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queryTables/queryTable1.xml" ContentType="application/vnd.openxmlformats-officedocument.spreadsheetml.queryTable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 defaultThemeVersion="124226"/>
  <bookViews>
    <workbookView xWindow="0" yWindow="2196" windowWidth="14280" windowHeight="11460" tabRatio="772" firstSheet="2" activeTab="4"/>
  </bookViews>
  <sheets>
    <sheet name="C.Provincial-Aytos" sheetId="1" r:id="rId1"/>
    <sheet name="C.Provincial-Diputac" sheetId="3" r:id="rId2"/>
    <sheet name="C.Nacional-Aytos " sheetId="6" r:id="rId3"/>
    <sheet name="C.Nacional-Diputac" sheetId="5" r:id="rId4"/>
    <sheet name="CanonTelefonica_Ayto" sheetId="19" r:id="rId5"/>
    <sheet name="CanonTelefonica_Diput" sheetId="12" r:id="rId6"/>
    <sheet name="Telef-Movil_Aytos" sheetId="20" r:id="rId7"/>
    <sheet name="Telef-Movil_Diput" sheetId="21" r:id="rId8"/>
    <sheet name="AÑO" sheetId="22" r:id="rId9"/>
  </sheets>
  <definedNames>
    <definedName name="_xlnm._FilterDatabase" localSheetId="4" hidden="1">CanonTelefonica_Ayto!$B$5:$B$12</definedName>
    <definedName name="ptap3004dex" localSheetId="5">CanonTelefonica_Diput!#REF!</definedName>
    <definedName name="ptap3004ex" localSheetId="4">CanonTelefonica_Ayto!#REF!</definedName>
    <definedName name="ptap3104dexn" localSheetId="5">CanonTelefonica_Diput!#REF!</definedName>
    <definedName name="ptap3104exn_1" localSheetId="4">CanonTelefonica_Ayto!#REF!</definedName>
    <definedName name="riar7001bex" localSheetId="2">'C.Nacional-Aytos '!$A$13:$P$13</definedName>
    <definedName name="riar7007aex" localSheetId="0">'C.Provincial-Aytos'!#REF!</definedName>
    <definedName name="riar7008aex" localSheetId="1">'C.Provincial-Diputac'!#REF!</definedName>
    <definedName name="riar7008bex" localSheetId="3">'C.Nacional-Diputac'!#REF!</definedName>
    <definedName name="riar7501ex" localSheetId="6">'Telef-Movil_Aytos'!#REF!</definedName>
    <definedName name="riar7502ex" localSheetId="7">'Telef-Movil_Diput'!#REF!</definedName>
    <definedName name="_xlnm.Print_Titles" localSheetId="2">'C.Nacional-Aytos '!$5:$12</definedName>
    <definedName name="_xlnm.Print_Titles" localSheetId="3">'C.Nacional-Diputac'!$5:$12</definedName>
    <definedName name="_xlnm.Print_Titles" localSheetId="0">'C.Provincial-Aytos'!$5:$12</definedName>
    <definedName name="_xlnm.Print_Titles" localSheetId="1">'C.Provincial-Diputac'!$5:$12</definedName>
    <definedName name="_xlnm.Print_Titles" localSheetId="5">CanonTelefonica_Diput!$11:$12</definedName>
    <definedName name="_xlnm.Print_Titles" localSheetId="6">'Telef-Movil_Aytos'!$5:$12</definedName>
    <definedName name="_xlnm.Print_Titles" localSheetId="7">'Telef-Movil_Diput'!$5:$12</definedName>
  </definedNames>
  <calcPr calcId="162913"/>
</workbook>
</file>

<file path=xl/calcChain.xml><?xml version="1.0" encoding="utf-8"?>
<calcChain xmlns="http://schemas.openxmlformats.org/spreadsheetml/2006/main">
  <c r="V13" i="12" l="1"/>
  <c r="Y7620" i="19"/>
  <c r="Y7619" i="19"/>
  <c r="Y14" i="19"/>
  <c r="Y13" i="19"/>
  <c r="T11" i="19"/>
  <c r="O11" i="19"/>
  <c r="H11" i="19"/>
  <c r="D9" i="21" l="1"/>
  <c r="D9" i="20"/>
  <c r="R9" i="12"/>
  <c r="N9" i="12"/>
  <c r="I9" i="12"/>
  <c r="C9" i="12"/>
  <c r="T9" i="19"/>
  <c r="Q9" i="19"/>
  <c r="M11" i="19"/>
  <c r="L11" i="19"/>
  <c r="K11" i="19"/>
  <c r="I9" i="19"/>
  <c r="C11" i="19"/>
  <c r="D9" i="19"/>
  <c r="L9" i="5"/>
  <c r="L8" i="5"/>
  <c r="E9" i="5"/>
  <c r="E8" i="5"/>
  <c r="L9" i="6"/>
  <c r="L8" i="6"/>
  <c r="E9" i="6"/>
  <c r="E8" i="6"/>
  <c r="L9" i="3"/>
  <c r="L8" i="3"/>
  <c r="E8" i="3"/>
  <c r="E9" i="3"/>
  <c r="L9" i="1"/>
  <c r="L8" i="1"/>
  <c r="E9" i="1"/>
  <c r="Q7620" i="6" l="1"/>
  <c r="Q7619" i="6"/>
  <c r="Q7618" i="6"/>
  <c r="Q7617" i="6"/>
  <c r="Q7616" i="6"/>
  <c r="Q7615" i="6"/>
  <c r="Q7614" i="6"/>
  <c r="Q7613" i="6"/>
  <c r="Q7612" i="6"/>
  <c r="Q7611" i="6"/>
  <c r="Q7610" i="6"/>
  <c r="Q7609" i="6"/>
  <c r="Q7608" i="6"/>
  <c r="Q7607" i="6"/>
  <c r="Q7606" i="6"/>
  <c r="Q7605" i="6"/>
  <c r="Q7604" i="6"/>
  <c r="Q7603" i="6"/>
  <c r="Q7602" i="6"/>
  <c r="Q7601" i="6"/>
  <c r="Q7600" i="6"/>
  <c r="Q7599" i="6"/>
  <c r="Q7598" i="6"/>
  <c r="Q7597" i="6"/>
  <c r="Q7596" i="6"/>
  <c r="Q7595" i="6"/>
  <c r="Q7594" i="6"/>
  <c r="Q7593" i="6"/>
  <c r="Q7592" i="6"/>
  <c r="Q7591" i="6"/>
  <c r="Q7590" i="6"/>
  <c r="Q7589" i="6"/>
  <c r="Q7588" i="6"/>
  <c r="Q7587" i="6"/>
  <c r="Q7586" i="6"/>
  <c r="Q7585" i="6"/>
  <c r="Q7584" i="6"/>
  <c r="Q7583" i="6"/>
  <c r="Q7582" i="6"/>
  <c r="Q7581" i="6"/>
  <c r="Q7580" i="6"/>
  <c r="Q7579" i="6"/>
  <c r="Q7578" i="6"/>
  <c r="Q7577" i="6"/>
  <c r="Q7576" i="6"/>
  <c r="Q7575" i="6"/>
  <c r="Q7574" i="6"/>
  <c r="Q7573" i="6"/>
  <c r="Q7572" i="6"/>
  <c r="Q7571" i="6"/>
  <c r="Q7570" i="6"/>
  <c r="Q7569" i="6"/>
  <c r="Q7568" i="6"/>
  <c r="Q7567" i="6"/>
  <c r="Q7566" i="6"/>
  <c r="Q7565" i="6"/>
  <c r="Q7564" i="6"/>
  <c r="Q7563" i="6"/>
  <c r="Q7562" i="6"/>
  <c r="Q7561" i="6"/>
  <c r="Q7560" i="6"/>
  <c r="Q7559" i="6"/>
  <c r="Q7558" i="6"/>
  <c r="Q7557" i="6"/>
  <c r="Q7556" i="6"/>
  <c r="Q7555" i="6"/>
  <c r="Q7554" i="6"/>
  <c r="Q7553" i="6"/>
  <c r="Q7552" i="6"/>
  <c r="Q7551" i="6"/>
  <c r="Q7550" i="6"/>
  <c r="Q7549" i="6"/>
  <c r="Q7548" i="6"/>
  <c r="Q7547" i="6"/>
  <c r="Q7546" i="6"/>
  <c r="Q7545" i="6"/>
  <c r="Q7544" i="6"/>
  <c r="Q7543" i="6"/>
  <c r="Q7542" i="6"/>
  <c r="Q7541" i="6"/>
  <c r="Q7540" i="6"/>
  <c r="Q7539" i="6"/>
  <c r="Q7538" i="6"/>
  <c r="Q7537" i="6"/>
  <c r="Q7536" i="6"/>
  <c r="Q7535" i="6"/>
  <c r="Q7534" i="6"/>
  <c r="Q7533" i="6"/>
  <c r="Q7532" i="6"/>
  <c r="Q7531" i="6"/>
  <c r="Q7530" i="6"/>
  <c r="Q7529" i="6"/>
  <c r="Q7528" i="6"/>
  <c r="Q7527" i="6"/>
  <c r="Q7526" i="6"/>
  <c r="Q7525" i="6"/>
  <c r="Q7524" i="6"/>
  <c r="Q7523" i="6"/>
  <c r="Q7522" i="6"/>
  <c r="Q7521" i="6"/>
  <c r="Q7520" i="6"/>
  <c r="Q7519" i="6"/>
  <c r="Q7518" i="6"/>
  <c r="Q7517" i="6"/>
  <c r="Q7516" i="6"/>
  <c r="Q7515" i="6"/>
  <c r="Q7514" i="6"/>
  <c r="Q7513" i="6"/>
  <c r="Q7512" i="6"/>
  <c r="Q7511" i="6"/>
  <c r="Q7510" i="6"/>
  <c r="Q7509" i="6"/>
  <c r="Q7508" i="6"/>
  <c r="Q7507" i="6"/>
  <c r="Q7506" i="6"/>
  <c r="Q7505" i="6"/>
  <c r="Q7504" i="6"/>
  <c r="Q7503" i="6"/>
  <c r="Q7502" i="6"/>
  <c r="Q7501" i="6"/>
  <c r="Q7500" i="6"/>
  <c r="Q7499" i="6"/>
  <c r="Q7498" i="6"/>
  <c r="Q7497" i="6"/>
  <c r="Q7496" i="6"/>
  <c r="Q7495" i="6"/>
  <c r="Q7494" i="6"/>
  <c r="Q7493" i="6"/>
  <c r="Q7492" i="6"/>
  <c r="Q7491" i="6"/>
  <c r="Q7490" i="6"/>
  <c r="Q7489" i="6"/>
  <c r="Q7488" i="6"/>
  <c r="Q7487" i="6"/>
  <c r="Q7486" i="6"/>
  <c r="Q7485" i="6"/>
  <c r="Q7484" i="6"/>
  <c r="Q7483" i="6"/>
  <c r="Q7482" i="6"/>
  <c r="Q7481" i="6"/>
  <c r="Q7480" i="6"/>
  <c r="Q7479" i="6"/>
  <c r="Q7478" i="6"/>
  <c r="Q7477" i="6"/>
  <c r="Q7476" i="6"/>
  <c r="Q7475" i="6"/>
  <c r="Q7474" i="6"/>
  <c r="Q7473" i="6"/>
  <c r="Q7472" i="6"/>
  <c r="Q7471" i="6"/>
  <c r="Q7470" i="6"/>
  <c r="Q7469" i="6"/>
  <c r="Q7468" i="6"/>
  <c r="Q7467" i="6"/>
  <c r="Q7466" i="6"/>
  <c r="Q7465" i="6"/>
  <c r="Q7464" i="6"/>
  <c r="Q7463" i="6"/>
  <c r="Q7462" i="6"/>
  <c r="Q7461" i="6"/>
  <c r="Q7460" i="6"/>
  <c r="Q7459" i="6"/>
  <c r="Q7458" i="6"/>
  <c r="Q7457" i="6"/>
  <c r="Q7456" i="6"/>
  <c r="Q7455" i="6"/>
  <c r="Q7454" i="6"/>
  <c r="Q7453" i="6"/>
  <c r="Q7452" i="6"/>
  <c r="Q7451" i="6"/>
  <c r="Q7450" i="6"/>
  <c r="Q7449" i="6"/>
  <c r="Q7448" i="6"/>
  <c r="Q7447" i="6"/>
  <c r="Q7446" i="6"/>
  <c r="Q7445" i="6"/>
  <c r="Q7444" i="6"/>
  <c r="Q7443" i="6"/>
  <c r="Q7442" i="6"/>
  <c r="Q7441" i="6"/>
  <c r="Q7440" i="6"/>
  <c r="Q7439" i="6"/>
  <c r="Q7438" i="6"/>
  <c r="Q7437" i="6"/>
  <c r="Q7436" i="6"/>
  <c r="Q7435" i="6"/>
  <c r="Q7434" i="6"/>
  <c r="Q7433" i="6"/>
  <c r="Q7432" i="6"/>
  <c r="Q7431" i="6"/>
  <c r="Q7430" i="6"/>
  <c r="Q7429" i="6"/>
  <c r="Q7428" i="6"/>
  <c r="Q7427" i="6"/>
  <c r="Q7426" i="6"/>
  <c r="Q7425" i="6"/>
  <c r="Q7424" i="6"/>
  <c r="Q7423" i="6"/>
  <c r="Q7422" i="6"/>
  <c r="Q7421" i="6"/>
  <c r="Q7420" i="6"/>
  <c r="Q7419" i="6"/>
  <c r="Q7418" i="6"/>
  <c r="Q7417" i="6"/>
  <c r="Q7416" i="6"/>
  <c r="Q7415" i="6"/>
  <c r="Q7414" i="6"/>
  <c r="Q7413" i="6"/>
  <c r="Q7412" i="6"/>
  <c r="Q7411" i="6"/>
  <c r="Q7410" i="6"/>
  <c r="Q7409" i="6"/>
  <c r="Q7408" i="6"/>
  <c r="Q7407" i="6"/>
  <c r="Q7406" i="6"/>
  <c r="Q7405" i="6"/>
  <c r="Q7404" i="6"/>
  <c r="Q7403" i="6"/>
  <c r="Q7402" i="6"/>
  <c r="Q7401" i="6"/>
  <c r="Q7400" i="6"/>
  <c r="Q7399" i="6"/>
  <c r="Q7398" i="6"/>
  <c r="Q7397" i="6"/>
  <c r="Q7396" i="6"/>
  <c r="Q7395" i="6"/>
  <c r="Q7394" i="6"/>
  <c r="Q7393" i="6"/>
  <c r="Q7392" i="6"/>
  <c r="Q7391" i="6"/>
  <c r="Q7390" i="6"/>
  <c r="Q7389" i="6"/>
  <c r="Q7388" i="6"/>
  <c r="Q7387" i="6"/>
  <c r="Q7386" i="6"/>
  <c r="Q7385" i="6"/>
  <c r="Q7384" i="6"/>
  <c r="Q7383" i="6"/>
  <c r="Q7382" i="6"/>
  <c r="Q7381" i="6"/>
  <c r="Q7380" i="6"/>
  <c r="Q7379" i="6"/>
  <c r="Q7378" i="6"/>
  <c r="Q7377" i="6"/>
  <c r="Q7376" i="6"/>
  <c r="Q7375" i="6"/>
  <c r="Q7374" i="6"/>
  <c r="Q7373" i="6"/>
  <c r="Q7372" i="6"/>
  <c r="Q7371" i="6"/>
  <c r="Q7370" i="6"/>
  <c r="Q7369" i="6"/>
  <c r="Q7368" i="6"/>
  <c r="Q7367" i="6"/>
  <c r="Q7366" i="6"/>
  <c r="Q7365" i="6"/>
  <c r="Q7364" i="6"/>
  <c r="Q7363" i="6"/>
  <c r="Q7362" i="6"/>
  <c r="Q7361" i="6"/>
  <c r="Q7360" i="6"/>
  <c r="Q7359" i="6"/>
  <c r="Q7358" i="6"/>
  <c r="Q7357" i="6"/>
  <c r="Q7356" i="6"/>
  <c r="Q7355" i="6"/>
  <c r="Q7354" i="6"/>
  <c r="Q7353" i="6"/>
  <c r="Q7352" i="6"/>
  <c r="Q7351" i="6"/>
  <c r="Q7350" i="6"/>
  <c r="Q7349" i="6"/>
  <c r="Q7348" i="6"/>
  <c r="Q7347" i="6"/>
  <c r="Q7346" i="6"/>
  <c r="Q7345" i="6"/>
  <c r="Q7344" i="6"/>
  <c r="Q7343" i="6"/>
  <c r="Q7342" i="6"/>
  <c r="Q7341" i="6"/>
  <c r="Q7340" i="6"/>
  <c r="Q7339" i="6"/>
  <c r="Q7338" i="6"/>
  <c r="Q7337" i="6"/>
  <c r="Q7336" i="6"/>
  <c r="Q7335" i="6"/>
  <c r="Q7334" i="6"/>
  <c r="Q7333" i="6"/>
  <c r="Q7332" i="6"/>
  <c r="Q7331" i="6"/>
  <c r="Q7330" i="6"/>
  <c r="Q7329" i="6"/>
  <c r="Q7328" i="6"/>
  <c r="Q7327" i="6"/>
  <c r="Q7326" i="6"/>
  <c r="Q7325" i="6"/>
  <c r="Q7324" i="6"/>
  <c r="Q7323" i="6"/>
  <c r="Q7322" i="6"/>
  <c r="Q7321" i="6"/>
  <c r="Q7320" i="6"/>
  <c r="Q7319" i="6"/>
  <c r="Q7318" i="6"/>
  <c r="Q7317" i="6"/>
  <c r="Q7316" i="6"/>
  <c r="Q7315" i="6"/>
  <c r="Q7314" i="6"/>
  <c r="Q7313" i="6"/>
  <c r="Q7312" i="6"/>
  <c r="Q7311" i="6"/>
  <c r="Q7310" i="6"/>
  <c r="Q7309" i="6"/>
  <c r="Q7308" i="6"/>
  <c r="Q7307" i="6"/>
  <c r="Q7306" i="6"/>
  <c r="Q7305" i="6"/>
  <c r="Q7304" i="6"/>
  <c r="Q7303" i="6"/>
  <c r="Q7302" i="6"/>
  <c r="Q7301" i="6"/>
  <c r="Q7300" i="6"/>
  <c r="Q7299" i="6"/>
  <c r="Q7298" i="6"/>
  <c r="Q7297" i="6"/>
  <c r="Q7296" i="6"/>
  <c r="Q7295" i="6"/>
  <c r="Q7294" i="6"/>
  <c r="Q7293" i="6"/>
  <c r="Q7292" i="6"/>
  <c r="Q7291" i="6"/>
  <c r="Q7290" i="6"/>
  <c r="Q7289" i="6"/>
  <c r="Q7288" i="6"/>
  <c r="Q7287" i="6"/>
  <c r="Q7286" i="6"/>
  <c r="Q7285" i="6"/>
  <c r="Q7284" i="6"/>
  <c r="Q7283" i="6"/>
  <c r="Q7282" i="6"/>
  <c r="Q7281" i="6"/>
  <c r="Q7280" i="6"/>
  <c r="Q7279" i="6"/>
  <c r="Q7278" i="6"/>
  <c r="Q7277" i="6"/>
  <c r="Q7276" i="6"/>
  <c r="Q7275" i="6"/>
  <c r="Q7274" i="6"/>
  <c r="Q7273" i="6"/>
  <c r="Q7272" i="6"/>
  <c r="Q7271" i="6"/>
  <c r="Q7270" i="6"/>
  <c r="Q7269" i="6"/>
  <c r="Q7268" i="6"/>
  <c r="Q7267" i="6"/>
  <c r="Q7266" i="6"/>
  <c r="Q7265" i="6"/>
  <c r="Q7264" i="6"/>
  <c r="Q7263" i="6"/>
  <c r="Q7262" i="6"/>
  <c r="Q7261" i="6"/>
  <c r="Q7260" i="6"/>
  <c r="Q7259" i="6"/>
  <c r="Q7258" i="6"/>
  <c r="Q7257" i="6"/>
  <c r="Q7256" i="6"/>
  <c r="Q7255" i="6"/>
  <c r="Q7254" i="6"/>
  <c r="Q7253" i="6"/>
  <c r="Q7252" i="6"/>
  <c r="Q7251" i="6"/>
  <c r="Q7250" i="6"/>
  <c r="Q7249" i="6"/>
  <c r="Q7248" i="6"/>
  <c r="Q7247" i="6"/>
  <c r="Q7246" i="6"/>
  <c r="Q7245" i="6"/>
  <c r="Q7244" i="6"/>
  <c r="Q7243" i="6"/>
  <c r="Q7242" i="6"/>
  <c r="Q7241" i="6"/>
  <c r="Q7240" i="6"/>
  <c r="Q7239" i="6"/>
  <c r="Q7238" i="6"/>
  <c r="Q7237" i="6"/>
  <c r="Q7236" i="6"/>
  <c r="Q7235" i="6"/>
  <c r="Q7234" i="6"/>
  <c r="Q7233" i="6"/>
  <c r="Q7232" i="6"/>
  <c r="Q7231" i="6"/>
  <c r="Q7230" i="6"/>
  <c r="Q7229" i="6"/>
  <c r="Q7228" i="6"/>
  <c r="Q7227" i="6"/>
  <c r="Q7226" i="6"/>
  <c r="Q7225" i="6"/>
  <c r="Q7224" i="6"/>
  <c r="Q7223" i="6"/>
  <c r="Q7222" i="6"/>
  <c r="Q7221" i="6"/>
  <c r="Q7220" i="6"/>
  <c r="Q7219" i="6"/>
  <c r="Q7218" i="6"/>
  <c r="Q7217" i="6"/>
  <c r="Q7216" i="6"/>
  <c r="Q7215" i="6"/>
  <c r="Q7214" i="6"/>
  <c r="Q7213" i="6"/>
  <c r="Q7212" i="6"/>
  <c r="Q7211" i="6"/>
  <c r="Q7210" i="6"/>
  <c r="Q7209" i="6"/>
  <c r="Q7208" i="6"/>
  <c r="Q7207" i="6"/>
  <c r="Q7206" i="6"/>
  <c r="Q7205" i="6"/>
  <c r="Q7204" i="6"/>
  <c r="Q7203" i="6"/>
  <c r="Q7202" i="6"/>
  <c r="Q7201" i="6"/>
  <c r="Q7200" i="6"/>
  <c r="Q7199" i="6"/>
  <c r="Q7198" i="6"/>
  <c r="Q7197" i="6"/>
  <c r="Q7196" i="6"/>
  <c r="Q7195" i="6"/>
  <c r="Q7194" i="6"/>
  <c r="Q7193" i="6"/>
  <c r="Q7192" i="6"/>
  <c r="Q7191" i="6"/>
  <c r="Q7190" i="6"/>
  <c r="Q7189" i="6"/>
  <c r="Q7188" i="6"/>
  <c r="Q7187" i="6"/>
  <c r="Q7186" i="6"/>
  <c r="Q7185" i="6"/>
  <c r="Q7184" i="6"/>
  <c r="Q7183" i="6"/>
  <c r="Q7182" i="6"/>
  <c r="Q7181" i="6"/>
  <c r="Q7180" i="6"/>
  <c r="Q7179" i="6"/>
  <c r="Q7178" i="6"/>
  <c r="Q7177" i="6"/>
  <c r="Q7176" i="6"/>
  <c r="Q7175" i="6"/>
  <c r="Q7174" i="6"/>
  <c r="Q7173" i="6"/>
  <c r="Q7172" i="6"/>
  <c r="Q7171" i="6"/>
  <c r="Q7170" i="6"/>
  <c r="Q7169" i="6"/>
  <c r="Q7168" i="6"/>
  <c r="Q7167" i="6"/>
  <c r="Q7166" i="6"/>
  <c r="Q7165" i="6"/>
  <c r="Q7164" i="6"/>
  <c r="Q7163" i="6"/>
  <c r="Q7162" i="6"/>
  <c r="Q7161" i="6"/>
  <c r="Q7160" i="6"/>
  <c r="Q7159" i="6"/>
  <c r="Q7158" i="6"/>
  <c r="Q7157" i="6"/>
  <c r="Q7156" i="6"/>
  <c r="Q7155" i="6"/>
  <c r="Q7154" i="6"/>
  <c r="Q7153" i="6"/>
  <c r="Q7152" i="6"/>
  <c r="Q7151" i="6"/>
  <c r="Q7150" i="6"/>
  <c r="Q7149" i="6"/>
  <c r="Q7148" i="6"/>
  <c r="Q7147" i="6"/>
  <c r="Q7146" i="6"/>
  <c r="Q7145" i="6"/>
  <c r="Q7144" i="6"/>
  <c r="Q7143" i="6"/>
  <c r="Q7142" i="6"/>
  <c r="Q7141" i="6"/>
  <c r="Q7140" i="6"/>
  <c r="Q7139" i="6"/>
  <c r="Q7138" i="6"/>
  <c r="Q7137" i="6"/>
  <c r="Q7136" i="6"/>
  <c r="Q7135" i="6"/>
  <c r="Q7134" i="6"/>
  <c r="Q7133" i="6"/>
  <c r="Q7132" i="6"/>
  <c r="Q7131" i="6"/>
  <c r="Q7130" i="6"/>
  <c r="Q7129" i="6"/>
  <c r="Q7128" i="6"/>
  <c r="Q7127" i="6"/>
  <c r="Q7126" i="6"/>
  <c r="Q7125" i="6"/>
  <c r="Q7124" i="6"/>
  <c r="Q7123" i="6"/>
  <c r="Q7122" i="6"/>
  <c r="Q7121" i="6"/>
  <c r="Q7120" i="6"/>
  <c r="Q7119" i="6"/>
  <c r="Q7118" i="6"/>
  <c r="Q7117" i="6"/>
  <c r="Q7116" i="6"/>
  <c r="Q7115" i="6"/>
  <c r="Q7114" i="6"/>
  <c r="Q7113" i="6"/>
  <c r="Q7112" i="6"/>
  <c r="Q7111" i="6"/>
  <c r="Q7110" i="6"/>
  <c r="Q7109" i="6"/>
  <c r="Q7108" i="6"/>
  <c r="Q7107" i="6"/>
  <c r="Q7106" i="6"/>
  <c r="Q7105" i="6"/>
  <c r="Q7104" i="6"/>
  <c r="Q7103" i="6"/>
  <c r="Q7102" i="6"/>
  <c r="Q7101" i="6"/>
  <c r="Q7100" i="6"/>
  <c r="Q7099" i="6"/>
  <c r="Q7098" i="6"/>
  <c r="Q7097" i="6"/>
  <c r="Q7096" i="6"/>
  <c r="Q7095" i="6"/>
  <c r="Q7094" i="6"/>
  <c r="Q7093" i="6"/>
  <c r="Q7092" i="6"/>
  <c r="Q7091" i="6"/>
  <c r="Q7090" i="6"/>
  <c r="Q7089" i="6"/>
  <c r="Q7088" i="6"/>
  <c r="Q7087" i="6"/>
  <c r="Q7086" i="6"/>
  <c r="Q7085" i="6"/>
  <c r="Q7084" i="6"/>
  <c r="Q7083" i="6"/>
  <c r="Q7082" i="6"/>
  <c r="Q7081" i="6"/>
  <c r="Q7080" i="6"/>
  <c r="Q7079" i="6"/>
  <c r="Q7078" i="6"/>
  <c r="Q7077" i="6"/>
  <c r="Q7076" i="6"/>
  <c r="Q7075" i="6"/>
  <c r="Q7074" i="6"/>
  <c r="Q7073" i="6"/>
  <c r="Q7072" i="6"/>
  <c r="Q7071" i="6"/>
  <c r="Q7070" i="6"/>
  <c r="Q7069" i="6"/>
  <c r="Q7068" i="6"/>
  <c r="Q7067" i="6"/>
  <c r="Q7066" i="6"/>
  <c r="Q7065" i="6"/>
  <c r="Q7064" i="6"/>
  <c r="Q7063" i="6"/>
  <c r="Q7062" i="6"/>
  <c r="Q7061" i="6"/>
  <c r="Q7060" i="6"/>
  <c r="Q7059" i="6"/>
  <c r="Q7058" i="6"/>
  <c r="Q7057" i="6"/>
  <c r="Q7056" i="6"/>
  <c r="Q7055" i="6"/>
  <c r="Q7054" i="6"/>
  <c r="Q7053" i="6"/>
  <c r="Q7052" i="6"/>
  <c r="Q7051" i="6"/>
  <c r="Q7050" i="6"/>
  <c r="Q7049" i="6"/>
  <c r="Q7048" i="6"/>
  <c r="Q7047" i="6"/>
  <c r="Q7046" i="6"/>
  <c r="Q7045" i="6"/>
  <c r="Q7044" i="6"/>
  <c r="Q7043" i="6"/>
  <c r="Q7042" i="6"/>
  <c r="Q7041" i="6"/>
  <c r="Q7040" i="6"/>
  <c r="Q7039" i="6"/>
  <c r="Q7038" i="6"/>
  <c r="Q7037" i="6"/>
  <c r="Q7036" i="6"/>
  <c r="Q7035" i="6"/>
  <c r="Q7034" i="6"/>
  <c r="Q7033" i="6"/>
  <c r="Q7032" i="6"/>
  <c r="Q7031" i="6"/>
  <c r="Q7030" i="6"/>
  <c r="Q7029" i="6"/>
  <c r="Q7028" i="6"/>
  <c r="Q7027" i="6"/>
  <c r="Q7026" i="6"/>
  <c r="Q7025" i="6"/>
  <c r="Q7024" i="6"/>
  <c r="Q7023" i="6"/>
  <c r="Q7022" i="6"/>
  <c r="Q7021" i="6"/>
  <c r="Q7020" i="6"/>
  <c r="Q7019" i="6"/>
  <c r="Q7018" i="6"/>
  <c r="Q7017" i="6"/>
  <c r="Q7016" i="6"/>
  <c r="Q7015" i="6"/>
  <c r="Q7014" i="6"/>
  <c r="Q7013" i="6"/>
  <c r="Q7012" i="6"/>
  <c r="Q7011" i="6"/>
  <c r="Q7010" i="6"/>
  <c r="Q7009" i="6"/>
  <c r="Q7008" i="6"/>
  <c r="Q7007" i="6"/>
  <c r="Q7006" i="6"/>
  <c r="Q7005" i="6"/>
  <c r="Q7004" i="6"/>
  <c r="Q7003" i="6"/>
  <c r="Q7002" i="6"/>
  <c r="Q7001" i="6"/>
  <c r="Q7000" i="6"/>
  <c r="Q6999" i="6"/>
  <c r="Q6998" i="6"/>
  <c r="Q6997" i="6"/>
  <c r="Q6996" i="6"/>
  <c r="Q6995" i="6"/>
  <c r="Q6994" i="6"/>
  <c r="Q6993" i="6"/>
  <c r="Q6992" i="6"/>
  <c r="Q6991" i="6"/>
  <c r="Q6990" i="6"/>
  <c r="Q6989" i="6"/>
  <c r="Q6988" i="6"/>
  <c r="Q6987" i="6"/>
  <c r="Q6986" i="6"/>
  <c r="Q6985" i="6"/>
  <c r="Q6984" i="6"/>
  <c r="Q6983" i="6"/>
  <c r="Q6982" i="6"/>
  <c r="Q6981" i="6"/>
  <c r="Q6980" i="6"/>
  <c r="Q6979" i="6"/>
  <c r="Q6978" i="6"/>
  <c r="Q6977" i="6"/>
  <c r="Q6976" i="6"/>
  <c r="Q6975" i="6"/>
  <c r="Q6974" i="6"/>
  <c r="Q6973" i="6"/>
  <c r="Q6972" i="6"/>
  <c r="Q6971" i="6"/>
  <c r="Q6970" i="6"/>
  <c r="Q6969" i="6"/>
  <c r="Q6968" i="6"/>
  <c r="Q6967" i="6"/>
  <c r="Q6966" i="6"/>
  <c r="Q6965" i="6"/>
  <c r="Q6964" i="6"/>
  <c r="Q6963" i="6"/>
  <c r="Q6962" i="6"/>
  <c r="Q6961" i="6"/>
  <c r="Q6960" i="6"/>
  <c r="Q6959" i="6"/>
  <c r="Q6958" i="6"/>
  <c r="Q6957" i="6"/>
  <c r="Q6956" i="6"/>
  <c r="Q6955" i="6"/>
  <c r="Q6954" i="6"/>
  <c r="Q6953" i="6"/>
  <c r="Q6952" i="6"/>
  <c r="Q6951" i="6"/>
  <c r="Q6950" i="6"/>
  <c r="Q6949" i="6"/>
  <c r="Q6948" i="6"/>
  <c r="Q6947" i="6"/>
  <c r="Q6946" i="6"/>
  <c r="Q6945" i="6"/>
  <c r="Q6944" i="6"/>
  <c r="Q6943" i="6"/>
  <c r="Q6942" i="6"/>
  <c r="Q6941" i="6"/>
  <c r="Q6940" i="6"/>
  <c r="Q6939" i="6"/>
  <c r="Q6938" i="6"/>
  <c r="Q6937" i="6"/>
  <c r="Q6936" i="6"/>
  <c r="Q6935" i="6"/>
  <c r="Q6934" i="6"/>
  <c r="Q6933" i="6"/>
  <c r="Q6932" i="6"/>
  <c r="Q6931" i="6"/>
  <c r="Q6930" i="6"/>
  <c r="Q6929" i="6"/>
  <c r="Q6928" i="6"/>
  <c r="Q6927" i="6"/>
  <c r="Q6926" i="6"/>
  <c r="Q6925" i="6"/>
  <c r="Q6924" i="6"/>
  <c r="Q6923" i="6"/>
  <c r="Q6922" i="6"/>
  <c r="Q6921" i="6"/>
  <c r="Q6920" i="6"/>
  <c r="Q6919" i="6"/>
  <c r="Q6918" i="6"/>
  <c r="Q6917" i="6"/>
  <c r="Q6916" i="6"/>
  <c r="Q6915" i="6"/>
  <c r="Q6914" i="6"/>
  <c r="Q6913" i="6"/>
  <c r="Q6912" i="6"/>
  <c r="Q6911" i="6"/>
  <c r="Q6910" i="6"/>
  <c r="Q6909" i="6"/>
  <c r="Q6908" i="6"/>
  <c r="Q6907" i="6"/>
  <c r="Q6906" i="6"/>
  <c r="Q6905" i="6"/>
  <c r="Q6904" i="6"/>
  <c r="Q6903" i="6"/>
  <c r="Q6902" i="6"/>
  <c r="Q6901" i="6"/>
  <c r="Q6900" i="6"/>
  <c r="Q6899" i="6"/>
  <c r="Q6898" i="6"/>
  <c r="Q6897" i="6"/>
  <c r="Q6896" i="6"/>
  <c r="Q6895" i="6"/>
  <c r="Q6894" i="6"/>
  <c r="Q6893" i="6"/>
  <c r="Q6892" i="6"/>
  <c r="Q6891" i="6"/>
  <c r="Q6890" i="6"/>
  <c r="Q6889" i="6"/>
  <c r="Q6888" i="6"/>
  <c r="Q6887" i="6"/>
  <c r="Q6886" i="6"/>
  <c r="Q6885" i="6"/>
  <c r="Q6884" i="6"/>
  <c r="Q6883" i="6"/>
  <c r="Q6882" i="6"/>
  <c r="Q6881" i="6"/>
  <c r="Q6880" i="6"/>
  <c r="Q6879" i="6"/>
  <c r="Q6878" i="6"/>
  <c r="Q6877" i="6"/>
  <c r="Q6876" i="6"/>
  <c r="Q6875" i="6"/>
  <c r="Q6874" i="6"/>
  <c r="Q6873" i="6"/>
  <c r="Q6872" i="6"/>
  <c r="Q6871" i="6"/>
  <c r="Q6870" i="6"/>
  <c r="Q6869" i="6"/>
  <c r="Q6868" i="6"/>
  <c r="Q6867" i="6"/>
  <c r="Q6866" i="6"/>
  <c r="Q6865" i="6"/>
  <c r="Q6864" i="6"/>
  <c r="Q6863" i="6"/>
  <c r="Q6862" i="6"/>
  <c r="Q6861" i="6"/>
  <c r="Q6860" i="6"/>
  <c r="Q6859" i="6"/>
  <c r="Q6858" i="6"/>
  <c r="Q6857" i="6"/>
  <c r="Q6856" i="6"/>
  <c r="Q6855" i="6"/>
  <c r="Q6854" i="6"/>
  <c r="Q6853" i="6"/>
  <c r="Q6852" i="6"/>
  <c r="Q6851" i="6"/>
  <c r="Q6850" i="6"/>
  <c r="Q6849" i="6"/>
  <c r="Q6848" i="6"/>
  <c r="Q6847" i="6"/>
  <c r="Q6846" i="6"/>
  <c r="Q6845" i="6"/>
  <c r="Q6844" i="6"/>
  <c r="Q6843" i="6"/>
  <c r="Q6842" i="6"/>
  <c r="Q6841" i="6"/>
  <c r="Q6840" i="6"/>
  <c r="Q6839" i="6"/>
  <c r="Q6838" i="6"/>
  <c r="Q6837" i="6"/>
  <c r="Q6836" i="6"/>
  <c r="Q6835" i="6"/>
  <c r="Q6834" i="6"/>
  <c r="Q6833" i="6"/>
  <c r="Q6832" i="6"/>
  <c r="Q6831" i="6"/>
  <c r="Q6830" i="6"/>
  <c r="Q6829" i="6"/>
  <c r="Q6828" i="6"/>
  <c r="Q6827" i="6"/>
  <c r="Q6826" i="6"/>
  <c r="Q6825" i="6"/>
  <c r="Q6824" i="6"/>
  <c r="Q6823" i="6"/>
  <c r="Q6822" i="6"/>
  <c r="Q6821" i="6"/>
  <c r="Q6820" i="6"/>
  <c r="Q6819" i="6"/>
  <c r="Q6818" i="6"/>
  <c r="Q6817" i="6"/>
  <c r="Q6816" i="6"/>
  <c r="Q6815" i="6"/>
  <c r="Q6814" i="6"/>
  <c r="Q6813" i="6"/>
  <c r="Q6812" i="6"/>
  <c r="Q6811" i="6"/>
  <c r="Q6810" i="6"/>
  <c r="Q6809" i="6"/>
  <c r="Q6808" i="6"/>
  <c r="Q6807" i="6"/>
  <c r="Q6806" i="6"/>
  <c r="Q6805" i="6"/>
  <c r="Q6804" i="6"/>
  <c r="Q6803" i="6"/>
  <c r="Q6802" i="6"/>
  <c r="Q6801" i="6"/>
  <c r="Q6800" i="6"/>
  <c r="Q6799" i="6"/>
  <c r="Q6798" i="6"/>
  <c r="Q6797" i="6"/>
  <c r="Q6796" i="6"/>
  <c r="Q6795" i="6"/>
  <c r="Q6794" i="6"/>
  <c r="Q6793" i="6"/>
  <c r="Q6792" i="6"/>
  <c r="Q6791" i="6"/>
  <c r="Q6790" i="6"/>
  <c r="Q6789" i="6"/>
  <c r="Q6788" i="6"/>
  <c r="Q6787" i="6"/>
  <c r="Q6786" i="6"/>
  <c r="Q6785" i="6"/>
  <c r="Q6784" i="6"/>
  <c r="Q6783" i="6"/>
  <c r="Q6782" i="6"/>
  <c r="Q6781" i="6"/>
  <c r="Q6780" i="6"/>
  <c r="Q6779" i="6"/>
  <c r="Q6778" i="6"/>
  <c r="Q6777" i="6"/>
  <c r="Q6776" i="6"/>
  <c r="Q6775" i="6"/>
  <c r="Q6774" i="6"/>
  <c r="Q6773" i="6"/>
  <c r="Q6772" i="6"/>
  <c r="Q6771" i="6"/>
  <c r="Q6770" i="6"/>
  <c r="Q6769" i="6"/>
  <c r="Q6768" i="6"/>
  <c r="Q6767" i="6"/>
  <c r="Q6766" i="6"/>
  <c r="Q6765" i="6"/>
  <c r="Q6764" i="6"/>
  <c r="Q6763" i="6"/>
  <c r="Q6762" i="6"/>
  <c r="Q6761" i="6"/>
  <c r="Q6760" i="6"/>
  <c r="Q6759" i="6"/>
  <c r="Q6758" i="6"/>
  <c r="Q6757" i="6"/>
  <c r="Q6756" i="6"/>
  <c r="Q6755" i="6"/>
  <c r="Q6754" i="6"/>
  <c r="Q6753" i="6"/>
  <c r="Q6752" i="6"/>
  <c r="Q6751" i="6"/>
  <c r="Q6750" i="6"/>
  <c r="Q6749" i="6"/>
  <c r="Q6748" i="6"/>
  <c r="Q6747" i="6"/>
  <c r="Q6746" i="6"/>
  <c r="Q6745" i="6"/>
  <c r="Q6744" i="6"/>
  <c r="Q6743" i="6"/>
  <c r="Q6742" i="6"/>
  <c r="Q6741" i="6"/>
  <c r="Q6740" i="6"/>
  <c r="Q6739" i="6"/>
  <c r="Q6738" i="6"/>
  <c r="Q6737" i="6"/>
  <c r="Q6736" i="6"/>
  <c r="Q6735" i="6"/>
  <c r="Q6734" i="6"/>
  <c r="Q6733" i="6"/>
  <c r="Q6732" i="6"/>
  <c r="Q6731" i="6"/>
  <c r="Q6730" i="6"/>
  <c r="Q6729" i="6"/>
  <c r="Q6728" i="6"/>
  <c r="Q6727" i="6"/>
  <c r="Q6726" i="6"/>
  <c r="Q6725" i="6"/>
  <c r="Q6724" i="6"/>
  <c r="Q6723" i="6"/>
  <c r="Q6722" i="6"/>
  <c r="Q6721" i="6"/>
  <c r="Q6720" i="6"/>
  <c r="Q6719" i="6"/>
  <c r="Q6718" i="6"/>
  <c r="Q6717" i="6"/>
  <c r="Q6716" i="6"/>
  <c r="Q6715" i="6"/>
  <c r="Q6714" i="6"/>
  <c r="Q6713" i="6"/>
  <c r="Q6712" i="6"/>
  <c r="Q6711" i="6"/>
  <c r="Q6710" i="6"/>
  <c r="Q6709" i="6"/>
  <c r="Q6708" i="6"/>
  <c r="Q6707" i="6"/>
  <c r="Q6706" i="6"/>
  <c r="Q6705" i="6"/>
  <c r="Q6704" i="6"/>
  <c r="Q6703" i="6"/>
  <c r="Q6702" i="6"/>
  <c r="Q6701" i="6"/>
  <c r="Q6700" i="6"/>
  <c r="Q6699" i="6"/>
  <c r="Q6698" i="6"/>
  <c r="Q6697" i="6"/>
  <c r="Q6696" i="6"/>
  <c r="Q6695" i="6"/>
  <c r="Q6694" i="6"/>
  <c r="Q6693" i="6"/>
  <c r="Q6692" i="6"/>
  <c r="Q6691" i="6"/>
  <c r="Q6690" i="6"/>
  <c r="Q6689" i="6"/>
  <c r="Q6688" i="6"/>
  <c r="Q6687" i="6"/>
  <c r="Q6686" i="6"/>
  <c r="Q6685" i="6"/>
  <c r="Q6684" i="6"/>
  <c r="Q6683" i="6"/>
  <c r="Q6682" i="6"/>
  <c r="Q6681" i="6"/>
  <c r="Q6680" i="6"/>
  <c r="Q6679" i="6"/>
  <c r="Q6678" i="6"/>
  <c r="Q6677" i="6"/>
  <c r="Q6676" i="6"/>
  <c r="Q6675" i="6"/>
  <c r="Q6674" i="6"/>
  <c r="Q6673" i="6"/>
  <c r="Q6672" i="6"/>
  <c r="Q6671" i="6"/>
  <c r="Q6670" i="6"/>
  <c r="Q6669" i="6"/>
  <c r="Q6668" i="6"/>
  <c r="Q6667" i="6"/>
  <c r="Q6666" i="6"/>
  <c r="Q6665" i="6"/>
  <c r="Q6664" i="6"/>
  <c r="Q6663" i="6"/>
  <c r="Q6662" i="6"/>
  <c r="Q6661" i="6"/>
  <c r="Q6660" i="6"/>
  <c r="Q6659" i="6"/>
  <c r="Q6658" i="6"/>
  <c r="Q6657" i="6"/>
  <c r="Q6656" i="6"/>
  <c r="Q6655" i="6"/>
  <c r="Q6654" i="6"/>
  <c r="Q6653" i="6"/>
  <c r="Q6652" i="6"/>
  <c r="Q6651" i="6"/>
  <c r="Q6650" i="6"/>
  <c r="Q6649" i="6"/>
  <c r="Q6648" i="6"/>
  <c r="Q6647" i="6"/>
  <c r="Q6646" i="6"/>
  <c r="Q6645" i="6"/>
  <c r="Q6644" i="6"/>
  <c r="Q6643" i="6"/>
  <c r="Q6642" i="6"/>
  <c r="Q6641" i="6"/>
  <c r="Q6640" i="6"/>
  <c r="Q6639" i="6"/>
  <c r="Q6638" i="6"/>
  <c r="Q6637" i="6"/>
  <c r="Q6636" i="6"/>
  <c r="Q6635" i="6"/>
  <c r="Q6634" i="6"/>
  <c r="Q6633" i="6"/>
  <c r="Q6632" i="6"/>
  <c r="Q6631" i="6"/>
  <c r="Q6630" i="6"/>
  <c r="Q6629" i="6"/>
  <c r="Q6628" i="6"/>
  <c r="Q6627" i="6"/>
  <c r="Q6626" i="6"/>
  <c r="Q6625" i="6"/>
  <c r="Q6624" i="6"/>
  <c r="Q6623" i="6"/>
  <c r="Q6622" i="6"/>
  <c r="Q6621" i="6"/>
  <c r="Q6620" i="6"/>
  <c r="Q6619" i="6"/>
  <c r="Q6618" i="6"/>
  <c r="Q6617" i="6"/>
  <c r="Q6616" i="6"/>
  <c r="Q6615" i="6"/>
  <c r="Q6614" i="6"/>
  <c r="Q6613" i="6"/>
  <c r="Q6612" i="6"/>
  <c r="Q6611" i="6"/>
  <c r="Q6610" i="6"/>
  <c r="Q6609" i="6"/>
  <c r="Q6608" i="6"/>
  <c r="Q6607" i="6"/>
  <c r="Q6606" i="6"/>
  <c r="Q6605" i="6"/>
  <c r="Q6604" i="6"/>
  <c r="Q6603" i="6"/>
  <c r="Q6602" i="6"/>
  <c r="Q6601" i="6"/>
  <c r="Q6600" i="6"/>
  <c r="Q6599" i="6"/>
  <c r="Q6598" i="6"/>
  <c r="Q6597" i="6"/>
  <c r="Q6596" i="6"/>
  <c r="Q6595" i="6"/>
  <c r="Q6594" i="6"/>
  <c r="Q6593" i="6"/>
  <c r="Q6592" i="6"/>
  <c r="Q6591" i="6"/>
  <c r="Q6590" i="6"/>
  <c r="Q6589" i="6"/>
  <c r="Q6588" i="6"/>
  <c r="Q6587" i="6"/>
  <c r="Q6586" i="6"/>
  <c r="Q6585" i="6"/>
  <c r="Q6584" i="6"/>
  <c r="Q6583" i="6"/>
  <c r="Q6582" i="6"/>
  <c r="Q6581" i="6"/>
  <c r="Q6580" i="6"/>
  <c r="Q6579" i="6"/>
  <c r="Q6578" i="6"/>
  <c r="Q6577" i="6"/>
  <c r="Q6576" i="6"/>
  <c r="Q6575" i="6"/>
  <c r="Q6574" i="6"/>
  <c r="Q6573" i="6"/>
  <c r="Q6572" i="6"/>
  <c r="Q6571" i="6"/>
  <c r="Q6570" i="6"/>
  <c r="Q6569" i="6"/>
  <c r="Q6568" i="6"/>
  <c r="Q6567" i="6"/>
  <c r="Q6566" i="6"/>
  <c r="Q6565" i="6"/>
  <c r="Q6564" i="6"/>
  <c r="Q6563" i="6"/>
  <c r="Q6562" i="6"/>
  <c r="Q6561" i="6"/>
  <c r="Q6560" i="6"/>
  <c r="Q6559" i="6"/>
  <c r="Q6558" i="6"/>
  <c r="Q6557" i="6"/>
  <c r="Q6556" i="6"/>
  <c r="Q6555" i="6"/>
  <c r="Q6554" i="6"/>
  <c r="Q6553" i="6"/>
  <c r="Q6552" i="6"/>
  <c r="Q6551" i="6"/>
  <c r="Q6550" i="6"/>
  <c r="Q6549" i="6"/>
  <c r="Q6548" i="6"/>
  <c r="Q6547" i="6"/>
  <c r="Q6546" i="6"/>
  <c r="Q6545" i="6"/>
  <c r="Q6544" i="6"/>
  <c r="Q6543" i="6"/>
  <c r="Q6542" i="6"/>
  <c r="Q6541" i="6"/>
  <c r="Q6540" i="6"/>
  <c r="Q6539" i="6"/>
  <c r="Q6538" i="6"/>
  <c r="Q6537" i="6"/>
  <c r="Q6536" i="6"/>
  <c r="Q6535" i="6"/>
  <c r="Q6534" i="6"/>
  <c r="Q6533" i="6"/>
  <c r="Q6532" i="6"/>
  <c r="Q6531" i="6"/>
  <c r="Q6530" i="6"/>
  <c r="Q6529" i="6"/>
  <c r="Q6528" i="6"/>
  <c r="Q6527" i="6"/>
  <c r="Q6526" i="6"/>
  <c r="Q6525" i="6"/>
  <c r="Q6524" i="6"/>
  <c r="Q6523" i="6"/>
  <c r="Q6522" i="6"/>
  <c r="Q6521" i="6"/>
  <c r="Q6520" i="6"/>
  <c r="Q6519" i="6"/>
  <c r="Q6518" i="6"/>
  <c r="Q6517" i="6"/>
  <c r="Q6516" i="6"/>
  <c r="Q6515" i="6"/>
  <c r="Q6514" i="6"/>
  <c r="Q6513" i="6"/>
  <c r="Q6512" i="6"/>
  <c r="Q6511" i="6"/>
  <c r="Q6510" i="6"/>
  <c r="Q6509" i="6"/>
  <c r="Q6508" i="6"/>
  <c r="Q6507" i="6"/>
  <c r="Q6506" i="6"/>
  <c r="Q6505" i="6"/>
  <c r="Q6504" i="6"/>
  <c r="Q6503" i="6"/>
  <c r="Q6502" i="6"/>
  <c r="Q6501" i="6"/>
  <c r="Q6500" i="6"/>
  <c r="Q6499" i="6"/>
  <c r="Q6498" i="6"/>
  <c r="Q6497" i="6"/>
  <c r="Q6496" i="6"/>
  <c r="Q6495" i="6"/>
  <c r="Q6494" i="6"/>
  <c r="Q6493" i="6"/>
  <c r="Q6492" i="6"/>
  <c r="Q6491" i="6"/>
  <c r="Q6490" i="6"/>
  <c r="Q6489" i="6"/>
  <c r="Q6488" i="6"/>
  <c r="Q6487" i="6"/>
  <c r="Q6486" i="6"/>
  <c r="Q6485" i="6"/>
  <c r="Q6484" i="6"/>
  <c r="Q6483" i="6"/>
  <c r="Q6482" i="6"/>
  <c r="Q6481" i="6"/>
  <c r="Q6480" i="6"/>
  <c r="Q6479" i="6"/>
  <c r="Q6478" i="6"/>
  <c r="Q6477" i="6"/>
  <c r="Q6476" i="6"/>
  <c r="Q6475" i="6"/>
  <c r="Q6474" i="6"/>
  <c r="Q6473" i="6"/>
  <c r="Q6472" i="6"/>
  <c r="Q6471" i="6"/>
  <c r="Q6470" i="6"/>
  <c r="Q6469" i="6"/>
  <c r="Q6468" i="6"/>
  <c r="Q6467" i="6"/>
  <c r="Q6466" i="6"/>
  <c r="Q6465" i="6"/>
  <c r="Q6464" i="6"/>
  <c r="Q6463" i="6"/>
  <c r="Q6462" i="6"/>
  <c r="Q6461" i="6"/>
  <c r="Q6460" i="6"/>
  <c r="Q6459" i="6"/>
  <c r="Q6458" i="6"/>
  <c r="Q6457" i="6"/>
  <c r="Q6456" i="6"/>
  <c r="Q6455" i="6"/>
  <c r="Q6454" i="6"/>
  <c r="Q6453" i="6"/>
  <c r="Q6452" i="6"/>
  <c r="Q6451" i="6"/>
  <c r="Q6450" i="6"/>
  <c r="Q6449" i="6"/>
  <c r="Q6448" i="6"/>
  <c r="Q6447" i="6"/>
  <c r="Q6446" i="6"/>
  <c r="Q6445" i="6"/>
  <c r="Q6444" i="6"/>
  <c r="Q6443" i="6"/>
  <c r="Q6442" i="6"/>
  <c r="Q6441" i="6"/>
  <c r="Q6440" i="6"/>
  <c r="Q6439" i="6"/>
  <c r="Q6438" i="6"/>
  <c r="Q6437" i="6"/>
  <c r="Q6436" i="6"/>
  <c r="Q6435" i="6"/>
  <c r="Q6434" i="6"/>
  <c r="Q6433" i="6"/>
  <c r="Q6432" i="6"/>
  <c r="Q6431" i="6"/>
  <c r="Q6430" i="6"/>
  <c r="Q6429" i="6"/>
  <c r="Q6428" i="6"/>
  <c r="Q6427" i="6"/>
  <c r="Q6426" i="6"/>
  <c r="Q6425" i="6"/>
  <c r="Q6424" i="6"/>
  <c r="Q6423" i="6"/>
  <c r="Q6422" i="6"/>
  <c r="Q6421" i="6"/>
  <c r="Q6420" i="6"/>
  <c r="Q6419" i="6"/>
  <c r="Q6418" i="6"/>
  <c r="Q6417" i="6"/>
  <c r="Q6416" i="6"/>
  <c r="Q6415" i="6"/>
  <c r="Q6414" i="6"/>
  <c r="Q6413" i="6"/>
  <c r="Q6412" i="6"/>
  <c r="Q6411" i="6"/>
  <c r="Q6410" i="6"/>
  <c r="Q6409" i="6"/>
  <c r="Q6408" i="6"/>
  <c r="Q6407" i="6"/>
  <c r="Q6406" i="6"/>
  <c r="Q6405" i="6"/>
  <c r="Q6404" i="6"/>
  <c r="Q6403" i="6"/>
  <c r="Q6402" i="6"/>
  <c r="Q6401" i="6"/>
  <c r="Q6400" i="6"/>
  <c r="Q6399" i="6"/>
  <c r="Q6398" i="6"/>
  <c r="Q6397" i="6"/>
  <c r="Q6396" i="6"/>
  <c r="Q6395" i="6"/>
  <c r="Q6394" i="6"/>
  <c r="Q6393" i="6"/>
  <c r="Q6392" i="6"/>
  <c r="Q6391" i="6"/>
  <c r="Q6390" i="6"/>
  <c r="Q6389" i="6"/>
  <c r="Q6388" i="6"/>
  <c r="Q6387" i="6"/>
  <c r="Q6386" i="6"/>
  <c r="Q6385" i="6"/>
  <c r="Q6384" i="6"/>
  <c r="Q6383" i="6"/>
  <c r="Q6382" i="6"/>
  <c r="Q6381" i="6"/>
  <c r="Q6380" i="6"/>
  <c r="Q6379" i="6"/>
  <c r="Q6378" i="6"/>
  <c r="Q6377" i="6"/>
  <c r="Q6376" i="6"/>
  <c r="Q6375" i="6"/>
  <c r="Q6374" i="6"/>
  <c r="Q6373" i="6"/>
  <c r="Q6372" i="6"/>
  <c r="Q6371" i="6"/>
  <c r="Q6370" i="6"/>
  <c r="Q6369" i="6"/>
  <c r="Q6368" i="6"/>
  <c r="Q6367" i="6"/>
  <c r="Q6366" i="6"/>
  <c r="Q6365" i="6"/>
  <c r="Q6364" i="6"/>
  <c r="Q6363" i="6"/>
  <c r="Q6362" i="6"/>
  <c r="Q6361" i="6"/>
  <c r="Q6360" i="6"/>
  <c r="Q6359" i="6"/>
  <c r="Q6358" i="6"/>
  <c r="Q6357" i="6"/>
  <c r="Q6356" i="6"/>
  <c r="Q6355" i="6"/>
  <c r="Q6354" i="6"/>
  <c r="Q6353" i="6"/>
  <c r="Q6352" i="6"/>
  <c r="Q6351" i="6"/>
  <c r="Q6350" i="6"/>
  <c r="Q6349" i="6"/>
  <c r="Q6348" i="6"/>
  <c r="Q6347" i="6"/>
  <c r="Q6346" i="6"/>
  <c r="Q6345" i="6"/>
  <c r="Q6344" i="6"/>
  <c r="Q6343" i="6"/>
  <c r="Q6342" i="6"/>
  <c r="Q6341" i="6"/>
  <c r="Q6340" i="6"/>
  <c r="Q6339" i="6"/>
  <c r="Q6338" i="6"/>
  <c r="Q6337" i="6"/>
  <c r="Q6336" i="6"/>
  <c r="Q6335" i="6"/>
  <c r="Q6334" i="6"/>
  <c r="Q6333" i="6"/>
  <c r="Q6332" i="6"/>
  <c r="Q6331" i="6"/>
  <c r="Q6330" i="6"/>
  <c r="Q6329" i="6"/>
  <c r="Q6328" i="6"/>
  <c r="Q6327" i="6"/>
  <c r="Q6326" i="6"/>
  <c r="Q6325" i="6"/>
  <c r="Q6324" i="6"/>
  <c r="Q6323" i="6"/>
  <c r="Q6322" i="6"/>
  <c r="Q6321" i="6"/>
  <c r="Q6320" i="6"/>
  <c r="Q6319" i="6"/>
  <c r="Q6318" i="6"/>
  <c r="Q6317" i="6"/>
  <c r="Q6316" i="6"/>
  <c r="Q6315" i="6"/>
  <c r="Q6314" i="6"/>
  <c r="Q6313" i="6"/>
  <c r="Q6312" i="6"/>
  <c r="Q6311" i="6"/>
  <c r="Q6310" i="6"/>
  <c r="Q6309" i="6"/>
  <c r="Q6308" i="6"/>
  <c r="Q6307" i="6"/>
  <c r="Q6306" i="6"/>
  <c r="Q6305" i="6"/>
  <c r="Q6304" i="6"/>
  <c r="Q6303" i="6"/>
  <c r="Q6302" i="6"/>
  <c r="Q6301" i="6"/>
  <c r="Q6300" i="6"/>
  <c r="Q6299" i="6"/>
  <c r="Q6298" i="6"/>
  <c r="Q6297" i="6"/>
  <c r="Q6296" i="6"/>
  <c r="Q6295" i="6"/>
  <c r="Q6294" i="6"/>
  <c r="Q6293" i="6"/>
  <c r="Q6292" i="6"/>
  <c r="Q6291" i="6"/>
  <c r="Q6290" i="6"/>
  <c r="Q6289" i="6"/>
  <c r="Q6288" i="6"/>
  <c r="Q6287" i="6"/>
  <c r="Q6286" i="6"/>
  <c r="Q6285" i="6"/>
  <c r="Q6284" i="6"/>
  <c r="Q6283" i="6"/>
  <c r="Q6282" i="6"/>
  <c r="Q6281" i="6"/>
  <c r="Q6280" i="6"/>
  <c r="Q6279" i="6"/>
  <c r="Q6278" i="6"/>
  <c r="Q6277" i="6"/>
  <c r="Q6276" i="6"/>
  <c r="Q6275" i="6"/>
  <c r="Q6274" i="6"/>
  <c r="Q6273" i="6"/>
  <c r="Q6272" i="6"/>
  <c r="Q6271" i="6"/>
  <c r="Q6270" i="6"/>
  <c r="Q6269" i="6"/>
  <c r="Q6268" i="6"/>
  <c r="Q6267" i="6"/>
  <c r="Q6266" i="6"/>
  <c r="Q6265" i="6"/>
  <c r="Q6264" i="6"/>
  <c r="Q6263" i="6"/>
  <c r="Q6262" i="6"/>
  <c r="Q6261" i="6"/>
  <c r="Q6260" i="6"/>
  <c r="Q6259" i="6"/>
  <c r="Q6258" i="6"/>
  <c r="Q6257" i="6"/>
  <c r="Q6256" i="6"/>
  <c r="Q6255" i="6"/>
  <c r="Q6254" i="6"/>
  <c r="Q6253" i="6"/>
  <c r="Q6252" i="6"/>
  <c r="Q6251" i="6"/>
  <c r="Q6250" i="6"/>
  <c r="Q6249" i="6"/>
  <c r="Q6248" i="6"/>
  <c r="Q6247" i="6"/>
  <c r="Q6246" i="6"/>
  <c r="Q6245" i="6"/>
  <c r="Q6244" i="6"/>
  <c r="Q6243" i="6"/>
  <c r="Q6242" i="6"/>
  <c r="Q6241" i="6"/>
  <c r="Q6240" i="6"/>
  <c r="Q6239" i="6"/>
  <c r="Q6238" i="6"/>
  <c r="Q6237" i="6"/>
  <c r="Q6236" i="6"/>
  <c r="Q6235" i="6"/>
  <c r="Q6234" i="6"/>
  <c r="Q6233" i="6"/>
  <c r="Q6232" i="6"/>
  <c r="Q6231" i="6"/>
  <c r="Q6230" i="6"/>
  <c r="Q6229" i="6"/>
  <c r="Q6228" i="6"/>
  <c r="Q6227" i="6"/>
  <c r="Q6226" i="6"/>
  <c r="Q6225" i="6"/>
  <c r="Q6224" i="6"/>
  <c r="Q6223" i="6"/>
  <c r="Q6222" i="6"/>
  <c r="Q6221" i="6"/>
  <c r="Q6220" i="6"/>
  <c r="Q6219" i="6"/>
  <c r="Q6218" i="6"/>
  <c r="Q6217" i="6"/>
  <c r="Q6216" i="6"/>
  <c r="Q6215" i="6"/>
  <c r="Q6214" i="6"/>
  <c r="Q6213" i="6"/>
  <c r="Q6212" i="6"/>
  <c r="Q6211" i="6"/>
  <c r="Q6210" i="6"/>
  <c r="Q6209" i="6"/>
  <c r="Q6208" i="6"/>
  <c r="Q6207" i="6"/>
  <c r="Q6206" i="6"/>
  <c r="Q6205" i="6"/>
  <c r="Q6204" i="6"/>
  <c r="Q6203" i="6"/>
  <c r="Q6202" i="6"/>
  <c r="Q6201" i="6"/>
  <c r="Q6200" i="6"/>
  <c r="Q6199" i="6"/>
  <c r="Q6198" i="6"/>
  <c r="Q6197" i="6"/>
  <c r="Q6196" i="6"/>
  <c r="Q6195" i="6"/>
  <c r="Q6194" i="6"/>
  <c r="Q6193" i="6"/>
  <c r="Q6192" i="6"/>
  <c r="Q6191" i="6"/>
  <c r="Q6190" i="6"/>
  <c r="Q6189" i="6"/>
  <c r="Q6188" i="6"/>
  <c r="Q6187" i="6"/>
  <c r="Q6186" i="6"/>
  <c r="Q6185" i="6"/>
  <c r="Q6184" i="6"/>
  <c r="Q6183" i="6"/>
  <c r="Q6182" i="6"/>
  <c r="Q6181" i="6"/>
  <c r="Q6180" i="6"/>
  <c r="Q6179" i="6"/>
  <c r="Q6178" i="6"/>
  <c r="Q6177" i="6"/>
  <c r="Q6176" i="6"/>
  <c r="Q6175" i="6"/>
  <c r="Q6174" i="6"/>
  <c r="Q6173" i="6"/>
  <c r="Q6172" i="6"/>
  <c r="Q6171" i="6"/>
  <c r="Q6170" i="6"/>
  <c r="Q6169" i="6"/>
  <c r="Q6168" i="6"/>
  <c r="Q6167" i="6"/>
  <c r="Q6166" i="6"/>
  <c r="Q6165" i="6"/>
  <c r="Q6164" i="6"/>
  <c r="Q6163" i="6"/>
  <c r="Q6162" i="6"/>
  <c r="Q6161" i="6"/>
  <c r="Q6160" i="6"/>
  <c r="Q6159" i="6"/>
  <c r="Q6158" i="6"/>
  <c r="Q6157" i="6"/>
  <c r="Q6156" i="6"/>
  <c r="Q6155" i="6"/>
  <c r="Q6154" i="6"/>
  <c r="Q6153" i="6"/>
  <c r="Q6152" i="6"/>
  <c r="Q6151" i="6"/>
  <c r="Q6150" i="6"/>
  <c r="Q6149" i="6"/>
  <c r="Q6148" i="6"/>
  <c r="Q6147" i="6"/>
  <c r="Q6146" i="6"/>
  <c r="Q6145" i="6"/>
  <c r="Q6144" i="6"/>
  <c r="Q6143" i="6"/>
  <c r="Q6142" i="6"/>
  <c r="Q6141" i="6"/>
  <c r="Q6140" i="6"/>
  <c r="Q6139" i="6"/>
  <c r="Q6138" i="6"/>
  <c r="Q6137" i="6"/>
  <c r="Q6136" i="6"/>
  <c r="Q6135" i="6"/>
  <c r="Q6134" i="6"/>
  <c r="Q6133" i="6"/>
  <c r="Q6132" i="6"/>
  <c r="Q6131" i="6"/>
  <c r="Q6130" i="6"/>
  <c r="Q6129" i="6"/>
  <c r="Q6128" i="6"/>
  <c r="Q6127" i="6"/>
  <c r="Q6126" i="6"/>
  <c r="Q6125" i="6"/>
  <c r="Q6124" i="6"/>
  <c r="Q6123" i="6"/>
  <c r="Q6122" i="6"/>
  <c r="Q6121" i="6"/>
  <c r="Q6120" i="6"/>
  <c r="Q6119" i="6"/>
  <c r="Q6118" i="6"/>
  <c r="Q6117" i="6"/>
  <c r="Q6116" i="6"/>
  <c r="Q6115" i="6"/>
  <c r="Q6114" i="6"/>
  <c r="Q6113" i="6"/>
  <c r="Q6112" i="6"/>
  <c r="Q6111" i="6"/>
  <c r="Q6110" i="6"/>
  <c r="Q6109" i="6"/>
  <c r="Q6108" i="6"/>
  <c r="Q6107" i="6"/>
  <c r="Q6106" i="6"/>
  <c r="Q6105" i="6"/>
  <c r="Q6104" i="6"/>
  <c r="Q6103" i="6"/>
  <c r="Q6102" i="6"/>
  <c r="Q6101" i="6"/>
  <c r="Q6100" i="6"/>
  <c r="Q6099" i="6"/>
  <c r="Q6098" i="6"/>
  <c r="Q6097" i="6"/>
  <c r="Q6096" i="6"/>
  <c r="Q6095" i="6"/>
  <c r="Q6094" i="6"/>
  <c r="Q6093" i="6"/>
  <c r="Q6092" i="6"/>
  <c r="Q6091" i="6"/>
  <c r="Q6090" i="6"/>
  <c r="Q6089" i="6"/>
  <c r="Q6088" i="6"/>
  <c r="Q6087" i="6"/>
  <c r="Q6086" i="6"/>
  <c r="Q6085" i="6"/>
  <c r="Q6084" i="6"/>
  <c r="Q6083" i="6"/>
  <c r="Q6082" i="6"/>
  <c r="Q6081" i="6"/>
  <c r="Q6080" i="6"/>
  <c r="Q6079" i="6"/>
  <c r="Q6078" i="6"/>
  <c r="Q6077" i="6"/>
  <c r="Q6076" i="6"/>
  <c r="Q6075" i="6"/>
  <c r="Q6074" i="6"/>
  <c r="Q6073" i="6"/>
  <c r="Q6072" i="6"/>
  <c r="Q6071" i="6"/>
  <c r="Q6070" i="6"/>
  <c r="Q6069" i="6"/>
  <c r="Q6068" i="6"/>
  <c r="Q6067" i="6"/>
  <c r="Q6066" i="6"/>
  <c r="Q6065" i="6"/>
  <c r="Q6064" i="6"/>
  <c r="Q6063" i="6"/>
  <c r="Q6062" i="6"/>
  <c r="Q6061" i="6"/>
  <c r="Q6060" i="6"/>
  <c r="Q6059" i="6"/>
  <c r="Q6058" i="6"/>
  <c r="Q6057" i="6"/>
  <c r="Q6056" i="6"/>
  <c r="Q6055" i="6"/>
  <c r="Q6054" i="6"/>
  <c r="Q6053" i="6"/>
  <c r="Q6052" i="6"/>
  <c r="Q6051" i="6"/>
  <c r="Q6050" i="6"/>
  <c r="Q6049" i="6"/>
  <c r="Q6048" i="6"/>
  <c r="Q6047" i="6"/>
  <c r="Q6046" i="6"/>
  <c r="Q6045" i="6"/>
  <c r="Q6044" i="6"/>
  <c r="Q6043" i="6"/>
  <c r="Q6042" i="6"/>
  <c r="Q6041" i="6"/>
  <c r="Q6040" i="6"/>
  <c r="Q6039" i="6"/>
  <c r="Q6038" i="6"/>
  <c r="Q6037" i="6"/>
  <c r="Q6036" i="6"/>
  <c r="Q6035" i="6"/>
  <c r="Q6034" i="6"/>
  <c r="Q6033" i="6"/>
  <c r="Q6032" i="6"/>
  <c r="Q6031" i="6"/>
  <c r="Q6030" i="6"/>
  <c r="Q6029" i="6"/>
  <c r="Q6028" i="6"/>
  <c r="Q6027" i="6"/>
  <c r="Q6026" i="6"/>
  <c r="Q6025" i="6"/>
  <c r="Q6024" i="6"/>
  <c r="Q6023" i="6"/>
  <c r="Q6022" i="6"/>
  <c r="Q6021" i="6"/>
  <c r="Q6020" i="6"/>
  <c r="Q6019" i="6"/>
  <c r="Q6018" i="6"/>
  <c r="Q6017" i="6"/>
  <c r="Q6016" i="6"/>
  <c r="Q6015" i="6"/>
  <c r="Q6014" i="6"/>
  <c r="Q6013" i="6"/>
  <c r="Q6012" i="6"/>
  <c r="Q6011" i="6"/>
  <c r="Q6010" i="6"/>
  <c r="Q6009" i="6"/>
  <c r="Q6008" i="6"/>
  <c r="Q6007" i="6"/>
  <c r="Q6006" i="6"/>
  <c r="Q6005" i="6"/>
  <c r="Q6004" i="6"/>
  <c r="Q6003" i="6"/>
  <c r="Q6002" i="6"/>
  <c r="Q6001" i="6"/>
  <c r="Q6000" i="6"/>
  <c r="Q5999" i="6"/>
  <c r="Q5998" i="6"/>
  <c r="Q5997" i="6"/>
  <c r="Q5996" i="6"/>
  <c r="Q5995" i="6"/>
  <c r="Q5994" i="6"/>
  <c r="Q5993" i="6"/>
  <c r="Q5992" i="6"/>
  <c r="Q5991" i="6"/>
  <c r="Q5990" i="6"/>
  <c r="Q5989" i="6"/>
  <c r="Q5988" i="6"/>
  <c r="Q5987" i="6"/>
  <c r="Q5986" i="6"/>
  <c r="Q5985" i="6"/>
  <c r="Q5984" i="6"/>
  <c r="Q5983" i="6"/>
  <c r="Q5982" i="6"/>
  <c r="Q5981" i="6"/>
  <c r="Q5980" i="6"/>
  <c r="Q5979" i="6"/>
  <c r="Q5978" i="6"/>
  <c r="Q5977" i="6"/>
  <c r="Q5976" i="6"/>
  <c r="Q5975" i="6"/>
  <c r="Q5974" i="6"/>
  <c r="Q5973" i="6"/>
  <c r="Q5972" i="6"/>
  <c r="Q5971" i="6"/>
  <c r="Q5970" i="6"/>
  <c r="Q5969" i="6"/>
  <c r="Q5968" i="6"/>
  <c r="Q5967" i="6"/>
  <c r="Q5966" i="6"/>
  <c r="Q5965" i="6"/>
  <c r="Q5964" i="6"/>
  <c r="Q5963" i="6"/>
  <c r="Q5962" i="6"/>
  <c r="Q5961" i="6"/>
  <c r="Q5960" i="6"/>
  <c r="Q5959" i="6"/>
  <c r="Q5958" i="6"/>
  <c r="Q5957" i="6"/>
  <c r="Q5956" i="6"/>
  <c r="Q5955" i="6"/>
  <c r="Q5954" i="6"/>
  <c r="Q5953" i="6"/>
  <c r="Q5952" i="6"/>
  <c r="Q5951" i="6"/>
  <c r="Q5950" i="6"/>
  <c r="Q5949" i="6"/>
  <c r="Q5948" i="6"/>
  <c r="Q5947" i="6"/>
  <c r="Q5946" i="6"/>
  <c r="Q5945" i="6"/>
  <c r="Q5944" i="6"/>
  <c r="Q5943" i="6"/>
  <c r="Q5942" i="6"/>
  <c r="Q5941" i="6"/>
  <c r="Q5940" i="6"/>
  <c r="Q5939" i="6"/>
  <c r="Q5938" i="6"/>
  <c r="Q5937" i="6"/>
  <c r="Q5936" i="6"/>
  <c r="Q5935" i="6"/>
  <c r="Q5934" i="6"/>
  <c r="Q5933" i="6"/>
  <c r="Q5932" i="6"/>
  <c r="Q5931" i="6"/>
  <c r="Q5930" i="6"/>
  <c r="Q5929" i="6"/>
  <c r="Q5928" i="6"/>
  <c r="Q5927" i="6"/>
  <c r="Q5926" i="6"/>
  <c r="Q5925" i="6"/>
  <c r="Q5924" i="6"/>
  <c r="Q5923" i="6"/>
  <c r="Q5922" i="6"/>
  <c r="Q5921" i="6"/>
  <c r="Q5920" i="6"/>
  <c r="Q5919" i="6"/>
  <c r="Q5918" i="6"/>
  <c r="Q5917" i="6"/>
  <c r="Q5916" i="6"/>
  <c r="Q5915" i="6"/>
  <c r="Q5914" i="6"/>
  <c r="Q5913" i="6"/>
  <c r="Q5912" i="6"/>
  <c r="Q5911" i="6"/>
  <c r="Q5910" i="6"/>
  <c r="Q5909" i="6"/>
  <c r="Q5908" i="6"/>
  <c r="Q5907" i="6"/>
  <c r="Q5906" i="6"/>
  <c r="Q5905" i="6"/>
  <c r="Q5904" i="6"/>
  <c r="Q5903" i="6"/>
  <c r="Q5902" i="6"/>
  <c r="Q5901" i="6"/>
  <c r="Q5900" i="6"/>
  <c r="Q5899" i="6"/>
  <c r="Q5898" i="6"/>
  <c r="Q5897" i="6"/>
  <c r="Q5896" i="6"/>
  <c r="Q5895" i="6"/>
  <c r="Q5894" i="6"/>
  <c r="Q5893" i="6"/>
  <c r="Q5892" i="6"/>
  <c r="Q5891" i="6"/>
  <c r="Q5890" i="6"/>
  <c r="Q5889" i="6"/>
  <c r="Q5888" i="6"/>
  <c r="Q5887" i="6"/>
  <c r="Q5886" i="6"/>
  <c r="Q5885" i="6"/>
  <c r="Q5884" i="6"/>
  <c r="Q5883" i="6"/>
  <c r="Q5882" i="6"/>
  <c r="Q5881" i="6"/>
  <c r="Q5880" i="6"/>
  <c r="Q5879" i="6"/>
  <c r="Q5878" i="6"/>
  <c r="Q5877" i="6"/>
  <c r="Q5876" i="6"/>
  <c r="Q5875" i="6"/>
  <c r="Q5874" i="6"/>
  <c r="Q5873" i="6"/>
  <c r="Q5872" i="6"/>
  <c r="Q5871" i="6"/>
  <c r="Q5870" i="6"/>
  <c r="Q5869" i="6"/>
  <c r="Q5868" i="6"/>
  <c r="Q5867" i="6"/>
  <c r="Q5866" i="6"/>
  <c r="Q5865" i="6"/>
  <c r="Q5864" i="6"/>
  <c r="Q5863" i="6"/>
  <c r="Q5862" i="6"/>
  <c r="Q5861" i="6"/>
  <c r="Q5860" i="6"/>
  <c r="Q5859" i="6"/>
  <c r="Q5858" i="6"/>
  <c r="Q5857" i="6"/>
  <c r="Q5856" i="6"/>
  <c r="Q5855" i="6"/>
  <c r="Q5854" i="6"/>
  <c r="Q5853" i="6"/>
  <c r="Q5852" i="6"/>
  <c r="Q5851" i="6"/>
  <c r="Q5850" i="6"/>
  <c r="Q5849" i="6"/>
  <c r="Q5848" i="6"/>
  <c r="Q5847" i="6"/>
  <c r="Q5846" i="6"/>
  <c r="Q5845" i="6"/>
  <c r="Q5844" i="6"/>
  <c r="Q5843" i="6"/>
  <c r="Q5842" i="6"/>
  <c r="Q5841" i="6"/>
  <c r="Q5840" i="6"/>
  <c r="Q5839" i="6"/>
  <c r="Q5838" i="6"/>
  <c r="Q5837" i="6"/>
  <c r="Q5836" i="6"/>
  <c r="Q5835" i="6"/>
  <c r="Q5834" i="6"/>
  <c r="Q5833" i="6"/>
  <c r="Q5832" i="6"/>
  <c r="Q5831" i="6"/>
  <c r="Q5830" i="6"/>
  <c r="Q5829" i="6"/>
  <c r="Q5828" i="6"/>
  <c r="Q5827" i="6"/>
  <c r="Q5826" i="6"/>
  <c r="Q5825" i="6"/>
  <c r="Q5824" i="6"/>
  <c r="Q5823" i="6"/>
  <c r="Q5822" i="6"/>
  <c r="Q5821" i="6"/>
  <c r="Q5820" i="6"/>
  <c r="Q5819" i="6"/>
  <c r="Q5818" i="6"/>
  <c r="Q5817" i="6"/>
  <c r="Q5816" i="6"/>
  <c r="Q5815" i="6"/>
  <c r="Q5814" i="6"/>
  <c r="Q5813" i="6"/>
  <c r="Q5812" i="6"/>
  <c r="Q5811" i="6"/>
  <c r="Q5810" i="6"/>
  <c r="Q5809" i="6"/>
  <c r="Q5808" i="6"/>
  <c r="Q5807" i="6"/>
  <c r="Q5806" i="6"/>
  <c r="Q5805" i="6"/>
  <c r="Q5804" i="6"/>
  <c r="Q5803" i="6"/>
  <c r="Q5802" i="6"/>
  <c r="Q5801" i="6"/>
  <c r="Q5800" i="6"/>
  <c r="Q5799" i="6"/>
  <c r="Q5798" i="6"/>
  <c r="Q5797" i="6"/>
  <c r="Q5796" i="6"/>
  <c r="Q5795" i="6"/>
  <c r="Q5794" i="6"/>
  <c r="Q5793" i="6"/>
  <c r="Q5792" i="6"/>
  <c r="Q5791" i="6"/>
  <c r="Q5790" i="6"/>
  <c r="Q5789" i="6"/>
  <c r="Q5788" i="6"/>
  <c r="Q5787" i="6"/>
  <c r="Q5786" i="6"/>
  <c r="Q5785" i="6"/>
  <c r="Q5784" i="6"/>
  <c r="Q5783" i="6"/>
  <c r="Q5782" i="6"/>
  <c r="Q5781" i="6"/>
  <c r="Q5780" i="6"/>
  <c r="Q5779" i="6"/>
  <c r="Q5778" i="6"/>
  <c r="Q5777" i="6"/>
  <c r="Q5776" i="6"/>
  <c r="Q5775" i="6"/>
  <c r="Q5774" i="6"/>
  <c r="Q5773" i="6"/>
  <c r="Q5772" i="6"/>
  <c r="Q5771" i="6"/>
  <c r="Q5770" i="6"/>
  <c r="Q5769" i="6"/>
  <c r="Q5768" i="6"/>
  <c r="Q5767" i="6"/>
  <c r="Q5766" i="6"/>
  <c r="Q5765" i="6"/>
  <c r="Q5764" i="6"/>
  <c r="Q5763" i="6"/>
  <c r="Q5762" i="6"/>
  <c r="Q5761" i="6"/>
  <c r="Q5760" i="6"/>
  <c r="Q5759" i="6"/>
  <c r="Q5758" i="6"/>
  <c r="Q5757" i="6"/>
  <c r="Q5756" i="6"/>
  <c r="Q5755" i="6"/>
  <c r="Q5754" i="6"/>
  <c r="Q5753" i="6"/>
  <c r="Q5752" i="6"/>
  <c r="Q5751" i="6"/>
  <c r="Q5750" i="6"/>
  <c r="Q5749" i="6"/>
  <c r="Q5748" i="6"/>
  <c r="Q5747" i="6"/>
  <c r="Q5746" i="6"/>
  <c r="Q5745" i="6"/>
  <c r="Q5744" i="6"/>
  <c r="Q5743" i="6"/>
  <c r="Q5742" i="6"/>
  <c r="Q5741" i="6"/>
  <c r="Q5740" i="6"/>
  <c r="Q5739" i="6"/>
  <c r="Q5738" i="6"/>
  <c r="Q5737" i="6"/>
  <c r="Q5736" i="6"/>
  <c r="Q5735" i="6"/>
  <c r="Q5734" i="6"/>
  <c r="Q5733" i="6"/>
  <c r="Q5732" i="6"/>
  <c r="Q5731" i="6"/>
  <c r="Q5730" i="6"/>
  <c r="Q5729" i="6"/>
  <c r="Q5728" i="6"/>
  <c r="Q5727" i="6"/>
  <c r="Q5726" i="6"/>
  <c r="Q5725" i="6"/>
  <c r="Q5724" i="6"/>
  <c r="Q5723" i="6"/>
  <c r="Q5722" i="6"/>
  <c r="Q5721" i="6"/>
  <c r="Q5720" i="6"/>
  <c r="Q5719" i="6"/>
  <c r="Q5718" i="6"/>
  <c r="Q5717" i="6"/>
  <c r="Q5716" i="6"/>
  <c r="Q5715" i="6"/>
  <c r="Q5714" i="6"/>
  <c r="Q5713" i="6"/>
  <c r="Q5712" i="6"/>
  <c r="Q5711" i="6"/>
  <c r="Q5710" i="6"/>
  <c r="Q5709" i="6"/>
  <c r="Q5708" i="6"/>
  <c r="Q5707" i="6"/>
  <c r="Q5706" i="6"/>
  <c r="Q5705" i="6"/>
  <c r="Q5704" i="6"/>
  <c r="Q5703" i="6"/>
  <c r="Q5702" i="6"/>
  <c r="Q5701" i="6"/>
  <c r="Q5700" i="6"/>
  <c r="Q5699" i="6"/>
  <c r="Q5698" i="6"/>
  <c r="Q5697" i="6"/>
  <c r="Q5696" i="6"/>
  <c r="Q5695" i="6"/>
  <c r="Q5694" i="6"/>
  <c r="Q5693" i="6"/>
  <c r="Q5692" i="6"/>
  <c r="Q5691" i="6"/>
  <c r="Q5690" i="6"/>
  <c r="Q5689" i="6"/>
  <c r="Q5688" i="6"/>
  <c r="Q5687" i="6"/>
  <c r="Q5686" i="6"/>
  <c r="Q5685" i="6"/>
  <c r="Q5684" i="6"/>
  <c r="Q5683" i="6"/>
  <c r="Q5682" i="6"/>
  <c r="Q5681" i="6"/>
  <c r="Q5680" i="6"/>
  <c r="Q5679" i="6"/>
  <c r="Q5678" i="6"/>
  <c r="Q5677" i="6"/>
  <c r="Q5676" i="6"/>
  <c r="Q5675" i="6"/>
  <c r="Q5674" i="6"/>
  <c r="Q5673" i="6"/>
  <c r="Q5672" i="6"/>
  <c r="Q5671" i="6"/>
  <c r="Q5670" i="6"/>
  <c r="Q5669" i="6"/>
  <c r="Q5668" i="6"/>
  <c r="Q5667" i="6"/>
  <c r="Q5666" i="6"/>
  <c r="Q5665" i="6"/>
  <c r="Q5664" i="6"/>
  <c r="Q5663" i="6"/>
  <c r="Q5662" i="6"/>
  <c r="Q5661" i="6"/>
  <c r="Q5660" i="6"/>
  <c r="Q5659" i="6"/>
  <c r="Q5658" i="6"/>
  <c r="Q5657" i="6"/>
  <c r="Q5656" i="6"/>
  <c r="Q5655" i="6"/>
  <c r="Q5654" i="6"/>
  <c r="Q5653" i="6"/>
  <c r="Q5652" i="6"/>
  <c r="Q5651" i="6"/>
  <c r="Q5650" i="6"/>
  <c r="Q5649" i="6"/>
  <c r="Q5648" i="6"/>
  <c r="Q5647" i="6"/>
  <c r="Q5646" i="6"/>
  <c r="Q5645" i="6"/>
  <c r="Q5644" i="6"/>
  <c r="Q5643" i="6"/>
  <c r="Q5642" i="6"/>
  <c r="Q5641" i="6"/>
  <c r="Q5640" i="6"/>
  <c r="Q5639" i="6"/>
  <c r="Q5638" i="6"/>
  <c r="Q5637" i="6"/>
  <c r="Q5636" i="6"/>
  <c r="Q5635" i="6"/>
  <c r="Q5634" i="6"/>
  <c r="Q5633" i="6"/>
  <c r="Q5632" i="6"/>
  <c r="Q5631" i="6"/>
  <c r="Q5630" i="6"/>
  <c r="Q5629" i="6"/>
  <c r="Q5628" i="6"/>
  <c r="Q5627" i="6"/>
  <c r="Q5626" i="6"/>
  <c r="Q5625" i="6"/>
  <c r="Q5624" i="6"/>
  <c r="Q5623" i="6"/>
  <c r="Q5622" i="6"/>
  <c r="Q5621" i="6"/>
  <c r="Q5620" i="6"/>
  <c r="Q5619" i="6"/>
  <c r="Q5618" i="6"/>
  <c r="Q5617" i="6"/>
  <c r="Q5616" i="6"/>
  <c r="Q5615" i="6"/>
  <c r="Q5614" i="6"/>
  <c r="Q5613" i="6"/>
  <c r="Q5612" i="6"/>
  <c r="Q5611" i="6"/>
  <c r="Q5610" i="6"/>
  <c r="Q5609" i="6"/>
  <c r="Q5608" i="6"/>
  <c r="Q5607" i="6"/>
  <c r="Q5606" i="6"/>
  <c r="Q5605" i="6"/>
  <c r="Q5604" i="6"/>
  <c r="Q5603" i="6"/>
  <c r="Q5602" i="6"/>
  <c r="Q5601" i="6"/>
  <c r="Q5600" i="6"/>
  <c r="Q5599" i="6"/>
  <c r="Q5598" i="6"/>
  <c r="Q5597" i="6"/>
  <c r="Q5596" i="6"/>
  <c r="Q5595" i="6"/>
  <c r="Q5594" i="6"/>
  <c r="Q5593" i="6"/>
  <c r="Q5592" i="6"/>
  <c r="Q5591" i="6"/>
  <c r="Q5590" i="6"/>
  <c r="Q5589" i="6"/>
  <c r="Q5588" i="6"/>
  <c r="Q5587" i="6"/>
  <c r="Q5586" i="6"/>
  <c r="Q5585" i="6"/>
  <c r="Q5584" i="6"/>
  <c r="Q5583" i="6"/>
  <c r="Q5582" i="6"/>
  <c r="Q5581" i="6"/>
  <c r="Q5580" i="6"/>
  <c r="Q5579" i="6"/>
  <c r="Q5578" i="6"/>
  <c r="Q5577" i="6"/>
  <c r="Q5576" i="6"/>
  <c r="Q5575" i="6"/>
  <c r="Q5574" i="6"/>
  <c r="Q5573" i="6"/>
  <c r="Q5572" i="6"/>
  <c r="Q5571" i="6"/>
  <c r="Q5570" i="6"/>
  <c r="Q5569" i="6"/>
  <c r="Q5568" i="6"/>
  <c r="Q5567" i="6"/>
  <c r="Q5566" i="6"/>
  <c r="Q5565" i="6"/>
  <c r="Q5564" i="6"/>
  <c r="Q5563" i="6"/>
  <c r="Q5562" i="6"/>
  <c r="Q5561" i="6"/>
  <c r="Q5560" i="6"/>
  <c r="Q5559" i="6"/>
  <c r="Q5558" i="6"/>
  <c r="Q5557" i="6"/>
  <c r="Q5556" i="6"/>
  <c r="Q5555" i="6"/>
  <c r="Q5554" i="6"/>
  <c r="Q5553" i="6"/>
  <c r="Q5552" i="6"/>
  <c r="Q5551" i="6"/>
  <c r="Q5550" i="6"/>
  <c r="Q5549" i="6"/>
  <c r="Q5548" i="6"/>
  <c r="Q5547" i="6"/>
  <c r="Q5546" i="6"/>
  <c r="Q5545" i="6"/>
  <c r="Q5544" i="6"/>
  <c r="Q5543" i="6"/>
  <c r="Q5542" i="6"/>
  <c r="Q5541" i="6"/>
  <c r="Q5540" i="6"/>
  <c r="Q5539" i="6"/>
  <c r="Q5538" i="6"/>
  <c r="Q5537" i="6"/>
  <c r="Q5536" i="6"/>
  <c r="Q5535" i="6"/>
  <c r="Q5534" i="6"/>
  <c r="Q5533" i="6"/>
  <c r="Q5532" i="6"/>
  <c r="Q5531" i="6"/>
  <c r="Q5530" i="6"/>
  <c r="Q5529" i="6"/>
  <c r="Q5528" i="6"/>
  <c r="Q5527" i="6"/>
  <c r="Q5526" i="6"/>
  <c r="Q5525" i="6"/>
  <c r="Q5524" i="6"/>
  <c r="Q5523" i="6"/>
  <c r="Q5522" i="6"/>
  <c r="Q5521" i="6"/>
  <c r="Q5520" i="6"/>
  <c r="Q5519" i="6"/>
  <c r="Q5518" i="6"/>
  <c r="Q5517" i="6"/>
  <c r="Q5516" i="6"/>
  <c r="Q5515" i="6"/>
  <c r="Q5514" i="6"/>
  <c r="Q5513" i="6"/>
  <c r="Q5512" i="6"/>
  <c r="Q5511" i="6"/>
  <c r="Q5510" i="6"/>
  <c r="Q5509" i="6"/>
  <c r="Q5508" i="6"/>
  <c r="Q5507" i="6"/>
  <c r="Q5506" i="6"/>
  <c r="Q5505" i="6"/>
  <c r="Q5504" i="6"/>
  <c r="Q5503" i="6"/>
  <c r="Q5502" i="6"/>
  <c r="Q5501" i="6"/>
  <c r="Q5500" i="6"/>
  <c r="Q5499" i="6"/>
  <c r="Q5498" i="6"/>
  <c r="Q5497" i="6"/>
  <c r="Q5496" i="6"/>
  <c r="Q5495" i="6"/>
  <c r="Q5494" i="6"/>
  <c r="Q5493" i="6"/>
  <c r="Q5492" i="6"/>
  <c r="Q5491" i="6"/>
  <c r="Q5490" i="6"/>
  <c r="Q5489" i="6"/>
  <c r="Q5488" i="6"/>
  <c r="Q5487" i="6"/>
  <c r="Q5486" i="6"/>
  <c r="Q5485" i="6"/>
  <c r="Q5484" i="6"/>
  <c r="Q5483" i="6"/>
  <c r="Q5482" i="6"/>
  <c r="Q5481" i="6"/>
  <c r="Q5480" i="6"/>
  <c r="Q5479" i="6"/>
  <c r="Q5478" i="6"/>
  <c r="Q5477" i="6"/>
  <c r="Q5476" i="6"/>
  <c r="Q5475" i="6"/>
  <c r="Q5474" i="6"/>
  <c r="Q5473" i="6"/>
  <c r="Q5472" i="6"/>
  <c r="Q5471" i="6"/>
  <c r="Q5470" i="6"/>
  <c r="Q5469" i="6"/>
  <c r="Q5468" i="6"/>
  <c r="Q5467" i="6"/>
  <c r="Q5466" i="6"/>
  <c r="Q5465" i="6"/>
  <c r="Q5464" i="6"/>
  <c r="Q5463" i="6"/>
  <c r="Q5462" i="6"/>
  <c r="Q5461" i="6"/>
  <c r="Q5460" i="6"/>
  <c r="Q5459" i="6"/>
  <c r="Q5458" i="6"/>
  <c r="Q5457" i="6"/>
  <c r="Q5456" i="6"/>
  <c r="Q5455" i="6"/>
  <c r="Q5454" i="6"/>
  <c r="Q5453" i="6"/>
  <c r="Q5452" i="6"/>
  <c r="Q5451" i="6"/>
  <c r="Q5450" i="6"/>
  <c r="Q5449" i="6"/>
  <c r="Q5448" i="6"/>
  <c r="Q5447" i="6"/>
  <c r="Q5446" i="6"/>
  <c r="Q5445" i="6"/>
  <c r="Q5444" i="6"/>
  <c r="Q5443" i="6"/>
  <c r="Q5442" i="6"/>
  <c r="Q5441" i="6"/>
  <c r="Q5440" i="6"/>
  <c r="Q5439" i="6"/>
  <c r="Q5438" i="6"/>
  <c r="Q5437" i="6"/>
  <c r="Q5436" i="6"/>
  <c r="Q5435" i="6"/>
  <c r="Q5434" i="6"/>
  <c r="Q5433" i="6"/>
  <c r="Q5432" i="6"/>
  <c r="Q5431" i="6"/>
  <c r="Q5430" i="6"/>
  <c r="Q5429" i="6"/>
  <c r="Q5428" i="6"/>
  <c r="Q5427" i="6"/>
  <c r="Q5426" i="6"/>
  <c r="Q5425" i="6"/>
  <c r="Q5424" i="6"/>
  <c r="Q5423" i="6"/>
  <c r="Q5422" i="6"/>
  <c r="Q5421" i="6"/>
  <c r="Q5420" i="6"/>
  <c r="Q5419" i="6"/>
  <c r="Q5418" i="6"/>
  <c r="Q5417" i="6"/>
  <c r="Q5416" i="6"/>
  <c r="Q5415" i="6"/>
  <c r="Q5414" i="6"/>
  <c r="Q5413" i="6"/>
  <c r="Q5412" i="6"/>
  <c r="Q5411" i="6"/>
  <c r="Q5410" i="6"/>
  <c r="Q5409" i="6"/>
  <c r="Q5408" i="6"/>
  <c r="Q5407" i="6"/>
  <c r="Q5406" i="6"/>
  <c r="Q5405" i="6"/>
  <c r="Q5404" i="6"/>
  <c r="Q5403" i="6"/>
  <c r="Q5402" i="6"/>
  <c r="Q5401" i="6"/>
  <c r="Q5400" i="6"/>
  <c r="Q5399" i="6"/>
  <c r="Q5398" i="6"/>
  <c r="Q5397" i="6"/>
  <c r="Q5396" i="6"/>
  <c r="Q5395" i="6"/>
  <c r="Q5394" i="6"/>
  <c r="Q5393" i="6"/>
  <c r="Q5392" i="6"/>
  <c r="Q5391" i="6"/>
  <c r="Q5390" i="6"/>
  <c r="Q5389" i="6"/>
  <c r="Q5388" i="6"/>
  <c r="Q5387" i="6"/>
  <c r="Q5386" i="6"/>
  <c r="Q5385" i="6"/>
  <c r="Q5384" i="6"/>
  <c r="Q5383" i="6"/>
  <c r="Q5382" i="6"/>
  <c r="Q5381" i="6"/>
  <c r="Q5380" i="6"/>
  <c r="Q5379" i="6"/>
  <c r="Q5378" i="6"/>
  <c r="Q5377" i="6"/>
  <c r="Q5376" i="6"/>
  <c r="Q5375" i="6"/>
  <c r="Q5374" i="6"/>
  <c r="Q5373" i="6"/>
  <c r="Q5372" i="6"/>
  <c r="Q5371" i="6"/>
  <c r="Q5370" i="6"/>
  <c r="Q5369" i="6"/>
  <c r="Q5368" i="6"/>
  <c r="Q5367" i="6"/>
  <c r="Q5366" i="6"/>
  <c r="Q5365" i="6"/>
  <c r="Q5364" i="6"/>
  <c r="Q5363" i="6"/>
  <c r="Q5362" i="6"/>
  <c r="Q5361" i="6"/>
  <c r="Q5360" i="6"/>
  <c r="Q5359" i="6"/>
  <c r="Q5358" i="6"/>
  <c r="Q5357" i="6"/>
  <c r="Q5356" i="6"/>
  <c r="Q5355" i="6"/>
  <c r="Q5354" i="6"/>
  <c r="Q5353" i="6"/>
  <c r="Q5352" i="6"/>
  <c r="Q5351" i="6"/>
  <c r="Q5350" i="6"/>
  <c r="Q5349" i="6"/>
  <c r="Q5348" i="6"/>
  <c r="Q5347" i="6"/>
  <c r="Q5346" i="6"/>
  <c r="Q5345" i="6"/>
  <c r="Q5344" i="6"/>
  <c r="Q5343" i="6"/>
  <c r="Q5342" i="6"/>
  <c r="Q5341" i="6"/>
  <c r="Q5340" i="6"/>
  <c r="Q5339" i="6"/>
  <c r="Q5338" i="6"/>
  <c r="Q5337" i="6"/>
  <c r="Q5336" i="6"/>
  <c r="Q5335" i="6"/>
  <c r="Q5334" i="6"/>
  <c r="Q5333" i="6"/>
  <c r="Q5332" i="6"/>
  <c r="Q5331" i="6"/>
  <c r="Q5330" i="6"/>
  <c r="Q5329" i="6"/>
  <c r="Q5328" i="6"/>
  <c r="Q5327" i="6"/>
  <c r="Q5326" i="6"/>
  <c r="Q5325" i="6"/>
  <c r="Q5324" i="6"/>
  <c r="Q5323" i="6"/>
  <c r="Q5322" i="6"/>
  <c r="Q5321" i="6"/>
  <c r="Q5320" i="6"/>
  <c r="Q5319" i="6"/>
  <c r="Q5318" i="6"/>
  <c r="Q5317" i="6"/>
  <c r="Q5316" i="6"/>
  <c r="Q5315" i="6"/>
  <c r="Q5314" i="6"/>
  <c r="Q5313" i="6"/>
  <c r="Q5312" i="6"/>
  <c r="Q5311" i="6"/>
  <c r="Q5310" i="6"/>
  <c r="Q5309" i="6"/>
  <c r="Q5308" i="6"/>
  <c r="Q5307" i="6"/>
  <c r="Q5306" i="6"/>
  <c r="Q5305" i="6"/>
  <c r="Q5304" i="6"/>
  <c r="Q5303" i="6"/>
  <c r="Q5302" i="6"/>
  <c r="Q5301" i="6"/>
  <c r="Q5300" i="6"/>
  <c r="Q5299" i="6"/>
  <c r="Q5298" i="6"/>
  <c r="Q5297" i="6"/>
  <c r="Q5296" i="6"/>
  <c r="Q5295" i="6"/>
  <c r="Q5294" i="6"/>
  <c r="Q5293" i="6"/>
  <c r="Q5292" i="6"/>
  <c r="Q5291" i="6"/>
  <c r="Q5290" i="6"/>
  <c r="Q5289" i="6"/>
  <c r="Q5288" i="6"/>
  <c r="Q5287" i="6"/>
  <c r="Q5286" i="6"/>
  <c r="Q5285" i="6"/>
  <c r="Q5284" i="6"/>
  <c r="Q5283" i="6"/>
  <c r="Q5282" i="6"/>
  <c r="Q5281" i="6"/>
  <c r="Q5280" i="6"/>
  <c r="Q5279" i="6"/>
  <c r="Q5278" i="6"/>
  <c r="Q5277" i="6"/>
  <c r="Q5276" i="6"/>
  <c r="Q5275" i="6"/>
  <c r="Q5274" i="6"/>
  <c r="Q5273" i="6"/>
  <c r="Q5272" i="6"/>
  <c r="Q5271" i="6"/>
  <c r="Q5270" i="6"/>
  <c r="Q5269" i="6"/>
  <c r="Q5268" i="6"/>
  <c r="Q5267" i="6"/>
  <c r="Q5266" i="6"/>
  <c r="Q5265" i="6"/>
  <c r="Q5264" i="6"/>
  <c r="Q5263" i="6"/>
  <c r="Q5262" i="6"/>
  <c r="Q5261" i="6"/>
  <c r="Q5260" i="6"/>
  <c r="Q5259" i="6"/>
  <c r="Q5258" i="6"/>
  <c r="Q5257" i="6"/>
  <c r="Q5256" i="6"/>
  <c r="Q5255" i="6"/>
  <c r="Q5254" i="6"/>
  <c r="Q5253" i="6"/>
  <c r="Q5252" i="6"/>
  <c r="Q5251" i="6"/>
  <c r="Q5250" i="6"/>
  <c r="Q5249" i="6"/>
  <c r="Q5248" i="6"/>
  <c r="Q5247" i="6"/>
  <c r="Q5246" i="6"/>
  <c r="Q5245" i="6"/>
  <c r="Q5244" i="6"/>
  <c r="Q5243" i="6"/>
  <c r="Q5242" i="6"/>
  <c r="Q5241" i="6"/>
  <c r="Q5240" i="6"/>
  <c r="Q5239" i="6"/>
  <c r="Q5238" i="6"/>
  <c r="Q5237" i="6"/>
  <c r="Q5236" i="6"/>
  <c r="Q5235" i="6"/>
  <c r="Q5234" i="6"/>
  <c r="Q5233" i="6"/>
  <c r="Q5232" i="6"/>
  <c r="Q5231" i="6"/>
  <c r="Q5230" i="6"/>
  <c r="Q5229" i="6"/>
  <c r="Q5228" i="6"/>
  <c r="Q5227" i="6"/>
  <c r="Q5226" i="6"/>
  <c r="Q5225" i="6"/>
  <c r="Q5224" i="6"/>
  <c r="Q5223" i="6"/>
  <c r="Q5222" i="6"/>
  <c r="Q5221" i="6"/>
  <c r="Q5220" i="6"/>
  <c r="Q5219" i="6"/>
  <c r="Q5218" i="6"/>
  <c r="Q5217" i="6"/>
  <c r="Q5216" i="6"/>
  <c r="Q5215" i="6"/>
  <c r="Q5214" i="6"/>
  <c r="Q5213" i="6"/>
  <c r="Q5212" i="6"/>
  <c r="Q5211" i="6"/>
  <c r="Q5210" i="6"/>
  <c r="Q5209" i="6"/>
  <c r="Q5208" i="6"/>
  <c r="Q5207" i="6"/>
  <c r="Q5206" i="6"/>
  <c r="Q5205" i="6"/>
  <c r="Q5204" i="6"/>
  <c r="Q5203" i="6"/>
  <c r="Q5202" i="6"/>
  <c r="Q5201" i="6"/>
  <c r="Q5200" i="6"/>
  <c r="Q5199" i="6"/>
  <c r="Q5198" i="6"/>
  <c r="Q5197" i="6"/>
  <c r="Q5196" i="6"/>
  <c r="Q5195" i="6"/>
  <c r="Q5194" i="6"/>
  <c r="Q5193" i="6"/>
  <c r="Q5192" i="6"/>
  <c r="Q5191" i="6"/>
  <c r="Q5190" i="6"/>
  <c r="Q5189" i="6"/>
  <c r="Q5188" i="6"/>
  <c r="Q5187" i="6"/>
  <c r="Q5186" i="6"/>
  <c r="Q5185" i="6"/>
  <c r="Q5184" i="6"/>
  <c r="Q5183" i="6"/>
  <c r="Q5182" i="6"/>
  <c r="Q5181" i="6"/>
  <c r="Q5180" i="6"/>
  <c r="Q5179" i="6"/>
  <c r="Q5178" i="6"/>
  <c r="Q5177" i="6"/>
  <c r="Q5176" i="6"/>
  <c r="Q5175" i="6"/>
  <c r="Q5174" i="6"/>
  <c r="Q5173" i="6"/>
  <c r="Q5172" i="6"/>
  <c r="Q5171" i="6"/>
  <c r="Q5170" i="6"/>
  <c r="Q5169" i="6"/>
  <c r="Q5168" i="6"/>
  <c r="Q5167" i="6"/>
  <c r="Q5166" i="6"/>
  <c r="Q5165" i="6"/>
  <c r="Q5164" i="6"/>
  <c r="Q5163" i="6"/>
  <c r="Q5162" i="6"/>
  <c r="Q5161" i="6"/>
  <c r="Q5160" i="6"/>
  <c r="Q5159" i="6"/>
  <c r="Q5158" i="6"/>
  <c r="Q5157" i="6"/>
  <c r="Q5156" i="6"/>
  <c r="Q5155" i="6"/>
  <c r="Q5154" i="6"/>
  <c r="Q5153" i="6"/>
  <c r="Q5152" i="6"/>
  <c r="Q5151" i="6"/>
  <c r="Q5150" i="6"/>
  <c r="Q5149" i="6"/>
  <c r="Q5148" i="6"/>
  <c r="Q5147" i="6"/>
  <c r="Q5146" i="6"/>
  <c r="Q5145" i="6"/>
  <c r="Q5144" i="6"/>
  <c r="Q5143" i="6"/>
  <c r="Q5142" i="6"/>
  <c r="Q5141" i="6"/>
  <c r="Q5140" i="6"/>
  <c r="Q5139" i="6"/>
  <c r="Q5138" i="6"/>
  <c r="Q5137" i="6"/>
  <c r="Q5136" i="6"/>
  <c r="Q5135" i="6"/>
  <c r="Q5134" i="6"/>
  <c r="Q5133" i="6"/>
  <c r="Q5132" i="6"/>
  <c r="Q5131" i="6"/>
  <c r="Q5130" i="6"/>
  <c r="Q5129" i="6"/>
  <c r="Q5128" i="6"/>
  <c r="Q5127" i="6"/>
  <c r="Q5126" i="6"/>
  <c r="Q5125" i="6"/>
  <c r="Q5124" i="6"/>
  <c r="Q5123" i="6"/>
  <c r="Q5122" i="6"/>
  <c r="Q5121" i="6"/>
  <c r="Q5120" i="6"/>
  <c r="Q5119" i="6"/>
  <c r="Q5118" i="6"/>
  <c r="Q5117" i="6"/>
  <c r="Q5116" i="6"/>
  <c r="Q5115" i="6"/>
  <c r="Q5114" i="6"/>
  <c r="Q5113" i="6"/>
  <c r="Q5112" i="6"/>
  <c r="Q5111" i="6"/>
  <c r="Q5110" i="6"/>
  <c r="Q5109" i="6"/>
  <c r="Q5108" i="6"/>
  <c r="Q5107" i="6"/>
  <c r="Q5106" i="6"/>
  <c r="Q5105" i="6"/>
  <c r="Q5104" i="6"/>
  <c r="Q5103" i="6"/>
  <c r="Q5102" i="6"/>
  <c r="Q5101" i="6"/>
  <c r="Q5100" i="6"/>
  <c r="Q5099" i="6"/>
  <c r="Q5098" i="6"/>
  <c r="Q5097" i="6"/>
  <c r="Q5096" i="6"/>
  <c r="Q5095" i="6"/>
  <c r="Q5094" i="6"/>
  <c r="Q5093" i="6"/>
  <c r="Q5092" i="6"/>
  <c r="Q5091" i="6"/>
  <c r="Q5090" i="6"/>
  <c r="Q5089" i="6"/>
  <c r="Q5088" i="6"/>
  <c r="Q5087" i="6"/>
  <c r="Q5086" i="6"/>
  <c r="Q5085" i="6"/>
  <c r="Q5084" i="6"/>
  <c r="Q5083" i="6"/>
  <c r="Q5082" i="6"/>
  <c r="Q5081" i="6"/>
  <c r="Q5080" i="6"/>
  <c r="Q5079" i="6"/>
  <c r="Q5078" i="6"/>
  <c r="Q5077" i="6"/>
  <c r="Q5076" i="6"/>
  <c r="Q5075" i="6"/>
  <c r="Q5074" i="6"/>
  <c r="Q5073" i="6"/>
  <c r="Q5072" i="6"/>
  <c r="Q5071" i="6"/>
  <c r="Q5070" i="6"/>
  <c r="Q5069" i="6"/>
  <c r="Q5068" i="6"/>
  <c r="Q5067" i="6"/>
  <c r="Q5066" i="6"/>
  <c r="Q5065" i="6"/>
  <c r="Q5064" i="6"/>
  <c r="Q5063" i="6"/>
  <c r="Q5062" i="6"/>
  <c r="Q5061" i="6"/>
  <c r="Q5060" i="6"/>
  <c r="Q5059" i="6"/>
  <c r="Q5058" i="6"/>
  <c r="Q5057" i="6"/>
  <c r="Q5056" i="6"/>
  <c r="Q5055" i="6"/>
  <c r="Q5054" i="6"/>
  <c r="Q5053" i="6"/>
  <c r="Q5052" i="6"/>
  <c r="Q5051" i="6"/>
  <c r="Q5050" i="6"/>
  <c r="Q5049" i="6"/>
  <c r="Q5048" i="6"/>
  <c r="Q5047" i="6"/>
  <c r="Q5046" i="6"/>
  <c r="Q5045" i="6"/>
  <c r="Q5044" i="6"/>
  <c r="Q5043" i="6"/>
  <c r="Q5042" i="6"/>
  <c r="Q5041" i="6"/>
  <c r="Q5040" i="6"/>
  <c r="Q5039" i="6"/>
  <c r="Q5038" i="6"/>
  <c r="Q5037" i="6"/>
  <c r="Q5036" i="6"/>
  <c r="Q5035" i="6"/>
  <c r="Q5034" i="6"/>
  <c r="Q5033" i="6"/>
  <c r="Q5032" i="6"/>
  <c r="Q5031" i="6"/>
  <c r="Q5030" i="6"/>
  <c r="Q5029" i="6"/>
  <c r="Q5028" i="6"/>
  <c r="Q5027" i="6"/>
  <c r="Q5026" i="6"/>
  <c r="Q5025" i="6"/>
  <c r="Q5024" i="6"/>
  <c r="Q5023" i="6"/>
  <c r="Q5022" i="6"/>
  <c r="Q5021" i="6"/>
  <c r="Q5020" i="6"/>
  <c r="Q5019" i="6"/>
  <c r="Q5018" i="6"/>
  <c r="Q5017" i="6"/>
  <c r="Q5016" i="6"/>
  <c r="Q5015" i="6"/>
  <c r="Q5014" i="6"/>
  <c r="Q5013" i="6"/>
  <c r="Q5012" i="6"/>
  <c r="Q5011" i="6"/>
  <c r="Q5010" i="6"/>
  <c r="Q5009" i="6"/>
  <c r="Q5008" i="6"/>
  <c r="Q5007" i="6"/>
  <c r="Q5006" i="6"/>
  <c r="Q5005" i="6"/>
  <c r="Q5004" i="6"/>
  <c r="Q5003" i="6"/>
  <c r="Q5002" i="6"/>
  <c r="Q5001" i="6"/>
  <c r="Q5000" i="6"/>
  <c r="Q4999" i="6"/>
  <c r="Q4998" i="6"/>
  <c r="Q4997" i="6"/>
  <c r="Q4996" i="6"/>
  <c r="Q4995" i="6"/>
  <c r="Q4994" i="6"/>
  <c r="Q4993" i="6"/>
  <c r="Q4992" i="6"/>
  <c r="Q4991" i="6"/>
  <c r="Q4990" i="6"/>
  <c r="Q4989" i="6"/>
  <c r="Q4988" i="6"/>
  <c r="Q4987" i="6"/>
  <c r="Q4986" i="6"/>
  <c r="Q4985" i="6"/>
  <c r="Q4984" i="6"/>
  <c r="Q4983" i="6"/>
  <c r="Q4982" i="6"/>
  <c r="Q4981" i="6"/>
  <c r="Q4980" i="6"/>
  <c r="Q4979" i="6"/>
  <c r="Q4978" i="6"/>
  <c r="Q4977" i="6"/>
  <c r="Q4976" i="6"/>
  <c r="Q4975" i="6"/>
  <c r="Q4974" i="6"/>
  <c r="Q4973" i="6"/>
  <c r="Q4972" i="6"/>
  <c r="Q4971" i="6"/>
  <c r="Q4970" i="6"/>
  <c r="Q4969" i="6"/>
  <c r="Q4968" i="6"/>
  <c r="Q4967" i="6"/>
  <c r="Q4966" i="6"/>
  <c r="Q4965" i="6"/>
  <c r="Q4964" i="6"/>
  <c r="Q4963" i="6"/>
  <c r="Q4962" i="6"/>
  <c r="Q4961" i="6"/>
  <c r="Q4960" i="6"/>
  <c r="Q4959" i="6"/>
  <c r="Q4958" i="6"/>
  <c r="Q4957" i="6"/>
  <c r="Q4956" i="6"/>
  <c r="Q4955" i="6"/>
  <c r="Q4954" i="6"/>
  <c r="Q4953" i="6"/>
  <c r="Q4952" i="6"/>
  <c r="Q4951" i="6"/>
  <c r="Q4950" i="6"/>
  <c r="Q4949" i="6"/>
  <c r="Q4948" i="6"/>
  <c r="Q4947" i="6"/>
  <c r="Q4946" i="6"/>
  <c r="Q4945" i="6"/>
  <c r="Q4944" i="6"/>
  <c r="Q4943" i="6"/>
  <c r="Q4942" i="6"/>
  <c r="Q4941" i="6"/>
  <c r="Q4940" i="6"/>
  <c r="Q4939" i="6"/>
  <c r="Q4938" i="6"/>
  <c r="Q4937" i="6"/>
  <c r="Q4936" i="6"/>
  <c r="Q4935" i="6"/>
  <c r="Q4934" i="6"/>
  <c r="Q4933" i="6"/>
  <c r="Q4932" i="6"/>
  <c r="Q4931" i="6"/>
  <c r="Q4930" i="6"/>
  <c r="Q4929" i="6"/>
  <c r="Q4928" i="6"/>
  <c r="Q4927" i="6"/>
  <c r="Q4926" i="6"/>
  <c r="Q4925" i="6"/>
  <c r="Q4924" i="6"/>
  <c r="Q4923" i="6"/>
  <c r="Q4922" i="6"/>
  <c r="Q4921" i="6"/>
  <c r="Q4920" i="6"/>
  <c r="Q4919" i="6"/>
  <c r="Q4918" i="6"/>
  <c r="Q4917" i="6"/>
  <c r="Q4916" i="6"/>
  <c r="Q4915" i="6"/>
  <c r="Q4914" i="6"/>
  <c r="Q4913" i="6"/>
  <c r="Q4912" i="6"/>
  <c r="Q4911" i="6"/>
  <c r="Q4910" i="6"/>
  <c r="Q4909" i="6"/>
  <c r="Q4908" i="6"/>
  <c r="Q4907" i="6"/>
  <c r="Q4906" i="6"/>
  <c r="Q4905" i="6"/>
  <c r="Q4904" i="6"/>
  <c r="Q4903" i="6"/>
  <c r="Q4902" i="6"/>
  <c r="Q4901" i="6"/>
  <c r="Q4900" i="6"/>
  <c r="Q4899" i="6"/>
  <c r="Q4898" i="6"/>
  <c r="Q4897" i="6"/>
  <c r="Q4896" i="6"/>
  <c r="Q4895" i="6"/>
  <c r="Q4894" i="6"/>
  <c r="Q4893" i="6"/>
  <c r="Q4892" i="6"/>
  <c r="Q4891" i="6"/>
  <c r="Q4890" i="6"/>
  <c r="Q4889" i="6"/>
  <c r="Q4888" i="6"/>
  <c r="Q4887" i="6"/>
  <c r="Q4886" i="6"/>
  <c r="Q4885" i="6"/>
  <c r="Q4884" i="6"/>
  <c r="Q4883" i="6"/>
  <c r="Q4882" i="6"/>
  <c r="Q4881" i="6"/>
  <c r="Q4880" i="6"/>
  <c r="Q4879" i="6"/>
  <c r="Q4878" i="6"/>
  <c r="Q4877" i="6"/>
  <c r="Q4876" i="6"/>
  <c r="Q4875" i="6"/>
  <c r="Q4874" i="6"/>
  <c r="Q4873" i="6"/>
  <c r="Q4872" i="6"/>
  <c r="Q4871" i="6"/>
  <c r="Q4870" i="6"/>
  <c r="Q4869" i="6"/>
  <c r="Q4868" i="6"/>
  <c r="Q4867" i="6"/>
  <c r="Q4866" i="6"/>
  <c r="Q4865" i="6"/>
  <c r="Q4864" i="6"/>
  <c r="Q4863" i="6"/>
  <c r="Q4862" i="6"/>
  <c r="Q4861" i="6"/>
  <c r="Q4860" i="6"/>
  <c r="Q4859" i="6"/>
  <c r="Q4858" i="6"/>
  <c r="Q4857" i="6"/>
  <c r="Q4856" i="6"/>
  <c r="Q4855" i="6"/>
  <c r="Q4854" i="6"/>
  <c r="Q4853" i="6"/>
  <c r="Q4852" i="6"/>
  <c r="Q4851" i="6"/>
  <c r="Q4850" i="6"/>
  <c r="Q4849" i="6"/>
  <c r="Q4848" i="6"/>
  <c r="Q4847" i="6"/>
  <c r="Q4846" i="6"/>
  <c r="Q4845" i="6"/>
  <c r="Q4844" i="6"/>
  <c r="Q4843" i="6"/>
  <c r="Q4842" i="6"/>
  <c r="Q4841" i="6"/>
  <c r="Q4840" i="6"/>
  <c r="Q4839" i="6"/>
  <c r="Q4838" i="6"/>
  <c r="Q4837" i="6"/>
  <c r="Q4836" i="6"/>
  <c r="Q4835" i="6"/>
  <c r="Q4834" i="6"/>
  <c r="Q4833" i="6"/>
  <c r="Q4832" i="6"/>
  <c r="Q4831" i="6"/>
  <c r="Q4830" i="6"/>
  <c r="Q4829" i="6"/>
  <c r="Q4828" i="6"/>
  <c r="Q4827" i="6"/>
  <c r="Q4826" i="6"/>
  <c r="Q4825" i="6"/>
  <c r="Q4824" i="6"/>
  <c r="Q4823" i="6"/>
  <c r="Q4822" i="6"/>
  <c r="Q4821" i="6"/>
  <c r="Q4820" i="6"/>
  <c r="Q4819" i="6"/>
  <c r="Q4818" i="6"/>
  <c r="Q4817" i="6"/>
  <c r="Q4816" i="6"/>
  <c r="Q4815" i="6"/>
  <c r="Q4814" i="6"/>
  <c r="Q4813" i="6"/>
  <c r="Q4812" i="6"/>
  <c r="Q4811" i="6"/>
  <c r="Q4810" i="6"/>
  <c r="Q4809" i="6"/>
  <c r="Q4808" i="6"/>
  <c r="Q4807" i="6"/>
  <c r="Q4806" i="6"/>
  <c r="Q4805" i="6"/>
  <c r="Q4804" i="6"/>
  <c r="Q4803" i="6"/>
  <c r="Q4802" i="6"/>
  <c r="Q4801" i="6"/>
  <c r="Q4800" i="6"/>
  <c r="Q4799" i="6"/>
  <c r="Q4798" i="6"/>
  <c r="Q4797" i="6"/>
  <c r="Q4796" i="6"/>
  <c r="Q4795" i="6"/>
  <c r="Q4794" i="6"/>
  <c r="Q4793" i="6"/>
  <c r="Q4792" i="6"/>
  <c r="Q4791" i="6"/>
  <c r="Q4790" i="6"/>
  <c r="Q4789" i="6"/>
  <c r="Q4788" i="6"/>
  <c r="Q4787" i="6"/>
  <c r="Q4786" i="6"/>
  <c r="Q4785" i="6"/>
  <c r="Q4784" i="6"/>
  <c r="Q4783" i="6"/>
  <c r="Q4782" i="6"/>
  <c r="Q4781" i="6"/>
  <c r="Q4780" i="6"/>
  <c r="Q4779" i="6"/>
  <c r="Q4778" i="6"/>
  <c r="Q4777" i="6"/>
  <c r="Q4776" i="6"/>
  <c r="Q4775" i="6"/>
  <c r="Q4774" i="6"/>
  <c r="Q4773" i="6"/>
  <c r="Q4772" i="6"/>
  <c r="Q4771" i="6"/>
  <c r="Q4770" i="6"/>
  <c r="Q4769" i="6"/>
  <c r="Q4768" i="6"/>
  <c r="Q4767" i="6"/>
  <c r="Q4766" i="6"/>
  <c r="Q4765" i="6"/>
  <c r="Q4764" i="6"/>
  <c r="Q4763" i="6"/>
  <c r="Q4762" i="6"/>
  <c r="Q4761" i="6"/>
  <c r="Q4760" i="6"/>
  <c r="Q4759" i="6"/>
  <c r="Q4758" i="6"/>
  <c r="Q4757" i="6"/>
  <c r="Q4756" i="6"/>
  <c r="Q4755" i="6"/>
  <c r="Q4754" i="6"/>
  <c r="Q4753" i="6"/>
  <c r="Q4752" i="6"/>
  <c r="Q4751" i="6"/>
  <c r="Q4750" i="6"/>
  <c r="Q4749" i="6"/>
  <c r="Q4748" i="6"/>
  <c r="Q4747" i="6"/>
  <c r="Q4746" i="6"/>
  <c r="Q4745" i="6"/>
  <c r="Q4744" i="6"/>
  <c r="Q4743" i="6"/>
  <c r="Q4742" i="6"/>
  <c r="Q4741" i="6"/>
  <c r="Q4740" i="6"/>
  <c r="Q4739" i="6"/>
  <c r="Q4738" i="6"/>
  <c r="Q4737" i="6"/>
  <c r="Q4736" i="6"/>
  <c r="Q4735" i="6"/>
  <c r="Q4734" i="6"/>
  <c r="Q4733" i="6"/>
  <c r="Q4732" i="6"/>
  <c r="Q4731" i="6"/>
  <c r="Q4730" i="6"/>
  <c r="Q4729" i="6"/>
  <c r="Q4728" i="6"/>
  <c r="Q4727" i="6"/>
  <c r="Q4726" i="6"/>
  <c r="Q4725" i="6"/>
  <c r="Q4724" i="6"/>
  <c r="Q4723" i="6"/>
  <c r="Q4722" i="6"/>
  <c r="Q4721" i="6"/>
  <c r="Q4720" i="6"/>
  <c r="Q4719" i="6"/>
  <c r="Q4718" i="6"/>
  <c r="Q4717" i="6"/>
  <c r="Q4716" i="6"/>
  <c r="Q4715" i="6"/>
  <c r="Q4714" i="6"/>
  <c r="Q4713" i="6"/>
  <c r="Q4712" i="6"/>
  <c r="Q4711" i="6"/>
  <c r="Q4710" i="6"/>
  <c r="Q4709" i="6"/>
  <c r="Q4708" i="6"/>
  <c r="Q4707" i="6"/>
  <c r="Q4706" i="6"/>
  <c r="Q4705" i="6"/>
  <c r="Q4704" i="6"/>
  <c r="Q4703" i="6"/>
  <c r="Q4702" i="6"/>
  <c r="Q4701" i="6"/>
  <c r="Q4700" i="6"/>
  <c r="Q4699" i="6"/>
  <c r="Q4698" i="6"/>
  <c r="Q4697" i="6"/>
  <c r="Q4696" i="6"/>
  <c r="Q4695" i="6"/>
  <c r="Q4694" i="6"/>
  <c r="Q4693" i="6"/>
  <c r="Q4692" i="6"/>
  <c r="Q4691" i="6"/>
  <c r="Q4690" i="6"/>
  <c r="Q4689" i="6"/>
  <c r="Q4688" i="6"/>
  <c r="Q4687" i="6"/>
  <c r="Q4686" i="6"/>
  <c r="Q4685" i="6"/>
  <c r="Q4684" i="6"/>
  <c r="Q4683" i="6"/>
  <c r="Q4682" i="6"/>
  <c r="Q4681" i="6"/>
  <c r="Q4680" i="6"/>
  <c r="Q4679" i="6"/>
  <c r="Q4678" i="6"/>
  <c r="Q4677" i="6"/>
  <c r="Q4676" i="6"/>
  <c r="Q4675" i="6"/>
  <c r="Q4674" i="6"/>
  <c r="Q4673" i="6"/>
  <c r="Q4672" i="6"/>
  <c r="Q4671" i="6"/>
  <c r="Q4670" i="6"/>
  <c r="Q4669" i="6"/>
  <c r="Q4668" i="6"/>
  <c r="Q4667" i="6"/>
  <c r="Q4666" i="6"/>
  <c r="Q4665" i="6"/>
  <c r="Q4664" i="6"/>
  <c r="Q4663" i="6"/>
  <c r="Q4662" i="6"/>
  <c r="Q4661" i="6"/>
  <c r="Q4660" i="6"/>
  <c r="Q4659" i="6"/>
  <c r="Q4658" i="6"/>
  <c r="Q4657" i="6"/>
  <c r="Q4656" i="6"/>
  <c r="Q4655" i="6"/>
  <c r="Q4654" i="6"/>
  <c r="Q4653" i="6"/>
  <c r="Q4652" i="6"/>
  <c r="Q4651" i="6"/>
  <c r="Q4650" i="6"/>
  <c r="Q4649" i="6"/>
  <c r="Q4648" i="6"/>
  <c r="Q4647" i="6"/>
  <c r="Q4646" i="6"/>
  <c r="Q4645" i="6"/>
  <c r="Q4644" i="6"/>
  <c r="Q4643" i="6"/>
  <c r="Q4642" i="6"/>
  <c r="Q4641" i="6"/>
  <c r="Q4640" i="6"/>
  <c r="Q4639" i="6"/>
  <c r="Q4638" i="6"/>
  <c r="Q4637" i="6"/>
  <c r="Q4636" i="6"/>
  <c r="Q4635" i="6"/>
  <c r="Q4634" i="6"/>
  <c r="Q4633" i="6"/>
  <c r="Q4632" i="6"/>
  <c r="Q4631" i="6"/>
  <c r="Q4630" i="6"/>
  <c r="Q4629" i="6"/>
  <c r="Q4628" i="6"/>
  <c r="Q4627" i="6"/>
  <c r="Q4626" i="6"/>
  <c r="Q4625" i="6"/>
  <c r="Q4624" i="6"/>
  <c r="Q4623" i="6"/>
  <c r="Q4622" i="6"/>
  <c r="Q4621" i="6"/>
  <c r="Q4620" i="6"/>
  <c r="Q4619" i="6"/>
  <c r="Q4618" i="6"/>
  <c r="Q4617" i="6"/>
  <c r="Q4616" i="6"/>
  <c r="Q4615" i="6"/>
  <c r="Q4614" i="6"/>
  <c r="Q4613" i="6"/>
  <c r="Q4612" i="6"/>
  <c r="Q4611" i="6"/>
  <c r="Q4610" i="6"/>
  <c r="Q4609" i="6"/>
  <c r="Q4608" i="6"/>
  <c r="Q4607" i="6"/>
  <c r="Q4606" i="6"/>
  <c r="Q4605" i="6"/>
  <c r="Q4604" i="6"/>
  <c r="Q4603" i="6"/>
  <c r="Q4602" i="6"/>
  <c r="Q4601" i="6"/>
  <c r="Q4600" i="6"/>
  <c r="Q4599" i="6"/>
  <c r="Q4598" i="6"/>
  <c r="Q4597" i="6"/>
  <c r="Q4596" i="6"/>
  <c r="Q4595" i="6"/>
  <c r="Q4594" i="6"/>
  <c r="Q4593" i="6"/>
  <c r="Q4592" i="6"/>
  <c r="Q4591" i="6"/>
  <c r="Q4590" i="6"/>
  <c r="Q4589" i="6"/>
  <c r="Q4588" i="6"/>
  <c r="Q4587" i="6"/>
  <c r="Q4586" i="6"/>
  <c r="Q4585" i="6"/>
  <c r="Q4584" i="6"/>
  <c r="Q4583" i="6"/>
  <c r="Q4582" i="6"/>
  <c r="Q4581" i="6"/>
  <c r="Q4580" i="6"/>
  <c r="Q4579" i="6"/>
  <c r="Q4578" i="6"/>
  <c r="Q4577" i="6"/>
  <c r="Q4576" i="6"/>
  <c r="Q4575" i="6"/>
  <c r="Q4574" i="6"/>
  <c r="Q4573" i="6"/>
  <c r="Q4572" i="6"/>
  <c r="Q4571" i="6"/>
  <c r="Q4570" i="6"/>
  <c r="Q4569" i="6"/>
  <c r="Q4568" i="6"/>
  <c r="Q4567" i="6"/>
  <c r="Q4566" i="6"/>
  <c r="Q4565" i="6"/>
  <c r="Q4564" i="6"/>
  <c r="Q4563" i="6"/>
  <c r="Q4562" i="6"/>
  <c r="Q4561" i="6"/>
  <c r="Q4560" i="6"/>
  <c r="Q4559" i="6"/>
  <c r="Q4558" i="6"/>
  <c r="Q4557" i="6"/>
  <c r="Q4556" i="6"/>
  <c r="Q4555" i="6"/>
  <c r="Q4554" i="6"/>
  <c r="Q4553" i="6"/>
  <c r="Q4552" i="6"/>
  <c r="Q4551" i="6"/>
  <c r="Q4550" i="6"/>
  <c r="Q4549" i="6"/>
  <c r="Q4548" i="6"/>
  <c r="Q4547" i="6"/>
  <c r="Q4546" i="6"/>
  <c r="Q4545" i="6"/>
  <c r="Q4544" i="6"/>
  <c r="Q4543" i="6"/>
  <c r="Q4542" i="6"/>
  <c r="Q4541" i="6"/>
  <c r="Q4540" i="6"/>
  <c r="Q4539" i="6"/>
  <c r="Q4538" i="6"/>
  <c r="Q4537" i="6"/>
  <c r="Q4536" i="6"/>
  <c r="Q4535" i="6"/>
  <c r="Q4534" i="6"/>
  <c r="Q4533" i="6"/>
  <c r="Q4532" i="6"/>
  <c r="Q4531" i="6"/>
  <c r="Q4530" i="6"/>
  <c r="Q4529" i="6"/>
  <c r="Q4528" i="6"/>
  <c r="Q4527" i="6"/>
  <c r="Q4526" i="6"/>
  <c r="Q4525" i="6"/>
  <c r="Q4524" i="6"/>
  <c r="Q4523" i="6"/>
  <c r="Q4522" i="6"/>
  <c r="Q4521" i="6"/>
  <c r="Q4520" i="6"/>
  <c r="Q4519" i="6"/>
  <c r="Q4518" i="6"/>
  <c r="Q4517" i="6"/>
  <c r="Q4516" i="6"/>
  <c r="Q4515" i="6"/>
  <c r="Q4514" i="6"/>
  <c r="Q4513" i="6"/>
  <c r="Q4512" i="6"/>
  <c r="Q4511" i="6"/>
  <c r="Q4510" i="6"/>
  <c r="Q4509" i="6"/>
  <c r="Q4508" i="6"/>
  <c r="Q4507" i="6"/>
  <c r="Q4506" i="6"/>
  <c r="Q4505" i="6"/>
  <c r="Q4504" i="6"/>
  <c r="Q4503" i="6"/>
  <c r="Q4502" i="6"/>
  <c r="Q4501" i="6"/>
  <c r="Q4500" i="6"/>
  <c r="Q4499" i="6"/>
  <c r="Q4498" i="6"/>
  <c r="Q4497" i="6"/>
  <c r="Q4496" i="6"/>
  <c r="Q4495" i="6"/>
  <c r="Q4494" i="6"/>
  <c r="Q4493" i="6"/>
  <c r="Q4492" i="6"/>
  <c r="Q4491" i="6"/>
  <c r="Q4490" i="6"/>
  <c r="Q4489" i="6"/>
  <c r="Q4488" i="6"/>
  <c r="Q4487" i="6"/>
  <c r="Q4486" i="6"/>
  <c r="Q4485" i="6"/>
  <c r="Q4484" i="6"/>
  <c r="Q4483" i="6"/>
  <c r="Q4482" i="6"/>
  <c r="Q4481" i="6"/>
  <c r="Q4480" i="6"/>
  <c r="Q4479" i="6"/>
  <c r="Q4478" i="6"/>
  <c r="Q4477" i="6"/>
  <c r="Q4476" i="6"/>
  <c r="Q4475" i="6"/>
  <c r="Q4474" i="6"/>
  <c r="Q4473" i="6"/>
  <c r="Q4472" i="6"/>
  <c r="Q4471" i="6"/>
  <c r="Q4470" i="6"/>
  <c r="Q4469" i="6"/>
  <c r="Q4468" i="6"/>
  <c r="Q4467" i="6"/>
  <c r="Q4466" i="6"/>
  <c r="Q4465" i="6"/>
  <c r="Q4464" i="6"/>
  <c r="Q4463" i="6"/>
  <c r="Q4462" i="6"/>
  <c r="Q4461" i="6"/>
  <c r="Q4460" i="6"/>
  <c r="Q4459" i="6"/>
  <c r="Q4458" i="6"/>
  <c r="Q4457" i="6"/>
  <c r="Q4456" i="6"/>
  <c r="Q4455" i="6"/>
  <c r="Q4454" i="6"/>
  <c r="Q4453" i="6"/>
  <c r="Q4452" i="6"/>
  <c r="Q4451" i="6"/>
  <c r="Q4450" i="6"/>
  <c r="Q4449" i="6"/>
  <c r="Q4448" i="6"/>
  <c r="Q4447" i="6"/>
  <c r="Q4446" i="6"/>
  <c r="Q4445" i="6"/>
  <c r="Q4444" i="6"/>
  <c r="Q4443" i="6"/>
  <c r="Q4442" i="6"/>
  <c r="Q4441" i="6"/>
  <c r="Q4440" i="6"/>
  <c r="Q4439" i="6"/>
  <c r="Q4438" i="6"/>
  <c r="Q4437" i="6"/>
  <c r="Q4436" i="6"/>
  <c r="Q4435" i="6"/>
  <c r="Q4434" i="6"/>
  <c r="Q4433" i="6"/>
  <c r="Q4432" i="6"/>
  <c r="Q4431" i="6"/>
  <c r="Q4430" i="6"/>
  <c r="Q4429" i="6"/>
  <c r="Q4428" i="6"/>
  <c r="Q4427" i="6"/>
  <c r="Q4426" i="6"/>
  <c r="Q4425" i="6"/>
  <c r="Q4424" i="6"/>
  <c r="Q4423" i="6"/>
  <c r="Q4422" i="6"/>
  <c r="Q4421" i="6"/>
  <c r="Q4420" i="6"/>
  <c r="Q4419" i="6"/>
  <c r="Q4418" i="6"/>
  <c r="Q4417" i="6"/>
  <c r="Q4416" i="6"/>
  <c r="Q4415" i="6"/>
  <c r="Q4414" i="6"/>
  <c r="Q4413" i="6"/>
  <c r="Q4412" i="6"/>
  <c r="Q4411" i="6"/>
  <c r="Q4410" i="6"/>
  <c r="Q4409" i="6"/>
  <c r="Q4408" i="6"/>
  <c r="Q4407" i="6"/>
  <c r="Q4406" i="6"/>
  <c r="Q4405" i="6"/>
  <c r="Q4404" i="6"/>
  <c r="Q4403" i="6"/>
  <c r="Q4402" i="6"/>
  <c r="Q4401" i="6"/>
  <c r="Q4400" i="6"/>
  <c r="Q4399" i="6"/>
  <c r="Q4398" i="6"/>
  <c r="Q4397" i="6"/>
  <c r="Q4396" i="6"/>
  <c r="Q4395" i="6"/>
  <c r="Q4394" i="6"/>
  <c r="Q4393" i="6"/>
  <c r="Q4392" i="6"/>
  <c r="Q4391" i="6"/>
  <c r="Q4390" i="6"/>
  <c r="Q4389" i="6"/>
  <c r="Q4388" i="6"/>
  <c r="Q4387" i="6"/>
  <c r="Q4386" i="6"/>
  <c r="Q4385" i="6"/>
  <c r="Q4384" i="6"/>
  <c r="Q4383" i="6"/>
  <c r="Q4382" i="6"/>
  <c r="Q4381" i="6"/>
  <c r="Q4380" i="6"/>
  <c r="Q4379" i="6"/>
  <c r="Q4378" i="6"/>
  <c r="Q4377" i="6"/>
  <c r="Q4376" i="6"/>
  <c r="Q4375" i="6"/>
  <c r="Q4374" i="6"/>
  <c r="Q4373" i="6"/>
  <c r="Q4372" i="6"/>
  <c r="Q4371" i="6"/>
  <c r="Q4370" i="6"/>
  <c r="Q4369" i="6"/>
  <c r="Q4368" i="6"/>
  <c r="Q4367" i="6"/>
  <c r="Q4366" i="6"/>
  <c r="Q4365" i="6"/>
  <c r="Q4364" i="6"/>
  <c r="Q4363" i="6"/>
  <c r="Q4362" i="6"/>
  <c r="Q4361" i="6"/>
  <c r="Q4360" i="6"/>
  <c r="Q4359" i="6"/>
  <c r="Q4358" i="6"/>
  <c r="Q4357" i="6"/>
  <c r="Q4356" i="6"/>
  <c r="Q4355" i="6"/>
  <c r="Q4354" i="6"/>
  <c r="Q4353" i="6"/>
  <c r="Q4352" i="6"/>
  <c r="Q4351" i="6"/>
  <c r="Q4350" i="6"/>
  <c r="Q4349" i="6"/>
  <c r="Q4348" i="6"/>
  <c r="Q4347" i="6"/>
  <c r="Q4346" i="6"/>
  <c r="Q4345" i="6"/>
  <c r="Q4344" i="6"/>
  <c r="Q4343" i="6"/>
  <c r="Q4342" i="6"/>
  <c r="Q4341" i="6"/>
  <c r="Q4340" i="6"/>
  <c r="Q4339" i="6"/>
  <c r="Q4338" i="6"/>
  <c r="Q4337" i="6"/>
  <c r="Q4336" i="6"/>
  <c r="Q4335" i="6"/>
  <c r="Q4334" i="6"/>
  <c r="Q4333" i="6"/>
  <c r="Q4332" i="6"/>
  <c r="Q4331" i="6"/>
  <c r="Q4330" i="6"/>
  <c r="Q4329" i="6"/>
  <c r="Q4328" i="6"/>
  <c r="Q4327" i="6"/>
  <c r="Q4326" i="6"/>
  <c r="Q4325" i="6"/>
  <c r="Q4324" i="6"/>
  <c r="Q4323" i="6"/>
  <c r="Q4322" i="6"/>
  <c r="Q4321" i="6"/>
  <c r="Q4320" i="6"/>
  <c r="Q4319" i="6"/>
  <c r="Q4318" i="6"/>
  <c r="Q4317" i="6"/>
  <c r="Q4316" i="6"/>
  <c r="Q4315" i="6"/>
  <c r="Q4314" i="6"/>
  <c r="Q4313" i="6"/>
  <c r="Q4312" i="6"/>
  <c r="Q4311" i="6"/>
  <c r="Q4310" i="6"/>
  <c r="Q4309" i="6"/>
  <c r="Q4308" i="6"/>
  <c r="Q4307" i="6"/>
  <c r="Q4306" i="6"/>
  <c r="Q4305" i="6"/>
  <c r="Q4304" i="6"/>
  <c r="Q4303" i="6"/>
  <c r="Q4302" i="6"/>
  <c r="Q4301" i="6"/>
  <c r="Q4300" i="6"/>
  <c r="Q4299" i="6"/>
  <c r="Q4298" i="6"/>
  <c r="Q4297" i="6"/>
  <c r="Q4296" i="6"/>
  <c r="Q4295" i="6"/>
  <c r="Q4294" i="6"/>
  <c r="Q4293" i="6"/>
  <c r="Q4292" i="6"/>
  <c r="Q4291" i="6"/>
  <c r="Q4290" i="6"/>
  <c r="Q4289" i="6"/>
  <c r="Q4288" i="6"/>
  <c r="Q4287" i="6"/>
  <c r="Q4286" i="6"/>
  <c r="Q4285" i="6"/>
  <c r="Q4284" i="6"/>
  <c r="Q4283" i="6"/>
  <c r="Q4282" i="6"/>
  <c r="Q4281" i="6"/>
  <c r="Q4280" i="6"/>
  <c r="Q4279" i="6"/>
  <c r="Q4278" i="6"/>
  <c r="Q4277" i="6"/>
  <c r="Q4276" i="6"/>
  <c r="Q4275" i="6"/>
  <c r="Q4274" i="6"/>
  <c r="Q4273" i="6"/>
  <c r="Q4272" i="6"/>
  <c r="Q4271" i="6"/>
  <c r="Q4270" i="6"/>
  <c r="Q4269" i="6"/>
  <c r="Q4268" i="6"/>
  <c r="Q4267" i="6"/>
  <c r="Q4266" i="6"/>
  <c r="Q4265" i="6"/>
  <c r="Q4264" i="6"/>
  <c r="Q4263" i="6"/>
  <c r="Q4262" i="6"/>
  <c r="Q4261" i="6"/>
  <c r="Q4260" i="6"/>
  <c r="Q4259" i="6"/>
  <c r="Q4258" i="6"/>
  <c r="Q4257" i="6"/>
  <c r="Q4256" i="6"/>
  <c r="Q4255" i="6"/>
  <c r="Q4254" i="6"/>
  <c r="Q4253" i="6"/>
  <c r="Q4252" i="6"/>
  <c r="Q4251" i="6"/>
  <c r="Q4250" i="6"/>
  <c r="Q4249" i="6"/>
  <c r="Q4248" i="6"/>
  <c r="Q4247" i="6"/>
  <c r="Q4246" i="6"/>
  <c r="Q4245" i="6"/>
  <c r="Q4244" i="6"/>
  <c r="Q4243" i="6"/>
  <c r="Q4242" i="6"/>
  <c r="Q4241" i="6"/>
  <c r="Q4240" i="6"/>
  <c r="Q4239" i="6"/>
  <c r="Q4238" i="6"/>
  <c r="Q4237" i="6"/>
  <c r="Q4236" i="6"/>
  <c r="Q4235" i="6"/>
  <c r="Q4234" i="6"/>
  <c r="Q4233" i="6"/>
  <c r="Q4232" i="6"/>
  <c r="Q4231" i="6"/>
  <c r="Q4230" i="6"/>
  <c r="Q4229" i="6"/>
  <c r="Q4228" i="6"/>
  <c r="Q4227" i="6"/>
  <c r="Q4226" i="6"/>
  <c r="Q4225" i="6"/>
  <c r="Q4224" i="6"/>
  <c r="Q4223" i="6"/>
  <c r="Q4222" i="6"/>
  <c r="Q4221" i="6"/>
  <c r="Q4220" i="6"/>
  <c r="Q4219" i="6"/>
  <c r="Q4218" i="6"/>
  <c r="Q4217" i="6"/>
  <c r="Q4216" i="6"/>
  <c r="Q4215" i="6"/>
  <c r="Q4214" i="6"/>
  <c r="Q4213" i="6"/>
  <c r="Q4212" i="6"/>
  <c r="Q4211" i="6"/>
  <c r="Q4210" i="6"/>
  <c r="Q4209" i="6"/>
  <c r="Q4208" i="6"/>
  <c r="Q4207" i="6"/>
  <c r="Q4206" i="6"/>
  <c r="Q4205" i="6"/>
  <c r="Q4204" i="6"/>
  <c r="Q4203" i="6"/>
  <c r="Q4202" i="6"/>
  <c r="Q4201" i="6"/>
  <c r="Q4200" i="6"/>
  <c r="Q4199" i="6"/>
  <c r="Q4198" i="6"/>
  <c r="Q4197" i="6"/>
  <c r="Q4196" i="6"/>
  <c r="Q4195" i="6"/>
  <c r="Q4194" i="6"/>
  <c r="Q4193" i="6"/>
  <c r="Q4192" i="6"/>
  <c r="Q4191" i="6"/>
  <c r="Q4190" i="6"/>
  <c r="Q4189" i="6"/>
  <c r="Q4188" i="6"/>
  <c r="Q4187" i="6"/>
  <c r="Q4186" i="6"/>
  <c r="Q4185" i="6"/>
  <c r="Q4184" i="6"/>
  <c r="Q4183" i="6"/>
  <c r="Q4182" i="6"/>
  <c r="Q4181" i="6"/>
  <c r="Q4180" i="6"/>
  <c r="Q4179" i="6"/>
  <c r="Q4178" i="6"/>
  <c r="Q4177" i="6"/>
  <c r="Q4176" i="6"/>
  <c r="Q4175" i="6"/>
  <c r="Q4174" i="6"/>
  <c r="Q4173" i="6"/>
  <c r="Q4172" i="6"/>
  <c r="Q4171" i="6"/>
  <c r="Q4170" i="6"/>
  <c r="Q4169" i="6"/>
  <c r="Q4168" i="6"/>
  <c r="Q4167" i="6"/>
  <c r="Q4166" i="6"/>
  <c r="Q4165" i="6"/>
  <c r="Q4164" i="6"/>
  <c r="Q4163" i="6"/>
  <c r="Q4162" i="6"/>
  <c r="Q4161" i="6"/>
  <c r="Q4160" i="6"/>
  <c r="Q4159" i="6"/>
  <c r="Q4158" i="6"/>
  <c r="Q4157" i="6"/>
  <c r="Q4156" i="6"/>
  <c r="Q4155" i="6"/>
  <c r="Q4154" i="6"/>
  <c r="Q4153" i="6"/>
  <c r="Q4152" i="6"/>
  <c r="Q4151" i="6"/>
  <c r="Q4150" i="6"/>
  <c r="Q4149" i="6"/>
  <c r="Q4148" i="6"/>
  <c r="Q4147" i="6"/>
  <c r="Q4146" i="6"/>
  <c r="Q4145" i="6"/>
  <c r="Q4144" i="6"/>
  <c r="Q4143" i="6"/>
  <c r="Q4142" i="6"/>
  <c r="Q4141" i="6"/>
  <c r="Q4140" i="6"/>
  <c r="Q4139" i="6"/>
  <c r="Q4138" i="6"/>
  <c r="Q4137" i="6"/>
  <c r="Q4136" i="6"/>
  <c r="Q4135" i="6"/>
  <c r="Q4134" i="6"/>
  <c r="Q4133" i="6"/>
  <c r="Q4132" i="6"/>
  <c r="Q4131" i="6"/>
  <c r="Q4130" i="6"/>
  <c r="Q4129" i="6"/>
  <c r="Q4128" i="6"/>
  <c r="Q4127" i="6"/>
  <c r="Q4126" i="6"/>
  <c r="Q4125" i="6"/>
  <c r="Q4124" i="6"/>
  <c r="Q4123" i="6"/>
  <c r="Q4122" i="6"/>
  <c r="Q4121" i="6"/>
  <c r="Q4120" i="6"/>
  <c r="Q4119" i="6"/>
  <c r="Q4118" i="6"/>
  <c r="Q4117" i="6"/>
  <c r="Q4116" i="6"/>
  <c r="Q4115" i="6"/>
  <c r="Q4114" i="6"/>
  <c r="Q4113" i="6"/>
  <c r="Q4112" i="6"/>
  <c r="Q4111" i="6"/>
  <c r="Q4110" i="6"/>
  <c r="Q4109" i="6"/>
  <c r="Q4108" i="6"/>
  <c r="Q4107" i="6"/>
  <c r="Q4106" i="6"/>
  <c r="Q4105" i="6"/>
  <c r="Q4104" i="6"/>
  <c r="Q4103" i="6"/>
  <c r="Q4102" i="6"/>
  <c r="Q4101" i="6"/>
  <c r="Q4100" i="6"/>
  <c r="Q4099" i="6"/>
  <c r="Q4098" i="6"/>
  <c r="Q4097" i="6"/>
  <c r="Q4096" i="6"/>
  <c r="Q4095" i="6"/>
  <c r="Q4094" i="6"/>
  <c r="Q4093" i="6"/>
  <c r="Q4092" i="6"/>
  <c r="Q4091" i="6"/>
  <c r="Q4090" i="6"/>
  <c r="Q4089" i="6"/>
  <c r="Q4088" i="6"/>
  <c r="Q4087" i="6"/>
  <c r="Q4086" i="6"/>
  <c r="Q4085" i="6"/>
  <c r="Q4084" i="6"/>
  <c r="Q4083" i="6"/>
  <c r="Q4082" i="6"/>
  <c r="Q4081" i="6"/>
  <c r="Q4080" i="6"/>
  <c r="Q4079" i="6"/>
  <c r="Q4078" i="6"/>
  <c r="Q4077" i="6"/>
  <c r="Q4076" i="6"/>
  <c r="Q4075" i="6"/>
  <c r="Q4074" i="6"/>
  <c r="Q4073" i="6"/>
  <c r="Q4072" i="6"/>
  <c r="Q4071" i="6"/>
  <c r="Q4070" i="6"/>
  <c r="Q4069" i="6"/>
  <c r="Q4068" i="6"/>
  <c r="Q4067" i="6"/>
  <c r="Q4066" i="6"/>
  <c r="Q4065" i="6"/>
  <c r="Q4064" i="6"/>
  <c r="Q4063" i="6"/>
  <c r="Q4062" i="6"/>
  <c r="Q4061" i="6"/>
  <c r="Q4060" i="6"/>
  <c r="Q4059" i="6"/>
  <c r="Q4058" i="6"/>
  <c r="Q4057" i="6"/>
  <c r="Q4056" i="6"/>
  <c r="Q4055" i="6"/>
  <c r="Q4054" i="6"/>
  <c r="Q4053" i="6"/>
  <c r="Q4052" i="6"/>
  <c r="Q4051" i="6"/>
  <c r="Q4050" i="6"/>
  <c r="Q4049" i="6"/>
  <c r="Q4048" i="6"/>
  <c r="Q4047" i="6"/>
  <c r="Q4046" i="6"/>
  <c r="Q4045" i="6"/>
  <c r="Q4044" i="6"/>
  <c r="Q4043" i="6"/>
  <c r="Q4042" i="6"/>
  <c r="Q4041" i="6"/>
  <c r="Q4040" i="6"/>
  <c r="Q4039" i="6"/>
  <c r="Q4038" i="6"/>
  <c r="Q4037" i="6"/>
  <c r="Q4036" i="6"/>
  <c r="Q4035" i="6"/>
  <c r="Q4034" i="6"/>
  <c r="Q4033" i="6"/>
  <c r="Q4032" i="6"/>
  <c r="Q4031" i="6"/>
  <c r="Q4030" i="6"/>
  <c r="Q4029" i="6"/>
  <c r="Q4028" i="6"/>
  <c r="Q4027" i="6"/>
  <c r="Q4026" i="6"/>
  <c r="Q4025" i="6"/>
  <c r="Q4024" i="6"/>
  <c r="Q4023" i="6"/>
  <c r="Q4022" i="6"/>
  <c r="Q4021" i="6"/>
  <c r="Q4020" i="6"/>
  <c r="Q4019" i="6"/>
  <c r="Q4018" i="6"/>
  <c r="Q4017" i="6"/>
  <c r="Q4016" i="6"/>
  <c r="Q4015" i="6"/>
  <c r="Q4014" i="6"/>
  <c r="Q4013" i="6"/>
  <c r="Q4012" i="6"/>
  <c r="Q4011" i="6"/>
  <c r="Q4010" i="6"/>
  <c r="Q4009" i="6"/>
  <c r="Q4008" i="6"/>
  <c r="Q4007" i="6"/>
  <c r="Q4006" i="6"/>
  <c r="Q4005" i="6"/>
  <c r="Q4004" i="6"/>
  <c r="Q4003" i="6"/>
  <c r="Q4002" i="6"/>
  <c r="Q4001" i="6"/>
  <c r="Q4000" i="6"/>
  <c r="Q3999" i="6"/>
  <c r="Q3998" i="6"/>
  <c r="Q3997" i="6"/>
  <c r="Q3996" i="6"/>
  <c r="Q3995" i="6"/>
  <c r="Q3994" i="6"/>
  <c r="Q3993" i="6"/>
  <c r="Q3992" i="6"/>
  <c r="Q3991" i="6"/>
  <c r="Q3990" i="6"/>
  <c r="Q3989" i="6"/>
  <c r="Q3988" i="6"/>
  <c r="Q3987" i="6"/>
  <c r="Q3986" i="6"/>
  <c r="Q3985" i="6"/>
  <c r="Q3984" i="6"/>
  <c r="Q3983" i="6"/>
  <c r="Q3982" i="6"/>
  <c r="Q3981" i="6"/>
  <c r="Q3980" i="6"/>
  <c r="Q3979" i="6"/>
  <c r="Q3978" i="6"/>
  <c r="Q3977" i="6"/>
  <c r="Q3976" i="6"/>
  <c r="Q3975" i="6"/>
  <c r="Q3974" i="6"/>
  <c r="Q3973" i="6"/>
  <c r="Q3972" i="6"/>
  <c r="Q3971" i="6"/>
  <c r="Q3970" i="6"/>
  <c r="Q3969" i="6"/>
  <c r="Q3968" i="6"/>
  <c r="Q3967" i="6"/>
  <c r="Q3966" i="6"/>
  <c r="Q3965" i="6"/>
  <c r="Q3964" i="6"/>
  <c r="Q3963" i="6"/>
  <c r="Q3962" i="6"/>
  <c r="Q3961" i="6"/>
  <c r="Q3960" i="6"/>
  <c r="Q3959" i="6"/>
  <c r="Q3958" i="6"/>
  <c r="Q3957" i="6"/>
  <c r="Q3956" i="6"/>
  <c r="Q3955" i="6"/>
  <c r="Q3954" i="6"/>
  <c r="Q3953" i="6"/>
  <c r="Q3952" i="6"/>
  <c r="Q3951" i="6"/>
  <c r="Q3950" i="6"/>
  <c r="Q3949" i="6"/>
  <c r="Q3948" i="6"/>
  <c r="Q3947" i="6"/>
  <c r="Q3946" i="6"/>
  <c r="Q3945" i="6"/>
  <c r="Q3944" i="6"/>
  <c r="Q3943" i="6"/>
  <c r="Q3942" i="6"/>
  <c r="Q3941" i="6"/>
  <c r="Q3940" i="6"/>
  <c r="Q3939" i="6"/>
  <c r="Q3938" i="6"/>
  <c r="Q3937" i="6"/>
  <c r="Q3936" i="6"/>
  <c r="Q3935" i="6"/>
  <c r="Q3934" i="6"/>
  <c r="Q3933" i="6"/>
  <c r="Q3932" i="6"/>
  <c r="Q3931" i="6"/>
  <c r="Q3930" i="6"/>
  <c r="Q3929" i="6"/>
  <c r="Q3928" i="6"/>
  <c r="Q3927" i="6"/>
  <c r="Q3926" i="6"/>
  <c r="Q3925" i="6"/>
  <c r="Q3924" i="6"/>
  <c r="Q3923" i="6"/>
  <c r="Q3922" i="6"/>
  <c r="Q3921" i="6"/>
  <c r="Q3920" i="6"/>
  <c r="Q3919" i="6"/>
  <c r="Q3918" i="6"/>
  <c r="Q3917" i="6"/>
  <c r="Q3916" i="6"/>
  <c r="Q3915" i="6"/>
  <c r="Q3914" i="6"/>
  <c r="Q3913" i="6"/>
  <c r="Q3912" i="6"/>
  <c r="Q3911" i="6"/>
  <c r="Q3910" i="6"/>
  <c r="Q3909" i="6"/>
  <c r="Q3908" i="6"/>
  <c r="Q3907" i="6"/>
  <c r="Q3906" i="6"/>
  <c r="Q3905" i="6"/>
  <c r="Q3904" i="6"/>
  <c r="Q3903" i="6"/>
  <c r="Q3902" i="6"/>
  <c r="Q3901" i="6"/>
  <c r="Q3900" i="6"/>
  <c r="Q3899" i="6"/>
  <c r="Q3898" i="6"/>
  <c r="Q3897" i="6"/>
  <c r="Q3896" i="6"/>
  <c r="Q3895" i="6"/>
  <c r="Q3894" i="6"/>
  <c r="Q3893" i="6"/>
  <c r="Q3892" i="6"/>
  <c r="Q3891" i="6"/>
  <c r="Q3890" i="6"/>
  <c r="Q3889" i="6"/>
  <c r="Q3888" i="6"/>
  <c r="Q3887" i="6"/>
  <c r="Q3886" i="6"/>
  <c r="Q3885" i="6"/>
  <c r="Q3884" i="6"/>
  <c r="Q3883" i="6"/>
  <c r="Q3882" i="6"/>
  <c r="Q3881" i="6"/>
  <c r="Q3880" i="6"/>
  <c r="Q3879" i="6"/>
  <c r="Q3878" i="6"/>
  <c r="Q3877" i="6"/>
  <c r="Q3876" i="6"/>
  <c r="Q3875" i="6"/>
  <c r="Q3874" i="6"/>
  <c r="Q3873" i="6"/>
  <c r="Q3872" i="6"/>
  <c r="Q3871" i="6"/>
  <c r="Q3870" i="6"/>
  <c r="Q3869" i="6"/>
  <c r="Q3868" i="6"/>
  <c r="Q3867" i="6"/>
  <c r="Q3866" i="6"/>
  <c r="Q3865" i="6"/>
  <c r="Q3864" i="6"/>
  <c r="Q3863" i="6"/>
  <c r="Q3862" i="6"/>
  <c r="Q3861" i="6"/>
  <c r="Q3860" i="6"/>
  <c r="Q3859" i="6"/>
  <c r="Q3858" i="6"/>
  <c r="Q3857" i="6"/>
  <c r="Q3856" i="6"/>
  <c r="Q3855" i="6"/>
  <c r="Q3854" i="6"/>
  <c r="Q3853" i="6"/>
  <c r="Q3852" i="6"/>
  <c r="Q3851" i="6"/>
  <c r="Q3850" i="6"/>
  <c r="Q3849" i="6"/>
  <c r="Q3848" i="6"/>
  <c r="Q3847" i="6"/>
  <c r="Q3846" i="6"/>
  <c r="Q3845" i="6"/>
  <c r="Q3844" i="6"/>
  <c r="Q3843" i="6"/>
  <c r="Q3842" i="6"/>
  <c r="Q3841" i="6"/>
  <c r="Q3840" i="6"/>
  <c r="Q3839" i="6"/>
  <c r="Q3838" i="6"/>
  <c r="Q3837" i="6"/>
  <c r="Q3836" i="6"/>
  <c r="Q3835" i="6"/>
  <c r="Q3834" i="6"/>
  <c r="Q3833" i="6"/>
  <c r="Q3832" i="6"/>
  <c r="Q3831" i="6"/>
  <c r="Q3830" i="6"/>
  <c r="Q3829" i="6"/>
  <c r="Q3828" i="6"/>
  <c r="Q3827" i="6"/>
  <c r="Q3826" i="6"/>
  <c r="Q3825" i="6"/>
  <c r="Q3824" i="6"/>
  <c r="Q3823" i="6"/>
  <c r="Q3822" i="6"/>
  <c r="Q3821" i="6"/>
  <c r="Q3820" i="6"/>
  <c r="Q3819" i="6"/>
  <c r="Q3818" i="6"/>
  <c r="Q3817" i="6"/>
  <c r="Q3816" i="6"/>
  <c r="Q3815" i="6"/>
  <c r="Q3814" i="6"/>
  <c r="Q3813" i="6"/>
  <c r="Q3812" i="6"/>
  <c r="Q3811" i="6"/>
  <c r="Q3810" i="6"/>
  <c r="Q3809" i="6"/>
  <c r="Q3808" i="6"/>
  <c r="Q3807" i="6"/>
  <c r="Q3806" i="6"/>
  <c r="Q3805" i="6"/>
  <c r="Q3804" i="6"/>
  <c r="Q3803" i="6"/>
  <c r="Q3802" i="6"/>
  <c r="Q3801" i="6"/>
  <c r="Q3800" i="6"/>
  <c r="Q3799" i="6"/>
  <c r="Q3798" i="6"/>
  <c r="Q3797" i="6"/>
  <c r="Q3796" i="6"/>
  <c r="Q3795" i="6"/>
  <c r="Q3794" i="6"/>
  <c r="Q3793" i="6"/>
  <c r="Q3792" i="6"/>
  <c r="Q3791" i="6"/>
  <c r="Q3790" i="6"/>
  <c r="Q3789" i="6"/>
  <c r="Q3788" i="6"/>
  <c r="Q3787" i="6"/>
  <c r="Q3786" i="6"/>
  <c r="Q3785" i="6"/>
  <c r="Q3784" i="6"/>
  <c r="Q3783" i="6"/>
  <c r="Q3782" i="6"/>
  <c r="Q3781" i="6"/>
  <c r="Q3780" i="6"/>
  <c r="Q3779" i="6"/>
  <c r="Q3778" i="6"/>
  <c r="Q3777" i="6"/>
  <c r="Q3776" i="6"/>
  <c r="Q3775" i="6"/>
  <c r="Q3774" i="6"/>
  <c r="Q3773" i="6"/>
  <c r="Q3772" i="6"/>
  <c r="Q3771" i="6"/>
  <c r="Q3770" i="6"/>
  <c r="Q3769" i="6"/>
  <c r="Q3768" i="6"/>
  <c r="Q3767" i="6"/>
  <c r="Q3766" i="6"/>
  <c r="Q3765" i="6"/>
  <c r="Q3764" i="6"/>
  <c r="Q3763" i="6"/>
  <c r="Q3762" i="6"/>
  <c r="Q3761" i="6"/>
  <c r="Q3760" i="6"/>
  <c r="Q3759" i="6"/>
  <c r="Q3758" i="6"/>
  <c r="Q3757" i="6"/>
  <c r="Q3756" i="6"/>
  <c r="Q3755" i="6"/>
  <c r="Q3754" i="6"/>
  <c r="Q3753" i="6"/>
  <c r="Q3752" i="6"/>
  <c r="Q3751" i="6"/>
  <c r="Q3750" i="6"/>
  <c r="Q3749" i="6"/>
  <c r="Q3748" i="6"/>
  <c r="Q3747" i="6"/>
  <c r="Q3746" i="6"/>
  <c r="Q3745" i="6"/>
  <c r="Q3744" i="6"/>
  <c r="Q3743" i="6"/>
  <c r="Q3742" i="6"/>
  <c r="Q3741" i="6"/>
  <c r="Q3740" i="6"/>
  <c r="Q3739" i="6"/>
  <c r="Q3738" i="6"/>
  <c r="Q3737" i="6"/>
  <c r="Q3736" i="6"/>
  <c r="Q3735" i="6"/>
  <c r="Q3734" i="6"/>
  <c r="Q3733" i="6"/>
  <c r="Q3732" i="6"/>
  <c r="Q3731" i="6"/>
  <c r="Q3730" i="6"/>
  <c r="Q3729" i="6"/>
  <c r="Q3728" i="6"/>
  <c r="Q3727" i="6"/>
  <c r="Q3726" i="6"/>
  <c r="Q3725" i="6"/>
  <c r="Q3724" i="6"/>
  <c r="Q3723" i="6"/>
  <c r="Q3722" i="6"/>
  <c r="Q3721" i="6"/>
  <c r="Q3720" i="6"/>
  <c r="Q3719" i="6"/>
  <c r="Q3718" i="6"/>
  <c r="Q3717" i="6"/>
  <c r="Q3716" i="6"/>
  <c r="Q3715" i="6"/>
  <c r="Q3714" i="6"/>
  <c r="Q3713" i="6"/>
  <c r="Q3712" i="6"/>
  <c r="Q3711" i="6"/>
  <c r="Q3710" i="6"/>
  <c r="Q3709" i="6"/>
  <c r="Q3708" i="6"/>
  <c r="Q3707" i="6"/>
  <c r="Q3706" i="6"/>
  <c r="Q3705" i="6"/>
  <c r="Q3704" i="6"/>
  <c r="Q3703" i="6"/>
  <c r="Q3702" i="6"/>
  <c r="Q3701" i="6"/>
  <c r="Q3700" i="6"/>
  <c r="Q3699" i="6"/>
  <c r="Q3698" i="6"/>
  <c r="Q3697" i="6"/>
  <c r="Q3696" i="6"/>
  <c r="Q3695" i="6"/>
  <c r="Q3694" i="6"/>
  <c r="Q3693" i="6"/>
  <c r="Q3692" i="6"/>
  <c r="Q3691" i="6"/>
  <c r="Q3690" i="6"/>
  <c r="Q3689" i="6"/>
  <c r="Q3688" i="6"/>
  <c r="Q3687" i="6"/>
  <c r="Q3686" i="6"/>
  <c r="Q3685" i="6"/>
  <c r="Q3684" i="6"/>
  <c r="Q3683" i="6"/>
  <c r="Q3682" i="6"/>
  <c r="Q3681" i="6"/>
  <c r="Q3680" i="6"/>
  <c r="Q3679" i="6"/>
  <c r="Q3678" i="6"/>
  <c r="Q3677" i="6"/>
  <c r="Q3676" i="6"/>
  <c r="Q3675" i="6"/>
  <c r="Q3674" i="6"/>
  <c r="Q3673" i="6"/>
  <c r="Q3672" i="6"/>
  <c r="Q3671" i="6"/>
  <c r="Q3670" i="6"/>
  <c r="Q3669" i="6"/>
  <c r="Q3668" i="6"/>
  <c r="Q3667" i="6"/>
  <c r="Q3666" i="6"/>
  <c r="Q3665" i="6"/>
  <c r="Q3664" i="6"/>
  <c r="Q3663" i="6"/>
  <c r="Q3662" i="6"/>
  <c r="Q3661" i="6"/>
  <c r="Q3660" i="6"/>
  <c r="Q3659" i="6"/>
  <c r="Q3658" i="6"/>
  <c r="Q3657" i="6"/>
  <c r="Q3656" i="6"/>
  <c r="Q3655" i="6"/>
  <c r="Q3654" i="6"/>
  <c r="Q3653" i="6"/>
  <c r="Q3652" i="6"/>
  <c r="Q3651" i="6"/>
  <c r="Q3650" i="6"/>
  <c r="Q3649" i="6"/>
  <c r="Q3648" i="6"/>
  <c r="Q3647" i="6"/>
  <c r="Q3646" i="6"/>
  <c r="Q3645" i="6"/>
  <c r="Q3644" i="6"/>
  <c r="Q3643" i="6"/>
  <c r="Q3642" i="6"/>
  <c r="Q3641" i="6"/>
  <c r="Q3640" i="6"/>
  <c r="Q3639" i="6"/>
  <c r="Q3638" i="6"/>
  <c r="Q3637" i="6"/>
  <c r="Q3636" i="6"/>
  <c r="Q3635" i="6"/>
  <c r="Q3634" i="6"/>
  <c r="Q3633" i="6"/>
  <c r="Q3632" i="6"/>
  <c r="Q3631" i="6"/>
  <c r="Q3630" i="6"/>
  <c r="Q3629" i="6"/>
  <c r="Q3628" i="6"/>
  <c r="Q3627" i="6"/>
  <c r="Q3626" i="6"/>
  <c r="Q3625" i="6"/>
  <c r="Q3624" i="6"/>
  <c r="Q3623" i="6"/>
  <c r="Q3622" i="6"/>
  <c r="Q3621" i="6"/>
  <c r="Q3620" i="6"/>
  <c r="Q3619" i="6"/>
  <c r="Q3618" i="6"/>
  <c r="Q3617" i="6"/>
  <c r="Q3616" i="6"/>
  <c r="Q3615" i="6"/>
  <c r="Q3614" i="6"/>
  <c r="Q3613" i="6"/>
  <c r="Q3612" i="6"/>
  <c r="Q3611" i="6"/>
  <c r="Q3610" i="6"/>
  <c r="Q3609" i="6"/>
  <c r="Q3608" i="6"/>
  <c r="Q3607" i="6"/>
  <c r="Q3606" i="6"/>
  <c r="Q3605" i="6"/>
  <c r="Q3604" i="6"/>
  <c r="Q3603" i="6"/>
  <c r="Q3602" i="6"/>
  <c r="Q3601" i="6"/>
  <c r="Q3600" i="6"/>
  <c r="Q3599" i="6"/>
  <c r="Q3598" i="6"/>
  <c r="Q3597" i="6"/>
  <c r="Q3596" i="6"/>
  <c r="Q3595" i="6"/>
  <c r="Q3594" i="6"/>
  <c r="Q3593" i="6"/>
  <c r="Q3592" i="6"/>
  <c r="Q3591" i="6"/>
  <c r="Q3590" i="6"/>
  <c r="Q3589" i="6"/>
  <c r="Q3588" i="6"/>
  <c r="Q3587" i="6"/>
  <c r="Q3586" i="6"/>
  <c r="Q3585" i="6"/>
  <c r="Q3584" i="6"/>
  <c r="Q3583" i="6"/>
  <c r="Q3582" i="6"/>
  <c r="Q3581" i="6"/>
  <c r="Q3580" i="6"/>
  <c r="Q3579" i="6"/>
  <c r="Q3578" i="6"/>
  <c r="Q3577" i="6"/>
  <c r="Q3576" i="6"/>
  <c r="Q3575" i="6"/>
  <c r="Q3574" i="6"/>
  <c r="Q3573" i="6"/>
  <c r="Q3572" i="6"/>
  <c r="Q3571" i="6"/>
  <c r="Q3570" i="6"/>
  <c r="Q3569" i="6"/>
  <c r="Q3568" i="6"/>
  <c r="Q3567" i="6"/>
  <c r="Q3566" i="6"/>
  <c r="Q3565" i="6"/>
  <c r="Q3564" i="6"/>
  <c r="Q3563" i="6"/>
  <c r="Q3562" i="6"/>
  <c r="Q3561" i="6"/>
  <c r="Q3560" i="6"/>
  <c r="Q3559" i="6"/>
  <c r="Q3558" i="6"/>
  <c r="Q3557" i="6"/>
  <c r="Q3556" i="6"/>
  <c r="Q3555" i="6"/>
  <c r="Q3554" i="6"/>
  <c r="Q3553" i="6"/>
  <c r="Q3552" i="6"/>
  <c r="Q3551" i="6"/>
  <c r="Q3550" i="6"/>
  <c r="Q3549" i="6"/>
  <c r="Q3548" i="6"/>
  <c r="Q3547" i="6"/>
  <c r="Q3546" i="6"/>
  <c r="Q3545" i="6"/>
  <c r="Q3544" i="6"/>
  <c r="Q3543" i="6"/>
  <c r="Q3542" i="6"/>
  <c r="Q3541" i="6"/>
  <c r="Q3540" i="6"/>
  <c r="Q3539" i="6"/>
  <c r="Q3538" i="6"/>
  <c r="Q3537" i="6"/>
  <c r="Q3536" i="6"/>
  <c r="Q3535" i="6"/>
  <c r="Q3534" i="6"/>
  <c r="Q3533" i="6"/>
  <c r="Q3532" i="6"/>
  <c r="Q3531" i="6"/>
  <c r="Q3530" i="6"/>
  <c r="Q3529" i="6"/>
  <c r="Q3528" i="6"/>
  <c r="Q3527" i="6"/>
  <c r="Q3526" i="6"/>
  <c r="Q3525" i="6"/>
  <c r="Q3524" i="6"/>
  <c r="Q3523" i="6"/>
  <c r="Q3522" i="6"/>
  <c r="Q3521" i="6"/>
  <c r="Q3520" i="6"/>
  <c r="Q3519" i="6"/>
  <c r="Q3518" i="6"/>
  <c r="Q3517" i="6"/>
  <c r="Q3516" i="6"/>
  <c r="Q3515" i="6"/>
  <c r="Q3514" i="6"/>
  <c r="Q3513" i="6"/>
  <c r="Q3512" i="6"/>
  <c r="Q3511" i="6"/>
  <c r="Q3510" i="6"/>
  <c r="Q3509" i="6"/>
  <c r="Q3508" i="6"/>
  <c r="Q3507" i="6"/>
  <c r="Q3506" i="6"/>
  <c r="Q3505" i="6"/>
  <c r="Q3504" i="6"/>
  <c r="Q3503" i="6"/>
  <c r="Q3502" i="6"/>
  <c r="Q3501" i="6"/>
  <c r="Q3500" i="6"/>
  <c r="Q3499" i="6"/>
  <c r="Q3498" i="6"/>
  <c r="Q3497" i="6"/>
  <c r="Q3496" i="6"/>
  <c r="Q3495" i="6"/>
  <c r="Q3494" i="6"/>
  <c r="Q3493" i="6"/>
  <c r="Q3492" i="6"/>
  <c r="Q3491" i="6"/>
  <c r="Q3490" i="6"/>
  <c r="Q3489" i="6"/>
  <c r="Q3488" i="6"/>
  <c r="Q3487" i="6"/>
  <c r="Q3486" i="6"/>
  <c r="Q3485" i="6"/>
  <c r="Q3484" i="6"/>
  <c r="Q3483" i="6"/>
  <c r="Q3482" i="6"/>
  <c r="Q3481" i="6"/>
  <c r="Q3480" i="6"/>
  <c r="Q3479" i="6"/>
  <c r="Q3478" i="6"/>
  <c r="Q3477" i="6"/>
  <c r="Q3476" i="6"/>
  <c r="Q3475" i="6"/>
  <c r="Q3474" i="6"/>
  <c r="Q3473" i="6"/>
  <c r="Q3472" i="6"/>
  <c r="Q3471" i="6"/>
  <c r="Q3470" i="6"/>
  <c r="Q3469" i="6"/>
  <c r="Q3468" i="6"/>
  <c r="Q3467" i="6"/>
  <c r="Q3466" i="6"/>
  <c r="Q3465" i="6"/>
  <c r="Q3464" i="6"/>
  <c r="Q3463" i="6"/>
  <c r="Q3462" i="6"/>
  <c r="Q3461" i="6"/>
  <c r="Q3460" i="6"/>
  <c r="Q3459" i="6"/>
  <c r="Q3458" i="6"/>
  <c r="Q3457" i="6"/>
  <c r="Q3456" i="6"/>
  <c r="Q3455" i="6"/>
  <c r="Q3454" i="6"/>
  <c r="Q3453" i="6"/>
  <c r="Q3452" i="6"/>
  <c r="Q3451" i="6"/>
  <c r="Q3450" i="6"/>
  <c r="Q3449" i="6"/>
  <c r="Q3448" i="6"/>
  <c r="Q3447" i="6"/>
  <c r="Q3446" i="6"/>
  <c r="Q3445" i="6"/>
  <c r="Q3444" i="6"/>
  <c r="Q3443" i="6"/>
  <c r="Q3442" i="6"/>
  <c r="Q3441" i="6"/>
  <c r="Q3440" i="6"/>
  <c r="Q3439" i="6"/>
  <c r="Q3438" i="6"/>
  <c r="Q3437" i="6"/>
  <c r="Q3436" i="6"/>
  <c r="Q3435" i="6"/>
  <c r="Q3434" i="6"/>
  <c r="Q3433" i="6"/>
  <c r="Q3432" i="6"/>
  <c r="Q3431" i="6"/>
  <c r="Q3430" i="6"/>
  <c r="Q3429" i="6"/>
  <c r="Q3428" i="6"/>
  <c r="Q3427" i="6"/>
  <c r="Q3426" i="6"/>
  <c r="Q3425" i="6"/>
  <c r="Q3424" i="6"/>
  <c r="Q3423" i="6"/>
  <c r="Q3422" i="6"/>
  <c r="Q3421" i="6"/>
  <c r="Q3420" i="6"/>
  <c r="Q3419" i="6"/>
  <c r="Q3418" i="6"/>
  <c r="Q3417" i="6"/>
  <c r="Q3416" i="6"/>
  <c r="Q3415" i="6"/>
  <c r="Q3414" i="6"/>
  <c r="Q3413" i="6"/>
  <c r="Q3412" i="6"/>
  <c r="Q3411" i="6"/>
  <c r="Q3410" i="6"/>
  <c r="Q3409" i="6"/>
  <c r="Q3408" i="6"/>
  <c r="Q3407" i="6"/>
  <c r="Q3406" i="6"/>
  <c r="Q3405" i="6"/>
  <c r="Q3404" i="6"/>
  <c r="Q3403" i="6"/>
  <c r="Q3402" i="6"/>
  <c r="Q3401" i="6"/>
  <c r="Q3400" i="6"/>
  <c r="Q3399" i="6"/>
  <c r="Q3398" i="6"/>
  <c r="Q3397" i="6"/>
  <c r="Q3396" i="6"/>
  <c r="Q3395" i="6"/>
  <c r="Q3394" i="6"/>
  <c r="Q3393" i="6"/>
  <c r="Q3392" i="6"/>
  <c r="Q3391" i="6"/>
  <c r="Q3390" i="6"/>
  <c r="Q3389" i="6"/>
  <c r="Q3388" i="6"/>
  <c r="Q3387" i="6"/>
  <c r="Q3386" i="6"/>
  <c r="Q3385" i="6"/>
  <c r="Q3384" i="6"/>
  <c r="Q3383" i="6"/>
  <c r="Q3382" i="6"/>
  <c r="Q3381" i="6"/>
  <c r="Q3380" i="6"/>
  <c r="Q3379" i="6"/>
  <c r="Q3378" i="6"/>
  <c r="Q3377" i="6"/>
  <c r="Q3376" i="6"/>
  <c r="Q3375" i="6"/>
  <c r="Q3374" i="6"/>
  <c r="Q3373" i="6"/>
  <c r="Q3372" i="6"/>
  <c r="Q3371" i="6"/>
  <c r="Q3370" i="6"/>
  <c r="Q3369" i="6"/>
  <c r="Q3368" i="6"/>
  <c r="Q3367" i="6"/>
  <c r="Q3366" i="6"/>
  <c r="Q3365" i="6"/>
  <c r="Q3364" i="6"/>
  <c r="Q3363" i="6"/>
  <c r="Q3362" i="6"/>
  <c r="Q3361" i="6"/>
  <c r="Q3360" i="6"/>
  <c r="Q3359" i="6"/>
  <c r="Q3358" i="6"/>
  <c r="Q3357" i="6"/>
  <c r="Q3356" i="6"/>
  <c r="Q3355" i="6"/>
  <c r="Q3354" i="6"/>
  <c r="Q3353" i="6"/>
  <c r="Q3352" i="6"/>
  <c r="Q3351" i="6"/>
  <c r="Q3350" i="6"/>
  <c r="Q3349" i="6"/>
  <c r="Q3348" i="6"/>
  <c r="Q3347" i="6"/>
  <c r="Q3346" i="6"/>
  <c r="Q3345" i="6"/>
  <c r="Q3344" i="6"/>
  <c r="Q3343" i="6"/>
  <c r="Q3342" i="6"/>
  <c r="Q3341" i="6"/>
  <c r="Q3340" i="6"/>
  <c r="Q3339" i="6"/>
  <c r="Q3338" i="6"/>
  <c r="Q3337" i="6"/>
  <c r="Q3336" i="6"/>
  <c r="Q3335" i="6"/>
  <c r="Q3334" i="6"/>
  <c r="Q3333" i="6"/>
  <c r="Q3332" i="6"/>
  <c r="Q3331" i="6"/>
  <c r="Q3330" i="6"/>
  <c r="Q3329" i="6"/>
  <c r="Q3328" i="6"/>
  <c r="Q3327" i="6"/>
  <c r="Q3326" i="6"/>
  <c r="Q3325" i="6"/>
  <c r="Q3324" i="6"/>
  <c r="Q3323" i="6"/>
  <c r="Q3322" i="6"/>
  <c r="Q3321" i="6"/>
  <c r="Q3320" i="6"/>
  <c r="Q3319" i="6"/>
  <c r="Q3318" i="6"/>
  <c r="Q3317" i="6"/>
  <c r="Q3316" i="6"/>
  <c r="Q3315" i="6"/>
  <c r="Q3314" i="6"/>
  <c r="Q3313" i="6"/>
  <c r="Q3312" i="6"/>
  <c r="Q3311" i="6"/>
  <c r="Q3310" i="6"/>
  <c r="Q3309" i="6"/>
  <c r="Q3308" i="6"/>
  <c r="Q3307" i="6"/>
  <c r="Q3306" i="6"/>
  <c r="Q3305" i="6"/>
  <c r="Q3304" i="6"/>
  <c r="Q3303" i="6"/>
  <c r="Q3302" i="6"/>
  <c r="Q3301" i="6"/>
  <c r="Q3300" i="6"/>
  <c r="Q3299" i="6"/>
  <c r="Q3298" i="6"/>
  <c r="Q3297" i="6"/>
  <c r="Q3296" i="6"/>
  <c r="Q3295" i="6"/>
  <c r="Q3294" i="6"/>
  <c r="Q3293" i="6"/>
  <c r="Q3292" i="6"/>
  <c r="Q3291" i="6"/>
  <c r="Q3290" i="6"/>
  <c r="Q3289" i="6"/>
  <c r="Q3288" i="6"/>
  <c r="Q3287" i="6"/>
  <c r="Q3286" i="6"/>
  <c r="Q3285" i="6"/>
  <c r="Q3284" i="6"/>
  <c r="Q3283" i="6"/>
  <c r="Q3282" i="6"/>
  <c r="Q3281" i="6"/>
  <c r="Q3280" i="6"/>
  <c r="Q3279" i="6"/>
  <c r="Q3278" i="6"/>
  <c r="Q3277" i="6"/>
  <c r="Q3276" i="6"/>
  <c r="Q3275" i="6"/>
  <c r="Q3274" i="6"/>
  <c r="Q3273" i="6"/>
  <c r="Q3272" i="6"/>
  <c r="Q3271" i="6"/>
  <c r="Q3270" i="6"/>
  <c r="Q3269" i="6"/>
  <c r="Q3268" i="6"/>
  <c r="Q3267" i="6"/>
  <c r="Q3266" i="6"/>
  <c r="Q3265" i="6"/>
  <c r="Q3264" i="6"/>
  <c r="Q3263" i="6"/>
  <c r="Q3262" i="6"/>
  <c r="Q3261" i="6"/>
  <c r="Q3260" i="6"/>
  <c r="Q3259" i="6"/>
  <c r="Q3258" i="6"/>
  <c r="Q3257" i="6"/>
  <c r="Q3256" i="6"/>
  <c r="Q3255" i="6"/>
  <c r="Q3254" i="6"/>
  <c r="Q3253" i="6"/>
  <c r="Q3252" i="6"/>
  <c r="Q3251" i="6"/>
  <c r="Q3250" i="6"/>
  <c r="Q3249" i="6"/>
  <c r="Q3248" i="6"/>
  <c r="Q3247" i="6"/>
  <c r="Q3246" i="6"/>
  <c r="Q3245" i="6"/>
  <c r="Q3244" i="6"/>
  <c r="Q3243" i="6"/>
  <c r="Q3242" i="6"/>
  <c r="Q3241" i="6"/>
  <c r="Q3240" i="6"/>
  <c r="Q3239" i="6"/>
  <c r="Q3238" i="6"/>
  <c r="Q3237" i="6"/>
  <c r="Q3236" i="6"/>
  <c r="Q3235" i="6"/>
  <c r="Q3234" i="6"/>
  <c r="Q3233" i="6"/>
  <c r="Q3232" i="6"/>
  <c r="Q3231" i="6"/>
  <c r="Q3230" i="6"/>
  <c r="Q3229" i="6"/>
  <c r="Q3228" i="6"/>
  <c r="Q3227" i="6"/>
  <c r="Q3226" i="6"/>
  <c r="Q3225" i="6"/>
  <c r="Q3224" i="6"/>
  <c r="Q3223" i="6"/>
  <c r="Q3222" i="6"/>
  <c r="Q3221" i="6"/>
  <c r="Q3220" i="6"/>
  <c r="Q3219" i="6"/>
  <c r="Q3218" i="6"/>
  <c r="Q3217" i="6"/>
  <c r="Q3216" i="6"/>
  <c r="Q3215" i="6"/>
  <c r="Q3214" i="6"/>
  <c r="Q3213" i="6"/>
  <c r="Q3212" i="6"/>
  <c r="Q3211" i="6"/>
  <c r="Q3210" i="6"/>
  <c r="Q3209" i="6"/>
  <c r="Q3208" i="6"/>
  <c r="Q3207" i="6"/>
  <c r="Q3206" i="6"/>
  <c r="Q3205" i="6"/>
  <c r="Q3204" i="6"/>
  <c r="Q3203" i="6"/>
  <c r="Q3202" i="6"/>
  <c r="Q3201" i="6"/>
  <c r="Q3200" i="6"/>
  <c r="Q3199" i="6"/>
  <c r="Q3198" i="6"/>
  <c r="Q3197" i="6"/>
  <c r="Q3196" i="6"/>
  <c r="Q3195" i="6"/>
  <c r="Q3194" i="6"/>
  <c r="Q3193" i="6"/>
  <c r="Q3192" i="6"/>
  <c r="Q3191" i="6"/>
  <c r="Q3190" i="6"/>
  <c r="Q3189" i="6"/>
  <c r="Q3188" i="6"/>
  <c r="Q3187" i="6"/>
  <c r="Q3186" i="6"/>
  <c r="Q3185" i="6"/>
  <c r="Q3184" i="6"/>
  <c r="Q3183" i="6"/>
  <c r="Q3182" i="6"/>
  <c r="Q3181" i="6"/>
  <c r="Q3180" i="6"/>
  <c r="Q3179" i="6"/>
  <c r="Q3178" i="6"/>
  <c r="Q3177" i="6"/>
  <c r="Q3176" i="6"/>
  <c r="Q3175" i="6"/>
  <c r="Q3174" i="6"/>
  <c r="Q3173" i="6"/>
  <c r="Q3172" i="6"/>
  <c r="Q3171" i="6"/>
  <c r="Q3170" i="6"/>
  <c r="Q3169" i="6"/>
  <c r="Q3168" i="6"/>
  <c r="Q3167" i="6"/>
  <c r="Q3166" i="6"/>
  <c r="Q3165" i="6"/>
  <c r="Q3164" i="6"/>
  <c r="Q3163" i="6"/>
  <c r="Q3162" i="6"/>
  <c r="Q3161" i="6"/>
  <c r="Q3160" i="6"/>
  <c r="Q3159" i="6"/>
  <c r="Q3158" i="6"/>
  <c r="Q3157" i="6"/>
  <c r="Q3156" i="6"/>
  <c r="Q3155" i="6"/>
  <c r="Q3154" i="6"/>
  <c r="Q3153" i="6"/>
  <c r="Q3152" i="6"/>
  <c r="Q3151" i="6"/>
  <c r="Q3150" i="6"/>
  <c r="Q3149" i="6"/>
  <c r="Q3148" i="6"/>
  <c r="Q3147" i="6"/>
  <c r="Q3146" i="6"/>
  <c r="Q3145" i="6"/>
  <c r="Q3144" i="6"/>
  <c r="Q3143" i="6"/>
  <c r="Q3142" i="6"/>
  <c r="Q3141" i="6"/>
  <c r="Q3140" i="6"/>
  <c r="Q3139" i="6"/>
  <c r="Q3138" i="6"/>
  <c r="Q3137" i="6"/>
  <c r="Q3136" i="6"/>
  <c r="Q3135" i="6"/>
  <c r="Q3134" i="6"/>
  <c r="Q3133" i="6"/>
  <c r="Q3132" i="6"/>
  <c r="Q3131" i="6"/>
  <c r="Q3130" i="6"/>
  <c r="Q3129" i="6"/>
  <c r="Q3128" i="6"/>
  <c r="Q3127" i="6"/>
  <c r="Q3126" i="6"/>
  <c r="Q3125" i="6"/>
  <c r="Q3124" i="6"/>
  <c r="Q3123" i="6"/>
  <c r="Q3122" i="6"/>
  <c r="Q3121" i="6"/>
  <c r="Q3120" i="6"/>
  <c r="Q3119" i="6"/>
  <c r="Q3118" i="6"/>
  <c r="Q3117" i="6"/>
  <c r="Q3116" i="6"/>
  <c r="Q3115" i="6"/>
  <c r="Q3114" i="6"/>
  <c r="Q3113" i="6"/>
  <c r="Q3112" i="6"/>
  <c r="Q3111" i="6"/>
  <c r="Q3110" i="6"/>
  <c r="Q3109" i="6"/>
  <c r="Q3108" i="6"/>
  <c r="Q3107" i="6"/>
  <c r="Q3106" i="6"/>
  <c r="Q3105" i="6"/>
  <c r="Q3104" i="6"/>
  <c r="Q3103" i="6"/>
  <c r="Q3102" i="6"/>
  <c r="Q3101" i="6"/>
  <c r="Q3100" i="6"/>
  <c r="Q3099" i="6"/>
  <c r="Q3098" i="6"/>
  <c r="Q3097" i="6"/>
  <c r="Q3096" i="6"/>
  <c r="Q3095" i="6"/>
  <c r="Q3094" i="6"/>
  <c r="Q3093" i="6"/>
  <c r="Q3092" i="6"/>
  <c r="Q3091" i="6"/>
  <c r="Q3090" i="6"/>
  <c r="Q3089" i="6"/>
  <c r="Q3088" i="6"/>
  <c r="Q3087" i="6"/>
  <c r="Q3086" i="6"/>
  <c r="Q3085" i="6"/>
  <c r="Q3084" i="6"/>
  <c r="Q3083" i="6"/>
  <c r="Q3082" i="6"/>
  <c r="Q3081" i="6"/>
  <c r="Q3080" i="6"/>
  <c r="Q3079" i="6"/>
  <c r="Q3078" i="6"/>
  <c r="Q3077" i="6"/>
  <c r="Q3076" i="6"/>
  <c r="Q3075" i="6"/>
  <c r="Q3074" i="6"/>
  <c r="Q3073" i="6"/>
  <c r="Q3072" i="6"/>
  <c r="Q3071" i="6"/>
  <c r="Q3070" i="6"/>
  <c r="Q3069" i="6"/>
  <c r="Q3068" i="6"/>
  <c r="Q3067" i="6"/>
  <c r="Q3066" i="6"/>
  <c r="Q3065" i="6"/>
  <c r="Q3064" i="6"/>
  <c r="Q3063" i="6"/>
  <c r="Q3062" i="6"/>
  <c r="Q3061" i="6"/>
  <c r="Q3060" i="6"/>
  <c r="Q3059" i="6"/>
  <c r="Q3058" i="6"/>
  <c r="Q3057" i="6"/>
  <c r="Q3056" i="6"/>
  <c r="Q3055" i="6"/>
  <c r="Q3054" i="6"/>
  <c r="Q3053" i="6"/>
  <c r="Q3052" i="6"/>
  <c r="Q3051" i="6"/>
  <c r="Q3050" i="6"/>
  <c r="Q3049" i="6"/>
  <c r="Q3048" i="6"/>
  <c r="Q3047" i="6"/>
  <c r="Q3046" i="6"/>
  <c r="Q3045" i="6"/>
  <c r="Q3044" i="6"/>
  <c r="Q3043" i="6"/>
  <c r="Q3042" i="6"/>
  <c r="Q3041" i="6"/>
  <c r="Q3040" i="6"/>
  <c r="Q3039" i="6"/>
  <c r="Q3038" i="6"/>
  <c r="Q3037" i="6"/>
  <c r="Q3036" i="6"/>
  <c r="Q3035" i="6"/>
  <c r="Q3034" i="6"/>
  <c r="Q3033" i="6"/>
  <c r="Q3032" i="6"/>
  <c r="Q3031" i="6"/>
  <c r="Q3030" i="6"/>
  <c r="Q3029" i="6"/>
  <c r="Q3028" i="6"/>
  <c r="Q3027" i="6"/>
  <c r="Q3026" i="6"/>
  <c r="Q3025" i="6"/>
  <c r="Q3024" i="6"/>
  <c r="Q3023" i="6"/>
  <c r="Q3022" i="6"/>
  <c r="Q3021" i="6"/>
  <c r="Q3020" i="6"/>
  <c r="Q3019" i="6"/>
  <c r="Q3018" i="6"/>
  <c r="Q3017" i="6"/>
  <c r="Q3016" i="6"/>
  <c r="Q3015" i="6"/>
  <c r="Q3014" i="6"/>
  <c r="Q3013" i="6"/>
  <c r="Q3012" i="6"/>
  <c r="Q3011" i="6"/>
  <c r="Q3010" i="6"/>
  <c r="Q3009" i="6"/>
  <c r="Q3008" i="6"/>
  <c r="Q3007" i="6"/>
  <c r="Q3006" i="6"/>
  <c r="Q3005" i="6"/>
  <c r="Q3004" i="6"/>
  <c r="Q3003" i="6"/>
  <c r="Q3002" i="6"/>
  <c r="Q3001" i="6"/>
  <c r="Q3000" i="6"/>
  <c r="Q2999" i="6"/>
  <c r="Q2998" i="6"/>
  <c r="Q2997" i="6"/>
  <c r="Q2996" i="6"/>
  <c r="Q2995" i="6"/>
  <c r="Q2994" i="6"/>
  <c r="Q2993" i="6"/>
  <c r="Q2992" i="6"/>
  <c r="Q2991" i="6"/>
  <c r="Q2990" i="6"/>
  <c r="Q2989" i="6"/>
  <c r="Q2988" i="6"/>
  <c r="Q2987" i="6"/>
  <c r="Q2986" i="6"/>
  <c r="Q2985" i="6"/>
  <c r="Q2984" i="6"/>
  <c r="Q2983" i="6"/>
  <c r="Q2982" i="6"/>
  <c r="Q2981" i="6"/>
  <c r="Q2980" i="6"/>
  <c r="Q2979" i="6"/>
  <c r="Q2978" i="6"/>
  <c r="Q2977" i="6"/>
  <c r="Q2976" i="6"/>
  <c r="Q2975" i="6"/>
  <c r="Q2974" i="6"/>
  <c r="Q2973" i="6"/>
  <c r="Q2972" i="6"/>
  <c r="Q2971" i="6"/>
  <c r="Q2970" i="6"/>
  <c r="Q2969" i="6"/>
  <c r="Q2968" i="6"/>
  <c r="Q2967" i="6"/>
  <c r="Q2966" i="6"/>
  <c r="Q2965" i="6"/>
  <c r="Q2964" i="6"/>
  <c r="Q2963" i="6"/>
  <c r="Q2962" i="6"/>
  <c r="Q2961" i="6"/>
  <c r="Q2960" i="6"/>
  <c r="Q2959" i="6"/>
  <c r="Q2958" i="6"/>
  <c r="Q2957" i="6"/>
  <c r="Q2956" i="6"/>
  <c r="Q2955" i="6"/>
  <c r="Q2954" i="6"/>
  <c r="Q2953" i="6"/>
  <c r="Q2952" i="6"/>
  <c r="Q2951" i="6"/>
  <c r="Q2950" i="6"/>
  <c r="Q2949" i="6"/>
  <c r="Q2948" i="6"/>
  <c r="Q2947" i="6"/>
  <c r="Q2946" i="6"/>
  <c r="Q2945" i="6"/>
  <c r="Q2944" i="6"/>
  <c r="Q2943" i="6"/>
  <c r="Q2942" i="6"/>
  <c r="Q2941" i="6"/>
  <c r="Q2940" i="6"/>
  <c r="Q2939" i="6"/>
  <c r="Q2938" i="6"/>
  <c r="Q2937" i="6"/>
  <c r="Q2936" i="6"/>
  <c r="Q2935" i="6"/>
  <c r="Q2934" i="6"/>
  <c r="Q2933" i="6"/>
  <c r="Q2932" i="6"/>
  <c r="Q2931" i="6"/>
  <c r="Q2930" i="6"/>
  <c r="Q2929" i="6"/>
  <c r="Q2928" i="6"/>
  <c r="Q2927" i="6"/>
  <c r="Q2926" i="6"/>
  <c r="Q2925" i="6"/>
  <c r="Q2924" i="6"/>
  <c r="Q2923" i="6"/>
  <c r="Q2922" i="6"/>
  <c r="Q2921" i="6"/>
  <c r="Q2920" i="6"/>
  <c r="Q2919" i="6"/>
  <c r="Q2918" i="6"/>
  <c r="Q2917" i="6"/>
  <c r="Q2916" i="6"/>
  <c r="Q2915" i="6"/>
  <c r="Q2914" i="6"/>
  <c r="Q2913" i="6"/>
  <c r="Q2912" i="6"/>
  <c r="Q2911" i="6"/>
  <c r="Q2910" i="6"/>
  <c r="Q2909" i="6"/>
  <c r="Q2908" i="6"/>
  <c r="Q2907" i="6"/>
  <c r="Q2906" i="6"/>
  <c r="Q2905" i="6"/>
  <c r="Q2904" i="6"/>
  <c r="Q2903" i="6"/>
  <c r="Q2902" i="6"/>
  <c r="Q2901" i="6"/>
  <c r="Q2900" i="6"/>
  <c r="Q2899" i="6"/>
  <c r="Q2898" i="6"/>
  <c r="Q2897" i="6"/>
  <c r="Q2896" i="6"/>
  <c r="Q2895" i="6"/>
  <c r="Q2894" i="6"/>
  <c r="Q2893" i="6"/>
  <c r="Q2892" i="6"/>
  <c r="Q2891" i="6"/>
  <c r="Q2890" i="6"/>
  <c r="Q2889" i="6"/>
  <c r="Q2888" i="6"/>
  <c r="Q2887" i="6"/>
  <c r="Q2886" i="6"/>
  <c r="Q2885" i="6"/>
  <c r="Q2884" i="6"/>
  <c r="Q2883" i="6"/>
  <c r="Q2882" i="6"/>
  <c r="Q2881" i="6"/>
  <c r="Q2880" i="6"/>
  <c r="Q2879" i="6"/>
  <c r="Q2878" i="6"/>
  <c r="Q2877" i="6"/>
  <c r="Q2876" i="6"/>
  <c r="Q2875" i="6"/>
  <c r="Q2874" i="6"/>
  <c r="Q2873" i="6"/>
  <c r="Q2872" i="6"/>
  <c r="Q2871" i="6"/>
  <c r="Q2870" i="6"/>
  <c r="Q2869" i="6"/>
  <c r="Q2868" i="6"/>
  <c r="Q2867" i="6"/>
  <c r="Q2866" i="6"/>
  <c r="Q2865" i="6"/>
  <c r="Q2864" i="6"/>
  <c r="Q2863" i="6"/>
  <c r="Q2862" i="6"/>
  <c r="Q2861" i="6"/>
  <c r="Q2860" i="6"/>
  <c r="Q2859" i="6"/>
  <c r="Q2858" i="6"/>
  <c r="Q2857" i="6"/>
  <c r="Q2856" i="6"/>
  <c r="Q2855" i="6"/>
  <c r="Q2854" i="6"/>
  <c r="Q2853" i="6"/>
  <c r="Q2852" i="6"/>
  <c r="Q2851" i="6"/>
  <c r="Q2850" i="6"/>
  <c r="Q2849" i="6"/>
  <c r="Q2848" i="6"/>
  <c r="Q2847" i="6"/>
  <c r="Q2846" i="6"/>
  <c r="Q2845" i="6"/>
  <c r="Q2844" i="6"/>
  <c r="Q2843" i="6"/>
  <c r="Q2842" i="6"/>
  <c r="Q2841" i="6"/>
  <c r="Q2840" i="6"/>
  <c r="Q2839" i="6"/>
  <c r="Q2838" i="6"/>
  <c r="Q2837" i="6"/>
  <c r="Q2836" i="6"/>
  <c r="Q2835" i="6"/>
  <c r="Q2834" i="6"/>
  <c r="Q2833" i="6"/>
  <c r="Q2832" i="6"/>
  <c r="Q2831" i="6"/>
  <c r="Q2830" i="6"/>
  <c r="Q2829" i="6"/>
  <c r="Q2828" i="6"/>
  <c r="Q2827" i="6"/>
  <c r="Q2826" i="6"/>
  <c r="Q2825" i="6"/>
  <c r="Q2824" i="6"/>
  <c r="Q2823" i="6"/>
  <c r="Q2822" i="6"/>
  <c r="Q2821" i="6"/>
  <c r="Q2820" i="6"/>
  <c r="Q2819" i="6"/>
  <c r="Q2818" i="6"/>
  <c r="Q2817" i="6"/>
  <c r="Q2816" i="6"/>
  <c r="Q2815" i="6"/>
  <c r="Q2814" i="6"/>
  <c r="Q2813" i="6"/>
  <c r="Q2812" i="6"/>
  <c r="Q2811" i="6"/>
  <c r="Q2810" i="6"/>
  <c r="Q2809" i="6"/>
  <c r="Q2808" i="6"/>
  <c r="Q2807" i="6"/>
  <c r="Q2806" i="6"/>
  <c r="Q2805" i="6"/>
  <c r="Q2804" i="6"/>
  <c r="Q2803" i="6"/>
  <c r="Q2802" i="6"/>
  <c r="Q2801" i="6"/>
  <c r="Q2800" i="6"/>
  <c r="Q2799" i="6"/>
  <c r="Q2798" i="6"/>
  <c r="Q2797" i="6"/>
  <c r="Q2796" i="6"/>
  <c r="Q2795" i="6"/>
  <c r="Q2794" i="6"/>
  <c r="Q2793" i="6"/>
  <c r="Q2792" i="6"/>
  <c r="Q2791" i="6"/>
  <c r="Q2790" i="6"/>
  <c r="Q2789" i="6"/>
  <c r="Q2788" i="6"/>
  <c r="Q2787" i="6"/>
  <c r="Q2786" i="6"/>
  <c r="Q2785" i="6"/>
  <c r="Q2784" i="6"/>
  <c r="Q2783" i="6"/>
  <c r="Q2782" i="6"/>
  <c r="Q2781" i="6"/>
  <c r="Q2780" i="6"/>
  <c r="Q2779" i="6"/>
  <c r="Q2778" i="6"/>
  <c r="Q2777" i="6"/>
  <c r="Q2776" i="6"/>
  <c r="Q2775" i="6"/>
  <c r="Q2774" i="6"/>
  <c r="Q2773" i="6"/>
  <c r="Q2772" i="6"/>
  <c r="Q2771" i="6"/>
  <c r="Q2770" i="6"/>
  <c r="Q2769" i="6"/>
  <c r="Q2768" i="6"/>
  <c r="Q2767" i="6"/>
  <c r="Q2766" i="6"/>
  <c r="Q2765" i="6"/>
  <c r="Q2764" i="6"/>
  <c r="Q2763" i="6"/>
  <c r="Q2762" i="6"/>
  <c r="Q2761" i="6"/>
  <c r="Q2760" i="6"/>
  <c r="Q2759" i="6"/>
  <c r="Q2758" i="6"/>
  <c r="Q2757" i="6"/>
  <c r="Q2756" i="6"/>
  <c r="Q2755" i="6"/>
  <c r="Q2754" i="6"/>
  <c r="Q2753" i="6"/>
  <c r="Q2752" i="6"/>
  <c r="Q2751" i="6"/>
  <c r="Q2750" i="6"/>
  <c r="Q2749" i="6"/>
  <c r="Q2748" i="6"/>
  <c r="Q2747" i="6"/>
  <c r="Q2746" i="6"/>
  <c r="Q2745" i="6"/>
  <c r="Q2744" i="6"/>
  <c r="Q2743" i="6"/>
  <c r="Q2742" i="6"/>
  <c r="Q2741" i="6"/>
  <c r="Q2740" i="6"/>
  <c r="Q2739" i="6"/>
  <c r="Q2738" i="6"/>
  <c r="Q2737" i="6"/>
  <c r="Q2736" i="6"/>
  <c r="Q2735" i="6"/>
  <c r="Q2734" i="6"/>
  <c r="Q2733" i="6"/>
  <c r="Q2732" i="6"/>
  <c r="Q2731" i="6"/>
  <c r="Q2730" i="6"/>
  <c r="Q2729" i="6"/>
  <c r="Q2728" i="6"/>
  <c r="Q2727" i="6"/>
  <c r="Q2726" i="6"/>
  <c r="Q2725" i="6"/>
  <c r="Q2724" i="6"/>
  <c r="Q2723" i="6"/>
  <c r="Q2722" i="6"/>
  <c r="Q2721" i="6"/>
  <c r="Q2720" i="6"/>
  <c r="Q2719" i="6"/>
  <c r="Q2718" i="6"/>
  <c r="Q2717" i="6"/>
  <c r="Q2716" i="6"/>
  <c r="Q2715" i="6"/>
  <c r="Q2714" i="6"/>
  <c r="Q2713" i="6"/>
  <c r="Q2712" i="6"/>
  <c r="Q2711" i="6"/>
  <c r="Q2710" i="6"/>
  <c r="Q2709" i="6"/>
  <c r="Q2708" i="6"/>
  <c r="Q2707" i="6"/>
  <c r="Q2706" i="6"/>
  <c r="Q2705" i="6"/>
  <c r="Q2704" i="6"/>
  <c r="Q2703" i="6"/>
  <c r="Q2702" i="6"/>
  <c r="Q2701" i="6"/>
  <c r="Q2700" i="6"/>
  <c r="Q2699" i="6"/>
  <c r="Q2698" i="6"/>
  <c r="Q2697" i="6"/>
  <c r="Q2696" i="6"/>
  <c r="Q2695" i="6"/>
  <c r="Q2694" i="6"/>
  <c r="Q2693" i="6"/>
  <c r="Q2692" i="6"/>
  <c r="Q2691" i="6"/>
  <c r="Q2690" i="6"/>
  <c r="Q2689" i="6"/>
  <c r="Q2688" i="6"/>
  <c r="Q2687" i="6"/>
  <c r="Q2686" i="6"/>
  <c r="Q2685" i="6"/>
  <c r="Q2684" i="6"/>
  <c r="Q2683" i="6"/>
  <c r="Q2682" i="6"/>
  <c r="Q2681" i="6"/>
  <c r="Q2680" i="6"/>
  <c r="Q2679" i="6"/>
  <c r="Q2678" i="6"/>
  <c r="Q2677" i="6"/>
  <c r="Q2676" i="6"/>
  <c r="Q2675" i="6"/>
  <c r="Q2674" i="6"/>
  <c r="Q2673" i="6"/>
  <c r="Q2672" i="6"/>
  <c r="Q2671" i="6"/>
  <c r="Q2670" i="6"/>
  <c r="Q2669" i="6"/>
  <c r="Q2668" i="6"/>
  <c r="Q2667" i="6"/>
  <c r="Q2666" i="6"/>
  <c r="Q2665" i="6"/>
  <c r="Q2664" i="6"/>
  <c r="Q2663" i="6"/>
  <c r="Q2662" i="6"/>
  <c r="Q2661" i="6"/>
  <c r="Q2660" i="6"/>
  <c r="Q2659" i="6"/>
  <c r="Q2658" i="6"/>
  <c r="Q2657" i="6"/>
  <c r="Q2656" i="6"/>
  <c r="Q2655" i="6"/>
  <c r="Q2654" i="6"/>
  <c r="Q2653" i="6"/>
  <c r="Q2652" i="6"/>
  <c r="Q2651" i="6"/>
  <c r="Q2650" i="6"/>
  <c r="Q2649" i="6"/>
  <c r="Q2648" i="6"/>
  <c r="Q2647" i="6"/>
  <c r="Q2646" i="6"/>
  <c r="Q2645" i="6"/>
  <c r="Q2644" i="6"/>
  <c r="Q2643" i="6"/>
  <c r="Q2642" i="6"/>
  <c r="Q2641" i="6"/>
  <c r="Q2640" i="6"/>
  <c r="Q2639" i="6"/>
  <c r="Q2638" i="6"/>
  <c r="Q2637" i="6"/>
  <c r="Q2636" i="6"/>
  <c r="Q2635" i="6"/>
  <c r="Q2634" i="6"/>
  <c r="Q2633" i="6"/>
  <c r="Q2632" i="6"/>
  <c r="Q2631" i="6"/>
  <c r="Q2630" i="6"/>
  <c r="Q2629" i="6"/>
  <c r="Q2628" i="6"/>
  <c r="Q2627" i="6"/>
  <c r="Q2626" i="6"/>
  <c r="Q2625" i="6"/>
  <c r="Q2624" i="6"/>
  <c r="Q2623" i="6"/>
  <c r="Q2622" i="6"/>
  <c r="Q2621" i="6"/>
  <c r="Q2620" i="6"/>
  <c r="Q2619" i="6"/>
  <c r="Q2618" i="6"/>
  <c r="Q2617" i="6"/>
  <c r="Q2616" i="6"/>
  <c r="Q2615" i="6"/>
  <c r="Q2614" i="6"/>
  <c r="Q2613" i="6"/>
  <c r="Q2612" i="6"/>
  <c r="Q2611" i="6"/>
  <c r="Q2610" i="6"/>
  <c r="Q2609" i="6"/>
  <c r="Q2608" i="6"/>
  <c r="Q2607" i="6"/>
  <c r="Q2606" i="6"/>
  <c r="Q2605" i="6"/>
  <c r="Q2604" i="6"/>
  <c r="Q2603" i="6"/>
  <c r="Q2602" i="6"/>
  <c r="Q2601" i="6"/>
  <c r="Q2600" i="6"/>
  <c r="Q2599" i="6"/>
  <c r="Q2598" i="6"/>
  <c r="Q2597" i="6"/>
  <c r="Q2596" i="6"/>
  <c r="Q2595" i="6"/>
  <c r="Q2594" i="6"/>
  <c r="Q2593" i="6"/>
  <c r="Q2592" i="6"/>
  <c r="Q2591" i="6"/>
  <c r="Q2590" i="6"/>
  <c r="Q2589" i="6"/>
  <c r="Q2588" i="6"/>
  <c r="Q2587" i="6"/>
  <c r="Q2586" i="6"/>
  <c r="Q2585" i="6"/>
  <c r="Q2584" i="6"/>
  <c r="Q2583" i="6"/>
  <c r="Q2582" i="6"/>
  <c r="Q2581" i="6"/>
  <c r="Q2580" i="6"/>
  <c r="Q2579" i="6"/>
  <c r="Q2578" i="6"/>
  <c r="Q2577" i="6"/>
  <c r="Q2576" i="6"/>
  <c r="Q2575" i="6"/>
  <c r="Q2574" i="6"/>
  <c r="Q2573" i="6"/>
  <c r="Q2572" i="6"/>
  <c r="Q2571" i="6"/>
  <c r="Q2570" i="6"/>
  <c r="Q2569" i="6"/>
  <c r="Q2568" i="6"/>
  <c r="Q2567" i="6"/>
  <c r="Q2566" i="6"/>
  <c r="Q2565" i="6"/>
  <c r="Q2564" i="6"/>
  <c r="Q2563" i="6"/>
  <c r="Q2562" i="6"/>
  <c r="Q2561" i="6"/>
  <c r="Q2560" i="6"/>
  <c r="Q2559" i="6"/>
  <c r="Q2558" i="6"/>
  <c r="Q2557" i="6"/>
  <c r="Q2556" i="6"/>
  <c r="Q2555" i="6"/>
  <c r="Q2554" i="6"/>
  <c r="Q2553" i="6"/>
  <c r="Q2552" i="6"/>
  <c r="Q2551" i="6"/>
  <c r="Q2550" i="6"/>
  <c r="Q2549" i="6"/>
  <c r="Q2548" i="6"/>
  <c r="Q2547" i="6"/>
  <c r="Q2546" i="6"/>
  <c r="Q2545" i="6"/>
  <c r="Q2544" i="6"/>
  <c r="Q2543" i="6"/>
  <c r="Q2542" i="6"/>
  <c r="Q2541" i="6"/>
  <c r="Q2540" i="6"/>
  <c r="Q2539" i="6"/>
  <c r="Q2538" i="6"/>
  <c r="Q2537" i="6"/>
  <c r="Q2536" i="6"/>
  <c r="Q2535" i="6"/>
  <c r="Q2534" i="6"/>
  <c r="Q2533" i="6"/>
  <c r="Q2532" i="6"/>
  <c r="Q2531" i="6"/>
  <c r="Q2530" i="6"/>
  <c r="Q2529" i="6"/>
  <c r="Q2528" i="6"/>
  <c r="Q2527" i="6"/>
  <c r="Q2526" i="6"/>
  <c r="Q2525" i="6"/>
  <c r="Q2524" i="6"/>
  <c r="Q2523" i="6"/>
  <c r="Q2522" i="6"/>
  <c r="Q2521" i="6"/>
  <c r="Q2520" i="6"/>
  <c r="Q2519" i="6"/>
  <c r="Q2518" i="6"/>
  <c r="Q2517" i="6"/>
  <c r="Q2516" i="6"/>
  <c r="Q2515" i="6"/>
  <c r="Q2514" i="6"/>
  <c r="Q2513" i="6"/>
  <c r="Q2512" i="6"/>
  <c r="Q2511" i="6"/>
  <c r="Q2510" i="6"/>
  <c r="Q2509" i="6"/>
  <c r="Q2508" i="6"/>
  <c r="Q2507" i="6"/>
  <c r="Q2506" i="6"/>
  <c r="Q2505" i="6"/>
  <c r="Q2504" i="6"/>
  <c r="Q2503" i="6"/>
  <c r="Q2502" i="6"/>
  <c r="Q2501" i="6"/>
  <c r="Q2500" i="6"/>
  <c r="Q2499" i="6"/>
  <c r="Q2498" i="6"/>
  <c r="Q2497" i="6"/>
  <c r="Q2496" i="6"/>
  <c r="Q2495" i="6"/>
  <c r="Q2494" i="6"/>
  <c r="Q2493" i="6"/>
  <c r="Q2492" i="6"/>
  <c r="Q2491" i="6"/>
  <c r="Q2490" i="6"/>
  <c r="Q2489" i="6"/>
  <c r="Q2488" i="6"/>
  <c r="Q2487" i="6"/>
  <c r="Q2486" i="6"/>
  <c r="Q2485" i="6"/>
  <c r="Q2484" i="6"/>
  <c r="Q2483" i="6"/>
  <c r="Q2482" i="6"/>
  <c r="Q2481" i="6"/>
  <c r="Q2480" i="6"/>
  <c r="Q2479" i="6"/>
  <c r="Q2478" i="6"/>
  <c r="Q2477" i="6"/>
  <c r="Q2476" i="6"/>
  <c r="Q2475" i="6"/>
  <c r="Q2474" i="6"/>
  <c r="Q2473" i="6"/>
  <c r="Q2472" i="6"/>
  <c r="Q2471" i="6"/>
  <c r="Q2470" i="6"/>
  <c r="Q2469" i="6"/>
  <c r="Q2468" i="6"/>
  <c r="Q2467" i="6"/>
  <c r="Q2466" i="6"/>
  <c r="Q2465" i="6"/>
  <c r="Q2464" i="6"/>
  <c r="Q2463" i="6"/>
  <c r="Q2462" i="6"/>
  <c r="Q2461" i="6"/>
  <c r="Q2460" i="6"/>
  <c r="Q2459" i="6"/>
  <c r="Q2458" i="6"/>
  <c r="Q2457" i="6"/>
  <c r="Q2456" i="6"/>
  <c r="Q2455" i="6"/>
  <c r="Q2454" i="6"/>
  <c r="Q2453" i="6"/>
  <c r="Q2452" i="6"/>
  <c r="Q2451" i="6"/>
  <c r="Q2450" i="6"/>
  <c r="Q2449" i="6"/>
  <c r="Q2448" i="6"/>
  <c r="Q2447" i="6"/>
  <c r="Q2446" i="6"/>
  <c r="Q2445" i="6"/>
  <c r="Q2444" i="6"/>
  <c r="Q2443" i="6"/>
  <c r="Q2442" i="6"/>
  <c r="Q2441" i="6"/>
  <c r="Q2440" i="6"/>
  <c r="Q2439" i="6"/>
  <c r="Q2438" i="6"/>
  <c r="Q2437" i="6"/>
  <c r="Q2436" i="6"/>
  <c r="Q2435" i="6"/>
  <c r="Q2434" i="6"/>
  <c r="Q2433" i="6"/>
  <c r="Q2432" i="6"/>
  <c r="Q2431" i="6"/>
  <c r="Q2430" i="6"/>
  <c r="Q2429" i="6"/>
  <c r="Q2428" i="6"/>
  <c r="Q2427" i="6"/>
  <c r="Q2426" i="6"/>
  <c r="Q2425" i="6"/>
  <c r="Q2424" i="6"/>
  <c r="Q2423" i="6"/>
  <c r="Q2422" i="6"/>
  <c r="Q2421" i="6"/>
  <c r="Q2420" i="6"/>
  <c r="Q2419" i="6"/>
  <c r="Q2418" i="6"/>
  <c r="Q2417" i="6"/>
  <c r="Q2416" i="6"/>
  <c r="Q2415" i="6"/>
  <c r="Q2414" i="6"/>
  <c r="Q2413" i="6"/>
  <c r="Q2412" i="6"/>
  <c r="Q2411" i="6"/>
  <c r="Q2410" i="6"/>
  <c r="Q2409" i="6"/>
  <c r="Q2408" i="6"/>
  <c r="Q2407" i="6"/>
  <c r="Q2406" i="6"/>
  <c r="Q2405" i="6"/>
  <c r="Q2404" i="6"/>
  <c r="Q2403" i="6"/>
  <c r="Q2402" i="6"/>
  <c r="Q2401" i="6"/>
  <c r="Q2400" i="6"/>
  <c r="Q2399" i="6"/>
  <c r="Q2398" i="6"/>
  <c r="Q2397" i="6"/>
  <c r="Q2396" i="6"/>
  <c r="Q2395" i="6"/>
  <c r="Q2394" i="6"/>
  <c r="Q2393" i="6"/>
  <c r="Q2392" i="6"/>
  <c r="Q2391" i="6"/>
  <c r="Q2390" i="6"/>
  <c r="Q2389" i="6"/>
  <c r="Q2388" i="6"/>
  <c r="Q2387" i="6"/>
  <c r="Q2386" i="6"/>
  <c r="Q2385" i="6"/>
  <c r="Q2384" i="6"/>
  <c r="Q2383" i="6"/>
  <c r="Q2382" i="6"/>
  <c r="Q2381" i="6"/>
  <c r="Q2380" i="6"/>
  <c r="Q2379" i="6"/>
  <c r="Q2378" i="6"/>
  <c r="Q2377" i="6"/>
  <c r="Q2376" i="6"/>
  <c r="Q2375" i="6"/>
  <c r="Q2374" i="6"/>
  <c r="Q2373" i="6"/>
  <c r="Q2372" i="6"/>
  <c r="Q2371" i="6"/>
  <c r="Q2370" i="6"/>
  <c r="Q2369" i="6"/>
  <c r="Q2368" i="6"/>
  <c r="Q2367" i="6"/>
  <c r="Q2366" i="6"/>
  <c r="Q2365" i="6"/>
  <c r="Q2364" i="6"/>
  <c r="Q2363" i="6"/>
  <c r="Q2362" i="6"/>
  <c r="Q2361" i="6"/>
  <c r="Q2360" i="6"/>
  <c r="Q2359" i="6"/>
  <c r="Q2358" i="6"/>
  <c r="Q2357" i="6"/>
  <c r="Q2356" i="6"/>
  <c r="Q2355" i="6"/>
  <c r="Q2354" i="6"/>
  <c r="Q2353" i="6"/>
  <c r="Q2352" i="6"/>
  <c r="Q2351" i="6"/>
  <c r="Q2350" i="6"/>
  <c r="Q2349" i="6"/>
  <c r="Q2348" i="6"/>
  <c r="Q2347" i="6"/>
  <c r="Q2346" i="6"/>
  <c r="Q2345" i="6"/>
  <c r="Q2344" i="6"/>
  <c r="Q2343" i="6"/>
  <c r="Q2342" i="6"/>
  <c r="Q2341" i="6"/>
  <c r="Q2340" i="6"/>
  <c r="Q2339" i="6"/>
  <c r="Q2338" i="6"/>
  <c r="Q2337" i="6"/>
  <c r="Q2336" i="6"/>
  <c r="Q2335" i="6"/>
  <c r="Q2334" i="6"/>
  <c r="Q2333" i="6"/>
  <c r="Q2332" i="6"/>
  <c r="Q2331" i="6"/>
  <c r="Q2330" i="6"/>
  <c r="Q2329" i="6"/>
  <c r="Q2328" i="6"/>
  <c r="Q2327" i="6"/>
  <c r="Q2326" i="6"/>
  <c r="Q2325" i="6"/>
  <c r="Q2324" i="6"/>
  <c r="Q2323" i="6"/>
  <c r="Q2322" i="6"/>
  <c r="Q2321" i="6"/>
  <c r="Q2320" i="6"/>
  <c r="Q2319" i="6"/>
  <c r="Q2318" i="6"/>
  <c r="Q2317" i="6"/>
  <c r="Q2316" i="6"/>
  <c r="Q2315" i="6"/>
  <c r="Q2314" i="6"/>
  <c r="Q2313" i="6"/>
  <c r="Q2312" i="6"/>
  <c r="Q2311" i="6"/>
  <c r="Q2310" i="6"/>
  <c r="Q2309" i="6"/>
  <c r="Q2308" i="6"/>
  <c r="Q2307" i="6"/>
  <c r="Q2306" i="6"/>
  <c r="Q2305" i="6"/>
  <c r="Q2304" i="6"/>
  <c r="Q2303" i="6"/>
  <c r="Q2302" i="6"/>
  <c r="Q2301" i="6"/>
  <c r="Q2300" i="6"/>
  <c r="Q2299" i="6"/>
  <c r="Q2298" i="6"/>
  <c r="Q2297" i="6"/>
  <c r="Q2296" i="6"/>
  <c r="Q2295" i="6"/>
  <c r="Q2294" i="6"/>
  <c r="Q2293" i="6"/>
  <c r="Q2292" i="6"/>
  <c r="Q2291" i="6"/>
  <c r="Q2290" i="6"/>
  <c r="Q2289" i="6"/>
  <c r="Q2288" i="6"/>
  <c r="Q2287" i="6"/>
  <c r="Q2286" i="6"/>
  <c r="Q2285" i="6"/>
  <c r="Q2284" i="6"/>
  <c r="Q2283" i="6"/>
  <c r="Q2282" i="6"/>
  <c r="Q2281" i="6"/>
  <c r="Q2280" i="6"/>
  <c r="Q2279" i="6"/>
  <c r="Q2278" i="6"/>
  <c r="Q2277" i="6"/>
  <c r="Q2276" i="6"/>
  <c r="Q2275" i="6"/>
  <c r="Q2274" i="6"/>
  <c r="Q2273" i="6"/>
  <c r="Q2272" i="6"/>
  <c r="Q2271" i="6"/>
  <c r="Q2270" i="6"/>
  <c r="Q2269" i="6"/>
  <c r="Q2268" i="6"/>
  <c r="Q2267" i="6"/>
  <c r="Q2266" i="6"/>
  <c r="Q2265" i="6"/>
  <c r="Q2264" i="6"/>
  <c r="Q2263" i="6"/>
  <c r="Q2262" i="6"/>
  <c r="Q2261" i="6"/>
  <c r="Q2260" i="6"/>
  <c r="Q2259" i="6"/>
  <c r="Q2258" i="6"/>
  <c r="Q2257" i="6"/>
  <c r="Q2256" i="6"/>
  <c r="Q2255" i="6"/>
  <c r="Q2254" i="6"/>
  <c r="Q2253" i="6"/>
  <c r="Q2252" i="6"/>
  <c r="Q2251" i="6"/>
  <c r="Q2250" i="6"/>
  <c r="Q2249" i="6"/>
  <c r="Q2248" i="6"/>
  <c r="Q2247" i="6"/>
  <c r="Q2246" i="6"/>
  <c r="Q2245" i="6"/>
  <c r="Q2244" i="6"/>
  <c r="Q2243" i="6"/>
  <c r="Q2242" i="6"/>
  <c r="Q2241" i="6"/>
  <c r="Q2240" i="6"/>
  <c r="Q2239" i="6"/>
  <c r="Q2238" i="6"/>
  <c r="Q2237" i="6"/>
  <c r="Q2236" i="6"/>
  <c r="Q2235" i="6"/>
  <c r="Q2234" i="6"/>
  <c r="Q2233" i="6"/>
  <c r="Q2232" i="6"/>
  <c r="Q2231" i="6"/>
  <c r="Q2230" i="6"/>
  <c r="Q2229" i="6"/>
  <c r="Q2228" i="6"/>
  <c r="Q2227" i="6"/>
  <c r="Q2226" i="6"/>
  <c r="Q2225" i="6"/>
  <c r="Q2224" i="6"/>
  <c r="Q2223" i="6"/>
  <c r="Q2222" i="6"/>
  <c r="Q2221" i="6"/>
  <c r="Q2220" i="6"/>
  <c r="Q2219" i="6"/>
  <c r="Q2218" i="6"/>
  <c r="Q2217" i="6"/>
  <c r="Q2216" i="6"/>
  <c r="Q2215" i="6"/>
  <c r="Q2214" i="6"/>
  <c r="Q2213" i="6"/>
  <c r="Q2212" i="6"/>
  <c r="Q2211" i="6"/>
  <c r="Q2210" i="6"/>
  <c r="Q2209" i="6"/>
  <c r="Q2208" i="6"/>
  <c r="Q2207" i="6"/>
  <c r="Q2206" i="6"/>
  <c r="Q2205" i="6"/>
  <c r="Q2204" i="6"/>
  <c r="Q2203" i="6"/>
  <c r="Q2202" i="6"/>
  <c r="Q2201" i="6"/>
  <c r="Q2200" i="6"/>
  <c r="Q2199" i="6"/>
  <c r="Q2198" i="6"/>
  <c r="Q2197" i="6"/>
  <c r="Q2196" i="6"/>
  <c r="Q2195" i="6"/>
  <c r="Q2194" i="6"/>
  <c r="Q2193" i="6"/>
  <c r="Q2192" i="6"/>
  <c r="Q2191" i="6"/>
  <c r="Q2190" i="6"/>
  <c r="Q2189" i="6"/>
  <c r="Q2188" i="6"/>
  <c r="Q2187" i="6"/>
  <c r="Q2186" i="6"/>
  <c r="Q2185" i="6"/>
  <c r="Q2184" i="6"/>
  <c r="Q2183" i="6"/>
  <c r="Q2182" i="6"/>
  <c r="Q2181" i="6"/>
  <c r="Q2180" i="6"/>
  <c r="Q2179" i="6"/>
  <c r="Q2178" i="6"/>
  <c r="Q2177" i="6"/>
  <c r="Q2176" i="6"/>
  <c r="Q2175" i="6"/>
  <c r="Q2174" i="6"/>
  <c r="Q2173" i="6"/>
  <c r="Q2172" i="6"/>
  <c r="Q2171" i="6"/>
  <c r="Q2170" i="6"/>
  <c r="Q2169" i="6"/>
  <c r="Q2168" i="6"/>
  <c r="Q2167" i="6"/>
  <c r="Q2166" i="6"/>
  <c r="Q2165" i="6"/>
  <c r="Q2164" i="6"/>
  <c r="Q2163" i="6"/>
  <c r="Q2162" i="6"/>
  <c r="Q2161" i="6"/>
  <c r="Q2160" i="6"/>
  <c r="Q2159" i="6"/>
  <c r="Q2158" i="6"/>
  <c r="Q2157" i="6"/>
  <c r="Q2156" i="6"/>
  <c r="Q2155" i="6"/>
  <c r="Q2154" i="6"/>
  <c r="Q2153" i="6"/>
  <c r="Q2152" i="6"/>
  <c r="Q2151" i="6"/>
  <c r="Q2150" i="6"/>
  <c r="Q2149" i="6"/>
  <c r="Q2148" i="6"/>
  <c r="Q2147" i="6"/>
  <c r="Q2146" i="6"/>
  <c r="Q2145" i="6"/>
  <c r="Q2144" i="6"/>
  <c r="Q2143" i="6"/>
  <c r="Q2142" i="6"/>
  <c r="Q2141" i="6"/>
  <c r="Q2140" i="6"/>
  <c r="Q2139" i="6"/>
  <c r="Q2138" i="6"/>
  <c r="Q2137" i="6"/>
  <c r="Q2136" i="6"/>
  <c r="Q2135" i="6"/>
  <c r="Q2134" i="6"/>
  <c r="Q2133" i="6"/>
  <c r="Q2132" i="6"/>
  <c r="Q2131" i="6"/>
  <c r="Q2130" i="6"/>
  <c r="Q2129" i="6"/>
  <c r="Q2128" i="6"/>
  <c r="Q2127" i="6"/>
  <c r="Q2126" i="6"/>
  <c r="Q2125" i="6"/>
  <c r="Q2124" i="6"/>
  <c r="Q2123" i="6"/>
  <c r="Q2122" i="6"/>
  <c r="Q2121" i="6"/>
  <c r="Q2120" i="6"/>
  <c r="Q2119" i="6"/>
  <c r="Q2118" i="6"/>
  <c r="Q2117" i="6"/>
  <c r="Q2116" i="6"/>
  <c r="Q2115" i="6"/>
  <c r="Q2114" i="6"/>
  <c r="Q2113" i="6"/>
  <c r="Q2112" i="6"/>
  <c r="Q2111" i="6"/>
  <c r="Q2110" i="6"/>
  <c r="Q2109" i="6"/>
  <c r="Q2108" i="6"/>
  <c r="Q2107" i="6"/>
  <c r="Q2106" i="6"/>
  <c r="Q2105" i="6"/>
  <c r="Q2104" i="6"/>
  <c r="Q2103" i="6"/>
  <c r="Q2102" i="6"/>
  <c r="Q2101" i="6"/>
  <c r="Q2100" i="6"/>
  <c r="Q2099" i="6"/>
  <c r="Q2098" i="6"/>
  <c r="Q2097" i="6"/>
  <c r="Q2096" i="6"/>
  <c r="Q2095" i="6"/>
  <c r="Q2094" i="6"/>
  <c r="Q2093" i="6"/>
  <c r="Q2092" i="6"/>
  <c r="Q2091" i="6"/>
  <c r="Q2090" i="6"/>
  <c r="Q2089" i="6"/>
  <c r="Q2088" i="6"/>
  <c r="Q2087" i="6"/>
  <c r="Q2086" i="6"/>
  <c r="Q2085" i="6"/>
  <c r="Q2084" i="6"/>
  <c r="Q2083" i="6"/>
  <c r="Q2082" i="6"/>
  <c r="Q2081" i="6"/>
  <c r="Q2080" i="6"/>
  <c r="Q2079" i="6"/>
  <c r="Q2078" i="6"/>
  <c r="Q2077" i="6"/>
  <c r="Q2076" i="6"/>
  <c r="Q2075" i="6"/>
  <c r="Q2074" i="6"/>
  <c r="Q2073" i="6"/>
  <c r="Q2072" i="6"/>
  <c r="Q2071" i="6"/>
  <c r="Q2070" i="6"/>
  <c r="Q2069" i="6"/>
  <c r="Q2068" i="6"/>
  <c r="Q2067" i="6"/>
  <c r="Q2066" i="6"/>
  <c r="Q2065" i="6"/>
  <c r="Q2064" i="6"/>
  <c r="Q2063" i="6"/>
  <c r="Q2062" i="6"/>
  <c r="Q2061" i="6"/>
  <c r="Q2060" i="6"/>
  <c r="Q2059" i="6"/>
  <c r="Q2058" i="6"/>
  <c r="Q2057" i="6"/>
  <c r="Q2056" i="6"/>
  <c r="Q2055" i="6"/>
  <c r="Q2054" i="6"/>
  <c r="Q2053" i="6"/>
  <c r="Q2052" i="6"/>
  <c r="Q2051" i="6"/>
  <c r="Q2050" i="6"/>
  <c r="Q2049" i="6"/>
  <c r="Q2048" i="6"/>
  <c r="Q2047" i="6"/>
  <c r="Q2046" i="6"/>
  <c r="Q2045" i="6"/>
  <c r="Q2044" i="6"/>
  <c r="Q2043" i="6"/>
  <c r="Q2042" i="6"/>
  <c r="Q2041" i="6"/>
  <c r="Q2040" i="6"/>
  <c r="Q2039" i="6"/>
  <c r="Q2038" i="6"/>
  <c r="Q2037" i="6"/>
  <c r="Q2036" i="6"/>
  <c r="Q2035" i="6"/>
  <c r="Q2034" i="6"/>
  <c r="Q2033" i="6"/>
  <c r="Q2032" i="6"/>
  <c r="Q2031" i="6"/>
  <c r="Q2030" i="6"/>
  <c r="Q2029" i="6"/>
  <c r="Q2028" i="6"/>
  <c r="Q2027" i="6"/>
  <c r="Q2026" i="6"/>
  <c r="Q2025" i="6"/>
  <c r="Q2024" i="6"/>
  <c r="Q2023" i="6"/>
  <c r="Q2022" i="6"/>
  <c r="Q2021" i="6"/>
  <c r="Q2020" i="6"/>
  <c r="Q2019" i="6"/>
  <c r="Q2018" i="6"/>
  <c r="Q2017" i="6"/>
  <c r="Q2016" i="6"/>
  <c r="Q2015" i="6"/>
  <c r="Q2014" i="6"/>
  <c r="Q2013" i="6"/>
  <c r="Q2012" i="6"/>
  <c r="Q2011" i="6"/>
  <c r="Q2010" i="6"/>
  <c r="Q2009" i="6"/>
  <c r="Q2008" i="6"/>
  <c r="Q2007" i="6"/>
  <c r="Q2006" i="6"/>
  <c r="Q2005" i="6"/>
  <c r="Q2004" i="6"/>
  <c r="Q2003" i="6"/>
  <c r="Q2002" i="6"/>
  <c r="Q2001" i="6"/>
  <c r="Q2000" i="6"/>
  <c r="Q1999" i="6"/>
  <c r="Q1998" i="6"/>
  <c r="Q1997" i="6"/>
  <c r="Q1996" i="6"/>
  <c r="Q1995" i="6"/>
  <c r="Q1994" i="6"/>
  <c r="Q1993" i="6"/>
  <c r="Q1992" i="6"/>
  <c r="Q1991" i="6"/>
  <c r="Q1990" i="6"/>
  <c r="Q1989" i="6"/>
  <c r="Q1988" i="6"/>
  <c r="Q1987" i="6"/>
  <c r="Q1986" i="6"/>
  <c r="Q1985" i="6"/>
  <c r="Q1984" i="6"/>
  <c r="Q1983" i="6"/>
  <c r="Q1982" i="6"/>
  <c r="Q1981" i="6"/>
  <c r="Q1980" i="6"/>
  <c r="Q1979" i="6"/>
  <c r="Q1978" i="6"/>
  <c r="Q1977" i="6"/>
  <c r="Q1976" i="6"/>
  <c r="Q1975" i="6"/>
  <c r="Q1974" i="6"/>
  <c r="Q1973" i="6"/>
  <c r="Q1972" i="6"/>
  <c r="Q1971" i="6"/>
  <c r="Q1970" i="6"/>
  <c r="Q1969" i="6"/>
  <c r="Q1968" i="6"/>
  <c r="Q1967" i="6"/>
  <c r="Q1966" i="6"/>
  <c r="Q1965" i="6"/>
  <c r="Q1964" i="6"/>
  <c r="Q1963" i="6"/>
  <c r="Q1962" i="6"/>
  <c r="Q1961" i="6"/>
  <c r="Q1960" i="6"/>
  <c r="Q1959" i="6"/>
  <c r="Q1958" i="6"/>
  <c r="Q1957" i="6"/>
  <c r="Q1956" i="6"/>
  <c r="Q1955" i="6"/>
  <c r="Q1954" i="6"/>
  <c r="Q1953" i="6"/>
  <c r="Q1952" i="6"/>
  <c r="Q1951" i="6"/>
  <c r="Q1950" i="6"/>
  <c r="Q1949" i="6"/>
  <c r="Q1948" i="6"/>
  <c r="Q1947" i="6"/>
  <c r="Q1946" i="6"/>
  <c r="Q1945" i="6"/>
  <c r="Q1944" i="6"/>
  <c r="Q1943" i="6"/>
  <c r="Q1942" i="6"/>
  <c r="Q1941" i="6"/>
  <c r="Q1940" i="6"/>
  <c r="Q1939" i="6"/>
  <c r="Q1938" i="6"/>
  <c r="Q1937" i="6"/>
  <c r="Q1936" i="6"/>
  <c r="Q1935" i="6"/>
  <c r="Q1934" i="6"/>
  <c r="Q1933" i="6"/>
  <c r="Q1932" i="6"/>
  <c r="Q1931" i="6"/>
  <c r="Q1930" i="6"/>
  <c r="Q1929" i="6"/>
  <c r="Q1928" i="6"/>
  <c r="Q1927" i="6"/>
  <c r="Q1926" i="6"/>
  <c r="Q1925" i="6"/>
  <c r="Q1924" i="6"/>
  <c r="Q1923" i="6"/>
  <c r="Q1922" i="6"/>
  <c r="Q1921" i="6"/>
  <c r="Q1920" i="6"/>
  <c r="Q1919" i="6"/>
  <c r="Q1918" i="6"/>
  <c r="Q1917" i="6"/>
  <c r="Q1916" i="6"/>
  <c r="Q1915" i="6"/>
  <c r="Q1914" i="6"/>
  <c r="Q1913" i="6"/>
  <c r="Q1912" i="6"/>
  <c r="Q1911" i="6"/>
  <c r="Q1910" i="6"/>
  <c r="Q1909" i="6"/>
  <c r="Q1908" i="6"/>
  <c r="Q1907" i="6"/>
  <c r="Q1906" i="6"/>
  <c r="Q1905" i="6"/>
  <c r="Q1904" i="6"/>
  <c r="Q1903" i="6"/>
  <c r="Q1902" i="6"/>
  <c r="Q1901" i="6"/>
  <c r="Q1900" i="6"/>
  <c r="Q1899" i="6"/>
  <c r="Q1898" i="6"/>
  <c r="Q1897" i="6"/>
  <c r="Q1896" i="6"/>
  <c r="Q1895" i="6"/>
  <c r="Q1894" i="6"/>
  <c r="Q1893" i="6"/>
  <c r="Q1892" i="6"/>
  <c r="Q1891" i="6"/>
  <c r="Q1890" i="6"/>
  <c r="Q1889" i="6"/>
  <c r="Q1888" i="6"/>
  <c r="Q1887" i="6"/>
  <c r="Q1886" i="6"/>
  <c r="Q1885" i="6"/>
  <c r="Q1884" i="6"/>
  <c r="Q1883" i="6"/>
  <c r="Q1882" i="6"/>
  <c r="Q1881" i="6"/>
  <c r="Q1880" i="6"/>
  <c r="Q1879" i="6"/>
  <c r="Q1878" i="6"/>
  <c r="Q1877" i="6"/>
  <c r="Q1876" i="6"/>
  <c r="Q1875" i="6"/>
  <c r="Q1874" i="6"/>
  <c r="Q1873" i="6"/>
  <c r="Q1872" i="6"/>
  <c r="Q1871" i="6"/>
  <c r="Q1870" i="6"/>
  <c r="Q1869" i="6"/>
  <c r="Q1868" i="6"/>
  <c r="Q1867" i="6"/>
  <c r="Q1866" i="6"/>
  <c r="Q1865" i="6"/>
  <c r="Q1864" i="6"/>
  <c r="Q1863" i="6"/>
  <c r="Q1862" i="6"/>
  <c r="Q1861" i="6"/>
  <c r="Q1860" i="6"/>
  <c r="Q1859" i="6"/>
  <c r="Q1858" i="6"/>
  <c r="Q1857" i="6"/>
  <c r="Q1856" i="6"/>
  <c r="Q1855" i="6"/>
  <c r="Q1854" i="6"/>
  <c r="Q1853" i="6"/>
  <c r="Q1852" i="6"/>
  <c r="Q1851" i="6"/>
  <c r="Q1850" i="6"/>
  <c r="Q1849" i="6"/>
  <c r="Q1848" i="6"/>
  <c r="Q1847" i="6"/>
  <c r="Q1846" i="6"/>
  <c r="Q1845" i="6"/>
  <c r="Q1844" i="6"/>
  <c r="Q1843" i="6"/>
  <c r="Q1842" i="6"/>
  <c r="Q1841" i="6"/>
  <c r="Q1840" i="6"/>
  <c r="Q1839" i="6"/>
  <c r="Q1838" i="6"/>
  <c r="Q1837" i="6"/>
  <c r="Q1836" i="6"/>
  <c r="Q1835" i="6"/>
  <c r="Q1834" i="6"/>
  <c r="Q1833" i="6"/>
  <c r="Q1832" i="6"/>
  <c r="Q1831" i="6"/>
  <c r="Q1830" i="6"/>
  <c r="Q1829" i="6"/>
  <c r="Q1828" i="6"/>
  <c r="Q1827" i="6"/>
  <c r="Q1826" i="6"/>
  <c r="Q1825" i="6"/>
  <c r="Q1824" i="6"/>
  <c r="Q1823" i="6"/>
  <c r="Q1822" i="6"/>
  <c r="Q1821" i="6"/>
  <c r="Q1820" i="6"/>
  <c r="Q1819" i="6"/>
  <c r="Q1818" i="6"/>
  <c r="Q1817" i="6"/>
  <c r="Q1816" i="6"/>
  <c r="Q1815" i="6"/>
  <c r="Q1814" i="6"/>
  <c r="Q1813" i="6"/>
  <c r="Q1812" i="6"/>
  <c r="Q1811" i="6"/>
  <c r="Q1810" i="6"/>
  <c r="Q1809" i="6"/>
  <c r="Q1808" i="6"/>
  <c r="Q1807" i="6"/>
  <c r="Q1806" i="6"/>
  <c r="Q1805" i="6"/>
  <c r="Q1804" i="6"/>
  <c r="Q1803" i="6"/>
  <c r="Q1802" i="6"/>
  <c r="Q1801" i="6"/>
  <c r="Q1800" i="6"/>
  <c r="Q1799" i="6"/>
  <c r="Q1798" i="6"/>
  <c r="Q1797" i="6"/>
  <c r="Q1796" i="6"/>
  <c r="Q1795" i="6"/>
  <c r="Q1794" i="6"/>
  <c r="Q1793" i="6"/>
  <c r="Q1792" i="6"/>
  <c r="Q1791" i="6"/>
  <c r="Q1790" i="6"/>
  <c r="Q1789" i="6"/>
  <c r="Q1788" i="6"/>
  <c r="Q1787" i="6"/>
  <c r="Q1786" i="6"/>
  <c r="Q1785" i="6"/>
  <c r="Q1784" i="6"/>
  <c r="Q1783" i="6"/>
  <c r="Q1782" i="6"/>
  <c r="Q1781" i="6"/>
  <c r="Q1780" i="6"/>
  <c r="Q1779" i="6"/>
  <c r="Q1778" i="6"/>
  <c r="Q1777" i="6"/>
  <c r="Q1776" i="6"/>
  <c r="Q1775" i="6"/>
  <c r="Q1774" i="6"/>
  <c r="Q1773" i="6"/>
  <c r="Q1772" i="6"/>
  <c r="Q1771" i="6"/>
  <c r="Q1770" i="6"/>
  <c r="Q1769" i="6"/>
  <c r="Q1768" i="6"/>
  <c r="Q1767" i="6"/>
  <c r="Q1766" i="6"/>
  <c r="Q1765" i="6"/>
  <c r="Q1764" i="6"/>
  <c r="Q1763" i="6"/>
  <c r="Q1762" i="6"/>
  <c r="Q1761" i="6"/>
  <c r="Q1760" i="6"/>
  <c r="Q1759" i="6"/>
  <c r="Q1758" i="6"/>
  <c r="Q1757" i="6"/>
  <c r="Q1756" i="6"/>
  <c r="Q1755" i="6"/>
  <c r="Q1754" i="6"/>
  <c r="Q1753" i="6"/>
  <c r="Q1752" i="6"/>
  <c r="Q1751" i="6"/>
  <c r="Q1750" i="6"/>
  <c r="Q1749" i="6"/>
  <c r="Q1748" i="6"/>
  <c r="Q1747" i="6"/>
  <c r="Q1746" i="6"/>
  <c r="Q1745" i="6"/>
  <c r="Q1744" i="6"/>
  <c r="Q1743" i="6"/>
  <c r="Q1742" i="6"/>
  <c r="Q1741" i="6"/>
  <c r="Q1740" i="6"/>
  <c r="Q1739" i="6"/>
  <c r="Q1738" i="6"/>
  <c r="Q1737" i="6"/>
  <c r="Q1736" i="6"/>
  <c r="Q1735" i="6"/>
  <c r="Q1734" i="6"/>
  <c r="Q1733" i="6"/>
  <c r="Q1732" i="6"/>
  <c r="Q1731" i="6"/>
  <c r="Q1730" i="6"/>
  <c r="Q1729" i="6"/>
  <c r="Q1728" i="6"/>
  <c r="Q1727" i="6"/>
  <c r="Q1726" i="6"/>
  <c r="Q1725" i="6"/>
  <c r="Q1724" i="6"/>
  <c r="Q1723" i="6"/>
  <c r="Q1722" i="6"/>
  <c r="Q1721" i="6"/>
  <c r="Q1720" i="6"/>
  <c r="Q1719" i="6"/>
  <c r="Q1718" i="6"/>
  <c r="Q1717" i="6"/>
  <c r="Q1716" i="6"/>
  <c r="Q1715" i="6"/>
  <c r="Q1714" i="6"/>
  <c r="Q1713" i="6"/>
  <c r="Q1712" i="6"/>
  <c r="Q1711" i="6"/>
  <c r="Q1710" i="6"/>
  <c r="Q1709" i="6"/>
  <c r="Q1708" i="6"/>
  <c r="Q1707" i="6"/>
  <c r="Q1706" i="6"/>
  <c r="Q1705" i="6"/>
  <c r="Q1704" i="6"/>
  <c r="Q1703" i="6"/>
  <c r="Q1702" i="6"/>
  <c r="Q1701" i="6"/>
  <c r="Q1700" i="6"/>
  <c r="Q1699" i="6"/>
  <c r="Q1698" i="6"/>
  <c r="Q1697" i="6"/>
  <c r="Q1696" i="6"/>
  <c r="Q1695" i="6"/>
  <c r="Q1694" i="6"/>
  <c r="Q1693" i="6"/>
  <c r="Q1692" i="6"/>
  <c r="Q1691" i="6"/>
  <c r="Q1690" i="6"/>
  <c r="Q1689" i="6"/>
  <c r="Q1688" i="6"/>
  <c r="Q1687" i="6"/>
  <c r="Q1686" i="6"/>
  <c r="Q1685" i="6"/>
  <c r="Q1684" i="6"/>
  <c r="Q1683" i="6"/>
  <c r="Q1682" i="6"/>
  <c r="Q1681" i="6"/>
  <c r="Q1680" i="6"/>
  <c r="Q1679" i="6"/>
  <c r="Q1678" i="6"/>
  <c r="Q1677" i="6"/>
  <c r="Q1676" i="6"/>
  <c r="Q1675" i="6"/>
  <c r="Q1674" i="6"/>
  <c r="Q1673" i="6"/>
  <c r="Q1672" i="6"/>
  <c r="Q1671" i="6"/>
  <c r="Q1670" i="6"/>
  <c r="Q1669" i="6"/>
  <c r="Q1668" i="6"/>
  <c r="Q1667" i="6"/>
  <c r="Q1666" i="6"/>
  <c r="Q1665" i="6"/>
  <c r="Q1664" i="6"/>
  <c r="Q1663" i="6"/>
  <c r="Q1662" i="6"/>
  <c r="Q1661" i="6"/>
  <c r="Q1660" i="6"/>
  <c r="Q1659" i="6"/>
  <c r="Q1658" i="6"/>
  <c r="Q1657" i="6"/>
  <c r="Q1656" i="6"/>
  <c r="Q1655" i="6"/>
  <c r="Q1654" i="6"/>
  <c r="Q1653" i="6"/>
  <c r="Q1652" i="6"/>
  <c r="Q1651" i="6"/>
  <c r="Q1650" i="6"/>
  <c r="Q1649" i="6"/>
  <c r="Q1648" i="6"/>
  <c r="Q1647" i="6"/>
  <c r="Q1646" i="6"/>
  <c r="Q1645" i="6"/>
  <c r="Q1644" i="6"/>
  <c r="Q1643" i="6"/>
  <c r="Q1642" i="6"/>
  <c r="Q1641" i="6"/>
  <c r="Q1640" i="6"/>
  <c r="Q1639" i="6"/>
  <c r="Q1638" i="6"/>
  <c r="Q1637" i="6"/>
  <c r="Q1636" i="6"/>
  <c r="Q1635" i="6"/>
  <c r="Q1634" i="6"/>
  <c r="Q1633" i="6"/>
  <c r="Q1632" i="6"/>
  <c r="Q1631" i="6"/>
  <c r="Q1630" i="6"/>
  <c r="Q1629" i="6"/>
  <c r="Q1628" i="6"/>
  <c r="Q1627" i="6"/>
  <c r="Q1626" i="6"/>
  <c r="Q1625" i="6"/>
  <c r="Q1624" i="6"/>
  <c r="Q1623" i="6"/>
  <c r="Q1622" i="6"/>
  <c r="Q1621" i="6"/>
  <c r="Q1620" i="6"/>
  <c r="Q1619" i="6"/>
  <c r="Q1618" i="6"/>
  <c r="Q1617" i="6"/>
  <c r="Q1616" i="6"/>
  <c r="Q1615" i="6"/>
  <c r="Q1614" i="6"/>
  <c r="Q1613" i="6"/>
  <c r="Q1612" i="6"/>
  <c r="Q1611" i="6"/>
  <c r="Q1610" i="6"/>
  <c r="Q1609" i="6"/>
  <c r="Q1608" i="6"/>
  <c r="Q1607" i="6"/>
  <c r="Q1606" i="6"/>
  <c r="Q1605" i="6"/>
  <c r="Q1604" i="6"/>
  <c r="Q1603" i="6"/>
  <c r="Q1602" i="6"/>
  <c r="Q1601" i="6"/>
  <c r="Q1600" i="6"/>
  <c r="Q1599" i="6"/>
  <c r="Q1598" i="6"/>
  <c r="Q1597" i="6"/>
  <c r="Q1596" i="6"/>
  <c r="Q1595" i="6"/>
  <c r="Q1594" i="6"/>
  <c r="Q1593" i="6"/>
  <c r="Q1592" i="6"/>
  <c r="Q1591" i="6"/>
  <c r="Q1590" i="6"/>
  <c r="Q1589" i="6"/>
  <c r="Q1588" i="6"/>
  <c r="Q1587" i="6"/>
  <c r="Q1586" i="6"/>
  <c r="Q1585" i="6"/>
  <c r="Q1584" i="6"/>
  <c r="Q1583" i="6"/>
  <c r="Q1582" i="6"/>
  <c r="Q1581" i="6"/>
  <c r="Q1580" i="6"/>
  <c r="Q1579" i="6"/>
  <c r="Q1578" i="6"/>
  <c r="Q1577" i="6"/>
  <c r="Q1576" i="6"/>
  <c r="Q1575" i="6"/>
  <c r="Q1574" i="6"/>
  <c r="Q1573" i="6"/>
  <c r="Q1572" i="6"/>
  <c r="Q1571" i="6"/>
  <c r="Q1570" i="6"/>
  <c r="Q1569" i="6"/>
  <c r="Q1568" i="6"/>
  <c r="Q1567" i="6"/>
  <c r="Q1566" i="6"/>
  <c r="Q1565" i="6"/>
  <c r="Q1564" i="6"/>
  <c r="Q1563" i="6"/>
  <c r="Q1562" i="6"/>
  <c r="Q1561" i="6"/>
  <c r="Q1560" i="6"/>
  <c r="Q1559" i="6"/>
  <c r="Q1558" i="6"/>
  <c r="Q1557" i="6"/>
  <c r="Q1556" i="6"/>
  <c r="Q1555" i="6"/>
  <c r="Q1554" i="6"/>
  <c r="Q1553" i="6"/>
  <c r="Q1552" i="6"/>
  <c r="Q1551" i="6"/>
  <c r="Q1550" i="6"/>
  <c r="Q1549" i="6"/>
  <c r="Q1548" i="6"/>
  <c r="Q1547" i="6"/>
  <c r="Q1546" i="6"/>
  <c r="Q1545" i="6"/>
  <c r="Q1544" i="6"/>
  <c r="Q1543" i="6"/>
  <c r="Q1542" i="6"/>
  <c r="Q1541" i="6"/>
  <c r="Q1540" i="6"/>
  <c r="Q1539" i="6"/>
  <c r="Q1538" i="6"/>
  <c r="Q1537" i="6"/>
  <c r="Q1536" i="6"/>
  <c r="Q1535" i="6"/>
  <c r="Q1534" i="6"/>
  <c r="Q1533" i="6"/>
  <c r="Q1532" i="6"/>
  <c r="Q1531" i="6"/>
  <c r="Q1530" i="6"/>
  <c r="Q1529" i="6"/>
  <c r="Q1528" i="6"/>
  <c r="Q1527" i="6"/>
  <c r="Q1526" i="6"/>
  <c r="Q1525" i="6"/>
  <c r="Q1524" i="6"/>
  <c r="Q1523" i="6"/>
  <c r="Q1522" i="6"/>
  <c r="Q1521" i="6"/>
  <c r="Q1520" i="6"/>
  <c r="Q1519" i="6"/>
  <c r="Q1518" i="6"/>
  <c r="Q1517" i="6"/>
  <c r="Q1516" i="6"/>
  <c r="Q1515" i="6"/>
  <c r="Q1514" i="6"/>
  <c r="Q1513" i="6"/>
  <c r="Q1512" i="6"/>
  <c r="Q1511" i="6"/>
  <c r="Q1510" i="6"/>
  <c r="Q1509" i="6"/>
  <c r="Q1508" i="6"/>
  <c r="Q1507" i="6"/>
  <c r="Q1506" i="6"/>
  <c r="Q1505" i="6"/>
  <c r="Q1504" i="6"/>
  <c r="Q1503" i="6"/>
  <c r="Q1502" i="6"/>
  <c r="Q1501" i="6"/>
  <c r="Q1500" i="6"/>
  <c r="Q1499" i="6"/>
  <c r="Q1498" i="6"/>
  <c r="Q1497" i="6"/>
  <c r="Q1496" i="6"/>
  <c r="Q1495" i="6"/>
  <c r="Q1494" i="6"/>
  <c r="Q1493" i="6"/>
  <c r="Q1492" i="6"/>
  <c r="Q1491" i="6"/>
  <c r="Q1490" i="6"/>
  <c r="Q1489" i="6"/>
  <c r="Q1488" i="6"/>
  <c r="Q1487" i="6"/>
  <c r="Q1486" i="6"/>
  <c r="Q1485" i="6"/>
  <c r="Q1484" i="6"/>
  <c r="Q1483" i="6"/>
  <c r="Q1482" i="6"/>
  <c r="Q1481" i="6"/>
  <c r="Q1480" i="6"/>
  <c r="Q1479" i="6"/>
  <c r="Q1478" i="6"/>
  <c r="Q1477" i="6"/>
  <c r="Q1476" i="6"/>
  <c r="Q1475" i="6"/>
  <c r="Q1474" i="6"/>
  <c r="Q1473" i="6"/>
  <c r="Q1472" i="6"/>
  <c r="Q1471" i="6"/>
  <c r="Q1470" i="6"/>
  <c r="Q1469" i="6"/>
  <c r="Q1468" i="6"/>
  <c r="Q1467" i="6"/>
  <c r="Q1466" i="6"/>
  <c r="Q1465" i="6"/>
  <c r="Q1464" i="6"/>
  <c r="Q1463" i="6"/>
  <c r="Q1462" i="6"/>
  <c r="Q1461" i="6"/>
  <c r="Q1460" i="6"/>
  <c r="Q1459" i="6"/>
  <c r="Q1458" i="6"/>
  <c r="Q1457" i="6"/>
  <c r="Q1456" i="6"/>
  <c r="Q1455" i="6"/>
  <c r="Q1454" i="6"/>
  <c r="Q1453" i="6"/>
  <c r="Q1452" i="6"/>
  <c r="Q1451" i="6"/>
  <c r="Q1450" i="6"/>
  <c r="Q1449" i="6"/>
  <c r="Q1448" i="6"/>
  <c r="Q1447" i="6"/>
  <c r="Q1446" i="6"/>
  <c r="Q1445" i="6"/>
  <c r="Q1444" i="6"/>
  <c r="Q1443" i="6"/>
  <c r="Q1442" i="6"/>
  <c r="Q1441" i="6"/>
  <c r="Q1440" i="6"/>
  <c r="Q1439" i="6"/>
  <c r="Q1438" i="6"/>
  <c r="Q1437" i="6"/>
  <c r="Q1436" i="6"/>
  <c r="Q1435" i="6"/>
  <c r="Q1434" i="6"/>
  <c r="Q1433" i="6"/>
  <c r="Q1432" i="6"/>
  <c r="Q1431" i="6"/>
  <c r="Q1430" i="6"/>
  <c r="Q1429" i="6"/>
  <c r="Q1428" i="6"/>
  <c r="Q1427" i="6"/>
  <c r="Q1426" i="6"/>
  <c r="Q1425" i="6"/>
  <c r="Q1424" i="6"/>
  <c r="Q1423" i="6"/>
  <c r="Q1422" i="6"/>
  <c r="Q1421" i="6"/>
  <c r="Q1420" i="6"/>
  <c r="Q1419" i="6"/>
  <c r="Q1418" i="6"/>
  <c r="Q1417" i="6"/>
  <c r="Q1416" i="6"/>
  <c r="Q1415" i="6"/>
  <c r="Q1414" i="6"/>
  <c r="Q1413" i="6"/>
  <c r="Q1412" i="6"/>
  <c r="Q1411" i="6"/>
  <c r="Q1410" i="6"/>
  <c r="Q1409" i="6"/>
  <c r="Q1408" i="6"/>
  <c r="Q1407" i="6"/>
  <c r="Q1406" i="6"/>
  <c r="Q1405" i="6"/>
  <c r="Q1404" i="6"/>
  <c r="Q1403" i="6"/>
  <c r="Q1402" i="6"/>
  <c r="Q1401" i="6"/>
  <c r="Q1400" i="6"/>
  <c r="Q1399" i="6"/>
  <c r="Q1398" i="6"/>
  <c r="Q1397" i="6"/>
  <c r="Q1396" i="6"/>
  <c r="Q1395" i="6"/>
  <c r="Q1394" i="6"/>
  <c r="Q1393" i="6"/>
  <c r="Q1392" i="6"/>
  <c r="Q1391" i="6"/>
  <c r="Q1390" i="6"/>
  <c r="Q1389" i="6"/>
  <c r="Q1388" i="6"/>
  <c r="Q1387" i="6"/>
  <c r="Q1386" i="6"/>
  <c r="Q1385" i="6"/>
  <c r="Q1384" i="6"/>
  <c r="Q1383" i="6"/>
  <c r="Q1382" i="6"/>
  <c r="Q1381" i="6"/>
  <c r="Q1380" i="6"/>
  <c r="Q1379" i="6"/>
  <c r="Q1378" i="6"/>
  <c r="Q1377" i="6"/>
  <c r="Q1376" i="6"/>
  <c r="Q1375" i="6"/>
  <c r="Q1374" i="6"/>
  <c r="Q1373" i="6"/>
  <c r="Q1372" i="6"/>
  <c r="Q1371" i="6"/>
  <c r="Q1370" i="6"/>
  <c r="Q1369" i="6"/>
  <c r="Q1368" i="6"/>
  <c r="Q1367" i="6"/>
  <c r="Q1366" i="6"/>
  <c r="Q1365" i="6"/>
  <c r="Q1364" i="6"/>
  <c r="Q1363" i="6"/>
  <c r="Q1362" i="6"/>
  <c r="Q1361" i="6"/>
  <c r="Q1360" i="6"/>
  <c r="Q1359" i="6"/>
  <c r="Q1358" i="6"/>
  <c r="Q1357" i="6"/>
  <c r="Q1356" i="6"/>
  <c r="Q1355" i="6"/>
  <c r="Q1354" i="6"/>
  <c r="Q1353" i="6"/>
  <c r="Q1352" i="6"/>
  <c r="Q1351" i="6"/>
  <c r="Q1350" i="6"/>
  <c r="Q1349" i="6"/>
  <c r="Q1348" i="6"/>
  <c r="Q1347" i="6"/>
  <c r="Q1346" i="6"/>
  <c r="Q1345" i="6"/>
  <c r="Q1344" i="6"/>
  <c r="Q1343" i="6"/>
  <c r="Q1342" i="6"/>
  <c r="Q1341" i="6"/>
  <c r="Q1340" i="6"/>
  <c r="Q1339" i="6"/>
  <c r="Q1338" i="6"/>
  <c r="Q1337" i="6"/>
  <c r="Q1336" i="6"/>
  <c r="Q1335" i="6"/>
  <c r="Q1334" i="6"/>
  <c r="Q1333" i="6"/>
  <c r="Q1332" i="6"/>
  <c r="Q1331" i="6"/>
  <c r="Q1330" i="6"/>
  <c r="Q1329" i="6"/>
  <c r="Q1328" i="6"/>
  <c r="Q1327" i="6"/>
  <c r="Q1326" i="6"/>
  <c r="Q1325" i="6"/>
  <c r="Q1324" i="6"/>
  <c r="Q1323" i="6"/>
  <c r="Q1322" i="6"/>
  <c r="Q1321" i="6"/>
  <c r="Q1320" i="6"/>
  <c r="Q1319" i="6"/>
  <c r="Q1318" i="6"/>
  <c r="Q1317" i="6"/>
  <c r="Q1316" i="6"/>
  <c r="Q1315" i="6"/>
  <c r="Q1314" i="6"/>
  <c r="Q1313" i="6"/>
  <c r="Q1312" i="6"/>
  <c r="Q1311" i="6"/>
  <c r="Q1310" i="6"/>
  <c r="Q1309" i="6"/>
  <c r="Q1308" i="6"/>
  <c r="Q1307" i="6"/>
  <c r="Q1306" i="6"/>
  <c r="Q1305" i="6"/>
  <c r="Q1304" i="6"/>
  <c r="Q1303" i="6"/>
  <c r="Q1302" i="6"/>
  <c r="Q1301" i="6"/>
  <c r="Q1300" i="6"/>
  <c r="Q1299" i="6"/>
  <c r="Q1298" i="6"/>
  <c r="Q1297" i="6"/>
  <c r="Q1296" i="6"/>
  <c r="Q1295" i="6"/>
  <c r="Q1294" i="6"/>
  <c r="Q1293" i="6"/>
  <c r="Q1292" i="6"/>
  <c r="Q1291" i="6"/>
  <c r="Q1290" i="6"/>
  <c r="Q1289" i="6"/>
  <c r="Q1288" i="6"/>
  <c r="Q1287" i="6"/>
  <c r="Q1286" i="6"/>
  <c r="Q1285" i="6"/>
  <c r="Q1284" i="6"/>
  <c r="Q1283" i="6"/>
  <c r="Q1282" i="6"/>
  <c r="Q1281" i="6"/>
  <c r="Q1280" i="6"/>
  <c r="Q1279" i="6"/>
  <c r="Q1278" i="6"/>
  <c r="Q1277" i="6"/>
  <c r="Q1276" i="6"/>
  <c r="Q1275" i="6"/>
  <c r="Q1274" i="6"/>
  <c r="Q1273" i="6"/>
  <c r="Q1272" i="6"/>
  <c r="Q1271" i="6"/>
  <c r="Q1270" i="6"/>
  <c r="Q1269" i="6"/>
  <c r="Q1268" i="6"/>
  <c r="Q1267" i="6"/>
  <c r="Q1266" i="6"/>
  <c r="Q1265" i="6"/>
  <c r="Q1264" i="6"/>
  <c r="Q1263" i="6"/>
  <c r="Q1262" i="6"/>
  <c r="Q1261" i="6"/>
  <c r="Q1260" i="6"/>
  <c r="Q1259" i="6"/>
  <c r="Q1258" i="6"/>
  <c r="Q1257" i="6"/>
  <c r="Q1256" i="6"/>
  <c r="Q1255" i="6"/>
  <c r="Q1254" i="6"/>
  <c r="Q1253" i="6"/>
  <c r="Q1252" i="6"/>
  <c r="Q1251" i="6"/>
  <c r="Q1250" i="6"/>
  <c r="Q1249" i="6"/>
  <c r="Q1248" i="6"/>
  <c r="Q1247" i="6"/>
  <c r="Q1246" i="6"/>
  <c r="Q1245" i="6"/>
  <c r="Q1244" i="6"/>
  <c r="Q1243" i="6"/>
  <c r="Q1242" i="6"/>
  <c r="Q1241" i="6"/>
  <c r="Q1240" i="6"/>
  <c r="Q1239" i="6"/>
  <c r="Q1238" i="6"/>
  <c r="Q1237" i="6"/>
  <c r="Q1236" i="6"/>
  <c r="Q1235" i="6"/>
  <c r="Q1234" i="6"/>
  <c r="Q1233" i="6"/>
  <c r="Q1232" i="6"/>
  <c r="Q1231" i="6"/>
  <c r="Q1230" i="6"/>
  <c r="Q1229" i="6"/>
  <c r="Q1228" i="6"/>
  <c r="Q1227" i="6"/>
  <c r="Q1226" i="6"/>
  <c r="Q1225" i="6"/>
  <c r="Q1224" i="6"/>
  <c r="Q1223" i="6"/>
  <c r="Q1222" i="6"/>
  <c r="Q1221" i="6"/>
  <c r="Q1220" i="6"/>
  <c r="Q1219" i="6"/>
  <c r="Q1218" i="6"/>
  <c r="Q1217" i="6"/>
  <c r="Q1216" i="6"/>
  <c r="Q1215" i="6"/>
  <c r="Q1214" i="6"/>
  <c r="Q1213" i="6"/>
  <c r="Q1212" i="6"/>
  <c r="Q1211" i="6"/>
  <c r="Q1210" i="6"/>
  <c r="Q1209" i="6"/>
  <c r="Q1208" i="6"/>
  <c r="Q1207" i="6"/>
  <c r="Q1206" i="6"/>
  <c r="Q1205" i="6"/>
  <c r="Q1204" i="6"/>
  <c r="Q1203" i="6"/>
  <c r="Q1202" i="6"/>
  <c r="Q1201" i="6"/>
  <c r="Q1200" i="6"/>
  <c r="Q1199" i="6"/>
  <c r="Q1198" i="6"/>
  <c r="Q1197" i="6"/>
  <c r="Q1196" i="6"/>
  <c r="Q1195" i="6"/>
  <c r="Q1194" i="6"/>
  <c r="Q1193" i="6"/>
  <c r="Q1192" i="6"/>
  <c r="Q1191" i="6"/>
  <c r="Q1190" i="6"/>
  <c r="Q1189" i="6"/>
  <c r="Q1188" i="6"/>
  <c r="Q1187" i="6"/>
  <c r="Q1186" i="6"/>
  <c r="Q1185" i="6"/>
  <c r="Q1184" i="6"/>
  <c r="Q1183" i="6"/>
  <c r="Q1182" i="6"/>
  <c r="Q1181" i="6"/>
  <c r="Q1180" i="6"/>
  <c r="Q1179" i="6"/>
  <c r="Q1178" i="6"/>
  <c r="Q1177" i="6"/>
  <c r="Q1176" i="6"/>
  <c r="Q1175" i="6"/>
  <c r="Q1174" i="6"/>
  <c r="Q1173" i="6"/>
  <c r="Q1172" i="6"/>
  <c r="Q1171" i="6"/>
  <c r="Q1170" i="6"/>
  <c r="Q1169" i="6"/>
  <c r="Q1168" i="6"/>
  <c r="Q1167" i="6"/>
  <c r="Q1166" i="6"/>
  <c r="Q1165" i="6"/>
  <c r="Q1164" i="6"/>
  <c r="Q1163" i="6"/>
  <c r="Q1162" i="6"/>
  <c r="Q1161" i="6"/>
  <c r="Q1160" i="6"/>
  <c r="Q1159" i="6"/>
  <c r="Q1158" i="6"/>
  <c r="Q1157" i="6"/>
  <c r="Q1156" i="6"/>
  <c r="Q1155" i="6"/>
  <c r="Q1154" i="6"/>
  <c r="Q1153" i="6"/>
  <c r="Q1152" i="6"/>
  <c r="Q1151" i="6"/>
  <c r="Q1150" i="6"/>
  <c r="Q1149" i="6"/>
  <c r="Q1148" i="6"/>
  <c r="Q1147" i="6"/>
  <c r="Q1146" i="6"/>
  <c r="Q1145" i="6"/>
  <c r="Q1144" i="6"/>
  <c r="Q1143" i="6"/>
  <c r="Q1142" i="6"/>
  <c r="Q1141" i="6"/>
  <c r="Q1140" i="6"/>
  <c r="Q1139" i="6"/>
  <c r="Q1138" i="6"/>
  <c r="Q1137" i="6"/>
  <c r="Q1136" i="6"/>
  <c r="Q1135" i="6"/>
  <c r="Q1134" i="6"/>
  <c r="Q1133" i="6"/>
  <c r="Q1132" i="6"/>
  <c r="Q1131" i="6"/>
  <c r="Q1130" i="6"/>
  <c r="Q1129" i="6"/>
  <c r="Q1128" i="6"/>
  <c r="Q1127" i="6"/>
  <c r="Q1126" i="6"/>
  <c r="Q1125" i="6"/>
  <c r="Q1124" i="6"/>
  <c r="Q1123" i="6"/>
  <c r="Q1122" i="6"/>
  <c r="Q1121" i="6"/>
  <c r="Q1120" i="6"/>
  <c r="Q1119" i="6"/>
  <c r="Q1118" i="6"/>
  <c r="Q1117" i="6"/>
  <c r="Q1116" i="6"/>
  <c r="Q1115" i="6"/>
  <c r="Q1114" i="6"/>
  <c r="Q1113" i="6"/>
  <c r="Q1112" i="6"/>
  <c r="Q1111" i="6"/>
  <c r="Q1110" i="6"/>
  <c r="Q1109" i="6"/>
  <c r="Q1108" i="6"/>
  <c r="Q1107" i="6"/>
  <c r="Q1106" i="6"/>
  <c r="Q1105" i="6"/>
  <c r="Q1104" i="6"/>
  <c r="Q1103" i="6"/>
  <c r="Q1102" i="6"/>
  <c r="Q1101" i="6"/>
  <c r="Q1100" i="6"/>
  <c r="Q1099" i="6"/>
  <c r="Q1098" i="6"/>
  <c r="Q1097" i="6"/>
  <c r="Q1096" i="6"/>
  <c r="Q1095" i="6"/>
  <c r="Q1094" i="6"/>
  <c r="Q1093" i="6"/>
  <c r="Q1092" i="6"/>
  <c r="Q1091" i="6"/>
  <c r="Q1090" i="6"/>
  <c r="Q1089" i="6"/>
  <c r="Q1088" i="6"/>
  <c r="Q1087" i="6"/>
  <c r="Q1086" i="6"/>
  <c r="Q1085" i="6"/>
  <c r="Q1084" i="6"/>
  <c r="Q1083" i="6"/>
  <c r="Q1082" i="6"/>
  <c r="Q1081" i="6"/>
  <c r="Q1080" i="6"/>
  <c r="Q1079" i="6"/>
  <c r="Q1078" i="6"/>
  <c r="Q1077" i="6"/>
  <c r="Q1076" i="6"/>
  <c r="Q1075" i="6"/>
  <c r="Q1074" i="6"/>
  <c r="Q1073" i="6"/>
  <c r="Q1072" i="6"/>
  <c r="Q1071" i="6"/>
  <c r="Q1070" i="6"/>
  <c r="Q1069" i="6"/>
  <c r="Q1068" i="6"/>
  <c r="Q1067" i="6"/>
  <c r="Q1066" i="6"/>
  <c r="Q1065" i="6"/>
  <c r="Q1064" i="6"/>
  <c r="Q1063" i="6"/>
  <c r="Q1062" i="6"/>
  <c r="Q1061" i="6"/>
  <c r="Q1060" i="6"/>
  <c r="Q1059" i="6"/>
  <c r="Q1058" i="6"/>
  <c r="Q1057" i="6"/>
  <c r="Q1056" i="6"/>
  <c r="Q1055" i="6"/>
  <c r="Q1054" i="6"/>
  <c r="Q1053" i="6"/>
  <c r="Q1052" i="6"/>
  <c r="Q1051" i="6"/>
  <c r="Q1050" i="6"/>
  <c r="Q1049" i="6"/>
  <c r="Q1048" i="6"/>
  <c r="Q1047" i="6"/>
  <c r="Q1046" i="6"/>
  <c r="Q1045" i="6"/>
  <c r="Q1044" i="6"/>
  <c r="Q1043" i="6"/>
  <c r="Q1042" i="6"/>
  <c r="Q1041" i="6"/>
  <c r="Q1040" i="6"/>
  <c r="Q1039" i="6"/>
  <c r="Q1038" i="6"/>
  <c r="Q1037" i="6"/>
  <c r="Q1036" i="6"/>
  <c r="Q1035" i="6"/>
  <c r="Q1034" i="6"/>
  <c r="Q1033" i="6"/>
  <c r="Q1032" i="6"/>
  <c r="Q1031" i="6"/>
  <c r="Q1030" i="6"/>
  <c r="Q1029" i="6"/>
  <c r="Q1028" i="6"/>
  <c r="Q1027" i="6"/>
  <c r="Q1026" i="6"/>
  <c r="Q1025" i="6"/>
  <c r="Q1024" i="6"/>
  <c r="Q1023" i="6"/>
  <c r="Q1022" i="6"/>
  <c r="Q1021" i="6"/>
  <c r="Q1020" i="6"/>
  <c r="Q1019" i="6"/>
  <c r="Q1018" i="6"/>
  <c r="Q1017" i="6"/>
  <c r="Q1016" i="6"/>
  <c r="Q1015" i="6"/>
  <c r="Q1014" i="6"/>
  <c r="Q1013" i="6"/>
  <c r="Q1012" i="6"/>
  <c r="Q1011" i="6"/>
  <c r="Q1010" i="6"/>
  <c r="Q1009" i="6"/>
  <c r="Q1008" i="6"/>
  <c r="Q1007" i="6"/>
  <c r="Q1006" i="6"/>
  <c r="Q1005" i="6"/>
  <c r="Q1004" i="6"/>
  <c r="Q1003" i="6"/>
  <c r="Q1002" i="6"/>
  <c r="Q1001" i="6"/>
  <c r="Q1000" i="6"/>
  <c r="Q999" i="6"/>
  <c r="Q998" i="6"/>
  <c r="Q997" i="6"/>
  <c r="Q996" i="6"/>
  <c r="Q995" i="6"/>
  <c r="Q994" i="6"/>
  <c r="Q993" i="6"/>
  <c r="Q992" i="6"/>
  <c r="Q991" i="6"/>
  <c r="Q990" i="6"/>
  <c r="Q989" i="6"/>
  <c r="Q988" i="6"/>
  <c r="Q987" i="6"/>
  <c r="Q986" i="6"/>
  <c r="Q985" i="6"/>
  <c r="Q984" i="6"/>
  <c r="Q983" i="6"/>
  <c r="Q982" i="6"/>
  <c r="Q981" i="6"/>
  <c r="Q980" i="6"/>
  <c r="Q979" i="6"/>
  <c r="Q978" i="6"/>
  <c r="Q977" i="6"/>
  <c r="Q976" i="6"/>
  <c r="Q975" i="6"/>
  <c r="Q974" i="6"/>
  <c r="Q973" i="6"/>
  <c r="Q972" i="6"/>
  <c r="Q971" i="6"/>
  <c r="Q970" i="6"/>
  <c r="Q969" i="6"/>
  <c r="Q968" i="6"/>
  <c r="Q967" i="6"/>
  <c r="Q966" i="6"/>
  <c r="Q965" i="6"/>
  <c r="Q964" i="6"/>
  <c r="Q963" i="6"/>
  <c r="Q962" i="6"/>
  <c r="Q961" i="6"/>
  <c r="Q960" i="6"/>
  <c r="Q959" i="6"/>
  <c r="Q958" i="6"/>
  <c r="Q957" i="6"/>
  <c r="Q956" i="6"/>
  <c r="Q955" i="6"/>
  <c r="Q954" i="6"/>
  <c r="Q953" i="6"/>
  <c r="Q952" i="6"/>
  <c r="Q951" i="6"/>
  <c r="Q950" i="6"/>
  <c r="Q949" i="6"/>
  <c r="Q948" i="6"/>
  <c r="Q947" i="6"/>
  <c r="Q946" i="6"/>
  <c r="Q945" i="6"/>
  <c r="Q944" i="6"/>
  <c r="Q943" i="6"/>
  <c r="Q942" i="6"/>
  <c r="Q941" i="6"/>
  <c r="Q940" i="6"/>
  <c r="Q939" i="6"/>
  <c r="Q938" i="6"/>
  <c r="Q937" i="6"/>
  <c r="Q936" i="6"/>
  <c r="Q935" i="6"/>
  <c r="Q934" i="6"/>
  <c r="Q933" i="6"/>
  <c r="Q932" i="6"/>
  <c r="Q931" i="6"/>
  <c r="Q930" i="6"/>
  <c r="Q929" i="6"/>
  <c r="Q928" i="6"/>
  <c r="Q927" i="6"/>
  <c r="Q926" i="6"/>
  <c r="Q925" i="6"/>
  <c r="Q924" i="6"/>
  <c r="Q923" i="6"/>
  <c r="Q922" i="6"/>
  <c r="Q921" i="6"/>
  <c r="Q920" i="6"/>
  <c r="Q919" i="6"/>
  <c r="Q918" i="6"/>
  <c r="Q917" i="6"/>
  <c r="Q916" i="6"/>
  <c r="Q915" i="6"/>
  <c r="Q914" i="6"/>
  <c r="Q913" i="6"/>
  <c r="Q912" i="6"/>
  <c r="Q911" i="6"/>
  <c r="Q910" i="6"/>
  <c r="Q909" i="6"/>
  <c r="Q908" i="6"/>
  <c r="Q907" i="6"/>
  <c r="Q906" i="6"/>
  <c r="Q905" i="6"/>
  <c r="Q904" i="6"/>
  <c r="Q903" i="6"/>
  <c r="Q902" i="6"/>
  <c r="Q901" i="6"/>
  <c r="Q900" i="6"/>
  <c r="Q899" i="6"/>
  <c r="Q898" i="6"/>
  <c r="Q897" i="6"/>
  <c r="Q896" i="6"/>
  <c r="Q895" i="6"/>
  <c r="Q894" i="6"/>
  <c r="Q893" i="6"/>
  <c r="Q892" i="6"/>
  <c r="Q891" i="6"/>
  <c r="Q890" i="6"/>
  <c r="Q889" i="6"/>
  <c r="Q888" i="6"/>
  <c r="Q887" i="6"/>
  <c r="Q886" i="6"/>
  <c r="Q885" i="6"/>
  <c r="Q884" i="6"/>
  <c r="Q883" i="6"/>
  <c r="Q882" i="6"/>
  <c r="Q881" i="6"/>
  <c r="Q880" i="6"/>
  <c r="Q879" i="6"/>
  <c r="Q878" i="6"/>
  <c r="Q877" i="6"/>
  <c r="Q876" i="6"/>
  <c r="Q875" i="6"/>
  <c r="Q874" i="6"/>
  <c r="Q873" i="6"/>
  <c r="Q872" i="6"/>
  <c r="Q871" i="6"/>
  <c r="Q870" i="6"/>
  <c r="Q869" i="6"/>
  <c r="Q868" i="6"/>
  <c r="Q867" i="6"/>
  <c r="Q866" i="6"/>
  <c r="Q865" i="6"/>
  <c r="Q864" i="6"/>
  <c r="Q863" i="6"/>
  <c r="Q862" i="6"/>
  <c r="Q861" i="6"/>
  <c r="Q860" i="6"/>
  <c r="Q859" i="6"/>
  <c r="Q858" i="6"/>
  <c r="Q857" i="6"/>
  <c r="Q856" i="6"/>
  <c r="Q855" i="6"/>
  <c r="Q854" i="6"/>
  <c r="Q853" i="6"/>
  <c r="Q852" i="6"/>
  <c r="Q851" i="6"/>
  <c r="Q850" i="6"/>
  <c r="Q849" i="6"/>
  <c r="Q848" i="6"/>
  <c r="Q847" i="6"/>
  <c r="Q846" i="6"/>
  <c r="Q845" i="6"/>
  <c r="Q844" i="6"/>
  <c r="Q843" i="6"/>
  <c r="Q842" i="6"/>
  <c r="Q841" i="6"/>
  <c r="Q840" i="6"/>
  <c r="Q839" i="6"/>
  <c r="Q838" i="6"/>
  <c r="Q837" i="6"/>
  <c r="Q836" i="6"/>
  <c r="Q835" i="6"/>
  <c r="Q834" i="6"/>
  <c r="Q833" i="6"/>
  <c r="Q832" i="6"/>
  <c r="Q831" i="6"/>
  <c r="Q830" i="6"/>
  <c r="Q829" i="6"/>
  <c r="Q828" i="6"/>
  <c r="Q827" i="6"/>
  <c r="Q826" i="6"/>
  <c r="Q825" i="6"/>
  <c r="Q824" i="6"/>
  <c r="Q823" i="6"/>
  <c r="Q822" i="6"/>
  <c r="Q821" i="6"/>
  <c r="Q820" i="6"/>
  <c r="Q819" i="6"/>
  <c r="Q818" i="6"/>
  <c r="Q817" i="6"/>
  <c r="Q816" i="6"/>
  <c r="Q815" i="6"/>
  <c r="Q814" i="6"/>
  <c r="Q813" i="6"/>
  <c r="Q812" i="6"/>
  <c r="Q811" i="6"/>
  <c r="Q810" i="6"/>
  <c r="Q809" i="6"/>
  <c r="Q808" i="6"/>
  <c r="Q807" i="6"/>
  <c r="Q806" i="6"/>
  <c r="Q805" i="6"/>
  <c r="Q804" i="6"/>
  <c r="Q803" i="6"/>
  <c r="Q802" i="6"/>
  <c r="Q801" i="6"/>
  <c r="Q800" i="6"/>
  <c r="Q799" i="6"/>
  <c r="Q798" i="6"/>
  <c r="Q797" i="6"/>
  <c r="Q796" i="6"/>
  <c r="Q795" i="6"/>
  <c r="Q794" i="6"/>
  <c r="Q793" i="6"/>
  <c r="Q792" i="6"/>
  <c r="Q791" i="6"/>
  <c r="Q790" i="6"/>
  <c r="Q789" i="6"/>
  <c r="Q788" i="6"/>
  <c r="Q787" i="6"/>
  <c r="Q786" i="6"/>
  <c r="Q785" i="6"/>
  <c r="Q784" i="6"/>
  <c r="Q783" i="6"/>
  <c r="Q782" i="6"/>
  <c r="Q781" i="6"/>
  <c r="Q780" i="6"/>
  <c r="Q779" i="6"/>
  <c r="Q778" i="6"/>
  <c r="Q777" i="6"/>
  <c r="Q776" i="6"/>
  <c r="Q775" i="6"/>
  <c r="Q774" i="6"/>
  <c r="Q773" i="6"/>
  <c r="Q772" i="6"/>
  <c r="Q771" i="6"/>
  <c r="Q770" i="6"/>
  <c r="Q769" i="6"/>
  <c r="Q768" i="6"/>
  <c r="Q767" i="6"/>
  <c r="Q766" i="6"/>
  <c r="Q765" i="6"/>
  <c r="Q764" i="6"/>
  <c r="Q763" i="6"/>
  <c r="Q762" i="6"/>
  <c r="Q761" i="6"/>
  <c r="Q760" i="6"/>
  <c r="Q759" i="6"/>
  <c r="Q758" i="6"/>
  <c r="Q757" i="6"/>
  <c r="Q756" i="6"/>
  <c r="Q755" i="6"/>
  <c r="Q754" i="6"/>
  <c r="Q753" i="6"/>
  <c r="Q752" i="6"/>
  <c r="Q751" i="6"/>
  <c r="Q750" i="6"/>
  <c r="Q749" i="6"/>
  <c r="Q748" i="6"/>
  <c r="Q747" i="6"/>
  <c r="Q746" i="6"/>
  <c r="Q745" i="6"/>
  <c r="Q744" i="6"/>
  <c r="Q743" i="6"/>
  <c r="Q742" i="6"/>
  <c r="Q741" i="6"/>
  <c r="Q740" i="6"/>
  <c r="Q739" i="6"/>
  <c r="Q738" i="6"/>
  <c r="Q737" i="6"/>
  <c r="Q736" i="6"/>
  <c r="Q735" i="6"/>
  <c r="Q734" i="6"/>
  <c r="Q733" i="6"/>
  <c r="Q732" i="6"/>
  <c r="Q731" i="6"/>
  <c r="Q730" i="6"/>
  <c r="Q729" i="6"/>
  <c r="Q728" i="6"/>
  <c r="Q727" i="6"/>
  <c r="Q726" i="6"/>
  <c r="Q725" i="6"/>
  <c r="Q724" i="6"/>
  <c r="Q723" i="6"/>
  <c r="Q722" i="6"/>
  <c r="Q721" i="6"/>
  <c r="Q720" i="6"/>
  <c r="Q719" i="6"/>
  <c r="Q718" i="6"/>
  <c r="Q717" i="6"/>
  <c r="Q716" i="6"/>
  <c r="Q715" i="6"/>
  <c r="Q714" i="6"/>
  <c r="Q713" i="6"/>
  <c r="Q712" i="6"/>
  <c r="Q711" i="6"/>
  <c r="Q710" i="6"/>
  <c r="Q709" i="6"/>
  <c r="Q708" i="6"/>
  <c r="Q707" i="6"/>
  <c r="Q706" i="6"/>
  <c r="Q705" i="6"/>
  <c r="Q704" i="6"/>
  <c r="Q703" i="6"/>
  <c r="Q702" i="6"/>
  <c r="Q701" i="6"/>
  <c r="Q700" i="6"/>
  <c r="Q699" i="6"/>
  <c r="Q698" i="6"/>
  <c r="Q697" i="6"/>
  <c r="Q696" i="6"/>
  <c r="Q695" i="6"/>
  <c r="Q694" i="6"/>
  <c r="Q693" i="6"/>
  <c r="Q692" i="6"/>
  <c r="Q691" i="6"/>
  <c r="Q690" i="6"/>
  <c r="Q689" i="6"/>
  <c r="Q688" i="6"/>
  <c r="Q687" i="6"/>
  <c r="Q686" i="6"/>
  <c r="Q685" i="6"/>
  <c r="Q684" i="6"/>
  <c r="Q683" i="6"/>
  <c r="Q682" i="6"/>
  <c r="Q681" i="6"/>
  <c r="Q680" i="6"/>
  <c r="Q679" i="6"/>
  <c r="Q678" i="6"/>
  <c r="Q677" i="6"/>
  <c r="Q676" i="6"/>
  <c r="Q675" i="6"/>
  <c r="Q674" i="6"/>
  <c r="Q673" i="6"/>
  <c r="Q672" i="6"/>
  <c r="Q671" i="6"/>
  <c r="Q670" i="6"/>
  <c r="Q669" i="6"/>
  <c r="Q668" i="6"/>
  <c r="Q667" i="6"/>
  <c r="Q666" i="6"/>
  <c r="Q665" i="6"/>
  <c r="Q664" i="6"/>
  <c r="Q663" i="6"/>
  <c r="Q662" i="6"/>
  <c r="Q661" i="6"/>
  <c r="Q660" i="6"/>
  <c r="Q659" i="6"/>
  <c r="Q658" i="6"/>
  <c r="Q657" i="6"/>
  <c r="Q656" i="6"/>
  <c r="Q655" i="6"/>
  <c r="Q654" i="6"/>
  <c r="Q653" i="6"/>
  <c r="Q652" i="6"/>
  <c r="Q651" i="6"/>
  <c r="Q650" i="6"/>
  <c r="Q649" i="6"/>
  <c r="Q648" i="6"/>
  <c r="Q647" i="6"/>
  <c r="Q646" i="6"/>
  <c r="Q645" i="6"/>
  <c r="Q644" i="6"/>
  <c r="Q643" i="6"/>
  <c r="Q642" i="6"/>
  <c r="Q641" i="6"/>
  <c r="Q640" i="6"/>
  <c r="Q639" i="6"/>
  <c r="Q638" i="6"/>
  <c r="Q637" i="6"/>
  <c r="Q636" i="6"/>
  <c r="Q635" i="6"/>
  <c r="Q634" i="6"/>
  <c r="Q633" i="6"/>
  <c r="Q632" i="6"/>
  <c r="Q631" i="6"/>
  <c r="Q630" i="6"/>
  <c r="Q629" i="6"/>
  <c r="Q628" i="6"/>
  <c r="Q627" i="6"/>
  <c r="Q626" i="6"/>
  <c r="Q625" i="6"/>
  <c r="Q624" i="6"/>
  <c r="Q623" i="6"/>
  <c r="Q622" i="6"/>
  <c r="Q621" i="6"/>
  <c r="Q620" i="6"/>
  <c r="Q619" i="6"/>
  <c r="Q618" i="6"/>
  <c r="Q617" i="6"/>
  <c r="Q616" i="6"/>
  <c r="Q615" i="6"/>
  <c r="Q614" i="6"/>
  <c r="Q613" i="6"/>
  <c r="Q612" i="6"/>
  <c r="Q611" i="6"/>
  <c r="Q610" i="6"/>
  <c r="Q609" i="6"/>
  <c r="Q608" i="6"/>
  <c r="Q607" i="6"/>
  <c r="Q606" i="6"/>
  <c r="Q605" i="6"/>
  <c r="Q604" i="6"/>
  <c r="Q603" i="6"/>
  <c r="Q602" i="6"/>
  <c r="Q601" i="6"/>
  <c r="Q600" i="6"/>
  <c r="Q599" i="6"/>
  <c r="Q598" i="6"/>
  <c r="Q597" i="6"/>
  <c r="Q596" i="6"/>
  <c r="Q595" i="6"/>
  <c r="Q594" i="6"/>
  <c r="Q593" i="6"/>
  <c r="Q592" i="6"/>
  <c r="Q591" i="6"/>
  <c r="Q590" i="6"/>
  <c r="Q589" i="6"/>
  <c r="Q588" i="6"/>
  <c r="Q587" i="6"/>
  <c r="Q586" i="6"/>
  <c r="Q585" i="6"/>
  <c r="Q584" i="6"/>
  <c r="Q583" i="6"/>
  <c r="Q582" i="6"/>
  <c r="Q581" i="6"/>
  <c r="Q580" i="6"/>
  <c r="Q579" i="6"/>
  <c r="Q578" i="6"/>
  <c r="Q577" i="6"/>
  <c r="Q576" i="6"/>
  <c r="Q575" i="6"/>
  <c r="Q574" i="6"/>
  <c r="Q573" i="6"/>
  <c r="Q572" i="6"/>
  <c r="Q571" i="6"/>
  <c r="Q570" i="6"/>
  <c r="Q569" i="6"/>
  <c r="Q568" i="6"/>
  <c r="Q567" i="6"/>
  <c r="Q566" i="6"/>
  <c r="Q565" i="6"/>
  <c r="Q564" i="6"/>
  <c r="Q563" i="6"/>
  <c r="Q562" i="6"/>
  <c r="Q561" i="6"/>
  <c r="Q560" i="6"/>
  <c r="Q559" i="6"/>
  <c r="Q558" i="6"/>
  <c r="Q557" i="6"/>
  <c r="Q556" i="6"/>
  <c r="Q555" i="6"/>
  <c r="Q554" i="6"/>
  <c r="Q553" i="6"/>
  <c r="Q552" i="6"/>
  <c r="Q551" i="6"/>
  <c r="Q550" i="6"/>
  <c r="Q549" i="6"/>
  <c r="Q548" i="6"/>
  <c r="Q547" i="6"/>
  <c r="Q546" i="6"/>
  <c r="Q545" i="6"/>
  <c r="Q544" i="6"/>
  <c r="Q543" i="6"/>
  <c r="Q542" i="6"/>
  <c r="Q541" i="6"/>
  <c r="Q540" i="6"/>
  <c r="Q539" i="6"/>
  <c r="Q538" i="6"/>
  <c r="Q537" i="6"/>
  <c r="Q536" i="6"/>
  <c r="Q535" i="6"/>
  <c r="Q534" i="6"/>
  <c r="Q533" i="6"/>
  <c r="Q532" i="6"/>
  <c r="Q531" i="6"/>
  <c r="Q530" i="6"/>
  <c r="Q529" i="6"/>
  <c r="Q528" i="6"/>
  <c r="Q527" i="6"/>
  <c r="Q526" i="6"/>
  <c r="Q525" i="6"/>
  <c r="Q524" i="6"/>
  <c r="Q523" i="6"/>
  <c r="Q522" i="6"/>
  <c r="Q521" i="6"/>
  <c r="Q520" i="6"/>
  <c r="Q519" i="6"/>
  <c r="Q518" i="6"/>
  <c r="Q517" i="6"/>
  <c r="Q516" i="6"/>
  <c r="Q515" i="6"/>
  <c r="Q514" i="6"/>
  <c r="Q513" i="6"/>
  <c r="Q512" i="6"/>
  <c r="Q511" i="6"/>
  <c r="Q510" i="6"/>
  <c r="Q509" i="6"/>
  <c r="Q508" i="6"/>
  <c r="Q507" i="6"/>
  <c r="Q506" i="6"/>
  <c r="Q505" i="6"/>
  <c r="Q504" i="6"/>
  <c r="Q503" i="6"/>
  <c r="Q502" i="6"/>
  <c r="Q501" i="6"/>
  <c r="Q500" i="6"/>
  <c r="Q499" i="6"/>
  <c r="Q498" i="6"/>
  <c r="Q497" i="6"/>
  <c r="Q496" i="6"/>
  <c r="Q495" i="6"/>
  <c r="Q494" i="6"/>
  <c r="Q493" i="6"/>
  <c r="Q492" i="6"/>
  <c r="Q491" i="6"/>
  <c r="Q490" i="6"/>
  <c r="Q489" i="6"/>
  <c r="Q488" i="6"/>
  <c r="Q487" i="6"/>
  <c r="Q486" i="6"/>
  <c r="Q485" i="6"/>
  <c r="Q484" i="6"/>
  <c r="Q483" i="6"/>
  <c r="Q482" i="6"/>
  <c r="Q481" i="6"/>
  <c r="Q480" i="6"/>
  <c r="Q479" i="6"/>
  <c r="Q478" i="6"/>
  <c r="Q477" i="6"/>
  <c r="Q476" i="6"/>
  <c r="Q475" i="6"/>
  <c r="Q474" i="6"/>
  <c r="Q473" i="6"/>
  <c r="Q472" i="6"/>
  <c r="Q471" i="6"/>
  <c r="Q470" i="6"/>
  <c r="Q469" i="6"/>
  <c r="Q468" i="6"/>
  <c r="Q467" i="6"/>
  <c r="Q466" i="6"/>
  <c r="Q465" i="6"/>
  <c r="Q464" i="6"/>
  <c r="Q463" i="6"/>
  <c r="Q462" i="6"/>
  <c r="Q461" i="6"/>
  <c r="Q460" i="6"/>
  <c r="Q459" i="6"/>
  <c r="Q458" i="6"/>
  <c r="Q457" i="6"/>
  <c r="Q456" i="6"/>
  <c r="Q455" i="6"/>
  <c r="Q454" i="6"/>
  <c r="Q453" i="6"/>
  <c r="Q452" i="6"/>
  <c r="Q451" i="6"/>
  <c r="Q450" i="6"/>
  <c r="Q449" i="6"/>
  <c r="Q448" i="6"/>
  <c r="Q447" i="6"/>
  <c r="Q446" i="6"/>
  <c r="Q445" i="6"/>
  <c r="Q444" i="6"/>
  <c r="Q443" i="6"/>
  <c r="Q442" i="6"/>
  <c r="Q441" i="6"/>
  <c r="Q440" i="6"/>
  <c r="Q439" i="6"/>
  <c r="Q438" i="6"/>
  <c r="Q437" i="6"/>
  <c r="Q436" i="6"/>
  <c r="Q435" i="6"/>
  <c r="Q434" i="6"/>
  <c r="Q433" i="6"/>
  <c r="Q432" i="6"/>
  <c r="Q431" i="6"/>
  <c r="Q430" i="6"/>
  <c r="Q429" i="6"/>
  <c r="Q428" i="6"/>
  <c r="Q427" i="6"/>
  <c r="Q426" i="6"/>
  <c r="Q425" i="6"/>
  <c r="Q424" i="6"/>
  <c r="Q423" i="6"/>
  <c r="Q422" i="6"/>
  <c r="Q421" i="6"/>
  <c r="Q420" i="6"/>
  <c r="Q419" i="6"/>
  <c r="Q418" i="6"/>
  <c r="Q417" i="6"/>
  <c r="Q416" i="6"/>
  <c r="Q415" i="6"/>
  <c r="Q414" i="6"/>
  <c r="Q413" i="6"/>
  <c r="Q412" i="6"/>
  <c r="Q411" i="6"/>
  <c r="Q410" i="6"/>
  <c r="Q409" i="6"/>
  <c r="Q408" i="6"/>
  <c r="Q407" i="6"/>
  <c r="Q406" i="6"/>
  <c r="Q405" i="6"/>
  <c r="Q404" i="6"/>
  <c r="Q403" i="6"/>
  <c r="Q402" i="6"/>
  <c r="Q401" i="6"/>
  <c r="Q400" i="6"/>
  <c r="Q399" i="6"/>
  <c r="Q398" i="6"/>
  <c r="Q397" i="6"/>
  <c r="Q396" i="6"/>
  <c r="Q395" i="6"/>
  <c r="Q394" i="6"/>
  <c r="Q393" i="6"/>
  <c r="Q392" i="6"/>
  <c r="Q391" i="6"/>
  <c r="Q390" i="6"/>
  <c r="Q389" i="6"/>
  <c r="Q388" i="6"/>
  <c r="Q387" i="6"/>
  <c r="Q386" i="6"/>
  <c r="Q385" i="6"/>
  <c r="Q384" i="6"/>
  <c r="Q383" i="6"/>
  <c r="Q382" i="6"/>
  <c r="Q381" i="6"/>
  <c r="Q380" i="6"/>
  <c r="Q379" i="6"/>
  <c r="Q378" i="6"/>
  <c r="Q377" i="6"/>
  <c r="Q376" i="6"/>
  <c r="Q375" i="6"/>
  <c r="Q374" i="6"/>
  <c r="Q373" i="6"/>
  <c r="Q372" i="6"/>
  <c r="Q371" i="6"/>
  <c r="Q370" i="6"/>
  <c r="Q369" i="6"/>
  <c r="Q368" i="6"/>
  <c r="Q367" i="6"/>
  <c r="Q366" i="6"/>
  <c r="Q365" i="6"/>
  <c r="Q364" i="6"/>
  <c r="Q363" i="6"/>
  <c r="Q362" i="6"/>
  <c r="Q361" i="6"/>
  <c r="Q360" i="6"/>
  <c r="Q359" i="6"/>
  <c r="Q358" i="6"/>
  <c r="Q357" i="6"/>
  <c r="Q356" i="6"/>
  <c r="Q355" i="6"/>
  <c r="Q354" i="6"/>
  <c r="Q353" i="6"/>
  <c r="Q352" i="6"/>
  <c r="Q351" i="6"/>
  <c r="Q350" i="6"/>
  <c r="Q349" i="6"/>
  <c r="Q348" i="6"/>
  <c r="Q347" i="6"/>
  <c r="Q346" i="6"/>
  <c r="Q345" i="6"/>
  <c r="Q344" i="6"/>
  <c r="Q343" i="6"/>
  <c r="Q342" i="6"/>
  <c r="Q341" i="6"/>
  <c r="Q340" i="6"/>
  <c r="Q339" i="6"/>
  <c r="Q338" i="6"/>
  <c r="Q337" i="6"/>
  <c r="Q336" i="6"/>
  <c r="Q335" i="6"/>
  <c r="Q334" i="6"/>
  <c r="Q333" i="6"/>
  <c r="Q332" i="6"/>
  <c r="Q331" i="6"/>
  <c r="Q330" i="6"/>
  <c r="Q329" i="6"/>
  <c r="Q328" i="6"/>
  <c r="Q327" i="6"/>
  <c r="Q326" i="6"/>
  <c r="Q325" i="6"/>
  <c r="Q324" i="6"/>
  <c r="Q323" i="6"/>
  <c r="Q322" i="6"/>
  <c r="Q321" i="6"/>
  <c r="Q320" i="6"/>
  <c r="Q319" i="6"/>
  <c r="Q318" i="6"/>
  <c r="Q317" i="6"/>
  <c r="Q316" i="6"/>
  <c r="Q315" i="6"/>
  <c r="Q314" i="6"/>
  <c r="Q313" i="6"/>
  <c r="Q312" i="6"/>
  <c r="Q311" i="6"/>
  <c r="Q310" i="6"/>
  <c r="Q309" i="6"/>
  <c r="Q308" i="6"/>
  <c r="Q307" i="6"/>
  <c r="Q306" i="6"/>
  <c r="Q305" i="6"/>
  <c r="Q304" i="6"/>
  <c r="Q303" i="6"/>
  <c r="Q302" i="6"/>
  <c r="Q301" i="6"/>
  <c r="Q300" i="6"/>
  <c r="Q299" i="6"/>
  <c r="Q298" i="6"/>
  <c r="Q297" i="6"/>
  <c r="Q296" i="6"/>
  <c r="Q295" i="6"/>
  <c r="Q294" i="6"/>
  <c r="Q293" i="6"/>
  <c r="Q292" i="6"/>
  <c r="Q291" i="6"/>
  <c r="Q290" i="6"/>
  <c r="Q289" i="6"/>
  <c r="Q288" i="6"/>
  <c r="Q287" i="6"/>
  <c r="Q286" i="6"/>
  <c r="Q285" i="6"/>
  <c r="Q284" i="6"/>
  <c r="Q283" i="6"/>
  <c r="Q282" i="6"/>
  <c r="Q281" i="6"/>
  <c r="Q280" i="6"/>
  <c r="Q279" i="6"/>
  <c r="Q278" i="6"/>
  <c r="Q277" i="6"/>
  <c r="Q276" i="6"/>
  <c r="Q275" i="6"/>
  <c r="Q274" i="6"/>
  <c r="Q273" i="6"/>
  <c r="Q272" i="6"/>
  <c r="Q271" i="6"/>
  <c r="Q270" i="6"/>
  <c r="Q269" i="6"/>
  <c r="Q268" i="6"/>
  <c r="Q267" i="6"/>
  <c r="Q266" i="6"/>
  <c r="Q265" i="6"/>
  <c r="Q264" i="6"/>
  <c r="Q263" i="6"/>
  <c r="Q262" i="6"/>
  <c r="Q261" i="6"/>
  <c r="Q260" i="6"/>
  <c r="Q259" i="6"/>
  <c r="Q258" i="6"/>
  <c r="Q257" i="6"/>
  <c r="Q256" i="6"/>
  <c r="Q255" i="6"/>
  <c r="Q254" i="6"/>
  <c r="Q253" i="6"/>
  <c r="Q252" i="6"/>
  <c r="Q251" i="6"/>
  <c r="Q250" i="6"/>
  <c r="Q249" i="6"/>
  <c r="Q248" i="6"/>
  <c r="Q247" i="6"/>
  <c r="Q246" i="6"/>
  <c r="Q245" i="6"/>
  <c r="Q244" i="6"/>
  <c r="Q243" i="6"/>
  <c r="Q242" i="6"/>
  <c r="Q241" i="6"/>
  <c r="Q240" i="6"/>
  <c r="Q239" i="6"/>
  <c r="Q238" i="6"/>
  <c r="Q237" i="6"/>
  <c r="Q236" i="6"/>
  <c r="Q235" i="6"/>
  <c r="Q234" i="6"/>
  <c r="Q233" i="6"/>
  <c r="Q232" i="6"/>
  <c r="Q231" i="6"/>
  <c r="Q230" i="6"/>
  <c r="Q229" i="6"/>
  <c r="Q228" i="6"/>
  <c r="Q227" i="6"/>
  <c r="Q226" i="6"/>
  <c r="Q225" i="6"/>
  <c r="Q224" i="6"/>
  <c r="Q223" i="6"/>
  <c r="Q222" i="6"/>
  <c r="Q221" i="6"/>
  <c r="Q220" i="6"/>
  <c r="Q219" i="6"/>
  <c r="Q218" i="6"/>
  <c r="Q217" i="6"/>
  <c r="Q216" i="6"/>
  <c r="Q215" i="6"/>
  <c r="Q214" i="6"/>
  <c r="Q213" i="6"/>
  <c r="Q212" i="6"/>
  <c r="Q211" i="6"/>
  <c r="Q210" i="6"/>
  <c r="Q209" i="6"/>
  <c r="Q208" i="6"/>
  <c r="Q207" i="6"/>
  <c r="Q206" i="6"/>
  <c r="Q205" i="6"/>
  <c r="Q204" i="6"/>
  <c r="Q203" i="6"/>
  <c r="Q202" i="6"/>
  <c r="Q201" i="6"/>
  <c r="Q200" i="6"/>
  <c r="Q199" i="6"/>
  <c r="Q198" i="6"/>
  <c r="Q197" i="6"/>
  <c r="Q196" i="6"/>
  <c r="Q195" i="6"/>
  <c r="Q194" i="6"/>
  <c r="Q193" i="6"/>
  <c r="Q192" i="6"/>
  <c r="Q191" i="6"/>
  <c r="Q190" i="6"/>
  <c r="Q189" i="6"/>
  <c r="Q188" i="6"/>
  <c r="Q187" i="6"/>
  <c r="Q186" i="6"/>
  <c r="Q185" i="6"/>
  <c r="Q184" i="6"/>
  <c r="Q183" i="6"/>
  <c r="Q182" i="6"/>
  <c r="Q181" i="6"/>
  <c r="Q180" i="6"/>
  <c r="Q179" i="6"/>
  <c r="Q178" i="6"/>
  <c r="Q177" i="6"/>
  <c r="Q176" i="6"/>
  <c r="Q175" i="6"/>
  <c r="Q174" i="6"/>
  <c r="Q173" i="6"/>
  <c r="Q172" i="6"/>
  <c r="Q171" i="6"/>
  <c r="Q170" i="6"/>
  <c r="Q169" i="6"/>
  <c r="Q168" i="6"/>
  <c r="Q167" i="6"/>
  <c r="Q166" i="6"/>
  <c r="Q165" i="6"/>
  <c r="Q164" i="6"/>
  <c r="Q163" i="6"/>
  <c r="Q162" i="6"/>
  <c r="Q161" i="6"/>
  <c r="Q160" i="6"/>
  <c r="Q159" i="6"/>
  <c r="Q158" i="6"/>
  <c r="Q157" i="6"/>
  <c r="Q156" i="6"/>
  <c r="Q155" i="6"/>
  <c r="Q154" i="6"/>
  <c r="Q153" i="6"/>
  <c r="Q152" i="6"/>
  <c r="Q151" i="6"/>
  <c r="Q150" i="6"/>
  <c r="Q149" i="6"/>
  <c r="Q148" i="6"/>
  <c r="Q147" i="6"/>
  <c r="Q146" i="6"/>
  <c r="Q145" i="6"/>
  <c r="Q144" i="6"/>
  <c r="Q143" i="6"/>
  <c r="Q142" i="6"/>
  <c r="Q141" i="6"/>
  <c r="Q140" i="6"/>
  <c r="Q139" i="6"/>
  <c r="Q138" i="6"/>
  <c r="Q137" i="6"/>
  <c r="Q136" i="6"/>
  <c r="Q135" i="6"/>
  <c r="Q134" i="6"/>
  <c r="Q133" i="6"/>
  <c r="Q132" i="6"/>
  <c r="Q131" i="6"/>
  <c r="Q130" i="6"/>
  <c r="Q129" i="6"/>
  <c r="Q128" i="6"/>
  <c r="Q127" i="6"/>
  <c r="Q126" i="6"/>
  <c r="Q125" i="6"/>
  <c r="Q124" i="6"/>
  <c r="Q123" i="6"/>
  <c r="Q122" i="6"/>
  <c r="Q121" i="6"/>
  <c r="Q120" i="6"/>
  <c r="Q119" i="6"/>
  <c r="Q118" i="6"/>
  <c r="Q117" i="6"/>
  <c r="Q116" i="6"/>
  <c r="Q115" i="6"/>
  <c r="Q114" i="6"/>
  <c r="Q113" i="6"/>
  <c r="Q112" i="6"/>
  <c r="Q111" i="6"/>
  <c r="Q110" i="6"/>
  <c r="Q109" i="6"/>
  <c r="Q108" i="6"/>
  <c r="Q107" i="6"/>
  <c r="Q106" i="6"/>
  <c r="Q105" i="6"/>
  <c r="Q104" i="6"/>
  <c r="Q103" i="6"/>
  <c r="Q102" i="6"/>
  <c r="Q101" i="6"/>
  <c r="Q100" i="6"/>
  <c r="Q99" i="6"/>
  <c r="Q98" i="6"/>
  <c r="Q97" i="6"/>
  <c r="Q96" i="6"/>
  <c r="Q95" i="6"/>
  <c r="Q94" i="6"/>
  <c r="Q93" i="6"/>
  <c r="Q92" i="6"/>
  <c r="Q91" i="6"/>
  <c r="Q90" i="6"/>
  <c r="Q89" i="6"/>
  <c r="Q88" i="6"/>
  <c r="Q87" i="6"/>
  <c r="Q86" i="6"/>
  <c r="Q85" i="6"/>
  <c r="Q84" i="6"/>
  <c r="Q83" i="6"/>
  <c r="Q82" i="6"/>
  <c r="Q81" i="6"/>
  <c r="Q80" i="6"/>
  <c r="Q79" i="6"/>
  <c r="Q78" i="6"/>
  <c r="Q77" i="6"/>
  <c r="Q76" i="6"/>
  <c r="Q75" i="6"/>
  <c r="Q74" i="6"/>
  <c r="Q73" i="6"/>
  <c r="Q72" i="6"/>
  <c r="Q71" i="6"/>
  <c r="Q70" i="6"/>
  <c r="Q69" i="6"/>
  <c r="Q68" i="6"/>
  <c r="Q67" i="6"/>
  <c r="Q66" i="6"/>
  <c r="Q65" i="6"/>
  <c r="Q64" i="6"/>
  <c r="Q63" i="6"/>
  <c r="Q62" i="6"/>
  <c r="Q61" i="6"/>
  <c r="Q60" i="6"/>
  <c r="Q59" i="6"/>
  <c r="Q58" i="6"/>
  <c r="Q57" i="6"/>
  <c r="Q56" i="6"/>
  <c r="Q55" i="6"/>
  <c r="Q54" i="6"/>
  <c r="Q53" i="6"/>
  <c r="Q52" i="6"/>
  <c r="Q51" i="6"/>
  <c r="Q50" i="6"/>
  <c r="Q49" i="6"/>
  <c r="Q48" i="6"/>
  <c r="Q47" i="6"/>
  <c r="Q46" i="6"/>
  <c r="Q45" i="6"/>
  <c r="Q44" i="6"/>
  <c r="Q43" i="6"/>
  <c r="Q42" i="6"/>
  <c r="Q41" i="6"/>
  <c r="Q40" i="6"/>
  <c r="Q39" i="6"/>
  <c r="Q38" i="6"/>
  <c r="Q37" i="6"/>
  <c r="Q36" i="6"/>
  <c r="Q35" i="6"/>
  <c r="Q34" i="6"/>
  <c r="Q33" i="6"/>
  <c r="Q32" i="6"/>
  <c r="Q31" i="6"/>
  <c r="Q30" i="6"/>
  <c r="Q29" i="6"/>
  <c r="Q28" i="6"/>
  <c r="Q27" i="6"/>
  <c r="Q26" i="6"/>
  <c r="Q25" i="6"/>
  <c r="Q24" i="6"/>
  <c r="Q23" i="6"/>
  <c r="Q22" i="6"/>
  <c r="Q21" i="6"/>
  <c r="Q20" i="6"/>
  <c r="Q19" i="6"/>
  <c r="Q18" i="6"/>
  <c r="Q17" i="6"/>
  <c r="Q16" i="6"/>
  <c r="Q15" i="6"/>
  <c r="Q14" i="6"/>
  <c r="Q13" i="6"/>
  <c r="Q68" i="5"/>
  <c r="Q67" i="5"/>
  <c r="Q66" i="5"/>
  <c r="Q65" i="5"/>
  <c r="Q64" i="5"/>
  <c r="Q63" i="5"/>
  <c r="Q62" i="5"/>
  <c r="Q61" i="5"/>
  <c r="Q60" i="5"/>
  <c r="Q59" i="5"/>
  <c r="Q58" i="5"/>
  <c r="Q57" i="5"/>
  <c r="Q56" i="5"/>
  <c r="Q55" i="5"/>
  <c r="Q54" i="5"/>
  <c r="Q53" i="5"/>
  <c r="Q52" i="5"/>
  <c r="Q51" i="5"/>
  <c r="Q50" i="5"/>
  <c r="Q49" i="5"/>
  <c r="Q48" i="5"/>
  <c r="Q47" i="5"/>
  <c r="Q46" i="5"/>
  <c r="Q45" i="5"/>
  <c r="Q44" i="5"/>
  <c r="Q43" i="5"/>
  <c r="Q42" i="5"/>
  <c r="Q41" i="5"/>
  <c r="Q40" i="5"/>
  <c r="Q39" i="5"/>
  <c r="Q38" i="5"/>
  <c r="Q37" i="5"/>
  <c r="Q36" i="5"/>
  <c r="Q35" i="5"/>
  <c r="Q34" i="5"/>
  <c r="Q33" i="5"/>
  <c r="Q32" i="5"/>
  <c r="Q31" i="5"/>
  <c r="Q30" i="5"/>
  <c r="Q29" i="5"/>
  <c r="Q28" i="5"/>
  <c r="Q27" i="5"/>
  <c r="Q26" i="5"/>
  <c r="Q25" i="5"/>
  <c r="Q24" i="5"/>
  <c r="Q23" i="5"/>
  <c r="Q22" i="5"/>
  <c r="Q21" i="5"/>
  <c r="Q20" i="5"/>
  <c r="Q19" i="5"/>
  <c r="Q18" i="5"/>
  <c r="Q17" i="5"/>
  <c r="Q16" i="5"/>
  <c r="Q15" i="5"/>
  <c r="Q14" i="5"/>
  <c r="Q13" i="5"/>
  <c r="Q7620" i="1"/>
  <c r="Q7619" i="1"/>
  <c r="Q57" i="3"/>
  <c r="Q56" i="3"/>
  <c r="Q55" i="3"/>
  <c r="Q54" i="3"/>
  <c r="Q53" i="3"/>
  <c r="Q52" i="3"/>
  <c r="Q51" i="3"/>
  <c r="Q50" i="3"/>
  <c r="Q49" i="3"/>
  <c r="Q48" i="3"/>
  <c r="Q47" i="3"/>
  <c r="Q46" i="3"/>
  <c r="Q45" i="3"/>
  <c r="Q44" i="3"/>
  <c r="Q43" i="3"/>
  <c r="Q42" i="3"/>
  <c r="Q41" i="3"/>
  <c r="Q40" i="3"/>
  <c r="Q39" i="3"/>
  <c r="Q38" i="3"/>
  <c r="Q37" i="3"/>
  <c r="Q36" i="3"/>
  <c r="Q35" i="3"/>
  <c r="Q34" i="3"/>
  <c r="Q33" i="3"/>
  <c r="Q32" i="3"/>
  <c r="Q31" i="3"/>
  <c r="Q30" i="3"/>
  <c r="Q29" i="3"/>
  <c r="Q28" i="3"/>
  <c r="Q27" i="3"/>
  <c r="Q26" i="3"/>
  <c r="Q25" i="3"/>
  <c r="Q24" i="3"/>
  <c r="Q23" i="3"/>
  <c r="Q22" i="3"/>
  <c r="Q21" i="3"/>
  <c r="Q20" i="3"/>
  <c r="Q19" i="3"/>
  <c r="Q18" i="3"/>
  <c r="Q17" i="3"/>
  <c r="Q16" i="3"/>
  <c r="Q15" i="3"/>
  <c r="Q14" i="3"/>
  <c r="Q13" i="3"/>
  <c r="V68" i="12"/>
  <c r="V67" i="12"/>
  <c r="V66" i="12"/>
  <c r="V65" i="12"/>
  <c r="V64" i="12"/>
  <c r="V63" i="12"/>
  <c r="V62" i="12"/>
  <c r="V61" i="12"/>
  <c r="V60" i="12"/>
  <c r="V59" i="12"/>
  <c r="V58" i="12"/>
  <c r="V57" i="12"/>
  <c r="V56" i="12"/>
  <c r="V55" i="12"/>
  <c r="V54" i="12"/>
  <c r="V53" i="12"/>
  <c r="V52" i="12"/>
  <c r="V51" i="12"/>
  <c r="V50" i="12"/>
  <c r="V49" i="12"/>
  <c r="V48" i="12"/>
  <c r="V47" i="12"/>
  <c r="V46" i="12"/>
  <c r="V45" i="12"/>
  <c r="V44" i="12"/>
  <c r="V43" i="12"/>
  <c r="V42" i="12"/>
  <c r="V41" i="12"/>
  <c r="V40" i="12"/>
  <c r="V39" i="12"/>
  <c r="V38" i="12"/>
  <c r="V37" i="12"/>
  <c r="V36" i="12"/>
  <c r="V35" i="12"/>
  <c r="V34" i="12"/>
  <c r="V33" i="12"/>
  <c r="V32" i="12"/>
  <c r="V31" i="12"/>
  <c r="V30" i="12"/>
  <c r="V29" i="12"/>
  <c r="V28" i="12"/>
  <c r="V27" i="12"/>
  <c r="V26" i="12"/>
  <c r="V25" i="12"/>
  <c r="V24" i="12"/>
  <c r="V23" i="12"/>
  <c r="V22" i="12"/>
  <c r="V21" i="12"/>
  <c r="V20" i="12"/>
  <c r="V19" i="12"/>
  <c r="V18" i="12"/>
  <c r="V17" i="12"/>
  <c r="V16" i="12"/>
  <c r="V15" i="12"/>
  <c r="V14" i="12"/>
  <c r="Y7618" i="19"/>
  <c r="Y7617" i="19"/>
  <c r="Y7616" i="19"/>
  <c r="Y7615" i="19"/>
  <c r="Y7614" i="19"/>
  <c r="Y7613" i="19"/>
  <c r="Y7612" i="19"/>
  <c r="Y7611" i="19"/>
  <c r="Y7610" i="19"/>
  <c r="Y7609" i="19"/>
  <c r="Y7608" i="19"/>
  <c r="Y7607" i="19"/>
  <c r="Y7606" i="19"/>
  <c r="Y7605" i="19"/>
  <c r="Y7604" i="19"/>
  <c r="Y7603" i="19"/>
  <c r="Y7602" i="19"/>
  <c r="Y7601" i="19"/>
  <c r="Y7600" i="19"/>
  <c r="Y7599" i="19"/>
  <c r="Y7598" i="19"/>
  <c r="Y7597" i="19"/>
  <c r="Y7596" i="19"/>
  <c r="Y7595" i="19"/>
  <c r="Y7594" i="19"/>
  <c r="Y7593" i="19"/>
  <c r="Y7592" i="19"/>
  <c r="Y7591" i="19"/>
  <c r="Y7590" i="19"/>
  <c r="Y7589" i="19"/>
  <c r="Y7588" i="19"/>
  <c r="Y7587" i="19"/>
  <c r="Y7586" i="19"/>
  <c r="Y7585" i="19"/>
  <c r="Y7584" i="19"/>
  <c r="Y7583" i="19"/>
  <c r="Y7582" i="19"/>
  <c r="Y7581" i="19"/>
  <c r="Y7580" i="19"/>
  <c r="Y7579" i="19"/>
  <c r="Y7578" i="19"/>
  <c r="Y7577" i="19"/>
  <c r="Y7576" i="19"/>
  <c r="Y7575" i="19"/>
  <c r="Y7574" i="19"/>
  <c r="Y7573" i="19"/>
  <c r="Y7572" i="19"/>
  <c r="Y7571" i="19"/>
  <c r="Y7570" i="19"/>
  <c r="Y7569" i="19"/>
  <c r="Y7568" i="19"/>
  <c r="Y7567" i="19"/>
  <c r="Y7566" i="19"/>
  <c r="Y7565" i="19"/>
  <c r="Y7564" i="19"/>
  <c r="Y7563" i="19"/>
  <c r="Y7562" i="19"/>
  <c r="Y7561" i="19"/>
  <c r="Y7560" i="19"/>
  <c r="Y7559" i="19"/>
  <c r="Y7558" i="19"/>
  <c r="Y7557" i="19"/>
  <c r="Y7556" i="19"/>
  <c r="Y7555" i="19"/>
  <c r="Y7554" i="19"/>
  <c r="Y7553" i="19"/>
  <c r="Y7552" i="19"/>
  <c r="Y7551" i="19"/>
  <c r="Y7550" i="19"/>
  <c r="Y7549" i="19"/>
  <c r="Y7548" i="19"/>
  <c r="Y7547" i="19"/>
  <c r="Y7546" i="19"/>
  <c r="Y7545" i="19"/>
  <c r="Y7544" i="19"/>
  <c r="Y7543" i="19"/>
  <c r="Y7542" i="19"/>
  <c r="Y7541" i="19"/>
  <c r="Y7540" i="19"/>
  <c r="Y7539" i="19"/>
  <c r="Y7538" i="19"/>
  <c r="Y7537" i="19"/>
  <c r="Y7536" i="19"/>
  <c r="Y7535" i="19"/>
  <c r="Y7534" i="19"/>
  <c r="Y7533" i="19"/>
  <c r="Y7532" i="19"/>
  <c r="Y7531" i="19"/>
  <c r="Y7530" i="19"/>
  <c r="Y7529" i="19"/>
  <c r="Y7528" i="19"/>
  <c r="Y7527" i="19"/>
  <c r="Y7526" i="19"/>
  <c r="Y7525" i="19"/>
  <c r="Y7524" i="19"/>
  <c r="Y7523" i="19"/>
  <c r="Y7522" i="19"/>
  <c r="Y7521" i="19"/>
  <c r="Y7520" i="19"/>
  <c r="Y7519" i="19"/>
  <c r="Y7518" i="19"/>
  <c r="Y7517" i="19"/>
  <c r="Y7516" i="19"/>
  <c r="Y7515" i="19"/>
  <c r="Y7514" i="19"/>
  <c r="Y7513" i="19"/>
  <c r="Y7512" i="19"/>
  <c r="Y7511" i="19"/>
  <c r="Y7510" i="19"/>
  <c r="Y7509" i="19"/>
  <c r="Y7508" i="19"/>
  <c r="Y7507" i="19"/>
  <c r="Y7506" i="19"/>
  <c r="Y7505" i="19"/>
  <c r="Y7504" i="19"/>
  <c r="Y7503" i="19"/>
  <c r="Y7502" i="19"/>
  <c r="Y7501" i="19"/>
  <c r="Y7500" i="19"/>
  <c r="Y7499" i="19"/>
  <c r="Y7498" i="19"/>
  <c r="Y7497" i="19"/>
  <c r="Y7496" i="19"/>
  <c r="Y7495" i="19"/>
  <c r="Y7494" i="19"/>
  <c r="Y7493" i="19"/>
  <c r="Y7492" i="19"/>
  <c r="Y7491" i="19"/>
  <c r="Y7490" i="19"/>
  <c r="Y7489" i="19"/>
  <c r="Y7488" i="19"/>
  <c r="Y7487" i="19"/>
  <c r="Y7486" i="19"/>
  <c r="Y7485" i="19"/>
  <c r="Y7484" i="19"/>
  <c r="Y7483" i="19"/>
  <c r="Y7482" i="19"/>
  <c r="Y7481" i="19"/>
  <c r="Y7480" i="19"/>
  <c r="Y7479" i="19"/>
  <c r="Y7478" i="19"/>
  <c r="Y7477" i="19"/>
  <c r="Y7476" i="19"/>
  <c r="Y7475" i="19"/>
  <c r="Y7474" i="19"/>
  <c r="Y7473" i="19"/>
  <c r="Y7472" i="19"/>
  <c r="Y7471" i="19"/>
  <c r="Y7470" i="19"/>
  <c r="Y7469" i="19"/>
  <c r="Y7468" i="19"/>
  <c r="Y7467" i="19"/>
  <c r="Y7466" i="19"/>
  <c r="Y7465" i="19"/>
  <c r="Y7464" i="19"/>
  <c r="Y7463" i="19"/>
  <c r="Y7462" i="19"/>
  <c r="Y7461" i="19"/>
  <c r="Y7460" i="19"/>
  <c r="Y7459" i="19"/>
  <c r="Y7458" i="19"/>
  <c r="Y7457" i="19"/>
  <c r="Y7456" i="19"/>
  <c r="Y7455" i="19"/>
  <c r="Y7454" i="19"/>
  <c r="Y7453" i="19"/>
  <c r="Y7452" i="19"/>
  <c r="Y7451" i="19"/>
  <c r="Y7450" i="19"/>
  <c r="Y7449" i="19"/>
  <c r="Y7448" i="19"/>
  <c r="Y7447" i="19"/>
  <c r="Y7446" i="19"/>
  <c r="Y7445" i="19"/>
  <c r="Y7444" i="19"/>
  <c r="Y7443" i="19"/>
  <c r="Y7442" i="19"/>
  <c r="Y7441" i="19"/>
  <c r="Y7440" i="19"/>
  <c r="Y7439" i="19"/>
  <c r="Y7438" i="19"/>
  <c r="Y7437" i="19"/>
  <c r="Y7436" i="19"/>
  <c r="Y7435" i="19"/>
  <c r="Y7434" i="19"/>
  <c r="Y7433" i="19"/>
  <c r="Y7432" i="19"/>
  <c r="Y7431" i="19"/>
  <c r="Y7430" i="19"/>
  <c r="Y7429" i="19"/>
  <c r="Y7428" i="19"/>
  <c r="Y7427" i="19"/>
  <c r="Y7426" i="19"/>
  <c r="Y7425" i="19"/>
  <c r="Y7424" i="19"/>
  <c r="Y7423" i="19"/>
  <c r="Y7422" i="19"/>
  <c r="Y7421" i="19"/>
  <c r="Y7420" i="19"/>
  <c r="Y7419" i="19"/>
  <c r="Y7418" i="19"/>
  <c r="Y7417" i="19"/>
  <c r="Y7416" i="19"/>
  <c r="Y7415" i="19"/>
  <c r="Y7414" i="19"/>
  <c r="Y7413" i="19"/>
  <c r="Y7412" i="19"/>
  <c r="Y7411" i="19"/>
  <c r="Y7410" i="19"/>
  <c r="Y7409" i="19"/>
  <c r="Y7408" i="19"/>
  <c r="Y7407" i="19"/>
  <c r="Y7406" i="19"/>
  <c r="Y7405" i="19"/>
  <c r="Y7404" i="19"/>
  <c r="Y7403" i="19"/>
  <c r="Y7402" i="19"/>
  <c r="Y7401" i="19"/>
  <c r="Y7400" i="19"/>
  <c r="Y7399" i="19"/>
  <c r="Y7398" i="19"/>
  <c r="Y7397" i="19"/>
  <c r="Y7396" i="19"/>
  <c r="Y7395" i="19"/>
  <c r="Y7394" i="19"/>
  <c r="Y7393" i="19"/>
  <c r="Y7392" i="19"/>
  <c r="Y7391" i="19"/>
  <c r="Y7390" i="19"/>
  <c r="Y7389" i="19"/>
  <c r="Y7388" i="19"/>
  <c r="Y7387" i="19"/>
  <c r="Y7386" i="19"/>
  <c r="Y7385" i="19"/>
  <c r="Y7384" i="19"/>
  <c r="Y7383" i="19"/>
  <c r="Y7382" i="19"/>
  <c r="Y7381" i="19"/>
  <c r="Y7380" i="19"/>
  <c r="Y7379" i="19"/>
  <c r="Y7378" i="19"/>
  <c r="Y7377" i="19"/>
  <c r="Y7376" i="19"/>
  <c r="Y7375" i="19"/>
  <c r="Y7374" i="19"/>
  <c r="Y7373" i="19"/>
  <c r="Y7372" i="19"/>
  <c r="Y7371" i="19"/>
  <c r="Y7370" i="19"/>
  <c r="Y7369" i="19"/>
  <c r="Y7368" i="19"/>
  <c r="Y7367" i="19"/>
  <c r="Y7366" i="19"/>
  <c r="Y7365" i="19"/>
  <c r="Y7364" i="19"/>
  <c r="Y7363" i="19"/>
  <c r="Y7362" i="19"/>
  <c r="Y7361" i="19"/>
  <c r="Y7360" i="19"/>
  <c r="Y7359" i="19"/>
  <c r="Y7358" i="19"/>
  <c r="Y7357" i="19"/>
  <c r="Y7356" i="19"/>
  <c r="Y7355" i="19"/>
  <c r="Y7354" i="19"/>
  <c r="Y7353" i="19"/>
  <c r="Y7352" i="19"/>
  <c r="Y7351" i="19"/>
  <c r="Y7350" i="19"/>
  <c r="Y7349" i="19"/>
  <c r="Y7348" i="19"/>
  <c r="Y7347" i="19"/>
  <c r="Y7346" i="19"/>
  <c r="Y7345" i="19"/>
  <c r="Y7344" i="19"/>
  <c r="Y7343" i="19"/>
  <c r="Y7342" i="19"/>
  <c r="Y7341" i="19"/>
  <c r="Y7340" i="19"/>
  <c r="Y7339" i="19"/>
  <c r="Y7338" i="19"/>
  <c r="Y7337" i="19"/>
  <c r="Y7336" i="19"/>
  <c r="Y7335" i="19"/>
  <c r="Y7334" i="19"/>
  <c r="Y7333" i="19"/>
  <c r="Y7332" i="19"/>
  <c r="Y7331" i="19"/>
  <c r="Y7330" i="19"/>
  <c r="Y7329" i="19"/>
  <c r="Y7328" i="19"/>
  <c r="Y7327" i="19"/>
  <c r="Y7326" i="19"/>
  <c r="Y7325" i="19"/>
  <c r="Y7324" i="19"/>
  <c r="Y7323" i="19"/>
  <c r="Y7322" i="19"/>
  <c r="Y7321" i="19"/>
  <c r="Y7320" i="19"/>
  <c r="Y7319" i="19"/>
  <c r="Y7318" i="19"/>
  <c r="Y7317" i="19"/>
  <c r="Y7316" i="19"/>
  <c r="Y7315" i="19"/>
  <c r="Y7314" i="19"/>
  <c r="Y7313" i="19"/>
  <c r="Y7312" i="19"/>
  <c r="Y7311" i="19"/>
  <c r="Y7310" i="19"/>
  <c r="Y7309" i="19"/>
  <c r="Y7308" i="19"/>
  <c r="Y7307" i="19"/>
  <c r="Y7306" i="19"/>
  <c r="Y7305" i="19"/>
  <c r="Y7304" i="19"/>
  <c r="Y7303" i="19"/>
  <c r="Y7302" i="19"/>
  <c r="Y7301" i="19"/>
  <c r="Y7300" i="19"/>
  <c r="Y7299" i="19"/>
  <c r="Y7298" i="19"/>
  <c r="Y7297" i="19"/>
  <c r="Y7296" i="19"/>
  <c r="Y7295" i="19"/>
  <c r="Y7294" i="19"/>
  <c r="Y7293" i="19"/>
  <c r="Y7292" i="19"/>
  <c r="Y7291" i="19"/>
  <c r="Y7290" i="19"/>
  <c r="Y7289" i="19"/>
  <c r="Y7288" i="19"/>
  <c r="Y7287" i="19"/>
  <c r="Y7286" i="19"/>
  <c r="Y7285" i="19"/>
  <c r="Y7284" i="19"/>
  <c r="Y7283" i="19"/>
  <c r="Y7282" i="19"/>
  <c r="Y7281" i="19"/>
  <c r="Y7280" i="19"/>
  <c r="Y7279" i="19"/>
  <c r="Y7278" i="19"/>
  <c r="Y7277" i="19"/>
  <c r="Y7276" i="19"/>
  <c r="Y7275" i="19"/>
  <c r="Y7274" i="19"/>
  <c r="Y7273" i="19"/>
  <c r="Y7272" i="19"/>
  <c r="Y7271" i="19"/>
  <c r="Y7270" i="19"/>
  <c r="Y7269" i="19"/>
  <c r="Y7268" i="19"/>
  <c r="Y7267" i="19"/>
  <c r="Y7266" i="19"/>
  <c r="Y7265" i="19"/>
  <c r="Y7264" i="19"/>
  <c r="Y7263" i="19"/>
  <c r="Y7262" i="19"/>
  <c r="Y7261" i="19"/>
  <c r="Y7260" i="19"/>
  <c r="Y7259" i="19"/>
  <c r="Y7258" i="19"/>
  <c r="Y7257" i="19"/>
  <c r="Y7256" i="19"/>
  <c r="Y7255" i="19"/>
  <c r="Y7254" i="19"/>
  <c r="Y7253" i="19"/>
  <c r="Y7252" i="19"/>
  <c r="Y7251" i="19"/>
  <c r="Y7250" i="19"/>
  <c r="Y7249" i="19"/>
  <c r="Y7248" i="19"/>
  <c r="Y7247" i="19"/>
  <c r="Y7246" i="19"/>
  <c r="Y7245" i="19"/>
  <c r="Y7244" i="19"/>
  <c r="Y7243" i="19"/>
  <c r="Y7242" i="19"/>
  <c r="Y7241" i="19"/>
  <c r="Y7240" i="19"/>
  <c r="Y7239" i="19"/>
  <c r="Y7238" i="19"/>
  <c r="Y7237" i="19"/>
  <c r="Y7236" i="19"/>
  <c r="Y7235" i="19"/>
  <c r="Y7234" i="19"/>
  <c r="Y7233" i="19"/>
  <c r="Y7232" i="19"/>
  <c r="Y7231" i="19"/>
  <c r="Y7230" i="19"/>
  <c r="Y7229" i="19"/>
  <c r="Y7228" i="19"/>
  <c r="Y7227" i="19"/>
  <c r="Y7226" i="19"/>
  <c r="Y7225" i="19"/>
  <c r="Y7224" i="19"/>
  <c r="Y7223" i="19"/>
  <c r="Y7222" i="19"/>
  <c r="Y7221" i="19"/>
  <c r="Y7220" i="19"/>
  <c r="Y7219" i="19"/>
  <c r="Y7218" i="19"/>
  <c r="Y7217" i="19"/>
  <c r="Y7216" i="19"/>
  <c r="Y7215" i="19"/>
  <c r="Y7214" i="19"/>
  <c r="Y7213" i="19"/>
  <c r="Y7212" i="19"/>
  <c r="Y7211" i="19"/>
  <c r="Y7210" i="19"/>
  <c r="Y7209" i="19"/>
  <c r="Y7208" i="19"/>
  <c r="Y7207" i="19"/>
  <c r="Y7206" i="19"/>
  <c r="Y7205" i="19"/>
  <c r="Y7204" i="19"/>
  <c r="Y7203" i="19"/>
  <c r="Y7202" i="19"/>
  <c r="Y7201" i="19"/>
  <c r="Y7200" i="19"/>
  <c r="Y7199" i="19"/>
  <c r="Y7198" i="19"/>
  <c r="Y7197" i="19"/>
  <c r="Y7196" i="19"/>
  <c r="Y7195" i="19"/>
  <c r="Y7194" i="19"/>
  <c r="Y7193" i="19"/>
  <c r="Y7192" i="19"/>
  <c r="Y7191" i="19"/>
  <c r="Y7190" i="19"/>
  <c r="Y7189" i="19"/>
  <c r="Y7188" i="19"/>
  <c r="Y7187" i="19"/>
  <c r="Y7186" i="19"/>
  <c r="Y7185" i="19"/>
  <c r="Y7184" i="19"/>
  <c r="Y7183" i="19"/>
  <c r="Y7182" i="19"/>
  <c r="Y7181" i="19"/>
  <c r="Y7180" i="19"/>
  <c r="Y7179" i="19"/>
  <c r="Y7178" i="19"/>
  <c r="Y7177" i="19"/>
  <c r="Y7176" i="19"/>
  <c r="Y7175" i="19"/>
  <c r="Y7174" i="19"/>
  <c r="Y7173" i="19"/>
  <c r="Y7172" i="19"/>
  <c r="Y7171" i="19"/>
  <c r="Y7170" i="19"/>
  <c r="Y7169" i="19"/>
  <c r="Y7168" i="19"/>
  <c r="Y7167" i="19"/>
  <c r="Y7166" i="19"/>
  <c r="Y7165" i="19"/>
  <c r="Y7164" i="19"/>
  <c r="Y7163" i="19"/>
  <c r="Y7162" i="19"/>
  <c r="Y7161" i="19"/>
  <c r="Y7160" i="19"/>
  <c r="Y7159" i="19"/>
  <c r="Y7158" i="19"/>
  <c r="Y7157" i="19"/>
  <c r="Y7156" i="19"/>
  <c r="Y7155" i="19"/>
  <c r="Y7154" i="19"/>
  <c r="Y7153" i="19"/>
  <c r="Y7152" i="19"/>
  <c r="Y7151" i="19"/>
  <c r="Y7150" i="19"/>
  <c r="Y7149" i="19"/>
  <c r="Y7148" i="19"/>
  <c r="Y7147" i="19"/>
  <c r="Y7146" i="19"/>
  <c r="Y7145" i="19"/>
  <c r="Y7144" i="19"/>
  <c r="Y7143" i="19"/>
  <c r="Y7142" i="19"/>
  <c r="Y7141" i="19"/>
  <c r="Y7140" i="19"/>
  <c r="Y7139" i="19"/>
  <c r="Y7138" i="19"/>
  <c r="Y7137" i="19"/>
  <c r="Y7136" i="19"/>
  <c r="Y7135" i="19"/>
  <c r="Y7134" i="19"/>
  <c r="Y7133" i="19"/>
  <c r="Y7132" i="19"/>
  <c r="Y7131" i="19"/>
  <c r="Y7130" i="19"/>
  <c r="Y7129" i="19"/>
  <c r="Y7128" i="19"/>
  <c r="Y7127" i="19"/>
  <c r="Y7126" i="19"/>
  <c r="Y7125" i="19"/>
  <c r="Y7124" i="19"/>
  <c r="Y7123" i="19"/>
  <c r="Y7122" i="19"/>
  <c r="Y7121" i="19"/>
  <c r="Y7120" i="19"/>
  <c r="Y7119" i="19"/>
  <c r="Y7118" i="19"/>
  <c r="Y7117" i="19"/>
  <c r="Y7116" i="19"/>
  <c r="Y7115" i="19"/>
  <c r="Y7114" i="19"/>
  <c r="Y7113" i="19"/>
  <c r="Y7112" i="19"/>
  <c r="Y7111" i="19"/>
  <c r="Y7110" i="19"/>
  <c r="Y7109" i="19"/>
  <c r="Y7108" i="19"/>
  <c r="Y7107" i="19"/>
  <c r="Y7106" i="19"/>
  <c r="Y7105" i="19"/>
  <c r="Y7104" i="19"/>
  <c r="Y7103" i="19"/>
  <c r="Y7102" i="19"/>
  <c r="Y7101" i="19"/>
  <c r="Y7100" i="19"/>
  <c r="Y7099" i="19"/>
  <c r="Y7098" i="19"/>
  <c r="Y7097" i="19"/>
  <c r="Y7096" i="19"/>
  <c r="Y7095" i="19"/>
  <c r="Y7094" i="19"/>
  <c r="Y7093" i="19"/>
  <c r="Y7092" i="19"/>
  <c r="Y7091" i="19"/>
  <c r="Y7090" i="19"/>
  <c r="Y7089" i="19"/>
  <c r="Y7088" i="19"/>
  <c r="Y7087" i="19"/>
  <c r="Y7086" i="19"/>
  <c r="Y7085" i="19"/>
  <c r="Y7084" i="19"/>
  <c r="Y7083" i="19"/>
  <c r="Y7082" i="19"/>
  <c r="Y7081" i="19"/>
  <c r="Y7080" i="19"/>
  <c r="Y7079" i="19"/>
  <c r="Y7078" i="19"/>
  <c r="Y7077" i="19"/>
  <c r="Y7076" i="19"/>
  <c r="Y7075" i="19"/>
  <c r="Y7074" i="19"/>
  <c r="Y7073" i="19"/>
  <c r="Y7072" i="19"/>
  <c r="Y7071" i="19"/>
  <c r="Y7070" i="19"/>
  <c r="Y7069" i="19"/>
  <c r="Y7068" i="19"/>
  <c r="Y7067" i="19"/>
  <c r="Y7066" i="19"/>
  <c r="Y7065" i="19"/>
  <c r="Y7064" i="19"/>
  <c r="Y7063" i="19"/>
  <c r="Y7062" i="19"/>
  <c r="Y7061" i="19"/>
  <c r="Y7060" i="19"/>
  <c r="Y7059" i="19"/>
  <c r="Y7058" i="19"/>
  <c r="Y7057" i="19"/>
  <c r="Y7056" i="19"/>
  <c r="Y7055" i="19"/>
  <c r="Y7054" i="19"/>
  <c r="Y7053" i="19"/>
  <c r="Y7052" i="19"/>
  <c r="Y7051" i="19"/>
  <c r="Y7050" i="19"/>
  <c r="Y7049" i="19"/>
  <c r="Y7048" i="19"/>
  <c r="Y7047" i="19"/>
  <c r="Y7046" i="19"/>
  <c r="Y7045" i="19"/>
  <c r="Y7044" i="19"/>
  <c r="Y7043" i="19"/>
  <c r="Y7042" i="19"/>
  <c r="Y7041" i="19"/>
  <c r="Y7040" i="19"/>
  <c r="Y7039" i="19"/>
  <c r="Y7038" i="19"/>
  <c r="Y7037" i="19"/>
  <c r="Y7036" i="19"/>
  <c r="Y7035" i="19"/>
  <c r="Y7034" i="19"/>
  <c r="Y7033" i="19"/>
  <c r="Y7032" i="19"/>
  <c r="Y7031" i="19"/>
  <c r="Y7030" i="19"/>
  <c r="Y7029" i="19"/>
  <c r="Y7028" i="19"/>
  <c r="Y7027" i="19"/>
  <c r="Y7026" i="19"/>
  <c r="Y7025" i="19"/>
  <c r="Y7024" i="19"/>
  <c r="Y7023" i="19"/>
  <c r="Y7022" i="19"/>
  <c r="Y7021" i="19"/>
  <c r="Y7020" i="19"/>
  <c r="Y7019" i="19"/>
  <c r="Y7018" i="19"/>
  <c r="Y7017" i="19"/>
  <c r="Y7016" i="19"/>
  <c r="Y7015" i="19"/>
  <c r="Y7014" i="19"/>
  <c r="Y7013" i="19"/>
  <c r="Y7012" i="19"/>
  <c r="Y7011" i="19"/>
  <c r="Y7010" i="19"/>
  <c r="Y7009" i="19"/>
  <c r="Y7008" i="19"/>
  <c r="Y7007" i="19"/>
  <c r="Y7006" i="19"/>
  <c r="Y7005" i="19"/>
  <c r="Y7004" i="19"/>
  <c r="Y7003" i="19"/>
  <c r="Y7002" i="19"/>
  <c r="Y7001" i="19"/>
  <c r="Y7000" i="19"/>
  <c r="Y6999" i="19"/>
  <c r="Y6998" i="19"/>
  <c r="Y6997" i="19"/>
  <c r="Y6996" i="19"/>
  <c r="Y6995" i="19"/>
  <c r="Y6994" i="19"/>
  <c r="Y6993" i="19"/>
  <c r="Y6992" i="19"/>
  <c r="Y6991" i="19"/>
  <c r="Y6990" i="19"/>
  <c r="Y6989" i="19"/>
  <c r="Y6988" i="19"/>
  <c r="Y6987" i="19"/>
  <c r="Y6986" i="19"/>
  <c r="Y6985" i="19"/>
  <c r="Y6984" i="19"/>
  <c r="Y6983" i="19"/>
  <c r="Y6982" i="19"/>
  <c r="Y6981" i="19"/>
  <c r="Y6980" i="19"/>
  <c r="Y6979" i="19"/>
  <c r="Y6978" i="19"/>
  <c r="Y6977" i="19"/>
  <c r="Y6976" i="19"/>
  <c r="Y6975" i="19"/>
  <c r="Y6974" i="19"/>
  <c r="Y6973" i="19"/>
  <c r="Y6972" i="19"/>
  <c r="Y6971" i="19"/>
  <c r="Y6970" i="19"/>
  <c r="Y6969" i="19"/>
  <c r="Y6968" i="19"/>
  <c r="Y6967" i="19"/>
  <c r="Y6966" i="19"/>
  <c r="Y6965" i="19"/>
  <c r="Y6964" i="19"/>
  <c r="Y6963" i="19"/>
  <c r="Y6962" i="19"/>
  <c r="Y6961" i="19"/>
  <c r="Y6960" i="19"/>
  <c r="Y6959" i="19"/>
  <c r="Y6958" i="19"/>
  <c r="Y6957" i="19"/>
  <c r="Y6956" i="19"/>
  <c r="Y6955" i="19"/>
  <c r="Y6954" i="19"/>
  <c r="Y6953" i="19"/>
  <c r="Y6952" i="19"/>
  <c r="Y6951" i="19"/>
  <c r="Y6950" i="19"/>
  <c r="Y6949" i="19"/>
  <c r="Y6948" i="19"/>
  <c r="Y6947" i="19"/>
  <c r="Y6946" i="19"/>
  <c r="Y6945" i="19"/>
  <c r="Y6944" i="19"/>
  <c r="Y6943" i="19"/>
  <c r="Y6942" i="19"/>
  <c r="Y6941" i="19"/>
  <c r="Y6940" i="19"/>
  <c r="Y6939" i="19"/>
  <c r="Y6938" i="19"/>
  <c r="Y6937" i="19"/>
  <c r="Y6936" i="19"/>
  <c r="Y6935" i="19"/>
  <c r="Y6934" i="19"/>
  <c r="Y6933" i="19"/>
  <c r="Y6932" i="19"/>
  <c r="Y6931" i="19"/>
  <c r="Y6930" i="19"/>
  <c r="Y6929" i="19"/>
  <c r="Y6928" i="19"/>
  <c r="Y6927" i="19"/>
  <c r="Y6926" i="19"/>
  <c r="Y6925" i="19"/>
  <c r="Y6924" i="19"/>
  <c r="Y6923" i="19"/>
  <c r="Y6922" i="19"/>
  <c r="Y6921" i="19"/>
  <c r="Y6920" i="19"/>
  <c r="Y6919" i="19"/>
  <c r="Y6918" i="19"/>
  <c r="Y6917" i="19"/>
  <c r="Y6916" i="19"/>
  <c r="Y6915" i="19"/>
  <c r="Y6914" i="19"/>
  <c r="Y6913" i="19"/>
  <c r="Y6912" i="19"/>
  <c r="Y6911" i="19"/>
  <c r="Y6910" i="19"/>
  <c r="Y6909" i="19"/>
  <c r="Y6908" i="19"/>
  <c r="Y6907" i="19"/>
  <c r="Y6906" i="19"/>
  <c r="Y6905" i="19"/>
  <c r="Y6904" i="19"/>
  <c r="Y6903" i="19"/>
  <c r="Y6902" i="19"/>
  <c r="Y6901" i="19"/>
  <c r="Y6900" i="19"/>
  <c r="Y6899" i="19"/>
  <c r="Y6898" i="19"/>
  <c r="Y6897" i="19"/>
  <c r="Y6896" i="19"/>
  <c r="Y6895" i="19"/>
  <c r="Y6894" i="19"/>
  <c r="Y6893" i="19"/>
  <c r="Y6892" i="19"/>
  <c r="Y6891" i="19"/>
  <c r="Y6890" i="19"/>
  <c r="Y6889" i="19"/>
  <c r="Y6888" i="19"/>
  <c r="Y6887" i="19"/>
  <c r="Y6886" i="19"/>
  <c r="Y6885" i="19"/>
  <c r="Y6884" i="19"/>
  <c r="Y6883" i="19"/>
  <c r="Y6882" i="19"/>
  <c r="Y6881" i="19"/>
  <c r="Y6880" i="19"/>
  <c r="Y6879" i="19"/>
  <c r="Y6878" i="19"/>
  <c r="Y6877" i="19"/>
  <c r="Y6876" i="19"/>
  <c r="Y6875" i="19"/>
  <c r="Y6874" i="19"/>
  <c r="Y6873" i="19"/>
  <c r="Y6872" i="19"/>
  <c r="Y6871" i="19"/>
  <c r="Y6870" i="19"/>
  <c r="Y6869" i="19"/>
  <c r="Y6868" i="19"/>
  <c r="Y6867" i="19"/>
  <c r="Y6866" i="19"/>
  <c r="Y6865" i="19"/>
  <c r="Y6864" i="19"/>
  <c r="Y6863" i="19"/>
  <c r="Y6862" i="19"/>
  <c r="Y6861" i="19"/>
  <c r="Y6860" i="19"/>
  <c r="Y6859" i="19"/>
  <c r="Y6858" i="19"/>
  <c r="Y6857" i="19"/>
  <c r="Y6856" i="19"/>
  <c r="Y6855" i="19"/>
  <c r="Y6854" i="19"/>
  <c r="Y6853" i="19"/>
  <c r="Y6852" i="19"/>
  <c r="Y6851" i="19"/>
  <c r="Y6850" i="19"/>
  <c r="Y6849" i="19"/>
  <c r="Y6848" i="19"/>
  <c r="Y6847" i="19"/>
  <c r="Y6846" i="19"/>
  <c r="Y6845" i="19"/>
  <c r="Y6844" i="19"/>
  <c r="Y6843" i="19"/>
  <c r="Y6842" i="19"/>
  <c r="Y6841" i="19"/>
  <c r="Y6840" i="19"/>
  <c r="Y6839" i="19"/>
  <c r="Y6838" i="19"/>
  <c r="Y6837" i="19"/>
  <c r="Y6836" i="19"/>
  <c r="Y6835" i="19"/>
  <c r="Y6834" i="19"/>
  <c r="Y6833" i="19"/>
  <c r="Y6832" i="19"/>
  <c r="Y6831" i="19"/>
  <c r="Y6830" i="19"/>
  <c r="Y6829" i="19"/>
  <c r="Y6828" i="19"/>
  <c r="Y6827" i="19"/>
  <c r="Y6826" i="19"/>
  <c r="Y6825" i="19"/>
  <c r="Y6824" i="19"/>
  <c r="Y6823" i="19"/>
  <c r="Y6822" i="19"/>
  <c r="Y6821" i="19"/>
  <c r="Y6820" i="19"/>
  <c r="Y6819" i="19"/>
  <c r="Y6818" i="19"/>
  <c r="Y6817" i="19"/>
  <c r="Y6816" i="19"/>
  <c r="Y6815" i="19"/>
  <c r="Y6814" i="19"/>
  <c r="Y6813" i="19"/>
  <c r="Y6812" i="19"/>
  <c r="Y6811" i="19"/>
  <c r="Y6810" i="19"/>
  <c r="Y6809" i="19"/>
  <c r="Y6808" i="19"/>
  <c r="Y6807" i="19"/>
  <c r="Y6806" i="19"/>
  <c r="Y6805" i="19"/>
  <c r="Y6804" i="19"/>
  <c r="Y6803" i="19"/>
  <c r="Y6802" i="19"/>
  <c r="Y6801" i="19"/>
  <c r="Y6800" i="19"/>
  <c r="Y6799" i="19"/>
  <c r="Y6798" i="19"/>
  <c r="Y6797" i="19"/>
  <c r="Y6796" i="19"/>
  <c r="Y6795" i="19"/>
  <c r="Y6794" i="19"/>
  <c r="Y6793" i="19"/>
  <c r="Y6792" i="19"/>
  <c r="Y6791" i="19"/>
  <c r="Y6790" i="19"/>
  <c r="Y6789" i="19"/>
  <c r="Y6788" i="19"/>
  <c r="Y6787" i="19"/>
  <c r="Y6786" i="19"/>
  <c r="Y6785" i="19"/>
  <c r="Y6784" i="19"/>
  <c r="Y6783" i="19"/>
  <c r="Y6782" i="19"/>
  <c r="Y6781" i="19"/>
  <c r="Y6780" i="19"/>
  <c r="Y6779" i="19"/>
  <c r="Y6778" i="19"/>
  <c r="Y6777" i="19"/>
  <c r="Y6776" i="19"/>
  <c r="Y6775" i="19"/>
  <c r="Y6774" i="19"/>
  <c r="Y6773" i="19"/>
  <c r="Y6772" i="19"/>
  <c r="Y6771" i="19"/>
  <c r="Y6770" i="19"/>
  <c r="Y6769" i="19"/>
  <c r="Y6768" i="19"/>
  <c r="Y6767" i="19"/>
  <c r="Y6766" i="19"/>
  <c r="Y6765" i="19"/>
  <c r="Y6764" i="19"/>
  <c r="Y6763" i="19"/>
  <c r="Y6762" i="19"/>
  <c r="Y6761" i="19"/>
  <c r="Y6760" i="19"/>
  <c r="Y6759" i="19"/>
  <c r="Y6758" i="19"/>
  <c r="Y6757" i="19"/>
  <c r="Y6756" i="19"/>
  <c r="Y6755" i="19"/>
  <c r="Y6754" i="19"/>
  <c r="Y6753" i="19"/>
  <c r="Y6752" i="19"/>
  <c r="Y6751" i="19"/>
  <c r="Y6750" i="19"/>
  <c r="Y6749" i="19"/>
  <c r="Y6748" i="19"/>
  <c r="Y6747" i="19"/>
  <c r="Y6746" i="19"/>
  <c r="Y6745" i="19"/>
  <c r="Y6744" i="19"/>
  <c r="Y6743" i="19"/>
  <c r="Y6742" i="19"/>
  <c r="Y6741" i="19"/>
  <c r="Y6740" i="19"/>
  <c r="Y6739" i="19"/>
  <c r="Y6738" i="19"/>
  <c r="Y6737" i="19"/>
  <c r="Y6736" i="19"/>
  <c r="Y6735" i="19"/>
  <c r="Y6734" i="19"/>
  <c r="Y6733" i="19"/>
  <c r="Y6732" i="19"/>
  <c r="Y6731" i="19"/>
  <c r="Y6730" i="19"/>
  <c r="Y6729" i="19"/>
  <c r="Y6728" i="19"/>
  <c r="Y6727" i="19"/>
  <c r="Y6726" i="19"/>
  <c r="Y6725" i="19"/>
  <c r="Y6724" i="19"/>
  <c r="Y6723" i="19"/>
  <c r="Y6722" i="19"/>
  <c r="Y6721" i="19"/>
  <c r="Y6720" i="19"/>
  <c r="Y6719" i="19"/>
  <c r="Y6718" i="19"/>
  <c r="Y6717" i="19"/>
  <c r="Y6716" i="19"/>
  <c r="Y6715" i="19"/>
  <c r="Y6714" i="19"/>
  <c r="Y6713" i="19"/>
  <c r="Y6712" i="19"/>
  <c r="Y6711" i="19"/>
  <c r="Y6710" i="19"/>
  <c r="Y6709" i="19"/>
  <c r="Y6708" i="19"/>
  <c r="Y6707" i="19"/>
  <c r="Y6706" i="19"/>
  <c r="Y6705" i="19"/>
  <c r="Y6704" i="19"/>
  <c r="Y6703" i="19"/>
  <c r="Y6702" i="19"/>
  <c r="Y6701" i="19"/>
  <c r="Y6700" i="19"/>
  <c r="Y6699" i="19"/>
  <c r="Y6698" i="19"/>
  <c r="Y6697" i="19"/>
  <c r="Y6696" i="19"/>
  <c r="Y6695" i="19"/>
  <c r="Y6694" i="19"/>
  <c r="Y6693" i="19"/>
  <c r="Y6692" i="19"/>
  <c r="Y6691" i="19"/>
  <c r="Y6690" i="19"/>
  <c r="Y6689" i="19"/>
  <c r="Y6688" i="19"/>
  <c r="Y6687" i="19"/>
  <c r="Y6686" i="19"/>
  <c r="Y6685" i="19"/>
  <c r="Y6684" i="19"/>
  <c r="Y6683" i="19"/>
  <c r="Y6682" i="19"/>
  <c r="Y6681" i="19"/>
  <c r="Y6680" i="19"/>
  <c r="Y6679" i="19"/>
  <c r="Y6678" i="19"/>
  <c r="Y6677" i="19"/>
  <c r="Y6676" i="19"/>
  <c r="Y6675" i="19"/>
  <c r="Y6674" i="19"/>
  <c r="Y6673" i="19"/>
  <c r="Y6672" i="19"/>
  <c r="Y6671" i="19"/>
  <c r="Y6670" i="19"/>
  <c r="Y6669" i="19"/>
  <c r="Y6668" i="19"/>
  <c r="Y6667" i="19"/>
  <c r="Y6666" i="19"/>
  <c r="Y6665" i="19"/>
  <c r="Y6664" i="19"/>
  <c r="Y6663" i="19"/>
  <c r="Y6662" i="19"/>
  <c r="Y6661" i="19"/>
  <c r="Y6660" i="19"/>
  <c r="Y6659" i="19"/>
  <c r="Y6658" i="19"/>
  <c r="Y6657" i="19"/>
  <c r="Y6656" i="19"/>
  <c r="Y6655" i="19"/>
  <c r="Y6654" i="19"/>
  <c r="Y6653" i="19"/>
  <c r="Y6652" i="19"/>
  <c r="Y6651" i="19"/>
  <c r="Y6650" i="19"/>
  <c r="Y6649" i="19"/>
  <c r="Y6648" i="19"/>
  <c r="Y6647" i="19"/>
  <c r="Y6646" i="19"/>
  <c r="Y6645" i="19"/>
  <c r="Y6644" i="19"/>
  <c r="Y6643" i="19"/>
  <c r="Y6642" i="19"/>
  <c r="Y6641" i="19"/>
  <c r="Y6640" i="19"/>
  <c r="Y6639" i="19"/>
  <c r="Y6638" i="19"/>
  <c r="Y6637" i="19"/>
  <c r="Y6636" i="19"/>
  <c r="Y6635" i="19"/>
  <c r="Y6634" i="19"/>
  <c r="Y6633" i="19"/>
  <c r="Y6632" i="19"/>
  <c r="Y6631" i="19"/>
  <c r="Y6630" i="19"/>
  <c r="Y6629" i="19"/>
  <c r="Y6628" i="19"/>
  <c r="Y6627" i="19"/>
  <c r="Y6626" i="19"/>
  <c r="Y6625" i="19"/>
  <c r="Y6624" i="19"/>
  <c r="Y6623" i="19"/>
  <c r="Y6622" i="19"/>
  <c r="Y6621" i="19"/>
  <c r="Y6620" i="19"/>
  <c r="Y6619" i="19"/>
  <c r="Y6618" i="19"/>
  <c r="Y6617" i="19"/>
  <c r="Y6616" i="19"/>
  <c r="Y6615" i="19"/>
  <c r="Y6614" i="19"/>
  <c r="Y6613" i="19"/>
  <c r="Y6612" i="19"/>
  <c r="Y6611" i="19"/>
  <c r="Y6610" i="19"/>
  <c r="Y6609" i="19"/>
  <c r="Y6608" i="19"/>
  <c r="Y6607" i="19"/>
  <c r="Y6606" i="19"/>
  <c r="Y6605" i="19"/>
  <c r="Y6604" i="19"/>
  <c r="Y6603" i="19"/>
  <c r="Y6602" i="19"/>
  <c r="Y6601" i="19"/>
  <c r="Y6600" i="19"/>
  <c r="Y6599" i="19"/>
  <c r="Y6598" i="19"/>
  <c r="Y6597" i="19"/>
  <c r="Y6596" i="19"/>
  <c r="Y6595" i="19"/>
  <c r="Y6594" i="19"/>
  <c r="Y6593" i="19"/>
  <c r="Y6592" i="19"/>
  <c r="Y6591" i="19"/>
  <c r="Y6590" i="19"/>
  <c r="Y6589" i="19"/>
  <c r="Y6588" i="19"/>
  <c r="Y6587" i="19"/>
  <c r="Y6586" i="19"/>
  <c r="Y6585" i="19"/>
  <c r="Y6584" i="19"/>
  <c r="Y6583" i="19"/>
  <c r="Y6582" i="19"/>
  <c r="Y6581" i="19"/>
  <c r="Y6580" i="19"/>
  <c r="Y6579" i="19"/>
  <c r="Y6578" i="19"/>
  <c r="Y6577" i="19"/>
  <c r="Y6576" i="19"/>
  <c r="Y6575" i="19"/>
  <c r="Y6574" i="19"/>
  <c r="Y6573" i="19"/>
  <c r="Y6572" i="19"/>
  <c r="Y6571" i="19"/>
  <c r="Y6570" i="19"/>
  <c r="Y6569" i="19"/>
  <c r="Y6568" i="19"/>
  <c r="Y6567" i="19"/>
  <c r="Y6566" i="19"/>
  <c r="Y6565" i="19"/>
  <c r="Y6564" i="19"/>
  <c r="Y6563" i="19"/>
  <c r="Y6562" i="19"/>
  <c r="Y6561" i="19"/>
  <c r="Y6560" i="19"/>
  <c r="Y6559" i="19"/>
  <c r="Y6558" i="19"/>
  <c r="Y6557" i="19"/>
  <c r="Y6556" i="19"/>
  <c r="Y6555" i="19"/>
  <c r="Y6554" i="19"/>
  <c r="Y6553" i="19"/>
  <c r="Y6552" i="19"/>
  <c r="Y6551" i="19"/>
  <c r="Y6550" i="19"/>
  <c r="Y6549" i="19"/>
  <c r="Y6548" i="19"/>
  <c r="Y6547" i="19"/>
  <c r="Y6546" i="19"/>
  <c r="Y6545" i="19"/>
  <c r="Y6544" i="19"/>
  <c r="Y6543" i="19"/>
  <c r="Y6542" i="19"/>
  <c r="Y6541" i="19"/>
  <c r="Y6540" i="19"/>
  <c r="Y6539" i="19"/>
  <c r="Y6538" i="19"/>
  <c r="Y6537" i="19"/>
  <c r="Y6536" i="19"/>
  <c r="Y6535" i="19"/>
  <c r="Y6534" i="19"/>
  <c r="Y6533" i="19"/>
  <c r="Y6532" i="19"/>
  <c r="Y6531" i="19"/>
  <c r="Y6530" i="19"/>
  <c r="Y6529" i="19"/>
  <c r="Y6528" i="19"/>
  <c r="Y6527" i="19"/>
  <c r="Y6526" i="19"/>
  <c r="Y6525" i="19"/>
  <c r="Y6524" i="19"/>
  <c r="Y6523" i="19"/>
  <c r="Y6522" i="19"/>
  <c r="Y6521" i="19"/>
  <c r="Y6520" i="19"/>
  <c r="Y6519" i="19"/>
  <c r="Y6518" i="19"/>
  <c r="Y6517" i="19"/>
  <c r="Y6516" i="19"/>
  <c r="Y6515" i="19"/>
  <c r="Y6514" i="19"/>
  <c r="Y6513" i="19"/>
  <c r="Y6512" i="19"/>
  <c r="Y6511" i="19"/>
  <c r="Y6510" i="19"/>
  <c r="Y6509" i="19"/>
  <c r="Y6508" i="19"/>
  <c r="Y6507" i="19"/>
  <c r="Y6506" i="19"/>
  <c r="Y6505" i="19"/>
  <c r="Y6504" i="19"/>
  <c r="Y6503" i="19"/>
  <c r="Y6502" i="19"/>
  <c r="Y6501" i="19"/>
  <c r="Y6500" i="19"/>
  <c r="Y6499" i="19"/>
  <c r="Y6498" i="19"/>
  <c r="Y6497" i="19"/>
  <c r="Y6496" i="19"/>
  <c r="Y6495" i="19"/>
  <c r="Y6494" i="19"/>
  <c r="Y6493" i="19"/>
  <c r="Y6492" i="19"/>
  <c r="Y6491" i="19"/>
  <c r="Y6490" i="19"/>
  <c r="Y6489" i="19"/>
  <c r="Y6488" i="19"/>
  <c r="Y6487" i="19"/>
  <c r="Y6486" i="19"/>
  <c r="Y6485" i="19"/>
  <c r="Y6484" i="19"/>
  <c r="Y6483" i="19"/>
  <c r="Y6482" i="19"/>
  <c r="Y6481" i="19"/>
  <c r="Y6480" i="19"/>
  <c r="Y6479" i="19"/>
  <c r="Y6478" i="19"/>
  <c r="Y6477" i="19"/>
  <c r="Y6476" i="19"/>
  <c r="Y6475" i="19"/>
  <c r="Y6474" i="19"/>
  <c r="Y6473" i="19"/>
  <c r="Y6472" i="19"/>
  <c r="Y6471" i="19"/>
  <c r="Y6470" i="19"/>
  <c r="Y6469" i="19"/>
  <c r="Y6468" i="19"/>
  <c r="Y6467" i="19"/>
  <c r="Y6466" i="19"/>
  <c r="Y6465" i="19"/>
  <c r="Y6464" i="19"/>
  <c r="Y6463" i="19"/>
  <c r="Y6462" i="19"/>
  <c r="Y6461" i="19"/>
  <c r="Y6460" i="19"/>
  <c r="Y6459" i="19"/>
  <c r="Y6458" i="19"/>
  <c r="Y6457" i="19"/>
  <c r="Y6456" i="19"/>
  <c r="Y6455" i="19"/>
  <c r="Y6454" i="19"/>
  <c r="Y6453" i="19"/>
  <c r="Y6452" i="19"/>
  <c r="Y6451" i="19"/>
  <c r="Y6450" i="19"/>
  <c r="Y6449" i="19"/>
  <c r="Y6448" i="19"/>
  <c r="Y6447" i="19"/>
  <c r="Y6446" i="19"/>
  <c r="Y6445" i="19"/>
  <c r="Y6444" i="19"/>
  <c r="Y6443" i="19"/>
  <c r="Y6442" i="19"/>
  <c r="Y6441" i="19"/>
  <c r="Y6440" i="19"/>
  <c r="Y6439" i="19"/>
  <c r="Y6438" i="19"/>
  <c r="Y6437" i="19"/>
  <c r="Y6436" i="19"/>
  <c r="Y6435" i="19"/>
  <c r="Y6434" i="19"/>
  <c r="Y6433" i="19"/>
  <c r="Y6432" i="19"/>
  <c r="Y6431" i="19"/>
  <c r="Y6430" i="19"/>
  <c r="Y6429" i="19"/>
  <c r="Y6428" i="19"/>
  <c r="Y6427" i="19"/>
  <c r="Y6426" i="19"/>
  <c r="Y6425" i="19"/>
  <c r="Y6424" i="19"/>
  <c r="Y6423" i="19"/>
  <c r="Y6422" i="19"/>
  <c r="Y6421" i="19"/>
  <c r="Y6420" i="19"/>
  <c r="Y6419" i="19"/>
  <c r="Y6418" i="19"/>
  <c r="Y6417" i="19"/>
  <c r="Y6416" i="19"/>
  <c r="Y6415" i="19"/>
  <c r="Y6414" i="19"/>
  <c r="Y6413" i="19"/>
  <c r="Y6412" i="19"/>
  <c r="Y6411" i="19"/>
  <c r="Y6410" i="19"/>
  <c r="Y6409" i="19"/>
  <c r="Y6408" i="19"/>
  <c r="Y6407" i="19"/>
  <c r="Y6406" i="19"/>
  <c r="Y6405" i="19"/>
  <c r="Y6404" i="19"/>
  <c r="Y6403" i="19"/>
  <c r="Y6402" i="19"/>
  <c r="Y6401" i="19"/>
  <c r="Y6400" i="19"/>
  <c r="Y6399" i="19"/>
  <c r="Y6398" i="19"/>
  <c r="Y6397" i="19"/>
  <c r="Y6396" i="19"/>
  <c r="Y6395" i="19"/>
  <c r="Y6394" i="19"/>
  <c r="Y6393" i="19"/>
  <c r="Y6392" i="19"/>
  <c r="Y6391" i="19"/>
  <c r="Y6390" i="19"/>
  <c r="Y6389" i="19"/>
  <c r="Y6388" i="19"/>
  <c r="Y6387" i="19"/>
  <c r="Y6386" i="19"/>
  <c r="Y6385" i="19"/>
  <c r="Y6384" i="19"/>
  <c r="Y6383" i="19"/>
  <c r="Y6382" i="19"/>
  <c r="Y6381" i="19"/>
  <c r="Y6380" i="19"/>
  <c r="Y6379" i="19"/>
  <c r="Y6378" i="19"/>
  <c r="Y6377" i="19"/>
  <c r="Y6376" i="19"/>
  <c r="Y6375" i="19"/>
  <c r="Y6374" i="19"/>
  <c r="Y6373" i="19"/>
  <c r="Y6372" i="19"/>
  <c r="Y6371" i="19"/>
  <c r="Y6370" i="19"/>
  <c r="Y6369" i="19"/>
  <c r="Y6368" i="19"/>
  <c r="Y6367" i="19"/>
  <c r="Y6366" i="19"/>
  <c r="Y6365" i="19"/>
  <c r="Y6364" i="19"/>
  <c r="Y6363" i="19"/>
  <c r="Y6362" i="19"/>
  <c r="Y6361" i="19"/>
  <c r="Y6360" i="19"/>
  <c r="Y6359" i="19"/>
  <c r="Y6358" i="19"/>
  <c r="Y6357" i="19"/>
  <c r="Y6356" i="19"/>
  <c r="Y6355" i="19"/>
  <c r="Y6354" i="19"/>
  <c r="Y6353" i="19"/>
  <c r="Y6352" i="19"/>
  <c r="Y6351" i="19"/>
  <c r="Y6350" i="19"/>
  <c r="Y6349" i="19"/>
  <c r="Y6348" i="19"/>
  <c r="Y6347" i="19"/>
  <c r="Y6346" i="19"/>
  <c r="Y6345" i="19"/>
  <c r="Y6344" i="19"/>
  <c r="Y6343" i="19"/>
  <c r="Y6342" i="19"/>
  <c r="Y6341" i="19"/>
  <c r="Y6340" i="19"/>
  <c r="Y6339" i="19"/>
  <c r="Y6338" i="19"/>
  <c r="Y6337" i="19"/>
  <c r="Y6336" i="19"/>
  <c r="Y6335" i="19"/>
  <c r="Y6334" i="19"/>
  <c r="Y6333" i="19"/>
  <c r="Y6332" i="19"/>
  <c r="Y6331" i="19"/>
  <c r="Y6330" i="19"/>
  <c r="Y6329" i="19"/>
  <c r="Y6328" i="19"/>
  <c r="Y6327" i="19"/>
  <c r="Y6326" i="19"/>
  <c r="Y6325" i="19"/>
  <c r="Y6324" i="19"/>
  <c r="Y6323" i="19"/>
  <c r="Y6322" i="19"/>
  <c r="Y6321" i="19"/>
  <c r="Y6320" i="19"/>
  <c r="Y6319" i="19"/>
  <c r="Y6318" i="19"/>
  <c r="Y6317" i="19"/>
  <c r="Y6316" i="19"/>
  <c r="Y6315" i="19"/>
  <c r="Y6314" i="19"/>
  <c r="Y6313" i="19"/>
  <c r="Y6312" i="19"/>
  <c r="Y6311" i="19"/>
  <c r="Y6310" i="19"/>
  <c r="Y6309" i="19"/>
  <c r="Y6308" i="19"/>
  <c r="Y6307" i="19"/>
  <c r="Y6306" i="19"/>
  <c r="Y6305" i="19"/>
  <c r="Y6304" i="19"/>
  <c r="Y6303" i="19"/>
  <c r="Y6302" i="19"/>
  <c r="Y6301" i="19"/>
  <c r="Y6300" i="19"/>
  <c r="Y6299" i="19"/>
  <c r="Y6298" i="19"/>
  <c r="Y6297" i="19"/>
  <c r="Y6296" i="19"/>
  <c r="Y6295" i="19"/>
  <c r="Y6294" i="19"/>
  <c r="Y6293" i="19"/>
  <c r="Y6292" i="19"/>
  <c r="Y6291" i="19"/>
  <c r="Y6290" i="19"/>
  <c r="Y6289" i="19"/>
  <c r="Y6288" i="19"/>
  <c r="Y6287" i="19"/>
  <c r="Y6286" i="19"/>
  <c r="Y6285" i="19"/>
  <c r="Y6284" i="19"/>
  <c r="Y6283" i="19"/>
  <c r="Y6282" i="19"/>
  <c r="Y6281" i="19"/>
  <c r="Y6280" i="19"/>
  <c r="Y6279" i="19"/>
  <c r="Y6278" i="19"/>
  <c r="Y6277" i="19"/>
  <c r="Y6276" i="19"/>
  <c r="Y6275" i="19"/>
  <c r="Y6274" i="19"/>
  <c r="Y6273" i="19"/>
  <c r="Y6272" i="19"/>
  <c r="Y6271" i="19"/>
  <c r="Y6270" i="19"/>
  <c r="Y6269" i="19"/>
  <c r="Y6268" i="19"/>
  <c r="Y6267" i="19"/>
  <c r="Y6266" i="19"/>
  <c r="Y6265" i="19"/>
  <c r="Y6264" i="19"/>
  <c r="Y6263" i="19"/>
  <c r="Y6262" i="19"/>
  <c r="Y6261" i="19"/>
  <c r="Y6260" i="19"/>
  <c r="Y6259" i="19"/>
  <c r="Y6258" i="19"/>
  <c r="Y6257" i="19"/>
  <c r="Y6256" i="19"/>
  <c r="Y6255" i="19"/>
  <c r="Y6254" i="19"/>
  <c r="Y6253" i="19"/>
  <c r="Y6252" i="19"/>
  <c r="Y6251" i="19"/>
  <c r="Y6250" i="19"/>
  <c r="Y6249" i="19"/>
  <c r="Y6248" i="19"/>
  <c r="Y6247" i="19"/>
  <c r="Y6246" i="19"/>
  <c r="Y6245" i="19"/>
  <c r="Y6244" i="19"/>
  <c r="Y6243" i="19"/>
  <c r="Y6242" i="19"/>
  <c r="Y6241" i="19"/>
  <c r="Y6240" i="19"/>
  <c r="Y6239" i="19"/>
  <c r="Y6238" i="19"/>
  <c r="Y6237" i="19"/>
  <c r="Y6236" i="19"/>
  <c r="Y6235" i="19"/>
  <c r="Y6234" i="19"/>
  <c r="Y6233" i="19"/>
  <c r="Y6232" i="19"/>
  <c r="Y6231" i="19"/>
  <c r="Y6230" i="19"/>
  <c r="Y6229" i="19"/>
  <c r="Y6228" i="19"/>
  <c r="Y6227" i="19"/>
  <c r="Y6226" i="19"/>
  <c r="Y6225" i="19"/>
  <c r="Y6224" i="19"/>
  <c r="Y6223" i="19"/>
  <c r="Y6222" i="19"/>
  <c r="Y6221" i="19"/>
  <c r="Y6220" i="19"/>
  <c r="Y6219" i="19"/>
  <c r="Y6218" i="19"/>
  <c r="Y6217" i="19"/>
  <c r="Y6216" i="19"/>
  <c r="Y6215" i="19"/>
  <c r="Y6214" i="19"/>
  <c r="Y6213" i="19"/>
  <c r="Y6212" i="19"/>
  <c r="Y6211" i="19"/>
  <c r="Y6210" i="19"/>
  <c r="Y6209" i="19"/>
  <c r="Y6208" i="19"/>
  <c r="Y6207" i="19"/>
  <c r="Y6206" i="19"/>
  <c r="Y6205" i="19"/>
  <c r="Y6204" i="19"/>
  <c r="Y6203" i="19"/>
  <c r="Y6202" i="19"/>
  <c r="Y6201" i="19"/>
  <c r="Y6200" i="19"/>
  <c r="Y6199" i="19"/>
  <c r="Y6198" i="19"/>
  <c r="Y6197" i="19"/>
  <c r="Y6196" i="19"/>
  <c r="Y6195" i="19"/>
  <c r="Y6194" i="19"/>
  <c r="Y6193" i="19"/>
  <c r="Y6192" i="19"/>
  <c r="Y6191" i="19"/>
  <c r="Y6190" i="19"/>
  <c r="Y6189" i="19"/>
  <c r="Y6188" i="19"/>
  <c r="Y6187" i="19"/>
  <c r="Y6186" i="19"/>
  <c r="Y6185" i="19"/>
  <c r="Y6184" i="19"/>
  <c r="Y6183" i="19"/>
  <c r="Y6182" i="19"/>
  <c r="Y6181" i="19"/>
  <c r="Y6180" i="19"/>
  <c r="Y6179" i="19"/>
  <c r="Y6178" i="19"/>
  <c r="Y6177" i="19"/>
  <c r="Y6176" i="19"/>
  <c r="Y6175" i="19"/>
  <c r="Y6174" i="19"/>
  <c r="Y6173" i="19"/>
  <c r="Y6172" i="19"/>
  <c r="Y6171" i="19"/>
  <c r="Y6170" i="19"/>
  <c r="Y6169" i="19"/>
  <c r="Y6168" i="19"/>
  <c r="Y6167" i="19"/>
  <c r="Y6166" i="19"/>
  <c r="Y6165" i="19"/>
  <c r="Y6164" i="19"/>
  <c r="Y6163" i="19"/>
  <c r="Y6162" i="19"/>
  <c r="Y6161" i="19"/>
  <c r="Y6160" i="19"/>
  <c r="Y6159" i="19"/>
  <c r="Y6158" i="19"/>
  <c r="Y6157" i="19"/>
  <c r="Y6156" i="19"/>
  <c r="Y6155" i="19"/>
  <c r="Y6154" i="19"/>
  <c r="Y6153" i="19"/>
  <c r="Y6152" i="19"/>
  <c r="Y6151" i="19"/>
  <c r="Y6150" i="19"/>
  <c r="Y6149" i="19"/>
  <c r="Y6148" i="19"/>
  <c r="Y6147" i="19"/>
  <c r="Y6146" i="19"/>
  <c r="Y6145" i="19"/>
  <c r="Y6144" i="19"/>
  <c r="Y6143" i="19"/>
  <c r="Y6142" i="19"/>
  <c r="Y6141" i="19"/>
  <c r="Y6140" i="19"/>
  <c r="Y6139" i="19"/>
  <c r="Y6138" i="19"/>
  <c r="Y6137" i="19"/>
  <c r="Y6136" i="19"/>
  <c r="Y6135" i="19"/>
  <c r="Y6134" i="19"/>
  <c r="Y6133" i="19"/>
  <c r="Y6132" i="19"/>
  <c r="Y6131" i="19"/>
  <c r="Y6130" i="19"/>
  <c r="Y6129" i="19"/>
  <c r="Y6128" i="19"/>
  <c r="Y6127" i="19"/>
  <c r="Y6126" i="19"/>
  <c r="Y6125" i="19"/>
  <c r="Y6124" i="19"/>
  <c r="Y6123" i="19"/>
  <c r="Y6122" i="19"/>
  <c r="Y6121" i="19"/>
  <c r="Y6120" i="19"/>
  <c r="Y6119" i="19"/>
  <c r="Y6118" i="19"/>
  <c r="Y6117" i="19"/>
  <c r="Y6116" i="19"/>
  <c r="Y6115" i="19"/>
  <c r="Y6114" i="19"/>
  <c r="Y6113" i="19"/>
  <c r="Y6112" i="19"/>
  <c r="Y6111" i="19"/>
  <c r="Y6110" i="19"/>
  <c r="Y6109" i="19"/>
  <c r="Y6108" i="19"/>
  <c r="Y6107" i="19"/>
  <c r="Y6106" i="19"/>
  <c r="Y6105" i="19"/>
  <c r="Y6104" i="19"/>
  <c r="Y6103" i="19"/>
  <c r="Y6102" i="19"/>
  <c r="Y6101" i="19"/>
  <c r="Y6100" i="19"/>
  <c r="Y6099" i="19"/>
  <c r="Y6098" i="19"/>
  <c r="Y6097" i="19"/>
  <c r="Y6096" i="19"/>
  <c r="Y6095" i="19"/>
  <c r="Y6094" i="19"/>
  <c r="Y6093" i="19"/>
  <c r="Y6092" i="19"/>
  <c r="Y6091" i="19"/>
  <c r="Y6090" i="19"/>
  <c r="Y6089" i="19"/>
  <c r="Y6088" i="19"/>
  <c r="Y6087" i="19"/>
  <c r="Y6086" i="19"/>
  <c r="Y6085" i="19"/>
  <c r="Y6084" i="19"/>
  <c r="Y6083" i="19"/>
  <c r="Y6082" i="19"/>
  <c r="Y6081" i="19"/>
  <c r="Y6080" i="19"/>
  <c r="Y6079" i="19"/>
  <c r="Y6078" i="19"/>
  <c r="Y6077" i="19"/>
  <c r="Y6076" i="19"/>
  <c r="Y6075" i="19"/>
  <c r="Y6074" i="19"/>
  <c r="Y6073" i="19"/>
  <c r="Y6072" i="19"/>
  <c r="Y6071" i="19"/>
  <c r="Y6070" i="19"/>
  <c r="Y6069" i="19"/>
  <c r="Y6068" i="19"/>
  <c r="Y6067" i="19"/>
  <c r="Y6066" i="19"/>
  <c r="Y6065" i="19"/>
  <c r="Y6064" i="19"/>
  <c r="Y6063" i="19"/>
  <c r="Y6062" i="19"/>
  <c r="Y6061" i="19"/>
  <c r="Y6060" i="19"/>
  <c r="Y6059" i="19"/>
  <c r="Y6058" i="19"/>
  <c r="Y6057" i="19"/>
  <c r="Y6056" i="19"/>
  <c r="Y6055" i="19"/>
  <c r="Y6054" i="19"/>
  <c r="Y6053" i="19"/>
  <c r="Y6052" i="19"/>
  <c r="Y6051" i="19"/>
  <c r="Y6050" i="19"/>
  <c r="Y6049" i="19"/>
  <c r="Y6048" i="19"/>
  <c r="Y6047" i="19"/>
  <c r="Y6046" i="19"/>
  <c r="Y6045" i="19"/>
  <c r="Y6044" i="19"/>
  <c r="Y6043" i="19"/>
  <c r="Y6042" i="19"/>
  <c r="Y6041" i="19"/>
  <c r="Y6040" i="19"/>
  <c r="Y6039" i="19"/>
  <c r="Y6038" i="19"/>
  <c r="Y6037" i="19"/>
  <c r="Y6036" i="19"/>
  <c r="Y6035" i="19"/>
  <c r="Y6034" i="19"/>
  <c r="Y6033" i="19"/>
  <c r="Y6032" i="19"/>
  <c r="Y6031" i="19"/>
  <c r="Y6030" i="19"/>
  <c r="Y6029" i="19"/>
  <c r="Y6028" i="19"/>
  <c r="Y6027" i="19"/>
  <c r="Y6026" i="19"/>
  <c r="Y6025" i="19"/>
  <c r="Y6024" i="19"/>
  <c r="Y6023" i="19"/>
  <c r="Y6022" i="19"/>
  <c r="Y6021" i="19"/>
  <c r="Y6020" i="19"/>
  <c r="Y6019" i="19"/>
  <c r="Y6018" i="19"/>
  <c r="Y6017" i="19"/>
  <c r="Y6016" i="19"/>
  <c r="Y6015" i="19"/>
  <c r="Y6014" i="19"/>
  <c r="Y6013" i="19"/>
  <c r="Y6012" i="19"/>
  <c r="Y6011" i="19"/>
  <c r="Y6010" i="19"/>
  <c r="Y6009" i="19"/>
  <c r="Y6008" i="19"/>
  <c r="Y6007" i="19"/>
  <c r="Y6006" i="19"/>
  <c r="Y6005" i="19"/>
  <c r="Y6004" i="19"/>
  <c r="Y6003" i="19"/>
  <c r="Y6002" i="19"/>
  <c r="Y6001" i="19"/>
  <c r="Y6000" i="19"/>
  <c r="Y5999" i="19"/>
  <c r="Y5998" i="19"/>
  <c r="Y5997" i="19"/>
  <c r="Y5996" i="19"/>
  <c r="Y5995" i="19"/>
  <c r="Y5994" i="19"/>
  <c r="Y5993" i="19"/>
  <c r="Y5992" i="19"/>
  <c r="Y5991" i="19"/>
  <c r="Y5990" i="19"/>
  <c r="Y5989" i="19"/>
  <c r="Y5988" i="19"/>
  <c r="Y5987" i="19"/>
  <c r="Y5986" i="19"/>
  <c r="Y5985" i="19"/>
  <c r="Y5984" i="19"/>
  <c r="Y5983" i="19"/>
  <c r="Y5982" i="19"/>
  <c r="Y5981" i="19"/>
  <c r="Y5980" i="19"/>
  <c r="Y5979" i="19"/>
  <c r="Y5978" i="19"/>
  <c r="Y5977" i="19"/>
  <c r="Y5976" i="19"/>
  <c r="Y5975" i="19"/>
  <c r="Y5974" i="19"/>
  <c r="Y5973" i="19"/>
  <c r="Y5972" i="19"/>
  <c r="Y5971" i="19"/>
  <c r="Y5970" i="19"/>
  <c r="Y5969" i="19"/>
  <c r="Y5968" i="19"/>
  <c r="Y5967" i="19"/>
  <c r="Y5966" i="19"/>
  <c r="Y5965" i="19"/>
  <c r="Y5964" i="19"/>
  <c r="Y5963" i="19"/>
  <c r="Y5962" i="19"/>
  <c r="Y5961" i="19"/>
  <c r="Y5960" i="19"/>
  <c r="Y5959" i="19"/>
  <c r="Y5958" i="19"/>
  <c r="Y5957" i="19"/>
  <c r="Y5956" i="19"/>
  <c r="Y5955" i="19"/>
  <c r="Y5954" i="19"/>
  <c r="Y5953" i="19"/>
  <c r="Y5952" i="19"/>
  <c r="Y5951" i="19"/>
  <c r="Y5950" i="19"/>
  <c r="Y5949" i="19"/>
  <c r="Y5948" i="19"/>
  <c r="Y5947" i="19"/>
  <c r="Y5946" i="19"/>
  <c r="Y5945" i="19"/>
  <c r="Y5944" i="19"/>
  <c r="Y5943" i="19"/>
  <c r="Y5942" i="19"/>
  <c r="Y5941" i="19"/>
  <c r="Y5940" i="19"/>
  <c r="Y5939" i="19"/>
  <c r="Y5938" i="19"/>
  <c r="Y5937" i="19"/>
  <c r="Y5936" i="19"/>
  <c r="Y5935" i="19"/>
  <c r="Y5934" i="19"/>
  <c r="Y5933" i="19"/>
  <c r="Y5932" i="19"/>
  <c r="Y5931" i="19"/>
  <c r="Y5930" i="19"/>
  <c r="Y5929" i="19"/>
  <c r="Y5928" i="19"/>
  <c r="Y5927" i="19"/>
  <c r="Y5926" i="19"/>
  <c r="Y5925" i="19"/>
  <c r="Y5924" i="19"/>
  <c r="Y5923" i="19"/>
  <c r="Y5922" i="19"/>
  <c r="Y5921" i="19"/>
  <c r="Y5920" i="19"/>
  <c r="Y5919" i="19"/>
  <c r="Y5918" i="19"/>
  <c r="Y5917" i="19"/>
  <c r="Y5916" i="19"/>
  <c r="Y5915" i="19"/>
  <c r="Y5914" i="19"/>
  <c r="Y5913" i="19"/>
  <c r="Y5912" i="19"/>
  <c r="Y5911" i="19"/>
  <c r="Y5910" i="19"/>
  <c r="Y5909" i="19"/>
  <c r="Y5908" i="19"/>
  <c r="Y5907" i="19"/>
  <c r="Y5906" i="19"/>
  <c r="Y5905" i="19"/>
  <c r="Y5904" i="19"/>
  <c r="Y5903" i="19"/>
  <c r="Y5902" i="19"/>
  <c r="Y5901" i="19"/>
  <c r="Y5900" i="19"/>
  <c r="Y5899" i="19"/>
  <c r="Y5898" i="19"/>
  <c r="Y5897" i="19"/>
  <c r="Y5896" i="19"/>
  <c r="Y5895" i="19"/>
  <c r="Y5894" i="19"/>
  <c r="Y5893" i="19"/>
  <c r="Y5892" i="19"/>
  <c r="Y5891" i="19"/>
  <c r="Y5890" i="19"/>
  <c r="Y5889" i="19"/>
  <c r="Y5888" i="19"/>
  <c r="Y5887" i="19"/>
  <c r="Y5886" i="19"/>
  <c r="Y5885" i="19"/>
  <c r="Y5884" i="19"/>
  <c r="Y5883" i="19"/>
  <c r="Y5882" i="19"/>
  <c r="Y5881" i="19"/>
  <c r="Y5880" i="19"/>
  <c r="Y5879" i="19"/>
  <c r="Y5878" i="19"/>
  <c r="Y5877" i="19"/>
  <c r="Y5876" i="19"/>
  <c r="Y5875" i="19"/>
  <c r="Y5874" i="19"/>
  <c r="Y5873" i="19"/>
  <c r="Y5872" i="19"/>
  <c r="Y5871" i="19"/>
  <c r="Y5870" i="19"/>
  <c r="Y5869" i="19"/>
  <c r="Y5868" i="19"/>
  <c r="Y5867" i="19"/>
  <c r="Y5866" i="19"/>
  <c r="Y5865" i="19"/>
  <c r="Y5864" i="19"/>
  <c r="Y5863" i="19"/>
  <c r="Y5862" i="19"/>
  <c r="Y5861" i="19"/>
  <c r="Y5860" i="19"/>
  <c r="Y5859" i="19"/>
  <c r="Y5858" i="19"/>
  <c r="Y5857" i="19"/>
  <c r="Y5856" i="19"/>
  <c r="Y5855" i="19"/>
  <c r="Y5854" i="19"/>
  <c r="Y5853" i="19"/>
  <c r="Y5852" i="19"/>
  <c r="Y5851" i="19"/>
  <c r="Y5850" i="19"/>
  <c r="Y5849" i="19"/>
  <c r="Y5848" i="19"/>
  <c r="Y5847" i="19"/>
  <c r="Y5846" i="19"/>
  <c r="Y5845" i="19"/>
  <c r="Y5844" i="19"/>
  <c r="Y5843" i="19"/>
  <c r="Y5842" i="19"/>
  <c r="Y5841" i="19"/>
  <c r="Y5840" i="19"/>
  <c r="Y5839" i="19"/>
  <c r="Y5838" i="19"/>
  <c r="Y5837" i="19"/>
  <c r="Y5836" i="19"/>
  <c r="Y5835" i="19"/>
  <c r="Y5834" i="19"/>
  <c r="Y5833" i="19"/>
  <c r="Y5832" i="19"/>
  <c r="Y5831" i="19"/>
  <c r="Y5830" i="19"/>
  <c r="Y5829" i="19"/>
  <c r="Y5828" i="19"/>
  <c r="Y5827" i="19"/>
  <c r="Y5826" i="19"/>
  <c r="Y5825" i="19"/>
  <c r="Y5824" i="19"/>
  <c r="Y5823" i="19"/>
  <c r="Y5822" i="19"/>
  <c r="Y5821" i="19"/>
  <c r="Y5820" i="19"/>
  <c r="Y5819" i="19"/>
  <c r="Y5818" i="19"/>
  <c r="Y5817" i="19"/>
  <c r="Y5816" i="19"/>
  <c r="Y5815" i="19"/>
  <c r="Y5814" i="19"/>
  <c r="Y5813" i="19"/>
  <c r="Y5812" i="19"/>
  <c r="Y5811" i="19"/>
  <c r="Y5810" i="19"/>
  <c r="Y5809" i="19"/>
  <c r="Y5808" i="19"/>
  <c r="Y5807" i="19"/>
  <c r="Y5806" i="19"/>
  <c r="Y5805" i="19"/>
  <c r="Y5804" i="19"/>
  <c r="Y5803" i="19"/>
  <c r="Y5802" i="19"/>
  <c r="Y5801" i="19"/>
  <c r="Y5800" i="19"/>
  <c r="Y5799" i="19"/>
  <c r="Y5798" i="19"/>
  <c r="Y5797" i="19"/>
  <c r="Y5796" i="19"/>
  <c r="Y5795" i="19"/>
  <c r="Y5794" i="19"/>
  <c r="Y5793" i="19"/>
  <c r="Y5792" i="19"/>
  <c r="Y5791" i="19"/>
  <c r="Y5790" i="19"/>
  <c r="Y5789" i="19"/>
  <c r="Y5788" i="19"/>
  <c r="Y5787" i="19"/>
  <c r="Y5786" i="19"/>
  <c r="Y5785" i="19"/>
  <c r="Y5784" i="19"/>
  <c r="Y5783" i="19"/>
  <c r="Y5782" i="19"/>
  <c r="Y5781" i="19"/>
  <c r="Y5780" i="19"/>
  <c r="Y5779" i="19"/>
  <c r="Y5778" i="19"/>
  <c r="Y5777" i="19"/>
  <c r="Y5776" i="19"/>
  <c r="Y5775" i="19"/>
  <c r="Y5774" i="19"/>
  <c r="Y5773" i="19"/>
  <c r="Y5772" i="19"/>
  <c r="Y5771" i="19"/>
  <c r="Y5770" i="19"/>
  <c r="Y5769" i="19"/>
  <c r="Y5768" i="19"/>
  <c r="Y5767" i="19"/>
  <c r="Y5766" i="19"/>
  <c r="Y5765" i="19"/>
  <c r="Y5764" i="19"/>
  <c r="Y5763" i="19"/>
  <c r="Y5762" i="19"/>
  <c r="Y5761" i="19"/>
  <c r="Y5760" i="19"/>
  <c r="Y5759" i="19"/>
  <c r="Y5758" i="19"/>
  <c r="Y5757" i="19"/>
  <c r="Y5756" i="19"/>
  <c r="Y5755" i="19"/>
  <c r="Y5754" i="19"/>
  <c r="Y5753" i="19"/>
  <c r="Y5752" i="19"/>
  <c r="Y5751" i="19"/>
  <c r="Y5750" i="19"/>
  <c r="Y5749" i="19"/>
  <c r="Y5748" i="19"/>
  <c r="Y5747" i="19"/>
  <c r="Y5746" i="19"/>
  <c r="Y5745" i="19"/>
  <c r="Y5744" i="19"/>
  <c r="Y5743" i="19"/>
  <c r="Y5742" i="19"/>
  <c r="Y5741" i="19"/>
  <c r="Y5740" i="19"/>
  <c r="Y5739" i="19"/>
  <c r="Y5738" i="19"/>
  <c r="Y5737" i="19"/>
  <c r="Y5736" i="19"/>
  <c r="Y5735" i="19"/>
  <c r="Y5734" i="19"/>
  <c r="Y5733" i="19"/>
  <c r="Y5732" i="19"/>
  <c r="Y5731" i="19"/>
  <c r="Y5730" i="19"/>
  <c r="Y5729" i="19"/>
  <c r="Y5728" i="19"/>
  <c r="Y5727" i="19"/>
  <c r="Y5726" i="19"/>
  <c r="Y5725" i="19"/>
  <c r="Y5724" i="19"/>
  <c r="Y5723" i="19"/>
  <c r="Y5722" i="19"/>
  <c r="Y5721" i="19"/>
  <c r="Y5720" i="19"/>
  <c r="Y5719" i="19"/>
  <c r="Y5718" i="19"/>
  <c r="Y5717" i="19"/>
  <c r="Y5716" i="19"/>
  <c r="Y5715" i="19"/>
  <c r="Y5714" i="19"/>
  <c r="Y5713" i="19"/>
  <c r="Y5712" i="19"/>
  <c r="Y5711" i="19"/>
  <c r="Y5710" i="19"/>
  <c r="Y5709" i="19"/>
  <c r="Y5708" i="19"/>
  <c r="Y5707" i="19"/>
  <c r="Y5706" i="19"/>
  <c r="Y5705" i="19"/>
  <c r="Y5704" i="19"/>
  <c r="Y5703" i="19"/>
  <c r="Y5702" i="19"/>
  <c r="Y5701" i="19"/>
  <c r="Y5700" i="19"/>
  <c r="Y5699" i="19"/>
  <c r="Y5698" i="19"/>
  <c r="Y5697" i="19"/>
  <c r="Y5696" i="19"/>
  <c r="Y5695" i="19"/>
  <c r="Y5694" i="19"/>
  <c r="Y5693" i="19"/>
  <c r="Y5692" i="19"/>
  <c r="Y5691" i="19"/>
  <c r="Y5690" i="19"/>
  <c r="Y5689" i="19"/>
  <c r="Y5688" i="19"/>
  <c r="Y5687" i="19"/>
  <c r="Y5686" i="19"/>
  <c r="Y5685" i="19"/>
  <c r="Y5684" i="19"/>
  <c r="Y5683" i="19"/>
  <c r="Y5682" i="19"/>
  <c r="Y5681" i="19"/>
  <c r="Y5680" i="19"/>
  <c r="Y5679" i="19"/>
  <c r="Y5678" i="19"/>
  <c r="Y5677" i="19"/>
  <c r="Y5676" i="19"/>
  <c r="Y5675" i="19"/>
  <c r="Y5674" i="19"/>
  <c r="Y5673" i="19"/>
  <c r="Y5672" i="19"/>
  <c r="Y5671" i="19"/>
  <c r="Y5670" i="19"/>
  <c r="Y5669" i="19"/>
  <c r="Y5668" i="19"/>
  <c r="Y5667" i="19"/>
  <c r="Y5666" i="19"/>
  <c r="Y5665" i="19"/>
  <c r="Y5664" i="19"/>
  <c r="Y5663" i="19"/>
  <c r="Y5662" i="19"/>
  <c r="Y5661" i="19"/>
  <c r="Y5660" i="19"/>
  <c r="Y5659" i="19"/>
  <c r="Y5658" i="19"/>
  <c r="Y5657" i="19"/>
  <c r="Y5656" i="19"/>
  <c r="Y5655" i="19"/>
  <c r="Y5654" i="19"/>
  <c r="Y5653" i="19"/>
  <c r="Y5652" i="19"/>
  <c r="Y5651" i="19"/>
  <c r="Y5650" i="19"/>
  <c r="Y5649" i="19"/>
  <c r="Y5648" i="19"/>
  <c r="Y5647" i="19"/>
  <c r="Y5646" i="19"/>
  <c r="Y5645" i="19"/>
  <c r="Y5644" i="19"/>
  <c r="Y5643" i="19"/>
  <c r="Y5642" i="19"/>
  <c r="Y5641" i="19"/>
  <c r="Y5640" i="19"/>
  <c r="Y5639" i="19"/>
  <c r="Y5638" i="19"/>
  <c r="Y5637" i="19"/>
  <c r="Y5636" i="19"/>
  <c r="Y5635" i="19"/>
  <c r="Y5634" i="19"/>
  <c r="Y5633" i="19"/>
  <c r="Y5632" i="19"/>
  <c r="Y5631" i="19"/>
  <c r="Y5630" i="19"/>
  <c r="Y5629" i="19"/>
  <c r="Y5628" i="19"/>
  <c r="Y5627" i="19"/>
  <c r="Y5626" i="19"/>
  <c r="Y5625" i="19"/>
  <c r="Y5624" i="19"/>
  <c r="Y5623" i="19"/>
  <c r="Y5622" i="19"/>
  <c r="Y5621" i="19"/>
  <c r="Y5620" i="19"/>
  <c r="Y5619" i="19"/>
  <c r="Y5618" i="19"/>
  <c r="Y5617" i="19"/>
  <c r="Y5616" i="19"/>
  <c r="Y5615" i="19"/>
  <c r="Y5614" i="19"/>
  <c r="Y5613" i="19"/>
  <c r="Y5612" i="19"/>
  <c r="Y5611" i="19"/>
  <c r="Y5610" i="19"/>
  <c r="Y5609" i="19"/>
  <c r="Y5608" i="19"/>
  <c r="Y5607" i="19"/>
  <c r="Y5606" i="19"/>
  <c r="Y5605" i="19"/>
  <c r="Y5604" i="19"/>
  <c r="Y5603" i="19"/>
  <c r="Y5602" i="19"/>
  <c r="Y5601" i="19"/>
  <c r="Y5600" i="19"/>
  <c r="Y5599" i="19"/>
  <c r="Y5598" i="19"/>
  <c r="Y5597" i="19"/>
  <c r="Y5596" i="19"/>
  <c r="Y5595" i="19"/>
  <c r="Y5594" i="19"/>
  <c r="Y5593" i="19"/>
  <c r="Y5592" i="19"/>
  <c r="Y5591" i="19"/>
  <c r="Y5590" i="19"/>
  <c r="Y5589" i="19"/>
  <c r="Y5588" i="19"/>
  <c r="Y5587" i="19"/>
  <c r="Y5586" i="19"/>
  <c r="Y5585" i="19"/>
  <c r="Y5584" i="19"/>
  <c r="Y5583" i="19"/>
  <c r="Y5582" i="19"/>
  <c r="Y5581" i="19"/>
  <c r="Y5580" i="19"/>
  <c r="Y5579" i="19"/>
  <c r="Y5578" i="19"/>
  <c r="Y5577" i="19"/>
  <c r="Y5576" i="19"/>
  <c r="Y5575" i="19"/>
  <c r="Y5574" i="19"/>
  <c r="Y5573" i="19"/>
  <c r="Y5572" i="19"/>
  <c r="Y5571" i="19"/>
  <c r="Y5570" i="19"/>
  <c r="Y5569" i="19"/>
  <c r="Y5568" i="19"/>
  <c r="Y5567" i="19"/>
  <c r="Y5566" i="19"/>
  <c r="Y5565" i="19"/>
  <c r="Y5564" i="19"/>
  <c r="Y5563" i="19"/>
  <c r="Y5562" i="19"/>
  <c r="Y5561" i="19"/>
  <c r="Y5560" i="19"/>
  <c r="Y5559" i="19"/>
  <c r="Y5558" i="19"/>
  <c r="Y5557" i="19"/>
  <c r="Y5556" i="19"/>
  <c r="Y5555" i="19"/>
  <c r="Y5554" i="19"/>
  <c r="Y5553" i="19"/>
  <c r="Y5552" i="19"/>
  <c r="Y5551" i="19"/>
  <c r="Y5550" i="19"/>
  <c r="Y5549" i="19"/>
  <c r="Y5548" i="19"/>
  <c r="Y5547" i="19"/>
  <c r="Y5546" i="19"/>
  <c r="Y5545" i="19"/>
  <c r="Y5544" i="19"/>
  <c r="Y5543" i="19"/>
  <c r="Y5542" i="19"/>
  <c r="Y5541" i="19"/>
  <c r="Y5540" i="19"/>
  <c r="Y5539" i="19"/>
  <c r="Y5538" i="19"/>
  <c r="Y5537" i="19"/>
  <c r="Y5536" i="19"/>
  <c r="Y5535" i="19"/>
  <c r="Y5534" i="19"/>
  <c r="Y5533" i="19"/>
  <c r="Y5532" i="19"/>
  <c r="Y5531" i="19"/>
  <c r="Y5530" i="19"/>
  <c r="Y5529" i="19"/>
  <c r="Y5528" i="19"/>
  <c r="Y5527" i="19"/>
  <c r="Y5526" i="19"/>
  <c r="Y5525" i="19"/>
  <c r="Y5524" i="19"/>
  <c r="Y5523" i="19"/>
  <c r="Y5522" i="19"/>
  <c r="Y5521" i="19"/>
  <c r="Y5520" i="19"/>
  <c r="Y5519" i="19"/>
  <c r="Y5518" i="19"/>
  <c r="Y5517" i="19"/>
  <c r="Y5516" i="19"/>
  <c r="Y5515" i="19"/>
  <c r="Y5514" i="19"/>
  <c r="Y5513" i="19"/>
  <c r="Y5512" i="19"/>
  <c r="Y5511" i="19"/>
  <c r="Y5510" i="19"/>
  <c r="Y5509" i="19"/>
  <c r="Y5508" i="19"/>
  <c r="Y5507" i="19"/>
  <c r="Y5506" i="19"/>
  <c r="Y5505" i="19"/>
  <c r="Y5504" i="19"/>
  <c r="Y5503" i="19"/>
  <c r="Y5502" i="19"/>
  <c r="Y5501" i="19"/>
  <c r="Y5500" i="19"/>
  <c r="Y5499" i="19"/>
  <c r="Y5498" i="19"/>
  <c r="Y5497" i="19"/>
  <c r="Y5496" i="19"/>
  <c r="Y5495" i="19"/>
  <c r="Y5494" i="19"/>
  <c r="Y5493" i="19"/>
  <c r="Y5492" i="19"/>
  <c r="Y5491" i="19"/>
  <c r="Y5490" i="19"/>
  <c r="Y5489" i="19"/>
  <c r="Y5488" i="19"/>
  <c r="Y5487" i="19"/>
  <c r="Y5486" i="19"/>
  <c r="Y5485" i="19"/>
  <c r="Y5484" i="19"/>
  <c r="Y5483" i="19"/>
  <c r="Y5482" i="19"/>
  <c r="Y5481" i="19"/>
  <c r="Y5480" i="19"/>
  <c r="Y5479" i="19"/>
  <c r="Y5478" i="19"/>
  <c r="Y5477" i="19"/>
  <c r="Y5476" i="19"/>
  <c r="Y5475" i="19"/>
  <c r="Y5474" i="19"/>
  <c r="Y5473" i="19"/>
  <c r="Y5472" i="19"/>
  <c r="Y5471" i="19"/>
  <c r="Y5470" i="19"/>
  <c r="Y5469" i="19"/>
  <c r="Y5468" i="19"/>
  <c r="Y5467" i="19"/>
  <c r="Y5466" i="19"/>
  <c r="Y5465" i="19"/>
  <c r="Y5464" i="19"/>
  <c r="Y5463" i="19"/>
  <c r="Y5462" i="19"/>
  <c r="Y5461" i="19"/>
  <c r="Y5460" i="19"/>
  <c r="Y5459" i="19"/>
  <c r="Y5458" i="19"/>
  <c r="Y5457" i="19"/>
  <c r="Y5456" i="19"/>
  <c r="Y5455" i="19"/>
  <c r="Y5454" i="19"/>
  <c r="Y5453" i="19"/>
  <c r="Y5452" i="19"/>
  <c r="Y5451" i="19"/>
  <c r="Y5450" i="19"/>
  <c r="Y5449" i="19"/>
  <c r="Y5448" i="19"/>
  <c r="Y5447" i="19"/>
  <c r="Y5446" i="19"/>
  <c r="Y5445" i="19"/>
  <c r="Y5444" i="19"/>
  <c r="Y5443" i="19"/>
  <c r="Y5442" i="19"/>
  <c r="Y5441" i="19"/>
  <c r="Y5440" i="19"/>
  <c r="Y5439" i="19"/>
  <c r="Y5438" i="19"/>
  <c r="Y5437" i="19"/>
  <c r="Y5436" i="19"/>
  <c r="Y5435" i="19"/>
  <c r="Y5434" i="19"/>
  <c r="Y5433" i="19"/>
  <c r="Y5432" i="19"/>
  <c r="Y5431" i="19"/>
  <c r="Y5430" i="19"/>
  <c r="Y5429" i="19"/>
  <c r="Y5428" i="19"/>
  <c r="Y5427" i="19"/>
  <c r="Y5426" i="19"/>
  <c r="Y5425" i="19"/>
  <c r="Y5424" i="19"/>
  <c r="Y5423" i="19"/>
  <c r="Y5422" i="19"/>
  <c r="Y5421" i="19"/>
  <c r="Y5420" i="19"/>
  <c r="Y5419" i="19"/>
  <c r="Y5418" i="19"/>
  <c r="Y5417" i="19"/>
  <c r="Y5416" i="19"/>
  <c r="Y5415" i="19"/>
  <c r="Y5414" i="19"/>
  <c r="Y5413" i="19"/>
  <c r="Y5412" i="19"/>
  <c r="Y5411" i="19"/>
  <c r="Y5410" i="19"/>
  <c r="Y5409" i="19"/>
  <c r="Y5408" i="19"/>
  <c r="Y5407" i="19"/>
  <c r="Y5406" i="19"/>
  <c r="Y5405" i="19"/>
  <c r="Y5404" i="19"/>
  <c r="Y5403" i="19"/>
  <c r="Y5402" i="19"/>
  <c r="Y5401" i="19"/>
  <c r="Y5400" i="19"/>
  <c r="Y5399" i="19"/>
  <c r="Y5398" i="19"/>
  <c r="Y5397" i="19"/>
  <c r="Y5396" i="19"/>
  <c r="Y5395" i="19"/>
  <c r="Y5394" i="19"/>
  <c r="Y5393" i="19"/>
  <c r="Y5392" i="19"/>
  <c r="Y5391" i="19"/>
  <c r="Y5390" i="19"/>
  <c r="Y5389" i="19"/>
  <c r="Y5388" i="19"/>
  <c r="Y5387" i="19"/>
  <c r="Y5386" i="19"/>
  <c r="Y5385" i="19"/>
  <c r="Y5384" i="19"/>
  <c r="Y5383" i="19"/>
  <c r="Y5382" i="19"/>
  <c r="Y5381" i="19"/>
  <c r="Y5380" i="19"/>
  <c r="Y5379" i="19"/>
  <c r="Y5378" i="19"/>
  <c r="Y5377" i="19"/>
  <c r="Y5376" i="19"/>
  <c r="Y5375" i="19"/>
  <c r="Y5374" i="19"/>
  <c r="Y5373" i="19"/>
  <c r="Y5372" i="19"/>
  <c r="Y5371" i="19"/>
  <c r="Y5370" i="19"/>
  <c r="Y5369" i="19"/>
  <c r="Y5368" i="19"/>
  <c r="Y5367" i="19"/>
  <c r="Y5366" i="19"/>
  <c r="Y5365" i="19"/>
  <c r="Y5364" i="19"/>
  <c r="Y5363" i="19"/>
  <c r="Y5362" i="19"/>
  <c r="Y5361" i="19"/>
  <c r="Y5360" i="19"/>
  <c r="Y5359" i="19"/>
  <c r="Y5358" i="19"/>
  <c r="Y5357" i="19"/>
  <c r="Y5356" i="19"/>
  <c r="Y5355" i="19"/>
  <c r="Y5354" i="19"/>
  <c r="Y5353" i="19"/>
  <c r="Y5352" i="19"/>
  <c r="Y5351" i="19"/>
  <c r="Y5350" i="19"/>
  <c r="Y5349" i="19"/>
  <c r="Y5348" i="19"/>
  <c r="Y5347" i="19"/>
  <c r="Y5346" i="19"/>
  <c r="Y5345" i="19"/>
  <c r="Y5344" i="19"/>
  <c r="Y5343" i="19"/>
  <c r="Y5342" i="19"/>
  <c r="Y5341" i="19"/>
  <c r="Y5340" i="19"/>
  <c r="Y5339" i="19"/>
  <c r="Y5338" i="19"/>
  <c r="Y5337" i="19"/>
  <c r="Y5336" i="19"/>
  <c r="Y5335" i="19"/>
  <c r="Y5334" i="19"/>
  <c r="Y5333" i="19"/>
  <c r="Y5332" i="19"/>
  <c r="Y5331" i="19"/>
  <c r="Y5330" i="19"/>
  <c r="Y5329" i="19"/>
  <c r="Y5328" i="19"/>
  <c r="Y5327" i="19"/>
  <c r="Y5326" i="19"/>
  <c r="Y5325" i="19"/>
  <c r="Y5324" i="19"/>
  <c r="Y5323" i="19"/>
  <c r="Y5322" i="19"/>
  <c r="Y5321" i="19"/>
  <c r="Y5320" i="19"/>
  <c r="Y5319" i="19"/>
  <c r="Y5318" i="19"/>
  <c r="Y5317" i="19"/>
  <c r="Y5316" i="19"/>
  <c r="Y5315" i="19"/>
  <c r="Y5314" i="19"/>
  <c r="Y5313" i="19"/>
  <c r="Y5312" i="19"/>
  <c r="Y5311" i="19"/>
  <c r="Y5310" i="19"/>
  <c r="Y5309" i="19"/>
  <c r="Y5308" i="19"/>
  <c r="Y5307" i="19"/>
  <c r="Y5306" i="19"/>
  <c r="Y5305" i="19"/>
  <c r="Y5304" i="19"/>
  <c r="Y5303" i="19"/>
  <c r="Y5302" i="19"/>
  <c r="Y5301" i="19"/>
  <c r="Y5300" i="19"/>
  <c r="Y5299" i="19"/>
  <c r="Y5298" i="19"/>
  <c r="Y5297" i="19"/>
  <c r="Y5296" i="19"/>
  <c r="Y5295" i="19"/>
  <c r="Y5294" i="19"/>
  <c r="Y5293" i="19"/>
  <c r="Y5292" i="19"/>
  <c r="Y5291" i="19"/>
  <c r="Y5290" i="19"/>
  <c r="Y5289" i="19"/>
  <c r="Y5288" i="19"/>
  <c r="Y5287" i="19"/>
  <c r="Y5286" i="19"/>
  <c r="Y5285" i="19"/>
  <c r="Y5284" i="19"/>
  <c r="Y5283" i="19"/>
  <c r="Y5282" i="19"/>
  <c r="Y5281" i="19"/>
  <c r="Y5280" i="19"/>
  <c r="Y5279" i="19"/>
  <c r="Y5278" i="19"/>
  <c r="Y5277" i="19"/>
  <c r="Y5276" i="19"/>
  <c r="Y5275" i="19"/>
  <c r="Y5274" i="19"/>
  <c r="Y5273" i="19"/>
  <c r="Y5272" i="19"/>
  <c r="Y5271" i="19"/>
  <c r="Y5270" i="19"/>
  <c r="Y5269" i="19"/>
  <c r="Y5268" i="19"/>
  <c r="Y5267" i="19"/>
  <c r="Y5266" i="19"/>
  <c r="Y5265" i="19"/>
  <c r="Y5264" i="19"/>
  <c r="Y5263" i="19"/>
  <c r="Y5262" i="19"/>
  <c r="Y5261" i="19"/>
  <c r="Y5260" i="19"/>
  <c r="Y5259" i="19"/>
  <c r="Y5258" i="19"/>
  <c r="Y5257" i="19"/>
  <c r="Y5256" i="19"/>
  <c r="Y5255" i="19"/>
  <c r="Y5254" i="19"/>
  <c r="Y5253" i="19"/>
  <c r="Y5252" i="19"/>
  <c r="Y5251" i="19"/>
  <c r="Y5250" i="19"/>
  <c r="Y5249" i="19"/>
  <c r="Y5248" i="19"/>
  <c r="Y5247" i="19"/>
  <c r="Y5246" i="19"/>
  <c r="Y5245" i="19"/>
  <c r="Y5244" i="19"/>
  <c r="Y5243" i="19"/>
  <c r="Y5242" i="19"/>
  <c r="Y5241" i="19"/>
  <c r="Y5240" i="19"/>
  <c r="Y5239" i="19"/>
  <c r="Y5238" i="19"/>
  <c r="Y5237" i="19"/>
  <c r="Y5236" i="19"/>
  <c r="Y5235" i="19"/>
  <c r="Y5234" i="19"/>
  <c r="Y5233" i="19"/>
  <c r="Y5232" i="19"/>
  <c r="Y5231" i="19"/>
  <c r="Y5230" i="19"/>
  <c r="Y5229" i="19"/>
  <c r="Y5228" i="19"/>
  <c r="Y5227" i="19"/>
  <c r="Y5226" i="19"/>
  <c r="Y5225" i="19"/>
  <c r="Y5224" i="19"/>
  <c r="Y5223" i="19"/>
  <c r="Y5222" i="19"/>
  <c r="Y5221" i="19"/>
  <c r="Y5220" i="19"/>
  <c r="Y5219" i="19"/>
  <c r="Y5218" i="19"/>
  <c r="Y5217" i="19"/>
  <c r="Y5216" i="19"/>
  <c r="Y5215" i="19"/>
  <c r="Y5214" i="19"/>
  <c r="Y5213" i="19"/>
  <c r="Y5212" i="19"/>
  <c r="Y5211" i="19"/>
  <c r="Y5210" i="19"/>
  <c r="Y5209" i="19"/>
  <c r="Y5208" i="19"/>
  <c r="Y5207" i="19"/>
  <c r="Y5206" i="19"/>
  <c r="Y5205" i="19"/>
  <c r="Y5204" i="19"/>
  <c r="Y5203" i="19"/>
  <c r="Y5202" i="19"/>
  <c r="Y5201" i="19"/>
  <c r="Y5200" i="19"/>
  <c r="Y5199" i="19"/>
  <c r="Y5198" i="19"/>
  <c r="Y5197" i="19"/>
  <c r="Y5196" i="19"/>
  <c r="Y5195" i="19"/>
  <c r="Y5194" i="19"/>
  <c r="Y5193" i="19"/>
  <c r="Y5192" i="19"/>
  <c r="Y5191" i="19"/>
  <c r="Y5190" i="19"/>
  <c r="Y5189" i="19"/>
  <c r="Y5188" i="19"/>
  <c r="Y5187" i="19"/>
  <c r="Y5186" i="19"/>
  <c r="Y5185" i="19"/>
  <c r="Y5184" i="19"/>
  <c r="Y5183" i="19"/>
  <c r="Y5182" i="19"/>
  <c r="Y5181" i="19"/>
  <c r="Y5180" i="19"/>
  <c r="Y5179" i="19"/>
  <c r="Y5178" i="19"/>
  <c r="Y5177" i="19"/>
  <c r="Y5176" i="19"/>
  <c r="Y5175" i="19"/>
  <c r="Y5174" i="19"/>
  <c r="Y5173" i="19"/>
  <c r="Y5172" i="19"/>
  <c r="Y5171" i="19"/>
  <c r="Y5170" i="19"/>
  <c r="Y5169" i="19"/>
  <c r="Y5168" i="19"/>
  <c r="Y5167" i="19"/>
  <c r="Y5166" i="19"/>
  <c r="Y5165" i="19"/>
  <c r="Y5164" i="19"/>
  <c r="Y5163" i="19"/>
  <c r="Y5162" i="19"/>
  <c r="Y5161" i="19"/>
  <c r="Y5160" i="19"/>
  <c r="Y5159" i="19"/>
  <c r="Y5158" i="19"/>
  <c r="Y5157" i="19"/>
  <c r="Y5156" i="19"/>
  <c r="Y5155" i="19"/>
  <c r="Y5154" i="19"/>
  <c r="Y5153" i="19"/>
  <c r="Y5152" i="19"/>
  <c r="Y5151" i="19"/>
  <c r="Y5150" i="19"/>
  <c r="Y5149" i="19"/>
  <c r="Y5148" i="19"/>
  <c r="Y5147" i="19"/>
  <c r="Y5146" i="19"/>
  <c r="Y5145" i="19"/>
  <c r="Y5144" i="19"/>
  <c r="Y5143" i="19"/>
  <c r="Y5142" i="19"/>
  <c r="Y5141" i="19"/>
  <c r="Y5140" i="19"/>
  <c r="Y5139" i="19"/>
  <c r="Y5138" i="19"/>
  <c r="Y5137" i="19"/>
  <c r="Y5136" i="19"/>
  <c r="Y5135" i="19"/>
  <c r="Y5134" i="19"/>
  <c r="Y5133" i="19"/>
  <c r="Y5132" i="19"/>
  <c r="Y5131" i="19"/>
  <c r="Y5130" i="19"/>
  <c r="Y5129" i="19"/>
  <c r="Y5128" i="19"/>
  <c r="Y5127" i="19"/>
  <c r="Y5126" i="19"/>
  <c r="Y5125" i="19"/>
  <c r="Y5124" i="19"/>
  <c r="Y5123" i="19"/>
  <c r="Y5122" i="19"/>
  <c r="Y5121" i="19"/>
  <c r="Y5120" i="19"/>
  <c r="Y5119" i="19"/>
  <c r="Y5118" i="19"/>
  <c r="Y5117" i="19"/>
  <c r="Y5116" i="19"/>
  <c r="Y5115" i="19"/>
  <c r="Y5114" i="19"/>
  <c r="Y5113" i="19"/>
  <c r="Y5112" i="19"/>
  <c r="Y5111" i="19"/>
  <c r="Y5110" i="19"/>
  <c r="Y5109" i="19"/>
  <c r="Y5108" i="19"/>
  <c r="Y5107" i="19"/>
  <c r="Y5106" i="19"/>
  <c r="Y5105" i="19"/>
  <c r="Y5104" i="19"/>
  <c r="Y5103" i="19"/>
  <c r="Y5102" i="19"/>
  <c r="Y5101" i="19"/>
  <c r="Y5100" i="19"/>
  <c r="Y5099" i="19"/>
  <c r="Y5098" i="19"/>
  <c r="Y5097" i="19"/>
  <c r="Y5096" i="19"/>
  <c r="Y5095" i="19"/>
  <c r="Y5094" i="19"/>
  <c r="Y5093" i="19"/>
  <c r="Y5092" i="19"/>
  <c r="Y5091" i="19"/>
  <c r="Y5090" i="19"/>
  <c r="Y5089" i="19"/>
  <c r="Y5088" i="19"/>
  <c r="Y5087" i="19"/>
  <c r="Y5086" i="19"/>
  <c r="Y5085" i="19"/>
  <c r="Y5084" i="19"/>
  <c r="Y5083" i="19"/>
  <c r="Y5082" i="19"/>
  <c r="Y5081" i="19"/>
  <c r="Y5080" i="19"/>
  <c r="Y5079" i="19"/>
  <c r="Y5078" i="19"/>
  <c r="Y5077" i="19"/>
  <c r="Y5076" i="19"/>
  <c r="Y5075" i="19"/>
  <c r="Y5074" i="19"/>
  <c r="Y5073" i="19"/>
  <c r="Y5072" i="19"/>
  <c r="Y5071" i="19"/>
  <c r="Y5070" i="19"/>
  <c r="Y5069" i="19"/>
  <c r="Y5068" i="19"/>
  <c r="Y5067" i="19"/>
  <c r="Y5066" i="19"/>
  <c r="Y5065" i="19"/>
  <c r="Y5064" i="19"/>
  <c r="Y5063" i="19"/>
  <c r="Y5062" i="19"/>
  <c r="Y5061" i="19"/>
  <c r="Y5060" i="19"/>
  <c r="Y5059" i="19"/>
  <c r="Y5058" i="19"/>
  <c r="Y5057" i="19"/>
  <c r="Y5056" i="19"/>
  <c r="Y5055" i="19"/>
  <c r="Y5054" i="19"/>
  <c r="Y5053" i="19"/>
  <c r="Y5052" i="19"/>
  <c r="Y5051" i="19"/>
  <c r="Y5050" i="19"/>
  <c r="Y5049" i="19"/>
  <c r="Y5048" i="19"/>
  <c r="Y5047" i="19"/>
  <c r="Y5046" i="19"/>
  <c r="Y5045" i="19"/>
  <c r="Y5044" i="19"/>
  <c r="Y5043" i="19"/>
  <c r="Y5042" i="19"/>
  <c r="Y5041" i="19"/>
  <c r="Y5040" i="19"/>
  <c r="Y5039" i="19"/>
  <c r="Y5038" i="19"/>
  <c r="Y5037" i="19"/>
  <c r="Y5036" i="19"/>
  <c r="Y5035" i="19"/>
  <c r="Y5034" i="19"/>
  <c r="Y5033" i="19"/>
  <c r="Y5032" i="19"/>
  <c r="Y5031" i="19"/>
  <c r="Y5030" i="19"/>
  <c r="Y5029" i="19"/>
  <c r="Y5028" i="19"/>
  <c r="Y5027" i="19"/>
  <c r="Y5026" i="19"/>
  <c r="Y5025" i="19"/>
  <c r="Y5024" i="19"/>
  <c r="Y5023" i="19"/>
  <c r="Y5022" i="19"/>
  <c r="Y5021" i="19"/>
  <c r="Y5020" i="19"/>
  <c r="Y5019" i="19"/>
  <c r="Y5018" i="19"/>
  <c r="Y5017" i="19"/>
  <c r="Y5016" i="19"/>
  <c r="Y5015" i="19"/>
  <c r="Y5014" i="19"/>
  <c r="Y5013" i="19"/>
  <c r="Y5012" i="19"/>
  <c r="Y5011" i="19"/>
  <c r="Y5010" i="19"/>
  <c r="Y5009" i="19"/>
  <c r="Y5008" i="19"/>
  <c r="Y5007" i="19"/>
  <c r="Y5006" i="19"/>
  <c r="Y5005" i="19"/>
  <c r="Y5004" i="19"/>
  <c r="Y5003" i="19"/>
  <c r="Y5002" i="19"/>
  <c r="Y5001" i="19"/>
  <c r="Y5000" i="19"/>
  <c r="Y4999" i="19"/>
  <c r="Y4998" i="19"/>
  <c r="Y4997" i="19"/>
  <c r="Y4996" i="19"/>
  <c r="Y4995" i="19"/>
  <c r="Y4994" i="19"/>
  <c r="Y4993" i="19"/>
  <c r="Y4992" i="19"/>
  <c r="Y4991" i="19"/>
  <c r="Y4990" i="19"/>
  <c r="Y4989" i="19"/>
  <c r="Y4988" i="19"/>
  <c r="Y4987" i="19"/>
  <c r="Y4986" i="19"/>
  <c r="Y4985" i="19"/>
  <c r="Y4984" i="19"/>
  <c r="Y4983" i="19"/>
  <c r="Y4982" i="19"/>
  <c r="Y4981" i="19"/>
  <c r="Y4980" i="19"/>
  <c r="Y4979" i="19"/>
  <c r="Y4978" i="19"/>
  <c r="Y4977" i="19"/>
  <c r="Y4976" i="19"/>
  <c r="Y4975" i="19"/>
  <c r="Y4974" i="19"/>
  <c r="Y4973" i="19"/>
  <c r="Y4972" i="19"/>
  <c r="Y4971" i="19"/>
  <c r="Y4970" i="19"/>
  <c r="Y4969" i="19"/>
  <c r="Y4968" i="19"/>
  <c r="Y4967" i="19"/>
  <c r="Y4966" i="19"/>
  <c r="Y4965" i="19"/>
  <c r="Y4964" i="19"/>
  <c r="Y4963" i="19"/>
  <c r="Y4962" i="19"/>
  <c r="Y4961" i="19"/>
  <c r="Y4960" i="19"/>
  <c r="Y4959" i="19"/>
  <c r="Y4958" i="19"/>
  <c r="Y4957" i="19"/>
  <c r="Y4956" i="19"/>
  <c r="Y4955" i="19"/>
  <c r="Y4954" i="19"/>
  <c r="Y4953" i="19"/>
  <c r="Y4952" i="19"/>
  <c r="Y4951" i="19"/>
  <c r="Y4950" i="19"/>
  <c r="Y4949" i="19"/>
  <c r="Y4948" i="19"/>
  <c r="Y4947" i="19"/>
  <c r="Y4946" i="19"/>
  <c r="Y4945" i="19"/>
  <c r="Y4944" i="19"/>
  <c r="Y4943" i="19"/>
  <c r="Y4942" i="19"/>
  <c r="Y4941" i="19"/>
  <c r="Y4940" i="19"/>
  <c r="Y4939" i="19"/>
  <c r="Y4938" i="19"/>
  <c r="Y4937" i="19"/>
  <c r="Y4936" i="19"/>
  <c r="Y4935" i="19"/>
  <c r="Y4934" i="19"/>
  <c r="Y4933" i="19"/>
  <c r="Y4932" i="19"/>
  <c r="Y4931" i="19"/>
  <c r="Y4930" i="19"/>
  <c r="Y4929" i="19"/>
  <c r="Y4928" i="19"/>
  <c r="Y4927" i="19"/>
  <c r="Y4926" i="19"/>
  <c r="Y4925" i="19"/>
  <c r="Y4924" i="19"/>
  <c r="Y4923" i="19"/>
  <c r="Y4922" i="19"/>
  <c r="Y4921" i="19"/>
  <c r="Y4920" i="19"/>
  <c r="Y4919" i="19"/>
  <c r="Y4918" i="19"/>
  <c r="Y4917" i="19"/>
  <c r="Y4916" i="19"/>
  <c r="Y4915" i="19"/>
  <c r="Y4914" i="19"/>
  <c r="Y4913" i="19"/>
  <c r="Y4912" i="19"/>
  <c r="Y4911" i="19"/>
  <c r="Y4910" i="19"/>
  <c r="Y4909" i="19"/>
  <c r="Y4908" i="19"/>
  <c r="Y4907" i="19"/>
  <c r="Y4906" i="19"/>
  <c r="Y4905" i="19"/>
  <c r="Y4904" i="19"/>
  <c r="Y4903" i="19"/>
  <c r="Y4902" i="19"/>
  <c r="Y4901" i="19"/>
  <c r="Y4900" i="19"/>
  <c r="Y4899" i="19"/>
  <c r="Y4898" i="19"/>
  <c r="Y4897" i="19"/>
  <c r="Y4896" i="19"/>
  <c r="Y4895" i="19"/>
  <c r="Y4894" i="19"/>
  <c r="Y4893" i="19"/>
  <c r="Y4892" i="19"/>
  <c r="Y4891" i="19"/>
  <c r="Y4890" i="19"/>
  <c r="Y4889" i="19"/>
  <c r="Y4888" i="19"/>
  <c r="Y4887" i="19"/>
  <c r="Y4886" i="19"/>
  <c r="Y4885" i="19"/>
  <c r="Y4884" i="19"/>
  <c r="Y4883" i="19"/>
  <c r="Y4882" i="19"/>
  <c r="Y4881" i="19"/>
  <c r="Y4880" i="19"/>
  <c r="Y4879" i="19"/>
  <c r="Y4878" i="19"/>
  <c r="Y4877" i="19"/>
  <c r="Y4876" i="19"/>
  <c r="Y4875" i="19"/>
  <c r="Y4874" i="19"/>
  <c r="Y4873" i="19"/>
  <c r="Y4872" i="19"/>
  <c r="Y4871" i="19"/>
  <c r="Y4870" i="19"/>
  <c r="Y4869" i="19"/>
  <c r="Y4868" i="19"/>
  <c r="Y4867" i="19"/>
  <c r="Y4866" i="19"/>
  <c r="Y4865" i="19"/>
  <c r="Y4864" i="19"/>
  <c r="Y4863" i="19"/>
  <c r="Y4862" i="19"/>
  <c r="Y4861" i="19"/>
  <c r="Y4860" i="19"/>
  <c r="Y4859" i="19"/>
  <c r="Y4858" i="19"/>
  <c r="Y4857" i="19"/>
  <c r="Y4856" i="19"/>
  <c r="Y4855" i="19"/>
  <c r="Y4854" i="19"/>
  <c r="Y4853" i="19"/>
  <c r="Y4852" i="19"/>
  <c r="Y4851" i="19"/>
  <c r="Y4850" i="19"/>
  <c r="Y4849" i="19"/>
  <c r="Y4848" i="19"/>
  <c r="Y4847" i="19"/>
  <c r="Y4846" i="19"/>
  <c r="Y4845" i="19"/>
  <c r="Y4844" i="19"/>
  <c r="Y4843" i="19"/>
  <c r="Y4842" i="19"/>
  <c r="Y4841" i="19"/>
  <c r="Y4840" i="19"/>
  <c r="Y4839" i="19"/>
  <c r="Y4838" i="19"/>
  <c r="Y4837" i="19"/>
  <c r="Y4836" i="19"/>
  <c r="Y4835" i="19"/>
  <c r="Y4834" i="19"/>
  <c r="Y4833" i="19"/>
  <c r="Y4832" i="19"/>
  <c r="Y4831" i="19"/>
  <c r="Y4830" i="19"/>
  <c r="Y4829" i="19"/>
  <c r="Y4828" i="19"/>
  <c r="Y4827" i="19"/>
  <c r="Y4826" i="19"/>
  <c r="Y4825" i="19"/>
  <c r="Y4824" i="19"/>
  <c r="Y4823" i="19"/>
  <c r="Y4822" i="19"/>
  <c r="Y4821" i="19"/>
  <c r="Y4820" i="19"/>
  <c r="Y4819" i="19"/>
  <c r="Y4818" i="19"/>
  <c r="Y4817" i="19"/>
  <c r="Y4816" i="19"/>
  <c r="Y4815" i="19"/>
  <c r="Y4814" i="19"/>
  <c r="Y4813" i="19"/>
  <c r="Y4812" i="19"/>
  <c r="Y4811" i="19"/>
  <c r="Y4810" i="19"/>
  <c r="Y4809" i="19"/>
  <c r="Y4808" i="19"/>
  <c r="Y4807" i="19"/>
  <c r="Y4806" i="19"/>
  <c r="Y4805" i="19"/>
  <c r="Y4804" i="19"/>
  <c r="Y4803" i="19"/>
  <c r="Y4802" i="19"/>
  <c r="Y4801" i="19"/>
  <c r="Y4800" i="19"/>
  <c r="Y4799" i="19"/>
  <c r="Y4798" i="19"/>
  <c r="Y4797" i="19"/>
  <c r="Y4796" i="19"/>
  <c r="Y4795" i="19"/>
  <c r="Y4794" i="19"/>
  <c r="Y4793" i="19"/>
  <c r="Y4792" i="19"/>
  <c r="Y4791" i="19"/>
  <c r="Y4790" i="19"/>
  <c r="Y4789" i="19"/>
  <c r="Y4788" i="19"/>
  <c r="Y4787" i="19"/>
  <c r="Y4786" i="19"/>
  <c r="Y4785" i="19"/>
  <c r="Y4784" i="19"/>
  <c r="Y4783" i="19"/>
  <c r="Y4782" i="19"/>
  <c r="Y4781" i="19"/>
  <c r="Y4780" i="19"/>
  <c r="Y4779" i="19"/>
  <c r="Y4778" i="19"/>
  <c r="Y4777" i="19"/>
  <c r="Y4776" i="19"/>
  <c r="Y4775" i="19"/>
  <c r="Y4774" i="19"/>
  <c r="Y4773" i="19"/>
  <c r="Y4772" i="19"/>
  <c r="Y4771" i="19"/>
  <c r="Y4770" i="19"/>
  <c r="Y4769" i="19"/>
  <c r="Y4768" i="19"/>
  <c r="Y4767" i="19"/>
  <c r="Y4766" i="19"/>
  <c r="Y4765" i="19"/>
  <c r="Y4764" i="19"/>
  <c r="Y4763" i="19"/>
  <c r="Y4762" i="19"/>
  <c r="Y4761" i="19"/>
  <c r="Y4760" i="19"/>
  <c r="Y4759" i="19"/>
  <c r="Y4758" i="19"/>
  <c r="Y4757" i="19"/>
  <c r="Y4756" i="19"/>
  <c r="Y4755" i="19"/>
  <c r="Y4754" i="19"/>
  <c r="Y4753" i="19"/>
  <c r="Y4752" i="19"/>
  <c r="Y4751" i="19"/>
  <c r="Y4750" i="19"/>
  <c r="Y4749" i="19"/>
  <c r="Y4748" i="19"/>
  <c r="Y4747" i="19"/>
  <c r="Y4746" i="19"/>
  <c r="Y4745" i="19"/>
  <c r="Y4744" i="19"/>
  <c r="Y4743" i="19"/>
  <c r="Y4742" i="19"/>
  <c r="Y4741" i="19"/>
  <c r="Y4740" i="19"/>
  <c r="Y4739" i="19"/>
  <c r="Y4738" i="19"/>
  <c r="Y4737" i="19"/>
  <c r="Y4736" i="19"/>
  <c r="Y4735" i="19"/>
  <c r="Y4734" i="19"/>
  <c r="Y4733" i="19"/>
  <c r="Y4732" i="19"/>
  <c r="Y4731" i="19"/>
  <c r="Y4730" i="19"/>
  <c r="Y4729" i="19"/>
  <c r="Y4728" i="19"/>
  <c r="Y4727" i="19"/>
  <c r="Y4726" i="19"/>
  <c r="Y4725" i="19"/>
  <c r="Y4724" i="19"/>
  <c r="Y4723" i="19"/>
  <c r="Y4722" i="19"/>
  <c r="Y4721" i="19"/>
  <c r="Y4720" i="19"/>
  <c r="Y4719" i="19"/>
  <c r="Y4718" i="19"/>
  <c r="Y4717" i="19"/>
  <c r="Y4716" i="19"/>
  <c r="Y4715" i="19"/>
  <c r="Y4714" i="19"/>
  <c r="Y4713" i="19"/>
  <c r="Y4712" i="19"/>
  <c r="Y4711" i="19"/>
  <c r="Y4710" i="19"/>
  <c r="Y4709" i="19"/>
  <c r="Y4708" i="19"/>
  <c r="Y4707" i="19"/>
  <c r="Y4706" i="19"/>
  <c r="Y4705" i="19"/>
  <c r="Y4704" i="19"/>
  <c r="Y4703" i="19"/>
  <c r="Y4702" i="19"/>
  <c r="Y4701" i="19"/>
  <c r="Y4700" i="19"/>
  <c r="Y4699" i="19"/>
  <c r="Y4698" i="19"/>
  <c r="Y4697" i="19"/>
  <c r="Y4696" i="19"/>
  <c r="Y4695" i="19"/>
  <c r="Y4694" i="19"/>
  <c r="Y4693" i="19"/>
  <c r="Y4692" i="19"/>
  <c r="Y4691" i="19"/>
  <c r="Y4690" i="19"/>
  <c r="Y4689" i="19"/>
  <c r="Y4688" i="19"/>
  <c r="Y4687" i="19"/>
  <c r="Y4686" i="19"/>
  <c r="Y4685" i="19"/>
  <c r="Y4684" i="19"/>
  <c r="Y4683" i="19"/>
  <c r="Y4682" i="19"/>
  <c r="Y4681" i="19"/>
  <c r="Y4680" i="19"/>
  <c r="Y4679" i="19"/>
  <c r="Y4678" i="19"/>
  <c r="Y4677" i="19"/>
  <c r="Y4676" i="19"/>
  <c r="Y4675" i="19"/>
  <c r="Y4674" i="19"/>
  <c r="Y4673" i="19"/>
  <c r="Y4672" i="19"/>
  <c r="Y4671" i="19"/>
  <c r="Y4670" i="19"/>
  <c r="Y4669" i="19"/>
  <c r="Y4668" i="19"/>
  <c r="Y4667" i="19"/>
  <c r="Y4666" i="19"/>
  <c r="Y4665" i="19"/>
  <c r="Y4664" i="19"/>
  <c r="Y4663" i="19"/>
  <c r="Y4662" i="19"/>
  <c r="Y4661" i="19"/>
  <c r="Y4660" i="19"/>
  <c r="Y4659" i="19"/>
  <c r="Y4658" i="19"/>
  <c r="Y4657" i="19"/>
  <c r="Y4656" i="19"/>
  <c r="Y4655" i="19"/>
  <c r="Y4654" i="19"/>
  <c r="Y4653" i="19"/>
  <c r="Y4652" i="19"/>
  <c r="Y4651" i="19"/>
  <c r="Y4650" i="19"/>
  <c r="Y4649" i="19"/>
  <c r="Y4648" i="19"/>
  <c r="Y4647" i="19"/>
  <c r="Y4646" i="19"/>
  <c r="Y4645" i="19"/>
  <c r="Y4644" i="19"/>
  <c r="Y4643" i="19"/>
  <c r="Y4642" i="19"/>
  <c r="Y4641" i="19"/>
  <c r="Y4640" i="19"/>
  <c r="Y4639" i="19"/>
  <c r="Y4638" i="19"/>
  <c r="Y4637" i="19"/>
  <c r="Y4636" i="19"/>
  <c r="Y4635" i="19"/>
  <c r="Y4634" i="19"/>
  <c r="Y4633" i="19"/>
  <c r="Y4632" i="19"/>
  <c r="Y4631" i="19"/>
  <c r="Y4630" i="19"/>
  <c r="Y4629" i="19"/>
  <c r="Y4628" i="19"/>
  <c r="Y4627" i="19"/>
  <c r="Y4626" i="19"/>
  <c r="Y4625" i="19"/>
  <c r="Y4624" i="19"/>
  <c r="Y4623" i="19"/>
  <c r="Y4622" i="19"/>
  <c r="Y4621" i="19"/>
  <c r="Y4620" i="19"/>
  <c r="Y4619" i="19"/>
  <c r="Y4618" i="19"/>
  <c r="Y4617" i="19"/>
  <c r="Y4616" i="19"/>
  <c r="Y4615" i="19"/>
  <c r="Y4614" i="19"/>
  <c r="Y4613" i="19"/>
  <c r="Y4612" i="19"/>
  <c r="Y4611" i="19"/>
  <c r="Y4610" i="19"/>
  <c r="Y4609" i="19"/>
  <c r="Y4608" i="19"/>
  <c r="Y4607" i="19"/>
  <c r="Y4606" i="19"/>
  <c r="Y4605" i="19"/>
  <c r="Y4604" i="19"/>
  <c r="Y4603" i="19"/>
  <c r="Y4602" i="19"/>
  <c r="Y4601" i="19"/>
  <c r="Y4600" i="19"/>
  <c r="Y4599" i="19"/>
  <c r="Y4598" i="19"/>
  <c r="Y4597" i="19"/>
  <c r="Y4596" i="19"/>
  <c r="Y4595" i="19"/>
  <c r="Y4594" i="19"/>
  <c r="Y4593" i="19"/>
  <c r="Y4592" i="19"/>
  <c r="Y4591" i="19"/>
  <c r="Y4590" i="19"/>
  <c r="Y4589" i="19"/>
  <c r="Y4588" i="19"/>
  <c r="Y4587" i="19"/>
  <c r="Y4586" i="19"/>
  <c r="Y4585" i="19"/>
  <c r="Y4584" i="19"/>
  <c r="Y4583" i="19"/>
  <c r="Y4582" i="19"/>
  <c r="Y4581" i="19"/>
  <c r="Y4580" i="19"/>
  <c r="Y4579" i="19"/>
  <c r="Y4578" i="19"/>
  <c r="Y4577" i="19"/>
  <c r="Y4576" i="19"/>
  <c r="Y4575" i="19"/>
  <c r="Y4574" i="19"/>
  <c r="Y4573" i="19"/>
  <c r="Y4572" i="19"/>
  <c r="Y4571" i="19"/>
  <c r="Y4570" i="19"/>
  <c r="Y4569" i="19"/>
  <c r="Y4568" i="19"/>
  <c r="Y4567" i="19"/>
  <c r="Y4566" i="19"/>
  <c r="Y4565" i="19"/>
  <c r="Y4564" i="19"/>
  <c r="Y4563" i="19"/>
  <c r="Y4562" i="19"/>
  <c r="Y4561" i="19"/>
  <c r="Y4560" i="19"/>
  <c r="Y4559" i="19"/>
  <c r="Y4558" i="19"/>
  <c r="Y4557" i="19"/>
  <c r="Y4556" i="19"/>
  <c r="Y4555" i="19"/>
  <c r="Y4554" i="19"/>
  <c r="Y4553" i="19"/>
  <c r="Y4552" i="19"/>
  <c r="Y4551" i="19"/>
  <c r="Y4550" i="19"/>
  <c r="Y4549" i="19"/>
  <c r="Y4548" i="19"/>
  <c r="Y4547" i="19"/>
  <c r="Y4546" i="19"/>
  <c r="Y4545" i="19"/>
  <c r="Y4544" i="19"/>
  <c r="Y4543" i="19"/>
  <c r="Y4542" i="19"/>
  <c r="Y4541" i="19"/>
  <c r="Y4540" i="19"/>
  <c r="Y4539" i="19"/>
  <c r="Y4538" i="19"/>
  <c r="Y4537" i="19"/>
  <c r="Y4536" i="19"/>
  <c r="Y4535" i="19"/>
  <c r="Y4534" i="19"/>
  <c r="Y4533" i="19"/>
  <c r="Y4532" i="19"/>
  <c r="Y4531" i="19"/>
  <c r="Y4530" i="19"/>
  <c r="Y4529" i="19"/>
  <c r="Y4528" i="19"/>
  <c r="Y4527" i="19"/>
  <c r="Y4526" i="19"/>
  <c r="Y4525" i="19"/>
  <c r="Y4524" i="19"/>
  <c r="Y4523" i="19"/>
  <c r="Y4522" i="19"/>
  <c r="Y4521" i="19"/>
  <c r="Y4520" i="19"/>
  <c r="Y4519" i="19"/>
  <c r="Y4518" i="19"/>
  <c r="Y4517" i="19"/>
  <c r="Y4516" i="19"/>
  <c r="Y4515" i="19"/>
  <c r="Y4514" i="19"/>
  <c r="Y4513" i="19"/>
  <c r="Y4512" i="19"/>
  <c r="Y4511" i="19"/>
  <c r="Y4510" i="19"/>
  <c r="Y4509" i="19"/>
  <c r="Y4508" i="19"/>
  <c r="Y4507" i="19"/>
  <c r="Y4506" i="19"/>
  <c r="Y4505" i="19"/>
  <c r="Y4504" i="19"/>
  <c r="Y4503" i="19"/>
  <c r="Y4502" i="19"/>
  <c r="Y4501" i="19"/>
  <c r="Y4500" i="19"/>
  <c r="Y4499" i="19"/>
  <c r="Y4498" i="19"/>
  <c r="Y4497" i="19"/>
  <c r="Y4496" i="19"/>
  <c r="Y4495" i="19"/>
  <c r="Y4494" i="19"/>
  <c r="Y4493" i="19"/>
  <c r="Y4492" i="19"/>
  <c r="Y4491" i="19"/>
  <c r="Y4490" i="19"/>
  <c r="Y4489" i="19"/>
  <c r="Y4488" i="19"/>
  <c r="Y4487" i="19"/>
  <c r="Y4486" i="19"/>
  <c r="Y4485" i="19"/>
  <c r="Y4484" i="19"/>
  <c r="Y4483" i="19"/>
  <c r="Y4482" i="19"/>
  <c r="Y4481" i="19"/>
  <c r="Y4480" i="19"/>
  <c r="Y4479" i="19"/>
  <c r="Y4478" i="19"/>
  <c r="Y4477" i="19"/>
  <c r="Y4476" i="19"/>
  <c r="Y4475" i="19"/>
  <c r="Y4474" i="19"/>
  <c r="Y4473" i="19"/>
  <c r="Y4472" i="19"/>
  <c r="Y4471" i="19"/>
  <c r="Y4470" i="19"/>
  <c r="Y4469" i="19"/>
  <c r="Y4468" i="19"/>
  <c r="Y4467" i="19"/>
  <c r="Y4466" i="19"/>
  <c r="Y4465" i="19"/>
  <c r="Y4464" i="19"/>
  <c r="Y4463" i="19"/>
  <c r="Y4462" i="19"/>
  <c r="Y4461" i="19"/>
  <c r="Y4460" i="19"/>
  <c r="Y4459" i="19"/>
  <c r="Y4458" i="19"/>
  <c r="Y4457" i="19"/>
  <c r="Y4456" i="19"/>
  <c r="Y4455" i="19"/>
  <c r="Y4454" i="19"/>
  <c r="Y4453" i="19"/>
  <c r="Y4452" i="19"/>
  <c r="Y4451" i="19"/>
  <c r="Y4450" i="19"/>
  <c r="Y4449" i="19"/>
  <c r="Y4448" i="19"/>
  <c r="Y4447" i="19"/>
  <c r="Y4446" i="19"/>
  <c r="Y4445" i="19"/>
  <c r="Y4444" i="19"/>
  <c r="Y4443" i="19"/>
  <c r="Y4442" i="19"/>
  <c r="Y4441" i="19"/>
  <c r="Y4440" i="19"/>
  <c r="Y4439" i="19"/>
  <c r="Y4438" i="19"/>
  <c r="Y4437" i="19"/>
  <c r="Y4436" i="19"/>
  <c r="Y4435" i="19"/>
  <c r="Y4434" i="19"/>
  <c r="Y4433" i="19"/>
  <c r="Y4432" i="19"/>
  <c r="Y4431" i="19"/>
  <c r="Y4430" i="19"/>
  <c r="Y4429" i="19"/>
  <c r="Y4428" i="19"/>
  <c r="Y4427" i="19"/>
  <c r="Y4426" i="19"/>
  <c r="Y4425" i="19"/>
  <c r="Y4424" i="19"/>
  <c r="Y4423" i="19"/>
  <c r="Y4422" i="19"/>
  <c r="Y4421" i="19"/>
  <c r="Y4420" i="19"/>
  <c r="Y4419" i="19"/>
  <c r="Y4418" i="19"/>
  <c r="Y4417" i="19"/>
  <c r="Y4416" i="19"/>
  <c r="Y4415" i="19"/>
  <c r="Y4414" i="19"/>
  <c r="Y4413" i="19"/>
  <c r="Y4412" i="19"/>
  <c r="Y4411" i="19"/>
  <c r="Y4410" i="19"/>
  <c r="Y4409" i="19"/>
  <c r="Y4408" i="19"/>
  <c r="Y4407" i="19"/>
  <c r="Y4406" i="19"/>
  <c r="Y4405" i="19"/>
  <c r="Y4404" i="19"/>
  <c r="Y4403" i="19"/>
  <c r="Y4402" i="19"/>
  <c r="Y4401" i="19"/>
  <c r="Y4400" i="19"/>
  <c r="Y4399" i="19"/>
  <c r="Y4398" i="19"/>
  <c r="Y4397" i="19"/>
  <c r="Y4396" i="19"/>
  <c r="Y4395" i="19"/>
  <c r="Y4394" i="19"/>
  <c r="Y4393" i="19"/>
  <c r="Y4392" i="19"/>
  <c r="Y4391" i="19"/>
  <c r="Y4390" i="19"/>
  <c r="Y4389" i="19"/>
  <c r="Y4388" i="19"/>
  <c r="Y4387" i="19"/>
  <c r="Y4386" i="19"/>
  <c r="Y4385" i="19"/>
  <c r="Y4384" i="19"/>
  <c r="Y4383" i="19"/>
  <c r="Y4382" i="19"/>
  <c r="Y4381" i="19"/>
  <c r="Y4380" i="19"/>
  <c r="Y4379" i="19"/>
  <c r="Y4378" i="19"/>
  <c r="Y4377" i="19"/>
  <c r="Y4376" i="19"/>
  <c r="Y4375" i="19"/>
  <c r="Y4374" i="19"/>
  <c r="Y4373" i="19"/>
  <c r="Y4372" i="19"/>
  <c r="Y4371" i="19"/>
  <c r="Y4370" i="19"/>
  <c r="Y4369" i="19"/>
  <c r="Y4368" i="19"/>
  <c r="Y4367" i="19"/>
  <c r="Y4366" i="19"/>
  <c r="Y4365" i="19"/>
  <c r="Y4364" i="19"/>
  <c r="Y4363" i="19"/>
  <c r="Y4362" i="19"/>
  <c r="Y4361" i="19"/>
  <c r="Y4360" i="19"/>
  <c r="Y4359" i="19"/>
  <c r="Y4358" i="19"/>
  <c r="Y4357" i="19"/>
  <c r="Y4356" i="19"/>
  <c r="Y4355" i="19"/>
  <c r="Y4354" i="19"/>
  <c r="Y4353" i="19"/>
  <c r="Y4352" i="19"/>
  <c r="Y4351" i="19"/>
  <c r="Y4350" i="19"/>
  <c r="Y4349" i="19"/>
  <c r="Y4348" i="19"/>
  <c r="Y4347" i="19"/>
  <c r="Y4346" i="19"/>
  <c r="Y4345" i="19"/>
  <c r="Y4344" i="19"/>
  <c r="Y4343" i="19"/>
  <c r="Y4342" i="19"/>
  <c r="Y4341" i="19"/>
  <c r="Y4340" i="19"/>
  <c r="Y4339" i="19"/>
  <c r="Y4338" i="19"/>
  <c r="Y4337" i="19"/>
  <c r="Y4336" i="19"/>
  <c r="Y4335" i="19"/>
  <c r="Y4334" i="19"/>
  <c r="Y4333" i="19"/>
  <c r="Y4332" i="19"/>
  <c r="Y4331" i="19"/>
  <c r="Y4330" i="19"/>
  <c r="Y4329" i="19"/>
  <c r="Y4328" i="19"/>
  <c r="Y4327" i="19"/>
  <c r="Y4326" i="19"/>
  <c r="Y4325" i="19"/>
  <c r="Y4324" i="19"/>
  <c r="Y4323" i="19"/>
  <c r="Y4322" i="19"/>
  <c r="Y4321" i="19"/>
  <c r="Y4320" i="19"/>
  <c r="Y4319" i="19"/>
  <c r="Y4318" i="19"/>
  <c r="Y4317" i="19"/>
  <c r="Y4316" i="19"/>
  <c r="Y4315" i="19"/>
  <c r="Y4314" i="19"/>
  <c r="Y4313" i="19"/>
  <c r="Y4312" i="19"/>
  <c r="Y4311" i="19"/>
  <c r="Y4310" i="19"/>
  <c r="Y4309" i="19"/>
  <c r="Y4308" i="19"/>
  <c r="Y4307" i="19"/>
  <c r="Y4306" i="19"/>
  <c r="Y4305" i="19"/>
  <c r="Y4304" i="19"/>
  <c r="Y4303" i="19"/>
  <c r="Y4302" i="19"/>
  <c r="Y4301" i="19"/>
  <c r="Y4300" i="19"/>
  <c r="Y4299" i="19"/>
  <c r="Y4298" i="19"/>
  <c r="Y4297" i="19"/>
  <c r="Y4296" i="19"/>
  <c r="Y4295" i="19"/>
  <c r="Y4294" i="19"/>
  <c r="Y4293" i="19"/>
  <c r="Y4292" i="19"/>
  <c r="Y4291" i="19"/>
  <c r="Y4290" i="19"/>
  <c r="Y4289" i="19"/>
  <c r="Y4288" i="19"/>
  <c r="Y4287" i="19"/>
  <c r="Y4286" i="19"/>
  <c r="Y4285" i="19"/>
  <c r="Y4284" i="19"/>
  <c r="Y4283" i="19"/>
  <c r="Y4282" i="19"/>
  <c r="Y4281" i="19"/>
  <c r="Y4280" i="19"/>
  <c r="Y4279" i="19"/>
  <c r="Y4278" i="19"/>
  <c r="Y4277" i="19"/>
  <c r="Y4276" i="19"/>
  <c r="Y4275" i="19"/>
  <c r="Y4274" i="19"/>
  <c r="Y4273" i="19"/>
  <c r="Y4272" i="19"/>
  <c r="Y4271" i="19"/>
  <c r="Y4270" i="19"/>
  <c r="Y4269" i="19"/>
  <c r="Y4268" i="19"/>
  <c r="Y4267" i="19"/>
  <c r="Y4266" i="19"/>
  <c r="Y4265" i="19"/>
  <c r="Y4264" i="19"/>
  <c r="Y4263" i="19"/>
  <c r="Y4262" i="19"/>
  <c r="Y4261" i="19"/>
  <c r="Y4260" i="19"/>
  <c r="Y4259" i="19"/>
  <c r="Y4258" i="19"/>
  <c r="Y4257" i="19"/>
  <c r="Y4256" i="19"/>
  <c r="Y4255" i="19"/>
  <c r="Y4254" i="19"/>
  <c r="Y4253" i="19"/>
  <c r="Y4252" i="19"/>
  <c r="Y4251" i="19"/>
  <c r="Y4250" i="19"/>
  <c r="Y4249" i="19"/>
  <c r="Y4248" i="19"/>
  <c r="Y4247" i="19"/>
  <c r="Y4246" i="19"/>
  <c r="Y4245" i="19"/>
  <c r="Y4244" i="19"/>
  <c r="Y4243" i="19"/>
  <c r="Y4242" i="19"/>
  <c r="Y4241" i="19"/>
  <c r="Y4240" i="19"/>
  <c r="Y4239" i="19"/>
  <c r="Y4238" i="19"/>
  <c r="Y4237" i="19"/>
  <c r="Y4236" i="19"/>
  <c r="Y4235" i="19"/>
  <c r="Y4234" i="19"/>
  <c r="Y4233" i="19"/>
  <c r="Y4232" i="19"/>
  <c r="Y4231" i="19"/>
  <c r="Y4230" i="19"/>
  <c r="Y4229" i="19"/>
  <c r="Y4228" i="19"/>
  <c r="Y4227" i="19"/>
  <c r="Y4226" i="19"/>
  <c r="Y4225" i="19"/>
  <c r="Y4224" i="19"/>
  <c r="Y4223" i="19"/>
  <c r="Y4222" i="19"/>
  <c r="Y4221" i="19"/>
  <c r="Y4220" i="19"/>
  <c r="Y4219" i="19"/>
  <c r="Y4218" i="19"/>
  <c r="Y4217" i="19"/>
  <c r="Y4216" i="19"/>
  <c r="Y4215" i="19"/>
  <c r="Y4214" i="19"/>
  <c r="Y4213" i="19"/>
  <c r="Y4212" i="19"/>
  <c r="Y4211" i="19"/>
  <c r="Y4210" i="19"/>
  <c r="Y4209" i="19"/>
  <c r="Y4208" i="19"/>
  <c r="Y4207" i="19"/>
  <c r="Y4206" i="19"/>
  <c r="Y4205" i="19"/>
  <c r="Y4204" i="19"/>
  <c r="Y4203" i="19"/>
  <c r="Y4202" i="19"/>
  <c r="Y4201" i="19"/>
  <c r="Y4200" i="19"/>
  <c r="Y4199" i="19"/>
  <c r="Y4198" i="19"/>
  <c r="Y4197" i="19"/>
  <c r="Y4196" i="19"/>
  <c r="Y4195" i="19"/>
  <c r="Y4194" i="19"/>
  <c r="Y4193" i="19"/>
  <c r="Y4192" i="19"/>
  <c r="Y4191" i="19"/>
  <c r="Y4190" i="19"/>
  <c r="Y4189" i="19"/>
  <c r="Y4188" i="19"/>
  <c r="Y4187" i="19"/>
  <c r="Y4186" i="19"/>
  <c r="Y4185" i="19"/>
  <c r="Y4184" i="19"/>
  <c r="Y4183" i="19"/>
  <c r="Y4182" i="19"/>
  <c r="Y4181" i="19"/>
  <c r="Y4180" i="19"/>
  <c r="Y4179" i="19"/>
  <c r="Y4178" i="19"/>
  <c r="Y4177" i="19"/>
  <c r="Y4176" i="19"/>
  <c r="Y4175" i="19"/>
  <c r="Y4174" i="19"/>
  <c r="Y4173" i="19"/>
  <c r="Y4172" i="19"/>
  <c r="Y4171" i="19"/>
  <c r="Y4170" i="19"/>
  <c r="Y4169" i="19"/>
  <c r="Y4168" i="19"/>
  <c r="Y4167" i="19"/>
  <c r="Y4166" i="19"/>
  <c r="Y4165" i="19"/>
  <c r="Y4164" i="19"/>
  <c r="Y4163" i="19"/>
  <c r="Y4162" i="19"/>
  <c r="Y4161" i="19"/>
  <c r="Y4160" i="19"/>
  <c r="Y4159" i="19"/>
  <c r="Y4158" i="19"/>
  <c r="Y4157" i="19"/>
  <c r="Y4156" i="19"/>
  <c r="Y4155" i="19"/>
  <c r="Y4154" i="19"/>
  <c r="Y4153" i="19"/>
  <c r="Y4152" i="19"/>
  <c r="Y4151" i="19"/>
  <c r="Y4150" i="19"/>
  <c r="Y4149" i="19"/>
  <c r="Y4148" i="19"/>
  <c r="Y4147" i="19"/>
  <c r="Y4146" i="19"/>
  <c r="Y4145" i="19"/>
  <c r="Y4144" i="19"/>
  <c r="Y4143" i="19"/>
  <c r="Y4142" i="19"/>
  <c r="Y4141" i="19"/>
  <c r="Y4140" i="19"/>
  <c r="Y4139" i="19"/>
  <c r="Y4138" i="19"/>
  <c r="Y4137" i="19"/>
  <c r="Y4136" i="19"/>
  <c r="Y4135" i="19"/>
  <c r="Y4134" i="19"/>
  <c r="Y4133" i="19"/>
  <c r="Y4132" i="19"/>
  <c r="Y4131" i="19"/>
  <c r="Y4130" i="19"/>
  <c r="Y4129" i="19"/>
  <c r="Y4128" i="19"/>
  <c r="Y4127" i="19"/>
  <c r="Y4126" i="19"/>
  <c r="Y4125" i="19"/>
  <c r="Y4124" i="19"/>
  <c r="Y4123" i="19"/>
  <c r="Y4122" i="19"/>
  <c r="Y4121" i="19"/>
  <c r="Y4120" i="19"/>
  <c r="Y4119" i="19"/>
  <c r="Y4118" i="19"/>
  <c r="Y4117" i="19"/>
  <c r="Y4116" i="19"/>
  <c r="Y4115" i="19"/>
  <c r="Y4114" i="19"/>
  <c r="Y4113" i="19"/>
  <c r="Y4112" i="19"/>
  <c r="Y4111" i="19"/>
  <c r="Y4110" i="19"/>
  <c r="Y4109" i="19"/>
  <c r="Y4108" i="19"/>
  <c r="Y4107" i="19"/>
  <c r="Y4106" i="19"/>
  <c r="Y4105" i="19"/>
  <c r="Y4104" i="19"/>
  <c r="Y4103" i="19"/>
  <c r="Y4102" i="19"/>
  <c r="Y4101" i="19"/>
  <c r="Y4100" i="19"/>
  <c r="Y4099" i="19"/>
  <c r="Y4098" i="19"/>
  <c r="Y4097" i="19"/>
  <c r="Y4096" i="19"/>
  <c r="Y4095" i="19"/>
  <c r="Y4094" i="19"/>
  <c r="Y4093" i="19"/>
  <c r="Y4092" i="19"/>
  <c r="Y4091" i="19"/>
  <c r="Y4090" i="19"/>
  <c r="Y4089" i="19"/>
  <c r="Y4088" i="19"/>
  <c r="Y4087" i="19"/>
  <c r="Y4086" i="19"/>
  <c r="Y4085" i="19"/>
  <c r="Y4084" i="19"/>
  <c r="Y4083" i="19"/>
  <c r="Y4082" i="19"/>
  <c r="Y4081" i="19"/>
  <c r="Y4080" i="19"/>
  <c r="Y4079" i="19"/>
  <c r="Y4078" i="19"/>
  <c r="Y4077" i="19"/>
  <c r="Y4076" i="19"/>
  <c r="Y4075" i="19"/>
  <c r="Y4074" i="19"/>
  <c r="Y4073" i="19"/>
  <c r="Y4072" i="19"/>
  <c r="Y4071" i="19"/>
  <c r="Y4070" i="19"/>
  <c r="Y4069" i="19"/>
  <c r="Y4068" i="19"/>
  <c r="Y4067" i="19"/>
  <c r="Y4066" i="19"/>
  <c r="Y4065" i="19"/>
  <c r="Y4064" i="19"/>
  <c r="Y4063" i="19"/>
  <c r="Y4062" i="19"/>
  <c r="Y4061" i="19"/>
  <c r="Y4060" i="19"/>
  <c r="Y4059" i="19"/>
  <c r="Y4058" i="19"/>
  <c r="Y4057" i="19"/>
  <c r="Y4056" i="19"/>
  <c r="Y4055" i="19"/>
  <c r="Y4054" i="19"/>
  <c r="Y4053" i="19"/>
  <c r="Y4052" i="19"/>
  <c r="Y4051" i="19"/>
  <c r="Y4050" i="19"/>
  <c r="Y4049" i="19"/>
  <c r="Y4048" i="19"/>
  <c r="Y4047" i="19"/>
  <c r="Y4046" i="19"/>
  <c r="Y4045" i="19"/>
  <c r="Y4044" i="19"/>
  <c r="Y4043" i="19"/>
  <c r="Y4042" i="19"/>
  <c r="Y4041" i="19"/>
  <c r="Y4040" i="19"/>
  <c r="Y4039" i="19"/>
  <c r="Y4038" i="19"/>
  <c r="Y4037" i="19"/>
  <c r="Y4036" i="19"/>
  <c r="Y4035" i="19"/>
  <c r="Y4034" i="19"/>
  <c r="Y4033" i="19"/>
  <c r="Y4032" i="19"/>
  <c r="Y4031" i="19"/>
  <c r="Y4030" i="19"/>
  <c r="Y4029" i="19"/>
  <c r="Y4028" i="19"/>
  <c r="Y4027" i="19"/>
  <c r="Y4026" i="19"/>
  <c r="Y4025" i="19"/>
  <c r="Y4024" i="19"/>
  <c r="Y4023" i="19"/>
  <c r="Y4022" i="19"/>
  <c r="Y4021" i="19"/>
  <c r="Y4020" i="19"/>
  <c r="Y4019" i="19"/>
  <c r="Y4018" i="19"/>
  <c r="Y4017" i="19"/>
  <c r="Y4016" i="19"/>
  <c r="Y4015" i="19"/>
  <c r="Y4014" i="19"/>
  <c r="Y4013" i="19"/>
  <c r="Y4012" i="19"/>
  <c r="Y4011" i="19"/>
  <c r="Y4010" i="19"/>
  <c r="Y4009" i="19"/>
  <c r="Y4008" i="19"/>
  <c r="Y4007" i="19"/>
  <c r="Y4006" i="19"/>
  <c r="Y4005" i="19"/>
  <c r="Y4004" i="19"/>
  <c r="Y4003" i="19"/>
  <c r="Y4002" i="19"/>
  <c r="Y4001" i="19"/>
  <c r="Y4000" i="19"/>
  <c r="Y3999" i="19"/>
  <c r="Y3998" i="19"/>
  <c r="Y3997" i="19"/>
  <c r="Y3996" i="19"/>
  <c r="Y3995" i="19"/>
  <c r="Y3994" i="19"/>
  <c r="Y3993" i="19"/>
  <c r="Y3992" i="19"/>
  <c r="Y3991" i="19"/>
  <c r="Y3990" i="19"/>
  <c r="Y3989" i="19"/>
  <c r="Y3988" i="19"/>
  <c r="Y3987" i="19"/>
  <c r="Y3986" i="19"/>
  <c r="Y3985" i="19"/>
  <c r="Y3984" i="19"/>
  <c r="Y3983" i="19"/>
  <c r="Y3982" i="19"/>
  <c r="Y3981" i="19"/>
  <c r="Y3980" i="19"/>
  <c r="Y3979" i="19"/>
  <c r="Y3978" i="19"/>
  <c r="Y3977" i="19"/>
  <c r="Y3976" i="19"/>
  <c r="Y3975" i="19"/>
  <c r="Y3974" i="19"/>
  <c r="Y3973" i="19"/>
  <c r="Y3972" i="19"/>
  <c r="Y3971" i="19"/>
  <c r="Y3970" i="19"/>
  <c r="Y3969" i="19"/>
  <c r="Y3968" i="19"/>
  <c r="Y3967" i="19"/>
  <c r="Y3966" i="19"/>
  <c r="Y3965" i="19"/>
  <c r="Y3964" i="19"/>
  <c r="Y3963" i="19"/>
  <c r="Y3962" i="19"/>
  <c r="Y3961" i="19"/>
  <c r="Y3960" i="19"/>
  <c r="Y3959" i="19"/>
  <c r="Y3958" i="19"/>
  <c r="Y3957" i="19"/>
  <c r="Y3956" i="19"/>
  <c r="Y3955" i="19"/>
  <c r="Y3954" i="19"/>
  <c r="Y3953" i="19"/>
  <c r="Y3952" i="19"/>
  <c r="Y3951" i="19"/>
  <c r="Y3950" i="19"/>
  <c r="Y3949" i="19"/>
  <c r="Y3948" i="19"/>
  <c r="Y3947" i="19"/>
  <c r="Y3946" i="19"/>
  <c r="Y3945" i="19"/>
  <c r="Y3944" i="19"/>
  <c r="Y3943" i="19"/>
  <c r="Y3942" i="19"/>
  <c r="Y3941" i="19"/>
  <c r="Y3940" i="19"/>
  <c r="Y3939" i="19"/>
  <c r="Y3938" i="19"/>
  <c r="Y3937" i="19"/>
  <c r="Y3936" i="19"/>
  <c r="Y3935" i="19"/>
  <c r="Y3934" i="19"/>
  <c r="Y3933" i="19"/>
  <c r="Y3932" i="19"/>
  <c r="Y3931" i="19"/>
  <c r="Y3930" i="19"/>
  <c r="Y3929" i="19"/>
  <c r="Y3928" i="19"/>
  <c r="Y3927" i="19"/>
  <c r="Y3926" i="19"/>
  <c r="Y3925" i="19"/>
  <c r="Y3924" i="19"/>
  <c r="Y3923" i="19"/>
  <c r="Y3922" i="19"/>
  <c r="Y3921" i="19"/>
  <c r="Y3920" i="19"/>
  <c r="Y3919" i="19"/>
  <c r="Y3918" i="19"/>
  <c r="Y3917" i="19"/>
  <c r="Y3916" i="19"/>
  <c r="Y3915" i="19"/>
  <c r="Y3914" i="19"/>
  <c r="Y3913" i="19"/>
  <c r="Y3912" i="19"/>
  <c r="Y3911" i="19"/>
  <c r="Y3910" i="19"/>
  <c r="Y3909" i="19"/>
  <c r="Y3908" i="19"/>
  <c r="Y3907" i="19"/>
  <c r="Y3906" i="19"/>
  <c r="Y3905" i="19"/>
  <c r="Y3904" i="19"/>
  <c r="Y3903" i="19"/>
  <c r="Y3902" i="19"/>
  <c r="Y3901" i="19"/>
  <c r="Y3900" i="19"/>
  <c r="Y3899" i="19"/>
  <c r="Y3898" i="19"/>
  <c r="Y3897" i="19"/>
  <c r="Y3896" i="19"/>
  <c r="Y3895" i="19"/>
  <c r="Y3894" i="19"/>
  <c r="Y3893" i="19"/>
  <c r="Y3892" i="19"/>
  <c r="Y3891" i="19"/>
  <c r="Y3890" i="19"/>
  <c r="Y3889" i="19"/>
  <c r="Y3888" i="19"/>
  <c r="Y3887" i="19"/>
  <c r="Y3886" i="19"/>
  <c r="Y3885" i="19"/>
  <c r="Y3884" i="19"/>
  <c r="Y3883" i="19"/>
  <c r="Y3882" i="19"/>
  <c r="Y3881" i="19"/>
  <c r="Y3880" i="19"/>
  <c r="Y3879" i="19"/>
  <c r="Y3878" i="19"/>
  <c r="Y3877" i="19"/>
  <c r="Y3876" i="19"/>
  <c r="Y3875" i="19"/>
  <c r="Y3874" i="19"/>
  <c r="Y3873" i="19"/>
  <c r="Y3872" i="19"/>
  <c r="Y3871" i="19"/>
  <c r="Y3870" i="19"/>
  <c r="Y3869" i="19"/>
  <c r="Y3868" i="19"/>
  <c r="Y3867" i="19"/>
  <c r="Y3866" i="19"/>
  <c r="Y3865" i="19"/>
  <c r="Y3864" i="19"/>
  <c r="Y3863" i="19"/>
  <c r="Y3862" i="19"/>
  <c r="Y3861" i="19"/>
  <c r="Y3860" i="19"/>
  <c r="Y3859" i="19"/>
  <c r="Y3858" i="19"/>
  <c r="Y3857" i="19"/>
  <c r="Y3856" i="19"/>
  <c r="Y3855" i="19"/>
  <c r="Y3854" i="19"/>
  <c r="Y3853" i="19"/>
  <c r="Y3852" i="19"/>
  <c r="Y3851" i="19"/>
  <c r="Y3850" i="19"/>
  <c r="Y3849" i="19"/>
  <c r="Y3848" i="19"/>
  <c r="Y3847" i="19"/>
  <c r="Y3846" i="19"/>
  <c r="Y3845" i="19"/>
  <c r="Y3844" i="19"/>
  <c r="Y3843" i="19"/>
  <c r="Y3842" i="19"/>
  <c r="Y3841" i="19"/>
  <c r="Y3840" i="19"/>
  <c r="Y3839" i="19"/>
  <c r="Y3838" i="19"/>
  <c r="Y3837" i="19"/>
  <c r="Y3836" i="19"/>
  <c r="Y3835" i="19"/>
  <c r="Y3834" i="19"/>
  <c r="Y3833" i="19"/>
  <c r="Y3832" i="19"/>
  <c r="Y3831" i="19"/>
  <c r="Y3830" i="19"/>
  <c r="Y3829" i="19"/>
  <c r="Y3828" i="19"/>
  <c r="Y3827" i="19"/>
  <c r="Y3826" i="19"/>
  <c r="Y3825" i="19"/>
  <c r="Y3824" i="19"/>
  <c r="Y3823" i="19"/>
  <c r="Y3822" i="19"/>
  <c r="Y3821" i="19"/>
  <c r="Y3820" i="19"/>
  <c r="Y3819" i="19"/>
  <c r="Y3818" i="19"/>
  <c r="Y3817" i="19"/>
  <c r="Y3816" i="19"/>
  <c r="Y3815" i="19"/>
  <c r="Y3814" i="19"/>
  <c r="Y3813" i="19"/>
  <c r="Y3812" i="19"/>
  <c r="Y3811" i="19"/>
  <c r="Y3810" i="19"/>
  <c r="Y3809" i="19"/>
  <c r="Y3808" i="19"/>
  <c r="Y3807" i="19"/>
  <c r="Y3806" i="19"/>
  <c r="Y3805" i="19"/>
  <c r="Y3804" i="19"/>
  <c r="Y3803" i="19"/>
  <c r="Y3802" i="19"/>
  <c r="Y3801" i="19"/>
  <c r="Y3800" i="19"/>
  <c r="Y3799" i="19"/>
  <c r="Y3798" i="19"/>
  <c r="Y3797" i="19"/>
  <c r="Y3796" i="19"/>
  <c r="Y3795" i="19"/>
  <c r="Y3794" i="19"/>
  <c r="Y3793" i="19"/>
  <c r="Y3792" i="19"/>
  <c r="Y3791" i="19"/>
  <c r="Y3790" i="19"/>
  <c r="Y3789" i="19"/>
  <c r="Y3788" i="19"/>
  <c r="Y3787" i="19"/>
  <c r="Y3786" i="19"/>
  <c r="Y3785" i="19"/>
  <c r="Y3784" i="19"/>
  <c r="Y3783" i="19"/>
  <c r="Y3782" i="19"/>
  <c r="Y3781" i="19"/>
  <c r="Y3780" i="19"/>
  <c r="Y3779" i="19"/>
  <c r="Y3778" i="19"/>
  <c r="Y3777" i="19"/>
  <c r="Y3776" i="19"/>
  <c r="Y3775" i="19"/>
  <c r="Y3774" i="19"/>
  <c r="Y3773" i="19"/>
  <c r="Y3772" i="19"/>
  <c r="Y3771" i="19"/>
  <c r="Y3770" i="19"/>
  <c r="Y3769" i="19"/>
  <c r="Y3768" i="19"/>
  <c r="Y3767" i="19"/>
  <c r="Y3766" i="19"/>
  <c r="Y3765" i="19"/>
  <c r="Y3764" i="19"/>
  <c r="Y3763" i="19"/>
  <c r="Y3762" i="19"/>
  <c r="Y3761" i="19"/>
  <c r="Y3760" i="19"/>
  <c r="Y3759" i="19"/>
  <c r="Y3758" i="19"/>
  <c r="Y3757" i="19"/>
  <c r="Y3756" i="19"/>
  <c r="Y3755" i="19"/>
  <c r="Y3754" i="19"/>
  <c r="Y3753" i="19"/>
  <c r="Y3752" i="19"/>
  <c r="Y3751" i="19"/>
  <c r="Y3750" i="19"/>
  <c r="Y3749" i="19"/>
  <c r="Y3748" i="19"/>
  <c r="Y3747" i="19"/>
  <c r="Y3746" i="19"/>
  <c r="Y3745" i="19"/>
  <c r="Y3744" i="19"/>
  <c r="Y3743" i="19"/>
  <c r="Y3742" i="19"/>
  <c r="Y3741" i="19"/>
  <c r="Y3740" i="19"/>
  <c r="Y3739" i="19"/>
  <c r="Y3738" i="19"/>
  <c r="Y3737" i="19"/>
  <c r="Y3736" i="19"/>
  <c r="Y3735" i="19"/>
  <c r="Y3734" i="19"/>
  <c r="Y3733" i="19"/>
  <c r="Y3732" i="19"/>
  <c r="Y3731" i="19"/>
  <c r="Y3730" i="19"/>
  <c r="Y3729" i="19"/>
  <c r="Y3728" i="19"/>
  <c r="Y3727" i="19"/>
  <c r="Y3726" i="19"/>
  <c r="Y3725" i="19"/>
  <c r="Y3724" i="19"/>
  <c r="Y3723" i="19"/>
  <c r="Y3722" i="19"/>
  <c r="Y3721" i="19"/>
  <c r="Y3720" i="19"/>
  <c r="Y3719" i="19"/>
  <c r="Y3718" i="19"/>
  <c r="Y3717" i="19"/>
  <c r="Y3716" i="19"/>
  <c r="Y3715" i="19"/>
  <c r="Y3714" i="19"/>
  <c r="Y3713" i="19"/>
  <c r="Y3712" i="19"/>
  <c r="Y3711" i="19"/>
  <c r="Y3710" i="19"/>
  <c r="Y3709" i="19"/>
  <c r="Y3708" i="19"/>
  <c r="Y3707" i="19"/>
  <c r="Y3706" i="19"/>
  <c r="Y3705" i="19"/>
  <c r="Y3704" i="19"/>
  <c r="Y3703" i="19"/>
  <c r="Y3702" i="19"/>
  <c r="Y3701" i="19"/>
  <c r="Y3700" i="19"/>
  <c r="Y3699" i="19"/>
  <c r="Y3698" i="19"/>
  <c r="Y3697" i="19"/>
  <c r="Y3696" i="19"/>
  <c r="Y3695" i="19"/>
  <c r="Y3694" i="19"/>
  <c r="Y3693" i="19"/>
  <c r="Y3692" i="19"/>
  <c r="Y3691" i="19"/>
  <c r="Y3690" i="19"/>
  <c r="Y3689" i="19"/>
  <c r="Y3688" i="19"/>
  <c r="Y3687" i="19"/>
  <c r="Y3686" i="19"/>
  <c r="Y3685" i="19"/>
  <c r="Y3684" i="19"/>
  <c r="Y3683" i="19"/>
  <c r="Y3682" i="19"/>
  <c r="Y3681" i="19"/>
  <c r="Y3680" i="19"/>
  <c r="Y3679" i="19"/>
  <c r="Y3678" i="19"/>
  <c r="Y3677" i="19"/>
  <c r="Y3676" i="19"/>
  <c r="Y3675" i="19"/>
  <c r="Y3674" i="19"/>
  <c r="Y3673" i="19"/>
  <c r="Y3672" i="19"/>
  <c r="Y3671" i="19"/>
  <c r="Y3670" i="19"/>
  <c r="Y3669" i="19"/>
  <c r="Y3668" i="19"/>
  <c r="Y3667" i="19"/>
  <c r="Y3666" i="19"/>
  <c r="Y3665" i="19"/>
  <c r="Y3664" i="19"/>
  <c r="Y3663" i="19"/>
  <c r="Y3662" i="19"/>
  <c r="Y3661" i="19"/>
  <c r="Y3660" i="19"/>
  <c r="Y3659" i="19"/>
  <c r="Y3658" i="19"/>
  <c r="Y3657" i="19"/>
  <c r="Y3656" i="19"/>
  <c r="Y3655" i="19"/>
  <c r="Y3654" i="19"/>
  <c r="Y3653" i="19"/>
  <c r="Y3652" i="19"/>
  <c r="Y3651" i="19"/>
  <c r="Y3650" i="19"/>
  <c r="Y3649" i="19"/>
  <c r="Y3648" i="19"/>
  <c r="Y3647" i="19"/>
  <c r="Y3646" i="19"/>
  <c r="Y3645" i="19"/>
  <c r="Y3644" i="19"/>
  <c r="Y3643" i="19"/>
  <c r="Y3642" i="19"/>
  <c r="Y3641" i="19"/>
  <c r="Y3640" i="19"/>
  <c r="Y3639" i="19"/>
  <c r="Y3638" i="19"/>
  <c r="Y3637" i="19"/>
  <c r="Y3636" i="19"/>
  <c r="Y3635" i="19"/>
  <c r="Y3634" i="19"/>
  <c r="Y3633" i="19"/>
  <c r="Y3632" i="19"/>
  <c r="Y3631" i="19"/>
  <c r="Y3630" i="19"/>
  <c r="Y3629" i="19"/>
  <c r="Y3628" i="19"/>
  <c r="Y3627" i="19"/>
  <c r="Y3626" i="19"/>
  <c r="Y3625" i="19"/>
  <c r="Y3624" i="19"/>
  <c r="Y3623" i="19"/>
  <c r="Y3622" i="19"/>
  <c r="Y3621" i="19"/>
  <c r="Y3620" i="19"/>
  <c r="Y3619" i="19"/>
  <c r="Y3618" i="19"/>
  <c r="Y3617" i="19"/>
  <c r="Y3616" i="19"/>
  <c r="Y3615" i="19"/>
  <c r="Y3614" i="19"/>
  <c r="Y3613" i="19"/>
  <c r="Y3612" i="19"/>
  <c r="Y3611" i="19"/>
  <c r="Y3610" i="19"/>
  <c r="Y3609" i="19"/>
  <c r="Y3608" i="19"/>
  <c r="Y3607" i="19"/>
  <c r="Y3606" i="19"/>
  <c r="Y3605" i="19"/>
  <c r="Y3604" i="19"/>
  <c r="Y3603" i="19"/>
  <c r="Y3602" i="19"/>
  <c r="Y3601" i="19"/>
  <c r="Y3600" i="19"/>
  <c r="Y3599" i="19"/>
  <c r="Y3598" i="19"/>
  <c r="Y3597" i="19"/>
  <c r="Y3596" i="19"/>
  <c r="Y3595" i="19"/>
  <c r="Y3594" i="19"/>
  <c r="Y3593" i="19"/>
  <c r="Y3592" i="19"/>
  <c r="Y3591" i="19"/>
  <c r="Y3590" i="19"/>
  <c r="Y3589" i="19"/>
  <c r="Y3588" i="19"/>
  <c r="Y3587" i="19"/>
  <c r="Y3586" i="19"/>
  <c r="Y3585" i="19"/>
  <c r="Y3584" i="19"/>
  <c r="Y3583" i="19"/>
  <c r="Y3582" i="19"/>
  <c r="Y3581" i="19"/>
  <c r="Y3580" i="19"/>
  <c r="Y3579" i="19"/>
  <c r="Y3578" i="19"/>
  <c r="Y3577" i="19"/>
  <c r="Y3576" i="19"/>
  <c r="Y3575" i="19"/>
  <c r="Y3574" i="19"/>
  <c r="Y3573" i="19"/>
  <c r="Y3572" i="19"/>
  <c r="Y3571" i="19"/>
  <c r="Y3570" i="19"/>
  <c r="Y3569" i="19"/>
  <c r="Y3568" i="19"/>
  <c r="Y3567" i="19"/>
  <c r="Y3566" i="19"/>
  <c r="Y3565" i="19"/>
  <c r="Y3564" i="19"/>
  <c r="Y3563" i="19"/>
  <c r="Y3562" i="19"/>
  <c r="Y3561" i="19"/>
  <c r="Y3560" i="19"/>
  <c r="Y3559" i="19"/>
  <c r="Y3558" i="19"/>
  <c r="Y3557" i="19"/>
  <c r="Y3556" i="19"/>
  <c r="Y3555" i="19"/>
  <c r="Y3554" i="19"/>
  <c r="Y3553" i="19"/>
  <c r="Y3552" i="19"/>
  <c r="Y3551" i="19"/>
  <c r="Y3550" i="19"/>
  <c r="Y3549" i="19"/>
  <c r="Y3548" i="19"/>
  <c r="Y3547" i="19"/>
  <c r="Y3546" i="19"/>
  <c r="Y3545" i="19"/>
  <c r="Y3544" i="19"/>
  <c r="Y3543" i="19"/>
  <c r="Y3542" i="19"/>
  <c r="Y3541" i="19"/>
  <c r="Y3540" i="19"/>
  <c r="Y3539" i="19"/>
  <c r="Y3538" i="19"/>
  <c r="Y3537" i="19"/>
  <c r="Y3536" i="19"/>
  <c r="Y3535" i="19"/>
  <c r="Y3534" i="19"/>
  <c r="Y3533" i="19"/>
  <c r="Y3532" i="19"/>
  <c r="Y3531" i="19"/>
  <c r="Y3530" i="19"/>
  <c r="Y3529" i="19"/>
  <c r="Y3528" i="19"/>
  <c r="Y3527" i="19"/>
  <c r="Y3526" i="19"/>
  <c r="Y3525" i="19"/>
  <c r="Y3524" i="19"/>
  <c r="Y3523" i="19"/>
  <c r="Y3522" i="19"/>
  <c r="Y3521" i="19"/>
  <c r="Y3520" i="19"/>
  <c r="Y3519" i="19"/>
  <c r="Y3518" i="19"/>
  <c r="Y3517" i="19"/>
  <c r="Y3516" i="19"/>
  <c r="Y3515" i="19"/>
  <c r="Y3514" i="19"/>
  <c r="Y3513" i="19"/>
  <c r="Y3512" i="19"/>
  <c r="Y3511" i="19"/>
  <c r="Y3510" i="19"/>
  <c r="Y3509" i="19"/>
  <c r="Y3508" i="19"/>
  <c r="Y3507" i="19"/>
  <c r="Y3506" i="19"/>
  <c r="Y3505" i="19"/>
  <c r="Y3504" i="19"/>
  <c r="Y3503" i="19"/>
  <c r="Y3502" i="19"/>
  <c r="Y3501" i="19"/>
  <c r="Y3500" i="19"/>
  <c r="Y3499" i="19"/>
  <c r="Y3498" i="19"/>
  <c r="Y3497" i="19"/>
  <c r="Y3496" i="19"/>
  <c r="Y3495" i="19"/>
  <c r="Y3494" i="19"/>
  <c r="Y3493" i="19"/>
  <c r="Y3492" i="19"/>
  <c r="Y3491" i="19"/>
  <c r="Y3490" i="19"/>
  <c r="Y3489" i="19"/>
  <c r="Y3488" i="19"/>
  <c r="Y3487" i="19"/>
  <c r="Y3486" i="19"/>
  <c r="Y3485" i="19"/>
  <c r="Y3484" i="19"/>
  <c r="Y3483" i="19"/>
  <c r="Y3482" i="19"/>
  <c r="Y3481" i="19"/>
  <c r="Y3480" i="19"/>
  <c r="Y3479" i="19"/>
  <c r="Y3478" i="19"/>
  <c r="Y3477" i="19"/>
  <c r="Y3476" i="19"/>
  <c r="Y3475" i="19"/>
  <c r="Y3474" i="19"/>
  <c r="Y3473" i="19"/>
  <c r="Y3472" i="19"/>
  <c r="Y3471" i="19"/>
  <c r="Y3470" i="19"/>
  <c r="Y3469" i="19"/>
  <c r="Y3468" i="19"/>
  <c r="Y3467" i="19"/>
  <c r="Y3466" i="19"/>
  <c r="Y3465" i="19"/>
  <c r="Y3464" i="19"/>
  <c r="Y3463" i="19"/>
  <c r="Y3462" i="19"/>
  <c r="Y3461" i="19"/>
  <c r="Y3460" i="19"/>
  <c r="Y3459" i="19"/>
  <c r="Y3458" i="19"/>
  <c r="Y3457" i="19"/>
  <c r="Y3456" i="19"/>
  <c r="Y3455" i="19"/>
  <c r="Y3454" i="19"/>
  <c r="Y3453" i="19"/>
  <c r="Y3452" i="19"/>
  <c r="Y3451" i="19"/>
  <c r="Y3450" i="19"/>
  <c r="Y3449" i="19"/>
  <c r="Y3448" i="19"/>
  <c r="Y3447" i="19"/>
  <c r="Y3446" i="19"/>
  <c r="Y3445" i="19"/>
  <c r="Y3444" i="19"/>
  <c r="Y3443" i="19"/>
  <c r="Y3442" i="19"/>
  <c r="Y3441" i="19"/>
  <c r="Y3440" i="19"/>
  <c r="Y3439" i="19"/>
  <c r="Y3438" i="19"/>
  <c r="Y3437" i="19"/>
  <c r="Y3436" i="19"/>
  <c r="Y3435" i="19"/>
  <c r="Y3434" i="19"/>
  <c r="Y3433" i="19"/>
  <c r="Y3432" i="19"/>
  <c r="Y3431" i="19"/>
  <c r="Y3430" i="19"/>
  <c r="Y3429" i="19"/>
  <c r="Y3428" i="19"/>
  <c r="Y3427" i="19"/>
  <c r="Y3426" i="19"/>
  <c r="Y3425" i="19"/>
  <c r="Y3424" i="19"/>
  <c r="Y3423" i="19"/>
  <c r="Y3422" i="19"/>
  <c r="Y3421" i="19"/>
  <c r="Y3420" i="19"/>
  <c r="Y3419" i="19"/>
  <c r="Y3418" i="19"/>
  <c r="Y3417" i="19"/>
  <c r="Y3416" i="19"/>
  <c r="Y3415" i="19"/>
  <c r="Y3414" i="19"/>
  <c r="Y3413" i="19"/>
  <c r="Y3412" i="19"/>
  <c r="Y3411" i="19"/>
  <c r="Y3410" i="19"/>
  <c r="Y3409" i="19"/>
  <c r="Y3408" i="19"/>
  <c r="Y3407" i="19"/>
  <c r="Y3406" i="19"/>
  <c r="Y3405" i="19"/>
  <c r="Y3404" i="19"/>
  <c r="Y3403" i="19"/>
  <c r="Y3402" i="19"/>
  <c r="Y3401" i="19"/>
  <c r="Y3400" i="19"/>
  <c r="Y3399" i="19"/>
  <c r="Y3398" i="19"/>
  <c r="Y3397" i="19"/>
  <c r="Y3396" i="19"/>
  <c r="Y3395" i="19"/>
  <c r="Y3394" i="19"/>
  <c r="Y3393" i="19"/>
  <c r="Y3392" i="19"/>
  <c r="Y3391" i="19"/>
  <c r="Y3390" i="19"/>
  <c r="Y3389" i="19"/>
  <c r="Y3388" i="19"/>
  <c r="Y3387" i="19"/>
  <c r="Y3386" i="19"/>
  <c r="Y3385" i="19"/>
  <c r="Y3384" i="19"/>
  <c r="Y3383" i="19"/>
  <c r="Y3382" i="19"/>
  <c r="Y3381" i="19"/>
  <c r="Y3380" i="19"/>
  <c r="Y3379" i="19"/>
  <c r="Y3378" i="19"/>
  <c r="Y3377" i="19"/>
  <c r="Y3376" i="19"/>
  <c r="Y3375" i="19"/>
  <c r="Y3374" i="19"/>
  <c r="Y3373" i="19"/>
  <c r="Y3372" i="19"/>
  <c r="Y3371" i="19"/>
  <c r="Y3370" i="19"/>
  <c r="Y3369" i="19"/>
  <c r="Y3368" i="19"/>
  <c r="Y3367" i="19"/>
  <c r="Y3366" i="19"/>
  <c r="Y3365" i="19"/>
  <c r="Y3364" i="19"/>
  <c r="Y3363" i="19"/>
  <c r="Y3362" i="19"/>
  <c r="Y3361" i="19"/>
  <c r="Y3360" i="19"/>
  <c r="Y3359" i="19"/>
  <c r="Y3358" i="19"/>
  <c r="Y3357" i="19"/>
  <c r="Y3356" i="19"/>
  <c r="Y3355" i="19"/>
  <c r="Y3354" i="19"/>
  <c r="Y3353" i="19"/>
  <c r="Y3352" i="19"/>
  <c r="Y3351" i="19"/>
  <c r="Y3350" i="19"/>
  <c r="Y3349" i="19"/>
  <c r="Y3348" i="19"/>
  <c r="Y3347" i="19"/>
  <c r="Y3346" i="19"/>
  <c r="Y3345" i="19"/>
  <c r="Y3344" i="19"/>
  <c r="Y3343" i="19"/>
  <c r="Y3342" i="19"/>
  <c r="Y3341" i="19"/>
  <c r="Y3340" i="19"/>
  <c r="Y3339" i="19"/>
  <c r="Y3338" i="19"/>
  <c r="Y3337" i="19"/>
  <c r="Y3336" i="19"/>
  <c r="Y3335" i="19"/>
  <c r="Y3334" i="19"/>
  <c r="Y3333" i="19"/>
  <c r="Y3332" i="19"/>
  <c r="Y3331" i="19"/>
  <c r="Y3330" i="19"/>
  <c r="Y3329" i="19"/>
  <c r="Y3328" i="19"/>
  <c r="Y3327" i="19"/>
  <c r="Y3326" i="19"/>
  <c r="Y3325" i="19"/>
  <c r="Y3324" i="19"/>
  <c r="Y3323" i="19"/>
  <c r="Y3322" i="19"/>
  <c r="Y3321" i="19"/>
  <c r="Y3320" i="19"/>
  <c r="Y3319" i="19"/>
  <c r="Y3318" i="19"/>
  <c r="Y3317" i="19"/>
  <c r="Y3316" i="19"/>
  <c r="Y3315" i="19"/>
  <c r="Y3314" i="19"/>
  <c r="Y3313" i="19"/>
  <c r="Y3312" i="19"/>
  <c r="Y3311" i="19"/>
  <c r="Y3310" i="19"/>
  <c r="Y3309" i="19"/>
  <c r="Y3308" i="19"/>
  <c r="Y3307" i="19"/>
  <c r="Y3306" i="19"/>
  <c r="Y3305" i="19"/>
  <c r="Y3304" i="19"/>
  <c r="Y3303" i="19"/>
  <c r="Y3302" i="19"/>
  <c r="Y3301" i="19"/>
  <c r="Y3300" i="19"/>
  <c r="Y3299" i="19"/>
  <c r="Y3298" i="19"/>
  <c r="Y3297" i="19"/>
  <c r="Y3296" i="19"/>
  <c r="Y3295" i="19"/>
  <c r="Y3294" i="19"/>
  <c r="Y3293" i="19"/>
  <c r="Y3292" i="19"/>
  <c r="Y3291" i="19"/>
  <c r="Y3290" i="19"/>
  <c r="Y3289" i="19"/>
  <c r="Y3288" i="19"/>
  <c r="Y3287" i="19"/>
  <c r="Y3286" i="19"/>
  <c r="Y3285" i="19"/>
  <c r="Y3284" i="19"/>
  <c r="Y3283" i="19"/>
  <c r="Y3282" i="19"/>
  <c r="Y3281" i="19"/>
  <c r="Y3280" i="19"/>
  <c r="Y3279" i="19"/>
  <c r="Y3278" i="19"/>
  <c r="Y3277" i="19"/>
  <c r="Y3276" i="19"/>
  <c r="Y3275" i="19"/>
  <c r="Y3274" i="19"/>
  <c r="Y3273" i="19"/>
  <c r="Y3272" i="19"/>
  <c r="Y3271" i="19"/>
  <c r="Y3270" i="19"/>
  <c r="Y3269" i="19"/>
  <c r="Y3268" i="19"/>
  <c r="Y3267" i="19"/>
  <c r="Y3266" i="19"/>
  <c r="Y3265" i="19"/>
  <c r="Y3264" i="19"/>
  <c r="Y3263" i="19"/>
  <c r="Y3262" i="19"/>
  <c r="Y3261" i="19"/>
  <c r="Y3260" i="19"/>
  <c r="Y3259" i="19"/>
  <c r="Y3258" i="19"/>
  <c r="Y3257" i="19"/>
  <c r="Y3256" i="19"/>
  <c r="Y3255" i="19"/>
  <c r="Y3254" i="19"/>
  <c r="Y3253" i="19"/>
  <c r="Y3252" i="19"/>
  <c r="Y3251" i="19"/>
  <c r="Y3250" i="19"/>
  <c r="Y3249" i="19"/>
  <c r="Y3248" i="19"/>
  <c r="Y3247" i="19"/>
  <c r="Y3246" i="19"/>
  <c r="Y3245" i="19"/>
  <c r="Y3244" i="19"/>
  <c r="Y3243" i="19"/>
  <c r="Y3242" i="19"/>
  <c r="Y3241" i="19"/>
  <c r="Y3240" i="19"/>
  <c r="Y3239" i="19"/>
  <c r="Y3238" i="19"/>
  <c r="Y3237" i="19"/>
  <c r="Y3236" i="19"/>
  <c r="Y3235" i="19"/>
  <c r="Y3234" i="19"/>
  <c r="Y3233" i="19"/>
  <c r="Y3232" i="19"/>
  <c r="Y3231" i="19"/>
  <c r="Y3230" i="19"/>
  <c r="Y3229" i="19"/>
  <c r="Y3228" i="19"/>
  <c r="Y3227" i="19"/>
  <c r="Y3226" i="19"/>
  <c r="Y3225" i="19"/>
  <c r="Y3224" i="19"/>
  <c r="Y3223" i="19"/>
  <c r="Y3222" i="19"/>
  <c r="Y3221" i="19"/>
  <c r="Y3220" i="19"/>
  <c r="Y3219" i="19"/>
  <c r="Y3218" i="19"/>
  <c r="Y3217" i="19"/>
  <c r="Y3216" i="19"/>
  <c r="Y3215" i="19"/>
  <c r="Y3214" i="19"/>
  <c r="Y3213" i="19"/>
  <c r="Y3212" i="19"/>
  <c r="Y3211" i="19"/>
  <c r="Y3210" i="19"/>
  <c r="Y3209" i="19"/>
  <c r="Y3208" i="19"/>
  <c r="Y3207" i="19"/>
  <c r="Y3206" i="19"/>
  <c r="Y3205" i="19"/>
  <c r="Y3204" i="19"/>
  <c r="Y3203" i="19"/>
  <c r="Y3202" i="19"/>
  <c r="Y3201" i="19"/>
  <c r="Y3200" i="19"/>
  <c r="Y3199" i="19"/>
  <c r="Y3198" i="19"/>
  <c r="Y3197" i="19"/>
  <c r="Y3196" i="19"/>
  <c r="Y3195" i="19"/>
  <c r="Y3194" i="19"/>
  <c r="Y3193" i="19"/>
  <c r="Y3192" i="19"/>
  <c r="Y3191" i="19"/>
  <c r="Y3190" i="19"/>
  <c r="Y3189" i="19"/>
  <c r="Y3188" i="19"/>
  <c r="Y3187" i="19"/>
  <c r="Y3186" i="19"/>
  <c r="Y3185" i="19"/>
  <c r="Y3184" i="19"/>
  <c r="Y3183" i="19"/>
  <c r="Y3182" i="19"/>
  <c r="Y3181" i="19"/>
  <c r="Y3180" i="19"/>
  <c r="Y3179" i="19"/>
  <c r="Y3178" i="19"/>
  <c r="Y3177" i="19"/>
  <c r="Y3176" i="19"/>
  <c r="Y3175" i="19"/>
  <c r="Y3174" i="19"/>
  <c r="Y3173" i="19"/>
  <c r="Y3172" i="19"/>
  <c r="Y3171" i="19"/>
  <c r="Y3170" i="19"/>
  <c r="Y3169" i="19"/>
  <c r="Y3168" i="19"/>
  <c r="Y3167" i="19"/>
  <c r="Y3166" i="19"/>
  <c r="Y3165" i="19"/>
  <c r="Y3164" i="19"/>
  <c r="Y3163" i="19"/>
  <c r="Y3162" i="19"/>
  <c r="Y3161" i="19"/>
  <c r="Y3160" i="19"/>
  <c r="Y3159" i="19"/>
  <c r="Y3158" i="19"/>
  <c r="Y3157" i="19"/>
  <c r="Y3156" i="19"/>
  <c r="Y3155" i="19"/>
  <c r="Y3154" i="19"/>
  <c r="Y3153" i="19"/>
  <c r="Y3152" i="19"/>
  <c r="Y3151" i="19"/>
  <c r="Y3150" i="19"/>
  <c r="Y3149" i="19"/>
  <c r="Y3148" i="19"/>
  <c r="Y3147" i="19"/>
  <c r="Y3146" i="19"/>
  <c r="Y3145" i="19"/>
  <c r="Y3144" i="19"/>
  <c r="Y3143" i="19"/>
  <c r="Y3142" i="19"/>
  <c r="Y3141" i="19"/>
  <c r="Y3140" i="19"/>
  <c r="Y3139" i="19"/>
  <c r="Y3138" i="19"/>
  <c r="Y3137" i="19"/>
  <c r="Y3136" i="19"/>
  <c r="Y3135" i="19"/>
  <c r="Y3134" i="19"/>
  <c r="Y3133" i="19"/>
  <c r="Y3132" i="19"/>
  <c r="Y3131" i="19"/>
  <c r="Y3130" i="19"/>
  <c r="Y3129" i="19"/>
  <c r="Y3128" i="19"/>
  <c r="Y3127" i="19"/>
  <c r="Y3126" i="19"/>
  <c r="Y3125" i="19"/>
  <c r="Y3124" i="19"/>
  <c r="Y3123" i="19"/>
  <c r="Y3122" i="19"/>
  <c r="Y3121" i="19"/>
  <c r="Y3120" i="19"/>
  <c r="Y3119" i="19"/>
  <c r="Y3118" i="19"/>
  <c r="Y3117" i="19"/>
  <c r="Y3116" i="19"/>
  <c r="Y3115" i="19"/>
  <c r="Y3114" i="19"/>
  <c r="Y3113" i="19"/>
  <c r="Y3112" i="19"/>
  <c r="Y3111" i="19"/>
  <c r="Y3110" i="19"/>
  <c r="Y3109" i="19"/>
  <c r="Y3108" i="19"/>
  <c r="Y3107" i="19"/>
  <c r="Y3106" i="19"/>
  <c r="Y3105" i="19"/>
  <c r="Y3104" i="19"/>
  <c r="Y3103" i="19"/>
  <c r="Y3102" i="19"/>
  <c r="Y3101" i="19"/>
  <c r="Y3100" i="19"/>
  <c r="Y3099" i="19"/>
  <c r="Y3098" i="19"/>
  <c r="Y3097" i="19"/>
  <c r="Y3096" i="19"/>
  <c r="Y3095" i="19"/>
  <c r="Y3094" i="19"/>
  <c r="Y3093" i="19"/>
  <c r="Y3092" i="19"/>
  <c r="Y3091" i="19"/>
  <c r="Y3090" i="19"/>
  <c r="Y3089" i="19"/>
  <c r="Y3088" i="19"/>
  <c r="Y3087" i="19"/>
  <c r="Y3086" i="19"/>
  <c r="Y3085" i="19"/>
  <c r="Y3084" i="19"/>
  <c r="Y3083" i="19"/>
  <c r="Y3082" i="19"/>
  <c r="Y3081" i="19"/>
  <c r="Y3080" i="19"/>
  <c r="Y3079" i="19"/>
  <c r="Y3078" i="19"/>
  <c r="Y3077" i="19"/>
  <c r="Y3076" i="19"/>
  <c r="Y3075" i="19"/>
  <c r="Y3074" i="19"/>
  <c r="Y3073" i="19"/>
  <c r="Y3072" i="19"/>
  <c r="Y3071" i="19"/>
  <c r="Y3070" i="19"/>
  <c r="Y3069" i="19"/>
  <c r="Y3068" i="19"/>
  <c r="Y3067" i="19"/>
  <c r="Y3066" i="19"/>
  <c r="Y3065" i="19"/>
  <c r="Y3064" i="19"/>
  <c r="Y3063" i="19"/>
  <c r="Y3062" i="19"/>
  <c r="Y3061" i="19"/>
  <c r="Y3060" i="19"/>
  <c r="Y3059" i="19"/>
  <c r="Y3058" i="19"/>
  <c r="Y3057" i="19"/>
  <c r="Y3056" i="19"/>
  <c r="Y3055" i="19"/>
  <c r="Y3054" i="19"/>
  <c r="Y3053" i="19"/>
  <c r="Y3052" i="19"/>
  <c r="Y3051" i="19"/>
  <c r="Y3050" i="19"/>
  <c r="Y3049" i="19"/>
  <c r="Y3048" i="19"/>
  <c r="Y3047" i="19"/>
  <c r="Y3046" i="19"/>
  <c r="Y3045" i="19"/>
  <c r="Y3044" i="19"/>
  <c r="Y3043" i="19"/>
  <c r="Y3042" i="19"/>
  <c r="Y3041" i="19"/>
  <c r="Y3040" i="19"/>
  <c r="Y3039" i="19"/>
  <c r="Y3038" i="19"/>
  <c r="Y3037" i="19"/>
  <c r="Y3036" i="19"/>
  <c r="Y3035" i="19"/>
  <c r="Y3034" i="19"/>
  <c r="Y3033" i="19"/>
  <c r="Y3032" i="19"/>
  <c r="Y3031" i="19"/>
  <c r="Y3030" i="19"/>
  <c r="Y3029" i="19"/>
  <c r="Y3028" i="19"/>
  <c r="Y3027" i="19"/>
  <c r="Y3026" i="19"/>
  <c r="Y3025" i="19"/>
  <c r="Y3024" i="19"/>
  <c r="Y3023" i="19"/>
  <c r="Y3022" i="19"/>
  <c r="Y3021" i="19"/>
  <c r="Y3020" i="19"/>
  <c r="Y3019" i="19"/>
  <c r="Y3018" i="19"/>
  <c r="Y3017" i="19"/>
  <c r="Y3016" i="19"/>
  <c r="Y3015" i="19"/>
  <c r="Y3014" i="19"/>
  <c r="Y3013" i="19"/>
  <c r="Y3012" i="19"/>
  <c r="Y3011" i="19"/>
  <c r="Y3010" i="19"/>
  <c r="Y3009" i="19"/>
  <c r="Y3008" i="19"/>
  <c r="Y3007" i="19"/>
  <c r="Y3006" i="19"/>
  <c r="Y3005" i="19"/>
  <c r="Y3004" i="19"/>
  <c r="Y3003" i="19"/>
  <c r="Y3002" i="19"/>
  <c r="Y3001" i="19"/>
  <c r="Y3000" i="19"/>
  <c r="Y2999" i="19"/>
  <c r="Y2998" i="19"/>
  <c r="Y2997" i="19"/>
  <c r="Y2996" i="19"/>
  <c r="Y2995" i="19"/>
  <c r="Y2994" i="19"/>
  <c r="Y2993" i="19"/>
  <c r="Y2992" i="19"/>
  <c r="Y2991" i="19"/>
  <c r="Y2990" i="19"/>
  <c r="Y2989" i="19"/>
  <c r="Y2988" i="19"/>
  <c r="Y2987" i="19"/>
  <c r="Y2986" i="19"/>
  <c r="Y2985" i="19"/>
  <c r="Y2984" i="19"/>
  <c r="Y2983" i="19"/>
  <c r="Y2982" i="19"/>
  <c r="Y2981" i="19"/>
  <c r="Y2980" i="19"/>
  <c r="Y2979" i="19"/>
  <c r="Y2978" i="19"/>
  <c r="Y2977" i="19"/>
  <c r="Y2976" i="19"/>
  <c r="Y2975" i="19"/>
  <c r="Y2974" i="19"/>
  <c r="Y2973" i="19"/>
  <c r="Y2972" i="19"/>
  <c r="Y2971" i="19"/>
  <c r="Y2970" i="19"/>
  <c r="Y2969" i="19"/>
  <c r="Y2968" i="19"/>
  <c r="Y2967" i="19"/>
  <c r="Y2966" i="19"/>
  <c r="Y2965" i="19"/>
  <c r="Y2964" i="19"/>
  <c r="Y2963" i="19"/>
  <c r="Y2962" i="19"/>
  <c r="Y2961" i="19"/>
  <c r="Y2960" i="19"/>
  <c r="Y2959" i="19"/>
  <c r="Y2958" i="19"/>
  <c r="Y2957" i="19"/>
  <c r="Y2956" i="19"/>
  <c r="Y2955" i="19"/>
  <c r="Y2954" i="19"/>
  <c r="Y2953" i="19"/>
  <c r="Y2952" i="19"/>
  <c r="Y2951" i="19"/>
  <c r="Y2950" i="19"/>
  <c r="Y2949" i="19"/>
  <c r="Y2948" i="19"/>
  <c r="Y2947" i="19"/>
  <c r="Y2946" i="19"/>
  <c r="Y2945" i="19"/>
  <c r="Y2944" i="19"/>
  <c r="Y2943" i="19"/>
  <c r="Y2942" i="19"/>
  <c r="Y2941" i="19"/>
  <c r="Y2940" i="19"/>
  <c r="Y2939" i="19"/>
  <c r="Y2938" i="19"/>
  <c r="Y2937" i="19"/>
  <c r="Y2936" i="19"/>
  <c r="Y2935" i="19"/>
  <c r="Y2934" i="19"/>
  <c r="Y2933" i="19"/>
  <c r="Y2932" i="19"/>
  <c r="Y2931" i="19"/>
  <c r="Y2930" i="19"/>
  <c r="Y2929" i="19"/>
  <c r="Y2928" i="19"/>
  <c r="Y2927" i="19"/>
  <c r="Y2926" i="19"/>
  <c r="Y2925" i="19"/>
  <c r="Y2924" i="19"/>
  <c r="Y2923" i="19"/>
  <c r="Y2922" i="19"/>
  <c r="Y2921" i="19"/>
  <c r="Y2920" i="19"/>
  <c r="Y2919" i="19"/>
  <c r="Y2918" i="19"/>
  <c r="Y2917" i="19"/>
  <c r="Y2916" i="19"/>
  <c r="Y2915" i="19"/>
  <c r="Y2914" i="19"/>
  <c r="Y2913" i="19"/>
  <c r="Y2912" i="19"/>
  <c r="Y2911" i="19"/>
  <c r="Y2910" i="19"/>
  <c r="Y2909" i="19"/>
  <c r="Y2908" i="19"/>
  <c r="Y2907" i="19"/>
  <c r="Y2906" i="19"/>
  <c r="Y2905" i="19"/>
  <c r="Y2904" i="19"/>
  <c r="Y2903" i="19"/>
  <c r="Y2902" i="19"/>
  <c r="Y2901" i="19"/>
  <c r="Y2900" i="19"/>
  <c r="Y2899" i="19"/>
  <c r="Y2898" i="19"/>
  <c r="Y2897" i="19"/>
  <c r="Y2896" i="19"/>
  <c r="Y2895" i="19"/>
  <c r="Y2894" i="19"/>
  <c r="Y2893" i="19"/>
  <c r="Y2892" i="19"/>
  <c r="Y2891" i="19"/>
  <c r="Y2890" i="19"/>
  <c r="Y2889" i="19"/>
  <c r="Y2888" i="19"/>
  <c r="Y2887" i="19"/>
  <c r="Y2886" i="19"/>
  <c r="Y2885" i="19"/>
  <c r="Y2884" i="19"/>
  <c r="Y2883" i="19"/>
  <c r="Y2882" i="19"/>
  <c r="Y2881" i="19"/>
  <c r="Y2880" i="19"/>
  <c r="Y2879" i="19"/>
  <c r="Y2878" i="19"/>
  <c r="Y2877" i="19"/>
  <c r="Y2876" i="19"/>
  <c r="Y2875" i="19"/>
  <c r="Y2874" i="19"/>
  <c r="Y2873" i="19"/>
  <c r="Y2872" i="19"/>
  <c r="Y2871" i="19"/>
  <c r="Y2870" i="19"/>
  <c r="Y2869" i="19"/>
  <c r="Y2868" i="19"/>
  <c r="Y2867" i="19"/>
  <c r="Y2866" i="19"/>
  <c r="Y2865" i="19"/>
  <c r="Y2864" i="19"/>
  <c r="Y2863" i="19"/>
  <c r="Y2862" i="19"/>
  <c r="Y2861" i="19"/>
  <c r="Y2860" i="19"/>
  <c r="Y2859" i="19"/>
  <c r="Y2858" i="19"/>
  <c r="Y2857" i="19"/>
  <c r="Y2856" i="19"/>
  <c r="Y2855" i="19"/>
  <c r="Y2854" i="19"/>
  <c r="Y2853" i="19"/>
  <c r="Y2852" i="19"/>
  <c r="Y2851" i="19"/>
  <c r="Y2850" i="19"/>
  <c r="Y2849" i="19"/>
  <c r="Y2848" i="19"/>
  <c r="Y2847" i="19"/>
  <c r="Y2846" i="19"/>
  <c r="Y2845" i="19"/>
  <c r="Y2844" i="19"/>
  <c r="Y2843" i="19"/>
  <c r="Y2842" i="19"/>
  <c r="Y2841" i="19"/>
  <c r="Y2840" i="19"/>
  <c r="Y2839" i="19"/>
  <c r="Y2838" i="19"/>
  <c r="Y2837" i="19"/>
  <c r="Y2836" i="19"/>
  <c r="Y2835" i="19"/>
  <c r="Y2834" i="19"/>
  <c r="Y2833" i="19"/>
  <c r="Y2832" i="19"/>
  <c r="Y2831" i="19"/>
  <c r="Y2830" i="19"/>
  <c r="Y2829" i="19"/>
  <c r="Y2828" i="19"/>
  <c r="Y2827" i="19"/>
  <c r="Y2826" i="19"/>
  <c r="Y2825" i="19"/>
  <c r="Y2824" i="19"/>
  <c r="Y2823" i="19"/>
  <c r="Y2822" i="19"/>
  <c r="Y2821" i="19"/>
  <c r="Y2820" i="19"/>
  <c r="Y2819" i="19"/>
  <c r="Y2818" i="19"/>
  <c r="Y2817" i="19"/>
  <c r="Y2816" i="19"/>
  <c r="Y2815" i="19"/>
  <c r="Y2814" i="19"/>
  <c r="Y2813" i="19"/>
  <c r="Y2812" i="19"/>
  <c r="Y2811" i="19"/>
  <c r="Y2810" i="19"/>
  <c r="Y2809" i="19"/>
  <c r="Y2808" i="19"/>
  <c r="Y2807" i="19"/>
  <c r="Y2806" i="19"/>
  <c r="Y2805" i="19"/>
  <c r="Y2804" i="19"/>
  <c r="Y2803" i="19"/>
  <c r="Y2802" i="19"/>
  <c r="Y2801" i="19"/>
  <c r="Y2800" i="19"/>
  <c r="Y2799" i="19"/>
  <c r="Y2798" i="19"/>
  <c r="Y2797" i="19"/>
  <c r="Y2796" i="19"/>
  <c r="Y2795" i="19"/>
  <c r="Y2794" i="19"/>
  <c r="Y2793" i="19"/>
  <c r="Y2792" i="19"/>
  <c r="Y2791" i="19"/>
  <c r="Y2790" i="19"/>
  <c r="Y2789" i="19"/>
  <c r="Y2788" i="19"/>
  <c r="Y2787" i="19"/>
  <c r="Y2786" i="19"/>
  <c r="Y2785" i="19"/>
  <c r="Y2784" i="19"/>
  <c r="Y2783" i="19"/>
  <c r="Y2782" i="19"/>
  <c r="Y2781" i="19"/>
  <c r="Y2780" i="19"/>
  <c r="Y2779" i="19"/>
  <c r="Y2778" i="19"/>
  <c r="Y2777" i="19"/>
  <c r="Y2776" i="19"/>
  <c r="Y2775" i="19"/>
  <c r="Y2774" i="19"/>
  <c r="Y2773" i="19"/>
  <c r="Y2772" i="19"/>
  <c r="Y2771" i="19"/>
  <c r="Y2770" i="19"/>
  <c r="Y2769" i="19"/>
  <c r="Y2768" i="19"/>
  <c r="Y2767" i="19"/>
  <c r="Y2766" i="19"/>
  <c r="Y2765" i="19"/>
  <c r="Y2764" i="19"/>
  <c r="Y2763" i="19"/>
  <c r="Y2762" i="19"/>
  <c r="Y2761" i="19"/>
  <c r="Y2760" i="19"/>
  <c r="Y2759" i="19"/>
  <c r="Y2758" i="19"/>
  <c r="Y2757" i="19"/>
  <c r="Y2756" i="19"/>
  <c r="Y2755" i="19"/>
  <c r="Y2754" i="19"/>
  <c r="Y2753" i="19"/>
  <c r="Y2752" i="19"/>
  <c r="Y2751" i="19"/>
  <c r="Y2750" i="19"/>
  <c r="Y2749" i="19"/>
  <c r="Y2748" i="19"/>
  <c r="Y2747" i="19"/>
  <c r="Y2746" i="19"/>
  <c r="Y2745" i="19"/>
  <c r="Y2744" i="19"/>
  <c r="Y2743" i="19"/>
  <c r="Y2742" i="19"/>
  <c r="Y2741" i="19"/>
  <c r="Y2740" i="19"/>
  <c r="Y2739" i="19"/>
  <c r="Y2738" i="19"/>
  <c r="Y2737" i="19"/>
  <c r="Y2736" i="19"/>
  <c r="Y2735" i="19"/>
  <c r="Y2734" i="19"/>
  <c r="Y2733" i="19"/>
  <c r="Y2732" i="19"/>
  <c r="Y2731" i="19"/>
  <c r="Y2730" i="19"/>
  <c r="Y2729" i="19"/>
  <c r="Y2728" i="19"/>
  <c r="Y2727" i="19"/>
  <c r="Y2726" i="19"/>
  <c r="Y2725" i="19"/>
  <c r="Y2724" i="19"/>
  <c r="Y2723" i="19"/>
  <c r="Y2722" i="19"/>
  <c r="Y2721" i="19"/>
  <c r="Y2720" i="19"/>
  <c r="Y2719" i="19"/>
  <c r="Y2718" i="19"/>
  <c r="Y2717" i="19"/>
  <c r="Y2716" i="19"/>
  <c r="Y2715" i="19"/>
  <c r="Y2714" i="19"/>
  <c r="Y2713" i="19"/>
  <c r="Y2712" i="19"/>
  <c r="Y2711" i="19"/>
  <c r="Y2710" i="19"/>
  <c r="Y2709" i="19"/>
  <c r="Y2708" i="19"/>
  <c r="Y2707" i="19"/>
  <c r="Y2706" i="19"/>
  <c r="Y2705" i="19"/>
  <c r="Y2704" i="19"/>
  <c r="Y2703" i="19"/>
  <c r="Y2702" i="19"/>
  <c r="Y2701" i="19"/>
  <c r="Y2700" i="19"/>
  <c r="Y2699" i="19"/>
  <c r="Y2698" i="19"/>
  <c r="Y2697" i="19"/>
  <c r="Y2696" i="19"/>
  <c r="Y2695" i="19"/>
  <c r="Y2694" i="19"/>
  <c r="Y2693" i="19"/>
  <c r="Y2692" i="19"/>
  <c r="Y2691" i="19"/>
  <c r="Y2690" i="19"/>
  <c r="Y2689" i="19"/>
  <c r="Y2688" i="19"/>
  <c r="Y2687" i="19"/>
  <c r="Y2686" i="19"/>
  <c r="Y2685" i="19"/>
  <c r="Y2684" i="19"/>
  <c r="Y2683" i="19"/>
  <c r="Y2682" i="19"/>
  <c r="Y2681" i="19"/>
  <c r="Y2680" i="19"/>
  <c r="Y2679" i="19"/>
  <c r="Y2678" i="19"/>
  <c r="Y2677" i="19"/>
  <c r="Y2676" i="19"/>
  <c r="Y2675" i="19"/>
  <c r="Y2674" i="19"/>
  <c r="Y2673" i="19"/>
  <c r="Y2672" i="19"/>
  <c r="Y2671" i="19"/>
  <c r="Y2670" i="19"/>
  <c r="Y2669" i="19"/>
  <c r="Y2668" i="19"/>
  <c r="Y2667" i="19"/>
  <c r="Y2666" i="19"/>
  <c r="Y2665" i="19"/>
  <c r="Y2664" i="19"/>
  <c r="Y2663" i="19"/>
  <c r="Y2662" i="19"/>
  <c r="Y2661" i="19"/>
  <c r="Y2660" i="19"/>
  <c r="Y2659" i="19"/>
  <c r="Y2658" i="19"/>
  <c r="Y2657" i="19"/>
  <c r="Y2656" i="19"/>
  <c r="Y2655" i="19"/>
  <c r="Y2654" i="19"/>
  <c r="Y2653" i="19"/>
  <c r="Y2652" i="19"/>
  <c r="Y2651" i="19"/>
  <c r="Y2650" i="19"/>
  <c r="Y2649" i="19"/>
  <c r="Y2648" i="19"/>
  <c r="Y2647" i="19"/>
  <c r="Y2646" i="19"/>
  <c r="Y2645" i="19"/>
  <c r="Y2644" i="19"/>
  <c r="Y2643" i="19"/>
  <c r="Y2642" i="19"/>
  <c r="Y2641" i="19"/>
  <c r="Y2640" i="19"/>
  <c r="Y2639" i="19"/>
  <c r="Y2638" i="19"/>
  <c r="Y2637" i="19"/>
  <c r="Y2636" i="19"/>
  <c r="Y2635" i="19"/>
  <c r="Y2634" i="19"/>
  <c r="Y2633" i="19"/>
  <c r="Y2632" i="19"/>
  <c r="Y2631" i="19"/>
  <c r="Y2630" i="19"/>
  <c r="Y2629" i="19"/>
  <c r="Y2628" i="19"/>
  <c r="Y2627" i="19"/>
  <c r="Y2626" i="19"/>
  <c r="Y2625" i="19"/>
  <c r="Y2624" i="19"/>
  <c r="Y2623" i="19"/>
  <c r="Y2622" i="19"/>
  <c r="Y2621" i="19"/>
  <c r="Y2620" i="19"/>
  <c r="Y2619" i="19"/>
  <c r="Y2618" i="19"/>
  <c r="Y2617" i="19"/>
  <c r="Y2616" i="19"/>
  <c r="Y2615" i="19"/>
  <c r="Y2614" i="19"/>
  <c r="Y2613" i="19"/>
  <c r="Y2612" i="19"/>
  <c r="Y2611" i="19"/>
  <c r="Y2610" i="19"/>
  <c r="Y2609" i="19"/>
  <c r="Y2608" i="19"/>
  <c r="Y2607" i="19"/>
  <c r="Y2606" i="19"/>
  <c r="Y2605" i="19"/>
  <c r="Y2604" i="19"/>
  <c r="Y2603" i="19"/>
  <c r="Y2602" i="19"/>
  <c r="Y2601" i="19"/>
  <c r="Y2600" i="19"/>
  <c r="Y2599" i="19"/>
  <c r="Y2598" i="19"/>
  <c r="Y2597" i="19"/>
  <c r="Y2596" i="19"/>
  <c r="Y2595" i="19"/>
  <c r="Y2594" i="19"/>
  <c r="Y2593" i="19"/>
  <c r="Y2592" i="19"/>
  <c r="Y2591" i="19"/>
  <c r="Y2590" i="19"/>
  <c r="Y2589" i="19"/>
  <c r="Y2588" i="19"/>
  <c r="Y2587" i="19"/>
  <c r="Y2586" i="19"/>
  <c r="Y2585" i="19"/>
  <c r="Y2584" i="19"/>
  <c r="Y2583" i="19"/>
  <c r="Y2582" i="19"/>
  <c r="Y2581" i="19"/>
  <c r="Y2580" i="19"/>
  <c r="Y2579" i="19"/>
  <c r="Y2578" i="19"/>
  <c r="Y2577" i="19"/>
  <c r="Y2576" i="19"/>
  <c r="Y2575" i="19"/>
  <c r="Y2574" i="19"/>
  <c r="Y2573" i="19"/>
  <c r="Y2572" i="19"/>
  <c r="Y2571" i="19"/>
  <c r="Y2570" i="19"/>
  <c r="Y2569" i="19"/>
  <c r="Y2568" i="19"/>
  <c r="Y2567" i="19"/>
  <c r="Y2566" i="19"/>
  <c r="Y2565" i="19"/>
  <c r="Y2564" i="19"/>
  <c r="Y2563" i="19"/>
  <c r="Y2562" i="19"/>
  <c r="Y2561" i="19"/>
  <c r="Y2560" i="19"/>
  <c r="Y2559" i="19"/>
  <c r="Y2558" i="19"/>
  <c r="Y2557" i="19"/>
  <c r="Y2556" i="19"/>
  <c r="Y2555" i="19"/>
  <c r="Y2554" i="19"/>
  <c r="Y2553" i="19"/>
  <c r="Y2552" i="19"/>
  <c r="Y2551" i="19"/>
  <c r="Y2550" i="19"/>
  <c r="Y2549" i="19"/>
  <c r="Y2548" i="19"/>
  <c r="Y2547" i="19"/>
  <c r="Y2546" i="19"/>
  <c r="Y2545" i="19"/>
  <c r="Y2544" i="19"/>
  <c r="Y2543" i="19"/>
  <c r="Y2542" i="19"/>
  <c r="Y2541" i="19"/>
  <c r="Y2540" i="19"/>
  <c r="Y2539" i="19"/>
  <c r="Y2538" i="19"/>
  <c r="Y2537" i="19"/>
  <c r="Y2536" i="19"/>
  <c r="Y2535" i="19"/>
  <c r="Y2534" i="19"/>
  <c r="Y2533" i="19"/>
  <c r="Y2532" i="19"/>
  <c r="Y2531" i="19"/>
  <c r="Y2530" i="19"/>
  <c r="Y2529" i="19"/>
  <c r="Y2528" i="19"/>
  <c r="Y2527" i="19"/>
  <c r="Y2526" i="19"/>
  <c r="Y2525" i="19"/>
  <c r="Y2524" i="19"/>
  <c r="Y2523" i="19"/>
  <c r="Y2522" i="19"/>
  <c r="Y2521" i="19"/>
  <c r="Y2520" i="19"/>
  <c r="Y2519" i="19"/>
  <c r="Y2518" i="19"/>
  <c r="Y2517" i="19"/>
  <c r="Y2516" i="19"/>
  <c r="Y2515" i="19"/>
  <c r="Y2514" i="19"/>
  <c r="Y2513" i="19"/>
  <c r="Y2512" i="19"/>
  <c r="Y2511" i="19"/>
  <c r="Y2510" i="19"/>
  <c r="Y2509" i="19"/>
  <c r="Y2508" i="19"/>
  <c r="Y2507" i="19"/>
  <c r="Y2506" i="19"/>
  <c r="Y2505" i="19"/>
  <c r="Y2504" i="19"/>
  <c r="Y2503" i="19"/>
  <c r="Y2502" i="19"/>
  <c r="Y2501" i="19"/>
  <c r="Y2500" i="19"/>
  <c r="Y2499" i="19"/>
  <c r="Y2498" i="19"/>
  <c r="Y2497" i="19"/>
  <c r="Y2496" i="19"/>
  <c r="Y2495" i="19"/>
  <c r="Y2494" i="19"/>
  <c r="Y2493" i="19"/>
  <c r="Y2492" i="19"/>
  <c r="Y2491" i="19"/>
  <c r="Y2490" i="19"/>
  <c r="Y2489" i="19"/>
  <c r="Y2488" i="19"/>
  <c r="Y2487" i="19"/>
  <c r="Y2486" i="19"/>
  <c r="Y2485" i="19"/>
  <c r="Y2484" i="19"/>
  <c r="Y2483" i="19"/>
  <c r="Y2482" i="19"/>
  <c r="Y2481" i="19"/>
  <c r="Y2480" i="19"/>
  <c r="Y2479" i="19"/>
  <c r="Y2478" i="19"/>
  <c r="Y2477" i="19"/>
  <c r="Y2476" i="19"/>
  <c r="Y2475" i="19"/>
  <c r="Y2474" i="19"/>
  <c r="Y2473" i="19"/>
  <c r="Y2472" i="19"/>
  <c r="Y2471" i="19"/>
  <c r="Y2470" i="19"/>
  <c r="Y2469" i="19"/>
  <c r="Y2468" i="19"/>
  <c r="Y2467" i="19"/>
  <c r="Y2466" i="19"/>
  <c r="Y2465" i="19"/>
  <c r="Y2464" i="19"/>
  <c r="Y2463" i="19"/>
  <c r="Y2462" i="19"/>
  <c r="Y2461" i="19"/>
  <c r="Y2460" i="19"/>
  <c r="Y2459" i="19"/>
  <c r="Y2458" i="19"/>
  <c r="Y2457" i="19"/>
  <c r="Y2456" i="19"/>
  <c r="Y2455" i="19"/>
  <c r="Y2454" i="19"/>
  <c r="Y2453" i="19"/>
  <c r="Y2452" i="19"/>
  <c r="Y2451" i="19"/>
  <c r="Y2450" i="19"/>
  <c r="Y2449" i="19"/>
  <c r="Y2448" i="19"/>
  <c r="Y2447" i="19"/>
  <c r="Y2446" i="19"/>
  <c r="Y2445" i="19"/>
  <c r="Y2444" i="19"/>
  <c r="Y2443" i="19"/>
  <c r="Y2442" i="19"/>
  <c r="Y2441" i="19"/>
  <c r="Y2440" i="19"/>
  <c r="Y2439" i="19"/>
  <c r="Y2438" i="19"/>
  <c r="Y2437" i="19"/>
  <c r="Y2436" i="19"/>
  <c r="Y2435" i="19"/>
  <c r="Y2434" i="19"/>
  <c r="Y2433" i="19"/>
  <c r="Y2432" i="19"/>
  <c r="Y2431" i="19"/>
  <c r="Y2430" i="19"/>
  <c r="Y2429" i="19"/>
  <c r="Y2428" i="19"/>
  <c r="Y2427" i="19"/>
  <c r="Y2426" i="19"/>
  <c r="Y2425" i="19"/>
  <c r="Y2424" i="19"/>
  <c r="Y2423" i="19"/>
  <c r="Y2422" i="19"/>
  <c r="Y2421" i="19"/>
  <c r="Y2420" i="19"/>
  <c r="Y2419" i="19"/>
  <c r="Y2418" i="19"/>
  <c r="Y2417" i="19"/>
  <c r="Y2416" i="19"/>
  <c r="Y2415" i="19"/>
  <c r="Y2414" i="19"/>
  <c r="Y2413" i="19"/>
  <c r="Y2412" i="19"/>
  <c r="Y2411" i="19"/>
  <c r="Y2410" i="19"/>
  <c r="Y2409" i="19"/>
  <c r="Y2408" i="19"/>
  <c r="Y2407" i="19"/>
  <c r="Y2406" i="19"/>
  <c r="Y2405" i="19"/>
  <c r="Y2404" i="19"/>
  <c r="Y2403" i="19"/>
  <c r="Y2402" i="19"/>
  <c r="Y2401" i="19"/>
  <c r="Y2400" i="19"/>
  <c r="Y2399" i="19"/>
  <c r="Y2398" i="19"/>
  <c r="Y2397" i="19"/>
  <c r="Y2396" i="19"/>
  <c r="Y2395" i="19"/>
  <c r="Y2394" i="19"/>
  <c r="Y2393" i="19"/>
  <c r="Y2392" i="19"/>
  <c r="Y2391" i="19"/>
  <c r="Y2390" i="19"/>
  <c r="Y2389" i="19"/>
  <c r="Y2388" i="19"/>
  <c r="Y2387" i="19"/>
  <c r="Y2386" i="19"/>
  <c r="Y2385" i="19"/>
  <c r="Y2384" i="19"/>
  <c r="Y2383" i="19"/>
  <c r="Y2382" i="19"/>
  <c r="Y2381" i="19"/>
  <c r="Y2380" i="19"/>
  <c r="Y2379" i="19"/>
  <c r="Y2378" i="19"/>
  <c r="Y2377" i="19"/>
  <c r="Y2376" i="19"/>
  <c r="Y2375" i="19"/>
  <c r="Y2374" i="19"/>
  <c r="Y2373" i="19"/>
  <c r="Y2372" i="19"/>
  <c r="Y2371" i="19"/>
  <c r="Y2370" i="19"/>
  <c r="Y2369" i="19"/>
  <c r="Y2368" i="19"/>
  <c r="Y2367" i="19"/>
  <c r="Y2366" i="19"/>
  <c r="Y2365" i="19"/>
  <c r="Y2364" i="19"/>
  <c r="Y2363" i="19"/>
  <c r="Y2362" i="19"/>
  <c r="Y2361" i="19"/>
  <c r="Y2360" i="19"/>
  <c r="Y2359" i="19"/>
  <c r="Y2358" i="19"/>
  <c r="Y2357" i="19"/>
  <c r="Y2356" i="19"/>
  <c r="Y2355" i="19"/>
  <c r="Y2354" i="19"/>
  <c r="Y2353" i="19"/>
  <c r="Y2352" i="19"/>
  <c r="Y2351" i="19"/>
  <c r="Y2350" i="19"/>
  <c r="Y2349" i="19"/>
  <c r="Y2348" i="19"/>
  <c r="Y2347" i="19"/>
  <c r="Y2346" i="19"/>
  <c r="Y2345" i="19"/>
  <c r="Y2344" i="19"/>
  <c r="Y2343" i="19"/>
  <c r="Y2342" i="19"/>
  <c r="Y2341" i="19"/>
  <c r="Y2340" i="19"/>
  <c r="Y2339" i="19"/>
  <c r="Y2338" i="19"/>
  <c r="Y2337" i="19"/>
  <c r="Y2336" i="19"/>
  <c r="Y2335" i="19"/>
  <c r="Y2334" i="19"/>
  <c r="Y2333" i="19"/>
  <c r="Y2332" i="19"/>
  <c r="Y2331" i="19"/>
  <c r="Y2330" i="19"/>
  <c r="Y2329" i="19"/>
  <c r="Y2328" i="19"/>
  <c r="Y2327" i="19"/>
  <c r="Y2326" i="19"/>
  <c r="Y2325" i="19"/>
  <c r="Y2324" i="19"/>
  <c r="Y2323" i="19"/>
  <c r="Y2322" i="19"/>
  <c r="Y2321" i="19"/>
  <c r="Y2320" i="19"/>
  <c r="Y2319" i="19"/>
  <c r="Y2318" i="19"/>
  <c r="Y2317" i="19"/>
  <c r="Y2316" i="19"/>
  <c r="Y2315" i="19"/>
  <c r="Y2314" i="19"/>
  <c r="Y2313" i="19"/>
  <c r="Y2312" i="19"/>
  <c r="Y2311" i="19"/>
  <c r="Y2310" i="19"/>
  <c r="Y2309" i="19"/>
  <c r="Y2308" i="19"/>
  <c r="Y2307" i="19"/>
  <c r="Y2306" i="19"/>
  <c r="Y2305" i="19"/>
  <c r="Y2304" i="19"/>
  <c r="Y2303" i="19"/>
  <c r="Y2302" i="19"/>
  <c r="Y2301" i="19"/>
  <c r="Y2300" i="19"/>
  <c r="Y2299" i="19"/>
  <c r="Y2298" i="19"/>
  <c r="Y2297" i="19"/>
  <c r="Y2296" i="19"/>
  <c r="Y2295" i="19"/>
  <c r="Y2294" i="19"/>
  <c r="Y2293" i="19"/>
  <c r="Y2292" i="19"/>
  <c r="Y2291" i="19"/>
  <c r="Y2290" i="19"/>
  <c r="Y2289" i="19"/>
  <c r="Y2288" i="19"/>
  <c r="Y2287" i="19"/>
  <c r="Y2286" i="19"/>
  <c r="Y2285" i="19"/>
  <c r="Y2284" i="19"/>
  <c r="Y2283" i="19"/>
  <c r="Y2282" i="19"/>
  <c r="Y2281" i="19"/>
  <c r="Y2280" i="19"/>
  <c r="Y2279" i="19"/>
  <c r="Y2278" i="19"/>
  <c r="Y2277" i="19"/>
  <c r="Y2276" i="19"/>
  <c r="Y2275" i="19"/>
  <c r="Y2274" i="19"/>
  <c r="Y2273" i="19"/>
  <c r="Y2272" i="19"/>
  <c r="Y2271" i="19"/>
  <c r="Y2270" i="19"/>
  <c r="Y2269" i="19"/>
  <c r="Y2268" i="19"/>
  <c r="Y2267" i="19"/>
  <c r="Y2266" i="19"/>
  <c r="Y2265" i="19"/>
  <c r="Y2264" i="19"/>
  <c r="Y2263" i="19"/>
  <c r="Y2262" i="19"/>
  <c r="Y2261" i="19"/>
  <c r="Y2260" i="19"/>
  <c r="Y2259" i="19"/>
  <c r="Y2258" i="19"/>
  <c r="Y2257" i="19"/>
  <c r="Y2256" i="19"/>
  <c r="Y2255" i="19"/>
  <c r="Y2254" i="19"/>
  <c r="Y2253" i="19"/>
  <c r="Y2252" i="19"/>
  <c r="Y2251" i="19"/>
  <c r="Y2250" i="19"/>
  <c r="Y2249" i="19"/>
  <c r="Y2248" i="19"/>
  <c r="Y2247" i="19"/>
  <c r="Y2246" i="19"/>
  <c r="Y2245" i="19"/>
  <c r="Y2244" i="19"/>
  <c r="Y2243" i="19"/>
  <c r="Y2242" i="19"/>
  <c r="Y2241" i="19"/>
  <c r="Y2240" i="19"/>
  <c r="Y2239" i="19"/>
  <c r="Y2238" i="19"/>
  <c r="Y2237" i="19"/>
  <c r="Y2236" i="19"/>
  <c r="Y2235" i="19"/>
  <c r="Y2234" i="19"/>
  <c r="Y2233" i="19"/>
  <c r="Y2232" i="19"/>
  <c r="Y2231" i="19"/>
  <c r="Y2230" i="19"/>
  <c r="Y2229" i="19"/>
  <c r="Y2228" i="19"/>
  <c r="Y2227" i="19"/>
  <c r="Y2226" i="19"/>
  <c r="Y2225" i="19"/>
  <c r="Y2224" i="19"/>
  <c r="Y2223" i="19"/>
  <c r="Y2222" i="19"/>
  <c r="Y2221" i="19"/>
  <c r="Y2220" i="19"/>
  <c r="Y2219" i="19"/>
  <c r="Y2218" i="19"/>
  <c r="Y2217" i="19"/>
  <c r="Y2216" i="19"/>
  <c r="Y2215" i="19"/>
  <c r="Y2214" i="19"/>
  <c r="Y2213" i="19"/>
  <c r="Y2212" i="19"/>
  <c r="Y2211" i="19"/>
  <c r="Y2210" i="19"/>
  <c r="Y2209" i="19"/>
  <c r="Y2208" i="19"/>
  <c r="Y2207" i="19"/>
  <c r="Y2206" i="19"/>
  <c r="Y2205" i="19"/>
  <c r="Y2204" i="19"/>
  <c r="Y2203" i="19"/>
  <c r="Y2202" i="19"/>
  <c r="Y2201" i="19"/>
  <c r="Y2200" i="19"/>
  <c r="Y2199" i="19"/>
  <c r="Y2198" i="19"/>
  <c r="Y2197" i="19"/>
  <c r="Y2196" i="19"/>
  <c r="Y2195" i="19"/>
  <c r="Y2194" i="19"/>
  <c r="Y2193" i="19"/>
  <c r="Y2192" i="19"/>
  <c r="Y2191" i="19"/>
  <c r="Y2190" i="19"/>
  <c r="Y2189" i="19"/>
  <c r="Y2188" i="19"/>
  <c r="Y2187" i="19"/>
  <c r="Y2186" i="19"/>
  <c r="Y2185" i="19"/>
  <c r="Y2184" i="19"/>
  <c r="Y2183" i="19"/>
  <c r="Y2182" i="19"/>
  <c r="Y2181" i="19"/>
  <c r="Y2180" i="19"/>
  <c r="Y2179" i="19"/>
  <c r="Y2178" i="19"/>
  <c r="Y2177" i="19"/>
  <c r="Y2176" i="19"/>
  <c r="Y2175" i="19"/>
  <c r="Y2174" i="19"/>
  <c r="Y2173" i="19"/>
  <c r="Y2172" i="19"/>
  <c r="Y2171" i="19"/>
  <c r="Y2170" i="19"/>
  <c r="Y2169" i="19"/>
  <c r="Y2168" i="19"/>
  <c r="Y2167" i="19"/>
  <c r="Y2166" i="19"/>
  <c r="Y2165" i="19"/>
  <c r="Y2164" i="19"/>
  <c r="Y2163" i="19"/>
  <c r="Y2162" i="19"/>
  <c r="Y2161" i="19"/>
  <c r="Y2160" i="19"/>
  <c r="Y2159" i="19"/>
  <c r="Y2158" i="19"/>
  <c r="Y2157" i="19"/>
  <c r="Y2156" i="19"/>
  <c r="Y2155" i="19"/>
  <c r="Y2154" i="19"/>
  <c r="Y2153" i="19"/>
  <c r="Y2152" i="19"/>
  <c r="Y2151" i="19"/>
  <c r="Y2150" i="19"/>
  <c r="Y2149" i="19"/>
  <c r="Y2148" i="19"/>
  <c r="Y2147" i="19"/>
  <c r="Y2146" i="19"/>
  <c r="Y2145" i="19"/>
  <c r="Y2144" i="19"/>
  <c r="Y2143" i="19"/>
  <c r="Y2142" i="19"/>
  <c r="Y2141" i="19"/>
  <c r="Y2140" i="19"/>
  <c r="Y2139" i="19"/>
  <c r="Y2138" i="19"/>
  <c r="Y2137" i="19"/>
  <c r="Y2136" i="19"/>
  <c r="Y2135" i="19"/>
  <c r="Y2134" i="19"/>
  <c r="Y2133" i="19"/>
  <c r="Y2132" i="19"/>
  <c r="Y2131" i="19"/>
  <c r="Y2130" i="19"/>
  <c r="Y2129" i="19"/>
  <c r="Y2128" i="19"/>
  <c r="Y2127" i="19"/>
  <c r="Y2126" i="19"/>
  <c r="Y2125" i="19"/>
  <c r="Y2124" i="19"/>
  <c r="Y2123" i="19"/>
  <c r="Y2122" i="19"/>
  <c r="Y2121" i="19"/>
  <c r="Y2120" i="19"/>
  <c r="Y2119" i="19"/>
  <c r="Y2118" i="19"/>
  <c r="Y2117" i="19"/>
  <c r="Y2116" i="19"/>
  <c r="Y2115" i="19"/>
  <c r="Y2114" i="19"/>
  <c r="Y2113" i="19"/>
  <c r="Y2112" i="19"/>
  <c r="Y2111" i="19"/>
  <c r="Y2110" i="19"/>
  <c r="Y2109" i="19"/>
  <c r="Y2108" i="19"/>
  <c r="Y2107" i="19"/>
  <c r="Y2106" i="19"/>
  <c r="Y2105" i="19"/>
  <c r="Y2104" i="19"/>
  <c r="Y2103" i="19"/>
  <c r="Y2102" i="19"/>
  <c r="Y2101" i="19"/>
  <c r="Y2100" i="19"/>
  <c r="Y2099" i="19"/>
  <c r="Y2098" i="19"/>
  <c r="Y2097" i="19"/>
  <c r="Y2096" i="19"/>
  <c r="Y2095" i="19"/>
  <c r="Y2094" i="19"/>
  <c r="Y2093" i="19"/>
  <c r="Y2092" i="19"/>
  <c r="Y2091" i="19"/>
  <c r="Y2090" i="19"/>
  <c r="Y2089" i="19"/>
  <c r="Y2088" i="19"/>
  <c r="Y2087" i="19"/>
  <c r="Y2086" i="19"/>
  <c r="Y2085" i="19"/>
  <c r="Y2084" i="19"/>
  <c r="Y2083" i="19"/>
  <c r="Y2082" i="19"/>
  <c r="Y2081" i="19"/>
  <c r="Y2080" i="19"/>
  <c r="Y2079" i="19"/>
  <c r="Y2078" i="19"/>
  <c r="Y2077" i="19"/>
  <c r="Y2076" i="19"/>
  <c r="Y2075" i="19"/>
  <c r="Y2074" i="19"/>
  <c r="Y2073" i="19"/>
  <c r="Y2072" i="19"/>
  <c r="Y2071" i="19"/>
  <c r="Y2070" i="19"/>
  <c r="Y2069" i="19"/>
  <c r="Y2068" i="19"/>
  <c r="Y2067" i="19"/>
  <c r="Y2066" i="19"/>
  <c r="Y2065" i="19"/>
  <c r="Y2064" i="19"/>
  <c r="Y2063" i="19"/>
  <c r="Y2062" i="19"/>
  <c r="Y2061" i="19"/>
  <c r="Y2060" i="19"/>
  <c r="Y2059" i="19"/>
  <c r="Y2058" i="19"/>
  <c r="Y2057" i="19"/>
  <c r="Y2056" i="19"/>
  <c r="Y2055" i="19"/>
  <c r="Y2054" i="19"/>
  <c r="Y2053" i="19"/>
  <c r="Y2052" i="19"/>
  <c r="Y2051" i="19"/>
  <c r="Y2050" i="19"/>
  <c r="Y2049" i="19"/>
  <c r="Y2048" i="19"/>
  <c r="Y2047" i="19"/>
  <c r="Y2046" i="19"/>
  <c r="Y2045" i="19"/>
  <c r="Y2044" i="19"/>
  <c r="Y2043" i="19"/>
  <c r="Y2042" i="19"/>
  <c r="Y2041" i="19"/>
  <c r="Y2040" i="19"/>
  <c r="Y2039" i="19"/>
  <c r="Y2038" i="19"/>
  <c r="Y2037" i="19"/>
  <c r="Y2036" i="19"/>
  <c r="Y2035" i="19"/>
  <c r="Y2034" i="19"/>
  <c r="Y2033" i="19"/>
  <c r="Y2032" i="19"/>
  <c r="Y2031" i="19"/>
  <c r="Y2030" i="19"/>
  <c r="Y2029" i="19"/>
  <c r="Y2028" i="19"/>
  <c r="Y2027" i="19"/>
  <c r="Y2026" i="19"/>
  <c r="Y2025" i="19"/>
  <c r="Y2024" i="19"/>
  <c r="Y2023" i="19"/>
  <c r="Y2022" i="19"/>
  <c r="Y2021" i="19"/>
  <c r="Y2020" i="19"/>
  <c r="Y2019" i="19"/>
  <c r="Y2018" i="19"/>
  <c r="Y2017" i="19"/>
  <c r="Y2016" i="19"/>
  <c r="Y2015" i="19"/>
  <c r="Y2014" i="19"/>
  <c r="Y2013" i="19"/>
  <c r="Y2012" i="19"/>
  <c r="Y2011" i="19"/>
  <c r="Y2010" i="19"/>
  <c r="Y2009" i="19"/>
  <c r="Y2008" i="19"/>
  <c r="Y2007" i="19"/>
  <c r="Y2006" i="19"/>
  <c r="Y2005" i="19"/>
  <c r="Y2004" i="19"/>
  <c r="Y2003" i="19"/>
  <c r="Y2002" i="19"/>
  <c r="Y2001" i="19"/>
  <c r="Y2000" i="19"/>
  <c r="Y1999" i="19"/>
  <c r="Y1998" i="19"/>
  <c r="Y1997" i="19"/>
  <c r="Y1996" i="19"/>
  <c r="Y1995" i="19"/>
  <c r="Y1994" i="19"/>
  <c r="Y1993" i="19"/>
  <c r="Y1992" i="19"/>
  <c r="Y1991" i="19"/>
  <c r="Y1990" i="19"/>
  <c r="Y1989" i="19"/>
  <c r="Y1988" i="19"/>
  <c r="Y1987" i="19"/>
  <c r="Y1986" i="19"/>
  <c r="Y1985" i="19"/>
  <c r="Y1984" i="19"/>
  <c r="Y1983" i="19"/>
  <c r="Y1982" i="19"/>
  <c r="Y1981" i="19"/>
  <c r="Y1980" i="19"/>
  <c r="Y1979" i="19"/>
  <c r="Y1978" i="19"/>
  <c r="Y1977" i="19"/>
  <c r="Y1976" i="19"/>
  <c r="Y1975" i="19"/>
  <c r="Y1974" i="19"/>
  <c r="Y1973" i="19"/>
  <c r="Y1972" i="19"/>
  <c r="Y1971" i="19"/>
  <c r="Y1970" i="19"/>
  <c r="Y1969" i="19"/>
  <c r="Y1968" i="19"/>
  <c r="Y1967" i="19"/>
  <c r="Y1966" i="19"/>
  <c r="Y1965" i="19"/>
  <c r="Y1964" i="19"/>
  <c r="Y1963" i="19"/>
  <c r="Y1962" i="19"/>
  <c r="Y1961" i="19"/>
  <c r="Y1960" i="19"/>
  <c r="Y1959" i="19"/>
  <c r="Y1958" i="19"/>
  <c r="Y1957" i="19"/>
  <c r="Y1956" i="19"/>
  <c r="Y1955" i="19"/>
  <c r="Y1954" i="19"/>
  <c r="Y1953" i="19"/>
  <c r="Y1952" i="19"/>
  <c r="Y1951" i="19"/>
  <c r="Y1950" i="19"/>
  <c r="Y1949" i="19"/>
  <c r="Y1948" i="19"/>
  <c r="Y1947" i="19"/>
  <c r="Y1946" i="19"/>
  <c r="Y1945" i="19"/>
  <c r="Y1944" i="19"/>
  <c r="Y1943" i="19"/>
  <c r="Y1942" i="19"/>
  <c r="Y1941" i="19"/>
  <c r="Y1940" i="19"/>
  <c r="Y1939" i="19"/>
  <c r="Y1938" i="19"/>
  <c r="Y1937" i="19"/>
  <c r="Y1936" i="19"/>
  <c r="Y1935" i="19"/>
  <c r="Y1934" i="19"/>
  <c r="Y1933" i="19"/>
  <c r="Y1932" i="19"/>
  <c r="Y1931" i="19"/>
  <c r="Y1930" i="19"/>
  <c r="Y1929" i="19"/>
  <c r="Y1928" i="19"/>
  <c r="Y1927" i="19"/>
  <c r="Y1926" i="19"/>
  <c r="Y1925" i="19"/>
  <c r="Y1924" i="19"/>
  <c r="Y1923" i="19"/>
  <c r="Y1922" i="19"/>
  <c r="Y1921" i="19"/>
  <c r="Y1920" i="19"/>
  <c r="Y1919" i="19"/>
  <c r="Y1918" i="19"/>
  <c r="Y1917" i="19"/>
  <c r="Y1916" i="19"/>
  <c r="Y1915" i="19"/>
  <c r="Y1914" i="19"/>
  <c r="Y1913" i="19"/>
  <c r="Y1912" i="19"/>
  <c r="Y1911" i="19"/>
  <c r="Y1910" i="19"/>
  <c r="Y1909" i="19"/>
  <c r="Y1908" i="19"/>
  <c r="Y1907" i="19"/>
  <c r="Y1906" i="19"/>
  <c r="Y1905" i="19"/>
  <c r="Y1904" i="19"/>
  <c r="Y1903" i="19"/>
  <c r="Y1902" i="19"/>
  <c r="Y1901" i="19"/>
  <c r="Y1900" i="19"/>
  <c r="Y1899" i="19"/>
  <c r="Y1898" i="19"/>
  <c r="Y1897" i="19"/>
  <c r="Y1896" i="19"/>
  <c r="Y1895" i="19"/>
  <c r="Y1894" i="19"/>
  <c r="Y1893" i="19"/>
  <c r="Y1892" i="19"/>
  <c r="Y1891" i="19"/>
  <c r="Y1890" i="19"/>
  <c r="Y1889" i="19"/>
  <c r="Y1888" i="19"/>
  <c r="Y1887" i="19"/>
  <c r="Y1886" i="19"/>
  <c r="Y1885" i="19"/>
  <c r="Y1884" i="19"/>
  <c r="Y1883" i="19"/>
  <c r="Y1882" i="19"/>
  <c r="Y1881" i="19"/>
  <c r="Y1880" i="19"/>
  <c r="Y1879" i="19"/>
  <c r="Y1878" i="19"/>
  <c r="Y1877" i="19"/>
  <c r="Y1876" i="19"/>
  <c r="Y1875" i="19"/>
  <c r="Y1874" i="19"/>
  <c r="Y1873" i="19"/>
  <c r="Y1872" i="19"/>
  <c r="Y1871" i="19"/>
  <c r="Y1870" i="19"/>
  <c r="Y1869" i="19"/>
  <c r="Y1868" i="19"/>
  <c r="Y1867" i="19"/>
  <c r="Y1866" i="19"/>
  <c r="Y1865" i="19"/>
  <c r="Y1864" i="19"/>
  <c r="Y1863" i="19"/>
  <c r="Y1862" i="19"/>
  <c r="Y1861" i="19"/>
  <c r="Y1860" i="19"/>
  <c r="Y1859" i="19"/>
  <c r="Y1858" i="19"/>
  <c r="Y1857" i="19"/>
  <c r="Y1856" i="19"/>
  <c r="Y1855" i="19"/>
  <c r="Y1854" i="19"/>
  <c r="Y1853" i="19"/>
  <c r="Y1852" i="19"/>
  <c r="Y1851" i="19"/>
  <c r="Y1850" i="19"/>
  <c r="Y1849" i="19"/>
  <c r="Y1848" i="19"/>
  <c r="Y1847" i="19"/>
  <c r="Y1846" i="19"/>
  <c r="Y1845" i="19"/>
  <c r="Y1844" i="19"/>
  <c r="Y1843" i="19"/>
  <c r="Y1842" i="19"/>
  <c r="Y1841" i="19"/>
  <c r="Y1840" i="19"/>
  <c r="Y1839" i="19"/>
  <c r="Y1838" i="19"/>
  <c r="Y1837" i="19"/>
  <c r="Y1836" i="19"/>
  <c r="Y1835" i="19"/>
  <c r="Y1834" i="19"/>
  <c r="Y1833" i="19"/>
  <c r="Y1832" i="19"/>
  <c r="Y1831" i="19"/>
  <c r="Y1830" i="19"/>
  <c r="Y1829" i="19"/>
  <c r="Y1828" i="19"/>
  <c r="Y1827" i="19"/>
  <c r="Y1826" i="19"/>
  <c r="Y1825" i="19"/>
  <c r="Y1824" i="19"/>
  <c r="Y1823" i="19"/>
  <c r="Y1822" i="19"/>
  <c r="Y1821" i="19"/>
  <c r="Y1820" i="19"/>
  <c r="Y1819" i="19"/>
  <c r="Y1818" i="19"/>
  <c r="Y1817" i="19"/>
  <c r="Y1816" i="19"/>
  <c r="Y1815" i="19"/>
  <c r="Y1814" i="19"/>
  <c r="Y1813" i="19"/>
  <c r="Y1812" i="19"/>
  <c r="Y1811" i="19"/>
  <c r="Y1810" i="19"/>
  <c r="Y1809" i="19"/>
  <c r="Y1808" i="19"/>
  <c r="Y1807" i="19"/>
  <c r="Y1806" i="19"/>
  <c r="Y1805" i="19"/>
  <c r="Y1804" i="19"/>
  <c r="Y1803" i="19"/>
  <c r="Y1802" i="19"/>
  <c r="Y1801" i="19"/>
  <c r="Y1800" i="19"/>
  <c r="Y1799" i="19"/>
  <c r="Y1798" i="19"/>
  <c r="Y1797" i="19"/>
  <c r="Y1796" i="19"/>
  <c r="Y1795" i="19"/>
  <c r="Y1794" i="19"/>
  <c r="Y1793" i="19"/>
  <c r="Y1792" i="19"/>
  <c r="Y1791" i="19"/>
  <c r="Y1790" i="19"/>
  <c r="Y1789" i="19"/>
  <c r="Y1788" i="19"/>
  <c r="Y1787" i="19"/>
  <c r="Y1786" i="19"/>
  <c r="Y1785" i="19"/>
  <c r="Y1784" i="19"/>
  <c r="Y1783" i="19"/>
  <c r="Y1782" i="19"/>
  <c r="Y1781" i="19"/>
  <c r="Y1780" i="19"/>
  <c r="Y1779" i="19"/>
  <c r="Y1778" i="19"/>
  <c r="Y1777" i="19"/>
  <c r="Y1776" i="19"/>
  <c r="Y1775" i="19"/>
  <c r="Y1774" i="19"/>
  <c r="Y1773" i="19"/>
  <c r="Y1772" i="19"/>
  <c r="Y1771" i="19"/>
  <c r="Y1770" i="19"/>
  <c r="Y1769" i="19"/>
  <c r="Y1768" i="19"/>
  <c r="Y1767" i="19"/>
  <c r="Y1766" i="19"/>
  <c r="Y1765" i="19"/>
  <c r="Y1764" i="19"/>
  <c r="Y1763" i="19"/>
  <c r="Y1762" i="19"/>
  <c r="Y1761" i="19"/>
  <c r="Y1760" i="19"/>
  <c r="Y1759" i="19"/>
  <c r="Y1758" i="19"/>
  <c r="Y1757" i="19"/>
  <c r="Y1756" i="19"/>
  <c r="Y1755" i="19"/>
  <c r="Y1754" i="19"/>
  <c r="Y1753" i="19"/>
  <c r="Y1752" i="19"/>
  <c r="Y1751" i="19"/>
  <c r="Y1750" i="19"/>
  <c r="Y1749" i="19"/>
  <c r="Y1748" i="19"/>
  <c r="Y1747" i="19"/>
  <c r="Y1746" i="19"/>
  <c r="Y1745" i="19"/>
  <c r="Y1744" i="19"/>
  <c r="Y1743" i="19"/>
  <c r="Y1742" i="19"/>
  <c r="Y1741" i="19"/>
  <c r="Y1740" i="19"/>
  <c r="Y1739" i="19"/>
  <c r="Y1738" i="19"/>
  <c r="Y1737" i="19"/>
  <c r="Y1736" i="19"/>
  <c r="Y1735" i="19"/>
  <c r="Y1734" i="19"/>
  <c r="Y1733" i="19"/>
  <c r="Y1732" i="19"/>
  <c r="Y1731" i="19"/>
  <c r="Y1730" i="19"/>
  <c r="Y1729" i="19"/>
  <c r="Y1728" i="19"/>
  <c r="Y1727" i="19"/>
  <c r="Y1726" i="19"/>
  <c r="Y1725" i="19"/>
  <c r="Y1724" i="19"/>
  <c r="Y1723" i="19"/>
  <c r="Y1722" i="19"/>
  <c r="Y1721" i="19"/>
  <c r="Y1720" i="19"/>
  <c r="Y1719" i="19"/>
  <c r="Y1718" i="19"/>
  <c r="Y1717" i="19"/>
  <c r="Y1716" i="19"/>
  <c r="Y1715" i="19"/>
  <c r="Y1714" i="19"/>
  <c r="Y1713" i="19"/>
  <c r="Y1712" i="19"/>
  <c r="Y1711" i="19"/>
  <c r="Y1710" i="19"/>
  <c r="Y1709" i="19"/>
  <c r="Y1708" i="19"/>
  <c r="Y1707" i="19"/>
  <c r="Y1706" i="19"/>
  <c r="Y1705" i="19"/>
  <c r="Y1704" i="19"/>
  <c r="Y1703" i="19"/>
  <c r="Y1702" i="19"/>
  <c r="Y1701" i="19"/>
  <c r="Y1700" i="19"/>
  <c r="Y1699" i="19"/>
  <c r="Y1698" i="19"/>
  <c r="Y1697" i="19"/>
  <c r="Y1696" i="19"/>
  <c r="Y1695" i="19"/>
  <c r="Y1694" i="19"/>
  <c r="Y1693" i="19"/>
  <c r="Y1692" i="19"/>
  <c r="Y1691" i="19"/>
  <c r="Y1690" i="19"/>
  <c r="Y1689" i="19"/>
  <c r="Y1688" i="19"/>
  <c r="Y1687" i="19"/>
  <c r="Y1686" i="19"/>
  <c r="Y1685" i="19"/>
  <c r="Y1684" i="19"/>
  <c r="Y1683" i="19"/>
  <c r="Y1682" i="19"/>
  <c r="Y1681" i="19"/>
  <c r="Y1680" i="19"/>
  <c r="Y1679" i="19"/>
  <c r="Y1678" i="19"/>
  <c r="Y1677" i="19"/>
  <c r="Y1676" i="19"/>
  <c r="Y1675" i="19"/>
  <c r="Y1674" i="19"/>
  <c r="Y1673" i="19"/>
  <c r="Y1672" i="19"/>
  <c r="Y1671" i="19"/>
  <c r="Y1670" i="19"/>
  <c r="Y1669" i="19"/>
  <c r="Y1668" i="19"/>
  <c r="Y1667" i="19"/>
  <c r="Y1666" i="19"/>
  <c r="Y1665" i="19"/>
  <c r="Y1664" i="19"/>
  <c r="Y1663" i="19"/>
  <c r="Y1662" i="19"/>
  <c r="Y1661" i="19"/>
  <c r="Y1660" i="19"/>
  <c r="Y1659" i="19"/>
  <c r="Y1658" i="19"/>
  <c r="Y1657" i="19"/>
  <c r="Y1656" i="19"/>
  <c r="Y1655" i="19"/>
  <c r="Y1654" i="19"/>
  <c r="Y1653" i="19"/>
  <c r="Y1652" i="19"/>
  <c r="Y1651" i="19"/>
  <c r="Y1650" i="19"/>
  <c r="Y1649" i="19"/>
  <c r="Y1648" i="19"/>
  <c r="Y1647" i="19"/>
  <c r="Y1646" i="19"/>
  <c r="Y1645" i="19"/>
  <c r="Y1644" i="19"/>
  <c r="Y1643" i="19"/>
  <c r="Y1642" i="19"/>
  <c r="Y1641" i="19"/>
  <c r="Y1640" i="19"/>
  <c r="Y1639" i="19"/>
  <c r="Y1638" i="19"/>
  <c r="Y1637" i="19"/>
  <c r="Y1636" i="19"/>
  <c r="Y1635" i="19"/>
  <c r="Y1634" i="19"/>
  <c r="Y1633" i="19"/>
  <c r="Y1632" i="19"/>
  <c r="Y1631" i="19"/>
  <c r="Y1630" i="19"/>
  <c r="Y1629" i="19"/>
  <c r="Y1628" i="19"/>
  <c r="Y1627" i="19"/>
  <c r="Y1626" i="19"/>
  <c r="Y1625" i="19"/>
  <c r="Y1624" i="19"/>
  <c r="Y1623" i="19"/>
  <c r="Y1622" i="19"/>
  <c r="Y1621" i="19"/>
  <c r="Y1620" i="19"/>
  <c r="Y1619" i="19"/>
  <c r="Y1618" i="19"/>
  <c r="Y1617" i="19"/>
  <c r="Y1616" i="19"/>
  <c r="Y1615" i="19"/>
  <c r="Y1614" i="19"/>
  <c r="Y1613" i="19"/>
  <c r="Y1612" i="19"/>
  <c r="Y1611" i="19"/>
  <c r="Y1610" i="19"/>
  <c r="Y1609" i="19"/>
  <c r="Y1608" i="19"/>
  <c r="Y1607" i="19"/>
  <c r="Y1606" i="19"/>
  <c r="Y1605" i="19"/>
  <c r="Y1604" i="19"/>
  <c r="Y1603" i="19"/>
  <c r="Y1602" i="19"/>
  <c r="Y1601" i="19"/>
  <c r="Y1600" i="19"/>
  <c r="Y1599" i="19"/>
  <c r="Y1598" i="19"/>
  <c r="Y1597" i="19"/>
  <c r="Y1596" i="19"/>
  <c r="Y1595" i="19"/>
  <c r="Y1594" i="19"/>
  <c r="Y1593" i="19"/>
  <c r="Y1592" i="19"/>
  <c r="Y1591" i="19"/>
  <c r="Y1590" i="19"/>
  <c r="Y1589" i="19"/>
  <c r="Y1588" i="19"/>
  <c r="Y1587" i="19"/>
  <c r="Y1586" i="19"/>
  <c r="Y1585" i="19"/>
  <c r="Y1584" i="19"/>
  <c r="Y1583" i="19"/>
  <c r="Y1582" i="19"/>
  <c r="Y1581" i="19"/>
  <c r="Y1580" i="19"/>
  <c r="Y1579" i="19"/>
  <c r="Y1578" i="19"/>
  <c r="Y1577" i="19"/>
  <c r="Y1576" i="19"/>
  <c r="Y1575" i="19"/>
  <c r="Y1574" i="19"/>
  <c r="Y1573" i="19"/>
  <c r="Y1572" i="19"/>
  <c r="Y1571" i="19"/>
  <c r="Y1570" i="19"/>
  <c r="Y1569" i="19"/>
  <c r="Y1568" i="19"/>
  <c r="Y1567" i="19"/>
  <c r="Y1566" i="19"/>
  <c r="Y1565" i="19"/>
  <c r="Y1564" i="19"/>
  <c r="Y1563" i="19"/>
  <c r="Y1562" i="19"/>
  <c r="Y1561" i="19"/>
  <c r="Y1560" i="19"/>
  <c r="Y1559" i="19"/>
  <c r="Y1558" i="19"/>
  <c r="Y1557" i="19"/>
  <c r="Y1556" i="19"/>
  <c r="Y1555" i="19"/>
  <c r="Y1554" i="19"/>
  <c r="Y1553" i="19"/>
  <c r="Y1552" i="19"/>
  <c r="Y1551" i="19"/>
  <c r="Y1550" i="19"/>
  <c r="Y1549" i="19"/>
  <c r="Y1548" i="19"/>
  <c r="Y1547" i="19"/>
  <c r="Y1546" i="19"/>
  <c r="Y1545" i="19"/>
  <c r="Y1544" i="19"/>
  <c r="Y1543" i="19"/>
  <c r="Y1542" i="19"/>
  <c r="Y1541" i="19"/>
  <c r="Y1540" i="19"/>
  <c r="Y1539" i="19"/>
  <c r="Y1538" i="19"/>
  <c r="Y1537" i="19"/>
  <c r="Y1536" i="19"/>
  <c r="Y1535" i="19"/>
  <c r="Y1534" i="19"/>
  <c r="Y1533" i="19"/>
  <c r="Y1532" i="19"/>
  <c r="Y1531" i="19"/>
  <c r="Y1530" i="19"/>
  <c r="Y1529" i="19"/>
  <c r="Y1528" i="19"/>
  <c r="Y1527" i="19"/>
  <c r="Y1526" i="19"/>
  <c r="Y1525" i="19"/>
  <c r="Y1524" i="19"/>
  <c r="Y1523" i="19"/>
  <c r="Y1522" i="19"/>
  <c r="Y1521" i="19"/>
  <c r="Y1520" i="19"/>
  <c r="Y1519" i="19"/>
  <c r="Y1518" i="19"/>
  <c r="Y1517" i="19"/>
  <c r="Y1516" i="19"/>
  <c r="Y1515" i="19"/>
  <c r="Y1514" i="19"/>
  <c r="Y1513" i="19"/>
  <c r="Y1512" i="19"/>
  <c r="Y1511" i="19"/>
  <c r="Y1510" i="19"/>
  <c r="Y1509" i="19"/>
  <c r="Y1508" i="19"/>
  <c r="Y1507" i="19"/>
  <c r="Y1506" i="19"/>
  <c r="Y1505" i="19"/>
  <c r="Y1504" i="19"/>
  <c r="Y1503" i="19"/>
  <c r="Y1502" i="19"/>
  <c r="Y1501" i="19"/>
  <c r="Y1500" i="19"/>
  <c r="Y1499" i="19"/>
  <c r="Y1498" i="19"/>
  <c r="Y1497" i="19"/>
  <c r="Y1496" i="19"/>
  <c r="Y1495" i="19"/>
  <c r="Y1494" i="19"/>
  <c r="Y1493" i="19"/>
  <c r="Y1492" i="19"/>
  <c r="Y1491" i="19"/>
  <c r="Y1490" i="19"/>
  <c r="Y1489" i="19"/>
  <c r="Y1488" i="19"/>
  <c r="Y1487" i="19"/>
  <c r="Y1486" i="19"/>
  <c r="Y1485" i="19"/>
  <c r="Y1484" i="19"/>
  <c r="Y1483" i="19"/>
  <c r="Y1482" i="19"/>
  <c r="Y1481" i="19"/>
  <c r="Y1480" i="19"/>
  <c r="Y1479" i="19"/>
  <c r="Y1478" i="19"/>
  <c r="Y1477" i="19"/>
  <c r="Y1476" i="19"/>
  <c r="Y1475" i="19"/>
  <c r="Y1474" i="19"/>
  <c r="Y1473" i="19"/>
  <c r="Y1472" i="19"/>
  <c r="Y1471" i="19"/>
  <c r="Y1470" i="19"/>
  <c r="Y1469" i="19"/>
  <c r="Y1468" i="19"/>
  <c r="Y1467" i="19"/>
  <c r="Y1466" i="19"/>
  <c r="Y1465" i="19"/>
  <c r="Y1464" i="19"/>
  <c r="Y1463" i="19"/>
  <c r="Y1462" i="19"/>
  <c r="Y1461" i="19"/>
  <c r="Y1460" i="19"/>
  <c r="Y1459" i="19"/>
  <c r="Y1458" i="19"/>
  <c r="Y1457" i="19"/>
  <c r="Y1456" i="19"/>
  <c r="Y1455" i="19"/>
  <c r="Y1454" i="19"/>
  <c r="Y1453" i="19"/>
  <c r="Y1452" i="19"/>
  <c r="Y1451" i="19"/>
  <c r="Y1450" i="19"/>
  <c r="Y1449" i="19"/>
  <c r="Y1448" i="19"/>
  <c r="Y1447" i="19"/>
  <c r="Y1446" i="19"/>
  <c r="Y1445" i="19"/>
  <c r="Y1444" i="19"/>
  <c r="Y1443" i="19"/>
  <c r="Y1442" i="19"/>
  <c r="Y1441" i="19"/>
  <c r="Y1440" i="19"/>
  <c r="Y1439" i="19"/>
  <c r="Y1438" i="19"/>
  <c r="Y1437" i="19"/>
  <c r="Y1436" i="19"/>
  <c r="Y1435" i="19"/>
  <c r="Y1434" i="19"/>
  <c r="Y1433" i="19"/>
  <c r="Y1432" i="19"/>
  <c r="Y1431" i="19"/>
  <c r="Y1430" i="19"/>
  <c r="Y1429" i="19"/>
  <c r="Y1428" i="19"/>
  <c r="Y1427" i="19"/>
  <c r="Y1426" i="19"/>
  <c r="Y1425" i="19"/>
  <c r="Y1424" i="19"/>
  <c r="Y1423" i="19"/>
  <c r="Y1422" i="19"/>
  <c r="Y1421" i="19"/>
  <c r="Y1420" i="19"/>
  <c r="Y1419" i="19"/>
  <c r="Y1418" i="19"/>
  <c r="Y1417" i="19"/>
  <c r="Y1416" i="19"/>
  <c r="Y1415" i="19"/>
  <c r="Y1414" i="19"/>
  <c r="Y1413" i="19"/>
  <c r="Y1412" i="19"/>
  <c r="Y1411" i="19"/>
  <c r="Y1410" i="19"/>
  <c r="Y1409" i="19"/>
  <c r="Y1408" i="19"/>
  <c r="Y1407" i="19"/>
  <c r="Y1406" i="19"/>
  <c r="Y1405" i="19"/>
  <c r="Y1404" i="19"/>
  <c r="Y1403" i="19"/>
  <c r="Y1402" i="19"/>
  <c r="Y1401" i="19"/>
  <c r="Y1400" i="19"/>
  <c r="Y1399" i="19"/>
  <c r="Y1398" i="19"/>
  <c r="Y1397" i="19"/>
  <c r="Y1396" i="19"/>
  <c r="Y1395" i="19"/>
  <c r="Y1394" i="19"/>
  <c r="Y1393" i="19"/>
  <c r="Y1392" i="19"/>
  <c r="Y1391" i="19"/>
  <c r="Y1390" i="19"/>
  <c r="Y1389" i="19"/>
  <c r="Y1388" i="19"/>
  <c r="Y1387" i="19"/>
  <c r="Y1386" i="19"/>
  <c r="Y1385" i="19"/>
  <c r="Y1384" i="19"/>
  <c r="Y1383" i="19"/>
  <c r="Y1382" i="19"/>
  <c r="Y1381" i="19"/>
  <c r="Y1380" i="19"/>
  <c r="Y1379" i="19"/>
  <c r="Y1378" i="19"/>
  <c r="Y1377" i="19"/>
  <c r="Y1376" i="19"/>
  <c r="Y1375" i="19"/>
  <c r="Y1374" i="19"/>
  <c r="Y1373" i="19"/>
  <c r="Y1372" i="19"/>
  <c r="Y1371" i="19"/>
  <c r="Y1370" i="19"/>
  <c r="Y1369" i="19"/>
  <c r="Y1368" i="19"/>
  <c r="Y1367" i="19"/>
  <c r="Y1366" i="19"/>
  <c r="Y1365" i="19"/>
  <c r="Y1364" i="19"/>
  <c r="Y1363" i="19"/>
  <c r="Y1362" i="19"/>
  <c r="Y1361" i="19"/>
  <c r="Y1360" i="19"/>
  <c r="Y1359" i="19"/>
  <c r="Y1358" i="19"/>
  <c r="Y1357" i="19"/>
  <c r="Y1356" i="19"/>
  <c r="Y1355" i="19"/>
  <c r="Y1354" i="19"/>
  <c r="Y1353" i="19"/>
  <c r="Y1352" i="19"/>
  <c r="Y1351" i="19"/>
  <c r="Y1350" i="19"/>
  <c r="Y1349" i="19"/>
  <c r="Y1348" i="19"/>
  <c r="Y1347" i="19"/>
  <c r="Y1346" i="19"/>
  <c r="Y1345" i="19"/>
  <c r="Y1344" i="19"/>
  <c r="Y1343" i="19"/>
  <c r="Y1342" i="19"/>
  <c r="Y1341" i="19"/>
  <c r="Y1340" i="19"/>
  <c r="Y1339" i="19"/>
  <c r="Y1338" i="19"/>
  <c r="Y1337" i="19"/>
  <c r="Y1336" i="19"/>
  <c r="Y1335" i="19"/>
  <c r="Y1334" i="19"/>
  <c r="Y1333" i="19"/>
  <c r="Y1332" i="19"/>
  <c r="Y1331" i="19"/>
  <c r="Y1330" i="19"/>
  <c r="Y1329" i="19"/>
  <c r="Y1328" i="19"/>
  <c r="Y1327" i="19"/>
  <c r="Y1326" i="19"/>
  <c r="Y1325" i="19"/>
  <c r="Y1324" i="19"/>
  <c r="Y1323" i="19"/>
  <c r="Y1322" i="19"/>
  <c r="Y1321" i="19"/>
  <c r="Y1320" i="19"/>
  <c r="Y1319" i="19"/>
  <c r="Y1318" i="19"/>
  <c r="Y1317" i="19"/>
  <c r="Y1316" i="19"/>
  <c r="Y1315" i="19"/>
  <c r="Y1314" i="19"/>
  <c r="Y1313" i="19"/>
  <c r="Y1312" i="19"/>
  <c r="Y1311" i="19"/>
  <c r="Y1310" i="19"/>
  <c r="Y1309" i="19"/>
  <c r="Y1308" i="19"/>
  <c r="Y1307" i="19"/>
  <c r="Y1306" i="19"/>
  <c r="Y1305" i="19"/>
  <c r="Y1304" i="19"/>
  <c r="Y1303" i="19"/>
  <c r="Y1302" i="19"/>
  <c r="Y1301" i="19"/>
  <c r="Y1300" i="19"/>
  <c r="Y1299" i="19"/>
  <c r="Y1298" i="19"/>
  <c r="Y1297" i="19"/>
  <c r="Y1296" i="19"/>
  <c r="Y1295" i="19"/>
  <c r="Y1294" i="19"/>
  <c r="Y1293" i="19"/>
  <c r="Y1292" i="19"/>
  <c r="Y1291" i="19"/>
  <c r="Y1290" i="19"/>
  <c r="Y1289" i="19"/>
  <c r="Y1288" i="19"/>
  <c r="Y1287" i="19"/>
  <c r="Y1286" i="19"/>
  <c r="Y1285" i="19"/>
  <c r="Y1284" i="19"/>
  <c r="Y1283" i="19"/>
  <c r="Y1282" i="19"/>
  <c r="Y1281" i="19"/>
  <c r="Y1280" i="19"/>
  <c r="Y1279" i="19"/>
  <c r="Y1278" i="19"/>
  <c r="Y1277" i="19"/>
  <c r="Y1276" i="19"/>
  <c r="Y1275" i="19"/>
  <c r="Y1274" i="19"/>
  <c r="Y1273" i="19"/>
  <c r="Y1272" i="19"/>
  <c r="Y1271" i="19"/>
  <c r="Y1270" i="19"/>
  <c r="Y1269" i="19"/>
  <c r="Y1268" i="19"/>
  <c r="Y1267" i="19"/>
  <c r="Y1266" i="19"/>
  <c r="Y1265" i="19"/>
  <c r="Y1264" i="19"/>
  <c r="Y1263" i="19"/>
  <c r="Y1262" i="19"/>
  <c r="Y1261" i="19"/>
  <c r="Y1260" i="19"/>
  <c r="Y1259" i="19"/>
  <c r="Y1258" i="19"/>
  <c r="Y1257" i="19"/>
  <c r="Y1256" i="19"/>
  <c r="Y1255" i="19"/>
  <c r="Y1254" i="19"/>
  <c r="Y1253" i="19"/>
  <c r="Y1252" i="19"/>
  <c r="Y1251" i="19"/>
  <c r="Y1250" i="19"/>
  <c r="Y1249" i="19"/>
  <c r="Y1248" i="19"/>
  <c r="Y1247" i="19"/>
  <c r="Y1246" i="19"/>
  <c r="Y1245" i="19"/>
  <c r="Y1244" i="19"/>
  <c r="Y1243" i="19"/>
  <c r="Y1242" i="19"/>
  <c r="Y1241" i="19"/>
  <c r="Y1240" i="19"/>
  <c r="Y1239" i="19"/>
  <c r="Y1238" i="19"/>
  <c r="Y1237" i="19"/>
  <c r="Y1236" i="19"/>
  <c r="Y1235" i="19"/>
  <c r="Y1234" i="19"/>
  <c r="Y1233" i="19"/>
  <c r="Y1232" i="19"/>
  <c r="Y1231" i="19"/>
  <c r="Y1230" i="19"/>
  <c r="Y1229" i="19"/>
  <c r="Y1228" i="19"/>
  <c r="Y1227" i="19"/>
  <c r="Y1226" i="19"/>
  <c r="Y1225" i="19"/>
  <c r="Y1224" i="19"/>
  <c r="Y1223" i="19"/>
  <c r="Y1222" i="19"/>
  <c r="Y1221" i="19"/>
  <c r="Y1220" i="19"/>
  <c r="Y1219" i="19"/>
  <c r="Y1218" i="19"/>
  <c r="Y1217" i="19"/>
  <c r="Y1216" i="19"/>
  <c r="Y1215" i="19"/>
  <c r="Y1214" i="19"/>
  <c r="Y1213" i="19"/>
  <c r="Y1212" i="19"/>
  <c r="Y1211" i="19"/>
  <c r="Y1210" i="19"/>
  <c r="Y1209" i="19"/>
  <c r="Y1208" i="19"/>
  <c r="Y1207" i="19"/>
  <c r="Y1206" i="19"/>
  <c r="Y1205" i="19"/>
  <c r="Y1204" i="19"/>
  <c r="Y1203" i="19"/>
  <c r="Y1202" i="19"/>
  <c r="Y1201" i="19"/>
  <c r="Y1200" i="19"/>
  <c r="Y1199" i="19"/>
  <c r="Y1198" i="19"/>
  <c r="Y1197" i="19"/>
  <c r="Y1196" i="19"/>
  <c r="Y1195" i="19"/>
  <c r="Y1194" i="19"/>
  <c r="Y1193" i="19"/>
  <c r="Y1192" i="19"/>
  <c r="Y1191" i="19"/>
  <c r="Y1190" i="19"/>
  <c r="Y1189" i="19"/>
  <c r="Y1188" i="19"/>
  <c r="Y1187" i="19"/>
  <c r="Y1186" i="19"/>
  <c r="Y1185" i="19"/>
  <c r="Y1184" i="19"/>
  <c r="Y1183" i="19"/>
  <c r="Y1182" i="19"/>
  <c r="Y1181" i="19"/>
  <c r="Y1180" i="19"/>
  <c r="Y1179" i="19"/>
  <c r="Y1178" i="19"/>
  <c r="Y1177" i="19"/>
  <c r="Y1176" i="19"/>
  <c r="Y1175" i="19"/>
  <c r="Y1174" i="19"/>
  <c r="Y1173" i="19"/>
  <c r="Y1172" i="19"/>
  <c r="Y1171" i="19"/>
  <c r="Y1170" i="19"/>
  <c r="Y1169" i="19"/>
  <c r="Y1168" i="19"/>
  <c r="Y1167" i="19"/>
  <c r="Y1166" i="19"/>
  <c r="Y1165" i="19"/>
  <c r="Y1164" i="19"/>
  <c r="Y1163" i="19"/>
  <c r="Y1162" i="19"/>
  <c r="Y1161" i="19"/>
  <c r="Y1160" i="19"/>
  <c r="Y1159" i="19"/>
  <c r="Y1158" i="19"/>
  <c r="Y1157" i="19"/>
  <c r="Y1156" i="19"/>
  <c r="Y1155" i="19"/>
  <c r="Y1154" i="19"/>
  <c r="Y1153" i="19"/>
  <c r="Y1152" i="19"/>
  <c r="Y1151" i="19"/>
  <c r="Y1150" i="19"/>
  <c r="Y1149" i="19"/>
  <c r="Y1148" i="19"/>
  <c r="Y1147" i="19"/>
  <c r="Y1146" i="19"/>
  <c r="Y1145" i="19"/>
  <c r="Y1144" i="19"/>
  <c r="Y1143" i="19"/>
  <c r="Y1142" i="19"/>
  <c r="Y1141" i="19"/>
  <c r="Y1140" i="19"/>
  <c r="Y1139" i="19"/>
  <c r="Y1138" i="19"/>
  <c r="Y1137" i="19"/>
  <c r="Y1136" i="19"/>
  <c r="Y1135" i="19"/>
  <c r="Y1134" i="19"/>
  <c r="Y1133" i="19"/>
  <c r="Y1132" i="19"/>
  <c r="Y1131" i="19"/>
  <c r="Y1130" i="19"/>
  <c r="Y1129" i="19"/>
  <c r="Y1128" i="19"/>
  <c r="Y1127" i="19"/>
  <c r="Y1126" i="19"/>
  <c r="Y1125" i="19"/>
  <c r="Y1124" i="19"/>
  <c r="Y1123" i="19"/>
  <c r="Y1122" i="19"/>
  <c r="Y1121" i="19"/>
  <c r="Y1120" i="19"/>
  <c r="Y1119" i="19"/>
  <c r="Y1118" i="19"/>
  <c r="Y1117" i="19"/>
  <c r="Y1116" i="19"/>
  <c r="Y1115" i="19"/>
  <c r="Y1114" i="19"/>
  <c r="Y1113" i="19"/>
  <c r="Y1112" i="19"/>
  <c r="Y1111" i="19"/>
  <c r="Y1110" i="19"/>
  <c r="Y1109" i="19"/>
  <c r="Y1108" i="19"/>
  <c r="Y1107" i="19"/>
  <c r="Y1106" i="19"/>
  <c r="Y1105" i="19"/>
  <c r="Y1104" i="19"/>
  <c r="Y1103" i="19"/>
  <c r="Y1102" i="19"/>
  <c r="Y1101" i="19"/>
  <c r="Y1100" i="19"/>
  <c r="Y1099" i="19"/>
  <c r="Y1098" i="19"/>
  <c r="Y1097" i="19"/>
  <c r="Y1096" i="19"/>
  <c r="Y1095" i="19"/>
  <c r="Y1094" i="19"/>
  <c r="Y1093" i="19"/>
  <c r="Y1092" i="19"/>
  <c r="Y1091" i="19"/>
  <c r="Y1090" i="19"/>
  <c r="Y1089" i="19"/>
  <c r="Y1088" i="19"/>
  <c r="Y1087" i="19"/>
  <c r="Y1086" i="19"/>
  <c r="Y1085" i="19"/>
  <c r="Y1084" i="19"/>
  <c r="Y1083" i="19"/>
  <c r="Y1082" i="19"/>
  <c r="Y1081" i="19"/>
  <c r="Y1080" i="19"/>
  <c r="Y1079" i="19"/>
  <c r="Y1078" i="19"/>
  <c r="Y1077" i="19"/>
  <c r="Y1076" i="19"/>
  <c r="Y1075" i="19"/>
  <c r="Y1074" i="19"/>
  <c r="Y1073" i="19"/>
  <c r="Y1072" i="19"/>
  <c r="Y1071" i="19"/>
  <c r="Y1070" i="19"/>
  <c r="Y1069" i="19"/>
  <c r="Y1068" i="19"/>
  <c r="Y1067" i="19"/>
  <c r="Y1066" i="19"/>
  <c r="Y1065" i="19"/>
  <c r="Y1064" i="19"/>
  <c r="Y1063" i="19"/>
  <c r="Y1062" i="19"/>
  <c r="Y1061" i="19"/>
  <c r="Y1060" i="19"/>
  <c r="Y1059" i="19"/>
  <c r="Y1058" i="19"/>
  <c r="Y1057" i="19"/>
  <c r="Y1056" i="19"/>
  <c r="Y1055" i="19"/>
  <c r="Y1054" i="19"/>
  <c r="Y1053" i="19"/>
  <c r="Y1052" i="19"/>
  <c r="Y1051" i="19"/>
  <c r="Y1050" i="19"/>
  <c r="Y1049" i="19"/>
  <c r="Y1048" i="19"/>
  <c r="Y1047" i="19"/>
  <c r="Y1046" i="19"/>
  <c r="Y1045" i="19"/>
  <c r="Y1044" i="19"/>
  <c r="Y1043" i="19"/>
  <c r="Y1042" i="19"/>
  <c r="Y1041" i="19"/>
  <c r="Y1040" i="19"/>
  <c r="Y1039" i="19"/>
  <c r="Y1038" i="19"/>
  <c r="Y1037" i="19"/>
  <c r="Y1036" i="19"/>
  <c r="Y1035" i="19"/>
  <c r="Y1034" i="19"/>
  <c r="Y1033" i="19"/>
  <c r="Y1032" i="19"/>
  <c r="Y1031" i="19"/>
  <c r="Y1030" i="19"/>
  <c r="Y1029" i="19"/>
  <c r="Y1028" i="19"/>
  <c r="Y1027" i="19"/>
  <c r="Y1026" i="19"/>
  <c r="Y1025" i="19"/>
  <c r="Y1024" i="19"/>
  <c r="Y1023" i="19"/>
  <c r="Y1022" i="19"/>
  <c r="Y1021" i="19"/>
  <c r="Y1020" i="19"/>
  <c r="Y1019" i="19"/>
  <c r="Y1018" i="19"/>
  <c r="Y1017" i="19"/>
  <c r="Y1016" i="19"/>
  <c r="Y1015" i="19"/>
  <c r="Y1014" i="19"/>
  <c r="Y1013" i="19"/>
  <c r="Y1012" i="19"/>
  <c r="Y1011" i="19"/>
  <c r="Y1010" i="19"/>
  <c r="Y1009" i="19"/>
  <c r="Y1008" i="19"/>
  <c r="Y1007" i="19"/>
  <c r="Y1006" i="19"/>
  <c r="Y1005" i="19"/>
  <c r="Y1004" i="19"/>
  <c r="Y1003" i="19"/>
  <c r="Y1002" i="19"/>
  <c r="Y1001" i="19"/>
  <c r="Y1000" i="19"/>
  <c r="Y999" i="19"/>
  <c r="Y998" i="19"/>
  <c r="Y997" i="19"/>
  <c r="Y996" i="19"/>
  <c r="Y995" i="19"/>
  <c r="Y994" i="19"/>
  <c r="Y993" i="19"/>
  <c r="Y992" i="19"/>
  <c r="Y991" i="19"/>
  <c r="Y990" i="19"/>
  <c r="Y989" i="19"/>
  <c r="Y988" i="19"/>
  <c r="Y987" i="19"/>
  <c r="Y986" i="19"/>
  <c r="Y985" i="19"/>
  <c r="Y984" i="19"/>
  <c r="Y983" i="19"/>
  <c r="Y982" i="19"/>
  <c r="Y981" i="19"/>
  <c r="Y980" i="19"/>
  <c r="Y979" i="19"/>
  <c r="Y978" i="19"/>
  <c r="Y977" i="19"/>
  <c r="Y976" i="19"/>
  <c r="Y975" i="19"/>
  <c r="Y974" i="19"/>
  <c r="Y973" i="19"/>
  <c r="Y972" i="19"/>
  <c r="Y971" i="19"/>
  <c r="Y970" i="19"/>
  <c r="Y969" i="19"/>
  <c r="Y968" i="19"/>
  <c r="Y967" i="19"/>
  <c r="Y966" i="19"/>
  <c r="Y965" i="19"/>
  <c r="Y964" i="19"/>
  <c r="Y963" i="19"/>
  <c r="Y962" i="19"/>
  <c r="Y961" i="19"/>
  <c r="Y960" i="19"/>
  <c r="Y959" i="19"/>
  <c r="Y958" i="19"/>
  <c r="Y957" i="19"/>
  <c r="Y956" i="19"/>
  <c r="Y955" i="19"/>
  <c r="Y954" i="19"/>
  <c r="Y953" i="19"/>
  <c r="Y952" i="19"/>
  <c r="Y951" i="19"/>
  <c r="Y950" i="19"/>
  <c r="Y949" i="19"/>
  <c r="Y948" i="19"/>
  <c r="Y947" i="19"/>
  <c r="Y946" i="19"/>
  <c r="Y945" i="19"/>
  <c r="Y944" i="19"/>
  <c r="Y943" i="19"/>
  <c r="Y942" i="19"/>
  <c r="Y941" i="19"/>
  <c r="Y940" i="19"/>
  <c r="Y939" i="19"/>
  <c r="Y938" i="19"/>
  <c r="Y937" i="19"/>
  <c r="Y936" i="19"/>
  <c r="Y935" i="19"/>
  <c r="Y934" i="19"/>
  <c r="Y933" i="19"/>
  <c r="Y932" i="19"/>
  <c r="Y931" i="19"/>
  <c r="Y930" i="19"/>
  <c r="Y929" i="19"/>
  <c r="Y928" i="19"/>
  <c r="Y927" i="19"/>
  <c r="Y926" i="19"/>
  <c r="Y925" i="19"/>
  <c r="Y924" i="19"/>
  <c r="Y923" i="19"/>
  <c r="Y922" i="19"/>
  <c r="Y921" i="19"/>
  <c r="Y920" i="19"/>
  <c r="Y919" i="19"/>
  <c r="Y918" i="19"/>
  <c r="Y917" i="19"/>
  <c r="Y916" i="19"/>
  <c r="Y915" i="19"/>
  <c r="Y914" i="19"/>
  <c r="Y913" i="19"/>
  <c r="Y912" i="19"/>
  <c r="Y911" i="19"/>
  <c r="Y910" i="19"/>
  <c r="Y909" i="19"/>
  <c r="Y908" i="19"/>
  <c r="Y907" i="19"/>
  <c r="Y906" i="19"/>
  <c r="Y905" i="19"/>
  <c r="Y904" i="19"/>
  <c r="Y903" i="19"/>
  <c r="Y902" i="19"/>
  <c r="Y901" i="19"/>
  <c r="Y900" i="19"/>
  <c r="Y899" i="19"/>
  <c r="Y898" i="19"/>
  <c r="Y897" i="19"/>
  <c r="Y896" i="19"/>
  <c r="Y895" i="19"/>
  <c r="Y894" i="19"/>
  <c r="Y893" i="19"/>
  <c r="Y892" i="19"/>
  <c r="Y891" i="19"/>
  <c r="Y890" i="19"/>
  <c r="Y889" i="19"/>
  <c r="Y888" i="19"/>
  <c r="Y887" i="19"/>
  <c r="Y886" i="19"/>
  <c r="Y885" i="19"/>
  <c r="Y884" i="19"/>
  <c r="Y883" i="19"/>
  <c r="Y882" i="19"/>
  <c r="Y881" i="19"/>
  <c r="Y880" i="19"/>
  <c r="Y879" i="19"/>
  <c r="Y878" i="19"/>
  <c r="Y877" i="19"/>
  <c r="Y876" i="19"/>
  <c r="Y875" i="19"/>
  <c r="Y874" i="19"/>
  <c r="Y873" i="19"/>
  <c r="Y872" i="19"/>
  <c r="Y871" i="19"/>
  <c r="Y870" i="19"/>
  <c r="Y869" i="19"/>
  <c r="Y868" i="19"/>
  <c r="Y867" i="19"/>
  <c r="Y866" i="19"/>
  <c r="Y865" i="19"/>
  <c r="Y864" i="19"/>
  <c r="Y863" i="19"/>
  <c r="Y862" i="19"/>
  <c r="Y861" i="19"/>
  <c r="Y860" i="19"/>
  <c r="Y859" i="19"/>
  <c r="Y858" i="19"/>
  <c r="Y857" i="19"/>
  <c r="Y856" i="19"/>
  <c r="Y855" i="19"/>
  <c r="Y854" i="19"/>
  <c r="Y853" i="19"/>
  <c r="Y852" i="19"/>
  <c r="Y851" i="19"/>
  <c r="Y850" i="19"/>
  <c r="Y849" i="19"/>
  <c r="Y848" i="19"/>
  <c r="Y847" i="19"/>
  <c r="Y846" i="19"/>
  <c r="Y845" i="19"/>
  <c r="Y844" i="19"/>
  <c r="Y843" i="19"/>
  <c r="Y842" i="19"/>
  <c r="Y841" i="19"/>
  <c r="Y840" i="19"/>
  <c r="Y839" i="19"/>
  <c r="Y838" i="19"/>
  <c r="Y837" i="19"/>
  <c r="Y836" i="19"/>
  <c r="Y835" i="19"/>
  <c r="Y834" i="19"/>
  <c r="Y833" i="19"/>
  <c r="Y832" i="19"/>
  <c r="Y831" i="19"/>
  <c r="Y830" i="19"/>
  <c r="Y829" i="19"/>
  <c r="Y828" i="19"/>
  <c r="Y827" i="19"/>
  <c r="Y826" i="19"/>
  <c r="Y825" i="19"/>
  <c r="Y824" i="19"/>
  <c r="Y823" i="19"/>
  <c r="Y822" i="19"/>
  <c r="Y821" i="19"/>
  <c r="Y820" i="19"/>
  <c r="Y819" i="19"/>
  <c r="Y818" i="19"/>
  <c r="Y817" i="19"/>
  <c r="Y816" i="19"/>
  <c r="Y815" i="19"/>
  <c r="Y814" i="19"/>
  <c r="Y813" i="19"/>
  <c r="Y812" i="19"/>
  <c r="Y811" i="19"/>
  <c r="Y810" i="19"/>
  <c r="Y809" i="19"/>
  <c r="Y808" i="19"/>
  <c r="Y807" i="19"/>
  <c r="Y806" i="19"/>
  <c r="Y805" i="19"/>
  <c r="Y804" i="19"/>
  <c r="Y803" i="19"/>
  <c r="Y802" i="19"/>
  <c r="Y801" i="19"/>
  <c r="Y800" i="19"/>
  <c r="Y799" i="19"/>
  <c r="Y798" i="19"/>
  <c r="Y797" i="19"/>
  <c r="Y796" i="19"/>
  <c r="Y795" i="19"/>
  <c r="Y794" i="19"/>
  <c r="Y793" i="19"/>
  <c r="Y792" i="19"/>
  <c r="Y791" i="19"/>
  <c r="Y790" i="19"/>
  <c r="Y789" i="19"/>
  <c r="Y788" i="19"/>
  <c r="Y787" i="19"/>
  <c r="Y786" i="19"/>
  <c r="Y785" i="19"/>
  <c r="Y784" i="19"/>
  <c r="Y783" i="19"/>
  <c r="Y782" i="19"/>
  <c r="Y781" i="19"/>
  <c r="Y780" i="19"/>
  <c r="Y779" i="19"/>
  <c r="Y778" i="19"/>
  <c r="Y777" i="19"/>
  <c r="Y776" i="19"/>
  <c r="Y775" i="19"/>
  <c r="Y774" i="19"/>
  <c r="Y773" i="19"/>
  <c r="Y772" i="19"/>
  <c r="Y771" i="19"/>
  <c r="Y770" i="19"/>
  <c r="Y769" i="19"/>
  <c r="Y768" i="19"/>
  <c r="Y767" i="19"/>
  <c r="Y766" i="19"/>
  <c r="Y765" i="19"/>
  <c r="Y764" i="19"/>
  <c r="Y763" i="19"/>
  <c r="Y762" i="19"/>
  <c r="Y761" i="19"/>
  <c r="Y760" i="19"/>
  <c r="Y759" i="19"/>
  <c r="Y758" i="19"/>
  <c r="Y757" i="19"/>
  <c r="Y756" i="19"/>
  <c r="Y755" i="19"/>
  <c r="Y754" i="19"/>
  <c r="Y753" i="19"/>
  <c r="Y752" i="19"/>
  <c r="Y751" i="19"/>
  <c r="Y750" i="19"/>
  <c r="Y749" i="19"/>
  <c r="Y748" i="19"/>
  <c r="Y747" i="19"/>
  <c r="Y746" i="19"/>
  <c r="Y745" i="19"/>
  <c r="Y744" i="19"/>
  <c r="Y743" i="19"/>
  <c r="Y742" i="19"/>
  <c r="Y741" i="19"/>
  <c r="Y740" i="19"/>
  <c r="Y739" i="19"/>
  <c r="Y738" i="19"/>
  <c r="Y737" i="19"/>
  <c r="Y736" i="19"/>
  <c r="Y735" i="19"/>
  <c r="Y734" i="19"/>
  <c r="Y733" i="19"/>
  <c r="Y732" i="19"/>
  <c r="Y731" i="19"/>
  <c r="Y730" i="19"/>
  <c r="Y729" i="19"/>
  <c r="Y728" i="19"/>
  <c r="Y727" i="19"/>
  <c r="Y726" i="19"/>
  <c r="Y725" i="19"/>
  <c r="Y724" i="19"/>
  <c r="Y723" i="19"/>
  <c r="Y722" i="19"/>
  <c r="Y721" i="19"/>
  <c r="Y720" i="19"/>
  <c r="Y719" i="19"/>
  <c r="Y718" i="19"/>
  <c r="Y717" i="19"/>
  <c r="Y716" i="19"/>
  <c r="Y715" i="19"/>
  <c r="Y714" i="19"/>
  <c r="Y713" i="19"/>
  <c r="Y712" i="19"/>
  <c r="Y711" i="19"/>
  <c r="Y710" i="19"/>
  <c r="Y709" i="19"/>
  <c r="Y708" i="19"/>
  <c r="Y707" i="19"/>
  <c r="Y706" i="19"/>
  <c r="Y705" i="19"/>
  <c r="Y704" i="19"/>
  <c r="Y703" i="19"/>
  <c r="Y702" i="19"/>
  <c r="Y701" i="19"/>
  <c r="Y700" i="19"/>
  <c r="Y699" i="19"/>
  <c r="Y698" i="19"/>
  <c r="Y697" i="19"/>
  <c r="Y696" i="19"/>
  <c r="Y695" i="19"/>
  <c r="Y694" i="19"/>
  <c r="Y693" i="19"/>
  <c r="Y692" i="19"/>
  <c r="Y691" i="19"/>
  <c r="Y690" i="19"/>
  <c r="Y689" i="19"/>
  <c r="Y688" i="19"/>
  <c r="Y687" i="19"/>
  <c r="Y686" i="19"/>
  <c r="Y685" i="19"/>
  <c r="Y684" i="19"/>
  <c r="Y683" i="19"/>
  <c r="Y682" i="19"/>
  <c r="Y681" i="19"/>
  <c r="Y680" i="19"/>
  <c r="Y679" i="19"/>
  <c r="Y678" i="19"/>
  <c r="Y677" i="19"/>
  <c r="Y676" i="19"/>
  <c r="Y675" i="19"/>
  <c r="Y674" i="19"/>
  <c r="Y673" i="19"/>
  <c r="Y672" i="19"/>
  <c r="Y671" i="19"/>
  <c r="Y670" i="19"/>
  <c r="Y669" i="19"/>
  <c r="Y668" i="19"/>
  <c r="Y667" i="19"/>
  <c r="Y666" i="19"/>
  <c r="Y665" i="19"/>
  <c r="Y664" i="19"/>
  <c r="Y663" i="19"/>
  <c r="Y662" i="19"/>
  <c r="Y661" i="19"/>
  <c r="Y660" i="19"/>
  <c r="Y659" i="19"/>
  <c r="Y658" i="19"/>
  <c r="Y657" i="19"/>
  <c r="Y656" i="19"/>
  <c r="Y655" i="19"/>
  <c r="Y654" i="19"/>
  <c r="Y653" i="19"/>
  <c r="Y652" i="19"/>
  <c r="Y651" i="19"/>
  <c r="Y650" i="19"/>
  <c r="Y649" i="19"/>
  <c r="Y648" i="19"/>
  <c r="Y647" i="19"/>
  <c r="Y646" i="19"/>
  <c r="Y645" i="19"/>
  <c r="Y644" i="19"/>
  <c r="Y643" i="19"/>
  <c r="Y642" i="19"/>
  <c r="Y641" i="19"/>
  <c r="Y640" i="19"/>
  <c r="Y639" i="19"/>
  <c r="Y638" i="19"/>
  <c r="Y637" i="19"/>
  <c r="Y636" i="19"/>
  <c r="Y635" i="19"/>
  <c r="Y634" i="19"/>
  <c r="Y633" i="19"/>
  <c r="Y632" i="19"/>
  <c r="Y631" i="19"/>
  <c r="Y630" i="19"/>
  <c r="Y629" i="19"/>
  <c r="Y628" i="19"/>
  <c r="Y627" i="19"/>
  <c r="Y626" i="19"/>
  <c r="Y625" i="19"/>
  <c r="Y624" i="19"/>
  <c r="Y623" i="19"/>
  <c r="Y622" i="19"/>
  <c r="Y621" i="19"/>
  <c r="Y620" i="19"/>
  <c r="Y619" i="19"/>
  <c r="Y618" i="19"/>
  <c r="Y617" i="19"/>
  <c r="Y616" i="19"/>
  <c r="Y615" i="19"/>
  <c r="Y614" i="19"/>
  <c r="Y613" i="19"/>
  <c r="Y612" i="19"/>
  <c r="Y611" i="19"/>
  <c r="Y610" i="19"/>
  <c r="Y609" i="19"/>
  <c r="Y608" i="19"/>
  <c r="Y607" i="19"/>
  <c r="Y606" i="19"/>
  <c r="Y605" i="19"/>
  <c r="Y604" i="19"/>
  <c r="Y603" i="19"/>
  <c r="Y602" i="19"/>
  <c r="Y601" i="19"/>
  <c r="Y600" i="19"/>
  <c r="Y599" i="19"/>
  <c r="Y598" i="19"/>
  <c r="Y597" i="19"/>
  <c r="Y596" i="19"/>
  <c r="Y595" i="19"/>
  <c r="Y594" i="19"/>
  <c r="Y593" i="19"/>
  <c r="Y592" i="19"/>
  <c r="Y591" i="19"/>
  <c r="Y590" i="19"/>
  <c r="Y589" i="19"/>
  <c r="Y588" i="19"/>
  <c r="Y587" i="19"/>
  <c r="Y586" i="19"/>
  <c r="Y585" i="19"/>
  <c r="Y584" i="19"/>
  <c r="Y583" i="19"/>
  <c r="Y582" i="19"/>
  <c r="Y581" i="19"/>
  <c r="Y580" i="19"/>
  <c r="Y579" i="19"/>
  <c r="Y578" i="19"/>
  <c r="Y577" i="19"/>
  <c r="Y576" i="19"/>
  <c r="Y575" i="19"/>
  <c r="Y574" i="19"/>
  <c r="Y573" i="19"/>
  <c r="Y572" i="19"/>
  <c r="Y571" i="19"/>
  <c r="Y570" i="19"/>
  <c r="Y569" i="19"/>
  <c r="Y568" i="19"/>
  <c r="Y567" i="19"/>
  <c r="Y566" i="19"/>
  <c r="Y565" i="19"/>
  <c r="Y564" i="19"/>
  <c r="Y563" i="19"/>
  <c r="Y562" i="19"/>
  <c r="Y561" i="19"/>
  <c r="Y560" i="19"/>
  <c r="Y559" i="19"/>
  <c r="Y558" i="19"/>
  <c r="Y557" i="19"/>
  <c r="Y556" i="19"/>
  <c r="Y555" i="19"/>
  <c r="Y554" i="19"/>
  <c r="Y553" i="19"/>
  <c r="Y552" i="19"/>
  <c r="Y551" i="19"/>
  <c r="Y550" i="19"/>
  <c r="Y549" i="19"/>
  <c r="Y548" i="19"/>
  <c r="Y547" i="19"/>
  <c r="Y546" i="19"/>
  <c r="Y545" i="19"/>
  <c r="Y544" i="19"/>
  <c r="Y543" i="19"/>
  <c r="Y542" i="19"/>
  <c r="Y541" i="19"/>
  <c r="Y540" i="19"/>
  <c r="Y539" i="19"/>
  <c r="Y538" i="19"/>
  <c r="Y537" i="19"/>
  <c r="Y536" i="19"/>
  <c r="Y535" i="19"/>
  <c r="Y534" i="19"/>
  <c r="Y533" i="19"/>
  <c r="Y532" i="19"/>
  <c r="Y531" i="19"/>
  <c r="Y530" i="19"/>
  <c r="Y529" i="19"/>
  <c r="Y528" i="19"/>
  <c r="Y527" i="19"/>
  <c r="Y526" i="19"/>
  <c r="Y525" i="19"/>
  <c r="Y524" i="19"/>
  <c r="Y523" i="19"/>
  <c r="Y522" i="19"/>
  <c r="Y521" i="19"/>
  <c r="Y520" i="19"/>
  <c r="Y519" i="19"/>
  <c r="Y518" i="19"/>
  <c r="Y517" i="19"/>
  <c r="Y516" i="19"/>
  <c r="Y515" i="19"/>
  <c r="Y514" i="19"/>
  <c r="Y513" i="19"/>
  <c r="Y512" i="19"/>
  <c r="Y511" i="19"/>
  <c r="Y510" i="19"/>
  <c r="Y509" i="19"/>
  <c r="Y508" i="19"/>
  <c r="Y507" i="19"/>
  <c r="Y506" i="19"/>
  <c r="Y505" i="19"/>
  <c r="Y504" i="19"/>
  <c r="Y503" i="19"/>
  <c r="Y502" i="19"/>
  <c r="Y501" i="19"/>
  <c r="Y500" i="19"/>
  <c r="Y499" i="19"/>
  <c r="Y498" i="19"/>
  <c r="Y497" i="19"/>
  <c r="Y496" i="19"/>
  <c r="Y495" i="19"/>
  <c r="Y494" i="19"/>
  <c r="Y493" i="19"/>
  <c r="Y492" i="19"/>
  <c r="Y491" i="19"/>
  <c r="Y490" i="19"/>
  <c r="Y489" i="19"/>
  <c r="Y488" i="19"/>
  <c r="Y487" i="19"/>
  <c r="Y486" i="19"/>
  <c r="Y485" i="19"/>
  <c r="Y484" i="19"/>
  <c r="Y483" i="19"/>
  <c r="Y482" i="19"/>
  <c r="Y481" i="19"/>
  <c r="Y480" i="19"/>
  <c r="Y479" i="19"/>
  <c r="Y478" i="19"/>
  <c r="Y477" i="19"/>
  <c r="Y476" i="19"/>
  <c r="Y475" i="19"/>
  <c r="Y474" i="19"/>
  <c r="Y473" i="19"/>
  <c r="Y472" i="19"/>
  <c r="Y471" i="19"/>
  <c r="Y470" i="19"/>
  <c r="Y469" i="19"/>
  <c r="Y468" i="19"/>
  <c r="Y467" i="19"/>
  <c r="Y466" i="19"/>
  <c r="Y465" i="19"/>
  <c r="Y464" i="19"/>
  <c r="Y463" i="19"/>
  <c r="Y462" i="19"/>
  <c r="Y461" i="19"/>
  <c r="Y460" i="19"/>
  <c r="Y459" i="19"/>
  <c r="Y458" i="19"/>
  <c r="Y457" i="19"/>
  <c r="Y456" i="19"/>
  <c r="Y455" i="19"/>
  <c r="Y454" i="19"/>
  <c r="Y453" i="19"/>
  <c r="Y452" i="19"/>
  <c r="Y451" i="19"/>
  <c r="Y450" i="19"/>
  <c r="Y449" i="19"/>
  <c r="Y448" i="19"/>
  <c r="Y447" i="19"/>
  <c r="Y446" i="19"/>
  <c r="Y445" i="19"/>
  <c r="Y444" i="19"/>
  <c r="Y443" i="19"/>
  <c r="Y442" i="19"/>
  <c r="Y441" i="19"/>
  <c r="Y440" i="19"/>
  <c r="Y439" i="19"/>
  <c r="Y438" i="19"/>
  <c r="Y437" i="19"/>
  <c r="Y436" i="19"/>
  <c r="Y435" i="19"/>
  <c r="Y434" i="19"/>
  <c r="Y433" i="19"/>
  <c r="Y432" i="19"/>
  <c r="Y431" i="19"/>
  <c r="Y430" i="19"/>
  <c r="Y429" i="19"/>
  <c r="Y428" i="19"/>
  <c r="Y427" i="19"/>
  <c r="Y426" i="19"/>
  <c r="Y425" i="19"/>
  <c r="Y424" i="19"/>
  <c r="Y423" i="19"/>
  <c r="Y422" i="19"/>
  <c r="Y421" i="19"/>
  <c r="Y420" i="19"/>
  <c r="Y419" i="19"/>
  <c r="Y418" i="19"/>
  <c r="Y417" i="19"/>
  <c r="Y416" i="19"/>
  <c r="Y415" i="19"/>
  <c r="Y414" i="19"/>
  <c r="Y413" i="19"/>
  <c r="Y412" i="19"/>
  <c r="Y411" i="19"/>
  <c r="Y410" i="19"/>
  <c r="Y409" i="19"/>
  <c r="Y408" i="19"/>
  <c r="Y407" i="19"/>
  <c r="Y406" i="19"/>
  <c r="Y405" i="19"/>
  <c r="Y404" i="19"/>
  <c r="Y403" i="19"/>
  <c r="Y402" i="19"/>
  <c r="Y401" i="19"/>
  <c r="Y400" i="19"/>
  <c r="Y399" i="19"/>
  <c r="Y398" i="19"/>
  <c r="Y397" i="19"/>
  <c r="Y396" i="19"/>
  <c r="Y395" i="19"/>
  <c r="Y394" i="19"/>
  <c r="Y393" i="19"/>
  <c r="Y392" i="19"/>
  <c r="Y391" i="19"/>
  <c r="Y390" i="19"/>
  <c r="Y389" i="19"/>
  <c r="Y388" i="19"/>
  <c r="Y387" i="19"/>
  <c r="Y386" i="19"/>
  <c r="Y385" i="19"/>
  <c r="Y384" i="19"/>
  <c r="Y383" i="19"/>
  <c r="Y382" i="19"/>
  <c r="Y381" i="19"/>
  <c r="Y380" i="19"/>
  <c r="Y379" i="19"/>
  <c r="Y378" i="19"/>
  <c r="Y377" i="19"/>
  <c r="Y376" i="19"/>
  <c r="Y375" i="19"/>
  <c r="Y374" i="19"/>
  <c r="Y373" i="19"/>
  <c r="Y372" i="19"/>
  <c r="Y371" i="19"/>
  <c r="Y370" i="19"/>
  <c r="Y369" i="19"/>
  <c r="Y368" i="19"/>
  <c r="Y367" i="19"/>
  <c r="Y366" i="19"/>
  <c r="Y365" i="19"/>
  <c r="Y364" i="19"/>
  <c r="Y363" i="19"/>
  <c r="Y362" i="19"/>
  <c r="Y361" i="19"/>
  <c r="Y360" i="19"/>
  <c r="Y359" i="19"/>
  <c r="Y358" i="19"/>
  <c r="Y357" i="19"/>
  <c r="Y356" i="19"/>
  <c r="Y355" i="19"/>
  <c r="Y354" i="19"/>
  <c r="Y353" i="19"/>
  <c r="Y352" i="19"/>
  <c r="Y351" i="19"/>
  <c r="Y350" i="19"/>
  <c r="Y349" i="19"/>
  <c r="Y348" i="19"/>
  <c r="Y347" i="19"/>
  <c r="Y346" i="19"/>
  <c r="Y345" i="19"/>
  <c r="Y344" i="19"/>
  <c r="Y343" i="19"/>
  <c r="Y342" i="19"/>
  <c r="Y341" i="19"/>
  <c r="Y340" i="19"/>
  <c r="Y339" i="19"/>
  <c r="Y338" i="19"/>
  <c r="Y337" i="19"/>
  <c r="Y336" i="19"/>
  <c r="Y335" i="19"/>
  <c r="Y334" i="19"/>
  <c r="Y333" i="19"/>
  <c r="Y332" i="19"/>
  <c r="Y331" i="19"/>
  <c r="Y330" i="19"/>
  <c r="Y329" i="19"/>
  <c r="Y328" i="19"/>
  <c r="Y327" i="19"/>
  <c r="Y326" i="19"/>
  <c r="Y325" i="19"/>
  <c r="Y324" i="19"/>
  <c r="Y323" i="19"/>
  <c r="Y322" i="19"/>
  <c r="Y321" i="19"/>
  <c r="Y320" i="19"/>
  <c r="Y319" i="19"/>
  <c r="Y318" i="19"/>
  <c r="Y317" i="19"/>
  <c r="Y316" i="19"/>
  <c r="Y315" i="19"/>
  <c r="Y314" i="19"/>
  <c r="Y313" i="19"/>
  <c r="Y312" i="19"/>
  <c r="Y311" i="19"/>
  <c r="Y310" i="19"/>
  <c r="Y309" i="19"/>
  <c r="Y308" i="19"/>
  <c r="Y307" i="19"/>
  <c r="Y306" i="19"/>
  <c r="Y305" i="19"/>
  <c r="Y304" i="19"/>
  <c r="Y303" i="19"/>
  <c r="Y302" i="19"/>
  <c r="Y301" i="19"/>
  <c r="Y300" i="19"/>
  <c r="Y299" i="19"/>
  <c r="Y298" i="19"/>
  <c r="Y297" i="19"/>
  <c r="Y296" i="19"/>
  <c r="Y295" i="19"/>
  <c r="Y294" i="19"/>
  <c r="Y293" i="19"/>
  <c r="Y292" i="19"/>
  <c r="Y291" i="19"/>
  <c r="Y290" i="19"/>
  <c r="Y289" i="19"/>
  <c r="Y288" i="19"/>
  <c r="Y287" i="19"/>
  <c r="Y286" i="19"/>
  <c r="Y285" i="19"/>
  <c r="Y284" i="19"/>
  <c r="Y283" i="19"/>
  <c r="Y282" i="19"/>
  <c r="Y281" i="19"/>
  <c r="Y280" i="19"/>
  <c r="Y279" i="19"/>
  <c r="Y278" i="19"/>
  <c r="Y277" i="19"/>
  <c r="Y276" i="19"/>
  <c r="Y275" i="19"/>
  <c r="Y274" i="19"/>
  <c r="Y273" i="19"/>
  <c r="Y272" i="19"/>
  <c r="Y271" i="19"/>
  <c r="Y270" i="19"/>
  <c r="Y269" i="19"/>
  <c r="Y268" i="19"/>
  <c r="Y267" i="19"/>
  <c r="Y266" i="19"/>
  <c r="Y265" i="19"/>
  <c r="Y264" i="19"/>
  <c r="Y263" i="19"/>
  <c r="Y262" i="19"/>
  <c r="Y261" i="19"/>
  <c r="Y260" i="19"/>
  <c r="Y259" i="19"/>
  <c r="Y258" i="19"/>
  <c r="Y257" i="19"/>
  <c r="Y256" i="19"/>
  <c r="Y255" i="19"/>
  <c r="Y254" i="19"/>
  <c r="Y253" i="19"/>
  <c r="Y252" i="19"/>
  <c r="Y251" i="19"/>
  <c r="Y250" i="19"/>
  <c r="Y249" i="19"/>
  <c r="Y248" i="19"/>
  <c r="Y247" i="19"/>
  <c r="Y246" i="19"/>
  <c r="Y245" i="19"/>
  <c r="Y244" i="19"/>
  <c r="Y243" i="19"/>
  <c r="Y242" i="19"/>
  <c r="Y241" i="19"/>
  <c r="Y240" i="19"/>
  <c r="Y239" i="19"/>
  <c r="Y238" i="19"/>
  <c r="Y237" i="19"/>
  <c r="Y236" i="19"/>
  <c r="Y235" i="19"/>
  <c r="Y234" i="19"/>
  <c r="Y233" i="19"/>
  <c r="Y232" i="19"/>
  <c r="Y231" i="19"/>
  <c r="Y230" i="19"/>
  <c r="Y229" i="19"/>
  <c r="Y228" i="19"/>
  <c r="Y227" i="19"/>
  <c r="Y226" i="19"/>
  <c r="Y225" i="19"/>
  <c r="Y224" i="19"/>
  <c r="Y223" i="19"/>
  <c r="Y222" i="19"/>
  <c r="Y221" i="19"/>
  <c r="Y220" i="19"/>
  <c r="Y219" i="19"/>
  <c r="Y218" i="19"/>
  <c r="Y217" i="19"/>
  <c r="Y216" i="19"/>
  <c r="Y215" i="19"/>
  <c r="Y214" i="19"/>
  <c r="Y213" i="19"/>
  <c r="Y212" i="19"/>
  <c r="Y211" i="19"/>
  <c r="Y210" i="19"/>
  <c r="Y209" i="19"/>
  <c r="Y208" i="19"/>
  <c r="Y207" i="19"/>
  <c r="Y206" i="19"/>
  <c r="Y205" i="19"/>
  <c r="Y204" i="19"/>
  <c r="Y203" i="19"/>
  <c r="Y202" i="19"/>
  <c r="Y201" i="19"/>
  <c r="Y200" i="19"/>
  <c r="Y199" i="19"/>
  <c r="Y198" i="19"/>
  <c r="Y197" i="19"/>
  <c r="Y196" i="19"/>
  <c r="Y195" i="19"/>
  <c r="Y194" i="19"/>
  <c r="Y193" i="19"/>
  <c r="Y192" i="19"/>
  <c r="Y191" i="19"/>
  <c r="Y190" i="19"/>
  <c r="Y189" i="19"/>
  <c r="Y188" i="19"/>
  <c r="Y187" i="19"/>
  <c r="Y186" i="19"/>
  <c r="Y185" i="19"/>
  <c r="Y184" i="19"/>
  <c r="Y183" i="19"/>
  <c r="Y182" i="19"/>
  <c r="Y181" i="19"/>
  <c r="Y180" i="19"/>
  <c r="Y179" i="19"/>
  <c r="Y178" i="19"/>
  <c r="Y177" i="19"/>
  <c r="Y176" i="19"/>
  <c r="Y175" i="19"/>
  <c r="Y174" i="19"/>
  <c r="Y173" i="19"/>
  <c r="Y172" i="19"/>
  <c r="Y171" i="19"/>
  <c r="Y170" i="19"/>
  <c r="Y169" i="19"/>
  <c r="Y168" i="19"/>
  <c r="Y167" i="19"/>
  <c r="Y166" i="19"/>
  <c r="Y165" i="19"/>
  <c r="Y164" i="19"/>
  <c r="Y163" i="19"/>
  <c r="Y162" i="19"/>
  <c r="Y161" i="19"/>
  <c r="Y160" i="19"/>
  <c r="Y159" i="19"/>
  <c r="Y158" i="19"/>
  <c r="Y157" i="19"/>
  <c r="Y156" i="19"/>
  <c r="Y155" i="19"/>
  <c r="Y154" i="19"/>
  <c r="Y153" i="19"/>
  <c r="Y152" i="19"/>
  <c r="Y151" i="19"/>
  <c r="Y150" i="19"/>
  <c r="Y149" i="19"/>
  <c r="Y148" i="19"/>
  <c r="Y147" i="19"/>
  <c r="Y146" i="19"/>
  <c r="Y145" i="19"/>
  <c r="Y144" i="19"/>
  <c r="Y143" i="19"/>
  <c r="Y142" i="19"/>
  <c r="Y141" i="19"/>
  <c r="Y140" i="19"/>
  <c r="Y139" i="19"/>
  <c r="Y138" i="19"/>
  <c r="Y137" i="19"/>
  <c r="Y136" i="19"/>
  <c r="Y135" i="19"/>
  <c r="Y134" i="19"/>
  <c r="Y133" i="19"/>
  <c r="Y132" i="19"/>
  <c r="Y131" i="19"/>
  <c r="Y130" i="19"/>
  <c r="Y129" i="19"/>
  <c r="Y128" i="19"/>
  <c r="Y127" i="19"/>
  <c r="Y126" i="19"/>
  <c r="Y125" i="19"/>
  <c r="Y124" i="19"/>
  <c r="Y123" i="19"/>
  <c r="Y122" i="19"/>
  <c r="Y121" i="19"/>
  <c r="Y120" i="19"/>
  <c r="Y119" i="19"/>
  <c r="Y118" i="19"/>
  <c r="Y117" i="19"/>
  <c r="Y116" i="19"/>
  <c r="Y115" i="19"/>
  <c r="Y114" i="19"/>
  <c r="Y113" i="19"/>
  <c r="Y112" i="19"/>
  <c r="Y111" i="19"/>
  <c r="Y110" i="19"/>
  <c r="Y109" i="19"/>
  <c r="Y108" i="19"/>
  <c r="Y107" i="19"/>
  <c r="Y106" i="19"/>
  <c r="Y105" i="19"/>
  <c r="Y104" i="19"/>
  <c r="Y103" i="19"/>
  <c r="Y102" i="19"/>
  <c r="Y101" i="19"/>
  <c r="Y100" i="19"/>
  <c r="Y99" i="19"/>
  <c r="Y98" i="19"/>
  <c r="Y97" i="19"/>
  <c r="Y96" i="19"/>
  <c r="Y95" i="19"/>
  <c r="Y94" i="19"/>
  <c r="Y93" i="19"/>
  <c r="Y92" i="19"/>
  <c r="Y91" i="19"/>
  <c r="Y90" i="19"/>
  <c r="Y89" i="19"/>
  <c r="Y88" i="19"/>
  <c r="Y87" i="19"/>
  <c r="Y86" i="19"/>
  <c r="Y85" i="19"/>
  <c r="Y84" i="19"/>
  <c r="Y83" i="19"/>
  <c r="Y82" i="19"/>
  <c r="Y81" i="19"/>
  <c r="Y80" i="19"/>
  <c r="Y79" i="19"/>
  <c r="Y78" i="19"/>
  <c r="Y77" i="19"/>
  <c r="Y76" i="19"/>
  <c r="Y75" i="19"/>
  <c r="Y74" i="19"/>
  <c r="Y73" i="19"/>
  <c r="Y72" i="19"/>
  <c r="Y71" i="19"/>
  <c r="Y70" i="19"/>
  <c r="Y69" i="19"/>
  <c r="Y68" i="19"/>
  <c r="Y67" i="19"/>
  <c r="Y66" i="19"/>
  <c r="Y65" i="19"/>
  <c r="Y64" i="19"/>
  <c r="Y63" i="19"/>
  <c r="Y62" i="19"/>
  <c r="Y61" i="19"/>
  <c r="Y60" i="19"/>
  <c r="Y59" i="19"/>
  <c r="Y58" i="19"/>
  <c r="Y57" i="19"/>
  <c r="Y56" i="19"/>
  <c r="Y55" i="19"/>
  <c r="Y54" i="19"/>
  <c r="Y53" i="19"/>
  <c r="Y52" i="19"/>
  <c r="Y51" i="19"/>
  <c r="Y50" i="19"/>
  <c r="Y49" i="19"/>
  <c r="Y48" i="19"/>
  <c r="Y47" i="19"/>
  <c r="Y46" i="19"/>
  <c r="Y45" i="19"/>
  <c r="Y44" i="19"/>
  <c r="Y43" i="19"/>
  <c r="Y42" i="19"/>
  <c r="Y41" i="19"/>
  <c r="Y40" i="19"/>
  <c r="Y39" i="19"/>
  <c r="Y38" i="19"/>
  <c r="Y37" i="19"/>
  <c r="Y36" i="19"/>
  <c r="Y35" i="19"/>
  <c r="Y34" i="19"/>
  <c r="Y33" i="19"/>
  <c r="Y32" i="19"/>
  <c r="Y31" i="19"/>
  <c r="Y30" i="19"/>
  <c r="Y29" i="19"/>
  <c r="Y28" i="19"/>
  <c r="Y27" i="19"/>
  <c r="Y26" i="19"/>
  <c r="Y25" i="19"/>
  <c r="Y24" i="19"/>
  <c r="Y23" i="19"/>
  <c r="Y22" i="19"/>
  <c r="Y21" i="19"/>
  <c r="Y20" i="19"/>
  <c r="Y19" i="19"/>
  <c r="Y18" i="19"/>
  <c r="Y17" i="19"/>
  <c r="Y16" i="19"/>
  <c r="Y15" i="19"/>
  <c r="Q68" i="3"/>
  <c r="Q67" i="3"/>
  <c r="Q66" i="3"/>
  <c r="Q65" i="3"/>
  <c r="Q64" i="3"/>
  <c r="Q63" i="3"/>
  <c r="Q62" i="3"/>
  <c r="Q61" i="3"/>
  <c r="Q60" i="3"/>
  <c r="Q59" i="3"/>
  <c r="Q58" i="3"/>
  <c r="E8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7" i="1"/>
  <c r="Q48" i="1"/>
  <c r="Q49" i="1"/>
  <c r="Q50" i="1"/>
  <c r="Q51" i="1"/>
  <c r="Q52" i="1"/>
  <c r="Q53" i="1"/>
  <c r="Q54" i="1"/>
  <c r="Q55" i="1"/>
  <c r="Q56" i="1"/>
  <c r="Q57" i="1"/>
  <c r="Q58" i="1"/>
  <c r="Q59" i="1"/>
  <c r="Q60" i="1"/>
  <c r="Q61" i="1"/>
  <c r="Q62" i="1"/>
  <c r="Q63" i="1"/>
  <c r="Q64" i="1"/>
  <c r="Q65" i="1"/>
  <c r="Q66" i="1"/>
  <c r="Q67" i="1"/>
  <c r="Q68" i="1"/>
  <c r="Q69" i="1"/>
  <c r="Q70" i="1"/>
  <c r="Q71" i="1"/>
  <c r="Q72" i="1"/>
  <c r="Q73" i="1"/>
  <c r="Q74" i="1"/>
  <c r="Q75" i="1"/>
  <c r="Q76" i="1"/>
  <c r="Q77" i="1"/>
  <c r="Q78" i="1"/>
  <c r="Q79" i="1"/>
  <c r="Q80" i="1"/>
  <c r="Q81" i="1"/>
  <c r="Q82" i="1"/>
  <c r="Q83" i="1"/>
  <c r="Q84" i="1"/>
  <c r="Q85" i="1"/>
  <c r="Q86" i="1"/>
  <c r="Q87" i="1"/>
  <c r="Q88" i="1"/>
  <c r="Q89" i="1"/>
  <c r="Q90" i="1"/>
  <c r="Q91" i="1"/>
  <c r="Q92" i="1"/>
  <c r="Q93" i="1"/>
  <c r="Q94" i="1"/>
  <c r="Q95" i="1"/>
  <c r="Q96" i="1"/>
  <c r="Q97" i="1"/>
  <c r="Q98" i="1"/>
  <c r="Q99" i="1"/>
  <c r="Q100" i="1"/>
  <c r="Q101" i="1"/>
  <c r="Q102" i="1"/>
  <c r="Q103" i="1"/>
  <c r="Q104" i="1"/>
  <c r="Q105" i="1"/>
  <c r="Q106" i="1"/>
  <c r="Q107" i="1"/>
  <c r="Q108" i="1"/>
  <c r="Q109" i="1"/>
  <c r="Q110" i="1"/>
  <c r="Q111" i="1"/>
  <c r="Q112" i="1"/>
  <c r="Q113" i="1"/>
  <c r="Q114" i="1"/>
  <c r="Q115" i="1"/>
  <c r="Q116" i="1"/>
  <c r="Q117" i="1"/>
  <c r="Q118" i="1"/>
  <c r="Q119" i="1"/>
  <c r="Q120" i="1"/>
  <c r="Q121" i="1"/>
  <c r="Q122" i="1"/>
  <c r="Q123" i="1"/>
  <c r="Q124" i="1"/>
  <c r="Q125" i="1"/>
  <c r="Q126" i="1"/>
  <c r="Q127" i="1"/>
  <c r="Q128" i="1"/>
  <c r="Q129" i="1"/>
  <c r="Q130" i="1"/>
  <c r="Q131" i="1"/>
  <c r="Q132" i="1"/>
  <c r="Q133" i="1"/>
  <c r="Q134" i="1"/>
  <c r="Q135" i="1"/>
  <c r="Q136" i="1"/>
  <c r="Q137" i="1"/>
  <c r="Q138" i="1"/>
  <c r="Q139" i="1"/>
  <c r="Q140" i="1"/>
  <c r="Q141" i="1"/>
  <c r="Q142" i="1"/>
  <c r="Q143" i="1"/>
  <c r="Q144" i="1"/>
  <c r="Q145" i="1"/>
  <c r="Q146" i="1"/>
  <c r="Q147" i="1"/>
  <c r="Q148" i="1"/>
  <c r="Q149" i="1"/>
  <c r="Q150" i="1"/>
  <c r="Q151" i="1"/>
  <c r="Q152" i="1"/>
  <c r="Q153" i="1"/>
  <c r="Q154" i="1"/>
  <c r="Q155" i="1"/>
  <c r="Q156" i="1"/>
  <c r="Q157" i="1"/>
  <c r="Q158" i="1"/>
  <c r="Q159" i="1"/>
  <c r="Q160" i="1"/>
  <c r="Q161" i="1"/>
  <c r="Q162" i="1"/>
  <c r="Q163" i="1"/>
  <c r="Q164" i="1"/>
  <c r="Q165" i="1"/>
  <c r="Q166" i="1"/>
  <c r="Q167" i="1"/>
  <c r="Q168" i="1"/>
  <c r="Q169" i="1"/>
  <c r="Q170" i="1"/>
  <c r="Q171" i="1"/>
  <c r="Q172" i="1"/>
  <c r="Q173" i="1"/>
  <c r="Q174" i="1"/>
  <c r="Q175" i="1"/>
  <c r="Q176" i="1"/>
  <c r="Q177" i="1"/>
  <c r="Q178" i="1"/>
  <c r="Q179" i="1"/>
  <c r="Q180" i="1"/>
  <c r="Q181" i="1"/>
  <c r="Q182" i="1"/>
  <c r="Q183" i="1"/>
  <c r="Q184" i="1"/>
  <c r="Q185" i="1"/>
  <c r="Q186" i="1"/>
  <c r="Q187" i="1"/>
  <c r="Q188" i="1"/>
  <c r="Q189" i="1"/>
  <c r="Q190" i="1"/>
  <c r="Q191" i="1"/>
  <c r="Q192" i="1"/>
  <c r="Q193" i="1"/>
  <c r="Q194" i="1"/>
  <c r="Q195" i="1"/>
  <c r="Q196" i="1"/>
  <c r="Q197" i="1"/>
  <c r="Q198" i="1"/>
  <c r="Q199" i="1"/>
  <c r="Q200" i="1"/>
  <c r="Q201" i="1"/>
  <c r="Q202" i="1"/>
  <c r="Q203" i="1"/>
  <c r="Q204" i="1"/>
  <c r="Q205" i="1"/>
  <c r="Q206" i="1"/>
  <c r="Q207" i="1"/>
  <c r="Q208" i="1"/>
  <c r="Q209" i="1"/>
  <c r="Q210" i="1"/>
  <c r="Q211" i="1"/>
  <c r="Q212" i="1"/>
  <c r="Q213" i="1"/>
  <c r="Q214" i="1"/>
  <c r="Q215" i="1"/>
  <c r="Q216" i="1"/>
  <c r="Q217" i="1"/>
  <c r="Q218" i="1"/>
  <c r="Q219" i="1"/>
  <c r="Q220" i="1"/>
  <c r="Q221" i="1"/>
  <c r="Q222" i="1"/>
  <c r="Q223" i="1"/>
  <c r="Q224" i="1"/>
  <c r="Q225" i="1"/>
  <c r="Q226" i="1"/>
  <c r="Q227" i="1"/>
  <c r="Q228" i="1"/>
  <c r="Q229" i="1"/>
  <c r="Q230" i="1"/>
  <c r="Q231" i="1"/>
  <c r="Q232" i="1"/>
  <c r="Q233" i="1"/>
  <c r="Q234" i="1"/>
  <c r="Q235" i="1"/>
  <c r="Q236" i="1"/>
  <c r="Q237" i="1"/>
  <c r="Q238" i="1"/>
  <c r="Q239" i="1"/>
  <c r="Q240" i="1"/>
  <c r="Q241" i="1"/>
  <c r="Q242" i="1"/>
  <c r="Q243" i="1"/>
  <c r="Q244" i="1"/>
  <c r="Q245" i="1"/>
  <c r="Q246" i="1"/>
  <c r="Q247" i="1"/>
  <c r="Q248" i="1"/>
  <c r="Q249" i="1"/>
  <c r="Q250" i="1"/>
  <c r="Q251" i="1"/>
  <c r="Q252" i="1"/>
  <c r="Q253" i="1"/>
  <c r="Q254" i="1"/>
  <c r="Q255" i="1"/>
  <c r="Q256" i="1"/>
  <c r="Q257" i="1"/>
  <c r="Q258" i="1"/>
  <c r="Q259" i="1"/>
  <c r="Q260" i="1"/>
  <c r="Q261" i="1"/>
  <c r="Q262" i="1"/>
  <c r="Q263" i="1"/>
  <c r="Q264" i="1"/>
  <c r="Q265" i="1"/>
  <c r="Q266" i="1"/>
  <c r="Q267" i="1"/>
  <c r="Q268" i="1"/>
  <c r="Q269" i="1"/>
  <c r="Q270" i="1"/>
  <c r="Q271" i="1"/>
  <c r="Q272" i="1"/>
  <c r="Q273" i="1"/>
  <c r="Q274" i="1"/>
  <c r="Q275" i="1"/>
  <c r="Q276" i="1"/>
  <c r="Q277" i="1"/>
  <c r="Q278" i="1"/>
  <c r="Q279" i="1"/>
  <c r="Q280" i="1"/>
  <c r="Q281" i="1"/>
  <c r="Q282" i="1"/>
  <c r="Q283" i="1"/>
  <c r="Q284" i="1"/>
  <c r="Q285" i="1"/>
  <c r="Q286" i="1"/>
  <c r="Q287" i="1"/>
  <c r="Q288" i="1"/>
  <c r="Q289" i="1"/>
  <c r="Q290" i="1"/>
  <c r="Q291" i="1"/>
  <c r="Q292" i="1"/>
  <c r="Q293" i="1"/>
  <c r="Q294" i="1"/>
  <c r="Q295" i="1"/>
  <c r="Q296" i="1"/>
  <c r="Q297" i="1"/>
  <c r="Q298" i="1"/>
  <c r="Q299" i="1"/>
  <c r="Q300" i="1"/>
  <c r="Q301" i="1"/>
  <c r="Q302" i="1"/>
  <c r="Q303" i="1"/>
  <c r="Q304" i="1"/>
  <c r="Q305" i="1"/>
  <c r="Q306" i="1"/>
  <c r="Q307" i="1"/>
  <c r="Q308" i="1"/>
  <c r="Q309" i="1"/>
  <c r="Q310" i="1"/>
  <c r="Q311" i="1"/>
  <c r="Q312" i="1"/>
  <c r="Q313" i="1"/>
  <c r="Q314" i="1"/>
  <c r="Q315" i="1"/>
  <c r="Q316" i="1"/>
  <c r="Q317" i="1"/>
  <c r="Q318" i="1"/>
  <c r="Q319" i="1"/>
  <c r="Q320" i="1"/>
  <c r="Q321" i="1"/>
  <c r="Q322" i="1"/>
  <c r="Q323" i="1"/>
  <c r="Q324" i="1"/>
  <c r="Q325" i="1"/>
  <c r="Q326" i="1"/>
  <c r="Q327" i="1"/>
  <c r="Q328" i="1"/>
  <c r="Q329" i="1"/>
  <c r="Q330" i="1"/>
  <c r="Q331" i="1"/>
  <c r="Q332" i="1"/>
  <c r="Q333" i="1"/>
  <c r="Q334" i="1"/>
  <c r="Q335" i="1"/>
  <c r="Q336" i="1"/>
  <c r="Q337" i="1"/>
  <c r="Q338" i="1"/>
  <c r="Q339" i="1"/>
  <c r="Q340" i="1"/>
  <c r="Q341" i="1"/>
  <c r="Q342" i="1"/>
  <c r="Q343" i="1"/>
  <c r="Q344" i="1"/>
  <c r="Q345" i="1"/>
  <c r="Q346" i="1"/>
  <c r="Q347" i="1"/>
  <c r="Q348" i="1"/>
  <c r="Q349" i="1"/>
  <c r="Q350" i="1"/>
  <c r="Q351" i="1"/>
  <c r="Q352" i="1"/>
  <c r="Q353" i="1"/>
  <c r="Q354" i="1"/>
  <c r="Q355" i="1"/>
  <c r="Q356" i="1"/>
  <c r="Q357" i="1"/>
  <c r="Q358" i="1"/>
  <c r="Q359" i="1"/>
  <c r="Q360" i="1"/>
  <c r="Q361" i="1"/>
  <c r="Q362" i="1"/>
  <c r="Q363" i="1"/>
  <c r="Q364" i="1"/>
  <c r="Q365" i="1"/>
  <c r="Q366" i="1"/>
  <c r="Q367" i="1"/>
  <c r="Q368" i="1"/>
  <c r="Q369" i="1"/>
  <c r="Q370" i="1"/>
  <c r="Q371" i="1"/>
  <c r="Q372" i="1"/>
  <c r="Q373" i="1"/>
  <c r="Q374" i="1"/>
  <c r="Q375" i="1"/>
  <c r="Q376" i="1"/>
  <c r="Q377" i="1"/>
  <c r="Q378" i="1"/>
  <c r="Q379" i="1"/>
  <c r="Q380" i="1"/>
  <c r="Q381" i="1"/>
  <c r="Q382" i="1"/>
  <c r="Q383" i="1"/>
  <c r="Q384" i="1"/>
  <c r="Q385" i="1"/>
  <c r="Q386" i="1"/>
  <c r="Q387" i="1"/>
  <c r="Q388" i="1"/>
  <c r="Q389" i="1"/>
  <c r="Q390" i="1"/>
  <c r="Q391" i="1"/>
  <c r="Q392" i="1"/>
  <c r="Q393" i="1"/>
  <c r="Q394" i="1"/>
  <c r="Q395" i="1"/>
  <c r="Q396" i="1"/>
  <c r="Q397" i="1"/>
  <c r="Q398" i="1"/>
  <c r="Q399" i="1"/>
  <c r="Q400" i="1"/>
  <c r="Q401" i="1"/>
  <c r="Q402" i="1"/>
  <c r="Q403" i="1"/>
  <c r="Q404" i="1"/>
  <c r="Q405" i="1"/>
  <c r="Q406" i="1"/>
  <c r="Q407" i="1"/>
  <c r="Q408" i="1"/>
  <c r="Q409" i="1"/>
  <c r="Q410" i="1"/>
  <c r="Q411" i="1"/>
  <c r="Q412" i="1"/>
  <c r="Q413" i="1"/>
  <c r="Q414" i="1"/>
  <c r="Q415" i="1"/>
  <c r="Q416" i="1"/>
  <c r="Q417" i="1"/>
  <c r="Q418" i="1"/>
  <c r="Q419" i="1"/>
  <c r="Q420" i="1"/>
  <c r="Q421" i="1"/>
  <c r="Q422" i="1"/>
  <c r="Q423" i="1"/>
  <c r="Q424" i="1"/>
  <c r="Q425" i="1"/>
  <c r="Q426" i="1"/>
  <c r="Q427" i="1"/>
  <c r="Q428" i="1"/>
  <c r="Q429" i="1"/>
  <c r="Q430" i="1"/>
  <c r="Q431" i="1"/>
  <c r="Q432" i="1"/>
  <c r="Q433" i="1"/>
  <c r="Q434" i="1"/>
  <c r="Q435" i="1"/>
  <c r="Q436" i="1"/>
  <c r="Q437" i="1"/>
  <c r="Q438" i="1"/>
  <c r="Q439" i="1"/>
  <c r="Q440" i="1"/>
  <c r="Q441" i="1"/>
  <c r="Q442" i="1"/>
  <c r="Q443" i="1"/>
  <c r="Q444" i="1"/>
  <c r="Q445" i="1"/>
  <c r="Q446" i="1"/>
  <c r="Q447" i="1"/>
  <c r="Q448" i="1"/>
  <c r="Q449" i="1"/>
  <c r="Q450" i="1"/>
  <c r="Q451" i="1"/>
  <c r="Q452" i="1"/>
  <c r="Q453" i="1"/>
  <c r="Q454" i="1"/>
  <c r="Q455" i="1"/>
  <c r="Q456" i="1"/>
  <c r="Q457" i="1"/>
  <c r="Q458" i="1"/>
  <c r="Q459" i="1"/>
  <c r="Q460" i="1"/>
  <c r="Q461" i="1"/>
  <c r="Q462" i="1"/>
  <c r="Q463" i="1"/>
  <c r="Q464" i="1"/>
  <c r="Q465" i="1"/>
  <c r="Q466" i="1"/>
  <c r="Q467" i="1"/>
  <c r="Q468" i="1"/>
  <c r="Q469" i="1"/>
  <c r="Q470" i="1"/>
  <c r="Q471" i="1"/>
  <c r="Q472" i="1"/>
  <c r="Q473" i="1"/>
  <c r="Q474" i="1"/>
  <c r="Q475" i="1"/>
  <c r="Q476" i="1"/>
  <c r="Q477" i="1"/>
  <c r="Q478" i="1"/>
  <c r="Q479" i="1"/>
  <c r="Q480" i="1"/>
  <c r="Q481" i="1"/>
  <c r="Q482" i="1"/>
  <c r="Q483" i="1"/>
  <c r="Q484" i="1"/>
  <c r="Q485" i="1"/>
  <c r="Q486" i="1"/>
  <c r="Q487" i="1"/>
  <c r="Q488" i="1"/>
  <c r="Q489" i="1"/>
  <c r="Q490" i="1"/>
  <c r="Q491" i="1"/>
  <c r="Q492" i="1"/>
  <c r="Q493" i="1"/>
  <c r="Q494" i="1"/>
  <c r="Q495" i="1"/>
  <c r="Q496" i="1"/>
  <c r="Q497" i="1"/>
  <c r="Q498" i="1"/>
  <c r="Q499" i="1"/>
  <c r="Q500" i="1"/>
  <c r="Q501" i="1"/>
  <c r="Q502" i="1"/>
  <c r="Q503" i="1"/>
  <c r="Q504" i="1"/>
  <c r="Q505" i="1"/>
  <c r="Q506" i="1"/>
  <c r="Q507" i="1"/>
  <c r="Q508" i="1"/>
  <c r="Q509" i="1"/>
  <c r="Q510" i="1"/>
  <c r="Q511" i="1"/>
  <c r="Q512" i="1"/>
  <c r="Q513" i="1"/>
  <c r="Q514" i="1"/>
  <c r="Q515" i="1"/>
  <c r="Q516" i="1"/>
  <c r="Q517" i="1"/>
  <c r="Q518" i="1"/>
  <c r="Q519" i="1"/>
  <c r="Q520" i="1"/>
  <c r="Q521" i="1"/>
  <c r="Q522" i="1"/>
  <c r="Q523" i="1"/>
  <c r="Q524" i="1"/>
  <c r="Q525" i="1"/>
  <c r="Q526" i="1"/>
  <c r="Q527" i="1"/>
  <c r="Q528" i="1"/>
  <c r="Q529" i="1"/>
  <c r="Q530" i="1"/>
  <c r="Q531" i="1"/>
  <c r="Q532" i="1"/>
  <c r="Q533" i="1"/>
  <c r="Q534" i="1"/>
  <c r="Q535" i="1"/>
  <c r="Q536" i="1"/>
  <c r="Q537" i="1"/>
  <c r="Q538" i="1"/>
  <c r="Q539" i="1"/>
  <c r="Q540" i="1"/>
  <c r="Q541" i="1"/>
  <c r="Q542" i="1"/>
  <c r="Q543" i="1"/>
  <c r="Q544" i="1"/>
  <c r="Q545" i="1"/>
  <c r="Q546" i="1"/>
  <c r="Q547" i="1"/>
  <c r="Q548" i="1"/>
  <c r="Q549" i="1"/>
  <c r="Q550" i="1"/>
  <c r="Q551" i="1"/>
  <c r="Q552" i="1"/>
  <c r="Q553" i="1"/>
  <c r="Q554" i="1"/>
  <c r="Q555" i="1"/>
  <c r="Q556" i="1"/>
  <c r="Q557" i="1"/>
  <c r="Q558" i="1"/>
  <c r="Q559" i="1"/>
  <c r="Q560" i="1"/>
  <c r="Q561" i="1"/>
  <c r="Q562" i="1"/>
  <c r="Q563" i="1"/>
  <c r="Q564" i="1"/>
  <c r="Q565" i="1"/>
  <c r="Q566" i="1"/>
  <c r="Q567" i="1"/>
  <c r="Q568" i="1"/>
  <c r="Q569" i="1"/>
  <c r="Q570" i="1"/>
  <c r="Q571" i="1"/>
  <c r="Q572" i="1"/>
  <c r="Q573" i="1"/>
  <c r="Q574" i="1"/>
  <c r="Q575" i="1"/>
  <c r="Q576" i="1"/>
  <c r="Q577" i="1"/>
  <c r="Q578" i="1"/>
  <c r="Q579" i="1"/>
  <c r="Q580" i="1"/>
  <c r="Q581" i="1"/>
  <c r="Q582" i="1"/>
  <c r="Q583" i="1"/>
  <c r="Q584" i="1"/>
  <c r="Q585" i="1"/>
  <c r="Q586" i="1"/>
  <c r="Q587" i="1"/>
  <c r="Q588" i="1"/>
  <c r="Q589" i="1"/>
  <c r="Q590" i="1"/>
  <c r="Q591" i="1"/>
  <c r="Q592" i="1"/>
  <c r="Q593" i="1"/>
  <c r="Q594" i="1"/>
  <c r="Q595" i="1"/>
  <c r="Q596" i="1"/>
  <c r="Q597" i="1"/>
  <c r="Q598" i="1"/>
  <c r="Q599" i="1"/>
  <c r="Q600" i="1"/>
  <c r="Q601" i="1"/>
  <c r="Q602" i="1"/>
  <c r="Q603" i="1"/>
  <c r="Q604" i="1"/>
  <c r="Q605" i="1"/>
  <c r="Q606" i="1"/>
  <c r="Q607" i="1"/>
  <c r="Q608" i="1"/>
  <c r="Q609" i="1"/>
  <c r="Q610" i="1"/>
  <c r="Q611" i="1"/>
  <c r="Q612" i="1"/>
  <c r="Q613" i="1"/>
  <c r="Q614" i="1"/>
  <c r="Q615" i="1"/>
  <c r="Q616" i="1"/>
  <c r="Q617" i="1"/>
  <c r="Q618" i="1"/>
  <c r="Q619" i="1"/>
  <c r="Q620" i="1"/>
  <c r="Q621" i="1"/>
  <c r="Q622" i="1"/>
  <c r="Q623" i="1"/>
  <c r="Q624" i="1"/>
  <c r="Q625" i="1"/>
  <c r="Q626" i="1"/>
  <c r="Q627" i="1"/>
  <c r="Q628" i="1"/>
  <c r="Q629" i="1"/>
  <c r="Q630" i="1"/>
  <c r="Q631" i="1"/>
  <c r="Q632" i="1"/>
  <c r="Q633" i="1"/>
  <c r="Q634" i="1"/>
  <c r="Q635" i="1"/>
  <c r="Q636" i="1"/>
  <c r="Q637" i="1"/>
  <c r="Q638" i="1"/>
  <c r="Q639" i="1"/>
  <c r="Q640" i="1"/>
  <c r="Q641" i="1"/>
  <c r="Q642" i="1"/>
  <c r="Q643" i="1"/>
  <c r="Q644" i="1"/>
  <c r="Q645" i="1"/>
  <c r="Q646" i="1"/>
  <c r="Q647" i="1"/>
  <c r="Q648" i="1"/>
  <c r="Q649" i="1"/>
  <c r="Q650" i="1"/>
  <c r="Q651" i="1"/>
  <c r="Q652" i="1"/>
  <c r="Q653" i="1"/>
  <c r="Q654" i="1"/>
  <c r="Q655" i="1"/>
  <c r="Q656" i="1"/>
  <c r="Q657" i="1"/>
  <c r="Q658" i="1"/>
  <c r="Q659" i="1"/>
  <c r="Q660" i="1"/>
  <c r="Q661" i="1"/>
  <c r="Q662" i="1"/>
  <c r="Q663" i="1"/>
  <c r="Q664" i="1"/>
  <c r="Q665" i="1"/>
  <c r="Q666" i="1"/>
  <c r="Q667" i="1"/>
  <c r="Q668" i="1"/>
  <c r="Q669" i="1"/>
  <c r="Q670" i="1"/>
  <c r="Q671" i="1"/>
  <c r="Q672" i="1"/>
  <c r="Q673" i="1"/>
  <c r="Q674" i="1"/>
  <c r="Q675" i="1"/>
  <c r="Q676" i="1"/>
  <c r="Q677" i="1"/>
  <c r="Q678" i="1"/>
  <c r="Q679" i="1"/>
  <c r="Q680" i="1"/>
  <c r="Q681" i="1"/>
  <c r="Q682" i="1"/>
  <c r="Q683" i="1"/>
  <c r="Q684" i="1"/>
  <c r="Q685" i="1"/>
  <c r="Q686" i="1"/>
  <c r="Q687" i="1"/>
  <c r="Q688" i="1"/>
  <c r="Q689" i="1"/>
  <c r="Q690" i="1"/>
  <c r="Q691" i="1"/>
  <c r="Q692" i="1"/>
  <c r="Q693" i="1"/>
  <c r="Q694" i="1"/>
  <c r="Q695" i="1"/>
  <c r="Q696" i="1"/>
  <c r="Q697" i="1"/>
  <c r="Q698" i="1"/>
  <c r="Q699" i="1"/>
  <c r="Q700" i="1"/>
  <c r="Q701" i="1"/>
  <c r="Q702" i="1"/>
  <c r="Q703" i="1"/>
  <c r="Q704" i="1"/>
  <c r="Q705" i="1"/>
  <c r="Q706" i="1"/>
  <c r="Q707" i="1"/>
  <c r="Q708" i="1"/>
  <c r="Q709" i="1"/>
  <c r="Q710" i="1"/>
  <c r="Q711" i="1"/>
  <c r="Q712" i="1"/>
  <c r="Q713" i="1"/>
  <c r="Q714" i="1"/>
  <c r="Q715" i="1"/>
  <c r="Q716" i="1"/>
  <c r="Q717" i="1"/>
  <c r="Q718" i="1"/>
  <c r="Q719" i="1"/>
  <c r="Q720" i="1"/>
  <c r="Q721" i="1"/>
  <c r="Q722" i="1"/>
  <c r="Q723" i="1"/>
  <c r="Q724" i="1"/>
  <c r="Q725" i="1"/>
  <c r="Q726" i="1"/>
  <c r="Q727" i="1"/>
  <c r="Q728" i="1"/>
  <c r="Q729" i="1"/>
  <c r="Q730" i="1"/>
  <c r="Q731" i="1"/>
  <c r="Q732" i="1"/>
  <c r="Q733" i="1"/>
  <c r="Q734" i="1"/>
  <c r="Q735" i="1"/>
  <c r="Q736" i="1"/>
  <c r="Q737" i="1"/>
  <c r="Q738" i="1"/>
  <c r="Q739" i="1"/>
  <c r="Q740" i="1"/>
  <c r="Q741" i="1"/>
  <c r="Q742" i="1"/>
  <c r="Q743" i="1"/>
  <c r="Q744" i="1"/>
  <c r="Q745" i="1"/>
  <c r="Q746" i="1"/>
  <c r="Q747" i="1"/>
  <c r="Q748" i="1"/>
  <c r="Q749" i="1"/>
  <c r="Q750" i="1"/>
  <c r="Q751" i="1"/>
  <c r="Q752" i="1"/>
  <c r="Q753" i="1"/>
  <c r="Q754" i="1"/>
  <c r="Q755" i="1"/>
  <c r="Q756" i="1"/>
  <c r="Q757" i="1"/>
  <c r="Q758" i="1"/>
  <c r="Q759" i="1"/>
  <c r="Q760" i="1"/>
  <c r="Q761" i="1"/>
  <c r="Q762" i="1"/>
  <c r="Q763" i="1"/>
  <c r="Q764" i="1"/>
  <c r="Q765" i="1"/>
  <c r="Q766" i="1"/>
  <c r="Q767" i="1"/>
  <c r="Q768" i="1"/>
  <c r="Q769" i="1"/>
  <c r="Q770" i="1"/>
  <c r="Q771" i="1"/>
  <c r="Q772" i="1"/>
  <c r="Q773" i="1"/>
  <c r="Q774" i="1"/>
  <c r="Q775" i="1"/>
  <c r="Q776" i="1"/>
  <c r="Q777" i="1"/>
  <c r="Q778" i="1"/>
  <c r="Q779" i="1"/>
  <c r="Q780" i="1"/>
  <c r="Q781" i="1"/>
  <c r="Q782" i="1"/>
  <c r="Q783" i="1"/>
  <c r="Q784" i="1"/>
  <c r="Q785" i="1"/>
  <c r="Q786" i="1"/>
  <c r="Q787" i="1"/>
  <c r="Q788" i="1"/>
  <c r="Q789" i="1"/>
  <c r="Q790" i="1"/>
  <c r="Q791" i="1"/>
  <c r="Q792" i="1"/>
  <c r="Q793" i="1"/>
  <c r="Q794" i="1"/>
  <c r="Q795" i="1"/>
  <c r="Q796" i="1"/>
  <c r="Q797" i="1"/>
  <c r="Q798" i="1"/>
  <c r="Q799" i="1"/>
  <c r="Q800" i="1"/>
  <c r="Q801" i="1"/>
  <c r="Q802" i="1"/>
  <c r="Q803" i="1"/>
  <c r="Q804" i="1"/>
  <c r="Q805" i="1"/>
  <c r="Q806" i="1"/>
  <c r="Q807" i="1"/>
  <c r="Q808" i="1"/>
  <c r="Q809" i="1"/>
  <c r="Q810" i="1"/>
  <c r="Q811" i="1"/>
  <c r="Q812" i="1"/>
  <c r="Q813" i="1"/>
  <c r="Q814" i="1"/>
  <c r="Q815" i="1"/>
  <c r="Q816" i="1"/>
  <c r="Q817" i="1"/>
  <c r="Q818" i="1"/>
  <c r="Q819" i="1"/>
  <c r="Q820" i="1"/>
  <c r="Q821" i="1"/>
  <c r="Q822" i="1"/>
  <c r="Q823" i="1"/>
  <c r="Q824" i="1"/>
  <c r="Q825" i="1"/>
  <c r="Q826" i="1"/>
  <c r="Q827" i="1"/>
  <c r="Q828" i="1"/>
  <c r="Q829" i="1"/>
  <c r="Q830" i="1"/>
  <c r="Q831" i="1"/>
  <c r="Q832" i="1"/>
  <c r="Q833" i="1"/>
  <c r="Q834" i="1"/>
  <c r="Q835" i="1"/>
  <c r="Q836" i="1"/>
  <c r="Q837" i="1"/>
  <c r="Q838" i="1"/>
  <c r="Q839" i="1"/>
  <c r="Q840" i="1"/>
  <c r="Q841" i="1"/>
  <c r="Q842" i="1"/>
  <c r="Q843" i="1"/>
  <c r="Q844" i="1"/>
  <c r="Q845" i="1"/>
  <c r="Q846" i="1"/>
  <c r="Q847" i="1"/>
  <c r="Q848" i="1"/>
  <c r="Q849" i="1"/>
  <c r="Q850" i="1"/>
  <c r="Q851" i="1"/>
  <c r="Q852" i="1"/>
  <c r="Q853" i="1"/>
  <c r="Q854" i="1"/>
  <c r="Q855" i="1"/>
  <c r="Q856" i="1"/>
  <c r="Q857" i="1"/>
  <c r="Q858" i="1"/>
  <c r="Q859" i="1"/>
  <c r="Q860" i="1"/>
  <c r="Q861" i="1"/>
  <c r="Q862" i="1"/>
  <c r="Q863" i="1"/>
  <c r="Q864" i="1"/>
  <c r="Q865" i="1"/>
  <c r="Q866" i="1"/>
  <c r="Q867" i="1"/>
  <c r="Q868" i="1"/>
  <c r="Q869" i="1"/>
  <c r="Q870" i="1"/>
  <c r="Q871" i="1"/>
  <c r="Q872" i="1"/>
  <c r="Q873" i="1"/>
  <c r="Q874" i="1"/>
  <c r="Q875" i="1"/>
  <c r="Q876" i="1"/>
  <c r="Q877" i="1"/>
  <c r="Q878" i="1"/>
  <c r="Q879" i="1"/>
  <c r="Q880" i="1"/>
  <c r="Q881" i="1"/>
  <c r="Q882" i="1"/>
  <c r="Q883" i="1"/>
  <c r="Q884" i="1"/>
  <c r="Q885" i="1"/>
  <c r="Q886" i="1"/>
  <c r="Q887" i="1"/>
  <c r="Q888" i="1"/>
  <c r="Q889" i="1"/>
  <c r="Q890" i="1"/>
  <c r="Q891" i="1"/>
  <c r="Q892" i="1"/>
  <c r="Q893" i="1"/>
  <c r="Q894" i="1"/>
  <c r="Q895" i="1"/>
  <c r="Q896" i="1"/>
  <c r="Q897" i="1"/>
  <c r="Q898" i="1"/>
  <c r="Q899" i="1"/>
  <c r="Q900" i="1"/>
  <c r="Q901" i="1"/>
  <c r="Q902" i="1"/>
  <c r="Q903" i="1"/>
  <c r="Q904" i="1"/>
  <c r="Q905" i="1"/>
  <c r="Q906" i="1"/>
  <c r="Q907" i="1"/>
  <c r="Q908" i="1"/>
  <c r="Q909" i="1"/>
  <c r="Q910" i="1"/>
  <c r="Q911" i="1"/>
  <c r="Q912" i="1"/>
  <c r="Q913" i="1"/>
  <c r="Q914" i="1"/>
  <c r="Q915" i="1"/>
  <c r="Q916" i="1"/>
  <c r="Q917" i="1"/>
  <c r="Q918" i="1"/>
  <c r="Q919" i="1"/>
  <c r="Q920" i="1"/>
  <c r="Q921" i="1"/>
  <c r="Q922" i="1"/>
  <c r="Q923" i="1"/>
  <c r="Q924" i="1"/>
  <c r="Q925" i="1"/>
  <c r="Q926" i="1"/>
  <c r="Q927" i="1"/>
  <c r="Q928" i="1"/>
  <c r="Q929" i="1"/>
  <c r="Q930" i="1"/>
  <c r="Q931" i="1"/>
  <c r="Q932" i="1"/>
  <c r="Q933" i="1"/>
  <c r="Q934" i="1"/>
  <c r="Q935" i="1"/>
  <c r="Q936" i="1"/>
  <c r="Q937" i="1"/>
  <c r="Q938" i="1"/>
  <c r="Q939" i="1"/>
  <c r="Q940" i="1"/>
  <c r="Q941" i="1"/>
  <c r="Q942" i="1"/>
  <c r="Q943" i="1"/>
  <c r="Q944" i="1"/>
  <c r="Q945" i="1"/>
  <c r="Q946" i="1"/>
  <c r="Q947" i="1"/>
  <c r="Q948" i="1"/>
  <c r="Q949" i="1"/>
  <c r="Q950" i="1"/>
  <c r="Q951" i="1"/>
  <c r="Q952" i="1"/>
  <c r="Q953" i="1"/>
  <c r="Q954" i="1"/>
  <c r="Q955" i="1"/>
  <c r="Q956" i="1"/>
  <c r="Q957" i="1"/>
  <c r="Q958" i="1"/>
  <c r="Q959" i="1"/>
  <c r="Q960" i="1"/>
  <c r="Q961" i="1"/>
  <c r="Q962" i="1"/>
  <c r="Q963" i="1"/>
  <c r="Q964" i="1"/>
  <c r="Q965" i="1"/>
  <c r="Q966" i="1"/>
  <c r="Q967" i="1"/>
  <c r="Q968" i="1"/>
  <c r="Q969" i="1"/>
  <c r="Q970" i="1"/>
  <c r="Q971" i="1"/>
  <c r="Q972" i="1"/>
  <c r="Q973" i="1"/>
  <c r="Q974" i="1"/>
  <c r="Q975" i="1"/>
  <c r="Q976" i="1"/>
  <c r="Q977" i="1"/>
  <c r="Q978" i="1"/>
  <c r="Q979" i="1"/>
  <c r="Q980" i="1"/>
  <c r="Q981" i="1"/>
  <c r="Q982" i="1"/>
  <c r="Q983" i="1"/>
  <c r="Q984" i="1"/>
  <c r="Q985" i="1"/>
  <c r="Q986" i="1"/>
  <c r="Q987" i="1"/>
  <c r="Q988" i="1"/>
  <c r="Q989" i="1"/>
  <c r="Q990" i="1"/>
  <c r="Q991" i="1"/>
  <c r="Q992" i="1"/>
  <c r="Q993" i="1"/>
  <c r="Q994" i="1"/>
  <c r="Q995" i="1"/>
  <c r="Q996" i="1"/>
  <c r="Q997" i="1"/>
  <c r="Q998" i="1"/>
  <c r="Q999" i="1"/>
  <c r="Q1000" i="1"/>
  <c r="Q1001" i="1"/>
  <c r="Q1002" i="1"/>
  <c r="Q1003" i="1"/>
  <c r="Q1004" i="1"/>
  <c r="Q1005" i="1"/>
  <c r="Q1006" i="1"/>
  <c r="Q1007" i="1"/>
  <c r="Q1008" i="1"/>
  <c r="Q1009" i="1"/>
  <c r="Q1010" i="1"/>
  <c r="Q1011" i="1"/>
  <c r="Q1012" i="1"/>
  <c r="Q1013" i="1"/>
  <c r="Q1014" i="1"/>
  <c r="Q1015" i="1"/>
  <c r="Q1016" i="1"/>
  <c r="Q1017" i="1"/>
  <c r="Q1018" i="1"/>
  <c r="Q1019" i="1"/>
  <c r="Q1020" i="1"/>
  <c r="Q1021" i="1"/>
  <c r="Q1022" i="1"/>
  <c r="Q1023" i="1"/>
  <c r="Q1024" i="1"/>
  <c r="Q1025" i="1"/>
  <c r="Q1026" i="1"/>
  <c r="Q1027" i="1"/>
  <c r="Q1028" i="1"/>
  <c r="Q1029" i="1"/>
  <c r="Q1030" i="1"/>
  <c r="Q1031" i="1"/>
  <c r="Q1032" i="1"/>
  <c r="Q1033" i="1"/>
  <c r="Q1034" i="1"/>
  <c r="Q1035" i="1"/>
  <c r="Q1036" i="1"/>
  <c r="Q1037" i="1"/>
  <c r="Q1038" i="1"/>
  <c r="Q1039" i="1"/>
  <c r="Q1040" i="1"/>
  <c r="Q1041" i="1"/>
  <c r="Q1042" i="1"/>
  <c r="Q1043" i="1"/>
  <c r="Q1044" i="1"/>
  <c r="Q1045" i="1"/>
  <c r="Q1046" i="1"/>
  <c r="Q1047" i="1"/>
  <c r="Q1048" i="1"/>
  <c r="Q1049" i="1"/>
  <c r="Q1050" i="1"/>
  <c r="Q1051" i="1"/>
  <c r="Q1052" i="1"/>
  <c r="Q1053" i="1"/>
  <c r="Q1054" i="1"/>
  <c r="Q1055" i="1"/>
  <c r="Q1056" i="1"/>
  <c r="Q1057" i="1"/>
  <c r="Q1058" i="1"/>
  <c r="Q1059" i="1"/>
  <c r="Q1060" i="1"/>
  <c r="Q1061" i="1"/>
  <c r="Q1062" i="1"/>
  <c r="Q1063" i="1"/>
  <c r="Q1064" i="1"/>
  <c r="Q1065" i="1"/>
  <c r="Q1066" i="1"/>
  <c r="Q1067" i="1"/>
  <c r="Q1068" i="1"/>
  <c r="Q1069" i="1"/>
  <c r="Q1070" i="1"/>
  <c r="Q1071" i="1"/>
  <c r="Q1072" i="1"/>
  <c r="Q1073" i="1"/>
  <c r="Q1074" i="1"/>
  <c r="Q1075" i="1"/>
  <c r="Q1076" i="1"/>
  <c r="Q1077" i="1"/>
  <c r="Q1078" i="1"/>
  <c r="Q1079" i="1"/>
  <c r="Q1080" i="1"/>
  <c r="Q1081" i="1"/>
  <c r="Q1082" i="1"/>
  <c r="Q1083" i="1"/>
  <c r="Q1084" i="1"/>
  <c r="Q1085" i="1"/>
  <c r="Q1086" i="1"/>
  <c r="Q1087" i="1"/>
  <c r="Q1088" i="1"/>
  <c r="Q1089" i="1"/>
  <c r="Q1090" i="1"/>
  <c r="Q1091" i="1"/>
  <c r="Q1092" i="1"/>
  <c r="Q1093" i="1"/>
  <c r="Q1094" i="1"/>
  <c r="Q1095" i="1"/>
  <c r="Q1096" i="1"/>
  <c r="Q1097" i="1"/>
  <c r="Q1098" i="1"/>
  <c r="Q1099" i="1"/>
  <c r="Q1100" i="1"/>
  <c r="Q1101" i="1"/>
  <c r="Q1102" i="1"/>
  <c r="Q1103" i="1"/>
  <c r="Q1104" i="1"/>
  <c r="Q1105" i="1"/>
  <c r="Q1106" i="1"/>
  <c r="Q1107" i="1"/>
  <c r="Q1108" i="1"/>
  <c r="Q1109" i="1"/>
  <c r="Q1110" i="1"/>
  <c r="Q1111" i="1"/>
  <c r="Q1112" i="1"/>
  <c r="Q1113" i="1"/>
  <c r="Q1114" i="1"/>
  <c r="Q1115" i="1"/>
  <c r="Q1116" i="1"/>
  <c r="Q1117" i="1"/>
  <c r="Q1118" i="1"/>
  <c r="Q1119" i="1"/>
  <c r="Q1120" i="1"/>
  <c r="Q1121" i="1"/>
  <c r="Q1122" i="1"/>
  <c r="Q1123" i="1"/>
  <c r="Q1124" i="1"/>
  <c r="Q1125" i="1"/>
  <c r="Q1126" i="1"/>
  <c r="Q1127" i="1"/>
  <c r="Q1128" i="1"/>
  <c r="Q1129" i="1"/>
  <c r="Q1130" i="1"/>
  <c r="Q1131" i="1"/>
  <c r="Q1132" i="1"/>
  <c r="Q1133" i="1"/>
  <c r="Q1134" i="1"/>
  <c r="Q1135" i="1"/>
  <c r="Q1136" i="1"/>
  <c r="Q1137" i="1"/>
  <c r="Q1138" i="1"/>
  <c r="Q1139" i="1"/>
  <c r="Q1140" i="1"/>
  <c r="Q1141" i="1"/>
  <c r="Q1142" i="1"/>
  <c r="Q1143" i="1"/>
  <c r="Q1144" i="1"/>
  <c r="Q1145" i="1"/>
  <c r="Q1146" i="1"/>
  <c r="Q1147" i="1"/>
  <c r="Q1148" i="1"/>
  <c r="Q1149" i="1"/>
  <c r="Q1150" i="1"/>
  <c r="Q1151" i="1"/>
  <c r="Q1152" i="1"/>
  <c r="Q1153" i="1"/>
  <c r="Q1154" i="1"/>
  <c r="Q1155" i="1"/>
  <c r="Q1156" i="1"/>
  <c r="Q1157" i="1"/>
  <c r="Q1158" i="1"/>
  <c r="Q1159" i="1"/>
  <c r="Q1160" i="1"/>
  <c r="Q1161" i="1"/>
  <c r="Q1162" i="1"/>
  <c r="Q1163" i="1"/>
  <c r="Q1164" i="1"/>
  <c r="Q1165" i="1"/>
  <c r="Q1166" i="1"/>
  <c r="Q1167" i="1"/>
  <c r="Q1168" i="1"/>
  <c r="Q1169" i="1"/>
  <c r="Q1170" i="1"/>
  <c r="Q1171" i="1"/>
  <c r="Q1172" i="1"/>
  <c r="Q1173" i="1"/>
  <c r="Q1174" i="1"/>
  <c r="Q1175" i="1"/>
  <c r="Q1176" i="1"/>
  <c r="Q1177" i="1"/>
  <c r="Q1178" i="1"/>
  <c r="Q1179" i="1"/>
  <c r="Q1180" i="1"/>
  <c r="Q1181" i="1"/>
  <c r="Q1182" i="1"/>
  <c r="Q1183" i="1"/>
  <c r="Q1184" i="1"/>
  <c r="Q1185" i="1"/>
  <c r="Q1186" i="1"/>
  <c r="Q1187" i="1"/>
  <c r="Q1188" i="1"/>
  <c r="Q1189" i="1"/>
  <c r="Q1190" i="1"/>
  <c r="Q1191" i="1"/>
  <c r="Q1192" i="1"/>
  <c r="Q1193" i="1"/>
  <c r="Q1194" i="1"/>
  <c r="Q1195" i="1"/>
  <c r="Q1196" i="1"/>
  <c r="Q1197" i="1"/>
  <c r="Q1198" i="1"/>
  <c r="Q1199" i="1"/>
  <c r="Q1200" i="1"/>
  <c r="Q1201" i="1"/>
  <c r="Q1202" i="1"/>
  <c r="Q1203" i="1"/>
  <c r="Q1204" i="1"/>
  <c r="Q1205" i="1"/>
  <c r="Q1206" i="1"/>
  <c r="Q1207" i="1"/>
  <c r="Q1208" i="1"/>
  <c r="Q1209" i="1"/>
  <c r="Q1210" i="1"/>
  <c r="Q1211" i="1"/>
  <c r="Q1212" i="1"/>
  <c r="Q1213" i="1"/>
  <c r="Q1214" i="1"/>
  <c r="Q1215" i="1"/>
  <c r="Q1216" i="1"/>
  <c r="Q1217" i="1"/>
  <c r="Q1218" i="1"/>
  <c r="Q1219" i="1"/>
  <c r="Q1220" i="1"/>
  <c r="Q1221" i="1"/>
  <c r="Q1222" i="1"/>
  <c r="Q1223" i="1"/>
  <c r="Q1224" i="1"/>
  <c r="Q1225" i="1"/>
  <c r="Q1226" i="1"/>
  <c r="Q1227" i="1"/>
  <c r="Q1228" i="1"/>
  <c r="Q1229" i="1"/>
  <c r="Q1230" i="1"/>
  <c r="Q1231" i="1"/>
  <c r="Q1232" i="1"/>
  <c r="Q1233" i="1"/>
  <c r="Q1234" i="1"/>
  <c r="Q1235" i="1"/>
  <c r="Q1236" i="1"/>
  <c r="Q1237" i="1"/>
  <c r="Q1238" i="1"/>
  <c r="Q1239" i="1"/>
  <c r="Q1240" i="1"/>
  <c r="Q1241" i="1"/>
  <c r="Q1242" i="1"/>
  <c r="Q1243" i="1"/>
  <c r="Q1244" i="1"/>
  <c r="Q1245" i="1"/>
  <c r="Q1246" i="1"/>
  <c r="Q1247" i="1"/>
  <c r="Q1248" i="1"/>
  <c r="Q1249" i="1"/>
  <c r="Q1250" i="1"/>
  <c r="Q1251" i="1"/>
  <c r="Q1252" i="1"/>
  <c r="Q1253" i="1"/>
  <c r="Q1254" i="1"/>
  <c r="Q1255" i="1"/>
  <c r="Q1256" i="1"/>
  <c r="Q1257" i="1"/>
  <c r="Q1258" i="1"/>
  <c r="Q1259" i="1"/>
  <c r="Q1260" i="1"/>
  <c r="Q1261" i="1"/>
  <c r="Q1262" i="1"/>
  <c r="Q1263" i="1"/>
  <c r="Q1264" i="1"/>
  <c r="Q1265" i="1"/>
  <c r="Q1266" i="1"/>
  <c r="Q1267" i="1"/>
  <c r="Q1268" i="1"/>
  <c r="Q1269" i="1"/>
  <c r="Q1270" i="1"/>
  <c r="Q1271" i="1"/>
  <c r="Q1272" i="1"/>
  <c r="Q1273" i="1"/>
  <c r="Q1274" i="1"/>
  <c r="Q1275" i="1"/>
  <c r="Q1276" i="1"/>
  <c r="Q1277" i="1"/>
  <c r="Q1278" i="1"/>
  <c r="Q1279" i="1"/>
  <c r="Q1280" i="1"/>
  <c r="Q1281" i="1"/>
  <c r="Q1282" i="1"/>
  <c r="Q1283" i="1"/>
  <c r="Q1284" i="1"/>
  <c r="Q1285" i="1"/>
  <c r="Q1286" i="1"/>
  <c r="Q1287" i="1"/>
  <c r="Q1288" i="1"/>
  <c r="Q1289" i="1"/>
  <c r="Q1290" i="1"/>
  <c r="Q1291" i="1"/>
  <c r="Q1292" i="1"/>
  <c r="Q1293" i="1"/>
  <c r="Q1294" i="1"/>
  <c r="Q1295" i="1"/>
  <c r="Q1296" i="1"/>
  <c r="Q1297" i="1"/>
  <c r="Q1298" i="1"/>
  <c r="Q1299" i="1"/>
  <c r="Q1300" i="1"/>
  <c r="Q1301" i="1"/>
  <c r="Q1302" i="1"/>
  <c r="Q1303" i="1"/>
  <c r="Q1304" i="1"/>
  <c r="Q1305" i="1"/>
  <c r="Q1306" i="1"/>
  <c r="Q1307" i="1"/>
  <c r="Q1308" i="1"/>
  <c r="Q1309" i="1"/>
  <c r="Q1310" i="1"/>
  <c r="Q1311" i="1"/>
  <c r="Q1312" i="1"/>
  <c r="Q1313" i="1"/>
  <c r="Q1314" i="1"/>
  <c r="Q1315" i="1"/>
  <c r="Q1316" i="1"/>
  <c r="Q1317" i="1"/>
  <c r="Q1318" i="1"/>
  <c r="Q1319" i="1"/>
  <c r="Q1320" i="1"/>
  <c r="Q1321" i="1"/>
  <c r="Q1322" i="1"/>
  <c r="Q1323" i="1"/>
  <c r="Q1324" i="1"/>
  <c r="Q1325" i="1"/>
  <c r="Q1326" i="1"/>
  <c r="Q1327" i="1"/>
  <c r="Q1328" i="1"/>
  <c r="Q1329" i="1"/>
  <c r="Q1330" i="1"/>
  <c r="Q1331" i="1"/>
  <c r="Q1332" i="1"/>
  <c r="Q1333" i="1"/>
  <c r="Q1334" i="1"/>
  <c r="Q1335" i="1"/>
  <c r="Q1336" i="1"/>
  <c r="Q1337" i="1"/>
  <c r="Q1338" i="1"/>
  <c r="Q1339" i="1"/>
  <c r="Q1340" i="1"/>
  <c r="Q1341" i="1"/>
  <c r="Q1342" i="1"/>
  <c r="Q1343" i="1"/>
  <c r="Q1344" i="1"/>
  <c r="Q1345" i="1"/>
  <c r="Q1346" i="1"/>
  <c r="Q1347" i="1"/>
  <c r="Q1348" i="1"/>
  <c r="Q1349" i="1"/>
  <c r="Q1350" i="1"/>
  <c r="Q1351" i="1"/>
  <c r="Q1352" i="1"/>
  <c r="Q1353" i="1"/>
  <c r="Q1354" i="1"/>
  <c r="Q1355" i="1"/>
  <c r="Q1356" i="1"/>
  <c r="Q1357" i="1"/>
  <c r="Q1358" i="1"/>
  <c r="Q1359" i="1"/>
  <c r="Q1360" i="1"/>
  <c r="Q1361" i="1"/>
  <c r="Q1362" i="1"/>
  <c r="Q1363" i="1"/>
  <c r="Q1364" i="1"/>
  <c r="Q1365" i="1"/>
  <c r="Q1366" i="1"/>
  <c r="Q1367" i="1"/>
  <c r="Q1368" i="1"/>
  <c r="Q1369" i="1"/>
  <c r="Q1370" i="1"/>
  <c r="Q1371" i="1"/>
  <c r="Q1372" i="1"/>
  <c r="Q1373" i="1"/>
  <c r="Q1374" i="1"/>
  <c r="Q1375" i="1"/>
  <c r="Q1376" i="1"/>
  <c r="Q1377" i="1"/>
  <c r="Q1378" i="1"/>
  <c r="Q1379" i="1"/>
  <c r="Q1380" i="1"/>
  <c r="Q1381" i="1"/>
  <c r="Q1382" i="1"/>
  <c r="Q1383" i="1"/>
  <c r="Q1384" i="1"/>
  <c r="Q1385" i="1"/>
  <c r="Q1386" i="1"/>
  <c r="Q1387" i="1"/>
  <c r="Q1388" i="1"/>
  <c r="Q1389" i="1"/>
  <c r="Q1390" i="1"/>
  <c r="Q1391" i="1"/>
  <c r="Q1392" i="1"/>
  <c r="Q1393" i="1"/>
  <c r="Q1394" i="1"/>
  <c r="Q1395" i="1"/>
  <c r="Q1396" i="1"/>
  <c r="Q1397" i="1"/>
  <c r="Q1398" i="1"/>
  <c r="Q1399" i="1"/>
  <c r="Q1400" i="1"/>
  <c r="Q1401" i="1"/>
  <c r="Q1402" i="1"/>
  <c r="Q1403" i="1"/>
  <c r="Q1404" i="1"/>
  <c r="Q1405" i="1"/>
  <c r="Q1406" i="1"/>
  <c r="Q1407" i="1"/>
  <c r="Q1408" i="1"/>
  <c r="Q1409" i="1"/>
  <c r="Q1410" i="1"/>
  <c r="Q1411" i="1"/>
  <c r="Q1412" i="1"/>
  <c r="Q1413" i="1"/>
  <c r="Q1414" i="1"/>
  <c r="Q1415" i="1"/>
  <c r="Q1416" i="1"/>
  <c r="Q1417" i="1"/>
  <c r="Q1418" i="1"/>
  <c r="Q1419" i="1"/>
  <c r="Q1420" i="1"/>
  <c r="Q1421" i="1"/>
  <c r="Q1422" i="1"/>
  <c r="Q1423" i="1"/>
  <c r="Q1424" i="1"/>
  <c r="Q1425" i="1"/>
  <c r="Q1426" i="1"/>
  <c r="Q1427" i="1"/>
  <c r="Q1428" i="1"/>
  <c r="Q1429" i="1"/>
  <c r="Q1430" i="1"/>
  <c r="Q1431" i="1"/>
  <c r="Q1432" i="1"/>
  <c r="Q1433" i="1"/>
  <c r="Q1434" i="1"/>
  <c r="Q1435" i="1"/>
  <c r="Q1436" i="1"/>
  <c r="Q1437" i="1"/>
  <c r="Q1438" i="1"/>
  <c r="Q1439" i="1"/>
  <c r="Q1440" i="1"/>
  <c r="Q1441" i="1"/>
  <c r="Q1442" i="1"/>
  <c r="Q1443" i="1"/>
  <c r="Q1444" i="1"/>
  <c r="Q1445" i="1"/>
  <c r="Q1446" i="1"/>
  <c r="Q1447" i="1"/>
  <c r="Q1448" i="1"/>
  <c r="Q1449" i="1"/>
  <c r="Q1450" i="1"/>
  <c r="Q1451" i="1"/>
  <c r="Q1452" i="1"/>
  <c r="Q1453" i="1"/>
  <c r="Q1454" i="1"/>
  <c r="Q1455" i="1"/>
  <c r="Q1456" i="1"/>
  <c r="Q1457" i="1"/>
  <c r="Q1458" i="1"/>
  <c r="Q1459" i="1"/>
  <c r="Q1460" i="1"/>
  <c r="Q1461" i="1"/>
  <c r="Q1462" i="1"/>
  <c r="Q1463" i="1"/>
  <c r="Q1464" i="1"/>
  <c r="Q1465" i="1"/>
  <c r="Q1466" i="1"/>
  <c r="Q1467" i="1"/>
  <c r="Q1468" i="1"/>
  <c r="Q1469" i="1"/>
  <c r="Q1470" i="1"/>
  <c r="Q1471" i="1"/>
  <c r="Q1472" i="1"/>
  <c r="Q1473" i="1"/>
  <c r="Q1474" i="1"/>
  <c r="Q1475" i="1"/>
  <c r="Q1476" i="1"/>
  <c r="Q1477" i="1"/>
  <c r="Q1478" i="1"/>
  <c r="Q1479" i="1"/>
  <c r="Q1480" i="1"/>
  <c r="Q1481" i="1"/>
  <c r="Q1482" i="1"/>
  <c r="Q1483" i="1"/>
  <c r="Q1484" i="1"/>
  <c r="Q1485" i="1"/>
  <c r="Q1486" i="1"/>
  <c r="Q1487" i="1"/>
  <c r="Q1488" i="1"/>
  <c r="Q1489" i="1"/>
  <c r="Q1490" i="1"/>
  <c r="Q1491" i="1"/>
  <c r="Q1492" i="1"/>
  <c r="Q1493" i="1"/>
  <c r="Q1494" i="1"/>
  <c r="Q1495" i="1"/>
  <c r="Q1496" i="1"/>
  <c r="Q1497" i="1"/>
  <c r="Q1498" i="1"/>
  <c r="Q1499" i="1"/>
  <c r="Q1500" i="1"/>
  <c r="Q1501" i="1"/>
  <c r="Q1502" i="1"/>
  <c r="Q1503" i="1"/>
  <c r="Q1504" i="1"/>
  <c r="Q1505" i="1"/>
  <c r="Q1506" i="1"/>
  <c r="Q1507" i="1"/>
  <c r="Q1508" i="1"/>
  <c r="Q1509" i="1"/>
  <c r="Q1510" i="1"/>
  <c r="Q1511" i="1"/>
  <c r="Q1512" i="1"/>
  <c r="Q1513" i="1"/>
  <c r="Q1514" i="1"/>
  <c r="Q1515" i="1"/>
  <c r="Q1516" i="1"/>
  <c r="Q1517" i="1"/>
  <c r="Q1518" i="1"/>
  <c r="Q1519" i="1"/>
  <c r="Q1520" i="1"/>
  <c r="Q1521" i="1"/>
  <c r="Q1522" i="1"/>
  <c r="Q1523" i="1"/>
  <c r="Q1524" i="1"/>
  <c r="Q1525" i="1"/>
  <c r="Q1526" i="1"/>
  <c r="Q1527" i="1"/>
  <c r="Q1528" i="1"/>
  <c r="Q1529" i="1"/>
  <c r="Q1530" i="1"/>
  <c r="Q1531" i="1"/>
  <c r="Q1532" i="1"/>
  <c r="Q1533" i="1"/>
  <c r="Q1534" i="1"/>
  <c r="Q1535" i="1"/>
  <c r="Q1536" i="1"/>
  <c r="Q1537" i="1"/>
  <c r="Q1538" i="1"/>
  <c r="Q1539" i="1"/>
  <c r="Q1540" i="1"/>
  <c r="Q1541" i="1"/>
  <c r="Q1542" i="1"/>
  <c r="Q1543" i="1"/>
  <c r="Q1544" i="1"/>
  <c r="Q1545" i="1"/>
  <c r="Q1546" i="1"/>
  <c r="Q1547" i="1"/>
  <c r="Q1548" i="1"/>
  <c r="Q1549" i="1"/>
  <c r="Q1550" i="1"/>
  <c r="Q1551" i="1"/>
  <c r="Q1552" i="1"/>
  <c r="Q1553" i="1"/>
  <c r="Q1554" i="1"/>
  <c r="Q1555" i="1"/>
  <c r="Q1556" i="1"/>
  <c r="Q1557" i="1"/>
  <c r="Q1558" i="1"/>
  <c r="Q1559" i="1"/>
  <c r="Q1560" i="1"/>
  <c r="Q1561" i="1"/>
  <c r="Q1562" i="1"/>
  <c r="Q1563" i="1"/>
  <c r="Q1564" i="1"/>
  <c r="Q1565" i="1"/>
  <c r="Q1566" i="1"/>
  <c r="Q1567" i="1"/>
  <c r="Q1568" i="1"/>
  <c r="Q1569" i="1"/>
  <c r="Q1570" i="1"/>
  <c r="Q1571" i="1"/>
  <c r="Q1572" i="1"/>
  <c r="Q1573" i="1"/>
  <c r="Q1574" i="1"/>
  <c r="Q1575" i="1"/>
  <c r="Q1576" i="1"/>
  <c r="Q1577" i="1"/>
  <c r="Q1578" i="1"/>
  <c r="Q1579" i="1"/>
  <c r="Q1580" i="1"/>
  <c r="Q1581" i="1"/>
  <c r="Q1582" i="1"/>
  <c r="Q1583" i="1"/>
  <c r="Q1584" i="1"/>
  <c r="Q1585" i="1"/>
  <c r="Q1586" i="1"/>
  <c r="Q1587" i="1"/>
  <c r="Q1588" i="1"/>
  <c r="Q1589" i="1"/>
  <c r="Q1590" i="1"/>
  <c r="Q1591" i="1"/>
  <c r="Q1592" i="1"/>
  <c r="Q1593" i="1"/>
  <c r="Q1594" i="1"/>
  <c r="Q1595" i="1"/>
  <c r="Q1596" i="1"/>
  <c r="Q1597" i="1"/>
  <c r="Q1598" i="1"/>
  <c r="Q1599" i="1"/>
  <c r="Q1600" i="1"/>
  <c r="Q1601" i="1"/>
  <c r="Q1602" i="1"/>
  <c r="Q1603" i="1"/>
  <c r="Q1604" i="1"/>
  <c r="Q1605" i="1"/>
  <c r="Q1606" i="1"/>
  <c r="Q1607" i="1"/>
  <c r="Q1608" i="1"/>
  <c r="Q1609" i="1"/>
  <c r="Q1610" i="1"/>
  <c r="Q1611" i="1"/>
  <c r="Q1612" i="1"/>
  <c r="Q1613" i="1"/>
  <c r="Q1614" i="1"/>
  <c r="Q1615" i="1"/>
  <c r="Q1616" i="1"/>
  <c r="Q1617" i="1"/>
  <c r="Q1618" i="1"/>
  <c r="Q1619" i="1"/>
  <c r="Q1620" i="1"/>
  <c r="Q1621" i="1"/>
  <c r="Q1622" i="1"/>
  <c r="Q1623" i="1"/>
  <c r="Q1624" i="1"/>
  <c r="Q1625" i="1"/>
  <c r="Q1626" i="1"/>
  <c r="Q1627" i="1"/>
  <c r="Q1628" i="1"/>
  <c r="Q1629" i="1"/>
  <c r="Q1630" i="1"/>
  <c r="Q1631" i="1"/>
  <c r="Q1632" i="1"/>
  <c r="Q1633" i="1"/>
  <c r="Q1634" i="1"/>
  <c r="Q1635" i="1"/>
  <c r="Q1636" i="1"/>
  <c r="Q1637" i="1"/>
  <c r="Q1638" i="1"/>
  <c r="Q1639" i="1"/>
  <c r="Q1640" i="1"/>
  <c r="Q1641" i="1"/>
  <c r="Q1642" i="1"/>
  <c r="Q1643" i="1"/>
  <c r="Q1644" i="1"/>
  <c r="Q1645" i="1"/>
  <c r="Q1646" i="1"/>
  <c r="Q1647" i="1"/>
  <c r="Q1648" i="1"/>
  <c r="Q1649" i="1"/>
  <c r="Q1650" i="1"/>
  <c r="Q1651" i="1"/>
  <c r="Q1652" i="1"/>
  <c r="Q1653" i="1"/>
  <c r="Q1654" i="1"/>
  <c r="Q1655" i="1"/>
  <c r="Q1656" i="1"/>
  <c r="Q1657" i="1"/>
  <c r="Q1658" i="1"/>
  <c r="Q1659" i="1"/>
  <c r="Q1660" i="1"/>
  <c r="Q1661" i="1"/>
  <c r="Q1662" i="1"/>
  <c r="Q1663" i="1"/>
  <c r="Q1664" i="1"/>
  <c r="Q1665" i="1"/>
  <c r="Q1666" i="1"/>
  <c r="Q1667" i="1"/>
  <c r="Q1668" i="1"/>
  <c r="Q1669" i="1"/>
  <c r="Q1670" i="1"/>
  <c r="Q1671" i="1"/>
  <c r="Q1672" i="1"/>
  <c r="Q1673" i="1"/>
  <c r="Q1674" i="1"/>
  <c r="Q1675" i="1"/>
  <c r="Q1676" i="1"/>
  <c r="Q1677" i="1"/>
  <c r="Q1678" i="1"/>
  <c r="Q1679" i="1"/>
  <c r="Q1680" i="1"/>
  <c r="Q1681" i="1"/>
  <c r="Q1682" i="1"/>
  <c r="Q1683" i="1"/>
  <c r="Q1684" i="1"/>
  <c r="Q1685" i="1"/>
  <c r="Q1686" i="1"/>
  <c r="Q1687" i="1"/>
  <c r="Q1688" i="1"/>
  <c r="Q1689" i="1"/>
  <c r="Q1690" i="1"/>
  <c r="Q1691" i="1"/>
  <c r="Q1692" i="1"/>
  <c r="Q1693" i="1"/>
  <c r="Q1694" i="1"/>
  <c r="Q1695" i="1"/>
  <c r="Q1696" i="1"/>
  <c r="Q1697" i="1"/>
  <c r="Q1698" i="1"/>
  <c r="Q1699" i="1"/>
  <c r="Q1700" i="1"/>
  <c r="Q1701" i="1"/>
  <c r="Q1702" i="1"/>
  <c r="Q1703" i="1"/>
  <c r="Q1704" i="1"/>
  <c r="Q1705" i="1"/>
  <c r="Q1706" i="1"/>
  <c r="Q1707" i="1"/>
  <c r="Q1708" i="1"/>
  <c r="Q1709" i="1"/>
  <c r="Q1710" i="1"/>
  <c r="Q1711" i="1"/>
  <c r="Q1712" i="1"/>
  <c r="Q1713" i="1"/>
  <c r="Q1714" i="1"/>
  <c r="Q1715" i="1"/>
  <c r="Q1716" i="1"/>
  <c r="Q1717" i="1"/>
  <c r="Q1718" i="1"/>
  <c r="Q1719" i="1"/>
  <c r="Q1720" i="1"/>
  <c r="Q1721" i="1"/>
  <c r="Q1722" i="1"/>
  <c r="Q1723" i="1"/>
  <c r="Q1724" i="1"/>
  <c r="Q1725" i="1"/>
  <c r="Q1726" i="1"/>
  <c r="Q1727" i="1"/>
  <c r="Q1728" i="1"/>
  <c r="Q1729" i="1"/>
  <c r="Q1730" i="1"/>
  <c r="Q1731" i="1"/>
  <c r="Q1732" i="1"/>
  <c r="Q1733" i="1"/>
  <c r="Q1734" i="1"/>
  <c r="Q1735" i="1"/>
  <c r="Q1736" i="1"/>
  <c r="Q1737" i="1"/>
  <c r="Q1738" i="1"/>
  <c r="Q1739" i="1"/>
  <c r="Q1740" i="1"/>
  <c r="Q1741" i="1"/>
  <c r="Q1742" i="1"/>
  <c r="Q1743" i="1"/>
  <c r="Q1744" i="1"/>
  <c r="Q1745" i="1"/>
  <c r="Q1746" i="1"/>
  <c r="Q1747" i="1"/>
  <c r="Q1748" i="1"/>
  <c r="Q1749" i="1"/>
  <c r="Q1750" i="1"/>
  <c r="Q1751" i="1"/>
  <c r="Q1752" i="1"/>
  <c r="Q1753" i="1"/>
  <c r="Q1754" i="1"/>
  <c r="Q1755" i="1"/>
  <c r="Q1756" i="1"/>
  <c r="Q1757" i="1"/>
  <c r="Q1758" i="1"/>
  <c r="Q1759" i="1"/>
  <c r="Q1760" i="1"/>
  <c r="Q1761" i="1"/>
  <c r="Q1762" i="1"/>
  <c r="Q1763" i="1"/>
  <c r="Q1764" i="1"/>
  <c r="Q1765" i="1"/>
  <c r="Q1766" i="1"/>
  <c r="Q1767" i="1"/>
  <c r="Q1768" i="1"/>
  <c r="Q1769" i="1"/>
  <c r="Q1770" i="1"/>
  <c r="Q1771" i="1"/>
  <c r="Q1772" i="1"/>
  <c r="Q1773" i="1"/>
  <c r="Q1774" i="1"/>
  <c r="Q1775" i="1"/>
  <c r="Q1776" i="1"/>
  <c r="Q1777" i="1"/>
  <c r="Q1778" i="1"/>
  <c r="Q1779" i="1"/>
  <c r="Q1780" i="1"/>
  <c r="Q1781" i="1"/>
  <c r="Q1782" i="1"/>
  <c r="Q1783" i="1"/>
  <c r="Q1784" i="1"/>
  <c r="Q1785" i="1"/>
  <c r="Q1786" i="1"/>
  <c r="Q1787" i="1"/>
  <c r="Q1788" i="1"/>
  <c r="Q1789" i="1"/>
  <c r="Q1790" i="1"/>
  <c r="Q1791" i="1"/>
  <c r="Q1792" i="1"/>
  <c r="Q1793" i="1"/>
  <c r="Q1794" i="1"/>
  <c r="Q1795" i="1"/>
  <c r="Q1796" i="1"/>
  <c r="Q1797" i="1"/>
  <c r="Q1798" i="1"/>
  <c r="Q1799" i="1"/>
  <c r="Q1800" i="1"/>
  <c r="Q1801" i="1"/>
  <c r="Q1802" i="1"/>
  <c r="Q1803" i="1"/>
  <c r="Q1804" i="1"/>
  <c r="Q1805" i="1"/>
  <c r="Q1806" i="1"/>
  <c r="Q1807" i="1"/>
  <c r="Q1808" i="1"/>
  <c r="Q1809" i="1"/>
  <c r="Q1810" i="1"/>
  <c r="Q1811" i="1"/>
  <c r="Q1812" i="1"/>
  <c r="Q1813" i="1"/>
  <c r="Q1814" i="1"/>
  <c r="Q1815" i="1"/>
  <c r="Q1816" i="1"/>
  <c r="Q1817" i="1"/>
  <c r="Q1818" i="1"/>
  <c r="Q1819" i="1"/>
  <c r="Q1820" i="1"/>
  <c r="Q1821" i="1"/>
  <c r="Q1822" i="1"/>
  <c r="Q1823" i="1"/>
  <c r="Q1824" i="1"/>
  <c r="Q1825" i="1"/>
  <c r="Q1826" i="1"/>
  <c r="Q1827" i="1"/>
  <c r="Q1828" i="1"/>
  <c r="Q1829" i="1"/>
  <c r="Q1830" i="1"/>
  <c r="Q1831" i="1"/>
  <c r="Q1832" i="1"/>
  <c r="Q1833" i="1"/>
  <c r="Q1834" i="1"/>
  <c r="Q1835" i="1"/>
  <c r="Q1836" i="1"/>
  <c r="Q1837" i="1"/>
  <c r="Q1838" i="1"/>
  <c r="Q1839" i="1"/>
  <c r="Q1840" i="1"/>
  <c r="Q1841" i="1"/>
  <c r="Q1842" i="1"/>
  <c r="Q1843" i="1"/>
  <c r="Q1844" i="1"/>
  <c r="Q1845" i="1"/>
  <c r="Q1846" i="1"/>
  <c r="Q1847" i="1"/>
  <c r="Q1848" i="1"/>
  <c r="Q1849" i="1"/>
  <c r="Q1850" i="1"/>
  <c r="Q1851" i="1"/>
  <c r="Q1852" i="1"/>
  <c r="Q1853" i="1"/>
  <c r="Q1854" i="1"/>
  <c r="Q1855" i="1"/>
  <c r="Q1856" i="1"/>
  <c r="Q1857" i="1"/>
  <c r="Q1858" i="1"/>
  <c r="Q1859" i="1"/>
  <c r="Q1860" i="1"/>
  <c r="Q1861" i="1"/>
  <c r="Q1862" i="1"/>
  <c r="Q1863" i="1"/>
  <c r="Q1864" i="1"/>
  <c r="Q1865" i="1"/>
  <c r="Q1866" i="1"/>
  <c r="Q1867" i="1"/>
  <c r="Q1868" i="1"/>
  <c r="Q1869" i="1"/>
  <c r="Q1870" i="1"/>
  <c r="Q1871" i="1"/>
  <c r="Q1872" i="1"/>
  <c r="Q1873" i="1"/>
  <c r="Q1874" i="1"/>
  <c r="Q1875" i="1"/>
  <c r="Q1876" i="1"/>
  <c r="Q1877" i="1"/>
  <c r="Q1878" i="1"/>
  <c r="Q1879" i="1"/>
  <c r="Q1880" i="1"/>
  <c r="Q1881" i="1"/>
  <c r="Q1882" i="1"/>
  <c r="Q1883" i="1"/>
  <c r="Q1884" i="1"/>
  <c r="Q1885" i="1"/>
  <c r="Q1886" i="1"/>
  <c r="Q1887" i="1"/>
  <c r="Q1888" i="1"/>
  <c r="Q1889" i="1"/>
  <c r="Q1890" i="1"/>
  <c r="Q1891" i="1"/>
  <c r="Q1892" i="1"/>
  <c r="Q1893" i="1"/>
  <c r="Q1894" i="1"/>
  <c r="Q1895" i="1"/>
  <c r="Q1896" i="1"/>
  <c r="Q1897" i="1"/>
  <c r="Q1898" i="1"/>
  <c r="Q1899" i="1"/>
  <c r="Q1900" i="1"/>
  <c r="Q1901" i="1"/>
  <c r="Q1902" i="1"/>
  <c r="Q1903" i="1"/>
  <c r="Q1904" i="1"/>
  <c r="Q1905" i="1"/>
  <c r="Q1906" i="1"/>
  <c r="Q1907" i="1"/>
  <c r="Q1908" i="1"/>
  <c r="Q1909" i="1"/>
  <c r="Q1910" i="1"/>
  <c r="Q1911" i="1"/>
  <c r="Q1912" i="1"/>
  <c r="Q1913" i="1"/>
  <c r="Q1914" i="1"/>
  <c r="Q1915" i="1"/>
  <c r="Q1916" i="1"/>
  <c r="Q1917" i="1"/>
  <c r="Q1918" i="1"/>
  <c r="Q1919" i="1"/>
  <c r="Q1920" i="1"/>
  <c r="Q1921" i="1"/>
  <c r="Q1922" i="1"/>
  <c r="Q1923" i="1"/>
  <c r="Q1924" i="1"/>
  <c r="Q1925" i="1"/>
  <c r="Q1926" i="1"/>
  <c r="Q1927" i="1"/>
  <c r="Q1928" i="1"/>
  <c r="Q1929" i="1"/>
  <c r="Q1930" i="1"/>
  <c r="Q1931" i="1"/>
  <c r="Q1932" i="1"/>
  <c r="Q1933" i="1"/>
  <c r="Q1934" i="1"/>
  <c r="Q1935" i="1"/>
  <c r="Q1936" i="1"/>
  <c r="Q1937" i="1"/>
  <c r="Q1938" i="1"/>
  <c r="Q1939" i="1"/>
  <c r="Q1940" i="1"/>
  <c r="Q1941" i="1"/>
  <c r="Q1942" i="1"/>
  <c r="Q1943" i="1"/>
  <c r="Q1944" i="1"/>
  <c r="Q1945" i="1"/>
  <c r="Q1946" i="1"/>
  <c r="Q1947" i="1"/>
  <c r="Q1948" i="1"/>
  <c r="Q1949" i="1"/>
  <c r="Q1950" i="1"/>
  <c r="Q1951" i="1"/>
  <c r="Q1952" i="1"/>
  <c r="Q1953" i="1"/>
  <c r="Q1954" i="1"/>
  <c r="Q1955" i="1"/>
  <c r="Q1956" i="1"/>
  <c r="Q1957" i="1"/>
  <c r="Q1958" i="1"/>
  <c r="Q1959" i="1"/>
  <c r="Q1960" i="1"/>
  <c r="Q1961" i="1"/>
  <c r="Q1962" i="1"/>
  <c r="Q1963" i="1"/>
  <c r="Q1964" i="1"/>
  <c r="Q1965" i="1"/>
  <c r="Q1966" i="1"/>
  <c r="Q1967" i="1"/>
  <c r="Q1968" i="1"/>
  <c r="Q1969" i="1"/>
  <c r="Q1970" i="1"/>
  <c r="Q1971" i="1"/>
  <c r="Q1972" i="1"/>
  <c r="Q1973" i="1"/>
  <c r="Q1974" i="1"/>
  <c r="Q1975" i="1"/>
  <c r="Q1976" i="1"/>
  <c r="Q1977" i="1"/>
  <c r="Q1978" i="1"/>
  <c r="Q1979" i="1"/>
  <c r="Q1980" i="1"/>
  <c r="Q1981" i="1"/>
  <c r="Q1982" i="1"/>
  <c r="Q1983" i="1"/>
  <c r="Q1984" i="1"/>
  <c r="Q1985" i="1"/>
  <c r="Q1986" i="1"/>
  <c r="Q1987" i="1"/>
  <c r="Q1988" i="1"/>
  <c r="Q1989" i="1"/>
  <c r="Q1990" i="1"/>
  <c r="Q1991" i="1"/>
  <c r="Q1992" i="1"/>
  <c r="Q1993" i="1"/>
  <c r="Q1994" i="1"/>
  <c r="Q1995" i="1"/>
  <c r="Q1996" i="1"/>
  <c r="Q1997" i="1"/>
  <c r="Q1998" i="1"/>
  <c r="Q1999" i="1"/>
  <c r="Q2000" i="1"/>
  <c r="Q2001" i="1"/>
  <c r="Q2002" i="1"/>
  <c r="Q2003" i="1"/>
  <c r="Q2004" i="1"/>
  <c r="Q2005" i="1"/>
  <c r="Q2006" i="1"/>
  <c r="Q2007" i="1"/>
  <c r="Q2008" i="1"/>
  <c r="Q2009" i="1"/>
  <c r="Q2010" i="1"/>
  <c r="Q2011" i="1"/>
  <c r="Q2012" i="1"/>
  <c r="Q2013" i="1"/>
  <c r="Q2014" i="1"/>
  <c r="Q2015" i="1"/>
  <c r="Q2016" i="1"/>
  <c r="Q2017" i="1"/>
  <c r="Q2018" i="1"/>
  <c r="Q2019" i="1"/>
  <c r="Q2020" i="1"/>
  <c r="Q2021" i="1"/>
  <c r="Q2022" i="1"/>
  <c r="Q2023" i="1"/>
  <c r="Q2024" i="1"/>
  <c r="Q2025" i="1"/>
  <c r="Q2026" i="1"/>
  <c r="Q2027" i="1"/>
  <c r="Q2028" i="1"/>
  <c r="Q2029" i="1"/>
  <c r="Q2030" i="1"/>
  <c r="Q2031" i="1"/>
  <c r="Q2032" i="1"/>
  <c r="Q2033" i="1"/>
  <c r="Q2034" i="1"/>
  <c r="Q2035" i="1"/>
  <c r="Q2036" i="1"/>
  <c r="Q2037" i="1"/>
  <c r="Q2038" i="1"/>
  <c r="Q2039" i="1"/>
  <c r="Q2040" i="1"/>
  <c r="Q2041" i="1"/>
  <c r="Q2042" i="1"/>
  <c r="Q2043" i="1"/>
  <c r="Q2044" i="1"/>
  <c r="Q2045" i="1"/>
  <c r="Q2046" i="1"/>
  <c r="Q2047" i="1"/>
  <c r="Q2048" i="1"/>
  <c r="Q2049" i="1"/>
  <c r="Q2050" i="1"/>
  <c r="Q2051" i="1"/>
  <c r="Q2052" i="1"/>
  <c r="Q2053" i="1"/>
  <c r="Q2054" i="1"/>
  <c r="Q2055" i="1"/>
  <c r="Q2056" i="1"/>
  <c r="Q2057" i="1"/>
  <c r="Q2058" i="1"/>
  <c r="Q2059" i="1"/>
  <c r="Q2060" i="1"/>
  <c r="Q2061" i="1"/>
  <c r="Q2062" i="1"/>
  <c r="Q2063" i="1"/>
  <c r="Q2064" i="1"/>
  <c r="Q2065" i="1"/>
  <c r="Q2066" i="1"/>
  <c r="Q2067" i="1"/>
  <c r="Q2068" i="1"/>
  <c r="Q2069" i="1"/>
  <c r="Q2070" i="1"/>
  <c r="Q2071" i="1"/>
  <c r="Q2072" i="1"/>
  <c r="Q2073" i="1"/>
  <c r="Q2074" i="1"/>
  <c r="Q2075" i="1"/>
  <c r="Q2076" i="1"/>
  <c r="Q2077" i="1"/>
  <c r="Q2078" i="1"/>
  <c r="Q2079" i="1"/>
  <c r="Q2080" i="1"/>
  <c r="Q2081" i="1"/>
  <c r="Q2082" i="1"/>
  <c r="Q2083" i="1"/>
  <c r="Q2084" i="1"/>
  <c r="Q2085" i="1"/>
  <c r="Q2086" i="1"/>
  <c r="Q2087" i="1"/>
  <c r="Q2088" i="1"/>
  <c r="Q2089" i="1"/>
  <c r="Q2090" i="1"/>
  <c r="Q2091" i="1"/>
  <c r="Q2092" i="1"/>
  <c r="Q2093" i="1"/>
  <c r="Q2094" i="1"/>
  <c r="Q2095" i="1"/>
  <c r="Q2096" i="1"/>
  <c r="Q2097" i="1"/>
  <c r="Q2098" i="1"/>
  <c r="Q2099" i="1"/>
  <c r="Q2100" i="1"/>
  <c r="Q2101" i="1"/>
  <c r="Q2102" i="1"/>
  <c r="Q2103" i="1"/>
  <c r="Q2104" i="1"/>
  <c r="Q2105" i="1"/>
  <c r="Q2106" i="1"/>
  <c r="Q2107" i="1"/>
  <c r="Q2108" i="1"/>
  <c r="Q2109" i="1"/>
  <c r="Q2110" i="1"/>
  <c r="Q2111" i="1"/>
  <c r="Q2112" i="1"/>
  <c r="Q2113" i="1"/>
  <c r="Q2114" i="1"/>
  <c r="Q2115" i="1"/>
  <c r="Q2116" i="1"/>
  <c r="Q2117" i="1"/>
  <c r="Q2118" i="1"/>
  <c r="Q2119" i="1"/>
  <c r="Q2120" i="1"/>
  <c r="Q2121" i="1"/>
  <c r="Q2122" i="1"/>
  <c r="Q2123" i="1"/>
  <c r="Q2124" i="1"/>
  <c r="Q2125" i="1"/>
  <c r="Q2126" i="1"/>
  <c r="Q2127" i="1"/>
  <c r="Q2128" i="1"/>
  <c r="Q2129" i="1"/>
  <c r="Q2130" i="1"/>
  <c r="Q2131" i="1"/>
  <c r="Q2132" i="1"/>
  <c r="Q2133" i="1"/>
  <c r="Q2134" i="1"/>
  <c r="Q2135" i="1"/>
  <c r="Q2136" i="1"/>
  <c r="Q2137" i="1"/>
  <c r="Q2138" i="1"/>
  <c r="Q2139" i="1"/>
  <c r="Q2140" i="1"/>
  <c r="Q2141" i="1"/>
  <c r="Q2142" i="1"/>
  <c r="Q2143" i="1"/>
  <c r="Q2144" i="1"/>
  <c r="Q2145" i="1"/>
  <c r="Q2146" i="1"/>
  <c r="Q2147" i="1"/>
  <c r="Q2148" i="1"/>
  <c r="Q2149" i="1"/>
  <c r="Q2150" i="1"/>
  <c r="Q2151" i="1"/>
  <c r="Q2152" i="1"/>
  <c r="Q2153" i="1"/>
  <c r="Q2154" i="1"/>
  <c r="Q2155" i="1"/>
  <c r="Q2156" i="1"/>
  <c r="Q2157" i="1"/>
  <c r="Q2158" i="1"/>
  <c r="Q2159" i="1"/>
  <c r="Q2160" i="1"/>
  <c r="Q2161" i="1"/>
  <c r="Q2162" i="1"/>
  <c r="Q2163" i="1"/>
  <c r="Q2164" i="1"/>
  <c r="Q2165" i="1"/>
  <c r="Q2166" i="1"/>
  <c r="Q2167" i="1"/>
  <c r="Q2168" i="1"/>
  <c r="Q2169" i="1"/>
  <c r="Q2170" i="1"/>
  <c r="Q2171" i="1"/>
  <c r="Q2172" i="1"/>
  <c r="Q2173" i="1"/>
  <c r="Q2174" i="1"/>
  <c r="Q2175" i="1"/>
  <c r="Q2176" i="1"/>
  <c r="Q2177" i="1"/>
  <c r="Q2178" i="1"/>
  <c r="Q2179" i="1"/>
  <c r="Q2180" i="1"/>
  <c r="Q2181" i="1"/>
  <c r="Q2182" i="1"/>
  <c r="Q2183" i="1"/>
  <c r="Q2184" i="1"/>
  <c r="Q2185" i="1"/>
  <c r="Q2186" i="1"/>
  <c r="Q2187" i="1"/>
  <c r="Q2188" i="1"/>
  <c r="Q2189" i="1"/>
  <c r="Q2190" i="1"/>
  <c r="Q2191" i="1"/>
  <c r="Q2192" i="1"/>
  <c r="Q2193" i="1"/>
  <c r="Q2194" i="1"/>
  <c r="Q2195" i="1"/>
  <c r="Q2196" i="1"/>
  <c r="Q2197" i="1"/>
  <c r="Q2198" i="1"/>
  <c r="Q2199" i="1"/>
  <c r="Q2200" i="1"/>
  <c r="Q2201" i="1"/>
  <c r="Q2202" i="1"/>
  <c r="Q2203" i="1"/>
  <c r="Q2204" i="1"/>
  <c r="Q2205" i="1"/>
  <c r="Q2206" i="1"/>
  <c r="Q2207" i="1"/>
  <c r="Q2208" i="1"/>
  <c r="Q2209" i="1"/>
  <c r="Q2210" i="1"/>
  <c r="Q2211" i="1"/>
  <c r="Q2212" i="1"/>
  <c r="Q2213" i="1"/>
  <c r="Q2214" i="1"/>
  <c r="Q2215" i="1"/>
  <c r="Q2216" i="1"/>
  <c r="Q2217" i="1"/>
  <c r="Q2218" i="1"/>
  <c r="Q2219" i="1"/>
  <c r="Q2220" i="1"/>
  <c r="Q2221" i="1"/>
  <c r="Q2222" i="1"/>
  <c r="Q2223" i="1"/>
  <c r="Q2224" i="1"/>
  <c r="Q2225" i="1"/>
  <c r="Q2226" i="1"/>
  <c r="Q2227" i="1"/>
  <c r="Q2228" i="1"/>
  <c r="Q2229" i="1"/>
  <c r="Q2230" i="1"/>
  <c r="Q2231" i="1"/>
  <c r="Q2232" i="1"/>
  <c r="Q2233" i="1"/>
  <c r="Q2234" i="1"/>
  <c r="Q2235" i="1"/>
  <c r="Q2236" i="1"/>
  <c r="Q2237" i="1"/>
  <c r="Q2238" i="1"/>
  <c r="Q2239" i="1"/>
  <c r="Q2240" i="1"/>
  <c r="Q2241" i="1"/>
  <c r="Q2242" i="1"/>
  <c r="Q2243" i="1"/>
  <c r="Q2244" i="1"/>
  <c r="Q2245" i="1"/>
  <c r="Q2246" i="1"/>
  <c r="Q2247" i="1"/>
  <c r="Q2248" i="1"/>
  <c r="Q2249" i="1"/>
  <c r="Q2250" i="1"/>
  <c r="Q2251" i="1"/>
  <c r="Q2252" i="1"/>
  <c r="Q2253" i="1"/>
  <c r="Q2254" i="1"/>
  <c r="Q2255" i="1"/>
  <c r="Q2256" i="1"/>
  <c r="Q2257" i="1"/>
  <c r="Q2258" i="1"/>
  <c r="Q2259" i="1"/>
  <c r="Q2260" i="1"/>
  <c r="Q2261" i="1"/>
  <c r="Q2262" i="1"/>
  <c r="Q2263" i="1"/>
  <c r="Q2264" i="1"/>
  <c r="Q2265" i="1"/>
  <c r="Q2266" i="1"/>
  <c r="Q2267" i="1"/>
  <c r="Q2268" i="1"/>
  <c r="Q2269" i="1"/>
  <c r="Q2270" i="1"/>
  <c r="Q2271" i="1"/>
  <c r="Q2272" i="1"/>
  <c r="Q2273" i="1"/>
  <c r="Q2274" i="1"/>
  <c r="Q2275" i="1"/>
  <c r="Q2276" i="1"/>
  <c r="Q2277" i="1"/>
  <c r="Q2278" i="1"/>
  <c r="Q2279" i="1"/>
  <c r="Q2280" i="1"/>
  <c r="Q2281" i="1"/>
  <c r="Q2282" i="1"/>
  <c r="Q2283" i="1"/>
  <c r="Q2284" i="1"/>
  <c r="Q2285" i="1"/>
  <c r="Q2286" i="1"/>
  <c r="Q2287" i="1"/>
  <c r="Q2288" i="1"/>
  <c r="Q2289" i="1"/>
  <c r="Q2290" i="1"/>
  <c r="Q2291" i="1"/>
  <c r="Q2292" i="1"/>
  <c r="Q2293" i="1"/>
  <c r="Q2294" i="1"/>
  <c r="Q2295" i="1"/>
  <c r="Q2296" i="1"/>
  <c r="Q2297" i="1"/>
  <c r="Q2298" i="1"/>
  <c r="Q2299" i="1"/>
  <c r="Q2300" i="1"/>
  <c r="Q2301" i="1"/>
  <c r="Q2302" i="1"/>
  <c r="Q2303" i="1"/>
  <c r="Q2304" i="1"/>
  <c r="Q2305" i="1"/>
  <c r="Q2306" i="1"/>
  <c r="Q2307" i="1"/>
  <c r="Q2308" i="1"/>
  <c r="Q2309" i="1"/>
  <c r="Q2310" i="1"/>
  <c r="Q2311" i="1"/>
  <c r="Q2312" i="1"/>
  <c r="Q2313" i="1"/>
  <c r="Q2314" i="1"/>
  <c r="Q2315" i="1"/>
  <c r="Q2316" i="1"/>
  <c r="Q2317" i="1"/>
  <c r="Q2318" i="1"/>
  <c r="Q2319" i="1"/>
  <c r="Q2320" i="1"/>
  <c r="Q2321" i="1"/>
  <c r="Q2322" i="1"/>
  <c r="Q2323" i="1"/>
  <c r="Q2324" i="1"/>
  <c r="Q2325" i="1"/>
  <c r="Q2326" i="1"/>
  <c r="Q2327" i="1"/>
  <c r="Q2328" i="1"/>
  <c r="Q2329" i="1"/>
  <c r="Q2330" i="1"/>
  <c r="Q2331" i="1"/>
  <c r="Q2332" i="1"/>
  <c r="Q2333" i="1"/>
  <c r="Q2334" i="1"/>
  <c r="Q2335" i="1"/>
  <c r="Q2336" i="1"/>
  <c r="Q2337" i="1"/>
  <c r="Q2338" i="1"/>
  <c r="Q2339" i="1"/>
  <c r="Q2340" i="1"/>
  <c r="Q2341" i="1"/>
  <c r="Q2342" i="1"/>
  <c r="Q2343" i="1"/>
  <c r="Q2344" i="1"/>
  <c r="Q2345" i="1"/>
  <c r="Q2346" i="1"/>
  <c r="Q2347" i="1"/>
  <c r="Q2348" i="1"/>
  <c r="Q2349" i="1"/>
  <c r="Q2350" i="1"/>
  <c r="Q2351" i="1"/>
  <c r="Q2352" i="1"/>
  <c r="Q2353" i="1"/>
  <c r="Q2354" i="1"/>
  <c r="Q2355" i="1"/>
  <c r="Q2356" i="1"/>
  <c r="Q2357" i="1"/>
  <c r="Q2358" i="1"/>
  <c r="Q2359" i="1"/>
  <c r="Q2360" i="1"/>
  <c r="Q2361" i="1"/>
  <c r="Q2362" i="1"/>
  <c r="Q2363" i="1"/>
  <c r="Q2364" i="1"/>
  <c r="Q2365" i="1"/>
  <c r="Q2366" i="1"/>
  <c r="Q2367" i="1"/>
  <c r="Q2368" i="1"/>
  <c r="Q2369" i="1"/>
  <c r="Q2370" i="1"/>
  <c r="Q2371" i="1"/>
  <c r="Q2372" i="1"/>
  <c r="Q2373" i="1"/>
  <c r="Q2374" i="1"/>
  <c r="Q2375" i="1"/>
  <c r="Q2376" i="1"/>
  <c r="Q2377" i="1"/>
  <c r="Q2378" i="1"/>
  <c r="Q2379" i="1"/>
  <c r="Q2380" i="1"/>
  <c r="Q2381" i="1"/>
  <c r="Q2382" i="1"/>
  <c r="Q2383" i="1"/>
  <c r="Q2384" i="1"/>
  <c r="Q2385" i="1"/>
  <c r="Q2386" i="1"/>
  <c r="Q2387" i="1"/>
  <c r="Q2388" i="1"/>
  <c r="Q2389" i="1"/>
  <c r="Q2390" i="1"/>
  <c r="Q2391" i="1"/>
  <c r="Q2392" i="1"/>
  <c r="Q2393" i="1"/>
  <c r="Q2394" i="1"/>
  <c r="Q2395" i="1"/>
  <c r="Q2396" i="1"/>
  <c r="Q2397" i="1"/>
  <c r="Q2398" i="1"/>
  <c r="Q2399" i="1"/>
  <c r="Q2400" i="1"/>
  <c r="Q2401" i="1"/>
  <c r="Q2402" i="1"/>
  <c r="Q2403" i="1"/>
  <c r="Q2404" i="1"/>
  <c r="Q2405" i="1"/>
  <c r="Q2406" i="1"/>
  <c r="Q2407" i="1"/>
  <c r="Q2408" i="1"/>
  <c r="Q2409" i="1"/>
  <c r="Q2410" i="1"/>
  <c r="Q2411" i="1"/>
  <c r="Q2412" i="1"/>
  <c r="Q2413" i="1"/>
  <c r="Q2414" i="1"/>
  <c r="Q2415" i="1"/>
  <c r="Q2416" i="1"/>
  <c r="Q2417" i="1"/>
  <c r="Q2418" i="1"/>
  <c r="Q2419" i="1"/>
  <c r="Q2420" i="1"/>
  <c r="Q2421" i="1"/>
  <c r="Q2422" i="1"/>
  <c r="Q2423" i="1"/>
  <c r="Q2424" i="1"/>
  <c r="Q2425" i="1"/>
  <c r="Q2426" i="1"/>
  <c r="Q2427" i="1"/>
  <c r="Q2428" i="1"/>
  <c r="Q2429" i="1"/>
  <c r="Q2430" i="1"/>
  <c r="Q2431" i="1"/>
  <c r="Q2432" i="1"/>
  <c r="Q2433" i="1"/>
  <c r="Q2434" i="1"/>
  <c r="Q2435" i="1"/>
  <c r="Q2436" i="1"/>
  <c r="Q2437" i="1"/>
  <c r="Q2438" i="1"/>
  <c r="Q2439" i="1"/>
  <c r="Q2440" i="1"/>
  <c r="Q2441" i="1"/>
  <c r="Q2442" i="1"/>
  <c r="Q2443" i="1"/>
  <c r="Q2444" i="1"/>
  <c r="Q2445" i="1"/>
  <c r="Q2446" i="1"/>
  <c r="Q2447" i="1"/>
  <c r="Q2448" i="1"/>
  <c r="Q2449" i="1"/>
  <c r="Q2450" i="1"/>
  <c r="Q2451" i="1"/>
  <c r="Q2452" i="1"/>
  <c r="Q2453" i="1"/>
  <c r="Q2454" i="1"/>
  <c r="Q2455" i="1"/>
  <c r="Q2456" i="1"/>
  <c r="Q2457" i="1"/>
  <c r="Q2458" i="1"/>
  <c r="Q2459" i="1"/>
  <c r="Q2460" i="1"/>
  <c r="Q2461" i="1"/>
  <c r="Q2462" i="1"/>
  <c r="Q2463" i="1"/>
  <c r="Q2464" i="1"/>
  <c r="Q2465" i="1"/>
  <c r="Q2466" i="1"/>
  <c r="Q2467" i="1"/>
  <c r="Q2468" i="1"/>
  <c r="Q2469" i="1"/>
  <c r="Q2470" i="1"/>
  <c r="Q2471" i="1"/>
  <c r="Q2472" i="1"/>
  <c r="Q2473" i="1"/>
  <c r="Q2474" i="1"/>
  <c r="Q2475" i="1"/>
  <c r="Q2476" i="1"/>
  <c r="Q2477" i="1"/>
  <c r="Q2478" i="1"/>
  <c r="Q2479" i="1"/>
  <c r="Q2480" i="1"/>
  <c r="Q2481" i="1"/>
  <c r="Q2482" i="1"/>
  <c r="Q2483" i="1"/>
  <c r="Q2484" i="1"/>
  <c r="Q2485" i="1"/>
  <c r="Q2486" i="1"/>
  <c r="Q2487" i="1"/>
  <c r="Q2488" i="1"/>
  <c r="Q2489" i="1"/>
  <c r="Q2490" i="1"/>
  <c r="Q2491" i="1"/>
  <c r="Q2492" i="1"/>
  <c r="Q2493" i="1"/>
  <c r="Q2494" i="1"/>
  <c r="Q2495" i="1"/>
  <c r="Q2496" i="1"/>
  <c r="Q2497" i="1"/>
  <c r="Q2498" i="1"/>
  <c r="Q2499" i="1"/>
  <c r="Q2500" i="1"/>
  <c r="Q2501" i="1"/>
  <c r="Q2502" i="1"/>
  <c r="Q2503" i="1"/>
  <c r="Q2504" i="1"/>
  <c r="Q2505" i="1"/>
  <c r="Q2506" i="1"/>
  <c r="Q2507" i="1"/>
  <c r="Q2508" i="1"/>
  <c r="Q2509" i="1"/>
  <c r="Q2510" i="1"/>
  <c r="Q2511" i="1"/>
  <c r="Q2512" i="1"/>
  <c r="Q2513" i="1"/>
  <c r="Q2514" i="1"/>
  <c r="Q2515" i="1"/>
  <c r="Q2516" i="1"/>
  <c r="Q2517" i="1"/>
  <c r="Q2518" i="1"/>
  <c r="Q2519" i="1"/>
  <c r="Q2520" i="1"/>
  <c r="Q2521" i="1"/>
  <c r="Q2522" i="1"/>
  <c r="Q2523" i="1"/>
  <c r="Q2524" i="1"/>
  <c r="Q2525" i="1"/>
  <c r="Q2526" i="1"/>
  <c r="Q2527" i="1"/>
  <c r="Q2528" i="1"/>
  <c r="Q2529" i="1"/>
  <c r="Q2530" i="1"/>
  <c r="Q2531" i="1"/>
  <c r="Q2532" i="1"/>
  <c r="Q2533" i="1"/>
  <c r="Q2534" i="1"/>
  <c r="Q2535" i="1"/>
  <c r="Q2536" i="1"/>
  <c r="Q2537" i="1"/>
  <c r="Q2538" i="1"/>
  <c r="Q2539" i="1"/>
  <c r="Q2540" i="1"/>
  <c r="Q2541" i="1"/>
  <c r="Q2542" i="1"/>
  <c r="Q2543" i="1"/>
  <c r="Q2544" i="1"/>
  <c r="Q2545" i="1"/>
  <c r="Q2546" i="1"/>
  <c r="Q2547" i="1"/>
  <c r="Q2548" i="1"/>
  <c r="Q2549" i="1"/>
  <c r="Q2550" i="1"/>
  <c r="Q2551" i="1"/>
  <c r="Q2552" i="1"/>
  <c r="Q2553" i="1"/>
  <c r="Q2554" i="1"/>
  <c r="Q2555" i="1"/>
  <c r="Q2556" i="1"/>
  <c r="Q2557" i="1"/>
  <c r="Q2558" i="1"/>
  <c r="Q2559" i="1"/>
  <c r="Q2560" i="1"/>
  <c r="Q2561" i="1"/>
  <c r="Q2562" i="1"/>
  <c r="Q2563" i="1"/>
  <c r="Q2564" i="1"/>
  <c r="Q2565" i="1"/>
  <c r="Q2566" i="1"/>
  <c r="Q2567" i="1"/>
  <c r="Q2568" i="1"/>
  <c r="Q2569" i="1"/>
  <c r="Q2570" i="1"/>
  <c r="Q2571" i="1"/>
  <c r="Q2572" i="1"/>
  <c r="Q2573" i="1"/>
  <c r="Q2574" i="1"/>
  <c r="Q2575" i="1"/>
  <c r="Q2576" i="1"/>
  <c r="Q2577" i="1"/>
  <c r="Q2578" i="1"/>
  <c r="Q2579" i="1"/>
  <c r="Q2580" i="1"/>
  <c r="Q2581" i="1"/>
  <c r="Q2582" i="1"/>
  <c r="Q2583" i="1"/>
  <c r="Q2584" i="1"/>
  <c r="Q2585" i="1"/>
  <c r="Q2586" i="1"/>
  <c r="Q2587" i="1"/>
  <c r="Q2588" i="1"/>
  <c r="Q2589" i="1"/>
  <c r="Q2590" i="1"/>
  <c r="Q2591" i="1"/>
  <c r="Q2592" i="1"/>
  <c r="Q2593" i="1"/>
  <c r="Q2594" i="1"/>
  <c r="Q2595" i="1"/>
  <c r="Q2596" i="1"/>
  <c r="Q2597" i="1"/>
  <c r="Q2598" i="1"/>
  <c r="Q2599" i="1"/>
  <c r="Q2600" i="1"/>
  <c r="Q2601" i="1"/>
  <c r="Q2602" i="1"/>
  <c r="Q2603" i="1"/>
  <c r="Q2604" i="1"/>
  <c r="Q2605" i="1"/>
  <c r="Q2606" i="1"/>
  <c r="Q2607" i="1"/>
  <c r="Q2608" i="1"/>
  <c r="Q2609" i="1"/>
  <c r="Q2610" i="1"/>
  <c r="Q2611" i="1"/>
  <c r="Q2612" i="1"/>
  <c r="Q2613" i="1"/>
  <c r="Q2614" i="1"/>
  <c r="Q2615" i="1"/>
  <c r="Q2616" i="1"/>
  <c r="Q2617" i="1"/>
  <c r="Q2618" i="1"/>
  <c r="Q2619" i="1"/>
  <c r="Q2620" i="1"/>
  <c r="Q2621" i="1"/>
  <c r="Q2622" i="1"/>
  <c r="Q2623" i="1"/>
  <c r="Q2624" i="1"/>
  <c r="Q2625" i="1"/>
  <c r="Q2626" i="1"/>
  <c r="Q2627" i="1"/>
  <c r="Q2628" i="1"/>
  <c r="Q2629" i="1"/>
  <c r="Q2630" i="1"/>
  <c r="Q2631" i="1"/>
  <c r="Q2632" i="1"/>
  <c r="Q2633" i="1"/>
  <c r="Q2634" i="1"/>
  <c r="Q2635" i="1"/>
  <c r="Q2636" i="1"/>
  <c r="Q2637" i="1"/>
  <c r="Q2638" i="1"/>
  <c r="Q2639" i="1"/>
  <c r="Q2640" i="1"/>
  <c r="Q2641" i="1"/>
  <c r="Q2642" i="1"/>
  <c r="Q2643" i="1"/>
  <c r="Q2644" i="1"/>
  <c r="Q2645" i="1"/>
  <c r="Q2646" i="1"/>
  <c r="Q2647" i="1"/>
  <c r="Q2648" i="1"/>
  <c r="Q2649" i="1"/>
  <c r="Q2650" i="1"/>
  <c r="Q2651" i="1"/>
  <c r="Q2652" i="1"/>
  <c r="Q2653" i="1"/>
  <c r="Q2654" i="1"/>
  <c r="Q2655" i="1"/>
  <c r="Q2656" i="1"/>
  <c r="Q2657" i="1"/>
  <c r="Q2658" i="1"/>
  <c r="Q2659" i="1"/>
  <c r="Q2660" i="1"/>
  <c r="Q2661" i="1"/>
  <c r="Q2662" i="1"/>
  <c r="Q2663" i="1"/>
  <c r="Q2664" i="1"/>
  <c r="Q2665" i="1"/>
  <c r="Q2666" i="1"/>
  <c r="Q2667" i="1"/>
  <c r="Q2668" i="1"/>
  <c r="Q2669" i="1"/>
  <c r="Q2670" i="1"/>
  <c r="Q2671" i="1"/>
  <c r="Q2672" i="1"/>
  <c r="Q2673" i="1"/>
  <c r="Q2674" i="1"/>
  <c r="Q2675" i="1"/>
  <c r="Q2676" i="1"/>
  <c r="Q2677" i="1"/>
  <c r="Q2678" i="1"/>
  <c r="Q2679" i="1"/>
  <c r="Q2680" i="1"/>
  <c r="Q2681" i="1"/>
  <c r="Q2682" i="1"/>
  <c r="Q2683" i="1"/>
  <c r="Q2684" i="1"/>
  <c r="Q2685" i="1"/>
  <c r="Q2686" i="1"/>
  <c r="Q2687" i="1"/>
  <c r="Q2688" i="1"/>
  <c r="Q2689" i="1"/>
  <c r="Q2690" i="1"/>
  <c r="Q2691" i="1"/>
  <c r="Q2692" i="1"/>
  <c r="Q2693" i="1"/>
  <c r="Q2694" i="1"/>
  <c r="Q2695" i="1"/>
  <c r="Q2696" i="1"/>
  <c r="Q2697" i="1"/>
  <c r="Q2698" i="1"/>
  <c r="Q2699" i="1"/>
  <c r="Q2700" i="1"/>
  <c r="Q2701" i="1"/>
  <c r="Q2702" i="1"/>
  <c r="Q2703" i="1"/>
  <c r="Q2704" i="1"/>
  <c r="Q2705" i="1"/>
  <c r="Q2706" i="1"/>
  <c r="Q2707" i="1"/>
  <c r="Q2708" i="1"/>
  <c r="Q2709" i="1"/>
  <c r="Q2710" i="1"/>
  <c r="Q2711" i="1"/>
  <c r="Q2712" i="1"/>
  <c r="Q2713" i="1"/>
  <c r="Q2714" i="1"/>
  <c r="Q2715" i="1"/>
  <c r="Q2716" i="1"/>
  <c r="Q2717" i="1"/>
  <c r="Q2718" i="1"/>
  <c r="Q2719" i="1"/>
  <c r="Q2720" i="1"/>
  <c r="Q2721" i="1"/>
  <c r="Q2722" i="1"/>
  <c r="Q2723" i="1"/>
  <c r="Q2724" i="1"/>
  <c r="Q2725" i="1"/>
  <c r="Q2726" i="1"/>
  <c r="Q2727" i="1"/>
  <c r="Q2728" i="1"/>
  <c r="Q2729" i="1"/>
  <c r="Q2730" i="1"/>
  <c r="Q2731" i="1"/>
  <c r="Q2732" i="1"/>
  <c r="Q2733" i="1"/>
  <c r="Q2734" i="1"/>
  <c r="Q2735" i="1"/>
  <c r="Q2736" i="1"/>
  <c r="Q2737" i="1"/>
  <c r="Q2738" i="1"/>
  <c r="Q2739" i="1"/>
  <c r="Q2740" i="1"/>
  <c r="Q2741" i="1"/>
  <c r="Q2742" i="1"/>
  <c r="Q2743" i="1"/>
  <c r="Q2744" i="1"/>
  <c r="Q2745" i="1"/>
  <c r="Q2746" i="1"/>
  <c r="Q2747" i="1"/>
  <c r="Q2748" i="1"/>
  <c r="Q2749" i="1"/>
  <c r="Q2750" i="1"/>
  <c r="Q2751" i="1"/>
  <c r="Q2752" i="1"/>
  <c r="Q2753" i="1"/>
  <c r="Q2754" i="1"/>
  <c r="Q2755" i="1"/>
  <c r="Q2756" i="1"/>
  <c r="Q2757" i="1"/>
  <c r="Q2758" i="1"/>
  <c r="Q2759" i="1"/>
  <c r="Q2760" i="1"/>
  <c r="Q2761" i="1"/>
  <c r="Q2762" i="1"/>
  <c r="Q2763" i="1"/>
  <c r="Q2764" i="1"/>
  <c r="Q2765" i="1"/>
  <c r="Q2766" i="1"/>
  <c r="Q2767" i="1"/>
  <c r="Q2768" i="1"/>
  <c r="Q2769" i="1"/>
  <c r="Q2770" i="1"/>
  <c r="Q2771" i="1"/>
  <c r="Q2772" i="1"/>
  <c r="Q2773" i="1"/>
  <c r="Q2774" i="1"/>
  <c r="Q2775" i="1"/>
  <c r="Q2776" i="1"/>
  <c r="Q2777" i="1"/>
  <c r="Q2778" i="1"/>
  <c r="Q2779" i="1"/>
  <c r="Q2780" i="1"/>
  <c r="Q2781" i="1"/>
  <c r="Q2782" i="1"/>
  <c r="Q2783" i="1"/>
  <c r="Q2784" i="1"/>
  <c r="Q2785" i="1"/>
  <c r="Q2786" i="1"/>
  <c r="Q2787" i="1"/>
  <c r="Q2788" i="1"/>
  <c r="Q2789" i="1"/>
  <c r="Q2790" i="1"/>
  <c r="Q2791" i="1"/>
  <c r="Q2792" i="1"/>
  <c r="Q2793" i="1"/>
  <c r="Q2794" i="1"/>
  <c r="Q2795" i="1"/>
  <c r="Q2796" i="1"/>
  <c r="Q2797" i="1"/>
  <c r="Q2798" i="1"/>
  <c r="Q2799" i="1"/>
  <c r="Q2800" i="1"/>
  <c r="Q2801" i="1"/>
  <c r="Q2802" i="1"/>
  <c r="Q2803" i="1"/>
  <c r="Q2804" i="1"/>
  <c r="Q2805" i="1"/>
  <c r="Q2806" i="1"/>
  <c r="Q2807" i="1"/>
  <c r="Q2808" i="1"/>
  <c r="Q2809" i="1"/>
  <c r="Q2810" i="1"/>
  <c r="Q2811" i="1"/>
  <c r="Q2812" i="1"/>
  <c r="Q2813" i="1"/>
  <c r="Q2814" i="1"/>
  <c r="Q2815" i="1"/>
  <c r="Q2816" i="1"/>
  <c r="Q2817" i="1"/>
  <c r="Q2818" i="1"/>
  <c r="Q2819" i="1"/>
  <c r="Q2820" i="1"/>
  <c r="Q2821" i="1"/>
  <c r="Q2822" i="1"/>
  <c r="Q2823" i="1"/>
  <c r="Q2824" i="1"/>
  <c r="Q2825" i="1"/>
  <c r="Q2826" i="1"/>
  <c r="Q2827" i="1"/>
  <c r="Q2828" i="1"/>
  <c r="Q2829" i="1"/>
  <c r="Q2830" i="1"/>
  <c r="Q2831" i="1"/>
  <c r="Q2832" i="1"/>
  <c r="Q2833" i="1"/>
  <c r="Q2834" i="1"/>
  <c r="Q2835" i="1"/>
  <c r="Q2836" i="1"/>
  <c r="Q2837" i="1"/>
  <c r="Q2838" i="1"/>
  <c r="Q2839" i="1"/>
  <c r="Q2840" i="1"/>
  <c r="Q2841" i="1"/>
  <c r="Q2842" i="1"/>
  <c r="Q2843" i="1"/>
  <c r="Q2844" i="1"/>
  <c r="Q2845" i="1"/>
  <c r="Q2846" i="1"/>
  <c r="Q2847" i="1"/>
  <c r="Q2848" i="1"/>
  <c r="Q2849" i="1"/>
  <c r="Q2850" i="1"/>
  <c r="Q2851" i="1"/>
  <c r="Q2852" i="1"/>
  <c r="Q2853" i="1"/>
  <c r="Q2854" i="1"/>
  <c r="Q2855" i="1"/>
  <c r="Q2856" i="1"/>
  <c r="Q2857" i="1"/>
  <c r="Q2858" i="1"/>
  <c r="Q2859" i="1"/>
  <c r="Q2860" i="1"/>
  <c r="Q2861" i="1"/>
  <c r="Q2862" i="1"/>
  <c r="Q2863" i="1"/>
  <c r="Q2864" i="1"/>
  <c r="Q2865" i="1"/>
  <c r="Q2866" i="1"/>
  <c r="Q2867" i="1"/>
  <c r="Q2868" i="1"/>
  <c r="Q2869" i="1"/>
  <c r="Q2870" i="1"/>
  <c r="Q2871" i="1"/>
  <c r="Q2872" i="1"/>
  <c r="Q2873" i="1"/>
  <c r="Q2874" i="1"/>
  <c r="Q2875" i="1"/>
  <c r="Q2876" i="1"/>
  <c r="Q2877" i="1"/>
  <c r="Q2878" i="1"/>
  <c r="Q2879" i="1"/>
  <c r="Q2880" i="1"/>
  <c r="Q2881" i="1"/>
  <c r="Q2882" i="1"/>
  <c r="Q2883" i="1"/>
  <c r="Q2884" i="1"/>
  <c r="Q2885" i="1"/>
  <c r="Q2886" i="1"/>
  <c r="Q2887" i="1"/>
  <c r="Q2888" i="1"/>
  <c r="Q2889" i="1"/>
  <c r="Q2890" i="1"/>
  <c r="Q2891" i="1"/>
  <c r="Q2892" i="1"/>
  <c r="Q2893" i="1"/>
  <c r="Q2894" i="1"/>
  <c r="Q2895" i="1"/>
  <c r="Q2896" i="1"/>
  <c r="Q2897" i="1"/>
  <c r="Q2898" i="1"/>
  <c r="Q2899" i="1"/>
  <c r="Q2900" i="1"/>
  <c r="Q2901" i="1"/>
  <c r="Q2902" i="1"/>
  <c r="Q2903" i="1"/>
  <c r="Q2904" i="1"/>
  <c r="Q2905" i="1"/>
  <c r="Q2906" i="1"/>
  <c r="Q2907" i="1"/>
  <c r="Q2908" i="1"/>
  <c r="Q2909" i="1"/>
  <c r="Q2910" i="1"/>
  <c r="Q2911" i="1"/>
  <c r="Q2912" i="1"/>
  <c r="Q2913" i="1"/>
  <c r="Q2914" i="1"/>
  <c r="Q2915" i="1"/>
  <c r="Q2916" i="1"/>
  <c r="Q2917" i="1"/>
  <c r="Q2918" i="1"/>
  <c r="Q2919" i="1"/>
  <c r="Q2920" i="1"/>
  <c r="Q2921" i="1"/>
  <c r="Q2922" i="1"/>
  <c r="Q2923" i="1"/>
  <c r="Q2924" i="1"/>
  <c r="Q2925" i="1"/>
  <c r="Q2926" i="1"/>
  <c r="Q2927" i="1"/>
  <c r="Q2928" i="1"/>
  <c r="Q2929" i="1"/>
  <c r="Q2930" i="1"/>
  <c r="Q2931" i="1"/>
  <c r="Q2932" i="1"/>
  <c r="Q2933" i="1"/>
  <c r="Q2934" i="1"/>
  <c r="Q2935" i="1"/>
  <c r="Q2936" i="1"/>
  <c r="Q2937" i="1"/>
  <c r="Q2938" i="1"/>
  <c r="Q2939" i="1"/>
  <c r="Q2940" i="1"/>
  <c r="Q2941" i="1"/>
  <c r="Q2942" i="1"/>
  <c r="Q2943" i="1"/>
  <c r="Q2944" i="1"/>
  <c r="Q2945" i="1"/>
  <c r="Q2946" i="1"/>
  <c r="Q2947" i="1"/>
  <c r="Q2948" i="1"/>
  <c r="Q2949" i="1"/>
  <c r="Q2950" i="1"/>
  <c r="Q2951" i="1"/>
  <c r="Q2952" i="1"/>
  <c r="Q2953" i="1"/>
  <c r="Q2954" i="1"/>
  <c r="Q2955" i="1"/>
  <c r="Q2956" i="1"/>
  <c r="Q2957" i="1"/>
  <c r="Q2958" i="1"/>
  <c r="Q2959" i="1"/>
  <c r="Q2960" i="1"/>
  <c r="Q2961" i="1"/>
  <c r="Q2962" i="1"/>
  <c r="Q2963" i="1"/>
  <c r="Q2964" i="1"/>
  <c r="Q2965" i="1"/>
  <c r="Q2966" i="1"/>
  <c r="Q2967" i="1"/>
  <c r="Q2968" i="1"/>
  <c r="Q2969" i="1"/>
  <c r="Q2970" i="1"/>
  <c r="Q2971" i="1"/>
  <c r="Q2972" i="1"/>
  <c r="Q2973" i="1"/>
  <c r="Q2974" i="1"/>
  <c r="Q2975" i="1"/>
  <c r="Q2976" i="1"/>
  <c r="Q2977" i="1"/>
  <c r="Q2978" i="1"/>
  <c r="Q2979" i="1"/>
  <c r="Q2980" i="1"/>
  <c r="Q2981" i="1"/>
  <c r="Q2982" i="1"/>
  <c r="Q2983" i="1"/>
  <c r="Q2984" i="1"/>
  <c r="Q2985" i="1"/>
  <c r="Q2986" i="1"/>
  <c r="Q2987" i="1"/>
  <c r="Q2988" i="1"/>
  <c r="Q2989" i="1"/>
  <c r="Q2990" i="1"/>
  <c r="Q2991" i="1"/>
  <c r="Q2992" i="1"/>
  <c r="Q2993" i="1"/>
  <c r="Q2994" i="1"/>
  <c r="Q2995" i="1"/>
  <c r="Q2996" i="1"/>
  <c r="Q2997" i="1"/>
  <c r="Q2998" i="1"/>
  <c r="Q2999" i="1"/>
  <c r="Q3000" i="1"/>
  <c r="Q3001" i="1"/>
  <c r="Q3002" i="1"/>
  <c r="Q3003" i="1"/>
  <c r="Q3004" i="1"/>
  <c r="Q3005" i="1"/>
  <c r="Q3006" i="1"/>
  <c r="Q3007" i="1"/>
  <c r="Q3008" i="1"/>
  <c r="Q3009" i="1"/>
  <c r="Q3010" i="1"/>
  <c r="Q3011" i="1"/>
  <c r="Q3012" i="1"/>
  <c r="Q3013" i="1"/>
  <c r="Q3014" i="1"/>
  <c r="Q3015" i="1"/>
  <c r="Q3016" i="1"/>
  <c r="Q3017" i="1"/>
  <c r="Q3018" i="1"/>
  <c r="Q3019" i="1"/>
  <c r="Q3020" i="1"/>
  <c r="Q3021" i="1"/>
  <c r="Q3022" i="1"/>
  <c r="Q3023" i="1"/>
  <c r="Q3024" i="1"/>
  <c r="Q3025" i="1"/>
  <c r="Q3026" i="1"/>
  <c r="Q3027" i="1"/>
  <c r="Q3028" i="1"/>
  <c r="Q3029" i="1"/>
  <c r="Q3030" i="1"/>
  <c r="Q3031" i="1"/>
  <c r="Q3032" i="1"/>
  <c r="Q3033" i="1"/>
  <c r="Q3034" i="1"/>
  <c r="Q3035" i="1"/>
  <c r="Q3036" i="1"/>
  <c r="Q3037" i="1"/>
  <c r="Q3038" i="1"/>
  <c r="Q3039" i="1"/>
  <c r="Q3040" i="1"/>
  <c r="Q3041" i="1"/>
  <c r="Q3042" i="1"/>
  <c r="Q3043" i="1"/>
  <c r="Q3044" i="1"/>
  <c r="Q3045" i="1"/>
  <c r="Q3046" i="1"/>
  <c r="Q3047" i="1"/>
  <c r="Q3048" i="1"/>
  <c r="Q3049" i="1"/>
  <c r="Q3050" i="1"/>
  <c r="Q3051" i="1"/>
  <c r="Q3052" i="1"/>
  <c r="Q3053" i="1"/>
  <c r="Q3054" i="1"/>
  <c r="Q3055" i="1"/>
  <c r="Q3056" i="1"/>
  <c r="Q3057" i="1"/>
  <c r="Q3058" i="1"/>
  <c r="Q3059" i="1"/>
  <c r="Q3060" i="1"/>
  <c r="Q3061" i="1"/>
  <c r="Q3062" i="1"/>
  <c r="Q3063" i="1"/>
  <c r="Q3064" i="1"/>
  <c r="Q3065" i="1"/>
  <c r="Q3066" i="1"/>
  <c r="Q3067" i="1"/>
  <c r="Q3068" i="1"/>
  <c r="Q3069" i="1"/>
  <c r="Q3070" i="1"/>
  <c r="Q3071" i="1"/>
  <c r="Q3072" i="1"/>
  <c r="Q3073" i="1"/>
  <c r="Q3074" i="1"/>
  <c r="Q3075" i="1"/>
  <c r="Q3076" i="1"/>
  <c r="Q3077" i="1"/>
  <c r="Q3078" i="1"/>
  <c r="Q3079" i="1"/>
  <c r="Q3080" i="1"/>
  <c r="Q3081" i="1"/>
  <c r="Q3082" i="1"/>
  <c r="Q3083" i="1"/>
  <c r="Q3084" i="1"/>
  <c r="Q3085" i="1"/>
  <c r="Q3086" i="1"/>
  <c r="Q3087" i="1"/>
  <c r="Q3088" i="1"/>
  <c r="Q3089" i="1"/>
  <c r="Q3090" i="1"/>
  <c r="Q3091" i="1"/>
  <c r="Q3092" i="1"/>
  <c r="Q3093" i="1"/>
  <c r="Q3094" i="1"/>
  <c r="Q3095" i="1"/>
  <c r="Q3096" i="1"/>
  <c r="Q3097" i="1"/>
  <c r="Q3098" i="1"/>
  <c r="Q3099" i="1"/>
  <c r="Q3100" i="1"/>
  <c r="Q3101" i="1"/>
  <c r="Q3102" i="1"/>
  <c r="Q3103" i="1"/>
  <c r="Q3104" i="1"/>
  <c r="Q3105" i="1"/>
  <c r="Q3106" i="1"/>
  <c r="Q3107" i="1"/>
  <c r="Q3108" i="1"/>
  <c r="Q3109" i="1"/>
  <c r="Q3110" i="1"/>
  <c r="Q3111" i="1"/>
  <c r="Q3112" i="1"/>
  <c r="Q3113" i="1"/>
  <c r="Q3114" i="1"/>
  <c r="Q3115" i="1"/>
  <c r="Q3116" i="1"/>
  <c r="Q3117" i="1"/>
  <c r="Q3118" i="1"/>
  <c r="Q3119" i="1"/>
  <c r="Q3120" i="1"/>
  <c r="Q3121" i="1"/>
  <c r="Q3122" i="1"/>
  <c r="Q3123" i="1"/>
  <c r="Q3124" i="1"/>
  <c r="Q3125" i="1"/>
  <c r="Q3126" i="1"/>
  <c r="Q3127" i="1"/>
  <c r="Q3128" i="1"/>
  <c r="Q3129" i="1"/>
  <c r="Q3130" i="1"/>
  <c r="Q3131" i="1"/>
  <c r="Q3132" i="1"/>
  <c r="Q3133" i="1"/>
  <c r="Q3134" i="1"/>
  <c r="Q3135" i="1"/>
  <c r="Q3136" i="1"/>
  <c r="Q3137" i="1"/>
  <c r="Q3138" i="1"/>
  <c r="Q3139" i="1"/>
  <c r="Q3140" i="1"/>
  <c r="Q3141" i="1"/>
  <c r="Q3142" i="1"/>
  <c r="Q3143" i="1"/>
  <c r="Q3144" i="1"/>
  <c r="Q3145" i="1"/>
  <c r="Q3146" i="1"/>
  <c r="Q3147" i="1"/>
  <c r="Q3148" i="1"/>
  <c r="Q3149" i="1"/>
  <c r="Q3150" i="1"/>
  <c r="Q3151" i="1"/>
  <c r="Q3152" i="1"/>
  <c r="Q3153" i="1"/>
  <c r="Q3154" i="1"/>
  <c r="Q3155" i="1"/>
  <c r="Q3156" i="1"/>
  <c r="Q3157" i="1"/>
  <c r="Q3158" i="1"/>
  <c r="Q3159" i="1"/>
  <c r="Q3160" i="1"/>
  <c r="Q3161" i="1"/>
  <c r="Q3162" i="1"/>
  <c r="Q3163" i="1"/>
  <c r="Q3164" i="1"/>
  <c r="Q3165" i="1"/>
  <c r="Q3166" i="1"/>
  <c r="Q3167" i="1"/>
  <c r="Q3168" i="1"/>
  <c r="Q3169" i="1"/>
  <c r="Q3170" i="1"/>
  <c r="Q3171" i="1"/>
  <c r="Q3172" i="1"/>
  <c r="Q3173" i="1"/>
  <c r="Q3174" i="1"/>
  <c r="Q3175" i="1"/>
  <c r="Q3176" i="1"/>
  <c r="Q3177" i="1"/>
  <c r="Q3178" i="1"/>
  <c r="Q3179" i="1"/>
  <c r="Q3180" i="1"/>
  <c r="Q3181" i="1"/>
  <c r="Q3182" i="1"/>
  <c r="Q3183" i="1"/>
  <c r="Q3184" i="1"/>
  <c r="Q3185" i="1"/>
  <c r="Q3186" i="1"/>
  <c r="Q3187" i="1"/>
  <c r="Q3188" i="1"/>
  <c r="Q3189" i="1"/>
  <c r="Q3190" i="1"/>
  <c r="Q3191" i="1"/>
  <c r="Q3192" i="1"/>
  <c r="Q3193" i="1"/>
  <c r="Q3194" i="1"/>
  <c r="Q3195" i="1"/>
  <c r="Q3196" i="1"/>
  <c r="Q3197" i="1"/>
  <c r="Q3198" i="1"/>
  <c r="Q3199" i="1"/>
  <c r="Q3200" i="1"/>
  <c r="Q3201" i="1"/>
  <c r="Q3202" i="1"/>
  <c r="Q3203" i="1"/>
  <c r="Q3204" i="1"/>
  <c r="Q3205" i="1"/>
  <c r="Q3206" i="1"/>
  <c r="Q3207" i="1"/>
  <c r="Q3208" i="1"/>
  <c r="Q3209" i="1"/>
  <c r="Q3210" i="1"/>
  <c r="Q3211" i="1"/>
  <c r="Q3212" i="1"/>
  <c r="Q3213" i="1"/>
  <c r="Q3214" i="1"/>
  <c r="Q3215" i="1"/>
  <c r="Q3216" i="1"/>
  <c r="Q3217" i="1"/>
  <c r="Q3218" i="1"/>
  <c r="Q3219" i="1"/>
  <c r="Q3220" i="1"/>
  <c r="Q3221" i="1"/>
  <c r="Q3222" i="1"/>
  <c r="Q3223" i="1"/>
  <c r="Q3224" i="1"/>
  <c r="Q3225" i="1"/>
  <c r="Q3226" i="1"/>
  <c r="Q3227" i="1"/>
  <c r="Q3228" i="1"/>
  <c r="Q3229" i="1"/>
  <c r="Q3230" i="1"/>
  <c r="Q3231" i="1"/>
  <c r="Q3232" i="1"/>
  <c r="Q3233" i="1"/>
  <c r="Q3234" i="1"/>
  <c r="Q3235" i="1"/>
  <c r="Q3236" i="1"/>
  <c r="Q3237" i="1"/>
  <c r="Q3238" i="1"/>
  <c r="Q3239" i="1"/>
  <c r="Q3240" i="1"/>
  <c r="Q3241" i="1"/>
  <c r="Q3242" i="1"/>
  <c r="Q3243" i="1"/>
  <c r="Q3244" i="1"/>
  <c r="Q3245" i="1"/>
  <c r="Q3246" i="1"/>
  <c r="Q3247" i="1"/>
  <c r="Q3248" i="1"/>
  <c r="Q3249" i="1"/>
  <c r="Q3250" i="1"/>
  <c r="Q3251" i="1"/>
  <c r="Q3252" i="1"/>
  <c r="Q3253" i="1"/>
  <c r="Q3254" i="1"/>
  <c r="Q3255" i="1"/>
  <c r="Q3256" i="1"/>
  <c r="Q3257" i="1"/>
  <c r="Q3258" i="1"/>
  <c r="Q3259" i="1"/>
  <c r="Q3260" i="1"/>
  <c r="Q3261" i="1"/>
  <c r="Q3262" i="1"/>
  <c r="Q3263" i="1"/>
  <c r="Q3264" i="1"/>
  <c r="Q3265" i="1"/>
  <c r="Q3266" i="1"/>
  <c r="Q3267" i="1"/>
  <c r="Q3268" i="1"/>
  <c r="Q3269" i="1"/>
  <c r="Q3270" i="1"/>
  <c r="Q3271" i="1"/>
  <c r="Q3272" i="1"/>
  <c r="Q3273" i="1"/>
  <c r="Q3274" i="1"/>
  <c r="Q3275" i="1"/>
  <c r="Q3276" i="1"/>
  <c r="Q3277" i="1"/>
  <c r="Q3278" i="1"/>
  <c r="Q3279" i="1"/>
  <c r="Q3280" i="1"/>
  <c r="Q3281" i="1"/>
  <c r="Q3282" i="1"/>
  <c r="Q3283" i="1"/>
  <c r="Q3284" i="1"/>
  <c r="Q3285" i="1"/>
  <c r="Q3286" i="1"/>
  <c r="Q3287" i="1"/>
  <c r="Q3288" i="1"/>
  <c r="Q3289" i="1"/>
  <c r="Q3290" i="1"/>
  <c r="Q3291" i="1"/>
  <c r="Q3292" i="1"/>
  <c r="Q3293" i="1"/>
  <c r="Q3294" i="1"/>
  <c r="Q3295" i="1"/>
  <c r="Q3296" i="1"/>
  <c r="Q3297" i="1"/>
  <c r="Q3298" i="1"/>
  <c r="Q3299" i="1"/>
  <c r="Q3300" i="1"/>
  <c r="Q3301" i="1"/>
  <c r="Q3302" i="1"/>
  <c r="Q3303" i="1"/>
  <c r="Q3304" i="1"/>
  <c r="Q3305" i="1"/>
  <c r="Q3306" i="1"/>
  <c r="Q3307" i="1"/>
  <c r="Q3308" i="1"/>
  <c r="Q3309" i="1"/>
  <c r="Q3310" i="1"/>
  <c r="Q3311" i="1"/>
  <c r="Q3312" i="1"/>
  <c r="Q3313" i="1"/>
  <c r="Q3314" i="1"/>
  <c r="Q3315" i="1"/>
  <c r="Q3316" i="1"/>
  <c r="Q3317" i="1"/>
  <c r="Q3318" i="1"/>
  <c r="Q3319" i="1"/>
  <c r="Q3320" i="1"/>
  <c r="Q3321" i="1"/>
  <c r="Q3322" i="1"/>
  <c r="Q3323" i="1"/>
  <c r="Q3324" i="1"/>
  <c r="Q3325" i="1"/>
  <c r="Q3326" i="1"/>
  <c r="Q3327" i="1"/>
  <c r="Q3328" i="1"/>
  <c r="Q3329" i="1"/>
  <c r="Q3330" i="1"/>
  <c r="Q3331" i="1"/>
  <c r="Q3332" i="1"/>
  <c r="Q3333" i="1"/>
  <c r="Q3334" i="1"/>
  <c r="Q3335" i="1"/>
  <c r="Q3336" i="1"/>
  <c r="Q3337" i="1"/>
  <c r="Q3338" i="1"/>
  <c r="Q3339" i="1"/>
  <c r="Q3340" i="1"/>
  <c r="Q3341" i="1"/>
  <c r="Q3342" i="1"/>
  <c r="Q3343" i="1"/>
  <c r="Q3344" i="1"/>
  <c r="Q3345" i="1"/>
  <c r="Q3346" i="1"/>
  <c r="Q3347" i="1"/>
  <c r="Q3348" i="1"/>
  <c r="Q3349" i="1"/>
  <c r="Q3350" i="1"/>
  <c r="Q3351" i="1"/>
  <c r="Q3352" i="1"/>
  <c r="Q3353" i="1"/>
  <c r="Q3354" i="1"/>
  <c r="Q3355" i="1"/>
  <c r="Q3356" i="1"/>
  <c r="Q3357" i="1"/>
  <c r="Q3358" i="1"/>
  <c r="Q3359" i="1"/>
  <c r="Q3360" i="1"/>
  <c r="Q3361" i="1"/>
  <c r="Q3362" i="1"/>
  <c r="Q3363" i="1"/>
  <c r="Q3364" i="1"/>
  <c r="Q3365" i="1"/>
  <c r="Q3366" i="1"/>
  <c r="Q3367" i="1"/>
  <c r="Q3368" i="1"/>
  <c r="Q3369" i="1"/>
  <c r="Q3370" i="1"/>
  <c r="Q3371" i="1"/>
  <c r="Q3372" i="1"/>
  <c r="Q3373" i="1"/>
  <c r="Q3374" i="1"/>
  <c r="Q3375" i="1"/>
  <c r="Q3376" i="1"/>
  <c r="Q3377" i="1"/>
  <c r="Q3378" i="1"/>
  <c r="Q3379" i="1"/>
  <c r="Q3380" i="1"/>
  <c r="Q3381" i="1"/>
  <c r="Q3382" i="1"/>
  <c r="Q3383" i="1"/>
  <c r="Q3384" i="1"/>
  <c r="Q3385" i="1"/>
  <c r="Q3386" i="1"/>
  <c r="Q3387" i="1"/>
  <c r="Q3388" i="1"/>
  <c r="Q3389" i="1"/>
  <c r="Q3390" i="1"/>
  <c r="Q3391" i="1"/>
  <c r="Q3392" i="1"/>
  <c r="Q3393" i="1"/>
  <c r="Q3394" i="1"/>
  <c r="Q3395" i="1"/>
  <c r="Q3396" i="1"/>
  <c r="Q3397" i="1"/>
  <c r="Q3398" i="1"/>
  <c r="Q3399" i="1"/>
  <c r="Q3400" i="1"/>
  <c r="Q3401" i="1"/>
  <c r="Q3402" i="1"/>
  <c r="Q3403" i="1"/>
  <c r="Q3404" i="1"/>
  <c r="Q3405" i="1"/>
  <c r="Q3406" i="1"/>
  <c r="Q3407" i="1"/>
  <c r="Q3408" i="1"/>
  <c r="Q3409" i="1"/>
  <c r="Q3410" i="1"/>
  <c r="Q3411" i="1"/>
  <c r="Q3412" i="1"/>
  <c r="Q3413" i="1"/>
  <c r="Q3414" i="1"/>
  <c r="Q3415" i="1"/>
  <c r="Q3416" i="1"/>
  <c r="Q3417" i="1"/>
  <c r="Q3418" i="1"/>
  <c r="Q3419" i="1"/>
  <c r="Q3420" i="1"/>
  <c r="Q3421" i="1"/>
  <c r="Q3422" i="1"/>
  <c r="Q3423" i="1"/>
  <c r="Q3424" i="1"/>
  <c r="Q3425" i="1"/>
  <c r="Q3426" i="1"/>
  <c r="Q3427" i="1"/>
  <c r="Q3428" i="1"/>
  <c r="Q3429" i="1"/>
  <c r="Q3430" i="1"/>
  <c r="Q3431" i="1"/>
  <c r="Q3432" i="1"/>
  <c r="Q3433" i="1"/>
  <c r="Q3434" i="1"/>
  <c r="Q3435" i="1"/>
  <c r="Q3436" i="1"/>
  <c r="Q3437" i="1"/>
  <c r="Q3438" i="1"/>
  <c r="Q3439" i="1"/>
  <c r="Q3440" i="1"/>
  <c r="Q3441" i="1"/>
  <c r="Q3442" i="1"/>
  <c r="Q3443" i="1"/>
  <c r="Q3444" i="1"/>
  <c r="Q3445" i="1"/>
  <c r="Q3446" i="1"/>
  <c r="Q3447" i="1"/>
  <c r="Q3448" i="1"/>
  <c r="Q3449" i="1"/>
  <c r="Q3450" i="1"/>
  <c r="Q3451" i="1"/>
  <c r="Q3452" i="1"/>
  <c r="Q3453" i="1"/>
  <c r="Q3454" i="1"/>
  <c r="Q3455" i="1"/>
  <c r="Q3456" i="1"/>
  <c r="Q3457" i="1"/>
  <c r="Q3458" i="1"/>
  <c r="Q3459" i="1"/>
  <c r="Q3460" i="1"/>
  <c r="Q3461" i="1"/>
  <c r="Q3462" i="1"/>
  <c r="Q3463" i="1"/>
  <c r="Q3464" i="1"/>
  <c r="Q3465" i="1"/>
  <c r="Q3466" i="1"/>
  <c r="Q3467" i="1"/>
  <c r="Q3468" i="1"/>
  <c r="Q3469" i="1"/>
  <c r="Q3470" i="1"/>
  <c r="Q3471" i="1"/>
  <c r="Q3472" i="1"/>
  <c r="Q3473" i="1"/>
  <c r="Q3474" i="1"/>
  <c r="Q3475" i="1"/>
  <c r="Q3476" i="1"/>
  <c r="Q3477" i="1"/>
  <c r="Q3478" i="1"/>
  <c r="Q3479" i="1"/>
  <c r="Q3480" i="1"/>
  <c r="Q3481" i="1"/>
  <c r="Q3482" i="1"/>
  <c r="Q3483" i="1"/>
  <c r="Q3484" i="1"/>
  <c r="Q3485" i="1"/>
  <c r="Q3486" i="1"/>
  <c r="Q3487" i="1"/>
  <c r="Q3488" i="1"/>
  <c r="Q3489" i="1"/>
  <c r="Q3490" i="1"/>
  <c r="Q3491" i="1"/>
  <c r="Q3492" i="1"/>
  <c r="Q3493" i="1"/>
  <c r="Q3494" i="1"/>
  <c r="Q3495" i="1"/>
  <c r="Q3496" i="1"/>
  <c r="Q3497" i="1"/>
  <c r="Q3498" i="1"/>
  <c r="Q3499" i="1"/>
  <c r="Q3500" i="1"/>
  <c r="Q3501" i="1"/>
  <c r="Q3502" i="1"/>
  <c r="Q3503" i="1"/>
  <c r="Q3504" i="1"/>
  <c r="Q3505" i="1"/>
  <c r="Q3506" i="1"/>
  <c r="Q3507" i="1"/>
  <c r="Q3508" i="1"/>
  <c r="Q3509" i="1"/>
  <c r="Q3510" i="1"/>
  <c r="Q3511" i="1"/>
  <c r="Q3512" i="1"/>
  <c r="Q3513" i="1"/>
  <c r="Q3514" i="1"/>
  <c r="Q3515" i="1"/>
  <c r="Q3516" i="1"/>
  <c r="Q3517" i="1"/>
  <c r="Q3518" i="1"/>
  <c r="Q3519" i="1"/>
  <c r="Q3520" i="1"/>
  <c r="Q3521" i="1"/>
  <c r="Q3522" i="1"/>
  <c r="Q3523" i="1"/>
  <c r="Q3524" i="1"/>
  <c r="Q3525" i="1"/>
  <c r="Q3526" i="1"/>
  <c r="Q3527" i="1"/>
  <c r="Q3528" i="1"/>
  <c r="Q3529" i="1"/>
  <c r="Q3530" i="1"/>
  <c r="Q3531" i="1"/>
  <c r="Q3532" i="1"/>
  <c r="Q3533" i="1"/>
  <c r="Q3534" i="1"/>
  <c r="Q3535" i="1"/>
  <c r="Q3536" i="1"/>
  <c r="Q3537" i="1"/>
  <c r="Q3538" i="1"/>
  <c r="Q3539" i="1"/>
  <c r="Q3540" i="1"/>
  <c r="Q3541" i="1"/>
  <c r="Q3542" i="1"/>
  <c r="Q3543" i="1"/>
  <c r="Q3544" i="1"/>
  <c r="Q3545" i="1"/>
  <c r="Q3546" i="1"/>
  <c r="Q3547" i="1"/>
  <c r="Q3548" i="1"/>
  <c r="Q3549" i="1"/>
  <c r="Q3550" i="1"/>
  <c r="Q3551" i="1"/>
  <c r="Q3552" i="1"/>
  <c r="Q3553" i="1"/>
  <c r="Q3554" i="1"/>
  <c r="Q3555" i="1"/>
  <c r="Q3556" i="1"/>
  <c r="Q3557" i="1"/>
  <c r="Q3558" i="1"/>
  <c r="Q3559" i="1"/>
  <c r="Q3560" i="1"/>
  <c r="Q3561" i="1"/>
  <c r="Q3562" i="1"/>
  <c r="Q3563" i="1"/>
  <c r="Q3564" i="1"/>
  <c r="Q3565" i="1"/>
  <c r="Q3566" i="1"/>
  <c r="Q3567" i="1"/>
  <c r="Q3568" i="1"/>
  <c r="Q3569" i="1"/>
  <c r="Q3570" i="1"/>
  <c r="Q3571" i="1"/>
  <c r="Q3572" i="1"/>
  <c r="Q3573" i="1"/>
  <c r="Q3574" i="1"/>
  <c r="Q3575" i="1"/>
  <c r="Q3576" i="1"/>
  <c r="Q3577" i="1"/>
  <c r="Q3578" i="1"/>
  <c r="Q3579" i="1"/>
  <c r="Q3580" i="1"/>
  <c r="Q3581" i="1"/>
  <c r="Q3582" i="1"/>
  <c r="Q3583" i="1"/>
  <c r="Q3584" i="1"/>
  <c r="Q3585" i="1"/>
  <c r="Q3586" i="1"/>
  <c r="Q3587" i="1"/>
  <c r="Q3588" i="1"/>
  <c r="Q3589" i="1"/>
  <c r="Q3590" i="1"/>
  <c r="Q3591" i="1"/>
  <c r="Q3592" i="1"/>
  <c r="Q3593" i="1"/>
  <c r="Q3594" i="1"/>
  <c r="Q3595" i="1"/>
  <c r="Q3596" i="1"/>
  <c r="Q3597" i="1"/>
  <c r="Q3598" i="1"/>
  <c r="Q3599" i="1"/>
  <c r="Q3600" i="1"/>
  <c r="Q3601" i="1"/>
  <c r="Q3602" i="1"/>
  <c r="Q3603" i="1"/>
  <c r="Q3604" i="1"/>
  <c r="Q3605" i="1"/>
  <c r="Q3606" i="1"/>
  <c r="Q3607" i="1"/>
  <c r="Q3608" i="1"/>
  <c r="Q3609" i="1"/>
  <c r="Q3610" i="1"/>
  <c r="Q3611" i="1"/>
  <c r="Q3612" i="1"/>
  <c r="Q3613" i="1"/>
  <c r="Q3614" i="1"/>
  <c r="Q3615" i="1"/>
  <c r="Q3616" i="1"/>
  <c r="Q3617" i="1"/>
  <c r="Q3618" i="1"/>
  <c r="Q3619" i="1"/>
  <c r="Q3620" i="1"/>
  <c r="Q3621" i="1"/>
  <c r="Q3622" i="1"/>
  <c r="Q3623" i="1"/>
  <c r="Q3624" i="1"/>
  <c r="Q3625" i="1"/>
  <c r="Q3626" i="1"/>
  <c r="Q3627" i="1"/>
  <c r="Q3628" i="1"/>
  <c r="Q3629" i="1"/>
  <c r="Q3630" i="1"/>
  <c r="Q3631" i="1"/>
  <c r="Q3632" i="1"/>
  <c r="Q3633" i="1"/>
  <c r="Q3634" i="1"/>
  <c r="Q3635" i="1"/>
  <c r="Q3636" i="1"/>
  <c r="Q3637" i="1"/>
  <c r="Q3638" i="1"/>
  <c r="Q3639" i="1"/>
  <c r="Q3640" i="1"/>
  <c r="Q3641" i="1"/>
  <c r="Q3642" i="1"/>
  <c r="Q3643" i="1"/>
  <c r="Q3644" i="1"/>
  <c r="Q3645" i="1"/>
  <c r="Q3646" i="1"/>
  <c r="Q3647" i="1"/>
  <c r="Q3648" i="1"/>
  <c r="Q3649" i="1"/>
  <c r="Q3650" i="1"/>
  <c r="Q3651" i="1"/>
  <c r="Q3652" i="1"/>
  <c r="Q3653" i="1"/>
  <c r="Q3654" i="1"/>
  <c r="Q3655" i="1"/>
  <c r="Q3656" i="1"/>
  <c r="Q3657" i="1"/>
  <c r="Q3658" i="1"/>
  <c r="Q3659" i="1"/>
  <c r="Q3660" i="1"/>
  <c r="Q3661" i="1"/>
  <c r="Q3662" i="1"/>
  <c r="Q3663" i="1"/>
  <c r="Q3664" i="1"/>
  <c r="Q3665" i="1"/>
  <c r="Q3666" i="1"/>
  <c r="Q3667" i="1"/>
  <c r="Q3668" i="1"/>
  <c r="Q3669" i="1"/>
  <c r="Q3670" i="1"/>
  <c r="Q3671" i="1"/>
  <c r="Q3672" i="1"/>
  <c r="Q3673" i="1"/>
  <c r="Q3674" i="1"/>
  <c r="Q3675" i="1"/>
  <c r="Q3676" i="1"/>
  <c r="Q3677" i="1"/>
  <c r="Q3678" i="1"/>
  <c r="Q3679" i="1"/>
  <c r="Q3680" i="1"/>
  <c r="Q3681" i="1"/>
  <c r="Q3682" i="1"/>
  <c r="Q3683" i="1"/>
  <c r="Q3684" i="1"/>
  <c r="Q3685" i="1"/>
  <c r="Q3686" i="1"/>
  <c r="Q3687" i="1"/>
  <c r="Q3688" i="1"/>
  <c r="Q3689" i="1"/>
  <c r="Q3690" i="1"/>
  <c r="Q3691" i="1"/>
  <c r="Q3692" i="1"/>
  <c r="Q3693" i="1"/>
  <c r="Q3694" i="1"/>
  <c r="Q3695" i="1"/>
  <c r="Q3696" i="1"/>
  <c r="Q3697" i="1"/>
  <c r="Q3698" i="1"/>
  <c r="Q3699" i="1"/>
  <c r="Q3700" i="1"/>
  <c r="Q3701" i="1"/>
  <c r="Q3702" i="1"/>
  <c r="Q3703" i="1"/>
  <c r="Q3704" i="1"/>
  <c r="Q3705" i="1"/>
  <c r="Q3706" i="1"/>
  <c r="Q3707" i="1"/>
  <c r="Q3708" i="1"/>
  <c r="Q3709" i="1"/>
  <c r="Q3710" i="1"/>
  <c r="Q3711" i="1"/>
  <c r="Q3712" i="1"/>
  <c r="Q3713" i="1"/>
  <c r="Q3714" i="1"/>
  <c r="Q3715" i="1"/>
  <c r="Q3716" i="1"/>
  <c r="Q3717" i="1"/>
  <c r="Q3718" i="1"/>
  <c r="Q3719" i="1"/>
  <c r="Q3720" i="1"/>
  <c r="Q3721" i="1"/>
  <c r="Q3722" i="1"/>
  <c r="Q3723" i="1"/>
  <c r="Q3724" i="1"/>
  <c r="Q3725" i="1"/>
  <c r="Q3726" i="1"/>
  <c r="Q3727" i="1"/>
  <c r="Q3728" i="1"/>
  <c r="Q3729" i="1"/>
  <c r="Q3730" i="1"/>
  <c r="Q3731" i="1"/>
  <c r="Q3732" i="1"/>
  <c r="Q3733" i="1"/>
  <c r="Q3734" i="1"/>
  <c r="Q3735" i="1"/>
  <c r="Q3736" i="1"/>
  <c r="Q3737" i="1"/>
  <c r="Q3738" i="1"/>
  <c r="Q3739" i="1"/>
  <c r="Q3740" i="1"/>
  <c r="Q3741" i="1"/>
  <c r="Q3742" i="1"/>
  <c r="Q3743" i="1"/>
  <c r="Q3744" i="1"/>
  <c r="Q3745" i="1"/>
  <c r="Q3746" i="1"/>
  <c r="Q3747" i="1"/>
  <c r="Q3748" i="1"/>
  <c r="Q3749" i="1"/>
  <c r="Q3750" i="1"/>
  <c r="Q3751" i="1"/>
  <c r="Q3752" i="1"/>
  <c r="Q3753" i="1"/>
  <c r="Q3754" i="1"/>
  <c r="Q3755" i="1"/>
  <c r="Q3756" i="1"/>
  <c r="Q3757" i="1"/>
  <c r="Q3758" i="1"/>
  <c r="Q3759" i="1"/>
  <c r="Q3760" i="1"/>
  <c r="Q3761" i="1"/>
  <c r="Q3762" i="1"/>
  <c r="Q3763" i="1"/>
  <c r="Q3764" i="1"/>
  <c r="Q3765" i="1"/>
  <c r="Q3766" i="1"/>
  <c r="Q3767" i="1"/>
  <c r="Q3768" i="1"/>
  <c r="Q3769" i="1"/>
  <c r="Q3770" i="1"/>
  <c r="Q3771" i="1"/>
  <c r="Q3772" i="1"/>
  <c r="Q3773" i="1"/>
  <c r="Q3774" i="1"/>
  <c r="Q3775" i="1"/>
  <c r="Q3776" i="1"/>
  <c r="Q3777" i="1"/>
  <c r="Q3778" i="1"/>
  <c r="Q3779" i="1"/>
  <c r="Q3780" i="1"/>
  <c r="Q3781" i="1"/>
  <c r="Q3782" i="1"/>
  <c r="Q3783" i="1"/>
  <c r="Q3784" i="1"/>
  <c r="Q3785" i="1"/>
  <c r="Q3786" i="1"/>
  <c r="Q3787" i="1"/>
  <c r="Q3788" i="1"/>
  <c r="Q3789" i="1"/>
  <c r="Q3790" i="1"/>
  <c r="Q3791" i="1"/>
  <c r="Q3792" i="1"/>
  <c r="Q3793" i="1"/>
  <c r="Q3794" i="1"/>
  <c r="Q3795" i="1"/>
  <c r="Q3796" i="1"/>
  <c r="Q3797" i="1"/>
  <c r="Q3798" i="1"/>
  <c r="Q3799" i="1"/>
  <c r="Q3800" i="1"/>
  <c r="Q3801" i="1"/>
  <c r="Q3802" i="1"/>
  <c r="Q3803" i="1"/>
  <c r="Q3804" i="1"/>
  <c r="Q3805" i="1"/>
  <c r="Q3806" i="1"/>
  <c r="Q3807" i="1"/>
  <c r="Q3808" i="1"/>
  <c r="Q3809" i="1"/>
  <c r="Q3810" i="1"/>
  <c r="Q3811" i="1"/>
  <c r="Q3812" i="1"/>
  <c r="Q3813" i="1"/>
  <c r="Q3814" i="1"/>
  <c r="Q3815" i="1"/>
  <c r="Q3816" i="1"/>
  <c r="Q3817" i="1"/>
  <c r="Q3818" i="1"/>
  <c r="Q3819" i="1"/>
  <c r="Q3820" i="1"/>
  <c r="Q3821" i="1"/>
  <c r="Q3822" i="1"/>
  <c r="Q3823" i="1"/>
  <c r="Q3824" i="1"/>
  <c r="Q3825" i="1"/>
  <c r="Q3826" i="1"/>
  <c r="Q3827" i="1"/>
  <c r="Q3828" i="1"/>
  <c r="Q3829" i="1"/>
  <c r="Q3830" i="1"/>
  <c r="Q3831" i="1"/>
  <c r="Q3832" i="1"/>
  <c r="Q3833" i="1"/>
  <c r="Q3834" i="1"/>
  <c r="Q3835" i="1"/>
  <c r="Q3836" i="1"/>
  <c r="Q3837" i="1"/>
  <c r="Q3838" i="1"/>
  <c r="Q3839" i="1"/>
  <c r="Q3840" i="1"/>
  <c r="Q3841" i="1"/>
  <c r="Q3842" i="1"/>
  <c r="Q3843" i="1"/>
  <c r="Q3844" i="1"/>
  <c r="Q3845" i="1"/>
  <c r="Q3846" i="1"/>
  <c r="Q3847" i="1"/>
  <c r="Q3848" i="1"/>
  <c r="Q3849" i="1"/>
  <c r="Q3850" i="1"/>
  <c r="Q3851" i="1"/>
  <c r="Q3852" i="1"/>
  <c r="Q3853" i="1"/>
  <c r="Q3854" i="1"/>
  <c r="Q3855" i="1"/>
  <c r="Q3856" i="1"/>
  <c r="Q3857" i="1"/>
  <c r="Q3858" i="1"/>
  <c r="Q3859" i="1"/>
  <c r="Q3860" i="1"/>
  <c r="Q3861" i="1"/>
  <c r="Q3862" i="1"/>
  <c r="Q3863" i="1"/>
  <c r="Q3864" i="1"/>
  <c r="Q3865" i="1"/>
  <c r="Q3866" i="1"/>
  <c r="Q3867" i="1"/>
  <c r="Q3868" i="1"/>
  <c r="Q3869" i="1"/>
  <c r="Q3870" i="1"/>
  <c r="Q3871" i="1"/>
  <c r="Q3872" i="1"/>
  <c r="Q3873" i="1"/>
  <c r="Q3874" i="1"/>
  <c r="Q3875" i="1"/>
  <c r="Q3876" i="1"/>
  <c r="Q3877" i="1"/>
  <c r="Q3878" i="1"/>
  <c r="Q3879" i="1"/>
  <c r="Q3880" i="1"/>
  <c r="Q3881" i="1"/>
  <c r="Q3882" i="1"/>
  <c r="Q3883" i="1"/>
  <c r="Q3884" i="1"/>
  <c r="Q3885" i="1"/>
  <c r="Q3886" i="1"/>
  <c r="Q3887" i="1"/>
  <c r="Q3888" i="1"/>
  <c r="Q3889" i="1"/>
  <c r="Q3890" i="1"/>
  <c r="Q3891" i="1"/>
  <c r="Q3892" i="1"/>
  <c r="Q3893" i="1"/>
  <c r="Q3894" i="1"/>
  <c r="Q3895" i="1"/>
  <c r="Q3896" i="1"/>
  <c r="Q3897" i="1"/>
  <c r="Q3898" i="1"/>
  <c r="Q3899" i="1"/>
  <c r="Q3900" i="1"/>
  <c r="Q3901" i="1"/>
  <c r="Q3902" i="1"/>
  <c r="Q3903" i="1"/>
  <c r="Q3904" i="1"/>
  <c r="Q3905" i="1"/>
  <c r="Q3906" i="1"/>
  <c r="Q3907" i="1"/>
  <c r="Q3908" i="1"/>
  <c r="Q3909" i="1"/>
  <c r="Q3910" i="1"/>
  <c r="Q3911" i="1"/>
  <c r="Q3912" i="1"/>
  <c r="Q3913" i="1"/>
  <c r="Q3914" i="1"/>
  <c r="Q3915" i="1"/>
  <c r="Q3916" i="1"/>
  <c r="Q3917" i="1"/>
  <c r="Q3918" i="1"/>
  <c r="Q3919" i="1"/>
  <c r="Q3920" i="1"/>
  <c r="Q3921" i="1"/>
  <c r="Q3922" i="1"/>
  <c r="Q3923" i="1"/>
  <c r="Q3924" i="1"/>
  <c r="Q3925" i="1"/>
  <c r="Q3926" i="1"/>
  <c r="Q3927" i="1"/>
  <c r="Q3928" i="1"/>
  <c r="Q3929" i="1"/>
  <c r="Q3930" i="1"/>
  <c r="Q3931" i="1"/>
  <c r="Q3932" i="1"/>
  <c r="Q3933" i="1"/>
  <c r="Q3934" i="1"/>
  <c r="Q3935" i="1"/>
  <c r="Q3936" i="1"/>
  <c r="Q3937" i="1"/>
  <c r="Q3938" i="1"/>
  <c r="Q3939" i="1"/>
  <c r="Q3940" i="1"/>
  <c r="Q3941" i="1"/>
  <c r="Q3942" i="1"/>
  <c r="Q3943" i="1"/>
  <c r="Q3944" i="1"/>
  <c r="Q3945" i="1"/>
  <c r="Q3946" i="1"/>
  <c r="Q3947" i="1"/>
  <c r="Q3948" i="1"/>
  <c r="Q3949" i="1"/>
  <c r="Q3950" i="1"/>
  <c r="Q3951" i="1"/>
  <c r="Q3952" i="1"/>
  <c r="Q3953" i="1"/>
  <c r="Q3954" i="1"/>
  <c r="Q3955" i="1"/>
  <c r="Q3956" i="1"/>
  <c r="Q3957" i="1"/>
  <c r="Q3958" i="1"/>
  <c r="Q3959" i="1"/>
  <c r="Q3960" i="1"/>
  <c r="Q3961" i="1"/>
  <c r="Q3962" i="1"/>
  <c r="Q3963" i="1"/>
  <c r="Q3964" i="1"/>
  <c r="Q3965" i="1"/>
  <c r="Q3966" i="1"/>
  <c r="Q3967" i="1"/>
  <c r="Q3968" i="1"/>
  <c r="Q3969" i="1"/>
  <c r="Q3970" i="1"/>
  <c r="Q3971" i="1"/>
  <c r="Q3972" i="1"/>
  <c r="Q3973" i="1"/>
  <c r="Q3974" i="1"/>
  <c r="Q3975" i="1"/>
  <c r="Q3976" i="1"/>
  <c r="Q3977" i="1"/>
  <c r="Q3978" i="1"/>
  <c r="Q3979" i="1"/>
  <c r="Q3980" i="1"/>
  <c r="Q3981" i="1"/>
  <c r="Q3982" i="1"/>
  <c r="Q3983" i="1"/>
  <c r="Q3984" i="1"/>
  <c r="Q3985" i="1"/>
  <c r="Q3986" i="1"/>
  <c r="Q3987" i="1"/>
  <c r="Q3988" i="1"/>
  <c r="Q3989" i="1"/>
  <c r="Q3990" i="1"/>
  <c r="Q3991" i="1"/>
  <c r="Q3992" i="1"/>
  <c r="Q3993" i="1"/>
  <c r="Q3994" i="1"/>
  <c r="Q3995" i="1"/>
  <c r="Q3996" i="1"/>
  <c r="Q3997" i="1"/>
  <c r="Q3998" i="1"/>
  <c r="Q3999" i="1"/>
  <c r="Q4000" i="1"/>
  <c r="Q4001" i="1"/>
  <c r="Q4002" i="1"/>
  <c r="Q4003" i="1"/>
  <c r="Q4004" i="1"/>
  <c r="Q4005" i="1"/>
  <c r="Q4006" i="1"/>
  <c r="Q4007" i="1"/>
  <c r="Q4008" i="1"/>
  <c r="Q4009" i="1"/>
  <c r="Q4010" i="1"/>
  <c r="Q4011" i="1"/>
  <c r="Q4012" i="1"/>
  <c r="Q4013" i="1"/>
  <c r="Q4014" i="1"/>
  <c r="Q4015" i="1"/>
  <c r="Q4016" i="1"/>
  <c r="Q4017" i="1"/>
  <c r="Q4018" i="1"/>
  <c r="Q4019" i="1"/>
  <c r="Q4020" i="1"/>
  <c r="Q4021" i="1"/>
  <c r="Q4022" i="1"/>
  <c r="Q4023" i="1"/>
  <c r="Q4024" i="1"/>
  <c r="Q4025" i="1"/>
  <c r="Q4026" i="1"/>
  <c r="Q4027" i="1"/>
  <c r="Q4028" i="1"/>
  <c r="Q4029" i="1"/>
  <c r="Q4030" i="1"/>
  <c r="Q4031" i="1"/>
  <c r="Q4032" i="1"/>
  <c r="Q4033" i="1"/>
  <c r="Q4034" i="1"/>
  <c r="Q4035" i="1"/>
  <c r="Q4036" i="1"/>
  <c r="Q4037" i="1"/>
  <c r="Q4038" i="1"/>
  <c r="Q4039" i="1"/>
  <c r="Q4040" i="1"/>
  <c r="Q4041" i="1"/>
  <c r="Q4042" i="1"/>
  <c r="Q4043" i="1"/>
  <c r="Q4044" i="1"/>
  <c r="Q4045" i="1"/>
  <c r="Q4046" i="1"/>
  <c r="Q4047" i="1"/>
  <c r="Q4048" i="1"/>
  <c r="Q4049" i="1"/>
  <c r="Q4050" i="1"/>
  <c r="Q4051" i="1"/>
  <c r="Q4052" i="1"/>
  <c r="Q4053" i="1"/>
  <c r="Q4054" i="1"/>
  <c r="Q4055" i="1"/>
  <c r="Q4056" i="1"/>
  <c r="Q4057" i="1"/>
  <c r="Q4058" i="1"/>
  <c r="Q4059" i="1"/>
  <c r="Q4060" i="1"/>
  <c r="Q4061" i="1"/>
  <c r="Q4062" i="1"/>
  <c r="Q4063" i="1"/>
  <c r="Q4064" i="1"/>
  <c r="Q4065" i="1"/>
  <c r="Q4066" i="1"/>
  <c r="Q4067" i="1"/>
  <c r="Q4068" i="1"/>
  <c r="Q4069" i="1"/>
  <c r="Q4070" i="1"/>
  <c r="Q4071" i="1"/>
  <c r="Q4072" i="1"/>
  <c r="Q4073" i="1"/>
  <c r="Q4074" i="1"/>
  <c r="Q4075" i="1"/>
  <c r="Q4076" i="1"/>
  <c r="Q4077" i="1"/>
  <c r="Q4078" i="1"/>
  <c r="Q4079" i="1"/>
  <c r="Q4080" i="1"/>
  <c r="Q4081" i="1"/>
  <c r="Q4082" i="1"/>
  <c r="Q4083" i="1"/>
  <c r="Q4084" i="1"/>
  <c r="Q4085" i="1"/>
  <c r="Q4086" i="1"/>
  <c r="Q4087" i="1"/>
  <c r="Q4088" i="1"/>
  <c r="Q4089" i="1"/>
  <c r="Q4090" i="1"/>
  <c r="Q4091" i="1"/>
  <c r="Q4092" i="1"/>
  <c r="Q4093" i="1"/>
  <c r="Q4094" i="1"/>
  <c r="Q4095" i="1"/>
  <c r="Q4096" i="1"/>
  <c r="Q4097" i="1"/>
  <c r="Q4098" i="1"/>
  <c r="Q4099" i="1"/>
  <c r="Q4100" i="1"/>
  <c r="Q4101" i="1"/>
  <c r="Q4102" i="1"/>
  <c r="Q4103" i="1"/>
  <c r="Q4104" i="1"/>
  <c r="Q4105" i="1"/>
  <c r="Q4106" i="1"/>
  <c r="Q4107" i="1"/>
  <c r="Q4108" i="1"/>
  <c r="Q4109" i="1"/>
  <c r="Q4110" i="1"/>
  <c r="Q4111" i="1"/>
  <c r="Q4112" i="1"/>
  <c r="Q4113" i="1"/>
  <c r="Q4114" i="1"/>
  <c r="Q4115" i="1"/>
  <c r="Q4116" i="1"/>
  <c r="Q4117" i="1"/>
  <c r="Q4118" i="1"/>
  <c r="Q4119" i="1"/>
  <c r="Q4120" i="1"/>
  <c r="Q4121" i="1"/>
  <c r="Q4122" i="1"/>
  <c r="Q4123" i="1"/>
  <c r="Q4124" i="1"/>
  <c r="Q4125" i="1"/>
  <c r="Q4126" i="1"/>
  <c r="Q4127" i="1"/>
  <c r="Q4128" i="1"/>
  <c r="Q4129" i="1"/>
  <c r="Q4130" i="1"/>
  <c r="Q4131" i="1"/>
  <c r="Q4132" i="1"/>
  <c r="Q4133" i="1"/>
  <c r="Q4134" i="1"/>
  <c r="Q4135" i="1"/>
  <c r="Q4136" i="1"/>
  <c r="Q4137" i="1"/>
  <c r="Q4138" i="1"/>
  <c r="Q4139" i="1"/>
  <c r="Q4140" i="1"/>
  <c r="Q4141" i="1"/>
  <c r="Q4142" i="1"/>
  <c r="Q4143" i="1"/>
  <c r="Q4144" i="1"/>
  <c r="Q4145" i="1"/>
  <c r="Q4146" i="1"/>
  <c r="Q4147" i="1"/>
  <c r="Q4148" i="1"/>
  <c r="Q4149" i="1"/>
  <c r="Q4150" i="1"/>
  <c r="Q4151" i="1"/>
  <c r="Q4152" i="1"/>
  <c r="Q4153" i="1"/>
  <c r="Q4154" i="1"/>
  <c r="Q4155" i="1"/>
  <c r="Q4156" i="1"/>
  <c r="Q4157" i="1"/>
  <c r="Q4158" i="1"/>
  <c r="Q4159" i="1"/>
  <c r="Q4160" i="1"/>
  <c r="Q4161" i="1"/>
  <c r="Q4162" i="1"/>
  <c r="Q4163" i="1"/>
  <c r="Q4164" i="1"/>
  <c r="Q4165" i="1"/>
  <c r="Q4166" i="1"/>
  <c r="Q4167" i="1"/>
  <c r="Q4168" i="1"/>
  <c r="Q4169" i="1"/>
  <c r="Q4170" i="1"/>
  <c r="Q4171" i="1"/>
  <c r="Q4172" i="1"/>
  <c r="Q4173" i="1"/>
  <c r="Q4174" i="1"/>
  <c r="Q4175" i="1"/>
  <c r="Q4176" i="1"/>
  <c r="Q4177" i="1"/>
  <c r="Q4178" i="1"/>
  <c r="Q4179" i="1"/>
  <c r="Q4180" i="1"/>
  <c r="Q4181" i="1"/>
  <c r="Q4182" i="1"/>
  <c r="Q4183" i="1"/>
  <c r="Q4184" i="1"/>
  <c r="Q4185" i="1"/>
  <c r="Q4186" i="1"/>
  <c r="Q4187" i="1"/>
  <c r="Q4188" i="1"/>
  <c r="Q4189" i="1"/>
  <c r="Q4190" i="1"/>
  <c r="Q4191" i="1"/>
  <c r="Q4192" i="1"/>
  <c r="Q4193" i="1"/>
  <c r="Q4194" i="1"/>
  <c r="Q4195" i="1"/>
  <c r="Q4196" i="1"/>
  <c r="Q4197" i="1"/>
  <c r="Q4198" i="1"/>
  <c r="Q4199" i="1"/>
  <c r="Q4200" i="1"/>
  <c r="Q4201" i="1"/>
  <c r="Q4202" i="1"/>
  <c r="Q4203" i="1"/>
  <c r="Q4204" i="1"/>
  <c r="Q4205" i="1"/>
  <c r="Q4206" i="1"/>
  <c r="Q4207" i="1"/>
  <c r="Q4208" i="1"/>
  <c r="Q4209" i="1"/>
  <c r="Q4210" i="1"/>
  <c r="Q4211" i="1"/>
  <c r="Q4212" i="1"/>
  <c r="Q4213" i="1"/>
  <c r="Q4214" i="1"/>
  <c r="Q4215" i="1"/>
  <c r="Q4216" i="1"/>
  <c r="Q4217" i="1"/>
  <c r="Q4218" i="1"/>
  <c r="Q4219" i="1"/>
  <c r="Q4220" i="1"/>
  <c r="Q4221" i="1"/>
  <c r="Q4222" i="1"/>
  <c r="Q4223" i="1"/>
  <c r="Q4224" i="1"/>
  <c r="Q4225" i="1"/>
  <c r="Q4226" i="1"/>
  <c r="Q4227" i="1"/>
  <c r="Q4228" i="1"/>
  <c r="Q4229" i="1"/>
  <c r="Q4230" i="1"/>
  <c r="Q4231" i="1"/>
  <c r="Q4232" i="1"/>
  <c r="Q4233" i="1"/>
  <c r="Q4234" i="1"/>
  <c r="Q4235" i="1"/>
  <c r="Q4236" i="1"/>
  <c r="Q4237" i="1"/>
  <c r="Q4238" i="1"/>
  <c r="Q4239" i="1"/>
  <c r="Q4240" i="1"/>
  <c r="Q4241" i="1"/>
  <c r="Q4242" i="1"/>
  <c r="Q4243" i="1"/>
  <c r="Q4244" i="1"/>
  <c r="Q4245" i="1"/>
  <c r="Q4246" i="1"/>
  <c r="Q4247" i="1"/>
  <c r="Q4248" i="1"/>
  <c r="Q4249" i="1"/>
  <c r="Q4250" i="1"/>
  <c r="Q4251" i="1"/>
  <c r="Q4252" i="1"/>
  <c r="Q4253" i="1"/>
  <c r="Q4254" i="1"/>
  <c r="Q4255" i="1"/>
  <c r="Q4256" i="1"/>
  <c r="Q4257" i="1"/>
  <c r="Q4258" i="1"/>
  <c r="Q4259" i="1"/>
  <c r="Q4260" i="1"/>
  <c r="Q4261" i="1"/>
  <c r="Q4262" i="1"/>
  <c r="Q4263" i="1"/>
  <c r="Q4264" i="1"/>
  <c r="Q4265" i="1"/>
  <c r="Q4266" i="1"/>
  <c r="Q4267" i="1"/>
  <c r="Q4268" i="1"/>
  <c r="Q4269" i="1"/>
  <c r="Q4270" i="1"/>
  <c r="Q4271" i="1"/>
  <c r="Q4272" i="1"/>
  <c r="Q4273" i="1"/>
  <c r="Q4274" i="1"/>
  <c r="Q4275" i="1"/>
  <c r="Q4276" i="1"/>
  <c r="Q4277" i="1"/>
  <c r="Q4278" i="1"/>
  <c r="Q4279" i="1"/>
  <c r="Q4280" i="1"/>
  <c r="Q4281" i="1"/>
  <c r="Q4282" i="1"/>
  <c r="Q4283" i="1"/>
  <c r="Q4284" i="1"/>
  <c r="Q4285" i="1"/>
  <c r="Q4286" i="1"/>
  <c r="Q4287" i="1"/>
  <c r="Q4288" i="1"/>
  <c r="Q4289" i="1"/>
  <c r="Q4290" i="1"/>
  <c r="Q4291" i="1"/>
  <c r="Q4292" i="1"/>
  <c r="Q4293" i="1"/>
  <c r="Q4294" i="1"/>
  <c r="Q4295" i="1"/>
  <c r="Q4296" i="1"/>
  <c r="Q4297" i="1"/>
  <c r="Q4298" i="1"/>
  <c r="Q4299" i="1"/>
  <c r="Q4300" i="1"/>
  <c r="Q4301" i="1"/>
  <c r="Q4302" i="1"/>
  <c r="Q4303" i="1"/>
  <c r="Q4304" i="1"/>
  <c r="Q4305" i="1"/>
  <c r="Q4306" i="1"/>
  <c r="Q4307" i="1"/>
  <c r="Q4308" i="1"/>
  <c r="Q4309" i="1"/>
  <c r="Q4310" i="1"/>
  <c r="Q4311" i="1"/>
  <c r="Q4312" i="1"/>
  <c r="Q4313" i="1"/>
  <c r="Q4314" i="1"/>
  <c r="Q4315" i="1"/>
  <c r="Q4316" i="1"/>
  <c r="Q4317" i="1"/>
  <c r="Q4318" i="1"/>
  <c r="Q4319" i="1"/>
  <c r="Q4320" i="1"/>
  <c r="Q4321" i="1"/>
  <c r="Q4322" i="1"/>
  <c r="Q4323" i="1"/>
  <c r="Q4324" i="1"/>
  <c r="Q4325" i="1"/>
  <c r="Q4326" i="1"/>
  <c r="Q4327" i="1"/>
  <c r="Q4328" i="1"/>
  <c r="Q4329" i="1"/>
  <c r="Q4330" i="1"/>
  <c r="Q4331" i="1"/>
  <c r="Q4332" i="1"/>
  <c r="Q4333" i="1"/>
  <c r="Q4334" i="1"/>
  <c r="Q4335" i="1"/>
  <c r="Q4336" i="1"/>
  <c r="Q4337" i="1"/>
  <c r="Q4338" i="1"/>
  <c r="Q4339" i="1"/>
  <c r="Q4340" i="1"/>
  <c r="Q4341" i="1"/>
  <c r="Q4342" i="1"/>
  <c r="Q4343" i="1"/>
  <c r="Q4344" i="1"/>
  <c r="Q4345" i="1"/>
  <c r="Q4346" i="1"/>
  <c r="Q4347" i="1"/>
  <c r="Q4348" i="1"/>
  <c r="Q4349" i="1"/>
  <c r="Q4350" i="1"/>
  <c r="Q4351" i="1"/>
  <c r="Q4352" i="1"/>
  <c r="Q4353" i="1"/>
  <c r="Q4354" i="1"/>
  <c r="Q4355" i="1"/>
  <c r="Q4356" i="1"/>
  <c r="Q4357" i="1"/>
  <c r="Q4358" i="1"/>
  <c r="Q4359" i="1"/>
  <c r="Q4360" i="1"/>
  <c r="Q4361" i="1"/>
  <c r="Q4362" i="1"/>
  <c r="Q4363" i="1"/>
  <c r="Q4364" i="1"/>
  <c r="Q4365" i="1"/>
  <c r="Q4366" i="1"/>
  <c r="Q4367" i="1"/>
  <c r="Q4368" i="1"/>
  <c r="Q4369" i="1"/>
  <c r="Q4370" i="1"/>
  <c r="Q4371" i="1"/>
  <c r="Q4372" i="1"/>
  <c r="Q4373" i="1"/>
  <c r="Q4374" i="1"/>
  <c r="Q4375" i="1"/>
  <c r="Q4376" i="1"/>
  <c r="Q4377" i="1"/>
  <c r="Q4378" i="1"/>
  <c r="Q4379" i="1"/>
  <c r="Q4380" i="1"/>
  <c r="Q4381" i="1"/>
  <c r="Q4382" i="1"/>
  <c r="Q4383" i="1"/>
  <c r="Q4384" i="1"/>
  <c r="Q4385" i="1"/>
  <c r="Q4386" i="1"/>
  <c r="Q4387" i="1"/>
  <c r="Q4388" i="1"/>
  <c r="Q4389" i="1"/>
  <c r="Q4390" i="1"/>
  <c r="Q4391" i="1"/>
  <c r="Q4392" i="1"/>
  <c r="Q4393" i="1"/>
  <c r="Q4394" i="1"/>
  <c r="Q4395" i="1"/>
  <c r="Q4396" i="1"/>
  <c r="Q4397" i="1"/>
  <c r="Q4398" i="1"/>
  <c r="Q4399" i="1"/>
  <c r="Q4400" i="1"/>
  <c r="Q4401" i="1"/>
  <c r="Q4402" i="1"/>
  <c r="Q4403" i="1"/>
  <c r="Q4404" i="1"/>
  <c r="Q4405" i="1"/>
  <c r="Q4406" i="1"/>
  <c r="Q4407" i="1"/>
  <c r="Q4408" i="1"/>
  <c r="Q4409" i="1"/>
  <c r="Q4410" i="1"/>
  <c r="Q4411" i="1"/>
  <c r="Q4412" i="1"/>
  <c r="Q4413" i="1"/>
  <c r="Q4414" i="1"/>
  <c r="Q4415" i="1"/>
  <c r="Q4416" i="1"/>
  <c r="Q4417" i="1"/>
  <c r="Q4418" i="1"/>
  <c r="Q4419" i="1"/>
  <c r="Q4420" i="1"/>
  <c r="Q4421" i="1"/>
  <c r="Q4422" i="1"/>
  <c r="Q4423" i="1"/>
  <c r="Q4424" i="1"/>
  <c r="Q4425" i="1"/>
  <c r="Q4426" i="1"/>
  <c r="Q4427" i="1"/>
  <c r="Q4428" i="1"/>
  <c r="Q4429" i="1"/>
  <c r="Q4430" i="1"/>
  <c r="Q4431" i="1"/>
  <c r="Q4432" i="1"/>
  <c r="Q4433" i="1"/>
  <c r="Q4434" i="1"/>
  <c r="Q4435" i="1"/>
  <c r="Q4436" i="1"/>
  <c r="Q4437" i="1"/>
  <c r="Q4438" i="1"/>
  <c r="Q4439" i="1"/>
  <c r="Q4440" i="1"/>
  <c r="Q4441" i="1"/>
  <c r="Q4442" i="1"/>
  <c r="Q4443" i="1"/>
  <c r="Q4444" i="1"/>
  <c r="Q4445" i="1"/>
  <c r="Q4446" i="1"/>
  <c r="Q4447" i="1"/>
  <c r="Q4448" i="1"/>
  <c r="Q4449" i="1"/>
  <c r="Q4450" i="1"/>
  <c r="Q4451" i="1"/>
  <c r="Q4452" i="1"/>
  <c r="Q4453" i="1"/>
  <c r="Q4454" i="1"/>
  <c r="Q4455" i="1"/>
  <c r="Q4456" i="1"/>
  <c r="Q4457" i="1"/>
  <c r="Q4458" i="1"/>
  <c r="Q4459" i="1"/>
  <c r="Q4460" i="1"/>
  <c r="Q4461" i="1"/>
  <c r="Q4462" i="1"/>
  <c r="Q4463" i="1"/>
  <c r="Q4464" i="1"/>
  <c r="Q4465" i="1"/>
  <c r="Q4466" i="1"/>
  <c r="Q4467" i="1"/>
  <c r="Q4468" i="1"/>
  <c r="Q4469" i="1"/>
  <c r="Q4470" i="1"/>
  <c r="Q4471" i="1"/>
  <c r="Q4472" i="1"/>
  <c r="Q4473" i="1"/>
  <c r="Q4474" i="1"/>
  <c r="Q4475" i="1"/>
  <c r="Q4476" i="1"/>
  <c r="Q4477" i="1"/>
  <c r="Q4478" i="1"/>
  <c r="Q4479" i="1"/>
  <c r="Q4480" i="1"/>
  <c r="Q4481" i="1"/>
  <c r="Q4482" i="1"/>
  <c r="Q4483" i="1"/>
  <c r="Q4484" i="1"/>
  <c r="Q4485" i="1"/>
  <c r="Q4486" i="1"/>
  <c r="Q4487" i="1"/>
  <c r="Q4488" i="1"/>
  <c r="Q4489" i="1"/>
  <c r="Q4490" i="1"/>
  <c r="Q4491" i="1"/>
  <c r="Q4492" i="1"/>
  <c r="Q4493" i="1"/>
  <c r="Q4494" i="1"/>
  <c r="Q4495" i="1"/>
  <c r="Q4496" i="1"/>
  <c r="Q4497" i="1"/>
  <c r="Q4498" i="1"/>
  <c r="Q4499" i="1"/>
  <c r="Q4500" i="1"/>
  <c r="Q4501" i="1"/>
  <c r="Q4502" i="1"/>
  <c r="Q4503" i="1"/>
  <c r="Q4504" i="1"/>
  <c r="Q4505" i="1"/>
  <c r="Q4506" i="1"/>
  <c r="Q4507" i="1"/>
  <c r="Q4508" i="1"/>
  <c r="Q4509" i="1"/>
  <c r="Q4510" i="1"/>
  <c r="Q4511" i="1"/>
  <c r="Q4512" i="1"/>
  <c r="Q4513" i="1"/>
  <c r="Q4514" i="1"/>
  <c r="Q4515" i="1"/>
  <c r="Q4516" i="1"/>
  <c r="Q4517" i="1"/>
  <c r="Q4518" i="1"/>
  <c r="Q4519" i="1"/>
  <c r="Q4520" i="1"/>
  <c r="Q4521" i="1"/>
  <c r="Q4522" i="1"/>
  <c r="Q4523" i="1"/>
  <c r="Q4524" i="1"/>
  <c r="Q4525" i="1"/>
  <c r="Q4526" i="1"/>
  <c r="Q4527" i="1"/>
  <c r="Q4528" i="1"/>
  <c r="Q4529" i="1"/>
  <c r="Q4530" i="1"/>
  <c r="Q4531" i="1"/>
  <c r="Q4532" i="1"/>
  <c r="Q4533" i="1"/>
  <c r="Q4534" i="1"/>
  <c r="Q4535" i="1"/>
  <c r="Q4536" i="1"/>
  <c r="Q4537" i="1"/>
  <c r="Q4538" i="1"/>
  <c r="Q4539" i="1"/>
  <c r="Q4540" i="1"/>
  <c r="Q4541" i="1"/>
  <c r="Q4542" i="1"/>
  <c r="Q4543" i="1"/>
  <c r="Q4544" i="1"/>
  <c r="Q4545" i="1"/>
  <c r="Q4546" i="1"/>
  <c r="Q4547" i="1"/>
  <c r="Q4548" i="1"/>
  <c r="Q4549" i="1"/>
  <c r="Q4550" i="1"/>
  <c r="Q4551" i="1"/>
  <c r="Q4552" i="1"/>
  <c r="Q4553" i="1"/>
  <c r="Q4554" i="1"/>
  <c r="Q4555" i="1"/>
  <c r="Q4556" i="1"/>
  <c r="Q4557" i="1"/>
  <c r="Q4558" i="1"/>
  <c r="Q4559" i="1"/>
  <c r="Q4560" i="1"/>
  <c r="Q4561" i="1"/>
  <c r="Q4562" i="1"/>
  <c r="Q4563" i="1"/>
  <c r="Q4564" i="1"/>
  <c r="Q4565" i="1"/>
  <c r="Q4566" i="1"/>
  <c r="Q4567" i="1"/>
  <c r="Q4568" i="1"/>
  <c r="Q4569" i="1"/>
  <c r="Q4570" i="1"/>
  <c r="Q4571" i="1"/>
  <c r="Q4572" i="1"/>
  <c r="Q4573" i="1"/>
  <c r="Q4574" i="1"/>
  <c r="Q4575" i="1"/>
  <c r="Q4576" i="1"/>
  <c r="Q4577" i="1"/>
  <c r="Q4578" i="1"/>
  <c r="Q4579" i="1"/>
  <c r="Q4580" i="1"/>
  <c r="Q4581" i="1"/>
  <c r="Q4582" i="1"/>
  <c r="Q4583" i="1"/>
  <c r="Q4584" i="1"/>
  <c r="Q4585" i="1"/>
  <c r="Q4586" i="1"/>
  <c r="Q4587" i="1"/>
  <c r="Q4588" i="1"/>
  <c r="Q4589" i="1"/>
  <c r="Q4590" i="1"/>
  <c r="Q4591" i="1"/>
  <c r="Q4592" i="1"/>
  <c r="Q4593" i="1"/>
  <c r="Q4594" i="1"/>
  <c r="Q4595" i="1"/>
  <c r="Q4596" i="1"/>
  <c r="Q4597" i="1"/>
  <c r="Q4598" i="1"/>
  <c r="Q4599" i="1"/>
  <c r="Q4600" i="1"/>
  <c r="Q4601" i="1"/>
  <c r="Q4602" i="1"/>
  <c r="Q4603" i="1"/>
  <c r="Q4604" i="1"/>
  <c r="Q4605" i="1"/>
  <c r="Q4606" i="1"/>
  <c r="Q4607" i="1"/>
  <c r="Q4608" i="1"/>
  <c r="Q4609" i="1"/>
  <c r="Q4610" i="1"/>
  <c r="Q4611" i="1"/>
  <c r="Q4612" i="1"/>
  <c r="Q4613" i="1"/>
  <c r="Q4614" i="1"/>
  <c r="Q4615" i="1"/>
  <c r="Q4616" i="1"/>
  <c r="Q4617" i="1"/>
  <c r="Q4618" i="1"/>
  <c r="Q4619" i="1"/>
  <c r="Q4620" i="1"/>
  <c r="Q4621" i="1"/>
  <c r="Q4622" i="1"/>
  <c r="Q4623" i="1"/>
  <c r="Q4624" i="1"/>
  <c r="Q4625" i="1"/>
  <c r="Q4626" i="1"/>
  <c r="Q4627" i="1"/>
  <c r="Q4628" i="1"/>
  <c r="Q4629" i="1"/>
  <c r="Q4630" i="1"/>
  <c r="Q4631" i="1"/>
  <c r="Q4632" i="1"/>
  <c r="Q4633" i="1"/>
  <c r="Q4634" i="1"/>
  <c r="Q4635" i="1"/>
  <c r="Q4636" i="1"/>
  <c r="Q4637" i="1"/>
  <c r="Q4638" i="1"/>
  <c r="Q4639" i="1"/>
  <c r="Q4640" i="1"/>
  <c r="Q4641" i="1"/>
  <c r="Q4642" i="1"/>
  <c r="Q4643" i="1"/>
  <c r="Q4644" i="1"/>
  <c r="Q4645" i="1"/>
  <c r="Q4646" i="1"/>
  <c r="Q4647" i="1"/>
  <c r="Q4648" i="1"/>
  <c r="Q4649" i="1"/>
  <c r="Q4650" i="1"/>
  <c r="Q4651" i="1"/>
  <c r="Q4652" i="1"/>
  <c r="Q4653" i="1"/>
  <c r="Q4654" i="1"/>
  <c r="Q4655" i="1"/>
  <c r="Q4656" i="1"/>
  <c r="Q4657" i="1"/>
  <c r="Q4658" i="1"/>
  <c r="Q4659" i="1"/>
  <c r="Q4660" i="1"/>
  <c r="Q4661" i="1"/>
  <c r="Q4662" i="1"/>
  <c r="Q4663" i="1"/>
  <c r="Q4664" i="1"/>
  <c r="Q4665" i="1"/>
  <c r="Q4666" i="1"/>
  <c r="Q4667" i="1"/>
  <c r="Q4668" i="1"/>
  <c r="Q4669" i="1"/>
  <c r="Q4670" i="1"/>
  <c r="Q4671" i="1"/>
  <c r="Q4672" i="1"/>
  <c r="Q4673" i="1"/>
  <c r="Q4674" i="1"/>
  <c r="Q4675" i="1"/>
  <c r="Q4676" i="1"/>
  <c r="Q4677" i="1"/>
  <c r="Q4678" i="1"/>
  <c r="Q4679" i="1"/>
  <c r="Q4680" i="1"/>
  <c r="Q4681" i="1"/>
  <c r="Q4682" i="1"/>
  <c r="Q4683" i="1"/>
  <c r="Q4684" i="1"/>
  <c r="Q4685" i="1"/>
  <c r="Q4686" i="1"/>
  <c r="Q4687" i="1"/>
  <c r="Q4688" i="1"/>
  <c r="Q4689" i="1"/>
  <c r="Q4690" i="1"/>
  <c r="Q4691" i="1"/>
  <c r="Q4692" i="1"/>
  <c r="Q4693" i="1"/>
  <c r="Q4694" i="1"/>
  <c r="Q4695" i="1"/>
  <c r="Q4696" i="1"/>
  <c r="Q4697" i="1"/>
  <c r="Q4698" i="1"/>
  <c r="Q4699" i="1"/>
  <c r="Q4700" i="1"/>
  <c r="Q4701" i="1"/>
  <c r="Q4702" i="1"/>
  <c r="Q4703" i="1"/>
  <c r="Q4704" i="1"/>
  <c r="Q4705" i="1"/>
  <c r="Q4706" i="1"/>
  <c r="Q4707" i="1"/>
  <c r="Q4708" i="1"/>
  <c r="Q4709" i="1"/>
  <c r="Q4710" i="1"/>
  <c r="Q4711" i="1"/>
  <c r="Q4712" i="1"/>
  <c r="Q4713" i="1"/>
  <c r="Q4714" i="1"/>
  <c r="Q4715" i="1"/>
  <c r="Q4716" i="1"/>
  <c r="Q4717" i="1"/>
  <c r="Q4718" i="1"/>
  <c r="Q4719" i="1"/>
  <c r="Q4720" i="1"/>
  <c r="Q4721" i="1"/>
  <c r="Q4722" i="1"/>
  <c r="Q4723" i="1"/>
  <c r="Q4724" i="1"/>
  <c r="Q4725" i="1"/>
  <c r="Q4726" i="1"/>
  <c r="Q4727" i="1"/>
  <c r="Q4728" i="1"/>
  <c r="Q4729" i="1"/>
  <c r="Q4730" i="1"/>
  <c r="Q4731" i="1"/>
  <c r="Q4732" i="1"/>
  <c r="Q4733" i="1"/>
  <c r="Q4734" i="1"/>
  <c r="Q4735" i="1"/>
  <c r="Q4736" i="1"/>
  <c r="Q4737" i="1"/>
  <c r="Q4738" i="1"/>
  <c r="Q4739" i="1"/>
  <c r="Q4740" i="1"/>
  <c r="Q4741" i="1"/>
  <c r="Q4742" i="1"/>
  <c r="Q4743" i="1"/>
  <c r="Q4744" i="1"/>
  <c r="Q4745" i="1"/>
  <c r="Q4746" i="1"/>
  <c r="Q4747" i="1"/>
  <c r="Q4748" i="1"/>
  <c r="Q4749" i="1"/>
  <c r="Q4750" i="1"/>
  <c r="Q4751" i="1"/>
  <c r="Q4752" i="1"/>
  <c r="Q4753" i="1"/>
  <c r="Q4754" i="1"/>
  <c r="Q4755" i="1"/>
  <c r="Q4756" i="1"/>
  <c r="Q4757" i="1"/>
  <c r="Q4758" i="1"/>
  <c r="Q4759" i="1"/>
  <c r="Q4760" i="1"/>
  <c r="Q4761" i="1"/>
  <c r="Q4762" i="1"/>
  <c r="Q4763" i="1"/>
  <c r="Q4764" i="1"/>
  <c r="Q4765" i="1"/>
  <c r="Q4766" i="1"/>
  <c r="Q4767" i="1"/>
  <c r="Q4768" i="1"/>
  <c r="Q4769" i="1"/>
  <c r="Q4770" i="1"/>
  <c r="Q4771" i="1"/>
  <c r="Q4772" i="1"/>
  <c r="Q4773" i="1"/>
  <c r="Q4774" i="1"/>
  <c r="Q4775" i="1"/>
  <c r="Q4776" i="1"/>
  <c r="Q4777" i="1"/>
  <c r="Q4778" i="1"/>
  <c r="Q4779" i="1"/>
  <c r="Q4780" i="1"/>
  <c r="Q4781" i="1"/>
  <c r="Q4782" i="1"/>
  <c r="Q4783" i="1"/>
  <c r="Q4784" i="1"/>
  <c r="Q4785" i="1"/>
  <c r="Q4786" i="1"/>
  <c r="Q4787" i="1"/>
  <c r="Q4788" i="1"/>
  <c r="Q4789" i="1"/>
  <c r="Q4790" i="1"/>
  <c r="Q4791" i="1"/>
  <c r="Q4792" i="1"/>
  <c r="Q4793" i="1"/>
  <c r="Q4794" i="1"/>
  <c r="Q4795" i="1"/>
  <c r="Q4796" i="1"/>
  <c r="Q4797" i="1"/>
  <c r="Q4798" i="1"/>
  <c r="Q4799" i="1"/>
  <c r="Q4800" i="1"/>
  <c r="Q4801" i="1"/>
  <c r="Q4802" i="1"/>
  <c r="Q4803" i="1"/>
  <c r="Q4804" i="1"/>
  <c r="Q4805" i="1"/>
  <c r="Q4806" i="1"/>
  <c r="Q4807" i="1"/>
  <c r="Q4808" i="1"/>
  <c r="Q4809" i="1"/>
  <c r="Q4810" i="1"/>
  <c r="Q4811" i="1"/>
  <c r="Q4812" i="1"/>
  <c r="Q4813" i="1"/>
  <c r="Q4814" i="1"/>
  <c r="Q4815" i="1"/>
  <c r="Q4816" i="1"/>
  <c r="Q4817" i="1"/>
  <c r="Q4818" i="1"/>
  <c r="Q4819" i="1"/>
  <c r="Q4820" i="1"/>
  <c r="Q4821" i="1"/>
  <c r="Q4822" i="1"/>
  <c r="Q4823" i="1"/>
  <c r="Q4824" i="1"/>
  <c r="Q4825" i="1"/>
  <c r="Q4826" i="1"/>
  <c r="Q4827" i="1"/>
  <c r="Q4828" i="1"/>
  <c r="Q4829" i="1"/>
  <c r="Q4830" i="1"/>
  <c r="Q4831" i="1"/>
  <c r="Q4832" i="1"/>
  <c r="Q4833" i="1"/>
  <c r="Q4834" i="1"/>
  <c r="Q4835" i="1"/>
  <c r="Q4836" i="1"/>
  <c r="Q4837" i="1"/>
  <c r="Q4838" i="1"/>
  <c r="Q4839" i="1"/>
  <c r="Q4840" i="1"/>
  <c r="Q4841" i="1"/>
  <c r="Q4842" i="1"/>
  <c r="Q4843" i="1"/>
  <c r="Q4844" i="1"/>
  <c r="Q4845" i="1"/>
  <c r="Q4846" i="1"/>
  <c r="Q4847" i="1"/>
  <c r="Q4848" i="1"/>
  <c r="Q4849" i="1"/>
  <c r="Q4850" i="1"/>
  <c r="Q4851" i="1"/>
  <c r="Q4852" i="1"/>
  <c r="Q4853" i="1"/>
  <c r="Q4854" i="1"/>
  <c r="Q4855" i="1"/>
  <c r="Q4856" i="1"/>
  <c r="Q4857" i="1"/>
  <c r="Q4858" i="1"/>
  <c r="Q4859" i="1"/>
  <c r="Q4860" i="1"/>
  <c r="Q4861" i="1"/>
  <c r="Q4862" i="1"/>
  <c r="Q4863" i="1"/>
  <c r="Q4864" i="1"/>
  <c r="Q4865" i="1"/>
  <c r="Q4866" i="1"/>
  <c r="Q4867" i="1"/>
  <c r="Q4868" i="1"/>
  <c r="Q4869" i="1"/>
  <c r="Q4870" i="1"/>
  <c r="Q4871" i="1"/>
  <c r="Q4872" i="1"/>
  <c r="Q4873" i="1"/>
  <c r="Q4874" i="1"/>
  <c r="Q4875" i="1"/>
  <c r="Q4876" i="1"/>
  <c r="Q4877" i="1"/>
  <c r="Q4878" i="1"/>
  <c r="Q4879" i="1"/>
  <c r="Q4880" i="1"/>
  <c r="Q4881" i="1"/>
  <c r="Q4882" i="1"/>
  <c r="Q4883" i="1"/>
  <c r="Q4884" i="1"/>
  <c r="Q4885" i="1"/>
  <c r="Q4886" i="1"/>
  <c r="Q4887" i="1"/>
  <c r="Q4888" i="1"/>
  <c r="Q4889" i="1"/>
  <c r="Q4890" i="1"/>
  <c r="Q4891" i="1"/>
  <c r="Q4892" i="1"/>
  <c r="Q4893" i="1"/>
  <c r="Q4894" i="1"/>
  <c r="Q4895" i="1"/>
  <c r="Q4896" i="1"/>
  <c r="Q4897" i="1"/>
  <c r="Q4898" i="1"/>
  <c r="Q4899" i="1"/>
  <c r="Q4900" i="1"/>
  <c r="Q4901" i="1"/>
  <c r="Q4902" i="1"/>
  <c r="Q4903" i="1"/>
  <c r="Q4904" i="1"/>
  <c r="Q4905" i="1"/>
  <c r="Q4906" i="1"/>
  <c r="Q4907" i="1"/>
  <c r="Q4908" i="1"/>
  <c r="Q4909" i="1"/>
  <c r="Q4910" i="1"/>
  <c r="Q4911" i="1"/>
  <c r="Q4912" i="1"/>
  <c r="Q4913" i="1"/>
  <c r="Q4914" i="1"/>
  <c r="Q4915" i="1"/>
  <c r="Q4916" i="1"/>
  <c r="Q4917" i="1"/>
  <c r="Q4918" i="1"/>
  <c r="Q4919" i="1"/>
  <c r="Q4920" i="1"/>
  <c r="Q4921" i="1"/>
  <c r="Q4922" i="1"/>
  <c r="Q4923" i="1"/>
  <c r="Q4924" i="1"/>
  <c r="Q4925" i="1"/>
  <c r="Q4926" i="1"/>
  <c r="Q4927" i="1"/>
  <c r="Q4928" i="1"/>
  <c r="Q4929" i="1"/>
  <c r="Q4930" i="1"/>
  <c r="Q4931" i="1"/>
  <c r="Q4932" i="1"/>
  <c r="Q4933" i="1"/>
  <c r="Q4934" i="1"/>
  <c r="Q4935" i="1"/>
  <c r="Q4936" i="1"/>
  <c r="Q4937" i="1"/>
  <c r="Q4938" i="1"/>
  <c r="Q4939" i="1"/>
  <c r="Q4940" i="1"/>
  <c r="Q4941" i="1"/>
  <c r="Q4942" i="1"/>
  <c r="Q4943" i="1"/>
  <c r="Q4944" i="1"/>
  <c r="Q4945" i="1"/>
  <c r="Q4946" i="1"/>
  <c r="Q4947" i="1"/>
  <c r="Q4948" i="1"/>
  <c r="Q4949" i="1"/>
  <c r="Q4950" i="1"/>
  <c r="Q4951" i="1"/>
  <c r="Q4952" i="1"/>
  <c r="Q4953" i="1"/>
  <c r="Q4954" i="1"/>
  <c r="Q4955" i="1"/>
  <c r="Q4956" i="1"/>
  <c r="Q4957" i="1"/>
  <c r="Q4958" i="1"/>
  <c r="Q4959" i="1"/>
  <c r="Q4960" i="1"/>
  <c r="Q4961" i="1"/>
  <c r="Q4962" i="1"/>
  <c r="Q4963" i="1"/>
  <c r="Q4964" i="1"/>
  <c r="Q4965" i="1"/>
  <c r="Q4966" i="1"/>
  <c r="Q4967" i="1"/>
  <c r="Q4968" i="1"/>
  <c r="Q4969" i="1"/>
  <c r="Q4970" i="1"/>
  <c r="Q4971" i="1"/>
  <c r="Q4972" i="1"/>
  <c r="Q4973" i="1"/>
  <c r="Q4974" i="1"/>
  <c r="Q4975" i="1"/>
  <c r="Q4976" i="1"/>
  <c r="Q4977" i="1"/>
  <c r="Q4978" i="1"/>
  <c r="Q4979" i="1"/>
  <c r="Q4980" i="1"/>
  <c r="Q4981" i="1"/>
  <c r="Q4982" i="1"/>
  <c r="Q4983" i="1"/>
  <c r="Q4984" i="1"/>
  <c r="Q4985" i="1"/>
  <c r="Q4986" i="1"/>
  <c r="Q4987" i="1"/>
  <c r="Q4988" i="1"/>
  <c r="Q4989" i="1"/>
  <c r="Q4990" i="1"/>
  <c r="Q4991" i="1"/>
  <c r="Q4992" i="1"/>
  <c r="Q4993" i="1"/>
  <c r="Q4994" i="1"/>
  <c r="Q4995" i="1"/>
  <c r="Q4996" i="1"/>
  <c r="Q4997" i="1"/>
  <c r="Q4998" i="1"/>
  <c r="Q4999" i="1"/>
  <c r="Q5000" i="1"/>
  <c r="Q5001" i="1"/>
  <c r="Q5002" i="1"/>
  <c r="Q5003" i="1"/>
  <c r="Q5004" i="1"/>
  <c r="Q5005" i="1"/>
  <c r="Q5006" i="1"/>
  <c r="Q5007" i="1"/>
  <c r="Q5008" i="1"/>
  <c r="Q5009" i="1"/>
  <c r="Q5010" i="1"/>
  <c r="Q5011" i="1"/>
  <c r="Q5012" i="1"/>
  <c r="Q5013" i="1"/>
  <c r="Q5014" i="1"/>
  <c r="Q5015" i="1"/>
  <c r="Q5016" i="1"/>
  <c r="Q5017" i="1"/>
  <c r="Q5018" i="1"/>
  <c r="Q5019" i="1"/>
  <c r="Q5020" i="1"/>
  <c r="Q5021" i="1"/>
  <c r="Q5022" i="1"/>
  <c r="Q5023" i="1"/>
  <c r="Q5024" i="1"/>
  <c r="Q5025" i="1"/>
  <c r="Q5026" i="1"/>
  <c r="Q5027" i="1"/>
  <c r="Q5028" i="1"/>
  <c r="Q5029" i="1"/>
  <c r="Q5030" i="1"/>
  <c r="Q5031" i="1"/>
  <c r="Q5032" i="1"/>
  <c r="Q5033" i="1"/>
  <c r="Q5034" i="1"/>
  <c r="Q5035" i="1"/>
  <c r="Q5036" i="1"/>
  <c r="Q5037" i="1"/>
  <c r="Q5038" i="1"/>
  <c r="Q5039" i="1"/>
  <c r="Q5040" i="1"/>
  <c r="Q5041" i="1"/>
  <c r="Q5042" i="1"/>
  <c r="Q5043" i="1"/>
  <c r="Q5044" i="1"/>
  <c r="Q5045" i="1"/>
  <c r="Q5046" i="1"/>
  <c r="Q5047" i="1"/>
  <c r="Q5048" i="1"/>
  <c r="Q5049" i="1"/>
  <c r="Q5050" i="1"/>
  <c r="Q5051" i="1"/>
  <c r="Q5052" i="1"/>
  <c r="Q5053" i="1"/>
  <c r="Q5054" i="1"/>
  <c r="Q5055" i="1"/>
  <c r="Q5056" i="1"/>
  <c r="Q5057" i="1"/>
  <c r="Q5058" i="1"/>
  <c r="Q5059" i="1"/>
  <c r="Q5060" i="1"/>
  <c r="Q5061" i="1"/>
  <c r="Q5062" i="1"/>
  <c r="Q5063" i="1"/>
  <c r="Q5064" i="1"/>
  <c r="Q5065" i="1"/>
  <c r="Q5066" i="1"/>
  <c r="Q5067" i="1"/>
  <c r="Q5068" i="1"/>
  <c r="Q5069" i="1"/>
  <c r="Q5070" i="1"/>
  <c r="Q5071" i="1"/>
  <c r="Q5072" i="1"/>
  <c r="Q5073" i="1"/>
  <c r="Q5074" i="1"/>
  <c r="Q5075" i="1"/>
  <c r="Q5076" i="1"/>
  <c r="Q5077" i="1"/>
  <c r="Q5078" i="1"/>
  <c r="Q5079" i="1"/>
  <c r="Q5080" i="1"/>
  <c r="Q5081" i="1"/>
  <c r="Q5082" i="1"/>
  <c r="Q5083" i="1"/>
  <c r="Q5084" i="1"/>
  <c r="Q5085" i="1"/>
  <c r="Q5086" i="1"/>
  <c r="Q5087" i="1"/>
  <c r="Q5088" i="1"/>
  <c r="Q5089" i="1"/>
  <c r="Q5090" i="1"/>
  <c r="Q5091" i="1"/>
  <c r="Q5092" i="1"/>
  <c r="Q5093" i="1"/>
  <c r="Q5094" i="1"/>
  <c r="Q5095" i="1"/>
  <c r="Q5096" i="1"/>
  <c r="Q5097" i="1"/>
  <c r="Q5098" i="1"/>
  <c r="Q5099" i="1"/>
  <c r="Q5100" i="1"/>
  <c r="Q5101" i="1"/>
  <c r="Q5102" i="1"/>
  <c r="Q5103" i="1"/>
  <c r="Q5104" i="1"/>
  <c r="Q5105" i="1"/>
  <c r="Q5106" i="1"/>
  <c r="Q5107" i="1"/>
  <c r="Q5108" i="1"/>
  <c r="Q5109" i="1"/>
  <c r="Q5110" i="1"/>
  <c r="Q5111" i="1"/>
  <c r="Q5112" i="1"/>
  <c r="Q5113" i="1"/>
  <c r="Q5114" i="1"/>
  <c r="Q5115" i="1"/>
  <c r="Q5116" i="1"/>
  <c r="Q5117" i="1"/>
  <c r="Q5118" i="1"/>
  <c r="Q5119" i="1"/>
  <c r="Q5120" i="1"/>
  <c r="Q5121" i="1"/>
  <c r="Q5122" i="1"/>
  <c r="Q5123" i="1"/>
  <c r="Q5124" i="1"/>
  <c r="Q5125" i="1"/>
  <c r="Q5126" i="1"/>
  <c r="Q5127" i="1"/>
  <c r="Q5128" i="1"/>
  <c r="Q5129" i="1"/>
  <c r="Q5130" i="1"/>
  <c r="Q5131" i="1"/>
  <c r="Q5132" i="1"/>
  <c r="Q5133" i="1"/>
  <c r="Q5134" i="1"/>
  <c r="Q5135" i="1"/>
  <c r="Q5136" i="1"/>
  <c r="Q5137" i="1"/>
  <c r="Q5138" i="1"/>
  <c r="Q5139" i="1"/>
  <c r="Q5140" i="1"/>
  <c r="Q5141" i="1"/>
  <c r="Q5142" i="1"/>
  <c r="Q5143" i="1"/>
  <c r="Q5144" i="1"/>
  <c r="Q5145" i="1"/>
  <c r="Q5146" i="1"/>
  <c r="Q5147" i="1"/>
  <c r="Q5148" i="1"/>
  <c r="Q5149" i="1"/>
  <c r="Q5150" i="1"/>
  <c r="Q5151" i="1"/>
  <c r="Q5152" i="1"/>
  <c r="Q5153" i="1"/>
  <c r="Q5154" i="1"/>
  <c r="Q5155" i="1"/>
  <c r="Q5156" i="1"/>
  <c r="Q5157" i="1"/>
  <c r="Q5158" i="1"/>
  <c r="Q5159" i="1"/>
  <c r="Q5160" i="1"/>
  <c r="Q5161" i="1"/>
  <c r="Q5162" i="1"/>
  <c r="Q5163" i="1"/>
  <c r="Q5164" i="1"/>
  <c r="Q5165" i="1"/>
  <c r="Q5166" i="1"/>
  <c r="Q5167" i="1"/>
  <c r="Q5168" i="1"/>
  <c r="Q5169" i="1"/>
  <c r="Q5170" i="1"/>
  <c r="Q5171" i="1"/>
  <c r="Q5172" i="1"/>
  <c r="Q5173" i="1"/>
  <c r="Q5174" i="1"/>
  <c r="Q5175" i="1"/>
  <c r="Q5176" i="1"/>
  <c r="Q5177" i="1"/>
  <c r="Q5178" i="1"/>
  <c r="Q5179" i="1"/>
  <c r="Q5180" i="1"/>
  <c r="Q5181" i="1"/>
  <c r="Q5182" i="1"/>
  <c r="Q5183" i="1"/>
  <c r="Q5184" i="1"/>
  <c r="Q5185" i="1"/>
  <c r="Q5186" i="1"/>
  <c r="Q5187" i="1"/>
  <c r="Q5188" i="1"/>
  <c r="Q5189" i="1"/>
  <c r="Q5190" i="1"/>
  <c r="Q5191" i="1"/>
  <c r="Q5192" i="1"/>
  <c r="Q5193" i="1"/>
  <c r="Q5194" i="1"/>
  <c r="Q5195" i="1"/>
  <c r="Q5196" i="1"/>
  <c r="Q5197" i="1"/>
  <c r="Q5198" i="1"/>
  <c r="Q5199" i="1"/>
  <c r="Q5200" i="1"/>
  <c r="Q5201" i="1"/>
  <c r="Q5202" i="1"/>
  <c r="Q5203" i="1"/>
  <c r="Q5204" i="1"/>
  <c r="Q5205" i="1"/>
  <c r="Q5206" i="1"/>
  <c r="Q5207" i="1"/>
  <c r="Q5208" i="1"/>
  <c r="Q5209" i="1"/>
  <c r="Q5210" i="1"/>
  <c r="Q5211" i="1"/>
  <c r="Q5212" i="1"/>
  <c r="Q5213" i="1"/>
  <c r="Q5214" i="1"/>
  <c r="Q5215" i="1"/>
  <c r="Q5216" i="1"/>
  <c r="Q5217" i="1"/>
  <c r="Q5218" i="1"/>
  <c r="Q5219" i="1"/>
  <c r="Q5220" i="1"/>
  <c r="Q5221" i="1"/>
  <c r="Q5222" i="1"/>
  <c r="Q5223" i="1"/>
  <c r="Q5224" i="1"/>
  <c r="Q5225" i="1"/>
  <c r="Q5226" i="1"/>
  <c r="Q5227" i="1"/>
  <c r="Q5228" i="1"/>
  <c r="Q5229" i="1"/>
  <c r="Q5230" i="1"/>
  <c r="Q5231" i="1"/>
  <c r="Q5232" i="1"/>
  <c r="Q5233" i="1"/>
  <c r="Q5234" i="1"/>
  <c r="Q5235" i="1"/>
  <c r="Q5236" i="1"/>
  <c r="Q5237" i="1"/>
  <c r="Q5238" i="1"/>
  <c r="Q5239" i="1"/>
  <c r="Q5240" i="1"/>
  <c r="Q5241" i="1"/>
  <c r="Q5242" i="1"/>
  <c r="Q5243" i="1"/>
  <c r="Q5244" i="1"/>
  <c r="Q5245" i="1"/>
  <c r="Q5246" i="1"/>
  <c r="Q5247" i="1"/>
  <c r="Q5248" i="1"/>
  <c r="Q5249" i="1"/>
  <c r="Q5250" i="1"/>
  <c r="Q5251" i="1"/>
  <c r="Q5252" i="1"/>
  <c r="Q5253" i="1"/>
  <c r="Q5254" i="1"/>
  <c r="Q5255" i="1"/>
  <c r="Q5256" i="1"/>
  <c r="Q5257" i="1"/>
  <c r="Q5258" i="1"/>
  <c r="Q5259" i="1"/>
  <c r="Q5260" i="1"/>
  <c r="Q5261" i="1"/>
  <c r="Q5262" i="1"/>
  <c r="Q5263" i="1"/>
  <c r="Q5264" i="1"/>
  <c r="Q5265" i="1"/>
  <c r="Q5266" i="1"/>
  <c r="Q5267" i="1"/>
  <c r="Q5268" i="1"/>
  <c r="Q5269" i="1"/>
  <c r="Q5270" i="1"/>
  <c r="Q5271" i="1"/>
  <c r="Q5272" i="1"/>
  <c r="Q5273" i="1"/>
  <c r="Q5274" i="1"/>
  <c r="Q5275" i="1"/>
  <c r="Q5276" i="1"/>
  <c r="Q5277" i="1"/>
  <c r="Q5278" i="1"/>
  <c r="Q5279" i="1"/>
  <c r="Q5280" i="1"/>
  <c r="Q5281" i="1"/>
  <c r="Q5282" i="1"/>
  <c r="Q5283" i="1"/>
  <c r="Q5284" i="1"/>
  <c r="Q5285" i="1"/>
  <c r="Q5286" i="1"/>
  <c r="Q5287" i="1"/>
  <c r="Q5288" i="1"/>
  <c r="Q5289" i="1"/>
  <c r="Q5290" i="1"/>
  <c r="Q5291" i="1"/>
  <c r="Q5292" i="1"/>
  <c r="Q5293" i="1"/>
  <c r="Q5294" i="1"/>
  <c r="Q5295" i="1"/>
  <c r="Q5296" i="1"/>
  <c r="Q5297" i="1"/>
  <c r="Q5298" i="1"/>
  <c r="Q5299" i="1"/>
  <c r="Q5300" i="1"/>
  <c r="Q5301" i="1"/>
  <c r="Q5302" i="1"/>
  <c r="Q5303" i="1"/>
  <c r="Q5304" i="1"/>
  <c r="Q5305" i="1"/>
  <c r="Q5306" i="1"/>
  <c r="Q5307" i="1"/>
  <c r="Q5308" i="1"/>
  <c r="Q5309" i="1"/>
  <c r="Q5310" i="1"/>
  <c r="Q5311" i="1"/>
  <c r="Q5312" i="1"/>
  <c r="Q5313" i="1"/>
  <c r="Q5314" i="1"/>
  <c r="Q5315" i="1"/>
  <c r="Q5316" i="1"/>
  <c r="Q5317" i="1"/>
  <c r="Q5318" i="1"/>
  <c r="Q5319" i="1"/>
  <c r="Q5320" i="1"/>
  <c r="Q5321" i="1"/>
  <c r="Q5322" i="1"/>
  <c r="Q5323" i="1"/>
  <c r="Q5324" i="1"/>
  <c r="Q5325" i="1"/>
  <c r="Q5326" i="1"/>
  <c r="Q5327" i="1"/>
  <c r="Q5328" i="1"/>
  <c r="Q5329" i="1"/>
  <c r="Q5330" i="1"/>
  <c r="Q5331" i="1"/>
  <c r="Q5332" i="1"/>
  <c r="Q5333" i="1"/>
  <c r="Q5334" i="1"/>
  <c r="Q5335" i="1"/>
  <c r="Q5336" i="1"/>
  <c r="Q5337" i="1"/>
  <c r="Q5338" i="1"/>
  <c r="Q5339" i="1"/>
  <c r="Q5340" i="1"/>
  <c r="Q5341" i="1"/>
  <c r="Q5342" i="1"/>
  <c r="Q5343" i="1"/>
  <c r="Q5344" i="1"/>
  <c r="Q5345" i="1"/>
  <c r="Q5346" i="1"/>
  <c r="Q5347" i="1"/>
  <c r="Q5348" i="1"/>
  <c r="Q5349" i="1"/>
  <c r="Q5350" i="1"/>
  <c r="Q5351" i="1"/>
  <c r="Q5352" i="1"/>
  <c r="Q5353" i="1"/>
  <c r="Q5354" i="1"/>
  <c r="Q5355" i="1"/>
  <c r="Q5356" i="1"/>
  <c r="Q5357" i="1"/>
  <c r="Q5358" i="1"/>
  <c r="Q5359" i="1"/>
  <c r="Q5360" i="1"/>
  <c r="Q5361" i="1"/>
  <c r="Q5362" i="1"/>
  <c r="Q5363" i="1"/>
  <c r="Q5364" i="1"/>
  <c r="Q5365" i="1"/>
  <c r="Q5366" i="1"/>
  <c r="Q5367" i="1"/>
  <c r="Q5368" i="1"/>
  <c r="Q5369" i="1"/>
  <c r="Q5370" i="1"/>
  <c r="Q5371" i="1"/>
  <c r="Q5372" i="1"/>
  <c r="Q5373" i="1"/>
  <c r="Q5374" i="1"/>
  <c r="Q5375" i="1"/>
  <c r="Q5376" i="1"/>
  <c r="Q5377" i="1"/>
  <c r="Q5378" i="1"/>
  <c r="Q5379" i="1"/>
  <c r="Q5380" i="1"/>
  <c r="Q5381" i="1"/>
  <c r="Q5382" i="1"/>
  <c r="Q5383" i="1"/>
  <c r="Q5384" i="1"/>
  <c r="Q5385" i="1"/>
  <c r="Q5386" i="1"/>
  <c r="Q5387" i="1"/>
  <c r="Q5388" i="1"/>
  <c r="Q5389" i="1"/>
  <c r="Q5390" i="1"/>
  <c r="Q5391" i="1"/>
  <c r="Q5392" i="1"/>
  <c r="Q5393" i="1"/>
  <c r="Q5394" i="1"/>
  <c r="Q5395" i="1"/>
  <c r="Q5396" i="1"/>
  <c r="Q5397" i="1"/>
  <c r="Q5398" i="1"/>
  <c r="Q5399" i="1"/>
  <c r="Q5400" i="1"/>
  <c r="Q5401" i="1"/>
  <c r="Q5402" i="1"/>
  <c r="Q5403" i="1"/>
  <c r="Q5404" i="1"/>
  <c r="Q5405" i="1"/>
  <c r="Q5406" i="1"/>
  <c r="Q5407" i="1"/>
  <c r="Q5408" i="1"/>
  <c r="Q5409" i="1"/>
  <c r="Q5410" i="1"/>
  <c r="Q5411" i="1"/>
  <c r="Q5412" i="1"/>
  <c r="Q5413" i="1"/>
  <c r="Q5414" i="1"/>
  <c r="Q5415" i="1"/>
  <c r="Q5416" i="1"/>
  <c r="Q5417" i="1"/>
  <c r="Q5418" i="1"/>
  <c r="Q5419" i="1"/>
  <c r="Q5420" i="1"/>
  <c r="Q5421" i="1"/>
  <c r="Q5422" i="1"/>
  <c r="Q5423" i="1"/>
  <c r="Q5424" i="1"/>
  <c r="Q5425" i="1"/>
  <c r="Q5426" i="1"/>
  <c r="Q5427" i="1"/>
  <c r="Q5428" i="1"/>
  <c r="Q5429" i="1"/>
  <c r="Q5430" i="1"/>
  <c r="Q5431" i="1"/>
  <c r="Q5432" i="1"/>
  <c r="Q5433" i="1"/>
  <c r="Q5434" i="1"/>
  <c r="Q5435" i="1"/>
  <c r="Q5436" i="1"/>
  <c r="Q5437" i="1"/>
  <c r="Q5438" i="1"/>
  <c r="Q5439" i="1"/>
  <c r="Q5440" i="1"/>
  <c r="Q5441" i="1"/>
  <c r="Q5442" i="1"/>
  <c r="Q5443" i="1"/>
  <c r="Q5444" i="1"/>
  <c r="Q5445" i="1"/>
  <c r="Q5446" i="1"/>
  <c r="Q5447" i="1"/>
  <c r="Q5448" i="1"/>
  <c r="Q5449" i="1"/>
  <c r="Q5450" i="1"/>
  <c r="Q5451" i="1"/>
  <c r="Q5452" i="1"/>
  <c r="Q5453" i="1"/>
  <c r="Q5454" i="1"/>
  <c r="Q5455" i="1"/>
  <c r="Q5456" i="1"/>
  <c r="Q5457" i="1"/>
  <c r="Q5458" i="1"/>
  <c r="Q5459" i="1"/>
  <c r="Q5460" i="1"/>
  <c r="Q5461" i="1"/>
  <c r="Q5462" i="1"/>
  <c r="Q5463" i="1"/>
  <c r="Q5464" i="1"/>
  <c r="Q5465" i="1"/>
  <c r="Q5466" i="1"/>
  <c r="Q5467" i="1"/>
  <c r="Q5468" i="1"/>
  <c r="Q5469" i="1"/>
  <c r="Q5470" i="1"/>
  <c r="Q5471" i="1"/>
  <c r="Q5472" i="1"/>
  <c r="Q5473" i="1"/>
  <c r="Q5474" i="1"/>
  <c r="Q5475" i="1"/>
  <c r="Q5476" i="1"/>
  <c r="Q5477" i="1"/>
  <c r="Q5478" i="1"/>
  <c r="Q5479" i="1"/>
  <c r="Q5480" i="1"/>
  <c r="Q5481" i="1"/>
  <c r="Q5482" i="1"/>
  <c r="Q5483" i="1"/>
  <c r="Q5484" i="1"/>
  <c r="Q5485" i="1"/>
  <c r="Q5486" i="1"/>
  <c r="Q5487" i="1"/>
  <c r="Q5488" i="1"/>
  <c r="Q5489" i="1"/>
  <c r="Q5490" i="1"/>
  <c r="Q5491" i="1"/>
  <c r="Q5492" i="1"/>
  <c r="Q5493" i="1"/>
  <c r="Q5494" i="1"/>
  <c r="Q5495" i="1"/>
  <c r="Q5496" i="1"/>
  <c r="Q5497" i="1"/>
  <c r="Q5498" i="1"/>
  <c r="Q5499" i="1"/>
  <c r="Q5500" i="1"/>
  <c r="Q5501" i="1"/>
  <c r="Q5502" i="1"/>
  <c r="Q5503" i="1"/>
  <c r="Q5504" i="1"/>
  <c r="Q5505" i="1"/>
  <c r="Q5506" i="1"/>
  <c r="Q5507" i="1"/>
  <c r="Q5508" i="1"/>
  <c r="Q5509" i="1"/>
  <c r="Q5510" i="1"/>
  <c r="Q5511" i="1"/>
  <c r="Q5512" i="1"/>
  <c r="Q5513" i="1"/>
  <c r="Q5514" i="1"/>
  <c r="Q5515" i="1"/>
  <c r="Q5516" i="1"/>
  <c r="Q5517" i="1"/>
  <c r="Q5518" i="1"/>
  <c r="Q5519" i="1"/>
  <c r="Q5520" i="1"/>
  <c r="Q5521" i="1"/>
  <c r="Q5522" i="1"/>
  <c r="Q5523" i="1"/>
  <c r="Q5524" i="1"/>
  <c r="Q5525" i="1"/>
  <c r="Q5526" i="1"/>
  <c r="Q5527" i="1"/>
  <c r="Q5528" i="1"/>
  <c r="Q5529" i="1"/>
  <c r="Q5530" i="1"/>
  <c r="Q5531" i="1"/>
  <c r="Q5532" i="1"/>
  <c r="Q5533" i="1"/>
  <c r="Q5534" i="1"/>
  <c r="Q5535" i="1"/>
  <c r="Q5536" i="1"/>
  <c r="Q5537" i="1"/>
  <c r="Q5538" i="1"/>
  <c r="Q5539" i="1"/>
  <c r="Q5540" i="1"/>
  <c r="Q5541" i="1"/>
  <c r="Q5542" i="1"/>
  <c r="Q5543" i="1"/>
  <c r="Q5544" i="1"/>
  <c r="Q5545" i="1"/>
  <c r="Q5546" i="1"/>
  <c r="Q5547" i="1"/>
  <c r="Q5548" i="1"/>
  <c r="Q5549" i="1"/>
  <c r="Q5550" i="1"/>
  <c r="Q5551" i="1"/>
  <c r="Q5552" i="1"/>
  <c r="Q5553" i="1"/>
  <c r="Q5554" i="1"/>
  <c r="Q5555" i="1"/>
  <c r="Q5556" i="1"/>
  <c r="Q5557" i="1"/>
  <c r="Q5558" i="1"/>
  <c r="Q5559" i="1"/>
  <c r="Q5560" i="1"/>
  <c r="Q5561" i="1"/>
  <c r="Q5562" i="1"/>
  <c r="Q5563" i="1"/>
  <c r="Q5564" i="1"/>
  <c r="Q5565" i="1"/>
  <c r="Q5566" i="1"/>
  <c r="Q5567" i="1"/>
  <c r="Q5568" i="1"/>
  <c r="Q5569" i="1"/>
  <c r="Q5570" i="1"/>
  <c r="Q5571" i="1"/>
  <c r="Q5572" i="1"/>
  <c r="Q5573" i="1"/>
  <c r="Q5574" i="1"/>
  <c r="Q5575" i="1"/>
  <c r="Q5576" i="1"/>
  <c r="Q5577" i="1"/>
  <c r="Q5578" i="1"/>
  <c r="Q5579" i="1"/>
  <c r="Q5580" i="1"/>
  <c r="Q5581" i="1"/>
  <c r="Q5582" i="1"/>
  <c r="Q5583" i="1"/>
  <c r="Q5584" i="1"/>
  <c r="Q5585" i="1"/>
  <c r="Q5586" i="1"/>
  <c r="Q5587" i="1"/>
  <c r="Q5588" i="1"/>
  <c r="Q5589" i="1"/>
  <c r="Q5590" i="1"/>
  <c r="Q5591" i="1"/>
  <c r="Q5592" i="1"/>
  <c r="Q5593" i="1"/>
  <c r="Q5594" i="1"/>
  <c r="Q5595" i="1"/>
  <c r="Q5596" i="1"/>
  <c r="Q5597" i="1"/>
  <c r="Q5598" i="1"/>
  <c r="Q5599" i="1"/>
  <c r="Q5600" i="1"/>
  <c r="Q5601" i="1"/>
  <c r="Q5602" i="1"/>
  <c r="Q5603" i="1"/>
  <c r="Q5604" i="1"/>
  <c r="Q5605" i="1"/>
  <c r="Q5606" i="1"/>
  <c r="Q5607" i="1"/>
  <c r="Q5608" i="1"/>
  <c r="Q5609" i="1"/>
  <c r="Q5610" i="1"/>
  <c r="Q5611" i="1"/>
  <c r="Q5612" i="1"/>
  <c r="Q5613" i="1"/>
  <c r="Q5614" i="1"/>
  <c r="Q5615" i="1"/>
  <c r="Q5616" i="1"/>
  <c r="Q5617" i="1"/>
  <c r="Q5618" i="1"/>
  <c r="Q5619" i="1"/>
  <c r="Q5620" i="1"/>
  <c r="Q5621" i="1"/>
  <c r="Q5622" i="1"/>
  <c r="Q5623" i="1"/>
  <c r="Q5624" i="1"/>
  <c r="Q5625" i="1"/>
  <c r="Q5626" i="1"/>
  <c r="Q5627" i="1"/>
  <c r="Q5628" i="1"/>
  <c r="Q5629" i="1"/>
  <c r="Q5630" i="1"/>
  <c r="Q5631" i="1"/>
  <c r="Q5632" i="1"/>
  <c r="Q5633" i="1"/>
  <c r="Q5634" i="1"/>
  <c r="Q5635" i="1"/>
  <c r="Q5636" i="1"/>
  <c r="Q5637" i="1"/>
  <c r="Q5638" i="1"/>
  <c r="Q5639" i="1"/>
  <c r="Q5640" i="1"/>
  <c r="Q5641" i="1"/>
  <c r="Q5642" i="1"/>
  <c r="Q5643" i="1"/>
  <c r="Q5644" i="1"/>
  <c r="Q5645" i="1"/>
  <c r="Q5646" i="1"/>
  <c r="Q5647" i="1"/>
  <c r="Q5648" i="1"/>
  <c r="Q5649" i="1"/>
  <c r="Q5650" i="1"/>
  <c r="Q5651" i="1"/>
  <c r="Q5652" i="1"/>
  <c r="Q5653" i="1"/>
  <c r="Q5654" i="1"/>
  <c r="Q5655" i="1"/>
  <c r="Q5656" i="1"/>
  <c r="Q5657" i="1"/>
  <c r="Q5658" i="1"/>
  <c r="Q5659" i="1"/>
  <c r="Q5660" i="1"/>
  <c r="Q5661" i="1"/>
  <c r="Q5662" i="1"/>
  <c r="Q5663" i="1"/>
  <c r="Q5664" i="1"/>
  <c r="Q5665" i="1"/>
  <c r="Q5666" i="1"/>
  <c r="Q5667" i="1"/>
  <c r="Q5668" i="1"/>
  <c r="Q5669" i="1"/>
  <c r="Q5670" i="1"/>
  <c r="Q5671" i="1"/>
  <c r="Q5672" i="1"/>
  <c r="Q5673" i="1"/>
  <c r="Q5674" i="1"/>
  <c r="Q5675" i="1"/>
  <c r="Q5676" i="1"/>
  <c r="Q5677" i="1"/>
  <c r="Q5678" i="1"/>
  <c r="Q5679" i="1"/>
  <c r="Q5680" i="1"/>
  <c r="Q5681" i="1"/>
  <c r="Q5682" i="1"/>
  <c r="Q5683" i="1"/>
  <c r="Q5684" i="1"/>
  <c r="Q5685" i="1"/>
  <c r="Q5686" i="1"/>
  <c r="Q5687" i="1"/>
  <c r="Q5688" i="1"/>
  <c r="Q5689" i="1"/>
  <c r="Q5690" i="1"/>
  <c r="Q5691" i="1"/>
  <c r="Q5692" i="1"/>
  <c r="Q5693" i="1"/>
  <c r="Q5694" i="1"/>
  <c r="Q5695" i="1"/>
  <c r="Q5696" i="1"/>
  <c r="Q5697" i="1"/>
  <c r="Q5698" i="1"/>
  <c r="Q5699" i="1"/>
  <c r="Q5700" i="1"/>
  <c r="Q5701" i="1"/>
  <c r="Q5702" i="1"/>
  <c r="Q5703" i="1"/>
  <c r="Q5704" i="1"/>
  <c r="Q5705" i="1"/>
  <c r="Q5706" i="1"/>
  <c r="Q5707" i="1"/>
  <c r="Q5708" i="1"/>
  <c r="Q5709" i="1"/>
  <c r="Q5710" i="1"/>
  <c r="Q5711" i="1"/>
  <c r="Q5712" i="1"/>
  <c r="Q5713" i="1"/>
  <c r="Q5714" i="1"/>
  <c r="Q5715" i="1"/>
  <c r="Q5716" i="1"/>
  <c r="Q5717" i="1"/>
  <c r="Q5718" i="1"/>
  <c r="Q5719" i="1"/>
  <c r="Q5720" i="1"/>
  <c r="Q5721" i="1"/>
  <c r="Q5722" i="1"/>
  <c r="Q5723" i="1"/>
  <c r="Q5724" i="1"/>
  <c r="Q5725" i="1"/>
  <c r="Q5726" i="1"/>
  <c r="Q5727" i="1"/>
  <c r="Q5728" i="1"/>
  <c r="Q5729" i="1"/>
  <c r="Q5730" i="1"/>
  <c r="Q5731" i="1"/>
  <c r="Q5732" i="1"/>
  <c r="Q5733" i="1"/>
  <c r="Q5734" i="1"/>
  <c r="Q5735" i="1"/>
  <c r="Q5736" i="1"/>
  <c r="Q5737" i="1"/>
  <c r="Q5738" i="1"/>
  <c r="Q5739" i="1"/>
  <c r="Q5740" i="1"/>
  <c r="Q5741" i="1"/>
  <c r="Q5742" i="1"/>
  <c r="Q5743" i="1"/>
  <c r="Q5744" i="1"/>
  <c r="Q5745" i="1"/>
  <c r="Q5746" i="1"/>
  <c r="Q5747" i="1"/>
  <c r="Q5748" i="1"/>
  <c r="Q5749" i="1"/>
  <c r="Q5750" i="1"/>
  <c r="Q5751" i="1"/>
  <c r="Q5752" i="1"/>
  <c r="Q5753" i="1"/>
  <c r="Q5754" i="1"/>
  <c r="Q5755" i="1"/>
  <c r="Q5756" i="1"/>
  <c r="Q5757" i="1"/>
  <c r="Q5758" i="1"/>
  <c r="Q5759" i="1"/>
  <c r="Q5760" i="1"/>
  <c r="Q5761" i="1"/>
  <c r="Q5762" i="1"/>
  <c r="Q5763" i="1"/>
  <c r="Q5764" i="1"/>
  <c r="Q5765" i="1"/>
  <c r="Q5766" i="1"/>
  <c r="Q5767" i="1"/>
  <c r="Q5768" i="1"/>
  <c r="Q5769" i="1"/>
  <c r="Q5770" i="1"/>
  <c r="Q5771" i="1"/>
  <c r="Q5772" i="1"/>
  <c r="Q5773" i="1"/>
  <c r="Q5774" i="1"/>
  <c r="Q5775" i="1"/>
  <c r="Q5776" i="1"/>
  <c r="Q5777" i="1"/>
  <c r="Q5778" i="1"/>
  <c r="Q5779" i="1"/>
  <c r="Q5780" i="1"/>
  <c r="Q5781" i="1"/>
  <c r="Q5782" i="1"/>
  <c r="Q5783" i="1"/>
  <c r="Q5784" i="1"/>
  <c r="Q5785" i="1"/>
  <c r="Q5786" i="1"/>
  <c r="Q5787" i="1"/>
  <c r="Q5788" i="1"/>
  <c r="Q5789" i="1"/>
  <c r="Q5790" i="1"/>
  <c r="Q5791" i="1"/>
  <c r="Q5792" i="1"/>
  <c r="Q5793" i="1"/>
  <c r="Q5794" i="1"/>
  <c r="Q5795" i="1"/>
  <c r="Q5796" i="1"/>
  <c r="Q5797" i="1"/>
  <c r="Q5798" i="1"/>
  <c r="Q5799" i="1"/>
  <c r="Q5800" i="1"/>
  <c r="Q5801" i="1"/>
  <c r="Q5802" i="1"/>
  <c r="Q5803" i="1"/>
  <c r="Q5804" i="1"/>
  <c r="Q5805" i="1"/>
  <c r="Q5806" i="1"/>
  <c r="Q5807" i="1"/>
  <c r="Q5808" i="1"/>
  <c r="Q5809" i="1"/>
  <c r="Q5810" i="1"/>
  <c r="Q5811" i="1"/>
  <c r="Q5812" i="1"/>
  <c r="Q5813" i="1"/>
  <c r="Q5814" i="1"/>
  <c r="Q5815" i="1"/>
  <c r="Q5816" i="1"/>
  <c r="Q5817" i="1"/>
  <c r="Q5818" i="1"/>
  <c r="Q5819" i="1"/>
  <c r="Q5820" i="1"/>
  <c r="Q5821" i="1"/>
  <c r="Q5822" i="1"/>
  <c r="Q5823" i="1"/>
  <c r="Q5824" i="1"/>
  <c r="Q5825" i="1"/>
  <c r="Q5826" i="1"/>
  <c r="Q5827" i="1"/>
  <c r="Q5828" i="1"/>
  <c r="Q5829" i="1"/>
  <c r="Q5830" i="1"/>
  <c r="Q5831" i="1"/>
  <c r="Q5832" i="1"/>
  <c r="Q5833" i="1"/>
  <c r="Q5834" i="1"/>
  <c r="Q5835" i="1"/>
  <c r="Q5836" i="1"/>
  <c r="Q5837" i="1"/>
  <c r="Q5838" i="1"/>
  <c r="Q5839" i="1"/>
  <c r="Q5840" i="1"/>
  <c r="Q5841" i="1"/>
  <c r="Q5842" i="1"/>
  <c r="Q5843" i="1"/>
  <c r="Q5844" i="1"/>
  <c r="Q5845" i="1"/>
  <c r="Q5846" i="1"/>
  <c r="Q5847" i="1"/>
  <c r="Q5848" i="1"/>
  <c r="Q5849" i="1"/>
  <c r="Q5850" i="1"/>
  <c r="Q5851" i="1"/>
  <c r="Q5852" i="1"/>
  <c r="Q5853" i="1"/>
  <c r="Q5854" i="1"/>
  <c r="Q5855" i="1"/>
  <c r="Q5856" i="1"/>
  <c r="Q5857" i="1"/>
  <c r="Q5858" i="1"/>
  <c r="Q5859" i="1"/>
  <c r="Q5860" i="1"/>
  <c r="Q5861" i="1"/>
  <c r="Q5862" i="1"/>
  <c r="Q5863" i="1"/>
  <c r="Q5864" i="1"/>
  <c r="Q5865" i="1"/>
  <c r="Q5866" i="1"/>
  <c r="Q5867" i="1"/>
  <c r="Q5868" i="1"/>
  <c r="Q5869" i="1"/>
  <c r="Q5870" i="1"/>
  <c r="Q5871" i="1"/>
  <c r="Q5872" i="1"/>
  <c r="Q5873" i="1"/>
  <c r="Q5874" i="1"/>
  <c r="Q5875" i="1"/>
  <c r="Q5876" i="1"/>
  <c r="Q5877" i="1"/>
  <c r="Q5878" i="1"/>
  <c r="Q5879" i="1"/>
  <c r="Q5880" i="1"/>
  <c r="Q5881" i="1"/>
  <c r="Q5882" i="1"/>
  <c r="Q5883" i="1"/>
  <c r="Q5884" i="1"/>
  <c r="Q5885" i="1"/>
  <c r="Q5886" i="1"/>
  <c r="Q5887" i="1"/>
  <c r="Q5888" i="1"/>
  <c r="Q5889" i="1"/>
  <c r="Q5890" i="1"/>
  <c r="Q5891" i="1"/>
  <c r="Q5892" i="1"/>
  <c r="Q5893" i="1"/>
  <c r="Q5894" i="1"/>
  <c r="Q5895" i="1"/>
  <c r="Q5896" i="1"/>
  <c r="Q5897" i="1"/>
  <c r="Q5898" i="1"/>
  <c r="Q5899" i="1"/>
  <c r="Q5900" i="1"/>
  <c r="Q5901" i="1"/>
  <c r="Q5902" i="1"/>
  <c r="Q5903" i="1"/>
  <c r="Q5904" i="1"/>
  <c r="Q5905" i="1"/>
  <c r="Q5906" i="1"/>
  <c r="Q5907" i="1"/>
  <c r="Q5908" i="1"/>
  <c r="Q5909" i="1"/>
  <c r="Q5910" i="1"/>
  <c r="Q5911" i="1"/>
  <c r="Q5912" i="1"/>
  <c r="Q5913" i="1"/>
  <c r="Q5914" i="1"/>
  <c r="Q5915" i="1"/>
  <c r="Q5916" i="1"/>
  <c r="Q5917" i="1"/>
  <c r="Q5918" i="1"/>
  <c r="Q5919" i="1"/>
  <c r="Q5920" i="1"/>
  <c r="Q5921" i="1"/>
  <c r="Q5922" i="1"/>
  <c r="Q5923" i="1"/>
  <c r="Q5924" i="1"/>
  <c r="Q5925" i="1"/>
  <c r="Q5926" i="1"/>
  <c r="Q5927" i="1"/>
  <c r="Q5928" i="1"/>
  <c r="Q5929" i="1"/>
  <c r="Q5930" i="1"/>
  <c r="Q5931" i="1"/>
  <c r="Q5932" i="1"/>
  <c r="Q5933" i="1"/>
  <c r="Q5934" i="1"/>
  <c r="Q5935" i="1"/>
  <c r="Q5936" i="1"/>
  <c r="Q5937" i="1"/>
  <c r="Q5938" i="1"/>
  <c r="Q5939" i="1"/>
  <c r="Q5940" i="1"/>
  <c r="Q5941" i="1"/>
  <c r="Q5942" i="1"/>
  <c r="Q5943" i="1"/>
  <c r="Q5944" i="1"/>
  <c r="Q5945" i="1"/>
  <c r="Q5946" i="1"/>
  <c r="Q5947" i="1"/>
  <c r="Q5948" i="1"/>
  <c r="Q5949" i="1"/>
  <c r="Q5950" i="1"/>
  <c r="Q5951" i="1"/>
  <c r="Q5952" i="1"/>
  <c r="Q5953" i="1"/>
  <c r="Q5954" i="1"/>
  <c r="Q5955" i="1"/>
  <c r="Q5956" i="1"/>
  <c r="Q5957" i="1"/>
  <c r="Q5958" i="1"/>
  <c r="Q5959" i="1"/>
  <c r="Q5960" i="1"/>
  <c r="Q5961" i="1"/>
  <c r="Q5962" i="1"/>
  <c r="Q5963" i="1"/>
  <c r="Q5964" i="1"/>
  <c r="Q5965" i="1"/>
  <c r="Q5966" i="1"/>
  <c r="Q5967" i="1"/>
  <c r="Q5968" i="1"/>
  <c r="Q5969" i="1"/>
  <c r="Q5970" i="1"/>
  <c r="Q5971" i="1"/>
  <c r="Q5972" i="1"/>
  <c r="Q5973" i="1"/>
  <c r="Q5974" i="1"/>
  <c r="Q5975" i="1"/>
  <c r="Q5976" i="1"/>
  <c r="Q5977" i="1"/>
  <c r="Q5978" i="1"/>
  <c r="Q5979" i="1"/>
  <c r="Q5980" i="1"/>
  <c r="Q5981" i="1"/>
  <c r="Q5982" i="1"/>
  <c r="Q5983" i="1"/>
  <c r="Q5984" i="1"/>
  <c r="Q5985" i="1"/>
  <c r="Q5986" i="1"/>
  <c r="Q5987" i="1"/>
  <c r="Q5988" i="1"/>
  <c r="Q5989" i="1"/>
  <c r="Q5990" i="1"/>
  <c r="Q5991" i="1"/>
  <c r="Q5992" i="1"/>
  <c r="Q5993" i="1"/>
  <c r="Q5994" i="1"/>
  <c r="Q5995" i="1"/>
  <c r="Q5996" i="1"/>
  <c r="Q5997" i="1"/>
  <c r="Q5998" i="1"/>
  <c r="Q5999" i="1"/>
  <c r="Q6000" i="1"/>
  <c r="Q6001" i="1"/>
  <c r="Q6002" i="1"/>
  <c r="Q6003" i="1"/>
  <c r="Q6004" i="1"/>
  <c r="Q6005" i="1"/>
  <c r="Q6006" i="1"/>
  <c r="Q6007" i="1"/>
  <c r="Q6008" i="1"/>
  <c r="Q6009" i="1"/>
  <c r="Q6010" i="1"/>
  <c r="Q6011" i="1"/>
  <c r="Q6012" i="1"/>
  <c r="Q6013" i="1"/>
  <c r="Q6014" i="1"/>
  <c r="Q6015" i="1"/>
  <c r="Q6016" i="1"/>
  <c r="Q6017" i="1"/>
  <c r="Q6018" i="1"/>
  <c r="Q6019" i="1"/>
  <c r="Q6020" i="1"/>
  <c r="Q6021" i="1"/>
  <c r="Q6022" i="1"/>
  <c r="Q6023" i="1"/>
  <c r="Q6024" i="1"/>
  <c r="Q6025" i="1"/>
  <c r="Q6026" i="1"/>
  <c r="Q6027" i="1"/>
  <c r="Q6028" i="1"/>
  <c r="Q6029" i="1"/>
  <c r="Q6030" i="1"/>
  <c r="Q6031" i="1"/>
  <c r="Q6032" i="1"/>
  <c r="Q6033" i="1"/>
  <c r="Q6034" i="1"/>
  <c r="Q6035" i="1"/>
  <c r="Q6036" i="1"/>
  <c r="Q6037" i="1"/>
  <c r="Q6038" i="1"/>
  <c r="Q6039" i="1"/>
  <c r="Q6040" i="1"/>
  <c r="Q6041" i="1"/>
  <c r="Q6042" i="1"/>
  <c r="Q6043" i="1"/>
  <c r="Q6044" i="1"/>
  <c r="Q6045" i="1"/>
  <c r="Q6046" i="1"/>
  <c r="Q6047" i="1"/>
  <c r="Q6048" i="1"/>
  <c r="Q6049" i="1"/>
  <c r="Q6050" i="1"/>
  <c r="Q6051" i="1"/>
  <c r="Q6052" i="1"/>
  <c r="Q6053" i="1"/>
  <c r="Q6054" i="1"/>
  <c r="Q6055" i="1"/>
  <c r="Q6056" i="1"/>
  <c r="Q6057" i="1"/>
  <c r="Q6058" i="1"/>
  <c r="Q6059" i="1"/>
  <c r="Q6060" i="1"/>
  <c r="Q6061" i="1"/>
  <c r="Q6062" i="1"/>
  <c r="Q6063" i="1"/>
  <c r="Q6064" i="1"/>
  <c r="Q6065" i="1"/>
  <c r="Q6066" i="1"/>
  <c r="Q6067" i="1"/>
  <c r="Q6068" i="1"/>
  <c r="Q6069" i="1"/>
  <c r="Q6070" i="1"/>
  <c r="Q6071" i="1"/>
  <c r="Q6072" i="1"/>
  <c r="Q6073" i="1"/>
  <c r="Q6074" i="1"/>
  <c r="Q6075" i="1"/>
  <c r="Q6076" i="1"/>
  <c r="Q6077" i="1"/>
  <c r="Q6078" i="1"/>
  <c r="Q6079" i="1"/>
  <c r="Q6080" i="1"/>
  <c r="Q6081" i="1"/>
  <c r="Q6082" i="1"/>
  <c r="Q6083" i="1"/>
  <c r="Q6084" i="1"/>
  <c r="Q6085" i="1"/>
  <c r="Q6086" i="1"/>
  <c r="Q6087" i="1"/>
  <c r="Q6088" i="1"/>
  <c r="Q6089" i="1"/>
  <c r="Q6090" i="1"/>
  <c r="Q6091" i="1"/>
  <c r="Q6092" i="1"/>
  <c r="Q6093" i="1"/>
  <c r="Q6094" i="1"/>
  <c r="Q6095" i="1"/>
  <c r="Q6096" i="1"/>
  <c r="Q6097" i="1"/>
  <c r="Q6098" i="1"/>
  <c r="Q6099" i="1"/>
  <c r="Q6100" i="1"/>
  <c r="Q6101" i="1"/>
  <c r="Q6102" i="1"/>
  <c r="Q6103" i="1"/>
  <c r="Q6104" i="1"/>
  <c r="Q6105" i="1"/>
  <c r="Q6106" i="1"/>
  <c r="Q6107" i="1"/>
  <c r="Q6108" i="1"/>
  <c r="Q6109" i="1"/>
  <c r="Q6110" i="1"/>
  <c r="Q6111" i="1"/>
  <c r="Q6112" i="1"/>
  <c r="Q6113" i="1"/>
  <c r="Q6114" i="1"/>
  <c r="Q6115" i="1"/>
  <c r="Q6116" i="1"/>
  <c r="Q6117" i="1"/>
  <c r="Q6118" i="1"/>
  <c r="Q6119" i="1"/>
  <c r="Q6120" i="1"/>
  <c r="Q6121" i="1"/>
  <c r="Q6122" i="1"/>
  <c r="Q6123" i="1"/>
  <c r="Q6124" i="1"/>
  <c r="Q6125" i="1"/>
  <c r="Q6126" i="1"/>
  <c r="Q6127" i="1"/>
  <c r="Q6128" i="1"/>
  <c r="Q6129" i="1"/>
  <c r="Q6130" i="1"/>
  <c r="Q6131" i="1"/>
  <c r="Q6132" i="1"/>
  <c r="Q6133" i="1"/>
  <c r="Q6134" i="1"/>
  <c r="Q6135" i="1"/>
  <c r="Q6136" i="1"/>
  <c r="Q6137" i="1"/>
  <c r="Q6138" i="1"/>
  <c r="Q6139" i="1"/>
  <c r="Q6140" i="1"/>
  <c r="Q6141" i="1"/>
  <c r="Q6142" i="1"/>
  <c r="Q6143" i="1"/>
  <c r="Q6144" i="1"/>
  <c r="Q6145" i="1"/>
  <c r="Q6146" i="1"/>
  <c r="Q6147" i="1"/>
  <c r="Q6148" i="1"/>
  <c r="Q6149" i="1"/>
  <c r="Q6150" i="1"/>
  <c r="Q6151" i="1"/>
  <c r="Q6152" i="1"/>
  <c r="Q6153" i="1"/>
  <c r="Q6154" i="1"/>
  <c r="Q6155" i="1"/>
  <c r="Q6156" i="1"/>
  <c r="Q6157" i="1"/>
  <c r="Q6158" i="1"/>
  <c r="Q6159" i="1"/>
  <c r="Q6160" i="1"/>
  <c r="Q6161" i="1"/>
  <c r="Q6162" i="1"/>
  <c r="Q6163" i="1"/>
  <c r="Q6164" i="1"/>
  <c r="Q6165" i="1"/>
  <c r="Q6166" i="1"/>
  <c r="Q6167" i="1"/>
  <c r="Q6168" i="1"/>
  <c r="Q6169" i="1"/>
  <c r="Q6170" i="1"/>
  <c r="Q6171" i="1"/>
  <c r="Q6172" i="1"/>
  <c r="Q6173" i="1"/>
  <c r="Q6174" i="1"/>
  <c r="Q6175" i="1"/>
  <c r="Q6176" i="1"/>
  <c r="Q6177" i="1"/>
  <c r="Q6178" i="1"/>
  <c r="Q6179" i="1"/>
  <c r="Q6180" i="1"/>
  <c r="Q6181" i="1"/>
  <c r="Q6182" i="1"/>
  <c r="Q6183" i="1"/>
  <c r="Q6184" i="1"/>
  <c r="Q6185" i="1"/>
  <c r="Q6186" i="1"/>
  <c r="Q6187" i="1"/>
  <c r="Q6188" i="1"/>
  <c r="Q6189" i="1"/>
  <c r="Q6190" i="1"/>
  <c r="Q6191" i="1"/>
  <c r="Q6192" i="1"/>
  <c r="Q6193" i="1"/>
  <c r="Q6194" i="1"/>
  <c r="Q6195" i="1"/>
  <c r="Q6196" i="1"/>
  <c r="Q6197" i="1"/>
  <c r="Q6198" i="1"/>
  <c r="Q6199" i="1"/>
  <c r="Q6200" i="1"/>
  <c r="Q6201" i="1"/>
  <c r="Q6202" i="1"/>
  <c r="Q6203" i="1"/>
  <c r="Q6204" i="1"/>
  <c r="Q6205" i="1"/>
  <c r="Q6206" i="1"/>
  <c r="Q6207" i="1"/>
  <c r="Q6208" i="1"/>
  <c r="Q6209" i="1"/>
  <c r="Q6210" i="1"/>
  <c r="Q6211" i="1"/>
  <c r="Q6212" i="1"/>
  <c r="Q6213" i="1"/>
  <c r="Q6214" i="1"/>
  <c r="Q6215" i="1"/>
  <c r="Q6216" i="1"/>
  <c r="Q6217" i="1"/>
  <c r="Q6218" i="1"/>
  <c r="Q6219" i="1"/>
  <c r="Q6220" i="1"/>
  <c r="Q6221" i="1"/>
  <c r="Q6222" i="1"/>
  <c r="Q6223" i="1"/>
  <c r="Q6224" i="1"/>
  <c r="Q6225" i="1"/>
  <c r="Q6226" i="1"/>
  <c r="Q6227" i="1"/>
  <c r="Q6228" i="1"/>
  <c r="Q6229" i="1"/>
  <c r="Q6230" i="1"/>
  <c r="Q6231" i="1"/>
  <c r="Q6232" i="1"/>
  <c r="Q6233" i="1"/>
  <c r="Q6234" i="1"/>
  <c r="Q6235" i="1"/>
  <c r="Q6236" i="1"/>
  <c r="Q6237" i="1"/>
  <c r="Q6238" i="1"/>
  <c r="Q6239" i="1"/>
  <c r="Q6240" i="1"/>
  <c r="Q6241" i="1"/>
  <c r="Q6242" i="1"/>
  <c r="Q6243" i="1"/>
  <c r="Q6244" i="1"/>
  <c r="Q6245" i="1"/>
  <c r="Q6246" i="1"/>
  <c r="Q6247" i="1"/>
  <c r="Q6248" i="1"/>
  <c r="Q6249" i="1"/>
  <c r="Q6250" i="1"/>
  <c r="Q6251" i="1"/>
  <c r="Q6252" i="1"/>
  <c r="Q6253" i="1"/>
  <c r="Q6254" i="1"/>
  <c r="Q6255" i="1"/>
  <c r="Q6256" i="1"/>
  <c r="Q6257" i="1"/>
  <c r="Q6258" i="1"/>
  <c r="Q6259" i="1"/>
  <c r="Q6260" i="1"/>
  <c r="Q6261" i="1"/>
  <c r="Q6262" i="1"/>
  <c r="Q6263" i="1"/>
  <c r="Q6264" i="1"/>
  <c r="Q6265" i="1"/>
  <c r="Q6266" i="1"/>
  <c r="Q6267" i="1"/>
  <c r="Q6268" i="1"/>
  <c r="Q6269" i="1"/>
  <c r="Q6270" i="1"/>
  <c r="Q6271" i="1"/>
  <c r="Q6272" i="1"/>
  <c r="Q6273" i="1"/>
  <c r="Q6274" i="1"/>
  <c r="Q6275" i="1"/>
  <c r="Q6276" i="1"/>
  <c r="Q6277" i="1"/>
  <c r="Q6278" i="1"/>
  <c r="Q6279" i="1"/>
  <c r="Q6280" i="1"/>
  <c r="Q6281" i="1"/>
  <c r="Q6282" i="1"/>
  <c r="Q6283" i="1"/>
  <c r="Q6284" i="1"/>
  <c r="Q6285" i="1"/>
  <c r="Q6286" i="1"/>
  <c r="Q6287" i="1"/>
  <c r="Q6288" i="1"/>
  <c r="Q6289" i="1"/>
  <c r="Q6290" i="1"/>
  <c r="Q6291" i="1"/>
  <c r="Q6292" i="1"/>
  <c r="Q6293" i="1"/>
  <c r="Q6294" i="1"/>
  <c r="Q6295" i="1"/>
  <c r="Q6296" i="1"/>
  <c r="Q6297" i="1"/>
  <c r="Q6298" i="1"/>
  <c r="Q6299" i="1"/>
  <c r="Q6300" i="1"/>
  <c r="Q6301" i="1"/>
  <c r="Q6302" i="1"/>
  <c r="Q6303" i="1"/>
  <c r="Q6304" i="1"/>
  <c r="Q6305" i="1"/>
  <c r="Q6306" i="1"/>
  <c r="Q6307" i="1"/>
  <c r="Q6308" i="1"/>
  <c r="Q6309" i="1"/>
  <c r="Q6310" i="1"/>
  <c r="Q6311" i="1"/>
  <c r="Q6312" i="1"/>
  <c r="Q6313" i="1"/>
  <c r="Q6314" i="1"/>
  <c r="Q6315" i="1"/>
  <c r="Q6316" i="1"/>
  <c r="Q6317" i="1"/>
  <c r="Q6318" i="1"/>
  <c r="Q6319" i="1"/>
  <c r="Q6320" i="1"/>
  <c r="Q6321" i="1"/>
  <c r="Q6322" i="1"/>
  <c r="Q6323" i="1"/>
  <c r="Q6324" i="1"/>
  <c r="Q6325" i="1"/>
  <c r="Q6326" i="1"/>
  <c r="Q6327" i="1"/>
  <c r="Q6328" i="1"/>
  <c r="Q6329" i="1"/>
  <c r="Q6330" i="1"/>
  <c r="Q6331" i="1"/>
  <c r="Q6332" i="1"/>
  <c r="Q6333" i="1"/>
  <c r="Q6334" i="1"/>
  <c r="Q6335" i="1"/>
  <c r="Q6336" i="1"/>
  <c r="Q6337" i="1"/>
  <c r="Q6338" i="1"/>
  <c r="Q6339" i="1"/>
  <c r="Q6340" i="1"/>
  <c r="Q6341" i="1"/>
  <c r="Q6342" i="1"/>
  <c r="Q6343" i="1"/>
  <c r="Q6344" i="1"/>
  <c r="Q6345" i="1"/>
  <c r="Q6346" i="1"/>
  <c r="Q6347" i="1"/>
  <c r="Q6348" i="1"/>
  <c r="Q6349" i="1"/>
  <c r="Q6350" i="1"/>
  <c r="Q6351" i="1"/>
  <c r="Q6352" i="1"/>
  <c r="Q6353" i="1"/>
  <c r="Q6354" i="1"/>
  <c r="Q6355" i="1"/>
  <c r="Q6356" i="1"/>
  <c r="Q6357" i="1"/>
  <c r="Q6358" i="1"/>
  <c r="Q6359" i="1"/>
  <c r="Q6360" i="1"/>
  <c r="Q6361" i="1"/>
  <c r="Q6362" i="1"/>
  <c r="Q6363" i="1"/>
  <c r="Q6364" i="1"/>
  <c r="Q6365" i="1"/>
  <c r="Q6366" i="1"/>
  <c r="Q6367" i="1"/>
  <c r="Q6368" i="1"/>
  <c r="Q6369" i="1"/>
  <c r="Q6370" i="1"/>
  <c r="Q6371" i="1"/>
  <c r="Q6372" i="1"/>
  <c r="Q6373" i="1"/>
  <c r="Q6374" i="1"/>
  <c r="Q6375" i="1"/>
  <c r="Q6376" i="1"/>
  <c r="Q6377" i="1"/>
  <c r="Q6378" i="1"/>
  <c r="Q6379" i="1"/>
  <c r="Q6380" i="1"/>
  <c r="Q6381" i="1"/>
  <c r="Q6382" i="1"/>
  <c r="Q6383" i="1"/>
  <c r="Q6384" i="1"/>
  <c r="Q6385" i="1"/>
  <c r="Q6386" i="1"/>
  <c r="Q6387" i="1"/>
  <c r="Q6388" i="1"/>
  <c r="Q6389" i="1"/>
  <c r="Q6390" i="1"/>
  <c r="Q6391" i="1"/>
  <c r="Q6392" i="1"/>
  <c r="Q6393" i="1"/>
  <c r="Q6394" i="1"/>
  <c r="Q6395" i="1"/>
  <c r="Q6396" i="1"/>
  <c r="Q6397" i="1"/>
  <c r="Q6398" i="1"/>
  <c r="Q6399" i="1"/>
  <c r="Q6400" i="1"/>
  <c r="Q6401" i="1"/>
  <c r="Q6402" i="1"/>
  <c r="Q6403" i="1"/>
  <c r="Q6404" i="1"/>
  <c r="Q6405" i="1"/>
  <c r="Q6406" i="1"/>
  <c r="Q6407" i="1"/>
  <c r="Q6408" i="1"/>
  <c r="Q6409" i="1"/>
  <c r="Q6410" i="1"/>
  <c r="Q6411" i="1"/>
  <c r="Q6412" i="1"/>
  <c r="Q6413" i="1"/>
  <c r="Q6414" i="1"/>
  <c r="Q6415" i="1"/>
  <c r="Q6416" i="1"/>
  <c r="Q6417" i="1"/>
  <c r="Q6418" i="1"/>
  <c r="Q6419" i="1"/>
  <c r="Q6420" i="1"/>
  <c r="Q6421" i="1"/>
  <c r="Q6422" i="1"/>
  <c r="Q6423" i="1"/>
  <c r="Q6424" i="1"/>
  <c r="Q6425" i="1"/>
  <c r="Q6426" i="1"/>
  <c r="Q6427" i="1"/>
  <c r="Q6428" i="1"/>
  <c r="Q6429" i="1"/>
  <c r="Q6430" i="1"/>
  <c r="Q6431" i="1"/>
  <c r="Q6432" i="1"/>
  <c r="Q6433" i="1"/>
  <c r="Q6434" i="1"/>
  <c r="Q6435" i="1"/>
  <c r="Q6436" i="1"/>
  <c r="Q6437" i="1"/>
  <c r="Q6438" i="1"/>
  <c r="Q6439" i="1"/>
  <c r="Q6440" i="1"/>
  <c r="Q6441" i="1"/>
  <c r="Q6442" i="1"/>
  <c r="Q6443" i="1"/>
  <c r="Q6444" i="1"/>
  <c r="Q6445" i="1"/>
  <c r="Q6446" i="1"/>
  <c r="Q6447" i="1"/>
  <c r="Q6448" i="1"/>
  <c r="Q6449" i="1"/>
  <c r="Q6450" i="1"/>
  <c r="Q6451" i="1"/>
  <c r="Q6452" i="1"/>
  <c r="Q6453" i="1"/>
  <c r="Q6454" i="1"/>
  <c r="Q6455" i="1"/>
  <c r="Q6456" i="1"/>
  <c r="Q6457" i="1"/>
  <c r="Q6458" i="1"/>
  <c r="Q6459" i="1"/>
  <c r="Q6460" i="1"/>
  <c r="Q6461" i="1"/>
  <c r="Q6462" i="1"/>
  <c r="Q6463" i="1"/>
  <c r="Q6464" i="1"/>
  <c r="Q6465" i="1"/>
  <c r="Q6466" i="1"/>
  <c r="Q6467" i="1"/>
  <c r="Q6468" i="1"/>
  <c r="Q6469" i="1"/>
  <c r="Q6470" i="1"/>
  <c r="Q6471" i="1"/>
  <c r="Q6472" i="1"/>
  <c r="Q6473" i="1"/>
  <c r="Q6474" i="1"/>
  <c r="Q6475" i="1"/>
  <c r="Q6476" i="1"/>
  <c r="Q6477" i="1"/>
  <c r="Q6478" i="1"/>
  <c r="Q6479" i="1"/>
  <c r="Q6480" i="1"/>
  <c r="Q6481" i="1"/>
  <c r="Q6482" i="1"/>
  <c r="Q6483" i="1"/>
  <c r="Q6484" i="1"/>
  <c r="Q6485" i="1"/>
  <c r="Q6486" i="1"/>
  <c r="Q6487" i="1"/>
  <c r="Q6488" i="1"/>
  <c r="Q6489" i="1"/>
  <c r="Q6490" i="1"/>
  <c r="Q6491" i="1"/>
  <c r="Q6492" i="1"/>
  <c r="Q6493" i="1"/>
  <c r="Q6494" i="1"/>
  <c r="Q6495" i="1"/>
  <c r="Q6496" i="1"/>
  <c r="Q6497" i="1"/>
  <c r="Q6498" i="1"/>
  <c r="Q6499" i="1"/>
  <c r="Q6500" i="1"/>
  <c r="Q6501" i="1"/>
  <c r="Q6502" i="1"/>
  <c r="Q6503" i="1"/>
  <c r="Q6504" i="1"/>
  <c r="Q6505" i="1"/>
  <c r="Q6506" i="1"/>
  <c r="Q6507" i="1"/>
  <c r="Q6508" i="1"/>
  <c r="Q6509" i="1"/>
  <c r="Q6510" i="1"/>
  <c r="Q6511" i="1"/>
  <c r="Q6512" i="1"/>
  <c r="Q6513" i="1"/>
  <c r="Q6514" i="1"/>
  <c r="Q6515" i="1"/>
  <c r="Q6516" i="1"/>
  <c r="Q6517" i="1"/>
  <c r="Q6518" i="1"/>
  <c r="Q6519" i="1"/>
  <c r="Q6520" i="1"/>
  <c r="Q6521" i="1"/>
  <c r="Q6522" i="1"/>
  <c r="Q6523" i="1"/>
  <c r="Q6524" i="1"/>
  <c r="Q6525" i="1"/>
  <c r="Q6526" i="1"/>
  <c r="Q6527" i="1"/>
  <c r="Q6528" i="1"/>
  <c r="Q6529" i="1"/>
  <c r="Q6530" i="1"/>
  <c r="Q6531" i="1"/>
  <c r="Q6532" i="1"/>
  <c r="Q6533" i="1"/>
  <c r="Q6534" i="1"/>
  <c r="Q6535" i="1"/>
  <c r="Q6536" i="1"/>
  <c r="Q6537" i="1"/>
  <c r="Q6538" i="1"/>
  <c r="Q6539" i="1"/>
  <c r="Q6540" i="1"/>
  <c r="Q6541" i="1"/>
  <c r="Q6542" i="1"/>
  <c r="Q6543" i="1"/>
  <c r="Q6544" i="1"/>
  <c r="Q6545" i="1"/>
  <c r="Q6546" i="1"/>
  <c r="Q6547" i="1"/>
  <c r="Q6548" i="1"/>
  <c r="Q6549" i="1"/>
  <c r="Q6550" i="1"/>
  <c r="Q6551" i="1"/>
  <c r="Q6552" i="1"/>
  <c r="Q6553" i="1"/>
  <c r="Q6554" i="1"/>
  <c r="Q6555" i="1"/>
  <c r="Q6556" i="1"/>
  <c r="Q6557" i="1"/>
  <c r="Q6558" i="1"/>
  <c r="Q6559" i="1"/>
  <c r="Q6560" i="1"/>
  <c r="Q6561" i="1"/>
  <c r="Q6562" i="1"/>
  <c r="Q6563" i="1"/>
  <c r="Q6564" i="1"/>
  <c r="Q6565" i="1"/>
  <c r="Q6566" i="1"/>
  <c r="Q6567" i="1"/>
  <c r="Q6568" i="1"/>
  <c r="Q6569" i="1"/>
  <c r="Q6570" i="1"/>
  <c r="Q6571" i="1"/>
  <c r="Q6572" i="1"/>
  <c r="Q6573" i="1"/>
  <c r="Q6574" i="1"/>
  <c r="Q6575" i="1"/>
  <c r="Q6576" i="1"/>
  <c r="Q6577" i="1"/>
  <c r="Q6578" i="1"/>
  <c r="Q6579" i="1"/>
  <c r="Q6580" i="1"/>
  <c r="Q6581" i="1"/>
  <c r="Q6582" i="1"/>
  <c r="Q6583" i="1"/>
  <c r="Q6584" i="1"/>
  <c r="Q6585" i="1"/>
  <c r="Q6586" i="1"/>
  <c r="Q6587" i="1"/>
  <c r="Q6588" i="1"/>
  <c r="Q6589" i="1"/>
  <c r="Q6590" i="1"/>
  <c r="Q6591" i="1"/>
  <c r="Q6592" i="1"/>
  <c r="Q6593" i="1"/>
  <c r="Q6594" i="1"/>
  <c r="Q6595" i="1"/>
  <c r="Q6596" i="1"/>
  <c r="Q6597" i="1"/>
  <c r="Q6598" i="1"/>
  <c r="Q6599" i="1"/>
  <c r="Q6600" i="1"/>
  <c r="Q6601" i="1"/>
  <c r="Q6602" i="1"/>
  <c r="Q6603" i="1"/>
  <c r="Q6604" i="1"/>
  <c r="Q6605" i="1"/>
  <c r="Q6606" i="1"/>
  <c r="Q6607" i="1"/>
  <c r="Q6608" i="1"/>
  <c r="Q6609" i="1"/>
  <c r="Q6610" i="1"/>
  <c r="Q6611" i="1"/>
  <c r="Q6612" i="1"/>
  <c r="Q6613" i="1"/>
  <c r="Q6614" i="1"/>
  <c r="Q6615" i="1"/>
  <c r="Q6616" i="1"/>
  <c r="Q6617" i="1"/>
  <c r="Q6618" i="1"/>
  <c r="Q6619" i="1"/>
  <c r="Q6620" i="1"/>
  <c r="Q6621" i="1"/>
  <c r="Q6622" i="1"/>
  <c r="Q6623" i="1"/>
  <c r="Q6624" i="1"/>
  <c r="Q6625" i="1"/>
  <c r="Q6626" i="1"/>
  <c r="Q6627" i="1"/>
  <c r="Q6628" i="1"/>
  <c r="Q6629" i="1"/>
  <c r="Q6630" i="1"/>
  <c r="Q6631" i="1"/>
  <c r="Q6632" i="1"/>
  <c r="Q6633" i="1"/>
  <c r="Q6634" i="1"/>
  <c r="Q6635" i="1"/>
  <c r="Q6636" i="1"/>
  <c r="Q6637" i="1"/>
  <c r="Q6638" i="1"/>
  <c r="Q6639" i="1"/>
  <c r="Q6640" i="1"/>
  <c r="Q6641" i="1"/>
  <c r="Q6642" i="1"/>
  <c r="Q6643" i="1"/>
  <c r="Q6644" i="1"/>
  <c r="Q6645" i="1"/>
  <c r="Q6646" i="1"/>
  <c r="Q6647" i="1"/>
  <c r="Q6648" i="1"/>
  <c r="Q6649" i="1"/>
  <c r="Q6650" i="1"/>
  <c r="Q6651" i="1"/>
  <c r="Q6652" i="1"/>
  <c r="Q6653" i="1"/>
  <c r="Q6654" i="1"/>
  <c r="Q6655" i="1"/>
  <c r="Q6656" i="1"/>
  <c r="Q6657" i="1"/>
  <c r="Q6658" i="1"/>
  <c r="Q6659" i="1"/>
  <c r="Q6660" i="1"/>
  <c r="Q6661" i="1"/>
  <c r="Q6662" i="1"/>
  <c r="Q6663" i="1"/>
  <c r="Q6664" i="1"/>
  <c r="Q6665" i="1"/>
  <c r="Q6666" i="1"/>
  <c r="Q6667" i="1"/>
  <c r="Q6668" i="1"/>
  <c r="Q6669" i="1"/>
  <c r="Q6670" i="1"/>
  <c r="Q6671" i="1"/>
  <c r="Q6672" i="1"/>
  <c r="Q6673" i="1"/>
  <c r="Q6674" i="1"/>
  <c r="Q6675" i="1"/>
  <c r="Q6676" i="1"/>
  <c r="Q6677" i="1"/>
  <c r="Q6678" i="1"/>
  <c r="Q6679" i="1"/>
  <c r="Q6680" i="1"/>
  <c r="Q6681" i="1"/>
  <c r="Q6682" i="1"/>
  <c r="Q6683" i="1"/>
  <c r="Q6684" i="1"/>
  <c r="Q6685" i="1"/>
  <c r="Q6686" i="1"/>
  <c r="Q6687" i="1"/>
  <c r="Q6688" i="1"/>
  <c r="Q6689" i="1"/>
  <c r="Q6690" i="1"/>
  <c r="Q6691" i="1"/>
  <c r="Q6692" i="1"/>
  <c r="Q6693" i="1"/>
  <c r="Q6694" i="1"/>
  <c r="Q6695" i="1"/>
  <c r="Q6696" i="1"/>
  <c r="Q6697" i="1"/>
  <c r="Q6698" i="1"/>
  <c r="Q6699" i="1"/>
  <c r="Q6700" i="1"/>
  <c r="Q6701" i="1"/>
  <c r="Q6702" i="1"/>
  <c r="Q6703" i="1"/>
  <c r="Q6704" i="1"/>
  <c r="Q6705" i="1"/>
  <c r="Q6706" i="1"/>
  <c r="Q6707" i="1"/>
  <c r="Q6708" i="1"/>
  <c r="Q6709" i="1"/>
  <c r="Q6710" i="1"/>
  <c r="Q6711" i="1"/>
  <c r="Q6712" i="1"/>
  <c r="Q6713" i="1"/>
  <c r="Q6714" i="1"/>
  <c r="Q6715" i="1"/>
  <c r="Q6716" i="1"/>
  <c r="Q6717" i="1"/>
  <c r="Q6718" i="1"/>
  <c r="Q6719" i="1"/>
  <c r="Q6720" i="1"/>
  <c r="Q6721" i="1"/>
  <c r="Q6722" i="1"/>
  <c r="Q6723" i="1"/>
  <c r="Q6724" i="1"/>
  <c r="Q6725" i="1"/>
  <c r="Q6726" i="1"/>
  <c r="Q6727" i="1"/>
  <c r="Q6728" i="1"/>
  <c r="Q6729" i="1"/>
  <c r="Q6730" i="1"/>
  <c r="Q6731" i="1"/>
  <c r="Q6732" i="1"/>
  <c r="Q6733" i="1"/>
  <c r="Q6734" i="1"/>
  <c r="Q6735" i="1"/>
  <c r="Q6736" i="1"/>
  <c r="Q6737" i="1"/>
  <c r="Q6738" i="1"/>
  <c r="Q6739" i="1"/>
  <c r="Q6740" i="1"/>
  <c r="Q6741" i="1"/>
  <c r="Q6742" i="1"/>
  <c r="Q6743" i="1"/>
  <c r="Q6744" i="1"/>
  <c r="Q6745" i="1"/>
  <c r="Q6746" i="1"/>
  <c r="Q6747" i="1"/>
  <c r="Q6748" i="1"/>
  <c r="Q6749" i="1"/>
  <c r="Q6750" i="1"/>
  <c r="Q6751" i="1"/>
  <c r="Q6752" i="1"/>
  <c r="Q6753" i="1"/>
  <c r="Q6754" i="1"/>
  <c r="Q6755" i="1"/>
  <c r="Q6756" i="1"/>
  <c r="Q6757" i="1"/>
  <c r="Q6758" i="1"/>
  <c r="Q6759" i="1"/>
  <c r="Q6760" i="1"/>
  <c r="Q6761" i="1"/>
  <c r="Q6762" i="1"/>
  <c r="Q6763" i="1"/>
  <c r="Q6764" i="1"/>
  <c r="Q6765" i="1"/>
  <c r="Q6766" i="1"/>
  <c r="Q6767" i="1"/>
  <c r="Q6768" i="1"/>
  <c r="Q6769" i="1"/>
  <c r="Q6770" i="1"/>
  <c r="Q6771" i="1"/>
  <c r="Q6772" i="1"/>
  <c r="Q6773" i="1"/>
  <c r="Q6774" i="1"/>
  <c r="Q6775" i="1"/>
  <c r="Q6776" i="1"/>
  <c r="Q6777" i="1"/>
  <c r="Q6778" i="1"/>
  <c r="Q6779" i="1"/>
  <c r="Q6780" i="1"/>
  <c r="Q6781" i="1"/>
  <c r="Q6782" i="1"/>
  <c r="Q6783" i="1"/>
  <c r="Q6784" i="1"/>
  <c r="Q6785" i="1"/>
  <c r="Q6786" i="1"/>
  <c r="Q6787" i="1"/>
  <c r="Q6788" i="1"/>
  <c r="Q6789" i="1"/>
  <c r="Q6790" i="1"/>
  <c r="Q6791" i="1"/>
  <c r="Q6792" i="1"/>
  <c r="Q6793" i="1"/>
  <c r="Q6794" i="1"/>
  <c r="Q6795" i="1"/>
  <c r="Q6796" i="1"/>
  <c r="Q6797" i="1"/>
  <c r="Q6798" i="1"/>
  <c r="Q6799" i="1"/>
  <c r="Q6800" i="1"/>
  <c r="Q6801" i="1"/>
  <c r="Q6802" i="1"/>
  <c r="Q6803" i="1"/>
  <c r="Q6804" i="1"/>
  <c r="Q6805" i="1"/>
  <c r="Q6806" i="1"/>
  <c r="Q6807" i="1"/>
  <c r="Q6808" i="1"/>
  <c r="Q6809" i="1"/>
  <c r="Q6810" i="1"/>
  <c r="Q6811" i="1"/>
  <c r="Q6812" i="1"/>
  <c r="Q6813" i="1"/>
  <c r="Q6814" i="1"/>
  <c r="Q6815" i="1"/>
  <c r="Q6816" i="1"/>
  <c r="Q6817" i="1"/>
  <c r="Q6818" i="1"/>
  <c r="Q6819" i="1"/>
  <c r="Q6820" i="1"/>
  <c r="Q6821" i="1"/>
  <c r="Q6822" i="1"/>
  <c r="Q6823" i="1"/>
  <c r="Q6824" i="1"/>
  <c r="Q6825" i="1"/>
  <c r="Q6826" i="1"/>
  <c r="Q6827" i="1"/>
  <c r="Q6828" i="1"/>
  <c r="Q6829" i="1"/>
  <c r="Q6830" i="1"/>
  <c r="Q6831" i="1"/>
  <c r="Q6832" i="1"/>
  <c r="Q6833" i="1"/>
  <c r="Q6834" i="1"/>
  <c r="Q6835" i="1"/>
  <c r="Q6836" i="1"/>
  <c r="Q6837" i="1"/>
  <c r="Q6838" i="1"/>
  <c r="Q6839" i="1"/>
  <c r="Q6840" i="1"/>
  <c r="Q6841" i="1"/>
  <c r="Q6842" i="1"/>
  <c r="Q6843" i="1"/>
  <c r="Q6844" i="1"/>
  <c r="Q6845" i="1"/>
  <c r="Q6846" i="1"/>
  <c r="Q6847" i="1"/>
  <c r="Q6848" i="1"/>
  <c r="Q6849" i="1"/>
  <c r="Q6850" i="1"/>
  <c r="Q6851" i="1"/>
  <c r="Q6852" i="1"/>
  <c r="Q6853" i="1"/>
  <c r="Q6854" i="1"/>
  <c r="Q6855" i="1"/>
  <c r="Q6856" i="1"/>
  <c r="Q6857" i="1"/>
  <c r="Q6858" i="1"/>
  <c r="Q6859" i="1"/>
  <c r="Q6860" i="1"/>
  <c r="Q6861" i="1"/>
  <c r="Q6862" i="1"/>
  <c r="Q6863" i="1"/>
  <c r="Q6864" i="1"/>
  <c r="Q6865" i="1"/>
  <c r="Q6866" i="1"/>
  <c r="Q6867" i="1"/>
  <c r="Q6868" i="1"/>
  <c r="Q6869" i="1"/>
  <c r="Q6870" i="1"/>
  <c r="Q6871" i="1"/>
  <c r="Q6872" i="1"/>
  <c r="Q6873" i="1"/>
  <c r="Q6874" i="1"/>
  <c r="Q6875" i="1"/>
  <c r="Q6876" i="1"/>
  <c r="Q6877" i="1"/>
  <c r="Q6878" i="1"/>
  <c r="Q6879" i="1"/>
  <c r="Q6880" i="1"/>
  <c r="Q6881" i="1"/>
  <c r="Q6882" i="1"/>
  <c r="Q6883" i="1"/>
  <c r="Q6884" i="1"/>
  <c r="Q6885" i="1"/>
  <c r="Q6886" i="1"/>
  <c r="Q6887" i="1"/>
  <c r="Q6888" i="1"/>
  <c r="Q6889" i="1"/>
  <c r="Q6890" i="1"/>
  <c r="Q6891" i="1"/>
  <c r="Q6892" i="1"/>
  <c r="Q6893" i="1"/>
  <c r="Q6894" i="1"/>
  <c r="Q6895" i="1"/>
  <c r="Q6896" i="1"/>
  <c r="Q6897" i="1"/>
  <c r="Q6898" i="1"/>
  <c r="Q6899" i="1"/>
  <c r="Q6900" i="1"/>
  <c r="Q6901" i="1"/>
  <c r="Q6902" i="1"/>
  <c r="Q6903" i="1"/>
  <c r="Q6904" i="1"/>
  <c r="Q6905" i="1"/>
  <c r="Q6906" i="1"/>
  <c r="Q6907" i="1"/>
  <c r="Q6908" i="1"/>
  <c r="Q6909" i="1"/>
  <c r="Q6910" i="1"/>
  <c r="Q6911" i="1"/>
  <c r="Q6912" i="1"/>
  <c r="Q6913" i="1"/>
  <c r="Q6914" i="1"/>
  <c r="Q6915" i="1"/>
  <c r="Q6916" i="1"/>
  <c r="Q6917" i="1"/>
  <c r="Q6918" i="1"/>
  <c r="Q6919" i="1"/>
  <c r="Q6920" i="1"/>
  <c r="Q6921" i="1"/>
  <c r="Q6922" i="1"/>
  <c r="Q6923" i="1"/>
  <c r="Q6924" i="1"/>
  <c r="Q6925" i="1"/>
  <c r="Q6926" i="1"/>
  <c r="Q6927" i="1"/>
  <c r="Q6928" i="1"/>
  <c r="Q6929" i="1"/>
  <c r="Q6930" i="1"/>
  <c r="Q6931" i="1"/>
  <c r="Q6932" i="1"/>
  <c r="Q6933" i="1"/>
  <c r="Q6934" i="1"/>
  <c r="Q6935" i="1"/>
  <c r="Q6936" i="1"/>
  <c r="Q6937" i="1"/>
  <c r="Q6938" i="1"/>
  <c r="Q6939" i="1"/>
  <c r="Q6940" i="1"/>
  <c r="Q6941" i="1"/>
  <c r="Q6942" i="1"/>
  <c r="Q6943" i="1"/>
  <c r="Q6944" i="1"/>
  <c r="Q6945" i="1"/>
  <c r="Q6946" i="1"/>
  <c r="Q6947" i="1"/>
  <c r="Q6948" i="1"/>
  <c r="Q6949" i="1"/>
  <c r="Q6950" i="1"/>
  <c r="Q6951" i="1"/>
  <c r="Q6952" i="1"/>
  <c r="Q6953" i="1"/>
  <c r="Q6954" i="1"/>
  <c r="Q6955" i="1"/>
  <c r="Q6956" i="1"/>
  <c r="Q6957" i="1"/>
  <c r="Q6958" i="1"/>
  <c r="Q6959" i="1"/>
  <c r="Q6960" i="1"/>
  <c r="Q6961" i="1"/>
  <c r="Q6962" i="1"/>
  <c r="Q6963" i="1"/>
  <c r="Q6964" i="1"/>
  <c r="Q6965" i="1"/>
  <c r="Q6966" i="1"/>
  <c r="Q6967" i="1"/>
  <c r="Q6968" i="1"/>
  <c r="Q6969" i="1"/>
  <c r="Q6970" i="1"/>
  <c r="Q6971" i="1"/>
  <c r="Q6972" i="1"/>
  <c r="Q6973" i="1"/>
  <c r="Q6974" i="1"/>
  <c r="Q6975" i="1"/>
  <c r="Q6976" i="1"/>
  <c r="Q6977" i="1"/>
  <c r="Q6978" i="1"/>
  <c r="Q6979" i="1"/>
  <c r="Q6980" i="1"/>
  <c r="Q6981" i="1"/>
  <c r="Q6982" i="1"/>
  <c r="Q6983" i="1"/>
  <c r="Q6984" i="1"/>
  <c r="Q6985" i="1"/>
  <c r="Q6986" i="1"/>
  <c r="Q6987" i="1"/>
  <c r="Q6988" i="1"/>
  <c r="Q6989" i="1"/>
  <c r="Q6990" i="1"/>
  <c r="Q6991" i="1"/>
  <c r="Q6992" i="1"/>
  <c r="Q6993" i="1"/>
  <c r="Q6994" i="1"/>
  <c r="Q6995" i="1"/>
  <c r="Q6996" i="1"/>
  <c r="Q6997" i="1"/>
  <c r="Q6998" i="1"/>
  <c r="Q6999" i="1"/>
  <c r="Q7000" i="1"/>
  <c r="Q7001" i="1"/>
  <c r="Q7002" i="1"/>
  <c r="Q7003" i="1"/>
  <c r="Q7004" i="1"/>
  <c r="Q7005" i="1"/>
  <c r="Q7006" i="1"/>
  <c r="Q7007" i="1"/>
  <c r="Q7008" i="1"/>
  <c r="Q7009" i="1"/>
  <c r="Q7010" i="1"/>
  <c r="Q7011" i="1"/>
  <c r="Q7012" i="1"/>
  <c r="Q7013" i="1"/>
  <c r="Q7014" i="1"/>
  <c r="Q7015" i="1"/>
  <c r="Q7016" i="1"/>
  <c r="Q7017" i="1"/>
  <c r="Q7018" i="1"/>
  <c r="Q7019" i="1"/>
  <c r="Q7020" i="1"/>
  <c r="Q7021" i="1"/>
  <c r="Q7022" i="1"/>
  <c r="Q7023" i="1"/>
  <c r="Q7024" i="1"/>
  <c r="Q7025" i="1"/>
  <c r="Q7026" i="1"/>
  <c r="Q7027" i="1"/>
  <c r="Q7028" i="1"/>
  <c r="Q7029" i="1"/>
  <c r="Q7030" i="1"/>
  <c r="Q7031" i="1"/>
  <c r="Q7032" i="1"/>
  <c r="Q7033" i="1"/>
  <c r="Q7034" i="1"/>
  <c r="Q7035" i="1"/>
  <c r="Q7036" i="1"/>
  <c r="Q7037" i="1"/>
  <c r="Q7038" i="1"/>
  <c r="Q7039" i="1"/>
  <c r="Q7040" i="1"/>
  <c r="Q7041" i="1"/>
  <c r="Q7042" i="1"/>
  <c r="Q7043" i="1"/>
  <c r="Q7044" i="1"/>
  <c r="Q7045" i="1"/>
  <c r="Q7046" i="1"/>
  <c r="Q7047" i="1"/>
  <c r="Q7048" i="1"/>
  <c r="Q7049" i="1"/>
  <c r="Q7050" i="1"/>
  <c r="Q7051" i="1"/>
  <c r="Q7052" i="1"/>
  <c r="Q7053" i="1"/>
  <c r="Q7054" i="1"/>
  <c r="Q7055" i="1"/>
  <c r="Q7056" i="1"/>
  <c r="Q7057" i="1"/>
  <c r="Q7058" i="1"/>
  <c r="Q7059" i="1"/>
  <c r="Q7060" i="1"/>
  <c r="Q7061" i="1"/>
  <c r="Q7062" i="1"/>
  <c r="Q7063" i="1"/>
  <c r="Q7064" i="1"/>
  <c r="Q7065" i="1"/>
  <c r="Q7066" i="1"/>
  <c r="Q7067" i="1"/>
  <c r="Q7068" i="1"/>
  <c r="Q7069" i="1"/>
  <c r="Q7070" i="1"/>
  <c r="Q7071" i="1"/>
  <c r="Q7072" i="1"/>
  <c r="Q7073" i="1"/>
  <c r="Q7074" i="1"/>
  <c r="Q7075" i="1"/>
  <c r="Q7076" i="1"/>
  <c r="Q7077" i="1"/>
  <c r="Q7078" i="1"/>
  <c r="Q7079" i="1"/>
  <c r="Q7080" i="1"/>
  <c r="Q7081" i="1"/>
  <c r="Q7082" i="1"/>
  <c r="Q7083" i="1"/>
  <c r="Q7084" i="1"/>
  <c r="Q7085" i="1"/>
  <c r="Q7086" i="1"/>
  <c r="Q7087" i="1"/>
  <c r="Q7088" i="1"/>
  <c r="Q7089" i="1"/>
  <c r="Q7090" i="1"/>
  <c r="Q7091" i="1"/>
  <c r="Q7092" i="1"/>
  <c r="Q7093" i="1"/>
  <c r="Q7094" i="1"/>
  <c r="Q7095" i="1"/>
  <c r="Q7096" i="1"/>
  <c r="Q7097" i="1"/>
  <c r="Q7098" i="1"/>
  <c r="Q7099" i="1"/>
  <c r="Q7100" i="1"/>
  <c r="Q7101" i="1"/>
  <c r="Q7102" i="1"/>
  <c r="Q7103" i="1"/>
  <c r="Q7104" i="1"/>
  <c r="Q7105" i="1"/>
  <c r="Q7106" i="1"/>
  <c r="Q7107" i="1"/>
  <c r="Q7108" i="1"/>
  <c r="Q7109" i="1"/>
  <c r="Q7110" i="1"/>
  <c r="Q7111" i="1"/>
  <c r="Q7112" i="1"/>
  <c r="Q7113" i="1"/>
  <c r="Q7114" i="1"/>
  <c r="Q7115" i="1"/>
  <c r="Q7116" i="1"/>
  <c r="Q7117" i="1"/>
  <c r="Q7118" i="1"/>
  <c r="Q7119" i="1"/>
  <c r="Q7120" i="1"/>
  <c r="Q7121" i="1"/>
  <c r="Q7122" i="1"/>
  <c r="Q7123" i="1"/>
  <c r="Q7124" i="1"/>
  <c r="Q7125" i="1"/>
  <c r="Q7126" i="1"/>
  <c r="Q7127" i="1"/>
  <c r="Q7128" i="1"/>
  <c r="Q7129" i="1"/>
  <c r="Q7130" i="1"/>
  <c r="Q7131" i="1"/>
  <c r="Q7132" i="1"/>
  <c r="Q7133" i="1"/>
  <c r="Q7134" i="1"/>
  <c r="Q7135" i="1"/>
  <c r="Q7136" i="1"/>
  <c r="Q7137" i="1"/>
  <c r="Q7138" i="1"/>
  <c r="Q7139" i="1"/>
  <c r="Q7140" i="1"/>
  <c r="Q7141" i="1"/>
  <c r="Q7142" i="1"/>
  <c r="Q7143" i="1"/>
  <c r="Q7144" i="1"/>
  <c r="Q7145" i="1"/>
  <c r="Q7146" i="1"/>
  <c r="Q7147" i="1"/>
  <c r="Q7148" i="1"/>
  <c r="Q7149" i="1"/>
  <c r="Q7150" i="1"/>
  <c r="Q7151" i="1"/>
  <c r="Q7152" i="1"/>
  <c r="Q7153" i="1"/>
  <c r="Q7154" i="1"/>
  <c r="Q7155" i="1"/>
  <c r="Q7156" i="1"/>
  <c r="Q7157" i="1"/>
  <c r="Q7158" i="1"/>
  <c r="Q7159" i="1"/>
  <c r="Q7160" i="1"/>
  <c r="Q7161" i="1"/>
  <c r="Q7162" i="1"/>
  <c r="Q7163" i="1"/>
  <c r="Q7164" i="1"/>
  <c r="Q7165" i="1"/>
  <c r="Q7166" i="1"/>
  <c r="Q7167" i="1"/>
  <c r="Q7168" i="1"/>
  <c r="Q7169" i="1"/>
  <c r="Q7170" i="1"/>
  <c r="Q7171" i="1"/>
  <c r="Q7172" i="1"/>
  <c r="Q7173" i="1"/>
  <c r="Q7174" i="1"/>
  <c r="Q7175" i="1"/>
  <c r="Q7176" i="1"/>
  <c r="Q7177" i="1"/>
  <c r="Q7178" i="1"/>
  <c r="Q7179" i="1"/>
  <c r="Q7180" i="1"/>
  <c r="Q7181" i="1"/>
  <c r="Q7182" i="1"/>
  <c r="Q7183" i="1"/>
  <c r="Q7184" i="1"/>
  <c r="Q7185" i="1"/>
  <c r="Q7186" i="1"/>
  <c r="Q7187" i="1"/>
  <c r="Q7188" i="1"/>
  <c r="Q7189" i="1"/>
  <c r="Q7190" i="1"/>
  <c r="Q7191" i="1"/>
  <c r="Q7192" i="1"/>
  <c r="Q7193" i="1"/>
  <c r="Q7194" i="1"/>
  <c r="Q7195" i="1"/>
  <c r="Q7196" i="1"/>
  <c r="Q7197" i="1"/>
  <c r="Q7198" i="1"/>
  <c r="Q7199" i="1"/>
  <c r="Q7200" i="1"/>
  <c r="Q7201" i="1"/>
  <c r="Q7202" i="1"/>
  <c r="Q7203" i="1"/>
  <c r="Q7204" i="1"/>
  <c r="Q7205" i="1"/>
  <c r="Q7206" i="1"/>
  <c r="Q7207" i="1"/>
  <c r="Q7208" i="1"/>
  <c r="Q7209" i="1"/>
  <c r="Q7210" i="1"/>
  <c r="Q7211" i="1"/>
  <c r="Q7212" i="1"/>
  <c r="Q7213" i="1"/>
  <c r="Q7214" i="1"/>
  <c r="Q7215" i="1"/>
  <c r="Q7216" i="1"/>
  <c r="Q7217" i="1"/>
  <c r="Q7218" i="1"/>
  <c r="Q7219" i="1"/>
  <c r="Q7220" i="1"/>
  <c r="Q7221" i="1"/>
  <c r="Q7222" i="1"/>
  <c r="Q7223" i="1"/>
  <c r="Q7224" i="1"/>
  <c r="Q7225" i="1"/>
  <c r="Q7226" i="1"/>
  <c r="Q7227" i="1"/>
  <c r="Q7228" i="1"/>
  <c r="Q7229" i="1"/>
  <c r="Q7230" i="1"/>
  <c r="Q7231" i="1"/>
  <c r="Q7232" i="1"/>
  <c r="Q7233" i="1"/>
  <c r="Q7234" i="1"/>
  <c r="Q7235" i="1"/>
  <c r="Q7236" i="1"/>
  <c r="Q7237" i="1"/>
  <c r="Q7238" i="1"/>
  <c r="Q7239" i="1"/>
  <c r="Q7240" i="1"/>
  <c r="Q7241" i="1"/>
  <c r="Q7242" i="1"/>
  <c r="Q7243" i="1"/>
  <c r="Q7244" i="1"/>
  <c r="Q7245" i="1"/>
  <c r="Q7246" i="1"/>
  <c r="Q7247" i="1"/>
  <c r="Q7248" i="1"/>
  <c r="Q7249" i="1"/>
  <c r="Q7250" i="1"/>
  <c r="Q7251" i="1"/>
  <c r="Q7252" i="1"/>
  <c r="Q7253" i="1"/>
  <c r="Q7254" i="1"/>
  <c r="Q7255" i="1"/>
  <c r="Q7256" i="1"/>
  <c r="Q7257" i="1"/>
  <c r="Q7258" i="1"/>
  <c r="Q7259" i="1"/>
  <c r="Q7260" i="1"/>
  <c r="Q7261" i="1"/>
  <c r="Q7262" i="1"/>
  <c r="Q7263" i="1"/>
  <c r="Q7264" i="1"/>
  <c r="Q7265" i="1"/>
  <c r="Q7266" i="1"/>
  <c r="Q7267" i="1"/>
  <c r="Q7268" i="1"/>
  <c r="Q7269" i="1"/>
  <c r="Q7270" i="1"/>
  <c r="Q7271" i="1"/>
  <c r="Q7272" i="1"/>
  <c r="Q7273" i="1"/>
  <c r="Q7274" i="1"/>
  <c r="Q7275" i="1"/>
  <c r="Q7276" i="1"/>
  <c r="Q7277" i="1"/>
  <c r="Q7278" i="1"/>
  <c r="Q7279" i="1"/>
  <c r="Q7280" i="1"/>
  <c r="Q7281" i="1"/>
  <c r="Q7282" i="1"/>
  <c r="Q7283" i="1"/>
  <c r="Q7284" i="1"/>
  <c r="Q7285" i="1"/>
  <c r="Q7286" i="1"/>
  <c r="Q7287" i="1"/>
  <c r="Q7288" i="1"/>
  <c r="Q7289" i="1"/>
  <c r="Q7290" i="1"/>
  <c r="Q7291" i="1"/>
  <c r="Q7292" i="1"/>
  <c r="Q7293" i="1"/>
  <c r="Q7294" i="1"/>
  <c r="Q7295" i="1"/>
  <c r="Q7296" i="1"/>
  <c r="Q7297" i="1"/>
  <c r="Q7298" i="1"/>
  <c r="Q7299" i="1"/>
  <c r="Q7300" i="1"/>
  <c r="Q7301" i="1"/>
  <c r="Q7302" i="1"/>
  <c r="Q7303" i="1"/>
  <c r="Q7304" i="1"/>
  <c r="Q7305" i="1"/>
  <c r="Q7306" i="1"/>
  <c r="Q7307" i="1"/>
  <c r="Q7308" i="1"/>
  <c r="Q7309" i="1"/>
  <c r="Q7310" i="1"/>
  <c r="Q7311" i="1"/>
  <c r="Q7312" i="1"/>
  <c r="Q7313" i="1"/>
  <c r="Q7314" i="1"/>
  <c r="Q7315" i="1"/>
  <c r="Q7316" i="1"/>
  <c r="Q7317" i="1"/>
  <c r="Q7318" i="1"/>
  <c r="Q7319" i="1"/>
  <c r="Q7320" i="1"/>
  <c r="Q7321" i="1"/>
  <c r="Q7322" i="1"/>
  <c r="Q7323" i="1"/>
  <c r="Q7324" i="1"/>
  <c r="Q7325" i="1"/>
  <c r="Q7326" i="1"/>
  <c r="Q7327" i="1"/>
  <c r="Q7328" i="1"/>
  <c r="Q7329" i="1"/>
  <c r="Q7330" i="1"/>
  <c r="Q7331" i="1"/>
  <c r="Q7332" i="1"/>
  <c r="Q7333" i="1"/>
  <c r="Q7334" i="1"/>
  <c r="Q7335" i="1"/>
  <c r="Q7336" i="1"/>
  <c r="Q7337" i="1"/>
  <c r="Q7338" i="1"/>
  <c r="Q7339" i="1"/>
  <c r="Q7340" i="1"/>
  <c r="Q7341" i="1"/>
  <c r="Q7342" i="1"/>
  <c r="Q7343" i="1"/>
  <c r="Q7344" i="1"/>
  <c r="Q7345" i="1"/>
  <c r="Q7346" i="1"/>
  <c r="Q7347" i="1"/>
  <c r="Q7348" i="1"/>
  <c r="Q7349" i="1"/>
  <c r="Q7350" i="1"/>
  <c r="Q7351" i="1"/>
  <c r="Q7352" i="1"/>
  <c r="Q7353" i="1"/>
  <c r="Q7354" i="1"/>
  <c r="Q7355" i="1"/>
  <c r="Q7356" i="1"/>
  <c r="Q7357" i="1"/>
  <c r="Q7358" i="1"/>
  <c r="Q7359" i="1"/>
  <c r="Q7360" i="1"/>
  <c r="Q7361" i="1"/>
  <c r="Q7362" i="1"/>
  <c r="Q7363" i="1"/>
  <c r="Q7364" i="1"/>
  <c r="Q7365" i="1"/>
  <c r="Q7366" i="1"/>
  <c r="Q7367" i="1"/>
  <c r="Q7368" i="1"/>
  <c r="Q7369" i="1"/>
  <c r="Q7370" i="1"/>
  <c r="Q7371" i="1"/>
  <c r="Q7372" i="1"/>
  <c r="Q7373" i="1"/>
  <c r="Q7374" i="1"/>
  <c r="Q7375" i="1"/>
  <c r="Q7376" i="1"/>
  <c r="Q7377" i="1"/>
  <c r="Q7378" i="1"/>
  <c r="Q7379" i="1"/>
  <c r="Q7380" i="1"/>
  <c r="Q7381" i="1"/>
  <c r="Q7382" i="1"/>
  <c r="Q7383" i="1"/>
  <c r="Q7384" i="1"/>
  <c r="Q7385" i="1"/>
  <c r="Q7386" i="1"/>
  <c r="Q7387" i="1"/>
  <c r="Q7388" i="1"/>
  <c r="Q7389" i="1"/>
  <c r="Q7390" i="1"/>
  <c r="Q7391" i="1"/>
  <c r="Q7392" i="1"/>
  <c r="Q7393" i="1"/>
  <c r="Q7394" i="1"/>
  <c r="Q7395" i="1"/>
  <c r="Q7396" i="1"/>
  <c r="Q7397" i="1"/>
  <c r="Q7398" i="1"/>
  <c r="Q7399" i="1"/>
  <c r="Q7400" i="1"/>
  <c r="Q7401" i="1"/>
  <c r="Q7402" i="1"/>
  <c r="Q7403" i="1"/>
  <c r="Q7404" i="1"/>
  <c r="Q7405" i="1"/>
  <c r="Q7406" i="1"/>
  <c r="Q7407" i="1"/>
  <c r="Q7408" i="1"/>
  <c r="Q7409" i="1"/>
  <c r="Q7410" i="1"/>
  <c r="Q7411" i="1"/>
  <c r="Q7412" i="1"/>
  <c r="Q7413" i="1"/>
  <c r="Q7414" i="1"/>
  <c r="Q7415" i="1"/>
  <c r="Q7416" i="1"/>
  <c r="Q7417" i="1"/>
  <c r="Q7418" i="1"/>
  <c r="Q7419" i="1"/>
  <c r="Q7420" i="1"/>
  <c r="Q7421" i="1"/>
  <c r="Q7422" i="1"/>
  <c r="Q7423" i="1"/>
  <c r="Q7424" i="1"/>
  <c r="Q7425" i="1"/>
  <c r="Q7426" i="1"/>
  <c r="Q7427" i="1"/>
  <c r="Q7428" i="1"/>
  <c r="Q7429" i="1"/>
  <c r="Q7430" i="1"/>
  <c r="Q7431" i="1"/>
  <c r="Q7432" i="1"/>
  <c r="Q7433" i="1"/>
  <c r="Q7434" i="1"/>
  <c r="Q7435" i="1"/>
  <c r="Q7436" i="1"/>
  <c r="Q7437" i="1"/>
  <c r="Q7438" i="1"/>
  <c r="Q7439" i="1"/>
  <c r="Q7440" i="1"/>
  <c r="Q7441" i="1"/>
  <c r="Q7442" i="1"/>
  <c r="Q7443" i="1"/>
  <c r="Q7444" i="1"/>
  <c r="Q7445" i="1"/>
  <c r="Q7446" i="1"/>
  <c r="Q7447" i="1"/>
  <c r="Q7448" i="1"/>
  <c r="Q7449" i="1"/>
  <c r="Q7450" i="1"/>
  <c r="Q7451" i="1"/>
  <c r="Q7452" i="1"/>
  <c r="Q7453" i="1"/>
  <c r="Q7454" i="1"/>
  <c r="Q7455" i="1"/>
  <c r="Q7456" i="1"/>
  <c r="Q7457" i="1"/>
  <c r="Q7458" i="1"/>
  <c r="Q7459" i="1"/>
  <c r="Q7460" i="1"/>
  <c r="Q7461" i="1"/>
  <c r="Q7462" i="1"/>
  <c r="Q7463" i="1"/>
  <c r="Q7464" i="1"/>
  <c r="Q7465" i="1"/>
  <c r="Q7466" i="1"/>
  <c r="Q7467" i="1"/>
  <c r="Q7468" i="1"/>
  <c r="Q7469" i="1"/>
  <c r="Q7470" i="1"/>
  <c r="Q7471" i="1"/>
  <c r="Q7472" i="1"/>
  <c r="Q7473" i="1"/>
  <c r="Q7474" i="1"/>
  <c r="Q7475" i="1"/>
  <c r="Q7476" i="1"/>
  <c r="Q7477" i="1"/>
  <c r="Q7478" i="1"/>
  <c r="Q7479" i="1"/>
  <c r="Q7480" i="1"/>
  <c r="Q7481" i="1"/>
  <c r="Q7482" i="1"/>
  <c r="Q7483" i="1"/>
  <c r="Q7484" i="1"/>
  <c r="Q7485" i="1"/>
  <c r="Q7486" i="1"/>
  <c r="Q7487" i="1"/>
  <c r="Q7488" i="1"/>
  <c r="Q7489" i="1"/>
  <c r="Q7490" i="1"/>
  <c r="Q7491" i="1"/>
  <c r="Q7492" i="1"/>
  <c r="Q7493" i="1"/>
  <c r="Q7494" i="1"/>
  <c r="Q7495" i="1"/>
  <c r="Q7496" i="1"/>
  <c r="Q7497" i="1"/>
  <c r="Q7498" i="1"/>
  <c r="Q7499" i="1"/>
  <c r="Q7500" i="1"/>
  <c r="Q7501" i="1"/>
  <c r="Q7502" i="1"/>
  <c r="Q7503" i="1"/>
  <c r="Q7504" i="1"/>
  <c r="Q7505" i="1"/>
  <c r="Q7506" i="1"/>
  <c r="Q7507" i="1"/>
  <c r="Q7508" i="1"/>
  <c r="Q7509" i="1"/>
  <c r="Q7510" i="1"/>
  <c r="Q7511" i="1"/>
  <c r="Q7512" i="1"/>
  <c r="Q7513" i="1"/>
  <c r="Q7514" i="1"/>
  <c r="Q7515" i="1"/>
  <c r="Q7516" i="1"/>
  <c r="Q7517" i="1"/>
  <c r="Q7518" i="1"/>
  <c r="Q7519" i="1"/>
  <c r="Q7520" i="1"/>
  <c r="Q7521" i="1"/>
  <c r="Q7522" i="1"/>
  <c r="Q7523" i="1"/>
  <c r="Q7524" i="1"/>
  <c r="Q7525" i="1"/>
  <c r="Q7526" i="1"/>
  <c r="Q7527" i="1"/>
  <c r="Q7528" i="1"/>
  <c r="Q7529" i="1"/>
  <c r="Q7530" i="1"/>
  <c r="Q7531" i="1"/>
  <c r="Q7532" i="1"/>
  <c r="Q7533" i="1"/>
  <c r="Q7534" i="1"/>
  <c r="Q7535" i="1"/>
  <c r="Q7536" i="1"/>
  <c r="Q7537" i="1"/>
  <c r="Q7538" i="1"/>
  <c r="Q7539" i="1"/>
  <c r="Q7540" i="1"/>
  <c r="Q7541" i="1"/>
  <c r="Q7542" i="1"/>
  <c r="Q7543" i="1"/>
  <c r="Q7544" i="1"/>
  <c r="Q7545" i="1"/>
  <c r="Q7546" i="1"/>
  <c r="Q7547" i="1"/>
  <c r="Q7548" i="1"/>
  <c r="Q7549" i="1"/>
  <c r="Q7550" i="1"/>
  <c r="Q7551" i="1"/>
  <c r="Q7552" i="1"/>
  <c r="Q7553" i="1"/>
  <c r="Q7554" i="1"/>
  <c r="Q7555" i="1"/>
  <c r="Q7556" i="1"/>
  <c r="Q7557" i="1"/>
  <c r="Q7558" i="1"/>
  <c r="Q7559" i="1"/>
  <c r="Q7560" i="1"/>
  <c r="Q7561" i="1"/>
  <c r="Q7562" i="1"/>
  <c r="Q7563" i="1"/>
  <c r="Q7564" i="1"/>
  <c r="Q7565" i="1"/>
  <c r="Q7566" i="1"/>
  <c r="Q7567" i="1"/>
  <c r="Q7568" i="1"/>
  <c r="Q7569" i="1"/>
  <c r="Q7570" i="1"/>
  <c r="Q7571" i="1"/>
  <c r="Q7572" i="1"/>
  <c r="Q7573" i="1"/>
  <c r="Q7574" i="1"/>
  <c r="Q7575" i="1"/>
  <c r="Q7576" i="1"/>
  <c r="Q7577" i="1"/>
  <c r="Q7578" i="1"/>
  <c r="Q7579" i="1"/>
  <c r="Q7580" i="1"/>
  <c r="Q7581" i="1"/>
  <c r="Q7582" i="1"/>
  <c r="Q7583" i="1"/>
  <c r="Q7584" i="1"/>
  <c r="Q7585" i="1"/>
  <c r="Q7586" i="1"/>
  <c r="Q7587" i="1"/>
  <c r="Q7588" i="1"/>
  <c r="Q7589" i="1"/>
  <c r="Q7590" i="1"/>
  <c r="Q7591" i="1"/>
  <c r="Q7592" i="1"/>
  <c r="Q7593" i="1"/>
  <c r="Q7594" i="1"/>
  <c r="Q7595" i="1"/>
  <c r="Q7596" i="1"/>
  <c r="Q7597" i="1"/>
  <c r="Q7598" i="1"/>
  <c r="Q7599" i="1"/>
  <c r="Q7600" i="1"/>
  <c r="Q7601" i="1"/>
  <c r="Q7602" i="1"/>
  <c r="Q7603" i="1"/>
  <c r="Q7604" i="1"/>
  <c r="Q7605" i="1"/>
  <c r="Q7606" i="1"/>
  <c r="Q7607" i="1"/>
  <c r="Q7608" i="1"/>
  <c r="Q7609" i="1"/>
  <c r="Q7610" i="1"/>
  <c r="Q7611" i="1"/>
  <c r="Q7612" i="1"/>
  <c r="Q7613" i="1"/>
  <c r="Q7614" i="1"/>
  <c r="Q7615" i="1"/>
  <c r="Q7616" i="1"/>
  <c r="Q7617" i="1"/>
  <c r="Q7618" i="1"/>
  <c r="Q13" i="1"/>
  <c r="N11" i="12"/>
  <c r="R11" i="12" s="1"/>
  <c r="H13" i="21"/>
  <c r="I13" i="21"/>
  <c r="J11" i="12"/>
  <c r="L11" i="12"/>
  <c r="J11" i="19"/>
  <c r="M11" i="12" l="1"/>
  <c r="K11" i="12"/>
  <c r="C11" i="12"/>
  <c r="H11" i="12"/>
</calcChain>
</file>

<file path=xl/connections.xml><?xml version="1.0" encoding="utf-8"?>
<connections xmlns="http://schemas.openxmlformats.org/spreadsheetml/2006/main">
  <connection id="1" name="riar7001bex" type="6" refreshedVersion="2" background="1" saveData="1">
    <textPr codePage="28603" sourceFile="C:\MJH\excel\IAE\Proceso2\riar7001bex.out" decimal="," thousands="." tab="0" delimiter="|">
      <textFields count="10"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<sst xmlns="http://schemas.openxmlformats.org/spreadsheetml/2006/main" count="46123" uniqueCount="22992">
  <si>
    <t xml:space="preserve">REGULA-RIZACIÓN
</t>
  </si>
  <si>
    <t>PENDIENTE DE REINTEGRO</t>
  </si>
  <si>
    <t>TOTAL DISTRIBUCIÓN NETA</t>
  </si>
  <si>
    <t>SALDOS NEGATIVOS
PENDIENTES</t>
  </si>
  <si>
    <t>DISTRIBUCIÓN DE LAS CUOTAS PROVINCIALES DEL IMPUESTO SOBRE ACTIVIDADES ECONÓMICAS (I.A.E.)</t>
  </si>
  <si>
    <t>DISTRIBUCIÓN DE LAS CUOTAS NACIONALES DEL IMPUESTO SOBRE ACTIVIDADES ECONÓMICAS (I.A.E.)</t>
  </si>
  <si>
    <t>SUJETOS
PASIVOS
CUOTA
MUNICIPAL</t>
  </si>
  <si>
    <t>TOTAL
CUOTA
TARIFA</t>
  </si>
  <si>
    <t>DISTRIBUCIÓN
POBLACIÓN</t>
  </si>
  <si>
    <t>DISTRIBUCIÓN
SUJETOS
PASIVOS</t>
  </si>
  <si>
    <t>DISTRIBUCIÓN
CUOTA
TARIFA</t>
  </si>
  <si>
    <t>TOTAL
DISTRIBUCIÓN
CUOTA
NACIONAL</t>
  </si>
  <si>
    <t>TOTAL
DISTRIBUCIÓN
CUOTA
PROVINCIAL</t>
  </si>
  <si>
    <t>ENTES LOCALES</t>
  </si>
  <si>
    <t>(Disposición Adicional Cuarta de la Ley 51/2002 de 27 de Diciembre)</t>
  </si>
  <si>
    <t>ANTENAS</t>
  </si>
  <si>
    <t>POBLACIÓN</t>
  </si>
  <si>
    <t>DIPUTACIONES, CONSEJOS Y CABILDOS INSULARES, Y CC.AA. UNIPROVINCIALES, CEUTA Y MELILLA</t>
  </si>
  <si>
    <t>TOTAL PAGOS AÑO</t>
  </si>
  <si>
    <t>ABONADOS
POBLACIÓN</t>
  </si>
  <si>
    <t>DISTRIBUCIÓN
ABONADOS</t>
  </si>
  <si>
    <t>DISTRIBUCIÓN
ANTENAS</t>
  </si>
  <si>
    <t>TOTAL
 DISTRIBUCIÓN
CUOTA
NACIONAL</t>
  </si>
  <si>
    <t>DISTRIBUCIÓN  CUOTAS NACIONALES   (IAE) EPÍGRAFE 761.2. SERVICIO DE TELEFONÍA MÓVIL</t>
  </si>
  <si>
    <t>0,10 %
PARTICIPACIÓN</t>
  </si>
  <si>
    <t>0,10 % PARTICIPACIÓN</t>
  </si>
  <si>
    <t>SALDOS
NEGATIVOS
PENDIENTES</t>
  </si>
  <si>
    <t>COMPENSACIÓN TELEFÓNICA -CANON- (art. 3, Real Decreto 1334/1988, de 4 de noviembre)</t>
  </si>
  <si>
    <t>AYUNTAMIENTO</t>
  </si>
  <si>
    <t>1,9 % PARTICIPACIÓN</t>
  </si>
  <si>
    <t>IMPORTE NETO</t>
  </si>
  <si>
    <t>SALDOS NEGATIVOS COMPENSACIONES</t>
  </si>
  <si>
    <t xml:space="preserve">TOTAL PAGOS AÑO </t>
  </si>
  <si>
    <t>DIPUTACIONES, CONSEJOS Y CABILDOS INSULARES, Y CC.AA. UNIPROVINCIALES</t>
  </si>
  <si>
    <t>ENTE LOCAL</t>
  </si>
  <si>
    <t>1,90 %
PARTICIPACIÓN</t>
  </si>
  <si>
    <t>AYUNTAMIENTOS</t>
  </si>
  <si>
    <t>(Artículo 67 Ley 65/1997 de 30 de Diciembre)</t>
  </si>
  <si>
    <r>
      <t xml:space="preserve">SALDOS
NEGATIVOS
</t>
    </r>
    <r>
      <rPr>
        <b/>
        <sz val="9"/>
        <rFont val="Arial"/>
        <family val="2"/>
      </rPr>
      <t>COMPENSACIONES</t>
    </r>
  </si>
  <si>
    <t>IMPORTE
NETO</t>
  </si>
  <si>
    <t>CÓDIGO INE</t>
  </si>
  <si>
    <t xml:space="preserve">DIPUTACION PROV. DE ALBACETE            </t>
  </si>
  <si>
    <t xml:space="preserve">DIPUTACION PROV. DE ALICANTE            </t>
  </si>
  <si>
    <t xml:space="preserve">DIPUTACION PROV. DE ALMERIA             </t>
  </si>
  <si>
    <t xml:space="preserve">DIPUTACION PROV. DE AVILA               </t>
  </si>
  <si>
    <t xml:space="preserve">DIPUTACION PROV. DE BADAJOZ             </t>
  </si>
  <si>
    <t xml:space="preserve">CONSEJO INSULAR DE IBIZA                </t>
  </si>
  <si>
    <t xml:space="preserve">CONSEJO INSULAR DE MALLORCA             </t>
  </si>
  <si>
    <t xml:space="preserve">CONSEJO INSULAR DE MENORCA              </t>
  </si>
  <si>
    <t xml:space="preserve">CONSEJO INSULAR DE FORMENTERA           </t>
  </si>
  <si>
    <t xml:space="preserve">DIPUTACION PROV. DE BARCELONA           </t>
  </si>
  <si>
    <t xml:space="preserve">DIPUTACION PROV. DE BURGOS              </t>
  </si>
  <si>
    <t xml:space="preserve">DIPUTACION PROV. DE CACERES             </t>
  </si>
  <si>
    <t xml:space="preserve">DIPUTACION PROV. DE CADIZ               </t>
  </si>
  <si>
    <t xml:space="preserve">DIPUTACION PROV. DE CASTELLON           </t>
  </si>
  <si>
    <t xml:space="preserve">DIPUTACION PROV. DE CIUDAD REAL         </t>
  </si>
  <si>
    <t xml:space="preserve">DIPUTACION PROV. DE CORDOBA             </t>
  </si>
  <si>
    <t xml:space="preserve">DIPUTACION PROV. DE A CORUÑA            </t>
  </si>
  <si>
    <t xml:space="preserve">DIPUTACION PROV. DE CUENCA              </t>
  </si>
  <si>
    <t xml:space="preserve">DIPUTACION PROV. DE GIRONA              </t>
  </si>
  <si>
    <t xml:space="preserve">DIPUTACION PROV. DE GRANADA             </t>
  </si>
  <si>
    <t xml:space="preserve">DIPUTACION PROV. DE GUADALAJARA         </t>
  </si>
  <si>
    <t xml:space="preserve">DIPUTACION PROV. DE HUELVA              </t>
  </si>
  <si>
    <t xml:space="preserve">DIPUTACION PROV. DE HUESCA              </t>
  </si>
  <si>
    <t xml:space="preserve">DIPUTACION PROV. DE JAEN                </t>
  </si>
  <si>
    <t xml:space="preserve">DIPUTACION PROV. DE LEON                </t>
  </si>
  <si>
    <t xml:space="preserve">DIPUTACION PROV. DE LLEIDA              </t>
  </si>
  <si>
    <t xml:space="preserve">COMUNIDAD AUTONOMA DE LA RIOJA          </t>
  </si>
  <si>
    <t xml:space="preserve">DIPUTACION PROV. DE LUGO                </t>
  </si>
  <si>
    <t xml:space="preserve">COMUNIDAD AUTONOMA DE MADRID            </t>
  </si>
  <si>
    <t xml:space="preserve">DIPUTACION PROV. DE MALAGA              </t>
  </si>
  <si>
    <t xml:space="preserve">COMUNIDAD AUTONOMA DE MURCIA            </t>
  </si>
  <si>
    <t xml:space="preserve">DIPUTACION PROV. DE OURENSE             </t>
  </si>
  <si>
    <t xml:space="preserve">PRINCIPADO DE ASTURIAS                  </t>
  </si>
  <si>
    <t xml:space="preserve">DIPUTACION PROV. DE PALENCIA            </t>
  </si>
  <si>
    <t xml:space="preserve">CABILDO INSULAR DE FUERTEVENTURA        </t>
  </si>
  <si>
    <t xml:space="preserve">CABILDO INSULAR DE GRAN CANARIA         </t>
  </si>
  <si>
    <t xml:space="preserve">CABILDO INSULAR DE LANZAROTE            </t>
  </si>
  <si>
    <t xml:space="preserve">DIPUTACION PROV. DE PONTEVEDRA          </t>
  </si>
  <si>
    <t xml:space="preserve">DIPUTACION PROV. DE SALAMANCA           </t>
  </si>
  <si>
    <t xml:space="preserve">CABILDO INSULAR DE LA GOMERA            </t>
  </si>
  <si>
    <t xml:space="preserve">CABILDO INSULAR DE EL HIERRO            </t>
  </si>
  <si>
    <t xml:space="preserve">CABILDO INSULAR DE LA PALMA             </t>
  </si>
  <si>
    <t xml:space="preserve">CABILDO INSULAR DE TENERIFE             </t>
  </si>
  <si>
    <t xml:space="preserve">COMUNIDAD AUTONOMA DE CANTABRIA         </t>
  </si>
  <si>
    <t xml:space="preserve">DIPUTACION PROV. DE SEGOVIA             </t>
  </si>
  <si>
    <t xml:space="preserve">DIPUTACION PROV. DE SEVILLA             </t>
  </si>
  <si>
    <t xml:space="preserve">DIPUTACION PROV. DE SORIA               </t>
  </si>
  <si>
    <t xml:space="preserve">DIPUTACION PROV. DE TARRAGONA           </t>
  </si>
  <si>
    <t xml:space="preserve">DIPUTACION PROV. DE TERUEL              </t>
  </si>
  <si>
    <t xml:space="preserve">DIPUTACION PROV. DE TOLEDO              </t>
  </si>
  <si>
    <t xml:space="preserve">DIPUTACION PROV. DE VALENCIA            </t>
  </si>
  <si>
    <t xml:space="preserve">DIPUTACION PROV. DE VALLADOLID          </t>
  </si>
  <si>
    <t xml:space="preserve">DIPUTACION PROV. DE ZAMORA              </t>
  </si>
  <si>
    <t xml:space="preserve">DIPUTACION PROV. DE ZARAGOZA            </t>
  </si>
  <si>
    <t xml:space="preserve">CIUDAD AUTONOMA DE CEUTA                </t>
  </si>
  <si>
    <t xml:space="preserve">CIUDAD AUTONOMA DE MELILLA              </t>
  </si>
  <si>
    <t xml:space="preserve">ABENGIBRE                               </t>
  </si>
  <si>
    <t xml:space="preserve">ALATOZ                                  </t>
  </si>
  <si>
    <t xml:space="preserve">ALBACETE                                </t>
  </si>
  <si>
    <t xml:space="preserve">ALBATANA                                </t>
  </si>
  <si>
    <t xml:space="preserve">ALBOREA                                 </t>
  </si>
  <si>
    <t xml:space="preserve">ALCADOZO                                </t>
  </si>
  <si>
    <t xml:space="preserve">ALCALA DEL JUCAR                        </t>
  </si>
  <si>
    <t xml:space="preserve">ALCARAZ                                 </t>
  </si>
  <si>
    <t xml:space="preserve">ALMANSA                                 </t>
  </si>
  <si>
    <t xml:space="preserve">ALPERA                                  </t>
  </si>
  <si>
    <t xml:space="preserve">AYNA                                    </t>
  </si>
  <si>
    <t xml:space="preserve">BALAZOTE                                </t>
  </si>
  <si>
    <t xml:space="preserve">BALSA DE VES                            </t>
  </si>
  <si>
    <t xml:space="preserve">BALLESTERO (EL)                         </t>
  </si>
  <si>
    <t xml:space="preserve">BARRAX                                  </t>
  </si>
  <si>
    <t xml:space="preserve">BIENSERVIDA                             </t>
  </si>
  <si>
    <t xml:space="preserve">BOGARRA                                 </t>
  </si>
  <si>
    <t xml:space="preserve">BONETE                                  </t>
  </si>
  <si>
    <t xml:space="preserve">BONILLO (EL)                            </t>
  </si>
  <si>
    <t xml:space="preserve">CARCELEN                                </t>
  </si>
  <si>
    <t xml:space="preserve">CASAS DE JUAN NUÑEZ                     </t>
  </si>
  <si>
    <t xml:space="preserve">CASAS DE LAZARO                         </t>
  </si>
  <si>
    <t xml:space="preserve">CASAS DE VES                            </t>
  </si>
  <si>
    <t xml:space="preserve">CASAS-IBAÑEZ                            </t>
  </si>
  <si>
    <t xml:space="preserve">CAUDETE                                 </t>
  </si>
  <si>
    <t xml:space="preserve">CENIZATE                                </t>
  </si>
  <si>
    <t xml:space="preserve">CORRAL-RUBIO                            </t>
  </si>
  <si>
    <t xml:space="preserve">COTILLAS                                </t>
  </si>
  <si>
    <t xml:space="preserve">CHINCHILLA DE MONTE-ARAGON              </t>
  </si>
  <si>
    <t xml:space="preserve">ELCHE DE LA SIERRA                      </t>
  </si>
  <si>
    <t xml:space="preserve">FEREZ                                   </t>
  </si>
  <si>
    <t xml:space="preserve">FUENSANTA                               </t>
  </si>
  <si>
    <t xml:space="preserve">FUENTE-ALAMO                            </t>
  </si>
  <si>
    <t xml:space="preserve">FUENTEALBILLA                           </t>
  </si>
  <si>
    <t xml:space="preserve">GINETA (LA)                             </t>
  </si>
  <si>
    <t xml:space="preserve">GOLOSALVO                               </t>
  </si>
  <si>
    <t xml:space="preserve">HELLIN                                  </t>
  </si>
  <si>
    <t xml:space="preserve">HERRERA (LA)                            </t>
  </si>
  <si>
    <t xml:space="preserve">HIGUERUELA                              </t>
  </si>
  <si>
    <t xml:space="preserve">HOYA-GONZALO                            </t>
  </si>
  <si>
    <t xml:space="preserve">JORQUERA                                </t>
  </si>
  <si>
    <t xml:space="preserve">LETUR                                   </t>
  </si>
  <si>
    <t xml:space="preserve">LEZUZA                                  </t>
  </si>
  <si>
    <t xml:space="preserve">LIETOR                                  </t>
  </si>
  <si>
    <t xml:space="preserve">MADRIGUERAS                             </t>
  </si>
  <si>
    <t xml:space="preserve">MAHORA                                  </t>
  </si>
  <si>
    <t xml:space="preserve">MASEGOSO                                </t>
  </si>
  <si>
    <t xml:space="preserve">MINAYA                                  </t>
  </si>
  <si>
    <t xml:space="preserve">MOLINICOS                               </t>
  </si>
  <si>
    <t xml:space="preserve">MONTALVOS                               </t>
  </si>
  <si>
    <t xml:space="preserve">MONTEALEGRE DEL CASTILLO                </t>
  </si>
  <si>
    <t xml:space="preserve">MOTILLEJA                               </t>
  </si>
  <si>
    <t xml:space="preserve">MUNERA                                  </t>
  </si>
  <si>
    <t xml:space="preserve">NAVAS DE JORQUERA                       </t>
  </si>
  <si>
    <t xml:space="preserve">NERPIO                                  </t>
  </si>
  <si>
    <t xml:space="preserve">ONTUR                                   </t>
  </si>
  <si>
    <t xml:space="preserve">OSSA DE MONTIEL                         </t>
  </si>
  <si>
    <t xml:space="preserve">PATERNA DEL MADERA                      </t>
  </si>
  <si>
    <t xml:space="preserve">PEÑASCOSA                               </t>
  </si>
  <si>
    <t xml:space="preserve">PEÑAS DE SAN PEDRO                      </t>
  </si>
  <si>
    <t xml:space="preserve">PETROLA                                 </t>
  </si>
  <si>
    <t xml:space="preserve">POVEDILLA                               </t>
  </si>
  <si>
    <t xml:space="preserve">POZOHONDO                               </t>
  </si>
  <si>
    <t xml:space="preserve">POZO-LORENTE                            </t>
  </si>
  <si>
    <t xml:space="preserve">POZUELO                                 </t>
  </si>
  <si>
    <t xml:space="preserve">RECUEJA (LA)                            </t>
  </si>
  <si>
    <t xml:space="preserve">RIOPAR                                  </t>
  </si>
  <si>
    <t xml:space="preserve">ROBLEDO                                 </t>
  </si>
  <si>
    <t xml:space="preserve">RODA (LA)                               </t>
  </si>
  <si>
    <t xml:space="preserve">SALOBRE                                 </t>
  </si>
  <si>
    <t xml:space="preserve">SAN PEDRO                               </t>
  </si>
  <si>
    <t xml:space="preserve">SOCOVOS                                 </t>
  </si>
  <si>
    <t xml:space="preserve">TARAZONA DE LA MANCHA                   </t>
  </si>
  <si>
    <t xml:space="preserve">TOBARRA                                 </t>
  </si>
  <si>
    <t xml:space="preserve">VALDEGANGA                              </t>
  </si>
  <si>
    <t xml:space="preserve">VIANOS                                  </t>
  </si>
  <si>
    <t xml:space="preserve">VILLA DE VES                            </t>
  </si>
  <si>
    <t xml:space="preserve">VILLALGORDO DEL JUCAR                   </t>
  </si>
  <si>
    <t xml:space="preserve">VILLAMALEA                              </t>
  </si>
  <si>
    <t xml:space="preserve">VILLAPALACIOS                           </t>
  </si>
  <si>
    <t xml:space="preserve">VILLARROBLEDO                           </t>
  </si>
  <si>
    <t xml:space="preserve">VILLATOYA                               </t>
  </si>
  <si>
    <t xml:space="preserve">VILLAVALIENTE                           </t>
  </si>
  <si>
    <t xml:space="preserve">VILLAVERDE DE GUADALIMAR                </t>
  </si>
  <si>
    <t xml:space="preserve">VIVEROS                                 </t>
  </si>
  <si>
    <t xml:space="preserve">YESTE                                   </t>
  </si>
  <si>
    <t xml:space="preserve">POZO CAÑADA                             </t>
  </si>
  <si>
    <t xml:space="preserve">ATZUBIA (L')                            </t>
  </si>
  <si>
    <t xml:space="preserve">AGOST                                   </t>
  </si>
  <si>
    <t xml:space="preserve">AGRES                                   </t>
  </si>
  <si>
    <t xml:space="preserve">AIGUES                                  </t>
  </si>
  <si>
    <t xml:space="preserve">ALBATERA                                </t>
  </si>
  <si>
    <t xml:space="preserve">ALCALALI                                </t>
  </si>
  <si>
    <t xml:space="preserve">ALCOLEJA                                </t>
  </si>
  <si>
    <t xml:space="preserve">ALCOY/ALCOI                             </t>
  </si>
  <si>
    <t xml:space="preserve">ALFAFARA                                </t>
  </si>
  <si>
    <t xml:space="preserve">ALFAS DEL PI (L')                       </t>
  </si>
  <si>
    <t xml:space="preserve">ALGORFA                                 </t>
  </si>
  <si>
    <t xml:space="preserve">ALGUEÑA                                 </t>
  </si>
  <si>
    <t xml:space="preserve">ALICANTE/ALACANT                        </t>
  </si>
  <si>
    <t xml:space="preserve">ALMORADI                                </t>
  </si>
  <si>
    <t xml:space="preserve">ALMUDAINA                               </t>
  </si>
  <si>
    <t xml:space="preserve">ALQUERIA D'ASNAR (L')                   </t>
  </si>
  <si>
    <t xml:space="preserve">ALTEA                                   </t>
  </si>
  <si>
    <t xml:space="preserve">ASPE                                    </t>
  </si>
  <si>
    <t xml:space="preserve">BALONES                                 </t>
  </si>
  <si>
    <t xml:space="preserve">BANYERES DE MARIOLA                     </t>
  </si>
  <si>
    <t xml:space="preserve">BENASAU                                 </t>
  </si>
  <si>
    <t xml:space="preserve">BENEIXAMA                               </t>
  </si>
  <si>
    <t xml:space="preserve">BENEJUZAR                               </t>
  </si>
  <si>
    <t xml:space="preserve">BENFERRI                                </t>
  </si>
  <si>
    <t xml:space="preserve">BENIARBEIG                              </t>
  </si>
  <si>
    <t xml:space="preserve">BENIARDA                                </t>
  </si>
  <si>
    <t xml:space="preserve">BENIARRES                               </t>
  </si>
  <si>
    <t xml:space="preserve">BENIGEMBLA                              </t>
  </si>
  <si>
    <t xml:space="preserve">BENIDOLEIG                              </t>
  </si>
  <si>
    <t xml:space="preserve">BENIDORM                                </t>
  </si>
  <si>
    <t xml:space="preserve">BENIFALLIM                              </t>
  </si>
  <si>
    <t xml:space="preserve">BENIFATO                                </t>
  </si>
  <si>
    <t xml:space="preserve">BENIJOFAR                               </t>
  </si>
  <si>
    <t xml:space="preserve">BENILLOBA                               </t>
  </si>
  <si>
    <t xml:space="preserve">BENILLUP                                </t>
  </si>
  <si>
    <t xml:space="preserve">BENIMANTELL                             </t>
  </si>
  <si>
    <t xml:space="preserve">BENIMARFULL                             </t>
  </si>
  <si>
    <t xml:space="preserve">BENIMASSOT                              </t>
  </si>
  <si>
    <t xml:space="preserve">BENIMELI                                </t>
  </si>
  <si>
    <t xml:space="preserve">BENISSA                                 </t>
  </si>
  <si>
    <t>BENITACHELL/POBLE NOU DE BENITATXELL (EL</t>
  </si>
  <si>
    <t xml:space="preserve">BIAR                                    </t>
  </si>
  <si>
    <t xml:space="preserve">BIGASTRO                                </t>
  </si>
  <si>
    <t xml:space="preserve">BOLULLA                                 </t>
  </si>
  <si>
    <t xml:space="preserve">BUSOT                                   </t>
  </si>
  <si>
    <t xml:space="preserve">CALP                                    </t>
  </si>
  <si>
    <t xml:space="preserve">CALLOSA D'EN SARRIA                     </t>
  </si>
  <si>
    <t xml:space="preserve">CALLOSA DE SEGURA                       </t>
  </si>
  <si>
    <t xml:space="preserve">CAMPELLO (EL)                           </t>
  </si>
  <si>
    <t xml:space="preserve">CAMPO DE MIRRA/CAMP DE MIRRA (EL)       </t>
  </si>
  <si>
    <t xml:space="preserve">CAÑADA                                  </t>
  </si>
  <si>
    <t xml:space="preserve">CASTALLA                                </t>
  </si>
  <si>
    <t xml:space="preserve">CASTELL DE CASTELLS                     </t>
  </si>
  <si>
    <t xml:space="preserve">CATRAL                                  </t>
  </si>
  <si>
    <t xml:space="preserve">COCENTAINA                              </t>
  </si>
  <si>
    <t xml:space="preserve">CONFRIDES                               </t>
  </si>
  <si>
    <t xml:space="preserve">COX                                     </t>
  </si>
  <si>
    <t xml:space="preserve">CREVILLENT                              </t>
  </si>
  <si>
    <t xml:space="preserve">QUATRETONDETA                           </t>
  </si>
  <si>
    <t xml:space="preserve">DAYA NUEVA                              </t>
  </si>
  <si>
    <t xml:space="preserve">DAYA VIEJA                              </t>
  </si>
  <si>
    <t xml:space="preserve">DENIA                                   </t>
  </si>
  <si>
    <t xml:space="preserve">DOLORES                                 </t>
  </si>
  <si>
    <t xml:space="preserve">ELCHE/ELX                               </t>
  </si>
  <si>
    <t xml:space="preserve">ELDA                                    </t>
  </si>
  <si>
    <t xml:space="preserve">FAMORCA                                 </t>
  </si>
  <si>
    <t xml:space="preserve">FINESTRAT                               </t>
  </si>
  <si>
    <t xml:space="preserve">FORMENTERA DEL SEGURA                   </t>
  </si>
  <si>
    <t xml:space="preserve">GATA DE GORGOS                          </t>
  </si>
  <si>
    <t xml:space="preserve">GAIANES                                 </t>
  </si>
  <si>
    <t xml:space="preserve">GORGA                                   </t>
  </si>
  <si>
    <t xml:space="preserve">GRANJA DE ROCAMORA                      </t>
  </si>
  <si>
    <t xml:space="preserve">GUADALEST                               </t>
  </si>
  <si>
    <t xml:space="preserve">GUARDAMAR DEL SEGURA                    </t>
  </si>
  <si>
    <t xml:space="preserve">FONDO DE LES NEUS                       </t>
  </si>
  <si>
    <t xml:space="preserve">HONDON DE LOS FRAILES                   </t>
  </si>
  <si>
    <t xml:space="preserve">IBI                                     </t>
  </si>
  <si>
    <t xml:space="preserve">JACARILLA                               </t>
  </si>
  <si>
    <t xml:space="preserve">XALÓ                                    </t>
  </si>
  <si>
    <t xml:space="preserve">JAVEA/XABIA                             </t>
  </si>
  <si>
    <t xml:space="preserve">JIJONA/XIXONA                           </t>
  </si>
  <si>
    <t xml:space="preserve">LORCHA/ORXA (L')                        </t>
  </si>
  <si>
    <t xml:space="preserve">LLIBER                                  </t>
  </si>
  <si>
    <t xml:space="preserve">MILLENA                                 </t>
  </si>
  <si>
    <t xml:space="preserve">MONFORTE DEL CID                        </t>
  </si>
  <si>
    <t xml:space="preserve">MONOVAR/MONOVER                         </t>
  </si>
  <si>
    <t xml:space="preserve">MUTXAMEL                                </t>
  </si>
  <si>
    <t xml:space="preserve">MURLA                                   </t>
  </si>
  <si>
    <t xml:space="preserve">MURO DE ALCOY                           </t>
  </si>
  <si>
    <t xml:space="preserve">NOVELDA                                 </t>
  </si>
  <si>
    <t xml:space="preserve">NUCIA (LA)                              </t>
  </si>
  <si>
    <t xml:space="preserve">ONDARA                                  </t>
  </si>
  <si>
    <t xml:space="preserve">ONIL                                    </t>
  </si>
  <si>
    <t xml:space="preserve">ORBA                                    </t>
  </si>
  <si>
    <t xml:space="preserve">ORXETA                                  </t>
  </si>
  <si>
    <t xml:space="preserve">ORIHUELA                                </t>
  </si>
  <si>
    <t xml:space="preserve">PARCENT                                 </t>
  </si>
  <si>
    <t xml:space="preserve">PEDREGUER                               </t>
  </si>
  <si>
    <t xml:space="preserve">PEGO                                    </t>
  </si>
  <si>
    <t xml:space="preserve">PENAGUILA                               </t>
  </si>
  <si>
    <t xml:space="preserve">PETRER                                  </t>
  </si>
  <si>
    <t xml:space="preserve">PINOSO                                  </t>
  </si>
  <si>
    <t xml:space="preserve">PLANES                                  </t>
  </si>
  <si>
    <t xml:space="preserve">POLOP                                   </t>
  </si>
  <si>
    <t xml:space="preserve">RAFAL                                   </t>
  </si>
  <si>
    <t xml:space="preserve">RAFOL D'ALMUNIA (EL)                    </t>
  </si>
  <si>
    <t xml:space="preserve">REDOVAN                                 </t>
  </si>
  <si>
    <t xml:space="preserve">RELLEU                                  </t>
  </si>
  <si>
    <t xml:space="preserve">ROJALES                                 </t>
  </si>
  <si>
    <t xml:space="preserve">ROMANA (LA)                             </t>
  </si>
  <si>
    <t xml:space="preserve">SAGRA                                   </t>
  </si>
  <si>
    <t xml:space="preserve">SALINAS                                 </t>
  </si>
  <si>
    <t xml:space="preserve">SANET Y NEGRALS                         </t>
  </si>
  <si>
    <t xml:space="preserve">SAN FULGENCIO                           </t>
  </si>
  <si>
    <t xml:space="preserve">SANT JOAN D'ALACANT                     </t>
  </si>
  <si>
    <t xml:space="preserve">SAN MIGUEL DE SALINAS                   </t>
  </si>
  <si>
    <t xml:space="preserve">SANTA POLA                              </t>
  </si>
  <si>
    <t xml:space="preserve">SAN VICENTE DEL RASPEIG/SANT VICENT DEL </t>
  </si>
  <si>
    <t xml:space="preserve">SAX                                     </t>
  </si>
  <si>
    <t xml:space="preserve">SELLA                                   </t>
  </si>
  <si>
    <t xml:space="preserve">SENIJA                                  </t>
  </si>
  <si>
    <t xml:space="preserve">TARBENA                                 </t>
  </si>
  <si>
    <t xml:space="preserve">TEULADA                                 </t>
  </si>
  <si>
    <t xml:space="preserve">TIBI                                    </t>
  </si>
  <si>
    <t xml:space="preserve">TOLLOS                                  </t>
  </si>
  <si>
    <t xml:space="preserve">TORMOS                                  </t>
  </si>
  <si>
    <t xml:space="preserve">TORREMANZANAS/TORRE DE LES MACANES (LA) </t>
  </si>
  <si>
    <t xml:space="preserve">TORREVIEJA                              </t>
  </si>
  <si>
    <t xml:space="preserve">VALL D'ALCALA (LA)                      </t>
  </si>
  <si>
    <t xml:space="preserve">VALL D'EBO                              </t>
  </si>
  <si>
    <t xml:space="preserve">VALL DE LAGUAR (LA)                     </t>
  </si>
  <si>
    <t xml:space="preserve">VERGER (EL)                             </t>
  </si>
  <si>
    <t xml:space="preserve">VILLAJOYOSA/VILA JOIOSA (LA)            </t>
  </si>
  <si>
    <t xml:space="preserve">VILLENA                                 </t>
  </si>
  <si>
    <t xml:space="preserve">POBLETS (ELS)                           </t>
  </si>
  <si>
    <t xml:space="preserve">PILAR DE LA HORADADA                    </t>
  </si>
  <si>
    <t xml:space="preserve">MONTESINOS (LOS)                        </t>
  </si>
  <si>
    <t xml:space="preserve">SAN ISIDRO                              </t>
  </si>
  <si>
    <t xml:space="preserve">ABLA                                    </t>
  </si>
  <si>
    <t xml:space="preserve">ABRUCENA                                </t>
  </si>
  <si>
    <t xml:space="preserve">ADRA                                    </t>
  </si>
  <si>
    <t xml:space="preserve">ALBANCHEZ                               </t>
  </si>
  <si>
    <t xml:space="preserve">ALBOLODUY                               </t>
  </si>
  <si>
    <t xml:space="preserve">ALBOX                                   </t>
  </si>
  <si>
    <t xml:space="preserve">ALCOLEA                                 </t>
  </si>
  <si>
    <t xml:space="preserve">ALCONTAR                                </t>
  </si>
  <si>
    <t xml:space="preserve">ALCUDIA DE MONTEAGUD                    </t>
  </si>
  <si>
    <t xml:space="preserve">ALHABIA                                 </t>
  </si>
  <si>
    <t xml:space="preserve">ALHAMA DE ALMERIA                       </t>
  </si>
  <si>
    <t xml:space="preserve">ALICUN                                  </t>
  </si>
  <si>
    <t xml:space="preserve">ALMERIA                                 </t>
  </si>
  <si>
    <t xml:space="preserve">ALMOCITA                                </t>
  </si>
  <si>
    <t xml:space="preserve">ALSODUX                                 </t>
  </si>
  <si>
    <t xml:space="preserve">ANTAS                                   </t>
  </si>
  <si>
    <t xml:space="preserve">ARBOLEAS                                </t>
  </si>
  <si>
    <t xml:space="preserve">ARMUÑA DE ALMANZORA                     </t>
  </si>
  <si>
    <t xml:space="preserve">BACARES                                 </t>
  </si>
  <si>
    <t xml:space="preserve">BAYARCAL                                </t>
  </si>
  <si>
    <t xml:space="preserve">BAYARQUE                                </t>
  </si>
  <si>
    <t xml:space="preserve">BEDAR                                   </t>
  </si>
  <si>
    <t xml:space="preserve">BEIRES                                  </t>
  </si>
  <si>
    <t xml:space="preserve">BENAHADUX                               </t>
  </si>
  <si>
    <t xml:space="preserve">BENITAGLA                               </t>
  </si>
  <si>
    <t xml:space="preserve">BENIZALON                               </t>
  </si>
  <si>
    <t xml:space="preserve">BENTARIQUE                              </t>
  </si>
  <si>
    <t xml:space="preserve">BERJA                                   </t>
  </si>
  <si>
    <t xml:space="preserve">CANJAYAR                                </t>
  </si>
  <si>
    <t xml:space="preserve">CANTORIA                                </t>
  </si>
  <si>
    <t xml:space="preserve">CARBONERAS                              </t>
  </si>
  <si>
    <t xml:space="preserve">CASTRO DE FILABRES                      </t>
  </si>
  <si>
    <t xml:space="preserve">COBDAR                                  </t>
  </si>
  <si>
    <t xml:space="preserve">CUEVAS DEL ALMANZORA                    </t>
  </si>
  <si>
    <t xml:space="preserve">CHERCOS                                 </t>
  </si>
  <si>
    <t xml:space="preserve">CHIRIVEL                                </t>
  </si>
  <si>
    <t xml:space="preserve">DALIAS                                  </t>
  </si>
  <si>
    <t xml:space="preserve">ENIX                                    </t>
  </si>
  <si>
    <t xml:space="preserve">FELIX                                   </t>
  </si>
  <si>
    <t xml:space="preserve">FINES                                   </t>
  </si>
  <si>
    <t xml:space="preserve">FIÑANA                                  </t>
  </si>
  <si>
    <t xml:space="preserve">FONDON                                  </t>
  </si>
  <si>
    <t xml:space="preserve">GADOR                                   </t>
  </si>
  <si>
    <t xml:space="preserve">GALLARDOS (LOS)                         </t>
  </si>
  <si>
    <t xml:space="preserve">GARRUCHA                                </t>
  </si>
  <si>
    <t xml:space="preserve">GERGAL                                  </t>
  </si>
  <si>
    <t xml:space="preserve">HUECIJA                                 </t>
  </si>
  <si>
    <t xml:space="preserve">HUERCAL DE ALMERIA                      </t>
  </si>
  <si>
    <t xml:space="preserve">HUERCAL-OVERA                           </t>
  </si>
  <si>
    <t xml:space="preserve">ILLAR                                   </t>
  </si>
  <si>
    <t xml:space="preserve">INSTINCION                              </t>
  </si>
  <si>
    <t xml:space="preserve">LAROYA                                  </t>
  </si>
  <si>
    <t xml:space="preserve">LAUJAR DE ANDARAX                       </t>
  </si>
  <si>
    <t xml:space="preserve">LIJAR                                   </t>
  </si>
  <si>
    <t xml:space="preserve">LUBRIN                                  </t>
  </si>
  <si>
    <t xml:space="preserve">LUCAINENA DE LAS TORRES                 </t>
  </si>
  <si>
    <t xml:space="preserve">LUCAR                                   </t>
  </si>
  <si>
    <t xml:space="preserve">MACAEL                                  </t>
  </si>
  <si>
    <t xml:space="preserve">MARIA                                   </t>
  </si>
  <si>
    <t xml:space="preserve">MOJACAR                                 </t>
  </si>
  <si>
    <t xml:space="preserve">NACIMIENTO                              </t>
  </si>
  <si>
    <t xml:space="preserve">NIJAR                                   </t>
  </si>
  <si>
    <t xml:space="preserve">OHANES                                  </t>
  </si>
  <si>
    <t xml:space="preserve">OLULA DE CASTRO                         </t>
  </si>
  <si>
    <t xml:space="preserve">OLULA DEL RIO                           </t>
  </si>
  <si>
    <t xml:space="preserve">ORIA                                    </t>
  </si>
  <si>
    <t xml:space="preserve">PADULES                                 </t>
  </si>
  <si>
    <t xml:space="preserve">PARTALOA                                </t>
  </si>
  <si>
    <t xml:space="preserve">PATERNA DEL RIO                         </t>
  </si>
  <si>
    <t xml:space="preserve">PECHINA                                 </t>
  </si>
  <si>
    <t xml:space="preserve">PULPI                                   </t>
  </si>
  <si>
    <t xml:space="preserve">PURCHENA                                </t>
  </si>
  <si>
    <t xml:space="preserve">RAGOL                                   </t>
  </si>
  <si>
    <t xml:space="preserve">RIOJA                                   </t>
  </si>
  <si>
    <t xml:space="preserve">ROQUETAS DE MAR                         </t>
  </si>
  <si>
    <t xml:space="preserve">SANTA CRUZ DE MARCHENA                  </t>
  </si>
  <si>
    <t xml:space="preserve">SANTA FE DE MONDUJAR                    </t>
  </si>
  <si>
    <t xml:space="preserve">SENES                                   </t>
  </si>
  <si>
    <t xml:space="preserve">SERON                                   </t>
  </si>
  <si>
    <t xml:space="preserve">SIERRO                                  </t>
  </si>
  <si>
    <t xml:space="preserve">SOMONTIN                                </t>
  </si>
  <si>
    <t xml:space="preserve">SORBAS                                  </t>
  </si>
  <si>
    <t xml:space="preserve">SUFLI                                   </t>
  </si>
  <si>
    <t xml:space="preserve">TABERNAS                                </t>
  </si>
  <si>
    <t xml:space="preserve">TABERNO                                 </t>
  </si>
  <si>
    <t xml:space="preserve">TAHAL                                   </t>
  </si>
  <si>
    <t xml:space="preserve">TERQUE                                  </t>
  </si>
  <si>
    <t xml:space="preserve">TIJOLA                                  </t>
  </si>
  <si>
    <t xml:space="preserve">TURRE                                   </t>
  </si>
  <si>
    <t xml:space="preserve">TURRILLAS                               </t>
  </si>
  <si>
    <t xml:space="preserve">ULEILA DEL CAMPO                        </t>
  </si>
  <si>
    <t xml:space="preserve">URRACAL                                 </t>
  </si>
  <si>
    <t xml:space="preserve">VELEFIQUE                               </t>
  </si>
  <si>
    <t xml:space="preserve">VELEZ-BLANCO                            </t>
  </si>
  <si>
    <t xml:space="preserve">VELEZ-RUBIO                             </t>
  </si>
  <si>
    <t xml:space="preserve">VERA                                    </t>
  </si>
  <si>
    <t xml:space="preserve">VIATOR                                  </t>
  </si>
  <si>
    <t xml:space="preserve">VICAR                                   </t>
  </si>
  <si>
    <t xml:space="preserve">ZURGENA                                 </t>
  </si>
  <si>
    <t xml:space="preserve">TRES VILLAS (LAS)                       </t>
  </si>
  <si>
    <t xml:space="preserve">EJIDO (EL)                              </t>
  </si>
  <si>
    <t xml:space="preserve">MOJONERA (LA)                           </t>
  </si>
  <si>
    <t xml:space="preserve">BALANEGRA                               </t>
  </si>
  <si>
    <t xml:space="preserve">ADANERO                                 </t>
  </si>
  <si>
    <t xml:space="preserve">ADRADA (LA)                             </t>
  </si>
  <si>
    <t xml:space="preserve">ALBORNOS                                </t>
  </si>
  <si>
    <t xml:space="preserve">ALDEANUEVA DE SANTA CRUZ                </t>
  </si>
  <si>
    <t xml:space="preserve">ALDEASECA                               </t>
  </si>
  <si>
    <t xml:space="preserve">ALDEHUELA (LA)                          </t>
  </si>
  <si>
    <t xml:space="preserve">AMAVIDA                                 </t>
  </si>
  <si>
    <t xml:space="preserve">ARENAL (EL)                             </t>
  </si>
  <si>
    <t xml:space="preserve">ARENAS DE SAN PEDRO                     </t>
  </si>
  <si>
    <t xml:space="preserve">AREVALILLO                              </t>
  </si>
  <si>
    <t xml:space="preserve">AREVALO                                 </t>
  </si>
  <si>
    <t xml:space="preserve">AVEINTE                                 </t>
  </si>
  <si>
    <t xml:space="preserve">AVELLANEDA                              </t>
  </si>
  <si>
    <t xml:space="preserve">AVILA                                   </t>
  </si>
  <si>
    <t xml:space="preserve">BARCO DE AVILA (EL)                     </t>
  </si>
  <si>
    <t xml:space="preserve">BARRACO (EL)                            </t>
  </si>
  <si>
    <t xml:space="preserve">BARROMAN                                </t>
  </si>
  <si>
    <t xml:space="preserve">BECEDAS                                 </t>
  </si>
  <si>
    <t xml:space="preserve">BECEDILLAS                              </t>
  </si>
  <si>
    <t xml:space="preserve">BERCIAL DE ZAPARDIEL                    </t>
  </si>
  <si>
    <t xml:space="preserve">BERLANAS (LAS)                          </t>
  </si>
  <si>
    <t xml:space="preserve">BERNUY-ZAPARDIEL                        </t>
  </si>
  <si>
    <t xml:space="preserve">BERROCALEJO DE ARAGONA                  </t>
  </si>
  <si>
    <t xml:space="preserve">BLASCOMILLAN                            </t>
  </si>
  <si>
    <t xml:space="preserve">BLASCONUÑO DE MATACABRAS                </t>
  </si>
  <si>
    <t xml:space="preserve">BLASCOSANCHO                            </t>
  </si>
  <si>
    <t xml:space="preserve">BOHODON (EL)                            </t>
  </si>
  <si>
    <t xml:space="preserve">BOHOYO                                  </t>
  </si>
  <si>
    <t xml:space="preserve">BONILLA DE LA SIERRA                    </t>
  </si>
  <si>
    <t xml:space="preserve">BRABOS                                  </t>
  </si>
  <si>
    <t xml:space="preserve">BULARROS                                </t>
  </si>
  <si>
    <t xml:space="preserve">BURGOHONDO                              </t>
  </si>
  <si>
    <t xml:space="preserve">CABEZAS DE ALAMBRE                      </t>
  </si>
  <si>
    <t xml:space="preserve">CABEZAS DEL POZO                        </t>
  </si>
  <si>
    <t xml:space="preserve">CABEZAS DEL VILLAR                      </t>
  </si>
  <si>
    <t xml:space="preserve">CABIZUELA                               </t>
  </si>
  <si>
    <t xml:space="preserve">CANALES                                 </t>
  </si>
  <si>
    <t xml:space="preserve">CANDELEDA                               </t>
  </si>
  <si>
    <t xml:space="preserve">CANTIVEROS                              </t>
  </si>
  <si>
    <t xml:space="preserve">CARDEÑOSA                               </t>
  </si>
  <si>
    <t xml:space="preserve">CARRERA (LA)                            </t>
  </si>
  <si>
    <t xml:space="preserve">CASAS DEL PUERTO DE VILLATORO           </t>
  </si>
  <si>
    <t xml:space="preserve">CASASOLA                                </t>
  </si>
  <si>
    <t xml:space="preserve">CASAVIEJA                               </t>
  </si>
  <si>
    <t xml:space="preserve">CASILLAS                                </t>
  </si>
  <si>
    <t xml:space="preserve">CASTELLANOS DE ZAPARDIEL                </t>
  </si>
  <si>
    <t xml:space="preserve">CEBREROS                                </t>
  </si>
  <si>
    <t xml:space="preserve">CEPEDA LA MORA                          </t>
  </si>
  <si>
    <t xml:space="preserve">CILLAN                                  </t>
  </si>
  <si>
    <t xml:space="preserve">CISLA                                   </t>
  </si>
  <si>
    <t xml:space="preserve">COLILLA (LA)                            </t>
  </si>
  <si>
    <t xml:space="preserve">COLLADO DE CONTRERAS                    </t>
  </si>
  <si>
    <t xml:space="preserve">COLLADO DEL MIRON                       </t>
  </si>
  <si>
    <t xml:space="preserve">CONSTANZANA                             </t>
  </si>
  <si>
    <t xml:space="preserve">CRESPOS                                 </t>
  </si>
  <si>
    <t xml:space="preserve">CUEVAS DEL VALLE                        </t>
  </si>
  <si>
    <t xml:space="preserve">CHAMARTIN                               </t>
  </si>
  <si>
    <t xml:space="preserve">DONJIMENO                               </t>
  </si>
  <si>
    <t xml:space="preserve">DONVIDAS                                </t>
  </si>
  <si>
    <t xml:space="preserve">ESPINOSA DE LOS CABALLEROS              </t>
  </si>
  <si>
    <t xml:space="preserve">FLORES DE AVILA                         </t>
  </si>
  <si>
    <t xml:space="preserve">FONTIVEROS                              </t>
  </si>
  <si>
    <t xml:space="preserve">FRESNEDILLA                             </t>
  </si>
  <si>
    <t xml:space="preserve">FRESNO (EL)                             </t>
  </si>
  <si>
    <t xml:space="preserve">FUENTE EL SAUZ                          </t>
  </si>
  <si>
    <t xml:space="preserve">FUENTES DE AÑO                          </t>
  </si>
  <si>
    <t xml:space="preserve">GALLEGOS DE ALTAMIROS                   </t>
  </si>
  <si>
    <t xml:space="preserve">GALLEGOS DE SOBRINOS                    </t>
  </si>
  <si>
    <t xml:space="preserve">GARGANTA DEL VILLAR                     </t>
  </si>
  <si>
    <t xml:space="preserve">GAVILANES                               </t>
  </si>
  <si>
    <t xml:space="preserve">GEMUÑO                                  </t>
  </si>
  <si>
    <t xml:space="preserve">GILBUENA                                </t>
  </si>
  <si>
    <t xml:space="preserve">GIL GARCIA                              </t>
  </si>
  <si>
    <t xml:space="preserve">GIMIALCON                               </t>
  </si>
  <si>
    <t xml:space="preserve">GOTARRENDURA                            </t>
  </si>
  <si>
    <t xml:space="preserve">GRANDES Y SAN MARTIN                    </t>
  </si>
  <si>
    <t xml:space="preserve">GUISANDO                                </t>
  </si>
  <si>
    <t xml:space="preserve">GUTIERRE-MUÑOZ                          </t>
  </si>
  <si>
    <t xml:space="preserve">HERNANSANCHO                            </t>
  </si>
  <si>
    <t xml:space="preserve">HERRADON DE PINARES                     </t>
  </si>
  <si>
    <t xml:space="preserve">HERREROS DE SUSO                        </t>
  </si>
  <si>
    <t xml:space="preserve">HIGUERA DE LAS DUEÑAS                   </t>
  </si>
  <si>
    <t xml:space="preserve">HIJA DE DIOS (LA)                       </t>
  </si>
  <si>
    <t xml:space="preserve">HORCAJADA (LA)                          </t>
  </si>
  <si>
    <t xml:space="preserve">HORCAJO DE LAS TORRES                   </t>
  </si>
  <si>
    <t xml:space="preserve">HORNILLO (EL)                           </t>
  </si>
  <si>
    <t xml:space="preserve">HOYOCASERO                              </t>
  </si>
  <si>
    <t xml:space="preserve">HOYO DE PINARES (EL)                    </t>
  </si>
  <si>
    <t xml:space="preserve">HOYORREDONDO                            </t>
  </si>
  <si>
    <t xml:space="preserve">HOYOS DEL COLLADO                       </t>
  </si>
  <si>
    <t xml:space="preserve">HOYOS DEL ESPINO                        </t>
  </si>
  <si>
    <t xml:space="preserve">HOYOS DE MIGUEL MUÑOZ                   </t>
  </si>
  <si>
    <t xml:space="preserve">HURTUMPASCUAL                           </t>
  </si>
  <si>
    <t xml:space="preserve">JUNCIANA                                </t>
  </si>
  <si>
    <t xml:space="preserve">LANGA                                   </t>
  </si>
  <si>
    <t xml:space="preserve">LANZAHITA                               </t>
  </si>
  <si>
    <t xml:space="preserve">LOSAR DEL BARCO (EL)                    </t>
  </si>
  <si>
    <t xml:space="preserve">LLANOS DE TORMES (LOS)                  </t>
  </si>
  <si>
    <t xml:space="preserve">MADRIGAL DE LAS ALTAS TORRES            </t>
  </si>
  <si>
    <t xml:space="preserve">MAELLO                                  </t>
  </si>
  <si>
    <t xml:space="preserve">MALPARTIDA DE CORNEJA                   </t>
  </si>
  <si>
    <t xml:space="preserve">MAMBLAS                                 </t>
  </si>
  <si>
    <t xml:space="preserve">MANCERA DE ARRIBA                       </t>
  </si>
  <si>
    <t xml:space="preserve">MANJABALAGO                             </t>
  </si>
  <si>
    <t xml:space="preserve">MARLIN                                  </t>
  </si>
  <si>
    <t xml:space="preserve">MARTIHERRERO                            </t>
  </si>
  <si>
    <t xml:space="preserve">MARTINEZ                                </t>
  </si>
  <si>
    <t xml:space="preserve">MEDIANA DE VOLTOYA                      </t>
  </si>
  <si>
    <t xml:space="preserve">MEDINILLA                               </t>
  </si>
  <si>
    <t xml:space="preserve">MENGAMUÑOZ                              </t>
  </si>
  <si>
    <t xml:space="preserve">MESEGAR DE CORNEJA                      </t>
  </si>
  <si>
    <t xml:space="preserve">MIJARES                                 </t>
  </si>
  <si>
    <t xml:space="preserve">MINGORRIA                               </t>
  </si>
  <si>
    <t xml:space="preserve">MIRON (EL)                              </t>
  </si>
  <si>
    <t xml:space="preserve">MIRONCILLO                              </t>
  </si>
  <si>
    <t xml:space="preserve">MIRUEÑA DE LOS INFANZONES               </t>
  </si>
  <si>
    <t xml:space="preserve">MOMBELTRAN                              </t>
  </si>
  <si>
    <t xml:space="preserve">MONSALUPE                               </t>
  </si>
  <si>
    <t xml:space="preserve">MORALEJA DE MATACABRAS                  </t>
  </si>
  <si>
    <t xml:space="preserve">MUÑANA                                  </t>
  </si>
  <si>
    <t xml:space="preserve">MUÑICO                                  </t>
  </si>
  <si>
    <t xml:space="preserve">MUÑOGALINDO                             </t>
  </si>
  <si>
    <t xml:space="preserve">MUÑOGRANDE                              </t>
  </si>
  <si>
    <t xml:space="preserve">MUÑOMER DEL PECO                        </t>
  </si>
  <si>
    <t xml:space="preserve">MUÑOPEPE                                </t>
  </si>
  <si>
    <t xml:space="preserve">MUÑOSANCHO                              </t>
  </si>
  <si>
    <t xml:space="preserve">MUÑOTELLO                               </t>
  </si>
  <si>
    <t xml:space="preserve">NARRILLOS DEL ALAMO                     </t>
  </si>
  <si>
    <t xml:space="preserve">NARRILLOS DEL REBOLLAR                  </t>
  </si>
  <si>
    <t xml:space="preserve">NARROS DEL CASTILLO                     </t>
  </si>
  <si>
    <t xml:space="preserve">NARROS DEL PUERTO                       </t>
  </si>
  <si>
    <t xml:space="preserve">NARROS DE SALDUEÑA                      </t>
  </si>
  <si>
    <t xml:space="preserve">NAVACEPEDILLA DE CORNEJA                </t>
  </si>
  <si>
    <t xml:space="preserve">NAVA DE AREVALO                         </t>
  </si>
  <si>
    <t xml:space="preserve">NAVA DEL BARCO                          </t>
  </si>
  <si>
    <t xml:space="preserve">NAVADIJOS                               </t>
  </si>
  <si>
    <t xml:space="preserve">NAVAESCURIAL                            </t>
  </si>
  <si>
    <t xml:space="preserve">NAVAHONDILLA                            </t>
  </si>
  <si>
    <t xml:space="preserve">NAVALACRUZ                              </t>
  </si>
  <si>
    <t xml:space="preserve">NAVALMORAL                              </t>
  </si>
  <si>
    <t xml:space="preserve">NAVALONGUILLA                           </t>
  </si>
  <si>
    <t xml:space="preserve">NAVALOSA                                </t>
  </si>
  <si>
    <t xml:space="preserve">NAVALPERAL DE PINARES                   </t>
  </si>
  <si>
    <t xml:space="preserve">NAVALPERAL DE TORMES                    </t>
  </si>
  <si>
    <t xml:space="preserve">NAVALUENGA                              </t>
  </si>
  <si>
    <t xml:space="preserve">NAVAQUESERA                             </t>
  </si>
  <si>
    <t xml:space="preserve">NAVARREDONDA DE GREDOS                  </t>
  </si>
  <si>
    <t xml:space="preserve">NAVARREDONDILLA                         </t>
  </si>
  <si>
    <t xml:space="preserve">NAVARREVISCA                            </t>
  </si>
  <si>
    <t xml:space="preserve">NAVAS DEL MARQUES (LAS)                 </t>
  </si>
  <si>
    <t xml:space="preserve">NAVATALGORDO                            </t>
  </si>
  <si>
    <t xml:space="preserve">NAVATEJARES                             </t>
  </si>
  <si>
    <t xml:space="preserve">NEILA DE SAN MIGUEL                     </t>
  </si>
  <si>
    <t xml:space="preserve">NIHARRA                                 </t>
  </si>
  <si>
    <t xml:space="preserve">OJOS-ALBOS                              </t>
  </si>
  <si>
    <t xml:space="preserve">ORBITA                                  </t>
  </si>
  <si>
    <t xml:space="preserve">OSO (EL)                                </t>
  </si>
  <si>
    <t xml:space="preserve">PADIERNOS                               </t>
  </si>
  <si>
    <t xml:space="preserve">PAJARES DE ADAJA                        </t>
  </si>
  <si>
    <t xml:space="preserve">PALACIOS DE GODA                        </t>
  </si>
  <si>
    <t xml:space="preserve">PAPATRIGO                               </t>
  </si>
  <si>
    <t xml:space="preserve">PARRAL (EL)                             </t>
  </si>
  <si>
    <t xml:space="preserve">PASCUALCOBO                             </t>
  </si>
  <si>
    <t xml:space="preserve">PEDRO BERNARDO                          </t>
  </si>
  <si>
    <t xml:space="preserve">PEDRO-RODRIGUEZ                         </t>
  </si>
  <si>
    <t xml:space="preserve">PEGUERINOS                              </t>
  </si>
  <si>
    <t xml:space="preserve">PEÑALBA DE AVILA                        </t>
  </si>
  <si>
    <t xml:space="preserve">PIEDRAHITA                              </t>
  </si>
  <si>
    <t xml:space="preserve">PIEDRALAVES                             </t>
  </si>
  <si>
    <t xml:space="preserve">POVEDA                                  </t>
  </si>
  <si>
    <t xml:space="preserve">POYALES DEL HOYO                        </t>
  </si>
  <si>
    <t xml:space="preserve">POZANCO                                 </t>
  </si>
  <si>
    <t xml:space="preserve">PRADOSEGAR                              </t>
  </si>
  <si>
    <t xml:space="preserve">PUERTO CASTILLA                         </t>
  </si>
  <si>
    <t xml:space="preserve">RASUEROS                                </t>
  </si>
  <si>
    <t xml:space="preserve">RIOCABADO                               </t>
  </si>
  <si>
    <t xml:space="preserve">RIOFRIO                                 </t>
  </si>
  <si>
    <t xml:space="preserve">RIVILLA DE BARAJAS                      </t>
  </si>
  <si>
    <t xml:space="preserve">SALOBRAL                                </t>
  </si>
  <si>
    <t xml:space="preserve">SALVADIOS                               </t>
  </si>
  <si>
    <t xml:space="preserve">SAN BARTOLOME DE BEJAR                  </t>
  </si>
  <si>
    <t xml:space="preserve">SAN BARTOLOME DE CORNEJA                </t>
  </si>
  <si>
    <t xml:space="preserve">SAN BARTOLOME DE PINARES                </t>
  </si>
  <si>
    <t xml:space="preserve">SANCHIDRIAN                             </t>
  </si>
  <si>
    <t xml:space="preserve">SANCHORREJA                             </t>
  </si>
  <si>
    <t xml:space="preserve">SAN ESTEBAN DE LOS PATOS                </t>
  </si>
  <si>
    <t xml:space="preserve">SAN ESTEBAN DEL VALLE                   </t>
  </si>
  <si>
    <t xml:space="preserve">SAN ESTEBAN DE ZAPARDIEL                </t>
  </si>
  <si>
    <t xml:space="preserve">SAN GARCIA DE INGELMOS                  </t>
  </si>
  <si>
    <t xml:space="preserve">SAN JUAN DE LA ENCINILLA                </t>
  </si>
  <si>
    <t xml:space="preserve">SAN JUAN DE LA NAVA                     </t>
  </si>
  <si>
    <t xml:space="preserve">SAN JUAN DEL MOLINILLO                  </t>
  </si>
  <si>
    <t xml:space="preserve">SAN JUAN DEL OLMO                       </t>
  </si>
  <si>
    <t xml:space="preserve">SAN LORENZO DE TORMES                   </t>
  </si>
  <si>
    <t xml:space="preserve">SAN MARTIN DE LA VEGA DEL ALBERCHE      </t>
  </si>
  <si>
    <t xml:space="preserve">SAN MARTIN DEL PIMPOLLAR                </t>
  </si>
  <si>
    <t xml:space="preserve">SAN MIGUEL DE CORNEJA                   </t>
  </si>
  <si>
    <t xml:space="preserve">SAN MIGUEL DE SERREZUELA                </t>
  </si>
  <si>
    <t xml:space="preserve">SAN PASCUAL                             </t>
  </si>
  <si>
    <t xml:space="preserve">SAN PEDRO DEL ARROYO                    </t>
  </si>
  <si>
    <t xml:space="preserve">SANTA CRUZ DEL VALLE                    </t>
  </si>
  <si>
    <t xml:space="preserve">SANTA CRUZ DE PINARES                   </t>
  </si>
  <si>
    <t xml:space="preserve">SANTA MARIA DEL ARROYO                  </t>
  </si>
  <si>
    <t xml:space="preserve">SANTA MARIA DEL BERROCAL                </t>
  </si>
  <si>
    <t xml:space="preserve">SANTA MARIA DE LOS CABALLEROS           </t>
  </si>
  <si>
    <t xml:space="preserve">SANTA MARIA DEL TIETAR                  </t>
  </si>
  <si>
    <t xml:space="preserve">SANTIAGO DEL COLLADO                    </t>
  </si>
  <si>
    <t xml:space="preserve">SANTO DOMINGO DE LAS POSADAS            </t>
  </si>
  <si>
    <t xml:space="preserve">SANTO TOME DE ZABARCOS                  </t>
  </si>
  <si>
    <t xml:space="preserve">SAN VICENTE DE AREVALO                  </t>
  </si>
  <si>
    <t xml:space="preserve">SERRADA (LA)                            </t>
  </si>
  <si>
    <t xml:space="preserve">SERRANILLOS                             </t>
  </si>
  <si>
    <t xml:space="preserve">SIGERES                                 </t>
  </si>
  <si>
    <t xml:space="preserve">SINLABAJOS                              </t>
  </si>
  <si>
    <t xml:space="preserve">SOLANA DE AVILA                         </t>
  </si>
  <si>
    <t xml:space="preserve">SOLANA DE RIOALMAR                      </t>
  </si>
  <si>
    <t xml:space="preserve">SOLOSANCHO                              </t>
  </si>
  <si>
    <t xml:space="preserve">SOTALBO                                 </t>
  </si>
  <si>
    <t xml:space="preserve">SOTILLO DE LA ADRADA                    </t>
  </si>
  <si>
    <t xml:space="preserve">TIEMBLO (EL)                            </t>
  </si>
  <si>
    <t xml:space="preserve">TIÑOSILLOS                              </t>
  </si>
  <si>
    <t xml:space="preserve">TOLBAÑOS                                </t>
  </si>
  <si>
    <t xml:space="preserve">TORMELLAS                               </t>
  </si>
  <si>
    <t xml:space="preserve">TORNADIZOS DE AVILA                     </t>
  </si>
  <si>
    <t xml:space="preserve">TORTOLES                                </t>
  </si>
  <si>
    <t xml:space="preserve">TORRE (LA)                              </t>
  </si>
  <si>
    <t xml:space="preserve">UMBRIAS                                 </t>
  </si>
  <si>
    <t xml:space="preserve">VADILLO DE LA SIERRA                    </t>
  </si>
  <si>
    <t xml:space="preserve">VALDECASA                               </t>
  </si>
  <si>
    <t xml:space="preserve">VEGA DE SANTA MARIA                     </t>
  </si>
  <si>
    <t xml:space="preserve">VELAYOS                                 </t>
  </si>
  <si>
    <t xml:space="preserve">VILLAFLOR                               </t>
  </si>
  <si>
    <t xml:space="preserve">VILLAFRANCA DE LA SIERRA                </t>
  </si>
  <si>
    <t xml:space="preserve">VILLANUEVA DE GOMEZ                     </t>
  </si>
  <si>
    <t xml:space="preserve">VILLANUEVA DEL ACERAL                   </t>
  </si>
  <si>
    <t xml:space="preserve">VILLANUEVA DEL CAMPILLO                 </t>
  </si>
  <si>
    <t xml:space="preserve">VILLAR DE CORNEJA                       </t>
  </si>
  <si>
    <t xml:space="preserve">VILLAREJO DEL VALLE                     </t>
  </si>
  <si>
    <t xml:space="preserve">VILLATORO                               </t>
  </si>
  <si>
    <t xml:space="preserve">VIÑEGRA DE MORAÑA                       </t>
  </si>
  <si>
    <t xml:space="preserve">VITA                                    </t>
  </si>
  <si>
    <t xml:space="preserve">ZAPARDIEL DE LA CAÑADA                  </t>
  </si>
  <si>
    <t xml:space="preserve">ZAPARDIEL DE LA RIBERA                  </t>
  </si>
  <si>
    <t xml:space="preserve">SAN JUAN DE GREDOS                      </t>
  </si>
  <si>
    <t xml:space="preserve">SANTA MARIA DEL CUBILLO                 </t>
  </si>
  <si>
    <t xml:space="preserve">DIEGO DEL CARPIO                        </t>
  </si>
  <si>
    <t xml:space="preserve">SANTIAGO DEL TORMES                     </t>
  </si>
  <si>
    <t xml:space="preserve">VILLANUEVA DE AVILA                     </t>
  </si>
  <si>
    <t xml:space="preserve">ACEDERA                                 </t>
  </si>
  <si>
    <t xml:space="preserve">ACEUCHAL                                </t>
  </si>
  <si>
    <t xml:space="preserve">AHILLONES                               </t>
  </si>
  <si>
    <t xml:space="preserve">ALANGE                                  </t>
  </si>
  <si>
    <t xml:space="preserve">ALBUERA (LA)                            </t>
  </si>
  <si>
    <t xml:space="preserve">ALBURQUERQUE                            </t>
  </si>
  <si>
    <t xml:space="preserve">ALCONCHEL                               </t>
  </si>
  <si>
    <t xml:space="preserve">ALCONERA                                </t>
  </si>
  <si>
    <t xml:space="preserve">ALJUCEN                                 </t>
  </si>
  <si>
    <t xml:space="preserve">ALMENDRAL                               </t>
  </si>
  <si>
    <t xml:space="preserve">ALMENDRALEJO                            </t>
  </si>
  <si>
    <t xml:space="preserve">ARROYO DE SAN SERVAN                    </t>
  </si>
  <si>
    <t xml:space="preserve">ATALAYA                                 </t>
  </si>
  <si>
    <t xml:space="preserve">AZUAGA                                  </t>
  </si>
  <si>
    <t xml:space="preserve">BADAJOZ                                 </t>
  </si>
  <si>
    <t xml:space="preserve">BARCARROTA                              </t>
  </si>
  <si>
    <t xml:space="preserve">BATERNO                                 </t>
  </si>
  <si>
    <t xml:space="preserve">BENQUERENCIA DE LA SERENA               </t>
  </si>
  <si>
    <t xml:space="preserve">BERLANGA                                </t>
  </si>
  <si>
    <t xml:space="preserve">BIENVENIDA                              </t>
  </si>
  <si>
    <t xml:space="preserve">BODONAL DE LA SIERRA                    </t>
  </si>
  <si>
    <t xml:space="preserve">BURGUILLOS DEL CERRO                    </t>
  </si>
  <si>
    <t xml:space="preserve">CABEZA DEL BUEY                         </t>
  </si>
  <si>
    <t xml:space="preserve">CABEZA LA VACA                          </t>
  </si>
  <si>
    <t xml:space="preserve">CALAMONTE                               </t>
  </si>
  <si>
    <t xml:space="preserve">CALERA DE LEON                          </t>
  </si>
  <si>
    <t xml:space="preserve">CALZADILLA DE LOS BARROS                </t>
  </si>
  <si>
    <t xml:space="preserve">CAMPANARIO                              </t>
  </si>
  <si>
    <t xml:space="preserve">CAMPILLO DE LLERENA                     </t>
  </si>
  <si>
    <t xml:space="preserve">CAPILLA                                 </t>
  </si>
  <si>
    <t xml:space="preserve">CARMONITA                               </t>
  </si>
  <si>
    <t xml:space="preserve">CARRASCALEJO (EL)                       </t>
  </si>
  <si>
    <t xml:space="preserve">CASAS DE DON PEDRO                      </t>
  </si>
  <si>
    <t xml:space="preserve">CASAS DE REINA                          </t>
  </si>
  <si>
    <t xml:space="preserve">CASTILBLANCO                            </t>
  </si>
  <si>
    <t xml:space="preserve">CASTUERA                                </t>
  </si>
  <si>
    <t xml:space="preserve">CODOSERA (LA)                           </t>
  </si>
  <si>
    <t xml:space="preserve">CORDOBILLA DE LACARA                    </t>
  </si>
  <si>
    <t xml:space="preserve">CORONADA (LA)                           </t>
  </si>
  <si>
    <t xml:space="preserve">CORTE DE PELEAS                         </t>
  </si>
  <si>
    <t xml:space="preserve">CRISTINA                                </t>
  </si>
  <si>
    <t xml:space="preserve">CHELES                                  </t>
  </si>
  <si>
    <t xml:space="preserve">DON ALVARO                              </t>
  </si>
  <si>
    <t xml:space="preserve">DON BENITO                              </t>
  </si>
  <si>
    <t xml:space="preserve">ENTRIN BAJO                             </t>
  </si>
  <si>
    <t xml:space="preserve">ESPARRAGALEJO                           </t>
  </si>
  <si>
    <t xml:space="preserve">ESPARRAGOSA DE LA SERENA                </t>
  </si>
  <si>
    <t xml:space="preserve">ESPARRAGOSA DE LARES                    </t>
  </si>
  <si>
    <t xml:space="preserve">FERIA                                   </t>
  </si>
  <si>
    <t xml:space="preserve">FREGENAL DE LA SIERRA                   </t>
  </si>
  <si>
    <t xml:space="preserve">FUENLABRADA DE LOS MONTES               </t>
  </si>
  <si>
    <t xml:space="preserve">FUENTE DE CANTOS                        </t>
  </si>
  <si>
    <t xml:space="preserve">FUENTE DEL ARCO                         </t>
  </si>
  <si>
    <t xml:space="preserve">FUENTE DEL MAESTRE                      </t>
  </si>
  <si>
    <t xml:space="preserve">FUENTES DE LEON                         </t>
  </si>
  <si>
    <t xml:space="preserve">GARBAYUELA                              </t>
  </si>
  <si>
    <t xml:space="preserve">GARLITOS                                </t>
  </si>
  <si>
    <t xml:space="preserve">GARROVILLA (LA)                         </t>
  </si>
  <si>
    <t xml:space="preserve">GRANJA DE TORREHERMOSA                  </t>
  </si>
  <si>
    <t xml:space="preserve">GUAREÑA                                 </t>
  </si>
  <si>
    <t xml:space="preserve">HABA (LA)                               </t>
  </si>
  <si>
    <t xml:space="preserve">HELECHOSA DE LOS MONTES                 </t>
  </si>
  <si>
    <t xml:space="preserve">HERRERA DEL DUQUE                       </t>
  </si>
  <si>
    <t xml:space="preserve">HIGUERA DE LA SERENA                    </t>
  </si>
  <si>
    <t xml:space="preserve">HIGUERA DE LLERENA                      </t>
  </si>
  <si>
    <t xml:space="preserve">HIGUERA DE VARGAS                       </t>
  </si>
  <si>
    <t xml:space="preserve">HIGUERA LA REAL                         </t>
  </si>
  <si>
    <t xml:space="preserve">HINOJOSA DEL VALLE                      </t>
  </si>
  <si>
    <t xml:space="preserve">HORNACHOS                               </t>
  </si>
  <si>
    <t xml:space="preserve">JEREZ DE LOS CABALLEROS                 </t>
  </si>
  <si>
    <t xml:space="preserve">LAPA (LA)                               </t>
  </si>
  <si>
    <t xml:space="preserve">LOBON                                   </t>
  </si>
  <si>
    <t xml:space="preserve">LLERA                                   </t>
  </si>
  <si>
    <t xml:space="preserve">LLERENA                                 </t>
  </si>
  <si>
    <t xml:space="preserve">MAGACELA                                </t>
  </si>
  <si>
    <t xml:space="preserve">MAGUILLA                                </t>
  </si>
  <si>
    <t xml:space="preserve">MALCOCINADO                             </t>
  </si>
  <si>
    <t xml:space="preserve">MALPARTIDA DE LA SERENA                 </t>
  </si>
  <si>
    <t xml:space="preserve">MANCHITA                                </t>
  </si>
  <si>
    <t xml:space="preserve">MEDELLIN                                </t>
  </si>
  <si>
    <t xml:space="preserve">MEDINA DE LAS TORRES                    </t>
  </si>
  <si>
    <t xml:space="preserve">MENGABRIL                               </t>
  </si>
  <si>
    <t xml:space="preserve">MERIDA                                  </t>
  </si>
  <si>
    <t xml:space="preserve">MIRANDILLA                              </t>
  </si>
  <si>
    <t xml:space="preserve">MONESTERIO                              </t>
  </si>
  <si>
    <t xml:space="preserve">MONTEMOLIN                              </t>
  </si>
  <si>
    <t xml:space="preserve">MONTERRUBIO DE LA SERENA                </t>
  </si>
  <si>
    <t xml:space="preserve">MONTIJO                                 </t>
  </si>
  <si>
    <t xml:space="preserve">MORERA (LA)                             </t>
  </si>
  <si>
    <t xml:space="preserve">NAVA DE SANTIAGO (LA)                   </t>
  </si>
  <si>
    <t xml:space="preserve">NAVALVILLAR DE PELA                     </t>
  </si>
  <si>
    <t xml:space="preserve">NOGALES                                 </t>
  </si>
  <si>
    <t xml:space="preserve">OLIVA DE LA FRONTERA                    </t>
  </si>
  <si>
    <t xml:space="preserve">OLIVA DE MERIDA                         </t>
  </si>
  <si>
    <t xml:space="preserve">OLIVENZA                                </t>
  </si>
  <si>
    <t xml:space="preserve">ORELLANA DE LA SIERRA                   </t>
  </si>
  <si>
    <t xml:space="preserve">ORELLANA LA VIEJA                       </t>
  </si>
  <si>
    <t xml:space="preserve">PALOMAS                                 </t>
  </si>
  <si>
    <t xml:space="preserve">PARRA (LA)                              </t>
  </si>
  <si>
    <t xml:space="preserve">PEÑALSORDO                              </t>
  </si>
  <si>
    <t xml:space="preserve">PERALEDA DEL ZAUCEJO                    </t>
  </si>
  <si>
    <t xml:space="preserve">PUEBLA DE ALCOCER                       </t>
  </si>
  <si>
    <t xml:space="preserve">PUEBLA DE LA CALZADA                    </t>
  </si>
  <si>
    <t xml:space="preserve">PUEBLA DE LA REINA                      </t>
  </si>
  <si>
    <t xml:space="preserve">PUEBLA DEL MAESTRE                      </t>
  </si>
  <si>
    <t xml:space="preserve">PUEBLA DEL PRIOR                        </t>
  </si>
  <si>
    <t xml:space="preserve">PUEBLA DE OBANDO                        </t>
  </si>
  <si>
    <t xml:space="preserve">PUEBLA DE SANCHO PEREZ                  </t>
  </si>
  <si>
    <t xml:space="preserve">QUINTANA DE LA SERENA                   </t>
  </si>
  <si>
    <t xml:space="preserve">REINA                                   </t>
  </si>
  <si>
    <t xml:space="preserve">RENA                                    </t>
  </si>
  <si>
    <t xml:space="preserve">RETAMAL DE LLERENA                      </t>
  </si>
  <si>
    <t xml:space="preserve">RIBERA DEL FRESNO                       </t>
  </si>
  <si>
    <t xml:space="preserve">RISCO                                   </t>
  </si>
  <si>
    <t xml:space="preserve">ROCA DE LA SIERRA (LA)                  </t>
  </si>
  <si>
    <t xml:space="preserve">SALVALEON                               </t>
  </si>
  <si>
    <t xml:space="preserve">SALVATIERRA DE LOS BARROS               </t>
  </si>
  <si>
    <t xml:space="preserve">SANCTI-SPIRITUS                         </t>
  </si>
  <si>
    <t xml:space="preserve">SAN PEDRO DE MERIDA                     </t>
  </si>
  <si>
    <t xml:space="preserve">SANTA AMALIA                            </t>
  </si>
  <si>
    <t xml:space="preserve">SANTA MARTA                             </t>
  </si>
  <si>
    <t xml:space="preserve">SANTOS DE MAIMONA (LOS)                 </t>
  </si>
  <si>
    <t xml:space="preserve">SAN VICENTE DE ALCANTARA                </t>
  </si>
  <si>
    <t xml:space="preserve">SEGURA DE LEON                          </t>
  </si>
  <si>
    <t xml:space="preserve">SIRUELA                                 </t>
  </si>
  <si>
    <t xml:space="preserve">SOLANA DE LOS BARROS                    </t>
  </si>
  <si>
    <t xml:space="preserve">TALARRUBIAS                             </t>
  </si>
  <si>
    <t xml:space="preserve">TALAVERA LA REAL                        </t>
  </si>
  <si>
    <t xml:space="preserve">TALIGA                                  </t>
  </si>
  <si>
    <t xml:space="preserve">TAMUREJO                                </t>
  </si>
  <si>
    <t xml:space="preserve">TORRE DE MIGUEL SESMERO                 </t>
  </si>
  <si>
    <t xml:space="preserve">TORREMAYOR                              </t>
  </si>
  <si>
    <t xml:space="preserve">TORREMEJIA                              </t>
  </si>
  <si>
    <t xml:space="preserve">TRASIERRA                               </t>
  </si>
  <si>
    <t xml:space="preserve">TRUJILLANOS                             </t>
  </si>
  <si>
    <t xml:space="preserve">USAGRE                                  </t>
  </si>
  <si>
    <t xml:space="preserve">VALDECABALLEROS                         </t>
  </si>
  <si>
    <t xml:space="preserve">VALDETORRES                             </t>
  </si>
  <si>
    <t xml:space="preserve">VALENCIA DE LAS TORRES                  </t>
  </si>
  <si>
    <t xml:space="preserve">VALENCIA DEL MOMBUEY                    </t>
  </si>
  <si>
    <t xml:space="preserve">VALENCIA DEL VENTOSO                    </t>
  </si>
  <si>
    <t xml:space="preserve">VALVERDE DE BURGUILLOS                  </t>
  </si>
  <si>
    <t xml:space="preserve">VALVERDE DE LEGANES                     </t>
  </si>
  <si>
    <t xml:space="preserve">VALVERDE DE LLERENA                     </t>
  </si>
  <si>
    <t xml:space="preserve">VALVERDE DE MERIDA                      </t>
  </si>
  <si>
    <t xml:space="preserve">VALLE DE LA SERENA                      </t>
  </si>
  <si>
    <t xml:space="preserve">VALLE DE MATAMOROS                      </t>
  </si>
  <si>
    <t xml:space="preserve">VALLE DE SANTA ANA                      </t>
  </si>
  <si>
    <t xml:space="preserve">VILLAFRANCA DE LOS BARROS               </t>
  </si>
  <si>
    <t xml:space="preserve">VILLAGARCIA DE LA TORRE                 </t>
  </si>
  <si>
    <t xml:space="preserve">VILLAGONZALO                            </t>
  </si>
  <si>
    <t xml:space="preserve">VILLALBA DE LOS BARROS                  </t>
  </si>
  <si>
    <t xml:space="preserve">VILLANUEVA DE LA SERENA                 </t>
  </si>
  <si>
    <t xml:space="preserve">VILLANUEVA DEL FRESNO                   </t>
  </si>
  <si>
    <t xml:space="preserve">VILLAR DEL REY                          </t>
  </si>
  <si>
    <t xml:space="preserve">VILLAR DE RENA                          </t>
  </si>
  <si>
    <t xml:space="preserve">VILLARTA DE LOS MONTES                  </t>
  </si>
  <si>
    <t xml:space="preserve">ZAFRA                                   </t>
  </si>
  <si>
    <t xml:space="preserve">ZAHINOS                                 </t>
  </si>
  <si>
    <t xml:space="preserve">ZALAMEA DE LA SERENA                    </t>
  </si>
  <si>
    <t xml:space="preserve">ZARZA-CAPILLA                           </t>
  </si>
  <si>
    <t xml:space="preserve">ZARZA (LA)                              </t>
  </si>
  <si>
    <t xml:space="preserve">VALDELACALZADA                          </t>
  </si>
  <si>
    <t xml:space="preserve">PUEBLONUEVO DEL GUADIANA                </t>
  </si>
  <si>
    <t xml:space="preserve">ALARO                                   </t>
  </si>
  <si>
    <t xml:space="preserve">ALAIOR                                  </t>
  </si>
  <si>
    <t xml:space="preserve">ALCUDIA                                 </t>
  </si>
  <si>
    <t xml:space="preserve">ALGAIDA                                 </t>
  </si>
  <si>
    <t xml:space="preserve">ANDRATX                                 </t>
  </si>
  <si>
    <t xml:space="preserve">ARTA                                    </t>
  </si>
  <si>
    <t xml:space="preserve">BANYALBUFAR                             </t>
  </si>
  <si>
    <t xml:space="preserve">BINISSALEM                              </t>
  </si>
  <si>
    <t xml:space="preserve">BUGER                                   </t>
  </si>
  <si>
    <t xml:space="preserve">BUNYOLA                                 </t>
  </si>
  <si>
    <t xml:space="preserve">CALVIA                                  </t>
  </si>
  <si>
    <t xml:space="preserve">CAMPANET                                </t>
  </si>
  <si>
    <t xml:space="preserve">CAMPOS                                  </t>
  </si>
  <si>
    <t xml:space="preserve">CAPDEPERA                               </t>
  </si>
  <si>
    <t xml:space="preserve">CIUTADELLA DE MENORCA                   </t>
  </si>
  <si>
    <t xml:space="preserve">CONSELL                                 </t>
  </si>
  <si>
    <t xml:space="preserve">COSTITX                                 </t>
  </si>
  <si>
    <t xml:space="preserve">DEYA                                    </t>
  </si>
  <si>
    <t xml:space="preserve">ESCORCA                                 </t>
  </si>
  <si>
    <t xml:space="preserve">ESPORLES                                </t>
  </si>
  <si>
    <t xml:space="preserve">ESTELLENCS                              </t>
  </si>
  <si>
    <t xml:space="preserve">FELANITX                                </t>
  </si>
  <si>
    <t xml:space="preserve">FERRERIES                               </t>
  </si>
  <si>
    <t xml:space="preserve">FORMENTERA                              </t>
  </si>
  <si>
    <t xml:space="preserve">FORNALUTX                               </t>
  </si>
  <si>
    <t xml:space="preserve">EIVISSA                                 </t>
  </si>
  <si>
    <t xml:space="preserve">INCA                                    </t>
  </si>
  <si>
    <t xml:space="preserve">LLORET DE VISTAALEGRE                   </t>
  </si>
  <si>
    <t xml:space="preserve">LLOSETA                                 </t>
  </si>
  <si>
    <t xml:space="preserve">LLUBI                                   </t>
  </si>
  <si>
    <t xml:space="preserve">LLUCMAJOR                               </t>
  </si>
  <si>
    <t xml:space="preserve">MAO                                     </t>
  </si>
  <si>
    <t xml:space="preserve">MANACOR                                 </t>
  </si>
  <si>
    <t xml:space="preserve">MANCOR DE LA VALL                       </t>
  </si>
  <si>
    <t xml:space="preserve">MARIA DE LA SALUT                       </t>
  </si>
  <si>
    <t xml:space="preserve">MARRATXI                                </t>
  </si>
  <si>
    <t xml:space="preserve">MERCADAL (ES)                           </t>
  </si>
  <si>
    <t xml:space="preserve">MONTUIRI                                </t>
  </si>
  <si>
    <t xml:space="preserve">MURO                                    </t>
  </si>
  <si>
    <t xml:space="preserve">PALMA                                   </t>
  </si>
  <si>
    <t xml:space="preserve">PETRA                                   </t>
  </si>
  <si>
    <t xml:space="preserve">POLLENCA                                </t>
  </si>
  <si>
    <t xml:space="preserve">PORRERES                                </t>
  </si>
  <si>
    <t xml:space="preserve">POBLA (SA)                              </t>
  </si>
  <si>
    <t xml:space="preserve">PUIGPUNYENT                             </t>
  </si>
  <si>
    <t xml:space="preserve">SANT ANTONI DE PORTMANY                 </t>
  </si>
  <si>
    <t xml:space="preserve">SENCELLES                               </t>
  </si>
  <si>
    <t xml:space="preserve">SANT JOSEP DE SA TALAIA                 </t>
  </si>
  <si>
    <t xml:space="preserve">SANT JOAN                               </t>
  </si>
  <si>
    <t xml:space="preserve">SANT JOAN DE LABRITJA                   </t>
  </si>
  <si>
    <t xml:space="preserve">SANT LLORENC DES CARDASSAR              </t>
  </si>
  <si>
    <t xml:space="preserve">SANT LLUIS                              </t>
  </si>
  <si>
    <t xml:space="preserve">SANTA EUGENIA                           </t>
  </si>
  <si>
    <t xml:space="preserve">SANTA EULARIA DES RIU                   </t>
  </si>
  <si>
    <t xml:space="preserve">SANTA MARGALIDA                         </t>
  </si>
  <si>
    <t xml:space="preserve">SANTA MARIA DEL CAMI                    </t>
  </si>
  <si>
    <t xml:space="preserve">SANTANYI                                </t>
  </si>
  <si>
    <t xml:space="preserve">SELVA                                   </t>
  </si>
  <si>
    <t xml:space="preserve">SALINES (SES)                           </t>
  </si>
  <si>
    <t xml:space="preserve">SINEU                                   </t>
  </si>
  <si>
    <t xml:space="preserve">SOLLER                                  </t>
  </si>
  <si>
    <t xml:space="preserve">SON SERVERA                             </t>
  </si>
  <si>
    <t xml:space="preserve">VALLDEMOSSA                             </t>
  </si>
  <si>
    <t xml:space="preserve">CASTELL (ES)                            </t>
  </si>
  <si>
    <t xml:space="preserve">VILAFRANCA DE BONANY                    </t>
  </si>
  <si>
    <t xml:space="preserve">ARIANY                                  </t>
  </si>
  <si>
    <t xml:space="preserve">MIGJORN GRAN (ES)                       </t>
  </si>
  <si>
    <t xml:space="preserve">ABRERA                                  </t>
  </si>
  <si>
    <t xml:space="preserve">AGUILAR DE SEGARRA                      </t>
  </si>
  <si>
    <t xml:space="preserve">ALELLA                                  </t>
  </si>
  <si>
    <t xml:space="preserve">ALPENS                                  </t>
  </si>
  <si>
    <t xml:space="preserve">AMETLLA DEL VALLES (L')                 </t>
  </si>
  <si>
    <t xml:space="preserve">ARENYS DE MAR                           </t>
  </si>
  <si>
    <t xml:space="preserve">ARENYS DE MUNT                          </t>
  </si>
  <si>
    <t xml:space="preserve">ARGENCOLA                               </t>
  </si>
  <si>
    <t xml:space="preserve">ARGENTONA                               </t>
  </si>
  <si>
    <t xml:space="preserve">ARTES                                   </t>
  </si>
  <si>
    <t xml:space="preserve">AVIA                                    </t>
  </si>
  <si>
    <t xml:space="preserve">AVINYO                                  </t>
  </si>
  <si>
    <t xml:space="preserve">AVINYONET DEL PENEDES                   </t>
  </si>
  <si>
    <t xml:space="preserve">AIGUAFREDA                              </t>
  </si>
  <si>
    <t xml:space="preserve">BADALONA                                </t>
  </si>
  <si>
    <t xml:space="preserve">BAGA                                    </t>
  </si>
  <si>
    <t xml:space="preserve">BALENYA                                 </t>
  </si>
  <si>
    <t xml:space="preserve">BALSARENY                               </t>
  </si>
  <si>
    <t xml:space="preserve">BARCELONA                               </t>
  </si>
  <si>
    <t xml:space="preserve">BEGUES                                  </t>
  </si>
  <si>
    <t xml:space="preserve">BELLPRAT                                </t>
  </si>
  <si>
    <t xml:space="preserve">BERGA                                   </t>
  </si>
  <si>
    <t xml:space="preserve">BORREDA                                 </t>
  </si>
  <si>
    <t xml:space="preserve">BRUC (EL)                               </t>
  </si>
  <si>
    <t xml:space="preserve">BRULL (EL)                              </t>
  </si>
  <si>
    <t xml:space="preserve">CABANYES (LES)                          </t>
  </si>
  <si>
    <t xml:space="preserve">CABRERA D'IGUALADA                      </t>
  </si>
  <si>
    <t xml:space="preserve">CABRERA DE MAR                          </t>
  </si>
  <si>
    <t xml:space="preserve">CABRILS                                 </t>
  </si>
  <si>
    <t xml:space="preserve">CALAF                                   </t>
  </si>
  <si>
    <t xml:space="preserve">CALDES D'ESTRAC                         </t>
  </si>
  <si>
    <t xml:space="preserve">CALDES DE MONTBUI                       </t>
  </si>
  <si>
    <t xml:space="preserve">CALDERS                                 </t>
  </si>
  <si>
    <t xml:space="preserve">CALELLA                                 </t>
  </si>
  <si>
    <t xml:space="preserve">CALONGE DE SEGARRA                      </t>
  </si>
  <si>
    <t xml:space="preserve">CALLDETENES                             </t>
  </si>
  <si>
    <t xml:space="preserve">CALLUS                                  </t>
  </si>
  <si>
    <t xml:space="preserve">CAMPINS                                 </t>
  </si>
  <si>
    <t xml:space="preserve">CANET DE MAR                            </t>
  </si>
  <si>
    <t xml:space="preserve">CANOVELLES                              </t>
  </si>
  <si>
    <t xml:space="preserve">CANOVES I SAMALUS                       </t>
  </si>
  <si>
    <t xml:space="preserve">CANYELLES                               </t>
  </si>
  <si>
    <t xml:space="preserve">CAPELLADES                              </t>
  </si>
  <si>
    <t xml:space="preserve">CAPOLAT                                 </t>
  </si>
  <si>
    <t xml:space="preserve">CARDEDEU                                </t>
  </si>
  <si>
    <t xml:space="preserve">CARDONA                                 </t>
  </si>
  <si>
    <t xml:space="preserve">CARME                                   </t>
  </si>
  <si>
    <t xml:space="preserve">CASSERRES                               </t>
  </si>
  <si>
    <t xml:space="preserve">CASTELLAR DEL RIU                       </t>
  </si>
  <si>
    <t xml:space="preserve">CASTELLAR DEL VALLES                    </t>
  </si>
  <si>
    <t xml:space="preserve">CASTELLAR DE N'HUG                      </t>
  </si>
  <si>
    <t xml:space="preserve">CASTELLBELL I EL VILAR                  </t>
  </si>
  <si>
    <t xml:space="preserve">CASTELLBISBAL                           </t>
  </si>
  <si>
    <t xml:space="preserve">CASTELLCIR                              </t>
  </si>
  <si>
    <t xml:space="preserve">CASTELLDEFELS                           </t>
  </si>
  <si>
    <t xml:space="preserve">CASTELL DE L'ARENY                      </t>
  </si>
  <si>
    <t xml:space="preserve">CASTELLET I LA GORNAL                   </t>
  </si>
  <si>
    <t xml:space="preserve">CASTELLFOLLIT DEL BOIX                  </t>
  </si>
  <si>
    <t xml:space="preserve">CASTELLFOLLIT DE RIUBREGOS              </t>
  </si>
  <si>
    <t xml:space="preserve">CASTELLGALI                             </t>
  </si>
  <si>
    <t xml:space="preserve">CASTELLNOU DE BAGES                     </t>
  </si>
  <si>
    <t xml:space="preserve">CASTELLOLI                              </t>
  </si>
  <si>
    <t xml:space="preserve">CASTELLTERCOL                           </t>
  </si>
  <si>
    <t xml:space="preserve">CASTELLVI DE LA MARCA                   </t>
  </si>
  <si>
    <t xml:space="preserve">CASTELLVI DE ROSANES                    </t>
  </si>
  <si>
    <t xml:space="preserve">CENTELLES                               </t>
  </si>
  <si>
    <t xml:space="preserve">CERVELLO                                </t>
  </si>
  <si>
    <t xml:space="preserve">COLLBATO                                </t>
  </si>
  <si>
    <t xml:space="preserve">COLLSUSPINA                             </t>
  </si>
  <si>
    <t xml:space="preserve">COPONS                                  </t>
  </si>
  <si>
    <t xml:space="preserve">CORBERA DE LLOBREGAT                    </t>
  </si>
  <si>
    <t xml:space="preserve">CORNELLA DE LLOBREGAT                   </t>
  </si>
  <si>
    <t xml:space="preserve">CUBELLES                                </t>
  </si>
  <si>
    <t xml:space="preserve">DOSRIUS                                 </t>
  </si>
  <si>
    <t xml:space="preserve">ESPARREGUERA                            </t>
  </si>
  <si>
    <t xml:space="preserve">ESPLUGUES DE LLOBREGAT                  </t>
  </si>
  <si>
    <t xml:space="preserve">ESPUNYOLA (L')                          </t>
  </si>
  <si>
    <t xml:space="preserve">ESTANY (L')                             </t>
  </si>
  <si>
    <t xml:space="preserve">FIGOLS                                  </t>
  </si>
  <si>
    <t xml:space="preserve">FOGARS DE MONTCLUS                      </t>
  </si>
  <si>
    <t xml:space="preserve">FOGARS DE LA SELVA                      </t>
  </si>
  <si>
    <t xml:space="preserve">FOLGUEROLES                             </t>
  </si>
  <si>
    <t xml:space="preserve">FONOLLOSA                               </t>
  </si>
  <si>
    <t xml:space="preserve">FONT-RUBI                               </t>
  </si>
  <si>
    <t xml:space="preserve">FRANQUESES DEL VALLES (LES)             </t>
  </si>
  <si>
    <t xml:space="preserve">GALLIFA                                 </t>
  </si>
  <si>
    <t xml:space="preserve">GARRIGA (LA)                            </t>
  </si>
  <si>
    <t xml:space="preserve">GAVA                                    </t>
  </si>
  <si>
    <t xml:space="preserve">GAIA                                    </t>
  </si>
  <si>
    <t xml:space="preserve">GELIDA                                  </t>
  </si>
  <si>
    <t xml:space="preserve">GIRONELLA                               </t>
  </si>
  <si>
    <t xml:space="preserve">GISCLARENY                              </t>
  </si>
  <si>
    <t xml:space="preserve">GRANADA (LA)                            </t>
  </si>
  <si>
    <t xml:space="preserve">GRANERA                                 </t>
  </si>
  <si>
    <t xml:space="preserve">GRANOLLERS                              </t>
  </si>
  <si>
    <t xml:space="preserve">GUALBA                                  </t>
  </si>
  <si>
    <t xml:space="preserve">SANT SALVADOR DE GUARDIOLA              </t>
  </si>
  <si>
    <t xml:space="preserve">GUARDIOLA DE BERGUEDA                   </t>
  </si>
  <si>
    <t xml:space="preserve">GURB                                    </t>
  </si>
  <si>
    <t xml:space="preserve">HOSPITALET DE LLOBREGAT (L')            </t>
  </si>
  <si>
    <t xml:space="preserve">IGUALADA                                </t>
  </si>
  <si>
    <t xml:space="preserve">JORBA                                   </t>
  </si>
  <si>
    <t xml:space="preserve">LLACUNA (LA)                            </t>
  </si>
  <si>
    <t xml:space="preserve">LLAGOSTA (LA)                           </t>
  </si>
  <si>
    <t xml:space="preserve">LLINARS DEL VALLES                      </t>
  </si>
  <si>
    <t xml:space="preserve">LLICA D'AMUNT                           </t>
  </si>
  <si>
    <t xml:space="preserve">LLICA DE VALL                           </t>
  </si>
  <si>
    <t xml:space="preserve">LLUCA                                   </t>
  </si>
  <si>
    <t xml:space="preserve">MALGRAT DE MAR                          </t>
  </si>
  <si>
    <t xml:space="preserve">MALLA                                   </t>
  </si>
  <si>
    <t xml:space="preserve">MANLLEU                                 </t>
  </si>
  <si>
    <t xml:space="preserve">MANRESA                                 </t>
  </si>
  <si>
    <t xml:space="preserve">MARTORELL                               </t>
  </si>
  <si>
    <t xml:space="preserve">MARTORELLES                             </t>
  </si>
  <si>
    <t xml:space="preserve">MASIES DE RODA (LES)                    </t>
  </si>
  <si>
    <t xml:space="preserve">MASIES DE VOLTREGA (LES)                </t>
  </si>
  <si>
    <t xml:space="preserve">MASNOU (EL)                             </t>
  </si>
  <si>
    <t xml:space="preserve">MASQUEFA                                </t>
  </si>
  <si>
    <t xml:space="preserve">MATADEPERA                              </t>
  </si>
  <si>
    <t xml:space="preserve">MATARO                                  </t>
  </si>
  <si>
    <t xml:space="preserve">MEDIONA                                 </t>
  </si>
  <si>
    <t xml:space="preserve">MOLINS DE REI                           </t>
  </si>
  <si>
    <t xml:space="preserve">MOLLET DEL VALLES                       </t>
  </si>
  <si>
    <t xml:space="preserve">MONTCADA I REIXAC                       </t>
  </si>
  <si>
    <t xml:space="preserve">MONTGAT                                 </t>
  </si>
  <si>
    <t xml:space="preserve">MONISTROL DE MONTSERRAT                 </t>
  </si>
  <si>
    <t xml:space="preserve">MONISTROL DE CALDERS                    </t>
  </si>
  <si>
    <t xml:space="preserve">MUNTANYOLA                              </t>
  </si>
  <si>
    <t xml:space="preserve">MONTCLAR                                </t>
  </si>
  <si>
    <t xml:space="preserve">MONTESQUIU                              </t>
  </si>
  <si>
    <t xml:space="preserve">MONTMAJOR                               </t>
  </si>
  <si>
    <t xml:space="preserve">MONTMANEU                               </t>
  </si>
  <si>
    <t xml:space="preserve">FIGARO-MONTMANY                         </t>
  </si>
  <si>
    <t xml:space="preserve">MONTMELO                                </t>
  </si>
  <si>
    <t xml:space="preserve">MONTORNES DEL VALLES                    </t>
  </si>
  <si>
    <t xml:space="preserve">MONTSENY                                </t>
  </si>
  <si>
    <t xml:space="preserve">MOIA                                    </t>
  </si>
  <si>
    <t xml:space="preserve">MURA                                    </t>
  </si>
  <si>
    <t xml:space="preserve">NAVARCLES                               </t>
  </si>
  <si>
    <t xml:space="preserve">NAVAS                                   </t>
  </si>
  <si>
    <t xml:space="preserve">NOU DE BERGUEDA (LA)                    </t>
  </si>
  <si>
    <t xml:space="preserve">ODENA                                   </t>
  </si>
  <si>
    <t xml:space="preserve">OLVAN                                   </t>
  </si>
  <si>
    <t xml:space="preserve">OLERDOLA                                </t>
  </si>
  <si>
    <t xml:space="preserve">OLESA DE BONESVALLS                     </t>
  </si>
  <si>
    <t xml:space="preserve">OLESA DE MONTSERRAT                     </t>
  </si>
  <si>
    <t xml:space="preserve">OLIVELLA                                </t>
  </si>
  <si>
    <t xml:space="preserve">OLOST                                   </t>
  </si>
  <si>
    <t xml:space="preserve">ORIS                                    </t>
  </si>
  <si>
    <t xml:space="preserve">ORISTA                                  </t>
  </si>
  <si>
    <t xml:space="preserve">ORPI                                    </t>
  </si>
  <si>
    <t xml:space="preserve">ORRIUS                                  </t>
  </si>
  <si>
    <t xml:space="preserve">PACS DEL PENEDES                        </t>
  </si>
  <si>
    <t xml:space="preserve">PALAFOLLS                               </t>
  </si>
  <si>
    <t xml:space="preserve">PALAU-SOLITA I PLEGAMANS                </t>
  </si>
  <si>
    <t xml:space="preserve">PALLEJA                                 </t>
  </si>
  <si>
    <t xml:space="preserve">PAPIOL (EL)                             </t>
  </si>
  <si>
    <t xml:space="preserve">PARETS DEL VALLES                       </t>
  </si>
  <si>
    <t xml:space="preserve">PERAFITA                                </t>
  </si>
  <si>
    <t xml:space="preserve">PIERA                                   </t>
  </si>
  <si>
    <t xml:space="preserve">HOSTALETS DE PIEROLA (ELS)              </t>
  </si>
  <si>
    <t xml:space="preserve">PINEDA DE MAR                           </t>
  </si>
  <si>
    <t xml:space="preserve">PLA DEL PENEDES (EL)                    </t>
  </si>
  <si>
    <t xml:space="preserve">POBLA DE CLARAMUNT (LA)                 </t>
  </si>
  <si>
    <t xml:space="preserve">POBLA DE LILLET (LA)                    </t>
  </si>
  <si>
    <t xml:space="preserve">POLINYA                                 </t>
  </si>
  <si>
    <t xml:space="preserve">PONTONS                                 </t>
  </si>
  <si>
    <t xml:space="preserve">PRAT DE LLOBREGAT (EL)                  </t>
  </si>
  <si>
    <t xml:space="preserve">PRATS DE REI (ELS)                      </t>
  </si>
  <si>
    <t xml:space="preserve">PRATS DE LLUCANES                       </t>
  </si>
  <si>
    <t xml:space="preserve">PREMIA DE MAR                           </t>
  </si>
  <si>
    <t xml:space="preserve">PUIGDALBER                              </t>
  </si>
  <si>
    <t xml:space="preserve">PUIG-REIG                               </t>
  </si>
  <si>
    <t xml:space="preserve">PUJALT                                  </t>
  </si>
  <si>
    <t xml:space="preserve">QUAR (LA)                               </t>
  </si>
  <si>
    <t xml:space="preserve">RAJADELL                                </t>
  </si>
  <si>
    <t xml:space="preserve">RELLINARS                               </t>
  </si>
  <si>
    <t xml:space="preserve">RIPOLLET                                </t>
  </si>
  <si>
    <t xml:space="preserve">ROCA DEL VALLES (LA)                    </t>
  </si>
  <si>
    <t xml:space="preserve">PONT DE VILOMARA I ROCAFORT (EL)        </t>
  </si>
  <si>
    <t xml:space="preserve">RODA DE TER                             </t>
  </si>
  <si>
    <t xml:space="preserve">RUBI                                    </t>
  </si>
  <si>
    <t xml:space="preserve">RUBIO                                   </t>
  </si>
  <si>
    <t xml:space="preserve">SABADELL                                </t>
  </si>
  <si>
    <t xml:space="preserve">SAGAS                                   </t>
  </si>
  <si>
    <t xml:space="preserve">SANT PERE SALLAVINERA                   </t>
  </si>
  <si>
    <t xml:space="preserve">SALDES                                  </t>
  </si>
  <si>
    <t xml:space="preserve">SALLENT                                 </t>
  </si>
  <si>
    <t xml:space="preserve">SANTPEDOR                               </t>
  </si>
  <si>
    <t xml:space="preserve">SANT ISCLE DE VALLALTA                  </t>
  </si>
  <si>
    <t xml:space="preserve">SANT ADRIA DE BESOS                     </t>
  </si>
  <si>
    <t xml:space="preserve">SANT AGUSTI DE LLUCANES                 </t>
  </si>
  <si>
    <t xml:space="preserve">SANT ANDREU DE LA BARCA                 </t>
  </si>
  <si>
    <t xml:space="preserve">SANT ANDREU DE LLAVANERES               </t>
  </si>
  <si>
    <t xml:space="preserve">SANT ANTONI DE VILAMAJOR                </t>
  </si>
  <si>
    <t xml:space="preserve">SANT BARTOMEU DEL GRAU                  </t>
  </si>
  <si>
    <t xml:space="preserve">SANT BOI DE LLOBREGAT                   </t>
  </si>
  <si>
    <t xml:space="preserve">SANT BOI DE LLUCANES                    </t>
  </si>
  <si>
    <t xml:space="preserve">SANT CELONI                             </t>
  </si>
  <si>
    <t xml:space="preserve">SANT CEBRIA DE VALLALTA                 </t>
  </si>
  <si>
    <t xml:space="preserve">SANT CLIMENT DE LLOBREGAT               </t>
  </si>
  <si>
    <t xml:space="preserve">SANT CUGAT DEL VALLES                   </t>
  </si>
  <si>
    <t xml:space="preserve">SANT CUGAT SESGARRIGUES                 </t>
  </si>
  <si>
    <t xml:space="preserve">SANT ESTEVE DE PALAUTORDERA             </t>
  </si>
  <si>
    <t xml:space="preserve">SANT ESTEVE SESROVIRES                  </t>
  </si>
  <si>
    <t xml:space="preserve">SANT FOST DE CAMPSENTELLES              </t>
  </si>
  <si>
    <t xml:space="preserve">SANT FELIU DE CODINES                   </t>
  </si>
  <si>
    <t xml:space="preserve">SANT FELIU DE LLOBREGAT                 </t>
  </si>
  <si>
    <t xml:space="preserve">SANT FELIU SASSERRA                     </t>
  </si>
  <si>
    <t xml:space="preserve">SANT FRUITOS DE BAGES                   </t>
  </si>
  <si>
    <t xml:space="preserve">VILASSAR DE DALT                        </t>
  </si>
  <si>
    <t xml:space="preserve">SANT HIPOLIT DE VOLTREGA                </t>
  </si>
  <si>
    <t xml:space="preserve">SANT JAUME DE FRONTANYA                 </t>
  </si>
  <si>
    <t xml:space="preserve">SANT JOAN DESPI                         </t>
  </si>
  <si>
    <t xml:space="preserve">SANT JOAN DE VILATORRADA                </t>
  </si>
  <si>
    <t xml:space="preserve">VILASSAR DE MAR                         </t>
  </si>
  <si>
    <t xml:space="preserve">SANT JULIA DE VILATORTA                 </t>
  </si>
  <si>
    <t xml:space="preserve">SANT JUST DESVERN                       </t>
  </si>
  <si>
    <t xml:space="preserve">SANT LLORENC D'HORTONS                  </t>
  </si>
  <si>
    <t xml:space="preserve">SANT LLORENC SAVALL                     </t>
  </si>
  <si>
    <t xml:space="preserve">SANT MARTI DE CENTELLES                 </t>
  </si>
  <si>
    <t xml:space="preserve">SANT MARTI D'ALBARS                     </t>
  </si>
  <si>
    <t xml:space="preserve">SANT MARTI DE TOUS                      </t>
  </si>
  <si>
    <t xml:space="preserve">SANT MARTI SARROCA                      </t>
  </si>
  <si>
    <t xml:space="preserve">SANT MARTI SESGUEIOLES                  </t>
  </si>
  <si>
    <t xml:space="preserve">SANT MATEU DE BAGES                     </t>
  </si>
  <si>
    <t xml:space="preserve">PREMIA DE DALT                          </t>
  </si>
  <si>
    <t xml:space="preserve">SANT PERE DE RIBES                      </t>
  </si>
  <si>
    <t xml:space="preserve">SANT PERE DE RIUDEBITLLES               </t>
  </si>
  <si>
    <t xml:space="preserve">SANT PERE DE TORELLO                    </t>
  </si>
  <si>
    <t xml:space="preserve">SANT PERE DE VILAMAJOR                  </t>
  </si>
  <si>
    <t xml:space="preserve">SANT POL DE MAR                         </t>
  </si>
  <si>
    <t xml:space="preserve">SANT QUINTI DE MEDIONA                  </t>
  </si>
  <si>
    <t xml:space="preserve">SANT QUIRZE DE BESORA                   </t>
  </si>
  <si>
    <t xml:space="preserve">SANT QUIRZE DEL VALLES                  </t>
  </si>
  <si>
    <t xml:space="preserve">SANT QUIRZE SAFAJA                      </t>
  </si>
  <si>
    <t xml:space="preserve">SANT SADURNI D'ANOIA                    </t>
  </si>
  <si>
    <t xml:space="preserve">SANT SADURNI D'OSORMORT                 </t>
  </si>
  <si>
    <t xml:space="preserve">MARGANELL                               </t>
  </si>
  <si>
    <t xml:space="preserve">SANTA CECILIA DE VOLTREGA               </t>
  </si>
  <si>
    <t xml:space="preserve">SANTA COLOMA DE CERVELLO                </t>
  </si>
  <si>
    <t xml:space="preserve">SANTA COLOMA DE GRAMENET                </t>
  </si>
  <si>
    <t xml:space="preserve">SANTA EUGENIA DE BERGA                  </t>
  </si>
  <si>
    <t xml:space="preserve">SANTA EULALIA DE RIUPRIMER              </t>
  </si>
  <si>
    <t xml:space="preserve">SANTA EULALIA DE RONCANA                </t>
  </si>
  <si>
    <t xml:space="preserve">SANTA FE DEL PENEDES                    </t>
  </si>
  <si>
    <t xml:space="preserve">SANTA MARGARIDA DE MONTBUI              </t>
  </si>
  <si>
    <t xml:space="preserve">SANTA MARGARIDA I ELS MONJOS            </t>
  </si>
  <si>
    <t xml:space="preserve">BARBERA DEL VALLES                      </t>
  </si>
  <si>
    <t xml:space="preserve">SANTA MARIA DE BESORA                   </t>
  </si>
  <si>
    <t xml:space="preserve">ESQUIROL (L')                           </t>
  </si>
  <si>
    <t xml:space="preserve">SANTA MARIA DE MERLES                   </t>
  </si>
  <si>
    <t xml:space="preserve">SANTA MARIA DE MARTORELLES              </t>
  </si>
  <si>
    <t xml:space="preserve">SANTA MARIA DE MIRALLES                 </t>
  </si>
  <si>
    <t xml:space="preserve">SANTA MARIA D'OLO                       </t>
  </si>
  <si>
    <t xml:space="preserve">SANTA MARIA DE PALAUTORDERA             </t>
  </si>
  <si>
    <t xml:space="preserve">SANTA PERPETUA DE MOGODA                </t>
  </si>
  <si>
    <t xml:space="preserve">SANTA SUSANNA                           </t>
  </si>
  <si>
    <t xml:space="preserve">SANT VICENC DE CASTELLET                </t>
  </si>
  <si>
    <t xml:space="preserve">SANT VICENC DELS HORTS                  </t>
  </si>
  <si>
    <t xml:space="preserve">SANT VICENC DE MONTALT                  </t>
  </si>
  <si>
    <t xml:space="preserve">SANT VICENC DE TORELLO                  </t>
  </si>
  <si>
    <t xml:space="preserve">CERDANYOLA DEL VALLES                   </t>
  </si>
  <si>
    <t xml:space="preserve">SENTMENAT                               </t>
  </si>
  <si>
    <t xml:space="preserve">CERCS                                   </t>
  </si>
  <si>
    <t xml:space="preserve">SEVA                                    </t>
  </si>
  <si>
    <t xml:space="preserve">SITGES                                  </t>
  </si>
  <si>
    <t xml:space="preserve">SOBREMUNT                               </t>
  </si>
  <si>
    <t xml:space="preserve">SORA                                    </t>
  </si>
  <si>
    <t xml:space="preserve">SUBIRATS                                </t>
  </si>
  <si>
    <t xml:space="preserve">SURIA                                   </t>
  </si>
  <si>
    <t xml:space="preserve">TAVERNOLES                              </t>
  </si>
  <si>
    <t xml:space="preserve">TAGAMANENT                              </t>
  </si>
  <si>
    <t xml:space="preserve">TALAMANCA                               </t>
  </si>
  <si>
    <t xml:space="preserve">TARADELL                                </t>
  </si>
  <si>
    <t xml:space="preserve">TERRASSA                                </t>
  </si>
  <si>
    <t xml:space="preserve">TAVERTET                                </t>
  </si>
  <si>
    <t xml:space="preserve">TEIA                                    </t>
  </si>
  <si>
    <t xml:space="preserve">TIANA                                   </t>
  </si>
  <si>
    <t xml:space="preserve">TONA                                    </t>
  </si>
  <si>
    <t xml:space="preserve">TORDERA                                 </t>
  </si>
  <si>
    <t xml:space="preserve">TORELLO                                 </t>
  </si>
  <si>
    <t xml:space="preserve">TORRE DE CLARAMUNT (LA)                 </t>
  </si>
  <si>
    <t xml:space="preserve">TORRELAVIT                              </t>
  </si>
  <si>
    <t xml:space="preserve">TORRELLES DE FOIX                       </t>
  </si>
  <si>
    <t xml:space="preserve">TORRELLES DE LLOBREGAT                  </t>
  </si>
  <si>
    <t xml:space="preserve">ULLASTRELL                              </t>
  </si>
  <si>
    <t xml:space="preserve">VACARISSES                              </t>
  </si>
  <si>
    <t xml:space="preserve">VALLBONA D'ANOIA                        </t>
  </si>
  <si>
    <t xml:space="preserve">VALLCEBRE                               </t>
  </si>
  <si>
    <t xml:space="preserve">VALLGORGUINA                            </t>
  </si>
  <si>
    <t xml:space="preserve">VALLIRANA                               </t>
  </si>
  <si>
    <t xml:space="preserve">VALLROMANES                             </t>
  </si>
  <si>
    <t xml:space="preserve">VECIANA                                 </t>
  </si>
  <si>
    <t xml:space="preserve">VIC                                     </t>
  </si>
  <si>
    <t xml:space="preserve">VILADA                                  </t>
  </si>
  <si>
    <t xml:space="preserve">VILADECAVALLS                           </t>
  </si>
  <si>
    <t xml:space="preserve">VILADECANS                              </t>
  </si>
  <si>
    <t xml:space="preserve">VILANOVA DEL CAMI                       </t>
  </si>
  <si>
    <t xml:space="preserve">VILANOVA DE SAU                         </t>
  </si>
  <si>
    <t xml:space="preserve">VILOBI DEL PENEDES                      </t>
  </si>
  <si>
    <t xml:space="preserve">VILAFRANCA DEL PENEDES                  </t>
  </si>
  <si>
    <t xml:space="preserve">VILALBA SASSERRA                        </t>
  </si>
  <si>
    <t xml:space="preserve">VILANOVA I LA GELTRU                    </t>
  </si>
  <si>
    <t xml:space="preserve">VIVER I SERRATEIX                       </t>
  </si>
  <si>
    <t xml:space="preserve">RUPIT I PRUIT                           </t>
  </si>
  <si>
    <t xml:space="preserve">VILANOVA DEL VALLES                     </t>
  </si>
  <si>
    <t xml:space="preserve">SANT JULIA DE CERDANYOLA                </t>
  </si>
  <si>
    <t xml:space="preserve">BADIA DEL VALLES                        </t>
  </si>
  <si>
    <t xml:space="preserve">PALMA DE CERVELLO (LA)                  </t>
  </si>
  <si>
    <t xml:space="preserve">ABAJAS                                  </t>
  </si>
  <si>
    <t xml:space="preserve">ADRADA DE HAZA                          </t>
  </si>
  <si>
    <t xml:space="preserve">AGUAS CANDIDAS                          </t>
  </si>
  <si>
    <t xml:space="preserve">AGUILAR DE BUREBA                       </t>
  </si>
  <si>
    <t xml:space="preserve">ALBILLOS                                </t>
  </si>
  <si>
    <t xml:space="preserve">ALCOCERO DE MOLA                        </t>
  </si>
  <si>
    <t xml:space="preserve">ALFOZ DE BRICIA                         </t>
  </si>
  <si>
    <t xml:space="preserve">ALFOZ DE SANTA GADEA                    </t>
  </si>
  <si>
    <t xml:space="preserve">ALTABLE                                 </t>
  </si>
  <si>
    <t xml:space="preserve">ALTOS (LOS)                             </t>
  </si>
  <si>
    <t xml:space="preserve">AMEYUGO                                 </t>
  </si>
  <si>
    <t xml:space="preserve">ANGUIX                                  </t>
  </si>
  <si>
    <t xml:space="preserve">ARANDA DE DUERO                         </t>
  </si>
  <si>
    <t xml:space="preserve">ARANDILLA                               </t>
  </si>
  <si>
    <t xml:space="preserve">ARAUZO DE MIEL                          </t>
  </si>
  <si>
    <t xml:space="preserve">ARAUZO DE SALCE                         </t>
  </si>
  <si>
    <t xml:space="preserve">ARAUZO DE TORRE                         </t>
  </si>
  <si>
    <t xml:space="preserve">ARCOS                                   </t>
  </si>
  <si>
    <t xml:space="preserve">ARENILLAS DE RIOPISUERGA                </t>
  </si>
  <si>
    <t xml:space="preserve">ARIJA                                   </t>
  </si>
  <si>
    <t xml:space="preserve">ARLANZON                                </t>
  </si>
  <si>
    <t xml:space="preserve">ARRAYA DE OCA                           </t>
  </si>
  <si>
    <t xml:space="preserve">ATAPUERCA                               </t>
  </si>
  <si>
    <t xml:space="preserve">AUSINES (LOS)                           </t>
  </si>
  <si>
    <t xml:space="preserve">AVELLANOSA DE MUÑO                      </t>
  </si>
  <si>
    <t xml:space="preserve">BAHABON DE ESGUEVA                      </t>
  </si>
  <si>
    <t xml:space="preserve">BALBASES (LOS)                          </t>
  </si>
  <si>
    <t xml:space="preserve">BAÑOS DE VALDEARADOS                    </t>
  </si>
  <si>
    <t xml:space="preserve">BAÑUELOS DE BUREBA                      </t>
  </si>
  <si>
    <t xml:space="preserve">BARBADILLO DE HERREROS                  </t>
  </si>
  <si>
    <t xml:space="preserve">BARBADILLO DEL MERCADO                  </t>
  </si>
  <si>
    <t xml:space="preserve">BARBADILLO DEL PEZ                      </t>
  </si>
  <si>
    <t xml:space="preserve">BARRIO DE MUÑO                          </t>
  </si>
  <si>
    <t xml:space="preserve">BARRIOS DE BUREBA (LOS)                 </t>
  </si>
  <si>
    <t xml:space="preserve">BARRIOS DE COLINA                       </t>
  </si>
  <si>
    <t xml:space="preserve">BASCONCILLOS DEL TOZO                   </t>
  </si>
  <si>
    <t xml:space="preserve">BASCUÑANA                               </t>
  </si>
  <si>
    <t xml:space="preserve">BELBIMBRE                               </t>
  </si>
  <si>
    <t xml:space="preserve">BELORADO                                </t>
  </si>
  <si>
    <t xml:space="preserve">BERBERANA                               </t>
  </si>
  <si>
    <t xml:space="preserve">BERLANGAS DE ROA                        </t>
  </si>
  <si>
    <t xml:space="preserve">BERZOSA DE BUREBA                       </t>
  </si>
  <si>
    <t xml:space="preserve">BOZOO                                   </t>
  </si>
  <si>
    <t xml:space="preserve">BRAZACORTA                              </t>
  </si>
  <si>
    <t xml:space="preserve">BRIVIESCA                               </t>
  </si>
  <si>
    <t xml:space="preserve">BUGEDO                                  </t>
  </si>
  <si>
    <t xml:space="preserve">BUNIEL                                  </t>
  </si>
  <si>
    <t xml:space="preserve">BURGOS                                  </t>
  </si>
  <si>
    <t xml:space="preserve">BUSTO DE BUREBA                         </t>
  </si>
  <si>
    <t xml:space="preserve">CABAÑES DE ESGUEVA                      </t>
  </si>
  <si>
    <t xml:space="preserve">CABEZON DE LA SIERRA                    </t>
  </si>
  <si>
    <t xml:space="preserve">CABIA                                   </t>
  </si>
  <si>
    <t xml:space="preserve">CALERUEGA                               </t>
  </si>
  <si>
    <t xml:space="preserve">CAMPILLO DE ARANDA                      </t>
  </si>
  <si>
    <t xml:space="preserve">CAMPOLARA                               </t>
  </si>
  <si>
    <t xml:space="preserve">CANICOSA DE LA SIERRA                   </t>
  </si>
  <si>
    <t xml:space="preserve">CANTABRANA                              </t>
  </si>
  <si>
    <t xml:space="preserve">CARAZO                                  </t>
  </si>
  <si>
    <t xml:space="preserve">CARCEDO DE BUREBA                       </t>
  </si>
  <si>
    <t xml:space="preserve">CARCEDO DE BURGOS                       </t>
  </si>
  <si>
    <t xml:space="preserve">CARDEÑADIJO                             </t>
  </si>
  <si>
    <t xml:space="preserve">CARDEÑAJIMENO                           </t>
  </si>
  <si>
    <t xml:space="preserve">CARDEÑUELA RIOPICO                      </t>
  </si>
  <si>
    <t xml:space="preserve">CARRIAS                                 </t>
  </si>
  <si>
    <t xml:space="preserve">CASCAJARES DE BUREBA                    </t>
  </si>
  <si>
    <t xml:space="preserve">CASCAJARES DE LA SIERRA                 </t>
  </si>
  <si>
    <t xml:space="preserve">CASTELLANOS DE CASTRO                   </t>
  </si>
  <si>
    <t xml:space="preserve">CASTILDELGADO                           </t>
  </si>
  <si>
    <t xml:space="preserve">CASTIL DE PEONES                        </t>
  </si>
  <si>
    <t xml:space="preserve">CASTRILLO DE LA REINA                   </t>
  </si>
  <si>
    <t xml:space="preserve">CASTRILLO DE LA VEGA                    </t>
  </si>
  <si>
    <t xml:space="preserve">CASTRILLO DEL VAL                       </t>
  </si>
  <si>
    <t xml:space="preserve">CASTRILLO DE RIOPISUERGA                </t>
  </si>
  <si>
    <t xml:space="preserve">CASTRILLO MOTA DE JUDIOS                </t>
  </si>
  <si>
    <t xml:space="preserve">CASTROJERIZ                             </t>
  </si>
  <si>
    <t xml:space="preserve">CAYUELA                                 </t>
  </si>
  <si>
    <t xml:space="preserve">CEBRECOS                                </t>
  </si>
  <si>
    <t xml:space="preserve">CELADA DEL CAMINO                       </t>
  </si>
  <si>
    <t xml:space="preserve">CEREZO DE RIO TIRON                     </t>
  </si>
  <si>
    <t xml:space="preserve">CERRATON DE JUARROS                     </t>
  </si>
  <si>
    <t xml:space="preserve">CIADONCHA                               </t>
  </si>
  <si>
    <t xml:space="preserve">CILLAPERLATA                            </t>
  </si>
  <si>
    <t xml:space="preserve">CILLERUELO DE ABAJO                     </t>
  </si>
  <si>
    <t xml:space="preserve">CILLERUELO DE ARRIBA                    </t>
  </si>
  <si>
    <t xml:space="preserve">CIRUELOS DE CERVERA                     </t>
  </si>
  <si>
    <t xml:space="preserve">COGOLLOS                                </t>
  </si>
  <si>
    <t xml:space="preserve">CONDADO DE TREVIÑO                      </t>
  </si>
  <si>
    <t xml:space="preserve">CONTRERAS                               </t>
  </si>
  <si>
    <t xml:space="preserve">CORUÑA DEL CONDE                        </t>
  </si>
  <si>
    <t xml:space="preserve">COVARRUBIAS                             </t>
  </si>
  <si>
    <t xml:space="preserve">CUBILLO DEL CAMPO                       </t>
  </si>
  <si>
    <t xml:space="preserve">CUBO DE BUREBA                          </t>
  </si>
  <si>
    <t xml:space="preserve">CUEVA DE ROA (LA)                       </t>
  </si>
  <si>
    <t xml:space="preserve">CUEVAS DE SAN CLEMENTE                  </t>
  </si>
  <si>
    <t xml:space="preserve">ENCIO                                   </t>
  </si>
  <si>
    <t xml:space="preserve">ESPINOSA DE CERVERA                     </t>
  </si>
  <si>
    <t xml:space="preserve">ESPINOSA DEL CAMINO                     </t>
  </si>
  <si>
    <t xml:space="preserve">ESPINOSA DE LOS MONTEROS                </t>
  </si>
  <si>
    <t xml:space="preserve">ESTEPAR                                 </t>
  </si>
  <si>
    <t xml:space="preserve">FONTIOSO                                </t>
  </si>
  <si>
    <t xml:space="preserve">FRANDOVINEZ                             </t>
  </si>
  <si>
    <t xml:space="preserve">FRESNEDA DE LA SIERRA TIRON             </t>
  </si>
  <si>
    <t xml:space="preserve">FRESNEÑA                                </t>
  </si>
  <si>
    <t xml:space="preserve">FRESNILLO DE LAS DUEÑAS                 </t>
  </si>
  <si>
    <t xml:space="preserve">FRESNO DE RIO TIRON                     </t>
  </si>
  <si>
    <t xml:space="preserve">FRESNO DE RODILLA                       </t>
  </si>
  <si>
    <t xml:space="preserve">FRIAS                                   </t>
  </si>
  <si>
    <t xml:space="preserve">FUENTEBUREBA                            </t>
  </si>
  <si>
    <t xml:space="preserve">FUENTECEN                               </t>
  </si>
  <si>
    <t xml:space="preserve">FUENTELCESPED                           </t>
  </si>
  <si>
    <t xml:space="preserve">FUENTELISENDO                           </t>
  </si>
  <si>
    <t xml:space="preserve">FUENTEMOLINOS                           </t>
  </si>
  <si>
    <t xml:space="preserve">FUENTENEBRO                             </t>
  </si>
  <si>
    <t xml:space="preserve">FUENTESPINA                             </t>
  </si>
  <si>
    <t xml:space="preserve">GALBARROS                               </t>
  </si>
  <si>
    <t xml:space="preserve">GALLEGA (LA)                            </t>
  </si>
  <si>
    <t xml:space="preserve">GRIJALBA                                </t>
  </si>
  <si>
    <t xml:space="preserve">GRISALEÑA                               </t>
  </si>
  <si>
    <t xml:space="preserve">GUMIEL DE IZAN                          </t>
  </si>
  <si>
    <t xml:space="preserve">GUMIEL DE MERCADO                       </t>
  </si>
  <si>
    <t xml:space="preserve">HACINAS                                 </t>
  </si>
  <si>
    <t xml:space="preserve">HAZA                                    </t>
  </si>
  <si>
    <t xml:space="preserve">HONTANAS                                </t>
  </si>
  <si>
    <t xml:space="preserve">HONTANGAS                               </t>
  </si>
  <si>
    <t xml:space="preserve">HONTORIA DE LA CANTERA                  </t>
  </si>
  <si>
    <t xml:space="preserve">HONTORIA DEL PINAR                      </t>
  </si>
  <si>
    <t xml:space="preserve">HONTORIA DE VALDEARADOS                 </t>
  </si>
  <si>
    <t xml:space="preserve">HORMAZAS (LAS)                          </t>
  </si>
  <si>
    <t xml:space="preserve">HORNILLOS DEL CAMINO                    </t>
  </si>
  <si>
    <t xml:space="preserve">HORRA (LA)                              </t>
  </si>
  <si>
    <t xml:space="preserve">HORTIGUELA                              </t>
  </si>
  <si>
    <t xml:space="preserve">HOYALES DE ROA                          </t>
  </si>
  <si>
    <t xml:space="preserve">HUERMECES                               </t>
  </si>
  <si>
    <t xml:space="preserve">HUERTA DE ARRIBA                        </t>
  </si>
  <si>
    <t xml:space="preserve">HUERTA DE REY                           </t>
  </si>
  <si>
    <t xml:space="preserve">HUMADA                                  </t>
  </si>
  <si>
    <t xml:space="preserve">HURONES                                 </t>
  </si>
  <si>
    <t xml:space="preserve">IBEAS DE JUARROS                        </t>
  </si>
  <si>
    <t xml:space="preserve">IBRILLOS                                </t>
  </si>
  <si>
    <t xml:space="preserve">IGLESIARRUBIA                           </t>
  </si>
  <si>
    <t xml:space="preserve">IGLESIAS                                </t>
  </si>
  <si>
    <t xml:space="preserve">ISAR                                    </t>
  </si>
  <si>
    <t xml:space="preserve">ITERO DEL CASTILLO                      </t>
  </si>
  <si>
    <t xml:space="preserve">JARAMILLO DE LA FUENTE                  </t>
  </si>
  <si>
    <t xml:space="preserve">JARAMILLO QUEMADO                       </t>
  </si>
  <si>
    <t xml:space="preserve">JUNTA DE TRASLALOMA                     </t>
  </si>
  <si>
    <t xml:space="preserve">JUNTA DE VILLALBA DE LOSA               </t>
  </si>
  <si>
    <t xml:space="preserve">JURISDICCION DE LARA                    </t>
  </si>
  <si>
    <t xml:space="preserve">JURISDICCION DE SAN ZADORNIL            </t>
  </si>
  <si>
    <t xml:space="preserve">LERMA                                   </t>
  </si>
  <si>
    <t xml:space="preserve">LLANO DE BUREBA                         </t>
  </si>
  <si>
    <t xml:space="preserve">MADRIGAL DEL MONTE                      </t>
  </si>
  <si>
    <t xml:space="preserve">MADRIGALEJO DEL MONTE                   </t>
  </si>
  <si>
    <t xml:space="preserve">MAHAMUD                                 </t>
  </si>
  <si>
    <t xml:space="preserve">MAMBRILLA DE CASTREJON                  </t>
  </si>
  <si>
    <t xml:space="preserve">MAMBRILLAS DE LARA                      </t>
  </si>
  <si>
    <t xml:space="preserve">MAMOLAR                                 </t>
  </si>
  <si>
    <t xml:space="preserve">MANCILES                                </t>
  </si>
  <si>
    <t xml:space="preserve">MAZUELA                                 </t>
  </si>
  <si>
    <t xml:space="preserve">MECERREYES                              </t>
  </si>
  <si>
    <t xml:space="preserve">MEDINA DE POMAR                         </t>
  </si>
  <si>
    <t xml:space="preserve">MELGAR DE FERNAMENTAL                   </t>
  </si>
  <si>
    <t xml:space="preserve">MERINDAD DE CUESTA-URRIA                </t>
  </si>
  <si>
    <t xml:space="preserve">MERINDAD DE MONTIJA                     </t>
  </si>
  <si>
    <t xml:space="preserve">MERINDAD DE SOTOSCUEVA                  </t>
  </si>
  <si>
    <t xml:space="preserve">MERINDAD DE VALDEPORRES                 </t>
  </si>
  <si>
    <t xml:space="preserve">MERINDAD DE VALDIVIELSO                 </t>
  </si>
  <si>
    <t xml:space="preserve">MILAGROS                                </t>
  </si>
  <si>
    <t xml:space="preserve">MIRANDA DE EBRO                         </t>
  </si>
  <si>
    <t xml:space="preserve">MIRAVECHE                               </t>
  </si>
  <si>
    <t xml:space="preserve">MODUBAR DE LA EMPAREDADA                </t>
  </si>
  <si>
    <t xml:space="preserve">MONASTERIO DE LA SIERRA                 </t>
  </si>
  <si>
    <t xml:space="preserve">MONASTERIO DE RODILLA                   </t>
  </si>
  <si>
    <t xml:space="preserve">MONCALVILLO                             </t>
  </si>
  <si>
    <t xml:space="preserve">MONTERRUBIO DE LA DEMANDA               </t>
  </si>
  <si>
    <t xml:space="preserve">MONTORIO                                </t>
  </si>
  <si>
    <t xml:space="preserve">MORADILLO DE ROA                        </t>
  </si>
  <si>
    <t xml:space="preserve">NAVA DE ROA                             </t>
  </si>
  <si>
    <t xml:space="preserve">NAVAS DE BUREBA                         </t>
  </si>
  <si>
    <t xml:space="preserve">NEBREDA                                 </t>
  </si>
  <si>
    <t xml:space="preserve">NEILA                                   </t>
  </si>
  <si>
    <t xml:space="preserve">OLMEDILLO DE ROA                        </t>
  </si>
  <si>
    <t xml:space="preserve">OLMILLOS DE MUÑO                        </t>
  </si>
  <si>
    <t xml:space="preserve">OÑA                                     </t>
  </si>
  <si>
    <t xml:space="preserve">OQUILLAS                                </t>
  </si>
  <si>
    <t xml:space="preserve">ORBANEJA RIOPICO                        </t>
  </si>
  <si>
    <t xml:space="preserve">PADILLA DE ABAJO                        </t>
  </si>
  <si>
    <t xml:space="preserve">PADILLA DE ARRIBA                       </t>
  </si>
  <si>
    <t xml:space="preserve">PADRONES DE BUREBA                      </t>
  </si>
  <si>
    <t xml:space="preserve">PALACIOS DE LA SIERRA                   </t>
  </si>
  <si>
    <t xml:space="preserve">PALACIOS DE RIOPISUERGA                 </t>
  </si>
  <si>
    <t xml:space="preserve">PALAZUELOS DE LA SIERRA                 </t>
  </si>
  <si>
    <t xml:space="preserve">PALAZUELOS DE MUÑO                      </t>
  </si>
  <si>
    <t xml:space="preserve">PAMPLIEGA                               </t>
  </si>
  <si>
    <t xml:space="preserve">PANCORBO                                </t>
  </si>
  <si>
    <t xml:space="preserve">PARDILLA                                </t>
  </si>
  <si>
    <t xml:space="preserve">PARTIDO DE LA SIERRA EN TOBALINA        </t>
  </si>
  <si>
    <t xml:space="preserve">PEDROSA DE DUERO                        </t>
  </si>
  <si>
    <t xml:space="preserve">PEDROSA DEL PARAMO                      </t>
  </si>
  <si>
    <t xml:space="preserve">PEDROSA DEL PRINCIPE                    </t>
  </si>
  <si>
    <t xml:space="preserve">PEDROSA DE RIO URBEL                    </t>
  </si>
  <si>
    <t xml:space="preserve">PEÑARANDA DE DUERO                      </t>
  </si>
  <si>
    <t xml:space="preserve">PERAL DE ARLANZA                        </t>
  </si>
  <si>
    <t xml:space="preserve">PIERNIGAS                               </t>
  </si>
  <si>
    <t xml:space="preserve">PINEDA DE LA SIERRA                     </t>
  </si>
  <si>
    <t xml:space="preserve">PINEDA TRASMONTE                        </t>
  </si>
  <si>
    <t xml:space="preserve">PINILLA DE LOS BARRUECOS                </t>
  </si>
  <si>
    <t xml:space="preserve">PINILLA DE LOS MOROS                    </t>
  </si>
  <si>
    <t xml:space="preserve">PINILLA TRASMONTE                       </t>
  </si>
  <si>
    <t xml:space="preserve">POZA DE LA SAL                          </t>
  </si>
  <si>
    <t xml:space="preserve">PRADANOS DE BUREBA                      </t>
  </si>
  <si>
    <t xml:space="preserve">PRADOLUENGO                             </t>
  </si>
  <si>
    <t xml:space="preserve">PRESENCIO                               </t>
  </si>
  <si>
    <t xml:space="preserve">PUEBLA DE ARGANZON (LA)                 </t>
  </si>
  <si>
    <t xml:space="preserve">PUENTEDURA                              </t>
  </si>
  <si>
    <t xml:space="preserve">QUEMADA                                 </t>
  </si>
  <si>
    <t xml:space="preserve">QUINTANABUREBA                          </t>
  </si>
  <si>
    <t xml:space="preserve">QUINTANA DEL PIDIO                      </t>
  </si>
  <si>
    <t xml:space="preserve">QUINTANAELEZ                            </t>
  </si>
  <si>
    <t xml:space="preserve">QUINTANAORTUÑO                          </t>
  </si>
  <si>
    <t xml:space="preserve">QUINTANAPALLA                           </t>
  </si>
  <si>
    <t xml:space="preserve">QUINTANAR DE LA SIERRA                  </t>
  </si>
  <si>
    <t xml:space="preserve">QUINTANAVIDES                           </t>
  </si>
  <si>
    <t xml:space="preserve">QUINTANILLA DE LA MATA                  </t>
  </si>
  <si>
    <t xml:space="preserve">QUINTANILLA DEL COCO                    </t>
  </si>
  <si>
    <t xml:space="preserve">QUINTANILLAS (LAS)                      </t>
  </si>
  <si>
    <t xml:space="preserve">QUINTANILLA SAN GARCIA                  </t>
  </si>
  <si>
    <t xml:space="preserve">QUINTANILLA VIVAR                       </t>
  </si>
  <si>
    <t xml:space="preserve">RABANERA DEL PINAR                      </t>
  </si>
  <si>
    <t xml:space="preserve">RABANOS                                 </t>
  </si>
  <si>
    <t xml:space="preserve">RABE DE LAS CALZADAS                    </t>
  </si>
  <si>
    <t xml:space="preserve">REBOLLEDO DE LA TORRE                   </t>
  </si>
  <si>
    <t xml:space="preserve">REDECILLA DEL CAMINO                    </t>
  </si>
  <si>
    <t xml:space="preserve">REDECILLA DEL CAMPO                     </t>
  </si>
  <si>
    <t xml:space="preserve">REGUMIEL DE LA SIERRA                   </t>
  </si>
  <si>
    <t xml:space="preserve">REINOSO                                 </t>
  </si>
  <si>
    <t xml:space="preserve">RETUERTA                                </t>
  </si>
  <si>
    <t xml:space="preserve">REVILLA Y AHEDO (LA)                    </t>
  </si>
  <si>
    <t xml:space="preserve">REVILLA DEL CAMPO                       </t>
  </si>
  <si>
    <t xml:space="preserve">REVILLARRUZ                             </t>
  </si>
  <si>
    <t xml:space="preserve">REVILLA VALLEJERA                       </t>
  </si>
  <si>
    <t xml:space="preserve">REZMONDO                                </t>
  </si>
  <si>
    <t xml:space="preserve">RIOCAVADO DE LA SIERRA                  </t>
  </si>
  <si>
    <t xml:space="preserve">ROA                                     </t>
  </si>
  <si>
    <t xml:space="preserve">ROJAS                                   </t>
  </si>
  <si>
    <t xml:space="preserve">ROYUELA DE RIO FRANCO                   </t>
  </si>
  <si>
    <t xml:space="preserve">RUBENA                                  </t>
  </si>
  <si>
    <t xml:space="preserve">RUBLACEDO DE ABAJO                      </t>
  </si>
  <si>
    <t xml:space="preserve">RUCANDIO                                </t>
  </si>
  <si>
    <t xml:space="preserve">SALAS DE BUREBA                         </t>
  </si>
  <si>
    <t xml:space="preserve">SALAS DE LOS INFANTES                   </t>
  </si>
  <si>
    <t xml:space="preserve">SALDAÑA DE BURGOS                       </t>
  </si>
  <si>
    <t xml:space="preserve">SALINILLAS DE BUREBA                    </t>
  </si>
  <si>
    <t xml:space="preserve">SAN ADRIAN DE JUARROS                   </t>
  </si>
  <si>
    <t xml:space="preserve">SAN JUAN DEL MONTE                      </t>
  </si>
  <si>
    <t xml:space="preserve">SAN MAMES DE BURGOS                     </t>
  </si>
  <si>
    <t xml:space="preserve">SAN MARTIN DE RUBIALES                  </t>
  </si>
  <si>
    <t xml:space="preserve">SAN MILLAN DE LARA                      </t>
  </si>
  <si>
    <t xml:space="preserve">SANTA CECILIA                           </t>
  </si>
  <si>
    <t xml:space="preserve">SANTA CRUZ DE LA SALCEDA                </t>
  </si>
  <si>
    <t xml:space="preserve">SANTA CRUZ DEL VALLE URBION             </t>
  </si>
  <si>
    <t xml:space="preserve">SANTA GADEA DEL CID                     </t>
  </si>
  <si>
    <t xml:space="preserve">SANTA INES                              </t>
  </si>
  <si>
    <t xml:space="preserve">SANTA MARIA DEL CAMPO                   </t>
  </si>
  <si>
    <t xml:space="preserve">SANTA MARIA DEL INVIERNO                </t>
  </si>
  <si>
    <t xml:space="preserve">SANTA MARIA DEL MERCADILLO              </t>
  </si>
  <si>
    <t xml:space="preserve">SANTA MARIA RIVARREDONDA                </t>
  </si>
  <si>
    <t xml:space="preserve">SANTA OLALLA DE BUREBA                  </t>
  </si>
  <si>
    <t xml:space="preserve">SANTIBAÑEZ DE ESGUEVA                   </t>
  </si>
  <si>
    <t xml:space="preserve">SANTIBAÑEZ DEL VAL                      </t>
  </si>
  <si>
    <t xml:space="preserve">SANTO DOMINGO DE SILOS                  </t>
  </si>
  <si>
    <t xml:space="preserve">SAN VICENTE DEL VALLE                   </t>
  </si>
  <si>
    <t xml:space="preserve">SARGENTES DE LA LORA                    </t>
  </si>
  <si>
    <t xml:space="preserve">SARRACIN                                </t>
  </si>
  <si>
    <t xml:space="preserve">SASAMON                                 </t>
  </si>
  <si>
    <t xml:space="preserve">SEQUERA DE HAZA (LA)                    </t>
  </si>
  <si>
    <t xml:space="preserve">SOLARANA                                </t>
  </si>
  <si>
    <t xml:space="preserve">SORDILLOS                               </t>
  </si>
  <si>
    <t xml:space="preserve">SOTILLO DE LA RIBERA                    </t>
  </si>
  <si>
    <t xml:space="preserve">SOTRAGERO                               </t>
  </si>
  <si>
    <t xml:space="preserve">SOTRESGUDO                              </t>
  </si>
  <si>
    <t xml:space="preserve">SUSINOS DEL PARAMO                      </t>
  </si>
  <si>
    <t xml:space="preserve">TAMARON                                 </t>
  </si>
  <si>
    <t xml:space="preserve">TARDAJOS                                </t>
  </si>
  <si>
    <t xml:space="preserve">TEJADA                                  </t>
  </si>
  <si>
    <t xml:space="preserve">TERRADILLOS DE ESGUEVA                  </t>
  </si>
  <si>
    <t xml:space="preserve">TINIEBLAS DE LA SIERRA                  </t>
  </si>
  <si>
    <t xml:space="preserve">TOBAR                                   </t>
  </si>
  <si>
    <t xml:space="preserve">TORDOMAR                                </t>
  </si>
  <si>
    <t xml:space="preserve">TORRECILLA DEL MONTE                    </t>
  </si>
  <si>
    <t xml:space="preserve">TORREGALINDO                            </t>
  </si>
  <si>
    <t xml:space="preserve">TORRELARA                               </t>
  </si>
  <si>
    <t xml:space="preserve">TORREPADRE                              </t>
  </si>
  <si>
    <t xml:space="preserve">TORRESANDINO                            </t>
  </si>
  <si>
    <t xml:space="preserve">TORTOLES DE ESGUEVA                     </t>
  </si>
  <si>
    <t xml:space="preserve">TOSANTOS                                </t>
  </si>
  <si>
    <t xml:space="preserve">TRESPADERNE                             </t>
  </si>
  <si>
    <t xml:space="preserve">TUBILLA DEL AGUA                        </t>
  </si>
  <si>
    <t xml:space="preserve">TUBILLA DEL LAGO                        </t>
  </si>
  <si>
    <t xml:space="preserve">URBEL DEL CASTILLO                      </t>
  </si>
  <si>
    <t xml:space="preserve">VADOCONDES                              </t>
  </si>
  <si>
    <t xml:space="preserve">VALDEANDE                               </t>
  </si>
  <si>
    <t xml:space="preserve">VALDEZATE                               </t>
  </si>
  <si>
    <t xml:space="preserve">VALDORROS                               </t>
  </si>
  <si>
    <t xml:space="preserve">VALMALA                                 </t>
  </si>
  <si>
    <t xml:space="preserve">VALLARTA DE BUREBA                      </t>
  </si>
  <si>
    <t xml:space="preserve">VALLE DE MANZANEDO                      </t>
  </si>
  <si>
    <t xml:space="preserve">VALLE DE MENA                           </t>
  </si>
  <si>
    <t xml:space="preserve">VALLE DE OCA                            </t>
  </si>
  <si>
    <t xml:space="preserve">VALLE DE TOBALINA                       </t>
  </si>
  <si>
    <t xml:space="preserve">VALLE DE VALDEBEZANA                    </t>
  </si>
  <si>
    <t xml:space="preserve">VALLE DE VALDELAGUNA                    </t>
  </si>
  <si>
    <t xml:space="preserve">VALLE DE VALDELUCIO                     </t>
  </si>
  <si>
    <t xml:space="preserve">VALLE DE ZAMANZAS                       </t>
  </si>
  <si>
    <t xml:space="preserve">VALLEJERA                               </t>
  </si>
  <si>
    <t xml:space="preserve">VALLES DE PALENZUELA                    </t>
  </si>
  <si>
    <t xml:space="preserve">VALLUERCANES                            </t>
  </si>
  <si>
    <t xml:space="preserve">VID Y BARRIOS (LA)                      </t>
  </si>
  <si>
    <t xml:space="preserve">VID DE BUREBA (LA)                      </t>
  </si>
  <si>
    <t xml:space="preserve">VILEÑA                                  </t>
  </si>
  <si>
    <t xml:space="preserve">VILORIA DE RIOJA                        </t>
  </si>
  <si>
    <t xml:space="preserve">VILVIESTRE DEL PINAR                    </t>
  </si>
  <si>
    <t xml:space="preserve">VILLADIEGO                              </t>
  </si>
  <si>
    <t xml:space="preserve">VILLAESCUSA DE ROA                      </t>
  </si>
  <si>
    <t xml:space="preserve">VILLAESCUSA LA SOMBRIA                  </t>
  </si>
  <si>
    <t xml:space="preserve">VILLAESPASA                             </t>
  </si>
  <si>
    <t xml:space="preserve">VILLAFRANCA MONTES DE OCA               </t>
  </si>
  <si>
    <t xml:space="preserve">VILLAFRUELA                             </t>
  </si>
  <si>
    <t xml:space="preserve">VILLAGALIJO                             </t>
  </si>
  <si>
    <t xml:space="preserve">VILLAGONZALO PEDERNALES                 </t>
  </si>
  <si>
    <t xml:space="preserve">VILLAHOZ                                </t>
  </si>
  <si>
    <t xml:space="preserve">VILLALBA DE DUERO                       </t>
  </si>
  <si>
    <t xml:space="preserve">VILLALBILLA DE BURGOS                   </t>
  </si>
  <si>
    <t xml:space="preserve">VILLALBILLA DE GUMIEL                   </t>
  </si>
  <si>
    <t xml:space="preserve">VILLALDEMIRO                            </t>
  </si>
  <si>
    <t xml:space="preserve">VILLALMANZO                             </t>
  </si>
  <si>
    <t xml:space="preserve">VILLAMAYOR DE LOS MONTES                </t>
  </si>
  <si>
    <t xml:space="preserve">VILLAMAYOR DE TREVIÑO                   </t>
  </si>
  <si>
    <t xml:space="preserve">VILLAMBISTIA                            </t>
  </si>
  <si>
    <t xml:space="preserve">VILLAMEDIANILLA                         </t>
  </si>
  <si>
    <t xml:space="preserve">VILLAMIEL DE LA SIERRA                  </t>
  </si>
  <si>
    <t xml:space="preserve">VILLANGOMEZ                             </t>
  </si>
  <si>
    <t xml:space="preserve">VILLANUEVA DE ARGAÑO                    </t>
  </si>
  <si>
    <t xml:space="preserve">VILLANUEVA DE CARAZO                    </t>
  </si>
  <si>
    <t xml:space="preserve">VILLANUEVA DE GUMIEL                    </t>
  </si>
  <si>
    <t xml:space="preserve">VILLANUEVA DE TEBA                      </t>
  </si>
  <si>
    <t xml:space="preserve">VILLAQUIRAN DE LA PUEBLA                </t>
  </si>
  <si>
    <t xml:space="preserve">VILLAQUIRAN DE LOS INFANTES             </t>
  </si>
  <si>
    <t xml:space="preserve">VILLARIEZO                              </t>
  </si>
  <si>
    <t xml:space="preserve">VILLASANDINO                            </t>
  </si>
  <si>
    <t xml:space="preserve">VILLASUR DE HERREROS                    </t>
  </si>
  <si>
    <t xml:space="preserve">VILLATUELDA                             </t>
  </si>
  <si>
    <t xml:space="preserve">VILLAVERDE DEL MONTE                    </t>
  </si>
  <si>
    <t xml:space="preserve">VILLAVERDE-MOGINA                       </t>
  </si>
  <si>
    <t xml:space="preserve">VILLAYERNO MORQUILLAS                   </t>
  </si>
  <si>
    <t xml:space="preserve">VILLAZOPEQUE                            </t>
  </si>
  <si>
    <t xml:space="preserve">VILLEGAS                                </t>
  </si>
  <si>
    <t xml:space="preserve">VILLORUEBO                              </t>
  </si>
  <si>
    <t xml:space="preserve">VIZCAINOS                               </t>
  </si>
  <si>
    <t xml:space="preserve">ZAEL                                    </t>
  </si>
  <si>
    <t xml:space="preserve">ZARZOSA DE RIO PISUERGA                 </t>
  </si>
  <si>
    <t xml:space="preserve">ZAZUAR                                  </t>
  </si>
  <si>
    <t xml:space="preserve">ZUÑEDA                                  </t>
  </si>
  <si>
    <t xml:space="preserve">QUINTANILLA DEL AGUA Y TORDUELES        </t>
  </si>
  <si>
    <t xml:space="preserve">VALLE DE SANTIBAÑEZ                     </t>
  </si>
  <si>
    <t>VILLARCAYO DE MERINDAD DE CASTILLA LA VI</t>
  </si>
  <si>
    <t xml:space="preserve">VALLE DE LAS NAVAS                      </t>
  </si>
  <si>
    <t xml:space="preserve">VALLE DE SEDANO                         </t>
  </si>
  <si>
    <t xml:space="preserve">MERINDAD DE RIO UBIERNA                 </t>
  </si>
  <si>
    <t xml:space="preserve">ALFOZ DE QUINTANADUEÑAS                 </t>
  </si>
  <si>
    <t xml:space="preserve">VALLE DE LOSA                           </t>
  </si>
  <si>
    <t xml:space="preserve">ABADIA                                  </t>
  </si>
  <si>
    <t xml:space="preserve">ABERTURA                                </t>
  </si>
  <si>
    <t xml:space="preserve">ACEBO                                   </t>
  </si>
  <si>
    <t xml:space="preserve">ACEHUCHE                                </t>
  </si>
  <si>
    <t xml:space="preserve">ACEITUNA                                </t>
  </si>
  <si>
    <t xml:space="preserve">AHIGAL                                  </t>
  </si>
  <si>
    <t xml:space="preserve">ALBALA                                  </t>
  </si>
  <si>
    <t xml:space="preserve">ALCANTARA                               </t>
  </si>
  <si>
    <t xml:space="preserve">ALCOLLARIN                              </t>
  </si>
  <si>
    <t xml:space="preserve">ALCUESCAR                               </t>
  </si>
  <si>
    <t xml:space="preserve">ALDEACENTENERA                          </t>
  </si>
  <si>
    <t xml:space="preserve">ALDEA DEL CANO                          </t>
  </si>
  <si>
    <t xml:space="preserve">ALDEA DEL OBISPO (LA)                   </t>
  </si>
  <si>
    <t xml:space="preserve">ALDEANUEVA DE LA VERA                   </t>
  </si>
  <si>
    <t xml:space="preserve">ALDEANUEVA DEL CAMINO                   </t>
  </si>
  <si>
    <t xml:space="preserve">ALDEHUELA DE JERTE                      </t>
  </si>
  <si>
    <t xml:space="preserve">ALIA                                    </t>
  </si>
  <si>
    <t xml:space="preserve">ALISEDA                                 </t>
  </si>
  <si>
    <t xml:space="preserve">ALMARAZ                                 </t>
  </si>
  <si>
    <t xml:space="preserve">ALMOHARIN                               </t>
  </si>
  <si>
    <t xml:space="preserve">ARROYO DE LA LUZ                        </t>
  </si>
  <si>
    <t xml:space="preserve">ARROYOMOLINOS DE LA VERA                </t>
  </si>
  <si>
    <t xml:space="preserve">ARROYOMOLINOS                           </t>
  </si>
  <si>
    <t xml:space="preserve">BAÑOS DE MONTEMAYOR                     </t>
  </si>
  <si>
    <t xml:space="preserve">BARRADO                                 </t>
  </si>
  <si>
    <t xml:space="preserve">BELVIS DE MONROY                        </t>
  </si>
  <si>
    <t xml:space="preserve">BENQUERENCIA                            </t>
  </si>
  <si>
    <t xml:space="preserve">BERROCALEJO                             </t>
  </si>
  <si>
    <t xml:space="preserve">BERZOCANA                               </t>
  </si>
  <si>
    <t xml:space="preserve">BOHONAL DE IBOR                         </t>
  </si>
  <si>
    <t xml:space="preserve">BOTIJA                                  </t>
  </si>
  <si>
    <t xml:space="preserve">BROZAS                                  </t>
  </si>
  <si>
    <t xml:space="preserve">CABAÑAS DEL CASTILLO                    </t>
  </si>
  <si>
    <t xml:space="preserve">CABEZABELLOSA                           </t>
  </si>
  <si>
    <t xml:space="preserve">CABEZUELA DEL VALLE                     </t>
  </si>
  <si>
    <t xml:space="preserve">CABRERO                                 </t>
  </si>
  <si>
    <t xml:space="preserve">CACERES                                 </t>
  </si>
  <si>
    <t xml:space="preserve">CACHORRILLA                             </t>
  </si>
  <si>
    <t xml:space="preserve">CADALSO                                 </t>
  </si>
  <si>
    <t xml:space="preserve">CALZADILLA                              </t>
  </si>
  <si>
    <t xml:space="preserve">CAMINOMORISCO                           </t>
  </si>
  <si>
    <t xml:space="preserve">CAMPILLO DE DELEITOSA                   </t>
  </si>
  <si>
    <t xml:space="preserve">CAMPO LUGAR                             </t>
  </si>
  <si>
    <t xml:space="preserve">CAÑAMERO                                </t>
  </si>
  <si>
    <t xml:space="preserve">CAÑAVERAL                               </t>
  </si>
  <si>
    <t xml:space="preserve">CARBAJO                                 </t>
  </si>
  <si>
    <t xml:space="preserve">CARCABOSO                               </t>
  </si>
  <si>
    <t xml:space="preserve">CARRASCALEJO                            </t>
  </si>
  <si>
    <t xml:space="preserve">CASAR DE CACERES                        </t>
  </si>
  <si>
    <t xml:space="preserve">CASAR DE PALOMERO                       </t>
  </si>
  <si>
    <t xml:space="preserve">CASARES DE LAS HURDES                   </t>
  </si>
  <si>
    <t xml:space="preserve">CASAS DE DON ANTONIO                    </t>
  </si>
  <si>
    <t xml:space="preserve">CASAS DE DON GOMEZ                      </t>
  </si>
  <si>
    <t xml:space="preserve">CASAS DEL CASTAÑAR                      </t>
  </si>
  <si>
    <t xml:space="preserve">CASAS DEL MONTE                         </t>
  </si>
  <si>
    <t xml:space="preserve">CASAS DE MILLAN                         </t>
  </si>
  <si>
    <t xml:space="preserve">CASAS DE MIRAVETE                       </t>
  </si>
  <si>
    <t xml:space="preserve">CASATEJADA                              </t>
  </si>
  <si>
    <t xml:space="preserve">CASILLAS DE CORIA                       </t>
  </si>
  <si>
    <t xml:space="preserve">CASTAÑAR DE IBOR                        </t>
  </si>
  <si>
    <t xml:space="preserve">CECLAVIN                                </t>
  </si>
  <si>
    <t xml:space="preserve">CEDILLO                                 </t>
  </si>
  <si>
    <t xml:space="preserve">CEREZO                                  </t>
  </si>
  <si>
    <t xml:space="preserve">CILLEROS                                </t>
  </si>
  <si>
    <t xml:space="preserve">COLLADO DE LA VERA                      </t>
  </si>
  <si>
    <t xml:space="preserve">CONQUISTA DE LA SIERRA                  </t>
  </si>
  <si>
    <t xml:space="preserve">CORIA                                   </t>
  </si>
  <si>
    <t xml:space="preserve">CUACOS DE YUSTE                         </t>
  </si>
  <si>
    <t xml:space="preserve">CUMBRE (LA)                             </t>
  </si>
  <si>
    <t xml:space="preserve">DELEITOSA                               </t>
  </si>
  <si>
    <t xml:space="preserve">DESCARGAMARIA                           </t>
  </si>
  <si>
    <t xml:space="preserve">ELJAS                                   </t>
  </si>
  <si>
    <t xml:space="preserve">ESCURIAL                                </t>
  </si>
  <si>
    <t xml:space="preserve">FRESNEDOSO DE IBOR                      </t>
  </si>
  <si>
    <t xml:space="preserve">GALISTEO                                </t>
  </si>
  <si>
    <t xml:space="preserve">GARCIAZ                                 </t>
  </si>
  <si>
    <t xml:space="preserve">GARGANTA (LA)                           </t>
  </si>
  <si>
    <t xml:space="preserve">GARGANTA LA OLLA                        </t>
  </si>
  <si>
    <t xml:space="preserve">GARGANTILLA                             </t>
  </si>
  <si>
    <t xml:space="preserve">GARGUERA                                </t>
  </si>
  <si>
    <t xml:space="preserve">GARROVILLAS DE ALCONETAR                </t>
  </si>
  <si>
    <t xml:space="preserve">GARVIN                                  </t>
  </si>
  <si>
    <t xml:space="preserve">GATA                                    </t>
  </si>
  <si>
    <t xml:space="preserve">GORDO (EL)                              </t>
  </si>
  <si>
    <t xml:space="preserve">GRANJA (LA)                             </t>
  </si>
  <si>
    <t xml:space="preserve">GUADALUPE                               </t>
  </si>
  <si>
    <t xml:space="preserve">GUIJO DE CORIA                          </t>
  </si>
  <si>
    <t xml:space="preserve">GUIJO DE GALISTEO                       </t>
  </si>
  <si>
    <t xml:space="preserve">GUIJO DE GRANADILLA                     </t>
  </si>
  <si>
    <t xml:space="preserve">GUIJO DE SANTA BARBARA                  </t>
  </si>
  <si>
    <t xml:space="preserve">HERGUIJUELA                             </t>
  </si>
  <si>
    <t xml:space="preserve">HERNAN-PEREZ                            </t>
  </si>
  <si>
    <t xml:space="preserve">HERRERA DE ALCANTARA                    </t>
  </si>
  <si>
    <t xml:space="preserve">HERRERUELA                              </t>
  </si>
  <si>
    <t xml:space="preserve">HERVAS                                  </t>
  </si>
  <si>
    <t xml:space="preserve">HINOJAL                                 </t>
  </si>
  <si>
    <t xml:space="preserve">HOLGUERA                                </t>
  </si>
  <si>
    <t xml:space="preserve">HOYOS                                   </t>
  </si>
  <si>
    <t xml:space="preserve">HUELAGA                                 </t>
  </si>
  <si>
    <t xml:space="preserve">IBAHERNANDO                             </t>
  </si>
  <si>
    <t xml:space="preserve">JARAICEJO                               </t>
  </si>
  <si>
    <t xml:space="preserve">JARAIZ DE LA VERA                       </t>
  </si>
  <si>
    <t xml:space="preserve">JARANDILLA DE LA VERA                   </t>
  </si>
  <si>
    <t xml:space="preserve">JARILLA                                 </t>
  </si>
  <si>
    <t xml:space="preserve">JERTE                                   </t>
  </si>
  <si>
    <t xml:space="preserve">LADRILLAR                               </t>
  </si>
  <si>
    <t xml:space="preserve">LOGROSAN                                </t>
  </si>
  <si>
    <t xml:space="preserve">LOSAR DE LA VERA                        </t>
  </si>
  <si>
    <t xml:space="preserve">MADRIGAL DE LA VERA                     </t>
  </si>
  <si>
    <t xml:space="preserve">MADRIGALEJO                             </t>
  </si>
  <si>
    <t xml:space="preserve">MADROÑERA                               </t>
  </si>
  <si>
    <t xml:space="preserve">MAJADAS                                 </t>
  </si>
  <si>
    <t xml:space="preserve">MALPARTIDA DE CACERES                   </t>
  </si>
  <si>
    <t xml:space="preserve">MALPARTIDA DE PLASENCIA                 </t>
  </si>
  <si>
    <t xml:space="preserve">MARCHAGAZ                               </t>
  </si>
  <si>
    <t xml:space="preserve">MATA DE ALCANTARA                       </t>
  </si>
  <si>
    <t xml:space="preserve">MEMBRIO                                 </t>
  </si>
  <si>
    <t xml:space="preserve">MESAS DE IBOR                           </t>
  </si>
  <si>
    <t xml:space="preserve">MIAJADAS                                </t>
  </si>
  <si>
    <t xml:space="preserve">MILLANES                                </t>
  </si>
  <si>
    <t xml:space="preserve">MIRABEL                                 </t>
  </si>
  <si>
    <t xml:space="preserve">MOHEDAS DE GRANADILLA                   </t>
  </si>
  <si>
    <t xml:space="preserve">MONROY                                  </t>
  </si>
  <si>
    <t xml:space="preserve">MONTANCHEZ                              </t>
  </si>
  <si>
    <t xml:space="preserve">MONTEHERMOSO                            </t>
  </si>
  <si>
    <t xml:space="preserve">MORALEJA                                </t>
  </si>
  <si>
    <t xml:space="preserve">MORCILLO                                </t>
  </si>
  <si>
    <t xml:space="preserve">NAVACONCEJO                             </t>
  </si>
  <si>
    <t xml:space="preserve">NAVALMORAL DE LA MATA                   </t>
  </si>
  <si>
    <t xml:space="preserve">NAVALVILLAR DE IBOR                     </t>
  </si>
  <si>
    <t xml:space="preserve">NAVAS DEL MADROÑO                       </t>
  </si>
  <si>
    <t xml:space="preserve">NAVEZUELAS                              </t>
  </si>
  <si>
    <t xml:space="preserve">NUÑOMORAL                               </t>
  </si>
  <si>
    <t xml:space="preserve">OLIVA DE PLASENCIA                      </t>
  </si>
  <si>
    <t xml:space="preserve">PALOMERO                                </t>
  </si>
  <si>
    <t xml:space="preserve">PASARON DE LA VERA                      </t>
  </si>
  <si>
    <t xml:space="preserve">PEDROSO DE ACIM                         </t>
  </si>
  <si>
    <t xml:space="preserve">PERALEDA DE LA MATA                     </t>
  </si>
  <si>
    <t xml:space="preserve">PERALEDA DE SAN ROMAN                   </t>
  </si>
  <si>
    <t xml:space="preserve">PERALES DEL PUERTO                      </t>
  </si>
  <si>
    <t xml:space="preserve">PESCUEZA                                </t>
  </si>
  <si>
    <t xml:space="preserve">PESGA (LA)                              </t>
  </si>
  <si>
    <t xml:space="preserve">PIEDRAS ALBAS                           </t>
  </si>
  <si>
    <t xml:space="preserve">PINOFRANQUEADO                          </t>
  </si>
  <si>
    <t xml:space="preserve">PIORNAL                                 </t>
  </si>
  <si>
    <t xml:space="preserve">PLASENCIA                               </t>
  </si>
  <si>
    <t xml:space="preserve">PLASENZUELA                             </t>
  </si>
  <si>
    <t xml:space="preserve">PORTAJE                                 </t>
  </si>
  <si>
    <t xml:space="preserve">PORTEZUELO                              </t>
  </si>
  <si>
    <t xml:space="preserve">POZUELO DE ZARZON                       </t>
  </si>
  <si>
    <t xml:space="preserve">PUERTO DE SANTA CRUZ                    </t>
  </si>
  <si>
    <t xml:space="preserve">REBOLLAR                                </t>
  </si>
  <si>
    <t xml:space="preserve">RIOLOBOS                                </t>
  </si>
  <si>
    <t xml:space="preserve">ROBLEDILLO DE GATA                      </t>
  </si>
  <si>
    <t xml:space="preserve">ROBLEDILLO DE LA VERA                   </t>
  </si>
  <si>
    <t xml:space="preserve">ROBLEDILLO DE TRUJILLO                  </t>
  </si>
  <si>
    <t xml:space="preserve">ROBLEDOLLANO                            </t>
  </si>
  <si>
    <t xml:space="preserve">ROMANGORDO                              </t>
  </si>
  <si>
    <t xml:space="preserve">RUANES                                  </t>
  </si>
  <si>
    <t xml:space="preserve">SALORINO                                </t>
  </si>
  <si>
    <t xml:space="preserve">SALVATIERRA DE SANTIAGO                 </t>
  </si>
  <si>
    <t xml:space="preserve">SAN MARTIN DE TREVEJO                   </t>
  </si>
  <si>
    <t xml:space="preserve">SANTA ANA                               </t>
  </si>
  <si>
    <t xml:space="preserve">SANTA CRUZ DE LA SIERRA                 </t>
  </si>
  <si>
    <t xml:space="preserve">SANTA CRUZ DE PANIAGUA                  </t>
  </si>
  <si>
    <t xml:space="preserve">SANTA MARTA DE MAGASCA                  </t>
  </si>
  <si>
    <t xml:space="preserve">SANTIAGO DE ALCANTARA                   </t>
  </si>
  <si>
    <t xml:space="preserve">SANTIAGO DEL CAMPO                      </t>
  </si>
  <si>
    <t xml:space="preserve">SANTIBAÑEZ EL ALTO                      </t>
  </si>
  <si>
    <t xml:space="preserve">SANTIBAÑEZ EL BAJO                      </t>
  </si>
  <si>
    <t xml:space="preserve">SAUCEDILLA                              </t>
  </si>
  <si>
    <t xml:space="preserve">SEGURA DE TORO                          </t>
  </si>
  <si>
    <t xml:space="preserve">SERRADILLA                              </t>
  </si>
  <si>
    <t xml:space="preserve">SERREJON                                </t>
  </si>
  <si>
    <t xml:space="preserve">SIERRA DE FUENTES                       </t>
  </si>
  <si>
    <t xml:space="preserve">TALAVAN                                 </t>
  </si>
  <si>
    <t xml:space="preserve">TALAVERUELA DE LA VERA                  </t>
  </si>
  <si>
    <t xml:space="preserve">TALAYUELA                               </t>
  </si>
  <si>
    <t xml:space="preserve">TEJEDA DE TIETAR                        </t>
  </si>
  <si>
    <t xml:space="preserve">TORIL                                   </t>
  </si>
  <si>
    <t xml:space="preserve">TORNAVACAS                              </t>
  </si>
  <si>
    <t xml:space="preserve">TORNO (EL)                              </t>
  </si>
  <si>
    <t xml:space="preserve">TORRECILLA DE LOS ANGELES               </t>
  </si>
  <si>
    <t xml:space="preserve">TORRECILLAS DE LA TIESA                 </t>
  </si>
  <si>
    <t xml:space="preserve">TORRE DE DON MIGUEL                     </t>
  </si>
  <si>
    <t xml:space="preserve">TORRE DE SANTA MARIA                    </t>
  </si>
  <si>
    <t xml:space="preserve">TORREJONCILLO                           </t>
  </si>
  <si>
    <t xml:space="preserve">TORREJON EL RUBIO                       </t>
  </si>
  <si>
    <t xml:space="preserve">TORREMENGA                              </t>
  </si>
  <si>
    <t xml:space="preserve">TORREMOCHA                              </t>
  </si>
  <si>
    <t xml:space="preserve">TORREORGAZ                              </t>
  </si>
  <si>
    <t xml:space="preserve">TORREQUEMADA                            </t>
  </si>
  <si>
    <t xml:space="preserve">TRUJILLO                                </t>
  </si>
  <si>
    <t xml:space="preserve">VALDASTILLAS                            </t>
  </si>
  <si>
    <t xml:space="preserve">VALDECAÑAS DE TAJO                      </t>
  </si>
  <si>
    <t xml:space="preserve">VALDEFUENTES                            </t>
  </si>
  <si>
    <t xml:space="preserve">VALDEHUNCAR                             </t>
  </si>
  <si>
    <t xml:space="preserve">VALDELACASA DE TAJO                     </t>
  </si>
  <si>
    <t xml:space="preserve">VALDEMORALES                            </t>
  </si>
  <si>
    <t xml:space="preserve">VALDEOBISPO                             </t>
  </si>
  <si>
    <t xml:space="preserve">VALENCIA DE ALCANTARA                   </t>
  </si>
  <si>
    <t xml:space="preserve">VALVERDE DE LA VERA                     </t>
  </si>
  <si>
    <t xml:space="preserve">VALVERDE DEL FRESNO                     </t>
  </si>
  <si>
    <t xml:space="preserve">VIANDAR DE LA VERA                      </t>
  </si>
  <si>
    <t xml:space="preserve">VILLA DEL CAMPO                         </t>
  </si>
  <si>
    <t xml:space="preserve">VILLA DEL REY                           </t>
  </si>
  <si>
    <t xml:space="preserve">VILLAMESIAS                             </t>
  </si>
  <si>
    <t xml:space="preserve">VILLAMIEL                               </t>
  </si>
  <si>
    <t xml:space="preserve">VILLANUEVA DE LA SIERRA                 </t>
  </si>
  <si>
    <t xml:space="preserve">VILLANUEVA DE LA VERA                   </t>
  </si>
  <si>
    <t xml:space="preserve">VILLAR DEL PEDROSO                      </t>
  </si>
  <si>
    <t xml:space="preserve">VILLAR DE PLASENCIA                     </t>
  </si>
  <si>
    <t xml:space="preserve">VILLASBUENAS DE GATA                    </t>
  </si>
  <si>
    <t xml:space="preserve">ZARZA DE GRANADILLA                     </t>
  </si>
  <si>
    <t xml:space="preserve">ZARZA DE MONTANCHEZ                     </t>
  </si>
  <si>
    <t xml:space="preserve">ZARZA LA MAYOR                          </t>
  </si>
  <si>
    <t xml:space="preserve">ZORITA                                  </t>
  </si>
  <si>
    <t xml:space="preserve">ROSALEJO                                </t>
  </si>
  <si>
    <t xml:space="preserve">VEGAVIANA                               </t>
  </si>
  <si>
    <t xml:space="preserve">ALAGON DEL RIO                          </t>
  </si>
  <si>
    <t xml:space="preserve">TIETAR                                  </t>
  </si>
  <si>
    <t xml:space="preserve">PUEBLONUEVO DE MIRAMONTES               </t>
  </si>
  <si>
    <t xml:space="preserve">ALCALA DE LOS GAZULES                   </t>
  </si>
  <si>
    <t xml:space="preserve">ALCALA DEL VALLE                        </t>
  </si>
  <si>
    <t xml:space="preserve">ALGAR                                   </t>
  </si>
  <si>
    <t xml:space="preserve">ALGECIRAS                               </t>
  </si>
  <si>
    <t xml:space="preserve">ALGODONALES                             </t>
  </si>
  <si>
    <t xml:space="preserve">ARCOS DE LA FRONTERA                    </t>
  </si>
  <si>
    <t xml:space="preserve">BARBATE                                 </t>
  </si>
  <si>
    <t xml:space="preserve">BARRIOS (LOS)                           </t>
  </si>
  <si>
    <t xml:space="preserve">BENAOCAZ                                </t>
  </si>
  <si>
    <t xml:space="preserve">BORNOS                                  </t>
  </si>
  <si>
    <t xml:space="preserve">BOSQUE (EL)                             </t>
  </si>
  <si>
    <t xml:space="preserve">CADIZ                                   </t>
  </si>
  <si>
    <t xml:space="preserve">CASTELLAR DE LA FRONTERA                </t>
  </si>
  <si>
    <t xml:space="preserve">CONIL DE LA FRONTERA                    </t>
  </si>
  <si>
    <t xml:space="preserve">CHICLANA DE LA FRONTERA                 </t>
  </si>
  <si>
    <t xml:space="preserve">CHIPIONA                                </t>
  </si>
  <si>
    <t xml:space="preserve">ESPERA                                  </t>
  </si>
  <si>
    <t xml:space="preserve">GASTOR (EL)                             </t>
  </si>
  <si>
    <t xml:space="preserve">GRAZALEMA                               </t>
  </si>
  <si>
    <t xml:space="preserve">JEREZ DE LA FRONTERA                    </t>
  </si>
  <si>
    <t xml:space="preserve">JIMENA DE LA FRONTERA                   </t>
  </si>
  <si>
    <t xml:space="preserve">LINEA DE LA CONCEPCION (LA)             </t>
  </si>
  <si>
    <t xml:space="preserve">MEDINA-SIDONIA                          </t>
  </si>
  <si>
    <t xml:space="preserve">OLVERA                                  </t>
  </si>
  <si>
    <t xml:space="preserve">PATERNA DE RIVERA                       </t>
  </si>
  <si>
    <t xml:space="preserve">PRADO DEL REY                           </t>
  </si>
  <si>
    <t xml:space="preserve">PUERTO DE SANTA MARIA (EL)              </t>
  </si>
  <si>
    <t xml:space="preserve">PUERTO REAL                             </t>
  </si>
  <si>
    <t xml:space="preserve">PUERTO SERRANO                          </t>
  </si>
  <si>
    <t xml:space="preserve">ROTA                                    </t>
  </si>
  <si>
    <t xml:space="preserve">SAN FERNANDO                            </t>
  </si>
  <si>
    <t xml:space="preserve">SANLUCAR DE BARRAMEDA                   </t>
  </si>
  <si>
    <t xml:space="preserve">SAN ROQUE                               </t>
  </si>
  <si>
    <t xml:space="preserve">SETENIL DE LAS BODEGAS                  </t>
  </si>
  <si>
    <t xml:space="preserve">TARIFA                                  </t>
  </si>
  <si>
    <t xml:space="preserve">TORRE ALHAQUIME                         </t>
  </si>
  <si>
    <t xml:space="preserve">TREBUJENA                               </t>
  </si>
  <si>
    <t xml:space="preserve">UBRIQUE                                 </t>
  </si>
  <si>
    <t xml:space="preserve">VEJER DE LA FRONTERA                    </t>
  </si>
  <si>
    <t xml:space="preserve">VILLALUENGA DEL ROSARIO                 </t>
  </si>
  <si>
    <t xml:space="preserve">VILLAMARTIN                             </t>
  </si>
  <si>
    <t xml:space="preserve">ZAHARA                                  </t>
  </si>
  <si>
    <t xml:space="preserve">BENALUP-CASAS VIEJAS                    </t>
  </si>
  <si>
    <t xml:space="preserve">SAN JOSE DEL VALLE                      </t>
  </si>
  <si>
    <t xml:space="preserve">SAN MARTIN DEL TESORILLO                </t>
  </si>
  <si>
    <t xml:space="preserve">ATZENETA DEL MAESTRAT                   </t>
  </si>
  <si>
    <t xml:space="preserve">AIN                                     </t>
  </si>
  <si>
    <t xml:space="preserve">ALBOCASSER                              </t>
  </si>
  <si>
    <t xml:space="preserve">ALCALA DE XIVERT                        </t>
  </si>
  <si>
    <t xml:space="preserve">ALCORA (L')                             </t>
  </si>
  <si>
    <t xml:space="preserve">ALCUDIA DE VEO                          </t>
  </si>
  <si>
    <t xml:space="preserve">ALFONDEGUILLA                           </t>
  </si>
  <si>
    <t xml:space="preserve">ALGIMIA DE ALMONACID                    </t>
  </si>
  <si>
    <t xml:space="preserve">ALMASSORA                               </t>
  </si>
  <si>
    <t xml:space="preserve">ALMEDIJAR                               </t>
  </si>
  <si>
    <t xml:space="preserve">ALMENARA                                </t>
  </si>
  <si>
    <t xml:space="preserve">ALTURA                                  </t>
  </si>
  <si>
    <t xml:space="preserve">ARAÑUEL                                 </t>
  </si>
  <si>
    <t xml:space="preserve">ARES DEL MAESTRAT                       </t>
  </si>
  <si>
    <t xml:space="preserve">ARGELITA                                </t>
  </si>
  <si>
    <t xml:space="preserve">ARTANA                                  </t>
  </si>
  <si>
    <t xml:space="preserve">AYODAR                                  </t>
  </si>
  <si>
    <t xml:space="preserve">AZUEBAR                                 </t>
  </si>
  <si>
    <t xml:space="preserve">BARRACAS                                </t>
  </si>
  <si>
    <t xml:space="preserve">BETXI                                   </t>
  </si>
  <si>
    <t xml:space="preserve">BEJIS                                   </t>
  </si>
  <si>
    <t xml:space="preserve">BENAFER                                 </t>
  </si>
  <si>
    <t xml:space="preserve">BENAFIGOS                               </t>
  </si>
  <si>
    <t xml:space="preserve">BENASSAL                                </t>
  </si>
  <si>
    <t xml:space="preserve">BENICARLO                               </t>
  </si>
  <si>
    <t xml:space="preserve">BENICASIM/BENICASSIM                    </t>
  </si>
  <si>
    <t xml:space="preserve">BENLLOCH                                </t>
  </si>
  <si>
    <t xml:space="preserve">BORRIOL                                 </t>
  </si>
  <si>
    <t xml:space="preserve">BORRIANA/BURRIANA                       </t>
  </si>
  <si>
    <t xml:space="preserve">CABANES                                 </t>
  </si>
  <si>
    <t xml:space="preserve">CALIG                                   </t>
  </si>
  <si>
    <t xml:space="preserve">CANET LO ROIG                           </t>
  </si>
  <si>
    <t xml:space="preserve">CASTELL DE CABRES                       </t>
  </si>
  <si>
    <t xml:space="preserve">CASTELLFORT                             </t>
  </si>
  <si>
    <t xml:space="preserve">CASTELLNOVO                             </t>
  </si>
  <si>
    <t>CASTELLON DE LA PLANA/CASTELLO DE LA PLA</t>
  </si>
  <si>
    <t xml:space="preserve">CASTILLO DE VILLAMALEFA                 </t>
  </si>
  <si>
    <t xml:space="preserve">CATI                                    </t>
  </si>
  <si>
    <t xml:space="preserve">CAUDIEL                                 </t>
  </si>
  <si>
    <t xml:space="preserve">CERVERA DEL MAESTRE                     </t>
  </si>
  <si>
    <t xml:space="preserve">CINCTORRES                              </t>
  </si>
  <si>
    <t xml:space="preserve">CIRAT                                   </t>
  </si>
  <si>
    <t xml:space="preserve">CORTES DE ARENOSO                       </t>
  </si>
  <si>
    <t xml:space="preserve">COSTUR                                  </t>
  </si>
  <si>
    <t xml:space="preserve">COVES DE VINROMA (LES)                  </t>
  </si>
  <si>
    <t xml:space="preserve">CULLA                                   </t>
  </si>
  <si>
    <t xml:space="preserve">XERT                                    </t>
  </si>
  <si>
    <t xml:space="preserve">CHILCHES/XILXES                         </t>
  </si>
  <si>
    <t xml:space="preserve">CHODOS/XODOS                            </t>
  </si>
  <si>
    <t xml:space="preserve">CHOVAR                                  </t>
  </si>
  <si>
    <t xml:space="preserve">ESLIDA                                  </t>
  </si>
  <si>
    <t xml:space="preserve">ESPADILLA                               </t>
  </si>
  <si>
    <t xml:space="preserve">FANZARA                                 </t>
  </si>
  <si>
    <t xml:space="preserve">FIGUEROLES                              </t>
  </si>
  <si>
    <t xml:space="preserve">FORCALL                                 </t>
  </si>
  <si>
    <t xml:space="preserve">FUENTE LA REINA                         </t>
  </si>
  <si>
    <t xml:space="preserve">FUENTES DE AYODAR                       </t>
  </si>
  <si>
    <t xml:space="preserve">GAIBIEL                                 </t>
  </si>
  <si>
    <t xml:space="preserve">GELDO                                   </t>
  </si>
  <si>
    <t xml:space="preserve">HERBERS                                 </t>
  </si>
  <si>
    <t xml:space="preserve">HIGUERAS                                </t>
  </si>
  <si>
    <t xml:space="preserve">JANA (LA)                               </t>
  </si>
  <si>
    <t xml:space="preserve">JERICA                                  </t>
  </si>
  <si>
    <t xml:space="preserve">LUCENA DEL CID                          </t>
  </si>
  <si>
    <t xml:space="preserve">LUDIENTE                                </t>
  </si>
  <si>
    <t xml:space="preserve">LLOSA (LA)                              </t>
  </si>
  <si>
    <t xml:space="preserve">MATA DE MORELLA (LA)                    </t>
  </si>
  <si>
    <t xml:space="preserve">MATET                                   </t>
  </si>
  <si>
    <t xml:space="preserve">MONCOFA                                 </t>
  </si>
  <si>
    <t xml:space="preserve">MONTAN                                  </t>
  </si>
  <si>
    <t xml:space="preserve">MONTANEJOS                              </t>
  </si>
  <si>
    <t xml:space="preserve">MORELLA                                 </t>
  </si>
  <si>
    <t xml:space="preserve">NAVAJAS                                 </t>
  </si>
  <si>
    <t xml:space="preserve">NULES                                   </t>
  </si>
  <si>
    <t xml:space="preserve">OLOCAU DEL REY                          </t>
  </si>
  <si>
    <t xml:space="preserve">ONDA                                    </t>
  </si>
  <si>
    <t xml:space="preserve">OROPESA DEL MAR/ORPESA                  </t>
  </si>
  <si>
    <t xml:space="preserve">PALANQUES                               </t>
  </si>
  <si>
    <t xml:space="preserve">PAVIAS                                  </t>
  </si>
  <si>
    <t xml:space="preserve">PENISCOLA/PEÑISCOLA                     </t>
  </si>
  <si>
    <t xml:space="preserve">PINA DE MONTALGRAO                      </t>
  </si>
  <si>
    <t xml:space="preserve">PORTELL DE MORELLA                      </t>
  </si>
  <si>
    <t xml:space="preserve">PUEBLA DE ARENOSO                       </t>
  </si>
  <si>
    <t xml:space="preserve">POBLA DE BENIFASSA (LA)                 </t>
  </si>
  <si>
    <t xml:space="preserve">POBLA TORNESA (LA)                      </t>
  </si>
  <si>
    <t xml:space="preserve">RIBESALBES                              </t>
  </si>
  <si>
    <t xml:space="preserve">ROSSELL                                 </t>
  </si>
  <si>
    <t xml:space="preserve">SACAÑET                                 </t>
  </si>
  <si>
    <t xml:space="preserve">SALZADELLA (LA)                         </t>
  </si>
  <si>
    <t xml:space="preserve">SAN JORGE                               </t>
  </si>
  <si>
    <t xml:space="preserve">SANT MATEU                              </t>
  </si>
  <si>
    <t xml:space="preserve">SAN RAFAEL DEL RIO                      </t>
  </si>
  <si>
    <t xml:space="preserve">SANTA MAGDALENA DE PULPIS               </t>
  </si>
  <si>
    <t xml:space="preserve">SERRATELLA                              </t>
  </si>
  <si>
    <t xml:space="preserve">SEGORBE                                 </t>
  </si>
  <si>
    <t xml:space="preserve">SIERRA ENGARCERAN                       </t>
  </si>
  <si>
    <t xml:space="preserve">SONEJA                                  </t>
  </si>
  <si>
    <t xml:space="preserve">SOT DE FERRER                           </t>
  </si>
  <si>
    <t xml:space="preserve">SUERAS/SUERA                            </t>
  </si>
  <si>
    <t xml:space="preserve">TALES                                   </t>
  </si>
  <si>
    <t xml:space="preserve">TERESA                                  </t>
  </si>
  <si>
    <t xml:space="preserve">TIRIG                                   </t>
  </si>
  <si>
    <t xml:space="preserve">TODOLELLA                               </t>
  </si>
  <si>
    <t xml:space="preserve">TOGA                                    </t>
  </si>
  <si>
    <t xml:space="preserve">TORAS                                   </t>
  </si>
  <si>
    <t xml:space="preserve">TORO (EL)                               </t>
  </si>
  <si>
    <t xml:space="preserve">TORRALBA DEL PINAR                      </t>
  </si>
  <si>
    <t xml:space="preserve">TORREBLANCA                             </t>
  </si>
  <si>
    <t xml:space="preserve">TORRECHIVA                              </t>
  </si>
  <si>
    <t xml:space="preserve">TORRE D'EN BESORA (LA)                  </t>
  </si>
  <si>
    <t xml:space="preserve">TORRE D'EN DOMÉNEC                      </t>
  </si>
  <si>
    <t xml:space="preserve">TRAIGUERA                               </t>
  </si>
  <si>
    <t xml:space="preserve">USERAS/USERES (LES)                     </t>
  </si>
  <si>
    <t xml:space="preserve">VALLAT                                  </t>
  </si>
  <si>
    <t xml:space="preserve">VALL D'ALBA                             </t>
  </si>
  <si>
    <t xml:space="preserve">VALL DE ALMONACID                       </t>
  </si>
  <si>
    <t xml:space="preserve">VALL D'UIXO (LA)                        </t>
  </si>
  <si>
    <t xml:space="preserve">VALLIBONA                               </t>
  </si>
  <si>
    <t xml:space="preserve">VILAFAMES                               </t>
  </si>
  <si>
    <t xml:space="preserve">VILLAFRANCA DEL CID                     </t>
  </si>
  <si>
    <t xml:space="preserve">VILLAHERMOSA DEL RIO                    </t>
  </si>
  <si>
    <t xml:space="preserve">VILLAMALUR                              </t>
  </si>
  <si>
    <t xml:space="preserve">VILANOVA D'ALCOLEA                      </t>
  </si>
  <si>
    <t xml:space="preserve">VILLANUEVA DE VIVER                     </t>
  </si>
  <si>
    <t xml:space="preserve">VILAR DE CANES                          </t>
  </si>
  <si>
    <t xml:space="preserve">VILA-REAL                               </t>
  </si>
  <si>
    <t xml:space="preserve">VILAVELLA (LA)                          </t>
  </si>
  <si>
    <t xml:space="preserve">VILLORES                                </t>
  </si>
  <si>
    <t xml:space="preserve">VINAROS                                 </t>
  </si>
  <si>
    <t xml:space="preserve">VISTABELLA DEL MAESTRAT                 </t>
  </si>
  <si>
    <t xml:space="preserve">VIVER                                   </t>
  </si>
  <si>
    <t xml:space="preserve">ZORITA DEL MAESTRAZGO                   </t>
  </si>
  <si>
    <t xml:space="preserve">ZUCAINA                                 </t>
  </si>
  <si>
    <t xml:space="preserve">ALQUERIES/ALQUERIAS DEL NIÑO PERDIDO    </t>
  </si>
  <si>
    <t xml:space="preserve">SANT JOAN DE MORO                       </t>
  </si>
  <si>
    <t xml:space="preserve">ABENOJAR                                </t>
  </si>
  <si>
    <t xml:space="preserve">AGUDO                                   </t>
  </si>
  <si>
    <t xml:space="preserve">ALAMILLO                                </t>
  </si>
  <si>
    <t xml:space="preserve">ALBALADEJO                              </t>
  </si>
  <si>
    <t xml:space="preserve">ALCAZAR DE SAN JUAN                     </t>
  </si>
  <si>
    <t xml:space="preserve">ALCOBA                                  </t>
  </si>
  <si>
    <t xml:space="preserve">ALCOLEA DE CALATRAVA                    </t>
  </si>
  <si>
    <t xml:space="preserve">ALCUBILLAS                              </t>
  </si>
  <si>
    <t xml:space="preserve">ALDEA DEL REY                           </t>
  </si>
  <si>
    <t xml:space="preserve">ALHAMBRA                                </t>
  </si>
  <si>
    <t xml:space="preserve">ALMADEN                                 </t>
  </si>
  <si>
    <t xml:space="preserve">ALMADENEJOS                             </t>
  </si>
  <si>
    <t xml:space="preserve">ALMAGRO                                 </t>
  </si>
  <si>
    <t xml:space="preserve">ALMEDINA                                </t>
  </si>
  <si>
    <t xml:space="preserve">ALMODOVAR DEL CAMPO                     </t>
  </si>
  <si>
    <t xml:space="preserve">ALMURADIEL                              </t>
  </si>
  <si>
    <t xml:space="preserve">ANCHURAS                                </t>
  </si>
  <si>
    <t xml:space="preserve">ARENAS DE SAN JUAN                      </t>
  </si>
  <si>
    <t xml:space="preserve">ARGAMASILLA DE ALBA                     </t>
  </si>
  <si>
    <t xml:space="preserve">ARGAMASILLA DE CALATRAVA                </t>
  </si>
  <si>
    <t xml:space="preserve">ARROBA DE LOS MONTES                    </t>
  </si>
  <si>
    <t xml:space="preserve">BALLESTEROS DE CALATRAVA                </t>
  </si>
  <si>
    <t xml:space="preserve">BOLAÑOS DE CALATRAVA                    </t>
  </si>
  <si>
    <t xml:space="preserve">BRAZATORTAS                             </t>
  </si>
  <si>
    <t xml:space="preserve">CABEZARADOS                             </t>
  </si>
  <si>
    <t xml:space="preserve">CABEZARRUBIAS DEL PUERTO                </t>
  </si>
  <si>
    <t xml:space="preserve">CALZADA DE CALATRAVA                    </t>
  </si>
  <si>
    <t xml:space="preserve">CAMPO DE CRIPTANA                       </t>
  </si>
  <si>
    <t xml:space="preserve">CAÑADA DE CALATRAVA                     </t>
  </si>
  <si>
    <t xml:space="preserve">CARACUEL DE CALATRAVA                   </t>
  </si>
  <si>
    <t xml:space="preserve">CARRION DE CALATRAVA                    </t>
  </si>
  <si>
    <t xml:space="preserve">CARRIZOSA                               </t>
  </si>
  <si>
    <t xml:space="preserve">CASTELLAR DE SANTIAGO                   </t>
  </si>
  <si>
    <t xml:space="preserve">CIUDAD REAL                             </t>
  </si>
  <si>
    <t xml:space="preserve">CORRAL DE CALATRAVA                     </t>
  </si>
  <si>
    <t xml:space="preserve">CORTIJOS (LOS)                          </t>
  </si>
  <si>
    <t xml:space="preserve">COZAR                                   </t>
  </si>
  <si>
    <t xml:space="preserve">CHILLON                                 </t>
  </si>
  <si>
    <t xml:space="preserve">DAIMIEL                                 </t>
  </si>
  <si>
    <t xml:space="preserve">FERNAN CABALLERO                        </t>
  </si>
  <si>
    <t xml:space="preserve">FONTANAREJO                             </t>
  </si>
  <si>
    <t xml:space="preserve">FUENCALIENTE                            </t>
  </si>
  <si>
    <t xml:space="preserve">FUENLLANA                               </t>
  </si>
  <si>
    <t xml:space="preserve">FUENTE EL FRESNO                        </t>
  </si>
  <si>
    <t xml:space="preserve">GRANATULA DE CALATRAVA                  </t>
  </si>
  <si>
    <t xml:space="preserve">GUADALMEZ                               </t>
  </si>
  <si>
    <t xml:space="preserve">HERENCIA                                </t>
  </si>
  <si>
    <t xml:space="preserve">HINOJOSAS DE CALATRAVA                  </t>
  </si>
  <si>
    <t xml:space="preserve">HORCAJO DE LOS MONTES                   </t>
  </si>
  <si>
    <t xml:space="preserve">LABORES (LAS)                           </t>
  </si>
  <si>
    <t xml:space="preserve">LUCIANA                                 </t>
  </si>
  <si>
    <t xml:space="preserve">MALAGON                                 </t>
  </si>
  <si>
    <t xml:space="preserve">MANZANARES                              </t>
  </si>
  <si>
    <t xml:space="preserve">MEMBRILLA                               </t>
  </si>
  <si>
    <t xml:space="preserve">MESTANZA                                </t>
  </si>
  <si>
    <t xml:space="preserve">MIGUELTURRA                             </t>
  </si>
  <si>
    <t xml:space="preserve">MONTIEL                                 </t>
  </si>
  <si>
    <t xml:space="preserve">MORAL DE CALATRAVA                      </t>
  </si>
  <si>
    <t xml:space="preserve">NAVALPINO                               </t>
  </si>
  <si>
    <t xml:space="preserve">NAVAS DE ESTENA                         </t>
  </si>
  <si>
    <t xml:space="preserve">PEDRO MUÑOZ                             </t>
  </si>
  <si>
    <t xml:space="preserve">PICON                                   </t>
  </si>
  <si>
    <t xml:space="preserve">PIEDRABUENA                             </t>
  </si>
  <si>
    <t xml:space="preserve">POBLETE                                 </t>
  </si>
  <si>
    <t xml:space="preserve">PORZUNA                                 </t>
  </si>
  <si>
    <t xml:space="preserve">POZUELO DE CALATRAVA                    </t>
  </si>
  <si>
    <t xml:space="preserve">POZUELOS DE CALATRAVA (LOS)             </t>
  </si>
  <si>
    <t xml:space="preserve">PUEBLA DE DON RODRIGO                   </t>
  </si>
  <si>
    <t xml:space="preserve">PUEBLA DEL PRINCIPE                     </t>
  </si>
  <si>
    <t xml:space="preserve">PUERTO LAPICE                           </t>
  </si>
  <si>
    <t xml:space="preserve">PUERTOLLANO                             </t>
  </si>
  <si>
    <t xml:space="preserve">RETUERTA DEL BULLAQUE                   </t>
  </si>
  <si>
    <t xml:space="preserve">SACERUELA                               </t>
  </si>
  <si>
    <t xml:space="preserve">SAN CARLOS DEL VALLE                    </t>
  </si>
  <si>
    <t xml:space="preserve">SAN LORENZO DE CALATRAVA                </t>
  </si>
  <si>
    <t xml:space="preserve">SANTA CRUZ DE LOS CAÑAMOS               </t>
  </si>
  <si>
    <t xml:space="preserve">SANTA CRUZ DE MUDELA                    </t>
  </si>
  <si>
    <t xml:space="preserve">SOCUELLAMOS                             </t>
  </si>
  <si>
    <t xml:space="preserve">SOLANA (LA)                             </t>
  </si>
  <si>
    <t xml:space="preserve">SOLANA DEL PINO                         </t>
  </si>
  <si>
    <t xml:space="preserve">TERRINCHES                              </t>
  </si>
  <si>
    <t xml:space="preserve">TOMELLOSO                               </t>
  </si>
  <si>
    <t xml:space="preserve">TORRALBA DE CALATRAVA                   </t>
  </si>
  <si>
    <t xml:space="preserve">TORRE DE JUAN ABAD                      </t>
  </si>
  <si>
    <t xml:space="preserve">TORRENUEVA                              </t>
  </si>
  <si>
    <t xml:space="preserve">VALDEMANCO DEL ESTERAS                  </t>
  </si>
  <si>
    <t xml:space="preserve">VALDEPEÑAS                              </t>
  </si>
  <si>
    <t xml:space="preserve">VALENZUELA DE CALATRAVA                 </t>
  </si>
  <si>
    <t xml:space="preserve">VILLAHERMOSA                            </t>
  </si>
  <si>
    <t xml:space="preserve">VILLAMANRIQUE                           </t>
  </si>
  <si>
    <t xml:space="preserve">VILLAMAYOR DE CALATRAVA                 </t>
  </si>
  <si>
    <t xml:space="preserve">VILLANUEVA DE LA FUENTE                 </t>
  </si>
  <si>
    <t xml:space="preserve">VILLANUEVA DE LOS INFANTES              </t>
  </si>
  <si>
    <t xml:space="preserve">VILLANUEVA DE SAN CARLOS                </t>
  </si>
  <si>
    <t xml:space="preserve">VILLAR DEL POZO                         </t>
  </si>
  <si>
    <t xml:space="preserve">VILLARRUBIA DE LOS OJOS                 </t>
  </si>
  <si>
    <t xml:space="preserve">VILLARTA DE SAN JUAN                    </t>
  </si>
  <si>
    <t xml:space="preserve">VISO DEL MARQUES                        </t>
  </si>
  <si>
    <t xml:space="preserve">ROBLEDO (EL)                            </t>
  </si>
  <si>
    <t xml:space="preserve">RUIDERA                                 </t>
  </si>
  <si>
    <t xml:space="preserve">ARENALES DE SAN GREGORIO                </t>
  </si>
  <si>
    <t xml:space="preserve">LLANOS DEL CAUDILLO                     </t>
  </si>
  <si>
    <t xml:space="preserve">ADAMUZ                                  </t>
  </si>
  <si>
    <t xml:space="preserve">AGUILAR DE LA FRONTERA                  </t>
  </si>
  <si>
    <t xml:space="preserve">ALCARACEJOS                             </t>
  </si>
  <si>
    <t xml:space="preserve">ALMEDINILLA                             </t>
  </si>
  <si>
    <t xml:space="preserve">ALMODOVAR DEL RIO                       </t>
  </si>
  <si>
    <t xml:space="preserve">AÑORA                                   </t>
  </si>
  <si>
    <t xml:space="preserve">BAENA                                   </t>
  </si>
  <si>
    <t xml:space="preserve">BELALCAZAR                              </t>
  </si>
  <si>
    <t xml:space="preserve">BELMEZ                                  </t>
  </si>
  <si>
    <t xml:space="preserve">BENAMEJI                                </t>
  </si>
  <si>
    <t xml:space="preserve">BLAZQUEZ (LOS)                          </t>
  </si>
  <si>
    <t xml:space="preserve">BUJALANCE                               </t>
  </si>
  <si>
    <t xml:space="preserve">CABRA                                   </t>
  </si>
  <si>
    <t xml:space="preserve">CAÑETE DE LAS TORRES                    </t>
  </si>
  <si>
    <t xml:space="preserve">CARCABUEY                               </t>
  </si>
  <si>
    <t xml:space="preserve">CARDEÑA                                 </t>
  </si>
  <si>
    <t xml:space="preserve">CARLOTA (LA)                            </t>
  </si>
  <si>
    <t xml:space="preserve">CARPIO (EL)                             </t>
  </si>
  <si>
    <t xml:space="preserve">CASTRO DEL RIO                          </t>
  </si>
  <si>
    <t xml:space="preserve">CONQUISTA                               </t>
  </si>
  <si>
    <t xml:space="preserve">CORDOBA                                 </t>
  </si>
  <si>
    <t xml:space="preserve">DOÑA MENCIA                             </t>
  </si>
  <si>
    <t xml:space="preserve">DOS TORRES                              </t>
  </si>
  <si>
    <t xml:space="preserve">ENCINAS REALES                          </t>
  </si>
  <si>
    <t xml:space="preserve">ESPEJO                                  </t>
  </si>
  <si>
    <t xml:space="preserve">ESPIEL                                  </t>
  </si>
  <si>
    <t xml:space="preserve">FERNAN-NUÑEZ                            </t>
  </si>
  <si>
    <t xml:space="preserve">FUENTE LA LANCHA                        </t>
  </si>
  <si>
    <t xml:space="preserve">FUENTE OBEJUNA                          </t>
  </si>
  <si>
    <t xml:space="preserve">FUENTE PALMERA                          </t>
  </si>
  <si>
    <t xml:space="preserve">FUENTE-TOJAR                            </t>
  </si>
  <si>
    <t xml:space="preserve">GRANJUELA (LA)                          </t>
  </si>
  <si>
    <t xml:space="preserve">GUADALCAZAR                             </t>
  </si>
  <si>
    <t xml:space="preserve">GUIJO (EL)                              </t>
  </si>
  <si>
    <t xml:space="preserve">HINOJOSA DEL DUQUE                      </t>
  </si>
  <si>
    <t xml:space="preserve">HORNACHUELOS                            </t>
  </si>
  <si>
    <t xml:space="preserve">IZNAJAR                                 </t>
  </si>
  <si>
    <t xml:space="preserve">LUCENA                                  </t>
  </si>
  <si>
    <t xml:space="preserve">LUQUE                                   </t>
  </si>
  <si>
    <t xml:space="preserve">MONTALBAN DE CORDOBA                    </t>
  </si>
  <si>
    <t xml:space="preserve">MONTEMAYOR                              </t>
  </si>
  <si>
    <t xml:space="preserve">MONTILLA                                </t>
  </si>
  <si>
    <t xml:space="preserve">MONTORO                                 </t>
  </si>
  <si>
    <t xml:space="preserve">MONTURQUE                               </t>
  </si>
  <si>
    <t xml:space="preserve">MORILES                                 </t>
  </si>
  <si>
    <t xml:space="preserve">NUEVA CARTEYA                           </t>
  </si>
  <si>
    <t xml:space="preserve">OBEJO                                   </t>
  </si>
  <si>
    <t xml:space="preserve">PALENCIANA                              </t>
  </si>
  <si>
    <t xml:space="preserve">PALMA DEL RIO                           </t>
  </si>
  <si>
    <t xml:space="preserve">PEDRO ABAD                              </t>
  </si>
  <si>
    <t xml:space="preserve">PEDROCHE                                </t>
  </si>
  <si>
    <t xml:space="preserve">PEÑARROYA-PUEBLONUEVO                   </t>
  </si>
  <si>
    <t xml:space="preserve">POSADAS                                 </t>
  </si>
  <si>
    <t xml:space="preserve">POZOBLANCO                              </t>
  </si>
  <si>
    <t xml:space="preserve">PRIEGO DE CORDOBA                       </t>
  </si>
  <si>
    <t xml:space="preserve">PUENTE GENIL                            </t>
  </si>
  <si>
    <t xml:space="preserve">RAMBLA (LA)                             </t>
  </si>
  <si>
    <t xml:space="preserve">RUTE                                    </t>
  </si>
  <si>
    <t xml:space="preserve">SAN SEBASTIAN DE LOS BALLESTEROS        </t>
  </si>
  <si>
    <t xml:space="preserve">SANTAELLA                               </t>
  </si>
  <si>
    <t xml:space="preserve">SANTA EUFEMIA                           </t>
  </si>
  <si>
    <t xml:space="preserve">TORRECAMPO                              </t>
  </si>
  <si>
    <t xml:space="preserve">VALENZUELA                              </t>
  </si>
  <si>
    <t xml:space="preserve">VALSEQUILLO                             </t>
  </si>
  <si>
    <t xml:space="preserve">VICTORIA (LA)                           </t>
  </si>
  <si>
    <t xml:space="preserve">VILLA DEL RIO                           </t>
  </si>
  <si>
    <t xml:space="preserve">VILLAFRANCA DE CORDOBA                  </t>
  </si>
  <si>
    <t xml:space="preserve">VILLAHARTA                              </t>
  </si>
  <si>
    <t xml:space="preserve">VILLANUEVA DE CORDOBA                   </t>
  </si>
  <si>
    <t xml:space="preserve">VILLANUEVA DEL DUQUE                    </t>
  </si>
  <si>
    <t xml:space="preserve">VILLANUEVA DEL REY                      </t>
  </si>
  <si>
    <t xml:space="preserve">VILLARALTO                              </t>
  </si>
  <si>
    <t xml:space="preserve">VILLAVICIOSA DE CORDOBA                 </t>
  </si>
  <si>
    <t xml:space="preserve">VISO (EL)                               </t>
  </si>
  <si>
    <t xml:space="preserve">ZUHEROS                                 </t>
  </si>
  <si>
    <t xml:space="preserve">FUENTE CARRETEROS                       </t>
  </si>
  <si>
    <t xml:space="preserve">GUIJARROSA (LA)                         </t>
  </si>
  <si>
    <t xml:space="preserve">ABEGONDO                                </t>
  </si>
  <si>
    <t xml:space="preserve">AMES                                    </t>
  </si>
  <si>
    <t xml:space="preserve">ARANGA                                  </t>
  </si>
  <si>
    <t xml:space="preserve">ARES                                    </t>
  </si>
  <si>
    <t xml:space="preserve">ARTEIXO                                 </t>
  </si>
  <si>
    <t xml:space="preserve">ARZUA                                   </t>
  </si>
  <si>
    <t xml:space="preserve">BAÑA (A)                                </t>
  </si>
  <si>
    <t xml:space="preserve">BERGONDO                                </t>
  </si>
  <si>
    <t xml:space="preserve">BETANZOS                                </t>
  </si>
  <si>
    <t xml:space="preserve">BOIMORTO                                </t>
  </si>
  <si>
    <t xml:space="preserve">BOIRO                                   </t>
  </si>
  <si>
    <t xml:space="preserve">BOQUEIXON                               </t>
  </si>
  <si>
    <t xml:space="preserve">BRION                                   </t>
  </si>
  <si>
    <t xml:space="preserve">CABANA DE BERGANTIÑOS                   </t>
  </si>
  <si>
    <t xml:space="preserve">CABANAS                                 </t>
  </si>
  <si>
    <t xml:space="preserve">CAMARIÑAS                               </t>
  </si>
  <si>
    <t xml:space="preserve">CAMBRE                                  </t>
  </si>
  <si>
    <t xml:space="preserve">CAPELA (A)                              </t>
  </si>
  <si>
    <t xml:space="preserve">CARBALLO                                </t>
  </si>
  <si>
    <t xml:space="preserve">CARNOTA                                 </t>
  </si>
  <si>
    <t xml:space="preserve">CARRAL                                  </t>
  </si>
  <si>
    <t xml:space="preserve">CEDEIRA                                 </t>
  </si>
  <si>
    <t xml:space="preserve">CEE                                     </t>
  </si>
  <si>
    <t xml:space="preserve">CERCEDA                                 </t>
  </si>
  <si>
    <t xml:space="preserve">CERDIDO                                 </t>
  </si>
  <si>
    <t xml:space="preserve">COIROS                                  </t>
  </si>
  <si>
    <t xml:space="preserve">CORCUBION                               </t>
  </si>
  <si>
    <t xml:space="preserve">CORISTANCO                              </t>
  </si>
  <si>
    <t xml:space="preserve">CORUÑA (A)                              </t>
  </si>
  <si>
    <t xml:space="preserve">CULLEREDO                               </t>
  </si>
  <si>
    <t xml:space="preserve">CURTIS                                  </t>
  </si>
  <si>
    <t xml:space="preserve">DODRO                                   </t>
  </si>
  <si>
    <t xml:space="preserve">DUMBRIA                                 </t>
  </si>
  <si>
    <t xml:space="preserve">FENE                                    </t>
  </si>
  <si>
    <t xml:space="preserve">FERROL                                  </t>
  </si>
  <si>
    <t xml:space="preserve">FISTERRA                                </t>
  </si>
  <si>
    <t xml:space="preserve">FRADES                                  </t>
  </si>
  <si>
    <t xml:space="preserve">IRIXOA                                  </t>
  </si>
  <si>
    <t xml:space="preserve">LAXE                                    </t>
  </si>
  <si>
    <t xml:space="preserve">LARACHA (A)                             </t>
  </si>
  <si>
    <t xml:space="preserve">LOUSAME                                 </t>
  </si>
  <si>
    <t xml:space="preserve">MALPICA DE BERGANTIÑOS                  </t>
  </si>
  <si>
    <t xml:space="preserve">MAÑON                                   </t>
  </si>
  <si>
    <t xml:space="preserve">MAZARICOS                               </t>
  </si>
  <si>
    <t xml:space="preserve">MELIDE                                  </t>
  </si>
  <si>
    <t xml:space="preserve">MESIA                                   </t>
  </si>
  <si>
    <t xml:space="preserve">MIÑO                                    </t>
  </si>
  <si>
    <t xml:space="preserve">MOECHE                                  </t>
  </si>
  <si>
    <t xml:space="preserve">MONFERO                                 </t>
  </si>
  <si>
    <t xml:space="preserve">MUGARDOS                                </t>
  </si>
  <si>
    <t xml:space="preserve">MUXIA                                   </t>
  </si>
  <si>
    <t xml:space="preserve">MUROS                                   </t>
  </si>
  <si>
    <t xml:space="preserve">NARON                                   </t>
  </si>
  <si>
    <t xml:space="preserve">NEDA                                    </t>
  </si>
  <si>
    <t xml:space="preserve">NEGREIRA                                </t>
  </si>
  <si>
    <t xml:space="preserve">NOIA                                    </t>
  </si>
  <si>
    <t xml:space="preserve">OLEIROS                                 </t>
  </si>
  <si>
    <t xml:space="preserve">ORDES                                   </t>
  </si>
  <si>
    <t xml:space="preserve">OROSO                                   </t>
  </si>
  <si>
    <t xml:space="preserve">ORTIGUEIRA                              </t>
  </si>
  <si>
    <t xml:space="preserve">OUTES                                   </t>
  </si>
  <si>
    <t xml:space="preserve">PADERNE                                 </t>
  </si>
  <si>
    <t xml:space="preserve">PADRON                                  </t>
  </si>
  <si>
    <t xml:space="preserve">PINO (O)                                </t>
  </si>
  <si>
    <t xml:space="preserve">POBRA DO CARAMIÑAL (A)                  </t>
  </si>
  <si>
    <t xml:space="preserve">PONTECESO                               </t>
  </si>
  <si>
    <t xml:space="preserve">PONTEDEUME                              </t>
  </si>
  <si>
    <t xml:space="preserve">PONTES DE GARCIA RODRIGUEZ (AS)         </t>
  </si>
  <si>
    <t xml:space="preserve">PORTO DO SON                            </t>
  </si>
  <si>
    <t xml:space="preserve">RIANXO                                  </t>
  </si>
  <si>
    <t xml:space="preserve">RIBEIRA                                 </t>
  </si>
  <si>
    <t xml:space="preserve">ROIS                                    </t>
  </si>
  <si>
    <t xml:space="preserve">SADA                                    </t>
  </si>
  <si>
    <t xml:space="preserve">SAN SADURNIÑO                           </t>
  </si>
  <si>
    <t xml:space="preserve">SANTA COMBA                             </t>
  </si>
  <si>
    <t xml:space="preserve">SANTIAGO DE COMPOSTELA                  </t>
  </si>
  <si>
    <t xml:space="preserve">SANTISO                                 </t>
  </si>
  <si>
    <t xml:space="preserve">SOBRADO                                 </t>
  </si>
  <si>
    <t xml:space="preserve">SOMOZAS (AS)                            </t>
  </si>
  <si>
    <t xml:space="preserve">TEO                                     </t>
  </si>
  <si>
    <t xml:space="preserve">TOQUES                                  </t>
  </si>
  <si>
    <t xml:space="preserve">TORDOIA                                 </t>
  </si>
  <si>
    <t xml:space="preserve">TOURO                                   </t>
  </si>
  <si>
    <t xml:space="preserve">TRAZO                                   </t>
  </si>
  <si>
    <t xml:space="preserve">VALDOVIÑO                               </t>
  </si>
  <si>
    <t xml:space="preserve">VAL DO DUBRA                            </t>
  </si>
  <si>
    <t xml:space="preserve">VEDRA                                   </t>
  </si>
  <si>
    <t xml:space="preserve">VILASANTAR                              </t>
  </si>
  <si>
    <t xml:space="preserve">VILARMAIOR                              </t>
  </si>
  <si>
    <t xml:space="preserve">VIMIANZO                                </t>
  </si>
  <si>
    <t xml:space="preserve">ZAS                                     </t>
  </si>
  <si>
    <t xml:space="preserve">CARIÑO                                  </t>
  </si>
  <si>
    <t xml:space="preserve">OZA-CESURAS                             </t>
  </si>
  <si>
    <t xml:space="preserve">ABIA DE LA OBISPALIA                    </t>
  </si>
  <si>
    <t xml:space="preserve">ACEBRON (EL)                            </t>
  </si>
  <si>
    <t xml:space="preserve">ALARCON                                 </t>
  </si>
  <si>
    <t xml:space="preserve">ALBALADEJO DEL CUENDE                   </t>
  </si>
  <si>
    <t xml:space="preserve">ALBALATE DE LAS NOGUERAS                </t>
  </si>
  <si>
    <t xml:space="preserve">ALBENDEA                                </t>
  </si>
  <si>
    <t xml:space="preserve">ALBERCA DE ZANCARA (LA)                 </t>
  </si>
  <si>
    <t xml:space="preserve">ALCALA DE LA VEGA                       </t>
  </si>
  <si>
    <t xml:space="preserve">ALCANTUD                                </t>
  </si>
  <si>
    <t xml:space="preserve">ALCAZAR DEL REY                         </t>
  </si>
  <si>
    <t xml:space="preserve">ALCOHUJATE                              </t>
  </si>
  <si>
    <t xml:space="preserve">ALCONCHEL DE LA ESTRELLA                </t>
  </si>
  <si>
    <t xml:space="preserve">ALGARRA                                 </t>
  </si>
  <si>
    <t xml:space="preserve">ALIAGUILLA                              </t>
  </si>
  <si>
    <t xml:space="preserve">ALMARCHA (LA)                           </t>
  </si>
  <si>
    <t xml:space="preserve">ALMENDROS                               </t>
  </si>
  <si>
    <t xml:space="preserve">ALMODOVAR DEL PINAR                     </t>
  </si>
  <si>
    <t xml:space="preserve">ALMONACID DEL MARQUESADO                </t>
  </si>
  <si>
    <t xml:space="preserve">ALTAREJOS                               </t>
  </si>
  <si>
    <t xml:space="preserve">ARANDILLA DEL ARROYO                    </t>
  </si>
  <si>
    <t xml:space="preserve">ARCOS DE LA SIERRA                      </t>
  </si>
  <si>
    <t xml:space="preserve">CHILLARON DE CUENCA                     </t>
  </si>
  <si>
    <t xml:space="preserve">ARGUISUELAS                             </t>
  </si>
  <si>
    <t xml:space="preserve">ARRANCACEPAS                            </t>
  </si>
  <si>
    <t xml:space="preserve">ATALAYA DEL CAÑAVATE                    </t>
  </si>
  <si>
    <t xml:space="preserve">BARAJAS DE MELO                         </t>
  </si>
  <si>
    <t xml:space="preserve">BARCHIN DEL HOYO                        </t>
  </si>
  <si>
    <t xml:space="preserve">BASCUÑANA DE SAN PEDRO                  </t>
  </si>
  <si>
    <t xml:space="preserve">BEAMUD                                  </t>
  </si>
  <si>
    <t xml:space="preserve">BELINCHON                               </t>
  </si>
  <si>
    <t xml:space="preserve">BELMONTE                                </t>
  </si>
  <si>
    <t xml:space="preserve">BELMONTEJO                              </t>
  </si>
  <si>
    <t xml:space="preserve">BETETA                                  </t>
  </si>
  <si>
    <t xml:space="preserve">BONICHES                                </t>
  </si>
  <si>
    <t xml:space="preserve">BUCIEGAS                                </t>
  </si>
  <si>
    <t xml:space="preserve">BUENACHE DE ALARCON                     </t>
  </si>
  <si>
    <t xml:space="preserve">BUENACHE DE LA SIERRA                   </t>
  </si>
  <si>
    <t xml:space="preserve">BUENDIA                                 </t>
  </si>
  <si>
    <t xml:space="preserve">CAMPILLO DE ALTOBUEY                    </t>
  </si>
  <si>
    <t xml:space="preserve">CAMPILLOS-PARAVIENTOS                   </t>
  </si>
  <si>
    <t xml:space="preserve">CAMPILLOS-SIERRA                        </t>
  </si>
  <si>
    <t xml:space="preserve">CANALEJAS DEL ARROYO                    </t>
  </si>
  <si>
    <t xml:space="preserve">CAÑADA DEL HOYO                         </t>
  </si>
  <si>
    <t xml:space="preserve">CAÑADA JUNCOSA                          </t>
  </si>
  <si>
    <t xml:space="preserve">CAÑAMARES                               </t>
  </si>
  <si>
    <t xml:space="preserve">CAÑAVATE (EL)                           </t>
  </si>
  <si>
    <t xml:space="preserve">CAÑAVERAS                               </t>
  </si>
  <si>
    <t xml:space="preserve">CAÑAVERUELAS                            </t>
  </si>
  <si>
    <t xml:space="preserve">CAÑETE                                  </t>
  </si>
  <si>
    <t xml:space="preserve">CAÑIZARES                               </t>
  </si>
  <si>
    <t xml:space="preserve">CARBONERAS DE GUADAZAON                 </t>
  </si>
  <si>
    <t xml:space="preserve">CARDENETE                               </t>
  </si>
  <si>
    <t xml:space="preserve">CARRASCOSA                              </t>
  </si>
  <si>
    <t xml:space="preserve">CARRASCOSA DE HARO                      </t>
  </si>
  <si>
    <t xml:space="preserve">CASAS DE BENITEZ                        </t>
  </si>
  <si>
    <t xml:space="preserve">CASAS DE FERNANDO ALONSO                </t>
  </si>
  <si>
    <t xml:space="preserve">CASAS DE GARCIMOLINA                    </t>
  </si>
  <si>
    <t xml:space="preserve">CASAS DE GUIJARRO                       </t>
  </si>
  <si>
    <t xml:space="preserve">CASAS DE HARO                           </t>
  </si>
  <si>
    <t xml:space="preserve">CASAS DE LOS PINOS                      </t>
  </si>
  <si>
    <t xml:space="preserve">CASASIMARRO                             </t>
  </si>
  <si>
    <t xml:space="preserve">CASTEJON                                </t>
  </si>
  <si>
    <t xml:space="preserve">CASTILLEJO DE INIESTA                   </t>
  </si>
  <si>
    <t xml:space="preserve">CASTILLEJO-SIERRA                       </t>
  </si>
  <si>
    <t xml:space="preserve">CASTILLO-ALBARAÑEZ                      </t>
  </si>
  <si>
    <t xml:space="preserve">CASTILLO DE GARCIMUÑOZ                  </t>
  </si>
  <si>
    <t xml:space="preserve">CERVERA DEL LLANO                       </t>
  </si>
  <si>
    <t xml:space="preserve">CIERVA (LA)                             </t>
  </si>
  <si>
    <t xml:space="preserve">CUENCA                                  </t>
  </si>
  <si>
    <t xml:space="preserve">CUEVA DEL HIERRO                        </t>
  </si>
  <si>
    <t xml:space="preserve">CHUMILLAS                               </t>
  </si>
  <si>
    <t xml:space="preserve">ENGUIDANOS                              </t>
  </si>
  <si>
    <t xml:space="preserve">FRESNEDA DE ALTAREJOS                   </t>
  </si>
  <si>
    <t xml:space="preserve">FRESNEDA DE LA SIERRA                   </t>
  </si>
  <si>
    <t xml:space="preserve">FRONTERA (LA)                           </t>
  </si>
  <si>
    <t xml:space="preserve">FUENTE DE PEDRO NAHARRO                 </t>
  </si>
  <si>
    <t xml:space="preserve">FUENTELESPINO DE HARO                   </t>
  </si>
  <si>
    <t xml:space="preserve">FUENTELESPINO DE MOYA                   </t>
  </si>
  <si>
    <t xml:space="preserve">FUENTES                                 </t>
  </si>
  <si>
    <t xml:space="preserve">FUERTESCUSA                             </t>
  </si>
  <si>
    <t xml:space="preserve">GABALDON                                </t>
  </si>
  <si>
    <t xml:space="preserve">GARABALLA                               </t>
  </si>
  <si>
    <t xml:space="preserve">GASCUEÑA                                </t>
  </si>
  <si>
    <t xml:space="preserve">GRAJA DE CAMPALBO                       </t>
  </si>
  <si>
    <t xml:space="preserve">GRAJA DE INIESTA                        </t>
  </si>
  <si>
    <t xml:space="preserve">HENAREJOS                               </t>
  </si>
  <si>
    <t xml:space="preserve">HERRUMBLAR (EL)                         </t>
  </si>
  <si>
    <t xml:space="preserve">HINOJOSA (LA)                           </t>
  </si>
  <si>
    <t xml:space="preserve">HINOJOSOS (LOS)                         </t>
  </si>
  <si>
    <t xml:space="preserve">HITO (EL)                               </t>
  </si>
  <si>
    <t xml:space="preserve">HONRUBIA                                </t>
  </si>
  <si>
    <t xml:space="preserve">HONTANAYA                               </t>
  </si>
  <si>
    <t xml:space="preserve">HONTECILLAS                             </t>
  </si>
  <si>
    <t xml:space="preserve">HORCAJO DE SANTIAGO                     </t>
  </si>
  <si>
    <t xml:space="preserve">HUELAMO                                 </t>
  </si>
  <si>
    <t xml:space="preserve">HUELVES                                 </t>
  </si>
  <si>
    <t xml:space="preserve">HUERGUINA                               </t>
  </si>
  <si>
    <t xml:space="preserve">HUERTA DE LA OBISPALIA                  </t>
  </si>
  <si>
    <t xml:space="preserve">HUERTA DEL MARQUESADO                   </t>
  </si>
  <si>
    <t xml:space="preserve">HUETE                                   </t>
  </si>
  <si>
    <t xml:space="preserve">INIESTA                                 </t>
  </si>
  <si>
    <t xml:space="preserve">LAGUNA DEL MARQUESADO                   </t>
  </si>
  <si>
    <t xml:space="preserve">LAGUNASECA                              </t>
  </si>
  <si>
    <t xml:space="preserve">LANDETE                                 </t>
  </si>
  <si>
    <t xml:space="preserve">LEDAÑA                                  </t>
  </si>
  <si>
    <t xml:space="preserve">LEGANIEL                                </t>
  </si>
  <si>
    <t xml:space="preserve">MAJADAS (LAS)                           </t>
  </si>
  <si>
    <t xml:space="preserve">MARIANA                                 </t>
  </si>
  <si>
    <t xml:space="preserve">MASEGOSA                                </t>
  </si>
  <si>
    <t xml:space="preserve">MESAS (LAS)                             </t>
  </si>
  <si>
    <t xml:space="preserve">MINGLANILLA                             </t>
  </si>
  <si>
    <t xml:space="preserve">MIRA                                    </t>
  </si>
  <si>
    <t xml:space="preserve">MONREAL DEL LLANO                       </t>
  </si>
  <si>
    <t xml:space="preserve">MONTALBANEJO                            </t>
  </si>
  <si>
    <t xml:space="preserve">MONTALBO                                </t>
  </si>
  <si>
    <t xml:space="preserve">MONTEAGUDO DE LAS SALINAS               </t>
  </si>
  <si>
    <t xml:space="preserve">MOTA DE ALTAREJOS                       </t>
  </si>
  <si>
    <t xml:space="preserve">MOTA DEL CUERVO                         </t>
  </si>
  <si>
    <t xml:space="preserve">MOTILLA DEL PALANCAR                    </t>
  </si>
  <si>
    <t xml:space="preserve">MOYA                                    </t>
  </si>
  <si>
    <t xml:space="preserve">NARBONETA                               </t>
  </si>
  <si>
    <t xml:space="preserve">OLIVARES DE JUCAR                       </t>
  </si>
  <si>
    <t xml:space="preserve">OLMEDA DE LA CUESTA                     </t>
  </si>
  <si>
    <t xml:space="preserve">OLMEDA DEL REY                          </t>
  </si>
  <si>
    <t xml:space="preserve">OLMEDILLA DE ALARCON                    </t>
  </si>
  <si>
    <t xml:space="preserve">OLMEDILLA DE ELIZ                       </t>
  </si>
  <si>
    <t xml:space="preserve">OSA DE LA VEGA                          </t>
  </si>
  <si>
    <t xml:space="preserve">PAJARON                                 </t>
  </si>
  <si>
    <t xml:space="preserve">PAJARONCILLO                            </t>
  </si>
  <si>
    <t xml:space="preserve">PALOMARES DEL CAMPO                     </t>
  </si>
  <si>
    <t xml:space="preserve">PALOMERA                                </t>
  </si>
  <si>
    <t xml:space="preserve">PARACUELLOS                             </t>
  </si>
  <si>
    <t xml:space="preserve">PAREDES                                 </t>
  </si>
  <si>
    <t xml:space="preserve">PARRA DE LAS VEGAS (LA)                 </t>
  </si>
  <si>
    <t xml:space="preserve">PEDERNOSO (EL)                          </t>
  </si>
  <si>
    <t xml:space="preserve">PEDROÑERAS (LAS)                        </t>
  </si>
  <si>
    <t xml:space="preserve">PERAL (EL)                              </t>
  </si>
  <si>
    <t xml:space="preserve">PERALEJA (LA)                           </t>
  </si>
  <si>
    <t xml:space="preserve">PESQUERA (LA)                           </t>
  </si>
  <si>
    <t xml:space="preserve">PICAZO (EL)                             </t>
  </si>
  <si>
    <t xml:space="preserve">PINAREJO                                </t>
  </si>
  <si>
    <t xml:space="preserve">PINEDA DE GIGUELA                       </t>
  </si>
  <si>
    <t xml:space="preserve">PIQUERAS DEL CASTILLO                   </t>
  </si>
  <si>
    <t xml:space="preserve">PORTALRUBIO DE GUADAMEJUD               </t>
  </si>
  <si>
    <t xml:space="preserve">PORTILLA                                </t>
  </si>
  <si>
    <t xml:space="preserve">POYATOS                                 </t>
  </si>
  <si>
    <t xml:space="preserve">POZOAMARGO                              </t>
  </si>
  <si>
    <t xml:space="preserve">POZORRUBIO DE SANTIAGO                  </t>
  </si>
  <si>
    <t xml:space="preserve">POZUELO (EL)                            </t>
  </si>
  <si>
    <t xml:space="preserve">PRIEGO                                  </t>
  </si>
  <si>
    <t xml:space="preserve">PROVENCIO (EL)                          </t>
  </si>
  <si>
    <t xml:space="preserve">PUEBLA DE ALMENARA                      </t>
  </si>
  <si>
    <t xml:space="preserve">VALLE DE ALTOMIRA (EL)                  </t>
  </si>
  <si>
    <t xml:space="preserve">PUEBLA DEL SALVADOR                     </t>
  </si>
  <si>
    <t xml:space="preserve">QUINTANAR DEL REY                       </t>
  </si>
  <si>
    <t xml:space="preserve">RADA DE HARO                            </t>
  </si>
  <si>
    <t xml:space="preserve">REILLO                                  </t>
  </si>
  <si>
    <t xml:space="preserve">ROZALEN DEL MONTE                       </t>
  </si>
  <si>
    <t xml:space="preserve">SACEDA-TRASIERRA                        </t>
  </si>
  <si>
    <t xml:space="preserve">SAELICES                                </t>
  </si>
  <si>
    <t xml:space="preserve">SALINAS DEL MANZANO                     </t>
  </si>
  <si>
    <t xml:space="preserve">SALMERONCILLOS                          </t>
  </si>
  <si>
    <t xml:space="preserve">SALVACAÑETE                             </t>
  </si>
  <si>
    <t xml:space="preserve">SAN CLEMENTE                            </t>
  </si>
  <si>
    <t xml:space="preserve">SAN LORENZO DE LA PARRILLA              </t>
  </si>
  <si>
    <t xml:space="preserve">SAN MARTIN DE BONICHES                  </t>
  </si>
  <si>
    <t xml:space="preserve">SAN PEDRO PALMICHES                     </t>
  </si>
  <si>
    <t xml:space="preserve">SANTA CRUZ DE MOYA                      </t>
  </si>
  <si>
    <t xml:space="preserve">SANTA MARIA DEL CAMPO RUS               </t>
  </si>
  <si>
    <t xml:space="preserve">SANTA MARIA DE LOS LLANOS               </t>
  </si>
  <si>
    <t xml:space="preserve">SANTA MARIA DEL VAL                     </t>
  </si>
  <si>
    <t xml:space="preserve">SISANTE                                 </t>
  </si>
  <si>
    <t xml:space="preserve">SOLERA DE GABALDON                      </t>
  </si>
  <si>
    <t xml:space="preserve">TALAYUELAS                              </t>
  </si>
  <si>
    <t xml:space="preserve">TARANCON                                </t>
  </si>
  <si>
    <t xml:space="preserve">TEBAR                                   </t>
  </si>
  <si>
    <t xml:space="preserve">TEJADILLOS                              </t>
  </si>
  <si>
    <t xml:space="preserve">TINAJAS                                 </t>
  </si>
  <si>
    <t xml:space="preserve">TORRALBA                                </t>
  </si>
  <si>
    <t xml:space="preserve">TORREJONCILLO DEL REY                   </t>
  </si>
  <si>
    <t xml:space="preserve">TORRUBIA DEL CAMPO                      </t>
  </si>
  <si>
    <t xml:space="preserve">TORRUBIA DEL CASTILLO                   </t>
  </si>
  <si>
    <t xml:space="preserve">TRAGACETE                               </t>
  </si>
  <si>
    <t xml:space="preserve">TRESJUNCOS                              </t>
  </si>
  <si>
    <t xml:space="preserve">TRIBALDOS                               </t>
  </si>
  <si>
    <t xml:space="preserve">UCLES                                   </t>
  </si>
  <si>
    <t xml:space="preserve">UÑA                                     </t>
  </si>
  <si>
    <t xml:space="preserve">VALDEMECA                               </t>
  </si>
  <si>
    <t xml:space="preserve">VALDEMORILLO DE LA SIERRA               </t>
  </si>
  <si>
    <t xml:space="preserve">VALDEMORO-SIERRA                        </t>
  </si>
  <si>
    <t xml:space="preserve">VALDEOLIVAS                             </t>
  </si>
  <si>
    <t xml:space="preserve">VALHERMOSO DE LA FUENTE                 </t>
  </si>
  <si>
    <t xml:space="preserve">VALSALOBRE                              </t>
  </si>
  <si>
    <t xml:space="preserve">VALVERDE DE JUCAR                       </t>
  </si>
  <si>
    <t xml:space="preserve">VALVERDEJO                              </t>
  </si>
  <si>
    <t xml:space="preserve">VARA DE REY                             </t>
  </si>
  <si>
    <t xml:space="preserve">VEGA DEL CODORNO                        </t>
  </si>
  <si>
    <t xml:space="preserve">VELLISCA                                </t>
  </si>
  <si>
    <t xml:space="preserve">VILLACONEJOS DE TRABAQUE                </t>
  </si>
  <si>
    <t xml:space="preserve">VILLAESCUSA DE HARO                     </t>
  </si>
  <si>
    <t xml:space="preserve">VILLAGARCIA DEL LLANO                   </t>
  </si>
  <si>
    <t xml:space="preserve">VILLALBA DE LA SIERRA                   </t>
  </si>
  <si>
    <t xml:space="preserve">VILLALBA DEL REY                        </t>
  </si>
  <si>
    <t xml:space="preserve">VILLALGORDO DEL MARQUESADO              </t>
  </si>
  <si>
    <t xml:space="preserve">VILLALPARDO                             </t>
  </si>
  <si>
    <t xml:space="preserve">VILLAMAYOR DE SANTIAGO                  </t>
  </si>
  <si>
    <t xml:space="preserve">VILLANUEVA DE GUADAMEJUD                </t>
  </si>
  <si>
    <t xml:space="preserve">VILLANUEVA DE LA JARA                   </t>
  </si>
  <si>
    <t xml:space="preserve">VILLAR DE CAÑAS                         </t>
  </si>
  <si>
    <t xml:space="preserve">VILLAR DE DOMINGO GARCIA                </t>
  </si>
  <si>
    <t xml:space="preserve">VILLAR DE LA ENCINA                     </t>
  </si>
  <si>
    <t xml:space="preserve">VILLAR DEL HUMO                         </t>
  </si>
  <si>
    <t xml:space="preserve">VILLAR DEL INFANTADO                    </t>
  </si>
  <si>
    <t xml:space="preserve">VILLAR DE OLALLA                        </t>
  </si>
  <si>
    <t xml:space="preserve">VILLAREJO DE FUENTES                    </t>
  </si>
  <si>
    <t xml:space="preserve">VILLAREJO DE LA PEÑUELA                 </t>
  </si>
  <si>
    <t xml:space="preserve">VILLAREJO-PERIESTEBAN                   </t>
  </si>
  <si>
    <t xml:space="preserve">VILLARES DEL SAZ                        </t>
  </si>
  <si>
    <t xml:space="preserve">VILLARRUBIO                             </t>
  </si>
  <si>
    <t xml:space="preserve">VILLARTA                                </t>
  </si>
  <si>
    <t xml:space="preserve">VILLAS DE LA VENTOSA                    </t>
  </si>
  <si>
    <t xml:space="preserve">VILLAVERDE Y PASACONSOL                 </t>
  </si>
  <si>
    <t xml:space="preserve">VILLORA                                 </t>
  </si>
  <si>
    <t xml:space="preserve">VINDEL                                  </t>
  </si>
  <si>
    <t xml:space="preserve">YEMEDA                                  </t>
  </si>
  <si>
    <t xml:space="preserve">ZAFRA DE ZANCARA                        </t>
  </si>
  <si>
    <t xml:space="preserve">ZAFRILLA                                </t>
  </si>
  <si>
    <t xml:space="preserve">ZARZA DE TAJO                           </t>
  </si>
  <si>
    <t xml:space="preserve">ZARZUELA                                </t>
  </si>
  <si>
    <t xml:space="preserve">CAMPOS DEL PARAISO                      </t>
  </si>
  <si>
    <t xml:space="preserve">VALDETORTOLA                            </t>
  </si>
  <si>
    <t xml:space="preserve">VALERAS (LAS)                           </t>
  </si>
  <si>
    <t xml:space="preserve">FUENTENAVA DE JABAGA                    </t>
  </si>
  <si>
    <t xml:space="preserve">ARCAS                                   </t>
  </si>
  <si>
    <t xml:space="preserve">VALDECOLMENAS (LOS)                     </t>
  </si>
  <si>
    <t xml:space="preserve">POZORRUBIELOS DE LA MANCHA              </t>
  </si>
  <si>
    <t xml:space="preserve">SOTORRIBAS                              </t>
  </si>
  <si>
    <t xml:space="preserve">VILLAR Y VELASCO                        </t>
  </si>
  <si>
    <t xml:space="preserve">AGULLANA                                </t>
  </si>
  <si>
    <t xml:space="preserve">AIGUAVIVA                               </t>
  </si>
  <si>
    <t xml:space="preserve">ALBANYA                                 </t>
  </si>
  <si>
    <t xml:space="preserve">ALBONS                                  </t>
  </si>
  <si>
    <t xml:space="preserve">FAR D'EMPORDA (EL)                      </t>
  </si>
  <si>
    <t xml:space="preserve">ALP                                     </t>
  </si>
  <si>
    <t xml:space="preserve">AMER                                    </t>
  </si>
  <si>
    <t xml:space="preserve">ANGLES                                  </t>
  </si>
  <si>
    <t xml:space="preserve">ARBUCIES                                </t>
  </si>
  <si>
    <t xml:space="preserve">ARGELAGUER                              </t>
  </si>
  <si>
    <t xml:space="preserve">ARMENTERA (L')                          </t>
  </si>
  <si>
    <t xml:space="preserve">AVINYONET DE PUIGVENTOS                 </t>
  </si>
  <si>
    <t xml:space="preserve">BEGUR                                   </t>
  </si>
  <si>
    <t xml:space="preserve">VAJOL (LA)                              </t>
  </si>
  <si>
    <t xml:space="preserve">BANYOLES                                </t>
  </si>
  <si>
    <t xml:space="preserve">BASCARA                                 </t>
  </si>
  <si>
    <t xml:space="preserve">BELLCAIRE D'EMPORDA                     </t>
  </si>
  <si>
    <t xml:space="preserve">BESALU                                  </t>
  </si>
  <si>
    <t xml:space="preserve">BESCANO                                 </t>
  </si>
  <si>
    <t xml:space="preserve">BEUDA                                   </t>
  </si>
  <si>
    <t xml:space="preserve">BISBAL D'EMPORDA (LA)                   </t>
  </si>
  <si>
    <t xml:space="preserve">BLANES                                  </t>
  </si>
  <si>
    <t xml:space="preserve">BOLVIR                                  </t>
  </si>
  <si>
    <t xml:space="preserve">BORDILS                                 </t>
  </si>
  <si>
    <t xml:space="preserve">BORRASSA                                </t>
  </si>
  <si>
    <t xml:space="preserve">BREDA                                   </t>
  </si>
  <si>
    <t xml:space="preserve">BRUNYOLA                                </t>
  </si>
  <si>
    <t xml:space="preserve">BOADELLA D'EMPORDA                      </t>
  </si>
  <si>
    <t xml:space="preserve">CABANELLES                              </t>
  </si>
  <si>
    <t xml:space="preserve">CADAQUES                                </t>
  </si>
  <si>
    <t xml:space="preserve">CALDES DE MALAVELLA                     </t>
  </si>
  <si>
    <t xml:space="preserve">CALONGE                                 </t>
  </si>
  <si>
    <t xml:space="preserve">CAMOS                                   </t>
  </si>
  <si>
    <t xml:space="preserve">CAMPDEVANOL                             </t>
  </si>
  <si>
    <t xml:space="preserve">CAMPELLES                               </t>
  </si>
  <si>
    <t xml:space="preserve">CAMPLLONG                               </t>
  </si>
  <si>
    <t xml:space="preserve">CAMPRODON                               </t>
  </si>
  <si>
    <t xml:space="preserve">CANET D'ADRI                            </t>
  </si>
  <si>
    <t xml:space="preserve">CANTALLOPS                              </t>
  </si>
  <si>
    <t xml:space="preserve">CAPMANY                                 </t>
  </si>
  <si>
    <t xml:space="preserve">QUERALBS                                </t>
  </si>
  <si>
    <t xml:space="preserve">CASSA DE LA SELVA                       </t>
  </si>
  <si>
    <t xml:space="preserve">CASTELLFOLLIT DE LA ROCA                </t>
  </si>
  <si>
    <t xml:space="preserve">CASTELLO D'EMPURIES                     </t>
  </si>
  <si>
    <t xml:space="preserve">CASTELL-PLATJA D'ARO                    </t>
  </si>
  <si>
    <t xml:space="preserve">CELRA                                   </t>
  </si>
  <si>
    <t xml:space="preserve">CERVIA DE TER                           </t>
  </si>
  <si>
    <t xml:space="preserve">CISTELLA                                </t>
  </si>
  <si>
    <t xml:space="preserve">SIURANA                                 </t>
  </si>
  <si>
    <t xml:space="preserve">COLERA                                  </t>
  </si>
  <si>
    <t xml:space="preserve">COLOMERS                                </t>
  </si>
  <si>
    <t xml:space="preserve">CORNELLA DEL TERRI                      </t>
  </si>
  <si>
    <t xml:space="preserve">CORCA                                   </t>
  </si>
  <si>
    <t xml:space="preserve">CRESPIA                                 </t>
  </si>
  <si>
    <t xml:space="preserve">DARNIUS                                 </t>
  </si>
  <si>
    <t xml:space="preserve">DAS                                     </t>
  </si>
  <si>
    <t xml:space="preserve">ESCALA (L')                             </t>
  </si>
  <si>
    <t xml:space="preserve">ESPINELVES                              </t>
  </si>
  <si>
    <t xml:space="preserve">ESPOLLA                                 </t>
  </si>
  <si>
    <t xml:space="preserve">ESPONELLA                               </t>
  </si>
  <si>
    <t xml:space="preserve">FIGUERES                                </t>
  </si>
  <si>
    <t xml:space="preserve">FLACA                                   </t>
  </si>
  <si>
    <t xml:space="preserve">FOIXA                                   </t>
  </si>
  <si>
    <t xml:space="preserve">FONTANALS DE CERDANYA                   </t>
  </si>
  <si>
    <t xml:space="preserve">FONTANILLES                             </t>
  </si>
  <si>
    <t xml:space="preserve">FONTCOBERTA                             </t>
  </si>
  <si>
    <t xml:space="preserve">FORNELLS DE LA SELVA                    </t>
  </si>
  <si>
    <t xml:space="preserve">FORTIA                                  </t>
  </si>
  <si>
    <t xml:space="preserve">GARRIGAS                                </t>
  </si>
  <si>
    <t xml:space="preserve">GARRIGOLES                              </t>
  </si>
  <si>
    <t xml:space="preserve">GARRIGUELLA                             </t>
  </si>
  <si>
    <t xml:space="preserve">GER                                     </t>
  </si>
  <si>
    <t xml:space="preserve">GIRONA                                  </t>
  </si>
  <si>
    <t xml:space="preserve">GOMBREN                                 </t>
  </si>
  <si>
    <t xml:space="preserve">GUALTA                                  </t>
  </si>
  <si>
    <t xml:space="preserve">GUILS DE CERDANYA                       </t>
  </si>
  <si>
    <t xml:space="preserve">HOSTALRIC                               </t>
  </si>
  <si>
    <t xml:space="preserve">ISOVOL                                  </t>
  </si>
  <si>
    <t xml:space="preserve">JAFRE                                   </t>
  </si>
  <si>
    <t xml:space="preserve">JONQUERA (LA)                           </t>
  </si>
  <si>
    <t xml:space="preserve">JUIA                                    </t>
  </si>
  <si>
    <t xml:space="preserve">LLADO                                   </t>
  </si>
  <si>
    <t xml:space="preserve">LLAGOSTERA                              </t>
  </si>
  <si>
    <t xml:space="preserve">LLAMBILLES                              </t>
  </si>
  <si>
    <t xml:space="preserve">LLANARS                                 </t>
  </si>
  <si>
    <t xml:space="preserve">LLANCA                                  </t>
  </si>
  <si>
    <t xml:space="preserve">LLERS                                   </t>
  </si>
  <si>
    <t xml:space="preserve">LLIVIA                                  </t>
  </si>
  <si>
    <t xml:space="preserve">LLORET DE MAR                           </t>
  </si>
  <si>
    <t xml:space="preserve">LLOSSES (LES)                           </t>
  </si>
  <si>
    <t xml:space="preserve">MADREMANYA                              </t>
  </si>
  <si>
    <t xml:space="preserve">MAIA DE MONTCAL                         </t>
  </si>
  <si>
    <t xml:space="preserve">MERANGES                                </t>
  </si>
  <si>
    <t xml:space="preserve">MASARAC                                 </t>
  </si>
  <si>
    <t xml:space="preserve">MASSANES                                </t>
  </si>
  <si>
    <t xml:space="preserve">MACANET DE CABRENYS                     </t>
  </si>
  <si>
    <t xml:space="preserve">MACANET DE LA SELVA                     </t>
  </si>
  <si>
    <t xml:space="preserve">MIERES                                  </t>
  </si>
  <si>
    <t xml:space="preserve">MOLLET DE PERALADA                      </t>
  </si>
  <si>
    <t xml:space="preserve">MOLLO                                   </t>
  </si>
  <si>
    <t xml:space="preserve">MONTAGUT                                </t>
  </si>
  <si>
    <t xml:space="preserve">MONT-RAS                                </t>
  </si>
  <si>
    <t xml:space="preserve">NAVATA                                  </t>
  </si>
  <si>
    <t xml:space="preserve">OGASSA                                  </t>
  </si>
  <si>
    <t xml:space="preserve">OLOT                                    </t>
  </si>
  <si>
    <t xml:space="preserve">ORDIS                                   </t>
  </si>
  <si>
    <t xml:space="preserve">OSOR                                    </t>
  </si>
  <si>
    <t xml:space="preserve">PALAFRUGELL                             </t>
  </si>
  <si>
    <t xml:space="preserve">PALAMOS                                 </t>
  </si>
  <si>
    <t xml:space="preserve">PALAU DE SANTA EULALIA                  </t>
  </si>
  <si>
    <t xml:space="preserve">PALAU-SAVERDERA                         </t>
  </si>
  <si>
    <t xml:space="preserve">PALAU-SATOR                             </t>
  </si>
  <si>
    <t xml:space="preserve">PALOL DE REVARDIT                       </t>
  </si>
  <si>
    <t xml:space="preserve">PALS                                    </t>
  </si>
  <si>
    <t xml:space="preserve">PARDINES                                </t>
  </si>
  <si>
    <t xml:space="preserve">PARLAVA                                 </t>
  </si>
  <si>
    <t xml:space="preserve">PAU                                     </t>
  </si>
  <si>
    <t xml:space="preserve">PEDRET I MARZA                          </t>
  </si>
  <si>
    <t xml:space="preserve">PERA (LA)                               </t>
  </si>
  <si>
    <t xml:space="preserve">PERALADA                                </t>
  </si>
  <si>
    <t xml:space="preserve">PLANES D'HOSTOLES (LES)                 </t>
  </si>
  <si>
    <t xml:space="preserve">PLANOLES                                </t>
  </si>
  <si>
    <t xml:space="preserve">PONT DE MOLINS                          </t>
  </si>
  <si>
    <t xml:space="preserve">PONTOS                                  </t>
  </si>
  <si>
    <t xml:space="preserve">PORQUERES                               </t>
  </si>
  <si>
    <t xml:space="preserve">PORTBOU                                 </t>
  </si>
  <si>
    <t xml:space="preserve">PRESES (LES)                            </t>
  </si>
  <si>
    <t xml:space="preserve">PORT DE LA SELVA (EL)                   </t>
  </si>
  <si>
    <t xml:space="preserve">PUIGCERDA                               </t>
  </si>
  <si>
    <t xml:space="preserve">QUART                                   </t>
  </si>
  <si>
    <t xml:space="preserve">RABOS                                   </t>
  </si>
  <si>
    <t xml:space="preserve">REGENCOS                                </t>
  </si>
  <si>
    <t xml:space="preserve">RIBES DE FRESER                         </t>
  </si>
  <si>
    <t xml:space="preserve">RIELLS I VIABREA                        </t>
  </si>
  <si>
    <t xml:space="preserve">RIPOLL                                  </t>
  </si>
  <si>
    <t xml:space="preserve">RIUDARENES                              </t>
  </si>
  <si>
    <t xml:space="preserve">RIUDAURA                                </t>
  </si>
  <si>
    <t xml:space="preserve">RIUDELLOTS DE LA SELVA                  </t>
  </si>
  <si>
    <t xml:space="preserve">RIUMORS                                 </t>
  </si>
  <si>
    <t xml:space="preserve">ROSES                                   </t>
  </si>
  <si>
    <t xml:space="preserve">RUPIA                                   </t>
  </si>
  <si>
    <t xml:space="preserve">SALES DE LLIERCA                        </t>
  </si>
  <si>
    <t xml:space="preserve">SALT                                    </t>
  </si>
  <si>
    <t xml:space="preserve">SANT ANDREU SALOU                       </t>
  </si>
  <si>
    <t xml:space="preserve">SANT CLIMENT SESCEBES                   </t>
  </si>
  <si>
    <t xml:space="preserve">SANT FELIU DE BUIXALLEU                 </t>
  </si>
  <si>
    <t xml:space="preserve">SANT FELIU DE GUIXOLS                   </t>
  </si>
  <si>
    <t xml:space="preserve">SANT FELIU DE PALLEROLS                 </t>
  </si>
  <si>
    <t xml:space="preserve">SANT FERRIOL                            </t>
  </si>
  <si>
    <t xml:space="preserve">SANT GREGORI                            </t>
  </si>
  <si>
    <t xml:space="preserve">SANT HILARI SACALM                      </t>
  </si>
  <si>
    <t xml:space="preserve">SANT JAUME DE LLIERCA                   </t>
  </si>
  <si>
    <t xml:space="preserve">SANT JORDI DESVALLS                     </t>
  </si>
  <si>
    <t xml:space="preserve">SANT JOAN DE LES ABADESSES              </t>
  </si>
  <si>
    <t xml:space="preserve">SANT JOAN DE MOLLET                     </t>
  </si>
  <si>
    <t xml:space="preserve">SANT JULIA DE RAMIS                     </t>
  </si>
  <si>
    <t xml:space="preserve">VALLFOGONA DE RIPOLLES                  </t>
  </si>
  <si>
    <t xml:space="preserve">SANT LLORENC DE LA MUGA                 </t>
  </si>
  <si>
    <t xml:space="preserve">SANT MARTI DE LLEMENA                   </t>
  </si>
  <si>
    <t xml:space="preserve">SANT MARTI VELL                         </t>
  </si>
  <si>
    <t xml:space="preserve">SANT MIQUEL DE CAMPMAJOR                </t>
  </si>
  <si>
    <t xml:space="preserve">SANT MIQUEL DE FLUVIA                   </t>
  </si>
  <si>
    <t xml:space="preserve">SANT MORI                               </t>
  </si>
  <si>
    <t xml:space="preserve">SANT PAU DE SEGURIES                    </t>
  </si>
  <si>
    <t xml:space="preserve">SANT PERE PESCADOR                      </t>
  </si>
  <si>
    <t xml:space="preserve">SANTA COLOMA DE FARNERS                 </t>
  </si>
  <si>
    <t xml:space="preserve">SANTA CRISTINA D'ARO                    </t>
  </si>
  <si>
    <t xml:space="preserve">SANTA LLOGAIA D'ALGUEMA                 </t>
  </si>
  <si>
    <t xml:space="preserve">SANT ANIOL DE FINESTRES                 </t>
  </si>
  <si>
    <t xml:space="preserve">SANTA PAU                               </t>
  </si>
  <si>
    <t xml:space="preserve">SANT JOAN LES FONTS                     </t>
  </si>
  <si>
    <t xml:space="preserve">SARRIA DE TER                           </t>
  </si>
  <si>
    <t xml:space="preserve">SAUS, CAMALLERA I LLAMPAIES             </t>
  </si>
  <si>
    <t xml:space="preserve">SELVA DE MAR (LA)                       </t>
  </si>
  <si>
    <t xml:space="preserve">CELLERA DE TER (LA)                     </t>
  </si>
  <si>
    <t xml:space="preserve">SERINYA                                 </t>
  </si>
  <si>
    <t xml:space="preserve">SERRA DE DARO                           </t>
  </si>
  <si>
    <t xml:space="preserve">SETCASES                                </t>
  </si>
  <si>
    <t xml:space="preserve">SILS                                    </t>
  </si>
  <si>
    <t xml:space="preserve">SUSQUEDA                                </t>
  </si>
  <si>
    <t xml:space="preserve">TALLADA D'EMPORDA (LA)                  </t>
  </si>
  <si>
    <t xml:space="preserve">TERRADES                                </t>
  </si>
  <si>
    <t xml:space="preserve">TORRENT                                 </t>
  </si>
  <si>
    <t xml:space="preserve">TORROELLA DE FLUVIA                     </t>
  </si>
  <si>
    <t xml:space="preserve">TORROELLA DE MONTGRI                    </t>
  </si>
  <si>
    <t xml:space="preserve">TORTELLA                                </t>
  </si>
  <si>
    <t xml:space="preserve">TOSES                                   </t>
  </si>
  <si>
    <t xml:space="preserve">TOSSA DE MAR                            </t>
  </si>
  <si>
    <t xml:space="preserve">ULTRAMORT                               </t>
  </si>
  <si>
    <t xml:space="preserve">ULLA                                    </t>
  </si>
  <si>
    <t xml:space="preserve">ULLASTRET                               </t>
  </si>
  <si>
    <t xml:space="preserve">URUS                                    </t>
  </si>
  <si>
    <t xml:space="preserve">VALL D'EN BAS (LA)                      </t>
  </si>
  <si>
    <t xml:space="preserve">VALL DE BIANYA (LA)                     </t>
  </si>
  <si>
    <t xml:space="preserve">VALL-LLOBREGA                           </t>
  </si>
  <si>
    <t xml:space="preserve">VENTALLO                                </t>
  </si>
  <si>
    <t xml:space="preserve">VERGES                                  </t>
  </si>
  <si>
    <t xml:space="preserve">VIDRA                                   </t>
  </si>
  <si>
    <t xml:space="preserve">VIDRERES                                </t>
  </si>
  <si>
    <t xml:space="preserve">VILABERTRAN                             </t>
  </si>
  <si>
    <t xml:space="preserve">VILABLAREIX                             </t>
  </si>
  <si>
    <t xml:space="preserve">VILADASENS                              </t>
  </si>
  <si>
    <t xml:space="preserve">VILADAMAT                               </t>
  </si>
  <si>
    <t xml:space="preserve">VILADEMULS                              </t>
  </si>
  <si>
    <t xml:space="preserve">VILADRAU                                </t>
  </si>
  <si>
    <t xml:space="preserve">VILAFANT                                </t>
  </si>
  <si>
    <t xml:space="preserve">VILAUR                                  </t>
  </si>
  <si>
    <t xml:space="preserve">VILAJUIGA                               </t>
  </si>
  <si>
    <t xml:space="preserve">VILALLONGA DE TER                       </t>
  </si>
  <si>
    <t xml:space="preserve">VILAMACOLUM                             </t>
  </si>
  <si>
    <t xml:space="preserve">VILAMALLA                               </t>
  </si>
  <si>
    <t xml:space="preserve">VILAMANISCLE                            </t>
  </si>
  <si>
    <t xml:space="preserve">VILANANT                                </t>
  </si>
  <si>
    <t xml:space="preserve">VILA-SACRA                              </t>
  </si>
  <si>
    <t xml:space="preserve">VILOPRIU                                </t>
  </si>
  <si>
    <t xml:space="preserve">VILOBI D'ONYAR                          </t>
  </si>
  <si>
    <t xml:space="preserve">BIURE                                   </t>
  </si>
  <si>
    <t>CRUILLES, MONELLS I SANT SADURNI DE L'HE</t>
  </si>
  <si>
    <t xml:space="preserve">FORALLAC                                </t>
  </si>
  <si>
    <t xml:space="preserve">SANT JULIA DEL LLOR I BONMATI           </t>
  </si>
  <si>
    <t xml:space="preserve">AGRON                                   </t>
  </si>
  <si>
    <t xml:space="preserve">ALAMEDILLA                              </t>
  </si>
  <si>
    <t xml:space="preserve">ALBOLOTE                                </t>
  </si>
  <si>
    <t xml:space="preserve">ALBONDON                                </t>
  </si>
  <si>
    <t xml:space="preserve">ALBUÑAN                                 </t>
  </si>
  <si>
    <t xml:space="preserve">ALBUÑOL                                 </t>
  </si>
  <si>
    <t xml:space="preserve">ALBUÑUELAS                              </t>
  </si>
  <si>
    <t xml:space="preserve">ALDEIRE                                 </t>
  </si>
  <si>
    <t xml:space="preserve">ALFACAR                                 </t>
  </si>
  <si>
    <t xml:space="preserve">ALGARINEJO                              </t>
  </si>
  <si>
    <t xml:space="preserve">ALHAMA DE GRANADA                       </t>
  </si>
  <si>
    <t xml:space="preserve">ALHENDIN                                </t>
  </si>
  <si>
    <t xml:space="preserve">ALICUN DE ORTEGA                        </t>
  </si>
  <si>
    <t xml:space="preserve">ALMEGIJAR                               </t>
  </si>
  <si>
    <t xml:space="preserve">ALMUÑECAR                               </t>
  </si>
  <si>
    <t xml:space="preserve">ALQUIFE                                 </t>
  </si>
  <si>
    <t xml:space="preserve">ARENAS DEL REY                          </t>
  </si>
  <si>
    <t xml:space="preserve">ARMILLA                                 </t>
  </si>
  <si>
    <t xml:space="preserve">ATARFE                                  </t>
  </si>
  <si>
    <t xml:space="preserve">BAZA                                    </t>
  </si>
  <si>
    <t xml:space="preserve">BEAS DE GRANADA                         </t>
  </si>
  <si>
    <t xml:space="preserve">BEAS DE GUADIX                          </t>
  </si>
  <si>
    <t xml:space="preserve">BENALUA                                 </t>
  </si>
  <si>
    <t xml:space="preserve">BENALUA DE LAS VILLAS                   </t>
  </si>
  <si>
    <t xml:space="preserve">BENAMAUREL                              </t>
  </si>
  <si>
    <t xml:space="preserve">BERCHULES                               </t>
  </si>
  <si>
    <t xml:space="preserve">BUBION                                  </t>
  </si>
  <si>
    <t xml:space="preserve">BUSQUISTAR                              </t>
  </si>
  <si>
    <t xml:space="preserve">CACIN                                   </t>
  </si>
  <si>
    <t xml:space="preserve">CADIAR                                  </t>
  </si>
  <si>
    <t xml:space="preserve">CAJAR                                   </t>
  </si>
  <si>
    <t xml:space="preserve">CALICASAS                               </t>
  </si>
  <si>
    <t xml:space="preserve">CAMPOTEJAR                              </t>
  </si>
  <si>
    <t xml:space="preserve">CANILES                                 </t>
  </si>
  <si>
    <t xml:space="preserve">CAÑAR                                   </t>
  </si>
  <si>
    <t xml:space="preserve">CAPILEIRA                               </t>
  </si>
  <si>
    <t xml:space="preserve">CARATAUNAS                              </t>
  </si>
  <si>
    <t xml:space="preserve">CASTARAS                                </t>
  </si>
  <si>
    <t xml:space="preserve">CASTILLEJAR                             </t>
  </si>
  <si>
    <t xml:space="preserve">CASTRIL                                 </t>
  </si>
  <si>
    <t xml:space="preserve">CENES DE LA VEGA                        </t>
  </si>
  <si>
    <t xml:space="preserve">CIJUELA                                 </t>
  </si>
  <si>
    <t xml:space="preserve">COGOLLOS DE GUADIX                      </t>
  </si>
  <si>
    <t xml:space="preserve">COGOLLOS DE LA VEGA                     </t>
  </si>
  <si>
    <t xml:space="preserve">COLOMERA                                </t>
  </si>
  <si>
    <t xml:space="preserve">CORTES DE BAZA                          </t>
  </si>
  <si>
    <t xml:space="preserve">CORTES Y GRAENA                         </t>
  </si>
  <si>
    <t xml:space="preserve">CULLAR                                  </t>
  </si>
  <si>
    <t xml:space="preserve">CULLAR VEGA                             </t>
  </si>
  <si>
    <t xml:space="preserve">CHAUCHINA                               </t>
  </si>
  <si>
    <t xml:space="preserve">CHIMENEAS                               </t>
  </si>
  <si>
    <t xml:space="preserve">CHURRIANA DE LA VEGA                    </t>
  </si>
  <si>
    <t xml:space="preserve">DARRO                                   </t>
  </si>
  <si>
    <t xml:space="preserve">DEHESAS DE GUADIX                       </t>
  </si>
  <si>
    <t xml:space="preserve">DEHESAS VIEJAS                          </t>
  </si>
  <si>
    <t xml:space="preserve">DEIFONTES                               </t>
  </si>
  <si>
    <t xml:space="preserve">DIEZMA                                  </t>
  </si>
  <si>
    <t xml:space="preserve">DILAR                                   </t>
  </si>
  <si>
    <t xml:space="preserve">DOLAR                                   </t>
  </si>
  <si>
    <t xml:space="preserve">DUDAR                                   </t>
  </si>
  <si>
    <t xml:space="preserve">DURCAL                                  </t>
  </si>
  <si>
    <t xml:space="preserve">ESCUZAR                                 </t>
  </si>
  <si>
    <t xml:space="preserve">FERREIRA                                </t>
  </si>
  <si>
    <t xml:space="preserve">FONELAS                                 </t>
  </si>
  <si>
    <t xml:space="preserve">FORNES                                  </t>
  </si>
  <si>
    <t xml:space="preserve">FREILA                                  </t>
  </si>
  <si>
    <t xml:space="preserve">FUENTE VAQUEROS                         </t>
  </si>
  <si>
    <t xml:space="preserve">GALERA                                  </t>
  </si>
  <si>
    <t xml:space="preserve">GOBERNADOR                              </t>
  </si>
  <si>
    <t xml:space="preserve">GOJAR                                   </t>
  </si>
  <si>
    <t xml:space="preserve">GOR                                     </t>
  </si>
  <si>
    <t xml:space="preserve">GORAFE                                  </t>
  </si>
  <si>
    <t xml:space="preserve">GRANADA                                 </t>
  </si>
  <si>
    <t xml:space="preserve">GUADAHORTUNA                            </t>
  </si>
  <si>
    <t xml:space="preserve">GUADIX                                  </t>
  </si>
  <si>
    <t xml:space="preserve">GUALCHOS                                </t>
  </si>
  <si>
    <t xml:space="preserve">GUEJAR SIERRA                           </t>
  </si>
  <si>
    <t xml:space="preserve">GUEVEJAR                                </t>
  </si>
  <si>
    <t xml:space="preserve">HUELAGO                                 </t>
  </si>
  <si>
    <t xml:space="preserve">HUENEJA                                 </t>
  </si>
  <si>
    <t xml:space="preserve">HUESCAR                                 </t>
  </si>
  <si>
    <t xml:space="preserve">HUETOR DE SANTILLAN                     </t>
  </si>
  <si>
    <t xml:space="preserve">HUETOR TAJAR                            </t>
  </si>
  <si>
    <t xml:space="preserve">HUETOR VEGA                             </t>
  </si>
  <si>
    <t xml:space="preserve">ILLORA                                  </t>
  </si>
  <si>
    <t xml:space="preserve">ITRABO                                  </t>
  </si>
  <si>
    <t xml:space="preserve">IZNALLOZ                                </t>
  </si>
  <si>
    <t xml:space="preserve">JATAR                                   </t>
  </si>
  <si>
    <t xml:space="preserve">JAYENA                                  </t>
  </si>
  <si>
    <t xml:space="preserve">JEREZ DEL MARQUESADO                    </t>
  </si>
  <si>
    <t xml:space="preserve">JETE                                    </t>
  </si>
  <si>
    <t xml:space="preserve">JUN                                     </t>
  </si>
  <si>
    <t xml:space="preserve">JUVILES                                 </t>
  </si>
  <si>
    <t xml:space="preserve">CALAHORRA (LA)                          </t>
  </si>
  <si>
    <t xml:space="preserve">LACHAR                                  </t>
  </si>
  <si>
    <t xml:space="preserve">LANJARON                                </t>
  </si>
  <si>
    <t xml:space="preserve">LANTEIRA                                </t>
  </si>
  <si>
    <t xml:space="preserve">LECRIN                                  </t>
  </si>
  <si>
    <t xml:space="preserve">LENTEGI                                 </t>
  </si>
  <si>
    <t xml:space="preserve">LOBRAS                                  </t>
  </si>
  <si>
    <t xml:space="preserve">LOJA                                    </t>
  </si>
  <si>
    <t xml:space="preserve">LUGROS                                  </t>
  </si>
  <si>
    <t xml:space="preserve">LUJAR                                   </t>
  </si>
  <si>
    <t xml:space="preserve">MALAHA (LA)                             </t>
  </si>
  <si>
    <t xml:space="preserve">MARACENA                                </t>
  </si>
  <si>
    <t xml:space="preserve">MARCHAL                                 </t>
  </si>
  <si>
    <t xml:space="preserve">MOCLIN                                  </t>
  </si>
  <si>
    <t xml:space="preserve">MOLVIZAR                                </t>
  </si>
  <si>
    <t xml:space="preserve">MONACHIL                                </t>
  </si>
  <si>
    <t xml:space="preserve">MONTEFRIO                               </t>
  </si>
  <si>
    <t xml:space="preserve">MONTEJICAR                              </t>
  </si>
  <si>
    <t xml:space="preserve">MONTILLANA                              </t>
  </si>
  <si>
    <t xml:space="preserve">MORALEDA DE ZAFAYONA                    </t>
  </si>
  <si>
    <t xml:space="preserve">MOTRIL                                  </t>
  </si>
  <si>
    <t xml:space="preserve">MURTAS                                  </t>
  </si>
  <si>
    <t xml:space="preserve">NIGUELAS                                </t>
  </si>
  <si>
    <t xml:space="preserve">NIVAR                                   </t>
  </si>
  <si>
    <t xml:space="preserve">OGIJARES                                </t>
  </si>
  <si>
    <t xml:space="preserve">ORCE                                    </t>
  </si>
  <si>
    <t xml:space="preserve">ORGIVA                                  </t>
  </si>
  <si>
    <t xml:space="preserve">OTIVAR                                  </t>
  </si>
  <si>
    <t xml:space="preserve">OTURA                                   </t>
  </si>
  <si>
    <t xml:space="preserve">PADUL                                   </t>
  </si>
  <si>
    <t xml:space="preserve">PAMPANEIRA                              </t>
  </si>
  <si>
    <t xml:space="preserve">PEDRO MARTINEZ                          </t>
  </si>
  <si>
    <t xml:space="preserve">PELIGROS                                </t>
  </si>
  <si>
    <t xml:space="preserve">PEZA (LA)                               </t>
  </si>
  <si>
    <t xml:space="preserve">PINOS GENIL                             </t>
  </si>
  <si>
    <t xml:space="preserve">PINOS PUENTE                            </t>
  </si>
  <si>
    <t xml:space="preserve">PIÑAR                                   </t>
  </si>
  <si>
    <t xml:space="preserve">POLICAR                                 </t>
  </si>
  <si>
    <t xml:space="preserve">POLOPOS                                 </t>
  </si>
  <si>
    <t xml:space="preserve">PORTUGOS                                </t>
  </si>
  <si>
    <t xml:space="preserve">PUEBLA DE DON FADRIQUE                  </t>
  </si>
  <si>
    <t xml:space="preserve">PULIANAS                                </t>
  </si>
  <si>
    <t xml:space="preserve">PURULLENA                               </t>
  </si>
  <si>
    <t xml:space="preserve">QUENTAR                                 </t>
  </si>
  <si>
    <t xml:space="preserve">RUBITE                                  </t>
  </si>
  <si>
    <t xml:space="preserve">SALAR                                   </t>
  </si>
  <si>
    <t xml:space="preserve">SALOBREÑA                               </t>
  </si>
  <si>
    <t xml:space="preserve">SANTA CRUZ DEL COMERCIO                 </t>
  </si>
  <si>
    <t xml:space="preserve">SANTA FE                                </t>
  </si>
  <si>
    <t xml:space="preserve">SOPORTUJAR                              </t>
  </si>
  <si>
    <t xml:space="preserve">SORVILAN                                </t>
  </si>
  <si>
    <t xml:space="preserve">TORRE-CARDELA                           </t>
  </si>
  <si>
    <t xml:space="preserve">TORVIZCON                               </t>
  </si>
  <si>
    <t xml:space="preserve">TREVELEZ                                </t>
  </si>
  <si>
    <t xml:space="preserve">TURON                                   </t>
  </si>
  <si>
    <t xml:space="preserve">UGIJAR                                  </t>
  </si>
  <si>
    <t xml:space="preserve">VALOR                                   </t>
  </si>
  <si>
    <t xml:space="preserve">VELEZ DE BENAUDALLA                     </t>
  </si>
  <si>
    <t xml:space="preserve">VENTAS DE HUELMA                        </t>
  </si>
  <si>
    <t xml:space="preserve">VILLANUEVA DE LAS TORRES                </t>
  </si>
  <si>
    <t xml:space="preserve">VILLANUEVA MESIA                        </t>
  </si>
  <si>
    <t xml:space="preserve">VIZNAR                                  </t>
  </si>
  <si>
    <t xml:space="preserve">ZAFARRAYA                               </t>
  </si>
  <si>
    <t xml:space="preserve">ZUBIA (LA)                              </t>
  </si>
  <si>
    <t xml:space="preserve">ZUJAR                                   </t>
  </si>
  <si>
    <t xml:space="preserve">TAHA (LA)                               </t>
  </si>
  <si>
    <t xml:space="preserve">VALLE (EL)                              </t>
  </si>
  <si>
    <t xml:space="preserve">NEVADA                                  </t>
  </si>
  <si>
    <t xml:space="preserve">ALPUJARRA DE LA SIERRA                  </t>
  </si>
  <si>
    <t xml:space="preserve">GABIAS (LAS)                            </t>
  </si>
  <si>
    <t xml:space="preserve">GUAJARES (LOS)                          </t>
  </si>
  <si>
    <t xml:space="preserve">VALLE DEL ZALABI                        </t>
  </si>
  <si>
    <t xml:space="preserve">VILLAMENA                               </t>
  </si>
  <si>
    <t xml:space="preserve">MORELABOR                               </t>
  </si>
  <si>
    <t xml:space="preserve">PINAR (EL)                              </t>
  </si>
  <si>
    <t xml:space="preserve">VEGAS DEL GENIL                         </t>
  </si>
  <si>
    <t xml:space="preserve">CUEVAS DEL CAMPO                        </t>
  </si>
  <si>
    <t xml:space="preserve">ZAGRA                                   </t>
  </si>
  <si>
    <t xml:space="preserve">VALDERRUBIO                             </t>
  </si>
  <si>
    <t xml:space="preserve">DOMINGO PEREZ DE GRANADA                </t>
  </si>
  <si>
    <t xml:space="preserve">TORRENUEVA COSTA                        </t>
  </si>
  <si>
    <t xml:space="preserve">ABANADES                                </t>
  </si>
  <si>
    <t xml:space="preserve">ABLANQUE                                </t>
  </si>
  <si>
    <t xml:space="preserve">ADOBES                                  </t>
  </si>
  <si>
    <t xml:space="preserve">ALAMINOS                                </t>
  </si>
  <si>
    <t xml:space="preserve">ALARILLA                                </t>
  </si>
  <si>
    <t xml:space="preserve">ALBALATE DE ZORITA                      </t>
  </si>
  <si>
    <t xml:space="preserve">ALBARES                                 </t>
  </si>
  <si>
    <t xml:space="preserve">ALBENDIEGO                              </t>
  </si>
  <si>
    <t xml:space="preserve">ALCOCER                                 </t>
  </si>
  <si>
    <t xml:space="preserve">ALCOLEA DE LAS PEÑAS                    </t>
  </si>
  <si>
    <t xml:space="preserve">ALCOLEA DEL PINAR                       </t>
  </si>
  <si>
    <t xml:space="preserve">ALCOROCHES                              </t>
  </si>
  <si>
    <t xml:space="preserve">ALDEANUEVA DE GUADALAJARA               </t>
  </si>
  <si>
    <t xml:space="preserve">ALGAR DE MESA                           </t>
  </si>
  <si>
    <t xml:space="preserve">ALGORA                                  </t>
  </si>
  <si>
    <t xml:space="preserve">ALHONDIGA                               </t>
  </si>
  <si>
    <t xml:space="preserve">ALIQUE                                  </t>
  </si>
  <si>
    <t xml:space="preserve">ALMADRONES                              </t>
  </si>
  <si>
    <t xml:space="preserve">ALMOGUERA                               </t>
  </si>
  <si>
    <t xml:space="preserve">ALMONACID DE ZORITA                     </t>
  </si>
  <si>
    <t xml:space="preserve">ALOCEN                                  </t>
  </si>
  <si>
    <t xml:space="preserve">ALOVERA                                 </t>
  </si>
  <si>
    <t xml:space="preserve">ALUSTANTE                               </t>
  </si>
  <si>
    <t xml:space="preserve">ANGON                                   </t>
  </si>
  <si>
    <t xml:space="preserve">ANGUITA                                 </t>
  </si>
  <si>
    <t xml:space="preserve">ANQUELA DEL DUCADO                      </t>
  </si>
  <si>
    <t xml:space="preserve">ANQUELA DEL PEDREGAL                    </t>
  </si>
  <si>
    <t xml:space="preserve">ARANZUEQUE                              </t>
  </si>
  <si>
    <t xml:space="preserve">ARBANCON                                </t>
  </si>
  <si>
    <t xml:space="preserve">ARBETETA                                </t>
  </si>
  <si>
    <t xml:space="preserve">ARGECILLA                               </t>
  </si>
  <si>
    <t xml:space="preserve">ARMALLONES                              </t>
  </si>
  <si>
    <t xml:space="preserve">ARMUÑA DE TAJUÑA                        </t>
  </si>
  <si>
    <t xml:space="preserve">ARROYO DE LAS FRAGUAS                   </t>
  </si>
  <si>
    <t xml:space="preserve">ATANZON                                 </t>
  </si>
  <si>
    <t xml:space="preserve">ATIENZA                                 </t>
  </si>
  <si>
    <t xml:space="preserve">AUÑON                                   </t>
  </si>
  <si>
    <t xml:space="preserve">AZUQUECA DE HENARES                     </t>
  </si>
  <si>
    <t xml:space="preserve">BAIDES                                  </t>
  </si>
  <si>
    <t xml:space="preserve">BAÑOS DE TAJO                           </t>
  </si>
  <si>
    <t xml:space="preserve">BAÑUELOS                                </t>
  </si>
  <si>
    <t xml:space="preserve">BARRIOPEDRO                             </t>
  </si>
  <si>
    <t xml:space="preserve">BERNINCHES                              </t>
  </si>
  <si>
    <t xml:space="preserve">BODERA (LA)                             </t>
  </si>
  <si>
    <t xml:space="preserve">BRIHUEGA                                </t>
  </si>
  <si>
    <t xml:space="preserve">BUDIA                                   </t>
  </si>
  <si>
    <t xml:space="preserve">BUJALARO                                </t>
  </si>
  <si>
    <t xml:space="preserve">BUSTARES                                </t>
  </si>
  <si>
    <t xml:space="preserve">CABANILLAS DEL CAMPO                    </t>
  </si>
  <si>
    <t xml:space="preserve">CAMPILLO DE DUEÑAS                      </t>
  </si>
  <si>
    <t xml:space="preserve">CAMPILLO DE RANAS                       </t>
  </si>
  <si>
    <t xml:space="preserve">CAMPISABALOS                            </t>
  </si>
  <si>
    <t xml:space="preserve">CANREDONDO                              </t>
  </si>
  <si>
    <t xml:space="preserve">CANTALOJAS                              </t>
  </si>
  <si>
    <t xml:space="preserve">CAÑIZAR                                 </t>
  </si>
  <si>
    <t xml:space="preserve">CARDOSO DE LA SIERRA (EL)               </t>
  </si>
  <si>
    <t xml:space="preserve">CASA DE UCEDA                           </t>
  </si>
  <si>
    <t xml:space="preserve">CASAR (EL)                              </t>
  </si>
  <si>
    <t xml:space="preserve">CASAS DE SAN GALINDO                    </t>
  </si>
  <si>
    <t xml:space="preserve">CASPUEÑAS                               </t>
  </si>
  <si>
    <t xml:space="preserve">CASTEJON DE HENARES                     </t>
  </si>
  <si>
    <t xml:space="preserve">CASTELLAR DE LA MUELA                   </t>
  </si>
  <si>
    <t xml:space="preserve">CASTILFORTE                             </t>
  </si>
  <si>
    <t xml:space="preserve">CASTILNUEVO                             </t>
  </si>
  <si>
    <t xml:space="preserve">CENDEJAS DE ENMEDIO                     </t>
  </si>
  <si>
    <t xml:space="preserve">CENDEJAS DE LA TORRE                    </t>
  </si>
  <si>
    <t xml:space="preserve">CENTENERA                               </t>
  </si>
  <si>
    <t xml:space="preserve">CIFUENTES                               </t>
  </si>
  <si>
    <t xml:space="preserve">CINCOVILLAS                             </t>
  </si>
  <si>
    <t xml:space="preserve">CIRUELAS                                </t>
  </si>
  <si>
    <t xml:space="preserve">CIRUELOS DEL PINAR                      </t>
  </si>
  <si>
    <t xml:space="preserve">COBETA                                  </t>
  </si>
  <si>
    <t xml:space="preserve">COGOLLOR                                </t>
  </si>
  <si>
    <t xml:space="preserve">COGOLLUDO                               </t>
  </si>
  <si>
    <t xml:space="preserve">CONDEMIOS DE ABAJO                      </t>
  </si>
  <si>
    <t xml:space="preserve">CONDEMIOS DE ARRIBA                     </t>
  </si>
  <si>
    <t xml:space="preserve">CONGOSTRINA                             </t>
  </si>
  <si>
    <t xml:space="preserve">COPERNAL                                </t>
  </si>
  <si>
    <t xml:space="preserve">CORDUENTE                               </t>
  </si>
  <si>
    <t xml:space="preserve">CUBILLO DE UCEDA (EL)                   </t>
  </si>
  <si>
    <t xml:space="preserve">CHECA                                   </t>
  </si>
  <si>
    <t xml:space="preserve">CHEQUILLA                               </t>
  </si>
  <si>
    <t xml:space="preserve">CHILOECHES                              </t>
  </si>
  <si>
    <t xml:space="preserve">CHILLARON DEL REY                       </t>
  </si>
  <si>
    <t xml:space="preserve">DRIEBES                                 </t>
  </si>
  <si>
    <t xml:space="preserve">DURON                                   </t>
  </si>
  <si>
    <t xml:space="preserve">EMBID                                   </t>
  </si>
  <si>
    <t xml:space="preserve">ESCAMILLA                               </t>
  </si>
  <si>
    <t xml:space="preserve">ESCARICHE                               </t>
  </si>
  <si>
    <t xml:space="preserve">ESCOPETE                                </t>
  </si>
  <si>
    <t xml:space="preserve">ESPINOSA DE HENARES                     </t>
  </si>
  <si>
    <t xml:space="preserve">ESPLEGARES                              </t>
  </si>
  <si>
    <t xml:space="preserve">ESTABLES                                </t>
  </si>
  <si>
    <t xml:space="preserve">ESTRIEGANA                              </t>
  </si>
  <si>
    <t xml:space="preserve">FONTANAR                                </t>
  </si>
  <si>
    <t xml:space="preserve">FUEMBELLIDA                             </t>
  </si>
  <si>
    <t xml:space="preserve">FUENCEMILLAN                            </t>
  </si>
  <si>
    <t xml:space="preserve">FUENTELAHIGUERA DE ALBATAGES            </t>
  </si>
  <si>
    <t xml:space="preserve">FUENTELENCINA                           </t>
  </si>
  <si>
    <t xml:space="preserve">FUENTELSAZ                              </t>
  </si>
  <si>
    <t xml:space="preserve">FUENTELVIEJO                            </t>
  </si>
  <si>
    <t xml:space="preserve">FUENTENOVILLA                           </t>
  </si>
  <si>
    <t xml:space="preserve">GAJANEJOS                               </t>
  </si>
  <si>
    <t xml:space="preserve">GALAPAGOS                               </t>
  </si>
  <si>
    <t xml:space="preserve">GALVE DE SORBE                          </t>
  </si>
  <si>
    <t xml:space="preserve">GASCUEÑA DE BORNOVA                     </t>
  </si>
  <si>
    <t xml:space="preserve">GUADALAJARA                             </t>
  </si>
  <si>
    <t xml:space="preserve">HENCHE                                  </t>
  </si>
  <si>
    <t xml:space="preserve">HERAS DE AYUSO                          </t>
  </si>
  <si>
    <t xml:space="preserve">HERRERIA                                </t>
  </si>
  <si>
    <t xml:space="preserve">HIENDELAENCINA                          </t>
  </si>
  <si>
    <t xml:space="preserve">HIJES                                   </t>
  </si>
  <si>
    <t xml:space="preserve">HITA                                    </t>
  </si>
  <si>
    <t xml:space="preserve">HOMBRADOS                               </t>
  </si>
  <si>
    <t xml:space="preserve">HONTOBA                                 </t>
  </si>
  <si>
    <t xml:space="preserve">HORCHE                                  </t>
  </si>
  <si>
    <t xml:space="preserve">HORTEZUELA DE OCEN                      </t>
  </si>
  <si>
    <t xml:space="preserve">HUERCE (LA)                             </t>
  </si>
  <si>
    <t xml:space="preserve">HUERMECES DEL CERRO                     </t>
  </si>
  <si>
    <t xml:space="preserve">HUERTAHERNANDO                          </t>
  </si>
  <si>
    <t xml:space="preserve">HUEVA                                   </t>
  </si>
  <si>
    <t xml:space="preserve">HUMANES                                 </t>
  </si>
  <si>
    <t xml:space="preserve">ILLANA                                  </t>
  </si>
  <si>
    <t xml:space="preserve">INIESTOLA                               </t>
  </si>
  <si>
    <t xml:space="preserve">INVIERNAS (LAS)                         </t>
  </si>
  <si>
    <t xml:space="preserve">IRUESTE                                 </t>
  </si>
  <si>
    <t xml:space="preserve">JADRAQUE                                </t>
  </si>
  <si>
    <t xml:space="preserve">JIRUEQUE                                </t>
  </si>
  <si>
    <t xml:space="preserve">LEDANCA                                 </t>
  </si>
  <si>
    <t xml:space="preserve">LORANCA DE TAJUÑA                       </t>
  </si>
  <si>
    <t xml:space="preserve">LUPIANA                                 </t>
  </si>
  <si>
    <t xml:space="preserve">LUZAGA                                  </t>
  </si>
  <si>
    <t xml:space="preserve">LUZON                                   </t>
  </si>
  <si>
    <t xml:space="preserve">MAJAELRAYO                              </t>
  </si>
  <si>
    <t xml:space="preserve">MALAGA DEL FRESNO                       </t>
  </si>
  <si>
    <t xml:space="preserve">MALAGUILLA                              </t>
  </si>
  <si>
    <t xml:space="preserve">MANDAYONA                               </t>
  </si>
  <si>
    <t xml:space="preserve">MANTIEL                                 </t>
  </si>
  <si>
    <t xml:space="preserve">MARANCHON                               </t>
  </si>
  <si>
    <t xml:space="preserve">MARCHAMALO                              </t>
  </si>
  <si>
    <t xml:space="preserve">MASEGOSO DE TAJUÑA                      </t>
  </si>
  <si>
    <t xml:space="preserve">MATARRUBIA                              </t>
  </si>
  <si>
    <t xml:space="preserve">MATILLAS                                </t>
  </si>
  <si>
    <t xml:space="preserve">MAZARETE                                </t>
  </si>
  <si>
    <t xml:space="preserve">MAZUECOS                                </t>
  </si>
  <si>
    <t xml:space="preserve">MEDRANDA                                </t>
  </si>
  <si>
    <t xml:space="preserve">MEGINA                                  </t>
  </si>
  <si>
    <t xml:space="preserve">MEMBRILLERA                             </t>
  </si>
  <si>
    <t xml:space="preserve">MIEDES DE ATIENZA                       </t>
  </si>
  <si>
    <t xml:space="preserve">MIERLA (LA)                             </t>
  </si>
  <si>
    <t xml:space="preserve">MILMARCOS                               </t>
  </si>
  <si>
    <t xml:space="preserve">MILLANA                                 </t>
  </si>
  <si>
    <t xml:space="preserve">MIÑOSA (LA)                             </t>
  </si>
  <si>
    <t xml:space="preserve">MIRABUENO                               </t>
  </si>
  <si>
    <t xml:space="preserve">MIRALRIO                                </t>
  </si>
  <si>
    <t xml:space="preserve">MOCHALES                                </t>
  </si>
  <si>
    <t xml:space="preserve">MOHERNANDO                              </t>
  </si>
  <si>
    <t xml:space="preserve">MOLINA DE ARAGON                        </t>
  </si>
  <si>
    <t xml:space="preserve">MONASTERIO                              </t>
  </si>
  <si>
    <t xml:space="preserve">MONDEJAR                                </t>
  </si>
  <si>
    <t xml:space="preserve">MONTARRON                               </t>
  </si>
  <si>
    <t xml:space="preserve">MORATILLA DE LOS MELEROS                </t>
  </si>
  <si>
    <t xml:space="preserve">MORENILLA                               </t>
  </si>
  <si>
    <t xml:space="preserve">MUDUEX                                  </t>
  </si>
  <si>
    <t xml:space="preserve">NAVAS DE JADRAQUE (LAS)                 </t>
  </si>
  <si>
    <t xml:space="preserve">NEGREDO                                 </t>
  </si>
  <si>
    <t xml:space="preserve">OCENTEJO                                </t>
  </si>
  <si>
    <t xml:space="preserve">OLIVAR (EL)                             </t>
  </si>
  <si>
    <t xml:space="preserve">OLMEDA DE COBETA                        </t>
  </si>
  <si>
    <t xml:space="preserve">OLMEDA DE JADRAQUE (LA)                 </t>
  </si>
  <si>
    <t xml:space="preserve">ORDIAL (EL)                             </t>
  </si>
  <si>
    <t xml:space="preserve">OREA                                    </t>
  </si>
  <si>
    <t xml:space="preserve">PALMACES DE JADRAQUE                    </t>
  </si>
  <si>
    <t xml:space="preserve">PARDOS                                  </t>
  </si>
  <si>
    <t xml:space="preserve">PAREDES DE SIGUENZA                     </t>
  </si>
  <si>
    <t xml:space="preserve">PAREJA                                  </t>
  </si>
  <si>
    <t xml:space="preserve">PASTRANA                                </t>
  </si>
  <si>
    <t xml:space="preserve">PEDREGAL (EL)                           </t>
  </si>
  <si>
    <t xml:space="preserve">PEÑALEN                                 </t>
  </si>
  <si>
    <t xml:space="preserve">PEÑALVER                                </t>
  </si>
  <si>
    <t xml:space="preserve">PERALEJOS DE LAS TRUCHAS                </t>
  </si>
  <si>
    <t xml:space="preserve">PERALVECHE                              </t>
  </si>
  <si>
    <t xml:space="preserve">PINILLA DE JADRAQUE                     </t>
  </si>
  <si>
    <t xml:space="preserve">PINILLA DE MOLINA                       </t>
  </si>
  <si>
    <t xml:space="preserve">PIOZ                                    </t>
  </si>
  <si>
    <t xml:space="preserve">PIQUERAS                                </t>
  </si>
  <si>
    <t xml:space="preserve">POBO DE DUEÑAS (EL)                     </t>
  </si>
  <si>
    <t xml:space="preserve">POVEDA DE LA SIERRA                     </t>
  </si>
  <si>
    <t xml:space="preserve">POZO DE ALMOGUERA                       </t>
  </si>
  <si>
    <t xml:space="preserve">POZO DE GUADALAJARA                     </t>
  </si>
  <si>
    <t xml:space="preserve">PRADENA DE ATIENZA                      </t>
  </si>
  <si>
    <t xml:space="preserve">PRADOS REDONDOS                         </t>
  </si>
  <si>
    <t xml:space="preserve">PUEBLA DE BELEÑA                        </t>
  </si>
  <si>
    <t xml:space="preserve">PUEBLA DE VALLES                        </t>
  </si>
  <si>
    <t xml:space="preserve">QUER                                    </t>
  </si>
  <si>
    <t xml:space="preserve">REBOLLOSA DE JADRAQUE                   </t>
  </si>
  <si>
    <t xml:space="preserve">RECUENCO (EL)                           </t>
  </si>
  <si>
    <t xml:space="preserve">RENERA                                  </t>
  </si>
  <si>
    <t xml:space="preserve">RETIENDAS                               </t>
  </si>
  <si>
    <t xml:space="preserve">RIBA DE SAELICES                        </t>
  </si>
  <si>
    <t xml:space="preserve">RILLO DE GALLO                          </t>
  </si>
  <si>
    <t xml:space="preserve">RIOFRIO DEL LLANO                       </t>
  </si>
  <si>
    <t xml:space="preserve">ROBLEDILLO DE MOHERNANDO                </t>
  </si>
  <si>
    <t xml:space="preserve">ROBLEDO DE CORPES                       </t>
  </si>
  <si>
    <t xml:space="preserve">ROMANILLOS DE ATIENZA                   </t>
  </si>
  <si>
    <t xml:space="preserve">ROMANONES                               </t>
  </si>
  <si>
    <t xml:space="preserve">RUEDA DE LA SIERRA                      </t>
  </si>
  <si>
    <t xml:space="preserve">SACECORBO                               </t>
  </si>
  <si>
    <t xml:space="preserve">SACEDON                                 </t>
  </si>
  <si>
    <t xml:space="preserve">SAELICES DE LA SAL                      </t>
  </si>
  <si>
    <t xml:space="preserve">SALMERON                                </t>
  </si>
  <si>
    <t xml:space="preserve">SAN ANDRES DEL CONGOSTO                 </t>
  </si>
  <si>
    <t xml:space="preserve">SAN ANDRES DEL REY                      </t>
  </si>
  <si>
    <t xml:space="preserve">SANTIUSTE                               </t>
  </si>
  <si>
    <t xml:space="preserve">SAUCA                                   </t>
  </si>
  <si>
    <t xml:space="preserve">SAYATON                                 </t>
  </si>
  <si>
    <t xml:space="preserve">SELAS                                   </t>
  </si>
  <si>
    <t xml:space="preserve">SETILES                                 </t>
  </si>
  <si>
    <t xml:space="preserve">SIENES                                  </t>
  </si>
  <si>
    <t xml:space="preserve">SIGUENZA                                </t>
  </si>
  <si>
    <t xml:space="preserve">SOLANILLOS DEL EXTREMO                  </t>
  </si>
  <si>
    <t xml:space="preserve">SOMOLINOS                               </t>
  </si>
  <si>
    <t xml:space="preserve">SOTILLO (EL)                            </t>
  </si>
  <si>
    <t xml:space="preserve">SOTODOSOS                               </t>
  </si>
  <si>
    <t xml:space="preserve">TAMAJON                                 </t>
  </si>
  <si>
    <t xml:space="preserve">TARAGUDO                                </t>
  </si>
  <si>
    <t xml:space="preserve">TARAVILLA                               </t>
  </si>
  <si>
    <t xml:space="preserve">TARTANEDO                               </t>
  </si>
  <si>
    <t xml:space="preserve">TENDILLA                                </t>
  </si>
  <si>
    <t xml:space="preserve">TERZAGA                                 </t>
  </si>
  <si>
    <t xml:space="preserve">TIERZO                                  </t>
  </si>
  <si>
    <t xml:space="preserve">TOBA (LA)                               </t>
  </si>
  <si>
    <t xml:space="preserve">TORDELRABANO                            </t>
  </si>
  <si>
    <t xml:space="preserve">TORDELLEGO                              </t>
  </si>
  <si>
    <t xml:space="preserve">TORDESILOS                              </t>
  </si>
  <si>
    <t xml:space="preserve">TORIJA                                  </t>
  </si>
  <si>
    <t xml:space="preserve">TORRECUADRADA DE MOLINA                 </t>
  </si>
  <si>
    <t xml:space="preserve">TORRECUADRADILLA                        </t>
  </si>
  <si>
    <t xml:space="preserve">TORRE DEL BURGO                         </t>
  </si>
  <si>
    <t xml:space="preserve">TORREJON DEL REY                        </t>
  </si>
  <si>
    <t xml:space="preserve">TORREMOCHA DE JADRAQUE                  </t>
  </si>
  <si>
    <t xml:space="preserve">TORREMOCHA DEL CAMPO                    </t>
  </si>
  <si>
    <t xml:space="preserve">TORREMOCHA DEL PINAR                    </t>
  </si>
  <si>
    <t xml:space="preserve">TORREMOCHUELA                           </t>
  </si>
  <si>
    <t xml:space="preserve">TORRUBIA                                </t>
  </si>
  <si>
    <t xml:space="preserve">TORTOLA DE HENARES                      </t>
  </si>
  <si>
    <t xml:space="preserve">TORTUERA                                </t>
  </si>
  <si>
    <t xml:space="preserve">TORTUERO                                </t>
  </si>
  <si>
    <t xml:space="preserve">TRAID                                   </t>
  </si>
  <si>
    <t xml:space="preserve">TRIJUEQUE                               </t>
  </si>
  <si>
    <t xml:space="preserve">TRILLO                                  </t>
  </si>
  <si>
    <t xml:space="preserve">UCEDA                                   </t>
  </si>
  <si>
    <t xml:space="preserve">UJADOS                                  </t>
  </si>
  <si>
    <t xml:space="preserve">UTANDE                                  </t>
  </si>
  <si>
    <t xml:space="preserve">VALDARACHAS                             </t>
  </si>
  <si>
    <t xml:space="preserve">VALDEARENAS                             </t>
  </si>
  <si>
    <t xml:space="preserve">VALDEAVELLANO                           </t>
  </si>
  <si>
    <t xml:space="preserve">VALDEAVERUELO                           </t>
  </si>
  <si>
    <t xml:space="preserve">VALDECONCHA                             </t>
  </si>
  <si>
    <t xml:space="preserve">VALDEGRUDAS                             </t>
  </si>
  <si>
    <t xml:space="preserve">VALDELCUBO                              </t>
  </si>
  <si>
    <t xml:space="preserve">VALDENUÑO FERNANDEZ                     </t>
  </si>
  <si>
    <t xml:space="preserve">VALDEPEÑAS DE LA SIERRA                 </t>
  </si>
  <si>
    <t xml:space="preserve">VALDERREBOLLO                           </t>
  </si>
  <si>
    <t xml:space="preserve">VALDESOTOS                              </t>
  </si>
  <si>
    <t xml:space="preserve">VALFERMOSO DE TAJUÑA                    </t>
  </si>
  <si>
    <t xml:space="preserve">VALHERMOSO                              </t>
  </si>
  <si>
    <t xml:space="preserve">VALTABLADO DEL RIO                      </t>
  </si>
  <si>
    <t xml:space="preserve">VALVERDE DE LOS ARROYOS                 </t>
  </si>
  <si>
    <t xml:space="preserve">VIANA DE JADRAQUE                       </t>
  </si>
  <si>
    <t xml:space="preserve">VILLANUEVA DE ALCORON                   </t>
  </si>
  <si>
    <t xml:space="preserve">VILLANUEVA DE ARGECILLA                 </t>
  </si>
  <si>
    <t xml:space="preserve">VILLANUEVA DE LA TORRE                  </t>
  </si>
  <si>
    <t xml:space="preserve">VILLARES DE JADRAQUE                    </t>
  </si>
  <si>
    <t xml:space="preserve">VILLASECA DE HENARES                    </t>
  </si>
  <si>
    <t xml:space="preserve">VILLASECA DE UCEDA                      </t>
  </si>
  <si>
    <t xml:space="preserve">VILLEL DE MESA                          </t>
  </si>
  <si>
    <t xml:space="preserve">VIÑUELAS                                </t>
  </si>
  <si>
    <t xml:space="preserve">YEBES                                   </t>
  </si>
  <si>
    <t xml:space="preserve">YEBRA                                   </t>
  </si>
  <si>
    <t xml:space="preserve">YELAMOS DE ABAJO                        </t>
  </si>
  <si>
    <t xml:space="preserve">YELAMOS DE ARRIBA                       </t>
  </si>
  <si>
    <t xml:space="preserve">YUNQUERA DE HENARES                     </t>
  </si>
  <si>
    <t xml:space="preserve">YUNTA (LA)                              </t>
  </si>
  <si>
    <t xml:space="preserve">ZAOREJAS                                </t>
  </si>
  <si>
    <t xml:space="preserve">ZARZUELA DE JADRAQUE                    </t>
  </si>
  <si>
    <t xml:space="preserve">ZORITA DE LOS CANES                     </t>
  </si>
  <si>
    <t xml:space="preserve">SEMILLAS                                </t>
  </si>
  <si>
    <t xml:space="preserve">ALAJAR                                  </t>
  </si>
  <si>
    <t xml:space="preserve">ALJARAQUE                               </t>
  </si>
  <si>
    <t xml:space="preserve">ALMENDRO (EL)                           </t>
  </si>
  <si>
    <t xml:space="preserve">ALMONASTER LA REAL                      </t>
  </si>
  <si>
    <t xml:space="preserve">ALMONTE                                 </t>
  </si>
  <si>
    <t xml:space="preserve">ALOSNO                                  </t>
  </si>
  <si>
    <t xml:space="preserve">ARACENA                                 </t>
  </si>
  <si>
    <t xml:space="preserve">AROCHE                                  </t>
  </si>
  <si>
    <t xml:space="preserve">ARROYOMOLINOS DE LEON                   </t>
  </si>
  <si>
    <t xml:space="preserve">AYAMONTE                                </t>
  </si>
  <si>
    <t xml:space="preserve">BEAS                                    </t>
  </si>
  <si>
    <t xml:space="preserve">BERROCAL                                </t>
  </si>
  <si>
    <t xml:space="preserve">BOLLULLOS PAR DEL CONDADO               </t>
  </si>
  <si>
    <t xml:space="preserve">BONARES                                 </t>
  </si>
  <si>
    <t xml:space="preserve">CABEZAS RUBIAS                          </t>
  </si>
  <si>
    <t xml:space="preserve">CALA                                    </t>
  </si>
  <si>
    <t xml:space="preserve">CALAÑAS                                 </t>
  </si>
  <si>
    <t xml:space="preserve">CAMPILLO (EL)                           </t>
  </si>
  <si>
    <t xml:space="preserve">CAMPOFRIO                               </t>
  </si>
  <si>
    <t xml:space="preserve">CAÑAVERAL DE LEON                       </t>
  </si>
  <si>
    <t xml:space="preserve">CARTAYA                                 </t>
  </si>
  <si>
    <t xml:space="preserve">CASTAÑO DEL ROBLEDO                     </t>
  </si>
  <si>
    <t xml:space="preserve">CERRO DE ANDEVALO (EL)                  </t>
  </si>
  <si>
    <t xml:space="preserve">CORTECONCEPCION                         </t>
  </si>
  <si>
    <t xml:space="preserve">CORTEGANA                               </t>
  </si>
  <si>
    <t xml:space="preserve">CORTELAZOR                              </t>
  </si>
  <si>
    <t xml:space="preserve">CUMBRES DE ENMEDIO                      </t>
  </si>
  <si>
    <t xml:space="preserve">CUMBRES DE SAN BARTOLOME                </t>
  </si>
  <si>
    <t xml:space="preserve">CUMBRES MAYORES                         </t>
  </si>
  <si>
    <t xml:space="preserve">CHUCENA                                 </t>
  </si>
  <si>
    <t xml:space="preserve">ENCINASOLA                              </t>
  </si>
  <si>
    <t xml:space="preserve">ESCACENA DEL CAMPO                      </t>
  </si>
  <si>
    <t xml:space="preserve">FUENTEHERIDOS                           </t>
  </si>
  <si>
    <t xml:space="preserve">GALAROZA                                </t>
  </si>
  <si>
    <t xml:space="preserve">GIBRALEON                               </t>
  </si>
  <si>
    <t xml:space="preserve">GRANADA DE RIO-TINTO (LA)               </t>
  </si>
  <si>
    <t xml:space="preserve">GRANADO (EL)                            </t>
  </si>
  <si>
    <t xml:space="preserve">HIGUERA DE LA SIERRA                    </t>
  </si>
  <si>
    <t xml:space="preserve">HINOJALES                               </t>
  </si>
  <si>
    <t xml:space="preserve">HINOJOS                                 </t>
  </si>
  <si>
    <t xml:space="preserve">HUELVA                                  </t>
  </si>
  <si>
    <t xml:space="preserve">ISLA CRISTINA                           </t>
  </si>
  <si>
    <t xml:space="preserve">JABUGO                                  </t>
  </si>
  <si>
    <t xml:space="preserve">LEPE                                    </t>
  </si>
  <si>
    <t xml:space="preserve">LINARES DE LA SIERRA                    </t>
  </si>
  <si>
    <t xml:space="preserve">LUCENA DEL PUERTO                       </t>
  </si>
  <si>
    <t xml:space="preserve">MANZANILLA                              </t>
  </si>
  <si>
    <t xml:space="preserve">MARINES (LOS)                           </t>
  </si>
  <si>
    <t xml:space="preserve">MINAS DE RIOTINTO                       </t>
  </si>
  <si>
    <t xml:space="preserve">MOGUER                                  </t>
  </si>
  <si>
    <t xml:space="preserve">NAVA (LA)                               </t>
  </si>
  <si>
    <t xml:space="preserve">NERVA                                   </t>
  </si>
  <si>
    <t xml:space="preserve">NIEBLA                                  </t>
  </si>
  <si>
    <t xml:space="preserve">PALMA DEL CONDADO (LA)                  </t>
  </si>
  <si>
    <t xml:space="preserve">PALOS DE LA FRONTERA                    </t>
  </si>
  <si>
    <t xml:space="preserve">PATERNA DEL CAMPO                       </t>
  </si>
  <si>
    <t xml:space="preserve">PAYMOGO                                 </t>
  </si>
  <si>
    <t xml:space="preserve">PUEBLA DE GUZMAN                        </t>
  </si>
  <si>
    <t xml:space="preserve">PUERTO MORAL                            </t>
  </si>
  <si>
    <t xml:space="preserve">PUNTA UMBRIA                            </t>
  </si>
  <si>
    <t xml:space="preserve">ROCIANA DEL CONDADO                     </t>
  </si>
  <si>
    <t xml:space="preserve">ROSAL DE LA FRONTERA                    </t>
  </si>
  <si>
    <t xml:space="preserve">SAN BARTOLOME DE LA TORRE               </t>
  </si>
  <si>
    <t xml:space="preserve">SAN JUAN DEL PUERTO                     </t>
  </si>
  <si>
    <t xml:space="preserve">SANLUCAR DE GUADIANA                    </t>
  </si>
  <si>
    <t xml:space="preserve">SAN SILVESTRE DE GUZMAN                 </t>
  </si>
  <si>
    <t xml:space="preserve">SANTA ANA LA REAL                       </t>
  </si>
  <si>
    <t xml:space="preserve">SANTA BARBARA DE CASA                   </t>
  </si>
  <si>
    <t xml:space="preserve">SANTA OLALLA DEL CALA                   </t>
  </si>
  <si>
    <t xml:space="preserve">TRIGUEROS                               </t>
  </si>
  <si>
    <t xml:space="preserve">VALDELARCO                              </t>
  </si>
  <si>
    <t xml:space="preserve">VALVERDE DEL CAMINO                     </t>
  </si>
  <si>
    <t xml:space="preserve">VILLABLANCA                             </t>
  </si>
  <si>
    <t xml:space="preserve">VILLALBA DEL ALCOR                      </t>
  </si>
  <si>
    <t xml:space="preserve">VILLANUEVA DE LAS CRUCES                </t>
  </si>
  <si>
    <t xml:space="preserve">VILLANUEVA DE LOS CASTILLEJOS           </t>
  </si>
  <si>
    <t xml:space="preserve">VILLARRASA                              </t>
  </si>
  <si>
    <t xml:space="preserve">ZALAMEA LA REAL                         </t>
  </si>
  <si>
    <t xml:space="preserve">ZUFRE                                   </t>
  </si>
  <si>
    <t xml:space="preserve">ZARZA-PERRUNAL (LA)                     </t>
  </si>
  <si>
    <t xml:space="preserve">ABIEGO                                  </t>
  </si>
  <si>
    <t xml:space="preserve">ABIZANDA                                </t>
  </si>
  <si>
    <t xml:space="preserve">ADAHUESCA                               </t>
  </si>
  <si>
    <t xml:space="preserve">AGUERO                                  </t>
  </si>
  <si>
    <t xml:space="preserve">AISA                                    </t>
  </si>
  <si>
    <t xml:space="preserve">ALBALATE DE CINCA                       </t>
  </si>
  <si>
    <t xml:space="preserve">ALBALATILLO                             </t>
  </si>
  <si>
    <t xml:space="preserve">ALBELDA                                 </t>
  </si>
  <si>
    <t xml:space="preserve">ALBERO ALTO                             </t>
  </si>
  <si>
    <t xml:space="preserve">ALBERO BAJO                             </t>
  </si>
  <si>
    <t xml:space="preserve">ALBERUELA DE TUBO                       </t>
  </si>
  <si>
    <t xml:space="preserve">ALCALA DE GURREA                        </t>
  </si>
  <si>
    <t xml:space="preserve">ALCALA DEL OBISPO                       </t>
  </si>
  <si>
    <t xml:space="preserve">ALCAMPELL                               </t>
  </si>
  <si>
    <t xml:space="preserve">ALCOLEA DE CINCA                        </t>
  </si>
  <si>
    <t xml:space="preserve">ALCUBIERRE                              </t>
  </si>
  <si>
    <t xml:space="preserve">ALERRE                                  </t>
  </si>
  <si>
    <t xml:space="preserve">ALFANTEGA                               </t>
  </si>
  <si>
    <t xml:space="preserve">ALMUDEVAR                               </t>
  </si>
  <si>
    <t xml:space="preserve">ALMUNIA DE SAN JUAN                     </t>
  </si>
  <si>
    <t xml:space="preserve">ALMUNIENTE                              </t>
  </si>
  <si>
    <t xml:space="preserve">ALQUEZAR                                </t>
  </si>
  <si>
    <t xml:space="preserve">ALTORRICON                              </t>
  </si>
  <si>
    <t xml:space="preserve">ANGUES                                  </t>
  </si>
  <si>
    <t xml:space="preserve">ANSO                                    </t>
  </si>
  <si>
    <t xml:space="preserve">ANTILLON                                </t>
  </si>
  <si>
    <t xml:space="preserve">ARAGUES DEL PUERTO                      </t>
  </si>
  <si>
    <t xml:space="preserve">AREN                                    </t>
  </si>
  <si>
    <t xml:space="preserve">ARGAVIESO                               </t>
  </si>
  <si>
    <t xml:space="preserve">ARGUIS                                  </t>
  </si>
  <si>
    <t xml:space="preserve">AYERBE                                  </t>
  </si>
  <si>
    <t xml:space="preserve">AZANUY-ALINS                            </t>
  </si>
  <si>
    <t xml:space="preserve">AZARA                                   </t>
  </si>
  <si>
    <t xml:space="preserve">AZLOR                                   </t>
  </si>
  <si>
    <t xml:space="preserve">BAELLS                                  </t>
  </si>
  <si>
    <t xml:space="preserve">BAILO                                   </t>
  </si>
  <si>
    <t xml:space="preserve">BALDELLOU                               </t>
  </si>
  <si>
    <t xml:space="preserve">BALLOBAR                                </t>
  </si>
  <si>
    <t xml:space="preserve">BANASTAS                                </t>
  </si>
  <si>
    <t xml:space="preserve">BARBASTRO                               </t>
  </si>
  <si>
    <t xml:space="preserve">BARBUES                                 </t>
  </si>
  <si>
    <t xml:space="preserve">BARBUÑALES                              </t>
  </si>
  <si>
    <t xml:space="preserve">BARCABO                                 </t>
  </si>
  <si>
    <t xml:space="preserve">BELVER DE CINCA                         </t>
  </si>
  <si>
    <t xml:space="preserve">BENABARRE                               </t>
  </si>
  <si>
    <t xml:space="preserve">BENASQUE                                </t>
  </si>
  <si>
    <t xml:space="preserve">BERBEGAL                                </t>
  </si>
  <si>
    <t xml:space="preserve">BIELSA                                  </t>
  </si>
  <si>
    <t xml:space="preserve">BIERGE                                  </t>
  </si>
  <si>
    <t xml:space="preserve">BIESCAS                                 </t>
  </si>
  <si>
    <t xml:space="preserve">BINACED                                 </t>
  </si>
  <si>
    <t xml:space="preserve">BINEFAR                                 </t>
  </si>
  <si>
    <t xml:space="preserve">BISAURRI                                </t>
  </si>
  <si>
    <t xml:space="preserve">BISCARRUES                              </t>
  </si>
  <si>
    <t xml:space="preserve">BLECUA Y TORRES                         </t>
  </si>
  <si>
    <t xml:space="preserve">BOLTAÑA                                 </t>
  </si>
  <si>
    <t xml:space="preserve">BONANSA                                 </t>
  </si>
  <si>
    <t xml:space="preserve">BORAU                                   </t>
  </si>
  <si>
    <t xml:space="preserve">BROTO                                   </t>
  </si>
  <si>
    <t xml:space="preserve">CALDEARENAS                             </t>
  </si>
  <si>
    <t xml:space="preserve">CAMPO                                   </t>
  </si>
  <si>
    <t xml:space="preserve">CAMPORRELLS                             </t>
  </si>
  <si>
    <t xml:space="preserve">CANAL DE BERDUN                         </t>
  </si>
  <si>
    <t xml:space="preserve">CANDASNOS                               </t>
  </si>
  <si>
    <t xml:space="preserve">CANFRANC                                </t>
  </si>
  <si>
    <t xml:space="preserve">CAPDESASO                               </t>
  </si>
  <si>
    <t xml:space="preserve">CAPELLA                                 </t>
  </si>
  <si>
    <t xml:space="preserve">CASBAS DE HUESCA                        </t>
  </si>
  <si>
    <t xml:space="preserve">CASTEJON DEL PUENTE                     </t>
  </si>
  <si>
    <t xml:space="preserve">CASTEJON DE MONEGROS                    </t>
  </si>
  <si>
    <t xml:space="preserve">CASTEJON DE SOS                         </t>
  </si>
  <si>
    <t xml:space="preserve">CASTELFLORITE                           </t>
  </si>
  <si>
    <t xml:space="preserve">CASTIELLO DE JACA                       </t>
  </si>
  <si>
    <t xml:space="preserve">CASTIGALEU                              </t>
  </si>
  <si>
    <t xml:space="preserve">CASTILLAZUELO                           </t>
  </si>
  <si>
    <t xml:space="preserve">CASTILLONROY                            </t>
  </si>
  <si>
    <t xml:space="preserve">COLUNGO                                 </t>
  </si>
  <si>
    <t xml:space="preserve">CHALAMERA                               </t>
  </si>
  <si>
    <t xml:space="preserve">CHIA                                    </t>
  </si>
  <si>
    <t xml:space="preserve">CHIMILLAS                               </t>
  </si>
  <si>
    <t xml:space="preserve">ESPLUS                                  </t>
  </si>
  <si>
    <t xml:space="preserve">ESTADA                                  </t>
  </si>
  <si>
    <t xml:space="preserve">ESTADILLA                               </t>
  </si>
  <si>
    <t xml:space="preserve">ESTOPIÑAN DEL CASTILLO                  </t>
  </si>
  <si>
    <t xml:space="preserve">FAGO                                    </t>
  </si>
  <si>
    <t xml:space="preserve">FANLO                                   </t>
  </si>
  <si>
    <t xml:space="preserve">FISCAL                                  </t>
  </si>
  <si>
    <t xml:space="preserve">FONZ                                    </t>
  </si>
  <si>
    <t xml:space="preserve">FORADADA DEL TOSCAR                     </t>
  </si>
  <si>
    <t xml:space="preserve">FRAGA                                   </t>
  </si>
  <si>
    <t xml:space="preserve">FUEVA (LA)                              </t>
  </si>
  <si>
    <t xml:space="preserve">GISTAIN                                 </t>
  </si>
  <si>
    <t xml:space="preserve">GRADO (EL)                              </t>
  </si>
  <si>
    <t xml:space="preserve">GRAÑEN                                  </t>
  </si>
  <si>
    <t xml:space="preserve">GRAUS                                   </t>
  </si>
  <si>
    <t xml:space="preserve">GURREA DE GALLEGO                       </t>
  </si>
  <si>
    <t xml:space="preserve">HOZ DE JACA                             </t>
  </si>
  <si>
    <t xml:space="preserve">HUERTO                                  </t>
  </si>
  <si>
    <t xml:space="preserve">HUESCA                                  </t>
  </si>
  <si>
    <t xml:space="preserve">IBIECA                                  </t>
  </si>
  <si>
    <t xml:space="preserve">IGRIES                                  </t>
  </si>
  <si>
    <t xml:space="preserve">ILCHE                                   </t>
  </si>
  <si>
    <t xml:space="preserve">ISABENA                                 </t>
  </si>
  <si>
    <t xml:space="preserve">JACA                                    </t>
  </si>
  <si>
    <t xml:space="preserve">JASA                                    </t>
  </si>
  <si>
    <t xml:space="preserve">LABUERDA                                </t>
  </si>
  <si>
    <t xml:space="preserve">LALUENGA                                </t>
  </si>
  <si>
    <t xml:space="preserve">LALUEZA                                 </t>
  </si>
  <si>
    <t xml:space="preserve">LANAJA                                  </t>
  </si>
  <si>
    <t xml:space="preserve">LAPERDIGUERA                            </t>
  </si>
  <si>
    <t xml:space="preserve">LASCELLAS-PONZANO                       </t>
  </si>
  <si>
    <t xml:space="preserve">LASCUARRE                               </t>
  </si>
  <si>
    <t xml:space="preserve">LASPAULES                               </t>
  </si>
  <si>
    <t xml:space="preserve">LASPUÑA                                 </t>
  </si>
  <si>
    <t xml:space="preserve">LOARRE                                  </t>
  </si>
  <si>
    <t xml:space="preserve">LOPORZANO                               </t>
  </si>
  <si>
    <t xml:space="preserve">LOSCORRALES                             </t>
  </si>
  <si>
    <t xml:space="preserve">MONESMA Y CAJIGAR                       </t>
  </si>
  <si>
    <t xml:space="preserve">MONFLORITE-LASCASAS                     </t>
  </si>
  <si>
    <t xml:space="preserve">MONTANUY                                </t>
  </si>
  <si>
    <t xml:space="preserve">MONZON                                  </t>
  </si>
  <si>
    <t xml:space="preserve">NAVAL                                   </t>
  </si>
  <si>
    <t xml:space="preserve">NOVALES                                 </t>
  </si>
  <si>
    <t xml:space="preserve">NUENO                                   </t>
  </si>
  <si>
    <t xml:space="preserve">OLVENA                                  </t>
  </si>
  <si>
    <t xml:space="preserve">ONTIÑENA                                </t>
  </si>
  <si>
    <t xml:space="preserve">OSSO DE CINCA                           </t>
  </si>
  <si>
    <t xml:space="preserve">PALO                                    </t>
  </si>
  <si>
    <t xml:space="preserve">PANTICOSA                               </t>
  </si>
  <si>
    <t xml:space="preserve">PEÑALBA                                 </t>
  </si>
  <si>
    <t xml:space="preserve">PEÑAS DE RIGLOS (LAS)                   </t>
  </si>
  <si>
    <t xml:space="preserve">PERALTA DE ALCOFEA                      </t>
  </si>
  <si>
    <t xml:space="preserve">PERALTA DE CALASANZ                     </t>
  </si>
  <si>
    <t xml:space="preserve">PERALTILLA                              </t>
  </si>
  <si>
    <t xml:space="preserve">PERARRUA                                </t>
  </si>
  <si>
    <t xml:space="preserve">PERTUSA                                 </t>
  </si>
  <si>
    <t xml:space="preserve">PIRACES                                 </t>
  </si>
  <si>
    <t xml:space="preserve">PLAN                                    </t>
  </si>
  <si>
    <t xml:space="preserve">POLEÑINO                                </t>
  </si>
  <si>
    <t xml:space="preserve">POZAN DE VERO                           </t>
  </si>
  <si>
    <t xml:space="preserve">PUEBLA DE CASTRO (LA)                   </t>
  </si>
  <si>
    <t xml:space="preserve">PUENTE DE MONTAÑANA                     </t>
  </si>
  <si>
    <t xml:space="preserve">PUERTOLAS                               </t>
  </si>
  <si>
    <t xml:space="preserve">PUEYO DE ARAGUAS (EL)                   </t>
  </si>
  <si>
    <t xml:space="preserve">PUEYO DE SANTA CRUZ                     </t>
  </si>
  <si>
    <t xml:space="preserve">QUICENA                                 </t>
  </si>
  <si>
    <t xml:space="preserve">ROBRES                                  </t>
  </si>
  <si>
    <t xml:space="preserve">SABIÑANIGO                              </t>
  </si>
  <si>
    <t xml:space="preserve">SAHUN                                   </t>
  </si>
  <si>
    <t xml:space="preserve">SALAS ALTAS                             </t>
  </si>
  <si>
    <t xml:space="preserve">SALAS BAJAS                             </t>
  </si>
  <si>
    <t xml:space="preserve">SALILLAS                                </t>
  </si>
  <si>
    <t xml:space="preserve">SALLENT DE GALLEGO                      </t>
  </si>
  <si>
    <t xml:space="preserve">SAN ESTEBAN DE LITERA                   </t>
  </si>
  <si>
    <t xml:space="preserve">SANGARREN                               </t>
  </si>
  <si>
    <t xml:space="preserve">SAN JUAN DE PLAN                        </t>
  </si>
  <si>
    <t xml:space="preserve">SANTA CILIA                             </t>
  </si>
  <si>
    <t xml:space="preserve">SANTA CRUZ DE LA SEROS                  </t>
  </si>
  <si>
    <t xml:space="preserve">SANTALIESTRA Y SAN QUILEZ               </t>
  </si>
  <si>
    <t xml:space="preserve">SARIÑENA                                </t>
  </si>
  <si>
    <t xml:space="preserve">SECASTILLA                              </t>
  </si>
  <si>
    <t xml:space="preserve">SEIRA                                   </t>
  </si>
  <si>
    <t xml:space="preserve">SENA                                    </t>
  </si>
  <si>
    <t xml:space="preserve">SENES DE ALCUBIERRE                     </t>
  </si>
  <si>
    <t xml:space="preserve">SESA                                    </t>
  </si>
  <si>
    <t xml:space="preserve">SESUE                                   </t>
  </si>
  <si>
    <t xml:space="preserve">SIETAMO                                 </t>
  </si>
  <si>
    <t xml:space="preserve">SOPEIRA                                 </t>
  </si>
  <si>
    <t xml:space="preserve">TAMARITE DE LITERA                      </t>
  </si>
  <si>
    <t xml:space="preserve">TARDIENTA                               </t>
  </si>
  <si>
    <t xml:space="preserve">TELLA-SIN                               </t>
  </si>
  <si>
    <t xml:space="preserve">TIERZ                                   </t>
  </si>
  <si>
    <t xml:space="preserve">TOLVA                                   </t>
  </si>
  <si>
    <t xml:space="preserve">TORLA-ORDESA                            </t>
  </si>
  <si>
    <t xml:space="preserve">TORRALBA DE ARAGON                      </t>
  </si>
  <si>
    <t xml:space="preserve">TORRE LA RIBERA                         </t>
  </si>
  <si>
    <t xml:space="preserve">TORRENTE DE CINCA                       </t>
  </si>
  <si>
    <t xml:space="preserve">TORRES DE ALCANADRE                     </t>
  </si>
  <si>
    <t xml:space="preserve">TORRES DE BARBUES                       </t>
  </si>
  <si>
    <t xml:space="preserve">TRAMACED                                </t>
  </si>
  <si>
    <t xml:space="preserve">VALFARTA                                </t>
  </si>
  <si>
    <t xml:space="preserve">VALLE DE BARDAJI                        </t>
  </si>
  <si>
    <t xml:space="preserve">VALLE DE LIERP                          </t>
  </si>
  <si>
    <t xml:space="preserve">VELILLA DE CINCA                        </t>
  </si>
  <si>
    <t xml:space="preserve">BERANUY                                 </t>
  </si>
  <si>
    <t xml:space="preserve">VIACAMP Y LITERA                        </t>
  </si>
  <si>
    <t xml:space="preserve">VICIEN                                  </t>
  </si>
  <si>
    <t xml:space="preserve">VILLANOVA                               </t>
  </si>
  <si>
    <t xml:space="preserve">VILLANUA                                </t>
  </si>
  <si>
    <t xml:space="preserve">VILLANUEVA DE SIGENA                    </t>
  </si>
  <si>
    <t xml:space="preserve">YEBRA DE BASA                           </t>
  </si>
  <si>
    <t xml:space="preserve">YESERO                                  </t>
  </si>
  <si>
    <t xml:space="preserve">ZAIDIN                                  </t>
  </si>
  <si>
    <t xml:space="preserve">VALLE DE HECHO                          </t>
  </si>
  <si>
    <t xml:space="preserve">PUENTE LA REINA DE JACA                 </t>
  </si>
  <si>
    <t xml:space="preserve">SAN MIGUEL DEL CINCA                    </t>
  </si>
  <si>
    <t xml:space="preserve">SOTONERA (LA)                           </t>
  </si>
  <si>
    <t xml:space="preserve">LUPIÑEN-ORTILLA                         </t>
  </si>
  <si>
    <t xml:space="preserve">SANTA MARIA DE DULCIS                   </t>
  </si>
  <si>
    <t xml:space="preserve">AINSA-SOBRARBE                          </t>
  </si>
  <si>
    <t xml:space="preserve">HOZ Y COSTEAN                           </t>
  </si>
  <si>
    <t xml:space="preserve">VENCILLON                               </t>
  </si>
  <si>
    <t xml:space="preserve">ALBANCHEZ DE MAGINA                     </t>
  </si>
  <si>
    <t xml:space="preserve">ALCALA LA REAL                          </t>
  </si>
  <si>
    <t xml:space="preserve">ALCAUDETE                               </t>
  </si>
  <si>
    <t xml:space="preserve">ALDEAQUEMADA                            </t>
  </si>
  <si>
    <t xml:space="preserve">ANDUJAR                                 </t>
  </si>
  <si>
    <t xml:space="preserve">ARJONA                                  </t>
  </si>
  <si>
    <t xml:space="preserve">ARJONILLA                               </t>
  </si>
  <si>
    <t xml:space="preserve">ARQUILLOS                               </t>
  </si>
  <si>
    <t xml:space="preserve">BAEZA                                   </t>
  </si>
  <si>
    <t xml:space="preserve">BAILEN                                  </t>
  </si>
  <si>
    <t xml:space="preserve">BAÑOS DE LA ENCINA                      </t>
  </si>
  <si>
    <t xml:space="preserve">BEAS DE SEGURA                          </t>
  </si>
  <si>
    <t xml:space="preserve">BEGIJAR                                 </t>
  </si>
  <si>
    <t xml:space="preserve">BELMEZ DE LA MORALEDA                   </t>
  </si>
  <si>
    <t xml:space="preserve">BENATAE                                 </t>
  </si>
  <si>
    <t xml:space="preserve">CABRA DEL SANTO CRISTO                  </t>
  </si>
  <si>
    <t xml:space="preserve">CAMBIL                                  </t>
  </si>
  <si>
    <t xml:space="preserve">CAMPILLO DE ARENAS                      </t>
  </si>
  <si>
    <t xml:space="preserve">CANENA                                  </t>
  </si>
  <si>
    <t xml:space="preserve">CARBONEROS                              </t>
  </si>
  <si>
    <t xml:space="preserve">CAROLINA (LA)                           </t>
  </si>
  <si>
    <t xml:space="preserve">CASTELLAR                               </t>
  </si>
  <si>
    <t xml:space="preserve">CASTILLO DE LOCUBIN                     </t>
  </si>
  <si>
    <t xml:space="preserve">CAZALILLA                               </t>
  </si>
  <si>
    <t xml:space="preserve">CAZORLA                                 </t>
  </si>
  <si>
    <t xml:space="preserve">CHICLANA DE SEGURA                      </t>
  </si>
  <si>
    <t xml:space="preserve">CHILLUEVAR                              </t>
  </si>
  <si>
    <t xml:space="preserve">ESCAÑUELA                               </t>
  </si>
  <si>
    <t xml:space="preserve">ESPELUY                                 </t>
  </si>
  <si>
    <t xml:space="preserve">FRAILES                                 </t>
  </si>
  <si>
    <t xml:space="preserve">FUENSANTA DE MARTOS                     </t>
  </si>
  <si>
    <t xml:space="preserve">FUERTE DEL REY                          </t>
  </si>
  <si>
    <t xml:space="preserve">GENAVE                                  </t>
  </si>
  <si>
    <t xml:space="preserve">GUARDIA DE JAEN (LA)                    </t>
  </si>
  <si>
    <t xml:space="preserve">GUARROMAN                               </t>
  </si>
  <si>
    <t xml:space="preserve">LAHIGUERA                               </t>
  </si>
  <si>
    <t xml:space="preserve">HIGUERA DE CALATRAVA                    </t>
  </si>
  <si>
    <t xml:space="preserve">HINOJARES                               </t>
  </si>
  <si>
    <t xml:space="preserve">HORNOS                                  </t>
  </si>
  <si>
    <t xml:space="preserve">HUELMA                                  </t>
  </si>
  <si>
    <t xml:space="preserve">HUESA                                   </t>
  </si>
  <si>
    <t xml:space="preserve">IBROS                                   </t>
  </si>
  <si>
    <t xml:space="preserve">IRUELA (LA)                             </t>
  </si>
  <si>
    <t xml:space="preserve">IZNATORAF                               </t>
  </si>
  <si>
    <t xml:space="preserve">JABALQUINTO                             </t>
  </si>
  <si>
    <t xml:space="preserve">JAEN                                    </t>
  </si>
  <si>
    <t xml:space="preserve">JAMILENA                                </t>
  </si>
  <si>
    <t xml:space="preserve">JIMENA                                  </t>
  </si>
  <si>
    <t xml:space="preserve">JODAR                                   </t>
  </si>
  <si>
    <t xml:space="preserve">LARVA                                   </t>
  </si>
  <si>
    <t xml:space="preserve">LINARES                                 </t>
  </si>
  <si>
    <t xml:space="preserve">LOPERA                                  </t>
  </si>
  <si>
    <t xml:space="preserve">LUPION                                  </t>
  </si>
  <si>
    <t xml:space="preserve">MANCHA REAL                             </t>
  </si>
  <si>
    <t xml:space="preserve">MARMOLEJO                               </t>
  </si>
  <si>
    <t xml:space="preserve">MARTOS                                  </t>
  </si>
  <si>
    <t xml:space="preserve">MENGIBAR                                </t>
  </si>
  <si>
    <t xml:space="preserve">MONTIZON                                </t>
  </si>
  <si>
    <t xml:space="preserve">NAVAS DE SAN JUAN                       </t>
  </si>
  <si>
    <t xml:space="preserve">NOALEJO                                 </t>
  </si>
  <si>
    <t xml:space="preserve">ORCERA                                  </t>
  </si>
  <si>
    <t xml:space="preserve">PEAL DE BECERRO                         </t>
  </si>
  <si>
    <t xml:space="preserve">PEGALAJAR                               </t>
  </si>
  <si>
    <t xml:space="preserve">PORCUNA                                 </t>
  </si>
  <si>
    <t xml:space="preserve">POZO ALCON                              </t>
  </si>
  <si>
    <t xml:space="preserve">PUENTE DE GENAVE                        </t>
  </si>
  <si>
    <t xml:space="preserve">PUERTA DE SEGURA (LA)                   </t>
  </si>
  <si>
    <t xml:space="preserve">QUESADA                                 </t>
  </si>
  <si>
    <t xml:space="preserve">RUS                                     </t>
  </si>
  <si>
    <t xml:space="preserve">SABIOTE                                 </t>
  </si>
  <si>
    <t xml:space="preserve">SANTA ELENA                             </t>
  </si>
  <si>
    <t xml:space="preserve">SANTIAGO DE CALATRAVA                   </t>
  </si>
  <si>
    <t xml:space="preserve">SANTISTEBAN DEL PUERTO                  </t>
  </si>
  <si>
    <t xml:space="preserve">SANTO TOME                              </t>
  </si>
  <si>
    <t xml:space="preserve">SEGURA DE LA SIERRA                     </t>
  </si>
  <si>
    <t xml:space="preserve">SILES                                   </t>
  </si>
  <si>
    <t xml:space="preserve">SORIHUELA DEL GUADALIMAR                </t>
  </si>
  <si>
    <t xml:space="preserve">TORREBLASCOPEDRO                        </t>
  </si>
  <si>
    <t xml:space="preserve">TORREDELCAMPO                           </t>
  </si>
  <si>
    <t xml:space="preserve">TORREDONJIMENO                          </t>
  </si>
  <si>
    <t xml:space="preserve">TORREPEROGIL                            </t>
  </si>
  <si>
    <t xml:space="preserve">TORRES                                  </t>
  </si>
  <si>
    <t xml:space="preserve">TORRES DE ALBANCHEZ                     </t>
  </si>
  <si>
    <t xml:space="preserve">UBEDA                                   </t>
  </si>
  <si>
    <t xml:space="preserve">VALDEPEÑAS DE JAEN                      </t>
  </si>
  <si>
    <t xml:space="preserve">VILCHES                                 </t>
  </si>
  <si>
    <t xml:space="preserve">VILLACARRILLO                           </t>
  </si>
  <si>
    <t xml:space="preserve">VILLANUEVA DE LA REINA                  </t>
  </si>
  <si>
    <t xml:space="preserve">VILLANUEVA DEL ARZOBISPO                </t>
  </si>
  <si>
    <t xml:space="preserve">VILLARDOMPARDO                          </t>
  </si>
  <si>
    <t xml:space="preserve">VILLARES (LOS)                          </t>
  </si>
  <si>
    <t xml:space="preserve">VILLARRODRIGO                           </t>
  </si>
  <si>
    <t xml:space="preserve">CARCHELES                               </t>
  </si>
  <si>
    <t xml:space="preserve">BEDMAR Y GARCIEZ                        </t>
  </si>
  <si>
    <t xml:space="preserve">VILLATORRES                             </t>
  </si>
  <si>
    <t xml:space="preserve">SANTIAGO-PONTONES                       </t>
  </si>
  <si>
    <t xml:space="preserve">ARROYO DEL OJANCO                       </t>
  </si>
  <si>
    <t xml:space="preserve">ACEBEDO                                 </t>
  </si>
  <si>
    <t xml:space="preserve">ALGADEFE                                </t>
  </si>
  <si>
    <t xml:space="preserve">ALIJA DEL INFANTADO                     </t>
  </si>
  <si>
    <t xml:space="preserve">ALMANZA                                 </t>
  </si>
  <si>
    <t xml:space="preserve">ANTIGUA (LA)                            </t>
  </si>
  <si>
    <t xml:space="preserve">ARDON                                   </t>
  </si>
  <si>
    <t xml:space="preserve">ARGANZA                                 </t>
  </si>
  <si>
    <t xml:space="preserve">ASTORGA                                 </t>
  </si>
  <si>
    <t xml:space="preserve">BALBOA                                  </t>
  </si>
  <si>
    <t xml:space="preserve">BAÑEZA (LA)                             </t>
  </si>
  <si>
    <t xml:space="preserve">BARJAS                                  </t>
  </si>
  <si>
    <t xml:space="preserve">BARRIOS DE LUNA (LOS)                   </t>
  </si>
  <si>
    <t xml:space="preserve">BEMBIBRE                                </t>
  </si>
  <si>
    <t xml:space="preserve">BENAVIDES                               </t>
  </si>
  <si>
    <t xml:space="preserve">BENUZA                                  </t>
  </si>
  <si>
    <t xml:space="preserve">BERCIANOS DEL PARAMO                    </t>
  </si>
  <si>
    <t xml:space="preserve">BERCIANOS DEL REAL CAMINO               </t>
  </si>
  <si>
    <t xml:space="preserve">BERLANGA DEL BIERZO                     </t>
  </si>
  <si>
    <t xml:space="preserve">BOCA DE HUERGANO                        </t>
  </si>
  <si>
    <t xml:space="preserve">BOÑAR                                   </t>
  </si>
  <si>
    <t xml:space="preserve">BORRENES                                </t>
  </si>
  <si>
    <t xml:space="preserve">BRAZUELO                                </t>
  </si>
  <si>
    <t xml:space="preserve">BURGO RANERO (EL)                       </t>
  </si>
  <si>
    <t xml:space="preserve">BURON                                   </t>
  </si>
  <si>
    <t xml:space="preserve">BUSTILLO DEL PARAMO                     </t>
  </si>
  <si>
    <t xml:space="preserve">CABAÑAS RARAS                           </t>
  </si>
  <si>
    <t xml:space="preserve">CABREROS DEL RIO                        </t>
  </si>
  <si>
    <t xml:space="preserve">CABRILLANES                             </t>
  </si>
  <si>
    <t xml:space="preserve">CACABELOS                               </t>
  </si>
  <si>
    <t xml:space="preserve">CALZADA DEL COTO                        </t>
  </si>
  <si>
    <t xml:space="preserve">CAMPAZAS                                </t>
  </si>
  <si>
    <t xml:space="preserve">CAMPO DE VILLAVIDEL                     </t>
  </si>
  <si>
    <t xml:space="preserve">CAMPONARAYA                             </t>
  </si>
  <si>
    <t xml:space="preserve">CANDIN                                  </t>
  </si>
  <si>
    <t xml:space="preserve">CARMENES                                </t>
  </si>
  <si>
    <t xml:space="preserve">CARRACEDELO                             </t>
  </si>
  <si>
    <t xml:space="preserve">CARRIZO                                 </t>
  </si>
  <si>
    <t xml:space="preserve">CARROCERA                               </t>
  </si>
  <si>
    <t xml:space="preserve">CARUCEDO                                </t>
  </si>
  <si>
    <t xml:space="preserve">CASTILFALE                              </t>
  </si>
  <si>
    <t xml:space="preserve">CASTRILLO DE CABRERA                    </t>
  </si>
  <si>
    <t xml:space="preserve">CASTRILLO DE LA VALDUERNA               </t>
  </si>
  <si>
    <t xml:space="preserve">CASTROCALBON                            </t>
  </si>
  <si>
    <t xml:space="preserve">CASTROCONTRIGO                          </t>
  </si>
  <si>
    <t xml:space="preserve">CASTROPODAME                            </t>
  </si>
  <si>
    <t xml:space="preserve">CASTROTIERRA DE VALMADRIGAL             </t>
  </si>
  <si>
    <t xml:space="preserve">CEA                                     </t>
  </si>
  <si>
    <t xml:space="preserve">CEBANICO                                </t>
  </si>
  <si>
    <t xml:space="preserve">CEBRONES DEL RIO                        </t>
  </si>
  <si>
    <t xml:space="preserve">CIMANES DE LA VEGA                      </t>
  </si>
  <si>
    <t xml:space="preserve">CIMANES DEL TEJAR                       </t>
  </si>
  <si>
    <t xml:space="preserve">CISTIERNA                               </t>
  </si>
  <si>
    <t xml:space="preserve">CONGOSTO                                </t>
  </si>
  <si>
    <t xml:space="preserve">CORBILLOS DE LOS OTEROS                 </t>
  </si>
  <si>
    <t xml:space="preserve">CORULLON                                </t>
  </si>
  <si>
    <t xml:space="preserve">CREMENES                                </t>
  </si>
  <si>
    <t xml:space="preserve">CUADROS                                 </t>
  </si>
  <si>
    <t xml:space="preserve">CUBILLAS DE LOS OTEROS                  </t>
  </si>
  <si>
    <t xml:space="preserve">CUBILLAS DE RUEDA                       </t>
  </si>
  <si>
    <t xml:space="preserve">CUBILLOS DEL SIL                        </t>
  </si>
  <si>
    <t xml:space="preserve">CHOZAS DE ABAJO                         </t>
  </si>
  <si>
    <t xml:space="preserve">DESTRIANA                               </t>
  </si>
  <si>
    <t xml:space="preserve">ENCINEDO                                </t>
  </si>
  <si>
    <t xml:space="preserve">ERCINA (LA)                             </t>
  </si>
  <si>
    <t xml:space="preserve">ESCOBAR DE CAMPOS                       </t>
  </si>
  <si>
    <t xml:space="preserve">FABERO                                  </t>
  </si>
  <si>
    <t xml:space="preserve">FOLGOSO DE LA RIBERA                    </t>
  </si>
  <si>
    <t xml:space="preserve">FRESNO DE LA VEGA                       </t>
  </si>
  <si>
    <t xml:space="preserve">FUENTES DE CARBAJAL                     </t>
  </si>
  <si>
    <t xml:space="preserve">GARRAFE DE TORIO                        </t>
  </si>
  <si>
    <t xml:space="preserve">GORDALIZA DEL PINO                      </t>
  </si>
  <si>
    <t xml:space="preserve">GORDONCILLO                             </t>
  </si>
  <si>
    <t xml:space="preserve">GRADEFES                                </t>
  </si>
  <si>
    <t xml:space="preserve">GRAJAL DE CAMPOS                        </t>
  </si>
  <si>
    <t xml:space="preserve">GUSENDOS DE LOS OTEROS                  </t>
  </si>
  <si>
    <t xml:space="preserve">HOSPITAL DE ORBIGO                      </t>
  </si>
  <si>
    <t xml:space="preserve">IGUEÑA                                  </t>
  </si>
  <si>
    <t xml:space="preserve">IZAGRE                                  </t>
  </si>
  <si>
    <t xml:space="preserve">JOARILLA DE LAS MATAS                   </t>
  </si>
  <si>
    <t xml:space="preserve">LAGUNA DALGA                            </t>
  </si>
  <si>
    <t xml:space="preserve">LAGUNA DE NEGRILLOS                     </t>
  </si>
  <si>
    <t xml:space="preserve">LEON                                    </t>
  </si>
  <si>
    <t xml:space="preserve">LUCILLO                                 </t>
  </si>
  <si>
    <t xml:space="preserve">LUYEGO                                  </t>
  </si>
  <si>
    <t xml:space="preserve">LLAMAS DE LA RIBERA                     </t>
  </si>
  <si>
    <t xml:space="preserve">MAGAZ DE CEPEDA                         </t>
  </si>
  <si>
    <t xml:space="preserve">MANSILLA DE LAS MULAS                   </t>
  </si>
  <si>
    <t xml:space="preserve">MANSILLA MAYOR                          </t>
  </si>
  <si>
    <t xml:space="preserve">MARAÑA                                  </t>
  </si>
  <si>
    <t xml:space="preserve">MATADEON DE LOS OTEROS                  </t>
  </si>
  <si>
    <t xml:space="preserve">MATALLANA DE TORIO                      </t>
  </si>
  <si>
    <t xml:space="preserve">MATANZA                                 </t>
  </si>
  <si>
    <t xml:space="preserve">MOLINASECA                              </t>
  </si>
  <si>
    <t xml:space="preserve">MURIAS DE PAREDES                       </t>
  </si>
  <si>
    <t xml:space="preserve">NOCEDA                                  </t>
  </si>
  <si>
    <t xml:space="preserve">OENCIA                                  </t>
  </si>
  <si>
    <t xml:space="preserve">OMAÑAS (LAS)                            </t>
  </si>
  <si>
    <t xml:space="preserve">ONZONILLA                               </t>
  </si>
  <si>
    <t xml:space="preserve">OSEJA DE SAJAMBRE                       </t>
  </si>
  <si>
    <t xml:space="preserve">PAJARES DE LOS OTEROS                   </t>
  </si>
  <si>
    <t xml:space="preserve">PALACIOS DE LA VALDUERNA                </t>
  </si>
  <si>
    <t xml:space="preserve">PALACIOS DEL SIL                        </t>
  </si>
  <si>
    <t xml:space="preserve">PARAMO DEL SIL                          </t>
  </si>
  <si>
    <t xml:space="preserve">PERANZANES                              </t>
  </si>
  <si>
    <t xml:space="preserve">POBLADURA DE PELAYO GARCIA              </t>
  </si>
  <si>
    <t xml:space="preserve">POLA DE GORDON (LA)                     </t>
  </si>
  <si>
    <t xml:space="preserve">PONFERRADA                              </t>
  </si>
  <si>
    <t xml:space="preserve">POSADA DE VALDEON                       </t>
  </si>
  <si>
    <t xml:space="preserve">POZUELO DEL PARAMO                      </t>
  </si>
  <si>
    <t xml:space="preserve">PRADO DE LA GUZPEÑA                     </t>
  </si>
  <si>
    <t xml:space="preserve">PRIARANZA DEL BIERZO                    </t>
  </si>
  <si>
    <t xml:space="preserve">PRIORO                                  </t>
  </si>
  <si>
    <t xml:space="preserve">PUEBLA DE LILLO                         </t>
  </si>
  <si>
    <t xml:space="preserve">PUENTE DE DOMINGO FLOREZ                </t>
  </si>
  <si>
    <t xml:space="preserve">QUINTANA DEL CASTILLO                   </t>
  </si>
  <si>
    <t xml:space="preserve">QUINTANA DEL MARCO                      </t>
  </si>
  <si>
    <t xml:space="preserve">QUINTANA Y CONGOSTO                     </t>
  </si>
  <si>
    <t xml:space="preserve">REGUERAS DE ARRIBA                      </t>
  </si>
  <si>
    <t xml:space="preserve">REYERO                                  </t>
  </si>
  <si>
    <t xml:space="preserve">RIAÑO                                   </t>
  </si>
  <si>
    <t xml:space="preserve">RIEGO DE LA VEGA                        </t>
  </si>
  <si>
    <t xml:space="preserve">RIELLO                                  </t>
  </si>
  <si>
    <t xml:space="preserve">RIOSECO DE TAPIA                        </t>
  </si>
  <si>
    <t xml:space="preserve">ROBLA (LA)                              </t>
  </si>
  <si>
    <t xml:space="preserve">ROPERUELOS DEL PARAMO                   </t>
  </si>
  <si>
    <t xml:space="preserve">SABERO                                  </t>
  </si>
  <si>
    <t xml:space="preserve">SAHAGUN                                 </t>
  </si>
  <si>
    <t xml:space="preserve">SAN ADRIAN DEL VALLE                    </t>
  </si>
  <si>
    <t xml:space="preserve">SAN ANDRES DEL RABANEDO                 </t>
  </si>
  <si>
    <t xml:space="preserve">SANCEDO                                 </t>
  </si>
  <si>
    <t xml:space="preserve">SAN CRISTOBAL DE LA POLANTERA           </t>
  </si>
  <si>
    <t xml:space="preserve">SAN EMILIANO                            </t>
  </si>
  <si>
    <t xml:space="preserve">SAN ESTEBAN DE NOGALES                  </t>
  </si>
  <si>
    <t xml:space="preserve">SAN JUSTO DE LA VEGA                    </t>
  </si>
  <si>
    <t xml:space="preserve">SAN MILLAN DE LOS CABALLEROS            </t>
  </si>
  <si>
    <t xml:space="preserve">SAN PEDRO BERCIANOS                     </t>
  </si>
  <si>
    <t xml:space="preserve">SANTA COLOMBA DE CURUEÑO                </t>
  </si>
  <si>
    <t xml:space="preserve">SANTA COLOMBA DE SOMOZA                 </t>
  </si>
  <si>
    <t xml:space="preserve">SANTA CRISTINA DE VALMADRIGAL           </t>
  </si>
  <si>
    <t xml:space="preserve">SANTA ELENA DE JAMUZ                    </t>
  </si>
  <si>
    <t xml:space="preserve">SANTA MARIA DE LA ISLA                  </t>
  </si>
  <si>
    <t xml:space="preserve">SANTA MARIA DEL MONTE DE CEA            </t>
  </si>
  <si>
    <t xml:space="preserve">SANTA MARIA DEL PARAMO                  </t>
  </si>
  <si>
    <t xml:space="preserve">SANTA MARIA DE ORDAS                    </t>
  </si>
  <si>
    <t xml:space="preserve">SANTA MARINA DEL REY                    </t>
  </si>
  <si>
    <t xml:space="preserve">SANTAS MARTAS                           </t>
  </si>
  <si>
    <t xml:space="preserve">SANTIAGO MILLAS                         </t>
  </si>
  <si>
    <t xml:space="preserve">SANTOVENIA DE LA VALDONCINA             </t>
  </si>
  <si>
    <t xml:space="preserve">SARIEGOS                                </t>
  </si>
  <si>
    <t xml:space="preserve">SENA DE LUNA                            </t>
  </si>
  <si>
    <t xml:space="preserve">SOTO DE LA VEGA                         </t>
  </si>
  <si>
    <t xml:space="preserve">SOTO Y AMIO                             </t>
  </si>
  <si>
    <t xml:space="preserve">TORAL DE LOS GUZMANES                   </t>
  </si>
  <si>
    <t xml:space="preserve">TORENO                                  </t>
  </si>
  <si>
    <t xml:space="preserve">TORRE DEL BIERZO                        </t>
  </si>
  <si>
    <t xml:space="preserve">TRABADELO                               </t>
  </si>
  <si>
    <t xml:space="preserve">TRUCHAS                                 </t>
  </si>
  <si>
    <t xml:space="preserve">TURCIA                                  </t>
  </si>
  <si>
    <t xml:space="preserve">URDIALES DEL PARAMO                     </t>
  </si>
  <si>
    <t xml:space="preserve">VALDEFRESNO                             </t>
  </si>
  <si>
    <t xml:space="preserve">VALDEFUENTES DEL PARAMO                 </t>
  </si>
  <si>
    <t xml:space="preserve">VALDELUGUEROS                           </t>
  </si>
  <si>
    <t xml:space="preserve">VALDEMORA                               </t>
  </si>
  <si>
    <t xml:space="preserve">VALDEPIELAGO                            </t>
  </si>
  <si>
    <t xml:space="preserve">VALDEPOLO                               </t>
  </si>
  <si>
    <t xml:space="preserve">VALDERAS                                </t>
  </si>
  <si>
    <t xml:space="preserve">VALDERREY                               </t>
  </si>
  <si>
    <t xml:space="preserve">VALDERRUEDA                             </t>
  </si>
  <si>
    <t xml:space="preserve">VALDESAMARIO                            </t>
  </si>
  <si>
    <t xml:space="preserve">VAL DE SAN LORENZO                      </t>
  </si>
  <si>
    <t xml:space="preserve">VALDEVIMBRE                             </t>
  </si>
  <si>
    <t xml:space="preserve">VALENCIA DE DON JUAN                    </t>
  </si>
  <si>
    <t xml:space="preserve">VALVERDE DE LA VIRGEN                   </t>
  </si>
  <si>
    <t xml:space="preserve">VALVERDE-ENRIQUE                        </t>
  </si>
  <si>
    <t xml:space="preserve">VALLECILLO                              </t>
  </si>
  <si>
    <t xml:space="preserve">VECILLA (LA)                            </t>
  </si>
  <si>
    <t xml:space="preserve">VEGACERVERA                             </t>
  </si>
  <si>
    <t xml:space="preserve">VEGA DE ESPINAREDA                      </t>
  </si>
  <si>
    <t xml:space="preserve">VEGA DE INFANZONES                      </t>
  </si>
  <si>
    <t xml:space="preserve">VEGA DE VALCARCE                        </t>
  </si>
  <si>
    <t xml:space="preserve">VEGAQUEMADA                             </t>
  </si>
  <si>
    <t xml:space="preserve">VEGAS DEL CONDADO                       </t>
  </si>
  <si>
    <t xml:space="preserve">VILLABLINO                              </t>
  </si>
  <si>
    <t xml:space="preserve">VILLABRAZ                               </t>
  </si>
  <si>
    <t xml:space="preserve">VILLADANGOS DEL PARAMO                  </t>
  </si>
  <si>
    <t xml:space="preserve">TORAL DE LOS VADOS                      </t>
  </si>
  <si>
    <t xml:space="preserve">VILLADEMOR DE LA VEGA                   </t>
  </si>
  <si>
    <t xml:space="preserve">VILLAFRANCA DEL BIERZO                  </t>
  </si>
  <si>
    <t xml:space="preserve">VILLAGATON                              </t>
  </si>
  <si>
    <t xml:space="preserve">VILLAMANDOS                             </t>
  </si>
  <si>
    <t xml:space="preserve">VILLAMAÑAN                              </t>
  </si>
  <si>
    <t xml:space="preserve">VILLAMARTIN DE DON SANCHO               </t>
  </si>
  <si>
    <t xml:space="preserve">VILLAMEJIL                              </t>
  </si>
  <si>
    <t xml:space="preserve">VILLAMOL                                </t>
  </si>
  <si>
    <t xml:space="preserve">VILLAMONTAN DE LA VALDUERNA             </t>
  </si>
  <si>
    <t xml:space="preserve">VILLAMORATIEL DE LAS MATAS              </t>
  </si>
  <si>
    <t xml:space="preserve">VILLANUEVA DE LAS MANZANAS              </t>
  </si>
  <si>
    <t xml:space="preserve">VILLAOBISPO DE OTERO                    </t>
  </si>
  <si>
    <t xml:space="preserve">VILLAQUEJIDA                            </t>
  </si>
  <si>
    <t xml:space="preserve">VILLAQUILAMBRE                          </t>
  </si>
  <si>
    <t xml:space="preserve">VILLAREJO DE ORBIGO                     </t>
  </si>
  <si>
    <t xml:space="preserve">VILLARES DE ORBIGO                      </t>
  </si>
  <si>
    <t xml:space="preserve">VILLASABARIEGO                          </t>
  </si>
  <si>
    <t xml:space="preserve">VILLASELAN                              </t>
  </si>
  <si>
    <t xml:space="preserve">VILLATURIEL                             </t>
  </si>
  <si>
    <t xml:space="preserve">VILLAZALA                               </t>
  </si>
  <si>
    <t xml:space="preserve">VILLAZANZO DE VALDERADUEY               </t>
  </si>
  <si>
    <t xml:space="preserve">ZOTES DEL PARAMO                        </t>
  </si>
  <si>
    <t xml:space="preserve">VILLAMANIN                              </t>
  </si>
  <si>
    <t xml:space="preserve">VILLAORNATE Y CASTRO                    </t>
  </si>
  <si>
    <t xml:space="preserve">ABELLA DE LA CONCA                      </t>
  </si>
  <si>
    <t xml:space="preserve">AGER                                    </t>
  </si>
  <si>
    <t xml:space="preserve">AGRAMUNT                                </t>
  </si>
  <si>
    <t xml:space="preserve">ALAMUS (ELS)                            </t>
  </si>
  <si>
    <t xml:space="preserve">ALAS I CERC                             </t>
  </si>
  <si>
    <t xml:space="preserve">ALBAGES (L')                            </t>
  </si>
  <si>
    <t xml:space="preserve">ALBATARREC                              </t>
  </si>
  <si>
    <t xml:space="preserve">ALBESA                                  </t>
  </si>
  <si>
    <t xml:space="preserve">ALBI (L')                               </t>
  </si>
  <si>
    <t xml:space="preserve">ALCANO                                  </t>
  </si>
  <si>
    <t xml:space="preserve">ALCARRAS                                </t>
  </si>
  <si>
    <t xml:space="preserve">ALCOLETGE                               </t>
  </si>
  <si>
    <t xml:space="preserve">ALFARRAS                                </t>
  </si>
  <si>
    <t xml:space="preserve">ALFES                                   </t>
  </si>
  <si>
    <t xml:space="preserve">ALGERRI                                 </t>
  </si>
  <si>
    <t xml:space="preserve">ALGUAIRE                                </t>
  </si>
  <si>
    <t xml:space="preserve">ALINS                                   </t>
  </si>
  <si>
    <t xml:space="preserve">ALMACELLES                              </t>
  </si>
  <si>
    <t xml:space="preserve">ALMATRET                                </t>
  </si>
  <si>
    <t xml:space="preserve">ALMENAR                                 </t>
  </si>
  <si>
    <t xml:space="preserve">ALOS DE BALAGUER                        </t>
  </si>
  <si>
    <t xml:space="preserve">ALPICAT                                 </t>
  </si>
  <si>
    <t xml:space="preserve">ALT ANEU                                </t>
  </si>
  <si>
    <t xml:space="preserve">NAUT ARAN                               </t>
  </si>
  <si>
    <t xml:space="preserve">ANGLESOLA                               </t>
  </si>
  <si>
    <t xml:space="preserve">ARBECA                                  </t>
  </si>
  <si>
    <t xml:space="preserve">PONT DE BAR (EL)                        </t>
  </si>
  <si>
    <t xml:space="preserve">ARRES                                   </t>
  </si>
  <si>
    <t xml:space="preserve">ARSEGUEL                                </t>
  </si>
  <si>
    <t xml:space="preserve">ARTESA DE LLEIDA                        </t>
  </si>
  <si>
    <t xml:space="preserve">ARTESA DE SEGRE                         </t>
  </si>
  <si>
    <t xml:space="preserve">SENTIU DE SIO (LA)                      </t>
  </si>
  <si>
    <t xml:space="preserve">ASPA                                    </t>
  </si>
  <si>
    <t xml:space="preserve">AVELLANES I SANTA LINYA (LES)           </t>
  </si>
  <si>
    <t xml:space="preserve">AITONA                                  </t>
  </si>
  <si>
    <t xml:space="preserve">BAIX PALLARS                            </t>
  </si>
  <si>
    <t xml:space="preserve">BALAGUER                                </t>
  </si>
  <si>
    <t xml:space="preserve">BARBENS                                 </t>
  </si>
  <si>
    <t xml:space="preserve">BARONIA DE RIALB (LA)                   </t>
  </si>
  <si>
    <t xml:space="preserve">VALL DE BOI (LA)                        </t>
  </si>
  <si>
    <t xml:space="preserve">BASSELLA                                </t>
  </si>
  <si>
    <t xml:space="preserve">BAUSEN                                  </t>
  </si>
  <si>
    <t xml:space="preserve">BELIANES                                </t>
  </si>
  <si>
    <t xml:space="preserve">BELLCAIRE D'URGELL                      </t>
  </si>
  <si>
    <t xml:space="preserve">BELL-LLOC D'URGELL                      </t>
  </si>
  <si>
    <t xml:space="preserve">BELLMUNT D'URGELL                       </t>
  </si>
  <si>
    <t xml:space="preserve">BELLPUIG                                </t>
  </si>
  <si>
    <t xml:space="preserve">BELLVER DE CERDANYA                     </t>
  </si>
  <si>
    <t xml:space="preserve">BELLVIS                                 </t>
  </si>
  <si>
    <t xml:space="preserve">BENAVENT DE SEGRIA                      </t>
  </si>
  <si>
    <t xml:space="preserve">BIOSCA                                  </t>
  </si>
  <si>
    <t xml:space="preserve">BOVERA                                  </t>
  </si>
  <si>
    <t xml:space="preserve">BORDES (ES)                             </t>
  </si>
  <si>
    <t xml:space="preserve">BORGES BLANQUES (LES)                   </t>
  </si>
  <si>
    <t xml:space="preserve">BOSSOST                                 </t>
  </si>
  <si>
    <t xml:space="preserve">CABANABONA                              </t>
  </si>
  <si>
    <t xml:space="preserve">CABO                                    </t>
  </si>
  <si>
    <t xml:space="preserve">CAMARASA                                </t>
  </si>
  <si>
    <t xml:space="preserve">CANEJAN                                 </t>
  </si>
  <si>
    <t xml:space="preserve">CASTELLAR DE LA RIBERA                  </t>
  </si>
  <si>
    <t xml:space="preserve">CASTELLDANS                             </t>
  </si>
  <si>
    <t xml:space="preserve">CASTELLNOU DE SEANA                     </t>
  </si>
  <si>
    <t xml:space="preserve">CASTELLO DE FARFANYA                    </t>
  </si>
  <si>
    <t xml:space="preserve">CASTELLSERA                             </t>
  </si>
  <si>
    <t xml:space="preserve">CAVA                                    </t>
  </si>
  <si>
    <t xml:space="preserve">CERVERA                                 </t>
  </si>
  <si>
    <t xml:space="preserve">CERVIA DE LES GARRIGUES                 </t>
  </si>
  <si>
    <t xml:space="preserve">CIUTADILLA                              </t>
  </si>
  <si>
    <t xml:space="preserve">CLARIANA DE CARDENER                    </t>
  </si>
  <si>
    <t xml:space="preserve">COGUL (EL)                              </t>
  </si>
  <si>
    <t xml:space="preserve">COLL DE NARGO                           </t>
  </si>
  <si>
    <t xml:space="preserve">CORBINS                                 </t>
  </si>
  <si>
    <t xml:space="preserve">CUBELLS                                 </t>
  </si>
  <si>
    <t xml:space="preserve">ESPLUGA CALBA (L')                      </t>
  </si>
  <si>
    <t xml:space="preserve">ESPOT                                   </t>
  </si>
  <si>
    <t xml:space="preserve">ESTARAS                                 </t>
  </si>
  <si>
    <t xml:space="preserve">ESTERRI D'ANEU                          </t>
  </si>
  <si>
    <t xml:space="preserve">ESTERRI DE CARDOS                       </t>
  </si>
  <si>
    <t xml:space="preserve">ESTAMARIU                               </t>
  </si>
  <si>
    <t xml:space="preserve">FARRERA                                 </t>
  </si>
  <si>
    <t xml:space="preserve">FLORESTA (LA)                           </t>
  </si>
  <si>
    <t xml:space="preserve">FONDARELLA                              </t>
  </si>
  <si>
    <t xml:space="preserve">FORADADA                                </t>
  </si>
  <si>
    <t xml:space="preserve">FULIOLA (LA)                            </t>
  </si>
  <si>
    <t xml:space="preserve">FULLEDA                                 </t>
  </si>
  <si>
    <t xml:space="preserve">GAVET DE LA CONCA                       </t>
  </si>
  <si>
    <t xml:space="preserve">GOLMES                                  </t>
  </si>
  <si>
    <t xml:space="preserve">GOSOL                                   </t>
  </si>
  <si>
    <t xml:space="preserve">GRANADELLA (LA)                         </t>
  </si>
  <si>
    <t xml:space="preserve">GRANJA D'ESCARP (LA)                    </t>
  </si>
  <si>
    <t xml:space="preserve">GRANYANELLA                             </t>
  </si>
  <si>
    <t xml:space="preserve">GRANYENA DE SEGARRA                     </t>
  </si>
  <si>
    <t xml:space="preserve">GRANYENA DE LES GARRIGUES               </t>
  </si>
  <si>
    <t xml:space="preserve">GUIMERA                                 </t>
  </si>
  <si>
    <t xml:space="preserve">GUISSONA                                </t>
  </si>
  <si>
    <t xml:space="preserve">GUIXERS                                 </t>
  </si>
  <si>
    <t xml:space="preserve">IVARS DE NOGUERA                        </t>
  </si>
  <si>
    <t xml:space="preserve">IVARS D'URGELL                          </t>
  </si>
  <si>
    <t xml:space="preserve">IVORRA                                  </t>
  </si>
  <si>
    <t xml:space="preserve">ISONA I CONCA DELLA                     </t>
  </si>
  <si>
    <t xml:space="preserve">JUNCOSA                                 </t>
  </si>
  <si>
    <t xml:space="preserve">JUNEDA                                  </t>
  </si>
  <si>
    <t xml:space="preserve">LLEIDA                                  </t>
  </si>
  <si>
    <t xml:space="preserve">LES                                     </t>
  </si>
  <si>
    <t xml:space="preserve">LINYOLA                                 </t>
  </si>
  <si>
    <t xml:space="preserve">LLADORRE                                </t>
  </si>
  <si>
    <t xml:space="preserve">LLADURS                                 </t>
  </si>
  <si>
    <t xml:space="preserve">LLARDECANS                              </t>
  </si>
  <si>
    <t xml:space="preserve">LLAVORSI                                </t>
  </si>
  <si>
    <t xml:space="preserve">LLES DE CERDANYA                        </t>
  </si>
  <si>
    <t xml:space="preserve">LLIMIANA                                </t>
  </si>
  <si>
    <t xml:space="preserve">LLOBERA                                 </t>
  </si>
  <si>
    <t xml:space="preserve">MALDA                                   </t>
  </si>
  <si>
    <t xml:space="preserve">MASSALCOREIG                            </t>
  </si>
  <si>
    <t xml:space="preserve">MASSOTERES                              </t>
  </si>
  <si>
    <t xml:space="preserve">MAIALS                                  </t>
  </si>
  <si>
    <t xml:space="preserve">MENARGUENS                              </t>
  </si>
  <si>
    <t xml:space="preserve">MIRALCAMP                               </t>
  </si>
  <si>
    <t xml:space="preserve">MOLSOSA (LA)                            </t>
  </si>
  <si>
    <t xml:space="preserve">MOLLERUSSA                              </t>
  </si>
  <si>
    <t xml:space="preserve">MONTGAI                                 </t>
  </si>
  <si>
    <t xml:space="preserve">MONTELLA I MARTINET                     </t>
  </si>
  <si>
    <t xml:space="preserve">MONTFERRER I CASTELLBO                  </t>
  </si>
  <si>
    <t xml:space="preserve">MONTOLIU DE SEGARRA                     </t>
  </si>
  <si>
    <t xml:space="preserve">MONTOLIU DE LLEIDA                      </t>
  </si>
  <si>
    <t xml:space="preserve">MONTORNES DE SEGARRA                    </t>
  </si>
  <si>
    <t xml:space="preserve">NALEC                                   </t>
  </si>
  <si>
    <t xml:space="preserve">NAVES                                   </t>
  </si>
  <si>
    <t xml:space="preserve">ODEN                                    </t>
  </si>
  <si>
    <t xml:space="preserve">OLIANA                                  </t>
  </si>
  <si>
    <t xml:space="preserve">OLIOLA                                  </t>
  </si>
  <si>
    <t xml:space="preserve">OLIUS                                   </t>
  </si>
  <si>
    <t xml:space="preserve">OLUGES (LES)                            </t>
  </si>
  <si>
    <t xml:space="preserve">OMELLONS (ELS)                          </t>
  </si>
  <si>
    <t xml:space="preserve">OMELLS DE NA GAIA (ELS)                 </t>
  </si>
  <si>
    <t xml:space="preserve">ORGANYA                                 </t>
  </si>
  <si>
    <t xml:space="preserve">OS DE BALAGUER                          </t>
  </si>
  <si>
    <t xml:space="preserve">OSSO DE SIO                             </t>
  </si>
  <si>
    <t xml:space="preserve">PALAU D'ANGLESOLA (EL)                  </t>
  </si>
  <si>
    <t xml:space="preserve">CONCA DE DALT                           </t>
  </si>
  <si>
    <t xml:space="preserve">COMA I LA PEDRA (LA)                    </t>
  </si>
  <si>
    <t xml:space="preserve">PENELLES                                </t>
  </si>
  <si>
    <t xml:space="preserve">PERAMOLA                                </t>
  </si>
  <si>
    <t xml:space="preserve">PINELL DE SOLSONES                      </t>
  </si>
  <si>
    <t xml:space="preserve">PINOS                                   </t>
  </si>
  <si>
    <t xml:space="preserve">POAL (EL)                               </t>
  </si>
  <si>
    <t xml:space="preserve">POBLA DE CERVOLES (LA)                  </t>
  </si>
  <si>
    <t xml:space="preserve">BELLAGUARDA                             </t>
  </si>
  <si>
    <t xml:space="preserve">POBLA DE SEGUR (LA)                     </t>
  </si>
  <si>
    <t xml:space="preserve">PONTS                                   </t>
  </si>
  <si>
    <t xml:space="preserve">PONT DE SUERT (EL)                      </t>
  </si>
  <si>
    <t xml:space="preserve">PORTELLA (LA)                           </t>
  </si>
  <si>
    <t xml:space="preserve">PRATS I SANSOR                          </t>
  </si>
  <si>
    <t xml:space="preserve">PREIXANA                                </t>
  </si>
  <si>
    <t xml:space="preserve">PREIXENS                                </t>
  </si>
  <si>
    <t xml:space="preserve">PRULLANS                                </t>
  </si>
  <si>
    <t xml:space="preserve">PUIGGROS                                </t>
  </si>
  <si>
    <t xml:space="preserve">PUIGVERD D'AGRAMUNT                     </t>
  </si>
  <si>
    <t xml:space="preserve">PUIGVERD DE LLEIDA                      </t>
  </si>
  <si>
    <t xml:space="preserve">RIALP                                   </t>
  </si>
  <si>
    <t xml:space="preserve">RIBERA D'URGELLET                       </t>
  </si>
  <si>
    <t xml:space="preserve">RINER                                   </t>
  </si>
  <si>
    <t xml:space="preserve">ROSSELLO                                </t>
  </si>
  <si>
    <t xml:space="preserve">SALAS DE PALLARS                        </t>
  </si>
  <si>
    <t xml:space="preserve">SANAUJA                                 </t>
  </si>
  <si>
    <t xml:space="preserve">SANT GUIM DE FREIXENET                  </t>
  </si>
  <si>
    <t xml:space="preserve">SANT LLORENC DE MORUNYS                 </t>
  </si>
  <si>
    <t xml:space="preserve">SANT RAMON                              </t>
  </si>
  <si>
    <t xml:space="preserve">SANT ESTEVE DE LA SARGA                 </t>
  </si>
  <si>
    <t xml:space="preserve">SANT GUIM DE LA PLANA                   </t>
  </si>
  <si>
    <t xml:space="preserve">SARROCA DE LLEIDA                       </t>
  </si>
  <si>
    <t xml:space="preserve">SARROCA DE BELLERA                      </t>
  </si>
  <si>
    <t xml:space="preserve">SENTERADA                               </t>
  </si>
  <si>
    <t xml:space="preserve">SEU D'URGELL (LA)                       </t>
  </si>
  <si>
    <t xml:space="preserve">SEROS                                   </t>
  </si>
  <si>
    <t xml:space="preserve">SIDAMON                                 </t>
  </si>
  <si>
    <t xml:space="preserve">SOLERAS (EL)                            </t>
  </si>
  <si>
    <t xml:space="preserve">SOLSONA                                 </t>
  </si>
  <si>
    <t xml:space="preserve">SORIGUERA                               </t>
  </si>
  <si>
    <t xml:space="preserve">SORT                                    </t>
  </si>
  <si>
    <t xml:space="preserve">SOSES                                   </t>
  </si>
  <si>
    <t xml:space="preserve">SUDANELL                                </t>
  </si>
  <si>
    <t xml:space="preserve">SUNYER                                  </t>
  </si>
  <si>
    <t xml:space="preserve">TALARN                                  </t>
  </si>
  <si>
    <t xml:space="preserve">TALAVERA                                </t>
  </si>
  <si>
    <t xml:space="preserve">TARREGA                                 </t>
  </si>
  <si>
    <t xml:space="preserve">TARRES                                  </t>
  </si>
  <si>
    <t xml:space="preserve">TARROJA DE SEGARRA                      </t>
  </si>
  <si>
    <t xml:space="preserve">TERMENS                                 </t>
  </si>
  <si>
    <t xml:space="preserve">TIRVIA                                  </t>
  </si>
  <si>
    <t xml:space="preserve">TIURANA                                 </t>
  </si>
  <si>
    <t xml:space="preserve">TORA                                    </t>
  </si>
  <si>
    <t xml:space="preserve">TORMS (ELS)                             </t>
  </si>
  <si>
    <t xml:space="preserve">TORNABOUS                               </t>
  </si>
  <si>
    <t xml:space="preserve">TORREBESSES                             </t>
  </si>
  <si>
    <t xml:space="preserve">TORRE DE CABDELLA (LA)                  </t>
  </si>
  <si>
    <t xml:space="preserve">TORREFARRERA                            </t>
  </si>
  <si>
    <t xml:space="preserve">TORREGROSSA                             </t>
  </si>
  <si>
    <t xml:space="preserve">TORRELAMEU                              </t>
  </si>
  <si>
    <t xml:space="preserve">TORRES DE SEGRE                         </t>
  </si>
  <si>
    <t xml:space="preserve">TORRE-SERONA                            </t>
  </si>
  <si>
    <t xml:space="preserve">TREMP                                   </t>
  </si>
  <si>
    <t xml:space="preserve">VALLBONA DE LES MONGES                  </t>
  </si>
  <si>
    <t xml:space="preserve">VALLS DE VALIRA (LES)                   </t>
  </si>
  <si>
    <t xml:space="preserve">VALLFOGONA DE BALAGUER                  </t>
  </si>
  <si>
    <t xml:space="preserve">VERDU                                   </t>
  </si>
  <si>
    <t xml:space="preserve">VIELHA E MIJARAN                        </t>
  </si>
  <si>
    <t xml:space="preserve">VILAGRASSA                              </t>
  </si>
  <si>
    <t xml:space="preserve">VILALLER                                </t>
  </si>
  <si>
    <t xml:space="preserve">VILAMOS                                 </t>
  </si>
  <si>
    <t xml:space="preserve">VILANOVA DE BELLPUIG                    </t>
  </si>
  <si>
    <t xml:space="preserve">VILANOVA DE L'AGUDA                     </t>
  </si>
  <si>
    <t xml:space="preserve">VILANOVA DE MEIA                        </t>
  </si>
  <si>
    <t xml:space="preserve">VILANOVA DE SEGRIA                      </t>
  </si>
  <si>
    <t xml:space="preserve">VILA-SANA                               </t>
  </si>
  <si>
    <t xml:space="preserve">VILOSELL (EL)                           </t>
  </si>
  <si>
    <t xml:space="preserve">VILANOVA DE LA BARCA                    </t>
  </si>
  <si>
    <t xml:space="preserve">VINAIXA                                 </t>
  </si>
  <si>
    <t xml:space="preserve">VALL DE CARDOS                          </t>
  </si>
  <si>
    <t xml:space="preserve">SANT MARTI DE RIUCORB                   </t>
  </si>
  <si>
    <t xml:space="preserve">GUINGUETA D'ANEU (LA)                   </t>
  </si>
  <si>
    <t xml:space="preserve">CASTELL DE MUR                          </t>
  </si>
  <si>
    <t xml:space="preserve">RIBERA D'ONDARA                         </t>
  </si>
  <si>
    <t xml:space="preserve">VALLS D'AGUILAR (LES)                   </t>
  </si>
  <si>
    <t xml:space="preserve">TORREFETA I FLOREJACS                   </t>
  </si>
  <si>
    <t xml:space="preserve">FIGOLS I ALINYA                         </t>
  </si>
  <si>
    <t xml:space="preserve">VANSA I FORNOLS (LA)                    </t>
  </si>
  <si>
    <t xml:space="preserve">JOSA I TUIXEN                           </t>
  </si>
  <si>
    <t xml:space="preserve">PLANS DE SIO (ELS)                      </t>
  </si>
  <si>
    <t xml:space="preserve">GIMENELLS I EL PLA DE LA FONT           </t>
  </si>
  <si>
    <t xml:space="preserve">RIU DE CERDANYA                         </t>
  </si>
  <si>
    <t xml:space="preserve">ABALOS                                  </t>
  </si>
  <si>
    <t xml:space="preserve">AGONCILLO                               </t>
  </si>
  <si>
    <t xml:space="preserve">AGUILAR DEL RIO ALHAMA                  </t>
  </si>
  <si>
    <t xml:space="preserve">AJAMIL DE CAMEROS                       </t>
  </si>
  <si>
    <t xml:space="preserve">ALBELDA DE IREGUA                       </t>
  </si>
  <si>
    <t xml:space="preserve">ALBERITE                                </t>
  </si>
  <si>
    <t xml:space="preserve">ALCANADRE                               </t>
  </si>
  <si>
    <t xml:space="preserve">ALDEANUEVA DE EBRO                      </t>
  </si>
  <si>
    <t xml:space="preserve">ALESANCO                                </t>
  </si>
  <si>
    <t xml:space="preserve">ALESON                                  </t>
  </si>
  <si>
    <t xml:space="preserve">ALFARO                                  </t>
  </si>
  <si>
    <t xml:space="preserve">ALMARZA DE CAMEROS                      </t>
  </si>
  <si>
    <t xml:space="preserve">ANGUCIANA                               </t>
  </si>
  <si>
    <t xml:space="preserve">ANGUIANO                                </t>
  </si>
  <si>
    <t xml:space="preserve">ARENZANA DE ABAJO                       </t>
  </si>
  <si>
    <t xml:space="preserve">ARENZANA DE ARRIBA                      </t>
  </si>
  <si>
    <t xml:space="preserve">ARNEDILLO                               </t>
  </si>
  <si>
    <t xml:space="preserve">ARNEDO                                  </t>
  </si>
  <si>
    <t xml:space="preserve">ARRUBAL                                 </t>
  </si>
  <si>
    <t xml:space="preserve">AUSEJO                                  </t>
  </si>
  <si>
    <t xml:space="preserve">AUTOL                                   </t>
  </si>
  <si>
    <t xml:space="preserve">AZOFRA                                  </t>
  </si>
  <si>
    <t xml:space="preserve">BADARAN                                 </t>
  </si>
  <si>
    <t xml:space="preserve">BAÑARES                                 </t>
  </si>
  <si>
    <t xml:space="preserve">BAÑOS DE RIOJA                          </t>
  </si>
  <si>
    <t xml:space="preserve">BAÑOS DE RIO TOBIA                      </t>
  </si>
  <si>
    <t xml:space="preserve">BERCEO                                  </t>
  </si>
  <si>
    <t xml:space="preserve">BERGASA                                 </t>
  </si>
  <si>
    <t xml:space="preserve">BERGASILLAS BAJERA                      </t>
  </si>
  <si>
    <t xml:space="preserve">BEZARES                                 </t>
  </si>
  <si>
    <t xml:space="preserve">BOBADILLA                               </t>
  </si>
  <si>
    <t xml:space="preserve">BRIEVA DE CAMEROS                       </t>
  </si>
  <si>
    <t xml:space="preserve">BRIÑAS                                  </t>
  </si>
  <si>
    <t xml:space="preserve">BRIONES                                 </t>
  </si>
  <si>
    <t xml:space="preserve">CABEZON DE CAMEROS                      </t>
  </si>
  <si>
    <t xml:space="preserve">CALAHORRA                               </t>
  </si>
  <si>
    <t xml:space="preserve">CAMPROVIN                               </t>
  </si>
  <si>
    <t xml:space="preserve">CANALES DE LA SIERRA                    </t>
  </si>
  <si>
    <t xml:space="preserve">CANILLAS DE RIO TUERTO                  </t>
  </si>
  <si>
    <t xml:space="preserve">CAÑAS                                   </t>
  </si>
  <si>
    <t xml:space="preserve">CARDENAS                                </t>
  </si>
  <si>
    <t xml:space="preserve">CASALARREINA                            </t>
  </si>
  <si>
    <t xml:space="preserve">CASTAÑARES DE RIOJA                     </t>
  </si>
  <si>
    <t xml:space="preserve">CASTROVIEJO                             </t>
  </si>
  <si>
    <t xml:space="preserve">CELLORIGO                               </t>
  </si>
  <si>
    <t xml:space="preserve">CENICERO                                </t>
  </si>
  <si>
    <t xml:space="preserve">CERVERA DEL RIO ALHAMA                  </t>
  </si>
  <si>
    <t xml:space="preserve">CIDAMON                                 </t>
  </si>
  <si>
    <t xml:space="preserve">CIHURI                                  </t>
  </si>
  <si>
    <t xml:space="preserve">CIRUEÑA                                 </t>
  </si>
  <si>
    <t xml:space="preserve">CLAVIJO                                 </t>
  </si>
  <si>
    <t xml:space="preserve">CORDOVIN                                </t>
  </si>
  <si>
    <t xml:space="preserve">CORERA                                  </t>
  </si>
  <si>
    <t xml:space="preserve">CORNAGO                                 </t>
  </si>
  <si>
    <t xml:space="preserve">CORPORALES                              </t>
  </si>
  <si>
    <t xml:space="preserve">CUZCURRITA DE RIO TIRON                 </t>
  </si>
  <si>
    <t xml:space="preserve">DAROCA DE RIOJA                         </t>
  </si>
  <si>
    <t xml:space="preserve">ENCISO                                  </t>
  </si>
  <si>
    <t xml:space="preserve">ENTRENA                                 </t>
  </si>
  <si>
    <t xml:space="preserve">ESTOLLO                                 </t>
  </si>
  <si>
    <t xml:space="preserve">EZCARAY                                 </t>
  </si>
  <si>
    <t xml:space="preserve">FONCEA                                  </t>
  </si>
  <si>
    <t xml:space="preserve">FONZALECHE                              </t>
  </si>
  <si>
    <t xml:space="preserve">FUENMAYOR                               </t>
  </si>
  <si>
    <t xml:space="preserve">GALBARRULI                              </t>
  </si>
  <si>
    <t xml:space="preserve">GALILEA                                 </t>
  </si>
  <si>
    <t xml:space="preserve">GALLINERO DE CAMEROS                    </t>
  </si>
  <si>
    <t xml:space="preserve">GIMILEO                                 </t>
  </si>
  <si>
    <t xml:space="preserve">GRAÑON                                  </t>
  </si>
  <si>
    <t xml:space="preserve">GRAVALOS                                </t>
  </si>
  <si>
    <t xml:space="preserve">HARO                                    </t>
  </si>
  <si>
    <t xml:space="preserve">HERCE                                   </t>
  </si>
  <si>
    <t xml:space="preserve">HERRAMELLURI                            </t>
  </si>
  <si>
    <t xml:space="preserve">HERVIAS                                 </t>
  </si>
  <si>
    <t xml:space="preserve">HORMILLA                                </t>
  </si>
  <si>
    <t xml:space="preserve">HORMILLEJA                              </t>
  </si>
  <si>
    <t xml:space="preserve">HORNILLOS DE CAMEROS                    </t>
  </si>
  <si>
    <t xml:space="preserve">HORNOS DE MONCALVILLO                   </t>
  </si>
  <si>
    <t xml:space="preserve">HUERCANOS                               </t>
  </si>
  <si>
    <t xml:space="preserve">IGEA                                    </t>
  </si>
  <si>
    <t xml:space="preserve">JALON DE CAMEROS                        </t>
  </si>
  <si>
    <t xml:space="preserve">LAGUNA DE CAMEROS                       </t>
  </si>
  <si>
    <t xml:space="preserve">LAGUNILLA DEL JUBERA                    </t>
  </si>
  <si>
    <t xml:space="preserve">LARDERO                                 </t>
  </si>
  <si>
    <t xml:space="preserve">LEDESMA DE LA COGOLLA                   </t>
  </si>
  <si>
    <t xml:space="preserve">LEIVA                                   </t>
  </si>
  <si>
    <t xml:space="preserve">LEZA DE RIO LEZA                        </t>
  </si>
  <si>
    <t xml:space="preserve">LOGROÑO                                 </t>
  </si>
  <si>
    <t xml:space="preserve">LUMBRERAS DE CAMEROS                    </t>
  </si>
  <si>
    <t xml:space="preserve">MANJARRES                               </t>
  </si>
  <si>
    <t xml:space="preserve">MANSILLA DE LA SIERRA                   </t>
  </si>
  <si>
    <t xml:space="preserve">MANZANARES DE RIOJA                     </t>
  </si>
  <si>
    <t xml:space="preserve">MATUTE                                  </t>
  </si>
  <si>
    <t xml:space="preserve">MEDRANO                                 </t>
  </si>
  <si>
    <t xml:space="preserve">MUNILLA                                 </t>
  </si>
  <si>
    <t xml:space="preserve">MURILLO DE RIO LEZA                     </t>
  </si>
  <si>
    <t xml:space="preserve">MURO DE AGUAS                           </t>
  </si>
  <si>
    <t xml:space="preserve">MURO EN CAMEROS                         </t>
  </si>
  <si>
    <t xml:space="preserve">NAJERA                                  </t>
  </si>
  <si>
    <t xml:space="preserve">NALDA                                   </t>
  </si>
  <si>
    <t xml:space="preserve">NAVAJUN                                 </t>
  </si>
  <si>
    <t xml:space="preserve">NAVARRETE                               </t>
  </si>
  <si>
    <t xml:space="preserve">NESTARES                                </t>
  </si>
  <si>
    <t xml:space="preserve">NIEVA DE CAMEROS                        </t>
  </si>
  <si>
    <t xml:space="preserve">OCON                                    </t>
  </si>
  <si>
    <t xml:space="preserve">OCHANDURI                               </t>
  </si>
  <si>
    <t xml:space="preserve">OJACASTRO                               </t>
  </si>
  <si>
    <t xml:space="preserve">OLLAURI                                 </t>
  </si>
  <si>
    <t xml:space="preserve">ORTIGOSA DE CAMEROS                     </t>
  </si>
  <si>
    <t xml:space="preserve">PAZUENGOS                               </t>
  </si>
  <si>
    <t xml:space="preserve">PEDROSO                                 </t>
  </si>
  <si>
    <t xml:space="preserve">PINILLOS                                </t>
  </si>
  <si>
    <t xml:space="preserve">PRADEJON                                </t>
  </si>
  <si>
    <t xml:space="preserve">PRADILLO                                </t>
  </si>
  <si>
    <t xml:space="preserve">PREJANO                                 </t>
  </si>
  <si>
    <t xml:space="preserve">QUEL                                    </t>
  </si>
  <si>
    <t xml:space="preserve">RABANERA                                </t>
  </si>
  <si>
    <t xml:space="preserve">RASILLO DE CAMEROS (EL)                 </t>
  </si>
  <si>
    <t xml:space="preserve">REDAL (EL)                              </t>
  </si>
  <si>
    <t xml:space="preserve">RIBAFRECHA                              </t>
  </si>
  <si>
    <t xml:space="preserve">RINCON DE SOTO                          </t>
  </si>
  <si>
    <t xml:space="preserve">ROBRES DEL CASTILLO                     </t>
  </si>
  <si>
    <t xml:space="preserve">RODEZNO                                 </t>
  </si>
  <si>
    <t xml:space="preserve">SAJAZARRA                               </t>
  </si>
  <si>
    <t xml:space="preserve">SAN ASENSIO                             </t>
  </si>
  <si>
    <t xml:space="preserve">SAN MILLAN DE LA COGOLLA                </t>
  </si>
  <si>
    <t xml:space="preserve">SAN MILLAN DE YECORA                    </t>
  </si>
  <si>
    <t xml:space="preserve">SAN ROMAN DE CAMEROS                    </t>
  </si>
  <si>
    <t xml:space="preserve">SANTA COLOMA                            </t>
  </si>
  <si>
    <t xml:space="preserve">SANTA ENGRACIA DEL JUBERA               </t>
  </si>
  <si>
    <t xml:space="preserve">SANTA EULALIA BAJERA                    </t>
  </si>
  <si>
    <t xml:space="preserve">SANTO DOMINGO DE LA CALZADA             </t>
  </si>
  <si>
    <t xml:space="preserve">SAN TORCUATO                            </t>
  </si>
  <si>
    <t xml:space="preserve">SANTURDE DE RIOJA                       </t>
  </si>
  <si>
    <t xml:space="preserve">SANTURDEJO                              </t>
  </si>
  <si>
    <t xml:space="preserve">SAN VICENTE DE LA SONSIERRA             </t>
  </si>
  <si>
    <t xml:space="preserve">SOJUELA                                 </t>
  </si>
  <si>
    <t xml:space="preserve">SORZANO                                 </t>
  </si>
  <si>
    <t xml:space="preserve">SOTES                                   </t>
  </si>
  <si>
    <t xml:space="preserve">SOTO EN CAMEROS                         </t>
  </si>
  <si>
    <t xml:space="preserve">TERROBA                                 </t>
  </si>
  <si>
    <t xml:space="preserve">TIRGO                                   </t>
  </si>
  <si>
    <t xml:space="preserve">TOBIA                                   </t>
  </si>
  <si>
    <t xml:space="preserve">TORMANTOS                               </t>
  </si>
  <si>
    <t xml:space="preserve">TORRECILLA EN CAMEROS                   </t>
  </si>
  <si>
    <t xml:space="preserve">TORRECILLA SOBRE ALESANCO               </t>
  </si>
  <si>
    <t xml:space="preserve">TORRE EN CAMEROS                        </t>
  </si>
  <si>
    <t xml:space="preserve">TORREMONTALBO                           </t>
  </si>
  <si>
    <t xml:space="preserve">TREVIANA                                </t>
  </si>
  <si>
    <t xml:space="preserve">TRICIO                                  </t>
  </si>
  <si>
    <t xml:space="preserve">TUDELILLA                               </t>
  </si>
  <si>
    <t xml:space="preserve">URUÑUELA                                </t>
  </si>
  <si>
    <t xml:space="preserve">VALDEMADERA                             </t>
  </si>
  <si>
    <t xml:space="preserve">VALGAÑON                                </t>
  </si>
  <si>
    <t xml:space="preserve">VENTOSA                                 </t>
  </si>
  <si>
    <t xml:space="preserve">VENTROSA                                </t>
  </si>
  <si>
    <t xml:space="preserve">VIGUERA                                 </t>
  </si>
  <si>
    <t xml:space="preserve">VILLALBA DE RIOJA                       </t>
  </si>
  <si>
    <t xml:space="preserve">VILLALOBAR DE RIOJA                     </t>
  </si>
  <si>
    <t xml:space="preserve">VILLAMEDIANA DE IREGUA                  </t>
  </si>
  <si>
    <t xml:space="preserve">VILLANUEVA DE CAMEROS                   </t>
  </si>
  <si>
    <t xml:space="preserve">VILLAR DE ARNEDO (EL)                   </t>
  </si>
  <si>
    <t xml:space="preserve">VILLAR DE TORRE                         </t>
  </si>
  <si>
    <t xml:space="preserve">VILLAREJO                               </t>
  </si>
  <si>
    <t xml:space="preserve">VILLARROYA                              </t>
  </si>
  <si>
    <t xml:space="preserve">VILLARTA-QUINTANA                       </t>
  </si>
  <si>
    <t xml:space="preserve">VILLAVELAYO                             </t>
  </si>
  <si>
    <t xml:space="preserve">VILLAVERDE DE RIOJA                     </t>
  </si>
  <si>
    <t xml:space="preserve">VILLOSLADA DE CAMEROS                   </t>
  </si>
  <si>
    <t xml:space="preserve">VINIEGRA DE ABAJO                       </t>
  </si>
  <si>
    <t xml:space="preserve">VINIEGRA DE ARRIBA                      </t>
  </si>
  <si>
    <t xml:space="preserve">ZARRATON                                </t>
  </si>
  <si>
    <t xml:space="preserve">ZARZOSA                                 </t>
  </si>
  <si>
    <t xml:space="preserve">ZORRAQUIN                               </t>
  </si>
  <si>
    <t xml:space="preserve">ABADIN                                  </t>
  </si>
  <si>
    <t xml:space="preserve">ALFOZ                                   </t>
  </si>
  <si>
    <t xml:space="preserve">ANTAS DE ULLA                           </t>
  </si>
  <si>
    <t xml:space="preserve">BALEIRA                                 </t>
  </si>
  <si>
    <t xml:space="preserve">BARREIROS                               </t>
  </si>
  <si>
    <t xml:space="preserve">BECERREA                                </t>
  </si>
  <si>
    <t xml:space="preserve">BEGONTE                                 </t>
  </si>
  <si>
    <t xml:space="preserve">BOVEDA                                  </t>
  </si>
  <si>
    <t xml:space="preserve">CARBALLEDO                              </t>
  </si>
  <si>
    <t xml:space="preserve">CASTRO DE REI                           </t>
  </si>
  <si>
    <t xml:space="preserve">CASTROVERDE                             </t>
  </si>
  <si>
    <t xml:space="preserve">CERVANTES                               </t>
  </si>
  <si>
    <t xml:space="preserve">CERVO                                   </t>
  </si>
  <si>
    <t xml:space="preserve">CORGO (O)                               </t>
  </si>
  <si>
    <t xml:space="preserve">COSPEITO                                </t>
  </si>
  <si>
    <t xml:space="preserve">CHANTADA                                </t>
  </si>
  <si>
    <t xml:space="preserve">FOLGOSO DO COUREL                       </t>
  </si>
  <si>
    <t xml:space="preserve">FONSAGRADA (A)                          </t>
  </si>
  <si>
    <t xml:space="preserve">FOZ                                     </t>
  </si>
  <si>
    <t xml:space="preserve">FRIOL                                   </t>
  </si>
  <si>
    <t xml:space="preserve">XERMADE                                 </t>
  </si>
  <si>
    <t xml:space="preserve">GUITIRIZ                                </t>
  </si>
  <si>
    <t xml:space="preserve">GUNTIN                                  </t>
  </si>
  <si>
    <t xml:space="preserve">INCIO (O)                               </t>
  </si>
  <si>
    <t xml:space="preserve">XOVE                                    </t>
  </si>
  <si>
    <t xml:space="preserve">LANCARA                                 </t>
  </si>
  <si>
    <t xml:space="preserve">LOURENZA                                </t>
  </si>
  <si>
    <t xml:space="preserve">LUGO                                    </t>
  </si>
  <si>
    <t xml:space="preserve">MEIRA                                   </t>
  </si>
  <si>
    <t xml:space="preserve">MONDOÑEDO                               </t>
  </si>
  <si>
    <t xml:space="preserve">MONFORTE DE LEMOS                       </t>
  </si>
  <si>
    <t xml:space="preserve">MONTERROSO                              </t>
  </si>
  <si>
    <t xml:space="preserve">MURAS                                   </t>
  </si>
  <si>
    <t xml:space="preserve">NAVIA DE SUARNA                         </t>
  </si>
  <si>
    <t xml:space="preserve">NEGUEIRA DE MUÑIZ                       </t>
  </si>
  <si>
    <t xml:space="preserve">NOGAIS (AS)                             </t>
  </si>
  <si>
    <t xml:space="preserve">OUROL                                   </t>
  </si>
  <si>
    <t xml:space="preserve">OUTEIRO DE REI                          </t>
  </si>
  <si>
    <t xml:space="preserve">PALAS DE REI                            </t>
  </si>
  <si>
    <t xml:space="preserve">PANTON                                  </t>
  </si>
  <si>
    <t xml:space="preserve">PARADELA                                </t>
  </si>
  <si>
    <t xml:space="preserve">PARAMO (O)                              </t>
  </si>
  <si>
    <t xml:space="preserve">PASTORIZA (A)                           </t>
  </si>
  <si>
    <t xml:space="preserve">PEDRAFITA DO CEBREIRO                   </t>
  </si>
  <si>
    <t xml:space="preserve">POL                                     </t>
  </si>
  <si>
    <t xml:space="preserve">POBRA DO BROLLON (A)                    </t>
  </si>
  <si>
    <t xml:space="preserve">PONTENOVA (A)                           </t>
  </si>
  <si>
    <t xml:space="preserve">PORTOMARIN                              </t>
  </si>
  <si>
    <t xml:space="preserve">QUIROGA                                 </t>
  </si>
  <si>
    <t xml:space="preserve">RIBADEO                                 </t>
  </si>
  <si>
    <t xml:space="preserve">RIBAS DE SIL                            </t>
  </si>
  <si>
    <t xml:space="preserve">RIBEIRA DE PIQUIN                       </t>
  </si>
  <si>
    <t xml:space="preserve">RIOTORTO                                </t>
  </si>
  <si>
    <t xml:space="preserve">SAMOS                                   </t>
  </si>
  <si>
    <t xml:space="preserve">RABADE                                  </t>
  </si>
  <si>
    <t xml:space="preserve">SARRIA                                  </t>
  </si>
  <si>
    <t xml:space="preserve">SAVIÑAO (O)                             </t>
  </si>
  <si>
    <t xml:space="preserve">SOBER                                   </t>
  </si>
  <si>
    <t xml:space="preserve">TABOADA                                 </t>
  </si>
  <si>
    <t xml:space="preserve">TRABADA                                 </t>
  </si>
  <si>
    <t xml:space="preserve">TRIACASTELA                             </t>
  </si>
  <si>
    <t xml:space="preserve">VALADOURO (O)                           </t>
  </si>
  <si>
    <t xml:space="preserve">VICEDO (O)                              </t>
  </si>
  <si>
    <t xml:space="preserve">VILALBA                                 </t>
  </si>
  <si>
    <t xml:space="preserve">VIVEIRO                                 </t>
  </si>
  <si>
    <t xml:space="preserve">BARALLA                                 </t>
  </si>
  <si>
    <t xml:space="preserve">BURELA                                  </t>
  </si>
  <si>
    <t xml:space="preserve">ACEBEDA (LA)                            </t>
  </si>
  <si>
    <t xml:space="preserve">AJALVIR                                 </t>
  </si>
  <si>
    <t xml:space="preserve">ALAMEDA DEL VALLE                       </t>
  </si>
  <si>
    <t xml:space="preserve">ALAMO (EL)                              </t>
  </si>
  <si>
    <t xml:space="preserve">ALCALA DE HENARES                       </t>
  </si>
  <si>
    <t xml:space="preserve">ALCOBENDAS                              </t>
  </si>
  <si>
    <t xml:space="preserve">ALCORCON                                </t>
  </si>
  <si>
    <t xml:space="preserve">ALDEA DEL FRESNO                        </t>
  </si>
  <si>
    <t xml:space="preserve">ALGETE                                  </t>
  </si>
  <si>
    <t xml:space="preserve">ALPEDRETE                               </t>
  </si>
  <si>
    <t xml:space="preserve">AMBITE                                  </t>
  </si>
  <si>
    <t xml:space="preserve">ANCHUELO                                </t>
  </si>
  <si>
    <t xml:space="preserve">ARANJUEZ                                </t>
  </si>
  <si>
    <t xml:space="preserve">ARGANDA DEL REY                         </t>
  </si>
  <si>
    <t xml:space="preserve">ATAZAR (EL)                             </t>
  </si>
  <si>
    <t xml:space="preserve">BATRES                                  </t>
  </si>
  <si>
    <t xml:space="preserve">BECERRIL DE LA SIERRA                   </t>
  </si>
  <si>
    <t xml:space="preserve">BELMONTE DE TAJO                        </t>
  </si>
  <si>
    <t xml:space="preserve">BERZOSA DEL LOZOYA                      </t>
  </si>
  <si>
    <t xml:space="preserve">BERRUECO (EL)                           </t>
  </si>
  <si>
    <t xml:space="preserve">BOADILLA DEL MONTE                      </t>
  </si>
  <si>
    <t xml:space="preserve">BOALO (EL)                              </t>
  </si>
  <si>
    <t xml:space="preserve">BRAOJOS                                 </t>
  </si>
  <si>
    <t xml:space="preserve">BREA DE TAJO                            </t>
  </si>
  <si>
    <t xml:space="preserve">BRUNETE                                 </t>
  </si>
  <si>
    <t xml:space="preserve">BUITRAGO DEL LOZOYA                     </t>
  </si>
  <si>
    <t xml:space="preserve">BUSTARVIEJO                             </t>
  </si>
  <si>
    <t xml:space="preserve">CABANILLAS DE LA SIERRA                 </t>
  </si>
  <si>
    <t xml:space="preserve">CABRERA (LA)                            </t>
  </si>
  <si>
    <t xml:space="preserve">CADALSO DE LOS VIDRIOS                  </t>
  </si>
  <si>
    <t xml:space="preserve">CAMARMA DE ESTERUELAS                   </t>
  </si>
  <si>
    <t xml:space="preserve">CAMPO REAL                              </t>
  </si>
  <si>
    <t xml:space="preserve">CANENCIA                                </t>
  </si>
  <si>
    <t xml:space="preserve">CARABAÑA                                </t>
  </si>
  <si>
    <t xml:space="preserve">CASARRUBUELOS                           </t>
  </si>
  <si>
    <t xml:space="preserve">CENICIENTOS                             </t>
  </si>
  <si>
    <t xml:space="preserve">CERCEDILLA                              </t>
  </si>
  <si>
    <t xml:space="preserve">CERVERA DE BUITRAGO                     </t>
  </si>
  <si>
    <t xml:space="preserve">CIEMPOZUELOS                            </t>
  </si>
  <si>
    <t xml:space="preserve">COBEÑA                                  </t>
  </si>
  <si>
    <t xml:space="preserve">COLMENAR DEL ARROYO                     </t>
  </si>
  <si>
    <t xml:space="preserve">COLMENAR DE OREJA                       </t>
  </si>
  <si>
    <t xml:space="preserve">COLMENAREJO                             </t>
  </si>
  <si>
    <t xml:space="preserve">COLMENAR VIEJO                          </t>
  </si>
  <si>
    <t xml:space="preserve">COLLADO MEDIANO                         </t>
  </si>
  <si>
    <t xml:space="preserve">COLLADO VILLALBA                        </t>
  </si>
  <si>
    <t xml:space="preserve">CORPA                                   </t>
  </si>
  <si>
    <t xml:space="preserve">COSLADA                                 </t>
  </si>
  <si>
    <t xml:space="preserve">CUBAS DE LA SAGRA                       </t>
  </si>
  <si>
    <t xml:space="preserve">CHAPINERIA                              </t>
  </si>
  <si>
    <t xml:space="preserve">CHINCHON                                </t>
  </si>
  <si>
    <t xml:space="preserve">DAGANZO DE ARRIBA                       </t>
  </si>
  <si>
    <t xml:space="preserve">ESCORIAL (EL)                           </t>
  </si>
  <si>
    <t xml:space="preserve">ESTREMERA                               </t>
  </si>
  <si>
    <t xml:space="preserve">FRESNEDILLAS DE LA OLIVA                </t>
  </si>
  <si>
    <t xml:space="preserve">FRESNO DE TOROTE                        </t>
  </si>
  <si>
    <t xml:space="preserve">FUENLABRADA                             </t>
  </si>
  <si>
    <t xml:space="preserve">FUENTE EL SAZ DE JARAMA                 </t>
  </si>
  <si>
    <t xml:space="preserve">FUENTIDUEÑA DE TAJO                     </t>
  </si>
  <si>
    <t xml:space="preserve">GALAPAGAR                               </t>
  </si>
  <si>
    <t xml:space="preserve">GARGANTA DE LOS MONTES                  </t>
  </si>
  <si>
    <t>GARGANTILLA DEL LOZOYA Y PINILLA DE BUIT</t>
  </si>
  <si>
    <t xml:space="preserve">GASCONES                                </t>
  </si>
  <si>
    <t xml:space="preserve">GETAFE                                  </t>
  </si>
  <si>
    <t xml:space="preserve">GRIÑON                                  </t>
  </si>
  <si>
    <t xml:space="preserve">GUADALIX DE LA SIERRA                   </t>
  </si>
  <si>
    <t xml:space="preserve">GUADARRAMA                              </t>
  </si>
  <si>
    <t xml:space="preserve">HIRUELA (LA)                            </t>
  </si>
  <si>
    <t xml:space="preserve">HORCAJO DE LA SIERRA-AOSLOS             </t>
  </si>
  <si>
    <t xml:space="preserve">HORCAJUELO DE LA SIERRA                 </t>
  </si>
  <si>
    <t xml:space="preserve">HOYO DE MANZANARES                      </t>
  </si>
  <si>
    <t xml:space="preserve">HUMANES DE MADRID                       </t>
  </si>
  <si>
    <t xml:space="preserve">LEGANES                                 </t>
  </si>
  <si>
    <t xml:space="preserve">LOECHES                                 </t>
  </si>
  <si>
    <t xml:space="preserve">LOZOYA                                  </t>
  </si>
  <si>
    <t xml:space="preserve">MADARCOS                                </t>
  </si>
  <si>
    <t xml:space="preserve">MADRID                                  </t>
  </si>
  <si>
    <t xml:space="preserve">MAJADAHONDA                             </t>
  </si>
  <si>
    <t xml:space="preserve">MANZANARES EL REAL                      </t>
  </si>
  <si>
    <t xml:space="preserve">MECO                                    </t>
  </si>
  <si>
    <t xml:space="preserve">MEJORADA DEL CAMPO                      </t>
  </si>
  <si>
    <t xml:space="preserve">MIRAFLORES DE LA SIERRA                 </t>
  </si>
  <si>
    <t xml:space="preserve">MOLAR (EL)                              </t>
  </si>
  <si>
    <t xml:space="preserve">MOLINOS (LOS)                           </t>
  </si>
  <si>
    <t xml:space="preserve">MONTEJO DE LA SIERRA                    </t>
  </si>
  <si>
    <t xml:space="preserve">MORALEJA DE ENMEDIO                     </t>
  </si>
  <si>
    <t xml:space="preserve">MORALZARZAL                             </t>
  </si>
  <si>
    <t xml:space="preserve">MORATA DE TAJUÑA                        </t>
  </si>
  <si>
    <t xml:space="preserve">MOSTOLES                                </t>
  </si>
  <si>
    <t xml:space="preserve">NAVACERRADA                             </t>
  </si>
  <si>
    <t xml:space="preserve">NAVALAFUENTE                            </t>
  </si>
  <si>
    <t xml:space="preserve">NAVALAGAMELLA                           </t>
  </si>
  <si>
    <t xml:space="preserve">NAVALCARNERO                            </t>
  </si>
  <si>
    <t xml:space="preserve">NAVARREDONDA Y SAN MAMES                </t>
  </si>
  <si>
    <t xml:space="preserve">NAVAS DEL REY                           </t>
  </si>
  <si>
    <t xml:space="preserve">NUEVO BAZTAN                            </t>
  </si>
  <si>
    <t xml:space="preserve">OLMEDA DE LAS FUENTES                   </t>
  </si>
  <si>
    <t xml:space="preserve">ORUSCO DE TAJUÑA                        </t>
  </si>
  <si>
    <t xml:space="preserve">PARACUELLOS DE JARAMA                   </t>
  </si>
  <si>
    <t xml:space="preserve">PARLA                                   </t>
  </si>
  <si>
    <t xml:space="preserve">PATONES                                 </t>
  </si>
  <si>
    <t xml:space="preserve">PEDREZUELA                              </t>
  </si>
  <si>
    <t xml:space="preserve">PELAYOS DE LA PRESA                     </t>
  </si>
  <si>
    <t xml:space="preserve">PERALES DE TAJUÑA                       </t>
  </si>
  <si>
    <t xml:space="preserve">PEZUELA DE LAS TORRES                   </t>
  </si>
  <si>
    <t xml:space="preserve">PINILLA DEL VALLE                       </t>
  </si>
  <si>
    <t xml:space="preserve">PINTO                                   </t>
  </si>
  <si>
    <t xml:space="preserve">PIÑUECAR-GANDULLAS                      </t>
  </si>
  <si>
    <t xml:space="preserve">POZUELO DE ALARCON                      </t>
  </si>
  <si>
    <t xml:space="preserve">POZUELO DEL REY                         </t>
  </si>
  <si>
    <t xml:space="preserve">PRADENA DEL RINCON                      </t>
  </si>
  <si>
    <t xml:space="preserve">PUEBLA DE LA SIERRA                     </t>
  </si>
  <si>
    <t xml:space="preserve">QUIJORNA                                </t>
  </si>
  <si>
    <t xml:space="preserve">RASCAFRIA                               </t>
  </si>
  <si>
    <t xml:space="preserve">REDUEÑA                                 </t>
  </si>
  <si>
    <t xml:space="preserve">RIBATEJADA                              </t>
  </si>
  <si>
    <t xml:space="preserve">RIVAS-VACIAMADRID                       </t>
  </si>
  <si>
    <t xml:space="preserve">ROBLEDILLO DE LA JARA                   </t>
  </si>
  <si>
    <t xml:space="preserve">ROBLEDO DE CHAVELA                      </t>
  </si>
  <si>
    <t xml:space="preserve">ROBREGORDO                              </t>
  </si>
  <si>
    <t xml:space="preserve">ROZAS DE MADRID (LAS)                   </t>
  </si>
  <si>
    <t xml:space="preserve">ROZAS DE PUERTO REAL                    </t>
  </si>
  <si>
    <t xml:space="preserve">SAN AGUSTIN DEL GUADALIX                </t>
  </si>
  <si>
    <t xml:space="preserve">SAN FERNANDO DE HENARES                 </t>
  </si>
  <si>
    <t xml:space="preserve">SAN LORENZO DE EL ESCORIAL              </t>
  </si>
  <si>
    <t xml:space="preserve">SAN MARTIN DE LA VEGA                   </t>
  </si>
  <si>
    <t xml:space="preserve">SAN MARTIN DE VALDEIGLESIAS             </t>
  </si>
  <si>
    <t xml:space="preserve">SAN SEBASTIAN DE LOS REYES              </t>
  </si>
  <si>
    <t xml:space="preserve">SANTA MARIA DE LA ALAMEDA               </t>
  </si>
  <si>
    <t xml:space="preserve">SANTORCAZ                               </t>
  </si>
  <si>
    <t xml:space="preserve">SANTOS DE LA HUMOSA (LOS)               </t>
  </si>
  <si>
    <t xml:space="preserve">SERNA DEL MONTE (LA)                    </t>
  </si>
  <si>
    <t xml:space="preserve">SERRANILLOS DEL VALLE                   </t>
  </si>
  <si>
    <t xml:space="preserve">SEVILLA LA NUEVA                        </t>
  </si>
  <si>
    <t xml:space="preserve">SOMOSIERRA                              </t>
  </si>
  <si>
    <t xml:space="preserve">SOTO DEL REAL                           </t>
  </si>
  <si>
    <t xml:space="preserve">TALAMANCA DE JARAMA                     </t>
  </si>
  <si>
    <t xml:space="preserve">TIELMES                                 </t>
  </si>
  <si>
    <t xml:space="preserve">TITULCIA                                </t>
  </si>
  <si>
    <t xml:space="preserve">TORREJON DE ARDOZ                       </t>
  </si>
  <si>
    <t xml:space="preserve">TORREJON DE LA CALZADA                  </t>
  </si>
  <si>
    <t xml:space="preserve">TORREJON DE VELASCO                     </t>
  </si>
  <si>
    <t xml:space="preserve">TORRELAGUNA                             </t>
  </si>
  <si>
    <t xml:space="preserve">TORRELODONES                            </t>
  </si>
  <si>
    <t xml:space="preserve">TORREMOCHA DE JARAMA                    </t>
  </si>
  <si>
    <t xml:space="preserve">TORRES DE LA ALAMEDA                    </t>
  </si>
  <si>
    <t xml:space="preserve">VALDARACETE                             </t>
  </si>
  <si>
    <t xml:space="preserve">VALDEAVERO                              </t>
  </si>
  <si>
    <t xml:space="preserve">VALDELAGUNA                             </t>
  </si>
  <si>
    <t xml:space="preserve">VALDEMANCO                              </t>
  </si>
  <si>
    <t xml:space="preserve">VALDEMAQUEDA                            </t>
  </si>
  <si>
    <t xml:space="preserve">VALDEMORILLO                            </t>
  </si>
  <si>
    <t xml:space="preserve">VALDEMORO                               </t>
  </si>
  <si>
    <t xml:space="preserve">VALDEOLMOS-ALALPARDO                    </t>
  </si>
  <si>
    <t xml:space="preserve">VALDEPIELAGOS                           </t>
  </si>
  <si>
    <t xml:space="preserve">VALDETORRES DE JARAMA                   </t>
  </si>
  <si>
    <t xml:space="preserve">VALDILECHA                              </t>
  </si>
  <si>
    <t xml:space="preserve">VALVERDE DE ALCALA                      </t>
  </si>
  <si>
    <t xml:space="preserve">VELILLA DE SAN ANTONIO                  </t>
  </si>
  <si>
    <t xml:space="preserve">VELLON (EL)                             </t>
  </si>
  <si>
    <t xml:space="preserve">VENTURADA                               </t>
  </si>
  <si>
    <t xml:space="preserve">VILLACONEJOS                            </t>
  </si>
  <si>
    <t xml:space="preserve">VILLA DEL PRADO                         </t>
  </si>
  <si>
    <t xml:space="preserve">VILLALBILLA                             </t>
  </si>
  <si>
    <t xml:space="preserve">VILLAMANRIQUE DE TAJO                   </t>
  </si>
  <si>
    <t xml:space="preserve">VILLAMANTA                              </t>
  </si>
  <si>
    <t xml:space="preserve">VILLAMANTILLA                           </t>
  </si>
  <si>
    <t xml:space="preserve">VILLANUEVA DE LA CAÑADA                 </t>
  </si>
  <si>
    <t xml:space="preserve">VILLANUEVA DEL PARDILLO                 </t>
  </si>
  <si>
    <t xml:space="preserve">VILLANUEVA DE PERALES                   </t>
  </si>
  <si>
    <t xml:space="preserve">VILLAR DEL OLMO                         </t>
  </si>
  <si>
    <t xml:space="preserve">VILLAREJO DE SALVANES                   </t>
  </si>
  <si>
    <t xml:space="preserve">VILLAVICIOSA DE ODON                    </t>
  </si>
  <si>
    <t xml:space="preserve">VILLAVIEJA DEL LOZOYA                   </t>
  </si>
  <si>
    <t xml:space="preserve">ZARZALEJO                               </t>
  </si>
  <si>
    <t xml:space="preserve">LOZOYUELA-NAVAS-SIETEIGLESIAS           </t>
  </si>
  <si>
    <t xml:space="preserve">PUENTES VIEJAS                          </t>
  </si>
  <si>
    <t xml:space="preserve">TRES CANTOS                             </t>
  </si>
  <si>
    <t xml:space="preserve">ALAMEDA                                 </t>
  </si>
  <si>
    <t xml:space="preserve">ALCAUCIN                                </t>
  </si>
  <si>
    <t xml:space="preserve">ALFARNATE                               </t>
  </si>
  <si>
    <t xml:space="preserve">ALFARNATEJO                             </t>
  </si>
  <si>
    <t xml:space="preserve">ALGARROBO                               </t>
  </si>
  <si>
    <t xml:space="preserve">ALGATOCIN                               </t>
  </si>
  <si>
    <t xml:space="preserve">ALHAURIN DE LA TORRE                    </t>
  </si>
  <si>
    <t xml:space="preserve">ALHAURIN EL GRANDE                      </t>
  </si>
  <si>
    <t xml:space="preserve">ALMACHAR                                </t>
  </si>
  <si>
    <t xml:space="preserve">ALMARGEN                                </t>
  </si>
  <si>
    <t xml:space="preserve">ALMOGIA                                 </t>
  </si>
  <si>
    <t xml:space="preserve">ALORA                                   </t>
  </si>
  <si>
    <t xml:space="preserve">ALOZAINA                                </t>
  </si>
  <si>
    <t xml:space="preserve">ALPANDEIRE                              </t>
  </si>
  <si>
    <t xml:space="preserve">ANTEQUERA                               </t>
  </si>
  <si>
    <t xml:space="preserve">ARCHEZ                                  </t>
  </si>
  <si>
    <t xml:space="preserve">ARCHIDONA                               </t>
  </si>
  <si>
    <t xml:space="preserve">ARDALES                                 </t>
  </si>
  <si>
    <t xml:space="preserve">ARENAS                                  </t>
  </si>
  <si>
    <t xml:space="preserve">ARRIATE                                 </t>
  </si>
  <si>
    <t xml:space="preserve">ATAJATE                                 </t>
  </si>
  <si>
    <t xml:space="preserve">BENADALID                               </t>
  </si>
  <si>
    <t xml:space="preserve">BENAHAVIS                               </t>
  </si>
  <si>
    <t xml:space="preserve">BENALAURIA                              </t>
  </si>
  <si>
    <t xml:space="preserve">BENALMADENA                             </t>
  </si>
  <si>
    <t xml:space="preserve">BENAMARGOSA                             </t>
  </si>
  <si>
    <t xml:space="preserve">BENAMOCARRA                             </t>
  </si>
  <si>
    <t xml:space="preserve">BENAOJAN                                </t>
  </si>
  <si>
    <t xml:space="preserve">BENARRABA                               </t>
  </si>
  <si>
    <t xml:space="preserve">BORGE (EL)                              </t>
  </si>
  <si>
    <t xml:space="preserve">BURGO (EL)                              </t>
  </si>
  <si>
    <t xml:space="preserve">CAMPILLOS                               </t>
  </si>
  <si>
    <t xml:space="preserve">CANILLAS DE ACEITUNO                    </t>
  </si>
  <si>
    <t xml:space="preserve">CANILLAS DE ALBAIDA                     </t>
  </si>
  <si>
    <t xml:space="preserve">CAÑETE LA REAL                          </t>
  </si>
  <si>
    <t xml:space="preserve">CARRATRACA                              </t>
  </si>
  <si>
    <t xml:space="preserve">CARTAJIMA                               </t>
  </si>
  <si>
    <t xml:space="preserve">CARTAMA                                 </t>
  </si>
  <si>
    <t xml:space="preserve">CASABERMEJA                             </t>
  </si>
  <si>
    <t xml:space="preserve">CASARABONELA                            </t>
  </si>
  <si>
    <t xml:space="preserve">CASARES                                 </t>
  </si>
  <si>
    <t xml:space="preserve">COIN                                    </t>
  </si>
  <si>
    <t xml:space="preserve">COLMENAR                                </t>
  </si>
  <si>
    <t xml:space="preserve">COMARES                                 </t>
  </si>
  <si>
    <t xml:space="preserve">COMPETA                                 </t>
  </si>
  <si>
    <t xml:space="preserve">CORTES DE LA FRONTERA                   </t>
  </si>
  <si>
    <t xml:space="preserve">CUEVAS BAJAS                            </t>
  </si>
  <si>
    <t xml:space="preserve">CUEVAS DEL BECERRO                      </t>
  </si>
  <si>
    <t xml:space="preserve">CUEVAS DE SAN MARCOS                    </t>
  </si>
  <si>
    <t xml:space="preserve">CUTAR                                   </t>
  </si>
  <si>
    <t xml:space="preserve">ESTEPONA                                </t>
  </si>
  <si>
    <t xml:space="preserve">FARAJAN                                 </t>
  </si>
  <si>
    <t xml:space="preserve">FRIGILIANA                              </t>
  </si>
  <si>
    <t xml:space="preserve">FUENGIROLA                              </t>
  </si>
  <si>
    <t xml:space="preserve">FUENTE DE PIEDRA                        </t>
  </si>
  <si>
    <t xml:space="preserve">GAUCIN                                  </t>
  </si>
  <si>
    <t xml:space="preserve">GENALGUACIL                             </t>
  </si>
  <si>
    <t xml:space="preserve">GUARO                                   </t>
  </si>
  <si>
    <t xml:space="preserve">HUMILLADERO                             </t>
  </si>
  <si>
    <t xml:space="preserve">IGUALEJA                                </t>
  </si>
  <si>
    <t xml:space="preserve">ISTAN                                   </t>
  </si>
  <si>
    <t xml:space="preserve">IZNATE                                  </t>
  </si>
  <si>
    <t xml:space="preserve">JIMERA DE LIBAR                         </t>
  </si>
  <si>
    <t xml:space="preserve">JUBRIQUE                                </t>
  </si>
  <si>
    <t xml:space="preserve">JUZCAR                                  </t>
  </si>
  <si>
    <t xml:space="preserve">MACHARAVIAYA                            </t>
  </si>
  <si>
    <t xml:space="preserve">MALAGA                                  </t>
  </si>
  <si>
    <t xml:space="preserve">MANILVA                                 </t>
  </si>
  <si>
    <t xml:space="preserve">MARBELLA                                </t>
  </si>
  <si>
    <t xml:space="preserve">MIJAS                                   </t>
  </si>
  <si>
    <t xml:space="preserve">MOCLINEJO                               </t>
  </si>
  <si>
    <t xml:space="preserve">MOLLINA                                 </t>
  </si>
  <si>
    <t xml:space="preserve">MONDA                                   </t>
  </si>
  <si>
    <t xml:space="preserve">MONTEJAQUE                              </t>
  </si>
  <si>
    <t xml:space="preserve">NERJA                                   </t>
  </si>
  <si>
    <t xml:space="preserve">OJEN                                    </t>
  </si>
  <si>
    <t xml:space="preserve">PARAUTA                                 </t>
  </si>
  <si>
    <t xml:space="preserve">PERIANA                                 </t>
  </si>
  <si>
    <t xml:space="preserve">PIZARRA                                 </t>
  </si>
  <si>
    <t xml:space="preserve">PUJERRA                                 </t>
  </si>
  <si>
    <t xml:space="preserve">RINCON DE LA VICTORIA                   </t>
  </si>
  <si>
    <t xml:space="preserve">RIOGORDO                                </t>
  </si>
  <si>
    <t xml:space="preserve">RONDA                                   </t>
  </si>
  <si>
    <t xml:space="preserve">SALARES                                 </t>
  </si>
  <si>
    <t xml:space="preserve">SAYALONGA                               </t>
  </si>
  <si>
    <t xml:space="preserve">SEDELLA                                 </t>
  </si>
  <si>
    <t xml:space="preserve">SIERRA DE YEGUAS                        </t>
  </si>
  <si>
    <t xml:space="preserve">TEBA                                    </t>
  </si>
  <si>
    <t xml:space="preserve">TOLOX                                   </t>
  </si>
  <si>
    <t xml:space="preserve">TORROX                                  </t>
  </si>
  <si>
    <t xml:space="preserve">TOTALAN                                 </t>
  </si>
  <si>
    <t xml:space="preserve">VALLE DE ABDALAJIS                      </t>
  </si>
  <si>
    <t xml:space="preserve">VELEZ-MALAGA                            </t>
  </si>
  <si>
    <t xml:space="preserve">VILLANUEVA DE ALGAIDAS                  </t>
  </si>
  <si>
    <t xml:space="preserve">VILLANUEVA DEL ROSARIO                  </t>
  </si>
  <si>
    <t xml:space="preserve">VILLANUEVA DEL TRABUCO                  </t>
  </si>
  <si>
    <t xml:space="preserve">VILLANUEVA DE TAPIA                     </t>
  </si>
  <si>
    <t xml:space="preserve">VIÑUELA                                 </t>
  </si>
  <si>
    <t xml:space="preserve">YUNQUERA                                </t>
  </si>
  <si>
    <t xml:space="preserve">TORREMOLINOS                            </t>
  </si>
  <si>
    <t xml:space="preserve">VILLANUEVA DE LA CONCEPCION             </t>
  </si>
  <si>
    <t xml:space="preserve">MONTECORTO                              </t>
  </si>
  <si>
    <t xml:space="preserve">SERRATO                                 </t>
  </si>
  <si>
    <t xml:space="preserve">ABANILLA                                </t>
  </si>
  <si>
    <t xml:space="preserve">ABARAN                                  </t>
  </si>
  <si>
    <t xml:space="preserve">AGUILAS                                 </t>
  </si>
  <si>
    <t xml:space="preserve">ALBUDEITE                               </t>
  </si>
  <si>
    <t xml:space="preserve">ALCANTARILLA                            </t>
  </si>
  <si>
    <t xml:space="preserve">ALEDO                                   </t>
  </si>
  <si>
    <t xml:space="preserve">ALGUAZAS                                </t>
  </si>
  <si>
    <t xml:space="preserve">ALHAMA DE MURCIA                        </t>
  </si>
  <si>
    <t xml:space="preserve">ARCHENA                                 </t>
  </si>
  <si>
    <t xml:space="preserve">BENIEL                                  </t>
  </si>
  <si>
    <t xml:space="preserve">BLANCA                                  </t>
  </si>
  <si>
    <t xml:space="preserve">BULLAS                                  </t>
  </si>
  <si>
    <t xml:space="preserve">CALASPARRA                              </t>
  </si>
  <si>
    <t xml:space="preserve">CAMPOS DEL RIO                          </t>
  </si>
  <si>
    <t xml:space="preserve">CARAVACA DE LA CRUZ                     </t>
  </si>
  <si>
    <t xml:space="preserve">CARTAGENA                               </t>
  </si>
  <si>
    <t xml:space="preserve">CEHEGIN                                 </t>
  </si>
  <si>
    <t xml:space="preserve">CEUTI                                   </t>
  </si>
  <si>
    <t xml:space="preserve">CIEZA                                   </t>
  </si>
  <si>
    <t xml:space="preserve">FORTUNA                                 </t>
  </si>
  <si>
    <t xml:space="preserve">FUENTE ALAMO DE MURCIA                  </t>
  </si>
  <si>
    <t xml:space="preserve">JUMILLA                                 </t>
  </si>
  <si>
    <t xml:space="preserve">LIBRILLA                                </t>
  </si>
  <si>
    <t xml:space="preserve">LORCA                                   </t>
  </si>
  <si>
    <t xml:space="preserve">LORQUI                                  </t>
  </si>
  <si>
    <t xml:space="preserve">MAZARRON                                </t>
  </si>
  <si>
    <t xml:space="preserve">MOLINA DE SEGURA                        </t>
  </si>
  <si>
    <t xml:space="preserve">MORATALLA                               </t>
  </si>
  <si>
    <t xml:space="preserve">MULA                                    </t>
  </si>
  <si>
    <t xml:space="preserve">MURCIA                                  </t>
  </si>
  <si>
    <t xml:space="preserve">OJOS                                    </t>
  </si>
  <si>
    <t xml:space="preserve">PLIEGO                                  </t>
  </si>
  <si>
    <t xml:space="preserve">PUERTO LUMBRERAS                        </t>
  </si>
  <si>
    <t xml:space="preserve">RICOTE                                  </t>
  </si>
  <si>
    <t xml:space="preserve">SAN JAVIER                              </t>
  </si>
  <si>
    <t xml:space="preserve">SAN PEDRO DEL PINATAR                   </t>
  </si>
  <si>
    <t xml:space="preserve">TORRE-PACHECO                           </t>
  </si>
  <si>
    <t xml:space="preserve">TORRES DE COTILLAS (LAS)                </t>
  </si>
  <si>
    <t xml:space="preserve">TOTANA                                  </t>
  </si>
  <si>
    <t xml:space="preserve">ULEA                                    </t>
  </si>
  <si>
    <t xml:space="preserve">UNION (LA)                              </t>
  </si>
  <si>
    <t xml:space="preserve">VILLANUEVA DEL RIO SEGURA               </t>
  </si>
  <si>
    <t xml:space="preserve">YECLA                                   </t>
  </si>
  <si>
    <t xml:space="preserve">SANTOMERA                               </t>
  </si>
  <si>
    <t xml:space="preserve">ALCAZARES (LOS)                         </t>
  </si>
  <si>
    <t xml:space="preserve">ALLARIZ                                 </t>
  </si>
  <si>
    <t xml:space="preserve">AMOEIRO                                 </t>
  </si>
  <si>
    <t xml:space="preserve">ARNOIA (A)                              </t>
  </si>
  <si>
    <t xml:space="preserve">AVION                                   </t>
  </si>
  <si>
    <t xml:space="preserve">BALTAR                                  </t>
  </si>
  <si>
    <t xml:space="preserve">BANDE                                   </t>
  </si>
  <si>
    <t xml:space="preserve">BAÑOS DE MOLGAS                         </t>
  </si>
  <si>
    <t xml:space="preserve">BARBADAS                                </t>
  </si>
  <si>
    <t xml:space="preserve">BARCO DE VALDEORRAS (O)                 </t>
  </si>
  <si>
    <t xml:space="preserve">BEADE                                   </t>
  </si>
  <si>
    <t xml:space="preserve">BEARIZ                                  </t>
  </si>
  <si>
    <t xml:space="preserve">BLANCOS (OS)                            </t>
  </si>
  <si>
    <t xml:space="preserve">BOBORAS                                 </t>
  </si>
  <si>
    <t xml:space="preserve">BOLA (A)                                </t>
  </si>
  <si>
    <t xml:space="preserve">BOLO (O)                                </t>
  </si>
  <si>
    <t xml:space="preserve">CALVOS DE RANDIN                        </t>
  </si>
  <si>
    <t xml:space="preserve">CARBALLEDA DE VALDEORRAS                </t>
  </si>
  <si>
    <t xml:space="preserve">CARBALLEDA DE AVIA                      </t>
  </si>
  <si>
    <t xml:space="preserve">CARBALLIÑO (O)                          </t>
  </si>
  <si>
    <t xml:space="preserve">CARTELLE                                </t>
  </si>
  <si>
    <t xml:space="preserve">CASTRELO DO VAL                         </t>
  </si>
  <si>
    <t xml:space="preserve">CASTRELO DE MIÑO                        </t>
  </si>
  <si>
    <t xml:space="preserve">CASTRO CALDELAS                         </t>
  </si>
  <si>
    <t xml:space="preserve">CELANOVA                                </t>
  </si>
  <si>
    <t xml:space="preserve">CENLLE                                  </t>
  </si>
  <si>
    <t xml:space="preserve">COLES                                   </t>
  </si>
  <si>
    <t xml:space="preserve">CORTEGADA                               </t>
  </si>
  <si>
    <t xml:space="preserve">CUALEDRO                                </t>
  </si>
  <si>
    <t xml:space="preserve">CHANDREXA DE QUEIXA                     </t>
  </si>
  <si>
    <t xml:space="preserve">ENTRIMO                                 </t>
  </si>
  <si>
    <t xml:space="preserve">ESGOS                                   </t>
  </si>
  <si>
    <t xml:space="preserve">XINZO DE LIMIA                          </t>
  </si>
  <si>
    <t xml:space="preserve">GOMESENDE                               </t>
  </si>
  <si>
    <t xml:space="preserve">GUDIÑA (A)                              </t>
  </si>
  <si>
    <t xml:space="preserve">IRIXO (O)                               </t>
  </si>
  <si>
    <t xml:space="preserve">XUNQUEIRA DE AMBIA                      </t>
  </si>
  <si>
    <t xml:space="preserve">XUNQUEIRA DE ESPADANEDO                 </t>
  </si>
  <si>
    <t xml:space="preserve">LAROUCO                                 </t>
  </si>
  <si>
    <t xml:space="preserve">LAZA                                    </t>
  </si>
  <si>
    <t xml:space="preserve">LEIRO                                   </t>
  </si>
  <si>
    <t xml:space="preserve">LOBEIRA                                 </t>
  </si>
  <si>
    <t xml:space="preserve">LOBIOS                                  </t>
  </si>
  <si>
    <t xml:space="preserve">MACEDA                                  </t>
  </si>
  <si>
    <t xml:space="preserve">MANZANEDA                               </t>
  </si>
  <si>
    <t xml:space="preserve">MASIDE                                  </t>
  </si>
  <si>
    <t xml:space="preserve">MELON                                   </t>
  </si>
  <si>
    <t xml:space="preserve">MERCA (A)                               </t>
  </si>
  <si>
    <t xml:space="preserve">MEZQUITA (A)                            </t>
  </si>
  <si>
    <t xml:space="preserve">MONTEDERRAMO                            </t>
  </si>
  <si>
    <t xml:space="preserve">MONTERREI                               </t>
  </si>
  <si>
    <t xml:space="preserve">MUIÑOS                                  </t>
  </si>
  <si>
    <t xml:space="preserve">NOGUEIRA DE RAMUIN                      </t>
  </si>
  <si>
    <t xml:space="preserve">OIMBRA                                  </t>
  </si>
  <si>
    <t xml:space="preserve">OURENSE                                 </t>
  </si>
  <si>
    <t xml:space="preserve">PADERNE DE ALLARIZ                      </t>
  </si>
  <si>
    <t xml:space="preserve">PADRENDA                                </t>
  </si>
  <si>
    <t xml:space="preserve">PARADA DE SIL                           </t>
  </si>
  <si>
    <t xml:space="preserve">PEREIRO DE AGUIAR (O)                   </t>
  </si>
  <si>
    <t xml:space="preserve">PEROXA (A)                              </t>
  </si>
  <si>
    <t xml:space="preserve">PETIN                                   </t>
  </si>
  <si>
    <t xml:space="preserve">PIÑOR                                   </t>
  </si>
  <si>
    <t xml:space="preserve">PORQUEIRA                               </t>
  </si>
  <si>
    <t xml:space="preserve">POBRA DE TRIVES (A)                     </t>
  </si>
  <si>
    <t xml:space="preserve">PONTEDEVA                               </t>
  </si>
  <si>
    <t xml:space="preserve">PUNXIN                                  </t>
  </si>
  <si>
    <t xml:space="preserve">QUINTELA DE LEIRADO                     </t>
  </si>
  <si>
    <t xml:space="preserve">RAIRIZ DE VEIGA                         </t>
  </si>
  <si>
    <t xml:space="preserve">RAMIRAS                                 </t>
  </si>
  <si>
    <t xml:space="preserve">RIBADAVIA                               </t>
  </si>
  <si>
    <t xml:space="preserve">SAN XOAN DE RIO                         </t>
  </si>
  <si>
    <t xml:space="preserve">RIOS                                    </t>
  </si>
  <si>
    <t xml:space="preserve">RUA (A)                                 </t>
  </si>
  <si>
    <t xml:space="preserve">RUBIA                                   </t>
  </si>
  <si>
    <t xml:space="preserve">SAN AMARO                               </t>
  </si>
  <si>
    <t xml:space="preserve">SAN CIBRAO DAS VIÑAS                    </t>
  </si>
  <si>
    <t xml:space="preserve">SAN CRISTOVO DE CEA                     </t>
  </si>
  <si>
    <t xml:space="preserve">SANDIAS                                 </t>
  </si>
  <si>
    <t xml:space="preserve">SARREAUS                                </t>
  </si>
  <si>
    <t xml:space="preserve">TABOADELA                               </t>
  </si>
  <si>
    <t xml:space="preserve">TEIXEIRA (A)                            </t>
  </si>
  <si>
    <t xml:space="preserve">TOEN                                    </t>
  </si>
  <si>
    <t xml:space="preserve">TRASMIRAS                               </t>
  </si>
  <si>
    <t xml:space="preserve">VEIGA (A)                               </t>
  </si>
  <si>
    <t xml:space="preserve">VEREA                                   </t>
  </si>
  <si>
    <t xml:space="preserve">VERIN                                   </t>
  </si>
  <si>
    <t xml:space="preserve">VIANA DO BOLO                           </t>
  </si>
  <si>
    <t xml:space="preserve">VILAMARIN                               </t>
  </si>
  <si>
    <t xml:space="preserve">VILAMARTIN DE VALDEORRAS                </t>
  </si>
  <si>
    <t xml:space="preserve">VILAR DE BARRIO                         </t>
  </si>
  <si>
    <t xml:space="preserve">VILAR DE SANTOS                         </t>
  </si>
  <si>
    <t xml:space="preserve">VILARDEVOS                              </t>
  </si>
  <si>
    <t xml:space="preserve">VILARIÑO DE CONSO                       </t>
  </si>
  <si>
    <t xml:space="preserve">ALLANDE                                 </t>
  </si>
  <si>
    <t xml:space="preserve">ALLER                                   </t>
  </si>
  <si>
    <t xml:space="preserve">AMIEVA                                  </t>
  </si>
  <si>
    <t xml:space="preserve">AVILES                                  </t>
  </si>
  <si>
    <t xml:space="preserve">BELMONTE DE MIRANDA                     </t>
  </si>
  <si>
    <t xml:space="preserve">BIMENES                                 </t>
  </si>
  <si>
    <t xml:space="preserve">BOAL                                    </t>
  </si>
  <si>
    <t xml:space="preserve">CABRALES                                </t>
  </si>
  <si>
    <t xml:space="preserve">CABRANES                                </t>
  </si>
  <si>
    <t xml:space="preserve">CANDAMO                                 </t>
  </si>
  <si>
    <t xml:space="preserve">CANGAS DEL NARCEA                       </t>
  </si>
  <si>
    <t xml:space="preserve">CANGAS DE ONIS                          </t>
  </si>
  <si>
    <t xml:space="preserve">CARAVIA                                 </t>
  </si>
  <si>
    <t xml:space="preserve">CARREÑO                                 </t>
  </si>
  <si>
    <t xml:space="preserve">CASO                                    </t>
  </si>
  <si>
    <t xml:space="preserve">CASTRILLON                              </t>
  </si>
  <si>
    <t xml:space="preserve">CASTROPOL                               </t>
  </si>
  <si>
    <t xml:space="preserve">COAÑA                                   </t>
  </si>
  <si>
    <t xml:space="preserve">COLUNGA                                 </t>
  </si>
  <si>
    <t xml:space="preserve">CORVERA DE ASTURIAS                     </t>
  </si>
  <si>
    <t xml:space="preserve">CUDILLERO                               </t>
  </si>
  <si>
    <t xml:space="preserve">DEGAÑA                                  </t>
  </si>
  <si>
    <t xml:space="preserve">FRANCO (EL)                             </t>
  </si>
  <si>
    <t xml:space="preserve">GIJON/XIXON                             </t>
  </si>
  <si>
    <t xml:space="preserve">GOZON                                   </t>
  </si>
  <si>
    <t xml:space="preserve">GRADO                                   </t>
  </si>
  <si>
    <t xml:space="preserve">GRANDAS DE SALIME                       </t>
  </si>
  <si>
    <t xml:space="preserve">IBIAS                                   </t>
  </si>
  <si>
    <t xml:space="preserve">ILLANO                                  </t>
  </si>
  <si>
    <t xml:space="preserve">ILLAS                                   </t>
  </si>
  <si>
    <t xml:space="preserve">LANGREO                                 </t>
  </si>
  <si>
    <t xml:space="preserve">LAVIANA                                 </t>
  </si>
  <si>
    <t xml:space="preserve">LENA                                    </t>
  </si>
  <si>
    <t xml:space="preserve">VALDES                                  </t>
  </si>
  <si>
    <t xml:space="preserve">LLANERA                                 </t>
  </si>
  <si>
    <t xml:space="preserve">LLANES                                  </t>
  </si>
  <si>
    <t xml:space="preserve">MORCIN                                  </t>
  </si>
  <si>
    <t xml:space="preserve">MUROS DE NALON                          </t>
  </si>
  <si>
    <t xml:space="preserve">NAVA                                    </t>
  </si>
  <si>
    <t xml:space="preserve">NAVIA                                   </t>
  </si>
  <si>
    <t xml:space="preserve">NOREÑA                                  </t>
  </si>
  <si>
    <t xml:space="preserve">ONIS                                    </t>
  </si>
  <si>
    <t xml:space="preserve">OVIEDO                                  </t>
  </si>
  <si>
    <t xml:space="preserve">PARRES                                  </t>
  </si>
  <si>
    <t xml:space="preserve">PEÑAMELLERA ALTA                        </t>
  </si>
  <si>
    <t xml:space="preserve">PEÑAMELLERA BAJA                        </t>
  </si>
  <si>
    <t xml:space="preserve">PESOZ                                   </t>
  </si>
  <si>
    <t xml:space="preserve">PILOÑA                                  </t>
  </si>
  <si>
    <t xml:space="preserve">PONGA                                   </t>
  </si>
  <si>
    <t xml:space="preserve">PRAVIA                                  </t>
  </si>
  <si>
    <t xml:space="preserve">PROAZA                                  </t>
  </si>
  <si>
    <t xml:space="preserve">QUIROS                                  </t>
  </si>
  <si>
    <t xml:space="preserve">REGUERAS (LAS)                          </t>
  </si>
  <si>
    <t xml:space="preserve">RIBADEDEVA                              </t>
  </si>
  <si>
    <t xml:space="preserve">RIBADESELLA                             </t>
  </si>
  <si>
    <t xml:space="preserve">RIBERA DE ARRIBA                        </t>
  </si>
  <si>
    <t xml:space="preserve">RIOSA                                   </t>
  </si>
  <si>
    <t xml:space="preserve">SALAS                                   </t>
  </si>
  <si>
    <t xml:space="preserve">SAN MARTIN DEL REY AURELIO              </t>
  </si>
  <si>
    <t xml:space="preserve">SAN MARTIN DE OSCOS                     </t>
  </si>
  <si>
    <t xml:space="preserve">SANTA EULALIA DE OSCOS                  </t>
  </si>
  <si>
    <t xml:space="preserve">SAN TIRSO DE ABRES                      </t>
  </si>
  <si>
    <t xml:space="preserve">SANTO ADRIANO                           </t>
  </si>
  <si>
    <t xml:space="preserve">SARIEGO                                 </t>
  </si>
  <si>
    <t xml:space="preserve">SIERO                                   </t>
  </si>
  <si>
    <t xml:space="preserve">SOBRESCOBIO                             </t>
  </si>
  <si>
    <t xml:space="preserve">SOMIEDO                                 </t>
  </si>
  <si>
    <t xml:space="preserve">SOTO DEL BARCO                          </t>
  </si>
  <si>
    <t xml:space="preserve">TAPIA DE CASARIEGO                      </t>
  </si>
  <si>
    <t xml:space="preserve">TARAMUNDI                               </t>
  </si>
  <si>
    <t xml:space="preserve">TEVERGA                                 </t>
  </si>
  <si>
    <t xml:space="preserve">TINEO                                   </t>
  </si>
  <si>
    <t xml:space="preserve">VEGADEO                                 </t>
  </si>
  <si>
    <t xml:space="preserve">VILLANUEVA DE OSCOS                     </t>
  </si>
  <si>
    <t xml:space="preserve">VILLAVICIOSA                            </t>
  </si>
  <si>
    <t xml:space="preserve">VILLAYON                                </t>
  </si>
  <si>
    <t xml:space="preserve">YERNES Y TAMEZA                         </t>
  </si>
  <si>
    <t xml:space="preserve">ABARCA DE CAMPOS                        </t>
  </si>
  <si>
    <t xml:space="preserve">ABIA DE LAS TORRES                      </t>
  </si>
  <si>
    <t xml:space="preserve">AGUILAR DE CAMPOO                       </t>
  </si>
  <si>
    <t xml:space="preserve">ALAR DEL REY                            </t>
  </si>
  <si>
    <t xml:space="preserve">ALBA DE CERRATO                         </t>
  </si>
  <si>
    <t xml:space="preserve">AMAYUELAS DE ARRIBA                     </t>
  </si>
  <si>
    <t xml:space="preserve">AMPUDIA                                 </t>
  </si>
  <si>
    <t xml:space="preserve">AMUSCO                                  </t>
  </si>
  <si>
    <t xml:space="preserve">ANTIGUEDAD                              </t>
  </si>
  <si>
    <t xml:space="preserve">ARCONADA                                </t>
  </si>
  <si>
    <t xml:space="preserve">ASTUDILLO                               </t>
  </si>
  <si>
    <t xml:space="preserve">AUTILLA DEL PINO                        </t>
  </si>
  <si>
    <t xml:space="preserve">AUTILLO DE CAMPOS                       </t>
  </si>
  <si>
    <t xml:space="preserve">AYUELA                                  </t>
  </si>
  <si>
    <t xml:space="preserve">BALTANAS                                </t>
  </si>
  <si>
    <t xml:space="preserve">VENTA DE BAÑOS                          </t>
  </si>
  <si>
    <t xml:space="preserve">BAQUERIN DE CAMPOS                      </t>
  </si>
  <si>
    <t xml:space="preserve">BARCENA DE CAMPOS                       </t>
  </si>
  <si>
    <t xml:space="preserve">BARRUELO DE SANTULLAN                   </t>
  </si>
  <si>
    <t xml:space="preserve">BASCONES DE OJEDA                       </t>
  </si>
  <si>
    <t xml:space="preserve">BECERRIL DE CAMPOS                      </t>
  </si>
  <si>
    <t xml:space="preserve">BELMONTE DE CAMPOS                      </t>
  </si>
  <si>
    <t xml:space="preserve">BERZOSILLA                              </t>
  </si>
  <si>
    <t xml:space="preserve">BOADA DE CAMPOS                         </t>
  </si>
  <si>
    <t xml:space="preserve">BOADILLA DEL CAMINO                     </t>
  </si>
  <si>
    <t xml:space="preserve">BOADILLA DE RIOSECO                     </t>
  </si>
  <si>
    <t xml:space="preserve">BRAÑOSERA                               </t>
  </si>
  <si>
    <t xml:space="preserve">BUENAVISTA DE VALDAVIA                  </t>
  </si>
  <si>
    <t xml:space="preserve">BUSTILLO DE LA VEGA                     </t>
  </si>
  <si>
    <t xml:space="preserve">BUSTILLO DEL PARAMO DE CARRION          </t>
  </si>
  <si>
    <t xml:space="preserve">CALAHORRA DE BOEDO                      </t>
  </si>
  <si>
    <t xml:space="preserve">CALZADA DE LOS MOLINOS                  </t>
  </si>
  <si>
    <t xml:space="preserve">CAPILLAS                                </t>
  </si>
  <si>
    <t xml:space="preserve">CARDEÑOSA DE VOLPEJERA                  </t>
  </si>
  <si>
    <t xml:space="preserve">CARRION DE LOS CONDES                   </t>
  </si>
  <si>
    <t xml:space="preserve">CASTIL DE VELA                          </t>
  </si>
  <si>
    <t xml:space="preserve">CASTREJON DE LA PEÑA                    </t>
  </si>
  <si>
    <t xml:space="preserve">CASTRILLO DE DON JUAN                   </t>
  </si>
  <si>
    <t xml:space="preserve">CASTRILLO DE ONIELO                     </t>
  </si>
  <si>
    <t xml:space="preserve">CASTRILLO DE VILLAVEGA                  </t>
  </si>
  <si>
    <t xml:space="preserve">CASTROMOCHO                             </t>
  </si>
  <si>
    <t xml:space="preserve">CERVATOS DE LA CUEZA                    </t>
  </si>
  <si>
    <t xml:space="preserve">CERVERA DE PISUERGA                     </t>
  </si>
  <si>
    <t xml:space="preserve">CEVICO DE LA TORRE                      </t>
  </si>
  <si>
    <t xml:space="preserve">CEVICO NAVERO                           </t>
  </si>
  <si>
    <t xml:space="preserve">CISNEROS                                </t>
  </si>
  <si>
    <t xml:space="preserve">COBOS DE CERRATO                        </t>
  </si>
  <si>
    <t xml:space="preserve">COLLAZOS DE BOEDO                       </t>
  </si>
  <si>
    <t xml:space="preserve">CONGOSTO DE VALDAVIA                    </t>
  </si>
  <si>
    <t xml:space="preserve">CORDOVILLA LA REAL                      </t>
  </si>
  <si>
    <t xml:space="preserve">CUBILLAS DE CERRATO                     </t>
  </si>
  <si>
    <t xml:space="preserve">DEHESA DE MONTEJO                       </t>
  </si>
  <si>
    <t xml:space="preserve">DEHESA DE ROMANOS                       </t>
  </si>
  <si>
    <t xml:space="preserve">DUEÑAS                                  </t>
  </si>
  <si>
    <t xml:space="preserve">ESPINOSA DE CERRATO                     </t>
  </si>
  <si>
    <t xml:space="preserve">ESPINOSA DE VILLAGONZALO                </t>
  </si>
  <si>
    <t xml:space="preserve">FRECHILLA                               </t>
  </si>
  <si>
    <t xml:space="preserve">FRESNO DEL RIO                          </t>
  </si>
  <si>
    <t xml:space="preserve">FROMISTA                                </t>
  </si>
  <si>
    <t xml:space="preserve">FUENTES DE NAVA                         </t>
  </si>
  <si>
    <t xml:space="preserve">FUENTES DE VALDEPERO                    </t>
  </si>
  <si>
    <t xml:space="preserve">GRIJOTA                                 </t>
  </si>
  <si>
    <t xml:space="preserve">GUARDO                                  </t>
  </si>
  <si>
    <t xml:space="preserve">GUAZA DE CAMPOS                         </t>
  </si>
  <si>
    <t xml:space="preserve">HERMEDES DE CERRATO                     </t>
  </si>
  <si>
    <t xml:space="preserve">HERRERA DE PISUERGA                     </t>
  </si>
  <si>
    <t xml:space="preserve">HERRERA DE VALDECAÑAS                   </t>
  </si>
  <si>
    <t xml:space="preserve">HONTORIA DE CERRATO                     </t>
  </si>
  <si>
    <t xml:space="preserve">HORNILLOS DE CERRATO                    </t>
  </si>
  <si>
    <t xml:space="preserve">HUSILLOS                                </t>
  </si>
  <si>
    <t xml:space="preserve">ITERO DE LA VEGA                        </t>
  </si>
  <si>
    <t xml:space="preserve">LAGARTOS                                </t>
  </si>
  <si>
    <t xml:space="preserve">LANTADILLA                              </t>
  </si>
  <si>
    <t xml:space="preserve">VID DE OJEDA (LA)                       </t>
  </si>
  <si>
    <t xml:space="preserve">LEDIGOS                                 </t>
  </si>
  <si>
    <t xml:space="preserve">LOMAS                                   </t>
  </si>
  <si>
    <t xml:space="preserve">MAGAZ DE PISUERGA                       </t>
  </si>
  <si>
    <t xml:space="preserve">MANQUILLOS                              </t>
  </si>
  <si>
    <t xml:space="preserve">MANTINOS                                </t>
  </si>
  <si>
    <t xml:space="preserve">MARCILLA DE CAMPOS                      </t>
  </si>
  <si>
    <t xml:space="preserve">MAZARIEGOS                              </t>
  </si>
  <si>
    <t xml:space="preserve">MAZUECOS DE VALDEGINATE                 </t>
  </si>
  <si>
    <t xml:space="preserve">MELGAR DE YUSO                          </t>
  </si>
  <si>
    <t xml:space="preserve">MENESES DE CAMPOS                       </t>
  </si>
  <si>
    <t xml:space="preserve">MICIECES DE OJEDA                       </t>
  </si>
  <si>
    <t xml:space="preserve">MONZON DE CAMPOS                        </t>
  </si>
  <si>
    <t xml:space="preserve">MORATINOS                               </t>
  </si>
  <si>
    <t xml:space="preserve">MUDA                                    </t>
  </si>
  <si>
    <t xml:space="preserve">NOGAL DE LAS HUERTAS                    </t>
  </si>
  <si>
    <t xml:space="preserve">OLEA DE BOEDO                           </t>
  </si>
  <si>
    <t xml:space="preserve">OLMOS DE OJEDA                          </t>
  </si>
  <si>
    <t xml:space="preserve">OSORNILLO                               </t>
  </si>
  <si>
    <t xml:space="preserve">PALENCIA                                </t>
  </si>
  <si>
    <t xml:space="preserve">PALENZUELA                              </t>
  </si>
  <si>
    <t xml:space="preserve">PARAMO DE BOEDO                         </t>
  </si>
  <si>
    <t xml:space="preserve">PAREDES DE NAVA                         </t>
  </si>
  <si>
    <t xml:space="preserve">PAYO DE OJEDA                           </t>
  </si>
  <si>
    <t xml:space="preserve">PEDRAZA DE CAMPOS                       </t>
  </si>
  <si>
    <t xml:space="preserve">PEDROSA DE LA VEGA                      </t>
  </si>
  <si>
    <t xml:space="preserve">PERALES                                 </t>
  </si>
  <si>
    <t xml:space="preserve">PINO DEL RIO                            </t>
  </si>
  <si>
    <t xml:space="preserve">PIÑA DE CAMPOS                          </t>
  </si>
  <si>
    <t xml:space="preserve">POBLACION DE ARROYO                     </t>
  </si>
  <si>
    <t xml:space="preserve">POBLACION DE CAMPOS                     </t>
  </si>
  <si>
    <t xml:space="preserve">POBLACION DE CERRATO                    </t>
  </si>
  <si>
    <t xml:space="preserve">POLENTINOS                              </t>
  </si>
  <si>
    <t xml:space="preserve">POMAR DE VALDIVIA                       </t>
  </si>
  <si>
    <t xml:space="preserve">POZA DE LA VEGA                         </t>
  </si>
  <si>
    <t xml:space="preserve">POZO DE URAMA                           </t>
  </si>
  <si>
    <t xml:space="preserve">PRADANOS DE OJEDA                       </t>
  </si>
  <si>
    <t xml:space="preserve">PUEBLA DE VALDAVIA (LA)                 </t>
  </si>
  <si>
    <t xml:space="preserve">QUINTANA DEL PUENTE                     </t>
  </si>
  <si>
    <t xml:space="preserve">QUINTANILLA DE ONSOÑA                   </t>
  </si>
  <si>
    <t xml:space="preserve">REINOSO DE CERRATO                      </t>
  </si>
  <si>
    <t xml:space="preserve">RENEDO DE LA VEGA                       </t>
  </si>
  <si>
    <t xml:space="preserve">REQUENA DE CAMPOS                       </t>
  </si>
  <si>
    <t xml:space="preserve">RESPENDA DE LA PEÑA                     </t>
  </si>
  <si>
    <t xml:space="preserve">REVENGA DE CAMPOS                       </t>
  </si>
  <si>
    <t xml:space="preserve">REVILLA DE COLLAZOS                     </t>
  </si>
  <si>
    <t xml:space="preserve">RIBAS DE CAMPOS                         </t>
  </si>
  <si>
    <t xml:space="preserve">RIBEROS DE LA CUEZA                     </t>
  </si>
  <si>
    <t xml:space="preserve">SALDAÑA                                 </t>
  </si>
  <si>
    <t xml:space="preserve">SALINAS DE PISUERGA                     </t>
  </si>
  <si>
    <t xml:space="preserve">SAN CEBRIAN DE CAMPOS                   </t>
  </si>
  <si>
    <t xml:space="preserve">SAN CEBRIAN DE MUDA                     </t>
  </si>
  <si>
    <t xml:space="preserve">SAN CRISTOBAL DE BOEDO                  </t>
  </si>
  <si>
    <t xml:space="preserve">SAN MAMES DE CAMPOS                     </t>
  </si>
  <si>
    <t xml:space="preserve">SAN ROMAN DE LA CUBA                    </t>
  </si>
  <si>
    <t xml:space="preserve">SANTA CECILIA DEL ALCOR                 </t>
  </si>
  <si>
    <t xml:space="preserve">SANTA CRUZ DE BOEDO                     </t>
  </si>
  <si>
    <t xml:space="preserve">SANTERVAS DE LA VEGA                    </t>
  </si>
  <si>
    <t xml:space="preserve">SANTIBAÑEZ DE ECLA                      </t>
  </si>
  <si>
    <t xml:space="preserve">SANTIBAÑEZ DE LA PEÑA                   </t>
  </si>
  <si>
    <t xml:space="preserve">SANTOYO                                 </t>
  </si>
  <si>
    <t xml:space="preserve">SERNA (LA)                              </t>
  </si>
  <si>
    <t xml:space="preserve">SOTOBAÑADO Y PRIORATO                   </t>
  </si>
  <si>
    <t xml:space="preserve">SOTO DE CERRATO                         </t>
  </si>
  <si>
    <t xml:space="preserve">TABANERA DE CERRATO                     </t>
  </si>
  <si>
    <t xml:space="preserve">TABANERA DE VALDAVIA                    </t>
  </si>
  <si>
    <t xml:space="preserve">TAMARA DE CAMPOS                        </t>
  </si>
  <si>
    <t xml:space="preserve">TARIEGO DE CERRATO                      </t>
  </si>
  <si>
    <t xml:space="preserve">TORQUEMADA                              </t>
  </si>
  <si>
    <t xml:space="preserve">TORREMORMOJON                           </t>
  </si>
  <si>
    <t xml:space="preserve">TRIOLLO                                 </t>
  </si>
  <si>
    <t xml:space="preserve">VALBUENA DE PISUERGA                    </t>
  </si>
  <si>
    <t xml:space="preserve">VALDEOLMILLOS                           </t>
  </si>
  <si>
    <t xml:space="preserve">VALDERRABANO                            </t>
  </si>
  <si>
    <t xml:space="preserve">VALDE-UCIEZA                            </t>
  </si>
  <si>
    <t xml:space="preserve">VALLE DE CERRATO                        </t>
  </si>
  <si>
    <t xml:space="preserve">VELILLA DEL RIO CARRION                 </t>
  </si>
  <si>
    <t xml:space="preserve">VERTAVILLO                              </t>
  </si>
  <si>
    <t xml:space="preserve">VILLABASTA DE VALDAVIA                  </t>
  </si>
  <si>
    <t xml:space="preserve">VILLACIDALER                            </t>
  </si>
  <si>
    <t xml:space="preserve">VILLACONANCIO                           </t>
  </si>
  <si>
    <t xml:space="preserve">VILLADA                                 </t>
  </si>
  <si>
    <t xml:space="preserve">VILLAELES DE VALDAVIA                   </t>
  </si>
  <si>
    <t xml:space="preserve">VILLAHAN                                </t>
  </si>
  <si>
    <t xml:space="preserve">VILLAHERREROS                           </t>
  </si>
  <si>
    <t xml:space="preserve">VILLALACO                               </t>
  </si>
  <si>
    <t xml:space="preserve">VILLALBA DE GUARDO                      </t>
  </si>
  <si>
    <t xml:space="preserve">VILLALCAZAR DE SIRGA                    </t>
  </si>
  <si>
    <t xml:space="preserve">VILLALCON                               </t>
  </si>
  <si>
    <t xml:space="preserve">VILLALOBON                              </t>
  </si>
  <si>
    <t xml:space="preserve">VILLALUENGA DE LA VEGA                  </t>
  </si>
  <si>
    <t xml:space="preserve">VILLAMARTIN DE CAMPOS                   </t>
  </si>
  <si>
    <t xml:space="preserve">VILLAMEDIANA                            </t>
  </si>
  <si>
    <t xml:space="preserve">VILLAMERIEL                             </t>
  </si>
  <si>
    <t xml:space="preserve">VILLAMORONTA                            </t>
  </si>
  <si>
    <t xml:space="preserve">VILLAMUERA DE LA CUEZA                  </t>
  </si>
  <si>
    <t xml:space="preserve">VILLAMURIEL DE CERRATO                  </t>
  </si>
  <si>
    <t xml:space="preserve">VILLANUEVA DEL REBOLLAR                 </t>
  </si>
  <si>
    <t xml:space="preserve">VILLANUÑO DE VALDAVIA                   </t>
  </si>
  <si>
    <t xml:space="preserve">VILLAPROVEDO                            </t>
  </si>
  <si>
    <t xml:space="preserve">VILLARMENTERO DE CAMPOS                 </t>
  </si>
  <si>
    <t xml:space="preserve">VILLARRABE                              </t>
  </si>
  <si>
    <t xml:space="preserve">VILLARRAMIEL                            </t>
  </si>
  <si>
    <t xml:space="preserve">VILLASARRACINO                          </t>
  </si>
  <si>
    <t xml:space="preserve">VILLASILA DE VALDAVIA                   </t>
  </si>
  <si>
    <t xml:space="preserve">VILLATURDE                              </t>
  </si>
  <si>
    <t xml:space="preserve">VILLAUMBRALES                           </t>
  </si>
  <si>
    <t xml:space="preserve">VILLAVIUDAS                             </t>
  </si>
  <si>
    <t xml:space="preserve">VILLERIAS DE CAMPOS                     </t>
  </si>
  <si>
    <t xml:space="preserve">VILLODRE                                </t>
  </si>
  <si>
    <t xml:space="preserve">VILLODRIGO                              </t>
  </si>
  <si>
    <t xml:space="preserve">VILLOLDO                                </t>
  </si>
  <si>
    <t xml:space="preserve">VILLOTA DEL PARAMO                      </t>
  </si>
  <si>
    <t xml:space="preserve">VILLOVIECO                              </t>
  </si>
  <si>
    <t xml:space="preserve">OSORNO LA MAYOR                         </t>
  </si>
  <si>
    <t xml:space="preserve">VALLE DEL RETORTILLO                    </t>
  </si>
  <si>
    <t xml:space="preserve">LOMA DE UCIEZA                          </t>
  </si>
  <si>
    <t xml:space="preserve">PERNIA (LA)                             </t>
  </si>
  <si>
    <t xml:space="preserve">AGAETE                                  </t>
  </si>
  <si>
    <t xml:space="preserve">AGUIMES                                 </t>
  </si>
  <si>
    <t xml:space="preserve">ANTIGUA                                 </t>
  </si>
  <si>
    <t xml:space="preserve">ARRECIFE                                </t>
  </si>
  <si>
    <t xml:space="preserve">ARTENARA                                </t>
  </si>
  <si>
    <t xml:space="preserve">ARUCAS                                  </t>
  </si>
  <si>
    <t xml:space="preserve">BETANCURIA                              </t>
  </si>
  <si>
    <t xml:space="preserve">FIRGAS                                  </t>
  </si>
  <si>
    <t xml:space="preserve">GALDAR                                  </t>
  </si>
  <si>
    <t xml:space="preserve">HARIA                                   </t>
  </si>
  <si>
    <t xml:space="preserve">INGENIO                                 </t>
  </si>
  <si>
    <t xml:space="preserve">MOGAN                                   </t>
  </si>
  <si>
    <t xml:space="preserve">OLIVA (LA)                              </t>
  </si>
  <si>
    <t xml:space="preserve">PAJARA                                  </t>
  </si>
  <si>
    <t xml:space="preserve">PALMAS DE GRAN CANARIA (LAS)            </t>
  </si>
  <si>
    <t xml:space="preserve">PUERTO DEL ROSARIO                      </t>
  </si>
  <si>
    <t xml:space="preserve">SAN BARTOLOME                           </t>
  </si>
  <si>
    <t xml:space="preserve">SAN BARTOLOME DE TIRAJANA               </t>
  </si>
  <si>
    <t xml:space="preserve">ALDEA DE SAN NICOLAS (LA)               </t>
  </si>
  <si>
    <t xml:space="preserve">SANTA BRIGIDA                           </t>
  </si>
  <si>
    <t xml:space="preserve">SANTA LUCIA DE TIRAJANA                 </t>
  </si>
  <si>
    <t xml:space="preserve">SANTA MARIA DE GUIA DE GRAN CANARIA     </t>
  </si>
  <si>
    <t xml:space="preserve">TEGUISE                                 </t>
  </si>
  <si>
    <t xml:space="preserve">TEJEDA                                  </t>
  </si>
  <si>
    <t xml:space="preserve">TELDE                                   </t>
  </si>
  <si>
    <t xml:space="preserve">TEROR                                   </t>
  </si>
  <si>
    <t xml:space="preserve">TIAS                                    </t>
  </si>
  <si>
    <t xml:space="preserve">TINAJO                                  </t>
  </si>
  <si>
    <t xml:space="preserve">TUINEJE                                 </t>
  </si>
  <si>
    <t xml:space="preserve">VALSEQUILLO DE GRAN CANARIA             </t>
  </si>
  <si>
    <t xml:space="preserve">VALLESECO                               </t>
  </si>
  <si>
    <t xml:space="preserve">VEGA DE SAN MATEO                       </t>
  </si>
  <si>
    <t xml:space="preserve">YAIZA                                   </t>
  </si>
  <si>
    <t xml:space="preserve">ARBO                                    </t>
  </si>
  <si>
    <t xml:space="preserve">BARRO                                   </t>
  </si>
  <si>
    <t xml:space="preserve">BAIONA                                  </t>
  </si>
  <si>
    <t xml:space="preserve">BUEU                                    </t>
  </si>
  <si>
    <t xml:space="preserve">CALDAS DE REIS                          </t>
  </si>
  <si>
    <t xml:space="preserve">CAMBADOS                                </t>
  </si>
  <si>
    <t xml:space="preserve">CAMPO LAMEIRO                           </t>
  </si>
  <si>
    <t xml:space="preserve">CANGAS                                  </t>
  </si>
  <si>
    <t xml:space="preserve">CAÑIZA (A)                              </t>
  </si>
  <si>
    <t xml:space="preserve">CATOIRA                                 </t>
  </si>
  <si>
    <t xml:space="preserve">COVELO                                  </t>
  </si>
  <si>
    <t xml:space="preserve">CRECENTE                                </t>
  </si>
  <si>
    <t xml:space="preserve">CUNTIS                                  </t>
  </si>
  <si>
    <t xml:space="preserve">DOZON                                   </t>
  </si>
  <si>
    <t xml:space="preserve">ESTRADA (A)                             </t>
  </si>
  <si>
    <t xml:space="preserve">FORCAREI                                </t>
  </si>
  <si>
    <t xml:space="preserve">FORNELOS DE MONTES                      </t>
  </si>
  <si>
    <t xml:space="preserve">AGOLADA                                 </t>
  </si>
  <si>
    <t xml:space="preserve">GONDOMAR                                </t>
  </si>
  <si>
    <t xml:space="preserve">GROVE (O)                               </t>
  </si>
  <si>
    <t xml:space="preserve">GUARDA (A)                              </t>
  </si>
  <si>
    <t xml:space="preserve">LALIN                                   </t>
  </si>
  <si>
    <t xml:space="preserve">LAMA (A)                                </t>
  </si>
  <si>
    <t xml:space="preserve">MARIN                                   </t>
  </si>
  <si>
    <t xml:space="preserve">MEAÑO                                   </t>
  </si>
  <si>
    <t xml:space="preserve">MEIS                                    </t>
  </si>
  <si>
    <t xml:space="preserve">MOAÑA                                   </t>
  </si>
  <si>
    <t xml:space="preserve">MONDARIZ                                </t>
  </si>
  <si>
    <t xml:space="preserve">MONDARIZ-BALNEARIO                      </t>
  </si>
  <si>
    <t xml:space="preserve">MORAÑA                                  </t>
  </si>
  <si>
    <t xml:space="preserve">MOS                                     </t>
  </si>
  <si>
    <t xml:space="preserve">NEVES (AS)                              </t>
  </si>
  <si>
    <t xml:space="preserve">NIGRAN                                  </t>
  </si>
  <si>
    <t xml:space="preserve">OIA                                     </t>
  </si>
  <si>
    <t xml:space="preserve">PAZOS DE BORBEN                         </t>
  </si>
  <si>
    <t xml:space="preserve">PONTEVEDRA                              </t>
  </si>
  <si>
    <t xml:space="preserve">PORRIÑO (O)                             </t>
  </si>
  <si>
    <t xml:space="preserve">PORTAS                                  </t>
  </si>
  <si>
    <t xml:space="preserve">POIO                                    </t>
  </si>
  <si>
    <t xml:space="preserve">PONTEAREAS                              </t>
  </si>
  <si>
    <t xml:space="preserve">PONTE CALDELAS                          </t>
  </si>
  <si>
    <t xml:space="preserve">PONTECESURES                            </t>
  </si>
  <si>
    <t xml:space="preserve">REDONDELA                               </t>
  </si>
  <si>
    <t xml:space="preserve">RIBADUMIA                               </t>
  </si>
  <si>
    <t xml:space="preserve">RODEIRO                                 </t>
  </si>
  <si>
    <t xml:space="preserve">ROSAL (O)                               </t>
  </si>
  <si>
    <t xml:space="preserve">SALCEDA DE CASELAS                      </t>
  </si>
  <si>
    <t xml:space="preserve">SALVATERRA DE MIÑO                      </t>
  </si>
  <si>
    <t xml:space="preserve">SANXENXO                                </t>
  </si>
  <si>
    <t xml:space="preserve">SILLEDA                                 </t>
  </si>
  <si>
    <t xml:space="preserve">SOUTOMAIOR                              </t>
  </si>
  <si>
    <t xml:space="preserve">TOMIÑO                                  </t>
  </si>
  <si>
    <t xml:space="preserve">TUI                                     </t>
  </si>
  <si>
    <t xml:space="preserve">VALGA                                   </t>
  </si>
  <si>
    <t xml:space="preserve">VIGO                                    </t>
  </si>
  <si>
    <t xml:space="preserve">VILABOA                                 </t>
  </si>
  <si>
    <t xml:space="preserve">VILA DE CRUCES                          </t>
  </si>
  <si>
    <t xml:space="preserve">VILAGARCIA DE AROUSA                    </t>
  </si>
  <si>
    <t xml:space="preserve">VILANOVA DE AROUSA                      </t>
  </si>
  <si>
    <t xml:space="preserve">ILLA DE AROUSA (A)                      </t>
  </si>
  <si>
    <t xml:space="preserve">CERDEDO-COTOBADE                        </t>
  </si>
  <si>
    <t xml:space="preserve">ABUSEJO                                 </t>
  </si>
  <si>
    <t xml:space="preserve">AGALLAS                                 </t>
  </si>
  <si>
    <t xml:space="preserve">AHIGAL DE LOS ACEITEROS                 </t>
  </si>
  <si>
    <t xml:space="preserve">AHIGAL DE VILLARINO                     </t>
  </si>
  <si>
    <t xml:space="preserve">ALAMEDA DE GARDON (LA)                  </t>
  </si>
  <si>
    <t xml:space="preserve">ALAMEDILLA (LA)                         </t>
  </si>
  <si>
    <t xml:space="preserve">ALARAZ                                  </t>
  </si>
  <si>
    <t xml:space="preserve">ALBA DE TORMES                          </t>
  </si>
  <si>
    <t xml:space="preserve">ALBA DE YELTES                          </t>
  </si>
  <si>
    <t xml:space="preserve">ALBERCA (LA)                            </t>
  </si>
  <si>
    <t xml:space="preserve">ALBERGUERIA DE ARGAÑAN (LA)             </t>
  </si>
  <si>
    <t xml:space="preserve">ALCONADA                                </t>
  </si>
  <si>
    <t xml:space="preserve">ALDEACIPRESTE                           </t>
  </si>
  <si>
    <t xml:space="preserve">ALDEADAVILA DE LA RIBERA                </t>
  </si>
  <si>
    <t xml:space="preserve">ALDEA DEL OBISPO                        </t>
  </si>
  <si>
    <t xml:space="preserve">ALDEALENGUA                             </t>
  </si>
  <si>
    <t xml:space="preserve">ALDEANUEVA DE FIGUEROA                  </t>
  </si>
  <si>
    <t xml:space="preserve">ALDEANUEVA DE LA SIERRA                 </t>
  </si>
  <si>
    <t xml:space="preserve">ALDEARRODRIGO                           </t>
  </si>
  <si>
    <t xml:space="preserve">ALDEARRUBIA                             </t>
  </si>
  <si>
    <t xml:space="preserve">ALDEASECA DE ALBA                       </t>
  </si>
  <si>
    <t xml:space="preserve">ALDEASECA DE LA FRONTERA                </t>
  </si>
  <si>
    <t xml:space="preserve">ALDEATEJADA                             </t>
  </si>
  <si>
    <t xml:space="preserve">ALDEAVIEJA DE TORMES                    </t>
  </si>
  <si>
    <t xml:space="preserve">ALDEHUELA DE LA BOVEDA                  </t>
  </si>
  <si>
    <t xml:space="preserve">ALDEHUELA DE YELTES                     </t>
  </si>
  <si>
    <t xml:space="preserve">ALMENARA DE TORMES                      </t>
  </si>
  <si>
    <t xml:space="preserve">ALMENDRA                                </t>
  </si>
  <si>
    <t xml:space="preserve">ANAYA DE ALBA                           </t>
  </si>
  <si>
    <t xml:space="preserve">AÑOVER DE TORMES                        </t>
  </si>
  <si>
    <t xml:space="preserve">ARABAYONA DE MOGICA                     </t>
  </si>
  <si>
    <t xml:space="preserve">ARAPILES                                </t>
  </si>
  <si>
    <t xml:space="preserve">ARCEDIANO                               </t>
  </si>
  <si>
    <t xml:space="preserve">ARCO (EL)                               </t>
  </si>
  <si>
    <t xml:space="preserve">ARMENTEROS                              </t>
  </si>
  <si>
    <t xml:space="preserve">SAN MIGUEL DEL ROBLEDO                  </t>
  </si>
  <si>
    <t xml:space="preserve">ATALAYA (LA)                            </t>
  </si>
  <si>
    <t xml:space="preserve">BABILAFUENTE                            </t>
  </si>
  <si>
    <t xml:space="preserve">BAÑOBAREZ                               </t>
  </si>
  <si>
    <t xml:space="preserve">BARBADILLO                              </t>
  </si>
  <si>
    <t xml:space="preserve">BARBALOS                                </t>
  </si>
  <si>
    <t xml:space="preserve">BARCEO                                  </t>
  </si>
  <si>
    <t xml:space="preserve">BARRUECOPARDO                           </t>
  </si>
  <si>
    <t xml:space="preserve">BASTIDA (LA)                            </t>
  </si>
  <si>
    <t xml:space="preserve">BEJAR                                   </t>
  </si>
  <si>
    <t xml:space="preserve">BELEÑA                                  </t>
  </si>
  <si>
    <t xml:space="preserve">BERMELLAR                               </t>
  </si>
  <si>
    <t xml:space="preserve">BERROCAL DE HUEBRA                      </t>
  </si>
  <si>
    <t xml:space="preserve">BERROCAL DE SALVATIERRA                 </t>
  </si>
  <si>
    <t xml:space="preserve">BOADA                                   </t>
  </si>
  <si>
    <t xml:space="preserve">BODON (EL)                              </t>
  </si>
  <si>
    <t xml:space="preserve">BOGAJO                                  </t>
  </si>
  <si>
    <t xml:space="preserve">BOUZA (LA)                              </t>
  </si>
  <si>
    <t xml:space="preserve">BOVEDA DEL RIO ALMAR                    </t>
  </si>
  <si>
    <t xml:space="preserve">BRINCONES                               </t>
  </si>
  <si>
    <t xml:space="preserve">BUENAMADRE                              </t>
  </si>
  <si>
    <t xml:space="preserve">BUENAVISTA                              </t>
  </si>
  <si>
    <t xml:space="preserve">CABACO (EL)                             </t>
  </si>
  <si>
    <t xml:space="preserve">CABEZABELLOSA DE LA CALZADA             </t>
  </si>
  <si>
    <t xml:space="preserve">CABEZA DE BEJAR (LA)                    </t>
  </si>
  <si>
    <t xml:space="preserve">CABEZA DEL CABALLO                      </t>
  </si>
  <si>
    <t xml:space="preserve">CABRERIZOS                              </t>
  </si>
  <si>
    <t xml:space="preserve">CABRILLAS                               </t>
  </si>
  <si>
    <t xml:space="preserve">CALVARRASA DE ABAJO                     </t>
  </si>
  <si>
    <t xml:space="preserve">CALVARRASA DE ARRIBA                    </t>
  </si>
  <si>
    <t xml:space="preserve">CALZADA DE BEJAR (LA)                   </t>
  </si>
  <si>
    <t xml:space="preserve">CALZADA DE DON DIEGO                    </t>
  </si>
  <si>
    <t xml:space="preserve">CALZADA DE VALDUNCIEL                   </t>
  </si>
  <si>
    <t xml:space="preserve">CAMPILLO DE AZABA                       </t>
  </si>
  <si>
    <t xml:space="preserve">CAMPO DE PEÑARANDA (EL)                 </t>
  </si>
  <si>
    <t xml:space="preserve">CANDELARIO                              </t>
  </si>
  <si>
    <t xml:space="preserve">CANILLAS DE ABAJO                       </t>
  </si>
  <si>
    <t xml:space="preserve">CANTAGALLO                              </t>
  </si>
  <si>
    <t xml:space="preserve">CANTALAPIEDRA                           </t>
  </si>
  <si>
    <t xml:space="preserve">CANTALPINO                              </t>
  </si>
  <si>
    <t xml:space="preserve">CANTARACILLO                            </t>
  </si>
  <si>
    <t xml:space="preserve">CARBAJOSA DE LA SAGRADA                 </t>
  </si>
  <si>
    <t xml:space="preserve">CARPIO DE AZABA                         </t>
  </si>
  <si>
    <t xml:space="preserve">CARRASCAL DE BARREGAS                   </t>
  </si>
  <si>
    <t xml:space="preserve">CARRASCAL DEL OBISPO                    </t>
  </si>
  <si>
    <t xml:space="preserve">CASAFRANCA                              </t>
  </si>
  <si>
    <t xml:space="preserve">CASAS DEL CONDE (LAS)                   </t>
  </si>
  <si>
    <t xml:space="preserve">CASILLAS DE FLORES                      </t>
  </si>
  <si>
    <t xml:space="preserve">CASTELLANOS DE MORISCOS                 </t>
  </si>
  <si>
    <t xml:space="preserve">CASTILLEJO DE MARTIN VIEJO              </t>
  </si>
  <si>
    <t xml:space="preserve">CASTRAZ                                 </t>
  </si>
  <si>
    <t xml:space="preserve">CEPEDA                                  </t>
  </si>
  <si>
    <t xml:space="preserve">CERECEDA DE LA SIERRA                   </t>
  </si>
  <si>
    <t xml:space="preserve">CEREZAL DE PEÑAHORCADA                  </t>
  </si>
  <si>
    <t xml:space="preserve">CERRALBO                                </t>
  </si>
  <si>
    <t xml:space="preserve">CERRO (EL)                              </t>
  </si>
  <si>
    <t xml:space="preserve">CESPEDOSA DE TORMES                     </t>
  </si>
  <si>
    <t xml:space="preserve">CILLEROS DE LA BASTIDA                  </t>
  </si>
  <si>
    <t xml:space="preserve">CIPEREZ                                 </t>
  </si>
  <si>
    <t xml:space="preserve">CIUDAD RODRIGO                          </t>
  </si>
  <si>
    <t xml:space="preserve">COCA DE ALBA                            </t>
  </si>
  <si>
    <t xml:space="preserve">COLMENAR DE MONTEMAYOR                  </t>
  </si>
  <si>
    <t xml:space="preserve">CORDOVILLA                              </t>
  </si>
  <si>
    <t xml:space="preserve">CRISTOBAL                               </t>
  </si>
  <si>
    <t xml:space="preserve">CUBO DE DON SANCHO (EL)                 </t>
  </si>
  <si>
    <t xml:space="preserve">CHAGARCIA MEDIANERO                     </t>
  </si>
  <si>
    <t xml:space="preserve">DIOS LE GUARDE                          </t>
  </si>
  <si>
    <t xml:space="preserve">DOÑINOS DE LEDESMA                      </t>
  </si>
  <si>
    <t xml:space="preserve">DOÑINOS DE SALAMANCA                    </t>
  </si>
  <si>
    <t xml:space="preserve">EJEME                                   </t>
  </si>
  <si>
    <t xml:space="preserve">ENCINA (LA)                             </t>
  </si>
  <si>
    <t xml:space="preserve">ENCINA DE SAN SILVESTRE                 </t>
  </si>
  <si>
    <t xml:space="preserve">ENCINAS DE ABAJO                        </t>
  </si>
  <si>
    <t xml:space="preserve">ENCINAS DE ARRIBA                       </t>
  </si>
  <si>
    <t xml:space="preserve">ENCINASOLA DE LOS COMENDADORES          </t>
  </si>
  <si>
    <t xml:space="preserve">ENDRINAL                                </t>
  </si>
  <si>
    <t xml:space="preserve">ESCURIAL DE LA SIERRA                   </t>
  </si>
  <si>
    <t xml:space="preserve">ESPADAÑA                                </t>
  </si>
  <si>
    <t xml:space="preserve">ESPEJA                                  </t>
  </si>
  <si>
    <t xml:space="preserve">ESPINO DE LA ORBADA                     </t>
  </si>
  <si>
    <t xml:space="preserve">FLORIDA DE LIEBANA                      </t>
  </si>
  <si>
    <t xml:space="preserve">FORFOLEDA                               </t>
  </si>
  <si>
    <t xml:space="preserve">FRADES DE LA SIERRA                     </t>
  </si>
  <si>
    <t xml:space="preserve">FREGENEDA (LA)                          </t>
  </si>
  <si>
    <t xml:space="preserve">FRESNEDOSO                              </t>
  </si>
  <si>
    <t xml:space="preserve">FRESNO ALHANDIGA                        </t>
  </si>
  <si>
    <t xml:space="preserve">FUENTE DE SAN ESTEBAN (LA)              </t>
  </si>
  <si>
    <t xml:space="preserve">FUENTEGUINALDO                          </t>
  </si>
  <si>
    <t xml:space="preserve">FUENTELIANTE                            </t>
  </si>
  <si>
    <t xml:space="preserve">FUENTERROBLE DE SALVATIERRA             </t>
  </si>
  <si>
    <t xml:space="preserve">FUENTES DE BEJAR                        </t>
  </si>
  <si>
    <t xml:space="preserve">FUENTES DE OÑORO                        </t>
  </si>
  <si>
    <t xml:space="preserve">GAJATES                                 </t>
  </si>
  <si>
    <t xml:space="preserve">GALINDO Y PERAHUY                       </t>
  </si>
  <si>
    <t xml:space="preserve">GALINDUSTE                              </t>
  </si>
  <si>
    <t xml:space="preserve">GALISANCHO                              </t>
  </si>
  <si>
    <t xml:space="preserve">GALLEGOS DE ARGAÑAN                     </t>
  </si>
  <si>
    <t xml:space="preserve">GALLEGOS DE SOLMIRON                    </t>
  </si>
  <si>
    <t xml:space="preserve">GARCIBUEY                               </t>
  </si>
  <si>
    <t xml:space="preserve">GARCIHERNANDEZ                          </t>
  </si>
  <si>
    <t xml:space="preserve">GARCIRREY                               </t>
  </si>
  <si>
    <t xml:space="preserve">GEJUELO DEL BARRO                       </t>
  </si>
  <si>
    <t xml:space="preserve">GOLPEJAS                                </t>
  </si>
  <si>
    <t xml:space="preserve">GOMECELLO                               </t>
  </si>
  <si>
    <t xml:space="preserve">GUADRAMIRO                              </t>
  </si>
  <si>
    <t xml:space="preserve">GUIJO DE AVILA                          </t>
  </si>
  <si>
    <t xml:space="preserve">GUIJUELO                                </t>
  </si>
  <si>
    <t xml:space="preserve">HERGUIJUELA DE CIUDAD RODRIGO           </t>
  </si>
  <si>
    <t xml:space="preserve">HERGUIJUELA DE LA SIERRA                </t>
  </si>
  <si>
    <t xml:space="preserve">HERGUIJUELA DEL CAMPO                   </t>
  </si>
  <si>
    <t xml:space="preserve">HINOJOSA DE DUERO                       </t>
  </si>
  <si>
    <t xml:space="preserve">HORCAJO DE MONTEMAYOR                   </t>
  </si>
  <si>
    <t xml:space="preserve">HORCAJO MEDIANERO                       </t>
  </si>
  <si>
    <t xml:space="preserve">HOYA (LA)                               </t>
  </si>
  <si>
    <t xml:space="preserve">HUERTA                                  </t>
  </si>
  <si>
    <t xml:space="preserve">IRUELOS                                 </t>
  </si>
  <si>
    <t xml:space="preserve">ITUERO DE AZABA                         </t>
  </si>
  <si>
    <t xml:space="preserve">JUZBADO                                 </t>
  </si>
  <si>
    <t xml:space="preserve">LAGUNILLA                               </t>
  </si>
  <si>
    <t xml:space="preserve">LARRODRIGO                              </t>
  </si>
  <si>
    <t xml:space="preserve">LEDESMA                                 </t>
  </si>
  <si>
    <t xml:space="preserve">LEDRADA                                 </t>
  </si>
  <si>
    <t xml:space="preserve">LINARES DE RIOFRIO                      </t>
  </si>
  <si>
    <t xml:space="preserve">LUMBRALES                               </t>
  </si>
  <si>
    <t xml:space="preserve">MACOTERA                                </t>
  </si>
  <si>
    <t xml:space="preserve">MACHACON                                </t>
  </si>
  <si>
    <t xml:space="preserve">MADROÑAL                                </t>
  </si>
  <si>
    <t xml:space="preserve">MAILLO (EL)                             </t>
  </si>
  <si>
    <t xml:space="preserve">MALPARTIDA                              </t>
  </si>
  <si>
    <t xml:space="preserve">MANCERA DE ABAJO                        </t>
  </si>
  <si>
    <t xml:space="preserve">MANZANO (EL)                            </t>
  </si>
  <si>
    <t xml:space="preserve">MARTIAGO                                </t>
  </si>
  <si>
    <t xml:space="preserve">MARTINAMOR                              </t>
  </si>
  <si>
    <t xml:space="preserve">MARTIN DE YELTES                        </t>
  </si>
  <si>
    <t xml:space="preserve">MASUECO                                 </t>
  </si>
  <si>
    <t xml:space="preserve">CASTELLANOS DE VILLIQUERA               </t>
  </si>
  <si>
    <t xml:space="preserve">MATA DE LEDESMA (LA)                    </t>
  </si>
  <si>
    <t xml:space="preserve">MATILLA DE LOS CAÑOS DEL RIO            </t>
  </si>
  <si>
    <t xml:space="preserve">MAYA (LA)                               </t>
  </si>
  <si>
    <t xml:space="preserve">MEMBRIBE DE LA SIERRA                   </t>
  </si>
  <si>
    <t xml:space="preserve">MIEZA                                   </t>
  </si>
  <si>
    <t xml:space="preserve">MILANO (EL)                             </t>
  </si>
  <si>
    <t xml:space="preserve">MIRANDA DE AZAN                         </t>
  </si>
  <si>
    <t xml:space="preserve">MIRANDA DEL CASTAÑAR                    </t>
  </si>
  <si>
    <t xml:space="preserve">MOGARRAZ                                </t>
  </si>
  <si>
    <t xml:space="preserve">MOLINILLO                               </t>
  </si>
  <si>
    <t xml:space="preserve">MONFORTE DE LA SIERRA                   </t>
  </si>
  <si>
    <t xml:space="preserve">MONLEON                                 </t>
  </si>
  <si>
    <t xml:space="preserve">MONLERAS                                </t>
  </si>
  <si>
    <t xml:space="preserve">MONSAGRO                                </t>
  </si>
  <si>
    <t xml:space="preserve">MONTEJO                                 </t>
  </si>
  <si>
    <t xml:space="preserve">MONTEMAYOR DEL RIO                      </t>
  </si>
  <si>
    <t xml:space="preserve">MONTERRUBIO DE ARMUÑA                   </t>
  </si>
  <si>
    <t xml:space="preserve">MONTERRUBIO DE LA SIERRA                </t>
  </si>
  <si>
    <t xml:space="preserve">MORASVERDES                             </t>
  </si>
  <si>
    <t xml:space="preserve">MORILLE                                 </t>
  </si>
  <si>
    <t xml:space="preserve">MORIÑIGO                                </t>
  </si>
  <si>
    <t xml:space="preserve">MORISCOS                                </t>
  </si>
  <si>
    <t xml:space="preserve">MORONTA                                 </t>
  </si>
  <si>
    <t xml:space="preserve">MOZARBEZ                                </t>
  </si>
  <si>
    <t xml:space="preserve">NARROS DE MATALAYEGUA                   </t>
  </si>
  <si>
    <t xml:space="preserve">NAVACARROS                              </t>
  </si>
  <si>
    <t xml:space="preserve">NAVA DE BEJAR                           </t>
  </si>
  <si>
    <t xml:space="preserve">NAVA DE FRANCIA                         </t>
  </si>
  <si>
    <t xml:space="preserve">NAVA DE SOTROBAL                        </t>
  </si>
  <si>
    <t xml:space="preserve">NAVALES                                 </t>
  </si>
  <si>
    <t xml:space="preserve">NAVALMORAL DE BEJAR                     </t>
  </si>
  <si>
    <t xml:space="preserve">NAVAMORALES                             </t>
  </si>
  <si>
    <t xml:space="preserve">NAVARREDONDA DE LA RINCONADA            </t>
  </si>
  <si>
    <t xml:space="preserve">NAVASFRIAS                              </t>
  </si>
  <si>
    <t xml:space="preserve">NEGRILLA DE PALENCIA                    </t>
  </si>
  <si>
    <t xml:space="preserve">OLMEDO DE CAMACES                       </t>
  </si>
  <si>
    <t xml:space="preserve">ORBADA (LA)                             </t>
  </si>
  <si>
    <t xml:space="preserve">PAJARES DE LA LAGUNA                    </t>
  </si>
  <si>
    <t xml:space="preserve">PALACIOS DEL ARZOBISPO                  </t>
  </si>
  <si>
    <t xml:space="preserve">PALACIOSRUBIOS                          </t>
  </si>
  <si>
    <t xml:space="preserve">PALENCIA DE NEGRILLA                    </t>
  </si>
  <si>
    <t xml:space="preserve">PARADA DE ARRIBA                        </t>
  </si>
  <si>
    <t xml:space="preserve">PARADA DE RUBIALES                      </t>
  </si>
  <si>
    <t xml:space="preserve">PARADINAS DE SAN JUAN                   </t>
  </si>
  <si>
    <t xml:space="preserve">PASTORES                                </t>
  </si>
  <si>
    <t xml:space="preserve">PAYO (EL)                               </t>
  </si>
  <si>
    <t xml:space="preserve">PEDRAZA DE ALBA                         </t>
  </si>
  <si>
    <t xml:space="preserve">PEDROSILLO DE ALBA                      </t>
  </si>
  <si>
    <t xml:space="preserve">PEDROSILLO DE LOS AIRES                 </t>
  </si>
  <si>
    <t xml:space="preserve">PEDROSILLO EL RALO                      </t>
  </si>
  <si>
    <t xml:space="preserve">PEDROSO DE LA ARMUÑA (EL)               </t>
  </si>
  <si>
    <t xml:space="preserve">PELABRAVO                               </t>
  </si>
  <si>
    <t xml:space="preserve">PELARRODRIGUEZ                          </t>
  </si>
  <si>
    <t xml:space="preserve">PELAYOS                                 </t>
  </si>
  <si>
    <t xml:space="preserve">PEÑA (LA)                               </t>
  </si>
  <si>
    <t xml:space="preserve">PEÑACABALLERA                           </t>
  </si>
  <si>
    <t xml:space="preserve">PEÑAPARDA                               </t>
  </si>
  <si>
    <t xml:space="preserve">PEÑARANDA DE BRACAMONTE                 </t>
  </si>
  <si>
    <t xml:space="preserve">PEÑARANDILLA                            </t>
  </si>
  <si>
    <t xml:space="preserve">PERALEJOS DE ABAJO                      </t>
  </si>
  <si>
    <t xml:space="preserve">PERALEJOS DE ARRIBA                     </t>
  </si>
  <si>
    <t xml:space="preserve">PEREÑA DE LA RIBERA                     </t>
  </si>
  <si>
    <t xml:space="preserve">PEROMINGO                               </t>
  </si>
  <si>
    <t xml:space="preserve">PINEDAS                                 </t>
  </si>
  <si>
    <t xml:space="preserve">PINO DE TORMES (EL)                     </t>
  </si>
  <si>
    <t xml:space="preserve">PITIEGUA                                </t>
  </si>
  <si>
    <t xml:space="preserve">PIZARRAL                                </t>
  </si>
  <si>
    <t xml:space="preserve">POVEDA DE LAS CINTAS                    </t>
  </si>
  <si>
    <t xml:space="preserve">POZOS DE HINOJO                         </t>
  </si>
  <si>
    <t xml:space="preserve">PUEBLA DE AZABA                         </t>
  </si>
  <si>
    <t xml:space="preserve">PUEBLA DE SAN MEDEL                     </t>
  </si>
  <si>
    <t xml:space="preserve">PUEBLA DE YELTES                        </t>
  </si>
  <si>
    <t xml:space="preserve">PUENTE DEL CONGOSTO                     </t>
  </si>
  <si>
    <t xml:space="preserve">PUERTAS                                 </t>
  </si>
  <si>
    <t xml:space="preserve">PUERTO DE BEJAR                         </t>
  </si>
  <si>
    <t xml:space="preserve">PUERTO SEGURO                           </t>
  </si>
  <si>
    <t xml:space="preserve">RAGAMA                                  </t>
  </si>
  <si>
    <t xml:space="preserve">REDONDA (LA)                            </t>
  </si>
  <si>
    <t xml:space="preserve">RETORTILLO                              </t>
  </si>
  <si>
    <t xml:space="preserve">RINCONADA DE LA SIERRA (LA)             </t>
  </si>
  <si>
    <t xml:space="preserve">ROBLEDA                                 </t>
  </si>
  <si>
    <t xml:space="preserve">ROBLIZA DE COJOS                        </t>
  </si>
  <si>
    <t xml:space="preserve">ROLLAN                                  </t>
  </si>
  <si>
    <t xml:space="preserve">SAELICES EL CHICO                       </t>
  </si>
  <si>
    <t xml:space="preserve">SAGRADA (LA)                            </t>
  </si>
  <si>
    <t xml:space="preserve">SALAMANCA                               </t>
  </si>
  <si>
    <t xml:space="preserve">SALDEANA                                </t>
  </si>
  <si>
    <t xml:space="preserve">SALMORAL                                </t>
  </si>
  <si>
    <t xml:space="preserve">SALVATIERRA DE TORMES                   </t>
  </si>
  <si>
    <t xml:space="preserve">SAN CRISTOBAL DE LA CUESTA              </t>
  </si>
  <si>
    <t xml:space="preserve">SANCHON DE LA RIBERA                    </t>
  </si>
  <si>
    <t xml:space="preserve">SANCHON DE LA SAGRADA                   </t>
  </si>
  <si>
    <t xml:space="preserve">SANCHOTELLO                             </t>
  </si>
  <si>
    <t xml:space="preserve">SANDO                                   </t>
  </si>
  <si>
    <t xml:space="preserve">SAN ESTEBAN DE LA SIERRA                </t>
  </si>
  <si>
    <t xml:space="preserve">SAN FELICES DE LOS GALLEGOS             </t>
  </si>
  <si>
    <t xml:space="preserve">SAN MARTIN DEL CASTAÑAR                 </t>
  </si>
  <si>
    <t xml:space="preserve">SAN MIGUEL DE VALERO                    </t>
  </si>
  <si>
    <t xml:space="preserve">SAN MORALES                             </t>
  </si>
  <si>
    <t xml:space="preserve">SAN MUÑOZ                               </t>
  </si>
  <si>
    <t xml:space="preserve">SAN PEDRO DEL VALLE                     </t>
  </si>
  <si>
    <t xml:space="preserve">SAN PEDRO DE ROZADOS                    </t>
  </si>
  <si>
    <t xml:space="preserve">SAN PELAYO DE GUAREÑA                   </t>
  </si>
  <si>
    <t xml:space="preserve">SANTA MARIA DE SANDO                    </t>
  </si>
  <si>
    <t xml:space="preserve">SANTA MARTA DE TORMES                   </t>
  </si>
  <si>
    <t xml:space="preserve">SANTIAGO DE LA PUEBLA                   </t>
  </si>
  <si>
    <t xml:space="preserve">SANTIBAÑEZ DE BEJAR                     </t>
  </si>
  <si>
    <t xml:space="preserve">SANTIBAÑEZ DE LA SIERRA                 </t>
  </si>
  <si>
    <t xml:space="preserve">SANTIZ                                  </t>
  </si>
  <si>
    <t xml:space="preserve">SANTOS (LOS)                            </t>
  </si>
  <si>
    <t xml:space="preserve">SARDON DE LOS FRAILES                   </t>
  </si>
  <si>
    <t xml:space="preserve">SAUCELLE                                </t>
  </si>
  <si>
    <t xml:space="preserve">SAHUGO (EL)                             </t>
  </si>
  <si>
    <t xml:space="preserve">SEPULCRO-HILARIO                        </t>
  </si>
  <si>
    <t xml:space="preserve">SEQUEROS                                </t>
  </si>
  <si>
    <t xml:space="preserve">SERRADILLA DEL ARROYO                   </t>
  </si>
  <si>
    <t xml:space="preserve">SERRADILLA DEL LLANO                    </t>
  </si>
  <si>
    <t xml:space="preserve">SIERPE (LA)                             </t>
  </si>
  <si>
    <t xml:space="preserve">SIETEIGLESIAS DE TORMES                 </t>
  </si>
  <si>
    <t xml:space="preserve">SOBRADILLO                              </t>
  </si>
  <si>
    <t xml:space="preserve">SORIHUELA                               </t>
  </si>
  <si>
    <t xml:space="preserve">SOTOSERRANO                             </t>
  </si>
  <si>
    <t xml:space="preserve">TABERA DE ABAJO                         </t>
  </si>
  <si>
    <t xml:space="preserve">TALA (LA)                               </t>
  </si>
  <si>
    <t xml:space="preserve">TAMAMES                                 </t>
  </si>
  <si>
    <t xml:space="preserve">TARAZONA DE GUAREÑA                     </t>
  </si>
  <si>
    <t xml:space="preserve">TARDAGUILA                              </t>
  </si>
  <si>
    <t xml:space="preserve">TEJADO (EL)                             </t>
  </si>
  <si>
    <t xml:space="preserve">TEJEDA Y SEGOYUELA                      </t>
  </si>
  <si>
    <t xml:space="preserve">TENEBRON                                </t>
  </si>
  <si>
    <t xml:space="preserve">TERRADILLOS                             </t>
  </si>
  <si>
    <t xml:space="preserve">TOPAS                                   </t>
  </si>
  <si>
    <t xml:space="preserve">TORDILLOS                               </t>
  </si>
  <si>
    <t xml:space="preserve">TORNADIZO (EL)                          </t>
  </si>
  <si>
    <t xml:space="preserve">TORRESMENUDAS                           </t>
  </si>
  <si>
    <t xml:space="preserve">TRABANCA                                </t>
  </si>
  <si>
    <t xml:space="preserve">TREMEDAL DE TORMES                      </t>
  </si>
  <si>
    <t xml:space="preserve">VALDECARROS                             </t>
  </si>
  <si>
    <t xml:space="preserve">VALDEFUENTES DE SANGUSIN                </t>
  </si>
  <si>
    <t xml:space="preserve">VALDEHIJADEROS                          </t>
  </si>
  <si>
    <t xml:space="preserve">VALDELACASA                             </t>
  </si>
  <si>
    <t xml:space="preserve">VALDELAGEVE                             </t>
  </si>
  <si>
    <t xml:space="preserve">VALDELOSA                               </t>
  </si>
  <si>
    <t xml:space="preserve">VALDEMIERQUE                            </t>
  </si>
  <si>
    <t xml:space="preserve">VALDERRODRIGO                           </t>
  </si>
  <si>
    <t xml:space="preserve">VALDUNCIEL                              </t>
  </si>
  <si>
    <t xml:space="preserve">VALERO                                  </t>
  </si>
  <si>
    <t xml:space="preserve">VALSALABROSO                            </t>
  </si>
  <si>
    <t xml:space="preserve">VALVERDE DE VALDELACASA                 </t>
  </si>
  <si>
    <t xml:space="preserve">VALVERDON                               </t>
  </si>
  <si>
    <t xml:space="preserve">VALLEJERA DE RIOFRIO                    </t>
  </si>
  <si>
    <t xml:space="preserve">VECINOS                                 </t>
  </si>
  <si>
    <t xml:space="preserve">VEGA DE TIRADOS                         </t>
  </si>
  <si>
    <t xml:space="preserve">VEGUILLAS (LAS)                         </t>
  </si>
  <si>
    <t xml:space="preserve">VELLES (LA)                             </t>
  </si>
  <si>
    <t xml:space="preserve">VENTOSA DEL RIO ALMAR                   </t>
  </si>
  <si>
    <t xml:space="preserve">VIDOLA (LA)                             </t>
  </si>
  <si>
    <t xml:space="preserve">VILVESTRE                               </t>
  </si>
  <si>
    <t xml:space="preserve">VILLAFLORES                             </t>
  </si>
  <si>
    <t xml:space="preserve">VILLAGONZALO DE TORMES                  </t>
  </si>
  <si>
    <t xml:space="preserve">VILLALBA DE LOS LLANOS                  </t>
  </si>
  <si>
    <t xml:space="preserve">VILLAMAYOR                              </t>
  </si>
  <si>
    <t xml:space="preserve">VILLANUEVA DEL CONDE                    </t>
  </si>
  <si>
    <t xml:space="preserve">VILLAR DE ARGAÑAN                       </t>
  </si>
  <si>
    <t xml:space="preserve">VILLAR DE CIERVO                        </t>
  </si>
  <si>
    <t xml:space="preserve">VILLAR DE GALLIMAZO                     </t>
  </si>
  <si>
    <t xml:space="preserve">VILLAR DE LA YEGUA                      </t>
  </si>
  <si>
    <t xml:space="preserve">VILLAR DE PERALONSO                     </t>
  </si>
  <si>
    <t xml:space="preserve">VILLAR DE SAMANIEGO                     </t>
  </si>
  <si>
    <t xml:space="preserve">VILLARES DE LA REINA                    </t>
  </si>
  <si>
    <t xml:space="preserve">VILLARES DE YELTES                      </t>
  </si>
  <si>
    <t xml:space="preserve">VILLARINO DE LOS AIRES                  </t>
  </si>
  <si>
    <t xml:space="preserve">VILLARMAYOR                             </t>
  </si>
  <si>
    <t xml:space="preserve">VILLARMUERTO                            </t>
  </si>
  <si>
    <t xml:space="preserve">VILLASBUENAS                            </t>
  </si>
  <si>
    <t xml:space="preserve">VILLASDARDO                             </t>
  </si>
  <si>
    <t xml:space="preserve">VILLASECO DE LOS GAMITOS                </t>
  </si>
  <si>
    <t xml:space="preserve">VILLASECO DE LOS REYES                  </t>
  </si>
  <si>
    <t xml:space="preserve">VILLASRUBIAS                            </t>
  </si>
  <si>
    <t xml:space="preserve">VILLAVERDE DE GUAREÑA                   </t>
  </si>
  <si>
    <t xml:space="preserve">VILLAVIEJA DE YELTES                    </t>
  </si>
  <si>
    <t xml:space="preserve">VILLORIA                                </t>
  </si>
  <si>
    <t xml:space="preserve">VILLORUELA                              </t>
  </si>
  <si>
    <t xml:space="preserve">VITIGUDINO                              </t>
  </si>
  <si>
    <t xml:space="preserve">YECLA DE YELTES                         </t>
  </si>
  <si>
    <t xml:space="preserve">ZAMARRA                                 </t>
  </si>
  <si>
    <t xml:space="preserve">ZAMAYON                                 </t>
  </si>
  <si>
    <t xml:space="preserve">ZARAPICOS                               </t>
  </si>
  <si>
    <t xml:space="preserve">ZARZA DE PUMAREDA (LA)                  </t>
  </si>
  <si>
    <t xml:space="preserve">ZORITA DE LA FRONTERA                   </t>
  </si>
  <si>
    <t xml:space="preserve">ADEJE                                   </t>
  </si>
  <si>
    <t xml:space="preserve">AGULO                                   </t>
  </si>
  <si>
    <t xml:space="preserve">ALAJERO                                 </t>
  </si>
  <si>
    <t xml:space="preserve">ARAFO                                   </t>
  </si>
  <si>
    <t xml:space="preserve">ARICO                                   </t>
  </si>
  <si>
    <t xml:space="preserve">ARONA                                   </t>
  </si>
  <si>
    <t xml:space="preserve">BARLOVENTO                              </t>
  </si>
  <si>
    <t xml:space="preserve">BREÑA ALTA                              </t>
  </si>
  <si>
    <t xml:space="preserve">BREÑA BAJA                              </t>
  </si>
  <si>
    <t xml:space="preserve">BUENAVISTA DEL NORTE                    </t>
  </si>
  <si>
    <t xml:space="preserve">CANDELARIA                              </t>
  </si>
  <si>
    <t xml:space="preserve">FASNIA                                  </t>
  </si>
  <si>
    <t xml:space="preserve">FRONTERA                                </t>
  </si>
  <si>
    <t xml:space="preserve">FUENCALIENTE DE LA PALMA                </t>
  </si>
  <si>
    <t xml:space="preserve">GARACHICO                               </t>
  </si>
  <si>
    <t xml:space="preserve">GARAFIA                                 </t>
  </si>
  <si>
    <t xml:space="preserve">GRANADILLA DE ABONA                     </t>
  </si>
  <si>
    <t xml:space="preserve">GUANCHA (LA)                            </t>
  </si>
  <si>
    <t xml:space="preserve">GUIA DE ISORA                           </t>
  </si>
  <si>
    <t xml:space="preserve">GUIMAR                                  </t>
  </si>
  <si>
    <t xml:space="preserve">HERMIGUA                                </t>
  </si>
  <si>
    <t xml:space="preserve">ICOD DE LOS VINOS                       </t>
  </si>
  <si>
    <t xml:space="preserve">SAN CRISTOBAL DE LA LAGUNA              </t>
  </si>
  <si>
    <t xml:space="preserve">LLANOS DE ARIDANE (LOS)                 </t>
  </si>
  <si>
    <t xml:space="preserve">MATANZA DE ACENTEJO (LA)                </t>
  </si>
  <si>
    <t xml:space="preserve">OROTAVA (LA)                            </t>
  </si>
  <si>
    <t xml:space="preserve">PASO (EL)                               </t>
  </si>
  <si>
    <t xml:space="preserve">PUERTO DE LA CRUZ                       </t>
  </si>
  <si>
    <t xml:space="preserve">PUNTAGORDA                              </t>
  </si>
  <si>
    <t xml:space="preserve">PUNTALLANA                              </t>
  </si>
  <si>
    <t xml:space="preserve">REALEJOS (LOS)                          </t>
  </si>
  <si>
    <t xml:space="preserve">ROSARIO (EL)                            </t>
  </si>
  <si>
    <t xml:space="preserve">SAN ANDRES Y SAUCES                     </t>
  </si>
  <si>
    <t xml:space="preserve">SAN JUAN DE LA RAMBLA                   </t>
  </si>
  <si>
    <t xml:space="preserve">SAN MIGUEL DE ABONA                     </t>
  </si>
  <si>
    <t xml:space="preserve">SAN SEBASTIAN DE LA GOMERA              </t>
  </si>
  <si>
    <t xml:space="preserve">SANTA CRUZ DE LA PALMA                  </t>
  </si>
  <si>
    <t xml:space="preserve">SANTA CRUZ DE TENERIFE                  </t>
  </si>
  <si>
    <t xml:space="preserve">SANTA URSULA                            </t>
  </si>
  <si>
    <t xml:space="preserve">SANTIAGO DEL TEIDE                      </t>
  </si>
  <si>
    <t xml:space="preserve">SAUZAL (EL)                             </t>
  </si>
  <si>
    <t xml:space="preserve">SILOS (LOS)                             </t>
  </si>
  <si>
    <t xml:space="preserve">TACORONTE                               </t>
  </si>
  <si>
    <t xml:space="preserve">TANQUE (EL)                             </t>
  </si>
  <si>
    <t xml:space="preserve">TAZACORTE                               </t>
  </si>
  <si>
    <t xml:space="preserve">TEGUESTE                                </t>
  </si>
  <si>
    <t xml:space="preserve">TIJARAFE                                </t>
  </si>
  <si>
    <t xml:space="preserve">VALVERDE                                </t>
  </si>
  <si>
    <t xml:space="preserve">VALLE GRAN REY                          </t>
  </si>
  <si>
    <t xml:space="preserve">VALLEHERMOSO                            </t>
  </si>
  <si>
    <t xml:space="preserve">VICTORIA DE ACENTEJO (LA)               </t>
  </si>
  <si>
    <t xml:space="preserve">VILAFLOR DE CHASNA                      </t>
  </si>
  <si>
    <t xml:space="preserve">VILLA DE MAZO                           </t>
  </si>
  <si>
    <t xml:space="preserve">EL PINAR DEL HIERRO                     </t>
  </si>
  <si>
    <t xml:space="preserve">ALFOZ DE LLOREDO                        </t>
  </si>
  <si>
    <t xml:space="preserve">AMPUERO                                 </t>
  </si>
  <si>
    <t xml:space="preserve">ANIEVAS                                 </t>
  </si>
  <si>
    <t xml:space="preserve">ARENAS DE IGUÑA                         </t>
  </si>
  <si>
    <t xml:space="preserve">ARGOÑOS                                 </t>
  </si>
  <si>
    <t xml:space="preserve">ARNUERO                                 </t>
  </si>
  <si>
    <t xml:space="preserve">ARREDONDO                               </t>
  </si>
  <si>
    <t xml:space="preserve">ASTILLERO (EL)                          </t>
  </si>
  <si>
    <t xml:space="preserve">BARCENA DE CICERO                       </t>
  </si>
  <si>
    <t xml:space="preserve">BARCENA DE PIE DE CONCHA                </t>
  </si>
  <si>
    <t xml:space="preserve">BAREYO                                  </t>
  </si>
  <si>
    <t xml:space="preserve">CABEZON DE LA SAL                       </t>
  </si>
  <si>
    <t xml:space="preserve">CABEZON DE LIEBANA                      </t>
  </si>
  <si>
    <t xml:space="preserve">CABUERNIGA                              </t>
  </si>
  <si>
    <t xml:space="preserve">CAMALEÑO                                </t>
  </si>
  <si>
    <t xml:space="preserve">CAMARGO                                 </t>
  </si>
  <si>
    <t xml:space="preserve">CAMPOO DE YUSO                          </t>
  </si>
  <si>
    <t xml:space="preserve">CARTES                                  </t>
  </si>
  <si>
    <t xml:space="preserve">CASTAÑEDA                               </t>
  </si>
  <si>
    <t xml:space="preserve">CASTRO-URDIALES                         </t>
  </si>
  <si>
    <t xml:space="preserve">CILLORIGO DE LIEBANA                    </t>
  </si>
  <si>
    <t xml:space="preserve">COLINDRES                               </t>
  </si>
  <si>
    <t xml:space="preserve">COMILLAS                                </t>
  </si>
  <si>
    <t xml:space="preserve">CORRALES DE BUELNA (LOS)                </t>
  </si>
  <si>
    <t xml:space="preserve">CORVERA DE TORANZO                      </t>
  </si>
  <si>
    <t xml:space="preserve">CAMPOO DE ENMEDIO                       </t>
  </si>
  <si>
    <t xml:space="preserve">ENTRAMBASAGUAS                          </t>
  </si>
  <si>
    <t xml:space="preserve">ESCALANTE                               </t>
  </si>
  <si>
    <t xml:space="preserve">GURIEZO                                 </t>
  </si>
  <si>
    <t xml:space="preserve">HAZAS DE CESTO                          </t>
  </si>
  <si>
    <t xml:space="preserve">HERMANDAD DE CAMPOO DE SUSO             </t>
  </si>
  <si>
    <t xml:space="preserve">HERRERIAS                               </t>
  </si>
  <si>
    <t xml:space="preserve">LAMASON                                 </t>
  </si>
  <si>
    <t xml:space="preserve">LAREDO                                  </t>
  </si>
  <si>
    <t xml:space="preserve">LIENDO                                  </t>
  </si>
  <si>
    <t xml:space="preserve">LIERGANES                               </t>
  </si>
  <si>
    <t xml:space="preserve">LIMPIAS                                 </t>
  </si>
  <si>
    <t xml:space="preserve">LUENA                                   </t>
  </si>
  <si>
    <t xml:space="preserve">MARINA DE CUDEYO                        </t>
  </si>
  <si>
    <t xml:space="preserve">MAZCUERRAS                              </t>
  </si>
  <si>
    <t xml:space="preserve">MEDIO CUDEYO                            </t>
  </si>
  <si>
    <t xml:space="preserve">MERUELO                                 </t>
  </si>
  <si>
    <t xml:space="preserve">MIENGO                                  </t>
  </si>
  <si>
    <t xml:space="preserve">MIERA                                   </t>
  </si>
  <si>
    <t xml:space="preserve">MOLLEDO                                 </t>
  </si>
  <si>
    <t xml:space="preserve">NOJA                                    </t>
  </si>
  <si>
    <t xml:space="preserve">PENAGOS                                 </t>
  </si>
  <si>
    <t xml:space="preserve">PEÑARRUBIA                              </t>
  </si>
  <si>
    <t xml:space="preserve">PESAGUERO                               </t>
  </si>
  <si>
    <t xml:space="preserve">PESQUERA                                </t>
  </si>
  <si>
    <t xml:space="preserve">PIELAGOS                                </t>
  </si>
  <si>
    <t xml:space="preserve">POLACIONES                              </t>
  </si>
  <si>
    <t xml:space="preserve">POLANCO                                 </t>
  </si>
  <si>
    <t xml:space="preserve">POTES                                   </t>
  </si>
  <si>
    <t xml:space="preserve">PUENTE VIESGO                           </t>
  </si>
  <si>
    <t xml:space="preserve">RAMALES DE LA VICTORIA                  </t>
  </si>
  <si>
    <t xml:space="preserve">RASINES                                 </t>
  </si>
  <si>
    <t xml:space="preserve">REINOSA                                 </t>
  </si>
  <si>
    <t xml:space="preserve">REOCIN                                  </t>
  </si>
  <si>
    <t xml:space="preserve">RIBAMONTAN AL MAR                       </t>
  </si>
  <si>
    <t xml:space="preserve">RIBAMONTAN AL MONTE                     </t>
  </si>
  <si>
    <t xml:space="preserve">RIONANSA                                </t>
  </si>
  <si>
    <t xml:space="preserve">RIOTUERTO                               </t>
  </si>
  <si>
    <t xml:space="preserve">ROZAS DE VALDEARROYO (LAS)              </t>
  </si>
  <si>
    <t xml:space="preserve">RUENTE                                  </t>
  </si>
  <si>
    <t xml:space="preserve">RUESGA                                  </t>
  </si>
  <si>
    <t xml:space="preserve">RUILOBA                                 </t>
  </si>
  <si>
    <t xml:space="preserve">SAN FELICES DE BUELNA                   </t>
  </si>
  <si>
    <t xml:space="preserve">SAN MIGUEL DE AGUAYO                    </t>
  </si>
  <si>
    <t xml:space="preserve">SAN PEDRO DEL ROMERAL                   </t>
  </si>
  <si>
    <t xml:space="preserve">SAN ROQUE DE RIOMIERA                   </t>
  </si>
  <si>
    <t xml:space="preserve">SANTA CRUZ DE BEZANA                    </t>
  </si>
  <si>
    <t xml:space="preserve">SANTA MARIA DE CAYON                    </t>
  </si>
  <si>
    <t xml:space="preserve">SANTANDER                               </t>
  </si>
  <si>
    <t xml:space="preserve">SANTILLANA DEL MAR                      </t>
  </si>
  <si>
    <t xml:space="preserve">SANTIURDE DE REINOSA                    </t>
  </si>
  <si>
    <t xml:space="preserve">SANTIURDE DE TORANZO                    </t>
  </si>
  <si>
    <t xml:space="preserve">SANTOÑA                                 </t>
  </si>
  <si>
    <t xml:space="preserve">SAN VICENTE DE LA BARQUERA              </t>
  </si>
  <si>
    <t xml:space="preserve">SARO                                    </t>
  </si>
  <si>
    <t xml:space="preserve">SELAYA                                  </t>
  </si>
  <si>
    <t xml:space="preserve">SOBA                                    </t>
  </si>
  <si>
    <t xml:space="preserve">SOLORZANO                               </t>
  </si>
  <si>
    <t xml:space="preserve">SUANCES                                 </t>
  </si>
  <si>
    <t xml:space="preserve">TOJOS (LOS)                             </t>
  </si>
  <si>
    <t xml:space="preserve">TORRELAVEGA                             </t>
  </si>
  <si>
    <t xml:space="preserve">TRESVISO                                </t>
  </si>
  <si>
    <t xml:space="preserve">TUDANCA                                 </t>
  </si>
  <si>
    <t xml:space="preserve">UDIAS                                   </t>
  </si>
  <si>
    <t xml:space="preserve">VALDALIGA                               </t>
  </si>
  <si>
    <t xml:space="preserve">VALDEOLEA                               </t>
  </si>
  <si>
    <t xml:space="preserve">VALDEPRADO DEL RIO                      </t>
  </si>
  <si>
    <t xml:space="preserve">VALDERREDIBLE                           </t>
  </si>
  <si>
    <t xml:space="preserve">VAL DE SAN VICENTE                      </t>
  </si>
  <si>
    <t xml:space="preserve">VEGA DE LIEBANA                         </t>
  </si>
  <si>
    <t xml:space="preserve">VEGA DE PAS                             </t>
  </si>
  <si>
    <t xml:space="preserve">VILLACARRIEDO                           </t>
  </si>
  <si>
    <t xml:space="preserve">VILLAESCUSA                             </t>
  </si>
  <si>
    <t xml:space="preserve">VILLAFUFRE                              </t>
  </si>
  <si>
    <t xml:space="preserve">VALLE DE VILLAVERDE                     </t>
  </si>
  <si>
    <t xml:space="preserve">VOTO                                    </t>
  </si>
  <si>
    <t xml:space="preserve">ABADES                                  </t>
  </si>
  <si>
    <t xml:space="preserve">ADRADA DE PIRON                         </t>
  </si>
  <si>
    <t xml:space="preserve">ADRADOS                                 </t>
  </si>
  <si>
    <t xml:space="preserve">AGUILAFUENTE                            </t>
  </si>
  <si>
    <t xml:space="preserve">ALCONADA DE MADERUELO                   </t>
  </si>
  <si>
    <t xml:space="preserve">ALDEALCORVO                             </t>
  </si>
  <si>
    <t xml:space="preserve">ALDEALENGUA DE PEDRAZA                  </t>
  </si>
  <si>
    <t xml:space="preserve">ALDEALENGUA DE SANTA MARIA              </t>
  </si>
  <si>
    <t xml:space="preserve">ALDEANUEVA DE LA SERREZUELA             </t>
  </si>
  <si>
    <t xml:space="preserve">ALDEANUEVA DEL CODONAL                  </t>
  </si>
  <si>
    <t xml:space="preserve">ALDEA REAL                              </t>
  </si>
  <si>
    <t xml:space="preserve">ALDEASOÑA                               </t>
  </si>
  <si>
    <t xml:space="preserve">ALDEHORNO                               </t>
  </si>
  <si>
    <t xml:space="preserve">ALDEHUELA DEL CODONAL                   </t>
  </si>
  <si>
    <t xml:space="preserve">ALDEONTE                                </t>
  </si>
  <si>
    <t xml:space="preserve">ANAYA                                   </t>
  </si>
  <si>
    <t xml:space="preserve">AÑE                                     </t>
  </si>
  <si>
    <t xml:space="preserve">ARAHUETES                               </t>
  </si>
  <si>
    <t xml:space="preserve">ARCONES                                 </t>
  </si>
  <si>
    <t xml:space="preserve">AREVALILLO DE CEGA                      </t>
  </si>
  <si>
    <t xml:space="preserve">ARMUÑA                                  </t>
  </si>
  <si>
    <t xml:space="preserve">AYLLON                                  </t>
  </si>
  <si>
    <t xml:space="preserve">BARBOLLA                                </t>
  </si>
  <si>
    <t xml:space="preserve">BASARDILLA                              </t>
  </si>
  <si>
    <t xml:space="preserve">BERCIAL                                 </t>
  </si>
  <si>
    <t xml:space="preserve">BERCIMUEL                               </t>
  </si>
  <si>
    <t xml:space="preserve">BERNARDOS                               </t>
  </si>
  <si>
    <t xml:space="preserve">BERNUY DE PORREROS                      </t>
  </si>
  <si>
    <t xml:space="preserve">BOCEGUILLAS                             </t>
  </si>
  <si>
    <t xml:space="preserve">BRIEVA                                  </t>
  </si>
  <si>
    <t xml:space="preserve">CABALLAR                                </t>
  </si>
  <si>
    <t xml:space="preserve">CABAÑAS DE POLENDOS                     </t>
  </si>
  <si>
    <t xml:space="preserve">CABEZUELA                               </t>
  </si>
  <si>
    <t xml:space="preserve">CALABAZAS DE FUENTIDUEÑA                </t>
  </si>
  <si>
    <t xml:space="preserve">CAMPO DE SAN PEDRO                      </t>
  </si>
  <si>
    <t xml:space="preserve">CANTALEJO                               </t>
  </si>
  <si>
    <t xml:space="preserve">CANTIMPALOS                             </t>
  </si>
  <si>
    <t xml:space="preserve">CARBONERO EL MAYOR                      </t>
  </si>
  <si>
    <t xml:space="preserve">CARRASCAL DEL RIO                       </t>
  </si>
  <si>
    <t xml:space="preserve">CASLA                                   </t>
  </si>
  <si>
    <t xml:space="preserve">CASTILLEJO DE MESLEON                   </t>
  </si>
  <si>
    <t xml:space="preserve">CASTRO DE FUENTIDUEÑA                   </t>
  </si>
  <si>
    <t xml:space="preserve">CASTROJIMENO                            </t>
  </si>
  <si>
    <t xml:space="preserve">CASTROSERNA DE ABAJO                    </t>
  </si>
  <si>
    <t xml:space="preserve">CASTROSERRACIN                          </t>
  </si>
  <si>
    <t xml:space="preserve">CEDILLO DE LA TORRE                     </t>
  </si>
  <si>
    <t xml:space="preserve">CEREZO DE ABAJO                         </t>
  </si>
  <si>
    <t xml:space="preserve">CEREZO DE ARRIBA                        </t>
  </si>
  <si>
    <t xml:space="preserve">CILLERUELO DE SAN MAMES                 </t>
  </si>
  <si>
    <t xml:space="preserve">COBOS DE FUENTIDUEÑA                    </t>
  </si>
  <si>
    <t xml:space="preserve">COCA                                    </t>
  </si>
  <si>
    <t xml:space="preserve">CODORNIZ                                </t>
  </si>
  <si>
    <t xml:space="preserve">COLLADO HERMOSO                         </t>
  </si>
  <si>
    <t xml:space="preserve">CONDADO DE CASTILNOVO                   </t>
  </si>
  <si>
    <t xml:space="preserve">CORRAL DE AYLLON                        </t>
  </si>
  <si>
    <t xml:space="preserve">CUBILLO                                 </t>
  </si>
  <si>
    <t xml:space="preserve">CUELLAR                                 </t>
  </si>
  <si>
    <t xml:space="preserve">CHAÑE                                   </t>
  </si>
  <si>
    <t xml:space="preserve">DOMINGO GARCIA                          </t>
  </si>
  <si>
    <t xml:space="preserve">DONHIERRO                               </t>
  </si>
  <si>
    <t xml:space="preserve">DURUELO                                 </t>
  </si>
  <si>
    <t xml:space="preserve">ENCINAS                                 </t>
  </si>
  <si>
    <t xml:space="preserve">ENCINILLAS                              </t>
  </si>
  <si>
    <t xml:space="preserve">ESCALONA DEL PRADO                      </t>
  </si>
  <si>
    <t xml:space="preserve">ESCARABAJOSA DE CABEZAS                 </t>
  </si>
  <si>
    <t xml:space="preserve">ESCOBAR DE POLENDOS                     </t>
  </si>
  <si>
    <t xml:space="preserve">ESPINAR (EL)                            </t>
  </si>
  <si>
    <t xml:space="preserve">ESPIRDO                                 </t>
  </si>
  <si>
    <t xml:space="preserve">FRESNEDA DE CUELLAR                     </t>
  </si>
  <si>
    <t xml:space="preserve">FRESNO DE CANTESPINO                    </t>
  </si>
  <si>
    <t xml:space="preserve">FRESNO DE LA FUENTE                     </t>
  </si>
  <si>
    <t xml:space="preserve">FRUMALES                                </t>
  </si>
  <si>
    <t xml:space="preserve">FUENTE DE SANTA CRUZ                    </t>
  </si>
  <si>
    <t xml:space="preserve">FUENTE EL OLMO DE FUENTIDUEÑA           </t>
  </si>
  <si>
    <t xml:space="preserve">FUENTE EL OLMO DE ISCAR                 </t>
  </si>
  <si>
    <t xml:space="preserve">FUENTEPELAYO                            </t>
  </si>
  <si>
    <t xml:space="preserve">FUENTEPIÑEL                             </t>
  </si>
  <si>
    <t xml:space="preserve">FUENTERREBOLLO                          </t>
  </si>
  <si>
    <t xml:space="preserve">FUENTESAUCO DE FUENTIDUEÑA              </t>
  </si>
  <si>
    <t xml:space="preserve">FUENTESOTO                              </t>
  </si>
  <si>
    <t xml:space="preserve">FUENTIDUEÑA                             </t>
  </si>
  <si>
    <t xml:space="preserve">GALLEGOS                                </t>
  </si>
  <si>
    <t xml:space="preserve">GARCILLAN                               </t>
  </si>
  <si>
    <t xml:space="preserve">GOMEZSERRACIN                           </t>
  </si>
  <si>
    <t xml:space="preserve">GRAJERA                                 </t>
  </si>
  <si>
    <t xml:space="preserve">HONRUBIA DE LA CUESTA                   </t>
  </si>
  <si>
    <t xml:space="preserve">HONTALBILLA                             </t>
  </si>
  <si>
    <t xml:space="preserve">HONTANARES DE ERESMA                    </t>
  </si>
  <si>
    <t xml:space="preserve">HUERTOS (LOS)                           </t>
  </si>
  <si>
    <t xml:space="preserve">ITUERO Y LAMA                           </t>
  </si>
  <si>
    <t xml:space="preserve">JUARROS DE RIOMOROS                     </t>
  </si>
  <si>
    <t xml:space="preserve">JUARROS DE VOLTOYA                      </t>
  </si>
  <si>
    <t xml:space="preserve">LABAJOS                                 </t>
  </si>
  <si>
    <t xml:space="preserve">LAGUNA DE CONTRERAS                     </t>
  </si>
  <si>
    <t xml:space="preserve">LANGUILLA                               </t>
  </si>
  <si>
    <t xml:space="preserve">LASTRAS DE CUELLAR                      </t>
  </si>
  <si>
    <t xml:space="preserve">LASTRAS DEL POZO                        </t>
  </si>
  <si>
    <t xml:space="preserve">LASTRILLA (LA)                          </t>
  </si>
  <si>
    <t xml:space="preserve">LOSA (LA)                               </t>
  </si>
  <si>
    <t xml:space="preserve">MADERUELO                               </t>
  </si>
  <si>
    <t xml:space="preserve">MARAZUELA                               </t>
  </si>
  <si>
    <t xml:space="preserve">MARTIN MIGUEL                           </t>
  </si>
  <si>
    <t xml:space="preserve">MARTIN MUÑOZ DE LA DEHESA               </t>
  </si>
  <si>
    <t xml:space="preserve">MARTIN MUÑOZ DE LAS POSADAS             </t>
  </si>
  <si>
    <t xml:space="preserve">MARUGAN                                 </t>
  </si>
  <si>
    <t xml:space="preserve">MATABUENA                               </t>
  </si>
  <si>
    <t xml:space="preserve">MATA DE CUELLAR                         </t>
  </si>
  <si>
    <t xml:space="preserve">MATILLA (LA)                            </t>
  </si>
  <si>
    <t xml:space="preserve">MELQUE DE CERCOS                        </t>
  </si>
  <si>
    <t xml:space="preserve">MEMBIBRE DE LA HOZ                      </t>
  </si>
  <si>
    <t xml:space="preserve">MIGUELAÑEZ                              </t>
  </si>
  <si>
    <t xml:space="preserve">MONTEJO DE AREVALO                      </t>
  </si>
  <si>
    <t xml:space="preserve">MONTEJO DE LA VEGA DE LA SERREZUELA     </t>
  </si>
  <si>
    <t xml:space="preserve">MONTERRUBIO                             </t>
  </si>
  <si>
    <t xml:space="preserve">MORAL DE HORNUEZ                        </t>
  </si>
  <si>
    <t xml:space="preserve">MOZONCILLO                              </t>
  </si>
  <si>
    <t xml:space="preserve">MUÑOPEDRO                               </t>
  </si>
  <si>
    <t xml:space="preserve">MUÑOVEROS                               </t>
  </si>
  <si>
    <t xml:space="preserve">NAVA DE LA ASUNCION                     </t>
  </si>
  <si>
    <t xml:space="preserve">NAVAFRIA                                </t>
  </si>
  <si>
    <t xml:space="preserve">NAVALILLA                               </t>
  </si>
  <si>
    <t xml:space="preserve">NAVALMANZANO                            </t>
  </si>
  <si>
    <t xml:space="preserve">NAVARES DE AYUSO                        </t>
  </si>
  <si>
    <t xml:space="preserve">NAVARES DE ENMEDIO                      </t>
  </si>
  <si>
    <t xml:space="preserve">NAVARES DE LAS CUEVAS                   </t>
  </si>
  <si>
    <t xml:space="preserve">NAVAS DE ORO                            </t>
  </si>
  <si>
    <t xml:space="preserve">NAVAS DE SAN ANTONIO                    </t>
  </si>
  <si>
    <t xml:space="preserve">NIEVA                                   </t>
  </si>
  <si>
    <t xml:space="preserve">OLOMBRADA                               </t>
  </si>
  <si>
    <t xml:space="preserve">OREJANA                                 </t>
  </si>
  <si>
    <t xml:space="preserve">ORTIGOSA DE PESTAÑO                     </t>
  </si>
  <si>
    <t xml:space="preserve">OTERO DE HERREROS                       </t>
  </si>
  <si>
    <t xml:space="preserve">PAJAREJOS                               </t>
  </si>
  <si>
    <t xml:space="preserve">PALAZUELOS DE ERESMA                    </t>
  </si>
  <si>
    <t xml:space="preserve">PEDRAZA                                 </t>
  </si>
  <si>
    <t xml:space="preserve">PELAYOS DEL ARROYO                      </t>
  </si>
  <si>
    <t xml:space="preserve">PEROSILLO                               </t>
  </si>
  <si>
    <t xml:space="preserve">PINAREJOS                               </t>
  </si>
  <si>
    <t xml:space="preserve">PINARNEGRILLO                           </t>
  </si>
  <si>
    <t xml:space="preserve">CARABIAS                                </t>
  </si>
  <si>
    <t xml:space="preserve">PRADENA                                 </t>
  </si>
  <si>
    <t xml:space="preserve">PUEBLA DE PEDRAZA                       </t>
  </si>
  <si>
    <t xml:space="preserve">RAPARIEGOS                              </t>
  </si>
  <si>
    <t xml:space="preserve">REBOLLO                                 </t>
  </si>
  <si>
    <t xml:space="preserve">REMONDO                                 </t>
  </si>
  <si>
    <t xml:space="preserve">RIAGUAS DE SAN BARTOLOME                </t>
  </si>
  <si>
    <t xml:space="preserve">RIAZA                                   </t>
  </si>
  <si>
    <t xml:space="preserve">RIBOTA                                  </t>
  </si>
  <si>
    <t xml:space="preserve">RIOFRIO DE RIAZA                        </t>
  </si>
  <si>
    <t xml:space="preserve">RODA DE ERESMA                          </t>
  </si>
  <si>
    <t xml:space="preserve">SACRAMENIA                              </t>
  </si>
  <si>
    <t xml:space="preserve">SAMBOAL                                 </t>
  </si>
  <si>
    <t xml:space="preserve">SAN CRISTOBAL DE CUELLAR                </t>
  </si>
  <si>
    <t xml:space="preserve">SAN CRISTOBAL DE LA VEGA                </t>
  </si>
  <si>
    <t xml:space="preserve">SANCHONUÑO                              </t>
  </si>
  <si>
    <t xml:space="preserve">SANGARCIA                               </t>
  </si>
  <si>
    <t xml:space="preserve">REAL SITIO DE SAN ILDEFONSO             </t>
  </si>
  <si>
    <t xml:space="preserve">SAN MARTIN Y MUDRIAN                    </t>
  </si>
  <si>
    <t xml:space="preserve">SAN MIGUEL DE BERNUY                    </t>
  </si>
  <si>
    <t xml:space="preserve">SAN PEDRO DE GAILLOS                    </t>
  </si>
  <si>
    <t xml:space="preserve">SANTA MARIA LA REAL DE NIEVA            </t>
  </si>
  <si>
    <t xml:space="preserve">SANTA MARTA DEL CERRO                   </t>
  </si>
  <si>
    <t xml:space="preserve">SANTIUSTE DE PEDRAZA                    </t>
  </si>
  <si>
    <t xml:space="preserve">SANTIUSTE DE SAN JUAN BAUTISTA          </t>
  </si>
  <si>
    <t xml:space="preserve">SANTO DOMINGO DE PIRON                  </t>
  </si>
  <si>
    <t xml:space="preserve">SANTO TOME DEL PUERTO                   </t>
  </si>
  <si>
    <t xml:space="preserve">SAUQUILLO DE CABEZAS                    </t>
  </si>
  <si>
    <t xml:space="preserve">SEBULCOR                                </t>
  </si>
  <si>
    <t xml:space="preserve">SEGOVIA                                 </t>
  </si>
  <si>
    <t xml:space="preserve">SEPULVEDA                               </t>
  </si>
  <si>
    <t xml:space="preserve">SEQUERA DE FRESNO                       </t>
  </si>
  <si>
    <t xml:space="preserve">SOTILLO                                 </t>
  </si>
  <si>
    <t xml:space="preserve">SOTOSALBOS                              </t>
  </si>
  <si>
    <t xml:space="preserve">TABANERA LA LUENGA                      </t>
  </si>
  <si>
    <t xml:space="preserve">TOLOCIRIO                               </t>
  </si>
  <si>
    <t xml:space="preserve">TORREADRADA                             </t>
  </si>
  <si>
    <t xml:space="preserve">TORRECABALLEROS                         </t>
  </si>
  <si>
    <t xml:space="preserve">TORRECILLA DEL PINAR                    </t>
  </si>
  <si>
    <t xml:space="preserve">TORREIGLESIAS                           </t>
  </si>
  <si>
    <t xml:space="preserve">TORRE VAL DE SAN PEDRO                  </t>
  </si>
  <si>
    <t xml:space="preserve">TRESCASAS                               </t>
  </si>
  <si>
    <t xml:space="preserve">TUREGANO                                </t>
  </si>
  <si>
    <t xml:space="preserve">URUEÑAS                                 </t>
  </si>
  <si>
    <t xml:space="preserve">VALDEPRADOS                             </t>
  </si>
  <si>
    <t xml:space="preserve">VALDEVACAS DE MONTEJO                   </t>
  </si>
  <si>
    <t xml:space="preserve">VALDEVACAS Y GUIJAR                     </t>
  </si>
  <si>
    <t xml:space="preserve">VALSECA                                 </t>
  </si>
  <si>
    <t xml:space="preserve">VALTIENDAS                              </t>
  </si>
  <si>
    <t xml:space="preserve">VALVERDE DEL MAJANO                     </t>
  </si>
  <si>
    <t xml:space="preserve">VALLE DE TABLADILLO                     </t>
  </si>
  <si>
    <t xml:space="preserve">VALLELADO                               </t>
  </si>
  <si>
    <t xml:space="preserve">VALLERUELA DE PEDRAZA                   </t>
  </si>
  <si>
    <t xml:space="preserve">VALLERUELA DE SEPULVEDA                 </t>
  </si>
  <si>
    <t xml:space="preserve">VEGANZONES                              </t>
  </si>
  <si>
    <t xml:space="preserve">VEGAS DE MATUTE                         </t>
  </si>
  <si>
    <t xml:space="preserve">VENTOSILLA Y TEJADILLA                  </t>
  </si>
  <si>
    <t xml:space="preserve">VILLACASTIN                             </t>
  </si>
  <si>
    <t xml:space="preserve">VILLAVERDE DE ISCAR                     </t>
  </si>
  <si>
    <t xml:space="preserve">VILLAVERDE DE MONTEJO                   </t>
  </si>
  <si>
    <t xml:space="preserve">VILLEGUILLO                             </t>
  </si>
  <si>
    <t xml:space="preserve">YANGUAS DE ERESMA                       </t>
  </si>
  <si>
    <t xml:space="preserve">ZARZUELA DEL MONTE                      </t>
  </si>
  <si>
    <t xml:space="preserve">ZARZUELA DEL PINAR                      </t>
  </si>
  <si>
    <t xml:space="preserve">ORTIGOSA DEL MONTE                      </t>
  </si>
  <si>
    <t xml:space="preserve">COZUELOS DE FUENTIDUEÑA                 </t>
  </si>
  <si>
    <t xml:space="preserve">MARAZOLEJA                              </t>
  </si>
  <si>
    <t xml:space="preserve">NAVAS DE RIOFRIO                        </t>
  </si>
  <si>
    <t xml:space="preserve">CUEVAS DE PROVANCO                      </t>
  </si>
  <si>
    <t xml:space="preserve">SAN CRISTOBAL DE SEGOVIA                </t>
  </si>
  <si>
    <t xml:space="preserve">AGUADULCE                               </t>
  </si>
  <si>
    <t xml:space="preserve">ALANIS                                  </t>
  </si>
  <si>
    <t xml:space="preserve">ALBAIDA DEL ALJARAFE                    </t>
  </si>
  <si>
    <t xml:space="preserve">ALCALA DE GUADAIRA                      </t>
  </si>
  <si>
    <t xml:space="preserve">ALCALA DEL RIO                          </t>
  </si>
  <si>
    <t xml:space="preserve">ALCOLEA DEL RIO                         </t>
  </si>
  <si>
    <t xml:space="preserve">ALGABA (LA)                             </t>
  </si>
  <si>
    <t xml:space="preserve">ALGAMITAS                               </t>
  </si>
  <si>
    <t xml:space="preserve">ALMADEN DE LA PLATA                     </t>
  </si>
  <si>
    <t xml:space="preserve">ALMENSILLA                              </t>
  </si>
  <si>
    <t xml:space="preserve">ARAHAL                                  </t>
  </si>
  <si>
    <t xml:space="preserve">AZNALCAZAR                              </t>
  </si>
  <si>
    <t xml:space="preserve">AZNALCOLLAR                             </t>
  </si>
  <si>
    <t xml:space="preserve">BADOLATOSA                              </t>
  </si>
  <si>
    <t xml:space="preserve">BENACAZON                               </t>
  </si>
  <si>
    <t xml:space="preserve">BOLLULLOS DE LA MITACION                </t>
  </si>
  <si>
    <t xml:space="preserve">BORMUJOS                                </t>
  </si>
  <si>
    <t xml:space="preserve">BRENES                                  </t>
  </si>
  <si>
    <t xml:space="preserve">BURGUILLOS                              </t>
  </si>
  <si>
    <t xml:space="preserve">CABEZAS DE SAN JUAN (LAS)               </t>
  </si>
  <si>
    <t xml:space="preserve">CAMAS                                   </t>
  </si>
  <si>
    <t xml:space="preserve">CAMPANA (LA)                            </t>
  </si>
  <si>
    <t xml:space="preserve">CANTILLANA                              </t>
  </si>
  <si>
    <t xml:space="preserve">CARMONA                                 </t>
  </si>
  <si>
    <t xml:space="preserve">CARRION DE LOS CESPEDES                 </t>
  </si>
  <si>
    <t xml:space="preserve">CASARICHE                               </t>
  </si>
  <si>
    <t xml:space="preserve">CASTILBLANCO DE LOS ARROYOS             </t>
  </si>
  <si>
    <t xml:space="preserve">CASTILLEJA DE GUZMAN                    </t>
  </si>
  <si>
    <t xml:space="preserve">CASTILLEJA DE LA CUESTA                 </t>
  </si>
  <si>
    <t xml:space="preserve">CASTILLEJA DEL CAMPO                    </t>
  </si>
  <si>
    <t xml:space="preserve">CASTILLO DE LAS GUARDAS (EL)            </t>
  </si>
  <si>
    <t xml:space="preserve">CAZALLA DE LA SIERRA                    </t>
  </si>
  <si>
    <t xml:space="preserve">CONSTANTINA                             </t>
  </si>
  <si>
    <t xml:space="preserve">CORIA DEL RIO                           </t>
  </si>
  <si>
    <t xml:space="preserve">CORIPE                                  </t>
  </si>
  <si>
    <t xml:space="preserve">CORONIL (EL)                            </t>
  </si>
  <si>
    <t xml:space="preserve">CORRALES (LOS)                          </t>
  </si>
  <si>
    <t xml:space="preserve">DOS HERMANAS                            </t>
  </si>
  <si>
    <t xml:space="preserve">ECIJA                                   </t>
  </si>
  <si>
    <t xml:space="preserve">ESPARTINAS                              </t>
  </si>
  <si>
    <t xml:space="preserve">ESTEPA                                  </t>
  </si>
  <si>
    <t xml:space="preserve">FUENTES DE ANDALUCIA                    </t>
  </si>
  <si>
    <t xml:space="preserve">GARROBO (EL)                            </t>
  </si>
  <si>
    <t xml:space="preserve">GELVES                                  </t>
  </si>
  <si>
    <t xml:space="preserve">GERENA                                  </t>
  </si>
  <si>
    <t xml:space="preserve">GILENA                                  </t>
  </si>
  <si>
    <t xml:space="preserve">GINES                                   </t>
  </si>
  <si>
    <t xml:space="preserve">GUADALCANAL                             </t>
  </si>
  <si>
    <t xml:space="preserve">GUILLENA                                </t>
  </si>
  <si>
    <t xml:space="preserve">HERRERA                                 </t>
  </si>
  <si>
    <t xml:space="preserve">HUEVAR DEL ALJARAFE                     </t>
  </si>
  <si>
    <t xml:space="preserve">LANTEJUELA                              </t>
  </si>
  <si>
    <t xml:space="preserve">LEBRIJA                                 </t>
  </si>
  <si>
    <t xml:space="preserve">LORA DE ESTEPA                          </t>
  </si>
  <si>
    <t xml:space="preserve">LORA DEL RIO                            </t>
  </si>
  <si>
    <t xml:space="preserve">LUISIANA (LA)                           </t>
  </si>
  <si>
    <t xml:space="preserve">MADROÑO (EL)                            </t>
  </si>
  <si>
    <t xml:space="preserve">MAIRENA DEL ALCOR                       </t>
  </si>
  <si>
    <t xml:space="preserve">MAIRENA DEL ALJARAFE                    </t>
  </si>
  <si>
    <t xml:space="preserve">MARCHENA                                </t>
  </si>
  <si>
    <t xml:space="preserve">MARINALEDA                              </t>
  </si>
  <si>
    <t xml:space="preserve">MARTIN DE LA JARA                       </t>
  </si>
  <si>
    <t xml:space="preserve">MOLARES (LOS)                           </t>
  </si>
  <si>
    <t xml:space="preserve">MONTELLANO                              </t>
  </si>
  <si>
    <t xml:space="preserve">MORON DE LA FRONTERA                    </t>
  </si>
  <si>
    <t xml:space="preserve">NAVAS DE LA CONCEPCION (LAS)            </t>
  </si>
  <si>
    <t xml:space="preserve">OLIVARES                                </t>
  </si>
  <si>
    <t xml:space="preserve">OSUNA                                   </t>
  </si>
  <si>
    <t xml:space="preserve">PALACIOS Y VILLAFRANCA (LOS)            </t>
  </si>
  <si>
    <t xml:space="preserve">PALOMARES DEL RIO                       </t>
  </si>
  <si>
    <t xml:space="preserve">PARADAS                                 </t>
  </si>
  <si>
    <t xml:space="preserve">PEDRERA                                 </t>
  </si>
  <si>
    <t xml:space="preserve">PEDROSO (EL)                            </t>
  </si>
  <si>
    <t xml:space="preserve">PEÑAFLOR                                </t>
  </si>
  <si>
    <t xml:space="preserve">PILAS                                   </t>
  </si>
  <si>
    <t xml:space="preserve">PRUNA                                   </t>
  </si>
  <si>
    <t xml:space="preserve">PUEBLA DE CAZALLA (LA)                  </t>
  </si>
  <si>
    <t xml:space="preserve">PUEBLA DE LOS INFANTES (LA)             </t>
  </si>
  <si>
    <t xml:space="preserve">PUEBLA DEL RIO (LA)                     </t>
  </si>
  <si>
    <t xml:space="preserve">REAL DE LA JARA (EL)                    </t>
  </si>
  <si>
    <t xml:space="preserve">RINCONADA (LA)                          </t>
  </si>
  <si>
    <t xml:space="preserve">RODA DE ANDALUCIA (LA)                  </t>
  </si>
  <si>
    <t xml:space="preserve">RONQUILLO (EL)                          </t>
  </si>
  <si>
    <t xml:space="preserve">RUBIO (EL)                              </t>
  </si>
  <si>
    <t xml:space="preserve">SALTERAS                                </t>
  </si>
  <si>
    <t xml:space="preserve">SAN JUAN DE AZNALFARACHE                </t>
  </si>
  <si>
    <t xml:space="preserve">SANLUCAR LA MAYOR                       </t>
  </si>
  <si>
    <t xml:space="preserve">SAN NICOLAS DEL PUERTO                  </t>
  </si>
  <si>
    <t xml:space="preserve">SANTIPONCE                              </t>
  </si>
  <si>
    <t xml:space="preserve">SAUCEJO (EL)                            </t>
  </si>
  <si>
    <t xml:space="preserve">SEVILLA                                 </t>
  </si>
  <si>
    <t xml:space="preserve">TOCINA                                  </t>
  </si>
  <si>
    <t xml:space="preserve">TOMARES                                 </t>
  </si>
  <si>
    <t xml:space="preserve">UMBRETE                                 </t>
  </si>
  <si>
    <t xml:space="preserve">UTRERA                                  </t>
  </si>
  <si>
    <t xml:space="preserve">VALENCINA DE LA CONCEPCION              </t>
  </si>
  <si>
    <t xml:space="preserve">VILLAMANRIQUE DE LA CONDESA             </t>
  </si>
  <si>
    <t xml:space="preserve">VILLANUEVA DEL ARISCAL                  </t>
  </si>
  <si>
    <t xml:space="preserve">VILLANUEVA DEL RIO Y MINAS              </t>
  </si>
  <si>
    <t xml:space="preserve">VILLANUEVA DE SAN JUAN                  </t>
  </si>
  <si>
    <t xml:space="preserve">VILLAVERDE DEL RIO                      </t>
  </si>
  <si>
    <t xml:space="preserve">VISO DEL ALCOR (EL)                     </t>
  </si>
  <si>
    <t xml:space="preserve">CAÑADA ROSAL                            </t>
  </si>
  <si>
    <t xml:space="preserve">ISLA MAYOR                              </t>
  </si>
  <si>
    <t xml:space="preserve">CUERVO DE SEVILLA (EL)                  </t>
  </si>
  <si>
    <t xml:space="preserve">PALMAR DE TROYA (EL)                    </t>
  </si>
  <si>
    <t xml:space="preserve">ABEJAR                                  </t>
  </si>
  <si>
    <t xml:space="preserve">ADRADAS                                 </t>
  </si>
  <si>
    <t xml:space="preserve">AGREDA                                  </t>
  </si>
  <si>
    <t xml:space="preserve">ALCONABA                                </t>
  </si>
  <si>
    <t xml:space="preserve">ALCUBILLA DE AVELLANEDA                 </t>
  </si>
  <si>
    <t xml:space="preserve">ALCUBILLA DE LAS PEÑAS                  </t>
  </si>
  <si>
    <t xml:space="preserve">ALDEALAFUENTE                           </t>
  </si>
  <si>
    <t xml:space="preserve">ALDEALICES                              </t>
  </si>
  <si>
    <t xml:space="preserve">ALDEALPOZO                              </t>
  </si>
  <si>
    <t xml:space="preserve">ALDEALSEÑOR                             </t>
  </si>
  <si>
    <t xml:space="preserve">ALDEHUELA DE PERIAÑEZ                   </t>
  </si>
  <si>
    <t xml:space="preserve">ALDEHUELAS (LAS)                        </t>
  </si>
  <si>
    <t xml:space="preserve">ALENTISQUE                              </t>
  </si>
  <si>
    <t xml:space="preserve">ALIUD                                   </t>
  </si>
  <si>
    <t xml:space="preserve">ALMAJANO                                </t>
  </si>
  <si>
    <t xml:space="preserve">ALMALUEZ                                </t>
  </si>
  <si>
    <t xml:space="preserve">ALMARZA                                 </t>
  </si>
  <si>
    <t xml:space="preserve">ALMAZAN                                 </t>
  </si>
  <si>
    <t xml:space="preserve">ALMAZUL                                 </t>
  </si>
  <si>
    <t xml:space="preserve">ALMENAR DE SORIA                        </t>
  </si>
  <si>
    <t xml:space="preserve">ALPANSEQUE                              </t>
  </si>
  <si>
    <t xml:space="preserve">ARANCON                                 </t>
  </si>
  <si>
    <t xml:space="preserve">ARCOS DE JALON                          </t>
  </si>
  <si>
    <t xml:space="preserve">ARENILLAS                               </t>
  </si>
  <si>
    <t xml:space="preserve">AREVALO DE LA SIERRA                    </t>
  </si>
  <si>
    <t xml:space="preserve">AUSEJO DE LA SIERRA                     </t>
  </si>
  <si>
    <t xml:space="preserve">BARAONA                                 </t>
  </si>
  <si>
    <t xml:space="preserve">BARCA                                   </t>
  </si>
  <si>
    <t xml:space="preserve">BARCONES                                </t>
  </si>
  <si>
    <t xml:space="preserve">BAYUBAS DE ABAJO                        </t>
  </si>
  <si>
    <t xml:space="preserve">BAYUBAS DE ARRIBA                       </t>
  </si>
  <si>
    <t xml:space="preserve">BERATON                                 </t>
  </si>
  <si>
    <t xml:space="preserve">BERLANGA DE DUERO                       </t>
  </si>
  <si>
    <t xml:space="preserve">BLACOS                                  </t>
  </si>
  <si>
    <t xml:space="preserve">BLIECOS                                 </t>
  </si>
  <si>
    <t xml:space="preserve">BORJABAD                                </t>
  </si>
  <si>
    <t xml:space="preserve">BOROBIA                                 </t>
  </si>
  <si>
    <t xml:space="preserve">BUBEROS                                 </t>
  </si>
  <si>
    <t xml:space="preserve">BUITRAGO                                </t>
  </si>
  <si>
    <t xml:space="preserve">BURGO DE OSMA-CIUDAD DE OSMA            </t>
  </si>
  <si>
    <t xml:space="preserve">CABREJAS DEL CAMPO                      </t>
  </si>
  <si>
    <t xml:space="preserve">CABREJAS DEL PINAR                      </t>
  </si>
  <si>
    <t xml:space="preserve">CALATAÑAZOR                             </t>
  </si>
  <si>
    <t xml:space="preserve">CALTOJAR                                </t>
  </si>
  <si>
    <t xml:space="preserve">CANDILICHERA                            </t>
  </si>
  <si>
    <t xml:space="preserve">CAÑAMAQUE                               </t>
  </si>
  <si>
    <t xml:space="preserve">CARABANTES                              </t>
  </si>
  <si>
    <t xml:space="preserve">CARACENA                                </t>
  </si>
  <si>
    <t xml:space="preserve">CARRASCOSA DE ABAJO                     </t>
  </si>
  <si>
    <t xml:space="preserve">CARRASCOSA DE LA SIERRA                 </t>
  </si>
  <si>
    <t xml:space="preserve">CASAREJOS                               </t>
  </si>
  <si>
    <t xml:space="preserve">CASTILFRIO DE LA SIERRA                 </t>
  </si>
  <si>
    <t xml:space="preserve">CASTILRUIZ                              </t>
  </si>
  <si>
    <t xml:space="preserve">CASTILLEJO DE ROBLEDO                   </t>
  </si>
  <si>
    <t xml:space="preserve">CENTENERA DE ANDALUZ                    </t>
  </si>
  <si>
    <t xml:space="preserve">CERBON                                  </t>
  </si>
  <si>
    <t xml:space="preserve">CIDONES                                 </t>
  </si>
  <si>
    <t xml:space="preserve">CIGUDOSA                                </t>
  </si>
  <si>
    <t xml:space="preserve">CIHUELA                                 </t>
  </si>
  <si>
    <t xml:space="preserve">CIRIA                                   </t>
  </si>
  <si>
    <t xml:space="preserve">CIRUJALES DEL RIO                       </t>
  </si>
  <si>
    <t xml:space="preserve">COSCURITA                               </t>
  </si>
  <si>
    <t xml:space="preserve">COVALEDA                                </t>
  </si>
  <si>
    <t xml:space="preserve">CUBILLA                                 </t>
  </si>
  <si>
    <t xml:space="preserve">CUBO DE LA SOLANA                       </t>
  </si>
  <si>
    <t xml:space="preserve">CUEVA DE AGREDA                         </t>
  </si>
  <si>
    <t xml:space="preserve">DEVANOS                                 </t>
  </si>
  <si>
    <t xml:space="preserve">DEZA                                    </t>
  </si>
  <si>
    <t xml:space="preserve">DURUELO DE LA SIERRA                    </t>
  </si>
  <si>
    <t xml:space="preserve">ESPEJA DE SAN MARCELINO                 </t>
  </si>
  <si>
    <t xml:space="preserve">ESPEJON                                 </t>
  </si>
  <si>
    <t xml:space="preserve">ESTEPA DE SAN JUAN                      </t>
  </si>
  <si>
    <t xml:space="preserve">FRECHILLA DE ALMAZAN                    </t>
  </si>
  <si>
    <t xml:space="preserve">FRESNO DE CARACENA                      </t>
  </si>
  <si>
    <t xml:space="preserve">FUENTEARMEGIL                           </t>
  </si>
  <si>
    <t xml:space="preserve">FUENTECAMBRON                           </t>
  </si>
  <si>
    <t xml:space="preserve">FUENTECANTOS                            </t>
  </si>
  <si>
    <t xml:space="preserve">FUENTELMONGE                            </t>
  </si>
  <si>
    <t xml:space="preserve">FUENTELSAZ DE SORIA                     </t>
  </si>
  <si>
    <t xml:space="preserve">FUENTEPINILLA                           </t>
  </si>
  <si>
    <t xml:space="preserve">FUENTES DE MAGAÑA                       </t>
  </si>
  <si>
    <t xml:space="preserve">FUENTESTRUN                             </t>
  </si>
  <si>
    <t xml:space="preserve">GARRAY                                  </t>
  </si>
  <si>
    <t xml:space="preserve">GOLMAYO                                 </t>
  </si>
  <si>
    <t xml:space="preserve">GOMARA                                  </t>
  </si>
  <si>
    <t xml:space="preserve">GORMAZ                                  </t>
  </si>
  <si>
    <t xml:space="preserve">HERRERA DE SORIA                        </t>
  </si>
  <si>
    <t xml:space="preserve">HINOJOSA DEL CAMPO                      </t>
  </si>
  <si>
    <t xml:space="preserve">LANGA DE DUERO                          </t>
  </si>
  <si>
    <t xml:space="preserve">LICERAS                                 </t>
  </si>
  <si>
    <t xml:space="preserve">LOSILLA (LA)                            </t>
  </si>
  <si>
    <t xml:space="preserve">MAGAÑA                                  </t>
  </si>
  <si>
    <t xml:space="preserve">MAJAN                                   </t>
  </si>
  <si>
    <t xml:space="preserve">MATALEBRERAS                            </t>
  </si>
  <si>
    <t xml:space="preserve">MATAMALA DE ALMAZAN                     </t>
  </si>
  <si>
    <t xml:space="preserve">MEDINACELI                              </t>
  </si>
  <si>
    <t xml:space="preserve">MIÑO DE MEDINACELI                      </t>
  </si>
  <si>
    <t xml:space="preserve">MIÑO DE SAN ESTEBAN                     </t>
  </si>
  <si>
    <t xml:space="preserve">MOLINOS DE DUERO                        </t>
  </si>
  <si>
    <t xml:space="preserve">MOMBLONA                                </t>
  </si>
  <si>
    <t xml:space="preserve">MONTEAGUDO DE LAS VICARIAS              </t>
  </si>
  <si>
    <t xml:space="preserve">MONTEJO DE TIERMES                      </t>
  </si>
  <si>
    <t xml:space="preserve">MONTENEGRO DE CAMEROS                   </t>
  </si>
  <si>
    <t xml:space="preserve">MORON DE ALMAZAN                        </t>
  </si>
  <si>
    <t xml:space="preserve">MURIEL DE LA FUENTE                     </t>
  </si>
  <si>
    <t xml:space="preserve">MURIEL VIEJO                            </t>
  </si>
  <si>
    <t xml:space="preserve">NAFRIA DE UCERO                         </t>
  </si>
  <si>
    <t xml:space="preserve">NARROS                                  </t>
  </si>
  <si>
    <t xml:space="preserve">NAVALENO                                </t>
  </si>
  <si>
    <t xml:space="preserve">NEPAS                                   </t>
  </si>
  <si>
    <t xml:space="preserve">NOLAY                                   </t>
  </si>
  <si>
    <t xml:space="preserve">NOVIERCAS                               </t>
  </si>
  <si>
    <t xml:space="preserve">OLVEGA                                  </t>
  </si>
  <si>
    <t xml:space="preserve">ONCALA                                  </t>
  </si>
  <si>
    <t xml:space="preserve">PINILLA DEL CAMPO                       </t>
  </si>
  <si>
    <t xml:space="preserve">PORTILLO DE SORIA                       </t>
  </si>
  <si>
    <t xml:space="preserve">POVEDA DE SORIA (LA)                    </t>
  </si>
  <si>
    <t xml:space="preserve">POZALMURO                               </t>
  </si>
  <si>
    <t xml:space="preserve">QUINTANA REDONDA                        </t>
  </si>
  <si>
    <t xml:space="preserve">QUINTANAS DE GORMAZ                     </t>
  </si>
  <si>
    <t xml:space="preserve">QUIÑONERIA                              </t>
  </si>
  <si>
    <t xml:space="preserve">RABANOS (LOS)                           </t>
  </si>
  <si>
    <t xml:space="preserve">RECUERDA                                </t>
  </si>
  <si>
    <t xml:space="preserve">RELLO                                   </t>
  </si>
  <si>
    <t xml:space="preserve">RENIEBLAS                               </t>
  </si>
  <si>
    <t xml:space="preserve">RETORTILLO DE SORIA                     </t>
  </si>
  <si>
    <t xml:space="preserve">REZNOS                                  </t>
  </si>
  <si>
    <t xml:space="preserve">RIBA DE ESCALOTE (LA)                   </t>
  </si>
  <si>
    <t xml:space="preserve">RIOSECO DE SORIA                        </t>
  </si>
  <si>
    <t xml:space="preserve">ROLLAMIENTA                             </t>
  </si>
  <si>
    <t xml:space="preserve">ROYO (EL)                               </t>
  </si>
  <si>
    <t xml:space="preserve">SALDUERO                                </t>
  </si>
  <si>
    <t xml:space="preserve">SAN ESTEBAN DE GORMAZ                   </t>
  </si>
  <si>
    <t xml:space="preserve">SAN FELICES                             </t>
  </si>
  <si>
    <t xml:space="preserve">SAN LEONARDO DE YAGUE                   </t>
  </si>
  <si>
    <t xml:space="preserve">SAN PEDRO MANRIQUE                      </t>
  </si>
  <si>
    <t xml:space="preserve">SANTA CRUZ DE YANGUAS                   </t>
  </si>
  <si>
    <t xml:space="preserve">SANTA MARIA DE HUERTA                   </t>
  </si>
  <si>
    <t xml:space="preserve">SANTA MARIA DE LAS HOYAS                </t>
  </si>
  <si>
    <t xml:space="preserve">SERON DE NAGIMA                         </t>
  </si>
  <si>
    <t xml:space="preserve">SOLIEDRA                                </t>
  </si>
  <si>
    <t xml:space="preserve">SORIA                                   </t>
  </si>
  <si>
    <t xml:space="preserve">SOTILLO DEL RINCON                      </t>
  </si>
  <si>
    <t xml:space="preserve">SUELLACABRAS                            </t>
  </si>
  <si>
    <t xml:space="preserve">TAJAHUERCE                              </t>
  </si>
  <si>
    <t xml:space="preserve">TAJUECO                                 </t>
  </si>
  <si>
    <t xml:space="preserve">TALVEILA                                </t>
  </si>
  <si>
    <t xml:space="preserve">TARDELCUENDE                            </t>
  </si>
  <si>
    <t xml:space="preserve">TARODA                                  </t>
  </si>
  <si>
    <t xml:space="preserve">TEJADO                                  </t>
  </si>
  <si>
    <t xml:space="preserve">TORLENGUA                               </t>
  </si>
  <si>
    <t xml:space="preserve">TORREBLACOS                             </t>
  </si>
  <si>
    <t xml:space="preserve">TORRUBIA DE SORIA                       </t>
  </si>
  <si>
    <t xml:space="preserve">TREVAGO                                 </t>
  </si>
  <si>
    <t xml:space="preserve">UCERO                                   </t>
  </si>
  <si>
    <t xml:space="preserve">VADILLO                                 </t>
  </si>
  <si>
    <t xml:space="preserve">VALDEAVELLANO DE TERA                   </t>
  </si>
  <si>
    <t xml:space="preserve">VALDEGEÑA                               </t>
  </si>
  <si>
    <t xml:space="preserve">VALDELAGUA DEL CERRO                    </t>
  </si>
  <si>
    <t xml:space="preserve">VALDEMALUQUE                            </t>
  </si>
  <si>
    <t xml:space="preserve">VALDENEBRO                              </t>
  </si>
  <si>
    <t xml:space="preserve">VALDEPRADO                              </t>
  </si>
  <si>
    <t xml:space="preserve">VALDERRODILLA                           </t>
  </si>
  <si>
    <t xml:space="preserve">VALTAJEROS                              </t>
  </si>
  <si>
    <t xml:space="preserve">VELAMAZAN                               </t>
  </si>
  <si>
    <t xml:space="preserve">VELILLA DE LA SIERRA                    </t>
  </si>
  <si>
    <t xml:space="preserve">VELILLA DE LOS AJOS                     </t>
  </si>
  <si>
    <t xml:space="preserve">VIANA DE DUERO                          </t>
  </si>
  <si>
    <t xml:space="preserve">VILLACIERVOS                            </t>
  </si>
  <si>
    <t xml:space="preserve">VILLANUEVA DE GORMAZ                    </t>
  </si>
  <si>
    <t xml:space="preserve">VILLAR DEL ALA                          </t>
  </si>
  <si>
    <t xml:space="preserve">VILLAR DEL CAMPO                        </t>
  </si>
  <si>
    <t xml:space="preserve">VILLAR DEL RIO                          </t>
  </si>
  <si>
    <t xml:space="preserve">VILLARES DE SORIA (LOS)                 </t>
  </si>
  <si>
    <t xml:space="preserve">VILLASAYAS                              </t>
  </si>
  <si>
    <t xml:space="preserve">VILLASECA DE ARCIEL                     </t>
  </si>
  <si>
    <t xml:space="preserve">VINUESA                                 </t>
  </si>
  <si>
    <t xml:space="preserve">VIZMANOS                                </t>
  </si>
  <si>
    <t xml:space="preserve">VOZMEDIANO                              </t>
  </si>
  <si>
    <t xml:space="preserve">YANGUAS                                 </t>
  </si>
  <si>
    <t xml:space="preserve">YELO                                    </t>
  </si>
  <si>
    <t xml:space="preserve">AIGUAMURCIA                             </t>
  </si>
  <si>
    <t xml:space="preserve">ALBINYANA                               </t>
  </si>
  <si>
    <t xml:space="preserve">ALBIOL (L')                             </t>
  </si>
  <si>
    <t xml:space="preserve">ALCANAR                                 </t>
  </si>
  <si>
    <t xml:space="preserve">ALCOVER                                 </t>
  </si>
  <si>
    <t xml:space="preserve">ALDOVER                                 </t>
  </si>
  <si>
    <t xml:space="preserve">ALEIXAR (L')                            </t>
  </si>
  <si>
    <t xml:space="preserve">ALFARA DE CARLES                        </t>
  </si>
  <si>
    <t xml:space="preserve">ALFORJA                                 </t>
  </si>
  <si>
    <t xml:space="preserve">ALIO                                    </t>
  </si>
  <si>
    <t xml:space="preserve">ALMOSTER                                </t>
  </si>
  <si>
    <t xml:space="preserve">ALTAFULLA                               </t>
  </si>
  <si>
    <t xml:space="preserve">AMETLLA DE MAR (L')                     </t>
  </si>
  <si>
    <t xml:space="preserve">AMPOSTA                                 </t>
  </si>
  <si>
    <t xml:space="preserve">ARBOLI                                  </t>
  </si>
  <si>
    <t xml:space="preserve">ARBOC (L')                              </t>
  </si>
  <si>
    <t xml:space="preserve">ARGENTERA (L')                          </t>
  </si>
  <si>
    <t xml:space="preserve">ARNES                                   </t>
  </si>
  <si>
    <t xml:space="preserve">ASCO                                    </t>
  </si>
  <si>
    <t xml:space="preserve">BANYERES DEL PENEDES                    </t>
  </si>
  <si>
    <t xml:space="preserve">BARBERA DE LA CONCA                     </t>
  </si>
  <si>
    <t xml:space="preserve">BATEA                                   </t>
  </si>
  <si>
    <t xml:space="preserve">BELLMUNT DEL PRIORAT                    </t>
  </si>
  <si>
    <t xml:space="preserve">BELLVEI                                 </t>
  </si>
  <si>
    <t xml:space="preserve">BENIFALLET                              </t>
  </si>
  <si>
    <t xml:space="preserve">BENISSANET                              </t>
  </si>
  <si>
    <t xml:space="preserve">BISBAL DE FALSET (LA)                   </t>
  </si>
  <si>
    <t xml:space="preserve">BISBAL DEL PENEDES (LA)                 </t>
  </si>
  <si>
    <t xml:space="preserve">BLANCAFORT                              </t>
  </si>
  <si>
    <t xml:space="preserve">BONASTRE                                </t>
  </si>
  <si>
    <t xml:space="preserve">BORGES DEL CAMP (LES)                   </t>
  </si>
  <si>
    <t xml:space="preserve">BOT                                     </t>
  </si>
  <si>
    <t xml:space="preserve">BOTARELL                                </t>
  </si>
  <si>
    <t xml:space="preserve">BRAFIM                                  </t>
  </si>
  <si>
    <t xml:space="preserve">CABACES                                 </t>
  </si>
  <si>
    <t xml:space="preserve">CABRA DEL CAMP                          </t>
  </si>
  <si>
    <t xml:space="preserve">CALAFELL                                </t>
  </si>
  <si>
    <t xml:space="preserve">CAMBRILS                                </t>
  </si>
  <si>
    <t xml:space="preserve">CAPAFONTS                               </t>
  </si>
  <si>
    <t xml:space="preserve">CAPCANES                                </t>
  </si>
  <si>
    <t xml:space="preserve">CASERES                                 </t>
  </si>
  <si>
    <t xml:space="preserve">CASTELLVELL DEL CAMP                    </t>
  </si>
  <si>
    <t xml:space="preserve">CATLLAR (EL)                            </t>
  </si>
  <si>
    <t xml:space="preserve">SENIA (LA)                              </t>
  </si>
  <si>
    <t xml:space="preserve">COLLDEJOU                               </t>
  </si>
  <si>
    <t xml:space="preserve">CONESA                                  </t>
  </si>
  <si>
    <t xml:space="preserve">CONSTANTI                               </t>
  </si>
  <si>
    <t xml:space="preserve">CORBERA D'EBRE                          </t>
  </si>
  <si>
    <t xml:space="preserve">CORNUDELLA DE MONTSANT                  </t>
  </si>
  <si>
    <t xml:space="preserve">CREIXELL                                </t>
  </si>
  <si>
    <t xml:space="preserve">CUNIT                                   </t>
  </si>
  <si>
    <t xml:space="preserve">XERTA                                   </t>
  </si>
  <si>
    <t xml:space="preserve">DUESAIGUES                              </t>
  </si>
  <si>
    <t xml:space="preserve">ESPLUGA DE FRANCOLI (L')                </t>
  </si>
  <si>
    <t xml:space="preserve">FALSET                                  </t>
  </si>
  <si>
    <t xml:space="preserve">FATARELLA (LA)                          </t>
  </si>
  <si>
    <t xml:space="preserve">FEBRO (LA)                              </t>
  </si>
  <si>
    <t xml:space="preserve">FIGUERA (LA)                            </t>
  </si>
  <si>
    <t xml:space="preserve">FIGUEROLA DEL CAMP                      </t>
  </si>
  <si>
    <t xml:space="preserve">FLIX                                    </t>
  </si>
  <si>
    <t xml:space="preserve">FORES                                   </t>
  </si>
  <si>
    <t xml:space="preserve">FREGINALS                               </t>
  </si>
  <si>
    <t xml:space="preserve">GALERA (LA)                             </t>
  </si>
  <si>
    <t xml:space="preserve">GANDESA                                 </t>
  </si>
  <si>
    <t xml:space="preserve">GARCIA                                  </t>
  </si>
  <si>
    <t xml:space="preserve">GARIDELLS (ELS)                         </t>
  </si>
  <si>
    <t xml:space="preserve">GINESTAR                                </t>
  </si>
  <si>
    <t xml:space="preserve">GODALL                                  </t>
  </si>
  <si>
    <t xml:space="preserve">GRATALLOPS                              </t>
  </si>
  <si>
    <t xml:space="preserve">GUIAMETS (ELS)                          </t>
  </si>
  <si>
    <t xml:space="preserve">HORTA DE SANT JOAN                      </t>
  </si>
  <si>
    <t xml:space="preserve">LLOAR (EL)                              </t>
  </si>
  <si>
    <t xml:space="preserve">LLORAC                                  </t>
  </si>
  <si>
    <t xml:space="preserve">LLORENC DEL PENEDES                     </t>
  </si>
  <si>
    <t xml:space="preserve">MARGALEF                                </t>
  </si>
  <si>
    <t xml:space="preserve">MARCA                                   </t>
  </si>
  <si>
    <t xml:space="preserve">MAS DE BARBERANS                        </t>
  </si>
  <si>
    <t xml:space="preserve">MASDENVERGE                             </t>
  </si>
  <si>
    <t xml:space="preserve">MASLLORENC                              </t>
  </si>
  <si>
    <t xml:space="preserve">MASO (LA)                               </t>
  </si>
  <si>
    <t xml:space="preserve">MASPUJOLS                               </t>
  </si>
  <si>
    <t xml:space="preserve">MASROIG (EL)                            </t>
  </si>
  <si>
    <t xml:space="preserve">MILA (EL)                               </t>
  </si>
  <si>
    <t xml:space="preserve">MIRAVET                                 </t>
  </si>
  <si>
    <t xml:space="preserve">MONTBLANC                               </t>
  </si>
  <si>
    <t xml:space="preserve">MONTBRIO DEL CAMP                       </t>
  </si>
  <si>
    <t xml:space="preserve">MONTFERRI                               </t>
  </si>
  <si>
    <t xml:space="preserve">MONTMELL (EL)                           </t>
  </si>
  <si>
    <t xml:space="preserve">MONT-RAL                                </t>
  </si>
  <si>
    <t xml:space="preserve">MONT-ROIG DEL CAMP                      </t>
  </si>
  <si>
    <t xml:space="preserve">MORA D'EBRE                             </t>
  </si>
  <si>
    <t xml:space="preserve">MORA LA NOVA                            </t>
  </si>
  <si>
    <t xml:space="preserve">MORELL (EL)                             </t>
  </si>
  <si>
    <t xml:space="preserve">MORERA DE MONTSANT (LA)                 </t>
  </si>
  <si>
    <t xml:space="preserve">NOU DE GAIA (LA)                        </t>
  </si>
  <si>
    <t xml:space="preserve">NULLES                                  </t>
  </si>
  <si>
    <t xml:space="preserve">PALMA D'EBRE (LA)                       </t>
  </si>
  <si>
    <t xml:space="preserve">PALLARESOS (ELS)                        </t>
  </si>
  <si>
    <t xml:space="preserve">PASSANANT                               </t>
  </si>
  <si>
    <t xml:space="preserve">PAULS                                   </t>
  </si>
  <si>
    <t xml:space="preserve">PERAFORT                                </t>
  </si>
  <si>
    <t xml:space="preserve">PERELLO (EL)                            </t>
  </si>
  <si>
    <t xml:space="preserve">PILES (LES)                             </t>
  </si>
  <si>
    <t xml:space="preserve">PINELL DE BRAI (EL)                     </t>
  </si>
  <si>
    <t xml:space="preserve">PIRA                                    </t>
  </si>
  <si>
    <t xml:space="preserve">PLA DE SANTA MARIA (EL)                 </t>
  </si>
  <si>
    <t xml:space="preserve">POBLA DE MAFUMET (LA)                   </t>
  </si>
  <si>
    <t xml:space="preserve">POBLA DE MASSALUCA (LA)                 </t>
  </si>
  <si>
    <t xml:space="preserve">POBLA DE MONTORNES (LA)                 </t>
  </si>
  <si>
    <t xml:space="preserve">POBOLEDA                                </t>
  </si>
  <si>
    <t xml:space="preserve">PONT D'ARMENTERA (EL)                   </t>
  </si>
  <si>
    <t xml:space="preserve">PORRERA                                 </t>
  </si>
  <si>
    <t xml:space="preserve">PRADELL DE LA TEIXETA                   </t>
  </si>
  <si>
    <t xml:space="preserve">PRADES                                  </t>
  </si>
  <si>
    <t xml:space="preserve">PRAT DE COMTE                           </t>
  </si>
  <si>
    <t xml:space="preserve">PRATDIP                                 </t>
  </si>
  <si>
    <t xml:space="preserve">PUIGPELAT                               </t>
  </si>
  <si>
    <t xml:space="preserve">QUEROL                                  </t>
  </si>
  <si>
    <t xml:space="preserve">RASQUERA                                </t>
  </si>
  <si>
    <t xml:space="preserve">RENAU                                   </t>
  </si>
  <si>
    <t xml:space="preserve">REUS                                    </t>
  </si>
  <si>
    <t xml:space="preserve">RIBA (LA)                               </t>
  </si>
  <si>
    <t xml:space="preserve">RIBA-ROJA D'EBRE                        </t>
  </si>
  <si>
    <t xml:space="preserve">RIERA DE GAIA (LA)                      </t>
  </si>
  <si>
    <t xml:space="preserve">RIUDECANYES                             </t>
  </si>
  <si>
    <t xml:space="preserve">RIUDECOLS                               </t>
  </si>
  <si>
    <t xml:space="preserve">RIUDOMS                                 </t>
  </si>
  <si>
    <t xml:space="preserve">ROCAFORT DE QUERALT                     </t>
  </si>
  <si>
    <t xml:space="preserve">RODA DE BERA                            </t>
  </si>
  <si>
    <t xml:space="preserve">RODONYA                                 </t>
  </si>
  <si>
    <t xml:space="preserve">ROQUETES                                </t>
  </si>
  <si>
    <t xml:space="preserve">ROURELL (EL)                            </t>
  </si>
  <si>
    <t xml:space="preserve">SALOMO                                  </t>
  </si>
  <si>
    <t xml:space="preserve">SANT JAUME DELS DOMENYS                 </t>
  </si>
  <si>
    <t xml:space="preserve">SANTA BARBARA                           </t>
  </si>
  <si>
    <t xml:space="preserve">SANTA COLOMA DE QUERALT                 </t>
  </si>
  <si>
    <t xml:space="preserve">SANTA OLIVA                             </t>
  </si>
  <si>
    <t xml:space="preserve">PONTILS                                 </t>
  </si>
  <si>
    <t xml:space="preserve">SARRAL                                  </t>
  </si>
  <si>
    <t xml:space="preserve">SAVALLA DEL COMTAT                      </t>
  </si>
  <si>
    <t xml:space="preserve">SECUITA (LA)                            </t>
  </si>
  <si>
    <t xml:space="preserve">SELVA DEL CAMP (LA)                     </t>
  </si>
  <si>
    <t xml:space="preserve">SENAN                                   </t>
  </si>
  <si>
    <t xml:space="preserve">SOLIVELLA                               </t>
  </si>
  <si>
    <t xml:space="preserve">TARRAGONA                               </t>
  </si>
  <si>
    <t xml:space="preserve">TIVENYS                                 </t>
  </si>
  <si>
    <t xml:space="preserve">TIVISSA                                 </t>
  </si>
  <si>
    <t xml:space="preserve">TORRE DE FONTAUBELLA (LA)               </t>
  </si>
  <si>
    <t xml:space="preserve">TORRE DE L'ESPANYOL (LA)                </t>
  </si>
  <si>
    <t xml:space="preserve">TORREDEMBARRA                           </t>
  </si>
  <si>
    <t xml:space="preserve">TORROJA DEL PRIORAT                     </t>
  </si>
  <si>
    <t xml:space="preserve">TORTOSA                                 </t>
  </si>
  <si>
    <t xml:space="preserve">ULLDECONA                               </t>
  </si>
  <si>
    <t xml:space="preserve">ULLDEMOLINS                             </t>
  </si>
  <si>
    <t xml:space="preserve">VALLCLARA                               </t>
  </si>
  <si>
    <t xml:space="preserve">VALLFOGONA DE RIUCORB                   </t>
  </si>
  <si>
    <t xml:space="preserve">VALLMOLL                                </t>
  </si>
  <si>
    <t xml:space="preserve">VALLS                                   </t>
  </si>
  <si>
    <t xml:space="preserve">VANDELLOS I L'HOSPITALET DE L'INFANT    </t>
  </si>
  <si>
    <t xml:space="preserve">VENDRELL (EL)                           </t>
  </si>
  <si>
    <t xml:space="preserve">VESPELLA DE GAIA                        </t>
  </si>
  <si>
    <t xml:space="preserve">VILABELLA                               </t>
  </si>
  <si>
    <t xml:space="preserve">VILALLONGA DEL CAMP                     </t>
  </si>
  <si>
    <t xml:space="preserve">VILANOVA D'ESCORNALBOU                  </t>
  </si>
  <si>
    <t xml:space="preserve">VILANOVA DE PRADES                      </t>
  </si>
  <si>
    <t xml:space="preserve">VILAPLANA                               </t>
  </si>
  <si>
    <t xml:space="preserve">VILA-RODONA                             </t>
  </si>
  <si>
    <t xml:space="preserve">VILA-SECA                               </t>
  </si>
  <si>
    <t xml:space="preserve">VILAVERD                                </t>
  </si>
  <si>
    <t xml:space="preserve">VILELLA ALTA (LA)                       </t>
  </si>
  <si>
    <t xml:space="preserve">VILELLA BAIXA (LA)                      </t>
  </si>
  <si>
    <t xml:space="preserve">VILALBA DELS ARCS                       </t>
  </si>
  <si>
    <t xml:space="preserve">VIMBODI I POBLET                        </t>
  </si>
  <si>
    <t xml:space="preserve">VINEBRE                                 </t>
  </si>
  <si>
    <t xml:space="preserve">VINYOLS I ELS ARCS                      </t>
  </si>
  <si>
    <t xml:space="preserve">DELTEBRE                                </t>
  </si>
  <si>
    <t xml:space="preserve">SANT JAUME D'ENVEJA                     </t>
  </si>
  <si>
    <t xml:space="preserve">CAMARLES                                </t>
  </si>
  <si>
    <t xml:space="preserve">ALDEA (L')                              </t>
  </si>
  <si>
    <t xml:space="preserve">SALOU                                   </t>
  </si>
  <si>
    <t xml:space="preserve">AMPOLLA (L')                            </t>
  </si>
  <si>
    <t xml:space="preserve">CANONJA (LA)                            </t>
  </si>
  <si>
    <t xml:space="preserve">ABABUJ                                  </t>
  </si>
  <si>
    <t xml:space="preserve">ABEJUELA                                </t>
  </si>
  <si>
    <t xml:space="preserve">AGUATON                                 </t>
  </si>
  <si>
    <t xml:space="preserve">AGUAVIVA                                </t>
  </si>
  <si>
    <t xml:space="preserve">AGUILAR DEL ALFAMBRA                    </t>
  </si>
  <si>
    <t xml:space="preserve">ALACON                                  </t>
  </si>
  <si>
    <t xml:space="preserve">ALBA                                    </t>
  </si>
  <si>
    <t xml:space="preserve">ALBALATE DEL ARZOBISPO                  </t>
  </si>
  <si>
    <t xml:space="preserve">ALBARRACIN                              </t>
  </si>
  <si>
    <t xml:space="preserve">ALBENTOSA                               </t>
  </si>
  <si>
    <t xml:space="preserve">ALCAINE                                 </t>
  </si>
  <si>
    <t xml:space="preserve">ALCALA DE LA SELVA                      </t>
  </si>
  <si>
    <t xml:space="preserve">ALCAÑIZ                                 </t>
  </si>
  <si>
    <t xml:space="preserve">ALCORISA                                </t>
  </si>
  <si>
    <t xml:space="preserve">ALFAMBRA                                </t>
  </si>
  <si>
    <t xml:space="preserve">ALIAGA                                  </t>
  </si>
  <si>
    <t xml:space="preserve">ALMOHAJA                                </t>
  </si>
  <si>
    <t xml:space="preserve">ALOBRAS                                 </t>
  </si>
  <si>
    <t xml:space="preserve">ALPEÑES                                 </t>
  </si>
  <si>
    <t xml:space="preserve">ALLEPUZ                                 </t>
  </si>
  <si>
    <t xml:space="preserve">ALLOZA                                  </t>
  </si>
  <si>
    <t xml:space="preserve">ALLUEVA                                 </t>
  </si>
  <si>
    <t xml:space="preserve">ANADON                                  </t>
  </si>
  <si>
    <t xml:space="preserve">ANDORRA                                 </t>
  </si>
  <si>
    <t xml:space="preserve">ARCOS DE LAS SALINAS                    </t>
  </si>
  <si>
    <t xml:space="preserve">ARENS DE LLEDO                          </t>
  </si>
  <si>
    <t xml:space="preserve">ARGENTE                                 </t>
  </si>
  <si>
    <t xml:space="preserve">ARIÑO                                   </t>
  </si>
  <si>
    <t xml:space="preserve">AZAILA                                  </t>
  </si>
  <si>
    <t xml:space="preserve">BADENAS                                 </t>
  </si>
  <si>
    <t xml:space="preserve">BAGUENA                                 </t>
  </si>
  <si>
    <t xml:space="preserve">BAÑON                                   </t>
  </si>
  <si>
    <t xml:space="preserve">BARRACHINA                              </t>
  </si>
  <si>
    <t xml:space="preserve">BEA                                     </t>
  </si>
  <si>
    <t xml:space="preserve">BECEITE                                 </t>
  </si>
  <si>
    <t xml:space="preserve">BELMONTE DE SAN JOSE                    </t>
  </si>
  <si>
    <t xml:space="preserve">BELLO                                   </t>
  </si>
  <si>
    <t xml:space="preserve">BERGE                                   </t>
  </si>
  <si>
    <t xml:space="preserve">BEZAS                                   </t>
  </si>
  <si>
    <t xml:space="preserve">BLANCAS                                 </t>
  </si>
  <si>
    <t xml:space="preserve">BLESA                                   </t>
  </si>
  <si>
    <t xml:space="preserve">BORDON                                  </t>
  </si>
  <si>
    <t xml:space="preserve">BRONCHALES                              </t>
  </si>
  <si>
    <t xml:space="preserve">BUEÑA                                   </t>
  </si>
  <si>
    <t xml:space="preserve">BURBAGUENA                              </t>
  </si>
  <si>
    <t xml:space="preserve">CABRA DE MORA                           </t>
  </si>
  <si>
    <t xml:space="preserve">CALACEITE                               </t>
  </si>
  <si>
    <t xml:space="preserve">CALAMOCHA                               </t>
  </si>
  <si>
    <t xml:space="preserve">CALANDA                                 </t>
  </si>
  <si>
    <t xml:space="preserve">CALOMARDE                               </t>
  </si>
  <si>
    <t xml:space="preserve">CAMAÑAS                                 </t>
  </si>
  <si>
    <t xml:space="preserve">CAMARENA DE LA SIERRA                   </t>
  </si>
  <si>
    <t xml:space="preserve">CAMARILLAS                              </t>
  </si>
  <si>
    <t xml:space="preserve">CAMINREAL                               </t>
  </si>
  <si>
    <t xml:space="preserve">CANTAVIEJA                              </t>
  </si>
  <si>
    <t xml:space="preserve">CAÑADA DE BENATANDUZ                    </t>
  </si>
  <si>
    <t xml:space="preserve">CAÑADA DE VERICH (LA)                   </t>
  </si>
  <si>
    <t xml:space="preserve">CAÑADA VELLIDA                          </t>
  </si>
  <si>
    <t xml:space="preserve">CAÑIZAR DEL OLIVAR                      </t>
  </si>
  <si>
    <t xml:space="preserve">CASCANTE DEL RIO                        </t>
  </si>
  <si>
    <t xml:space="preserve">CASTEJON DE TORNOS                      </t>
  </si>
  <si>
    <t xml:space="preserve">CASTEL DE CABRA                         </t>
  </si>
  <si>
    <t xml:space="preserve">CASTELNOU                               </t>
  </si>
  <si>
    <t xml:space="preserve">CASTELSERAS                             </t>
  </si>
  <si>
    <t xml:space="preserve">CASTELLAR (EL)                          </t>
  </si>
  <si>
    <t xml:space="preserve">CASTELLOTE                              </t>
  </si>
  <si>
    <t xml:space="preserve">CEDRILLAS                               </t>
  </si>
  <si>
    <t xml:space="preserve">CELADAS                                 </t>
  </si>
  <si>
    <t xml:space="preserve">CELLA                                   </t>
  </si>
  <si>
    <t xml:space="preserve">CEROLLERA (LA)                          </t>
  </si>
  <si>
    <t xml:space="preserve">CODOÑERA (LA)                           </t>
  </si>
  <si>
    <t xml:space="preserve">CORBALAN                                </t>
  </si>
  <si>
    <t xml:space="preserve">CORTES DE ARAGON                        </t>
  </si>
  <si>
    <t xml:space="preserve">COSA                                    </t>
  </si>
  <si>
    <t xml:space="preserve">CRETAS                                  </t>
  </si>
  <si>
    <t xml:space="preserve">CRIVILLEN                               </t>
  </si>
  <si>
    <t xml:space="preserve">CUBA (LA)                               </t>
  </si>
  <si>
    <t xml:space="preserve">CUBLA                                   </t>
  </si>
  <si>
    <t xml:space="preserve">CUCALON                                 </t>
  </si>
  <si>
    <t xml:space="preserve">CUERVO (EL)                             </t>
  </si>
  <si>
    <t xml:space="preserve">CUEVAS DE ALMUDEN                       </t>
  </si>
  <si>
    <t xml:space="preserve">CUEVAS LABRADAS                         </t>
  </si>
  <si>
    <t xml:space="preserve">EJULVE                                  </t>
  </si>
  <si>
    <t xml:space="preserve">ESCORIHUELA                             </t>
  </si>
  <si>
    <t xml:space="preserve">ESCUCHA                                 </t>
  </si>
  <si>
    <t xml:space="preserve">ESTERCUEL                               </t>
  </si>
  <si>
    <t xml:space="preserve">FERRERUELA DE HUERVA                    </t>
  </si>
  <si>
    <t xml:space="preserve">FONFRIA                                 </t>
  </si>
  <si>
    <t xml:space="preserve">FORMICHE ALTO                           </t>
  </si>
  <si>
    <t xml:space="preserve">FORNOLES                                </t>
  </si>
  <si>
    <t xml:space="preserve">FORTANETE                               </t>
  </si>
  <si>
    <t xml:space="preserve">FOZ-CALANDA                             </t>
  </si>
  <si>
    <t xml:space="preserve">FRESNEDA (LA)                           </t>
  </si>
  <si>
    <t xml:space="preserve">FRIAS DE ALBARRACIN                     </t>
  </si>
  <si>
    <t xml:space="preserve">FUENFERRADA                             </t>
  </si>
  <si>
    <t xml:space="preserve">FUENTES CALIENTES                       </t>
  </si>
  <si>
    <t xml:space="preserve">FUENTES CLARAS                          </t>
  </si>
  <si>
    <t xml:space="preserve">FUENTES DE RUBIELOS                     </t>
  </si>
  <si>
    <t xml:space="preserve">FUENTESPALDA                            </t>
  </si>
  <si>
    <t xml:space="preserve">GALVE                                   </t>
  </si>
  <si>
    <t xml:space="preserve">GARGALLO                                </t>
  </si>
  <si>
    <t xml:space="preserve">GEA DE ALBARRACIN                       </t>
  </si>
  <si>
    <t xml:space="preserve">GINEBROSA (LA)                          </t>
  </si>
  <si>
    <t xml:space="preserve">GRIEGOS                                 </t>
  </si>
  <si>
    <t xml:space="preserve">GUADALAVIAR                             </t>
  </si>
  <si>
    <t xml:space="preserve">GUDAR                                   </t>
  </si>
  <si>
    <t xml:space="preserve">HIJAR                                   </t>
  </si>
  <si>
    <t xml:space="preserve">HINOJOSA DE JARQUE                      </t>
  </si>
  <si>
    <t xml:space="preserve">HOZ DE LA VIEJA (LA)                    </t>
  </si>
  <si>
    <t xml:space="preserve">HUESA DEL COMUN                         </t>
  </si>
  <si>
    <t xml:space="preserve">IGLESUELA DEL CID (LA)                  </t>
  </si>
  <si>
    <t xml:space="preserve">JABALOYAS                               </t>
  </si>
  <si>
    <t xml:space="preserve">JARQUE DE LA VAL                        </t>
  </si>
  <si>
    <t xml:space="preserve">JATIEL                                  </t>
  </si>
  <si>
    <t xml:space="preserve">JORCAS                                  </t>
  </si>
  <si>
    <t xml:space="preserve">JOSA                                    </t>
  </si>
  <si>
    <t xml:space="preserve">LAGUERUELA                              </t>
  </si>
  <si>
    <t xml:space="preserve">LANZUELA                                </t>
  </si>
  <si>
    <t xml:space="preserve">LIBROS                                  </t>
  </si>
  <si>
    <t xml:space="preserve">LIDON                                   </t>
  </si>
  <si>
    <t xml:space="preserve">LINARES DE MORA                         </t>
  </si>
  <si>
    <t xml:space="preserve">LOSCOS                                  </t>
  </si>
  <si>
    <t xml:space="preserve">LLEDO                                   </t>
  </si>
  <si>
    <t xml:space="preserve">MAICAS                                  </t>
  </si>
  <si>
    <t xml:space="preserve">MANZANERA                               </t>
  </si>
  <si>
    <t xml:space="preserve">MARTIN DEL RIO                          </t>
  </si>
  <si>
    <t xml:space="preserve">MAS DE LAS MATAS                        </t>
  </si>
  <si>
    <t xml:space="preserve">MATA DE LOS OLMOS (LA)                  </t>
  </si>
  <si>
    <t xml:space="preserve">MAZALEON                                </t>
  </si>
  <si>
    <t xml:space="preserve">MEZQUITA DE JARQUE                      </t>
  </si>
  <si>
    <t xml:space="preserve">MIRAMBEL                                </t>
  </si>
  <si>
    <t xml:space="preserve">MIRAVETE DE LA SIERRA                   </t>
  </si>
  <si>
    <t xml:space="preserve">MOLINOS                                 </t>
  </si>
  <si>
    <t xml:space="preserve">MONFORTE DE MOYUELA                     </t>
  </si>
  <si>
    <t xml:space="preserve">MONREAL DEL CAMPO                       </t>
  </si>
  <si>
    <t xml:space="preserve">MONROYO                                 </t>
  </si>
  <si>
    <t xml:space="preserve">MONTALBAN                               </t>
  </si>
  <si>
    <t xml:space="preserve">MONTEAGUDO DEL CASTILLO                 </t>
  </si>
  <si>
    <t xml:space="preserve">MONTERDE DE ALBARRACIN                  </t>
  </si>
  <si>
    <t xml:space="preserve">MORA DE RUBIELOS                        </t>
  </si>
  <si>
    <t xml:space="preserve">MOSCARDON                               </t>
  </si>
  <si>
    <t xml:space="preserve">MOSQUERUELA                             </t>
  </si>
  <si>
    <t xml:space="preserve">MUNIESA                                 </t>
  </si>
  <si>
    <t xml:space="preserve">NOGUERA DE ALBARRACIN                   </t>
  </si>
  <si>
    <t xml:space="preserve">NOGUERAS                                </t>
  </si>
  <si>
    <t xml:space="preserve">NOGUERUELAS                             </t>
  </si>
  <si>
    <t xml:space="preserve">OBON                                    </t>
  </si>
  <si>
    <t xml:space="preserve">ODON                                    </t>
  </si>
  <si>
    <t xml:space="preserve">OJOS NEGROS                             </t>
  </si>
  <si>
    <t xml:space="preserve">OLBA                                    </t>
  </si>
  <si>
    <t xml:space="preserve">OLIETE                                  </t>
  </si>
  <si>
    <t xml:space="preserve">OLMOS (LOS)                             </t>
  </si>
  <si>
    <t xml:space="preserve">ORIHUELA DEL TREMEDAL                   </t>
  </si>
  <si>
    <t xml:space="preserve">ORRIOS                                  </t>
  </si>
  <si>
    <t xml:space="preserve">PALOMAR DE ARROYOS                      </t>
  </si>
  <si>
    <t xml:space="preserve">PANCRUDO                                </t>
  </si>
  <si>
    <t xml:space="preserve">PARRAS DE CASTELLOTE (LAS)              </t>
  </si>
  <si>
    <t xml:space="preserve">PEÑARROYA DE TASTAVINS                  </t>
  </si>
  <si>
    <t xml:space="preserve">PERACENSE                               </t>
  </si>
  <si>
    <t xml:space="preserve">PERALEJOS                               </t>
  </si>
  <si>
    <t xml:space="preserve">PERALES DEL ALFAMBRA                    </t>
  </si>
  <si>
    <t xml:space="preserve">PITARQUE                                </t>
  </si>
  <si>
    <t xml:space="preserve">PLOU                                    </t>
  </si>
  <si>
    <t xml:space="preserve">POBO (EL)                               </t>
  </si>
  <si>
    <t xml:space="preserve">PORTELLADA (LA)                         </t>
  </si>
  <si>
    <t xml:space="preserve">POZONDON                                </t>
  </si>
  <si>
    <t xml:space="preserve">POZUEL DEL CAMPO                        </t>
  </si>
  <si>
    <t xml:space="preserve">PUEBLA DE HIJAR (LA)                    </t>
  </si>
  <si>
    <t xml:space="preserve">PUEBLA DE VALVERDE (LA)                 </t>
  </si>
  <si>
    <t xml:space="preserve">PUERTOMINGALVO                          </t>
  </si>
  <si>
    <t xml:space="preserve">RAFALES                                 </t>
  </si>
  <si>
    <t xml:space="preserve">RILLO                                   </t>
  </si>
  <si>
    <t xml:space="preserve">RIODEVA                                 </t>
  </si>
  <si>
    <t xml:space="preserve">RODENAS                                 </t>
  </si>
  <si>
    <t xml:space="preserve">ROYUELA                                 </t>
  </si>
  <si>
    <t xml:space="preserve">RUBIALES                                </t>
  </si>
  <si>
    <t xml:space="preserve">RUBIELOS DE LA CERIDA                   </t>
  </si>
  <si>
    <t xml:space="preserve">RUBIELOS DE MORA                        </t>
  </si>
  <si>
    <t xml:space="preserve">SALDON                                  </t>
  </si>
  <si>
    <t xml:space="preserve">SAMPER DE CALANDA                       </t>
  </si>
  <si>
    <t xml:space="preserve">SAN AGUSTIN                             </t>
  </si>
  <si>
    <t xml:space="preserve">SAN MARTIN DEL RIO                      </t>
  </si>
  <si>
    <t xml:space="preserve">SANTA CRUZ DE NOGUERAS                  </t>
  </si>
  <si>
    <t xml:space="preserve">SANTA EULALIA                           </t>
  </si>
  <si>
    <t xml:space="preserve">SARRION                                 </t>
  </si>
  <si>
    <t xml:space="preserve">SEGURA DE LOS BAÑOS                     </t>
  </si>
  <si>
    <t xml:space="preserve">SENO                                    </t>
  </si>
  <si>
    <t xml:space="preserve">SINGRA                                  </t>
  </si>
  <si>
    <t xml:space="preserve">TERRIENTE                               </t>
  </si>
  <si>
    <t xml:space="preserve">TERUEL                                  </t>
  </si>
  <si>
    <t xml:space="preserve">TORIL Y MASEGOSO                        </t>
  </si>
  <si>
    <t xml:space="preserve">TORMON                                  </t>
  </si>
  <si>
    <t xml:space="preserve">TORNOS                                  </t>
  </si>
  <si>
    <t xml:space="preserve">TORRALBA DE LOS SISONES                 </t>
  </si>
  <si>
    <t xml:space="preserve">TORRECILLA DE ALCAÑIZ                   </t>
  </si>
  <si>
    <t xml:space="preserve">TORRECILLA DEL REBOLLAR                 </t>
  </si>
  <si>
    <t xml:space="preserve">TORRE DE ARCAS                          </t>
  </si>
  <si>
    <t xml:space="preserve">TORRE DE LAS ARCAS                      </t>
  </si>
  <si>
    <t xml:space="preserve">TORRE DEL COMPTE                        </t>
  </si>
  <si>
    <t xml:space="preserve">TORRELACARCEL                           </t>
  </si>
  <si>
    <t xml:space="preserve">TORRE LOS NEGROS                        </t>
  </si>
  <si>
    <t xml:space="preserve">TORREMOCHA DE JILOCA                    </t>
  </si>
  <si>
    <t xml:space="preserve">TORRES DE ALBARRACIN                    </t>
  </si>
  <si>
    <t xml:space="preserve">TORREVELILLA                            </t>
  </si>
  <si>
    <t xml:space="preserve">TORRIJAS                                </t>
  </si>
  <si>
    <t xml:space="preserve">TORRIJO DEL CAMPO                       </t>
  </si>
  <si>
    <t xml:space="preserve">TRAMACASTIEL                            </t>
  </si>
  <si>
    <t xml:space="preserve">TRAMACASTILLA                           </t>
  </si>
  <si>
    <t xml:space="preserve">TRONCHON                                </t>
  </si>
  <si>
    <t xml:space="preserve">URREA DE GAEN                           </t>
  </si>
  <si>
    <t xml:space="preserve">UTRILLAS                                </t>
  </si>
  <si>
    <t xml:space="preserve">VALACLOCHE                              </t>
  </si>
  <si>
    <t xml:space="preserve">VALBONA                                 </t>
  </si>
  <si>
    <t xml:space="preserve">VALDEALGORFA                            </t>
  </si>
  <si>
    <t xml:space="preserve">VALDECUENCA                             </t>
  </si>
  <si>
    <t xml:space="preserve">VALDELINARES                            </t>
  </si>
  <si>
    <t xml:space="preserve">VALDELTORMO                             </t>
  </si>
  <si>
    <t xml:space="preserve">VALDERROBRES                            </t>
  </si>
  <si>
    <t xml:space="preserve">VALJUNQUERA                             </t>
  </si>
  <si>
    <t xml:space="preserve">VALLECILLO (EL)                         </t>
  </si>
  <si>
    <t xml:space="preserve">VEGUILLAS DE LA SIERRA                  </t>
  </si>
  <si>
    <t xml:space="preserve">VILLAFRANCA DEL CAMPO                   </t>
  </si>
  <si>
    <t xml:space="preserve">VILLAHERMOSA DEL CAMPO                  </t>
  </si>
  <si>
    <t xml:space="preserve">VILLANUEVA DEL REBOLLAR DE LA SIERRA    </t>
  </si>
  <si>
    <t xml:space="preserve">VILLAR DEL COBO                         </t>
  </si>
  <si>
    <t xml:space="preserve">VILLAR DEL SALZ                         </t>
  </si>
  <si>
    <t xml:space="preserve">VILLARLUENGO                            </t>
  </si>
  <si>
    <t xml:space="preserve">VILLARQUEMADO                           </t>
  </si>
  <si>
    <t xml:space="preserve">VILLARROYA DE LOS PINARES               </t>
  </si>
  <si>
    <t xml:space="preserve">VILLASTAR                               </t>
  </si>
  <si>
    <t xml:space="preserve">VILLEL                                  </t>
  </si>
  <si>
    <t xml:space="preserve">VINACEITE                               </t>
  </si>
  <si>
    <t xml:space="preserve">VISIEDO                                 </t>
  </si>
  <si>
    <t xml:space="preserve">VIVEL DEL RIO MARTIN                    </t>
  </si>
  <si>
    <t xml:space="preserve">ZOMA (LA)                               </t>
  </si>
  <si>
    <t xml:space="preserve">AJOFRIN                                 </t>
  </si>
  <si>
    <t xml:space="preserve">ALAMEDA DE LA SAGRA                     </t>
  </si>
  <si>
    <t xml:space="preserve">ALBARREAL DE TAJO                       </t>
  </si>
  <si>
    <t xml:space="preserve">ALCABON                                 </t>
  </si>
  <si>
    <t xml:space="preserve">ALCAÑIZO                                </t>
  </si>
  <si>
    <t xml:space="preserve">ALCAUDETE DE LA JARA                    </t>
  </si>
  <si>
    <t xml:space="preserve">ALCOLEA DE TAJO                         </t>
  </si>
  <si>
    <t xml:space="preserve">ALDEA EN CABO                           </t>
  </si>
  <si>
    <t xml:space="preserve">ALDEANUEVA DE BARBARROYA                </t>
  </si>
  <si>
    <t xml:space="preserve">ALDEANUEVA DE SAN BARTOLOME             </t>
  </si>
  <si>
    <t xml:space="preserve">ALMENDRAL DE LA CAÑADA                  </t>
  </si>
  <si>
    <t xml:space="preserve">ALMONACID DE TOLEDO                     </t>
  </si>
  <si>
    <t xml:space="preserve">ALMOROX                                 </t>
  </si>
  <si>
    <t xml:space="preserve">AÑOVER DE TAJO                          </t>
  </si>
  <si>
    <t xml:space="preserve">ARCICOLLAR                              </t>
  </si>
  <si>
    <t xml:space="preserve">ARGES                                   </t>
  </si>
  <si>
    <t xml:space="preserve">AZUTAN                                  </t>
  </si>
  <si>
    <t xml:space="preserve">BARCIENCE                               </t>
  </si>
  <si>
    <t xml:space="preserve">BARGAS                                  </t>
  </si>
  <si>
    <t xml:space="preserve">BELVIS DE LA JARA                       </t>
  </si>
  <si>
    <t xml:space="preserve">BOROX                                   </t>
  </si>
  <si>
    <t xml:space="preserve">BUENAVENTURA                            </t>
  </si>
  <si>
    <t xml:space="preserve">BURGUILLOS DE TOLEDO                    </t>
  </si>
  <si>
    <t xml:space="preserve">BURUJON                                 </t>
  </si>
  <si>
    <t xml:space="preserve">CABAÑAS DE LA SAGRA                     </t>
  </si>
  <si>
    <t xml:space="preserve">CABAÑAS DE YEPES                        </t>
  </si>
  <si>
    <t xml:space="preserve">CABEZAMESADA                            </t>
  </si>
  <si>
    <t xml:space="preserve">CALERA Y CHOZAS                         </t>
  </si>
  <si>
    <t xml:space="preserve">CALERUELA                               </t>
  </si>
  <si>
    <t xml:space="preserve">CALZADA DE OROPESA                      </t>
  </si>
  <si>
    <t xml:space="preserve">CAMARENA                                </t>
  </si>
  <si>
    <t xml:space="preserve">CAMARENILLA                             </t>
  </si>
  <si>
    <t xml:space="preserve">CAMPILLO DE LA JARA (EL)                </t>
  </si>
  <si>
    <t xml:space="preserve">CAMUÑAS                                 </t>
  </si>
  <si>
    <t xml:space="preserve">CARDIEL DE LOS MONTES                   </t>
  </si>
  <si>
    <t xml:space="preserve">CARMENA                                 </t>
  </si>
  <si>
    <t xml:space="preserve">CARPIO DE TAJO (EL)                     </t>
  </si>
  <si>
    <t xml:space="preserve">CARRANQUE                               </t>
  </si>
  <si>
    <t xml:space="preserve">CARRICHES                               </t>
  </si>
  <si>
    <t xml:space="preserve">CASAR DE ESCALONA (EL)                  </t>
  </si>
  <si>
    <t xml:space="preserve">CASARRUBIOS DEL MONTE                   </t>
  </si>
  <si>
    <t xml:space="preserve">CASASBUENAS                             </t>
  </si>
  <si>
    <t xml:space="preserve">CASTILLO DE BAYUELA                     </t>
  </si>
  <si>
    <t xml:space="preserve">CAZALEGAS                               </t>
  </si>
  <si>
    <t xml:space="preserve">CEBOLLA                                 </t>
  </si>
  <si>
    <t xml:space="preserve">CEDILLO DEL CONDADO                     </t>
  </si>
  <si>
    <t xml:space="preserve">CERRALBOS (LOS)                         </t>
  </si>
  <si>
    <t xml:space="preserve">CERVERA DE LOS MONTES                   </t>
  </si>
  <si>
    <t xml:space="preserve">CIRUELOS                                </t>
  </si>
  <si>
    <t xml:space="preserve">COBEJA                                  </t>
  </si>
  <si>
    <t xml:space="preserve">COBISA                                  </t>
  </si>
  <si>
    <t xml:space="preserve">CONSUEGRA                               </t>
  </si>
  <si>
    <t xml:space="preserve">CORRAL DE ALMAGUER                      </t>
  </si>
  <si>
    <t xml:space="preserve">CUERVA                                  </t>
  </si>
  <si>
    <t xml:space="preserve">CHOZAS DE CANALES                       </t>
  </si>
  <si>
    <t xml:space="preserve">CHUECA                                  </t>
  </si>
  <si>
    <t xml:space="preserve">DOMINGO PEREZ                           </t>
  </si>
  <si>
    <t xml:space="preserve">DOSBARRIOS                              </t>
  </si>
  <si>
    <t xml:space="preserve">ERUSTES                                 </t>
  </si>
  <si>
    <t xml:space="preserve">ESCALONA                                </t>
  </si>
  <si>
    <t xml:space="preserve">ESCALONILLA                             </t>
  </si>
  <si>
    <t xml:space="preserve">ESPINOSO DEL REY                        </t>
  </si>
  <si>
    <t xml:space="preserve">ESQUIVIAS                               </t>
  </si>
  <si>
    <t xml:space="preserve">ESTRELLA (LA)                           </t>
  </si>
  <si>
    <t xml:space="preserve">FUENSALIDA                              </t>
  </si>
  <si>
    <t xml:space="preserve">GALVEZ                                  </t>
  </si>
  <si>
    <t xml:space="preserve">GARCIOTUM                               </t>
  </si>
  <si>
    <t xml:space="preserve">GERINDOTE                               </t>
  </si>
  <si>
    <t xml:space="preserve">GUADAMUR                                </t>
  </si>
  <si>
    <t xml:space="preserve">GUARDIA (LA)                            </t>
  </si>
  <si>
    <t xml:space="preserve">HERENCIAS (LAS)                         </t>
  </si>
  <si>
    <t xml:space="preserve">HERRERUELA DE OROPESA                   </t>
  </si>
  <si>
    <t xml:space="preserve">HINOJOSA DE SAN VICENTE                 </t>
  </si>
  <si>
    <t xml:space="preserve">HONTANAR                                </t>
  </si>
  <si>
    <t xml:space="preserve">HORMIGOS                                </t>
  </si>
  <si>
    <t xml:space="preserve">HUECAS                                  </t>
  </si>
  <si>
    <t xml:space="preserve">HUERTA DE VALDECARABANOS                </t>
  </si>
  <si>
    <t xml:space="preserve">IGLESUELA DEL TIETAR (LA)               </t>
  </si>
  <si>
    <t xml:space="preserve">ILLAN DE VACAS                          </t>
  </si>
  <si>
    <t xml:space="preserve">ILLESCAS                                </t>
  </si>
  <si>
    <t xml:space="preserve">LAGARTERA                               </t>
  </si>
  <si>
    <t xml:space="preserve">LAYOS                                   </t>
  </si>
  <si>
    <t xml:space="preserve">LILLO                                   </t>
  </si>
  <si>
    <t xml:space="preserve">LOMINCHAR                               </t>
  </si>
  <si>
    <t xml:space="preserve">LUCILLOS                                </t>
  </si>
  <si>
    <t xml:space="preserve">MADRIDEJOS                              </t>
  </si>
  <si>
    <t xml:space="preserve">MAGAN                                   </t>
  </si>
  <si>
    <t xml:space="preserve">MALPICA DE TAJO                         </t>
  </si>
  <si>
    <t xml:space="preserve">MANZANEQUE                              </t>
  </si>
  <si>
    <t xml:space="preserve">MAQUEDA                                 </t>
  </si>
  <si>
    <t xml:space="preserve">MARJALIZA                               </t>
  </si>
  <si>
    <t xml:space="preserve">MARRUPE                                 </t>
  </si>
  <si>
    <t xml:space="preserve">MASCARAQUE                              </t>
  </si>
  <si>
    <t xml:space="preserve">MATA (LA)                               </t>
  </si>
  <si>
    <t xml:space="preserve">MAZARAMBROZ                             </t>
  </si>
  <si>
    <t xml:space="preserve">MEJORADA                                </t>
  </si>
  <si>
    <t xml:space="preserve">MENASALBAS                              </t>
  </si>
  <si>
    <t xml:space="preserve">MENTRIDA                                </t>
  </si>
  <si>
    <t xml:space="preserve">MESEGAR DE TAJO                         </t>
  </si>
  <si>
    <t xml:space="preserve">MIGUEL ESTEBAN                          </t>
  </si>
  <si>
    <t xml:space="preserve">MOCEJON                                 </t>
  </si>
  <si>
    <t xml:space="preserve">MOHEDAS DE LA JARA                      </t>
  </si>
  <si>
    <t xml:space="preserve">MONTEARAGON                             </t>
  </si>
  <si>
    <t xml:space="preserve">MONTESCLAROS                            </t>
  </si>
  <si>
    <t xml:space="preserve">MORA                                    </t>
  </si>
  <si>
    <t xml:space="preserve">NAMBROCA                                </t>
  </si>
  <si>
    <t xml:space="preserve">NAVA DE RICOMALILLO (LA)                </t>
  </si>
  <si>
    <t xml:space="preserve">NAVAHERMOSA                             </t>
  </si>
  <si>
    <t xml:space="preserve">NAVALCAN                                </t>
  </si>
  <si>
    <t xml:space="preserve">NAVALMORALEJO                           </t>
  </si>
  <si>
    <t xml:space="preserve">NAVALMORALES (LOS)                      </t>
  </si>
  <si>
    <t xml:space="preserve">NAVALUCILLOS (LOS)                      </t>
  </si>
  <si>
    <t xml:space="preserve">NAVAMORCUENDE                           </t>
  </si>
  <si>
    <t xml:space="preserve">NOBLEJAS                                </t>
  </si>
  <si>
    <t xml:space="preserve">NOEZ                                    </t>
  </si>
  <si>
    <t xml:space="preserve">NOMBELA                                 </t>
  </si>
  <si>
    <t xml:space="preserve">NOVES                                   </t>
  </si>
  <si>
    <t xml:space="preserve">NUMANCIA DE LA SAGRA                    </t>
  </si>
  <si>
    <t xml:space="preserve">NUÑO GOMEZ                              </t>
  </si>
  <si>
    <t xml:space="preserve">OCAÑA                                   </t>
  </si>
  <si>
    <t xml:space="preserve">OLIAS DEL REY                           </t>
  </si>
  <si>
    <t xml:space="preserve">ONTIGOLA                                </t>
  </si>
  <si>
    <t xml:space="preserve">ORGAZ                                   </t>
  </si>
  <si>
    <t xml:space="preserve">OROPESA                                 </t>
  </si>
  <si>
    <t xml:space="preserve">OTERO                                   </t>
  </si>
  <si>
    <t xml:space="preserve">PALOMEQUE                               </t>
  </si>
  <si>
    <t xml:space="preserve">PANTOJA                                 </t>
  </si>
  <si>
    <t xml:space="preserve">PAREDES DE ESCALONA                     </t>
  </si>
  <si>
    <t xml:space="preserve">PARRILLAS                               </t>
  </si>
  <si>
    <t xml:space="preserve">PELAHUSTAN                              </t>
  </si>
  <si>
    <t xml:space="preserve">PEPINO                                  </t>
  </si>
  <si>
    <t xml:space="preserve">POLAN                                   </t>
  </si>
  <si>
    <t xml:space="preserve">PORTILLO DE TOLEDO                      </t>
  </si>
  <si>
    <t xml:space="preserve">PUEBLA DE ALMORADIEL (LA)               </t>
  </si>
  <si>
    <t xml:space="preserve">PUEBLA DE MONTALBAN (LA)                </t>
  </si>
  <si>
    <t xml:space="preserve">PUEBLANUEVA (LA)                        </t>
  </si>
  <si>
    <t xml:space="preserve">PUENTE DEL ARZOBISPO (EL)               </t>
  </si>
  <si>
    <t xml:space="preserve">PUERTO DE SAN VICENTE                   </t>
  </si>
  <si>
    <t xml:space="preserve">PULGAR                                  </t>
  </si>
  <si>
    <t xml:space="preserve">QUERO                                   </t>
  </si>
  <si>
    <t xml:space="preserve">QUINTANAR DE LA ORDEN                   </t>
  </si>
  <si>
    <t xml:space="preserve">QUISMONDO                               </t>
  </si>
  <si>
    <t xml:space="preserve">REAL DE SAN VICENTE (EL)                </t>
  </si>
  <si>
    <t xml:space="preserve">RECAS                                   </t>
  </si>
  <si>
    <t xml:space="preserve">RETAMOSO                                </t>
  </si>
  <si>
    <t xml:space="preserve">RIELVES                                 </t>
  </si>
  <si>
    <t xml:space="preserve">ROBLEDO DEL MAZO                        </t>
  </si>
  <si>
    <t xml:space="preserve">ROMERAL (EL)                            </t>
  </si>
  <si>
    <t xml:space="preserve">SAN BARTOLOME DE LAS ABIERTAS           </t>
  </si>
  <si>
    <t xml:space="preserve">SAN MARTIN DE MONTALBAN                 </t>
  </si>
  <si>
    <t xml:space="preserve">SAN MARTIN DE PUSA                      </t>
  </si>
  <si>
    <t xml:space="preserve">SAN PABLO DE LOS MONTES                 </t>
  </si>
  <si>
    <t xml:space="preserve">SAN ROMAN DE LOS MONTES                 </t>
  </si>
  <si>
    <t xml:space="preserve">SANTA ANA DE PUSA                       </t>
  </si>
  <si>
    <t xml:space="preserve">SANTA CRUZ DE LA ZARZA                  </t>
  </si>
  <si>
    <t xml:space="preserve">SANTA CRUZ DEL RETAMAR                  </t>
  </si>
  <si>
    <t xml:space="preserve">SANTA OLALLA                            </t>
  </si>
  <si>
    <t xml:space="preserve">SARTAJADA                               </t>
  </si>
  <si>
    <t xml:space="preserve">SEGURILLA                               </t>
  </si>
  <si>
    <t xml:space="preserve">SESEÑA                                  </t>
  </si>
  <si>
    <t xml:space="preserve">SEVILLEJA DE LA JARA                    </t>
  </si>
  <si>
    <t xml:space="preserve">SONSECA                                 </t>
  </si>
  <si>
    <t xml:space="preserve">SOTILLO DE LAS PALOMAS                  </t>
  </si>
  <si>
    <t xml:space="preserve">TALAVERA DE LA REINA                    </t>
  </si>
  <si>
    <t xml:space="preserve">TEMBLEQUE                               </t>
  </si>
  <si>
    <t xml:space="preserve">TOBOSO (EL)                             </t>
  </si>
  <si>
    <t xml:space="preserve">TOLEDO                                  </t>
  </si>
  <si>
    <t xml:space="preserve">TORRALBA DE OROPESA                     </t>
  </si>
  <si>
    <t xml:space="preserve">TORRECILLA DE LA JARA                   </t>
  </si>
  <si>
    <t xml:space="preserve">TORRE DE ESTEBAN HAMBRAN (LA)           </t>
  </si>
  <si>
    <t xml:space="preserve">TORRICO                                 </t>
  </si>
  <si>
    <t xml:space="preserve">TORRIJOS                                </t>
  </si>
  <si>
    <t xml:space="preserve">TOTANES                                 </t>
  </si>
  <si>
    <t xml:space="preserve">TURLEQUE                                </t>
  </si>
  <si>
    <t xml:space="preserve">UGENA                                   </t>
  </si>
  <si>
    <t xml:space="preserve">URDA                                    </t>
  </si>
  <si>
    <t xml:space="preserve">VALDEVERDEJA                            </t>
  </si>
  <si>
    <t xml:space="preserve">VALMOJADO                               </t>
  </si>
  <si>
    <t xml:space="preserve">VELADA                                  </t>
  </si>
  <si>
    <t xml:space="preserve">VENTAS CON PEÑA AGUILERA (LAS)          </t>
  </si>
  <si>
    <t xml:space="preserve">VENTAS DE RETAMOSA (LAS)                </t>
  </si>
  <si>
    <t xml:space="preserve">VENTAS DE SAN JULIAN (LAS)              </t>
  </si>
  <si>
    <t xml:space="preserve">VILLACAÑAS                              </t>
  </si>
  <si>
    <t xml:space="preserve">VILLA DE DON FADRIQUE (LA)              </t>
  </si>
  <si>
    <t xml:space="preserve">VILLAFRANCA DE LOS CABALLEROS           </t>
  </si>
  <si>
    <t xml:space="preserve">VILLALUENGA DE LA SAGRA                 </t>
  </si>
  <si>
    <t xml:space="preserve">VILLAMIEL DE TOLEDO                     </t>
  </si>
  <si>
    <t xml:space="preserve">VILLAMINAYA                             </t>
  </si>
  <si>
    <t xml:space="preserve">VILLAMUELAS                             </t>
  </si>
  <si>
    <t xml:space="preserve">VILLANUEVA DE ALCARDETE                 </t>
  </si>
  <si>
    <t xml:space="preserve">VILLANUEVA DE BOGAS                     </t>
  </si>
  <si>
    <t xml:space="preserve">VILLAREJO DE MONTALBAN                  </t>
  </si>
  <si>
    <t xml:space="preserve">VILLARRUBIA DE SANTIAGO                 </t>
  </si>
  <si>
    <t xml:space="preserve">VILLASECA DE LA SAGRA                   </t>
  </si>
  <si>
    <t xml:space="preserve">VILLASEQUILLA                           </t>
  </si>
  <si>
    <t xml:space="preserve">VILLATOBAS                              </t>
  </si>
  <si>
    <t xml:space="preserve">VISO DE SAN JUAN (EL)                   </t>
  </si>
  <si>
    <t xml:space="preserve">YEBENES (LOS)                           </t>
  </si>
  <si>
    <t xml:space="preserve">YELES                                   </t>
  </si>
  <si>
    <t xml:space="preserve">YEPES                                   </t>
  </si>
  <si>
    <t xml:space="preserve">YUNCLER                                 </t>
  </si>
  <si>
    <t xml:space="preserve">YUNCLILLOS                              </t>
  </si>
  <si>
    <t xml:space="preserve">YUNCOS                                  </t>
  </si>
  <si>
    <t xml:space="preserve">SANTO DOMINGO-CAUDILLA                  </t>
  </si>
  <si>
    <t xml:space="preserve">ADEMUZ                                  </t>
  </si>
  <si>
    <t xml:space="preserve">ADOR                                    </t>
  </si>
  <si>
    <t xml:space="preserve">ATZENETA D'ALBAIDA                      </t>
  </si>
  <si>
    <t xml:space="preserve">AGULLENT                                </t>
  </si>
  <si>
    <t xml:space="preserve">ALAQUAS                                 </t>
  </si>
  <si>
    <t xml:space="preserve">ALBAIDA                                 </t>
  </si>
  <si>
    <t xml:space="preserve">ALBAL                                   </t>
  </si>
  <si>
    <t xml:space="preserve">ALBALAT DE LA RIBERA                    </t>
  </si>
  <si>
    <t xml:space="preserve">ALBALAT DELS SORELLS                    </t>
  </si>
  <si>
    <t xml:space="preserve">ALBALAT DELS TARONGERS                  </t>
  </si>
  <si>
    <t xml:space="preserve">ALBERIC                                 </t>
  </si>
  <si>
    <t xml:space="preserve">ALBORACHE                               </t>
  </si>
  <si>
    <t xml:space="preserve">ALBORAYA                                </t>
  </si>
  <si>
    <t xml:space="preserve">ALBUIXECH                               </t>
  </si>
  <si>
    <t xml:space="preserve">ALCASSER                                </t>
  </si>
  <si>
    <t xml:space="preserve">ALCANTERA DE XUQUER                     </t>
  </si>
  <si>
    <t xml:space="preserve">ALZIRA                                  </t>
  </si>
  <si>
    <t xml:space="preserve">ALCUBLAS                                </t>
  </si>
  <si>
    <t xml:space="preserve">ALCUDIA (L')                            </t>
  </si>
  <si>
    <t xml:space="preserve">ALCUDIA DE CRESPINS (L')                </t>
  </si>
  <si>
    <t xml:space="preserve">ALDAIA                                  </t>
  </si>
  <si>
    <t xml:space="preserve">ALFAFAR                                 </t>
  </si>
  <si>
    <t xml:space="preserve">ALFAUIR                                 </t>
  </si>
  <si>
    <t xml:space="preserve">ALFARA DE LA BARONIA                    </t>
  </si>
  <si>
    <t xml:space="preserve">ALFARA DEL PATRIARCA                    </t>
  </si>
  <si>
    <t xml:space="preserve">ALFARP                                  </t>
  </si>
  <si>
    <t xml:space="preserve">ALFARRASI                               </t>
  </si>
  <si>
    <t xml:space="preserve">ALGAR DE PALANCIA                       </t>
  </si>
  <si>
    <t xml:space="preserve">ALGEMESI                                </t>
  </si>
  <si>
    <t xml:space="preserve">ALGIMIA DE ALFARA                       </t>
  </si>
  <si>
    <t xml:space="preserve">ALGINET                                 </t>
  </si>
  <si>
    <t xml:space="preserve">ALMASSERA                               </t>
  </si>
  <si>
    <t xml:space="preserve">ALMISERA                                </t>
  </si>
  <si>
    <t xml:space="preserve">ALMOINES                                </t>
  </si>
  <si>
    <t xml:space="preserve">ALMUSSAFES                              </t>
  </si>
  <si>
    <t xml:space="preserve">ALPUENTE                                </t>
  </si>
  <si>
    <t>ALQUERIA DE LA CONDESA/ALQUERIA DE LA CO</t>
  </si>
  <si>
    <t xml:space="preserve">ANDILLA                                 </t>
  </si>
  <si>
    <t xml:space="preserve">ANNA                                    </t>
  </si>
  <si>
    <t xml:space="preserve">ANTELLA                                 </t>
  </si>
  <si>
    <t xml:space="preserve">ARAS DE LOS OLMOS                       </t>
  </si>
  <si>
    <t xml:space="preserve">AIELO DE MALFERIT                       </t>
  </si>
  <si>
    <t xml:space="preserve">AIELO DE RUGAT                          </t>
  </si>
  <si>
    <t xml:space="preserve">AYORA                                   </t>
  </si>
  <si>
    <t xml:space="preserve">BARXETA                                 </t>
  </si>
  <si>
    <t xml:space="preserve">BARX                                    </t>
  </si>
  <si>
    <t xml:space="preserve">BELGIDA                                 </t>
  </si>
  <si>
    <t xml:space="preserve">BELLREGUARD                             </t>
  </si>
  <si>
    <t xml:space="preserve">BELLUS                                  </t>
  </si>
  <si>
    <t xml:space="preserve">BENAGEBER                               </t>
  </si>
  <si>
    <t xml:space="preserve">BENAGUASIL                              </t>
  </si>
  <si>
    <t xml:space="preserve">BENAVITES                               </t>
  </si>
  <si>
    <t xml:space="preserve">BENEIXIDA                               </t>
  </si>
  <si>
    <t xml:space="preserve">BENETUSSER                              </t>
  </si>
  <si>
    <t xml:space="preserve">BENIARJO                                </t>
  </si>
  <si>
    <t xml:space="preserve">BENIATJAR                               </t>
  </si>
  <si>
    <t xml:space="preserve">BENICOLET                               </t>
  </si>
  <si>
    <t xml:space="preserve">BENIFAIRO DE LES VALLS                  </t>
  </si>
  <si>
    <t xml:space="preserve">BENIFAIRO DE LA VALLDIGNA               </t>
  </si>
  <si>
    <t xml:space="preserve">BENIFAIO                                </t>
  </si>
  <si>
    <t xml:space="preserve">BENIFLA                                 </t>
  </si>
  <si>
    <t xml:space="preserve">BENIGANIM                               </t>
  </si>
  <si>
    <t xml:space="preserve">BENIMODO                                </t>
  </si>
  <si>
    <t xml:space="preserve">BENIMUSLEM                              </t>
  </si>
  <si>
    <t xml:space="preserve">BENIPARRELL                             </t>
  </si>
  <si>
    <t xml:space="preserve">BENIRREDRA                              </t>
  </si>
  <si>
    <t xml:space="preserve">BENISANO                                </t>
  </si>
  <si>
    <t xml:space="preserve">BENISSODA                               </t>
  </si>
  <si>
    <t xml:space="preserve">BENISSUERA                              </t>
  </si>
  <si>
    <t xml:space="preserve">BETERA                                  </t>
  </si>
  <si>
    <t xml:space="preserve">BICORP                                  </t>
  </si>
  <si>
    <t xml:space="preserve">BOCAIRENT                               </t>
  </si>
  <si>
    <t xml:space="preserve">BOLBAITE                                </t>
  </si>
  <si>
    <t xml:space="preserve">BONREPOS I MIRAMBELL                    </t>
  </si>
  <si>
    <t xml:space="preserve">BUFALI                                  </t>
  </si>
  <si>
    <t xml:space="preserve">BUGARRA                                 </t>
  </si>
  <si>
    <t xml:space="preserve">BUÑOL                                   </t>
  </si>
  <si>
    <t xml:space="preserve">BURJASSOT                               </t>
  </si>
  <si>
    <t xml:space="preserve">CALLES                                  </t>
  </si>
  <si>
    <t xml:space="preserve">CAMPORROBLES                            </t>
  </si>
  <si>
    <t xml:space="preserve">CANALS                                  </t>
  </si>
  <si>
    <t xml:space="preserve">CANET D'EN BERENGUER                    </t>
  </si>
  <si>
    <t xml:space="preserve">CARCAIXENT                              </t>
  </si>
  <si>
    <t xml:space="preserve">CARCER                                  </t>
  </si>
  <si>
    <t xml:space="preserve">CARLET                                  </t>
  </si>
  <si>
    <t xml:space="preserve">CARRICOLA                               </t>
  </si>
  <si>
    <t xml:space="preserve">CASAS ALTAS                             </t>
  </si>
  <si>
    <t xml:space="preserve">CASAS BAJAS                             </t>
  </si>
  <si>
    <t xml:space="preserve">CASINOS                                 </t>
  </si>
  <si>
    <t xml:space="preserve">CASTELLO DE RUGAT                       </t>
  </si>
  <si>
    <t xml:space="preserve">CASTELLONET DE LA CONQUESTA             </t>
  </si>
  <si>
    <t xml:space="preserve">CASTIELFABIB                            </t>
  </si>
  <si>
    <t xml:space="preserve">CATADAU                                 </t>
  </si>
  <si>
    <t xml:space="preserve">CATARROJA                               </t>
  </si>
  <si>
    <t xml:space="preserve">CAUDETE DE LAS FUENTES                  </t>
  </si>
  <si>
    <t xml:space="preserve">CERDA                                   </t>
  </si>
  <si>
    <t xml:space="preserve">COFRENTES                               </t>
  </si>
  <si>
    <t xml:space="preserve">CORBERA                                 </t>
  </si>
  <si>
    <t xml:space="preserve">CORTES DE PALLAS                        </t>
  </si>
  <si>
    <t xml:space="preserve">COTES                                   </t>
  </si>
  <si>
    <t xml:space="preserve">QUART DE LES VALLS                      </t>
  </si>
  <si>
    <t xml:space="preserve">QUART DE POBLET                         </t>
  </si>
  <si>
    <t xml:space="preserve">QUARTELL                                </t>
  </si>
  <si>
    <t xml:space="preserve">QUATRETONDA                             </t>
  </si>
  <si>
    <t xml:space="preserve">CULLERA                                 </t>
  </si>
  <si>
    <t xml:space="preserve">CHELVA                                  </t>
  </si>
  <si>
    <t xml:space="preserve">CHELLA                                  </t>
  </si>
  <si>
    <t xml:space="preserve">CHERA                                   </t>
  </si>
  <si>
    <t xml:space="preserve">CHESTE                                  </t>
  </si>
  <si>
    <t xml:space="preserve">XIRIVELLA                               </t>
  </si>
  <si>
    <t xml:space="preserve">CHIVA                                   </t>
  </si>
  <si>
    <t xml:space="preserve">CHULILLA                                </t>
  </si>
  <si>
    <t xml:space="preserve">DAIMUS                                  </t>
  </si>
  <si>
    <t xml:space="preserve">DOMEÑO                                  </t>
  </si>
  <si>
    <t xml:space="preserve">DOS AGUAS                               </t>
  </si>
  <si>
    <t xml:space="preserve">ELIANA (L')                             </t>
  </si>
  <si>
    <t xml:space="preserve">EMPERADOR                               </t>
  </si>
  <si>
    <t xml:space="preserve">ENGUERA                                 </t>
  </si>
  <si>
    <t xml:space="preserve">ENOVA (L')                              </t>
  </si>
  <si>
    <t xml:space="preserve">ESTIVELLA                               </t>
  </si>
  <si>
    <t xml:space="preserve">ESTUBENY                                </t>
  </si>
  <si>
    <t xml:space="preserve">FAURA                                   </t>
  </si>
  <si>
    <t xml:space="preserve">FAVARA                                  </t>
  </si>
  <si>
    <t xml:space="preserve">FONTANARS DELS ALFORINS                 </t>
  </si>
  <si>
    <t xml:space="preserve">FORTALENY                               </t>
  </si>
  <si>
    <t xml:space="preserve">FOIOS                                   </t>
  </si>
  <si>
    <t xml:space="preserve">FONT D'EN CARROS (LA)                   </t>
  </si>
  <si>
    <t xml:space="preserve">FONT DE LA FIGUERA (LA)                 </t>
  </si>
  <si>
    <t xml:space="preserve">FUENTERROBLES                           </t>
  </si>
  <si>
    <t xml:space="preserve">GAVARDA                                 </t>
  </si>
  <si>
    <t xml:space="preserve">GANDIA                                  </t>
  </si>
  <si>
    <t xml:space="preserve">GENOVES (EL)                            </t>
  </si>
  <si>
    <t xml:space="preserve">GESTALGAR                               </t>
  </si>
  <si>
    <t xml:space="preserve">GILET                                   </t>
  </si>
  <si>
    <t xml:space="preserve">GODELLA                                 </t>
  </si>
  <si>
    <t xml:space="preserve">GODELLETA                               </t>
  </si>
  <si>
    <t xml:space="preserve">GRANJA DE LA COSTERA (LA)               </t>
  </si>
  <si>
    <t xml:space="preserve">GUADASSÉQUIES                           </t>
  </si>
  <si>
    <t xml:space="preserve">GUADASSUAR                              </t>
  </si>
  <si>
    <t xml:space="preserve">GUARDAMAR DE LA SAFOR                   </t>
  </si>
  <si>
    <t xml:space="preserve">HIGUERUELAS                             </t>
  </si>
  <si>
    <t xml:space="preserve">JALANCE                                 </t>
  </si>
  <si>
    <t xml:space="preserve">XERACO                                  </t>
  </si>
  <si>
    <t xml:space="preserve">JARAFUEL                                </t>
  </si>
  <si>
    <t xml:space="preserve">XATIVA                                  </t>
  </si>
  <si>
    <t xml:space="preserve">XERESA                                  </t>
  </si>
  <si>
    <t xml:space="preserve">LLIRIA                                  </t>
  </si>
  <si>
    <t xml:space="preserve">LORIGUILLA                              </t>
  </si>
  <si>
    <t xml:space="preserve">LOSA DEL OBISPO                         </t>
  </si>
  <si>
    <t xml:space="preserve">LLUTXENT                                </t>
  </si>
  <si>
    <t xml:space="preserve">LLOCNOU D'EN FENOLLET                   </t>
  </si>
  <si>
    <t xml:space="preserve">LUGAR NUEVO DE LA CORONA                </t>
  </si>
  <si>
    <t xml:space="preserve">LLOCNOU DE SANT JERONI                  </t>
  </si>
  <si>
    <t xml:space="preserve">LLANERA DE RANES                        </t>
  </si>
  <si>
    <t xml:space="preserve">LLAURI                                  </t>
  </si>
  <si>
    <t xml:space="preserve">LLOMBAI                                 </t>
  </si>
  <si>
    <t xml:space="preserve">LLOSA DE RANES (LA)                     </t>
  </si>
  <si>
    <t xml:space="preserve">MACASTRE                                </t>
  </si>
  <si>
    <t xml:space="preserve">MANISES                                 </t>
  </si>
  <si>
    <t xml:space="preserve">MANUEL                                  </t>
  </si>
  <si>
    <t xml:space="preserve">MARINES                                 </t>
  </si>
  <si>
    <t xml:space="preserve">MASALAVES                               </t>
  </si>
  <si>
    <t xml:space="preserve">MASSALFASSAR                            </t>
  </si>
  <si>
    <t xml:space="preserve">MASSAMAGRELL                            </t>
  </si>
  <si>
    <t xml:space="preserve">MASSANASSA                              </t>
  </si>
  <si>
    <t xml:space="preserve">MELIANA                                 </t>
  </si>
  <si>
    <t xml:space="preserve">MILLARES                                </t>
  </si>
  <si>
    <t xml:space="preserve">MIRAMAR                                 </t>
  </si>
  <si>
    <t xml:space="preserve">MISLATA                                 </t>
  </si>
  <si>
    <t xml:space="preserve">MOGENTE/MOIXENT                         </t>
  </si>
  <si>
    <t xml:space="preserve">MONCADA                                 </t>
  </si>
  <si>
    <t xml:space="preserve">MONSERRAT                               </t>
  </si>
  <si>
    <t xml:space="preserve">MONTAVERNER                             </t>
  </si>
  <si>
    <t xml:space="preserve">MONTESA                                 </t>
  </si>
  <si>
    <t xml:space="preserve">MONTICHELVO                             </t>
  </si>
  <si>
    <t xml:space="preserve">MONTROI/MONTROY                         </t>
  </si>
  <si>
    <t xml:space="preserve">MUSEROS                                 </t>
  </si>
  <si>
    <t xml:space="preserve">NÀQUERA/NÁQUERA                         </t>
  </si>
  <si>
    <t xml:space="preserve">NAVARRES                                </t>
  </si>
  <si>
    <t xml:space="preserve">NOVELE/NOVETLE                          </t>
  </si>
  <si>
    <t xml:space="preserve">OLIVA                                   </t>
  </si>
  <si>
    <t xml:space="preserve">OLOCAU                                  </t>
  </si>
  <si>
    <t xml:space="preserve">OLLERIA (L')                            </t>
  </si>
  <si>
    <t xml:space="preserve">ONTINYENT                               </t>
  </si>
  <si>
    <t xml:space="preserve">OTOS                                    </t>
  </si>
  <si>
    <t xml:space="preserve">PAIPORTA                                </t>
  </si>
  <si>
    <t xml:space="preserve">PALMA DE GANDIA                         </t>
  </si>
  <si>
    <t xml:space="preserve">PALMERA                                 </t>
  </si>
  <si>
    <t xml:space="preserve">PALOMAR (EL)                            </t>
  </si>
  <si>
    <t xml:space="preserve">PATERNA                                 </t>
  </si>
  <si>
    <t xml:space="preserve">PEDRALBA                                </t>
  </si>
  <si>
    <t xml:space="preserve">PETRES                                  </t>
  </si>
  <si>
    <t xml:space="preserve">PICANYA                                 </t>
  </si>
  <si>
    <t xml:space="preserve">PICASSENT                               </t>
  </si>
  <si>
    <t xml:space="preserve">PILES                                   </t>
  </si>
  <si>
    <t xml:space="preserve">PINET                                   </t>
  </si>
  <si>
    <t xml:space="preserve">POLINYA DE XUQUER                       </t>
  </si>
  <si>
    <t xml:space="preserve">POTRIES                                 </t>
  </si>
  <si>
    <t xml:space="preserve">POBLA DE FARNALS (LA)                   </t>
  </si>
  <si>
    <t xml:space="preserve">POBLA DEL DUC (LA)                      </t>
  </si>
  <si>
    <t xml:space="preserve">PUEBLA DE SAN MIGUEL                    </t>
  </si>
  <si>
    <t xml:space="preserve">POBLA DE VALLBONA (LA)                  </t>
  </si>
  <si>
    <t xml:space="preserve">POBLA LLARGA (LA)                       </t>
  </si>
  <si>
    <t xml:space="preserve">EL PUIG DE SANTA MARIA                  </t>
  </si>
  <si>
    <t xml:space="preserve">PUCOL                                   </t>
  </si>
  <si>
    <t xml:space="preserve">QUESA                                   </t>
  </si>
  <si>
    <t xml:space="preserve">RAFELBUNYOL                             </t>
  </si>
  <si>
    <t xml:space="preserve">RAFELCOFER                              </t>
  </si>
  <si>
    <t xml:space="preserve">RAFELGUARAF                             </t>
  </si>
  <si>
    <t xml:space="preserve">RAFOL DE SALEM                          </t>
  </si>
  <si>
    <t xml:space="preserve">REAL DE GANDIA                          </t>
  </si>
  <si>
    <t xml:space="preserve">REAL                                    </t>
  </si>
  <si>
    <t xml:space="preserve">REQUENA                                 </t>
  </si>
  <si>
    <t xml:space="preserve">RIBA-ROJA DE TURIA                      </t>
  </si>
  <si>
    <t xml:space="preserve">RIOLA                                   </t>
  </si>
  <si>
    <t xml:space="preserve">ROCAFORT                                </t>
  </si>
  <si>
    <t xml:space="preserve">ROTGLA Y CORBERA                        </t>
  </si>
  <si>
    <t xml:space="preserve">ROTOVA                                  </t>
  </si>
  <si>
    <t xml:space="preserve">RUGAT                                   </t>
  </si>
  <si>
    <t xml:space="preserve">SAGUNTO/SAGUNT                          </t>
  </si>
  <si>
    <t xml:space="preserve">SALEM                                   </t>
  </si>
  <si>
    <t xml:space="preserve">SANT JOANET                             </t>
  </si>
  <si>
    <t xml:space="preserve">SEDAVI                                  </t>
  </si>
  <si>
    <t xml:space="preserve">SEGART                                  </t>
  </si>
  <si>
    <t xml:space="preserve">SELLENT                                 </t>
  </si>
  <si>
    <t xml:space="preserve">SEMPERE                                 </t>
  </si>
  <si>
    <t xml:space="preserve">SENYERA                                 </t>
  </si>
  <si>
    <t xml:space="preserve">SERRA                                   </t>
  </si>
  <si>
    <t xml:space="preserve">SIETE AGUAS                             </t>
  </si>
  <si>
    <t xml:space="preserve">SILLA                                   </t>
  </si>
  <si>
    <t xml:space="preserve">SIMAT DE LA VALLDIGNA                   </t>
  </si>
  <si>
    <t xml:space="preserve">SINARCAS                                </t>
  </si>
  <si>
    <t xml:space="preserve">SOLLANA                                 </t>
  </si>
  <si>
    <t xml:space="preserve">SOT DE CHERA                            </t>
  </si>
  <si>
    <t xml:space="preserve">SUECA                                   </t>
  </si>
  <si>
    <t xml:space="preserve">SUMACARCER                              </t>
  </si>
  <si>
    <t xml:space="preserve">TAVERNES BLANQUES                       </t>
  </si>
  <si>
    <t xml:space="preserve">TAVERNES DE LA VALLDIGNA                </t>
  </si>
  <si>
    <t xml:space="preserve">TERESA DE COFRENTES                     </t>
  </si>
  <si>
    <t xml:space="preserve">TERRATEIG                               </t>
  </si>
  <si>
    <t xml:space="preserve">TITAGUAS                                </t>
  </si>
  <si>
    <t xml:space="preserve">TORREBAJA                               </t>
  </si>
  <si>
    <t xml:space="preserve">TORRELLA                                </t>
  </si>
  <si>
    <t xml:space="preserve">TORRES TORRES                           </t>
  </si>
  <si>
    <t xml:space="preserve">TOUS                                    </t>
  </si>
  <si>
    <t xml:space="preserve">TUEJAR                                  </t>
  </si>
  <si>
    <t xml:space="preserve">TURIS                                   </t>
  </si>
  <si>
    <t xml:space="preserve">UTIEL                                   </t>
  </si>
  <si>
    <t xml:space="preserve">VALENCIA                                </t>
  </si>
  <si>
    <t xml:space="preserve">VALLADA                                 </t>
  </si>
  <si>
    <t xml:space="preserve">VALLANCA                                </t>
  </si>
  <si>
    <t xml:space="preserve">VALLES                                  </t>
  </si>
  <si>
    <t xml:space="preserve">VENTA DEL MORO                          </t>
  </si>
  <si>
    <t xml:space="preserve">VILALLONGA/VILLALONGA                   </t>
  </si>
  <si>
    <t xml:space="preserve">VILAMARXANT                             </t>
  </si>
  <si>
    <t xml:space="preserve">CASTELLÓ                                </t>
  </si>
  <si>
    <t xml:space="preserve">VILLAR DEL ARZOBISPO                    </t>
  </si>
  <si>
    <t xml:space="preserve">VILLARGORDO DEL CABRIEL                 </t>
  </si>
  <si>
    <t xml:space="preserve">VINALESA                                </t>
  </si>
  <si>
    <t xml:space="preserve">YATOVA                                  </t>
  </si>
  <si>
    <t xml:space="preserve">YESA (LA)                               </t>
  </si>
  <si>
    <t xml:space="preserve">ZARRA                                   </t>
  </si>
  <si>
    <t xml:space="preserve">GATOVA                                  </t>
  </si>
  <si>
    <t xml:space="preserve">SAN ANTONIO DE BENAGEBER                </t>
  </si>
  <si>
    <t xml:space="preserve">BENICULL DE XUQUER                      </t>
  </si>
  <si>
    <t xml:space="preserve">ADALIA                                  </t>
  </si>
  <si>
    <t xml:space="preserve">AGUASAL                                 </t>
  </si>
  <si>
    <t xml:space="preserve">AGUILAR DE CAMPOS                       </t>
  </si>
  <si>
    <t xml:space="preserve">ALAEJOS                                 </t>
  </si>
  <si>
    <t xml:space="preserve">ALCAZAREN                               </t>
  </si>
  <si>
    <t xml:space="preserve">ALDEA DE SAN MIGUEL                     </t>
  </si>
  <si>
    <t xml:space="preserve">ALDEAMAYOR DE SAN MARTIN                </t>
  </si>
  <si>
    <t xml:space="preserve">ALMENARA DE ADAJA                       </t>
  </si>
  <si>
    <t xml:space="preserve">AMUSQUILLO                              </t>
  </si>
  <si>
    <t xml:space="preserve">ARROYO DE LA ENCOMIENDA                 </t>
  </si>
  <si>
    <t xml:space="preserve">ATAQUINES                               </t>
  </si>
  <si>
    <t xml:space="preserve">BAHABON                                 </t>
  </si>
  <si>
    <t xml:space="preserve">BARCIAL DE LA LOMA                      </t>
  </si>
  <si>
    <t xml:space="preserve">BARRUELO DEL VALLE                      </t>
  </si>
  <si>
    <t xml:space="preserve">BECILLA DE VALDERADUEY                  </t>
  </si>
  <si>
    <t xml:space="preserve">BENAFARCES                              </t>
  </si>
  <si>
    <t xml:space="preserve">BERCERO                                 </t>
  </si>
  <si>
    <t xml:space="preserve">BERCERUELO                              </t>
  </si>
  <si>
    <t xml:space="preserve">BERRUECES                               </t>
  </si>
  <si>
    <t xml:space="preserve">BOBADILLA DEL CAMPO                     </t>
  </si>
  <si>
    <t xml:space="preserve">BOCIGAS                                 </t>
  </si>
  <si>
    <t xml:space="preserve">BOCOS DE DUERO                          </t>
  </si>
  <si>
    <t xml:space="preserve">BOECILLO                                </t>
  </si>
  <si>
    <t xml:space="preserve">BOLAÑOS DE CAMPOS                       </t>
  </si>
  <si>
    <t xml:space="preserve">BRAHOJOS DE MEDINA                      </t>
  </si>
  <si>
    <t xml:space="preserve">BUSTILLO DE CHAVES                      </t>
  </si>
  <si>
    <t xml:space="preserve">CABEZON DE PISUERGA                     </t>
  </si>
  <si>
    <t xml:space="preserve">CABEZON DE VALDERADUEY                  </t>
  </si>
  <si>
    <t xml:space="preserve">CABREROS DEL MONTE                      </t>
  </si>
  <si>
    <t xml:space="preserve">CAMPASPERO                              </t>
  </si>
  <si>
    <t xml:space="preserve">CAMPORREDONDO                           </t>
  </si>
  <si>
    <t xml:space="preserve">CANALEJAS DE PEÑAFIEL                   </t>
  </si>
  <si>
    <t xml:space="preserve">CANILLAS DE ESGUEVA                     </t>
  </si>
  <si>
    <t xml:space="preserve">CARPIO                                  </t>
  </si>
  <si>
    <t xml:space="preserve">CASASOLA DE ARION                       </t>
  </si>
  <si>
    <t xml:space="preserve">CASTREJON DE TRABANCOS                  </t>
  </si>
  <si>
    <t xml:space="preserve">CASTRILLO DE DUERO                      </t>
  </si>
  <si>
    <t xml:space="preserve">CASTRILLO-TEJERIEGO                     </t>
  </si>
  <si>
    <t xml:space="preserve">CASTROBOL                               </t>
  </si>
  <si>
    <t xml:space="preserve">CASTRODEZA                              </t>
  </si>
  <si>
    <t xml:space="preserve">CASTROMEMBIBRE                          </t>
  </si>
  <si>
    <t xml:space="preserve">CASTROMONTE                             </t>
  </si>
  <si>
    <t xml:space="preserve">CASTRONUEVO DE ESGUEVA                  </t>
  </si>
  <si>
    <t xml:space="preserve">CASTRONUÑO                              </t>
  </si>
  <si>
    <t xml:space="preserve">CASTROPONCE                             </t>
  </si>
  <si>
    <t xml:space="preserve">CASTROVERDE DE CERRATO                  </t>
  </si>
  <si>
    <t xml:space="preserve">CEINOS DE CAMPOS                        </t>
  </si>
  <si>
    <t xml:space="preserve">CERVILLEGO DE LA CRUZ                   </t>
  </si>
  <si>
    <t xml:space="preserve">CIGALES                                 </t>
  </si>
  <si>
    <t xml:space="preserve">CIGUÑUELA                               </t>
  </si>
  <si>
    <t xml:space="preserve">CISTERNIGA                              </t>
  </si>
  <si>
    <t xml:space="preserve">COGECES DE ISCAR                        </t>
  </si>
  <si>
    <t xml:space="preserve">COGECES DEL MONTE                       </t>
  </si>
  <si>
    <t xml:space="preserve">CORCOS                                  </t>
  </si>
  <si>
    <t xml:space="preserve">CORRALES DE DUERO                       </t>
  </si>
  <si>
    <t xml:space="preserve">CUBILLAS DE SANTA MARTA                 </t>
  </si>
  <si>
    <t xml:space="preserve">CUENCA DE CAMPOS                        </t>
  </si>
  <si>
    <t xml:space="preserve">CURIEL DE DUERO                         </t>
  </si>
  <si>
    <t xml:space="preserve">ENCINAS DE ESGUEVA                      </t>
  </si>
  <si>
    <t xml:space="preserve">ESGUEVILLAS DE ESGUEVA                  </t>
  </si>
  <si>
    <t xml:space="preserve">FOMBELLIDA                              </t>
  </si>
  <si>
    <t xml:space="preserve">FOMPEDRAZA                              </t>
  </si>
  <si>
    <t xml:space="preserve">FONTIHOYUELO                            </t>
  </si>
  <si>
    <t xml:space="preserve">FRESNO EL VIEJO                         </t>
  </si>
  <si>
    <t xml:space="preserve">FUENSALDAÑA                             </t>
  </si>
  <si>
    <t xml:space="preserve">FUENTE EL SOL                           </t>
  </si>
  <si>
    <t xml:space="preserve">FUENTE-OLMEDO                           </t>
  </si>
  <si>
    <t xml:space="preserve">GALLEGOS DE HORNIJA                     </t>
  </si>
  <si>
    <t xml:space="preserve">GATON DE CAMPOS                         </t>
  </si>
  <si>
    <t xml:space="preserve">GERIA                                   </t>
  </si>
  <si>
    <t xml:space="preserve">HERRIN DE CAMPOS                        </t>
  </si>
  <si>
    <t xml:space="preserve">HORNILLOS DE ERESMA                     </t>
  </si>
  <si>
    <t xml:space="preserve">ISCAR                                   </t>
  </si>
  <si>
    <t xml:space="preserve">LAGUNA DE DUERO                         </t>
  </si>
  <si>
    <t xml:space="preserve">LANGAYO                                 </t>
  </si>
  <si>
    <t xml:space="preserve">LOMOVIEJO                               </t>
  </si>
  <si>
    <t xml:space="preserve">LLANO DE OLMEDO                         </t>
  </si>
  <si>
    <t xml:space="preserve">MANZANILLO                              </t>
  </si>
  <si>
    <t xml:space="preserve">MARZALES                                </t>
  </si>
  <si>
    <t xml:space="preserve">MATAPOZUELOS                            </t>
  </si>
  <si>
    <t xml:space="preserve">MATILLA DE LOS CAÑOS                    </t>
  </si>
  <si>
    <t xml:space="preserve">MAYORGA                                 </t>
  </si>
  <si>
    <t xml:space="preserve">MEDINA DEL CAMPO                        </t>
  </si>
  <si>
    <t xml:space="preserve">MEDINA DE RIOSECO                       </t>
  </si>
  <si>
    <t xml:space="preserve">MEGECES                                 </t>
  </si>
  <si>
    <t xml:space="preserve">MELGAR DE ABAJO                         </t>
  </si>
  <si>
    <t xml:space="preserve">MELGAR DE ARRIBA                        </t>
  </si>
  <si>
    <t xml:space="preserve">MOJADOS                                 </t>
  </si>
  <si>
    <t xml:space="preserve">MONASTERIO DE VEGA                      </t>
  </si>
  <si>
    <t xml:space="preserve">MONTEALEGRE DE CAMPOS                   </t>
  </si>
  <si>
    <t xml:space="preserve">MONTEMAYOR DE PILILLA                   </t>
  </si>
  <si>
    <t xml:space="preserve">MORAL DE LA REINA                       </t>
  </si>
  <si>
    <t xml:space="preserve">MORALEJA DE LAS PANADERAS               </t>
  </si>
  <si>
    <t xml:space="preserve">MORALES DE CAMPOS                       </t>
  </si>
  <si>
    <t xml:space="preserve">MOTA DEL MARQUES                        </t>
  </si>
  <si>
    <t xml:space="preserve">MUCIENTES                               </t>
  </si>
  <si>
    <t xml:space="preserve">MUDARRA (LA)                            </t>
  </si>
  <si>
    <t xml:space="preserve">MURIEL                                  </t>
  </si>
  <si>
    <t xml:space="preserve">NAVA DEL REY                            </t>
  </si>
  <si>
    <t xml:space="preserve">NUEVA VILLA DE LAS TORRES               </t>
  </si>
  <si>
    <t xml:space="preserve">OLIVARES DE DUERO                       </t>
  </si>
  <si>
    <t xml:space="preserve">OLMEDO                                  </t>
  </si>
  <si>
    <t xml:space="preserve">OLMOS DE ESGUEVA                        </t>
  </si>
  <si>
    <t xml:space="preserve">OLMOS DE PEÑAFIEL                       </t>
  </si>
  <si>
    <t xml:space="preserve">PALAZUELO DE VEDIJA                     </t>
  </si>
  <si>
    <t xml:space="preserve">PARRILLA (LA)                           </t>
  </si>
  <si>
    <t xml:space="preserve">PEDRAJA DE PORTILLO (LA)                </t>
  </si>
  <si>
    <t xml:space="preserve">PEDRAJAS DE SAN ESTEBAN                 </t>
  </si>
  <si>
    <t xml:space="preserve">PEDROSA DEL REY                         </t>
  </si>
  <si>
    <t xml:space="preserve">PEÑAFIEL                                </t>
  </si>
  <si>
    <t xml:space="preserve">PEÑAFLOR DE HORNIJA                     </t>
  </si>
  <si>
    <t xml:space="preserve">PESQUERA DE DUERO                       </t>
  </si>
  <si>
    <t xml:space="preserve">PIÑA DE ESGUEVA                         </t>
  </si>
  <si>
    <t xml:space="preserve">PIÑEL DE ABAJO                          </t>
  </si>
  <si>
    <t xml:space="preserve">PIÑEL DE ARRIBA                         </t>
  </si>
  <si>
    <t xml:space="preserve">POLLOS                                  </t>
  </si>
  <si>
    <t xml:space="preserve">PORTILLO                                </t>
  </si>
  <si>
    <t xml:space="preserve">POZAL DE GALLINAS                       </t>
  </si>
  <si>
    <t xml:space="preserve">POZALDEZ                                </t>
  </si>
  <si>
    <t xml:space="preserve">POZUELO DE LA ORDEN                     </t>
  </si>
  <si>
    <t xml:space="preserve">PURAS                                   </t>
  </si>
  <si>
    <t xml:space="preserve">QUINTANILLA DE ARRIBA                   </t>
  </si>
  <si>
    <t xml:space="preserve">QUINTANILLA DEL MOLAR                   </t>
  </si>
  <si>
    <t xml:space="preserve">QUINTANILLA DE ONESIMO                  </t>
  </si>
  <si>
    <t xml:space="preserve">QUINTANILLA DE TRIGUEROS                </t>
  </si>
  <si>
    <t xml:space="preserve">RABANO                                  </t>
  </si>
  <si>
    <t xml:space="preserve">RAMIRO                                  </t>
  </si>
  <si>
    <t xml:space="preserve">RENEDO DE ESGUEVA                       </t>
  </si>
  <si>
    <t xml:space="preserve">ROALES DE CAMPOS                        </t>
  </si>
  <si>
    <t xml:space="preserve">ROBLADILLO                              </t>
  </si>
  <si>
    <t xml:space="preserve">ROTURAS                                 </t>
  </si>
  <si>
    <t xml:space="preserve">RUBI DE BRACAMONTE                      </t>
  </si>
  <si>
    <t xml:space="preserve">RUEDA                                   </t>
  </si>
  <si>
    <t xml:space="preserve">SAELICES DE MAYORGA                     </t>
  </si>
  <si>
    <t xml:space="preserve">SALVADOR DE ZAPARDIEL                   </t>
  </si>
  <si>
    <t xml:space="preserve">SAN CEBRIAN DE MAZOTE                   </t>
  </si>
  <si>
    <t xml:space="preserve">SAN LLORENTE                            </t>
  </si>
  <si>
    <t xml:space="preserve">SAN MARTIN DE VALVENI                   </t>
  </si>
  <si>
    <t xml:space="preserve">SAN MIGUEL DEL ARROYO                   </t>
  </si>
  <si>
    <t xml:space="preserve">SAN MIGUEL DEL PINO                     </t>
  </si>
  <si>
    <t xml:space="preserve">SAN PABLO DE LA MORALEJA                </t>
  </si>
  <si>
    <t xml:space="preserve">SAN PEDRO DE LATARCE                    </t>
  </si>
  <si>
    <t xml:space="preserve">SAN PELAYO                              </t>
  </si>
  <si>
    <t xml:space="preserve">SAN ROMAN DE HORNIJA                    </t>
  </si>
  <si>
    <t xml:space="preserve">SAN SALVADOR                            </t>
  </si>
  <si>
    <t xml:space="preserve">SANTA EUFEMIA DEL ARROYO                </t>
  </si>
  <si>
    <t xml:space="preserve">SANTERVAS DE CAMPOS                     </t>
  </si>
  <si>
    <t xml:space="preserve">SANTIBAÑEZ DE VALCORBA                  </t>
  </si>
  <si>
    <t xml:space="preserve">SANTOVENIA DE PISUERGA                  </t>
  </si>
  <si>
    <t xml:space="preserve">SAN VICENTE DEL PALACIO                 </t>
  </si>
  <si>
    <t xml:space="preserve">SARDON DE DUERO                         </t>
  </si>
  <si>
    <t xml:space="preserve">SECA (LA)                               </t>
  </si>
  <si>
    <t xml:space="preserve">SERRADA                                 </t>
  </si>
  <si>
    <t xml:space="preserve">SIETE IGLESIAS DE TRABANCOS             </t>
  </si>
  <si>
    <t xml:space="preserve">SIMANCAS                                </t>
  </si>
  <si>
    <t xml:space="preserve">TAMARIZ DE CAMPOS                       </t>
  </si>
  <si>
    <t xml:space="preserve">TIEDRA                                  </t>
  </si>
  <si>
    <t xml:space="preserve">TORDEHUMOS                              </t>
  </si>
  <si>
    <t xml:space="preserve">TORDESILLAS                             </t>
  </si>
  <si>
    <t xml:space="preserve">TORRECILLA DE LA ABADESA                </t>
  </si>
  <si>
    <t xml:space="preserve">TORRECILLA DE LA ORDEN                  </t>
  </si>
  <si>
    <t xml:space="preserve">TORRECILLA DE LA TORRE                  </t>
  </si>
  <si>
    <t xml:space="preserve">TORRE DE ESGUEVA                        </t>
  </si>
  <si>
    <t xml:space="preserve">TORRE DE PEÑAFIEL                       </t>
  </si>
  <si>
    <t xml:space="preserve">TORRELOBATON                            </t>
  </si>
  <si>
    <t xml:space="preserve">TORRESCARCELA                           </t>
  </si>
  <si>
    <t xml:space="preserve">TRASPINEDO                              </t>
  </si>
  <si>
    <t xml:space="preserve">TRIGUEROS DEL VALLE                     </t>
  </si>
  <si>
    <t xml:space="preserve">TUDELA DE DUERO                         </t>
  </si>
  <si>
    <t xml:space="preserve">UNION DE CAMPOS (LA)                    </t>
  </si>
  <si>
    <t xml:space="preserve">URONES DE CASTROPONCE                   </t>
  </si>
  <si>
    <t xml:space="preserve">URUEÑA                                  </t>
  </si>
  <si>
    <t xml:space="preserve">VALBUENA DE DUERO                       </t>
  </si>
  <si>
    <t xml:space="preserve">VALDEARCOS DE LA VEGA                   </t>
  </si>
  <si>
    <t xml:space="preserve">VALDENEBRO DE LOS VALLES                </t>
  </si>
  <si>
    <t xml:space="preserve">VALDESTILLAS                            </t>
  </si>
  <si>
    <t xml:space="preserve">VALDUNQUILLO                            </t>
  </si>
  <si>
    <t xml:space="preserve">VALORIA LA BUENA                        </t>
  </si>
  <si>
    <t xml:space="preserve">VALVERDE DE CAMPOS                      </t>
  </si>
  <si>
    <t xml:space="preserve">VALLADOLID                              </t>
  </si>
  <si>
    <t xml:space="preserve">VEGA DE RUIPONCE                        </t>
  </si>
  <si>
    <t xml:space="preserve">VEGA DE VALDETRONCO                     </t>
  </si>
  <si>
    <t xml:space="preserve">VELASCALVARO                            </t>
  </si>
  <si>
    <t xml:space="preserve">VELILLA                                 </t>
  </si>
  <si>
    <t xml:space="preserve">VELLIZA                                 </t>
  </si>
  <si>
    <t xml:space="preserve">VENTOSA DE LA CUESTA                    </t>
  </si>
  <si>
    <t xml:space="preserve">VIANA DE CEGA                           </t>
  </si>
  <si>
    <t xml:space="preserve">VILORIA                                 </t>
  </si>
  <si>
    <t xml:space="preserve">VILLABAÑEZ                              </t>
  </si>
  <si>
    <t xml:space="preserve">VILLABARUZ DE CAMPOS                    </t>
  </si>
  <si>
    <t xml:space="preserve">VILLABRAGIMA                            </t>
  </si>
  <si>
    <t xml:space="preserve">VILLACARRALON                           </t>
  </si>
  <si>
    <t xml:space="preserve">VILLACID DE CAMPOS                      </t>
  </si>
  <si>
    <t xml:space="preserve">VILLACO                                 </t>
  </si>
  <si>
    <t xml:space="preserve">VILLAFRADES DE CAMPOS                   </t>
  </si>
  <si>
    <t xml:space="preserve">VILLAFRANCA DE DUERO                    </t>
  </si>
  <si>
    <t xml:space="preserve">VILLAFRECHOS                            </t>
  </si>
  <si>
    <t xml:space="preserve">VILLAFUERTE                             </t>
  </si>
  <si>
    <t xml:space="preserve">VILLAGARCIA DE CAMPOS                   </t>
  </si>
  <si>
    <t xml:space="preserve">VILLAGOMEZ LA NUEVA                     </t>
  </si>
  <si>
    <t xml:space="preserve">VILLALAN DE CAMPOS                      </t>
  </si>
  <si>
    <t xml:space="preserve">VILLALAR DE LOS COMUNEROS               </t>
  </si>
  <si>
    <t xml:space="preserve">VILLALBA DE LA LOMA                     </t>
  </si>
  <si>
    <t xml:space="preserve">VILLALBA DE LOS ALCORES                 </t>
  </si>
  <si>
    <t xml:space="preserve">VILLALBARBA                             </t>
  </si>
  <si>
    <t xml:space="preserve">VILLALON DE CAMPOS                      </t>
  </si>
  <si>
    <t xml:space="preserve">VILLAMURIEL DE CAMPOS                   </t>
  </si>
  <si>
    <t xml:space="preserve">VILLAN DE TORDESILLAS                   </t>
  </si>
  <si>
    <t xml:space="preserve">VILLANUBLA                              </t>
  </si>
  <si>
    <t xml:space="preserve">VILLANUEVA DE DUERO                     </t>
  </si>
  <si>
    <t xml:space="preserve">VILLANUEVA DE LA CONDESA                </t>
  </si>
  <si>
    <t xml:space="preserve">VILLANUEVA DE LOS CABALLEROS            </t>
  </si>
  <si>
    <t xml:space="preserve">VILLANUEVA DE SAN MANCIO                </t>
  </si>
  <si>
    <t xml:space="preserve">VILLARDEFRADES                          </t>
  </si>
  <si>
    <t xml:space="preserve">VILLARMENTERO DE ESGUEVA                </t>
  </si>
  <si>
    <t xml:space="preserve">VILLASEXMIR                             </t>
  </si>
  <si>
    <t xml:space="preserve">VILLAVAQUERIN                           </t>
  </si>
  <si>
    <t xml:space="preserve">VILLAVELLID                             </t>
  </si>
  <si>
    <t xml:space="preserve">VILLAVERDE DE MEDINA                    </t>
  </si>
  <si>
    <t xml:space="preserve">VILLAVICENCIO DE LOS CABALLEROS         </t>
  </si>
  <si>
    <t xml:space="preserve">WAMBA                                   </t>
  </si>
  <si>
    <t xml:space="preserve">ZARATAN                                 </t>
  </si>
  <si>
    <t xml:space="preserve">ABEZAMES                                </t>
  </si>
  <si>
    <t xml:space="preserve">ALCAÑICES                               </t>
  </si>
  <si>
    <t xml:space="preserve">ALCUBILLA DE NOGALES                    </t>
  </si>
  <si>
    <t xml:space="preserve">ALFARAZ DE SAYAGO                       </t>
  </si>
  <si>
    <t xml:space="preserve">ALGODRE                                 </t>
  </si>
  <si>
    <t xml:space="preserve">ALMARAZ DE DUERO                        </t>
  </si>
  <si>
    <t xml:space="preserve">ALMEIDA DE SAYAGO                       </t>
  </si>
  <si>
    <t xml:space="preserve">ANDAVIAS                                </t>
  </si>
  <si>
    <t xml:space="preserve">ARCENILLAS                              </t>
  </si>
  <si>
    <t xml:space="preserve">ARCOS DE LA POLVOROSA                   </t>
  </si>
  <si>
    <t xml:space="preserve">ARGAÑIN                                 </t>
  </si>
  <si>
    <t xml:space="preserve">ARGUJILLO                               </t>
  </si>
  <si>
    <t xml:space="preserve">ARQUILLINOS                             </t>
  </si>
  <si>
    <t xml:space="preserve">ARRABALDE                               </t>
  </si>
  <si>
    <t xml:space="preserve">ASPARIEGOS                              </t>
  </si>
  <si>
    <t xml:space="preserve">ASTURIANOS                              </t>
  </si>
  <si>
    <t xml:space="preserve">AYOO DE VIDRIALES                       </t>
  </si>
  <si>
    <t xml:space="preserve">BARCIAL DEL BARCO                       </t>
  </si>
  <si>
    <t xml:space="preserve">BELVER DE LOS MONTES                    </t>
  </si>
  <si>
    <t xml:space="preserve">BENAVENTE                               </t>
  </si>
  <si>
    <t xml:space="preserve">BENEGILES                               </t>
  </si>
  <si>
    <t xml:space="preserve">BERMILLO DE SAYAGO                      </t>
  </si>
  <si>
    <t xml:space="preserve">BOVEDA DE TORO (LA)                     </t>
  </si>
  <si>
    <t xml:space="preserve">BRETO                                   </t>
  </si>
  <si>
    <t xml:space="preserve">BRETOCINO                               </t>
  </si>
  <si>
    <t xml:space="preserve">BRIME DE SOG                            </t>
  </si>
  <si>
    <t xml:space="preserve">BRIME DE URZ                            </t>
  </si>
  <si>
    <t xml:space="preserve">BURGANES DE VALVERDE                    </t>
  </si>
  <si>
    <t xml:space="preserve">BUSTILLO DEL ORO                        </t>
  </si>
  <si>
    <t xml:space="preserve">CABAÑAS DE SAYAGO                       </t>
  </si>
  <si>
    <t xml:space="preserve">CALZADILLA DE TERA                      </t>
  </si>
  <si>
    <t xml:space="preserve">CAMARZANA DE TERA                       </t>
  </si>
  <si>
    <t xml:space="preserve">CAÑIZAL                                 </t>
  </si>
  <si>
    <t xml:space="preserve">CAÑIZO                                  </t>
  </si>
  <si>
    <t xml:space="preserve">CARBAJALES DE ALBA                      </t>
  </si>
  <si>
    <t xml:space="preserve">CARBELLINO                              </t>
  </si>
  <si>
    <t xml:space="preserve">CASASECA DE CAMPEAN                     </t>
  </si>
  <si>
    <t xml:space="preserve">CASASECA DE LAS CHANAS                  </t>
  </si>
  <si>
    <t xml:space="preserve">CASTRILLO DE LA GUAREÑA                 </t>
  </si>
  <si>
    <t xml:space="preserve">CASTROGONZALO                           </t>
  </si>
  <si>
    <t xml:space="preserve">CASTRONUEVO                             </t>
  </si>
  <si>
    <t xml:space="preserve">CASTROVERDE DE CAMPOS                   </t>
  </si>
  <si>
    <t xml:space="preserve">CAZURRA                                 </t>
  </si>
  <si>
    <t xml:space="preserve">CERECINOS DE CAMPOS                     </t>
  </si>
  <si>
    <t xml:space="preserve">CERECINOS DEL CARRIZAL                  </t>
  </si>
  <si>
    <t xml:space="preserve">CERNADILLA                              </t>
  </si>
  <si>
    <t xml:space="preserve">COBREROS                                </t>
  </si>
  <si>
    <t xml:space="preserve">COOMONTE                                </t>
  </si>
  <si>
    <t xml:space="preserve">CORESES                                 </t>
  </si>
  <si>
    <t xml:space="preserve">CORRALES DEL VINO                       </t>
  </si>
  <si>
    <t xml:space="preserve">COTANES DEL MONTE                       </t>
  </si>
  <si>
    <t xml:space="preserve">CUBILLOS                                </t>
  </si>
  <si>
    <t xml:space="preserve">CUBO DE BENAVENTE                       </t>
  </si>
  <si>
    <t xml:space="preserve">CUBO DE TIERRA DEL VINO (EL)            </t>
  </si>
  <si>
    <t xml:space="preserve">CUELGAMURES                             </t>
  </si>
  <si>
    <t xml:space="preserve">ENTRALA                                 </t>
  </si>
  <si>
    <t xml:space="preserve">ESPADAÑEDO                              </t>
  </si>
  <si>
    <t xml:space="preserve">FARAMONTANOS DE TABARA                  </t>
  </si>
  <si>
    <t xml:space="preserve">FARIZA                                  </t>
  </si>
  <si>
    <t xml:space="preserve">FERMOSELLE                              </t>
  </si>
  <si>
    <t xml:space="preserve">FERRERAS DE ABAJO                       </t>
  </si>
  <si>
    <t xml:space="preserve">FERRERAS DE ARRIBA                      </t>
  </si>
  <si>
    <t xml:space="preserve">FERRERUELA                              </t>
  </si>
  <si>
    <t xml:space="preserve">FIGUERUELA DE ARRIBA                    </t>
  </si>
  <si>
    <t xml:space="preserve">FRESNO DE LA POLVOROSA                  </t>
  </si>
  <si>
    <t xml:space="preserve">FRESNO DE LA RIBERA                     </t>
  </si>
  <si>
    <t xml:space="preserve">FRESNO DE SAYAGO                        </t>
  </si>
  <si>
    <t xml:space="preserve">FRIERA DE VALVERDE                      </t>
  </si>
  <si>
    <t xml:space="preserve">FUENTE ENCALADA                         </t>
  </si>
  <si>
    <t xml:space="preserve">FUENTELAPEÑA                            </t>
  </si>
  <si>
    <t xml:space="preserve">FUENTESAUCO                             </t>
  </si>
  <si>
    <t xml:space="preserve">FUENTES DE ROPEL                        </t>
  </si>
  <si>
    <t xml:space="preserve">FUENTESECAS                             </t>
  </si>
  <si>
    <t xml:space="preserve">FUENTESPREADAS                          </t>
  </si>
  <si>
    <t xml:space="preserve">GALENDE                                 </t>
  </si>
  <si>
    <t xml:space="preserve">GALLEGOS DEL PAN                        </t>
  </si>
  <si>
    <t xml:space="preserve">GALLEGOS DEL RIO                        </t>
  </si>
  <si>
    <t xml:space="preserve">GAMONES                                 </t>
  </si>
  <si>
    <t xml:space="preserve">GEMA                                    </t>
  </si>
  <si>
    <t xml:space="preserve">GRANJA DE MORERUELA                     </t>
  </si>
  <si>
    <t xml:space="preserve">GRANUCILLO                              </t>
  </si>
  <si>
    <t xml:space="preserve">GUARRATE                                </t>
  </si>
  <si>
    <t xml:space="preserve">HERMISENDE                              </t>
  </si>
  <si>
    <t xml:space="preserve">HINIESTA (LA)                           </t>
  </si>
  <si>
    <t xml:space="preserve">JAMBRINA                                </t>
  </si>
  <si>
    <t xml:space="preserve">JUSTEL                                  </t>
  </si>
  <si>
    <t xml:space="preserve">LOSACINO                                </t>
  </si>
  <si>
    <t xml:space="preserve">LOSACIO                                 </t>
  </si>
  <si>
    <t xml:space="preserve">LUBIAN                                  </t>
  </si>
  <si>
    <t xml:space="preserve">LUELMO                                  </t>
  </si>
  <si>
    <t xml:space="preserve">MADERAL (EL)                            </t>
  </si>
  <si>
    <t xml:space="preserve">MADRIDANOS                              </t>
  </si>
  <si>
    <t xml:space="preserve">MAHIDE                                  </t>
  </si>
  <si>
    <t xml:space="preserve">MAIRE DE CASTROPONCE                    </t>
  </si>
  <si>
    <t xml:space="preserve">MALVA                                   </t>
  </si>
  <si>
    <t xml:space="preserve">MANGANESES DE LA LAMPREANA              </t>
  </si>
  <si>
    <t xml:space="preserve">MANGANESES DE LA POLVOROSA              </t>
  </si>
  <si>
    <t xml:space="preserve">MANZANAL DE ARRIBA                      </t>
  </si>
  <si>
    <t xml:space="preserve">MANZANAL DEL BARCO                      </t>
  </si>
  <si>
    <t xml:space="preserve">MANZANAL DE LOS INFANTES                </t>
  </si>
  <si>
    <t xml:space="preserve">MATILLA DE ARZON                        </t>
  </si>
  <si>
    <t xml:space="preserve">MATILLA LA SECA                         </t>
  </si>
  <si>
    <t xml:space="preserve">MAYALDE                                 </t>
  </si>
  <si>
    <t xml:space="preserve">MELGAR DE TERA                          </t>
  </si>
  <si>
    <t xml:space="preserve">MICERECES DE TERA                       </t>
  </si>
  <si>
    <t xml:space="preserve">MILLES DE LA POLVOROSA                  </t>
  </si>
  <si>
    <t xml:space="preserve">MOLACILLOS                              </t>
  </si>
  <si>
    <t xml:space="preserve">MOLEZUELAS DE LA CARBALLEDA             </t>
  </si>
  <si>
    <t xml:space="preserve">MOMBUEY                                 </t>
  </si>
  <si>
    <t xml:space="preserve">MONFARRACINOS                           </t>
  </si>
  <si>
    <t xml:space="preserve">MONTAMARTA                              </t>
  </si>
  <si>
    <t xml:space="preserve">MORAL DE SAYAGO                         </t>
  </si>
  <si>
    <t xml:space="preserve">MORALEJA DEL VINO                       </t>
  </si>
  <si>
    <t xml:space="preserve">MORALEJA DE SAYAGO                      </t>
  </si>
  <si>
    <t xml:space="preserve">MORALES DEL VINO                        </t>
  </si>
  <si>
    <t xml:space="preserve">MORALES DE REY                          </t>
  </si>
  <si>
    <t xml:space="preserve">MORALES DE TORO                         </t>
  </si>
  <si>
    <t xml:space="preserve">MORALES DE VALVERDE                     </t>
  </si>
  <si>
    <t xml:space="preserve">MORALINA                                </t>
  </si>
  <si>
    <t xml:space="preserve">MORERUELA DE LOS INFANZONES             </t>
  </si>
  <si>
    <t xml:space="preserve">MORERUELA DE TABARA                     </t>
  </si>
  <si>
    <t xml:space="preserve">MUELAS DE LOS CABALLEROS                </t>
  </si>
  <si>
    <t xml:space="preserve">MUELAS DEL PAN                          </t>
  </si>
  <si>
    <t xml:space="preserve">MUGA DE SAYAGO                          </t>
  </si>
  <si>
    <t xml:space="preserve">NAVIANOS DE VALVERDE                    </t>
  </si>
  <si>
    <t xml:space="preserve">OLMILLOS DE CASTRO                      </t>
  </si>
  <si>
    <t xml:space="preserve">OTERO DE BODAS                          </t>
  </si>
  <si>
    <t xml:space="preserve">PAJARES DE LA LAMPREANA                 </t>
  </si>
  <si>
    <t xml:space="preserve">PALACIOS DEL PAN                        </t>
  </si>
  <si>
    <t xml:space="preserve">PALACIOS DE SANABRIA                    </t>
  </si>
  <si>
    <t xml:space="preserve">PEDRALBA DE LA PRADERIA                 </t>
  </si>
  <si>
    <t xml:space="preserve">PEGO (EL)                               </t>
  </si>
  <si>
    <t xml:space="preserve">PELEAGONZALO                            </t>
  </si>
  <si>
    <t xml:space="preserve">PELEAS DE ABAJO                         </t>
  </si>
  <si>
    <t xml:space="preserve">PEÑAUSENDE                              </t>
  </si>
  <si>
    <t xml:space="preserve">PEQUE                                   </t>
  </si>
  <si>
    <t xml:space="preserve">PERDIGON (EL)                           </t>
  </si>
  <si>
    <t xml:space="preserve">PERERUELA                               </t>
  </si>
  <si>
    <t xml:space="preserve">PERILLA DE CASTRO                       </t>
  </si>
  <si>
    <t xml:space="preserve">PIAS                                    </t>
  </si>
  <si>
    <t xml:space="preserve">PIEDRAHITA DE CASTRO                    </t>
  </si>
  <si>
    <t xml:space="preserve">PINILLA DE TORO                         </t>
  </si>
  <si>
    <t xml:space="preserve">PINO                                    </t>
  </si>
  <si>
    <t xml:space="preserve">PIÑERO (EL)                             </t>
  </si>
  <si>
    <t xml:space="preserve">POBLADURA DEL VALLE                     </t>
  </si>
  <si>
    <t xml:space="preserve">POBLADURA DE VALDERADUEY                </t>
  </si>
  <si>
    <t xml:space="preserve">PORTO                                   </t>
  </si>
  <si>
    <t xml:space="preserve">POZOANTIGUO                             </t>
  </si>
  <si>
    <t xml:space="preserve">POZUELO DE TABARA                       </t>
  </si>
  <si>
    <t xml:space="preserve">PRADO                                   </t>
  </si>
  <si>
    <t xml:space="preserve">PUEBLA DE SANABRIA                      </t>
  </si>
  <si>
    <t xml:space="preserve">PUEBLICA DE VALVERDE                    </t>
  </si>
  <si>
    <t xml:space="preserve">QUINTANILLA DEL MONTE                   </t>
  </si>
  <si>
    <t xml:space="preserve">QUINTANILLA DEL OLMO                    </t>
  </si>
  <si>
    <t xml:space="preserve">QUINTANILLA DE URZ                      </t>
  </si>
  <si>
    <t xml:space="preserve">QUIRUELAS DE VIDRIALES                  </t>
  </si>
  <si>
    <t xml:space="preserve">RABANALES                               </t>
  </si>
  <si>
    <t xml:space="preserve">RABANO DE ALISTE                        </t>
  </si>
  <si>
    <t xml:space="preserve">REQUEJO                                 </t>
  </si>
  <si>
    <t xml:space="preserve">REVELLINOS                              </t>
  </si>
  <si>
    <t xml:space="preserve">RIOFRIO DE ALISTE                       </t>
  </si>
  <si>
    <t xml:space="preserve">RIONEGRO DEL PUENTE                     </t>
  </si>
  <si>
    <t xml:space="preserve">ROALES                                  </t>
  </si>
  <si>
    <t xml:space="preserve">ROBLEDA-CERVANTES                       </t>
  </si>
  <si>
    <t xml:space="preserve">ROELOS DE SAYAGO                        </t>
  </si>
  <si>
    <t xml:space="preserve">ROSINOS DE LA REQUEJADA                 </t>
  </si>
  <si>
    <t xml:space="preserve">SALCE                                   </t>
  </si>
  <si>
    <t xml:space="preserve">SAMIR DE LOS CAÑOS                      </t>
  </si>
  <si>
    <t xml:space="preserve">SAN AGUSTIN DEL POZO                    </t>
  </si>
  <si>
    <t xml:space="preserve">SAN CEBRIAN DE CASTRO                   </t>
  </si>
  <si>
    <t xml:space="preserve">SAN CRISTOBAL DE ENTREVIÑAS             </t>
  </si>
  <si>
    <t xml:space="preserve">SAN ESTEBAN DEL MOLAR                   </t>
  </si>
  <si>
    <t xml:space="preserve">SAN JUSTO                               </t>
  </si>
  <si>
    <t xml:space="preserve">SAN MARTIN DE VALDERADUEY               </t>
  </si>
  <si>
    <t xml:space="preserve">SAN MIGUEL DE LA RIBERA                 </t>
  </si>
  <si>
    <t xml:space="preserve">SAN MIGUEL DEL VALLE                    </t>
  </si>
  <si>
    <t xml:space="preserve">SAN PEDRO DE CEQUE                      </t>
  </si>
  <si>
    <t xml:space="preserve">SAN PEDRO DE LA NAVE-ALMENDRA           </t>
  </si>
  <si>
    <t xml:space="preserve">SANTA CLARA DE AVEDILLO                 </t>
  </si>
  <si>
    <t xml:space="preserve">SANTA COLOMBA DE LAS MONJAS             </t>
  </si>
  <si>
    <t xml:space="preserve">SANTA CRISTINA DE LA POLVOROSA          </t>
  </si>
  <si>
    <t xml:space="preserve">SANTA CROYA DE TERA                     </t>
  </si>
  <si>
    <t xml:space="preserve">SANTA EUFEMIA DEL BARCO                 </t>
  </si>
  <si>
    <t xml:space="preserve">SANTA MARIA DE LA VEGA                  </t>
  </si>
  <si>
    <t xml:space="preserve">SANTA MARIA DE VALVERDE                 </t>
  </si>
  <si>
    <t xml:space="preserve">SANTIBAÑEZ DE TERA                      </t>
  </si>
  <si>
    <t xml:space="preserve">SANTIBAÑEZ DE VIDRIALES                 </t>
  </si>
  <si>
    <t xml:space="preserve">SANTOVENIA                              </t>
  </si>
  <si>
    <t xml:space="preserve">SAN VICENTE DE LA CABEZA                </t>
  </si>
  <si>
    <t xml:space="preserve">SAN VITERO                              </t>
  </si>
  <si>
    <t xml:space="preserve">SANZOLES                                </t>
  </si>
  <si>
    <t xml:space="preserve">TABARA                                  </t>
  </si>
  <si>
    <t xml:space="preserve">TAPIOLES                                </t>
  </si>
  <si>
    <t xml:space="preserve">TORO                                    </t>
  </si>
  <si>
    <t xml:space="preserve">TORRE DEL VALLE (LA)                    </t>
  </si>
  <si>
    <t xml:space="preserve">TORREGAMONES                            </t>
  </si>
  <si>
    <t xml:space="preserve">TORRES DEL CARRIZAL                     </t>
  </si>
  <si>
    <t xml:space="preserve">TRABAZOS                                </t>
  </si>
  <si>
    <t xml:space="preserve">TREFACIO                                </t>
  </si>
  <si>
    <t xml:space="preserve">UÑA DE QUINTANA                         </t>
  </si>
  <si>
    <t xml:space="preserve">VADILLO DE LA GUAREÑA                   </t>
  </si>
  <si>
    <t xml:space="preserve">VALCABADO                               </t>
  </si>
  <si>
    <t xml:space="preserve">VALDEFINJAS                             </t>
  </si>
  <si>
    <t xml:space="preserve">VALDESCORRIEL                           </t>
  </si>
  <si>
    <t xml:space="preserve">VALLESA DE LA GUAREÑA                   </t>
  </si>
  <si>
    <t xml:space="preserve">VEGA DE TERA                            </t>
  </si>
  <si>
    <t xml:space="preserve">VEGA DE VILLALOBOS                      </t>
  </si>
  <si>
    <t xml:space="preserve">VEGALATRAVE                             </t>
  </si>
  <si>
    <t xml:space="preserve">VENIALBO                                </t>
  </si>
  <si>
    <t xml:space="preserve">VEZDEMARBAN                             </t>
  </si>
  <si>
    <t xml:space="preserve">VIDAYANES                               </t>
  </si>
  <si>
    <t xml:space="preserve">VIDEMALA                                </t>
  </si>
  <si>
    <t xml:space="preserve">VILLABRAZARO                            </t>
  </si>
  <si>
    <t xml:space="preserve">VILLABUENA DEL PUENTE                   </t>
  </si>
  <si>
    <t xml:space="preserve">VILLADEPERA                             </t>
  </si>
  <si>
    <t xml:space="preserve">VILLAFAFILA                             </t>
  </si>
  <si>
    <t xml:space="preserve">VILLAFERRUEÑA                           </t>
  </si>
  <si>
    <t xml:space="preserve">VILLAGERIZ                              </t>
  </si>
  <si>
    <t xml:space="preserve">VILLALAZAN                              </t>
  </si>
  <si>
    <t xml:space="preserve">VILLALBA DE LA LAMPREANA                </t>
  </si>
  <si>
    <t xml:space="preserve">VILLALCAMPO                             </t>
  </si>
  <si>
    <t xml:space="preserve">VILLALOBOS                              </t>
  </si>
  <si>
    <t xml:space="preserve">VILLALONSO                              </t>
  </si>
  <si>
    <t xml:space="preserve">VILLALPANDO                             </t>
  </si>
  <si>
    <t xml:space="preserve">VILLALUBE                               </t>
  </si>
  <si>
    <t xml:space="preserve">VILLAMAYOR DE CAMPOS                    </t>
  </si>
  <si>
    <t xml:space="preserve">VILLAMOR DE LOS ESCUDEROS               </t>
  </si>
  <si>
    <t xml:space="preserve">VILLANAZAR                              </t>
  </si>
  <si>
    <t xml:space="preserve">VILLANUEVA DE AZOAGUE                   </t>
  </si>
  <si>
    <t xml:space="preserve">VILLANUEVA DE CAMPEAN                   </t>
  </si>
  <si>
    <t xml:space="preserve">VILLANUEVA DE LAS PERAS                 </t>
  </si>
  <si>
    <t xml:space="preserve">VILLANUEVA DEL CAMPO                    </t>
  </si>
  <si>
    <t xml:space="preserve">VILLARALBO                              </t>
  </si>
  <si>
    <t xml:space="preserve">VILLARDECIERVOS                         </t>
  </si>
  <si>
    <t xml:space="preserve">VILLAR DE FALLAVES                      </t>
  </si>
  <si>
    <t xml:space="preserve">VILLAR DEL BUEY                         </t>
  </si>
  <si>
    <t xml:space="preserve">VILLARDIEGUA DE LA RIBERA               </t>
  </si>
  <si>
    <t xml:space="preserve">VILLARDIGA                              </t>
  </si>
  <si>
    <t xml:space="preserve">VILLARDONDIEGO                          </t>
  </si>
  <si>
    <t xml:space="preserve">VILLARRIN DE CAMPOS                     </t>
  </si>
  <si>
    <t xml:space="preserve">VILLASECO DEL PAN                       </t>
  </si>
  <si>
    <t xml:space="preserve">VILLAVENDIMIO                           </t>
  </si>
  <si>
    <t xml:space="preserve">VILLAVEZA DEL AGUA                      </t>
  </si>
  <si>
    <t xml:space="preserve">VILLAVEZA DE VALVERDE                   </t>
  </si>
  <si>
    <t xml:space="preserve">VIÑAS                                   </t>
  </si>
  <si>
    <t xml:space="preserve">ZAMORA                                  </t>
  </si>
  <si>
    <t xml:space="preserve">ABANTO                                  </t>
  </si>
  <si>
    <t xml:space="preserve">ACERED                                  </t>
  </si>
  <si>
    <t xml:space="preserve">AGON                                    </t>
  </si>
  <si>
    <t xml:space="preserve">AGUARON                                 </t>
  </si>
  <si>
    <t xml:space="preserve">AGUILON                                 </t>
  </si>
  <si>
    <t xml:space="preserve">AINZON                                  </t>
  </si>
  <si>
    <t xml:space="preserve">ALADREN                                 </t>
  </si>
  <si>
    <t xml:space="preserve">ALAGON                                  </t>
  </si>
  <si>
    <t xml:space="preserve">ALARBA                                  </t>
  </si>
  <si>
    <t xml:space="preserve">ALBERITE DE SAN JUAN                    </t>
  </si>
  <si>
    <t xml:space="preserve">ALBETA                                  </t>
  </si>
  <si>
    <t xml:space="preserve">ALBORGE                                 </t>
  </si>
  <si>
    <t xml:space="preserve">ALCALA DE EBRO                          </t>
  </si>
  <si>
    <t xml:space="preserve">ALCALA DE MONCAYO                       </t>
  </si>
  <si>
    <t xml:space="preserve">ALCONCHEL DE ARIZA                      </t>
  </si>
  <si>
    <t xml:space="preserve">ALDEHUELA DE LIESTOS                    </t>
  </si>
  <si>
    <t xml:space="preserve">ALFAJARIN                               </t>
  </si>
  <si>
    <t xml:space="preserve">ALFAMEN                                 </t>
  </si>
  <si>
    <t xml:space="preserve">ALFORQUE                                </t>
  </si>
  <si>
    <t xml:space="preserve">ALHAMA DE ARAGON                        </t>
  </si>
  <si>
    <t xml:space="preserve">ALMOCHUEL                               </t>
  </si>
  <si>
    <t xml:space="preserve">ALMOLDA (LA)                            </t>
  </si>
  <si>
    <t xml:space="preserve">ALMONACID DE LA CUBA                    </t>
  </si>
  <si>
    <t xml:space="preserve">ALMONACID DE LA SIERRA                  </t>
  </si>
  <si>
    <t xml:space="preserve">ALMUNIA DE DOÑA GODINA (LA)             </t>
  </si>
  <si>
    <t xml:space="preserve">ALPARTIR                                </t>
  </si>
  <si>
    <t xml:space="preserve">AMBEL                                   </t>
  </si>
  <si>
    <t xml:space="preserve">ANENTO                                  </t>
  </si>
  <si>
    <t xml:space="preserve">ANIÑON                                  </t>
  </si>
  <si>
    <t xml:space="preserve">AÑON DE MONCAYO                         </t>
  </si>
  <si>
    <t xml:space="preserve">ARANDA DE MONCAYO                       </t>
  </si>
  <si>
    <t xml:space="preserve">ARANDIGA                                </t>
  </si>
  <si>
    <t xml:space="preserve">ARDISA                                  </t>
  </si>
  <si>
    <t xml:space="preserve">ARIZA                                   </t>
  </si>
  <si>
    <t xml:space="preserve">ARTIEDA                                 </t>
  </si>
  <si>
    <t xml:space="preserve">ASIN                                    </t>
  </si>
  <si>
    <t xml:space="preserve">ATEA                                    </t>
  </si>
  <si>
    <t xml:space="preserve">ATECA                                   </t>
  </si>
  <si>
    <t xml:space="preserve">AZUARA                                  </t>
  </si>
  <si>
    <t xml:space="preserve">BADULES                                 </t>
  </si>
  <si>
    <t xml:space="preserve">BAGUES                                  </t>
  </si>
  <si>
    <t xml:space="preserve">BALCONCHAN                              </t>
  </si>
  <si>
    <t xml:space="preserve">BARBOLES                                </t>
  </si>
  <si>
    <t xml:space="preserve">BARDALLUR                               </t>
  </si>
  <si>
    <t xml:space="preserve">BELCHITE                                </t>
  </si>
  <si>
    <t xml:space="preserve">BELMONTE DE GRACIAN                     </t>
  </si>
  <si>
    <t xml:space="preserve">BERDEJO                                 </t>
  </si>
  <si>
    <t xml:space="preserve">BERRUECO                                </t>
  </si>
  <si>
    <t xml:space="preserve">BIJUESCA                                </t>
  </si>
  <si>
    <t xml:space="preserve">BIOTA                                   </t>
  </si>
  <si>
    <t xml:space="preserve">BISIMBRE                                </t>
  </si>
  <si>
    <t xml:space="preserve">BOQUIÑENI                               </t>
  </si>
  <si>
    <t xml:space="preserve">BORDALBA                                </t>
  </si>
  <si>
    <t xml:space="preserve">BORJA                                   </t>
  </si>
  <si>
    <t xml:space="preserve">BOTORRITA                               </t>
  </si>
  <si>
    <t xml:space="preserve">BREA DE ARAGON                          </t>
  </si>
  <si>
    <t xml:space="preserve">BUBIERCA                                </t>
  </si>
  <si>
    <t xml:space="preserve">BUJARALOZ                               </t>
  </si>
  <si>
    <t xml:space="preserve">BULBUENTE                               </t>
  </si>
  <si>
    <t xml:space="preserve">BURETA                                  </t>
  </si>
  <si>
    <t xml:space="preserve">BURGO DE EBRO (EL)                      </t>
  </si>
  <si>
    <t xml:space="preserve">BUSTE (EL)                              </t>
  </si>
  <si>
    <t xml:space="preserve">CABAÑAS DE EBRO                         </t>
  </si>
  <si>
    <t xml:space="preserve">CABOLAFUENTE                            </t>
  </si>
  <si>
    <t xml:space="preserve">CADRETE                                 </t>
  </si>
  <si>
    <t xml:space="preserve">CALATAYUD                               </t>
  </si>
  <si>
    <t xml:space="preserve">CALATORAO                               </t>
  </si>
  <si>
    <t xml:space="preserve">CALCENA                                 </t>
  </si>
  <si>
    <t xml:space="preserve">CALMARZA                                </t>
  </si>
  <si>
    <t xml:space="preserve">CAMPILLO DE ARAGON                      </t>
  </si>
  <si>
    <t xml:space="preserve">CARENAS                                 </t>
  </si>
  <si>
    <t xml:space="preserve">CARIÑENA                                </t>
  </si>
  <si>
    <t xml:space="preserve">CASPE                                   </t>
  </si>
  <si>
    <t xml:space="preserve">CASTEJON DE ALARBA                      </t>
  </si>
  <si>
    <t xml:space="preserve">CASTEJON DE LAS ARMAS                   </t>
  </si>
  <si>
    <t xml:space="preserve">CASTEJON DE VALDEJASA                   </t>
  </si>
  <si>
    <t xml:space="preserve">CASTILISCAR                             </t>
  </si>
  <si>
    <t xml:space="preserve">CERVERA DE LA CAÑADA                    </t>
  </si>
  <si>
    <t xml:space="preserve">CERVERUELA                              </t>
  </si>
  <si>
    <t xml:space="preserve">CETINA                                  </t>
  </si>
  <si>
    <t xml:space="preserve">CIMBALLA                                </t>
  </si>
  <si>
    <t xml:space="preserve">CINCO OLIVAS                            </t>
  </si>
  <si>
    <t xml:space="preserve">CLARES DE RIBOTA                        </t>
  </si>
  <si>
    <t xml:space="preserve">CODO                                    </t>
  </si>
  <si>
    <t xml:space="preserve">CODOS                                   </t>
  </si>
  <si>
    <t xml:space="preserve">CONTAMINA                               </t>
  </si>
  <si>
    <t xml:space="preserve">COSUENDA                                </t>
  </si>
  <si>
    <t xml:space="preserve">CUARTE DE HUERVA                        </t>
  </si>
  <si>
    <t xml:space="preserve">CUBEL                                   </t>
  </si>
  <si>
    <t xml:space="preserve">CUERLAS (LAS)                           </t>
  </si>
  <si>
    <t xml:space="preserve">CHIPRANA                                </t>
  </si>
  <si>
    <t xml:space="preserve">CHODES                                  </t>
  </si>
  <si>
    <t xml:space="preserve">DAROCA                                  </t>
  </si>
  <si>
    <t xml:space="preserve">EJEA DE LOS CABALLEROS                  </t>
  </si>
  <si>
    <t xml:space="preserve">EMBID DE ARIZA                          </t>
  </si>
  <si>
    <t xml:space="preserve">ENCINACORBA                             </t>
  </si>
  <si>
    <t xml:space="preserve">EPILA                                   </t>
  </si>
  <si>
    <t xml:space="preserve">ERLA                                    </t>
  </si>
  <si>
    <t xml:space="preserve">ESCATRON                                </t>
  </si>
  <si>
    <t xml:space="preserve">FABARA                                  </t>
  </si>
  <si>
    <t xml:space="preserve">FARLETE                                 </t>
  </si>
  <si>
    <t xml:space="preserve">FAYON                                   </t>
  </si>
  <si>
    <t xml:space="preserve">FAYOS (LOS)                             </t>
  </si>
  <si>
    <t xml:space="preserve">FIGUERUELAS                             </t>
  </si>
  <si>
    <t xml:space="preserve">FOMBUENA                                </t>
  </si>
  <si>
    <t xml:space="preserve">FRAGO (EL)                              </t>
  </si>
  <si>
    <t xml:space="preserve">FRASNO (EL)                             </t>
  </si>
  <si>
    <t xml:space="preserve">FRESCANO                                </t>
  </si>
  <si>
    <t xml:space="preserve">FUENDEJALON                             </t>
  </si>
  <si>
    <t xml:space="preserve">FUENDETODOS                             </t>
  </si>
  <si>
    <t xml:space="preserve">FUENTES DE EBRO                         </t>
  </si>
  <si>
    <t xml:space="preserve">FUENTES DE JILOCA                       </t>
  </si>
  <si>
    <t xml:space="preserve">GALLOCANTA                              </t>
  </si>
  <si>
    <t xml:space="preserve">GALLUR                                  </t>
  </si>
  <si>
    <t xml:space="preserve">GELSA                                   </t>
  </si>
  <si>
    <t xml:space="preserve">GODOJOS                                 </t>
  </si>
  <si>
    <t xml:space="preserve">GOTOR                                   </t>
  </si>
  <si>
    <t xml:space="preserve">GRISEL                                  </t>
  </si>
  <si>
    <t xml:space="preserve">GRISEN                                  </t>
  </si>
  <si>
    <t xml:space="preserve">HERRERA DE LOS NAVARROS                 </t>
  </si>
  <si>
    <t xml:space="preserve">IBDES                                   </t>
  </si>
  <si>
    <t xml:space="preserve">ILLUECA                                 </t>
  </si>
  <si>
    <t xml:space="preserve">ISUERRE                                 </t>
  </si>
  <si>
    <t xml:space="preserve">JARABA                                  </t>
  </si>
  <si>
    <t xml:space="preserve">JARQUE DE MONCAYO                       </t>
  </si>
  <si>
    <t xml:space="preserve">JAULIN                                  </t>
  </si>
  <si>
    <t xml:space="preserve">JOYOSA (LA)                             </t>
  </si>
  <si>
    <t xml:space="preserve">LAGATA                                  </t>
  </si>
  <si>
    <t xml:space="preserve">LANGA DEL CASTILLO                      </t>
  </si>
  <si>
    <t xml:space="preserve">LAYANA                                  </t>
  </si>
  <si>
    <t xml:space="preserve">LECERA                                  </t>
  </si>
  <si>
    <t xml:space="preserve">LECIÑENA                                </t>
  </si>
  <si>
    <t xml:space="preserve">LECHON                                  </t>
  </si>
  <si>
    <t xml:space="preserve">LETUX                                   </t>
  </si>
  <si>
    <t xml:space="preserve">LITAGO                                  </t>
  </si>
  <si>
    <t xml:space="preserve">LITUENIGO                               </t>
  </si>
  <si>
    <t xml:space="preserve">LOBERA DE ONSELLA                       </t>
  </si>
  <si>
    <t xml:space="preserve">LONGARES                                </t>
  </si>
  <si>
    <t xml:space="preserve">LONGAS                                  </t>
  </si>
  <si>
    <t xml:space="preserve">LUCENA DE JALON                         </t>
  </si>
  <si>
    <t xml:space="preserve">LUCENI                                  </t>
  </si>
  <si>
    <t xml:space="preserve">LUESIA                                  </t>
  </si>
  <si>
    <t xml:space="preserve">LUESMA                                  </t>
  </si>
  <si>
    <t xml:space="preserve">LUMPIAQUE                               </t>
  </si>
  <si>
    <t xml:space="preserve">LUNA                                    </t>
  </si>
  <si>
    <t xml:space="preserve">MAELLA                                  </t>
  </si>
  <si>
    <t xml:space="preserve">MAGALLON                                </t>
  </si>
  <si>
    <t xml:space="preserve">MAINAR                                  </t>
  </si>
  <si>
    <t xml:space="preserve">MALANQUILLA                             </t>
  </si>
  <si>
    <t xml:space="preserve">MALEJAN                                 </t>
  </si>
  <si>
    <t xml:space="preserve">MALON                                   </t>
  </si>
  <si>
    <t xml:space="preserve">MALUENDA                                </t>
  </si>
  <si>
    <t xml:space="preserve">MALLEN                                  </t>
  </si>
  <si>
    <t xml:space="preserve">MANCHONES                               </t>
  </si>
  <si>
    <t xml:space="preserve">MARA                                    </t>
  </si>
  <si>
    <t xml:space="preserve">MARIA DE HUERVA                         </t>
  </si>
  <si>
    <t xml:space="preserve">MEDIANA DE ARAGON                       </t>
  </si>
  <si>
    <t xml:space="preserve">MEQUINENZA                              </t>
  </si>
  <si>
    <t xml:space="preserve">MESONES DE ISUELA                       </t>
  </si>
  <si>
    <t xml:space="preserve">MEZALOCHA                               </t>
  </si>
  <si>
    <t xml:space="preserve">MIANOS                                  </t>
  </si>
  <si>
    <t xml:space="preserve">MIEDES DE ARAGON                        </t>
  </si>
  <si>
    <t xml:space="preserve">MONEGRILLO                              </t>
  </si>
  <si>
    <t xml:space="preserve">MONEVA                                  </t>
  </si>
  <si>
    <t xml:space="preserve">MONREAL DE ARIZA                        </t>
  </si>
  <si>
    <t xml:space="preserve">MONTERDE                                </t>
  </si>
  <si>
    <t xml:space="preserve">MONTON                                  </t>
  </si>
  <si>
    <t xml:space="preserve">MORATA DE JALON                         </t>
  </si>
  <si>
    <t xml:space="preserve">MORATA DE JILOCA                        </t>
  </si>
  <si>
    <t xml:space="preserve">MORES                                   </t>
  </si>
  <si>
    <t xml:space="preserve">MOROS                                   </t>
  </si>
  <si>
    <t xml:space="preserve">MOYUELA                                 </t>
  </si>
  <si>
    <t xml:space="preserve">MOZOTA                                  </t>
  </si>
  <si>
    <t xml:space="preserve">MUEL                                    </t>
  </si>
  <si>
    <t xml:space="preserve">MUELA (LA)                              </t>
  </si>
  <si>
    <t xml:space="preserve">MUNEBREGA                               </t>
  </si>
  <si>
    <t xml:space="preserve">MURERO                                  </t>
  </si>
  <si>
    <t xml:space="preserve">MURILLO DE GALLEGO                      </t>
  </si>
  <si>
    <t xml:space="preserve">NAVARDUN                                </t>
  </si>
  <si>
    <t xml:space="preserve">NIGUELLA                                </t>
  </si>
  <si>
    <t xml:space="preserve">NOMBREVILLA                             </t>
  </si>
  <si>
    <t xml:space="preserve">NONASPE                                 </t>
  </si>
  <si>
    <t xml:space="preserve">NOVALLAS                                </t>
  </si>
  <si>
    <t xml:space="preserve">NOVILLAS                                </t>
  </si>
  <si>
    <t xml:space="preserve">NUEVALOS                                </t>
  </si>
  <si>
    <t xml:space="preserve">NUEZ DE EBRO                            </t>
  </si>
  <si>
    <t xml:space="preserve">OLVES                                   </t>
  </si>
  <si>
    <t xml:space="preserve">ORCAJO                                  </t>
  </si>
  <si>
    <t xml:space="preserve">ORERA                                   </t>
  </si>
  <si>
    <t xml:space="preserve">ORES                                    </t>
  </si>
  <si>
    <t xml:space="preserve">OSEJA                                   </t>
  </si>
  <si>
    <t xml:space="preserve">OSERA DE EBRO                           </t>
  </si>
  <si>
    <t xml:space="preserve">PANIZA                                  </t>
  </si>
  <si>
    <t xml:space="preserve">PARACUELLOS DE JILOCA                   </t>
  </si>
  <si>
    <t xml:space="preserve">PARACUELLOS DE LA RIBERA                </t>
  </si>
  <si>
    <t xml:space="preserve">PASTRIZ                                 </t>
  </si>
  <si>
    <t xml:space="preserve">PEDROLA                                 </t>
  </si>
  <si>
    <t xml:space="preserve">PEDROSAS (LAS)                          </t>
  </si>
  <si>
    <t xml:space="preserve">PERDIGUERA                              </t>
  </si>
  <si>
    <t xml:space="preserve">PIEDRATAJADA                            </t>
  </si>
  <si>
    <t xml:space="preserve">PINA DE EBRO                            </t>
  </si>
  <si>
    <t xml:space="preserve">PINSEQUE                                </t>
  </si>
  <si>
    <t xml:space="preserve">PINTANOS (LOS)                          </t>
  </si>
  <si>
    <t xml:space="preserve">PLASENCIA DE JALON                      </t>
  </si>
  <si>
    <t xml:space="preserve">PLEITAS                                 </t>
  </si>
  <si>
    <t xml:space="preserve">PLENAS                                  </t>
  </si>
  <si>
    <t xml:space="preserve">POMER                                   </t>
  </si>
  <si>
    <t xml:space="preserve">POZUEL DE ARIZA                         </t>
  </si>
  <si>
    <t xml:space="preserve">POZUELO DE ARAGON                       </t>
  </si>
  <si>
    <t xml:space="preserve">PRADILLA DE EBRO                        </t>
  </si>
  <si>
    <t xml:space="preserve">PUEBLA DE ALBORTON                      </t>
  </si>
  <si>
    <t xml:space="preserve">PUEBLA DE ALFINDEN (LA)                 </t>
  </si>
  <si>
    <t xml:space="preserve">PUENDELUNA                              </t>
  </si>
  <si>
    <t xml:space="preserve">PURUJOSA                                </t>
  </si>
  <si>
    <t xml:space="preserve">QUINTO                                  </t>
  </si>
  <si>
    <t xml:space="preserve">REMOLINOS                               </t>
  </si>
  <si>
    <t xml:space="preserve">RETASCON                                </t>
  </si>
  <si>
    <t xml:space="preserve">RICLA                                   </t>
  </si>
  <si>
    <t xml:space="preserve">ROMANOS                                 </t>
  </si>
  <si>
    <t xml:space="preserve">RUEDA DE JALON                          </t>
  </si>
  <si>
    <t xml:space="preserve">RUESCA                                  </t>
  </si>
  <si>
    <t xml:space="preserve">SADABA                                  </t>
  </si>
  <si>
    <t xml:space="preserve">SALILLAS DE JALON                       </t>
  </si>
  <si>
    <t xml:space="preserve">SALVATIERRA DE ESCA                     </t>
  </si>
  <si>
    <t xml:space="preserve">SAMPER DEL SALZ                         </t>
  </si>
  <si>
    <t xml:space="preserve">SAN MARTIN DE LA VIRGEN DE MONCAYO      </t>
  </si>
  <si>
    <t xml:space="preserve">SAN MATEO DE GALLEGO                    </t>
  </si>
  <si>
    <t xml:space="preserve">SANTA CRUZ DE GRIO                      </t>
  </si>
  <si>
    <t xml:space="preserve">SANTA CRUZ DE MONCAYO                   </t>
  </si>
  <si>
    <t xml:space="preserve">SANTA EULALIA DE GALLEGO                </t>
  </si>
  <si>
    <t xml:space="preserve">SANTED                                  </t>
  </si>
  <si>
    <t xml:space="preserve">SASTAGO                                 </t>
  </si>
  <si>
    <t xml:space="preserve">SABIÑAN                                 </t>
  </si>
  <si>
    <t xml:space="preserve">SEDILES                                 </t>
  </si>
  <si>
    <t xml:space="preserve">SESTRICA                                </t>
  </si>
  <si>
    <t xml:space="preserve">SIERRA DE LUNA                          </t>
  </si>
  <si>
    <t xml:space="preserve">SIGUES                                  </t>
  </si>
  <si>
    <t xml:space="preserve">SISAMON                                 </t>
  </si>
  <si>
    <t xml:space="preserve">SOBRADIEL                               </t>
  </si>
  <si>
    <t xml:space="preserve">SOS DEL REY CATOLICO                    </t>
  </si>
  <si>
    <t xml:space="preserve">TABUENCA                                </t>
  </si>
  <si>
    <t xml:space="preserve">TALAMANTES                              </t>
  </si>
  <si>
    <t xml:space="preserve">TARAZONA                                </t>
  </si>
  <si>
    <t xml:space="preserve">TAUSTE                                  </t>
  </si>
  <si>
    <t xml:space="preserve">TERRER                                  </t>
  </si>
  <si>
    <t xml:space="preserve">TIERGA                                  </t>
  </si>
  <si>
    <t xml:space="preserve">TOBED                                   </t>
  </si>
  <si>
    <t xml:space="preserve">TORRALBA DE LOS FRAILES                 </t>
  </si>
  <si>
    <t xml:space="preserve">TORRALBA DE RIBOTA                      </t>
  </si>
  <si>
    <t xml:space="preserve">TORRALBILLA                             </t>
  </si>
  <si>
    <t xml:space="preserve">TORREHERMOSA                            </t>
  </si>
  <si>
    <t xml:space="preserve">TORRELAPAJA                             </t>
  </si>
  <si>
    <t xml:space="preserve">TORRELLAS                               </t>
  </si>
  <si>
    <t xml:space="preserve">TORRES DE BERRELLEN                     </t>
  </si>
  <si>
    <t xml:space="preserve">TORRIJO DE LA CAÑADA                    </t>
  </si>
  <si>
    <t xml:space="preserve">TOSOS                                   </t>
  </si>
  <si>
    <t xml:space="preserve">TRASMOZ                                 </t>
  </si>
  <si>
    <t xml:space="preserve">TRASOBARES                              </t>
  </si>
  <si>
    <t xml:space="preserve">UNCASTILLO                              </t>
  </si>
  <si>
    <t xml:space="preserve">UNDUES DE LERDA                         </t>
  </si>
  <si>
    <t xml:space="preserve">URREA DE JALON                          </t>
  </si>
  <si>
    <t xml:space="preserve">URRIES                                  </t>
  </si>
  <si>
    <t xml:space="preserve">USED                                    </t>
  </si>
  <si>
    <t xml:space="preserve">UTEBO                                   </t>
  </si>
  <si>
    <t xml:space="preserve">VALDEHORNA                              </t>
  </si>
  <si>
    <t xml:space="preserve">VAL DE SAN MARTIN                       </t>
  </si>
  <si>
    <t xml:space="preserve">VALMADRID                               </t>
  </si>
  <si>
    <t xml:space="preserve">VALPALMAS                               </t>
  </si>
  <si>
    <t xml:space="preserve">VALTORRES                               </t>
  </si>
  <si>
    <t xml:space="preserve">VELILLA DE EBRO                         </t>
  </si>
  <si>
    <t xml:space="preserve">VELILLA DE JILOCA                       </t>
  </si>
  <si>
    <t xml:space="preserve">VERA DE MONCAYO                         </t>
  </si>
  <si>
    <t xml:space="preserve">VIERLAS                                 </t>
  </si>
  <si>
    <t xml:space="preserve">VILUEÑA (LA)                            </t>
  </si>
  <si>
    <t xml:space="preserve">VILLADOZ                                </t>
  </si>
  <si>
    <t xml:space="preserve">VILLAFELICHE                            </t>
  </si>
  <si>
    <t xml:space="preserve">VILLAFRANCA DE EBRO                     </t>
  </si>
  <si>
    <t xml:space="preserve">VILLALBA DE PEREJIL                     </t>
  </si>
  <si>
    <t xml:space="preserve">VILLALENGUA                             </t>
  </si>
  <si>
    <t xml:space="preserve">VILLANUEVA DE GALLEGO                   </t>
  </si>
  <si>
    <t xml:space="preserve">VILLANUEVA DE JILOCA                    </t>
  </si>
  <si>
    <t xml:space="preserve">VILLANUEVA DE HUERVA                    </t>
  </si>
  <si>
    <t xml:space="preserve">VILLAR DE LOS NAVARROS                  </t>
  </si>
  <si>
    <t xml:space="preserve">VILLARREAL DE HUERVA                    </t>
  </si>
  <si>
    <t xml:space="preserve">VILLARROYA DE LA SIERRA                 </t>
  </si>
  <si>
    <t xml:space="preserve">VILLARROYA DEL CAMPO                    </t>
  </si>
  <si>
    <t xml:space="preserve">VISTABELLA                              </t>
  </si>
  <si>
    <t xml:space="preserve">ZAIDA (LA)                              </t>
  </si>
  <si>
    <t xml:space="preserve">ZARAGOZA                                </t>
  </si>
  <si>
    <t xml:space="preserve">ZUERA                                   </t>
  </si>
  <si>
    <t xml:space="preserve">BIEL                                    </t>
  </si>
  <si>
    <t xml:space="preserve">MARRACOS                                </t>
  </si>
  <si>
    <t xml:space="preserve">VILLAMAYOR DE GALLEGO                   </t>
  </si>
  <si>
    <t xml:space="preserve">CEUTA                                   </t>
  </si>
  <si>
    <t xml:space="preserve">MELILLA                                 </t>
  </si>
  <si>
    <t>02001</t>
  </si>
  <si>
    <t>02002</t>
  </si>
  <si>
    <t>02003</t>
  </si>
  <si>
    <t>02004</t>
  </si>
  <si>
    <t>02005</t>
  </si>
  <si>
    <t>02006</t>
  </si>
  <si>
    <t>02007</t>
  </si>
  <si>
    <t>02008</t>
  </si>
  <si>
    <t>02009</t>
  </si>
  <si>
    <t>02010</t>
  </si>
  <si>
    <t>02011</t>
  </si>
  <si>
    <t>02012</t>
  </si>
  <si>
    <t>02013</t>
  </si>
  <si>
    <t>02014</t>
  </si>
  <si>
    <t>02015</t>
  </si>
  <si>
    <t>02016</t>
  </si>
  <si>
    <t>02017</t>
  </si>
  <si>
    <t>02018</t>
  </si>
  <si>
    <t>02019</t>
  </si>
  <si>
    <t>02020</t>
  </si>
  <si>
    <t>02021</t>
  </si>
  <si>
    <t>02022</t>
  </si>
  <si>
    <t>02023</t>
  </si>
  <si>
    <t>02024</t>
  </si>
  <si>
    <t>02025</t>
  </si>
  <si>
    <t>02026</t>
  </si>
  <si>
    <t>02027</t>
  </si>
  <si>
    <t>02028</t>
  </si>
  <si>
    <t>02029</t>
  </si>
  <si>
    <t>02030</t>
  </si>
  <si>
    <t>02031</t>
  </si>
  <si>
    <t>02032</t>
  </si>
  <si>
    <t>02033</t>
  </si>
  <si>
    <t>02034</t>
  </si>
  <si>
    <t>02035</t>
  </si>
  <si>
    <t>02036</t>
  </si>
  <si>
    <t>02037</t>
  </si>
  <si>
    <t>02038</t>
  </si>
  <si>
    <t>02039</t>
  </si>
  <si>
    <t>02040</t>
  </si>
  <si>
    <t>02041</t>
  </si>
  <si>
    <t>02042</t>
  </si>
  <si>
    <t>02043</t>
  </si>
  <si>
    <t>02044</t>
  </si>
  <si>
    <t>02045</t>
  </si>
  <si>
    <t>02046</t>
  </si>
  <si>
    <t>02047</t>
  </si>
  <si>
    <t>02048</t>
  </si>
  <si>
    <t>02049</t>
  </si>
  <si>
    <t>02050</t>
  </si>
  <si>
    <t>02051</t>
  </si>
  <si>
    <t>02052</t>
  </si>
  <si>
    <t>02053</t>
  </si>
  <si>
    <t>02054</t>
  </si>
  <si>
    <t>02055</t>
  </si>
  <si>
    <t>02056</t>
  </si>
  <si>
    <t>02057</t>
  </si>
  <si>
    <t>02058</t>
  </si>
  <si>
    <t>02059</t>
  </si>
  <si>
    <t>02060</t>
  </si>
  <si>
    <t>02061</t>
  </si>
  <si>
    <t>02062</t>
  </si>
  <si>
    <t>02063</t>
  </si>
  <si>
    <t>02064</t>
  </si>
  <si>
    <t>02065</t>
  </si>
  <si>
    <t>02066</t>
  </si>
  <si>
    <t>02067</t>
  </si>
  <si>
    <t>02068</t>
  </si>
  <si>
    <t>02069</t>
  </si>
  <si>
    <t>02070</t>
  </si>
  <si>
    <t>02071</t>
  </si>
  <si>
    <t>02072</t>
  </si>
  <si>
    <t>02073</t>
  </si>
  <si>
    <t>02074</t>
  </si>
  <si>
    <t>02075</t>
  </si>
  <si>
    <t>02076</t>
  </si>
  <si>
    <t>02077</t>
  </si>
  <si>
    <t>02078</t>
  </si>
  <si>
    <t>02079</t>
  </si>
  <si>
    <t>02080</t>
  </si>
  <si>
    <t>02081</t>
  </si>
  <si>
    <t>02082</t>
  </si>
  <si>
    <t>02083</t>
  </si>
  <si>
    <t>02084</t>
  </si>
  <si>
    <t>02085</t>
  </si>
  <si>
    <t>02086</t>
  </si>
  <si>
    <t>02901</t>
  </si>
  <si>
    <t>03001</t>
  </si>
  <si>
    <t>03002</t>
  </si>
  <si>
    <t>03003</t>
  </si>
  <si>
    <t>03004</t>
  </si>
  <si>
    <t>03005</t>
  </si>
  <si>
    <t>03006</t>
  </si>
  <si>
    <t>03007</t>
  </si>
  <si>
    <t>03008</t>
  </si>
  <si>
    <t>03009</t>
  </si>
  <si>
    <t>03010</t>
  </si>
  <si>
    <t>03011</t>
  </si>
  <si>
    <t>03012</t>
  </si>
  <si>
    <t>03013</t>
  </si>
  <si>
    <t>03014</t>
  </si>
  <si>
    <t>03015</t>
  </si>
  <si>
    <t>03016</t>
  </si>
  <si>
    <t>03017</t>
  </si>
  <si>
    <t>03018</t>
  </si>
  <si>
    <t>03019</t>
  </si>
  <si>
    <t>03020</t>
  </si>
  <si>
    <t>03021</t>
  </si>
  <si>
    <t>03022</t>
  </si>
  <si>
    <t>03023</t>
  </si>
  <si>
    <t>03024</t>
  </si>
  <si>
    <t>03025</t>
  </si>
  <si>
    <t>03026</t>
  </si>
  <si>
    <t>03027</t>
  </si>
  <si>
    <t>03028</t>
  </si>
  <si>
    <t>03029</t>
  </si>
  <si>
    <t>03030</t>
  </si>
  <si>
    <t>03031</t>
  </si>
  <si>
    <t>03032</t>
  </si>
  <si>
    <t>03033</t>
  </si>
  <si>
    <t>03034</t>
  </si>
  <si>
    <t>03035</t>
  </si>
  <si>
    <t>03036</t>
  </si>
  <si>
    <t>03037</t>
  </si>
  <si>
    <t>03038</t>
  </si>
  <si>
    <t>03039</t>
  </si>
  <si>
    <t>03040</t>
  </si>
  <si>
    <t>03041</t>
  </si>
  <si>
    <t>03042</t>
  </si>
  <si>
    <t>03043</t>
  </si>
  <si>
    <t>03044</t>
  </si>
  <si>
    <t>03045</t>
  </si>
  <si>
    <t>03046</t>
  </si>
  <si>
    <t>03047</t>
  </si>
  <si>
    <t>03048</t>
  </si>
  <si>
    <t>03049</t>
  </si>
  <si>
    <t>03050</t>
  </si>
  <si>
    <t>03051</t>
  </si>
  <si>
    <t>03052</t>
  </si>
  <si>
    <t>03053</t>
  </si>
  <si>
    <t>03054</t>
  </si>
  <si>
    <t>03055</t>
  </si>
  <si>
    <t>03056</t>
  </si>
  <si>
    <t>03057</t>
  </si>
  <si>
    <t>03058</t>
  </si>
  <si>
    <t>03059</t>
  </si>
  <si>
    <t>03060</t>
  </si>
  <si>
    <t>03061</t>
  </si>
  <si>
    <t>03062</t>
  </si>
  <si>
    <t>03063</t>
  </si>
  <si>
    <t>03064</t>
  </si>
  <si>
    <t>03065</t>
  </si>
  <si>
    <t>03066</t>
  </si>
  <si>
    <t>03067</t>
  </si>
  <si>
    <t>03068</t>
  </si>
  <si>
    <t>03069</t>
  </si>
  <si>
    <t>03070</t>
  </si>
  <si>
    <t>03071</t>
  </si>
  <si>
    <t>03072</t>
  </si>
  <si>
    <t>03073</t>
  </si>
  <si>
    <t>03074</t>
  </si>
  <si>
    <t>03075</t>
  </si>
  <si>
    <t>03076</t>
  </si>
  <si>
    <t>03077</t>
  </si>
  <si>
    <t>03078</t>
  </si>
  <si>
    <t>03079</t>
  </si>
  <si>
    <t>03080</t>
  </si>
  <si>
    <t>03081</t>
  </si>
  <si>
    <t>03082</t>
  </si>
  <si>
    <t>03083</t>
  </si>
  <si>
    <t>03084</t>
  </si>
  <si>
    <t>03085</t>
  </si>
  <si>
    <t>03086</t>
  </si>
  <si>
    <t>03088</t>
  </si>
  <si>
    <t>03089</t>
  </si>
  <si>
    <t>03090</t>
  </si>
  <si>
    <t>03091</t>
  </si>
  <si>
    <t>03092</t>
  </si>
  <si>
    <t>03093</t>
  </si>
  <si>
    <t>03094</t>
  </si>
  <si>
    <t>03095</t>
  </si>
  <si>
    <t>03096</t>
  </si>
  <si>
    <t>03097</t>
  </si>
  <si>
    <t>03098</t>
  </si>
  <si>
    <t>03099</t>
  </si>
  <si>
    <t>03100</t>
  </si>
  <si>
    <t>03101</t>
  </si>
  <si>
    <t>03102</t>
  </si>
  <si>
    <t>03103</t>
  </si>
  <si>
    <t>03104</t>
  </si>
  <si>
    <t>03105</t>
  </si>
  <si>
    <t>03106</t>
  </si>
  <si>
    <t>03107</t>
  </si>
  <si>
    <t>03109</t>
  </si>
  <si>
    <t>03110</t>
  </si>
  <si>
    <t>03111</t>
  </si>
  <si>
    <t>03112</t>
  </si>
  <si>
    <t>03113</t>
  </si>
  <si>
    <t>03114</t>
  </si>
  <si>
    <t>03115</t>
  </si>
  <si>
    <t>03116</t>
  </si>
  <si>
    <t>03117</t>
  </si>
  <si>
    <t>03118</t>
  </si>
  <si>
    <t>03119</t>
  </si>
  <si>
    <t>03120</t>
  </si>
  <si>
    <t>03121</t>
  </si>
  <si>
    <t>03122</t>
  </si>
  <si>
    <t>03123</t>
  </si>
  <si>
    <t>03124</t>
  </si>
  <si>
    <t>03125</t>
  </si>
  <si>
    <t>03127</t>
  </si>
  <si>
    <t>03128</t>
  </si>
  <si>
    <t>03129</t>
  </si>
  <si>
    <t>03130</t>
  </si>
  <si>
    <t>03131</t>
  </si>
  <si>
    <t>03132</t>
  </si>
  <si>
    <t>03133</t>
  </si>
  <si>
    <t>03134</t>
  </si>
  <si>
    <t>03135</t>
  </si>
  <si>
    <t>03136</t>
  </si>
  <si>
    <t>03137</t>
  </si>
  <si>
    <t>03138</t>
  </si>
  <si>
    <t>03139</t>
  </si>
  <si>
    <t>03140</t>
  </si>
  <si>
    <t>03901</t>
  </si>
  <si>
    <t>03902</t>
  </si>
  <si>
    <t>03903</t>
  </si>
  <si>
    <t>03904</t>
  </si>
  <si>
    <t>04001</t>
  </si>
  <si>
    <t>04002</t>
  </si>
  <si>
    <t>04003</t>
  </si>
  <si>
    <t>04004</t>
  </si>
  <si>
    <t>04005</t>
  </si>
  <si>
    <t>04006</t>
  </si>
  <si>
    <t>04007</t>
  </si>
  <si>
    <t>04008</t>
  </si>
  <si>
    <t>04009</t>
  </si>
  <si>
    <t>04010</t>
  </si>
  <si>
    <t>04011</t>
  </si>
  <si>
    <t>04012</t>
  </si>
  <si>
    <t>04013</t>
  </si>
  <si>
    <t>04014</t>
  </si>
  <si>
    <t>04015</t>
  </si>
  <si>
    <t>04016</t>
  </si>
  <si>
    <t>04017</t>
  </si>
  <si>
    <t>04018</t>
  </si>
  <si>
    <t>04019</t>
  </si>
  <si>
    <t>04020</t>
  </si>
  <si>
    <t>04021</t>
  </si>
  <si>
    <t>04022</t>
  </si>
  <si>
    <t>04023</t>
  </si>
  <si>
    <t>04024</t>
  </si>
  <si>
    <t>04026</t>
  </si>
  <si>
    <t>04027</t>
  </si>
  <si>
    <t>04028</t>
  </si>
  <si>
    <t>04029</t>
  </si>
  <si>
    <t>04030</t>
  </si>
  <si>
    <t>04031</t>
  </si>
  <si>
    <t>04032</t>
  </si>
  <si>
    <t>04033</t>
  </si>
  <si>
    <t>04034</t>
  </si>
  <si>
    <t>04035</t>
  </si>
  <si>
    <t>04036</t>
  </si>
  <si>
    <t>04037</t>
  </si>
  <si>
    <t>04038</t>
  </si>
  <si>
    <t>04041</t>
  </si>
  <si>
    <t>04043</t>
  </si>
  <si>
    <t>04044</t>
  </si>
  <si>
    <t>04045</t>
  </si>
  <si>
    <t>04046</t>
  </si>
  <si>
    <t>04047</t>
  </si>
  <si>
    <t>04048</t>
  </si>
  <si>
    <t>04049</t>
  </si>
  <si>
    <t>04050</t>
  </si>
  <si>
    <t>04051</t>
  </si>
  <si>
    <t>04052</t>
  </si>
  <si>
    <t>04053</t>
  </si>
  <si>
    <t>04054</t>
  </si>
  <si>
    <t>04055</t>
  </si>
  <si>
    <t>04056</t>
  </si>
  <si>
    <t>04057</t>
  </si>
  <si>
    <t>04058</t>
  </si>
  <si>
    <t>04059</t>
  </si>
  <si>
    <t>04060</t>
  </si>
  <si>
    <t>04061</t>
  </si>
  <si>
    <t>04062</t>
  </si>
  <si>
    <t>04063</t>
  </si>
  <si>
    <t>04064</t>
  </si>
  <si>
    <t>04065</t>
  </si>
  <si>
    <t>04066</t>
  </si>
  <si>
    <t>04067</t>
  </si>
  <si>
    <t>04068</t>
  </si>
  <si>
    <t>04069</t>
  </si>
  <si>
    <t>04070</t>
  </si>
  <si>
    <t>04071</t>
  </si>
  <si>
    <t>04072</t>
  </si>
  <si>
    <t>04073</t>
  </si>
  <si>
    <t>04074</t>
  </si>
  <si>
    <t>04075</t>
  </si>
  <si>
    <t>04076</t>
  </si>
  <si>
    <t>04077</t>
  </si>
  <si>
    <t>04078</t>
  </si>
  <si>
    <t>04079</t>
  </si>
  <si>
    <t>04080</t>
  </si>
  <si>
    <t>04081</t>
  </si>
  <si>
    <t>04082</t>
  </si>
  <si>
    <t>04083</t>
  </si>
  <si>
    <t>04084</t>
  </si>
  <si>
    <t>04085</t>
  </si>
  <si>
    <t>04086</t>
  </si>
  <si>
    <t>04087</t>
  </si>
  <si>
    <t>04088</t>
  </si>
  <si>
    <t>04089</t>
  </si>
  <si>
    <t>04090</t>
  </si>
  <si>
    <t>04091</t>
  </si>
  <si>
    <t>04092</t>
  </si>
  <si>
    <t>04093</t>
  </si>
  <si>
    <t>04094</t>
  </si>
  <si>
    <t>04095</t>
  </si>
  <si>
    <t>04096</t>
  </si>
  <si>
    <t>04097</t>
  </si>
  <si>
    <t>04098</t>
  </si>
  <si>
    <t>04099</t>
  </si>
  <si>
    <t>04100</t>
  </si>
  <si>
    <t>04101</t>
  </si>
  <si>
    <t>04102</t>
  </si>
  <si>
    <t>04103</t>
  </si>
  <si>
    <t>04901</t>
  </si>
  <si>
    <t>04902</t>
  </si>
  <si>
    <t>04903</t>
  </si>
  <si>
    <t>04904</t>
  </si>
  <si>
    <t>05001</t>
  </si>
  <si>
    <t>05002</t>
  </si>
  <si>
    <t>05005</t>
  </si>
  <si>
    <t>05007</t>
  </si>
  <si>
    <t>05008</t>
  </si>
  <si>
    <t>05010</t>
  </si>
  <si>
    <t>05012</t>
  </si>
  <si>
    <t>05013</t>
  </si>
  <si>
    <t>05014</t>
  </si>
  <si>
    <t>05015</t>
  </si>
  <si>
    <t>05016</t>
  </si>
  <si>
    <t>05017</t>
  </si>
  <si>
    <t>05018</t>
  </si>
  <si>
    <t>05019</t>
  </si>
  <si>
    <t>05021</t>
  </si>
  <si>
    <t>05022</t>
  </si>
  <si>
    <t>05023</t>
  </si>
  <si>
    <t>05024</t>
  </si>
  <si>
    <t>05025</t>
  </si>
  <si>
    <t>05026</t>
  </si>
  <si>
    <t>05027</t>
  </si>
  <si>
    <t>05029</t>
  </si>
  <si>
    <t>05030</t>
  </si>
  <si>
    <t>05033</t>
  </si>
  <si>
    <t>05034</t>
  </si>
  <si>
    <t>05035</t>
  </si>
  <si>
    <t>05036</t>
  </si>
  <si>
    <t>05037</t>
  </si>
  <si>
    <t>05038</t>
  </si>
  <si>
    <t>05039</t>
  </si>
  <si>
    <t>05040</t>
  </si>
  <si>
    <t>05041</t>
  </si>
  <si>
    <t>05042</t>
  </si>
  <si>
    <t>05043</t>
  </si>
  <si>
    <t>05044</t>
  </si>
  <si>
    <t>05045</t>
  </si>
  <si>
    <t>05046</t>
  </si>
  <si>
    <t>05047</t>
  </si>
  <si>
    <t>05048</t>
  </si>
  <si>
    <t>05049</t>
  </si>
  <si>
    <t>05051</t>
  </si>
  <si>
    <t>05052</t>
  </si>
  <si>
    <t>05053</t>
  </si>
  <si>
    <t>05054</t>
  </si>
  <si>
    <t>05055</t>
  </si>
  <si>
    <t>05056</t>
  </si>
  <si>
    <t>05057</t>
  </si>
  <si>
    <t>05058</t>
  </si>
  <si>
    <t>05059</t>
  </si>
  <si>
    <t>05060</t>
  </si>
  <si>
    <t>05061</t>
  </si>
  <si>
    <t>05062</t>
  </si>
  <si>
    <t>05063</t>
  </si>
  <si>
    <t>05064</t>
  </si>
  <si>
    <t>05065</t>
  </si>
  <si>
    <t>05066</t>
  </si>
  <si>
    <t>05067</t>
  </si>
  <si>
    <t>05069</t>
  </si>
  <si>
    <t>05070</t>
  </si>
  <si>
    <t>05072</t>
  </si>
  <si>
    <t>05073</t>
  </si>
  <si>
    <t>05074</t>
  </si>
  <si>
    <t>05075</t>
  </si>
  <si>
    <t>05076</t>
  </si>
  <si>
    <t>05077</t>
  </si>
  <si>
    <t>05078</t>
  </si>
  <si>
    <t>05079</t>
  </si>
  <si>
    <t>05080</t>
  </si>
  <si>
    <t>05081</t>
  </si>
  <si>
    <t>05082</t>
  </si>
  <si>
    <t>05083</t>
  </si>
  <si>
    <t>05084</t>
  </si>
  <si>
    <t>05085</t>
  </si>
  <si>
    <t>05086</t>
  </si>
  <si>
    <t>05087</t>
  </si>
  <si>
    <t>05088</t>
  </si>
  <si>
    <t>05089</t>
  </si>
  <si>
    <t>05090</t>
  </si>
  <si>
    <t>05092</t>
  </si>
  <si>
    <t>05093</t>
  </si>
  <si>
    <t>05094</t>
  </si>
  <si>
    <t>05095</t>
  </si>
  <si>
    <t>05096</t>
  </si>
  <si>
    <t>05097</t>
  </si>
  <si>
    <t>05099</t>
  </si>
  <si>
    <t>05100</t>
  </si>
  <si>
    <t>05101</t>
  </si>
  <si>
    <t>05102</t>
  </si>
  <si>
    <t>05103</t>
  </si>
  <si>
    <t>05104</t>
  </si>
  <si>
    <t>05105</t>
  </si>
  <si>
    <t>05106</t>
  </si>
  <si>
    <t>05107</t>
  </si>
  <si>
    <t>05108</t>
  </si>
  <si>
    <t>05109</t>
  </si>
  <si>
    <t>05110</t>
  </si>
  <si>
    <t>05112</t>
  </si>
  <si>
    <t>05113</t>
  </si>
  <si>
    <t>05114</t>
  </si>
  <si>
    <t>05115</t>
  </si>
  <si>
    <t>05116</t>
  </si>
  <si>
    <t>05117</t>
  </si>
  <si>
    <t>05118</t>
  </si>
  <si>
    <t>05119</t>
  </si>
  <si>
    <t>05120</t>
  </si>
  <si>
    <t>05121</t>
  </si>
  <si>
    <t>05122</t>
  </si>
  <si>
    <t>05123</t>
  </si>
  <si>
    <t>05124</t>
  </si>
  <si>
    <t>05125</t>
  </si>
  <si>
    <t>05126</t>
  </si>
  <si>
    <t>05127</t>
  </si>
  <si>
    <t>05128</t>
  </si>
  <si>
    <t>05129</t>
  </si>
  <si>
    <t>05130</t>
  </si>
  <si>
    <t>05131</t>
  </si>
  <si>
    <t>05132</t>
  </si>
  <si>
    <t>05133</t>
  </si>
  <si>
    <t>05134</t>
  </si>
  <si>
    <t>05135</t>
  </si>
  <si>
    <t>05136</t>
  </si>
  <si>
    <t>05138</t>
  </si>
  <si>
    <t>05139</t>
  </si>
  <si>
    <t>05140</t>
  </si>
  <si>
    <t>05141</t>
  </si>
  <si>
    <t>05142</t>
  </si>
  <si>
    <t>05143</t>
  </si>
  <si>
    <t>05144</t>
  </si>
  <si>
    <t>05145</t>
  </si>
  <si>
    <t>05147</t>
  </si>
  <si>
    <t>05148</t>
  </si>
  <si>
    <t>05149</t>
  </si>
  <si>
    <t>05151</t>
  </si>
  <si>
    <t>05152</t>
  </si>
  <si>
    <t>05153</t>
  </si>
  <si>
    <t>05154</t>
  </si>
  <si>
    <t>05155</t>
  </si>
  <si>
    <t>05156</t>
  </si>
  <si>
    <t>05157</t>
  </si>
  <si>
    <t>05158</t>
  </si>
  <si>
    <t>05159</t>
  </si>
  <si>
    <t>05160</t>
  </si>
  <si>
    <t>05161</t>
  </si>
  <si>
    <t>05162</t>
  </si>
  <si>
    <t>05163</t>
  </si>
  <si>
    <t>05164</t>
  </si>
  <si>
    <t>05165</t>
  </si>
  <si>
    <t>05166</t>
  </si>
  <si>
    <t>05167</t>
  </si>
  <si>
    <t>05168</t>
  </si>
  <si>
    <t>05169</t>
  </si>
  <si>
    <t>05170</t>
  </si>
  <si>
    <t>05171</t>
  </si>
  <si>
    <t>05172</t>
  </si>
  <si>
    <t>05173</t>
  </si>
  <si>
    <t>05174</t>
  </si>
  <si>
    <t>05175</t>
  </si>
  <si>
    <t>05176</t>
  </si>
  <si>
    <t>05177</t>
  </si>
  <si>
    <t>05178</t>
  </si>
  <si>
    <t>05179</t>
  </si>
  <si>
    <t>05180</t>
  </si>
  <si>
    <t>05181</t>
  </si>
  <si>
    <t>05182</t>
  </si>
  <si>
    <t>05183</t>
  </si>
  <si>
    <t>05184</t>
  </si>
  <si>
    <t>05185</t>
  </si>
  <si>
    <t>05186</t>
  </si>
  <si>
    <t>05187</t>
  </si>
  <si>
    <t>05188</t>
  </si>
  <si>
    <t>05189</t>
  </si>
  <si>
    <t>05190</t>
  </si>
  <si>
    <t>05191</t>
  </si>
  <si>
    <t>05192</t>
  </si>
  <si>
    <t>05193</t>
  </si>
  <si>
    <t>05194</t>
  </si>
  <si>
    <t>05195</t>
  </si>
  <si>
    <t>05196</t>
  </si>
  <si>
    <t>05197</t>
  </si>
  <si>
    <t>05198</t>
  </si>
  <si>
    <t>05199</t>
  </si>
  <si>
    <t>05200</t>
  </si>
  <si>
    <t>05201</t>
  </si>
  <si>
    <t>05204</t>
  </si>
  <si>
    <t>05205</t>
  </si>
  <si>
    <t>05206</t>
  </si>
  <si>
    <t>05207</t>
  </si>
  <si>
    <t>05208</t>
  </si>
  <si>
    <t>05209</t>
  </si>
  <si>
    <t>05210</t>
  </si>
  <si>
    <t>05211</t>
  </si>
  <si>
    <t>05212</t>
  </si>
  <si>
    <t>05213</t>
  </si>
  <si>
    <t>05214</t>
  </si>
  <si>
    <t>05215</t>
  </si>
  <si>
    <t>05216</t>
  </si>
  <si>
    <t>05217</t>
  </si>
  <si>
    <t>05218</t>
  </si>
  <si>
    <t>05219</t>
  </si>
  <si>
    <t>05220</t>
  </si>
  <si>
    <t>05221</t>
  </si>
  <si>
    <t>05222</t>
  </si>
  <si>
    <t>05224</t>
  </si>
  <si>
    <t>05225</t>
  </si>
  <si>
    <t>05226</t>
  </si>
  <si>
    <t>05227</t>
  </si>
  <si>
    <t>05228</t>
  </si>
  <si>
    <t>05229</t>
  </si>
  <si>
    <t>05230</t>
  </si>
  <si>
    <t>05231</t>
  </si>
  <si>
    <t>05232</t>
  </si>
  <si>
    <t>05233</t>
  </si>
  <si>
    <t>05234</t>
  </si>
  <si>
    <t>05235</t>
  </si>
  <si>
    <t>05236</t>
  </si>
  <si>
    <t>05237</t>
  </si>
  <si>
    <t>05238</t>
  </si>
  <si>
    <t>05239</t>
  </si>
  <si>
    <t>05240</t>
  </si>
  <si>
    <t>05241</t>
  </si>
  <si>
    <t>05242</t>
  </si>
  <si>
    <t>05243</t>
  </si>
  <si>
    <t>05244</t>
  </si>
  <si>
    <t>05245</t>
  </si>
  <si>
    <t>05246</t>
  </si>
  <si>
    <t>05247</t>
  </si>
  <si>
    <t>05249</t>
  </si>
  <si>
    <t>05251</t>
  </si>
  <si>
    <t>05252</t>
  </si>
  <si>
    <t>05253</t>
  </si>
  <si>
    <t>05254</t>
  </si>
  <si>
    <t>05256</t>
  </si>
  <si>
    <t>05257</t>
  </si>
  <si>
    <t>05258</t>
  </si>
  <si>
    <t>05259</t>
  </si>
  <si>
    <t>05260</t>
  </si>
  <si>
    <t>05261</t>
  </si>
  <si>
    <t>05262</t>
  </si>
  <si>
    <t>05263</t>
  </si>
  <si>
    <t>05264</t>
  </si>
  <si>
    <t>05265</t>
  </si>
  <si>
    <t>05266</t>
  </si>
  <si>
    <t>05267</t>
  </si>
  <si>
    <t>05901</t>
  </si>
  <si>
    <t>05902</t>
  </si>
  <si>
    <t>05903</t>
  </si>
  <si>
    <t>05904</t>
  </si>
  <si>
    <t>05905</t>
  </si>
  <si>
    <t>06001</t>
  </si>
  <si>
    <t>06002</t>
  </si>
  <si>
    <t>06003</t>
  </si>
  <si>
    <t>06004</t>
  </si>
  <si>
    <t>06005</t>
  </si>
  <si>
    <t>06006</t>
  </si>
  <si>
    <t>06007</t>
  </si>
  <si>
    <t>06008</t>
  </si>
  <si>
    <t>06009</t>
  </si>
  <si>
    <t>06010</t>
  </si>
  <si>
    <t>06011</t>
  </si>
  <si>
    <t>06012</t>
  </si>
  <si>
    <t>06013</t>
  </si>
  <si>
    <t>06014</t>
  </si>
  <si>
    <t>06015</t>
  </si>
  <si>
    <t>06016</t>
  </si>
  <si>
    <t>06017</t>
  </si>
  <si>
    <t>06018</t>
  </si>
  <si>
    <t>06019</t>
  </si>
  <si>
    <t>06020</t>
  </si>
  <si>
    <t>06021</t>
  </si>
  <si>
    <t>06022</t>
  </si>
  <si>
    <t>06023</t>
  </si>
  <si>
    <t>06024</t>
  </si>
  <si>
    <t>06025</t>
  </si>
  <si>
    <t>06026</t>
  </si>
  <si>
    <t>06027</t>
  </si>
  <si>
    <t>06028</t>
  </si>
  <si>
    <t>06029</t>
  </si>
  <si>
    <t>06030</t>
  </si>
  <si>
    <t>06031</t>
  </si>
  <si>
    <t>06032</t>
  </si>
  <si>
    <t>06033</t>
  </si>
  <si>
    <t>06034</t>
  </si>
  <si>
    <t>06035</t>
  </si>
  <si>
    <t>06036</t>
  </si>
  <si>
    <t>06037</t>
  </si>
  <si>
    <t>06038</t>
  </si>
  <si>
    <t>06039</t>
  </si>
  <si>
    <t>06040</t>
  </si>
  <si>
    <t>06041</t>
  </si>
  <si>
    <t>06042</t>
  </si>
  <si>
    <t>06043</t>
  </si>
  <si>
    <t>06044</t>
  </si>
  <si>
    <t>06045</t>
  </si>
  <si>
    <t>06046</t>
  </si>
  <si>
    <t>06047</t>
  </si>
  <si>
    <t>06048</t>
  </si>
  <si>
    <t>06049</t>
  </si>
  <si>
    <t>06050</t>
  </si>
  <si>
    <t>06051</t>
  </si>
  <si>
    <t>06052</t>
  </si>
  <si>
    <t>06053</t>
  </si>
  <si>
    <t>06054</t>
  </si>
  <si>
    <t>06055</t>
  </si>
  <si>
    <t>06056</t>
  </si>
  <si>
    <t>06057</t>
  </si>
  <si>
    <t>06058</t>
  </si>
  <si>
    <t>06059</t>
  </si>
  <si>
    <t>06060</t>
  </si>
  <si>
    <t>06061</t>
  </si>
  <si>
    <t>06062</t>
  </si>
  <si>
    <t>06063</t>
  </si>
  <si>
    <t>06064</t>
  </si>
  <si>
    <t>06065</t>
  </si>
  <si>
    <t>06066</t>
  </si>
  <si>
    <t>06067</t>
  </si>
  <si>
    <t>06068</t>
  </si>
  <si>
    <t>06069</t>
  </si>
  <si>
    <t>06070</t>
  </si>
  <si>
    <t>06071</t>
  </si>
  <si>
    <t>06072</t>
  </si>
  <si>
    <t>06073</t>
  </si>
  <si>
    <t>06074</t>
  </si>
  <si>
    <t>06075</t>
  </si>
  <si>
    <t>06076</t>
  </si>
  <si>
    <t>06077</t>
  </si>
  <si>
    <t>06078</t>
  </si>
  <si>
    <t>06079</t>
  </si>
  <si>
    <t>06080</t>
  </si>
  <si>
    <t>06081</t>
  </si>
  <si>
    <t>06082</t>
  </si>
  <si>
    <t>06083</t>
  </si>
  <si>
    <t>06084</t>
  </si>
  <si>
    <t>06085</t>
  </si>
  <si>
    <t>06086</t>
  </si>
  <si>
    <t>06087</t>
  </si>
  <si>
    <t>06088</t>
  </si>
  <si>
    <t>06089</t>
  </si>
  <si>
    <t>06090</t>
  </si>
  <si>
    <t>06091</t>
  </si>
  <si>
    <t>06092</t>
  </si>
  <si>
    <t>06093</t>
  </si>
  <si>
    <t>06094</t>
  </si>
  <si>
    <t>06095</t>
  </si>
  <si>
    <t>06096</t>
  </si>
  <si>
    <t>06097</t>
  </si>
  <si>
    <t>06098</t>
  </si>
  <si>
    <t>06099</t>
  </si>
  <si>
    <t>06100</t>
  </si>
  <si>
    <t>06101</t>
  </si>
  <si>
    <t>06102</t>
  </si>
  <si>
    <t>06103</t>
  </si>
  <si>
    <t>06104</t>
  </si>
  <si>
    <t>06105</t>
  </si>
  <si>
    <t>06106</t>
  </si>
  <si>
    <t>06107</t>
  </si>
  <si>
    <t>06108</t>
  </si>
  <si>
    <t>06109</t>
  </si>
  <si>
    <t>06110</t>
  </si>
  <si>
    <t>06111</t>
  </si>
  <si>
    <t>06112</t>
  </si>
  <si>
    <t>06113</t>
  </si>
  <si>
    <t>06114</t>
  </si>
  <si>
    <t>06115</t>
  </si>
  <si>
    <t>06116</t>
  </si>
  <si>
    <t>06117</t>
  </si>
  <si>
    <t>06118</t>
  </si>
  <si>
    <t>06119</t>
  </si>
  <si>
    <t>06120</t>
  </si>
  <si>
    <t>06121</t>
  </si>
  <si>
    <t>06122</t>
  </si>
  <si>
    <t>06123</t>
  </si>
  <si>
    <t>06124</t>
  </si>
  <si>
    <t>06125</t>
  </si>
  <si>
    <t>06126</t>
  </si>
  <si>
    <t>06127</t>
  </si>
  <si>
    <t>06128</t>
  </si>
  <si>
    <t>06129</t>
  </si>
  <si>
    <t>06130</t>
  </si>
  <si>
    <t>06131</t>
  </si>
  <si>
    <t>06132</t>
  </si>
  <si>
    <t>06133</t>
  </si>
  <si>
    <t>06134</t>
  </si>
  <si>
    <t>06135</t>
  </si>
  <si>
    <t>06136</t>
  </si>
  <si>
    <t>06137</t>
  </si>
  <si>
    <t>06138</t>
  </si>
  <si>
    <t>06139</t>
  </si>
  <si>
    <t>06140</t>
  </si>
  <si>
    <t>06141</t>
  </si>
  <si>
    <t>06142</t>
  </si>
  <si>
    <t>06143</t>
  </si>
  <si>
    <t>06144</t>
  </si>
  <si>
    <t>06145</t>
  </si>
  <si>
    <t>06146</t>
  </si>
  <si>
    <t>06147</t>
  </si>
  <si>
    <t>06148</t>
  </si>
  <si>
    <t>06149</t>
  </si>
  <si>
    <t>06150</t>
  </si>
  <si>
    <t>06151</t>
  </si>
  <si>
    <t>06152</t>
  </si>
  <si>
    <t>06153</t>
  </si>
  <si>
    <t>06154</t>
  </si>
  <si>
    <t>06155</t>
  </si>
  <si>
    <t>06156</t>
  </si>
  <si>
    <t>06157</t>
  </si>
  <si>
    <t>06158</t>
  </si>
  <si>
    <t>06159</t>
  </si>
  <si>
    <t>06160</t>
  </si>
  <si>
    <t>06161</t>
  </si>
  <si>
    <t>06162</t>
  </si>
  <si>
    <t>06901</t>
  </si>
  <si>
    <t>06902</t>
  </si>
  <si>
    <t>06903</t>
  </si>
  <si>
    <t>07001</t>
  </si>
  <si>
    <t>07002</t>
  </si>
  <si>
    <t>07003</t>
  </si>
  <si>
    <t>07004</t>
  </si>
  <si>
    <t>07005</t>
  </si>
  <si>
    <t>07006</t>
  </si>
  <si>
    <t>07007</t>
  </si>
  <si>
    <t>07008</t>
  </si>
  <si>
    <t>07009</t>
  </si>
  <si>
    <t>07010</t>
  </si>
  <si>
    <t>07011</t>
  </si>
  <si>
    <t>07012</t>
  </si>
  <si>
    <t>07013</t>
  </si>
  <si>
    <t>07014</t>
  </si>
  <si>
    <t>07015</t>
  </si>
  <si>
    <t>07016</t>
  </si>
  <si>
    <t>07017</t>
  </si>
  <si>
    <t>07018</t>
  </si>
  <si>
    <t>07019</t>
  </si>
  <si>
    <t>07020</t>
  </si>
  <si>
    <t>07021</t>
  </si>
  <si>
    <t>07022</t>
  </si>
  <si>
    <t>07023</t>
  </si>
  <si>
    <t>07024</t>
  </si>
  <si>
    <t>07025</t>
  </si>
  <si>
    <t>07026</t>
  </si>
  <si>
    <t>07027</t>
  </si>
  <si>
    <t>07028</t>
  </si>
  <si>
    <t>07029</t>
  </si>
  <si>
    <t>07030</t>
  </si>
  <si>
    <t>07031</t>
  </si>
  <si>
    <t>07032</t>
  </si>
  <si>
    <t>07033</t>
  </si>
  <si>
    <t>07034</t>
  </si>
  <si>
    <t>07035</t>
  </si>
  <si>
    <t>07036</t>
  </si>
  <si>
    <t>07037</t>
  </si>
  <si>
    <t>07038</t>
  </si>
  <si>
    <t>07039</t>
  </si>
  <si>
    <t>07040</t>
  </si>
  <si>
    <t>07041</t>
  </si>
  <si>
    <t>07042</t>
  </si>
  <si>
    <t>07043</t>
  </si>
  <si>
    <t>07044</t>
  </si>
  <si>
    <t>07045</t>
  </si>
  <si>
    <t>07046</t>
  </si>
  <si>
    <t>07047</t>
  </si>
  <si>
    <t>07048</t>
  </si>
  <si>
    <t>07049</t>
  </si>
  <si>
    <t>07050</t>
  </si>
  <si>
    <t>07051</t>
  </si>
  <si>
    <t>07052</t>
  </si>
  <si>
    <t>07053</t>
  </si>
  <si>
    <t>07054</t>
  </si>
  <si>
    <t>07055</t>
  </si>
  <si>
    <t>07056</t>
  </si>
  <si>
    <t>07057</t>
  </si>
  <si>
    <t>07058</t>
  </si>
  <si>
    <t>07059</t>
  </si>
  <si>
    <t>07060</t>
  </si>
  <si>
    <t>07061</t>
  </si>
  <si>
    <t>07062</t>
  </si>
  <si>
    <t>07063</t>
  </si>
  <si>
    <t>07064</t>
  </si>
  <si>
    <t>07065</t>
  </si>
  <si>
    <t>07901</t>
  </si>
  <si>
    <t>07902</t>
  </si>
  <si>
    <t>08001</t>
  </si>
  <si>
    <t>08002</t>
  </si>
  <si>
    <t>08003</t>
  </si>
  <si>
    <t>08004</t>
  </si>
  <si>
    <t>08005</t>
  </si>
  <si>
    <t>08006</t>
  </si>
  <si>
    <t>08007</t>
  </si>
  <si>
    <t>08008</t>
  </si>
  <si>
    <t>08009</t>
  </si>
  <si>
    <t>08010</t>
  </si>
  <si>
    <t>08011</t>
  </si>
  <si>
    <t>08012</t>
  </si>
  <si>
    <t>08013</t>
  </si>
  <si>
    <t>08014</t>
  </si>
  <si>
    <t>08015</t>
  </si>
  <si>
    <t>08016</t>
  </si>
  <si>
    <t>08017</t>
  </si>
  <si>
    <t>08018</t>
  </si>
  <si>
    <t>08019</t>
  </si>
  <si>
    <t>08020</t>
  </si>
  <si>
    <t>08021</t>
  </si>
  <si>
    <t>08022</t>
  </si>
  <si>
    <t>08023</t>
  </si>
  <si>
    <t>08024</t>
  </si>
  <si>
    <t>08025</t>
  </si>
  <si>
    <t>08026</t>
  </si>
  <si>
    <t>08027</t>
  </si>
  <si>
    <t>08028</t>
  </si>
  <si>
    <t>08029</t>
  </si>
  <si>
    <t>08030</t>
  </si>
  <si>
    <t>08031</t>
  </si>
  <si>
    <t>08032</t>
  </si>
  <si>
    <t>08033</t>
  </si>
  <si>
    <t>08034</t>
  </si>
  <si>
    <t>08035</t>
  </si>
  <si>
    <t>08036</t>
  </si>
  <si>
    <t>08037</t>
  </si>
  <si>
    <t>08038</t>
  </si>
  <si>
    <t>08039</t>
  </si>
  <si>
    <t>08040</t>
  </si>
  <si>
    <t>08041</t>
  </si>
  <si>
    <t>08042</t>
  </si>
  <si>
    <t>08043</t>
  </si>
  <si>
    <t>08044</t>
  </si>
  <si>
    <t>08045</t>
  </si>
  <si>
    <t>08046</t>
  </si>
  <si>
    <t>08047</t>
  </si>
  <si>
    <t>08048</t>
  </si>
  <si>
    <t>08049</t>
  </si>
  <si>
    <t>08050</t>
  </si>
  <si>
    <t>08051</t>
  </si>
  <si>
    <t>08052</t>
  </si>
  <si>
    <t>08053</t>
  </si>
  <si>
    <t>08054</t>
  </si>
  <si>
    <t>08055</t>
  </si>
  <si>
    <t>08056</t>
  </si>
  <si>
    <t>08057</t>
  </si>
  <si>
    <t>08058</t>
  </si>
  <si>
    <t>08059</t>
  </si>
  <si>
    <t>08060</t>
  </si>
  <si>
    <t>08061</t>
  </si>
  <si>
    <t>08062</t>
  </si>
  <si>
    <t>08063</t>
  </si>
  <si>
    <t>08064</t>
  </si>
  <si>
    <t>08065</t>
  </si>
  <si>
    <t>08066</t>
  </si>
  <si>
    <t>08067</t>
  </si>
  <si>
    <t>08068</t>
  </si>
  <si>
    <t>08069</t>
  </si>
  <si>
    <t>08070</t>
  </si>
  <si>
    <t>08071</t>
  </si>
  <si>
    <t>08072</t>
  </si>
  <si>
    <t>08073</t>
  </si>
  <si>
    <t>08074</t>
  </si>
  <si>
    <t>08075</t>
  </si>
  <si>
    <t>08076</t>
  </si>
  <si>
    <t>08077</t>
  </si>
  <si>
    <t>08078</t>
  </si>
  <si>
    <t>08079</t>
  </si>
  <si>
    <t>08080</t>
  </si>
  <si>
    <t>08081</t>
  </si>
  <si>
    <t>08082</t>
  </si>
  <si>
    <t>08083</t>
  </si>
  <si>
    <t>08084</t>
  </si>
  <si>
    <t>08085</t>
  </si>
  <si>
    <t>08086</t>
  </si>
  <si>
    <t>08087</t>
  </si>
  <si>
    <t>08088</t>
  </si>
  <si>
    <t>08089</t>
  </si>
  <si>
    <t>08090</t>
  </si>
  <si>
    <t>08091</t>
  </si>
  <si>
    <t>08092</t>
  </si>
  <si>
    <t>08093</t>
  </si>
  <si>
    <t>08094</t>
  </si>
  <si>
    <t>08095</t>
  </si>
  <si>
    <t>08096</t>
  </si>
  <si>
    <t>08097</t>
  </si>
  <si>
    <t>08098</t>
  </si>
  <si>
    <t>08099</t>
  </si>
  <si>
    <t>08100</t>
  </si>
  <si>
    <t>08101</t>
  </si>
  <si>
    <t>08102</t>
  </si>
  <si>
    <t>08103</t>
  </si>
  <si>
    <t>08104</t>
  </si>
  <si>
    <t>08105</t>
  </si>
  <si>
    <t>08106</t>
  </si>
  <si>
    <t>08107</t>
  </si>
  <si>
    <t>08108</t>
  </si>
  <si>
    <t>08109</t>
  </si>
  <si>
    <t>08110</t>
  </si>
  <si>
    <t>08111</t>
  </si>
  <si>
    <t>08112</t>
  </si>
  <si>
    <t>08113</t>
  </si>
  <si>
    <t>08114</t>
  </si>
  <si>
    <t>08115</t>
  </si>
  <si>
    <t>08116</t>
  </si>
  <si>
    <t>08117</t>
  </si>
  <si>
    <t>08118</t>
  </si>
  <si>
    <t>08119</t>
  </si>
  <si>
    <t>08120</t>
  </si>
  <si>
    <t>08121</t>
  </si>
  <si>
    <t>08122</t>
  </si>
  <si>
    <t>08123</t>
  </si>
  <si>
    <t>08124</t>
  </si>
  <si>
    <t>08125</t>
  </si>
  <si>
    <t>08126</t>
  </si>
  <si>
    <t>08127</t>
  </si>
  <si>
    <t>08128</t>
  </si>
  <si>
    <t>08129</t>
  </si>
  <si>
    <t>08130</t>
  </si>
  <si>
    <t>08131</t>
  </si>
  <si>
    <t>08132</t>
  </si>
  <si>
    <t>08133</t>
  </si>
  <si>
    <t>08134</t>
  </si>
  <si>
    <t>08135</t>
  </si>
  <si>
    <t>08136</t>
  </si>
  <si>
    <t>08137</t>
  </si>
  <si>
    <t>08138</t>
  </si>
  <si>
    <t>08139</t>
  </si>
  <si>
    <t>08140</t>
  </si>
  <si>
    <t>08141</t>
  </si>
  <si>
    <t>08142</t>
  </si>
  <si>
    <t>08143</t>
  </si>
  <si>
    <t>08144</t>
  </si>
  <si>
    <t>08145</t>
  </si>
  <si>
    <t>08146</t>
  </si>
  <si>
    <t>08147</t>
  </si>
  <si>
    <t>08148</t>
  </si>
  <si>
    <t>08149</t>
  </si>
  <si>
    <t>08150</t>
  </si>
  <si>
    <t>08151</t>
  </si>
  <si>
    <t>08152</t>
  </si>
  <si>
    <t>08153</t>
  </si>
  <si>
    <t>08154</t>
  </si>
  <si>
    <t>08155</t>
  </si>
  <si>
    <t>08156</t>
  </si>
  <si>
    <t>08157</t>
  </si>
  <si>
    <t>08158</t>
  </si>
  <si>
    <t>08159</t>
  </si>
  <si>
    <t>08160</t>
  </si>
  <si>
    <t>08161</t>
  </si>
  <si>
    <t>08162</t>
  </si>
  <si>
    <t>08163</t>
  </si>
  <si>
    <t>08164</t>
  </si>
  <si>
    <t>08165</t>
  </si>
  <si>
    <t>08166</t>
  </si>
  <si>
    <t>08167</t>
  </si>
  <si>
    <t>08168</t>
  </si>
  <si>
    <t>08169</t>
  </si>
  <si>
    <t>08170</t>
  </si>
  <si>
    <t>08171</t>
  </si>
  <si>
    <t>08172</t>
  </si>
  <si>
    <t>08174</t>
  </si>
  <si>
    <t>08175</t>
  </si>
  <si>
    <t>08176</t>
  </si>
  <si>
    <t>08177</t>
  </si>
  <si>
    <t>08178</t>
  </si>
  <si>
    <t>08179</t>
  </si>
  <si>
    <t>08180</t>
  </si>
  <si>
    <t>08181</t>
  </si>
  <si>
    <t>08182</t>
  </si>
  <si>
    <t>08183</t>
  </si>
  <si>
    <t>08184</t>
  </si>
  <si>
    <t>08185</t>
  </si>
  <si>
    <t>08187</t>
  </si>
  <si>
    <t>08188</t>
  </si>
  <si>
    <t>08189</t>
  </si>
  <si>
    <t>08190</t>
  </si>
  <si>
    <t>08191</t>
  </si>
  <si>
    <t>08192</t>
  </si>
  <si>
    <t>08193</t>
  </si>
  <si>
    <t>08194</t>
  </si>
  <si>
    <t>08195</t>
  </si>
  <si>
    <t>08196</t>
  </si>
  <si>
    <t>08197</t>
  </si>
  <si>
    <t>08198</t>
  </si>
  <si>
    <t>08199</t>
  </si>
  <si>
    <t>08200</t>
  </si>
  <si>
    <t>08201</t>
  </si>
  <si>
    <t>08202</t>
  </si>
  <si>
    <t>08203</t>
  </si>
  <si>
    <t>08204</t>
  </si>
  <si>
    <t>08205</t>
  </si>
  <si>
    <t>08206</t>
  </si>
  <si>
    <t>08207</t>
  </si>
  <si>
    <t>08208</t>
  </si>
  <si>
    <t>08209</t>
  </si>
  <si>
    <t>08210</t>
  </si>
  <si>
    <t>08211</t>
  </si>
  <si>
    <t>08212</t>
  </si>
  <si>
    <t>08213</t>
  </si>
  <si>
    <t>08214</t>
  </si>
  <si>
    <t>08215</t>
  </si>
  <si>
    <t>08216</t>
  </si>
  <si>
    <t>08217</t>
  </si>
  <si>
    <t>08218</t>
  </si>
  <si>
    <t>08219</t>
  </si>
  <si>
    <t>08220</t>
  </si>
  <si>
    <t>08221</t>
  </si>
  <si>
    <t>08222</t>
  </si>
  <si>
    <t>08223</t>
  </si>
  <si>
    <t>08224</t>
  </si>
  <si>
    <t>08225</t>
  </si>
  <si>
    <t>08226</t>
  </si>
  <si>
    <t>08227</t>
  </si>
  <si>
    <t>08228</t>
  </si>
  <si>
    <t>08229</t>
  </si>
  <si>
    <t>08230</t>
  </si>
  <si>
    <t>08231</t>
  </si>
  <si>
    <t>08232</t>
  </si>
  <si>
    <t>08233</t>
  </si>
  <si>
    <t>08234</t>
  </si>
  <si>
    <t>08235</t>
  </si>
  <si>
    <t>08236</t>
  </si>
  <si>
    <t>08237</t>
  </si>
  <si>
    <t>08238</t>
  </si>
  <si>
    <t>08239</t>
  </si>
  <si>
    <t>08240</t>
  </si>
  <si>
    <t>08241</t>
  </si>
  <si>
    <t>08242</t>
  </si>
  <si>
    <t>08243</t>
  </si>
  <si>
    <t>08244</t>
  </si>
  <si>
    <t>08245</t>
  </si>
  <si>
    <t>08246</t>
  </si>
  <si>
    <t>08247</t>
  </si>
  <si>
    <t>08248</t>
  </si>
  <si>
    <t>08249</t>
  </si>
  <si>
    <t>08250</t>
  </si>
  <si>
    <t>08251</t>
  </si>
  <si>
    <t>08252</t>
  </si>
  <si>
    <t>08253</t>
  </si>
  <si>
    <t>08254</t>
  </si>
  <si>
    <t>08255</t>
  </si>
  <si>
    <t>08256</t>
  </si>
  <si>
    <t>08257</t>
  </si>
  <si>
    <t>08258</t>
  </si>
  <si>
    <t>08259</t>
  </si>
  <si>
    <t>08260</t>
  </si>
  <si>
    <t>08261</t>
  </si>
  <si>
    <t>08262</t>
  </si>
  <si>
    <t>08263</t>
  </si>
  <si>
    <t>08264</t>
  </si>
  <si>
    <t>08265</t>
  </si>
  <si>
    <t>08266</t>
  </si>
  <si>
    <t>08267</t>
  </si>
  <si>
    <t>08268</t>
  </si>
  <si>
    <t>08269</t>
  </si>
  <si>
    <t>08270</t>
  </si>
  <si>
    <t>08271</t>
  </si>
  <si>
    <t>08272</t>
  </si>
  <si>
    <t>08273</t>
  </si>
  <si>
    <t>08274</t>
  </si>
  <si>
    <t>08275</t>
  </si>
  <si>
    <t>08276</t>
  </si>
  <si>
    <t>08277</t>
  </si>
  <si>
    <t>08278</t>
  </si>
  <si>
    <t>08279</t>
  </si>
  <si>
    <t>08280</t>
  </si>
  <si>
    <t>08281</t>
  </si>
  <si>
    <t>08282</t>
  </si>
  <si>
    <t>08283</t>
  </si>
  <si>
    <t>08284</t>
  </si>
  <si>
    <t>08285</t>
  </si>
  <si>
    <t>08286</t>
  </si>
  <si>
    <t>08287</t>
  </si>
  <si>
    <t>08288</t>
  </si>
  <si>
    <t>08289</t>
  </si>
  <si>
    <t>08290</t>
  </si>
  <si>
    <t>08291</t>
  </si>
  <si>
    <t>08292</t>
  </si>
  <si>
    <t>08293</t>
  </si>
  <si>
    <t>08294</t>
  </si>
  <si>
    <t>08295</t>
  </si>
  <si>
    <t>08296</t>
  </si>
  <si>
    <t>08297</t>
  </si>
  <si>
    <t>08298</t>
  </si>
  <si>
    <t>08299</t>
  </si>
  <si>
    <t>08300</t>
  </si>
  <si>
    <t>08301</t>
  </si>
  <si>
    <t>08302</t>
  </si>
  <si>
    <t>08303</t>
  </si>
  <si>
    <t>08304</t>
  </si>
  <si>
    <t>08305</t>
  </si>
  <si>
    <t>08306</t>
  </si>
  <si>
    <t>08307</t>
  </si>
  <si>
    <t>08308</t>
  </si>
  <si>
    <t>08901</t>
  </si>
  <si>
    <t>08902</t>
  </si>
  <si>
    <t>08903</t>
  </si>
  <si>
    <t>08904</t>
  </si>
  <si>
    <t>08905</t>
  </si>
  <si>
    <t>09001</t>
  </si>
  <si>
    <t>09003</t>
  </si>
  <si>
    <t>09006</t>
  </si>
  <si>
    <t>09007</t>
  </si>
  <si>
    <t>09009</t>
  </si>
  <si>
    <t>09010</t>
  </si>
  <si>
    <t>09011</t>
  </si>
  <si>
    <t>09012</t>
  </si>
  <si>
    <t>09013</t>
  </si>
  <si>
    <t>09014</t>
  </si>
  <si>
    <t>09016</t>
  </si>
  <si>
    <t>09017</t>
  </si>
  <si>
    <t>09018</t>
  </si>
  <si>
    <t>09019</t>
  </si>
  <si>
    <t>09020</t>
  </si>
  <si>
    <t>09021</t>
  </si>
  <si>
    <t>09022</t>
  </si>
  <si>
    <t>09023</t>
  </si>
  <si>
    <t>09024</t>
  </si>
  <si>
    <t>09025</t>
  </si>
  <si>
    <t>09026</t>
  </si>
  <si>
    <t>09027</t>
  </si>
  <si>
    <t>09029</t>
  </si>
  <si>
    <t>09030</t>
  </si>
  <si>
    <t>09032</t>
  </si>
  <si>
    <t>09033</t>
  </si>
  <si>
    <t>09034</t>
  </si>
  <si>
    <t>09035</t>
  </si>
  <si>
    <t>09036</t>
  </si>
  <si>
    <t>09037</t>
  </si>
  <si>
    <t>09038</t>
  </si>
  <si>
    <t>09039</t>
  </si>
  <si>
    <t>09041</t>
  </si>
  <si>
    <t>09043</t>
  </si>
  <si>
    <t>09044</t>
  </si>
  <si>
    <t>09045</t>
  </si>
  <si>
    <t>09046</t>
  </si>
  <si>
    <t>09047</t>
  </si>
  <si>
    <t>09048</t>
  </si>
  <si>
    <t>09050</t>
  </si>
  <si>
    <t>09051</t>
  </si>
  <si>
    <t>09052</t>
  </si>
  <si>
    <t>09054</t>
  </si>
  <si>
    <t>09055</t>
  </si>
  <si>
    <t>09056</t>
  </si>
  <si>
    <t>09057</t>
  </si>
  <si>
    <t>09058</t>
  </si>
  <si>
    <t>09059</t>
  </si>
  <si>
    <t>09060</t>
  </si>
  <si>
    <t>09061</t>
  </si>
  <si>
    <t>09062</t>
  </si>
  <si>
    <t>09063</t>
  </si>
  <si>
    <t>09064</t>
  </si>
  <si>
    <t>09065</t>
  </si>
  <si>
    <t>09066</t>
  </si>
  <si>
    <t>09067</t>
  </si>
  <si>
    <t>09068</t>
  </si>
  <si>
    <t>09070</t>
  </si>
  <si>
    <t>09071</t>
  </si>
  <si>
    <t>09072</t>
  </si>
  <si>
    <t>09073</t>
  </si>
  <si>
    <t>09074</t>
  </si>
  <si>
    <t>09075</t>
  </si>
  <si>
    <t>09076</t>
  </si>
  <si>
    <t>09077</t>
  </si>
  <si>
    <t>09078</t>
  </si>
  <si>
    <t>09079</t>
  </si>
  <si>
    <t>09082</t>
  </si>
  <si>
    <t>09083</t>
  </si>
  <si>
    <t>09084</t>
  </si>
  <si>
    <t>09085</t>
  </si>
  <si>
    <t>09086</t>
  </si>
  <si>
    <t>09088</t>
  </si>
  <si>
    <t>09090</t>
  </si>
  <si>
    <t>09091</t>
  </si>
  <si>
    <t>09093</t>
  </si>
  <si>
    <t>09094</t>
  </si>
  <si>
    <t>09095</t>
  </si>
  <si>
    <t>09098</t>
  </si>
  <si>
    <t>09100</t>
  </si>
  <si>
    <t>09101</t>
  </si>
  <si>
    <t>09102</t>
  </si>
  <si>
    <t>09103</t>
  </si>
  <si>
    <t>09104</t>
  </si>
  <si>
    <t>09105</t>
  </si>
  <si>
    <t>09108</t>
  </si>
  <si>
    <t>09109</t>
  </si>
  <si>
    <t>09110</t>
  </si>
  <si>
    <t>09112</t>
  </si>
  <si>
    <t>09113</t>
  </si>
  <si>
    <t>09114</t>
  </si>
  <si>
    <t>09115</t>
  </si>
  <si>
    <t>09117</t>
  </si>
  <si>
    <t>09119</t>
  </si>
  <si>
    <t>09120</t>
  </si>
  <si>
    <t>09122</t>
  </si>
  <si>
    <t>09123</t>
  </si>
  <si>
    <t>09124</t>
  </si>
  <si>
    <t>09125</t>
  </si>
  <si>
    <t>09127</t>
  </si>
  <si>
    <t>09128</t>
  </si>
  <si>
    <t>09129</t>
  </si>
  <si>
    <t>09130</t>
  </si>
  <si>
    <t>09131</t>
  </si>
  <si>
    <t>09132</t>
  </si>
  <si>
    <t>09133</t>
  </si>
  <si>
    <t>09134</t>
  </si>
  <si>
    <t>09135</t>
  </si>
  <si>
    <t>09136</t>
  </si>
  <si>
    <t>09137</t>
  </si>
  <si>
    <t>09138</t>
  </si>
  <si>
    <t>09139</t>
  </si>
  <si>
    <t>09140</t>
  </si>
  <si>
    <t>09141</t>
  </si>
  <si>
    <t>09143</t>
  </si>
  <si>
    <t>09144</t>
  </si>
  <si>
    <t>09148</t>
  </si>
  <si>
    <t>09149</t>
  </si>
  <si>
    <t>09151</t>
  </si>
  <si>
    <t>09152</t>
  </si>
  <si>
    <t>09154</t>
  </si>
  <si>
    <t>09155</t>
  </si>
  <si>
    <t>09159</t>
  </si>
  <si>
    <t>09160</t>
  </si>
  <si>
    <t>09162</t>
  </si>
  <si>
    <t>09163</t>
  </si>
  <si>
    <t>09164</t>
  </si>
  <si>
    <t>09166</t>
  </si>
  <si>
    <t>09167</t>
  </si>
  <si>
    <t>09168</t>
  </si>
  <si>
    <t>09169</t>
  </si>
  <si>
    <t>09170</t>
  </si>
  <si>
    <t>09172</t>
  </si>
  <si>
    <t>09173</t>
  </si>
  <si>
    <t>09174</t>
  </si>
  <si>
    <t>09175</t>
  </si>
  <si>
    <t>09176</t>
  </si>
  <si>
    <t>09177</t>
  </si>
  <si>
    <t>09178</t>
  </si>
  <si>
    <t>09179</t>
  </si>
  <si>
    <t>09180</t>
  </si>
  <si>
    <t>09181</t>
  </si>
  <si>
    <t>09182</t>
  </si>
  <si>
    <t>09183</t>
  </si>
  <si>
    <t>09184</t>
  </si>
  <si>
    <t>09189</t>
  </si>
  <si>
    <t>09190</t>
  </si>
  <si>
    <t>09191</t>
  </si>
  <si>
    <t>09192</t>
  </si>
  <si>
    <t>09194</t>
  </si>
  <si>
    <t>09195</t>
  </si>
  <si>
    <t>09196</t>
  </si>
  <si>
    <t>09197</t>
  </si>
  <si>
    <t>09198</t>
  </si>
  <si>
    <t>09199</t>
  </si>
  <si>
    <t>09200</t>
  </si>
  <si>
    <t>09201</t>
  </si>
  <si>
    <t>09202</t>
  </si>
  <si>
    <t>09206</t>
  </si>
  <si>
    <t>09208</t>
  </si>
  <si>
    <t>09209</t>
  </si>
  <si>
    <t>09211</t>
  </si>
  <si>
    <t>09213</t>
  </si>
  <si>
    <t>09214</t>
  </si>
  <si>
    <t>09215</t>
  </si>
  <si>
    <t>09216</t>
  </si>
  <si>
    <t>09217</t>
  </si>
  <si>
    <t>09218</t>
  </si>
  <si>
    <t>09219</t>
  </si>
  <si>
    <t>09220</t>
  </si>
  <si>
    <t>09221</t>
  </si>
  <si>
    <t>09223</t>
  </si>
  <si>
    <t>09224</t>
  </si>
  <si>
    <t>09225</t>
  </si>
  <si>
    <t>09226</t>
  </si>
  <si>
    <t>09227</t>
  </si>
  <si>
    <t>09228</t>
  </si>
  <si>
    <t>09229</t>
  </si>
  <si>
    <t>09230</t>
  </si>
  <si>
    <t>09231</t>
  </si>
  <si>
    <t>09232</t>
  </si>
  <si>
    <t>09235</t>
  </si>
  <si>
    <t>09236</t>
  </si>
  <si>
    <t>09238</t>
  </si>
  <si>
    <t>09239</t>
  </si>
  <si>
    <t>09241</t>
  </si>
  <si>
    <t>09242</t>
  </si>
  <si>
    <t>09243</t>
  </si>
  <si>
    <t>09244</t>
  </si>
  <si>
    <t>09246</t>
  </si>
  <si>
    <t>09247</t>
  </si>
  <si>
    <t>09248</t>
  </si>
  <si>
    <t>09249</t>
  </si>
  <si>
    <t>09250</t>
  </si>
  <si>
    <t>09251</t>
  </si>
  <si>
    <t>09253</t>
  </si>
  <si>
    <t>09255</t>
  </si>
  <si>
    <t>09256</t>
  </si>
  <si>
    <t>09257</t>
  </si>
  <si>
    <t>09258</t>
  </si>
  <si>
    <t>09259</t>
  </si>
  <si>
    <t>09261</t>
  </si>
  <si>
    <t>09262</t>
  </si>
  <si>
    <t>09265</t>
  </si>
  <si>
    <t>09266</t>
  </si>
  <si>
    <t>09267</t>
  </si>
  <si>
    <t>09268</t>
  </si>
  <si>
    <t>09269</t>
  </si>
  <si>
    <t>09270</t>
  </si>
  <si>
    <t>09272</t>
  </si>
  <si>
    <t>09273</t>
  </si>
  <si>
    <t>09274</t>
  </si>
  <si>
    <t>09275</t>
  </si>
  <si>
    <t>09276</t>
  </si>
  <si>
    <t>09277</t>
  </si>
  <si>
    <t>09279</t>
  </si>
  <si>
    <t>09280</t>
  </si>
  <si>
    <t>09281</t>
  </si>
  <si>
    <t>09283</t>
  </si>
  <si>
    <t>09287</t>
  </si>
  <si>
    <t>09288</t>
  </si>
  <si>
    <t>09289</t>
  </si>
  <si>
    <t>09292</t>
  </si>
  <si>
    <t>09294</t>
  </si>
  <si>
    <t>09295</t>
  </si>
  <si>
    <t>09297</t>
  </si>
  <si>
    <t>09298</t>
  </si>
  <si>
    <t>09301</t>
  </si>
  <si>
    <t>09302</t>
  </si>
  <si>
    <t>09303</t>
  </si>
  <si>
    <t>09304</t>
  </si>
  <si>
    <t>09306</t>
  </si>
  <si>
    <t>09307</t>
  </si>
  <si>
    <t>09308</t>
  </si>
  <si>
    <t>09309</t>
  </si>
  <si>
    <t>09310</t>
  </si>
  <si>
    <t>09311</t>
  </si>
  <si>
    <t>09312</t>
  </si>
  <si>
    <t>09314</t>
  </si>
  <si>
    <t>09315</t>
  </si>
  <si>
    <t>09316</t>
  </si>
  <si>
    <t>09317</t>
  </si>
  <si>
    <t>09318</t>
  </si>
  <si>
    <t>09321</t>
  </si>
  <si>
    <t>09323</t>
  </si>
  <si>
    <t>09325</t>
  </si>
  <si>
    <t>09326</t>
  </si>
  <si>
    <t>09327</t>
  </si>
  <si>
    <t>09328</t>
  </si>
  <si>
    <t>09329</t>
  </si>
  <si>
    <t>09330</t>
  </si>
  <si>
    <t>09332</t>
  </si>
  <si>
    <t>09334</t>
  </si>
  <si>
    <t>09335</t>
  </si>
  <si>
    <t>09337</t>
  </si>
  <si>
    <t>09338</t>
  </si>
  <si>
    <t>09339</t>
  </si>
  <si>
    <t>09340</t>
  </si>
  <si>
    <t>09343</t>
  </si>
  <si>
    <t>09345</t>
  </si>
  <si>
    <t>09346</t>
  </si>
  <si>
    <t>09347</t>
  </si>
  <si>
    <t>09348</t>
  </si>
  <si>
    <t>09350</t>
  </si>
  <si>
    <t>09351</t>
  </si>
  <si>
    <t>09352</t>
  </si>
  <si>
    <t>09353</t>
  </si>
  <si>
    <t>09354</t>
  </si>
  <si>
    <t>09355</t>
  </si>
  <si>
    <t>09356</t>
  </si>
  <si>
    <t>09358</t>
  </si>
  <si>
    <t>09360</t>
  </si>
  <si>
    <t>09361</t>
  </si>
  <si>
    <t>09362</t>
  </si>
  <si>
    <t>09363</t>
  </si>
  <si>
    <t>09365</t>
  </si>
  <si>
    <t>09366</t>
  </si>
  <si>
    <t>09368</t>
  </si>
  <si>
    <t>09369</t>
  </si>
  <si>
    <t>09372</t>
  </si>
  <si>
    <t>09373</t>
  </si>
  <si>
    <t>09374</t>
  </si>
  <si>
    <t>09375</t>
  </si>
  <si>
    <t>09377</t>
  </si>
  <si>
    <t>09378</t>
  </si>
  <si>
    <t>09380</t>
  </si>
  <si>
    <t>09381</t>
  </si>
  <si>
    <t>09382</t>
  </si>
  <si>
    <t>09384</t>
  </si>
  <si>
    <t>09386</t>
  </si>
  <si>
    <t>09387</t>
  </si>
  <si>
    <t>09388</t>
  </si>
  <si>
    <t>09389</t>
  </si>
  <si>
    <t>09390</t>
  </si>
  <si>
    <t>09391</t>
  </si>
  <si>
    <t>09392</t>
  </si>
  <si>
    <t>09394</t>
  </si>
  <si>
    <t>09395</t>
  </si>
  <si>
    <t>09396</t>
  </si>
  <si>
    <t>09398</t>
  </si>
  <si>
    <t>09400</t>
  </si>
  <si>
    <t>09403</t>
  </si>
  <si>
    <t>09405</t>
  </si>
  <si>
    <t>09406</t>
  </si>
  <si>
    <t>09407</t>
  </si>
  <si>
    <t>09408</t>
  </si>
  <si>
    <t>09409</t>
  </si>
  <si>
    <t>09410</t>
  </si>
  <si>
    <t>09411</t>
  </si>
  <si>
    <t>09412</t>
  </si>
  <si>
    <t>09413</t>
  </si>
  <si>
    <t>09414</t>
  </si>
  <si>
    <t>09415</t>
  </si>
  <si>
    <t>09416</t>
  </si>
  <si>
    <t>09417</t>
  </si>
  <si>
    <t>09418</t>
  </si>
  <si>
    <t>09419</t>
  </si>
  <si>
    <t>09421</t>
  </si>
  <si>
    <t>09422</t>
  </si>
  <si>
    <t>09423</t>
  </si>
  <si>
    <t>09424</t>
  </si>
  <si>
    <t>09425</t>
  </si>
  <si>
    <t>09427</t>
  </si>
  <si>
    <t>09428</t>
  </si>
  <si>
    <t>09429</t>
  </si>
  <si>
    <t>09430</t>
  </si>
  <si>
    <t>09431</t>
  </si>
  <si>
    <t>09432</t>
  </si>
  <si>
    <t>09433</t>
  </si>
  <si>
    <t>09434</t>
  </si>
  <si>
    <t>09437</t>
  </si>
  <si>
    <t>09438</t>
  </si>
  <si>
    <t>09439</t>
  </si>
  <si>
    <t>09440</t>
  </si>
  <si>
    <t>09441</t>
  </si>
  <si>
    <t>09442</t>
  </si>
  <si>
    <t>09443</t>
  </si>
  <si>
    <t>09444</t>
  </si>
  <si>
    <t>09445</t>
  </si>
  <si>
    <t>09446</t>
  </si>
  <si>
    <t>09447</t>
  </si>
  <si>
    <t>09448</t>
  </si>
  <si>
    <t>09449</t>
  </si>
  <si>
    <t>09450</t>
  </si>
  <si>
    <t>09451</t>
  </si>
  <si>
    <t>09454</t>
  </si>
  <si>
    <t>09455</t>
  </si>
  <si>
    <t>09456</t>
  </si>
  <si>
    <t>09458</t>
  </si>
  <si>
    <t>09460</t>
  </si>
  <si>
    <t>09463</t>
  </si>
  <si>
    <t>09464</t>
  </si>
  <si>
    <t>09466</t>
  </si>
  <si>
    <t>09467</t>
  </si>
  <si>
    <t>09471</t>
  </si>
  <si>
    <t>09472</t>
  </si>
  <si>
    <t>09473</t>
  </si>
  <si>
    <t>09476</t>
  </si>
  <si>
    <t>09478</t>
  </si>
  <si>
    <t>09480</t>
  </si>
  <si>
    <t>09482</t>
  </si>
  <si>
    <t>09483</t>
  </si>
  <si>
    <t>09485</t>
  </si>
  <si>
    <t>09901</t>
  </si>
  <si>
    <t>09902</t>
  </si>
  <si>
    <t>09903</t>
  </si>
  <si>
    <t>09904</t>
  </si>
  <si>
    <t>09905</t>
  </si>
  <si>
    <t>09906</t>
  </si>
  <si>
    <t>09907</t>
  </si>
  <si>
    <t>09908</t>
  </si>
  <si>
    <t>10001</t>
  </si>
  <si>
    <t>10002</t>
  </si>
  <si>
    <t>10003</t>
  </si>
  <si>
    <t>10004</t>
  </si>
  <si>
    <t>10005</t>
  </si>
  <si>
    <t>10006</t>
  </si>
  <si>
    <t>10007</t>
  </si>
  <si>
    <t>10008</t>
  </si>
  <si>
    <t>10009</t>
  </si>
  <si>
    <t>10010</t>
  </si>
  <si>
    <t>10011</t>
  </si>
  <si>
    <t>10012</t>
  </si>
  <si>
    <t>10013</t>
  </si>
  <si>
    <t>10014</t>
  </si>
  <si>
    <t>10015</t>
  </si>
  <si>
    <t>10016</t>
  </si>
  <si>
    <t>10017</t>
  </si>
  <si>
    <t>10018</t>
  </si>
  <si>
    <t>10019</t>
  </si>
  <si>
    <t>10020</t>
  </si>
  <si>
    <t>10021</t>
  </si>
  <si>
    <t>10022</t>
  </si>
  <si>
    <t>10023</t>
  </si>
  <si>
    <t>10024</t>
  </si>
  <si>
    <t>10025</t>
  </si>
  <si>
    <t>10026</t>
  </si>
  <si>
    <t>10027</t>
  </si>
  <si>
    <t>10028</t>
  </si>
  <si>
    <t>10029</t>
  </si>
  <si>
    <t>10030</t>
  </si>
  <si>
    <t>10031</t>
  </si>
  <si>
    <t>10032</t>
  </si>
  <si>
    <t>10033</t>
  </si>
  <si>
    <t>10034</t>
  </si>
  <si>
    <t>10035</t>
  </si>
  <si>
    <t>10036</t>
  </si>
  <si>
    <t>10037</t>
  </si>
  <si>
    <t>10038</t>
  </si>
  <si>
    <t>10039</t>
  </si>
  <si>
    <t>10040</t>
  </si>
  <si>
    <t>10041</t>
  </si>
  <si>
    <t>10042</t>
  </si>
  <si>
    <t>10043</t>
  </si>
  <si>
    <t>10044</t>
  </si>
  <si>
    <t>10045</t>
  </si>
  <si>
    <t>10046</t>
  </si>
  <si>
    <t>10047</t>
  </si>
  <si>
    <t>10048</t>
  </si>
  <si>
    <t>10049</t>
  </si>
  <si>
    <t>10050</t>
  </si>
  <si>
    <t>10051</t>
  </si>
  <si>
    <t>10052</t>
  </si>
  <si>
    <t>10053</t>
  </si>
  <si>
    <t>10054</t>
  </si>
  <si>
    <t>10055</t>
  </si>
  <si>
    <t>10056</t>
  </si>
  <si>
    <t>10057</t>
  </si>
  <si>
    <t>10058</t>
  </si>
  <si>
    <t>10059</t>
  </si>
  <si>
    <t>10060</t>
  </si>
  <si>
    <t>10061</t>
  </si>
  <si>
    <t>10062</t>
  </si>
  <si>
    <t>10063</t>
  </si>
  <si>
    <t>10064</t>
  </si>
  <si>
    <t>10065</t>
  </si>
  <si>
    <t>10066</t>
  </si>
  <si>
    <t>10067</t>
  </si>
  <si>
    <t>10068</t>
  </si>
  <si>
    <t>10069</t>
  </si>
  <si>
    <t>10070</t>
  </si>
  <si>
    <t>10071</t>
  </si>
  <si>
    <t>10072</t>
  </si>
  <si>
    <t>10073</t>
  </si>
  <si>
    <t>10075</t>
  </si>
  <si>
    <t>10076</t>
  </si>
  <si>
    <t>10077</t>
  </si>
  <si>
    <t>10078</t>
  </si>
  <si>
    <t>10079</t>
  </si>
  <si>
    <t>10080</t>
  </si>
  <si>
    <t>10081</t>
  </si>
  <si>
    <t>10082</t>
  </si>
  <si>
    <t>10083</t>
  </si>
  <si>
    <t>10084</t>
  </si>
  <si>
    <t>10085</t>
  </si>
  <si>
    <t>10086</t>
  </si>
  <si>
    <t>10087</t>
  </si>
  <si>
    <t>10088</t>
  </si>
  <si>
    <t>10089</t>
  </si>
  <si>
    <t>10090</t>
  </si>
  <si>
    <t>10091</t>
  </si>
  <si>
    <t>10092</t>
  </si>
  <si>
    <t>10093</t>
  </si>
  <si>
    <t>10094</t>
  </si>
  <si>
    <t>10095</t>
  </si>
  <si>
    <t>10096</t>
  </si>
  <si>
    <t>10097</t>
  </si>
  <si>
    <t>10098</t>
  </si>
  <si>
    <t>10099</t>
  </si>
  <si>
    <t>10100</t>
  </si>
  <si>
    <t>10101</t>
  </si>
  <si>
    <t>10102</t>
  </si>
  <si>
    <t>10103</t>
  </si>
  <si>
    <t>10104</t>
  </si>
  <si>
    <t>10105</t>
  </si>
  <si>
    <t>10106</t>
  </si>
  <si>
    <t>10107</t>
  </si>
  <si>
    <t>10108</t>
  </si>
  <si>
    <t>10109</t>
  </si>
  <si>
    <t>10110</t>
  </si>
  <si>
    <t>10111</t>
  </si>
  <si>
    <t>10112</t>
  </si>
  <si>
    <t>10113</t>
  </si>
  <si>
    <t>10114</t>
  </si>
  <si>
    <t>10115</t>
  </si>
  <si>
    <t>10116</t>
  </si>
  <si>
    <t>10117</t>
  </si>
  <si>
    <t>10118</t>
  </si>
  <si>
    <t>10119</t>
  </si>
  <si>
    <t>10120</t>
  </si>
  <si>
    <t>10121</t>
  </si>
  <si>
    <t>10122</t>
  </si>
  <si>
    <t>10123</t>
  </si>
  <si>
    <t>10124</t>
  </si>
  <si>
    <t>10125</t>
  </si>
  <si>
    <t>10126</t>
  </si>
  <si>
    <t>10127</t>
  </si>
  <si>
    <t>10128</t>
  </si>
  <si>
    <t>10129</t>
  </si>
  <si>
    <t>10130</t>
  </si>
  <si>
    <t>10131</t>
  </si>
  <si>
    <t>10132</t>
  </si>
  <si>
    <t>10133</t>
  </si>
  <si>
    <t>10134</t>
  </si>
  <si>
    <t>10135</t>
  </si>
  <si>
    <t>10136</t>
  </si>
  <si>
    <t>10137</t>
  </si>
  <si>
    <t>10138</t>
  </si>
  <si>
    <t>10139</t>
  </si>
  <si>
    <t>10140</t>
  </si>
  <si>
    <t>10141</t>
  </si>
  <si>
    <t>10142</t>
  </si>
  <si>
    <t>10143</t>
  </si>
  <si>
    <t>10144</t>
  </si>
  <si>
    <t>10145</t>
  </si>
  <si>
    <t>10146</t>
  </si>
  <si>
    <t>10147</t>
  </si>
  <si>
    <t>10148</t>
  </si>
  <si>
    <t>10149</t>
  </si>
  <si>
    <t>10150</t>
  </si>
  <si>
    <t>10151</t>
  </si>
  <si>
    <t>10152</t>
  </si>
  <si>
    <t>10153</t>
  </si>
  <si>
    <t>10154</t>
  </si>
  <si>
    <t>10155</t>
  </si>
  <si>
    <t>10156</t>
  </si>
  <si>
    <t>10157</t>
  </si>
  <si>
    <t>10158</t>
  </si>
  <si>
    <t>10159</t>
  </si>
  <si>
    <t>10160</t>
  </si>
  <si>
    <t>10161</t>
  </si>
  <si>
    <t>10162</t>
  </si>
  <si>
    <t>10163</t>
  </si>
  <si>
    <t>10164</t>
  </si>
  <si>
    <t>10165</t>
  </si>
  <si>
    <t>10166</t>
  </si>
  <si>
    <t>10167</t>
  </si>
  <si>
    <t>10168</t>
  </si>
  <si>
    <t>10169</t>
  </si>
  <si>
    <t>10170</t>
  </si>
  <si>
    <t>10171</t>
  </si>
  <si>
    <t>10172</t>
  </si>
  <si>
    <t>10173</t>
  </si>
  <si>
    <t>10174</t>
  </si>
  <si>
    <t>10175</t>
  </si>
  <si>
    <t>10176</t>
  </si>
  <si>
    <t>10177</t>
  </si>
  <si>
    <t>10178</t>
  </si>
  <si>
    <t>10179</t>
  </si>
  <si>
    <t>10180</t>
  </si>
  <si>
    <t>10181</t>
  </si>
  <si>
    <t>10182</t>
  </si>
  <si>
    <t>10183</t>
  </si>
  <si>
    <t>10184</t>
  </si>
  <si>
    <t>10185</t>
  </si>
  <si>
    <t>10186</t>
  </si>
  <si>
    <t>10187</t>
  </si>
  <si>
    <t>10188</t>
  </si>
  <si>
    <t>10189</t>
  </si>
  <si>
    <t>10190</t>
  </si>
  <si>
    <t>10191</t>
  </si>
  <si>
    <t>10192</t>
  </si>
  <si>
    <t>10193</t>
  </si>
  <si>
    <t>10194</t>
  </si>
  <si>
    <t>10195</t>
  </si>
  <si>
    <t>10196</t>
  </si>
  <si>
    <t>10197</t>
  </si>
  <si>
    <t>10198</t>
  </si>
  <si>
    <t>10199</t>
  </si>
  <si>
    <t>10200</t>
  </si>
  <si>
    <t>10201</t>
  </si>
  <si>
    <t>10202</t>
  </si>
  <si>
    <t>10203</t>
  </si>
  <si>
    <t>10204</t>
  </si>
  <si>
    <t>10205</t>
  </si>
  <si>
    <t>10206</t>
  </si>
  <si>
    <t>10207</t>
  </si>
  <si>
    <t>10208</t>
  </si>
  <si>
    <t>10209</t>
  </si>
  <si>
    <t>10210</t>
  </si>
  <si>
    <t>10211</t>
  </si>
  <si>
    <t>10212</t>
  </si>
  <si>
    <t>10213</t>
  </si>
  <si>
    <t>10214</t>
  </si>
  <si>
    <t>10215</t>
  </si>
  <si>
    <t>10216</t>
  </si>
  <si>
    <t>10217</t>
  </si>
  <si>
    <t>10218</t>
  </si>
  <si>
    <t>10219</t>
  </si>
  <si>
    <t>10901</t>
  </si>
  <si>
    <t>10902</t>
  </si>
  <si>
    <t>10903</t>
  </si>
  <si>
    <t>10904</t>
  </si>
  <si>
    <t>10905</t>
  </si>
  <si>
    <t>11001</t>
  </si>
  <si>
    <t>11002</t>
  </si>
  <si>
    <t>11003</t>
  </si>
  <si>
    <t>11004</t>
  </si>
  <si>
    <t>11005</t>
  </si>
  <si>
    <t>11006</t>
  </si>
  <si>
    <t>11007</t>
  </si>
  <si>
    <t>11008</t>
  </si>
  <si>
    <t>11009</t>
  </si>
  <si>
    <t>11010</t>
  </si>
  <si>
    <t>11011</t>
  </si>
  <si>
    <t>11012</t>
  </si>
  <si>
    <t>11013</t>
  </si>
  <si>
    <t>11014</t>
  </si>
  <si>
    <t>11015</t>
  </si>
  <si>
    <t>11016</t>
  </si>
  <si>
    <t>11017</t>
  </si>
  <si>
    <t>11018</t>
  </si>
  <si>
    <t>11019</t>
  </si>
  <si>
    <t>11020</t>
  </si>
  <si>
    <t>11021</t>
  </si>
  <si>
    <t>11022</t>
  </si>
  <si>
    <t>11023</t>
  </si>
  <si>
    <t>11024</t>
  </si>
  <si>
    <t>11025</t>
  </si>
  <si>
    <t>11026</t>
  </si>
  <si>
    <t>11027</t>
  </si>
  <si>
    <t>11028</t>
  </si>
  <si>
    <t>11029</t>
  </si>
  <si>
    <t>11030</t>
  </si>
  <si>
    <t>11031</t>
  </si>
  <si>
    <t>11032</t>
  </si>
  <si>
    <t>11033</t>
  </si>
  <si>
    <t>11034</t>
  </si>
  <si>
    <t>11035</t>
  </si>
  <si>
    <t>11036</t>
  </si>
  <si>
    <t>11037</t>
  </si>
  <si>
    <t>11038</t>
  </si>
  <si>
    <t>11039</t>
  </si>
  <si>
    <t>11040</t>
  </si>
  <si>
    <t>11041</t>
  </si>
  <si>
    <t>11042</t>
  </si>
  <si>
    <t>11901</t>
  </si>
  <si>
    <t>11902</t>
  </si>
  <si>
    <t>11903</t>
  </si>
  <si>
    <t>12001</t>
  </si>
  <si>
    <t>12002</t>
  </si>
  <si>
    <t>12003</t>
  </si>
  <si>
    <t>12004</t>
  </si>
  <si>
    <t>12005</t>
  </si>
  <si>
    <t>12006</t>
  </si>
  <si>
    <t>12007</t>
  </si>
  <si>
    <t>12008</t>
  </si>
  <si>
    <t>12009</t>
  </si>
  <si>
    <t>12010</t>
  </si>
  <si>
    <t>12011</t>
  </si>
  <si>
    <t>12012</t>
  </si>
  <si>
    <t>12013</t>
  </si>
  <si>
    <t>12014</t>
  </si>
  <si>
    <t>12015</t>
  </si>
  <si>
    <t>12016</t>
  </si>
  <si>
    <t>12017</t>
  </si>
  <si>
    <t>12018</t>
  </si>
  <si>
    <t>12020</t>
  </si>
  <si>
    <t>12021</t>
  </si>
  <si>
    <t>12022</t>
  </si>
  <si>
    <t>12024</t>
  </si>
  <si>
    <t>12025</t>
  </si>
  <si>
    <t>12026</t>
  </si>
  <si>
    <t>12027</t>
  </si>
  <si>
    <t>12028</t>
  </si>
  <si>
    <t>12029</t>
  </si>
  <si>
    <t>12031</t>
  </si>
  <si>
    <t>12032</t>
  </si>
  <si>
    <t>12033</t>
  </si>
  <si>
    <t>12034</t>
  </si>
  <si>
    <t>12036</t>
  </si>
  <si>
    <t>12037</t>
  </si>
  <si>
    <t>12038</t>
  </si>
  <si>
    <t>12039</t>
  </si>
  <si>
    <t>12040</t>
  </si>
  <si>
    <t>12041</t>
  </si>
  <si>
    <t>12042</t>
  </si>
  <si>
    <t>12043</t>
  </si>
  <si>
    <t>12044</t>
  </si>
  <si>
    <t>12045</t>
  </si>
  <si>
    <t>12046</t>
  </si>
  <si>
    <t>12048</t>
  </si>
  <si>
    <t>12049</t>
  </si>
  <si>
    <t>12050</t>
  </si>
  <si>
    <t>12051</t>
  </si>
  <si>
    <t>12052</t>
  </si>
  <si>
    <t>12053</t>
  </si>
  <si>
    <t>12055</t>
  </si>
  <si>
    <t>12056</t>
  </si>
  <si>
    <t>12057</t>
  </si>
  <si>
    <t>12058</t>
  </si>
  <si>
    <t>12059</t>
  </si>
  <si>
    <t>12060</t>
  </si>
  <si>
    <t>12061</t>
  </si>
  <si>
    <t>12063</t>
  </si>
  <si>
    <t>12064</t>
  </si>
  <si>
    <t>12065</t>
  </si>
  <si>
    <t>12067</t>
  </si>
  <si>
    <t>12068</t>
  </si>
  <si>
    <t>12069</t>
  </si>
  <si>
    <t>12070</t>
  </si>
  <si>
    <t>12071</t>
  </si>
  <si>
    <t>12072</t>
  </si>
  <si>
    <t>12073</t>
  </si>
  <si>
    <t>12074</t>
  </si>
  <si>
    <t>12075</t>
  </si>
  <si>
    <t>12076</t>
  </si>
  <si>
    <t>12077</t>
  </si>
  <si>
    <t>12078</t>
  </si>
  <si>
    <t>12079</t>
  </si>
  <si>
    <t>12080</t>
  </si>
  <si>
    <t>12081</t>
  </si>
  <si>
    <t>12082</t>
  </si>
  <si>
    <t>12083</t>
  </si>
  <si>
    <t>12084</t>
  </si>
  <si>
    <t>12085</t>
  </si>
  <si>
    <t>12087</t>
  </si>
  <si>
    <t>12088</t>
  </si>
  <si>
    <t>12089</t>
  </si>
  <si>
    <t>12090</t>
  </si>
  <si>
    <t>12091</t>
  </si>
  <si>
    <t>12092</t>
  </si>
  <si>
    <t>12093</t>
  </si>
  <si>
    <t>12094</t>
  </si>
  <si>
    <t>12095</t>
  </si>
  <si>
    <t>12096</t>
  </si>
  <si>
    <t>12097</t>
  </si>
  <si>
    <t>12098</t>
  </si>
  <si>
    <t>12099</t>
  </si>
  <si>
    <t>12100</t>
  </si>
  <si>
    <t>12101</t>
  </si>
  <si>
    <t>12102</t>
  </si>
  <si>
    <t>12103</t>
  </si>
  <si>
    <t>12104</t>
  </si>
  <si>
    <t>12105</t>
  </si>
  <si>
    <t>12106</t>
  </si>
  <si>
    <t>12107</t>
  </si>
  <si>
    <t>12108</t>
  </si>
  <si>
    <t>12109</t>
  </si>
  <si>
    <t>12110</t>
  </si>
  <si>
    <t>12111</t>
  </si>
  <si>
    <t>12112</t>
  </si>
  <si>
    <t>12113</t>
  </si>
  <si>
    <t>12114</t>
  </si>
  <si>
    <t>12115</t>
  </si>
  <si>
    <t>12116</t>
  </si>
  <si>
    <t>12117</t>
  </si>
  <si>
    <t>12118</t>
  </si>
  <si>
    <t>12119</t>
  </si>
  <si>
    <t>12120</t>
  </si>
  <si>
    <t>12121</t>
  </si>
  <si>
    <t>12122</t>
  </si>
  <si>
    <t>12123</t>
  </si>
  <si>
    <t>12124</t>
  </si>
  <si>
    <t>12125</t>
  </si>
  <si>
    <t>12126</t>
  </si>
  <si>
    <t>12127</t>
  </si>
  <si>
    <t>12128</t>
  </si>
  <si>
    <t>12129</t>
  </si>
  <si>
    <t>12130</t>
  </si>
  <si>
    <t>12131</t>
  </si>
  <si>
    <t>12132</t>
  </si>
  <si>
    <t>12133</t>
  </si>
  <si>
    <t>12134</t>
  </si>
  <si>
    <t>12135</t>
  </si>
  <si>
    <t>12136</t>
  </si>
  <si>
    <t>12137</t>
  </si>
  <si>
    <t>12138</t>
  </si>
  <si>
    <t>12139</t>
  </si>
  <si>
    <t>12140</t>
  </si>
  <si>
    <t>12141</t>
  </si>
  <si>
    <t>12142</t>
  </si>
  <si>
    <t>12901</t>
  </si>
  <si>
    <t>12902</t>
  </si>
  <si>
    <t>13001</t>
  </si>
  <si>
    <t>13002</t>
  </si>
  <si>
    <t>13003</t>
  </si>
  <si>
    <t>13004</t>
  </si>
  <si>
    <t>13005</t>
  </si>
  <si>
    <t>13006</t>
  </si>
  <si>
    <t>13007</t>
  </si>
  <si>
    <t>13008</t>
  </si>
  <si>
    <t>13009</t>
  </si>
  <si>
    <t>13010</t>
  </si>
  <si>
    <t>13011</t>
  </si>
  <si>
    <t>13012</t>
  </si>
  <si>
    <t>13013</t>
  </si>
  <si>
    <t>13014</t>
  </si>
  <si>
    <t>13015</t>
  </si>
  <si>
    <t>13016</t>
  </si>
  <si>
    <t>13017</t>
  </si>
  <si>
    <t>13018</t>
  </si>
  <si>
    <t>13019</t>
  </si>
  <si>
    <t>13020</t>
  </si>
  <si>
    <t>13021</t>
  </si>
  <si>
    <t>13022</t>
  </si>
  <si>
    <t>13023</t>
  </si>
  <si>
    <t>13024</t>
  </si>
  <si>
    <t>13025</t>
  </si>
  <si>
    <t>13026</t>
  </si>
  <si>
    <t>13027</t>
  </si>
  <si>
    <t>13028</t>
  </si>
  <si>
    <t>13029</t>
  </si>
  <si>
    <t>13030</t>
  </si>
  <si>
    <t>13031</t>
  </si>
  <si>
    <t>13032</t>
  </si>
  <si>
    <t>13033</t>
  </si>
  <si>
    <t>13034</t>
  </si>
  <si>
    <t>13035</t>
  </si>
  <si>
    <t>13036</t>
  </si>
  <si>
    <t>13037</t>
  </si>
  <si>
    <t>13038</t>
  </si>
  <si>
    <t>13039</t>
  </si>
  <si>
    <t>13040</t>
  </si>
  <si>
    <t>13041</t>
  </si>
  <si>
    <t>13042</t>
  </si>
  <si>
    <t>13043</t>
  </si>
  <si>
    <t>13044</t>
  </si>
  <si>
    <t>13045</t>
  </si>
  <si>
    <t>13046</t>
  </si>
  <si>
    <t>13047</t>
  </si>
  <si>
    <t>13048</t>
  </si>
  <si>
    <t>13049</t>
  </si>
  <si>
    <t>13050</t>
  </si>
  <si>
    <t>13051</t>
  </si>
  <si>
    <t>13052</t>
  </si>
  <si>
    <t>13053</t>
  </si>
  <si>
    <t>13054</t>
  </si>
  <si>
    <t>13055</t>
  </si>
  <si>
    <t>13056</t>
  </si>
  <si>
    <t>13057</t>
  </si>
  <si>
    <t>13058</t>
  </si>
  <si>
    <t>13059</t>
  </si>
  <si>
    <t>13060</t>
  </si>
  <si>
    <t>13061</t>
  </si>
  <si>
    <t>13062</t>
  </si>
  <si>
    <t>13063</t>
  </si>
  <si>
    <t>13064</t>
  </si>
  <si>
    <t>13065</t>
  </si>
  <si>
    <t>13066</t>
  </si>
  <si>
    <t>13067</t>
  </si>
  <si>
    <t>13068</t>
  </si>
  <si>
    <t>13069</t>
  </si>
  <si>
    <t>13070</t>
  </si>
  <si>
    <t>13071</t>
  </si>
  <si>
    <t>13072</t>
  </si>
  <si>
    <t>13073</t>
  </si>
  <si>
    <t>13074</t>
  </si>
  <si>
    <t>13075</t>
  </si>
  <si>
    <t>13076</t>
  </si>
  <si>
    <t>13077</t>
  </si>
  <si>
    <t>13078</t>
  </si>
  <si>
    <t>13079</t>
  </si>
  <si>
    <t>13080</t>
  </si>
  <si>
    <t>13081</t>
  </si>
  <si>
    <t>13082</t>
  </si>
  <si>
    <t>13083</t>
  </si>
  <si>
    <t>13084</t>
  </si>
  <si>
    <t>13085</t>
  </si>
  <si>
    <t>13086</t>
  </si>
  <si>
    <t>13087</t>
  </si>
  <si>
    <t>13088</t>
  </si>
  <si>
    <t>13089</t>
  </si>
  <si>
    <t>13090</t>
  </si>
  <si>
    <t>13091</t>
  </si>
  <si>
    <t>13092</t>
  </si>
  <si>
    <t>13093</t>
  </si>
  <si>
    <t>13094</t>
  </si>
  <si>
    <t>13095</t>
  </si>
  <si>
    <t>13096</t>
  </si>
  <si>
    <t>13097</t>
  </si>
  <si>
    <t>13098</t>
  </si>
  <si>
    <t>13901</t>
  </si>
  <si>
    <t>13902</t>
  </si>
  <si>
    <t>13903</t>
  </si>
  <si>
    <t>13904</t>
  </si>
  <si>
    <t>14001</t>
  </si>
  <si>
    <t>14002</t>
  </si>
  <si>
    <t>14003</t>
  </si>
  <si>
    <t>14004</t>
  </si>
  <si>
    <t>14005</t>
  </si>
  <si>
    <t>14006</t>
  </si>
  <si>
    <t>14007</t>
  </si>
  <si>
    <t>14008</t>
  </si>
  <si>
    <t>14009</t>
  </si>
  <si>
    <t>14010</t>
  </si>
  <si>
    <t>14011</t>
  </si>
  <si>
    <t>14012</t>
  </si>
  <si>
    <t>14013</t>
  </si>
  <si>
    <t>14014</t>
  </si>
  <si>
    <t>14015</t>
  </si>
  <si>
    <t>14016</t>
  </si>
  <si>
    <t>14017</t>
  </si>
  <si>
    <t>14018</t>
  </si>
  <si>
    <t>14019</t>
  </si>
  <si>
    <t>14020</t>
  </si>
  <si>
    <t>14021</t>
  </si>
  <si>
    <t>14022</t>
  </si>
  <si>
    <t>14023</t>
  </si>
  <si>
    <t>14024</t>
  </si>
  <si>
    <t>14025</t>
  </si>
  <si>
    <t>14026</t>
  </si>
  <si>
    <t>14027</t>
  </si>
  <si>
    <t>14028</t>
  </si>
  <si>
    <t>14029</t>
  </si>
  <si>
    <t>14030</t>
  </si>
  <si>
    <t>14031</t>
  </si>
  <si>
    <t>14032</t>
  </si>
  <si>
    <t>14033</t>
  </si>
  <si>
    <t>14034</t>
  </si>
  <si>
    <t>14035</t>
  </si>
  <si>
    <t>14036</t>
  </si>
  <si>
    <t>14037</t>
  </si>
  <si>
    <t>14038</t>
  </si>
  <si>
    <t>14039</t>
  </si>
  <si>
    <t>14040</t>
  </si>
  <si>
    <t>14041</t>
  </si>
  <si>
    <t>14042</t>
  </si>
  <si>
    <t>14043</t>
  </si>
  <si>
    <t>14044</t>
  </si>
  <si>
    <t>14045</t>
  </si>
  <si>
    <t>14046</t>
  </si>
  <si>
    <t>14047</t>
  </si>
  <si>
    <t>14048</t>
  </si>
  <si>
    <t>14049</t>
  </si>
  <si>
    <t>14050</t>
  </si>
  <si>
    <t>14051</t>
  </si>
  <si>
    <t>14052</t>
  </si>
  <si>
    <t>14053</t>
  </si>
  <si>
    <t>14054</t>
  </si>
  <si>
    <t>14055</t>
  </si>
  <si>
    <t>14056</t>
  </si>
  <si>
    <t>14057</t>
  </si>
  <si>
    <t>14058</t>
  </si>
  <si>
    <t>14059</t>
  </si>
  <si>
    <t>14060</t>
  </si>
  <si>
    <t>14061</t>
  </si>
  <si>
    <t>14062</t>
  </si>
  <si>
    <t>14063</t>
  </si>
  <si>
    <t>14064</t>
  </si>
  <si>
    <t>14065</t>
  </si>
  <si>
    <t>14066</t>
  </si>
  <si>
    <t>14067</t>
  </si>
  <si>
    <t>14068</t>
  </si>
  <si>
    <t>14069</t>
  </si>
  <si>
    <t>14070</t>
  </si>
  <si>
    <t>14071</t>
  </si>
  <si>
    <t>14072</t>
  </si>
  <si>
    <t>14073</t>
  </si>
  <si>
    <t>14074</t>
  </si>
  <si>
    <t>14075</t>
  </si>
  <si>
    <t>14901</t>
  </si>
  <si>
    <t>14902</t>
  </si>
  <si>
    <t>15001</t>
  </si>
  <si>
    <t>15002</t>
  </si>
  <si>
    <t>15003</t>
  </si>
  <si>
    <t>15004</t>
  </si>
  <si>
    <t>15005</t>
  </si>
  <si>
    <t>15006</t>
  </si>
  <si>
    <t>15007</t>
  </si>
  <si>
    <t>15008</t>
  </si>
  <si>
    <t>15009</t>
  </si>
  <si>
    <t>15010</t>
  </si>
  <si>
    <t>15011</t>
  </si>
  <si>
    <t>15012</t>
  </si>
  <si>
    <t>15013</t>
  </si>
  <si>
    <t>15014</t>
  </si>
  <si>
    <t>15015</t>
  </si>
  <si>
    <t>15016</t>
  </si>
  <si>
    <t>15017</t>
  </si>
  <si>
    <t>15018</t>
  </si>
  <si>
    <t>15019</t>
  </si>
  <si>
    <t>15020</t>
  </si>
  <si>
    <t>15021</t>
  </si>
  <si>
    <t>15022</t>
  </si>
  <si>
    <t>15023</t>
  </si>
  <si>
    <t>15024</t>
  </si>
  <si>
    <t>15025</t>
  </si>
  <si>
    <t>15027</t>
  </si>
  <si>
    <t>15028</t>
  </si>
  <si>
    <t>15029</t>
  </si>
  <si>
    <t>15030</t>
  </si>
  <si>
    <t>15031</t>
  </si>
  <si>
    <t>15032</t>
  </si>
  <si>
    <t>15033</t>
  </si>
  <si>
    <t>15034</t>
  </si>
  <si>
    <t>15035</t>
  </si>
  <si>
    <t>15036</t>
  </si>
  <si>
    <t>15037</t>
  </si>
  <si>
    <t>15038</t>
  </si>
  <si>
    <t>15039</t>
  </si>
  <si>
    <t>15040</t>
  </si>
  <si>
    <t>15041</t>
  </si>
  <si>
    <t>15042</t>
  </si>
  <si>
    <t>15043</t>
  </si>
  <si>
    <t>15044</t>
  </si>
  <si>
    <t>15045</t>
  </si>
  <si>
    <t>15046</t>
  </si>
  <si>
    <t>15047</t>
  </si>
  <si>
    <t>15048</t>
  </si>
  <si>
    <t>15049</t>
  </si>
  <si>
    <t>15050</t>
  </si>
  <si>
    <t>15051</t>
  </si>
  <si>
    <t>15052</t>
  </si>
  <si>
    <t>15053</t>
  </si>
  <si>
    <t>15054</t>
  </si>
  <si>
    <t>15055</t>
  </si>
  <si>
    <t>15056</t>
  </si>
  <si>
    <t>15057</t>
  </si>
  <si>
    <t>15058</t>
  </si>
  <si>
    <t>15059</t>
  </si>
  <si>
    <t>15060</t>
  </si>
  <si>
    <t>15061</t>
  </si>
  <si>
    <t>15062</t>
  </si>
  <si>
    <t>15064</t>
  </si>
  <si>
    <t>15065</t>
  </si>
  <si>
    <t>15066</t>
  </si>
  <si>
    <t>15067</t>
  </si>
  <si>
    <t>15068</t>
  </si>
  <si>
    <t>15069</t>
  </si>
  <si>
    <t>15070</t>
  </si>
  <si>
    <t>15071</t>
  </si>
  <si>
    <t>15072</t>
  </si>
  <si>
    <t>15073</t>
  </si>
  <si>
    <t>15074</t>
  </si>
  <si>
    <t>15075</t>
  </si>
  <si>
    <t>15076</t>
  </si>
  <si>
    <t>15077</t>
  </si>
  <si>
    <t>15078</t>
  </si>
  <si>
    <t>15079</t>
  </si>
  <si>
    <t>15080</t>
  </si>
  <si>
    <t>15081</t>
  </si>
  <si>
    <t>15082</t>
  </si>
  <si>
    <t>15083</t>
  </si>
  <si>
    <t>15084</t>
  </si>
  <si>
    <t>15085</t>
  </si>
  <si>
    <t>15086</t>
  </si>
  <si>
    <t>15087</t>
  </si>
  <si>
    <t>15088</t>
  </si>
  <si>
    <t>15089</t>
  </si>
  <si>
    <t>15090</t>
  </si>
  <si>
    <t>15091</t>
  </si>
  <si>
    <t>15092</t>
  </si>
  <si>
    <t>15093</t>
  </si>
  <si>
    <t>15901</t>
  </si>
  <si>
    <t>15902</t>
  </si>
  <si>
    <t>16001</t>
  </si>
  <si>
    <t>16002</t>
  </si>
  <si>
    <t>16003</t>
  </si>
  <si>
    <t>16004</t>
  </si>
  <si>
    <t>16005</t>
  </si>
  <si>
    <t>16006</t>
  </si>
  <si>
    <t>16007</t>
  </si>
  <si>
    <t>16008</t>
  </si>
  <si>
    <t>16009</t>
  </si>
  <si>
    <t>16010</t>
  </si>
  <si>
    <t>16011</t>
  </si>
  <si>
    <t>16012</t>
  </si>
  <si>
    <t>16013</t>
  </si>
  <si>
    <t>16014</t>
  </si>
  <si>
    <t>16015</t>
  </si>
  <si>
    <t>16016</t>
  </si>
  <si>
    <t>16017</t>
  </si>
  <si>
    <t>16018</t>
  </si>
  <si>
    <t>16019</t>
  </si>
  <si>
    <t>16020</t>
  </si>
  <si>
    <t>16022</t>
  </si>
  <si>
    <t>16023</t>
  </si>
  <si>
    <t>16024</t>
  </si>
  <si>
    <t>16025</t>
  </si>
  <si>
    <t>16026</t>
  </si>
  <si>
    <t>16027</t>
  </si>
  <si>
    <t>16029</t>
  </si>
  <si>
    <t>16030</t>
  </si>
  <si>
    <t>16031</t>
  </si>
  <si>
    <t>16032</t>
  </si>
  <si>
    <t>16033</t>
  </si>
  <si>
    <t>16034</t>
  </si>
  <si>
    <t>16035</t>
  </si>
  <si>
    <t>16036</t>
  </si>
  <si>
    <t>16038</t>
  </si>
  <si>
    <t>16039</t>
  </si>
  <si>
    <t>16040</t>
  </si>
  <si>
    <t>16041</t>
  </si>
  <si>
    <t>16042</t>
  </si>
  <si>
    <t>16043</t>
  </si>
  <si>
    <t>16044</t>
  </si>
  <si>
    <t>16045</t>
  </si>
  <si>
    <t>16046</t>
  </si>
  <si>
    <t>16047</t>
  </si>
  <si>
    <t>16048</t>
  </si>
  <si>
    <t>16049</t>
  </si>
  <si>
    <t>16050</t>
  </si>
  <si>
    <t>16051</t>
  </si>
  <si>
    <t>16052</t>
  </si>
  <si>
    <t>16053</t>
  </si>
  <si>
    <t>16055</t>
  </si>
  <si>
    <t>16056</t>
  </si>
  <si>
    <t>16057</t>
  </si>
  <si>
    <t>16058</t>
  </si>
  <si>
    <t>16060</t>
  </si>
  <si>
    <t>16061</t>
  </si>
  <si>
    <t>16062</t>
  </si>
  <si>
    <t>16063</t>
  </si>
  <si>
    <t>16064</t>
  </si>
  <si>
    <t>16065</t>
  </si>
  <si>
    <t>16066</t>
  </si>
  <si>
    <t>16067</t>
  </si>
  <si>
    <t>16068</t>
  </si>
  <si>
    <t>16070</t>
  </si>
  <si>
    <t>16071</t>
  </si>
  <si>
    <t>16072</t>
  </si>
  <si>
    <t>16073</t>
  </si>
  <si>
    <t>16074</t>
  </si>
  <si>
    <t>16078</t>
  </si>
  <si>
    <t>16079</t>
  </si>
  <si>
    <t>16081</t>
  </si>
  <si>
    <t>16082</t>
  </si>
  <si>
    <t>16083</t>
  </si>
  <si>
    <t>16084</t>
  </si>
  <si>
    <t>16085</t>
  </si>
  <si>
    <t>16086</t>
  </si>
  <si>
    <t>16087</t>
  </si>
  <si>
    <t>16088</t>
  </si>
  <si>
    <t>16089</t>
  </si>
  <si>
    <t>16091</t>
  </si>
  <si>
    <t>16092</t>
  </si>
  <si>
    <t>16093</t>
  </si>
  <si>
    <t>16094</t>
  </si>
  <si>
    <t>16095</t>
  </si>
  <si>
    <t>16096</t>
  </si>
  <si>
    <t>16097</t>
  </si>
  <si>
    <t>16098</t>
  </si>
  <si>
    <t>16099</t>
  </si>
  <si>
    <t>16100</t>
  </si>
  <si>
    <t>16101</t>
  </si>
  <si>
    <t>16102</t>
  </si>
  <si>
    <t>16103</t>
  </si>
  <si>
    <t>16104</t>
  </si>
  <si>
    <t>16106</t>
  </si>
  <si>
    <t>16107</t>
  </si>
  <si>
    <t>16108</t>
  </si>
  <si>
    <t>16109</t>
  </si>
  <si>
    <t>16110</t>
  </si>
  <si>
    <t>16111</t>
  </si>
  <si>
    <t>16112</t>
  </si>
  <si>
    <t>16113</t>
  </si>
  <si>
    <t>16115</t>
  </si>
  <si>
    <t>16116</t>
  </si>
  <si>
    <t>16117</t>
  </si>
  <si>
    <t>16118</t>
  </si>
  <si>
    <t>16119</t>
  </si>
  <si>
    <t>16121</t>
  </si>
  <si>
    <t>16122</t>
  </si>
  <si>
    <t>16123</t>
  </si>
  <si>
    <t>16124</t>
  </si>
  <si>
    <t>16125</t>
  </si>
  <si>
    <t>16126</t>
  </si>
  <si>
    <t>16128</t>
  </si>
  <si>
    <t>16129</t>
  </si>
  <si>
    <t>16130</t>
  </si>
  <si>
    <t>16131</t>
  </si>
  <si>
    <t>16132</t>
  </si>
  <si>
    <t>16133</t>
  </si>
  <si>
    <t>16134</t>
  </si>
  <si>
    <t>16135</t>
  </si>
  <si>
    <t>16137</t>
  </si>
  <si>
    <t>16139</t>
  </si>
  <si>
    <t>16140</t>
  </si>
  <si>
    <t>16141</t>
  </si>
  <si>
    <t>16142</t>
  </si>
  <si>
    <t>16143</t>
  </si>
  <si>
    <t>16145</t>
  </si>
  <si>
    <t>16146</t>
  </si>
  <si>
    <t>16147</t>
  </si>
  <si>
    <t>16148</t>
  </si>
  <si>
    <t>16149</t>
  </si>
  <si>
    <t>16150</t>
  </si>
  <si>
    <t>16151</t>
  </si>
  <si>
    <t>16152</t>
  </si>
  <si>
    <t>16153</t>
  </si>
  <si>
    <t>16154</t>
  </si>
  <si>
    <t>16155</t>
  </si>
  <si>
    <t>16156</t>
  </si>
  <si>
    <t>16157</t>
  </si>
  <si>
    <t>16158</t>
  </si>
  <si>
    <t>16159</t>
  </si>
  <si>
    <t>16160</t>
  </si>
  <si>
    <t>16161</t>
  </si>
  <si>
    <t>16162</t>
  </si>
  <si>
    <t>16163</t>
  </si>
  <si>
    <t>16165</t>
  </si>
  <si>
    <t>16166</t>
  </si>
  <si>
    <t>16167</t>
  </si>
  <si>
    <t>16169</t>
  </si>
  <si>
    <t>16170</t>
  </si>
  <si>
    <t>16171</t>
  </si>
  <si>
    <t>16172</t>
  </si>
  <si>
    <t>16173</t>
  </si>
  <si>
    <t>16174</t>
  </si>
  <si>
    <t>16175</t>
  </si>
  <si>
    <t>16176</t>
  </si>
  <si>
    <t>16177</t>
  </si>
  <si>
    <t>16181</t>
  </si>
  <si>
    <t>16185</t>
  </si>
  <si>
    <t>16186</t>
  </si>
  <si>
    <t>16187</t>
  </si>
  <si>
    <t>16188</t>
  </si>
  <si>
    <t>16189</t>
  </si>
  <si>
    <t>16190</t>
  </si>
  <si>
    <t>16191</t>
  </si>
  <si>
    <t>16192</t>
  </si>
  <si>
    <t>16193</t>
  </si>
  <si>
    <t>16194</t>
  </si>
  <si>
    <t>16195</t>
  </si>
  <si>
    <t>16196</t>
  </si>
  <si>
    <t>16197</t>
  </si>
  <si>
    <t>16198</t>
  </si>
  <si>
    <t>16199</t>
  </si>
  <si>
    <t>16202</t>
  </si>
  <si>
    <t>16203</t>
  </si>
  <si>
    <t>16204</t>
  </si>
  <si>
    <t>16205</t>
  </si>
  <si>
    <t>16206</t>
  </si>
  <si>
    <t>16209</t>
  </si>
  <si>
    <t>16211</t>
  </si>
  <si>
    <t>16212</t>
  </si>
  <si>
    <t>16213</t>
  </si>
  <si>
    <t>16215</t>
  </si>
  <si>
    <t>16216</t>
  </si>
  <si>
    <t>16217</t>
  </si>
  <si>
    <t>16218</t>
  </si>
  <si>
    <t>16219</t>
  </si>
  <si>
    <t>16224</t>
  </si>
  <si>
    <t>16225</t>
  </si>
  <si>
    <t>16227</t>
  </si>
  <si>
    <t>16228</t>
  </si>
  <si>
    <t>16231</t>
  </si>
  <si>
    <t>16234</t>
  </si>
  <si>
    <t>16236</t>
  </si>
  <si>
    <t>16237</t>
  </si>
  <si>
    <t>16238</t>
  </si>
  <si>
    <t>16239</t>
  </si>
  <si>
    <t>16240</t>
  </si>
  <si>
    <t>16242</t>
  </si>
  <si>
    <t>16243</t>
  </si>
  <si>
    <t>16244</t>
  </si>
  <si>
    <t>16245</t>
  </si>
  <si>
    <t>16246</t>
  </si>
  <si>
    <t>16247</t>
  </si>
  <si>
    <t>16248</t>
  </si>
  <si>
    <t>16249</t>
  </si>
  <si>
    <t>16250</t>
  </si>
  <si>
    <t>16251</t>
  </si>
  <si>
    <t>16253</t>
  </si>
  <si>
    <t>16254</t>
  </si>
  <si>
    <t>16255</t>
  </si>
  <si>
    <t>16258</t>
  </si>
  <si>
    <t>16259</t>
  </si>
  <si>
    <t>16263</t>
  </si>
  <si>
    <t>16264</t>
  </si>
  <si>
    <t>16265</t>
  </si>
  <si>
    <t>16266</t>
  </si>
  <si>
    <t>16269</t>
  </si>
  <si>
    <t>16270</t>
  </si>
  <si>
    <t>16271</t>
  </si>
  <si>
    <t>16272</t>
  </si>
  <si>
    <t>16273</t>
  </si>
  <si>
    <t>16274</t>
  </si>
  <si>
    <t>16275</t>
  </si>
  <si>
    <t>16276</t>
  </si>
  <si>
    <t>16277</t>
  </si>
  <si>
    <t>16278</t>
  </si>
  <si>
    <t>16279</t>
  </si>
  <si>
    <t>16280</t>
  </si>
  <si>
    <t>16901</t>
  </si>
  <si>
    <t>16902</t>
  </si>
  <si>
    <t>16903</t>
  </si>
  <si>
    <t>16904</t>
  </si>
  <si>
    <t>16905</t>
  </si>
  <si>
    <t>16906</t>
  </si>
  <si>
    <t>16908</t>
  </si>
  <si>
    <t>16909</t>
  </si>
  <si>
    <t>16910</t>
  </si>
  <si>
    <t>17001</t>
  </si>
  <si>
    <t>17002</t>
  </si>
  <si>
    <t>17003</t>
  </si>
  <si>
    <t>17004</t>
  </si>
  <si>
    <t>17005</t>
  </si>
  <si>
    <t>17006</t>
  </si>
  <si>
    <t>17007</t>
  </si>
  <si>
    <t>17008</t>
  </si>
  <si>
    <t>17009</t>
  </si>
  <si>
    <t>17010</t>
  </si>
  <si>
    <t>17011</t>
  </si>
  <si>
    <t>17012</t>
  </si>
  <si>
    <t>17013</t>
  </si>
  <si>
    <t>17014</t>
  </si>
  <si>
    <t>17015</t>
  </si>
  <si>
    <t>17016</t>
  </si>
  <si>
    <t>17018</t>
  </si>
  <si>
    <t>17019</t>
  </si>
  <si>
    <t>17020</t>
  </si>
  <si>
    <t>17021</t>
  </si>
  <si>
    <t>17022</t>
  </si>
  <si>
    <t>17023</t>
  </si>
  <si>
    <t>17024</t>
  </si>
  <si>
    <t>17025</t>
  </si>
  <si>
    <t>17026</t>
  </si>
  <si>
    <t>17027</t>
  </si>
  <si>
    <t>17028</t>
  </si>
  <si>
    <t>17029</t>
  </si>
  <si>
    <t>17030</t>
  </si>
  <si>
    <t>17031</t>
  </si>
  <si>
    <t>17032</t>
  </si>
  <si>
    <t>17033</t>
  </si>
  <si>
    <t>17034</t>
  </si>
  <si>
    <t>17035</t>
  </si>
  <si>
    <t>17036</t>
  </si>
  <si>
    <t>17037</t>
  </si>
  <si>
    <t>17038</t>
  </si>
  <si>
    <t>17039</t>
  </si>
  <si>
    <t>17040</t>
  </si>
  <si>
    <t>17041</t>
  </si>
  <si>
    <t>17042</t>
  </si>
  <si>
    <t>17043</t>
  </si>
  <si>
    <t>17044</t>
  </si>
  <si>
    <t>17046</t>
  </si>
  <si>
    <t>17047</t>
  </si>
  <si>
    <t>17048</t>
  </si>
  <si>
    <t>17049</t>
  </si>
  <si>
    <t>17050</t>
  </si>
  <si>
    <t>17051</t>
  </si>
  <si>
    <t>17052</t>
  </si>
  <si>
    <t>17054</t>
  </si>
  <si>
    <t>17055</t>
  </si>
  <si>
    <t>17056</t>
  </si>
  <si>
    <t>17057</t>
  </si>
  <si>
    <t>17058</t>
  </si>
  <si>
    <t>17060</t>
  </si>
  <si>
    <t>17061</t>
  </si>
  <si>
    <t>17062</t>
  </si>
  <si>
    <t>17063</t>
  </si>
  <si>
    <t>17064</t>
  </si>
  <si>
    <t>17065</t>
  </si>
  <si>
    <t>17066</t>
  </si>
  <si>
    <t>17067</t>
  </si>
  <si>
    <t>17068</t>
  </si>
  <si>
    <t>17069</t>
  </si>
  <si>
    <t>17070</t>
  </si>
  <si>
    <t>17071</t>
  </si>
  <si>
    <t>17073</t>
  </si>
  <si>
    <t>17074</t>
  </si>
  <si>
    <t>17075</t>
  </si>
  <si>
    <t>17076</t>
  </si>
  <si>
    <t>17077</t>
  </si>
  <si>
    <t>17078</t>
  </si>
  <si>
    <t>17079</t>
  </si>
  <si>
    <t>17080</t>
  </si>
  <si>
    <t>17081</t>
  </si>
  <si>
    <t>17082</t>
  </si>
  <si>
    <t>17083</t>
  </si>
  <si>
    <t>17084</t>
  </si>
  <si>
    <t>17085</t>
  </si>
  <si>
    <t>17086</t>
  </si>
  <si>
    <t>17087</t>
  </si>
  <si>
    <t>17088</t>
  </si>
  <si>
    <t>17089</t>
  </si>
  <si>
    <t>17090</t>
  </si>
  <si>
    <t>17091</t>
  </si>
  <si>
    <t>17092</t>
  </si>
  <si>
    <t>17093</t>
  </si>
  <si>
    <t>17094</t>
  </si>
  <si>
    <t>17095</t>
  </si>
  <si>
    <t>17096</t>
  </si>
  <si>
    <t>17097</t>
  </si>
  <si>
    <t>17098</t>
  </si>
  <si>
    <t>17099</t>
  </si>
  <si>
    <t>17100</t>
  </si>
  <si>
    <t>17101</t>
  </si>
  <si>
    <t>17102</t>
  </si>
  <si>
    <t>17103</t>
  </si>
  <si>
    <t>17105</t>
  </si>
  <si>
    <t>17106</t>
  </si>
  <si>
    <t>17107</t>
  </si>
  <si>
    <t>17109</t>
  </si>
  <si>
    <t>17110</t>
  </si>
  <si>
    <t>17111</t>
  </si>
  <si>
    <t>17112</t>
  </si>
  <si>
    <t>17114</t>
  </si>
  <si>
    <t>17115</t>
  </si>
  <si>
    <t>17116</t>
  </si>
  <si>
    <t>17117</t>
  </si>
  <si>
    <t>17118</t>
  </si>
  <si>
    <t>17119</t>
  </si>
  <si>
    <t>17120</t>
  </si>
  <si>
    <t>17121</t>
  </si>
  <si>
    <t>17123</t>
  </si>
  <si>
    <t>17124</t>
  </si>
  <si>
    <t>17125</t>
  </si>
  <si>
    <t>17126</t>
  </si>
  <si>
    <t>17128</t>
  </si>
  <si>
    <t>17129</t>
  </si>
  <si>
    <t>17130</t>
  </si>
  <si>
    <t>17132</t>
  </si>
  <si>
    <t>17133</t>
  </si>
  <si>
    <t>17134</t>
  </si>
  <si>
    <t>17135</t>
  </si>
  <si>
    <t>17136</t>
  </si>
  <si>
    <t>17137</t>
  </si>
  <si>
    <t>17138</t>
  </si>
  <si>
    <t>17139</t>
  </si>
  <si>
    <t>17140</t>
  </si>
  <si>
    <t>17141</t>
  </si>
  <si>
    <t>17142</t>
  </si>
  <si>
    <t>17143</t>
  </si>
  <si>
    <t>17144</t>
  </si>
  <si>
    <t>17145</t>
  </si>
  <si>
    <t>17146</t>
  </si>
  <si>
    <t>17147</t>
  </si>
  <si>
    <t>17148</t>
  </si>
  <si>
    <t>17149</t>
  </si>
  <si>
    <t>17150</t>
  </si>
  <si>
    <t>17151</t>
  </si>
  <si>
    <t>17152</t>
  </si>
  <si>
    <t>17153</t>
  </si>
  <si>
    <t>17154</t>
  </si>
  <si>
    <t>17155</t>
  </si>
  <si>
    <t>17157</t>
  </si>
  <si>
    <t>17158</t>
  </si>
  <si>
    <t>17159</t>
  </si>
  <si>
    <t>17160</t>
  </si>
  <si>
    <t>17161</t>
  </si>
  <si>
    <t>17162</t>
  </si>
  <si>
    <t>17163</t>
  </si>
  <si>
    <t>17164</t>
  </si>
  <si>
    <t>17165</t>
  </si>
  <si>
    <t>17166</t>
  </si>
  <si>
    <t>17167</t>
  </si>
  <si>
    <t>17168</t>
  </si>
  <si>
    <t>17169</t>
  </si>
  <si>
    <t>17170</t>
  </si>
  <si>
    <t>17171</t>
  </si>
  <si>
    <t>17172</t>
  </si>
  <si>
    <t>17173</t>
  </si>
  <si>
    <t>17174</t>
  </si>
  <si>
    <t>17175</t>
  </si>
  <si>
    <t>17176</t>
  </si>
  <si>
    <t>17177</t>
  </si>
  <si>
    <t>17178</t>
  </si>
  <si>
    <t>17180</t>
  </si>
  <si>
    <t>17181</t>
  </si>
  <si>
    <t>17182</t>
  </si>
  <si>
    <t>17183</t>
  </si>
  <si>
    <t>17184</t>
  </si>
  <si>
    <t>17185</t>
  </si>
  <si>
    <t>17186</t>
  </si>
  <si>
    <t>17187</t>
  </si>
  <si>
    <t>17188</t>
  </si>
  <si>
    <t>17189</t>
  </si>
  <si>
    <t>17190</t>
  </si>
  <si>
    <t>17191</t>
  </si>
  <si>
    <t>17192</t>
  </si>
  <si>
    <t>17193</t>
  </si>
  <si>
    <t>17194</t>
  </si>
  <si>
    <t>17195</t>
  </si>
  <si>
    <t>17196</t>
  </si>
  <si>
    <t>17197</t>
  </si>
  <si>
    <t>17198</t>
  </si>
  <si>
    <t>17199</t>
  </si>
  <si>
    <t>17200</t>
  </si>
  <si>
    <t>17201</t>
  </si>
  <si>
    <t>17202</t>
  </si>
  <si>
    <t>17203</t>
  </si>
  <si>
    <t>17204</t>
  </si>
  <si>
    <t>17205</t>
  </si>
  <si>
    <t>17206</t>
  </si>
  <si>
    <t>17207</t>
  </si>
  <si>
    <t>17208</t>
  </si>
  <si>
    <t>17209</t>
  </si>
  <si>
    <t>17210</t>
  </si>
  <si>
    <t>17211</t>
  </si>
  <si>
    <t>17212</t>
  </si>
  <si>
    <t>17213</t>
  </si>
  <si>
    <t>17214</t>
  </si>
  <si>
    <t>17215</t>
  </si>
  <si>
    <t>17216</t>
  </si>
  <si>
    <t>17217</t>
  </si>
  <si>
    <t>17218</t>
  </si>
  <si>
    <t>17220</t>
  </si>
  <si>
    <t>17221</t>
  </si>
  <si>
    <t>17222</t>
  </si>
  <si>
    <t>17223</t>
  </si>
  <si>
    <t>17224</t>
  </si>
  <si>
    <t>17225</t>
  </si>
  <si>
    <t>17226</t>
  </si>
  <si>
    <t>17227</t>
  </si>
  <si>
    <t>17228</t>
  </si>
  <si>
    <t>17230</t>
  </si>
  <si>
    <t>17232</t>
  </si>
  <si>
    <t>17233</t>
  </si>
  <si>
    <t>17234</t>
  </si>
  <si>
    <t>17901</t>
  </si>
  <si>
    <t>17902</t>
  </si>
  <si>
    <t>17903</t>
  </si>
  <si>
    <t>18001</t>
  </si>
  <si>
    <t>18002</t>
  </si>
  <si>
    <t>18003</t>
  </si>
  <si>
    <t>18004</t>
  </si>
  <si>
    <t>18005</t>
  </si>
  <si>
    <t>18006</t>
  </si>
  <si>
    <t>18007</t>
  </si>
  <si>
    <t>18010</t>
  </si>
  <si>
    <t>18011</t>
  </si>
  <si>
    <t>18012</t>
  </si>
  <si>
    <t>18013</t>
  </si>
  <si>
    <t>18014</t>
  </si>
  <si>
    <t>18015</t>
  </si>
  <si>
    <t>18016</t>
  </si>
  <si>
    <t>18017</t>
  </si>
  <si>
    <t>18018</t>
  </si>
  <si>
    <t>18020</t>
  </si>
  <si>
    <t>18021</t>
  </si>
  <si>
    <t>18022</t>
  </si>
  <si>
    <t>18023</t>
  </si>
  <si>
    <t>18024</t>
  </si>
  <si>
    <t>18025</t>
  </si>
  <si>
    <t>18027</t>
  </si>
  <si>
    <t>18028</t>
  </si>
  <si>
    <t>18029</t>
  </si>
  <si>
    <t>18030</t>
  </si>
  <si>
    <t>18032</t>
  </si>
  <si>
    <t>18033</t>
  </si>
  <si>
    <t>18034</t>
  </si>
  <si>
    <t>18035</t>
  </si>
  <si>
    <t>18036</t>
  </si>
  <si>
    <t>18037</t>
  </si>
  <si>
    <t>18038</t>
  </si>
  <si>
    <t>18039</t>
  </si>
  <si>
    <t>18040</t>
  </si>
  <si>
    <t>18042</t>
  </si>
  <si>
    <t>18043</t>
  </si>
  <si>
    <t>18044</t>
  </si>
  <si>
    <t>18045</t>
  </si>
  <si>
    <t>18046</t>
  </si>
  <si>
    <t>18047</t>
  </si>
  <si>
    <t>18048</t>
  </si>
  <si>
    <t>18049</t>
  </si>
  <si>
    <t>18050</t>
  </si>
  <si>
    <t>18051</t>
  </si>
  <si>
    <t>18053</t>
  </si>
  <si>
    <t>18054</t>
  </si>
  <si>
    <t>18056</t>
  </si>
  <si>
    <t>18057</t>
  </si>
  <si>
    <t>18059</t>
  </si>
  <si>
    <t>18061</t>
  </si>
  <si>
    <t>18062</t>
  </si>
  <si>
    <t>18063</t>
  </si>
  <si>
    <t>18064</t>
  </si>
  <si>
    <t>18065</t>
  </si>
  <si>
    <t>18066</t>
  </si>
  <si>
    <t>18067</t>
  </si>
  <si>
    <t>18068</t>
  </si>
  <si>
    <t>18069</t>
  </si>
  <si>
    <t>18070</t>
  </si>
  <si>
    <t>18071</t>
  </si>
  <si>
    <t>18072</t>
  </si>
  <si>
    <t>18074</t>
  </si>
  <si>
    <t>18076</t>
  </si>
  <si>
    <t>18077</t>
  </si>
  <si>
    <t>18078</t>
  </si>
  <si>
    <t>18079</t>
  </si>
  <si>
    <t>18082</t>
  </si>
  <si>
    <t>18083</t>
  </si>
  <si>
    <t>18084</t>
  </si>
  <si>
    <t>18085</t>
  </si>
  <si>
    <t>18086</t>
  </si>
  <si>
    <t>18087</t>
  </si>
  <si>
    <t>18088</t>
  </si>
  <si>
    <t>18089</t>
  </si>
  <si>
    <t>18093</t>
  </si>
  <si>
    <t>18094</t>
  </si>
  <si>
    <t>18095</t>
  </si>
  <si>
    <t>18096</t>
  </si>
  <si>
    <t>18097</t>
  </si>
  <si>
    <t>18098</t>
  </si>
  <si>
    <t>18099</t>
  </si>
  <si>
    <t>18100</t>
  </si>
  <si>
    <t>18101</t>
  </si>
  <si>
    <t>18102</t>
  </si>
  <si>
    <t>18103</t>
  </si>
  <si>
    <t>18105</t>
  </si>
  <si>
    <t>18106</t>
  </si>
  <si>
    <t>18107</t>
  </si>
  <si>
    <t>18108</t>
  </si>
  <si>
    <t>18109</t>
  </si>
  <si>
    <t>18111</t>
  </si>
  <si>
    <t>18112</t>
  </si>
  <si>
    <t>18114</t>
  </si>
  <si>
    <t>18115</t>
  </si>
  <si>
    <t>18116</t>
  </si>
  <si>
    <t>18117</t>
  </si>
  <si>
    <t>18119</t>
  </si>
  <si>
    <t>18120</t>
  </si>
  <si>
    <t>18121</t>
  </si>
  <si>
    <t>18122</t>
  </si>
  <si>
    <t>18123</t>
  </si>
  <si>
    <t>18124</t>
  </si>
  <si>
    <t>18126</t>
  </si>
  <si>
    <t>18127</t>
  </si>
  <si>
    <t>18128</t>
  </si>
  <si>
    <t>18132</t>
  </si>
  <si>
    <t>18133</t>
  </si>
  <si>
    <t>18134</t>
  </si>
  <si>
    <t>18135</t>
  </si>
  <si>
    <t>18136</t>
  </si>
  <si>
    <t>18137</t>
  </si>
  <si>
    <t>18138</t>
  </si>
  <si>
    <t>18140</t>
  </si>
  <si>
    <t>18141</t>
  </si>
  <si>
    <t>18143</t>
  </si>
  <si>
    <t>18144</t>
  </si>
  <si>
    <t>18145</t>
  </si>
  <si>
    <t>18146</t>
  </si>
  <si>
    <t>18147</t>
  </si>
  <si>
    <t>18148</t>
  </si>
  <si>
    <t>18149</t>
  </si>
  <si>
    <t>18150</t>
  </si>
  <si>
    <t>18151</t>
  </si>
  <si>
    <t>18152</t>
  </si>
  <si>
    <t>18153</t>
  </si>
  <si>
    <t>18154</t>
  </si>
  <si>
    <t>18157</t>
  </si>
  <si>
    <t>18158</t>
  </si>
  <si>
    <t>18159</t>
  </si>
  <si>
    <t>18161</t>
  </si>
  <si>
    <t>18162</t>
  </si>
  <si>
    <t>18163</t>
  </si>
  <si>
    <t>18164</t>
  </si>
  <si>
    <t>18165</t>
  </si>
  <si>
    <t>18167</t>
  </si>
  <si>
    <t>18168</t>
  </si>
  <si>
    <t>18170</t>
  </si>
  <si>
    <t>18171</t>
  </si>
  <si>
    <t>18173</t>
  </si>
  <si>
    <t>18174</t>
  </si>
  <si>
    <t>18175</t>
  </si>
  <si>
    <t>18176</t>
  </si>
  <si>
    <t>18177</t>
  </si>
  <si>
    <t>18178</t>
  </si>
  <si>
    <t>18179</t>
  </si>
  <si>
    <t>18180</t>
  </si>
  <si>
    <t>18181</t>
  </si>
  <si>
    <t>18182</t>
  </si>
  <si>
    <t>18183</t>
  </si>
  <si>
    <t>18184</t>
  </si>
  <si>
    <t>18185</t>
  </si>
  <si>
    <t>18187</t>
  </si>
  <si>
    <t>18188</t>
  </si>
  <si>
    <t>18189</t>
  </si>
  <si>
    <t>18192</t>
  </si>
  <si>
    <t>18193</t>
  </si>
  <si>
    <t>18194</t>
  </si>
  <si>
    <t>18901</t>
  </si>
  <si>
    <t>18902</t>
  </si>
  <si>
    <t>18903</t>
  </si>
  <si>
    <t>18904</t>
  </si>
  <si>
    <t>18905</t>
  </si>
  <si>
    <t>18906</t>
  </si>
  <si>
    <t>18907</t>
  </si>
  <si>
    <t>18908</t>
  </si>
  <si>
    <t>18909</t>
  </si>
  <si>
    <t>18910</t>
  </si>
  <si>
    <t>18911</t>
  </si>
  <si>
    <t>18912</t>
  </si>
  <si>
    <t>18913</t>
  </si>
  <si>
    <t>18914</t>
  </si>
  <si>
    <t>18915</t>
  </si>
  <si>
    <t>18916</t>
  </si>
  <si>
    <t>19001</t>
  </si>
  <si>
    <t>19002</t>
  </si>
  <si>
    <t>19003</t>
  </si>
  <si>
    <t>19004</t>
  </si>
  <si>
    <t>19005</t>
  </si>
  <si>
    <t>19006</t>
  </si>
  <si>
    <t>19007</t>
  </si>
  <si>
    <t>19008</t>
  </si>
  <si>
    <t>19009</t>
  </si>
  <si>
    <t>19010</t>
  </si>
  <si>
    <t>19011</t>
  </si>
  <si>
    <t>19013</t>
  </si>
  <si>
    <t>19015</t>
  </si>
  <si>
    <t>19016</t>
  </si>
  <si>
    <t>19017</t>
  </si>
  <si>
    <t>19018</t>
  </si>
  <si>
    <t>19019</t>
  </si>
  <si>
    <t>19020</t>
  </si>
  <si>
    <t>19021</t>
  </si>
  <si>
    <t>19022</t>
  </si>
  <si>
    <t>19023</t>
  </si>
  <si>
    <t>19024</t>
  </si>
  <si>
    <t>19027</t>
  </si>
  <si>
    <t>19031</t>
  </si>
  <si>
    <t>19032</t>
  </si>
  <si>
    <t>19033</t>
  </si>
  <si>
    <t>19034</t>
  </si>
  <si>
    <t>19036</t>
  </si>
  <si>
    <t>19037</t>
  </si>
  <si>
    <t>19038</t>
  </si>
  <si>
    <t>19039</t>
  </si>
  <si>
    <t>19040</t>
  </si>
  <si>
    <t>19041</t>
  </si>
  <si>
    <t>19042</t>
  </si>
  <si>
    <t>19043</t>
  </si>
  <si>
    <t>19044</t>
  </si>
  <si>
    <t>19045</t>
  </si>
  <si>
    <t>19046</t>
  </si>
  <si>
    <t>19047</t>
  </si>
  <si>
    <t>19048</t>
  </si>
  <si>
    <t>19049</t>
  </si>
  <si>
    <t>19050</t>
  </si>
  <si>
    <t>19051</t>
  </si>
  <si>
    <t>19052</t>
  </si>
  <si>
    <t>19053</t>
  </si>
  <si>
    <t>19054</t>
  </si>
  <si>
    <t>19055</t>
  </si>
  <si>
    <t>19057</t>
  </si>
  <si>
    <t>19058</t>
  </si>
  <si>
    <t>19059</t>
  </si>
  <si>
    <t>19060</t>
  </si>
  <si>
    <t>19061</t>
  </si>
  <si>
    <t>19064</t>
  </si>
  <si>
    <t>19065</t>
  </si>
  <si>
    <t>19066</t>
  </si>
  <si>
    <t>19067</t>
  </si>
  <si>
    <t>19070</t>
  </si>
  <si>
    <t>19071</t>
  </si>
  <si>
    <t>19073</t>
  </si>
  <si>
    <t>19074</t>
  </si>
  <si>
    <t>19075</t>
  </si>
  <si>
    <t>19076</t>
  </si>
  <si>
    <t>19078</t>
  </si>
  <si>
    <t>19079</t>
  </si>
  <si>
    <t>19080</t>
  </si>
  <si>
    <t>19081</t>
  </si>
  <si>
    <t>19082</t>
  </si>
  <si>
    <t>19086</t>
  </si>
  <si>
    <t>19087</t>
  </si>
  <si>
    <t>19088</t>
  </si>
  <si>
    <t>19089</t>
  </si>
  <si>
    <t>19090</t>
  </si>
  <si>
    <t>19091</t>
  </si>
  <si>
    <t>19092</t>
  </si>
  <si>
    <t>19095</t>
  </si>
  <si>
    <t>19096</t>
  </si>
  <si>
    <t>19097</t>
  </si>
  <si>
    <t>19098</t>
  </si>
  <si>
    <t>19099</t>
  </si>
  <si>
    <t>19102</t>
  </si>
  <si>
    <t>19103</t>
  </si>
  <si>
    <t>19104</t>
  </si>
  <si>
    <t>19105</t>
  </si>
  <si>
    <t>19106</t>
  </si>
  <si>
    <t>19107</t>
  </si>
  <si>
    <t>19108</t>
  </si>
  <si>
    <t>19109</t>
  </si>
  <si>
    <t>19110</t>
  </si>
  <si>
    <t>19111</t>
  </si>
  <si>
    <t>19112</t>
  </si>
  <si>
    <t>19113</t>
  </si>
  <si>
    <t>19114</t>
  </si>
  <si>
    <t>19115</t>
  </si>
  <si>
    <t>19116</t>
  </si>
  <si>
    <t>19117</t>
  </si>
  <si>
    <t>19118</t>
  </si>
  <si>
    <t>19119</t>
  </si>
  <si>
    <t>19120</t>
  </si>
  <si>
    <t>19121</t>
  </si>
  <si>
    <t>19122</t>
  </si>
  <si>
    <t>19123</t>
  </si>
  <si>
    <t>19124</t>
  </si>
  <si>
    <t>19125</t>
  </si>
  <si>
    <t>19126</t>
  </si>
  <si>
    <t>19127</t>
  </si>
  <si>
    <t>19129</t>
  </si>
  <si>
    <t>19130</t>
  </si>
  <si>
    <t>19132</t>
  </si>
  <si>
    <t>19133</t>
  </si>
  <si>
    <t>19134</t>
  </si>
  <si>
    <t>19135</t>
  </si>
  <si>
    <t>19136</t>
  </si>
  <si>
    <t>19138</t>
  </si>
  <si>
    <t>19139</t>
  </si>
  <si>
    <t>19142</t>
  </si>
  <si>
    <t>19143</t>
  </si>
  <si>
    <t>19145</t>
  </si>
  <si>
    <t>19146</t>
  </si>
  <si>
    <t>19147</t>
  </si>
  <si>
    <t>19148</t>
  </si>
  <si>
    <t>19150</t>
  </si>
  <si>
    <t>19151</t>
  </si>
  <si>
    <t>19152</t>
  </si>
  <si>
    <t>19153</t>
  </si>
  <si>
    <t>19154</t>
  </si>
  <si>
    <t>19155</t>
  </si>
  <si>
    <t>19156</t>
  </si>
  <si>
    <t>19157</t>
  </si>
  <si>
    <t>19159</t>
  </si>
  <si>
    <t>19160</t>
  </si>
  <si>
    <t>19161</t>
  </si>
  <si>
    <t>19162</t>
  </si>
  <si>
    <t>19163</t>
  </si>
  <si>
    <t>19165</t>
  </si>
  <si>
    <t>19166</t>
  </si>
  <si>
    <t>19167</t>
  </si>
  <si>
    <t>19168</t>
  </si>
  <si>
    <t>19169</t>
  </si>
  <si>
    <t>19170</t>
  </si>
  <si>
    <t>19171</t>
  </si>
  <si>
    <t>19172</t>
  </si>
  <si>
    <t>19173</t>
  </si>
  <si>
    <t>19174</t>
  </si>
  <si>
    <t>19175</t>
  </si>
  <si>
    <t>19176</t>
  </si>
  <si>
    <t>19177</t>
  </si>
  <si>
    <t>19178</t>
  </si>
  <si>
    <t>19179</t>
  </si>
  <si>
    <t>19181</t>
  </si>
  <si>
    <t>19182</t>
  </si>
  <si>
    <t>19183</t>
  </si>
  <si>
    <t>19184</t>
  </si>
  <si>
    <t>19185</t>
  </si>
  <si>
    <t>19186</t>
  </si>
  <si>
    <t>19187</t>
  </si>
  <si>
    <t>19188</t>
  </si>
  <si>
    <t>19189</t>
  </si>
  <si>
    <t>19190</t>
  </si>
  <si>
    <t>19191</t>
  </si>
  <si>
    <t>19192</t>
  </si>
  <si>
    <t>19193</t>
  </si>
  <si>
    <t>19194</t>
  </si>
  <si>
    <t>19195</t>
  </si>
  <si>
    <t>19196</t>
  </si>
  <si>
    <t>19197</t>
  </si>
  <si>
    <t>19198</t>
  </si>
  <si>
    <t>19199</t>
  </si>
  <si>
    <t>19200</t>
  </si>
  <si>
    <t>19201</t>
  </si>
  <si>
    <t>19202</t>
  </si>
  <si>
    <t>19203</t>
  </si>
  <si>
    <t>19204</t>
  </si>
  <si>
    <t>19208</t>
  </si>
  <si>
    <t>19209</t>
  </si>
  <si>
    <t>19210</t>
  </si>
  <si>
    <t>19211</t>
  </si>
  <si>
    <t>19212</t>
  </si>
  <si>
    <t>19213</t>
  </si>
  <si>
    <t>19214</t>
  </si>
  <si>
    <t>19215</t>
  </si>
  <si>
    <t>19216</t>
  </si>
  <si>
    <t>19217</t>
  </si>
  <si>
    <t>19218</t>
  </si>
  <si>
    <t>19219</t>
  </si>
  <si>
    <t>19220</t>
  </si>
  <si>
    <t>19221</t>
  </si>
  <si>
    <t>19222</t>
  </si>
  <si>
    <t>19223</t>
  </si>
  <si>
    <t>19224</t>
  </si>
  <si>
    <t>19225</t>
  </si>
  <si>
    <t>19226</t>
  </si>
  <si>
    <t>19227</t>
  </si>
  <si>
    <t>19228</t>
  </si>
  <si>
    <t>19229</t>
  </si>
  <si>
    <t>19230</t>
  </si>
  <si>
    <t>19231</t>
  </si>
  <si>
    <t>19232</t>
  </si>
  <si>
    <t>19233</t>
  </si>
  <si>
    <t>19234</t>
  </si>
  <si>
    <t>19235</t>
  </si>
  <si>
    <t>19237</t>
  </si>
  <si>
    <t>19238</t>
  </si>
  <si>
    <t>19239</t>
  </si>
  <si>
    <t>19240</t>
  </si>
  <si>
    <t>19241</t>
  </si>
  <si>
    <t>19242</t>
  </si>
  <si>
    <t>19243</t>
  </si>
  <si>
    <t>19244</t>
  </si>
  <si>
    <t>19245</t>
  </si>
  <si>
    <t>19246</t>
  </si>
  <si>
    <t>19247</t>
  </si>
  <si>
    <t>19248</t>
  </si>
  <si>
    <t>19249</t>
  </si>
  <si>
    <t>19250</t>
  </si>
  <si>
    <t>19251</t>
  </si>
  <si>
    <t>19252</t>
  </si>
  <si>
    <t>19254</t>
  </si>
  <si>
    <t>19255</t>
  </si>
  <si>
    <t>19256</t>
  </si>
  <si>
    <t>19257</t>
  </si>
  <si>
    <t>19258</t>
  </si>
  <si>
    <t>19259</t>
  </si>
  <si>
    <t>19260</t>
  </si>
  <si>
    <t>19261</t>
  </si>
  <si>
    <t>19262</t>
  </si>
  <si>
    <t>19263</t>
  </si>
  <si>
    <t>19264</t>
  </si>
  <si>
    <t>19265</t>
  </si>
  <si>
    <t>19266</t>
  </si>
  <si>
    <t>19267</t>
  </si>
  <si>
    <t>19268</t>
  </si>
  <si>
    <t>19269</t>
  </si>
  <si>
    <t>19270</t>
  </si>
  <si>
    <t>19271</t>
  </si>
  <si>
    <t>19272</t>
  </si>
  <si>
    <t>19274</t>
  </si>
  <si>
    <t>19277</t>
  </si>
  <si>
    <t>19278</t>
  </si>
  <si>
    <t>19279</t>
  </si>
  <si>
    <t>19280</t>
  </si>
  <si>
    <t>19281</t>
  </si>
  <si>
    <t>19282</t>
  </si>
  <si>
    <t>19283</t>
  </si>
  <si>
    <t>19284</t>
  </si>
  <si>
    <t>19285</t>
  </si>
  <si>
    <t>19286</t>
  </si>
  <si>
    <t>19287</t>
  </si>
  <si>
    <t>19288</t>
  </si>
  <si>
    <t>19289</t>
  </si>
  <si>
    <t>19290</t>
  </si>
  <si>
    <t>19291</t>
  </si>
  <si>
    <t>19293</t>
  </si>
  <si>
    <t>19294</t>
  </si>
  <si>
    <t>19296</t>
  </si>
  <si>
    <t>19297</t>
  </si>
  <si>
    <t>19298</t>
  </si>
  <si>
    <t>19299</t>
  </si>
  <si>
    <t>19300</t>
  </si>
  <si>
    <t>19301</t>
  </si>
  <si>
    <t>19302</t>
  </si>
  <si>
    <t>19303</t>
  </si>
  <si>
    <t>19304</t>
  </si>
  <si>
    <t>19305</t>
  </si>
  <si>
    <t>19306</t>
  </si>
  <si>
    <t>19307</t>
  </si>
  <si>
    <t>19308</t>
  </si>
  <si>
    <t>19309</t>
  </si>
  <si>
    <t>19310</t>
  </si>
  <si>
    <t>19311</t>
  </si>
  <si>
    <t>19314</t>
  </si>
  <si>
    <t>19317</t>
  </si>
  <si>
    <t>19318</t>
  </si>
  <si>
    <t>19319</t>
  </si>
  <si>
    <t>19321</t>
  </si>
  <si>
    <t>19322</t>
  </si>
  <si>
    <t>19323</t>
  </si>
  <si>
    <t>19324</t>
  </si>
  <si>
    <t>19325</t>
  </si>
  <si>
    <t>19326</t>
  </si>
  <si>
    <t>19327</t>
  </si>
  <si>
    <t>19329</t>
  </si>
  <si>
    <t>19330</t>
  </si>
  <si>
    <t>19331</t>
  </si>
  <si>
    <t>19332</t>
  </si>
  <si>
    <t>19333</t>
  </si>
  <si>
    <t>19334</t>
  </si>
  <si>
    <t>19335</t>
  </si>
  <si>
    <t>19901</t>
  </si>
  <si>
    <t>21001</t>
  </si>
  <si>
    <t>21002</t>
  </si>
  <si>
    <t>21003</t>
  </si>
  <si>
    <t>21004</t>
  </si>
  <si>
    <t>21005</t>
  </si>
  <si>
    <t>21006</t>
  </si>
  <si>
    <t>21007</t>
  </si>
  <si>
    <t>21008</t>
  </si>
  <si>
    <t>21009</t>
  </si>
  <si>
    <t>21010</t>
  </si>
  <si>
    <t>21011</t>
  </si>
  <si>
    <t>21012</t>
  </si>
  <si>
    <t>21013</t>
  </si>
  <si>
    <t>21014</t>
  </si>
  <si>
    <t>21015</t>
  </si>
  <si>
    <t>21016</t>
  </si>
  <si>
    <t>21017</t>
  </si>
  <si>
    <t>21018</t>
  </si>
  <si>
    <t>21019</t>
  </si>
  <si>
    <t>21020</t>
  </si>
  <si>
    <t>21021</t>
  </si>
  <si>
    <t>21022</t>
  </si>
  <si>
    <t>21023</t>
  </si>
  <si>
    <t>21024</t>
  </si>
  <si>
    <t>21025</t>
  </si>
  <si>
    <t>21026</t>
  </si>
  <si>
    <t>21027</t>
  </si>
  <si>
    <t>21028</t>
  </si>
  <si>
    <t>21029</t>
  </si>
  <si>
    <t>21030</t>
  </si>
  <si>
    <t>21031</t>
  </si>
  <si>
    <t>21032</t>
  </si>
  <si>
    <t>21033</t>
  </si>
  <si>
    <t>21034</t>
  </si>
  <si>
    <t>21035</t>
  </si>
  <si>
    <t>21036</t>
  </si>
  <si>
    <t>21037</t>
  </si>
  <si>
    <t>21038</t>
  </si>
  <si>
    <t>21039</t>
  </si>
  <si>
    <t>21040</t>
  </si>
  <si>
    <t>21041</t>
  </si>
  <si>
    <t>21042</t>
  </si>
  <si>
    <t>21043</t>
  </si>
  <si>
    <t>21044</t>
  </si>
  <si>
    <t>21045</t>
  </si>
  <si>
    <t>21046</t>
  </si>
  <si>
    <t>21047</t>
  </si>
  <si>
    <t>21048</t>
  </si>
  <si>
    <t>21049</t>
  </si>
  <si>
    <t>21050</t>
  </si>
  <si>
    <t>21051</t>
  </si>
  <si>
    <t>21052</t>
  </si>
  <si>
    <t>21053</t>
  </si>
  <si>
    <t>21054</t>
  </si>
  <si>
    <t>21055</t>
  </si>
  <si>
    <t>21056</t>
  </si>
  <si>
    <t>21057</t>
  </si>
  <si>
    <t>21058</t>
  </si>
  <si>
    <t>21059</t>
  </si>
  <si>
    <t>21060</t>
  </si>
  <si>
    <t>21061</t>
  </si>
  <si>
    <t>21062</t>
  </si>
  <si>
    <t>21063</t>
  </si>
  <si>
    <t>21064</t>
  </si>
  <si>
    <t>21065</t>
  </si>
  <si>
    <t>21066</t>
  </si>
  <si>
    <t>21067</t>
  </si>
  <si>
    <t>21068</t>
  </si>
  <si>
    <t>21069</t>
  </si>
  <si>
    <t>21070</t>
  </si>
  <si>
    <t>21071</t>
  </si>
  <si>
    <t>21072</t>
  </si>
  <si>
    <t>21073</t>
  </si>
  <si>
    <t>21074</t>
  </si>
  <si>
    <t>21075</t>
  </si>
  <si>
    <t>21076</t>
  </si>
  <si>
    <t>21077</t>
  </si>
  <si>
    <t>21078</t>
  </si>
  <si>
    <t>21079</t>
  </si>
  <si>
    <t>21902</t>
  </si>
  <si>
    <t>22001</t>
  </si>
  <si>
    <t>22002</t>
  </si>
  <si>
    <t>22003</t>
  </si>
  <si>
    <t>22004</t>
  </si>
  <si>
    <t>22006</t>
  </si>
  <si>
    <t>22007</t>
  </si>
  <si>
    <t>22008</t>
  </si>
  <si>
    <t>22009</t>
  </si>
  <si>
    <t>22011</t>
  </si>
  <si>
    <t>22012</t>
  </si>
  <si>
    <t>22013</t>
  </si>
  <si>
    <t>22014</t>
  </si>
  <si>
    <t>22015</t>
  </si>
  <si>
    <t>22016</t>
  </si>
  <si>
    <t>22017</t>
  </si>
  <si>
    <t>22018</t>
  </si>
  <si>
    <t>22019</t>
  </si>
  <si>
    <t>22020</t>
  </si>
  <si>
    <t>22021</t>
  </si>
  <si>
    <t>22022</t>
  </si>
  <si>
    <t>22023</t>
  </si>
  <si>
    <t>22024</t>
  </si>
  <si>
    <t>22025</t>
  </si>
  <si>
    <t>22027</t>
  </si>
  <si>
    <t>22028</t>
  </si>
  <si>
    <t>22029</t>
  </si>
  <si>
    <t>22032</t>
  </si>
  <si>
    <t>22035</t>
  </si>
  <si>
    <t>22036</t>
  </si>
  <si>
    <t>22037</t>
  </si>
  <si>
    <t>22039</t>
  </si>
  <si>
    <t>22040</t>
  </si>
  <si>
    <t>22041</t>
  </si>
  <si>
    <t>22042</t>
  </si>
  <si>
    <t>22043</t>
  </si>
  <si>
    <t>22044</t>
  </si>
  <si>
    <t>22045</t>
  </si>
  <si>
    <t>22046</t>
  </si>
  <si>
    <t>22047</t>
  </si>
  <si>
    <t>22048</t>
  </si>
  <si>
    <t>22049</t>
  </si>
  <si>
    <t>22050</t>
  </si>
  <si>
    <t>22051</t>
  </si>
  <si>
    <t>22052</t>
  </si>
  <si>
    <t>22053</t>
  </si>
  <si>
    <t>22054</t>
  </si>
  <si>
    <t>22055</t>
  </si>
  <si>
    <t>22057</t>
  </si>
  <si>
    <t>22058</t>
  </si>
  <si>
    <t>22059</t>
  </si>
  <si>
    <t>22060</t>
  </si>
  <si>
    <t>22061</t>
  </si>
  <si>
    <t>22062</t>
  </si>
  <si>
    <t>22063</t>
  </si>
  <si>
    <t>22064</t>
  </si>
  <si>
    <t>22066</t>
  </si>
  <si>
    <t>22067</t>
  </si>
  <si>
    <t>22068</t>
  </si>
  <si>
    <t>22069</t>
  </si>
  <si>
    <t>22072</t>
  </si>
  <si>
    <t>22074</t>
  </si>
  <si>
    <t>22075</t>
  </si>
  <si>
    <t>22076</t>
  </si>
  <si>
    <t>22077</t>
  </si>
  <si>
    <t>22078</t>
  </si>
  <si>
    <t>22079</t>
  </si>
  <si>
    <t>22080</t>
  </si>
  <si>
    <t>22081</t>
  </si>
  <si>
    <t>22082</t>
  </si>
  <si>
    <t>22083</t>
  </si>
  <si>
    <t>22084</t>
  </si>
  <si>
    <t>22085</t>
  </si>
  <si>
    <t>22086</t>
  </si>
  <si>
    <t>22087</t>
  </si>
  <si>
    <t>22088</t>
  </si>
  <si>
    <t>22089</t>
  </si>
  <si>
    <t>22090</t>
  </si>
  <si>
    <t>22094</t>
  </si>
  <si>
    <t>22095</t>
  </si>
  <si>
    <t>22096</t>
  </si>
  <si>
    <t>22099</t>
  </si>
  <si>
    <t>22102</t>
  </si>
  <si>
    <t>22103</t>
  </si>
  <si>
    <t>22105</t>
  </si>
  <si>
    <t>22106</t>
  </si>
  <si>
    <t>22107</t>
  </si>
  <si>
    <t>22109</t>
  </si>
  <si>
    <t>22110</t>
  </si>
  <si>
    <t>22111</t>
  </si>
  <si>
    <t>22112</t>
  </si>
  <si>
    <t>22113</t>
  </si>
  <si>
    <t>22114</t>
  </si>
  <si>
    <t>22115</t>
  </si>
  <si>
    <t>22116</t>
  </si>
  <si>
    <t>22117</t>
  </si>
  <si>
    <t>22119</t>
  </si>
  <si>
    <t>22122</t>
  </si>
  <si>
    <t>22124</t>
  </si>
  <si>
    <t>22125</t>
  </si>
  <si>
    <t>22126</t>
  </si>
  <si>
    <t>22127</t>
  </si>
  <si>
    <t>22128</t>
  </si>
  <si>
    <t>22129</t>
  </si>
  <si>
    <t>22130</t>
  </si>
  <si>
    <t>22131</t>
  </si>
  <si>
    <t>22133</t>
  </si>
  <si>
    <t>22135</t>
  </si>
  <si>
    <t>22136</t>
  </si>
  <si>
    <t>22137</t>
  </si>
  <si>
    <t>22139</t>
  </si>
  <si>
    <t>22141</t>
  </si>
  <si>
    <t>22142</t>
  </si>
  <si>
    <t>22143</t>
  </si>
  <si>
    <t>22144</t>
  </si>
  <si>
    <t>22149</t>
  </si>
  <si>
    <t>22150</t>
  </si>
  <si>
    <t>22151</t>
  </si>
  <si>
    <t>22155</t>
  </si>
  <si>
    <t>22156</t>
  </si>
  <si>
    <t>22157</t>
  </si>
  <si>
    <t>22158</t>
  </si>
  <si>
    <t>22160</t>
  </si>
  <si>
    <t>22162</t>
  </si>
  <si>
    <t>22163</t>
  </si>
  <si>
    <t>22164</t>
  </si>
  <si>
    <t>22165</t>
  </si>
  <si>
    <t>22167</t>
  </si>
  <si>
    <t>22168</t>
  </si>
  <si>
    <t>22170</t>
  </si>
  <si>
    <t>22172</t>
  </si>
  <si>
    <t>22173</t>
  </si>
  <si>
    <t>22174</t>
  </si>
  <si>
    <t>22175</t>
  </si>
  <si>
    <t>22176</t>
  </si>
  <si>
    <t>22177</t>
  </si>
  <si>
    <t>22178</t>
  </si>
  <si>
    <t>22181</t>
  </si>
  <si>
    <t>22182</t>
  </si>
  <si>
    <t>22184</t>
  </si>
  <si>
    <t>22186</t>
  </si>
  <si>
    <t>22187</t>
  </si>
  <si>
    <t>22188</t>
  </si>
  <si>
    <t>22189</t>
  </si>
  <si>
    <t>22190</t>
  </si>
  <si>
    <t>22193</t>
  </si>
  <si>
    <t>22195</t>
  </si>
  <si>
    <t>22197</t>
  </si>
  <si>
    <t>22199</t>
  </si>
  <si>
    <t>22200</t>
  </si>
  <si>
    <t>22201</t>
  </si>
  <si>
    <t>22202</t>
  </si>
  <si>
    <t>22203</t>
  </si>
  <si>
    <t>22204</t>
  </si>
  <si>
    <t>22205</t>
  </si>
  <si>
    <t>22206</t>
  </si>
  <si>
    <t>22207</t>
  </si>
  <si>
    <t>22208</t>
  </si>
  <si>
    <t>22209</t>
  </si>
  <si>
    <t>22212</t>
  </si>
  <si>
    <t>22213</t>
  </si>
  <si>
    <t>22214</t>
  </si>
  <si>
    <t>22215</t>
  </si>
  <si>
    <t>22217</t>
  </si>
  <si>
    <t>22218</t>
  </si>
  <si>
    <t>22220</t>
  </si>
  <si>
    <t>22221</t>
  </si>
  <si>
    <t>22222</t>
  </si>
  <si>
    <t>22223</t>
  </si>
  <si>
    <t>22225</t>
  </si>
  <si>
    <t>22226</t>
  </si>
  <si>
    <t>22227</t>
  </si>
  <si>
    <t>22228</t>
  </si>
  <si>
    <t>22229</t>
  </si>
  <si>
    <t>22230</t>
  </si>
  <si>
    <t>22232</t>
  </si>
  <si>
    <t>22233</t>
  </si>
  <si>
    <t>22234</t>
  </si>
  <si>
    <t>22235</t>
  </si>
  <si>
    <t>22236</t>
  </si>
  <si>
    <t>22239</t>
  </si>
  <si>
    <t>22242</t>
  </si>
  <si>
    <t>22243</t>
  </si>
  <si>
    <t>22244</t>
  </si>
  <si>
    <t>22245</t>
  </si>
  <si>
    <t>22246</t>
  </si>
  <si>
    <t>22247</t>
  </si>
  <si>
    <t>22248</t>
  </si>
  <si>
    <t>22249</t>
  </si>
  <si>
    <t>22250</t>
  </si>
  <si>
    <t>22251</t>
  </si>
  <si>
    <t>22252</t>
  </si>
  <si>
    <t>22253</t>
  </si>
  <si>
    <t>22254</t>
  </si>
  <si>
    <t>22901</t>
  </si>
  <si>
    <t>22902</t>
  </si>
  <si>
    <t>22903</t>
  </si>
  <si>
    <t>22904</t>
  </si>
  <si>
    <t>22905</t>
  </si>
  <si>
    <t>22906</t>
  </si>
  <si>
    <t>22907</t>
  </si>
  <si>
    <t>22908</t>
  </si>
  <si>
    <t>22909</t>
  </si>
  <si>
    <t>23001</t>
  </si>
  <si>
    <t>23002</t>
  </si>
  <si>
    <t>23003</t>
  </si>
  <si>
    <t>23004</t>
  </si>
  <si>
    <t>23005</t>
  </si>
  <si>
    <t>23006</t>
  </si>
  <si>
    <t>23007</t>
  </si>
  <si>
    <t>23008</t>
  </si>
  <si>
    <t>23009</t>
  </si>
  <si>
    <t>23010</t>
  </si>
  <si>
    <t>23011</t>
  </si>
  <si>
    <t>23012</t>
  </si>
  <si>
    <t>23014</t>
  </si>
  <si>
    <t>23015</t>
  </si>
  <si>
    <t>23016</t>
  </si>
  <si>
    <t>23017</t>
  </si>
  <si>
    <t>23018</t>
  </si>
  <si>
    <t>23019</t>
  </si>
  <si>
    <t>23020</t>
  </si>
  <si>
    <t>23021</t>
  </si>
  <si>
    <t>23024</t>
  </si>
  <si>
    <t>23025</t>
  </si>
  <si>
    <t>23026</t>
  </si>
  <si>
    <t>23027</t>
  </si>
  <si>
    <t>23028</t>
  </si>
  <si>
    <t>23029</t>
  </si>
  <si>
    <t>23030</t>
  </si>
  <si>
    <t>23031</t>
  </si>
  <si>
    <t>23032</t>
  </si>
  <si>
    <t>23033</t>
  </si>
  <si>
    <t>23034</t>
  </si>
  <si>
    <t>23035</t>
  </si>
  <si>
    <t>23037</t>
  </si>
  <si>
    <t>23038</t>
  </si>
  <si>
    <t>23039</t>
  </si>
  <si>
    <t>23040</t>
  </si>
  <si>
    <t>23041</t>
  </si>
  <si>
    <t>23042</t>
  </si>
  <si>
    <t>23043</t>
  </si>
  <si>
    <t>23044</t>
  </si>
  <si>
    <t>23045</t>
  </si>
  <si>
    <t>23046</t>
  </si>
  <si>
    <t>23047</t>
  </si>
  <si>
    <t>23048</t>
  </si>
  <si>
    <t>23049</t>
  </si>
  <si>
    <t>23050</t>
  </si>
  <si>
    <t>23051</t>
  </si>
  <si>
    <t>23052</t>
  </si>
  <si>
    <t>23053</t>
  </si>
  <si>
    <t>23054</t>
  </si>
  <si>
    <t>23055</t>
  </si>
  <si>
    <t>23056</t>
  </si>
  <si>
    <t>23057</t>
  </si>
  <si>
    <t>23058</t>
  </si>
  <si>
    <t>23059</t>
  </si>
  <si>
    <t>23060</t>
  </si>
  <si>
    <t>23061</t>
  </si>
  <si>
    <t>23062</t>
  </si>
  <si>
    <t>23063</t>
  </si>
  <si>
    <t>23064</t>
  </si>
  <si>
    <t>23065</t>
  </si>
  <si>
    <t>23066</t>
  </si>
  <si>
    <t>23067</t>
  </si>
  <si>
    <t>23069</t>
  </si>
  <si>
    <t>23070</t>
  </si>
  <si>
    <t>23071</t>
  </si>
  <si>
    <t>23072</t>
  </si>
  <si>
    <t>23073</t>
  </si>
  <si>
    <t>23074</t>
  </si>
  <si>
    <t>23075</t>
  </si>
  <si>
    <t>23076</t>
  </si>
  <si>
    <t>23077</t>
  </si>
  <si>
    <t>23079</t>
  </si>
  <si>
    <t>23080</t>
  </si>
  <si>
    <t>23081</t>
  </si>
  <si>
    <t>23082</t>
  </si>
  <si>
    <t>23084</t>
  </si>
  <si>
    <t>23085</t>
  </si>
  <si>
    <t>23086</t>
  </si>
  <si>
    <t>23087</t>
  </si>
  <si>
    <t>23088</t>
  </si>
  <si>
    <t>23090</t>
  </si>
  <si>
    <t>23091</t>
  </si>
  <si>
    <t>23092</t>
  </si>
  <si>
    <t>23093</t>
  </si>
  <si>
    <t>23094</t>
  </si>
  <si>
    <t>23095</t>
  </si>
  <si>
    <t>23096</t>
  </si>
  <si>
    <t>23097</t>
  </si>
  <si>
    <t>23098</t>
  </si>
  <si>
    <t>23099</t>
  </si>
  <si>
    <t>23101</t>
  </si>
  <si>
    <t>23901</t>
  </si>
  <si>
    <t>23902</t>
  </si>
  <si>
    <t>23903</t>
  </si>
  <si>
    <t>23904</t>
  </si>
  <si>
    <t>23905</t>
  </si>
  <si>
    <t>24001</t>
  </si>
  <si>
    <t>24002</t>
  </si>
  <si>
    <t>24003</t>
  </si>
  <si>
    <t>24004</t>
  </si>
  <si>
    <t>24005</t>
  </si>
  <si>
    <t>24006</t>
  </si>
  <si>
    <t>24007</t>
  </si>
  <si>
    <t>24008</t>
  </si>
  <si>
    <t>24009</t>
  </si>
  <si>
    <t>24010</t>
  </si>
  <si>
    <t>24011</t>
  </si>
  <si>
    <t>24012</t>
  </si>
  <si>
    <t>24014</t>
  </si>
  <si>
    <t>24015</t>
  </si>
  <si>
    <t>24016</t>
  </si>
  <si>
    <t>24017</t>
  </si>
  <si>
    <t>24018</t>
  </si>
  <si>
    <t>24019</t>
  </si>
  <si>
    <t>24020</t>
  </si>
  <si>
    <t>24021</t>
  </si>
  <si>
    <t>24022</t>
  </si>
  <si>
    <t>24023</t>
  </si>
  <si>
    <t>24024</t>
  </si>
  <si>
    <t>24025</t>
  </si>
  <si>
    <t>24026</t>
  </si>
  <si>
    <t>24027</t>
  </si>
  <si>
    <t>24028</t>
  </si>
  <si>
    <t>24029</t>
  </si>
  <si>
    <t>24030</t>
  </si>
  <si>
    <t>24031</t>
  </si>
  <si>
    <t>24032</t>
  </si>
  <si>
    <t>24033</t>
  </si>
  <si>
    <t>24034</t>
  </si>
  <si>
    <t>24036</t>
  </si>
  <si>
    <t>24037</t>
  </si>
  <si>
    <t>24038</t>
  </si>
  <si>
    <t>24039</t>
  </si>
  <si>
    <t>24040</t>
  </si>
  <si>
    <t>24041</t>
  </si>
  <si>
    <t>24042</t>
  </si>
  <si>
    <t>24043</t>
  </si>
  <si>
    <t>24044</t>
  </si>
  <si>
    <t>24046</t>
  </si>
  <si>
    <t>24047</t>
  </si>
  <si>
    <t>24049</t>
  </si>
  <si>
    <t>24050</t>
  </si>
  <si>
    <t>24051</t>
  </si>
  <si>
    <t>24052</t>
  </si>
  <si>
    <t>24053</t>
  </si>
  <si>
    <t>24054</t>
  </si>
  <si>
    <t>24055</t>
  </si>
  <si>
    <t>24056</t>
  </si>
  <si>
    <t>24057</t>
  </si>
  <si>
    <t>24058</t>
  </si>
  <si>
    <t>24059</t>
  </si>
  <si>
    <t>24060</t>
  </si>
  <si>
    <t>24061</t>
  </si>
  <si>
    <t>24062</t>
  </si>
  <si>
    <t>24063</t>
  </si>
  <si>
    <t>24064</t>
  </si>
  <si>
    <t>24065</t>
  </si>
  <si>
    <t>24066</t>
  </si>
  <si>
    <t>24067</t>
  </si>
  <si>
    <t>24068</t>
  </si>
  <si>
    <t>24069</t>
  </si>
  <si>
    <t>24070</t>
  </si>
  <si>
    <t>24071</t>
  </si>
  <si>
    <t>24073</t>
  </si>
  <si>
    <t>24074</t>
  </si>
  <si>
    <t>24076</t>
  </si>
  <si>
    <t>24077</t>
  </si>
  <si>
    <t>24078</t>
  </si>
  <si>
    <t>24079</t>
  </si>
  <si>
    <t>24080</t>
  </si>
  <si>
    <t>24081</t>
  </si>
  <si>
    <t>24082</t>
  </si>
  <si>
    <t>24083</t>
  </si>
  <si>
    <t>24084</t>
  </si>
  <si>
    <t>24086</t>
  </si>
  <si>
    <t>24087</t>
  </si>
  <si>
    <t>24088</t>
  </si>
  <si>
    <t>24089</t>
  </si>
  <si>
    <t>24090</t>
  </si>
  <si>
    <t>24091</t>
  </si>
  <si>
    <t>24092</t>
  </si>
  <si>
    <t>24093</t>
  </si>
  <si>
    <t>24094</t>
  </si>
  <si>
    <t>24095</t>
  </si>
  <si>
    <t>24096</t>
  </si>
  <si>
    <t>24097</t>
  </si>
  <si>
    <t>24098</t>
  </si>
  <si>
    <t>24099</t>
  </si>
  <si>
    <t>24100</t>
  </si>
  <si>
    <t>24101</t>
  </si>
  <si>
    <t>24102</t>
  </si>
  <si>
    <t>24103</t>
  </si>
  <si>
    <t>24104</t>
  </si>
  <si>
    <t>24105</t>
  </si>
  <si>
    <t>24106</t>
  </si>
  <si>
    <t>24107</t>
  </si>
  <si>
    <t>24108</t>
  </si>
  <si>
    <t>24109</t>
  </si>
  <si>
    <t>24110</t>
  </si>
  <si>
    <t>24112</t>
  </si>
  <si>
    <t>24113</t>
  </si>
  <si>
    <t>24114</t>
  </si>
  <si>
    <t>24115</t>
  </si>
  <si>
    <t>24116</t>
  </si>
  <si>
    <t>24117</t>
  </si>
  <si>
    <t>24118</t>
  </si>
  <si>
    <t>24119</t>
  </si>
  <si>
    <t>24120</t>
  </si>
  <si>
    <t>24121</t>
  </si>
  <si>
    <t>24122</t>
  </si>
  <si>
    <t>24123</t>
  </si>
  <si>
    <t>24124</t>
  </si>
  <si>
    <t>24125</t>
  </si>
  <si>
    <t>24127</t>
  </si>
  <si>
    <t>24129</t>
  </si>
  <si>
    <t>24130</t>
  </si>
  <si>
    <t>24131</t>
  </si>
  <si>
    <t>24132</t>
  </si>
  <si>
    <t>24133</t>
  </si>
  <si>
    <t>24134</t>
  </si>
  <si>
    <t>24136</t>
  </si>
  <si>
    <t>24137</t>
  </si>
  <si>
    <t>24139</t>
  </si>
  <si>
    <t>24141</t>
  </si>
  <si>
    <t>24142</t>
  </si>
  <si>
    <t>24143</t>
  </si>
  <si>
    <t>24144</t>
  </si>
  <si>
    <t>24145</t>
  </si>
  <si>
    <t>24146</t>
  </si>
  <si>
    <t>24148</t>
  </si>
  <si>
    <t>24149</t>
  </si>
  <si>
    <t>24150</t>
  </si>
  <si>
    <t>24151</t>
  </si>
  <si>
    <t>24152</t>
  </si>
  <si>
    <t>24153</t>
  </si>
  <si>
    <t>24154</t>
  </si>
  <si>
    <t>24155</t>
  </si>
  <si>
    <t>24156</t>
  </si>
  <si>
    <t>24157</t>
  </si>
  <si>
    <t>24158</t>
  </si>
  <si>
    <t>24159</t>
  </si>
  <si>
    <t>24160</t>
  </si>
  <si>
    <t>24161</t>
  </si>
  <si>
    <t>24162</t>
  </si>
  <si>
    <t>24163</t>
  </si>
  <si>
    <t>24164</t>
  </si>
  <si>
    <t>24165</t>
  </si>
  <si>
    <t>24166</t>
  </si>
  <si>
    <t>24167</t>
  </si>
  <si>
    <t>24168</t>
  </si>
  <si>
    <t>24169</t>
  </si>
  <si>
    <t>24170</t>
  </si>
  <si>
    <t>24171</t>
  </si>
  <si>
    <t>24172</t>
  </si>
  <si>
    <t>24173</t>
  </si>
  <si>
    <t>24174</t>
  </si>
  <si>
    <t>24175</t>
  </si>
  <si>
    <t>24176</t>
  </si>
  <si>
    <t>24177</t>
  </si>
  <si>
    <t>24178</t>
  </si>
  <si>
    <t>24179</t>
  </si>
  <si>
    <t>24180</t>
  </si>
  <si>
    <t>24181</t>
  </si>
  <si>
    <t>24182</t>
  </si>
  <si>
    <t>24183</t>
  </si>
  <si>
    <t>24184</t>
  </si>
  <si>
    <t>24185</t>
  </si>
  <si>
    <t>24187</t>
  </si>
  <si>
    <t>24188</t>
  </si>
  <si>
    <t>24189</t>
  </si>
  <si>
    <t>24190</t>
  </si>
  <si>
    <t>24191</t>
  </si>
  <si>
    <t>24193</t>
  </si>
  <si>
    <t>24194</t>
  </si>
  <si>
    <t>24196</t>
  </si>
  <si>
    <t>24197</t>
  </si>
  <si>
    <t>24198</t>
  </si>
  <si>
    <t>24199</t>
  </si>
  <si>
    <t>24201</t>
  </si>
  <si>
    <t>24202</t>
  </si>
  <si>
    <t>24203</t>
  </si>
  <si>
    <t>24205</t>
  </si>
  <si>
    <t>24206</t>
  </si>
  <si>
    <t>24207</t>
  </si>
  <si>
    <t>24209</t>
  </si>
  <si>
    <t>24210</t>
  </si>
  <si>
    <t>24211</t>
  </si>
  <si>
    <t>24212</t>
  </si>
  <si>
    <t>24213</t>
  </si>
  <si>
    <t>24214</t>
  </si>
  <si>
    <t>24215</t>
  </si>
  <si>
    <t>24216</t>
  </si>
  <si>
    <t>24217</t>
  </si>
  <si>
    <t>24218</t>
  </si>
  <si>
    <t>24219</t>
  </si>
  <si>
    <t>24221</t>
  </si>
  <si>
    <t>24222</t>
  </si>
  <si>
    <t>24223</t>
  </si>
  <si>
    <t>24224</t>
  </si>
  <si>
    <t>24225</t>
  </si>
  <si>
    <t>24226</t>
  </si>
  <si>
    <t>24227</t>
  </si>
  <si>
    <t>24228</t>
  </si>
  <si>
    <t>24229</t>
  </si>
  <si>
    <t>24230</t>
  </si>
  <si>
    <t>24901</t>
  </si>
  <si>
    <t>24902</t>
  </si>
  <si>
    <t>25001</t>
  </si>
  <si>
    <t>25002</t>
  </si>
  <si>
    <t>25003</t>
  </si>
  <si>
    <t>25004</t>
  </si>
  <si>
    <t>25005</t>
  </si>
  <si>
    <t>25006</t>
  </si>
  <si>
    <t>25007</t>
  </si>
  <si>
    <t>25008</t>
  </si>
  <si>
    <t>25009</t>
  </si>
  <si>
    <t>25010</t>
  </si>
  <si>
    <t>25011</t>
  </si>
  <si>
    <t>25012</t>
  </si>
  <si>
    <t>25013</t>
  </si>
  <si>
    <t>25014</t>
  </si>
  <si>
    <t>25015</t>
  </si>
  <si>
    <t>25016</t>
  </si>
  <si>
    <t>25017</t>
  </si>
  <si>
    <t>25019</t>
  </si>
  <si>
    <t>25020</t>
  </si>
  <si>
    <t>25021</t>
  </si>
  <si>
    <t>25022</t>
  </si>
  <si>
    <t>25023</t>
  </si>
  <si>
    <t>25024</t>
  </si>
  <si>
    <t>25025</t>
  </si>
  <si>
    <t>25027</t>
  </si>
  <si>
    <t>25029</t>
  </si>
  <si>
    <t>25030</t>
  </si>
  <si>
    <t>25031</t>
  </si>
  <si>
    <t>25032</t>
  </si>
  <si>
    <t>25033</t>
  </si>
  <si>
    <t>25034</t>
  </si>
  <si>
    <t>25035</t>
  </si>
  <si>
    <t>25036</t>
  </si>
  <si>
    <t>25037</t>
  </si>
  <si>
    <t>25038</t>
  </si>
  <si>
    <t>25039</t>
  </si>
  <si>
    <t>25040</t>
  </si>
  <si>
    <t>25041</t>
  </si>
  <si>
    <t>25042</t>
  </si>
  <si>
    <t>25043</t>
  </si>
  <si>
    <t>25044</t>
  </si>
  <si>
    <t>25045</t>
  </si>
  <si>
    <t>25046</t>
  </si>
  <si>
    <t>25047</t>
  </si>
  <si>
    <t>25048</t>
  </si>
  <si>
    <t>25049</t>
  </si>
  <si>
    <t>25050</t>
  </si>
  <si>
    <t>25051</t>
  </si>
  <si>
    <t>25052</t>
  </si>
  <si>
    <t>25053</t>
  </si>
  <si>
    <t>25055</t>
  </si>
  <si>
    <t>25056</t>
  </si>
  <si>
    <t>25057</t>
  </si>
  <si>
    <t>25058</t>
  </si>
  <si>
    <t>25059</t>
  </si>
  <si>
    <t>25060</t>
  </si>
  <si>
    <t>25061</t>
  </si>
  <si>
    <t>25062</t>
  </si>
  <si>
    <t>25063</t>
  </si>
  <si>
    <t>25064</t>
  </si>
  <si>
    <t>25067</t>
  </si>
  <si>
    <t>25068</t>
  </si>
  <si>
    <t>25069</t>
  </si>
  <si>
    <t>25070</t>
  </si>
  <si>
    <t>25071</t>
  </si>
  <si>
    <t>25072</t>
  </si>
  <si>
    <t>25073</t>
  </si>
  <si>
    <t>25074</t>
  </si>
  <si>
    <t>25075</t>
  </si>
  <si>
    <t>25076</t>
  </si>
  <si>
    <t>25077</t>
  </si>
  <si>
    <t>25078</t>
  </si>
  <si>
    <t>25079</t>
  </si>
  <si>
    <t>25081</t>
  </si>
  <si>
    <t>25082</t>
  </si>
  <si>
    <t>25085</t>
  </si>
  <si>
    <t>25086</t>
  </si>
  <si>
    <t>25087</t>
  </si>
  <si>
    <t>25088</t>
  </si>
  <si>
    <t>25089</t>
  </si>
  <si>
    <t>25092</t>
  </si>
  <si>
    <t>25093</t>
  </si>
  <si>
    <t>25094</t>
  </si>
  <si>
    <t>25096</t>
  </si>
  <si>
    <t>25097</t>
  </si>
  <si>
    <t>25098</t>
  </si>
  <si>
    <t>25099</t>
  </si>
  <si>
    <t>25100</t>
  </si>
  <si>
    <t>25101</t>
  </si>
  <si>
    <t>25102</t>
  </si>
  <si>
    <t>25103</t>
  </si>
  <si>
    <t>25104</t>
  </si>
  <si>
    <t>25105</t>
  </si>
  <si>
    <t>25109</t>
  </si>
  <si>
    <t>25110</t>
  </si>
  <si>
    <t>25111</t>
  </si>
  <si>
    <t>25112</t>
  </si>
  <si>
    <t>25113</t>
  </si>
  <si>
    <t>25114</t>
  </si>
  <si>
    <t>25115</t>
  </si>
  <si>
    <t>25118</t>
  </si>
  <si>
    <t>25119</t>
  </si>
  <si>
    <t>25120</t>
  </si>
  <si>
    <t>25121</t>
  </si>
  <si>
    <t>25122</t>
  </si>
  <si>
    <t>25123</t>
  </si>
  <si>
    <t>25124</t>
  </si>
  <si>
    <t>25125</t>
  </si>
  <si>
    <t>25126</t>
  </si>
  <si>
    <t>25127</t>
  </si>
  <si>
    <t>25128</t>
  </si>
  <si>
    <t>25129</t>
  </si>
  <si>
    <t>25130</t>
  </si>
  <si>
    <t>25131</t>
  </si>
  <si>
    <t>25132</t>
  </si>
  <si>
    <t>25133</t>
  </si>
  <si>
    <t>25134</t>
  </si>
  <si>
    <t>25135</t>
  </si>
  <si>
    <t>25136</t>
  </si>
  <si>
    <t>25137</t>
  </si>
  <si>
    <t>25138</t>
  </si>
  <si>
    <t>25139</t>
  </si>
  <si>
    <t>25140</t>
  </si>
  <si>
    <t>25141</t>
  </si>
  <si>
    <t>25142</t>
  </si>
  <si>
    <t>25143</t>
  </si>
  <si>
    <t>25145</t>
  </si>
  <si>
    <t>25146</t>
  </si>
  <si>
    <t>25148</t>
  </si>
  <si>
    <t>25149</t>
  </si>
  <si>
    <t>25150</t>
  </si>
  <si>
    <t>25151</t>
  </si>
  <si>
    <t>25152</t>
  </si>
  <si>
    <t>25153</t>
  </si>
  <si>
    <t>25154</t>
  </si>
  <si>
    <t>25155</t>
  </si>
  <si>
    <t>25156</t>
  </si>
  <si>
    <t>25157</t>
  </si>
  <si>
    <t>25158</t>
  </si>
  <si>
    <t>25161</t>
  </si>
  <si>
    <t>25163</t>
  </si>
  <si>
    <t>25164</t>
  </si>
  <si>
    <t>25165</t>
  </si>
  <si>
    <t>25166</t>
  </si>
  <si>
    <t>25167</t>
  </si>
  <si>
    <t>25168</t>
  </si>
  <si>
    <t>25169</t>
  </si>
  <si>
    <t>25170</t>
  </si>
  <si>
    <t>25171</t>
  </si>
  <si>
    <t>25172</t>
  </si>
  <si>
    <t>25173</t>
  </si>
  <si>
    <t>25174</t>
  </si>
  <si>
    <t>25175</t>
  </si>
  <si>
    <t>25176</t>
  </si>
  <si>
    <t>25177</t>
  </si>
  <si>
    <t>25179</t>
  </si>
  <si>
    <t>25180</t>
  </si>
  <si>
    <t>25181</t>
  </si>
  <si>
    <t>25182</t>
  </si>
  <si>
    <t>25183</t>
  </si>
  <si>
    <t>25185</t>
  </si>
  <si>
    <t>25186</t>
  </si>
  <si>
    <t>25189</t>
  </si>
  <si>
    <t>25190</t>
  </si>
  <si>
    <t>25191</t>
  </si>
  <si>
    <t>25192</t>
  </si>
  <si>
    <t>25193</t>
  </si>
  <si>
    <t>25194</t>
  </si>
  <si>
    <t>25196</t>
  </si>
  <si>
    <t>25197</t>
  </si>
  <si>
    <t>25200</t>
  </si>
  <si>
    <t>25201</t>
  </si>
  <si>
    <t>25202</t>
  </si>
  <si>
    <t>25203</t>
  </si>
  <si>
    <t>25204</t>
  </si>
  <si>
    <t>25205</t>
  </si>
  <si>
    <t>25206</t>
  </si>
  <si>
    <t>25207</t>
  </si>
  <si>
    <t>25208</t>
  </si>
  <si>
    <t>25209</t>
  </si>
  <si>
    <t>25210</t>
  </si>
  <si>
    <t>25211</t>
  </si>
  <si>
    <t>25212</t>
  </si>
  <si>
    <t>25215</t>
  </si>
  <si>
    <t>25216</t>
  </si>
  <si>
    <t>25217</t>
  </si>
  <si>
    <t>25218</t>
  </si>
  <si>
    <t>25219</t>
  </si>
  <si>
    <t>25220</t>
  </si>
  <si>
    <t>25221</t>
  </si>
  <si>
    <t>25222</t>
  </si>
  <si>
    <t>25223</t>
  </si>
  <si>
    <t>25224</t>
  </si>
  <si>
    <t>25225</t>
  </si>
  <si>
    <t>25226</t>
  </si>
  <si>
    <t>25227</t>
  </si>
  <si>
    <t>25228</t>
  </si>
  <si>
    <t>25230</t>
  </si>
  <si>
    <t>25231</t>
  </si>
  <si>
    <t>25232</t>
  </si>
  <si>
    <t>25233</t>
  </si>
  <si>
    <t>25234</t>
  </si>
  <si>
    <t>25238</t>
  </si>
  <si>
    <t>25239</t>
  </si>
  <si>
    <t>25240</t>
  </si>
  <si>
    <t>25242</t>
  </si>
  <si>
    <t>25243</t>
  </si>
  <si>
    <t>25244</t>
  </si>
  <si>
    <t>25245</t>
  </si>
  <si>
    <t>25247</t>
  </si>
  <si>
    <t>25248</t>
  </si>
  <si>
    <t>25249</t>
  </si>
  <si>
    <t>25250</t>
  </si>
  <si>
    <t>25251</t>
  </si>
  <si>
    <t>25252</t>
  </si>
  <si>
    <t>25253</t>
  </si>
  <si>
    <t>25254</t>
  </si>
  <si>
    <t>25255</t>
  </si>
  <si>
    <t>25901</t>
  </si>
  <si>
    <t>25902</t>
  </si>
  <si>
    <t>25903</t>
  </si>
  <si>
    <t>25904</t>
  </si>
  <si>
    <t>25905</t>
  </si>
  <si>
    <t>25906</t>
  </si>
  <si>
    <t>25907</t>
  </si>
  <si>
    <t>25908</t>
  </si>
  <si>
    <t>25909</t>
  </si>
  <si>
    <t>25910</t>
  </si>
  <si>
    <t>25911</t>
  </si>
  <si>
    <t>25912</t>
  </si>
  <si>
    <t>25913</t>
  </si>
  <si>
    <t>26001</t>
  </si>
  <si>
    <t>26002</t>
  </si>
  <si>
    <t>26003</t>
  </si>
  <si>
    <t>26004</t>
  </si>
  <si>
    <t>26005</t>
  </si>
  <si>
    <t>26006</t>
  </si>
  <si>
    <t>26007</t>
  </si>
  <si>
    <t>26008</t>
  </si>
  <si>
    <t>26009</t>
  </si>
  <si>
    <t>26010</t>
  </si>
  <si>
    <t>26011</t>
  </si>
  <si>
    <t>26012</t>
  </si>
  <si>
    <t>26013</t>
  </si>
  <si>
    <t>26014</t>
  </si>
  <si>
    <t>26015</t>
  </si>
  <si>
    <t>26016</t>
  </si>
  <si>
    <t>26017</t>
  </si>
  <si>
    <t>26018</t>
  </si>
  <si>
    <t>26019</t>
  </si>
  <si>
    <t>26020</t>
  </si>
  <si>
    <t>26021</t>
  </si>
  <si>
    <t>26022</t>
  </si>
  <si>
    <t>26023</t>
  </si>
  <si>
    <t>26024</t>
  </si>
  <si>
    <t>26025</t>
  </si>
  <si>
    <t>26026</t>
  </si>
  <si>
    <t>26027</t>
  </si>
  <si>
    <t>26028</t>
  </si>
  <si>
    <t>26029</t>
  </si>
  <si>
    <t>26030</t>
  </si>
  <si>
    <t>26031</t>
  </si>
  <si>
    <t>26032</t>
  </si>
  <si>
    <t>26033</t>
  </si>
  <si>
    <t>26034</t>
  </si>
  <si>
    <t>26035</t>
  </si>
  <si>
    <t>26036</t>
  </si>
  <si>
    <t>26037</t>
  </si>
  <si>
    <t>26038</t>
  </si>
  <si>
    <t>26039</t>
  </si>
  <si>
    <t>26040</t>
  </si>
  <si>
    <t>26041</t>
  </si>
  <si>
    <t>26042</t>
  </si>
  <si>
    <t>26043</t>
  </si>
  <si>
    <t>26044</t>
  </si>
  <si>
    <t>26045</t>
  </si>
  <si>
    <t>26046</t>
  </si>
  <si>
    <t>26047</t>
  </si>
  <si>
    <t>26048</t>
  </si>
  <si>
    <t>26049</t>
  </si>
  <si>
    <t>26050</t>
  </si>
  <si>
    <t>26051</t>
  </si>
  <si>
    <t>26052</t>
  </si>
  <si>
    <t>26053</t>
  </si>
  <si>
    <t>26054</t>
  </si>
  <si>
    <t>26055</t>
  </si>
  <si>
    <t>26056</t>
  </si>
  <si>
    <t>26057</t>
  </si>
  <si>
    <t>26058</t>
  </si>
  <si>
    <t>26059</t>
  </si>
  <si>
    <t>26060</t>
  </si>
  <si>
    <t>26061</t>
  </si>
  <si>
    <t>26062</t>
  </si>
  <si>
    <t>26063</t>
  </si>
  <si>
    <t>26064</t>
  </si>
  <si>
    <t>26065</t>
  </si>
  <si>
    <t>26066</t>
  </si>
  <si>
    <t>26067</t>
  </si>
  <si>
    <t>26068</t>
  </si>
  <si>
    <t>26069</t>
  </si>
  <si>
    <t>26070</t>
  </si>
  <si>
    <t>26071</t>
  </si>
  <si>
    <t>26072</t>
  </si>
  <si>
    <t>26073</t>
  </si>
  <si>
    <t>26074</t>
  </si>
  <si>
    <t>26075</t>
  </si>
  <si>
    <t>26076</t>
  </si>
  <si>
    <t>26077</t>
  </si>
  <si>
    <t>26078</t>
  </si>
  <si>
    <t>26079</t>
  </si>
  <si>
    <t>26080</t>
  </si>
  <si>
    <t>26081</t>
  </si>
  <si>
    <t>26082</t>
  </si>
  <si>
    <t>26083</t>
  </si>
  <si>
    <t>26084</t>
  </si>
  <si>
    <t>26086</t>
  </si>
  <si>
    <t>26087</t>
  </si>
  <si>
    <t>26088</t>
  </si>
  <si>
    <t>26089</t>
  </si>
  <si>
    <t>26091</t>
  </si>
  <si>
    <t>26092</t>
  </si>
  <si>
    <t>26093</t>
  </si>
  <si>
    <t>26094</t>
  </si>
  <si>
    <t>26095</t>
  </si>
  <si>
    <t>26096</t>
  </si>
  <si>
    <t>26098</t>
  </si>
  <si>
    <t>26099</t>
  </si>
  <si>
    <t>26100</t>
  </si>
  <si>
    <t>26101</t>
  </si>
  <si>
    <t>26102</t>
  </si>
  <si>
    <t>26103</t>
  </si>
  <si>
    <t>26104</t>
  </si>
  <si>
    <t>26105</t>
  </si>
  <si>
    <t>26106</t>
  </si>
  <si>
    <t>26107</t>
  </si>
  <si>
    <t>26108</t>
  </si>
  <si>
    <t>26109</t>
  </si>
  <si>
    <t>26110</t>
  </si>
  <si>
    <t>26111</t>
  </si>
  <si>
    <t>26112</t>
  </si>
  <si>
    <t>26113</t>
  </si>
  <si>
    <t>26114</t>
  </si>
  <si>
    <t>26115</t>
  </si>
  <si>
    <t>26117</t>
  </si>
  <si>
    <t>26118</t>
  </si>
  <si>
    <t>26119</t>
  </si>
  <si>
    <t>26120</t>
  </si>
  <si>
    <t>26121</t>
  </si>
  <si>
    <t>26122</t>
  </si>
  <si>
    <t>26123</t>
  </si>
  <si>
    <t>26124</t>
  </si>
  <si>
    <t>26125</t>
  </si>
  <si>
    <t>26126</t>
  </si>
  <si>
    <t>26127</t>
  </si>
  <si>
    <t>26128</t>
  </si>
  <si>
    <t>26129</t>
  </si>
  <si>
    <t>26130</t>
  </si>
  <si>
    <t>26131</t>
  </si>
  <si>
    <t>26132</t>
  </si>
  <si>
    <t>26134</t>
  </si>
  <si>
    <t>26135</t>
  </si>
  <si>
    <t>26136</t>
  </si>
  <si>
    <t>26138</t>
  </si>
  <si>
    <t>26139</t>
  </si>
  <si>
    <t>26140</t>
  </si>
  <si>
    <t>26141</t>
  </si>
  <si>
    <t>26142</t>
  </si>
  <si>
    <t>26143</t>
  </si>
  <si>
    <t>26144</t>
  </si>
  <si>
    <t>26145</t>
  </si>
  <si>
    <t>26146</t>
  </si>
  <si>
    <t>26147</t>
  </si>
  <si>
    <t>26148</t>
  </si>
  <si>
    <t>26149</t>
  </si>
  <si>
    <t>26150</t>
  </si>
  <si>
    <t>26151</t>
  </si>
  <si>
    <t>26152</t>
  </si>
  <si>
    <t>26153</t>
  </si>
  <si>
    <t>26154</t>
  </si>
  <si>
    <t>26155</t>
  </si>
  <si>
    <t>26157</t>
  </si>
  <si>
    <t>26158</t>
  </si>
  <si>
    <t>26160</t>
  </si>
  <si>
    <t>26161</t>
  </si>
  <si>
    <t>26162</t>
  </si>
  <si>
    <t>26163</t>
  </si>
  <si>
    <t>26164</t>
  </si>
  <si>
    <t>26165</t>
  </si>
  <si>
    <t>26166</t>
  </si>
  <si>
    <t>26167</t>
  </si>
  <si>
    <t>26168</t>
  </si>
  <si>
    <t>26169</t>
  </si>
  <si>
    <t>26170</t>
  </si>
  <si>
    <t>26171</t>
  </si>
  <si>
    <t>26172</t>
  </si>
  <si>
    <t>26173</t>
  </si>
  <si>
    <t>26174</t>
  </si>
  <si>
    <t>26175</t>
  </si>
  <si>
    <t>26176</t>
  </si>
  <si>
    <t>26177</t>
  </si>
  <si>
    <t>26178</t>
  </si>
  <si>
    <t>26179</t>
  </si>
  <si>
    <t>26180</t>
  </si>
  <si>
    <t>26181</t>
  </si>
  <si>
    <t>26183</t>
  </si>
  <si>
    <t>27001</t>
  </si>
  <si>
    <t>27002</t>
  </si>
  <si>
    <t>27003</t>
  </si>
  <si>
    <t>27004</t>
  </si>
  <si>
    <t>27005</t>
  </si>
  <si>
    <t>27006</t>
  </si>
  <si>
    <t>27007</t>
  </si>
  <si>
    <t>27008</t>
  </si>
  <si>
    <t>27009</t>
  </si>
  <si>
    <t>27010</t>
  </si>
  <si>
    <t>27011</t>
  </si>
  <si>
    <t>27012</t>
  </si>
  <si>
    <t>27013</t>
  </si>
  <si>
    <t>27014</t>
  </si>
  <si>
    <t>27015</t>
  </si>
  <si>
    <t>27016</t>
  </si>
  <si>
    <t>27017</t>
  </si>
  <si>
    <t>27018</t>
  </si>
  <si>
    <t>27019</t>
  </si>
  <si>
    <t>27020</t>
  </si>
  <si>
    <t>27021</t>
  </si>
  <si>
    <t>27022</t>
  </si>
  <si>
    <t>27023</t>
  </si>
  <si>
    <t>27024</t>
  </si>
  <si>
    <t>27025</t>
  </si>
  <si>
    <t>27026</t>
  </si>
  <si>
    <t>27027</t>
  </si>
  <si>
    <t>27028</t>
  </si>
  <si>
    <t>27029</t>
  </si>
  <si>
    <t>27030</t>
  </si>
  <si>
    <t>27031</t>
  </si>
  <si>
    <t>27032</t>
  </si>
  <si>
    <t>27033</t>
  </si>
  <si>
    <t>27034</t>
  </si>
  <si>
    <t>27035</t>
  </si>
  <si>
    <t>27037</t>
  </si>
  <si>
    <t>27038</t>
  </si>
  <si>
    <t>27039</t>
  </si>
  <si>
    <t>27040</t>
  </si>
  <si>
    <t>27041</t>
  </si>
  <si>
    <t>27042</t>
  </si>
  <si>
    <t>27043</t>
  </si>
  <si>
    <t>27044</t>
  </si>
  <si>
    <t>27045</t>
  </si>
  <si>
    <t>27046</t>
  </si>
  <si>
    <t>27047</t>
  </si>
  <si>
    <t>27048</t>
  </si>
  <si>
    <t>27049</t>
  </si>
  <si>
    <t>27050</t>
  </si>
  <si>
    <t>27051</t>
  </si>
  <si>
    <t>27052</t>
  </si>
  <si>
    <t>27053</t>
  </si>
  <si>
    <t>27054</t>
  </si>
  <si>
    <t>27055</t>
  </si>
  <si>
    <t>27056</t>
  </si>
  <si>
    <t>27057</t>
  </si>
  <si>
    <t>27058</t>
  </si>
  <si>
    <t>27059</t>
  </si>
  <si>
    <t>27060</t>
  </si>
  <si>
    <t>27061</t>
  </si>
  <si>
    <t>27062</t>
  </si>
  <si>
    <t>27063</t>
  </si>
  <si>
    <t>27064</t>
  </si>
  <si>
    <t>27065</t>
  </si>
  <si>
    <t>27066</t>
  </si>
  <si>
    <t>27901</t>
  </si>
  <si>
    <t>27902</t>
  </si>
  <si>
    <t>28001</t>
  </si>
  <si>
    <t>28002</t>
  </si>
  <si>
    <t>28003</t>
  </si>
  <si>
    <t>28004</t>
  </si>
  <si>
    <t>28005</t>
  </si>
  <si>
    <t>28006</t>
  </si>
  <si>
    <t>28007</t>
  </si>
  <si>
    <t>28008</t>
  </si>
  <si>
    <t>28009</t>
  </si>
  <si>
    <t>28010</t>
  </si>
  <si>
    <t>28011</t>
  </si>
  <si>
    <t>28012</t>
  </si>
  <si>
    <t>28013</t>
  </si>
  <si>
    <t>28014</t>
  </si>
  <si>
    <t>28015</t>
  </si>
  <si>
    <t>28016</t>
  </si>
  <si>
    <t>28017</t>
  </si>
  <si>
    <t>28018</t>
  </si>
  <si>
    <t>28019</t>
  </si>
  <si>
    <t>28020</t>
  </si>
  <si>
    <t>28021</t>
  </si>
  <si>
    <t>28022</t>
  </si>
  <si>
    <t>28023</t>
  </si>
  <si>
    <t>28024</t>
  </si>
  <si>
    <t>28025</t>
  </si>
  <si>
    <t>28026</t>
  </si>
  <si>
    <t>28027</t>
  </si>
  <si>
    <t>28028</t>
  </si>
  <si>
    <t>28029</t>
  </si>
  <si>
    <t>28030</t>
  </si>
  <si>
    <t>28031</t>
  </si>
  <si>
    <t>28032</t>
  </si>
  <si>
    <t>28033</t>
  </si>
  <si>
    <t>28034</t>
  </si>
  <si>
    <t>28035</t>
  </si>
  <si>
    <t>28036</t>
  </si>
  <si>
    <t>28037</t>
  </si>
  <si>
    <t>28038</t>
  </si>
  <si>
    <t>28039</t>
  </si>
  <si>
    <t>28040</t>
  </si>
  <si>
    <t>28041</t>
  </si>
  <si>
    <t>28042</t>
  </si>
  <si>
    <t>28043</t>
  </si>
  <si>
    <t>28044</t>
  </si>
  <si>
    <t>28045</t>
  </si>
  <si>
    <t>28046</t>
  </si>
  <si>
    <t>28047</t>
  </si>
  <si>
    <t>28048</t>
  </si>
  <si>
    <t>28049</t>
  </si>
  <si>
    <t>28050</t>
  </si>
  <si>
    <t>28051</t>
  </si>
  <si>
    <t>28052</t>
  </si>
  <si>
    <t>28053</t>
  </si>
  <si>
    <t>28054</t>
  </si>
  <si>
    <t>28055</t>
  </si>
  <si>
    <t>28056</t>
  </si>
  <si>
    <t>28057</t>
  </si>
  <si>
    <t>28058</t>
  </si>
  <si>
    <t>28059</t>
  </si>
  <si>
    <t>28060</t>
  </si>
  <si>
    <t>28061</t>
  </si>
  <si>
    <t>28062</t>
  </si>
  <si>
    <t>28063</t>
  </si>
  <si>
    <t>28064</t>
  </si>
  <si>
    <t>28065</t>
  </si>
  <si>
    <t>28066</t>
  </si>
  <si>
    <t>28067</t>
  </si>
  <si>
    <t>28068</t>
  </si>
  <si>
    <t>28069</t>
  </si>
  <si>
    <t>28070</t>
  </si>
  <si>
    <t>28071</t>
  </si>
  <si>
    <t>28072</t>
  </si>
  <si>
    <t>28073</t>
  </si>
  <si>
    <t>28074</t>
  </si>
  <si>
    <t>28075</t>
  </si>
  <si>
    <t>28076</t>
  </si>
  <si>
    <t>28078</t>
  </si>
  <si>
    <t>28079</t>
  </si>
  <si>
    <t>28080</t>
  </si>
  <si>
    <t>28082</t>
  </si>
  <si>
    <t>28083</t>
  </si>
  <si>
    <t>28084</t>
  </si>
  <si>
    <t>28085</t>
  </si>
  <si>
    <t>28086</t>
  </si>
  <si>
    <t>28087</t>
  </si>
  <si>
    <t>28088</t>
  </si>
  <si>
    <t>28089</t>
  </si>
  <si>
    <t>28090</t>
  </si>
  <si>
    <t>28091</t>
  </si>
  <si>
    <t>28092</t>
  </si>
  <si>
    <t>28093</t>
  </si>
  <si>
    <t>28094</t>
  </si>
  <si>
    <t>28095</t>
  </si>
  <si>
    <t>28096</t>
  </si>
  <si>
    <t>28097</t>
  </si>
  <si>
    <t>28099</t>
  </si>
  <si>
    <t>28100</t>
  </si>
  <si>
    <t>28101</t>
  </si>
  <si>
    <t>28102</t>
  </si>
  <si>
    <t>28104</t>
  </si>
  <si>
    <t>28106</t>
  </si>
  <si>
    <t>28107</t>
  </si>
  <si>
    <t>28108</t>
  </si>
  <si>
    <t>28109</t>
  </si>
  <si>
    <t>28110</t>
  </si>
  <si>
    <t>28111</t>
  </si>
  <si>
    <t>28112</t>
  </si>
  <si>
    <t>28113</t>
  </si>
  <si>
    <t>28114</t>
  </si>
  <si>
    <t>28115</t>
  </si>
  <si>
    <t>28116</t>
  </si>
  <si>
    <t>28117</t>
  </si>
  <si>
    <t>28118</t>
  </si>
  <si>
    <t>28119</t>
  </si>
  <si>
    <t>28120</t>
  </si>
  <si>
    <t>28121</t>
  </si>
  <si>
    <t>28122</t>
  </si>
  <si>
    <t>28123</t>
  </si>
  <si>
    <t>28124</t>
  </si>
  <si>
    <t>28125</t>
  </si>
  <si>
    <t>28126</t>
  </si>
  <si>
    <t>28127</t>
  </si>
  <si>
    <t>28128</t>
  </si>
  <si>
    <t>28129</t>
  </si>
  <si>
    <t>28130</t>
  </si>
  <si>
    <t>28131</t>
  </si>
  <si>
    <t>28132</t>
  </si>
  <si>
    <t>28133</t>
  </si>
  <si>
    <t>28134</t>
  </si>
  <si>
    <t>28135</t>
  </si>
  <si>
    <t>28136</t>
  </si>
  <si>
    <t>28137</t>
  </si>
  <si>
    <t>28138</t>
  </si>
  <si>
    <t>28140</t>
  </si>
  <si>
    <t>28141</t>
  </si>
  <si>
    <t>28143</t>
  </si>
  <si>
    <t>28144</t>
  </si>
  <si>
    <t>28145</t>
  </si>
  <si>
    <t>28146</t>
  </si>
  <si>
    <t>28147</t>
  </si>
  <si>
    <t>28148</t>
  </si>
  <si>
    <t>28149</t>
  </si>
  <si>
    <t>28150</t>
  </si>
  <si>
    <t>28151</t>
  </si>
  <si>
    <t>28152</t>
  </si>
  <si>
    <t>28153</t>
  </si>
  <si>
    <t>28154</t>
  </si>
  <si>
    <t>28155</t>
  </si>
  <si>
    <t>28156</t>
  </si>
  <si>
    <t>28157</t>
  </si>
  <si>
    <t>28158</t>
  </si>
  <si>
    <t>28159</t>
  </si>
  <si>
    <t>28160</t>
  </si>
  <si>
    <t>28161</t>
  </si>
  <si>
    <t>28162</t>
  </si>
  <si>
    <t>28163</t>
  </si>
  <si>
    <t>28164</t>
  </si>
  <si>
    <t>28165</t>
  </si>
  <si>
    <t>28166</t>
  </si>
  <si>
    <t>28167</t>
  </si>
  <si>
    <t>28168</t>
  </si>
  <si>
    <t>28169</t>
  </si>
  <si>
    <t>28170</t>
  </si>
  <si>
    <t>28171</t>
  </si>
  <si>
    <t>28172</t>
  </si>
  <si>
    <t>28173</t>
  </si>
  <si>
    <t>28174</t>
  </si>
  <si>
    <t>28175</t>
  </si>
  <si>
    <t>28176</t>
  </si>
  <si>
    <t>28177</t>
  </si>
  <si>
    <t>28178</t>
  </si>
  <si>
    <t>28179</t>
  </si>
  <si>
    <t>28180</t>
  </si>
  <si>
    <t>28181</t>
  </si>
  <si>
    <t>28182</t>
  </si>
  <si>
    <t>28183</t>
  </si>
  <si>
    <t>28901</t>
  </si>
  <si>
    <t>28902</t>
  </si>
  <si>
    <t>28903</t>
  </si>
  <si>
    <t>29001</t>
  </si>
  <si>
    <t>29002</t>
  </si>
  <si>
    <t>29003</t>
  </si>
  <si>
    <t>29004</t>
  </si>
  <si>
    <t>29005</t>
  </si>
  <si>
    <t>29006</t>
  </si>
  <si>
    <t>29007</t>
  </si>
  <si>
    <t>29008</t>
  </si>
  <si>
    <t>29009</t>
  </si>
  <si>
    <t>29010</t>
  </si>
  <si>
    <t>29011</t>
  </si>
  <si>
    <t>29012</t>
  </si>
  <si>
    <t>29013</t>
  </si>
  <si>
    <t>29014</t>
  </si>
  <si>
    <t>29015</t>
  </si>
  <si>
    <t>29016</t>
  </si>
  <si>
    <t>29017</t>
  </si>
  <si>
    <t>29018</t>
  </si>
  <si>
    <t>29019</t>
  </si>
  <si>
    <t>29020</t>
  </si>
  <si>
    <t>29021</t>
  </si>
  <si>
    <t>29022</t>
  </si>
  <si>
    <t>29023</t>
  </si>
  <si>
    <t>29024</t>
  </si>
  <si>
    <t>29025</t>
  </si>
  <si>
    <t>29026</t>
  </si>
  <si>
    <t>29027</t>
  </si>
  <si>
    <t>29028</t>
  </si>
  <si>
    <t>29029</t>
  </si>
  <si>
    <t>29030</t>
  </si>
  <si>
    <t>29031</t>
  </si>
  <si>
    <t>29032</t>
  </si>
  <si>
    <t>29033</t>
  </si>
  <si>
    <t>29034</t>
  </si>
  <si>
    <t>29035</t>
  </si>
  <si>
    <t>29036</t>
  </si>
  <si>
    <t>29037</t>
  </si>
  <si>
    <t>29038</t>
  </si>
  <si>
    <t>29039</t>
  </si>
  <si>
    <t>29040</t>
  </si>
  <si>
    <t>29041</t>
  </si>
  <si>
    <t>29042</t>
  </si>
  <si>
    <t>29043</t>
  </si>
  <si>
    <t>29044</t>
  </si>
  <si>
    <t>29045</t>
  </si>
  <si>
    <t>29046</t>
  </si>
  <si>
    <t>29047</t>
  </si>
  <si>
    <t>29048</t>
  </si>
  <si>
    <t>29049</t>
  </si>
  <si>
    <t>29050</t>
  </si>
  <si>
    <t>29051</t>
  </si>
  <si>
    <t>29052</t>
  </si>
  <si>
    <t>29053</t>
  </si>
  <si>
    <t>29054</t>
  </si>
  <si>
    <t>29055</t>
  </si>
  <si>
    <t>29056</t>
  </si>
  <si>
    <t>29057</t>
  </si>
  <si>
    <t>29058</t>
  </si>
  <si>
    <t>29059</t>
  </si>
  <si>
    <t>29060</t>
  </si>
  <si>
    <t>29061</t>
  </si>
  <si>
    <t>29062</t>
  </si>
  <si>
    <t>29063</t>
  </si>
  <si>
    <t>29064</t>
  </si>
  <si>
    <t>29065</t>
  </si>
  <si>
    <t>29066</t>
  </si>
  <si>
    <t>29067</t>
  </si>
  <si>
    <t>29068</t>
  </si>
  <si>
    <t>29069</t>
  </si>
  <si>
    <t>29070</t>
  </si>
  <si>
    <t>29071</t>
  </si>
  <si>
    <t>29072</t>
  </si>
  <si>
    <t>29073</t>
  </si>
  <si>
    <t>29074</t>
  </si>
  <si>
    <t>29075</t>
  </si>
  <si>
    <t>29076</t>
  </si>
  <si>
    <t>29077</t>
  </si>
  <si>
    <t>29079</t>
  </si>
  <si>
    <t>29080</t>
  </si>
  <si>
    <t>29081</t>
  </si>
  <si>
    <t>29082</t>
  </si>
  <si>
    <t>29083</t>
  </si>
  <si>
    <t>29084</t>
  </si>
  <si>
    <t>29085</t>
  </si>
  <si>
    <t>29086</t>
  </si>
  <si>
    <t>29087</t>
  </si>
  <si>
    <t>29088</t>
  </si>
  <si>
    <t>29089</t>
  </si>
  <si>
    <t>29090</t>
  </si>
  <si>
    <t>29091</t>
  </si>
  <si>
    <t>29092</t>
  </si>
  <si>
    <t>29093</t>
  </si>
  <si>
    <t>29094</t>
  </si>
  <si>
    <t>29095</t>
  </si>
  <si>
    <t>29096</t>
  </si>
  <si>
    <t>29097</t>
  </si>
  <si>
    <t>29098</t>
  </si>
  <si>
    <t>29099</t>
  </si>
  <si>
    <t>29100</t>
  </si>
  <si>
    <t>29901</t>
  </si>
  <si>
    <t>29902</t>
  </si>
  <si>
    <t>29903</t>
  </si>
  <si>
    <t>29904</t>
  </si>
  <si>
    <t>30001</t>
  </si>
  <si>
    <t>30002</t>
  </si>
  <si>
    <t>30003</t>
  </si>
  <si>
    <t>30004</t>
  </si>
  <si>
    <t>30005</t>
  </si>
  <si>
    <t>30006</t>
  </si>
  <si>
    <t>30007</t>
  </si>
  <si>
    <t>30008</t>
  </si>
  <si>
    <t>30009</t>
  </si>
  <si>
    <t>30010</t>
  </si>
  <si>
    <t>30011</t>
  </si>
  <si>
    <t>30012</t>
  </si>
  <si>
    <t>30013</t>
  </si>
  <si>
    <t>30014</t>
  </si>
  <si>
    <t>30015</t>
  </si>
  <si>
    <t>30016</t>
  </si>
  <si>
    <t>30017</t>
  </si>
  <si>
    <t>30018</t>
  </si>
  <si>
    <t>30019</t>
  </si>
  <si>
    <t>30020</t>
  </si>
  <si>
    <t>30021</t>
  </si>
  <si>
    <t>30022</t>
  </si>
  <si>
    <t>30023</t>
  </si>
  <si>
    <t>30024</t>
  </si>
  <si>
    <t>30025</t>
  </si>
  <si>
    <t>30026</t>
  </si>
  <si>
    <t>30027</t>
  </si>
  <si>
    <t>30028</t>
  </si>
  <si>
    <t>30029</t>
  </si>
  <si>
    <t>30030</t>
  </si>
  <si>
    <t>30031</t>
  </si>
  <si>
    <t>30032</t>
  </si>
  <si>
    <t>30033</t>
  </si>
  <si>
    <t>30034</t>
  </si>
  <si>
    <t>30035</t>
  </si>
  <si>
    <t>30036</t>
  </si>
  <si>
    <t>30037</t>
  </si>
  <si>
    <t>30038</t>
  </si>
  <si>
    <t>30039</t>
  </si>
  <si>
    <t>30040</t>
  </si>
  <si>
    <t>30041</t>
  </si>
  <si>
    <t>30042</t>
  </si>
  <si>
    <t>30043</t>
  </si>
  <si>
    <t>30901</t>
  </si>
  <si>
    <t>30902</t>
  </si>
  <si>
    <t>32001</t>
  </si>
  <si>
    <t>32002</t>
  </si>
  <si>
    <t>32003</t>
  </si>
  <si>
    <t>32004</t>
  </si>
  <si>
    <t>32005</t>
  </si>
  <si>
    <t>32006</t>
  </si>
  <si>
    <t>32007</t>
  </si>
  <si>
    <t>32008</t>
  </si>
  <si>
    <t>32009</t>
  </si>
  <si>
    <t>32010</t>
  </si>
  <si>
    <t>32011</t>
  </si>
  <si>
    <t>32012</t>
  </si>
  <si>
    <t>32013</t>
  </si>
  <si>
    <t>32014</t>
  </si>
  <si>
    <t>32015</t>
  </si>
  <si>
    <t>32016</t>
  </si>
  <si>
    <t>32017</t>
  </si>
  <si>
    <t>32018</t>
  </si>
  <si>
    <t>32019</t>
  </si>
  <si>
    <t>32020</t>
  </si>
  <si>
    <t>32021</t>
  </si>
  <si>
    <t>32022</t>
  </si>
  <si>
    <t>32023</t>
  </si>
  <si>
    <t>32024</t>
  </si>
  <si>
    <t>32025</t>
  </si>
  <si>
    <t>32026</t>
  </si>
  <si>
    <t>32027</t>
  </si>
  <si>
    <t>32028</t>
  </si>
  <si>
    <t>32029</t>
  </si>
  <si>
    <t>32030</t>
  </si>
  <si>
    <t>32031</t>
  </si>
  <si>
    <t>32032</t>
  </si>
  <si>
    <t>32033</t>
  </si>
  <si>
    <t>32034</t>
  </si>
  <si>
    <t>32035</t>
  </si>
  <si>
    <t>32036</t>
  </si>
  <si>
    <t>32037</t>
  </si>
  <si>
    <t>32038</t>
  </si>
  <si>
    <t>32039</t>
  </si>
  <si>
    <t>32040</t>
  </si>
  <si>
    <t>32041</t>
  </si>
  <si>
    <t>32042</t>
  </si>
  <si>
    <t>32043</t>
  </si>
  <si>
    <t>32044</t>
  </si>
  <si>
    <t>32045</t>
  </si>
  <si>
    <t>32046</t>
  </si>
  <si>
    <t>32047</t>
  </si>
  <si>
    <t>32048</t>
  </si>
  <si>
    <t>32049</t>
  </si>
  <si>
    <t>32050</t>
  </si>
  <si>
    <t>32051</t>
  </si>
  <si>
    <t>32052</t>
  </si>
  <si>
    <t>32053</t>
  </si>
  <si>
    <t>32054</t>
  </si>
  <si>
    <t>32055</t>
  </si>
  <si>
    <t>32056</t>
  </si>
  <si>
    <t>32057</t>
  </si>
  <si>
    <t>32058</t>
  </si>
  <si>
    <t>32059</t>
  </si>
  <si>
    <t>32060</t>
  </si>
  <si>
    <t>32061</t>
  </si>
  <si>
    <t>32062</t>
  </si>
  <si>
    <t>32063</t>
  </si>
  <si>
    <t>32064</t>
  </si>
  <si>
    <t>32065</t>
  </si>
  <si>
    <t>32066</t>
  </si>
  <si>
    <t>32067</t>
  </si>
  <si>
    <t>32068</t>
  </si>
  <si>
    <t>32069</t>
  </si>
  <si>
    <t>32070</t>
  </si>
  <si>
    <t>32071</t>
  </si>
  <si>
    <t>32072</t>
  </si>
  <si>
    <t>32073</t>
  </si>
  <si>
    <t>32074</t>
  </si>
  <si>
    <t>32075</t>
  </si>
  <si>
    <t>32076</t>
  </si>
  <si>
    <t>32077</t>
  </si>
  <si>
    <t>32078</t>
  </si>
  <si>
    <t>32079</t>
  </si>
  <si>
    <t>32080</t>
  </si>
  <si>
    <t>32081</t>
  </si>
  <si>
    <t>32082</t>
  </si>
  <si>
    <t>32083</t>
  </si>
  <si>
    <t>32084</t>
  </si>
  <si>
    <t>32085</t>
  </si>
  <si>
    <t>32086</t>
  </si>
  <si>
    <t>32087</t>
  </si>
  <si>
    <t>32088</t>
  </si>
  <si>
    <t>32089</t>
  </si>
  <si>
    <t>32090</t>
  </si>
  <si>
    <t>32091</t>
  </si>
  <si>
    <t>32092</t>
  </si>
  <si>
    <t>33001</t>
  </si>
  <si>
    <t>33002</t>
  </si>
  <si>
    <t>33003</t>
  </si>
  <si>
    <t>33004</t>
  </si>
  <si>
    <t>33005</t>
  </si>
  <si>
    <t>33006</t>
  </si>
  <si>
    <t>33007</t>
  </si>
  <si>
    <t>33008</t>
  </si>
  <si>
    <t>33009</t>
  </si>
  <si>
    <t>33010</t>
  </si>
  <si>
    <t>33011</t>
  </si>
  <si>
    <t>33012</t>
  </si>
  <si>
    <t>33013</t>
  </si>
  <si>
    <t>33014</t>
  </si>
  <si>
    <t>33015</t>
  </si>
  <si>
    <t>33016</t>
  </si>
  <si>
    <t>33017</t>
  </si>
  <si>
    <t>33018</t>
  </si>
  <si>
    <t>33019</t>
  </si>
  <si>
    <t>33020</t>
  </si>
  <si>
    <t>33021</t>
  </si>
  <si>
    <t>33022</t>
  </si>
  <si>
    <t>33023</t>
  </si>
  <si>
    <t>33024</t>
  </si>
  <si>
    <t>33025</t>
  </si>
  <si>
    <t>33026</t>
  </si>
  <si>
    <t>33027</t>
  </si>
  <si>
    <t>33028</t>
  </si>
  <si>
    <t>33029</t>
  </si>
  <si>
    <t>33030</t>
  </si>
  <si>
    <t>33031</t>
  </si>
  <si>
    <t>33032</t>
  </si>
  <si>
    <t>33033</t>
  </si>
  <si>
    <t>33034</t>
  </si>
  <si>
    <t>33035</t>
  </si>
  <si>
    <t>33036</t>
  </si>
  <si>
    <t>33037</t>
  </si>
  <si>
    <t>33038</t>
  </si>
  <si>
    <t>33039</t>
  </si>
  <si>
    <t>33040</t>
  </si>
  <si>
    <t>33041</t>
  </si>
  <si>
    <t>33042</t>
  </si>
  <si>
    <t>33043</t>
  </si>
  <si>
    <t>33044</t>
  </si>
  <si>
    <t>33045</t>
  </si>
  <si>
    <t>33046</t>
  </si>
  <si>
    <t>33047</t>
  </si>
  <si>
    <t>33048</t>
  </si>
  <si>
    <t>33049</t>
  </si>
  <si>
    <t>33050</t>
  </si>
  <si>
    <t>33051</t>
  </si>
  <si>
    <t>33052</t>
  </si>
  <si>
    <t>33053</t>
  </si>
  <si>
    <t>33054</t>
  </si>
  <si>
    <t>33055</t>
  </si>
  <si>
    <t>33056</t>
  </si>
  <si>
    <t>33057</t>
  </si>
  <si>
    <t>33058</t>
  </si>
  <si>
    <t>33059</t>
  </si>
  <si>
    <t>33060</t>
  </si>
  <si>
    <t>33061</t>
  </si>
  <si>
    <t>33062</t>
  </si>
  <si>
    <t>33063</t>
  </si>
  <si>
    <t>33064</t>
  </si>
  <si>
    <t>33065</t>
  </si>
  <si>
    <t>33066</t>
  </si>
  <si>
    <t>33067</t>
  </si>
  <si>
    <t>33068</t>
  </si>
  <si>
    <t>33069</t>
  </si>
  <si>
    <t>33070</t>
  </si>
  <si>
    <t>33071</t>
  </si>
  <si>
    <t>33072</t>
  </si>
  <si>
    <t>33073</t>
  </si>
  <si>
    <t>33074</t>
  </si>
  <si>
    <t>33075</t>
  </si>
  <si>
    <t>33076</t>
  </si>
  <si>
    <t>33077</t>
  </si>
  <si>
    <t>33078</t>
  </si>
  <si>
    <t>34001</t>
  </si>
  <si>
    <t>34003</t>
  </si>
  <si>
    <t>34004</t>
  </si>
  <si>
    <t>34005</t>
  </si>
  <si>
    <t>34006</t>
  </si>
  <si>
    <t>34009</t>
  </si>
  <si>
    <t>34010</t>
  </si>
  <si>
    <t>34011</t>
  </si>
  <si>
    <t>34012</t>
  </si>
  <si>
    <t>34015</t>
  </si>
  <si>
    <t>34017</t>
  </si>
  <si>
    <t>34018</t>
  </si>
  <si>
    <t>34019</t>
  </si>
  <si>
    <t>34020</t>
  </si>
  <si>
    <t>34022</t>
  </si>
  <si>
    <t>34023</t>
  </si>
  <si>
    <t>34024</t>
  </si>
  <si>
    <t>34025</t>
  </si>
  <si>
    <t>34027</t>
  </si>
  <si>
    <t>34028</t>
  </si>
  <si>
    <t>34029</t>
  </si>
  <si>
    <t>34031</t>
  </si>
  <si>
    <t>34032</t>
  </si>
  <si>
    <t>34033</t>
  </si>
  <si>
    <t>34034</t>
  </si>
  <si>
    <t>34035</t>
  </si>
  <si>
    <t>34036</t>
  </si>
  <si>
    <t>34037</t>
  </si>
  <si>
    <t>34038</t>
  </si>
  <si>
    <t>34039</t>
  </si>
  <si>
    <t>34041</t>
  </si>
  <si>
    <t>34042</t>
  </si>
  <si>
    <t>34045</t>
  </si>
  <si>
    <t>34046</t>
  </si>
  <si>
    <t>34047</t>
  </si>
  <si>
    <t>34048</t>
  </si>
  <si>
    <t>34049</t>
  </si>
  <si>
    <t>34050</t>
  </si>
  <si>
    <t>34051</t>
  </si>
  <si>
    <t>34052</t>
  </si>
  <si>
    <t>34053</t>
  </si>
  <si>
    <t>34055</t>
  </si>
  <si>
    <t>34056</t>
  </si>
  <si>
    <t>34057</t>
  </si>
  <si>
    <t>34058</t>
  </si>
  <si>
    <t>34059</t>
  </si>
  <si>
    <t>34060</t>
  </si>
  <si>
    <t>34061</t>
  </si>
  <si>
    <t>34062</t>
  </si>
  <si>
    <t>34063</t>
  </si>
  <si>
    <t>34066</t>
  </si>
  <si>
    <t>34067</t>
  </si>
  <si>
    <t>34068</t>
  </si>
  <si>
    <t>34069</t>
  </si>
  <si>
    <t>34070</t>
  </si>
  <si>
    <t>34071</t>
  </si>
  <si>
    <t>34072</t>
  </si>
  <si>
    <t>34073</t>
  </si>
  <si>
    <t>34074</t>
  </si>
  <si>
    <t>34076</t>
  </si>
  <si>
    <t>34077</t>
  </si>
  <si>
    <t>34079</t>
  </si>
  <si>
    <t>34080</t>
  </si>
  <si>
    <t>34081</t>
  </si>
  <si>
    <t>34082</t>
  </si>
  <si>
    <t>34083</t>
  </si>
  <si>
    <t>34084</t>
  </si>
  <si>
    <t>34086</t>
  </si>
  <si>
    <t>34087</t>
  </si>
  <si>
    <t>34088</t>
  </si>
  <si>
    <t>34089</t>
  </si>
  <si>
    <t>34091</t>
  </si>
  <si>
    <t>34092</t>
  </si>
  <si>
    <t>34093</t>
  </si>
  <si>
    <t>34094</t>
  </si>
  <si>
    <t>34096</t>
  </si>
  <si>
    <t>34098</t>
  </si>
  <si>
    <t>34099</t>
  </si>
  <si>
    <t>34100</t>
  </si>
  <si>
    <t>34101</t>
  </si>
  <si>
    <t>34102</t>
  </si>
  <si>
    <t>34103</t>
  </si>
  <si>
    <t>34104</t>
  </si>
  <si>
    <t>34106</t>
  </si>
  <si>
    <t>34107</t>
  </si>
  <si>
    <t>34108</t>
  </si>
  <si>
    <t>34109</t>
  </si>
  <si>
    <t>34110</t>
  </si>
  <si>
    <t>34112</t>
  </si>
  <si>
    <t>34113</t>
  </si>
  <si>
    <t>34114</t>
  </si>
  <si>
    <t>34116</t>
  </si>
  <si>
    <t>34120</t>
  </si>
  <si>
    <t>34121</t>
  </si>
  <si>
    <t>34122</t>
  </si>
  <si>
    <t>34123</t>
  </si>
  <si>
    <t>34124</t>
  </si>
  <si>
    <t>34125</t>
  </si>
  <si>
    <t>34126</t>
  </si>
  <si>
    <t>34127</t>
  </si>
  <si>
    <t>34129</t>
  </si>
  <si>
    <t>34130</t>
  </si>
  <si>
    <t>34131</t>
  </si>
  <si>
    <t>34132</t>
  </si>
  <si>
    <t>34133</t>
  </si>
  <si>
    <t>34134</t>
  </si>
  <si>
    <t>34135</t>
  </si>
  <si>
    <t>34136</t>
  </si>
  <si>
    <t>34137</t>
  </si>
  <si>
    <t>34139</t>
  </si>
  <si>
    <t>34140</t>
  </si>
  <si>
    <t>34141</t>
  </si>
  <si>
    <t>34143</t>
  </si>
  <si>
    <t>34146</t>
  </si>
  <si>
    <t>34147</t>
  </si>
  <si>
    <t>34149</t>
  </si>
  <si>
    <t>34151</t>
  </si>
  <si>
    <t>34152</t>
  </si>
  <si>
    <t>34154</t>
  </si>
  <si>
    <t>34155</t>
  </si>
  <si>
    <t>34156</t>
  </si>
  <si>
    <t>34157</t>
  </si>
  <si>
    <t>34158</t>
  </si>
  <si>
    <t>34159</t>
  </si>
  <si>
    <t>34160</t>
  </si>
  <si>
    <t>34161</t>
  </si>
  <si>
    <t>34163</t>
  </si>
  <si>
    <t>34165</t>
  </si>
  <si>
    <t>34167</t>
  </si>
  <si>
    <t>34168</t>
  </si>
  <si>
    <t>34169</t>
  </si>
  <si>
    <t>34170</t>
  </si>
  <si>
    <t>34171</t>
  </si>
  <si>
    <t>34174</t>
  </si>
  <si>
    <t>34175</t>
  </si>
  <si>
    <t>34176</t>
  </si>
  <si>
    <t>34177</t>
  </si>
  <si>
    <t>34178</t>
  </si>
  <si>
    <t>34179</t>
  </si>
  <si>
    <t>34180</t>
  </si>
  <si>
    <t>34181</t>
  </si>
  <si>
    <t>34182</t>
  </si>
  <si>
    <t>34184</t>
  </si>
  <si>
    <t>34185</t>
  </si>
  <si>
    <t>34186</t>
  </si>
  <si>
    <t>34189</t>
  </si>
  <si>
    <t>34190</t>
  </si>
  <si>
    <t>34192</t>
  </si>
  <si>
    <t>34196</t>
  </si>
  <si>
    <t>34199</t>
  </si>
  <si>
    <t>34201</t>
  </si>
  <si>
    <t>34202</t>
  </si>
  <si>
    <t>34204</t>
  </si>
  <si>
    <t>34205</t>
  </si>
  <si>
    <t>34206</t>
  </si>
  <si>
    <t>34208</t>
  </si>
  <si>
    <t>34210</t>
  </si>
  <si>
    <t>34211</t>
  </si>
  <si>
    <t>34213</t>
  </si>
  <si>
    <t>34214</t>
  </si>
  <si>
    <t>34215</t>
  </si>
  <si>
    <t>34216</t>
  </si>
  <si>
    <t>34217</t>
  </si>
  <si>
    <t>34218</t>
  </si>
  <si>
    <t>34220</t>
  </si>
  <si>
    <t>34221</t>
  </si>
  <si>
    <t>34222</t>
  </si>
  <si>
    <t>34223</t>
  </si>
  <si>
    <t>34224</t>
  </si>
  <si>
    <t>34225</t>
  </si>
  <si>
    <t>34227</t>
  </si>
  <si>
    <t>34228</t>
  </si>
  <si>
    <t>34229</t>
  </si>
  <si>
    <t>34230</t>
  </si>
  <si>
    <t>34231</t>
  </si>
  <si>
    <t>34232</t>
  </si>
  <si>
    <t>34233</t>
  </si>
  <si>
    <t>34234</t>
  </si>
  <si>
    <t>34236</t>
  </si>
  <si>
    <t>34237</t>
  </si>
  <si>
    <t>34238</t>
  </si>
  <si>
    <t>34240</t>
  </si>
  <si>
    <t>34241</t>
  </si>
  <si>
    <t>34242</t>
  </si>
  <si>
    <t>34243</t>
  </si>
  <si>
    <t>34245</t>
  </si>
  <si>
    <t>34246</t>
  </si>
  <si>
    <t>34901</t>
  </si>
  <si>
    <t>34902</t>
  </si>
  <si>
    <t>34903</t>
  </si>
  <si>
    <t>34904</t>
  </si>
  <si>
    <t>35001</t>
  </si>
  <si>
    <t>35002</t>
  </si>
  <si>
    <t>35003</t>
  </si>
  <si>
    <t>35004</t>
  </si>
  <si>
    <t>35005</t>
  </si>
  <si>
    <t>35006</t>
  </si>
  <si>
    <t>35007</t>
  </si>
  <si>
    <t>35008</t>
  </si>
  <si>
    <t>35009</t>
  </si>
  <si>
    <t>35010</t>
  </si>
  <si>
    <t>35011</t>
  </si>
  <si>
    <t>35012</t>
  </si>
  <si>
    <t>35013</t>
  </si>
  <si>
    <t>35014</t>
  </si>
  <si>
    <t>35015</t>
  </si>
  <si>
    <t>35016</t>
  </si>
  <si>
    <t>35017</t>
  </si>
  <si>
    <t>35018</t>
  </si>
  <si>
    <t>35019</t>
  </si>
  <si>
    <t>35020</t>
  </si>
  <si>
    <t>35021</t>
  </si>
  <si>
    <t>35022</t>
  </si>
  <si>
    <t>35023</t>
  </si>
  <si>
    <t>35024</t>
  </si>
  <si>
    <t>35025</t>
  </si>
  <si>
    <t>35026</t>
  </si>
  <si>
    <t>35027</t>
  </si>
  <si>
    <t>35028</t>
  </si>
  <si>
    <t>35029</t>
  </si>
  <si>
    <t>35030</t>
  </si>
  <si>
    <t>35031</t>
  </si>
  <si>
    <t>35032</t>
  </si>
  <si>
    <t>35033</t>
  </si>
  <si>
    <t>35034</t>
  </si>
  <si>
    <t>36001</t>
  </si>
  <si>
    <t>36002</t>
  </si>
  <si>
    <t>36003</t>
  </si>
  <si>
    <t>36004</t>
  </si>
  <si>
    <t>36005</t>
  </si>
  <si>
    <t>36006</t>
  </si>
  <si>
    <t>36007</t>
  </si>
  <si>
    <t>36008</t>
  </si>
  <si>
    <t>36009</t>
  </si>
  <si>
    <t>36010</t>
  </si>
  <si>
    <t>36013</t>
  </si>
  <si>
    <t>36014</t>
  </si>
  <si>
    <t>36015</t>
  </si>
  <si>
    <t>36016</t>
  </si>
  <si>
    <t>36017</t>
  </si>
  <si>
    <t>36018</t>
  </si>
  <si>
    <t>36019</t>
  </si>
  <si>
    <t>36020</t>
  </si>
  <si>
    <t>36021</t>
  </si>
  <si>
    <t>36022</t>
  </si>
  <si>
    <t>36023</t>
  </si>
  <si>
    <t>36024</t>
  </si>
  <si>
    <t>36025</t>
  </si>
  <si>
    <t>36026</t>
  </si>
  <si>
    <t>36027</t>
  </si>
  <si>
    <t>36028</t>
  </si>
  <si>
    <t>36029</t>
  </si>
  <si>
    <t>36030</t>
  </si>
  <si>
    <t>36031</t>
  </si>
  <si>
    <t>36032</t>
  </si>
  <si>
    <t>36033</t>
  </si>
  <si>
    <t>36034</t>
  </si>
  <si>
    <t>36035</t>
  </si>
  <si>
    <t>36036</t>
  </si>
  <si>
    <t>36037</t>
  </si>
  <si>
    <t>36038</t>
  </si>
  <si>
    <t>36039</t>
  </si>
  <si>
    <t>36040</t>
  </si>
  <si>
    <t>36041</t>
  </si>
  <si>
    <t>36042</t>
  </si>
  <si>
    <t>36043</t>
  </si>
  <si>
    <t>36044</t>
  </si>
  <si>
    <t>36045</t>
  </si>
  <si>
    <t>36046</t>
  </si>
  <si>
    <t>36047</t>
  </si>
  <si>
    <t>36048</t>
  </si>
  <si>
    <t>36049</t>
  </si>
  <si>
    <t>36050</t>
  </si>
  <si>
    <t>36051</t>
  </si>
  <si>
    <t>36052</t>
  </si>
  <si>
    <t>36053</t>
  </si>
  <si>
    <t>36054</t>
  </si>
  <si>
    <t>36055</t>
  </si>
  <si>
    <t>36056</t>
  </si>
  <si>
    <t>36057</t>
  </si>
  <si>
    <t>36058</t>
  </si>
  <si>
    <t>36059</t>
  </si>
  <si>
    <t>36060</t>
  </si>
  <si>
    <t>36061</t>
  </si>
  <si>
    <t>36901</t>
  </si>
  <si>
    <t>36902</t>
  </si>
  <si>
    <t>37001</t>
  </si>
  <si>
    <t>37002</t>
  </si>
  <si>
    <t>37003</t>
  </si>
  <si>
    <t>37004</t>
  </si>
  <si>
    <t>37005</t>
  </si>
  <si>
    <t>37006</t>
  </si>
  <si>
    <t>37007</t>
  </si>
  <si>
    <t>37008</t>
  </si>
  <si>
    <t>37009</t>
  </si>
  <si>
    <t>37010</t>
  </si>
  <si>
    <t>37011</t>
  </si>
  <si>
    <t>37012</t>
  </si>
  <si>
    <t>37013</t>
  </si>
  <si>
    <t>37014</t>
  </si>
  <si>
    <t>37015</t>
  </si>
  <si>
    <t>37016</t>
  </si>
  <si>
    <t>37017</t>
  </si>
  <si>
    <t>37018</t>
  </si>
  <si>
    <t>37019</t>
  </si>
  <si>
    <t>37020</t>
  </si>
  <si>
    <t>37021</t>
  </si>
  <si>
    <t>37022</t>
  </si>
  <si>
    <t>37023</t>
  </si>
  <si>
    <t>37024</t>
  </si>
  <si>
    <t>37025</t>
  </si>
  <si>
    <t>37026</t>
  </si>
  <si>
    <t>37027</t>
  </si>
  <si>
    <t>37028</t>
  </si>
  <si>
    <t>37029</t>
  </si>
  <si>
    <t>37030</t>
  </si>
  <si>
    <t>37031</t>
  </si>
  <si>
    <t>37032</t>
  </si>
  <si>
    <t>37033</t>
  </si>
  <si>
    <t>37034</t>
  </si>
  <si>
    <t>37035</t>
  </si>
  <si>
    <t>37036</t>
  </si>
  <si>
    <t>37037</t>
  </si>
  <si>
    <t>37038</t>
  </si>
  <si>
    <t>37039</t>
  </si>
  <si>
    <t>37040</t>
  </si>
  <si>
    <t>37041</t>
  </si>
  <si>
    <t>37042</t>
  </si>
  <si>
    <t>37044</t>
  </si>
  <si>
    <t>37045</t>
  </si>
  <si>
    <t>37046</t>
  </si>
  <si>
    <t>37047</t>
  </si>
  <si>
    <t>37049</t>
  </si>
  <si>
    <t>37050</t>
  </si>
  <si>
    <t>37051</t>
  </si>
  <si>
    <t>37052</t>
  </si>
  <si>
    <t>37054</t>
  </si>
  <si>
    <t>37055</t>
  </si>
  <si>
    <t>37056</t>
  </si>
  <si>
    <t>37057</t>
  </si>
  <si>
    <t>37058</t>
  </si>
  <si>
    <t>37059</t>
  </si>
  <si>
    <t>37060</t>
  </si>
  <si>
    <t>37061</t>
  </si>
  <si>
    <t>37062</t>
  </si>
  <si>
    <t>37063</t>
  </si>
  <si>
    <t>37065</t>
  </si>
  <si>
    <t>37067</t>
  </si>
  <si>
    <t>37068</t>
  </si>
  <si>
    <t>37069</t>
  </si>
  <si>
    <t>37070</t>
  </si>
  <si>
    <t>37071</t>
  </si>
  <si>
    <t>37072</t>
  </si>
  <si>
    <t>37073</t>
  </si>
  <si>
    <t>37074</t>
  </si>
  <si>
    <t>37077</t>
  </si>
  <si>
    <t>37078</t>
  </si>
  <si>
    <t>37079</t>
  </si>
  <si>
    <t>37080</t>
  </si>
  <si>
    <t>37081</t>
  </si>
  <si>
    <t>37082</t>
  </si>
  <si>
    <t>37083</t>
  </si>
  <si>
    <t>37085</t>
  </si>
  <si>
    <t>37086</t>
  </si>
  <si>
    <t>37087</t>
  </si>
  <si>
    <t>37088</t>
  </si>
  <si>
    <t>37089</t>
  </si>
  <si>
    <t>37090</t>
  </si>
  <si>
    <t>37091</t>
  </si>
  <si>
    <t>37092</t>
  </si>
  <si>
    <t>37096</t>
  </si>
  <si>
    <t>37097</t>
  </si>
  <si>
    <t>37098</t>
  </si>
  <si>
    <t>37099</t>
  </si>
  <si>
    <t>37100</t>
  </si>
  <si>
    <t>37101</t>
  </si>
  <si>
    <t>37102</t>
  </si>
  <si>
    <t>37103</t>
  </si>
  <si>
    <t>37104</t>
  </si>
  <si>
    <t>37106</t>
  </si>
  <si>
    <t>37107</t>
  </si>
  <si>
    <t>37108</t>
  </si>
  <si>
    <t>37109</t>
  </si>
  <si>
    <t>37110</t>
  </si>
  <si>
    <t>37112</t>
  </si>
  <si>
    <t>37113</t>
  </si>
  <si>
    <t>37114</t>
  </si>
  <si>
    <t>37115</t>
  </si>
  <si>
    <t>37116</t>
  </si>
  <si>
    <t>37117</t>
  </si>
  <si>
    <t>37118</t>
  </si>
  <si>
    <t>37119</t>
  </si>
  <si>
    <t>37120</t>
  </si>
  <si>
    <t>37121</t>
  </si>
  <si>
    <t>37122</t>
  </si>
  <si>
    <t>37123</t>
  </si>
  <si>
    <t>37124</t>
  </si>
  <si>
    <t>37125</t>
  </si>
  <si>
    <t>37126</t>
  </si>
  <si>
    <t>37127</t>
  </si>
  <si>
    <t>37128</t>
  </si>
  <si>
    <t>37129</t>
  </si>
  <si>
    <t>37130</t>
  </si>
  <si>
    <t>37131</t>
  </si>
  <si>
    <t>37132</t>
  </si>
  <si>
    <t>37133</t>
  </si>
  <si>
    <t>37134</t>
  </si>
  <si>
    <t>37135</t>
  </si>
  <si>
    <t>37136</t>
  </si>
  <si>
    <t>37137</t>
  </si>
  <si>
    <t>37138</t>
  </si>
  <si>
    <t>37139</t>
  </si>
  <si>
    <t>37140</t>
  </si>
  <si>
    <t>37141</t>
  </si>
  <si>
    <t>37142</t>
  </si>
  <si>
    <t>37143</t>
  </si>
  <si>
    <t>37144</t>
  </si>
  <si>
    <t>37145</t>
  </si>
  <si>
    <t>37146</t>
  </si>
  <si>
    <t>37147</t>
  </si>
  <si>
    <t>37148</t>
  </si>
  <si>
    <t>37149</t>
  </si>
  <si>
    <t>37150</t>
  </si>
  <si>
    <t>37151</t>
  </si>
  <si>
    <t>37152</t>
  </si>
  <si>
    <t>37154</t>
  </si>
  <si>
    <t>37155</t>
  </si>
  <si>
    <t>37156</t>
  </si>
  <si>
    <t>37157</t>
  </si>
  <si>
    <t>37158</t>
  </si>
  <si>
    <t>37159</t>
  </si>
  <si>
    <t>37160</t>
  </si>
  <si>
    <t>37161</t>
  </si>
  <si>
    <t>37162</t>
  </si>
  <si>
    <t>37163</t>
  </si>
  <si>
    <t>37164</t>
  </si>
  <si>
    <t>37165</t>
  </si>
  <si>
    <t>37166</t>
  </si>
  <si>
    <t>37167</t>
  </si>
  <si>
    <t>37168</t>
  </si>
  <si>
    <t>37169</t>
  </si>
  <si>
    <t>37170</t>
  </si>
  <si>
    <t>37171</t>
  </si>
  <si>
    <t>37172</t>
  </si>
  <si>
    <t>37173</t>
  </si>
  <si>
    <t>37174</t>
  </si>
  <si>
    <t>37175</t>
  </si>
  <si>
    <t>37176</t>
  </si>
  <si>
    <t>37177</t>
  </si>
  <si>
    <t>37178</t>
  </si>
  <si>
    <t>37179</t>
  </si>
  <si>
    <t>37180</t>
  </si>
  <si>
    <t>37181</t>
  </si>
  <si>
    <t>37182</t>
  </si>
  <si>
    <t>37183</t>
  </si>
  <si>
    <t>37184</t>
  </si>
  <si>
    <t>37185</t>
  </si>
  <si>
    <t>37186</t>
  </si>
  <si>
    <t>37187</t>
  </si>
  <si>
    <t>37188</t>
  </si>
  <si>
    <t>37189</t>
  </si>
  <si>
    <t>37190</t>
  </si>
  <si>
    <t>37191</t>
  </si>
  <si>
    <t>37192</t>
  </si>
  <si>
    <t>37193</t>
  </si>
  <si>
    <t>37194</t>
  </si>
  <si>
    <t>37195</t>
  </si>
  <si>
    <t>37196</t>
  </si>
  <si>
    <t>37197</t>
  </si>
  <si>
    <t>37198</t>
  </si>
  <si>
    <t>37199</t>
  </si>
  <si>
    <t>37200</t>
  </si>
  <si>
    <t>37201</t>
  </si>
  <si>
    <t>37202</t>
  </si>
  <si>
    <t>37203</t>
  </si>
  <si>
    <t>37204</t>
  </si>
  <si>
    <t>37205</t>
  </si>
  <si>
    <t>37206</t>
  </si>
  <si>
    <t>37207</t>
  </si>
  <si>
    <t>37208</t>
  </si>
  <si>
    <t>37209</t>
  </si>
  <si>
    <t>37211</t>
  </si>
  <si>
    <t>37212</t>
  </si>
  <si>
    <t>37213</t>
  </si>
  <si>
    <t>37214</t>
  </si>
  <si>
    <t>37215</t>
  </si>
  <si>
    <t>37216</t>
  </si>
  <si>
    <t>37217</t>
  </si>
  <si>
    <t>37218</t>
  </si>
  <si>
    <t>37219</t>
  </si>
  <si>
    <t>37221</t>
  </si>
  <si>
    <t>37222</t>
  </si>
  <si>
    <t>37223</t>
  </si>
  <si>
    <t>37224</t>
  </si>
  <si>
    <t>37225</t>
  </si>
  <si>
    <t>37226</t>
  </si>
  <si>
    <t>37228</t>
  </si>
  <si>
    <t>37229</t>
  </si>
  <si>
    <t>37230</t>
  </si>
  <si>
    <t>37231</t>
  </si>
  <si>
    <t>37232</t>
  </si>
  <si>
    <t>37233</t>
  </si>
  <si>
    <t>37234</t>
  </si>
  <si>
    <t>37235</t>
  </si>
  <si>
    <t>37236</t>
  </si>
  <si>
    <t>37237</t>
  </si>
  <si>
    <t>37238</t>
  </si>
  <si>
    <t>37239</t>
  </si>
  <si>
    <t>37240</t>
  </si>
  <si>
    <t>37241</t>
  </si>
  <si>
    <t>37242</t>
  </si>
  <si>
    <t>37243</t>
  </si>
  <si>
    <t>37244</t>
  </si>
  <si>
    <t>37245</t>
  </si>
  <si>
    <t>37246</t>
  </si>
  <si>
    <t>37247</t>
  </si>
  <si>
    <t>37248</t>
  </si>
  <si>
    <t>37249</t>
  </si>
  <si>
    <t>37250</t>
  </si>
  <si>
    <t>37251</t>
  </si>
  <si>
    <t>37252</t>
  </si>
  <si>
    <t>37253</t>
  </si>
  <si>
    <t>37254</t>
  </si>
  <si>
    <t>37255</t>
  </si>
  <si>
    <t>37256</t>
  </si>
  <si>
    <t>37257</t>
  </si>
  <si>
    <t>37258</t>
  </si>
  <si>
    <t>37259</t>
  </si>
  <si>
    <t>37260</t>
  </si>
  <si>
    <t>37261</t>
  </si>
  <si>
    <t>37262</t>
  </si>
  <si>
    <t>37263</t>
  </si>
  <si>
    <t>37264</t>
  </si>
  <si>
    <t>37265</t>
  </si>
  <si>
    <t>37266</t>
  </si>
  <si>
    <t>37267</t>
  </si>
  <si>
    <t>37268</t>
  </si>
  <si>
    <t>37269</t>
  </si>
  <si>
    <t>37270</t>
  </si>
  <si>
    <t>37271</t>
  </si>
  <si>
    <t>37272</t>
  </si>
  <si>
    <t>37273</t>
  </si>
  <si>
    <t>37274</t>
  </si>
  <si>
    <t>37275</t>
  </si>
  <si>
    <t>37276</t>
  </si>
  <si>
    <t>37277</t>
  </si>
  <si>
    <t>37278</t>
  </si>
  <si>
    <t>37279</t>
  </si>
  <si>
    <t>37280</t>
  </si>
  <si>
    <t>37281</t>
  </si>
  <si>
    <t>37282</t>
  </si>
  <si>
    <t>37283</t>
  </si>
  <si>
    <t>37284</t>
  </si>
  <si>
    <t>37285</t>
  </si>
  <si>
    <t>37286</t>
  </si>
  <si>
    <t>37287</t>
  </si>
  <si>
    <t>37288</t>
  </si>
  <si>
    <t>37289</t>
  </si>
  <si>
    <t>37290</t>
  </si>
  <si>
    <t>37291</t>
  </si>
  <si>
    <t>37292</t>
  </si>
  <si>
    <t>37293</t>
  </si>
  <si>
    <t>37294</t>
  </si>
  <si>
    <t>37296</t>
  </si>
  <si>
    <t>37297</t>
  </si>
  <si>
    <t>37298</t>
  </si>
  <si>
    <t>37299</t>
  </si>
  <si>
    <t>37300</t>
  </si>
  <si>
    <t>37301</t>
  </si>
  <si>
    <t>37302</t>
  </si>
  <si>
    <t>37303</t>
  </si>
  <si>
    <t>37304</t>
  </si>
  <si>
    <t>37305</t>
  </si>
  <si>
    <t>37306</t>
  </si>
  <si>
    <t>37307</t>
  </si>
  <si>
    <t>37309</t>
  </si>
  <si>
    <t>37310</t>
  </si>
  <si>
    <t>37311</t>
  </si>
  <si>
    <t>37312</t>
  </si>
  <si>
    <t>37313</t>
  </si>
  <si>
    <t>37314</t>
  </si>
  <si>
    <t>37315</t>
  </si>
  <si>
    <t>37316</t>
  </si>
  <si>
    <t>37317</t>
  </si>
  <si>
    <t>37318</t>
  </si>
  <si>
    <t>37319</t>
  </si>
  <si>
    <t>37320</t>
  </si>
  <si>
    <t>37321</t>
  </si>
  <si>
    <t>37322</t>
  </si>
  <si>
    <t>37323</t>
  </si>
  <si>
    <t>37324</t>
  </si>
  <si>
    <t>37325</t>
  </si>
  <si>
    <t>37327</t>
  </si>
  <si>
    <t>37328</t>
  </si>
  <si>
    <t>37329</t>
  </si>
  <si>
    <t>37330</t>
  </si>
  <si>
    <t>37331</t>
  </si>
  <si>
    <t>37332</t>
  </si>
  <si>
    <t>37333</t>
  </si>
  <si>
    <t>37334</t>
  </si>
  <si>
    <t>37335</t>
  </si>
  <si>
    <t>37336</t>
  </si>
  <si>
    <t>37337</t>
  </si>
  <si>
    <t>37338</t>
  </si>
  <si>
    <t>37339</t>
  </si>
  <si>
    <t>37340</t>
  </si>
  <si>
    <t>37341</t>
  </si>
  <si>
    <t>37342</t>
  </si>
  <si>
    <t>37343</t>
  </si>
  <si>
    <t>37344</t>
  </si>
  <si>
    <t>37345</t>
  </si>
  <si>
    <t>37346</t>
  </si>
  <si>
    <t>37347</t>
  </si>
  <si>
    <t>37348</t>
  </si>
  <si>
    <t>37349</t>
  </si>
  <si>
    <t>37350</t>
  </si>
  <si>
    <t>37351</t>
  </si>
  <si>
    <t>37352</t>
  </si>
  <si>
    <t>37353</t>
  </si>
  <si>
    <t>37354</t>
  </si>
  <si>
    <t>37355</t>
  </si>
  <si>
    <t>37356</t>
  </si>
  <si>
    <t>37357</t>
  </si>
  <si>
    <t>37358</t>
  </si>
  <si>
    <t>37359</t>
  </si>
  <si>
    <t>37360</t>
  </si>
  <si>
    <t>37361</t>
  </si>
  <si>
    <t>37362</t>
  </si>
  <si>
    <t>37363</t>
  </si>
  <si>
    <t>37364</t>
  </si>
  <si>
    <t>37365</t>
  </si>
  <si>
    <t>37366</t>
  </si>
  <si>
    <t>37367</t>
  </si>
  <si>
    <t>37368</t>
  </si>
  <si>
    <t>37369</t>
  </si>
  <si>
    <t>37370</t>
  </si>
  <si>
    <t>37371</t>
  </si>
  <si>
    <t>37372</t>
  </si>
  <si>
    <t>37373</t>
  </si>
  <si>
    <t>37374</t>
  </si>
  <si>
    <t>37375</t>
  </si>
  <si>
    <t>37376</t>
  </si>
  <si>
    <t>37377</t>
  </si>
  <si>
    <t>37378</t>
  </si>
  <si>
    <t>37379</t>
  </si>
  <si>
    <t>37380</t>
  </si>
  <si>
    <t>37381</t>
  </si>
  <si>
    <t>37382</t>
  </si>
  <si>
    <t>38001</t>
  </si>
  <si>
    <t>38002</t>
  </si>
  <si>
    <t>38003</t>
  </si>
  <si>
    <t>38004</t>
  </si>
  <si>
    <t>38005</t>
  </si>
  <si>
    <t>38006</t>
  </si>
  <si>
    <t>38007</t>
  </si>
  <si>
    <t>38008</t>
  </si>
  <si>
    <t>38009</t>
  </si>
  <si>
    <t>38010</t>
  </si>
  <si>
    <t>38011</t>
  </si>
  <si>
    <t>38012</t>
  </si>
  <si>
    <t>38013</t>
  </si>
  <si>
    <t>38014</t>
  </si>
  <si>
    <t>38015</t>
  </si>
  <si>
    <t>38016</t>
  </si>
  <si>
    <t>38017</t>
  </si>
  <si>
    <t>38018</t>
  </si>
  <si>
    <t>38019</t>
  </si>
  <si>
    <t>38020</t>
  </si>
  <si>
    <t>38021</t>
  </si>
  <si>
    <t>38022</t>
  </si>
  <si>
    <t>38023</t>
  </si>
  <si>
    <t>38024</t>
  </si>
  <si>
    <t>38025</t>
  </si>
  <si>
    <t>38026</t>
  </si>
  <si>
    <t>38027</t>
  </si>
  <si>
    <t>38028</t>
  </si>
  <si>
    <t>38029</t>
  </si>
  <si>
    <t>38030</t>
  </si>
  <si>
    <t>38031</t>
  </si>
  <si>
    <t>38032</t>
  </si>
  <si>
    <t>38033</t>
  </si>
  <si>
    <t>38034</t>
  </si>
  <si>
    <t>38035</t>
  </si>
  <si>
    <t>38036</t>
  </si>
  <si>
    <t>38037</t>
  </si>
  <si>
    <t>38038</t>
  </si>
  <si>
    <t>38039</t>
  </si>
  <si>
    <t>38040</t>
  </si>
  <si>
    <t>38041</t>
  </si>
  <si>
    <t>38042</t>
  </si>
  <si>
    <t>38043</t>
  </si>
  <si>
    <t>38044</t>
  </si>
  <si>
    <t>38045</t>
  </si>
  <si>
    <t>38046</t>
  </si>
  <si>
    <t>38047</t>
  </si>
  <si>
    <t>38048</t>
  </si>
  <si>
    <t>38049</t>
  </si>
  <si>
    <t>38050</t>
  </si>
  <si>
    <t>38051</t>
  </si>
  <si>
    <t>38052</t>
  </si>
  <si>
    <t>38053</t>
  </si>
  <si>
    <t>38901</t>
  </si>
  <si>
    <t>39001</t>
  </si>
  <si>
    <t>39002</t>
  </si>
  <si>
    <t>39003</t>
  </si>
  <si>
    <t>39004</t>
  </si>
  <si>
    <t>39005</t>
  </si>
  <si>
    <t>39006</t>
  </si>
  <si>
    <t>39007</t>
  </si>
  <si>
    <t>39008</t>
  </si>
  <si>
    <t>39009</t>
  </si>
  <si>
    <t>39010</t>
  </si>
  <si>
    <t>39011</t>
  </si>
  <si>
    <t>39012</t>
  </si>
  <si>
    <t>39013</t>
  </si>
  <si>
    <t>39014</t>
  </si>
  <si>
    <t>39015</t>
  </si>
  <si>
    <t>39016</t>
  </si>
  <si>
    <t>39017</t>
  </si>
  <si>
    <t>39018</t>
  </si>
  <si>
    <t>39019</t>
  </si>
  <si>
    <t>39020</t>
  </si>
  <si>
    <t>39021</t>
  </si>
  <si>
    <t>39022</t>
  </si>
  <si>
    <t>39023</t>
  </si>
  <si>
    <t>39024</t>
  </si>
  <si>
    <t>39025</t>
  </si>
  <si>
    <t>39026</t>
  </si>
  <si>
    <t>39027</t>
  </si>
  <si>
    <t>39028</t>
  </si>
  <si>
    <t>39029</t>
  </si>
  <si>
    <t>39030</t>
  </si>
  <si>
    <t>39031</t>
  </si>
  <si>
    <t>39032</t>
  </si>
  <si>
    <t>39033</t>
  </si>
  <si>
    <t>39034</t>
  </si>
  <si>
    <t>39035</t>
  </si>
  <si>
    <t>39036</t>
  </si>
  <si>
    <t>39037</t>
  </si>
  <si>
    <t>39038</t>
  </si>
  <si>
    <t>39039</t>
  </si>
  <si>
    <t>39040</t>
  </si>
  <si>
    <t>39041</t>
  </si>
  <si>
    <t>39042</t>
  </si>
  <si>
    <t>39043</t>
  </si>
  <si>
    <t>39044</t>
  </si>
  <si>
    <t>39045</t>
  </si>
  <si>
    <t>39046</t>
  </si>
  <si>
    <t>39047</t>
  </si>
  <si>
    <t>39048</t>
  </si>
  <si>
    <t>39049</t>
  </si>
  <si>
    <t>39050</t>
  </si>
  <si>
    <t>39051</t>
  </si>
  <si>
    <t>39052</t>
  </si>
  <si>
    <t>39053</t>
  </si>
  <si>
    <t>39054</t>
  </si>
  <si>
    <t>39055</t>
  </si>
  <si>
    <t>39056</t>
  </si>
  <si>
    <t>39057</t>
  </si>
  <si>
    <t>39058</t>
  </si>
  <si>
    <t>39059</t>
  </si>
  <si>
    <t>39060</t>
  </si>
  <si>
    <t>39061</t>
  </si>
  <si>
    <t>39062</t>
  </si>
  <si>
    <t>39063</t>
  </si>
  <si>
    <t>39064</t>
  </si>
  <si>
    <t>39065</t>
  </si>
  <si>
    <t>39066</t>
  </si>
  <si>
    <t>39067</t>
  </si>
  <si>
    <t>39068</t>
  </si>
  <si>
    <t>39069</t>
  </si>
  <si>
    <t>39070</t>
  </si>
  <si>
    <t>39071</t>
  </si>
  <si>
    <t>39072</t>
  </si>
  <si>
    <t>39073</t>
  </si>
  <si>
    <t>39074</t>
  </si>
  <si>
    <t>39075</t>
  </si>
  <si>
    <t>39076</t>
  </si>
  <si>
    <t>39077</t>
  </si>
  <si>
    <t>39078</t>
  </si>
  <si>
    <t>39079</t>
  </si>
  <si>
    <t>39080</t>
  </si>
  <si>
    <t>39081</t>
  </si>
  <si>
    <t>39082</t>
  </si>
  <si>
    <t>39083</t>
  </si>
  <si>
    <t>39084</t>
  </si>
  <si>
    <t>39085</t>
  </si>
  <si>
    <t>39086</t>
  </si>
  <si>
    <t>39087</t>
  </si>
  <si>
    <t>39088</t>
  </si>
  <si>
    <t>39089</t>
  </si>
  <si>
    <t>39090</t>
  </si>
  <si>
    <t>39091</t>
  </si>
  <si>
    <t>39092</t>
  </si>
  <si>
    <t>39093</t>
  </si>
  <si>
    <t>39094</t>
  </si>
  <si>
    <t>39095</t>
  </si>
  <si>
    <t>39096</t>
  </si>
  <si>
    <t>39097</t>
  </si>
  <si>
    <t>39098</t>
  </si>
  <si>
    <t>39099</t>
  </si>
  <si>
    <t>39100</t>
  </si>
  <si>
    <t>39101</t>
  </si>
  <si>
    <t>39102</t>
  </si>
  <si>
    <t>40001</t>
  </si>
  <si>
    <t>40002</t>
  </si>
  <si>
    <t>40003</t>
  </si>
  <si>
    <t>40004</t>
  </si>
  <si>
    <t>40005</t>
  </si>
  <si>
    <t>40006</t>
  </si>
  <si>
    <t>40007</t>
  </si>
  <si>
    <t>40008</t>
  </si>
  <si>
    <t>40009</t>
  </si>
  <si>
    <t>40010</t>
  </si>
  <si>
    <t>40012</t>
  </si>
  <si>
    <t>40013</t>
  </si>
  <si>
    <t>40014</t>
  </si>
  <si>
    <t>40015</t>
  </si>
  <si>
    <t>40016</t>
  </si>
  <si>
    <t>40017</t>
  </si>
  <si>
    <t>40018</t>
  </si>
  <si>
    <t>40019</t>
  </si>
  <si>
    <t>40020</t>
  </si>
  <si>
    <t>40021</t>
  </si>
  <si>
    <t>40022</t>
  </si>
  <si>
    <t>40024</t>
  </si>
  <si>
    <t>40025</t>
  </si>
  <si>
    <t>40026</t>
  </si>
  <si>
    <t>40028</t>
  </si>
  <si>
    <t>40029</t>
  </si>
  <si>
    <t>40030</t>
  </si>
  <si>
    <t>40031</t>
  </si>
  <si>
    <t>40032</t>
  </si>
  <si>
    <t>40033</t>
  </si>
  <si>
    <t>40034</t>
  </si>
  <si>
    <t>40035</t>
  </si>
  <si>
    <t>40036</t>
  </si>
  <si>
    <t>40037</t>
  </si>
  <si>
    <t>40039</t>
  </si>
  <si>
    <t>40040</t>
  </si>
  <si>
    <t>40041</t>
  </si>
  <si>
    <t>40043</t>
  </si>
  <si>
    <t>40044</t>
  </si>
  <si>
    <t>40045</t>
  </si>
  <si>
    <t>40046</t>
  </si>
  <si>
    <t>40047</t>
  </si>
  <si>
    <t>40048</t>
  </si>
  <si>
    <t>40049</t>
  </si>
  <si>
    <t>40051</t>
  </si>
  <si>
    <t>40052</t>
  </si>
  <si>
    <t>40053</t>
  </si>
  <si>
    <t>40054</t>
  </si>
  <si>
    <t>40055</t>
  </si>
  <si>
    <t>40056</t>
  </si>
  <si>
    <t>40057</t>
  </si>
  <si>
    <t>40058</t>
  </si>
  <si>
    <t>40059</t>
  </si>
  <si>
    <t>40060</t>
  </si>
  <si>
    <t>40061</t>
  </si>
  <si>
    <t>40062</t>
  </si>
  <si>
    <t>40063</t>
  </si>
  <si>
    <t>40065</t>
  </si>
  <si>
    <t>40068</t>
  </si>
  <si>
    <t>40069</t>
  </si>
  <si>
    <t>40070</t>
  </si>
  <si>
    <t>40071</t>
  </si>
  <si>
    <t>40072</t>
  </si>
  <si>
    <t>40073</t>
  </si>
  <si>
    <t>40074</t>
  </si>
  <si>
    <t>40075</t>
  </si>
  <si>
    <t>40076</t>
  </si>
  <si>
    <t>40077</t>
  </si>
  <si>
    <t>40078</t>
  </si>
  <si>
    <t>40079</t>
  </si>
  <si>
    <t>40080</t>
  </si>
  <si>
    <t>40081</t>
  </si>
  <si>
    <t>40082</t>
  </si>
  <si>
    <t>40083</t>
  </si>
  <si>
    <t>40084</t>
  </si>
  <si>
    <t>40086</t>
  </si>
  <si>
    <t>40087</t>
  </si>
  <si>
    <t>40088</t>
  </si>
  <si>
    <t>40089</t>
  </si>
  <si>
    <t>40091</t>
  </si>
  <si>
    <t>40092</t>
  </si>
  <si>
    <t>40093</t>
  </si>
  <si>
    <t>40094</t>
  </si>
  <si>
    <t>40095</t>
  </si>
  <si>
    <t>40097</t>
  </si>
  <si>
    <t>40099</t>
  </si>
  <si>
    <t>40100</t>
  </si>
  <si>
    <t>40101</t>
  </si>
  <si>
    <t>40103</t>
  </si>
  <si>
    <t>40104</t>
  </si>
  <si>
    <t>40105</t>
  </si>
  <si>
    <t>40106</t>
  </si>
  <si>
    <t>40107</t>
  </si>
  <si>
    <t>40108</t>
  </si>
  <si>
    <t>40109</t>
  </si>
  <si>
    <t>40110</t>
  </si>
  <si>
    <t>40111</t>
  </si>
  <si>
    <t>40112</t>
  </si>
  <si>
    <t>40113</t>
  </si>
  <si>
    <t>40115</t>
  </si>
  <si>
    <t>40118</t>
  </si>
  <si>
    <t>40119</t>
  </si>
  <si>
    <t>40120</t>
  </si>
  <si>
    <t>40121</t>
  </si>
  <si>
    <t>40122</t>
  </si>
  <si>
    <t>40123</t>
  </si>
  <si>
    <t>40124</t>
  </si>
  <si>
    <t>40125</t>
  </si>
  <si>
    <t>40126</t>
  </si>
  <si>
    <t>40127</t>
  </si>
  <si>
    <t>40128</t>
  </si>
  <si>
    <t>40129</t>
  </si>
  <si>
    <t>40130</t>
  </si>
  <si>
    <t>40131</t>
  </si>
  <si>
    <t>40132</t>
  </si>
  <si>
    <t>40134</t>
  </si>
  <si>
    <t>40135</t>
  </si>
  <si>
    <t>40136</t>
  </si>
  <si>
    <t>40138</t>
  </si>
  <si>
    <t>40139</t>
  </si>
  <si>
    <t>40140</t>
  </si>
  <si>
    <t>40141</t>
  </si>
  <si>
    <t>40142</t>
  </si>
  <si>
    <t>40143</t>
  </si>
  <si>
    <t>40144</t>
  </si>
  <si>
    <t>40145</t>
  </si>
  <si>
    <t>40146</t>
  </si>
  <si>
    <t>40148</t>
  </si>
  <si>
    <t>40149</t>
  </si>
  <si>
    <t>40150</t>
  </si>
  <si>
    <t>40151</t>
  </si>
  <si>
    <t>40152</t>
  </si>
  <si>
    <t>40154</t>
  </si>
  <si>
    <t>40155</t>
  </si>
  <si>
    <t>40156</t>
  </si>
  <si>
    <t>40157</t>
  </si>
  <si>
    <t>40158</t>
  </si>
  <si>
    <t>40159</t>
  </si>
  <si>
    <t>40160</t>
  </si>
  <si>
    <t>40161</t>
  </si>
  <si>
    <t>40162</t>
  </si>
  <si>
    <t>40163</t>
  </si>
  <si>
    <t>40164</t>
  </si>
  <si>
    <t>40165</t>
  </si>
  <si>
    <t>40166</t>
  </si>
  <si>
    <t>40168</t>
  </si>
  <si>
    <t>40170</t>
  </si>
  <si>
    <t>40171</t>
  </si>
  <si>
    <t>40172</t>
  </si>
  <si>
    <t>40173</t>
  </si>
  <si>
    <t>40174</t>
  </si>
  <si>
    <t>40176</t>
  </si>
  <si>
    <t>40177</t>
  </si>
  <si>
    <t>40178</t>
  </si>
  <si>
    <t>40179</t>
  </si>
  <si>
    <t>40180</t>
  </si>
  <si>
    <t>40181</t>
  </si>
  <si>
    <t>40182</t>
  </si>
  <si>
    <t>40183</t>
  </si>
  <si>
    <t>40184</t>
  </si>
  <si>
    <t>40185</t>
  </si>
  <si>
    <t>40186</t>
  </si>
  <si>
    <t>40188</t>
  </si>
  <si>
    <t>40189</t>
  </si>
  <si>
    <t>40190</t>
  </si>
  <si>
    <t>40191</t>
  </si>
  <si>
    <t>40192</t>
  </si>
  <si>
    <t>40193</t>
  </si>
  <si>
    <t>40194</t>
  </si>
  <si>
    <t>40195</t>
  </si>
  <si>
    <t>40196</t>
  </si>
  <si>
    <t>40198</t>
  </si>
  <si>
    <t>40199</t>
  </si>
  <si>
    <t>40200</t>
  </si>
  <si>
    <t>40201</t>
  </si>
  <si>
    <t>40202</t>
  </si>
  <si>
    <t>40203</t>
  </si>
  <si>
    <t>40204</t>
  </si>
  <si>
    <t>40205</t>
  </si>
  <si>
    <t>40206</t>
  </si>
  <si>
    <t>40207</t>
  </si>
  <si>
    <t>40208</t>
  </si>
  <si>
    <t>40210</t>
  </si>
  <si>
    <t>40211</t>
  </si>
  <si>
    <t>40212</t>
  </si>
  <si>
    <t>40213</t>
  </si>
  <si>
    <t>40214</t>
  </si>
  <si>
    <t>40215</t>
  </si>
  <si>
    <t>40216</t>
  </si>
  <si>
    <t>40218</t>
  </si>
  <si>
    <t>40219</t>
  </si>
  <si>
    <t>40220</t>
  </si>
  <si>
    <t>40221</t>
  </si>
  <si>
    <t>40222</t>
  </si>
  <si>
    <t>40223</t>
  </si>
  <si>
    <t>40224</t>
  </si>
  <si>
    <t>40225</t>
  </si>
  <si>
    <t>40228</t>
  </si>
  <si>
    <t>40229</t>
  </si>
  <si>
    <t>40230</t>
  </si>
  <si>
    <t>40231</t>
  </si>
  <si>
    <t>40233</t>
  </si>
  <si>
    <t>40234</t>
  </si>
  <si>
    <t>40901</t>
  </si>
  <si>
    <t>40902</t>
  </si>
  <si>
    <t>40903</t>
  </si>
  <si>
    <t>40904</t>
  </si>
  <si>
    <t>40905</t>
  </si>
  <si>
    <t>40906</t>
  </si>
  <si>
    <t>41001</t>
  </si>
  <si>
    <t>41002</t>
  </si>
  <si>
    <t>41003</t>
  </si>
  <si>
    <t>41004</t>
  </si>
  <si>
    <t>41005</t>
  </si>
  <si>
    <t>41006</t>
  </si>
  <si>
    <t>41007</t>
  </si>
  <si>
    <t>41008</t>
  </si>
  <si>
    <t>41009</t>
  </si>
  <si>
    <t>41010</t>
  </si>
  <si>
    <t>41011</t>
  </si>
  <si>
    <t>41012</t>
  </si>
  <si>
    <t>41013</t>
  </si>
  <si>
    <t>41014</t>
  </si>
  <si>
    <t>41015</t>
  </si>
  <si>
    <t>41016</t>
  </si>
  <si>
    <t>41017</t>
  </si>
  <si>
    <t>41018</t>
  </si>
  <si>
    <t>41019</t>
  </si>
  <si>
    <t>41020</t>
  </si>
  <si>
    <t>41021</t>
  </si>
  <si>
    <t>41022</t>
  </si>
  <si>
    <t>41023</t>
  </si>
  <si>
    <t>41024</t>
  </si>
  <si>
    <t>41025</t>
  </si>
  <si>
    <t>41026</t>
  </si>
  <si>
    <t>41027</t>
  </si>
  <si>
    <t>41028</t>
  </si>
  <si>
    <t>41029</t>
  </si>
  <si>
    <t>41030</t>
  </si>
  <si>
    <t>41031</t>
  </si>
  <si>
    <t>41032</t>
  </si>
  <si>
    <t>41033</t>
  </si>
  <si>
    <t>41034</t>
  </si>
  <si>
    <t>41035</t>
  </si>
  <si>
    <t>41036</t>
  </si>
  <si>
    <t>41037</t>
  </si>
  <si>
    <t>41038</t>
  </si>
  <si>
    <t>41039</t>
  </si>
  <si>
    <t>41040</t>
  </si>
  <si>
    <t>41041</t>
  </si>
  <si>
    <t>41042</t>
  </si>
  <si>
    <t>41043</t>
  </si>
  <si>
    <t>41044</t>
  </si>
  <si>
    <t>41045</t>
  </si>
  <si>
    <t>41046</t>
  </si>
  <si>
    <t>41047</t>
  </si>
  <si>
    <t>41048</t>
  </si>
  <si>
    <t>41049</t>
  </si>
  <si>
    <t>41050</t>
  </si>
  <si>
    <t>41051</t>
  </si>
  <si>
    <t>41052</t>
  </si>
  <si>
    <t>41053</t>
  </si>
  <si>
    <t>41054</t>
  </si>
  <si>
    <t>41055</t>
  </si>
  <si>
    <t>41056</t>
  </si>
  <si>
    <t>41057</t>
  </si>
  <si>
    <t>41058</t>
  </si>
  <si>
    <t>41059</t>
  </si>
  <si>
    <t>41060</t>
  </si>
  <si>
    <t>41061</t>
  </si>
  <si>
    <t>41062</t>
  </si>
  <si>
    <t>41063</t>
  </si>
  <si>
    <t>41064</t>
  </si>
  <si>
    <t>41065</t>
  </si>
  <si>
    <t>41066</t>
  </si>
  <si>
    <t>41067</t>
  </si>
  <si>
    <t>41068</t>
  </si>
  <si>
    <t>41069</t>
  </si>
  <si>
    <t>41070</t>
  </si>
  <si>
    <t>41071</t>
  </si>
  <si>
    <t>41072</t>
  </si>
  <si>
    <t>41073</t>
  </si>
  <si>
    <t>41074</t>
  </si>
  <si>
    <t>41075</t>
  </si>
  <si>
    <t>41076</t>
  </si>
  <si>
    <t>41077</t>
  </si>
  <si>
    <t>41078</t>
  </si>
  <si>
    <t>41079</t>
  </si>
  <si>
    <t>41080</t>
  </si>
  <si>
    <t>41081</t>
  </si>
  <si>
    <t>41082</t>
  </si>
  <si>
    <t>41083</t>
  </si>
  <si>
    <t>41084</t>
  </si>
  <si>
    <t>41085</t>
  </si>
  <si>
    <t>41086</t>
  </si>
  <si>
    <t>41087</t>
  </si>
  <si>
    <t>41088</t>
  </si>
  <si>
    <t>41089</t>
  </si>
  <si>
    <t>41090</t>
  </si>
  <si>
    <t>41091</t>
  </si>
  <si>
    <t>41092</t>
  </si>
  <si>
    <t>41093</t>
  </si>
  <si>
    <t>41094</t>
  </si>
  <si>
    <t>41095</t>
  </si>
  <si>
    <t>41096</t>
  </si>
  <si>
    <t>41097</t>
  </si>
  <si>
    <t>41098</t>
  </si>
  <si>
    <t>41099</t>
  </si>
  <si>
    <t>41100</t>
  </si>
  <si>
    <t>41101</t>
  </si>
  <si>
    <t>41102</t>
  </si>
  <si>
    <t>41901</t>
  </si>
  <si>
    <t>41902</t>
  </si>
  <si>
    <t>41903</t>
  </si>
  <si>
    <t>41904</t>
  </si>
  <si>
    <t>42001</t>
  </si>
  <si>
    <t>42003</t>
  </si>
  <si>
    <t>42004</t>
  </si>
  <si>
    <t>42006</t>
  </si>
  <si>
    <t>42007</t>
  </si>
  <si>
    <t>42008</t>
  </si>
  <si>
    <t>42009</t>
  </si>
  <si>
    <t>42010</t>
  </si>
  <si>
    <t>42011</t>
  </si>
  <si>
    <t>42012</t>
  </si>
  <si>
    <t>42013</t>
  </si>
  <si>
    <t>42014</t>
  </si>
  <si>
    <t>42015</t>
  </si>
  <si>
    <t>42016</t>
  </si>
  <si>
    <t>42017</t>
  </si>
  <si>
    <t>42018</t>
  </si>
  <si>
    <t>42019</t>
  </si>
  <si>
    <t>42020</t>
  </si>
  <si>
    <t>42021</t>
  </si>
  <si>
    <t>42022</t>
  </si>
  <si>
    <t>42023</t>
  </si>
  <si>
    <t>42024</t>
  </si>
  <si>
    <t>42025</t>
  </si>
  <si>
    <t>42026</t>
  </si>
  <si>
    <t>42027</t>
  </si>
  <si>
    <t>42028</t>
  </si>
  <si>
    <t>42029</t>
  </si>
  <si>
    <t>42030</t>
  </si>
  <si>
    <t>42031</t>
  </si>
  <si>
    <t>42032</t>
  </si>
  <si>
    <t>42033</t>
  </si>
  <si>
    <t>42034</t>
  </si>
  <si>
    <t>42035</t>
  </si>
  <si>
    <t>42036</t>
  </si>
  <si>
    <t>42037</t>
  </si>
  <si>
    <t>42038</t>
  </si>
  <si>
    <t>42039</t>
  </si>
  <si>
    <t>42041</t>
  </si>
  <si>
    <t>42042</t>
  </si>
  <si>
    <t>42043</t>
  </si>
  <si>
    <t>42044</t>
  </si>
  <si>
    <t>42045</t>
  </si>
  <si>
    <t>42046</t>
  </si>
  <si>
    <t>42048</t>
  </si>
  <si>
    <t>42049</t>
  </si>
  <si>
    <t>42050</t>
  </si>
  <si>
    <t>42051</t>
  </si>
  <si>
    <t>42052</t>
  </si>
  <si>
    <t>42053</t>
  </si>
  <si>
    <t>42054</t>
  </si>
  <si>
    <t>42055</t>
  </si>
  <si>
    <t>42056</t>
  </si>
  <si>
    <t>42057</t>
  </si>
  <si>
    <t>42058</t>
  </si>
  <si>
    <t>42059</t>
  </si>
  <si>
    <t>42060</t>
  </si>
  <si>
    <t>42061</t>
  </si>
  <si>
    <t>42062</t>
  </si>
  <si>
    <t>42063</t>
  </si>
  <si>
    <t>42064</t>
  </si>
  <si>
    <t>42065</t>
  </si>
  <si>
    <t>42068</t>
  </si>
  <si>
    <t>42069</t>
  </si>
  <si>
    <t>42070</t>
  </si>
  <si>
    <t>42071</t>
  </si>
  <si>
    <t>42073</t>
  </si>
  <si>
    <t>42075</t>
  </si>
  <si>
    <t>42076</t>
  </si>
  <si>
    <t>42078</t>
  </si>
  <si>
    <t>42080</t>
  </si>
  <si>
    <t>42081</t>
  </si>
  <si>
    <t>42082</t>
  </si>
  <si>
    <t>42083</t>
  </si>
  <si>
    <t>42084</t>
  </si>
  <si>
    <t>42085</t>
  </si>
  <si>
    <t>42086</t>
  </si>
  <si>
    <t>42087</t>
  </si>
  <si>
    <t>42088</t>
  </si>
  <si>
    <t>42089</t>
  </si>
  <si>
    <t>42090</t>
  </si>
  <si>
    <t>42092</t>
  </si>
  <si>
    <t>42093</t>
  </si>
  <si>
    <t>42094</t>
  </si>
  <si>
    <t>42095</t>
  </si>
  <si>
    <t>42096</t>
  </si>
  <si>
    <t>42097</t>
  </si>
  <si>
    <t>42098</t>
  </si>
  <si>
    <t>42100</t>
  </si>
  <si>
    <t>42103</t>
  </si>
  <si>
    <t>42105</t>
  </si>
  <si>
    <t>42106</t>
  </si>
  <si>
    <t>42107</t>
  </si>
  <si>
    <t>42108</t>
  </si>
  <si>
    <t>42110</t>
  </si>
  <si>
    <t>42111</t>
  </si>
  <si>
    <t>42113</t>
  </si>
  <si>
    <t>42115</t>
  </si>
  <si>
    <t>42116</t>
  </si>
  <si>
    <t>42117</t>
  </si>
  <si>
    <t>42118</t>
  </si>
  <si>
    <t>42119</t>
  </si>
  <si>
    <t>42120</t>
  </si>
  <si>
    <t>42121</t>
  </si>
  <si>
    <t>42123</t>
  </si>
  <si>
    <t>42124</t>
  </si>
  <si>
    <t>42125</t>
  </si>
  <si>
    <t>42127</t>
  </si>
  <si>
    <t>42128</t>
  </si>
  <si>
    <t>42129</t>
  </si>
  <si>
    <t>42130</t>
  </si>
  <si>
    <t>42131</t>
  </si>
  <si>
    <t>42132</t>
  </si>
  <si>
    <t>42134</t>
  </si>
  <si>
    <t>42135</t>
  </si>
  <si>
    <t>42139</t>
  </si>
  <si>
    <t>42140</t>
  </si>
  <si>
    <t>42141</t>
  </si>
  <si>
    <t>42142</t>
  </si>
  <si>
    <t>42144</t>
  </si>
  <si>
    <t>42145</t>
  </si>
  <si>
    <t>42148</t>
  </si>
  <si>
    <t>42149</t>
  </si>
  <si>
    <t>42151</t>
  </si>
  <si>
    <t>42152</t>
  </si>
  <si>
    <t>42153</t>
  </si>
  <si>
    <t>42154</t>
  </si>
  <si>
    <t>42155</t>
  </si>
  <si>
    <t>42156</t>
  </si>
  <si>
    <t>42157</t>
  </si>
  <si>
    <t>42158</t>
  </si>
  <si>
    <t>42159</t>
  </si>
  <si>
    <t>42160</t>
  </si>
  <si>
    <t>42161</t>
  </si>
  <si>
    <t>42162</t>
  </si>
  <si>
    <t>42163</t>
  </si>
  <si>
    <t>42164</t>
  </si>
  <si>
    <t>42165</t>
  </si>
  <si>
    <t>42166</t>
  </si>
  <si>
    <t>42167</t>
  </si>
  <si>
    <t>42168</t>
  </si>
  <si>
    <t>42171</t>
  </si>
  <si>
    <t>42172</t>
  </si>
  <si>
    <t>42173</t>
  </si>
  <si>
    <t>42174</t>
  </si>
  <si>
    <t>42175</t>
  </si>
  <si>
    <t>42176</t>
  </si>
  <si>
    <t>42177</t>
  </si>
  <si>
    <t>42178</t>
  </si>
  <si>
    <t>42181</t>
  </si>
  <si>
    <t>42182</t>
  </si>
  <si>
    <t>42183</t>
  </si>
  <si>
    <t>42184</t>
  </si>
  <si>
    <t>42185</t>
  </si>
  <si>
    <t>42187</t>
  </si>
  <si>
    <t>42188</t>
  </si>
  <si>
    <t>42189</t>
  </si>
  <si>
    <t>42190</t>
  </si>
  <si>
    <t>42191</t>
  </si>
  <si>
    <t>42192</t>
  </si>
  <si>
    <t>42193</t>
  </si>
  <si>
    <t>42194</t>
  </si>
  <si>
    <t>42195</t>
  </si>
  <si>
    <t>42196</t>
  </si>
  <si>
    <t>42197</t>
  </si>
  <si>
    <t>42198</t>
  </si>
  <si>
    <t>42200</t>
  </si>
  <si>
    <t>42201</t>
  </si>
  <si>
    <t>42202</t>
  </si>
  <si>
    <t>42204</t>
  </si>
  <si>
    <t>42205</t>
  </si>
  <si>
    <t>42206</t>
  </si>
  <si>
    <t>42207</t>
  </si>
  <si>
    <t>42208</t>
  </si>
  <si>
    <t>42209</t>
  </si>
  <si>
    <t>42211</t>
  </si>
  <si>
    <t>42212</t>
  </si>
  <si>
    <t>42213</t>
  </si>
  <si>
    <t>42215</t>
  </si>
  <si>
    <t>42216</t>
  </si>
  <si>
    <t>42217</t>
  </si>
  <si>
    <t>42218</t>
  </si>
  <si>
    <t>42219</t>
  </si>
  <si>
    <t>43001</t>
  </si>
  <si>
    <t>43002</t>
  </si>
  <si>
    <t>43003</t>
  </si>
  <si>
    <t>43004</t>
  </si>
  <si>
    <t>43005</t>
  </si>
  <si>
    <t>43006</t>
  </si>
  <si>
    <t>43007</t>
  </si>
  <si>
    <t>43008</t>
  </si>
  <si>
    <t>43009</t>
  </si>
  <si>
    <t>43010</t>
  </si>
  <si>
    <t>43011</t>
  </si>
  <si>
    <t>43012</t>
  </si>
  <si>
    <t>43013</t>
  </si>
  <si>
    <t>43014</t>
  </si>
  <si>
    <t>43015</t>
  </si>
  <si>
    <t>43016</t>
  </si>
  <si>
    <t>43017</t>
  </si>
  <si>
    <t>43018</t>
  </si>
  <si>
    <t>43019</t>
  </si>
  <si>
    <t>43020</t>
  </si>
  <si>
    <t>43021</t>
  </si>
  <si>
    <t>43022</t>
  </si>
  <si>
    <t>43023</t>
  </si>
  <si>
    <t>43024</t>
  </si>
  <si>
    <t>43025</t>
  </si>
  <si>
    <t>43026</t>
  </si>
  <si>
    <t>43027</t>
  </si>
  <si>
    <t>43028</t>
  </si>
  <si>
    <t>43029</t>
  </si>
  <si>
    <t>43030</t>
  </si>
  <si>
    <t>43031</t>
  </si>
  <si>
    <t>43032</t>
  </si>
  <si>
    <t>43033</t>
  </si>
  <si>
    <t>43034</t>
  </si>
  <si>
    <t>43035</t>
  </si>
  <si>
    <t>43036</t>
  </si>
  <si>
    <t>43037</t>
  </si>
  <si>
    <t>43038</t>
  </si>
  <si>
    <t>43039</t>
  </si>
  <si>
    <t>43040</t>
  </si>
  <si>
    <t>43041</t>
  </si>
  <si>
    <t>43042</t>
  </si>
  <si>
    <t>43043</t>
  </si>
  <si>
    <t>43044</t>
  </si>
  <si>
    <t>43045</t>
  </si>
  <si>
    <t>43046</t>
  </si>
  <si>
    <t>43047</t>
  </si>
  <si>
    <t>43048</t>
  </si>
  <si>
    <t>43049</t>
  </si>
  <si>
    <t>43050</t>
  </si>
  <si>
    <t>43051</t>
  </si>
  <si>
    <t>43052</t>
  </si>
  <si>
    <t>43053</t>
  </si>
  <si>
    <t>43054</t>
  </si>
  <si>
    <t>43055</t>
  </si>
  <si>
    <t>43056</t>
  </si>
  <si>
    <t>43057</t>
  </si>
  <si>
    <t>43058</t>
  </si>
  <si>
    <t>43059</t>
  </si>
  <si>
    <t>43060</t>
  </si>
  <si>
    <t>43061</t>
  </si>
  <si>
    <t>43062</t>
  </si>
  <si>
    <t>43063</t>
  </si>
  <si>
    <t>43064</t>
  </si>
  <si>
    <t>43065</t>
  </si>
  <si>
    <t>43066</t>
  </si>
  <si>
    <t>43067</t>
  </si>
  <si>
    <t>43068</t>
  </si>
  <si>
    <t>43069</t>
  </si>
  <si>
    <t>43070</t>
  </si>
  <si>
    <t>43071</t>
  </si>
  <si>
    <t>43072</t>
  </si>
  <si>
    <t>43073</t>
  </si>
  <si>
    <t>43074</t>
  </si>
  <si>
    <t>43075</t>
  </si>
  <si>
    <t>43076</t>
  </si>
  <si>
    <t>43077</t>
  </si>
  <si>
    <t>43078</t>
  </si>
  <si>
    <t>43079</t>
  </si>
  <si>
    <t>43080</t>
  </si>
  <si>
    <t>43081</t>
  </si>
  <si>
    <t>43082</t>
  </si>
  <si>
    <t>43083</t>
  </si>
  <si>
    <t>43084</t>
  </si>
  <si>
    <t>43085</t>
  </si>
  <si>
    <t>43086</t>
  </si>
  <si>
    <t>43088</t>
  </si>
  <si>
    <t>43089</t>
  </si>
  <si>
    <t>43090</t>
  </si>
  <si>
    <t>43091</t>
  </si>
  <si>
    <t>43092</t>
  </si>
  <si>
    <t>43093</t>
  </si>
  <si>
    <t>43094</t>
  </si>
  <si>
    <t>43095</t>
  </si>
  <si>
    <t>43096</t>
  </si>
  <si>
    <t>43097</t>
  </si>
  <si>
    <t>43098</t>
  </si>
  <si>
    <t>43099</t>
  </si>
  <si>
    <t>43100</t>
  </si>
  <si>
    <t>43101</t>
  </si>
  <si>
    <t>43102</t>
  </si>
  <si>
    <t>43103</t>
  </si>
  <si>
    <t>43104</t>
  </si>
  <si>
    <t>43105</t>
  </si>
  <si>
    <t>43106</t>
  </si>
  <si>
    <t>43107</t>
  </si>
  <si>
    <t>43108</t>
  </si>
  <si>
    <t>43109</t>
  </si>
  <si>
    <t>43110</t>
  </si>
  <si>
    <t>43111</t>
  </si>
  <si>
    <t>43112</t>
  </si>
  <si>
    <t>43113</t>
  </si>
  <si>
    <t>43114</t>
  </si>
  <si>
    <t>43115</t>
  </si>
  <si>
    <t>43116</t>
  </si>
  <si>
    <t>43117</t>
  </si>
  <si>
    <t>43118</t>
  </si>
  <si>
    <t>43119</t>
  </si>
  <si>
    <t>43120</t>
  </si>
  <si>
    <t>43121</t>
  </si>
  <si>
    <t>43122</t>
  </si>
  <si>
    <t>43123</t>
  </si>
  <si>
    <t>43124</t>
  </si>
  <si>
    <t>43125</t>
  </si>
  <si>
    <t>43126</t>
  </si>
  <si>
    <t>43127</t>
  </si>
  <si>
    <t>43128</t>
  </si>
  <si>
    <t>43129</t>
  </si>
  <si>
    <t>43130</t>
  </si>
  <si>
    <t>43131</t>
  </si>
  <si>
    <t>43132</t>
  </si>
  <si>
    <t>43133</t>
  </si>
  <si>
    <t>43134</t>
  </si>
  <si>
    <t>43135</t>
  </si>
  <si>
    <t>43136</t>
  </si>
  <si>
    <t>43137</t>
  </si>
  <si>
    <t>43138</t>
  </si>
  <si>
    <t>43139</t>
  </si>
  <si>
    <t>43140</t>
  </si>
  <si>
    <t>43141</t>
  </si>
  <si>
    <t>43142</t>
  </si>
  <si>
    <t>43143</t>
  </si>
  <si>
    <t>43144</t>
  </si>
  <si>
    <t>43145</t>
  </si>
  <si>
    <t>43146</t>
  </si>
  <si>
    <t>43147</t>
  </si>
  <si>
    <t>43148</t>
  </si>
  <si>
    <t>43149</t>
  </si>
  <si>
    <t>43150</t>
  </si>
  <si>
    <t>43151</t>
  </si>
  <si>
    <t>43152</t>
  </si>
  <si>
    <t>43153</t>
  </si>
  <si>
    <t>43154</t>
  </si>
  <si>
    <t>43155</t>
  </si>
  <si>
    <t>43156</t>
  </si>
  <si>
    <t>43157</t>
  </si>
  <si>
    <t>43158</t>
  </si>
  <si>
    <t>43159</t>
  </si>
  <si>
    <t>43160</t>
  </si>
  <si>
    <t>43161</t>
  </si>
  <si>
    <t>43162</t>
  </si>
  <si>
    <t>43163</t>
  </si>
  <si>
    <t>43164</t>
  </si>
  <si>
    <t>43165</t>
  </si>
  <si>
    <t>43166</t>
  </si>
  <si>
    <t>43167</t>
  </si>
  <si>
    <t>43168</t>
  </si>
  <si>
    <t>43169</t>
  </si>
  <si>
    <t>43170</t>
  </si>
  <si>
    <t>43171</t>
  </si>
  <si>
    <t>43172</t>
  </si>
  <si>
    <t>43173</t>
  </si>
  <si>
    <t>43174</t>
  </si>
  <si>
    <t>43175</t>
  </si>
  <si>
    <t>43176</t>
  </si>
  <si>
    <t>43177</t>
  </si>
  <si>
    <t>43178</t>
  </si>
  <si>
    <t>43901</t>
  </si>
  <si>
    <t>43902</t>
  </si>
  <si>
    <t>43903</t>
  </si>
  <si>
    <t>43904</t>
  </si>
  <si>
    <t>43905</t>
  </si>
  <si>
    <t>43906</t>
  </si>
  <si>
    <t>43907</t>
  </si>
  <si>
    <t>44001</t>
  </si>
  <si>
    <t>44002</t>
  </si>
  <si>
    <t>44003</t>
  </si>
  <si>
    <t>44004</t>
  </si>
  <si>
    <t>44005</t>
  </si>
  <si>
    <t>44006</t>
  </si>
  <si>
    <t>44007</t>
  </si>
  <si>
    <t>44008</t>
  </si>
  <si>
    <t>44009</t>
  </si>
  <si>
    <t>44010</t>
  </si>
  <si>
    <t>44011</t>
  </si>
  <si>
    <t>44012</t>
  </si>
  <si>
    <t>44013</t>
  </si>
  <si>
    <t>44014</t>
  </si>
  <si>
    <t>44016</t>
  </si>
  <si>
    <t>44017</t>
  </si>
  <si>
    <t>44018</t>
  </si>
  <si>
    <t>44019</t>
  </si>
  <si>
    <t>44020</t>
  </si>
  <si>
    <t>44021</t>
  </si>
  <si>
    <t>44022</t>
  </si>
  <si>
    <t>44023</t>
  </si>
  <si>
    <t>44024</t>
  </si>
  <si>
    <t>44025</t>
  </si>
  <si>
    <t>44026</t>
  </si>
  <si>
    <t>44027</t>
  </si>
  <si>
    <t>44028</t>
  </si>
  <si>
    <t>44029</t>
  </si>
  <si>
    <t>44031</t>
  </si>
  <si>
    <t>44032</t>
  </si>
  <si>
    <t>44033</t>
  </si>
  <si>
    <t>44034</t>
  </si>
  <si>
    <t>44035</t>
  </si>
  <si>
    <t>44036</t>
  </si>
  <si>
    <t>44037</t>
  </si>
  <si>
    <t>44038</t>
  </si>
  <si>
    <t>44039</t>
  </si>
  <si>
    <t>44040</t>
  </si>
  <si>
    <t>44041</t>
  </si>
  <si>
    <t>44042</t>
  </si>
  <si>
    <t>44043</t>
  </si>
  <si>
    <t>44044</t>
  </si>
  <si>
    <t>44045</t>
  </si>
  <si>
    <t>44046</t>
  </si>
  <si>
    <t>44047</t>
  </si>
  <si>
    <t>44048</t>
  </si>
  <si>
    <t>44049</t>
  </si>
  <si>
    <t>44050</t>
  </si>
  <si>
    <t>44051</t>
  </si>
  <si>
    <t>44052</t>
  </si>
  <si>
    <t>44053</t>
  </si>
  <si>
    <t>44054</t>
  </si>
  <si>
    <t>44055</t>
  </si>
  <si>
    <t>44056</t>
  </si>
  <si>
    <t>44059</t>
  </si>
  <si>
    <t>44060</t>
  </si>
  <si>
    <t>44061</t>
  </si>
  <si>
    <t>44062</t>
  </si>
  <si>
    <t>44063</t>
  </si>
  <si>
    <t>44064</t>
  </si>
  <si>
    <t>44065</t>
  </si>
  <si>
    <t>44066</t>
  </si>
  <si>
    <t>44067</t>
  </si>
  <si>
    <t>44068</t>
  </si>
  <si>
    <t>44070</t>
  </si>
  <si>
    <t>44071</t>
  </si>
  <si>
    <t>44074</t>
  </si>
  <si>
    <t>44075</t>
  </si>
  <si>
    <t>44076</t>
  </si>
  <si>
    <t>44077</t>
  </si>
  <si>
    <t>44080</t>
  </si>
  <si>
    <t>44082</t>
  </si>
  <si>
    <t>44084</t>
  </si>
  <si>
    <t>44085</t>
  </si>
  <si>
    <t>44086</t>
  </si>
  <si>
    <t>44087</t>
  </si>
  <si>
    <t>44088</t>
  </si>
  <si>
    <t>44089</t>
  </si>
  <si>
    <t>44090</t>
  </si>
  <si>
    <t>44092</t>
  </si>
  <si>
    <t>44093</t>
  </si>
  <si>
    <t>44094</t>
  </si>
  <si>
    <t>44096</t>
  </si>
  <si>
    <t>44097</t>
  </si>
  <si>
    <t>44099</t>
  </si>
  <si>
    <t>44100</t>
  </si>
  <si>
    <t>44101</t>
  </si>
  <si>
    <t>44102</t>
  </si>
  <si>
    <t>44103</t>
  </si>
  <si>
    <t>44105</t>
  </si>
  <si>
    <t>44106</t>
  </si>
  <si>
    <t>44107</t>
  </si>
  <si>
    <t>44108</t>
  </si>
  <si>
    <t>44109</t>
  </si>
  <si>
    <t>44110</t>
  </si>
  <si>
    <t>44111</t>
  </si>
  <si>
    <t>44112</t>
  </si>
  <si>
    <t>44113</t>
  </si>
  <si>
    <t>44114</t>
  </si>
  <si>
    <t>44115</t>
  </si>
  <si>
    <t>44116</t>
  </si>
  <si>
    <t>44117</t>
  </si>
  <si>
    <t>44118</t>
  </si>
  <si>
    <t>44119</t>
  </si>
  <si>
    <t>44120</t>
  </si>
  <si>
    <t>44121</t>
  </si>
  <si>
    <t>44122</t>
  </si>
  <si>
    <t>44123</t>
  </si>
  <si>
    <t>44124</t>
  </si>
  <si>
    <t>44125</t>
  </si>
  <si>
    <t>44126</t>
  </si>
  <si>
    <t>44127</t>
  </si>
  <si>
    <t>44128</t>
  </si>
  <si>
    <t>44129</t>
  </si>
  <si>
    <t>44130</t>
  </si>
  <si>
    <t>44131</t>
  </si>
  <si>
    <t>44132</t>
  </si>
  <si>
    <t>44133</t>
  </si>
  <si>
    <t>44135</t>
  </si>
  <si>
    <t>44136</t>
  </si>
  <si>
    <t>44137</t>
  </si>
  <si>
    <t>44138</t>
  </si>
  <si>
    <t>44141</t>
  </si>
  <si>
    <t>44142</t>
  </si>
  <si>
    <t>44143</t>
  </si>
  <si>
    <t>44144</t>
  </si>
  <si>
    <t>44145</t>
  </si>
  <si>
    <t>44146</t>
  </si>
  <si>
    <t>44147</t>
  </si>
  <si>
    <t>44148</t>
  </si>
  <si>
    <t>44149</t>
  </si>
  <si>
    <t>44150</t>
  </si>
  <si>
    <t>44151</t>
  </si>
  <si>
    <t>44152</t>
  </si>
  <si>
    <t>44153</t>
  </si>
  <si>
    <t>44154</t>
  </si>
  <si>
    <t>44155</t>
  </si>
  <si>
    <t>44156</t>
  </si>
  <si>
    <t>44157</t>
  </si>
  <si>
    <t>44158</t>
  </si>
  <si>
    <t>44159</t>
  </si>
  <si>
    <t>44160</t>
  </si>
  <si>
    <t>44161</t>
  </si>
  <si>
    <t>44163</t>
  </si>
  <si>
    <t>44164</t>
  </si>
  <si>
    <t>44165</t>
  </si>
  <si>
    <t>44167</t>
  </si>
  <si>
    <t>44168</t>
  </si>
  <si>
    <t>44169</t>
  </si>
  <si>
    <t>44171</t>
  </si>
  <si>
    <t>44172</t>
  </si>
  <si>
    <t>44173</t>
  </si>
  <si>
    <t>44174</t>
  </si>
  <si>
    <t>44175</t>
  </si>
  <si>
    <t>44176</t>
  </si>
  <si>
    <t>44177</t>
  </si>
  <si>
    <t>44178</t>
  </si>
  <si>
    <t>44179</t>
  </si>
  <si>
    <t>44180</t>
  </si>
  <si>
    <t>44181</t>
  </si>
  <si>
    <t>44182</t>
  </si>
  <si>
    <t>44183</t>
  </si>
  <si>
    <t>44184</t>
  </si>
  <si>
    <t>44185</t>
  </si>
  <si>
    <t>44187</t>
  </si>
  <si>
    <t>44189</t>
  </si>
  <si>
    <t>44190</t>
  </si>
  <si>
    <t>44191</t>
  </si>
  <si>
    <t>44192</t>
  </si>
  <si>
    <t>44193</t>
  </si>
  <si>
    <t>44194</t>
  </si>
  <si>
    <t>44195</t>
  </si>
  <si>
    <t>44196</t>
  </si>
  <si>
    <t>44197</t>
  </si>
  <si>
    <t>44198</t>
  </si>
  <si>
    <t>44199</t>
  </si>
  <si>
    <t>44200</t>
  </si>
  <si>
    <t>44201</t>
  </si>
  <si>
    <t>44204</t>
  </si>
  <si>
    <t>44205</t>
  </si>
  <si>
    <t>44206</t>
  </si>
  <si>
    <t>44207</t>
  </si>
  <si>
    <t>44208</t>
  </si>
  <si>
    <t>44209</t>
  </si>
  <si>
    <t>44210</t>
  </si>
  <si>
    <t>44211</t>
  </si>
  <si>
    <t>44212</t>
  </si>
  <si>
    <t>44213</t>
  </si>
  <si>
    <t>44215</t>
  </si>
  <si>
    <t>44216</t>
  </si>
  <si>
    <t>44217</t>
  </si>
  <si>
    <t>44218</t>
  </si>
  <si>
    <t>44219</t>
  </si>
  <si>
    <t>44220</t>
  </si>
  <si>
    <t>44221</t>
  </si>
  <si>
    <t>44222</t>
  </si>
  <si>
    <t>44223</t>
  </si>
  <si>
    <t>44224</t>
  </si>
  <si>
    <t>44225</t>
  </si>
  <si>
    <t>44226</t>
  </si>
  <si>
    <t>44227</t>
  </si>
  <si>
    <t>44228</t>
  </si>
  <si>
    <t>44229</t>
  </si>
  <si>
    <t>44230</t>
  </si>
  <si>
    <t>44231</t>
  </si>
  <si>
    <t>44232</t>
  </si>
  <si>
    <t>44234</t>
  </si>
  <si>
    <t>44235</t>
  </si>
  <si>
    <t>44236</t>
  </si>
  <si>
    <t>44237</t>
  </si>
  <si>
    <t>44238</t>
  </si>
  <si>
    <t>44239</t>
  </si>
  <si>
    <t>44240</t>
  </si>
  <si>
    <t>44241</t>
  </si>
  <si>
    <t>44243</t>
  </si>
  <si>
    <t>44244</t>
  </si>
  <si>
    <t>44245</t>
  </si>
  <si>
    <t>44246</t>
  </si>
  <si>
    <t>44247</t>
  </si>
  <si>
    <t>44249</t>
  </si>
  <si>
    <t>44250</t>
  </si>
  <si>
    <t>44251</t>
  </si>
  <si>
    <t>44252</t>
  </si>
  <si>
    <t>44256</t>
  </si>
  <si>
    <t>44257</t>
  </si>
  <si>
    <t>44258</t>
  </si>
  <si>
    <t>44260</t>
  </si>
  <si>
    <t>44261</t>
  </si>
  <si>
    <t>44262</t>
  </si>
  <si>
    <t>44263</t>
  </si>
  <si>
    <t>44264</t>
  </si>
  <si>
    <t>44265</t>
  </si>
  <si>
    <t>44266</t>
  </si>
  <si>
    <t>44267</t>
  </si>
  <si>
    <t>44268</t>
  </si>
  <si>
    <t>45001</t>
  </si>
  <si>
    <t>45002</t>
  </si>
  <si>
    <t>45003</t>
  </si>
  <si>
    <t>45004</t>
  </si>
  <si>
    <t>45005</t>
  </si>
  <si>
    <t>45006</t>
  </si>
  <si>
    <t>45007</t>
  </si>
  <si>
    <t>45008</t>
  </si>
  <si>
    <t>45009</t>
  </si>
  <si>
    <t>45010</t>
  </si>
  <si>
    <t>45011</t>
  </si>
  <si>
    <t>45012</t>
  </si>
  <si>
    <t>45013</t>
  </si>
  <si>
    <t>45014</t>
  </si>
  <si>
    <t>45015</t>
  </si>
  <si>
    <t>45016</t>
  </si>
  <si>
    <t>45017</t>
  </si>
  <si>
    <t>45018</t>
  </si>
  <si>
    <t>45019</t>
  </si>
  <si>
    <t>45020</t>
  </si>
  <si>
    <t>45021</t>
  </si>
  <si>
    <t>45022</t>
  </si>
  <si>
    <t>45023</t>
  </si>
  <si>
    <t>45024</t>
  </si>
  <si>
    <t>45025</t>
  </si>
  <si>
    <t>45026</t>
  </si>
  <si>
    <t>45027</t>
  </si>
  <si>
    <t>45028</t>
  </si>
  <si>
    <t>45029</t>
  </si>
  <si>
    <t>45030</t>
  </si>
  <si>
    <t>45031</t>
  </si>
  <si>
    <t>45032</t>
  </si>
  <si>
    <t>45033</t>
  </si>
  <si>
    <t>45034</t>
  </si>
  <si>
    <t>45035</t>
  </si>
  <si>
    <t>45036</t>
  </si>
  <si>
    <t>45037</t>
  </si>
  <si>
    <t>45038</t>
  </si>
  <si>
    <t>45039</t>
  </si>
  <si>
    <t>45040</t>
  </si>
  <si>
    <t>45041</t>
  </si>
  <si>
    <t>45042</t>
  </si>
  <si>
    <t>45043</t>
  </si>
  <si>
    <t>45045</t>
  </si>
  <si>
    <t>45046</t>
  </si>
  <si>
    <t>45047</t>
  </si>
  <si>
    <t>45048</t>
  </si>
  <si>
    <t>45049</t>
  </si>
  <si>
    <t>45050</t>
  </si>
  <si>
    <t>45051</t>
  </si>
  <si>
    <t>45052</t>
  </si>
  <si>
    <t>45053</t>
  </si>
  <si>
    <t>45054</t>
  </si>
  <si>
    <t>45055</t>
  </si>
  <si>
    <t>45056</t>
  </si>
  <si>
    <t>45057</t>
  </si>
  <si>
    <t>45058</t>
  </si>
  <si>
    <t>45059</t>
  </si>
  <si>
    <t>45060</t>
  </si>
  <si>
    <t>45061</t>
  </si>
  <si>
    <t>45062</t>
  </si>
  <si>
    <t>45063</t>
  </si>
  <si>
    <t>45064</t>
  </si>
  <si>
    <t>45065</t>
  </si>
  <si>
    <t>45066</t>
  </si>
  <si>
    <t>45067</t>
  </si>
  <si>
    <t>45068</t>
  </si>
  <si>
    <t>45069</t>
  </si>
  <si>
    <t>45070</t>
  </si>
  <si>
    <t>45071</t>
  </si>
  <si>
    <t>45072</t>
  </si>
  <si>
    <t>45073</t>
  </si>
  <si>
    <t>45074</t>
  </si>
  <si>
    <t>45075</t>
  </si>
  <si>
    <t>45076</t>
  </si>
  <si>
    <t>45077</t>
  </si>
  <si>
    <t>45078</t>
  </si>
  <si>
    <t>45079</t>
  </si>
  <si>
    <t>45080</t>
  </si>
  <si>
    <t>45081</t>
  </si>
  <si>
    <t>45082</t>
  </si>
  <si>
    <t>45083</t>
  </si>
  <si>
    <t>45084</t>
  </si>
  <si>
    <t>45085</t>
  </si>
  <si>
    <t>45086</t>
  </si>
  <si>
    <t>45087</t>
  </si>
  <si>
    <t>45088</t>
  </si>
  <si>
    <t>45089</t>
  </si>
  <si>
    <t>45090</t>
  </si>
  <si>
    <t>45091</t>
  </si>
  <si>
    <t>45092</t>
  </si>
  <si>
    <t>45093</t>
  </si>
  <si>
    <t>45094</t>
  </si>
  <si>
    <t>45095</t>
  </si>
  <si>
    <t>45096</t>
  </si>
  <si>
    <t>45097</t>
  </si>
  <si>
    <t>45098</t>
  </si>
  <si>
    <t>45099</t>
  </si>
  <si>
    <t>45100</t>
  </si>
  <si>
    <t>45101</t>
  </si>
  <si>
    <t>45102</t>
  </si>
  <si>
    <t>45103</t>
  </si>
  <si>
    <t>45104</t>
  </si>
  <si>
    <t>45105</t>
  </si>
  <si>
    <t>45106</t>
  </si>
  <si>
    <t>45107</t>
  </si>
  <si>
    <t>45108</t>
  </si>
  <si>
    <t>45109</t>
  </si>
  <si>
    <t>45110</t>
  </si>
  <si>
    <t>45111</t>
  </si>
  <si>
    <t>45112</t>
  </si>
  <si>
    <t>45113</t>
  </si>
  <si>
    <t>45114</t>
  </si>
  <si>
    <t>45115</t>
  </si>
  <si>
    <t>45116</t>
  </si>
  <si>
    <t>45117</t>
  </si>
  <si>
    <t>45118</t>
  </si>
  <si>
    <t>45119</t>
  </si>
  <si>
    <t>45120</t>
  </si>
  <si>
    <t>45121</t>
  </si>
  <si>
    <t>45122</t>
  </si>
  <si>
    <t>45123</t>
  </si>
  <si>
    <t>45124</t>
  </si>
  <si>
    <t>45125</t>
  </si>
  <si>
    <t>45126</t>
  </si>
  <si>
    <t>45127</t>
  </si>
  <si>
    <t>45128</t>
  </si>
  <si>
    <t>45129</t>
  </si>
  <si>
    <t>45130</t>
  </si>
  <si>
    <t>45131</t>
  </si>
  <si>
    <t>45132</t>
  </si>
  <si>
    <t>45133</t>
  </si>
  <si>
    <t>45134</t>
  </si>
  <si>
    <t>45135</t>
  </si>
  <si>
    <t>45136</t>
  </si>
  <si>
    <t>45137</t>
  </si>
  <si>
    <t>45138</t>
  </si>
  <si>
    <t>45139</t>
  </si>
  <si>
    <t>45140</t>
  </si>
  <si>
    <t>45141</t>
  </si>
  <si>
    <t>45142</t>
  </si>
  <si>
    <t>45143</t>
  </si>
  <si>
    <t>45144</t>
  </si>
  <si>
    <t>45145</t>
  </si>
  <si>
    <t>45146</t>
  </si>
  <si>
    <t>45147</t>
  </si>
  <si>
    <t>45148</t>
  </si>
  <si>
    <t>45149</t>
  </si>
  <si>
    <t>45150</t>
  </si>
  <si>
    <t>45151</t>
  </si>
  <si>
    <t>45152</t>
  </si>
  <si>
    <t>45153</t>
  </si>
  <si>
    <t>45154</t>
  </si>
  <si>
    <t>45155</t>
  </si>
  <si>
    <t>45156</t>
  </si>
  <si>
    <t>45157</t>
  </si>
  <si>
    <t>45158</t>
  </si>
  <si>
    <t>45159</t>
  </si>
  <si>
    <t>45160</t>
  </si>
  <si>
    <t>45161</t>
  </si>
  <si>
    <t>45162</t>
  </si>
  <si>
    <t>45163</t>
  </si>
  <si>
    <t>45164</t>
  </si>
  <si>
    <t>45165</t>
  </si>
  <si>
    <t>45166</t>
  </si>
  <si>
    <t>45167</t>
  </si>
  <si>
    <t>45168</t>
  </si>
  <si>
    <t>45169</t>
  </si>
  <si>
    <t>45170</t>
  </si>
  <si>
    <t>45171</t>
  </si>
  <si>
    <t>45172</t>
  </si>
  <si>
    <t>45173</t>
  </si>
  <si>
    <t>45174</t>
  </si>
  <si>
    <t>45175</t>
  </si>
  <si>
    <t>45176</t>
  </si>
  <si>
    <t>45177</t>
  </si>
  <si>
    <t>45179</t>
  </si>
  <si>
    <t>45180</t>
  </si>
  <si>
    <t>45181</t>
  </si>
  <si>
    <t>45182</t>
  </si>
  <si>
    <t>45183</t>
  </si>
  <si>
    <t>45184</t>
  </si>
  <si>
    <t>45185</t>
  </si>
  <si>
    <t>45186</t>
  </si>
  <si>
    <t>45187</t>
  </si>
  <si>
    <t>45188</t>
  </si>
  <si>
    <t>45189</t>
  </si>
  <si>
    <t>45190</t>
  </si>
  <si>
    <t>45191</t>
  </si>
  <si>
    <t>45192</t>
  </si>
  <si>
    <t>45193</t>
  </si>
  <si>
    <t>45194</t>
  </si>
  <si>
    <t>45195</t>
  </si>
  <si>
    <t>45196</t>
  </si>
  <si>
    <t>45197</t>
  </si>
  <si>
    <t>45198</t>
  </si>
  <si>
    <t>45199</t>
  </si>
  <si>
    <t>45200</t>
  </si>
  <si>
    <t>45201</t>
  </si>
  <si>
    <t>45202</t>
  </si>
  <si>
    <t>45203</t>
  </si>
  <si>
    <t>45204</t>
  </si>
  <si>
    <t>45205</t>
  </si>
  <si>
    <t>45901</t>
  </si>
  <si>
    <t>46001</t>
  </si>
  <si>
    <t>46002</t>
  </si>
  <si>
    <t>46003</t>
  </si>
  <si>
    <t>46004</t>
  </si>
  <si>
    <t>46005</t>
  </si>
  <si>
    <t>46006</t>
  </si>
  <si>
    <t>46007</t>
  </si>
  <si>
    <t>46008</t>
  </si>
  <si>
    <t>46009</t>
  </si>
  <si>
    <t>46010</t>
  </si>
  <si>
    <t>46011</t>
  </si>
  <si>
    <t>46012</t>
  </si>
  <si>
    <t>46013</t>
  </si>
  <si>
    <t>46014</t>
  </si>
  <si>
    <t>46015</t>
  </si>
  <si>
    <t>46016</t>
  </si>
  <si>
    <t>46017</t>
  </si>
  <si>
    <t>46018</t>
  </si>
  <si>
    <t>46019</t>
  </si>
  <si>
    <t>46020</t>
  </si>
  <si>
    <t>46021</t>
  </si>
  <si>
    <t>46022</t>
  </si>
  <si>
    <t>46023</t>
  </si>
  <si>
    <t>46024</t>
  </si>
  <si>
    <t>46025</t>
  </si>
  <si>
    <t>46026</t>
  </si>
  <si>
    <t>46027</t>
  </si>
  <si>
    <t>46028</t>
  </si>
  <si>
    <t>46029</t>
  </si>
  <si>
    <t>46030</t>
  </si>
  <si>
    <t>46031</t>
  </si>
  <si>
    <t>46032</t>
  </si>
  <si>
    <t>46033</t>
  </si>
  <si>
    <t>46034</t>
  </si>
  <si>
    <t>46035</t>
  </si>
  <si>
    <t>46036</t>
  </si>
  <si>
    <t>46037</t>
  </si>
  <si>
    <t>46038</t>
  </si>
  <si>
    <t>46039</t>
  </si>
  <si>
    <t>46040</t>
  </si>
  <si>
    <t>46041</t>
  </si>
  <si>
    <t>46042</t>
  </si>
  <si>
    <t>46043</t>
  </si>
  <si>
    <t>46044</t>
  </si>
  <si>
    <t>46045</t>
  </si>
  <si>
    <t>46046</t>
  </si>
  <si>
    <t>46047</t>
  </si>
  <si>
    <t>46048</t>
  </si>
  <si>
    <t>46049</t>
  </si>
  <si>
    <t>46050</t>
  </si>
  <si>
    <t>46051</t>
  </si>
  <si>
    <t>46052</t>
  </si>
  <si>
    <t>46053</t>
  </si>
  <si>
    <t>46054</t>
  </si>
  <si>
    <t>46055</t>
  </si>
  <si>
    <t>46056</t>
  </si>
  <si>
    <t>46057</t>
  </si>
  <si>
    <t>46058</t>
  </si>
  <si>
    <t>46059</t>
  </si>
  <si>
    <t>46060</t>
  </si>
  <si>
    <t>46061</t>
  </si>
  <si>
    <t>46062</t>
  </si>
  <si>
    <t>46063</t>
  </si>
  <si>
    <t>46064</t>
  </si>
  <si>
    <t>46065</t>
  </si>
  <si>
    <t>46066</t>
  </si>
  <si>
    <t>46067</t>
  </si>
  <si>
    <t>46068</t>
  </si>
  <si>
    <t>46069</t>
  </si>
  <si>
    <t>46070</t>
  </si>
  <si>
    <t>46071</t>
  </si>
  <si>
    <t>46072</t>
  </si>
  <si>
    <t>46073</t>
  </si>
  <si>
    <t>46074</t>
  </si>
  <si>
    <t>46075</t>
  </si>
  <si>
    <t>46076</t>
  </si>
  <si>
    <t>46077</t>
  </si>
  <si>
    <t>46078</t>
  </si>
  <si>
    <t>46079</t>
  </si>
  <si>
    <t>46080</t>
  </si>
  <si>
    <t>46081</t>
  </si>
  <si>
    <t>46082</t>
  </si>
  <si>
    <t>46083</t>
  </si>
  <si>
    <t>46084</t>
  </si>
  <si>
    <t>46085</t>
  </si>
  <si>
    <t>46086</t>
  </si>
  <si>
    <t>46087</t>
  </si>
  <si>
    <t>46088</t>
  </si>
  <si>
    <t>46089</t>
  </si>
  <si>
    <t>46090</t>
  </si>
  <si>
    <t>46091</t>
  </si>
  <si>
    <t>46092</t>
  </si>
  <si>
    <t>46093</t>
  </si>
  <si>
    <t>46094</t>
  </si>
  <si>
    <t>46095</t>
  </si>
  <si>
    <t>46096</t>
  </si>
  <si>
    <t>46097</t>
  </si>
  <si>
    <t>46098</t>
  </si>
  <si>
    <t>46099</t>
  </si>
  <si>
    <t>46100</t>
  </si>
  <si>
    <t>46101</t>
  </si>
  <si>
    <t>46102</t>
  </si>
  <si>
    <t>46103</t>
  </si>
  <si>
    <t>46104</t>
  </si>
  <si>
    <t>46105</t>
  </si>
  <si>
    <t>46106</t>
  </si>
  <si>
    <t>46107</t>
  </si>
  <si>
    <t>46108</t>
  </si>
  <si>
    <t>46109</t>
  </si>
  <si>
    <t>46110</t>
  </si>
  <si>
    <t>46111</t>
  </si>
  <si>
    <t>46112</t>
  </si>
  <si>
    <t>46113</t>
  </si>
  <si>
    <t>46114</t>
  </si>
  <si>
    <t>46115</t>
  </si>
  <si>
    <t>46116</t>
  </si>
  <si>
    <t>46117</t>
  </si>
  <si>
    <t>46118</t>
  </si>
  <si>
    <t>46119</t>
  </si>
  <si>
    <t>46120</t>
  </si>
  <si>
    <t>46121</t>
  </si>
  <si>
    <t>46122</t>
  </si>
  <si>
    <t>46123</t>
  </si>
  <si>
    <t>46124</t>
  </si>
  <si>
    <t>46125</t>
  </si>
  <si>
    <t>46126</t>
  </si>
  <si>
    <t>46127</t>
  </si>
  <si>
    <t>46128</t>
  </si>
  <si>
    <t>46129</t>
  </si>
  <si>
    <t>46130</t>
  </si>
  <si>
    <t>46131</t>
  </si>
  <si>
    <t>46132</t>
  </si>
  <si>
    <t>46133</t>
  </si>
  <si>
    <t>46134</t>
  </si>
  <si>
    <t>46135</t>
  </si>
  <si>
    <t>46136</t>
  </si>
  <si>
    <t>46137</t>
  </si>
  <si>
    <t>46138</t>
  </si>
  <si>
    <t>46139</t>
  </si>
  <si>
    <t>46140</t>
  </si>
  <si>
    <t>46141</t>
  </si>
  <si>
    <t>46142</t>
  </si>
  <si>
    <t>46143</t>
  </si>
  <si>
    <t>46144</t>
  </si>
  <si>
    <t>46145</t>
  </si>
  <si>
    <t>46146</t>
  </si>
  <si>
    <t>46147</t>
  </si>
  <si>
    <t>46148</t>
  </si>
  <si>
    <t>46149</t>
  </si>
  <si>
    <t>46150</t>
  </si>
  <si>
    <t>46151</t>
  </si>
  <si>
    <t>46152</t>
  </si>
  <si>
    <t>46153</t>
  </si>
  <si>
    <t>46154</t>
  </si>
  <si>
    <t>46155</t>
  </si>
  <si>
    <t>46156</t>
  </si>
  <si>
    <t>46157</t>
  </si>
  <si>
    <t>46158</t>
  </si>
  <si>
    <t>46159</t>
  </si>
  <si>
    <t>46160</t>
  </si>
  <si>
    <t>46161</t>
  </si>
  <si>
    <t>46162</t>
  </si>
  <si>
    <t>46163</t>
  </si>
  <si>
    <t>46164</t>
  </si>
  <si>
    <t>46165</t>
  </si>
  <si>
    <t>46166</t>
  </si>
  <si>
    <t>46167</t>
  </si>
  <si>
    <t>46168</t>
  </si>
  <si>
    <t>46169</t>
  </si>
  <si>
    <t>46170</t>
  </si>
  <si>
    <t>46171</t>
  </si>
  <si>
    <t>46172</t>
  </si>
  <si>
    <t>46173</t>
  </si>
  <si>
    <t>46174</t>
  </si>
  <si>
    <t>46175</t>
  </si>
  <si>
    <t>46176</t>
  </si>
  <si>
    <t>46177</t>
  </si>
  <si>
    <t>46178</t>
  </si>
  <si>
    <t>46179</t>
  </si>
  <si>
    <t>46180</t>
  </si>
  <si>
    <t>46181</t>
  </si>
  <si>
    <t>46182</t>
  </si>
  <si>
    <t>46183</t>
  </si>
  <si>
    <t>46184</t>
  </si>
  <si>
    <t>46185</t>
  </si>
  <si>
    <t>46186</t>
  </si>
  <si>
    <t>46187</t>
  </si>
  <si>
    <t>46188</t>
  </si>
  <si>
    <t>46189</t>
  </si>
  <si>
    <t>46190</t>
  </si>
  <si>
    <t>46191</t>
  </si>
  <si>
    <t>46192</t>
  </si>
  <si>
    <t>46193</t>
  </si>
  <si>
    <t>46194</t>
  </si>
  <si>
    <t>46195</t>
  </si>
  <si>
    <t>46196</t>
  </si>
  <si>
    <t>46197</t>
  </si>
  <si>
    <t>46198</t>
  </si>
  <si>
    <t>46199</t>
  </si>
  <si>
    <t>46200</t>
  </si>
  <si>
    <t>46201</t>
  </si>
  <si>
    <t>46202</t>
  </si>
  <si>
    <t>46203</t>
  </si>
  <si>
    <t>46204</t>
  </si>
  <si>
    <t>46205</t>
  </si>
  <si>
    <t>46206</t>
  </si>
  <si>
    <t>46207</t>
  </si>
  <si>
    <t>46208</t>
  </si>
  <si>
    <t>46209</t>
  </si>
  <si>
    <t>46210</t>
  </si>
  <si>
    <t>46211</t>
  </si>
  <si>
    <t>46212</t>
  </si>
  <si>
    <t>46213</t>
  </si>
  <si>
    <t>46214</t>
  </si>
  <si>
    <t>46215</t>
  </si>
  <si>
    <t>46216</t>
  </si>
  <si>
    <t>46217</t>
  </si>
  <si>
    <t>46218</t>
  </si>
  <si>
    <t>46219</t>
  </si>
  <si>
    <t>46220</t>
  </si>
  <si>
    <t>46221</t>
  </si>
  <si>
    <t>46222</t>
  </si>
  <si>
    <t>46223</t>
  </si>
  <si>
    <t>46224</t>
  </si>
  <si>
    <t>46225</t>
  </si>
  <si>
    <t>46226</t>
  </si>
  <si>
    <t>46227</t>
  </si>
  <si>
    <t>46228</t>
  </si>
  <si>
    <t>46229</t>
  </si>
  <si>
    <t>46230</t>
  </si>
  <si>
    <t>46231</t>
  </si>
  <si>
    <t>46232</t>
  </si>
  <si>
    <t>46233</t>
  </si>
  <si>
    <t>46234</t>
  </si>
  <si>
    <t>46235</t>
  </si>
  <si>
    <t>46236</t>
  </si>
  <si>
    <t>46237</t>
  </si>
  <si>
    <t>46238</t>
  </si>
  <si>
    <t>46239</t>
  </si>
  <si>
    <t>46240</t>
  </si>
  <si>
    <t>46241</t>
  </si>
  <si>
    <t>46242</t>
  </si>
  <si>
    <t>46243</t>
  </si>
  <si>
    <t>46244</t>
  </si>
  <si>
    <t>46245</t>
  </si>
  <si>
    <t>46246</t>
  </si>
  <si>
    <t>46247</t>
  </si>
  <si>
    <t>46248</t>
  </si>
  <si>
    <t>46249</t>
  </si>
  <si>
    <t>46250</t>
  </si>
  <si>
    <t>46251</t>
  </si>
  <si>
    <t>46252</t>
  </si>
  <si>
    <t>46253</t>
  </si>
  <si>
    <t>46254</t>
  </si>
  <si>
    <t>46255</t>
  </si>
  <si>
    <t>46256</t>
  </si>
  <si>
    <t>46257</t>
  </si>
  <si>
    <t>46258</t>
  </si>
  <si>
    <t>46259</t>
  </si>
  <si>
    <t>46260</t>
  </si>
  <si>
    <t>46261</t>
  </si>
  <si>
    <t>46262</t>
  </si>
  <si>
    <t>46263</t>
  </si>
  <si>
    <t>46902</t>
  </si>
  <si>
    <t>46903</t>
  </si>
  <si>
    <t>46904</t>
  </si>
  <si>
    <t>47001</t>
  </si>
  <si>
    <t>47002</t>
  </si>
  <si>
    <t>47003</t>
  </si>
  <si>
    <t>47004</t>
  </si>
  <si>
    <t>47005</t>
  </si>
  <si>
    <t>47006</t>
  </si>
  <si>
    <t>47007</t>
  </si>
  <si>
    <t>47008</t>
  </si>
  <si>
    <t>47009</t>
  </si>
  <si>
    <t>47010</t>
  </si>
  <si>
    <t>47011</t>
  </si>
  <si>
    <t>47012</t>
  </si>
  <si>
    <t>47013</t>
  </si>
  <si>
    <t>47014</t>
  </si>
  <si>
    <t>47015</t>
  </si>
  <si>
    <t>47016</t>
  </si>
  <si>
    <t>47017</t>
  </si>
  <si>
    <t>47018</t>
  </si>
  <si>
    <t>47019</t>
  </si>
  <si>
    <t>47020</t>
  </si>
  <si>
    <t>47021</t>
  </si>
  <si>
    <t>47022</t>
  </si>
  <si>
    <t>47023</t>
  </si>
  <si>
    <t>47024</t>
  </si>
  <si>
    <t>47025</t>
  </si>
  <si>
    <t>47026</t>
  </si>
  <si>
    <t>47027</t>
  </si>
  <si>
    <t>47028</t>
  </si>
  <si>
    <t>47029</t>
  </si>
  <si>
    <t>47030</t>
  </si>
  <si>
    <t>47031</t>
  </si>
  <si>
    <t>47032</t>
  </si>
  <si>
    <t>47033</t>
  </si>
  <si>
    <t>47034</t>
  </si>
  <si>
    <t>47035</t>
  </si>
  <si>
    <t>47036</t>
  </si>
  <si>
    <t>47037</t>
  </si>
  <si>
    <t>47038</t>
  </si>
  <si>
    <t>47039</t>
  </si>
  <si>
    <t>47040</t>
  </si>
  <si>
    <t>47041</t>
  </si>
  <si>
    <t>47042</t>
  </si>
  <si>
    <t>47043</t>
  </si>
  <si>
    <t>47044</t>
  </si>
  <si>
    <t>47045</t>
  </si>
  <si>
    <t>47046</t>
  </si>
  <si>
    <t>47047</t>
  </si>
  <si>
    <t>47048</t>
  </si>
  <si>
    <t>47049</t>
  </si>
  <si>
    <t>47050</t>
  </si>
  <si>
    <t>47051</t>
  </si>
  <si>
    <t>47052</t>
  </si>
  <si>
    <t>47053</t>
  </si>
  <si>
    <t>47054</t>
  </si>
  <si>
    <t>47055</t>
  </si>
  <si>
    <t>47056</t>
  </si>
  <si>
    <t>47057</t>
  </si>
  <si>
    <t>47058</t>
  </si>
  <si>
    <t>47059</t>
  </si>
  <si>
    <t>47060</t>
  </si>
  <si>
    <t>47061</t>
  </si>
  <si>
    <t>47062</t>
  </si>
  <si>
    <t>47063</t>
  </si>
  <si>
    <t>47064</t>
  </si>
  <si>
    <t>47065</t>
  </si>
  <si>
    <t>47066</t>
  </si>
  <si>
    <t>47067</t>
  </si>
  <si>
    <t>47068</t>
  </si>
  <si>
    <t>47069</t>
  </si>
  <si>
    <t>47070</t>
  </si>
  <si>
    <t>47071</t>
  </si>
  <si>
    <t>47073</t>
  </si>
  <si>
    <t>47074</t>
  </si>
  <si>
    <t>47075</t>
  </si>
  <si>
    <t>47076</t>
  </si>
  <si>
    <t>47077</t>
  </si>
  <si>
    <t>47078</t>
  </si>
  <si>
    <t>47079</t>
  </si>
  <si>
    <t>47080</t>
  </si>
  <si>
    <t>47081</t>
  </si>
  <si>
    <t>47082</t>
  </si>
  <si>
    <t>47083</t>
  </si>
  <si>
    <t>47084</t>
  </si>
  <si>
    <t>47085</t>
  </si>
  <si>
    <t>47086</t>
  </si>
  <si>
    <t>47087</t>
  </si>
  <si>
    <t>47088</t>
  </si>
  <si>
    <t>47089</t>
  </si>
  <si>
    <t>47090</t>
  </si>
  <si>
    <t>47091</t>
  </si>
  <si>
    <t>47092</t>
  </si>
  <si>
    <t>47093</t>
  </si>
  <si>
    <t>47094</t>
  </si>
  <si>
    <t>47095</t>
  </si>
  <si>
    <t>47096</t>
  </si>
  <si>
    <t>47097</t>
  </si>
  <si>
    <t>47098</t>
  </si>
  <si>
    <t>47099</t>
  </si>
  <si>
    <t>47100</t>
  </si>
  <si>
    <t>47101</t>
  </si>
  <si>
    <t>47102</t>
  </si>
  <si>
    <t>47103</t>
  </si>
  <si>
    <t>47104</t>
  </si>
  <si>
    <t>47105</t>
  </si>
  <si>
    <t>47106</t>
  </si>
  <si>
    <t>47109</t>
  </si>
  <si>
    <t>47110</t>
  </si>
  <si>
    <t>47111</t>
  </si>
  <si>
    <t>47112</t>
  </si>
  <si>
    <t>47113</t>
  </si>
  <si>
    <t>47114</t>
  </si>
  <si>
    <t>47115</t>
  </si>
  <si>
    <t>47116</t>
  </si>
  <si>
    <t>47117</t>
  </si>
  <si>
    <t>47118</t>
  </si>
  <si>
    <t>47119</t>
  </si>
  <si>
    <t>47121</t>
  </si>
  <si>
    <t>47122</t>
  </si>
  <si>
    <t>47123</t>
  </si>
  <si>
    <t>47124</t>
  </si>
  <si>
    <t>47125</t>
  </si>
  <si>
    <t>47126</t>
  </si>
  <si>
    <t>47127</t>
  </si>
  <si>
    <t>47128</t>
  </si>
  <si>
    <t>47129</t>
  </si>
  <si>
    <t>47130</t>
  </si>
  <si>
    <t>47131</t>
  </si>
  <si>
    <t>47132</t>
  </si>
  <si>
    <t>47133</t>
  </si>
  <si>
    <t>47134</t>
  </si>
  <si>
    <t>47135</t>
  </si>
  <si>
    <t>47137</t>
  </si>
  <si>
    <t>47138</t>
  </si>
  <si>
    <t>47139</t>
  </si>
  <si>
    <t>47140</t>
  </si>
  <si>
    <t>47141</t>
  </si>
  <si>
    <t>47142</t>
  </si>
  <si>
    <t>47143</t>
  </si>
  <si>
    <t>47144</t>
  </si>
  <si>
    <t>47145</t>
  </si>
  <si>
    <t>47146</t>
  </si>
  <si>
    <t>47147</t>
  </si>
  <si>
    <t>47148</t>
  </si>
  <si>
    <t>47149</t>
  </si>
  <si>
    <t>47150</t>
  </si>
  <si>
    <t>47151</t>
  </si>
  <si>
    <t>47152</t>
  </si>
  <si>
    <t>47153</t>
  </si>
  <si>
    <t>47154</t>
  </si>
  <si>
    <t>47155</t>
  </si>
  <si>
    <t>47156</t>
  </si>
  <si>
    <t>47157</t>
  </si>
  <si>
    <t>47158</t>
  </si>
  <si>
    <t>47159</t>
  </si>
  <si>
    <t>47160</t>
  </si>
  <si>
    <t>47161</t>
  </si>
  <si>
    <t>47162</t>
  </si>
  <si>
    <t>47163</t>
  </si>
  <si>
    <t>47164</t>
  </si>
  <si>
    <t>47165</t>
  </si>
  <si>
    <t>47166</t>
  </si>
  <si>
    <t>47167</t>
  </si>
  <si>
    <t>47168</t>
  </si>
  <si>
    <t>47169</t>
  </si>
  <si>
    <t>47170</t>
  </si>
  <si>
    <t>47171</t>
  </si>
  <si>
    <t>47172</t>
  </si>
  <si>
    <t>47173</t>
  </si>
  <si>
    <t>47174</t>
  </si>
  <si>
    <t>47175</t>
  </si>
  <si>
    <t>47176</t>
  </si>
  <si>
    <t>47177</t>
  </si>
  <si>
    <t>47178</t>
  </si>
  <si>
    <t>47179</t>
  </si>
  <si>
    <t>47180</t>
  </si>
  <si>
    <t>47181</t>
  </si>
  <si>
    <t>47182</t>
  </si>
  <si>
    <t>47183</t>
  </si>
  <si>
    <t>47184</t>
  </si>
  <si>
    <t>47185</t>
  </si>
  <si>
    <t>47186</t>
  </si>
  <si>
    <t>47187</t>
  </si>
  <si>
    <t>47188</t>
  </si>
  <si>
    <t>47189</t>
  </si>
  <si>
    <t>47190</t>
  </si>
  <si>
    <t>47191</t>
  </si>
  <si>
    <t>47192</t>
  </si>
  <si>
    <t>47193</t>
  </si>
  <si>
    <t>47194</t>
  </si>
  <si>
    <t>47195</t>
  </si>
  <si>
    <t>47196</t>
  </si>
  <si>
    <t>47197</t>
  </si>
  <si>
    <t>47198</t>
  </si>
  <si>
    <t>47199</t>
  </si>
  <si>
    <t>47200</t>
  </si>
  <si>
    <t>47203</t>
  </si>
  <si>
    <t>47204</t>
  </si>
  <si>
    <t>47205</t>
  </si>
  <si>
    <t>47206</t>
  </si>
  <si>
    <t>47207</t>
  </si>
  <si>
    <t>47208</t>
  </si>
  <si>
    <t>47209</t>
  </si>
  <si>
    <t>47210</t>
  </si>
  <si>
    <t>47211</t>
  </si>
  <si>
    <t>47212</t>
  </si>
  <si>
    <t>47213</t>
  </si>
  <si>
    <t>47214</t>
  </si>
  <si>
    <t>47215</t>
  </si>
  <si>
    <t>47216</t>
  </si>
  <si>
    <t>47217</t>
  </si>
  <si>
    <t>47218</t>
  </si>
  <si>
    <t>47219</t>
  </si>
  <si>
    <t>47220</t>
  </si>
  <si>
    <t>47221</t>
  </si>
  <si>
    <t>47222</t>
  </si>
  <si>
    <t>47223</t>
  </si>
  <si>
    <t>47224</t>
  </si>
  <si>
    <t>47225</t>
  </si>
  <si>
    <t>47226</t>
  </si>
  <si>
    <t>47227</t>
  </si>
  <si>
    <t>47228</t>
  </si>
  <si>
    <t>47229</t>
  </si>
  <si>
    <t>47230</t>
  </si>
  <si>
    <t>47231</t>
  </si>
  <si>
    <t>47232</t>
  </si>
  <si>
    <t>49002</t>
  </si>
  <si>
    <t>49003</t>
  </si>
  <si>
    <t>49004</t>
  </si>
  <si>
    <t>49005</t>
  </si>
  <si>
    <t>49006</t>
  </si>
  <si>
    <t>49007</t>
  </si>
  <si>
    <t>49008</t>
  </si>
  <si>
    <t>49009</t>
  </si>
  <si>
    <t>49010</t>
  </si>
  <si>
    <t>49011</t>
  </si>
  <si>
    <t>49012</t>
  </si>
  <si>
    <t>49013</t>
  </si>
  <si>
    <t>49014</t>
  </si>
  <si>
    <t>49015</t>
  </si>
  <si>
    <t>49016</t>
  </si>
  <si>
    <t>49017</t>
  </si>
  <si>
    <t>49018</t>
  </si>
  <si>
    <t>49019</t>
  </si>
  <si>
    <t>49020</t>
  </si>
  <si>
    <t>49021</t>
  </si>
  <si>
    <t>49022</t>
  </si>
  <si>
    <t>49023</t>
  </si>
  <si>
    <t>49024</t>
  </si>
  <si>
    <t>49025</t>
  </si>
  <si>
    <t>49026</t>
  </si>
  <si>
    <t>49027</t>
  </si>
  <si>
    <t>49028</t>
  </si>
  <si>
    <t>49029</t>
  </si>
  <si>
    <t>49030</t>
  </si>
  <si>
    <t>49031</t>
  </si>
  <si>
    <t>49032</t>
  </si>
  <si>
    <t>49033</t>
  </si>
  <si>
    <t>49034</t>
  </si>
  <si>
    <t>49035</t>
  </si>
  <si>
    <t>49036</t>
  </si>
  <si>
    <t>49037</t>
  </si>
  <si>
    <t>49038</t>
  </si>
  <si>
    <t>49039</t>
  </si>
  <si>
    <t>49040</t>
  </si>
  <si>
    <t>49041</t>
  </si>
  <si>
    <t>49042</t>
  </si>
  <si>
    <t>49043</t>
  </si>
  <si>
    <t>49044</t>
  </si>
  <si>
    <t>49046</t>
  </si>
  <si>
    <t>49047</t>
  </si>
  <si>
    <t>49048</t>
  </si>
  <si>
    <t>49050</t>
  </si>
  <si>
    <t>49052</t>
  </si>
  <si>
    <t>49053</t>
  </si>
  <si>
    <t>49054</t>
  </si>
  <si>
    <t>49055</t>
  </si>
  <si>
    <t>49056</t>
  </si>
  <si>
    <t>49057</t>
  </si>
  <si>
    <t>49058</t>
  </si>
  <si>
    <t>49059</t>
  </si>
  <si>
    <t>49061</t>
  </si>
  <si>
    <t>49062</t>
  </si>
  <si>
    <t>49063</t>
  </si>
  <si>
    <t>49064</t>
  </si>
  <si>
    <t>49065</t>
  </si>
  <si>
    <t>49066</t>
  </si>
  <si>
    <t>49067</t>
  </si>
  <si>
    <t>49068</t>
  </si>
  <si>
    <t>49069</t>
  </si>
  <si>
    <t>49071</t>
  </si>
  <si>
    <t>49075</t>
  </si>
  <si>
    <t>49076</t>
  </si>
  <si>
    <t>49077</t>
  </si>
  <si>
    <t>49078</t>
  </si>
  <si>
    <t>49079</t>
  </si>
  <si>
    <t>49080</t>
  </si>
  <si>
    <t>49081</t>
  </si>
  <si>
    <t>49082</t>
  </si>
  <si>
    <t>49083</t>
  </si>
  <si>
    <t>49084</t>
  </si>
  <si>
    <t>49085</t>
  </si>
  <si>
    <t>49086</t>
  </si>
  <si>
    <t>49087</t>
  </si>
  <si>
    <t>49088</t>
  </si>
  <si>
    <t>49090</t>
  </si>
  <si>
    <t>49091</t>
  </si>
  <si>
    <t>49092</t>
  </si>
  <si>
    <t>49093</t>
  </si>
  <si>
    <t>49094</t>
  </si>
  <si>
    <t>49095</t>
  </si>
  <si>
    <t>49096</t>
  </si>
  <si>
    <t>49097</t>
  </si>
  <si>
    <t>49098</t>
  </si>
  <si>
    <t>49099</t>
  </si>
  <si>
    <t>49100</t>
  </si>
  <si>
    <t>49101</t>
  </si>
  <si>
    <t>49102</t>
  </si>
  <si>
    <t>49103</t>
  </si>
  <si>
    <t>49104</t>
  </si>
  <si>
    <t>49105</t>
  </si>
  <si>
    <t>49107</t>
  </si>
  <si>
    <t>49108</t>
  </si>
  <si>
    <t>49109</t>
  </si>
  <si>
    <t>49110</t>
  </si>
  <si>
    <t>49111</t>
  </si>
  <si>
    <t>49112</t>
  </si>
  <si>
    <t>49113</t>
  </si>
  <si>
    <t>49114</t>
  </si>
  <si>
    <t>49115</t>
  </si>
  <si>
    <t>49116</t>
  </si>
  <si>
    <t>49117</t>
  </si>
  <si>
    <t>49118</t>
  </si>
  <si>
    <t>49119</t>
  </si>
  <si>
    <t>49120</t>
  </si>
  <si>
    <t>49121</t>
  </si>
  <si>
    <t>49122</t>
  </si>
  <si>
    <t>49123</t>
  </si>
  <si>
    <t>49124</t>
  </si>
  <si>
    <t>49125</t>
  </si>
  <si>
    <t>49126</t>
  </si>
  <si>
    <t>49127</t>
  </si>
  <si>
    <t>49128</t>
  </si>
  <si>
    <t>49129</t>
  </si>
  <si>
    <t>49130</t>
  </si>
  <si>
    <t>49131</t>
  </si>
  <si>
    <t>49132</t>
  </si>
  <si>
    <t>49133</t>
  </si>
  <si>
    <t>49134</t>
  </si>
  <si>
    <t>49135</t>
  </si>
  <si>
    <t>49136</t>
  </si>
  <si>
    <t>49137</t>
  </si>
  <si>
    <t>49138</t>
  </si>
  <si>
    <t>49139</t>
  </si>
  <si>
    <t>49141</t>
  </si>
  <si>
    <t>49142</t>
  </si>
  <si>
    <t>49143</t>
  </si>
  <si>
    <t>49145</t>
  </si>
  <si>
    <t>49146</t>
  </si>
  <si>
    <t>49147</t>
  </si>
  <si>
    <t>49148</t>
  </si>
  <si>
    <t>49149</t>
  </si>
  <si>
    <t>49150</t>
  </si>
  <si>
    <t>49151</t>
  </si>
  <si>
    <t>49152</t>
  </si>
  <si>
    <t>49153</t>
  </si>
  <si>
    <t>49154</t>
  </si>
  <si>
    <t>49155</t>
  </si>
  <si>
    <t>49156</t>
  </si>
  <si>
    <t>49157</t>
  </si>
  <si>
    <t>49158</t>
  </si>
  <si>
    <t>49159</t>
  </si>
  <si>
    <t>49160</t>
  </si>
  <si>
    <t>49162</t>
  </si>
  <si>
    <t>49163</t>
  </si>
  <si>
    <t>49164</t>
  </si>
  <si>
    <t>49165</t>
  </si>
  <si>
    <t>49166</t>
  </si>
  <si>
    <t>49167</t>
  </si>
  <si>
    <t>49168</t>
  </si>
  <si>
    <t>49169</t>
  </si>
  <si>
    <t>49170</t>
  </si>
  <si>
    <t>49171</t>
  </si>
  <si>
    <t>49172</t>
  </si>
  <si>
    <t>49173</t>
  </si>
  <si>
    <t>49174</t>
  </si>
  <si>
    <t>49175</t>
  </si>
  <si>
    <t>49176</t>
  </si>
  <si>
    <t>49177</t>
  </si>
  <si>
    <t>49178</t>
  </si>
  <si>
    <t>49179</t>
  </si>
  <si>
    <t>49180</t>
  </si>
  <si>
    <t>49181</t>
  </si>
  <si>
    <t>49183</t>
  </si>
  <si>
    <t>49184</t>
  </si>
  <si>
    <t>49185</t>
  </si>
  <si>
    <t>49186</t>
  </si>
  <si>
    <t>49187</t>
  </si>
  <si>
    <t>49188</t>
  </si>
  <si>
    <t>49189</t>
  </si>
  <si>
    <t>49190</t>
  </si>
  <si>
    <t>49191</t>
  </si>
  <si>
    <t>49192</t>
  </si>
  <si>
    <t>49193</t>
  </si>
  <si>
    <t>49194</t>
  </si>
  <si>
    <t>49197</t>
  </si>
  <si>
    <t>49199</t>
  </si>
  <si>
    <t>49200</t>
  </si>
  <si>
    <t>49201</t>
  </si>
  <si>
    <t>49202</t>
  </si>
  <si>
    <t>49203</t>
  </si>
  <si>
    <t>49204</t>
  </si>
  <si>
    <t>49205</t>
  </si>
  <si>
    <t>49206</t>
  </si>
  <si>
    <t>49207</t>
  </si>
  <si>
    <t>49208</t>
  </si>
  <si>
    <t>49209</t>
  </si>
  <si>
    <t>49210</t>
  </si>
  <si>
    <t>49214</t>
  </si>
  <si>
    <t>49216</t>
  </si>
  <si>
    <t>49219</t>
  </si>
  <si>
    <t>49220</t>
  </si>
  <si>
    <t>49221</t>
  </si>
  <si>
    <t>49222</t>
  </si>
  <si>
    <t>49223</t>
  </si>
  <si>
    <t>49224</t>
  </si>
  <si>
    <t>49225</t>
  </si>
  <si>
    <t>49226</t>
  </si>
  <si>
    <t>49227</t>
  </si>
  <si>
    <t>49228</t>
  </si>
  <si>
    <t>49229</t>
  </si>
  <si>
    <t>49230</t>
  </si>
  <si>
    <t>49231</t>
  </si>
  <si>
    <t>49232</t>
  </si>
  <si>
    <t>49233</t>
  </si>
  <si>
    <t>49234</t>
  </si>
  <si>
    <t>49235</t>
  </si>
  <si>
    <t>49236</t>
  </si>
  <si>
    <t>49237</t>
  </si>
  <si>
    <t>49238</t>
  </si>
  <si>
    <t>49239</t>
  </si>
  <si>
    <t>49240</t>
  </si>
  <si>
    <t>49241</t>
  </si>
  <si>
    <t>49242</t>
  </si>
  <si>
    <t>49243</t>
  </si>
  <si>
    <t>49244</t>
  </si>
  <si>
    <t>49245</t>
  </si>
  <si>
    <t>49246</t>
  </si>
  <si>
    <t>49247</t>
  </si>
  <si>
    <t>49248</t>
  </si>
  <si>
    <t>49249</t>
  </si>
  <si>
    <t>49250</t>
  </si>
  <si>
    <t>49251</t>
  </si>
  <si>
    <t>49252</t>
  </si>
  <si>
    <t>49255</t>
  </si>
  <si>
    <t>49256</t>
  </si>
  <si>
    <t>49257</t>
  </si>
  <si>
    <t>49258</t>
  </si>
  <si>
    <t>49259</t>
  </si>
  <si>
    <t>49260</t>
  </si>
  <si>
    <t>49261</t>
  </si>
  <si>
    <t>49262</t>
  </si>
  <si>
    <t>49263</t>
  </si>
  <si>
    <t>49264</t>
  </si>
  <si>
    <t>49265</t>
  </si>
  <si>
    <t>49266</t>
  </si>
  <si>
    <t>49267</t>
  </si>
  <si>
    <t>49268</t>
  </si>
  <si>
    <t>49269</t>
  </si>
  <si>
    <t>49270</t>
  </si>
  <si>
    <t>49271</t>
  </si>
  <si>
    <t>49272</t>
  </si>
  <si>
    <t>49273</t>
  </si>
  <si>
    <t>49275</t>
  </si>
  <si>
    <t>50001</t>
  </si>
  <si>
    <t>50002</t>
  </si>
  <si>
    <t>50003</t>
  </si>
  <si>
    <t>50004</t>
  </si>
  <si>
    <t>50005</t>
  </si>
  <si>
    <t>50006</t>
  </si>
  <si>
    <t>50007</t>
  </si>
  <si>
    <t>50008</t>
  </si>
  <si>
    <t>50009</t>
  </si>
  <si>
    <t>50010</t>
  </si>
  <si>
    <t>50011</t>
  </si>
  <si>
    <t>50012</t>
  </si>
  <si>
    <t>50013</t>
  </si>
  <si>
    <t>50014</t>
  </si>
  <si>
    <t>50015</t>
  </si>
  <si>
    <t>50016</t>
  </si>
  <si>
    <t>50017</t>
  </si>
  <si>
    <t>50018</t>
  </si>
  <si>
    <t>50019</t>
  </si>
  <si>
    <t>50020</t>
  </si>
  <si>
    <t>50021</t>
  </si>
  <si>
    <t>50022</t>
  </si>
  <si>
    <t>50023</t>
  </si>
  <si>
    <t>50024</t>
  </si>
  <si>
    <t>50025</t>
  </si>
  <si>
    <t>50026</t>
  </si>
  <si>
    <t>50027</t>
  </si>
  <si>
    <t>50028</t>
  </si>
  <si>
    <t>50029</t>
  </si>
  <si>
    <t>50030</t>
  </si>
  <si>
    <t>50031</t>
  </si>
  <si>
    <t>50032</t>
  </si>
  <si>
    <t>50033</t>
  </si>
  <si>
    <t>50034</t>
  </si>
  <si>
    <t>50035</t>
  </si>
  <si>
    <t>50036</t>
  </si>
  <si>
    <t>50037</t>
  </si>
  <si>
    <t>50038</t>
  </si>
  <si>
    <t>50039</t>
  </si>
  <si>
    <t>50040</t>
  </si>
  <si>
    <t>50041</t>
  </si>
  <si>
    <t>50042</t>
  </si>
  <si>
    <t>50043</t>
  </si>
  <si>
    <t>50044</t>
  </si>
  <si>
    <t>50045</t>
  </si>
  <si>
    <t>50046</t>
  </si>
  <si>
    <t>50047</t>
  </si>
  <si>
    <t>50048</t>
  </si>
  <si>
    <t>50050</t>
  </si>
  <si>
    <t>50051</t>
  </si>
  <si>
    <t>50052</t>
  </si>
  <si>
    <t>50053</t>
  </si>
  <si>
    <t>50054</t>
  </si>
  <si>
    <t>50055</t>
  </si>
  <si>
    <t>50056</t>
  </si>
  <si>
    <t>50057</t>
  </si>
  <si>
    <t>50058</t>
  </si>
  <si>
    <t>50059</t>
  </si>
  <si>
    <t>50060</t>
  </si>
  <si>
    <t>50061</t>
  </si>
  <si>
    <t>50062</t>
  </si>
  <si>
    <t>50063</t>
  </si>
  <si>
    <t>50064</t>
  </si>
  <si>
    <t>50065</t>
  </si>
  <si>
    <t>50066</t>
  </si>
  <si>
    <t>50067</t>
  </si>
  <si>
    <t>50068</t>
  </si>
  <si>
    <t>50069</t>
  </si>
  <si>
    <t>50070</t>
  </si>
  <si>
    <t>50071</t>
  </si>
  <si>
    <t>50072</t>
  </si>
  <si>
    <t>50073</t>
  </si>
  <si>
    <t>50074</t>
  </si>
  <si>
    <t>50075</t>
  </si>
  <si>
    <t>50076</t>
  </si>
  <si>
    <t>50077</t>
  </si>
  <si>
    <t>50078</t>
  </si>
  <si>
    <t>50079</t>
  </si>
  <si>
    <t>50080</t>
  </si>
  <si>
    <t>50081</t>
  </si>
  <si>
    <t>50082</t>
  </si>
  <si>
    <t>50083</t>
  </si>
  <si>
    <t>50084</t>
  </si>
  <si>
    <t>50085</t>
  </si>
  <si>
    <t>50086</t>
  </si>
  <si>
    <t>50087</t>
  </si>
  <si>
    <t>50088</t>
  </si>
  <si>
    <t>50089</t>
  </si>
  <si>
    <t>50090</t>
  </si>
  <si>
    <t>50091</t>
  </si>
  <si>
    <t>50092</t>
  </si>
  <si>
    <t>50093</t>
  </si>
  <si>
    <t>50094</t>
  </si>
  <si>
    <t>50095</t>
  </si>
  <si>
    <t>50096</t>
  </si>
  <si>
    <t>50098</t>
  </si>
  <si>
    <t>50099</t>
  </si>
  <si>
    <t>50100</t>
  </si>
  <si>
    <t>50101</t>
  </si>
  <si>
    <t>50102</t>
  </si>
  <si>
    <t>50104</t>
  </si>
  <si>
    <t>50105</t>
  </si>
  <si>
    <t>50106</t>
  </si>
  <si>
    <t>50107</t>
  </si>
  <si>
    <t>50108</t>
  </si>
  <si>
    <t>50109</t>
  </si>
  <si>
    <t>50110</t>
  </si>
  <si>
    <t>50111</t>
  </si>
  <si>
    <t>50113</t>
  </si>
  <si>
    <t>50114</t>
  </si>
  <si>
    <t>50115</t>
  </si>
  <si>
    <t>50116</t>
  </si>
  <si>
    <t>50117</t>
  </si>
  <si>
    <t>50118</t>
  </si>
  <si>
    <t>50119</t>
  </si>
  <si>
    <t>50120</t>
  </si>
  <si>
    <t>50121</t>
  </si>
  <si>
    <t>50122</t>
  </si>
  <si>
    <t>50123</t>
  </si>
  <si>
    <t>50124</t>
  </si>
  <si>
    <t>50125</t>
  </si>
  <si>
    <t>50126</t>
  </si>
  <si>
    <t>50128</t>
  </si>
  <si>
    <t>50129</t>
  </si>
  <si>
    <t>50130</t>
  </si>
  <si>
    <t>50131</t>
  </si>
  <si>
    <t>50132</t>
  </si>
  <si>
    <t>50133</t>
  </si>
  <si>
    <t>50134</t>
  </si>
  <si>
    <t>50135</t>
  </si>
  <si>
    <t>50136</t>
  </si>
  <si>
    <t>50137</t>
  </si>
  <si>
    <t>50138</t>
  </si>
  <si>
    <t>50139</t>
  </si>
  <si>
    <t>50140</t>
  </si>
  <si>
    <t>50141</t>
  </si>
  <si>
    <t>50142</t>
  </si>
  <si>
    <t>50143</t>
  </si>
  <si>
    <t>50144</t>
  </si>
  <si>
    <t>50146</t>
  </si>
  <si>
    <t>50147</t>
  </si>
  <si>
    <t>50148</t>
  </si>
  <si>
    <t>50149</t>
  </si>
  <si>
    <t>50150</t>
  </si>
  <si>
    <t>50151</t>
  </si>
  <si>
    <t>50152</t>
  </si>
  <si>
    <t>50153</t>
  </si>
  <si>
    <t>50154</t>
  </si>
  <si>
    <t>50155</t>
  </si>
  <si>
    <t>50156</t>
  </si>
  <si>
    <t>50157</t>
  </si>
  <si>
    <t>50159</t>
  </si>
  <si>
    <t>50160</t>
  </si>
  <si>
    <t>50161</t>
  </si>
  <si>
    <t>50162</t>
  </si>
  <si>
    <t>50163</t>
  </si>
  <si>
    <t>50164</t>
  </si>
  <si>
    <t>50165</t>
  </si>
  <si>
    <t>50166</t>
  </si>
  <si>
    <t>50167</t>
  </si>
  <si>
    <t>50168</t>
  </si>
  <si>
    <t>50169</t>
  </si>
  <si>
    <t>50170</t>
  </si>
  <si>
    <t>50171</t>
  </si>
  <si>
    <t>50172</t>
  </si>
  <si>
    <t>50173</t>
  </si>
  <si>
    <t>50174</t>
  </si>
  <si>
    <t>50175</t>
  </si>
  <si>
    <t>50176</t>
  </si>
  <si>
    <t>50177</t>
  </si>
  <si>
    <t>50178</t>
  </si>
  <si>
    <t>50179</t>
  </si>
  <si>
    <t>50180</t>
  </si>
  <si>
    <t>50181</t>
  </si>
  <si>
    <t>50182</t>
  </si>
  <si>
    <t>50183</t>
  </si>
  <si>
    <t>50184</t>
  </si>
  <si>
    <t>50185</t>
  </si>
  <si>
    <t>50186</t>
  </si>
  <si>
    <t>50187</t>
  </si>
  <si>
    <t>50188</t>
  </si>
  <si>
    <t>50189</t>
  </si>
  <si>
    <t>50190</t>
  </si>
  <si>
    <t>50191</t>
  </si>
  <si>
    <t>50192</t>
  </si>
  <si>
    <t>50193</t>
  </si>
  <si>
    <t>50194</t>
  </si>
  <si>
    <t>50195</t>
  </si>
  <si>
    <t>50196</t>
  </si>
  <si>
    <t>50197</t>
  </si>
  <si>
    <t>50198</t>
  </si>
  <si>
    <t>50199</t>
  </si>
  <si>
    <t>50200</t>
  </si>
  <si>
    <t>50201</t>
  </si>
  <si>
    <t>50202</t>
  </si>
  <si>
    <t>50203</t>
  </si>
  <si>
    <t>50204</t>
  </si>
  <si>
    <t>50205</t>
  </si>
  <si>
    <t>50206</t>
  </si>
  <si>
    <t>50207</t>
  </si>
  <si>
    <t>50208</t>
  </si>
  <si>
    <t>50209</t>
  </si>
  <si>
    <t>50210</t>
  </si>
  <si>
    <t>50211</t>
  </si>
  <si>
    <t>50212</t>
  </si>
  <si>
    <t>50213</t>
  </si>
  <si>
    <t>50214</t>
  </si>
  <si>
    <t>50215</t>
  </si>
  <si>
    <t>50216</t>
  </si>
  <si>
    <t>50217</t>
  </si>
  <si>
    <t>50218</t>
  </si>
  <si>
    <t>50219</t>
  </si>
  <si>
    <t>50220</t>
  </si>
  <si>
    <t>50221</t>
  </si>
  <si>
    <t>50222</t>
  </si>
  <si>
    <t>50223</t>
  </si>
  <si>
    <t>50224</t>
  </si>
  <si>
    <t>50225</t>
  </si>
  <si>
    <t>50227</t>
  </si>
  <si>
    <t>50228</t>
  </si>
  <si>
    <t>50229</t>
  </si>
  <si>
    <t>50230</t>
  </si>
  <si>
    <t>50231</t>
  </si>
  <si>
    <t>50232</t>
  </si>
  <si>
    <t>50233</t>
  </si>
  <si>
    <t>50234</t>
  </si>
  <si>
    <t>50235</t>
  </si>
  <si>
    <t>50236</t>
  </si>
  <si>
    <t>50237</t>
  </si>
  <si>
    <t>50238</t>
  </si>
  <si>
    <t>50239</t>
  </si>
  <si>
    <t>50240</t>
  </si>
  <si>
    <t>50241</t>
  </si>
  <si>
    <t>50242</t>
  </si>
  <si>
    <t>50243</t>
  </si>
  <si>
    <t>50244</t>
  </si>
  <si>
    <t>50245</t>
  </si>
  <si>
    <t>50246</t>
  </si>
  <si>
    <t>50247</t>
  </si>
  <si>
    <t>50248</t>
  </si>
  <si>
    <t>50249</t>
  </si>
  <si>
    <t>50250</t>
  </si>
  <si>
    <t>50251</t>
  </si>
  <si>
    <t>50252</t>
  </si>
  <si>
    <t>50253</t>
  </si>
  <si>
    <t>50254</t>
  </si>
  <si>
    <t>50255</t>
  </si>
  <si>
    <t>50256</t>
  </si>
  <si>
    <t>50257</t>
  </si>
  <si>
    <t>50258</t>
  </si>
  <si>
    <t>50259</t>
  </si>
  <si>
    <t>50260</t>
  </si>
  <si>
    <t>50261</t>
  </si>
  <si>
    <t>50262</t>
  </si>
  <si>
    <t>50263</t>
  </si>
  <si>
    <t>50264</t>
  </si>
  <si>
    <t>50265</t>
  </si>
  <si>
    <t>50266</t>
  </si>
  <si>
    <t>50267</t>
  </si>
  <si>
    <t>50268</t>
  </si>
  <si>
    <t>50269</t>
  </si>
  <si>
    <t>50270</t>
  </si>
  <si>
    <t>50271</t>
  </si>
  <si>
    <t>50272</t>
  </si>
  <si>
    <t>50273</t>
  </si>
  <si>
    <t>50274</t>
  </si>
  <si>
    <t>50275</t>
  </si>
  <si>
    <t>50276</t>
  </si>
  <si>
    <t>50277</t>
  </si>
  <si>
    <t>50278</t>
  </si>
  <si>
    <t>50279</t>
  </si>
  <si>
    <t>50280</t>
  </si>
  <si>
    <t>50281</t>
  </si>
  <si>
    <t>50282</t>
  </si>
  <si>
    <t>50283</t>
  </si>
  <si>
    <t>50284</t>
  </si>
  <si>
    <t>50285</t>
  </si>
  <si>
    <t>50286</t>
  </si>
  <si>
    <t>50287</t>
  </si>
  <si>
    <t>50288</t>
  </si>
  <si>
    <t>50289</t>
  </si>
  <si>
    <t>50290</t>
  </si>
  <si>
    <t>50291</t>
  </si>
  <si>
    <t>50292</t>
  </si>
  <si>
    <t>50293</t>
  </si>
  <si>
    <t>50294</t>
  </si>
  <si>
    <t>50295</t>
  </si>
  <si>
    <t>50296</t>
  </si>
  <si>
    <t>50297</t>
  </si>
  <si>
    <t>50298</t>
  </si>
  <si>
    <t>50901</t>
  </si>
  <si>
    <t>50902</t>
  </si>
  <si>
    <t>50903</t>
  </si>
  <si>
    <t>51001</t>
  </si>
  <si>
    <t>52001</t>
  </si>
  <si>
    <t>03000</t>
  </si>
  <si>
    <t>04000</t>
  </si>
  <si>
    <t>05000</t>
  </si>
  <si>
    <t>06000</t>
  </si>
  <si>
    <t>08000</t>
  </si>
  <si>
    <t>09000</t>
  </si>
  <si>
    <t>10000</t>
  </si>
  <si>
    <t>11000</t>
  </si>
  <si>
    <t>12000</t>
  </si>
  <si>
    <t>13000</t>
  </si>
  <si>
    <t>14000</t>
  </si>
  <si>
    <t>15000</t>
  </si>
  <si>
    <t>16000</t>
  </si>
  <si>
    <t>17000</t>
  </si>
  <si>
    <t>18000</t>
  </si>
  <si>
    <t>19000</t>
  </si>
  <si>
    <t>21000</t>
  </si>
  <si>
    <t>22000</t>
  </si>
  <si>
    <t>23000</t>
  </si>
  <si>
    <t>24000</t>
  </si>
  <si>
    <t>25000</t>
  </si>
  <si>
    <t>26000</t>
  </si>
  <si>
    <t>27000</t>
  </si>
  <si>
    <t>28000</t>
  </si>
  <si>
    <t>29000</t>
  </si>
  <si>
    <t>30000</t>
  </si>
  <si>
    <t>32000</t>
  </si>
  <si>
    <t>33000</t>
  </si>
  <si>
    <t>34000</t>
  </si>
  <si>
    <t>36000</t>
  </si>
  <si>
    <t>37000</t>
  </si>
  <si>
    <t>39000</t>
  </si>
  <si>
    <t>40000</t>
  </si>
  <si>
    <t>41000</t>
  </si>
  <si>
    <t>42000</t>
  </si>
  <si>
    <t>43000</t>
  </si>
  <si>
    <t>44000</t>
  </si>
  <si>
    <t>45000</t>
  </si>
  <si>
    <t>46000</t>
  </si>
  <si>
    <t>47000</t>
  </si>
  <si>
    <t>49000</t>
  </si>
  <si>
    <t>50000</t>
  </si>
  <si>
    <t>51000</t>
  </si>
  <si>
    <t>52000</t>
  </si>
  <si>
    <t>02000</t>
  </si>
  <si>
    <t xml:space="preserve">DIPUTACION PROV. DE ALBACETE                 </t>
  </si>
  <si>
    <t xml:space="preserve">DIPUTACION PROV. DE ALICANTE                 </t>
  </si>
  <si>
    <t xml:space="preserve">DIPUTACION PROV. DE ALMERIA                  </t>
  </si>
  <si>
    <t xml:space="preserve">DIPUTACION PROV. DE AVILA                    </t>
  </si>
  <si>
    <t xml:space="preserve">DIPUTACION PROV. DE BADAJOZ                  </t>
  </si>
  <si>
    <t xml:space="preserve">CONSEJO INSULAR DE IBIZA                     </t>
  </si>
  <si>
    <t xml:space="preserve">CONSEJO INSULAR DE MALLORCA                  </t>
  </si>
  <si>
    <t xml:space="preserve">CONSEJO INSULAR DE MENORCA                   </t>
  </si>
  <si>
    <t xml:space="preserve">CONSEJO INSULAR DE FORMENTERA                </t>
  </si>
  <si>
    <t xml:space="preserve">DIPUTACION PROV. DE BARCELONA                </t>
  </si>
  <si>
    <t xml:space="preserve">DIPUTACION PROV. DE BURGOS                   </t>
  </si>
  <si>
    <t xml:space="preserve">DIPUTACION PROV. DE CACERES                  </t>
  </si>
  <si>
    <t xml:space="preserve">DIPUTACION PROV. DE CADIZ                    </t>
  </si>
  <si>
    <t xml:space="preserve">DIPUTACION PROV. DE CASTELLON                </t>
  </si>
  <si>
    <t xml:space="preserve">DIPUTACION PROV. DE CIUDAD REAL              </t>
  </si>
  <si>
    <t xml:space="preserve">DIPUTACION PROV. DE CORDOBA                  </t>
  </si>
  <si>
    <t xml:space="preserve">DIPUTACION PROV. DE A CORUÑA                 </t>
  </si>
  <si>
    <t xml:space="preserve">DIPUTACION PROV. DE CUENCA                   </t>
  </si>
  <si>
    <t xml:space="preserve">DIPUTACION PROV. DE GIRONA                   </t>
  </si>
  <si>
    <t xml:space="preserve">DIPUTACION PROV. DE GRANADA                  </t>
  </si>
  <si>
    <t xml:space="preserve">DIPUTACION PROV. DE GUADALAJARA              </t>
  </si>
  <si>
    <t xml:space="preserve">DIPUTACION PROV. DE HUELVA                   </t>
  </si>
  <si>
    <t xml:space="preserve">DIPUTACION PROV. DE HUESCA                   </t>
  </si>
  <si>
    <t xml:space="preserve">DIPUTACION PROV. DE JAEN                     </t>
  </si>
  <si>
    <t xml:space="preserve">DIPUTACION PROV. DE LEON                     </t>
  </si>
  <si>
    <t xml:space="preserve">DIPUTACION PROV. DE LLEIDA                   </t>
  </si>
  <si>
    <t xml:space="preserve">COMUNIDAD AUTONOMA DE LA RIOJA               </t>
  </si>
  <si>
    <t xml:space="preserve">DIPUTACION PROV. DE LUGO                     </t>
  </si>
  <si>
    <t xml:space="preserve">COMUNIDAD AUTONOMA DE MADRID                 </t>
  </si>
  <si>
    <t xml:space="preserve">DIPUTACION PROV. DE MALAGA                   </t>
  </si>
  <si>
    <t xml:space="preserve">COMUNIDAD AUTONOMA DE MURCIA                 </t>
  </si>
  <si>
    <t xml:space="preserve">DIPUTACION PROV. DE OURENSE                  </t>
  </si>
  <si>
    <t xml:space="preserve">PRINCIPADO DE ASTURIAS                       </t>
  </si>
  <si>
    <t xml:space="preserve">DIPUTACION PROV. DE PALENCIA                 </t>
  </si>
  <si>
    <t xml:space="preserve">CABILDO INSULAR DE FUERTEVENTURA             </t>
  </si>
  <si>
    <t xml:space="preserve">CABILDO INSULAR DE GRAN CANARIA              </t>
  </si>
  <si>
    <t xml:space="preserve">CABILDO INSULAR DE LANZAROTE                 </t>
  </si>
  <si>
    <t xml:space="preserve">DIPUTACION PROV. DE PONTEVEDRA               </t>
  </si>
  <si>
    <t xml:space="preserve">DIPUTACION PROV. DE SALAMANCA                </t>
  </si>
  <si>
    <t xml:space="preserve">CABILDO INSULAR DE LA GOMERA                 </t>
  </si>
  <si>
    <t xml:space="preserve">CABILDO INSULAR DE EL HIERRO                 </t>
  </si>
  <si>
    <t xml:space="preserve">CABILDO INSULAR DE LA PALMA                  </t>
  </si>
  <si>
    <t xml:space="preserve">CABILDO INSULAR DE TENERIFE                  </t>
  </si>
  <si>
    <t xml:space="preserve">COMUNIDAD AUTONOMA DE CANTABRIA              </t>
  </si>
  <si>
    <t xml:space="preserve">DIPUTACION PROV. DE SEGOVIA                  </t>
  </si>
  <si>
    <t xml:space="preserve">DIPUTACION PROV. DE SEVILLA                  </t>
  </si>
  <si>
    <t xml:space="preserve">DIPUTACION PROV. DE SORIA                    </t>
  </si>
  <si>
    <t xml:space="preserve">DIPUTACION PROV. DE TARRAGONA                </t>
  </si>
  <si>
    <t xml:space="preserve">DIPUTACION PROV. DE TERUEL                   </t>
  </si>
  <si>
    <t xml:space="preserve">DIPUTACION PROV. DE TOLEDO                   </t>
  </si>
  <si>
    <t xml:space="preserve">DIPUTACION PROV. DE VALENCIA                 </t>
  </si>
  <si>
    <t xml:space="preserve">DIPUTACION PROV. DE VALLADOLID               </t>
  </si>
  <si>
    <t xml:space="preserve">DIPUTACION PROV. DE ZAMORA                   </t>
  </si>
  <si>
    <t xml:space="preserve">DIPUTACION PROV. DE ZARAGOZA                 </t>
  </si>
  <si>
    <t xml:space="preserve">CIUDAD AUTONOMA DE CEUTA                     </t>
  </si>
  <si>
    <t xml:space="preserve">CIUDAD AUTONOMA DE MELILLA                   </t>
  </si>
  <si>
    <t xml:space="preserve">ABENGIBRE                                    </t>
  </si>
  <si>
    <t xml:space="preserve">ALATOZ                                       </t>
  </si>
  <si>
    <t xml:space="preserve">ALBACETE                                     </t>
  </si>
  <si>
    <t xml:space="preserve">ALBATANA                                     </t>
  </si>
  <si>
    <t xml:space="preserve">ALBOREA                                      </t>
  </si>
  <si>
    <t xml:space="preserve">ALCADOZO                                     </t>
  </si>
  <si>
    <t xml:space="preserve">ALCALA DEL JUCAR                             </t>
  </si>
  <si>
    <t xml:space="preserve">ALCARAZ                                      </t>
  </si>
  <si>
    <t xml:space="preserve">ALMANSA                                      </t>
  </si>
  <si>
    <t xml:space="preserve">ALPERA                                       </t>
  </si>
  <si>
    <t xml:space="preserve">AYNA                                         </t>
  </si>
  <si>
    <t xml:space="preserve">BALAZOTE                                     </t>
  </si>
  <si>
    <t xml:space="preserve">BALSA DE VES                                 </t>
  </si>
  <si>
    <t xml:space="preserve">BALLESTERO (EL)                              </t>
  </si>
  <si>
    <t xml:space="preserve">BARRAX                                       </t>
  </si>
  <si>
    <t xml:space="preserve">BIENSERVIDA                                  </t>
  </si>
  <si>
    <t xml:space="preserve">BOGARRA                                      </t>
  </si>
  <si>
    <t xml:space="preserve">BONETE                                       </t>
  </si>
  <si>
    <t xml:space="preserve">BONILLO (EL)                                 </t>
  </si>
  <si>
    <t xml:space="preserve">CARCELEN                                     </t>
  </si>
  <si>
    <t xml:space="preserve">CASAS DE JUAN NUÑEZ                          </t>
  </si>
  <si>
    <t xml:space="preserve">CASAS DE LAZARO                              </t>
  </si>
  <si>
    <t xml:space="preserve">CASAS DE VES                                 </t>
  </si>
  <si>
    <t xml:space="preserve">CASAS-IBAÑEZ                                 </t>
  </si>
  <si>
    <t xml:space="preserve">CAUDETE                                      </t>
  </si>
  <si>
    <t xml:space="preserve">CENIZATE                                     </t>
  </si>
  <si>
    <t xml:space="preserve">CORRAL-RUBIO                                 </t>
  </si>
  <si>
    <t xml:space="preserve">COTILLAS                                     </t>
  </si>
  <si>
    <t xml:space="preserve">CHINCHILLA DE MONTE-ARAGON                   </t>
  </si>
  <si>
    <t xml:space="preserve">ELCHE DE LA SIERRA                           </t>
  </si>
  <si>
    <t xml:space="preserve">FEREZ                                        </t>
  </si>
  <si>
    <t xml:space="preserve">FUENSANTA                                    </t>
  </si>
  <si>
    <t xml:space="preserve">FUENTE-ALAMO                                 </t>
  </si>
  <si>
    <t xml:space="preserve">FUENTEALBILLA                                </t>
  </si>
  <si>
    <t xml:space="preserve">GINETA (LA)                                  </t>
  </si>
  <si>
    <t xml:space="preserve">GOLOSALVO                                    </t>
  </si>
  <si>
    <t xml:space="preserve">HELLIN                                       </t>
  </si>
  <si>
    <t xml:space="preserve">HERRERA (LA)                                 </t>
  </si>
  <si>
    <t xml:space="preserve">HIGUERUELA                                   </t>
  </si>
  <si>
    <t xml:space="preserve">HOYA-GONZALO                                 </t>
  </si>
  <si>
    <t xml:space="preserve">JORQUERA                                     </t>
  </si>
  <si>
    <t xml:space="preserve">LETUR                                        </t>
  </si>
  <si>
    <t xml:space="preserve">LEZUZA                                       </t>
  </si>
  <si>
    <t xml:space="preserve">LIETOR                                       </t>
  </si>
  <si>
    <t xml:space="preserve">MADRIGUERAS                                  </t>
  </si>
  <si>
    <t xml:space="preserve">MAHORA                                       </t>
  </si>
  <si>
    <t xml:space="preserve">MASEGOSO                                     </t>
  </si>
  <si>
    <t xml:space="preserve">MINAYA                                       </t>
  </si>
  <si>
    <t xml:space="preserve">MOLINICOS                                    </t>
  </si>
  <si>
    <t xml:space="preserve">MONTALVOS                                    </t>
  </si>
  <si>
    <t xml:space="preserve">MONTEALEGRE DEL CASTILLO                     </t>
  </si>
  <si>
    <t xml:space="preserve">MOTILLEJA                                    </t>
  </si>
  <si>
    <t xml:space="preserve">MUNERA                                       </t>
  </si>
  <si>
    <t xml:space="preserve">NAVAS DE JORQUERA                            </t>
  </si>
  <si>
    <t xml:space="preserve">NERPIO                                       </t>
  </si>
  <si>
    <t xml:space="preserve">ONTUR                                        </t>
  </si>
  <si>
    <t xml:space="preserve">OSSA DE MONTIEL                              </t>
  </si>
  <si>
    <t xml:space="preserve">PATERNA DEL MADERA                           </t>
  </si>
  <si>
    <t xml:space="preserve">PEÑASCOSA                                    </t>
  </si>
  <si>
    <t xml:space="preserve">PEÑAS DE SAN PEDRO                           </t>
  </si>
  <si>
    <t xml:space="preserve">PETROLA                                      </t>
  </si>
  <si>
    <t xml:space="preserve">POVEDILLA                                    </t>
  </si>
  <si>
    <t xml:space="preserve">POZOHONDO                                    </t>
  </si>
  <si>
    <t xml:space="preserve">POZO-LORENTE                                 </t>
  </si>
  <si>
    <t xml:space="preserve">POZUELO                                      </t>
  </si>
  <si>
    <t xml:space="preserve">RECUEJA (LA)                                 </t>
  </si>
  <si>
    <t xml:space="preserve">RIOPAR                                       </t>
  </si>
  <si>
    <t xml:space="preserve">ROBLEDO                                      </t>
  </si>
  <si>
    <t xml:space="preserve">RODA (LA)                                    </t>
  </si>
  <si>
    <t xml:space="preserve">SALOBRE                                      </t>
  </si>
  <si>
    <t xml:space="preserve">SAN PEDRO                                    </t>
  </si>
  <si>
    <t xml:space="preserve">SOCOVOS                                      </t>
  </si>
  <si>
    <t xml:space="preserve">TARAZONA DE LA MANCHA                        </t>
  </si>
  <si>
    <t xml:space="preserve">TOBARRA                                      </t>
  </si>
  <si>
    <t xml:space="preserve">VALDEGANGA                                   </t>
  </si>
  <si>
    <t xml:space="preserve">VIANOS                                       </t>
  </si>
  <si>
    <t xml:space="preserve">VILLA DE VES                                 </t>
  </si>
  <si>
    <t xml:space="preserve">VILLALGORDO DEL JUCAR                        </t>
  </si>
  <si>
    <t xml:space="preserve">VILLAMALEA                                   </t>
  </si>
  <si>
    <t xml:space="preserve">VILLAPALACIOS                                </t>
  </si>
  <si>
    <t xml:space="preserve">VILLARROBLEDO                                </t>
  </si>
  <si>
    <t xml:space="preserve">VILLATOYA                                    </t>
  </si>
  <si>
    <t xml:space="preserve">VILLAVALIENTE                                </t>
  </si>
  <si>
    <t xml:space="preserve">VILLAVERDE DE GUADALIMAR                     </t>
  </si>
  <si>
    <t xml:space="preserve">VIVEROS                                      </t>
  </si>
  <si>
    <t xml:space="preserve">YESTE                                        </t>
  </si>
  <si>
    <t xml:space="preserve">POZO CAÑADA                                  </t>
  </si>
  <si>
    <t xml:space="preserve">ATZUBIA (L')                                 </t>
  </si>
  <si>
    <t xml:space="preserve">AGOST                                        </t>
  </si>
  <si>
    <t xml:space="preserve">AGRES                                        </t>
  </si>
  <si>
    <t xml:space="preserve">AIGUES                                       </t>
  </si>
  <si>
    <t xml:space="preserve">ALBATERA                                     </t>
  </si>
  <si>
    <t xml:space="preserve">ALCALALI                                     </t>
  </si>
  <si>
    <t xml:space="preserve">ALCOCER DE PLANES                            </t>
  </si>
  <si>
    <t xml:space="preserve">ALCOLEJA                                     </t>
  </si>
  <si>
    <t xml:space="preserve">ALCOY/ALCOI                                  </t>
  </si>
  <si>
    <t xml:space="preserve">ALFAFARA                                     </t>
  </si>
  <si>
    <t xml:space="preserve">ALFAS DEL PI (L')                            </t>
  </si>
  <si>
    <t xml:space="preserve">ALGORFA                                      </t>
  </si>
  <si>
    <t xml:space="preserve">ALGUEÑA                                      </t>
  </si>
  <si>
    <t xml:space="preserve">ALICANTE/ALACANT                             </t>
  </si>
  <si>
    <t xml:space="preserve">ALMORADI                                     </t>
  </si>
  <si>
    <t xml:space="preserve">ALMUDAINA                                    </t>
  </si>
  <si>
    <t xml:space="preserve">ALQUERIA D'ASNAR (L')                        </t>
  </si>
  <si>
    <t xml:space="preserve">ALTEA                                        </t>
  </si>
  <si>
    <t xml:space="preserve">ASPE                                         </t>
  </si>
  <si>
    <t xml:space="preserve">BALONES                                      </t>
  </si>
  <si>
    <t xml:space="preserve">BANYERES DE MARIOLA                          </t>
  </si>
  <si>
    <t xml:space="preserve">BENASAU                                      </t>
  </si>
  <si>
    <t xml:space="preserve">BENEIXAMA                                    </t>
  </si>
  <si>
    <t xml:space="preserve">BENEJUZAR                                    </t>
  </si>
  <si>
    <t xml:space="preserve">BENFERRI                                     </t>
  </si>
  <si>
    <t xml:space="preserve">BENIARBEIG                                   </t>
  </si>
  <si>
    <t xml:space="preserve">BENIARDA                                     </t>
  </si>
  <si>
    <t xml:space="preserve">BENIARRES                                    </t>
  </si>
  <si>
    <t xml:space="preserve">BENIGEMBLA                                   </t>
  </si>
  <si>
    <t xml:space="preserve">BENIDOLEIG                                   </t>
  </si>
  <si>
    <t xml:space="preserve">BENIDORM                                     </t>
  </si>
  <si>
    <t xml:space="preserve">BENIFALLIM                                   </t>
  </si>
  <si>
    <t xml:space="preserve">BENIFATO                                     </t>
  </si>
  <si>
    <t xml:space="preserve">BENIJOFAR                                    </t>
  </si>
  <si>
    <t xml:space="preserve">BENILLOBA                                    </t>
  </si>
  <si>
    <t xml:space="preserve">BENILLUP                                     </t>
  </si>
  <si>
    <t xml:space="preserve">BENIMANTELL                                  </t>
  </si>
  <si>
    <t xml:space="preserve">BENIMARFULL                                  </t>
  </si>
  <si>
    <t xml:space="preserve">BENIMASSOT                                   </t>
  </si>
  <si>
    <t xml:space="preserve">BENIMELI                                     </t>
  </si>
  <si>
    <t xml:space="preserve">BENISSA                                      </t>
  </si>
  <si>
    <t xml:space="preserve">BENITACHELL/POBLE NOU DE BENITATXELL (EL)    </t>
  </si>
  <si>
    <t xml:space="preserve">BIAR                                         </t>
  </si>
  <si>
    <t xml:space="preserve">BIGASTRO                                     </t>
  </si>
  <si>
    <t xml:space="preserve">BOLULLA                                      </t>
  </si>
  <si>
    <t xml:space="preserve">BUSOT                                        </t>
  </si>
  <si>
    <t xml:space="preserve">CALP                                         </t>
  </si>
  <si>
    <t xml:space="preserve">CALLOSA D'EN SARRIA                          </t>
  </si>
  <si>
    <t xml:space="preserve">CALLOSA DE SEGURA                            </t>
  </si>
  <si>
    <t xml:space="preserve">CAMPELLO (EL)                                </t>
  </si>
  <si>
    <t xml:space="preserve">CAMPO DE MIRRA/CAMP DE MIRRA (EL)            </t>
  </si>
  <si>
    <t xml:space="preserve">CAÑADA                                       </t>
  </si>
  <si>
    <t xml:space="preserve">CASTALLA                                     </t>
  </si>
  <si>
    <t xml:space="preserve">CASTELL DE CASTELLS                          </t>
  </si>
  <si>
    <t xml:space="preserve">CATRAL                                       </t>
  </si>
  <si>
    <t xml:space="preserve">COCENTAINA                                   </t>
  </si>
  <si>
    <t xml:space="preserve">CONFRIDES                                    </t>
  </si>
  <si>
    <t xml:space="preserve">COX                                          </t>
  </si>
  <si>
    <t xml:space="preserve">CREVILLENT                                   </t>
  </si>
  <si>
    <t xml:space="preserve">QUATRETONDETA                                </t>
  </si>
  <si>
    <t xml:space="preserve">DAYA NUEVA                                   </t>
  </si>
  <si>
    <t xml:space="preserve">DAYA VIEJA                                   </t>
  </si>
  <si>
    <t xml:space="preserve">DENIA                                        </t>
  </si>
  <si>
    <t xml:space="preserve">DOLORES                                      </t>
  </si>
  <si>
    <t xml:space="preserve">ELCHE/ELX                                    </t>
  </si>
  <si>
    <t xml:space="preserve">ELDA                                         </t>
  </si>
  <si>
    <t xml:space="preserve">FACHECA                                      </t>
  </si>
  <si>
    <t xml:space="preserve">FAMORCA                                      </t>
  </si>
  <si>
    <t xml:space="preserve">FINESTRAT                                    </t>
  </si>
  <si>
    <t xml:space="preserve">FORMENTERA DEL SEGURA                        </t>
  </si>
  <si>
    <t xml:space="preserve">GATA DE GORGOS                               </t>
  </si>
  <si>
    <t xml:space="preserve">GAIANES                                      </t>
  </si>
  <si>
    <t xml:space="preserve">GORGA                                        </t>
  </si>
  <si>
    <t xml:space="preserve">GRANJA DE ROCAMORA                           </t>
  </si>
  <si>
    <t xml:space="preserve">GUADALEST                                    </t>
  </si>
  <si>
    <t xml:space="preserve">GUARDAMAR DEL SEGURA                         </t>
  </si>
  <si>
    <t xml:space="preserve">FONDO DE LES NEUS                            </t>
  </si>
  <si>
    <t xml:space="preserve">HONDON DE LOS FRAILES                        </t>
  </si>
  <si>
    <t xml:space="preserve">IBI                                          </t>
  </si>
  <si>
    <t xml:space="preserve">JACARILLA                                    </t>
  </si>
  <si>
    <t xml:space="preserve">XALÓ                                         </t>
  </si>
  <si>
    <t xml:space="preserve">JAVEA/XABIA                                  </t>
  </si>
  <si>
    <t xml:space="preserve">JIJONA/XIXONA                                </t>
  </si>
  <si>
    <t xml:space="preserve">LORCHA/ORXA (L')                             </t>
  </si>
  <si>
    <t xml:space="preserve">LLIBER                                       </t>
  </si>
  <si>
    <t xml:space="preserve">MILLENA                                      </t>
  </si>
  <si>
    <t xml:space="preserve">MONFORTE DEL CID                             </t>
  </si>
  <si>
    <t xml:space="preserve">MONOVAR/MONOVER                              </t>
  </si>
  <si>
    <t xml:space="preserve">MUTXAMEL                                     </t>
  </si>
  <si>
    <t xml:space="preserve">MURLA                                        </t>
  </si>
  <si>
    <t xml:space="preserve">MURO DE ALCOY                                </t>
  </si>
  <si>
    <t xml:space="preserve">NOVELDA                                      </t>
  </si>
  <si>
    <t xml:space="preserve">NUCIA (LA)                                   </t>
  </si>
  <si>
    <t xml:space="preserve">ONDARA                                       </t>
  </si>
  <si>
    <t xml:space="preserve">ONIL                                         </t>
  </si>
  <si>
    <t xml:space="preserve">ORBA                                         </t>
  </si>
  <si>
    <t xml:space="preserve">ORXETA                                       </t>
  </si>
  <si>
    <t xml:space="preserve">ORIHUELA                                     </t>
  </si>
  <si>
    <t xml:space="preserve">PARCENT                                      </t>
  </si>
  <si>
    <t xml:space="preserve">PEDREGUER                                    </t>
  </si>
  <si>
    <t xml:space="preserve">PEGO                                         </t>
  </si>
  <si>
    <t xml:space="preserve">PENAGUILA                                    </t>
  </si>
  <si>
    <t xml:space="preserve">PETRER                                       </t>
  </si>
  <si>
    <t xml:space="preserve">PINOSO                                       </t>
  </si>
  <si>
    <t xml:space="preserve">PLANES                                       </t>
  </si>
  <si>
    <t xml:space="preserve">POLOP                                        </t>
  </si>
  <si>
    <t xml:space="preserve">RAFAL                                        </t>
  </si>
  <si>
    <t xml:space="preserve">RAFOL D'ALMUNIA (EL)                         </t>
  </si>
  <si>
    <t xml:space="preserve">REDOVAN                                      </t>
  </si>
  <si>
    <t xml:space="preserve">RELLEU                                       </t>
  </si>
  <si>
    <t xml:space="preserve">ROJALES                                      </t>
  </si>
  <si>
    <t xml:space="preserve">ROMANA (LA)                                  </t>
  </si>
  <si>
    <t xml:space="preserve">SAGRA                                        </t>
  </si>
  <si>
    <t xml:space="preserve">SALINAS                                      </t>
  </si>
  <si>
    <t xml:space="preserve">SANET Y NEGRALS                              </t>
  </si>
  <si>
    <t xml:space="preserve">SAN FULGENCIO                                </t>
  </si>
  <si>
    <t xml:space="preserve">SANT JOAN D'ALACANT                          </t>
  </si>
  <si>
    <t xml:space="preserve">SAN MIGUEL DE SALINAS                        </t>
  </si>
  <si>
    <t xml:space="preserve">SANTA POLA                                   </t>
  </si>
  <si>
    <t>SAN VICENTE DEL RASPEIG/SANT VICENT DEL RASPE</t>
  </si>
  <si>
    <t xml:space="preserve">SAX                                          </t>
  </si>
  <si>
    <t xml:space="preserve">SELLA                                        </t>
  </si>
  <si>
    <t xml:space="preserve">SENIJA                                       </t>
  </si>
  <si>
    <t xml:space="preserve">TARBENA                                      </t>
  </si>
  <si>
    <t xml:space="preserve">TEULADA                                      </t>
  </si>
  <si>
    <t xml:space="preserve">TIBI                                         </t>
  </si>
  <si>
    <t xml:space="preserve">TOLLOS                                       </t>
  </si>
  <si>
    <t xml:space="preserve">TORMOS                                       </t>
  </si>
  <si>
    <t xml:space="preserve">TORREMANZANAS/TORRE DE LES MACANES (LA)      </t>
  </si>
  <si>
    <t xml:space="preserve">TORREVIEJA                                   </t>
  </si>
  <si>
    <t xml:space="preserve">VALL D'ALCALA (LA)                           </t>
  </si>
  <si>
    <t xml:space="preserve">VALL D'EBO                                   </t>
  </si>
  <si>
    <t xml:space="preserve">VALL DE GALLINERA                            </t>
  </si>
  <si>
    <t xml:space="preserve">VALL DE LAGUAR (LA)                          </t>
  </si>
  <si>
    <t xml:space="preserve">VERGER (EL)                                  </t>
  </si>
  <si>
    <t xml:space="preserve">VILLAJOYOSA/VILA JOIOSA (LA)                 </t>
  </si>
  <si>
    <t xml:space="preserve">VILLENA                                      </t>
  </si>
  <si>
    <t xml:space="preserve">POBLETS (ELS)                                </t>
  </si>
  <si>
    <t xml:space="preserve">PILAR DE LA HORADADA                         </t>
  </si>
  <si>
    <t xml:space="preserve">MONTESINOS (LOS)                             </t>
  </si>
  <si>
    <t xml:space="preserve">SAN ISIDRO                                   </t>
  </si>
  <si>
    <t xml:space="preserve">ABLA                                         </t>
  </si>
  <si>
    <t xml:space="preserve">ABRUCENA                                     </t>
  </si>
  <si>
    <t xml:space="preserve">ADRA                                         </t>
  </si>
  <si>
    <t xml:space="preserve">ALBANCHEZ                                    </t>
  </si>
  <si>
    <t xml:space="preserve">ALBOLODUY                                    </t>
  </si>
  <si>
    <t xml:space="preserve">ALBOX                                        </t>
  </si>
  <si>
    <t xml:space="preserve">ALCOLEA                                      </t>
  </si>
  <si>
    <t xml:space="preserve">ALCONTAR                                     </t>
  </si>
  <si>
    <t xml:space="preserve">ALCUDIA DE MONTEAGUD                         </t>
  </si>
  <si>
    <t xml:space="preserve">ALHABIA                                      </t>
  </si>
  <si>
    <t xml:space="preserve">ALHAMA DE ALMERIA                            </t>
  </si>
  <si>
    <t xml:space="preserve">ALICUN                                       </t>
  </si>
  <si>
    <t xml:space="preserve">ALMERIA                                      </t>
  </si>
  <si>
    <t xml:space="preserve">ALMOCITA                                     </t>
  </si>
  <si>
    <t xml:space="preserve">ALSODUX                                      </t>
  </si>
  <si>
    <t xml:space="preserve">ANTAS                                        </t>
  </si>
  <si>
    <t xml:space="preserve">ARBOLEAS                                     </t>
  </si>
  <si>
    <t xml:space="preserve">ARMUÑA DE ALMANZORA                          </t>
  </si>
  <si>
    <t xml:space="preserve">BACARES                                      </t>
  </si>
  <si>
    <t xml:space="preserve">BAYARCAL                                     </t>
  </si>
  <si>
    <t xml:space="preserve">BAYARQUE                                     </t>
  </si>
  <si>
    <t xml:space="preserve">BEDAR                                        </t>
  </si>
  <si>
    <t xml:space="preserve">BEIRES                                       </t>
  </si>
  <si>
    <t xml:space="preserve">BENAHADUX                                    </t>
  </si>
  <si>
    <t xml:space="preserve">BENITAGLA                                    </t>
  </si>
  <si>
    <t xml:space="preserve">BENIZALON                                    </t>
  </si>
  <si>
    <t xml:space="preserve">BENTARIQUE                                   </t>
  </si>
  <si>
    <t xml:space="preserve">BERJA                                        </t>
  </si>
  <si>
    <t xml:space="preserve">CANJAYAR                                     </t>
  </si>
  <si>
    <t xml:space="preserve">CANTORIA                                     </t>
  </si>
  <si>
    <t xml:space="preserve">CARBONERAS                                   </t>
  </si>
  <si>
    <t xml:space="preserve">CASTRO DE FILABRES                           </t>
  </si>
  <si>
    <t xml:space="preserve">COBDAR                                       </t>
  </si>
  <si>
    <t xml:space="preserve">CUEVAS DEL ALMANZORA                         </t>
  </si>
  <si>
    <t xml:space="preserve">CHERCOS                                      </t>
  </si>
  <si>
    <t xml:space="preserve">CHIRIVEL                                     </t>
  </si>
  <si>
    <t xml:space="preserve">DALIAS                                       </t>
  </si>
  <si>
    <t xml:space="preserve">ENIX                                         </t>
  </si>
  <si>
    <t xml:space="preserve">FELIX                                        </t>
  </si>
  <si>
    <t xml:space="preserve">FINES                                        </t>
  </si>
  <si>
    <t xml:space="preserve">FIÑANA                                       </t>
  </si>
  <si>
    <t xml:space="preserve">FONDON                                       </t>
  </si>
  <si>
    <t xml:space="preserve">GADOR                                        </t>
  </si>
  <si>
    <t xml:space="preserve">GALLARDOS (LOS)                              </t>
  </si>
  <si>
    <t xml:space="preserve">GARRUCHA                                     </t>
  </si>
  <si>
    <t xml:space="preserve">GERGAL                                       </t>
  </si>
  <si>
    <t xml:space="preserve">HUECIJA                                      </t>
  </si>
  <si>
    <t xml:space="preserve">HUERCAL DE ALMERIA                           </t>
  </si>
  <si>
    <t xml:space="preserve">HUERCAL-OVERA                                </t>
  </si>
  <si>
    <t xml:space="preserve">ILLAR                                        </t>
  </si>
  <si>
    <t xml:space="preserve">INSTINCION                                   </t>
  </si>
  <si>
    <t xml:space="preserve">LAROYA                                       </t>
  </si>
  <si>
    <t xml:space="preserve">LAUJAR DE ANDARAX                            </t>
  </si>
  <si>
    <t xml:space="preserve">LIJAR                                        </t>
  </si>
  <si>
    <t xml:space="preserve">LUBRIN                                       </t>
  </si>
  <si>
    <t xml:space="preserve">LUCAINENA DE LAS TORRES                      </t>
  </si>
  <si>
    <t xml:space="preserve">LUCAR                                        </t>
  </si>
  <si>
    <t xml:space="preserve">MACAEL                                       </t>
  </si>
  <si>
    <t xml:space="preserve">MARIA                                        </t>
  </si>
  <si>
    <t xml:space="preserve">MOJACAR                                      </t>
  </si>
  <si>
    <t xml:space="preserve">NACIMIENTO                                   </t>
  </si>
  <si>
    <t xml:space="preserve">NIJAR                                        </t>
  </si>
  <si>
    <t xml:space="preserve">OHANES                                       </t>
  </si>
  <si>
    <t xml:space="preserve">OLULA DE CASTRO                              </t>
  </si>
  <si>
    <t xml:space="preserve">OLULA DEL RIO                                </t>
  </si>
  <si>
    <t xml:space="preserve">ORIA                                         </t>
  </si>
  <si>
    <t xml:space="preserve">PADULES                                      </t>
  </si>
  <si>
    <t xml:space="preserve">PARTALOA                                     </t>
  </si>
  <si>
    <t xml:space="preserve">PATERNA DEL RIO                              </t>
  </si>
  <si>
    <t xml:space="preserve">PECHINA                                      </t>
  </si>
  <si>
    <t xml:space="preserve">PULPI                                        </t>
  </si>
  <si>
    <t xml:space="preserve">PURCHENA                                     </t>
  </si>
  <si>
    <t xml:space="preserve">RAGOL                                        </t>
  </si>
  <si>
    <t xml:space="preserve">RIOJA                                        </t>
  </si>
  <si>
    <t xml:space="preserve">ROQUETAS DE MAR                              </t>
  </si>
  <si>
    <t xml:space="preserve">SANTA CRUZ DE MARCHENA                       </t>
  </si>
  <si>
    <t xml:space="preserve">SANTA FE DE MONDUJAR                         </t>
  </si>
  <si>
    <t xml:space="preserve">SENES                                        </t>
  </si>
  <si>
    <t xml:space="preserve">SERON                                        </t>
  </si>
  <si>
    <t xml:space="preserve">SIERRO                                       </t>
  </si>
  <si>
    <t xml:space="preserve">SOMONTIN                                     </t>
  </si>
  <si>
    <t xml:space="preserve">SORBAS                                       </t>
  </si>
  <si>
    <t xml:space="preserve">SUFLI                                        </t>
  </si>
  <si>
    <t xml:space="preserve">TABERNAS                                     </t>
  </si>
  <si>
    <t xml:space="preserve">TABERNO                                      </t>
  </si>
  <si>
    <t xml:space="preserve">TAHAL                                        </t>
  </si>
  <si>
    <t xml:space="preserve">TERQUE                                       </t>
  </si>
  <si>
    <t xml:space="preserve">TIJOLA                                       </t>
  </si>
  <si>
    <t xml:space="preserve">TURRE                                        </t>
  </si>
  <si>
    <t xml:space="preserve">TURRILLAS                                    </t>
  </si>
  <si>
    <t xml:space="preserve">ULEILA DEL CAMPO                             </t>
  </si>
  <si>
    <t xml:space="preserve">URRACAL                                      </t>
  </si>
  <si>
    <t xml:space="preserve">VELEFIQUE                                    </t>
  </si>
  <si>
    <t xml:space="preserve">VELEZ-BLANCO                                 </t>
  </si>
  <si>
    <t xml:space="preserve">VELEZ-RUBIO                                  </t>
  </si>
  <si>
    <t xml:space="preserve">VERA                                         </t>
  </si>
  <si>
    <t xml:space="preserve">VIATOR                                       </t>
  </si>
  <si>
    <t xml:space="preserve">VICAR                                        </t>
  </si>
  <si>
    <t xml:space="preserve">ZURGENA                                      </t>
  </si>
  <si>
    <t xml:space="preserve">TRES VILLAS (LAS)                            </t>
  </si>
  <si>
    <t xml:space="preserve">EJIDO (EL)                                   </t>
  </si>
  <si>
    <t xml:space="preserve">MOJONERA (LA)                                </t>
  </si>
  <si>
    <t xml:space="preserve">BALANEGRA                                    </t>
  </si>
  <si>
    <t xml:space="preserve">ADANERO                                      </t>
  </si>
  <si>
    <t xml:space="preserve">ADRADA (LA)                                  </t>
  </si>
  <si>
    <t xml:space="preserve">ALBORNOS                                     </t>
  </si>
  <si>
    <t xml:space="preserve">ALDEANUEVA DE SANTA CRUZ                     </t>
  </si>
  <si>
    <t xml:space="preserve">ALDEASECA                                    </t>
  </si>
  <si>
    <t xml:space="preserve">ALDEHUELA (LA)                               </t>
  </si>
  <si>
    <t xml:space="preserve">AMAVIDA                                      </t>
  </si>
  <si>
    <t xml:space="preserve">ARENAL (EL)                                  </t>
  </si>
  <si>
    <t xml:space="preserve">ARENAS DE SAN PEDRO                          </t>
  </si>
  <si>
    <t xml:space="preserve">AREVALILLO                                   </t>
  </si>
  <si>
    <t xml:space="preserve">AREVALO                                      </t>
  </si>
  <si>
    <t xml:space="preserve">AVEINTE                                      </t>
  </si>
  <si>
    <t xml:space="preserve">AVELLANEDA                                   </t>
  </si>
  <si>
    <t xml:space="preserve">AVILA                                        </t>
  </si>
  <si>
    <t xml:space="preserve">BARCO DE AVILA (EL)                          </t>
  </si>
  <si>
    <t xml:space="preserve">BARRACO (EL)                                 </t>
  </si>
  <si>
    <t xml:space="preserve">BARROMAN                                     </t>
  </si>
  <si>
    <t xml:space="preserve">BECEDAS                                      </t>
  </si>
  <si>
    <t xml:space="preserve">BECEDILLAS                                   </t>
  </si>
  <si>
    <t xml:space="preserve">BERCIAL DE ZAPARDIEL                         </t>
  </si>
  <si>
    <t xml:space="preserve">BERLANAS (LAS)                               </t>
  </si>
  <si>
    <t xml:space="preserve">BERNUY-ZAPARDIEL                             </t>
  </si>
  <si>
    <t xml:space="preserve">BERROCALEJO DE ARAGONA                       </t>
  </si>
  <si>
    <t xml:space="preserve">BLASCOMILLAN                                 </t>
  </si>
  <si>
    <t xml:space="preserve">BLASCONUÑO DE MATACABRAS                     </t>
  </si>
  <si>
    <t xml:space="preserve">BLASCOSANCHO                                 </t>
  </si>
  <si>
    <t xml:space="preserve">BOHODON (EL)                                 </t>
  </si>
  <si>
    <t xml:space="preserve">BOHOYO                                       </t>
  </si>
  <si>
    <t xml:space="preserve">BONILLA DE LA SIERRA                         </t>
  </si>
  <si>
    <t xml:space="preserve">BRABOS                                       </t>
  </si>
  <si>
    <t xml:space="preserve">BULARROS                                     </t>
  </si>
  <si>
    <t xml:space="preserve">BURGOHONDO                                   </t>
  </si>
  <si>
    <t xml:space="preserve">CABEZAS DE ALAMBRE                           </t>
  </si>
  <si>
    <t xml:space="preserve">CABEZAS DEL POZO                             </t>
  </si>
  <si>
    <t xml:space="preserve">CABEZAS DEL VILLAR                           </t>
  </si>
  <si>
    <t xml:space="preserve">CABIZUELA                                    </t>
  </si>
  <si>
    <t xml:space="preserve">CANALES                                      </t>
  </si>
  <si>
    <t xml:space="preserve">CANDELEDA                                    </t>
  </si>
  <si>
    <t xml:space="preserve">CANTIVEROS                                   </t>
  </si>
  <si>
    <t xml:space="preserve">CARDEÑOSA                                    </t>
  </si>
  <si>
    <t xml:space="preserve">CARRERA (LA)                                 </t>
  </si>
  <si>
    <t xml:space="preserve">CASAS DEL PUERTO DE VILLATORO                </t>
  </si>
  <si>
    <t xml:space="preserve">CASASOLA                                     </t>
  </si>
  <si>
    <t xml:space="preserve">CASAVIEJA                                    </t>
  </si>
  <si>
    <t xml:space="preserve">CASILLAS                                     </t>
  </si>
  <si>
    <t xml:space="preserve">CASTELLANOS DE ZAPARDIEL                     </t>
  </si>
  <si>
    <t xml:space="preserve">CEBREROS                                     </t>
  </si>
  <si>
    <t xml:space="preserve">CEPEDA LA MORA                               </t>
  </si>
  <si>
    <t xml:space="preserve">CILLAN                                       </t>
  </si>
  <si>
    <t xml:space="preserve">CISLA                                        </t>
  </si>
  <si>
    <t xml:space="preserve">COLILLA (LA)                                 </t>
  </si>
  <si>
    <t xml:space="preserve">COLLADO DE CONTRERAS                         </t>
  </si>
  <si>
    <t xml:space="preserve">COLLADO DEL MIRON                            </t>
  </si>
  <si>
    <t xml:space="preserve">CONSTANZANA                                  </t>
  </si>
  <si>
    <t xml:space="preserve">CRESPOS                                      </t>
  </si>
  <si>
    <t xml:space="preserve">CUEVAS DEL VALLE                             </t>
  </si>
  <si>
    <t xml:space="preserve">CHAMARTIN                                    </t>
  </si>
  <si>
    <t xml:space="preserve">DONJIMENO                                    </t>
  </si>
  <si>
    <t xml:space="preserve">DONVIDAS                                     </t>
  </si>
  <si>
    <t xml:space="preserve">ESPINOSA DE LOS CABALLEROS                   </t>
  </si>
  <si>
    <t xml:space="preserve">FLORES DE AVILA                              </t>
  </si>
  <si>
    <t xml:space="preserve">FONTIVEROS                                   </t>
  </si>
  <si>
    <t xml:space="preserve">FRESNEDILLA                                  </t>
  </si>
  <si>
    <t xml:space="preserve">FRESNO (EL)                                  </t>
  </si>
  <si>
    <t xml:space="preserve">FUENTE EL SAUZ                               </t>
  </si>
  <si>
    <t xml:space="preserve">FUENTES DE AÑO                               </t>
  </si>
  <si>
    <t xml:space="preserve">GALLEGOS DE ALTAMIROS                        </t>
  </si>
  <si>
    <t xml:space="preserve">GALLEGOS DE SOBRINOS                         </t>
  </si>
  <si>
    <t xml:space="preserve">GARGANTA DEL VILLAR                          </t>
  </si>
  <si>
    <t xml:space="preserve">GAVILANES                                    </t>
  </si>
  <si>
    <t xml:space="preserve">GEMUÑO                                       </t>
  </si>
  <si>
    <t xml:space="preserve">GILBUENA                                     </t>
  </si>
  <si>
    <t xml:space="preserve">GIL GARCIA                                   </t>
  </si>
  <si>
    <t xml:space="preserve">GIMIALCON                                    </t>
  </si>
  <si>
    <t xml:space="preserve">GOTARRENDURA                                 </t>
  </si>
  <si>
    <t xml:space="preserve">GRANDES Y SAN MARTIN                         </t>
  </si>
  <si>
    <t xml:space="preserve">GUISANDO                                     </t>
  </si>
  <si>
    <t xml:space="preserve">GUTIERRE-MUÑOZ                               </t>
  </si>
  <si>
    <t xml:space="preserve">HERNANSANCHO                                 </t>
  </si>
  <si>
    <t xml:space="preserve">HERRADON DE PINARES                          </t>
  </si>
  <si>
    <t xml:space="preserve">HERREROS DE SUSO                             </t>
  </si>
  <si>
    <t xml:space="preserve">HIGUERA DE LAS DUEÑAS                        </t>
  </si>
  <si>
    <t xml:space="preserve">HIJA DE DIOS (LA)                            </t>
  </si>
  <si>
    <t xml:space="preserve">HORCAJADA (LA)                               </t>
  </si>
  <si>
    <t xml:space="preserve">HORCAJO DE LAS TORRES                        </t>
  </si>
  <si>
    <t xml:space="preserve">HORNILLO (EL)                                </t>
  </si>
  <si>
    <t xml:space="preserve">HOYOCASERO                                   </t>
  </si>
  <si>
    <t xml:space="preserve">HOYO DE PINARES (EL)                         </t>
  </si>
  <si>
    <t xml:space="preserve">HOYORREDONDO                                 </t>
  </si>
  <si>
    <t xml:space="preserve">HOYOS DEL COLLADO                            </t>
  </si>
  <si>
    <t xml:space="preserve">HOYOS DEL ESPINO                             </t>
  </si>
  <si>
    <t xml:space="preserve">HOYOS DE MIGUEL MUÑOZ                        </t>
  </si>
  <si>
    <t xml:space="preserve">HURTUMPASCUAL                                </t>
  </si>
  <si>
    <t xml:space="preserve">JUNCIANA                                     </t>
  </si>
  <si>
    <t xml:space="preserve">LANGA                                        </t>
  </si>
  <si>
    <t xml:space="preserve">LANZAHITA                                    </t>
  </si>
  <si>
    <t xml:space="preserve">LOSAR DEL BARCO (EL)                         </t>
  </si>
  <si>
    <t xml:space="preserve">LLANOS DE TORMES (LOS)                       </t>
  </si>
  <si>
    <t xml:space="preserve">MADRIGAL DE LAS ALTAS TORRES                 </t>
  </si>
  <si>
    <t xml:space="preserve">MAELLO                                       </t>
  </si>
  <si>
    <t xml:space="preserve">MALPARTIDA DE CORNEJA                        </t>
  </si>
  <si>
    <t xml:space="preserve">MAMBLAS                                      </t>
  </si>
  <si>
    <t xml:space="preserve">MANCERA DE ARRIBA                            </t>
  </si>
  <si>
    <t xml:space="preserve">MANJABALAGO                                  </t>
  </si>
  <si>
    <t xml:space="preserve">MARLIN                                       </t>
  </si>
  <si>
    <t xml:space="preserve">MARTIHERRERO                                 </t>
  </si>
  <si>
    <t xml:space="preserve">MARTINEZ                                     </t>
  </si>
  <si>
    <t xml:space="preserve">MEDIANA DE VOLTOYA                           </t>
  </si>
  <si>
    <t xml:space="preserve">MEDINILLA                                    </t>
  </si>
  <si>
    <t xml:space="preserve">MENGAMUÑOZ                                   </t>
  </si>
  <si>
    <t xml:space="preserve">MESEGAR DE CORNEJA                           </t>
  </si>
  <si>
    <t xml:space="preserve">MIJARES                                      </t>
  </si>
  <si>
    <t xml:space="preserve">MINGORRIA                                    </t>
  </si>
  <si>
    <t xml:space="preserve">MIRON (EL)                                   </t>
  </si>
  <si>
    <t xml:space="preserve">MIRONCILLO                                   </t>
  </si>
  <si>
    <t xml:space="preserve">MIRUEÑA DE LOS INFANZONES                    </t>
  </si>
  <si>
    <t xml:space="preserve">MOMBELTRAN                                   </t>
  </si>
  <si>
    <t xml:space="preserve">MONSALUPE                                    </t>
  </si>
  <si>
    <t xml:space="preserve">MORALEJA DE MATACABRAS                       </t>
  </si>
  <si>
    <t xml:space="preserve">MUÑANA                                       </t>
  </si>
  <si>
    <t xml:space="preserve">MUÑICO                                       </t>
  </si>
  <si>
    <t xml:space="preserve">MUÑOGALINDO                                  </t>
  </si>
  <si>
    <t xml:space="preserve">MUÑOGRANDE                                   </t>
  </si>
  <si>
    <t xml:space="preserve">MUÑOMER DEL PECO                             </t>
  </si>
  <si>
    <t xml:space="preserve">MUÑOPEPE                                     </t>
  </si>
  <si>
    <t xml:space="preserve">MUÑOSANCHO                                   </t>
  </si>
  <si>
    <t xml:space="preserve">MUÑOTELLO                                    </t>
  </si>
  <si>
    <t xml:space="preserve">NARRILLOS DEL ALAMO                          </t>
  </si>
  <si>
    <t xml:space="preserve">NARRILLOS DEL REBOLLAR                       </t>
  </si>
  <si>
    <t xml:space="preserve">NARROS DEL CASTILLO                          </t>
  </si>
  <si>
    <t xml:space="preserve">NARROS DEL PUERTO                            </t>
  </si>
  <si>
    <t xml:space="preserve">NARROS DE SALDUEÑA                           </t>
  </si>
  <si>
    <t xml:space="preserve">NAVACEPEDILLA DE CORNEJA                     </t>
  </si>
  <si>
    <t xml:space="preserve">NAVA DE AREVALO                              </t>
  </si>
  <si>
    <t xml:space="preserve">NAVA DEL BARCO                               </t>
  </si>
  <si>
    <t xml:space="preserve">NAVADIJOS                                    </t>
  </si>
  <si>
    <t xml:space="preserve">NAVAESCURIAL                                 </t>
  </si>
  <si>
    <t xml:space="preserve">NAVAHONDILLA                                 </t>
  </si>
  <si>
    <t xml:space="preserve">NAVALACRUZ                                   </t>
  </si>
  <si>
    <t xml:space="preserve">NAVALMORAL                                   </t>
  </si>
  <si>
    <t xml:space="preserve">NAVALONGUILLA                                </t>
  </si>
  <si>
    <t xml:space="preserve">NAVALOSA                                     </t>
  </si>
  <si>
    <t xml:space="preserve">NAVALPERAL DE PINARES                        </t>
  </si>
  <si>
    <t xml:space="preserve">NAVALPERAL DE TORMES                         </t>
  </si>
  <si>
    <t xml:space="preserve">NAVALUENGA                                   </t>
  </si>
  <si>
    <t xml:space="preserve">NAVAQUESERA                                  </t>
  </si>
  <si>
    <t xml:space="preserve">NAVARREDONDA DE GREDOS                       </t>
  </si>
  <si>
    <t xml:space="preserve">NAVARREDONDILLA                              </t>
  </si>
  <si>
    <t xml:space="preserve">NAVARREVISCA                                 </t>
  </si>
  <si>
    <t xml:space="preserve">NAVAS DEL MARQUES (LAS)                      </t>
  </si>
  <si>
    <t xml:space="preserve">NAVATALGORDO                                 </t>
  </si>
  <si>
    <t xml:space="preserve">NAVATEJARES                                  </t>
  </si>
  <si>
    <t xml:space="preserve">NEILA DE SAN MIGUEL                          </t>
  </si>
  <si>
    <t xml:space="preserve">NIHARRA                                      </t>
  </si>
  <si>
    <t xml:space="preserve">OJOS-ALBOS                                   </t>
  </si>
  <si>
    <t xml:space="preserve">ORBITA                                       </t>
  </si>
  <si>
    <t xml:space="preserve">OSO (EL)                                     </t>
  </si>
  <si>
    <t xml:space="preserve">PADIERNOS                                    </t>
  </si>
  <si>
    <t xml:space="preserve">PAJARES DE ADAJA                             </t>
  </si>
  <si>
    <t xml:space="preserve">PALACIOS DE GODA                             </t>
  </si>
  <si>
    <t xml:space="preserve">PAPATRIGO                                    </t>
  </si>
  <si>
    <t xml:space="preserve">PARRAL (EL)                                  </t>
  </si>
  <si>
    <t xml:space="preserve">PASCUALCOBO                                  </t>
  </si>
  <si>
    <t xml:space="preserve">PEDRO BERNARDO                               </t>
  </si>
  <si>
    <t xml:space="preserve">PEDRO-RODRIGUEZ                              </t>
  </si>
  <si>
    <t xml:space="preserve">PEGUERINOS                                   </t>
  </si>
  <si>
    <t xml:space="preserve">PEÑALBA DE AVILA                             </t>
  </si>
  <si>
    <t xml:space="preserve">PIEDRAHITA                                   </t>
  </si>
  <si>
    <t xml:space="preserve">PIEDRALAVES                                  </t>
  </si>
  <si>
    <t xml:space="preserve">POVEDA                                       </t>
  </si>
  <si>
    <t xml:space="preserve">POYALES DEL HOYO                             </t>
  </si>
  <si>
    <t xml:space="preserve">POZANCO                                      </t>
  </si>
  <si>
    <t xml:space="preserve">PRADOSEGAR                                   </t>
  </si>
  <si>
    <t xml:space="preserve">PUERTO CASTILLA                              </t>
  </si>
  <si>
    <t xml:space="preserve">RASUEROS                                     </t>
  </si>
  <si>
    <t xml:space="preserve">RIOCABADO                                    </t>
  </si>
  <si>
    <t xml:space="preserve">RIOFRIO                                      </t>
  </si>
  <si>
    <t xml:space="preserve">RIVILLA DE BARAJAS                           </t>
  </si>
  <si>
    <t xml:space="preserve">SALOBRAL                                     </t>
  </si>
  <si>
    <t xml:space="preserve">SALVADIOS                                    </t>
  </si>
  <si>
    <t xml:space="preserve">SAN BARTOLOME DE BEJAR                       </t>
  </si>
  <si>
    <t xml:space="preserve">SAN BARTOLOME DE CORNEJA                     </t>
  </si>
  <si>
    <t xml:space="preserve">SAN BARTOLOME DE PINARES                     </t>
  </si>
  <si>
    <t xml:space="preserve">SANCHIDRIAN                                  </t>
  </si>
  <si>
    <t xml:space="preserve">SANCHORREJA                                  </t>
  </si>
  <si>
    <t xml:space="preserve">SAN ESTEBAN DE LOS PATOS                     </t>
  </si>
  <si>
    <t xml:space="preserve">SAN ESTEBAN DEL VALLE                        </t>
  </si>
  <si>
    <t xml:space="preserve">SAN ESTEBAN DE ZAPARDIEL                     </t>
  </si>
  <si>
    <t xml:space="preserve">SAN GARCIA DE INGELMOS                       </t>
  </si>
  <si>
    <t xml:space="preserve">SAN JUAN DE LA ENCINILLA                     </t>
  </si>
  <si>
    <t xml:space="preserve">SAN JUAN DE LA NAVA                          </t>
  </si>
  <si>
    <t xml:space="preserve">SAN JUAN DEL MOLINILLO                       </t>
  </si>
  <si>
    <t xml:space="preserve">SAN JUAN DEL OLMO                            </t>
  </si>
  <si>
    <t xml:space="preserve">SAN LORENZO DE TORMES                        </t>
  </si>
  <si>
    <t xml:space="preserve">SAN MARTIN DE LA VEGA DEL ALBERCHE           </t>
  </si>
  <si>
    <t xml:space="preserve">SAN MARTIN DEL PIMPOLLAR                     </t>
  </si>
  <si>
    <t xml:space="preserve">SAN MIGUEL DE CORNEJA                        </t>
  </si>
  <si>
    <t xml:space="preserve">SAN MIGUEL DE SERREZUELA                     </t>
  </si>
  <si>
    <t xml:space="preserve">SAN PASCUAL                                  </t>
  </si>
  <si>
    <t xml:space="preserve">SAN PEDRO DEL ARROYO                         </t>
  </si>
  <si>
    <t xml:space="preserve">SANTA CRUZ DEL VALLE                         </t>
  </si>
  <si>
    <t xml:space="preserve">SANTA CRUZ DE PINARES                        </t>
  </si>
  <si>
    <t xml:space="preserve">SANTA MARIA DEL ARROYO                       </t>
  </si>
  <si>
    <t xml:space="preserve">SANTA MARIA DEL BERROCAL                     </t>
  </si>
  <si>
    <t xml:space="preserve">SANTA MARIA DE LOS CABALLEROS                </t>
  </si>
  <si>
    <t xml:space="preserve">SANTA MARIA DEL TIETAR                       </t>
  </si>
  <si>
    <t xml:space="preserve">SANTIAGO DEL COLLADO                         </t>
  </si>
  <si>
    <t xml:space="preserve">SANTO DOMINGO DE LAS POSADAS                 </t>
  </si>
  <si>
    <t xml:space="preserve">SANTO TOME DE ZABARCOS                       </t>
  </si>
  <si>
    <t xml:space="preserve">SAN VICENTE DE AREVALO                       </t>
  </si>
  <si>
    <t xml:space="preserve">SERRADA (LA)                                 </t>
  </si>
  <si>
    <t xml:space="preserve">SERRANILLOS                                  </t>
  </si>
  <si>
    <t xml:space="preserve">SIGERES                                      </t>
  </si>
  <si>
    <t xml:space="preserve">SINLABAJOS                                   </t>
  </si>
  <si>
    <t xml:space="preserve">SOLANA DE AVILA                              </t>
  </si>
  <si>
    <t xml:space="preserve">SOLANA DE RIOALMAR                           </t>
  </si>
  <si>
    <t xml:space="preserve">SOLOSANCHO                                   </t>
  </si>
  <si>
    <t xml:space="preserve">SOTALBO                                      </t>
  </si>
  <si>
    <t xml:space="preserve">SOTILLO DE LA ADRADA                         </t>
  </si>
  <si>
    <t xml:space="preserve">TIEMBLO (EL)                                 </t>
  </si>
  <si>
    <t xml:space="preserve">TIÑOSILLOS                                   </t>
  </si>
  <si>
    <t xml:space="preserve">TOLBAÑOS                                     </t>
  </si>
  <si>
    <t xml:space="preserve">TORMELLAS                                    </t>
  </si>
  <si>
    <t xml:space="preserve">TORNADIZOS DE AVILA                          </t>
  </si>
  <si>
    <t xml:space="preserve">TORTOLES                                     </t>
  </si>
  <si>
    <t xml:space="preserve">TORRE (LA)                                   </t>
  </si>
  <si>
    <t xml:space="preserve">UMBRIAS                                      </t>
  </si>
  <si>
    <t xml:space="preserve">VADILLO DE LA SIERRA                         </t>
  </si>
  <si>
    <t xml:space="preserve">VALDECASA                                    </t>
  </si>
  <si>
    <t xml:space="preserve">VEGA DE SANTA MARIA                          </t>
  </si>
  <si>
    <t xml:space="preserve">VELAYOS                                      </t>
  </si>
  <si>
    <t xml:space="preserve">VILLAFLOR                                    </t>
  </si>
  <si>
    <t xml:space="preserve">VILLAFRANCA DE LA SIERRA                     </t>
  </si>
  <si>
    <t xml:space="preserve">VILLANUEVA DE GOMEZ                          </t>
  </si>
  <si>
    <t xml:space="preserve">VILLANUEVA DEL ACERAL                        </t>
  </si>
  <si>
    <t xml:space="preserve">VILLANUEVA DEL CAMPILLO                      </t>
  </si>
  <si>
    <t xml:space="preserve">VILLAR DE CORNEJA                            </t>
  </si>
  <si>
    <t xml:space="preserve">VILLAREJO DEL VALLE                          </t>
  </si>
  <si>
    <t xml:space="preserve">VILLATORO                                    </t>
  </si>
  <si>
    <t xml:space="preserve">VIÑEGRA DE MORAÑA                            </t>
  </si>
  <si>
    <t xml:space="preserve">VITA                                         </t>
  </si>
  <si>
    <t xml:space="preserve">ZAPARDIEL DE LA CAÑADA                       </t>
  </si>
  <si>
    <t xml:space="preserve">ZAPARDIEL DE LA RIBERA                       </t>
  </si>
  <si>
    <t xml:space="preserve">SAN JUAN DE GREDOS                           </t>
  </si>
  <si>
    <t xml:space="preserve">SANTA MARIA DEL CUBILLO                      </t>
  </si>
  <si>
    <t xml:space="preserve">DIEGO DEL CARPIO                             </t>
  </si>
  <si>
    <t xml:space="preserve">SANTIAGO DEL TORMES                          </t>
  </si>
  <si>
    <t xml:space="preserve">VILLANUEVA DE AVILA                          </t>
  </si>
  <si>
    <t xml:space="preserve">ACEDERA                                      </t>
  </si>
  <si>
    <t xml:space="preserve">ACEUCHAL                                     </t>
  </si>
  <si>
    <t xml:space="preserve">AHILLONES                                    </t>
  </si>
  <si>
    <t xml:space="preserve">ALANGE                                       </t>
  </si>
  <si>
    <t xml:space="preserve">ALBUERA (LA)                                 </t>
  </si>
  <si>
    <t xml:space="preserve">ALBURQUERQUE                                 </t>
  </si>
  <si>
    <t xml:space="preserve">ALCONCHEL                                    </t>
  </si>
  <si>
    <t xml:space="preserve">ALCONERA                                     </t>
  </si>
  <si>
    <t xml:space="preserve">ALJUCEN                                      </t>
  </si>
  <si>
    <t xml:space="preserve">ALMENDRAL                                    </t>
  </si>
  <si>
    <t xml:space="preserve">ALMENDRALEJO                                 </t>
  </si>
  <si>
    <t xml:space="preserve">ARROYO DE SAN SERVAN                         </t>
  </si>
  <si>
    <t xml:space="preserve">ATALAYA                                      </t>
  </si>
  <si>
    <t xml:space="preserve">AZUAGA                                       </t>
  </si>
  <si>
    <t xml:space="preserve">BADAJOZ                                      </t>
  </si>
  <si>
    <t xml:space="preserve">BARCARROTA                                   </t>
  </si>
  <si>
    <t xml:space="preserve">BATERNO                                      </t>
  </si>
  <si>
    <t xml:space="preserve">BENQUERENCIA DE LA SERENA                    </t>
  </si>
  <si>
    <t xml:space="preserve">BERLANGA                                     </t>
  </si>
  <si>
    <t xml:space="preserve">BIENVENIDA                                   </t>
  </si>
  <si>
    <t xml:space="preserve">BODONAL DE LA SIERRA                         </t>
  </si>
  <si>
    <t xml:space="preserve">BURGUILLOS DEL CERRO                         </t>
  </si>
  <si>
    <t xml:space="preserve">CABEZA DEL BUEY                              </t>
  </si>
  <si>
    <t xml:space="preserve">CABEZA LA VACA                               </t>
  </si>
  <si>
    <t xml:space="preserve">CALAMONTE                                    </t>
  </si>
  <si>
    <t xml:space="preserve">CALERA DE LEON                               </t>
  </si>
  <si>
    <t xml:space="preserve">CALZADILLA DE LOS BARROS                     </t>
  </si>
  <si>
    <t xml:space="preserve">CAMPANARIO                                   </t>
  </si>
  <si>
    <t xml:space="preserve">CAMPILLO DE LLERENA                          </t>
  </si>
  <si>
    <t xml:space="preserve">CAPILLA                                      </t>
  </si>
  <si>
    <t xml:space="preserve">CARMONITA                                    </t>
  </si>
  <si>
    <t xml:space="preserve">CARRASCALEJO (EL)                            </t>
  </si>
  <si>
    <t xml:space="preserve">CASAS DE DON PEDRO                           </t>
  </si>
  <si>
    <t xml:space="preserve">CASAS DE REINA                               </t>
  </si>
  <si>
    <t xml:space="preserve">CASTILBLANCO                                 </t>
  </si>
  <si>
    <t xml:space="preserve">CASTUERA                                     </t>
  </si>
  <si>
    <t xml:space="preserve">CODOSERA (LA)                                </t>
  </si>
  <si>
    <t xml:space="preserve">CORDOBILLA DE LACARA                         </t>
  </si>
  <si>
    <t xml:space="preserve">CORONADA (LA)                                </t>
  </si>
  <si>
    <t xml:space="preserve">CORTE DE PELEAS                              </t>
  </si>
  <si>
    <t xml:space="preserve">CRISTINA                                     </t>
  </si>
  <si>
    <t xml:space="preserve">CHELES                                       </t>
  </si>
  <si>
    <t xml:space="preserve">DON ALVARO                                   </t>
  </si>
  <si>
    <t xml:space="preserve">DON BENITO                                   </t>
  </si>
  <si>
    <t xml:space="preserve">ENTRIN BAJO                                  </t>
  </si>
  <si>
    <t xml:space="preserve">ESPARRAGALEJO                                </t>
  </si>
  <si>
    <t xml:space="preserve">ESPARRAGOSA DE LA SERENA                     </t>
  </si>
  <si>
    <t xml:space="preserve">ESPARRAGOSA DE LARES                         </t>
  </si>
  <si>
    <t xml:space="preserve">FERIA                                        </t>
  </si>
  <si>
    <t xml:space="preserve">FREGENAL DE LA SIERRA                        </t>
  </si>
  <si>
    <t xml:space="preserve">FUENLABRADA DE LOS MONTES                    </t>
  </si>
  <si>
    <t xml:space="preserve">FUENTE DE CANTOS                             </t>
  </si>
  <si>
    <t xml:space="preserve">FUENTE DEL ARCO                              </t>
  </si>
  <si>
    <t xml:space="preserve">FUENTE DEL MAESTRE                           </t>
  </si>
  <si>
    <t xml:space="preserve">FUENTES DE LEON                              </t>
  </si>
  <si>
    <t xml:space="preserve">GARBAYUELA                                   </t>
  </si>
  <si>
    <t xml:space="preserve">GARLITOS                                     </t>
  </si>
  <si>
    <t xml:space="preserve">GARROVILLA (LA)                              </t>
  </si>
  <si>
    <t xml:space="preserve">GRANJA DE TORREHERMOSA                       </t>
  </si>
  <si>
    <t xml:space="preserve">GUAREÑA                                      </t>
  </si>
  <si>
    <t xml:space="preserve">HABA (LA)                                    </t>
  </si>
  <si>
    <t xml:space="preserve">HELECHOSA DE LOS MONTES                      </t>
  </si>
  <si>
    <t xml:space="preserve">HERRERA DEL DUQUE                            </t>
  </si>
  <si>
    <t xml:space="preserve">HIGUERA DE LA SERENA                         </t>
  </si>
  <si>
    <t xml:space="preserve">HIGUERA DE LLERENA                           </t>
  </si>
  <si>
    <t xml:space="preserve">HIGUERA DE VARGAS                            </t>
  </si>
  <si>
    <t xml:space="preserve">HIGUERA LA REAL                              </t>
  </si>
  <si>
    <t xml:space="preserve">HINOJOSA DEL VALLE                           </t>
  </si>
  <si>
    <t xml:space="preserve">HORNACHOS                                    </t>
  </si>
  <si>
    <t xml:space="preserve">JEREZ DE LOS CABALLEROS                      </t>
  </si>
  <si>
    <t xml:space="preserve">LAPA (LA)                                    </t>
  </si>
  <si>
    <t xml:space="preserve">LOBON                                        </t>
  </si>
  <si>
    <t xml:space="preserve">LLERA                                        </t>
  </si>
  <si>
    <t xml:space="preserve">LLERENA                                      </t>
  </si>
  <si>
    <t xml:space="preserve">MAGACELA                                     </t>
  </si>
  <si>
    <t xml:space="preserve">MAGUILLA                                     </t>
  </si>
  <si>
    <t xml:space="preserve">MALCOCINADO                                  </t>
  </si>
  <si>
    <t xml:space="preserve">MALPARTIDA DE LA SERENA                      </t>
  </si>
  <si>
    <t xml:space="preserve">MANCHITA                                     </t>
  </si>
  <si>
    <t xml:space="preserve">MEDELLIN                                     </t>
  </si>
  <si>
    <t xml:space="preserve">MEDINA DE LAS TORRES                         </t>
  </si>
  <si>
    <t xml:space="preserve">MENGABRIL                                    </t>
  </si>
  <si>
    <t xml:space="preserve">MERIDA                                       </t>
  </si>
  <si>
    <t xml:space="preserve">MIRANDILLA                                   </t>
  </si>
  <si>
    <t xml:space="preserve">MONESTERIO                                   </t>
  </si>
  <si>
    <t xml:space="preserve">MONTEMOLIN                                   </t>
  </si>
  <si>
    <t xml:space="preserve">MONTERRUBIO DE LA SERENA                     </t>
  </si>
  <si>
    <t xml:space="preserve">MONTIJO                                      </t>
  </si>
  <si>
    <t xml:space="preserve">MORERA (LA)                                  </t>
  </si>
  <si>
    <t xml:space="preserve">NAVA DE SANTIAGO (LA)                        </t>
  </si>
  <si>
    <t xml:space="preserve">NAVALVILLAR DE PELA                          </t>
  </si>
  <si>
    <t xml:space="preserve">NOGALES                                      </t>
  </si>
  <si>
    <t xml:space="preserve">OLIVA DE LA FRONTERA                         </t>
  </si>
  <si>
    <t xml:space="preserve">OLIVA DE MERIDA                              </t>
  </si>
  <si>
    <t xml:space="preserve">OLIVENZA                                     </t>
  </si>
  <si>
    <t xml:space="preserve">ORELLANA DE LA SIERRA                        </t>
  </si>
  <si>
    <t xml:space="preserve">ORELLANA LA VIEJA                            </t>
  </si>
  <si>
    <t xml:space="preserve">PALOMAS                                      </t>
  </si>
  <si>
    <t xml:space="preserve">PARRA (LA)                                   </t>
  </si>
  <si>
    <t xml:space="preserve">PEÑALSORDO                                   </t>
  </si>
  <si>
    <t xml:space="preserve">PERALEDA DEL ZAUCEJO                         </t>
  </si>
  <si>
    <t xml:space="preserve">PUEBLA DE ALCOCER                            </t>
  </si>
  <si>
    <t xml:space="preserve">PUEBLA DE LA CALZADA                         </t>
  </si>
  <si>
    <t xml:space="preserve">PUEBLA DE LA REINA                           </t>
  </si>
  <si>
    <t xml:space="preserve">PUEBLA DEL MAESTRE                           </t>
  </si>
  <si>
    <t xml:space="preserve">PUEBLA DEL PRIOR                             </t>
  </si>
  <si>
    <t xml:space="preserve">PUEBLA DE OBANDO                             </t>
  </si>
  <si>
    <t xml:space="preserve">PUEBLA DE SANCHO PEREZ                       </t>
  </si>
  <si>
    <t xml:space="preserve">QUINTANA DE LA SERENA                        </t>
  </si>
  <si>
    <t xml:space="preserve">REINA                                        </t>
  </si>
  <si>
    <t xml:space="preserve">RENA                                         </t>
  </si>
  <si>
    <t xml:space="preserve">RETAMAL DE LLERENA                           </t>
  </si>
  <si>
    <t xml:space="preserve">RIBERA DEL FRESNO                            </t>
  </si>
  <si>
    <t xml:space="preserve">RISCO                                        </t>
  </si>
  <si>
    <t xml:space="preserve">ROCA DE LA SIERRA (LA)                       </t>
  </si>
  <si>
    <t xml:space="preserve">SALVALEON                                    </t>
  </si>
  <si>
    <t xml:space="preserve">SALVATIERRA DE LOS BARROS                    </t>
  </si>
  <si>
    <t xml:space="preserve">SANCTI-SPIRITUS                              </t>
  </si>
  <si>
    <t xml:space="preserve">SAN PEDRO DE MERIDA                          </t>
  </si>
  <si>
    <t xml:space="preserve">SANTA AMALIA                                 </t>
  </si>
  <si>
    <t xml:space="preserve">SANTA MARTA                                  </t>
  </si>
  <si>
    <t xml:space="preserve">SANTOS DE MAIMONA (LOS)                      </t>
  </si>
  <si>
    <t xml:space="preserve">SAN VICENTE DE ALCANTARA                     </t>
  </si>
  <si>
    <t xml:space="preserve">SEGURA DE LEON                               </t>
  </si>
  <si>
    <t xml:space="preserve">SIRUELA                                      </t>
  </si>
  <si>
    <t xml:space="preserve">SOLANA DE LOS BARROS                         </t>
  </si>
  <si>
    <t xml:space="preserve">TALARRUBIAS                                  </t>
  </si>
  <si>
    <t xml:space="preserve">TALAVERA LA REAL                             </t>
  </si>
  <si>
    <t xml:space="preserve">TALIGA                                       </t>
  </si>
  <si>
    <t xml:space="preserve">TAMUREJO                                     </t>
  </si>
  <si>
    <t xml:space="preserve">TORRE DE MIGUEL SESMERO                      </t>
  </si>
  <si>
    <t xml:space="preserve">TORREMAYOR                                   </t>
  </si>
  <si>
    <t xml:space="preserve">TORREMEJIA                                   </t>
  </si>
  <si>
    <t xml:space="preserve">TRASIERRA                                    </t>
  </si>
  <si>
    <t xml:space="preserve">TRUJILLANOS                                  </t>
  </si>
  <si>
    <t xml:space="preserve">USAGRE                                       </t>
  </si>
  <si>
    <t xml:space="preserve">VALDECABALLEROS                              </t>
  </si>
  <si>
    <t xml:space="preserve">VALDETORRES                                  </t>
  </si>
  <si>
    <t xml:space="preserve">VALENCIA DE LAS TORRES                       </t>
  </si>
  <si>
    <t xml:space="preserve">VALENCIA DEL MOMBUEY                         </t>
  </si>
  <si>
    <t xml:space="preserve">VALENCIA DEL VENTOSO                         </t>
  </si>
  <si>
    <t xml:space="preserve">VALVERDE DE BURGUILLOS                       </t>
  </si>
  <si>
    <t xml:space="preserve">VALVERDE DE LEGANES                          </t>
  </si>
  <si>
    <t xml:space="preserve">VALVERDE DE LLERENA                          </t>
  </si>
  <si>
    <t xml:space="preserve">VALVERDE DE MERIDA                           </t>
  </si>
  <si>
    <t xml:space="preserve">VALLE DE LA SERENA                           </t>
  </si>
  <si>
    <t xml:space="preserve">VALLE DE MATAMOROS                           </t>
  </si>
  <si>
    <t xml:space="preserve">VALLE DE SANTA ANA                           </t>
  </si>
  <si>
    <t xml:space="preserve">VILLAFRANCA DE LOS BARROS                    </t>
  </si>
  <si>
    <t xml:space="preserve">VILLAGARCIA DE LA TORRE                      </t>
  </si>
  <si>
    <t xml:space="preserve">VILLAGONZALO                                 </t>
  </si>
  <si>
    <t xml:space="preserve">VILLALBA DE LOS BARROS                       </t>
  </si>
  <si>
    <t xml:space="preserve">VILLANUEVA DE LA SERENA                      </t>
  </si>
  <si>
    <t xml:space="preserve">VILLANUEVA DEL FRESNO                        </t>
  </si>
  <si>
    <t xml:space="preserve">VILLAR DEL REY                               </t>
  </si>
  <si>
    <t xml:space="preserve">VILLAR DE RENA                               </t>
  </si>
  <si>
    <t xml:space="preserve">VILLARTA DE LOS MONTES                       </t>
  </si>
  <si>
    <t xml:space="preserve">ZAFRA                                        </t>
  </si>
  <si>
    <t xml:space="preserve">ZAHINOS                                      </t>
  </si>
  <si>
    <t xml:space="preserve">ZALAMEA DE LA SERENA                         </t>
  </si>
  <si>
    <t xml:space="preserve">ZARZA-CAPILLA                                </t>
  </si>
  <si>
    <t xml:space="preserve">ZARZA (LA)                                   </t>
  </si>
  <si>
    <t xml:space="preserve">VALDELACALZADA                               </t>
  </si>
  <si>
    <t xml:space="preserve">PUEBLONUEVO DEL GUADIANA                     </t>
  </si>
  <si>
    <t xml:space="preserve">GUADIANA DEL CAUDILLO                        </t>
  </si>
  <si>
    <t xml:space="preserve">ALARO                                        </t>
  </si>
  <si>
    <t xml:space="preserve">ALAIOR                                       </t>
  </si>
  <si>
    <t xml:space="preserve">ALCUDIA                                      </t>
  </si>
  <si>
    <t xml:space="preserve">ALGAIDA                                      </t>
  </si>
  <si>
    <t xml:space="preserve">ANDRATX                                      </t>
  </si>
  <si>
    <t xml:space="preserve">ARTA                                         </t>
  </si>
  <si>
    <t xml:space="preserve">BANYALBUFAR                                  </t>
  </si>
  <si>
    <t xml:space="preserve">BINISSALEM                                   </t>
  </si>
  <si>
    <t xml:space="preserve">BUGER                                        </t>
  </si>
  <si>
    <t xml:space="preserve">BUNYOLA                                      </t>
  </si>
  <si>
    <t xml:space="preserve">CALVIA                                       </t>
  </si>
  <si>
    <t xml:space="preserve">CAMPANET                                     </t>
  </si>
  <si>
    <t xml:space="preserve">CAMPOS                                       </t>
  </si>
  <si>
    <t xml:space="preserve">CAPDEPERA                                    </t>
  </si>
  <si>
    <t xml:space="preserve">CIUTADELLA DE MENORCA                        </t>
  </si>
  <si>
    <t xml:space="preserve">CONSELL                                      </t>
  </si>
  <si>
    <t xml:space="preserve">COSTITX                                      </t>
  </si>
  <si>
    <t xml:space="preserve">DEYA                                         </t>
  </si>
  <si>
    <t xml:space="preserve">ESCORCA                                      </t>
  </si>
  <si>
    <t xml:space="preserve">ESPORLES                                     </t>
  </si>
  <si>
    <t xml:space="preserve">ESTELLENCS                                   </t>
  </si>
  <si>
    <t xml:space="preserve">FELANITX                                     </t>
  </si>
  <si>
    <t xml:space="preserve">FERRERIES                                    </t>
  </si>
  <si>
    <t xml:space="preserve">FORMENTERA                                   </t>
  </si>
  <si>
    <t xml:space="preserve">FORNALUTX                                    </t>
  </si>
  <si>
    <t xml:space="preserve">EIVISSA                                      </t>
  </si>
  <si>
    <t xml:space="preserve">INCA                                         </t>
  </si>
  <si>
    <t xml:space="preserve">LLORET DE VISTAALEGRE                        </t>
  </si>
  <si>
    <t xml:space="preserve">LLOSETA                                      </t>
  </si>
  <si>
    <t xml:space="preserve">LLUBI                                        </t>
  </si>
  <si>
    <t xml:space="preserve">LLUCMAJOR                                    </t>
  </si>
  <si>
    <t xml:space="preserve">MAO                                          </t>
  </si>
  <si>
    <t xml:space="preserve">MANACOR                                      </t>
  </si>
  <si>
    <t xml:space="preserve">MANCOR DE LA VALL                            </t>
  </si>
  <si>
    <t xml:space="preserve">MARIA DE LA SALUT                            </t>
  </si>
  <si>
    <t xml:space="preserve">MARRATXI                                     </t>
  </si>
  <si>
    <t xml:space="preserve">MERCADAL (ES)                                </t>
  </si>
  <si>
    <t xml:space="preserve">MONTUIRI                                     </t>
  </si>
  <si>
    <t xml:space="preserve">MURO                                         </t>
  </si>
  <si>
    <t xml:space="preserve">PALMA                                        </t>
  </si>
  <si>
    <t xml:space="preserve">PETRA                                        </t>
  </si>
  <si>
    <t xml:space="preserve">POLLENCA                                     </t>
  </si>
  <si>
    <t xml:space="preserve">PORRERES                                     </t>
  </si>
  <si>
    <t xml:space="preserve">POBLA (SA)                                   </t>
  </si>
  <si>
    <t xml:space="preserve">PUIGPUNYENT                                  </t>
  </si>
  <si>
    <t xml:space="preserve">SANT ANTONI DE PORTMANY                      </t>
  </si>
  <si>
    <t xml:space="preserve">SENCELLES                                    </t>
  </si>
  <si>
    <t xml:space="preserve">SANT JOSEP DE SA TALAIA                      </t>
  </si>
  <si>
    <t xml:space="preserve">SANT JOAN                                    </t>
  </si>
  <si>
    <t xml:space="preserve">SANT JOAN DE LABRITJA                        </t>
  </si>
  <si>
    <t xml:space="preserve">SANT LLORENC DES CARDASSAR                   </t>
  </si>
  <si>
    <t xml:space="preserve">SANT LLUIS                                   </t>
  </si>
  <si>
    <t xml:space="preserve">SANTA EUGENIA                                </t>
  </si>
  <si>
    <t xml:space="preserve">SANTA EULARIA DES RIU                        </t>
  </si>
  <si>
    <t xml:space="preserve">SANTA MARGALIDA                              </t>
  </si>
  <si>
    <t xml:space="preserve">SANTA MARIA DEL CAMI                         </t>
  </si>
  <si>
    <t xml:space="preserve">SANTANYI                                     </t>
  </si>
  <si>
    <t xml:space="preserve">SELVA                                        </t>
  </si>
  <si>
    <t xml:space="preserve">SALINES (SES)                                </t>
  </si>
  <si>
    <t xml:space="preserve">SINEU                                        </t>
  </si>
  <si>
    <t xml:space="preserve">SOLLER                                       </t>
  </si>
  <si>
    <t xml:space="preserve">SON SERVERA                                  </t>
  </si>
  <si>
    <t xml:space="preserve">VALLDEMOSSA                                  </t>
  </si>
  <si>
    <t xml:space="preserve">CASTELL (ES)                                 </t>
  </si>
  <si>
    <t xml:space="preserve">VILAFRANCA DE BONANY                         </t>
  </si>
  <si>
    <t xml:space="preserve">ARIANY                                       </t>
  </si>
  <si>
    <t xml:space="preserve">MIGJORN GRAN (ES)                            </t>
  </si>
  <si>
    <t xml:space="preserve">ABRERA                                       </t>
  </si>
  <si>
    <t xml:space="preserve">AGUILAR DE SEGARRA                           </t>
  </si>
  <si>
    <t xml:space="preserve">ALELLA                                       </t>
  </si>
  <si>
    <t xml:space="preserve">ALPENS                                       </t>
  </si>
  <si>
    <t xml:space="preserve">AMETLLA DEL VALLES (L')                      </t>
  </si>
  <si>
    <t xml:space="preserve">ARENYS DE MAR                                </t>
  </si>
  <si>
    <t xml:space="preserve">ARENYS DE MUNT                               </t>
  </si>
  <si>
    <t xml:space="preserve">ARGENCOLA                                    </t>
  </si>
  <si>
    <t xml:space="preserve">ARGENTONA                                    </t>
  </si>
  <si>
    <t xml:space="preserve">ARTES                                        </t>
  </si>
  <si>
    <t xml:space="preserve">AVIA                                         </t>
  </si>
  <si>
    <t xml:space="preserve">AVINYO                                       </t>
  </si>
  <si>
    <t xml:space="preserve">AVINYONET DEL PENEDES                        </t>
  </si>
  <si>
    <t xml:space="preserve">AIGUAFREDA                                   </t>
  </si>
  <si>
    <t xml:space="preserve">BADALONA                                     </t>
  </si>
  <si>
    <t xml:space="preserve">BAGA                                         </t>
  </si>
  <si>
    <t xml:space="preserve">BALENYA                                      </t>
  </si>
  <si>
    <t xml:space="preserve">BALSARENY                                    </t>
  </si>
  <si>
    <t xml:space="preserve">BARCELONA                                    </t>
  </si>
  <si>
    <t xml:space="preserve">BEGUES                                       </t>
  </si>
  <si>
    <t xml:space="preserve">BELLPRAT                                     </t>
  </si>
  <si>
    <t xml:space="preserve">BERGA                                        </t>
  </si>
  <si>
    <t xml:space="preserve">BIGUES I RIELLS                              </t>
  </si>
  <si>
    <t xml:space="preserve">BORREDA                                      </t>
  </si>
  <si>
    <t xml:space="preserve">BRUC (EL)                                    </t>
  </si>
  <si>
    <t xml:space="preserve">BRULL (EL)                                   </t>
  </si>
  <si>
    <t xml:space="preserve">CABANYES (LES)                               </t>
  </si>
  <si>
    <t xml:space="preserve">CABRERA D'IGUALADA                           </t>
  </si>
  <si>
    <t xml:space="preserve">CABRERA DE MAR                               </t>
  </si>
  <si>
    <t xml:space="preserve">CABRILS                                      </t>
  </si>
  <si>
    <t xml:space="preserve">CALAF                                        </t>
  </si>
  <si>
    <t xml:space="preserve">CALDES D'ESTRAC                              </t>
  </si>
  <si>
    <t xml:space="preserve">CALDES DE MONTBUI                            </t>
  </si>
  <si>
    <t xml:space="preserve">CALDERS                                      </t>
  </si>
  <si>
    <t xml:space="preserve">CALELLA                                      </t>
  </si>
  <si>
    <t xml:space="preserve">CALONGE DE SEGARRA                           </t>
  </si>
  <si>
    <t xml:space="preserve">CALLDETENES                                  </t>
  </si>
  <si>
    <t xml:space="preserve">CALLUS                                       </t>
  </si>
  <si>
    <t xml:space="preserve">CAMPINS                                      </t>
  </si>
  <si>
    <t xml:space="preserve">CANET DE MAR                                 </t>
  </si>
  <si>
    <t xml:space="preserve">CANOVELLES                                   </t>
  </si>
  <si>
    <t xml:space="preserve">CANOVES I SAMALUS                            </t>
  </si>
  <si>
    <t xml:space="preserve">CANYELLES                                    </t>
  </si>
  <si>
    <t xml:space="preserve">CAPELLADES                                   </t>
  </si>
  <si>
    <t xml:space="preserve">CAPOLAT                                      </t>
  </si>
  <si>
    <t xml:space="preserve">CARDEDEU                                     </t>
  </si>
  <si>
    <t xml:space="preserve">CARDONA                                      </t>
  </si>
  <si>
    <t xml:space="preserve">CARME                                        </t>
  </si>
  <si>
    <t xml:space="preserve">CASSERRES                                    </t>
  </si>
  <si>
    <t xml:space="preserve">CASTELLAR DEL RIU                            </t>
  </si>
  <si>
    <t xml:space="preserve">CASTELLAR DEL VALLES                         </t>
  </si>
  <si>
    <t xml:space="preserve">CASTELLAR DE N'HUG                           </t>
  </si>
  <si>
    <t xml:space="preserve">CASTELLBELL I EL VILAR                       </t>
  </si>
  <si>
    <t xml:space="preserve">CASTELLBISBAL                                </t>
  </si>
  <si>
    <t xml:space="preserve">CASTELLCIR                                   </t>
  </si>
  <si>
    <t xml:space="preserve">CASTELLDEFELS                                </t>
  </si>
  <si>
    <t xml:space="preserve">CASTELL DE L'ARENY                           </t>
  </si>
  <si>
    <t xml:space="preserve">CASTELLET I LA GORNAL                        </t>
  </si>
  <si>
    <t xml:space="preserve">CASTELLFOLLIT DEL BOIX                       </t>
  </si>
  <si>
    <t xml:space="preserve">CASTELLFOLLIT DE RIUBREGOS                   </t>
  </si>
  <si>
    <t xml:space="preserve">CASTELLGALI                                  </t>
  </si>
  <si>
    <t xml:space="preserve">CASTELLNOU DE BAGES                          </t>
  </si>
  <si>
    <t xml:space="preserve">CASTELLOLI                                   </t>
  </si>
  <si>
    <t xml:space="preserve">CASTELLTERCOL                                </t>
  </si>
  <si>
    <t xml:space="preserve">CASTELLVI DE LA MARCA                        </t>
  </si>
  <si>
    <t xml:space="preserve">CASTELLVI DE ROSANES                         </t>
  </si>
  <si>
    <t xml:space="preserve">CENTELLES                                    </t>
  </si>
  <si>
    <t xml:space="preserve">CERVELLO                                     </t>
  </si>
  <si>
    <t xml:space="preserve">COLLBATO                                     </t>
  </si>
  <si>
    <t xml:space="preserve">COLLSUSPINA                                  </t>
  </si>
  <si>
    <t xml:space="preserve">COPONS                                       </t>
  </si>
  <si>
    <t xml:space="preserve">CORBERA DE LLOBREGAT                         </t>
  </si>
  <si>
    <t xml:space="preserve">CORNELLA DE LLOBREGAT                        </t>
  </si>
  <si>
    <t xml:space="preserve">CUBELLES                                     </t>
  </si>
  <si>
    <t xml:space="preserve">DOSRIUS                                      </t>
  </si>
  <si>
    <t xml:space="preserve">ESPARREGUERA                                 </t>
  </si>
  <si>
    <t xml:space="preserve">ESPLUGUES DE LLOBREGAT                       </t>
  </si>
  <si>
    <t xml:space="preserve">ESPUNYOLA (L')                               </t>
  </si>
  <si>
    <t xml:space="preserve">ESTANY (L')                                  </t>
  </si>
  <si>
    <t xml:space="preserve">FIGOLS                                       </t>
  </si>
  <si>
    <t xml:space="preserve">FOGARS DE MONTCLUS                           </t>
  </si>
  <si>
    <t xml:space="preserve">FOGARS DE LA SELVA                           </t>
  </si>
  <si>
    <t xml:space="preserve">FOLGUEROLES                                  </t>
  </si>
  <si>
    <t xml:space="preserve">FONOLLOSA                                    </t>
  </si>
  <si>
    <t xml:space="preserve">FONT-RUBI                                    </t>
  </si>
  <si>
    <t xml:space="preserve">FRANQUESES DEL VALLES (LES)                  </t>
  </si>
  <si>
    <t xml:space="preserve">GALLIFA                                      </t>
  </si>
  <si>
    <t xml:space="preserve">GARRIGA (LA)                                 </t>
  </si>
  <si>
    <t xml:space="preserve">GAVA                                         </t>
  </si>
  <si>
    <t xml:space="preserve">GAIA                                         </t>
  </si>
  <si>
    <t xml:space="preserve">GELIDA                                       </t>
  </si>
  <si>
    <t xml:space="preserve">GIRONELLA                                    </t>
  </si>
  <si>
    <t xml:space="preserve">GISCLARENY                                   </t>
  </si>
  <si>
    <t xml:space="preserve">GRANADA (LA)                                 </t>
  </si>
  <si>
    <t xml:space="preserve">GRANERA                                      </t>
  </si>
  <si>
    <t xml:space="preserve">GRANOLLERS                                   </t>
  </si>
  <si>
    <t xml:space="preserve">GUALBA                                       </t>
  </si>
  <si>
    <t xml:space="preserve">SANT SALVADOR DE GUARDIOLA                   </t>
  </si>
  <si>
    <t xml:space="preserve">GUARDIOLA DE BERGUEDA                        </t>
  </si>
  <si>
    <t xml:space="preserve">GURB                                         </t>
  </si>
  <si>
    <t xml:space="preserve">HOSPITALET DE LLOBREGAT (L')                 </t>
  </si>
  <si>
    <t xml:space="preserve">IGUALADA                                     </t>
  </si>
  <si>
    <t xml:space="preserve">JORBA                                        </t>
  </si>
  <si>
    <t xml:space="preserve">LLACUNA (LA)                                 </t>
  </si>
  <si>
    <t xml:space="preserve">LLAGOSTA (LA)                                </t>
  </si>
  <si>
    <t xml:space="preserve">LLINARS DEL VALLES                           </t>
  </si>
  <si>
    <t xml:space="preserve">LLICA D'AMUNT                                </t>
  </si>
  <si>
    <t xml:space="preserve">LLICA DE VALL                                </t>
  </si>
  <si>
    <t xml:space="preserve">LLUCA                                        </t>
  </si>
  <si>
    <t xml:space="preserve">MALGRAT DE MAR                               </t>
  </si>
  <si>
    <t xml:space="preserve">MALLA                                        </t>
  </si>
  <si>
    <t xml:space="preserve">MANLLEU                                      </t>
  </si>
  <si>
    <t xml:space="preserve">MANRESA                                      </t>
  </si>
  <si>
    <t xml:space="preserve">MARTORELL                                    </t>
  </si>
  <si>
    <t xml:space="preserve">MARTORELLES                                  </t>
  </si>
  <si>
    <t xml:space="preserve">MASIES DE RODA (LES)                         </t>
  </si>
  <si>
    <t xml:space="preserve">MASIES DE VOLTREGA (LES)                     </t>
  </si>
  <si>
    <t xml:space="preserve">MASNOU (EL)                                  </t>
  </si>
  <si>
    <t xml:space="preserve">MASQUEFA                                     </t>
  </si>
  <si>
    <t xml:space="preserve">MATADEPERA                                   </t>
  </si>
  <si>
    <t xml:space="preserve">MATARO                                       </t>
  </si>
  <si>
    <t xml:space="preserve">MEDIONA                                      </t>
  </si>
  <si>
    <t xml:space="preserve">MOLINS DE REI                                </t>
  </si>
  <si>
    <t xml:space="preserve">MOLLET DEL VALLES                            </t>
  </si>
  <si>
    <t xml:space="preserve">MONTCADA I REIXAC                            </t>
  </si>
  <si>
    <t xml:space="preserve">MONTGAT                                      </t>
  </si>
  <si>
    <t xml:space="preserve">MONISTROL DE MONTSERRAT                      </t>
  </si>
  <si>
    <t xml:space="preserve">MONISTROL DE CALDERS                         </t>
  </si>
  <si>
    <t xml:space="preserve">MUNTANYOLA                                   </t>
  </si>
  <si>
    <t xml:space="preserve">MONTCLAR                                     </t>
  </si>
  <si>
    <t xml:space="preserve">MONTESQUIU                                   </t>
  </si>
  <si>
    <t xml:space="preserve">MONTMAJOR                                    </t>
  </si>
  <si>
    <t xml:space="preserve">MONTMANEU                                    </t>
  </si>
  <si>
    <t xml:space="preserve">FIGARO-MONTMANY                              </t>
  </si>
  <si>
    <t xml:space="preserve">MONTMELO                                     </t>
  </si>
  <si>
    <t xml:space="preserve">MONTORNES DEL VALLES                         </t>
  </si>
  <si>
    <t xml:space="preserve">MONTSENY                                     </t>
  </si>
  <si>
    <t xml:space="preserve">MOIA                                         </t>
  </si>
  <si>
    <t xml:space="preserve">MURA                                         </t>
  </si>
  <si>
    <t xml:space="preserve">NAVARCLES                                    </t>
  </si>
  <si>
    <t xml:space="preserve">NAVAS                                        </t>
  </si>
  <si>
    <t xml:space="preserve">NOU DE BERGUEDA (LA)                         </t>
  </si>
  <si>
    <t xml:space="preserve">ODENA                                        </t>
  </si>
  <si>
    <t xml:space="preserve">OLVAN                                        </t>
  </si>
  <si>
    <t xml:space="preserve">OLERDOLA                                     </t>
  </si>
  <si>
    <t xml:space="preserve">OLESA DE BONESVALLS                          </t>
  </si>
  <si>
    <t xml:space="preserve">OLESA DE MONTSERRAT                          </t>
  </si>
  <si>
    <t xml:space="preserve">OLIVELLA                                     </t>
  </si>
  <si>
    <t xml:space="preserve">OLOST                                        </t>
  </si>
  <si>
    <t xml:space="preserve">ORIS                                         </t>
  </si>
  <si>
    <t xml:space="preserve">ORISTA                                       </t>
  </si>
  <si>
    <t xml:space="preserve">ORPI                                         </t>
  </si>
  <si>
    <t xml:space="preserve">ORRIUS                                       </t>
  </si>
  <si>
    <t xml:space="preserve">PACS DEL PENEDES                             </t>
  </si>
  <si>
    <t xml:space="preserve">PALAFOLLS                                    </t>
  </si>
  <si>
    <t xml:space="preserve">PALAU-SOLITA I PLEGAMANS                     </t>
  </si>
  <si>
    <t xml:space="preserve">PALLEJA                                      </t>
  </si>
  <si>
    <t xml:space="preserve">PAPIOL (EL)                                  </t>
  </si>
  <si>
    <t xml:space="preserve">PARETS DEL VALLES                            </t>
  </si>
  <si>
    <t xml:space="preserve">PERAFITA                                     </t>
  </si>
  <si>
    <t xml:space="preserve">PIERA                                        </t>
  </si>
  <si>
    <t xml:space="preserve">HOSTALETS DE PIEROLA (ELS)                   </t>
  </si>
  <si>
    <t xml:space="preserve">PINEDA DE MAR                                </t>
  </si>
  <si>
    <t xml:space="preserve">PLA DEL PENEDES (EL)                         </t>
  </si>
  <si>
    <t xml:space="preserve">POBLA DE CLARAMUNT (LA)                      </t>
  </si>
  <si>
    <t xml:space="preserve">POBLA DE LILLET (LA)                         </t>
  </si>
  <si>
    <t xml:space="preserve">POLINYA                                      </t>
  </si>
  <si>
    <t xml:space="preserve">PONTONS                                      </t>
  </si>
  <si>
    <t xml:space="preserve">PRAT DE LLOBREGAT (EL)                       </t>
  </si>
  <si>
    <t xml:space="preserve">PRATS DE REI (ELS)                           </t>
  </si>
  <si>
    <t xml:space="preserve">PRATS DE LLUCANES                            </t>
  </si>
  <si>
    <t xml:space="preserve">PREMIA DE MAR                                </t>
  </si>
  <si>
    <t xml:space="preserve">PUIGDALBER                                   </t>
  </si>
  <si>
    <t xml:space="preserve">PUIG-REIG                                    </t>
  </si>
  <si>
    <t xml:space="preserve">PUJALT                                       </t>
  </si>
  <si>
    <t xml:space="preserve">QUAR (LA)                                    </t>
  </si>
  <si>
    <t xml:space="preserve">RAJADELL                                     </t>
  </si>
  <si>
    <t xml:space="preserve">RELLINARS                                    </t>
  </si>
  <si>
    <t xml:space="preserve">RIPOLLET                                     </t>
  </si>
  <si>
    <t xml:space="preserve">ROCA DEL VALLES (LA)                         </t>
  </si>
  <si>
    <t xml:space="preserve">PONT DE VILOMARA I ROCAFORT (EL)             </t>
  </si>
  <si>
    <t xml:space="preserve">RODA DE TER                                  </t>
  </si>
  <si>
    <t xml:space="preserve">RUBI                                         </t>
  </si>
  <si>
    <t xml:space="preserve">RUBIO                                        </t>
  </si>
  <si>
    <t xml:space="preserve">SABADELL                                     </t>
  </si>
  <si>
    <t xml:space="preserve">SAGAS                                        </t>
  </si>
  <si>
    <t xml:space="preserve">SANT PERE SALLAVINERA                        </t>
  </si>
  <si>
    <t xml:space="preserve">SALDES                                       </t>
  </si>
  <si>
    <t xml:space="preserve">SALLENT                                      </t>
  </si>
  <si>
    <t xml:space="preserve">SANTPEDOR                                    </t>
  </si>
  <si>
    <t xml:space="preserve">SANT ISCLE DE VALLALTA                       </t>
  </si>
  <si>
    <t xml:space="preserve">SANT ADRIA DE BESOS                          </t>
  </si>
  <si>
    <t xml:space="preserve">SANT AGUSTI DE LLUCANES                      </t>
  </si>
  <si>
    <t xml:space="preserve">SANT ANDREU DE LA BARCA                      </t>
  </si>
  <si>
    <t xml:space="preserve">SANT ANDREU DE LLAVANERES                    </t>
  </si>
  <si>
    <t xml:space="preserve">SANT ANTONI DE VILAMAJOR                     </t>
  </si>
  <si>
    <t xml:space="preserve">SANT BARTOMEU DEL GRAU                       </t>
  </si>
  <si>
    <t xml:space="preserve">SANT BOI DE LLOBREGAT                        </t>
  </si>
  <si>
    <t xml:space="preserve">SANT BOI DE LLUCANES                         </t>
  </si>
  <si>
    <t xml:space="preserve">SANT CELONI                                  </t>
  </si>
  <si>
    <t xml:space="preserve">SANT CEBRIA DE VALLALTA                      </t>
  </si>
  <si>
    <t xml:space="preserve">SANT CLIMENT DE LLOBREGAT                    </t>
  </si>
  <si>
    <t xml:space="preserve">SANT CUGAT DEL VALLES                        </t>
  </si>
  <si>
    <t xml:space="preserve">SANT CUGAT SESGARRIGUES                      </t>
  </si>
  <si>
    <t xml:space="preserve">SANT ESTEVE DE PALAUTORDERA                  </t>
  </si>
  <si>
    <t xml:space="preserve">SANT ESTEVE SESROVIRES                       </t>
  </si>
  <si>
    <t xml:space="preserve">SANT FOST DE CAMPSENTELLES                   </t>
  </si>
  <si>
    <t xml:space="preserve">SANT FELIU DE CODINES                        </t>
  </si>
  <si>
    <t xml:space="preserve">SANT FELIU DE LLOBREGAT                      </t>
  </si>
  <si>
    <t xml:space="preserve">SANT FELIU SASSERRA                          </t>
  </si>
  <si>
    <t xml:space="preserve">SANT FRUITOS DE BAGES                        </t>
  </si>
  <si>
    <t xml:space="preserve">VILASSAR DE DALT                             </t>
  </si>
  <si>
    <t xml:space="preserve">SANT HIPOLIT DE VOLTREGA                     </t>
  </si>
  <si>
    <t xml:space="preserve">SANT JAUME DE FRONTANYA                      </t>
  </si>
  <si>
    <t xml:space="preserve">SANT JOAN DESPI                              </t>
  </si>
  <si>
    <t xml:space="preserve">SANT JOAN DE VILATORRADA                     </t>
  </si>
  <si>
    <t xml:space="preserve">VILASSAR DE MAR                              </t>
  </si>
  <si>
    <t xml:space="preserve">SANT JULIA DE VILATORTA                      </t>
  </si>
  <si>
    <t xml:space="preserve">SANT JUST DESVERN                            </t>
  </si>
  <si>
    <t xml:space="preserve">SANT LLORENC D'HORTONS                       </t>
  </si>
  <si>
    <t xml:space="preserve">SANT LLORENC SAVALL                          </t>
  </si>
  <si>
    <t xml:space="preserve">SANT MARTI DE CENTELLES                      </t>
  </si>
  <si>
    <t xml:space="preserve">SANT MARTI D'ALBARS                          </t>
  </si>
  <si>
    <t xml:space="preserve">SANT MARTI DE TOUS                           </t>
  </si>
  <si>
    <t xml:space="preserve">SANT MARTI SARROCA                           </t>
  </si>
  <si>
    <t xml:space="preserve">SANT MARTI SESGUEIOLES                       </t>
  </si>
  <si>
    <t xml:space="preserve">SANT MATEU DE BAGES                          </t>
  </si>
  <si>
    <t xml:space="preserve">PREMIA DE DALT                               </t>
  </si>
  <si>
    <t xml:space="preserve">SANT PERE DE RIBES                           </t>
  </si>
  <si>
    <t xml:space="preserve">SANT PERE DE RIUDEBITLLES                    </t>
  </si>
  <si>
    <t xml:space="preserve">SANT PERE DE TORELLO                         </t>
  </si>
  <si>
    <t xml:space="preserve">SANT PERE DE VILAMAJOR                       </t>
  </si>
  <si>
    <t xml:space="preserve">SANT POL DE MAR                              </t>
  </si>
  <si>
    <t xml:space="preserve">SANT QUINTI DE MEDIONA                       </t>
  </si>
  <si>
    <t xml:space="preserve">SANT QUIRZE DE BESORA                        </t>
  </si>
  <si>
    <t xml:space="preserve">SANT QUIRZE DEL VALLES                       </t>
  </si>
  <si>
    <t xml:space="preserve">SANT QUIRZE SAFAJA                           </t>
  </si>
  <si>
    <t xml:space="preserve">SANT SADURNI D'ANOIA                         </t>
  </si>
  <si>
    <t xml:space="preserve">SANT SADURNI D'OSORMORT                      </t>
  </si>
  <si>
    <t xml:space="preserve">MARGANELL                                    </t>
  </si>
  <si>
    <t xml:space="preserve">SANTA CECILIA DE VOLTREGA                    </t>
  </si>
  <si>
    <t xml:space="preserve">SANTA COLOMA DE CERVELLO                     </t>
  </si>
  <si>
    <t xml:space="preserve">SANTA COLOMA DE GRAMENET                     </t>
  </si>
  <si>
    <t xml:space="preserve">SANTA EUGENIA DE BERGA                       </t>
  </si>
  <si>
    <t xml:space="preserve">SANTA EULALIA DE RIUPRIMER                   </t>
  </si>
  <si>
    <t xml:space="preserve">SANTA EULALIA DE RONCANA                     </t>
  </si>
  <si>
    <t xml:space="preserve">SANTA FE DEL PENEDES                         </t>
  </si>
  <si>
    <t xml:space="preserve">SANTA MARGARIDA DE MONTBUI                   </t>
  </si>
  <si>
    <t xml:space="preserve">SANTA MARGARIDA I ELS MONJOS                 </t>
  </si>
  <si>
    <t xml:space="preserve">BARBERA DEL VALLES                           </t>
  </si>
  <si>
    <t xml:space="preserve">SANTA MARIA DE BESORA                        </t>
  </si>
  <si>
    <t xml:space="preserve">ESQUIROL (L')                                </t>
  </si>
  <si>
    <t xml:space="preserve">SANTA MARIA DE MERLES                        </t>
  </si>
  <si>
    <t xml:space="preserve">SANTA MARIA DE MARTORELLES                   </t>
  </si>
  <si>
    <t xml:space="preserve">SANTA MARIA DE MIRALLES                      </t>
  </si>
  <si>
    <t xml:space="preserve">SANTA MARIA D'OLO                            </t>
  </si>
  <si>
    <t xml:space="preserve">SANTA MARIA DE PALAUTORDERA                  </t>
  </si>
  <si>
    <t xml:space="preserve">SANTA PERPETUA DE MOGODA                     </t>
  </si>
  <si>
    <t xml:space="preserve">SANTA SUSANNA                                </t>
  </si>
  <si>
    <t xml:space="preserve">SANT VICENC DE CASTELLET                     </t>
  </si>
  <si>
    <t xml:space="preserve">SANT VICENC DELS HORTS                       </t>
  </si>
  <si>
    <t xml:space="preserve">SANT VICENC DE MONTALT                       </t>
  </si>
  <si>
    <t xml:space="preserve">SANT VICENC DE TORELLO                       </t>
  </si>
  <si>
    <t xml:space="preserve">CERDANYOLA DEL VALLES                        </t>
  </si>
  <si>
    <t xml:space="preserve">SENTMENAT                                    </t>
  </si>
  <si>
    <t xml:space="preserve">CERCS                                        </t>
  </si>
  <si>
    <t xml:space="preserve">SEVA                                         </t>
  </si>
  <si>
    <t xml:space="preserve">SITGES                                       </t>
  </si>
  <si>
    <t xml:space="preserve">SOBREMUNT                                    </t>
  </si>
  <si>
    <t xml:space="preserve">SORA                                         </t>
  </si>
  <si>
    <t xml:space="preserve">SUBIRATS                                     </t>
  </si>
  <si>
    <t xml:space="preserve">SURIA                                        </t>
  </si>
  <si>
    <t xml:space="preserve">TAVERNOLES                                   </t>
  </si>
  <si>
    <t xml:space="preserve">TAGAMANENT                                   </t>
  </si>
  <si>
    <t xml:space="preserve">TALAMANCA                                    </t>
  </si>
  <si>
    <t xml:space="preserve">TARADELL                                     </t>
  </si>
  <si>
    <t xml:space="preserve">TERRASSA                                     </t>
  </si>
  <si>
    <t xml:space="preserve">TAVERTET                                     </t>
  </si>
  <si>
    <t xml:space="preserve">TEIA                                         </t>
  </si>
  <si>
    <t xml:space="preserve">TIANA                                        </t>
  </si>
  <si>
    <t xml:space="preserve">TONA                                         </t>
  </si>
  <si>
    <t xml:space="preserve">TORDERA                                      </t>
  </si>
  <si>
    <t xml:space="preserve">TORELLO                                      </t>
  </si>
  <si>
    <t xml:space="preserve">TORRE DE CLARAMUNT (LA)                      </t>
  </si>
  <si>
    <t xml:space="preserve">TORRELAVIT                                   </t>
  </si>
  <si>
    <t xml:space="preserve">TORRELLES DE FOIX                            </t>
  </si>
  <si>
    <t xml:space="preserve">TORRELLES DE LLOBREGAT                       </t>
  </si>
  <si>
    <t xml:space="preserve">ULLASTRELL                                   </t>
  </si>
  <si>
    <t xml:space="preserve">VACARISSES                                   </t>
  </si>
  <si>
    <t xml:space="preserve">VALLBONA D'ANOIA                             </t>
  </si>
  <si>
    <t xml:space="preserve">VALLCEBRE                                    </t>
  </si>
  <si>
    <t xml:space="preserve">VALLGORGUINA                                 </t>
  </si>
  <si>
    <t xml:space="preserve">VALLIRANA                                    </t>
  </si>
  <si>
    <t xml:space="preserve">VALLROMANES                                  </t>
  </si>
  <si>
    <t xml:space="preserve">VECIANA                                      </t>
  </si>
  <si>
    <t xml:space="preserve">VIC                                          </t>
  </si>
  <si>
    <t xml:space="preserve">VILADA                                       </t>
  </si>
  <si>
    <t xml:space="preserve">VILADECAVALLS                                </t>
  </si>
  <si>
    <t xml:space="preserve">VILADECANS                                   </t>
  </si>
  <si>
    <t xml:space="preserve">VILANOVA DEL CAMI                            </t>
  </si>
  <si>
    <t xml:space="preserve">VILANOVA DE SAU                              </t>
  </si>
  <si>
    <t xml:space="preserve">VILOBI DEL PENEDES                           </t>
  </si>
  <si>
    <t xml:space="preserve">VILAFRANCA DEL PENEDES                       </t>
  </si>
  <si>
    <t xml:space="preserve">VILALBA SASSERRA                             </t>
  </si>
  <si>
    <t xml:space="preserve">VILANOVA I LA GELTRU                         </t>
  </si>
  <si>
    <t xml:space="preserve">VIVER I SERRATEIX                            </t>
  </si>
  <si>
    <t xml:space="preserve">RUPIT I PRUIT                                </t>
  </si>
  <si>
    <t xml:space="preserve">VILANOVA DEL VALLES                          </t>
  </si>
  <si>
    <t xml:space="preserve">SANT JULIA DE CERDANYOLA                     </t>
  </si>
  <si>
    <t xml:space="preserve">BADIA DEL VALLES                             </t>
  </si>
  <si>
    <t xml:space="preserve">PALMA DE CERVELLO (LA)                       </t>
  </si>
  <si>
    <t xml:space="preserve">ABAJAS                                       </t>
  </si>
  <si>
    <t xml:space="preserve">ADRADA DE HAZA                               </t>
  </si>
  <si>
    <t xml:space="preserve">AGUAS CANDIDAS                               </t>
  </si>
  <si>
    <t xml:space="preserve">AGUILAR DE BUREBA                            </t>
  </si>
  <si>
    <t xml:space="preserve">ALBILLOS                                     </t>
  </si>
  <si>
    <t xml:space="preserve">ALCOCERO DE MOLA                             </t>
  </si>
  <si>
    <t xml:space="preserve">ALFOZ DE BRICIA                              </t>
  </si>
  <si>
    <t xml:space="preserve">ALFOZ DE SANTA GADEA                         </t>
  </si>
  <si>
    <t xml:space="preserve">ALTABLE                                      </t>
  </si>
  <si>
    <t xml:space="preserve">ALTOS (LOS)                                  </t>
  </si>
  <si>
    <t xml:space="preserve">AMEYUGO                                      </t>
  </si>
  <si>
    <t xml:space="preserve">ANGUIX                                       </t>
  </si>
  <si>
    <t xml:space="preserve">ARANDA DE DUERO                              </t>
  </si>
  <si>
    <t xml:space="preserve">ARANDILLA                                    </t>
  </si>
  <si>
    <t xml:space="preserve">ARAUZO DE MIEL                               </t>
  </si>
  <si>
    <t xml:space="preserve">ARAUZO DE SALCE                              </t>
  </si>
  <si>
    <t xml:space="preserve">ARAUZO DE TORRE                              </t>
  </si>
  <si>
    <t xml:space="preserve">ARCOS                                        </t>
  </si>
  <si>
    <t xml:space="preserve">ARENILLAS DE RIOPISUERGA                     </t>
  </si>
  <si>
    <t xml:space="preserve">ARIJA                                        </t>
  </si>
  <si>
    <t xml:space="preserve">ARLANZON                                     </t>
  </si>
  <si>
    <t xml:space="preserve">ARRAYA DE OCA                                </t>
  </si>
  <si>
    <t xml:space="preserve">ATAPUERCA                                    </t>
  </si>
  <si>
    <t xml:space="preserve">AUSINES (LOS)                                </t>
  </si>
  <si>
    <t xml:space="preserve">AVELLANOSA DE MUÑO                           </t>
  </si>
  <si>
    <t xml:space="preserve">BAHABON DE ESGUEVA                           </t>
  </si>
  <si>
    <t xml:space="preserve">BALBASES (LOS)                               </t>
  </si>
  <si>
    <t xml:space="preserve">BAÑOS DE VALDEARADOS                         </t>
  </si>
  <si>
    <t xml:space="preserve">BAÑUELOS DE BUREBA                           </t>
  </si>
  <si>
    <t xml:space="preserve">BARBADILLO DE HERREROS                       </t>
  </si>
  <si>
    <t xml:space="preserve">BARBADILLO DEL MERCADO                       </t>
  </si>
  <si>
    <t xml:space="preserve">BARBADILLO DEL PEZ                           </t>
  </si>
  <si>
    <t xml:space="preserve">BARRIO DE MUÑO                               </t>
  </si>
  <si>
    <t xml:space="preserve">BARRIOS DE BUREBA (LOS)                      </t>
  </si>
  <si>
    <t xml:space="preserve">BARRIOS DE COLINA                            </t>
  </si>
  <si>
    <t xml:space="preserve">BASCONCILLOS DEL TOZO                        </t>
  </si>
  <si>
    <t xml:space="preserve">BASCUÑANA                                    </t>
  </si>
  <si>
    <t xml:space="preserve">BELBIMBRE                                    </t>
  </si>
  <si>
    <t xml:space="preserve">BELORADO                                     </t>
  </si>
  <si>
    <t xml:space="preserve">BERBERANA                                    </t>
  </si>
  <si>
    <t xml:space="preserve">BERLANGAS DE ROA                             </t>
  </si>
  <si>
    <t xml:space="preserve">BERZOSA DE BUREBA                            </t>
  </si>
  <si>
    <t xml:space="preserve">BOZOO                                        </t>
  </si>
  <si>
    <t xml:space="preserve">BRAZACORTA                                   </t>
  </si>
  <si>
    <t xml:space="preserve">BRIVIESCA                                    </t>
  </si>
  <si>
    <t xml:space="preserve">BUGEDO                                       </t>
  </si>
  <si>
    <t xml:space="preserve">BUNIEL                                       </t>
  </si>
  <si>
    <t xml:space="preserve">BURGOS                                       </t>
  </si>
  <si>
    <t xml:space="preserve">BUSTO DE BUREBA                              </t>
  </si>
  <si>
    <t xml:space="preserve">CABAÑES DE ESGUEVA                           </t>
  </si>
  <si>
    <t xml:space="preserve">CABEZON DE LA SIERRA                         </t>
  </si>
  <si>
    <t xml:space="preserve">CABIA                                        </t>
  </si>
  <si>
    <t xml:space="preserve">CALERUEGA                                    </t>
  </si>
  <si>
    <t xml:space="preserve">CAMPILLO DE ARANDA                           </t>
  </si>
  <si>
    <t xml:space="preserve">CAMPOLARA                                    </t>
  </si>
  <si>
    <t xml:space="preserve">CANICOSA DE LA SIERRA                        </t>
  </si>
  <si>
    <t xml:space="preserve">CANTABRANA                                   </t>
  </si>
  <si>
    <t xml:space="preserve">CARAZO                                       </t>
  </si>
  <si>
    <t xml:space="preserve">CARCEDO DE BUREBA                            </t>
  </si>
  <si>
    <t xml:space="preserve">CARCEDO DE BURGOS                            </t>
  </si>
  <si>
    <t xml:space="preserve">CARDEÑADIJO                                  </t>
  </si>
  <si>
    <t xml:space="preserve">CARDEÑAJIMENO                                </t>
  </si>
  <si>
    <t xml:space="preserve">CARDEÑUELA RIOPICO                           </t>
  </si>
  <si>
    <t xml:space="preserve">CARRIAS                                      </t>
  </si>
  <si>
    <t xml:space="preserve">CASCAJARES DE BUREBA                         </t>
  </si>
  <si>
    <t xml:space="preserve">CASCAJARES DE LA SIERRA                      </t>
  </si>
  <si>
    <t xml:space="preserve">CASTELLANOS DE CASTRO                        </t>
  </si>
  <si>
    <t xml:space="preserve">CASTILDELGADO                                </t>
  </si>
  <si>
    <t xml:space="preserve">CASTIL DE PEONES                             </t>
  </si>
  <si>
    <t xml:space="preserve">CASTRILLO DE LA REINA                        </t>
  </si>
  <si>
    <t xml:space="preserve">CASTRILLO DE LA VEGA                         </t>
  </si>
  <si>
    <t xml:space="preserve">CASTRILLO DEL VAL                            </t>
  </si>
  <si>
    <t xml:space="preserve">CASTRILLO DE RIOPISUERGA                     </t>
  </si>
  <si>
    <t xml:space="preserve">CASTRILLO MOTA DE JUDIOS                     </t>
  </si>
  <si>
    <t xml:space="preserve">CASTROJERIZ                                  </t>
  </si>
  <si>
    <t xml:space="preserve">CAYUELA                                      </t>
  </si>
  <si>
    <t xml:space="preserve">CEBRECOS                                     </t>
  </si>
  <si>
    <t xml:space="preserve">CELADA DEL CAMINO                            </t>
  </si>
  <si>
    <t xml:space="preserve">CEREZO DE RIO TIRON                          </t>
  </si>
  <si>
    <t xml:space="preserve">CERRATON DE JUARROS                          </t>
  </si>
  <si>
    <t xml:space="preserve">CIADONCHA                                    </t>
  </si>
  <si>
    <t xml:space="preserve">CILLAPERLATA                                 </t>
  </si>
  <si>
    <t xml:space="preserve">CILLERUELO DE ABAJO                          </t>
  </si>
  <si>
    <t xml:space="preserve">CILLERUELO DE ARRIBA                         </t>
  </si>
  <si>
    <t xml:space="preserve">CIRUELOS DE CERVERA                          </t>
  </si>
  <si>
    <t xml:space="preserve">COGOLLOS                                     </t>
  </si>
  <si>
    <t xml:space="preserve">CONDADO DE TREVIÑO                           </t>
  </si>
  <si>
    <t xml:space="preserve">CONTRERAS                                    </t>
  </si>
  <si>
    <t xml:space="preserve">CORUÑA DEL CONDE                             </t>
  </si>
  <si>
    <t xml:space="preserve">COVARRUBIAS                                  </t>
  </si>
  <si>
    <t xml:space="preserve">CUBILLO DEL CAMPO                            </t>
  </si>
  <si>
    <t xml:space="preserve">CUBO DE BUREBA                               </t>
  </si>
  <si>
    <t xml:space="preserve">CUEVA DE ROA (LA)                            </t>
  </si>
  <si>
    <t xml:space="preserve">CUEVAS DE SAN CLEMENTE                       </t>
  </si>
  <si>
    <t xml:space="preserve">ENCIO                                        </t>
  </si>
  <si>
    <t xml:space="preserve">ESPINOSA DE CERVERA                          </t>
  </si>
  <si>
    <t xml:space="preserve">ESPINOSA DEL CAMINO                          </t>
  </si>
  <si>
    <t xml:space="preserve">ESPINOSA DE LOS MONTEROS                     </t>
  </si>
  <si>
    <t xml:space="preserve">ESTEPAR                                      </t>
  </si>
  <si>
    <t xml:space="preserve">FONTIOSO                                     </t>
  </si>
  <si>
    <t xml:space="preserve">FRANDOVINEZ                                  </t>
  </si>
  <si>
    <t xml:space="preserve">FRESNEDA DE LA SIERRA TIRON                  </t>
  </si>
  <si>
    <t xml:space="preserve">FRESNEÑA                                     </t>
  </si>
  <si>
    <t xml:space="preserve">FRESNILLO DE LAS DUEÑAS                      </t>
  </si>
  <si>
    <t xml:space="preserve">FRESNO DE RIO TIRON                          </t>
  </si>
  <si>
    <t xml:space="preserve">FRESNO DE RODILLA                            </t>
  </si>
  <si>
    <t xml:space="preserve">FRIAS                                        </t>
  </si>
  <si>
    <t xml:space="preserve">FUENTEBUREBA                                 </t>
  </si>
  <si>
    <t xml:space="preserve">FUENTECEN                                    </t>
  </si>
  <si>
    <t xml:space="preserve">FUENTELCESPED                                </t>
  </si>
  <si>
    <t xml:space="preserve">FUENTELISENDO                                </t>
  </si>
  <si>
    <t xml:space="preserve">FUENTEMOLINOS                                </t>
  </si>
  <si>
    <t xml:space="preserve">FUENTENEBRO                                  </t>
  </si>
  <si>
    <t xml:space="preserve">FUENTESPINA                                  </t>
  </si>
  <si>
    <t xml:space="preserve">GALBARROS                                    </t>
  </si>
  <si>
    <t xml:space="preserve">GALLEGA (LA)                                 </t>
  </si>
  <si>
    <t xml:space="preserve">GRIJALBA                                     </t>
  </si>
  <si>
    <t xml:space="preserve">GRISALEÑA                                    </t>
  </si>
  <si>
    <t xml:space="preserve">GUMIEL DE IZAN                               </t>
  </si>
  <si>
    <t xml:space="preserve">GUMIEL DE MERCADO                            </t>
  </si>
  <si>
    <t xml:space="preserve">HACINAS                                      </t>
  </si>
  <si>
    <t xml:space="preserve">HAZA                                         </t>
  </si>
  <si>
    <t xml:space="preserve">HONTANAS                                     </t>
  </si>
  <si>
    <t xml:space="preserve">HONTANGAS                                    </t>
  </si>
  <si>
    <t xml:space="preserve">HONTORIA DE LA CANTERA                       </t>
  </si>
  <si>
    <t xml:space="preserve">HONTORIA DEL PINAR                           </t>
  </si>
  <si>
    <t xml:space="preserve">HONTORIA DE VALDEARADOS                      </t>
  </si>
  <si>
    <t xml:space="preserve">HORMAZAS (LAS)                               </t>
  </si>
  <si>
    <t xml:space="preserve">HORNILLOS DEL CAMINO                         </t>
  </si>
  <si>
    <t xml:space="preserve">HORRA (LA)                                   </t>
  </si>
  <si>
    <t xml:space="preserve">HORTIGUELA                                   </t>
  </si>
  <si>
    <t xml:space="preserve">HOYALES DE ROA                               </t>
  </si>
  <si>
    <t xml:space="preserve">HUERMECES                                    </t>
  </si>
  <si>
    <t xml:space="preserve">HUERTA DE ARRIBA                             </t>
  </si>
  <si>
    <t xml:space="preserve">HUERTA DE REY                                </t>
  </si>
  <si>
    <t xml:space="preserve">HUMADA                                       </t>
  </si>
  <si>
    <t xml:space="preserve">HURONES                                      </t>
  </si>
  <si>
    <t xml:space="preserve">IBEAS DE JUARROS                             </t>
  </si>
  <si>
    <t xml:space="preserve">IBRILLOS                                     </t>
  </si>
  <si>
    <t xml:space="preserve">IGLESIARRUBIA                                </t>
  </si>
  <si>
    <t xml:space="preserve">IGLESIAS                                     </t>
  </si>
  <si>
    <t xml:space="preserve">ISAR                                         </t>
  </si>
  <si>
    <t xml:space="preserve">ITERO DEL CASTILLO                           </t>
  </si>
  <si>
    <t xml:space="preserve">JARAMILLO DE LA FUENTE                       </t>
  </si>
  <si>
    <t xml:space="preserve">JARAMILLO QUEMADO                            </t>
  </si>
  <si>
    <t xml:space="preserve">JUNTA DE TRASLALOMA                          </t>
  </si>
  <si>
    <t xml:space="preserve">JUNTA DE VILLALBA DE LOSA                    </t>
  </si>
  <si>
    <t xml:space="preserve">JURISDICCION DE LARA                         </t>
  </si>
  <si>
    <t xml:space="preserve">JURISDICCION DE SAN ZADORNIL                 </t>
  </si>
  <si>
    <t xml:space="preserve">LERMA                                        </t>
  </si>
  <si>
    <t xml:space="preserve">LLANO DE BUREBA                              </t>
  </si>
  <si>
    <t xml:space="preserve">MADRIGAL DEL MONTE                           </t>
  </si>
  <si>
    <t xml:space="preserve">MADRIGALEJO DEL MONTE                        </t>
  </si>
  <si>
    <t xml:space="preserve">MAHAMUD                                      </t>
  </si>
  <si>
    <t xml:space="preserve">MAMBRILLA DE CASTREJON                       </t>
  </si>
  <si>
    <t xml:space="preserve">MAMBRILLAS DE LARA                           </t>
  </si>
  <si>
    <t xml:space="preserve">MAMOLAR                                      </t>
  </si>
  <si>
    <t xml:space="preserve">MANCILES                                     </t>
  </si>
  <si>
    <t xml:space="preserve">MAZUELA                                      </t>
  </si>
  <si>
    <t xml:space="preserve">MECERREYES                                   </t>
  </si>
  <si>
    <t xml:space="preserve">MEDINA DE POMAR                              </t>
  </si>
  <si>
    <t xml:space="preserve">MELGAR DE FERNAMENTAL                        </t>
  </si>
  <si>
    <t xml:space="preserve">MERINDAD DE CUESTA-URRIA                     </t>
  </si>
  <si>
    <t xml:space="preserve">MERINDAD DE MONTIJA                          </t>
  </si>
  <si>
    <t xml:space="preserve">MERINDAD DE SOTOSCUEVA                       </t>
  </si>
  <si>
    <t xml:space="preserve">MERINDAD DE VALDEPORRES                      </t>
  </si>
  <si>
    <t xml:space="preserve">MERINDAD DE VALDIVIELSO                      </t>
  </si>
  <si>
    <t xml:space="preserve">MILAGROS                                     </t>
  </si>
  <si>
    <t xml:space="preserve">MIRANDA DE EBRO                              </t>
  </si>
  <si>
    <t xml:space="preserve">MIRAVECHE                                    </t>
  </si>
  <si>
    <t xml:space="preserve">MODUBAR DE LA EMPAREDADA                     </t>
  </si>
  <si>
    <t xml:space="preserve">MONASTERIO DE LA SIERRA                      </t>
  </si>
  <si>
    <t xml:space="preserve">MONASTERIO DE RODILLA                        </t>
  </si>
  <si>
    <t xml:space="preserve">MONCALVILLO                                  </t>
  </si>
  <si>
    <t xml:space="preserve">MONTERRUBIO DE LA DEMANDA                    </t>
  </si>
  <si>
    <t xml:space="preserve">MONTORIO                                     </t>
  </si>
  <si>
    <t xml:space="preserve">MORADILLO DE ROA                             </t>
  </si>
  <si>
    <t xml:space="preserve">NAVA DE ROA                                  </t>
  </si>
  <si>
    <t xml:space="preserve">NAVAS DE BUREBA                              </t>
  </si>
  <si>
    <t xml:space="preserve">NEBREDA                                      </t>
  </si>
  <si>
    <t xml:space="preserve">NEILA                                        </t>
  </si>
  <si>
    <t xml:space="preserve">OLMEDILLO DE ROA                             </t>
  </si>
  <si>
    <t xml:space="preserve">OLMILLOS DE MUÑO                             </t>
  </si>
  <si>
    <t xml:space="preserve">OÑA                                          </t>
  </si>
  <si>
    <t xml:space="preserve">OQUILLAS                                     </t>
  </si>
  <si>
    <t xml:space="preserve">ORBANEJA RIOPICO                             </t>
  </si>
  <si>
    <t xml:space="preserve">PADILLA DE ABAJO                             </t>
  </si>
  <si>
    <t xml:space="preserve">PADILLA DE ARRIBA                            </t>
  </si>
  <si>
    <t xml:space="preserve">PADRONES DE BUREBA                           </t>
  </si>
  <si>
    <t xml:space="preserve">PALACIOS DE LA SIERRA                        </t>
  </si>
  <si>
    <t xml:space="preserve">PALACIOS DE RIOPISUERGA                      </t>
  </si>
  <si>
    <t xml:space="preserve">PALAZUELOS DE LA SIERRA                      </t>
  </si>
  <si>
    <t xml:space="preserve">PALAZUELOS DE MUÑO                           </t>
  </si>
  <si>
    <t xml:space="preserve">PAMPLIEGA                                    </t>
  </si>
  <si>
    <t xml:space="preserve">PANCORBO                                     </t>
  </si>
  <si>
    <t xml:space="preserve">PARDILLA                                     </t>
  </si>
  <si>
    <t xml:space="preserve">PARTIDO DE LA SIERRA EN TOBALINA             </t>
  </si>
  <si>
    <t xml:space="preserve">PEDROSA DE DUERO                             </t>
  </si>
  <si>
    <t xml:space="preserve">PEDROSA DEL PARAMO                           </t>
  </si>
  <si>
    <t xml:space="preserve">PEDROSA DEL PRINCIPE                         </t>
  </si>
  <si>
    <t xml:space="preserve">PEDROSA DE RIO URBEL                         </t>
  </si>
  <si>
    <t xml:space="preserve">PEÑARANDA DE DUERO                           </t>
  </si>
  <si>
    <t xml:space="preserve">PERAL DE ARLANZA                             </t>
  </si>
  <si>
    <t xml:space="preserve">PIERNIGAS                                    </t>
  </si>
  <si>
    <t xml:space="preserve">PINEDA DE LA SIERRA                          </t>
  </si>
  <si>
    <t xml:space="preserve">PINEDA TRASMONTE                             </t>
  </si>
  <si>
    <t xml:space="preserve">PINILLA DE LOS BARRUECOS                     </t>
  </si>
  <si>
    <t xml:space="preserve">PINILLA DE LOS MOROS                         </t>
  </si>
  <si>
    <t xml:space="preserve">PINILLA TRASMONTE                            </t>
  </si>
  <si>
    <t xml:space="preserve">POZA DE LA SAL                               </t>
  </si>
  <si>
    <t xml:space="preserve">PRADANOS DE BUREBA                           </t>
  </si>
  <si>
    <t xml:space="preserve">PRADOLUENGO                                  </t>
  </si>
  <si>
    <t xml:space="preserve">PRESENCIO                                    </t>
  </si>
  <si>
    <t xml:space="preserve">PUEBLA DE ARGANZON (LA)                      </t>
  </si>
  <si>
    <t xml:space="preserve">PUENTEDURA                                   </t>
  </si>
  <si>
    <t xml:space="preserve">QUEMADA                                      </t>
  </si>
  <si>
    <t xml:space="preserve">QUINTANABUREBA                               </t>
  </si>
  <si>
    <t xml:space="preserve">QUINTANA DEL PIDIO                           </t>
  </si>
  <si>
    <t xml:space="preserve">QUINTANAELEZ                                 </t>
  </si>
  <si>
    <t xml:space="preserve">QUINTANAORTUÑO                               </t>
  </si>
  <si>
    <t xml:space="preserve">QUINTANAPALLA                                </t>
  </si>
  <si>
    <t xml:space="preserve">QUINTANAR DE LA SIERRA                       </t>
  </si>
  <si>
    <t xml:space="preserve">QUINTANAVIDES                                </t>
  </si>
  <si>
    <t xml:space="preserve">QUINTANILLA DE LA MATA                       </t>
  </si>
  <si>
    <t xml:space="preserve">QUINTANILLA DEL COCO                         </t>
  </si>
  <si>
    <t xml:space="preserve">QUINTANILLAS (LAS)                           </t>
  </si>
  <si>
    <t xml:space="preserve">QUINTANILLA SAN GARCIA                       </t>
  </si>
  <si>
    <t xml:space="preserve">QUINTANILLA VIVAR                            </t>
  </si>
  <si>
    <t xml:space="preserve">RABANERA DEL PINAR                           </t>
  </si>
  <si>
    <t xml:space="preserve">RABANOS                                      </t>
  </si>
  <si>
    <t xml:space="preserve">RABE DE LAS CALZADAS                         </t>
  </si>
  <si>
    <t xml:space="preserve">REBOLLEDO DE LA TORRE                        </t>
  </si>
  <si>
    <t xml:space="preserve">REDECILLA DEL CAMINO                         </t>
  </si>
  <si>
    <t xml:space="preserve">REDECILLA DEL CAMPO                          </t>
  </si>
  <si>
    <t xml:space="preserve">REGUMIEL DE LA SIERRA                        </t>
  </si>
  <si>
    <t xml:space="preserve">REINOSO                                      </t>
  </si>
  <si>
    <t xml:space="preserve">RETUERTA                                     </t>
  </si>
  <si>
    <t xml:space="preserve">REVILLA Y AHEDO (LA)                         </t>
  </si>
  <si>
    <t xml:space="preserve">REVILLA DEL CAMPO                            </t>
  </si>
  <si>
    <t xml:space="preserve">REVILLARRUZ                                  </t>
  </si>
  <si>
    <t xml:space="preserve">REVILLA VALLEJERA                            </t>
  </si>
  <si>
    <t xml:space="preserve">REZMONDO                                     </t>
  </si>
  <si>
    <t xml:space="preserve">RIOCAVADO DE LA SIERRA                       </t>
  </si>
  <si>
    <t xml:space="preserve">ROA                                          </t>
  </si>
  <si>
    <t xml:space="preserve">ROJAS                                        </t>
  </si>
  <si>
    <t xml:space="preserve">ROYUELA DE RIO FRANCO                        </t>
  </si>
  <si>
    <t xml:space="preserve">RUBENA                                       </t>
  </si>
  <si>
    <t xml:space="preserve">RUBLACEDO DE ABAJO                           </t>
  </si>
  <si>
    <t xml:space="preserve">RUCANDIO                                     </t>
  </si>
  <si>
    <t xml:space="preserve">SALAS DE BUREBA                              </t>
  </si>
  <si>
    <t xml:space="preserve">SALAS DE LOS INFANTES                        </t>
  </si>
  <si>
    <t xml:space="preserve">SALDAÑA DE BURGOS                            </t>
  </si>
  <si>
    <t xml:space="preserve">SALINILLAS DE BUREBA                         </t>
  </si>
  <si>
    <t xml:space="preserve">SAN ADRIAN DE JUARROS                        </t>
  </si>
  <si>
    <t xml:space="preserve">SAN JUAN DEL MONTE                           </t>
  </si>
  <si>
    <t xml:space="preserve">SAN MAMES DE BURGOS                          </t>
  </si>
  <si>
    <t xml:space="preserve">SAN MARTIN DE RUBIALES                       </t>
  </si>
  <si>
    <t xml:space="preserve">SAN MILLAN DE LARA                           </t>
  </si>
  <si>
    <t xml:space="preserve">SANTA CECILIA                                </t>
  </si>
  <si>
    <t xml:space="preserve">SANTA CRUZ DE LA SALCEDA                     </t>
  </si>
  <si>
    <t xml:space="preserve">SANTA CRUZ DEL VALLE URBION                  </t>
  </si>
  <si>
    <t xml:space="preserve">SANTA GADEA DEL CID                          </t>
  </si>
  <si>
    <t xml:space="preserve">SANTA INES                                   </t>
  </si>
  <si>
    <t xml:space="preserve">SANTA MARIA DEL CAMPO                        </t>
  </si>
  <si>
    <t xml:space="preserve">SANTA MARIA DEL INVIERNO                     </t>
  </si>
  <si>
    <t xml:space="preserve">SANTA MARIA DEL MERCADILLO                   </t>
  </si>
  <si>
    <t xml:space="preserve">SANTA MARIA RIVARREDONDA                     </t>
  </si>
  <si>
    <t xml:space="preserve">SANTA OLALLA DE BUREBA                       </t>
  </si>
  <si>
    <t xml:space="preserve">SANTIBAÑEZ DE ESGUEVA                        </t>
  </si>
  <si>
    <t xml:space="preserve">SANTIBAÑEZ DEL VAL                           </t>
  </si>
  <si>
    <t xml:space="preserve">SANTO DOMINGO DE SILOS                       </t>
  </si>
  <si>
    <t xml:space="preserve">SAN VICENTE DEL VALLE                        </t>
  </si>
  <si>
    <t xml:space="preserve">SARGENTES DE LA LORA                         </t>
  </si>
  <si>
    <t xml:space="preserve">SARRACIN                                     </t>
  </si>
  <si>
    <t xml:space="preserve">SASAMON                                      </t>
  </si>
  <si>
    <t xml:space="preserve">SEQUERA DE HAZA (LA)                         </t>
  </si>
  <si>
    <t xml:space="preserve">SOLARANA                                     </t>
  </si>
  <si>
    <t xml:space="preserve">SORDILLOS                                    </t>
  </si>
  <si>
    <t xml:space="preserve">SOTILLO DE LA RIBERA                         </t>
  </si>
  <si>
    <t xml:space="preserve">SOTRAGERO                                    </t>
  </si>
  <si>
    <t xml:space="preserve">SOTRESGUDO                                   </t>
  </si>
  <si>
    <t xml:space="preserve">SUSINOS DEL PARAMO                           </t>
  </si>
  <si>
    <t xml:space="preserve">TAMARON                                      </t>
  </si>
  <si>
    <t xml:space="preserve">TARDAJOS                                     </t>
  </si>
  <si>
    <t xml:space="preserve">TEJADA                                       </t>
  </si>
  <si>
    <t xml:space="preserve">TERRADILLOS DE ESGUEVA                       </t>
  </si>
  <si>
    <t xml:space="preserve">TINIEBLAS DE LA SIERRA                       </t>
  </si>
  <si>
    <t xml:space="preserve">TOBAR                                        </t>
  </si>
  <si>
    <t xml:space="preserve">TORDOMAR                                     </t>
  </si>
  <si>
    <t xml:space="preserve">TORRECILLA DEL MONTE                         </t>
  </si>
  <si>
    <t xml:space="preserve">TORREGALINDO                                 </t>
  </si>
  <si>
    <t xml:space="preserve">TORRELARA                                    </t>
  </si>
  <si>
    <t xml:space="preserve">TORREPADRE                                   </t>
  </si>
  <si>
    <t xml:space="preserve">TORRESANDINO                                 </t>
  </si>
  <si>
    <t xml:space="preserve">TORTOLES DE ESGUEVA                          </t>
  </si>
  <si>
    <t xml:space="preserve">TOSANTOS                                     </t>
  </si>
  <si>
    <t xml:space="preserve">TRESPADERNE                                  </t>
  </si>
  <si>
    <t xml:space="preserve">TUBILLA DEL AGUA                             </t>
  </si>
  <si>
    <t xml:space="preserve">TUBILLA DEL LAGO                             </t>
  </si>
  <si>
    <t xml:space="preserve">URBEL DEL CASTILLO                           </t>
  </si>
  <si>
    <t xml:space="preserve">VADOCONDES                                   </t>
  </si>
  <si>
    <t xml:space="preserve">VALDEANDE                                    </t>
  </si>
  <si>
    <t xml:space="preserve">VALDEZATE                                    </t>
  </si>
  <si>
    <t xml:space="preserve">VALDORROS                                    </t>
  </si>
  <si>
    <t xml:space="preserve">VALMALA                                      </t>
  </si>
  <si>
    <t xml:space="preserve">VALLARTA DE BUREBA                           </t>
  </si>
  <si>
    <t xml:space="preserve">VALLE DE MANZANEDO                           </t>
  </si>
  <si>
    <t xml:space="preserve">VALLE DE MENA                                </t>
  </si>
  <si>
    <t xml:space="preserve">VALLE DE OCA                                 </t>
  </si>
  <si>
    <t xml:space="preserve">VALLE DE TOBALINA                            </t>
  </si>
  <si>
    <t xml:space="preserve">VALLE DE VALDEBEZANA                         </t>
  </si>
  <si>
    <t xml:space="preserve">VALLE DE VALDELAGUNA                         </t>
  </si>
  <si>
    <t xml:space="preserve">VALLE DE VALDELUCIO                          </t>
  </si>
  <si>
    <t xml:space="preserve">VALLE DE ZAMANZAS                            </t>
  </si>
  <si>
    <t xml:space="preserve">VALLEJERA                                    </t>
  </si>
  <si>
    <t xml:space="preserve">VALLES DE PALENZUELA                         </t>
  </si>
  <si>
    <t xml:space="preserve">VALLUERCANES                                 </t>
  </si>
  <si>
    <t xml:space="preserve">VID Y BARRIOS (LA)                           </t>
  </si>
  <si>
    <t xml:space="preserve">VID DE BUREBA (LA)                           </t>
  </si>
  <si>
    <t xml:space="preserve">VILEÑA                                       </t>
  </si>
  <si>
    <t xml:space="preserve">VILORIA DE RIOJA                             </t>
  </si>
  <si>
    <t xml:space="preserve">VILVIESTRE DEL PINAR                         </t>
  </si>
  <si>
    <t xml:space="preserve">VILLADIEGO                                   </t>
  </si>
  <si>
    <t xml:space="preserve">VILLAESCUSA DE ROA                           </t>
  </si>
  <si>
    <t xml:space="preserve">VILLAESCUSA LA SOMBRIA                       </t>
  </si>
  <si>
    <t xml:space="preserve">VILLAESPASA                                  </t>
  </si>
  <si>
    <t xml:space="preserve">VILLAFRANCA MONTES DE OCA                    </t>
  </si>
  <si>
    <t xml:space="preserve">VILLAFRUELA                                  </t>
  </si>
  <si>
    <t xml:space="preserve">VILLAGALIJO                                  </t>
  </si>
  <si>
    <t xml:space="preserve">VILLAGONZALO PEDERNALES                      </t>
  </si>
  <si>
    <t xml:space="preserve">VILLAHOZ                                     </t>
  </si>
  <si>
    <t xml:space="preserve">VILLALBA DE DUERO                            </t>
  </si>
  <si>
    <t xml:space="preserve">VILLALBILLA DE BURGOS                        </t>
  </si>
  <si>
    <t xml:space="preserve">VILLALBILLA DE GUMIEL                        </t>
  </si>
  <si>
    <t xml:space="preserve">VILLALDEMIRO                                 </t>
  </si>
  <si>
    <t xml:space="preserve">VILLALMANZO                                  </t>
  </si>
  <si>
    <t xml:space="preserve">VILLAMAYOR DE LOS MONTES                     </t>
  </si>
  <si>
    <t xml:space="preserve">VILLAMAYOR DE TREVIÑO                        </t>
  </si>
  <si>
    <t xml:space="preserve">VILLAMBISTIA                                 </t>
  </si>
  <si>
    <t xml:space="preserve">VILLAMEDIANILLA                              </t>
  </si>
  <si>
    <t xml:space="preserve">VILLAMIEL DE LA SIERRA                       </t>
  </si>
  <si>
    <t xml:space="preserve">VILLANGOMEZ                                  </t>
  </si>
  <si>
    <t xml:space="preserve">VILLANUEVA DE ARGAÑO                         </t>
  </si>
  <si>
    <t xml:space="preserve">VILLANUEVA DE CARAZO                         </t>
  </si>
  <si>
    <t xml:space="preserve">VILLANUEVA DE GUMIEL                         </t>
  </si>
  <si>
    <t xml:space="preserve">VILLANUEVA DE TEBA                           </t>
  </si>
  <si>
    <t xml:space="preserve">VILLAQUIRAN DE LA PUEBLA                     </t>
  </si>
  <si>
    <t xml:space="preserve">VILLAQUIRAN DE LOS INFANTES                  </t>
  </si>
  <si>
    <t xml:space="preserve">VILLARIEZO                                   </t>
  </si>
  <si>
    <t xml:space="preserve">VILLASANDINO                                 </t>
  </si>
  <si>
    <t xml:space="preserve">VILLASUR DE HERREROS                         </t>
  </si>
  <si>
    <t xml:space="preserve">VILLATUELDA                                  </t>
  </si>
  <si>
    <t xml:space="preserve">VILLAVERDE DEL MONTE                         </t>
  </si>
  <si>
    <t xml:space="preserve">VILLAVERDE-MOGINA                            </t>
  </si>
  <si>
    <t xml:space="preserve">VILLAYERNO MORQUILLAS                        </t>
  </si>
  <si>
    <t xml:space="preserve">VILLAZOPEQUE                                 </t>
  </si>
  <si>
    <t xml:space="preserve">VILLEGAS                                     </t>
  </si>
  <si>
    <t xml:space="preserve">VILLORUEBO                                   </t>
  </si>
  <si>
    <t xml:space="preserve">VIZCAINOS                                    </t>
  </si>
  <si>
    <t xml:space="preserve">ZAEL                                         </t>
  </si>
  <si>
    <t xml:space="preserve">ZARZOSA DE RIO PISUERGA                      </t>
  </si>
  <si>
    <t xml:space="preserve">ZAZUAR                                       </t>
  </si>
  <si>
    <t xml:space="preserve">ZUÑEDA                                       </t>
  </si>
  <si>
    <t xml:space="preserve">QUINTANILLA DEL AGUA Y TORDUELES             </t>
  </si>
  <si>
    <t xml:space="preserve">VALLE DE SANTIBAÑEZ                          </t>
  </si>
  <si>
    <t xml:space="preserve">VILLARCAYO DE MERINDAD DE CASTILLA LA VIEJA  </t>
  </si>
  <si>
    <t xml:space="preserve">VALLE DE LAS NAVAS                           </t>
  </si>
  <si>
    <t xml:space="preserve">VALLE DE SEDANO                              </t>
  </si>
  <si>
    <t xml:space="preserve">MERINDAD DE RIO UBIERNA                      </t>
  </si>
  <si>
    <t xml:space="preserve">ALFOZ DE QUINTANADUEÑAS                      </t>
  </si>
  <si>
    <t xml:space="preserve">VALLE DE LOSA                                </t>
  </si>
  <si>
    <t xml:space="preserve">ABADIA                                       </t>
  </si>
  <si>
    <t xml:space="preserve">ABERTURA                                     </t>
  </si>
  <si>
    <t xml:space="preserve">ACEBO                                        </t>
  </si>
  <si>
    <t xml:space="preserve">ACEHUCHE                                     </t>
  </si>
  <si>
    <t xml:space="preserve">ACEITUNA                                     </t>
  </si>
  <si>
    <t xml:space="preserve">AHIGAL                                       </t>
  </si>
  <si>
    <t xml:space="preserve">ALBALA                                       </t>
  </si>
  <si>
    <t xml:space="preserve">ALCANTARA                                    </t>
  </si>
  <si>
    <t xml:space="preserve">ALCOLLARIN                                   </t>
  </si>
  <si>
    <t xml:space="preserve">ALCUESCAR                                    </t>
  </si>
  <si>
    <t xml:space="preserve">ALDEACENTENERA                               </t>
  </si>
  <si>
    <t xml:space="preserve">ALDEA DEL CANO                               </t>
  </si>
  <si>
    <t xml:space="preserve">ALDEA DEL OBISPO (LA)                        </t>
  </si>
  <si>
    <t xml:space="preserve">ALDEANUEVA DE LA VERA                        </t>
  </si>
  <si>
    <t xml:space="preserve">ALDEANUEVA DEL CAMINO                        </t>
  </si>
  <si>
    <t xml:space="preserve">ALDEHUELA DE JERTE                           </t>
  </si>
  <si>
    <t xml:space="preserve">ALIA                                         </t>
  </si>
  <si>
    <t xml:space="preserve">ALISEDA                                      </t>
  </si>
  <si>
    <t xml:space="preserve">ALMARAZ                                      </t>
  </si>
  <si>
    <t xml:space="preserve">ALMOHARIN                                    </t>
  </si>
  <si>
    <t xml:space="preserve">ARROYO DE LA LUZ                             </t>
  </si>
  <si>
    <t xml:space="preserve">ARROYOMOLINOS DE LA VERA                     </t>
  </si>
  <si>
    <t xml:space="preserve">ARROYOMOLINOS                                </t>
  </si>
  <si>
    <t xml:space="preserve">BAÑOS DE MONTEMAYOR                          </t>
  </si>
  <si>
    <t xml:space="preserve">BARRADO                                      </t>
  </si>
  <si>
    <t xml:space="preserve">BELVIS DE MONROY                             </t>
  </si>
  <si>
    <t xml:space="preserve">BENQUERENCIA                                 </t>
  </si>
  <si>
    <t xml:space="preserve">BERROCALEJO                                  </t>
  </si>
  <si>
    <t xml:space="preserve">BERZOCANA                                    </t>
  </si>
  <si>
    <t xml:space="preserve">BOHONAL DE IBOR                              </t>
  </si>
  <si>
    <t xml:space="preserve">BOTIJA                                       </t>
  </si>
  <si>
    <t xml:space="preserve">BROZAS                                       </t>
  </si>
  <si>
    <t xml:space="preserve">CABAÑAS DEL CASTILLO                         </t>
  </si>
  <si>
    <t xml:space="preserve">CABEZABELLOSA                                </t>
  </si>
  <si>
    <t xml:space="preserve">CABEZUELA DEL VALLE                          </t>
  </si>
  <si>
    <t xml:space="preserve">CABRERO                                      </t>
  </si>
  <si>
    <t xml:space="preserve">CACERES                                      </t>
  </si>
  <si>
    <t xml:space="preserve">CACHORRILLA                                  </t>
  </si>
  <si>
    <t xml:space="preserve">CADALSO                                      </t>
  </si>
  <si>
    <t xml:space="preserve">CALZADILLA                                   </t>
  </si>
  <si>
    <t xml:space="preserve">CAMINOMORISCO                                </t>
  </si>
  <si>
    <t xml:space="preserve">CAMPILLO DE DELEITOSA                        </t>
  </si>
  <si>
    <t xml:space="preserve">CAMPO LUGAR                                  </t>
  </si>
  <si>
    <t xml:space="preserve">CAÑAMERO                                     </t>
  </si>
  <si>
    <t xml:space="preserve">CAÑAVERAL                                    </t>
  </si>
  <si>
    <t xml:space="preserve">CARBAJO                                      </t>
  </si>
  <si>
    <t xml:space="preserve">CARCABOSO                                    </t>
  </si>
  <si>
    <t xml:space="preserve">CARRASCALEJO                                 </t>
  </si>
  <si>
    <t xml:space="preserve">CASAR DE CACERES                             </t>
  </si>
  <si>
    <t xml:space="preserve">CASAR DE PALOMERO                            </t>
  </si>
  <si>
    <t xml:space="preserve">CASARES DE LAS HURDES                        </t>
  </si>
  <si>
    <t xml:space="preserve">CASAS DE DON ANTONIO                         </t>
  </si>
  <si>
    <t xml:space="preserve">CASAS DE DON GOMEZ                           </t>
  </si>
  <si>
    <t xml:space="preserve">CASAS DEL CASTAÑAR                           </t>
  </si>
  <si>
    <t xml:space="preserve">CASAS DEL MONTE                              </t>
  </si>
  <si>
    <t xml:space="preserve">CASAS DE MILLAN                              </t>
  </si>
  <si>
    <t xml:space="preserve">CASAS DE MIRAVETE                            </t>
  </si>
  <si>
    <t xml:space="preserve">CASATEJADA                                   </t>
  </si>
  <si>
    <t xml:space="preserve">CASILLAS DE CORIA                            </t>
  </si>
  <si>
    <t xml:space="preserve">CASTAÑAR DE IBOR                             </t>
  </si>
  <si>
    <t xml:space="preserve">CECLAVIN                                     </t>
  </si>
  <si>
    <t xml:space="preserve">CEDILLO                                      </t>
  </si>
  <si>
    <t xml:space="preserve">CEREZO                                       </t>
  </si>
  <si>
    <t xml:space="preserve">CILLEROS                                     </t>
  </si>
  <si>
    <t xml:space="preserve">COLLADO DE LA VERA                           </t>
  </si>
  <si>
    <t xml:space="preserve">CONQUISTA DE LA SIERRA                       </t>
  </si>
  <si>
    <t xml:space="preserve">CORIA                                        </t>
  </si>
  <si>
    <t xml:space="preserve">CUACOS DE YUSTE                              </t>
  </si>
  <si>
    <t xml:space="preserve">CUMBRE (LA)                                  </t>
  </si>
  <si>
    <t xml:space="preserve">DELEITOSA                                    </t>
  </si>
  <si>
    <t xml:space="preserve">DESCARGAMARIA                                </t>
  </si>
  <si>
    <t xml:space="preserve">ELJAS                                        </t>
  </si>
  <si>
    <t xml:space="preserve">ESCURIAL                                     </t>
  </si>
  <si>
    <t xml:space="preserve">FRESNEDOSO DE IBOR                           </t>
  </si>
  <si>
    <t xml:space="preserve">GALISTEO                                     </t>
  </si>
  <si>
    <t xml:space="preserve">GARCIAZ                                      </t>
  </si>
  <si>
    <t xml:space="preserve">GARGANTA (LA)                                </t>
  </si>
  <si>
    <t xml:space="preserve">GARGANTA LA OLLA                             </t>
  </si>
  <si>
    <t xml:space="preserve">GARGANTILLA                                  </t>
  </si>
  <si>
    <t xml:space="preserve">GARGUERA                                     </t>
  </si>
  <si>
    <t xml:space="preserve">GARROVILLAS DE ALCONETAR                     </t>
  </si>
  <si>
    <t xml:space="preserve">GARVIN                                       </t>
  </si>
  <si>
    <t xml:space="preserve">GATA                                         </t>
  </si>
  <si>
    <t xml:space="preserve">GORDO (EL)                                   </t>
  </si>
  <si>
    <t xml:space="preserve">GRANJA (LA)                                  </t>
  </si>
  <si>
    <t xml:space="preserve">GUADALUPE                                    </t>
  </si>
  <si>
    <t xml:space="preserve">GUIJO DE CORIA                               </t>
  </si>
  <si>
    <t xml:space="preserve">GUIJO DE GALISTEO                            </t>
  </si>
  <si>
    <t xml:space="preserve">GUIJO DE GRANADILLA                          </t>
  </si>
  <si>
    <t xml:space="preserve">GUIJO DE SANTA BARBARA                       </t>
  </si>
  <si>
    <t xml:space="preserve">HERGUIJUELA                                  </t>
  </si>
  <si>
    <t xml:space="preserve">HERNAN-PEREZ                                 </t>
  </si>
  <si>
    <t xml:space="preserve">HERRERA DE ALCANTARA                         </t>
  </si>
  <si>
    <t xml:space="preserve">HERRERUELA                                   </t>
  </si>
  <si>
    <t xml:space="preserve">HERVAS                                       </t>
  </si>
  <si>
    <t xml:space="preserve">HIGUERA                                      </t>
  </si>
  <si>
    <t xml:space="preserve">HINOJAL                                      </t>
  </si>
  <si>
    <t xml:space="preserve">HOLGUERA                                     </t>
  </si>
  <si>
    <t xml:space="preserve">HOYOS                                        </t>
  </si>
  <si>
    <t xml:space="preserve">HUELAGA                                      </t>
  </si>
  <si>
    <t xml:space="preserve">IBAHERNANDO                                  </t>
  </si>
  <si>
    <t xml:space="preserve">JARAICEJO                                    </t>
  </si>
  <si>
    <t xml:space="preserve">JARAIZ DE LA VERA                            </t>
  </si>
  <si>
    <t xml:space="preserve">JARANDILLA DE LA VERA                        </t>
  </si>
  <si>
    <t xml:space="preserve">JARILLA                                      </t>
  </si>
  <si>
    <t xml:space="preserve">JERTE                                        </t>
  </si>
  <si>
    <t xml:space="preserve">LADRILLAR                                    </t>
  </si>
  <si>
    <t xml:space="preserve">LOGROSAN                                     </t>
  </si>
  <si>
    <t xml:space="preserve">LOSAR DE LA VERA                             </t>
  </si>
  <si>
    <t xml:space="preserve">MADRIGAL DE LA VERA                          </t>
  </si>
  <si>
    <t xml:space="preserve">MADRIGALEJO                                  </t>
  </si>
  <si>
    <t xml:space="preserve">MADROÑERA                                    </t>
  </si>
  <si>
    <t xml:space="preserve">MAJADAS                                      </t>
  </si>
  <si>
    <t xml:space="preserve">MALPARTIDA DE CACERES                        </t>
  </si>
  <si>
    <t xml:space="preserve">MALPARTIDA DE PLASENCIA                      </t>
  </si>
  <si>
    <t xml:space="preserve">MARCHAGAZ                                    </t>
  </si>
  <si>
    <t xml:space="preserve">MATA DE ALCANTARA                            </t>
  </si>
  <si>
    <t xml:space="preserve">MEMBRIO                                      </t>
  </si>
  <si>
    <t xml:space="preserve">MESAS DE IBOR                                </t>
  </si>
  <si>
    <t xml:space="preserve">MIAJADAS                                     </t>
  </si>
  <si>
    <t xml:space="preserve">MILLANES                                     </t>
  </si>
  <si>
    <t xml:space="preserve">MIRABEL                                      </t>
  </si>
  <si>
    <t xml:space="preserve">MOHEDAS DE GRANADILLA                        </t>
  </si>
  <si>
    <t xml:space="preserve">MONROY                                       </t>
  </si>
  <si>
    <t xml:space="preserve">MONTANCHEZ                                   </t>
  </si>
  <si>
    <t xml:space="preserve">MONTEHERMOSO                                 </t>
  </si>
  <si>
    <t xml:space="preserve">MORALEJA                                     </t>
  </si>
  <si>
    <t xml:space="preserve">MORCILLO                                     </t>
  </si>
  <si>
    <t xml:space="preserve">NAVACONCEJO                                  </t>
  </si>
  <si>
    <t xml:space="preserve">NAVALMORAL DE LA MATA                        </t>
  </si>
  <si>
    <t xml:space="preserve">NAVALVILLAR DE IBOR                          </t>
  </si>
  <si>
    <t xml:space="preserve">NAVAS DEL MADROÑO                            </t>
  </si>
  <si>
    <t xml:space="preserve">NAVEZUELAS                                   </t>
  </si>
  <si>
    <t xml:space="preserve">NUÑOMORAL                                    </t>
  </si>
  <si>
    <t xml:space="preserve">OLIVA DE PLASENCIA                           </t>
  </si>
  <si>
    <t xml:space="preserve">PALOMERO                                     </t>
  </si>
  <si>
    <t xml:space="preserve">PASARON DE LA VERA                           </t>
  </si>
  <si>
    <t xml:space="preserve">PEDROSO DE ACIM                              </t>
  </si>
  <si>
    <t xml:space="preserve">PERALEDA DE LA MATA                          </t>
  </si>
  <si>
    <t xml:space="preserve">PERALEDA DE SAN ROMAN                        </t>
  </si>
  <si>
    <t xml:space="preserve">PERALES DEL PUERTO                           </t>
  </si>
  <si>
    <t xml:space="preserve">PESCUEZA                                     </t>
  </si>
  <si>
    <t xml:space="preserve">PESGA (LA)                                   </t>
  </si>
  <si>
    <t xml:space="preserve">PIEDRAS ALBAS                                </t>
  </si>
  <si>
    <t xml:space="preserve">PINOFRANQUEADO                               </t>
  </si>
  <si>
    <t xml:space="preserve">PIORNAL                                      </t>
  </si>
  <si>
    <t xml:space="preserve">PLASENCIA                                    </t>
  </si>
  <si>
    <t xml:space="preserve">PLASENZUELA                                  </t>
  </si>
  <si>
    <t xml:space="preserve">PORTAJE                                      </t>
  </si>
  <si>
    <t xml:space="preserve">PORTEZUELO                                   </t>
  </si>
  <si>
    <t xml:space="preserve">POZUELO DE ZARZON                            </t>
  </si>
  <si>
    <t xml:space="preserve">PUERTO DE SANTA CRUZ                         </t>
  </si>
  <si>
    <t xml:space="preserve">REBOLLAR                                     </t>
  </si>
  <si>
    <t xml:space="preserve">RIOLOBOS                                     </t>
  </si>
  <si>
    <t xml:space="preserve">ROBLEDILLO DE GATA                           </t>
  </si>
  <si>
    <t xml:space="preserve">ROBLEDILLO DE LA VERA                        </t>
  </si>
  <si>
    <t xml:space="preserve">ROBLEDILLO DE TRUJILLO                       </t>
  </si>
  <si>
    <t xml:space="preserve">ROBLEDOLLANO                                 </t>
  </si>
  <si>
    <t xml:space="preserve">ROMANGORDO                                   </t>
  </si>
  <si>
    <t xml:space="preserve">RUANES                                       </t>
  </si>
  <si>
    <t xml:space="preserve">SALORINO                                     </t>
  </si>
  <si>
    <t xml:space="preserve">SALVATIERRA DE SANTIAGO                      </t>
  </si>
  <si>
    <t xml:space="preserve">SAN MARTIN DE TREVEJO                        </t>
  </si>
  <si>
    <t xml:space="preserve">SANTA ANA                                    </t>
  </si>
  <si>
    <t xml:space="preserve">SANTA CRUZ DE LA SIERRA                      </t>
  </si>
  <si>
    <t xml:space="preserve">SANTA CRUZ DE PANIAGUA                       </t>
  </si>
  <si>
    <t xml:space="preserve">SANTA MARTA DE MAGASCA                       </t>
  </si>
  <si>
    <t xml:space="preserve">SANTIAGO DE ALCANTARA                        </t>
  </si>
  <si>
    <t xml:space="preserve">SANTIAGO DEL CAMPO                           </t>
  </si>
  <si>
    <t xml:space="preserve">SANTIBAÑEZ EL ALTO                           </t>
  </si>
  <si>
    <t xml:space="preserve">SANTIBAÑEZ EL BAJO                           </t>
  </si>
  <si>
    <t xml:space="preserve">SAUCEDILLA                                   </t>
  </si>
  <si>
    <t xml:space="preserve">SEGURA DE TORO                               </t>
  </si>
  <si>
    <t xml:space="preserve">SERRADILLA                                   </t>
  </si>
  <si>
    <t xml:space="preserve">SERREJON                                     </t>
  </si>
  <si>
    <t xml:space="preserve">SIERRA DE FUENTES                            </t>
  </si>
  <si>
    <t xml:space="preserve">TALAVAN                                      </t>
  </si>
  <si>
    <t xml:space="preserve">TALAVERUELA DE LA VERA                       </t>
  </si>
  <si>
    <t xml:space="preserve">TALAYUELA                                    </t>
  </si>
  <si>
    <t xml:space="preserve">TEJEDA DE TIETAR                             </t>
  </si>
  <si>
    <t xml:space="preserve">TORIL                                        </t>
  </si>
  <si>
    <t xml:space="preserve">TORNAVACAS                                   </t>
  </si>
  <si>
    <t xml:space="preserve">TORNO (EL)                                   </t>
  </si>
  <si>
    <t xml:space="preserve">TORRECILLA DE LOS ANGELES                    </t>
  </si>
  <si>
    <t xml:space="preserve">TORRECILLAS DE LA TIESA                      </t>
  </si>
  <si>
    <t xml:space="preserve">TORRE DE DON MIGUEL                          </t>
  </si>
  <si>
    <t xml:space="preserve">TORRE DE SANTA MARIA                         </t>
  </si>
  <si>
    <t xml:space="preserve">TORREJONCILLO                                </t>
  </si>
  <si>
    <t xml:space="preserve">TORREJON EL RUBIO                            </t>
  </si>
  <si>
    <t xml:space="preserve">TORREMENGA                                   </t>
  </si>
  <si>
    <t xml:space="preserve">TORREMOCHA                                   </t>
  </si>
  <si>
    <t xml:space="preserve">TORREORGAZ                                   </t>
  </si>
  <si>
    <t xml:space="preserve">TORREQUEMADA                                 </t>
  </si>
  <si>
    <t xml:space="preserve">TRUJILLO                                     </t>
  </si>
  <si>
    <t xml:space="preserve">VALDASTILLAS                                 </t>
  </si>
  <si>
    <t xml:space="preserve">VALDECAÑAS DE TAJO                           </t>
  </si>
  <si>
    <t xml:space="preserve">VALDEFUENTES                                 </t>
  </si>
  <si>
    <t xml:space="preserve">VALDEHUNCAR                                  </t>
  </si>
  <si>
    <t xml:space="preserve">VALDELACASA DE TAJO                          </t>
  </si>
  <si>
    <t xml:space="preserve">VALDEMORALES                                 </t>
  </si>
  <si>
    <t xml:space="preserve">VALDEOBISPO                                  </t>
  </si>
  <si>
    <t xml:space="preserve">VALENCIA DE ALCANTARA                        </t>
  </si>
  <si>
    <t xml:space="preserve">VALVERDE DE LA VERA                          </t>
  </si>
  <si>
    <t xml:space="preserve">VALVERDE DEL FRESNO                          </t>
  </si>
  <si>
    <t xml:space="preserve">VIANDAR DE LA VERA                           </t>
  </si>
  <si>
    <t xml:space="preserve">VILLA DEL CAMPO                              </t>
  </si>
  <si>
    <t xml:space="preserve">VILLA DEL REY                                </t>
  </si>
  <si>
    <t xml:space="preserve">VILLAMESIAS                                  </t>
  </si>
  <si>
    <t xml:space="preserve">VILLAMIEL                                    </t>
  </si>
  <si>
    <t xml:space="preserve">VILLANUEVA DE LA SIERRA                      </t>
  </si>
  <si>
    <t xml:space="preserve">VILLANUEVA DE LA VERA                        </t>
  </si>
  <si>
    <t xml:space="preserve">VILLAR DEL PEDROSO                           </t>
  </si>
  <si>
    <t xml:space="preserve">VILLAR DE PLASENCIA                          </t>
  </si>
  <si>
    <t xml:space="preserve">VILLASBUENAS DE GATA                         </t>
  </si>
  <si>
    <t xml:space="preserve">ZARZA DE GRANADILLA                          </t>
  </si>
  <si>
    <t xml:space="preserve">ZARZA DE MONTANCHEZ                          </t>
  </si>
  <si>
    <t xml:space="preserve">ZARZA LA MAYOR                               </t>
  </si>
  <si>
    <t xml:space="preserve">ZORITA                                       </t>
  </si>
  <si>
    <t xml:space="preserve">ROSALEJO                                     </t>
  </si>
  <si>
    <t xml:space="preserve">VEGAVIANA                                    </t>
  </si>
  <si>
    <t xml:space="preserve">ALAGON DEL RIO                               </t>
  </si>
  <si>
    <t xml:space="preserve">TIETAR                                       </t>
  </si>
  <si>
    <t xml:space="preserve">PUEBLONUEVO DE MIRAMONTES                    </t>
  </si>
  <si>
    <t xml:space="preserve">ALCALA DE LOS GAZULES                        </t>
  </si>
  <si>
    <t xml:space="preserve">ALCALA DEL VALLE                             </t>
  </si>
  <si>
    <t xml:space="preserve">ALGAR                                        </t>
  </si>
  <si>
    <t xml:space="preserve">ALGECIRAS                                    </t>
  </si>
  <si>
    <t xml:space="preserve">ALGODONALES                                  </t>
  </si>
  <si>
    <t xml:space="preserve">ARCOS DE LA FRONTERA                         </t>
  </si>
  <si>
    <t xml:space="preserve">BARBATE                                      </t>
  </si>
  <si>
    <t xml:space="preserve">BARRIOS (LOS)                                </t>
  </si>
  <si>
    <t xml:space="preserve">BENAOCAZ                                     </t>
  </si>
  <si>
    <t xml:space="preserve">BORNOS                                       </t>
  </si>
  <si>
    <t xml:space="preserve">BOSQUE (EL)                                  </t>
  </si>
  <si>
    <t xml:space="preserve">CADIZ                                        </t>
  </si>
  <si>
    <t xml:space="preserve">CASTELLAR DE LA FRONTERA                     </t>
  </si>
  <si>
    <t xml:space="preserve">CONIL DE LA FRONTERA                         </t>
  </si>
  <si>
    <t xml:space="preserve">CHICLANA DE LA FRONTERA                      </t>
  </si>
  <si>
    <t xml:space="preserve">CHIPIONA                                     </t>
  </si>
  <si>
    <t xml:space="preserve">ESPERA                                       </t>
  </si>
  <si>
    <t xml:space="preserve">GASTOR (EL)                                  </t>
  </si>
  <si>
    <t xml:space="preserve">GRAZALEMA                                    </t>
  </si>
  <si>
    <t xml:space="preserve">JEREZ DE LA FRONTERA                         </t>
  </si>
  <si>
    <t xml:space="preserve">JIMENA DE LA FRONTERA                        </t>
  </si>
  <si>
    <t xml:space="preserve">LINEA DE LA CONCEPCION (LA)                  </t>
  </si>
  <si>
    <t xml:space="preserve">MEDINA-SIDONIA                               </t>
  </si>
  <si>
    <t xml:space="preserve">OLVERA                                       </t>
  </si>
  <si>
    <t xml:space="preserve">PATERNA DE RIVERA                            </t>
  </si>
  <si>
    <t xml:space="preserve">PRADO DEL REY                                </t>
  </si>
  <si>
    <t xml:space="preserve">PUERTO DE SANTA MARIA (EL)                   </t>
  </si>
  <si>
    <t xml:space="preserve">PUERTO REAL                                  </t>
  </si>
  <si>
    <t xml:space="preserve">PUERTO SERRANO                               </t>
  </si>
  <si>
    <t xml:space="preserve">ROTA                                         </t>
  </si>
  <si>
    <t xml:space="preserve">SAN FERNANDO                                 </t>
  </si>
  <si>
    <t xml:space="preserve">SANLUCAR DE BARRAMEDA                        </t>
  </si>
  <si>
    <t xml:space="preserve">SAN ROQUE                                    </t>
  </si>
  <si>
    <t xml:space="preserve">SETENIL DE LAS BODEGAS                       </t>
  </si>
  <si>
    <t xml:space="preserve">TARIFA                                       </t>
  </si>
  <si>
    <t xml:space="preserve">TORRE ALHAQUIME                              </t>
  </si>
  <si>
    <t xml:space="preserve">TREBUJENA                                    </t>
  </si>
  <si>
    <t xml:space="preserve">UBRIQUE                                      </t>
  </si>
  <si>
    <t xml:space="preserve">VEJER DE LA FRONTERA                         </t>
  </si>
  <si>
    <t xml:space="preserve">VILLALUENGA DEL ROSARIO                      </t>
  </si>
  <si>
    <t xml:space="preserve">VILLAMARTIN                                  </t>
  </si>
  <si>
    <t xml:space="preserve">ZAHARA                                       </t>
  </si>
  <si>
    <t xml:space="preserve">BENALUP-CASAS VIEJAS                         </t>
  </si>
  <si>
    <t xml:space="preserve">SAN JOSE DEL VALLE                           </t>
  </si>
  <si>
    <t xml:space="preserve">SAN MARTIN DEL TESORILLO                     </t>
  </si>
  <si>
    <t xml:space="preserve">ATZENETA DEL MAESTRAT                        </t>
  </si>
  <si>
    <t xml:space="preserve">AIN                                          </t>
  </si>
  <si>
    <t xml:space="preserve">ALBOCASSER                                   </t>
  </si>
  <si>
    <t xml:space="preserve">ALCALA DE XIVERT                             </t>
  </si>
  <si>
    <t xml:space="preserve">ALCORA (L')                                  </t>
  </si>
  <si>
    <t xml:space="preserve">ALCUDIA DE VEO                               </t>
  </si>
  <si>
    <t xml:space="preserve">ALFONDEGUILLA                                </t>
  </si>
  <si>
    <t xml:space="preserve">ALGIMIA DE ALMONACID                         </t>
  </si>
  <si>
    <t xml:space="preserve">ALMASSORA                                    </t>
  </si>
  <si>
    <t xml:space="preserve">ALMEDIJAR                                    </t>
  </si>
  <si>
    <t xml:space="preserve">ALMENARA                                     </t>
  </si>
  <si>
    <t xml:space="preserve">ALTURA                                       </t>
  </si>
  <si>
    <t xml:space="preserve">ARAÑUEL                                      </t>
  </si>
  <si>
    <t xml:space="preserve">ARES DEL MAESTRAT                            </t>
  </si>
  <si>
    <t xml:space="preserve">ARGELITA                                     </t>
  </si>
  <si>
    <t xml:space="preserve">ARTANA                                       </t>
  </si>
  <si>
    <t xml:space="preserve">AYODAR                                       </t>
  </si>
  <si>
    <t xml:space="preserve">AZUEBAR                                      </t>
  </si>
  <si>
    <t xml:space="preserve">BARRACAS                                     </t>
  </si>
  <si>
    <t xml:space="preserve">BETXI                                        </t>
  </si>
  <si>
    <t xml:space="preserve">BEJIS                                        </t>
  </si>
  <si>
    <t xml:space="preserve">BENAFER                                      </t>
  </si>
  <si>
    <t xml:space="preserve">BENAFIGOS                                    </t>
  </si>
  <si>
    <t xml:space="preserve">BENASSAL                                     </t>
  </si>
  <si>
    <t xml:space="preserve">BENICARLO                                    </t>
  </si>
  <si>
    <t xml:space="preserve">BENICASIM/BENICASSIM                         </t>
  </si>
  <si>
    <t xml:space="preserve">BENLLOCH                                     </t>
  </si>
  <si>
    <t xml:space="preserve">BORRIOL                                      </t>
  </si>
  <si>
    <t xml:space="preserve">BORRIANA/BURRIANA                            </t>
  </si>
  <si>
    <t xml:space="preserve">CABANES                                      </t>
  </si>
  <si>
    <t xml:space="preserve">CALIG                                        </t>
  </si>
  <si>
    <t xml:space="preserve">CANET LO ROIG                                </t>
  </si>
  <si>
    <t xml:space="preserve">CASTELL DE CABRES                            </t>
  </si>
  <si>
    <t xml:space="preserve">CASTELLFORT                                  </t>
  </si>
  <si>
    <t xml:space="preserve">CASTELLNOVO                                  </t>
  </si>
  <si>
    <t xml:space="preserve">CASTELLON DE LA PLANA/CASTELLO DE LA PLANA   </t>
  </si>
  <si>
    <t xml:space="preserve">CASTILLO DE VILLAMALEFA                      </t>
  </si>
  <si>
    <t xml:space="preserve">CATI                                         </t>
  </si>
  <si>
    <t xml:space="preserve">CAUDIEL                                      </t>
  </si>
  <si>
    <t xml:space="preserve">CERVERA DEL MAESTRE                          </t>
  </si>
  <si>
    <t xml:space="preserve">CINCTORRES                                   </t>
  </si>
  <si>
    <t xml:space="preserve">CIRAT                                        </t>
  </si>
  <si>
    <t xml:space="preserve">CORTES DE ARENOSO                            </t>
  </si>
  <si>
    <t xml:space="preserve">COSTUR                                       </t>
  </si>
  <si>
    <t xml:space="preserve">COVES DE VINROMA (LES)                       </t>
  </si>
  <si>
    <t xml:space="preserve">CULLA                                        </t>
  </si>
  <si>
    <t xml:space="preserve">XERT                                         </t>
  </si>
  <si>
    <t xml:space="preserve">CHILCHES/XILXES                              </t>
  </si>
  <si>
    <t xml:space="preserve">CHODOS/XODOS                                 </t>
  </si>
  <si>
    <t xml:space="preserve">CHOVAR                                       </t>
  </si>
  <si>
    <t xml:space="preserve">ESLIDA                                       </t>
  </si>
  <si>
    <t xml:space="preserve">ESPADILLA                                    </t>
  </si>
  <si>
    <t xml:space="preserve">FANZARA                                      </t>
  </si>
  <si>
    <t xml:space="preserve">FIGUEROLES                                   </t>
  </si>
  <si>
    <t xml:space="preserve">FORCALL                                      </t>
  </si>
  <si>
    <t xml:space="preserve">FUENTE LA REINA                              </t>
  </si>
  <si>
    <t xml:space="preserve">FUENTES DE AYODAR                            </t>
  </si>
  <si>
    <t xml:space="preserve">GAIBIEL                                      </t>
  </si>
  <si>
    <t xml:space="preserve">GELDO                                        </t>
  </si>
  <si>
    <t xml:space="preserve">HERBERS                                      </t>
  </si>
  <si>
    <t xml:space="preserve">HIGUERAS                                     </t>
  </si>
  <si>
    <t xml:space="preserve">JANA (LA)                                    </t>
  </si>
  <si>
    <t xml:space="preserve">JERICA                                       </t>
  </si>
  <si>
    <t xml:space="preserve">LUCENA DEL CID                               </t>
  </si>
  <si>
    <t xml:space="preserve">LUDIENTE                                     </t>
  </si>
  <si>
    <t xml:space="preserve">LLOSA (LA)                                   </t>
  </si>
  <si>
    <t xml:space="preserve">MATA DE MORELLA (LA)                         </t>
  </si>
  <si>
    <t xml:space="preserve">MATET                                        </t>
  </si>
  <si>
    <t xml:space="preserve">MONCOFA                                      </t>
  </si>
  <si>
    <t xml:space="preserve">MONTAN                                       </t>
  </si>
  <si>
    <t xml:space="preserve">MONTANEJOS                                   </t>
  </si>
  <si>
    <t xml:space="preserve">MORELLA                                      </t>
  </si>
  <si>
    <t xml:space="preserve">NAVAJAS                                      </t>
  </si>
  <si>
    <t xml:space="preserve">NULES                                        </t>
  </si>
  <si>
    <t xml:space="preserve">OLOCAU DEL REY                               </t>
  </si>
  <si>
    <t xml:space="preserve">ONDA                                         </t>
  </si>
  <si>
    <t xml:space="preserve">OROPESA DEL MAR/ORPESA                       </t>
  </si>
  <si>
    <t xml:space="preserve">PALANQUES                                    </t>
  </si>
  <si>
    <t xml:space="preserve">PAVIAS                                       </t>
  </si>
  <si>
    <t xml:space="preserve">PENISCOLA/PEÑISCOLA                          </t>
  </si>
  <si>
    <t xml:space="preserve">PINA DE MONTALGRAO                           </t>
  </si>
  <si>
    <t xml:space="preserve">PORTELL DE MORELLA                           </t>
  </si>
  <si>
    <t xml:space="preserve">PUEBLA DE ARENOSO                            </t>
  </si>
  <si>
    <t xml:space="preserve">POBLA DE BENIFASSA (LA)                      </t>
  </si>
  <si>
    <t xml:space="preserve">POBLA TORNESA (LA)                           </t>
  </si>
  <si>
    <t xml:space="preserve">RIBESALBES                                   </t>
  </si>
  <si>
    <t xml:space="preserve">ROSSELL                                      </t>
  </si>
  <si>
    <t xml:space="preserve">SACAÑET                                      </t>
  </si>
  <si>
    <t xml:space="preserve">SALZADELLA (LA)                              </t>
  </si>
  <si>
    <t xml:space="preserve">SAN JORGE                                    </t>
  </si>
  <si>
    <t xml:space="preserve">SANT MATEU                                   </t>
  </si>
  <si>
    <t xml:space="preserve">SAN RAFAEL DEL RIO                           </t>
  </si>
  <si>
    <t xml:space="preserve">SANTA MAGDALENA DE PULPIS                    </t>
  </si>
  <si>
    <t xml:space="preserve">SERRATELLA                                   </t>
  </si>
  <si>
    <t xml:space="preserve">SEGORBE                                      </t>
  </si>
  <si>
    <t xml:space="preserve">SIERRA ENGARCERAN                            </t>
  </si>
  <si>
    <t xml:space="preserve">SONEJA                                       </t>
  </si>
  <si>
    <t xml:space="preserve">SOT DE FERRER                                </t>
  </si>
  <si>
    <t xml:space="preserve">SUERAS/SUERA                                 </t>
  </si>
  <si>
    <t xml:space="preserve">TALES                                        </t>
  </si>
  <si>
    <t xml:space="preserve">TERESA                                       </t>
  </si>
  <si>
    <t xml:space="preserve">TIRIG                                        </t>
  </si>
  <si>
    <t xml:space="preserve">TODOLELLA                                    </t>
  </si>
  <si>
    <t xml:space="preserve">TOGA                                         </t>
  </si>
  <si>
    <t xml:space="preserve">TORAS                                        </t>
  </si>
  <si>
    <t xml:space="preserve">TORO (EL)                                    </t>
  </si>
  <si>
    <t xml:space="preserve">TORRALBA DEL PINAR                           </t>
  </si>
  <si>
    <t xml:space="preserve">TORREBLANCA                                  </t>
  </si>
  <si>
    <t xml:space="preserve">TORRECHIVA                                   </t>
  </si>
  <si>
    <t xml:space="preserve">TORRE D'EN BESORA (LA)                       </t>
  </si>
  <si>
    <t xml:space="preserve">TORRE D'EN DOMÉNEC                           </t>
  </si>
  <si>
    <t xml:space="preserve">TRAIGUERA                                    </t>
  </si>
  <si>
    <t xml:space="preserve">USERAS/USERES (LES)                          </t>
  </si>
  <si>
    <t xml:space="preserve">VALLAT                                       </t>
  </si>
  <si>
    <t xml:space="preserve">VALL D'ALBA                                  </t>
  </si>
  <si>
    <t xml:space="preserve">VALL DE ALMONACID                            </t>
  </si>
  <si>
    <t xml:space="preserve">VALL D'UIXO (LA)                             </t>
  </si>
  <si>
    <t xml:space="preserve">VALLIBONA                                    </t>
  </si>
  <si>
    <t xml:space="preserve">VILAFAMES                                    </t>
  </si>
  <si>
    <t xml:space="preserve">VILLAFRANCA DEL CID                          </t>
  </si>
  <si>
    <t xml:space="preserve">VILLAHERMOSA DEL RIO                         </t>
  </si>
  <si>
    <t xml:space="preserve">VILLAMALUR                                   </t>
  </si>
  <si>
    <t xml:space="preserve">VILANOVA D'ALCOLEA                           </t>
  </si>
  <si>
    <t xml:space="preserve">VILLANUEVA DE VIVER                          </t>
  </si>
  <si>
    <t xml:space="preserve">VILAR DE CANES                               </t>
  </si>
  <si>
    <t xml:space="preserve">VILA-REAL                                    </t>
  </si>
  <si>
    <t xml:space="preserve">VILAVELLA (LA)                               </t>
  </si>
  <si>
    <t xml:space="preserve">VILLORES                                     </t>
  </si>
  <si>
    <t xml:space="preserve">VINAROS                                      </t>
  </si>
  <si>
    <t xml:space="preserve">VISTABELLA DEL MAESTRAT                      </t>
  </si>
  <si>
    <t xml:space="preserve">VIVER                                        </t>
  </si>
  <si>
    <t xml:space="preserve">ZORITA DEL MAESTRAZGO                        </t>
  </si>
  <si>
    <t xml:space="preserve">ZUCAINA                                      </t>
  </si>
  <si>
    <t xml:space="preserve">ALQUERIES/ALQUERIAS DEL NIÑO PERDIDO         </t>
  </si>
  <si>
    <t xml:space="preserve">SANT JOAN DE MORO                            </t>
  </si>
  <si>
    <t xml:space="preserve">ABENOJAR                                     </t>
  </si>
  <si>
    <t xml:space="preserve">AGUDO                                        </t>
  </si>
  <si>
    <t xml:space="preserve">ALAMILLO                                     </t>
  </si>
  <si>
    <t xml:space="preserve">ALBALADEJO                                   </t>
  </si>
  <si>
    <t xml:space="preserve">ALCAZAR DE SAN JUAN                          </t>
  </si>
  <si>
    <t xml:space="preserve">ALCOBA                                       </t>
  </si>
  <si>
    <t xml:space="preserve">ALCOLEA DE CALATRAVA                         </t>
  </si>
  <si>
    <t xml:space="preserve">ALCUBILLAS                                   </t>
  </si>
  <si>
    <t xml:space="preserve">ALDEA DEL REY                                </t>
  </si>
  <si>
    <t xml:space="preserve">ALHAMBRA                                     </t>
  </si>
  <si>
    <t xml:space="preserve">ALMADEN                                      </t>
  </si>
  <si>
    <t xml:space="preserve">ALMADENEJOS                                  </t>
  </si>
  <si>
    <t xml:space="preserve">ALMAGRO                                      </t>
  </si>
  <si>
    <t xml:space="preserve">ALMEDINA                                     </t>
  </si>
  <si>
    <t xml:space="preserve">ALMODOVAR DEL CAMPO                          </t>
  </si>
  <si>
    <t xml:space="preserve">ALMURADIEL                                   </t>
  </si>
  <si>
    <t xml:space="preserve">ANCHURAS                                     </t>
  </si>
  <si>
    <t xml:space="preserve">ARENAS DE SAN JUAN                           </t>
  </si>
  <si>
    <t xml:space="preserve">ARGAMASILLA DE ALBA                          </t>
  </si>
  <si>
    <t xml:space="preserve">ARGAMASILLA DE CALATRAVA                     </t>
  </si>
  <si>
    <t xml:space="preserve">ARROBA DE LOS MONTES                         </t>
  </si>
  <si>
    <t xml:space="preserve">BALLESTEROS DE CALATRAVA                     </t>
  </si>
  <si>
    <t xml:space="preserve">BOLAÑOS DE CALATRAVA                         </t>
  </si>
  <si>
    <t xml:space="preserve">BRAZATORTAS                                  </t>
  </si>
  <si>
    <t xml:space="preserve">CABEZARADOS                                  </t>
  </si>
  <si>
    <t xml:space="preserve">CABEZARRUBIAS DEL PUERTO                     </t>
  </si>
  <si>
    <t xml:space="preserve">CALZADA DE CALATRAVA                         </t>
  </si>
  <si>
    <t xml:space="preserve">CAMPO DE CRIPTANA                            </t>
  </si>
  <si>
    <t xml:space="preserve">CAÑADA DE CALATRAVA                          </t>
  </si>
  <si>
    <t xml:space="preserve">CARACUEL DE CALATRAVA                        </t>
  </si>
  <si>
    <t xml:space="preserve">CARRION DE CALATRAVA                         </t>
  </si>
  <si>
    <t xml:space="preserve">CARRIZOSA                                    </t>
  </si>
  <si>
    <t xml:space="preserve">CASTELLAR DE SANTIAGO                        </t>
  </si>
  <si>
    <t xml:space="preserve">CIUDAD REAL                                  </t>
  </si>
  <si>
    <t xml:space="preserve">CORRAL DE CALATRAVA                          </t>
  </si>
  <si>
    <t xml:space="preserve">CORTIJOS (LOS)                               </t>
  </si>
  <si>
    <t xml:space="preserve">COZAR                                        </t>
  </si>
  <si>
    <t xml:space="preserve">CHILLON                                      </t>
  </si>
  <si>
    <t xml:space="preserve">DAIMIEL                                      </t>
  </si>
  <si>
    <t xml:space="preserve">FERNAN CABALLERO                             </t>
  </si>
  <si>
    <t xml:space="preserve">FONTANAREJO                                  </t>
  </si>
  <si>
    <t xml:space="preserve">FUENCALIENTE                                 </t>
  </si>
  <si>
    <t xml:space="preserve">FUENLLANA                                    </t>
  </si>
  <si>
    <t xml:space="preserve">FUENTE EL FRESNO                             </t>
  </si>
  <si>
    <t xml:space="preserve">GRANATULA DE CALATRAVA                       </t>
  </si>
  <si>
    <t xml:space="preserve">GUADALMEZ                                    </t>
  </si>
  <si>
    <t xml:space="preserve">HERENCIA                                     </t>
  </si>
  <si>
    <t xml:space="preserve">HINOJOSAS DE CALATRAVA                       </t>
  </si>
  <si>
    <t xml:space="preserve">HORCAJO DE LOS MONTES                        </t>
  </si>
  <si>
    <t xml:space="preserve">LABORES (LAS)                                </t>
  </si>
  <si>
    <t xml:space="preserve">LUCIANA                                      </t>
  </si>
  <si>
    <t xml:space="preserve">MALAGON                                      </t>
  </si>
  <si>
    <t xml:space="preserve">MANZANARES                                   </t>
  </si>
  <si>
    <t xml:space="preserve">MEMBRILLA                                    </t>
  </si>
  <si>
    <t xml:space="preserve">MESTANZA                                     </t>
  </si>
  <si>
    <t xml:space="preserve">MIGUELTURRA                                  </t>
  </si>
  <si>
    <t xml:space="preserve">MONTIEL                                      </t>
  </si>
  <si>
    <t xml:space="preserve">MORAL DE CALATRAVA                           </t>
  </si>
  <si>
    <t xml:space="preserve">NAVALPINO                                    </t>
  </si>
  <si>
    <t xml:space="preserve">NAVAS DE ESTENA                              </t>
  </si>
  <si>
    <t xml:space="preserve">PEDRO MUÑOZ                                  </t>
  </si>
  <si>
    <t xml:space="preserve">PICON                                        </t>
  </si>
  <si>
    <t xml:space="preserve">PIEDRABUENA                                  </t>
  </si>
  <si>
    <t xml:space="preserve">POBLETE                                      </t>
  </si>
  <si>
    <t xml:space="preserve">PORZUNA                                      </t>
  </si>
  <si>
    <t xml:space="preserve">POZUELO DE CALATRAVA                         </t>
  </si>
  <si>
    <t xml:space="preserve">POZUELOS DE CALATRAVA (LOS)                  </t>
  </si>
  <si>
    <t xml:space="preserve">PUEBLA DE DON RODRIGO                        </t>
  </si>
  <si>
    <t xml:space="preserve">PUEBLA DEL PRINCIPE                          </t>
  </si>
  <si>
    <t xml:space="preserve">PUERTO LAPICE                                </t>
  </si>
  <si>
    <t xml:space="preserve">PUERTOLLANO                                  </t>
  </si>
  <si>
    <t xml:space="preserve">RETUERTA DEL BULLAQUE                        </t>
  </si>
  <si>
    <t xml:space="preserve">SACERUELA                                    </t>
  </si>
  <si>
    <t xml:space="preserve">SAN CARLOS DEL VALLE                         </t>
  </si>
  <si>
    <t xml:space="preserve">SAN LORENZO DE CALATRAVA                     </t>
  </si>
  <si>
    <t xml:space="preserve">SANTA CRUZ DE LOS CAÑAMOS                    </t>
  </si>
  <si>
    <t xml:space="preserve">SANTA CRUZ DE MUDELA                         </t>
  </si>
  <si>
    <t xml:space="preserve">SOCUELLAMOS                                  </t>
  </si>
  <si>
    <t xml:space="preserve">SOLANA (LA)                                  </t>
  </si>
  <si>
    <t xml:space="preserve">SOLANA DEL PINO                              </t>
  </si>
  <si>
    <t xml:space="preserve">TERRINCHES                                   </t>
  </si>
  <si>
    <t xml:space="preserve">TOMELLOSO                                    </t>
  </si>
  <si>
    <t xml:space="preserve">TORRALBA DE CALATRAVA                        </t>
  </si>
  <si>
    <t xml:space="preserve">TORRE DE JUAN ABAD                           </t>
  </si>
  <si>
    <t xml:space="preserve">TORRENUEVA                                   </t>
  </si>
  <si>
    <t xml:space="preserve">VALDEMANCO DEL ESTERAS                       </t>
  </si>
  <si>
    <t xml:space="preserve">VALDEPEÑAS                                   </t>
  </si>
  <si>
    <t xml:space="preserve">VALENZUELA DE CALATRAVA                      </t>
  </si>
  <si>
    <t xml:space="preserve">VILLAHERMOSA                                 </t>
  </si>
  <si>
    <t xml:space="preserve">VILLAMANRIQUE                                </t>
  </si>
  <si>
    <t xml:space="preserve">VILLAMAYOR DE CALATRAVA                      </t>
  </si>
  <si>
    <t xml:space="preserve">VILLANUEVA DE LA FUENTE                      </t>
  </si>
  <si>
    <t xml:space="preserve">VILLANUEVA DE LOS INFANTES                   </t>
  </si>
  <si>
    <t xml:space="preserve">VILLANUEVA DE SAN CARLOS                     </t>
  </si>
  <si>
    <t xml:space="preserve">VILLAR DEL POZO                              </t>
  </si>
  <si>
    <t xml:space="preserve">VILLARRUBIA DE LOS OJOS                      </t>
  </si>
  <si>
    <t xml:space="preserve">VILLARTA DE SAN JUAN                         </t>
  </si>
  <si>
    <t xml:space="preserve">VISO DEL MARQUES                             </t>
  </si>
  <si>
    <t xml:space="preserve">ROBLEDO (EL)                                 </t>
  </si>
  <si>
    <t xml:space="preserve">RUIDERA                                      </t>
  </si>
  <si>
    <t xml:space="preserve">ARENALES DE SAN GREGORIO                     </t>
  </si>
  <si>
    <t xml:space="preserve">LLANOS DEL CAUDILLO                          </t>
  </si>
  <si>
    <t xml:space="preserve">ADAMUZ                                       </t>
  </si>
  <si>
    <t xml:space="preserve">AGUILAR DE LA FRONTERA                       </t>
  </si>
  <si>
    <t xml:space="preserve">ALCARACEJOS                                  </t>
  </si>
  <si>
    <t xml:space="preserve">ALMEDINILLA                                  </t>
  </si>
  <si>
    <t xml:space="preserve">ALMODOVAR DEL RIO                            </t>
  </si>
  <si>
    <t xml:space="preserve">AÑORA                                        </t>
  </si>
  <si>
    <t xml:space="preserve">BAENA                                        </t>
  </si>
  <si>
    <t xml:space="preserve">BELALCAZAR                                   </t>
  </si>
  <si>
    <t xml:space="preserve">BELMEZ                                       </t>
  </si>
  <si>
    <t xml:space="preserve">BENAMEJI                                     </t>
  </si>
  <si>
    <t xml:space="preserve">BLAZQUEZ (LOS)                               </t>
  </si>
  <si>
    <t xml:space="preserve">BUJALANCE                                    </t>
  </si>
  <si>
    <t xml:space="preserve">CABRA                                        </t>
  </si>
  <si>
    <t xml:space="preserve">CAÑETE DE LAS TORRES                         </t>
  </si>
  <si>
    <t xml:space="preserve">CARCABUEY                                    </t>
  </si>
  <si>
    <t xml:space="preserve">CARDEÑA                                      </t>
  </si>
  <si>
    <t xml:space="preserve">CARLOTA (LA)                                 </t>
  </si>
  <si>
    <t xml:space="preserve">CARPIO (EL)                                  </t>
  </si>
  <si>
    <t xml:space="preserve">CASTRO DEL RIO                               </t>
  </si>
  <si>
    <t xml:space="preserve">CONQUISTA                                    </t>
  </si>
  <si>
    <t xml:space="preserve">CORDOBA                                      </t>
  </si>
  <si>
    <t xml:space="preserve">DOÑA MENCIA                                  </t>
  </si>
  <si>
    <t xml:space="preserve">DOS TORRES                                   </t>
  </si>
  <si>
    <t xml:space="preserve">ENCINAS REALES                               </t>
  </si>
  <si>
    <t xml:space="preserve">ESPEJO                                       </t>
  </si>
  <si>
    <t xml:space="preserve">ESPIEL                                       </t>
  </si>
  <si>
    <t xml:space="preserve">FERNAN-NUÑEZ                                 </t>
  </si>
  <si>
    <t xml:space="preserve">FUENTE LA LANCHA                             </t>
  </si>
  <si>
    <t xml:space="preserve">FUENTE OBEJUNA                               </t>
  </si>
  <si>
    <t xml:space="preserve">FUENTE PALMERA                               </t>
  </si>
  <si>
    <t xml:space="preserve">FUENTE-TOJAR                                 </t>
  </si>
  <si>
    <t xml:space="preserve">GRANJUELA (LA)                               </t>
  </si>
  <si>
    <t xml:space="preserve">GUADALCAZAR                                  </t>
  </si>
  <si>
    <t xml:space="preserve">GUIJO (EL)                                   </t>
  </si>
  <si>
    <t xml:space="preserve">HINOJOSA DEL DUQUE                           </t>
  </si>
  <si>
    <t xml:space="preserve">HORNACHUELOS                                 </t>
  </si>
  <si>
    <t xml:space="preserve">IZNAJAR                                      </t>
  </si>
  <si>
    <t xml:space="preserve">LUCENA                                       </t>
  </si>
  <si>
    <t xml:space="preserve">LUQUE                                        </t>
  </si>
  <si>
    <t xml:space="preserve">MONTALBAN DE CORDOBA                         </t>
  </si>
  <si>
    <t xml:space="preserve">MONTEMAYOR                                   </t>
  </si>
  <si>
    <t xml:space="preserve">MONTILLA                                     </t>
  </si>
  <si>
    <t xml:space="preserve">MONTORO                                      </t>
  </si>
  <si>
    <t xml:space="preserve">MONTURQUE                                    </t>
  </si>
  <si>
    <t xml:space="preserve">MORILES                                      </t>
  </si>
  <si>
    <t xml:space="preserve">NUEVA CARTEYA                                </t>
  </si>
  <si>
    <t xml:space="preserve">OBEJO                                        </t>
  </si>
  <si>
    <t xml:space="preserve">PALENCIANA                                   </t>
  </si>
  <si>
    <t xml:space="preserve">PALMA DEL RIO                                </t>
  </si>
  <si>
    <t xml:space="preserve">PEDRO ABAD                                   </t>
  </si>
  <si>
    <t xml:space="preserve">PEDROCHE                                     </t>
  </si>
  <si>
    <t xml:space="preserve">PEÑARROYA-PUEBLONUEVO                        </t>
  </si>
  <si>
    <t xml:space="preserve">POSADAS                                      </t>
  </si>
  <si>
    <t xml:space="preserve">POZOBLANCO                                   </t>
  </si>
  <si>
    <t xml:space="preserve">PRIEGO DE CORDOBA                            </t>
  </si>
  <si>
    <t xml:space="preserve">PUENTE GENIL                                 </t>
  </si>
  <si>
    <t xml:space="preserve">RAMBLA (LA)                                  </t>
  </si>
  <si>
    <t xml:space="preserve">RUTE                                         </t>
  </si>
  <si>
    <t xml:space="preserve">SAN SEBASTIAN DE LOS BALLESTEROS             </t>
  </si>
  <si>
    <t xml:space="preserve">SANTAELLA                                    </t>
  </si>
  <si>
    <t xml:space="preserve">SANTA EUFEMIA                                </t>
  </si>
  <si>
    <t xml:space="preserve">TORRECAMPO                                   </t>
  </si>
  <si>
    <t xml:space="preserve">VALENZUELA                                   </t>
  </si>
  <si>
    <t xml:space="preserve">VALSEQUILLO                                  </t>
  </si>
  <si>
    <t xml:space="preserve">VICTORIA (LA)                                </t>
  </si>
  <si>
    <t xml:space="preserve">VILLA DEL RIO                                </t>
  </si>
  <si>
    <t xml:space="preserve">VILLAFRANCA DE CORDOBA                       </t>
  </si>
  <si>
    <t xml:space="preserve">VILLAHARTA                                   </t>
  </si>
  <si>
    <t xml:space="preserve">VILLANUEVA DE CORDOBA                        </t>
  </si>
  <si>
    <t xml:space="preserve">VILLANUEVA DEL DUQUE                         </t>
  </si>
  <si>
    <t xml:space="preserve">VILLANUEVA DEL REY                           </t>
  </si>
  <si>
    <t xml:space="preserve">VILLARALTO                                   </t>
  </si>
  <si>
    <t xml:space="preserve">VILLAVICIOSA DE CORDOBA                      </t>
  </si>
  <si>
    <t xml:space="preserve">VISO (EL)                                    </t>
  </si>
  <si>
    <t xml:space="preserve">ZUHEROS                                      </t>
  </si>
  <si>
    <t xml:space="preserve">FUENTE CARRETEROS                            </t>
  </si>
  <si>
    <t xml:space="preserve">GUIJARROSA (LA)                              </t>
  </si>
  <si>
    <t xml:space="preserve">ABEGONDO                                     </t>
  </si>
  <si>
    <t xml:space="preserve">AMES                                         </t>
  </si>
  <si>
    <t xml:space="preserve">ARANGA                                       </t>
  </si>
  <si>
    <t xml:space="preserve">ARES                                         </t>
  </si>
  <si>
    <t xml:space="preserve">ARTEIXO                                      </t>
  </si>
  <si>
    <t xml:space="preserve">ARZUA                                        </t>
  </si>
  <si>
    <t xml:space="preserve">BAÑA (A)                                     </t>
  </si>
  <si>
    <t xml:space="preserve">BERGONDO                                     </t>
  </si>
  <si>
    <t xml:space="preserve">BETANZOS                                     </t>
  </si>
  <si>
    <t xml:space="preserve">BOIMORTO                                     </t>
  </si>
  <si>
    <t xml:space="preserve">BOIRO                                        </t>
  </si>
  <si>
    <t xml:space="preserve">BOQUEIXON                                    </t>
  </si>
  <si>
    <t xml:space="preserve">BRION                                        </t>
  </si>
  <si>
    <t xml:space="preserve">CABANA DE BERGANTIÑOS                        </t>
  </si>
  <si>
    <t xml:space="preserve">CABANAS                                      </t>
  </si>
  <si>
    <t xml:space="preserve">CAMARIÑAS                                    </t>
  </si>
  <si>
    <t xml:space="preserve">CAMBRE                                       </t>
  </si>
  <si>
    <t xml:space="preserve">CAPELA (A)                                   </t>
  </si>
  <si>
    <t xml:space="preserve">CARBALLO                                     </t>
  </si>
  <si>
    <t xml:space="preserve">CARNOTA                                      </t>
  </si>
  <si>
    <t xml:space="preserve">CARRAL                                       </t>
  </si>
  <si>
    <t xml:space="preserve">CEDEIRA                                      </t>
  </si>
  <si>
    <t xml:space="preserve">CEE                                          </t>
  </si>
  <si>
    <t xml:space="preserve">CERCEDA                                      </t>
  </si>
  <si>
    <t xml:space="preserve">CERDIDO                                      </t>
  </si>
  <si>
    <t xml:space="preserve">COIROS                                       </t>
  </si>
  <si>
    <t xml:space="preserve">CORCUBION                                    </t>
  </si>
  <si>
    <t xml:space="preserve">CORISTANCO                                   </t>
  </si>
  <si>
    <t xml:space="preserve">CORUÑA (A)                                   </t>
  </si>
  <si>
    <t xml:space="preserve">CULLEREDO                                    </t>
  </si>
  <si>
    <t xml:space="preserve">CURTIS                                       </t>
  </si>
  <si>
    <t xml:space="preserve">DODRO                                        </t>
  </si>
  <si>
    <t xml:space="preserve">DUMBRIA                                      </t>
  </si>
  <si>
    <t xml:space="preserve">FENE                                         </t>
  </si>
  <si>
    <t xml:space="preserve">FERROL                                       </t>
  </si>
  <si>
    <t xml:space="preserve">FISTERRA                                     </t>
  </si>
  <si>
    <t xml:space="preserve">FRADES                                       </t>
  </si>
  <si>
    <t xml:space="preserve">IRIXOA                                       </t>
  </si>
  <si>
    <t xml:space="preserve">LAXE                                         </t>
  </si>
  <si>
    <t xml:space="preserve">LARACHA (A)                                  </t>
  </si>
  <si>
    <t xml:space="preserve">LOUSAME                                      </t>
  </si>
  <si>
    <t xml:space="preserve">MALPICA DE BERGANTIÑOS                       </t>
  </si>
  <si>
    <t xml:space="preserve">MAÑON                                        </t>
  </si>
  <si>
    <t xml:space="preserve">MAZARICOS                                    </t>
  </si>
  <si>
    <t xml:space="preserve">MELIDE                                       </t>
  </si>
  <si>
    <t xml:space="preserve">MESIA                                        </t>
  </si>
  <si>
    <t xml:space="preserve">MIÑO                                         </t>
  </si>
  <si>
    <t xml:space="preserve">MOECHE                                       </t>
  </si>
  <si>
    <t xml:space="preserve">MONFERO                                      </t>
  </si>
  <si>
    <t xml:space="preserve">MUGARDOS                                     </t>
  </si>
  <si>
    <t xml:space="preserve">MUXIA                                        </t>
  </si>
  <si>
    <t xml:space="preserve">MUROS                                        </t>
  </si>
  <si>
    <t xml:space="preserve">NARON                                        </t>
  </si>
  <si>
    <t xml:space="preserve">NEDA                                         </t>
  </si>
  <si>
    <t xml:space="preserve">NEGREIRA                                     </t>
  </si>
  <si>
    <t xml:space="preserve">NOIA                                         </t>
  </si>
  <si>
    <t xml:space="preserve">OLEIROS                                      </t>
  </si>
  <si>
    <t xml:space="preserve">ORDES                                        </t>
  </si>
  <si>
    <t xml:space="preserve">OROSO                                        </t>
  </si>
  <si>
    <t xml:space="preserve">ORTIGUEIRA                                   </t>
  </si>
  <si>
    <t xml:space="preserve">OUTES                                        </t>
  </si>
  <si>
    <t xml:space="preserve">PADERNE                                      </t>
  </si>
  <si>
    <t xml:space="preserve">PADRON                                       </t>
  </si>
  <si>
    <t xml:space="preserve">PINO (O)                                     </t>
  </si>
  <si>
    <t xml:space="preserve">POBRA DO CARAMIÑAL (A)                       </t>
  </si>
  <si>
    <t xml:space="preserve">PONTECESO                                    </t>
  </si>
  <si>
    <t xml:space="preserve">PONTEDEUME                                   </t>
  </si>
  <si>
    <t xml:space="preserve">PONTES DE GARCIA RODRIGUEZ (AS)              </t>
  </si>
  <si>
    <t xml:space="preserve">PORTO DO SON                                 </t>
  </si>
  <si>
    <t xml:space="preserve">RIANXO                                       </t>
  </si>
  <si>
    <t xml:space="preserve">RIBEIRA                                      </t>
  </si>
  <si>
    <t xml:space="preserve">ROIS                                         </t>
  </si>
  <si>
    <t xml:space="preserve">SADA                                         </t>
  </si>
  <si>
    <t xml:space="preserve">SAN SADURNIÑO                                </t>
  </si>
  <si>
    <t xml:space="preserve">SANTA COMBA                                  </t>
  </si>
  <si>
    <t xml:space="preserve">SANTIAGO DE COMPOSTELA                       </t>
  </si>
  <si>
    <t xml:space="preserve">SANTISO                                      </t>
  </si>
  <si>
    <t xml:space="preserve">SOBRADO                                      </t>
  </si>
  <si>
    <t xml:space="preserve">SOMOZAS (AS)                                 </t>
  </si>
  <si>
    <t xml:space="preserve">TEO                                          </t>
  </si>
  <si>
    <t xml:space="preserve">TOQUES                                       </t>
  </si>
  <si>
    <t xml:space="preserve">TORDOIA                                      </t>
  </si>
  <si>
    <t xml:space="preserve">TOURO                                        </t>
  </si>
  <si>
    <t xml:space="preserve">TRAZO                                        </t>
  </si>
  <si>
    <t xml:space="preserve">VALDOVIÑO                                    </t>
  </si>
  <si>
    <t xml:space="preserve">VAL DO DUBRA                                 </t>
  </si>
  <si>
    <t xml:space="preserve">VEDRA                                        </t>
  </si>
  <si>
    <t xml:space="preserve">VILASANTAR                                   </t>
  </si>
  <si>
    <t xml:space="preserve">VILARMAIOR                                   </t>
  </si>
  <si>
    <t xml:space="preserve">VIMIANZO                                     </t>
  </si>
  <si>
    <t xml:space="preserve">ZAS                                          </t>
  </si>
  <si>
    <t xml:space="preserve">CARIÑO                                       </t>
  </si>
  <si>
    <t xml:space="preserve">OZA-CESURAS                                  </t>
  </si>
  <si>
    <t xml:space="preserve">ABIA DE LA OBISPALIA                         </t>
  </si>
  <si>
    <t xml:space="preserve">ACEBRON (EL)                                 </t>
  </si>
  <si>
    <t xml:space="preserve">ALARCON                                      </t>
  </si>
  <si>
    <t xml:space="preserve">ALBALADEJO DEL CUENDE                        </t>
  </si>
  <si>
    <t xml:space="preserve">ALBALATE DE LAS NOGUERAS                     </t>
  </si>
  <si>
    <t xml:space="preserve">ALBENDEA                                     </t>
  </si>
  <si>
    <t xml:space="preserve">ALBERCA DE ZANCARA (LA)                      </t>
  </si>
  <si>
    <t xml:space="preserve">ALCALA DE LA VEGA                            </t>
  </si>
  <si>
    <t xml:space="preserve">ALCANTUD                                     </t>
  </si>
  <si>
    <t xml:space="preserve">ALCAZAR DEL REY                              </t>
  </si>
  <si>
    <t xml:space="preserve">ALCOHUJATE                                   </t>
  </si>
  <si>
    <t xml:space="preserve">ALCONCHEL DE LA ESTRELLA                     </t>
  </si>
  <si>
    <t xml:space="preserve">ALGARRA                                      </t>
  </si>
  <si>
    <t xml:space="preserve">ALIAGUILLA                                   </t>
  </si>
  <si>
    <t xml:space="preserve">ALMARCHA (LA)                                </t>
  </si>
  <si>
    <t xml:space="preserve">ALMENDROS                                    </t>
  </si>
  <si>
    <t xml:space="preserve">ALMODOVAR DEL PINAR                          </t>
  </si>
  <si>
    <t xml:space="preserve">ALMONACID DEL MARQUESADO                     </t>
  </si>
  <si>
    <t xml:space="preserve">ALTAREJOS                                    </t>
  </si>
  <si>
    <t xml:space="preserve">ARANDILLA DEL ARROYO                         </t>
  </si>
  <si>
    <t xml:space="preserve">ARCOS DE LA SIERRA                           </t>
  </si>
  <si>
    <t xml:space="preserve">CHILLARON DE CUENCA                          </t>
  </si>
  <si>
    <t xml:space="preserve">ARGUISUELAS                                  </t>
  </si>
  <si>
    <t xml:space="preserve">ARRANCACEPAS                                 </t>
  </si>
  <si>
    <t xml:space="preserve">ATALAYA DEL CAÑAVATE                         </t>
  </si>
  <si>
    <t xml:space="preserve">BARAJAS DE MELO                              </t>
  </si>
  <si>
    <t xml:space="preserve">BARCHIN DEL HOYO                             </t>
  </si>
  <si>
    <t xml:space="preserve">BASCUÑANA DE SAN PEDRO                       </t>
  </si>
  <si>
    <t xml:space="preserve">BEAMUD                                       </t>
  </si>
  <si>
    <t xml:space="preserve">BELINCHON                                    </t>
  </si>
  <si>
    <t xml:space="preserve">BELMONTE                                     </t>
  </si>
  <si>
    <t xml:space="preserve">BELMONTEJO                                   </t>
  </si>
  <si>
    <t xml:space="preserve">BETETA                                       </t>
  </si>
  <si>
    <t xml:space="preserve">BONICHES                                     </t>
  </si>
  <si>
    <t xml:space="preserve">BUCIEGAS                                     </t>
  </si>
  <si>
    <t xml:space="preserve">BUENACHE DE ALARCON                          </t>
  </si>
  <si>
    <t xml:space="preserve">BUENACHE DE LA SIERRA                        </t>
  </si>
  <si>
    <t xml:space="preserve">BUENDIA                                      </t>
  </si>
  <si>
    <t xml:space="preserve">CAMPILLO DE ALTOBUEY                         </t>
  </si>
  <si>
    <t xml:space="preserve">CAMPILLOS-PARAVIENTOS                        </t>
  </si>
  <si>
    <t xml:space="preserve">CAMPILLOS-SIERRA                             </t>
  </si>
  <si>
    <t xml:space="preserve">CANALEJAS DEL ARROYO                         </t>
  </si>
  <si>
    <t xml:space="preserve">CAÑADA DEL HOYO                              </t>
  </si>
  <si>
    <t xml:space="preserve">CAÑADA JUNCOSA                               </t>
  </si>
  <si>
    <t xml:space="preserve">CAÑAMARES                                    </t>
  </si>
  <si>
    <t xml:space="preserve">CAÑAVATE (EL)                                </t>
  </si>
  <si>
    <t xml:space="preserve">CAÑAVERAS                                    </t>
  </si>
  <si>
    <t xml:space="preserve">CAÑAVERUELAS                                 </t>
  </si>
  <si>
    <t xml:space="preserve">CAÑETE                                       </t>
  </si>
  <si>
    <t xml:space="preserve">CAÑIZARES                                    </t>
  </si>
  <si>
    <t xml:space="preserve">CARBONERAS DE GUADAZAON                      </t>
  </si>
  <si>
    <t xml:space="preserve">CARDENETE                                    </t>
  </si>
  <si>
    <t xml:space="preserve">CARRASCOSA                                   </t>
  </si>
  <si>
    <t xml:space="preserve">CARRASCOSA DE HARO                           </t>
  </si>
  <si>
    <t xml:space="preserve">CASAS DE BENITEZ                             </t>
  </si>
  <si>
    <t xml:space="preserve">CASAS DE FERNANDO ALONSO                     </t>
  </si>
  <si>
    <t xml:space="preserve">CASAS DE GARCIMOLINA                         </t>
  </si>
  <si>
    <t xml:space="preserve">CASAS DE GUIJARRO                            </t>
  </si>
  <si>
    <t xml:space="preserve">CASAS DE HARO                                </t>
  </si>
  <si>
    <t xml:space="preserve">CASAS DE LOS PINOS                           </t>
  </si>
  <si>
    <t xml:space="preserve">CASASIMARRO                                  </t>
  </si>
  <si>
    <t xml:space="preserve">CASTEJON                                     </t>
  </si>
  <si>
    <t xml:space="preserve">CASTILLEJO DE INIESTA                        </t>
  </si>
  <si>
    <t xml:space="preserve">CASTILLEJO-SIERRA                            </t>
  </si>
  <si>
    <t xml:space="preserve">CASTILLO-ALBARAÑEZ                           </t>
  </si>
  <si>
    <t xml:space="preserve">CASTILLO DE GARCIMUÑOZ                       </t>
  </si>
  <si>
    <t xml:space="preserve">CERVERA DEL LLANO                            </t>
  </si>
  <si>
    <t xml:space="preserve">CIERVA (LA)                                  </t>
  </si>
  <si>
    <t xml:space="preserve">CUENCA                                       </t>
  </si>
  <si>
    <t xml:space="preserve">CUEVA DEL HIERRO                             </t>
  </si>
  <si>
    <t xml:space="preserve">CHUMILLAS                                    </t>
  </si>
  <si>
    <t xml:space="preserve">ENGUIDANOS                                   </t>
  </si>
  <si>
    <t xml:space="preserve">FRESNEDA DE ALTAREJOS                        </t>
  </si>
  <si>
    <t xml:space="preserve">FRESNEDA DE LA SIERRA                        </t>
  </si>
  <si>
    <t xml:space="preserve">FRONTERA (LA)                                </t>
  </si>
  <si>
    <t xml:space="preserve">FUENTE DE PEDRO NAHARRO                      </t>
  </si>
  <si>
    <t xml:space="preserve">FUENTELESPINO DE HARO                        </t>
  </si>
  <si>
    <t xml:space="preserve">FUENTELESPINO DE MOYA                        </t>
  </si>
  <si>
    <t xml:space="preserve">FUENTES                                      </t>
  </si>
  <si>
    <t xml:space="preserve">FUERTESCUSA                                  </t>
  </si>
  <si>
    <t xml:space="preserve">GABALDON                                     </t>
  </si>
  <si>
    <t xml:space="preserve">GARABALLA                                    </t>
  </si>
  <si>
    <t xml:space="preserve">GASCUEÑA                                     </t>
  </si>
  <si>
    <t xml:space="preserve">GRAJA DE CAMPALBO                            </t>
  </si>
  <si>
    <t xml:space="preserve">GRAJA DE INIESTA                             </t>
  </si>
  <si>
    <t xml:space="preserve">HENAREJOS                                    </t>
  </si>
  <si>
    <t xml:space="preserve">HERRUMBLAR (EL)                              </t>
  </si>
  <si>
    <t xml:space="preserve">HINOJOSA (LA)                                </t>
  </si>
  <si>
    <t xml:space="preserve">HINOJOSOS (LOS)                              </t>
  </si>
  <si>
    <t xml:space="preserve">HITO (EL)                                    </t>
  </si>
  <si>
    <t xml:space="preserve">HONRUBIA                                     </t>
  </si>
  <si>
    <t xml:space="preserve">HONTANAYA                                    </t>
  </si>
  <si>
    <t xml:space="preserve">HONTECILLAS                                  </t>
  </si>
  <si>
    <t xml:space="preserve">HORCAJO DE SANTIAGO                          </t>
  </si>
  <si>
    <t xml:space="preserve">HUELAMO                                      </t>
  </si>
  <si>
    <t xml:space="preserve">HUELVES                                      </t>
  </si>
  <si>
    <t xml:space="preserve">HUERGUINA                                    </t>
  </si>
  <si>
    <t xml:space="preserve">HUERTA DE LA OBISPALIA                       </t>
  </si>
  <si>
    <t xml:space="preserve">HUERTA DEL MARQUESADO                        </t>
  </si>
  <si>
    <t xml:space="preserve">HUETE                                        </t>
  </si>
  <si>
    <t xml:space="preserve">INIESTA                                      </t>
  </si>
  <si>
    <t xml:space="preserve">LAGUNA DEL MARQUESADO                        </t>
  </si>
  <si>
    <t xml:space="preserve">LAGUNASECA                                   </t>
  </si>
  <si>
    <t xml:space="preserve">LANDETE                                      </t>
  </si>
  <si>
    <t xml:space="preserve">LEDAÑA                                       </t>
  </si>
  <si>
    <t xml:space="preserve">LEGANIEL                                     </t>
  </si>
  <si>
    <t xml:space="preserve">MAJADAS (LAS)                                </t>
  </si>
  <si>
    <t xml:space="preserve">MARIANA                                      </t>
  </si>
  <si>
    <t xml:space="preserve">MASEGOSA                                     </t>
  </si>
  <si>
    <t xml:space="preserve">MESAS (LAS)                                  </t>
  </si>
  <si>
    <t xml:space="preserve">MINGLANILLA                                  </t>
  </si>
  <si>
    <t xml:space="preserve">MIRA                                         </t>
  </si>
  <si>
    <t xml:space="preserve">MONREAL DEL LLANO                            </t>
  </si>
  <si>
    <t xml:space="preserve">MONTALBANEJO                                 </t>
  </si>
  <si>
    <t xml:space="preserve">MONTALBO                                     </t>
  </si>
  <si>
    <t xml:space="preserve">MONTEAGUDO DE LAS SALINAS                    </t>
  </si>
  <si>
    <t xml:space="preserve">MOTA DE ALTAREJOS                            </t>
  </si>
  <si>
    <t xml:space="preserve">MOTA DEL CUERVO                              </t>
  </si>
  <si>
    <t xml:space="preserve">MOTILLA DEL PALANCAR                         </t>
  </si>
  <si>
    <t xml:space="preserve">MOYA                                         </t>
  </si>
  <si>
    <t xml:space="preserve">NARBONETA                                    </t>
  </si>
  <si>
    <t xml:space="preserve">OLIVARES DE JUCAR                            </t>
  </si>
  <si>
    <t xml:space="preserve">OLMEDA DE LA CUESTA                          </t>
  </si>
  <si>
    <t xml:space="preserve">OLMEDA DEL REY                               </t>
  </si>
  <si>
    <t xml:space="preserve">OLMEDILLA DE ALARCON                         </t>
  </si>
  <si>
    <t xml:space="preserve">OLMEDILLA DE ELIZ                            </t>
  </si>
  <si>
    <t xml:space="preserve">OSA DE LA VEGA                               </t>
  </si>
  <si>
    <t xml:space="preserve">PAJARON                                      </t>
  </si>
  <si>
    <t xml:space="preserve">PAJARONCILLO                                 </t>
  </si>
  <si>
    <t xml:space="preserve">PALOMARES DEL CAMPO                          </t>
  </si>
  <si>
    <t xml:space="preserve">PALOMERA                                     </t>
  </si>
  <si>
    <t xml:space="preserve">PARACUELLOS                                  </t>
  </si>
  <si>
    <t xml:space="preserve">PAREDES                                      </t>
  </si>
  <si>
    <t xml:space="preserve">PARRA DE LAS VEGAS (LA)                      </t>
  </si>
  <si>
    <t xml:space="preserve">PEDERNOSO (EL)                               </t>
  </si>
  <si>
    <t xml:space="preserve">PEDROÑERAS (LAS)                             </t>
  </si>
  <si>
    <t xml:space="preserve">PERAL (EL)                                   </t>
  </si>
  <si>
    <t xml:space="preserve">PERALEJA (LA)                                </t>
  </si>
  <si>
    <t xml:space="preserve">PESQUERA (LA)                                </t>
  </si>
  <si>
    <t xml:space="preserve">PICAZO (EL)                                  </t>
  </si>
  <si>
    <t xml:space="preserve">PINAREJO                                     </t>
  </si>
  <si>
    <t xml:space="preserve">PINEDA DE GIGUELA                            </t>
  </si>
  <si>
    <t xml:space="preserve">PIQUERAS DEL CASTILLO                        </t>
  </si>
  <si>
    <t xml:space="preserve">PORTALRUBIO DE GUADAMEJUD                    </t>
  </si>
  <si>
    <t xml:space="preserve">PORTILLA                                     </t>
  </si>
  <si>
    <t xml:space="preserve">POYATOS                                      </t>
  </si>
  <si>
    <t xml:space="preserve">POZOAMARGO                                   </t>
  </si>
  <si>
    <t xml:space="preserve">POZORRUBIO DE SANTIAGO                       </t>
  </si>
  <si>
    <t xml:space="preserve">POZUELO (EL)                                 </t>
  </si>
  <si>
    <t xml:space="preserve">PRIEGO                                       </t>
  </si>
  <si>
    <t xml:space="preserve">PROVENCIO (EL)                               </t>
  </si>
  <si>
    <t xml:space="preserve">PUEBLA DE ALMENARA                           </t>
  </si>
  <si>
    <t xml:space="preserve">VALLE DE ALTOMIRA (EL)                       </t>
  </si>
  <si>
    <t xml:space="preserve">PUEBLA DEL SALVADOR                          </t>
  </si>
  <si>
    <t xml:space="preserve">QUINTANAR DEL REY                            </t>
  </si>
  <si>
    <t xml:space="preserve">RADA DE HARO                                 </t>
  </si>
  <si>
    <t xml:space="preserve">REILLO                                       </t>
  </si>
  <si>
    <t xml:space="preserve">ROZALEN DEL MONTE                            </t>
  </si>
  <si>
    <t xml:space="preserve">SACEDA-TRASIERRA                             </t>
  </si>
  <si>
    <t xml:space="preserve">SAELICES                                     </t>
  </si>
  <si>
    <t xml:space="preserve">SALINAS DEL MANZANO                          </t>
  </si>
  <si>
    <t xml:space="preserve">SALMERONCILLOS                               </t>
  </si>
  <si>
    <t xml:space="preserve">SALVACAÑETE                                  </t>
  </si>
  <si>
    <t xml:space="preserve">SAN CLEMENTE                                 </t>
  </si>
  <si>
    <t xml:space="preserve">SAN LORENZO DE LA PARRILLA                   </t>
  </si>
  <si>
    <t xml:space="preserve">SAN MARTIN DE BONICHES                       </t>
  </si>
  <si>
    <t xml:space="preserve">SAN PEDRO PALMICHES                          </t>
  </si>
  <si>
    <t xml:space="preserve">SANTA CRUZ DE MOYA                           </t>
  </si>
  <si>
    <t xml:space="preserve">SANTA MARIA DEL CAMPO RUS                    </t>
  </si>
  <si>
    <t xml:space="preserve">SANTA MARIA DE LOS LLANOS                    </t>
  </si>
  <si>
    <t xml:space="preserve">SANTA MARIA DEL VAL                          </t>
  </si>
  <si>
    <t xml:space="preserve">SISANTE                                      </t>
  </si>
  <si>
    <t xml:space="preserve">SOLERA DE GABALDON                           </t>
  </si>
  <si>
    <t xml:space="preserve">TALAYUELAS                                   </t>
  </si>
  <si>
    <t xml:space="preserve">TARANCON                                     </t>
  </si>
  <si>
    <t xml:space="preserve">TEBAR                                        </t>
  </si>
  <si>
    <t xml:space="preserve">TEJADILLOS                                   </t>
  </si>
  <si>
    <t xml:space="preserve">TINAJAS                                      </t>
  </si>
  <si>
    <t xml:space="preserve">TORRALBA                                     </t>
  </si>
  <si>
    <t xml:space="preserve">TORREJONCILLO DEL REY                        </t>
  </si>
  <si>
    <t xml:space="preserve">TORRUBIA DEL CAMPO                           </t>
  </si>
  <si>
    <t xml:space="preserve">TORRUBIA DEL CASTILLO                        </t>
  </si>
  <si>
    <t xml:space="preserve">TRAGACETE                                    </t>
  </si>
  <si>
    <t xml:space="preserve">TRESJUNCOS                                   </t>
  </si>
  <si>
    <t xml:space="preserve">TRIBALDOS                                    </t>
  </si>
  <si>
    <t xml:space="preserve">UCLES                                        </t>
  </si>
  <si>
    <t xml:space="preserve">UÑA                                          </t>
  </si>
  <si>
    <t xml:space="preserve">VALDEMECA                                    </t>
  </si>
  <si>
    <t xml:space="preserve">VALDEMORILLO DE LA SIERRA                    </t>
  </si>
  <si>
    <t xml:space="preserve">VALDEMORO-SIERRA                             </t>
  </si>
  <si>
    <t xml:space="preserve">VALDEOLIVAS                                  </t>
  </si>
  <si>
    <t xml:space="preserve">VALHERMOSO DE LA FUENTE                      </t>
  </si>
  <si>
    <t xml:space="preserve">VALSALOBRE                                   </t>
  </si>
  <si>
    <t xml:space="preserve">VALVERDE DE JUCAR                            </t>
  </si>
  <si>
    <t xml:space="preserve">VALVERDEJO                                   </t>
  </si>
  <si>
    <t xml:space="preserve">VARA DE REY                                  </t>
  </si>
  <si>
    <t xml:space="preserve">VEGA DEL CODORNO                             </t>
  </si>
  <si>
    <t xml:space="preserve">VELLISCA                                     </t>
  </si>
  <si>
    <t xml:space="preserve">VILLACONEJOS DE TRABAQUE                     </t>
  </si>
  <si>
    <t xml:space="preserve">VILLAESCUSA DE HARO                          </t>
  </si>
  <si>
    <t xml:space="preserve">VILLAGARCIA DEL LLANO                        </t>
  </si>
  <si>
    <t xml:space="preserve">VILLALBA DE LA SIERRA                        </t>
  </si>
  <si>
    <t xml:space="preserve">VILLALBA DEL REY                             </t>
  </si>
  <si>
    <t xml:space="preserve">VILLALGORDO DEL MARQUESADO                   </t>
  </si>
  <si>
    <t xml:space="preserve">VILLALPARDO                                  </t>
  </si>
  <si>
    <t xml:space="preserve">VILLAMAYOR DE SANTIAGO                       </t>
  </si>
  <si>
    <t xml:space="preserve">VILLANUEVA DE GUADAMEJUD                     </t>
  </si>
  <si>
    <t xml:space="preserve">VILLANUEVA DE LA JARA                        </t>
  </si>
  <si>
    <t xml:space="preserve">VILLAR DE CAÑAS                              </t>
  </si>
  <si>
    <t xml:space="preserve">VILLAR DE DOMINGO GARCIA                     </t>
  </si>
  <si>
    <t xml:space="preserve">VILLAR DE LA ENCINA                          </t>
  </si>
  <si>
    <t xml:space="preserve">VILLAR DEL HUMO                              </t>
  </si>
  <si>
    <t xml:space="preserve">VILLAR DEL INFANTADO                         </t>
  </si>
  <si>
    <t xml:space="preserve">VILLAR DE OLALLA                             </t>
  </si>
  <si>
    <t xml:space="preserve">VILLAREJO DE FUENTES                         </t>
  </si>
  <si>
    <t xml:space="preserve">VILLAREJO DE LA PEÑUELA                      </t>
  </si>
  <si>
    <t xml:space="preserve">VILLAREJO-PERIESTEBAN                        </t>
  </si>
  <si>
    <t xml:space="preserve">VILLARES DEL SAZ                             </t>
  </si>
  <si>
    <t xml:space="preserve">VILLARRUBIO                                  </t>
  </si>
  <si>
    <t xml:space="preserve">VILLARTA                                     </t>
  </si>
  <si>
    <t xml:space="preserve">VILLAS DE LA VENTOSA                         </t>
  </si>
  <si>
    <t xml:space="preserve">VILLAVERDE Y PASACONSOL                      </t>
  </si>
  <si>
    <t xml:space="preserve">VILLORA                                      </t>
  </si>
  <si>
    <t xml:space="preserve">VINDEL                                       </t>
  </si>
  <si>
    <t xml:space="preserve">YEMEDA                                       </t>
  </si>
  <si>
    <t xml:space="preserve">ZAFRA DE ZANCARA                             </t>
  </si>
  <si>
    <t xml:space="preserve">ZAFRILLA                                     </t>
  </si>
  <si>
    <t xml:space="preserve">ZARZA DE TAJO                                </t>
  </si>
  <si>
    <t xml:space="preserve">ZARZUELA                                     </t>
  </si>
  <si>
    <t xml:space="preserve">CAMPOS DEL PARAISO                           </t>
  </si>
  <si>
    <t xml:space="preserve">VALDETORTOLA                                 </t>
  </si>
  <si>
    <t xml:space="preserve">VALERAS (LAS)                                </t>
  </si>
  <si>
    <t xml:space="preserve">FUENTENAVA DE JABAGA                         </t>
  </si>
  <si>
    <t xml:space="preserve">ARCAS                                        </t>
  </si>
  <si>
    <t xml:space="preserve">VALDECOLMENAS (LOS)                          </t>
  </si>
  <si>
    <t xml:space="preserve">POZORRUBIELOS DE LA MANCHA                   </t>
  </si>
  <si>
    <t xml:space="preserve">SOTORRIBAS                                   </t>
  </si>
  <si>
    <t xml:space="preserve">VILLAR Y VELASCO                             </t>
  </si>
  <si>
    <t xml:space="preserve">AGULLANA                                     </t>
  </si>
  <si>
    <t xml:space="preserve">AIGUAVIVA                                    </t>
  </si>
  <si>
    <t xml:space="preserve">ALBANYA                                      </t>
  </si>
  <si>
    <t xml:space="preserve">ALBONS                                       </t>
  </si>
  <si>
    <t xml:space="preserve">FAR D'EMPORDA (EL)                           </t>
  </si>
  <si>
    <t xml:space="preserve">ALP                                          </t>
  </si>
  <si>
    <t xml:space="preserve">AMER                                         </t>
  </si>
  <si>
    <t xml:space="preserve">ANGLES                                       </t>
  </si>
  <si>
    <t xml:space="preserve">ARBUCIES                                     </t>
  </si>
  <si>
    <t xml:space="preserve">ARGELAGUER                                   </t>
  </si>
  <si>
    <t xml:space="preserve">ARMENTERA (L')                               </t>
  </si>
  <si>
    <t xml:space="preserve">AVINYONET DE PUIGVENTOS                      </t>
  </si>
  <si>
    <t xml:space="preserve">BEGUR                                        </t>
  </si>
  <si>
    <t xml:space="preserve">VAJOL (LA)                                   </t>
  </si>
  <si>
    <t xml:space="preserve">BANYOLES                                     </t>
  </si>
  <si>
    <t xml:space="preserve">BASCARA                                      </t>
  </si>
  <si>
    <t xml:space="preserve">BELLCAIRE D'EMPORDA                          </t>
  </si>
  <si>
    <t xml:space="preserve">BESALU                                       </t>
  </si>
  <si>
    <t xml:space="preserve">BESCANO                                      </t>
  </si>
  <si>
    <t xml:space="preserve">BEUDA                                        </t>
  </si>
  <si>
    <t xml:space="preserve">BISBAL D'EMPORDA (LA)                        </t>
  </si>
  <si>
    <t xml:space="preserve">BLANES                                       </t>
  </si>
  <si>
    <t xml:space="preserve">BOLVIR                                       </t>
  </si>
  <si>
    <t xml:space="preserve">BORDILS                                      </t>
  </si>
  <si>
    <t xml:space="preserve">BORRASSA                                     </t>
  </si>
  <si>
    <t xml:space="preserve">BREDA                                        </t>
  </si>
  <si>
    <t xml:space="preserve">BRUNYOLA                                     </t>
  </si>
  <si>
    <t xml:space="preserve">BOADELLA D'EMPORDA                           </t>
  </si>
  <si>
    <t xml:space="preserve">CABANELLES                                   </t>
  </si>
  <si>
    <t xml:space="preserve">CADAQUES                                     </t>
  </si>
  <si>
    <t xml:space="preserve">CALDES DE MALAVELLA                          </t>
  </si>
  <si>
    <t xml:space="preserve">CALONGE                                      </t>
  </si>
  <si>
    <t xml:space="preserve">CAMOS                                        </t>
  </si>
  <si>
    <t xml:space="preserve">CAMPDEVANOL                                  </t>
  </si>
  <si>
    <t xml:space="preserve">CAMPELLES                                    </t>
  </si>
  <si>
    <t xml:space="preserve">CAMPLLONG                                    </t>
  </si>
  <si>
    <t xml:space="preserve">CAMPRODON                                    </t>
  </si>
  <si>
    <t xml:space="preserve">CANET D'ADRI                                 </t>
  </si>
  <si>
    <t xml:space="preserve">CANTALLOPS                                   </t>
  </si>
  <si>
    <t xml:space="preserve">CAPMANY                                      </t>
  </si>
  <si>
    <t xml:space="preserve">QUERALBS                                     </t>
  </si>
  <si>
    <t xml:space="preserve">CASSA DE LA SELVA                            </t>
  </si>
  <si>
    <t xml:space="preserve">CASTELLFOLLIT DE LA ROCA                     </t>
  </si>
  <si>
    <t xml:space="preserve">CASTELLO D'EMPURIES                          </t>
  </si>
  <si>
    <t xml:space="preserve">CASTELL-PLATJA D'ARO                         </t>
  </si>
  <si>
    <t xml:space="preserve">CELRA                                        </t>
  </si>
  <si>
    <t xml:space="preserve">CERVIA DE TER                                </t>
  </si>
  <si>
    <t xml:space="preserve">CISTELLA                                     </t>
  </si>
  <si>
    <t xml:space="preserve">SIURANA                                      </t>
  </si>
  <si>
    <t xml:space="preserve">COLERA                                       </t>
  </si>
  <si>
    <t xml:space="preserve">COLOMERS                                     </t>
  </si>
  <si>
    <t xml:space="preserve">CORNELLA DEL TERRI                           </t>
  </si>
  <si>
    <t xml:space="preserve">CORCA                                        </t>
  </si>
  <si>
    <t xml:space="preserve">CRESPIA                                      </t>
  </si>
  <si>
    <t xml:space="preserve">DARNIUS                                      </t>
  </si>
  <si>
    <t xml:space="preserve">DAS                                          </t>
  </si>
  <si>
    <t xml:space="preserve">ESCALA (L')                                  </t>
  </si>
  <si>
    <t xml:space="preserve">ESPINELVES                                   </t>
  </si>
  <si>
    <t xml:space="preserve">ESPOLLA                                      </t>
  </si>
  <si>
    <t xml:space="preserve">ESPONELLA                                    </t>
  </si>
  <si>
    <t xml:space="preserve">FIGUERES                                     </t>
  </si>
  <si>
    <t xml:space="preserve">FLACA                                        </t>
  </si>
  <si>
    <t xml:space="preserve">FOIXA                                        </t>
  </si>
  <si>
    <t xml:space="preserve">FONTANALS DE CERDANYA                        </t>
  </si>
  <si>
    <t xml:space="preserve">FONTANILLES                                  </t>
  </si>
  <si>
    <t xml:space="preserve">FONTCOBERTA                                  </t>
  </si>
  <si>
    <t xml:space="preserve">FORNELLS DE LA SELVA                         </t>
  </si>
  <si>
    <t xml:space="preserve">FORTIA                                       </t>
  </si>
  <si>
    <t xml:space="preserve">GARRIGAS                                     </t>
  </si>
  <si>
    <t xml:space="preserve">GARRIGOLES                                   </t>
  </si>
  <si>
    <t xml:space="preserve">GARRIGUELLA                                  </t>
  </si>
  <si>
    <t xml:space="preserve">GER                                          </t>
  </si>
  <si>
    <t xml:space="preserve">GIRONA                                       </t>
  </si>
  <si>
    <t xml:space="preserve">GOMBREN                                      </t>
  </si>
  <si>
    <t xml:space="preserve">GUALTA                                       </t>
  </si>
  <si>
    <t xml:space="preserve">GUILS DE CERDANYA                            </t>
  </si>
  <si>
    <t xml:space="preserve">HOSTALRIC                                    </t>
  </si>
  <si>
    <t xml:space="preserve">ISOVOL                                       </t>
  </si>
  <si>
    <t xml:space="preserve">JAFRE                                        </t>
  </si>
  <si>
    <t xml:space="preserve">JONQUERA (LA)                                </t>
  </si>
  <si>
    <t xml:space="preserve">JUIA                                         </t>
  </si>
  <si>
    <t xml:space="preserve">LLADO                                        </t>
  </si>
  <si>
    <t xml:space="preserve">LLAGOSTERA                                   </t>
  </si>
  <si>
    <t xml:space="preserve">LLAMBILLES                                   </t>
  </si>
  <si>
    <t xml:space="preserve">LLANARS                                      </t>
  </si>
  <si>
    <t xml:space="preserve">LLANCA                                       </t>
  </si>
  <si>
    <t xml:space="preserve">LLERS                                        </t>
  </si>
  <si>
    <t xml:space="preserve">LLIVIA                                       </t>
  </si>
  <si>
    <t xml:space="preserve">LLORET DE MAR                                </t>
  </si>
  <si>
    <t xml:space="preserve">LLOSSES (LES)                                </t>
  </si>
  <si>
    <t xml:space="preserve">MADREMANYA                                   </t>
  </si>
  <si>
    <t xml:space="preserve">MAIA DE MONTCAL                              </t>
  </si>
  <si>
    <t xml:space="preserve">MERANGES                                     </t>
  </si>
  <si>
    <t xml:space="preserve">MASARAC                                      </t>
  </si>
  <si>
    <t xml:space="preserve">MASSANES                                     </t>
  </si>
  <si>
    <t xml:space="preserve">MACANET DE CABRENYS                          </t>
  </si>
  <si>
    <t xml:space="preserve">MACANET DE LA SELVA                          </t>
  </si>
  <si>
    <t xml:space="preserve">MIERES                                       </t>
  </si>
  <si>
    <t xml:space="preserve">MOLLET DE PERALADA                           </t>
  </si>
  <si>
    <t xml:space="preserve">MOLLO                                        </t>
  </si>
  <si>
    <t xml:space="preserve">MONTAGUT                                     </t>
  </si>
  <si>
    <t xml:space="preserve">MONT-RAS                                     </t>
  </si>
  <si>
    <t xml:space="preserve">NAVATA                                       </t>
  </si>
  <si>
    <t xml:space="preserve">OGASSA                                       </t>
  </si>
  <si>
    <t xml:space="preserve">OLOT                                         </t>
  </si>
  <si>
    <t xml:space="preserve">ORDIS                                        </t>
  </si>
  <si>
    <t xml:space="preserve">OSOR                                         </t>
  </si>
  <si>
    <t xml:space="preserve">PALAFRUGELL                                  </t>
  </si>
  <si>
    <t xml:space="preserve">PALAMOS                                      </t>
  </si>
  <si>
    <t xml:space="preserve">PALAU DE SANTA EULALIA                       </t>
  </si>
  <si>
    <t xml:space="preserve">PALAU-SAVERDERA                              </t>
  </si>
  <si>
    <t xml:space="preserve">PALAU-SATOR                                  </t>
  </si>
  <si>
    <t xml:space="preserve">PALOL DE REVARDIT                            </t>
  </si>
  <si>
    <t xml:space="preserve">PALS                                         </t>
  </si>
  <si>
    <t xml:space="preserve">PARDINES                                     </t>
  </si>
  <si>
    <t xml:space="preserve">PARLAVA                                      </t>
  </si>
  <si>
    <t xml:space="preserve">PAU                                          </t>
  </si>
  <si>
    <t xml:space="preserve">PEDRET I MARZA                               </t>
  </si>
  <si>
    <t xml:space="preserve">PERA (LA)                                    </t>
  </si>
  <si>
    <t xml:space="preserve">PERALADA                                     </t>
  </si>
  <si>
    <t xml:space="preserve">PLANES D'HOSTOLES (LES)                      </t>
  </si>
  <si>
    <t xml:space="preserve">PLANOLES                                     </t>
  </si>
  <si>
    <t xml:space="preserve">PONT DE MOLINS                               </t>
  </si>
  <si>
    <t xml:space="preserve">PONTOS                                       </t>
  </si>
  <si>
    <t xml:space="preserve">PORQUERES                                    </t>
  </si>
  <si>
    <t xml:space="preserve">PORTBOU                                      </t>
  </si>
  <si>
    <t xml:space="preserve">PRESES (LES)                                 </t>
  </si>
  <si>
    <t xml:space="preserve">PORT DE LA SELVA (EL)                        </t>
  </si>
  <si>
    <t xml:space="preserve">PUIGCERDA                                    </t>
  </si>
  <si>
    <t xml:space="preserve">QUART                                        </t>
  </si>
  <si>
    <t xml:space="preserve">RABOS                                        </t>
  </si>
  <si>
    <t xml:space="preserve">REGENCOS                                     </t>
  </si>
  <si>
    <t xml:space="preserve">RIBES DE FRESER                              </t>
  </si>
  <si>
    <t xml:space="preserve">RIELLS I VIABREA                             </t>
  </si>
  <si>
    <t xml:space="preserve">RIPOLL                                       </t>
  </si>
  <si>
    <t xml:space="preserve">RIUDARENES                                   </t>
  </si>
  <si>
    <t xml:space="preserve">RIUDAURA                                     </t>
  </si>
  <si>
    <t xml:space="preserve">RIUDELLOTS DE LA SELVA                       </t>
  </si>
  <si>
    <t xml:space="preserve">RIUMORS                                      </t>
  </si>
  <si>
    <t xml:space="preserve">ROSES                                        </t>
  </si>
  <si>
    <t xml:space="preserve">RUPIA                                        </t>
  </si>
  <si>
    <t xml:space="preserve">SALES DE LLIERCA                             </t>
  </si>
  <si>
    <t xml:space="preserve">SALT                                         </t>
  </si>
  <si>
    <t xml:space="preserve">SANT ANDREU SALOU                            </t>
  </si>
  <si>
    <t xml:space="preserve">SANT CLIMENT SESCEBES                        </t>
  </si>
  <si>
    <t xml:space="preserve">SANT FELIU DE BUIXALLEU                      </t>
  </si>
  <si>
    <t xml:space="preserve">SANT FELIU DE GUIXOLS                        </t>
  </si>
  <si>
    <t xml:space="preserve">SANT FELIU DE PALLEROLS                      </t>
  </si>
  <si>
    <t xml:space="preserve">SANT FERRIOL                                 </t>
  </si>
  <si>
    <t xml:space="preserve">SANT GREGORI                                 </t>
  </si>
  <si>
    <t xml:space="preserve">SANT HILARI SACALM                           </t>
  </si>
  <si>
    <t xml:space="preserve">SANT JAUME DE LLIERCA                        </t>
  </si>
  <si>
    <t xml:space="preserve">SANT JORDI DESVALLS                          </t>
  </si>
  <si>
    <t xml:space="preserve">SANT JOAN DE LES ABADESSES                   </t>
  </si>
  <si>
    <t xml:space="preserve">SANT JOAN DE MOLLET                          </t>
  </si>
  <si>
    <t xml:space="preserve">SANT JULIA DE RAMIS                          </t>
  </si>
  <si>
    <t xml:space="preserve">VALLFOGONA DE RIPOLLES                       </t>
  </si>
  <si>
    <t xml:space="preserve">SANT LLORENC DE LA MUGA                      </t>
  </si>
  <si>
    <t xml:space="preserve">SANT MARTI DE LLEMENA                        </t>
  </si>
  <si>
    <t xml:space="preserve">SANT MARTI VELL                              </t>
  </si>
  <si>
    <t xml:space="preserve">SANT MIQUEL DE CAMPMAJOR                     </t>
  </si>
  <si>
    <t xml:space="preserve">SANT MIQUEL DE FLUVIA                        </t>
  </si>
  <si>
    <t xml:space="preserve">SANT MORI                                    </t>
  </si>
  <si>
    <t xml:space="preserve">SANT PAU DE SEGURIES                         </t>
  </si>
  <si>
    <t xml:space="preserve">SANT PERE PESCADOR                           </t>
  </si>
  <si>
    <t xml:space="preserve">SANTA COLOMA DE FARNERS                      </t>
  </si>
  <si>
    <t xml:space="preserve">SANTA CRISTINA D'ARO                         </t>
  </si>
  <si>
    <t xml:space="preserve">SANTA LLOGAIA D'ALGUEMA                      </t>
  </si>
  <si>
    <t xml:space="preserve">SANT ANIOL DE FINESTRES                      </t>
  </si>
  <si>
    <t xml:space="preserve">SANTA PAU                                    </t>
  </si>
  <si>
    <t xml:space="preserve">SANT JOAN LES FONTS                          </t>
  </si>
  <si>
    <t xml:space="preserve">SARRIA DE TER                                </t>
  </si>
  <si>
    <t xml:space="preserve">SAUS, CAMALLERA I LLAMPAIES                  </t>
  </si>
  <si>
    <t xml:space="preserve">SELVA DE MAR (LA)                            </t>
  </si>
  <si>
    <t xml:space="preserve">CELLERA DE TER (LA)                          </t>
  </si>
  <si>
    <t xml:space="preserve">SERINYA                                      </t>
  </si>
  <si>
    <t xml:space="preserve">SERRA DE DARO                                </t>
  </si>
  <si>
    <t xml:space="preserve">SETCASES                                     </t>
  </si>
  <si>
    <t xml:space="preserve">SILS                                         </t>
  </si>
  <si>
    <t xml:space="preserve">SUSQUEDA                                     </t>
  </si>
  <si>
    <t xml:space="preserve">TALLADA D'EMPORDA (LA)                       </t>
  </si>
  <si>
    <t xml:space="preserve">TERRADES                                     </t>
  </si>
  <si>
    <t xml:space="preserve">TORRENT                                      </t>
  </si>
  <si>
    <t xml:space="preserve">TORROELLA DE FLUVIA                          </t>
  </si>
  <si>
    <t xml:space="preserve">TORROELLA DE MONTGRI                         </t>
  </si>
  <si>
    <t xml:space="preserve">TORTELLA                                     </t>
  </si>
  <si>
    <t xml:space="preserve">TOSES                                        </t>
  </si>
  <si>
    <t xml:space="preserve">TOSSA DE MAR                                 </t>
  </si>
  <si>
    <t xml:space="preserve">ULTRAMORT                                    </t>
  </si>
  <si>
    <t xml:space="preserve">ULLA                                         </t>
  </si>
  <si>
    <t xml:space="preserve">ULLASTRET                                    </t>
  </si>
  <si>
    <t xml:space="preserve">URUS                                         </t>
  </si>
  <si>
    <t xml:space="preserve">VALL D'EN BAS (LA)                           </t>
  </si>
  <si>
    <t xml:space="preserve">VALL DE BIANYA (LA)                          </t>
  </si>
  <si>
    <t xml:space="preserve">VALL-LLOBREGA                                </t>
  </si>
  <si>
    <t xml:space="preserve">VENTALLO                                     </t>
  </si>
  <si>
    <t xml:space="preserve">VERGES                                       </t>
  </si>
  <si>
    <t xml:space="preserve">VIDRA                                        </t>
  </si>
  <si>
    <t xml:space="preserve">VIDRERES                                     </t>
  </si>
  <si>
    <t xml:space="preserve">VILABERTRAN                                  </t>
  </si>
  <si>
    <t xml:space="preserve">VILABLAREIX                                  </t>
  </si>
  <si>
    <t xml:space="preserve">VILADASENS                                   </t>
  </si>
  <si>
    <t xml:space="preserve">VILADAMAT                                    </t>
  </si>
  <si>
    <t xml:space="preserve">VILADEMULS                                   </t>
  </si>
  <si>
    <t xml:space="preserve">VILADRAU                                     </t>
  </si>
  <si>
    <t xml:space="preserve">VILAFANT                                     </t>
  </si>
  <si>
    <t xml:space="preserve">VILAUR                                       </t>
  </si>
  <si>
    <t xml:space="preserve">VILAJUIGA                                    </t>
  </si>
  <si>
    <t xml:space="preserve">VILALLONGA DE TER                            </t>
  </si>
  <si>
    <t xml:space="preserve">VILAMACOLUM                                  </t>
  </si>
  <si>
    <t xml:space="preserve">VILAMALLA                                    </t>
  </si>
  <si>
    <t xml:space="preserve">VILAMANISCLE                                 </t>
  </si>
  <si>
    <t xml:space="preserve">VILANANT                                     </t>
  </si>
  <si>
    <t xml:space="preserve">VILA-SACRA                                   </t>
  </si>
  <si>
    <t xml:space="preserve">VILOPRIU                                     </t>
  </si>
  <si>
    <t xml:space="preserve">VILOBI D'ONYAR                               </t>
  </si>
  <si>
    <t xml:space="preserve">BIURE                                        </t>
  </si>
  <si>
    <t xml:space="preserve">CRUILLES, MONELLS I SANT SADURNI DE L'HEURA  </t>
  </si>
  <si>
    <t xml:space="preserve">FORALLAC                                     </t>
  </si>
  <si>
    <t xml:space="preserve">SANT JULIA DEL LLOR I BONMATI                </t>
  </si>
  <si>
    <t xml:space="preserve">AGRON                                        </t>
  </si>
  <si>
    <t xml:space="preserve">ALAMEDILLA                                   </t>
  </si>
  <si>
    <t xml:space="preserve">ALBOLOTE                                     </t>
  </si>
  <si>
    <t xml:space="preserve">ALBONDON                                     </t>
  </si>
  <si>
    <t xml:space="preserve">ALBUÑAN                                      </t>
  </si>
  <si>
    <t xml:space="preserve">ALBUÑOL                                      </t>
  </si>
  <si>
    <t xml:space="preserve">ALBUÑUELAS                                   </t>
  </si>
  <si>
    <t xml:space="preserve">ALDEIRE                                      </t>
  </si>
  <si>
    <t xml:space="preserve">ALFACAR                                      </t>
  </si>
  <si>
    <t xml:space="preserve">ALGARINEJO                                   </t>
  </si>
  <si>
    <t xml:space="preserve">ALHAMA DE GRANADA                            </t>
  </si>
  <si>
    <t xml:space="preserve">ALHENDIN                                     </t>
  </si>
  <si>
    <t xml:space="preserve">ALICUN DE ORTEGA                             </t>
  </si>
  <si>
    <t xml:space="preserve">ALMEGIJAR                                    </t>
  </si>
  <si>
    <t xml:space="preserve">ALMUÑECAR                                    </t>
  </si>
  <si>
    <t xml:space="preserve">ALQUIFE                                      </t>
  </si>
  <si>
    <t xml:space="preserve">ARENAS DEL REY                               </t>
  </si>
  <si>
    <t xml:space="preserve">ARMILLA                                      </t>
  </si>
  <si>
    <t xml:space="preserve">ATARFE                                       </t>
  </si>
  <si>
    <t xml:space="preserve">BAZA                                         </t>
  </si>
  <si>
    <t xml:space="preserve">BEAS DE GRANADA                              </t>
  </si>
  <si>
    <t xml:space="preserve">BEAS DE GUADIX                               </t>
  </si>
  <si>
    <t xml:space="preserve">BENALUA                                      </t>
  </si>
  <si>
    <t xml:space="preserve">BENALUA DE LAS VILLAS                        </t>
  </si>
  <si>
    <t xml:space="preserve">BENAMAUREL                                   </t>
  </si>
  <si>
    <t xml:space="preserve">BERCHULES                                    </t>
  </si>
  <si>
    <t xml:space="preserve">BUBION                                       </t>
  </si>
  <si>
    <t xml:space="preserve">BUSQUISTAR                                   </t>
  </si>
  <si>
    <t xml:space="preserve">CACIN                                        </t>
  </si>
  <si>
    <t xml:space="preserve">CADIAR                                       </t>
  </si>
  <si>
    <t xml:space="preserve">CAJAR                                        </t>
  </si>
  <si>
    <t xml:space="preserve">CALICASAS                                    </t>
  </si>
  <si>
    <t xml:space="preserve">CAMPOTEJAR                                   </t>
  </si>
  <si>
    <t xml:space="preserve">CANILES                                      </t>
  </si>
  <si>
    <t xml:space="preserve">CAÑAR                                        </t>
  </si>
  <si>
    <t xml:space="preserve">CAPILEIRA                                    </t>
  </si>
  <si>
    <t xml:space="preserve">CARATAUNAS                                   </t>
  </si>
  <si>
    <t xml:space="preserve">CASTARAS                                     </t>
  </si>
  <si>
    <t xml:space="preserve">CASTILLEJAR                                  </t>
  </si>
  <si>
    <t xml:space="preserve">CASTRIL                                      </t>
  </si>
  <si>
    <t xml:space="preserve">CENES DE LA VEGA                             </t>
  </si>
  <si>
    <t xml:space="preserve">CIJUELA                                      </t>
  </si>
  <si>
    <t xml:space="preserve">COGOLLOS DE GUADIX                           </t>
  </si>
  <si>
    <t xml:space="preserve">COGOLLOS DE LA VEGA                          </t>
  </si>
  <si>
    <t xml:space="preserve">COLOMERA                                     </t>
  </si>
  <si>
    <t xml:space="preserve">CORTES DE BAZA                               </t>
  </si>
  <si>
    <t xml:space="preserve">CORTES Y GRAENA                              </t>
  </si>
  <si>
    <t xml:space="preserve">CULLAR                                       </t>
  </si>
  <si>
    <t xml:space="preserve">CULLAR VEGA                                  </t>
  </si>
  <si>
    <t xml:space="preserve">CHAUCHINA                                    </t>
  </si>
  <si>
    <t xml:space="preserve">CHIMENEAS                                    </t>
  </si>
  <si>
    <t xml:space="preserve">CHURRIANA DE LA VEGA                         </t>
  </si>
  <si>
    <t xml:space="preserve">DARRO                                        </t>
  </si>
  <si>
    <t xml:space="preserve">DEHESAS DE GUADIX                            </t>
  </si>
  <si>
    <t xml:space="preserve">DEHESAS VIEJAS                               </t>
  </si>
  <si>
    <t xml:space="preserve">DEIFONTES                                    </t>
  </si>
  <si>
    <t xml:space="preserve">DIEZMA                                       </t>
  </si>
  <si>
    <t xml:space="preserve">DILAR                                        </t>
  </si>
  <si>
    <t xml:space="preserve">DOLAR                                        </t>
  </si>
  <si>
    <t xml:space="preserve">DUDAR                                        </t>
  </si>
  <si>
    <t xml:space="preserve">DURCAL                                       </t>
  </si>
  <si>
    <t xml:space="preserve">ESCUZAR                                      </t>
  </si>
  <si>
    <t xml:space="preserve">FERREIRA                                     </t>
  </si>
  <si>
    <t xml:space="preserve">FONELAS                                      </t>
  </si>
  <si>
    <t xml:space="preserve">FORNES                                       </t>
  </si>
  <si>
    <t xml:space="preserve">FREILA                                       </t>
  </si>
  <si>
    <t xml:space="preserve">FUENTE VAQUEROS                              </t>
  </si>
  <si>
    <t xml:space="preserve">GALERA                                       </t>
  </si>
  <si>
    <t xml:space="preserve">GOBERNADOR                                   </t>
  </si>
  <si>
    <t xml:space="preserve">GOJAR                                        </t>
  </si>
  <si>
    <t xml:space="preserve">GOR                                          </t>
  </si>
  <si>
    <t xml:space="preserve">GORAFE                                       </t>
  </si>
  <si>
    <t xml:space="preserve">GRANADA                                      </t>
  </si>
  <si>
    <t xml:space="preserve">GUADAHORTUNA                                 </t>
  </si>
  <si>
    <t xml:space="preserve">GUADIX                                       </t>
  </si>
  <si>
    <t xml:space="preserve">GUALCHOS                                     </t>
  </si>
  <si>
    <t xml:space="preserve">GUEJAR SIERRA                                </t>
  </si>
  <si>
    <t xml:space="preserve">GUEVEJAR                                     </t>
  </si>
  <si>
    <t xml:space="preserve">HUELAGO                                      </t>
  </si>
  <si>
    <t xml:space="preserve">HUENEJA                                      </t>
  </si>
  <si>
    <t xml:space="preserve">HUESCAR                                      </t>
  </si>
  <si>
    <t xml:space="preserve">HUETOR DE SANTILLAN                          </t>
  </si>
  <si>
    <t xml:space="preserve">HUETOR TAJAR                                 </t>
  </si>
  <si>
    <t xml:space="preserve">HUETOR VEGA                                  </t>
  </si>
  <si>
    <t xml:space="preserve">ILLORA                                       </t>
  </si>
  <si>
    <t xml:space="preserve">ITRABO                                       </t>
  </si>
  <si>
    <t xml:space="preserve">IZNALLOZ                                     </t>
  </si>
  <si>
    <t xml:space="preserve">JATAR                                        </t>
  </si>
  <si>
    <t xml:space="preserve">JAYENA                                       </t>
  </si>
  <si>
    <t xml:space="preserve">JEREZ DEL MARQUESADO                         </t>
  </si>
  <si>
    <t xml:space="preserve">JETE                                         </t>
  </si>
  <si>
    <t xml:space="preserve">JUN                                          </t>
  </si>
  <si>
    <t xml:space="preserve">JUVILES                                      </t>
  </si>
  <si>
    <t xml:space="preserve">CALAHORRA (LA)                               </t>
  </si>
  <si>
    <t xml:space="preserve">LACHAR                                       </t>
  </si>
  <si>
    <t xml:space="preserve">LANJARON                                     </t>
  </si>
  <si>
    <t xml:space="preserve">LANTEIRA                                     </t>
  </si>
  <si>
    <t xml:space="preserve">LECRIN                                       </t>
  </si>
  <si>
    <t xml:space="preserve">LENTEGI                                      </t>
  </si>
  <si>
    <t xml:space="preserve">LOBRAS                                       </t>
  </si>
  <si>
    <t xml:space="preserve">LOJA                                         </t>
  </si>
  <si>
    <t xml:space="preserve">LUGROS                                       </t>
  </si>
  <si>
    <t xml:space="preserve">LUJAR                                        </t>
  </si>
  <si>
    <t xml:space="preserve">MALAHA (LA)                                  </t>
  </si>
  <si>
    <t xml:space="preserve">MARACENA                                     </t>
  </si>
  <si>
    <t xml:space="preserve">MARCHAL                                      </t>
  </si>
  <si>
    <t xml:space="preserve">MOCLIN                                       </t>
  </si>
  <si>
    <t xml:space="preserve">MOLVIZAR                                     </t>
  </si>
  <si>
    <t xml:space="preserve">MONACHIL                                     </t>
  </si>
  <si>
    <t xml:space="preserve">MONTEFRIO                                    </t>
  </si>
  <si>
    <t xml:space="preserve">MONTEJICAR                                   </t>
  </si>
  <si>
    <t xml:space="preserve">MONTILLANA                                   </t>
  </si>
  <si>
    <t xml:space="preserve">MORALEDA DE ZAFAYONA                         </t>
  </si>
  <si>
    <t xml:space="preserve">MOTRIL                                       </t>
  </si>
  <si>
    <t xml:space="preserve">MURTAS                                       </t>
  </si>
  <si>
    <t xml:space="preserve">NIGUELAS                                     </t>
  </si>
  <si>
    <t xml:space="preserve">NIVAR                                        </t>
  </si>
  <si>
    <t xml:space="preserve">OGIJARES                                     </t>
  </si>
  <si>
    <t xml:space="preserve">ORCE                                         </t>
  </si>
  <si>
    <t xml:space="preserve">ORGIVA                                       </t>
  </si>
  <si>
    <t xml:space="preserve">OTIVAR                                       </t>
  </si>
  <si>
    <t xml:space="preserve">OTURA                                        </t>
  </si>
  <si>
    <t xml:space="preserve">PADUL                                        </t>
  </si>
  <si>
    <t xml:space="preserve">PAMPANEIRA                                   </t>
  </si>
  <si>
    <t xml:space="preserve">PEDRO MARTINEZ                               </t>
  </si>
  <si>
    <t xml:space="preserve">PELIGROS                                     </t>
  </si>
  <si>
    <t xml:space="preserve">PEZA (LA)                                    </t>
  </si>
  <si>
    <t xml:space="preserve">PINOS GENIL                                  </t>
  </si>
  <si>
    <t xml:space="preserve">PINOS PUENTE                                 </t>
  </si>
  <si>
    <t xml:space="preserve">PIÑAR                                        </t>
  </si>
  <si>
    <t xml:space="preserve">POLICAR                                      </t>
  </si>
  <si>
    <t xml:space="preserve">POLOPOS                                      </t>
  </si>
  <si>
    <t xml:space="preserve">PORTUGOS                                     </t>
  </si>
  <si>
    <t xml:space="preserve">PUEBLA DE DON FADRIQUE                       </t>
  </si>
  <si>
    <t xml:space="preserve">PULIANAS                                     </t>
  </si>
  <si>
    <t xml:space="preserve">PURULLENA                                    </t>
  </si>
  <si>
    <t xml:space="preserve">QUENTAR                                      </t>
  </si>
  <si>
    <t xml:space="preserve">RUBITE                                       </t>
  </si>
  <si>
    <t xml:space="preserve">SALAR                                        </t>
  </si>
  <si>
    <t xml:space="preserve">SALOBREÑA                                    </t>
  </si>
  <si>
    <t xml:space="preserve">SANTA CRUZ DEL COMERCIO                      </t>
  </si>
  <si>
    <t xml:space="preserve">SANTA FE                                     </t>
  </si>
  <si>
    <t xml:space="preserve">SOPORTUJAR                                   </t>
  </si>
  <si>
    <t xml:space="preserve">SORVILAN                                     </t>
  </si>
  <si>
    <t xml:space="preserve">TORRE-CARDELA                                </t>
  </si>
  <si>
    <t xml:space="preserve">TORVIZCON                                    </t>
  </si>
  <si>
    <t xml:space="preserve">TREVELEZ                                     </t>
  </si>
  <si>
    <t xml:space="preserve">TURON                                        </t>
  </si>
  <si>
    <t xml:space="preserve">UGIJAR                                       </t>
  </si>
  <si>
    <t xml:space="preserve">VALOR                                        </t>
  </si>
  <si>
    <t xml:space="preserve">VELEZ DE BENAUDALLA                          </t>
  </si>
  <si>
    <t xml:space="preserve">VENTAS DE HUELMA                             </t>
  </si>
  <si>
    <t xml:space="preserve">VILLANUEVA DE LAS TORRES                     </t>
  </si>
  <si>
    <t xml:space="preserve">VILLANUEVA MESIA                             </t>
  </si>
  <si>
    <t xml:space="preserve">VIZNAR                                       </t>
  </si>
  <si>
    <t xml:space="preserve">ZAFARRAYA                                    </t>
  </si>
  <si>
    <t xml:space="preserve">ZUBIA (LA)                                   </t>
  </si>
  <si>
    <t xml:space="preserve">ZUJAR                                        </t>
  </si>
  <si>
    <t xml:space="preserve">TAHA (LA)                                    </t>
  </si>
  <si>
    <t xml:space="preserve">VALLE (EL)                                   </t>
  </si>
  <si>
    <t xml:space="preserve">NEVADA                                       </t>
  </si>
  <si>
    <t xml:space="preserve">ALPUJARRA DE LA SIERRA                       </t>
  </si>
  <si>
    <t xml:space="preserve">GABIAS (LAS)                                 </t>
  </si>
  <si>
    <t xml:space="preserve">GUAJARES (LOS)                               </t>
  </si>
  <si>
    <t xml:space="preserve">VALLE DEL ZALABI                             </t>
  </si>
  <si>
    <t xml:space="preserve">VILLAMENA                                    </t>
  </si>
  <si>
    <t xml:space="preserve">MORELABOR                                    </t>
  </si>
  <si>
    <t xml:space="preserve">PINAR (EL)                                   </t>
  </si>
  <si>
    <t xml:space="preserve">VEGAS DEL GENIL                              </t>
  </si>
  <si>
    <t xml:space="preserve">CUEVAS DEL CAMPO                             </t>
  </si>
  <si>
    <t xml:space="preserve">ZAGRA                                        </t>
  </si>
  <si>
    <t xml:space="preserve">VALDERRUBIO                                  </t>
  </si>
  <si>
    <t xml:space="preserve">DOMINGO PEREZ DE GRANADA                     </t>
  </si>
  <si>
    <t xml:space="preserve">TORRENUEVA COSTA                             </t>
  </si>
  <si>
    <t xml:space="preserve">ABANADES                                     </t>
  </si>
  <si>
    <t xml:space="preserve">ABLANQUE                                     </t>
  </si>
  <si>
    <t xml:space="preserve">ADOBES                                       </t>
  </si>
  <si>
    <t xml:space="preserve">ALAMINOS                                     </t>
  </si>
  <si>
    <t xml:space="preserve">ALARILLA                                     </t>
  </si>
  <si>
    <t xml:space="preserve">ALBALATE DE ZORITA                           </t>
  </si>
  <si>
    <t xml:space="preserve">ALBARES                                      </t>
  </si>
  <si>
    <t xml:space="preserve">ALBENDIEGO                                   </t>
  </si>
  <si>
    <t xml:space="preserve">ALCOCER                                      </t>
  </si>
  <si>
    <t xml:space="preserve">ALCOLEA DE LAS PEÑAS                         </t>
  </si>
  <si>
    <t xml:space="preserve">ALCOLEA DEL PINAR                            </t>
  </si>
  <si>
    <t xml:space="preserve">ALCOROCHES                                   </t>
  </si>
  <si>
    <t xml:space="preserve">ALDEANUEVA DE GUADALAJARA                    </t>
  </si>
  <si>
    <t xml:space="preserve">ALGAR DE MESA                                </t>
  </si>
  <si>
    <t xml:space="preserve">ALGORA                                       </t>
  </si>
  <si>
    <t xml:space="preserve">ALHONDIGA                                    </t>
  </si>
  <si>
    <t xml:space="preserve">ALIQUE                                       </t>
  </si>
  <si>
    <t xml:space="preserve">ALMADRONES                                   </t>
  </si>
  <si>
    <t xml:space="preserve">ALMOGUERA                                    </t>
  </si>
  <si>
    <t xml:space="preserve">ALMONACID DE ZORITA                          </t>
  </si>
  <si>
    <t xml:space="preserve">ALOCEN                                       </t>
  </si>
  <si>
    <t xml:space="preserve">ALOVERA                                      </t>
  </si>
  <si>
    <t xml:space="preserve">ALUSTANTE                                    </t>
  </si>
  <si>
    <t xml:space="preserve">ANGON                                        </t>
  </si>
  <si>
    <t xml:space="preserve">ANGUITA                                      </t>
  </si>
  <si>
    <t xml:space="preserve">ANQUELA DEL DUCADO                           </t>
  </si>
  <si>
    <t xml:space="preserve">ANQUELA DEL PEDREGAL                         </t>
  </si>
  <si>
    <t xml:space="preserve">ARANZUEQUE                                   </t>
  </si>
  <si>
    <t xml:space="preserve">ARBANCON                                     </t>
  </si>
  <si>
    <t xml:space="preserve">ARBETETA                                     </t>
  </si>
  <si>
    <t xml:space="preserve">ARGECILLA                                    </t>
  </si>
  <si>
    <t xml:space="preserve">ARMALLONES                                   </t>
  </si>
  <si>
    <t xml:space="preserve">ARMUÑA DE TAJUÑA                             </t>
  </si>
  <si>
    <t xml:space="preserve">ARROYO DE LAS FRAGUAS                        </t>
  </si>
  <si>
    <t xml:space="preserve">ATANZON                                      </t>
  </si>
  <si>
    <t xml:space="preserve">ATIENZA                                      </t>
  </si>
  <si>
    <t xml:space="preserve">AUÑON                                        </t>
  </si>
  <si>
    <t xml:space="preserve">AZUQUECA DE HENARES                          </t>
  </si>
  <si>
    <t xml:space="preserve">BAIDES                                       </t>
  </si>
  <si>
    <t xml:space="preserve">BAÑOS DE TAJO                                </t>
  </si>
  <si>
    <t xml:space="preserve">BAÑUELOS                                     </t>
  </si>
  <si>
    <t xml:space="preserve">BARRIOPEDRO                                  </t>
  </si>
  <si>
    <t xml:space="preserve">BERNINCHES                                   </t>
  </si>
  <si>
    <t xml:space="preserve">BODERA (LA)                                  </t>
  </si>
  <si>
    <t xml:space="preserve">BRIHUEGA                                     </t>
  </si>
  <si>
    <t xml:space="preserve">BUDIA                                        </t>
  </si>
  <si>
    <t xml:space="preserve">BUJALARO                                     </t>
  </si>
  <si>
    <t xml:space="preserve">BUSTARES                                     </t>
  </si>
  <si>
    <t xml:space="preserve">CABANILLAS DEL CAMPO                         </t>
  </si>
  <si>
    <t xml:space="preserve">CAMPILLO DE DUEÑAS                           </t>
  </si>
  <si>
    <t xml:space="preserve">CAMPILLO DE RANAS                            </t>
  </si>
  <si>
    <t xml:space="preserve">CAMPISABALOS                                 </t>
  </si>
  <si>
    <t xml:space="preserve">CANREDONDO                                   </t>
  </si>
  <si>
    <t xml:space="preserve">CANTALOJAS                                   </t>
  </si>
  <si>
    <t xml:space="preserve">CAÑIZAR                                      </t>
  </si>
  <si>
    <t xml:space="preserve">CARDOSO DE LA SIERRA (EL)                    </t>
  </si>
  <si>
    <t xml:space="preserve">CASA DE UCEDA                                </t>
  </si>
  <si>
    <t xml:space="preserve">CASAR (EL)                                   </t>
  </si>
  <si>
    <t xml:space="preserve">CASAS DE SAN GALINDO                         </t>
  </si>
  <si>
    <t xml:space="preserve">CASPUEÑAS                                    </t>
  </si>
  <si>
    <t xml:space="preserve">CASTEJON DE HENARES                          </t>
  </si>
  <si>
    <t xml:space="preserve">CASTELLAR DE LA MUELA                        </t>
  </si>
  <si>
    <t xml:space="preserve">CASTILFORTE                                  </t>
  </si>
  <si>
    <t xml:space="preserve">CASTILNUEVO                                  </t>
  </si>
  <si>
    <t xml:space="preserve">CENDEJAS DE ENMEDIO                          </t>
  </si>
  <si>
    <t xml:space="preserve">CENDEJAS DE LA TORRE                         </t>
  </si>
  <si>
    <t xml:space="preserve">CENTENERA                                    </t>
  </si>
  <si>
    <t xml:space="preserve">CIFUENTES                                    </t>
  </si>
  <si>
    <t xml:space="preserve">CINCOVILLAS                                  </t>
  </si>
  <si>
    <t xml:space="preserve">CIRUELAS                                     </t>
  </si>
  <si>
    <t xml:space="preserve">CIRUELOS DEL PINAR                           </t>
  </si>
  <si>
    <t xml:space="preserve">COBETA                                       </t>
  </si>
  <si>
    <t xml:space="preserve">COGOLLOR                                     </t>
  </si>
  <si>
    <t xml:space="preserve">COGOLLUDO                                    </t>
  </si>
  <si>
    <t xml:space="preserve">CONDEMIOS DE ABAJO                           </t>
  </si>
  <si>
    <t xml:space="preserve">CONDEMIOS DE ARRIBA                          </t>
  </si>
  <si>
    <t xml:space="preserve">CONGOSTRINA                                  </t>
  </si>
  <si>
    <t xml:space="preserve">COPERNAL                                     </t>
  </si>
  <si>
    <t xml:space="preserve">CORDUENTE                                    </t>
  </si>
  <si>
    <t xml:space="preserve">CUBILLO DE UCEDA (EL)                        </t>
  </si>
  <si>
    <t xml:space="preserve">CHECA                                        </t>
  </si>
  <si>
    <t xml:space="preserve">CHEQUILLA                                    </t>
  </si>
  <si>
    <t xml:space="preserve">CHILOECHES                                   </t>
  </si>
  <si>
    <t xml:space="preserve">CHILLARON DEL REY                            </t>
  </si>
  <si>
    <t xml:space="preserve">DRIEBES                                      </t>
  </si>
  <si>
    <t xml:space="preserve">DURON                                        </t>
  </si>
  <si>
    <t xml:space="preserve">EMBID                                        </t>
  </si>
  <si>
    <t xml:space="preserve">ESCAMILLA                                    </t>
  </si>
  <si>
    <t xml:space="preserve">ESCARICHE                                    </t>
  </si>
  <si>
    <t xml:space="preserve">ESCOPETE                                     </t>
  </si>
  <si>
    <t xml:space="preserve">ESPINOSA DE HENARES                          </t>
  </si>
  <si>
    <t xml:space="preserve">ESPLEGARES                                   </t>
  </si>
  <si>
    <t xml:space="preserve">ESTABLES                                     </t>
  </si>
  <si>
    <t xml:space="preserve">ESTRIEGANA                                   </t>
  </si>
  <si>
    <t xml:space="preserve">FONTANAR                                     </t>
  </si>
  <si>
    <t xml:space="preserve">FUEMBELLIDA                                  </t>
  </si>
  <si>
    <t xml:space="preserve">FUENCEMILLAN                                 </t>
  </si>
  <si>
    <t xml:space="preserve">FUENTELAHIGUERA DE ALBATAGES                 </t>
  </si>
  <si>
    <t xml:space="preserve">FUENTELENCINA                                </t>
  </si>
  <si>
    <t xml:space="preserve">FUENTELSAZ                                   </t>
  </si>
  <si>
    <t xml:space="preserve">FUENTELVIEJO                                 </t>
  </si>
  <si>
    <t xml:space="preserve">FUENTENOVILLA                                </t>
  </si>
  <si>
    <t xml:space="preserve">GAJANEJOS                                    </t>
  </si>
  <si>
    <t xml:space="preserve">GALAPAGOS                                    </t>
  </si>
  <si>
    <t xml:space="preserve">GALVE DE SORBE                               </t>
  </si>
  <si>
    <t xml:space="preserve">GASCUEÑA DE BORNOVA                          </t>
  </si>
  <si>
    <t xml:space="preserve">GUADALAJARA                                  </t>
  </si>
  <si>
    <t xml:space="preserve">HENCHE                                       </t>
  </si>
  <si>
    <t xml:space="preserve">HERAS DE AYUSO                               </t>
  </si>
  <si>
    <t xml:space="preserve">HERRERIA                                     </t>
  </si>
  <si>
    <t xml:space="preserve">HIENDELAENCINA                               </t>
  </si>
  <si>
    <t xml:space="preserve">HIJES                                        </t>
  </si>
  <si>
    <t xml:space="preserve">HITA                                         </t>
  </si>
  <si>
    <t xml:space="preserve">HOMBRADOS                                    </t>
  </si>
  <si>
    <t xml:space="preserve">HONTOBA                                      </t>
  </si>
  <si>
    <t xml:space="preserve">HORCHE                                       </t>
  </si>
  <si>
    <t xml:space="preserve">HORTEZUELA DE OCEN                           </t>
  </si>
  <si>
    <t xml:space="preserve">HUERCE (LA)                                  </t>
  </si>
  <si>
    <t xml:space="preserve">HUERMECES DEL CERRO                          </t>
  </si>
  <si>
    <t xml:space="preserve">HUERTAHERNANDO                               </t>
  </si>
  <si>
    <t xml:space="preserve">HUEVA                                        </t>
  </si>
  <si>
    <t xml:space="preserve">HUMANES                                      </t>
  </si>
  <si>
    <t xml:space="preserve">ILLANA                                       </t>
  </si>
  <si>
    <t xml:space="preserve">INIESTOLA                                    </t>
  </si>
  <si>
    <t xml:space="preserve">INVIERNAS (LAS)                              </t>
  </si>
  <si>
    <t xml:space="preserve">IRUESTE                                      </t>
  </si>
  <si>
    <t xml:space="preserve">JADRAQUE                                     </t>
  </si>
  <si>
    <t xml:space="preserve">JIRUEQUE                                     </t>
  </si>
  <si>
    <t xml:space="preserve">LEDANCA                                      </t>
  </si>
  <si>
    <t xml:space="preserve">LORANCA DE TAJUÑA                            </t>
  </si>
  <si>
    <t xml:space="preserve">LUPIANA                                      </t>
  </si>
  <si>
    <t xml:space="preserve">LUZAGA                                       </t>
  </si>
  <si>
    <t xml:space="preserve">LUZON                                        </t>
  </si>
  <si>
    <t xml:space="preserve">MAJAELRAYO                                   </t>
  </si>
  <si>
    <t xml:space="preserve">MALAGA DEL FRESNO                            </t>
  </si>
  <si>
    <t xml:space="preserve">MALAGUILLA                                   </t>
  </si>
  <si>
    <t xml:space="preserve">MANDAYONA                                    </t>
  </si>
  <si>
    <t xml:space="preserve">MANTIEL                                      </t>
  </si>
  <si>
    <t xml:space="preserve">MARANCHON                                    </t>
  </si>
  <si>
    <t xml:space="preserve">MARCHAMALO                                   </t>
  </si>
  <si>
    <t xml:space="preserve">MASEGOSO DE TAJUÑA                           </t>
  </si>
  <si>
    <t xml:space="preserve">MATARRUBIA                                   </t>
  </si>
  <si>
    <t xml:space="preserve">MATILLAS                                     </t>
  </si>
  <si>
    <t xml:space="preserve">MAZARETE                                     </t>
  </si>
  <si>
    <t xml:space="preserve">MAZUECOS                                     </t>
  </si>
  <si>
    <t xml:space="preserve">MEDRANDA                                     </t>
  </si>
  <si>
    <t xml:space="preserve">MEGINA                                       </t>
  </si>
  <si>
    <t xml:space="preserve">MEMBRILLERA                                  </t>
  </si>
  <si>
    <t xml:space="preserve">MIEDES DE ATIENZA                            </t>
  </si>
  <si>
    <t xml:space="preserve">MIERLA (LA)                                  </t>
  </si>
  <si>
    <t xml:space="preserve">MILMARCOS                                    </t>
  </si>
  <si>
    <t xml:space="preserve">MILLANA                                      </t>
  </si>
  <si>
    <t xml:space="preserve">MIÑOSA (LA)                                  </t>
  </si>
  <si>
    <t xml:space="preserve">MIRABUENO                                    </t>
  </si>
  <si>
    <t xml:space="preserve">MIRALRIO                                     </t>
  </si>
  <si>
    <t xml:space="preserve">MOCHALES                                     </t>
  </si>
  <si>
    <t xml:space="preserve">MOHERNANDO                                   </t>
  </si>
  <si>
    <t xml:space="preserve">MOLINA DE ARAGON                             </t>
  </si>
  <si>
    <t xml:space="preserve">MONASTERIO                                   </t>
  </si>
  <si>
    <t xml:space="preserve">MONDEJAR                                     </t>
  </si>
  <si>
    <t xml:space="preserve">MONTARRON                                    </t>
  </si>
  <si>
    <t xml:space="preserve">MORATILLA DE LOS MELEROS                     </t>
  </si>
  <si>
    <t xml:space="preserve">MORENILLA                                    </t>
  </si>
  <si>
    <t xml:space="preserve">MUDUEX                                       </t>
  </si>
  <si>
    <t xml:space="preserve">NAVAS DE JADRAQUE (LAS)                      </t>
  </si>
  <si>
    <t xml:space="preserve">NEGREDO                                      </t>
  </si>
  <si>
    <t xml:space="preserve">OCENTEJO                                     </t>
  </si>
  <si>
    <t xml:space="preserve">OLIVAR (EL)                                  </t>
  </si>
  <si>
    <t xml:space="preserve">OLMEDA DE COBETA                             </t>
  </si>
  <si>
    <t xml:space="preserve">OLMEDA DE JADRAQUE (LA)                      </t>
  </si>
  <si>
    <t xml:space="preserve">ORDIAL (EL)                                  </t>
  </si>
  <si>
    <t xml:space="preserve">OREA                                         </t>
  </si>
  <si>
    <t xml:space="preserve">PALMACES DE JADRAQUE                         </t>
  </si>
  <si>
    <t xml:space="preserve">PARDOS                                       </t>
  </si>
  <si>
    <t xml:space="preserve">PAREDES DE SIGUENZA                          </t>
  </si>
  <si>
    <t xml:space="preserve">PAREJA                                       </t>
  </si>
  <si>
    <t xml:space="preserve">PASTRANA                                     </t>
  </si>
  <si>
    <t xml:space="preserve">PEDREGAL (EL)                                </t>
  </si>
  <si>
    <t xml:space="preserve">PEÑALEN                                      </t>
  </si>
  <si>
    <t xml:space="preserve">PEÑALVER                                     </t>
  </si>
  <si>
    <t xml:space="preserve">PERALEJOS DE LAS TRUCHAS                     </t>
  </si>
  <si>
    <t xml:space="preserve">PERALVECHE                                   </t>
  </si>
  <si>
    <t xml:space="preserve">PINILLA DE JADRAQUE                          </t>
  </si>
  <si>
    <t xml:space="preserve">PINILLA DE MOLINA                            </t>
  </si>
  <si>
    <t xml:space="preserve">PIOZ                                         </t>
  </si>
  <si>
    <t xml:space="preserve">PIQUERAS                                     </t>
  </si>
  <si>
    <t xml:space="preserve">POBO DE DUEÑAS (EL)                          </t>
  </si>
  <si>
    <t xml:space="preserve">POVEDA DE LA SIERRA                          </t>
  </si>
  <si>
    <t xml:space="preserve">POZO DE ALMOGUERA                            </t>
  </si>
  <si>
    <t xml:space="preserve">POZO DE GUADALAJARA                          </t>
  </si>
  <si>
    <t xml:space="preserve">PRADENA DE ATIENZA                           </t>
  </si>
  <si>
    <t xml:space="preserve">PRADOS REDONDOS                              </t>
  </si>
  <si>
    <t xml:space="preserve">PUEBLA DE BELEÑA                             </t>
  </si>
  <si>
    <t xml:space="preserve">PUEBLA DE VALLES                             </t>
  </si>
  <si>
    <t xml:space="preserve">QUER                                         </t>
  </si>
  <si>
    <t xml:space="preserve">REBOLLOSA DE JADRAQUE                        </t>
  </si>
  <si>
    <t xml:space="preserve">RECUENCO (EL)                                </t>
  </si>
  <si>
    <t xml:space="preserve">RENERA                                       </t>
  </si>
  <si>
    <t xml:space="preserve">RETIENDAS                                    </t>
  </si>
  <si>
    <t xml:space="preserve">RIBA DE SAELICES                             </t>
  </si>
  <si>
    <t xml:space="preserve">RILLO DE GALLO                               </t>
  </si>
  <si>
    <t xml:space="preserve">RIOFRIO DEL LLANO                            </t>
  </si>
  <si>
    <t xml:space="preserve">ROBLEDILLO DE MOHERNANDO                     </t>
  </si>
  <si>
    <t xml:space="preserve">ROBLEDO DE CORPES                            </t>
  </si>
  <si>
    <t xml:space="preserve">ROMANILLOS DE ATIENZA                        </t>
  </si>
  <si>
    <t xml:space="preserve">ROMANONES                                    </t>
  </si>
  <si>
    <t xml:space="preserve">RUEDA DE LA SIERRA                           </t>
  </si>
  <si>
    <t xml:space="preserve">SACECORBO                                    </t>
  </si>
  <si>
    <t xml:space="preserve">SACEDON                                      </t>
  </si>
  <si>
    <t xml:space="preserve">SAELICES DE LA SAL                           </t>
  </si>
  <si>
    <t xml:space="preserve">SALMERON                                     </t>
  </si>
  <si>
    <t xml:space="preserve">SAN ANDRES DEL CONGOSTO                      </t>
  </si>
  <si>
    <t xml:space="preserve">SAN ANDRES DEL REY                           </t>
  </si>
  <si>
    <t xml:space="preserve">SANTIUSTE                                    </t>
  </si>
  <si>
    <t xml:space="preserve">SAUCA                                        </t>
  </si>
  <si>
    <t xml:space="preserve">SAYATON                                      </t>
  </si>
  <si>
    <t xml:space="preserve">SELAS                                        </t>
  </si>
  <si>
    <t xml:space="preserve">SETILES                                      </t>
  </si>
  <si>
    <t xml:space="preserve">SIENES                                       </t>
  </si>
  <si>
    <t xml:space="preserve">SIGUENZA                                     </t>
  </si>
  <si>
    <t xml:space="preserve">SOLANILLOS DEL EXTREMO                       </t>
  </si>
  <si>
    <t xml:space="preserve">SOMOLINOS                                    </t>
  </si>
  <si>
    <t xml:space="preserve">SOTILLO (EL)                                 </t>
  </si>
  <si>
    <t xml:space="preserve">SOTODOSOS                                    </t>
  </si>
  <si>
    <t xml:space="preserve">TAMAJON                                      </t>
  </si>
  <si>
    <t xml:space="preserve">TARAGUDO                                     </t>
  </si>
  <si>
    <t xml:space="preserve">TARAVILLA                                    </t>
  </si>
  <si>
    <t xml:space="preserve">TARTANEDO                                    </t>
  </si>
  <si>
    <t xml:space="preserve">TENDILLA                                     </t>
  </si>
  <si>
    <t xml:space="preserve">TERZAGA                                      </t>
  </si>
  <si>
    <t xml:space="preserve">TIERZO                                       </t>
  </si>
  <si>
    <t xml:space="preserve">TOBA (LA)                                    </t>
  </si>
  <si>
    <t xml:space="preserve">TORDELRABANO                                 </t>
  </si>
  <si>
    <t xml:space="preserve">TORDELLEGO                                   </t>
  </si>
  <si>
    <t xml:space="preserve">TORDESILOS                                   </t>
  </si>
  <si>
    <t xml:space="preserve">TORIJA                                       </t>
  </si>
  <si>
    <t xml:space="preserve">TORRECUADRADA DE MOLINA                      </t>
  </si>
  <si>
    <t xml:space="preserve">TORRECUADRADILLA                             </t>
  </si>
  <si>
    <t xml:space="preserve">TORRE DEL BURGO                              </t>
  </si>
  <si>
    <t xml:space="preserve">TORREJON DEL REY                             </t>
  </si>
  <si>
    <t xml:space="preserve">TORREMOCHA DE JADRAQUE                       </t>
  </si>
  <si>
    <t xml:space="preserve">TORREMOCHA DEL CAMPO                         </t>
  </si>
  <si>
    <t xml:space="preserve">TORREMOCHA DEL PINAR                         </t>
  </si>
  <si>
    <t xml:space="preserve">TORREMOCHUELA                                </t>
  </si>
  <si>
    <t xml:space="preserve">TORRUBIA                                     </t>
  </si>
  <si>
    <t xml:space="preserve">TORTOLA DE HENARES                           </t>
  </si>
  <si>
    <t xml:space="preserve">TORTUERA                                     </t>
  </si>
  <si>
    <t xml:space="preserve">TORTUERO                                     </t>
  </si>
  <si>
    <t xml:space="preserve">TRAID                                        </t>
  </si>
  <si>
    <t xml:space="preserve">TRIJUEQUE                                    </t>
  </si>
  <si>
    <t xml:space="preserve">TRILLO                                       </t>
  </si>
  <si>
    <t xml:space="preserve">UCEDA                                        </t>
  </si>
  <si>
    <t xml:space="preserve">UJADOS                                       </t>
  </si>
  <si>
    <t xml:space="preserve">UTANDE                                       </t>
  </si>
  <si>
    <t xml:space="preserve">VALDARACHAS                                  </t>
  </si>
  <si>
    <t xml:space="preserve">VALDEARENAS                                  </t>
  </si>
  <si>
    <t xml:space="preserve">VALDEAVELLANO                                </t>
  </si>
  <si>
    <t xml:space="preserve">VALDEAVERUELO                                </t>
  </si>
  <si>
    <t xml:space="preserve">VALDECONCHA                                  </t>
  </si>
  <si>
    <t xml:space="preserve">VALDEGRUDAS                                  </t>
  </si>
  <si>
    <t xml:space="preserve">VALDELCUBO                                   </t>
  </si>
  <si>
    <t xml:space="preserve">VALDENUÑO FERNANDEZ                          </t>
  </si>
  <si>
    <t xml:space="preserve">VALDEPEÑAS DE LA SIERRA                      </t>
  </si>
  <si>
    <t xml:space="preserve">VALDERREBOLLO                                </t>
  </si>
  <si>
    <t xml:space="preserve">VALDESOTOS                                   </t>
  </si>
  <si>
    <t xml:space="preserve">VALFERMOSO DE TAJUÑA                         </t>
  </si>
  <si>
    <t xml:space="preserve">VALHERMOSO                                   </t>
  </si>
  <si>
    <t xml:space="preserve">VALTABLADO DEL RIO                           </t>
  </si>
  <si>
    <t xml:space="preserve">VALVERDE DE LOS ARROYOS                      </t>
  </si>
  <si>
    <t xml:space="preserve">VIANA DE JADRAQUE                            </t>
  </si>
  <si>
    <t xml:space="preserve">VILLANUEVA DE ALCORON                        </t>
  </si>
  <si>
    <t xml:space="preserve">VILLANUEVA DE ARGECILLA                      </t>
  </si>
  <si>
    <t xml:space="preserve">VILLANUEVA DE LA TORRE                       </t>
  </si>
  <si>
    <t xml:space="preserve">VILLARES DE JADRAQUE                         </t>
  </si>
  <si>
    <t xml:space="preserve">VILLASECA DE HENARES                         </t>
  </si>
  <si>
    <t xml:space="preserve">VILLASECA DE UCEDA                           </t>
  </si>
  <si>
    <t xml:space="preserve">VILLEL DE MESA                               </t>
  </si>
  <si>
    <t xml:space="preserve">VIÑUELAS                                     </t>
  </si>
  <si>
    <t xml:space="preserve">YEBES                                        </t>
  </si>
  <si>
    <t xml:space="preserve">YEBRA                                        </t>
  </si>
  <si>
    <t xml:space="preserve">YELAMOS DE ABAJO                             </t>
  </si>
  <si>
    <t xml:space="preserve">YELAMOS DE ARRIBA                            </t>
  </si>
  <si>
    <t xml:space="preserve">YUNQUERA DE HENARES                          </t>
  </si>
  <si>
    <t xml:space="preserve">YUNTA (LA)                                   </t>
  </si>
  <si>
    <t xml:space="preserve">ZAOREJAS                                     </t>
  </si>
  <si>
    <t xml:space="preserve">ZARZUELA DE JADRAQUE                         </t>
  </si>
  <si>
    <t xml:space="preserve">ZORITA DE LOS CANES                          </t>
  </si>
  <si>
    <t xml:space="preserve">SEMILLAS                                     </t>
  </si>
  <si>
    <t xml:space="preserve">ALAJAR                                       </t>
  </si>
  <si>
    <t xml:space="preserve">ALJARAQUE                                    </t>
  </si>
  <si>
    <t xml:space="preserve">ALMENDRO (EL)                                </t>
  </si>
  <si>
    <t xml:space="preserve">ALMONASTER LA REAL                           </t>
  </si>
  <si>
    <t xml:space="preserve">ALMONTE                                      </t>
  </si>
  <si>
    <t xml:space="preserve">ALOSNO                                       </t>
  </si>
  <si>
    <t xml:space="preserve">ARACENA                                      </t>
  </si>
  <si>
    <t xml:space="preserve">AROCHE                                       </t>
  </si>
  <si>
    <t xml:space="preserve">ARROYOMOLINOS DE LEON                        </t>
  </si>
  <si>
    <t xml:space="preserve">AYAMONTE                                     </t>
  </si>
  <si>
    <t xml:space="preserve">BEAS                                         </t>
  </si>
  <si>
    <t xml:space="preserve">BERROCAL                                     </t>
  </si>
  <si>
    <t xml:space="preserve">BOLLULLOS PAR DEL CONDADO                    </t>
  </si>
  <si>
    <t xml:space="preserve">BONARES                                      </t>
  </si>
  <si>
    <t xml:space="preserve">CABEZAS RUBIAS                               </t>
  </si>
  <si>
    <t xml:space="preserve">CALA                                         </t>
  </si>
  <si>
    <t xml:space="preserve">CALAÑAS                                      </t>
  </si>
  <si>
    <t xml:space="preserve">CAMPILLO (EL)                                </t>
  </si>
  <si>
    <t xml:space="preserve">CAMPOFRIO                                    </t>
  </si>
  <si>
    <t xml:space="preserve">CAÑAVERAL DE LEON                            </t>
  </si>
  <si>
    <t xml:space="preserve">CARTAYA                                      </t>
  </si>
  <si>
    <t xml:space="preserve">CASTAÑO DEL ROBLEDO                          </t>
  </si>
  <si>
    <t xml:space="preserve">CERRO DE ANDEVALO (EL)                       </t>
  </si>
  <si>
    <t xml:space="preserve">CORTECONCEPCION                              </t>
  </si>
  <si>
    <t xml:space="preserve">CORTEGANA                                    </t>
  </si>
  <si>
    <t xml:space="preserve">CORTELAZOR                                   </t>
  </si>
  <si>
    <t xml:space="preserve">CUMBRES DE ENMEDIO                           </t>
  </si>
  <si>
    <t xml:space="preserve">CUMBRES DE SAN BARTOLOME                     </t>
  </si>
  <si>
    <t xml:space="preserve">CUMBRES MAYORES                              </t>
  </si>
  <si>
    <t xml:space="preserve">CHUCENA                                      </t>
  </si>
  <si>
    <t xml:space="preserve">ENCINASOLA                                   </t>
  </si>
  <si>
    <t xml:space="preserve">ESCACENA DEL CAMPO                           </t>
  </si>
  <si>
    <t xml:space="preserve">FUENTEHERIDOS                                </t>
  </si>
  <si>
    <t xml:space="preserve">GALAROZA                                     </t>
  </si>
  <si>
    <t xml:space="preserve">GIBRALEON                                    </t>
  </si>
  <si>
    <t xml:space="preserve">GRANADA DE RIO-TINTO (LA)                    </t>
  </si>
  <si>
    <t xml:space="preserve">GRANADO (EL)                                 </t>
  </si>
  <si>
    <t xml:space="preserve">HIGUERA DE LA SIERRA                         </t>
  </si>
  <si>
    <t xml:space="preserve">HINOJALES                                    </t>
  </si>
  <si>
    <t xml:space="preserve">HINOJOS                                      </t>
  </si>
  <si>
    <t xml:space="preserve">HUELVA                                       </t>
  </si>
  <si>
    <t xml:space="preserve">ISLA CRISTINA                                </t>
  </si>
  <si>
    <t xml:space="preserve">JABUGO                                       </t>
  </si>
  <si>
    <t xml:space="preserve">LEPE                                         </t>
  </si>
  <si>
    <t xml:space="preserve">LINARES DE LA SIERRA                         </t>
  </si>
  <si>
    <t xml:space="preserve">LUCENA DEL PUERTO                            </t>
  </si>
  <si>
    <t xml:space="preserve">MANZANILLA                                   </t>
  </si>
  <si>
    <t xml:space="preserve">MARINES (LOS)                                </t>
  </si>
  <si>
    <t xml:space="preserve">MINAS DE RIOTINTO                            </t>
  </si>
  <si>
    <t xml:space="preserve">MOGUER                                       </t>
  </si>
  <si>
    <t xml:space="preserve">NAVA (LA)                                    </t>
  </si>
  <si>
    <t xml:space="preserve">NERVA                                        </t>
  </si>
  <si>
    <t xml:space="preserve">NIEBLA                                       </t>
  </si>
  <si>
    <t xml:space="preserve">PALMA DEL CONDADO (LA)                       </t>
  </si>
  <si>
    <t xml:space="preserve">PALOS DE LA FRONTERA                         </t>
  </si>
  <si>
    <t xml:space="preserve">PATERNA DEL CAMPO                            </t>
  </si>
  <si>
    <t xml:space="preserve">PAYMOGO                                      </t>
  </si>
  <si>
    <t xml:space="preserve">PUEBLA DE GUZMAN                             </t>
  </si>
  <si>
    <t xml:space="preserve">PUERTO MORAL                                 </t>
  </si>
  <si>
    <t xml:space="preserve">PUNTA UMBRIA                                 </t>
  </si>
  <si>
    <t xml:space="preserve">ROCIANA DEL CONDADO                          </t>
  </si>
  <si>
    <t xml:space="preserve">ROSAL DE LA FRONTERA                         </t>
  </si>
  <si>
    <t xml:space="preserve">SAN BARTOLOME DE LA TORRE                    </t>
  </si>
  <si>
    <t xml:space="preserve">SAN JUAN DEL PUERTO                          </t>
  </si>
  <si>
    <t xml:space="preserve">SANLUCAR DE GUADIANA                         </t>
  </si>
  <si>
    <t xml:space="preserve">SAN SILVESTRE DE GUZMAN                      </t>
  </si>
  <si>
    <t xml:space="preserve">SANTA ANA LA REAL                            </t>
  </si>
  <si>
    <t xml:space="preserve">SANTA BARBARA DE CASA                        </t>
  </si>
  <si>
    <t xml:space="preserve">SANTA OLALLA DEL CALA                        </t>
  </si>
  <si>
    <t xml:space="preserve">TRIGUEROS                                    </t>
  </si>
  <si>
    <t xml:space="preserve">VALDELARCO                                   </t>
  </si>
  <si>
    <t xml:space="preserve">VALVERDE DEL CAMINO                          </t>
  </si>
  <si>
    <t xml:space="preserve">VILLABLANCA                                  </t>
  </si>
  <si>
    <t xml:space="preserve">VILLALBA DEL ALCOR                           </t>
  </si>
  <si>
    <t xml:space="preserve">VILLANUEVA DE LAS CRUCES                     </t>
  </si>
  <si>
    <t xml:space="preserve">VILLANUEVA DE LOS CASTILLEJOS                </t>
  </si>
  <si>
    <t xml:space="preserve">VILLARRASA                                   </t>
  </si>
  <si>
    <t xml:space="preserve">ZALAMEA LA REAL                              </t>
  </si>
  <si>
    <t xml:space="preserve">ZUFRE                                        </t>
  </si>
  <si>
    <t xml:space="preserve">ZARZA-PERRUNAL (LA)                          </t>
  </si>
  <si>
    <t xml:space="preserve">ABIEGO                                       </t>
  </si>
  <si>
    <t xml:space="preserve">ABIZANDA                                     </t>
  </si>
  <si>
    <t xml:space="preserve">ADAHUESCA                                    </t>
  </si>
  <si>
    <t xml:space="preserve">AGUERO                                       </t>
  </si>
  <si>
    <t xml:space="preserve">AISA                                         </t>
  </si>
  <si>
    <t xml:space="preserve">ALBALATE DE CINCA                            </t>
  </si>
  <si>
    <t xml:space="preserve">ALBALATILLO                                  </t>
  </si>
  <si>
    <t xml:space="preserve">ALBELDA                                      </t>
  </si>
  <si>
    <t xml:space="preserve">ALBERO ALTO                                  </t>
  </si>
  <si>
    <t xml:space="preserve">ALBERO BAJO                                  </t>
  </si>
  <si>
    <t xml:space="preserve">ALBERUELA DE TUBO                            </t>
  </si>
  <si>
    <t xml:space="preserve">ALCALA DE GURREA                             </t>
  </si>
  <si>
    <t xml:space="preserve">ALCALA DEL OBISPO                            </t>
  </si>
  <si>
    <t xml:space="preserve">ALCAMPELL                                    </t>
  </si>
  <si>
    <t xml:space="preserve">ALCOLEA DE CINCA                             </t>
  </si>
  <si>
    <t xml:space="preserve">ALCUBIERRE                                   </t>
  </si>
  <si>
    <t xml:space="preserve">ALERRE                                       </t>
  </si>
  <si>
    <t xml:space="preserve">ALFANTEGA                                    </t>
  </si>
  <si>
    <t xml:space="preserve">ALMUDEVAR                                    </t>
  </si>
  <si>
    <t xml:space="preserve">ALMUNIA DE SAN JUAN                          </t>
  </si>
  <si>
    <t xml:space="preserve">ALMUNIENTE                                   </t>
  </si>
  <si>
    <t xml:space="preserve">ALQUEZAR                                     </t>
  </si>
  <si>
    <t xml:space="preserve">ALTORRICON                                   </t>
  </si>
  <si>
    <t xml:space="preserve">ANGUES                                       </t>
  </si>
  <si>
    <t xml:space="preserve">ANSO                                         </t>
  </si>
  <si>
    <t xml:space="preserve">ANTILLON                                     </t>
  </si>
  <si>
    <t xml:space="preserve">ARAGUES DEL PUERTO                           </t>
  </si>
  <si>
    <t xml:space="preserve">AREN                                         </t>
  </si>
  <si>
    <t xml:space="preserve">ARGAVIESO                                    </t>
  </si>
  <si>
    <t xml:space="preserve">ARGUIS                                       </t>
  </si>
  <si>
    <t xml:space="preserve">AYERBE                                       </t>
  </si>
  <si>
    <t xml:space="preserve">AZANUY-ALINS                                 </t>
  </si>
  <si>
    <t xml:space="preserve">AZARA                                        </t>
  </si>
  <si>
    <t xml:space="preserve">AZLOR                                        </t>
  </si>
  <si>
    <t xml:space="preserve">BAELLS                                       </t>
  </si>
  <si>
    <t xml:space="preserve">BAILO                                        </t>
  </si>
  <si>
    <t xml:space="preserve">BALDELLOU                                    </t>
  </si>
  <si>
    <t xml:space="preserve">BALLOBAR                                     </t>
  </si>
  <si>
    <t xml:space="preserve">BANASTAS                                     </t>
  </si>
  <si>
    <t xml:space="preserve">BARBASTRO                                    </t>
  </si>
  <si>
    <t xml:space="preserve">BARBUES                                      </t>
  </si>
  <si>
    <t xml:space="preserve">BARBUÑALES                                   </t>
  </si>
  <si>
    <t xml:space="preserve">BARCABO                                      </t>
  </si>
  <si>
    <t xml:space="preserve">BELVER DE CINCA                              </t>
  </si>
  <si>
    <t xml:space="preserve">BENABARRE                                    </t>
  </si>
  <si>
    <t xml:space="preserve">BENASQUE                                     </t>
  </si>
  <si>
    <t xml:space="preserve">BERBEGAL                                     </t>
  </si>
  <si>
    <t xml:space="preserve">BIELSA                                       </t>
  </si>
  <si>
    <t xml:space="preserve">BIERGE                                       </t>
  </si>
  <si>
    <t xml:space="preserve">BIESCAS                                      </t>
  </si>
  <si>
    <t xml:space="preserve">BINACED                                      </t>
  </si>
  <si>
    <t xml:space="preserve">BINEFAR                                      </t>
  </si>
  <si>
    <t xml:space="preserve">BISAURRI                                     </t>
  </si>
  <si>
    <t xml:space="preserve">BISCARRUES                                   </t>
  </si>
  <si>
    <t xml:space="preserve">BLECUA Y TORRES                              </t>
  </si>
  <si>
    <t xml:space="preserve">BOLTAÑA                                      </t>
  </si>
  <si>
    <t xml:space="preserve">BONANSA                                      </t>
  </si>
  <si>
    <t xml:space="preserve">BORAU                                        </t>
  </si>
  <si>
    <t xml:space="preserve">BROTO                                        </t>
  </si>
  <si>
    <t xml:space="preserve">CALDEARENAS                                  </t>
  </si>
  <si>
    <t xml:space="preserve">CAMPO                                        </t>
  </si>
  <si>
    <t xml:space="preserve">CAMPORRELLS                                  </t>
  </si>
  <si>
    <t xml:space="preserve">CANAL DE BERDUN                              </t>
  </si>
  <si>
    <t xml:space="preserve">CANDASNOS                                    </t>
  </si>
  <si>
    <t xml:space="preserve">CANFRANC                                     </t>
  </si>
  <si>
    <t xml:space="preserve">CAPDESASO                                    </t>
  </si>
  <si>
    <t xml:space="preserve">CAPELLA                                      </t>
  </si>
  <si>
    <t xml:space="preserve">CASBAS DE HUESCA                             </t>
  </si>
  <si>
    <t xml:space="preserve">CASTEJON DEL PUENTE                          </t>
  </si>
  <si>
    <t xml:space="preserve">CASTEJON DE MONEGROS                         </t>
  </si>
  <si>
    <t xml:space="preserve">CASTEJON DE SOS                              </t>
  </si>
  <si>
    <t xml:space="preserve">CASTELFLORITE                                </t>
  </si>
  <si>
    <t xml:space="preserve">CASTIELLO DE JACA                            </t>
  </si>
  <si>
    <t xml:space="preserve">CASTIGALEU                                   </t>
  </si>
  <si>
    <t xml:space="preserve">CASTILLAZUELO                                </t>
  </si>
  <si>
    <t xml:space="preserve">CASTILLONROY                                 </t>
  </si>
  <si>
    <t xml:space="preserve">COLUNGO                                      </t>
  </si>
  <si>
    <t xml:space="preserve">CHALAMERA                                    </t>
  </si>
  <si>
    <t xml:space="preserve">CHIA                                         </t>
  </si>
  <si>
    <t xml:space="preserve">CHIMILLAS                                    </t>
  </si>
  <si>
    <t xml:space="preserve">ESPLUS                                       </t>
  </si>
  <si>
    <t xml:space="preserve">ESTADA                                       </t>
  </si>
  <si>
    <t xml:space="preserve">ESTADILLA                                    </t>
  </si>
  <si>
    <t xml:space="preserve">ESTOPIÑAN DEL CASTILLO                       </t>
  </si>
  <si>
    <t xml:space="preserve">FAGO                                         </t>
  </si>
  <si>
    <t xml:space="preserve">FANLO                                        </t>
  </si>
  <si>
    <t xml:space="preserve">FISCAL                                       </t>
  </si>
  <si>
    <t xml:space="preserve">FONZ                                         </t>
  </si>
  <si>
    <t xml:space="preserve">FORADADA DEL TOSCAR                          </t>
  </si>
  <si>
    <t xml:space="preserve">FRAGA                                        </t>
  </si>
  <si>
    <t xml:space="preserve">FUEVA (LA)                                   </t>
  </si>
  <si>
    <t xml:space="preserve">GISTAIN                                      </t>
  </si>
  <si>
    <t xml:space="preserve">GRADO (EL)                                   </t>
  </si>
  <si>
    <t xml:space="preserve">GRAÑEN                                       </t>
  </si>
  <si>
    <t xml:space="preserve">GRAUS                                        </t>
  </si>
  <si>
    <t xml:space="preserve">GURREA DE GALLEGO                            </t>
  </si>
  <si>
    <t xml:space="preserve">HOZ DE JACA                                  </t>
  </si>
  <si>
    <t xml:space="preserve">HUERTO                                       </t>
  </si>
  <si>
    <t xml:space="preserve">HUESCA                                       </t>
  </si>
  <si>
    <t xml:space="preserve">IBIECA                                       </t>
  </si>
  <si>
    <t xml:space="preserve">IGRIES                                       </t>
  </si>
  <si>
    <t xml:space="preserve">ILCHE                                        </t>
  </si>
  <si>
    <t xml:space="preserve">ISABENA                                      </t>
  </si>
  <si>
    <t xml:space="preserve">JACA                                         </t>
  </si>
  <si>
    <t xml:space="preserve">JASA                                         </t>
  </si>
  <si>
    <t xml:space="preserve">LABUERDA                                     </t>
  </si>
  <si>
    <t xml:space="preserve">LALUENGA                                     </t>
  </si>
  <si>
    <t xml:space="preserve">LALUEZA                                      </t>
  </si>
  <si>
    <t xml:space="preserve">LANAJA                                       </t>
  </si>
  <si>
    <t xml:space="preserve">LAPERDIGUERA                                 </t>
  </si>
  <si>
    <t xml:space="preserve">LASCELLAS-PONZANO                            </t>
  </si>
  <si>
    <t xml:space="preserve">LASCUARRE                                    </t>
  </si>
  <si>
    <t xml:space="preserve">LASPAULES                                    </t>
  </si>
  <si>
    <t xml:space="preserve">LASPUÑA                                      </t>
  </si>
  <si>
    <t xml:space="preserve">LOARRE                                       </t>
  </si>
  <si>
    <t xml:space="preserve">LOPORZANO                                    </t>
  </si>
  <si>
    <t xml:space="preserve">LOSCORRALES                                  </t>
  </si>
  <si>
    <t xml:space="preserve">MONESMA Y CAJIGAR                            </t>
  </si>
  <si>
    <t xml:space="preserve">MONFLORITE-LASCASAS                          </t>
  </si>
  <si>
    <t xml:space="preserve">MONTANUY                                     </t>
  </si>
  <si>
    <t xml:space="preserve">MONZON                                       </t>
  </si>
  <si>
    <t xml:space="preserve">NAVAL                                        </t>
  </si>
  <si>
    <t xml:space="preserve">NOVALES                                      </t>
  </si>
  <si>
    <t xml:space="preserve">NUENO                                        </t>
  </si>
  <si>
    <t xml:space="preserve">OLVENA                                       </t>
  </si>
  <si>
    <t xml:space="preserve">ONTIÑENA                                     </t>
  </si>
  <si>
    <t xml:space="preserve">OSSO DE CINCA                                </t>
  </si>
  <si>
    <t xml:space="preserve">PALO                                         </t>
  </si>
  <si>
    <t xml:space="preserve">PANTICOSA                                    </t>
  </si>
  <si>
    <t xml:space="preserve">PEÑALBA                                      </t>
  </si>
  <si>
    <t xml:space="preserve">PEÑAS DE RIGLOS (LAS)                        </t>
  </si>
  <si>
    <t xml:space="preserve">PERALTA DE ALCOFEA                           </t>
  </si>
  <si>
    <t xml:space="preserve">PERALTA DE CALASANZ                          </t>
  </si>
  <si>
    <t xml:space="preserve">PERALTILLA                                   </t>
  </si>
  <si>
    <t xml:space="preserve">PERARRUA                                     </t>
  </si>
  <si>
    <t xml:space="preserve">PERTUSA                                      </t>
  </si>
  <si>
    <t xml:space="preserve">PIRACES                                      </t>
  </si>
  <si>
    <t xml:space="preserve">PLAN                                         </t>
  </si>
  <si>
    <t xml:space="preserve">POLEÑINO                                     </t>
  </si>
  <si>
    <t xml:space="preserve">POZAN DE VERO                                </t>
  </si>
  <si>
    <t xml:space="preserve">PUEBLA DE CASTRO (LA)                        </t>
  </si>
  <si>
    <t xml:space="preserve">PUENTE DE MONTAÑANA                          </t>
  </si>
  <si>
    <t xml:space="preserve">PUERTOLAS                                    </t>
  </si>
  <si>
    <t xml:space="preserve">PUEYO DE ARAGUAS (EL)                        </t>
  </si>
  <si>
    <t xml:space="preserve">PUEYO DE SANTA CRUZ                          </t>
  </si>
  <si>
    <t xml:space="preserve">QUICENA                                      </t>
  </si>
  <si>
    <t xml:space="preserve">ROBRES                                       </t>
  </si>
  <si>
    <t xml:space="preserve">SABIÑANIGO                                   </t>
  </si>
  <si>
    <t xml:space="preserve">SAHUN                                        </t>
  </si>
  <si>
    <t xml:space="preserve">SALAS ALTAS                                  </t>
  </si>
  <si>
    <t xml:space="preserve">SALAS BAJAS                                  </t>
  </si>
  <si>
    <t xml:space="preserve">SALILLAS                                     </t>
  </si>
  <si>
    <t xml:space="preserve">SALLENT DE GALLEGO                           </t>
  </si>
  <si>
    <t xml:space="preserve">SAN ESTEBAN DE LITERA                        </t>
  </si>
  <si>
    <t xml:space="preserve">SANGARREN                                    </t>
  </si>
  <si>
    <t xml:space="preserve">SAN JUAN DE PLAN                             </t>
  </si>
  <si>
    <t xml:space="preserve">SANTA CILIA                                  </t>
  </si>
  <si>
    <t xml:space="preserve">SANTA CRUZ DE LA SEROS                       </t>
  </si>
  <si>
    <t xml:space="preserve">SANTALIESTRA Y SAN QUILEZ                    </t>
  </si>
  <si>
    <t xml:space="preserve">SARIÑENA                                     </t>
  </si>
  <si>
    <t xml:space="preserve">SECASTILLA                                   </t>
  </si>
  <si>
    <t xml:space="preserve">SEIRA                                        </t>
  </si>
  <si>
    <t xml:space="preserve">SENA                                         </t>
  </si>
  <si>
    <t xml:space="preserve">SENES DE ALCUBIERRE                          </t>
  </si>
  <si>
    <t xml:space="preserve">SESA                                         </t>
  </si>
  <si>
    <t xml:space="preserve">SESUE                                        </t>
  </si>
  <si>
    <t xml:space="preserve">SIETAMO                                      </t>
  </si>
  <si>
    <t xml:space="preserve">SOPEIRA                                      </t>
  </si>
  <si>
    <t xml:space="preserve">TAMARITE DE LITERA                           </t>
  </si>
  <si>
    <t xml:space="preserve">TARDIENTA                                    </t>
  </si>
  <si>
    <t xml:space="preserve">TELLA-SIN                                    </t>
  </si>
  <si>
    <t xml:space="preserve">TIERZ                                        </t>
  </si>
  <si>
    <t xml:space="preserve">TOLVA                                        </t>
  </si>
  <si>
    <t xml:space="preserve">TORLA-ORDESA                                 </t>
  </si>
  <si>
    <t xml:space="preserve">TORRALBA DE ARAGON                           </t>
  </si>
  <si>
    <t xml:space="preserve">TORRE LA RIBERA                              </t>
  </si>
  <si>
    <t xml:space="preserve">TORRENTE DE CINCA                            </t>
  </si>
  <si>
    <t xml:space="preserve">TORRES DE ALCANADRE                          </t>
  </si>
  <si>
    <t xml:space="preserve">TORRES DE BARBUES                            </t>
  </si>
  <si>
    <t xml:space="preserve">TRAMACED                                     </t>
  </si>
  <si>
    <t xml:space="preserve">VALFARTA                                     </t>
  </si>
  <si>
    <t xml:space="preserve">VALLE DE BARDAJI                             </t>
  </si>
  <si>
    <t xml:space="preserve">VALLE DE LIERP                               </t>
  </si>
  <si>
    <t xml:space="preserve">VELILLA DE CINCA                             </t>
  </si>
  <si>
    <t xml:space="preserve">BERANUY                                      </t>
  </si>
  <si>
    <t xml:space="preserve">VIACAMP Y LITERA                             </t>
  </si>
  <si>
    <t xml:space="preserve">VICIEN                                       </t>
  </si>
  <si>
    <t xml:space="preserve">VILLANOVA                                    </t>
  </si>
  <si>
    <t xml:space="preserve">VILLANUA                                     </t>
  </si>
  <si>
    <t xml:space="preserve">VILLANUEVA DE SIGENA                         </t>
  </si>
  <si>
    <t xml:space="preserve">YEBRA DE BASA                                </t>
  </si>
  <si>
    <t xml:space="preserve">YESERO                                       </t>
  </si>
  <si>
    <t xml:space="preserve">ZAIDIN                                       </t>
  </si>
  <si>
    <t xml:space="preserve">VALLE DE HECHO                               </t>
  </si>
  <si>
    <t xml:space="preserve">PUENTE LA REINA DE JACA                      </t>
  </si>
  <si>
    <t xml:space="preserve">SAN MIGUEL DEL CINCA                         </t>
  </si>
  <si>
    <t xml:space="preserve">SOTONERA (LA)                                </t>
  </si>
  <si>
    <t xml:space="preserve">LUPIÑEN-ORTILLA                              </t>
  </si>
  <si>
    <t xml:space="preserve">SANTA MARIA DE DULCIS                        </t>
  </si>
  <si>
    <t xml:space="preserve">AINSA-SOBRARBE                               </t>
  </si>
  <si>
    <t xml:space="preserve">HOZ Y COSTEAN                                </t>
  </si>
  <si>
    <t xml:space="preserve">VENCILLON                                    </t>
  </si>
  <si>
    <t xml:space="preserve">ALBANCHEZ DE MAGINA                          </t>
  </si>
  <si>
    <t xml:space="preserve">ALCALA LA REAL                               </t>
  </si>
  <si>
    <t xml:space="preserve">ALCAUDETE                                    </t>
  </si>
  <si>
    <t xml:space="preserve">ALDEAQUEMADA                                 </t>
  </si>
  <si>
    <t xml:space="preserve">ANDUJAR                                      </t>
  </si>
  <si>
    <t xml:space="preserve">ARJONA                                       </t>
  </si>
  <si>
    <t xml:space="preserve">ARJONILLA                                    </t>
  </si>
  <si>
    <t xml:space="preserve">ARQUILLOS                                    </t>
  </si>
  <si>
    <t xml:space="preserve">BAEZA                                        </t>
  </si>
  <si>
    <t xml:space="preserve">BAILEN                                       </t>
  </si>
  <si>
    <t xml:space="preserve">BAÑOS DE LA ENCINA                           </t>
  </si>
  <si>
    <t xml:space="preserve">BEAS DE SEGURA                               </t>
  </si>
  <si>
    <t xml:space="preserve">BEGIJAR                                      </t>
  </si>
  <si>
    <t xml:space="preserve">BELMEZ DE LA MORALEDA                        </t>
  </si>
  <si>
    <t xml:space="preserve">BENATAE                                      </t>
  </si>
  <si>
    <t xml:space="preserve">CABRA DEL SANTO CRISTO                       </t>
  </si>
  <si>
    <t xml:space="preserve">CAMBIL                                       </t>
  </si>
  <si>
    <t xml:space="preserve">CAMPILLO DE ARENAS                           </t>
  </si>
  <si>
    <t xml:space="preserve">CANENA                                       </t>
  </si>
  <si>
    <t xml:space="preserve">CARBONEROS                                   </t>
  </si>
  <si>
    <t xml:space="preserve">CAROLINA (LA)                                </t>
  </si>
  <si>
    <t xml:space="preserve">CASTELLAR                                    </t>
  </si>
  <si>
    <t xml:space="preserve">CASTILLO DE LOCUBIN                          </t>
  </si>
  <si>
    <t xml:space="preserve">CAZALILLA                                    </t>
  </si>
  <si>
    <t xml:space="preserve">CAZORLA                                      </t>
  </si>
  <si>
    <t xml:space="preserve">CHICLANA DE SEGURA                           </t>
  </si>
  <si>
    <t xml:space="preserve">CHILLUEVAR                                   </t>
  </si>
  <si>
    <t xml:space="preserve">ESCAÑUELA                                    </t>
  </si>
  <si>
    <t xml:space="preserve">ESPELUY                                      </t>
  </si>
  <si>
    <t xml:space="preserve">FRAILES                                      </t>
  </si>
  <si>
    <t xml:space="preserve">FUENSANTA DE MARTOS                          </t>
  </si>
  <si>
    <t xml:space="preserve">FUERTE DEL REY                               </t>
  </si>
  <si>
    <t xml:space="preserve">GENAVE                                       </t>
  </si>
  <si>
    <t xml:space="preserve">GUARDIA DE JAEN (LA)                         </t>
  </si>
  <si>
    <t xml:space="preserve">GUARROMAN                                    </t>
  </si>
  <si>
    <t xml:space="preserve">LAHIGUERA                                    </t>
  </si>
  <si>
    <t xml:space="preserve">HIGUERA DE CALATRAVA                         </t>
  </si>
  <si>
    <t xml:space="preserve">HINOJARES                                    </t>
  </si>
  <si>
    <t xml:space="preserve">HORNOS                                       </t>
  </si>
  <si>
    <t xml:space="preserve">HUELMA                                       </t>
  </si>
  <si>
    <t xml:space="preserve">HUESA                                        </t>
  </si>
  <si>
    <t xml:space="preserve">IBROS                                        </t>
  </si>
  <si>
    <t xml:space="preserve">IRUELA (LA)                                  </t>
  </si>
  <si>
    <t xml:space="preserve">IZNATORAF                                    </t>
  </si>
  <si>
    <t xml:space="preserve">JABALQUINTO                                  </t>
  </si>
  <si>
    <t xml:space="preserve">JAEN                                         </t>
  </si>
  <si>
    <t xml:space="preserve">JAMILENA                                     </t>
  </si>
  <si>
    <t xml:space="preserve">JIMENA                                       </t>
  </si>
  <si>
    <t xml:space="preserve">JODAR                                        </t>
  </si>
  <si>
    <t xml:space="preserve">LARVA                                        </t>
  </si>
  <si>
    <t xml:space="preserve">LINARES                                      </t>
  </si>
  <si>
    <t xml:space="preserve">LOPERA                                       </t>
  </si>
  <si>
    <t xml:space="preserve">LUPION                                       </t>
  </si>
  <si>
    <t xml:space="preserve">MANCHA REAL                                  </t>
  </si>
  <si>
    <t xml:space="preserve">MARMOLEJO                                    </t>
  </si>
  <si>
    <t xml:space="preserve">MARTOS                                       </t>
  </si>
  <si>
    <t xml:space="preserve">MENGIBAR                                     </t>
  </si>
  <si>
    <t xml:space="preserve">MONTIZON                                     </t>
  </si>
  <si>
    <t xml:space="preserve">NAVAS DE SAN JUAN                            </t>
  </si>
  <si>
    <t xml:space="preserve">NOALEJO                                      </t>
  </si>
  <si>
    <t xml:space="preserve">ORCERA                                       </t>
  </si>
  <si>
    <t xml:space="preserve">PEAL DE BECERRO                              </t>
  </si>
  <si>
    <t xml:space="preserve">PEGALAJAR                                    </t>
  </si>
  <si>
    <t xml:space="preserve">PORCUNA                                      </t>
  </si>
  <si>
    <t xml:space="preserve">POZO ALCON                                   </t>
  </si>
  <si>
    <t xml:space="preserve">PUENTE DE GENAVE                             </t>
  </si>
  <si>
    <t xml:space="preserve">PUERTA DE SEGURA (LA)                        </t>
  </si>
  <si>
    <t xml:space="preserve">QUESADA                                      </t>
  </si>
  <si>
    <t xml:space="preserve">RUS                                          </t>
  </si>
  <si>
    <t xml:space="preserve">SABIOTE                                      </t>
  </si>
  <si>
    <t xml:space="preserve">SANTA ELENA                                  </t>
  </si>
  <si>
    <t xml:space="preserve">SANTIAGO DE CALATRAVA                        </t>
  </si>
  <si>
    <t xml:space="preserve">SANTISTEBAN DEL PUERTO                       </t>
  </si>
  <si>
    <t xml:space="preserve">SANTO TOME                                   </t>
  </si>
  <si>
    <t xml:space="preserve">SEGURA DE LA SIERRA                          </t>
  </si>
  <si>
    <t xml:space="preserve">SILES                                        </t>
  </si>
  <si>
    <t xml:space="preserve">SORIHUELA DEL GUADALIMAR                     </t>
  </si>
  <si>
    <t xml:space="preserve">TORREBLASCOPEDRO                             </t>
  </si>
  <si>
    <t xml:space="preserve">TORREDELCAMPO                                </t>
  </si>
  <si>
    <t xml:space="preserve">TORREDONJIMENO                               </t>
  </si>
  <si>
    <t xml:space="preserve">TORREPEROGIL                                 </t>
  </si>
  <si>
    <t xml:space="preserve">TORRES                                       </t>
  </si>
  <si>
    <t xml:space="preserve">TORRES DE ALBANCHEZ                          </t>
  </si>
  <si>
    <t xml:space="preserve">UBEDA                                        </t>
  </si>
  <si>
    <t xml:space="preserve">VALDEPEÑAS DE JAEN                           </t>
  </si>
  <si>
    <t xml:space="preserve">VILCHES                                      </t>
  </si>
  <si>
    <t xml:space="preserve">VILLACARRILLO                                </t>
  </si>
  <si>
    <t xml:space="preserve">VILLANUEVA DE LA REINA                       </t>
  </si>
  <si>
    <t xml:space="preserve">VILLANUEVA DEL ARZOBISPO                     </t>
  </si>
  <si>
    <t xml:space="preserve">VILLARDOMPARDO                               </t>
  </si>
  <si>
    <t xml:space="preserve">VILLARES (LOS)                               </t>
  </si>
  <si>
    <t xml:space="preserve">VILLARRODRIGO                                </t>
  </si>
  <si>
    <t xml:space="preserve">CARCHELES                                    </t>
  </si>
  <si>
    <t xml:space="preserve">BEDMAR Y GARCIEZ                             </t>
  </si>
  <si>
    <t xml:space="preserve">VILLATORRES                                  </t>
  </si>
  <si>
    <t xml:space="preserve">SANTIAGO-PONTONES                            </t>
  </si>
  <si>
    <t xml:space="preserve">ARROYO DEL OJANCO                            </t>
  </si>
  <si>
    <t xml:space="preserve">ACEBEDO                                      </t>
  </si>
  <si>
    <t xml:space="preserve">ALGADEFE                                     </t>
  </si>
  <si>
    <t xml:space="preserve">ALIJA DEL INFANTADO                          </t>
  </si>
  <si>
    <t xml:space="preserve">ALMANZA                                      </t>
  </si>
  <si>
    <t xml:space="preserve">ANTIGUA (LA)                                 </t>
  </si>
  <si>
    <t xml:space="preserve">ARDON                                        </t>
  </si>
  <si>
    <t xml:space="preserve">ARGANZA                                      </t>
  </si>
  <si>
    <t xml:space="preserve">ASTORGA                                      </t>
  </si>
  <si>
    <t xml:space="preserve">BALBOA                                       </t>
  </si>
  <si>
    <t xml:space="preserve">BAÑEZA (LA)                                  </t>
  </si>
  <si>
    <t xml:space="preserve">BARJAS                                       </t>
  </si>
  <si>
    <t xml:space="preserve">BARRIOS DE LUNA (LOS)                        </t>
  </si>
  <si>
    <t xml:space="preserve">BEMBIBRE                                     </t>
  </si>
  <si>
    <t xml:space="preserve">BENAVIDES                                    </t>
  </si>
  <si>
    <t xml:space="preserve">BENUZA                                       </t>
  </si>
  <si>
    <t xml:space="preserve">BERCIANOS DEL PARAMO                         </t>
  </si>
  <si>
    <t xml:space="preserve">BERCIANOS DEL REAL CAMINO                    </t>
  </si>
  <si>
    <t xml:space="preserve">BERLANGA DEL BIERZO                          </t>
  </si>
  <si>
    <t xml:space="preserve">BOCA DE HUERGANO                             </t>
  </si>
  <si>
    <t xml:space="preserve">BOÑAR                                        </t>
  </si>
  <si>
    <t xml:space="preserve">BORRENES                                     </t>
  </si>
  <si>
    <t xml:space="preserve">BRAZUELO                                     </t>
  </si>
  <si>
    <t xml:space="preserve">BURGO RANERO (EL)                            </t>
  </si>
  <si>
    <t xml:space="preserve">BURON                                        </t>
  </si>
  <si>
    <t xml:space="preserve">BUSTILLO DEL PARAMO                          </t>
  </si>
  <si>
    <t xml:space="preserve">CABAÑAS RARAS                                </t>
  </si>
  <si>
    <t xml:space="preserve">CABREROS DEL RIO                             </t>
  </si>
  <si>
    <t xml:space="preserve">CABRILLANES                                  </t>
  </si>
  <si>
    <t xml:space="preserve">CACABELOS                                    </t>
  </si>
  <si>
    <t xml:space="preserve">CALZADA DEL COTO                             </t>
  </si>
  <si>
    <t xml:space="preserve">CAMPAZAS                                     </t>
  </si>
  <si>
    <t xml:space="preserve">CAMPO DE VILLAVIDEL                          </t>
  </si>
  <si>
    <t xml:space="preserve">CAMPONARAYA                                  </t>
  </si>
  <si>
    <t xml:space="preserve">CANDIN                                       </t>
  </si>
  <si>
    <t xml:space="preserve">CARMENES                                     </t>
  </si>
  <si>
    <t xml:space="preserve">CARRACEDELO                                  </t>
  </si>
  <si>
    <t xml:space="preserve">CARRIZO                                      </t>
  </si>
  <si>
    <t xml:space="preserve">CARROCERA                                    </t>
  </si>
  <si>
    <t xml:space="preserve">CARUCEDO                                     </t>
  </si>
  <si>
    <t xml:space="preserve">CASTILFALE                                   </t>
  </si>
  <si>
    <t xml:space="preserve">CASTRILLO DE CABRERA                         </t>
  </si>
  <si>
    <t xml:space="preserve">CASTRILLO DE LA VALDUERNA                    </t>
  </si>
  <si>
    <t xml:space="preserve">CASTROCALBON                                 </t>
  </si>
  <si>
    <t xml:space="preserve">CASTROCONTRIGO                               </t>
  </si>
  <si>
    <t xml:space="preserve">CASTROPODAME                                 </t>
  </si>
  <si>
    <t xml:space="preserve">CASTROTIERRA DE VALMADRIGAL                  </t>
  </si>
  <si>
    <t xml:space="preserve">CEA                                          </t>
  </si>
  <si>
    <t xml:space="preserve">CEBANICO                                     </t>
  </si>
  <si>
    <t xml:space="preserve">CEBRONES DEL RIO                             </t>
  </si>
  <si>
    <t xml:space="preserve">CIMANES DE LA VEGA                           </t>
  </si>
  <si>
    <t xml:space="preserve">CIMANES DEL TEJAR                            </t>
  </si>
  <si>
    <t xml:space="preserve">CISTIERNA                                    </t>
  </si>
  <si>
    <t xml:space="preserve">CONGOSTO                                     </t>
  </si>
  <si>
    <t xml:space="preserve">CORBILLOS DE LOS OTEROS                      </t>
  </si>
  <si>
    <t xml:space="preserve">CORULLON                                     </t>
  </si>
  <si>
    <t xml:space="preserve">CREMENES                                     </t>
  </si>
  <si>
    <t xml:space="preserve">CUADROS                                      </t>
  </si>
  <si>
    <t xml:space="preserve">CUBILLAS DE LOS OTEROS                       </t>
  </si>
  <si>
    <t xml:space="preserve">CUBILLAS DE RUEDA                            </t>
  </si>
  <si>
    <t xml:space="preserve">CUBILLOS DEL SIL                             </t>
  </si>
  <si>
    <t xml:space="preserve">CHOZAS DE ABAJO                              </t>
  </si>
  <si>
    <t xml:space="preserve">DESTRIANA                                    </t>
  </si>
  <si>
    <t xml:space="preserve">ENCINEDO                                     </t>
  </si>
  <si>
    <t xml:space="preserve">ERCINA (LA)                                  </t>
  </si>
  <si>
    <t xml:space="preserve">ESCOBAR DE CAMPOS                            </t>
  </si>
  <si>
    <t xml:space="preserve">FABERO                                       </t>
  </si>
  <si>
    <t xml:space="preserve">FOLGOSO DE LA RIBERA                         </t>
  </si>
  <si>
    <t xml:space="preserve">FRESNO DE LA VEGA                            </t>
  </si>
  <si>
    <t xml:space="preserve">FUENTES DE CARBAJAL                          </t>
  </si>
  <si>
    <t xml:space="preserve">GARRAFE DE TORIO                             </t>
  </si>
  <si>
    <t xml:space="preserve">GORDALIZA DEL PINO                           </t>
  </si>
  <si>
    <t xml:space="preserve">GORDONCILLO                                  </t>
  </si>
  <si>
    <t xml:space="preserve">GRADEFES                                     </t>
  </si>
  <si>
    <t xml:space="preserve">GRAJAL DE CAMPOS                             </t>
  </si>
  <si>
    <t xml:space="preserve">GUSENDOS DE LOS OTEROS                       </t>
  </si>
  <si>
    <t xml:space="preserve">HOSPITAL DE ORBIGO                           </t>
  </si>
  <si>
    <t xml:space="preserve">IGUEÑA                                       </t>
  </si>
  <si>
    <t xml:space="preserve">IZAGRE                                       </t>
  </si>
  <si>
    <t xml:space="preserve">JOARILLA DE LAS MATAS                        </t>
  </si>
  <si>
    <t xml:space="preserve">LAGUNA DALGA                                 </t>
  </si>
  <si>
    <t xml:space="preserve">LAGUNA DE NEGRILLOS                          </t>
  </si>
  <si>
    <t xml:space="preserve">LEON                                         </t>
  </si>
  <si>
    <t xml:space="preserve">LUCILLO                                      </t>
  </si>
  <si>
    <t xml:space="preserve">LUYEGO                                       </t>
  </si>
  <si>
    <t xml:space="preserve">LLAMAS DE LA RIBERA                          </t>
  </si>
  <si>
    <t xml:space="preserve">MAGAZ DE CEPEDA                              </t>
  </si>
  <si>
    <t xml:space="preserve">MANSILLA DE LAS MULAS                        </t>
  </si>
  <si>
    <t xml:space="preserve">MANSILLA MAYOR                               </t>
  </si>
  <si>
    <t xml:space="preserve">MARAÑA                                       </t>
  </si>
  <si>
    <t xml:space="preserve">MATADEON DE LOS OTEROS                       </t>
  </si>
  <si>
    <t xml:space="preserve">MATALLANA DE TORIO                           </t>
  </si>
  <si>
    <t xml:space="preserve">MATANZA                                      </t>
  </si>
  <si>
    <t xml:space="preserve">MOLINASECA                                   </t>
  </si>
  <si>
    <t xml:space="preserve">MURIAS DE PAREDES                            </t>
  </si>
  <si>
    <t xml:space="preserve">NOCEDA                                       </t>
  </si>
  <si>
    <t xml:space="preserve">OENCIA                                       </t>
  </si>
  <si>
    <t xml:space="preserve">OMAÑAS (LAS)                                 </t>
  </si>
  <si>
    <t xml:space="preserve">ONZONILLA                                    </t>
  </si>
  <si>
    <t xml:space="preserve">OSEJA DE SAJAMBRE                            </t>
  </si>
  <si>
    <t xml:space="preserve">PAJARES DE LOS OTEROS                        </t>
  </si>
  <si>
    <t xml:space="preserve">PALACIOS DE LA VALDUERNA                     </t>
  </si>
  <si>
    <t xml:space="preserve">PALACIOS DEL SIL                             </t>
  </si>
  <si>
    <t xml:space="preserve">PARAMO DEL SIL                               </t>
  </si>
  <si>
    <t xml:space="preserve">PERANZANES                                   </t>
  </si>
  <si>
    <t xml:space="preserve">POBLADURA DE PELAYO GARCIA                   </t>
  </si>
  <si>
    <t xml:space="preserve">POLA DE GORDON (LA)                          </t>
  </si>
  <si>
    <t xml:space="preserve">PONFERRADA                                   </t>
  </si>
  <si>
    <t xml:space="preserve">POSADA DE VALDEON                            </t>
  </si>
  <si>
    <t xml:space="preserve">POZUELO DEL PARAMO                           </t>
  </si>
  <si>
    <t xml:space="preserve">PRADO DE LA GUZPEÑA                          </t>
  </si>
  <si>
    <t xml:space="preserve">PRIARANZA DEL BIERZO                         </t>
  </si>
  <si>
    <t xml:space="preserve">PRIORO                                       </t>
  </si>
  <si>
    <t xml:space="preserve">PUEBLA DE LILLO                              </t>
  </si>
  <si>
    <t xml:space="preserve">PUENTE DE DOMINGO FLOREZ                     </t>
  </si>
  <si>
    <t xml:space="preserve">QUINTANA DEL CASTILLO                        </t>
  </si>
  <si>
    <t xml:space="preserve">QUINTANA DEL MARCO                           </t>
  </si>
  <si>
    <t xml:space="preserve">QUINTANA Y CONGOSTO                          </t>
  </si>
  <si>
    <t xml:space="preserve">REGUERAS DE ARRIBA                           </t>
  </si>
  <si>
    <t xml:space="preserve">REYERO                                       </t>
  </si>
  <si>
    <t xml:space="preserve">RIAÑO                                        </t>
  </si>
  <si>
    <t xml:space="preserve">RIEGO DE LA VEGA                             </t>
  </si>
  <si>
    <t xml:space="preserve">RIELLO                                       </t>
  </si>
  <si>
    <t xml:space="preserve">RIOSECO DE TAPIA                             </t>
  </si>
  <si>
    <t xml:space="preserve">ROBLA (LA)                                   </t>
  </si>
  <si>
    <t xml:space="preserve">ROPERUELOS DEL PARAMO                        </t>
  </si>
  <si>
    <t xml:space="preserve">SABERO                                       </t>
  </si>
  <si>
    <t xml:space="preserve">SAHAGUN                                      </t>
  </si>
  <si>
    <t xml:space="preserve">SAN ADRIAN DEL VALLE                         </t>
  </si>
  <si>
    <t xml:space="preserve">SAN ANDRES DEL RABANEDO                      </t>
  </si>
  <si>
    <t xml:space="preserve">SANCEDO                                      </t>
  </si>
  <si>
    <t xml:space="preserve">SAN CRISTOBAL DE LA POLANTERA                </t>
  </si>
  <si>
    <t xml:space="preserve">SAN EMILIANO                                 </t>
  </si>
  <si>
    <t xml:space="preserve">SAN ESTEBAN DE NOGALES                       </t>
  </si>
  <si>
    <t xml:space="preserve">SAN JUSTO DE LA VEGA                         </t>
  </si>
  <si>
    <t xml:space="preserve">SAN MILLAN DE LOS CABALLEROS                 </t>
  </si>
  <si>
    <t xml:space="preserve">SAN PEDRO BERCIANOS                          </t>
  </si>
  <si>
    <t xml:space="preserve">SANTA COLOMBA DE CURUEÑO                     </t>
  </si>
  <si>
    <t xml:space="preserve">SANTA COLOMBA DE SOMOZA                      </t>
  </si>
  <si>
    <t xml:space="preserve">SANTA CRISTINA DE VALMADRIGAL                </t>
  </si>
  <si>
    <t xml:space="preserve">SANTA ELENA DE JAMUZ                         </t>
  </si>
  <si>
    <t xml:space="preserve">SANTA MARIA DE LA ISLA                       </t>
  </si>
  <si>
    <t xml:space="preserve">SANTA MARIA DEL MONTE DE CEA                 </t>
  </si>
  <si>
    <t xml:space="preserve">SANTA MARIA DEL PARAMO                       </t>
  </si>
  <si>
    <t xml:space="preserve">SANTA MARIA DE ORDAS                         </t>
  </si>
  <si>
    <t xml:space="preserve">SANTA MARINA DEL REY                         </t>
  </si>
  <si>
    <t xml:space="preserve">SANTAS MARTAS                                </t>
  </si>
  <si>
    <t xml:space="preserve">SANTIAGO MILLAS                              </t>
  </si>
  <si>
    <t xml:space="preserve">SANTOVENIA DE LA VALDONCINA                  </t>
  </si>
  <si>
    <t xml:space="preserve">SARIEGOS                                     </t>
  </si>
  <si>
    <t xml:space="preserve">SENA DE LUNA                                 </t>
  </si>
  <si>
    <t xml:space="preserve">SOTO DE LA VEGA                              </t>
  </si>
  <si>
    <t xml:space="preserve">SOTO Y AMIO                                  </t>
  </si>
  <si>
    <t xml:space="preserve">TORAL DE LOS GUZMANES                        </t>
  </si>
  <si>
    <t xml:space="preserve">TORENO                                       </t>
  </si>
  <si>
    <t xml:space="preserve">TORRE DEL BIERZO                             </t>
  </si>
  <si>
    <t xml:space="preserve">TRABADELO                                    </t>
  </si>
  <si>
    <t xml:space="preserve">TRUCHAS                                      </t>
  </si>
  <si>
    <t xml:space="preserve">TURCIA                                       </t>
  </si>
  <si>
    <t xml:space="preserve">URDIALES DEL PARAMO                          </t>
  </si>
  <si>
    <t xml:space="preserve">VALDEFRESNO                                  </t>
  </si>
  <si>
    <t xml:space="preserve">VALDEFUENTES DEL PARAMO                      </t>
  </si>
  <si>
    <t xml:space="preserve">VALDELUGUEROS                                </t>
  </si>
  <si>
    <t xml:space="preserve">VALDEMORA                                    </t>
  </si>
  <si>
    <t xml:space="preserve">VALDEPIELAGO                                 </t>
  </si>
  <si>
    <t xml:space="preserve">VALDEPOLO                                    </t>
  </si>
  <si>
    <t xml:space="preserve">VALDERAS                                     </t>
  </si>
  <si>
    <t xml:space="preserve">VALDERREY                                    </t>
  </si>
  <si>
    <t xml:space="preserve">VALDERRUEDA                                  </t>
  </si>
  <si>
    <t xml:space="preserve">VALDESAMARIO                                 </t>
  </si>
  <si>
    <t xml:space="preserve">VAL DE SAN LORENZO                           </t>
  </si>
  <si>
    <t xml:space="preserve">VALDEVIMBRE                                  </t>
  </si>
  <si>
    <t xml:space="preserve">VALENCIA DE DON JUAN                         </t>
  </si>
  <si>
    <t xml:space="preserve">VALVERDE DE LA VIRGEN                        </t>
  </si>
  <si>
    <t xml:space="preserve">VALVERDE-ENRIQUE                             </t>
  </si>
  <si>
    <t xml:space="preserve">VALLECILLO                                   </t>
  </si>
  <si>
    <t xml:space="preserve">VECILLA (LA)                                 </t>
  </si>
  <si>
    <t xml:space="preserve">VEGACERVERA                                  </t>
  </si>
  <si>
    <t xml:space="preserve">VEGA DE ESPINAREDA                           </t>
  </si>
  <si>
    <t xml:space="preserve">VEGA DE INFANZONES                           </t>
  </si>
  <si>
    <t xml:space="preserve">VEGA DE VALCARCE                             </t>
  </si>
  <si>
    <t xml:space="preserve">VEGAQUEMADA                                  </t>
  </si>
  <si>
    <t xml:space="preserve">VEGAS DEL CONDADO                            </t>
  </si>
  <si>
    <t xml:space="preserve">VILLABLINO                                   </t>
  </si>
  <si>
    <t xml:space="preserve">VILLABRAZ                                    </t>
  </si>
  <si>
    <t xml:space="preserve">VILLADANGOS DEL PARAMO                       </t>
  </si>
  <si>
    <t xml:space="preserve">TORAL DE LOS VADOS                           </t>
  </si>
  <si>
    <t xml:space="preserve">VILLADEMOR DE LA VEGA                        </t>
  </si>
  <si>
    <t xml:space="preserve">VILLAFRANCA DEL BIERZO                       </t>
  </si>
  <si>
    <t xml:space="preserve">VILLAGATON                                   </t>
  </si>
  <si>
    <t xml:space="preserve">VILLAMANDOS                                  </t>
  </si>
  <si>
    <t xml:space="preserve">VILLAMAÑAN                                   </t>
  </si>
  <si>
    <t xml:space="preserve">VILLAMARTIN DE DON SANCHO                    </t>
  </si>
  <si>
    <t xml:space="preserve">VILLAMEJIL                                   </t>
  </si>
  <si>
    <t xml:space="preserve">VILLAMOL                                     </t>
  </si>
  <si>
    <t xml:space="preserve">VILLAMONTAN DE LA VALDUERNA                  </t>
  </si>
  <si>
    <t xml:space="preserve">VILLAMORATIEL DE LAS MATAS                   </t>
  </si>
  <si>
    <t xml:space="preserve">VILLANUEVA DE LAS MANZANAS                   </t>
  </si>
  <si>
    <t xml:space="preserve">VILLAOBISPO DE OTERO                         </t>
  </si>
  <si>
    <t xml:space="preserve">VILLAQUEJIDA                                 </t>
  </si>
  <si>
    <t xml:space="preserve">VILLAQUILAMBRE                               </t>
  </si>
  <si>
    <t xml:space="preserve">VILLAREJO DE ORBIGO                          </t>
  </si>
  <si>
    <t xml:space="preserve">VILLARES DE ORBIGO                           </t>
  </si>
  <si>
    <t xml:space="preserve">VILLASABARIEGO                               </t>
  </si>
  <si>
    <t xml:space="preserve">VILLASELAN                                   </t>
  </si>
  <si>
    <t xml:space="preserve">VILLATURIEL                                  </t>
  </si>
  <si>
    <t xml:space="preserve">VILLAZALA                                    </t>
  </si>
  <si>
    <t xml:space="preserve">VILLAZANZO DE VALDERADUEY                    </t>
  </si>
  <si>
    <t xml:space="preserve">ZOTES DEL PARAMO                             </t>
  </si>
  <si>
    <t xml:space="preserve">VILLAMANIN                                   </t>
  </si>
  <si>
    <t xml:space="preserve">VILLAORNATE Y CASTRO                         </t>
  </si>
  <si>
    <t xml:space="preserve">ABELLA DE LA CONCA                           </t>
  </si>
  <si>
    <t xml:space="preserve">AGER                                         </t>
  </si>
  <si>
    <t xml:space="preserve">AGRAMUNT                                     </t>
  </si>
  <si>
    <t xml:space="preserve">ALAMUS (ELS)                                 </t>
  </si>
  <si>
    <t xml:space="preserve">ALAS I CERC                                  </t>
  </si>
  <si>
    <t xml:space="preserve">ALBAGES (L')                                 </t>
  </si>
  <si>
    <t xml:space="preserve">ALBATARREC                                   </t>
  </si>
  <si>
    <t xml:space="preserve">ALBESA                                       </t>
  </si>
  <si>
    <t xml:space="preserve">ALBI (L')                                    </t>
  </si>
  <si>
    <t xml:space="preserve">ALCANO                                       </t>
  </si>
  <si>
    <t xml:space="preserve">ALCARRAS                                     </t>
  </si>
  <si>
    <t xml:space="preserve">ALCOLETGE                                    </t>
  </si>
  <si>
    <t xml:space="preserve">ALFARRAS                                     </t>
  </si>
  <si>
    <t xml:space="preserve">ALFES                                        </t>
  </si>
  <si>
    <t xml:space="preserve">ALGERRI                                      </t>
  </si>
  <si>
    <t xml:space="preserve">ALGUAIRE                                     </t>
  </si>
  <si>
    <t xml:space="preserve">ALINS                                        </t>
  </si>
  <si>
    <t xml:space="preserve">ALMACELLES                                   </t>
  </si>
  <si>
    <t xml:space="preserve">ALMATRET                                     </t>
  </si>
  <si>
    <t xml:space="preserve">ALMENAR                                      </t>
  </si>
  <si>
    <t xml:space="preserve">ALOS DE BALAGUER                             </t>
  </si>
  <si>
    <t xml:space="preserve">ALPICAT                                      </t>
  </si>
  <si>
    <t xml:space="preserve">ALT ANEU                                     </t>
  </si>
  <si>
    <t xml:space="preserve">NAUT ARAN                                    </t>
  </si>
  <si>
    <t xml:space="preserve">ANGLESOLA                                    </t>
  </si>
  <si>
    <t xml:space="preserve">ARBECA                                       </t>
  </si>
  <si>
    <t xml:space="preserve">PONT DE BAR (EL)                             </t>
  </si>
  <si>
    <t xml:space="preserve">ARRES                                        </t>
  </si>
  <si>
    <t xml:space="preserve">ARSEGUEL                                     </t>
  </si>
  <si>
    <t xml:space="preserve">ARTESA DE LLEIDA                             </t>
  </si>
  <si>
    <t xml:space="preserve">ARTESA DE SEGRE                              </t>
  </si>
  <si>
    <t xml:space="preserve">SENTIU DE SIO (LA)                           </t>
  </si>
  <si>
    <t xml:space="preserve">ASPA                                         </t>
  </si>
  <si>
    <t xml:space="preserve">AVELLANES I SANTA LINYA (LES)                </t>
  </si>
  <si>
    <t xml:space="preserve">AITONA                                       </t>
  </si>
  <si>
    <t xml:space="preserve">BAIX PALLARS                                 </t>
  </si>
  <si>
    <t xml:space="preserve">BALAGUER                                     </t>
  </si>
  <si>
    <t xml:space="preserve">BARBENS                                      </t>
  </si>
  <si>
    <t xml:space="preserve">BARONIA DE RIALB (LA)                        </t>
  </si>
  <si>
    <t xml:space="preserve">VALL DE BOI (LA)                             </t>
  </si>
  <si>
    <t xml:space="preserve">BASSELLA                                     </t>
  </si>
  <si>
    <t xml:space="preserve">BAUSEN                                       </t>
  </si>
  <si>
    <t xml:space="preserve">BELIANES                                     </t>
  </si>
  <si>
    <t xml:space="preserve">BELLCAIRE D'URGELL                           </t>
  </si>
  <si>
    <t xml:space="preserve">BELL-LLOC D'URGELL                           </t>
  </si>
  <si>
    <t xml:space="preserve">BELLMUNT D'URGELL                            </t>
  </si>
  <si>
    <t xml:space="preserve">BELLPUIG                                     </t>
  </si>
  <si>
    <t xml:space="preserve">BELLVER DE CERDANYA                          </t>
  </si>
  <si>
    <t xml:space="preserve">BELLVIS                                      </t>
  </si>
  <si>
    <t xml:space="preserve">BENAVENT DE SEGRIA                           </t>
  </si>
  <si>
    <t xml:space="preserve">BIOSCA                                       </t>
  </si>
  <si>
    <t xml:space="preserve">BOVERA                                       </t>
  </si>
  <si>
    <t xml:space="preserve">BORDES (ES)                                  </t>
  </si>
  <si>
    <t xml:space="preserve">BORGES BLANQUES (LES)                        </t>
  </si>
  <si>
    <t xml:space="preserve">BOSSOST                                      </t>
  </si>
  <si>
    <t xml:space="preserve">CABANABONA                                   </t>
  </si>
  <si>
    <t xml:space="preserve">CABO                                         </t>
  </si>
  <si>
    <t xml:space="preserve">CAMARASA                                     </t>
  </si>
  <si>
    <t xml:space="preserve">CANEJAN                                      </t>
  </si>
  <si>
    <t xml:space="preserve">CASTELLAR DE LA RIBERA                       </t>
  </si>
  <si>
    <t xml:space="preserve">CASTELLDANS                                  </t>
  </si>
  <si>
    <t xml:space="preserve">CASTELLNOU DE SEANA                          </t>
  </si>
  <si>
    <t xml:space="preserve">CASTELLO DE FARFANYA                         </t>
  </si>
  <si>
    <t xml:space="preserve">CASTELLSERA                                  </t>
  </si>
  <si>
    <t xml:space="preserve">CAVA                                         </t>
  </si>
  <si>
    <t xml:space="preserve">CERVERA                                      </t>
  </si>
  <si>
    <t xml:space="preserve">CERVIA DE LES GARRIGUES                      </t>
  </si>
  <si>
    <t xml:space="preserve">CIUTADILLA                                   </t>
  </si>
  <si>
    <t xml:space="preserve">CLARIANA DE CARDENER                         </t>
  </si>
  <si>
    <t xml:space="preserve">COGUL (EL)                                   </t>
  </si>
  <si>
    <t xml:space="preserve">COLL DE NARGO                                </t>
  </si>
  <si>
    <t xml:space="preserve">CORBINS                                      </t>
  </si>
  <si>
    <t xml:space="preserve">CUBELLS                                      </t>
  </si>
  <si>
    <t xml:space="preserve">ESPLUGA CALBA (L')                           </t>
  </si>
  <si>
    <t xml:space="preserve">ESPOT                                        </t>
  </si>
  <si>
    <t xml:space="preserve">ESTARAS                                      </t>
  </si>
  <si>
    <t xml:space="preserve">ESTERRI D'ANEU                               </t>
  </si>
  <si>
    <t xml:space="preserve">ESTERRI DE CARDOS                            </t>
  </si>
  <si>
    <t xml:space="preserve">ESTAMARIU                                    </t>
  </si>
  <si>
    <t xml:space="preserve">FARRERA                                      </t>
  </si>
  <si>
    <t xml:space="preserve">FLORESTA (LA)                                </t>
  </si>
  <si>
    <t xml:space="preserve">FONDARELLA                                   </t>
  </si>
  <si>
    <t xml:space="preserve">FORADADA                                     </t>
  </si>
  <si>
    <t xml:space="preserve">FULIOLA (LA)                                 </t>
  </si>
  <si>
    <t xml:space="preserve">FULLEDA                                      </t>
  </si>
  <si>
    <t xml:space="preserve">GAVET DE LA CONCA                            </t>
  </si>
  <si>
    <t xml:space="preserve">GOLMES                                       </t>
  </si>
  <si>
    <t xml:space="preserve">GOSOL                                        </t>
  </si>
  <si>
    <t xml:space="preserve">GRANADELLA (LA)                              </t>
  </si>
  <si>
    <t xml:space="preserve">GRANJA D'ESCARP (LA)                         </t>
  </si>
  <si>
    <t xml:space="preserve">GRANYANELLA                                  </t>
  </si>
  <si>
    <t xml:space="preserve">GRANYENA DE SEGARRA                          </t>
  </si>
  <si>
    <t xml:space="preserve">GRANYENA DE LES GARRIGUES                    </t>
  </si>
  <si>
    <t xml:space="preserve">GUIMERA                                      </t>
  </si>
  <si>
    <t xml:space="preserve">GUISSONA                                     </t>
  </si>
  <si>
    <t xml:space="preserve">GUIXERS                                      </t>
  </si>
  <si>
    <t xml:space="preserve">IVARS DE NOGUERA                             </t>
  </si>
  <si>
    <t xml:space="preserve">IVARS D'URGELL                               </t>
  </si>
  <si>
    <t xml:space="preserve">IVORRA                                       </t>
  </si>
  <si>
    <t xml:space="preserve">ISONA I CONCA DELLA                          </t>
  </si>
  <si>
    <t xml:space="preserve">JUNCOSA                                      </t>
  </si>
  <si>
    <t xml:space="preserve">JUNEDA                                       </t>
  </si>
  <si>
    <t xml:space="preserve">LLEIDA                                       </t>
  </si>
  <si>
    <t xml:space="preserve">LES                                          </t>
  </si>
  <si>
    <t xml:space="preserve">LINYOLA                                      </t>
  </si>
  <si>
    <t xml:space="preserve">LLADORRE                                     </t>
  </si>
  <si>
    <t xml:space="preserve">LLADURS                                      </t>
  </si>
  <si>
    <t xml:space="preserve">LLARDECANS                                   </t>
  </si>
  <si>
    <t xml:space="preserve">LLAVORSI                                     </t>
  </si>
  <si>
    <t xml:space="preserve">LLES DE CERDANYA                             </t>
  </si>
  <si>
    <t xml:space="preserve">LLIMIANA                                     </t>
  </si>
  <si>
    <t xml:space="preserve">LLOBERA                                      </t>
  </si>
  <si>
    <t xml:space="preserve">MALDA                                        </t>
  </si>
  <si>
    <t xml:space="preserve">MASSALCOREIG                                 </t>
  </si>
  <si>
    <t xml:space="preserve">MASSOTERES                                   </t>
  </si>
  <si>
    <t xml:space="preserve">MAIALS                                       </t>
  </si>
  <si>
    <t xml:space="preserve">MENARGUENS                                   </t>
  </si>
  <si>
    <t xml:space="preserve">MIRALCAMP                                    </t>
  </si>
  <si>
    <t xml:space="preserve">MOLSOSA (LA)                                 </t>
  </si>
  <si>
    <t xml:space="preserve">MOLLERUSSA                                   </t>
  </si>
  <si>
    <t xml:space="preserve">MONTGAI                                      </t>
  </si>
  <si>
    <t xml:space="preserve">MONTELLA I MARTINET                          </t>
  </si>
  <si>
    <t xml:space="preserve">MONTFERRER I CASTELLBO                       </t>
  </si>
  <si>
    <t xml:space="preserve">MONTOLIU DE SEGARRA                          </t>
  </si>
  <si>
    <t xml:space="preserve">MONTOLIU DE LLEIDA                           </t>
  </si>
  <si>
    <t xml:space="preserve">MONTORNES DE SEGARRA                         </t>
  </si>
  <si>
    <t xml:space="preserve">NALEC                                        </t>
  </si>
  <si>
    <t xml:space="preserve">NAVES                                        </t>
  </si>
  <si>
    <t xml:space="preserve">ODEN                                         </t>
  </si>
  <si>
    <t xml:space="preserve">OLIANA                                       </t>
  </si>
  <si>
    <t xml:space="preserve">OLIOLA                                       </t>
  </si>
  <si>
    <t xml:space="preserve">OLIUS                                        </t>
  </si>
  <si>
    <t xml:space="preserve">OLUGES (LES)                                 </t>
  </si>
  <si>
    <t xml:space="preserve">OMELLONS (ELS)                               </t>
  </si>
  <si>
    <t xml:space="preserve">OMELLS DE NA GAIA (ELS)                      </t>
  </si>
  <si>
    <t xml:space="preserve">ORGANYA                                      </t>
  </si>
  <si>
    <t xml:space="preserve">OS DE BALAGUER                               </t>
  </si>
  <si>
    <t xml:space="preserve">OSSO DE SIO                                  </t>
  </si>
  <si>
    <t xml:space="preserve">PALAU D'ANGLESOLA (EL)                       </t>
  </si>
  <si>
    <t xml:space="preserve">CONCA DE DALT                                </t>
  </si>
  <si>
    <t xml:space="preserve">COMA I LA PEDRA (LA)                         </t>
  </si>
  <si>
    <t xml:space="preserve">PENELLES                                     </t>
  </si>
  <si>
    <t xml:space="preserve">PERAMOLA                                     </t>
  </si>
  <si>
    <t xml:space="preserve">PINELL DE SOLSONES                           </t>
  </si>
  <si>
    <t xml:space="preserve">PINOS                                        </t>
  </si>
  <si>
    <t xml:space="preserve">POAL (EL)                                    </t>
  </si>
  <si>
    <t xml:space="preserve">POBLA DE CERVOLES (LA)                       </t>
  </si>
  <si>
    <t xml:space="preserve">BELLAGUARDA                                  </t>
  </si>
  <si>
    <t xml:space="preserve">POBLA DE SEGUR (LA)                          </t>
  </si>
  <si>
    <t xml:space="preserve">PONTS                                        </t>
  </si>
  <si>
    <t xml:space="preserve">PONT DE SUERT (EL)                           </t>
  </si>
  <si>
    <t xml:space="preserve">PORTELLA (LA)                                </t>
  </si>
  <si>
    <t xml:space="preserve">PRATS I SANSOR                               </t>
  </si>
  <si>
    <t xml:space="preserve">PREIXANA                                     </t>
  </si>
  <si>
    <t xml:space="preserve">PREIXENS                                     </t>
  </si>
  <si>
    <t xml:space="preserve">PRULLANS                                     </t>
  </si>
  <si>
    <t xml:space="preserve">PUIGGROS                                     </t>
  </si>
  <si>
    <t xml:space="preserve">PUIGVERD D'AGRAMUNT                          </t>
  </si>
  <si>
    <t xml:space="preserve">PUIGVERD DE LLEIDA                           </t>
  </si>
  <si>
    <t xml:space="preserve">RIALP                                        </t>
  </si>
  <si>
    <t xml:space="preserve">RIBERA D'URGELLET                            </t>
  </si>
  <si>
    <t xml:space="preserve">RINER                                        </t>
  </si>
  <si>
    <t xml:space="preserve">ROSSELLO                                     </t>
  </si>
  <si>
    <t xml:space="preserve">SALAS DE PALLARS                             </t>
  </si>
  <si>
    <t xml:space="preserve">SANAUJA                                      </t>
  </si>
  <si>
    <t xml:space="preserve">SANT GUIM DE FREIXENET                       </t>
  </si>
  <si>
    <t xml:space="preserve">SANT LLORENC DE MORUNYS                      </t>
  </si>
  <si>
    <t xml:space="preserve">SANT RAMON                                   </t>
  </si>
  <si>
    <t xml:space="preserve">SANT ESTEVE DE LA SARGA                      </t>
  </si>
  <si>
    <t xml:space="preserve">SANT GUIM DE LA PLANA                        </t>
  </si>
  <si>
    <t xml:space="preserve">SARROCA DE LLEIDA                            </t>
  </si>
  <si>
    <t xml:space="preserve">SARROCA DE BELLERA                           </t>
  </si>
  <si>
    <t xml:space="preserve">SENTERADA                                    </t>
  </si>
  <si>
    <t xml:space="preserve">SEU D'URGELL (LA)                            </t>
  </si>
  <si>
    <t xml:space="preserve">SEROS                                        </t>
  </si>
  <si>
    <t xml:space="preserve">SIDAMON                                      </t>
  </si>
  <si>
    <t xml:space="preserve">SOLERAS (EL)                                 </t>
  </si>
  <si>
    <t xml:space="preserve">SOLSONA                                      </t>
  </si>
  <si>
    <t xml:space="preserve">SORIGUERA                                    </t>
  </si>
  <si>
    <t xml:space="preserve">SORT                                         </t>
  </si>
  <si>
    <t xml:space="preserve">SOSES                                        </t>
  </si>
  <si>
    <t xml:space="preserve">SUDANELL                                     </t>
  </si>
  <si>
    <t xml:space="preserve">SUNYER                                       </t>
  </si>
  <si>
    <t xml:space="preserve">TALARN                                       </t>
  </si>
  <si>
    <t xml:space="preserve">TALAVERA                                     </t>
  </si>
  <si>
    <t xml:space="preserve">TARREGA                                      </t>
  </si>
  <si>
    <t xml:space="preserve">TARRES                                       </t>
  </si>
  <si>
    <t xml:space="preserve">TARROJA DE SEGARRA                           </t>
  </si>
  <si>
    <t xml:space="preserve">TERMENS                                      </t>
  </si>
  <si>
    <t xml:space="preserve">TIRVIA                                       </t>
  </si>
  <si>
    <t xml:space="preserve">TIURANA                                      </t>
  </si>
  <si>
    <t xml:space="preserve">TORA                                         </t>
  </si>
  <si>
    <t xml:space="preserve">TORMS (ELS)                                  </t>
  </si>
  <si>
    <t xml:space="preserve">TORNABOUS                                    </t>
  </si>
  <si>
    <t xml:space="preserve">TORREBESSES                                  </t>
  </si>
  <si>
    <t xml:space="preserve">TORRE DE CABDELLA (LA)                       </t>
  </si>
  <si>
    <t xml:space="preserve">TORREFARRERA                                 </t>
  </si>
  <si>
    <t xml:space="preserve">TORREGROSSA                                  </t>
  </si>
  <si>
    <t xml:space="preserve">TORRELAMEU                                   </t>
  </si>
  <si>
    <t xml:space="preserve">TORRES DE SEGRE                              </t>
  </si>
  <si>
    <t xml:space="preserve">TORRE-SERONA                                 </t>
  </si>
  <si>
    <t xml:space="preserve">TREMP                                        </t>
  </si>
  <si>
    <t xml:space="preserve">VALLBONA DE LES MONGES                       </t>
  </si>
  <si>
    <t xml:space="preserve">VALLS DE VALIRA (LES)                        </t>
  </si>
  <si>
    <t xml:space="preserve">VALLFOGONA DE BALAGUER                       </t>
  </si>
  <si>
    <t xml:space="preserve">VERDU                                        </t>
  </si>
  <si>
    <t xml:space="preserve">VIELHA E MIJARAN                             </t>
  </si>
  <si>
    <t xml:space="preserve">VILAGRASSA                                   </t>
  </si>
  <si>
    <t xml:space="preserve">VILALLER                                     </t>
  </si>
  <si>
    <t xml:space="preserve">VILAMOS                                      </t>
  </si>
  <si>
    <t xml:space="preserve">VILANOVA DE BELLPUIG                         </t>
  </si>
  <si>
    <t xml:space="preserve">VILANOVA DE L'AGUDA                          </t>
  </si>
  <si>
    <t xml:space="preserve">VILANOVA DE MEIA                             </t>
  </si>
  <si>
    <t xml:space="preserve">VILANOVA DE SEGRIA                           </t>
  </si>
  <si>
    <t xml:space="preserve">VILA-SANA                                    </t>
  </si>
  <si>
    <t xml:space="preserve">VILOSELL (EL)                                </t>
  </si>
  <si>
    <t xml:space="preserve">VILANOVA DE LA BARCA                         </t>
  </si>
  <si>
    <t xml:space="preserve">VINAIXA                                      </t>
  </si>
  <si>
    <t xml:space="preserve">VALL DE CARDOS                               </t>
  </si>
  <si>
    <t xml:space="preserve">SANT MARTI DE RIUCORB                        </t>
  </si>
  <si>
    <t xml:space="preserve">GUINGUETA D'ANEU (LA)                        </t>
  </si>
  <si>
    <t xml:space="preserve">CASTELL DE MUR                               </t>
  </si>
  <si>
    <t xml:space="preserve">RIBERA D'ONDARA                              </t>
  </si>
  <si>
    <t xml:space="preserve">VALLS D'AGUILAR (LES)                        </t>
  </si>
  <si>
    <t xml:space="preserve">TORREFETA I FLOREJACS                        </t>
  </si>
  <si>
    <t xml:space="preserve">FIGOLS I ALINYA                              </t>
  </si>
  <si>
    <t xml:space="preserve">VANSA I FORNOLS (LA)                         </t>
  </si>
  <si>
    <t xml:space="preserve">JOSA I TUIXEN                                </t>
  </si>
  <si>
    <t xml:space="preserve">PLANS DE SIO (ELS)                           </t>
  </si>
  <si>
    <t xml:space="preserve">GIMENELLS I EL PLA DE LA FONT                </t>
  </si>
  <si>
    <t xml:space="preserve">RIU DE CERDANYA                              </t>
  </si>
  <si>
    <t xml:space="preserve">ABALOS                                       </t>
  </si>
  <si>
    <t xml:space="preserve">AGONCILLO                                    </t>
  </si>
  <si>
    <t xml:space="preserve">AGUILAR DEL RIO ALHAMA                       </t>
  </si>
  <si>
    <t xml:space="preserve">AJAMIL DE CAMEROS                            </t>
  </si>
  <si>
    <t xml:space="preserve">ALBELDA DE IREGUA                            </t>
  </si>
  <si>
    <t xml:space="preserve">ALBERITE                                     </t>
  </si>
  <si>
    <t xml:space="preserve">ALCANADRE                                    </t>
  </si>
  <si>
    <t xml:space="preserve">ALDEANUEVA DE EBRO                           </t>
  </si>
  <si>
    <t xml:space="preserve">ALESANCO                                     </t>
  </si>
  <si>
    <t xml:space="preserve">ALESON                                       </t>
  </si>
  <si>
    <t xml:space="preserve">ALFARO                                       </t>
  </si>
  <si>
    <t xml:space="preserve">ALMARZA DE CAMEROS                           </t>
  </si>
  <si>
    <t xml:space="preserve">ANGUCIANA                                    </t>
  </si>
  <si>
    <t xml:space="preserve">ANGUIANO                                     </t>
  </si>
  <si>
    <t xml:space="preserve">ARENZANA DE ABAJO                            </t>
  </si>
  <si>
    <t xml:space="preserve">ARENZANA DE ARRIBA                           </t>
  </si>
  <si>
    <t xml:space="preserve">ARNEDILLO                                    </t>
  </si>
  <si>
    <t xml:space="preserve">ARNEDO                                       </t>
  </si>
  <si>
    <t xml:space="preserve">ARRUBAL                                      </t>
  </si>
  <si>
    <t xml:space="preserve">AUSEJO                                       </t>
  </si>
  <si>
    <t xml:space="preserve">AUTOL                                        </t>
  </si>
  <si>
    <t xml:space="preserve">AZOFRA                                       </t>
  </si>
  <si>
    <t xml:space="preserve">BADARAN                                      </t>
  </si>
  <si>
    <t xml:space="preserve">BAÑARES                                      </t>
  </si>
  <si>
    <t xml:space="preserve">BAÑOS DE RIOJA                               </t>
  </si>
  <si>
    <t xml:space="preserve">BAÑOS DE RIO TOBIA                           </t>
  </si>
  <si>
    <t xml:space="preserve">BERCEO                                       </t>
  </si>
  <si>
    <t xml:space="preserve">BERGASA                                      </t>
  </si>
  <si>
    <t xml:space="preserve">BERGASILLAS BAJERA                           </t>
  </si>
  <si>
    <t xml:space="preserve">BEZARES                                      </t>
  </si>
  <si>
    <t xml:space="preserve">BOBADILLA                                    </t>
  </si>
  <si>
    <t xml:space="preserve">BRIEVA DE CAMEROS                            </t>
  </si>
  <si>
    <t xml:space="preserve">BRIÑAS                                       </t>
  </si>
  <si>
    <t xml:space="preserve">BRIONES                                      </t>
  </si>
  <si>
    <t xml:space="preserve">CABEZON DE CAMEROS                           </t>
  </si>
  <si>
    <t xml:space="preserve">CALAHORRA                                    </t>
  </si>
  <si>
    <t xml:space="preserve">CAMPROVIN                                    </t>
  </si>
  <si>
    <t xml:space="preserve">CANALES DE LA SIERRA                         </t>
  </si>
  <si>
    <t xml:space="preserve">CANILLAS DE RIO TUERTO                       </t>
  </si>
  <si>
    <t xml:space="preserve">CAÑAS                                        </t>
  </si>
  <si>
    <t xml:space="preserve">CARDENAS                                     </t>
  </si>
  <si>
    <t xml:space="preserve">CASALARREINA                                 </t>
  </si>
  <si>
    <t xml:space="preserve">CASTAÑARES DE RIOJA                          </t>
  </si>
  <si>
    <t xml:space="preserve">CASTROVIEJO                                  </t>
  </si>
  <si>
    <t xml:space="preserve">CELLORIGO                                    </t>
  </si>
  <si>
    <t xml:space="preserve">CENICERO                                     </t>
  </si>
  <si>
    <t xml:space="preserve">CERVERA DEL RIO ALHAMA                       </t>
  </si>
  <si>
    <t xml:space="preserve">CIDAMON                                      </t>
  </si>
  <si>
    <t xml:space="preserve">CIHURI                                       </t>
  </si>
  <si>
    <t xml:space="preserve">CIRUEÑA                                      </t>
  </si>
  <si>
    <t xml:space="preserve">CLAVIJO                                      </t>
  </si>
  <si>
    <t xml:space="preserve">CORDOVIN                                     </t>
  </si>
  <si>
    <t xml:space="preserve">CORERA                                       </t>
  </si>
  <si>
    <t xml:space="preserve">CORNAGO                                      </t>
  </si>
  <si>
    <t xml:space="preserve">CORPORALES                                   </t>
  </si>
  <si>
    <t xml:space="preserve">CUZCURRITA DE RIO TIRON                      </t>
  </si>
  <si>
    <t xml:space="preserve">DAROCA DE RIOJA                              </t>
  </si>
  <si>
    <t xml:space="preserve">ENCISO                                       </t>
  </si>
  <si>
    <t xml:space="preserve">ENTRENA                                      </t>
  </si>
  <si>
    <t xml:space="preserve">ESTOLLO                                      </t>
  </si>
  <si>
    <t xml:space="preserve">EZCARAY                                      </t>
  </si>
  <si>
    <t xml:space="preserve">FONCEA                                       </t>
  </si>
  <si>
    <t xml:space="preserve">FONZALECHE                                   </t>
  </si>
  <si>
    <t xml:space="preserve">FUENMAYOR                                    </t>
  </si>
  <si>
    <t xml:space="preserve">GALBARRULI                                   </t>
  </si>
  <si>
    <t xml:space="preserve">GALILEA                                      </t>
  </si>
  <si>
    <t xml:space="preserve">GALLINERO DE CAMEROS                         </t>
  </si>
  <si>
    <t xml:space="preserve">GIMILEO                                      </t>
  </si>
  <si>
    <t xml:space="preserve">GRAÑON                                       </t>
  </si>
  <si>
    <t xml:space="preserve">GRAVALOS                                     </t>
  </si>
  <si>
    <t xml:space="preserve">HARO                                         </t>
  </si>
  <si>
    <t xml:space="preserve">HERCE                                        </t>
  </si>
  <si>
    <t xml:space="preserve">HERRAMELLURI                                 </t>
  </si>
  <si>
    <t xml:space="preserve">HERVIAS                                      </t>
  </si>
  <si>
    <t xml:space="preserve">HORMILLA                                     </t>
  </si>
  <si>
    <t xml:space="preserve">HORMILLEJA                                   </t>
  </si>
  <si>
    <t xml:space="preserve">HORNILLOS DE CAMEROS                         </t>
  </si>
  <si>
    <t xml:space="preserve">HORNOS DE MONCALVILLO                        </t>
  </si>
  <si>
    <t xml:space="preserve">HUERCANOS                                    </t>
  </si>
  <si>
    <t xml:space="preserve">IGEA                                         </t>
  </si>
  <si>
    <t xml:space="preserve">JALON DE CAMEROS                             </t>
  </si>
  <si>
    <t xml:space="preserve">LAGUNA DE CAMEROS                            </t>
  </si>
  <si>
    <t xml:space="preserve">LAGUNILLA DEL JUBERA                         </t>
  </si>
  <si>
    <t xml:space="preserve">LARDERO                                      </t>
  </si>
  <si>
    <t xml:space="preserve">LEDESMA DE LA COGOLLA                        </t>
  </si>
  <si>
    <t xml:space="preserve">LEIVA                                        </t>
  </si>
  <si>
    <t xml:space="preserve">LEZA DE RIO LEZA                             </t>
  </si>
  <si>
    <t xml:space="preserve">LOGROÑO                                      </t>
  </si>
  <si>
    <t xml:space="preserve">LUMBRERAS DE CAMEROS                         </t>
  </si>
  <si>
    <t xml:space="preserve">MANJARRES                                    </t>
  </si>
  <si>
    <t xml:space="preserve">MANSILLA DE LA SIERRA                        </t>
  </si>
  <si>
    <t xml:space="preserve">MANZANARES DE RIOJA                          </t>
  </si>
  <si>
    <t xml:space="preserve">MATUTE                                       </t>
  </si>
  <si>
    <t xml:space="preserve">MEDRANO                                      </t>
  </si>
  <si>
    <t xml:space="preserve">MUNILLA                                      </t>
  </si>
  <si>
    <t xml:space="preserve">MURILLO DE RIO LEZA                          </t>
  </si>
  <si>
    <t xml:space="preserve">MURO DE AGUAS                                </t>
  </si>
  <si>
    <t xml:space="preserve">MURO EN CAMEROS                              </t>
  </si>
  <si>
    <t xml:space="preserve">NAJERA                                       </t>
  </si>
  <si>
    <t xml:space="preserve">NALDA                                        </t>
  </si>
  <si>
    <t xml:space="preserve">NAVAJUN                                      </t>
  </si>
  <si>
    <t xml:space="preserve">NAVARRETE                                    </t>
  </si>
  <si>
    <t xml:space="preserve">NESTARES                                     </t>
  </si>
  <si>
    <t xml:space="preserve">NIEVA DE CAMEROS                             </t>
  </si>
  <si>
    <t xml:space="preserve">OCON                                         </t>
  </si>
  <si>
    <t xml:space="preserve">OCHANDURI                                    </t>
  </si>
  <si>
    <t xml:space="preserve">OJACASTRO                                    </t>
  </si>
  <si>
    <t xml:space="preserve">OLLAURI                                      </t>
  </si>
  <si>
    <t xml:space="preserve">ORTIGOSA DE CAMEROS                          </t>
  </si>
  <si>
    <t xml:space="preserve">PAZUENGOS                                    </t>
  </si>
  <si>
    <t xml:space="preserve">PEDROSO                                      </t>
  </si>
  <si>
    <t xml:space="preserve">PINILLOS                                     </t>
  </si>
  <si>
    <t xml:space="preserve">PRADEJON                                     </t>
  </si>
  <si>
    <t xml:space="preserve">PRADILLO                                     </t>
  </si>
  <si>
    <t xml:space="preserve">PREJANO                                      </t>
  </si>
  <si>
    <t xml:space="preserve">QUEL                                         </t>
  </si>
  <si>
    <t xml:space="preserve">RABANERA                                     </t>
  </si>
  <si>
    <t xml:space="preserve">RASILLO DE CAMEROS (EL)                      </t>
  </si>
  <si>
    <t xml:space="preserve">REDAL (EL)                                   </t>
  </si>
  <si>
    <t xml:space="preserve">RIBAFRECHA                                   </t>
  </si>
  <si>
    <t xml:space="preserve">RINCON DE SOTO                               </t>
  </si>
  <si>
    <t xml:space="preserve">ROBRES DEL CASTILLO                          </t>
  </si>
  <si>
    <t xml:space="preserve">RODEZNO                                      </t>
  </si>
  <si>
    <t xml:space="preserve">SAJAZARRA                                    </t>
  </si>
  <si>
    <t xml:space="preserve">SAN ASENSIO                                  </t>
  </si>
  <si>
    <t xml:space="preserve">SAN MILLAN DE LA COGOLLA                     </t>
  </si>
  <si>
    <t xml:space="preserve">SAN MILLAN DE YECORA                         </t>
  </si>
  <si>
    <t xml:space="preserve">SAN ROMAN DE CAMEROS                         </t>
  </si>
  <si>
    <t xml:space="preserve">SANTA COLOMA                                 </t>
  </si>
  <si>
    <t xml:space="preserve">SANTA ENGRACIA DEL JUBERA                    </t>
  </si>
  <si>
    <t xml:space="preserve">SANTA EULALIA BAJERA                         </t>
  </si>
  <si>
    <t xml:space="preserve">SANTO DOMINGO DE LA CALZADA                  </t>
  </si>
  <si>
    <t xml:space="preserve">SAN TORCUATO                                 </t>
  </si>
  <si>
    <t xml:space="preserve">SANTURDE DE RIOJA                            </t>
  </si>
  <si>
    <t xml:space="preserve">SANTURDEJO                                   </t>
  </si>
  <si>
    <t xml:space="preserve">SAN VICENTE DE LA SONSIERRA                  </t>
  </si>
  <si>
    <t xml:space="preserve">SOJUELA                                      </t>
  </si>
  <si>
    <t xml:space="preserve">SORZANO                                      </t>
  </si>
  <si>
    <t xml:space="preserve">SOTES                                        </t>
  </si>
  <si>
    <t xml:space="preserve">SOTO EN CAMEROS                              </t>
  </si>
  <si>
    <t xml:space="preserve">TERROBA                                      </t>
  </si>
  <si>
    <t xml:space="preserve">TIRGO                                        </t>
  </si>
  <si>
    <t xml:space="preserve">TOBIA                                        </t>
  </si>
  <si>
    <t xml:space="preserve">TORMANTOS                                    </t>
  </si>
  <si>
    <t xml:space="preserve">TORRECILLA EN CAMEROS                        </t>
  </si>
  <si>
    <t xml:space="preserve">TORRECILLA SOBRE ALESANCO                    </t>
  </si>
  <si>
    <t xml:space="preserve">TORRE EN CAMEROS                             </t>
  </si>
  <si>
    <t xml:space="preserve">TORREMONTALBO                                </t>
  </si>
  <si>
    <t xml:space="preserve">TREVIANA                                     </t>
  </si>
  <si>
    <t xml:space="preserve">TRICIO                                       </t>
  </si>
  <si>
    <t xml:space="preserve">TUDELILLA                                    </t>
  </si>
  <si>
    <t xml:space="preserve">URUÑUELA                                     </t>
  </si>
  <si>
    <t xml:space="preserve">VALDEMADERA                                  </t>
  </si>
  <si>
    <t xml:space="preserve">VALGAÑON                                     </t>
  </si>
  <si>
    <t xml:space="preserve">VENTOSA                                      </t>
  </si>
  <si>
    <t xml:space="preserve">VENTROSA                                     </t>
  </si>
  <si>
    <t xml:space="preserve">VIGUERA                                      </t>
  </si>
  <si>
    <t xml:space="preserve">VILLALBA DE RIOJA                            </t>
  </si>
  <si>
    <t xml:space="preserve">VILLALOBAR DE RIOJA                          </t>
  </si>
  <si>
    <t xml:space="preserve">VILLAMEDIANA DE IREGUA                       </t>
  </si>
  <si>
    <t xml:space="preserve">VILLANUEVA DE CAMEROS                        </t>
  </si>
  <si>
    <t xml:space="preserve">VILLAR DE ARNEDO (EL)                        </t>
  </si>
  <si>
    <t xml:space="preserve">VILLAR DE TORRE                              </t>
  </si>
  <si>
    <t xml:space="preserve">VILLAREJO                                    </t>
  </si>
  <si>
    <t xml:space="preserve">VILLARROYA                                   </t>
  </si>
  <si>
    <t xml:space="preserve">VILLARTA-QUINTANA                            </t>
  </si>
  <si>
    <t xml:space="preserve">VILLAVELAYO                                  </t>
  </si>
  <si>
    <t xml:space="preserve">VILLAVERDE DE RIOJA                          </t>
  </si>
  <si>
    <t xml:space="preserve">VILLOSLADA DE CAMEROS                        </t>
  </si>
  <si>
    <t xml:space="preserve">VINIEGRA DE ABAJO                            </t>
  </si>
  <si>
    <t xml:space="preserve">VINIEGRA DE ARRIBA                           </t>
  </si>
  <si>
    <t xml:space="preserve">ZARRATON                                     </t>
  </si>
  <si>
    <t xml:space="preserve">ZARZOSA                                      </t>
  </si>
  <si>
    <t xml:space="preserve">ZORRAQUIN                                    </t>
  </si>
  <si>
    <t xml:space="preserve">ABADIN                                       </t>
  </si>
  <si>
    <t xml:space="preserve">ALFOZ                                        </t>
  </si>
  <si>
    <t xml:space="preserve">ANTAS DE ULLA                                </t>
  </si>
  <si>
    <t xml:space="preserve">BALEIRA                                      </t>
  </si>
  <si>
    <t xml:space="preserve">BARREIROS                                    </t>
  </si>
  <si>
    <t xml:space="preserve">BECERREA                                     </t>
  </si>
  <si>
    <t xml:space="preserve">BEGONTE                                      </t>
  </si>
  <si>
    <t xml:space="preserve">BOVEDA                                       </t>
  </si>
  <si>
    <t xml:space="preserve">CARBALLEDO                                   </t>
  </si>
  <si>
    <t xml:space="preserve">CASTRO DE REI                                </t>
  </si>
  <si>
    <t xml:space="preserve">CASTROVERDE                                  </t>
  </si>
  <si>
    <t xml:space="preserve">CERVANTES                                    </t>
  </si>
  <si>
    <t xml:space="preserve">CERVO                                        </t>
  </si>
  <si>
    <t xml:space="preserve">CORGO (O)                                    </t>
  </si>
  <si>
    <t xml:space="preserve">COSPEITO                                     </t>
  </si>
  <si>
    <t xml:space="preserve">CHANTADA                                     </t>
  </si>
  <si>
    <t xml:space="preserve">FOLGOSO DO COUREL                            </t>
  </si>
  <si>
    <t xml:space="preserve">FONSAGRADA (A)                               </t>
  </si>
  <si>
    <t xml:space="preserve">FOZ                                          </t>
  </si>
  <si>
    <t xml:space="preserve">FRIOL                                        </t>
  </si>
  <si>
    <t xml:space="preserve">XERMADE                                      </t>
  </si>
  <si>
    <t xml:space="preserve">GUITIRIZ                                     </t>
  </si>
  <si>
    <t xml:space="preserve">GUNTIN                                       </t>
  </si>
  <si>
    <t xml:space="preserve">INCIO (O)                                    </t>
  </si>
  <si>
    <t xml:space="preserve">XOVE                                         </t>
  </si>
  <si>
    <t xml:space="preserve">LANCARA                                      </t>
  </si>
  <si>
    <t xml:space="preserve">LOURENZA                                     </t>
  </si>
  <si>
    <t xml:space="preserve">LUGO                                         </t>
  </si>
  <si>
    <t xml:space="preserve">MEIRA                                        </t>
  </si>
  <si>
    <t xml:space="preserve">MONDOÑEDO                                    </t>
  </si>
  <si>
    <t xml:space="preserve">MONFORTE DE LEMOS                            </t>
  </si>
  <si>
    <t xml:space="preserve">MONTERROSO                                   </t>
  </si>
  <si>
    <t xml:space="preserve">MURAS                                        </t>
  </si>
  <si>
    <t xml:space="preserve">NAVIA DE SUARNA                              </t>
  </si>
  <si>
    <t xml:space="preserve">NEGUEIRA DE MUÑIZ                            </t>
  </si>
  <si>
    <t xml:space="preserve">NOGAIS (AS)                                  </t>
  </si>
  <si>
    <t xml:space="preserve">OUROL                                        </t>
  </si>
  <si>
    <t xml:space="preserve">OUTEIRO DE REI                               </t>
  </si>
  <si>
    <t xml:space="preserve">PALAS DE REI                                 </t>
  </si>
  <si>
    <t xml:space="preserve">PANTON                                       </t>
  </si>
  <si>
    <t xml:space="preserve">PARADELA                                     </t>
  </si>
  <si>
    <t xml:space="preserve">PARAMO (O)                                   </t>
  </si>
  <si>
    <t xml:space="preserve">PASTORIZA (A)                                </t>
  </si>
  <si>
    <t xml:space="preserve">PEDRAFITA DO CEBREIRO                        </t>
  </si>
  <si>
    <t xml:space="preserve">POL                                          </t>
  </si>
  <si>
    <t xml:space="preserve">POBRA DO BROLLON (A)                         </t>
  </si>
  <si>
    <t xml:space="preserve">PONTENOVA (A)                                </t>
  </si>
  <si>
    <t xml:space="preserve">PORTOMARIN                                   </t>
  </si>
  <si>
    <t xml:space="preserve">QUIROGA                                      </t>
  </si>
  <si>
    <t xml:space="preserve">RIBADEO                                      </t>
  </si>
  <si>
    <t xml:space="preserve">RIBAS DE SIL                                 </t>
  </si>
  <si>
    <t xml:space="preserve">RIBEIRA DE PIQUIN                            </t>
  </si>
  <si>
    <t xml:space="preserve">RIOTORTO                                     </t>
  </si>
  <si>
    <t xml:space="preserve">SAMOS                                        </t>
  </si>
  <si>
    <t xml:space="preserve">RABADE                                       </t>
  </si>
  <si>
    <t xml:space="preserve">SARRIA                                       </t>
  </si>
  <si>
    <t xml:space="preserve">SAVIÑAO (O)                                  </t>
  </si>
  <si>
    <t xml:space="preserve">SOBER                                        </t>
  </si>
  <si>
    <t xml:space="preserve">TABOADA                                      </t>
  </si>
  <si>
    <t xml:space="preserve">TRABADA                                      </t>
  </si>
  <si>
    <t xml:space="preserve">TRIACASTELA                                  </t>
  </si>
  <si>
    <t xml:space="preserve">VALADOURO (O)                                </t>
  </si>
  <si>
    <t xml:space="preserve">VICEDO (O)                                   </t>
  </si>
  <si>
    <t xml:space="preserve">VILALBA                                      </t>
  </si>
  <si>
    <t xml:space="preserve">VIVEIRO                                      </t>
  </si>
  <si>
    <t xml:space="preserve">BARALLA                                      </t>
  </si>
  <si>
    <t xml:space="preserve">BURELA                                       </t>
  </si>
  <si>
    <t xml:space="preserve">ACEBEDA (LA)                                 </t>
  </si>
  <si>
    <t xml:space="preserve">AJALVIR                                      </t>
  </si>
  <si>
    <t xml:space="preserve">ALAMEDA DEL VALLE                            </t>
  </si>
  <si>
    <t xml:space="preserve">ALAMO (EL)                                   </t>
  </si>
  <si>
    <t xml:space="preserve">ALCALA DE HENARES                            </t>
  </si>
  <si>
    <t xml:space="preserve">ALCOBENDAS                                   </t>
  </si>
  <si>
    <t xml:space="preserve">ALCORCON                                     </t>
  </si>
  <si>
    <t xml:space="preserve">ALDEA DEL FRESNO                             </t>
  </si>
  <si>
    <t xml:space="preserve">ALGETE                                       </t>
  </si>
  <si>
    <t xml:space="preserve">ALPEDRETE                                    </t>
  </si>
  <si>
    <t xml:space="preserve">AMBITE                                       </t>
  </si>
  <si>
    <t xml:space="preserve">ANCHUELO                                     </t>
  </si>
  <si>
    <t xml:space="preserve">ARANJUEZ                                     </t>
  </si>
  <si>
    <t xml:space="preserve">ARGANDA DEL REY                              </t>
  </si>
  <si>
    <t xml:space="preserve">ATAZAR (EL)                                  </t>
  </si>
  <si>
    <t xml:space="preserve">BATRES                                       </t>
  </si>
  <si>
    <t xml:space="preserve">BECERRIL DE LA SIERRA                        </t>
  </si>
  <si>
    <t xml:space="preserve">BELMONTE DE TAJO                             </t>
  </si>
  <si>
    <t xml:space="preserve">BERZOSA DEL LOZOYA                           </t>
  </si>
  <si>
    <t xml:space="preserve">BERRUECO (EL)                                </t>
  </si>
  <si>
    <t xml:space="preserve">BOADILLA DEL MONTE                           </t>
  </si>
  <si>
    <t xml:space="preserve">BOALO (EL)                                   </t>
  </si>
  <si>
    <t xml:space="preserve">BRAOJOS                                      </t>
  </si>
  <si>
    <t xml:space="preserve">BREA DE TAJO                                 </t>
  </si>
  <si>
    <t xml:space="preserve">BRUNETE                                      </t>
  </si>
  <si>
    <t xml:space="preserve">BUITRAGO DEL LOZOYA                          </t>
  </si>
  <si>
    <t xml:space="preserve">BUSTARVIEJO                                  </t>
  </si>
  <si>
    <t xml:space="preserve">CABANILLAS DE LA SIERRA                      </t>
  </si>
  <si>
    <t xml:space="preserve">CABRERA (LA)                                 </t>
  </si>
  <si>
    <t xml:space="preserve">CADALSO DE LOS VIDRIOS                       </t>
  </si>
  <si>
    <t xml:space="preserve">CAMARMA DE ESTERUELAS                        </t>
  </si>
  <si>
    <t xml:space="preserve">CAMPO REAL                                   </t>
  </si>
  <si>
    <t xml:space="preserve">CANENCIA                                     </t>
  </si>
  <si>
    <t xml:space="preserve">CARABAÑA                                     </t>
  </si>
  <si>
    <t xml:space="preserve">CASARRUBUELOS                                </t>
  </si>
  <si>
    <t xml:space="preserve">CENICIENTOS                                  </t>
  </si>
  <si>
    <t xml:space="preserve">CERCEDILLA                                   </t>
  </si>
  <si>
    <t xml:space="preserve">CERVERA DE BUITRAGO                          </t>
  </si>
  <si>
    <t xml:space="preserve">CIEMPOZUELOS                                 </t>
  </si>
  <si>
    <t xml:space="preserve">COBEÑA                                       </t>
  </si>
  <si>
    <t xml:space="preserve">COLMENAR DEL ARROYO                          </t>
  </si>
  <si>
    <t xml:space="preserve">COLMENAR DE OREJA                            </t>
  </si>
  <si>
    <t xml:space="preserve">COLMENAREJO                                  </t>
  </si>
  <si>
    <t xml:space="preserve">COLMENAR VIEJO                               </t>
  </si>
  <si>
    <t xml:space="preserve">COLLADO MEDIANO                              </t>
  </si>
  <si>
    <t xml:space="preserve">COLLADO VILLALBA                             </t>
  </si>
  <si>
    <t xml:space="preserve">CORPA                                        </t>
  </si>
  <si>
    <t xml:space="preserve">COSLADA                                      </t>
  </si>
  <si>
    <t xml:space="preserve">CUBAS DE LA SAGRA                            </t>
  </si>
  <si>
    <t xml:space="preserve">CHAPINERIA                                   </t>
  </si>
  <si>
    <t xml:space="preserve">CHINCHON                                     </t>
  </si>
  <si>
    <t xml:space="preserve">DAGANZO DE ARRIBA                            </t>
  </si>
  <si>
    <t xml:space="preserve">ESCORIAL (EL)                                </t>
  </si>
  <si>
    <t xml:space="preserve">ESTREMERA                                    </t>
  </si>
  <si>
    <t xml:space="preserve">FRESNEDILLAS DE LA OLIVA                     </t>
  </si>
  <si>
    <t xml:space="preserve">FRESNO DE TOROTE                             </t>
  </si>
  <si>
    <t xml:space="preserve">FUENLABRADA                                  </t>
  </si>
  <si>
    <t xml:space="preserve">FUENTE EL SAZ DE JARAMA                      </t>
  </si>
  <si>
    <t xml:space="preserve">FUENTIDUEÑA DE TAJO                          </t>
  </si>
  <si>
    <t xml:space="preserve">GALAPAGAR                                    </t>
  </si>
  <si>
    <t xml:space="preserve">GARGANTA DE LOS MONTES                       </t>
  </si>
  <si>
    <t xml:space="preserve">GARGANTILLA DEL LOZOYA Y PINILLA DE BUITRAGO </t>
  </si>
  <si>
    <t xml:space="preserve">GASCONES                                     </t>
  </si>
  <si>
    <t xml:space="preserve">GETAFE                                       </t>
  </si>
  <si>
    <t xml:space="preserve">GRIÑON                                       </t>
  </si>
  <si>
    <t xml:space="preserve">GUADALIX DE LA SIERRA                        </t>
  </si>
  <si>
    <t xml:space="preserve">GUADARRAMA                                   </t>
  </si>
  <si>
    <t xml:space="preserve">HIRUELA (LA)                                 </t>
  </si>
  <si>
    <t xml:space="preserve">HORCAJO DE LA SIERRA-AOSLOS                  </t>
  </si>
  <si>
    <t xml:space="preserve">HORCAJUELO DE LA SIERRA                      </t>
  </si>
  <si>
    <t xml:space="preserve">HOYO DE MANZANARES                           </t>
  </si>
  <si>
    <t xml:space="preserve">HUMANES DE MADRID                            </t>
  </si>
  <si>
    <t xml:space="preserve">LEGANES                                      </t>
  </si>
  <si>
    <t xml:space="preserve">LOECHES                                      </t>
  </si>
  <si>
    <t xml:space="preserve">LOZOYA                                       </t>
  </si>
  <si>
    <t xml:space="preserve">MADARCOS                                     </t>
  </si>
  <si>
    <t xml:space="preserve">MADRID                                       </t>
  </si>
  <si>
    <t xml:space="preserve">MAJADAHONDA                                  </t>
  </si>
  <si>
    <t xml:space="preserve">MANZANARES EL REAL                           </t>
  </si>
  <si>
    <t xml:space="preserve">MECO                                         </t>
  </si>
  <si>
    <t xml:space="preserve">MEJORADA DEL CAMPO                           </t>
  </si>
  <si>
    <t xml:space="preserve">MIRAFLORES DE LA SIERRA                      </t>
  </si>
  <si>
    <t xml:space="preserve">MOLAR (EL)                                   </t>
  </si>
  <si>
    <t xml:space="preserve">MOLINOS (LOS)                                </t>
  </si>
  <si>
    <t xml:space="preserve">MONTEJO DE LA SIERRA                         </t>
  </si>
  <si>
    <t xml:space="preserve">MORALEJA DE ENMEDIO                          </t>
  </si>
  <si>
    <t xml:space="preserve">MORALZARZAL                                  </t>
  </si>
  <si>
    <t xml:space="preserve">MORATA DE TAJUÑA                             </t>
  </si>
  <si>
    <t xml:space="preserve">MOSTOLES                                     </t>
  </si>
  <si>
    <t xml:space="preserve">NAVACERRADA                                  </t>
  </si>
  <si>
    <t xml:space="preserve">NAVALAFUENTE                                 </t>
  </si>
  <si>
    <t xml:space="preserve">NAVALAGAMELLA                                </t>
  </si>
  <si>
    <t xml:space="preserve">NAVALCARNERO                                 </t>
  </si>
  <si>
    <t xml:space="preserve">NAVARREDONDA Y SAN MAMES                     </t>
  </si>
  <si>
    <t xml:space="preserve">NAVAS DEL REY                                </t>
  </si>
  <si>
    <t xml:space="preserve">NUEVO BAZTAN                                 </t>
  </si>
  <si>
    <t xml:space="preserve">OLMEDA DE LAS FUENTES                        </t>
  </si>
  <si>
    <t xml:space="preserve">ORUSCO DE TAJUÑA                             </t>
  </si>
  <si>
    <t xml:space="preserve">PARACUELLOS DE JARAMA                        </t>
  </si>
  <si>
    <t xml:space="preserve">PARLA                                        </t>
  </si>
  <si>
    <t xml:space="preserve">PATONES                                      </t>
  </si>
  <si>
    <t xml:space="preserve">PEDREZUELA                                   </t>
  </si>
  <si>
    <t xml:space="preserve">PELAYOS DE LA PRESA                          </t>
  </si>
  <si>
    <t xml:space="preserve">PERALES DE TAJUÑA                            </t>
  </si>
  <si>
    <t xml:space="preserve">PEZUELA DE LAS TORRES                        </t>
  </si>
  <si>
    <t xml:space="preserve">PINILLA DEL VALLE                            </t>
  </si>
  <si>
    <t xml:space="preserve">PINTO                                        </t>
  </si>
  <si>
    <t xml:space="preserve">PIÑUECAR-GANDULLAS                           </t>
  </si>
  <si>
    <t xml:space="preserve">POZUELO DE ALARCON                           </t>
  </si>
  <si>
    <t xml:space="preserve">POZUELO DEL REY                              </t>
  </si>
  <si>
    <t xml:space="preserve">PRADENA DEL RINCON                           </t>
  </si>
  <si>
    <t xml:space="preserve">PUEBLA DE LA SIERRA                          </t>
  </si>
  <si>
    <t xml:space="preserve">QUIJORNA                                     </t>
  </si>
  <si>
    <t xml:space="preserve">RASCAFRIA                                    </t>
  </si>
  <si>
    <t xml:space="preserve">REDUEÑA                                      </t>
  </si>
  <si>
    <t xml:space="preserve">RIBATEJADA                                   </t>
  </si>
  <si>
    <t xml:space="preserve">RIVAS-VACIAMADRID                            </t>
  </si>
  <si>
    <t xml:space="preserve">ROBLEDILLO DE LA JARA                        </t>
  </si>
  <si>
    <t xml:space="preserve">ROBLEDO DE CHAVELA                           </t>
  </si>
  <si>
    <t xml:space="preserve">ROBREGORDO                                   </t>
  </si>
  <si>
    <t xml:space="preserve">ROZAS DE MADRID (LAS)                        </t>
  </si>
  <si>
    <t xml:space="preserve">ROZAS DE PUERTO REAL                         </t>
  </si>
  <si>
    <t xml:space="preserve">SAN AGUSTIN DEL GUADALIX                     </t>
  </si>
  <si>
    <t xml:space="preserve">SAN FERNANDO DE HENARES                      </t>
  </si>
  <si>
    <t xml:space="preserve">SAN LORENZO DE EL ESCORIAL                   </t>
  </si>
  <si>
    <t xml:space="preserve">SAN MARTIN DE LA VEGA                        </t>
  </si>
  <si>
    <t xml:space="preserve">SAN MARTIN DE VALDEIGLESIAS                  </t>
  </si>
  <si>
    <t xml:space="preserve">SAN SEBASTIAN DE LOS REYES                   </t>
  </si>
  <si>
    <t xml:space="preserve">SANTA MARIA DE LA ALAMEDA                    </t>
  </si>
  <si>
    <t xml:space="preserve">SANTORCAZ                                    </t>
  </si>
  <si>
    <t xml:space="preserve">SANTOS DE LA HUMOSA (LOS)                    </t>
  </si>
  <si>
    <t xml:space="preserve">SERNA DEL MONTE (LA)                         </t>
  </si>
  <si>
    <t xml:space="preserve">SERRANILLOS DEL VALLE                        </t>
  </si>
  <si>
    <t xml:space="preserve">SEVILLA LA NUEVA                             </t>
  </si>
  <si>
    <t xml:space="preserve">SOMOSIERRA                                   </t>
  </si>
  <si>
    <t xml:space="preserve">SOTO DEL REAL                                </t>
  </si>
  <si>
    <t xml:space="preserve">TALAMANCA DE JARAMA                          </t>
  </si>
  <si>
    <t xml:space="preserve">TIELMES                                      </t>
  </si>
  <si>
    <t xml:space="preserve">TITULCIA                                     </t>
  </si>
  <si>
    <t xml:space="preserve">TORREJON DE ARDOZ                            </t>
  </si>
  <si>
    <t xml:space="preserve">TORREJON DE LA CALZADA                       </t>
  </si>
  <si>
    <t xml:space="preserve">TORREJON DE VELASCO                          </t>
  </si>
  <si>
    <t xml:space="preserve">TORRELAGUNA                                  </t>
  </si>
  <si>
    <t xml:space="preserve">TORRELODONES                                 </t>
  </si>
  <si>
    <t xml:space="preserve">TORREMOCHA DE JARAMA                         </t>
  </si>
  <si>
    <t xml:space="preserve">TORRES DE LA ALAMEDA                         </t>
  </si>
  <si>
    <t xml:space="preserve">VALDARACETE                                  </t>
  </si>
  <si>
    <t xml:space="preserve">VALDEAVERO                                   </t>
  </si>
  <si>
    <t xml:space="preserve">VALDELAGUNA                                  </t>
  </si>
  <si>
    <t xml:space="preserve">VALDEMANCO                                   </t>
  </si>
  <si>
    <t xml:space="preserve">VALDEMAQUEDA                                 </t>
  </si>
  <si>
    <t xml:space="preserve">VALDEMORILLO                                 </t>
  </si>
  <si>
    <t xml:space="preserve">VALDEMORO                                    </t>
  </si>
  <si>
    <t xml:space="preserve">VALDEOLMOS-ALALPARDO                         </t>
  </si>
  <si>
    <t xml:space="preserve">VALDEPIELAGOS                                </t>
  </si>
  <si>
    <t xml:space="preserve">VALDETORRES DE JARAMA                        </t>
  </si>
  <si>
    <t xml:space="preserve">VALDILECHA                                   </t>
  </si>
  <si>
    <t xml:space="preserve">VALVERDE DE ALCALA                           </t>
  </si>
  <si>
    <t xml:space="preserve">VELILLA DE SAN ANTONIO                       </t>
  </si>
  <si>
    <t xml:space="preserve">VELLON (EL)                                  </t>
  </si>
  <si>
    <t xml:space="preserve">VENTURADA                                    </t>
  </si>
  <si>
    <t xml:space="preserve">VILLACONEJOS                                 </t>
  </si>
  <si>
    <t xml:space="preserve">VILLA DEL PRADO                              </t>
  </si>
  <si>
    <t xml:space="preserve">VILLALBILLA                                  </t>
  </si>
  <si>
    <t xml:space="preserve">VILLAMANRIQUE DE TAJO                        </t>
  </si>
  <si>
    <t xml:space="preserve">VILLAMANTA                                   </t>
  </si>
  <si>
    <t xml:space="preserve">VILLAMANTILLA                                </t>
  </si>
  <si>
    <t xml:space="preserve">VILLANUEVA DE LA CAÑADA                      </t>
  </si>
  <si>
    <t xml:space="preserve">VILLANUEVA DEL PARDILLO                      </t>
  </si>
  <si>
    <t xml:space="preserve">VILLANUEVA DE PERALES                        </t>
  </si>
  <si>
    <t xml:space="preserve">VILLAR DEL OLMO                              </t>
  </si>
  <si>
    <t xml:space="preserve">VILLAREJO DE SALVANES                        </t>
  </si>
  <si>
    <t xml:space="preserve">VILLAVICIOSA DE ODON                         </t>
  </si>
  <si>
    <t xml:space="preserve">VILLAVIEJA DEL LOZOYA                        </t>
  </si>
  <si>
    <t xml:space="preserve">ZARZALEJO                                    </t>
  </si>
  <si>
    <t xml:space="preserve">LOZOYUELA-NAVAS-SIETEIGLESIAS                </t>
  </si>
  <si>
    <t xml:space="preserve">PUENTES VIEJAS                               </t>
  </si>
  <si>
    <t xml:space="preserve">TRES CANTOS                                  </t>
  </si>
  <si>
    <t xml:space="preserve">ALAMEDA                                      </t>
  </si>
  <si>
    <t xml:space="preserve">ALCAUCIN                                     </t>
  </si>
  <si>
    <t xml:space="preserve">ALFARNATE                                    </t>
  </si>
  <si>
    <t xml:space="preserve">ALFARNATEJO                                  </t>
  </si>
  <si>
    <t xml:space="preserve">ALGARROBO                                    </t>
  </si>
  <si>
    <t xml:space="preserve">ALGATOCIN                                    </t>
  </si>
  <si>
    <t xml:space="preserve">ALHAURIN DE LA TORRE                         </t>
  </si>
  <si>
    <t xml:space="preserve">ALHAURIN EL GRANDE                           </t>
  </si>
  <si>
    <t xml:space="preserve">ALMACHAR                                     </t>
  </si>
  <si>
    <t xml:space="preserve">ALMARGEN                                     </t>
  </si>
  <si>
    <t xml:space="preserve">ALMOGIA                                      </t>
  </si>
  <si>
    <t xml:space="preserve">ALORA                                        </t>
  </si>
  <si>
    <t xml:space="preserve">ALOZAINA                                     </t>
  </si>
  <si>
    <t xml:space="preserve">ALPANDEIRE                                   </t>
  </si>
  <si>
    <t xml:space="preserve">ANTEQUERA                                    </t>
  </si>
  <si>
    <t xml:space="preserve">ARCHEZ                                       </t>
  </si>
  <si>
    <t xml:space="preserve">ARCHIDONA                                    </t>
  </si>
  <si>
    <t xml:space="preserve">ARDALES                                      </t>
  </si>
  <si>
    <t xml:space="preserve">ARENAS                                       </t>
  </si>
  <si>
    <t xml:space="preserve">ARRIATE                                      </t>
  </si>
  <si>
    <t xml:space="preserve">ATAJATE                                      </t>
  </si>
  <si>
    <t xml:space="preserve">BENADALID                                    </t>
  </si>
  <si>
    <t xml:space="preserve">BENAHAVIS                                    </t>
  </si>
  <si>
    <t xml:space="preserve">BENALAURIA                                   </t>
  </si>
  <si>
    <t xml:space="preserve">BENALMADENA                                  </t>
  </si>
  <si>
    <t xml:space="preserve">BENAMARGOSA                                  </t>
  </si>
  <si>
    <t xml:space="preserve">BENAMOCARRA                                  </t>
  </si>
  <si>
    <t xml:space="preserve">BENAOJAN                                     </t>
  </si>
  <si>
    <t xml:space="preserve">BENARRABA                                    </t>
  </si>
  <si>
    <t xml:space="preserve">BORGE (EL)                                   </t>
  </si>
  <si>
    <t xml:space="preserve">BURGO (EL)                                   </t>
  </si>
  <si>
    <t xml:space="preserve">CAMPILLOS                                    </t>
  </si>
  <si>
    <t xml:space="preserve">CANILLAS DE ACEITUNO                         </t>
  </si>
  <si>
    <t xml:space="preserve">CANILLAS DE ALBAIDA                          </t>
  </si>
  <si>
    <t xml:space="preserve">CAÑETE LA REAL                               </t>
  </si>
  <si>
    <t xml:space="preserve">CARRATRACA                                   </t>
  </si>
  <si>
    <t xml:space="preserve">CARTAJIMA                                    </t>
  </si>
  <si>
    <t xml:space="preserve">CARTAMA                                      </t>
  </si>
  <si>
    <t xml:space="preserve">CASABERMEJA                                  </t>
  </si>
  <si>
    <t xml:space="preserve">CASARABONELA                                 </t>
  </si>
  <si>
    <t xml:space="preserve">CASARES                                      </t>
  </si>
  <si>
    <t xml:space="preserve">COIN                                         </t>
  </si>
  <si>
    <t xml:space="preserve">COLMENAR                                     </t>
  </si>
  <si>
    <t xml:space="preserve">COMARES                                      </t>
  </si>
  <si>
    <t xml:space="preserve">COMPETA                                      </t>
  </si>
  <si>
    <t xml:space="preserve">CORTES DE LA FRONTERA                        </t>
  </si>
  <si>
    <t xml:space="preserve">CUEVAS BAJAS                                 </t>
  </si>
  <si>
    <t xml:space="preserve">CUEVAS DEL BECERRO                           </t>
  </si>
  <si>
    <t xml:space="preserve">CUEVAS DE SAN MARCOS                         </t>
  </si>
  <si>
    <t xml:space="preserve">CUTAR                                        </t>
  </si>
  <si>
    <t xml:space="preserve">ESTEPONA                                     </t>
  </si>
  <si>
    <t xml:space="preserve">FARAJAN                                      </t>
  </si>
  <si>
    <t xml:space="preserve">FRIGILIANA                                   </t>
  </si>
  <si>
    <t xml:space="preserve">FUENGIROLA                                   </t>
  </si>
  <si>
    <t xml:space="preserve">FUENTE DE PIEDRA                             </t>
  </si>
  <si>
    <t xml:space="preserve">GAUCIN                                       </t>
  </si>
  <si>
    <t xml:space="preserve">GENALGUACIL                                  </t>
  </si>
  <si>
    <t xml:space="preserve">GUARO                                        </t>
  </si>
  <si>
    <t xml:space="preserve">HUMILLADERO                                  </t>
  </si>
  <si>
    <t xml:space="preserve">IGUALEJA                                     </t>
  </si>
  <si>
    <t xml:space="preserve">ISTAN                                        </t>
  </si>
  <si>
    <t xml:space="preserve">IZNATE                                       </t>
  </si>
  <si>
    <t xml:space="preserve">JIMERA DE LIBAR                              </t>
  </si>
  <si>
    <t xml:space="preserve">JUBRIQUE                                     </t>
  </si>
  <si>
    <t xml:space="preserve">JUZCAR                                       </t>
  </si>
  <si>
    <t xml:space="preserve">MACHARAVIAYA                                 </t>
  </si>
  <si>
    <t xml:space="preserve">MALAGA                                       </t>
  </si>
  <si>
    <t xml:space="preserve">MANILVA                                      </t>
  </si>
  <si>
    <t xml:space="preserve">MARBELLA                                     </t>
  </si>
  <si>
    <t xml:space="preserve">MIJAS                                        </t>
  </si>
  <si>
    <t xml:space="preserve">MOCLINEJO                                    </t>
  </si>
  <si>
    <t xml:space="preserve">MOLLINA                                      </t>
  </si>
  <si>
    <t xml:space="preserve">MONDA                                        </t>
  </si>
  <si>
    <t xml:space="preserve">MONTEJAQUE                                   </t>
  </si>
  <si>
    <t xml:space="preserve">NERJA                                        </t>
  </si>
  <si>
    <t xml:space="preserve">OJEN                                         </t>
  </si>
  <si>
    <t xml:space="preserve">PARAUTA                                      </t>
  </si>
  <si>
    <t xml:space="preserve">PERIANA                                      </t>
  </si>
  <si>
    <t xml:space="preserve">PIZARRA                                      </t>
  </si>
  <si>
    <t xml:space="preserve">PUJERRA                                      </t>
  </si>
  <si>
    <t xml:space="preserve">RINCON DE LA VICTORIA                        </t>
  </si>
  <si>
    <t xml:space="preserve">RIOGORDO                                     </t>
  </si>
  <si>
    <t xml:space="preserve">RONDA                                        </t>
  </si>
  <si>
    <t xml:space="preserve">SALARES                                      </t>
  </si>
  <si>
    <t xml:space="preserve">SAYALONGA                                    </t>
  </si>
  <si>
    <t xml:space="preserve">SEDELLA                                      </t>
  </si>
  <si>
    <t xml:space="preserve">SIERRA DE YEGUAS                             </t>
  </si>
  <si>
    <t xml:space="preserve">TEBA                                         </t>
  </si>
  <si>
    <t xml:space="preserve">TOLOX                                        </t>
  </si>
  <si>
    <t xml:space="preserve">TORROX                                       </t>
  </si>
  <si>
    <t xml:space="preserve">TOTALAN                                      </t>
  </si>
  <si>
    <t xml:space="preserve">VALLE DE ABDALAJIS                           </t>
  </si>
  <si>
    <t xml:space="preserve">VELEZ-MALAGA                                 </t>
  </si>
  <si>
    <t xml:space="preserve">VILLANUEVA DE ALGAIDAS                       </t>
  </si>
  <si>
    <t xml:space="preserve">VILLANUEVA DEL ROSARIO                       </t>
  </si>
  <si>
    <t xml:space="preserve">VILLANUEVA DEL TRABUCO                       </t>
  </si>
  <si>
    <t xml:space="preserve">VILLANUEVA DE TAPIA                          </t>
  </si>
  <si>
    <t xml:space="preserve">VIÑUELA                                      </t>
  </si>
  <si>
    <t xml:space="preserve">YUNQUERA                                     </t>
  </si>
  <si>
    <t xml:space="preserve">TORREMOLINOS                                 </t>
  </si>
  <si>
    <t xml:space="preserve">VILLANUEVA DE LA CONCEPCION                  </t>
  </si>
  <si>
    <t xml:space="preserve">MONTECORTO                                   </t>
  </si>
  <si>
    <t xml:space="preserve">SERRATO                                      </t>
  </si>
  <si>
    <t xml:space="preserve">ABANILLA                                     </t>
  </si>
  <si>
    <t xml:space="preserve">ABARAN                                       </t>
  </si>
  <si>
    <t xml:space="preserve">AGUILAS                                      </t>
  </si>
  <si>
    <t xml:space="preserve">ALBUDEITE                                    </t>
  </si>
  <si>
    <t xml:space="preserve">ALCANTARILLA                                 </t>
  </si>
  <si>
    <t xml:space="preserve">ALEDO                                        </t>
  </si>
  <si>
    <t xml:space="preserve">ALGUAZAS                                     </t>
  </si>
  <si>
    <t xml:space="preserve">ALHAMA DE MURCIA                             </t>
  </si>
  <si>
    <t xml:space="preserve">ARCHENA                                      </t>
  </si>
  <si>
    <t xml:space="preserve">BENIEL                                       </t>
  </si>
  <si>
    <t xml:space="preserve">BLANCA                                       </t>
  </si>
  <si>
    <t xml:space="preserve">BULLAS                                       </t>
  </si>
  <si>
    <t xml:space="preserve">CALASPARRA                                   </t>
  </si>
  <si>
    <t xml:space="preserve">CAMPOS DEL RIO                               </t>
  </si>
  <si>
    <t xml:space="preserve">CARAVACA DE LA CRUZ                          </t>
  </si>
  <si>
    <t xml:space="preserve">CARTAGENA                                    </t>
  </si>
  <si>
    <t xml:space="preserve">CEHEGIN                                      </t>
  </si>
  <si>
    <t xml:space="preserve">CEUTI                                        </t>
  </si>
  <si>
    <t xml:space="preserve">CIEZA                                        </t>
  </si>
  <si>
    <t xml:space="preserve">FORTUNA                                      </t>
  </si>
  <si>
    <t xml:space="preserve">FUENTE ALAMO DE MURCIA                       </t>
  </si>
  <si>
    <t xml:space="preserve">JUMILLA                                      </t>
  </si>
  <si>
    <t xml:space="preserve">LIBRILLA                                     </t>
  </si>
  <si>
    <t xml:space="preserve">LORCA                                        </t>
  </si>
  <si>
    <t xml:space="preserve">LORQUI                                       </t>
  </si>
  <si>
    <t xml:space="preserve">MAZARRON                                     </t>
  </si>
  <si>
    <t xml:space="preserve">MOLINA DE SEGURA                             </t>
  </si>
  <si>
    <t xml:space="preserve">MORATALLA                                    </t>
  </si>
  <si>
    <t xml:space="preserve">MULA                                         </t>
  </si>
  <si>
    <t xml:space="preserve">MURCIA                                       </t>
  </si>
  <si>
    <t xml:space="preserve">OJOS                                         </t>
  </si>
  <si>
    <t xml:space="preserve">PLIEGO                                       </t>
  </si>
  <si>
    <t xml:space="preserve">PUERTO LUMBRERAS                             </t>
  </si>
  <si>
    <t xml:space="preserve">RICOTE                                       </t>
  </si>
  <si>
    <t xml:space="preserve">SAN JAVIER                                   </t>
  </si>
  <si>
    <t xml:space="preserve">SAN PEDRO DEL PINATAR                        </t>
  </si>
  <si>
    <t xml:space="preserve">TORRE-PACHECO                                </t>
  </si>
  <si>
    <t xml:space="preserve">TORRES DE COTILLAS (LAS)                     </t>
  </si>
  <si>
    <t xml:space="preserve">TOTANA                                       </t>
  </si>
  <si>
    <t xml:space="preserve">ULEA                                         </t>
  </si>
  <si>
    <t xml:space="preserve">UNION (LA)                                   </t>
  </si>
  <si>
    <t xml:space="preserve">VILLANUEVA DEL RIO SEGURA                    </t>
  </si>
  <si>
    <t xml:space="preserve">YECLA                                        </t>
  </si>
  <si>
    <t xml:space="preserve">SANTOMERA                                    </t>
  </si>
  <si>
    <t xml:space="preserve">ALCAZARES (LOS)                              </t>
  </si>
  <si>
    <t xml:space="preserve">ALLARIZ                                      </t>
  </si>
  <si>
    <t xml:space="preserve">AMOEIRO                                      </t>
  </si>
  <si>
    <t xml:space="preserve">ARNOIA (A)                                   </t>
  </si>
  <si>
    <t xml:space="preserve">AVION                                        </t>
  </si>
  <si>
    <t xml:space="preserve">BALTAR                                       </t>
  </si>
  <si>
    <t xml:space="preserve">BANDE                                        </t>
  </si>
  <si>
    <t xml:space="preserve">BAÑOS DE MOLGAS                              </t>
  </si>
  <si>
    <t xml:space="preserve">BARBADAS                                     </t>
  </si>
  <si>
    <t xml:space="preserve">BARCO DE VALDEORRAS (O)                      </t>
  </si>
  <si>
    <t xml:space="preserve">BEADE                                        </t>
  </si>
  <si>
    <t xml:space="preserve">BEARIZ                                       </t>
  </si>
  <si>
    <t xml:space="preserve">BLANCOS (OS)                                 </t>
  </si>
  <si>
    <t xml:space="preserve">BOBORAS                                      </t>
  </si>
  <si>
    <t xml:space="preserve">BOLA (A)                                     </t>
  </si>
  <si>
    <t xml:space="preserve">BOLO (O)                                     </t>
  </si>
  <si>
    <t xml:space="preserve">CALVOS DE RANDIN                             </t>
  </si>
  <si>
    <t xml:space="preserve">CARBALLEDA DE VALDEORRAS                     </t>
  </si>
  <si>
    <t xml:space="preserve">CARBALLEDA DE AVIA                           </t>
  </si>
  <si>
    <t xml:space="preserve">CARBALLIÑO (O)                               </t>
  </si>
  <si>
    <t xml:space="preserve">CARTELLE                                     </t>
  </si>
  <si>
    <t xml:space="preserve">CASTRELO DO VAL                              </t>
  </si>
  <si>
    <t xml:space="preserve">CASTRELO DE MIÑO                             </t>
  </si>
  <si>
    <t xml:space="preserve">CASTRO CALDELAS                              </t>
  </si>
  <si>
    <t xml:space="preserve">CELANOVA                                     </t>
  </si>
  <si>
    <t xml:space="preserve">CENLLE                                       </t>
  </si>
  <si>
    <t xml:space="preserve">COLES                                        </t>
  </si>
  <si>
    <t xml:space="preserve">CORTEGADA                                    </t>
  </si>
  <si>
    <t xml:space="preserve">CUALEDRO                                     </t>
  </si>
  <si>
    <t xml:space="preserve">CHANDREXA DE QUEIXA                          </t>
  </si>
  <si>
    <t xml:space="preserve">ENTRIMO                                      </t>
  </si>
  <si>
    <t xml:space="preserve">ESGOS                                        </t>
  </si>
  <si>
    <t xml:space="preserve">XINZO DE LIMIA                               </t>
  </si>
  <si>
    <t xml:space="preserve">GOMESENDE                                    </t>
  </si>
  <si>
    <t xml:space="preserve">GUDIÑA (A)                                   </t>
  </si>
  <si>
    <t xml:space="preserve">IRIXO (O)                                    </t>
  </si>
  <si>
    <t xml:space="preserve">XUNQUEIRA DE AMBIA                           </t>
  </si>
  <si>
    <t xml:space="preserve">XUNQUEIRA DE ESPADANEDO                      </t>
  </si>
  <si>
    <t xml:space="preserve">LAROUCO                                      </t>
  </si>
  <si>
    <t xml:space="preserve">LAZA                                         </t>
  </si>
  <si>
    <t xml:space="preserve">LEIRO                                        </t>
  </si>
  <si>
    <t xml:space="preserve">LOBEIRA                                      </t>
  </si>
  <si>
    <t xml:space="preserve">LOBIOS                                       </t>
  </si>
  <si>
    <t xml:space="preserve">MACEDA                                       </t>
  </si>
  <si>
    <t xml:space="preserve">MANZANEDA                                    </t>
  </si>
  <si>
    <t xml:space="preserve">MASIDE                                       </t>
  </si>
  <si>
    <t xml:space="preserve">MELON                                        </t>
  </si>
  <si>
    <t xml:space="preserve">MERCA (A)                                    </t>
  </si>
  <si>
    <t xml:space="preserve">MEZQUITA (A)                                 </t>
  </si>
  <si>
    <t xml:space="preserve">MONTEDERRAMO                                 </t>
  </si>
  <si>
    <t xml:space="preserve">MONTERREI                                    </t>
  </si>
  <si>
    <t xml:space="preserve">MUIÑOS                                       </t>
  </si>
  <si>
    <t xml:space="preserve">NOGUEIRA DE RAMUIN                           </t>
  </si>
  <si>
    <t xml:space="preserve">OIMBRA                                       </t>
  </si>
  <si>
    <t xml:space="preserve">OURENSE                                      </t>
  </si>
  <si>
    <t xml:space="preserve">PADERNE DE ALLARIZ                           </t>
  </si>
  <si>
    <t xml:space="preserve">PADRENDA                                     </t>
  </si>
  <si>
    <t xml:space="preserve">PARADA DE SIL                                </t>
  </si>
  <si>
    <t xml:space="preserve">PEREIRO DE AGUIAR (O)                        </t>
  </si>
  <si>
    <t xml:space="preserve">PEROXA (A)                                   </t>
  </si>
  <si>
    <t xml:space="preserve">PETIN                                        </t>
  </si>
  <si>
    <t xml:space="preserve">PIÑOR                                        </t>
  </si>
  <si>
    <t xml:space="preserve">PORQUEIRA                                    </t>
  </si>
  <si>
    <t xml:space="preserve">POBRA DE TRIVES (A)                          </t>
  </si>
  <si>
    <t xml:space="preserve">PONTEDEVA                                    </t>
  </si>
  <si>
    <t xml:space="preserve">PUNXIN                                       </t>
  </si>
  <si>
    <t xml:space="preserve">QUINTELA DE LEIRADO                          </t>
  </si>
  <si>
    <t xml:space="preserve">RAIRIZ DE VEIGA                              </t>
  </si>
  <si>
    <t xml:space="preserve">RAMIRAS                                      </t>
  </si>
  <si>
    <t xml:space="preserve">RIBADAVIA                                    </t>
  </si>
  <si>
    <t xml:space="preserve">SAN XOAN DE RIO                              </t>
  </si>
  <si>
    <t xml:space="preserve">RIOS                                         </t>
  </si>
  <si>
    <t xml:space="preserve">RUA (A)                                      </t>
  </si>
  <si>
    <t xml:space="preserve">RUBIA                                        </t>
  </si>
  <si>
    <t xml:space="preserve">SAN AMARO                                    </t>
  </si>
  <si>
    <t xml:space="preserve">SAN CIBRAO DAS VIÑAS                         </t>
  </si>
  <si>
    <t xml:space="preserve">SAN CRISTOVO DE CEA                          </t>
  </si>
  <si>
    <t xml:space="preserve">SANDIAS                                      </t>
  </si>
  <si>
    <t xml:space="preserve">SARREAUS                                     </t>
  </si>
  <si>
    <t xml:space="preserve">TABOADELA                                    </t>
  </si>
  <si>
    <t xml:space="preserve">TEIXEIRA (A)                                 </t>
  </si>
  <si>
    <t xml:space="preserve">TOEN                                         </t>
  </si>
  <si>
    <t xml:space="preserve">TRASMIRAS                                    </t>
  </si>
  <si>
    <t xml:space="preserve">VEIGA (A)                                    </t>
  </si>
  <si>
    <t xml:space="preserve">VEREA                                        </t>
  </si>
  <si>
    <t xml:space="preserve">VERIN                                        </t>
  </si>
  <si>
    <t xml:space="preserve">VIANA DO BOLO                                </t>
  </si>
  <si>
    <t xml:space="preserve">VILAMARIN                                    </t>
  </si>
  <si>
    <t xml:space="preserve">VILAMARTIN DE VALDEORRAS                     </t>
  </si>
  <si>
    <t xml:space="preserve">VILAR DE BARRIO                              </t>
  </si>
  <si>
    <t xml:space="preserve">VILAR DE SANTOS                              </t>
  </si>
  <si>
    <t xml:space="preserve">VILARDEVOS                                   </t>
  </si>
  <si>
    <t xml:space="preserve">VILARIÑO DE CONSO                            </t>
  </si>
  <si>
    <t xml:space="preserve">ALLANDE                                      </t>
  </si>
  <si>
    <t xml:space="preserve">ALLER                                        </t>
  </si>
  <si>
    <t xml:space="preserve">AMIEVA                                       </t>
  </si>
  <si>
    <t xml:space="preserve">AVILES                                       </t>
  </si>
  <si>
    <t xml:space="preserve">BELMONTE DE MIRANDA                          </t>
  </si>
  <si>
    <t xml:space="preserve">BIMENES                                      </t>
  </si>
  <si>
    <t xml:space="preserve">BOAL                                         </t>
  </si>
  <si>
    <t xml:space="preserve">CABRALES                                     </t>
  </si>
  <si>
    <t xml:space="preserve">CABRANES                                     </t>
  </si>
  <si>
    <t xml:space="preserve">CANDAMO                                      </t>
  </si>
  <si>
    <t xml:space="preserve">CANGAS DEL NARCEA                            </t>
  </si>
  <si>
    <t xml:space="preserve">CANGAS DE ONIS                               </t>
  </si>
  <si>
    <t xml:space="preserve">CARAVIA                                      </t>
  </si>
  <si>
    <t xml:space="preserve">CARREÑO                                      </t>
  </si>
  <si>
    <t xml:space="preserve">CASO                                         </t>
  </si>
  <si>
    <t xml:space="preserve">CASTRILLON                                   </t>
  </si>
  <si>
    <t xml:space="preserve">CASTROPOL                                    </t>
  </si>
  <si>
    <t xml:space="preserve">COAÑA                                        </t>
  </si>
  <si>
    <t xml:space="preserve">COLUNGA                                      </t>
  </si>
  <si>
    <t xml:space="preserve">CORVERA DE ASTURIAS                          </t>
  </si>
  <si>
    <t xml:space="preserve">CUDILLERO                                    </t>
  </si>
  <si>
    <t xml:space="preserve">DEGAÑA                                       </t>
  </si>
  <si>
    <t xml:space="preserve">FRANCO (EL)                                  </t>
  </si>
  <si>
    <t xml:space="preserve">GIJON/XIXON                                  </t>
  </si>
  <si>
    <t xml:space="preserve">GOZON                                        </t>
  </si>
  <si>
    <t xml:space="preserve">GRADO                                        </t>
  </si>
  <si>
    <t xml:space="preserve">GRANDAS DE SALIME                            </t>
  </si>
  <si>
    <t xml:space="preserve">IBIAS                                        </t>
  </si>
  <si>
    <t xml:space="preserve">ILLANO                                       </t>
  </si>
  <si>
    <t xml:space="preserve">ILLAS                                        </t>
  </si>
  <si>
    <t xml:space="preserve">LANGREO                                      </t>
  </si>
  <si>
    <t xml:space="preserve">LAVIANA                                      </t>
  </si>
  <si>
    <t xml:space="preserve">LENA                                         </t>
  </si>
  <si>
    <t xml:space="preserve">VALDES                                       </t>
  </si>
  <si>
    <t xml:space="preserve">LLANERA                                      </t>
  </si>
  <si>
    <t xml:space="preserve">LLANES                                       </t>
  </si>
  <si>
    <t xml:space="preserve">MORCIN                                       </t>
  </si>
  <si>
    <t xml:space="preserve">MUROS DE NALON                               </t>
  </si>
  <si>
    <t xml:space="preserve">NAVA                                         </t>
  </si>
  <si>
    <t xml:space="preserve">NAVIA                                        </t>
  </si>
  <si>
    <t xml:space="preserve">NOREÑA                                       </t>
  </si>
  <si>
    <t xml:space="preserve">ONIS                                         </t>
  </si>
  <si>
    <t xml:space="preserve">OVIEDO                                       </t>
  </si>
  <si>
    <t xml:space="preserve">PARRES                                       </t>
  </si>
  <si>
    <t xml:space="preserve">PEÑAMELLERA ALTA                             </t>
  </si>
  <si>
    <t xml:space="preserve">PEÑAMELLERA BAJA                             </t>
  </si>
  <si>
    <t xml:space="preserve">PESOZ                                        </t>
  </si>
  <si>
    <t xml:space="preserve">PILOÑA                                       </t>
  </si>
  <si>
    <t xml:space="preserve">PONGA                                        </t>
  </si>
  <si>
    <t xml:space="preserve">PRAVIA                                       </t>
  </si>
  <si>
    <t xml:space="preserve">PROAZA                                       </t>
  </si>
  <si>
    <t xml:space="preserve">QUIROS                                       </t>
  </si>
  <si>
    <t xml:space="preserve">REGUERAS (LAS)                               </t>
  </si>
  <si>
    <t xml:space="preserve">RIBADEDEVA                                   </t>
  </si>
  <si>
    <t xml:space="preserve">RIBADESELLA                                  </t>
  </si>
  <si>
    <t xml:space="preserve">RIBERA DE ARRIBA                             </t>
  </si>
  <si>
    <t xml:space="preserve">RIOSA                                        </t>
  </si>
  <si>
    <t xml:space="preserve">SALAS                                        </t>
  </si>
  <si>
    <t xml:space="preserve">SAN MARTIN DEL REY AURELIO                   </t>
  </si>
  <si>
    <t xml:space="preserve">SAN MARTIN DE OSCOS                          </t>
  </si>
  <si>
    <t xml:space="preserve">SANTA EULALIA DE OSCOS                       </t>
  </si>
  <si>
    <t xml:space="preserve">SAN TIRSO DE ABRES                           </t>
  </si>
  <si>
    <t xml:space="preserve">SANTO ADRIANO                                </t>
  </si>
  <si>
    <t xml:space="preserve">SARIEGO                                      </t>
  </si>
  <si>
    <t xml:space="preserve">SIERO                                        </t>
  </si>
  <si>
    <t xml:space="preserve">SOBRESCOBIO                                  </t>
  </si>
  <si>
    <t xml:space="preserve">SOMIEDO                                      </t>
  </si>
  <si>
    <t xml:space="preserve">SOTO DEL BARCO                               </t>
  </si>
  <si>
    <t xml:space="preserve">TAPIA DE CASARIEGO                           </t>
  </si>
  <si>
    <t xml:space="preserve">TARAMUNDI                                    </t>
  </si>
  <si>
    <t xml:space="preserve">TEVERGA                                      </t>
  </si>
  <si>
    <t xml:space="preserve">TINEO                                        </t>
  </si>
  <si>
    <t xml:space="preserve">VEGADEO                                      </t>
  </si>
  <si>
    <t xml:space="preserve">VILLANUEVA DE OSCOS                          </t>
  </si>
  <si>
    <t xml:space="preserve">VILLAVICIOSA                                 </t>
  </si>
  <si>
    <t xml:space="preserve">VILLAYON                                     </t>
  </si>
  <si>
    <t xml:space="preserve">YERNES Y TAMEZA                              </t>
  </si>
  <si>
    <t xml:space="preserve">ABARCA DE CAMPOS                             </t>
  </si>
  <si>
    <t xml:space="preserve">ABIA DE LAS TORRES                           </t>
  </si>
  <si>
    <t xml:space="preserve">AGUILAR DE CAMPOO                            </t>
  </si>
  <si>
    <t xml:space="preserve">ALAR DEL REY                                 </t>
  </si>
  <si>
    <t xml:space="preserve">ALBA DE CERRATO                              </t>
  </si>
  <si>
    <t xml:space="preserve">AMAYUELAS DE ARRIBA                          </t>
  </si>
  <si>
    <t xml:space="preserve">AMPUDIA                                      </t>
  </si>
  <si>
    <t xml:space="preserve">AMUSCO                                       </t>
  </si>
  <si>
    <t xml:space="preserve">ANTIGUEDAD                                   </t>
  </si>
  <si>
    <t xml:space="preserve">ARCONADA                                     </t>
  </si>
  <si>
    <t xml:space="preserve">ASTUDILLO                                    </t>
  </si>
  <si>
    <t xml:space="preserve">AUTILLA DEL PINO                             </t>
  </si>
  <si>
    <t xml:space="preserve">AUTILLO DE CAMPOS                            </t>
  </si>
  <si>
    <t xml:space="preserve">AYUELA                                       </t>
  </si>
  <si>
    <t xml:space="preserve">BALTANAS                                     </t>
  </si>
  <si>
    <t xml:space="preserve">VENTA DE BAÑOS                               </t>
  </si>
  <si>
    <t xml:space="preserve">BAQUERIN DE CAMPOS                           </t>
  </si>
  <si>
    <t xml:space="preserve">BARCENA DE CAMPOS                            </t>
  </si>
  <si>
    <t xml:space="preserve">BARRUELO DE SANTULLAN                        </t>
  </si>
  <si>
    <t xml:space="preserve">BASCONES DE OJEDA                            </t>
  </si>
  <si>
    <t xml:space="preserve">BECERRIL DE CAMPOS                           </t>
  </si>
  <si>
    <t xml:space="preserve">BELMONTE DE CAMPOS                           </t>
  </si>
  <si>
    <t xml:space="preserve">BERZOSILLA                                   </t>
  </si>
  <si>
    <t xml:space="preserve">BOADA DE CAMPOS                              </t>
  </si>
  <si>
    <t xml:space="preserve">BOADILLA DEL CAMINO                          </t>
  </si>
  <si>
    <t xml:space="preserve">BOADILLA DE RIOSECO                          </t>
  </si>
  <si>
    <t xml:space="preserve">BRAÑOSERA                                    </t>
  </si>
  <si>
    <t xml:space="preserve">BUENAVISTA DE VALDAVIA                       </t>
  </si>
  <si>
    <t xml:space="preserve">BUSTILLO DE LA VEGA                          </t>
  </si>
  <si>
    <t xml:space="preserve">BUSTILLO DEL PARAMO DE CARRION               </t>
  </si>
  <si>
    <t xml:space="preserve">CALAHORRA DE BOEDO                           </t>
  </si>
  <si>
    <t xml:space="preserve">CALZADA DE LOS MOLINOS                       </t>
  </si>
  <si>
    <t xml:space="preserve">CAPILLAS                                     </t>
  </si>
  <si>
    <t xml:space="preserve">CARDEÑOSA DE VOLPEJERA                       </t>
  </si>
  <si>
    <t xml:space="preserve">CARRION DE LOS CONDES                        </t>
  </si>
  <si>
    <t xml:space="preserve">CASTIL DE VELA                               </t>
  </si>
  <si>
    <t xml:space="preserve">CASTREJON DE LA PEÑA                         </t>
  </si>
  <si>
    <t xml:space="preserve">CASTRILLO DE DON JUAN                        </t>
  </si>
  <si>
    <t xml:space="preserve">CASTRILLO DE ONIELO                          </t>
  </si>
  <si>
    <t xml:space="preserve">CASTRILLO DE VILLAVEGA                       </t>
  </si>
  <si>
    <t xml:space="preserve">CASTROMOCHO                                  </t>
  </si>
  <si>
    <t xml:space="preserve">CERVATOS DE LA CUEZA                         </t>
  </si>
  <si>
    <t xml:space="preserve">CERVERA DE PISUERGA                          </t>
  </si>
  <si>
    <t xml:space="preserve">CEVICO DE LA TORRE                           </t>
  </si>
  <si>
    <t xml:space="preserve">CEVICO NAVERO                                </t>
  </si>
  <si>
    <t xml:space="preserve">CISNEROS                                     </t>
  </si>
  <si>
    <t xml:space="preserve">COBOS DE CERRATO                             </t>
  </si>
  <si>
    <t xml:space="preserve">COLLAZOS DE BOEDO                            </t>
  </si>
  <si>
    <t xml:space="preserve">CONGOSTO DE VALDAVIA                         </t>
  </si>
  <si>
    <t xml:space="preserve">CORDOVILLA LA REAL                           </t>
  </si>
  <si>
    <t xml:space="preserve">CUBILLAS DE CERRATO                          </t>
  </si>
  <si>
    <t xml:space="preserve">DEHESA DE MONTEJO                            </t>
  </si>
  <si>
    <t xml:space="preserve">DEHESA DE ROMANOS                            </t>
  </si>
  <si>
    <t xml:space="preserve">DUEÑAS                                       </t>
  </si>
  <si>
    <t xml:space="preserve">ESPINOSA DE CERRATO                          </t>
  </si>
  <si>
    <t xml:space="preserve">ESPINOSA DE VILLAGONZALO                     </t>
  </si>
  <si>
    <t xml:space="preserve">FRECHILLA                                    </t>
  </si>
  <si>
    <t xml:space="preserve">FRESNO DEL RIO                               </t>
  </si>
  <si>
    <t xml:space="preserve">FROMISTA                                     </t>
  </si>
  <si>
    <t xml:space="preserve">FUENTES DE NAVA                              </t>
  </si>
  <si>
    <t xml:space="preserve">FUENTES DE VALDEPERO                         </t>
  </si>
  <si>
    <t xml:space="preserve">GRIJOTA                                      </t>
  </si>
  <si>
    <t xml:space="preserve">GUARDO                                       </t>
  </si>
  <si>
    <t xml:space="preserve">GUAZA DE CAMPOS                              </t>
  </si>
  <si>
    <t xml:space="preserve">HERMEDES DE CERRATO                          </t>
  </si>
  <si>
    <t xml:space="preserve">HERRERA DE PISUERGA                          </t>
  </si>
  <si>
    <t xml:space="preserve">HERRERA DE VALDECAÑAS                        </t>
  </si>
  <si>
    <t xml:space="preserve">HONTORIA DE CERRATO                          </t>
  </si>
  <si>
    <t xml:space="preserve">HORNILLOS DE CERRATO                         </t>
  </si>
  <si>
    <t xml:space="preserve">HUSILLOS                                     </t>
  </si>
  <si>
    <t xml:space="preserve">ITERO DE LA VEGA                             </t>
  </si>
  <si>
    <t xml:space="preserve">LAGARTOS                                     </t>
  </si>
  <si>
    <t xml:space="preserve">LANTADILLA                                   </t>
  </si>
  <si>
    <t xml:space="preserve">VID DE OJEDA (LA)                            </t>
  </si>
  <si>
    <t xml:space="preserve">LEDIGOS                                      </t>
  </si>
  <si>
    <t xml:space="preserve">LOMAS                                        </t>
  </si>
  <si>
    <t xml:space="preserve">MAGAZ DE PISUERGA                            </t>
  </si>
  <si>
    <t xml:space="preserve">MANQUILLOS                                   </t>
  </si>
  <si>
    <t xml:space="preserve">MANTINOS                                     </t>
  </si>
  <si>
    <t xml:space="preserve">MARCILLA DE CAMPOS                           </t>
  </si>
  <si>
    <t xml:space="preserve">MAZARIEGOS                                   </t>
  </si>
  <si>
    <t xml:space="preserve">MAZUECOS DE VALDEGINATE                      </t>
  </si>
  <si>
    <t xml:space="preserve">MELGAR DE YUSO                               </t>
  </si>
  <si>
    <t xml:space="preserve">MENESES DE CAMPOS                            </t>
  </si>
  <si>
    <t xml:space="preserve">MICIECES DE OJEDA                            </t>
  </si>
  <si>
    <t xml:space="preserve">MONZON DE CAMPOS                             </t>
  </si>
  <si>
    <t xml:space="preserve">MORATINOS                                    </t>
  </si>
  <si>
    <t xml:space="preserve">MUDA                                         </t>
  </si>
  <si>
    <t xml:space="preserve">NOGAL DE LAS HUERTAS                         </t>
  </si>
  <si>
    <t xml:space="preserve">OLEA DE BOEDO                                </t>
  </si>
  <si>
    <t xml:space="preserve">OLMOS DE OJEDA                               </t>
  </si>
  <si>
    <t xml:space="preserve">OSORNILLO                                    </t>
  </si>
  <si>
    <t xml:space="preserve">PALENCIA                                     </t>
  </si>
  <si>
    <t xml:space="preserve">PALENZUELA                                   </t>
  </si>
  <si>
    <t xml:space="preserve">PARAMO DE BOEDO                              </t>
  </si>
  <si>
    <t xml:space="preserve">PAREDES DE NAVA                              </t>
  </si>
  <si>
    <t xml:space="preserve">PAYO DE OJEDA                                </t>
  </si>
  <si>
    <t xml:space="preserve">PEDRAZA DE CAMPOS                            </t>
  </si>
  <si>
    <t xml:space="preserve">PEDROSA DE LA VEGA                           </t>
  </si>
  <si>
    <t xml:space="preserve">PERALES                                      </t>
  </si>
  <si>
    <t xml:space="preserve">PINO DEL RIO                                 </t>
  </si>
  <si>
    <t xml:space="preserve">PIÑA DE CAMPOS                               </t>
  </si>
  <si>
    <t xml:space="preserve">POBLACION DE ARROYO                          </t>
  </si>
  <si>
    <t xml:space="preserve">POBLACION DE CAMPOS                          </t>
  </si>
  <si>
    <t xml:space="preserve">POBLACION DE CERRATO                         </t>
  </si>
  <si>
    <t xml:space="preserve">POLENTINOS                                   </t>
  </si>
  <si>
    <t xml:space="preserve">POMAR DE VALDIVIA                            </t>
  </si>
  <si>
    <t xml:space="preserve">POZA DE LA VEGA                              </t>
  </si>
  <si>
    <t xml:space="preserve">POZO DE URAMA                                </t>
  </si>
  <si>
    <t xml:space="preserve">PRADANOS DE OJEDA                            </t>
  </si>
  <si>
    <t xml:space="preserve">PUEBLA DE VALDAVIA (LA)                      </t>
  </si>
  <si>
    <t xml:space="preserve">QUINTANA DEL PUENTE                          </t>
  </si>
  <si>
    <t xml:space="preserve">QUINTANILLA DE ONSOÑA                        </t>
  </si>
  <si>
    <t xml:space="preserve">REINOSO DE CERRATO                           </t>
  </si>
  <si>
    <t xml:space="preserve">RENEDO DE LA VEGA                            </t>
  </si>
  <si>
    <t xml:space="preserve">REQUENA DE CAMPOS                            </t>
  </si>
  <si>
    <t xml:space="preserve">RESPENDA DE LA PEÑA                          </t>
  </si>
  <si>
    <t xml:space="preserve">REVENGA DE CAMPOS                            </t>
  </si>
  <si>
    <t xml:space="preserve">REVILLA DE COLLAZOS                          </t>
  </si>
  <si>
    <t xml:space="preserve">RIBAS DE CAMPOS                              </t>
  </si>
  <si>
    <t xml:space="preserve">RIBEROS DE LA CUEZA                          </t>
  </si>
  <si>
    <t xml:space="preserve">SALDAÑA                                      </t>
  </si>
  <si>
    <t xml:space="preserve">SALINAS DE PISUERGA                          </t>
  </si>
  <si>
    <t xml:space="preserve">SAN CEBRIAN DE CAMPOS                        </t>
  </si>
  <si>
    <t xml:space="preserve">SAN CEBRIAN DE MUDA                          </t>
  </si>
  <si>
    <t xml:space="preserve">SAN CRISTOBAL DE BOEDO                       </t>
  </si>
  <si>
    <t xml:space="preserve">SAN MAMES DE CAMPOS                          </t>
  </si>
  <si>
    <t xml:space="preserve">SAN ROMAN DE LA CUBA                         </t>
  </si>
  <si>
    <t xml:space="preserve">SANTA CECILIA DEL ALCOR                      </t>
  </si>
  <si>
    <t xml:space="preserve">SANTA CRUZ DE BOEDO                          </t>
  </si>
  <si>
    <t xml:space="preserve">SANTERVAS DE LA VEGA                         </t>
  </si>
  <si>
    <t xml:space="preserve">SANTIBAÑEZ DE ECLA                           </t>
  </si>
  <si>
    <t xml:space="preserve">SANTIBAÑEZ DE LA PEÑA                        </t>
  </si>
  <si>
    <t xml:space="preserve">SANTOYO                                      </t>
  </si>
  <si>
    <t xml:space="preserve">SERNA (LA)                                   </t>
  </si>
  <si>
    <t xml:space="preserve">SOTOBAÑADO Y PRIORATO                        </t>
  </si>
  <si>
    <t xml:space="preserve">SOTO DE CERRATO                              </t>
  </si>
  <si>
    <t xml:space="preserve">TABANERA DE CERRATO                          </t>
  </si>
  <si>
    <t xml:space="preserve">TABANERA DE VALDAVIA                         </t>
  </si>
  <si>
    <t xml:space="preserve">TAMARA DE CAMPOS                             </t>
  </si>
  <si>
    <t xml:space="preserve">TARIEGO DE CERRATO                           </t>
  </si>
  <si>
    <t xml:space="preserve">TORQUEMADA                                   </t>
  </si>
  <si>
    <t xml:space="preserve">TORREMORMOJON                                </t>
  </si>
  <si>
    <t xml:space="preserve">TRIOLLO                                      </t>
  </si>
  <si>
    <t xml:space="preserve">VALBUENA DE PISUERGA                         </t>
  </si>
  <si>
    <t xml:space="preserve">VALDEOLMILLOS                                </t>
  </si>
  <si>
    <t xml:space="preserve">VALDERRABANO                                 </t>
  </si>
  <si>
    <t xml:space="preserve">VALDE-UCIEZA                                 </t>
  </si>
  <si>
    <t xml:space="preserve">VALLE DE CERRATO                             </t>
  </si>
  <si>
    <t xml:space="preserve">VELILLA DEL RIO CARRION                      </t>
  </si>
  <si>
    <t xml:space="preserve">VERTAVILLO                                   </t>
  </si>
  <si>
    <t xml:space="preserve">VILLABASTA DE VALDAVIA                       </t>
  </si>
  <si>
    <t xml:space="preserve">VILLACIDALER                                 </t>
  </si>
  <si>
    <t xml:space="preserve">VILLACONANCIO                                </t>
  </si>
  <si>
    <t xml:space="preserve">VILLADA                                      </t>
  </si>
  <si>
    <t xml:space="preserve">VILLAELES DE VALDAVIA                        </t>
  </si>
  <si>
    <t xml:space="preserve">VILLAHAN                                     </t>
  </si>
  <si>
    <t xml:space="preserve">VILLAHERREROS                                </t>
  </si>
  <si>
    <t xml:space="preserve">VILLALACO                                    </t>
  </si>
  <si>
    <t xml:space="preserve">VILLALBA DE GUARDO                           </t>
  </si>
  <si>
    <t xml:space="preserve">VILLALCAZAR DE SIRGA                         </t>
  </si>
  <si>
    <t xml:space="preserve">VILLALCON                                    </t>
  </si>
  <si>
    <t xml:space="preserve">VILLALOBON                                   </t>
  </si>
  <si>
    <t xml:space="preserve">VILLALUENGA DE LA VEGA                       </t>
  </si>
  <si>
    <t xml:space="preserve">VILLAMARTIN DE CAMPOS                        </t>
  </si>
  <si>
    <t xml:space="preserve">VILLAMEDIANA                                 </t>
  </si>
  <si>
    <t xml:space="preserve">VILLAMERIEL                                  </t>
  </si>
  <si>
    <t xml:space="preserve">VILLAMORONTA                                 </t>
  </si>
  <si>
    <t xml:space="preserve">VILLAMUERA DE LA CUEZA                       </t>
  </si>
  <si>
    <t xml:space="preserve">VILLAMURIEL DE CERRATO                       </t>
  </si>
  <si>
    <t xml:space="preserve">VILLANUEVA DEL REBOLLAR                      </t>
  </si>
  <si>
    <t xml:space="preserve">VILLANUÑO DE VALDAVIA                        </t>
  </si>
  <si>
    <t xml:space="preserve">VILLAPROVEDO                                 </t>
  </si>
  <si>
    <t xml:space="preserve">VILLARMENTERO DE CAMPOS                      </t>
  </si>
  <si>
    <t xml:space="preserve">VILLARRABE                                   </t>
  </si>
  <si>
    <t xml:space="preserve">VILLARRAMIEL                                 </t>
  </si>
  <si>
    <t xml:space="preserve">VILLASARRACINO                               </t>
  </si>
  <si>
    <t xml:space="preserve">VILLASILA DE VALDAVIA                        </t>
  </si>
  <si>
    <t xml:space="preserve">VILLATURDE                                   </t>
  </si>
  <si>
    <t xml:space="preserve">VILLAUMBRALES                                </t>
  </si>
  <si>
    <t xml:space="preserve">VILLAVIUDAS                                  </t>
  </si>
  <si>
    <t xml:space="preserve">VILLERIAS DE CAMPOS                          </t>
  </si>
  <si>
    <t xml:space="preserve">VILLODRE                                     </t>
  </si>
  <si>
    <t xml:space="preserve">VILLODRIGO                                   </t>
  </si>
  <si>
    <t xml:space="preserve">VILLOLDO                                     </t>
  </si>
  <si>
    <t xml:space="preserve">VILLOTA DEL PARAMO                           </t>
  </si>
  <si>
    <t xml:space="preserve">VILLOVIECO                                   </t>
  </si>
  <si>
    <t xml:space="preserve">OSORNO LA MAYOR                              </t>
  </si>
  <si>
    <t xml:space="preserve">VALLE DEL RETORTILLO                         </t>
  </si>
  <si>
    <t xml:space="preserve">LOMA DE UCIEZA                               </t>
  </si>
  <si>
    <t xml:space="preserve">PERNIA (LA)                                  </t>
  </si>
  <si>
    <t xml:space="preserve">AGAETE                                       </t>
  </si>
  <si>
    <t xml:space="preserve">AGUIMES                                      </t>
  </si>
  <si>
    <t xml:space="preserve">ANTIGUA                                      </t>
  </si>
  <si>
    <t xml:space="preserve">ARRECIFE                                     </t>
  </si>
  <si>
    <t xml:space="preserve">ARTENARA                                     </t>
  </si>
  <si>
    <t xml:space="preserve">ARUCAS                                       </t>
  </si>
  <si>
    <t xml:space="preserve">BETANCURIA                                   </t>
  </si>
  <si>
    <t xml:space="preserve">FIRGAS                                       </t>
  </si>
  <si>
    <t xml:space="preserve">GALDAR                                       </t>
  </si>
  <si>
    <t xml:space="preserve">HARIA                                        </t>
  </si>
  <si>
    <t xml:space="preserve">INGENIO                                      </t>
  </si>
  <si>
    <t xml:space="preserve">MOGAN                                        </t>
  </si>
  <si>
    <t xml:space="preserve">OLIVA (LA)                                   </t>
  </si>
  <si>
    <t xml:space="preserve">PAJARA                                       </t>
  </si>
  <si>
    <t xml:space="preserve">PALMAS DE GRAN CANARIA (LAS)                 </t>
  </si>
  <si>
    <t xml:space="preserve">PUERTO DEL ROSARIO                           </t>
  </si>
  <si>
    <t xml:space="preserve">SAN BARTOLOME                                </t>
  </si>
  <si>
    <t xml:space="preserve">SAN BARTOLOME DE TIRAJANA                    </t>
  </si>
  <si>
    <t xml:space="preserve">ALDEA DE SAN NICOLAS (LA)                    </t>
  </si>
  <si>
    <t xml:space="preserve">SANTA BRIGIDA                                </t>
  </si>
  <si>
    <t xml:space="preserve">SANTA LUCIA DE TIRAJANA                      </t>
  </si>
  <si>
    <t xml:space="preserve">SANTA MARIA DE GUIA DE GRAN CANARIA          </t>
  </si>
  <si>
    <t xml:space="preserve">TEGUISE                                      </t>
  </si>
  <si>
    <t xml:space="preserve">TEJEDA                                       </t>
  </si>
  <si>
    <t xml:space="preserve">TELDE                                        </t>
  </si>
  <si>
    <t xml:space="preserve">TEROR                                        </t>
  </si>
  <si>
    <t xml:space="preserve">TIAS                                         </t>
  </si>
  <si>
    <t xml:space="preserve">TINAJO                                       </t>
  </si>
  <si>
    <t xml:space="preserve">TUINEJE                                      </t>
  </si>
  <si>
    <t xml:space="preserve">VALSEQUILLO DE GRAN CANARIA                  </t>
  </si>
  <si>
    <t xml:space="preserve">VALLESECO                                    </t>
  </si>
  <si>
    <t xml:space="preserve">VEGA DE SAN MATEO                            </t>
  </si>
  <si>
    <t xml:space="preserve">YAIZA                                        </t>
  </si>
  <si>
    <t xml:space="preserve">ARBO                                         </t>
  </si>
  <si>
    <t xml:space="preserve">BARRO                                        </t>
  </si>
  <si>
    <t xml:space="preserve">BAIONA                                       </t>
  </si>
  <si>
    <t xml:space="preserve">BUEU                                         </t>
  </si>
  <si>
    <t xml:space="preserve">CALDAS DE REIS                               </t>
  </si>
  <si>
    <t xml:space="preserve">CAMBADOS                                     </t>
  </si>
  <si>
    <t xml:space="preserve">CAMPO LAMEIRO                                </t>
  </si>
  <si>
    <t xml:space="preserve">CANGAS                                       </t>
  </si>
  <si>
    <t xml:space="preserve">CAÑIZA (A)                                   </t>
  </si>
  <si>
    <t xml:space="preserve">CATOIRA                                      </t>
  </si>
  <si>
    <t xml:space="preserve">COVELO                                       </t>
  </si>
  <si>
    <t xml:space="preserve">CRECENTE                                     </t>
  </si>
  <si>
    <t xml:space="preserve">CUNTIS                                       </t>
  </si>
  <si>
    <t xml:space="preserve">DOZON                                        </t>
  </si>
  <si>
    <t xml:space="preserve">ESTRADA (A)                                  </t>
  </si>
  <si>
    <t xml:space="preserve">FORCAREI                                     </t>
  </si>
  <si>
    <t xml:space="preserve">FORNELOS DE MONTES                           </t>
  </si>
  <si>
    <t xml:space="preserve">AGOLADA                                      </t>
  </si>
  <si>
    <t xml:space="preserve">GONDOMAR                                     </t>
  </si>
  <si>
    <t xml:space="preserve">GROVE (O)                                    </t>
  </si>
  <si>
    <t xml:space="preserve">GUARDA (A)                                   </t>
  </si>
  <si>
    <t xml:space="preserve">LALIN                                        </t>
  </si>
  <si>
    <t xml:space="preserve">LAMA (A)                                     </t>
  </si>
  <si>
    <t xml:space="preserve">MARIN                                        </t>
  </si>
  <si>
    <t xml:space="preserve">MEAÑO                                        </t>
  </si>
  <si>
    <t xml:space="preserve">MEIS                                         </t>
  </si>
  <si>
    <t xml:space="preserve">MOAÑA                                        </t>
  </si>
  <si>
    <t xml:space="preserve">MONDARIZ                                     </t>
  </si>
  <si>
    <t xml:space="preserve">MONDARIZ-BALNEARIO                           </t>
  </si>
  <si>
    <t xml:space="preserve">MORAÑA                                       </t>
  </si>
  <si>
    <t xml:space="preserve">MOS                                          </t>
  </si>
  <si>
    <t xml:space="preserve">NEVES (AS)                                   </t>
  </si>
  <si>
    <t xml:space="preserve">NIGRAN                                       </t>
  </si>
  <si>
    <t xml:space="preserve">OIA                                          </t>
  </si>
  <si>
    <t xml:space="preserve">PAZOS DE BORBEN                              </t>
  </si>
  <si>
    <t xml:space="preserve">PONTEVEDRA                                   </t>
  </si>
  <si>
    <t xml:space="preserve">PORRIÑO (O)                                  </t>
  </si>
  <si>
    <t xml:space="preserve">PORTAS                                       </t>
  </si>
  <si>
    <t xml:space="preserve">POIO                                         </t>
  </si>
  <si>
    <t xml:space="preserve">PONTEAREAS                                   </t>
  </si>
  <si>
    <t xml:space="preserve">PONTE CALDELAS                               </t>
  </si>
  <si>
    <t xml:space="preserve">PONTECESURES                                 </t>
  </si>
  <si>
    <t xml:space="preserve">REDONDELA                                    </t>
  </si>
  <si>
    <t xml:space="preserve">RIBADUMIA                                    </t>
  </si>
  <si>
    <t xml:space="preserve">RODEIRO                                      </t>
  </si>
  <si>
    <t xml:space="preserve">ROSAL (O)                                    </t>
  </si>
  <si>
    <t xml:space="preserve">SALCEDA DE CASELAS                           </t>
  </si>
  <si>
    <t xml:space="preserve">SALVATERRA DE MIÑO                           </t>
  </si>
  <si>
    <t xml:space="preserve">SANXENXO                                     </t>
  </si>
  <si>
    <t xml:space="preserve">SILLEDA                                      </t>
  </si>
  <si>
    <t xml:space="preserve">SOUTOMAIOR                                   </t>
  </si>
  <si>
    <t xml:space="preserve">TOMIÑO                                       </t>
  </si>
  <si>
    <t xml:space="preserve">TUI                                          </t>
  </si>
  <si>
    <t xml:space="preserve">VALGA                                        </t>
  </si>
  <si>
    <t xml:space="preserve">VIGO                                         </t>
  </si>
  <si>
    <t xml:space="preserve">VILABOA                                      </t>
  </si>
  <si>
    <t xml:space="preserve">VILA DE CRUCES                               </t>
  </si>
  <si>
    <t xml:space="preserve">VILAGARCIA DE AROUSA                         </t>
  </si>
  <si>
    <t xml:space="preserve">VILANOVA DE AROUSA                           </t>
  </si>
  <si>
    <t xml:space="preserve">ILLA DE AROUSA (A)                           </t>
  </si>
  <si>
    <t xml:space="preserve">CERDEDO-COTOBADE                             </t>
  </si>
  <si>
    <t xml:space="preserve">ABUSEJO                                      </t>
  </si>
  <si>
    <t xml:space="preserve">AGALLAS                                      </t>
  </si>
  <si>
    <t xml:space="preserve">AHIGAL DE LOS ACEITEROS                      </t>
  </si>
  <si>
    <t xml:space="preserve">AHIGAL DE VILLARINO                          </t>
  </si>
  <si>
    <t xml:space="preserve">ALAMEDA DE GARDON (LA)                       </t>
  </si>
  <si>
    <t xml:space="preserve">ALAMEDILLA (LA)                              </t>
  </si>
  <si>
    <t xml:space="preserve">ALARAZ                                       </t>
  </si>
  <si>
    <t xml:space="preserve">ALBA DE TORMES                               </t>
  </si>
  <si>
    <t xml:space="preserve">ALBA DE YELTES                               </t>
  </si>
  <si>
    <t xml:space="preserve">ALBERCA (LA)                                 </t>
  </si>
  <si>
    <t xml:space="preserve">ALBERGUERIA DE ARGAÑAN (LA)                  </t>
  </si>
  <si>
    <t xml:space="preserve">ALCONADA                                     </t>
  </si>
  <si>
    <t xml:space="preserve">ALDEACIPRESTE                                </t>
  </si>
  <si>
    <t xml:space="preserve">ALDEADAVILA DE LA RIBERA                     </t>
  </si>
  <si>
    <t xml:space="preserve">ALDEA DEL OBISPO                             </t>
  </si>
  <si>
    <t xml:space="preserve">ALDEALENGUA                                  </t>
  </si>
  <si>
    <t xml:space="preserve">ALDEANUEVA DE FIGUEROA                       </t>
  </si>
  <si>
    <t xml:space="preserve">ALDEANUEVA DE LA SIERRA                      </t>
  </si>
  <si>
    <t xml:space="preserve">ALDEARRODRIGO                                </t>
  </si>
  <si>
    <t xml:space="preserve">ALDEARRUBIA                                  </t>
  </si>
  <si>
    <t xml:space="preserve">ALDEASECA DE ALBA                            </t>
  </si>
  <si>
    <t xml:space="preserve">ALDEASECA DE LA FRONTERA                     </t>
  </si>
  <si>
    <t xml:space="preserve">ALDEATEJADA                                  </t>
  </si>
  <si>
    <t xml:space="preserve">ALDEAVIEJA DE TORMES                         </t>
  </si>
  <si>
    <t xml:space="preserve">ALDEHUELA DE LA BOVEDA                       </t>
  </si>
  <si>
    <t xml:space="preserve">ALDEHUELA DE YELTES                          </t>
  </si>
  <si>
    <t xml:space="preserve">ALMENARA DE TORMES                           </t>
  </si>
  <si>
    <t xml:space="preserve">ALMENDRA                                     </t>
  </si>
  <si>
    <t xml:space="preserve">ANAYA DE ALBA                                </t>
  </si>
  <si>
    <t xml:space="preserve">AÑOVER DE TORMES                             </t>
  </si>
  <si>
    <t xml:space="preserve">ARABAYONA DE MOGICA                          </t>
  </si>
  <si>
    <t xml:space="preserve">ARAPILES                                     </t>
  </si>
  <si>
    <t xml:space="preserve">ARCEDIANO                                    </t>
  </si>
  <si>
    <t xml:space="preserve">ARCO (EL)                                    </t>
  </si>
  <si>
    <t xml:space="preserve">ARMENTEROS                                   </t>
  </si>
  <si>
    <t xml:space="preserve">SAN MIGUEL DEL ROBLEDO                       </t>
  </si>
  <si>
    <t xml:space="preserve">ATALAYA (LA)                                 </t>
  </si>
  <si>
    <t xml:space="preserve">BABILAFUENTE                                 </t>
  </si>
  <si>
    <t xml:space="preserve">BAÑOBAREZ                                    </t>
  </si>
  <si>
    <t xml:space="preserve">BARBADILLO                                   </t>
  </si>
  <si>
    <t xml:space="preserve">BARBALOS                                     </t>
  </si>
  <si>
    <t xml:space="preserve">BARCEO                                       </t>
  </si>
  <si>
    <t xml:space="preserve">BARRUECOPARDO                                </t>
  </si>
  <si>
    <t xml:space="preserve">BASTIDA (LA)                                 </t>
  </si>
  <si>
    <t xml:space="preserve">BEJAR                                        </t>
  </si>
  <si>
    <t xml:space="preserve">BELEÑA                                       </t>
  </si>
  <si>
    <t xml:space="preserve">BERMELLAR                                    </t>
  </si>
  <si>
    <t xml:space="preserve">BERROCAL DE HUEBRA                           </t>
  </si>
  <si>
    <t xml:space="preserve">BERROCAL DE SALVATIERRA                      </t>
  </si>
  <si>
    <t xml:space="preserve">BOADA                                        </t>
  </si>
  <si>
    <t xml:space="preserve">BODON (EL)                                   </t>
  </si>
  <si>
    <t xml:space="preserve">BOGAJO                                       </t>
  </si>
  <si>
    <t xml:space="preserve">BOUZA (LA)                                   </t>
  </si>
  <si>
    <t xml:space="preserve">BOVEDA DEL RIO ALMAR                         </t>
  </si>
  <si>
    <t xml:space="preserve">BRINCONES                                    </t>
  </si>
  <si>
    <t xml:space="preserve">BUENAMADRE                                   </t>
  </si>
  <si>
    <t xml:space="preserve">BUENAVISTA                                   </t>
  </si>
  <si>
    <t xml:space="preserve">CABACO (EL)                                  </t>
  </si>
  <si>
    <t xml:space="preserve">CABEZABELLOSA DE LA CALZADA                  </t>
  </si>
  <si>
    <t xml:space="preserve">CABEZA DE BEJAR (LA)                         </t>
  </si>
  <si>
    <t xml:space="preserve">CABEZA DEL CABALLO                           </t>
  </si>
  <si>
    <t xml:space="preserve">CABRERIZOS                                   </t>
  </si>
  <si>
    <t xml:space="preserve">CABRILLAS                                    </t>
  </si>
  <si>
    <t xml:space="preserve">CALVARRASA DE ABAJO                          </t>
  </si>
  <si>
    <t xml:space="preserve">CALVARRASA DE ARRIBA                         </t>
  </si>
  <si>
    <t xml:space="preserve">CALZADA DE BEJAR (LA)                        </t>
  </si>
  <si>
    <t xml:space="preserve">CALZADA DE DON DIEGO                         </t>
  </si>
  <si>
    <t xml:space="preserve">CALZADA DE VALDUNCIEL                        </t>
  </si>
  <si>
    <t xml:space="preserve">CAMPILLO DE AZABA                            </t>
  </si>
  <si>
    <t xml:space="preserve">CAMPO DE PEÑARANDA (EL)                      </t>
  </si>
  <si>
    <t xml:space="preserve">CANDELARIO                                   </t>
  </si>
  <si>
    <t xml:space="preserve">CANILLAS DE ABAJO                            </t>
  </si>
  <si>
    <t xml:space="preserve">CANTAGALLO                                   </t>
  </si>
  <si>
    <t xml:space="preserve">CANTALAPIEDRA                                </t>
  </si>
  <si>
    <t xml:space="preserve">CANTALPINO                                   </t>
  </si>
  <si>
    <t xml:space="preserve">CANTARACILLO                                 </t>
  </si>
  <si>
    <t xml:space="preserve">CARBAJOSA DE LA SAGRADA                      </t>
  </si>
  <si>
    <t xml:space="preserve">CARPIO DE AZABA                              </t>
  </si>
  <si>
    <t xml:space="preserve">CARRASCAL DE BARREGAS                        </t>
  </si>
  <si>
    <t xml:space="preserve">CARRASCAL DEL OBISPO                         </t>
  </si>
  <si>
    <t xml:space="preserve">CASAFRANCA                                   </t>
  </si>
  <si>
    <t xml:space="preserve">CASAS DEL CONDE (LAS)                        </t>
  </si>
  <si>
    <t xml:space="preserve">CASILLAS DE FLORES                           </t>
  </si>
  <si>
    <t xml:space="preserve">CASTELLANOS DE MORISCOS                      </t>
  </si>
  <si>
    <t xml:space="preserve">CASTILLEJO DE MARTIN VIEJO                   </t>
  </si>
  <si>
    <t xml:space="preserve">CASTRAZ                                      </t>
  </si>
  <si>
    <t xml:space="preserve">CEPEDA                                       </t>
  </si>
  <si>
    <t xml:space="preserve">CERECEDA DE LA SIERRA                        </t>
  </si>
  <si>
    <t xml:space="preserve">CEREZAL DE PEÑAHORCADA                       </t>
  </si>
  <si>
    <t xml:space="preserve">CERRALBO                                     </t>
  </si>
  <si>
    <t xml:space="preserve">CERRO (EL)                                   </t>
  </si>
  <si>
    <t xml:space="preserve">CESPEDOSA DE TORMES                          </t>
  </si>
  <si>
    <t xml:space="preserve">CILLEROS DE LA BASTIDA                       </t>
  </si>
  <si>
    <t xml:space="preserve">CIPEREZ                                      </t>
  </si>
  <si>
    <t xml:space="preserve">CIUDAD RODRIGO                               </t>
  </si>
  <si>
    <t xml:space="preserve">COCA DE ALBA                                 </t>
  </si>
  <si>
    <t xml:space="preserve">COLMENAR DE MONTEMAYOR                       </t>
  </si>
  <si>
    <t xml:space="preserve">CORDOVILLA                                   </t>
  </si>
  <si>
    <t xml:space="preserve">CRISTOBAL                                    </t>
  </si>
  <si>
    <t xml:space="preserve">CUBO DE DON SANCHO (EL)                      </t>
  </si>
  <si>
    <t xml:space="preserve">CHAGARCIA MEDIANERO                          </t>
  </si>
  <si>
    <t xml:space="preserve">DIOS LE GUARDE                               </t>
  </si>
  <si>
    <t xml:space="preserve">DOÑINOS DE LEDESMA                           </t>
  </si>
  <si>
    <t xml:space="preserve">DOÑINOS DE SALAMANCA                         </t>
  </si>
  <si>
    <t xml:space="preserve">EJEME                                        </t>
  </si>
  <si>
    <t xml:space="preserve">ENCINA (LA)                                  </t>
  </si>
  <si>
    <t xml:space="preserve">ENCINA DE SAN SILVESTRE                      </t>
  </si>
  <si>
    <t xml:space="preserve">ENCINAS DE ABAJO                             </t>
  </si>
  <si>
    <t xml:space="preserve">ENCINAS DE ARRIBA                            </t>
  </si>
  <si>
    <t xml:space="preserve">ENCINASOLA DE LOS COMENDADORES               </t>
  </si>
  <si>
    <t xml:space="preserve">ENDRINAL                                     </t>
  </si>
  <si>
    <t xml:space="preserve">ESCURIAL DE LA SIERRA                        </t>
  </si>
  <si>
    <t xml:space="preserve">ESPADAÑA                                     </t>
  </si>
  <si>
    <t xml:space="preserve">ESPEJA                                       </t>
  </si>
  <si>
    <t xml:space="preserve">ESPINO DE LA ORBADA                          </t>
  </si>
  <si>
    <t xml:space="preserve">FLORIDA DE LIEBANA                           </t>
  </si>
  <si>
    <t xml:space="preserve">FORFOLEDA                                    </t>
  </si>
  <si>
    <t xml:space="preserve">FRADES DE LA SIERRA                          </t>
  </si>
  <si>
    <t xml:space="preserve">FREGENEDA (LA)                               </t>
  </si>
  <si>
    <t xml:space="preserve">FRESNEDOSO                                   </t>
  </si>
  <si>
    <t xml:space="preserve">FRESNO ALHANDIGA                             </t>
  </si>
  <si>
    <t xml:space="preserve">FUENTE DE SAN ESTEBAN (LA)                   </t>
  </si>
  <si>
    <t xml:space="preserve">FUENTEGUINALDO                               </t>
  </si>
  <si>
    <t xml:space="preserve">FUENTELIANTE                                 </t>
  </si>
  <si>
    <t xml:space="preserve">FUENTERROBLE DE SALVATIERRA                  </t>
  </si>
  <si>
    <t xml:space="preserve">FUENTES DE BEJAR                             </t>
  </si>
  <si>
    <t xml:space="preserve">FUENTES DE OÑORO                             </t>
  </si>
  <si>
    <t xml:space="preserve">GAJATES                                      </t>
  </si>
  <si>
    <t xml:space="preserve">GALINDO Y PERAHUY                            </t>
  </si>
  <si>
    <t xml:space="preserve">GALINDUSTE                                   </t>
  </si>
  <si>
    <t xml:space="preserve">GALISANCHO                                   </t>
  </si>
  <si>
    <t xml:space="preserve">GALLEGOS DE ARGAÑAN                          </t>
  </si>
  <si>
    <t xml:space="preserve">GALLEGOS DE SOLMIRON                         </t>
  </si>
  <si>
    <t xml:space="preserve">GARCIBUEY                                    </t>
  </si>
  <si>
    <t xml:space="preserve">GARCIHERNANDEZ                               </t>
  </si>
  <si>
    <t xml:space="preserve">GARCIRREY                                    </t>
  </si>
  <si>
    <t xml:space="preserve">GEJUELO DEL BARRO                            </t>
  </si>
  <si>
    <t xml:space="preserve">GOLPEJAS                                     </t>
  </si>
  <si>
    <t xml:space="preserve">GOMECELLO                                    </t>
  </si>
  <si>
    <t xml:space="preserve">GUADRAMIRO                                   </t>
  </si>
  <si>
    <t xml:space="preserve">GUIJO DE AVILA                               </t>
  </si>
  <si>
    <t xml:space="preserve">GUIJUELO                                     </t>
  </si>
  <si>
    <t xml:space="preserve">HERGUIJUELA DE CIUDAD RODRIGO                </t>
  </si>
  <si>
    <t xml:space="preserve">HERGUIJUELA DE LA SIERRA                     </t>
  </si>
  <si>
    <t xml:space="preserve">HERGUIJUELA DEL CAMPO                        </t>
  </si>
  <si>
    <t xml:space="preserve">HINOJOSA DE DUERO                            </t>
  </si>
  <si>
    <t xml:space="preserve">HORCAJO DE MONTEMAYOR                        </t>
  </si>
  <si>
    <t xml:space="preserve">HORCAJO MEDIANERO                            </t>
  </si>
  <si>
    <t xml:space="preserve">HOYA (LA)                                    </t>
  </si>
  <si>
    <t xml:space="preserve">HUERTA                                       </t>
  </si>
  <si>
    <t xml:space="preserve">IRUELOS                                      </t>
  </si>
  <si>
    <t xml:space="preserve">ITUERO DE AZABA                              </t>
  </si>
  <si>
    <t xml:space="preserve">JUZBADO                                      </t>
  </si>
  <si>
    <t xml:space="preserve">LAGUNILLA                                    </t>
  </si>
  <si>
    <t xml:space="preserve">LARRODRIGO                                   </t>
  </si>
  <si>
    <t xml:space="preserve">LEDESMA                                      </t>
  </si>
  <si>
    <t xml:space="preserve">LEDRADA                                      </t>
  </si>
  <si>
    <t xml:space="preserve">LINARES DE RIOFRIO                           </t>
  </si>
  <si>
    <t xml:space="preserve">LUMBRALES                                    </t>
  </si>
  <si>
    <t xml:space="preserve">MACOTERA                                     </t>
  </si>
  <si>
    <t xml:space="preserve">MACHACON                                     </t>
  </si>
  <si>
    <t xml:space="preserve">MADROÑAL                                     </t>
  </si>
  <si>
    <t xml:space="preserve">MAILLO (EL)                                  </t>
  </si>
  <si>
    <t xml:space="preserve">MALPARTIDA                                   </t>
  </si>
  <si>
    <t xml:space="preserve">MANCERA DE ABAJO                             </t>
  </si>
  <si>
    <t xml:space="preserve">MANZANO (EL)                                 </t>
  </si>
  <si>
    <t xml:space="preserve">MARTIAGO                                     </t>
  </si>
  <si>
    <t xml:space="preserve">MARTINAMOR                                   </t>
  </si>
  <si>
    <t xml:space="preserve">MARTIN DE YELTES                             </t>
  </si>
  <si>
    <t xml:space="preserve">MASUECO                                      </t>
  </si>
  <si>
    <t xml:space="preserve">CASTELLANOS DE VILLIQUERA                    </t>
  </si>
  <si>
    <t xml:space="preserve">MATA DE LEDESMA (LA)                         </t>
  </si>
  <si>
    <t xml:space="preserve">MATILLA DE LOS CAÑOS DEL RIO                 </t>
  </si>
  <si>
    <t xml:space="preserve">MAYA (LA)                                    </t>
  </si>
  <si>
    <t xml:space="preserve">MEMBRIBE DE LA SIERRA                        </t>
  </si>
  <si>
    <t xml:space="preserve">MIEZA                                        </t>
  </si>
  <si>
    <t xml:space="preserve">MILANO (EL)                                  </t>
  </si>
  <si>
    <t xml:space="preserve">MIRANDA DE AZAN                              </t>
  </si>
  <si>
    <t xml:space="preserve">MIRANDA DEL CASTAÑAR                         </t>
  </si>
  <si>
    <t xml:space="preserve">MOGARRAZ                                     </t>
  </si>
  <si>
    <t xml:space="preserve">MOLINILLO                                    </t>
  </si>
  <si>
    <t xml:space="preserve">MONFORTE DE LA SIERRA                        </t>
  </si>
  <si>
    <t xml:space="preserve">MONLEON                                      </t>
  </si>
  <si>
    <t xml:space="preserve">MONLERAS                                     </t>
  </si>
  <si>
    <t xml:space="preserve">MONSAGRO                                     </t>
  </si>
  <si>
    <t xml:space="preserve">MONTEJO                                      </t>
  </si>
  <si>
    <t xml:space="preserve">MONTEMAYOR DEL RIO                           </t>
  </si>
  <si>
    <t xml:space="preserve">MONTERRUBIO DE ARMUÑA                        </t>
  </si>
  <si>
    <t xml:space="preserve">MONTERRUBIO DE LA SIERRA                     </t>
  </si>
  <si>
    <t xml:space="preserve">MORASVERDES                                  </t>
  </si>
  <si>
    <t xml:space="preserve">MORILLE                                      </t>
  </si>
  <si>
    <t xml:space="preserve">MORIÑIGO                                     </t>
  </si>
  <si>
    <t xml:space="preserve">MORISCOS                                     </t>
  </si>
  <si>
    <t xml:space="preserve">MORONTA                                      </t>
  </si>
  <si>
    <t xml:space="preserve">MOZARBEZ                                     </t>
  </si>
  <si>
    <t xml:space="preserve">NARROS DE MATALAYEGUA                        </t>
  </si>
  <si>
    <t xml:space="preserve">NAVACARROS                                   </t>
  </si>
  <si>
    <t xml:space="preserve">NAVA DE BEJAR                                </t>
  </si>
  <si>
    <t xml:space="preserve">NAVA DE FRANCIA                              </t>
  </si>
  <si>
    <t xml:space="preserve">NAVA DE SOTROBAL                             </t>
  </si>
  <si>
    <t xml:space="preserve">NAVALES                                      </t>
  </si>
  <si>
    <t xml:space="preserve">NAVALMORAL DE BEJAR                          </t>
  </si>
  <si>
    <t xml:space="preserve">NAVAMORALES                                  </t>
  </si>
  <si>
    <t xml:space="preserve">NAVARREDONDA DE LA RINCONADA                 </t>
  </si>
  <si>
    <t xml:space="preserve">NAVASFRIAS                                   </t>
  </si>
  <si>
    <t xml:space="preserve">NEGRILLA DE PALENCIA                         </t>
  </si>
  <si>
    <t xml:space="preserve">OLMEDO DE CAMACES                            </t>
  </si>
  <si>
    <t xml:space="preserve">ORBADA (LA)                                  </t>
  </si>
  <si>
    <t xml:space="preserve">PAJARES DE LA LAGUNA                         </t>
  </si>
  <si>
    <t xml:space="preserve">PALACIOS DEL ARZOBISPO                       </t>
  </si>
  <si>
    <t xml:space="preserve">PALACIOSRUBIOS                               </t>
  </si>
  <si>
    <t xml:space="preserve">PALENCIA DE NEGRILLA                         </t>
  </si>
  <si>
    <t xml:space="preserve">PARADA DE ARRIBA                             </t>
  </si>
  <si>
    <t xml:space="preserve">PARADA DE RUBIALES                           </t>
  </si>
  <si>
    <t xml:space="preserve">PARADINAS DE SAN JUAN                        </t>
  </si>
  <si>
    <t xml:space="preserve">PASTORES                                     </t>
  </si>
  <si>
    <t xml:space="preserve">PAYO (EL)                                    </t>
  </si>
  <si>
    <t xml:space="preserve">PEDRAZA DE ALBA                              </t>
  </si>
  <si>
    <t xml:space="preserve">PEDROSILLO DE ALBA                           </t>
  </si>
  <si>
    <t xml:space="preserve">PEDROSILLO DE LOS AIRES                      </t>
  </si>
  <si>
    <t xml:space="preserve">PEDROSILLO EL RALO                           </t>
  </si>
  <si>
    <t xml:space="preserve">PEDROSO DE LA ARMUÑA (EL)                    </t>
  </si>
  <si>
    <t xml:space="preserve">PELABRAVO                                    </t>
  </si>
  <si>
    <t xml:space="preserve">PELARRODRIGUEZ                               </t>
  </si>
  <si>
    <t xml:space="preserve">PELAYOS                                      </t>
  </si>
  <si>
    <t xml:space="preserve">PEÑA (LA)                                    </t>
  </si>
  <si>
    <t xml:space="preserve">PEÑACABALLERA                                </t>
  </si>
  <si>
    <t xml:space="preserve">PEÑAPARDA                                    </t>
  </si>
  <si>
    <t xml:space="preserve">PEÑARANDA DE BRACAMONTE                      </t>
  </si>
  <si>
    <t xml:space="preserve">PEÑARANDILLA                                 </t>
  </si>
  <si>
    <t xml:space="preserve">PERALEJOS DE ABAJO                           </t>
  </si>
  <si>
    <t xml:space="preserve">PERALEJOS DE ARRIBA                          </t>
  </si>
  <si>
    <t xml:space="preserve">PEREÑA DE LA RIBERA                          </t>
  </si>
  <si>
    <t xml:space="preserve">PEROMINGO                                    </t>
  </si>
  <si>
    <t xml:space="preserve">PINEDAS                                      </t>
  </si>
  <si>
    <t xml:space="preserve">PINO DE TORMES (EL)                          </t>
  </si>
  <si>
    <t xml:space="preserve">PITIEGUA                                     </t>
  </si>
  <si>
    <t xml:space="preserve">PIZARRAL                                     </t>
  </si>
  <si>
    <t xml:space="preserve">POVEDA DE LAS CINTAS                         </t>
  </si>
  <si>
    <t xml:space="preserve">POZOS DE HINOJO                              </t>
  </si>
  <si>
    <t xml:space="preserve">PUEBLA DE AZABA                              </t>
  </si>
  <si>
    <t xml:space="preserve">PUEBLA DE SAN MEDEL                          </t>
  </si>
  <si>
    <t xml:space="preserve">PUEBLA DE YELTES                             </t>
  </si>
  <si>
    <t xml:space="preserve">PUENTE DEL CONGOSTO                          </t>
  </si>
  <si>
    <t xml:space="preserve">PUERTAS                                      </t>
  </si>
  <si>
    <t xml:space="preserve">PUERTO DE BEJAR                              </t>
  </si>
  <si>
    <t xml:space="preserve">PUERTO SEGURO                                </t>
  </si>
  <si>
    <t xml:space="preserve">RAGAMA                                       </t>
  </si>
  <si>
    <t xml:space="preserve">REDONDA (LA)                                 </t>
  </si>
  <si>
    <t xml:space="preserve">RETORTILLO                                   </t>
  </si>
  <si>
    <t xml:space="preserve">RINCONADA DE LA SIERRA (LA)                  </t>
  </si>
  <si>
    <t xml:space="preserve">ROBLEDA                                      </t>
  </si>
  <si>
    <t xml:space="preserve">ROBLIZA DE COJOS                             </t>
  </si>
  <si>
    <t xml:space="preserve">ROLLAN                                       </t>
  </si>
  <si>
    <t xml:space="preserve">SAELICES EL CHICO                            </t>
  </si>
  <si>
    <t xml:space="preserve">SAGRADA (LA)                                 </t>
  </si>
  <si>
    <t xml:space="preserve">SALAMANCA                                    </t>
  </si>
  <si>
    <t xml:space="preserve">SALDEANA                                     </t>
  </si>
  <si>
    <t xml:space="preserve">SALMORAL                                     </t>
  </si>
  <si>
    <t xml:space="preserve">SALVATIERRA DE TORMES                        </t>
  </si>
  <si>
    <t xml:space="preserve">SAN CRISTOBAL DE LA CUESTA                   </t>
  </si>
  <si>
    <t xml:space="preserve">SANCHON DE LA RIBERA                         </t>
  </si>
  <si>
    <t xml:space="preserve">SANCHON DE LA SAGRADA                        </t>
  </si>
  <si>
    <t xml:space="preserve">SANCHOTELLO                                  </t>
  </si>
  <si>
    <t xml:space="preserve">SANDO                                        </t>
  </si>
  <si>
    <t xml:space="preserve">SAN ESTEBAN DE LA SIERRA                     </t>
  </si>
  <si>
    <t xml:space="preserve">SAN FELICES DE LOS GALLEGOS                  </t>
  </si>
  <si>
    <t xml:space="preserve">SAN MARTIN DEL CASTAÑAR                      </t>
  </si>
  <si>
    <t xml:space="preserve">SAN MIGUEL DE VALERO                         </t>
  </si>
  <si>
    <t xml:space="preserve">SAN MORALES                                  </t>
  </si>
  <si>
    <t xml:space="preserve">SAN MUÑOZ                                    </t>
  </si>
  <si>
    <t xml:space="preserve">SAN PEDRO DEL VALLE                          </t>
  </si>
  <si>
    <t xml:space="preserve">SAN PEDRO DE ROZADOS                         </t>
  </si>
  <si>
    <t xml:space="preserve">SAN PELAYO DE GUAREÑA                        </t>
  </si>
  <si>
    <t xml:space="preserve">SANTA MARIA DE SANDO                         </t>
  </si>
  <si>
    <t xml:space="preserve">SANTA MARTA DE TORMES                        </t>
  </si>
  <si>
    <t xml:space="preserve">SANTIAGO DE LA PUEBLA                        </t>
  </si>
  <si>
    <t xml:space="preserve">SANTIBAÑEZ DE BEJAR                          </t>
  </si>
  <si>
    <t xml:space="preserve">SANTIBAÑEZ DE LA SIERRA                      </t>
  </si>
  <si>
    <t xml:space="preserve">SANTIZ                                       </t>
  </si>
  <si>
    <t xml:space="preserve">SANTOS (LOS)                                 </t>
  </si>
  <si>
    <t xml:space="preserve">SARDON DE LOS FRAILES                        </t>
  </si>
  <si>
    <t xml:space="preserve">SAUCELLE                                     </t>
  </si>
  <si>
    <t xml:space="preserve">SAHUGO (EL)                                  </t>
  </si>
  <si>
    <t xml:space="preserve">SEPULCRO-HILARIO                             </t>
  </si>
  <si>
    <t xml:space="preserve">SEQUEROS                                     </t>
  </si>
  <si>
    <t xml:space="preserve">SERRADILLA DEL ARROYO                        </t>
  </si>
  <si>
    <t xml:space="preserve">SERRADILLA DEL LLANO                         </t>
  </si>
  <si>
    <t xml:space="preserve">SIERPE (LA)                                  </t>
  </si>
  <si>
    <t xml:space="preserve">SIETEIGLESIAS DE TORMES                      </t>
  </si>
  <si>
    <t xml:space="preserve">SOBRADILLO                                   </t>
  </si>
  <si>
    <t xml:space="preserve">SORIHUELA                                    </t>
  </si>
  <si>
    <t xml:space="preserve">SOTOSERRANO                                  </t>
  </si>
  <si>
    <t xml:space="preserve">TABERA DE ABAJO                              </t>
  </si>
  <si>
    <t xml:space="preserve">TALA (LA)                                    </t>
  </si>
  <si>
    <t xml:space="preserve">TAMAMES                                      </t>
  </si>
  <si>
    <t xml:space="preserve">TARAZONA DE GUAREÑA                          </t>
  </si>
  <si>
    <t xml:space="preserve">TARDAGUILA                                   </t>
  </si>
  <si>
    <t xml:space="preserve">TEJADO (EL)                                  </t>
  </si>
  <si>
    <t xml:space="preserve">TEJEDA Y SEGOYUELA                           </t>
  </si>
  <si>
    <t xml:space="preserve">TENEBRON                                     </t>
  </si>
  <si>
    <t xml:space="preserve">TERRADILLOS                                  </t>
  </si>
  <si>
    <t xml:space="preserve">TOPAS                                        </t>
  </si>
  <si>
    <t xml:space="preserve">TORDILLOS                                    </t>
  </si>
  <si>
    <t xml:space="preserve">TORNADIZO (EL)                               </t>
  </si>
  <si>
    <t xml:space="preserve">TORRESMENUDAS                                </t>
  </si>
  <si>
    <t xml:space="preserve">TRABANCA                                     </t>
  </si>
  <si>
    <t xml:space="preserve">TREMEDAL DE TORMES                           </t>
  </si>
  <si>
    <t xml:space="preserve">VALDECARROS                                  </t>
  </si>
  <si>
    <t xml:space="preserve">VALDEFUENTES DE SANGUSIN                     </t>
  </si>
  <si>
    <t xml:space="preserve">VALDEHIJADEROS                               </t>
  </si>
  <si>
    <t xml:space="preserve">VALDELACASA                                  </t>
  </si>
  <si>
    <t xml:space="preserve">VALDELAGEVE                                  </t>
  </si>
  <si>
    <t xml:space="preserve">VALDELOSA                                    </t>
  </si>
  <si>
    <t xml:space="preserve">VALDEMIERQUE                                 </t>
  </si>
  <si>
    <t xml:space="preserve">VALDERRODRIGO                                </t>
  </si>
  <si>
    <t xml:space="preserve">VALDUNCIEL                                   </t>
  </si>
  <si>
    <t xml:space="preserve">VALERO                                       </t>
  </si>
  <si>
    <t xml:space="preserve">VALSALABROSO                                 </t>
  </si>
  <si>
    <t xml:space="preserve">VALVERDE DE VALDELACASA                      </t>
  </si>
  <si>
    <t xml:space="preserve">VALVERDON                                    </t>
  </si>
  <si>
    <t xml:space="preserve">VALLEJERA DE RIOFRIO                         </t>
  </si>
  <si>
    <t xml:space="preserve">VECINOS                                      </t>
  </si>
  <si>
    <t xml:space="preserve">VEGA DE TIRADOS                              </t>
  </si>
  <si>
    <t xml:space="preserve">VEGUILLAS (LAS)                              </t>
  </si>
  <si>
    <t xml:space="preserve">VELLES (LA)                                  </t>
  </si>
  <si>
    <t xml:space="preserve">VENTOSA DEL RIO ALMAR                        </t>
  </si>
  <si>
    <t xml:space="preserve">VIDOLA (LA)                                  </t>
  </si>
  <si>
    <t xml:space="preserve">VILVESTRE                                    </t>
  </si>
  <si>
    <t xml:space="preserve">VILLAFLORES                                  </t>
  </si>
  <si>
    <t xml:space="preserve">VILLAGONZALO DE TORMES                       </t>
  </si>
  <si>
    <t xml:space="preserve">VILLALBA DE LOS LLANOS                       </t>
  </si>
  <si>
    <t xml:space="preserve">VILLAMAYOR                                   </t>
  </si>
  <si>
    <t xml:space="preserve">VILLANUEVA DEL CONDE                         </t>
  </si>
  <si>
    <t xml:space="preserve">VILLAR DE ARGAÑAN                            </t>
  </si>
  <si>
    <t xml:space="preserve">VILLAR DE CIERVO                             </t>
  </si>
  <si>
    <t xml:space="preserve">VILLAR DE GALLIMAZO                          </t>
  </si>
  <si>
    <t xml:space="preserve">VILLAR DE LA YEGUA                           </t>
  </si>
  <si>
    <t xml:space="preserve">VILLAR DE PERALONSO                          </t>
  </si>
  <si>
    <t xml:space="preserve">VILLAR DE SAMANIEGO                          </t>
  </si>
  <si>
    <t xml:space="preserve">VILLARES DE LA REINA                         </t>
  </si>
  <si>
    <t xml:space="preserve">VILLARES DE YELTES                           </t>
  </si>
  <si>
    <t xml:space="preserve">VILLARINO DE LOS AIRES                       </t>
  </si>
  <si>
    <t xml:space="preserve">VILLARMAYOR                                  </t>
  </si>
  <si>
    <t xml:space="preserve">VILLARMUERTO                                 </t>
  </si>
  <si>
    <t xml:space="preserve">VILLASBUENAS                                 </t>
  </si>
  <si>
    <t xml:space="preserve">VILLASDARDO                                  </t>
  </si>
  <si>
    <t xml:space="preserve">VILLASECO DE LOS GAMITOS                     </t>
  </si>
  <si>
    <t xml:space="preserve">VILLASECO DE LOS REYES                       </t>
  </si>
  <si>
    <t xml:space="preserve">VILLASRUBIAS                                 </t>
  </si>
  <si>
    <t xml:space="preserve">VILLAVERDE DE GUAREÑA                        </t>
  </si>
  <si>
    <t xml:space="preserve">VILLAVIEJA DE YELTES                         </t>
  </si>
  <si>
    <t xml:space="preserve">VILLORIA                                     </t>
  </si>
  <si>
    <t xml:space="preserve">VILLORUELA                                   </t>
  </si>
  <si>
    <t xml:space="preserve">VITIGUDINO                                   </t>
  </si>
  <si>
    <t xml:space="preserve">YECLA DE YELTES                              </t>
  </si>
  <si>
    <t xml:space="preserve">ZAMARRA                                      </t>
  </si>
  <si>
    <t xml:space="preserve">ZAMAYON                                      </t>
  </si>
  <si>
    <t xml:space="preserve">ZARAPICOS                                    </t>
  </si>
  <si>
    <t xml:space="preserve">ZARZA DE PUMAREDA (LA)                       </t>
  </si>
  <si>
    <t xml:space="preserve">ZORITA DE LA FRONTERA                        </t>
  </si>
  <si>
    <t xml:space="preserve">ADEJE                                        </t>
  </si>
  <si>
    <t xml:space="preserve">AGULO                                        </t>
  </si>
  <si>
    <t xml:space="preserve">ALAJERO                                      </t>
  </si>
  <si>
    <t xml:space="preserve">ARAFO                                        </t>
  </si>
  <si>
    <t xml:space="preserve">ARICO                                        </t>
  </si>
  <si>
    <t xml:space="preserve">ARONA                                        </t>
  </si>
  <si>
    <t xml:space="preserve">BARLOVENTO                                   </t>
  </si>
  <si>
    <t xml:space="preserve">BREÑA ALTA                                   </t>
  </si>
  <si>
    <t xml:space="preserve">BREÑA BAJA                                   </t>
  </si>
  <si>
    <t xml:space="preserve">BUENAVISTA DEL NORTE                         </t>
  </si>
  <si>
    <t xml:space="preserve">CANDELARIA                                   </t>
  </si>
  <si>
    <t xml:space="preserve">FASNIA                                       </t>
  </si>
  <si>
    <t xml:space="preserve">FRONTERA                                     </t>
  </si>
  <si>
    <t xml:space="preserve">FUENCALIENTE DE LA PALMA                     </t>
  </si>
  <si>
    <t xml:space="preserve">GARACHICO                                    </t>
  </si>
  <si>
    <t xml:space="preserve">GARAFIA                                      </t>
  </si>
  <si>
    <t xml:space="preserve">GRANADILLA DE ABONA                          </t>
  </si>
  <si>
    <t xml:space="preserve">GUANCHA (LA)                                 </t>
  </si>
  <si>
    <t xml:space="preserve">GUIA DE ISORA                                </t>
  </si>
  <si>
    <t xml:space="preserve">GUIMAR                                       </t>
  </si>
  <si>
    <t xml:space="preserve">HERMIGUA                                     </t>
  </si>
  <si>
    <t xml:space="preserve">ICOD DE LOS VINOS                            </t>
  </si>
  <si>
    <t xml:space="preserve">SAN CRISTOBAL DE LA LAGUNA                   </t>
  </si>
  <si>
    <t xml:space="preserve">LLANOS DE ARIDANE (LOS)                      </t>
  </si>
  <si>
    <t xml:space="preserve">MATANZA DE ACENTEJO (LA)                     </t>
  </si>
  <si>
    <t xml:space="preserve">OROTAVA (LA)                                 </t>
  </si>
  <si>
    <t xml:space="preserve">PASO (EL)                                    </t>
  </si>
  <si>
    <t xml:space="preserve">PUERTO DE LA CRUZ                            </t>
  </si>
  <si>
    <t xml:space="preserve">PUNTAGORDA                                   </t>
  </si>
  <si>
    <t xml:space="preserve">PUNTALLANA                                   </t>
  </si>
  <si>
    <t xml:space="preserve">REALEJOS (LOS)                               </t>
  </si>
  <si>
    <t xml:space="preserve">ROSARIO (EL)                                 </t>
  </si>
  <si>
    <t xml:space="preserve">SAN ANDRES Y SAUCES                          </t>
  </si>
  <si>
    <t xml:space="preserve">SAN JUAN DE LA RAMBLA                        </t>
  </si>
  <si>
    <t xml:space="preserve">SAN MIGUEL DE ABONA                          </t>
  </si>
  <si>
    <t xml:space="preserve">SAN SEBASTIAN DE LA GOMERA                   </t>
  </si>
  <si>
    <t xml:space="preserve">SANTA CRUZ DE LA PALMA                       </t>
  </si>
  <si>
    <t xml:space="preserve">SANTA CRUZ DE TENERIFE                       </t>
  </si>
  <si>
    <t xml:space="preserve">SANTA URSULA                                 </t>
  </si>
  <si>
    <t xml:space="preserve">SANTIAGO DEL TEIDE                           </t>
  </si>
  <si>
    <t xml:space="preserve">SAUZAL (EL)                                  </t>
  </si>
  <si>
    <t xml:space="preserve">SILOS (LOS)                                  </t>
  </si>
  <si>
    <t xml:space="preserve">TACORONTE                                    </t>
  </si>
  <si>
    <t xml:space="preserve">TANQUE (EL)                                  </t>
  </si>
  <si>
    <t xml:space="preserve">TAZACORTE                                    </t>
  </si>
  <si>
    <t xml:space="preserve">TEGUESTE                                     </t>
  </si>
  <si>
    <t xml:space="preserve">TIJARAFE                                     </t>
  </si>
  <si>
    <t xml:space="preserve">VALVERDE                                     </t>
  </si>
  <si>
    <t xml:space="preserve">VALLE GRAN REY                               </t>
  </si>
  <si>
    <t xml:space="preserve">VALLEHERMOSO                                 </t>
  </si>
  <si>
    <t xml:space="preserve">VICTORIA DE ACENTEJO (LA)                    </t>
  </si>
  <si>
    <t xml:space="preserve">VILAFLOR DE CHASNA                           </t>
  </si>
  <si>
    <t xml:space="preserve">VILLA DE MAZO                                </t>
  </si>
  <si>
    <t xml:space="preserve">EL PINAR DEL HIERRO                          </t>
  </si>
  <si>
    <t xml:space="preserve">ALFOZ DE LLOREDO                             </t>
  </si>
  <si>
    <t xml:space="preserve">AMPUERO                                      </t>
  </si>
  <si>
    <t xml:space="preserve">ANIEVAS                                      </t>
  </si>
  <si>
    <t xml:space="preserve">ARENAS DE IGUÑA                              </t>
  </si>
  <si>
    <t xml:space="preserve">ARGOÑOS                                      </t>
  </si>
  <si>
    <t xml:space="preserve">ARNUERO                                      </t>
  </si>
  <si>
    <t xml:space="preserve">ARREDONDO                                    </t>
  </si>
  <si>
    <t xml:space="preserve">ASTILLERO (EL)                               </t>
  </si>
  <si>
    <t xml:space="preserve">BARCENA DE CICERO                            </t>
  </si>
  <si>
    <t xml:space="preserve">BARCENA DE PIE DE CONCHA                     </t>
  </si>
  <si>
    <t xml:space="preserve">BAREYO                                       </t>
  </si>
  <si>
    <t xml:space="preserve">CABEZON DE LA SAL                            </t>
  </si>
  <si>
    <t xml:space="preserve">CABEZON DE LIEBANA                           </t>
  </si>
  <si>
    <t xml:space="preserve">CABUERNIGA                                   </t>
  </si>
  <si>
    <t xml:space="preserve">CAMALEÑO                                     </t>
  </si>
  <si>
    <t xml:space="preserve">CAMARGO                                      </t>
  </si>
  <si>
    <t xml:space="preserve">CAMPOO DE YUSO                               </t>
  </si>
  <si>
    <t xml:space="preserve">CARTES                                       </t>
  </si>
  <si>
    <t xml:space="preserve">CASTAÑEDA                                    </t>
  </si>
  <si>
    <t xml:space="preserve">CASTRO-URDIALES                              </t>
  </si>
  <si>
    <t xml:space="preserve">CILLORIGO DE LIEBANA                         </t>
  </si>
  <si>
    <t xml:space="preserve">COLINDRES                                    </t>
  </si>
  <si>
    <t xml:space="preserve">COMILLAS                                     </t>
  </si>
  <si>
    <t xml:space="preserve">CORRALES DE BUELNA (LOS)                     </t>
  </si>
  <si>
    <t xml:space="preserve">CORVERA DE TORANZO                           </t>
  </si>
  <si>
    <t xml:space="preserve">CAMPOO DE ENMEDIO                            </t>
  </si>
  <si>
    <t xml:space="preserve">ENTRAMBASAGUAS                               </t>
  </si>
  <si>
    <t xml:space="preserve">ESCALANTE                                    </t>
  </si>
  <si>
    <t xml:space="preserve">GURIEZO                                      </t>
  </si>
  <si>
    <t xml:space="preserve">HAZAS DE CESTO                               </t>
  </si>
  <si>
    <t xml:space="preserve">HERMANDAD DE CAMPOO DE SUSO                  </t>
  </si>
  <si>
    <t xml:space="preserve">HERRERIAS                                    </t>
  </si>
  <si>
    <t xml:space="preserve">LAMASON                                      </t>
  </si>
  <si>
    <t xml:space="preserve">LAREDO                                       </t>
  </si>
  <si>
    <t xml:space="preserve">LIENDO                                       </t>
  </si>
  <si>
    <t xml:space="preserve">LIERGANES                                    </t>
  </si>
  <si>
    <t xml:space="preserve">LIMPIAS                                      </t>
  </si>
  <si>
    <t xml:space="preserve">LUENA                                        </t>
  </si>
  <si>
    <t xml:space="preserve">MARINA DE CUDEYO                             </t>
  </si>
  <si>
    <t xml:space="preserve">MAZCUERRAS                                   </t>
  </si>
  <si>
    <t xml:space="preserve">MEDIO CUDEYO                                 </t>
  </si>
  <si>
    <t xml:space="preserve">MERUELO                                      </t>
  </si>
  <si>
    <t xml:space="preserve">MIENGO                                       </t>
  </si>
  <si>
    <t xml:space="preserve">MIERA                                        </t>
  </si>
  <si>
    <t xml:space="preserve">MOLLEDO                                      </t>
  </si>
  <si>
    <t xml:space="preserve">NOJA                                         </t>
  </si>
  <si>
    <t xml:space="preserve">PENAGOS                                      </t>
  </si>
  <si>
    <t xml:space="preserve">PEÑARRUBIA                                   </t>
  </si>
  <si>
    <t xml:space="preserve">PESAGUERO                                    </t>
  </si>
  <si>
    <t xml:space="preserve">PESQUERA                                     </t>
  </si>
  <si>
    <t xml:space="preserve">PIELAGOS                                     </t>
  </si>
  <si>
    <t xml:space="preserve">POLACIONES                                   </t>
  </si>
  <si>
    <t xml:space="preserve">POLANCO                                      </t>
  </si>
  <si>
    <t xml:space="preserve">POTES                                        </t>
  </si>
  <si>
    <t xml:space="preserve">PUENTE VIESGO                                </t>
  </si>
  <si>
    <t xml:space="preserve">RAMALES DE LA VICTORIA                       </t>
  </si>
  <si>
    <t xml:space="preserve">RASINES                                      </t>
  </si>
  <si>
    <t xml:space="preserve">REINOSA                                      </t>
  </si>
  <si>
    <t xml:space="preserve">REOCIN                                       </t>
  </si>
  <si>
    <t xml:space="preserve">RIBAMONTAN AL MAR                            </t>
  </si>
  <si>
    <t xml:space="preserve">RIBAMONTAN AL MONTE                          </t>
  </si>
  <si>
    <t xml:space="preserve">RIONANSA                                     </t>
  </si>
  <si>
    <t xml:space="preserve">RIOTUERTO                                    </t>
  </si>
  <si>
    <t xml:space="preserve">ROZAS DE VALDEARROYO (LAS)                   </t>
  </si>
  <si>
    <t xml:space="preserve">RUENTE                                       </t>
  </si>
  <si>
    <t xml:space="preserve">RUESGA                                       </t>
  </si>
  <si>
    <t xml:space="preserve">RUILOBA                                      </t>
  </si>
  <si>
    <t xml:space="preserve">SAN FELICES DE BUELNA                        </t>
  </si>
  <si>
    <t xml:space="preserve">SAN MIGUEL DE AGUAYO                         </t>
  </si>
  <si>
    <t xml:space="preserve">SAN PEDRO DEL ROMERAL                        </t>
  </si>
  <si>
    <t xml:space="preserve">SAN ROQUE DE RIOMIERA                        </t>
  </si>
  <si>
    <t xml:space="preserve">SANTA CRUZ DE BEZANA                         </t>
  </si>
  <si>
    <t xml:space="preserve">SANTA MARIA DE CAYON                         </t>
  </si>
  <si>
    <t xml:space="preserve">SANTANDER                                    </t>
  </si>
  <si>
    <t xml:space="preserve">SANTILLANA DEL MAR                           </t>
  </si>
  <si>
    <t xml:space="preserve">SANTIURDE DE REINOSA                         </t>
  </si>
  <si>
    <t xml:space="preserve">SANTIURDE DE TORANZO                         </t>
  </si>
  <si>
    <t xml:space="preserve">SANTOÑA                                      </t>
  </si>
  <si>
    <t xml:space="preserve">SAN VICENTE DE LA BARQUERA                   </t>
  </si>
  <si>
    <t xml:space="preserve">SARO                                         </t>
  </si>
  <si>
    <t xml:space="preserve">SELAYA                                       </t>
  </si>
  <si>
    <t xml:space="preserve">SOBA                                         </t>
  </si>
  <si>
    <t xml:space="preserve">SOLORZANO                                    </t>
  </si>
  <si>
    <t xml:space="preserve">SUANCES                                      </t>
  </si>
  <si>
    <t xml:space="preserve">TOJOS (LOS)                                  </t>
  </si>
  <si>
    <t xml:space="preserve">TORRELAVEGA                                  </t>
  </si>
  <si>
    <t xml:space="preserve">TRESVISO                                     </t>
  </si>
  <si>
    <t xml:space="preserve">TUDANCA                                      </t>
  </si>
  <si>
    <t xml:space="preserve">UDIAS                                        </t>
  </si>
  <si>
    <t xml:space="preserve">VALDALIGA                                    </t>
  </si>
  <si>
    <t xml:space="preserve">VALDEOLEA                                    </t>
  </si>
  <si>
    <t xml:space="preserve">VALDEPRADO DEL RIO                           </t>
  </si>
  <si>
    <t xml:space="preserve">VALDERREDIBLE                                </t>
  </si>
  <si>
    <t xml:space="preserve">VAL DE SAN VICENTE                           </t>
  </si>
  <si>
    <t xml:space="preserve">VEGA DE LIEBANA                              </t>
  </si>
  <si>
    <t xml:space="preserve">VEGA DE PAS                                  </t>
  </si>
  <si>
    <t xml:space="preserve">VILLACARRIEDO                                </t>
  </si>
  <si>
    <t xml:space="preserve">VILLAESCUSA                                  </t>
  </si>
  <si>
    <t xml:space="preserve">VILLAFUFRE                                   </t>
  </si>
  <si>
    <t xml:space="preserve">VALLE DE VILLAVERDE                          </t>
  </si>
  <si>
    <t xml:space="preserve">VOTO                                         </t>
  </si>
  <si>
    <t xml:space="preserve">ABADES                                       </t>
  </si>
  <si>
    <t xml:space="preserve">ADRADA DE PIRON                              </t>
  </si>
  <si>
    <t xml:space="preserve">ADRADOS                                      </t>
  </si>
  <si>
    <t xml:space="preserve">AGUILAFUENTE                                 </t>
  </si>
  <si>
    <t xml:space="preserve">ALCONADA DE MADERUELO                        </t>
  </si>
  <si>
    <t xml:space="preserve">ALDEALCORVO                                  </t>
  </si>
  <si>
    <t xml:space="preserve">ALDEALENGUA DE PEDRAZA                       </t>
  </si>
  <si>
    <t xml:space="preserve">ALDEALENGUA DE SANTA MARIA                   </t>
  </si>
  <si>
    <t xml:space="preserve">ALDEANUEVA DE LA SERREZUELA                  </t>
  </si>
  <si>
    <t xml:space="preserve">ALDEANUEVA DEL CODONAL                       </t>
  </si>
  <si>
    <t xml:space="preserve">ALDEA REAL                                   </t>
  </si>
  <si>
    <t xml:space="preserve">ALDEASOÑA                                    </t>
  </si>
  <si>
    <t xml:space="preserve">ALDEHORNO                                    </t>
  </si>
  <si>
    <t xml:space="preserve">ALDEHUELA DEL CODONAL                        </t>
  </si>
  <si>
    <t xml:space="preserve">ALDEONTE                                     </t>
  </si>
  <si>
    <t xml:space="preserve">ANAYA                                        </t>
  </si>
  <si>
    <t xml:space="preserve">AÑE                                          </t>
  </si>
  <si>
    <t xml:space="preserve">ARAHUETES                                    </t>
  </si>
  <si>
    <t xml:space="preserve">ARCONES                                      </t>
  </si>
  <si>
    <t xml:space="preserve">AREVALILLO DE CEGA                           </t>
  </si>
  <si>
    <t xml:space="preserve">ARMUÑA                                       </t>
  </si>
  <si>
    <t xml:space="preserve">AYLLON                                       </t>
  </si>
  <si>
    <t xml:space="preserve">BARBOLLA                                     </t>
  </si>
  <si>
    <t xml:space="preserve">BASARDILLA                                   </t>
  </si>
  <si>
    <t xml:space="preserve">BERCIAL                                      </t>
  </si>
  <si>
    <t xml:space="preserve">BERCIMUEL                                    </t>
  </si>
  <si>
    <t xml:space="preserve">BERNARDOS                                    </t>
  </si>
  <si>
    <t xml:space="preserve">BERNUY DE PORREROS                           </t>
  </si>
  <si>
    <t xml:space="preserve">BOCEGUILLAS                                  </t>
  </si>
  <si>
    <t xml:space="preserve">BRIEVA                                       </t>
  </si>
  <si>
    <t xml:space="preserve">CABALLAR                                     </t>
  </si>
  <si>
    <t xml:space="preserve">CABAÑAS DE POLENDOS                          </t>
  </si>
  <si>
    <t xml:space="preserve">CABEZUELA                                    </t>
  </si>
  <si>
    <t xml:space="preserve">CALABAZAS DE FUENTIDUEÑA                     </t>
  </si>
  <si>
    <t xml:space="preserve">CAMPO DE SAN PEDRO                           </t>
  </si>
  <si>
    <t xml:space="preserve">CANTALEJO                                    </t>
  </si>
  <si>
    <t xml:space="preserve">CANTIMPALOS                                  </t>
  </si>
  <si>
    <t xml:space="preserve">CARBONERO EL MAYOR                           </t>
  </si>
  <si>
    <t xml:space="preserve">CARRASCAL DEL RIO                            </t>
  </si>
  <si>
    <t xml:space="preserve">CASLA                                        </t>
  </si>
  <si>
    <t xml:space="preserve">CASTILLEJO DE MESLEON                        </t>
  </si>
  <si>
    <t xml:space="preserve">CASTRO DE FUENTIDUEÑA                        </t>
  </si>
  <si>
    <t xml:space="preserve">CASTROJIMENO                                 </t>
  </si>
  <si>
    <t xml:space="preserve">CASTROSERNA DE ABAJO                         </t>
  </si>
  <si>
    <t xml:space="preserve">CASTROSERRACIN                               </t>
  </si>
  <si>
    <t xml:space="preserve">CEDILLO DE LA TORRE                          </t>
  </si>
  <si>
    <t xml:space="preserve">CEREZO DE ABAJO                              </t>
  </si>
  <si>
    <t xml:space="preserve">CEREZO DE ARRIBA                             </t>
  </si>
  <si>
    <t xml:space="preserve">CILLERUELO DE SAN MAMES                      </t>
  </si>
  <si>
    <t xml:space="preserve">COBOS DE FUENTIDUEÑA                         </t>
  </si>
  <si>
    <t xml:space="preserve">COCA                                         </t>
  </si>
  <si>
    <t xml:space="preserve">CODORNIZ                                     </t>
  </si>
  <si>
    <t xml:space="preserve">COLLADO HERMOSO                              </t>
  </si>
  <si>
    <t xml:space="preserve">CONDADO DE CASTILNOVO                        </t>
  </si>
  <si>
    <t xml:space="preserve">CORRAL DE AYLLON                             </t>
  </si>
  <si>
    <t xml:space="preserve">CUBILLO                                      </t>
  </si>
  <si>
    <t xml:space="preserve">CUELLAR                                      </t>
  </si>
  <si>
    <t xml:space="preserve">CHAÑE                                        </t>
  </si>
  <si>
    <t xml:space="preserve">DOMINGO GARCIA                               </t>
  </si>
  <si>
    <t xml:space="preserve">DONHIERRO                                    </t>
  </si>
  <si>
    <t xml:space="preserve">DURUELO                                      </t>
  </si>
  <si>
    <t xml:space="preserve">ENCINAS                                      </t>
  </si>
  <si>
    <t xml:space="preserve">ENCINILLAS                                   </t>
  </si>
  <si>
    <t xml:space="preserve">ESCALONA DEL PRADO                           </t>
  </si>
  <si>
    <t xml:space="preserve">ESCARABAJOSA DE CABEZAS                      </t>
  </si>
  <si>
    <t xml:space="preserve">ESCOBAR DE POLENDOS                          </t>
  </si>
  <si>
    <t xml:space="preserve">ESPINAR (EL)                                 </t>
  </si>
  <si>
    <t xml:space="preserve">ESPIRDO                                      </t>
  </si>
  <si>
    <t xml:space="preserve">FRESNEDA DE CUELLAR                          </t>
  </si>
  <si>
    <t xml:space="preserve">FRESNO DE CANTESPINO                         </t>
  </si>
  <si>
    <t xml:space="preserve">FRESNO DE LA FUENTE                          </t>
  </si>
  <si>
    <t xml:space="preserve">FRUMALES                                     </t>
  </si>
  <si>
    <t xml:space="preserve">FUENTE DE SANTA CRUZ                         </t>
  </si>
  <si>
    <t xml:space="preserve">FUENTE EL OLMO DE FUENTIDUEÑA                </t>
  </si>
  <si>
    <t xml:space="preserve">FUENTE EL OLMO DE ISCAR                      </t>
  </si>
  <si>
    <t xml:space="preserve">FUENTEPELAYO                                 </t>
  </si>
  <si>
    <t xml:space="preserve">FUENTEPIÑEL                                  </t>
  </si>
  <si>
    <t xml:space="preserve">FUENTERREBOLLO                               </t>
  </si>
  <si>
    <t xml:space="preserve">FUENTESAUCO DE FUENTIDUEÑA                   </t>
  </si>
  <si>
    <t xml:space="preserve">FUENTESOTO                                   </t>
  </si>
  <si>
    <t xml:space="preserve">FUENTIDUEÑA                                  </t>
  </si>
  <si>
    <t xml:space="preserve">GALLEGOS                                     </t>
  </si>
  <si>
    <t xml:space="preserve">GARCILLAN                                    </t>
  </si>
  <si>
    <t xml:space="preserve">GOMEZSERRACIN                                </t>
  </si>
  <si>
    <t xml:space="preserve">GRAJERA                                      </t>
  </si>
  <si>
    <t xml:space="preserve">HONRUBIA DE LA CUESTA                        </t>
  </si>
  <si>
    <t xml:space="preserve">HONTALBILLA                                  </t>
  </si>
  <si>
    <t xml:space="preserve">HONTANARES DE ERESMA                         </t>
  </si>
  <si>
    <t xml:space="preserve">HUERTOS (LOS)                                </t>
  </si>
  <si>
    <t xml:space="preserve">ITUERO Y LAMA                                </t>
  </si>
  <si>
    <t xml:space="preserve">JUARROS DE RIOMOROS                          </t>
  </si>
  <si>
    <t xml:space="preserve">JUARROS DE VOLTOYA                           </t>
  </si>
  <si>
    <t xml:space="preserve">LABAJOS                                      </t>
  </si>
  <si>
    <t xml:space="preserve">LAGUNA DE CONTRERAS                          </t>
  </si>
  <si>
    <t xml:space="preserve">LANGUILLA                                    </t>
  </si>
  <si>
    <t xml:space="preserve">LASTRAS DE CUELLAR                           </t>
  </si>
  <si>
    <t xml:space="preserve">LASTRAS DEL POZO                             </t>
  </si>
  <si>
    <t xml:space="preserve">LASTRILLA (LA)                               </t>
  </si>
  <si>
    <t xml:space="preserve">LOSA (LA)                                    </t>
  </si>
  <si>
    <t xml:space="preserve">MADERUELO                                    </t>
  </si>
  <si>
    <t xml:space="preserve">MARAZUELA                                    </t>
  </si>
  <si>
    <t xml:space="preserve">MARTIN MIGUEL                                </t>
  </si>
  <si>
    <t xml:space="preserve">MARTIN MUÑOZ DE LA DEHESA                    </t>
  </si>
  <si>
    <t xml:space="preserve">MARTIN MUÑOZ DE LAS POSADAS                  </t>
  </si>
  <si>
    <t xml:space="preserve">MARUGAN                                      </t>
  </si>
  <si>
    <t xml:space="preserve">MATABUENA                                    </t>
  </si>
  <si>
    <t xml:space="preserve">MATA DE CUELLAR                              </t>
  </si>
  <si>
    <t xml:space="preserve">MATILLA (LA)                                 </t>
  </si>
  <si>
    <t xml:space="preserve">MELQUE DE CERCOS                             </t>
  </si>
  <si>
    <t xml:space="preserve">MEMBIBRE DE LA HOZ                           </t>
  </si>
  <si>
    <t xml:space="preserve">MIGUELAÑEZ                                   </t>
  </si>
  <si>
    <t xml:space="preserve">MONTEJO DE AREVALO                           </t>
  </si>
  <si>
    <t xml:space="preserve">MONTEJO DE LA VEGA DE LA SERREZUELA          </t>
  </si>
  <si>
    <t xml:space="preserve">MONTERRUBIO                                  </t>
  </si>
  <si>
    <t xml:space="preserve">MORAL DE HORNUEZ                             </t>
  </si>
  <si>
    <t xml:space="preserve">MOZONCILLO                                   </t>
  </si>
  <si>
    <t xml:space="preserve">MUÑOPEDRO                                    </t>
  </si>
  <si>
    <t xml:space="preserve">MUÑOVEROS                                    </t>
  </si>
  <si>
    <t xml:space="preserve">NAVA DE LA ASUNCION                          </t>
  </si>
  <si>
    <t xml:space="preserve">NAVAFRIA                                     </t>
  </si>
  <si>
    <t xml:space="preserve">NAVALILLA                                    </t>
  </si>
  <si>
    <t xml:space="preserve">NAVALMANZANO                                 </t>
  </si>
  <si>
    <t xml:space="preserve">NAVARES DE AYUSO                             </t>
  </si>
  <si>
    <t xml:space="preserve">NAVARES DE ENMEDIO                           </t>
  </si>
  <si>
    <t xml:space="preserve">NAVARES DE LAS CUEVAS                        </t>
  </si>
  <si>
    <t xml:space="preserve">NAVAS DE ORO                                 </t>
  </si>
  <si>
    <t xml:space="preserve">NAVAS DE SAN ANTONIO                         </t>
  </si>
  <si>
    <t xml:space="preserve">NIEVA                                        </t>
  </si>
  <si>
    <t xml:space="preserve">OLOMBRADA                                    </t>
  </si>
  <si>
    <t xml:space="preserve">OREJANA                                      </t>
  </si>
  <si>
    <t xml:space="preserve">ORTIGOSA DE PESTAÑO                          </t>
  </si>
  <si>
    <t xml:space="preserve">OTERO DE HERREROS                            </t>
  </si>
  <si>
    <t xml:space="preserve">PAJAREJOS                                    </t>
  </si>
  <si>
    <t xml:space="preserve">PALAZUELOS DE ERESMA                         </t>
  </si>
  <si>
    <t xml:space="preserve">PEDRAZA                                      </t>
  </si>
  <si>
    <t xml:space="preserve">PELAYOS DEL ARROYO                           </t>
  </si>
  <si>
    <t xml:space="preserve">PEROSILLO                                    </t>
  </si>
  <si>
    <t xml:space="preserve">PINAREJOS                                    </t>
  </si>
  <si>
    <t xml:space="preserve">PINARNEGRILLO                                </t>
  </si>
  <si>
    <t xml:space="preserve">CARABIAS                                     </t>
  </si>
  <si>
    <t xml:space="preserve">PRADENA                                      </t>
  </si>
  <si>
    <t xml:space="preserve">PUEBLA DE PEDRAZA                            </t>
  </si>
  <si>
    <t xml:space="preserve">RAPARIEGOS                                   </t>
  </si>
  <si>
    <t xml:space="preserve">REBOLLO                                      </t>
  </si>
  <si>
    <t xml:space="preserve">REMONDO                                      </t>
  </si>
  <si>
    <t xml:space="preserve">RIAGUAS DE SAN BARTOLOME                     </t>
  </si>
  <si>
    <t xml:space="preserve">RIAZA                                        </t>
  </si>
  <si>
    <t xml:space="preserve">RIBOTA                                       </t>
  </si>
  <si>
    <t xml:space="preserve">RIOFRIO DE RIAZA                             </t>
  </si>
  <si>
    <t xml:space="preserve">RODA DE ERESMA                               </t>
  </si>
  <si>
    <t xml:space="preserve">SACRAMENIA                                   </t>
  </si>
  <si>
    <t xml:space="preserve">SAMBOAL                                      </t>
  </si>
  <si>
    <t xml:space="preserve">SAN CRISTOBAL DE CUELLAR                     </t>
  </si>
  <si>
    <t xml:space="preserve">SAN CRISTOBAL DE LA VEGA                     </t>
  </si>
  <si>
    <t xml:space="preserve">SANCHONUÑO                                   </t>
  </si>
  <si>
    <t xml:space="preserve">SANGARCIA                                    </t>
  </si>
  <si>
    <t xml:space="preserve">REAL SITIO DE SAN ILDEFONSO                  </t>
  </si>
  <si>
    <t xml:space="preserve">SAN MARTIN Y MUDRIAN                         </t>
  </si>
  <si>
    <t xml:space="preserve">SAN MIGUEL DE BERNUY                         </t>
  </si>
  <si>
    <t xml:space="preserve">SAN PEDRO DE GAILLOS                         </t>
  </si>
  <si>
    <t xml:space="preserve">SANTA MARIA LA REAL DE NIEVA                 </t>
  </si>
  <si>
    <t xml:space="preserve">SANTA MARTA DEL CERRO                        </t>
  </si>
  <si>
    <t xml:space="preserve">SANTIUSTE DE PEDRAZA                         </t>
  </si>
  <si>
    <t xml:space="preserve">SANTIUSTE DE SAN JUAN BAUTISTA               </t>
  </si>
  <si>
    <t xml:space="preserve">SANTO DOMINGO DE PIRON                       </t>
  </si>
  <si>
    <t xml:space="preserve">SANTO TOME DEL PUERTO                        </t>
  </si>
  <si>
    <t xml:space="preserve">SAUQUILLO DE CABEZAS                         </t>
  </si>
  <si>
    <t xml:space="preserve">SEBULCOR                                     </t>
  </si>
  <si>
    <t xml:space="preserve">SEGOVIA                                      </t>
  </si>
  <si>
    <t xml:space="preserve">SEPULVEDA                                    </t>
  </si>
  <si>
    <t xml:space="preserve">SEQUERA DE FRESNO                            </t>
  </si>
  <si>
    <t xml:space="preserve">SOTILLO                                      </t>
  </si>
  <si>
    <t xml:space="preserve">SOTOSALBOS                                   </t>
  </si>
  <si>
    <t xml:space="preserve">TABANERA LA LUENGA                           </t>
  </si>
  <si>
    <t xml:space="preserve">TOLOCIRIO                                    </t>
  </si>
  <si>
    <t xml:space="preserve">TORREADRADA                                  </t>
  </si>
  <si>
    <t xml:space="preserve">TORRECABALLEROS                              </t>
  </si>
  <si>
    <t xml:space="preserve">TORRECILLA DEL PINAR                         </t>
  </si>
  <si>
    <t xml:space="preserve">TORREIGLESIAS                                </t>
  </si>
  <si>
    <t xml:space="preserve">TORRE VAL DE SAN PEDRO                       </t>
  </si>
  <si>
    <t xml:space="preserve">TRESCASAS                                    </t>
  </si>
  <si>
    <t xml:space="preserve">TUREGANO                                     </t>
  </si>
  <si>
    <t xml:space="preserve">URUEÑAS                                      </t>
  </si>
  <si>
    <t xml:space="preserve">VALDEPRADOS                                  </t>
  </si>
  <si>
    <t xml:space="preserve">VALDEVACAS DE MONTEJO                        </t>
  </si>
  <si>
    <t xml:space="preserve">VALDEVACAS Y GUIJAR                          </t>
  </si>
  <si>
    <t xml:space="preserve">VALSECA                                      </t>
  </si>
  <si>
    <t xml:space="preserve">VALTIENDAS                                   </t>
  </si>
  <si>
    <t xml:space="preserve">VALVERDE DEL MAJANO                          </t>
  </si>
  <si>
    <t xml:space="preserve">VALLE DE TABLADILLO                          </t>
  </si>
  <si>
    <t xml:space="preserve">VALLELADO                                    </t>
  </si>
  <si>
    <t xml:space="preserve">VALLERUELA DE PEDRAZA                        </t>
  </si>
  <si>
    <t xml:space="preserve">VALLERUELA DE SEPULVEDA                      </t>
  </si>
  <si>
    <t xml:space="preserve">VEGANZONES                                   </t>
  </si>
  <si>
    <t xml:space="preserve">VEGAS DE MATUTE                              </t>
  </si>
  <si>
    <t xml:space="preserve">VENTOSILLA Y TEJADILLA                       </t>
  </si>
  <si>
    <t xml:space="preserve">VILLACASTIN                                  </t>
  </si>
  <si>
    <t xml:space="preserve">VILLAVERDE DE ISCAR                          </t>
  </si>
  <si>
    <t xml:space="preserve">VILLAVERDE DE MONTEJO                        </t>
  </si>
  <si>
    <t xml:space="preserve">VILLEGUILLO                                  </t>
  </si>
  <si>
    <t xml:space="preserve">YANGUAS DE ERESMA                            </t>
  </si>
  <si>
    <t xml:space="preserve">ZARZUELA DEL MONTE                           </t>
  </si>
  <si>
    <t xml:space="preserve">ZARZUELA DEL PINAR                           </t>
  </si>
  <si>
    <t xml:space="preserve">ORTIGOSA DEL MONTE                           </t>
  </si>
  <si>
    <t xml:space="preserve">COZUELOS DE FUENTIDUEÑA                      </t>
  </si>
  <si>
    <t xml:space="preserve">MARAZOLEJA                                   </t>
  </si>
  <si>
    <t xml:space="preserve">NAVAS DE RIOFRIO                             </t>
  </si>
  <si>
    <t xml:space="preserve">CUEVAS DE PROVANCO                           </t>
  </si>
  <si>
    <t xml:space="preserve">SAN CRISTOBAL DE SEGOVIA                     </t>
  </si>
  <si>
    <t xml:space="preserve">AGUADULCE                                    </t>
  </si>
  <si>
    <t xml:space="preserve">ALANIS                                       </t>
  </si>
  <si>
    <t xml:space="preserve">ALBAIDA DEL ALJARAFE                         </t>
  </si>
  <si>
    <t xml:space="preserve">ALCALA DE GUADAIRA                           </t>
  </si>
  <si>
    <t xml:space="preserve">ALCALA DEL RIO                               </t>
  </si>
  <si>
    <t xml:space="preserve">ALCOLEA DEL RIO                              </t>
  </si>
  <si>
    <t xml:space="preserve">ALGABA (LA)                                  </t>
  </si>
  <si>
    <t xml:space="preserve">ALGAMITAS                                    </t>
  </si>
  <si>
    <t xml:space="preserve">ALMADEN DE LA PLATA                          </t>
  </si>
  <si>
    <t xml:space="preserve">ALMENSILLA                                   </t>
  </si>
  <si>
    <t xml:space="preserve">ARAHAL                                       </t>
  </si>
  <si>
    <t xml:space="preserve">AZNALCAZAR                                   </t>
  </si>
  <si>
    <t xml:space="preserve">AZNALCOLLAR                                  </t>
  </si>
  <si>
    <t xml:space="preserve">BADOLATOSA                                   </t>
  </si>
  <si>
    <t xml:space="preserve">BENACAZON                                    </t>
  </si>
  <si>
    <t xml:space="preserve">BOLLULLOS DE LA MITACION                     </t>
  </si>
  <si>
    <t xml:space="preserve">BORMUJOS                                     </t>
  </si>
  <si>
    <t xml:space="preserve">BRENES                                       </t>
  </si>
  <si>
    <t xml:space="preserve">BURGUILLOS                                   </t>
  </si>
  <si>
    <t xml:space="preserve">CABEZAS DE SAN JUAN (LAS)                    </t>
  </si>
  <si>
    <t xml:space="preserve">CAMAS                                        </t>
  </si>
  <si>
    <t xml:space="preserve">CAMPANA (LA)                                 </t>
  </si>
  <si>
    <t xml:space="preserve">CANTILLANA                                   </t>
  </si>
  <si>
    <t xml:space="preserve">CARMONA                                      </t>
  </si>
  <si>
    <t xml:space="preserve">CARRION DE LOS CESPEDES                      </t>
  </si>
  <si>
    <t xml:space="preserve">CASARICHE                                    </t>
  </si>
  <si>
    <t xml:space="preserve">CASTILBLANCO DE LOS ARROYOS                  </t>
  </si>
  <si>
    <t xml:space="preserve">CASTILLEJA DE GUZMAN                         </t>
  </si>
  <si>
    <t xml:space="preserve">CASTILLEJA DE LA CUESTA                      </t>
  </si>
  <si>
    <t xml:space="preserve">CASTILLEJA DEL CAMPO                         </t>
  </si>
  <si>
    <t xml:space="preserve">CASTILLO DE LAS GUARDAS (EL)                 </t>
  </si>
  <si>
    <t xml:space="preserve">CAZALLA DE LA SIERRA                         </t>
  </si>
  <si>
    <t xml:space="preserve">CONSTANTINA                                  </t>
  </si>
  <si>
    <t xml:space="preserve">CORIA DEL RIO                                </t>
  </si>
  <si>
    <t xml:space="preserve">CORIPE                                       </t>
  </si>
  <si>
    <t xml:space="preserve">CORONIL (EL)                                 </t>
  </si>
  <si>
    <t xml:space="preserve">CORRALES (LOS)                               </t>
  </si>
  <si>
    <t xml:space="preserve">DOS HERMANAS                                 </t>
  </si>
  <si>
    <t xml:space="preserve">ECIJA                                        </t>
  </si>
  <si>
    <t xml:space="preserve">ESPARTINAS                                   </t>
  </si>
  <si>
    <t xml:space="preserve">ESTEPA                                       </t>
  </si>
  <si>
    <t xml:space="preserve">FUENTES DE ANDALUCIA                         </t>
  </si>
  <si>
    <t xml:space="preserve">GARROBO (EL)                                 </t>
  </si>
  <si>
    <t xml:space="preserve">GELVES                                       </t>
  </si>
  <si>
    <t xml:space="preserve">GERENA                                       </t>
  </si>
  <si>
    <t xml:space="preserve">GILENA                                       </t>
  </si>
  <si>
    <t xml:space="preserve">GINES                                        </t>
  </si>
  <si>
    <t xml:space="preserve">GUADALCANAL                                  </t>
  </si>
  <si>
    <t xml:space="preserve">GUILLENA                                     </t>
  </si>
  <si>
    <t xml:space="preserve">HERRERA                                      </t>
  </si>
  <si>
    <t xml:space="preserve">HUEVAR DEL ALJARAFE                          </t>
  </si>
  <si>
    <t xml:space="preserve">LANTEJUELA                                   </t>
  </si>
  <si>
    <t xml:space="preserve">LEBRIJA                                      </t>
  </si>
  <si>
    <t xml:space="preserve">LORA DE ESTEPA                               </t>
  </si>
  <si>
    <t xml:space="preserve">LORA DEL RIO                                 </t>
  </si>
  <si>
    <t xml:space="preserve">LUISIANA (LA)                                </t>
  </si>
  <si>
    <t xml:space="preserve">MADROÑO (EL)                                 </t>
  </si>
  <si>
    <t xml:space="preserve">MAIRENA DEL ALCOR                            </t>
  </si>
  <si>
    <t xml:space="preserve">MAIRENA DEL ALJARAFE                         </t>
  </si>
  <si>
    <t xml:space="preserve">MARCHENA                                     </t>
  </si>
  <si>
    <t xml:space="preserve">MARINALEDA                                   </t>
  </si>
  <si>
    <t xml:space="preserve">MARTIN DE LA JARA                            </t>
  </si>
  <si>
    <t xml:space="preserve">MOLARES (LOS)                                </t>
  </si>
  <si>
    <t xml:space="preserve">MONTELLANO                                   </t>
  </si>
  <si>
    <t xml:space="preserve">MORON DE LA FRONTERA                         </t>
  </si>
  <si>
    <t xml:space="preserve">NAVAS DE LA CONCEPCION (LAS)                 </t>
  </si>
  <si>
    <t xml:space="preserve">OLIVARES                                     </t>
  </si>
  <si>
    <t xml:space="preserve">OSUNA                                        </t>
  </si>
  <si>
    <t xml:space="preserve">PALACIOS Y VILLAFRANCA (LOS)                 </t>
  </si>
  <si>
    <t xml:space="preserve">PALOMARES DEL RIO                            </t>
  </si>
  <si>
    <t xml:space="preserve">PARADAS                                      </t>
  </si>
  <si>
    <t xml:space="preserve">PEDRERA                                      </t>
  </si>
  <si>
    <t xml:space="preserve">PEDROSO (EL)                                 </t>
  </si>
  <si>
    <t xml:space="preserve">PEÑAFLOR                                     </t>
  </si>
  <si>
    <t xml:space="preserve">PILAS                                        </t>
  </si>
  <si>
    <t xml:space="preserve">PRUNA                                        </t>
  </si>
  <si>
    <t xml:space="preserve">PUEBLA DE CAZALLA (LA)                       </t>
  </si>
  <si>
    <t xml:space="preserve">PUEBLA DE LOS INFANTES (LA)                  </t>
  </si>
  <si>
    <t xml:space="preserve">PUEBLA DEL RIO (LA)                          </t>
  </si>
  <si>
    <t xml:space="preserve">REAL DE LA JARA (EL)                         </t>
  </si>
  <si>
    <t xml:space="preserve">RINCONADA (LA)                               </t>
  </si>
  <si>
    <t xml:space="preserve">RODA DE ANDALUCIA (LA)                       </t>
  </si>
  <si>
    <t xml:space="preserve">RONQUILLO (EL)                               </t>
  </si>
  <si>
    <t xml:space="preserve">RUBIO (EL)                                   </t>
  </si>
  <si>
    <t xml:space="preserve">SALTERAS                                     </t>
  </si>
  <si>
    <t xml:space="preserve">SAN JUAN DE AZNALFARACHE                     </t>
  </si>
  <si>
    <t xml:space="preserve">SANLUCAR LA MAYOR                            </t>
  </si>
  <si>
    <t xml:space="preserve">SAN NICOLAS DEL PUERTO                       </t>
  </si>
  <si>
    <t xml:space="preserve">SANTIPONCE                                   </t>
  </si>
  <si>
    <t xml:space="preserve">SAUCEJO (EL)                                 </t>
  </si>
  <si>
    <t xml:space="preserve">SEVILLA                                      </t>
  </si>
  <si>
    <t xml:space="preserve">TOCINA                                       </t>
  </si>
  <si>
    <t xml:space="preserve">TOMARES                                      </t>
  </si>
  <si>
    <t xml:space="preserve">UMBRETE                                      </t>
  </si>
  <si>
    <t xml:space="preserve">UTRERA                                       </t>
  </si>
  <si>
    <t xml:space="preserve">VALENCINA DE LA CONCEPCION                   </t>
  </si>
  <si>
    <t xml:space="preserve">VILLAMANRIQUE DE LA CONDESA                  </t>
  </si>
  <si>
    <t xml:space="preserve">VILLANUEVA DEL ARISCAL                       </t>
  </si>
  <si>
    <t xml:space="preserve">VILLANUEVA DEL RIO Y MINAS                   </t>
  </si>
  <si>
    <t xml:space="preserve">VILLANUEVA DE SAN JUAN                       </t>
  </si>
  <si>
    <t xml:space="preserve">VILLAVERDE DEL RIO                           </t>
  </si>
  <si>
    <t xml:space="preserve">VISO DEL ALCOR (EL)                          </t>
  </si>
  <si>
    <t xml:space="preserve">CAÑADA ROSAL                                 </t>
  </si>
  <si>
    <t xml:space="preserve">ISLA MAYOR                                   </t>
  </si>
  <si>
    <t xml:space="preserve">CUERVO DE SEVILLA (EL)                       </t>
  </si>
  <si>
    <t xml:space="preserve">PALMAR DE TROYA (EL)                         </t>
  </si>
  <si>
    <t xml:space="preserve">ABEJAR                                       </t>
  </si>
  <si>
    <t xml:space="preserve">ADRADAS                                      </t>
  </si>
  <si>
    <t xml:space="preserve">AGREDA                                       </t>
  </si>
  <si>
    <t xml:space="preserve">ALCONABA                                     </t>
  </si>
  <si>
    <t xml:space="preserve">ALCUBILLA DE AVELLANEDA                      </t>
  </si>
  <si>
    <t xml:space="preserve">ALCUBILLA DE LAS PEÑAS                       </t>
  </si>
  <si>
    <t xml:space="preserve">ALDEALAFUENTE                                </t>
  </si>
  <si>
    <t xml:space="preserve">ALDEALICES                                   </t>
  </si>
  <si>
    <t xml:space="preserve">ALDEALPOZO                                   </t>
  </si>
  <si>
    <t xml:space="preserve">ALDEALSEÑOR                                  </t>
  </si>
  <si>
    <t xml:space="preserve">ALDEHUELA DE PERIAÑEZ                        </t>
  </si>
  <si>
    <t xml:space="preserve">ALDEHUELAS (LAS)                             </t>
  </si>
  <si>
    <t xml:space="preserve">ALENTISQUE                                   </t>
  </si>
  <si>
    <t xml:space="preserve">ALIUD                                        </t>
  </si>
  <si>
    <t xml:space="preserve">ALMAJANO                                     </t>
  </si>
  <si>
    <t xml:space="preserve">ALMALUEZ                                     </t>
  </si>
  <si>
    <t xml:space="preserve">ALMARZA                                      </t>
  </si>
  <si>
    <t xml:space="preserve">ALMAZAN                                      </t>
  </si>
  <si>
    <t xml:space="preserve">ALMAZUL                                      </t>
  </si>
  <si>
    <t xml:space="preserve">ALMENAR DE SORIA                             </t>
  </si>
  <si>
    <t xml:space="preserve">ALPANSEQUE                                   </t>
  </si>
  <si>
    <t xml:space="preserve">ARANCON                                      </t>
  </si>
  <si>
    <t xml:space="preserve">ARCOS DE JALON                               </t>
  </si>
  <si>
    <t xml:space="preserve">ARENILLAS                                    </t>
  </si>
  <si>
    <t xml:space="preserve">AREVALO DE LA SIERRA                         </t>
  </si>
  <si>
    <t xml:space="preserve">AUSEJO DE LA SIERRA                          </t>
  </si>
  <si>
    <t xml:space="preserve">BARAONA                                      </t>
  </si>
  <si>
    <t xml:space="preserve">BARCA                                        </t>
  </si>
  <si>
    <t xml:space="preserve">BARCONES                                     </t>
  </si>
  <si>
    <t xml:space="preserve">BAYUBAS DE ABAJO                             </t>
  </si>
  <si>
    <t xml:space="preserve">BAYUBAS DE ARRIBA                            </t>
  </si>
  <si>
    <t xml:space="preserve">BERATON                                      </t>
  </si>
  <si>
    <t xml:space="preserve">BERLANGA DE DUERO                            </t>
  </si>
  <si>
    <t xml:space="preserve">BLACOS                                       </t>
  </si>
  <si>
    <t xml:space="preserve">BLIECOS                                      </t>
  </si>
  <si>
    <t xml:space="preserve">BORJABAD                                     </t>
  </si>
  <si>
    <t xml:space="preserve">BOROBIA                                      </t>
  </si>
  <si>
    <t xml:space="preserve">BUBEROS                                      </t>
  </si>
  <si>
    <t xml:space="preserve">BUITRAGO                                     </t>
  </si>
  <si>
    <t xml:space="preserve">BURGO DE OSMA-CIUDAD DE OSMA                 </t>
  </si>
  <si>
    <t xml:space="preserve">CABREJAS DEL CAMPO                           </t>
  </si>
  <si>
    <t xml:space="preserve">CABREJAS DEL PINAR                           </t>
  </si>
  <si>
    <t xml:space="preserve">CALATAÑAZOR                                  </t>
  </si>
  <si>
    <t xml:space="preserve">CALTOJAR                                     </t>
  </si>
  <si>
    <t xml:space="preserve">CANDILICHERA                                 </t>
  </si>
  <si>
    <t xml:space="preserve">CAÑAMAQUE                                    </t>
  </si>
  <si>
    <t xml:space="preserve">CARABANTES                                   </t>
  </si>
  <si>
    <t xml:space="preserve">CARACENA                                     </t>
  </si>
  <si>
    <t xml:space="preserve">CARRASCOSA DE ABAJO                          </t>
  </si>
  <si>
    <t xml:space="preserve">CARRASCOSA DE LA SIERRA                      </t>
  </si>
  <si>
    <t xml:space="preserve">CASAREJOS                                    </t>
  </si>
  <si>
    <t xml:space="preserve">CASTILFRIO DE LA SIERRA                      </t>
  </si>
  <si>
    <t xml:space="preserve">CASTILRUIZ                                   </t>
  </si>
  <si>
    <t xml:space="preserve">CASTILLEJO DE ROBLEDO                        </t>
  </si>
  <si>
    <t xml:space="preserve">CENTENERA DE ANDALUZ                         </t>
  </si>
  <si>
    <t xml:space="preserve">CERBON                                       </t>
  </si>
  <si>
    <t xml:space="preserve">CIDONES                                      </t>
  </si>
  <si>
    <t xml:space="preserve">CIGUDOSA                                     </t>
  </si>
  <si>
    <t xml:space="preserve">CIHUELA                                      </t>
  </si>
  <si>
    <t xml:space="preserve">CIRIA                                        </t>
  </si>
  <si>
    <t xml:space="preserve">CIRUJALES DEL RIO                            </t>
  </si>
  <si>
    <t xml:space="preserve">COSCURITA                                    </t>
  </si>
  <si>
    <t xml:space="preserve">COVALEDA                                     </t>
  </si>
  <si>
    <t xml:space="preserve">CUBILLA                                      </t>
  </si>
  <si>
    <t xml:space="preserve">CUBO DE LA SOLANA                            </t>
  </si>
  <si>
    <t xml:space="preserve">CUEVA DE AGREDA                              </t>
  </si>
  <si>
    <t xml:space="preserve">DEVANOS                                      </t>
  </si>
  <si>
    <t xml:space="preserve">DEZA                                         </t>
  </si>
  <si>
    <t xml:space="preserve">DURUELO DE LA SIERRA                         </t>
  </si>
  <si>
    <t>42079</t>
  </si>
  <si>
    <t xml:space="preserve">ESCOBOSA DE ALMAZAN                          </t>
  </si>
  <si>
    <t xml:space="preserve">ESPEJA DE SAN MARCELINO                      </t>
  </si>
  <si>
    <t xml:space="preserve">ESPEJON                                      </t>
  </si>
  <si>
    <t xml:space="preserve">ESTEPA DE SAN JUAN                           </t>
  </si>
  <si>
    <t xml:space="preserve">FRECHILLA DE ALMAZAN                         </t>
  </si>
  <si>
    <t xml:space="preserve">FRESNO DE CARACENA                           </t>
  </si>
  <si>
    <t xml:space="preserve">FUENTEARMEGIL                                </t>
  </si>
  <si>
    <t xml:space="preserve">FUENTECAMBRON                                </t>
  </si>
  <si>
    <t xml:space="preserve">FUENTECANTOS                                 </t>
  </si>
  <si>
    <t xml:space="preserve">FUENTELMONGE                                 </t>
  </si>
  <si>
    <t xml:space="preserve">FUENTELSAZ DE SORIA                          </t>
  </si>
  <si>
    <t xml:space="preserve">FUENTEPINILLA                                </t>
  </si>
  <si>
    <t xml:space="preserve">FUENTES DE MAGAÑA                            </t>
  </si>
  <si>
    <t xml:space="preserve">FUENTESTRUN                                  </t>
  </si>
  <si>
    <t xml:space="preserve">GARRAY                                       </t>
  </si>
  <si>
    <t xml:space="preserve">GOLMAYO                                      </t>
  </si>
  <si>
    <t xml:space="preserve">GOMARA                                       </t>
  </si>
  <si>
    <t xml:space="preserve">GORMAZ                                       </t>
  </si>
  <si>
    <t xml:space="preserve">HERRERA DE SORIA                             </t>
  </si>
  <si>
    <t xml:space="preserve">HINOJOSA DEL CAMPO                           </t>
  </si>
  <si>
    <t xml:space="preserve">LANGA DE DUERO                               </t>
  </si>
  <si>
    <t xml:space="preserve">LICERAS                                      </t>
  </si>
  <si>
    <t xml:space="preserve">LOSILLA (LA)                                 </t>
  </si>
  <si>
    <t xml:space="preserve">MAGAÑA                                       </t>
  </si>
  <si>
    <t xml:space="preserve">MAJAN                                        </t>
  </si>
  <si>
    <t xml:space="preserve">MATALEBRERAS                                 </t>
  </si>
  <si>
    <t xml:space="preserve">MATAMALA DE ALMAZAN                          </t>
  </si>
  <si>
    <t xml:space="preserve">MEDINACELI                                   </t>
  </si>
  <si>
    <t xml:space="preserve">MIÑO DE MEDINACELI                           </t>
  </si>
  <si>
    <t xml:space="preserve">MIÑO DE SAN ESTEBAN                          </t>
  </si>
  <si>
    <t xml:space="preserve">MOLINOS DE DUERO                             </t>
  </si>
  <si>
    <t xml:space="preserve">MOMBLONA                                     </t>
  </si>
  <si>
    <t xml:space="preserve">MONTEAGUDO DE LAS VICARIAS                   </t>
  </si>
  <si>
    <t xml:space="preserve">MONTEJO DE TIERMES                           </t>
  </si>
  <si>
    <t xml:space="preserve">MONTENEGRO DE CAMEROS                        </t>
  </si>
  <si>
    <t xml:space="preserve">MORON DE ALMAZAN                             </t>
  </si>
  <si>
    <t xml:space="preserve">MURIEL DE LA FUENTE                          </t>
  </si>
  <si>
    <t xml:space="preserve">MURIEL VIEJO                                 </t>
  </si>
  <si>
    <t xml:space="preserve">NAFRIA DE UCERO                              </t>
  </si>
  <si>
    <t xml:space="preserve">NARROS                                       </t>
  </si>
  <si>
    <t xml:space="preserve">NAVALENO                                     </t>
  </si>
  <si>
    <t xml:space="preserve">NEPAS                                        </t>
  </si>
  <si>
    <t xml:space="preserve">NOLAY                                        </t>
  </si>
  <si>
    <t xml:space="preserve">NOVIERCAS                                    </t>
  </si>
  <si>
    <t xml:space="preserve">OLVEGA                                       </t>
  </si>
  <si>
    <t xml:space="preserve">ONCALA                                       </t>
  </si>
  <si>
    <t xml:space="preserve">PINILLA DEL CAMPO                            </t>
  </si>
  <si>
    <t xml:space="preserve">PORTILLO DE SORIA                            </t>
  </si>
  <si>
    <t xml:space="preserve">POVEDA DE SORIA (LA)                         </t>
  </si>
  <si>
    <t xml:space="preserve">POZALMURO                                    </t>
  </si>
  <si>
    <t xml:space="preserve">QUINTANA REDONDA                             </t>
  </si>
  <si>
    <t xml:space="preserve">QUINTANAS DE GORMAZ                          </t>
  </si>
  <si>
    <t xml:space="preserve">QUIÑONERIA                                   </t>
  </si>
  <si>
    <t xml:space="preserve">RABANOS (LOS)                                </t>
  </si>
  <si>
    <t xml:space="preserve">RECUERDA                                     </t>
  </si>
  <si>
    <t xml:space="preserve">RELLO                                        </t>
  </si>
  <si>
    <t xml:space="preserve">RENIEBLAS                                    </t>
  </si>
  <si>
    <t xml:space="preserve">RETORTILLO DE SORIA                          </t>
  </si>
  <si>
    <t xml:space="preserve">REZNOS                                       </t>
  </si>
  <si>
    <t xml:space="preserve">RIBA DE ESCALOTE (LA)                        </t>
  </si>
  <si>
    <t xml:space="preserve">RIOSECO DE SORIA                             </t>
  </si>
  <si>
    <t xml:space="preserve">ROLLAMIENTA                                  </t>
  </si>
  <si>
    <t xml:space="preserve">ROYO (EL)                                    </t>
  </si>
  <si>
    <t xml:space="preserve">SALDUERO                                     </t>
  </si>
  <si>
    <t xml:space="preserve">SAN ESTEBAN DE GORMAZ                        </t>
  </si>
  <si>
    <t xml:space="preserve">SAN FELICES                                  </t>
  </si>
  <si>
    <t xml:space="preserve">SAN LEONARDO DE YAGUE                        </t>
  </si>
  <si>
    <t xml:space="preserve">SAN PEDRO MANRIQUE                           </t>
  </si>
  <si>
    <t xml:space="preserve">SANTA CRUZ DE YANGUAS                        </t>
  </si>
  <si>
    <t xml:space="preserve">SANTA MARIA DE HUERTA                        </t>
  </si>
  <si>
    <t xml:space="preserve">SANTA MARIA DE LAS HOYAS                     </t>
  </si>
  <si>
    <t xml:space="preserve">SERON DE NAGIMA                              </t>
  </si>
  <si>
    <t xml:space="preserve">SOLIEDRA                                     </t>
  </si>
  <si>
    <t xml:space="preserve">SORIA                                        </t>
  </si>
  <si>
    <t xml:space="preserve">SOTILLO DEL RINCON                           </t>
  </si>
  <si>
    <t xml:space="preserve">SUELLACABRAS                                 </t>
  </si>
  <si>
    <t xml:space="preserve">TAJAHUERCE                                   </t>
  </si>
  <si>
    <t xml:space="preserve">TAJUECO                                      </t>
  </si>
  <si>
    <t xml:space="preserve">TALVEILA                                     </t>
  </si>
  <si>
    <t xml:space="preserve">TARDELCUENDE                                 </t>
  </si>
  <si>
    <t xml:space="preserve">TARODA                                       </t>
  </si>
  <si>
    <t xml:space="preserve">TEJADO                                       </t>
  </si>
  <si>
    <t xml:space="preserve">TORLENGUA                                    </t>
  </si>
  <si>
    <t xml:space="preserve">TORREBLACOS                                  </t>
  </si>
  <si>
    <t xml:space="preserve">TORRUBIA DE SORIA                            </t>
  </si>
  <si>
    <t xml:space="preserve">TREVAGO                                      </t>
  </si>
  <si>
    <t xml:space="preserve">UCERO                                        </t>
  </si>
  <si>
    <t xml:space="preserve">VADILLO                                      </t>
  </si>
  <si>
    <t xml:space="preserve">VALDEAVELLANO DE TERA                        </t>
  </si>
  <si>
    <t xml:space="preserve">VALDEGEÑA                                    </t>
  </si>
  <si>
    <t xml:space="preserve">VALDELAGUA DEL CERRO                         </t>
  </si>
  <si>
    <t xml:space="preserve">VALDEMALUQUE                                 </t>
  </si>
  <si>
    <t xml:space="preserve">VALDENEBRO                                   </t>
  </si>
  <si>
    <t xml:space="preserve">VALDEPRADO                                   </t>
  </si>
  <si>
    <t xml:space="preserve">VALDERRODILLA                                </t>
  </si>
  <si>
    <t xml:space="preserve">VALTAJEROS                                   </t>
  </si>
  <si>
    <t xml:space="preserve">VELAMAZAN                                    </t>
  </si>
  <si>
    <t xml:space="preserve">VELILLA DE LA SIERRA                         </t>
  </si>
  <si>
    <t xml:space="preserve">VELILLA DE LOS AJOS                          </t>
  </si>
  <si>
    <t xml:space="preserve">VIANA DE DUERO                               </t>
  </si>
  <si>
    <t xml:space="preserve">VILLACIERVOS                                 </t>
  </si>
  <si>
    <t xml:space="preserve">VILLANUEVA DE GORMAZ                         </t>
  </si>
  <si>
    <t xml:space="preserve">VILLAR DEL ALA                               </t>
  </si>
  <si>
    <t xml:space="preserve">VILLAR DEL CAMPO                             </t>
  </si>
  <si>
    <t xml:space="preserve">VILLAR DEL RIO                               </t>
  </si>
  <si>
    <t xml:space="preserve">VILLARES DE SORIA (LOS)                      </t>
  </si>
  <si>
    <t xml:space="preserve">VILLASAYAS                                   </t>
  </si>
  <si>
    <t xml:space="preserve">VILLASECA DE ARCIEL                          </t>
  </si>
  <si>
    <t xml:space="preserve">VINUESA                                      </t>
  </si>
  <si>
    <t xml:space="preserve">VIZMANOS                                     </t>
  </si>
  <si>
    <t xml:space="preserve">VOZMEDIANO                                   </t>
  </si>
  <si>
    <t xml:space="preserve">YANGUAS                                      </t>
  </si>
  <si>
    <t xml:space="preserve">YELO                                         </t>
  </si>
  <si>
    <t xml:space="preserve">AIGUAMURCIA                                  </t>
  </si>
  <si>
    <t xml:space="preserve">ALBINYANA                                    </t>
  </si>
  <si>
    <t xml:space="preserve">ALBIOL (L')                                  </t>
  </si>
  <si>
    <t xml:space="preserve">ALCANAR                                      </t>
  </si>
  <si>
    <t xml:space="preserve">ALCOVER                                      </t>
  </si>
  <si>
    <t xml:space="preserve">ALDOVER                                      </t>
  </si>
  <si>
    <t xml:space="preserve">ALEIXAR (L')                                 </t>
  </si>
  <si>
    <t xml:space="preserve">ALFARA DE CARLES                             </t>
  </si>
  <si>
    <t xml:space="preserve">ALFORJA                                      </t>
  </si>
  <si>
    <t xml:space="preserve">ALIO                                         </t>
  </si>
  <si>
    <t xml:space="preserve">ALMOSTER                                     </t>
  </si>
  <si>
    <t xml:space="preserve">ALTAFULLA                                    </t>
  </si>
  <si>
    <t xml:space="preserve">AMETLLA DE MAR (L')                          </t>
  </si>
  <si>
    <t xml:space="preserve">AMPOSTA                                      </t>
  </si>
  <si>
    <t xml:space="preserve">ARBOLI                                       </t>
  </si>
  <si>
    <t xml:space="preserve">ARBOC (L')                                   </t>
  </si>
  <si>
    <t xml:space="preserve">ARGENTERA (L')                               </t>
  </si>
  <si>
    <t xml:space="preserve">ARNES                                        </t>
  </si>
  <si>
    <t xml:space="preserve">ASCO                                         </t>
  </si>
  <si>
    <t xml:space="preserve">BANYERES DEL PENEDES                         </t>
  </si>
  <si>
    <t xml:space="preserve">BARBERA DE LA CONCA                          </t>
  </si>
  <si>
    <t xml:space="preserve">BATEA                                        </t>
  </si>
  <si>
    <t xml:space="preserve">BELLMUNT DEL PRIORAT                         </t>
  </si>
  <si>
    <t xml:space="preserve">BELLVEI                                      </t>
  </si>
  <si>
    <t xml:space="preserve">BENIFALLET                                   </t>
  </si>
  <si>
    <t xml:space="preserve">BENISSANET                                   </t>
  </si>
  <si>
    <t xml:space="preserve">BISBAL DE FALSET (LA)                        </t>
  </si>
  <si>
    <t xml:space="preserve">BISBAL DEL PENEDES (LA)                      </t>
  </si>
  <si>
    <t xml:space="preserve">BLANCAFORT                                   </t>
  </si>
  <si>
    <t xml:space="preserve">BONASTRE                                     </t>
  </si>
  <si>
    <t xml:space="preserve">BORGES DEL CAMP (LES)                        </t>
  </si>
  <si>
    <t xml:space="preserve">BOT                                          </t>
  </si>
  <si>
    <t xml:space="preserve">BOTARELL                                     </t>
  </si>
  <si>
    <t xml:space="preserve">BRAFIM                                       </t>
  </si>
  <si>
    <t xml:space="preserve">CABACES                                      </t>
  </si>
  <si>
    <t xml:space="preserve">CABRA DEL CAMP                               </t>
  </si>
  <si>
    <t xml:space="preserve">CALAFELL                                     </t>
  </si>
  <si>
    <t xml:space="preserve">CAMBRILS                                     </t>
  </si>
  <si>
    <t xml:space="preserve">CAPAFONTS                                    </t>
  </si>
  <si>
    <t xml:space="preserve">CAPCANES                                     </t>
  </si>
  <si>
    <t xml:space="preserve">CASERES                                      </t>
  </si>
  <si>
    <t xml:space="preserve">CASTELLVELL DEL CAMP                         </t>
  </si>
  <si>
    <t xml:space="preserve">CATLLAR (EL)                                 </t>
  </si>
  <si>
    <t xml:space="preserve">SENIA (LA)                                   </t>
  </si>
  <si>
    <t xml:space="preserve">COLLDEJOU                                    </t>
  </si>
  <si>
    <t xml:space="preserve">CONESA                                       </t>
  </si>
  <si>
    <t xml:space="preserve">CONSTANTI                                    </t>
  </si>
  <si>
    <t xml:space="preserve">CORBERA D'EBRE                               </t>
  </si>
  <si>
    <t xml:space="preserve">CORNUDELLA DE MONTSANT                       </t>
  </si>
  <si>
    <t xml:space="preserve">CREIXELL                                     </t>
  </si>
  <si>
    <t xml:space="preserve">CUNIT                                        </t>
  </si>
  <si>
    <t xml:space="preserve">XERTA                                        </t>
  </si>
  <si>
    <t xml:space="preserve">DUESAIGUES                                   </t>
  </si>
  <si>
    <t xml:space="preserve">ESPLUGA DE FRANCOLI (L')                     </t>
  </si>
  <si>
    <t xml:space="preserve">FALSET                                       </t>
  </si>
  <si>
    <t xml:space="preserve">FATARELLA (LA)                               </t>
  </si>
  <si>
    <t xml:space="preserve">FEBRO (LA)                                   </t>
  </si>
  <si>
    <t xml:space="preserve">FIGUERA (LA)                                 </t>
  </si>
  <si>
    <t xml:space="preserve">FIGUEROLA DEL CAMP                           </t>
  </si>
  <si>
    <t xml:space="preserve">FLIX                                         </t>
  </si>
  <si>
    <t xml:space="preserve">FORES                                        </t>
  </si>
  <si>
    <t xml:space="preserve">FREGINALS                                    </t>
  </si>
  <si>
    <t xml:space="preserve">GALERA (LA)                                  </t>
  </si>
  <si>
    <t xml:space="preserve">GANDESA                                      </t>
  </si>
  <si>
    <t xml:space="preserve">GARCIA                                       </t>
  </si>
  <si>
    <t xml:space="preserve">GARIDELLS (ELS)                              </t>
  </si>
  <si>
    <t xml:space="preserve">GINESTAR                                     </t>
  </si>
  <si>
    <t xml:space="preserve">GODALL                                       </t>
  </si>
  <si>
    <t xml:space="preserve">GRATALLOPS                                   </t>
  </si>
  <si>
    <t xml:space="preserve">GUIAMETS (ELS)                               </t>
  </si>
  <si>
    <t xml:space="preserve">HORTA DE SANT JOAN                           </t>
  </si>
  <si>
    <t xml:space="preserve">LLOAR (EL)                                   </t>
  </si>
  <si>
    <t xml:space="preserve">LLORAC                                       </t>
  </si>
  <si>
    <t xml:space="preserve">LLORENC DEL PENEDES                          </t>
  </si>
  <si>
    <t xml:space="preserve">MARGALEF                                     </t>
  </si>
  <si>
    <t xml:space="preserve">MARCA                                        </t>
  </si>
  <si>
    <t xml:space="preserve">MAS DE BARBERANS                             </t>
  </si>
  <si>
    <t xml:space="preserve">MASDENVERGE                                  </t>
  </si>
  <si>
    <t xml:space="preserve">MASLLORENC                                   </t>
  </si>
  <si>
    <t xml:space="preserve">MASO (LA)                                    </t>
  </si>
  <si>
    <t xml:space="preserve">MASPUJOLS                                    </t>
  </si>
  <si>
    <t xml:space="preserve">MASROIG (EL)                                 </t>
  </si>
  <si>
    <t xml:space="preserve">MILA (EL)                                    </t>
  </si>
  <si>
    <t xml:space="preserve">MIRAVET                                      </t>
  </si>
  <si>
    <t xml:space="preserve">MONTBLANC                                    </t>
  </si>
  <si>
    <t xml:space="preserve">MONTBRIO DEL CAMP                            </t>
  </si>
  <si>
    <t xml:space="preserve">MONTFERRI                                    </t>
  </si>
  <si>
    <t xml:space="preserve">MONTMELL (EL)                                </t>
  </si>
  <si>
    <t xml:space="preserve">MONT-RAL                                     </t>
  </si>
  <si>
    <t xml:space="preserve">MONT-ROIG DEL CAMP                           </t>
  </si>
  <si>
    <t xml:space="preserve">MORA D'EBRE                                  </t>
  </si>
  <si>
    <t xml:space="preserve">MORA LA NOVA                                 </t>
  </si>
  <si>
    <t xml:space="preserve">MORELL (EL)                                  </t>
  </si>
  <si>
    <t xml:space="preserve">MORERA DE MONTSANT (LA)                      </t>
  </si>
  <si>
    <t xml:space="preserve">NOU DE GAIA (LA)                             </t>
  </si>
  <si>
    <t xml:space="preserve">NULLES                                       </t>
  </si>
  <si>
    <t xml:space="preserve">PALMA D'EBRE (LA)                            </t>
  </si>
  <si>
    <t xml:space="preserve">PALLARESOS (ELS)                             </t>
  </si>
  <si>
    <t xml:space="preserve">PASSANANT                                    </t>
  </si>
  <si>
    <t xml:space="preserve">PAULS                                        </t>
  </si>
  <si>
    <t xml:space="preserve">PERAFORT                                     </t>
  </si>
  <si>
    <t xml:space="preserve">PERELLO (EL)                                 </t>
  </si>
  <si>
    <t xml:space="preserve">PILES (LES)                                  </t>
  </si>
  <si>
    <t xml:space="preserve">PINELL DE BRAI (EL)                          </t>
  </si>
  <si>
    <t xml:space="preserve">PIRA                                         </t>
  </si>
  <si>
    <t xml:space="preserve">PLA DE SANTA MARIA (EL)                      </t>
  </si>
  <si>
    <t xml:space="preserve">POBLA DE MAFUMET (LA)                        </t>
  </si>
  <si>
    <t xml:space="preserve">POBLA DE MASSALUCA (LA)                      </t>
  </si>
  <si>
    <t xml:space="preserve">POBLA DE MONTORNES (LA)                      </t>
  </si>
  <si>
    <t xml:space="preserve">POBOLEDA                                     </t>
  </si>
  <si>
    <t xml:space="preserve">PONT D'ARMENTERA (EL)                        </t>
  </si>
  <si>
    <t xml:space="preserve">PORRERA                                      </t>
  </si>
  <si>
    <t xml:space="preserve">PRADELL DE LA TEIXETA                        </t>
  </si>
  <si>
    <t xml:space="preserve">PRADES                                       </t>
  </si>
  <si>
    <t xml:space="preserve">PRAT DE COMTE                                </t>
  </si>
  <si>
    <t xml:space="preserve">PRATDIP                                      </t>
  </si>
  <si>
    <t xml:space="preserve">PUIGPELAT                                    </t>
  </si>
  <si>
    <t xml:space="preserve">QUEROL                                       </t>
  </si>
  <si>
    <t xml:space="preserve">RASQUERA                                     </t>
  </si>
  <si>
    <t xml:space="preserve">RENAU                                        </t>
  </si>
  <si>
    <t xml:space="preserve">REUS                                         </t>
  </si>
  <si>
    <t xml:space="preserve">RIBA (LA)                                    </t>
  </si>
  <si>
    <t xml:space="preserve">RIBA-ROJA D'EBRE                             </t>
  </si>
  <si>
    <t xml:space="preserve">RIERA DE GAIA (LA)                           </t>
  </si>
  <si>
    <t xml:space="preserve">RIUDECANYES                                  </t>
  </si>
  <si>
    <t xml:space="preserve">RIUDECOLS                                    </t>
  </si>
  <si>
    <t xml:space="preserve">RIUDOMS                                      </t>
  </si>
  <si>
    <t xml:space="preserve">ROCAFORT DE QUERALT                          </t>
  </si>
  <si>
    <t xml:space="preserve">RODA DE BERA                                 </t>
  </si>
  <si>
    <t xml:space="preserve">RODONYA                                      </t>
  </si>
  <si>
    <t xml:space="preserve">ROQUETES                                     </t>
  </si>
  <si>
    <t xml:space="preserve">ROURELL (EL)                                 </t>
  </si>
  <si>
    <t xml:space="preserve">SALOMO                                       </t>
  </si>
  <si>
    <t xml:space="preserve">SANT CARLES DE LA RAPITA                     </t>
  </si>
  <si>
    <t xml:space="preserve">SANT JAUME DELS DOMENYS                      </t>
  </si>
  <si>
    <t xml:space="preserve">SANTA BARBARA                                </t>
  </si>
  <si>
    <t xml:space="preserve">SANTA COLOMA DE QUERALT                      </t>
  </si>
  <si>
    <t xml:space="preserve">SANTA OLIVA                                  </t>
  </si>
  <si>
    <t xml:space="preserve">PONTILS                                      </t>
  </si>
  <si>
    <t xml:space="preserve">SARRAL                                       </t>
  </si>
  <si>
    <t xml:space="preserve">SAVALLA DEL COMTAT                           </t>
  </si>
  <si>
    <t xml:space="preserve">SECUITA (LA)                                 </t>
  </si>
  <si>
    <t xml:space="preserve">SELVA DEL CAMP (LA)                          </t>
  </si>
  <si>
    <t xml:space="preserve">SENAN                                        </t>
  </si>
  <si>
    <t xml:space="preserve">SOLIVELLA                                    </t>
  </si>
  <si>
    <t xml:space="preserve">TARRAGONA                                    </t>
  </si>
  <si>
    <t xml:space="preserve">TIVENYS                                      </t>
  </si>
  <si>
    <t xml:space="preserve">TIVISSA                                      </t>
  </si>
  <si>
    <t xml:space="preserve">TORRE DE FONTAUBELLA (LA)                    </t>
  </si>
  <si>
    <t xml:space="preserve">TORRE DE L'ESPANYOL (LA)                     </t>
  </si>
  <si>
    <t xml:space="preserve">TORREDEMBARRA                                </t>
  </si>
  <si>
    <t xml:space="preserve">TORROJA DEL PRIORAT                          </t>
  </si>
  <si>
    <t xml:space="preserve">TORTOSA                                      </t>
  </si>
  <si>
    <t xml:space="preserve">ULLDECONA                                    </t>
  </si>
  <si>
    <t xml:space="preserve">ULLDEMOLINS                                  </t>
  </si>
  <si>
    <t xml:space="preserve">VALLCLARA                                    </t>
  </si>
  <si>
    <t xml:space="preserve">VALLFOGONA DE RIUCORB                        </t>
  </si>
  <si>
    <t xml:space="preserve">VALLMOLL                                     </t>
  </si>
  <si>
    <t xml:space="preserve">VALLS                                        </t>
  </si>
  <si>
    <t xml:space="preserve">VANDELLOS I L'HOSPITALET DE L'INFANT         </t>
  </si>
  <si>
    <t xml:space="preserve">VENDRELL (EL)                                </t>
  </si>
  <si>
    <t xml:space="preserve">VESPELLA DE GAIA                             </t>
  </si>
  <si>
    <t xml:space="preserve">VILABELLA                                    </t>
  </si>
  <si>
    <t xml:space="preserve">VILALLONGA DEL CAMP                          </t>
  </si>
  <si>
    <t xml:space="preserve">VILANOVA D'ESCORNALBOU                       </t>
  </si>
  <si>
    <t xml:space="preserve">VILANOVA DE PRADES                           </t>
  </si>
  <si>
    <t xml:space="preserve">VILAPLANA                                    </t>
  </si>
  <si>
    <t xml:space="preserve">VILA-RODONA                                  </t>
  </si>
  <si>
    <t xml:space="preserve">VILA-SECA                                    </t>
  </si>
  <si>
    <t xml:space="preserve">VILAVERD                                     </t>
  </si>
  <si>
    <t xml:space="preserve">VILELLA ALTA (LA)                            </t>
  </si>
  <si>
    <t xml:space="preserve">VILELLA BAIXA (LA)                           </t>
  </si>
  <si>
    <t xml:space="preserve">VILALBA DELS ARCS                            </t>
  </si>
  <si>
    <t xml:space="preserve">VIMBODI I POBLET                             </t>
  </si>
  <si>
    <t xml:space="preserve">VINEBRE                                      </t>
  </si>
  <si>
    <t xml:space="preserve">VINYOLS I ELS ARCS                           </t>
  </si>
  <si>
    <t xml:space="preserve">DELTEBRE                                     </t>
  </si>
  <si>
    <t xml:space="preserve">SANT JAUME D'ENVEJA                          </t>
  </si>
  <si>
    <t xml:space="preserve">CAMARLES                                     </t>
  </si>
  <si>
    <t xml:space="preserve">ALDEA (L')                                   </t>
  </si>
  <si>
    <t xml:space="preserve">SALOU                                        </t>
  </si>
  <si>
    <t xml:space="preserve">AMPOLLA (L')                                 </t>
  </si>
  <si>
    <t xml:space="preserve">CANONJA (LA)                                 </t>
  </si>
  <si>
    <t xml:space="preserve">ABABUJ                                       </t>
  </si>
  <si>
    <t xml:space="preserve">ABEJUELA                                     </t>
  </si>
  <si>
    <t xml:space="preserve">AGUATON                                      </t>
  </si>
  <si>
    <t xml:space="preserve">AGUAVIVA                                     </t>
  </si>
  <si>
    <t xml:space="preserve">AGUILAR DEL ALFAMBRA                         </t>
  </si>
  <si>
    <t xml:space="preserve">ALACON                                       </t>
  </si>
  <si>
    <t xml:space="preserve">ALBA                                         </t>
  </si>
  <si>
    <t xml:space="preserve">ALBALATE DEL ARZOBISPO                       </t>
  </si>
  <si>
    <t xml:space="preserve">ALBARRACIN                                   </t>
  </si>
  <si>
    <t xml:space="preserve">ALBENTOSA                                    </t>
  </si>
  <si>
    <t xml:space="preserve">ALCAINE                                      </t>
  </si>
  <si>
    <t xml:space="preserve">ALCALA DE LA SELVA                           </t>
  </si>
  <si>
    <t xml:space="preserve">ALCAÑIZ                                      </t>
  </si>
  <si>
    <t xml:space="preserve">ALCORISA                                     </t>
  </si>
  <si>
    <t xml:space="preserve">ALFAMBRA                                     </t>
  </si>
  <si>
    <t xml:space="preserve">ALIAGA                                       </t>
  </si>
  <si>
    <t xml:space="preserve">ALMOHAJA                                     </t>
  </si>
  <si>
    <t xml:space="preserve">ALOBRAS                                      </t>
  </si>
  <si>
    <t xml:space="preserve">ALPEÑES                                      </t>
  </si>
  <si>
    <t xml:space="preserve">ALLEPUZ                                      </t>
  </si>
  <si>
    <t xml:space="preserve">ALLOZA                                       </t>
  </si>
  <si>
    <t xml:space="preserve">ALLUEVA                                      </t>
  </si>
  <si>
    <t xml:space="preserve">ANADON                                       </t>
  </si>
  <si>
    <t xml:space="preserve">ANDORRA                                      </t>
  </si>
  <si>
    <t xml:space="preserve">ARCOS DE LAS SALINAS                         </t>
  </si>
  <si>
    <t xml:space="preserve">ARENS DE LLEDO                               </t>
  </si>
  <si>
    <t xml:space="preserve">ARGENTE                                      </t>
  </si>
  <si>
    <t xml:space="preserve">ARIÑO                                        </t>
  </si>
  <si>
    <t xml:space="preserve">AZAILA                                       </t>
  </si>
  <si>
    <t xml:space="preserve">BADENAS                                      </t>
  </si>
  <si>
    <t xml:space="preserve">BAGUENA                                      </t>
  </si>
  <si>
    <t xml:space="preserve">BAÑON                                        </t>
  </si>
  <si>
    <t xml:space="preserve">BARRACHINA                                   </t>
  </si>
  <si>
    <t xml:space="preserve">BEA                                          </t>
  </si>
  <si>
    <t xml:space="preserve">BECEITE                                      </t>
  </si>
  <si>
    <t xml:space="preserve">BELMONTE DE SAN JOSE                         </t>
  </si>
  <si>
    <t xml:space="preserve">BELLO                                        </t>
  </si>
  <si>
    <t xml:space="preserve">BERGE                                        </t>
  </si>
  <si>
    <t xml:space="preserve">BEZAS                                        </t>
  </si>
  <si>
    <t xml:space="preserve">BLANCAS                                      </t>
  </si>
  <si>
    <t xml:space="preserve">BLESA                                        </t>
  </si>
  <si>
    <t xml:space="preserve">BORDON                                       </t>
  </si>
  <si>
    <t xml:space="preserve">BRONCHALES                                   </t>
  </si>
  <si>
    <t xml:space="preserve">BUEÑA                                        </t>
  </si>
  <si>
    <t xml:space="preserve">BURBAGUENA                                   </t>
  </si>
  <si>
    <t xml:space="preserve">CABRA DE MORA                                </t>
  </si>
  <si>
    <t xml:space="preserve">CALACEITE                                    </t>
  </si>
  <si>
    <t xml:space="preserve">CALAMOCHA                                    </t>
  </si>
  <si>
    <t xml:space="preserve">CALANDA                                      </t>
  </si>
  <si>
    <t xml:space="preserve">CALOMARDE                                    </t>
  </si>
  <si>
    <t xml:space="preserve">CAMAÑAS                                      </t>
  </si>
  <si>
    <t xml:space="preserve">CAMARENA DE LA SIERRA                        </t>
  </si>
  <si>
    <t xml:space="preserve">CAMARILLAS                                   </t>
  </si>
  <si>
    <t xml:space="preserve">CAMINREAL                                    </t>
  </si>
  <si>
    <t xml:space="preserve">CANTAVIEJA                                   </t>
  </si>
  <si>
    <t xml:space="preserve">CAÑADA DE BENATANDUZ                         </t>
  </si>
  <si>
    <t xml:space="preserve">CAÑADA DE VERICH (LA)                        </t>
  </si>
  <si>
    <t xml:space="preserve">CAÑADA VELLIDA                               </t>
  </si>
  <si>
    <t xml:space="preserve">CAÑIZAR DEL OLIVAR                           </t>
  </si>
  <si>
    <t xml:space="preserve">CASCANTE DEL RIO                             </t>
  </si>
  <si>
    <t xml:space="preserve">CASTEJON DE TORNOS                           </t>
  </si>
  <si>
    <t xml:space="preserve">CASTEL DE CABRA                              </t>
  </si>
  <si>
    <t xml:space="preserve">CASTELNOU                                    </t>
  </si>
  <si>
    <t xml:space="preserve">CASTELSERAS                                  </t>
  </si>
  <si>
    <t xml:space="preserve">CASTELLAR (EL)                               </t>
  </si>
  <si>
    <t xml:space="preserve">CASTELLOTE                                   </t>
  </si>
  <si>
    <t xml:space="preserve">CEDRILLAS                                    </t>
  </si>
  <si>
    <t xml:space="preserve">CELADAS                                      </t>
  </si>
  <si>
    <t xml:space="preserve">CELLA                                        </t>
  </si>
  <si>
    <t xml:space="preserve">CEROLLERA (LA)                               </t>
  </si>
  <si>
    <t xml:space="preserve">CODOÑERA (LA)                                </t>
  </si>
  <si>
    <t xml:space="preserve">CORBALAN                                     </t>
  </si>
  <si>
    <t xml:space="preserve">CORTES DE ARAGON                             </t>
  </si>
  <si>
    <t xml:space="preserve">COSA                                         </t>
  </si>
  <si>
    <t xml:space="preserve">CRETAS                                       </t>
  </si>
  <si>
    <t xml:space="preserve">CRIVILLEN                                    </t>
  </si>
  <si>
    <t xml:space="preserve">CUBA (LA)                                    </t>
  </si>
  <si>
    <t xml:space="preserve">CUBLA                                        </t>
  </si>
  <si>
    <t xml:space="preserve">CUCALON                                      </t>
  </si>
  <si>
    <t xml:space="preserve">CUERVO (EL)                                  </t>
  </si>
  <si>
    <t xml:space="preserve">CUEVAS DE ALMUDEN                            </t>
  </si>
  <si>
    <t xml:space="preserve">CUEVAS LABRADAS                              </t>
  </si>
  <si>
    <t xml:space="preserve">EJULVE                                       </t>
  </si>
  <si>
    <t xml:space="preserve">ESCORIHUELA                                  </t>
  </si>
  <si>
    <t xml:space="preserve">ESCUCHA                                      </t>
  </si>
  <si>
    <t xml:space="preserve">ESTERCUEL                                    </t>
  </si>
  <si>
    <t xml:space="preserve">FERRERUELA DE HUERVA                         </t>
  </si>
  <si>
    <t xml:space="preserve">FONFRIA                                      </t>
  </si>
  <si>
    <t xml:space="preserve">FORMICHE ALTO                                </t>
  </si>
  <si>
    <t xml:space="preserve">FORNOLES                                     </t>
  </si>
  <si>
    <t xml:space="preserve">FORTANETE                                    </t>
  </si>
  <si>
    <t xml:space="preserve">FOZ-CALANDA                                  </t>
  </si>
  <si>
    <t xml:space="preserve">FRESNEDA (LA)                                </t>
  </si>
  <si>
    <t xml:space="preserve">FRIAS DE ALBARRACIN                          </t>
  </si>
  <si>
    <t xml:space="preserve">FUENFERRADA                                  </t>
  </si>
  <si>
    <t xml:space="preserve">FUENTES CALIENTES                            </t>
  </si>
  <si>
    <t xml:space="preserve">FUENTES CLARAS                               </t>
  </si>
  <si>
    <t xml:space="preserve">FUENTES DE RUBIELOS                          </t>
  </si>
  <si>
    <t xml:space="preserve">FUENTESPALDA                                 </t>
  </si>
  <si>
    <t xml:space="preserve">GALVE                                        </t>
  </si>
  <si>
    <t xml:space="preserve">GARGALLO                                     </t>
  </si>
  <si>
    <t xml:space="preserve">GEA DE ALBARRACIN                            </t>
  </si>
  <si>
    <t xml:space="preserve">GINEBROSA (LA)                               </t>
  </si>
  <si>
    <t xml:space="preserve">GRIEGOS                                      </t>
  </si>
  <si>
    <t xml:space="preserve">GUADALAVIAR                                  </t>
  </si>
  <si>
    <t xml:space="preserve">GUDAR                                        </t>
  </si>
  <si>
    <t xml:space="preserve">HIJAR                                        </t>
  </si>
  <si>
    <t xml:space="preserve">HINOJOSA DE JARQUE                           </t>
  </si>
  <si>
    <t xml:space="preserve">HOZ DE LA VIEJA (LA)                         </t>
  </si>
  <si>
    <t xml:space="preserve">HUESA DEL COMUN                              </t>
  </si>
  <si>
    <t xml:space="preserve">IGLESUELA DEL CID (LA)                       </t>
  </si>
  <si>
    <t xml:space="preserve">JABALOYAS                                    </t>
  </si>
  <si>
    <t xml:space="preserve">JARQUE DE LA VAL                             </t>
  </si>
  <si>
    <t xml:space="preserve">JATIEL                                       </t>
  </si>
  <si>
    <t xml:space="preserve">JORCAS                                       </t>
  </si>
  <si>
    <t xml:space="preserve">JOSA                                         </t>
  </si>
  <si>
    <t xml:space="preserve">LAGUERUELA                                   </t>
  </si>
  <si>
    <t xml:space="preserve">LANZUELA                                     </t>
  </si>
  <si>
    <t xml:space="preserve">LIBROS                                       </t>
  </si>
  <si>
    <t xml:space="preserve">LIDON                                        </t>
  </si>
  <si>
    <t xml:space="preserve">LINARES DE MORA                              </t>
  </si>
  <si>
    <t xml:space="preserve">LOSCOS                                       </t>
  </si>
  <si>
    <t xml:space="preserve">LLEDO                                        </t>
  </si>
  <si>
    <t xml:space="preserve">MAICAS                                       </t>
  </si>
  <si>
    <t xml:space="preserve">MANZANERA                                    </t>
  </si>
  <si>
    <t xml:space="preserve">MARTIN DEL RIO                               </t>
  </si>
  <si>
    <t xml:space="preserve">MAS DE LAS MATAS                             </t>
  </si>
  <si>
    <t xml:space="preserve">MATA DE LOS OLMOS (LA)                       </t>
  </si>
  <si>
    <t xml:space="preserve">MAZALEON                                     </t>
  </si>
  <si>
    <t xml:space="preserve">MEZQUITA DE JARQUE                           </t>
  </si>
  <si>
    <t xml:space="preserve">MIRAMBEL                                     </t>
  </si>
  <si>
    <t xml:space="preserve">MIRAVETE DE LA SIERRA                        </t>
  </si>
  <si>
    <t xml:space="preserve">MOLINOS                                      </t>
  </si>
  <si>
    <t xml:space="preserve">MONFORTE DE MOYUELA                          </t>
  </si>
  <si>
    <t xml:space="preserve">MONREAL DEL CAMPO                            </t>
  </si>
  <si>
    <t xml:space="preserve">MONROYO                                      </t>
  </si>
  <si>
    <t xml:space="preserve">MONTALBAN                                    </t>
  </si>
  <si>
    <t xml:space="preserve">MONTEAGUDO DEL CASTILLO                      </t>
  </si>
  <si>
    <t xml:space="preserve">MONTERDE DE ALBARRACIN                       </t>
  </si>
  <si>
    <t xml:space="preserve">MORA DE RUBIELOS                             </t>
  </si>
  <si>
    <t xml:space="preserve">MOSCARDON                                    </t>
  </si>
  <si>
    <t xml:space="preserve">MOSQUERUELA                                  </t>
  </si>
  <si>
    <t xml:space="preserve">MUNIESA                                      </t>
  </si>
  <si>
    <t xml:space="preserve">NOGUERA DE ALBARRACIN                        </t>
  </si>
  <si>
    <t xml:space="preserve">NOGUERAS                                     </t>
  </si>
  <si>
    <t xml:space="preserve">NOGUERUELAS                                  </t>
  </si>
  <si>
    <t xml:space="preserve">OBON                                         </t>
  </si>
  <si>
    <t xml:space="preserve">ODON                                         </t>
  </si>
  <si>
    <t xml:space="preserve">OJOS NEGROS                                  </t>
  </si>
  <si>
    <t xml:space="preserve">OLBA                                         </t>
  </si>
  <si>
    <t xml:space="preserve">OLIETE                                       </t>
  </si>
  <si>
    <t xml:space="preserve">OLMOS (LOS)                                  </t>
  </si>
  <si>
    <t xml:space="preserve">ORIHUELA DEL TREMEDAL                        </t>
  </si>
  <si>
    <t xml:space="preserve">ORRIOS                                       </t>
  </si>
  <si>
    <t xml:space="preserve">PALOMAR DE ARROYOS                           </t>
  </si>
  <si>
    <t xml:space="preserve">PANCRUDO                                     </t>
  </si>
  <si>
    <t xml:space="preserve">PARRAS DE CASTELLOTE (LAS)                   </t>
  </si>
  <si>
    <t xml:space="preserve">PEÑARROYA DE TASTAVINS                       </t>
  </si>
  <si>
    <t xml:space="preserve">PERACENSE                                    </t>
  </si>
  <si>
    <t xml:space="preserve">PERALEJOS                                    </t>
  </si>
  <si>
    <t xml:space="preserve">PERALES DEL ALFAMBRA                         </t>
  </si>
  <si>
    <t xml:space="preserve">PITARQUE                                     </t>
  </si>
  <si>
    <t xml:space="preserve">PLOU                                         </t>
  </si>
  <si>
    <t xml:space="preserve">POBO (EL)                                    </t>
  </si>
  <si>
    <t xml:space="preserve">PORTELLADA (LA)                              </t>
  </si>
  <si>
    <t xml:space="preserve">POZONDON                                     </t>
  </si>
  <si>
    <t xml:space="preserve">POZUEL DEL CAMPO                             </t>
  </si>
  <si>
    <t xml:space="preserve">PUEBLA DE HIJAR (LA)                         </t>
  </si>
  <si>
    <t xml:space="preserve">PUEBLA DE VALVERDE (LA)                      </t>
  </si>
  <si>
    <t xml:space="preserve">PUERTOMINGALVO                               </t>
  </si>
  <si>
    <t xml:space="preserve">RAFALES                                      </t>
  </si>
  <si>
    <t xml:space="preserve">RILLO                                        </t>
  </si>
  <si>
    <t xml:space="preserve">RIODEVA                                      </t>
  </si>
  <si>
    <t xml:space="preserve">RODENAS                                      </t>
  </si>
  <si>
    <t xml:space="preserve">ROYUELA                                      </t>
  </si>
  <si>
    <t xml:space="preserve">RUBIALES                                     </t>
  </si>
  <si>
    <t xml:space="preserve">RUBIELOS DE LA CERIDA                        </t>
  </si>
  <si>
    <t xml:space="preserve">RUBIELOS DE MORA                             </t>
  </si>
  <si>
    <t>44203</t>
  </si>
  <si>
    <t xml:space="preserve">SALCEDILLO                                   </t>
  </si>
  <si>
    <t xml:space="preserve">SALDON                                       </t>
  </si>
  <si>
    <t xml:space="preserve">SAMPER DE CALANDA                            </t>
  </si>
  <si>
    <t xml:space="preserve">SAN AGUSTIN                                  </t>
  </si>
  <si>
    <t xml:space="preserve">SAN MARTIN DEL RIO                           </t>
  </si>
  <si>
    <t xml:space="preserve">SANTA CRUZ DE NOGUERAS                       </t>
  </si>
  <si>
    <t xml:space="preserve">SANTA EULALIA                                </t>
  </si>
  <si>
    <t xml:space="preserve">SARRION                                      </t>
  </si>
  <si>
    <t xml:space="preserve">SEGURA DE LOS BAÑOS                          </t>
  </si>
  <si>
    <t xml:space="preserve">SENO                                         </t>
  </si>
  <si>
    <t xml:space="preserve">SINGRA                                       </t>
  </si>
  <si>
    <t xml:space="preserve">TERRIENTE                                    </t>
  </si>
  <si>
    <t xml:space="preserve">TERUEL                                       </t>
  </si>
  <si>
    <t xml:space="preserve">TORIL Y MASEGOSO                             </t>
  </si>
  <si>
    <t xml:space="preserve">TORMON                                       </t>
  </si>
  <si>
    <t xml:space="preserve">TORNOS                                       </t>
  </si>
  <si>
    <t xml:space="preserve">TORRALBA DE LOS SISONES                      </t>
  </si>
  <si>
    <t xml:space="preserve">TORRECILLA DE ALCAÑIZ                        </t>
  </si>
  <si>
    <t xml:space="preserve">TORRECILLA DEL REBOLLAR                      </t>
  </si>
  <si>
    <t xml:space="preserve">TORRE DE ARCAS                               </t>
  </si>
  <si>
    <t xml:space="preserve">TORRE DE LAS ARCAS                           </t>
  </si>
  <si>
    <t xml:space="preserve">TORRE DEL COMPTE                             </t>
  </si>
  <si>
    <t xml:space="preserve">TORRELACARCEL                                </t>
  </si>
  <si>
    <t xml:space="preserve">TORRE LOS NEGROS                             </t>
  </si>
  <si>
    <t xml:space="preserve">TORREMOCHA DE JILOCA                         </t>
  </si>
  <si>
    <t xml:space="preserve">TORRES DE ALBARRACIN                         </t>
  </si>
  <si>
    <t xml:space="preserve">TORREVELILLA                                 </t>
  </si>
  <si>
    <t xml:space="preserve">TORRIJAS                                     </t>
  </si>
  <si>
    <t xml:space="preserve">TORRIJO DEL CAMPO                            </t>
  </si>
  <si>
    <t xml:space="preserve">TRAMACASTIEL                                 </t>
  </si>
  <si>
    <t xml:space="preserve">TRAMACASTILLA                                </t>
  </si>
  <si>
    <t xml:space="preserve">TRONCHON                                     </t>
  </si>
  <si>
    <t xml:space="preserve">URREA DE GAEN                                </t>
  </si>
  <si>
    <t xml:space="preserve">UTRILLAS                                     </t>
  </si>
  <si>
    <t xml:space="preserve">VALACLOCHE                                   </t>
  </si>
  <si>
    <t xml:space="preserve">VALBONA                                      </t>
  </si>
  <si>
    <t xml:space="preserve">VALDEALGORFA                                 </t>
  </si>
  <si>
    <t xml:space="preserve">VALDECUENCA                                  </t>
  </si>
  <si>
    <t xml:space="preserve">VALDELINARES                                 </t>
  </si>
  <si>
    <t xml:space="preserve">VALDELTORMO                                  </t>
  </si>
  <si>
    <t xml:space="preserve">VALDERROBRES                                 </t>
  </si>
  <si>
    <t xml:space="preserve">VALJUNQUERA                                  </t>
  </si>
  <si>
    <t xml:space="preserve">VALLECILLO (EL)                              </t>
  </si>
  <si>
    <t xml:space="preserve">VEGUILLAS DE LA SIERRA                       </t>
  </si>
  <si>
    <t xml:space="preserve">VILLAFRANCA DEL CAMPO                        </t>
  </si>
  <si>
    <t xml:space="preserve">VILLAHERMOSA DEL CAMPO                       </t>
  </si>
  <si>
    <t xml:space="preserve">VILLANUEVA DEL REBOLLAR DE LA SIERRA         </t>
  </si>
  <si>
    <t xml:space="preserve">VILLAR DEL COBO                              </t>
  </si>
  <si>
    <t xml:space="preserve">VILLAR DEL SALZ                              </t>
  </si>
  <si>
    <t xml:space="preserve">VILLARLUENGO                                 </t>
  </si>
  <si>
    <t xml:space="preserve">VILLARQUEMADO                                </t>
  </si>
  <si>
    <t xml:space="preserve">VILLARROYA DE LOS PINARES                    </t>
  </si>
  <si>
    <t xml:space="preserve">VILLASTAR                                    </t>
  </si>
  <si>
    <t xml:space="preserve">VILLEL                                       </t>
  </si>
  <si>
    <t xml:space="preserve">VINACEITE                                    </t>
  </si>
  <si>
    <t xml:space="preserve">VISIEDO                                      </t>
  </si>
  <si>
    <t xml:space="preserve">VIVEL DEL RIO MARTIN                         </t>
  </si>
  <si>
    <t xml:space="preserve">ZOMA (LA)                                    </t>
  </si>
  <si>
    <t xml:space="preserve">AJOFRIN                                      </t>
  </si>
  <si>
    <t xml:space="preserve">ALAMEDA DE LA SAGRA                          </t>
  </si>
  <si>
    <t xml:space="preserve">ALBARREAL DE TAJO                            </t>
  </si>
  <si>
    <t xml:space="preserve">ALCABON                                      </t>
  </si>
  <si>
    <t xml:space="preserve">ALCAÑIZO                                     </t>
  </si>
  <si>
    <t xml:space="preserve">ALCAUDETE DE LA JARA                         </t>
  </si>
  <si>
    <t xml:space="preserve">ALCOLEA DE TAJO                              </t>
  </si>
  <si>
    <t xml:space="preserve">ALDEA EN CABO                                </t>
  </si>
  <si>
    <t xml:space="preserve">ALDEANUEVA DE BARBARROYA                     </t>
  </si>
  <si>
    <t xml:space="preserve">ALDEANUEVA DE SAN BARTOLOME                  </t>
  </si>
  <si>
    <t xml:space="preserve">ALMENDRAL DE LA CAÑADA                       </t>
  </si>
  <si>
    <t xml:space="preserve">ALMONACID DE TOLEDO                          </t>
  </si>
  <si>
    <t xml:space="preserve">ALMOROX                                      </t>
  </si>
  <si>
    <t xml:space="preserve">AÑOVER DE TAJO                               </t>
  </si>
  <si>
    <t xml:space="preserve">ARCICOLLAR                                   </t>
  </si>
  <si>
    <t xml:space="preserve">ARGES                                        </t>
  </si>
  <si>
    <t xml:space="preserve">AZUTAN                                       </t>
  </si>
  <si>
    <t xml:space="preserve">BARCIENCE                                    </t>
  </si>
  <si>
    <t xml:space="preserve">BARGAS                                       </t>
  </si>
  <si>
    <t xml:space="preserve">BELVIS DE LA JARA                            </t>
  </si>
  <si>
    <t xml:space="preserve">BOROX                                        </t>
  </si>
  <si>
    <t xml:space="preserve">BUENAVENTURA                                 </t>
  </si>
  <si>
    <t xml:space="preserve">BURGUILLOS DE TOLEDO                         </t>
  </si>
  <si>
    <t xml:space="preserve">BURUJON                                      </t>
  </si>
  <si>
    <t xml:space="preserve">CABAÑAS DE LA SAGRA                          </t>
  </si>
  <si>
    <t xml:space="preserve">CABAÑAS DE YEPES                             </t>
  </si>
  <si>
    <t xml:space="preserve">CABEZAMESADA                                 </t>
  </si>
  <si>
    <t xml:space="preserve">CALERA Y CHOZAS                              </t>
  </si>
  <si>
    <t xml:space="preserve">CALERUELA                                    </t>
  </si>
  <si>
    <t xml:space="preserve">CALZADA DE OROPESA                           </t>
  </si>
  <si>
    <t xml:space="preserve">CAMARENA                                     </t>
  </si>
  <si>
    <t xml:space="preserve">CAMARENILLA                                  </t>
  </si>
  <si>
    <t xml:space="preserve">CAMPILLO DE LA JARA (EL)                     </t>
  </si>
  <si>
    <t xml:space="preserve">CAMUÑAS                                      </t>
  </si>
  <si>
    <t xml:space="preserve">CARDIEL DE LOS MONTES                        </t>
  </si>
  <si>
    <t xml:space="preserve">CARMENA                                      </t>
  </si>
  <si>
    <t xml:space="preserve">CARPIO DE TAJO (EL)                          </t>
  </si>
  <si>
    <t xml:space="preserve">CARRANQUE                                    </t>
  </si>
  <si>
    <t xml:space="preserve">CARRICHES                                    </t>
  </si>
  <si>
    <t xml:space="preserve">CASAR DE ESCALONA (EL)                       </t>
  </si>
  <si>
    <t xml:space="preserve">CASARRUBIOS DEL MONTE                        </t>
  </si>
  <si>
    <t xml:space="preserve">CASASBUENAS                                  </t>
  </si>
  <si>
    <t xml:space="preserve">CASTILLO DE BAYUELA                          </t>
  </si>
  <si>
    <t xml:space="preserve">CAZALEGAS                                    </t>
  </si>
  <si>
    <t xml:space="preserve">CEBOLLA                                      </t>
  </si>
  <si>
    <t xml:space="preserve">CEDILLO DEL CONDADO                          </t>
  </si>
  <si>
    <t xml:space="preserve">CERRALBOS (LOS)                              </t>
  </si>
  <si>
    <t xml:space="preserve">CERVERA DE LOS MONTES                        </t>
  </si>
  <si>
    <t xml:space="preserve">CIRUELOS                                     </t>
  </si>
  <si>
    <t xml:space="preserve">COBEJA                                       </t>
  </si>
  <si>
    <t xml:space="preserve">COBISA                                       </t>
  </si>
  <si>
    <t xml:space="preserve">CONSUEGRA                                    </t>
  </si>
  <si>
    <t xml:space="preserve">CORRAL DE ALMAGUER                           </t>
  </si>
  <si>
    <t xml:space="preserve">CUERVA                                       </t>
  </si>
  <si>
    <t xml:space="preserve">CHOZAS DE CANALES                            </t>
  </si>
  <si>
    <t xml:space="preserve">CHUECA                                       </t>
  </si>
  <si>
    <t xml:space="preserve">DOMINGO PEREZ                                </t>
  </si>
  <si>
    <t xml:space="preserve">DOSBARRIOS                                   </t>
  </si>
  <si>
    <t xml:space="preserve">ERUSTES                                      </t>
  </si>
  <si>
    <t xml:space="preserve">ESCALONA                                     </t>
  </si>
  <si>
    <t xml:space="preserve">ESCALONILLA                                  </t>
  </si>
  <si>
    <t xml:space="preserve">ESPINOSO DEL REY                             </t>
  </si>
  <si>
    <t xml:space="preserve">ESQUIVIAS                                    </t>
  </si>
  <si>
    <t xml:space="preserve">ESTRELLA (LA)                                </t>
  </si>
  <si>
    <t xml:space="preserve">FUENSALIDA                                   </t>
  </si>
  <si>
    <t xml:space="preserve">GALVEZ                                       </t>
  </si>
  <si>
    <t xml:space="preserve">GARCIOTUM                                    </t>
  </si>
  <si>
    <t xml:space="preserve">GERINDOTE                                    </t>
  </si>
  <si>
    <t xml:space="preserve">GUADAMUR                                     </t>
  </si>
  <si>
    <t xml:space="preserve">GUARDIA (LA)                                 </t>
  </si>
  <si>
    <t xml:space="preserve">HERENCIAS (LAS)                              </t>
  </si>
  <si>
    <t xml:space="preserve">HERRERUELA DE OROPESA                        </t>
  </si>
  <si>
    <t xml:space="preserve">HINOJOSA DE SAN VICENTE                      </t>
  </si>
  <si>
    <t xml:space="preserve">HONTANAR                                     </t>
  </si>
  <si>
    <t xml:space="preserve">HORMIGOS                                     </t>
  </si>
  <si>
    <t xml:space="preserve">HUECAS                                       </t>
  </si>
  <si>
    <t xml:space="preserve">HUERTA DE VALDECARABANOS                     </t>
  </si>
  <si>
    <t xml:space="preserve">IGLESUELA DEL TIETAR (LA)                    </t>
  </si>
  <si>
    <t xml:space="preserve">ILLAN DE VACAS                               </t>
  </si>
  <si>
    <t xml:space="preserve">ILLESCAS                                     </t>
  </si>
  <si>
    <t xml:space="preserve">LAGARTERA                                    </t>
  </si>
  <si>
    <t xml:space="preserve">LAYOS                                        </t>
  </si>
  <si>
    <t xml:space="preserve">LILLO                                        </t>
  </si>
  <si>
    <t xml:space="preserve">LOMINCHAR                                    </t>
  </si>
  <si>
    <t xml:space="preserve">LUCILLOS                                     </t>
  </si>
  <si>
    <t xml:space="preserve">MADRIDEJOS                                   </t>
  </si>
  <si>
    <t xml:space="preserve">MAGAN                                        </t>
  </si>
  <si>
    <t xml:space="preserve">MALPICA DE TAJO                              </t>
  </si>
  <si>
    <t xml:space="preserve">MANZANEQUE                                   </t>
  </si>
  <si>
    <t xml:space="preserve">MAQUEDA                                      </t>
  </si>
  <si>
    <t xml:space="preserve">MARJALIZA                                    </t>
  </si>
  <si>
    <t xml:space="preserve">MARRUPE                                      </t>
  </si>
  <si>
    <t xml:space="preserve">MASCARAQUE                                   </t>
  </si>
  <si>
    <t xml:space="preserve">MATA (LA)                                    </t>
  </si>
  <si>
    <t xml:space="preserve">MAZARAMBROZ                                  </t>
  </si>
  <si>
    <t xml:space="preserve">MEJORADA                                     </t>
  </si>
  <si>
    <t xml:space="preserve">MENASALBAS                                   </t>
  </si>
  <si>
    <t xml:space="preserve">MENTRIDA                                     </t>
  </si>
  <si>
    <t xml:space="preserve">MESEGAR DE TAJO                              </t>
  </si>
  <si>
    <t xml:space="preserve">MIGUEL ESTEBAN                               </t>
  </si>
  <si>
    <t xml:space="preserve">MOCEJON                                      </t>
  </si>
  <si>
    <t xml:space="preserve">MOHEDAS DE LA JARA                           </t>
  </si>
  <si>
    <t xml:space="preserve">MONTEARAGON                                  </t>
  </si>
  <si>
    <t xml:space="preserve">MONTESCLAROS                                 </t>
  </si>
  <si>
    <t xml:space="preserve">MORA                                         </t>
  </si>
  <si>
    <t xml:space="preserve">NAMBROCA                                     </t>
  </si>
  <si>
    <t xml:space="preserve">NAVA DE RICOMALILLO (LA)                     </t>
  </si>
  <si>
    <t xml:space="preserve">NAVAHERMOSA                                  </t>
  </si>
  <si>
    <t xml:space="preserve">NAVALCAN                                     </t>
  </si>
  <si>
    <t xml:space="preserve">NAVALMORALEJO                                </t>
  </si>
  <si>
    <t xml:space="preserve">NAVALMORALES (LOS)                           </t>
  </si>
  <si>
    <t xml:space="preserve">NAVALUCILLOS (LOS)                           </t>
  </si>
  <si>
    <t xml:space="preserve">NAVAMORCUENDE                                </t>
  </si>
  <si>
    <t xml:space="preserve">NOBLEJAS                                     </t>
  </si>
  <si>
    <t xml:space="preserve">NOEZ                                         </t>
  </si>
  <si>
    <t xml:space="preserve">NOMBELA                                      </t>
  </si>
  <si>
    <t xml:space="preserve">NOVES                                        </t>
  </si>
  <si>
    <t xml:space="preserve">NUMANCIA DE LA SAGRA                         </t>
  </si>
  <si>
    <t xml:space="preserve">NUÑO GOMEZ                                   </t>
  </si>
  <si>
    <t xml:space="preserve">OCAÑA                                        </t>
  </si>
  <si>
    <t xml:space="preserve">OLIAS DEL REY                                </t>
  </si>
  <si>
    <t xml:space="preserve">ONTIGOLA                                     </t>
  </si>
  <si>
    <t xml:space="preserve">ORGAZ                                        </t>
  </si>
  <si>
    <t xml:space="preserve">OROPESA                                      </t>
  </si>
  <si>
    <t xml:space="preserve">OTERO                                        </t>
  </si>
  <si>
    <t xml:space="preserve">PALOMEQUE                                    </t>
  </si>
  <si>
    <t xml:space="preserve">PANTOJA                                      </t>
  </si>
  <si>
    <t xml:space="preserve">PAREDES DE ESCALONA                          </t>
  </si>
  <si>
    <t xml:space="preserve">PARRILLAS                                    </t>
  </si>
  <si>
    <t xml:space="preserve">PELAHUSTAN                                   </t>
  </si>
  <si>
    <t xml:space="preserve">PEPINO                                       </t>
  </si>
  <si>
    <t xml:space="preserve">POLAN                                        </t>
  </si>
  <si>
    <t xml:space="preserve">PORTILLO DE TOLEDO                           </t>
  </si>
  <si>
    <t xml:space="preserve">PUEBLA DE ALMORADIEL (LA)                    </t>
  </si>
  <si>
    <t xml:space="preserve">PUEBLA DE MONTALBAN (LA)                     </t>
  </si>
  <si>
    <t xml:space="preserve">PUEBLANUEVA (LA)                             </t>
  </si>
  <si>
    <t xml:space="preserve">PUENTE DEL ARZOBISPO (EL)                    </t>
  </si>
  <si>
    <t xml:space="preserve">PUERTO DE SAN VICENTE                        </t>
  </si>
  <si>
    <t xml:space="preserve">PULGAR                                       </t>
  </si>
  <si>
    <t xml:space="preserve">QUERO                                        </t>
  </si>
  <si>
    <t xml:space="preserve">QUINTANAR DE LA ORDEN                        </t>
  </si>
  <si>
    <t xml:space="preserve">QUISMONDO                                    </t>
  </si>
  <si>
    <t xml:space="preserve">REAL DE SAN VICENTE (EL)                     </t>
  </si>
  <si>
    <t xml:space="preserve">RECAS                                        </t>
  </si>
  <si>
    <t xml:space="preserve">RETAMOSO                                     </t>
  </si>
  <si>
    <t xml:space="preserve">RIELVES                                      </t>
  </si>
  <si>
    <t xml:space="preserve">ROBLEDO DEL MAZO                             </t>
  </si>
  <si>
    <t xml:space="preserve">ROMERAL (EL)                                 </t>
  </si>
  <si>
    <t xml:space="preserve">SAN BARTOLOME DE LAS ABIERTAS                </t>
  </si>
  <si>
    <t xml:space="preserve">SAN MARTIN DE MONTALBAN                      </t>
  </si>
  <si>
    <t xml:space="preserve">SAN MARTIN DE PUSA                           </t>
  </si>
  <si>
    <t xml:space="preserve">SAN PABLO DE LOS MONTES                      </t>
  </si>
  <si>
    <t xml:space="preserve">SAN ROMAN DE LOS MONTES                      </t>
  </si>
  <si>
    <t xml:space="preserve">SANTA ANA DE PUSA                            </t>
  </si>
  <si>
    <t xml:space="preserve">SANTA CRUZ DE LA ZARZA                       </t>
  </si>
  <si>
    <t xml:space="preserve">SANTA CRUZ DEL RETAMAR                       </t>
  </si>
  <si>
    <t xml:space="preserve">SANTA OLALLA                                 </t>
  </si>
  <si>
    <t xml:space="preserve">SARTAJADA                                    </t>
  </si>
  <si>
    <t xml:space="preserve">SEGURILLA                                    </t>
  </si>
  <si>
    <t xml:space="preserve">SESEÑA                                       </t>
  </si>
  <si>
    <t xml:space="preserve">SEVILLEJA DE LA JARA                         </t>
  </si>
  <si>
    <t xml:space="preserve">SONSECA                                      </t>
  </si>
  <si>
    <t xml:space="preserve">SOTILLO DE LAS PALOMAS                       </t>
  </si>
  <si>
    <t xml:space="preserve">TALAVERA DE LA REINA                         </t>
  </si>
  <si>
    <t xml:space="preserve">TEMBLEQUE                                    </t>
  </si>
  <si>
    <t xml:space="preserve">TOBOSO (EL)                                  </t>
  </si>
  <si>
    <t xml:space="preserve">TOLEDO                                       </t>
  </si>
  <si>
    <t xml:space="preserve">TORRALBA DE OROPESA                          </t>
  </si>
  <si>
    <t xml:space="preserve">TORRECILLA DE LA JARA                        </t>
  </si>
  <si>
    <t xml:space="preserve">TORRE DE ESTEBAN HAMBRAN (LA)                </t>
  </si>
  <si>
    <t xml:space="preserve">TORRICO                                      </t>
  </si>
  <si>
    <t xml:space="preserve">TORRIJOS                                     </t>
  </si>
  <si>
    <t xml:space="preserve">TOTANES                                      </t>
  </si>
  <si>
    <t xml:space="preserve">TURLEQUE                                     </t>
  </si>
  <si>
    <t xml:space="preserve">UGENA                                        </t>
  </si>
  <si>
    <t xml:space="preserve">URDA                                         </t>
  </si>
  <si>
    <t xml:space="preserve">VALDEVERDEJA                                 </t>
  </si>
  <si>
    <t xml:space="preserve">VALMOJADO                                    </t>
  </si>
  <si>
    <t xml:space="preserve">VELADA                                       </t>
  </si>
  <si>
    <t xml:space="preserve">VENTAS CON PEÑA AGUILERA (LAS)               </t>
  </si>
  <si>
    <t xml:space="preserve">VENTAS DE RETAMOSA (LAS)                     </t>
  </si>
  <si>
    <t xml:space="preserve">VENTAS DE SAN JULIAN (LAS)                   </t>
  </si>
  <si>
    <t xml:space="preserve">VILLACAÑAS                                   </t>
  </si>
  <si>
    <t xml:space="preserve">VILLA DE DON FADRIQUE (LA)                   </t>
  </si>
  <si>
    <t xml:space="preserve">VILLAFRANCA DE LOS CABALLEROS                </t>
  </si>
  <si>
    <t xml:space="preserve">VILLALUENGA DE LA SAGRA                      </t>
  </si>
  <si>
    <t xml:space="preserve">VILLAMIEL DE TOLEDO                          </t>
  </si>
  <si>
    <t xml:space="preserve">VILLAMINAYA                                  </t>
  </si>
  <si>
    <t xml:space="preserve">VILLAMUELAS                                  </t>
  </si>
  <si>
    <t xml:space="preserve">VILLANUEVA DE ALCARDETE                      </t>
  </si>
  <si>
    <t xml:space="preserve">VILLANUEVA DE BOGAS                          </t>
  </si>
  <si>
    <t xml:space="preserve">VILLAREJO DE MONTALBAN                       </t>
  </si>
  <si>
    <t xml:space="preserve">VILLARRUBIA DE SANTIAGO                      </t>
  </si>
  <si>
    <t xml:space="preserve">VILLASECA DE LA SAGRA                        </t>
  </si>
  <si>
    <t xml:space="preserve">VILLASEQUILLA                                </t>
  </si>
  <si>
    <t xml:space="preserve">VILLATOBAS                                   </t>
  </si>
  <si>
    <t xml:space="preserve">VISO DE SAN JUAN (EL)                        </t>
  </si>
  <si>
    <t xml:space="preserve">YEBENES (LOS)                                </t>
  </si>
  <si>
    <t xml:space="preserve">YELES                                        </t>
  </si>
  <si>
    <t xml:space="preserve">YEPES                                        </t>
  </si>
  <si>
    <t xml:space="preserve">YUNCLER                                      </t>
  </si>
  <si>
    <t xml:space="preserve">YUNCLILLOS                                   </t>
  </si>
  <si>
    <t xml:space="preserve">YUNCOS                                       </t>
  </si>
  <si>
    <t xml:space="preserve">SANTO DOMINGO-CAUDILLA                       </t>
  </si>
  <si>
    <t xml:space="preserve">ADEMUZ                                       </t>
  </si>
  <si>
    <t xml:space="preserve">ADOR                                         </t>
  </si>
  <si>
    <t xml:space="preserve">ATZENETA D'ALBAIDA                           </t>
  </si>
  <si>
    <t xml:space="preserve">AGULLENT                                     </t>
  </si>
  <si>
    <t xml:space="preserve">ALAQUAS                                      </t>
  </si>
  <si>
    <t xml:space="preserve">ALBAIDA                                      </t>
  </si>
  <si>
    <t xml:space="preserve">ALBAL                                        </t>
  </si>
  <si>
    <t xml:space="preserve">ALBALAT DE LA RIBERA                         </t>
  </si>
  <si>
    <t xml:space="preserve">ALBALAT DELS SORELLS                         </t>
  </si>
  <si>
    <t xml:space="preserve">ALBALAT DELS TARONGERS                       </t>
  </si>
  <si>
    <t xml:space="preserve">ALBERIC                                      </t>
  </si>
  <si>
    <t xml:space="preserve">ALBORACHE                                    </t>
  </si>
  <si>
    <t xml:space="preserve">ALBORAYA                                     </t>
  </si>
  <si>
    <t xml:space="preserve">ALBUIXECH                                    </t>
  </si>
  <si>
    <t xml:space="preserve">ALCASSER                                     </t>
  </si>
  <si>
    <t xml:space="preserve">ALCANTERA DE XUQUER                          </t>
  </si>
  <si>
    <t xml:space="preserve">ALZIRA                                       </t>
  </si>
  <si>
    <t xml:space="preserve">ALCUBLAS                                     </t>
  </si>
  <si>
    <t xml:space="preserve">ALCUDIA (L')                                 </t>
  </si>
  <si>
    <t xml:space="preserve">ALCUDIA DE CRESPINS (L')                     </t>
  </si>
  <si>
    <t xml:space="preserve">ALDAIA                                       </t>
  </si>
  <si>
    <t xml:space="preserve">ALFAFAR                                      </t>
  </si>
  <si>
    <t xml:space="preserve">ALFAUIR                                      </t>
  </si>
  <si>
    <t xml:space="preserve">ALFARA DE LA BARONIA                         </t>
  </si>
  <si>
    <t xml:space="preserve">ALFARA DEL PATRIARCA                         </t>
  </si>
  <si>
    <t xml:space="preserve">ALFARP                                       </t>
  </si>
  <si>
    <t xml:space="preserve">ALFARRASI                                    </t>
  </si>
  <si>
    <t xml:space="preserve">ALGAR DE PALANCIA                            </t>
  </si>
  <si>
    <t xml:space="preserve">ALGEMESI                                     </t>
  </si>
  <si>
    <t xml:space="preserve">ALGIMIA DE ALFARA                            </t>
  </si>
  <si>
    <t xml:space="preserve">ALGINET                                      </t>
  </si>
  <si>
    <t xml:space="preserve">ALMASSERA                                    </t>
  </si>
  <si>
    <t xml:space="preserve">ALMISERA                                     </t>
  </si>
  <si>
    <t xml:space="preserve">ALMOINES                                     </t>
  </si>
  <si>
    <t xml:space="preserve">ALMUSSAFES                                   </t>
  </si>
  <si>
    <t xml:space="preserve">ALPUENTE                                     </t>
  </si>
  <si>
    <t>ALQUERIA DE LA CONDESA/ALQUERIA DE LA COMTESS</t>
  </si>
  <si>
    <t xml:space="preserve">ANDILLA                                      </t>
  </si>
  <si>
    <t xml:space="preserve">ANNA                                         </t>
  </si>
  <si>
    <t xml:space="preserve">ANTELLA                                      </t>
  </si>
  <si>
    <t xml:space="preserve">ARAS DE LOS OLMOS                            </t>
  </si>
  <si>
    <t xml:space="preserve">AIELO DE MALFERIT                            </t>
  </si>
  <si>
    <t xml:space="preserve">AIELO DE RUGAT                               </t>
  </si>
  <si>
    <t xml:space="preserve">AYORA                                        </t>
  </si>
  <si>
    <t xml:space="preserve">BARXETA                                      </t>
  </si>
  <si>
    <t xml:space="preserve">BARX                                         </t>
  </si>
  <si>
    <t xml:space="preserve">BELGIDA                                      </t>
  </si>
  <si>
    <t xml:space="preserve">BELLREGUARD                                  </t>
  </si>
  <si>
    <t xml:space="preserve">BELLUS                                       </t>
  </si>
  <si>
    <t xml:space="preserve">BENAGEBER                                    </t>
  </si>
  <si>
    <t xml:space="preserve">BENAGUASIL                                   </t>
  </si>
  <si>
    <t xml:space="preserve">BENAVITES                                    </t>
  </si>
  <si>
    <t xml:space="preserve">BENEIXIDA                                    </t>
  </si>
  <si>
    <t xml:space="preserve">BENETUSSER                                   </t>
  </si>
  <si>
    <t xml:space="preserve">BENIARJO                                     </t>
  </si>
  <si>
    <t xml:space="preserve">BENIATJAR                                    </t>
  </si>
  <si>
    <t xml:space="preserve">BENICOLET                                    </t>
  </si>
  <si>
    <t xml:space="preserve">BENIFAIRO DE LES VALLS                       </t>
  </si>
  <si>
    <t xml:space="preserve">BENIFAIRO DE LA VALLDIGNA                    </t>
  </si>
  <si>
    <t xml:space="preserve">BENIFAIO                                     </t>
  </si>
  <si>
    <t xml:space="preserve">BENIFLA                                      </t>
  </si>
  <si>
    <t xml:space="preserve">BENIGANIM                                    </t>
  </si>
  <si>
    <t xml:space="preserve">BENIMODO                                     </t>
  </si>
  <si>
    <t xml:space="preserve">BENIMUSLEM                                   </t>
  </si>
  <si>
    <t xml:space="preserve">BENIPARRELL                                  </t>
  </si>
  <si>
    <t xml:space="preserve">BENIRREDRA                                   </t>
  </si>
  <si>
    <t xml:space="preserve">BENISANO                                     </t>
  </si>
  <si>
    <t xml:space="preserve">BENISSODA                                    </t>
  </si>
  <si>
    <t xml:space="preserve">BENISSUERA                                   </t>
  </si>
  <si>
    <t xml:space="preserve">BETERA                                       </t>
  </si>
  <si>
    <t xml:space="preserve">BICORP                                       </t>
  </si>
  <si>
    <t xml:space="preserve">BOCAIRENT                                    </t>
  </si>
  <si>
    <t xml:space="preserve">BOLBAITE                                     </t>
  </si>
  <si>
    <t xml:space="preserve">BONREPOS I MIRAMBELL                         </t>
  </si>
  <si>
    <t xml:space="preserve">BUFALI                                       </t>
  </si>
  <si>
    <t xml:space="preserve">BUGARRA                                      </t>
  </si>
  <si>
    <t xml:space="preserve">BUÑOL                                        </t>
  </si>
  <si>
    <t xml:space="preserve">BURJASSOT                                    </t>
  </si>
  <si>
    <t xml:space="preserve">CALLES                                       </t>
  </si>
  <si>
    <t xml:space="preserve">CAMPORROBLES                                 </t>
  </si>
  <si>
    <t xml:space="preserve">CANALS                                       </t>
  </si>
  <si>
    <t xml:space="preserve">CANET D'EN BERENGUER                         </t>
  </si>
  <si>
    <t xml:space="preserve">CARCAIXENT                                   </t>
  </si>
  <si>
    <t xml:space="preserve">CARCER                                       </t>
  </si>
  <si>
    <t xml:space="preserve">CARLET                                       </t>
  </si>
  <si>
    <t xml:space="preserve">CARRICOLA                                    </t>
  </si>
  <si>
    <t xml:space="preserve">CASAS ALTAS                                  </t>
  </si>
  <si>
    <t xml:space="preserve">CASAS BAJAS                                  </t>
  </si>
  <si>
    <t xml:space="preserve">CASINOS                                      </t>
  </si>
  <si>
    <t xml:space="preserve">CASTELLO DE RUGAT                            </t>
  </si>
  <si>
    <t xml:space="preserve">CASTELLONET DE LA CONQUESTA                  </t>
  </si>
  <si>
    <t xml:space="preserve">CASTIELFABIB                                 </t>
  </si>
  <si>
    <t xml:space="preserve">CATADAU                                      </t>
  </si>
  <si>
    <t xml:space="preserve">CATARROJA                                    </t>
  </si>
  <si>
    <t xml:space="preserve">CAUDETE DE LAS FUENTES                       </t>
  </si>
  <si>
    <t xml:space="preserve">CERDA                                        </t>
  </si>
  <si>
    <t xml:space="preserve">COFRENTES                                    </t>
  </si>
  <si>
    <t xml:space="preserve">CORBERA                                      </t>
  </si>
  <si>
    <t xml:space="preserve">CORTES DE PALLAS                             </t>
  </si>
  <si>
    <t xml:space="preserve">COTES                                        </t>
  </si>
  <si>
    <t xml:space="preserve">QUART DE LES VALLS                           </t>
  </si>
  <si>
    <t xml:space="preserve">QUART DE POBLET                              </t>
  </si>
  <si>
    <t xml:space="preserve">QUARTELL                                     </t>
  </si>
  <si>
    <t xml:space="preserve">QUATRETONDA                                  </t>
  </si>
  <si>
    <t xml:space="preserve">CULLERA                                      </t>
  </si>
  <si>
    <t xml:space="preserve">CHELVA                                       </t>
  </si>
  <si>
    <t xml:space="preserve">CHELLA                                       </t>
  </si>
  <si>
    <t xml:space="preserve">CHERA                                        </t>
  </si>
  <si>
    <t xml:space="preserve">CHESTE                                       </t>
  </si>
  <si>
    <t xml:space="preserve">XIRIVELLA                                    </t>
  </si>
  <si>
    <t xml:space="preserve">CHIVA                                        </t>
  </si>
  <si>
    <t xml:space="preserve">CHULILLA                                     </t>
  </si>
  <si>
    <t xml:space="preserve">DAIMUS                                       </t>
  </si>
  <si>
    <t xml:space="preserve">DOMEÑO                                       </t>
  </si>
  <si>
    <t xml:space="preserve">DOS AGUAS                                    </t>
  </si>
  <si>
    <t xml:space="preserve">ELIANA (L')                                  </t>
  </si>
  <si>
    <t xml:space="preserve">EMPERADOR                                    </t>
  </si>
  <si>
    <t xml:space="preserve">ENGUERA                                      </t>
  </si>
  <si>
    <t xml:space="preserve">ENOVA (L')                                   </t>
  </si>
  <si>
    <t xml:space="preserve">ESTIVELLA                                    </t>
  </si>
  <si>
    <t xml:space="preserve">ESTUBENY                                     </t>
  </si>
  <si>
    <t xml:space="preserve">FAURA                                        </t>
  </si>
  <si>
    <t xml:space="preserve">FAVARA                                       </t>
  </si>
  <si>
    <t xml:space="preserve">FONTANARS DELS ALFORINS                      </t>
  </si>
  <si>
    <t xml:space="preserve">FORTALENY                                    </t>
  </si>
  <si>
    <t xml:space="preserve">FOIOS                                        </t>
  </si>
  <si>
    <t xml:space="preserve">FONT D'EN CARROS (LA)                        </t>
  </si>
  <si>
    <t xml:space="preserve">FONT DE LA FIGUERA (LA)                      </t>
  </si>
  <si>
    <t xml:space="preserve">FUENTERROBLES                                </t>
  </si>
  <si>
    <t xml:space="preserve">GAVARDA                                      </t>
  </si>
  <si>
    <t xml:space="preserve">GANDIA                                       </t>
  </si>
  <si>
    <t xml:space="preserve">GENOVES (EL)                                 </t>
  </si>
  <si>
    <t xml:space="preserve">GESTALGAR                                    </t>
  </si>
  <si>
    <t xml:space="preserve">GILET                                        </t>
  </si>
  <si>
    <t xml:space="preserve">GODELLA                                      </t>
  </si>
  <si>
    <t xml:space="preserve">GODELLETA                                    </t>
  </si>
  <si>
    <t xml:space="preserve">GRANJA DE LA COSTERA (LA)                    </t>
  </si>
  <si>
    <t xml:space="preserve">GUADASSÉQUIES                                </t>
  </si>
  <si>
    <t xml:space="preserve">GUADASSUAR                                   </t>
  </si>
  <si>
    <t xml:space="preserve">GUARDAMAR DE LA SAFOR                        </t>
  </si>
  <si>
    <t xml:space="preserve">HIGUERUELAS                                  </t>
  </si>
  <si>
    <t xml:space="preserve">JALANCE                                      </t>
  </si>
  <si>
    <t xml:space="preserve">XERACO                                       </t>
  </si>
  <si>
    <t xml:space="preserve">JARAFUEL                                     </t>
  </si>
  <si>
    <t xml:space="preserve">XATIVA                                       </t>
  </si>
  <si>
    <t xml:space="preserve">XERESA                                       </t>
  </si>
  <si>
    <t xml:space="preserve">LLIRIA                                       </t>
  </si>
  <si>
    <t xml:space="preserve">LORIGUILLA                                   </t>
  </si>
  <si>
    <t xml:space="preserve">LOSA DEL OBISPO                              </t>
  </si>
  <si>
    <t xml:space="preserve">LLUTXENT                                     </t>
  </si>
  <si>
    <t xml:space="preserve">LLOCNOU D'EN FENOLLET                        </t>
  </si>
  <si>
    <t xml:space="preserve">LUGAR NUEVO DE LA CORONA                     </t>
  </si>
  <si>
    <t xml:space="preserve">LLOCNOU DE SANT JERONI                       </t>
  </si>
  <si>
    <t xml:space="preserve">LLANERA DE RANES                             </t>
  </si>
  <si>
    <t xml:space="preserve">LLAURI                                       </t>
  </si>
  <si>
    <t xml:space="preserve">LLOMBAI                                      </t>
  </si>
  <si>
    <t xml:space="preserve">LLOSA DE RANES (LA)                          </t>
  </si>
  <si>
    <t xml:space="preserve">MACASTRE                                     </t>
  </si>
  <si>
    <t xml:space="preserve">MANISES                                      </t>
  </si>
  <si>
    <t xml:space="preserve">MANUEL                                       </t>
  </si>
  <si>
    <t xml:space="preserve">MARINES                                      </t>
  </si>
  <si>
    <t xml:space="preserve">MASALAVES                                    </t>
  </si>
  <si>
    <t xml:space="preserve">MASSALFASSAR                                 </t>
  </si>
  <si>
    <t xml:space="preserve">MASSAMAGRELL                                 </t>
  </si>
  <si>
    <t xml:space="preserve">MASSANASSA                                   </t>
  </si>
  <si>
    <t xml:space="preserve">MELIANA                                      </t>
  </si>
  <si>
    <t xml:space="preserve">MILLARES                                     </t>
  </si>
  <si>
    <t xml:space="preserve">MIRAMAR                                      </t>
  </si>
  <si>
    <t xml:space="preserve">MISLATA                                      </t>
  </si>
  <si>
    <t xml:space="preserve">MOGENTE/MOIXENT                              </t>
  </si>
  <si>
    <t xml:space="preserve">MONCADA                                      </t>
  </si>
  <si>
    <t xml:space="preserve">MONSERRAT                                    </t>
  </si>
  <si>
    <t xml:space="preserve">MONTAVERNER                                  </t>
  </si>
  <si>
    <t xml:space="preserve">MONTESA                                      </t>
  </si>
  <si>
    <t xml:space="preserve">MONTICHELVO                                  </t>
  </si>
  <si>
    <t xml:space="preserve">MONTROI/MONTROY                              </t>
  </si>
  <si>
    <t xml:space="preserve">MUSEROS                                      </t>
  </si>
  <si>
    <t xml:space="preserve">NÀQUERA/NÁQUERA                              </t>
  </si>
  <si>
    <t xml:space="preserve">NAVARRES                                     </t>
  </si>
  <si>
    <t xml:space="preserve">NOVELE/NOVETLE                               </t>
  </si>
  <si>
    <t xml:space="preserve">OLIVA                                        </t>
  </si>
  <si>
    <t xml:space="preserve">OLOCAU                                       </t>
  </si>
  <si>
    <t xml:space="preserve">OLLERIA (L')                                 </t>
  </si>
  <si>
    <t xml:space="preserve">ONTINYENT                                    </t>
  </si>
  <si>
    <t xml:space="preserve">OTOS                                         </t>
  </si>
  <si>
    <t xml:space="preserve">PAIPORTA                                     </t>
  </si>
  <si>
    <t xml:space="preserve">PALMA DE GANDIA                              </t>
  </si>
  <si>
    <t xml:space="preserve">PALMERA                                      </t>
  </si>
  <si>
    <t xml:space="preserve">PALOMAR (EL)                                 </t>
  </si>
  <si>
    <t xml:space="preserve">PATERNA                                      </t>
  </si>
  <si>
    <t xml:space="preserve">PEDRALBA                                     </t>
  </si>
  <si>
    <t xml:space="preserve">PETRES                                       </t>
  </si>
  <si>
    <t xml:space="preserve">PICANYA                                      </t>
  </si>
  <si>
    <t xml:space="preserve">PICASSENT                                    </t>
  </si>
  <si>
    <t xml:space="preserve">PILES                                        </t>
  </si>
  <si>
    <t xml:space="preserve">PINET                                        </t>
  </si>
  <si>
    <t xml:space="preserve">POLINYA DE XUQUER                            </t>
  </si>
  <si>
    <t xml:space="preserve">POTRIES                                      </t>
  </si>
  <si>
    <t xml:space="preserve">POBLA DE FARNALS (LA)                        </t>
  </si>
  <si>
    <t xml:space="preserve">POBLA DEL DUC (LA)                           </t>
  </si>
  <si>
    <t xml:space="preserve">PUEBLA DE SAN MIGUEL                         </t>
  </si>
  <si>
    <t xml:space="preserve">POBLA DE VALLBONA (LA)                       </t>
  </si>
  <si>
    <t xml:space="preserve">POBLA LLARGA (LA)                            </t>
  </si>
  <si>
    <t xml:space="preserve">EL PUIG DE SANTA MARIA                       </t>
  </si>
  <si>
    <t xml:space="preserve">PUCOL                                        </t>
  </si>
  <si>
    <t xml:space="preserve">QUESA                                        </t>
  </si>
  <si>
    <t xml:space="preserve">RAFELBUNYOL                                  </t>
  </si>
  <si>
    <t xml:space="preserve">RAFELCOFER                                   </t>
  </si>
  <si>
    <t xml:space="preserve">RAFELGUARAF                                  </t>
  </si>
  <si>
    <t xml:space="preserve">RAFOL DE SALEM                               </t>
  </si>
  <si>
    <t xml:space="preserve">REAL DE GANDIA                               </t>
  </si>
  <si>
    <t xml:space="preserve">REAL                                         </t>
  </si>
  <si>
    <t xml:space="preserve">REQUENA                                      </t>
  </si>
  <si>
    <t xml:space="preserve">RIBA-ROJA DE TURIA                           </t>
  </si>
  <si>
    <t xml:space="preserve">RIOLA                                        </t>
  </si>
  <si>
    <t xml:space="preserve">ROCAFORT                                     </t>
  </si>
  <si>
    <t xml:space="preserve">ROTGLA Y CORBERA                             </t>
  </si>
  <si>
    <t xml:space="preserve">ROTOVA                                       </t>
  </si>
  <si>
    <t xml:space="preserve">RUGAT                                        </t>
  </si>
  <si>
    <t xml:space="preserve">SAGUNTO/SAGUNT                               </t>
  </si>
  <si>
    <t xml:space="preserve">SALEM                                        </t>
  </si>
  <si>
    <t xml:space="preserve">SANT JOANET                                  </t>
  </si>
  <si>
    <t xml:space="preserve">SEDAVI                                       </t>
  </si>
  <si>
    <t xml:space="preserve">SEGART                                       </t>
  </si>
  <si>
    <t xml:space="preserve">SELLENT                                      </t>
  </si>
  <si>
    <t xml:space="preserve">SEMPERE                                      </t>
  </si>
  <si>
    <t xml:space="preserve">SENYERA                                      </t>
  </si>
  <si>
    <t xml:space="preserve">SERRA                                        </t>
  </si>
  <si>
    <t xml:space="preserve">SIETE AGUAS                                  </t>
  </si>
  <si>
    <t xml:space="preserve">SILLA                                        </t>
  </si>
  <si>
    <t xml:space="preserve">SIMAT DE LA VALLDIGNA                        </t>
  </si>
  <si>
    <t xml:space="preserve">SINARCAS                                     </t>
  </si>
  <si>
    <t xml:space="preserve">SOLLANA                                      </t>
  </si>
  <si>
    <t xml:space="preserve">SOT DE CHERA                                 </t>
  </si>
  <si>
    <t xml:space="preserve">SUECA                                        </t>
  </si>
  <si>
    <t xml:space="preserve">SUMACARCER                                   </t>
  </si>
  <si>
    <t xml:space="preserve">TAVERNES BLANQUES                            </t>
  </si>
  <si>
    <t xml:space="preserve">TAVERNES DE LA VALLDIGNA                     </t>
  </si>
  <si>
    <t xml:space="preserve">TERESA DE COFRENTES                          </t>
  </si>
  <si>
    <t xml:space="preserve">TERRATEIG                                    </t>
  </si>
  <si>
    <t xml:space="preserve">TITAGUAS                                     </t>
  </si>
  <si>
    <t xml:space="preserve">TORREBAJA                                    </t>
  </si>
  <si>
    <t xml:space="preserve">TORRELLA                                     </t>
  </si>
  <si>
    <t xml:space="preserve">TORRES TORRES                                </t>
  </si>
  <si>
    <t xml:space="preserve">TOUS                                         </t>
  </si>
  <si>
    <t xml:space="preserve">TUEJAR                                       </t>
  </si>
  <si>
    <t xml:space="preserve">TURIS                                        </t>
  </si>
  <si>
    <t xml:space="preserve">UTIEL                                        </t>
  </si>
  <si>
    <t xml:space="preserve">VALENCIA                                     </t>
  </si>
  <si>
    <t xml:space="preserve">VALLADA                                      </t>
  </si>
  <si>
    <t xml:space="preserve">VALLANCA                                     </t>
  </si>
  <si>
    <t xml:space="preserve">VALLES                                       </t>
  </si>
  <si>
    <t xml:space="preserve">VENTA DEL MORO                               </t>
  </si>
  <si>
    <t xml:space="preserve">VILALLONGA/VILLALONGA                        </t>
  </si>
  <si>
    <t xml:space="preserve">VILAMARXANT                                  </t>
  </si>
  <si>
    <t xml:space="preserve">CASTELLÓ                                     </t>
  </si>
  <si>
    <t xml:space="preserve">VILLAR DEL ARZOBISPO                         </t>
  </si>
  <si>
    <t xml:space="preserve">VILLARGORDO DEL CABRIEL                      </t>
  </si>
  <si>
    <t xml:space="preserve">VINALESA                                     </t>
  </si>
  <si>
    <t xml:space="preserve">YATOVA                                       </t>
  </si>
  <si>
    <t xml:space="preserve">YESA (LA)                                    </t>
  </si>
  <si>
    <t xml:space="preserve">ZARRA                                        </t>
  </si>
  <si>
    <t xml:space="preserve">GATOVA                                       </t>
  </si>
  <si>
    <t xml:space="preserve">SAN ANTONIO DE BENAGEBER                     </t>
  </si>
  <si>
    <t xml:space="preserve">BENICULL DE XUQUER                           </t>
  </si>
  <si>
    <t xml:space="preserve">ADALIA                                       </t>
  </si>
  <si>
    <t xml:space="preserve">AGUASAL                                      </t>
  </si>
  <si>
    <t xml:space="preserve">AGUILAR DE CAMPOS                            </t>
  </si>
  <si>
    <t xml:space="preserve">ALAEJOS                                      </t>
  </si>
  <si>
    <t xml:space="preserve">ALCAZAREN                                    </t>
  </si>
  <si>
    <t xml:space="preserve">ALDEA DE SAN MIGUEL                          </t>
  </si>
  <si>
    <t xml:space="preserve">ALDEAMAYOR DE SAN MARTIN                     </t>
  </si>
  <si>
    <t xml:space="preserve">ALMENARA DE ADAJA                            </t>
  </si>
  <si>
    <t xml:space="preserve">AMUSQUILLO                                   </t>
  </si>
  <si>
    <t xml:space="preserve">ARROYO DE LA ENCOMIENDA                      </t>
  </si>
  <si>
    <t xml:space="preserve">ATAQUINES                                    </t>
  </si>
  <si>
    <t xml:space="preserve">BAHABON                                      </t>
  </si>
  <si>
    <t xml:space="preserve">BARCIAL DE LA LOMA                           </t>
  </si>
  <si>
    <t xml:space="preserve">BARRUELO DEL VALLE                           </t>
  </si>
  <si>
    <t xml:space="preserve">BECILLA DE VALDERADUEY                       </t>
  </si>
  <si>
    <t xml:space="preserve">BENAFARCES                                   </t>
  </si>
  <si>
    <t xml:space="preserve">BERCERO                                      </t>
  </si>
  <si>
    <t xml:space="preserve">BERCERUELO                                   </t>
  </si>
  <si>
    <t xml:space="preserve">BERRUECES                                    </t>
  </si>
  <si>
    <t xml:space="preserve">BOBADILLA DEL CAMPO                          </t>
  </si>
  <si>
    <t xml:space="preserve">BOCIGAS                                      </t>
  </si>
  <si>
    <t xml:space="preserve">BOCOS DE DUERO                               </t>
  </si>
  <si>
    <t xml:space="preserve">BOECILLO                                     </t>
  </si>
  <si>
    <t xml:space="preserve">BOLAÑOS DE CAMPOS                            </t>
  </si>
  <si>
    <t xml:space="preserve">BRAHOJOS DE MEDINA                           </t>
  </si>
  <si>
    <t xml:space="preserve">BUSTILLO DE CHAVES                           </t>
  </si>
  <si>
    <t xml:space="preserve">CABEZON DE PISUERGA                          </t>
  </si>
  <si>
    <t xml:space="preserve">CABEZON DE VALDERADUEY                       </t>
  </si>
  <si>
    <t xml:space="preserve">CABREROS DEL MONTE                           </t>
  </si>
  <si>
    <t xml:space="preserve">CAMPASPERO                                   </t>
  </si>
  <si>
    <t xml:space="preserve">CAMPORREDONDO                                </t>
  </si>
  <si>
    <t xml:space="preserve">CANALEJAS DE PEÑAFIEL                        </t>
  </si>
  <si>
    <t xml:space="preserve">CANILLAS DE ESGUEVA                          </t>
  </si>
  <si>
    <t xml:space="preserve">CARPIO                                       </t>
  </si>
  <si>
    <t xml:space="preserve">CASASOLA DE ARION                            </t>
  </si>
  <si>
    <t xml:space="preserve">CASTREJON DE TRABANCOS                       </t>
  </si>
  <si>
    <t xml:space="preserve">CASTRILLO DE DUERO                           </t>
  </si>
  <si>
    <t xml:space="preserve">CASTRILLO-TEJERIEGO                          </t>
  </si>
  <si>
    <t xml:space="preserve">CASTROBOL                                    </t>
  </si>
  <si>
    <t xml:space="preserve">CASTRODEZA                                   </t>
  </si>
  <si>
    <t xml:space="preserve">CASTROMEMBIBRE                               </t>
  </si>
  <si>
    <t xml:space="preserve">CASTROMONTE                                  </t>
  </si>
  <si>
    <t xml:space="preserve">CASTRONUEVO DE ESGUEVA                       </t>
  </si>
  <si>
    <t xml:space="preserve">CASTRONUÑO                                   </t>
  </si>
  <si>
    <t xml:space="preserve">CASTROPONCE                                  </t>
  </si>
  <si>
    <t xml:space="preserve">CASTROVERDE DE CERRATO                       </t>
  </si>
  <si>
    <t xml:space="preserve">CEINOS DE CAMPOS                             </t>
  </si>
  <si>
    <t xml:space="preserve">CERVILLEGO DE LA CRUZ                        </t>
  </si>
  <si>
    <t xml:space="preserve">CIGALES                                      </t>
  </si>
  <si>
    <t xml:space="preserve">CIGUÑUELA                                    </t>
  </si>
  <si>
    <t xml:space="preserve">CISTERNIGA                                   </t>
  </si>
  <si>
    <t xml:space="preserve">COGECES DE ISCAR                             </t>
  </si>
  <si>
    <t xml:space="preserve">COGECES DEL MONTE                            </t>
  </si>
  <si>
    <t xml:space="preserve">CORCOS                                       </t>
  </si>
  <si>
    <t xml:space="preserve">CORRALES DE DUERO                            </t>
  </si>
  <si>
    <t xml:space="preserve">CUBILLAS DE SANTA MARTA                      </t>
  </si>
  <si>
    <t xml:space="preserve">CUENCA DE CAMPOS                             </t>
  </si>
  <si>
    <t xml:space="preserve">CURIEL DE DUERO                              </t>
  </si>
  <si>
    <t xml:space="preserve">ENCINAS DE ESGUEVA                           </t>
  </si>
  <si>
    <t xml:space="preserve">ESGUEVILLAS DE ESGUEVA                       </t>
  </si>
  <si>
    <t xml:space="preserve">FOMBELLIDA                                   </t>
  </si>
  <si>
    <t xml:space="preserve">FOMPEDRAZA                                   </t>
  </si>
  <si>
    <t xml:space="preserve">FONTIHOYUELO                                 </t>
  </si>
  <si>
    <t xml:space="preserve">FRESNO EL VIEJO                              </t>
  </si>
  <si>
    <t xml:space="preserve">FUENSALDAÑA                                  </t>
  </si>
  <si>
    <t xml:space="preserve">FUENTE EL SOL                                </t>
  </si>
  <si>
    <t xml:space="preserve">FUENTE-OLMEDO                                </t>
  </si>
  <si>
    <t xml:space="preserve">GALLEGOS DE HORNIJA                          </t>
  </si>
  <si>
    <t xml:space="preserve">GATON DE CAMPOS                              </t>
  </si>
  <si>
    <t xml:space="preserve">GERIA                                        </t>
  </si>
  <si>
    <t xml:space="preserve">HERRIN DE CAMPOS                             </t>
  </si>
  <si>
    <t xml:space="preserve">HORNILLOS DE ERESMA                          </t>
  </si>
  <si>
    <t xml:space="preserve">ISCAR                                        </t>
  </si>
  <si>
    <t xml:space="preserve">LAGUNA DE DUERO                              </t>
  </si>
  <si>
    <t xml:space="preserve">LANGAYO                                      </t>
  </si>
  <si>
    <t xml:space="preserve">LOMOVIEJO                                    </t>
  </si>
  <si>
    <t xml:space="preserve">LLANO DE OLMEDO                              </t>
  </si>
  <si>
    <t xml:space="preserve">MANZANILLO                                   </t>
  </si>
  <si>
    <t xml:space="preserve">MARZALES                                     </t>
  </si>
  <si>
    <t xml:space="preserve">MATAPOZUELOS                                 </t>
  </si>
  <si>
    <t xml:space="preserve">MATILLA DE LOS CAÑOS                         </t>
  </si>
  <si>
    <t xml:space="preserve">MAYORGA                                      </t>
  </si>
  <si>
    <t xml:space="preserve">MEDINA DEL CAMPO                             </t>
  </si>
  <si>
    <t xml:space="preserve">MEDINA DE RIOSECO                            </t>
  </si>
  <si>
    <t xml:space="preserve">MEGECES                                      </t>
  </si>
  <si>
    <t xml:space="preserve">MELGAR DE ABAJO                              </t>
  </si>
  <si>
    <t xml:space="preserve">MELGAR DE ARRIBA                             </t>
  </si>
  <si>
    <t xml:space="preserve">MOJADOS                                      </t>
  </si>
  <si>
    <t xml:space="preserve">MONASTERIO DE VEGA                           </t>
  </si>
  <si>
    <t xml:space="preserve">MONTEALEGRE DE CAMPOS                        </t>
  </si>
  <si>
    <t xml:space="preserve">MONTEMAYOR DE PILILLA                        </t>
  </si>
  <si>
    <t xml:space="preserve">MORAL DE LA REINA                            </t>
  </si>
  <si>
    <t xml:space="preserve">MORALEJA DE LAS PANADERAS                    </t>
  </si>
  <si>
    <t xml:space="preserve">MORALES DE CAMPOS                            </t>
  </si>
  <si>
    <t xml:space="preserve">MOTA DEL MARQUES                             </t>
  </si>
  <si>
    <t xml:space="preserve">MUCIENTES                                    </t>
  </si>
  <si>
    <t xml:space="preserve">MUDARRA (LA)                                 </t>
  </si>
  <si>
    <t xml:space="preserve">MURIEL                                       </t>
  </si>
  <si>
    <t xml:space="preserve">NAVA DEL REY                                 </t>
  </si>
  <si>
    <t xml:space="preserve">NUEVA VILLA DE LAS TORRES                    </t>
  </si>
  <si>
    <t xml:space="preserve">OLIVARES DE DUERO                            </t>
  </si>
  <si>
    <t xml:space="preserve">OLMEDO                                       </t>
  </si>
  <si>
    <t xml:space="preserve">OLMOS DE ESGUEVA                             </t>
  </si>
  <si>
    <t xml:space="preserve">OLMOS DE PEÑAFIEL                            </t>
  </si>
  <si>
    <t xml:space="preserve">PALAZUELO DE VEDIJA                          </t>
  </si>
  <si>
    <t xml:space="preserve">PARRILLA (LA)                                </t>
  </si>
  <si>
    <t xml:space="preserve">PEDRAJA DE PORTILLO (LA)                     </t>
  </si>
  <si>
    <t xml:space="preserve">PEDRAJAS DE SAN ESTEBAN                      </t>
  </si>
  <si>
    <t xml:space="preserve">PEDROSA DEL REY                              </t>
  </si>
  <si>
    <t xml:space="preserve">PEÑAFIEL                                     </t>
  </si>
  <si>
    <t xml:space="preserve">PEÑAFLOR DE HORNIJA                          </t>
  </si>
  <si>
    <t xml:space="preserve">PESQUERA DE DUERO                            </t>
  </si>
  <si>
    <t xml:space="preserve">PIÑA DE ESGUEVA                              </t>
  </si>
  <si>
    <t xml:space="preserve">PIÑEL DE ABAJO                               </t>
  </si>
  <si>
    <t xml:space="preserve">PIÑEL DE ARRIBA                              </t>
  </si>
  <si>
    <t xml:space="preserve">POLLOS                                       </t>
  </si>
  <si>
    <t xml:space="preserve">PORTILLO                                     </t>
  </si>
  <si>
    <t xml:space="preserve">POZAL DE GALLINAS                            </t>
  </si>
  <si>
    <t xml:space="preserve">POZALDEZ                                     </t>
  </si>
  <si>
    <t xml:space="preserve">POZUELO DE LA ORDEN                          </t>
  </si>
  <si>
    <t xml:space="preserve">PURAS                                        </t>
  </si>
  <si>
    <t xml:space="preserve">QUINTANILLA DE ARRIBA                        </t>
  </si>
  <si>
    <t xml:space="preserve">QUINTANILLA DEL MOLAR                        </t>
  </si>
  <si>
    <t xml:space="preserve">QUINTANILLA DE ONESIMO                       </t>
  </si>
  <si>
    <t xml:space="preserve">QUINTANILLA DE TRIGUEROS                     </t>
  </si>
  <si>
    <t xml:space="preserve">RABANO                                       </t>
  </si>
  <si>
    <t xml:space="preserve">RAMIRO                                       </t>
  </si>
  <si>
    <t xml:space="preserve">RENEDO DE ESGUEVA                            </t>
  </si>
  <si>
    <t xml:space="preserve">ROALES DE CAMPOS                             </t>
  </si>
  <si>
    <t xml:space="preserve">ROBLADILLO                                   </t>
  </si>
  <si>
    <t xml:space="preserve">ROTURAS                                      </t>
  </si>
  <si>
    <t xml:space="preserve">RUBI DE BRACAMONTE                           </t>
  </si>
  <si>
    <t xml:space="preserve">RUEDA                                        </t>
  </si>
  <si>
    <t xml:space="preserve">SAELICES DE MAYORGA                          </t>
  </si>
  <si>
    <t xml:space="preserve">SALVADOR DE ZAPARDIEL                        </t>
  </si>
  <si>
    <t xml:space="preserve">SAN CEBRIAN DE MAZOTE                        </t>
  </si>
  <si>
    <t xml:space="preserve">SAN LLORENTE                                 </t>
  </si>
  <si>
    <t xml:space="preserve">SAN MARTIN DE VALVENI                        </t>
  </si>
  <si>
    <t xml:space="preserve">SAN MIGUEL DEL ARROYO                        </t>
  </si>
  <si>
    <t xml:space="preserve">SAN MIGUEL DEL PINO                          </t>
  </si>
  <si>
    <t xml:space="preserve">SAN PABLO DE LA MORALEJA                     </t>
  </si>
  <si>
    <t xml:space="preserve">SAN PEDRO DE LATARCE                         </t>
  </si>
  <si>
    <t xml:space="preserve">SAN PELAYO                                   </t>
  </si>
  <si>
    <t xml:space="preserve">SAN ROMAN DE HORNIJA                         </t>
  </si>
  <si>
    <t xml:space="preserve">SAN SALVADOR                                 </t>
  </si>
  <si>
    <t xml:space="preserve">SANTA EUFEMIA DEL ARROYO                     </t>
  </si>
  <si>
    <t xml:space="preserve">SANTERVAS DE CAMPOS                          </t>
  </si>
  <si>
    <t xml:space="preserve">SANTIBAÑEZ DE VALCORBA                       </t>
  </si>
  <si>
    <t xml:space="preserve">SANTOVENIA DE PISUERGA                       </t>
  </si>
  <si>
    <t xml:space="preserve">SAN VICENTE DEL PALACIO                      </t>
  </si>
  <si>
    <t xml:space="preserve">SARDON DE DUERO                              </t>
  </si>
  <si>
    <t xml:space="preserve">SECA (LA)                                    </t>
  </si>
  <si>
    <t xml:space="preserve">SERRADA                                      </t>
  </si>
  <si>
    <t xml:space="preserve">SIETE IGLESIAS DE TRABANCOS                  </t>
  </si>
  <si>
    <t xml:space="preserve">SIMANCAS                                     </t>
  </si>
  <si>
    <t xml:space="preserve">TAMARIZ DE CAMPOS                            </t>
  </si>
  <si>
    <t xml:space="preserve">TIEDRA                                       </t>
  </si>
  <si>
    <t xml:space="preserve">TORDEHUMOS                                   </t>
  </si>
  <si>
    <t xml:space="preserve">TORDESILLAS                                  </t>
  </si>
  <si>
    <t xml:space="preserve">TORRECILLA DE LA ABADESA                     </t>
  </si>
  <si>
    <t xml:space="preserve">TORRECILLA DE LA ORDEN                       </t>
  </si>
  <si>
    <t xml:space="preserve">TORRECILLA DE LA TORRE                       </t>
  </si>
  <si>
    <t xml:space="preserve">TORRE DE ESGUEVA                             </t>
  </si>
  <si>
    <t xml:space="preserve">TORRE DE PEÑAFIEL                            </t>
  </si>
  <si>
    <t xml:space="preserve">TORRELOBATON                                 </t>
  </si>
  <si>
    <t xml:space="preserve">TORRESCARCELA                                </t>
  </si>
  <si>
    <t xml:space="preserve">TRASPINEDO                                   </t>
  </si>
  <si>
    <t xml:space="preserve">TRIGUEROS DEL VALLE                          </t>
  </si>
  <si>
    <t xml:space="preserve">TUDELA DE DUERO                              </t>
  </si>
  <si>
    <t xml:space="preserve">UNION DE CAMPOS (LA)                         </t>
  </si>
  <si>
    <t xml:space="preserve">URONES DE CASTROPONCE                        </t>
  </si>
  <si>
    <t xml:space="preserve">URUEÑA                                       </t>
  </si>
  <si>
    <t xml:space="preserve">VALBUENA DE DUERO                            </t>
  </si>
  <si>
    <t xml:space="preserve">VALDEARCOS DE LA VEGA                        </t>
  </si>
  <si>
    <t xml:space="preserve">VALDENEBRO DE LOS VALLES                     </t>
  </si>
  <si>
    <t xml:space="preserve">VALDESTILLAS                                 </t>
  </si>
  <si>
    <t xml:space="preserve">VALDUNQUILLO                                 </t>
  </si>
  <si>
    <t xml:space="preserve">VALORIA LA BUENA                             </t>
  </si>
  <si>
    <t xml:space="preserve">VALVERDE DE CAMPOS                           </t>
  </si>
  <si>
    <t xml:space="preserve">VALLADOLID                                   </t>
  </si>
  <si>
    <t xml:space="preserve">VEGA DE RUIPONCE                             </t>
  </si>
  <si>
    <t xml:space="preserve">VEGA DE VALDETRONCO                          </t>
  </si>
  <si>
    <t xml:space="preserve">VELASCALVARO                                 </t>
  </si>
  <si>
    <t xml:space="preserve">VELILLA                                      </t>
  </si>
  <si>
    <t xml:space="preserve">VELLIZA                                      </t>
  </si>
  <si>
    <t xml:space="preserve">VENTOSA DE LA CUESTA                         </t>
  </si>
  <si>
    <t xml:space="preserve">VIANA DE CEGA                                </t>
  </si>
  <si>
    <t xml:space="preserve">VILORIA                                      </t>
  </si>
  <si>
    <t xml:space="preserve">VILLABAÑEZ                                   </t>
  </si>
  <si>
    <t xml:space="preserve">VILLABARUZ DE CAMPOS                         </t>
  </si>
  <si>
    <t xml:space="preserve">VILLABRAGIMA                                 </t>
  </si>
  <si>
    <t xml:space="preserve">VILLACARRALON                                </t>
  </si>
  <si>
    <t xml:space="preserve">VILLACID DE CAMPOS                           </t>
  </si>
  <si>
    <t xml:space="preserve">VILLACO                                      </t>
  </si>
  <si>
    <t xml:space="preserve">VILLAFRADES DE CAMPOS                        </t>
  </si>
  <si>
    <t xml:space="preserve">VILLAFRANCA DE DUERO                         </t>
  </si>
  <si>
    <t xml:space="preserve">VILLAFRECHOS                                 </t>
  </si>
  <si>
    <t xml:space="preserve">VILLAFUERTE                                  </t>
  </si>
  <si>
    <t xml:space="preserve">VILLAGARCIA DE CAMPOS                        </t>
  </si>
  <si>
    <t xml:space="preserve">VILLAGOMEZ LA NUEVA                          </t>
  </si>
  <si>
    <t xml:space="preserve">VILLALAN DE CAMPOS                           </t>
  </si>
  <si>
    <t xml:space="preserve">VILLALAR DE LOS COMUNEROS                    </t>
  </si>
  <si>
    <t xml:space="preserve">VILLALBA DE LA LOMA                          </t>
  </si>
  <si>
    <t xml:space="preserve">VILLALBA DE LOS ALCORES                      </t>
  </si>
  <si>
    <t xml:space="preserve">VILLALBARBA                                  </t>
  </si>
  <si>
    <t xml:space="preserve">VILLALON DE CAMPOS                           </t>
  </si>
  <si>
    <t xml:space="preserve">VILLAMURIEL DE CAMPOS                        </t>
  </si>
  <si>
    <t xml:space="preserve">VILLAN DE TORDESILLAS                        </t>
  </si>
  <si>
    <t xml:space="preserve">VILLANUBLA                                   </t>
  </si>
  <si>
    <t xml:space="preserve">VILLANUEVA DE DUERO                          </t>
  </si>
  <si>
    <t xml:space="preserve">VILLANUEVA DE LA CONDESA                     </t>
  </si>
  <si>
    <t xml:space="preserve">VILLANUEVA DE LOS CABALLEROS                 </t>
  </si>
  <si>
    <t xml:space="preserve">VILLANUEVA DE SAN MANCIO                     </t>
  </si>
  <si>
    <t xml:space="preserve">VILLARDEFRADES                               </t>
  </si>
  <si>
    <t xml:space="preserve">VILLARMENTERO DE ESGUEVA                     </t>
  </si>
  <si>
    <t xml:space="preserve">VILLASEXMIR                                  </t>
  </si>
  <si>
    <t xml:space="preserve">VILLAVAQUERIN                                </t>
  </si>
  <si>
    <t xml:space="preserve">VILLAVELLID                                  </t>
  </si>
  <si>
    <t xml:space="preserve">VILLAVERDE DE MEDINA                         </t>
  </si>
  <si>
    <t xml:space="preserve">VILLAVICENCIO DE LOS CABALLEROS              </t>
  </si>
  <si>
    <t xml:space="preserve">WAMBA                                        </t>
  </si>
  <si>
    <t xml:space="preserve">ZARATAN                                      </t>
  </si>
  <si>
    <t xml:space="preserve">ABEZAMES                                     </t>
  </si>
  <si>
    <t xml:space="preserve">ALCAÑICES                                    </t>
  </si>
  <si>
    <t xml:space="preserve">ALCUBILLA DE NOGALES                         </t>
  </si>
  <si>
    <t xml:space="preserve">ALFARAZ DE SAYAGO                            </t>
  </si>
  <si>
    <t xml:space="preserve">ALGODRE                                      </t>
  </si>
  <si>
    <t xml:space="preserve">ALMARAZ DE DUERO                             </t>
  </si>
  <si>
    <t xml:space="preserve">ALMEIDA DE SAYAGO                            </t>
  </si>
  <si>
    <t xml:space="preserve">ANDAVIAS                                     </t>
  </si>
  <si>
    <t xml:space="preserve">ARCENILLAS                                   </t>
  </si>
  <si>
    <t xml:space="preserve">ARCOS DE LA POLVOROSA                        </t>
  </si>
  <si>
    <t xml:space="preserve">ARGAÑIN                                      </t>
  </si>
  <si>
    <t xml:space="preserve">ARGUJILLO                                    </t>
  </si>
  <si>
    <t xml:space="preserve">ARQUILLINOS                                  </t>
  </si>
  <si>
    <t xml:space="preserve">ARRABALDE                                    </t>
  </si>
  <si>
    <t xml:space="preserve">ASPARIEGOS                                   </t>
  </si>
  <si>
    <t xml:space="preserve">ASTURIANOS                                   </t>
  </si>
  <si>
    <t xml:space="preserve">AYOO DE VIDRIALES                            </t>
  </si>
  <si>
    <t xml:space="preserve">BARCIAL DEL BARCO                            </t>
  </si>
  <si>
    <t xml:space="preserve">BELVER DE LOS MONTES                         </t>
  </si>
  <si>
    <t xml:space="preserve">BENAVENTE                                    </t>
  </si>
  <si>
    <t xml:space="preserve">BENEGILES                                    </t>
  </si>
  <si>
    <t xml:space="preserve">BERMILLO DE SAYAGO                           </t>
  </si>
  <si>
    <t xml:space="preserve">BOVEDA DE TORO (LA)                          </t>
  </si>
  <si>
    <t xml:space="preserve">BRETO                                        </t>
  </si>
  <si>
    <t xml:space="preserve">BRETOCINO                                    </t>
  </si>
  <si>
    <t xml:space="preserve">BRIME DE SOG                                 </t>
  </si>
  <si>
    <t xml:space="preserve">BRIME DE URZ                                 </t>
  </si>
  <si>
    <t xml:space="preserve">BURGANES DE VALVERDE                         </t>
  </si>
  <si>
    <t xml:space="preserve">BUSTILLO DEL ORO                             </t>
  </si>
  <si>
    <t xml:space="preserve">CABAÑAS DE SAYAGO                            </t>
  </si>
  <si>
    <t xml:space="preserve">CALZADILLA DE TERA                           </t>
  </si>
  <si>
    <t xml:space="preserve">CAMARZANA DE TERA                            </t>
  </si>
  <si>
    <t xml:space="preserve">CAÑIZAL                                      </t>
  </si>
  <si>
    <t xml:space="preserve">CAÑIZO                                       </t>
  </si>
  <si>
    <t xml:space="preserve">CARBAJALES DE ALBA                           </t>
  </si>
  <si>
    <t xml:space="preserve">CARBELLINO                                   </t>
  </si>
  <si>
    <t xml:space="preserve">CASASECA DE CAMPEAN                          </t>
  </si>
  <si>
    <t xml:space="preserve">CASASECA DE LAS CHANAS                       </t>
  </si>
  <si>
    <t xml:space="preserve">CASTRILLO DE LA GUAREÑA                      </t>
  </si>
  <si>
    <t xml:space="preserve">CASTROGONZALO                                </t>
  </si>
  <si>
    <t xml:space="preserve">CASTRONUEVO                                  </t>
  </si>
  <si>
    <t xml:space="preserve">CASTROVERDE DE CAMPOS                        </t>
  </si>
  <si>
    <t xml:space="preserve">CAZURRA                                      </t>
  </si>
  <si>
    <t xml:space="preserve">CERECINOS DE CAMPOS                          </t>
  </si>
  <si>
    <t xml:space="preserve">CERECINOS DEL CARRIZAL                       </t>
  </si>
  <si>
    <t xml:space="preserve">CERNADILLA                                   </t>
  </si>
  <si>
    <t xml:space="preserve">COBREROS                                     </t>
  </si>
  <si>
    <t xml:space="preserve">COOMONTE                                     </t>
  </si>
  <si>
    <t xml:space="preserve">CORESES                                      </t>
  </si>
  <si>
    <t xml:space="preserve">CORRALES DEL VINO                            </t>
  </si>
  <si>
    <t xml:space="preserve">COTANES DEL MONTE                            </t>
  </si>
  <si>
    <t xml:space="preserve">CUBILLOS                                     </t>
  </si>
  <si>
    <t xml:space="preserve">CUBO DE BENAVENTE                            </t>
  </si>
  <si>
    <t xml:space="preserve">CUBO DE TIERRA DEL VINO (EL)                 </t>
  </si>
  <si>
    <t xml:space="preserve">CUELGAMURES                                  </t>
  </si>
  <si>
    <t xml:space="preserve">ENTRALA                                      </t>
  </si>
  <si>
    <t xml:space="preserve">ESPADAÑEDO                                   </t>
  </si>
  <si>
    <t xml:space="preserve">FARAMONTANOS DE TABARA                       </t>
  </si>
  <si>
    <t xml:space="preserve">FARIZA                                       </t>
  </si>
  <si>
    <t xml:space="preserve">FERMOSELLE                                   </t>
  </si>
  <si>
    <t xml:space="preserve">FERRERAS DE ABAJO                            </t>
  </si>
  <si>
    <t xml:space="preserve">FERRERAS DE ARRIBA                           </t>
  </si>
  <si>
    <t xml:space="preserve">FERRERUELA                                   </t>
  </si>
  <si>
    <t xml:space="preserve">FIGUERUELA DE ARRIBA                         </t>
  </si>
  <si>
    <t xml:space="preserve">FRESNO DE LA POLVOROSA                       </t>
  </si>
  <si>
    <t xml:space="preserve">FRESNO DE LA RIBERA                          </t>
  </si>
  <si>
    <t xml:space="preserve">FRESNO DE SAYAGO                             </t>
  </si>
  <si>
    <t xml:space="preserve">FRIERA DE VALVERDE                           </t>
  </si>
  <si>
    <t xml:space="preserve">FUENTE ENCALADA                              </t>
  </si>
  <si>
    <t xml:space="preserve">FUENTELAPEÑA                                 </t>
  </si>
  <si>
    <t xml:space="preserve">FUENTESAUCO                                  </t>
  </si>
  <si>
    <t xml:space="preserve">FUENTES DE ROPEL                             </t>
  </si>
  <si>
    <t xml:space="preserve">FUENTESECAS                                  </t>
  </si>
  <si>
    <t xml:space="preserve">FUENTESPREADAS                               </t>
  </si>
  <si>
    <t xml:space="preserve">GALENDE                                      </t>
  </si>
  <si>
    <t xml:space="preserve">GALLEGOS DEL PAN                             </t>
  </si>
  <si>
    <t xml:space="preserve">GALLEGOS DEL RIO                             </t>
  </si>
  <si>
    <t xml:space="preserve">GAMONES                                      </t>
  </si>
  <si>
    <t xml:space="preserve">GEMA                                         </t>
  </si>
  <si>
    <t xml:space="preserve">GRANJA DE MORERUELA                          </t>
  </si>
  <si>
    <t xml:space="preserve">GRANUCILLO                                   </t>
  </si>
  <si>
    <t xml:space="preserve">GUARRATE                                     </t>
  </si>
  <si>
    <t xml:space="preserve">HERMISENDE                                   </t>
  </si>
  <si>
    <t xml:space="preserve">HINIESTA (LA)                                </t>
  </si>
  <si>
    <t xml:space="preserve">JAMBRINA                                     </t>
  </si>
  <si>
    <t xml:space="preserve">JUSTEL                                       </t>
  </si>
  <si>
    <t xml:space="preserve">LOSACINO                                     </t>
  </si>
  <si>
    <t xml:space="preserve">LOSACIO                                      </t>
  </si>
  <si>
    <t xml:space="preserve">LUBIAN                                       </t>
  </si>
  <si>
    <t xml:space="preserve">LUELMO                                       </t>
  </si>
  <si>
    <t xml:space="preserve">MADERAL (EL)                                 </t>
  </si>
  <si>
    <t xml:space="preserve">MADRIDANOS                                   </t>
  </si>
  <si>
    <t xml:space="preserve">MAHIDE                                       </t>
  </si>
  <si>
    <t xml:space="preserve">MAIRE DE CASTROPONCE                         </t>
  </si>
  <si>
    <t xml:space="preserve">MALVA                                        </t>
  </si>
  <si>
    <t xml:space="preserve">MANGANESES DE LA LAMPREANA                   </t>
  </si>
  <si>
    <t xml:space="preserve">MANGANESES DE LA POLVOROSA                   </t>
  </si>
  <si>
    <t xml:space="preserve">MANZANAL DE ARRIBA                           </t>
  </si>
  <si>
    <t xml:space="preserve">MANZANAL DEL BARCO                           </t>
  </si>
  <si>
    <t xml:space="preserve">MANZANAL DE LOS INFANTES                     </t>
  </si>
  <si>
    <t xml:space="preserve">MATILLA DE ARZON                             </t>
  </si>
  <si>
    <t xml:space="preserve">MATILLA LA SECA                              </t>
  </si>
  <si>
    <t xml:space="preserve">MAYALDE                                      </t>
  </si>
  <si>
    <t xml:space="preserve">MELGAR DE TERA                               </t>
  </si>
  <si>
    <t xml:space="preserve">MICERECES DE TERA                            </t>
  </si>
  <si>
    <t xml:space="preserve">MILLES DE LA POLVOROSA                       </t>
  </si>
  <si>
    <t xml:space="preserve">MOLACILLOS                                   </t>
  </si>
  <si>
    <t xml:space="preserve">MOLEZUELAS DE LA CARBALLEDA                  </t>
  </si>
  <si>
    <t xml:space="preserve">MOMBUEY                                      </t>
  </si>
  <si>
    <t xml:space="preserve">MONFARRACINOS                                </t>
  </si>
  <si>
    <t xml:space="preserve">MONTAMARTA                                   </t>
  </si>
  <si>
    <t xml:space="preserve">MORAL DE SAYAGO                              </t>
  </si>
  <si>
    <t xml:space="preserve">MORALEJA DEL VINO                            </t>
  </si>
  <si>
    <t xml:space="preserve">MORALEJA DE SAYAGO                           </t>
  </si>
  <si>
    <t xml:space="preserve">MORALES DEL VINO                             </t>
  </si>
  <si>
    <t xml:space="preserve">MORALES DE REY                               </t>
  </si>
  <si>
    <t xml:space="preserve">MORALES DE TORO                              </t>
  </si>
  <si>
    <t xml:space="preserve">MORALES DE VALVERDE                          </t>
  </si>
  <si>
    <t xml:space="preserve">MORALINA                                     </t>
  </si>
  <si>
    <t xml:space="preserve">MORERUELA DE LOS INFANZONES                  </t>
  </si>
  <si>
    <t xml:space="preserve">MORERUELA DE TABARA                          </t>
  </si>
  <si>
    <t xml:space="preserve">MUELAS DE LOS CABALLEROS                     </t>
  </si>
  <si>
    <t xml:space="preserve">MUELAS DEL PAN                               </t>
  </si>
  <si>
    <t xml:space="preserve">MUGA DE SAYAGO                               </t>
  </si>
  <si>
    <t xml:space="preserve">NAVIANOS DE VALVERDE                         </t>
  </si>
  <si>
    <t xml:space="preserve">OLMILLOS DE CASTRO                           </t>
  </si>
  <si>
    <t xml:space="preserve">OTERO DE BODAS                               </t>
  </si>
  <si>
    <t xml:space="preserve">PAJARES DE LA LAMPREANA                      </t>
  </si>
  <si>
    <t xml:space="preserve">PALACIOS DEL PAN                             </t>
  </si>
  <si>
    <t xml:space="preserve">PALACIOS DE SANABRIA                         </t>
  </si>
  <si>
    <t xml:space="preserve">PEDRALBA DE LA PRADERIA                      </t>
  </si>
  <si>
    <t xml:space="preserve">PEGO (EL)                                    </t>
  </si>
  <si>
    <t xml:space="preserve">PELEAGONZALO                                 </t>
  </si>
  <si>
    <t xml:space="preserve">PELEAS DE ABAJO                              </t>
  </si>
  <si>
    <t xml:space="preserve">PEÑAUSENDE                                   </t>
  </si>
  <si>
    <t xml:space="preserve">PEQUE                                        </t>
  </si>
  <si>
    <t xml:space="preserve">PERDIGON (EL)                                </t>
  </si>
  <si>
    <t xml:space="preserve">PERERUELA                                    </t>
  </si>
  <si>
    <t xml:space="preserve">PERILLA DE CASTRO                            </t>
  </si>
  <si>
    <t xml:space="preserve">PIAS                                         </t>
  </si>
  <si>
    <t xml:space="preserve">PIEDRAHITA DE CASTRO                         </t>
  </si>
  <si>
    <t xml:space="preserve">PINILLA DE TORO                              </t>
  </si>
  <si>
    <t xml:space="preserve">PINO                                         </t>
  </si>
  <si>
    <t xml:space="preserve">PIÑERO (EL)                                  </t>
  </si>
  <si>
    <t xml:space="preserve">POBLADURA DEL VALLE                          </t>
  </si>
  <si>
    <t xml:space="preserve">POBLADURA DE VALDERADUEY                     </t>
  </si>
  <si>
    <t xml:space="preserve">PORTO                                        </t>
  </si>
  <si>
    <t xml:space="preserve">POZOANTIGUO                                  </t>
  </si>
  <si>
    <t xml:space="preserve">POZUELO DE TABARA                            </t>
  </si>
  <si>
    <t xml:space="preserve">PRADO                                        </t>
  </si>
  <si>
    <t xml:space="preserve">PUEBLA DE SANABRIA                           </t>
  </si>
  <si>
    <t xml:space="preserve">PUEBLICA DE VALVERDE                         </t>
  </si>
  <si>
    <t xml:space="preserve">QUINTANILLA DEL MONTE                        </t>
  </si>
  <si>
    <t xml:space="preserve">QUINTANILLA DEL OLMO                         </t>
  </si>
  <si>
    <t xml:space="preserve">QUINTANILLA DE URZ                           </t>
  </si>
  <si>
    <t xml:space="preserve">QUIRUELAS DE VIDRIALES                       </t>
  </si>
  <si>
    <t xml:space="preserve">RABANALES                                    </t>
  </si>
  <si>
    <t xml:space="preserve">RABANO DE ALISTE                             </t>
  </si>
  <si>
    <t xml:space="preserve">REQUEJO                                      </t>
  </si>
  <si>
    <t xml:space="preserve">REVELLINOS                                   </t>
  </si>
  <si>
    <t xml:space="preserve">RIOFRIO DE ALISTE                            </t>
  </si>
  <si>
    <t xml:space="preserve">RIONEGRO DEL PUENTE                          </t>
  </si>
  <si>
    <t xml:space="preserve">ROALES                                       </t>
  </si>
  <si>
    <t xml:space="preserve">ROBLEDA-CERVANTES                            </t>
  </si>
  <si>
    <t xml:space="preserve">ROELOS DE SAYAGO                             </t>
  </si>
  <si>
    <t xml:space="preserve">ROSINOS DE LA REQUEJADA                      </t>
  </si>
  <si>
    <t xml:space="preserve">SALCE                                        </t>
  </si>
  <si>
    <t xml:space="preserve">SAMIR DE LOS CAÑOS                           </t>
  </si>
  <si>
    <t xml:space="preserve">SAN AGUSTIN DEL POZO                         </t>
  </si>
  <si>
    <t xml:space="preserve">SAN CEBRIAN DE CASTRO                        </t>
  </si>
  <si>
    <t xml:space="preserve">SAN CRISTOBAL DE ENTREVIÑAS                  </t>
  </si>
  <si>
    <t xml:space="preserve">SAN ESTEBAN DEL MOLAR                        </t>
  </si>
  <si>
    <t xml:space="preserve">SAN JUSTO                                    </t>
  </si>
  <si>
    <t xml:space="preserve">SAN MARTIN DE VALDERADUEY                    </t>
  </si>
  <si>
    <t xml:space="preserve">SAN MIGUEL DE LA RIBERA                      </t>
  </si>
  <si>
    <t xml:space="preserve">SAN MIGUEL DEL VALLE                         </t>
  </si>
  <si>
    <t xml:space="preserve">SAN PEDRO DE CEQUE                           </t>
  </si>
  <si>
    <t xml:space="preserve">SAN PEDRO DE LA NAVE-ALMENDRA                </t>
  </si>
  <si>
    <t xml:space="preserve">SANTA CLARA DE AVEDILLO                      </t>
  </si>
  <si>
    <t xml:space="preserve">SANTA COLOMBA DE LAS MONJAS                  </t>
  </si>
  <si>
    <t xml:space="preserve">SANTA CRISTINA DE LA POLVOROSA               </t>
  </si>
  <si>
    <t xml:space="preserve">SANTA CROYA DE TERA                          </t>
  </si>
  <si>
    <t xml:space="preserve">SANTA EUFEMIA DEL BARCO                      </t>
  </si>
  <si>
    <t xml:space="preserve">SANTA MARIA DE LA VEGA                       </t>
  </si>
  <si>
    <t xml:space="preserve">SANTA MARIA DE VALVERDE                      </t>
  </si>
  <si>
    <t xml:space="preserve">SANTIBAÑEZ DE TERA                           </t>
  </si>
  <si>
    <t xml:space="preserve">SANTIBAÑEZ DE VIDRIALES                      </t>
  </si>
  <si>
    <t xml:space="preserve">SANTOVENIA                                   </t>
  </si>
  <si>
    <t xml:space="preserve">SAN VICENTE DE LA CABEZA                     </t>
  </si>
  <si>
    <t xml:space="preserve">SAN VITERO                                   </t>
  </si>
  <si>
    <t xml:space="preserve">SANZOLES                                     </t>
  </si>
  <si>
    <t xml:space="preserve">TABARA                                       </t>
  </si>
  <si>
    <t xml:space="preserve">TAPIOLES                                     </t>
  </si>
  <si>
    <t xml:space="preserve">TORO                                         </t>
  </si>
  <si>
    <t xml:space="preserve">TORRE DEL VALLE (LA)                         </t>
  </si>
  <si>
    <t xml:space="preserve">TORREGAMONES                                 </t>
  </si>
  <si>
    <t xml:space="preserve">TORRES DEL CARRIZAL                          </t>
  </si>
  <si>
    <t xml:space="preserve">TRABAZOS                                     </t>
  </si>
  <si>
    <t xml:space="preserve">TREFACIO                                     </t>
  </si>
  <si>
    <t xml:space="preserve">UÑA DE QUINTANA                              </t>
  </si>
  <si>
    <t xml:space="preserve">VADILLO DE LA GUAREÑA                        </t>
  </si>
  <si>
    <t xml:space="preserve">VALCABADO                                    </t>
  </si>
  <si>
    <t xml:space="preserve">VALDEFINJAS                                  </t>
  </si>
  <si>
    <t xml:space="preserve">VALDESCORRIEL                                </t>
  </si>
  <si>
    <t xml:space="preserve">VALLESA DE LA GUAREÑA                        </t>
  </si>
  <si>
    <t xml:space="preserve">VEGA DE TERA                                 </t>
  </si>
  <si>
    <t xml:space="preserve">VEGA DE VILLALOBOS                           </t>
  </si>
  <si>
    <t xml:space="preserve">VEGALATRAVE                                  </t>
  </si>
  <si>
    <t xml:space="preserve">VENIALBO                                     </t>
  </si>
  <si>
    <t xml:space="preserve">VEZDEMARBAN                                  </t>
  </si>
  <si>
    <t xml:space="preserve">VIDAYANES                                    </t>
  </si>
  <si>
    <t xml:space="preserve">VIDEMALA                                     </t>
  </si>
  <si>
    <t xml:space="preserve">VILLABRAZARO                                 </t>
  </si>
  <si>
    <t xml:space="preserve">VILLABUENA DEL PUENTE                        </t>
  </si>
  <si>
    <t xml:space="preserve">VILLADEPERA                                  </t>
  </si>
  <si>
    <t xml:space="preserve">VILLAFAFILA                                  </t>
  </si>
  <si>
    <t xml:space="preserve">VILLAFERRUEÑA                                </t>
  </si>
  <si>
    <t xml:space="preserve">VILLAGERIZ                                   </t>
  </si>
  <si>
    <t xml:space="preserve">VILLALAZAN                                   </t>
  </si>
  <si>
    <t xml:space="preserve">VILLALBA DE LA LAMPREANA                     </t>
  </si>
  <si>
    <t xml:space="preserve">VILLALCAMPO                                  </t>
  </si>
  <si>
    <t xml:space="preserve">VILLALOBOS                                   </t>
  </si>
  <si>
    <t xml:space="preserve">VILLALONSO                                   </t>
  </si>
  <si>
    <t xml:space="preserve">VILLALPANDO                                  </t>
  </si>
  <si>
    <t xml:space="preserve">VILLALUBE                                    </t>
  </si>
  <si>
    <t xml:space="preserve">VILLAMAYOR DE CAMPOS                         </t>
  </si>
  <si>
    <t xml:space="preserve">VILLAMOR DE LOS ESCUDEROS                    </t>
  </si>
  <si>
    <t xml:space="preserve">VILLANAZAR                                   </t>
  </si>
  <si>
    <t xml:space="preserve">VILLANUEVA DE AZOAGUE                        </t>
  </si>
  <si>
    <t xml:space="preserve">VILLANUEVA DE CAMPEAN                        </t>
  </si>
  <si>
    <t xml:space="preserve">VILLANUEVA DE LAS PERAS                      </t>
  </si>
  <si>
    <t xml:space="preserve">VILLANUEVA DEL CAMPO                         </t>
  </si>
  <si>
    <t xml:space="preserve">VILLARALBO                                   </t>
  </si>
  <si>
    <t xml:space="preserve">VILLARDECIERVOS                              </t>
  </si>
  <si>
    <t xml:space="preserve">VILLAR DE FALLAVES                           </t>
  </si>
  <si>
    <t xml:space="preserve">VILLAR DEL BUEY                              </t>
  </si>
  <si>
    <t xml:space="preserve">VILLARDIEGUA DE LA RIBERA                    </t>
  </si>
  <si>
    <t xml:space="preserve">VILLARDIGA                                   </t>
  </si>
  <si>
    <t xml:space="preserve">VILLARDONDIEGO                               </t>
  </si>
  <si>
    <t xml:space="preserve">VILLARRIN DE CAMPOS                          </t>
  </si>
  <si>
    <t xml:space="preserve">VILLASECO DEL PAN                            </t>
  </si>
  <si>
    <t xml:space="preserve">VILLAVENDIMIO                                </t>
  </si>
  <si>
    <t xml:space="preserve">VILLAVEZA DEL AGUA                           </t>
  </si>
  <si>
    <t xml:space="preserve">VILLAVEZA DE VALVERDE                        </t>
  </si>
  <si>
    <t xml:space="preserve">VIÑAS                                        </t>
  </si>
  <si>
    <t xml:space="preserve">ZAMORA                                       </t>
  </si>
  <si>
    <t xml:space="preserve">ABANTO                                       </t>
  </si>
  <si>
    <t xml:space="preserve">ACERED                                       </t>
  </si>
  <si>
    <t xml:space="preserve">AGON                                         </t>
  </si>
  <si>
    <t xml:space="preserve">AGUARON                                      </t>
  </si>
  <si>
    <t xml:space="preserve">AGUILON                                      </t>
  </si>
  <si>
    <t xml:space="preserve">AINZON                                       </t>
  </si>
  <si>
    <t xml:space="preserve">ALADREN                                      </t>
  </si>
  <si>
    <t xml:space="preserve">ALAGON                                       </t>
  </si>
  <si>
    <t xml:space="preserve">ALARBA                                       </t>
  </si>
  <si>
    <t xml:space="preserve">ALBERITE DE SAN JUAN                         </t>
  </si>
  <si>
    <t xml:space="preserve">ALBETA                                       </t>
  </si>
  <si>
    <t xml:space="preserve">ALBORGE                                      </t>
  </si>
  <si>
    <t xml:space="preserve">ALCALA DE EBRO                               </t>
  </si>
  <si>
    <t xml:space="preserve">ALCALA DE MONCAYO                            </t>
  </si>
  <si>
    <t xml:space="preserve">ALCONCHEL DE ARIZA                           </t>
  </si>
  <si>
    <t xml:space="preserve">ALDEHUELA DE LIESTOS                         </t>
  </si>
  <si>
    <t xml:space="preserve">ALFAJARIN                                    </t>
  </si>
  <si>
    <t xml:space="preserve">ALFAMEN                                      </t>
  </si>
  <si>
    <t xml:space="preserve">ALFORQUE                                     </t>
  </si>
  <si>
    <t xml:space="preserve">ALHAMA DE ARAGON                             </t>
  </si>
  <si>
    <t xml:space="preserve">ALMOCHUEL                                    </t>
  </si>
  <si>
    <t xml:space="preserve">ALMOLDA (LA)                                 </t>
  </si>
  <si>
    <t xml:space="preserve">ALMONACID DE LA CUBA                         </t>
  </si>
  <si>
    <t xml:space="preserve">ALMONACID DE LA SIERRA                       </t>
  </si>
  <si>
    <t xml:space="preserve">ALMUNIA DE DOÑA GODINA (LA)                  </t>
  </si>
  <si>
    <t xml:space="preserve">ALPARTIR                                     </t>
  </si>
  <si>
    <t xml:space="preserve">AMBEL                                        </t>
  </si>
  <si>
    <t xml:space="preserve">ANENTO                                       </t>
  </si>
  <si>
    <t xml:space="preserve">ANIÑON                                       </t>
  </si>
  <si>
    <t xml:space="preserve">AÑON DE MONCAYO                              </t>
  </si>
  <si>
    <t xml:space="preserve">ARANDA DE MONCAYO                            </t>
  </si>
  <si>
    <t xml:space="preserve">ARANDIGA                                     </t>
  </si>
  <si>
    <t xml:space="preserve">ARDISA                                       </t>
  </si>
  <si>
    <t xml:space="preserve">ARIZA                                        </t>
  </si>
  <si>
    <t xml:space="preserve">ARTIEDA                                      </t>
  </si>
  <si>
    <t xml:space="preserve">ASIN                                         </t>
  </si>
  <si>
    <t xml:space="preserve">ATEA                                         </t>
  </si>
  <si>
    <t xml:space="preserve">ATECA                                        </t>
  </si>
  <si>
    <t xml:space="preserve">AZUARA                                       </t>
  </si>
  <si>
    <t xml:space="preserve">BADULES                                      </t>
  </si>
  <si>
    <t xml:space="preserve">BAGUES                                       </t>
  </si>
  <si>
    <t xml:space="preserve">BALCONCHAN                                   </t>
  </si>
  <si>
    <t xml:space="preserve">BARBOLES                                     </t>
  </si>
  <si>
    <t xml:space="preserve">BARDALLUR                                    </t>
  </si>
  <si>
    <t xml:space="preserve">BELCHITE                                     </t>
  </si>
  <si>
    <t xml:space="preserve">BELMONTE DE GRACIAN                          </t>
  </si>
  <si>
    <t xml:space="preserve">BERDEJO                                      </t>
  </si>
  <si>
    <t xml:space="preserve">BERRUECO                                     </t>
  </si>
  <si>
    <t xml:space="preserve">BIJUESCA                                     </t>
  </si>
  <si>
    <t xml:space="preserve">BIOTA                                        </t>
  </si>
  <si>
    <t xml:space="preserve">BISIMBRE                                     </t>
  </si>
  <si>
    <t xml:space="preserve">BOQUIÑENI                                    </t>
  </si>
  <si>
    <t xml:space="preserve">BORDALBA                                     </t>
  </si>
  <si>
    <t xml:space="preserve">BORJA                                        </t>
  </si>
  <si>
    <t xml:space="preserve">BOTORRITA                                    </t>
  </si>
  <si>
    <t xml:space="preserve">BREA DE ARAGON                               </t>
  </si>
  <si>
    <t xml:space="preserve">BUBIERCA                                     </t>
  </si>
  <si>
    <t xml:space="preserve">BUJARALOZ                                    </t>
  </si>
  <si>
    <t xml:space="preserve">BULBUENTE                                    </t>
  </si>
  <si>
    <t xml:space="preserve">BURETA                                       </t>
  </si>
  <si>
    <t xml:space="preserve">BURGO DE EBRO (EL)                           </t>
  </si>
  <si>
    <t xml:space="preserve">BUSTE (EL)                                   </t>
  </si>
  <si>
    <t xml:space="preserve">CABAÑAS DE EBRO                              </t>
  </si>
  <si>
    <t xml:space="preserve">CABOLAFUENTE                                 </t>
  </si>
  <si>
    <t xml:space="preserve">CADRETE                                      </t>
  </si>
  <si>
    <t xml:space="preserve">CALATAYUD                                    </t>
  </si>
  <si>
    <t xml:space="preserve">CALATORAO                                    </t>
  </si>
  <si>
    <t xml:space="preserve">CALCENA                                      </t>
  </si>
  <si>
    <t xml:space="preserve">CALMARZA                                     </t>
  </si>
  <si>
    <t xml:space="preserve">CAMPILLO DE ARAGON                           </t>
  </si>
  <si>
    <t xml:space="preserve">CARENAS                                      </t>
  </si>
  <si>
    <t xml:space="preserve">CARIÑENA                                     </t>
  </si>
  <si>
    <t xml:space="preserve">CASPE                                        </t>
  </si>
  <si>
    <t xml:space="preserve">CASTEJON DE ALARBA                           </t>
  </si>
  <si>
    <t xml:space="preserve">CASTEJON DE LAS ARMAS                        </t>
  </si>
  <si>
    <t xml:space="preserve">CASTEJON DE VALDEJASA                        </t>
  </si>
  <si>
    <t xml:space="preserve">CASTILISCAR                                  </t>
  </si>
  <si>
    <t xml:space="preserve">CERVERA DE LA CAÑADA                         </t>
  </si>
  <si>
    <t xml:space="preserve">CERVERUELA                                   </t>
  </si>
  <si>
    <t xml:space="preserve">CETINA                                       </t>
  </si>
  <si>
    <t xml:space="preserve">CIMBALLA                                     </t>
  </si>
  <si>
    <t xml:space="preserve">CINCO OLIVAS                                 </t>
  </si>
  <si>
    <t xml:space="preserve">CLARES DE RIBOTA                             </t>
  </si>
  <si>
    <t xml:space="preserve">CODO                                         </t>
  </si>
  <si>
    <t xml:space="preserve">CODOS                                        </t>
  </si>
  <si>
    <t xml:space="preserve">CONTAMINA                                    </t>
  </si>
  <si>
    <t xml:space="preserve">COSUENDA                                     </t>
  </si>
  <si>
    <t xml:space="preserve">CUARTE DE HUERVA                             </t>
  </si>
  <si>
    <t xml:space="preserve">CUBEL                                        </t>
  </si>
  <si>
    <t xml:space="preserve">CUERLAS (LAS)                                </t>
  </si>
  <si>
    <t xml:space="preserve">CHIPRANA                                     </t>
  </si>
  <si>
    <t xml:space="preserve">CHODES                                       </t>
  </si>
  <si>
    <t xml:space="preserve">DAROCA                                       </t>
  </si>
  <si>
    <t xml:space="preserve">EJEA DE LOS CABALLEROS                       </t>
  </si>
  <si>
    <t xml:space="preserve">EMBID DE ARIZA                               </t>
  </si>
  <si>
    <t xml:space="preserve">ENCINACORBA                                  </t>
  </si>
  <si>
    <t xml:space="preserve">EPILA                                        </t>
  </si>
  <si>
    <t xml:space="preserve">ERLA                                         </t>
  </si>
  <si>
    <t xml:space="preserve">ESCATRON                                     </t>
  </si>
  <si>
    <t xml:space="preserve">FABARA                                       </t>
  </si>
  <si>
    <t xml:space="preserve">FARLETE                                      </t>
  </si>
  <si>
    <t xml:space="preserve">FAYON                                        </t>
  </si>
  <si>
    <t xml:space="preserve">FAYOS (LOS)                                  </t>
  </si>
  <si>
    <t xml:space="preserve">FIGUERUELAS                                  </t>
  </si>
  <si>
    <t xml:space="preserve">FOMBUENA                                     </t>
  </si>
  <si>
    <t xml:space="preserve">FRAGO (EL)                                   </t>
  </si>
  <si>
    <t xml:space="preserve">FRASNO (EL)                                  </t>
  </si>
  <si>
    <t xml:space="preserve">FRESCANO                                     </t>
  </si>
  <si>
    <t xml:space="preserve">FUENDEJALON                                  </t>
  </si>
  <si>
    <t xml:space="preserve">FUENDETODOS                                  </t>
  </si>
  <si>
    <t xml:space="preserve">FUENTES DE EBRO                              </t>
  </si>
  <si>
    <t xml:space="preserve">FUENTES DE JILOCA                            </t>
  </si>
  <si>
    <t xml:space="preserve">GALLOCANTA                                   </t>
  </si>
  <si>
    <t xml:space="preserve">GALLUR                                       </t>
  </si>
  <si>
    <t xml:space="preserve">GELSA                                        </t>
  </si>
  <si>
    <t xml:space="preserve">GODOJOS                                      </t>
  </si>
  <si>
    <t xml:space="preserve">GOTOR                                        </t>
  </si>
  <si>
    <t xml:space="preserve">GRISEL                                       </t>
  </si>
  <si>
    <t xml:space="preserve">GRISEN                                       </t>
  </si>
  <si>
    <t xml:space="preserve">HERRERA DE LOS NAVARROS                      </t>
  </si>
  <si>
    <t xml:space="preserve">IBDES                                        </t>
  </si>
  <si>
    <t xml:space="preserve">ILLUECA                                      </t>
  </si>
  <si>
    <t xml:space="preserve">ISUERRE                                      </t>
  </si>
  <si>
    <t xml:space="preserve">JARABA                                       </t>
  </si>
  <si>
    <t xml:space="preserve">JARQUE DE MONCAYO                            </t>
  </si>
  <si>
    <t xml:space="preserve">JAULIN                                       </t>
  </si>
  <si>
    <t xml:space="preserve">JOYOSA (LA)                                  </t>
  </si>
  <si>
    <t xml:space="preserve">LAGATA                                       </t>
  </si>
  <si>
    <t xml:space="preserve">LANGA DEL CASTILLO                           </t>
  </si>
  <si>
    <t xml:space="preserve">LAYANA                                       </t>
  </si>
  <si>
    <t xml:space="preserve">LECERA                                       </t>
  </si>
  <si>
    <t xml:space="preserve">LECIÑENA                                     </t>
  </si>
  <si>
    <t xml:space="preserve">LECHON                                       </t>
  </si>
  <si>
    <t xml:space="preserve">LETUX                                        </t>
  </si>
  <si>
    <t xml:space="preserve">LITAGO                                       </t>
  </si>
  <si>
    <t xml:space="preserve">LITUENIGO                                    </t>
  </si>
  <si>
    <t xml:space="preserve">LOBERA DE ONSELLA                            </t>
  </si>
  <si>
    <t xml:space="preserve">LONGARES                                     </t>
  </si>
  <si>
    <t xml:space="preserve">LONGAS                                       </t>
  </si>
  <si>
    <t xml:space="preserve">LUCENA DE JALON                              </t>
  </si>
  <si>
    <t xml:space="preserve">LUCENI                                       </t>
  </si>
  <si>
    <t xml:space="preserve">LUESIA                                       </t>
  </si>
  <si>
    <t xml:space="preserve">LUESMA                                       </t>
  </si>
  <si>
    <t xml:space="preserve">LUMPIAQUE                                    </t>
  </si>
  <si>
    <t xml:space="preserve">LUNA                                         </t>
  </si>
  <si>
    <t xml:space="preserve">MAELLA                                       </t>
  </si>
  <si>
    <t xml:space="preserve">MAGALLON                                     </t>
  </si>
  <si>
    <t xml:space="preserve">MAINAR                                       </t>
  </si>
  <si>
    <t xml:space="preserve">MALANQUILLA                                  </t>
  </si>
  <si>
    <t xml:space="preserve">MALEJAN                                      </t>
  </si>
  <si>
    <t xml:space="preserve">MALON                                        </t>
  </si>
  <si>
    <t xml:space="preserve">MALUENDA                                     </t>
  </si>
  <si>
    <t xml:space="preserve">MALLEN                                       </t>
  </si>
  <si>
    <t xml:space="preserve">MANCHONES                                    </t>
  </si>
  <si>
    <t xml:space="preserve">MARA                                         </t>
  </si>
  <si>
    <t xml:space="preserve">MARIA DE HUERVA                              </t>
  </si>
  <si>
    <t xml:space="preserve">MEDIANA DE ARAGON                            </t>
  </si>
  <si>
    <t xml:space="preserve">MEQUINENZA                                   </t>
  </si>
  <si>
    <t xml:space="preserve">MESONES DE ISUELA                            </t>
  </si>
  <si>
    <t xml:space="preserve">MEZALOCHA                                    </t>
  </si>
  <si>
    <t xml:space="preserve">MIANOS                                       </t>
  </si>
  <si>
    <t xml:space="preserve">MIEDES DE ARAGON                             </t>
  </si>
  <si>
    <t xml:space="preserve">MONEGRILLO                                   </t>
  </si>
  <si>
    <t xml:space="preserve">MONEVA                                       </t>
  </si>
  <si>
    <t xml:space="preserve">MONREAL DE ARIZA                             </t>
  </si>
  <si>
    <t xml:space="preserve">MONTERDE                                     </t>
  </si>
  <si>
    <t xml:space="preserve">MONTON                                       </t>
  </si>
  <si>
    <t xml:space="preserve">MORATA DE JALON                              </t>
  </si>
  <si>
    <t xml:space="preserve">MORATA DE JILOCA                             </t>
  </si>
  <si>
    <t xml:space="preserve">MORES                                        </t>
  </si>
  <si>
    <t xml:space="preserve">MOROS                                        </t>
  </si>
  <si>
    <t xml:space="preserve">MOYUELA                                      </t>
  </si>
  <si>
    <t xml:space="preserve">MOZOTA                                       </t>
  </si>
  <si>
    <t xml:space="preserve">MUEL                                         </t>
  </si>
  <si>
    <t xml:space="preserve">MUELA (LA)                                   </t>
  </si>
  <si>
    <t xml:space="preserve">MUNEBREGA                                    </t>
  </si>
  <si>
    <t xml:space="preserve">MURERO                                       </t>
  </si>
  <si>
    <t xml:space="preserve">MURILLO DE GALLEGO                           </t>
  </si>
  <si>
    <t xml:space="preserve">NAVARDUN                                     </t>
  </si>
  <si>
    <t xml:space="preserve">NIGUELLA                                     </t>
  </si>
  <si>
    <t xml:space="preserve">NOMBREVILLA                                  </t>
  </si>
  <si>
    <t xml:space="preserve">NONASPE                                      </t>
  </si>
  <si>
    <t xml:space="preserve">NOVALLAS                                     </t>
  </si>
  <si>
    <t xml:space="preserve">NOVILLAS                                     </t>
  </si>
  <si>
    <t xml:space="preserve">NUEVALOS                                     </t>
  </si>
  <si>
    <t xml:space="preserve">NUEZ DE EBRO                                 </t>
  </si>
  <si>
    <t xml:space="preserve">OLVES                                        </t>
  </si>
  <si>
    <t xml:space="preserve">ORCAJO                                       </t>
  </si>
  <si>
    <t xml:space="preserve">ORERA                                        </t>
  </si>
  <si>
    <t xml:space="preserve">ORES                                         </t>
  </si>
  <si>
    <t xml:space="preserve">OSEJA                                        </t>
  </si>
  <si>
    <t xml:space="preserve">OSERA DE EBRO                                </t>
  </si>
  <si>
    <t xml:space="preserve">PANIZA                                       </t>
  </si>
  <si>
    <t xml:space="preserve">PARACUELLOS DE JILOCA                        </t>
  </si>
  <si>
    <t xml:space="preserve">PARACUELLOS DE LA RIBERA                     </t>
  </si>
  <si>
    <t xml:space="preserve">PASTRIZ                                      </t>
  </si>
  <si>
    <t xml:space="preserve">PEDROLA                                      </t>
  </si>
  <si>
    <t xml:space="preserve">PEDROSAS (LAS)                               </t>
  </si>
  <si>
    <t xml:space="preserve">PERDIGUERA                                   </t>
  </si>
  <si>
    <t xml:space="preserve">PIEDRATAJADA                                 </t>
  </si>
  <si>
    <t xml:space="preserve">PINA DE EBRO                                 </t>
  </si>
  <si>
    <t xml:space="preserve">PINSEQUE                                     </t>
  </si>
  <si>
    <t xml:space="preserve">PINTANOS (LOS)                               </t>
  </si>
  <si>
    <t xml:space="preserve">PLASENCIA DE JALON                           </t>
  </si>
  <si>
    <t xml:space="preserve">PLEITAS                                      </t>
  </si>
  <si>
    <t xml:space="preserve">PLENAS                                       </t>
  </si>
  <si>
    <t xml:space="preserve">POMER                                        </t>
  </si>
  <si>
    <t xml:space="preserve">POZUEL DE ARIZA                              </t>
  </si>
  <si>
    <t xml:space="preserve">POZUELO DE ARAGON                            </t>
  </si>
  <si>
    <t xml:space="preserve">PRADILLA DE EBRO                             </t>
  </si>
  <si>
    <t xml:space="preserve">PUEBLA DE ALBORTON                           </t>
  </si>
  <si>
    <t xml:space="preserve">PUEBLA DE ALFINDEN (LA)                      </t>
  </si>
  <si>
    <t xml:space="preserve">PUENDELUNA                                   </t>
  </si>
  <si>
    <t xml:space="preserve">PURUJOSA                                     </t>
  </si>
  <si>
    <t xml:space="preserve">QUINTO                                       </t>
  </si>
  <si>
    <t xml:space="preserve">REMOLINOS                                    </t>
  </si>
  <si>
    <t xml:space="preserve">RETASCON                                     </t>
  </si>
  <si>
    <t xml:space="preserve">RICLA                                        </t>
  </si>
  <si>
    <t xml:space="preserve">ROMANOS                                      </t>
  </si>
  <si>
    <t xml:space="preserve">RUEDA DE JALON                               </t>
  </si>
  <si>
    <t xml:space="preserve">RUESCA                                       </t>
  </si>
  <si>
    <t xml:space="preserve">SADABA                                       </t>
  </si>
  <si>
    <t xml:space="preserve">SALILLAS DE JALON                            </t>
  </si>
  <si>
    <t xml:space="preserve">SALVATIERRA DE ESCA                          </t>
  </si>
  <si>
    <t xml:space="preserve">SAMPER DEL SALZ                              </t>
  </si>
  <si>
    <t xml:space="preserve">SAN MARTIN DE LA VIRGEN DE MONCAYO           </t>
  </si>
  <si>
    <t xml:space="preserve">SAN MATEO DE GALLEGO                         </t>
  </si>
  <si>
    <t xml:space="preserve">SANTA CRUZ DE GRIO                           </t>
  </si>
  <si>
    <t xml:space="preserve">SANTA CRUZ DE MONCAYO                        </t>
  </si>
  <si>
    <t xml:space="preserve">SANTA EULALIA DE GALLEGO                     </t>
  </si>
  <si>
    <t xml:space="preserve">SANTED                                       </t>
  </si>
  <si>
    <t xml:space="preserve">SASTAGO                                      </t>
  </si>
  <si>
    <t xml:space="preserve">SABIÑAN                                      </t>
  </si>
  <si>
    <t xml:space="preserve">SEDILES                                      </t>
  </si>
  <si>
    <t xml:space="preserve">SESTRICA                                     </t>
  </si>
  <si>
    <t xml:space="preserve">SIERRA DE LUNA                               </t>
  </si>
  <si>
    <t xml:space="preserve">SIGUES                                       </t>
  </si>
  <si>
    <t xml:space="preserve">SISAMON                                      </t>
  </si>
  <si>
    <t xml:space="preserve">SOBRADIEL                                    </t>
  </si>
  <si>
    <t xml:space="preserve">SOS DEL REY CATOLICO                         </t>
  </si>
  <si>
    <t xml:space="preserve">TABUENCA                                     </t>
  </si>
  <si>
    <t xml:space="preserve">TALAMANTES                                   </t>
  </si>
  <si>
    <t xml:space="preserve">TARAZONA                                     </t>
  </si>
  <si>
    <t xml:space="preserve">TAUSTE                                       </t>
  </si>
  <si>
    <t xml:space="preserve">TERRER                                       </t>
  </si>
  <si>
    <t xml:space="preserve">TIERGA                                       </t>
  </si>
  <si>
    <t xml:space="preserve">TOBED                                        </t>
  </si>
  <si>
    <t xml:space="preserve">TORRALBA DE LOS FRAILES                      </t>
  </si>
  <si>
    <t xml:space="preserve">TORRALBA DE RIBOTA                           </t>
  </si>
  <si>
    <t xml:space="preserve">TORRALBILLA                                  </t>
  </si>
  <si>
    <t xml:space="preserve">TORREHERMOSA                                 </t>
  </si>
  <si>
    <t xml:space="preserve">TORRELAPAJA                                  </t>
  </si>
  <si>
    <t xml:space="preserve">TORRELLAS                                    </t>
  </si>
  <si>
    <t xml:space="preserve">TORRES DE BERRELLEN                          </t>
  </si>
  <si>
    <t xml:space="preserve">TORRIJO DE LA CAÑADA                         </t>
  </si>
  <si>
    <t xml:space="preserve">TOSOS                                        </t>
  </si>
  <si>
    <t xml:space="preserve">TRASMOZ                                      </t>
  </si>
  <si>
    <t xml:space="preserve">TRASOBARES                                   </t>
  </si>
  <si>
    <t xml:space="preserve">UNCASTILLO                                   </t>
  </si>
  <si>
    <t xml:space="preserve">UNDUES DE LERDA                              </t>
  </si>
  <si>
    <t xml:space="preserve">URREA DE JALON                               </t>
  </si>
  <si>
    <t xml:space="preserve">URRIES                                       </t>
  </si>
  <si>
    <t xml:space="preserve">USED                                         </t>
  </si>
  <si>
    <t xml:space="preserve">UTEBO                                        </t>
  </si>
  <si>
    <t xml:space="preserve">VALDEHORNA                                   </t>
  </si>
  <si>
    <t xml:space="preserve">VAL DE SAN MARTIN                            </t>
  </si>
  <si>
    <t xml:space="preserve">VALMADRID                                    </t>
  </si>
  <si>
    <t xml:space="preserve">VALPALMAS                                    </t>
  </si>
  <si>
    <t xml:space="preserve">VALTORRES                                    </t>
  </si>
  <si>
    <t xml:space="preserve">VELILLA DE EBRO                              </t>
  </si>
  <si>
    <t xml:space="preserve">VELILLA DE JILOCA                            </t>
  </si>
  <si>
    <t xml:space="preserve">VERA DE MONCAYO                              </t>
  </si>
  <si>
    <t xml:space="preserve">VIERLAS                                      </t>
  </si>
  <si>
    <t xml:space="preserve">VILUEÑA (LA)                                 </t>
  </si>
  <si>
    <t xml:space="preserve">VILLADOZ                                     </t>
  </si>
  <si>
    <t xml:space="preserve">VILLAFELICHE                                 </t>
  </si>
  <si>
    <t xml:space="preserve">VILLAFRANCA DE EBRO                          </t>
  </si>
  <si>
    <t xml:space="preserve">VILLALBA DE PEREJIL                          </t>
  </si>
  <si>
    <t xml:space="preserve">VILLALENGUA                                  </t>
  </si>
  <si>
    <t xml:space="preserve">VILLANUEVA DE GALLEGO                        </t>
  </si>
  <si>
    <t xml:space="preserve">VILLANUEVA DE JILOCA                         </t>
  </si>
  <si>
    <t xml:space="preserve">VILLANUEVA DE HUERVA                         </t>
  </si>
  <si>
    <t xml:space="preserve">VILLAR DE LOS NAVARROS                       </t>
  </si>
  <si>
    <t xml:space="preserve">VILLARREAL DE HUERVA                         </t>
  </si>
  <si>
    <t xml:space="preserve">VILLARROYA DE LA SIERRA                      </t>
  </si>
  <si>
    <t xml:space="preserve">VILLARROYA DEL CAMPO                         </t>
  </si>
  <si>
    <t xml:space="preserve">VISTABELLA                                   </t>
  </si>
  <si>
    <t xml:space="preserve">ZAIDA (LA)                                   </t>
  </si>
  <si>
    <t xml:space="preserve">ZARAGOZA                                     </t>
  </si>
  <si>
    <t xml:space="preserve">ZUERA                                        </t>
  </si>
  <si>
    <t xml:space="preserve">BIEL                                         </t>
  </si>
  <si>
    <t xml:space="preserve">MARRACOS                                     </t>
  </si>
  <si>
    <t xml:space="preserve">VILLAMAYOR DE GALLEGO                        </t>
  </si>
  <si>
    <t xml:space="preserve">CEUTA                                        </t>
  </si>
  <si>
    <t xml:space="preserve">MELILLA                                      </t>
  </si>
  <si>
    <t xml:space="preserve">ALCOSSER                                </t>
  </si>
  <si>
    <t xml:space="preserve">FAGECA                                  </t>
  </si>
  <si>
    <t xml:space="preserve">VALL DE GALLINERA (LA)                  </t>
  </si>
  <si>
    <t xml:space="preserve">GUADIANA                                </t>
  </si>
  <si>
    <t xml:space="preserve">BIGUES I RIELLS DEL FAI                 </t>
  </si>
  <si>
    <t xml:space="preserve">HIGUERA DE ALBALAT                      </t>
  </si>
  <si>
    <t xml:space="preserve">ESCOBOSA DE ALMAZAN                     </t>
  </si>
  <si>
    <t xml:space="preserve">LA RAPITA                               </t>
  </si>
  <si>
    <t xml:space="preserve">SALCEDILLO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</si>
</sst>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10C0A]#,##0.00"/>
    <numFmt numFmtId="165" formatCode="[$-10C0A]#,##0"/>
    <numFmt numFmtId="166" formatCode="00000"/>
  </numFmts>
  <fonts count="14" x14ac:knownFonts="1">
    <font>
      <sz val="10"/>
      <name val="Arial"/>
    </font>
    <font>
      <b/>
      <sz val="10"/>
      <name val="Arial"/>
      <family val="2"/>
    </font>
    <font>
      <b/>
      <i/>
      <sz val="16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i/>
      <sz val="15"/>
      <name val="Arial"/>
      <family val="2"/>
    </font>
    <font>
      <b/>
      <i/>
      <sz val="13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i/>
      <sz val="14"/>
      <name val="Arial"/>
      <family val="2"/>
    </font>
    <font>
      <b/>
      <i/>
      <sz val="12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CCFFCC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47">
    <xf numFmtId="0" fontId="0" fillId="0" borderId="0" xfId="0"/>
    <xf numFmtId="4" fontId="0" fillId="0" borderId="0" xfId="0" applyNumberForma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/>
    <xf numFmtId="0" fontId="1" fillId="0" borderId="0" xfId="0" applyFont="1"/>
    <xf numFmtId="4" fontId="1" fillId="0" borderId="0" xfId="0" applyNumberFormat="1" applyFont="1"/>
    <xf numFmtId="3" fontId="0" fillId="0" borderId="0" xfId="0" applyNumberFormat="1"/>
    <xf numFmtId="3" fontId="1" fillId="0" borderId="0" xfId="0" applyNumberFormat="1" applyFont="1"/>
    <xf numFmtId="4" fontId="0" fillId="0" borderId="0" xfId="0" applyNumberFormat="1" applyFill="1" applyAlignment="1"/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3" fontId="0" fillId="0" borderId="0" xfId="0" applyNumberFormat="1" applyAlignment="1">
      <alignment vertical="center"/>
    </xf>
    <xf numFmtId="4" fontId="0" fillId="0" borderId="0" xfId="0" applyNumberFormat="1" applyAlignment="1">
      <alignment vertical="center"/>
    </xf>
    <xf numFmtId="3" fontId="1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3" fontId="1" fillId="4" borderId="0" xfId="0" applyNumberFormat="1" applyFont="1" applyFill="1" applyAlignment="1">
      <alignment horizontal="center" vertical="center"/>
    </xf>
    <xf numFmtId="3" fontId="1" fillId="4" borderId="0" xfId="0" applyNumberFormat="1" applyFont="1" applyFill="1" applyAlignment="1">
      <alignment horizontal="center" vertical="center" wrapText="1"/>
    </xf>
    <xf numFmtId="4" fontId="1" fillId="4" borderId="0" xfId="0" applyNumberFormat="1" applyFont="1" applyFill="1" applyAlignment="1">
      <alignment horizontal="center" vertical="center" wrapText="1"/>
    </xf>
    <xf numFmtId="3" fontId="0" fillId="3" borderId="0" xfId="0" applyNumberFormat="1" applyFill="1" applyAlignment="1">
      <alignment vertical="center"/>
    </xf>
    <xf numFmtId="4" fontId="0" fillId="3" borderId="0" xfId="0" applyNumberFormat="1" applyFill="1" applyAlignment="1">
      <alignment vertical="center"/>
    </xf>
    <xf numFmtId="0" fontId="1" fillId="5" borderId="0" xfId="0" applyFont="1" applyFill="1" applyAlignment="1">
      <alignment horizontal="center" vertical="center"/>
    </xf>
    <xf numFmtId="3" fontId="1" fillId="6" borderId="0" xfId="0" applyNumberFormat="1" applyFont="1" applyFill="1" applyAlignment="1">
      <alignment horizontal="center" vertical="center"/>
    </xf>
    <xf numFmtId="3" fontId="1" fillId="6" borderId="0" xfId="0" applyNumberFormat="1" applyFont="1" applyFill="1" applyAlignment="1">
      <alignment horizontal="center" vertical="center" wrapText="1"/>
    </xf>
    <xf numFmtId="4" fontId="1" fillId="6" borderId="0" xfId="0" applyNumberFormat="1" applyFont="1" applyFill="1" applyAlignment="1">
      <alignment horizontal="center" vertical="center" wrapText="1"/>
    </xf>
    <xf numFmtId="0" fontId="1" fillId="7" borderId="0" xfId="0" applyFont="1" applyFill="1" applyAlignment="1">
      <alignment horizontal="center" vertical="center"/>
    </xf>
    <xf numFmtId="4" fontId="1" fillId="0" borderId="0" xfId="0" applyNumberFormat="1" applyFont="1" applyAlignment="1">
      <alignment vertical="center"/>
    </xf>
    <xf numFmtId="4" fontId="1" fillId="2" borderId="0" xfId="0" applyNumberFormat="1" applyFont="1" applyFill="1" applyAlignment="1">
      <alignment horizontal="center" vertical="center"/>
    </xf>
    <xf numFmtId="0" fontId="0" fillId="8" borderId="0" xfId="0" applyFill="1" applyAlignment="1">
      <alignment horizontal="center"/>
    </xf>
    <xf numFmtId="0" fontId="0" fillId="8" borderId="0" xfId="0" applyFill="1"/>
    <xf numFmtId="0" fontId="1" fillId="8" borderId="0" xfId="0" applyFont="1" applyFill="1" applyAlignment="1">
      <alignment horizontal="center" vertical="center"/>
    </xf>
    <xf numFmtId="4" fontId="1" fillId="8" borderId="0" xfId="0" applyNumberFormat="1" applyFont="1" applyFill="1" applyAlignment="1">
      <alignment horizontal="center" vertical="center"/>
    </xf>
    <xf numFmtId="0" fontId="1" fillId="9" borderId="0" xfId="0" applyFont="1" applyFill="1" applyAlignment="1">
      <alignment horizontal="center" vertical="center"/>
    </xf>
    <xf numFmtId="0" fontId="1" fillId="10" borderId="0" xfId="0" applyFont="1" applyFill="1" applyAlignment="1">
      <alignment horizontal="center" vertical="center"/>
    </xf>
    <xf numFmtId="4" fontId="1" fillId="5" borderId="0" xfId="0" applyNumberFormat="1" applyFont="1" applyFill="1" applyAlignment="1">
      <alignment horizontal="center" vertical="center" wrapText="1"/>
    </xf>
    <xf numFmtId="0" fontId="1" fillId="11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vertical="center"/>
    </xf>
    <xf numFmtId="4" fontId="1" fillId="6" borderId="0" xfId="0" applyNumberFormat="1" applyFont="1" applyFill="1" applyBorder="1" applyAlignment="1">
      <alignment horizontal="center" vertical="center" wrapText="1"/>
    </xf>
    <xf numFmtId="4" fontId="1" fillId="11" borderId="0" xfId="0" applyNumberFormat="1" applyFont="1" applyFill="1" applyBorder="1" applyAlignment="1">
      <alignment horizontal="center" vertical="center" wrapText="1"/>
    </xf>
    <xf numFmtId="0" fontId="1" fillId="4" borderId="0" xfId="0" applyFont="1" applyFill="1" applyBorder="1" applyAlignment="1">
      <alignment horizontal="center" vertical="center" wrapText="1"/>
    </xf>
    <xf numFmtId="4" fontId="1" fillId="12" borderId="0" xfId="0" applyNumberFormat="1" applyFont="1" applyFill="1" applyBorder="1" applyAlignment="1">
      <alignment horizontal="center" vertical="center" wrapText="1"/>
    </xf>
    <xf numFmtId="0" fontId="1" fillId="13" borderId="0" xfId="0" applyFont="1" applyFill="1" applyBorder="1" applyAlignment="1">
      <alignment horizontal="center" vertical="center"/>
    </xf>
    <xf numFmtId="4" fontId="1" fillId="4" borderId="0" xfId="0" applyNumberFormat="1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/>
    </xf>
    <xf numFmtId="0" fontId="2" fillId="13" borderId="0" xfId="0" applyFont="1" applyFill="1" applyAlignment="1">
      <alignment horizontal="centerContinuous" vertical="center"/>
    </xf>
    <xf numFmtId="0" fontId="2" fillId="0" borderId="0" xfId="0" applyFont="1" applyAlignment="1">
      <alignment horizontal="centerContinuous" vertical="center"/>
    </xf>
    <xf numFmtId="4" fontId="1" fillId="0" borderId="0" xfId="0" applyNumberFormat="1" applyFont="1" applyAlignment="1">
      <alignment horizontal="center"/>
    </xf>
    <xf numFmtId="4" fontId="1" fillId="2" borderId="0" xfId="0" applyNumberFormat="1" applyFont="1" applyFill="1" applyAlignment="1">
      <alignment horizontal="center"/>
    </xf>
    <xf numFmtId="0" fontId="1" fillId="0" borderId="0" xfId="0" applyFont="1" applyFill="1" applyAlignment="1">
      <alignment horizontal="center" vertical="center"/>
    </xf>
    <xf numFmtId="3" fontId="1" fillId="0" borderId="0" xfId="0" applyNumberFormat="1" applyFont="1" applyAlignment="1">
      <alignment horizontal="center"/>
    </xf>
    <xf numFmtId="3" fontId="1" fillId="2" borderId="0" xfId="0" applyNumberFormat="1" applyFont="1" applyFill="1" applyAlignment="1">
      <alignment horizontal="center"/>
    </xf>
    <xf numFmtId="3" fontId="1" fillId="8" borderId="0" xfId="0" applyNumberFormat="1" applyFont="1" applyFill="1" applyAlignment="1">
      <alignment horizontal="center" vertical="center"/>
    </xf>
    <xf numFmtId="3" fontId="1" fillId="5" borderId="0" xfId="0" applyNumberFormat="1" applyFont="1" applyFill="1" applyAlignment="1">
      <alignment horizontal="center" vertical="center" wrapText="1"/>
    </xf>
    <xf numFmtId="3" fontId="1" fillId="5" borderId="0" xfId="0" applyNumberFormat="1" applyFont="1" applyFill="1" applyAlignment="1">
      <alignment horizontal="center" vertical="center"/>
    </xf>
    <xf numFmtId="3" fontId="0" fillId="8" borderId="0" xfId="0" applyNumberFormat="1" applyFill="1"/>
    <xf numFmtId="4" fontId="1" fillId="13" borderId="0" xfId="0" applyNumberFormat="1" applyFont="1" applyFill="1" applyAlignment="1">
      <alignment horizontal="centerContinuous" vertical="center"/>
    </xf>
    <xf numFmtId="4" fontId="1" fillId="0" borderId="0" xfId="0" applyNumberFormat="1" applyFont="1" applyAlignment="1">
      <alignment horizontal="centerContinuous" vertical="center"/>
    </xf>
    <xf numFmtId="4" fontId="1" fillId="2" borderId="0" xfId="0" applyNumberFormat="1" applyFont="1" applyFill="1" applyBorder="1" applyAlignment="1">
      <alignment horizontal="center" vertical="center"/>
    </xf>
    <xf numFmtId="4" fontId="1" fillId="13" borderId="0" xfId="0" applyNumberFormat="1" applyFont="1" applyFill="1" applyAlignment="1">
      <alignment vertical="center"/>
    </xf>
    <xf numFmtId="4" fontId="1" fillId="13" borderId="0" xfId="0" applyNumberFormat="1" applyFont="1" applyFill="1" applyBorder="1" applyAlignment="1">
      <alignment vertical="center"/>
    </xf>
    <xf numFmtId="4" fontId="0" fillId="8" borderId="0" xfId="0" applyNumberFormat="1" applyFill="1"/>
    <xf numFmtId="4" fontId="1" fillId="8" borderId="0" xfId="0" applyNumberFormat="1" applyFont="1" applyFill="1"/>
    <xf numFmtId="4" fontId="5" fillId="0" borderId="0" xfId="0" applyNumberFormat="1" applyFont="1" applyAlignment="1">
      <alignment horizontal="centerContinuous" vertical="center"/>
    </xf>
    <xf numFmtId="4" fontId="0" fillId="2" borderId="0" xfId="0" applyNumberFormat="1" applyFill="1" applyBorder="1" applyAlignment="1">
      <alignment vertical="center"/>
    </xf>
    <xf numFmtId="4" fontId="0" fillId="0" borderId="0" xfId="0" applyNumberFormat="1" applyAlignment="1">
      <alignment horizontal="centerContinuous" vertical="center"/>
    </xf>
    <xf numFmtId="4" fontId="0" fillId="2" borderId="0" xfId="0" applyNumberFormat="1" applyFill="1" applyBorder="1" applyAlignment="1">
      <alignment horizontal="center" vertical="center"/>
    </xf>
    <xf numFmtId="4" fontId="1" fillId="3" borderId="0" xfId="0" applyNumberFormat="1" applyFont="1" applyFill="1" applyAlignment="1">
      <alignment vertical="center"/>
    </xf>
    <xf numFmtId="4" fontId="2" fillId="13" borderId="0" xfId="0" applyNumberFormat="1" applyFont="1" applyFill="1" applyAlignment="1">
      <alignment horizontal="centerContinuous" vertical="center"/>
    </xf>
    <xf numFmtId="4" fontId="0" fillId="13" borderId="0" xfId="0" applyNumberFormat="1" applyFill="1" applyAlignment="1">
      <alignment horizontal="centerContinuous" vertical="center"/>
    </xf>
    <xf numFmtId="4" fontId="2" fillId="0" borderId="0" xfId="0" applyNumberFormat="1" applyFont="1" applyAlignment="1">
      <alignment horizontal="centerContinuous" vertical="center"/>
    </xf>
    <xf numFmtId="4" fontId="1" fillId="6" borderId="0" xfId="0" applyNumberFormat="1" applyFont="1" applyFill="1" applyBorder="1" applyAlignment="1">
      <alignment horizontal="centerContinuous" vertical="center"/>
    </xf>
    <xf numFmtId="4" fontId="1" fillId="11" borderId="0" xfId="0" applyNumberFormat="1" applyFont="1" applyFill="1" applyBorder="1" applyAlignment="1">
      <alignment horizontal="centerContinuous" vertical="center"/>
    </xf>
    <xf numFmtId="3" fontId="1" fillId="2" borderId="0" xfId="0" applyNumberFormat="1" applyFont="1" applyFill="1" applyBorder="1" applyAlignment="1">
      <alignment horizontal="center" vertical="center"/>
    </xf>
    <xf numFmtId="4" fontId="4" fillId="2" borderId="0" xfId="0" applyNumberFormat="1" applyFont="1" applyFill="1" applyBorder="1" applyAlignment="1">
      <alignment horizontal="center" vertical="center"/>
    </xf>
    <xf numFmtId="4" fontId="1" fillId="6" borderId="1" xfId="0" applyNumberFormat="1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/>
    </xf>
    <xf numFmtId="4" fontId="1" fillId="12" borderId="1" xfId="0" applyNumberFormat="1" applyFont="1" applyFill="1" applyBorder="1" applyAlignment="1">
      <alignment horizontal="center" vertical="center" wrapText="1"/>
    </xf>
    <xf numFmtId="0" fontId="11" fillId="0" borderId="0" xfId="0" applyFont="1" applyAlignment="1" applyProtection="1">
      <alignment horizontal="center" vertical="top" wrapText="1" readingOrder="1"/>
      <protection locked="0"/>
    </xf>
    <xf numFmtId="0" fontId="11" fillId="0" borderId="0" xfId="0" applyFont="1" applyAlignment="1" applyProtection="1">
      <alignment vertical="top" wrapText="1" readingOrder="1"/>
      <protection locked="0"/>
    </xf>
    <xf numFmtId="164" fontId="11" fillId="0" borderId="0" xfId="0" applyNumberFormat="1" applyFont="1" applyAlignment="1" applyProtection="1">
      <alignment vertical="top" wrapText="1" readingOrder="1"/>
      <protection locked="0"/>
    </xf>
    <xf numFmtId="165" fontId="11" fillId="0" borderId="0" xfId="0" applyNumberFormat="1" applyFont="1" applyAlignment="1" applyProtection="1">
      <alignment vertical="top" wrapText="1" readingOrder="1"/>
      <protection locked="0"/>
    </xf>
    <xf numFmtId="0" fontId="12" fillId="0" borderId="0" xfId="0" applyFont="1" applyAlignment="1" applyProtection="1">
      <alignment vertical="top" wrapText="1" readingOrder="1"/>
      <protection locked="0"/>
    </xf>
    <xf numFmtId="3" fontId="1" fillId="14" borderId="0" xfId="0" applyNumberFormat="1" applyFont="1" applyFill="1" applyAlignment="1">
      <alignment horizontal="center" vertical="center"/>
    </xf>
    <xf numFmtId="3" fontId="1" fillId="14" borderId="0" xfId="0" applyNumberFormat="1" applyFont="1" applyFill="1" applyAlignment="1">
      <alignment horizontal="center" vertical="center" wrapText="1"/>
    </xf>
    <xf numFmtId="4" fontId="1" fillId="14" borderId="0" xfId="0" applyNumberFormat="1" applyFont="1" applyFill="1" applyAlignment="1">
      <alignment horizontal="center" vertical="center" wrapText="1"/>
    </xf>
    <xf numFmtId="0" fontId="1" fillId="5" borderId="0" xfId="0" applyFont="1" applyFill="1" applyAlignment="1">
      <alignment horizontal="center" vertical="center" wrapText="1"/>
    </xf>
    <xf numFmtId="0" fontId="1" fillId="7" borderId="0" xfId="0" applyFont="1" applyFill="1" applyAlignment="1">
      <alignment horizontal="center" vertical="center" wrapText="1"/>
    </xf>
    <xf numFmtId="0" fontId="1" fillId="15" borderId="0" xfId="0" applyFont="1" applyFill="1" applyAlignment="1">
      <alignment horizontal="center" vertical="center"/>
    </xf>
    <xf numFmtId="0" fontId="1" fillId="15" borderId="0" xfId="0" applyFont="1" applyFill="1" applyAlignment="1">
      <alignment horizontal="center" vertical="center" wrapText="1"/>
    </xf>
    <xf numFmtId="4" fontId="1" fillId="16" borderId="0" xfId="0" applyNumberFormat="1" applyFont="1" applyFill="1" applyAlignment="1">
      <alignment horizontal="center" vertical="center"/>
    </xf>
    <xf numFmtId="3" fontId="1" fillId="16" borderId="0" xfId="0" applyNumberFormat="1" applyFont="1" applyFill="1" applyAlignment="1">
      <alignment horizontal="center" vertical="center" wrapText="1"/>
    </xf>
    <xf numFmtId="4" fontId="1" fillId="16" borderId="0" xfId="0" applyNumberFormat="1" applyFont="1" applyFill="1" applyAlignment="1">
      <alignment horizontal="center" vertical="center" wrapText="1"/>
    </xf>
    <xf numFmtId="3" fontId="1" fillId="16" borderId="0" xfId="0" applyNumberFormat="1" applyFont="1" applyFill="1" applyAlignment="1">
      <alignment horizontal="center" vertical="center"/>
    </xf>
    <xf numFmtId="0" fontId="1" fillId="17" borderId="0" xfId="0" applyFont="1" applyFill="1" applyAlignment="1">
      <alignment horizontal="center" vertical="center"/>
    </xf>
    <xf numFmtId="0" fontId="1" fillId="17" borderId="0" xfId="0" applyFont="1" applyFill="1" applyAlignment="1">
      <alignment horizontal="center" vertical="center" wrapText="1"/>
    </xf>
    <xf numFmtId="0" fontId="13" fillId="0" borderId="0" xfId="0" applyFont="1" applyAlignment="1" applyProtection="1">
      <alignment vertical="top" wrapText="1" readingOrder="1"/>
      <protection locked="0"/>
    </xf>
    <xf numFmtId="164" fontId="13" fillId="0" borderId="0" xfId="0" applyNumberFormat="1" applyFont="1" applyAlignment="1" applyProtection="1">
      <alignment vertical="top" wrapText="1" readingOrder="1"/>
      <protection locked="0"/>
    </xf>
    <xf numFmtId="164" fontId="13" fillId="0" borderId="0" xfId="0" applyNumberFormat="1" applyFont="1" applyAlignment="1" applyProtection="1">
      <alignment horizontal="right" vertical="top" wrapText="1" readingOrder="1"/>
      <protection locked="0"/>
    </xf>
    <xf numFmtId="49" fontId="2" fillId="13" borderId="0" xfId="0" applyNumberFormat="1" applyFont="1" applyFill="1" applyAlignment="1">
      <alignment horizontal="centerContinuous" vertical="center"/>
    </xf>
    <xf numFmtId="49" fontId="2" fillId="0" borderId="0" xfId="0" applyNumberFormat="1" applyFont="1" applyAlignment="1">
      <alignment horizontal="centerContinuous" vertical="center"/>
    </xf>
    <xf numFmtId="49" fontId="0" fillId="0" borderId="0" xfId="0" applyNumberFormat="1" applyAlignment="1">
      <alignment vertical="center"/>
    </xf>
    <xf numFmtId="49" fontId="0" fillId="0" borderId="0" xfId="0" applyNumberFormat="1" applyBorder="1" applyAlignment="1">
      <alignment vertical="center"/>
    </xf>
    <xf numFmtId="49" fontId="1" fillId="11" borderId="0" xfId="0" applyNumberFormat="1" applyFont="1" applyFill="1" applyBorder="1" applyAlignment="1">
      <alignment horizontal="center" vertical="center" wrapText="1"/>
    </xf>
    <xf numFmtId="49" fontId="0" fillId="2" borderId="2" xfId="0" applyNumberForma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0" fontId="1" fillId="13" borderId="0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left" vertical="center"/>
    </xf>
    <xf numFmtId="0" fontId="1" fillId="4" borderId="0" xfId="0" applyFont="1" applyFill="1" applyBorder="1" applyAlignment="1">
      <alignment horizontal="left" vertical="center" wrapText="1"/>
    </xf>
    <xf numFmtId="0" fontId="0" fillId="2" borderId="0" xfId="0" applyFill="1" applyBorder="1" applyAlignment="1">
      <alignment horizontal="left" vertical="center"/>
    </xf>
    <xf numFmtId="166" fontId="0" fillId="0" borderId="0" xfId="0" applyNumberFormat="1" applyAlignment="1">
      <alignment horizontal="left" vertical="center"/>
    </xf>
    <xf numFmtId="49" fontId="4" fillId="0" borderId="0" xfId="0" applyNumberFormat="1" applyFont="1" applyAlignment="1">
      <alignment horizontal="left" vertical="center"/>
    </xf>
    <xf numFmtId="0" fontId="9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3" fontId="8" fillId="14" borderId="0" xfId="0" applyNumberFormat="1" applyFont="1" applyFill="1" applyBorder="1" applyAlignment="1"/>
    <xf numFmtId="4" fontId="8" fillId="14" borderId="0" xfId="0" applyNumberFormat="1" applyFont="1" applyFill="1" applyBorder="1" applyAlignment="1">
      <alignment vertical="center"/>
    </xf>
    <xf numFmtId="0" fontId="8" fillId="6" borderId="0" xfId="0" applyFont="1" applyFill="1" applyBorder="1" applyAlignment="1">
      <alignment vertical="center"/>
    </xf>
    <xf numFmtId="0" fontId="9" fillId="0" borderId="0" xfId="0" applyFont="1" applyAlignment="1"/>
    <xf numFmtId="0" fontId="1" fillId="0" borderId="0" xfId="0" applyFont="1" applyAlignment="1">
      <alignment horizontal="left"/>
    </xf>
    <xf numFmtId="4" fontId="8" fillId="16" borderId="0" xfId="0" applyNumberFormat="1" applyFont="1" applyFill="1" applyBorder="1" applyAlignment="1">
      <alignment vertical="center"/>
    </xf>
    <xf numFmtId="4" fontId="8" fillId="14" borderId="0" xfId="0" applyNumberFormat="1" applyFont="1" applyFill="1" applyBorder="1" applyAlignment="1"/>
    <xf numFmtId="3" fontId="8" fillId="16" borderId="0" xfId="0" applyNumberFormat="1" applyFont="1" applyFill="1" applyBorder="1" applyAlignment="1"/>
    <xf numFmtId="0" fontId="8" fillId="16" borderId="0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3" fontId="8" fillId="14" borderId="0" xfId="0" applyNumberFormat="1" applyFont="1" applyFill="1" applyBorder="1" applyAlignment="1">
      <alignment vertical="center"/>
    </xf>
    <xf numFmtId="3" fontId="8" fillId="16" borderId="0" xfId="0" applyNumberFormat="1" applyFont="1" applyFill="1" applyBorder="1" applyAlignment="1">
      <alignment vertical="center"/>
    </xf>
    <xf numFmtId="4" fontId="8" fillId="16" borderId="0" xfId="0" applyNumberFormat="1" applyFont="1" applyFill="1" applyBorder="1" applyAlignment="1">
      <alignment horizontal="left" vertical="center"/>
    </xf>
    <xf numFmtId="4" fontId="1" fillId="2" borderId="0" xfId="0" applyNumberFormat="1" applyFont="1" applyFill="1" applyBorder="1" applyAlignment="1">
      <alignment horizontal="right" vertical="center"/>
    </xf>
    <xf numFmtId="0" fontId="1" fillId="6" borderId="0" xfId="0" applyFont="1" applyFill="1" applyBorder="1" applyAlignment="1">
      <alignment vertical="center"/>
    </xf>
    <xf numFmtId="4" fontId="1" fillId="11" borderId="0" xfId="0" applyNumberFormat="1" applyFont="1" applyFill="1" applyBorder="1" applyAlignment="1">
      <alignment vertical="center"/>
    </xf>
    <xf numFmtId="4" fontId="1" fillId="6" borderId="0" xfId="0" applyNumberFormat="1" applyFont="1" applyFill="1" applyBorder="1" applyAlignment="1">
      <alignment horizontal="center" vertical="center"/>
    </xf>
    <xf numFmtId="4" fontId="1" fillId="4" borderId="0" xfId="0" applyNumberFormat="1" applyFont="1" applyFill="1" applyBorder="1" applyAlignment="1">
      <alignment vertical="center"/>
    </xf>
    <xf numFmtId="4" fontId="1" fillId="4" borderId="0" xfId="0" applyNumberFormat="1" applyFont="1" applyFill="1" applyBorder="1" applyAlignment="1">
      <alignment horizontal="left" vertical="center"/>
    </xf>
    <xf numFmtId="0" fontId="1" fillId="12" borderId="0" xfId="0" applyFont="1" applyFill="1" applyBorder="1" applyAlignment="1">
      <alignment vertical="center"/>
    </xf>
    <xf numFmtId="4" fontId="1" fillId="12" borderId="0" xfId="0" applyNumberFormat="1" applyFont="1" applyFill="1" applyBorder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0" fillId="0" borderId="0" xfId="0" applyFont="1" applyAlignment="1"/>
    <xf numFmtId="0" fontId="1" fillId="9" borderId="0" xfId="0" applyFont="1" applyFill="1" applyAlignment="1"/>
    <xf numFmtId="0" fontId="1" fillId="5" borderId="0" xfId="0" applyFont="1" applyFill="1" applyAlignment="1"/>
    <xf numFmtId="164" fontId="11" fillId="0" borderId="0" xfId="0" applyNumberFormat="1" applyFont="1" applyAlignment="1" applyProtection="1">
      <alignment horizontal="right" vertical="top" wrapText="1" readingOrder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2552700</xdr:colOff>
      <xdr:row>3</xdr:row>
      <xdr:rowOff>76200</xdr:rowOff>
    </xdr:to>
    <xdr:pic>
      <xdr:nvPicPr>
        <xdr:cNvPr id="12432" name="Imagen 2" descr="Escudo" title="Escudo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43852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2552700</xdr:colOff>
      <xdr:row>3</xdr:row>
      <xdr:rowOff>76200</xdr:rowOff>
    </xdr:to>
    <xdr:pic>
      <xdr:nvPicPr>
        <xdr:cNvPr id="11407" name="Imagen 2" title="Escudo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43852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0</xdr:colOff>
      <xdr:row>3</xdr:row>
      <xdr:rowOff>76200</xdr:rowOff>
    </xdr:to>
    <xdr:pic>
      <xdr:nvPicPr>
        <xdr:cNvPr id="10383" name="Imagen 2" descr="Escudo" title="Escudo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43852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2466975</xdr:colOff>
      <xdr:row>3</xdr:row>
      <xdr:rowOff>76200</xdr:rowOff>
    </xdr:to>
    <xdr:pic>
      <xdr:nvPicPr>
        <xdr:cNvPr id="9359" name="Imagen 2" descr="Escudo" title="Escudo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43852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2857500</xdr:colOff>
      <xdr:row>3</xdr:row>
      <xdr:rowOff>76200</xdr:rowOff>
    </xdr:to>
    <xdr:pic>
      <xdr:nvPicPr>
        <xdr:cNvPr id="4240" name="Imagen 2" descr="Escudo" title="Escudo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43852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2324100</xdr:colOff>
      <xdr:row>3</xdr:row>
      <xdr:rowOff>76200</xdr:rowOff>
    </xdr:to>
    <xdr:pic>
      <xdr:nvPicPr>
        <xdr:cNvPr id="1168" name="Imagen 2" descr="Escudo" title="Escudo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43852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2552700</xdr:colOff>
      <xdr:row>3</xdr:row>
      <xdr:rowOff>76200</xdr:rowOff>
    </xdr:to>
    <xdr:pic>
      <xdr:nvPicPr>
        <xdr:cNvPr id="3215" name="Imagen 2" descr="Escudo" title="Escudo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43852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2581275</xdr:colOff>
      <xdr:row>3</xdr:row>
      <xdr:rowOff>76200</xdr:rowOff>
    </xdr:to>
    <xdr:pic>
      <xdr:nvPicPr>
        <xdr:cNvPr id="2195" name="Imagen 2" descr="Escudo" title="Escudo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43852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queryTables/queryTable1.xml><?xml version="1.0" encoding="utf-8"?>
<queryTable xmlns="http://schemas.openxmlformats.org/spreadsheetml/2006/main" name="riar7001bex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1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A5:Q7622"/>
  <sheetViews>
    <sheetView workbookViewId="0">
      <pane xSplit="2" ySplit="12" topLeftCell="C13" activePane="bottomRight" state="frozen"/>
      <selection activeCell="E22" sqref="E22"/>
      <selection pane="topRight" activeCell="E22" sqref="E22"/>
      <selection pane="bottomLeft" activeCell="E22" sqref="E22"/>
      <selection pane="bottomRight" activeCell="G7" sqref="G7"/>
    </sheetView>
  </sheetViews>
  <sheetFormatPr baseColWidth="10" defaultRowHeight="13.2" x14ac:dyDescent="0.25"/>
  <cols>
    <col min="1" max="1" width="13.33203125" style="3" bestFit="1" customWidth="1"/>
    <col min="2" max="2" width="38.5546875" bestFit="1" customWidth="1"/>
    <col min="3" max="4" width="14.6640625" style="7" customWidth="1"/>
    <col min="5" max="8" width="14.6640625" style="1" customWidth="1"/>
    <col min="9" max="9" width="14.6640625" style="6" customWidth="1"/>
    <col min="10" max="11" width="14.6640625" style="7" customWidth="1"/>
    <col min="12" max="16" width="14.6640625" style="1" customWidth="1"/>
    <col min="17" max="17" width="16.33203125" style="32" customWidth="1"/>
  </cols>
  <sheetData>
    <row r="5" spans="1:17" ht="17.399999999999999" x14ac:dyDescent="0.3">
      <c r="A5" s="123"/>
      <c r="B5" s="123"/>
      <c r="C5" s="123" t="s">
        <v>4</v>
      </c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/>
      <c r="Q5" s="61"/>
    </row>
    <row r="6" spans="1:17" ht="17.399999999999999" x14ac:dyDescent="0.3">
      <c r="A6" s="118"/>
      <c r="B6" s="123"/>
      <c r="C6" s="123"/>
      <c r="D6" s="123"/>
      <c r="E6" s="123"/>
      <c r="F6" s="123"/>
      <c r="G6" s="123" t="s">
        <v>36</v>
      </c>
      <c r="H6" s="123"/>
      <c r="I6" s="123"/>
      <c r="J6" s="123"/>
      <c r="K6" s="123"/>
      <c r="L6" s="123"/>
      <c r="M6" s="123"/>
      <c r="N6" s="123"/>
      <c r="O6" s="123"/>
      <c r="P6" s="123"/>
      <c r="Q6" s="62"/>
    </row>
    <row r="7" spans="1:17" x14ac:dyDescent="0.25">
      <c r="A7" s="4"/>
      <c r="B7" s="4"/>
      <c r="C7" s="4"/>
      <c r="D7" s="4"/>
      <c r="E7" s="4"/>
      <c r="F7" s="124"/>
      <c r="G7" s="119" t="s">
        <v>37</v>
      </c>
      <c r="H7" s="4"/>
      <c r="I7" s="4"/>
      <c r="J7" s="4"/>
      <c r="K7" s="4"/>
      <c r="L7" s="4"/>
      <c r="M7" s="4"/>
      <c r="N7" s="4"/>
      <c r="O7" s="4"/>
      <c r="P7" s="4"/>
    </row>
    <row r="8" spans="1:17" ht="20.25" customHeight="1" x14ac:dyDescent="0.3">
      <c r="C8" s="121"/>
      <c r="D8" s="120"/>
      <c r="E8" s="120" t="str">
        <f>CONCATENATE("RECAUDACIÓN 2º PROCESO: ", AÑO!A1)</f>
        <v>RECAUDACIÓN 2º PROCESO: 2021</v>
      </c>
      <c r="F8" s="120"/>
      <c r="G8" s="120"/>
      <c r="H8" s="120"/>
      <c r="I8" s="120"/>
      <c r="J8" s="122"/>
      <c r="K8" s="122"/>
      <c r="L8" s="122" t="str">
        <f>CONCATENATE("RECAUDACIÓN 1ER PROCESO: ", AÑO!A1+1)</f>
        <v>RECAUDACIÓN 1ER PROCESO: 2022</v>
      </c>
      <c r="M8" s="122"/>
      <c r="N8" s="122"/>
      <c r="O8" s="122"/>
      <c r="P8" s="122"/>
    </row>
    <row r="9" spans="1:17" ht="15.6" x14ac:dyDescent="0.25">
      <c r="A9" s="17"/>
      <c r="B9" s="12"/>
      <c r="C9" s="121"/>
      <c r="D9" s="121"/>
      <c r="E9" s="121" t="str">
        <f>CONCATENATE("PERIODO: 01/06/",AÑO!A1," A 30/11/",AÑO!A1)</f>
        <v>PERIODO: 01/06/2021 A 30/11/2021</v>
      </c>
      <c r="F9" s="121"/>
      <c r="G9" s="121"/>
      <c r="H9" s="121"/>
      <c r="I9" s="121"/>
      <c r="J9" s="122"/>
      <c r="K9" s="122"/>
      <c r="L9" s="122" t="str">
        <f>CONCATENATE("PERIODO: 01/12/",AÑO!A1," A 31/05/",AÑO!A1+1)</f>
        <v>PERIODO: 01/12/2021 A 31/05/2022</v>
      </c>
      <c r="M9" s="122"/>
      <c r="N9" s="122"/>
      <c r="O9" s="122"/>
      <c r="P9" s="122"/>
    </row>
    <row r="10" spans="1:17" s="2" customFormat="1" x14ac:dyDescent="0.25">
      <c r="A10" s="17"/>
      <c r="B10" s="12"/>
      <c r="C10" s="78"/>
      <c r="D10" s="78"/>
      <c r="E10" s="63"/>
      <c r="F10" s="63"/>
      <c r="G10" s="63"/>
      <c r="H10" s="33"/>
      <c r="I10" s="33"/>
      <c r="J10" s="78"/>
      <c r="K10" s="14"/>
      <c r="L10" s="14"/>
      <c r="M10" s="14"/>
      <c r="N10" s="14"/>
      <c r="O10" s="15"/>
      <c r="P10" s="33"/>
      <c r="Q10" s="32"/>
    </row>
    <row r="11" spans="1:17" s="2" customFormat="1" ht="52.8" x14ac:dyDescent="0.25">
      <c r="A11" s="27" t="s">
        <v>40</v>
      </c>
      <c r="B11" s="27" t="s">
        <v>36</v>
      </c>
      <c r="C11" s="88" t="s">
        <v>16</v>
      </c>
      <c r="D11" s="89" t="s">
        <v>6</v>
      </c>
      <c r="E11" s="90" t="s">
        <v>7</v>
      </c>
      <c r="F11" s="90" t="s">
        <v>8</v>
      </c>
      <c r="G11" s="90" t="s">
        <v>9</v>
      </c>
      <c r="H11" s="90" t="s">
        <v>10</v>
      </c>
      <c r="I11" s="90" t="s">
        <v>12</v>
      </c>
      <c r="J11" s="28" t="s">
        <v>16</v>
      </c>
      <c r="K11" s="29" t="s">
        <v>6</v>
      </c>
      <c r="L11" s="30" t="s">
        <v>7</v>
      </c>
      <c r="M11" s="30" t="s">
        <v>8</v>
      </c>
      <c r="N11" s="30" t="s">
        <v>9</v>
      </c>
      <c r="O11" s="30" t="s">
        <v>10</v>
      </c>
      <c r="P11" s="30" t="s">
        <v>12</v>
      </c>
      <c r="Q11" s="91" t="s">
        <v>18</v>
      </c>
    </row>
    <row r="12" spans="1:17" ht="6.75" customHeight="1" x14ac:dyDescent="0.25">
      <c r="A12" s="16"/>
      <c r="B12" s="16"/>
      <c r="C12" s="25"/>
      <c r="D12" s="25"/>
      <c r="E12" s="26"/>
      <c r="F12" s="26"/>
      <c r="G12" s="26"/>
      <c r="H12" s="26"/>
      <c r="I12" s="72"/>
      <c r="J12" s="25"/>
      <c r="K12" s="25"/>
      <c r="L12" s="26"/>
      <c r="M12" s="26"/>
      <c r="N12" s="26"/>
      <c r="O12" s="26"/>
      <c r="P12" s="26"/>
      <c r="Q12" s="63"/>
    </row>
    <row r="13" spans="1:17" x14ac:dyDescent="0.25">
      <c r="A13" s="83" t="s">
        <v>7681</v>
      </c>
      <c r="B13" s="84" t="s">
        <v>15388</v>
      </c>
      <c r="C13" s="7">
        <v>761</v>
      </c>
      <c r="D13" s="7">
        <v>27</v>
      </c>
      <c r="E13" s="1">
        <v>13591.7</v>
      </c>
      <c r="F13" s="1">
        <v>173.59</v>
      </c>
      <c r="G13" s="1">
        <v>425.82</v>
      </c>
      <c r="H13" s="1">
        <v>242.11</v>
      </c>
      <c r="I13" s="6">
        <v>841.52</v>
      </c>
      <c r="J13" s="86"/>
      <c r="K13" s="86"/>
      <c r="L13" s="85"/>
      <c r="M13" s="85"/>
      <c r="N13" s="85"/>
      <c r="O13" s="85"/>
      <c r="P13" s="85"/>
      <c r="Q13" s="32">
        <f>P13+I13</f>
        <v>841.52</v>
      </c>
    </row>
    <row r="14" spans="1:17" x14ac:dyDescent="0.25">
      <c r="A14" s="83" t="s">
        <v>7682</v>
      </c>
      <c r="B14" s="84" t="s">
        <v>15389</v>
      </c>
      <c r="C14" s="7">
        <v>506</v>
      </c>
      <c r="D14" s="7">
        <v>7</v>
      </c>
      <c r="E14" s="1">
        <v>22833.97</v>
      </c>
      <c r="F14" s="1">
        <v>115.42</v>
      </c>
      <c r="G14" s="1">
        <v>110.4</v>
      </c>
      <c r="H14" s="1">
        <v>406.74</v>
      </c>
      <c r="I14" s="6">
        <v>632.55999999999995</v>
      </c>
      <c r="J14" s="86"/>
      <c r="K14" s="86"/>
      <c r="L14" s="85"/>
      <c r="M14" s="85"/>
      <c r="N14" s="85"/>
      <c r="O14" s="85"/>
      <c r="P14" s="85"/>
      <c r="Q14" s="32">
        <f t="shared" ref="Q14:Q77" si="0">P14+I14</f>
        <v>632.55999999999995</v>
      </c>
    </row>
    <row r="15" spans="1:17" x14ac:dyDescent="0.25">
      <c r="A15" s="83" t="s">
        <v>7683</v>
      </c>
      <c r="B15" s="84" t="s">
        <v>15390</v>
      </c>
      <c r="C15" s="7">
        <v>174336</v>
      </c>
      <c r="D15" s="7">
        <v>2188</v>
      </c>
      <c r="E15" s="1">
        <v>1569409.45</v>
      </c>
      <c r="F15" s="1">
        <v>39768.699999999997</v>
      </c>
      <c r="G15" s="1">
        <v>34507.1</v>
      </c>
      <c r="H15" s="1">
        <v>27955.95</v>
      </c>
      <c r="I15" s="6">
        <v>102231.75</v>
      </c>
      <c r="J15" s="86"/>
      <c r="K15" s="86"/>
      <c r="L15" s="85"/>
      <c r="M15" s="85"/>
      <c r="N15" s="85"/>
      <c r="O15" s="85"/>
      <c r="P15" s="85"/>
      <c r="Q15" s="32">
        <f t="shared" si="0"/>
        <v>102231.75</v>
      </c>
    </row>
    <row r="16" spans="1:17" x14ac:dyDescent="0.25">
      <c r="A16" s="83" t="s">
        <v>7684</v>
      </c>
      <c r="B16" s="84" t="s">
        <v>15391</v>
      </c>
      <c r="C16" s="7">
        <v>679</v>
      </c>
      <c r="D16" s="7">
        <v>4</v>
      </c>
      <c r="E16" s="1">
        <v>764.02</v>
      </c>
      <c r="F16" s="1">
        <v>154.88999999999999</v>
      </c>
      <c r="G16" s="1">
        <v>63.09</v>
      </c>
      <c r="H16" s="1">
        <v>13.61</v>
      </c>
      <c r="I16" s="6">
        <v>231.59</v>
      </c>
      <c r="J16" s="86"/>
      <c r="K16" s="86"/>
      <c r="L16" s="85"/>
      <c r="M16" s="85"/>
      <c r="N16" s="85"/>
      <c r="O16" s="85"/>
      <c r="P16" s="85"/>
      <c r="Q16" s="32">
        <f t="shared" si="0"/>
        <v>231.59</v>
      </c>
    </row>
    <row r="17" spans="1:17" x14ac:dyDescent="0.25">
      <c r="A17" s="83" t="s">
        <v>7685</v>
      </c>
      <c r="B17" s="84" t="s">
        <v>15392</v>
      </c>
      <c r="C17" s="7">
        <v>664</v>
      </c>
      <c r="D17" s="7">
        <v>7</v>
      </c>
      <c r="E17" s="1">
        <v>2247.86</v>
      </c>
      <c r="F17" s="1">
        <v>151.47</v>
      </c>
      <c r="G17" s="1">
        <v>110.4</v>
      </c>
      <c r="H17" s="1">
        <v>40.04</v>
      </c>
      <c r="I17" s="6">
        <v>301.91000000000003</v>
      </c>
      <c r="J17" s="86"/>
      <c r="K17" s="86"/>
      <c r="L17" s="85"/>
      <c r="M17" s="85"/>
      <c r="N17" s="85"/>
      <c r="O17" s="85"/>
      <c r="P17" s="85"/>
      <c r="Q17" s="32">
        <f t="shared" si="0"/>
        <v>301.91000000000003</v>
      </c>
    </row>
    <row r="18" spans="1:17" x14ac:dyDescent="0.25">
      <c r="A18" s="83" t="s">
        <v>7686</v>
      </c>
      <c r="B18" s="84" t="s">
        <v>15393</v>
      </c>
      <c r="C18" s="7">
        <v>647</v>
      </c>
      <c r="D18" s="7">
        <v>11</v>
      </c>
      <c r="E18" s="1">
        <v>38283.67</v>
      </c>
      <c r="F18" s="1">
        <v>147.59</v>
      </c>
      <c r="G18" s="1">
        <v>173.48</v>
      </c>
      <c r="H18" s="1">
        <v>681.95</v>
      </c>
      <c r="I18" s="6">
        <v>1003.02</v>
      </c>
      <c r="J18" s="86"/>
      <c r="K18" s="86"/>
      <c r="L18" s="85"/>
      <c r="M18" s="85"/>
      <c r="N18" s="85"/>
      <c r="O18" s="85"/>
      <c r="P18" s="85"/>
      <c r="Q18" s="32">
        <f t="shared" si="0"/>
        <v>1003.02</v>
      </c>
    </row>
    <row r="19" spans="1:17" x14ac:dyDescent="0.25">
      <c r="A19" s="83" t="s">
        <v>7687</v>
      </c>
      <c r="B19" s="84" t="s">
        <v>15394</v>
      </c>
      <c r="C19" s="7">
        <v>1194</v>
      </c>
      <c r="D19" s="7">
        <v>26</v>
      </c>
      <c r="E19" s="1">
        <v>6961.52</v>
      </c>
      <c r="F19" s="1">
        <v>272.37</v>
      </c>
      <c r="G19" s="1">
        <v>410.05</v>
      </c>
      <c r="H19" s="1">
        <v>124.01</v>
      </c>
      <c r="I19" s="6">
        <v>806.43</v>
      </c>
      <c r="J19" s="86"/>
      <c r="K19" s="86"/>
      <c r="L19" s="85"/>
      <c r="M19" s="85"/>
      <c r="N19" s="85"/>
      <c r="O19" s="85"/>
      <c r="P19" s="85"/>
      <c r="Q19" s="32">
        <f t="shared" si="0"/>
        <v>806.43</v>
      </c>
    </row>
    <row r="20" spans="1:17" x14ac:dyDescent="0.25">
      <c r="A20" s="83" t="s">
        <v>7688</v>
      </c>
      <c r="B20" s="84" t="s">
        <v>15395</v>
      </c>
      <c r="C20" s="7">
        <v>1324</v>
      </c>
      <c r="D20" s="7">
        <v>17</v>
      </c>
      <c r="E20" s="1">
        <v>10625.55</v>
      </c>
      <c r="F20" s="1">
        <v>302.02</v>
      </c>
      <c r="G20" s="1">
        <v>268.11</v>
      </c>
      <c r="H20" s="1">
        <v>189.27</v>
      </c>
      <c r="I20" s="6">
        <v>759.4</v>
      </c>
      <c r="J20" s="86"/>
      <c r="K20" s="86"/>
      <c r="L20" s="85"/>
      <c r="M20" s="85"/>
      <c r="N20" s="85"/>
      <c r="O20" s="85"/>
      <c r="P20" s="85"/>
      <c r="Q20" s="32">
        <f t="shared" si="0"/>
        <v>759.4</v>
      </c>
    </row>
    <row r="21" spans="1:17" x14ac:dyDescent="0.25">
      <c r="A21" s="83" t="s">
        <v>7689</v>
      </c>
      <c r="B21" s="84" t="s">
        <v>15396</v>
      </c>
      <c r="C21" s="7">
        <v>24511</v>
      </c>
      <c r="D21" s="7">
        <v>336</v>
      </c>
      <c r="E21" s="1">
        <v>351824.14</v>
      </c>
      <c r="F21" s="1">
        <v>5591.34</v>
      </c>
      <c r="G21" s="1">
        <v>5299.08</v>
      </c>
      <c r="H21" s="1">
        <v>6267.06</v>
      </c>
      <c r="I21" s="6">
        <v>17157.48</v>
      </c>
      <c r="J21" s="86"/>
      <c r="K21" s="86"/>
      <c r="L21" s="85"/>
      <c r="M21" s="85"/>
      <c r="N21" s="85"/>
      <c r="O21" s="85"/>
      <c r="P21" s="85"/>
      <c r="Q21" s="32">
        <f t="shared" si="0"/>
        <v>17157.48</v>
      </c>
    </row>
    <row r="22" spans="1:17" x14ac:dyDescent="0.25">
      <c r="A22" s="83" t="s">
        <v>7690</v>
      </c>
      <c r="B22" s="84" t="s">
        <v>15397</v>
      </c>
      <c r="C22" s="7">
        <v>2261</v>
      </c>
      <c r="D22" s="7">
        <v>26</v>
      </c>
      <c r="E22" s="1">
        <v>96456.82</v>
      </c>
      <c r="F22" s="1">
        <v>515.77</v>
      </c>
      <c r="G22" s="1">
        <v>410.05</v>
      </c>
      <c r="H22" s="1">
        <v>1718.19</v>
      </c>
      <c r="I22" s="6">
        <v>2644.01</v>
      </c>
      <c r="J22" s="86"/>
      <c r="K22" s="86"/>
      <c r="L22" s="85"/>
      <c r="M22" s="85"/>
      <c r="N22" s="85"/>
      <c r="O22" s="85"/>
      <c r="P22" s="85"/>
      <c r="Q22" s="32">
        <f t="shared" si="0"/>
        <v>2644.01</v>
      </c>
    </row>
    <row r="23" spans="1:17" x14ac:dyDescent="0.25">
      <c r="A23" s="83" t="s">
        <v>7691</v>
      </c>
      <c r="B23" s="84" t="s">
        <v>15398</v>
      </c>
      <c r="C23" s="7">
        <v>591</v>
      </c>
      <c r="D23" s="7">
        <v>7</v>
      </c>
      <c r="E23" s="1">
        <v>1474.78</v>
      </c>
      <c r="F23" s="1">
        <v>134.82</v>
      </c>
      <c r="G23" s="1">
        <v>110.4</v>
      </c>
      <c r="H23" s="1">
        <v>26.27</v>
      </c>
      <c r="I23" s="6">
        <v>271.49</v>
      </c>
      <c r="J23" s="86"/>
      <c r="K23" s="86"/>
      <c r="L23" s="85"/>
      <c r="M23" s="85"/>
      <c r="N23" s="85"/>
      <c r="O23" s="85"/>
      <c r="P23" s="85"/>
      <c r="Q23" s="32">
        <f t="shared" si="0"/>
        <v>271.49</v>
      </c>
    </row>
    <row r="24" spans="1:17" x14ac:dyDescent="0.25">
      <c r="A24" s="83" t="s">
        <v>7692</v>
      </c>
      <c r="B24" s="84" t="s">
        <v>15399</v>
      </c>
      <c r="C24" s="7">
        <v>2327</v>
      </c>
      <c r="D24" s="7">
        <v>55</v>
      </c>
      <c r="E24" s="1">
        <v>15406.66</v>
      </c>
      <c r="F24" s="1">
        <v>530.82000000000005</v>
      </c>
      <c r="G24" s="1">
        <v>867.41</v>
      </c>
      <c r="H24" s="1">
        <v>274.44</v>
      </c>
      <c r="I24" s="6">
        <v>1672.67</v>
      </c>
      <c r="J24" s="86"/>
      <c r="K24" s="86"/>
      <c r="L24" s="85"/>
      <c r="M24" s="85"/>
      <c r="N24" s="85"/>
      <c r="O24" s="85"/>
      <c r="P24" s="85"/>
      <c r="Q24" s="32">
        <f t="shared" si="0"/>
        <v>1672.67</v>
      </c>
    </row>
    <row r="25" spans="1:17" x14ac:dyDescent="0.25">
      <c r="A25" s="83" t="s">
        <v>7693</v>
      </c>
      <c r="B25" s="84" t="s">
        <v>15400</v>
      </c>
      <c r="C25" s="7">
        <v>131</v>
      </c>
      <c r="D25" s="7">
        <v>8</v>
      </c>
      <c r="E25" s="1">
        <v>3459.94</v>
      </c>
      <c r="F25" s="1">
        <v>29.88</v>
      </c>
      <c r="G25" s="1">
        <v>126.17</v>
      </c>
      <c r="H25" s="1">
        <v>61.63</v>
      </c>
      <c r="I25" s="6">
        <v>217.68</v>
      </c>
      <c r="J25" s="86"/>
      <c r="K25" s="86"/>
      <c r="L25" s="85"/>
      <c r="M25" s="85"/>
      <c r="N25" s="85"/>
      <c r="O25" s="85"/>
      <c r="P25" s="85"/>
      <c r="Q25" s="32">
        <f t="shared" si="0"/>
        <v>217.68</v>
      </c>
    </row>
    <row r="26" spans="1:17" x14ac:dyDescent="0.25">
      <c r="A26" s="83" t="s">
        <v>7694</v>
      </c>
      <c r="B26" s="84" t="s">
        <v>15401</v>
      </c>
      <c r="C26" s="7">
        <v>396</v>
      </c>
      <c r="D26" s="7">
        <v>15</v>
      </c>
      <c r="E26" s="1">
        <v>9082.17</v>
      </c>
      <c r="F26" s="1">
        <v>90.34</v>
      </c>
      <c r="G26" s="1">
        <v>236.57</v>
      </c>
      <c r="H26" s="1">
        <v>161.78</v>
      </c>
      <c r="I26" s="6">
        <v>488.69</v>
      </c>
      <c r="J26" s="86"/>
      <c r="K26" s="86"/>
      <c r="L26" s="85"/>
      <c r="M26" s="85"/>
      <c r="N26" s="85"/>
      <c r="O26" s="85"/>
      <c r="P26" s="85"/>
      <c r="Q26" s="32">
        <f t="shared" si="0"/>
        <v>488.69</v>
      </c>
    </row>
    <row r="27" spans="1:17" x14ac:dyDescent="0.25">
      <c r="A27" s="83" t="s">
        <v>7695</v>
      </c>
      <c r="B27" s="84" t="s">
        <v>15402</v>
      </c>
      <c r="C27" s="7">
        <v>1799</v>
      </c>
      <c r="D27" s="7">
        <v>46</v>
      </c>
      <c r="E27" s="1">
        <v>11887.22</v>
      </c>
      <c r="F27" s="1">
        <v>410.38</v>
      </c>
      <c r="G27" s="1">
        <v>725.47</v>
      </c>
      <c r="H27" s="1">
        <v>211.74</v>
      </c>
      <c r="I27" s="6">
        <v>1347.59</v>
      </c>
      <c r="J27" s="86"/>
      <c r="K27" s="86"/>
      <c r="L27" s="85"/>
      <c r="M27" s="85"/>
      <c r="N27" s="85"/>
      <c r="O27" s="85"/>
      <c r="P27" s="85"/>
      <c r="Q27" s="32">
        <f t="shared" si="0"/>
        <v>1347.59</v>
      </c>
    </row>
    <row r="28" spans="1:17" x14ac:dyDescent="0.25">
      <c r="A28" s="83" t="s">
        <v>7696</v>
      </c>
      <c r="B28" s="84" t="s">
        <v>15403</v>
      </c>
      <c r="C28" s="7">
        <v>579</v>
      </c>
      <c r="D28" s="7">
        <v>11</v>
      </c>
      <c r="E28" s="1">
        <v>1654.64</v>
      </c>
      <c r="F28" s="1">
        <v>132.08000000000001</v>
      </c>
      <c r="G28" s="1">
        <v>173.48</v>
      </c>
      <c r="H28" s="1">
        <v>29.47</v>
      </c>
      <c r="I28" s="6">
        <v>335.03</v>
      </c>
      <c r="J28" s="86"/>
      <c r="K28" s="86"/>
      <c r="L28" s="85"/>
      <c r="M28" s="85"/>
      <c r="N28" s="85"/>
      <c r="O28" s="85"/>
      <c r="P28" s="85"/>
      <c r="Q28" s="32">
        <f t="shared" si="0"/>
        <v>335.03</v>
      </c>
    </row>
    <row r="29" spans="1:17" x14ac:dyDescent="0.25">
      <c r="A29" s="83" t="s">
        <v>7697</v>
      </c>
      <c r="B29" s="84" t="s">
        <v>15404</v>
      </c>
      <c r="C29" s="7">
        <v>807</v>
      </c>
      <c r="D29" s="7">
        <v>2</v>
      </c>
      <c r="E29" s="1">
        <v>464.96</v>
      </c>
      <c r="F29" s="1">
        <v>184.09</v>
      </c>
      <c r="G29" s="1">
        <v>31.54</v>
      </c>
      <c r="H29" s="1">
        <v>8.2799999999999994</v>
      </c>
      <c r="I29" s="6">
        <v>223.91</v>
      </c>
      <c r="J29" s="86"/>
      <c r="K29" s="86"/>
      <c r="L29" s="85"/>
      <c r="M29" s="85"/>
      <c r="N29" s="85"/>
      <c r="O29" s="85"/>
      <c r="P29" s="85"/>
      <c r="Q29" s="32">
        <f t="shared" si="0"/>
        <v>223.91</v>
      </c>
    </row>
    <row r="30" spans="1:17" x14ac:dyDescent="0.25">
      <c r="A30" s="83" t="s">
        <v>7698</v>
      </c>
      <c r="B30" s="84" t="s">
        <v>15405</v>
      </c>
      <c r="C30" s="7">
        <v>1029</v>
      </c>
      <c r="D30" s="7">
        <v>31</v>
      </c>
      <c r="E30" s="1">
        <v>49659.92</v>
      </c>
      <c r="F30" s="1">
        <v>234.73</v>
      </c>
      <c r="G30" s="1">
        <v>488.9</v>
      </c>
      <c r="H30" s="1">
        <v>884.59</v>
      </c>
      <c r="I30" s="6">
        <v>1608.22</v>
      </c>
      <c r="J30" s="86"/>
      <c r="K30" s="86"/>
      <c r="L30" s="85"/>
      <c r="M30" s="85"/>
      <c r="N30" s="85"/>
      <c r="O30" s="85"/>
      <c r="P30" s="85"/>
      <c r="Q30" s="32">
        <f t="shared" si="0"/>
        <v>1608.22</v>
      </c>
    </row>
    <row r="31" spans="1:17" x14ac:dyDescent="0.25">
      <c r="A31" s="83" t="s">
        <v>7699</v>
      </c>
      <c r="B31" s="84" t="s">
        <v>15406</v>
      </c>
      <c r="C31" s="7">
        <v>2723</v>
      </c>
      <c r="D31" s="7">
        <v>55</v>
      </c>
      <c r="E31" s="1">
        <v>194816.11</v>
      </c>
      <c r="F31" s="1">
        <v>621.16</v>
      </c>
      <c r="G31" s="1">
        <v>867.41</v>
      </c>
      <c r="H31" s="1">
        <v>3470.26</v>
      </c>
      <c r="I31" s="6">
        <v>4958.83</v>
      </c>
      <c r="J31" s="86"/>
      <c r="K31" s="86"/>
      <c r="L31" s="85"/>
      <c r="M31" s="85"/>
      <c r="N31" s="85"/>
      <c r="O31" s="85"/>
      <c r="P31" s="85"/>
      <c r="Q31" s="32">
        <f t="shared" si="0"/>
        <v>4958.83</v>
      </c>
    </row>
    <row r="32" spans="1:17" x14ac:dyDescent="0.25">
      <c r="A32" s="83" t="s">
        <v>7700</v>
      </c>
      <c r="B32" s="84" t="s">
        <v>15407</v>
      </c>
      <c r="C32" s="7">
        <v>495</v>
      </c>
      <c r="D32" s="7">
        <v>4</v>
      </c>
      <c r="E32" s="1">
        <v>36485.839999999997</v>
      </c>
      <c r="F32" s="1">
        <v>112.92</v>
      </c>
      <c r="G32" s="1">
        <v>63.09</v>
      </c>
      <c r="H32" s="1">
        <v>649.91999999999996</v>
      </c>
      <c r="I32" s="6">
        <v>825.93</v>
      </c>
      <c r="J32" s="86"/>
      <c r="K32" s="86"/>
      <c r="L32" s="85"/>
      <c r="M32" s="85"/>
      <c r="N32" s="85"/>
      <c r="O32" s="85"/>
      <c r="P32" s="85"/>
      <c r="Q32" s="32">
        <f t="shared" si="0"/>
        <v>825.93</v>
      </c>
    </row>
    <row r="33" spans="1:17" x14ac:dyDescent="0.25">
      <c r="A33" s="83" t="s">
        <v>7701</v>
      </c>
      <c r="B33" s="84" t="s">
        <v>15408</v>
      </c>
      <c r="C33" s="7">
        <v>1326</v>
      </c>
      <c r="D33" s="7">
        <v>27</v>
      </c>
      <c r="E33" s="1">
        <v>14283.93</v>
      </c>
      <c r="F33" s="1">
        <v>302.48</v>
      </c>
      <c r="G33" s="1">
        <v>425.82</v>
      </c>
      <c r="H33" s="1">
        <v>254.44</v>
      </c>
      <c r="I33" s="6">
        <v>982.74</v>
      </c>
      <c r="J33" s="86"/>
      <c r="K33" s="86"/>
      <c r="L33" s="85"/>
      <c r="M33" s="85"/>
      <c r="N33" s="85"/>
      <c r="O33" s="85"/>
      <c r="P33" s="85"/>
      <c r="Q33" s="32">
        <f t="shared" si="0"/>
        <v>982.74</v>
      </c>
    </row>
    <row r="34" spans="1:17" x14ac:dyDescent="0.25">
      <c r="A34" s="83" t="s">
        <v>7702</v>
      </c>
      <c r="B34" s="84" t="s">
        <v>15409</v>
      </c>
      <c r="C34" s="7">
        <v>348</v>
      </c>
      <c r="D34" s="7">
        <v>5</v>
      </c>
      <c r="E34" s="1">
        <v>31064.23</v>
      </c>
      <c r="F34" s="1">
        <v>79.38</v>
      </c>
      <c r="G34" s="1">
        <v>78.86</v>
      </c>
      <c r="H34" s="1">
        <v>553.35</v>
      </c>
      <c r="I34" s="6">
        <v>711.59</v>
      </c>
      <c r="J34" s="86"/>
      <c r="K34" s="86"/>
      <c r="L34" s="85"/>
      <c r="M34" s="85"/>
      <c r="N34" s="85"/>
      <c r="O34" s="85"/>
      <c r="P34" s="85"/>
      <c r="Q34" s="32">
        <f t="shared" si="0"/>
        <v>711.59</v>
      </c>
    </row>
    <row r="35" spans="1:17" x14ac:dyDescent="0.25">
      <c r="A35" s="83" t="s">
        <v>7703</v>
      </c>
      <c r="B35" s="84" t="s">
        <v>15410</v>
      </c>
      <c r="C35" s="7">
        <v>563</v>
      </c>
      <c r="D35" s="7">
        <v>35</v>
      </c>
      <c r="E35" s="1">
        <v>12790.72</v>
      </c>
      <c r="F35" s="1">
        <v>128.43</v>
      </c>
      <c r="G35" s="1">
        <v>551.98</v>
      </c>
      <c r="H35" s="1">
        <v>227.84</v>
      </c>
      <c r="I35" s="6">
        <v>908.25</v>
      </c>
      <c r="J35" s="86"/>
      <c r="K35" s="86"/>
      <c r="L35" s="85"/>
      <c r="M35" s="85"/>
      <c r="N35" s="85"/>
      <c r="O35" s="85"/>
      <c r="P35" s="85"/>
      <c r="Q35" s="32">
        <f t="shared" si="0"/>
        <v>908.25</v>
      </c>
    </row>
    <row r="36" spans="1:17" x14ac:dyDescent="0.25">
      <c r="A36" s="83" t="s">
        <v>7704</v>
      </c>
      <c r="B36" s="84" t="s">
        <v>15411</v>
      </c>
      <c r="C36" s="7">
        <v>4544</v>
      </c>
      <c r="D36" s="7">
        <v>102</v>
      </c>
      <c r="E36" s="1">
        <v>36405.730000000003</v>
      </c>
      <c r="F36" s="1">
        <v>1036.55</v>
      </c>
      <c r="G36" s="1">
        <v>1608.65</v>
      </c>
      <c r="H36" s="1">
        <v>648.5</v>
      </c>
      <c r="I36" s="6">
        <v>3293.7</v>
      </c>
      <c r="J36" s="86"/>
      <c r="K36" s="86"/>
      <c r="L36" s="85"/>
      <c r="M36" s="85"/>
      <c r="N36" s="85"/>
      <c r="O36" s="85"/>
      <c r="P36" s="85"/>
      <c r="Q36" s="32">
        <f t="shared" si="0"/>
        <v>3293.7</v>
      </c>
    </row>
    <row r="37" spans="1:17" x14ac:dyDescent="0.25">
      <c r="A37" s="83" t="s">
        <v>7705</v>
      </c>
      <c r="B37" s="84" t="s">
        <v>15412</v>
      </c>
      <c r="C37" s="7">
        <v>10005</v>
      </c>
      <c r="D37" s="7">
        <v>129</v>
      </c>
      <c r="E37" s="1">
        <v>168807.47</v>
      </c>
      <c r="F37" s="1">
        <v>2282.3000000000002</v>
      </c>
      <c r="G37" s="1">
        <v>2034.46</v>
      </c>
      <c r="H37" s="1">
        <v>3006.98</v>
      </c>
      <c r="I37" s="6">
        <v>7323.74</v>
      </c>
      <c r="J37" s="86"/>
      <c r="K37" s="86"/>
      <c r="L37" s="85"/>
      <c r="M37" s="85"/>
      <c r="N37" s="85"/>
      <c r="O37" s="85"/>
      <c r="P37" s="85"/>
      <c r="Q37" s="32">
        <f t="shared" si="0"/>
        <v>7323.74</v>
      </c>
    </row>
    <row r="38" spans="1:17" x14ac:dyDescent="0.25">
      <c r="A38" s="83" t="s">
        <v>7706</v>
      </c>
      <c r="B38" s="84" t="s">
        <v>15413</v>
      </c>
      <c r="C38" s="7">
        <v>1194</v>
      </c>
      <c r="D38" s="7">
        <v>13</v>
      </c>
      <c r="E38" s="1">
        <v>4448.45</v>
      </c>
      <c r="F38" s="1">
        <v>272.37</v>
      </c>
      <c r="G38" s="1">
        <v>205.02</v>
      </c>
      <c r="H38" s="1">
        <v>79.239999999999995</v>
      </c>
      <c r="I38" s="6">
        <v>556.63</v>
      </c>
      <c r="J38" s="86"/>
      <c r="K38" s="86"/>
      <c r="L38" s="85"/>
      <c r="M38" s="85"/>
      <c r="N38" s="85"/>
      <c r="O38" s="85"/>
      <c r="P38" s="85"/>
      <c r="Q38" s="32">
        <f t="shared" si="0"/>
        <v>556.63</v>
      </c>
    </row>
    <row r="39" spans="1:17" x14ac:dyDescent="0.25">
      <c r="A39" s="83" t="s">
        <v>7707</v>
      </c>
      <c r="B39" s="84" t="s">
        <v>15414</v>
      </c>
      <c r="C39" s="7">
        <v>311</v>
      </c>
      <c r="D39" s="7">
        <v>4</v>
      </c>
      <c r="E39" s="1">
        <v>12513.8</v>
      </c>
      <c r="F39" s="1">
        <v>70.94</v>
      </c>
      <c r="G39" s="1">
        <v>63.09</v>
      </c>
      <c r="H39" s="1">
        <v>222.91</v>
      </c>
      <c r="I39" s="6">
        <v>356.94</v>
      </c>
      <c r="J39" s="86"/>
      <c r="K39" s="86"/>
      <c r="L39" s="85"/>
      <c r="M39" s="85"/>
      <c r="N39" s="85"/>
      <c r="O39" s="85"/>
      <c r="P39" s="85"/>
      <c r="Q39" s="32">
        <f t="shared" si="0"/>
        <v>356.94</v>
      </c>
    </row>
    <row r="40" spans="1:17" x14ac:dyDescent="0.25">
      <c r="A40" s="83" t="s">
        <v>7708</v>
      </c>
      <c r="B40" s="84" t="s">
        <v>15415</v>
      </c>
      <c r="C40" s="7">
        <v>118</v>
      </c>
      <c r="D40" s="7">
        <v>3</v>
      </c>
      <c r="E40" s="1">
        <v>487.06</v>
      </c>
      <c r="F40" s="1">
        <v>26.92</v>
      </c>
      <c r="G40" s="1">
        <v>47.31</v>
      </c>
      <c r="H40" s="1">
        <v>8.68</v>
      </c>
      <c r="I40" s="6">
        <v>82.91</v>
      </c>
      <c r="J40" s="86"/>
      <c r="K40" s="86"/>
      <c r="L40" s="85"/>
      <c r="M40" s="85"/>
      <c r="N40" s="85"/>
      <c r="O40" s="85"/>
      <c r="P40" s="85"/>
      <c r="Q40" s="32">
        <f t="shared" si="0"/>
        <v>82.91</v>
      </c>
    </row>
    <row r="41" spans="1:17" x14ac:dyDescent="0.25">
      <c r="A41" s="83" t="s">
        <v>7709</v>
      </c>
      <c r="B41" s="84" t="s">
        <v>15416</v>
      </c>
      <c r="C41" s="7">
        <v>4205</v>
      </c>
      <c r="D41" s="7">
        <v>138</v>
      </c>
      <c r="E41" s="1">
        <v>160132.84</v>
      </c>
      <c r="F41" s="1">
        <v>959.22</v>
      </c>
      <c r="G41" s="1">
        <v>2176.41</v>
      </c>
      <c r="H41" s="1">
        <v>2852.46</v>
      </c>
      <c r="I41" s="6">
        <v>5988.09</v>
      </c>
      <c r="J41" s="86"/>
      <c r="K41" s="86"/>
      <c r="L41" s="85"/>
      <c r="M41" s="85"/>
      <c r="N41" s="85"/>
      <c r="O41" s="85"/>
      <c r="P41" s="85"/>
      <c r="Q41" s="32">
        <f t="shared" si="0"/>
        <v>5988.09</v>
      </c>
    </row>
    <row r="42" spans="1:17" x14ac:dyDescent="0.25">
      <c r="A42" s="83" t="s">
        <v>7710</v>
      </c>
      <c r="B42" s="84" t="s">
        <v>15417</v>
      </c>
      <c r="C42" s="7">
        <v>3520</v>
      </c>
      <c r="D42" s="7">
        <v>47</v>
      </c>
      <c r="E42" s="1">
        <v>18488.96</v>
      </c>
      <c r="F42" s="1">
        <v>802.97</v>
      </c>
      <c r="G42" s="1">
        <v>741.24</v>
      </c>
      <c r="H42" s="1">
        <v>329.34</v>
      </c>
      <c r="I42" s="6">
        <v>1873.55</v>
      </c>
      <c r="J42" s="86"/>
      <c r="K42" s="86"/>
      <c r="L42" s="85"/>
      <c r="M42" s="85"/>
      <c r="N42" s="85"/>
      <c r="O42" s="85"/>
      <c r="P42" s="85"/>
      <c r="Q42" s="32">
        <f t="shared" si="0"/>
        <v>1873.55</v>
      </c>
    </row>
    <row r="43" spans="1:17" x14ac:dyDescent="0.25">
      <c r="A43" s="83" t="s">
        <v>7711</v>
      </c>
      <c r="B43" s="84" t="s">
        <v>15418</v>
      </c>
      <c r="C43" s="7">
        <v>629</v>
      </c>
      <c r="D43" s="7">
        <v>2</v>
      </c>
      <c r="E43" s="1">
        <v>199.05</v>
      </c>
      <c r="F43" s="1">
        <v>143.49</v>
      </c>
      <c r="G43" s="1">
        <v>31.54</v>
      </c>
      <c r="H43" s="1">
        <v>3.54</v>
      </c>
      <c r="I43" s="6">
        <v>178.57</v>
      </c>
      <c r="J43" s="86"/>
      <c r="K43" s="86"/>
      <c r="L43" s="85"/>
      <c r="M43" s="85"/>
      <c r="N43" s="85"/>
      <c r="O43" s="85"/>
      <c r="P43" s="85"/>
      <c r="Q43" s="32">
        <f t="shared" si="0"/>
        <v>178.57</v>
      </c>
    </row>
    <row r="44" spans="1:17" x14ac:dyDescent="0.25">
      <c r="A44" s="83" t="s">
        <v>7712</v>
      </c>
      <c r="B44" s="84" t="s">
        <v>15419</v>
      </c>
      <c r="C44" s="7">
        <v>291</v>
      </c>
      <c r="D44" s="7">
        <v>15</v>
      </c>
      <c r="E44" s="1">
        <v>2760.87</v>
      </c>
      <c r="F44" s="1">
        <v>66.38</v>
      </c>
      <c r="G44" s="1">
        <v>236.57</v>
      </c>
      <c r="H44" s="1">
        <v>49.18</v>
      </c>
      <c r="I44" s="6">
        <v>352.13</v>
      </c>
      <c r="J44" s="86"/>
      <c r="K44" s="86"/>
      <c r="L44" s="85"/>
      <c r="M44" s="85"/>
      <c r="N44" s="85"/>
      <c r="O44" s="85"/>
      <c r="P44" s="85"/>
      <c r="Q44" s="32">
        <f t="shared" si="0"/>
        <v>352.13</v>
      </c>
    </row>
    <row r="45" spans="1:17" x14ac:dyDescent="0.25">
      <c r="A45" s="83" t="s">
        <v>7713</v>
      </c>
      <c r="B45" s="84" t="s">
        <v>15420</v>
      </c>
      <c r="C45" s="7">
        <v>2474</v>
      </c>
      <c r="D45" s="7">
        <v>28</v>
      </c>
      <c r="E45" s="1">
        <v>47473.47</v>
      </c>
      <c r="F45" s="1">
        <v>564.36</v>
      </c>
      <c r="G45" s="1">
        <v>441.59</v>
      </c>
      <c r="H45" s="1">
        <v>845.65</v>
      </c>
      <c r="I45" s="6">
        <v>1851.6</v>
      </c>
      <c r="J45" s="86"/>
      <c r="K45" s="86"/>
      <c r="L45" s="85"/>
      <c r="M45" s="85"/>
      <c r="N45" s="85"/>
      <c r="O45" s="85"/>
      <c r="P45" s="85"/>
      <c r="Q45" s="32">
        <f t="shared" si="0"/>
        <v>1851.6</v>
      </c>
    </row>
    <row r="46" spans="1:17" x14ac:dyDescent="0.25">
      <c r="A46" s="83" t="s">
        <v>7714</v>
      </c>
      <c r="B46" s="84" t="s">
        <v>15421</v>
      </c>
      <c r="C46" s="7">
        <v>1831</v>
      </c>
      <c r="D46" s="7">
        <v>66</v>
      </c>
      <c r="E46" s="1">
        <v>18525.04</v>
      </c>
      <c r="F46" s="1">
        <v>417.68</v>
      </c>
      <c r="G46" s="1">
        <v>1040.8900000000001</v>
      </c>
      <c r="H46" s="1">
        <v>329.98</v>
      </c>
      <c r="I46" s="6">
        <v>1788.55</v>
      </c>
      <c r="J46" s="86"/>
      <c r="K46" s="86"/>
      <c r="L46" s="85"/>
      <c r="M46" s="85"/>
      <c r="N46" s="85"/>
      <c r="O46" s="85"/>
      <c r="P46" s="85"/>
      <c r="Q46" s="32">
        <f t="shared" si="0"/>
        <v>1788.55</v>
      </c>
    </row>
    <row r="47" spans="1:17" x14ac:dyDescent="0.25">
      <c r="A47" s="83" t="s">
        <v>7715</v>
      </c>
      <c r="B47" s="84" t="s">
        <v>15422</v>
      </c>
      <c r="C47" s="7">
        <v>2548</v>
      </c>
      <c r="D47" s="7">
        <v>116</v>
      </c>
      <c r="E47" s="1">
        <v>31422.25</v>
      </c>
      <c r="F47" s="1">
        <v>581.24</v>
      </c>
      <c r="G47" s="1">
        <v>1829.45</v>
      </c>
      <c r="H47" s="1">
        <v>559.73</v>
      </c>
      <c r="I47" s="6">
        <v>2970.42</v>
      </c>
      <c r="J47" s="86"/>
      <c r="K47" s="86"/>
      <c r="L47" s="85"/>
      <c r="M47" s="85"/>
      <c r="N47" s="85"/>
      <c r="O47" s="85"/>
      <c r="P47" s="85"/>
      <c r="Q47" s="32">
        <f t="shared" si="0"/>
        <v>2970.42</v>
      </c>
    </row>
    <row r="48" spans="1:17" x14ac:dyDescent="0.25">
      <c r="A48" s="83" t="s">
        <v>7716</v>
      </c>
      <c r="B48" s="84" t="s">
        <v>15423</v>
      </c>
      <c r="C48" s="7">
        <v>98</v>
      </c>
      <c r="D48" s="7">
        <v>7</v>
      </c>
      <c r="E48" s="1">
        <v>992.71</v>
      </c>
      <c r="F48" s="1">
        <v>22.35</v>
      </c>
      <c r="G48" s="1">
        <v>110.4</v>
      </c>
      <c r="H48" s="1">
        <v>17.68</v>
      </c>
      <c r="I48" s="6">
        <v>150.43</v>
      </c>
      <c r="J48" s="86"/>
      <c r="K48" s="86"/>
      <c r="L48" s="85"/>
      <c r="M48" s="85"/>
      <c r="N48" s="85"/>
      <c r="O48" s="85"/>
      <c r="P48" s="85"/>
      <c r="Q48" s="32">
        <f t="shared" si="0"/>
        <v>150.43</v>
      </c>
    </row>
    <row r="49" spans="1:17" x14ac:dyDescent="0.25">
      <c r="A49" s="83" t="s">
        <v>7717</v>
      </c>
      <c r="B49" s="84" t="s">
        <v>15424</v>
      </c>
      <c r="C49" s="7">
        <v>30200</v>
      </c>
      <c r="D49" s="7">
        <v>315</v>
      </c>
      <c r="E49" s="1">
        <v>182346.04</v>
      </c>
      <c r="F49" s="1">
        <v>6889.08</v>
      </c>
      <c r="G49" s="1">
        <v>4967.8900000000003</v>
      </c>
      <c r="H49" s="1">
        <v>3248.14</v>
      </c>
      <c r="I49" s="6">
        <v>15105.11</v>
      </c>
      <c r="J49" s="86"/>
      <c r="K49" s="86"/>
      <c r="L49" s="85"/>
      <c r="M49" s="85"/>
      <c r="N49" s="85"/>
      <c r="O49" s="85"/>
      <c r="P49" s="85"/>
      <c r="Q49" s="32">
        <f t="shared" si="0"/>
        <v>15105.11</v>
      </c>
    </row>
    <row r="50" spans="1:17" x14ac:dyDescent="0.25">
      <c r="A50" s="83" t="s">
        <v>7718</v>
      </c>
      <c r="B50" s="84" t="s">
        <v>15425</v>
      </c>
      <c r="C50" s="7">
        <v>322</v>
      </c>
      <c r="D50" s="7">
        <v>17</v>
      </c>
      <c r="E50" s="1">
        <v>6116.99</v>
      </c>
      <c r="F50" s="1">
        <v>73.459999999999994</v>
      </c>
      <c r="G50" s="1">
        <v>268.11</v>
      </c>
      <c r="H50" s="1">
        <v>108.96</v>
      </c>
      <c r="I50" s="6">
        <v>450.53</v>
      </c>
      <c r="J50" s="86"/>
      <c r="K50" s="86"/>
      <c r="L50" s="85"/>
      <c r="M50" s="85"/>
      <c r="N50" s="85"/>
      <c r="O50" s="85"/>
      <c r="P50" s="85"/>
      <c r="Q50" s="32">
        <f t="shared" si="0"/>
        <v>450.53</v>
      </c>
    </row>
    <row r="51" spans="1:17" x14ac:dyDescent="0.25">
      <c r="A51" s="83" t="s">
        <v>7719</v>
      </c>
      <c r="B51" s="84" t="s">
        <v>15426</v>
      </c>
      <c r="C51" s="7">
        <v>1135</v>
      </c>
      <c r="D51" s="7">
        <v>27</v>
      </c>
      <c r="E51" s="1">
        <v>139043.20000000001</v>
      </c>
      <c r="F51" s="1">
        <v>258.91000000000003</v>
      </c>
      <c r="G51" s="1">
        <v>425.82</v>
      </c>
      <c r="H51" s="1">
        <v>2476.7800000000002</v>
      </c>
      <c r="I51" s="6">
        <v>3161.51</v>
      </c>
      <c r="J51" s="86"/>
      <c r="K51" s="86"/>
      <c r="L51" s="85"/>
      <c r="M51" s="85"/>
      <c r="N51" s="85"/>
      <c r="O51" s="85"/>
      <c r="P51" s="85"/>
      <c r="Q51" s="32">
        <f t="shared" si="0"/>
        <v>3161.51</v>
      </c>
    </row>
    <row r="52" spans="1:17" x14ac:dyDescent="0.25">
      <c r="A52" s="83" t="s">
        <v>7720</v>
      </c>
      <c r="B52" s="84" t="s">
        <v>15427</v>
      </c>
      <c r="C52" s="7">
        <v>630</v>
      </c>
      <c r="D52" s="7">
        <v>14</v>
      </c>
      <c r="E52" s="1">
        <v>50945.56</v>
      </c>
      <c r="F52" s="1">
        <v>143.71</v>
      </c>
      <c r="G52" s="1">
        <v>220.79</v>
      </c>
      <c r="H52" s="1">
        <v>907.5</v>
      </c>
      <c r="I52" s="6">
        <v>1272</v>
      </c>
      <c r="J52" s="86"/>
      <c r="K52" s="86"/>
      <c r="L52" s="85"/>
      <c r="M52" s="85"/>
      <c r="N52" s="85"/>
      <c r="O52" s="85"/>
      <c r="P52" s="85"/>
      <c r="Q52" s="32">
        <f t="shared" si="0"/>
        <v>1272</v>
      </c>
    </row>
    <row r="53" spans="1:17" x14ac:dyDescent="0.25">
      <c r="A53" s="83" t="s">
        <v>7721</v>
      </c>
      <c r="B53" s="84" t="s">
        <v>15428</v>
      </c>
      <c r="C53" s="7">
        <v>342</v>
      </c>
      <c r="D53" s="7">
        <v>7</v>
      </c>
      <c r="E53" s="1">
        <v>2719.53</v>
      </c>
      <c r="F53" s="1">
        <v>78.02</v>
      </c>
      <c r="G53" s="1">
        <v>110.4</v>
      </c>
      <c r="H53" s="1">
        <v>48.44</v>
      </c>
      <c r="I53" s="6">
        <v>236.86</v>
      </c>
      <c r="J53" s="86"/>
      <c r="K53" s="86"/>
      <c r="L53" s="85"/>
      <c r="M53" s="85"/>
      <c r="N53" s="85"/>
      <c r="O53" s="85"/>
      <c r="P53" s="85"/>
      <c r="Q53" s="32">
        <f t="shared" si="0"/>
        <v>236.86</v>
      </c>
    </row>
    <row r="54" spans="1:17" x14ac:dyDescent="0.25">
      <c r="A54" s="83" t="s">
        <v>7722</v>
      </c>
      <c r="B54" s="84" t="s">
        <v>15429</v>
      </c>
      <c r="C54" s="7">
        <v>892</v>
      </c>
      <c r="D54" s="7">
        <v>11</v>
      </c>
      <c r="E54" s="1">
        <v>18010.2</v>
      </c>
      <c r="F54" s="1">
        <v>203.48</v>
      </c>
      <c r="G54" s="1">
        <v>173.48</v>
      </c>
      <c r="H54" s="1">
        <v>320.82</v>
      </c>
      <c r="I54" s="6">
        <v>697.78</v>
      </c>
      <c r="J54" s="86"/>
      <c r="K54" s="86"/>
      <c r="L54" s="85"/>
      <c r="M54" s="85"/>
      <c r="N54" s="85"/>
      <c r="O54" s="85"/>
      <c r="P54" s="85"/>
      <c r="Q54" s="32">
        <f t="shared" si="0"/>
        <v>697.78</v>
      </c>
    </row>
    <row r="55" spans="1:17" x14ac:dyDescent="0.25">
      <c r="A55" s="83" t="s">
        <v>7723</v>
      </c>
      <c r="B55" s="84" t="s">
        <v>15430</v>
      </c>
      <c r="C55" s="7">
        <v>1332</v>
      </c>
      <c r="D55" s="7">
        <v>25</v>
      </c>
      <c r="E55" s="1">
        <v>61334.95</v>
      </c>
      <c r="F55" s="1">
        <v>303.85000000000002</v>
      </c>
      <c r="G55" s="1">
        <v>394.28</v>
      </c>
      <c r="H55" s="1">
        <v>1092.56</v>
      </c>
      <c r="I55" s="6">
        <v>1790.69</v>
      </c>
      <c r="J55" s="86"/>
      <c r="K55" s="86"/>
      <c r="L55" s="85"/>
      <c r="M55" s="85"/>
      <c r="N55" s="85"/>
      <c r="O55" s="85"/>
      <c r="P55" s="85"/>
      <c r="Q55" s="32">
        <f t="shared" si="0"/>
        <v>1790.69</v>
      </c>
    </row>
    <row r="56" spans="1:17" x14ac:dyDescent="0.25">
      <c r="A56" s="83" t="s">
        <v>7724</v>
      </c>
      <c r="B56" s="84" t="s">
        <v>15431</v>
      </c>
      <c r="C56" s="7">
        <v>1150</v>
      </c>
      <c r="D56" s="7">
        <v>22</v>
      </c>
      <c r="E56" s="1">
        <v>38665.480000000003</v>
      </c>
      <c r="F56" s="1">
        <v>262.33999999999997</v>
      </c>
      <c r="G56" s="1">
        <v>346.96</v>
      </c>
      <c r="H56" s="1">
        <v>688.75</v>
      </c>
      <c r="I56" s="6">
        <v>1298.05</v>
      </c>
      <c r="J56" s="86"/>
      <c r="K56" s="86"/>
      <c r="L56" s="85"/>
      <c r="M56" s="85"/>
      <c r="N56" s="85"/>
      <c r="O56" s="85"/>
      <c r="P56" s="85"/>
      <c r="Q56" s="32">
        <f t="shared" si="0"/>
        <v>1298.05</v>
      </c>
    </row>
    <row r="57" spans="1:17" x14ac:dyDescent="0.25">
      <c r="A57" s="83" t="s">
        <v>7725</v>
      </c>
      <c r="B57" s="84" t="s">
        <v>15432</v>
      </c>
      <c r="C57" s="7">
        <v>4634</v>
      </c>
      <c r="D57" s="7">
        <v>63</v>
      </c>
      <c r="E57" s="1">
        <v>33138.03</v>
      </c>
      <c r="F57" s="1">
        <v>1057.0899999999999</v>
      </c>
      <c r="G57" s="1">
        <v>993.58</v>
      </c>
      <c r="H57" s="1">
        <v>590.29</v>
      </c>
      <c r="I57" s="6">
        <v>2640.96</v>
      </c>
      <c r="J57" s="86"/>
      <c r="K57" s="86"/>
      <c r="L57" s="85"/>
      <c r="M57" s="85"/>
      <c r="N57" s="85"/>
      <c r="O57" s="85"/>
      <c r="P57" s="85"/>
      <c r="Q57" s="32">
        <f t="shared" si="0"/>
        <v>2640.96</v>
      </c>
    </row>
    <row r="58" spans="1:17" x14ac:dyDescent="0.25">
      <c r="A58" s="83" t="s">
        <v>7726</v>
      </c>
      <c r="B58" s="84" t="s">
        <v>15433</v>
      </c>
      <c r="C58" s="7">
        <v>1362</v>
      </c>
      <c r="D58" s="7">
        <v>27</v>
      </c>
      <c r="E58" s="1">
        <v>15325.29</v>
      </c>
      <c r="F58" s="1">
        <v>310.7</v>
      </c>
      <c r="G58" s="1">
        <v>425.82</v>
      </c>
      <c r="H58" s="1">
        <v>272.99</v>
      </c>
      <c r="I58" s="6">
        <v>1009.51</v>
      </c>
      <c r="J58" s="86"/>
      <c r="K58" s="86"/>
      <c r="L58" s="85"/>
      <c r="M58" s="85"/>
      <c r="N58" s="85"/>
      <c r="O58" s="85"/>
      <c r="P58" s="85"/>
      <c r="Q58" s="32">
        <f t="shared" si="0"/>
        <v>1009.51</v>
      </c>
    </row>
    <row r="59" spans="1:17" x14ac:dyDescent="0.25">
      <c r="A59" s="83" t="s">
        <v>7727</v>
      </c>
      <c r="B59" s="84" t="s">
        <v>15434</v>
      </c>
      <c r="C59" s="7">
        <v>104</v>
      </c>
      <c r="D59" s="7">
        <v>8</v>
      </c>
      <c r="E59" s="1">
        <v>63398.5</v>
      </c>
      <c r="F59" s="1">
        <v>23.72</v>
      </c>
      <c r="G59" s="1">
        <v>126.17</v>
      </c>
      <c r="H59" s="1">
        <v>1129.32</v>
      </c>
      <c r="I59" s="6">
        <v>1279.21</v>
      </c>
      <c r="J59" s="86"/>
      <c r="K59" s="86"/>
      <c r="L59" s="85"/>
      <c r="M59" s="85"/>
      <c r="N59" s="85"/>
      <c r="O59" s="85"/>
      <c r="P59" s="85"/>
      <c r="Q59" s="32">
        <f t="shared" si="0"/>
        <v>1279.21</v>
      </c>
    </row>
    <row r="60" spans="1:17" x14ac:dyDescent="0.25">
      <c r="A60" s="83" t="s">
        <v>7728</v>
      </c>
      <c r="B60" s="84" t="s">
        <v>15435</v>
      </c>
      <c r="C60" s="7">
        <v>1475</v>
      </c>
      <c r="D60" s="7">
        <v>29</v>
      </c>
      <c r="E60" s="1">
        <v>7549.95</v>
      </c>
      <c r="F60" s="1">
        <v>336.47</v>
      </c>
      <c r="G60" s="1">
        <v>457.36</v>
      </c>
      <c r="H60" s="1">
        <v>134.49</v>
      </c>
      <c r="I60" s="6">
        <v>928.32</v>
      </c>
      <c r="J60" s="86"/>
      <c r="K60" s="86"/>
      <c r="L60" s="85"/>
      <c r="M60" s="85"/>
      <c r="N60" s="85"/>
      <c r="O60" s="85"/>
      <c r="P60" s="85"/>
      <c r="Q60" s="32">
        <f t="shared" si="0"/>
        <v>928.32</v>
      </c>
    </row>
    <row r="61" spans="1:17" x14ac:dyDescent="0.25">
      <c r="A61" s="83" t="s">
        <v>7729</v>
      </c>
      <c r="B61" s="84" t="s">
        <v>15436</v>
      </c>
      <c r="C61" s="7">
        <v>813</v>
      </c>
      <c r="D61" s="7">
        <v>11</v>
      </c>
      <c r="E61" s="1">
        <v>1774.92</v>
      </c>
      <c r="F61" s="1">
        <v>185.46</v>
      </c>
      <c r="G61" s="1">
        <v>173.48</v>
      </c>
      <c r="H61" s="1">
        <v>31.62</v>
      </c>
      <c r="I61" s="6">
        <v>390.56</v>
      </c>
      <c r="J61" s="86"/>
      <c r="K61" s="86"/>
      <c r="L61" s="85"/>
      <c r="M61" s="85"/>
      <c r="N61" s="85"/>
      <c r="O61" s="85"/>
      <c r="P61" s="85"/>
      <c r="Q61" s="32">
        <f t="shared" si="0"/>
        <v>390.56</v>
      </c>
    </row>
    <row r="62" spans="1:17" x14ac:dyDescent="0.25">
      <c r="A62" s="83" t="s">
        <v>7730</v>
      </c>
      <c r="B62" s="84" t="s">
        <v>15437</v>
      </c>
      <c r="C62" s="7">
        <v>88</v>
      </c>
      <c r="D62" s="7">
        <v>2</v>
      </c>
      <c r="E62" s="1">
        <v>337.77</v>
      </c>
      <c r="F62" s="1">
        <v>20.07</v>
      </c>
      <c r="G62" s="1">
        <v>31.54</v>
      </c>
      <c r="H62" s="1">
        <v>6.02</v>
      </c>
      <c r="I62" s="6">
        <v>57.63</v>
      </c>
      <c r="J62" s="86"/>
      <c r="K62" s="86"/>
      <c r="L62" s="85"/>
      <c r="M62" s="85"/>
      <c r="N62" s="85"/>
      <c r="O62" s="85"/>
      <c r="P62" s="85"/>
      <c r="Q62" s="32">
        <f t="shared" si="0"/>
        <v>57.63</v>
      </c>
    </row>
    <row r="63" spans="1:17" x14ac:dyDescent="0.25">
      <c r="A63" s="83" t="s">
        <v>7731</v>
      </c>
      <c r="B63" s="84" t="s">
        <v>15438</v>
      </c>
      <c r="C63" s="7">
        <v>2041</v>
      </c>
      <c r="D63" s="7">
        <v>55</v>
      </c>
      <c r="E63" s="1">
        <v>20748.990000000002</v>
      </c>
      <c r="F63" s="1">
        <v>465.58</v>
      </c>
      <c r="G63" s="1">
        <v>867.41</v>
      </c>
      <c r="H63" s="1">
        <v>369.6</v>
      </c>
      <c r="I63" s="6">
        <v>1702.59</v>
      </c>
      <c r="J63" s="86"/>
      <c r="K63" s="86"/>
      <c r="L63" s="85"/>
      <c r="M63" s="85"/>
      <c r="N63" s="85"/>
      <c r="O63" s="85"/>
      <c r="P63" s="85"/>
      <c r="Q63" s="32">
        <f t="shared" si="0"/>
        <v>1702.59</v>
      </c>
    </row>
    <row r="64" spans="1:17" x14ac:dyDescent="0.25">
      <c r="A64" s="83" t="s">
        <v>7732</v>
      </c>
      <c r="B64" s="84" t="s">
        <v>15439</v>
      </c>
      <c r="C64" s="7">
        <v>578</v>
      </c>
      <c r="D64" s="7">
        <v>16</v>
      </c>
      <c r="E64" s="1">
        <v>2814.94</v>
      </c>
      <c r="F64" s="1">
        <v>131.85</v>
      </c>
      <c r="G64" s="1">
        <v>252.34</v>
      </c>
      <c r="H64" s="1">
        <v>50.14</v>
      </c>
      <c r="I64" s="6">
        <v>434.33</v>
      </c>
      <c r="J64" s="86"/>
      <c r="K64" s="86"/>
      <c r="L64" s="85"/>
      <c r="M64" s="85"/>
      <c r="N64" s="85"/>
      <c r="O64" s="85"/>
      <c r="P64" s="85"/>
      <c r="Q64" s="32">
        <f t="shared" si="0"/>
        <v>434.33</v>
      </c>
    </row>
    <row r="65" spans="1:17" x14ac:dyDescent="0.25">
      <c r="A65" s="83" t="s">
        <v>7733</v>
      </c>
      <c r="B65" s="84" t="s">
        <v>15440</v>
      </c>
      <c r="C65" s="7">
        <v>3429</v>
      </c>
      <c r="D65" s="7">
        <v>33</v>
      </c>
      <c r="E65" s="1">
        <v>67786.12</v>
      </c>
      <c r="F65" s="1">
        <v>782.21</v>
      </c>
      <c r="G65" s="1">
        <v>520.45000000000005</v>
      </c>
      <c r="H65" s="1">
        <v>1207.48</v>
      </c>
      <c r="I65" s="6">
        <v>2510.14</v>
      </c>
      <c r="J65" s="86"/>
      <c r="K65" s="86"/>
      <c r="L65" s="85"/>
      <c r="M65" s="85"/>
      <c r="N65" s="85"/>
      <c r="O65" s="85"/>
      <c r="P65" s="85"/>
      <c r="Q65" s="32">
        <f t="shared" si="0"/>
        <v>2510.14</v>
      </c>
    </row>
    <row r="66" spans="1:17" x14ac:dyDescent="0.25">
      <c r="A66" s="83" t="s">
        <v>7734</v>
      </c>
      <c r="B66" s="84" t="s">
        <v>15441</v>
      </c>
      <c r="C66" s="7">
        <v>521</v>
      </c>
      <c r="D66" s="7">
        <v>17</v>
      </c>
      <c r="E66" s="1">
        <v>3829.24</v>
      </c>
      <c r="F66" s="1">
        <v>118.85</v>
      </c>
      <c r="G66" s="1">
        <v>268.11</v>
      </c>
      <c r="H66" s="1">
        <v>68.209999999999994</v>
      </c>
      <c r="I66" s="6">
        <v>455.17</v>
      </c>
      <c r="J66" s="86"/>
      <c r="K66" s="86"/>
      <c r="L66" s="85"/>
      <c r="M66" s="85"/>
      <c r="N66" s="85"/>
      <c r="O66" s="85"/>
      <c r="P66" s="85"/>
      <c r="Q66" s="32">
        <f t="shared" si="0"/>
        <v>455.17</v>
      </c>
    </row>
    <row r="67" spans="1:17" x14ac:dyDescent="0.25">
      <c r="A67" s="83" t="s">
        <v>7735</v>
      </c>
      <c r="B67" s="84" t="s">
        <v>15442</v>
      </c>
      <c r="C67" s="7">
        <v>1178</v>
      </c>
      <c r="D67" s="7">
        <v>11</v>
      </c>
      <c r="E67" s="1">
        <v>2211.6799999999998</v>
      </c>
      <c r="F67" s="1">
        <v>268.72000000000003</v>
      </c>
      <c r="G67" s="1">
        <v>173.48</v>
      </c>
      <c r="H67" s="1">
        <v>39.4</v>
      </c>
      <c r="I67" s="6">
        <v>481.6</v>
      </c>
      <c r="J67" s="86"/>
      <c r="K67" s="86"/>
      <c r="L67" s="85"/>
      <c r="M67" s="85"/>
      <c r="N67" s="85"/>
      <c r="O67" s="85"/>
      <c r="P67" s="85"/>
      <c r="Q67" s="32">
        <f t="shared" si="0"/>
        <v>481.6</v>
      </c>
    </row>
    <row r="68" spans="1:17" x14ac:dyDescent="0.25">
      <c r="A68" s="83" t="s">
        <v>7736</v>
      </c>
      <c r="B68" s="84" t="s">
        <v>15443</v>
      </c>
      <c r="C68" s="7">
        <v>1976</v>
      </c>
      <c r="D68" s="7">
        <v>22</v>
      </c>
      <c r="E68" s="1">
        <v>5878.22</v>
      </c>
      <c r="F68" s="1">
        <v>450.75</v>
      </c>
      <c r="G68" s="1">
        <v>346.96</v>
      </c>
      <c r="H68" s="1">
        <v>104.71</v>
      </c>
      <c r="I68" s="6">
        <v>902.42</v>
      </c>
      <c r="J68" s="86"/>
      <c r="K68" s="86"/>
      <c r="L68" s="85"/>
      <c r="M68" s="85"/>
      <c r="N68" s="85"/>
      <c r="O68" s="85"/>
      <c r="P68" s="85"/>
      <c r="Q68" s="32">
        <f t="shared" si="0"/>
        <v>902.42</v>
      </c>
    </row>
    <row r="69" spans="1:17" x14ac:dyDescent="0.25">
      <c r="A69" s="83" t="s">
        <v>7737</v>
      </c>
      <c r="B69" s="84" t="s">
        <v>15444</v>
      </c>
      <c r="C69" s="7">
        <v>2262</v>
      </c>
      <c r="D69" s="7">
        <v>31</v>
      </c>
      <c r="E69" s="1">
        <v>7361.21</v>
      </c>
      <c r="F69" s="1">
        <v>516</v>
      </c>
      <c r="G69" s="1">
        <v>488.9</v>
      </c>
      <c r="H69" s="1">
        <v>131.13</v>
      </c>
      <c r="I69" s="6">
        <v>1136.03</v>
      </c>
      <c r="J69" s="86"/>
      <c r="K69" s="86"/>
      <c r="L69" s="85"/>
      <c r="M69" s="85"/>
      <c r="N69" s="85"/>
      <c r="O69" s="85"/>
      <c r="P69" s="85"/>
      <c r="Q69" s="32">
        <f t="shared" si="0"/>
        <v>1136.03</v>
      </c>
    </row>
    <row r="70" spans="1:17" x14ac:dyDescent="0.25">
      <c r="A70" s="83" t="s">
        <v>7738</v>
      </c>
      <c r="B70" s="84" t="s">
        <v>15445</v>
      </c>
      <c r="C70" s="7">
        <v>329</v>
      </c>
      <c r="D70" s="7">
        <v>5</v>
      </c>
      <c r="E70" s="1">
        <v>853.82</v>
      </c>
      <c r="F70" s="1">
        <v>75.05</v>
      </c>
      <c r="G70" s="1">
        <v>78.86</v>
      </c>
      <c r="H70" s="1">
        <v>15.21</v>
      </c>
      <c r="I70" s="6">
        <v>169.12</v>
      </c>
      <c r="J70" s="86"/>
      <c r="K70" s="86"/>
      <c r="L70" s="85"/>
      <c r="M70" s="85"/>
      <c r="N70" s="85"/>
      <c r="O70" s="85"/>
      <c r="P70" s="85"/>
      <c r="Q70" s="32">
        <f t="shared" si="0"/>
        <v>169.12</v>
      </c>
    </row>
    <row r="71" spans="1:17" x14ac:dyDescent="0.25">
      <c r="A71" s="83" t="s">
        <v>7739</v>
      </c>
      <c r="B71" s="84" t="s">
        <v>15446</v>
      </c>
      <c r="C71" s="7">
        <v>333</v>
      </c>
      <c r="D71" s="7">
        <v>8</v>
      </c>
      <c r="E71" s="1">
        <v>61102.71</v>
      </c>
      <c r="F71" s="1">
        <v>75.959999999999994</v>
      </c>
      <c r="G71" s="1">
        <v>126.17</v>
      </c>
      <c r="H71" s="1">
        <v>1088.42</v>
      </c>
      <c r="I71" s="6">
        <v>1290.55</v>
      </c>
      <c r="J71" s="86"/>
      <c r="K71" s="86"/>
      <c r="L71" s="85"/>
      <c r="M71" s="85"/>
      <c r="N71" s="85"/>
      <c r="O71" s="85"/>
      <c r="P71" s="85"/>
      <c r="Q71" s="32">
        <f t="shared" si="0"/>
        <v>1290.55</v>
      </c>
    </row>
    <row r="72" spans="1:17" x14ac:dyDescent="0.25">
      <c r="A72" s="83" t="s">
        <v>7740</v>
      </c>
      <c r="B72" s="84" t="s">
        <v>15447</v>
      </c>
      <c r="C72" s="7">
        <v>1394</v>
      </c>
      <c r="D72" s="7">
        <v>23</v>
      </c>
      <c r="E72" s="1">
        <v>116566.92</v>
      </c>
      <c r="F72" s="1">
        <v>317.99</v>
      </c>
      <c r="G72" s="1">
        <v>362.74</v>
      </c>
      <c r="H72" s="1">
        <v>2076.41</v>
      </c>
      <c r="I72" s="6">
        <v>2757.14</v>
      </c>
      <c r="J72" s="86"/>
      <c r="K72" s="86"/>
      <c r="L72" s="85"/>
      <c r="M72" s="85"/>
      <c r="N72" s="85"/>
      <c r="O72" s="85"/>
      <c r="P72" s="85"/>
      <c r="Q72" s="32">
        <f t="shared" si="0"/>
        <v>2757.14</v>
      </c>
    </row>
    <row r="73" spans="1:17" x14ac:dyDescent="0.25">
      <c r="A73" s="83" t="s">
        <v>7741</v>
      </c>
      <c r="B73" s="84" t="s">
        <v>15448</v>
      </c>
      <c r="C73" s="7">
        <v>681</v>
      </c>
      <c r="D73" s="7">
        <v>8</v>
      </c>
      <c r="E73" s="1">
        <v>39392.61</v>
      </c>
      <c r="F73" s="1">
        <v>155.34</v>
      </c>
      <c r="G73" s="1">
        <v>126.17</v>
      </c>
      <c r="H73" s="1">
        <v>701.7</v>
      </c>
      <c r="I73" s="6">
        <v>983.21</v>
      </c>
      <c r="J73" s="86"/>
      <c r="K73" s="86"/>
      <c r="L73" s="85"/>
      <c r="M73" s="85"/>
      <c r="N73" s="85"/>
      <c r="O73" s="85"/>
      <c r="P73" s="85"/>
      <c r="Q73" s="32">
        <f t="shared" si="0"/>
        <v>983.21</v>
      </c>
    </row>
    <row r="74" spans="1:17" x14ac:dyDescent="0.25">
      <c r="A74" s="83" t="s">
        <v>7742</v>
      </c>
      <c r="B74" s="84" t="s">
        <v>15449</v>
      </c>
      <c r="C74" s="7">
        <v>405</v>
      </c>
      <c r="D74" s="7">
        <v>6</v>
      </c>
      <c r="E74" s="1">
        <v>886.88</v>
      </c>
      <c r="F74" s="1">
        <v>92.38</v>
      </c>
      <c r="G74" s="1">
        <v>94.62</v>
      </c>
      <c r="H74" s="1">
        <v>15.8</v>
      </c>
      <c r="I74" s="6">
        <v>202.8</v>
      </c>
      <c r="J74" s="86"/>
      <c r="K74" s="86"/>
      <c r="L74" s="85"/>
      <c r="M74" s="85"/>
      <c r="N74" s="85"/>
      <c r="O74" s="85"/>
      <c r="P74" s="85"/>
      <c r="Q74" s="32">
        <f t="shared" si="0"/>
        <v>202.8</v>
      </c>
    </row>
    <row r="75" spans="1:17" x14ac:dyDescent="0.25">
      <c r="A75" s="83" t="s">
        <v>7743</v>
      </c>
      <c r="B75" s="84" t="s">
        <v>15450</v>
      </c>
      <c r="C75" s="7">
        <v>1593</v>
      </c>
      <c r="D75" s="7">
        <v>25</v>
      </c>
      <c r="E75" s="1">
        <v>59422.82</v>
      </c>
      <c r="F75" s="1">
        <v>363.38</v>
      </c>
      <c r="G75" s="1">
        <v>394.28</v>
      </c>
      <c r="H75" s="1">
        <v>1058.5</v>
      </c>
      <c r="I75" s="6">
        <v>1816.16</v>
      </c>
      <c r="J75" s="86"/>
      <c r="K75" s="86"/>
      <c r="L75" s="85"/>
      <c r="M75" s="85"/>
      <c r="N75" s="85"/>
      <c r="O75" s="85"/>
      <c r="P75" s="85"/>
      <c r="Q75" s="32">
        <f t="shared" si="0"/>
        <v>1816.16</v>
      </c>
    </row>
    <row r="76" spans="1:17" x14ac:dyDescent="0.25">
      <c r="A76" s="83" t="s">
        <v>7744</v>
      </c>
      <c r="B76" s="84" t="s">
        <v>15451</v>
      </c>
      <c r="C76" s="7">
        <v>408</v>
      </c>
      <c r="D76" s="7">
        <v>10</v>
      </c>
      <c r="E76" s="1">
        <v>38094.720000000001</v>
      </c>
      <c r="F76" s="1">
        <v>93.07</v>
      </c>
      <c r="G76" s="1">
        <v>157.71</v>
      </c>
      <c r="H76" s="1">
        <v>678.58</v>
      </c>
      <c r="I76" s="6">
        <v>929.36</v>
      </c>
      <c r="J76" s="86"/>
      <c r="K76" s="86"/>
      <c r="L76" s="85"/>
      <c r="M76" s="85"/>
      <c r="N76" s="85"/>
      <c r="O76" s="85"/>
      <c r="P76" s="85"/>
      <c r="Q76" s="32">
        <f t="shared" si="0"/>
        <v>929.36</v>
      </c>
    </row>
    <row r="77" spans="1:17" x14ac:dyDescent="0.25">
      <c r="A77" s="83" t="s">
        <v>7745</v>
      </c>
      <c r="B77" s="84" t="s">
        <v>15452</v>
      </c>
      <c r="C77" s="7">
        <v>469</v>
      </c>
      <c r="D77" s="7">
        <v>7</v>
      </c>
      <c r="E77" s="1">
        <v>4585.32</v>
      </c>
      <c r="F77" s="1">
        <v>106.98</v>
      </c>
      <c r="G77" s="1">
        <v>110.4</v>
      </c>
      <c r="H77" s="1">
        <v>81.680000000000007</v>
      </c>
      <c r="I77" s="6">
        <v>299.06</v>
      </c>
      <c r="J77" s="86"/>
      <c r="K77" s="86"/>
      <c r="L77" s="85"/>
      <c r="M77" s="85"/>
      <c r="N77" s="85"/>
      <c r="O77" s="85"/>
      <c r="P77" s="85"/>
      <c r="Q77" s="32">
        <f t="shared" si="0"/>
        <v>299.06</v>
      </c>
    </row>
    <row r="78" spans="1:17" x14ac:dyDescent="0.25">
      <c r="A78" s="83" t="s">
        <v>7746</v>
      </c>
      <c r="B78" s="84" t="s">
        <v>15453</v>
      </c>
      <c r="C78" s="7">
        <v>231</v>
      </c>
      <c r="D78" s="7">
        <v>8</v>
      </c>
      <c r="E78" s="1">
        <v>1612.7</v>
      </c>
      <c r="F78" s="1">
        <v>52.7</v>
      </c>
      <c r="G78" s="1">
        <v>126.17</v>
      </c>
      <c r="H78" s="1">
        <v>28.73</v>
      </c>
      <c r="I78" s="6">
        <v>207.6</v>
      </c>
      <c r="J78" s="86"/>
      <c r="K78" s="86"/>
      <c r="L78" s="85"/>
      <c r="M78" s="85"/>
      <c r="N78" s="85"/>
      <c r="O78" s="85"/>
      <c r="P78" s="85"/>
      <c r="Q78" s="32">
        <f t="shared" ref="Q78:Q141" si="1">P78+I78</f>
        <v>207.6</v>
      </c>
    </row>
    <row r="79" spans="1:17" x14ac:dyDescent="0.25">
      <c r="A79" s="83" t="s">
        <v>7747</v>
      </c>
      <c r="B79" s="84" t="s">
        <v>15454</v>
      </c>
      <c r="C79" s="7">
        <v>1341</v>
      </c>
      <c r="D79" s="7">
        <v>9</v>
      </c>
      <c r="E79" s="1">
        <v>1707.85</v>
      </c>
      <c r="F79" s="1">
        <v>305.89999999999998</v>
      </c>
      <c r="G79" s="1">
        <v>141.94</v>
      </c>
      <c r="H79" s="1">
        <v>30.42</v>
      </c>
      <c r="I79" s="6">
        <v>478.26</v>
      </c>
      <c r="J79" s="86"/>
      <c r="K79" s="86"/>
      <c r="L79" s="85"/>
      <c r="M79" s="85"/>
      <c r="N79" s="85"/>
      <c r="O79" s="85"/>
      <c r="P79" s="85"/>
      <c r="Q79" s="32">
        <f t="shared" si="1"/>
        <v>478.26</v>
      </c>
    </row>
    <row r="80" spans="1:17" x14ac:dyDescent="0.25">
      <c r="A80" s="83" t="s">
        <v>7748</v>
      </c>
      <c r="B80" s="84" t="s">
        <v>15455</v>
      </c>
      <c r="C80" s="7">
        <v>376</v>
      </c>
      <c r="D80" s="7">
        <v>15</v>
      </c>
      <c r="E80" s="1">
        <v>40261.300000000003</v>
      </c>
      <c r="F80" s="1">
        <v>85.77</v>
      </c>
      <c r="G80" s="1">
        <v>236.57</v>
      </c>
      <c r="H80" s="1">
        <v>717.18</v>
      </c>
      <c r="I80" s="6">
        <v>1039.52</v>
      </c>
      <c r="J80" s="86"/>
      <c r="K80" s="86"/>
      <c r="L80" s="85"/>
      <c r="M80" s="85"/>
      <c r="N80" s="85"/>
      <c r="O80" s="85"/>
      <c r="P80" s="85"/>
      <c r="Q80" s="32">
        <f t="shared" si="1"/>
        <v>1039.52</v>
      </c>
    </row>
    <row r="81" spans="1:17" x14ac:dyDescent="0.25">
      <c r="A81" s="83" t="s">
        <v>7749</v>
      </c>
      <c r="B81" s="84" t="s">
        <v>15456</v>
      </c>
      <c r="C81" s="7">
        <v>15527</v>
      </c>
      <c r="D81" s="7">
        <v>312</v>
      </c>
      <c r="E81" s="1">
        <v>297328.59000000003</v>
      </c>
      <c r="F81" s="1">
        <v>3541.94</v>
      </c>
      <c r="G81" s="1">
        <v>4920.58</v>
      </c>
      <c r="H81" s="1">
        <v>5296.33</v>
      </c>
      <c r="I81" s="6">
        <v>13758.85</v>
      </c>
      <c r="J81" s="86"/>
      <c r="K81" s="86"/>
      <c r="L81" s="85"/>
      <c r="M81" s="85"/>
      <c r="N81" s="85"/>
      <c r="O81" s="85"/>
      <c r="P81" s="85"/>
      <c r="Q81" s="32">
        <f t="shared" si="1"/>
        <v>13758.85</v>
      </c>
    </row>
    <row r="82" spans="1:17" x14ac:dyDescent="0.25">
      <c r="A82" s="83" t="s">
        <v>7750</v>
      </c>
      <c r="B82" s="84" t="s">
        <v>15457</v>
      </c>
      <c r="C82" s="7">
        <v>470</v>
      </c>
      <c r="D82" s="7">
        <v>11</v>
      </c>
      <c r="E82" s="1">
        <v>3980.42</v>
      </c>
      <c r="F82" s="1">
        <v>107.22</v>
      </c>
      <c r="G82" s="1">
        <v>173.48</v>
      </c>
      <c r="H82" s="1">
        <v>70.900000000000006</v>
      </c>
      <c r="I82" s="6">
        <v>351.6</v>
      </c>
      <c r="J82" s="86"/>
      <c r="K82" s="86"/>
      <c r="L82" s="85"/>
      <c r="M82" s="85"/>
      <c r="N82" s="85"/>
      <c r="O82" s="85"/>
      <c r="P82" s="85"/>
      <c r="Q82" s="32">
        <f t="shared" si="1"/>
        <v>351.6</v>
      </c>
    </row>
    <row r="83" spans="1:17" x14ac:dyDescent="0.25">
      <c r="A83" s="83" t="s">
        <v>7751</v>
      </c>
      <c r="B83" s="84" t="s">
        <v>15458</v>
      </c>
      <c r="C83" s="7">
        <v>1171</v>
      </c>
      <c r="D83" s="7">
        <v>10</v>
      </c>
      <c r="E83" s="1">
        <v>1776.3</v>
      </c>
      <c r="F83" s="1">
        <v>267.12</v>
      </c>
      <c r="G83" s="1">
        <v>157.71</v>
      </c>
      <c r="H83" s="1">
        <v>31.64</v>
      </c>
      <c r="I83" s="6">
        <v>456.47</v>
      </c>
      <c r="J83" s="86"/>
      <c r="K83" s="86"/>
      <c r="L83" s="85"/>
      <c r="M83" s="85"/>
      <c r="N83" s="85"/>
      <c r="O83" s="85"/>
      <c r="P83" s="85"/>
      <c r="Q83" s="32">
        <f t="shared" si="1"/>
        <v>456.47</v>
      </c>
    </row>
    <row r="84" spans="1:17" x14ac:dyDescent="0.25">
      <c r="A84" s="83" t="s">
        <v>7752</v>
      </c>
      <c r="B84" s="84" t="s">
        <v>15459</v>
      </c>
      <c r="C84" s="7">
        <v>1778</v>
      </c>
      <c r="D84" s="7">
        <v>18</v>
      </c>
      <c r="E84" s="1">
        <v>3910.03</v>
      </c>
      <c r="F84" s="1">
        <v>405.59</v>
      </c>
      <c r="G84" s="1">
        <v>283.88</v>
      </c>
      <c r="H84" s="1">
        <v>69.650000000000006</v>
      </c>
      <c r="I84" s="6">
        <v>759.12</v>
      </c>
      <c r="J84" s="86"/>
      <c r="K84" s="86"/>
      <c r="L84" s="85"/>
      <c r="M84" s="85"/>
      <c r="N84" s="85"/>
      <c r="O84" s="85"/>
      <c r="P84" s="85"/>
      <c r="Q84" s="32">
        <f t="shared" si="1"/>
        <v>759.12</v>
      </c>
    </row>
    <row r="85" spans="1:17" x14ac:dyDescent="0.25">
      <c r="A85" s="83" t="s">
        <v>7753</v>
      </c>
      <c r="B85" s="84" t="s">
        <v>15460</v>
      </c>
      <c r="C85" s="7">
        <v>6187</v>
      </c>
      <c r="D85" s="7">
        <v>52</v>
      </c>
      <c r="E85" s="1">
        <v>17108.54</v>
      </c>
      <c r="F85" s="1">
        <v>1411.35</v>
      </c>
      <c r="G85" s="1">
        <v>820.1</v>
      </c>
      <c r="H85" s="1">
        <v>304.75</v>
      </c>
      <c r="I85" s="6">
        <v>2536.1999999999998</v>
      </c>
      <c r="J85" s="86"/>
      <c r="K85" s="86"/>
      <c r="L85" s="85"/>
      <c r="M85" s="85"/>
      <c r="N85" s="85"/>
      <c r="O85" s="85"/>
      <c r="P85" s="85"/>
      <c r="Q85" s="32">
        <f t="shared" si="1"/>
        <v>2536.1999999999998</v>
      </c>
    </row>
    <row r="86" spans="1:17" x14ac:dyDescent="0.25">
      <c r="A86" s="83" t="s">
        <v>7754</v>
      </c>
      <c r="B86" s="84" t="s">
        <v>15461</v>
      </c>
      <c r="C86" s="7">
        <v>7709</v>
      </c>
      <c r="D86" s="7">
        <v>70</v>
      </c>
      <c r="E86" s="1">
        <v>18876.95</v>
      </c>
      <c r="F86" s="1">
        <v>1758.54</v>
      </c>
      <c r="G86" s="1">
        <v>1103.98</v>
      </c>
      <c r="H86" s="1">
        <v>336.26</v>
      </c>
      <c r="I86" s="6">
        <v>3198.78</v>
      </c>
      <c r="J86" s="86"/>
      <c r="K86" s="86"/>
      <c r="L86" s="85"/>
      <c r="M86" s="85"/>
      <c r="N86" s="85"/>
      <c r="O86" s="85"/>
      <c r="P86" s="85"/>
      <c r="Q86" s="32">
        <f t="shared" si="1"/>
        <v>3198.78</v>
      </c>
    </row>
    <row r="87" spans="1:17" x14ac:dyDescent="0.25">
      <c r="A87" s="83" t="s">
        <v>7755</v>
      </c>
      <c r="B87" s="84" t="s">
        <v>15462</v>
      </c>
      <c r="C87" s="7">
        <v>1990</v>
      </c>
      <c r="D87" s="7">
        <v>20</v>
      </c>
      <c r="E87" s="1">
        <v>5990.14</v>
      </c>
      <c r="F87" s="1">
        <v>453.95</v>
      </c>
      <c r="G87" s="1">
        <v>315.42</v>
      </c>
      <c r="H87" s="1">
        <v>106.7</v>
      </c>
      <c r="I87" s="6">
        <v>876.07</v>
      </c>
      <c r="J87" s="86"/>
      <c r="K87" s="86"/>
      <c r="L87" s="85"/>
      <c r="M87" s="85"/>
      <c r="N87" s="85"/>
      <c r="O87" s="85"/>
      <c r="P87" s="85"/>
      <c r="Q87" s="32">
        <f t="shared" si="1"/>
        <v>876.07</v>
      </c>
    </row>
    <row r="88" spans="1:17" x14ac:dyDescent="0.25">
      <c r="A88" s="83" t="s">
        <v>7756</v>
      </c>
      <c r="B88" s="84" t="s">
        <v>15463</v>
      </c>
      <c r="C88" s="7">
        <v>329</v>
      </c>
      <c r="D88" s="7">
        <v>4</v>
      </c>
      <c r="E88" s="1">
        <v>710.42</v>
      </c>
      <c r="F88" s="1">
        <v>75.05</v>
      </c>
      <c r="G88" s="1">
        <v>63.09</v>
      </c>
      <c r="H88" s="1">
        <v>12.66</v>
      </c>
      <c r="I88" s="6">
        <v>150.80000000000001</v>
      </c>
      <c r="J88" s="86"/>
      <c r="K88" s="86"/>
      <c r="L88" s="85"/>
      <c r="M88" s="85"/>
      <c r="N88" s="85"/>
      <c r="O88" s="85"/>
      <c r="P88" s="85"/>
      <c r="Q88" s="32">
        <f t="shared" si="1"/>
        <v>150.80000000000001</v>
      </c>
    </row>
    <row r="89" spans="1:17" x14ac:dyDescent="0.25">
      <c r="A89" s="83" t="s">
        <v>7757</v>
      </c>
      <c r="B89" s="84" t="s">
        <v>15464</v>
      </c>
      <c r="C89" s="7">
        <v>61</v>
      </c>
      <c r="D89" s="7">
        <v>3</v>
      </c>
      <c r="E89" s="1">
        <v>16165.31</v>
      </c>
      <c r="F89" s="1">
        <v>13.91</v>
      </c>
      <c r="G89" s="1">
        <v>47.31</v>
      </c>
      <c r="H89" s="1">
        <v>287.95</v>
      </c>
      <c r="I89" s="6">
        <v>349.17</v>
      </c>
      <c r="J89" s="86"/>
      <c r="K89" s="86"/>
      <c r="L89" s="85"/>
      <c r="M89" s="85"/>
      <c r="N89" s="85"/>
      <c r="O89" s="85"/>
      <c r="P89" s="85"/>
      <c r="Q89" s="32">
        <f t="shared" si="1"/>
        <v>349.17</v>
      </c>
    </row>
    <row r="90" spans="1:17" x14ac:dyDescent="0.25">
      <c r="A90" s="83" t="s">
        <v>7758</v>
      </c>
      <c r="B90" s="84" t="s">
        <v>15465</v>
      </c>
      <c r="C90" s="7">
        <v>1102</v>
      </c>
      <c r="D90" s="7">
        <v>26</v>
      </c>
      <c r="E90" s="1">
        <v>4605.0200000000004</v>
      </c>
      <c r="F90" s="1">
        <v>251.38</v>
      </c>
      <c r="G90" s="1">
        <v>410.05</v>
      </c>
      <c r="H90" s="1">
        <v>82.03</v>
      </c>
      <c r="I90" s="6">
        <v>743.46</v>
      </c>
      <c r="J90" s="86"/>
      <c r="K90" s="86"/>
      <c r="L90" s="85"/>
      <c r="M90" s="85"/>
      <c r="N90" s="85"/>
      <c r="O90" s="85"/>
      <c r="P90" s="85"/>
      <c r="Q90" s="32">
        <f t="shared" si="1"/>
        <v>743.46</v>
      </c>
    </row>
    <row r="91" spans="1:17" x14ac:dyDescent="0.25">
      <c r="A91" s="83" t="s">
        <v>7759</v>
      </c>
      <c r="B91" s="84" t="s">
        <v>15466</v>
      </c>
      <c r="C91" s="7">
        <v>4070</v>
      </c>
      <c r="D91" s="7">
        <v>59</v>
      </c>
      <c r="E91" s="1">
        <v>37391.19</v>
      </c>
      <c r="F91" s="1">
        <v>928.43</v>
      </c>
      <c r="G91" s="1">
        <v>930.5</v>
      </c>
      <c r="H91" s="1">
        <v>666.05</v>
      </c>
      <c r="I91" s="6">
        <v>2524.98</v>
      </c>
      <c r="J91" s="86"/>
      <c r="K91" s="86"/>
      <c r="L91" s="85"/>
      <c r="M91" s="85"/>
      <c r="N91" s="85"/>
      <c r="O91" s="85"/>
      <c r="P91" s="85"/>
      <c r="Q91" s="32">
        <f t="shared" si="1"/>
        <v>2524.98</v>
      </c>
    </row>
    <row r="92" spans="1:17" x14ac:dyDescent="0.25">
      <c r="A92" s="83" t="s">
        <v>7760</v>
      </c>
      <c r="B92" s="84" t="s">
        <v>15467</v>
      </c>
      <c r="C92" s="7">
        <v>583</v>
      </c>
      <c r="D92" s="7">
        <v>8</v>
      </c>
      <c r="E92" s="1">
        <v>2940.27</v>
      </c>
      <c r="F92" s="1">
        <v>132.99</v>
      </c>
      <c r="G92" s="1">
        <v>126.17</v>
      </c>
      <c r="H92" s="1">
        <v>52.38</v>
      </c>
      <c r="I92" s="6">
        <v>311.54000000000002</v>
      </c>
      <c r="J92" s="86"/>
      <c r="K92" s="86"/>
      <c r="L92" s="85"/>
      <c r="M92" s="85"/>
      <c r="N92" s="85"/>
      <c r="O92" s="85"/>
      <c r="P92" s="85"/>
      <c r="Q92" s="32">
        <f t="shared" si="1"/>
        <v>311.54000000000002</v>
      </c>
    </row>
    <row r="93" spans="1:17" x14ac:dyDescent="0.25">
      <c r="A93" s="83" t="s">
        <v>7761</v>
      </c>
      <c r="B93" s="84" t="s">
        <v>15468</v>
      </c>
      <c r="C93" s="7">
        <v>25116</v>
      </c>
      <c r="D93" s="7">
        <v>416</v>
      </c>
      <c r="E93" s="1">
        <v>416660.24</v>
      </c>
      <c r="F93" s="1">
        <v>5729.34</v>
      </c>
      <c r="G93" s="1">
        <v>6560.77</v>
      </c>
      <c r="H93" s="1">
        <v>7421.98</v>
      </c>
      <c r="I93" s="6">
        <v>19712.09</v>
      </c>
      <c r="J93" s="86"/>
      <c r="K93" s="86"/>
      <c r="L93" s="85"/>
      <c r="M93" s="85"/>
      <c r="N93" s="85"/>
      <c r="O93" s="85"/>
      <c r="P93" s="85"/>
      <c r="Q93" s="32">
        <f t="shared" si="1"/>
        <v>19712.09</v>
      </c>
    </row>
    <row r="94" spans="1:17" x14ac:dyDescent="0.25">
      <c r="A94" s="83" t="s">
        <v>7762</v>
      </c>
      <c r="B94" s="84" t="s">
        <v>15469</v>
      </c>
      <c r="C94" s="7">
        <v>109</v>
      </c>
      <c r="D94" s="7">
        <v>17</v>
      </c>
      <c r="E94" s="1">
        <v>3440.49</v>
      </c>
      <c r="F94" s="1">
        <v>24.86</v>
      </c>
      <c r="G94" s="1">
        <v>268.11</v>
      </c>
      <c r="H94" s="1">
        <v>61.29</v>
      </c>
      <c r="I94" s="6">
        <v>354.26</v>
      </c>
      <c r="J94" s="86"/>
      <c r="K94" s="86"/>
      <c r="L94" s="85"/>
      <c r="M94" s="85"/>
      <c r="N94" s="85"/>
      <c r="O94" s="85"/>
      <c r="P94" s="85"/>
      <c r="Q94" s="32">
        <f t="shared" si="1"/>
        <v>354.26</v>
      </c>
    </row>
    <row r="95" spans="1:17" x14ac:dyDescent="0.25">
      <c r="A95" s="83" t="s">
        <v>7763</v>
      </c>
      <c r="B95" s="84" t="s">
        <v>15470</v>
      </c>
      <c r="C95" s="7">
        <v>220</v>
      </c>
      <c r="D95" s="7">
        <v>10</v>
      </c>
      <c r="E95" s="1">
        <v>4586.46</v>
      </c>
      <c r="F95" s="1">
        <v>50.18</v>
      </c>
      <c r="G95" s="1">
        <v>157.71</v>
      </c>
      <c r="H95" s="1">
        <v>81.7</v>
      </c>
      <c r="I95" s="6">
        <v>289.58999999999997</v>
      </c>
      <c r="J95" s="86"/>
      <c r="K95" s="86"/>
      <c r="L95" s="85"/>
      <c r="M95" s="85"/>
      <c r="N95" s="85"/>
      <c r="O95" s="85"/>
      <c r="P95" s="85"/>
      <c r="Q95" s="32">
        <f t="shared" si="1"/>
        <v>289.58999999999997</v>
      </c>
    </row>
    <row r="96" spans="1:17" x14ac:dyDescent="0.25">
      <c r="A96" s="83" t="s">
        <v>7764</v>
      </c>
      <c r="B96" s="84" t="s">
        <v>15471</v>
      </c>
      <c r="C96" s="7">
        <v>325</v>
      </c>
      <c r="D96" s="7">
        <v>5</v>
      </c>
      <c r="E96" s="1">
        <v>1050.1500000000001</v>
      </c>
      <c r="F96" s="1">
        <v>74.14</v>
      </c>
      <c r="G96" s="1">
        <v>78.86</v>
      </c>
      <c r="H96" s="1">
        <v>18.7</v>
      </c>
      <c r="I96" s="6">
        <v>171.7</v>
      </c>
      <c r="J96" s="86"/>
      <c r="K96" s="86"/>
      <c r="L96" s="85"/>
      <c r="M96" s="85"/>
      <c r="N96" s="85"/>
      <c r="O96" s="85"/>
      <c r="P96" s="85"/>
      <c r="Q96" s="32">
        <f t="shared" si="1"/>
        <v>171.7</v>
      </c>
    </row>
    <row r="97" spans="1:17" x14ac:dyDescent="0.25">
      <c r="A97" s="83" t="s">
        <v>7765</v>
      </c>
      <c r="B97" s="84" t="s">
        <v>15472</v>
      </c>
      <c r="C97" s="7">
        <v>329</v>
      </c>
      <c r="D97" s="7">
        <v>9</v>
      </c>
      <c r="E97" s="1">
        <v>1424.11</v>
      </c>
      <c r="F97" s="1">
        <v>75.05</v>
      </c>
      <c r="G97" s="1">
        <v>141.94</v>
      </c>
      <c r="H97" s="1">
        <v>25.37</v>
      </c>
      <c r="I97" s="6">
        <v>242.36</v>
      </c>
      <c r="J97" s="86"/>
      <c r="K97" s="86"/>
      <c r="L97" s="85"/>
      <c r="M97" s="85"/>
      <c r="N97" s="85"/>
      <c r="O97" s="85"/>
      <c r="P97" s="85"/>
      <c r="Q97" s="32">
        <f t="shared" si="1"/>
        <v>242.36</v>
      </c>
    </row>
    <row r="98" spans="1:17" x14ac:dyDescent="0.25">
      <c r="A98" s="83" t="s">
        <v>7766</v>
      </c>
      <c r="B98" s="84" t="s">
        <v>15473</v>
      </c>
      <c r="C98" s="7">
        <v>2614</v>
      </c>
      <c r="D98" s="7">
        <v>26</v>
      </c>
      <c r="E98" s="1">
        <v>10823.55</v>
      </c>
      <c r="F98" s="1">
        <v>596.29999999999995</v>
      </c>
      <c r="G98" s="1">
        <v>410.05</v>
      </c>
      <c r="H98" s="1">
        <v>192.8</v>
      </c>
      <c r="I98" s="6">
        <v>1199.1500000000001</v>
      </c>
      <c r="J98" s="86"/>
      <c r="K98" s="86"/>
      <c r="L98" s="85"/>
      <c r="M98" s="85"/>
      <c r="N98" s="85"/>
      <c r="O98" s="85"/>
      <c r="P98" s="85"/>
      <c r="Q98" s="32">
        <f t="shared" si="1"/>
        <v>1199.1500000000001</v>
      </c>
    </row>
    <row r="99" spans="1:17" x14ac:dyDescent="0.25">
      <c r="A99" s="83" t="s">
        <v>7767</v>
      </c>
      <c r="B99" s="84" t="s">
        <v>15474</v>
      </c>
      <c r="C99" s="7">
        <v>2791</v>
      </c>
      <c r="D99" s="7">
        <v>33</v>
      </c>
      <c r="E99" s="1">
        <v>29438.62</v>
      </c>
      <c r="F99" s="1">
        <v>636.66999999999996</v>
      </c>
      <c r="G99" s="1">
        <v>520.45000000000005</v>
      </c>
      <c r="H99" s="1">
        <v>524.39</v>
      </c>
      <c r="I99" s="6">
        <v>1681.51</v>
      </c>
      <c r="J99" s="86"/>
      <c r="K99" s="86"/>
      <c r="L99" s="85"/>
      <c r="M99" s="85"/>
      <c r="N99" s="85"/>
      <c r="O99" s="85"/>
      <c r="P99" s="85"/>
      <c r="Q99" s="32">
        <f t="shared" si="1"/>
        <v>1681.51</v>
      </c>
    </row>
    <row r="100" spans="1:17" x14ac:dyDescent="0.25">
      <c r="A100" s="83" t="s">
        <v>7768</v>
      </c>
      <c r="B100" s="84" t="s">
        <v>15475</v>
      </c>
      <c r="C100" s="7">
        <v>611</v>
      </c>
      <c r="D100" s="7">
        <v>14</v>
      </c>
      <c r="E100" s="1">
        <v>4256.07</v>
      </c>
      <c r="F100" s="1">
        <v>148.52000000000001</v>
      </c>
      <c r="G100" s="1">
        <v>238.12</v>
      </c>
      <c r="H100" s="1">
        <v>115.67</v>
      </c>
      <c r="I100" s="6">
        <v>502.31</v>
      </c>
      <c r="J100" s="86"/>
      <c r="K100" s="86"/>
      <c r="L100" s="85"/>
      <c r="M100" s="85"/>
      <c r="N100" s="85"/>
      <c r="O100" s="85"/>
      <c r="P100" s="85"/>
      <c r="Q100" s="32">
        <f t="shared" si="1"/>
        <v>502.31</v>
      </c>
    </row>
    <row r="101" spans="1:17" x14ac:dyDescent="0.25">
      <c r="A101" s="83" t="s">
        <v>7769</v>
      </c>
      <c r="B101" s="84" t="s">
        <v>15476</v>
      </c>
      <c r="C101" s="7">
        <v>4794</v>
      </c>
      <c r="D101" s="7">
        <v>91</v>
      </c>
      <c r="E101" s="1">
        <v>72660.509999999995</v>
      </c>
      <c r="F101" s="1">
        <v>1165.3</v>
      </c>
      <c r="G101" s="1">
        <v>1547.78</v>
      </c>
      <c r="H101" s="1">
        <v>1974.78</v>
      </c>
      <c r="I101" s="6">
        <v>4687.8599999999997</v>
      </c>
      <c r="J101" s="86"/>
      <c r="K101" s="86"/>
      <c r="L101" s="85"/>
      <c r="M101" s="85"/>
      <c r="N101" s="85"/>
      <c r="O101" s="85"/>
      <c r="P101" s="85"/>
      <c r="Q101" s="32">
        <f t="shared" si="1"/>
        <v>4687.8599999999997</v>
      </c>
    </row>
    <row r="102" spans="1:17" x14ac:dyDescent="0.25">
      <c r="A102" s="83" t="s">
        <v>7770</v>
      </c>
      <c r="B102" s="84" t="s">
        <v>15477</v>
      </c>
      <c r="C102" s="7">
        <v>564</v>
      </c>
      <c r="D102" s="7">
        <v>15</v>
      </c>
      <c r="E102" s="1">
        <v>4951.66</v>
      </c>
      <c r="F102" s="1">
        <v>137.1</v>
      </c>
      <c r="G102" s="1">
        <v>255.13</v>
      </c>
      <c r="H102" s="1">
        <v>134.58000000000001</v>
      </c>
      <c r="I102" s="6">
        <v>526.80999999999995</v>
      </c>
      <c r="J102" s="86"/>
      <c r="K102" s="86"/>
      <c r="L102" s="85"/>
      <c r="M102" s="85"/>
      <c r="N102" s="85"/>
      <c r="O102" s="85"/>
      <c r="P102" s="85"/>
      <c r="Q102" s="32">
        <f t="shared" si="1"/>
        <v>526.80999999999995</v>
      </c>
    </row>
    <row r="103" spans="1:17" x14ac:dyDescent="0.25">
      <c r="A103" s="83" t="s">
        <v>7771</v>
      </c>
      <c r="B103" s="84" t="s">
        <v>15478</v>
      </c>
      <c r="C103" s="7">
        <v>986</v>
      </c>
      <c r="D103" s="7">
        <v>18</v>
      </c>
      <c r="E103" s="1">
        <v>2854.08</v>
      </c>
      <c r="F103" s="1">
        <v>239.67</v>
      </c>
      <c r="G103" s="1">
        <v>306.14999999999998</v>
      </c>
      <c r="H103" s="1">
        <v>77.569999999999993</v>
      </c>
      <c r="I103" s="6">
        <v>623.39</v>
      </c>
      <c r="J103" s="86"/>
      <c r="K103" s="86"/>
      <c r="L103" s="85"/>
      <c r="M103" s="85"/>
      <c r="N103" s="85"/>
      <c r="O103" s="85"/>
      <c r="P103" s="85"/>
      <c r="Q103" s="32">
        <f t="shared" si="1"/>
        <v>623.39</v>
      </c>
    </row>
    <row r="104" spans="1:17" x14ac:dyDescent="0.25">
      <c r="A104" s="83" t="s">
        <v>7772</v>
      </c>
      <c r="B104" s="84" t="s">
        <v>15479</v>
      </c>
      <c r="C104" s="7">
        <v>12474</v>
      </c>
      <c r="D104" s="7">
        <v>148</v>
      </c>
      <c r="E104" s="1">
        <v>54585.54</v>
      </c>
      <c r="F104" s="1">
        <v>3032.1</v>
      </c>
      <c r="G104" s="1">
        <v>2517.2600000000002</v>
      </c>
      <c r="H104" s="1">
        <v>1483.54</v>
      </c>
      <c r="I104" s="6">
        <v>7032.9</v>
      </c>
      <c r="J104" s="86"/>
      <c r="K104" s="86"/>
      <c r="L104" s="85"/>
      <c r="M104" s="85"/>
      <c r="N104" s="85"/>
      <c r="O104" s="85"/>
      <c r="P104" s="85"/>
      <c r="Q104" s="32">
        <f t="shared" si="1"/>
        <v>7032.9</v>
      </c>
    </row>
    <row r="105" spans="1:17" x14ac:dyDescent="0.25">
      <c r="A105" s="83" t="s">
        <v>7773</v>
      </c>
      <c r="B105" s="84" t="s">
        <v>15480</v>
      </c>
      <c r="C105" s="7">
        <v>1302</v>
      </c>
      <c r="D105" s="7">
        <v>22</v>
      </c>
      <c r="E105" s="1">
        <v>3856.66</v>
      </c>
      <c r="F105" s="1">
        <v>316.48</v>
      </c>
      <c r="G105" s="1">
        <v>374.18</v>
      </c>
      <c r="H105" s="1">
        <v>104.82</v>
      </c>
      <c r="I105" s="6">
        <v>795.48</v>
      </c>
      <c r="J105" s="86"/>
      <c r="K105" s="86"/>
      <c r="L105" s="85"/>
      <c r="M105" s="85"/>
      <c r="N105" s="85"/>
      <c r="O105" s="85"/>
      <c r="P105" s="85"/>
      <c r="Q105" s="32">
        <f t="shared" si="1"/>
        <v>795.48</v>
      </c>
    </row>
    <row r="106" spans="1:17" x14ac:dyDescent="0.25">
      <c r="A106" s="83" t="s">
        <v>7774</v>
      </c>
      <c r="B106" s="84" t="s">
        <v>15481</v>
      </c>
      <c r="C106" s="7">
        <v>226</v>
      </c>
      <c r="D106" s="7">
        <v>8</v>
      </c>
      <c r="E106" s="1">
        <v>9321.5</v>
      </c>
      <c r="F106" s="1">
        <v>54.94</v>
      </c>
      <c r="G106" s="1">
        <v>136.07</v>
      </c>
      <c r="H106" s="1">
        <v>253.34</v>
      </c>
      <c r="I106" s="6">
        <v>444.35</v>
      </c>
      <c r="J106" s="86"/>
      <c r="K106" s="86"/>
      <c r="L106" s="85"/>
      <c r="M106" s="85"/>
      <c r="N106" s="85"/>
      <c r="O106" s="85"/>
      <c r="P106" s="85"/>
      <c r="Q106" s="32">
        <f t="shared" si="1"/>
        <v>444.35</v>
      </c>
    </row>
    <row r="107" spans="1:17" x14ac:dyDescent="0.25">
      <c r="A107" s="83" t="s">
        <v>7775</v>
      </c>
      <c r="B107" s="84" t="s">
        <v>15482</v>
      </c>
      <c r="C107" s="7">
        <v>177</v>
      </c>
      <c r="D107" s="7">
        <v>8</v>
      </c>
      <c r="E107" s="1">
        <v>1262.75</v>
      </c>
      <c r="F107" s="1">
        <v>43.02</v>
      </c>
      <c r="G107" s="1">
        <v>136.07</v>
      </c>
      <c r="H107" s="1">
        <v>34.32</v>
      </c>
      <c r="I107" s="6">
        <v>213.41</v>
      </c>
      <c r="J107" s="86"/>
      <c r="K107" s="86"/>
      <c r="L107" s="85"/>
      <c r="M107" s="85"/>
      <c r="N107" s="85"/>
      <c r="O107" s="85"/>
      <c r="P107" s="85"/>
      <c r="Q107" s="32">
        <f t="shared" si="1"/>
        <v>213.41</v>
      </c>
    </row>
    <row r="108" spans="1:17" x14ac:dyDescent="0.25">
      <c r="A108" s="83" t="s">
        <v>7776</v>
      </c>
      <c r="B108" s="84" t="s">
        <v>15483</v>
      </c>
      <c r="C108" s="7">
        <v>59354</v>
      </c>
      <c r="D108" s="7">
        <v>628</v>
      </c>
      <c r="E108" s="1">
        <v>442638.7</v>
      </c>
      <c r="F108" s="1">
        <v>14427.4</v>
      </c>
      <c r="G108" s="1">
        <v>10681.36</v>
      </c>
      <c r="H108" s="1">
        <v>12030.15</v>
      </c>
      <c r="I108" s="6">
        <v>37138.910000000003</v>
      </c>
      <c r="J108" s="86"/>
      <c r="K108" s="86"/>
      <c r="L108" s="85"/>
      <c r="M108" s="85"/>
      <c r="N108" s="85"/>
      <c r="O108" s="85"/>
      <c r="P108" s="85"/>
      <c r="Q108" s="32">
        <f t="shared" si="1"/>
        <v>37138.910000000003</v>
      </c>
    </row>
    <row r="109" spans="1:17" x14ac:dyDescent="0.25">
      <c r="A109" s="83" t="s">
        <v>7777</v>
      </c>
      <c r="B109" s="84" t="s">
        <v>15484</v>
      </c>
      <c r="C109" s="7">
        <v>406</v>
      </c>
      <c r="D109" s="7">
        <v>18</v>
      </c>
      <c r="E109" s="1">
        <v>2931.75</v>
      </c>
      <c r="F109" s="1">
        <v>98.69</v>
      </c>
      <c r="G109" s="1">
        <v>306.14999999999998</v>
      </c>
      <c r="H109" s="1">
        <v>79.680000000000007</v>
      </c>
      <c r="I109" s="6">
        <v>484.52</v>
      </c>
      <c r="J109" s="86"/>
      <c r="K109" s="86"/>
      <c r="L109" s="85"/>
      <c r="M109" s="85"/>
      <c r="N109" s="85"/>
      <c r="O109" s="85"/>
      <c r="P109" s="85"/>
      <c r="Q109" s="32">
        <f t="shared" si="1"/>
        <v>484.52</v>
      </c>
    </row>
    <row r="110" spans="1:17" x14ac:dyDescent="0.25">
      <c r="A110" s="83" t="s">
        <v>7778</v>
      </c>
      <c r="B110" s="84" t="s">
        <v>15485</v>
      </c>
      <c r="C110" s="7">
        <v>20042</v>
      </c>
      <c r="D110" s="7">
        <v>302</v>
      </c>
      <c r="E110" s="1">
        <v>128999.43</v>
      </c>
      <c r="F110" s="1">
        <v>4871.6899999999996</v>
      </c>
      <c r="G110" s="1">
        <v>5136.58</v>
      </c>
      <c r="H110" s="1">
        <v>3505.98</v>
      </c>
      <c r="I110" s="6">
        <v>13514.25</v>
      </c>
      <c r="J110" s="86"/>
      <c r="K110" s="86"/>
      <c r="L110" s="85"/>
      <c r="M110" s="85"/>
      <c r="N110" s="85"/>
      <c r="O110" s="85"/>
      <c r="P110" s="85"/>
      <c r="Q110" s="32">
        <f t="shared" si="1"/>
        <v>13514.25</v>
      </c>
    </row>
    <row r="111" spans="1:17" x14ac:dyDescent="0.25">
      <c r="A111" s="83" t="s">
        <v>7779</v>
      </c>
      <c r="B111" s="84" t="s">
        <v>15486</v>
      </c>
      <c r="C111" s="7">
        <v>3125</v>
      </c>
      <c r="D111" s="7">
        <v>62</v>
      </c>
      <c r="E111" s="1">
        <v>14239.23</v>
      </c>
      <c r="F111" s="1">
        <v>759.61</v>
      </c>
      <c r="G111" s="1">
        <v>1054.53</v>
      </c>
      <c r="H111" s="1">
        <v>387</v>
      </c>
      <c r="I111" s="6">
        <v>2201.14</v>
      </c>
      <c r="J111" s="86"/>
      <c r="K111" s="86"/>
      <c r="L111" s="85"/>
      <c r="M111" s="85"/>
      <c r="N111" s="85"/>
      <c r="O111" s="85"/>
      <c r="P111" s="85"/>
      <c r="Q111" s="32">
        <f t="shared" si="1"/>
        <v>2201.14</v>
      </c>
    </row>
    <row r="112" spans="1:17" x14ac:dyDescent="0.25">
      <c r="A112" s="83" t="s">
        <v>7780</v>
      </c>
      <c r="B112" s="84" t="s">
        <v>15487</v>
      </c>
      <c r="C112" s="7">
        <v>1326</v>
      </c>
      <c r="D112" s="7">
        <v>46</v>
      </c>
      <c r="E112" s="1">
        <v>49329.62</v>
      </c>
      <c r="F112" s="1">
        <v>322.31</v>
      </c>
      <c r="G112" s="1">
        <v>782.39</v>
      </c>
      <c r="H112" s="1">
        <v>1340.7</v>
      </c>
      <c r="I112" s="6">
        <v>2445.4</v>
      </c>
      <c r="J112" s="86"/>
      <c r="K112" s="86"/>
      <c r="L112" s="85"/>
      <c r="M112" s="85"/>
      <c r="N112" s="85"/>
      <c r="O112" s="85"/>
      <c r="P112" s="85"/>
      <c r="Q112" s="32">
        <f t="shared" si="1"/>
        <v>2445.4</v>
      </c>
    </row>
    <row r="113" spans="1:17" x14ac:dyDescent="0.25">
      <c r="A113" s="83" t="s">
        <v>7781</v>
      </c>
      <c r="B113" s="84" t="s">
        <v>15488</v>
      </c>
      <c r="C113" s="7">
        <v>337482</v>
      </c>
      <c r="D113" s="7">
        <v>4364</v>
      </c>
      <c r="E113" s="1">
        <v>3401894.88</v>
      </c>
      <c r="F113" s="1">
        <v>82033.02</v>
      </c>
      <c r="G113" s="1">
        <v>74225.259999999995</v>
      </c>
      <c r="H113" s="1">
        <v>92457.62</v>
      </c>
      <c r="I113" s="6">
        <v>248715.9</v>
      </c>
      <c r="J113" s="86"/>
      <c r="K113" s="86"/>
      <c r="L113" s="85"/>
      <c r="M113" s="85"/>
      <c r="N113" s="85"/>
      <c r="O113" s="85"/>
      <c r="P113" s="85"/>
      <c r="Q113" s="32">
        <f t="shared" si="1"/>
        <v>248715.9</v>
      </c>
    </row>
    <row r="114" spans="1:17" x14ac:dyDescent="0.25">
      <c r="A114" s="83" t="s">
        <v>7782</v>
      </c>
      <c r="B114" s="84" t="s">
        <v>15489</v>
      </c>
      <c r="C114" s="7">
        <v>21208</v>
      </c>
      <c r="D114" s="7">
        <v>248</v>
      </c>
      <c r="E114" s="1">
        <v>88877.59</v>
      </c>
      <c r="F114" s="1">
        <v>5155.1099999999997</v>
      </c>
      <c r="G114" s="1">
        <v>4218.12</v>
      </c>
      <c r="H114" s="1">
        <v>2415.54</v>
      </c>
      <c r="I114" s="6">
        <v>11788.77</v>
      </c>
      <c r="J114" s="86"/>
      <c r="K114" s="86"/>
      <c r="L114" s="85"/>
      <c r="M114" s="85"/>
      <c r="N114" s="85"/>
      <c r="O114" s="85"/>
      <c r="P114" s="85"/>
      <c r="Q114" s="32">
        <f t="shared" si="1"/>
        <v>11788.77</v>
      </c>
    </row>
    <row r="115" spans="1:17" x14ac:dyDescent="0.25">
      <c r="A115" s="83" t="s">
        <v>7783</v>
      </c>
      <c r="B115" s="84" t="s">
        <v>15490</v>
      </c>
      <c r="C115" s="7">
        <v>109</v>
      </c>
      <c r="D115" s="7">
        <v>8</v>
      </c>
      <c r="E115" s="1">
        <v>1399.6</v>
      </c>
      <c r="F115" s="1">
        <v>26.5</v>
      </c>
      <c r="G115" s="1">
        <v>136.07</v>
      </c>
      <c r="H115" s="1">
        <v>38.04</v>
      </c>
      <c r="I115" s="6">
        <v>200.61</v>
      </c>
      <c r="J115" s="86"/>
      <c r="K115" s="86"/>
      <c r="L115" s="85"/>
      <c r="M115" s="85"/>
      <c r="N115" s="85"/>
      <c r="O115" s="85"/>
      <c r="P115" s="85"/>
      <c r="Q115" s="32">
        <f t="shared" si="1"/>
        <v>200.61</v>
      </c>
    </row>
    <row r="116" spans="1:17" x14ac:dyDescent="0.25">
      <c r="A116" s="83" t="s">
        <v>7784</v>
      </c>
      <c r="B116" s="84" t="s">
        <v>15491</v>
      </c>
      <c r="C116" s="7">
        <v>493</v>
      </c>
      <c r="D116" s="7">
        <v>24</v>
      </c>
      <c r="E116" s="1">
        <v>24518.6</v>
      </c>
      <c r="F116" s="1">
        <v>119.83</v>
      </c>
      <c r="G116" s="1">
        <v>408.21</v>
      </c>
      <c r="H116" s="1">
        <v>666.38</v>
      </c>
      <c r="I116" s="6">
        <v>1194.42</v>
      </c>
      <c r="J116" s="86"/>
      <c r="K116" s="86"/>
      <c r="L116" s="85"/>
      <c r="M116" s="85"/>
      <c r="N116" s="85"/>
      <c r="O116" s="85"/>
      <c r="P116" s="85"/>
      <c r="Q116" s="32">
        <f t="shared" si="1"/>
        <v>1194.42</v>
      </c>
    </row>
    <row r="117" spans="1:17" x14ac:dyDescent="0.25">
      <c r="A117" s="83" t="s">
        <v>7785</v>
      </c>
      <c r="B117" s="84" t="s">
        <v>15492</v>
      </c>
      <c r="C117" s="7">
        <v>22558</v>
      </c>
      <c r="D117" s="7">
        <v>362</v>
      </c>
      <c r="E117" s="1">
        <v>117533.16</v>
      </c>
      <c r="F117" s="1">
        <v>5483.26</v>
      </c>
      <c r="G117" s="1">
        <v>6157.09</v>
      </c>
      <c r="H117" s="1">
        <v>3194.34</v>
      </c>
      <c r="I117" s="6">
        <v>14834.69</v>
      </c>
      <c r="J117" s="86"/>
      <c r="K117" s="86"/>
      <c r="L117" s="85"/>
      <c r="M117" s="85"/>
      <c r="N117" s="85"/>
      <c r="O117" s="85"/>
      <c r="P117" s="85"/>
      <c r="Q117" s="32">
        <f t="shared" si="1"/>
        <v>14834.69</v>
      </c>
    </row>
    <row r="118" spans="1:17" x14ac:dyDescent="0.25">
      <c r="A118" s="83" t="s">
        <v>7786</v>
      </c>
      <c r="B118" s="84" t="s">
        <v>15493</v>
      </c>
      <c r="C118" s="7">
        <v>20804</v>
      </c>
      <c r="D118" s="7">
        <v>253</v>
      </c>
      <c r="E118" s="1">
        <v>222864.21</v>
      </c>
      <c r="F118" s="1">
        <v>5056.8999999999996</v>
      </c>
      <c r="G118" s="1">
        <v>4303.16</v>
      </c>
      <c r="H118" s="1">
        <v>6057.06</v>
      </c>
      <c r="I118" s="6">
        <v>15417.12</v>
      </c>
      <c r="J118" s="86"/>
      <c r="K118" s="86"/>
      <c r="L118" s="85"/>
      <c r="M118" s="85"/>
      <c r="N118" s="85"/>
      <c r="O118" s="85"/>
      <c r="P118" s="85"/>
      <c r="Q118" s="32">
        <f t="shared" si="1"/>
        <v>15417.12</v>
      </c>
    </row>
    <row r="119" spans="1:17" x14ac:dyDescent="0.25">
      <c r="A119" s="83" t="s">
        <v>7787</v>
      </c>
      <c r="B119" s="84" t="s">
        <v>15494</v>
      </c>
      <c r="C119" s="7">
        <v>128</v>
      </c>
      <c r="D119" s="7">
        <v>8</v>
      </c>
      <c r="E119" s="1">
        <v>1163.22</v>
      </c>
      <c r="F119" s="1">
        <v>31.11</v>
      </c>
      <c r="G119" s="1">
        <v>136.07</v>
      </c>
      <c r="H119" s="1">
        <v>31.62</v>
      </c>
      <c r="I119" s="6">
        <v>198.8</v>
      </c>
      <c r="J119" s="86"/>
      <c r="K119" s="86"/>
      <c r="L119" s="85"/>
      <c r="M119" s="85"/>
      <c r="N119" s="85"/>
      <c r="O119" s="85"/>
      <c r="P119" s="85"/>
      <c r="Q119" s="32">
        <f t="shared" si="1"/>
        <v>198.8</v>
      </c>
    </row>
    <row r="120" spans="1:17" x14ac:dyDescent="0.25">
      <c r="A120" s="83" t="s">
        <v>7788</v>
      </c>
      <c r="B120" s="84" t="s">
        <v>15495</v>
      </c>
      <c r="C120" s="7">
        <v>7090</v>
      </c>
      <c r="D120" s="7">
        <v>183</v>
      </c>
      <c r="E120" s="1">
        <v>201796.99</v>
      </c>
      <c r="F120" s="1">
        <v>1723.39</v>
      </c>
      <c r="G120" s="1">
        <v>3112.56</v>
      </c>
      <c r="H120" s="1">
        <v>5484.5</v>
      </c>
      <c r="I120" s="6">
        <v>10320.450000000001</v>
      </c>
      <c r="J120" s="86"/>
      <c r="K120" s="86"/>
      <c r="L120" s="85"/>
      <c r="M120" s="85"/>
      <c r="N120" s="85"/>
      <c r="O120" s="85"/>
      <c r="P120" s="85"/>
      <c r="Q120" s="32">
        <f t="shared" si="1"/>
        <v>10320.450000000001</v>
      </c>
    </row>
    <row r="121" spans="1:17" x14ac:dyDescent="0.25">
      <c r="A121" s="83" t="s">
        <v>7789</v>
      </c>
      <c r="B121" s="84" t="s">
        <v>15496</v>
      </c>
      <c r="C121" s="7">
        <v>156</v>
      </c>
      <c r="D121" s="7">
        <v>8</v>
      </c>
      <c r="E121" s="1">
        <v>2646.62</v>
      </c>
      <c r="F121" s="1">
        <v>37.92</v>
      </c>
      <c r="G121" s="1">
        <v>136.07</v>
      </c>
      <c r="H121" s="1">
        <v>71.930000000000007</v>
      </c>
      <c r="I121" s="6">
        <v>245.92</v>
      </c>
      <c r="J121" s="86"/>
      <c r="K121" s="86"/>
      <c r="L121" s="85"/>
      <c r="M121" s="85"/>
      <c r="N121" s="85"/>
      <c r="O121" s="85"/>
      <c r="P121" s="85"/>
      <c r="Q121" s="32">
        <f t="shared" si="1"/>
        <v>245.92</v>
      </c>
    </row>
    <row r="122" spans="1:17" x14ac:dyDescent="0.25">
      <c r="A122" s="83" t="s">
        <v>7790</v>
      </c>
      <c r="B122" s="84" t="s">
        <v>15497</v>
      </c>
      <c r="C122" s="7">
        <v>1690</v>
      </c>
      <c r="D122" s="7">
        <v>39</v>
      </c>
      <c r="E122" s="1">
        <v>18975.02</v>
      </c>
      <c r="F122" s="1">
        <v>410.79</v>
      </c>
      <c r="G122" s="1">
        <v>663.34</v>
      </c>
      <c r="H122" s="1">
        <v>515.71</v>
      </c>
      <c r="I122" s="6">
        <v>1589.84</v>
      </c>
      <c r="J122" s="86"/>
      <c r="K122" s="86"/>
      <c r="L122" s="85"/>
      <c r="M122" s="85"/>
      <c r="N122" s="85"/>
      <c r="O122" s="85"/>
      <c r="P122" s="85"/>
      <c r="Q122" s="32">
        <f t="shared" si="1"/>
        <v>1589.84</v>
      </c>
    </row>
    <row r="123" spans="1:17" x14ac:dyDescent="0.25">
      <c r="A123" s="83" t="s">
        <v>7791</v>
      </c>
      <c r="B123" s="84" t="s">
        <v>15498</v>
      </c>
      <c r="C123" s="7">
        <v>5435</v>
      </c>
      <c r="D123" s="7">
        <v>88</v>
      </c>
      <c r="E123" s="1">
        <v>22646.86</v>
      </c>
      <c r="F123" s="1">
        <v>1321.1</v>
      </c>
      <c r="G123" s="1">
        <v>1496.75</v>
      </c>
      <c r="H123" s="1">
        <v>615.5</v>
      </c>
      <c r="I123" s="6">
        <v>3433.35</v>
      </c>
      <c r="J123" s="86"/>
      <c r="K123" s="86"/>
      <c r="L123" s="85"/>
      <c r="M123" s="85"/>
      <c r="N123" s="85"/>
      <c r="O123" s="85"/>
      <c r="P123" s="85"/>
      <c r="Q123" s="32">
        <f t="shared" si="1"/>
        <v>3433.35</v>
      </c>
    </row>
    <row r="124" spans="1:17" x14ac:dyDescent="0.25">
      <c r="A124" s="83" t="s">
        <v>7792</v>
      </c>
      <c r="B124" s="84" t="s">
        <v>15499</v>
      </c>
      <c r="C124" s="7">
        <v>1965</v>
      </c>
      <c r="D124" s="7">
        <v>31</v>
      </c>
      <c r="E124" s="1">
        <v>5569.06</v>
      </c>
      <c r="F124" s="1">
        <v>477.64</v>
      </c>
      <c r="G124" s="1">
        <v>527.26</v>
      </c>
      <c r="H124" s="1">
        <v>151.36000000000001</v>
      </c>
      <c r="I124" s="6">
        <v>1156.26</v>
      </c>
      <c r="J124" s="86"/>
      <c r="K124" s="86"/>
      <c r="L124" s="85"/>
      <c r="M124" s="85"/>
      <c r="N124" s="85"/>
      <c r="O124" s="85"/>
      <c r="P124" s="85"/>
      <c r="Q124" s="32">
        <f t="shared" si="1"/>
        <v>1156.26</v>
      </c>
    </row>
    <row r="125" spans="1:17" x14ac:dyDescent="0.25">
      <c r="A125" s="83" t="s">
        <v>7793</v>
      </c>
      <c r="B125" s="84" t="s">
        <v>15500</v>
      </c>
      <c r="C125" s="7">
        <v>2159</v>
      </c>
      <c r="D125" s="7">
        <v>35</v>
      </c>
      <c r="E125" s="1">
        <v>7628.59</v>
      </c>
      <c r="F125" s="1">
        <v>524.79999999999995</v>
      </c>
      <c r="G125" s="1">
        <v>595.29999999999995</v>
      </c>
      <c r="H125" s="1">
        <v>207.33</v>
      </c>
      <c r="I125" s="6">
        <v>1327.43</v>
      </c>
      <c r="J125" s="86"/>
      <c r="K125" s="86"/>
      <c r="L125" s="85"/>
      <c r="M125" s="85"/>
      <c r="N125" s="85"/>
      <c r="O125" s="85"/>
      <c r="P125" s="85"/>
      <c r="Q125" s="32">
        <f t="shared" si="1"/>
        <v>1327.43</v>
      </c>
    </row>
    <row r="126" spans="1:17" x14ac:dyDescent="0.25">
      <c r="A126" s="83" t="s">
        <v>7794</v>
      </c>
      <c r="B126" s="84" t="s">
        <v>15501</v>
      </c>
      <c r="C126" s="7">
        <v>200</v>
      </c>
      <c r="D126" s="7">
        <v>8</v>
      </c>
      <c r="E126" s="1">
        <v>1312.94</v>
      </c>
      <c r="F126" s="1">
        <v>48.62</v>
      </c>
      <c r="G126" s="1">
        <v>136.07</v>
      </c>
      <c r="H126" s="1">
        <v>35.68</v>
      </c>
      <c r="I126" s="6">
        <v>220.37</v>
      </c>
      <c r="J126" s="86"/>
      <c r="K126" s="86"/>
      <c r="L126" s="85"/>
      <c r="M126" s="85"/>
      <c r="N126" s="85"/>
      <c r="O126" s="85"/>
      <c r="P126" s="85"/>
      <c r="Q126" s="32">
        <f t="shared" si="1"/>
        <v>220.37</v>
      </c>
    </row>
    <row r="127" spans="1:17" x14ac:dyDescent="0.25">
      <c r="A127" s="83" t="s">
        <v>7795</v>
      </c>
      <c r="B127" s="84" t="s">
        <v>15502</v>
      </c>
      <c r="C127" s="7">
        <v>1099</v>
      </c>
      <c r="D127" s="7">
        <v>23</v>
      </c>
      <c r="E127" s="1">
        <v>6819.65</v>
      </c>
      <c r="F127" s="1">
        <v>267.14</v>
      </c>
      <c r="G127" s="1">
        <v>391.2</v>
      </c>
      <c r="H127" s="1">
        <v>185.34</v>
      </c>
      <c r="I127" s="6">
        <v>843.68</v>
      </c>
      <c r="J127" s="86"/>
      <c r="K127" s="86"/>
      <c r="L127" s="85"/>
      <c r="M127" s="85"/>
      <c r="N127" s="85"/>
      <c r="O127" s="85"/>
      <c r="P127" s="85"/>
      <c r="Q127" s="32">
        <f t="shared" si="1"/>
        <v>843.68</v>
      </c>
    </row>
    <row r="128" spans="1:17" x14ac:dyDescent="0.25">
      <c r="A128" s="83" t="s">
        <v>7796</v>
      </c>
      <c r="B128" s="84" t="s">
        <v>15503</v>
      </c>
      <c r="C128" s="7">
        <v>443</v>
      </c>
      <c r="D128" s="7">
        <v>14</v>
      </c>
      <c r="E128" s="1">
        <v>2568.92</v>
      </c>
      <c r="F128" s="1">
        <v>107.68</v>
      </c>
      <c r="G128" s="1">
        <v>238.12</v>
      </c>
      <c r="H128" s="1">
        <v>69.819999999999993</v>
      </c>
      <c r="I128" s="6">
        <v>415.62</v>
      </c>
      <c r="J128" s="86"/>
      <c r="K128" s="86"/>
      <c r="L128" s="85"/>
      <c r="M128" s="85"/>
      <c r="N128" s="85"/>
      <c r="O128" s="85"/>
      <c r="P128" s="85"/>
      <c r="Q128" s="32">
        <f t="shared" si="1"/>
        <v>415.62</v>
      </c>
    </row>
    <row r="129" spans="1:17" x14ac:dyDescent="0.25">
      <c r="A129" s="83" t="s">
        <v>7797</v>
      </c>
      <c r="B129" s="84" t="s">
        <v>15504</v>
      </c>
      <c r="C129" s="7">
        <v>1078</v>
      </c>
      <c r="D129" s="7">
        <v>31</v>
      </c>
      <c r="E129" s="1">
        <v>22112.19</v>
      </c>
      <c r="F129" s="1">
        <v>262.02999999999997</v>
      </c>
      <c r="G129" s="1">
        <v>527.26</v>
      </c>
      <c r="H129" s="1">
        <v>600.97</v>
      </c>
      <c r="I129" s="6">
        <v>1390.26</v>
      </c>
      <c r="J129" s="86"/>
      <c r="K129" s="86"/>
      <c r="L129" s="85"/>
      <c r="M129" s="85"/>
      <c r="N129" s="85"/>
      <c r="O129" s="85"/>
      <c r="P129" s="85"/>
      <c r="Q129" s="32">
        <f t="shared" si="1"/>
        <v>1390.26</v>
      </c>
    </row>
    <row r="130" spans="1:17" x14ac:dyDescent="0.25">
      <c r="A130" s="83" t="s">
        <v>7798</v>
      </c>
      <c r="B130" s="84" t="s">
        <v>15505</v>
      </c>
      <c r="C130" s="7">
        <v>70450</v>
      </c>
      <c r="D130" s="7">
        <v>1256</v>
      </c>
      <c r="E130" s="1">
        <v>1035587.69</v>
      </c>
      <c r="F130" s="1">
        <v>17124.54</v>
      </c>
      <c r="G130" s="1">
        <v>21362.73</v>
      </c>
      <c r="H130" s="1">
        <v>28145.48</v>
      </c>
      <c r="I130" s="6">
        <v>66632.75</v>
      </c>
      <c r="J130" s="86"/>
      <c r="K130" s="86"/>
      <c r="L130" s="85"/>
      <c r="M130" s="85"/>
      <c r="N130" s="85"/>
      <c r="O130" s="85"/>
      <c r="P130" s="85"/>
      <c r="Q130" s="32">
        <f t="shared" si="1"/>
        <v>66632.75</v>
      </c>
    </row>
    <row r="131" spans="1:17" x14ac:dyDescent="0.25">
      <c r="A131" s="83" t="s">
        <v>7799</v>
      </c>
      <c r="B131" s="84" t="s">
        <v>15506</v>
      </c>
      <c r="C131" s="7">
        <v>104</v>
      </c>
      <c r="D131" s="7">
        <v>10</v>
      </c>
      <c r="E131" s="1">
        <v>2000.09</v>
      </c>
      <c r="F131" s="1">
        <v>25.28</v>
      </c>
      <c r="G131" s="1">
        <v>170.09</v>
      </c>
      <c r="H131" s="1">
        <v>54.36</v>
      </c>
      <c r="I131" s="6">
        <v>249.73</v>
      </c>
      <c r="J131" s="86"/>
      <c r="K131" s="86"/>
      <c r="L131" s="85"/>
      <c r="M131" s="85"/>
      <c r="N131" s="85"/>
      <c r="O131" s="85"/>
      <c r="P131" s="85"/>
      <c r="Q131" s="32">
        <f t="shared" si="1"/>
        <v>249.73</v>
      </c>
    </row>
    <row r="132" spans="1:17" x14ac:dyDescent="0.25">
      <c r="A132" s="83" t="s">
        <v>7800</v>
      </c>
      <c r="B132" s="84" t="s">
        <v>15507</v>
      </c>
      <c r="C132" s="7">
        <v>136</v>
      </c>
      <c r="D132" s="7">
        <v>5</v>
      </c>
      <c r="E132" s="1">
        <v>746.45</v>
      </c>
      <c r="F132" s="1">
        <v>33.06</v>
      </c>
      <c r="G132" s="1">
        <v>85.04</v>
      </c>
      <c r="H132" s="1">
        <v>20.29</v>
      </c>
      <c r="I132" s="6">
        <v>138.38999999999999</v>
      </c>
      <c r="J132" s="86"/>
      <c r="K132" s="86"/>
      <c r="L132" s="85"/>
      <c r="M132" s="85"/>
      <c r="N132" s="85"/>
      <c r="O132" s="85"/>
      <c r="P132" s="85"/>
      <c r="Q132" s="32">
        <f t="shared" si="1"/>
        <v>138.38999999999999</v>
      </c>
    </row>
    <row r="133" spans="1:17" x14ac:dyDescent="0.25">
      <c r="A133" s="83" t="s">
        <v>7801</v>
      </c>
      <c r="B133" s="84" t="s">
        <v>15508</v>
      </c>
      <c r="C133" s="7">
        <v>3293</v>
      </c>
      <c r="D133" s="7">
        <v>64</v>
      </c>
      <c r="E133" s="1">
        <v>13741.02</v>
      </c>
      <c r="F133" s="1">
        <v>800.44</v>
      </c>
      <c r="G133" s="1">
        <v>1088.54</v>
      </c>
      <c r="H133" s="1">
        <v>373.46</v>
      </c>
      <c r="I133" s="6">
        <v>2262.44</v>
      </c>
      <c r="J133" s="86"/>
      <c r="K133" s="86"/>
      <c r="L133" s="85"/>
      <c r="M133" s="85"/>
      <c r="N133" s="85"/>
      <c r="O133" s="85"/>
      <c r="P133" s="85"/>
      <c r="Q133" s="32">
        <f t="shared" si="1"/>
        <v>2262.44</v>
      </c>
    </row>
    <row r="134" spans="1:17" x14ac:dyDescent="0.25">
      <c r="A134" s="83" t="s">
        <v>7802</v>
      </c>
      <c r="B134" s="84" t="s">
        <v>15509</v>
      </c>
      <c r="C134" s="7">
        <v>726</v>
      </c>
      <c r="D134" s="7">
        <v>16</v>
      </c>
      <c r="E134" s="1">
        <v>2846.21</v>
      </c>
      <c r="F134" s="1">
        <v>176.47</v>
      </c>
      <c r="G134" s="1">
        <v>272.14</v>
      </c>
      <c r="H134" s="1">
        <v>77.349999999999994</v>
      </c>
      <c r="I134" s="6">
        <v>525.96</v>
      </c>
      <c r="J134" s="86"/>
      <c r="K134" s="86"/>
      <c r="L134" s="85"/>
      <c r="M134" s="85"/>
      <c r="N134" s="85"/>
      <c r="O134" s="85"/>
      <c r="P134" s="85"/>
      <c r="Q134" s="32">
        <f t="shared" si="1"/>
        <v>525.96</v>
      </c>
    </row>
    <row r="135" spans="1:17" x14ac:dyDescent="0.25">
      <c r="A135" s="83" t="s">
        <v>7803</v>
      </c>
      <c r="B135" s="84" t="s">
        <v>15510</v>
      </c>
      <c r="C135" s="7">
        <v>100</v>
      </c>
      <c r="D135" s="7">
        <v>7</v>
      </c>
      <c r="E135" s="1">
        <v>1250.31</v>
      </c>
      <c r="F135" s="1">
        <v>24.3</v>
      </c>
      <c r="G135" s="1">
        <v>119.06</v>
      </c>
      <c r="H135" s="1">
        <v>33.979999999999997</v>
      </c>
      <c r="I135" s="6">
        <v>177.34</v>
      </c>
      <c r="J135" s="86"/>
      <c r="K135" s="86"/>
      <c r="L135" s="85"/>
      <c r="M135" s="85"/>
      <c r="N135" s="85"/>
      <c r="O135" s="85"/>
      <c r="P135" s="85"/>
      <c r="Q135" s="32">
        <f t="shared" si="1"/>
        <v>177.34</v>
      </c>
    </row>
    <row r="136" spans="1:17" x14ac:dyDescent="0.25">
      <c r="A136" s="83" t="s">
        <v>7804</v>
      </c>
      <c r="B136" s="84" t="s">
        <v>15511</v>
      </c>
      <c r="C136" s="7">
        <v>497</v>
      </c>
      <c r="D136" s="7">
        <v>17</v>
      </c>
      <c r="E136" s="1">
        <v>3265.73</v>
      </c>
      <c r="F136" s="1">
        <v>120.81</v>
      </c>
      <c r="G136" s="1">
        <v>289.14</v>
      </c>
      <c r="H136" s="1">
        <v>88.76</v>
      </c>
      <c r="I136" s="6">
        <v>498.71</v>
      </c>
      <c r="J136" s="86"/>
      <c r="K136" s="86"/>
      <c r="L136" s="85"/>
      <c r="M136" s="85"/>
      <c r="N136" s="85"/>
      <c r="O136" s="85"/>
      <c r="P136" s="85"/>
      <c r="Q136" s="32">
        <f t="shared" si="1"/>
        <v>498.71</v>
      </c>
    </row>
    <row r="137" spans="1:17" x14ac:dyDescent="0.25">
      <c r="A137" s="83" t="s">
        <v>7805</v>
      </c>
      <c r="B137" s="84" t="s">
        <v>15512</v>
      </c>
      <c r="C137" s="7">
        <v>396</v>
      </c>
      <c r="D137" s="7">
        <v>20</v>
      </c>
      <c r="E137" s="1">
        <v>34743.67</v>
      </c>
      <c r="F137" s="1">
        <v>96.26</v>
      </c>
      <c r="G137" s="1">
        <v>340.17</v>
      </c>
      <c r="H137" s="1">
        <v>944.27</v>
      </c>
      <c r="I137" s="6">
        <v>1380.7</v>
      </c>
      <c r="J137" s="86"/>
      <c r="K137" s="86"/>
      <c r="L137" s="85"/>
      <c r="M137" s="85"/>
      <c r="N137" s="85"/>
      <c r="O137" s="85"/>
      <c r="P137" s="85"/>
      <c r="Q137" s="32">
        <f t="shared" si="1"/>
        <v>1380.7</v>
      </c>
    </row>
    <row r="138" spans="1:17" x14ac:dyDescent="0.25">
      <c r="A138" s="83" t="s">
        <v>7806</v>
      </c>
      <c r="B138" s="84" t="s">
        <v>15513</v>
      </c>
      <c r="C138" s="7">
        <v>103</v>
      </c>
      <c r="D138" s="7">
        <v>5</v>
      </c>
      <c r="E138" s="1">
        <v>814.88</v>
      </c>
      <c r="F138" s="1">
        <v>25.04</v>
      </c>
      <c r="G138" s="1">
        <v>85.04</v>
      </c>
      <c r="H138" s="1">
        <v>22.14</v>
      </c>
      <c r="I138" s="6">
        <v>132.22</v>
      </c>
      <c r="J138" s="86"/>
      <c r="K138" s="86"/>
      <c r="L138" s="85"/>
      <c r="M138" s="85"/>
      <c r="N138" s="85"/>
      <c r="O138" s="85"/>
      <c r="P138" s="85"/>
      <c r="Q138" s="32">
        <f t="shared" si="1"/>
        <v>132.22</v>
      </c>
    </row>
    <row r="139" spans="1:17" x14ac:dyDescent="0.25">
      <c r="A139" s="83" t="s">
        <v>7807</v>
      </c>
      <c r="B139" s="84" t="s">
        <v>15514</v>
      </c>
      <c r="C139" s="7">
        <v>429</v>
      </c>
      <c r="D139" s="7">
        <v>12</v>
      </c>
      <c r="E139" s="1">
        <v>1602.81</v>
      </c>
      <c r="F139" s="1">
        <v>104.28</v>
      </c>
      <c r="G139" s="1">
        <v>204.1</v>
      </c>
      <c r="H139" s="1">
        <v>43.56</v>
      </c>
      <c r="I139" s="6">
        <v>351.94</v>
      </c>
      <c r="J139" s="86"/>
      <c r="K139" s="86"/>
      <c r="L139" s="85"/>
      <c r="M139" s="85"/>
      <c r="N139" s="85"/>
      <c r="O139" s="85"/>
      <c r="P139" s="85"/>
      <c r="Q139" s="32">
        <f t="shared" si="1"/>
        <v>351.94</v>
      </c>
    </row>
    <row r="140" spans="1:17" x14ac:dyDescent="0.25">
      <c r="A140" s="83" t="s">
        <v>7808</v>
      </c>
      <c r="B140" s="84" t="s">
        <v>15515</v>
      </c>
      <c r="C140" s="7">
        <v>11288</v>
      </c>
      <c r="D140" s="7">
        <v>241</v>
      </c>
      <c r="E140" s="1">
        <v>70831.070000000007</v>
      </c>
      <c r="F140" s="1">
        <v>2743.82</v>
      </c>
      <c r="G140" s="1">
        <v>4099.0600000000004</v>
      </c>
      <c r="H140" s="1">
        <v>1925.06</v>
      </c>
      <c r="I140" s="6">
        <v>8767.94</v>
      </c>
      <c r="J140" s="86"/>
      <c r="K140" s="86"/>
      <c r="L140" s="85"/>
      <c r="M140" s="85"/>
      <c r="N140" s="85"/>
      <c r="O140" s="85"/>
      <c r="P140" s="85"/>
      <c r="Q140" s="32">
        <f t="shared" si="1"/>
        <v>8767.94</v>
      </c>
    </row>
    <row r="141" spans="1:17" ht="26.4" x14ac:dyDescent="0.25">
      <c r="A141" s="83" t="s">
        <v>7809</v>
      </c>
      <c r="B141" s="84" t="s">
        <v>15516</v>
      </c>
      <c r="C141" s="7">
        <v>4452</v>
      </c>
      <c r="D141" s="7">
        <v>83</v>
      </c>
      <c r="E141" s="1">
        <v>20880.84</v>
      </c>
      <c r="F141" s="1">
        <v>1082.17</v>
      </c>
      <c r="G141" s="1">
        <v>1411.71</v>
      </c>
      <c r="H141" s="1">
        <v>567.5</v>
      </c>
      <c r="I141" s="6">
        <v>3061.38</v>
      </c>
      <c r="J141" s="86"/>
      <c r="K141" s="86"/>
      <c r="L141" s="85"/>
      <c r="M141" s="85"/>
      <c r="N141" s="85"/>
      <c r="O141" s="85"/>
      <c r="P141" s="85"/>
      <c r="Q141" s="32">
        <f t="shared" si="1"/>
        <v>3061.38</v>
      </c>
    </row>
    <row r="142" spans="1:17" x14ac:dyDescent="0.25">
      <c r="A142" s="83" t="s">
        <v>7810</v>
      </c>
      <c r="B142" s="84" t="s">
        <v>15517</v>
      </c>
      <c r="C142" s="7">
        <v>3655</v>
      </c>
      <c r="D142" s="7">
        <v>109</v>
      </c>
      <c r="E142" s="1">
        <v>117858.76</v>
      </c>
      <c r="F142" s="1">
        <v>888.43</v>
      </c>
      <c r="G142" s="1">
        <v>1853.93</v>
      </c>
      <c r="H142" s="1">
        <v>3203.2</v>
      </c>
      <c r="I142" s="6">
        <v>5945.56</v>
      </c>
      <c r="J142" s="86"/>
      <c r="K142" s="86"/>
      <c r="L142" s="85"/>
      <c r="M142" s="85"/>
      <c r="N142" s="85"/>
      <c r="O142" s="85"/>
      <c r="P142" s="85"/>
      <c r="Q142" s="32">
        <f t="shared" ref="Q142:Q205" si="2">P142+I142</f>
        <v>5945.56</v>
      </c>
    </row>
    <row r="143" spans="1:17" x14ac:dyDescent="0.25">
      <c r="A143" s="83" t="s">
        <v>7811</v>
      </c>
      <c r="B143" s="84" t="s">
        <v>15518</v>
      </c>
      <c r="C143" s="7">
        <v>6909</v>
      </c>
      <c r="D143" s="7">
        <v>93</v>
      </c>
      <c r="E143" s="1">
        <v>29345.439999999999</v>
      </c>
      <c r="F143" s="1">
        <v>1679.4</v>
      </c>
      <c r="G143" s="1">
        <v>1581.79</v>
      </c>
      <c r="H143" s="1">
        <v>797.56</v>
      </c>
      <c r="I143" s="6">
        <v>4058.75</v>
      </c>
      <c r="J143" s="86"/>
      <c r="K143" s="86"/>
      <c r="L143" s="85"/>
      <c r="M143" s="85"/>
      <c r="N143" s="85"/>
      <c r="O143" s="85"/>
      <c r="P143" s="85"/>
      <c r="Q143" s="32">
        <f t="shared" si="2"/>
        <v>4058.75</v>
      </c>
    </row>
    <row r="144" spans="1:17" x14ac:dyDescent="0.25">
      <c r="A144" s="83" t="s">
        <v>7812</v>
      </c>
      <c r="B144" s="84" t="s">
        <v>15519</v>
      </c>
      <c r="C144" s="7">
        <v>417</v>
      </c>
      <c r="D144" s="7">
        <v>11</v>
      </c>
      <c r="E144" s="1">
        <v>2126.1799999999998</v>
      </c>
      <c r="F144" s="1">
        <v>101.36</v>
      </c>
      <c r="G144" s="1">
        <v>187.1</v>
      </c>
      <c r="H144" s="1">
        <v>57.78</v>
      </c>
      <c r="I144" s="6">
        <v>346.24</v>
      </c>
      <c r="J144" s="86"/>
      <c r="K144" s="86"/>
      <c r="L144" s="85"/>
      <c r="M144" s="85"/>
      <c r="N144" s="85"/>
      <c r="O144" s="85"/>
      <c r="P144" s="85"/>
      <c r="Q144" s="32">
        <f t="shared" si="2"/>
        <v>346.24</v>
      </c>
    </row>
    <row r="145" spans="1:17" x14ac:dyDescent="0.25">
      <c r="A145" s="83" t="s">
        <v>7813</v>
      </c>
      <c r="B145" s="84" t="s">
        <v>15520</v>
      </c>
      <c r="C145" s="7">
        <v>3075</v>
      </c>
      <c r="D145" s="7">
        <v>36</v>
      </c>
      <c r="E145" s="1">
        <v>8593.2000000000007</v>
      </c>
      <c r="F145" s="1">
        <v>747.45</v>
      </c>
      <c r="G145" s="1">
        <v>612.29999999999995</v>
      </c>
      <c r="H145" s="1">
        <v>233.55</v>
      </c>
      <c r="I145" s="6">
        <v>1593.3</v>
      </c>
      <c r="J145" s="86"/>
      <c r="K145" s="86"/>
      <c r="L145" s="85"/>
      <c r="M145" s="85"/>
      <c r="N145" s="85"/>
      <c r="O145" s="85"/>
      <c r="P145" s="85"/>
      <c r="Q145" s="32">
        <f t="shared" si="2"/>
        <v>1593.3</v>
      </c>
    </row>
    <row r="146" spans="1:17" x14ac:dyDescent="0.25">
      <c r="A146" s="83" t="s">
        <v>7814</v>
      </c>
      <c r="B146" s="84" t="s">
        <v>15521</v>
      </c>
      <c r="C146" s="7">
        <v>23326</v>
      </c>
      <c r="D146" s="7">
        <v>401</v>
      </c>
      <c r="E146" s="1">
        <v>166191.76999999999</v>
      </c>
      <c r="F146" s="1">
        <v>5669.94</v>
      </c>
      <c r="G146" s="1">
        <v>6820.42</v>
      </c>
      <c r="H146" s="1">
        <v>4516.8100000000004</v>
      </c>
      <c r="I146" s="6">
        <v>17007.169999999998</v>
      </c>
      <c r="J146" s="86"/>
      <c r="K146" s="86"/>
      <c r="L146" s="85"/>
      <c r="M146" s="85"/>
      <c r="N146" s="85"/>
      <c r="O146" s="85"/>
      <c r="P146" s="85"/>
      <c r="Q146" s="32">
        <f t="shared" si="2"/>
        <v>17007.169999999998</v>
      </c>
    </row>
    <row r="147" spans="1:17" x14ac:dyDescent="0.25">
      <c r="A147" s="83" t="s">
        <v>7815</v>
      </c>
      <c r="B147" s="84" t="s">
        <v>15522</v>
      </c>
      <c r="C147" s="7">
        <v>7522</v>
      </c>
      <c r="D147" s="7">
        <v>75</v>
      </c>
      <c r="E147" s="1">
        <v>27774.33</v>
      </c>
      <c r="F147" s="1">
        <v>1828.4</v>
      </c>
      <c r="G147" s="1">
        <v>1275.6400000000001</v>
      </c>
      <c r="H147" s="1">
        <v>754.86</v>
      </c>
      <c r="I147" s="6">
        <v>3858.9</v>
      </c>
      <c r="J147" s="86"/>
      <c r="K147" s="86"/>
      <c r="L147" s="85"/>
      <c r="M147" s="85"/>
      <c r="N147" s="85"/>
      <c r="O147" s="85"/>
      <c r="P147" s="85"/>
      <c r="Q147" s="32">
        <f t="shared" si="2"/>
        <v>3858.9</v>
      </c>
    </row>
    <row r="148" spans="1:17" x14ac:dyDescent="0.25">
      <c r="A148" s="83" t="s">
        <v>7816</v>
      </c>
      <c r="B148" s="84" t="s">
        <v>15523</v>
      </c>
      <c r="C148" s="7">
        <v>19127</v>
      </c>
      <c r="D148" s="7">
        <v>193</v>
      </c>
      <c r="E148" s="1">
        <v>94536.57</v>
      </c>
      <c r="F148" s="1">
        <v>4649.2700000000004</v>
      </c>
      <c r="G148" s="1">
        <v>3282.65</v>
      </c>
      <c r="H148" s="1">
        <v>2569.34</v>
      </c>
      <c r="I148" s="6">
        <v>10501.26</v>
      </c>
      <c r="J148" s="86"/>
      <c r="K148" s="86"/>
      <c r="L148" s="85"/>
      <c r="M148" s="85"/>
      <c r="N148" s="85"/>
      <c r="O148" s="85"/>
      <c r="P148" s="85"/>
      <c r="Q148" s="32">
        <f t="shared" si="2"/>
        <v>10501.26</v>
      </c>
    </row>
    <row r="149" spans="1:17" x14ac:dyDescent="0.25">
      <c r="A149" s="83" t="s">
        <v>7817</v>
      </c>
      <c r="B149" s="84" t="s">
        <v>15524</v>
      </c>
      <c r="C149" s="7">
        <v>28930</v>
      </c>
      <c r="D149" s="7">
        <v>251</v>
      </c>
      <c r="E149" s="1">
        <v>88031.9</v>
      </c>
      <c r="F149" s="1">
        <v>7032.12</v>
      </c>
      <c r="G149" s="1">
        <v>4269.1400000000003</v>
      </c>
      <c r="H149" s="1">
        <v>2392.5500000000002</v>
      </c>
      <c r="I149" s="6">
        <v>13693.81</v>
      </c>
      <c r="J149" s="86"/>
      <c r="K149" s="86"/>
      <c r="L149" s="85"/>
      <c r="M149" s="85"/>
      <c r="N149" s="85"/>
      <c r="O149" s="85"/>
      <c r="P149" s="85"/>
      <c r="Q149" s="32">
        <f t="shared" si="2"/>
        <v>13693.81</v>
      </c>
    </row>
    <row r="150" spans="1:17" x14ac:dyDescent="0.25">
      <c r="A150" s="83" t="s">
        <v>7818</v>
      </c>
      <c r="B150" s="84" t="s">
        <v>15525</v>
      </c>
      <c r="C150" s="7">
        <v>417</v>
      </c>
      <c r="D150" s="7">
        <v>17</v>
      </c>
      <c r="E150" s="1">
        <v>30468.34</v>
      </c>
      <c r="F150" s="1">
        <v>101.36</v>
      </c>
      <c r="G150" s="1">
        <v>289.14</v>
      </c>
      <c r="H150" s="1">
        <v>828.08</v>
      </c>
      <c r="I150" s="6">
        <v>1218.58</v>
      </c>
      <c r="J150" s="86"/>
      <c r="K150" s="86"/>
      <c r="L150" s="85"/>
      <c r="M150" s="85"/>
      <c r="N150" s="85"/>
      <c r="O150" s="85"/>
      <c r="P150" s="85"/>
      <c r="Q150" s="32">
        <f t="shared" si="2"/>
        <v>1218.58</v>
      </c>
    </row>
    <row r="151" spans="1:17" x14ac:dyDescent="0.25">
      <c r="A151" s="83" t="s">
        <v>7819</v>
      </c>
      <c r="B151" s="84" t="s">
        <v>15526</v>
      </c>
      <c r="C151" s="7">
        <v>1208</v>
      </c>
      <c r="D151" s="7">
        <v>36</v>
      </c>
      <c r="E151" s="1">
        <v>25518.41</v>
      </c>
      <c r="F151" s="1">
        <v>293.63</v>
      </c>
      <c r="G151" s="1">
        <v>612.29999999999995</v>
      </c>
      <c r="H151" s="1">
        <v>693.54</v>
      </c>
      <c r="I151" s="6">
        <v>1599.47</v>
      </c>
      <c r="J151" s="86"/>
      <c r="K151" s="86"/>
      <c r="L151" s="85"/>
      <c r="M151" s="85"/>
      <c r="N151" s="85"/>
      <c r="O151" s="85"/>
      <c r="P151" s="85"/>
      <c r="Q151" s="32">
        <f t="shared" si="2"/>
        <v>1599.47</v>
      </c>
    </row>
    <row r="152" spans="1:17" x14ac:dyDescent="0.25">
      <c r="A152" s="83" t="s">
        <v>7820</v>
      </c>
      <c r="B152" s="84" t="s">
        <v>15527</v>
      </c>
      <c r="C152" s="7">
        <v>10461</v>
      </c>
      <c r="D152" s="7">
        <v>197</v>
      </c>
      <c r="E152" s="1">
        <v>174473.95</v>
      </c>
      <c r="F152" s="1">
        <v>2542.79</v>
      </c>
      <c r="G152" s="1">
        <v>3350.68</v>
      </c>
      <c r="H152" s="1">
        <v>4741.8999999999996</v>
      </c>
      <c r="I152" s="6">
        <v>10635.37</v>
      </c>
      <c r="J152" s="86"/>
      <c r="K152" s="86"/>
      <c r="L152" s="85"/>
      <c r="M152" s="85"/>
      <c r="N152" s="85"/>
      <c r="O152" s="85"/>
      <c r="P152" s="85"/>
      <c r="Q152" s="32">
        <f t="shared" si="2"/>
        <v>10635.37</v>
      </c>
    </row>
    <row r="153" spans="1:17" x14ac:dyDescent="0.25">
      <c r="A153" s="83" t="s">
        <v>7821</v>
      </c>
      <c r="B153" s="84" t="s">
        <v>15528</v>
      </c>
      <c r="C153" s="7">
        <v>437</v>
      </c>
      <c r="D153" s="7">
        <v>10</v>
      </c>
      <c r="E153" s="1">
        <v>1698.18</v>
      </c>
      <c r="F153" s="1">
        <v>106.22</v>
      </c>
      <c r="G153" s="1">
        <v>170.09</v>
      </c>
      <c r="H153" s="1">
        <v>46.15</v>
      </c>
      <c r="I153" s="6">
        <v>322.45999999999998</v>
      </c>
      <c r="J153" s="86"/>
      <c r="K153" s="86"/>
      <c r="L153" s="85"/>
      <c r="M153" s="85"/>
      <c r="N153" s="85"/>
      <c r="O153" s="85"/>
      <c r="P153" s="85"/>
      <c r="Q153" s="32">
        <f t="shared" si="2"/>
        <v>322.45999999999998</v>
      </c>
    </row>
    <row r="154" spans="1:17" x14ac:dyDescent="0.25">
      <c r="A154" s="83" t="s">
        <v>7822</v>
      </c>
      <c r="B154" s="84" t="s">
        <v>15529</v>
      </c>
      <c r="C154" s="7">
        <v>8898</v>
      </c>
      <c r="D154" s="7">
        <v>108</v>
      </c>
      <c r="E154" s="1">
        <v>62477.67</v>
      </c>
      <c r="F154" s="1">
        <v>2162.87</v>
      </c>
      <c r="G154" s="1">
        <v>1836.92</v>
      </c>
      <c r="H154" s="1">
        <v>1698.03</v>
      </c>
      <c r="I154" s="6">
        <v>5697.82</v>
      </c>
      <c r="J154" s="86"/>
      <c r="K154" s="86"/>
      <c r="L154" s="85"/>
      <c r="M154" s="85"/>
      <c r="N154" s="85"/>
      <c r="O154" s="85"/>
      <c r="P154" s="85"/>
      <c r="Q154" s="32">
        <f t="shared" si="2"/>
        <v>5697.82</v>
      </c>
    </row>
    <row r="155" spans="1:17" x14ac:dyDescent="0.25">
      <c r="A155" s="83" t="s">
        <v>7823</v>
      </c>
      <c r="B155" s="84" t="s">
        <v>15530</v>
      </c>
      <c r="C155" s="7">
        <v>11520</v>
      </c>
      <c r="D155" s="7">
        <v>318</v>
      </c>
      <c r="E155" s="1">
        <v>284344.82</v>
      </c>
      <c r="F155" s="1">
        <v>2800.21</v>
      </c>
      <c r="G155" s="1">
        <v>5408.71</v>
      </c>
      <c r="H155" s="1">
        <v>7728</v>
      </c>
      <c r="I155" s="6">
        <v>15936.92</v>
      </c>
      <c r="J155" s="86"/>
      <c r="K155" s="86"/>
      <c r="L155" s="85"/>
      <c r="M155" s="85"/>
      <c r="N155" s="85"/>
      <c r="O155" s="85"/>
      <c r="P155" s="85"/>
      <c r="Q155" s="32">
        <f t="shared" si="2"/>
        <v>15936.92</v>
      </c>
    </row>
    <row r="156" spans="1:17" x14ac:dyDescent="0.25">
      <c r="A156" s="83" t="s">
        <v>7824</v>
      </c>
      <c r="B156" s="84" t="s">
        <v>15531</v>
      </c>
      <c r="C156" s="7">
        <v>261</v>
      </c>
      <c r="D156" s="7">
        <v>11</v>
      </c>
      <c r="E156" s="1">
        <v>1749.37</v>
      </c>
      <c r="F156" s="1">
        <v>63.44</v>
      </c>
      <c r="G156" s="1">
        <v>187.1</v>
      </c>
      <c r="H156" s="1">
        <v>47.54</v>
      </c>
      <c r="I156" s="6">
        <v>298.08</v>
      </c>
      <c r="J156" s="86"/>
      <c r="K156" s="86"/>
      <c r="L156" s="85"/>
      <c r="M156" s="85"/>
      <c r="N156" s="85"/>
      <c r="O156" s="85"/>
      <c r="P156" s="85"/>
      <c r="Q156" s="32">
        <f t="shared" si="2"/>
        <v>298.08</v>
      </c>
    </row>
    <row r="157" spans="1:17" x14ac:dyDescent="0.25">
      <c r="A157" s="83" t="s">
        <v>7825</v>
      </c>
      <c r="B157" s="84" t="s">
        <v>15532</v>
      </c>
      <c r="C157" s="7">
        <v>7386</v>
      </c>
      <c r="D157" s="7">
        <v>140</v>
      </c>
      <c r="E157" s="1">
        <v>58467.9</v>
      </c>
      <c r="F157" s="1">
        <v>1795.34</v>
      </c>
      <c r="G157" s="1">
        <v>2381.19</v>
      </c>
      <c r="H157" s="1">
        <v>1589.06</v>
      </c>
      <c r="I157" s="6">
        <v>5765.59</v>
      </c>
      <c r="J157" s="86"/>
      <c r="K157" s="86"/>
      <c r="L157" s="85"/>
      <c r="M157" s="85"/>
      <c r="N157" s="85"/>
      <c r="O157" s="85"/>
      <c r="P157" s="85"/>
      <c r="Q157" s="32">
        <f t="shared" si="2"/>
        <v>5765.59</v>
      </c>
    </row>
    <row r="158" spans="1:17" x14ac:dyDescent="0.25">
      <c r="A158" s="83" t="s">
        <v>7826</v>
      </c>
      <c r="B158" s="84" t="s">
        <v>15533</v>
      </c>
      <c r="C158" s="7">
        <v>29536</v>
      </c>
      <c r="D158" s="7">
        <v>410</v>
      </c>
      <c r="E158" s="1">
        <v>280600.14</v>
      </c>
      <c r="F158" s="1">
        <v>7179.42</v>
      </c>
      <c r="G158" s="1">
        <v>6973.5</v>
      </c>
      <c r="H158" s="1">
        <v>7626.22</v>
      </c>
      <c r="I158" s="6">
        <v>21779.14</v>
      </c>
      <c r="J158" s="86"/>
      <c r="K158" s="86"/>
      <c r="L158" s="85"/>
      <c r="M158" s="85"/>
      <c r="N158" s="85"/>
      <c r="O158" s="85"/>
      <c r="P158" s="85"/>
      <c r="Q158" s="32">
        <f t="shared" si="2"/>
        <v>21779.14</v>
      </c>
    </row>
    <row r="159" spans="1:17" x14ac:dyDescent="0.25">
      <c r="A159" s="83" t="s">
        <v>7827</v>
      </c>
      <c r="B159" s="84" t="s">
        <v>15534</v>
      </c>
      <c r="C159" s="7">
        <v>118</v>
      </c>
      <c r="D159" s="7">
        <v>6</v>
      </c>
      <c r="E159" s="1">
        <v>964.17</v>
      </c>
      <c r="F159" s="1">
        <v>28.68</v>
      </c>
      <c r="G159" s="1">
        <v>102.05</v>
      </c>
      <c r="H159" s="1">
        <v>26.21</v>
      </c>
      <c r="I159" s="6">
        <v>156.94</v>
      </c>
      <c r="J159" s="86"/>
      <c r="K159" s="86"/>
      <c r="L159" s="85"/>
      <c r="M159" s="85"/>
      <c r="N159" s="85"/>
      <c r="O159" s="85"/>
      <c r="P159" s="85"/>
      <c r="Q159" s="32">
        <f t="shared" si="2"/>
        <v>156.94</v>
      </c>
    </row>
    <row r="160" spans="1:17" x14ac:dyDescent="0.25">
      <c r="A160" s="83" t="s">
        <v>7828</v>
      </c>
      <c r="B160" s="84" t="s">
        <v>15535</v>
      </c>
      <c r="C160" s="7">
        <v>1733</v>
      </c>
      <c r="D160" s="7">
        <v>41</v>
      </c>
      <c r="E160" s="1">
        <v>8073.28</v>
      </c>
      <c r="F160" s="1">
        <v>421.25</v>
      </c>
      <c r="G160" s="1">
        <v>697.35</v>
      </c>
      <c r="H160" s="1">
        <v>219.42</v>
      </c>
      <c r="I160" s="6">
        <v>1338.02</v>
      </c>
      <c r="J160" s="86"/>
      <c r="K160" s="86"/>
      <c r="L160" s="85"/>
      <c r="M160" s="85"/>
      <c r="N160" s="85"/>
      <c r="O160" s="85"/>
      <c r="P160" s="85"/>
      <c r="Q160" s="32">
        <f t="shared" si="2"/>
        <v>1338.02</v>
      </c>
    </row>
    <row r="161" spans="1:17" x14ac:dyDescent="0.25">
      <c r="A161" s="83" t="s">
        <v>7829</v>
      </c>
      <c r="B161" s="84" t="s">
        <v>15536</v>
      </c>
      <c r="C161" s="7">
        <v>731</v>
      </c>
      <c r="D161" s="7">
        <v>30</v>
      </c>
      <c r="E161" s="1">
        <v>5625.19</v>
      </c>
      <c r="F161" s="1">
        <v>177.69</v>
      </c>
      <c r="G161" s="1">
        <v>510.26</v>
      </c>
      <c r="H161" s="1">
        <v>152.88</v>
      </c>
      <c r="I161" s="6">
        <v>840.83</v>
      </c>
      <c r="J161" s="86"/>
      <c r="K161" s="86"/>
      <c r="L161" s="85"/>
      <c r="M161" s="85"/>
      <c r="N161" s="85"/>
      <c r="O161" s="85"/>
      <c r="P161" s="85"/>
      <c r="Q161" s="32">
        <f t="shared" si="2"/>
        <v>840.83</v>
      </c>
    </row>
    <row r="162" spans="1:17" x14ac:dyDescent="0.25">
      <c r="A162" s="83" t="s">
        <v>7830</v>
      </c>
      <c r="B162" s="84" t="s">
        <v>15537</v>
      </c>
      <c r="C162" s="7">
        <v>42827</v>
      </c>
      <c r="D162" s="7">
        <v>710</v>
      </c>
      <c r="E162" s="1">
        <v>278944.06</v>
      </c>
      <c r="F162" s="1">
        <v>10410.120000000001</v>
      </c>
      <c r="G162" s="1">
        <v>12076.06</v>
      </c>
      <c r="H162" s="1">
        <v>7581.22</v>
      </c>
      <c r="I162" s="6">
        <v>30067.4</v>
      </c>
      <c r="J162" s="86"/>
      <c r="K162" s="86"/>
      <c r="L162" s="85"/>
      <c r="M162" s="85"/>
      <c r="N162" s="85"/>
      <c r="O162" s="85"/>
      <c r="P162" s="85"/>
      <c r="Q162" s="32">
        <f t="shared" si="2"/>
        <v>30067.4</v>
      </c>
    </row>
    <row r="163" spans="1:17" x14ac:dyDescent="0.25">
      <c r="A163" s="83" t="s">
        <v>7831</v>
      </c>
      <c r="B163" s="84" t="s">
        <v>15538</v>
      </c>
      <c r="C163" s="7">
        <v>7531</v>
      </c>
      <c r="D163" s="7">
        <v>110</v>
      </c>
      <c r="E163" s="1">
        <v>45420.23</v>
      </c>
      <c r="F163" s="1">
        <v>1830.59</v>
      </c>
      <c r="G163" s="1">
        <v>1870.94</v>
      </c>
      <c r="H163" s="1">
        <v>1234.44</v>
      </c>
      <c r="I163" s="6">
        <v>4935.97</v>
      </c>
      <c r="J163" s="86"/>
      <c r="K163" s="86"/>
      <c r="L163" s="85"/>
      <c r="M163" s="85"/>
      <c r="N163" s="85"/>
      <c r="O163" s="85"/>
      <c r="P163" s="85"/>
      <c r="Q163" s="32">
        <f t="shared" si="2"/>
        <v>4935.97</v>
      </c>
    </row>
    <row r="164" spans="1:17" x14ac:dyDescent="0.25">
      <c r="A164" s="83" t="s">
        <v>7832</v>
      </c>
      <c r="B164" s="84" t="s">
        <v>15539</v>
      </c>
      <c r="C164" s="7">
        <v>234765</v>
      </c>
      <c r="D164" s="7">
        <v>3050</v>
      </c>
      <c r="E164" s="1">
        <v>2499580.2599999998</v>
      </c>
      <c r="F164" s="1">
        <v>57065.21</v>
      </c>
      <c r="G164" s="1">
        <v>51876.05</v>
      </c>
      <c r="H164" s="1">
        <v>67934.259999999995</v>
      </c>
      <c r="I164" s="6">
        <v>176875.51999999999</v>
      </c>
      <c r="J164" s="86"/>
      <c r="K164" s="86"/>
      <c r="L164" s="85"/>
      <c r="M164" s="85"/>
      <c r="N164" s="85"/>
      <c r="O164" s="85"/>
      <c r="P164" s="85"/>
      <c r="Q164" s="32">
        <f t="shared" si="2"/>
        <v>176875.51999999999</v>
      </c>
    </row>
    <row r="165" spans="1:17" x14ac:dyDescent="0.25">
      <c r="A165" s="83" t="s">
        <v>7833</v>
      </c>
      <c r="B165" s="84" t="s">
        <v>15540</v>
      </c>
      <c r="C165" s="7">
        <v>52813</v>
      </c>
      <c r="D165" s="7">
        <v>577</v>
      </c>
      <c r="E165" s="1">
        <v>359778.48</v>
      </c>
      <c r="F165" s="1">
        <v>12837.46</v>
      </c>
      <c r="G165" s="1">
        <v>9813.93</v>
      </c>
      <c r="H165" s="1">
        <v>9778.16</v>
      </c>
      <c r="I165" s="6">
        <v>32429.55</v>
      </c>
      <c r="J165" s="86"/>
      <c r="K165" s="86"/>
      <c r="L165" s="85"/>
      <c r="M165" s="85"/>
      <c r="N165" s="85"/>
      <c r="O165" s="85"/>
      <c r="P165" s="85"/>
      <c r="Q165" s="32">
        <f t="shared" si="2"/>
        <v>32429.55</v>
      </c>
    </row>
    <row r="166" spans="1:17" x14ac:dyDescent="0.25">
      <c r="A166" s="83" t="s">
        <v>7834</v>
      </c>
      <c r="B166" s="84" t="s">
        <v>15541</v>
      </c>
      <c r="C166" s="7">
        <v>107</v>
      </c>
      <c r="D166" s="7">
        <v>9</v>
      </c>
      <c r="E166" s="1">
        <v>3141.76</v>
      </c>
      <c r="F166" s="1">
        <v>26.01</v>
      </c>
      <c r="G166" s="1">
        <v>153.08000000000001</v>
      </c>
      <c r="H166" s="1">
        <v>85.38</v>
      </c>
      <c r="I166" s="6">
        <v>264.47000000000003</v>
      </c>
      <c r="J166" s="86"/>
      <c r="K166" s="86"/>
      <c r="L166" s="85"/>
      <c r="M166" s="85"/>
      <c r="N166" s="85"/>
      <c r="O166" s="85"/>
      <c r="P166" s="85"/>
      <c r="Q166" s="32">
        <f t="shared" si="2"/>
        <v>264.47000000000003</v>
      </c>
    </row>
    <row r="167" spans="1:17" x14ac:dyDescent="0.25">
      <c r="A167" s="83" t="s">
        <v>7835</v>
      </c>
      <c r="B167" s="84" t="s">
        <v>15542</v>
      </c>
      <c r="C167" s="7">
        <v>45</v>
      </c>
      <c r="D167" s="7">
        <v>4</v>
      </c>
      <c r="E167" s="1">
        <v>665.59</v>
      </c>
      <c r="F167" s="1">
        <v>10.94</v>
      </c>
      <c r="G167" s="1">
        <v>68.03</v>
      </c>
      <c r="H167" s="1">
        <v>18.09</v>
      </c>
      <c r="I167" s="6">
        <v>97.06</v>
      </c>
      <c r="J167" s="86"/>
      <c r="K167" s="86"/>
      <c r="L167" s="85"/>
      <c r="M167" s="85"/>
      <c r="N167" s="85"/>
      <c r="O167" s="85"/>
      <c r="P167" s="85"/>
      <c r="Q167" s="32">
        <f t="shared" si="2"/>
        <v>97.06</v>
      </c>
    </row>
    <row r="168" spans="1:17" x14ac:dyDescent="0.25">
      <c r="A168" s="83" t="s">
        <v>7836</v>
      </c>
      <c r="B168" s="84" t="s">
        <v>15543</v>
      </c>
      <c r="C168" s="7">
        <v>7103</v>
      </c>
      <c r="D168" s="7">
        <v>395</v>
      </c>
      <c r="E168" s="1">
        <v>146162.47</v>
      </c>
      <c r="F168" s="1">
        <v>1726.55</v>
      </c>
      <c r="G168" s="1">
        <v>6718.38</v>
      </c>
      <c r="H168" s="1">
        <v>3972.44</v>
      </c>
      <c r="I168" s="6">
        <v>12417.37</v>
      </c>
      <c r="J168" s="86"/>
      <c r="K168" s="86"/>
      <c r="L168" s="85"/>
      <c r="M168" s="85"/>
      <c r="N168" s="85"/>
      <c r="O168" s="85"/>
      <c r="P168" s="85"/>
      <c r="Q168" s="32">
        <f t="shared" si="2"/>
        <v>12417.37</v>
      </c>
    </row>
    <row r="169" spans="1:17" x14ac:dyDescent="0.25">
      <c r="A169" s="83" t="s">
        <v>7837</v>
      </c>
      <c r="B169" s="84" t="s">
        <v>15544</v>
      </c>
      <c r="C169" s="7">
        <v>4268</v>
      </c>
      <c r="D169" s="7">
        <v>73</v>
      </c>
      <c r="E169" s="1">
        <v>17097.68</v>
      </c>
      <c r="F169" s="1">
        <v>1037.44</v>
      </c>
      <c r="G169" s="1">
        <v>1241.6199999999999</v>
      </c>
      <c r="H169" s="1">
        <v>464.69</v>
      </c>
      <c r="I169" s="6">
        <v>2743.75</v>
      </c>
      <c r="J169" s="86"/>
      <c r="K169" s="86"/>
      <c r="L169" s="85"/>
      <c r="M169" s="85"/>
      <c r="N169" s="85"/>
      <c r="O169" s="85"/>
      <c r="P169" s="85"/>
      <c r="Q169" s="32">
        <f t="shared" si="2"/>
        <v>2743.75</v>
      </c>
    </row>
    <row r="170" spans="1:17" x14ac:dyDescent="0.25">
      <c r="A170" s="83" t="s">
        <v>7838</v>
      </c>
      <c r="B170" s="84" t="s">
        <v>15545</v>
      </c>
      <c r="C170" s="7">
        <v>6243</v>
      </c>
      <c r="D170" s="7">
        <v>87</v>
      </c>
      <c r="E170" s="1">
        <v>26316.87</v>
      </c>
      <c r="F170" s="1">
        <v>1517.51</v>
      </c>
      <c r="G170" s="1">
        <v>1479.74</v>
      </c>
      <c r="H170" s="1">
        <v>715.25</v>
      </c>
      <c r="I170" s="6">
        <v>3712.5</v>
      </c>
      <c r="J170" s="86"/>
      <c r="K170" s="86"/>
      <c r="L170" s="85"/>
      <c r="M170" s="85"/>
      <c r="N170" s="85"/>
      <c r="O170" s="85"/>
      <c r="P170" s="85"/>
      <c r="Q170" s="32">
        <f t="shared" si="2"/>
        <v>3712.5</v>
      </c>
    </row>
    <row r="171" spans="1:17" x14ac:dyDescent="0.25">
      <c r="A171" s="83" t="s">
        <v>7839</v>
      </c>
      <c r="B171" s="84" t="s">
        <v>15546</v>
      </c>
      <c r="C171" s="7">
        <v>479</v>
      </c>
      <c r="D171" s="7">
        <v>19</v>
      </c>
      <c r="E171" s="1">
        <v>29072.79</v>
      </c>
      <c r="F171" s="1">
        <v>116.43</v>
      </c>
      <c r="G171" s="1">
        <v>323.16000000000003</v>
      </c>
      <c r="H171" s="1">
        <v>790.15</v>
      </c>
      <c r="I171" s="6">
        <v>1229.74</v>
      </c>
      <c r="J171" s="86"/>
      <c r="K171" s="86"/>
      <c r="L171" s="85"/>
      <c r="M171" s="85"/>
      <c r="N171" s="85"/>
      <c r="O171" s="85"/>
      <c r="P171" s="85"/>
      <c r="Q171" s="32">
        <f t="shared" si="2"/>
        <v>1229.74</v>
      </c>
    </row>
    <row r="172" spans="1:17" x14ac:dyDescent="0.25">
      <c r="A172" s="83" t="s">
        <v>7840</v>
      </c>
      <c r="B172" s="84" t="s">
        <v>15547</v>
      </c>
      <c r="C172" s="7">
        <v>241</v>
      </c>
      <c r="D172" s="7">
        <v>13</v>
      </c>
      <c r="E172" s="1">
        <v>1999.18</v>
      </c>
      <c r="F172" s="1">
        <v>58.58</v>
      </c>
      <c r="G172" s="1">
        <v>221.11</v>
      </c>
      <c r="H172" s="1">
        <v>54.34</v>
      </c>
      <c r="I172" s="6">
        <v>334.03</v>
      </c>
      <c r="J172" s="86"/>
      <c r="K172" s="86"/>
      <c r="L172" s="85"/>
      <c r="M172" s="85"/>
      <c r="N172" s="85"/>
      <c r="O172" s="85"/>
      <c r="P172" s="85"/>
      <c r="Q172" s="32">
        <f t="shared" si="2"/>
        <v>334.03</v>
      </c>
    </row>
    <row r="173" spans="1:17" x14ac:dyDescent="0.25">
      <c r="A173" s="83" t="s">
        <v>7841</v>
      </c>
      <c r="B173" s="84" t="s">
        <v>15548</v>
      </c>
      <c r="C173" s="7">
        <v>2591</v>
      </c>
      <c r="D173" s="7">
        <v>54</v>
      </c>
      <c r="E173" s="1">
        <v>12482.06</v>
      </c>
      <c r="F173" s="1">
        <v>629.80999999999995</v>
      </c>
      <c r="G173" s="1">
        <v>918.46</v>
      </c>
      <c r="H173" s="1">
        <v>339.24</v>
      </c>
      <c r="I173" s="6">
        <v>1887.51</v>
      </c>
      <c r="J173" s="86"/>
      <c r="K173" s="86"/>
      <c r="L173" s="85"/>
      <c r="M173" s="85"/>
      <c r="N173" s="85"/>
      <c r="O173" s="85"/>
      <c r="P173" s="85"/>
      <c r="Q173" s="32">
        <f t="shared" si="2"/>
        <v>1887.51</v>
      </c>
    </row>
    <row r="174" spans="1:17" x14ac:dyDescent="0.25">
      <c r="A174" s="83" t="s">
        <v>7842</v>
      </c>
      <c r="B174" s="84" t="s">
        <v>15549</v>
      </c>
      <c r="C174" s="7">
        <v>224</v>
      </c>
      <c r="D174" s="7">
        <v>14</v>
      </c>
      <c r="E174" s="1">
        <v>2477.38</v>
      </c>
      <c r="F174" s="1">
        <v>54.45</v>
      </c>
      <c r="G174" s="1">
        <v>238.12</v>
      </c>
      <c r="H174" s="1">
        <v>67.33</v>
      </c>
      <c r="I174" s="6">
        <v>359.9</v>
      </c>
      <c r="J174" s="86"/>
      <c r="K174" s="86"/>
      <c r="L174" s="85"/>
      <c r="M174" s="85"/>
      <c r="N174" s="85"/>
      <c r="O174" s="85"/>
      <c r="P174" s="85"/>
      <c r="Q174" s="32">
        <f t="shared" si="2"/>
        <v>359.9</v>
      </c>
    </row>
    <row r="175" spans="1:17" x14ac:dyDescent="0.25">
      <c r="A175" s="83" t="s">
        <v>7843</v>
      </c>
      <c r="B175" s="84" t="s">
        <v>15550</v>
      </c>
      <c r="C175" s="7">
        <v>15849</v>
      </c>
      <c r="D175" s="7">
        <v>234</v>
      </c>
      <c r="E175" s="1">
        <v>116192.51</v>
      </c>
      <c r="F175" s="1">
        <v>3852.47</v>
      </c>
      <c r="G175" s="1">
        <v>3980</v>
      </c>
      <c r="H175" s="1">
        <v>3157.91</v>
      </c>
      <c r="I175" s="6">
        <v>10990.38</v>
      </c>
      <c r="J175" s="86"/>
      <c r="K175" s="86"/>
      <c r="L175" s="85"/>
      <c r="M175" s="85"/>
      <c r="N175" s="85"/>
      <c r="O175" s="85"/>
      <c r="P175" s="85"/>
      <c r="Q175" s="32">
        <f t="shared" si="2"/>
        <v>10990.38</v>
      </c>
    </row>
    <row r="176" spans="1:17" x14ac:dyDescent="0.25">
      <c r="A176" s="83" t="s">
        <v>7844</v>
      </c>
      <c r="B176" s="84" t="s">
        <v>15551</v>
      </c>
      <c r="C176" s="7">
        <v>2606</v>
      </c>
      <c r="D176" s="7">
        <v>39</v>
      </c>
      <c r="E176" s="1">
        <v>9911.9599999999991</v>
      </c>
      <c r="F176" s="1">
        <v>633.45000000000005</v>
      </c>
      <c r="G176" s="1">
        <v>663.34</v>
      </c>
      <c r="H176" s="1">
        <v>269.39</v>
      </c>
      <c r="I176" s="6">
        <v>1566.18</v>
      </c>
      <c r="J176" s="86"/>
      <c r="K176" s="86"/>
      <c r="L176" s="85"/>
      <c r="M176" s="85"/>
      <c r="N176" s="85"/>
      <c r="O176" s="85"/>
      <c r="P176" s="85"/>
      <c r="Q176" s="32">
        <f t="shared" si="2"/>
        <v>1566.18</v>
      </c>
    </row>
    <row r="177" spans="1:17" x14ac:dyDescent="0.25">
      <c r="A177" s="83" t="s">
        <v>7845</v>
      </c>
      <c r="B177" s="84" t="s">
        <v>15552</v>
      </c>
      <c r="C177" s="7">
        <v>1242</v>
      </c>
      <c r="D177" s="7">
        <v>27</v>
      </c>
      <c r="E177" s="1">
        <v>5898.34</v>
      </c>
      <c r="F177" s="1">
        <v>301.89999999999998</v>
      </c>
      <c r="G177" s="1">
        <v>459.23</v>
      </c>
      <c r="H177" s="1">
        <v>160.30000000000001</v>
      </c>
      <c r="I177" s="6">
        <v>921.43</v>
      </c>
      <c r="J177" s="86"/>
      <c r="K177" s="86"/>
      <c r="L177" s="85"/>
      <c r="M177" s="85"/>
      <c r="N177" s="85"/>
      <c r="O177" s="85"/>
      <c r="P177" s="85"/>
      <c r="Q177" s="32">
        <f t="shared" si="2"/>
        <v>921.43</v>
      </c>
    </row>
    <row r="178" spans="1:17" x14ac:dyDescent="0.25">
      <c r="A178" s="83" t="s">
        <v>7846</v>
      </c>
      <c r="B178" s="84" t="s">
        <v>15553</v>
      </c>
      <c r="C178" s="7">
        <v>23564</v>
      </c>
      <c r="D178" s="7">
        <v>412</v>
      </c>
      <c r="E178" s="1">
        <v>568957.01</v>
      </c>
      <c r="F178" s="1">
        <v>5727.79</v>
      </c>
      <c r="G178" s="1">
        <v>7007.52</v>
      </c>
      <c r="H178" s="1">
        <v>15463.26</v>
      </c>
      <c r="I178" s="6">
        <v>28198.57</v>
      </c>
      <c r="J178" s="86"/>
      <c r="K178" s="86"/>
      <c r="L178" s="85"/>
      <c r="M178" s="85"/>
      <c r="N178" s="85"/>
      <c r="O178" s="85"/>
      <c r="P178" s="85"/>
      <c r="Q178" s="32">
        <f t="shared" si="2"/>
        <v>28198.57</v>
      </c>
    </row>
    <row r="179" spans="1:17" x14ac:dyDescent="0.25">
      <c r="A179" s="83" t="s">
        <v>7847</v>
      </c>
      <c r="B179" s="84" t="s">
        <v>15554</v>
      </c>
      <c r="C179" s="7">
        <v>1998</v>
      </c>
      <c r="D179" s="7">
        <v>48</v>
      </c>
      <c r="E179" s="1">
        <v>9269.48</v>
      </c>
      <c r="F179" s="1">
        <v>485.66</v>
      </c>
      <c r="G179" s="1">
        <v>816.41</v>
      </c>
      <c r="H179" s="1">
        <v>251.93</v>
      </c>
      <c r="I179" s="6">
        <v>1554</v>
      </c>
      <c r="J179" s="86"/>
      <c r="K179" s="86"/>
      <c r="L179" s="85"/>
      <c r="M179" s="85"/>
      <c r="N179" s="85"/>
      <c r="O179" s="85"/>
      <c r="P179" s="85"/>
      <c r="Q179" s="32">
        <f t="shared" si="2"/>
        <v>1554</v>
      </c>
    </row>
    <row r="180" spans="1:17" x14ac:dyDescent="0.25">
      <c r="A180" s="83" t="s">
        <v>7848</v>
      </c>
      <c r="B180" s="84" t="s">
        <v>15555</v>
      </c>
      <c r="C180" s="7">
        <v>2868</v>
      </c>
      <c r="D180" s="7">
        <v>56</v>
      </c>
      <c r="E180" s="1">
        <v>13598.21</v>
      </c>
      <c r="F180" s="1">
        <v>697.14</v>
      </c>
      <c r="G180" s="1">
        <v>952.48</v>
      </c>
      <c r="H180" s="1">
        <v>369.58</v>
      </c>
      <c r="I180" s="6">
        <v>2019.2</v>
      </c>
      <c r="J180" s="86"/>
      <c r="K180" s="86"/>
      <c r="L180" s="85"/>
      <c r="M180" s="85"/>
      <c r="N180" s="85"/>
      <c r="O180" s="85"/>
      <c r="P180" s="85"/>
      <c r="Q180" s="32">
        <f t="shared" si="2"/>
        <v>2019.2</v>
      </c>
    </row>
    <row r="181" spans="1:17" x14ac:dyDescent="0.25">
      <c r="A181" s="83" t="s">
        <v>7849</v>
      </c>
      <c r="B181" s="84" t="s">
        <v>15556</v>
      </c>
      <c r="C181" s="7">
        <v>28016</v>
      </c>
      <c r="D181" s="7">
        <v>361</v>
      </c>
      <c r="E181" s="1">
        <v>105734.32</v>
      </c>
      <c r="F181" s="1">
        <v>6809.95</v>
      </c>
      <c r="G181" s="1">
        <v>6140.08</v>
      </c>
      <c r="H181" s="1">
        <v>2873.67</v>
      </c>
      <c r="I181" s="6">
        <v>15823.7</v>
      </c>
      <c r="J181" s="86"/>
      <c r="K181" s="86"/>
      <c r="L181" s="85"/>
      <c r="M181" s="85"/>
      <c r="N181" s="85"/>
      <c r="O181" s="85"/>
      <c r="P181" s="85"/>
      <c r="Q181" s="32">
        <f t="shared" si="2"/>
        <v>15823.7</v>
      </c>
    </row>
    <row r="182" spans="1:17" x14ac:dyDescent="0.25">
      <c r="A182" s="83" t="s">
        <v>7850</v>
      </c>
      <c r="B182" s="84" t="s">
        <v>15557</v>
      </c>
      <c r="C182" s="7">
        <v>6879</v>
      </c>
      <c r="D182" s="7">
        <v>169</v>
      </c>
      <c r="E182" s="1">
        <v>257148.14</v>
      </c>
      <c r="F182" s="1">
        <v>1672.1</v>
      </c>
      <c r="G182" s="1">
        <v>2874.44</v>
      </c>
      <c r="H182" s="1">
        <v>6988.84</v>
      </c>
      <c r="I182" s="6">
        <v>11535.38</v>
      </c>
      <c r="J182" s="86"/>
      <c r="K182" s="86"/>
      <c r="L182" s="85"/>
      <c r="M182" s="85"/>
      <c r="N182" s="85"/>
      <c r="O182" s="85"/>
      <c r="P182" s="85"/>
      <c r="Q182" s="32">
        <f t="shared" si="2"/>
        <v>11535.38</v>
      </c>
    </row>
    <row r="183" spans="1:17" x14ac:dyDescent="0.25">
      <c r="A183" s="83" t="s">
        <v>7851</v>
      </c>
      <c r="B183" s="84" t="s">
        <v>15558</v>
      </c>
      <c r="C183" s="7">
        <v>582</v>
      </c>
      <c r="D183" s="7">
        <v>11</v>
      </c>
      <c r="E183" s="1">
        <v>6997.75</v>
      </c>
      <c r="F183" s="1">
        <v>141.47</v>
      </c>
      <c r="G183" s="1">
        <v>187.1</v>
      </c>
      <c r="H183" s="1">
        <v>190.18</v>
      </c>
      <c r="I183" s="6">
        <v>518.75</v>
      </c>
      <c r="J183" s="86"/>
      <c r="K183" s="86"/>
      <c r="L183" s="85"/>
      <c r="M183" s="85"/>
      <c r="N183" s="85"/>
      <c r="O183" s="85"/>
      <c r="P183" s="85"/>
      <c r="Q183" s="32">
        <f t="shared" si="2"/>
        <v>518.75</v>
      </c>
    </row>
    <row r="184" spans="1:17" x14ac:dyDescent="0.25">
      <c r="A184" s="83" t="s">
        <v>7852</v>
      </c>
      <c r="B184" s="84" t="s">
        <v>15559</v>
      </c>
      <c r="C184" s="7">
        <v>830</v>
      </c>
      <c r="D184" s="7">
        <v>16</v>
      </c>
      <c r="E184" s="1">
        <v>3346.64</v>
      </c>
      <c r="F184" s="1">
        <v>201.75</v>
      </c>
      <c r="G184" s="1">
        <v>272.14</v>
      </c>
      <c r="H184" s="1">
        <v>90.95</v>
      </c>
      <c r="I184" s="6">
        <v>564.84</v>
      </c>
      <c r="J184" s="86"/>
      <c r="K184" s="86"/>
      <c r="L184" s="85"/>
      <c r="M184" s="85"/>
      <c r="N184" s="85"/>
      <c r="O184" s="85"/>
      <c r="P184" s="85"/>
      <c r="Q184" s="32">
        <f t="shared" si="2"/>
        <v>564.84</v>
      </c>
    </row>
    <row r="185" spans="1:17" x14ac:dyDescent="0.25">
      <c r="A185" s="83" t="s">
        <v>7853</v>
      </c>
      <c r="B185" s="84" t="s">
        <v>15560</v>
      </c>
      <c r="C185" s="7">
        <v>240</v>
      </c>
      <c r="D185" s="7">
        <v>6</v>
      </c>
      <c r="E185" s="1">
        <v>1001.49</v>
      </c>
      <c r="F185" s="1">
        <v>58.34</v>
      </c>
      <c r="G185" s="1">
        <v>102.05</v>
      </c>
      <c r="H185" s="1">
        <v>27.22</v>
      </c>
      <c r="I185" s="6">
        <v>187.61</v>
      </c>
      <c r="J185" s="86"/>
      <c r="K185" s="86"/>
      <c r="L185" s="85"/>
      <c r="M185" s="85"/>
      <c r="N185" s="85"/>
      <c r="O185" s="85"/>
      <c r="P185" s="85"/>
      <c r="Q185" s="32">
        <f t="shared" si="2"/>
        <v>187.61</v>
      </c>
    </row>
    <row r="186" spans="1:17" x14ac:dyDescent="0.25">
      <c r="A186" s="83" t="s">
        <v>7854</v>
      </c>
      <c r="B186" s="84" t="s">
        <v>15561</v>
      </c>
      <c r="C186" s="7">
        <v>8346</v>
      </c>
      <c r="D186" s="7">
        <v>171</v>
      </c>
      <c r="E186" s="1">
        <v>98716.4</v>
      </c>
      <c r="F186" s="1">
        <v>2028.7</v>
      </c>
      <c r="G186" s="1">
        <v>2908.46</v>
      </c>
      <c r="H186" s="1">
        <v>2682.94</v>
      </c>
      <c r="I186" s="6">
        <v>7620.1</v>
      </c>
      <c r="J186" s="86"/>
      <c r="K186" s="86"/>
      <c r="L186" s="85"/>
      <c r="M186" s="85"/>
      <c r="N186" s="85"/>
      <c r="O186" s="85"/>
      <c r="P186" s="85"/>
      <c r="Q186" s="32">
        <f t="shared" si="2"/>
        <v>7620.1</v>
      </c>
    </row>
    <row r="187" spans="1:17" x14ac:dyDescent="0.25">
      <c r="A187" s="83" t="s">
        <v>7855</v>
      </c>
      <c r="B187" s="84" t="s">
        <v>15562</v>
      </c>
      <c r="C187" s="7">
        <v>12212</v>
      </c>
      <c r="D187" s="7">
        <v>153</v>
      </c>
      <c r="E187" s="1">
        <v>65559.259999999995</v>
      </c>
      <c r="F187" s="1">
        <v>2968.42</v>
      </c>
      <c r="G187" s="1">
        <v>2602.3000000000002</v>
      </c>
      <c r="H187" s="1">
        <v>1781.78</v>
      </c>
      <c r="I187" s="6">
        <v>7352.5</v>
      </c>
      <c r="J187" s="86"/>
      <c r="K187" s="86"/>
      <c r="L187" s="85"/>
      <c r="M187" s="85"/>
      <c r="N187" s="85"/>
      <c r="O187" s="85"/>
      <c r="P187" s="85"/>
      <c r="Q187" s="32">
        <f t="shared" si="2"/>
        <v>7352.5</v>
      </c>
    </row>
    <row r="188" spans="1:17" x14ac:dyDescent="0.25">
      <c r="A188" s="83" t="s">
        <v>7856</v>
      </c>
      <c r="B188" s="84" t="s">
        <v>15563</v>
      </c>
      <c r="C188" s="7">
        <v>25645</v>
      </c>
      <c r="D188" s="7">
        <v>227</v>
      </c>
      <c r="E188" s="1">
        <v>110149.6</v>
      </c>
      <c r="F188" s="1">
        <v>6233.62</v>
      </c>
      <c r="G188" s="1">
        <v>3860.94</v>
      </c>
      <c r="H188" s="1">
        <v>2993.67</v>
      </c>
      <c r="I188" s="6">
        <v>13088.23</v>
      </c>
      <c r="J188" s="86"/>
      <c r="K188" s="86"/>
      <c r="L188" s="85"/>
      <c r="M188" s="85"/>
      <c r="N188" s="85"/>
      <c r="O188" s="85"/>
      <c r="P188" s="85"/>
      <c r="Q188" s="32">
        <f t="shared" si="2"/>
        <v>13088.23</v>
      </c>
    </row>
    <row r="189" spans="1:17" x14ac:dyDescent="0.25">
      <c r="A189" s="83" t="s">
        <v>7857</v>
      </c>
      <c r="B189" s="84" t="s">
        <v>15564</v>
      </c>
      <c r="C189" s="7">
        <v>507</v>
      </c>
      <c r="D189" s="7">
        <v>11</v>
      </c>
      <c r="E189" s="1">
        <v>1922.11</v>
      </c>
      <c r="F189" s="1">
        <v>123.24</v>
      </c>
      <c r="G189" s="1">
        <v>187.1</v>
      </c>
      <c r="H189" s="1">
        <v>52.24</v>
      </c>
      <c r="I189" s="6">
        <v>362.58</v>
      </c>
      <c r="J189" s="86"/>
      <c r="K189" s="86"/>
      <c r="L189" s="85"/>
      <c r="M189" s="85"/>
      <c r="N189" s="85"/>
      <c r="O189" s="85"/>
      <c r="P189" s="85"/>
      <c r="Q189" s="32">
        <f t="shared" si="2"/>
        <v>362.58</v>
      </c>
    </row>
    <row r="190" spans="1:17" x14ac:dyDescent="0.25">
      <c r="A190" s="83" t="s">
        <v>7858</v>
      </c>
      <c r="B190" s="84" t="s">
        <v>15565</v>
      </c>
      <c r="C190" s="7">
        <v>9315</v>
      </c>
      <c r="D190" s="7">
        <v>134</v>
      </c>
      <c r="E190" s="1">
        <v>128928.41</v>
      </c>
      <c r="F190" s="1">
        <v>2264.23</v>
      </c>
      <c r="G190" s="1">
        <v>2279.14</v>
      </c>
      <c r="H190" s="1">
        <v>3504.05</v>
      </c>
      <c r="I190" s="6">
        <v>8047.42</v>
      </c>
      <c r="J190" s="86"/>
      <c r="K190" s="86"/>
      <c r="L190" s="85"/>
      <c r="M190" s="85"/>
      <c r="N190" s="85"/>
      <c r="O190" s="85"/>
      <c r="P190" s="85"/>
      <c r="Q190" s="32">
        <f t="shared" si="2"/>
        <v>8047.42</v>
      </c>
    </row>
    <row r="191" spans="1:17" x14ac:dyDescent="0.25">
      <c r="A191" s="83" t="s">
        <v>7859</v>
      </c>
      <c r="B191" s="84" t="s">
        <v>15566</v>
      </c>
      <c r="C191" s="7">
        <v>25741</v>
      </c>
      <c r="D191" s="7">
        <v>377</v>
      </c>
      <c r="E191" s="1">
        <v>426405.13</v>
      </c>
      <c r="F191" s="1">
        <v>6256.96</v>
      </c>
      <c r="G191" s="1">
        <v>6412.22</v>
      </c>
      <c r="H191" s="1">
        <v>11588.95</v>
      </c>
      <c r="I191" s="6">
        <v>24258.13</v>
      </c>
      <c r="J191" s="86"/>
      <c r="K191" s="86"/>
      <c r="L191" s="85"/>
      <c r="M191" s="85"/>
      <c r="N191" s="85"/>
      <c r="O191" s="85"/>
      <c r="P191" s="85"/>
      <c r="Q191" s="32">
        <f t="shared" si="2"/>
        <v>24258.13</v>
      </c>
    </row>
    <row r="192" spans="1:17" x14ac:dyDescent="0.25">
      <c r="A192" s="83" t="s">
        <v>7860</v>
      </c>
      <c r="B192" s="84" t="s">
        <v>15567</v>
      </c>
      <c r="C192" s="7">
        <v>18163</v>
      </c>
      <c r="D192" s="7">
        <v>238</v>
      </c>
      <c r="E192" s="1">
        <v>73485.820000000007</v>
      </c>
      <c r="F192" s="1">
        <v>4414.95</v>
      </c>
      <c r="G192" s="1">
        <v>4048.03</v>
      </c>
      <c r="H192" s="1">
        <v>1997.22</v>
      </c>
      <c r="I192" s="6">
        <v>10460.200000000001</v>
      </c>
      <c r="J192" s="86"/>
      <c r="K192" s="86"/>
      <c r="L192" s="85"/>
      <c r="M192" s="85"/>
      <c r="N192" s="85"/>
      <c r="O192" s="85"/>
      <c r="P192" s="85"/>
      <c r="Q192" s="32">
        <f t="shared" si="2"/>
        <v>10460.200000000001</v>
      </c>
    </row>
    <row r="193" spans="1:17" x14ac:dyDescent="0.25">
      <c r="A193" s="83" t="s">
        <v>7861</v>
      </c>
      <c r="B193" s="84" t="s">
        <v>15568</v>
      </c>
      <c r="C193" s="7">
        <v>7076</v>
      </c>
      <c r="D193" s="7">
        <v>231</v>
      </c>
      <c r="E193" s="1">
        <v>68132.28</v>
      </c>
      <c r="F193" s="1">
        <v>1719.99</v>
      </c>
      <c r="G193" s="1">
        <v>3928.98</v>
      </c>
      <c r="H193" s="1">
        <v>1851.72</v>
      </c>
      <c r="I193" s="6">
        <v>7500.69</v>
      </c>
      <c r="J193" s="86"/>
      <c r="K193" s="86"/>
      <c r="L193" s="85"/>
      <c r="M193" s="85"/>
      <c r="N193" s="85"/>
      <c r="O193" s="85"/>
      <c r="P193" s="85"/>
      <c r="Q193" s="32">
        <f t="shared" si="2"/>
        <v>7500.69</v>
      </c>
    </row>
    <row r="194" spans="1:17" x14ac:dyDescent="0.25">
      <c r="A194" s="83" t="s">
        <v>7862</v>
      </c>
      <c r="B194" s="84" t="s">
        <v>15569</v>
      </c>
      <c r="C194" s="7">
        <v>7600</v>
      </c>
      <c r="D194" s="7">
        <v>121</v>
      </c>
      <c r="E194" s="1">
        <v>57687.98</v>
      </c>
      <c r="F194" s="1">
        <v>1847.36</v>
      </c>
      <c r="G194" s="1">
        <v>2058.0300000000002</v>
      </c>
      <c r="H194" s="1">
        <v>1567.86</v>
      </c>
      <c r="I194" s="6">
        <v>5473.25</v>
      </c>
      <c r="J194" s="86"/>
      <c r="K194" s="86"/>
      <c r="L194" s="85"/>
      <c r="M194" s="85"/>
      <c r="N194" s="85"/>
      <c r="O194" s="85"/>
      <c r="P194" s="85"/>
      <c r="Q194" s="32">
        <f t="shared" si="2"/>
        <v>5473.25</v>
      </c>
    </row>
    <row r="195" spans="1:17" x14ac:dyDescent="0.25">
      <c r="A195" s="83" t="s">
        <v>7863</v>
      </c>
      <c r="B195" s="84" t="s">
        <v>15570</v>
      </c>
      <c r="C195" s="7">
        <v>2232</v>
      </c>
      <c r="D195" s="7">
        <v>47</v>
      </c>
      <c r="E195" s="1">
        <v>10286.39</v>
      </c>
      <c r="F195" s="1">
        <v>542.54</v>
      </c>
      <c r="G195" s="1">
        <v>799.4</v>
      </c>
      <c r="H195" s="1">
        <v>279.57</v>
      </c>
      <c r="I195" s="6">
        <v>1621.51</v>
      </c>
      <c r="J195" s="86"/>
      <c r="K195" s="86"/>
      <c r="L195" s="85"/>
      <c r="M195" s="85"/>
      <c r="N195" s="85"/>
      <c r="O195" s="85"/>
      <c r="P195" s="85"/>
      <c r="Q195" s="32">
        <f t="shared" si="2"/>
        <v>1621.51</v>
      </c>
    </row>
    <row r="196" spans="1:17" x14ac:dyDescent="0.25">
      <c r="A196" s="83" t="s">
        <v>7864</v>
      </c>
      <c r="B196" s="84" t="s">
        <v>15571</v>
      </c>
      <c r="C196" s="7">
        <v>784</v>
      </c>
      <c r="D196" s="7">
        <v>23</v>
      </c>
      <c r="E196" s="1">
        <v>5068.9799999999996</v>
      </c>
      <c r="F196" s="1">
        <v>190.57</v>
      </c>
      <c r="G196" s="1">
        <v>391.2</v>
      </c>
      <c r="H196" s="1">
        <v>137.77000000000001</v>
      </c>
      <c r="I196" s="6">
        <v>719.54</v>
      </c>
      <c r="J196" s="86"/>
      <c r="K196" s="86"/>
      <c r="L196" s="85"/>
      <c r="M196" s="85"/>
      <c r="N196" s="85"/>
      <c r="O196" s="85"/>
      <c r="P196" s="85"/>
      <c r="Q196" s="32">
        <f t="shared" si="2"/>
        <v>719.54</v>
      </c>
    </row>
    <row r="197" spans="1:17" x14ac:dyDescent="0.25">
      <c r="A197" s="83" t="s">
        <v>7865</v>
      </c>
      <c r="B197" s="84" t="s">
        <v>15572</v>
      </c>
      <c r="C197" s="7">
        <v>78505</v>
      </c>
      <c r="D197" s="7">
        <v>1336</v>
      </c>
      <c r="E197" s="1">
        <v>736255.68</v>
      </c>
      <c r="F197" s="1">
        <v>19082.5</v>
      </c>
      <c r="G197" s="1">
        <v>22723.41</v>
      </c>
      <c r="H197" s="1">
        <v>20010.150000000001</v>
      </c>
      <c r="I197" s="6">
        <v>61816.06</v>
      </c>
      <c r="J197" s="86"/>
      <c r="K197" s="86"/>
      <c r="L197" s="85"/>
      <c r="M197" s="85"/>
      <c r="N197" s="85"/>
      <c r="O197" s="85"/>
      <c r="P197" s="85"/>
      <c r="Q197" s="32">
        <f t="shared" si="2"/>
        <v>61816.06</v>
      </c>
    </row>
    <row r="198" spans="1:17" x14ac:dyDescent="0.25">
      <c r="A198" s="83" t="s">
        <v>7866</v>
      </c>
      <c r="B198" s="84" t="s">
        <v>15573</v>
      </c>
      <c r="C198" s="7">
        <v>967</v>
      </c>
      <c r="D198" s="7">
        <v>17</v>
      </c>
      <c r="E198" s="1">
        <v>2855.17</v>
      </c>
      <c r="F198" s="1">
        <v>235.06</v>
      </c>
      <c r="G198" s="1">
        <v>289.14</v>
      </c>
      <c r="H198" s="1">
        <v>77.599999999999994</v>
      </c>
      <c r="I198" s="6">
        <v>601.79999999999995</v>
      </c>
      <c r="J198" s="86"/>
      <c r="K198" s="86"/>
      <c r="L198" s="85"/>
      <c r="M198" s="85"/>
      <c r="N198" s="85"/>
      <c r="O198" s="85"/>
      <c r="P198" s="85"/>
      <c r="Q198" s="32">
        <f t="shared" si="2"/>
        <v>601.79999999999995</v>
      </c>
    </row>
    <row r="199" spans="1:17" x14ac:dyDescent="0.25">
      <c r="A199" s="83" t="s">
        <v>7867</v>
      </c>
      <c r="B199" s="84" t="s">
        <v>15574</v>
      </c>
      <c r="C199" s="7">
        <v>7881</v>
      </c>
      <c r="D199" s="7">
        <v>148</v>
      </c>
      <c r="E199" s="1">
        <v>46260.21</v>
      </c>
      <c r="F199" s="1">
        <v>1915.66</v>
      </c>
      <c r="G199" s="1">
        <v>2517.2600000000002</v>
      </c>
      <c r="H199" s="1">
        <v>1257.27</v>
      </c>
      <c r="I199" s="6">
        <v>5690.19</v>
      </c>
      <c r="J199" s="86"/>
      <c r="K199" s="86"/>
      <c r="L199" s="85"/>
      <c r="M199" s="85"/>
      <c r="N199" s="85"/>
      <c r="O199" s="85"/>
      <c r="P199" s="85"/>
      <c r="Q199" s="32">
        <f t="shared" si="2"/>
        <v>5690.19</v>
      </c>
    </row>
    <row r="200" spans="1:17" x14ac:dyDescent="0.25">
      <c r="A200" s="83" t="s">
        <v>7868</v>
      </c>
      <c r="B200" s="84" t="s">
        <v>15575</v>
      </c>
      <c r="C200" s="7">
        <v>10133</v>
      </c>
      <c r="D200" s="7">
        <v>134</v>
      </c>
      <c r="E200" s="1">
        <v>38282.239999999998</v>
      </c>
      <c r="F200" s="1">
        <v>2463.06</v>
      </c>
      <c r="G200" s="1">
        <v>2279.14</v>
      </c>
      <c r="H200" s="1">
        <v>1040.45</v>
      </c>
      <c r="I200" s="6">
        <v>5782.65</v>
      </c>
      <c r="J200" s="86"/>
      <c r="K200" s="86"/>
      <c r="L200" s="85"/>
      <c r="M200" s="85"/>
      <c r="N200" s="85"/>
      <c r="O200" s="85"/>
      <c r="P200" s="85"/>
      <c r="Q200" s="32">
        <f t="shared" si="2"/>
        <v>5782.65</v>
      </c>
    </row>
    <row r="201" spans="1:17" x14ac:dyDescent="0.25">
      <c r="A201" s="83" t="s">
        <v>7869</v>
      </c>
      <c r="B201" s="84" t="s">
        <v>15576</v>
      </c>
      <c r="C201" s="7">
        <v>269</v>
      </c>
      <c r="D201" s="7">
        <v>12</v>
      </c>
      <c r="E201" s="1">
        <v>4431.04</v>
      </c>
      <c r="F201" s="1">
        <v>65.38</v>
      </c>
      <c r="G201" s="1">
        <v>204.1</v>
      </c>
      <c r="H201" s="1">
        <v>120.42</v>
      </c>
      <c r="I201" s="6">
        <v>389.9</v>
      </c>
      <c r="J201" s="86"/>
      <c r="K201" s="86"/>
      <c r="L201" s="85"/>
      <c r="M201" s="85"/>
      <c r="N201" s="85"/>
      <c r="O201" s="85"/>
      <c r="P201" s="85"/>
      <c r="Q201" s="32">
        <f t="shared" si="2"/>
        <v>389.9</v>
      </c>
    </row>
    <row r="202" spans="1:17" x14ac:dyDescent="0.25">
      <c r="A202" s="83" t="s">
        <v>7870</v>
      </c>
      <c r="B202" s="84" t="s">
        <v>15577</v>
      </c>
      <c r="C202" s="7">
        <v>34241</v>
      </c>
      <c r="D202" s="7">
        <v>421</v>
      </c>
      <c r="E202" s="1">
        <v>230967.35</v>
      </c>
      <c r="F202" s="1">
        <v>8323.09</v>
      </c>
      <c r="G202" s="1">
        <v>7160.59</v>
      </c>
      <c r="H202" s="1">
        <v>6277.3</v>
      </c>
      <c r="I202" s="6">
        <v>21760.98</v>
      </c>
      <c r="J202" s="86"/>
      <c r="K202" s="86"/>
      <c r="L202" s="85"/>
      <c r="M202" s="85"/>
      <c r="N202" s="85"/>
      <c r="O202" s="85"/>
      <c r="P202" s="85"/>
      <c r="Q202" s="32">
        <f t="shared" si="2"/>
        <v>21760.98</v>
      </c>
    </row>
    <row r="203" spans="1:17" x14ac:dyDescent="0.25">
      <c r="A203" s="83" t="s">
        <v>7871</v>
      </c>
      <c r="B203" s="84" t="s">
        <v>15578</v>
      </c>
      <c r="C203" s="7">
        <v>8025</v>
      </c>
      <c r="D203" s="7">
        <v>159</v>
      </c>
      <c r="E203" s="1">
        <v>164240.03</v>
      </c>
      <c r="F203" s="1">
        <v>1950.66</v>
      </c>
      <c r="G203" s="1">
        <v>2704.36</v>
      </c>
      <c r="H203" s="1">
        <v>4463.76</v>
      </c>
      <c r="I203" s="6">
        <v>9118.7800000000007</v>
      </c>
      <c r="J203" s="86"/>
      <c r="K203" s="86"/>
      <c r="L203" s="85"/>
      <c r="M203" s="85"/>
      <c r="N203" s="85"/>
      <c r="O203" s="85"/>
      <c r="P203" s="85"/>
      <c r="Q203" s="32">
        <f t="shared" si="2"/>
        <v>9118.7800000000007</v>
      </c>
    </row>
    <row r="204" spans="1:17" x14ac:dyDescent="0.25">
      <c r="A204" s="83" t="s">
        <v>7872</v>
      </c>
      <c r="B204" s="84" t="s">
        <v>15579</v>
      </c>
      <c r="C204" s="7">
        <v>682</v>
      </c>
      <c r="D204" s="7">
        <v>24</v>
      </c>
      <c r="E204" s="1">
        <v>5356.26</v>
      </c>
      <c r="F204" s="1">
        <v>165.78</v>
      </c>
      <c r="G204" s="1">
        <v>408.21</v>
      </c>
      <c r="H204" s="1">
        <v>145.58000000000001</v>
      </c>
      <c r="I204" s="6">
        <v>719.57</v>
      </c>
      <c r="J204" s="86"/>
      <c r="K204" s="86"/>
      <c r="L204" s="85"/>
      <c r="M204" s="85"/>
      <c r="N204" s="85"/>
      <c r="O204" s="85"/>
      <c r="P204" s="85"/>
      <c r="Q204" s="32">
        <f t="shared" si="2"/>
        <v>719.57</v>
      </c>
    </row>
    <row r="205" spans="1:17" x14ac:dyDescent="0.25">
      <c r="A205" s="83" t="s">
        <v>7873</v>
      </c>
      <c r="B205" s="84" t="s">
        <v>15580</v>
      </c>
      <c r="C205" s="7">
        <v>5064</v>
      </c>
      <c r="D205" s="7">
        <v>99</v>
      </c>
      <c r="E205" s="1">
        <v>27195.3</v>
      </c>
      <c r="F205" s="1">
        <v>1230.93</v>
      </c>
      <c r="G205" s="1">
        <v>1683.85</v>
      </c>
      <c r="H205" s="1">
        <v>739.12</v>
      </c>
      <c r="I205" s="6">
        <v>3653.9</v>
      </c>
      <c r="J205" s="86"/>
      <c r="K205" s="86"/>
      <c r="L205" s="85"/>
      <c r="M205" s="85"/>
      <c r="N205" s="85"/>
      <c r="O205" s="85"/>
      <c r="P205" s="85"/>
      <c r="Q205" s="32">
        <f t="shared" si="2"/>
        <v>3653.9</v>
      </c>
    </row>
    <row r="206" spans="1:17" x14ac:dyDescent="0.25">
      <c r="A206" s="83" t="s">
        <v>7874</v>
      </c>
      <c r="B206" s="84" t="s">
        <v>15581</v>
      </c>
      <c r="C206" s="7">
        <v>4553</v>
      </c>
      <c r="D206" s="7">
        <v>41</v>
      </c>
      <c r="E206" s="1">
        <v>8799.1299999999992</v>
      </c>
      <c r="F206" s="1">
        <v>1106.71</v>
      </c>
      <c r="G206" s="1">
        <v>697.35</v>
      </c>
      <c r="H206" s="1">
        <v>239.14</v>
      </c>
      <c r="I206" s="6">
        <v>2043.2</v>
      </c>
      <c r="J206" s="86"/>
      <c r="K206" s="86"/>
      <c r="L206" s="85"/>
      <c r="M206" s="85"/>
      <c r="N206" s="85"/>
      <c r="O206" s="85"/>
      <c r="P206" s="85"/>
      <c r="Q206" s="32">
        <f t="shared" ref="Q206:Q269" si="3">P206+I206</f>
        <v>2043.2</v>
      </c>
    </row>
    <row r="207" spans="1:17" x14ac:dyDescent="0.25">
      <c r="A207" s="83" t="s">
        <v>7875</v>
      </c>
      <c r="B207" s="84" t="s">
        <v>15582</v>
      </c>
      <c r="C207" s="7">
        <v>648</v>
      </c>
      <c r="D207" s="7">
        <v>17</v>
      </c>
      <c r="E207" s="1">
        <v>2628.61</v>
      </c>
      <c r="F207" s="1">
        <v>157.51</v>
      </c>
      <c r="G207" s="1">
        <v>289.14</v>
      </c>
      <c r="H207" s="1">
        <v>71.44</v>
      </c>
      <c r="I207" s="6">
        <v>518.09</v>
      </c>
      <c r="J207" s="86"/>
      <c r="K207" s="86"/>
      <c r="L207" s="85"/>
      <c r="M207" s="85"/>
      <c r="N207" s="85"/>
      <c r="O207" s="85"/>
      <c r="P207" s="85"/>
      <c r="Q207" s="32">
        <f t="shared" si="3"/>
        <v>518.09</v>
      </c>
    </row>
    <row r="208" spans="1:17" x14ac:dyDescent="0.25">
      <c r="A208" s="83" t="s">
        <v>7876</v>
      </c>
      <c r="B208" s="84" t="s">
        <v>15583</v>
      </c>
      <c r="C208" s="7">
        <v>7926</v>
      </c>
      <c r="D208" s="7">
        <v>118</v>
      </c>
      <c r="E208" s="1">
        <v>41926.26</v>
      </c>
      <c r="F208" s="1">
        <v>1926.6</v>
      </c>
      <c r="G208" s="1">
        <v>2007.01</v>
      </c>
      <c r="H208" s="1">
        <v>1139.48</v>
      </c>
      <c r="I208" s="6">
        <v>5073.09</v>
      </c>
      <c r="J208" s="86"/>
      <c r="K208" s="86"/>
      <c r="L208" s="85"/>
      <c r="M208" s="85"/>
      <c r="N208" s="85"/>
      <c r="O208" s="85"/>
      <c r="P208" s="85"/>
      <c r="Q208" s="32">
        <f t="shared" si="3"/>
        <v>5073.09</v>
      </c>
    </row>
    <row r="209" spans="1:17" x14ac:dyDescent="0.25">
      <c r="A209" s="83" t="s">
        <v>7877</v>
      </c>
      <c r="B209" s="84" t="s">
        <v>15584</v>
      </c>
      <c r="C209" s="7">
        <v>1148</v>
      </c>
      <c r="D209" s="7">
        <v>31</v>
      </c>
      <c r="E209" s="1">
        <v>5301.51</v>
      </c>
      <c r="F209" s="1">
        <v>279.05</v>
      </c>
      <c r="G209" s="1">
        <v>527.26</v>
      </c>
      <c r="H209" s="1">
        <v>144.09</v>
      </c>
      <c r="I209" s="6">
        <v>950.4</v>
      </c>
      <c r="J209" s="86"/>
      <c r="K209" s="86"/>
      <c r="L209" s="85"/>
      <c r="M209" s="85"/>
      <c r="N209" s="85"/>
      <c r="O209" s="85"/>
      <c r="P209" s="85"/>
      <c r="Q209" s="32">
        <f t="shared" si="3"/>
        <v>950.4</v>
      </c>
    </row>
    <row r="210" spans="1:17" x14ac:dyDescent="0.25">
      <c r="A210" s="83" t="s">
        <v>7878</v>
      </c>
      <c r="B210" s="84" t="s">
        <v>15585</v>
      </c>
      <c r="C210" s="7">
        <v>16671</v>
      </c>
      <c r="D210" s="7">
        <v>242</v>
      </c>
      <c r="E210" s="1">
        <v>71555.66</v>
      </c>
      <c r="F210" s="1">
        <v>4052.28</v>
      </c>
      <c r="G210" s="1">
        <v>4116.0600000000004</v>
      </c>
      <c r="H210" s="1">
        <v>1944.76</v>
      </c>
      <c r="I210" s="6">
        <v>10113.1</v>
      </c>
      <c r="J210" s="86"/>
      <c r="K210" s="86"/>
      <c r="L210" s="85"/>
      <c r="M210" s="85"/>
      <c r="N210" s="85"/>
      <c r="O210" s="85"/>
      <c r="P210" s="85"/>
      <c r="Q210" s="32">
        <f t="shared" si="3"/>
        <v>10113.1</v>
      </c>
    </row>
    <row r="211" spans="1:17" x14ac:dyDescent="0.25">
      <c r="A211" s="83" t="s">
        <v>7879</v>
      </c>
      <c r="B211" s="84" t="s">
        <v>15586</v>
      </c>
      <c r="C211" s="7">
        <v>2492</v>
      </c>
      <c r="D211" s="7">
        <v>56</v>
      </c>
      <c r="E211" s="1">
        <v>35601.31</v>
      </c>
      <c r="F211" s="1">
        <v>605.74</v>
      </c>
      <c r="G211" s="1">
        <v>952.48</v>
      </c>
      <c r="H211" s="1">
        <v>967.58</v>
      </c>
      <c r="I211" s="6">
        <v>2525.8000000000002</v>
      </c>
      <c r="J211" s="86"/>
      <c r="K211" s="86"/>
      <c r="L211" s="85"/>
      <c r="M211" s="85"/>
      <c r="N211" s="85"/>
      <c r="O211" s="85"/>
      <c r="P211" s="85"/>
      <c r="Q211" s="32">
        <f t="shared" si="3"/>
        <v>2525.8000000000002</v>
      </c>
    </row>
    <row r="212" spans="1:17" x14ac:dyDescent="0.25">
      <c r="A212" s="83" t="s">
        <v>7880</v>
      </c>
      <c r="B212" s="84" t="s">
        <v>15587</v>
      </c>
      <c r="C212" s="7">
        <v>426</v>
      </c>
      <c r="D212" s="7">
        <v>10</v>
      </c>
      <c r="E212" s="1">
        <v>1830.51</v>
      </c>
      <c r="F212" s="1">
        <v>103.55</v>
      </c>
      <c r="G212" s="1">
        <v>170.09</v>
      </c>
      <c r="H212" s="1">
        <v>49.75</v>
      </c>
      <c r="I212" s="6">
        <v>323.39</v>
      </c>
      <c r="J212" s="86"/>
      <c r="K212" s="86"/>
      <c r="L212" s="85"/>
      <c r="M212" s="85"/>
      <c r="N212" s="85"/>
      <c r="O212" s="85"/>
      <c r="P212" s="85"/>
      <c r="Q212" s="32">
        <f t="shared" si="3"/>
        <v>323.39</v>
      </c>
    </row>
    <row r="213" spans="1:17" x14ac:dyDescent="0.25">
      <c r="A213" s="83" t="s">
        <v>7881</v>
      </c>
      <c r="B213" s="84" t="s">
        <v>15588</v>
      </c>
      <c r="C213" s="7">
        <v>1620</v>
      </c>
      <c r="D213" s="7">
        <v>60</v>
      </c>
      <c r="E213" s="1">
        <v>42191.06</v>
      </c>
      <c r="F213" s="1">
        <v>393.78</v>
      </c>
      <c r="G213" s="1">
        <v>1020.51</v>
      </c>
      <c r="H213" s="1">
        <v>1146.68</v>
      </c>
      <c r="I213" s="6">
        <v>2560.9699999999998</v>
      </c>
      <c r="J213" s="86"/>
      <c r="K213" s="86"/>
      <c r="L213" s="85"/>
      <c r="M213" s="85"/>
      <c r="N213" s="85"/>
      <c r="O213" s="85"/>
      <c r="P213" s="85"/>
      <c r="Q213" s="32">
        <f t="shared" si="3"/>
        <v>2560.9699999999998</v>
      </c>
    </row>
    <row r="214" spans="1:17" x14ac:dyDescent="0.25">
      <c r="A214" s="83" t="s">
        <v>7882</v>
      </c>
      <c r="B214" s="84" t="s">
        <v>15589</v>
      </c>
      <c r="C214" s="7">
        <v>690</v>
      </c>
      <c r="D214" s="7">
        <v>10</v>
      </c>
      <c r="E214" s="1">
        <v>1667.07</v>
      </c>
      <c r="F214" s="1">
        <v>167.72</v>
      </c>
      <c r="G214" s="1">
        <v>170.09</v>
      </c>
      <c r="H214" s="1">
        <v>45.31</v>
      </c>
      <c r="I214" s="6">
        <v>383.12</v>
      </c>
      <c r="J214" s="86"/>
      <c r="K214" s="86"/>
      <c r="L214" s="85"/>
      <c r="M214" s="85"/>
      <c r="N214" s="85"/>
      <c r="O214" s="85"/>
      <c r="P214" s="85"/>
      <c r="Q214" s="32">
        <f t="shared" si="3"/>
        <v>383.12</v>
      </c>
    </row>
    <row r="215" spans="1:17" x14ac:dyDescent="0.25">
      <c r="A215" s="83" t="s">
        <v>7883</v>
      </c>
      <c r="B215" s="84" t="s">
        <v>15590</v>
      </c>
      <c r="C215" s="7">
        <v>8071</v>
      </c>
      <c r="D215" s="7">
        <v>109</v>
      </c>
      <c r="E215" s="1">
        <v>34893.54</v>
      </c>
      <c r="F215" s="1">
        <v>1961.85</v>
      </c>
      <c r="G215" s="1">
        <v>1853.93</v>
      </c>
      <c r="H215" s="1">
        <v>948.34</v>
      </c>
      <c r="I215" s="6">
        <v>4764.12</v>
      </c>
      <c r="J215" s="86"/>
      <c r="K215" s="86"/>
      <c r="L215" s="85"/>
      <c r="M215" s="85"/>
      <c r="N215" s="85"/>
      <c r="O215" s="85"/>
      <c r="P215" s="85"/>
      <c r="Q215" s="32">
        <f t="shared" si="3"/>
        <v>4764.12</v>
      </c>
    </row>
    <row r="216" spans="1:17" x14ac:dyDescent="0.25">
      <c r="A216" s="83" t="s">
        <v>7884</v>
      </c>
      <c r="B216" s="84" t="s">
        <v>15591</v>
      </c>
      <c r="C216" s="7">
        <v>24367</v>
      </c>
      <c r="D216" s="7">
        <v>320</v>
      </c>
      <c r="E216" s="1">
        <v>159127.66</v>
      </c>
      <c r="F216" s="1">
        <v>5922.98</v>
      </c>
      <c r="G216" s="1">
        <v>5442.74</v>
      </c>
      <c r="H216" s="1">
        <v>4324.82</v>
      </c>
      <c r="I216" s="6">
        <v>15690.54</v>
      </c>
      <c r="J216" s="86"/>
      <c r="K216" s="86"/>
      <c r="L216" s="85"/>
      <c r="M216" s="85"/>
      <c r="N216" s="85"/>
      <c r="O216" s="85"/>
      <c r="P216" s="85"/>
      <c r="Q216" s="32">
        <f t="shared" si="3"/>
        <v>15690.54</v>
      </c>
    </row>
    <row r="217" spans="1:17" x14ac:dyDescent="0.25">
      <c r="A217" s="83" t="s">
        <v>7885</v>
      </c>
      <c r="B217" s="84" t="s">
        <v>15592</v>
      </c>
      <c r="C217" s="7">
        <v>6313</v>
      </c>
      <c r="D217" s="7">
        <v>106</v>
      </c>
      <c r="E217" s="1">
        <v>26197.24</v>
      </c>
      <c r="F217" s="1">
        <v>1534.53</v>
      </c>
      <c r="G217" s="1">
        <v>1802.9</v>
      </c>
      <c r="H217" s="1">
        <v>711.99</v>
      </c>
      <c r="I217" s="6">
        <v>4049.42</v>
      </c>
      <c r="J217" s="86"/>
      <c r="K217" s="86"/>
      <c r="L217" s="85"/>
      <c r="M217" s="85"/>
      <c r="N217" s="85"/>
      <c r="O217" s="85"/>
      <c r="P217" s="85"/>
      <c r="Q217" s="32">
        <f t="shared" si="3"/>
        <v>4049.42</v>
      </c>
    </row>
    <row r="218" spans="1:17" x14ac:dyDescent="0.25">
      <c r="A218" s="83" t="s">
        <v>7886</v>
      </c>
      <c r="B218" s="84" t="s">
        <v>15593</v>
      </c>
      <c r="C218" s="7">
        <v>33303</v>
      </c>
      <c r="D218" s="7">
        <v>332</v>
      </c>
      <c r="E218" s="1">
        <v>132218.32999999999</v>
      </c>
      <c r="F218" s="1">
        <v>8095.09</v>
      </c>
      <c r="G218" s="1">
        <v>5646.83</v>
      </c>
      <c r="H218" s="1">
        <v>3593.46</v>
      </c>
      <c r="I218" s="6">
        <v>17335.38</v>
      </c>
      <c r="J218" s="86"/>
      <c r="K218" s="86"/>
      <c r="L218" s="85"/>
      <c r="M218" s="85"/>
      <c r="N218" s="85"/>
      <c r="O218" s="85"/>
      <c r="P218" s="85"/>
      <c r="Q218" s="32">
        <f t="shared" si="3"/>
        <v>17335.38</v>
      </c>
    </row>
    <row r="219" spans="1:17" ht="26.4" x14ac:dyDescent="0.25">
      <c r="A219" s="83" t="s">
        <v>7887</v>
      </c>
      <c r="B219" s="84" t="s">
        <v>15594</v>
      </c>
      <c r="C219" s="7">
        <v>58978</v>
      </c>
      <c r="D219" s="7">
        <v>567</v>
      </c>
      <c r="E219" s="1">
        <v>464158.2</v>
      </c>
      <c r="F219" s="1">
        <v>14336</v>
      </c>
      <c r="G219" s="1">
        <v>9643.84</v>
      </c>
      <c r="H219" s="1">
        <v>12615.02</v>
      </c>
      <c r="I219" s="6">
        <v>36594.86</v>
      </c>
      <c r="J219" s="86"/>
      <c r="K219" s="86"/>
      <c r="L219" s="85"/>
      <c r="M219" s="85"/>
      <c r="N219" s="85"/>
      <c r="O219" s="85"/>
      <c r="P219" s="85"/>
      <c r="Q219" s="32">
        <f t="shared" si="3"/>
        <v>36594.86</v>
      </c>
    </row>
    <row r="220" spans="1:17" x14ac:dyDescent="0.25">
      <c r="A220" s="83" t="s">
        <v>7888</v>
      </c>
      <c r="B220" s="84" t="s">
        <v>15595</v>
      </c>
      <c r="C220" s="7">
        <v>9859</v>
      </c>
      <c r="D220" s="7">
        <v>157</v>
      </c>
      <c r="E220" s="1">
        <v>102974.12</v>
      </c>
      <c r="F220" s="1">
        <v>2396.46</v>
      </c>
      <c r="G220" s="1">
        <v>2670.34</v>
      </c>
      <c r="H220" s="1">
        <v>2798.66</v>
      </c>
      <c r="I220" s="6">
        <v>7865.46</v>
      </c>
      <c r="J220" s="86"/>
      <c r="K220" s="86"/>
      <c r="L220" s="85"/>
      <c r="M220" s="85"/>
      <c r="N220" s="85"/>
      <c r="O220" s="85"/>
      <c r="P220" s="85"/>
      <c r="Q220" s="32">
        <f t="shared" si="3"/>
        <v>7865.46</v>
      </c>
    </row>
    <row r="221" spans="1:17" x14ac:dyDescent="0.25">
      <c r="A221" s="83" t="s">
        <v>7889</v>
      </c>
      <c r="B221" s="84" t="s">
        <v>15596</v>
      </c>
      <c r="C221" s="7">
        <v>577</v>
      </c>
      <c r="D221" s="7">
        <v>10</v>
      </c>
      <c r="E221" s="1">
        <v>1738.18</v>
      </c>
      <c r="F221" s="1">
        <v>140.26</v>
      </c>
      <c r="G221" s="1">
        <v>170.09</v>
      </c>
      <c r="H221" s="1">
        <v>47.24</v>
      </c>
      <c r="I221" s="6">
        <v>357.59</v>
      </c>
      <c r="J221" s="86"/>
      <c r="K221" s="86"/>
      <c r="L221" s="85"/>
      <c r="M221" s="85"/>
      <c r="N221" s="85"/>
      <c r="O221" s="85"/>
      <c r="P221" s="85"/>
      <c r="Q221" s="32">
        <f t="shared" si="3"/>
        <v>357.59</v>
      </c>
    </row>
    <row r="222" spans="1:17" x14ac:dyDescent="0.25">
      <c r="A222" s="83" t="s">
        <v>7890</v>
      </c>
      <c r="B222" s="84" t="s">
        <v>15597</v>
      </c>
      <c r="C222" s="7">
        <v>583</v>
      </c>
      <c r="D222" s="7">
        <v>13</v>
      </c>
      <c r="E222" s="1">
        <v>2898.44</v>
      </c>
      <c r="F222" s="1">
        <v>141.71</v>
      </c>
      <c r="G222" s="1">
        <v>221.11</v>
      </c>
      <c r="H222" s="1">
        <v>78.78</v>
      </c>
      <c r="I222" s="6">
        <v>441.6</v>
      </c>
      <c r="J222" s="86"/>
      <c r="K222" s="86"/>
      <c r="L222" s="85"/>
      <c r="M222" s="85"/>
      <c r="N222" s="85"/>
      <c r="O222" s="85"/>
      <c r="P222" s="85"/>
      <c r="Q222" s="32">
        <f t="shared" si="3"/>
        <v>441.6</v>
      </c>
    </row>
    <row r="223" spans="1:17" x14ac:dyDescent="0.25">
      <c r="A223" s="83" t="s">
        <v>7891</v>
      </c>
      <c r="B223" s="84" t="s">
        <v>15598</v>
      </c>
      <c r="C223" s="7">
        <v>623</v>
      </c>
      <c r="D223" s="7">
        <v>8</v>
      </c>
      <c r="E223" s="1">
        <v>1718.57</v>
      </c>
      <c r="F223" s="1">
        <v>151.43</v>
      </c>
      <c r="G223" s="1">
        <v>136.07</v>
      </c>
      <c r="H223" s="1">
        <v>46.7</v>
      </c>
      <c r="I223" s="6">
        <v>334.2</v>
      </c>
      <c r="J223" s="86"/>
      <c r="K223" s="86"/>
      <c r="L223" s="85"/>
      <c r="M223" s="85"/>
      <c r="N223" s="85"/>
      <c r="O223" s="85"/>
      <c r="P223" s="85"/>
      <c r="Q223" s="32">
        <f t="shared" si="3"/>
        <v>334.2</v>
      </c>
    </row>
    <row r="224" spans="1:17" x14ac:dyDescent="0.25">
      <c r="A224" s="83" t="s">
        <v>7892</v>
      </c>
      <c r="B224" s="84" t="s">
        <v>15599</v>
      </c>
      <c r="C224" s="7">
        <v>11278</v>
      </c>
      <c r="D224" s="7">
        <v>234</v>
      </c>
      <c r="E224" s="1">
        <v>64286.64</v>
      </c>
      <c r="F224" s="1">
        <v>2741.38</v>
      </c>
      <c r="G224" s="1">
        <v>3980</v>
      </c>
      <c r="H224" s="1">
        <v>1747.2</v>
      </c>
      <c r="I224" s="6">
        <v>8468.58</v>
      </c>
      <c r="J224" s="86"/>
      <c r="K224" s="86"/>
      <c r="L224" s="85"/>
      <c r="M224" s="85"/>
      <c r="N224" s="85"/>
      <c r="O224" s="85"/>
      <c r="P224" s="85"/>
      <c r="Q224" s="32">
        <f t="shared" si="3"/>
        <v>8468.58</v>
      </c>
    </row>
    <row r="225" spans="1:17" x14ac:dyDescent="0.25">
      <c r="A225" s="83" t="s">
        <v>7893</v>
      </c>
      <c r="B225" s="84" t="s">
        <v>15600</v>
      </c>
      <c r="C225" s="7">
        <v>1662</v>
      </c>
      <c r="D225" s="7">
        <v>39</v>
      </c>
      <c r="E225" s="1">
        <v>24500.7</v>
      </c>
      <c r="F225" s="1">
        <v>403.99</v>
      </c>
      <c r="G225" s="1">
        <v>663.34</v>
      </c>
      <c r="H225" s="1">
        <v>665.89</v>
      </c>
      <c r="I225" s="6">
        <v>1733.22</v>
      </c>
      <c r="J225" s="86"/>
      <c r="K225" s="86"/>
      <c r="L225" s="85"/>
      <c r="M225" s="85"/>
      <c r="N225" s="85"/>
      <c r="O225" s="85"/>
      <c r="P225" s="85"/>
      <c r="Q225" s="32">
        <f t="shared" si="3"/>
        <v>1733.22</v>
      </c>
    </row>
    <row r="226" spans="1:17" x14ac:dyDescent="0.25">
      <c r="A226" s="83" t="s">
        <v>7894</v>
      </c>
      <c r="B226" s="84" t="s">
        <v>15601</v>
      </c>
      <c r="C226" s="7">
        <v>35</v>
      </c>
      <c r="D226" s="7">
        <v>7</v>
      </c>
      <c r="E226" s="1">
        <v>1113.46</v>
      </c>
      <c r="F226" s="1">
        <v>8.5</v>
      </c>
      <c r="G226" s="1">
        <v>119.06</v>
      </c>
      <c r="H226" s="1">
        <v>30.26</v>
      </c>
      <c r="I226" s="6">
        <v>157.82</v>
      </c>
      <c r="J226" s="86"/>
      <c r="K226" s="86"/>
      <c r="L226" s="85"/>
      <c r="M226" s="85"/>
      <c r="N226" s="85"/>
      <c r="O226" s="85"/>
      <c r="P226" s="85"/>
      <c r="Q226" s="32">
        <f t="shared" si="3"/>
        <v>157.82</v>
      </c>
    </row>
    <row r="227" spans="1:17" x14ac:dyDescent="0.25">
      <c r="A227" s="83" t="s">
        <v>7895</v>
      </c>
      <c r="B227" s="84" t="s">
        <v>15602</v>
      </c>
      <c r="C227" s="7">
        <v>318</v>
      </c>
      <c r="D227" s="7">
        <v>11</v>
      </c>
      <c r="E227" s="1">
        <v>1915.89</v>
      </c>
      <c r="F227" s="1">
        <v>77.3</v>
      </c>
      <c r="G227" s="1">
        <v>187.1</v>
      </c>
      <c r="H227" s="1">
        <v>52.07</v>
      </c>
      <c r="I227" s="6">
        <v>316.47000000000003</v>
      </c>
      <c r="J227" s="86"/>
      <c r="K227" s="86"/>
      <c r="L227" s="85"/>
      <c r="M227" s="85"/>
      <c r="N227" s="85"/>
      <c r="O227" s="85"/>
      <c r="P227" s="85"/>
      <c r="Q227" s="32">
        <f t="shared" si="3"/>
        <v>316.47000000000003</v>
      </c>
    </row>
    <row r="228" spans="1:17" ht="26.4" x14ac:dyDescent="0.25">
      <c r="A228" s="83" t="s">
        <v>7896</v>
      </c>
      <c r="B228" s="84" t="s">
        <v>15603</v>
      </c>
      <c r="C228" s="7">
        <v>636</v>
      </c>
      <c r="D228" s="7">
        <v>16</v>
      </c>
      <c r="E228" s="1">
        <v>2746.11</v>
      </c>
      <c r="F228" s="1">
        <v>154.59</v>
      </c>
      <c r="G228" s="1">
        <v>272.14</v>
      </c>
      <c r="H228" s="1">
        <v>74.63</v>
      </c>
      <c r="I228" s="6">
        <v>501.36</v>
      </c>
      <c r="J228" s="86"/>
      <c r="K228" s="86"/>
      <c r="L228" s="85"/>
      <c r="M228" s="85"/>
      <c r="N228" s="85"/>
      <c r="O228" s="85"/>
      <c r="P228" s="85"/>
      <c r="Q228" s="32">
        <f t="shared" si="3"/>
        <v>501.36</v>
      </c>
    </row>
    <row r="229" spans="1:17" x14ac:dyDescent="0.25">
      <c r="A229" s="83" t="s">
        <v>7897</v>
      </c>
      <c r="B229" s="84" t="s">
        <v>15604</v>
      </c>
      <c r="C229" s="7">
        <v>84667</v>
      </c>
      <c r="D229" s="7">
        <v>968</v>
      </c>
      <c r="E229" s="1">
        <v>483960.87</v>
      </c>
      <c r="F229" s="1">
        <v>20580.330000000002</v>
      </c>
      <c r="G229" s="1">
        <v>16464.259999999998</v>
      </c>
      <c r="H229" s="1">
        <v>13153.22</v>
      </c>
      <c r="I229" s="6">
        <v>50197.81</v>
      </c>
      <c r="J229" s="86"/>
      <c r="K229" s="86"/>
      <c r="L229" s="85"/>
      <c r="M229" s="85"/>
      <c r="N229" s="85"/>
      <c r="O229" s="85"/>
      <c r="P229" s="85"/>
      <c r="Q229" s="32">
        <f t="shared" si="3"/>
        <v>50197.81</v>
      </c>
    </row>
    <row r="230" spans="1:17" x14ac:dyDescent="0.25">
      <c r="A230" s="83" t="s">
        <v>7898</v>
      </c>
      <c r="B230" s="84" t="s">
        <v>15605</v>
      </c>
      <c r="C230" s="7">
        <v>160</v>
      </c>
      <c r="D230" s="7">
        <v>7</v>
      </c>
      <c r="E230" s="1">
        <v>1113.46</v>
      </c>
      <c r="F230" s="1">
        <v>38.89</v>
      </c>
      <c r="G230" s="1">
        <v>119.06</v>
      </c>
      <c r="H230" s="1">
        <v>30.26</v>
      </c>
      <c r="I230" s="6">
        <v>188.21</v>
      </c>
      <c r="J230" s="86"/>
      <c r="K230" s="86"/>
      <c r="L230" s="85"/>
      <c r="M230" s="85"/>
      <c r="N230" s="85"/>
      <c r="O230" s="85"/>
      <c r="P230" s="85"/>
      <c r="Q230" s="32">
        <f t="shared" si="3"/>
        <v>188.21</v>
      </c>
    </row>
    <row r="231" spans="1:17" x14ac:dyDescent="0.25">
      <c r="A231" s="83" t="s">
        <v>7899</v>
      </c>
      <c r="B231" s="84" t="s">
        <v>15606</v>
      </c>
      <c r="C231" s="7">
        <v>218</v>
      </c>
      <c r="D231" s="7">
        <v>7</v>
      </c>
      <c r="E231" s="1">
        <v>1250.31</v>
      </c>
      <c r="F231" s="1">
        <v>52.99</v>
      </c>
      <c r="G231" s="1">
        <v>119.06</v>
      </c>
      <c r="H231" s="1">
        <v>33.979999999999997</v>
      </c>
      <c r="I231" s="6">
        <v>206.03</v>
      </c>
      <c r="J231" s="86"/>
      <c r="K231" s="86"/>
      <c r="L231" s="85"/>
      <c r="M231" s="85"/>
      <c r="N231" s="85"/>
      <c r="O231" s="85"/>
      <c r="P231" s="85"/>
      <c r="Q231" s="32">
        <f t="shared" si="3"/>
        <v>206.03</v>
      </c>
    </row>
    <row r="232" spans="1:17" x14ac:dyDescent="0.25">
      <c r="A232" s="83" t="s">
        <v>7900</v>
      </c>
      <c r="B232" s="84" t="s">
        <v>15607</v>
      </c>
      <c r="C232" s="7">
        <v>527</v>
      </c>
      <c r="D232" s="7">
        <v>18</v>
      </c>
      <c r="E232" s="1">
        <v>3136.62</v>
      </c>
      <c r="F232" s="1">
        <v>128.1</v>
      </c>
      <c r="G232" s="1">
        <v>306.14999999999998</v>
      </c>
      <c r="H232" s="1">
        <v>85.25</v>
      </c>
      <c r="I232" s="6">
        <v>519.5</v>
      </c>
      <c r="J232" s="86"/>
      <c r="K232" s="86"/>
      <c r="L232" s="85"/>
      <c r="M232" s="85"/>
      <c r="N232" s="85"/>
      <c r="O232" s="85"/>
      <c r="P232" s="85"/>
      <c r="Q232" s="32">
        <f t="shared" si="3"/>
        <v>519.5</v>
      </c>
    </row>
    <row r="233" spans="1:17" x14ac:dyDescent="0.25">
      <c r="A233" s="83" t="s">
        <v>7901</v>
      </c>
      <c r="B233" s="84" t="s">
        <v>15608</v>
      </c>
      <c r="C233" s="7">
        <v>827</v>
      </c>
      <c r="D233" s="7">
        <v>11</v>
      </c>
      <c r="E233" s="1">
        <v>1638.8</v>
      </c>
      <c r="F233" s="1">
        <v>201.02</v>
      </c>
      <c r="G233" s="1">
        <v>187.1</v>
      </c>
      <c r="H233" s="1">
        <v>44.54</v>
      </c>
      <c r="I233" s="6">
        <v>432.66</v>
      </c>
      <c r="J233" s="86"/>
      <c r="K233" s="86"/>
      <c r="L233" s="85"/>
      <c r="M233" s="85"/>
      <c r="N233" s="85"/>
      <c r="O233" s="85"/>
      <c r="P233" s="85"/>
      <c r="Q233" s="32">
        <f t="shared" si="3"/>
        <v>432.66</v>
      </c>
    </row>
    <row r="234" spans="1:17" x14ac:dyDescent="0.25">
      <c r="A234" s="83" t="s">
        <v>7902</v>
      </c>
      <c r="B234" s="84" t="s">
        <v>15609</v>
      </c>
      <c r="C234" s="7">
        <v>4709</v>
      </c>
      <c r="D234" s="7">
        <v>98</v>
      </c>
      <c r="E234" s="1">
        <v>43045.61</v>
      </c>
      <c r="F234" s="1">
        <v>1144.6300000000001</v>
      </c>
      <c r="G234" s="1">
        <v>1666.84</v>
      </c>
      <c r="H234" s="1">
        <v>1169.9000000000001</v>
      </c>
      <c r="I234" s="6">
        <v>3981.37</v>
      </c>
      <c r="J234" s="86"/>
      <c r="K234" s="86"/>
      <c r="L234" s="85"/>
      <c r="M234" s="85"/>
      <c r="N234" s="85"/>
      <c r="O234" s="85"/>
      <c r="P234" s="85"/>
      <c r="Q234" s="32">
        <f t="shared" si="3"/>
        <v>3981.37</v>
      </c>
    </row>
    <row r="235" spans="1:17" x14ac:dyDescent="0.25">
      <c r="A235" s="83" t="s">
        <v>7903</v>
      </c>
      <c r="B235" s="84" t="s">
        <v>15610</v>
      </c>
      <c r="C235" s="7">
        <v>35199</v>
      </c>
      <c r="D235" s="7">
        <v>330</v>
      </c>
      <c r="E235" s="1">
        <v>141918.19</v>
      </c>
      <c r="F235" s="1">
        <v>8555.9500000000007</v>
      </c>
      <c r="G235" s="1">
        <v>5612.82</v>
      </c>
      <c r="H235" s="1">
        <v>3857.09</v>
      </c>
      <c r="I235" s="6">
        <v>18025.86</v>
      </c>
      <c r="J235" s="86"/>
      <c r="K235" s="86"/>
      <c r="L235" s="85"/>
      <c r="M235" s="85"/>
      <c r="N235" s="85"/>
      <c r="O235" s="85"/>
      <c r="P235" s="85"/>
      <c r="Q235" s="32">
        <f t="shared" si="3"/>
        <v>18025.86</v>
      </c>
    </row>
    <row r="236" spans="1:17" x14ac:dyDescent="0.25">
      <c r="A236" s="83" t="s">
        <v>7904</v>
      </c>
      <c r="B236" s="84" t="s">
        <v>15611</v>
      </c>
      <c r="C236" s="7">
        <v>34155</v>
      </c>
      <c r="D236" s="7">
        <v>455</v>
      </c>
      <c r="E236" s="1">
        <v>282675.3</v>
      </c>
      <c r="F236" s="1">
        <v>8302.18</v>
      </c>
      <c r="G236" s="1">
        <v>7738.89</v>
      </c>
      <c r="H236" s="1">
        <v>7682.62</v>
      </c>
      <c r="I236" s="6">
        <v>23723.69</v>
      </c>
      <c r="J236" s="86"/>
      <c r="K236" s="86"/>
      <c r="L236" s="85"/>
      <c r="M236" s="85"/>
      <c r="N236" s="85"/>
      <c r="O236" s="85"/>
      <c r="P236" s="85"/>
      <c r="Q236" s="32">
        <f t="shared" si="3"/>
        <v>23723.69</v>
      </c>
    </row>
    <row r="237" spans="1:17" x14ac:dyDescent="0.25">
      <c r="A237" s="83" t="s">
        <v>7905</v>
      </c>
      <c r="B237" s="84" t="s">
        <v>15612</v>
      </c>
      <c r="C237" s="7">
        <v>2714</v>
      </c>
      <c r="D237" s="7">
        <v>59</v>
      </c>
      <c r="E237" s="1">
        <v>11102.95</v>
      </c>
      <c r="F237" s="1">
        <v>659.7</v>
      </c>
      <c r="G237" s="1">
        <v>1003.5</v>
      </c>
      <c r="H237" s="1">
        <v>301.76</v>
      </c>
      <c r="I237" s="6">
        <v>1964.96</v>
      </c>
      <c r="J237" s="86"/>
      <c r="K237" s="86"/>
      <c r="L237" s="85"/>
      <c r="M237" s="85"/>
      <c r="N237" s="85"/>
      <c r="O237" s="85"/>
      <c r="P237" s="85"/>
      <c r="Q237" s="32">
        <f t="shared" si="3"/>
        <v>1964.96</v>
      </c>
    </row>
    <row r="238" spans="1:17" x14ac:dyDescent="0.25">
      <c r="A238" s="83" t="s">
        <v>7906</v>
      </c>
      <c r="B238" s="84" t="s">
        <v>15613</v>
      </c>
      <c r="C238" s="7">
        <v>22347</v>
      </c>
      <c r="D238" s="7">
        <v>284</v>
      </c>
      <c r="E238" s="1">
        <v>115847.12</v>
      </c>
      <c r="F238" s="1">
        <v>5431.97</v>
      </c>
      <c r="G238" s="1">
        <v>4830.42</v>
      </c>
      <c r="H238" s="1">
        <v>3148.53</v>
      </c>
      <c r="I238" s="6">
        <v>13410.92</v>
      </c>
      <c r="J238" s="86"/>
      <c r="K238" s="86"/>
      <c r="L238" s="85"/>
      <c r="M238" s="85"/>
      <c r="N238" s="85"/>
      <c r="O238" s="85"/>
      <c r="P238" s="85"/>
      <c r="Q238" s="32">
        <f t="shared" si="3"/>
        <v>13410.92</v>
      </c>
    </row>
    <row r="239" spans="1:17" x14ac:dyDescent="0.25">
      <c r="A239" s="83" t="s">
        <v>7907</v>
      </c>
      <c r="B239" s="84" t="s">
        <v>15614</v>
      </c>
      <c r="C239" s="7">
        <v>5061</v>
      </c>
      <c r="D239" s="7">
        <v>89</v>
      </c>
      <c r="E239" s="1">
        <v>20736.97</v>
      </c>
      <c r="F239" s="1">
        <v>1230.2</v>
      </c>
      <c r="G239" s="1">
        <v>1513.76</v>
      </c>
      <c r="H239" s="1">
        <v>563.59</v>
      </c>
      <c r="I239" s="6">
        <v>3307.55</v>
      </c>
      <c r="J239" s="86"/>
      <c r="K239" s="86"/>
      <c r="L239" s="85"/>
      <c r="M239" s="85"/>
      <c r="N239" s="85"/>
      <c r="O239" s="85"/>
      <c r="P239" s="85"/>
      <c r="Q239" s="32">
        <f t="shared" si="3"/>
        <v>3307.55</v>
      </c>
    </row>
    <row r="240" spans="1:17" x14ac:dyDescent="0.25">
      <c r="A240" s="83" t="s">
        <v>7908</v>
      </c>
      <c r="B240" s="84" t="s">
        <v>15615</v>
      </c>
      <c r="C240" s="7">
        <v>2103</v>
      </c>
      <c r="D240" s="7">
        <v>113</v>
      </c>
      <c r="E240" s="1">
        <v>51877.13</v>
      </c>
      <c r="F240" s="1">
        <v>511.18</v>
      </c>
      <c r="G240" s="1">
        <v>1921.97</v>
      </c>
      <c r="H240" s="1">
        <v>1409.93</v>
      </c>
      <c r="I240" s="6">
        <v>3843.08</v>
      </c>
      <c r="J240" s="86"/>
      <c r="K240" s="86"/>
      <c r="L240" s="85"/>
      <c r="M240" s="85"/>
      <c r="N240" s="85"/>
      <c r="O240" s="85"/>
      <c r="P240" s="85"/>
      <c r="Q240" s="32">
        <f t="shared" si="3"/>
        <v>3843.08</v>
      </c>
    </row>
    <row r="241" spans="1:17" x14ac:dyDescent="0.25">
      <c r="A241" s="83" t="s">
        <v>7909</v>
      </c>
      <c r="B241" s="84" t="s">
        <v>15616</v>
      </c>
      <c r="C241" s="7">
        <v>1248</v>
      </c>
      <c r="D241" s="7">
        <v>12</v>
      </c>
      <c r="E241" s="1">
        <v>20881.98</v>
      </c>
      <c r="F241" s="1">
        <v>144.5</v>
      </c>
      <c r="G241" s="1">
        <v>132.97</v>
      </c>
      <c r="H241" s="1">
        <v>337.93</v>
      </c>
      <c r="I241" s="6">
        <v>615.4</v>
      </c>
      <c r="J241" s="86"/>
      <c r="K241" s="86"/>
      <c r="L241" s="85"/>
      <c r="M241" s="85"/>
      <c r="N241" s="85"/>
      <c r="O241" s="85"/>
      <c r="P241" s="85"/>
      <c r="Q241" s="32">
        <f t="shared" si="3"/>
        <v>615.4</v>
      </c>
    </row>
    <row r="242" spans="1:17" x14ac:dyDescent="0.25">
      <c r="A242" s="83" t="s">
        <v>7910</v>
      </c>
      <c r="B242" s="84" t="s">
        <v>15617</v>
      </c>
      <c r="C242" s="7">
        <v>1183</v>
      </c>
      <c r="D242" s="7">
        <v>12</v>
      </c>
      <c r="E242" s="1">
        <v>14975.16</v>
      </c>
      <c r="F242" s="1">
        <v>136.97999999999999</v>
      </c>
      <c r="G242" s="1">
        <v>132.97</v>
      </c>
      <c r="H242" s="1">
        <v>242.34</v>
      </c>
      <c r="I242" s="6">
        <v>512.29</v>
      </c>
      <c r="J242" s="86"/>
      <c r="K242" s="86"/>
      <c r="L242" s="85"/>
      <c r="M242" s="85"/>
      <c r="N242" s="85"/>
      <c r="O242" s="85"/>
      <c r="P242" s="85"/>
      <c r="Q242" s="32">
        <f t="shared" si="3"/>
        <v>512.29</v>
      </c>
    </row>
    <row r="243" spans="1:17" x14ac:dyDescent="0.25">
      <c r="A243" s="83" t="s">
        <v>7911</v>
      </c>
      <c r="B243" s="84" t="s">
        <v>15618</v>
      </c>
      <c r="C243" s="7">
        <v>25412</v>
      </c>
      <c r="D243" s="7">
        <v>165</v>
      </c>
      <c r="E243" s="1">
        <v>48119.68</v>
      </c>
      <c r="F243" s="1">
        <v>2942.49</v>
      </c>
      <c r="G243" s="1">
        <v>1828.29</v>
      </c>
      <c r="H243" s="1">
        <v>778.7</v>
      </c>
      <c r="I243" s="6">
        <v>5549.48</v>
      </c>
      <c r="J243" s="86"/>
      <c r="K243" s="86"/>
      <c r="L243" s="85"/>
      <c r="M243" s="85"/>
      <c r="N243" s="85"/>
      <c r="O243" s="85"/>
      <c r="P243" s="85"/>
      <c r="Q243" s="32">
        <f t="shared" si="3"/>
        <v>5549.48</v>
      </c>
    </row>
    <row r="244" spans="1:17" x14ac:dyDescent="0.25">
      <c r="A244" s="83" t="s">
        <v>7912</v>
      </c>
      <c r="B244" s="84" t="s">
        <v>15619</v>
      </c>
      <c r="C244" s="7">
        <v>687</v>
      </c>
      <c r="D244" s="7">
        <v>7</v>
      </c>
      <c r="E244" s="1">
        <v>5368.68</v>
      </c>
      <c r="F244" s="1">
        <v>79.55</v>
      </c>
      <c r="G244" s="1">
        <v>77.56</v>
      </c>
      <c r="H244" s="1">
        <v>86.88</v>
      </c>
      <c r="I244" s="6">
        <v>243.99</v>
      </c>
      <c r="J244" s="86"/>
      <c r="K244" s="86"/>
      <c r="L244" s="85"/>
      <c r="M244" s="85"/>
      <c r="N244" s="85"/>
      <c r="O244" s="85"/>
      <c r="P244" s="85"/>
      <c r="Q244" s="32">
        <f t="shared" si="3"/>
        <v>243.99</v>
      </c>
    </row>
    <row r="245" spans="1:17" x14ac:dyDescent="0.25">
      <c r="A245" s="83" t="s">
        <v>7913</v>
      </c>
      <c r="B245" s="84" t="s">
        <v>15620</v>
      </c>
      <c r="C245" s="7">
        <v>609</v>
      </c>
      <c r="D245" s="7">
        <v>4</v>
      </c>
      <c r="E245" s="1">
        <v>938.45</v>
      </c>
      <c r="F245" s="1">
        <v>70.52</v>
      </c>
      <c r="G245" s="1">
        <v>44.32</v>
      </c>
      <c r="H245" s="1">
        <v>15.18</v>
      </c>
      <c r="I245" s="6">
        <v>130.02000000000001</v>
      </c>
      <c r="J245" s="86"/>
      <c r="K245" s="86"/>
      <c r="L245" s="85"/>
      <c r="M245" s="85"/>
      <c r="N245" s="85"/>
      <c r="O245" s="85"/>
      <c r="P245" s="85"/>
      <c r="Q245" s="32">
        <f t="shared" si="3"/>
        <v>130.02000000000001</v>
      </c>
    </row>
    <row r="246" spans="1:17" x14ac:dyDescent="0.25">
      <c r="A246" s="83" t="s">
        <v>7914</v>
      </c>
      <c r="B246" s="84" t="s">
        <v>15621</v>
      </c>
      <c r="C246" s="7">
        <v>12083</v>
      </c>
      <c r="D246" s="7">
        <v>148</v>
      </c>
      <c r="E246" s="1">
        <v>59012.41</v>
      </c>
      <c r="F246" s="1">
        <v>1399.1</v>
      </c>
      <c r="G246" s="1">
        <v>1639.92</v>
      </c>
      <c r="H246" s="1">
        <v>954.98</v>
      </c>
      <c r="I246" s="6">
        <v>3994</v>
      </c>
      <c r="J246" s="86"/>
      <c r="K246" s="86"/>
      <c r="L246" s="85"/>
      <c r="M246" s="85"/>
      <c r="N246" s="85"/>
      <c r="O246" s="85"/>
      <c r="P246" s="85"/>
      <c r="Q246" s="32">
        <f t="shared" si="3"/>
        <v>3994</v>
      </c>
    </row>
    <row r="247" spans="1:17" x14ac:dyDescent="0.25">
      <c r="A247" s="83" t="s">
        <v>7915</v>
      </c>
      <c r="B247" s="84" t="s">
        <v>15622</v>
      </c>
      <c r="C247" s="7">
        <v>844</v>
      </c>
      <c r="D247" s="7">
        <v>3</v>
      </c>
      <c r="E247" s="1">
        <v>689.94</v>
      </c>
      <c r="F247" s="1">
        <v>97.73</v>
      </c>
      <c r="G247" s="1">
        <v>33.24</v>
      </c>
      <c r="H247" s="1">
        <v>11.17</v>
      </c>
      <c r="I247" s="6">
        <v>142.13999999999999</v>
      </c>
      <c r="J247" s="86"/>
      <c r="K247" s="86"/>
      <c r="L247" s="85"/>
      <c r="M247" s="85"/>
      <c r="N247" s="85"/>
      <c r="O247" s="85"/>
      <c r="P247" s="85"/>
      <c r="Q247" s="32">
        <f t="shared" si="3"/>
        <v>142.13999999999999</v>
      </c>
    </row>
    <row r="248" spans="1:17" x14ac:dyDescent="0.25">
      <c r="A248" s="83" t="s">
        <v>7916</v>
      </c>
      <c r="B248" s="84" t="s">
        <v>15623</v>
      </c>
      <c r="C248" s="7">
        <v>514</v>
      </c>
      <c r="D248" s="7">
        <v>4</v>
      </c>
      <c r="E248" s="1">
        <v>589.05999999999995</v>
      </c>
      <c r="F248" s="1">
        <v>59.52</v>
      </c>
      <c r="G248" s="1">
        <v>44.32</v>
      </c>
      <c r="H248" s="1">
        <v>9.5399999999999991</v>
      </c>
      <c r="I248" s="6">
        <v>113.38</v>
      </c>
      <c r="J248" s="86"/>
      <c r="K248" s="86"/>
      <c r="L248" s="85"/>
      <c r="M248" s="85"/>
      <c r="N248" s="85"/>
      <c r="O248" s="85"/>
      <c r="P248" s="85"/>
      <c r="Q248" s="32">
        <f t="shared" si="3"/>
        <v>113.38</v>
      </c>
    </row>
    <row r="249" spans="1:17" x14ac:dyDescent="0.25">
      <c r="A249" s="83" t="s">
        <v>7917</v>
      </c>
      <c r="B249" s="84" t="s">
        <v>15624</v>
      </c>
      <c r="C249" s="7">
        <v>138</v>
      </c>
      <c r="D249" s="7">
        <v>1</v>
      </c>
      <c r="E249" s="1">
        <v>186.61</v>
      </c>
      <c r="F249" s="1">
        <v>15.98</v>
      </c>
      <c r="G249" s="1">
        <v>11.08</v>
      </c>
      <c r="H249" s="1">
        <v>3.02</v>
      </c>
      <c r="I249" s="6">
        <v>30.08</v>
      </c>
      <c r="J249" s="86"/>
      <c r="K249" s="86"/>
      <c r="L249" s="85"/>
      <c r="M249" s="85"/>
      <c r="N249" s="85"/>
      <c r="O249" s="85"/>
      <c r="P249" s="85"/>
      <c r="Q249" s="32">
        <f t="shared" si="3"/>
        <v>30.08</v>
      </c>
    </row>
    <row r="250" spans="1:17" x14ac:dyDescent="0.25">
      <c r="A250" s="83" t="s">
        <v>7918</v>
      </c>
      <c r="B250" s="84" t="s">
        <v>15625</v>
      </c>
      <c r="C250" s="7">
        <v>677</v>
      </c>
      <c r="D250" s="7">
        <v>3</v>
      </c>
      <c r="E250" s="1">
        <v>481.04</v>
      </c>
      <c r="F250" s="1">
        <v>78.39</v>
      </c>
      <c r="G250" s="1">
        <v>33.24</v>
      </c>
      <c r="H250" s="1">
        <v>7.78</v>
      </c>
      <c r="I250" s="6">
        <v>119.41</v>
      </c>
      <c r="J250" s="86"/>
      <c r="K250" s="86"/>
      <c r="L250" s="85"/>
      <c r="M250" s="85"/>
      <c r="N250" s="85"/>
      <c r="O250" s="85"/>
      <c r="P250" s="85"/>
      <c r="Q250" s="32">
        <f t="shared" si="3"/>
        <v>119.41</v>
      </c>
    </row>
    <row r="251" spans="1:17" x14ac:dyDescent="0.25">
      <c r="A251" s="83" t="s">
        <v>7919</v>
      </c>
      <c r="B251" s="84" t="s">
        <v>15626</v>
      </c>
      <c r="C251" s="7">
        <v>3691</v>
      </c>
      <c r="D251" s="7">
        <v>34</v>
      </c>
      <c r="E251" s="1">
        <v>11330.99</v>
      </c>
      <c r="F251" s="1">
        <v>427.38</v>
      </c>
      <c r="G251" s="1">
        <v>376.74</v>
      </c>
      <c r="H251" s="1">
        <v>183.37</v>
      </c>
      <c r="I251" s="6">
        <v>987.49</v>
      </c>
      <c r="J251" s="86"/>
      <c r="K251" s="86"/>
      <c r="L251" s="85"/>
      <c r="M251" s="85"/>
      <c r="N251" s="85"/>
      <c r="O251" s="85"/>
      <c r="P251" s="85"/>
      <c r="Q251" s="32">
        <f t="shared" si="3"/>
        <v>987.49</v>
      </c>
    </row>
    <row r="252" spans="1:17" x14ac:dyDescent="0.25">
      <c r="A252" s="83" t="s">
        <v>7920</v>
      </c>
      <c r="B252" s="84" t="s">
        <v>15627</v>
      </c>
      <c r="C252" s="7">
        <v>201</v>
      </c>
      <c r="D252" s="7">
        <v>0</v>
      </c>
      <c r="E252" s="1">
        <v>0</v>
      </c>
      <c r="F252" s="1">
        <v>23.27</v>
      </c>
      <c r="G252" s="1">
        <v>0</v>
      </c>
      <c r="H252" s="1">
        <v>0</v>
      </c>
      <c r="I252" s="6">
        <v>23.27</v>
      </c>
      <c r="J252" s="86"/>
      <c r="K252" s="86"/>
      <c r="L252" s="85"/>
      <c r="M252" s="85"/>
      <c r="N252" s="85"/>
      <c r="O252" s="85"/>
      <c r="P252" s="85"/>
      <c r="Q252" s="32">
        <f t="shared" si="3"/>
        <v>23.27</v>
      </c>
    </row>
    <row r="253" spans="1:17" x14ac:dyDescent="0.25">
      <c r="A253" s="83" t="s">
        <v>7921</v>
      </c>
      <c r="B253" s="84" t="s">
        <v>15628</v>
      </c>
      <c r="C253" s="7">
        <v>201322</v>
      </c>
      <c r="D253" s="7">
        <v>1842</v>
      </c>
      <c r="E253" s="1">
        <v>1074564.47</v>
      </c>
      <c r="F253" s="1">
        <v>23311.31</v>
      </c>
      <c r="G253" s="1">
        <v>20410.34</v>
      </c>
      <c r="H253" s="1">
        <v>17389.38</v>
      </c>
      <c r="I253" s="6">
        <v>61111.03</v>
      </c>
      <c r="J253" s="86"/>
      <c r="K253" s="86"/>
      <c r="L253" s="85"/>
      <c r="M253" s="85"/>
      <c r="N253" s="85"/>
      <c r="O253" s="85"/>
      <c r="P253" s="85"/>
      <c r="Q253" s="32">
        <f t="shared" si="3"/>
        <v>61111.03</v>
      </c>
    </row>
    <row r="254" spans="1:17" x14ac:dyDescent="0.25">
      <c r="A254" s="83" t="s">
        <v>7922</v>
      </c>
      <c r="B254" s="84" t="s">
        <v>15629</v>
      </c>
      <c r="C254" s="7">
        <v>176</v>
      </c>
      <c r="D254" s="7">
        <v>0</v>
      </c>
      <c r="E254" s="1">
        <v>0</v>
      </c>
      <c r="F254" s="1">
        <v>20.38</v>
      </c>
      <c r="G254" s="1">
        <v>0</v>
      </c>
      <c r="H254" s="1">
        <v>0</v>
      </c>
      <c r="I254" s="6">
        <v>20.38</v>
      </c>
      <c r="J254" s="86"/>
      <c r="K254" s="86"/>
      <c r="L254" s="85"/>
      <c r="M254" s="85"/>
      <c r="N254" s="85"/>
      <c r="O254" s="85"/>
      <c r="P254" s="85"/>
      <c r="Q254" s="32">
        <f t="shared" si="3"/>
        <v>20.38</v>
      </c>
    </row>
    <row r="255" spans="1:17" x14ac:dyDescent="0.25">
      <c r="A255" s="83" t="s">
        <v>7923</v>
      </c>
      <c r="B255" s="84" t="s">
        <v>15630</v>
      </c>
      <c r="C255" s="7">
        <v>125</v>
      </c>
      <c r="D255" s="7">
        <v>3</v>
      </c>
      <c r="E255" s="1">
        <v>559.83000000000004</v>
      </c>
      <c r="F255" s="1">
        <v>14.47</v>
      </c>
      <c r="G255" s="1">
        <v>33.24</v>
      </c>
      <c r="H255" s="1">
        <v>9.06</v>
      </c>
      <c r="I255" s="6">
        <v>56.77</v>
      </c>
      <c r="J255" s="86"/>
      <c r="K255" s="86"/>
      <c r="L255" s="85"/>
      <c r="M255" s="85"/>
      <c r="N255" s="85"/>
      <c r="O255" s="85"/>
      <c r="P255" s="85"/>
      <c r="Q255" s="32">
        <f t="shared" si="3"/>
        <v>56.77</v>
      </c>
    </row>
    <row r="256" spans="1:17" x14ac:dyDescent="0.25">
      <c r="A256" s="83" t="s">
        <v>7924</v>
      </c>
      <c r="B256" s="84" t="s">
        <v>15631</v>
      </c>
      <c r="C256" s="7">
        <v>3315</v>
      </c>
      <c r="D256" s="7">
        <v>112</v>
      </c>
      <c r="E256" s="1">
        <v>38428.18</v>
      </c>
      <c r="F256" s="1">
        <v>383.85</v>
      </c>
      <c r="G256" s="1">
        <v>1241.02</v>
      </c>
      <c r="H256" s="1">
        <v>621.87</v>
      </c>
      <c r="I256" s="6">
        <v>2246.7399999999998</v>
      </c>
      <c r="J256" s="86"/>
      <c r="K256" s="86"/>
      <c r="L256" s="85"/>
      <c r="M256" s="85"/>
      <c r="N256" s="85"/>
      <c r="O256" s="85"/>
      <c r="P256" s="85"/>
      <c r="Q256" s="32">
        <f t="shared" si="3"/>
        <v>2246.7399999999998</v>
      </c>
    </row>
    <row r="257" spans="1:17" x14ac:dyDescent="0.25">
      <c r="A257" s="83" t="s">
        <v>7925</v>
      </c>
      <c r="B257" s="84" t="s">
        <v>15632</v>
      </c>
      <c r="C257" s="7">
        <v>4624</v>
      </c>
      <c r="D257" s="7">
        <v>42</v>
      </c>
      <c r="E257" s="1">
        <v>37829.480000000003</v>
      </c>
      <c r="F257" s="1">
        <v>535.41999999999996</v>
      </c>
      <c r="G257" s="1">
        <v>465.38</v>
      </c>
      <c r="H257" s="1">
        <v>612.17999999999995</v>
      </c>
      <c r="I257" s="6">
        <v>1612.98</v>
      </c>
      <c r="J257" s="86"/>
      <c r="K257" s="86"/>
      <c r="L257" s="85"/>
      <c r="M257" s="85"/>
      <c r="N257" s="85"/>
      <c r="O257" s="85"/>
      <c r="P257" s="85"/>
      <c r="Q257" s="32">
        <f t="shared" si="3"/>
        <v>1612.98</v>
      </c>
    </row>
    <row r="258" spans="1:17" x14ac:dyDescent="0.25">
      <c r="A258" s="83" t="s">
        <v>7926</v>
      </c>
      <c r="B258" s="84" t="s">
        <v>15633</v>
      </c>
      <c r="C258" s="7">
        <v>300</v>
      </c>
      <c r="D258" s="7">
        <v>2</v>
      </c>
      <c r="E258" s="1">
        <v>491.56</v>
      </c>
      <c r="F258" s="1">
        <v>34.74</v>
      </c>
      <c r="G258" s="1">
        <v>22.16</v>
      </c>
      <c r="H258" s="1">
        <v>7.95</v>
      </c>
      <c r="I258" s="6">
        <v>64.849999999999994</v>
      </c>
      <c r="J258" s="86"/>
      <c r="K258" s="86"/>
      <c r="L258" s="85"/>
      <c r="M258" s="85"/>
      <c r="N258" s="85"/>
      <c r="O258" s="85"/>
      <c r="P258" s="85"/>
      <c r="Q258" s="32">
        <f t="shared" si="3"/>
        <v>64.849999999999994</v>
      </c>
    </row>
    <row r="259" spans="1:17" x14ac:dyDescent="0.25">
      <c r="A259" s="83" t="s">
        <v>7927</v>
      </c>
      <c r="B259" s="84" t="s">
        <v>15634</v>
      </c>
      <c r="C259" s="7">
        <v>250</v>
      </c>
      <c r="D259" s="7">
        <v>0</v>
      </c>
      <c r="E259" s="1">
        <v>0</v>
      </c>
      <c r="F259" s="1">
        <v>28.94</v>
      </c>
      <c r="G259" s="1">
        <v>0</v>
      </c>
      <c r="H259" s="1">
        <v>0</v>
      </c>
      <c r="I259" s="6">
        <v>28.94</v>
      </c>
      <c r="J259" s="86"/>
      <c r="K259" s="86"/>
      <c r="L259" s="85"/>
      <c r="M259" s="85"/>
      <c r="N259" s="85"/>
      <c r="O259" s="85"/>
      <c r="P259" s="85"/>
      <c r="Q259" s="32">
        <f t="shared" si="3"/>
        <v>28.94</v>
      </c>
    </row>
    <row r="260" spans="1:17" x14ac:dyDescent="0.25">
      <c r="A260" s="83" t="s">
        <v>7928</v>
      </c>
      <c r="B260" s="84" t="s">
        <v>15635</v>
      </c>
      <c r="C260" s="7">
        <v>312</v>
      </c>
      <c r="D260" s="7">
        <v>2</v>
      </c>
      <c r="E260" s="1">
        <v>562.23</v>
      </c>
      <c r="F260" s="1">
        <v>36.130000000000003</v>
      </c>
      <c r="G260" s="1">
        <v>22.16</v>
      </c>
      <c r="H260" s="1">
        <v>9.1</v>
      </c>
      <c r="I260" s="6">
        <v>67.39</v>
      </c>
      <c r="J260" s="86"/>
      <c r="K260" s="86"/>
      <c r="L260" s="85"/>
      <c r="M260" s="85"/>
      <c r="N260" s="85"/>
      <c r="O260" s="85"/>
      <c r="P260" s="85"/>
      <c r="Q260" s="32">
        <f t="shared" si="3"/>
        <v>67.39</v>
      </c>
    </row>
    <row r="261" spans="1:17" x14ac:dyDescent="0.25">
      <c r="A261" s="83" t="s">
        <v>7929</v>
      </c>
      <c r="B261" s="84" t="s">
        <v>15636</v>
      </c>
      <c r="C261" s="7">
        <v>216</v>
      </c>
      <c r="D261" s="7">
        <v>2</v>
      </c>
      <c r="E261" s="1">
        <v>435.43</v>
      </c>
      <c r="F261" s="1">
        <v>25.01</v>
      </c>
      <c r="G261" s="1">
        <v>22.16</v>
      </c>
      <c r="H261" s="1">
        <v>7.05</v>
      </c>
      <c r="I261" s="6">
        <v>54.22</v>
      </c>
      <c r="J261" s="86"/>
      <c r="K261" s="86"/>
      <c r="L261" s="85"/>
      <c r="M261" s="85"/>
      <c r="N261" s="85"/>
      <c r="O261" s="85"/>
      <c r="P261" s="85"/>
      <c r="Q261" s="32">
        <f t="shared" si="3"/>
        <v>54.22</v>
      </c>
    </row>
    <row r="262" spans="1:17" x14ac:dyDescent="0.25">
      <c r="A262" s="83" t="s">
        <v>7930</v>
      </c>
      <c r="B262" s="84" t="s">
        <v>15637</v>
      </c>
      <c r="C262" s="7">
        <v>984</v>
      </c>
      <c r="D262" s="7">
        <v>6</v>
      </c>
      <c r="E262" s="1">
        <v>1368.5</v>
      </c>
      <c r="F262" s="1">
        <v>113.94</v>
      </c>
      <c r="G262" s="1">
        <v>66.48</v>
      </c>
      <c r="H262" s="1">
        <v>22.14</v>
      </c>
      <c r="I262" s="6">
        <v>202.56</v>
      </c>
      <c r="J262" s="86"/>
      <c r="K262" s="86"/>
      <c r="L262" s="85"/>
      <c r="M262" s="85"/>
      <c r="N262" s="85"/>
      <c r="O262" s="85"/>
      <c r="P262" s="85"/>
      <c r="Q262" s="32">
        <f t="shared" si="3"/>
        <v>202.56</v>
      </c>
    </row>
    <row r="263" spans="1:17" x14ac:dyDescent="0.25">
      <c r="A263" s="83" t="s">
        <v>7931</v>
      </c>
      <c r="B263" s="84" t="s">
        <v>15638</v>
      </c>
      <c r="C263" s="7">
        <v>120</v>
      </c>
      <c r="D263" s="7">
        <v>1</v>
      </c>
      <c r="E263" s="1">
        <v>174.17</v>
      </c>
      <c r="F263" s="1">
        <v>13.9</v>
      </c>
      <c r="G263" s="1">
        <v>11.08</v>
      </c>
      <c r="H263" s="1">
        <v>2.82</v>
      </c>
      <c r="I263" s="6">
        <v>27.8</v>
      </c>
      <c r="J263" s="86"/>
      <c r="K263" s="86"/>
      <c r="L263" s="85"/>
      <c r="M263" s="85"/>
      <c r="N263" s="85"/>
      <c r="O263" s="85"/>
      <c r="P263" s="85"/>
      <c r="Q263" s="32">
        <f t="shared" si="3"/>
        <v>27.8</v>
      </c>
    </row>
    <row r="264" spans="1:17" x14ac:dyDescent="0.25">
      <c r="A264" s="83" t="s">
        <v>7932</v>
      </c>
      <c r="B264" s="84" t="s">
        <v>15639</v>
      </c>
      <c r="C264" s="7">
        <v>4481</v>
      </c>
      <c r="D264" s="7">
        <v>38</v>
      </c>
      <c r="E264" s="1">
        <v>13232.13</v>
      </c>
      <c r="F264" s="1">
        <v>518.86</v>
      </c>
      <c r="G264" s="1">
        <v>421.06</v>
      </c>
      <c r="H264" s="1">
        <v>214.13</v>
      </c>
      <c r="I264" s="6">
        <v>1154.05</v>
      </c>
      <c r="J264" s="86"/>
      <c r="K264" s="86"/>
      <c r="L264" s="85"/>
      <c r="M264" s="85"/>
      <c r="N264" s="85"/>
      <c r="O264" s="85"/>
      <c r="P264" s="85"/>
      <c r="Q264" s="32">
        <f t="shared" si="3"/>
        <v>1154.05</v>
      </c>
    </row>
    <row r="265" spans="1:17" x14ac:dyDescent="0.25">
      <c r="A265" s="83" t="s">
        <v>7933</v>
      </c>
      <c r="B265" s="84" t="s">
        <v>15640</v>
      </c>
      <c r="C265" s="7">
        <v>58</v>
      </c>
      <c r="D265" s="7">
        <v>2</v>
      </c>
      <c r="E265" s="1">
        <v>497.64</v>
      </c>
      <c r="F265" s="1">
        <v>6.71</v>
      </c>
      <c r="G265" s="1">
        <v>22.16</v>
      </c>
      <c r="H265" s="1">
        <v>8.06</v>
      </c>
      <c r="I265" s="6">
        <v>36.93</v>
      </c>
      <c r="J265" s="86"/>
      <c r="K265" s="86"/>
      <c r="L265" s="85"/>
      <c r="M265" s="85"/>
      <c r="N265" s="85"/>
      <c r="O265" s="85"/>
      <c r="P265" s="85"/>
      <c r="Q265" s="32">
        <f t="shared" si="3"/>
        <v>36.93</v>
      </c>
    </row>
    <row r="266" spans="1:17" x14ac:dyDescent="0.25">
      <c r="A266" s="83" t="s">
        <v>7934</v>
      </c>
      <c r="B266" s="84" t="s">
        <v>15641</v>
      </c>
      <c r="C266" s="7">
        <v>262</v>
      </c>
      <c r="D266" s="7">
        <v>4</v>
      </c>
      <c r="E266" s="1">
        <v>935.69</v>
      </c>
      <c r="F266" s="1">
        <v>30.34</v>
      </c>
      <c r="G266" s="1">
        <v>44.32</v>
      </c>
      <c r="H266" s="1">
        <v>15.14</v>
      </c>
      <c r="I266" s="6">
        <v>89.8</v>
      </c>
      <c r="J266" s="86"/>
      <c r="K266" s="86"/>
      <c r="L266" s="85"/>
      <c r="M266" s="85"/>
      <c r="N266" s="85"/>
      <c r="O266" s="85"/>
      <c r="P266" s="85"/>
      <c r="Q266" s="32">
        <f t="shared" si="3"/>
        <v>89.8</v>
      </c>
    </row>
    <row r="267" spans="1:17" x14ac:dyDescent="0.25">
      <c r="A267" s="83" t="s">
        <v>7935</v>
      </c>
      <c r="B267" s="84" t="s">
        <v>15642</v>
      </c>
      <c r="C267" s="7">
        <v>240</v>
      </c>
      <c r="D267" s="7">
        <v>3</v>
      </c>
      <c r="E267" s="1">
        <v>762.49</v>
      </c>
      <c r="F267" s="1">
        <v>27.79</v>
      </c>
      <c r="G267" s="1">
        <v>33.24</v>
      </c>
      <c r="H267" s="1">
        <v>12.34</v>
      </c>
      <c r="I267" s="6">
        <v>73.37</v>
      </c>
      <c r="J267" s="86"/>
      <c r="K267" s="86"/>
      <c r="L267" s="85"/>
      <c r="M267" s="85"/>
      <c r="N267" s="85"/>
      <c r="O267" s="85"/>
      <c r="P267" s="85"/>
      <c r="Q267" s="32">
        <f t="shared" si="3"/>
        <v>73.37</v>
      </c>
    </row>
    <row r="268" spans="1:17" x14ac:dyDescent="0.25">
      <c r="A268" s="83" t="s">
        <v>7936</v>
      </c>
      <c r="B268" s="84" t="s">
        <v>15643</v>
      </c>
      <c r="C268" s="7">
        <v>12563</v>
      </c>
      <c r="D268" s="7">
        <v>92</v>
      </c>
      <c r="E268" s="1">
        <v>23517.54</v>
      </c>
      <c r="F268" s="1">
        <v>1454.69</v>
      </c>
      <c r="G268" s="1">
        <v>1019.41</v>
      </c>
      <c r="H268" s="1">
        <v>380.58</v>
      </c>
      <c r="I268" s="6">
        <v>2854.68</v>
      </c>
      <c r="J268" s="86"/>
      <c r="K268" s="86"/>
      <c r="L268" s="85"/>
      <c r="M268" s="85"/>
      <c r="N268" s="85"/>
      <c r="O268" s="85"/>
      <c r="P268" s="85"/>
      <c r="Q268" s="32">
        <f t="shared" si="3"/>
        <v>2854.68</v>
      </c>
    </row>
    <row r="269" spans="1:17" x14ac:dyDescent="0.25">
      <c r="A269" s="83" t="s">
        <v>7937</v>
      </c>
      <c r="B269" s="84" t="s">
        <v>15644</v>
      </c>
      <c r="C269" s="7">
        <v>1189</v>
      </c>
      <c r="D269" s="7">
        <v>7</v>
      </c>
      <c r="E269" s="1">
        <v>2875.95</v>
      </c>
      <c r="F269" s="1">
        <v>137.66999999999999</v>
      </c>
      <c r="G269" s="1">
        <v>77.56</v>
      </c>
      <c r="H269" s="1">
        <v>46.54</v>
      </c>
      <c r="I269" s="6">
        <v>261.77</v>
      </c>
      <c r="J269" s="86"/>
      <c r="K269" s="86"/>
      <c r="L269" s="85"/>
      <c r="M269" s="85"/>
      <c r="N269" s="85"/>
      <c r="O269" s="85"/>
      <c r="P269" s="85"/>
      <c r="Q269" s="32">
        <f t="shared" si="3"/>
        <v>261.77</v>
      </c>
    </row>
    <row r="270" spans="1:17" x14ac:dyDescent="0.25">
      <c r="A270" s="83" t="s">
        <v>7938</v>
      </c>
      <c r="B270" s="84" t="s">
        <v>15645</v>
      </c>
      <c r="C270" s="7">
        <v>3365</v>
      </c>
      <c r="D270" s="7">
        <v>55</v>
      </c>
      <c r="E270" s="1">
        <v>17627.669999999998</v>
      </c>
      <c r="F270" s="1">
        <v>389.64</v>
      </c>
      <c r="G270" s="1">
        <v>609.42999999999995</v>
      </c>
      <c r="H270" s="1">
        <v>285.26</v>
      </c>
      <c r="I270" s="6">
        <v>1284.33</v>
      </c>
      <c r="J270" s="86"/>
      <c r="K270" s="86"/>
      <c r="L270" s="85"/>
      <c r="M270" s="85"/>
      <c r="N270" s="85"/>
      <c r="O270" s="85"/>
      <c r="P270" s="85"/>
      <c r="Q270" s="32">
        <f t="shared" ref="Q270:Q333" si="4">P270+I270</f>
        <v>1284.33</v>
      </c>
    </row>
    <row r="271" spans="1:17" x14ac:dyDescent="0.25">
      <c r="A271" s="83" t="s">
        <v>7939</v>
      </c>
      <c r="B271" s="84" t="s">
        <v>15646</v>
      </c>
      <c r="C271" s="7">
        <v>8105</v>
      </c>
      <c r="D271" s="7">
        <v>114</v>
      </c>
      <c r="E271" s="1">
        <v>598342.02</v>
      </c>
      <c r="F271" s="1">
        <v>938.49</v>
      </c>
      <c r="G271" s="1">
        <v>1263.18</v>
      </c>
      <c r="H271" s="1">
        <v>9682.7999999999993</v>
      </c>
      <c r="I271" s="6">
        <v>11884.47</v>
      </c>
      <c r="J271" s="86"/>
      <c r="K271" s="86"/>
      <c r="L271" s="85"/>
      <c r="M271" s="85"/>
      <c r="N271" s="85"/>
      <c r="O271" s="85"/>
      <c r="P271" s="85"/>
      <c r="Q271" s="32">
        <f t="shared" si="4"/>
        <v>11884.47</v>
      </c>
    </row>
    <row r="272" spans="1:17" x14ac:dyDescent="0.25">
      <c r="A272" s="83" t="s">
        <v>7940</v>
      </c>
      <c r="B272" s="84" t="s">
        <v>15647</v>
      </c>
      <c r="C272" s="7">
        <v>120</v>
      </c>
      <c r="D272" s="7">
        <v>0</v>
      </c>
      <c r="E272" s="1">
        <v>0</v>
      </c>
      <c r="F272" s="1">
        <v>13.9</v>
      </c>
      <c r="G272" s="1">
        <v>0</v>
      </c>
      <c r="H272" s="1">
        <v>0</v>
      </c>
      <c r="I272" s="6">
        <v>13.9</v>
      </c>
      <c r="J272" s="86"/>
      <c r="K272" s="86"/>
      <c r="L272" s="85"/>
      <c r="M272" s="85"/>
      <c r="N272" s="85"/>
      <c r="O272" s="85"/>
      <c r="P272" s="85"/>
      <c r="Q272" s="32">
        <f t="shared" si="4"/>
        <v>13.9</v>
      </c>
    </row>
    <row r="273" spans="1:17" x14ac:dyDescent="0.25">
      <c r="A273" s="83" t="s">
        <v>7941</v>
      </c>
      <c r="B273" s="84" t="s">
        <v>15648</v>
      </c>
      <c r="C273" s="7">
        <v>178</v>
      </c>
      <c r="D273" s="7">
        <v>3</v>
      </c>
      <c r="E273" s="1">
        <v>1991.12</v>
      </c>
      <c r="F273" s="1">
        <v>20.61</v>
      </c>
      <c r="G273" s="1">
        <v>33.24</v>
      </c>
      <c r="H273" s="1">
        <v>32.22</v>
      </c>
      <c r="I273" s="6">
        <v>86.07</v>
      </c>
      <c r="J273" s="86"/>
      <c r="K273" s="86"/>
      <c r="L273" s="85"/>
      <c r="M273" s="85"/>
      <c r="N273" s="85"/>
      <c r="O273" s="85"/>
      <c r="P273" s="85"/>
      <c r="Q273" s="32">
        <f t="shared" si="4"/>
        <v>86.07</v>
      </c>
    </row>
    <row r="274" spans="1:17" x14ac:dyDescent="0.25">
      <c r="A274" s="83" t="s">
        <v>7942</v>
      </c>
      <c r="B274" s="84" t="s">
        <v>15649</v>
      </c>
      <c r="C274" s="7">
        <v>14455</v>
      </c>
      <c r="D274" s="7">
        <v>177</v>
      </c>
      <c r="E274" s="1">
        <v>203121.2</v>
      </c>
      <c r="F274" s="1">
        <v>1673.76</v>
      </c>
      <c r="G274" s="1">
        <v>1961.26</v>
      </c>
      <c r="H274" s="1">
        <v>3287.06</v>
      </c>
      <c r="I274" s="6">
        <v>6922.08</v>
      </c>
      <c r="J274" s="86"/>
      <c r="K274" s="86"/>
      <c r="L274" s="85"/>
      <c r="M274" s="85"/>
      <c r="N274" s="85"/>
      <c r="O274" s="85"/>
      <c r="P274" s="85"/>
      <c r="Q274" s="32">
        <f t="shared" si="4"/>
        <v>6922.08</v>
      </c>
    </row>
    <row r="275" spans="1:17" x14ac:dyDescent="0.25">
      <c r="A275" s="83" t="s">
        <v>7943</v>
      </c>
      <c r="B275" s="84" t="s">
        <v>15650</v>
      </c>
      <c r="C275" s="7">
        <v>298</v>
      </c>
      <c r="D275" s="7">
        <v>3</v>
      </c>
      <c r="E275" s="1">
        <v>1854.78</v>
      </c>
      <c r="F275" s="1">
        <v>34.5</v>
      </c>
      <c r="G275" s="1">
        <v>33.24</v>
      </c>
      <c r="H275" s="1">
        <v>30.02</v>
      </c>
      <c r="I275" s="6">
        <v>97.76</v>
      </c>
      <c r="J275" s="86"/>
      <c r="K275" s="86"/>
      <c r="L275" s="85"/>
      <c r="M275" s="85"/>
      <c r="N275" s="85"/>
      <c r="O275" s="85"/>
      <c r="P275" s="85"/>
      <c r="Q275" s="32">
        <f t="shared" si="4"/>
        <v>97.76</v>
      </c>
    </row>
    <row r="276" spans="1:17" x14ac:dyDescent="0.25">
      <c r="A276" s="83" t="s">
        <v>7944</v>
      </c>
      <c r="B276" s="84" t="s">
        <v>15651</v>
      </c>
      <c r="C276" s="7">
        <v>1489</v>
      </c>
      <c r="D276" s="7">
        <v>12</v>
      </c>
      <c r="E276" s="1">
        <v>2293.4299999999998</v>
      </c>
      <c r="F276" s="1">
        <v>172.42</v>
      </c>
      <c r="G276" s="1">
        <v>132.97</v>
      </c>
      <c r="H276" s="1">
        <v>37.11</v>
      </c>
      <c r="I276" s="6">
        <v>342.5</v>
      </c>
      <c r="J276" s="86"/>
      <c r="K276" s="86"/>
      <c r="L276" s="85"/>
      <c r="M276" s="85"/>
      <c r="N276" s="85"/>
      <c r="O276" s="85"/>
      <c r="P276" s="85"/>
      <c r="Q276" s="32">
        <f t="shared" si="4"/>
        <v>342.5</v>
      </c>
    </row>
    <row r="277" spans="1:17" x14ac:dyDescent="0.25">
      <c r="A277" s="83" t="s">
        <v>7945</v>
      </c>
      <c r="B277" s="84" t="s">
        <v>15652</v>
      </c>
      <c r="C277" s="7">
        <v>4066</v>
      </c>
      <c r="D277" s="7">
        <v>30</v>
      </c>
      <c r="E277" s="1">
        <v>7093.5</v>
      </c>
      <c r="F277" s="1">
        <v>470.81</v>
      </c>
      <c r="G277" s="1">
        <v>332.42</v>
      </c>
      <c r="H277" s="1">
        <v>114.79</v>
      </c>
      <c r="I277" s="6">
        <v>918.02</v>
      </c>
      <c r="J277" s="86"/>
      <c r="K277" s="86"/>
      <c r="L277" s="85"/>
      <c r="M277" s="85"/>
      <c r="N277" s="85"/>
      <c r="O277" s="85"/>
      <c r="P277" s="85"/>
      <c r="Q277" s="32">
        <f t="shared" si="4"/>
        <v>918.02</v>
      </c>
    </row>
    <row r="278" spans="1:17" x14ac:dyDescent="0.25">
      <c r="A278" s="83" t="s">
        <v>7946</v>
      </c>
      <c r="B278" s="84" t="s">
        <v>15653</v>
      </c>
      <c r="C278" s="7">
        <v>514</v>
      </c>
      <c r="D278" s="7">
        <v>11</v>
      </c>
      <c r="E278" s="1">
        <v>12413.6</v>
      </c>
      <c r="F278" s="1">
        <v>59.52</v>
      </c>
      <c r="G278" s="1">
        <v>121.89</v>
      </c>
      <c r="H278" s="1">
        <v>200.89</v>
      </c>
      <c r="I278" s="6">
        <v>382.3</v>
      </c>
      <c r="J278" s="86"/>
      <c r="K278" s="86"/>
      <c r="L278" s="85"/>
      <c r="M278" s="85"/>
      <c r="N278" s="85"/>
      <c r="O278" s="85"/>
      <c r="P278" s="85"/>
      <c r="Q278" s="32">
        <f t="shared" si="4"/>
        <v>382.3</v>
      </c>
    </row>
    <row r="279" spans="1:17" x14ac:dyDescent="0.25">
      <c r="A279" s="83" t="s">
        <v>7947</v>
      </c>
      <c r="B279" s="84" t="s">
        <v>15654</v>
      </c>
      <c r="C279" s="7">
        <v>636</v>
      </c>
      <c r="D279" s="7">
        <v>6</v>
      </c>
      <c r="E279" s="1">
        <v>1209.19</v>
      </c>
      <c r="F279" s="1">
        <v>73.64</v>
      </c>
      <c r="G279" s="1">
        <v>66.48</v>
      </c>
      <c r="H279" s="1">
        <v>19.57</v>
      </c>
      <c r="I279" s="6">
        <v>159.69</v>
      </c>
      <c r="J279" s="86"/>
      <c r="K279" s="86"/>
      <c r="L279" s="85"/>
      <c r="M279" s="85"/>
      <c r="N279" s="85"/>
      <c r="O279" s="85"/>
      <c r="P279" s="85"/>
      <c r="Q279" s="32">
        <f t="shared" si="4"/>
        <v>159.69</v>
      </c>
    </row>
    <row r="280" spans="1:17" x14ac:dyDescent="0.25">
      <c r="A280" s="83" t="s">
        <v>7948</v>
      </c>
      <c r="B280" s="84" t="s">
        <v>15655</v>
      </c>
      <c r="C280" s="7">
        <v>2104</v>
      </c>
      <c r="D280" s="7">
        <v>28</v>
      </c>
      <c r="E280" s="1">
        <v>31257.67</v>
      </c>
      <c r="F280" s="1">
        <v>243.62</v>
      </c>
      <c r="G280" s="1">
        <v>310.26</v>
      </c>
      <c r="H280" s="1">
        <v>505.83</v>
      </c>
      <c r="I280" s="6">
        <v>1059.71</v>
      </c>
      <c r="J280" s="86"/>
      <c r="K280" s="86"/>
      <c r="L280" s="85"/>
      <c r="M280" s="85"/>
      <c r="N280" s="85"/>
      <c r="O280" s="85"/>
      <c r="P280" s="85"/>
      <c r="Q280" s="32">
        <f t="shared" si="4"/>
        <v>1059.71</v>
      </c>
    </row>
    <row r="281" spans="1:17" x14ac:dyDescent="0.25">
      <c r="A281" s="83" t="s">
        <v>7949</v>
      </c>
      <c r="B281" s="84" t="s">
        <v>15656</v>
      </c>
      <c r="C281" s="7">
        <v>1984</v>
      </c>
      <c r="D281" s="7">
        <v>18</v>
      </c>
      <c r="E281" s="1">
        <v>24881.93</v>
      </c>
      <c r="F281" s="1">
        <v>229.73</v>
      </c>
      <c r="G281" s="1">
        <v>199.45</v>
      </c>
      <c r="H281" s="1">
        <v>402.66</v>
      </c>
      <c r="I281" s="6">
        <v>831.84</v>
      </c>
      <c r="J281" s="86"/>
      <c r="K281" s="86"/>
      <c r="L281" s="85"/>
      <c r="M281" s="85"/>
      <c r="N281" s="85"/>
      <c r="O281" s="85"/>
      <c r="P281" s="85"/>
      <c r="Q281" s="32">
        <f t="shared" si="4"/>
        <v>831.84</v>
      </c>
    </row>
    <row r="282" spans="1:17" x14ac:dyDescent="0.25">
      <c r="A282" s="83" t="s">
        <v>7950</v>
      </c>
      <c r="B282" s="84" t="s">
        <v>15657</v>
      </c>
      <c r="C282" s="7">
        <v>994</v>
      </c>
      <c r="D282" s="7">
        <v>15</v>
      </c>
      <c r="E282" s="1">
        <v>3215.78</v>
      </c>
      <c r="F282" s="1">
        <v>115.1</v>
      </c>
      <c r="G282" s="1">
        <v>166.21</v>
      </c>
      <c r="H282" s="1">
        <v>52.04</v>
      </c>
      <c r="I282" s="6">
        <v>333.35</v>
      </c>
      <c r="J282" s="86"/>
      <c r="K282" s="86"/>
      <c r="L282" s="85"/>
      <c r="M282" s="85"/>
      <c r="N282" s="85"/>
      <c r="O282" s="85"/>
      <c r="P282" s="85"/>
      <c r="Q282" s="32">
        <f t="shared" si="4"/>
        <v>333.35</v>
      </c>
    </row>
    <row r="283" spans="1:17" x14ac:dyDescent="0.25">
      <c r="A283" s="83" t="s">
        <v>7951</v>
      </c>
      <c r="B283" s="84" t="s">
        <v>15658</v>
      </c>
      <c r="C283" s="7">
        <v>3034</v>
      </c>
      <c r="D283" s="7">
        <v>27</v>
      </c>
      <c r="E283" s="1">
        <v>54789.63</v>
      </c>
      <c r="F283" s="1">
        <v>351.31</v>
      </c>
      <c r="G283" s="1">
        <v>299.18</v>
      </c>
      <c r="H283" s="1">
        <v>886.65</v>
      </c>
      <c r="I283" s="6">
        <v>1537.14</v>
      </c>
      <c r="J283" s="86"/>
      <c r="K283" s="86"/>
      <c r="L283" s="85"/>
      <c r="M283" s="85"/>
      <c r="N283" s="85"/>
      <c r="O283" s="85"/>
      <c r="P283" s="85"/>
      <c r="Q283" s="32">
        <f t="shared" si="4"/>
        <v>1537.14</v>
      </c>
    </row>
    <row r="284" spans="1:17" x14ac:dyDescent="0.25">
      <c r="A284" s="83" t="s">
        <v>7952</v>
      </c>
      <c r="B284" s="84" t="s">
        <v>15659</v>
      </c>
      <c r="C284" s="7">
        <v>2902</v>
      </c>
      <c r="D284" s="7">
        <v>24</v>
      </c>
      <c r="E284" s="1">
        <v>5955.49</v>
      </c>
      <c r="F284" s="1">
        <v>336.02</v>
      </c>
      <c r="G284" s="1">
        <v>265.94</v>
      </c>
      <c r="H284" s="1">
        <v>96.38</v>
      </c>
      <c r="I284" s="6">
        <v>698.34</v>
      </c>
      <c r="J284" s="86"/>
      <c r="K284" s="86"/>
      <c r="L284" s="85"/>
      <c r="M284" s="85"/>
      <c r="N284" s="85"/>
      <c r="O284" s="85"/>
      <c r="P284" s="85"/>
      <c r="Q284" s="32">
        <f t="shared" si="4"/>
        <v>698.34</v>
      </c>
    </row>
    <row r="285" spans="1:17" x14ac:dyDescent="0.25">
      <c r="A285" s="83" t="s">
        <v>7953</v>
      </c>
      <c r="B285" s="84" t="s">
        <v>15660</v>
      </c>
      <c r="C285" s="7">
        <v>9520</v>
      </c>
      <c r="D285" s="7">
        <v>91</v>
      </c>
      <c r="E285" s="1">
        <v>22005.119999999999</v>
      </c>
      <c r="F285" s="1">
        <v>1102.3399999999999</v>
      </c>
      <c r="G285" s="1">
        <v>1008.33</v>
      </c>
      <c r="H285" s="1">
        <v>356.1</v>
      </c>
      <c r="I285" s="6">
        <v>2466.77</v>
      </c>
      <c r="J285" s="86"/>
      <c r="K285" s="86"/>
      <c r="L285" s="85"/>
      <c r="M285" s="85"/>
      <c r="N285" s="85"/>
      <c r="O285" s="85"/>
      <c r="P285" s="85"/>
      <c r="Q285" s="32">
        <f t="shared" si="4"/>
        <v>2466.77</v>
      </c>
    </row>
    <row r="286" spans="1:17" x14ac:dyDescent="0.25">
      <c r="A286" s="83" t="s">
        <v>7954</v>
      </c>
      <c r="B286" s="84" t="s">
        <v>15661</v>
      </c>
      <c r="C286" s="7">
        <v>1080</v>
      </c>
      <c r="D286" s="7">
        <v>17</v>
      </c>
      <c r="E286" s="1">
        <v>3987.13</v>
      </c>
      <c r="F286" s="1">
        <v>125.06</v>
      </c>
      <c r="G286" s="1">
        <v>188.37</v>
      </c>
      <c r="H286" s="1">
        <v>64.52</v>
      </c>
      <c r="I286" s="6">
        <v>377.95</v>
      </c>
      <c r="J286" s="86"/>
      <c r="K286" s="86"/>
      <c r="L286" s="85"/>
      <c r="M286" s="85"/>
      <c r="N286" s="85"/>
      <c r="O286" s="85"/>
      <c r="P286" s="85"/>
      <c r="Q286" s="32">
        <f t="shared" si="4"/>
        <v>377.95</v>
      </c>
    </row>
    <row r="287" spans="1:17" x14ac:dyDescent="0.25">
      <c r="A287" s="83" t="s">
        <v>7955</v>
      </c>
      <c r="B287" s="84" t="s">
        <v>15662</v>
      </c>
      <c r="C287" s="7">
        <v>486</v>
      </c>
      <c r="D287" s="7">
        <v>4</v>
      </c>
      <c r="E287" s="1">
        <v>983.99</v>
      </c>
      <c r="F287" s="1">
        <v>56.27</v>
      </c>
      <c r="G287" s="1">
        <v>44.32</v>
      </c>
      <c r="H287" s="1">
        <v>15.92</v>
      </c>
      <c r="I287" s="6">
        <v>116.51</v>
      </c>
      <c r="J287" s="86"/>
      <c r="K287" s="86"/>
      <c r="L287" s="85"/>
      <c r="M287" s="85"/>
      <c r="N287" s="85"/>
      <c r="O287" s="85"/>
      <c r="P287" s="85"/>
      <c r="Q287" s="32">
        <f t="shared" si="4"/>
        <v>116.51</v>
      </c>
    </row>
    <row r="288" spans="1:17" x14ac:dyDescent="0.25">
      <c r="A288" s="83" t="s">
        <v>7956</v>
      </c>
      <c r="B288" s="84" t="s">
        <v>15663</v>
      </c>
      <c r="C288" s="7">
        <v>17917</v>
      </c>
      <c r="D288" s="7">
        <v>314</v>
      </c>
      <c r="E288" s="1">
        <v>116628.3</v>
      </c>
      <c r="F288" s="1">
        <v>2074.63</v>
      </c>
      <c r="G288" s="1">
        <v>3479.29</v>
      </c>
      <c r="H288" s="1">
        <v>1887.36</v>
      </c>
      <c r="I288" s="6">
        <v>7441.28</v>
      </c>
      <c r="J288" s="86"/>
      <c r="K288" s="86"/>
      <c r="L288" s="85"/>
      <c r="M288" s="85"/>
      <c r="N288" s="85"/>
      <c r="O288" s="85"/>
      <c r="P288" s="85"/>
      <c r="Q288" s="32">
        <f t="shared" si="4"/>
        <v>7441.28</v>
      </c>
    </row>
    <row r="289" spans="1:17" x14ac:dyDescent="0.25">
      <c r="A289" s="83" t="s">
        <v>7957</v>
      </c>
      <c r="B289" s="84" t="s">
        <v>15664</v>
      </c>
      <c r="C289" s="7">
        <v>19432</v>
      </c>
      <c r="D289" s="7">
        <v>167</v>
      </c>
      <c r="E289" s="1">
        <v>64834.25</v>
      </c>
      <c r="F289" s="1">
        <v>2250.06</v>
      </c>
      <c r="G289" s="1">
        <v>1850.45</v>
      </c>
      <c r="H289" s="1">
        <v>1049.19</v>
      </c>
      <c r="I289" s="6">
        <v>5149.7</v>
      </c>
      <c r="J289" s="86"/>
      <c r="K289" s="86"/>
      <c r="L289" s="85"/>
      <c r="M289" s="85"/>
      <c r="N289" s="85"/>
      <c r="O289" s="85"/>
      <c r="P289" s="85"/>
      <c r="Q289" s="32">
        <f t="shared" si="4"/>
        <v>5149.7</v>
      </c>
    </row>
    <row r="290" spans="1:17" x14ac:dyDescent="0.25">
      <c r="A290" s="83" t="s">
        <v>7958</v>
      </c>
      <c r="B290" s="84" t="s">
        <v>15665</v>
      </c>
      <c r="C290" s="7">
        <v>405</v>
      </c>
      <c r="D290" s="7">
        <v>10</v>
      </c>
      <c r="E290" s="1">
        <v>2281.86</v>
      </c>
      <c r="F290" s="1">
        <v>46.9</v>
      </c>
      <c r="G290" s="1">
        <v>110.81</v>
      </c>
      <c r="H290" s="1">
        <v>36.93</v>
      </c>
      <c r="I290" s="6">
        <v>194.64</v>
      </c>
      <c r="J290" s="86"/>
      <c r="K290" s="86"/>
      <c r="L290" s="85"/>
      <c r="M290" s="85"/>
      <c r="N290" s="85"/>
      <c r="O290" s="85"/>
      <c r="P290" s="85"/>
      <c r="Q290" s="32">
        <f t="shared" si="4"/>
        <v>194.64</v>
      </c>
    </row>
    <row r="291" spans="1:17" x14ac:dyDescent="0.25">
      <c r="A291" s="83" t="s">
        <v>7959</v>
      </c>
      <c r="B291" s="84" t="s">
        <v>15666</v>
      </c>
      <c r="C291" s="7">
        <v>448</v>
      </c>
      <c r="D291" s="7">
        <v>3</v>
      </c>
      <c r="E291" s="1">
        <v>690.47</v>
      </c>
      <c r="F291" s="1">
        <v>51.87</v>
      </c>
      <c r="G291" s="1">
        <v>33.24</v>
      </c>
      <c r="H291" s="1">
        <v>11.18</v>
      </c>
      <c r="I291" s="6">
        <v>96.29</v>
      </c>
      <c r="J291" s="86"/>
      <c r="K291" s="86"/>
      <c r="L291" s="85"/>
      <c r="M291" s="85"/>
      <c r="N291" s="85"/>
      <c r="O291" s="85"/>
      <c r="P291" s="85"/>
      <c r="Q291" s="32">
        <f t="shared" si="4"/>
        <v>96.29</v>
      </c>
    </row>
    <row r="292" spans="1:17" x14ac:dyDescent="0.25">
      <c r="A292" s="83" t="s">
        <v>7960</v>
      </c>
      <c r="B292" s="84" t="s">
        <v>15667</v>
      </c>
      <c r="C292" s="7">
        <v>198</v>
      </c>
      <c r="D292" s="7">
        <v>1</v>
      </c>
      <c r="E292" s="1">
        <v>248.82</v>
      </c>
      <c r="F292" s="1">
        <v>22.93</v>
      </c>
      <c r="G292" s="1">
        <v>11.08</v>
      </c>
      <c r="H292" s="1">
        <v>4.0199999999999996</v>
      </c>
      <c r="I292" s="6">
        <v>38.03</v>
      </c>
      <c r="J292" s="86"/>
      <c r="K292" s="86"/>
      <c r="L292" s="85"/>
      <c r="M292" s="85"/>
      <c r="N292" s="85"/>
      <c r="O292" s="85"/>
      <c r="P292" s="85"/>
      <c r="Q292" s="32">
        <f t="shared" si="4"/>
        <v>38.03</v>
      </c>
    </row>
    <row r="293" spans="1:17" x14ac:dyDescent="0.25">
      <c r="A293" s="83" t="s">
        <v>7961</v>
      </c>
      <c r="B293" s="84" t="s">
        <v>15668</v>
      </c>
      <c r="C293" s="7">
        <v>1527</v>
      </c>
      <c r="D293" s="7">
        <v>14</v>
      </c>
      <c r="E293" s="1">
        <v>2757.04</v>
      </c>
      <c r="F293" s="1">
        <v>176.82</v>
      </c>
      <c r="G293" s="1">
        <v>155.13</v>
      </c>
      <c r="H293" s="1">
        <v>44.62</v>
      </c>
      <c r="I293" s="6">
        <v>376.57</v>
      </c>
      <c r="J293" s="86"/>
      <c r="K293" s="86"/>
      <c r="L293" s="85"/>
      <c r="M293" s="85"/>
      <c r="N293" s="85"/>
      <c r="O293" s="85"/>
      <c r="P293" s="85"/>
      <c r="Q293" s="32">
        <f t="shared" si="4"/>
        <v>376.57</v>
      </c>
    </row>
    <row r="294" spans="1:17" x14ac:dyDescent="0.25">
      <c r="A294" s="83" t="s">
        <v>7962</v>
      </c>
      <c r="B294" s="84" t="s">
        <v>15669</v>
      </c>
      <c r="C294" s="7">
        <v>394</v>
      </c>
      <c r="D294" s="7">
        <v>5</v>
      </c>
      <c r="E294" s="1">
        <v>1390.23</v>
      </c>
      <c r="F294" s="1">
        <v>45.62</v>
      </c>
      <c r="G294" s="1">
        <v>55.4</v>
      </c>
      <c r="H294" s="1">
        <v>22.5</v>
      </c>
      <c r="I294" s="6">
        <v>123.52</v>
      </c>
      <c r="J294" s="86"/>
      <c r="K294" s="86"/>
      <c r="L294" s="85"/>
      <c r="M294" s="85"/>
      <c r="N294" s="85"/>
      <c r="O294" s="85"/>
      <c r="P294" s="85"/>
      <c r="Q294" s="32">
        <f t="shared" si="4"/>
        <v>123.52</v>
      </c>
    </row>
    <row r="295" spans="1:17" x14ac:dyDescent="0.25">
      <c r="A295" s="83" t="s">
        <v>7963</v>
      </c>
      <c r="B295" s="84" t="s">
        <v>15670</v>
      </c>
      <c r="C295" s="7">
        <v>1449</v>
      </c>
      <c r="D295" s="7">
        <v>7</v>
      </c>
      <c r="E295" s="1">
        <v>2577</v>
      </c>
      <c r="F295" s="1">
        <v>167.78</v>
      </c>
      <c r="G295" s="1">
        <v>77.56</v>
      </c>
      <c r="H295" s="1">
        <v>41.7</v>
      </c>
      <c r="I295" s="6">
        <v>287.04000000000002</v>
      </c>
      <c r="J295" s="86"/>
      <c r="K295" s="86"/>
      <c r="L295" s="85"/>
      <c r="M295" s="85"/>
      <c r="N295" s="85"/>
      <c r="O295" s="85"/>
      <c r="P295" s="85"/>
      <c r="Q295" s="32">
        <f t="shared" si="4"/>
        <v>287.04000000000002</v>
      </c>
    </row>
    <row r="296" spans="1:17" x14ac:dyDescent="0.25">
      <c r="A296" s="83" t="s">
        <v>7964</v>
      </c>
      <c r="B296" s="84" t="s">
        <v>15671</v>
      </c>
      <c r="C296" s="7">
        <v>564</v>
      </c>
      <c r="D296" s="7">
        <v>17</v>
      </c>
      <c r="E296" s="1">
        <v>22867.63</v>
      </c>
      <c r="F296" s="1">
        <v>65.3</v>
      </c>
      <c r="G296" s="1">
        <v>188.37</v>
      </c>
      <c r="H296" s="1">
        <v>370.06</v>
      </c>
      <c r="I296" s="6">
        <v>623.73</v>
      </c>
      <c r="J296" s="86"/>
      <c r="K296" s="86"/>
      <c r="L296" s="85"/>
      <c r="M296" s="85"/>
      <c r="N296" s="85"/>
      <c r="O296" s="85"/>
      <c r="P296" s="85"/>
      <c r="Q296" s="32">
        <f t="shared" si="4"/>
        <v>623.73</v>
      </c>
    </row>
    <row r="297" spans="1:17" x14ac:dyDescent="0.25">
      <c r="A297" s="83" t="s">
        <v>7965</v>
      </c>
      <c r="B297" s="84" t="s">
        <v>15672</v>
      </c>
      <c r="C297" s="7">
        <v>760</v>
      </c>
      <c r="D297" s="7">
        <v>4</v>
      </c>
      <c r="E297" s="1">
        <v>2749.15</v>
      </c>
      <c r="F297" s="1">
        <v>88</v>
      </c>
      <c r="G297" s="1">
        <v>44.32</v>
      </c>
      <c r="H297" s="1">
        <v>44.49</v>
      </c>
      <c r="I297" s="6">
        <v>176.81</v>
      </c>
      <c r="J297" s="86"/>
      <c r="K297" s="86"/>
      <c r="L297" s="85"/>
      <c r="M297" s="85"/>
      <c r="N297" s="85"/>
      <c r="O297" s="85"/>
      <c r="P297" s="85"/>
      <c r="Q297" s="32">
        <f t="shared" si="4"/>
        <v>176.81</v>
      </c>
    </row>
    <row r="298" spans="1:17" x14ac:dyDescent="0.25">
      <c r="A298" s="83" t="s">
        <v>7966</v>
      </c>
      <c r="B298" s="84" t="s">
        <v>15673</v>
      </c>
      <c r="C298" s="7">
        <v>5480</v>
      </c>
      <c r="D298" s="7">
        <v>56</v>
      </c>
      <c r="E298" s="1">
        <v>88615.51</v>
      </c>
      <c r="F298" s="1">
        <v>634.54</v>
      </c>
      <c r="G298" s="1">
        <v>620.51</v>
      </c>
      <c r="H298" s="1">
        <v>1434.04</v>
      </c>
      <c r="I298" s="6">
        <v>2689.09</v>
      </c>
      <c r="J298" s="86"/>
      <c r="K298" s="86"/>
      <c r="L298" s="85"/>
      <c r="M298" s="85"/>
      <c r="N298" s="85"/>
      <c r="O298" s="85"/>
      <c r="P298" s="85"/>
      <c r="Q298" s="32">
        <f t="shared" si="4"/>
        <v>2689.09</v>
      </c>
    </row>
    <row r="299" spans="1:17" x14ac:dyDescent="0.25">
      <c r="A299" s="83" t="s">
        <v>7967</v>
      </c>
      <c r="B299" s="84" t="s">
        <v>15674</v>
      </c>
      <c r="C299" s="7">
        <v>1230</v>
      </c>
      <c r="D299" s="7">
        <v>13</v>
      </c>
      <c r="E299" s="1">
        <v>5132.49</v>
      </c>
      <c r="F299" s="1">
        <v>142.41999999999999</v>
      </c>
      <c r="G299" s="1">
        <v>144.05000000000001</v>
      </c>
      <c r="H299" s="1">
        <v>83.06</v>
      </c>
      <c r="I299" s="6">
        <v>369.53</v>
      </c>
      <c r="J299" s="86"/>
      <c r="K299" s="86"/>
      <c r="L299" s="85"/>
      <c r="M299" s="85"/>
      <c r="N299" s="85"/>
      <c r="O299" s="85"/>
      <c r="P299" s="85"/>
      <c r="Q299" s="32">
        <f t="shared" si="4"/>
        <v>369.53</v>
      </c>
    </row>
    <row r="300" spans="1:17" x14ac:dyDescent="0.25">
      <c r="A300" s="83" t="s">
        <v>7968</v>
      </c>
      <c r="B300" s="84" t="s">
        <v>15675</v>
      </c>
      <c r="C300" s="7">
        <v>6778</v>
      </c>
      <c r="D300" s="7">
        <v>138</v>
      </c>
      <c r="E300" s="1">
        <v>57578.46</v>
      </c>
      <c r="F300" s="1">
        <v>784.83</v>
      </c>
      <c r="G300" s="1">
        <v>1529.11</v>
      </c>
      <c r="H300" s="1">
        <v>931.78</v>
      </c>
      <c r="I300" s="6">
        <v>3245.72</v>
      </c>
      <c r="J300" s="86"/>
      <c r="K300" s="86"/>
      <c r="L300" s="85"/>
      <c r="M300" s="85"/>
      <c r="N300" s="85"/>
      <c r="O300" s="85"/>
      <c r="P300" s="85"/>
      <c r="Q300" s="32">
        <f t="shared" si="4"/>
        <v>3245.72</v>
      </c>
    </row>
    <row r="301" spans="1:17" x14ac:dyDescent="0.25">
      <c r="A301" s="83" t="s">
        <v>7969</v>
      </c>
      <c r="B301" s="84" t="s">
        <v>15676</v>
      </c>
      <c r="C301" s="7">
        <v>496</v>
      </c>
      <c r="D301" s="7">
        <v>7</v>
      </c>
      <c r="E301" s="1">
        <v>26063.31</v>
      </c>
      <c r="F301" s="1">
        <v>57.43</v>
      </c>
      <c r="G301" s="1">
        <v>77.56</v>
      </c>
      <c r="H301" s="1">
        <v>421.78</v>
      </c>
      <c r="I301" s="6">
        <v>556.77</v>
      </c>
      <c r="J301" s="86"/>
      <c r="K301" s="86"/>
      <c r="L301" s="85"/>
      <c r="M301" s="85"/>
      <c r="N301" s="85"/>
      <c r="O301" s="85"/>
      <c r="P301" s="85"/>
      <c r="Q301" s="32">
        <f t="shared" si="4"/>
        <v>556.77</v>
      </c>
    </row>
    <row r="302" spans="1:17" x14ac:dyDescent="0.25">
      <c r="A302" s="83" t="s">
        <v>7970</v>
      </c>
      <c r="B302" s="84" t="s">
        <v>15677</v>
      </c>
      <c r="C302" s="7">
        <v>31666</v>
      </c>
      <c r="D302" s="7">
        <v>370</v>
      </c>
      <c r="E302" s="1">
        <v>192382.51</v>
      </c>
      <c r="F302" s="1">
        <v>3666.65</v>
      </c>
      <c r="G302" s="1">
        <v>4099.8</v>
      </c>
      <c r="H302" s="1">
        <v>3113.27</v>
      </c>
      <c r="I302" s="6">
        <v>10879.72</v>
      </c>
      <c r="J302" s="86"/>
      <c r="K302" s="86"/>
      <c r="L302" s="85"/>
      <c r="M302" s="85"/>
      <c r="N302" s="85"/>
      <c r="O302" s="85"/>
      <c r="P302" s="85"/>
      <c r="Q302" s="32">
        <f t="shared" si="4"/>
        <v>10879.72</v>
      </c>
    </row>
    <row r="303" spans="1:17" x14ac:dyDescent="0.25">
      <c r="A303" s="83" t="s">
        <v>7971</v>
      </c>
      <c r="B303" s="84" t="s">
        <v>15678</v>
      </c>
      <c r="C303" s="7">
        <v>558</v>
      </c>
      <c r="D303" s="7">
        <v>8</v>
      </c>
      <c r="E303" s="1">
        <v>1671.8</v>
      </c>
      <c r="F303" s="1">
        <v>64.61</v>
      </c>
      <c r="G303" s="1">
        <v>88.65</v>
      </c>
      <c r="H303" s="1">
        <v>27.06</v>
      </c>
      <c r="I303" s="6">
        <v>180.32</v>
      </c>
      <c r="J303" s="86"/>
      <c r="K303" s="86"/>
      <c r="L303" s="85"/>
      <c r="M303" s="85"/>
      <c r="N303" s="85"/>
      <c r="O303" s="85"/>
      <c r="P303" s="85"/>
      <c r="Q303" s="32">
        <f t="shared" si="4"/>
        <v>180.32</v>
      </c>
    </row>
    <row r="304" spans="1:17" x14ac:dyDescent="0.25">
      <c r="A304" s="83" t="s">
        <v>7972</v>
      </c>
      <c r="B304" s="84" t="s">
        <v>15679</v>
      </c>
      <c r="C304" s="7">
        <v>191</v>
      </c>
      <c r="D304" s="7">
        <v>1</v>
      </c>
      <c r="E304" s="1">
        <v>54.03</v>
      </c>
      <c r="F304" s="1">
        <v>22.12</v>
      </c>
      <c r="G304" s="1">
        <v>11.08</v>
      </c>
      <c r="H304" s="1">
        <v>0.87</v>
      </c>
      <c r="I304" s="6">
        <v>34.07</v>
      </c>
      <c r="J304" s="86"/>
      <c r="K304" s="86"/>
      <c r="L304" s="85"/>
      <c r="M304" s="85"/>
      <c r="N304" s="85"/>
      <c r="O304" s="85"/>
      <c r="P304" s="85"/>
      <c r="Q304" s="32">
        <f t="shared" si="4"/>
        <v>34.07</v>
      </c>
    </row>
    <row r="305" spans="1:17" x14ac:dyDescent="0.25">
      <c r="A305" s="83" t="s">
        <v>7973</v>
      </c>
      <c r="B305" s="84" t="s">
        <v>15680</v>
      </c>
      <c r="C305" s="7">
        <v>6256</v>
      </c>
      <c r="D305" s="7">
        <v>53</v>
      </c>
      <c r="E305" s="1">
        <v>22619.42</v>
      </c>
      <c r="F305" s="1">
        <v>724.39</v>
      </c>
      <c r="G305" s="1">
        <v>587.27</v>
      </c>
      <c r="H305" s="1">
        <v>366.04</v>
      </c>
      <c r="I305" s="6">
        <v>1677.7</v>
      </c>
      <c r="J305" s="86"/>
      <c r="K305" s="86"/>
      <c r="L305" s="85"/>
      <c r="M305" s="85"/>
      <c r="N305" s="85"/>
      <c r="O305" s="85"/>
      <c r="P305" s="85"/>
      <c r="Q305" s="32">
        <f t="shared" si="4"/>
        <v>1677.7</v>
      </c>
    </row>
    <row r="306" spans="1:17" x14ac:dyDescent="0.25">
      <c r="A306" s="83" t="s">
        <v>7974</v>
      </c>
      <c r="B306" s="84" t="s">
        <v>15681</v>
      </c>
      <c r="C306" s="7">
        <v>2239</v>
      </c>
      <c r="D306" s="7">
        <v>16</v>
      </c>
      <c r="E306" s="1">
        <v>2913.58</v>
      </c>
      <c r="F306" s="1">
        <v>259.26</v>
      </c>
      <c r="G306" s="1">
        <v>177.29</v>
      </c>
      <c r="H306" s="1">
        <v>47.15</v>
      </c>
      <c r="I306" s="6">
        <v>483.7</v>
      </c>
      <c r="J306" s="86"/>
      <c r="K306" s="86"/>
      <c r="L306" s="85"/>
      <c r="M306" s="85"/>
      <c r="N306" s="85"/>
      <c r="O306" s="85"/>
      <c r="P306" s="85"/>
      <c r="Q306" s="32">
        <f t="shared" si="4"/>
        <v>483.7</v>
      </c>
    </row>
    <row r="307" spans="1:17" x14ac:dyDescent="0.25">
      <c r="A307" s="83" t="s">
        <v>7975</v>
      </c>
      <c r="B307" s="84" t="s">
        <v>15682</v>
      </c>
      <c r="C307" s="7">
        <v>414</v>
      </c>
      <c r="D307" s="7">
        <v>2</v>
      </c>
      <c r="E307" s="1">
        <v>502.28</v>
      </c>
      <c r="F307" s="1">
        <v>47.94</v>
      </c>
      <c r="G307" s="1">
        <v>22.16</v>
      </c>
      <c r="H307" s="1">
        <v>8.1300000000000008</v>
      </c>
      <c r="I307" s="6">
        <v>78.23</v>
      </c>
      <c r="J307" s="86"/>
      <c r="K307" s="86"/>
      <c r="L307" s="85"/>
      <c r="M307" s="85"/>
      <c r="N307" s="85"/>
      <c r="O307" s="85"/>
      <c r="P307" s="85"/>
      <c r="Q307" s="32">
        <f t="shared" si="4"/>
        <v>78.23</v>
      </c>
    </row>
    <row r="308" spans="1:17" x14ac:dyDescent="0.25">
      <c r="A308" s="83" t="s">
        <v>7976</v>
      </c>
      <c r="B308" s="84" t="s">
        <v>15683</v>
      </c>
      <c r="C308" s="7">
        <v>1035</v>
      </c>
      <c r="D308" s="7">
        <v>3</v>
      </c>
      <c r="E308" s="1">
        <v>1049.5899999999999</v>
      </c>
      <c r="F308" s="1">
        <v>119.84</v>
      </c>
      <c r="G308" s="1">
        <v>33.24</v>
      </c>
      <c r="H308" s="1">
        <v>16.98</v>
      </c>
      <c r="I308" s="6">
        <v>170.06</v>
      </c>
      <c r="J308" s="86"/>
      <c r="K308" s="86"/>
      <c r="L308" s="85"/>
      <c r="M308" s="85"/>
      <c r="N308" s="85"/>
      <c r="O308" s="85"/>
      <c r="P308" s="85"/>
      <c r="Q308" s="32">
        <f t="shared" si="4"/>
        <v>170.06</v>
      </c>
    </row>
    <row r="309" spans="1:17" x14ac:dyDescent="0.25">
      <c r="A309" s="83" t="s">
        <v>7977</v>
      </c>
      <c r="B309" s="84" t="s">
        <v>15684</v>
      </c>
      <c r="C309" s="7">
        <v>365</v>
      </c>
      <c r="D309" s="7">
        <v>6</v>
      </c>
      <c r="E309" s="1">
        <v>1309.0999999999999</v>
      </c>
      <c r="F309" s="1">
        <v>42.26</v>
      </c>
      <c r="G309" s="1">
        <v>66.48</v>
      </c>
      <c r="H309" s="1">
        <v>21.18</v>
      </c>
      <c r="I309" s="6">
        <v>129.91999999999999</v>
      </c>
      <c r="J309" s="86"/>
      <c r="K309" s="86"/>
      <c r="L309" s="85"/>
      <c r="M309" s="85"/>
      <c r="N309" s="85"/>
      <c r="O309" s="85"/>
      <c r="P309" s="85"/>
      <c r="Q309" s="32">
        <f t="shared" si="4"/>
        <v>129.91999999999999</v>
      </c>
    </row>
    <row r="310" spans="1:17" x14ac:dyDescent="0.25">
      <c r="A310" s="83" t="s">
        <v>7978</v>
      </c>
      <c r="B310" s="84" t="s">
        <v>15685</v>
      </c>
      <c r="C310" s="7">
        <v>4103</v>
      </c>
      <c r="D310" s="7">
        <v>16</v>
      </c>
      <c r="E310" s="1">
        <v>4234.75</v>
      </c>
      <c r="F310" s="1">
        <v>475.09</v>
      </c>
      <c r="G310" s="1">
        <v>177.29</v>
      </c>
      <c r="H310" s="1">
        <v>68.53</v>
      </c>
      <c r="I310" s="6">
        <v>720.91</v>
      </c>
      <c r="J310" s="86"/>
      <c r="K310" s="86"/>
      <c r="L310" s="85"/>
      <c r="M310" s="85"/>
      <c r="N310" s="85"/>
      <c r="O310" s="85"/>
      <c r="P310" s="85"/>
      <c r="Q310" s="32">
        <f t="shared" si="4"/>
        <v>720.91</v>
      </c>
    </row>
    <row r="311" spans="1:17" x14ac:dyDescent="0.25">
      <c r="A311" s="83" t="s">
        <v>7979</v>
      </c>
      <c r="B311" s="84" t="s">
        <v>15686</v>
      </c>
      <c r="C311" s="7">
        <v>10358</v>
      </c>
      <c r="D311" s="7">
        <v>162</v>
      </c>
      <c r="E311" s="1">
        <v>49462.05</v>
      </c>
      <c r="F311" s="1">
        <v>1199.3699999999999</v>
      </c>
      <c r="G311" s="1">
        <v>1795.05</v>
      </c>
      <c r="H311" s="1">
        <v>800.43</v>
      </c>
      <c r="I311" s="6">
        <v>3794.85</v>
      </c>
      <c r="J311" s="86"/>
      <c r="K311" s="86"/>
      <c r="L311" s="85"/>
      <c r="M311" s="85"/>
      <c r="N311" s="85"/>
      <c r="O311" s="85"/>
      <c r="P311" s="85"/>
      <c r="Q311" s="32">
        <f t="shared" si="4"/>
        <v>3794.85</v>
      </c>
    </row>
    <row r="312" spans="1:17" x14ac:dyDescent="0.25">
      <c r="A312" s="83" t="s">
        <v>7980</v>
      </c>
      <c r="B312" s="84" t="s">
        <v>15687</v>
      </c>
      <c r="C312" s="7">
        <v>1664</v>
      </c>
      <c r="D312" s="7">
        <v>19</v>
      </c>
      <c r="E312" s="1">
        <v>58936.84</v>
      </c>
      <c r="F312" s="1">
        <v>192.68</v>
      </c>
      <c r="G312" s="1">
        <v>210.53</v>
      </c>
      <c r="H312" s="1">
        <v>953.76</v>
      </c>
      <c r="I312" s="6">
        <v>1356.97</v>
      </c>
      <c r="J312" s="86"/>
      <c r="K312" s="86"/>
      <c r="L312" s="85"/>
      <c r="M312" s="85"/>
      <c r="N312" s="85"/>
      <c r="O312" s="85"/>
      <c r="P312" s="85"/>
      <c r="Q312" s="32">
        <f t="shared" si="4"/>
        <v>1356.97</v>
      </c>
    </row>
    <row r="313" spans="1:17" x14ac:dyDescent="0.25">
      <c r="A313" s="83" t="s">
        <v>7981</v>
      </c>
      <c r="B313" s="84" t="s">
        <v>15688</v>
      </c>
      <c r="C313" s="7">
        <v>303</v>
      </c>
      <c r="D313" s="7">
        <v>0</v>
      </c>
      <c r="E313" s="1">
        <v>0</v>
      </c>
      <c r="F313" s="1">
        <v>35.090000000000003</v>
      </c>
      <c r="G313" s="1">
        <v>0</v>
      </c>
      <c r="H313" s="1">
        <v>0</v>
      </c>
      <c r="I313" s="6">
        <v>35.090000000000003</v>
      </c>
      <c r="J313" s="86"/>
      <c r="K313" s="86"/>
      <c r="L313" s="85"/>
      <c r="M313" s="85"/>
      <c r="N313" s="85"/>
      <c r="O313" s="85"/>
      <c r="P313" s="85"/>
      <c r="Q313" s="32">
        <f t="shared" si="4"/>
        <v>35.090000000000003</v>
      </c>
    </row>
    <row r="314" spans="1:17" x14ac:dyDescent="0.25">
      <c r="A314" s="83" t="s">
        <v>7982</v>
      </c>
      <c r="B314" s="84" t="s">
        <v>15689</v>
      </c>
      <c r="C314" s="7">
        <v>1453</v>
      </c>
      <c r="D314" s="7">
        <v>19</v>
      </c>
      <c r="E314" s="1">
        <v>20187.22</v>
      </c>
      <c r="F314" s="1">
        <v>168.25</v>
      </c>
      <c r="G314" s="1">
        <v>210.53</v>
      </c>
      <c r="H314" s="1">
        <v>326.69</v>
      </c>
      <c r="I314" s="6">
        <v>705.47</v>
      </c>
      <c r="J314" s="86"/>
      <c r="K314" s="86"/>
      <c r="L314" s="85"/>
      <c r="M314" s="85"/>
      <c r="N314" s="85"/>
      <c r="O314" s="85"/>
      <c r="P314" s="85"/>
      <c r="Q314" s="32">
        <f t="shared" si="4"/>
        <v>705.47</v>
      </c>
    </row>
    <row r="315" spans="1:17" x14ac:dyDescent="0.25">
      <c r="A315" s="83" t="s">
        <v>7983</v>
      </c>
      <c r="B315" s="84" t="s">
        <v>15690</v>
      </c>
      <c r="C315" s="7">
        <v>98433</v>
      </c>
      <c r="D315" s="7">
        <v>657</v>
      </c>
      <c r="E315" s="1">
        <v>391734.01</v>
      </c>
      <c r="F315" s="1">
        <v>11397.67</v>
      </c>
      <c r="G315" s="1">
        <v>7279.91</v>
      </c>
      <c r="H315" s="1">
        <v>6339.32</v>
      </c>
      <c r="I315" s="6">
        <v>25016.9</v>
      </c>
      <c r="J315" s="86"/>
      <c r="K315" s="86"/>
      <c r="L315" s="85"/>
      <c r="M315" s="85"/>
      <c r="N315" s="85"/>
      <c r="O315" s="85"/>
      <c r="P315" s="85"/>
      <c r="Q315" s="32">
        <f t="shared" si="4"/>
        <v>25016.9</v>
      </c>
    </row>
    <row r="316" spans="1:17" x14ac:dyDescent="0.25">
      <c r="A316" s="83" t="s">
        <v>7984</v>
      </c>
      <c r="B316" s="84" t="s">
        <v>15691</v>
      </c>
      <c r="C316" s="7">
        <v>199</v>
      </c>
      <c r="D316" s="7">
        <v>1</v>
      </c>
      <c r="E316" s="1">
        <v>248.82</v>
      </c>
      <c r="F316" s="1">
        <v>23.04</v>
      </c>
      <c r="G316" s="1">
        <v>11.08</v>
      </c>
      <c r="H316" s="1">
        <v>4.0199999999999996</v>
      </c>
      <c r="I316" s="6">
        <v>38.14</v>
      </c>
      <c r="J316" s="86"/>
      <c r="K316" s="86"/>
      <c r="L316" s="85"/>
      <c r="M316" s="85"/>
      <c r="N316" s="85"/>
      <c r="O316" s="85"/>
      <c r="P316" s="85"/>
      <c r="Q316" s="32">
        <f t="shared" si="4"/>
        <v>38.14</v>
      </c>
    </row>
    <row r="317" spans="1:17" x14ac:dyDescent="0.25">
      <c r="A317" s="83" t="s">
        <v>7985</v>
      </c>
      <c r="B317" s="84" t="s">
        <v>15692</v>
      </c>
      <c r="C317" s="7">
        <v>461</v>
      </c>
      <c r="D317" s="7">
        <v>5</v>
      </c>
      <c r="E317" s="1">
        <v>1150.79</v>
      </c>
      <c r="F317" s="1">
        <v>53.38</v>
      </c>
      <c r="G317" s="1">
        <v>55.4</v>
      </c>
      <c r="H317" s="1">
        <v>18.62</v>
      </c>
      <c r="I317" s="6">
        <v>127.4</v>
      </c>
      <c r="J317" s="86"/>
      <c r="K317" s="86"/>
      <c r="L317" s="85"/>
      <c r="M317" s="85"/>
      <c r="N317" s="85"/>
      <c r="O317" s="85"/>
      <c r="P317" s="85"/>
      <c r="Q317" s="32">
        <f t="shared" si="4"/>
        <v>127.4</v>
      </c>
    </row>
    <row r="318" spans="1:17" x14ac:dyDescent="0.25">
      <c r="A318" s="83" t="s">
        <v>7986</v>
      </c>
      <c r="B318" s="84" t="s">
        <v>15693</v>
      </c>
      <c r="C318" s="7">
        <v>289</v>
      </c>
      <c r="D318" s="7">
        <v>2</v>
      </c>
      <c r="E318" s="1">
        <v>497.64</v>
      </c>
      <c r="F318" s="1">
        <v>33.46</v>
      </c>
      <c r="G318" s="1">
        <v>22.16</v>
      </c>
      <c r="H318" s="1">
        <v>8.06</v>
      </c>
      <c r="I318" s="6">
        <v>63.68</v>
      </c>
      <c r="J318" s="86"/>
      <c r="K318" s="86"/>
      <c r="L318" s="85"/>
      <c r="M318" s="85"/>
      <c r="N318" s="85"/>
      <c r="O318" s="85"/>
      <c r="P318" s="85"/>
      <c r="Q318" s="32">
        <f t="shared" si="4"/>
        <v>63.68</v>
      </c>
    </row>
    <row r="319" spans="1:17" x14ac:dyDescent="0.25">
      <c r="A319" s="83" t="s">
        <v>7987</v>
      </c>
      <c r="B319" s="84" t="s">
        <v>15694</v>
      </c>
      <c r="C319" s="7">
        <v>2033</v>
      </c>
      <c r="D319" s="7">
        <v>27</v>
      </c>
      <c r="E319" s="1">
        <v>185098.3</v>
      </c>
      <c r="F319" s="1">
        <v>235.4</v>
      </c>
      <c r="G319" s="1">
        <v>299.18</v>
      </c>
      <c r="H319" s="1">
        <v>2995.39</v>
      </c>
      <c r="I319" s="6">
        <v>3529.97</v>
      </c>
      <c r="J319" s="86"/>
      <c r="K319" s="86"/>
      <c r="L319" s="85"/>
      <c r="M319" s="85"/>
      <c r="N319" s="85"/>
      <c r="O319" s="85"/>
      <c r="P319" s="85"/>
      <c r="Q319" s="32">
        <f t="shared" si="4"/>
        <v>3529.97</v>
      </c>
    </row>
    <row r="320" spans="1:17" x14ac:dyDescent="0.25">
      <c r="A320" s="83" t="s">
        <v>7988</v>
      </c>
      <c r="B320" s="84" t="s">
        <v>15695</v>
      </c>
      <c r="C320" s="7">
        <v>379</v>
      </c>
      <c r="D320" s="7">
        <v>1</v>
      </c>
      <c r="E320" s="1">
        <v>313.17</v>
      </c>
      <c r="F320" s="1">
        <v>43.89</v>
      </c>
      <c r="G320" s="1">
        <v>11.08</v>
      </c>
      <c r="H320" s="1">
        <v>5.0599999999999996</v>
      </c>
      <c r="I320" s="6">
        <v>60.03</v>
      </c>
      <c r="J320" s="86"/>
      <c r="K320" s="86"/>
      <c r="L320" s="85"/>
      <c r="M320" s="85"/>
      <c r="N320" s="85"/>
      <c r="O320" s="85"/>
      <c r="P320" s="85"/>
      <c r="Q320" s="32">
        <f t="shared" si="4"/>
        <v>60.03</v>
      </c>
    </row>
    <row r="321" spans="1:17" x14ac:dyDescent="0.25">
      <c r="A321" s="83" t="s">
        <v>7989</v>
      </c>
      <c r="B321" s="84" t="s">
        <v>15696</v>
      </c>
      <c r="C321" s="7">
        <v>443</v>
      </c>
      <c r="D321" s="7">
        <v>0</v>
      </c>
      <c r="E321" s="1">
        <v>0</v>
      </c>
      <c r="F321" s="1">
        <v>51.3</v>
      </c>
      <c r="G321" s="1">
        <v>0</v>
      </c>
      <c r="H321" s="1">
        <v>0</v>
      </c>
      <c r="I321" s="6">
        <v>51.3</v>
      </c>
      <c r="J321" s="86"/>
      <c r="K321" s="86"/>
      <c r="L321" s="85"/>
      <c r="M321" s="85"/>
      <c r="N321" s="85"/>
      <c r="O321" s="85"/>
      <c r="P321" s="85"/>
      <c r="Q321" s="32">
        <f t="shared" si="4"/>
        <v>51.3</v>
      </c>
    </row>
    <row r="322" spans="1:17" x14ac:dyDescent="0.25">
      <c r="A322" s="83" t="s">
        <v>7990</v>
      </c>
      <c r="B322" s="84" t="s">
        <v>15697</v>
      </c>
      <c r="C322" s="7">
        <v>2436</v>
      </c>
      <c r="D322" s="7">
        <v>44</v>
      </c>
      <c r="E322" s="1">
        <v>26837.439999999999</v>
      </c>
      <c r="F322" s="1">
        <v>282.06</v>
      </c>
      <c r="G322" s="1">
        <v>487.54</v>
      </c>
      <c r="H322" s="1">
        <v>434.3</v>
      </c>
      <c r="I322" s="6">
        <v>1203.9000000000001</v>
      </c>
      <c r="J322" s="86"/>
      <c r="K322" s="86"/>
      <c r="L322" s="85"/>
      <c r="M322" s="85"/>
      <c r="N322" s="85"/>
      <c r="O322" s="85"/>
      <c r="P322" s="85"/>
      <c r="Q322" s="32">
        <f t="shared" si="4"/>
        <v>1203.9000000000001</v>
      </c>
    </row>
    <row r="323" spans="1:17" x14ac:dyDescent="0.25">
      <c r="A323" s="83" t="s">
        <v>7991</v>
      </c>
      <c r="B323" s="84" t="s">
        <v>15698</v>
      </c>
      <c r="C323" s="7">
        <v>196</v>
      </c>
      <c r="D323" s="7">
        <v>1</v>
      </c>
      <c r="E323" s="1">
        <v>313.36</v>
      </c>
      <c r="F323" s="1">
        <v>22.7</v>
      </c>
      <c r="G323" s="1">
        <v>11.08</v>
      </c>
      <c r="H323" s="1">
        <v>5.07</v>
      </c>
      <c r="I323" s="6">
        <v>38.85</v>
      </c>
      <c r="J323" s="86"/>
      <c r="K323" s="86"/>
      <c r="L323" s="85"/>
      <c r="M323" s="85"/>
      <c r="N323" s="85"/>
      <c r="O323" s="85"/>
      <c r="P323" s="85"/>
      <c r="Q323" s="32">
        <f t="shared" si="4"/>
        <v>38.85</v>
      </c>
    </row>
    <row r="324" spans="1:17" x14ac:dyDescent="0.25">
      <c r="A324" s="83" t="s">
        <v>7992</v>
      </c>
      <c r="B324" s="84" t="s">
        <v>15699</v>
      </c>
      <c r="C324" s="7">
        <v>3717</v>
      </c>
      <c r="D324" s="7">
        <v>60</v>
      </c>
      <c r="E324" s="1">
        <v>24265.9</v>
      </c>
      <c r="F324" s="1">
        <v>430.39</v>
      </c>
      <c r="G324" s="1">
        <v>664.83</v>
      </c>
      <c r="H324" s="1">
        <v>392.69</v>
      </c>
      <c r="I324" s="6">
        <v>1487.91</v>
      </c>
      <c r="J324" s="86"/>
      <c r="K324" s="86"/>
      <c r="L324" s="85"/>
      <c r="M324" s="85"/>
      <c r="N324" s="85"/>
      <c r="O324" s="85"/>
      <c r="P324" s="85"/>
      <c r="Q324" s="32">
        <f t="shared" si="4"/>
        <v>1487.91</v>
      </c>
    </row>
    <row r="325" spans="1:17" x14ac:dyDescent="0.25">
      <c r="A325" s="83" t="s">
        <v>7993</v>
      </c>
      <c r="B325" s="84" t="s">
        <v>15700</v>
      </c>
      <c r="C325" s="7">
        <v>974</v>
      </c>
      <c r="D325" s="7">
        <v>9</v>
      </c>
      <c r="E325" s="1">
        <v>1583.56</v>
      </c>
      <c r="F325" s="1">
        <v>112.78</v>
      </c>
      <c r="G325" s="1">
        <v>99.73</v>
      </c>
      <c r="H325" s="1">
        <v>25.62</v>
      </c>
      <c r="I325" s="6">
        <v>238.13</v>
      </c>
      <c r="J325" s="86"/>
      <c r="K325" s="86"/>
      <c r="L325" s="85"/>
      <c r="M325" s="85"/>
      <c r="N325" s="85"/>
      <c r="O325" s="85"/>
      <c r="P325" s="85"/>
      <c r="Q325" s="32">
        <f t="shared" si="4"/>
        <v>238.13</v>
      </c>
    </row>
    <row r="326" spans="1:17" x14ac:dyDescent="0.25">
      <c r="A326" s="83" t="s">
        <v>7994</v>
      </c>
      <c r="B326" s="84" t="s">
        <v>15701</v>
      </c>
      <c r="C326" s="7">
        <v>336</v>
      </c>
      <c r="D326" s="7">
        <v>5</v>
      </c>
      <c r="E326" s="1">
        <v>998.33</v>
      </c>
      <c r="F326" s="1">
        <v>38.9</v>
      </c>
      <c r="G326" s="1">
        <v>55.4</v>
      </c>
      <c r="H326" s="1">
        <v>16.149999999999999</v>
      </c>
      <c r="I326" s="6">
        <v>110.45</v>
      </c>
      <c r="J326" s="86"/>
      <c r="K326" s="86"/>
      <c r="L326" s="85"/>
      <c r="M326" s="85"/>
      <c r="N326" s="85"/>
      <c r="O326" s="85"/>
      <c r="P326" s="85"/>
      <c r="Q326" s="32">
        <f t="shared" si="4"/>
        <v>110.45</v>
      </c>
    </row>
    <row r="327" spans="1:17" x14ac:dyDescent="0.25">
      <c r="A327" s="83" t="s">
        <v>7995</v>
      </c>
      <c r="B327" s="84" t="s">
        <v>15702</v>
      </c>
      <c r="C327" s="7">
        <v>365</v>
      </c>
      <c r="D327" s="7">
        <v>8</v>
      </c>
      <c r="E327" s="1">
        <v>1871.64</v>
      </c>
      <c r="F327" s="1">
        <v>42.26</v>
      </c>
      <c r="G327" s="1">
        <v>88.65</v>
      </c>
      <c r="H327" s="1">
        <v>30.29</v>
      </c>
      <c r="I327" s="6">
        <v>161.19999999999999</v>
      </c>
      <c r="J327" s="86"/>
      <c r="K327" s="86"/>
      <c r="L327" s="85"/>
      <c r="M327" s="85"/>
      <c r="N327" s="85"/>
      <c r="O327" s="85"/>
      <c r="P327" s="85"/>
      <c r="Q327" s="32">
        <f t="shared" si="4"/>
        <v>161.19999999999999</v>
      </c>
    </row>
    <row r="328" spans="1:17" x14ac:dyDescent="0.25">
      <c r="A328" s="83" t="s">
        <v>7996</v>
      </c>
      <c r="B328" s="84" t="s">
        <v>15703</v>
      </c>
      <c r="C328" s="7">
        <v>3548</v>
      </c>
      <c r="D328" s="7">
        <v>28</v>
      </c>
      <c r="E328" s="1">
        <v>76351.490000000005</v>
      </c>
      <c r="F328" s="1">
        <v>410.82</v>
      </c>
      <c r="G328" s="1">
        <v>310.26</v>
      </c>
      <c r="H328" s="1">
        <v>1235.58</v>
      </c>
      <c r="I328" s="6">
        <v>1956.66</v>
      </c>
      <c r="J328" s="86"/>
      <c r="K328" s="86"/>
      <c r="L328" s="85"/>
      <c r="M328" s="85"/>
      <c r="N328" s="85"/>
      <c r="O328" s="85"/>
      <c r="P328" s="85"/>
      <c r="Q328" s="32">
        <f t="shared" si="4"/>
        <v>1956.66</v>
      </c>
    </row>
    <row r="329" spans="1:17" x14ac:dyDescent="0.25">
      <c r="A329" s="83" t="s">
        <v>7997</v>
      </c>
      <c r="B329" s="84" t="s">
        <v>15704</v>
      </c>
      <c r="C329" s="7">
        <v>3781</v>
      </c>
      <c r="D329" s="7">
        <v>26</v>
      </c>
      <c r="E329" s="1">
        <v>5389.04</v>
      </c>
      <c r="F329" s="1">
        <v>437.81</v>
      </c>
      <c r="G329" s="1">
        <v>288.10000000000002</v>
      </c>
      <c r="H329" s="1">
        <v>87.21</v>
      </c>
      <c r="I329" s="6">
        <v>813.12</v>
      </c>
      <c r="J329" s="86"/>
      <c r="K329" s="86"/>
      <c r="L329" s="85"/>
      <c r="M329" s="85"/>
      <c r="N329" s="85"/>
      <c r="O329" s="85"/>
      <c r="P329" s="85"/>
      <c r="Q329" s="32">
        <f t="shared" si="4"/>
        <v>813.12</v>
      </c>
    </row>
    <row r="330" spans="1:17" x14ac:dyDescent="0.25">
      <c r="A330" s="83" t="s">
        <v>7998</v>
      </c>
      <c r="B330" s="84" t="s">
        <v>15705</v>
      </c>
      <c r="C330" s="7">
        <v>248</v>
      </c>
      <c r="D330" s="7">
        <v>4</v>
      </c>
      <c r="E330" s="1">
        <v>18659.03</v>
      </c>
      <c r="F330" s="1">
        <v>28.72</v>
      </c>
      <c r="G330" s="1">
        <v>44.32</v>
      </c>
      <c r="H330" s="1">
        <v>301.95</v>
      </c>
      <c r="I330" s="6">
        <v>374.99</v>
      </c>
      <c r="J330" s="86"/>
      <c r="K330" s="86"/>
      <c r="L330" s="85"/>
      <c r="M330" s="85"/>
      <c r="N330" s="85"/>
      <c r="O330" s="85"/>
      <c r="P330" s="85"/>
      <c r="Q330" s="32">
        <f t="shared" si="4"/>
        <v>374.99</v>
      </c>
    </row>
    <row r="331" spans="1:17" x14ac:dyDescent="0.25">
      <c r="A331" s="83" t="s">
        <v>7999</v>
      </c>
      <c r="B331" s="84" t="s">
        <v>15706</v>
      </c>
      <c r="C331" s="7">
        <v>822</v>
      </c>
      <c r="D331" s="7">
        <v>6</v>
      </c>
      <c r="E331" s="1">
        <v>1212.8399999999999</v>
      </c>
      <c r="F331" s="1">
        <v>95.18</v>
      </c>
      <c r="G331" s="1">
        <v>66.48</v>
      </c>
      <c r="H331" s="1">
        <v>19.62</v>
      </c>
      <c r="I331" s="6">
        <v>181.28</v>
      </c>
      <c r="J331" s="86"/>
      <c r="K331" s="86"/>
      <c r="L331" s="85"/>
      <c r="M331" s="85"/>
      <c r="N331" s="85"/>
      <c r="O331" s="85"/>
      <c r="P331" s="85"/>
      <c r="Q331" s="32">
        <f t="shared" si="4"/>
        <v>181.28</v>
      </c>
    </row>
    <row r="332" spans="1:17" x14ac:dyDescent="0.25">
      <c r="A332" s="83" t="s">
        <v>8000</v>
      </c>
      <c r="B332" s="84" t="s">
        <v>15707</v>
      </c>
      <c r="C332" s="7">
        <v>350</v>
      </c>
      <c r="D332" s="7">
        <v>2</v>
      </c>
      <c r="E332" s="1">
        <v>205.27</v>
      </c>
      <c r="F332" s="1">
        <v>40.53</v>
      </c>
      <c r="G332" s="1">
        <v>22.16</v>
      </c>
      <c r="H332" s="1">
        <v>3.32</v>
      </c>
      <c r="I332" s="6">
        <v>66.010000000000005</v>
      </c>
      <c r="J332" s="86"/>
      <c r="K332" s="86"/>
      <c r="L332" s="85"/>
      <c r="M332" s="85"/>
      <c r="N332" s="85"/>
      <c r="O332" s="85"/>
      <c r="P332" s="85"/>
      <c r="Q332" s="32">
        <f t="shared" si="4"/>
        <v>66.010000000000005</v>
      </c>
    </row>
    <row r="333" spans="1:17" x14ac:dyDescent="0.25">
      <c r="A333" s="83" t="s">
        <v>8001</v>
      </c>
      <c r="B333" s="84" t="s">
        <v>15708</v>
      </c>
      <c r="C333" s="7">
        <v>230</v>
      </c>
      <c r="D333" s="7">
        <v>0</v>
      </c>
      <c r="E333" s="1">
        <v>0</v>
      </c>
      <c r="F333" s="1">
        <v>26.63</v>
      </c>
      <c r="G333" s="1">
        <v>0</v>
      </c>
      <c r="H333" s="1">
        <v>0</v>
      </c>
      <c r="I333" s="6">
        <v>26.63</v>
      </c>
      <c r="J333" s="86"/>
      <c r="K333" s="86"/>
      <c r="L333" s="85"/>
      <c r="M333" s="85"/>
      <c r="N333" s="85"/>
      <c r="O333" s="85"/>
      <c r="P333" s="85"/>
      <c r="Q333" s="32">
        <f t="shared" si="4"/>
        <v>26.63</v>
      </c>
    </row>
    <row r="334" spans="1:17" x14ac:dyDescent="0.25">
      <c r="A334" s="83" t="s">
        <v>8002</v>
      </c>
      <c r="B334" s="84" t="s">
        <v>15709</v>
      </c>
      <c r="C334" s="7">
        <v>1874</v>
      </c>
      <c r="D334" s="7">
        <v>16</v>
      </c>
      <c r="E334" s="1">
        <v>2833.13</v>
      </c>
      <c r="F334" s="1">
        <v>216.99</v>
      </c>
      <c r="G334" s="1">
        <v>177.29</v>
      </c>
      <c r="H334" s="1">
        <v>45.85</v>
      </c>
      <c r="I334" s="6">
        <v>440.13</v>
      </c>
      <c r="J334" s="86"/>
      <c r="K334" s="86"/>
      <c r="L334" s="85"/>
      <c r="M334" s="85"/>
      <c r="N334" s="85"/>
      <c r="O334" s="85"/>
      <c r="P334" s="85"/>
      <c r="Q334" s="32">
        <f t="shared" ref="Q334:Q397" si="5">P334+I334</f>
        <v>440.13</v>
      </c>
    </row>
    <row r="335" spans="1:17" x14ac:dyDescent="0.25">
      <c r="A335" s="83" t="s">
        <v>8003</v>
      </c>
      <c r="B335" s="84" t="s">
        <v>15710</v>
      </c>
      <c r="C335" s="7">
        <v>6546</v>
      </c>
      <c r="D335" s="7">
        <v>53</v>
      </c>
      <c r="E335" s="1">
        <v>42380.66</v>
      </c>
      <c r="F335" s="1">
        <v>757.97</v>
      </c>
      <c r="G335" s="1">
        <v>587.27</v>
      </c>
      <c r="H335" s="1">
        <v>685.83</v>
      </c>
      <c r="I335" s="6">
        <v>2031.07</v>
      </c>
      <c r="J335" s="86"/>
      <c r="K335" s="86"/>
      <c r="L335" s="85"/>
      <c r="M335" s="85"/>
      <c r="N335" s="85"/>
      <c r="O335" s="85"/>
      <c r="P335" s="85"/>
      <c r="Q335" s="32">
        <f t="shared" si="5"/>
        <v>2031.07</v>
      </c>
    </row>
    <row r="336" spans="1:17" x14ac:dyDescent="0.25">
      <c r="A336" s="83" t="s">
        <v>8004</v>
      </c>
      <c r="B336" s="84" t="s">
        <v>15711</v>
      </c>
      <c r="C336" s="7">
        <v>16996</v>
      </c>
      <c r="D336" s="7">
        <v>256</v>
      </c>
      <c r="E336" s="1">
        <v>91578.75</v>
      </c>
      <c r="F336" s="1">
        <v>1967.98</v>
      </c>
      <c r="G336" s="1">
        <v>2836.62</v>
      </c>
      <c r="H336" s="1">
        <v>1481.99</v>
      </c>
      <c r="I336" s="6">
        <v>6286.59</v>
      </c>
      <c r="J336" s="86"/>
      <c r="K336" s="86"/>
      <c r="L336" s="85"/>
      <c r="M336" s="85"/>
      <c r="N336" s="85"/>
      <c r="O336" s="85"/>
      <c r="P336" s="85"/>
      <c r="Q336" s="32">
        <f t="shared" si="5"/>
        <v>6286.59</v>
      </c>
    </row>
    <row r="337" spans="1:17" x14ac:dyDescent="0.25">
      <c r="A337" s="83" t="s">
        <v>8005</v>
      </c>
      <c r="B337" s="84" t="s">
        <v>15712</v>
      </c>
      <c r="C337" s="7">
        <v>5978</v>
      </c>
      <c r="D337" s="7">
        <v>164</v>
      </c>
      <c r="E337" s="1">
        <v>47574.59</v>
      </c>
      <c r="F337" s="1">
        <v>692.2</v>
      </c>
      <c r="G337" s="1">
        <v>1817.21</v>
      </c>
      <c r="H337" s="1">
        <v>769.89</v>
      </c>
      <c r="I337" s="6">
        <v>3279.3</v>
      </c>
      <c r="J337" s="86"/>
      <c r="K337" s="86"/>
      <c r="L337" s="85"/>
      <c r="M337" s="85"/>
      <c r="N337" s="85"/>
      <c r="O337" s="85"/>
      <c r="P337" s="85"/>
      <c r="Q337" s="32">
        <f t="shared" si="5"/>
        <v>3279.3</v>
      </c>
    </row>
    <row r="338" spans="1:17" x14ac:dyDescent="0.25">
      <c r="A338" s="83" t="s">
        <v>8006</v>
      </c>
      <c r="B338" s="84" t="s">
        <v>15713</v>
      </c>
      <c r="C338" s="7">
        <v>26899</v>
      </c>
      <c r="D338" s="7">
        <v>251</v>
      </c>
      <c r="E338" s="1">
        <v>157859.97</v>
      </c>
      <c r="F338" s="1">
        <v>3114.66</v>
      </c>
      <c r="G338" s="1">
        <v>2781.22</v>
      </c>
      <c r="H338" s="1">
        <v>2554.61</v>
      </c>
      <c r="I338" s="6">
        <v>8450.49</v>
      </c>
      <c r="J338" s="86"/>
      <c r="K338" s="86"/>
      <c r="L338" s="85"/>
      <c r="M338" s="85"/>
      <c r="N338" s="85"/>
      <c r="O338" s="85"/>
      <c r="P338" s="85"/>
      <c r="Q338" s="32">
        <f t="shared" si="5"/>
        <v>8450.49</v>
      </c>
    </row>
    <row r="339" spans="1:17" x14ac:dyDescent="0.25">
      <c r="A339" s="83" t="s">
        <v>8007</v>
      </c>
      <c r="B339" s="84" t="s">
        <v>15714</v>
      </c>
      <c r="C339" s="7">
        <v>2956</v>
      </c>
      <c r="D339" s="7">
        <v>16</v>
      </c>
      <c r="E339" s="1">
        <v>5762.72</v>
      </c>
      <c r="F339" s="1">
        <v>342.28</v>
      </c>
      <c r="G339" s="1">
        <v>177.29</v>
      </c>
      <c r="H339" s="1">
        <v>93.26</v>
      </c>
      <c r="I339" s="6">
        <v>612.83000000000004</v>
      </c>
      <c r="J339" s="86"/>
      <c r="K339" s="86"/>
      <c r="L339" s="85"/>
      <c r="M339" s="85"/>
      <c r="N339" s="85"/>
      <c r="O339" s="85"/>
      <c r="P339" s="85"/>
      <c r="Q339" s="32">
        <f t="shared" si="5"/>
        <v>612.83000000000004</v>
      </c>
    </row>
    <row r="340" spans="1:17" x14ac:dyDescent="0.25">
      <c r="A340" s="83" t="s">
        <v>8008</v>
      </c>
      <c r="B340" s="84" t="s">
        <v>15715</v>
      </c>
      <c r="C340" s="7">
        <v>565</v>
      </c>
      <c r="D340" s="7">
        <v>6</v>
      </c>
      <c r="E340" s="1">
        <v>54331.57</v>
      </c>
      <c r="F340" s="1">
        <v>65.42</v>
      </c>
      <c r="G340" s="1">
        <v>66.48</v>
      </c>
      <c r="H340" s="1">
        <v>879.23</v>
      </c>
      <c r="I340" s="6">
        <v>1011.13</v>
      </c>
      <c r="J340" s="86"/>
      <c r="K340" s="86"/>
      <c r="L340" s="85"/>
      <c r="M340" s="85"/>
      <c r="N340" s="85"/>
      <c r="O340" s="85"/>
      <c r="P340" s="85"/>
      <c r="Q340" s="32">
        <f t="shared" si="5"/>
        <v>1011.13</v>
      </c>
    </row>
    <row r="341" spans="1:17" x14ac:dyDescent="0.25">
      <c r="A341" s="83" t="s">
        <v>8009</v>
      </c>
      <c r="B341" s="84" t="s">
        <v>15716</v>
      </c>
      <c r="C341" s="7">
        <v>83758</v>
      </c>
      <c r="D341" s="7">
        <v>1179</v>
      </c>
      <c r="E341" s="1">
        <v>894738.42</v>
      </c>
      <c r="F341" s="1">
        <v>9698.44</v>
      </c>
      <c r="G341" s="1">
        <v>13063.95</v>
      </c>
      <c r="H341" s="1">
        <v>14479.3</v>
      </c>
      <c r="I341" s="6">
        <v>37241.69</v>
      </c>
      <c r="J341" s="86"/>
      <c r="K341" s="86"/>
      <c r="L341" s="85"/>
      <c r="M341" s="85"/>
      <c r="N341" s="85"/>
      <c r="O341" s="85"/>
      <c r="P341" s="85"/>
      <c r="Q341" s="32">
        <f t="shared" si="5"/>
        <v>37241.69</v>
      </c>
    </row>
    <row r="342" spans="1:17" x14ac:dyDescent="0.25">
      <c r="A342" s="83" t="s">
        <v>8010</v>
      </c>
      <c r="B342" s="84" t="s">
        <v>15717</v>
      </c>
      <c r="C342" s="7">
        <v>9191</v>
      </c>
      <c r="D342" s="7">
        <v>146</v>
      </c>
      <c r="E342" s="1">
        <v>69739.539999999994</v>
      </c>
      <c r="F342" s="1">
        <v>1064.24</v>
      </c>
      <c r="G342" s="1">
        <v>1617.76</v>
      </c>
      <c r="H342" s="1">
        <v>1128.58</v>
      </c>
      <c r="I342" s="6">
        <v>3810.58</v>
      </c>
      <c r="J342" s="86"/>
      <c r="K342" s="86"/>
      <c r="L342" s="85"/>
      <c r="M342" s="85"/>
      <c r="N342" s="85"/>
      <c r="O342" s="85"/>
      <c r="P342" s="85"/>
      <c r="Q342" s="32">
        <f t="shared" si="5"/>
        <v>3810.58</v>
      </c>
    </row>
    <row r="343" spans="1:17" x14ac:dyDescent="0.25">
      <c r="A343" s="83" t="s">
        <v>8011</v>
      </c>
      <c r="B343" s="84" t="s">
        <v>15718</v>
      </c>
      <c r="C343" s="7">
        <v>3105</v>
      </c>
      <c r="D343" s="7">
        <v>17</v>
      </c>
      <c r="E343" s="1">
        <v>3517.55</v>
      </c>
      <c r="F343" s="1">
        <v>359.53</v>
      </c>
      <c r="G343" s="1">
        <v>188.37</v>
      </c>
      <c r="H343" s="1">
        <v>56.92</v>
      </c>
      <c r="I343" s="6">
        <v>604.82000000000005</v>
      </c>
      <c r="J343" s="86"/>
      <c r="K343" s="86"/>
      <c r="L343" s="85"/>
      <c r="M343" s="85"/>
      <c r="N343" s="85"/>
      <c r="O343" s="85"/>
      <c r="P343" s="85"/>
      <c r="Q343" s="32">
        <f t="shared" si="5"/>
        <v>604.82000000000005</v>
      </c>
    </row>
    <row r="344" spans="1:17" x14ac:dyDescent="0.25">
      <c r="A344" s="83" t="s">
        <v>8012</v>
      </c>
      <c r="B344" s="84" t="s">
        <v>15719</v>
      </c>
      <c r="C344" s="7">
        <v>211</v>
      </c>
      <c r="D344" s="7">
        <v>20</v>
      </c>
      <c r="E344" s="1">
        <v>5492.08</v>
      </c>
      <c r="F344" s="1">
        <v>57.87</v>
      </c>
      <c r="G344" s="1">
        <v>211.77</v>
      </c>
      <c r="H344" s="1">
        <v>123.39</v>
      </c>
      <c r="I344" s="6">
        <v>393.03</v>
      </c>
      <c r="J344" s="86"/>
      <c r="K344" s="86"/>
      <c r="L344" s="85"/>
      <c r="M344" s="85"/>
      <c r="N344" s="85"/>
      <c r="O344" s="85"/>
      <c r="P344" s="85"/>
      <c r="Q344" s="32">
        <f t="shared" si="5"/>
        <v>393.03</v>
      </c>
    </row>
    <row r="345" spans="1:17" x14ac:dyDescent="0.25">
      <c r="A345" s="83" t="s">
        <v>8013</v>
      </c>
      <c r="B345" s="84" t="s">
        <v>15720</v>
      </c>
      <c r="C345" s="7">
        <v>2539</v>
      </c>
      <c r="D345" s="7">
        <v>44</v>
      </c>
      <c r="E345" s="1">
        <v>9184.7999999999993</v>
      </c>
      <c r="F345" s="1">
        <v>696.38</v>
      </c>
      <c r="G345" s="1">
        <v>465.9</v>
      </c>
      <c r="H345" s="1">
        <v>206.36</v>
      </c>
      <c r="I345" s="6">
        <v>1368.64</v>
      </c>
      <c r="J345" s="86"/>
      <c r="K345" s="86"/>
      <c r="L345" s="85"/>
      <c r="M345" s="85"/>
      <c r="N345" s="85"/>
      <c r="O345" s="85"/>
      <c r="P345" s="85"/>
      <c r="Q345" s="32">
        <f t="shared" si="5"/>
        <v>1368.64</v>
      </c>
    </row>
    <row r="346" spans="1:17" x14ac:dyDescent="0.25">
      <c r="A346" s="83" t="s">
        <v>8014</v>
      </c>
      <c r="B346" s="84" t="s">
        <v>15721</v>
      </c>
      <c r="C346" s="7">
        <v>177</v>
      </c>
      <c r="D346" s="7">
        <v>10</v>
      </c>
      <c r="E346" s="1">
        <v>1461.8</v>
      </c>
      <c r="F346" s="1">
        <v>48.54</v>
      </c>
      <c r="G346" s="1">
        <v>105.89</v>
      </c>
      <c r="H346" s="1">
        <v>32.840000000000003</v>
      </c>
      <c r="I346" s="6">
        <v>187.27</v>
      </c>
      <c r="J346" s="86"/>
      <c r="K346" s="86"/>
      <c r="L346" s="85"/>
      <c r="M346" s="85"/>
      <c r="N346" s="85"/>
      <c r="O346" s="85"/>
      <c r="P346" s="85"/>
      <c r="Q346" s="32">
        <f t="shared" si="5"/>
        <v>187.27</v>
      </c>
    </row>
    <row r="347" spans="1:17" x14ac:dyDescent="0.25">
      <c r="A347" s="83" t="s">
        <v>8015</v>
      </c>
      <c r="B347" s="84" t="s">
        <v>15722</v>
      </c>
      <c r="C347" s="7">
        <v>117</v>
      </c>
      <c r="D347" s="7">
        <v>6</v>
      </c>
      <c r="E347" s="1">
        <v>783.77</v>
      </c>
      <c r="F347" s="1">
        <v>32.090000000000003</v>
      </c>
      <c r="G347" s="1">
        <v>63.53</v>
      </c>
      <c r="H347" s="1">
        <v>17.61</v>
      </c>
      <c r="I347" s="6">
        <v>113.23</v>
      </c>
      <c r="J347" s="86"/>
      <c r="K347" s="86"/>
      <c r="L347" s="85"/>
      <c r="M347" s="85"/>
      <c r="N347" s="85"/>
      <c r="O347" s="85"/>
      <c r="P347" s="85"/>
      <c r="Q347" s="32">
        <f t="shared" si="5"/>
        <v>113.23</v>
      </c>
    </row>
    <row r="348" spans="1:17" x14ac:dyDescent="0.25">
      <c r="A348" s="83" t="s">
        <v>8016</v>
      </c>
      <c r="B348" s="84" t="s">
        <v>15723</v>
      </c>
      <c r="C348" s="7">
        <v>228</v>
      </c>
      <c r="D348" s="7">
        <v>15</v>
      </c>
      <c r="E348" s="1">
        <v>4683.92</v>
      </c>
      <c r="F348" s="1">
        <v>62.54</v>
      </c>
      <c r="G348" s="1">
        <v>158.82</v>
      </c>
      <c r="H348" s="1">
        <v>105.23</v>
      </c>
      <c r="I348" s="6">
        <v>326.58999999999997</v>
      </c>
      <c r="J348" s="86"/>
      <c r="K348" s="86"/>
      <c r="L348" s="85"/>
      <c r="M348" s="85"/>
      <c r="N348" s="85"/>
      <c r="O348" s="85"/>
      <c r="P348" s="85"/>
      <c r="Q348" s="32">
        <f t="shared" si="5"/>
        <v>326.58999999999997</v>
      </c>
    </row>
    <row r="349" spans="1:17" x14ac:dyDescent="0.25">
      <c r="A349" s="83" t="s">
        <v>8017</v>
      </c>
      <c r="B349" s="84" t="s">
        <v>15724</v>
      </c>
      <c r="C349" s="7">
        <v>153</v>
      </c>
      <c r="D349" s="7">
        <v>6</v>
      </c>
      <c r="E349" s="1">
        <v>895.74</v>
      </c>
      <c r="F349" s="1">
        <v>41.97</v>
      </c>
      <c r="G349" s="1">
        <v>63.53</v>
      </c>
      <c r="H349" s="1">
        <v>20.13</v>
      </c>
      <c r="I349" s="6">
        <v>125.63</v>
      </c>
      <c r="J349" s="86"/>
      <c r="K349" s="86"/>
      <c r="L349" s="85"/>
      <c r="M349" s="85"/>
      <c r="N349" s="85"/>
      <c r="O349" s="85"/>
      <c r="P349" s="85"/>
      <c r="Q349" s="32">
        <f t="shared" si="5"/>
        <v>125.63</v>
      </c>
    </row>
    <row r="350" spans="1:17" x14ac:dyDescent="0.25">
      <c r="A350" s="83" t="s">
        <v>8018</v>
      </c>
      <c r="B350" s="84" t="s">
        <v>15725</v>
      </c>
      <c r="C350" s="7">
        <v>127</v>
      </c>
      <c r="D350" s="7">
        <v>7</v>
      </c>
      <c r="E350" s="1">
        <v>1045.03</v>
      </c>
      <c r="F350" s="1">
        <v>34.83</v>
      </c>
      <c r="G350" s="1">
        <v>74.12</v>
      </c>
      <c r="H350" s="1">
        <v>23.48</v>
      </c>
      <c r="I350" s="6">
        <v>132.43</v>
      </c>
      <c r="J350" s="86"/>
      <c r="K350" s="86"/>
      <c r="L350" s="85"/>
      <c r="M350" s="85"/>
      <c r="N350" s="85"/>
      <c r="O350" s="85"/>
      <c r="P350" s="85"/>
      <c r="Q350" s="32">
        <f t="shared" si="5"/>
        <v>132.43</v>
      </c>
    </row>
    <row r="351" spans="1:17" x14ac:dyDescent="0.25">
      <c r="A351" s="83" t="s">
        <v>8019</v>
      </c>
      <c r="B351" s="84" t="s">
        <v>15726</v>
      </c>
      <c r="C351" s="7">
        <v>948</v>
      </c>
      <c r="D351" s="7">
        <v>19</v>
      </c>
      <c r="E351" s="1">
        <v>3142.87</v>
      </c>
      <c r="F351" s="1">
        <v>260.02</v>
      </c>
      <c r="G351" s="1">
        <v>201.18</v>
      </c>
      <c r="H351" s="1">
        <v>70.62</v>
      </c>
      <c r="I351" s="6">
        <v>531.82000000000005</v>
      </c>
      <c r="J351" s="86"/>
      <c r="K351" s="86"/>
      <c r="L351" s="85"/>
      <c r="M351" s="85"/>
      <c r="N351" s="85"/>
      <c r="O351" s="85"/>
      <c r="P351" s="85"/>
      <c r="Q351" s="32">
        <f t="shared" si="5"/>
        <v>531.82000000000005</v>
      </c>
    </row>
    <row r="352" spans="1:17" x14ac:dyDescent="0.25">
      <c r="A352" s="83" t="s">
        <v>8020</v>
      </c>
      <c r="B352" s="84" t="s">
        <v>15727</v>
      </c>
      <c r="C352" s="7">
        <v>6344</v>
      </c>
      <c r="D352" s="7">
        <v>89</v>
      </c>
      <c r="E352" s="1">
        <v>25731.5</v>
      </c>
      <c r="F352" s="1">
        <v>1740.01</v>
      </c>
      <c r="G352" s="1">
        <v>942.38</v>
      </c>
      <c r="H352" s="1">
        <v>578.12</v>
      </c>
      <c r="I352" s="6">
        <v>3260.51</v>
      </c>
      <c r="J352" s="86"/>
      <c r="K352" s="86"/>
      <c r="L352" s="85"/>
      <c r="M352" s="85"/>
      <c r="N352" s="85"/>
      <c r="O352" s="85"/>
      <c r="P352" s="85"/>
      <c r="Q352" s="32">
        <f t="shared" si="5"/>
        <v>3260.51</v>
      </c>
    </row>
    <row r="353" spans="1:17" x14ac:dyDescent="0.25">
      <c r="A353" s="83" t="s">
        <v>8021</v>
      </c>
      <c r="B353" s="84" t="s">
        <v>15728</v>
      </c>
      <c r="C353" s="7">
        <v>69</v>
      </c>
      <c r="D353" s="7">
        <v>6</v>
      </c>
      <c r="E353" s="1">
        <v>895.74</v>
      </c>
      <c r="F353" s="1">
        <v>18.93</v>
      </c>
      <c r="G353" s="1">
        <v>63.53</v>
      </c>
      <c r="H353" s="1">
        <v>20.13</v>
      </c>
      <c r="I353" s="6">
        <v>102.59</v>
      </c>
      <c r="J353" s="86"/>
      <c r="K353" s="86"/>
      <c r="L353" s="85"/>
      <c r="M353" s="85"/>
      <c r="N353" s="85"/>
      <c r="O353" s="85"/>
      <c r="P353" s="85"/>
      <c r="Q353" s="32">
        <f t="shared" si="5"/>
        <v>102.59</v>
      </c>
    </row>
    <row r="354" spans="1:17" x14ac:dyDescent="0.25">
      <c r="A354" s="83" t="s">
        <v>8022</v>
      </c>
      <c r="B354" s="84" t="s">
        <v>15729</v>
      </c>
      <c r="C354" s="7">
        <v>7960</v>
      </c>
      <c r="D354" s="7">
        <v>164</v>
      </c>
      <c r="E354" s="1">
        <v>233953.46</v>
      </c>
      <c r="F354" s="1">
        <v>2183.23</v>
      </c>
      <c r="G354" s="1">
        <v>1736.51</v>
      </c>
      <c r="H354" s="1">
        <v>5256.33</v>
      </c>
      <c r="I354" s="6">
        <v>9176.07</v>
      </c>
      <c r="J354" s="86"/>
      <c r="K354" s="86"/>
      <c r="L354" s="85"/>
      <c r="M354" s="85"/>
      <c r="N354" s="85"/>
      <c r="O354" s="85"/>
      <c r="P354" s="85"/>
      <c r="Q354" s="32">
        <f t="shared" si="5"/>
        <v>9176.07</v>
      </c>
    </row>
    <row r="355" spans="1:17" x14ac:dyDescent="0.25">
      <c r="A355" s="83" t="s">
        <v>8023</v>
      </c>
      <c r="B355" s="84" t="s">
        <v>15730</v>
      </c>
      <c r="C355" s="7">
        <v>83</v>
      </c>
      <c r="D355" s="7">
        <v>10</v>
      </c>
      <c r="E355" s="1">
        <v>1593.68</v>
      </c>
      <c r="F355" s="1">
        <v>22.77</v>
      </c>
      <c r="G355" s="1">
        <v>105.89</v>
      </c>
      <c r="H355" s="1">
        <v>35.81</v>
      </c>
      <c r="I355" s="6">
        <v>164.47</v>
      </c>
      <c r="J355" s="86"/>
      <c r="K355" s="86"/>
      <c r="L355" s="85"/>
      <c r="M355" s="85"/>
      <c r="N355" s="85"/>
      <c r="O355" s="85"/>
      <c r="P355" s="85"/>
      <c r="Q355" s="32">
        <f t="shared" si="5"/>
        <v>164.47</v>
      </c>
    </row>
    <row r="356" spans="1:17" x14ac:dyDescent="0.25">
      <c r="A356" s="83" t="s">
        <v>8024</v>
      </c>
      <c r="B356" s="84" t="s">
        <v>15731</v>
      </c>
      <c r="C356" s="7">
        <v>26</v>
      </c>
      <c r="D356" s="7">
        <v>6</v>
      </c>
      <c r="E356" s="1">
        <v>895.74</v>
      </c>
      <c r="F356" s="1">
        <v>7.13</v>
      </c>
      <c r="G356" s="1">
        <v>63.53</v>
      </c>
      <c r="H356" s="1">
        <v>20.13</v>
      </c>
      <c r="I356" s="6">
        <v>90.79</v>
      </c>
      <c r="J356" s="86"/>
      <c r="K356" s="86"/>
      <c r="L356" s="85"/>
      <c r="M356" s="85"/>
      <c r="N356" s="85"/>
      <c r="O356" s="85"/>
      <c r="P356" s="85"/>
      <c r="Q356" s="32">
        <f t="shared" si="5"/>
        <v>90.79</v>
      </c>
    </row>
    <row r="357" spans="1:17" x14ac:dyDescent="0.25">
      <c r="A357" s="83" t="s">
        <v>8025</v>
      </c>
      <c r="B357" s="84" t="s">
        <v>15732</v>
      </c>
      <c r="C357" s="7">
        <v>58369</v>
      </c>
      <c r="D357" s="7">
        <v>847</v>
      </c>
      <c r="E357" s="1">
        <v>775981.75</v>
      </c>
      <c r="F357" s="1">
        <v>16009.21</v>
      </c>
      <c r="G357" s="1">
        <v>8968.4599999999991</v>
      </c>
      <c r="H357" s="1">
        <v>17434.3</v>
      </c>
      <c r="I357" s="6">
        <v>42411.97</v>
      </c>
      <c r="J357" s="86"/>
      <c r="K357" s="86"/>
      <c r="L357" s="85"/>
      <c r="M357" s="85"/>
      <c r="N357" s="85"/>
      <c r="O357" s="85"/>
      <c r="P357" s="85"/>
      <c r="Q357" s="32">
        <f t="shared" si="5"/>
        <v>42411.97</v>
      </c>
    </row>
    <row r="358" spans="1:17" x14ac:dyDescent="0.25">
      <c r="A358" s="83" t="s">
        <v>8026</v>
      </c>
      <c r="B358" s="84" t="s">
        <v>15733</v>
      </c>
      <c r="C358" s="7">
        <v>2330</v>
      </c>
      <c r="D358" s="7">
        <v>41</v>
      </c>
      <c r="E358" s="1">
        <v>14700.53</v>
      </c>
      <c r="F358" s="1">
        <v>639.05999999999995</v>
      </c>
      <c r="G358" s="1">
        <v>434.13</v>
      </c>
      <c r="H358" s="1">
        <v>330.28</v>
      </c>
      <c r="I358" s="6">
        <v>1403.47</v>
      </c>
      <c r="J358" s="86"/>
      <c r="K358" s="86"/>
      <c r="L358" s="85"/>
      <c r="M358" s="85"/>
      <c r="N358" s="85"/>
      <c r="O358" s="85"/>
      <c r="P358" s="85"/>
      <c r="Q358" s="32">
        <f t="shared" si="5"/>
        <v>1403.47</v>
      </c>
    </row>
    <row r="359" spans="1:17" x14ac:dyDescent="0.25">
      <c r="A359" s="83" t="s">
        <v>8027</v>
      </c>
      <c r="B359" s="84" t="s">
        <v>15734</v>
      </c>
      <c r="C359" s="7">
        <v>1893</v>
      </c>
      <c r="D359" s="7">
        <v>51</v>
      </c>
      <c r="E359" s="1">
        <v>13340.27</v>
      </c>
      <c r="F359" s="1">
        <v>519.21</v>
      </c>
      <c r="G359" s="1">
        <v>540.02</v>
      </c>
      <c r="H359" s="1">
        <v>299.72000000000003</v>
      </c>
      <c r="I359" s="6">
        <v>1358.95</v>
      </c>
      <c r="J359" s="86"/>
      <c r="K359" s="86"/>
      <c r="L359" s="85"/>
      <c r="M359" s="85"/>
      <c r="N359" s="85"/>
      <c r="O359" s="85"/>
      <c r="P359" s="85"/>
      <c r="Q359" s="32">
        <f t="shared" si="5"/>
        <v>1358.95</v>
      </c>
    </row>
    <row r="360" spans="1:17" x14ac:dyDescent="0.25">
      <c r="A360" s="83" t="s">
        <v>8028</v>
      </c>
      <c r="B360" s="84" t="s">
        <v>15735</v>
      </c>
      <c r="C360" s="7">
        <v>185</v>
      </c>
      <c r="D360" s="7">
        <v>9</v>
      </c>
      <c r="E360" s="1">
        <v>1520.07</v>
      </c>
      <c r="F360" s="1">
        <v>50.74</v>
      </c>
      <c r="G360" s="1">
        <v>95.3</v>
      </c>
      <c r="H360" s="1">
        <v>34.15</v>
      </c>
      <c r="I360" s="6">
        <v>180.19</v>
      </c>
      <c r="J360" s="86"/>
      <c r="K360" s="86"/>
      <c r="L360" s="85"/>
      <c r="M360" s="85"/>
      <c r="N360" s="85"/>
      <c r="O360" s="85"/>
      <c r="P360" s="85"/>
      <c r="Q360" s="32">
        <f t="shared" si="5"/>
        <v>180.19</v>
      </c>
    </row>
    <row r="361" spans="1:17" x14ac:dyDescent="0.25">
      <c r="A361" s="83" t="s">
        <v>8029</v>
      </c>
      <c r="B361" s="84" t="s">
        <v>15736</v>
      </c>
      <c r="C361" s="7">
        <v>191</v>
      </c>
      <c r="D361" s="7">
        <v>11</v>
      </c>
      <c r="E361" s="1">
        <v>2326.91</v>
      </c>
      <c r="F361" s="1">
        <v>52.38</v>
      </c>
      <c r="G361" s="1">
        <v>116.47</v>
      </c>
      <c r="H361" s="1">
        <v>52.28</v>
      </c>
      <c r="I361" s="6">
        <v>221.13</v>
      </c>
      <c r="J361" s="86"/>
      <c r="K361" s="86"/>
      <c r="L361" s="85"/>
      <c r="M361" s="85"/>
      <c r="N361" s="85"/>
      <c r="O361" s="85"/>
      <c r="P361" s="85"/>
      <c r="Q361" s="32">
        <f t="shared" si="5"/>
        <v>221.13</v>
      </c>
    </row>
    <row r="362" spans="1:17" x14ac:dyDescent="0.25">
      <c r="A362" s="83" t="s">
        <v>8030</v>
      </c>
      <c r="B362" s="84" t="s">
        <v>15737</v>
      </c>
      <c r="C362" s="7">
        <v>80</v>
      </c>
      <c r="D362" s="7">
        <v>6</v>
      </c>
      <c r="E362" s="1">
        <v>895.74</v>
      </c>
      <c r="F362" s="1">
        <v>21.94</v>
      </c>
      <c r="G362" s="1">
        <v>63.53</v>
      </c>
      <c r="H362" s="1">
        <v>20.13</v>
      </c>
      <c r="I362" s="6">
        <v>105.6</v>
      </c>
      <c r="J362" s="86"/>
      <c r="K362" s="86"/>
      <c r="L362" s="85"/>
      <c r="M362" s="85"/>
      <c r="N362" s="85"/>
      <c r="O362" s="85"/>
      <c r="P362" s="85"/>
      <c r="Q362" s="32">
        <f t="shared" si="5"/>
        <v>105.6</v>
      </c>
    </row>
    <row r="363" spans="1:17" x14ac:dyDescent="0.25">
      <c r="A363" s="83" t="s">
        <v>8031</v>
      </c>
      <c r="B363" s="84" t="s">
        <v>15738</v>
      </c>
      <c r="C363" s="7">
        <v>197</v>
      </c>
      <c r="D363" s="7">
        <v>6</v>
      </c>
      <c r="E363" s="1">
        <v>995.27</v>
      </c>
      <c r="F363" s="1">
        <v>54.03</v>
      </c>
      <c r="G363" s="1">
        <v>63.53</v>
      </c>
      <c r="H363" s="1">
        <v>22.36</v>
      </c>
      <c r="I363" s="6">
        <v>139.91999999999999</v>
      </c>
      <c r="J363" s="86"/>
      <c r="K363" s="86"/>
      <c r="L363" s="85"/>
      <c r="M363" s="85"/>
      <c r="N363" s="85"/>
      <c r="O363" s="85"/>
      <c r="P363" s="85"/>
      <c r="Q363" s="32">
        <f t="shared" si="5"/>
        <v>139.91999999999999</v>
      </c>
    </row>
    <row r="364" spans="1:17" x14ac:dyDescent="0.25">
      <c r="A364" s="83" t="s">
        <v>8032</v>
      </c>
      <c r="B364" s="84" t="s">
        <v>15739</v>
      </c>
      <c r="C364" s="7">
        <v>329</v>
      </c>
      <c r="D364" s="7">
        <v>16</v>
      </c>
      <c r="E364" s="1">
        <v>5568.75</v>
      </c>
      <c r="F364" s="1">
        <v>90.24</v>
      </c>
      <c r="G364" s="1">
        <v>169.42</v>
      </c>
      <c r="H364" s="1">
        <v>125.11</v>
      </c>
      <c r="I364" s="6">
        <v>384.77</v>
      </c>
      <c r="J364" s="86"/>
      <c r="K364" s="86"/>
      <c r="L364" s="85"/>
      <c r="M364" s="85"/>
      <c r="N364" s="85"/>
      <c r="O364" s="85"/>
      <c r="P364" s="85"/>
      <c r="Q364" s="32">
        <f t="shared" si="5"/>
        <v>384.77</v>
      </c>
    </row>
    <row r="365" spans="1:17" x14ac:dyDescent="0.25">
      <c r="A365" s="83" t="s">
        <v>8033</v>
      </c>
      <c r="B365" s="84" t="s">
        <v>15740</v>
      </c>
      <c r="C365" s="7">
        <v>97</v>
      </c>
      <c r="D365" s="7">
        <v>7</v>
      </c>
      <c r="E365" s="1">
        <v>1045.03</v>
      </c>
      <c r="F365" s="1">
        <v>26.61</v>
      </c>
      <c r="G365" s="1">
        <v>74.12</v>
      </c>
      <c r="H365" s="1">
        <v>23.48</v>
      </c>
      <c r="I365" s="6">
        <v>124.21</v>
      </c>
      <c r="J365" s="86"/>
      <c r="K365" s="86"/>
      <c r="L365" s="85"/>
      <c r="M365" s="85"/>
      <c r="N365" s="85"/>
      <c r="O365" s="85"/>
      <c r="P365" s="85"/>
      <c r="Q365" s="32">
        <f t="shared" si="5"/>
        <v>124.21</v>
      </c>
    </row>
    <row r="366" spans="1:17" x14ac:dyDescent="0.25">
      <c r="A366" s="83" t="s">
        <v>8034</v>
      </c>
      <c r="B366" s="84" t="s">
        <v>15741</v>
      </c>
      <c r="C366" s="7">
        <v>49</v>
      </c>
      <c r="D366" s="7">
        <v>14</v>
      </c>
      <c r="E366" s="1">
        <v>2408.4899999999998</v>
      </c>
      <c r="F366" s="1">
        <v>13.44</v>
      </c>
      <c r="G366" s="1">
        <v>148.24</v>
      </c>
      <c r="H366" s="1">
        <v>54.11</v>
      </c>
      <c r="I366" s="6">
        <v>215.79</v>
      </c>
      <c r="J366" s="86"/>
      <c r="K366" s="86"/>
      <c r="L366" s="85"/>
      <c r="M366" s="85"/>
      <c r="N366" s="85"/>
      <c r="O366" s="85"/>
      <c r="P366" s="85"/>
      <c r="Q366" s="32">
        <f t="shared" si="5"/>
        <v>215.79</v>
      </c>
    </row>
    <row r="367" spans="1:17" x14ac:dyDescent="0.25">
      <c r="A367" s="83" t="s">
        <v>8035</v>
      </c>
      <c r="B367" s="84" t="s">
        <v>15742</v>
      </c>
      <c r="C367" s="7">
        <v>181</v>
      </c>
      <c r="D367" s="7">
        <v>8</v>
      </c>
      <c r="E367" s="1">
        <v>1219.2</v>
      </c>
      <c r="F367" s="1">
        <v>49.64</v>
      </c>
      <c r="G367" s="1">
        <v>84.7</v>
      </c>
      <c r="H367" s="1">
        <v>27.39</v>
      </c>
      <c r="I367" s="6">
        <v>161.72999999999999</v>
      </c>
      <c r="J367" s="86"/>
      <c r="K367" s="86"/>
      <c r="L367" s="85"/>
      <c r="M367" s="85"/>
      <c r="N367" s="85"/>
      <c r="O367" s="85"/>
      <c r="P367" s="85"/>
      <c r="Q367" s="32">
        <f t="shared" si="5"/>
        <v>161.72999999999999</v>
      </c>
    </row>
    <row r="368" spans="1:17" x14ac:dyDescent="0.25">
      <c r="A368" s="83" t="s">
        <v>8036</v>
      </c>
      <c r="B368" s="84" t="s">
        <v>15743</v>
      </c>
      <c r="C368" s="7">
        <v>14</v>
      </c>
      <c r="D368" s="7">
        <v>3</v>
      </c>
      <c r="E368" s="1">
        <v>1467.91</v>
      </c>
      <c r="F368" s="1">
        <v>3.84</v>
      </c>
      <c r="G368" s="1">
        <v>31.77</v>
      </c>
      <c r="H368" s="1">
        <v>32.979999999999997</v>
      </c>
      <c r="I368" s="6">
        <v>68.59</v>
      </c>
      <c r="J368" s="86"/>
      <c r="K368" s="86"/>
      <c r="L368" s="85"/>
      <c r="M368" s="85"/>
      <c r="N368" s="85"/>
      <c r="O368" s="85"/>
      <c r="P368" s="85"/>
      <c r="Q368" s="32">
        <f t="shared" si="5"/>
        <v>68.59</v>
      </c>
    </row>
    <row r="369" spans="1:17" x14ac:dyDescent="0.25">
      <c r="A369" s="83" t="s">
        <v>8037</v>
      </c>
      <c r="B369" s="84" t="s">
        <v>15744</v>
      </c>
      <c r="C369" s="7">
        <v>96</v>
      </c>
      <c r="D369" s="7">
        <v>11</v>
      </c>
      <c r="E369" s="1">
        <v>1716.83</v>
      </c>
      <c r="F369" s="1">
        <v>26.33</v>
      </c>
      <c r="G369" s="1">
        <v>116.47</v>
      </c>
      <c r="H369" s="1">
        <v>38.58</v>
      </c>
      <c r="I369" s="6">
        <v>181.38</v>
      </c>
      <c r="J369" s="86"/>
      <c r="K369" s="86"/>
      <c r="L369" s="85"/>
      <c r="M369" s="85"/>
      <c r="N369" s="85"/>
      <c r="O369" s="85"/>
      <c r="P369" s="85"/>
      <c r="Q369" s="32">
        <f t="shared" si="5"/>
        <v>181.38</v>
      </c>
    </row>
    <row r="370" spans="1:17" x14ac:dyDescent="0.25">
      <c r="A370" s="83" t="s">
        <v>8038</v>
      </c>
      <c r="B370" s="84" t="s">
        <v>15745</v>
      </c>
      <c r="C370" s="7">
        <v>117</v>
      </c>
      <c r="D370" s="7">
        <v>9</v>
      </c>
      <c r="E370" s="1">
        <v>1718.17</v>
      </c>
      <c r="F370" s="1">
        <v>32.090000000000003</v>
      </c>
      <c r="G370" s="1">
        <v>95.3</v>
      </c>
      <c r="H370" s="1">
        <v>38.6</v>
      </c>
      <c r="I370" s="6">
        <v>165.99</v>
      </c>
      <c r="J370" s="86"/>
      <c r="K370" s="86"/>
      <c r="L370" s="85"/>
      <c r="M370" s="85"/>
      <c r="N370" s="85"/>
      <c r="O370" s="85"/>
      <c r="P370" s="85"/>
      <c r="Q370" s="32">
        <f t="shared" si="5"/>
        <v>165.99</v>
      </c>
    </row>
    <row r="371" spans="1:17" x14ac:dyDescent="0.25">
      <c r="A371" s="83" t="s">
        <v>8039</v>
      </c>
      <c r="B371" s="84" t="s">
        <v>15746</v>
      </c>
      <c r="C371" s="7">
        <v>232</v>
      </c>
      <c r="D371" s="7">
        <v>8</v>
      </c>
      <c r="E371" s="1">
        <v>1194.32</v>
      </c>
      <c r="F371" s="1">
        <v>63.63</v>
      </c>
      <c r="G371" s="1">
        <v>84.7</v>
      </c>
      <c r="H371" s="1">
        <v>26.83</v>
      </c>
      <c r="I371" s="6">
        <v>175.16</v>
      </c>
      <c r="J371" s="86"/>
      <c r="K371" s="86"/>
      <c r="L371" s="85"/>
      <c r="M371" s="85"/>
      <c r="N371" s="85"/>
      <c r="O371" s="85"/>
      <c r="P371" s="85"/>
      <c r="Q371" s="32">
        <f t="shared" si="5"/>
        <v>175.16</v>
      </c>
    </row>
    <row r="372" spans="1:17" x14ac:dyDescent="0.25">
      <c r="A372" s="83" t="s">
        <v>8040</v>
      </c>
      <c r="B372" s="84" t="s">
        <v>15747</v>
      </c>
      <c r="C372" s="7">
        <v>125</v>
      </c>
      <c r="D372" s="7">
        <v>8</v>
      </c>
      <c r="E372" s="1">
        <v>1194.32</v>
      </c>
      <c r="F372" s="1">
        <v>34.29</v>
      </c>
      <c r="G372" s="1">
        <v>84.7</v>
      </c>
      <c r="H372" s="1">
        <v>26.83</v>
      </c>
      <c r="I372" s="6">
        <v>145.82</v>
      </c>
      <c r="J372" s="86"/>
      <c r="K372" s="86"/>
      <c r="L372" s="85"/>
      <c r="M372" s="85"/>
      <c r="N372" s="85"/>
      <c r="O372" s="85"/>
      <c r="P372" s="85"/>
      <c r="Q372" s="32">
        <f t="shared" si="5"/>
        <v>145.82</v>
      </c>
    </row>
    <row r="373" spans="1:17" x14ac:dyDescent="0.25">
      <c r="A373" s="83" t="s">
        <v>8041</v>
      </c>
      <c r="B373" s="84" t="s">
        <v>15748</v>
      </c>
      <c r="C373" s="7">
        <v>43</v>
      </c>
      <c r="D373" s="7">
        <v>5</v>
      </c>
      <c r="E373" s="1">
        <v>746.45</v>
      </c>
      <c r="F373" s="1">
        <v>11.79</v>
      </c>
      <c r="G373" s="1">
        <v>52.94</v>
      </c>
      <c r="H373" s="1">
        <v>16.77</v>
      </c>
      <c r="I373" s="6">
        <v>81.5</v>
      </c>
      <c r="J373" s="86"/>
      <c r="K373" s="86"/>
      <c r="L373" s="85"/>
      <c r="M373" s="85"/>
      <c r="N373" s="85"/>
      <c r="O373" s="85"/>
      <c r="P373" s="85"/>
      <c r="Q373" s="32">
        <f t="shared" si="5"/>
        <v>81.5</v>
      </c>
    </row>
    <row r="374" spans="1:17" x14ac:dyDescent="0.25">
      <c r="A374" s="83" t="s">
        <v>8042</v>
      </c>
      <c r="B374" s="84" t="s">
        <v>15749</v>
      </c>
      <c r="C374" s="7">
        <v>66</v>
      </c>
      <c r="D374" s="7">
        <v>3</v>
      </c>
      <c r="E374" s="1">
        <v>447.87</v>
      </c>
      <c r="F374" s="1">
        <v>18.100000000000001</v>
      </c>
      <c r="G374" s="1">
        <v>31.77</v>
      </c>
      <c r="H374" s="1">
        <v>10.06</v>
      </c>
      <c r="I374" s="6">
        <v>59.93</v>
      </c>
      <c r="J374" s="86"/>
      <c r="K374" s="86"/>
      <c r="L374" s="85"/>
      <c r="M374" s="85"/>
      <c r="N374" s="85"/>
      <c r="O374" s="85"/>
      <c r="P374" s="85"/>
      <c r="Q374" s="32">
        <f t="shared" si="5"/>
        <v>59.93</v>
      </c>
    </row>
    <row r="375" spans="1:17" x14ac:dyDescent="0.25">
      <c r="A375" s="83" t="s">
        <v>8043</v>
      </c>
      <c r="B375" s="84" t="s">
        <v>15750</v>
      </c>
      <c r="C375" s="7">
        <v>1180</v>
      </c>
      <c r="D375" s="7">
        <v>44</v>
      </c>
      <c r="E375" s="1">
        <v>8851</v>
      </c>
      <c r="F375" s="1">
        <v>323.64999999999998</v>
      </c>
      <c r="G375" s="1">
        <v>465.9</v>
      </c>
      <c r="H375" s="1">
        <v>198.86</v>
      </c>
      <c r="I375" s="6">
        <v>988.41</v>
      </c>
      <c r="J375" s="86"/>
      <c r="K375" s="86"/>
      <c r="L375" s="85"/>
      <c r="M375" s="85"/>
      <c r="N375" s="85"/>
      <c r="O375" s="85"/>
      <c r="P375" s="85"/>
      <c r="Q375" s="32">
        <f t="shared" si="5"/>
        <v>988.41</v>
      </c>
    </row>
    <row r="376" spans="1:17" x14ac:dyDescent="0.25">
      <c r="A376" s="83" t="s">
        <v>8044</v>
      </c>
      <c r="B376" s="84" t="s">
        <v>15751</v>
      </c>
      <c r="C376" s="7">
        <v>161</v>
      </c>
      <c r="D376" s="7">
        <v>8</v>
      </c>
      <c r="E376" s="1">
        <v>1525.84</v>
      </c>
      <c r="F376" s="1">
        <v>44.16</v>
      </c>
      <c r="G376" s="1">
        <v>84.7</v>
      </c>
      <c r="H376" s="1">
        <v>34.28</v>
      </c>
      <c r="I376" s="6">
        <v>163.13999999999999</v>
      </c>
      <c r="J376" s="86"/>
      <c r="K376" s="86"/>
      <c r="L376" s="85"/>
      <c r="M376" s="85"/>
      <c r="N376" s="85"/>
      <c r="O376" s="85"/>
      <c r="P376" s="85"/>
      <c r="Q376" s="32">
        <f t="shared" si="5"/>
        <v>163.13999999999999</v>
      </c>
    </row>
    <row r="377" spans="1:17" x14ac:dyDescent="0.25">
      <c r="A377" s="83" t="s">
        <v>8045</v>
      </c>
      <c r="B377" s="84" t="s">
        <v>15752</v>
      </c>
      <c r="C377" s="7">
        <v>70</v>
      </c>
      <c r="D377" s="7">
        <v>6</v>
      </c>
      <c r="E377" s="1">
        <v>1029.94</v>
      </c>
      <c r="F377" s="1">
        <v>19.2</v>
      </c>
      <c r="G377" s="1">
        <v>63.53</v>
      </c>
      <c r="H377" s="1">
        <v>23.14</v>
      </c>
      <c r="I377" s="6">
        <v>105.87</v>
      </c>
      <c r="J377" s="86"/>
      <c r="K377" s="86"/>
      <c r="L377" s="85"/>
      <c r="M377" s="85"/>
      <c r="N377" s="85"/>
      <c r="O377" s="85"/>
      <c r="P377" s="85"/>
      <c r="Q377" s="32">
        <f t="shared" si="5"/>
        <v>105.87</v>
      </c>
    </row>
    <row r="378" spans="1:17" x14ac:dyDescent="0.25">
      <c r="A378" s="83" t="s">
        <v>8046</v>
      </c>
      <c r="B378" s="84" t="s">
        <v>15753</v>
      </c>
      <c r="C378" s="7">
        <v>257</v>
      </c>
      <c r="D378" s="7">
        <v>10</v>
      </c>
      <c r="E378" s="1">
        <v>1430.01</v>
      </c>
      <c r="F378" s="1">
        <v>70.489999999999995</v>
      </c>
      <c r="G378" s="1">
        <v>105.89</v>
      </c>
      <c r="H378" s="1">
        <v>32.130000000000003</v>
      </c>
      <c r="I378" s="6">
        <v>208.51</v>
      </c>
      <c r="J378" s="86"/>
      <c r="K378" s="86"/>
      <c r="L378" s="85"/>
      <c r="M378" s="85"/>
      <c r="N378" s="85"/>
      <c r="O378" s="85"/>
      <c r="P378" s="85"/>
      <c r="Q378" s="32">
        <f t="shared" si="5"/>
        <v>208.51</v>
      </c>
    </row>
    <row r="379" spans="1:17" x14ac:dyDescent="0.25">
      <c r="A379" s="83" t="s">
        <v>8047</v>
      </c>
      <c r="B379" s="84" t="s">
        <v>15754</v>
      </c>
      <c r="C379" s="7">
        <v>79</v>
      </c>
      <c r="D379" s="7">
        <v>5</v>
      </c>
      <c r="E379" s="1">
        <v>1071.76</v>
      </c>
      <c r="F379" s="1">
        <v>21.66</v>
      </c>
      <c r="G379" s="1">
        <v>52.94</v>
      </c>
      <c r="H379" s="1">
        <v>24.08</v>
      </c>
      <c r="I379" s="6">
        <v>98.68</v>
      </c>
      <c r="J379" s="86"/>
      <c r="K379" s="86"/>
      <c r="L379" s="85"/>
      <c r="M379" s="85"/>
      <c r="N379" s="85"/>
      <c r="O379" s="85"/>
      <c r="P379" s="85"/>
      <c r="Q379" s="32">
        <f t="shared" si="5"/>
        <v>98.68</v>
      </c>
    </row>
    <row r="380" spans="1:17" x14ac:dyDescent="0.25">
      <c r="A380" s="83" t="s">
        <v>8048</v>
      </c>
      <c r="B380" s="84" t="s">
        <v>15755</v>
      </c>
      <c r="C380" s="7">
        <v>42</v>
      </c>
      <c r="D380" s="7">
        <v>4</v>
      </c>
      <c r="E380" s="1">
        <v>580.15</v>
      </c>
      <c r="F380" s="1">
        <v>11.52</v>
      </c>
      <c r="G380" s="1">
        <v>42.35</v>
      </c>
      <c r="H380" s="1">
        <v>13.03</v>
      </c>
      <c r="I380" s="6">
        <v>66.900000000000006</v>
      </c>
      <c r="J380" s="86"/>
      <c r="K380" s="86"/>
      <c r="L380" s="85"/>
      <c r="M380" s="85"/>
      <c r="N380" s="85"/>
      <c r="O380" s="85"/>
      <c r="P380" s="85"/>
      <c r="Q380" s="32">
        <f t="shared" si="5"/>
        <v>66.900000000000006</v>
      </c>
    </row>
    <row r="381" spans="1:17" x14ac:dyDescent="0.25">
      <c r="A381" s="83" t="s">
        <v>8049</v>
      </c>
      <c r="B381" s="84" t="s">
        <v>15756</v>
      </c>
      <c r="C381" s="7">
        <v>5025</v>
      </c>
      <c r="D381" s="7">
        <v>83</v>
      </c>
      <c r="E381" s="1">
        <v>20166.59</v>
      </c>
      <c r="F381" s="1">
        <v>1378.24</v>
      </c>
      <c r="G381" s="1">
        <v>878.85</v>
      </c>
      <c r="H381" s="1">
        <v>453.09</v>
      </c>
      <c r="I381" s="6">
        <v>2710.18</v>
      </c>
      <c r="J381" s="86"/>
      <c r="K381" s="86"/>
      <c r="L381" s="85"/>
      <c r="M381" s="85"/>
      <c r="N381" s="85"/>
      <c r="O381" s="85"/>
      <c r="P381" s="85"/>
      <c r="Q381" s="32">
        <f t="shared" si="5"/>
        <v>2710.18</v>
      </c>
    </row>
    <row r="382" spans="1:17" x14ac:dyDescent="0.25">
      <c r="A382" s="83" t="s">
        <v>8050</v>
      </c>
      <c r="B382" s="84" t="s">
        <v>15757</v>
      </c>
      <c r="C382" s="7">
        <v>98</v>
      </c>
      <c r="D382" s="7">
        <v>7</v>
      </c>
      <c r="E382" s="1">
        <v>1310.44</v>
      </c>
      <c r="F382" s="1">
        <v>26.88</v>
      </c>
      <c r="G382" s="1">
        <v>74.12</v>
      </c>
      <c r="H382" s="1">
        <v>29.44</v>
      </c>
      <c r="I382" s="6">
        <v>130.44</v>
      </c>
      <c r="J382" s="86"/>
      <c r="K382" s="86"/>
      <c r="L382" s="85"/>
      <c r="M382" s="85"/>
      <c r="N382" s="85"/>
      <c r="O382" s="85"/>
      <c r="P382" s="85"/>
      <c r="Q382" s="32">
        <f t="shared" si="5"/>
        <v>130.44</v>
      </c>
    </row>
    <row r="383" spans="1:17" x14ac:dyDescent="0.25">
      <c r="A383" s="83" t="s">
        <v>8051</v>
      </c>
      <c r="B383" s="84" t="s">
        <v>15758</v>
      </c>
      <c r="C383" s="7">
        <v>435</v>
      </c>
      <c r="D383" s="7">
        <v>12</v>
      </c>
      <c r="E383" s="1">
        <v>2625.13</v>
      </c>
      <c r="F383" s="1">
        <v>119.31</v>
      </c>
      <c r="G383" s="1">
        <v>127.06</v>
      </c>
      <c r="H383" s="1">
        <v>58.98</v>
      </c>
      <c r="I383" s="6">
        <v>305.35000000000002</v>
      </c>
      <c r="J383" s="86"/>
      <c r="K383" s="86"/>
      <c r="L383" s="85"/>
      <c r="M383" s="85"/>
      <c r="N383" s="85"/>
      <c r="O383" s="85"/>
      <c r="P383" s="85"/>
      <c r="Q383" s="32">
        <f t="shared" si="5"/>
        <v>305.35000000000002</v>
      </c>
    </row>
    <row r="384" spans="1:17" x14ac:dyDescent="0.25">
      <c r="A384" s="83" t="s">
        <v>8052</v>
      </c>
      <c r="B384" s="84" t="s">
        <v>15759</v>
      </c>
      <c r="C384" s="7">
        <v>167</v>
      </c>
      <c r="D384" s="7">
        <v>9</v>
      </c>
      <c r="E384" s="1">
        <v>1343.61</v>
      </c>
      <c r="F384" s="1">
        <v>45.81</v>
      </c>
      <c r="G384" s="1">
        <v>95.3</v>
      </c>
      <c r="H384" s="1">
        <v>30.18</v>
      </c>
      <c r="I384" s="6">
        <v>171.29</v>
      </c>
      <c r="J384" s="86"/>
      <c r="K384" s="86"/>
      <c r="L384" s="85"/>
      <c r="M384" s="85"/>
      <c r="N384" s="85"/>
      <c r="O384" s="85"/>
      <c r="P384" s="85"/>
      <c r="Q384" s="32">
        <f t="shared" si="5"/>
        <v>171.29</v>
      </c>
    </row>
    <row r="385" spans="1:17" x14ac:dyDescent="0.25">
      <c r="A385" s="83" t="s">
        <v>8053</v>
      </c>
      <c r="B385" s="84" t="s">
        <v>15760</v>
      </c>
      <c r="C385" s="7">
        <v>85</v>
      </c>
      <c r="D385" s="7">
        <v>8</v>
      </c>
      <c r="E385" s="1">
        <v>1194.32</v>
      </c>
      <c r="F385" s="1">
        <v>23.31</v>
      </c>
      <c r="G385" s="1">
        <v>84.7</v>
      </c>
      <c r="H385" s="1">
        <v>26.83</v>
      </c>
      <c r="I385" s="6">
        <v>134.84</v>
      </c>
      <c r="J385" s="86"/>
      <c r="K385" s="86"/>
      <c r="L385" s="85"/>
      <c r="M385" s="85"/>
      <c r="N385" s="85"/>
      <c r="O385" s="85"/>
      <c r="P385" s="85"/>
      <c r="Q385" s="32">
        <f t="shared" si="5"/>
        <v>134.84</v>
      </c>
    </row>
    <row r="386" spans="1:17" x14ac:dyDescent="0.25">
      <c r="A386" s="83" t="s">
        <v>8054</v>
      </c>
      <c r="B386" s="84" t="s">
        <v>15761</v>
      </c>
      <c r="C386" s="7">
        <v>73</v>
      </c>
      <c r="D386" s="7">
        <v>2</v>
      </c>
      <c r="E386" s="1">
        <v>197.67</v>
      </c>
      <c r="F386" s="1">
        <v>20.02</v>
      </c>
      <c r="G386" s="1">
        <v>21.18</v>
      </c>
      <c r="H386" s="1">
        <v>4.4400000000000004</v>
      </c>
      <c r="I386" s="6">
        <v>45.64</v>
      </c>
      <c r="J386" s="86"/>
      <c r="K386" s="86"/>
      <c r="L386" s="85"/>
      <c r="M386" s="85"/>
      <c r="N386" s="85"/>
      <c r="O386" s="85"/>
      <c r="P386" s="85"/>
      <c r="Q386" s="32">
        <f t="shared" si="5"/>
        <v>45.64</v>
      </c>
    </row>
    <row r="387" spans="1:17" x14ac:dyDescent="0.25">
      <c r="A387" s="83" t="s">
        <v>8055</v>
      </c>
      <c r="B387" s="84" t="s">
        <v>15762</v>
      </c>
      <c r="C387" s="7">
        <v>1434</v>
      </c>
      <c r="D387" s="7">
        <v>15</v>
      </c>
      <c r="E387" s="1">
        <v>2572.1799999999998</v>
      </c>
      <c r="F387" s="1">
        <v>393.31</v>
      </c>
      <c r="G387" s="1">
        <v>158.82</v>
      </c>
      <c r="H387" s="1">
        <v>57.79</v>
      </c>
      <c r="I387" s="6">
        <v>609.91999999999996</v>
      </c>
      <c r="J387" s="86"/>
      <c r="K387" s="86"/>
      <c r="L387" s="85"/>
      <c r="M387" s="85"/>
      <c r="N387" s="85"/>
      <c r="O387" s="85"/>
      <c r="P387" s="85"/>
      <c r="Q387" s="32">
        <f t="shared" si="5"/>
        <v>609.91999999999996</v>
      </c>
    </row>
    <row r="388" spans="1:17" x14ac:dyDescent="0.25">
      <c r="A388" s="83" t="s">
        <v>8056</v>
      </c>
      <c r="B388" s="84" t="s">
        <v>15763</v>
      </c>
      <c r="C388" s="7">
        <v>640</v>
      </c>
      <c r="D388" s="7">
        <v>17</v>
      </c>
      <c r="E388" s="1">
        <v>2848.95</v>
      </c>
      <c r="F388" s="1">
        <v>175.54</v>
      </c>
      <c r="G388" s="1">
        <v>180.01</v>
      </c>
      <c r="H388" s="1">
        <v>64.010000000000005</v>
      </c>
      <c r="I388" s="6">
        <v>419.56</v>
      </c>
      <c r="J388" s="86"/>
      <c r="K388" s="86"/>
      <c r="L388" s="85"/>
      <c r="M388" s="85"/>
      <c r="N388" s="85"/>
      <c r="O388" s="85"/>
      <c r="P388" s="85"/>
      <c r="Q388" s="32">
        <f t="shared" si="5"/>
        <v>419.56</v>
      </c>
    </row>
    <row r="389" spans="1:17" x14ac:dyDescent="0.25">
      <c r="A389" s="83" t="s">
        <v>8057</v>
      </c>
      <c r="B389" s="84" t="s">
        <v>15764</v>
      </c>
      <c r="C389" s="7">
        <v>94</v>
      </c>
      <c r="D389" s="7">
        <v>4</v>
      </c>
      <c r="E389" s="1">
        <v>563.26</v>
      </c>
      <c r="F389" s="1">
        <v>25.78</v>
      </c>
      <c r="G389" s="1">
        <v>42.35</v>
      </c>
      <c r="H389" s="1">
        <v>12.66</v>
      </c>
      <c r="I389" s="6">
        <v>80.790000000000006</v>
      </c>
      <c r="J389" s="86"/>
      <c r="K389" s="86"/>
      <c r="L389" s="85"/>
      <c r="M389" s="85"/>
      <c r="N389" s="85"/>
      <c r="O389" s="85"/>
      <c r="P389" s="85"/>
      <c r="Q389" s="32">
        <f t="shared" si="5"/>
        <v>80.790000000000006</v>
      </c>
    </row>
    <row r="390" spans="1:17" x14ac:dyDescent="0.25">
      <c r="A390" s="83" t="s">
        <v>8058</v>
      </c>
      <c r="B390" s="84" t="s">
        <v>15765</v>
      </c>
      <c r="C390" s="7">
        <v>3152</v>
      </c>
      <c r="D390" s="7">
        <v>47</v>
      </c>
      <c r="E390" s="1">
        <v>14623.77</v>
      </c>
      <c r="F390" s="1">
        <v>864.52</v>
      </c>
      <c r="G390" s="1">
        <v>497.66</v>
      </c>
      <c r="H390" s="1">
        <v>328.56</v>
      </c>
      <c r="I390" s="6">
        <v>1690.74</v>
      </c>
      <c r="J390" s="86"/>
      <c r="K390" s="86"/>
      <c r="L390" s="85"/>
      <c r="M390" s="85"/>
      <c r="N390" s="85"/>
      <c r="O390" s="85"/>
      <c r="P390" s="85"/>
      <c r="Q390" s="32">
        <f t="shared" si="5"/>
        <v>1690.74</v>
      </c>
    </row>
    <row r="391" spans="1:17" x14ac:dyDescent="0.25">
      <c r="A391" s="83" t="s">
        <v>8059</v>
      </c>
      <c r="B391" s="84" t="s">
        <v>15766</v>
      </c>
      <c r="C391" s="7">
        <v>74</v>
      </c>
      <c r="D391" s="7">
        <v>12</v>
      </c>
      <c r="E391" s="1">
        <v>5853.9</v>
      </c>
      <c r="F391" s="1">
        <v>20.3</v>
      </c>
      <c r="G391" s="1">
        <v>127.06</v>
      </c>
      <c r="H391" s="1">
        <v>131.52000000000001</v>
      </c>
      <c r="I391" s="6">
        <v>278.88</v>
      </c>
      <c r="J391" s="86"/>
      <c r="K391" s="86"/>
      <c r="L391" s="85"/>
      <c r="M391" s="85"/>
      <c r="N391" s="85"/>
      <c r="O391" s="85"/>
      <c r="P391" s="85"/>
      <c r="Q391" s="32">
        <f t="shared" si="5"/>
        <v>278.88</v>
      </c>
    </row>
    <row r="392" spans="1:17" x14ac:dyDescent="0.25">
      <c r="A392" s="83" t="s">
        <v>8060</v>
      </c>
      <c r="B392" s="84" t="s">
        <v>15767</v>
      </c>
      <c r="C392" s="7">
        <v>88</v>
      </c>
      <c r="D392" s="7">
        <v>5</v>
      </c>
      <c r="E392" s="1">
        <v>746.45</v>
      </c>
      <c r="F392" s="1">
        <v>24.14</v>
      </c>
      <c r="G392" s="1">
        <v>52.94</v>
      </c>
      <c r="H392" s="1">
        <v>16.77</v>
      </c>
      <c r="I392" s="6">
        <v>93.85</v>
      </c>
      <c r="J392" s="86"/>
      <c r="K392" s="86"/>
      <c r="L392" s="85"/>
      <c r="M392" s="85"/>
      <c r="N392" s="85"/>
      <c r="O392" s="85"/>
      <c r="P392" s="85"/>
      <c r="Q392" s="32">
        <f t="shared" si="5"/>
        <v>93.85</v>
      </c>
    </row>
    <row r="393" spans="1:17" x14ac:dyDescent="0.25">
      <c r="A393" s="83" t="s">
        <v>8061</v>
      </c>
      <c r="B393" s="84" t="s">
        <v>15768</v>
      </c>
      <c r="C393" s="7">
        <v>98</v>
      </c>
      <c r="D393" s="7">
        <v>3</v>
      </c>
      <c r="E393" s="1">
        <v>510.14</v>
      </c>
      <c r="F393" s="1">
        <v>26.88</v>
      </c>
      <c r="G393" s="1">
        <v>31.77</v>
      </c>
      <c r="H393" s="1">
        <v>11.46</v>
      </c>
      <c r="I393" s="6">
        <v>70.11</v>
      </c>
      <c r="J393" s="86"/>
      <c r="K393" s="86"/>
      <c r="L393" s="85"/>
      <c r="M393" s="85"/>
      <c r="N393" s="85"/>
      <c r="O393" s="85"/>
      <c r="P393" s="85"/>
      <c r="Q393" s="32">
        <f t="shared" si="5"/>
        <v>70.11</v>
      </c>
    </row>
    <row r="394" spans="1:17" x14ac:dyDescent="0.25">
      <c r="A394" s="83" t="s">
        <v>8062</v>
      </c>
      <c r="B394" s="84" t="s">
        <v>15769</v>
      </c>
      <c r="C394" s="7">
        <v>335</v>
      </c>
      <c r="D394" s="7">
        <v>7</v>
      </c>
      <c r="E394" s="1">
        <v>2881.5</v>
      </c>
      <c r="F394" s="1">
        <v>91.88</v>
      </c>
      <c r="G394" s="1">
        <v>74.12</v>
      </c>
      <c r="H394" s="1">
        <v>64.739999999999995</v>
      </c>
      <c r="I394" s="6">
        <v>230.74</v>
      </c>
      <c r="J394" s="86"/>
      <c r="K394" s="86"/>
      <c r="L394" s="85"/>
      <c r="M394" s="85"/>
      <c r="N394" s="85"/>
      <c r="O394" s="85"/>
      <c r="P394" s="85"/>
      <c r="Q394" s="32">
        <f t="shared" si="5"/>
        <v>230.74</v>
      </c>
    </row>
    <row r="395" spans="1:17" x14ac:dyDescent="0.25">
      <c r="A395" s="83" t="s">
        <v>8063</v>
      </c>
      <c r="B395" s="84" t="s">
        <v>15770</v>
      </c>
      <c r="C395" s="7">
        <v>160</v>
      </c>
      <c r="D395" s="7">
        <v>11</v>
      </c>
      <c r="E395" s="1">
        <v>1899.54</v>
      </c>
      <c r="F395" s="1">
        <v>43.89</v>
      </c>
      <c r="G395" s="1">
        <v>116.47</v>
      </c>
      <c r="H395" s="1">
        <v>42.68</v>
      </c>
      <c r="I395" s="6">
        <v>203.04</v>
      </c>
      <c r="J395" s="86"/>
      <c r="K395" s="86"/>
      <c r="L395" s="85"/>
      <c r="M395" s="85"/>
      <c r="N395" s="85"/>
      <c r="O395" s="85"/>
      <c r="P395" s="85"/>
      <c r="Q395" s="32">
        <f t="shared" si="5"/>
        <v>203.04</v>
      </c>
    </row>
    <row r="396" spans="1:17" x14ac:dyDescent="0.25">
      <c r="A396" s="83" t="s">
        <v>8064</v>
      </c>
      <c r="B396" s="84" t="s">
        <v>15771</v>
      </c>
      <c r="C396" s="7">
        <v>31</v>
      </c>
      <c r="D396" s="7">
        <v>3</v>
      </c>
      <c r="E396" s="1">
        <v>447.87</v>
      </c>
      <c r="F396" s="1">
        <v>8.5</v>
      </c>
      <c r="G396" s="1">
        <v>31.77</v>
      </c>
      <c r="H396" s="1">
        <v>10.06</v>
      </c>
      <c r="I396" s="6">
        <v>50.33</v>
      </c>
      <c r="J396" s="86"/>
      <c r="K396" s="86"/>
      <c r="L396" s="85"/>
      <c r="M396" s="85"/>
      <c r="N396" s="85"/>
      <c r="O396" s="85"/>
      <c r="P396" s="85"/>
      <c r="Q396" s="32">
        <f t="shared" si="5"/>
        <v>50.33</v>
      </c>
    </row>
    <row r="397" spans="1:17" x14ac:dyDescent="0.25">
      <c r="A397" s="83" t="s">
        <v>8065</v>
      </c>
      <c r="B397" s="84" t="s">
        <v>15772</v>
      </c>
      <c r="C397" s="7">
        <v>105</v>
      </c>
      <c r="D397" s="7">
        <v>6</v>
      </c>
      <c r="E397" s="1">
        <v>895.74</v>
      </c>
      <c r="F397" s="1">
        <v>28.8</v>
      </c>
      <c r="G397" s="1">
        <v>63.53</v>
      </c>
      <c r="H397" s="1">
        <v>20.13</v>
      </c>
      <c r="I397" s="6">
        <v>112.46</v>
      </c>
      <c r="J397" s="86"/>
      <c r="K397" s="86"/>
      <c r="L397" s="85"/>
      <c r="M397" s="85"/>
      <c r="N397" s="85"/>
      <c r="O397" s="85"/>
      <c r="P397" s="85"/>
      <c r="Q397" s="32">
        <f t="shared" si="5"/>
        <v>112.46</v>
      </c>
    </row>
    <row r="398" spans="1:17" x14ac:dyDescent="0.25">
      <c r="A398" s="83" t="s">
        <v>8066</v>
      </c>
      <c r="B398" s="84" t="s">
        <v>15773</v>
      </c>
      <c r="C398" s="7">
        <v>493</v>
      </c>
      <c r="D398" s="7">
        <v>30</v>
      </c>
      <c r="E398" s="1">
        <v>10885.62</v>
      </c>
      <c r="F398" s="1">
        <v>135.22</v>
      </c>
      <c r="G398" s="1">
        <v>317.66000000000003</v>
      </c>
      <c r="H398" s="1">
        <v>244.57</v>
      </c>
      <c r="I398" s="6">
        <v>697.45</v>
      </c>
      <c r="J398" s="86"/>
      <c r="K398" s="86"/>
      <c r="L398" s="85"/>
      <c r="M398" s="85"/>
      <c r="N398" s="85"/>
      <c r="O398" s="85"/>
      <c r="P398" s="85"/>
      <c r="Q398" s="32">
        <f t="shared" ref="Q398:Q461" si="6">P398+I398</f>
        <v>697.45</v>
      </c>
    </row>
    <row r="399" spans="1:17" x14ac:dyDescent="0.25">
      <c r="A399" s="83" t="s">
        <v>8067</v>
      </c>
      <c r="B399" s="84" t="s">
        <v>15774</v>
      </c>
      <c r="C399" s="7">
        <v>475</v>
      </c>
      <c r="D399" s="7">
        <v>15</v>
      </c>
      <c r="E399" s="1">
        <v>2575.2600000000002</v>
      </c>
      <c r="F399" s="1">
        <v>130.28</v>
      </c>
      <c r="G399" s="1">
        <v>158.82</v>
      </c>
      <c r="H399" s="1">
        <v>57.86</v>
      </c>
      <c r="I399" s="6">
        <v>346.96</v>
      </c>
      <c r="J399" s="86"/>
      <c r="K399" s="86"/>
      <c r="L399" s="85"/>
      <c r="M399" s="85"/>
      <c r="N399" s="85"/>
      <c r="O399" s="85"/>
      <c r="P399" s="85"/>
      <c r="Q399" s="32">
        <f t="shared" si="6"/>
        <v>346.96</v>
      </c>
    </row>
    <row r="400" spans="1:17" x14ac:dyDescent="0.25">
      <c r="A400" s="83" t="s">
        <v>8068</v>
      </c>
      <c r="B400" s="84" t="s">
        <v>15775</v>
      </c>
      <c r="C400" s="7">
        <v>74</v>
      </c>
      <c r="D400" s="7">
        <v>5</v>
      </c>
      <c r="E400" s="1">
        <v>746.45</v>
      </c>
      <c r="F400" s="1">
        <v>20.3</v>
      </c>
      <c r="G400" s="1">
        <v>52.94</v>
      </c>
      <c r="H400" s="1">
        <v>16.77</v>
      </c>
      <c r="I400" s="6">
        <v>90.01</v>
      </c>
      <c r="J400" s="86"/>
      <c r="K400" s="86"/>
      <c r="L400" s="85"/>
      <c r="M400" s="85"/>
      <c r="N400" s="85"/>
      <c r="O400" s="85"/>
      <c r="P400" s="85"/>
      <c r="Q400" s="32">
        <f t="shared" si="6"/>
        <v>90.01</v>
      </c>
    </row>
    <row r="401" spans="1:17" x14ac:dyDescent="0.25">
      <c r="A401" s="83" t="s">
        <v>8069</v>
      </c>
      <c r="B401" s="84" t="s">
        <v>15776</v>
      </c>
      <c r="C401" s="7">
        <v>77</v>
      </c>
      <c r="D401" s="7">
        <v>7</v>
      </c>
      <c r="E401" s="1">
        <v>1150.02</v>
      </c>
      <c r="F401" s="1">
        <v>21.12</v>
      </c>
      <c r="G401" s="1">
        <v>74.12</v>
      </c>
      <c r="H401" s="1">
        <v>25.84</v>
      </c>
      <c r="I401" s="6">
        <v>121.08</v>
      </c>
      <c r="J401" s="86"/>
      <c r="K401" s="86"/>
      <c r="L401" s="85"/>
      <c r="M401" s="85"/>
      <c r="N401" s="85"/>
      <c r="O401" s="85"/>
      <c r="P401" s="85"/>
      <c r="Q401" s="32">
        <f t="shared" si="6"/>
        <v>121.08</v>
      </c>
    </row>
    <row r="402" spans="1:17" x14ac:dyDescent="0.25">
      <c r="A402" s="83" t="s">
        <v>8070</v>
      </c>
      <c r="B402" s="84" t="s">
        <v>15777</v>
      </c>
      <c r="C402" s="7">
        <v>30</v>
      </c>
      <c r="D402" s="7">
        <v>3</v>
      </c>
      <c r="E402" s="1">
        <v>447.87</v>
      </c>
      <c r="F402" s="1">
        <v>8.23</v>
      </c>
      <c r="G402" s="1">
        <v>31.77</v>
      </c>
      <c r="H402" s="1">
        <v>10.06</v>
      </c>
      <c r="I402" s="6">
        <v>50.06</v>
      </c>
      <c r="J402" s="86"/>
      <c r="K402" s="86"/>
      <c r="L402" s="85"/>
      <c r="M402" s="85"/>
      <c r="N402" s="85"/>
      <c r="O402" s="85"/>
      <c r="P402" s="85"/>
      <c r="Q402" s="32">
        <f t="shared" si="6"/>
        <v>50.06</v>
      </c>
    </row>
    <row r="403" spans="1:17" x14ac:dyDescent="0.25">
      <c r="A403" s="83" t="s">
        <v>8071</v>
      </c>
      <c r="B403" s="84" t="s">
        <v>15778</v>
      </c>
      <c r="C403" s="7">
        <v>112</v>
      </c>
      <c r="D403" s="7">
        <v>20</v>
      </c>
      <c r="E403" s="1">
        <v>6012.68</v>
      </c>
      <c r="F403" s="1">
        <v>30.72</v>
      </c>
      <c r="G403" s="1">
        <v>211.77</v>
      </c>
      <c r="H403" s="1">
        <v>135.09</v>
      </c>
      <c r="I403" s="6">
        <v>377.58</v>
      </c>
      <c r="J403" s="86"/>
      <c r="K403" s="86"/>
      <c r="L403" s="85"/>
      <c r="M403" s="85"/>
      <c r="N403" s="85"/>
      <c r="O403" s="85"/>
      <c r="P403" s="85"/>
      <c r="Q403" s="32">
        <f t="shared" si="6"/>
        <v>377.58</v>
      </c>
    </row>
    <row r="404" spans="1:17" x14ac:dyDescent="0.25">
      <c r="A404" s="83" t="s">
        <v>8072</v>
      </c>
      <c r="B404" s="84" t="s">
        <v>15779</v>
      </c>
      <c r="C404" s="7">
        <v>295</v>
      </c>
      <c r="D404" s="7">
        <v>10</v>
      </c>
      <c r="E404" s="1">
        <v>1607.82</v>
      </c>
      <c r="F404" s="1">
        <v>80.91</v>
      </c>
      <c r="G404" s="1">
        <v>105.89</v>
      </c>
      <c r="H404" s="1">
        <v>36.119999999999997</v>
      </c>
      <c r="I404" s="6">
        <v>222.92</v>
      </c>
      <c r="J404" s="86"/>
      <c r="K404" s="86"/>
      <c r="L404" s="85"/>
      <c r="M404" s="85"/>
      <c r="N404" s="85"/>
      <c r="O404" s="85"/>
      <c r="P404" s="85"/>
      <c r="Q404" s="32">
        <f t="shared" si="6"/>
        <v>222.92</v>
      </c>
    </row>
    <row r="405" spans="1:17" x14ac:dyDescent="0.25">
      <c r="A405" s="83" t="s">
        <v>8073</v>
      </c>
      <c r="B405" s="84" t="s">
        <v>15780</v>
      </c>
      <c r="C405" s="7">
        <v>749</v>
      </c>
      <c r="D405" s="7">
        <v>36</v>
      </c>
      <c r="E405" s="1">
        <v>7959.62</v>
      </c>
      <c r="F405" s="1">
        <v>205.43</v>
      </c>
      <c r="G405" s="1">
        <v>381.18</v>
      </c>
      <c r="H405" s="1">
        <v>178.83</v>
      </c>
      <c r="I405" s="6">
        <v>765.44</v>
      </c>
      <c r="J405" s="86"/>
      <c r="K405" s="86"/>
      <c r="L405" s="85"/>
      <c r="M405" s="85"/>
      <c r="N405" s="85"/>
      <c r="O405" s="85"/>
      <c r="P405" s="85"/>
      <c r="Q405" s="32">
        <f t="shared" si="6"/>
        <v>765.44</v>
      </c>
    </row>
    <row r="406" spans="1:17" x14ac:dyDescent="0.25">
      <c r="A406" s="83" t="s">
        <v>8074</v>
      </c>
      <c r="B406" s="84" t="s">
        <v>15781</v>
      </c>
      <c r="C406" s="7">
        <v>107</v>
      </c>
      <c r="D406" s="7">
        <v>7</v>
      </c>
      <c r="E406" s="1">
        <v>1045.03</v>
      </c>
      <c r="F406" s="1">
        <v>29.34</v>
      </c>
      <c r="G406" s="1">
        <v>74.12</v>
      </c>
      <c r="H406" s="1">
        <v>23.48</v>
      </c>
      <c r="I406" s="6">
        <v>126.94</v>
      </c>
      <c r="J406" s="86"/>
      <c r="K406" s="86"/>
      <c r="L406" s="85"/>
      <c r="M406" s="85"/>
      <c r="N406" s="85"/>
      <c r="O406" s="85"/>
      <c r="P406" s="85"/>
      <c r="Q406" s="32">
        <f t="shared" si="6"/>
        <v>126.94</v>
      </c>
    </row>
    <row r="407" spans="1:17" x14ac:dyDescent="0.25">
      <c r="A407" s="83" t="s">
        <v>8075</v>
      </c>
      <c r="B407" s="84" t="s">
        <v>15782</v>
      </c>
      <c r="C407" s="7">
        <v>582</v>
      </c>
      <c r="D407" s="7">
        <v>15</v>
      </c>
      <c r="E407" s="1">
        <v>2893.8</v>
      </c>
      <c r="F407" s="1">
        <v>159.63</v>
      </c>
      <c r="G407" s="1">
        <v>158.82</v>
      </c>
      <c r="H407" s="1">
        <v>65.02</v>
      </c>
      <c r="I407" s="6">
        <v>383.47</v>
      </c>
      <c r="J407" s="86"/>
      <c r="K407" s="86"/>
      <c r="L407" s="85"/>
      <c r="M407" s="85"/>
      <c r="N407" s="85"/>
      <c r="O407" s="85"/>
      <c r="P407" s="85"/>
      <c r="Q407" s="32">
        <f t="shared" si="6"/>
        <v>383.47</v>
      </c>
    </row>
    <row r="408" spans="1:17" x14ac:dyDescent="0.25">
      <c r="A408" s="83" t="s">
        <v>8076</v>
      </c>
      <c r="B408" s="84" t="s">
        <v>15783</v>
      </c>
      <c r="C408" s="7">
        <v>159</v>
      </c>
      <c r="D408" s="7">
        <v>10</v>
      </c>
      <c r="E408" s="1">
        <v>1755.96</v>
      </c>
      <c r="F408" s="1">
        <v>43.61</v>
      </c>
      <c r="G408" s="1">
        <v>105.89</v>
      </c>
      <c r="H408" s="1">
        <v>39.450000000000003</v>
      </c>
      <c r="I408" s="6">
        <v>188.95</v>
      </c>
      <c r="J408" s="86"/>
      <c r="K408" s="86"/>
      <c r="L408" s="85"/>
      <c r="M408" s="85"/>
      <c r="N408" s="85"/>
      <c r="O408" s="85"/>
      <c r="P408" s="85"/>
      <c r="Q408" s="32">
        <f t="shared" si="6"/>
        <v>188.95</v>
      </c>
    </row>
    <row r="409" spans="1:17" x14ac:dyDescent="0.25">
      <c r="A409" s="83" t="s">
        <v>8077</v>
      </c>
      <c r="B409" s="84" t="s">
        <v>15784</v>
      </c>
      <c r="C409" s="7">
        <v>95</v>
      </c>
      <c r="D409" s="7">
        <v>9</v>
      </c>
      <c r="E409" s="1">
        <v>3318.3</v>
      </c>
      <c r="F409" s="1">
        <v>26.06</v>
      </c>
      <c r="G409" s="1">
        <v>95.3</v>
      </c>
      <c r="H409" s="1">
        <v>74.55</v>
      </c>
      <c r="I409" s="6">
        <v>195.91</v>
      </c>
      <c r="J409" s="86"/>
      <c r="K409" s="86"/>
      <c r="L409" s="85"/>
      <c r="M409" s="85"/>
      <c r="N409" s="85"/>
      <c r="O409" s="85"/>
      <c r="P409" s="85"/>
      <c r="Q409" s="32">
        <f t="shared" si="6"/>
        <v>195.91</v>
      </c>
    </row>
    <row r="410" spans="1:17" x14ac:dyDescent="0.25">
      <c r="A410" s="83" t="s">
        <v>8078</v>
      </c>
      <c r="B410" s="84" t="s">
        <v>15785</v>
      </c>
      <c r="C410" s="7">
        <v>66</v>
      </c>
      <c r="D410" s="7">
        <v>5</v>
      </c>
      <c r="E410" s="1">
        <v>746.45</v>
      </c>
      <c r="F410" s="1">
        <v>18.100000000000001</v>
      </c>
      <c r="G410" s="1">
        <v>52.94</v>
      </c>
      <c r="H410" s="1">
        <v>16.77</v>
      </c>
      <c r="I410" s="6">
        <v>87.81</v>
      </c>
      <c r="J410" s="86"/>
      <c r="K410" s="86"/>
      <c r="L410" s="85"/>
      <c r="M410" s="85"/>
      <c r="N410" s="85"/>
      <c r="O410" s="85"/>
      <c r="P410" s="85"/>
      <c r="Q410" s="32">
        <f t="shared" si="6"/>
        <v>87.81</v>
      </c>
    </row>
    <row r="411" spans="1:17" x14ac:dyDescent="0.25">
      <c r="A411" s="83" t="s">
        <v>8079</v>
      </c>
      <c r="B411" s="84" t="s">
        <v>15786</v>
      </c>
      <c r="C411" s="7">
        <v>40</v>
      </c>
      <c r="D411" s="7">
        <v>8</v>
      </c>
      <c r="E411" s="1">
        <v>1194.32</v>
      </c>
      <c r="F411" s="1">
        <v>10.97</v>
      </c>
      <c r="G411" s="1">
        <v>84.7</v>
      </c>
      <c r="H411" s="1">
        <v>26.83</v>
      </c>
      <c r="I411" s="6">
        <v>122.5</v>
      </c>
      <c r="J411" s="86"/>
      <c r="K411" s="86"/>
      <c r="L411" s="85"/>
      <c r="M411" s="85"/>
      <c r="N411" s="85"/>
      <c r="O411" s="85"/>
      <c r="P411" s="85"/>
      <c r="Q411" s="32">
        <f t="shared" si="6"/>
        <v>122.5</v>
      </c>
    </row>
    <row r="412" spans="1:17" x14ac:dyDescent="0.25">
      <c r="A412" s="83" t="s">
        <v>8080</v>
      </c>
      <c r="B412" s="84" t="s">
        <v>15787</v>
      </c>
      <c r="C412" s="7">
        <v>39</v>
      </c>
      <c r="D412" s="7">
        <v>2</v>
      </c>
      <c r="E412" s="1">
        <v>298.58</v>
      </c>
      <c r="F412" s="1">
        <v>10.7</v>
      </c>
      <c r="G412" s="1">
        <v>21.18</v>
      </c>
      <c r="H412" s="1">
        <v>6.71</v>
      </c>
      <c r="I412" s="6">
        <v>38.590000000000003</v>
      </c>
      <c r="J412" s="86"/>
      <c r="K412" s="86"/>
      <c r="L412" s="85"/>
      <c r="M412" s="85"/>
      <c r="N412" s="85"/>
      <c r="O412" s="85"/>
      <c r="P412" s="85"/>
      <c r="Q412" s="32">
        <f t="shared" si="6"/>
        <v>38.590000000000003</v>
      </c>
    </row>
    <row r="413" spans="1:17" x14ac:dyDescent="0.25">
      <c r="A413" s="83" t="s">
        <v>8081</v>
      </c>
      <c r="B413" s="84" t="s">
        <v>15788</v>
      </c>
      <c r="C413" s="7">
        <v>563</v>
      </c>
      <c r="D413" s="7">
        <v>2</v>
      </c>
      <c r="E413" s="1">
        <v>1039.0899999999999</v>
      </c>
      <c r="F413" s="1">
        <v>154.41999999999999</v>
      </c>
      <c r="G413" s="1">
        <v>21.18</v>
      </c>
      <c r="H413" s="1">
        <v>23.34</v>
      </c>
      <c r="I413" s="6">
        <v>198.94</v>
      </c>
      <c r="J413" s="86"/>
      <c r="K413" s="86"/>
      <c r="L413" s="85"/>
      <c r="M413" s="85"/>
      <c r="N413" s="85"/>
      <c r="O413" s="85"/>
      <c r="P413" s="85"/>
      <c r="Q413" s="32">
        <f t="shared" si="6"/>
        <v>198.94</v>
      </c>
    </row>
    <row r="414" spans="1:17" x14ac:dyDescent="0.25">
      <c r="A414" s="83" t="s">
        <v>8082</v>
      </c>
      <c r="B414" s="84" t="s">
        <v>15789</v>
      </c>
      <c r="C414" s="7">
        <v>152</v>
      </c>
      <c r="D414" s="7">
        <v>8</v>
      </c>
      <c r="E414" s="1">
        <v>1194.32</v>
      </c>
      <c r="F414" s="1">
        <v>41.69</v>
      </c>
      <c r="G414" s="1">
        <v>84.7</v>
      </c>
      <c r="H414" s="1">
        <v>26.83</v>
      </c>
      <c r="I414" s="6">
        <v>153.22</v>
      </c>
      <c r="J414" s="86"/>
      <c r="K414" s="86"/>
      <c r="L414" s="85"/>
      <c r="M414" s="85"/>
      <c r="N414" s="85"/>
      <c r="O414" s="85"/>
      <c r="P414" s="85"/>
      <c r="Q414" s="32">
        <f t="shared" si="6"/>
        <v>153.22</v>
      </c>
    </row>
    <row r="415" spans="1:17" x14ac:dyDescent="0.25">
      <c r="A415" s="83" t="s">
        <v>8083</v>
      </c>
      <c r="B415" s="84" t="s">
        <v>15790</v>
      </c>
      <c r="C415" s="7">
        <v>60</v>
      </c>
      <c r="D415" s="7">
        <v>5</v>
      </c>
      <c r="E415" s="1">
        <v>746.45</v>
      </c>
      <c r="F415" s="1">
        <v>16.46</v>
      </c>
      <c r="G415" s="1">
        <v>52.94</v>
      </c>
      <c r="H415" s="1">
        <v>16.77</v>
      </c>
      <c r="I415" s="6">
        <v>86.17</v>
      </c>
      <c r="J415" s="86"/>
      <c r="K415" s="86"/>
      <c r="L415" s="85"/>
      <c r="M415" s="85"/>
      <c r="N415" s="85"/>
      <c r="O415" s="85"/>
      <c r="P415" s="85"/>
      <c r="Q415" s="32">
        <f t="shared" si="6"/>
        <v>86.17</v>
      </c>
    </row>
    <row r="416" spans="1:17" x14ac:dyDescent="0.25">
      <c r="A416" s="83" t="s">
        <v>8084</v>
      </c>
      <c r="B416" s="84" t="s">
        <v>15791</v>
      </c>
      <c r="C416" s="7">
        <v>38</v>
      </c>
      <c r="D416" s="7">
        <v>5</v>
      </c>
      <c r="E416" s="1">
        <v>746.45</v>
      </c>
      <c r="F416" s="1">
        <v>10.42</v>
      </c>
      <c r="G416" s="1">
        <v>52.94</v>
      </c>
      <c r="H416" s="1">
        <v>16.77</v>
      </c>
      <c r="I416" s="6">
        <v>80.13</v>
      </c>
      <c r="J416" s="86"/>
      <c r="K416" s="86"/>
      <c r="L416" s="85"/>
      <c r="M416" s="85"/>
      <c r="N416" s="85"/>
      <c r="O416" s="85"/>
      <c r="P416" s="85"/>
      <c r="Q416" s="32">
        <f t="shared" si="6"/>
        <v>80.13</v>
      </c>
    </row>
    <row r="417" spans="1:17" x14ac:dyDescent="0.25">
      <c r="A417" s="83" t="s">
        <v>8085</v>
      </c>
      <c r="B417" s="84" t="s">
        <v>15792</v>
      </c>
      <c r="C417" s="7">
        <v>75</v>
      </c>
      <c r="D417" s="7">
        <v>8</v>
      </c>
      <c r="E417" s="1">
        <v>1982.37</v>
      </c>
      <c r="F417" s="1">
        <v>20.57</v>
      </c>
      <c r="G417" s="1">
        <v>84.7</v>
      </c>
      <c r="H417" s="1">
        <v>44.54</v>
      </c>
      <c r="I417" s="6">
        <v>149.81</v>
      </c>
      <c r="J417" s="86"/>
      <c r="K417" s="86"/>
      <c r="L417" s="85"/>
      <c r="M417" s="85"/>
      <c r="N417" s="85"/>
      <c r="O417" s="85"/>
      <c r="P417" s="85"/>
      <c r="Q417" s="32">
        <f t="shared" si="6"/>
        <v>149.81</v>
      </c>
    </row>
    <row r="418" spans="1:17" x14ac:dyDescent="0.25">
      <c r="A418" s="83" t="s">
        <v>8086</v>
      </c>
      <c r="B418" s="84" t="s">
        <v>15793</v>
      </c>
      <c r="C418" s="7">
        <v>170</v>
      </c>
      <c r="D418" s="7">
        <v>8</v>
      </c>
      <c r="E418" s="1">
        <v>1194.32</v>
      </c>
      <c r="F418" s="1">
        <v>46.62</v>
      </c>
      <c r="G418" s="1">
        <v>84.7</v>
      </c>
      <c r="H418" s="1">
        <v>26.83</v>
      </c>
      <c r="I418" s="6">
        <v>158.15</v>
      </c>
      <c r="J418" s="86"/>
      <c r="K418" s="86"/>
      <c r="L418" s="85"/>
      <c r="M418" s="85"/>
      <c r="N418" s="85"/>
      <c r="O418" s="85"/>
      <c r="P418" s="85"/>
      <c r="Q418" s="32">
        <f t="shared" si="6"/>
        <v>158.15</v>
      </c>
    </row>
    <row r="419" spans="1:17" x14ac:dyDescent="0.25">
      <c r="A419" s="83" t="s">
        <v>8087</v>
      </c>
      <c r="B419" s="84" t="s">
        <v>15794</v>
      </c>
      <c r="C419" s="7">
        <v>25</v>
      </c>
      <c r="D419" s="7">
        <v>2</v>
      </c>
      <c r="E419" s="1">
        <v>298.58</v>
      </c>
      <c r="F419" s="1">
        <v>6.86</v>
      </c>
      <c r="G419" s="1">
        <v>21.18</v>
      </c>
      <c r="H419" s="1">
        <v>6.71</v>
      </c>
      <c r="I419" s="6">
        <v>34.75</v>
      </c>
      <c r="J419" s="86"/>
      <c r="K419" s="86"/>
      <c r="L419" s="85"/>
      <c r="M419" s="85"/>
      <c r="N419" s="85"/>
      <c r="O419" s="85"/>
      <c r="P419" s="85"/>
      <c r="Q419" s="32">
        <f t="shared" si="6"/>
        <v>34.75</v>
      </c>
    </row>
    <row r="420" spans="1:17" x14ac:dyDescent="0.25">
      <c r="A420" s="83" t="s">
        <v>8088</v>
      </c>
      <c r="B420" s="84" t="s">
        <v>15795</v>
      </c>
      <c r="C420" s="7">
        <v>510</v>
      </c>
      <c r="D420" s="7">
        <v>11</v>
      </c>
      <c r="E420" s="1">
        <v>1623.53</v>
      </c>
      <c r="F420" s="1">
        <v>139.88</v>
      </c>
      <c r="G420" s="1">
        <v>116.47</v>
      </c>
      <c r="H420" s="1">
        <v>36.479999999999997</v>
      </c>
      <c r="I420" s="6">
        <v>292.83</v>
      </c>
      <c r="J420" s="86"/>
      <c r="K420" s="86"/>
      <c r="L420" s="85"/>
      <c r="M420" s="85"/>
      <c r="N420" s="85"/>
      <c r="O420" s="85"/>
      <c r="P420" s="85"/>
      <c r="Q420" s="32">
        <f t="shared" si="6"/>
        <v>292.83</v>
      </c>
    </row>
    <row r="421" spans="1:17" x14ac:dyDescent="0.25">
      <c r="A421" s="83" t="s">
        <v>8089</v>
      </c>
      <c r="B421" s="84" t="s">
        <v>15796</v>
      </c>
      <c r="C421" s="7">
        <v>75</v>
      </c>
      <c r="D421" s="7">
        <v>8</v>
      </c>
      <c r="E421" s="1">
        <v>1321.98</v>
      </c>
      <c r="F421" s="1">
        <v>20.57</v>
      </c>
      <c r="G421" s="1">
        <v>84.7</v>
      </c>
      <c r="H421" s="1">
        <v>29.7</v>
      </c>
      <c r="I421" s="6">
        <v>134.97</v>
      </c>
      <c r="J421" s="86"/>
      <c r="K421" s="86"/>
      <c r="L421" s="85"/>
      <c r="M421" s="85"/>
      <c r="N421" s="85"/>
      <c r="O421" s="85"/>
      <c r="P421" s="85"/>
      <c r="Q421" s="32">
        <f t="shared" si="6"/>
        <v>134.97</v>
      </c>
    </row>
    <row r="422" spans="1:17" x14ac:dyDescent="0.25">
      <c r="A422" s="83" t="s">
        <v>8090</v>
      </c>
      <c r="B422" s="84" t="s">
        <v>15797</v>
      </c>
      <c r="C422" s="7">
        <v>155</v>
      </c>
      <c r="D422" s="7">
        <v>16</v>
      </c>
      <c r="E422" s="1">
        <v>4223.84</v>
      </c>
      <c r="F422" s="1">
        <v>42.51</v>
      </c>
      <c r="G422" s="1">
        <v>169.42</v>
      </c>
      <c r="H422" s="1">
        <v>94.9</v>
      </c>
      <c r="I422" s="6">
        <v>306.83</v>
      </c>
      <c r="J422" s="86"/>
      <c r="K422" s="86"/>
      <c r="L422" s="85"/>
      <c r="M422" s="85"/>
      <c r="N422" s="85"/>
      <c r="O422" s="85"/>
      <c r="P422" s="85"/>
      <c r="Q422" s="32">
        <f t="shared" si="6"/>
        <v>306.83</v>
      </c>
    </row>
    <row r="423" spans="1:17" x14ac:dyDescent="0.25">
      <c r="A423" s="83" t="s">
        <v>8091</v>
      </c>
      <c r="B423" s="84" t="s">
        <v>15798</v>
      </c>
      <c r="C423" s="7">
        <v>419</v>
      </c>
      <c r="D423" s="7">
        <v>32</v>
      </c>
      <c r="E423" s="1">
        <v>5567.4</v>
      </c>
      <c r="F423" s="1">
        <v>114.92</v>
      </c>
      <c r="G423" s="1">
        <v>338.83</v>
      </c>
      <c r="H423" s="1">
        <v>125.09</v>
      </c>
      <c r="I423" s="6">
        <v>578.84</v>
      </c>
      <c r="J423" s="86"/>
      <c r="K423" s="86"/>
      <c r="L423" s="85"/>
      <c r="M423" s="85"/>
      <c r="N423" s="85"/>
      <c r="O423" s="85"/>
      <c r="P423" s="85"/>
      <c r="Q423" s="32">
        <f t="shared" si="6"/>
        <v>578.84</v>
      </c>
    </row>
    <row r="424" spans="1:17" x14ac:dyDescent="0.25">
      <c r="A424" s="83" t="s">
        <v>8092</v>
      </c>
      <c r="B424" s="84" t="s">
        <v>15799</v>
      </c>
      <c r="C424" s="7">
        <v>129</v>
      </c>
      <c r="D424" s="7">
        <v>15</v>
      </c>
      <c r="E424" s="1">
        <v>5915.5</v>
      </c>
      <c r="F424" s="1">
        <v>35.380000000000003</v>
      </c>
      <c r="G424" s="1">
        <v>158.82</v>
      </c>
      <c r="H424" s="1">
        <v>132.9</v>
      </c>
      <c r="I424" s="6">
        <v>327.10000000000002</v>
      </c>
      <c r="J424" s="86"/>
      <c r="K424" s="86"/>
      <c r="L424" s="85"/>
      <c r="M424" s="85"/>
      <c r="N424" s="85"/>
      <c r="O424" s="85"/>
      <c r="P424" s="85"/>
      <c r="Q424" s="32">
        <f t="shared" si="6"/>
        <v>327.10000000000002</v>
      </c>
    </row>
    <row r="425" spans="1:17" x14ac:dyDescent="0.25">
      <c r="A425" s="83" t="s">
        <v>8093</v>
      </c>
      <c r="B425" s="84" t="s">
        <v>15800</v>
      </c>
      <c r="C425" s="7">
        <v>260</v>
      </c>
      <c r="D425" s="7">
        <v>9</v>
      </c>
      <c r="E425" s="1">
        <v>1287.6300000000001</v>
      </c>
      <c r="F425" s="1">
        <v>71.31</v>
      </c>
      <c r="G425" s="1">
        <v>95.3</v>
      </c>
      <c r="H425" s="1">
        <v>28.93</v>
      </c>
      <c r="I425" s="6">
        <v>195.54</v>
      </c>
      <c r="J425" s="86"/>
      <c r="K425" s="86"/>
      <c r="L425" s="85"/>
      <c r="M425" s="85"/>
      <c r="N425" s="85"/>
      <c r="O425" s="85"/>
      <c r="P425" s="85"/>
      <c r="Q425" s="32">
        <f t="shared" si="6"/>
        <v>195.54</v>
      </c>
    </row>
    <row r="426" spans="1:17" x14ac:dyDescent="0.25">
      <c r="A426" s="83" t="s">
        <v>8094</v>
      </c>
      <c r="B426" s="84" t="s">
        <v>15801</v>
      </c>
      <c r="C426" s="7">
        <v>75</v>
      </c>
      <c r="D426" s="7">
        <v>8</v>
      </c>
      <c r="E426" s="1">
        <v>1194.32</v>
      </c>
      <c r="F426" s="1">
        <v>20.57</v>
      </c>
      <c r="G426" s="1">
        <v>84.7</v>
      </c>
      <c r="H426" s="1">
        <v>26.83</v>
      </c>
      <c r="I426" s="6">
        <v>132.1</v>
      </c>
      <c r="J426" s="86"/>
      <c r="K426" s="86"/>
      <c r="L426" s="85"/>
      <c r="M426" s="85"/>
      <c r="N426" s="85"/>
      <c r="O426" s="85"/>
      <c r="P426" s="85"/>
      <c r="Q426" s="32">
        <f t="shared" si="6"/>
        <v>132.1</v>
      </c>
    </row>
    <row r="427" spans="1:17" x14ac:dyDescent="0.25">
      <c r="A427" s="83" t="s">
        <v>8095</v>
      </c>
      <c r="B427" s="84" t="s">
        <v>15802</v>
      </c>
      <c r="C427" s="7">
        <v>486</v>
      </c>
      <c r="D427" s="7">
        <v>13</v>
      </c>
      <c r="E427" s="1">
        <v>1828.8</v>
      </c>
      <c r="F427" s="1">
        <v>133.30000000000001</v>
      </c>
      <c r="G427" s="1">
        <v>137.65</v>
      </c>
      <c r="H427" s="1">
        <v>41.09</v>
      </c>
      <c r="I427" s="6">
        <v>312.04000000000002</v>
      </c>
      <c r="J427" s="86"/>
      <c r="K427" s="86"/>
      <c r="L427" s="85"/>
      <c r="M427" s="85"/>
      <c r="N427" s="85"/>
      <c r="O427" s="85"/>
      <c r="P427" s="85"/>
      <c r="Q427" s="32">
        <f t="shared" si="6"/>
        <v>312.04000000000002</v>
      </c>
    </row>
    <row r="428" spans="1:17" x14ac:dyDescent="0.25">
      <c r="A428" s="83" t="s">
        <v>8096</v>
      </c>
      <c r="B428" s="84" t="s">
        <v>15803</v>
      </c>
      <c r="C428" s="7">
        <v>496</v>
      </c>
      <c r="D428" s="7">
        <v>13</v>
      </c>
      <c r="E428" s="1">
        <v>2052.7399999999998</v>
      </c>
      <c r="F428" s="1">
        <v>136.04</v>
      </c>
      <c r="G428" s="1">
        <v>137.65</v>
      </c>
      <c r="H428" s="1">
        <v>46.12</v>
      </c>
      <c r="I428" s="6">
        <v>319.81</v>
      </c>
      <c r="J428" s="86"/>
      <c r="K428" s="86"/>
      <c r="L428" s="85"/>
      <c r="M428" s="85"/>
      <c r="N428" s="85"/>
      <c r="O428" s="85"/>
      <c r="P428" s="85"/>
      <c r="Q428" s="32">
        <f t="shared" si="6"/>
        <v>319.81</v>
      </c>
    </row>
    <row r="429" spans="1:17" x14ac:dyDescent="0.25">
      <c r="A429" s="83" t="s">
        <v>8097</v>
      </c>
      <c r="B429" s="84" t="s">
        <v>15804</v>
      </c>
      <c r="C429" s="7">
        <v>277</v>
      </c>
      <c r="D429" s="7">
        <v>7</v>
      </c>
      <c r="E429" s="1">
        <v>1045.03</v>
      </c>
      <c r="F429" s="1">
        <v>75.98</v>
      </c>
      <c r="G429" s="1">
        <v>74.12</v>
      </c>
      <c r="H429" s="1">
        <v>23.48</v>
      </c>
      <c r="I429" s="6">
        <v>173.58</v>
      </c>
      <c r="J429" s="86"/>
      <c r="K429" s="86"/>
      <c r="L429" s="85"/>
      <c r="M429" s="85"/>
      <c r="N429" s="85"/>
      <c r="O429" s="85"/>
      <c r="P429" s="85"/>
      <c r="Q429" s="32">
        <f t="shared" si="6"/>
        <v>173.58</v>
      </c>
    </row>
    <row r="430" spans="1:17" x14ac:dyDescent="0.25">
      <c r="A430" s="83" t="s">
        <v>8098</v>
      </c>
      <c r="B430" s="84" t="s">
        <v>15805</v>
      </c>
      <c r="C430" s="7">
        <v>281</v>
      </c>
      <c r="D430" s="7">
        <v>14</v>
      </c>
      <c r="E430" s="1">
        <v>2034.08</v>
      </c>
      <c r="F430" s="1">
        <v>77.069999999999993</v>
      </c>
      <c r="G430" s="1">
        <v>148.24</v>
      </c>
      <c r="H430" s="1">
        <v>45.7</v>
      </c>
      <c r="I430" s="6">
        <v>271.01</v>
      </c>
      <c r="J430" s="86"/>
      <c r="K430" s="86"/>
      <c r="L430" s="85"/>
      <c r="M430" s="85"/>
      <c r="N430" s="85"/>
      <c r="O430" s="85"/>
      <c r="P430" s="85"/>
      <c r="Q430" s="32">
        <f t="shared" si="6"/>
        <v>271.01</v>
      </c>
    </row>
    <row r="431" spans="1:17" x14ac:dyDescent="0.25">
      <c r="A431" s="83" t="s">
        <v>8099</v>
      </c>
      <c r="B431" s="84" t="s">
        <v>15806</v>
      </c>
      <c r="C431" s="7">
        <v>2129</v>
      </c>
      <c r="D431" s="7">
        <v>25</v>
      </c>
      <c r="E431" s="1">
        <v>3997.08</v>
      </c>
      <c r="F431" s="1">
        <v>583.94000000000005</v>
      </c>
      <c r="G431" s="1">
        <v>264.70999999999998</v>
      </c>
      <c r="H431" s="1">
        <v>89.81</v>
      </c>
      <c r="I431" s="6">
        <v>938.46</v>
      </c>
      <c r="J431" s="86"/>
      <c r="K431" s="86"/>
      <c r="L431" s="85"/>
      <c r="M431" s="85"/>
      <c r="N431" s="85"/>
      <c r="O431" s="85"/>
      <c r="P431" s="85"/>
      <c r="Q431" s="32">
        <f t="shared" si="6"/>
        <v>938.46</v>
      </c>
    </row>
    <row r="432" spans="1:17" x14ac:dyDescent="0.25">
      <c r="A432" s="83" t="s">
        <v>8100</v>
      </c>
      <c r="B432" s="84" t="s">
        <v>15807</v>
      </c>
      <c r="C432" s="7">
        <v>61</v>
      </c>
      <c r="D432" s="7">
        <v>6</v>
      </c>
      <c r="E432" s="1">
        <v>895.74</v>
      </c>
      <c r="F432" s="1">
        <v>16.73</v>
      </c>
      <c r="G432" s="1">
        <v>63.53</v>
      </c>
      <c r="H432" s="1">
        <v>20.13</v>
      </c>
      <c r="I432" s="6">
        <v>100.39</v>
      </c>
      <c r="J432" s="86"/>
      <c r="K432" s="86"/>
      <c r="L432" s="85"/>
      <c r="M432" s="85"/>
      <c r="N432" s="85"/>
      <c r="O432" s="85"/>
      <c r="P432" s="85"/>
      <c r="Q432" s="32">
        <f t="shared" si="6"/>
        <v>100.39</v>
      </c>
    </row>
    <row r="433" spans="1:17" x14ac:dyDescent="0.25">
      <c r="A433" s="83" t="s">
        <v>8101</v>
      </c>
      <c r="B433" s="84" t="s">
        <v>15808</v>
      </c>
      <c r="C433" s="7">
        <v>33</v>
      </c>
      <c r="D433" s="7">
        <v>5</v>
      </c>
      <c r="E433" s="1">
        <v>746.45</v>
      </c>
      <c r="F433" s="1">
        <v>9.0500000000000007</v>
      </c>
      <c r="G433" s="1">
        <v>52.94</v>
      </c>
      <c r="H433" s="1">
        <v>16.77</v>
      </c>
      <c r="I433" s="6">
        <v>78.760000000000005</v>
      </c>
      <c r="J433" s="86"/>
      <c r="K433" s="86"/>
      <c r="L433" s="85"/>
      <c r="M433" s="85"/>
      <c r="N433" s="85"/>
      <c r="O433" s="85"/>
      <c r="P433" s="85"/>
      <c r="Q433" s="32">
        <f t="shared" si="6"/>
        <v>78.760000000000005</v>
      </c>
    </row>
    <row r="434" spans="1:17" x14ac:dyDescent="0.25">
      <c r="A434" s="83" t="s">
        <v>8102</v>
      </c>
      <c r="B434" s="84" t="s">
        <v>15809</v>
      </c>
      <c r="C434" s="7">
        <v>368</v>
      </c>
      <c r="D434" s="7">
        <v>19</v>
      </c>
      <c r="E434" s="1">
        <v>3111.45</v>
      </c>
      <c r="F434" s="1">
        <v>100.94</v>
      </c>
      <c r="G434" s="1">
        <v>201.18</v>
      </c>
      <c r="H434" s="1">
        <v>69.900000000000006</v>
      </c>
      <c r="I434" s="6">
        <v>372.02</v>
      </c>
      <c r="J434" s="86"/>
      <c r="K434" s="86"/>
      <c r="L434" s="85"/>
      <c r="M434" s="85"/>
      <c r="N434" s="85"/>
      <c r="O434" s="85"/>
      <c r="P434" s="85"/>
      <c r="Q434" s="32">
        <f t="shared" si="6"/>
        <v>372.02</v>
      </c>
    </row>
    <row r="435" spans="1:17" x14ac:dyDescent="0.25">
      <c r="A435" s="83" t="s">
        <v>8103</v>
      </c>
      <c r="B435" s="84" t="s">
        <v>15810</v>
      </c>
      <c r="C435" s="7">
        <v>27</v>
      </c>
      <c r="D435" s="7">
        <v>5</v>
      </c>
      <c r="E435" s="1">
        <v>746.45</v>
      </c>
      <c r="F435" s="1">
        <v>7.41</v>
      </c>
      <c r="G435" s="1">
        <v>52.94</v>
      </c>
      <c r="H435" s="1">
        <v>16.77</v>
      </c>
      <c r="I435" s="6">
        <v>77.12</v>
      </c>
      <c r="J435" s="86"/>
      <c r="K435" s="86"/>
      <c r="L435" s="85"/>
      <c r="M435" s="85"/>
      <c r="N435" s="85"/>
      <c r="O435" s="85"/>
      <c r="P435" s="85"/>
      <c r="Q435" s="32">
        <f t="shared" si="6"/>
        <v>77.12</v>
      </c>
    </row>
    <row r="436" spans="1:17" x14ac:dyDescent="0.25">
      <c r="A436" s="83" t="s">
        <v>8104</v>
      </c>
      <c r="B436" s="84" t="s">
        <v>15811</v>
      </c>
      <c r="C436" s="7">
        <v>48</v>
      </c>
      <c r="D436" s="7">
        <v>5</v>
      </c>
      <c r="E436" s="1">
        <v>746.45</v>
      </c>
      <c r="F436" s="1">
        <v>13.17</v>
      </c>
      <c r="G436" s="1">
        <v>52.94</v>
      </c>
      <c r="H436" s="1">
        <v>16.77</v>
      </c>
      <c r="I436" s="6">
        <v>82.88</v>
      </c>
      <c r="J436" s="86"/>
      <c r="K436" s="86"/>
      <c r="L436" s="85"/>
      <c r="M436" s="85"/>
      <c r="N436" s="85"/>
      <c r="O436" s="85"/>
      <c r="P436" s="85"/>
      <c r="Q436" s="32">
        <f t="shared" si="6"/>
        <v>82.88</v>
      </c>
    </row>
    <row r="437" spans="1:17" x14ac:dyDescent="0.25">
      <c r="A437" s="83" t="s">
        <v>8105</v>
      </c>
      <c r="B437" s="84" t="s">
        <v>15812</v>
      </c>
      <c r="C437" s="7">
        <v>35</v>
      </c>
      <c r="D437" s="7">
        <v>5</v>
      </c>
      <c r="E437" s="1">
        <v>4135.13</v>
      </c>
      <c r="F437" s="1">
        <v>9.6</v>
      </c>
      <c r="G437" s="1">
        <v>52.94</v>
      </c>
      <c r="H437" s="1">
        <v>92.9</v>
      </c>
      <c r="I437" s="6">
        <v>155.44</v>
      </c>
      <c r="J437" s="86"/>
      <c r="K437" s="86"/>
      <c r="L437" s="85"/>
      <c r="M437" s="85"/>
      <c r="N437" s="85"/>
      <c r="O437" s="85"/>
      <c r="P437" s="85"/>
      <c r="Q437" s="32">
        <f t="shared" si="6"/>
        <v>155.44</v>
      </c>
    </row>
    <row r="438" spans="1:17" x14ac:dyDescent="0.25">
      <c r="A438" s="83" t="s">
        <v>8106</v>
      </c>
      <c r="B438" s="84" t="s">
        <v>15813</v>
      </c>
      <c r="C438" s="7">
        <v>480</v>
      </c>
      <c r="D438" s="7">
        <v>16</v>
      </c>
      <c r="E438" s="1">
        <v>8020.35</v>
      </c>
      <c r="F438" s="1">
        <v>131.66</v>
      </c>
      <c r="G438" s="1">
        <v>169.42</v>
      </c>
      <c r="H438" s="1">
        <v>180.2</v>
      </c>
      <c r="I438" s="6">
        <v>481.28</v>
      </c>
      <c r="J438" s="86"/>
      <c r="K438" s="86"/>
      <c r="L438" s="85"/>
      <c r="M438" s="85"/>
      <c r="N438" s="85"/>
      <c r="O438" s="85"/>
      <c r="P438" s="85"/>
      <c r="Q438" s="32">
        <f t="shared" si="6"/>
        <v>481.28</v>
      </c>
    </row>
    <row r="439" spans="1:17" x14ac:dyDescent="0.25">
      <c r="A439" s="83" t="s">
        <v>8107</v>
      </c>
      <c r="B439" s="84" t="s">
        <v>15814</v>
      </c>
      <c r="C439" s="7">
        <v>811</v>
      </c>
      <c r="D439" s="7">
        <v>20</v>
      </c>
      <c r="E439" s="1">
        <v>4703.93</v>
      </c>
      <c r="F439" s="1">
        <v>222.44</v>
      </c>
      <c r="G439" s="1">
        <v>211.77</v>
      </c>
      <c r="H439" s="1">
        <v>105.69</v>
      </c>
      <c r="I439" s="6">
        <v>539.9</v>
      </c>
      <c r="J439" s="86"/>
      <c r="K439" s="86"/>
      <c r="L439" s="85"/>
      <c r="M439" s="85"/>
      <c r="N439" s="85"/>
      <c r="O439" s="85"/>
      <c r="P439" s="85"/>
      <c r="Q439" s="32">
        <f t="shared" si="6"/>
        <v>539.9</v>
      </c>
    </row>
    <row r="440" spans="1:17" x14ac:dyDescent="0.25">
      <c r="A440" s="83" t="s">
        <v>8108</v>
      </c>
      <c r="B440" s="84" t="s">
        <v>15815</v>
      </c>
      <c r="C440" s="7">
        <v>107</v>
      </c>
      <c r="D440" s="7">
        <v>8</v>
      </c>
      <c r="E440" s="1">
        <v>1194.32</v>
      </c>
      <c r="F440" s="1">
        <v>29.34</v>
      </c>
      <c r="G440" s="1">
        <v>84.7</v>
      </c>
      <c r="H440" s="1">
        <v>26.83</v>
      </c>
      <c r="I440" s="6">
        <v>140.87</v>
      </c>
      <c r="J440" s="86"/>
      <c r="K440" s="86"/>
      <c r="L440" s="85"/>
      <c r="M440" s="85"/>
      <c r="N440" s="85"/>
      <c r="O440" s="85"/>
      <c r="P440" s="85"/>
      <c r="Q440" s="32">
        <f t="shared" si="6"/>
        <v>140.87</v>
      </c>
    </row>
    <row r="441" spans="1:17" x14ac:dyDescent="0.25">
      <c r="A441" s="83" t="s">
        <v>8109</v>
      </c>
      <c r="B441" s="84" t="s">
        <v>15816</v>
      </c>
      <c r="C441" s="7">
        <v>60</v>
      </c>
      <c r="D441" s="7">
        <v>7</v>
      </c>
      <c r="E441" s="1">
        <v>1045.03</v>
      </c>
      <c r="F441" s="1">
        <v>16.46</v>
      </c>
      <c r="G441" s="1">
        <v>74.12</v>
      </c>
      <c r="H441" s="1">
        <v>23.48</v>
      </c>
      <c r="I441" s="6">
        <v>114.06</v>
      </c>
      <c r="J441" s="86"/>
      <c r="K441" s="86"/>
      <c r="L441" s="85"/>
      <c r="M441" s="85"/>
      <c r="N441" s="85"/>
      <c r="O441" s="85"/>
      <c r="P441" s="85"/>
      <c r="Q441" s="32">
        <f t="shared" si="6"/>
        <v>114.06</v>
      </c>
    </row>
    <row r="442" spans="1:17" x14ac:dyDescent="0.25">
      <c r="A442" s="83" t="s">
        <v>8110</v>
      </c>
      <c r="B442" s="84" t="s">
        <v>15817</v>
      </c>
      <c r="C442" s="7">
        <v>1399</v>
      </c>
      <c r="D442" s="7">
        <v>41</v>
      </c>
      <c r="E442" s="1">
        <v>10142.02</v>
      </c>
      <c r="F442" s="1">
        <v>383.71</v>
      </c>
      <c r="G442" s="1">
        <v>434.13</v>
      </c>
      <c r="H442" s="1">
        <v>227.86</v>
      </c>
      <c r="I442" s="6">
        <v>1045.7</v>
      </c>
      <c r="J442" s="86"/>
      <c r="K442" s="86"/>
      <c r="L442" s="85"/>
      <c r="M442" s="85"/>
      <c r="N442" s="85"/>
      <c r="O442" s="85"/>
      <c r="P442" s="85"/>
      <c r="Q442" s="32">
        <f t="shared" si="6"/>
        <v>1045.7</v>
      </c>
    </row>
    <row r="443" spans="1:17" x14ac:dyDescent="0.25">
      <c r="A443" s="83" t="s">
        <v>8111</v>
      </c>
      <c r="B443" s="84" t="s">
        <v>15818</v>
      </c>
      <c r="C443" s="7">
        <v>590</v>
      </c>
      <c r="D443" s="7">
        <v>27</v>
      </c>
      <c r="E443" s="1">
        <v>4344.0200000000004</v>
      </c>
      <c r="F443" s="1">
        <v>161.82</v>
      </c>
      <c r="G443" s="1">
        <v>285.89</v>
      </c>
      <c r="H443" s="1">
        <v>97.6</v>
      </c>
      <c r="I443" s="6">
        <v>545.30999999999995</v>
      </c>
      <c r="J443" s="86"/>
      <c r="K443" s="86"/>
      <c r="L443" s="85"/>
      <c r="M443" s="85"/>
      <c r="N443" s="85"/>
      <c r="O443" s="85"/>
      <c r="P443" s="85"/>
      <c r="Q443" s="32">
        <f t="shared" si="6"/>
        <v>545.30999999999995</v>
      </c>
    </row>
    <row r="444" spans="1:17" x14ac:dyDescent="0.25">
      <c r="A444" s="83" t="s">
        <v>8112</v>
      </c>
      <c r="B444" s="84" t="s">
        <v>15819</v>
      </c>
      <c r="C444" s="7">
        <v>96</v>
      </c>
      <c r="D444" s="7">
        <v>8</v>
      </c>
      <c r="E444" s="1">
        <v>1194.32</v>
      </c>
      <c r="F444" s="1">
        <v>26.33</v>
      </c>
      <c r="G444" s="1">
        <v>84.7</v>
      </c>
      <c r="H444" s="1">
        <v>26.83</v>
      </c>
      <c r="I444" s="6">
        <v>137.86000000000001</v>
      </c>
      <c r="J444" s="86"/>
      <c r="K444" s="86"/>
      <c r="L444" s="85"/>
      <c r="M444" s="85"/>
      <c r="N444" s="85"/>
      <c r="O444" s="85"/>
      <c r="P444" s="85"/>
      <c r="Q444" s="32">
        <f t="shared" si="6"/>
        <v>137.86000000000001</v>
      </c>
    </row>
    <row r="445" spans="1:17" x14ac:dyDescent="0.25">
      <c r="A445" s="83" t="s">
        <v>8113</v>
      </c>
      <c r="B445" s="84" t="s">
        <v>15820</v>
      </c>
      <c r="C445" s="7">
        <v>200</v>
      </c>
      <c r="D445" s="7">
        <v>8</v>
      </c>
      <c r="E445" s="1">
        <v>1262.75</v>
      </c>
      <c r="F445" s="1">
        <v>54.86</v>
      </c>
      <c r="G445" s="1">
        <v>84.7</v>
      </c>
      <c r="H445" s="1">
        <v>28.37</v>
      </c>
      <c r="I445" s="6">
        <v>167.93</v>
      </c>
      <c r="J445" s="86"/>
      <c r="K445" s="86"/>
      <c r="L445" s="85"/>
      <c r="M445" s="85"/>
      <c r="N445" s="85"/>
      <c r="O445" s="85"/>
      <c r="P445" s="85"/>
      <c r="Q445" s="32">
        <f t="shared" si="6"/>
        <v>167.93</v>
      </c>
    </row>
    <row r="446" spans="1:17" x14ac:dyDescent="0.25">
      <c r="A446" s="83" t="s">
        <v>8114</v>
      </c>
      <c r="B446" s="84" t="s">
        <v>15821</v>
      </c>
      <c r="C446" s="7">
        <v>69</v>
      </c>
      <c r="D446" s="7">
        <v>5</v>
      </c>
      <c r="E446" s="1">
        <v>1758.32</v>
      </c>
      <c r="F446" s="1">
        <v>18.93</v>
      </c>
      <c r="G446" s="1">
        <v>52.94</v>
      </c>
      <c r="H446" s="1">
        <v>39.5</v>
      </c>
      <c r="I446" s="6">
        <v>111.37</v>
      </c>
      <c r="J446" s="86"/>
      <c r="K446" s="86"/>
      <c r="L446" s="85"/>
      <c r="M446" s="85"/>
      <c r="N446" s="85"/>
      <c r="O446" s="85"/>
      <c r="P446" s="85"/>
      <c r="Q446" s="32">
        <f t="shared" si="6"/>
        <v>111.37</v>
      </c>
    </row>
    <row r="447" spans="1:17" x14ac:dyDescent="0.25">
      <c r="A447" s="83" t="s">
        <v>8115</v>
      </c>
      <c r="B447" s="84" t="s">
        <v>15822</v>
      </c>
      <c r="C447" s="7">
        <v>24</v>
      </c>
      <c r="D447" s="7">
        <v>5</v>
      </c>
      <c r="E447" s="1">
        <v>746.45</v>
      </c>
      <c r="F447" s="1">
        <v>6.58</v>
      </c>
      <c r="G447" s="1">
        <v>52.94</v>
      </c>
      <c r="H447" s="1">
        <v>16.77</v>
      </c>
      <c r="I447" s="6">
        <v>76.290000000000006</v>
      </c>
      <c r="J447" s="86"/>
      <c r="K447" s="86"/>
      <c r="L447" s="85"/>
      <c r="M447" s="85"/>
      <c r="N447" s="85"/>
      <c r="O447" s="85"/>
      <c r="P447" s="85"/>
      <c r="Q447" s="32">
        <f t="shared" si="6"/>
        <v>76.290000000000006</v>
      </c>
    </row>
    <row r="448" spans="1:17" x14ac:dyDescent="0.25">
      <c r="A448" s="83" t="s">
        <v>8116</v>
      </c>
      <c r="B448" s="84" t="s">
        <v>15823</v>
      </c>
      <c r="C448" s="7">
        <v>32</v>
      </c>
      <c r="D448" s="7">
        <v>5</v>
      </c>
      <c r="E448" s="1">
        <v>927.31</v>
      </c>
      <c r="F448" s="1">
        <v>8.7799999999999994</v>
      </c>
      <c r="G448" s="1">
        <v>52.94</v>
      </c>
      <c r="H448" s="1">
        <v>20.83</v>
      </c>
      <c r="I448" s="6">
        <v>82.55</v>
      </c>
      <c r="J448" s="86"/>
      <c r="K448" s="86"/>
      <c r="L448" s="85"/>
      <c r="M448" s="85"/>
      <c r="N448" s="85"/>
      <c r="O448" s="85"/>
      <c r="P448" s="85"/>
      <c r="Q448" s="32">
        <f t="shared" si="6"/>
        <v>82.55</v>
      </c>
    </row>
    <row r="449" spans="1:17" x14ac:dyDescent="0.25">
      <c r="A449" s="83" t="s">
        <v>8117</v>
      </c>
      <c r="B449" s="84" t="s">
        <v>15824</v>
      </c>
      <c r="C449" s="7">
        <v>314</v>
      </c>
      <c r="D449" s="7">
        <v>2</v>
      </c>
      <c r="E449" s="1">
        <v>238.45</v>
      </c>
      <c r="F449" s="1">
        <v>86.12</v>
      </c>
      <c r="G449" s="1">
        <v>21.18</v>
      </c>
      <c r="H449" s="1">
        <v>5.36</v>
      </c>
      <c r="I449" s="6">
        <v>112.66</v>
      </c>
      <c r="J449" s="86"/>
      <c r="K449" s="86"/>
      <c r="L449" s="85"/>
      <c r="M449" s="85"/>
      <c r="N449" s="85"/>
      <c r="O449" s="85"/>
      <c r="P449" s="85"/>
      <c r="Q449" s="32">
        <f t="shared" si="6"/>
        <v>112.66</v>
      </c>
    </row>
    <row r="450" spans="1:17" x14ac:dyDescent="0.25">
      <c r="A450" s="83" t="s">
        <v>8118</v>
      </c>
      <c r="B450" s="84" t="s">
        <v>15825</v>
      </c>
      <c r="C450" s="7">
        <v>113</v>
      </c>
      <c r="D450" s="7">
        <v>7</v>
      </c>
      <c r="E450" s="1">
        <v>1045.03</v>
      </c>
      <c r="F450" s="1">
        <v>30.99</v>
      </c>
      <c r="G450" s="1">
        <v>74.12</v>
      </c>
      <c r="H450" s="1">
        <v>23.48</v>
      </c>
      <c r="I450" s="6">
        <v>128.59</v>
      </c>
      <c r="J450" s="86"/>
      <c r="K450" s="86"/>
      <c r="L450" s="85"/>
      <c r="M450" s="85"/>
      <c r="N450" s="85"/>
      <c r="O450" s="85"/>
      <c r="P450" s="85"/>
      <c r="Q450" s="32">
        <f t="shared" si="6"/>
        <v>128.59</v>
      </c>
    </row>
    <row r="451" spans="1:17" x14ac:dyDescent="0.25">
      <c r="A451" s="83" t="s">
        <v>8119</v>
      </c>
      <c r="B451" s="84" t="s">
        <v>15826</v>
      </c>
      <c r="C451" s="7">
        <v>114</v>
      </c>
      <c r="D451" s="7">
        <v>8</v>
      </c>
      <c r="E451" s="1">
        <v>1194.32</v>
      </c>
      <c r="F451" s="1">
        <v>31.26</v>
      </c>
      <c r="G451" s="1">
        <v>84.7</v>
      </c>
      <c r="H451" s="1">
        <v>26.83</v>
      </c>
      <c r="I451" s="6">
        <v>142.79</v>
      </c>
      <c r="J451" s="86"/>
      <c r="K451" s="86"/>
      <c r="L451" s="85"/>
      <c r="M451" s="85"/>
      <c r="N451" s="85"/>
      <c r="O451" s="85"/>
      <c r="P451" s="85"/>
      <c r="Q451" s="32">
        <f t="shared" si="6"/>
        <v>142.79</v>
      </c>
    </row>
    <row r="452" spans="1:17" x14ac:dyDescent="0.25">
      <c r="A452" s="83" t="s">
        <v>8120</v>
      </c>
      <c r="B452" s="84" t="s">
        <v>15827</v>
      </c>
      <c r="C452" s="7">
        <v>91</v>
      </c>
      <c r="D452" s="7">
        <v>9</v>
      </c>
      <c r="E452" s="1">
        <v>1412.04</v>
      </c>
      <c r="F452" s="1">
        <v>24.96</v>
      </c>
      <c r="G452" s="1">
        <v>95.3</v>
      </c>
      <c r="H452" s="1">
        <v>31.73</v>
      </c>
      <c r="I452" s="6">
        <v>151.99</v>
      </c>
      <c r="J452" s="86"/>
      <c r="K452" s="86"/>
      <c r="L452" s="85"/>
      <c r="M452" s="85"/>
      <c r="N452" s="85"/>
      <c r="O452" s="85"/>
      <c r="P452" s="85"/>
      <c r="Q452" s="32">
        <f t="shared" si="6"/>
        <v>151.99</v>
      </c>
    </row>
    <row r="453" spans="1:17" x14ac:dyDescent="0.25">
      <c r="A453" s="83" t="s">
        <v>8121</v>
      </c>
      <c r="B453" s="84" t="s">
        <v>15828</v>
      </c>
      <c r="C453" s="7">
        <v>61</v>
      </c>
      <c r="D453" s="7">
        <v>6</v>
      </c>
      <c r="E453" s="1">
        <v>895.74</v>
      </c>
      <c r="F453" s="1">
        <v>16.73</v>
      </c>
      <c r="G453" s="1">
        <v>63.53</v>
      </c>
      <c r="H453" s="1">
        <v>20.13</v>
      </c>
      <c r="I453" s="6">
        <v>100.39</v>
      </c>
      <c r="J453" s="86"/>
      <c r="K453" s="86"/>
      <c r="L453" s="85"/>
      <c r="M453" s="85"/>
      <c r="N453" s="85"/>
      <c r="O453" s="85"/>
      <c r="P453" s="85"/>
      <c r="Q453" s="32">
        <f t="shared" si="6"/>
        <v>100.39</v>
      </c>
    </row>
    <row r="454" spans="1:17" x14ac:dyDescent="0.25">
      <c r="A454" s="83" t="s">
        <v>8122</v>
      </c>
      <c r="B454" s="84" t="s">
        <v>15829</v>
      </c>
      <c r="C454" s="7">
        <v>57</v>
      </c>
      <c r="D454" s="7">
        <v>8</v>
      </c>
      <c r="E454" s="1">
        <v>1194.32</v>
      </c>
      <c r="F454" s="1">
        <v>15.63</v>
      </c>
      <c r="G454" s="1">
        <v>84.7</v>
      </c>
      <c r="H454" s="1">
        <v>26.83</v>
      </c>
      <c r="I454" s="6">
        <v>127.16</v>
      </c>
      <c r="J454" s="86"/>
      <c r="K454" s="86"/>
      <c r="L454" s="85"/>
      <c r="M454" s="85"/>
      <c r="N454" s="85"/>
      <c r="O454" s="85"/>
      <c r="P454" s="85"/>
      <c r="Q454" s="32">
        <f t="shared" si="6"/>
        <v>127.16</v>
      </c>
    </row>
    <row r="455" spans="1:17" x14ac:dyDescent="0.25">
      <c r="A455" s="83" t="s">
        <v>8123</v>
      </c>
      <c r="B455" s="84" t="s">
        <v>15830</v>
      </c>
      <c r="C455" s="7">
        <v>694</v>
      </c>
      <c r="D455" s="7">
        <v>20</v>
      </c>
      <c r="E455" s="1">
        <v>3392.91</v>
      </c>
      <c r="F455" s="1">
        <v>190.34</v>
      </c>
      <c r="G455" s="1">
        <v>211.77</v>
      </c>
      <c r="H455" s="1">
        <v>76.23</v>
      </c>
      <c r="I455" s="6">
        <v>478.34</v>
      </c>
      <c r="J455" s="86"/>
      <c r="K455" s="86"/>
      <c r="L455" s="85"/>
      <c r="M455" s="85"/>
      <c r="N455" s="85"/>
      <c r="O455" s="85"/>
      <c r="P455" s="85"/>
      <c r="Q455" s="32">
        <f t="shared" si="6"/>
        <v>478.34</v>
      </c>
    </row>
    <row r="456" spans="1:17" x14ac:dyDescent="0.25">
      <c r="A456" s="83" t="s">
        <v>8124</v>
      </c>
      <c r="B456" s="84" t="s">
        <v>15831</v>
      </c>
      <c r="C456" s="7">
        <v>373</v>
      </c>
      <c r="D456" s="7">
        <v>18</v>
      </c>
      <c r="E456" s="1">
        <v>3284.39</v>
      </c>
      <c r="F456" s="1">
        <v>102.3</v>
      </c>
      <c r="G456" s="1">
        <v>190.59</v>
      </c>
      <c r="H456" s="1">
        <v>73.790000000000006</v>
      </c>
      <c r="I456" s="6">
        <v>366.68</v>
      </c>
      <c r="J456" s="86"/>
      <c r="K456" s="86"/>
      <c r="L456" s="85"/>
      <c r="M456" s="85"/>
      <c r="N456" s="85"/>
      <c r="O456" s="85"/>
      <c r="P456" s="85"/>
      <c r="Q456" s="32">
        <f t="shared" si="6"/>
        <v>366.68</v>
      </c>
    </row>
    <row r="457" spans="1:17" x14ac:dyDescent="0.25">
      <c r="A457" s="83" t="s">
        <v>8125</v>
      </c>
      <c r="B457" s="84" t="s">
        <v>15832</v>
      </c>
      <c r="C457" s="7">
        <v>118</v>
      </c>
      <c r="D457" s="7">
        <v>6</v>
      </c>
      <c r="E457" s="1">
        <v>895.74</v>
      </c>
      <c r="F457" s="1">
        <v>32.369999999999997</v>
      </c>
      <c r="G457" s="1">
        <v>63.53</v>
      </c>
      <c r="H457" s="1">
        <v>20.13</v>
      </c>
      <c r="I457" s="6">
        <v>116.03</v>
      </c>
      <c r="J457" s="86"/>
      <c r="K457" s="86"/>
      <c r="L457" s="85"/>
      <c r="M457" s="85"/>
      <c r="N457" s="85"/>
      <c r="O457" s="85"/>
      <c r="P457" s="85"/>
      <c r="Q457" s="32">
        <f t="shared" si="6"/>
        <v>116.03</v>
      </c>
    </row>
    <row r="458" spans="1:17" x14ac:dyDescent="0.25">
      <c r="A458" s="83" t="s">
        <v>8126</v>
      </c>
      <c r="B458" s="84" t="s">
        <v>15833</v>
      </c>
      <c r="C458" s="7">
        <v>106</v>
      </c>
      <c r="D458" s="7">
        <v>7</v>
      </c>
      <c r="E458" s="1">
        <v>1184.23</v>
      </c>
      <c r="F458" s="1">
        <v>29.07</v>
      </c>
      <c r="G458" s="1">
        <v>74.12</v>
      </c>
      <c r="H458" s="1">
        <v>26.61</v>
      </c>
      <c r="I458" s="6">
        <v>129.80000000000001</v>
      </c>
      <c r="J458" s="86"/>
      <c r="K458" s="86"/>
      <c r="L458" s="85"/>
      <c r="M458" s="85"/>
      <c r="N458" s="85"/>
      <c r="O458" s="85"/>
      <c r="P458" s="85"/>
      <c r="Q458" s="32">
        <f t="shared" si="6"/>
        <v>129.80000000000001</v>
      </c>
    </row>
    <row r="459" spans="1:17" x14ac:dyDescent="0.25">
      <c r="A459" s="83" t="s">
        <v>8127</v>
      </c>
      <c r="B459" s="84" t="s">
        <v>15834</v>
      </c>
      <c r="C459" s="7">
        <v>94</v>
      </c>
      <c r="D459" s="7">
        <v>5</v>
      </c>
      <c r="E459" s="1">
        <v>746.45</v>
      </c>
      <c r="F459" s="1">
        <v>25.78</v>
      </c>
      <c r="G459" s="1">
        <v>52.94</v>
      </c>
      <c r="H459" s="1">
        <v>16.77</v>
      </c>
      <c r="I459" s="6">
        <v>95.49</v>
      </c>
      <c r="J459" s="86"/>
      <c r="K459" s="86"/>
      <c r="L459" s="85"/>
      <c r="M459" s="85"/>
      <c r="N459" s="85"/>
      <c r="O459" s="85"/>
      <c r="P459" s="85"/>
      <c r="Q459" s="32">
        <f t="shared" si="6"/>
        <v>95.49</v>
      </c>
    </row>
    <row r="460" spans="1:17" x14ac:dyDescent="0.25">
      <c r="A460" s="83" t="s">
        <v>8128</v>
      </c>
      <c r="B460" s="84" t="s">
        <v>15835</v>
      </c>
      <c r="C460" s="7">
        <v>942</v>
      </c>
      <c r="D460" s="7">
        <v>25</v>
      </c>
      <c r="E460" s="1">
        <v>4351.1000000000004</v>
      </c>
      <c r="F460" s="1">
        <v>258.37</v>
      </c>
      <c r="G460" s="1">
        <v>264.70999999999998</v>
      </c>
      <c r="H460" s="1">
        <v>97.76</v>
      </c>
      <c r="I460" s="6">
        <v>620.84</v>
      </c>
      <c r="J460" s="86"/>
      <c r="K460" s="86"/>
      <c r="L460" s="85"/>
      <c r="M460" s="85"/>
      <c r="N460" s="85"/>
      <c r="O460" s="85"/>
      <c r="P460" s="85"/>
      <c r="Q460" s="32">
        <f t="shared" si="6"/>
        <v>620.84</v>
      </c>
    </row>
    <row r="461" spans="1:17" x14ac:dyDescent="0.25">
      <c r="A461" s="83" t="s">
        <v>8129</v>
      </c>
      <c r="B461" s="84" t="s">
        <v>15836</v>
      </c>
      <c r="C461" s="7">
        <v>62</v>
      </c>
      <c r="D461" s="7">
        <v>4</v>
      </c>
      <c r="E461" s="1">
        <v>634.48</v>
      </c>
      <c r="F461" s="1">
        <v>17.010000000000002</v>
      </c>
      <c r="G461" s="1">
        <v>42.35</v>
      </c>
      <c r="H461" s="1">
        <v>14.26</v>
      </c>
      <c r="I461" s="6">
        <v>73.62</v>
      </c>
      <c r="J461" s="86"/>
      <c r="K461" s="86"/>
      <c r="L461" s="85"/>
      <c r="M461" s="85"/>
      <c r="N461" s="85"/>
      <c r="O461" s="85"/>
      <c r="P461" s="85"/>
      <c r="Q461" s="32">
        <f t="shared" si="6"/>
        <v>73.62</v>
      </c>
    </row>
    <row r="462" spans="1:17" x14ac:dyDescent="0.25">
      <c r="A462" s="83" t="s">
        <v>8130</v>
      </c>
      <c r="B462" s="84" t="s">
        <v>15837</v>
      </c>
      <c r="C462" s="7">
        <v>49</v>
      </c>
      <c r="D462" s="7">
        <v>3</v>
      </c>
      <c r="E462" s="1">
        <v>447.87</v>
      </c>
      <c r="F462" s="1">
        <v>13.44</v>
      </c>
      <c r="G462" s="1">
        <v>31.77</v>
      </c>
      <c r="H462" s="1">
        <v>10.06</v>
      </c>
      <c r="I462" s="6">
        <v>55.27</v>
      </c>
      <c r="J462" s="86"/>
      <c r="K462" s="86"/>
      <c r="L462" s="85"/>
      <c r="M462" s="85"/>
      <c r="N462" s="85"/>
      <c r="O462" s="85"/>
      <c r="P462" s="85"/>
      <c r="Q462" s="32">
        <f t="shared" ref="Q462:Q525" si="7">P462+I462</f>
        <v>55.27</v>
      </c>
    </row>
    <row r="463" spans="1:17" x14ac:dyDescent="0.25">
      <c r="A463" s="83" t="s">
        <v>8131</v>
      </c>
      <c r="B463" s="84" t="s">
        <v>15838</v>
      </c>
      <c r="C463" s="7">
        <v>371</v>
      </c>
      <c r="D463" s="7">
        <v>38</v>
      </c>
      <c r="E463" s="1">
        <v>11146.36</v>
      </c>
      <c r="F463" s="1">
        <v>101.76</v>
      </c>
      <c r="G463" s="1">
        <v>402.36</v>
      </c>
      <c r="H463" s="1">
        <v>250.43</v>
      </c>
      <c r="I463" s="6">
        <v>754.55</v>
      </c>
      <c r="J463" s="86"/>
      <c r="K463" s="86"/>
      <c r="L463" s="85"/>
      <c r="M463" s="85"/>
      <c r="N463" s="85"/>
      <c r="O463" s="85"/>
      <c r="P463" s="85"/>
      <c r="Q463" s="32">
        <f t="shared" si="7"/>
        <v>754.55</v>
      </c>
    </row>
    <row r="464" spans="1:17" x14ac:dyDescent="0.25">
      <c r="A464" s="83" t="s">
        <v>8132</v>
      </c>
      <c r="B464" s="84" t="s">
        <v>15839</v>
      </c>
      <c r="C464" s="7">
        <v>86</v>
      </c>
      <c r="D464" s="7">
        <v>12</v>
      </c>
      <c r="E464" s="1">
        <v>1541.74</v>
      </c>
      <c r="F464" s="1">
        <v>23.58</v>
      </c>
      <c r="G464" s="1">
        <v>127.06</v>
      </c>
      <c r="H464" s="1">
        <v>34.64</v>
      </c>
      <c r="I464" s="6">
        <v>185.28</v>
      </c>
      <c r="J464" s="86"/>
      <c r="K464" s="86"/>
      <c r="L464" s="85"/>
      <c r="M464" s="85"/>
      <c r="N464" s="85"/>
      <c r="O464" s="85"/>
      <c r="P464" s="85"/>
      <c r="Q464" s="32">
        <f t="shared" si="7"/>
        <v>185.28</v>
      </c>
    </row>
    <row r="465" spans="1:17" x14ac:dyDescent="0.25">
      <c r="A465" s="83" t="s">
        <v>8133</v>
      </c>
      <c r="B465" s="84" t="s">
        <v>15840</v>
      </c>
      <c r="C465" s="7">
        <v>326</v>
      </c>
      <c r="D465" s="7">
        <v>21</v>
      </c>
      <c r="E465" s="1">
        <v>3090.62</v>
      </c>
      <c r="F465" s="1">
        <v>89.42</v>
      </c>
      <c r="G465" s="1">
        <v>222.36</v>
      </c>
      <c r="H465" s="1">
        <v>69.44</v>
      </c>
      <c r="I465" s="6">
        <v>381.22</v>
      </c>
      <c r="J465" s="86"/>
      <c r="K465" s="86"/>
      <c r="L465" s="85"/>
      <c r="M465" s="85"/>
      <c r="N465" s="85"/>
      <c r="O465" s="85"/>
      <c r="P465" s="85"/>
      <c r="Q465" s="32">
        <f t="shared" si="7"/>
        <v>381.22</v>
      </c>
    </row>
    <row r="466" spans="1:17" x14ac:dyDescent="0.25">
      <c r="A466" s="83" t="s">
        <v>8134</v>
      </c>
      <c r="B466" s="84" t="s">
        <v>15841</v>
      </c>
      <c r="C466" s="7">
        <v>70</v>
      </c>
      <c r="D466" s="7">
        <v>10</v>
      </c>
      <c r="E466" s="1">
        <v>1125.79</v>
      </c>
      <c r="F466" s="1">
        <v>19.2</v>
      </c>
      <c r="G466" s="1">
        <v>105.89</v>
      </c>
      <c r="H466" s="1">
        <v>25.3</v>
      </c>
      <c r="I466" s="6">
        <v>150.38999999999999</v>
      </c>
      <c r="J466" s="86"/>
      <c r="K466" s="86"/>
      <c r="L466" s="85"/>
      <c r="M466" s="85"/>
      <c r="N466" s="85"/>
      <c r="O466" s="85"/>
      <c r="P466" s="85"/>
      <c r="Q466" s="32">
        <f t="shared" si="7"/>
        <v>150.38999999999999</v>
      </c>
    </row>
    <row r="467" spans="1:17" x14ac:dyDescent="0.25">
      <c r="A467" s="83" t="s">
        <v>8135</v>
      </c>
      <c r="B467" s="84" t="s">
        <v>15842</v>
      </c>
      <c r="C467" s="7">
        <v>109</v>
      </c>
      <c r="D467" s="7">
        <v>7</v>
      </c>
      <c r="E467" s="1">
        <v>1045.03</v>
      </c>
      <c r="F467" s="1">
        <v>29.9</v>
      </c>
      <c r="G467" s="1">
        <v>74.12</v>
      </c>
      <c r="H467" s="1">
        <v>23.48</v>
      </c>
      <c r="I467" s="6">
        <v>127.5</v>
      </c>
      <c r="J467" s="86"/>
      <c r="K467" s="86"/>
      <c r="L467" s="85"/>
      <c r="M467" s="85"/>
      <c r="N467" s="85"/>
      <c r="O467" s="85"/>
      <c r="P467" s="85"/>
      <c r="Q467" s="32">
        <f t="shared" si="7"/>
        <v>127.5</v>
      </c>
    </row>
    <row r="468" spans="1:17" x14ac:dyDescent="0.25">
      <c r="A468" s="83" t="s">
        <v>8136</v>
      </c>
      <c r="B468" s="84" t="s">
        <v>15843</v>
      </c>
      <c r="C468" s="7">
        <v>101</v>
      </c>
      <c r="D468" s="7">
        <v>6</v>
      </c>
      <c r="E468" s="1">
        <v>895.74</v>
      </c>
      <c r="F468" s="1">
        <v>27.7</v>
      </c>
      <c r="G468" s="1">
        <v>63.53</v>
      </c>
      <c r="H468" s="1">
        <v>20.13</v>
      </c>
      <c r="I468" s="6">
        <v>111.36</v>
      </c>
      <c r="J468" s="86"/>
      <c r="K468" s="86"/>
      <c r="L468" s="85"/>
      <c r="M468" s="85"/>
      <c r="N468" s="85"/>
      <c r="O468" s="85"/>
      <c r="P468" s="85"/>
      <c r="Q468" s="32">
        <f t="shared" si="7"/>
        <v>111.36</v>
      </c>
    </row>
    <row r="469" spans="1:17" x14ac:dyDescent="0.25">
      <c r="A469" s="83" t="s">
        <v>8137</v>
      </c>
      <c r="B469" s="84" t="s">
        <v>15844</v>
      </c>
      <c r="C469" s="7">
        <v>91</v>
      </c>
      <c r="D469" s="7">
        <v>5</v>
      </c>
      <c r="E469" s="1">
        <v>771.33</v>
      </c>
      <c r="F469" s="1">
        <v>24.96</v>
      </c>
      <c r="G469" s="1">
        <v>52.94</v>
      </c>
      <c r="H469" s="1">
        <v>17.329999999999998</v>
      </c>
      <c r="I469" s="6">
        <v>95.23</v>
      </c>
      <c r="J469" s="86"/>
      <c r="K469" s="86"/>
      <c r="L469" s="85"/>
      <c r="M469" s="85"/>
      <c r="N469" s="85"/>
      <c r="O469" s="85"/>
      <c r="P469" s="85"/>
      <c r="Q469" s="32">
        <f t="shared" si="7"/>
        <v>95.23</v>
      </c>
    </row>
    <row r="470" spans="1:17" x14ac:dyDescent="0.25">
      <c r="A470" s="83" t="s">
        <v>8138</v>
      </c>
      <c r="B470" s="84" t="s">
        <v>15845</v>
      </c>
      <c r="C470" s="7">
        <v>58</v>
      </c>
      <c r="D470" s="7">
        <v>7</v>
      </c>
      <c r="E470" s="1">
        <v>1045.03</v>
      </c>
      <c r="F470" s="1">
        <v>15.91</v>
      </c>
      <c r="G470" s="1">
        <v>74.12</v>
      </c>
      <c r="H470" s="1">
        <v>23.48</v>
      </c>
      <c r="I470" s="6">
        <v>113.51</v>
      </c>
      <c r="J470" s="86"/>
      <c r="K470" s="86"/>
      <c r="L470" s="85"/>
      <c r="M470" s="85"/>
      <c r="N470" s="85"/>
      <c r="O470" s="85"/>
      <c r="P470" s="85"/>
      <c r="Q470" s="32">
        <f t="shared" si="7"/>
        <v>113.51</v>
      </c>
    </row>
    <row r="471" spans="1:17" x14ac:dyDescent="0.25">
      <c r="A471" s="83" t="s">
        <v>8139</v>
      </c>
      <c r="B471" s="84" t="s">
        <v>15846</v>
      </c>
      <c r="C471" s="7">
        <v>72</v>
      </c>
      <c r="D471" s="7">
        <v>5</v>
      </c>
      <c r="E471" s="1">
        <v>746.45</v>
      </c>
      <c r="F471" s="1">
        <v>19.739999999999998</v>
      </c>
      <c r="G471" s="1">
        <v>52.94</v>
      </c>
      <c r="H471" s="1">
        <v>16.77</v>
      </c>
      <c r="I471" s="6">
        <v>89.45</v>
      </c>
      <c r="J471" s="86"/>
      <c r="K471" s="86"/>
      <c r="L471" s="85"/>
      <c r="M471" s="85"/>
      <c r="N471" s="85"/>
      <c r="O471" s="85"/>
      <c r="P471" s="85"/>
      <c r="Q471" s="32">
        <f t="shared" si="7"/>
        <v>89.45</v>
      </c>
    </row>
    <row r="472" spans="1:17" x14ac:dyDescent="0.25">
      <c r="A472" s="83" t="s">
        <v>8140</v>
      </c>
      <c r="B472" s="84" t="s">
        <v>15847</v>
      </c>
      <c r="C472" s="7">
        <v>43</v>
      </c>
      <c r="D472" s="7">
        <v>5</v>
      </c>
      <c r="E472" s="1">
        <v>7088.1</v>
      </c>
      <c r="F472" s="1">
        <v>11.79</v>
      </c>
      <c r="G472" s="1">
        <v>52.94</v>
      </c>
      <c r="H472" s="1">
        <v>159.25</v>
      </c>
      <c r="I472" s="6">
        <v>223.98</v>
      </c>
      <c r="J472" s="86"/>
      <c r="K472" s="86"/>
      <c r="L472" s="85"/>
      <c r="M472" s="85"/>
      <c r="N472" s="85"/>
      <c r="O472" s="85"/>
      <c r="P472" s="85"/>
      <c r="Q472" s="32">
        <f t="shared" si="7"/>
        <v>223.98</v>
      </c>
    </row>
    <row r="473" spans="1:17" x14ac:dyDescent="0.25">
      <c r="A473" s="83" t="s">
        <v>8141</v>
      </c>
      <c r="B473" s="84" t="s">
        <v>15848</v>
      </c>
      <c r="C473" s="7">
        <v>151</v>
      </c>
      <c r="D473" s="7">
        <v>11</v>
      </c>
      <c r="E473" s="1">
        <v>1568.62</v>
      </c>
      <c r="F473" s="1">
        <v>41.42</v>
      </c>
      <c r="G473" s="1">
        <v>116.47</v>
      </c>
      <c r="H473" s="1">
        <v>35.24</v>
      </c>
      <c r="I473" s="6">
        <v>193.13</v>
      </c>
      <c r="J473" s="86"/>
      <c r="K473" s="86"/>
      <c r="L473" s="85"/>
      <c r="M473" s="85"/>
      <c r="N473" s="85"/>
      <c r="O473" s="85"/>
      <c r="P473" s="85"/>
      <c r="Q473" s="32">
        <f t="shared" si="7"/>
        <v>193.13</v>
      </c>
    </row>
    <row r="474" spans="1:17" x14ac:dyDescent="0.25">
      <c r="A474" s="83" t="s">
        <v>8142</v>
      </c>
      <c r="B474" s="84" t="s">
        <v>15849</v>
      </c>
      <c r="C474" s="7">
        <v>23</v>
      </c>
      <c r="D474" s="7">
        <v>7</v>
      </c>
      <c r="E474" s="1">
        <v>1045.03</v>
      </c>
      <c r="F474" s="1">
        <v>6.31</v>
      </c>
      <c r="G474" s="1">
        <v>74.12</v>
      </c>
      <c r="H474" s="1">
        <v>23.48</v>
      </c>
      <c r="I474" s="6">
        <v>103.91</v>
      </c>
      <c r="J474" s="86"/>
      <c r="K474" s="86"/>
      <c r="L474" s="85"/>
      <c r="M474" s="85"/>
      <c r="N474" s="85"/>
      <c r="O474" s="85"/>
      <c r="P474" s="85"/>
      <c r="Q474" s="32">
        <f t="shared" si="7"/>
        <v>103.91</v>
      </c>
    </row>
    <row r="475" spans="1:17" x14ac:dyDescent="0.25">
      <c r="A475" s="83" t="s">
        <v>8143</v>
      </c>
      <c r="B475" s="84" t="s">
        <v>15850</v>
      </c>
      <c r="C475" s="7">
        <v>106</v>
      </c>
      <c r="D475" s="7">
        <v>6</v>
      </c>
      <c r="E475" s="1">
        <v>895.74</v>
      </c>
      <c r="F475" s="1">
        <v>29.07</v>
      </c>
      <c r="G475" s="1">
        <v>63.53</v>
      </c>
      <c r="H475" s="1">
        <v>20.13</v>
      </c>
      <c r="I475" s="6">
        <v>112.73</v>
      </c>
      <c r="J475" s="86"/>
      <c r="K475" s="86"/>
      <c r="L475" s="85"/>
      <c r="M475" s="85"/>
      <c r="N475" s="85"/>
      <c r="O475" s="85"/>
      <c r="P475" s="85"/>
      <c r="Q475" s="32">
        <f t="shared" si="7"/>
        <v>112.73</v>
      </c>
    </row>
    <row r="476" spans="1:17" x14ac:dyDescent="0.25">
      <c r="A476" s="83" t="s">
        <v>8144</v>
      </c>
      <c r="B476" s="84" t="s">
        <v>15851</v>
      </c>
      <c r="C476" s="7">
        <v>94</v>
      </c>
      <c r="D476" s="7">
        <v>9</v>
      </c>
      <c r="E476" s="1">
        <v>1167.5</v>
      </c>
      <c r="F476" s="1">
        <v>25.78</v>
      </c>
      <c r="G476" s="1">
        <v>95.3</v>
      </c>
      <c r="H476" s="1">
        <v>26.23</v>
      </c>
      <c r="I476" s="6">
        <v>147.31</v>
      </c>
      <c r="J476" s="86"/>
      <c r="K476" s="86"/>
      <c r="L476" s="85"/>
      <c r="M476" s="85"/>
      <c r="N476" s="85"/>
      <c r="O476" s="85"/>
      <c r="P476" s="85"/>
      <c r="Q476" s="32">
        <f t="shared" si="7"/>
        <v>147.31</v>
      </c>
    </row>
    <row r="477" spans="1:17" x14ac:dyDescent="0.25">
      <c r="A477" s="83" t="s">
        <v>8145</v>
      </c>
      <c r="B477" s="84" t="s">
        <v>15852</v>
      </c>
      <c r="C477" s="7">
        <v>718</v>
      </c>
      <c r="D477" s="7">
        <v>27</v>
      </c>
      <c r="E477" s="1">
        <v>6160.94</v>
      </c>
      <c r="F477" s="1">
        <v>196.93</v>
      </c>
      <c r="G477" s="1">
        <v>285.89</v>
      </c>
      <c r="H477" s="1">
        <v>138.41999999999999</v>
      </c>
      <c r="I477" s="6">
        <v>621.24</v>
      </c>
      <c r="J477" s="86"/>
      <c r="K477" s="86"/>
      <c r="L477" s="85"/>
      <c r="M477" s="85"/>
      <c r="N477" s="85"/>
      <c r="O477" s="85"/>
      <c r="P477" s="85"/>
      <c r="Q477" s="32">
        <f t="shared" si="7"/>
        <v>621.24</v>
      </c>
    </row>
    <row r="478" spans="1:17" x14ac:dyDescent="0.25">
      <c r="A478" s="83" t="s">
        <v>8146</v>
      </c>
      <c r="B478" s="84" t="s">
        <v>15853</v>
      </c>
      <c r="C478" s="7">
        <v>79</v>
      </c>
      <c r="D478" s="7">
        <v>8</v>
      </c>
      <c r="E478" s="1">
        <v>1194.32</v>
      </c>
      <c r="F478" s="1">
        <v>21.66</v>
      </c>
      <c r="G478" s="1">
        <v>84.7</v>
      </c>
      <c r="H478" s="1">
        <v>26.83</v>
      </c>
      <c r="I478" s="6">
        <v>133.19</v>
      </c>
      <c r="J478" s="86"/>
      <c r="K478" s="86"/>
      <c r="L478" s="85"/>
      <c r="M478" s="85"/>
      <c r="N478" s="85"/>
      <c r="O478" s="85"/>
      <c r="P478" s="85"/>
      <c r="Q478" s="32">
        <f t="shared" si="7"/>
        <v>133.19</v>
      </c>
    </row>
    <row r="479" spans="1:17" x14ac:dyDescent="0.25">
      <c r="A479" s="83" t="s">
        <v>8147</v>
      </c>
      <c r="B479" s="84" t="s">
        <v>15854</v>
      </c>
      <c r="C479" s="7">
        <v>31</v>
      </c>
      <c r="D479" s="7">
        <v>5</v>
      </c>
      <c r="E479" s="1">
        <v>746.45</v>
      </c>
      <c r="F479" s="1">
        <v>8.5</v>
      </c>
      <c r="G479" s="1">
        <v>52.94</v>
      </c>
      <c r="H479" s="1">
        <v>16.77</v>
      </c>
      <c r="I479" s="6">
        <v>78.209999999999994</v>
      </c>
      <c r="J479" s="86"/>
      <c r="K479" s="86"/>
      <c r="L479" s="85"/>
      <c r="M479" s="85"/>
      <c r="N479" s="85"/>
      <c r="O479" s="85"/>
      <c r="P479" s="85"/>
      <c r="Q479" s="32">
        <f t="shared" si="7"/>
        <v>78.209999999999994</v>
      </c>
    </row>
    <row r="480" spans="1:17" x14ac:dyDescent="0.25">
      <c r="A480" s="83" t="s">
        <v>8148</v>
      </c>
      <c r="B480" s="84" t="s">
        <v>15855</v>
      </c>
      <c r="C480" s="7">
        <v>45</v>
      </c>
      <c r="D480" s="7">
        <v>8</v>
      </c>
      <c r="E480" s="1">
        <v>1194.32</v>
      </c>
      <c r="F480" s="1">
        <v>12.34</v>
      </c>
      <c r="G480" s="1">
        <v>84.7</v>
      </c>
      <c r="H480" s="1">
        <v>26.83</v>
      </c>
      <c r="I480" s="6">
        <v>123.87</v>
      </c>
      <c r="J480" s="86"/>
      <c r="K480" s="86"/>
      <c r="L480" s="85"/>
      <c r="M480" s="85"/>
      <c r="N480" s="85"/>
      <c r="O480" s="85"/>
      <c r="P480" s="85"/>
      <c r="Q480" s="32">
        <f t="shared" si="7"/>
        <v>123.87</v>
      </c>
    </row>
    <row r="481" spans="1:17" x14ac:dyDescent="0.25">
      <c r="A481" s="83" t="s">
        <v>8149</v>
      </c>
      <c r="B481" s="84" t="s">
        <v>15856</v>
      </c>
      <c r="C481" s="7">
        <v>321</v>
      </c>
      <c r="D481" s="7">
        <v>20</v>
      </c>
      <c r="E481" s="1">
        <v>3458.56</v>
      </c>
      <c r="F481" s="1">
        <v>88.04</v>
      </c>
      <c r="G481" s="1">
        <v>211.77</v>
      </c>
      <c r="H481" s="1">
        <v>77.7</v>
      </c>
      <c r="I481" s="6">
        <v>377.51</v>
      </c>
      <c r="J481" s="86"/>
      <c r="K481" s="86"/>
      <c r="L481" s="85"/>
      <c r="M481" s="85"/>
      <c r="N481" s="85"/>
      <c r="O481" s="85"/>
      <c r="P481" s="85"/>
      <c r="Q481" s="32">
        <f t="shared" si="7"/>
        <v>377.51</v>
      </c>
    </row>
    <row r="482" spans="1:17" x14ac:dyDescent="0.25">
      <c r="A482" s="83" t="s">
        <v>8150</v>
      </c>
      <c r="B482" s="84" t="s">
        <v>15857</v>
      </c>
      <c r="C482" s="7">
        <v>226</v>
      </c>
      <c r="D482" s="7">
        <v>6</v>
      </c>
      <c r="E482" s="1">
        <v>895.74</v>
      </c>
      <c r="F482" s="1">
        <v>61.98</v>
      </c>
      <c r="G482" s="1">
        <v>63.53</v>
      </c>
      <c r="H482" s="1">
        <v>20.13</v>
      </c>
      <c r="I482" s="6">
        <v>145.63999999999999</v>
      </c>
      <c r="J482" s="86"/>
      <c r="K482" s="86"/>
      <c r="L482" s="85"/>
      <c r="M482" s="85"/>
      <c r="N482" s="85"/>
      <c r="O482" s="85"/>
      <c r="P482" s="85"/>
      <c r="Q482" s="32">
        <f t="shared" si="7"/>
        <v>145.63999999999999</v>
      </c>
    </row>
    <row r="483" spans="1:17" x14ac:dyDescent="0.25">
      <c r="A483" s="83" t="s">
        <v>8151</v>
      </c>
      <c r="B483" s="84" t="s">
        <v>15858</v>
      </c>
      <c r="C483" s="7">
        <v>338</v>
      </c>
      <c r="D483" s="7">
        <v>17</v>
      </c>
      <c r="E483" s="1">
        <v>2637.75</v>
      </c>
      <c r="F483" s="1">
        <v>92.7</v>
      </c>
      <c r="G483" s="1">
        <v>180.01</v>
      </c>
      <c r="H483" s="1">
        <v>59.26</v>
      </c>
      <c r="I483" s="6">
        <v>331.97</v>
      </c>
      <c r="J483" s="86"/>
      <c r="K483" s="86"/>
      <c r="L483" s="85"/>
      <c r="M483" s="85"/>
      <c r="N483" s="85"/>
      <c r="O483" s="85"/>
      <c r="P483" s="85"/>
      <c r="Q483" s="32">
        <f t="shared" si="7"/>
        <v>331.97</v>
      </c>
    </row>
    <row r="484" spans="1:17" x14ac:dyDescent="0.25">
      <c r="A484" s="83" t="s">
        <v>8152</v>
      </c>
      <c r="B484" s="84" t="s">
        <v>15859</v>
      </c>
      <c r="C484" s="7">
        <v>216</v>
      </c>
      <c r="D484" s="7">
        <v>9</v>
      </c>
      <c r="E484" s="1">
        <v>1380.93</v>
      </c>
      <c r="F484" s="1">
        <v>59.24</v>
      </c>
      <c r="G484" s="1">
        <v>95.3</v>
      </c>
      <c r="H484" s="1">
        <v>31.02</v>
      </c>
      <c r="I484" s="6">
        <v>185.56</v>
      </c>
      <c r="J484" s="86"/>
      <c r="K484" s="86"/>
      <c r="L484" s="85"/>
      <c r="M484" s="85"/>
      <c r="N484" s="85"/>
      <c r="O484" s="85"/>
      <c r="P484" s="85"/>
      <c r="Q484" s="32">
        <f t="shared" si="7"/>
        <v>185.56</v>
      </c>
    </row>
    <row r="485" spans="1:17" x14ac:dyDescent="0.25">
      <c r="A485" s="83" t="s">
        <v>8153</v>
      </c>
      <c r="B485" s="84" t="s">
        <v>15860</v>
      </c>
      <c r="C485" s="7">
        <v>300</v>
      </c>
      <c r="D485" s="7">
        <v>9</v>
      </c>
      <c r="E485" s="1">
        <v>1343.61</v>
      </c>
      <c r="F485" s="1">
        <v>82.28</v>
      </c>
      <c r="G485" s="1">
        <v>95.3</v>
      </c>
      <c r="H485" s="1">
        <v>30.18</v>
      </c>
      <c r="I485" s="6">
        <v>207.76</v>
      </c>
      <c r="J485" s="86"/>
      <c r="K485" s="86"/>
      <c r="L485" s="85"/>
      <c r="M485" s="85"/>
      <c r="N485" s="85"/>
      <c r="O485" s="85"/>
      <c r="P485" s="85"/>
      <c r="Q485" s="32">
        <f t="shared" si="7"/>
        <v>207.76</v>
      </c>
    </row>
    <row r="486" spans="1:17" x14ac:dyDescent="0.25">
      <c r="A486" s="83" t="s">
        <v>8154</v>
      </c>
      <c r="B486" s="84" t="s">
        <v>15861</v>
      </c>
      <c r="C486" s="7">
        <v>757</v>
      </c>
      <c r="D486" s="7">
        <v>32</v>
      </c>
      <c r="E486" s="1">
        <v>20784.57</v>
      </c>
      <c r="F486" s="1">
        <v>207.62</v>
      </c>
      <c r="G486" s="1">
        <v>338.83</v>
      </c>
      <c r="H486" s="1">
        <v>466.98</v>
      </c>
      <c r="I486" s="6">
        <v>1013.43</v>
      </c>
      <c r="J486" s="86"/>
      <c r="K486" s="86"/>
      <c r="L486" s="85"/>
      <c r="M486" s="85"/>
      <c r="N486" s="85"/>
      <c r="O486" s="85"/>
      <c r="P486" s="85"/>
      <c r="Q486" s="32">
        <f t="shared" si="7"/>
        <v>1013.43</v>
      </c>
    </row>
    <row r="487" spans="1:17" x14ac:dyDescent="0.25">
      <c r="A487" s="83" t="s">
        <v>8155</v>
      </c>
      <c r="B487" s="84" t="s">
        <v>15862</v>
      </c>
      <c r="C487" s="7">
        <v>81</v>
      </c>
      <c r="D487" s="7">
        <v>7</v>
      </c>
      <c r="E487" s="1">
        <v>1045.03</v>
      </c>
      <c r="F487" s="1">
        <v>22.22</v>
      </c>
      <c r="G487" s="1">
        <v>74.12</v>
      </c>
      <c r="H487" s="1">
        <v>23.48</v>
      </c>
      <c r="I487" s="6">
        <v>119.82</v>
      </c>
      <c r="J487" s="86"/>
      <c r="K487" s="86"/>
      <c r="L487" s="85"/>
      <c r="M487" s="85"/>
      <c r="N487" s="85"/>
      <c r="O487" s="85"/>
      <c r="P487" s="85"/>
      <c r="Q487" s="32">
        <f t="shared" si="7"/>
        <v>119.82</v>
      </c>
    </row>
    <row r="488" spans="1:17" x14ac:dyDescent="0.25">
      <c r="A488" s="83" t="s">
        <v>8156</v>
      </c>
      <c r="B488" s="84" t="s">
        <v>15863</v>
      </c>
      <c r="C488" s="7">
        <v>2018</v>
      </c>
      <c r="D488" s="7">
        <v>37</v>
      </c>
      <c r="E488" s="1">
        <v>7407.52</v>
      </c>
      <c r="F488" s="1">
        <v>553.49</v>
      </c>
      <c r="G488" s="1">
        <v>391.78</v>
      </c>
      <c r="H488" s="1">
        <v>166.42</v>
      </c>
      <c r="I488" s="6">
        <v>1111.69</v>
      </c>
      <c r="J488" s="86"/>
      <c r="K488" s="86"/>
      <c r="L488" s="85"/>
      <c r="M488" s="85"/>
      <c r="N488" s="85"/>
      <c r="O488" s="85"/>
      <c r="P488" s="85"/>
      <c r="Q488" s="32">
        <f t="shared" si="7"/>
        <v>1111.69</v>
      </c>
    </row>
    <row r="489" spans="1:17" x14ac:dyDescent="0.25">
      <c r="A489" s="83" t="s">
        <v>8157</v>
      </c>
      <c r="B489" s="84" t="s">
        <v>15864</v>
      </c>
      <c r="C489" s="7">
        <v>16</v>
      </c>
      <c r="D489" s="7">
        <v>4</v>
      </c>
      <c r="E489" s="1">
        <v>597.16</v>
      </c>
      <c r="F489" s="1">
        <v>4.3899999999999997</v>
      </c>
      <c r="G489" s="1">
        <v>42.35</v>
      </c>
      <c r="H489" s="1">
        <v>13.42</v>
      </c>
      <c r="I489" s="6">
        <v>60.16</v>
      </c>
      <c r="J489" s="86"/>
      <c r="K489" s="86"/>
      <c r="L489" s="85"/>
      <c r="M489" s="85"/>
      <c r="N489" s="85"/>
      <c r="O489" s="85"/>
      <c r="P489" s="85"/>
      <c r="Q489" s="32">
        <f t="shared" si="7"/>
        <v>60.16</v>
      </c>
    </row>
    <row r="490" spans="1:17" x14ac:dyDescent="0.25">
      <c r="A490" s="83" t="s">
        <v>8158</v>
      </c>
      <c r="B490" s="84" t="s">
        <v>15865</v>
      </c>
      <c r="C490" s="7">
        <v>430</v>
      </c>
      <c r="D490" s="7">
        <v>25</v>
      </c>
      <c r="E490" s="1">
        <v>4172.66</v>
      </c>
      <c r="F490" s="1">
        <v>117.94</v>
      </c>
      <c r="G490" s="1">
        <v>264.70999999999998</v>
      </c>
      <c r="H490" s="1">
        <v>93.75</v>
      </c>
      <c r="I490" s="6">
        <v>476.4</v>
      </c>
      <c r="J490" s="86"/>
      <c r="K490" s="86"/>
      <c r="L490" s="85"/>
      <c r="M490" s="85"/>
      <c r="N490" s="85"/>
      <c r="O490" s="85"/>
      <c r="P490" s="85"/>
      <c r="Q490" s="32">
        <f t="shared" si="7"/>
        <v>476.4</v>
      </c>
    </row>
    <row r="491" spans="1:17" x14ac:dyDescent="0.25">
      <c r="A491" s="83" t="s">
        <v>8159</v>
      </c>
      <c r="B491" s="84" t="s">
        <v>15866</v>
      </c>
      <c r="C491" s="7">
        <v>177</v>
      </c>
      <c r="D491" s="7">
        <v>10</v>
      </c>
      <c r="E491" s="1">
        <v>1492.9</v>
      </c>
      <c r="F491" s="1">
        <v>48.54</v>
      </c>
      <c r="G491" s="1">
        <v>105.89</v>
      </c>
      <c r="H491" s="1">
        <v>33.54</v>
      </c>
      <c r="I491" s="6">
        <v>187.97</v>
      </c>
      <c r="J491" s="86"/>
      <c r="K491" s="86"/>
      <c r="L491" s="85"/>
      <c r="M491" s="85"/>
      <c r="N491" s="85"/>
      <c r="O491" s="85"/>
      <c r="P491" s="85"/>
      <c r="Q491" s="32">
        <f t="shared" si="7"/>
        <v>187.97</v>
      </c>
    </row>
    <row r="492" spans="1:17" x14ac:dyDescent="0.25">
      <c r="A492" s="83" t="s">
        <v>8160</v>
      </c>
      <c r="B492" s="84" t="s">
        <v>15867</v>
      </c>
      <c r="C492" s="7">
        <v>256</v>
      </c>
      <c r="D492" s="7">
        <v>8</v>
      </c>
      <c r="E492" s="1">
        <v>1308.08</v>
      </c>
      <c r="F492" s="1">
        <v>70.22</v>
      </c>
      <c r="G492" s="1">
        <v>84.7</v>
      </c>
      <c r="H492" s="1">
        <v>29.39</v>
      </c>
      <c r="I492" s="6">
        <v>184.31</v>
      </c>
      <c r="J492" s="86"/>
      <c r="K492" s="86"/>
      <c r="L492" s="85"/>
      <c r="M492" s="85"/>
      <c r="N492" s="85"/>
      <c r="O492" s="85"/>
      <c r="P492" s="85"/>
      <c r="Q492" s="32">
        <f t="shared" si="7"/>
        <v>184.31</v>
      </c>
    </row>
    <row r="493" spans="1:17" x14ac:dyDescent="0.25">
      <c r="A493" s="83" t="s">
        <v>8161</v>
      </c>
      <c r="B493" s="84" t="s">
        <v>15868</v>
      </c>
      <c r="C493" s="7">
        <v>5146</v>
      </c>
      <c r="D493" s="7">
        <v>72</v>
      </c>
      <c r="E493" s="1">
        <v>52389.06</v>
      </c>
      <c r="F493" s="1">
        <v>1411.42</v>
      </c>
      <c r="G493" s="1">
        <v>762.37</v>
      </c>
      <c r="H493" s="1">
        <v>1177.05</v>
      </c>
      <c r="I493" s="6">
        <v>3350.84</v>
      </c>
      <c r="J493" s="86"/>
      <c r="K493" s="86"/>
      <c r="L493" s="85"/>
      <c r="M493" s="85"/>
      <c r="N493" s="85"/>
      <c r="O493" s="85"/>
      <c r="P493" s="85"/>
      <c r="Q493" s="32">
        <f t="shared" si="7"/>
        <v>3350.84</v>
      </c>
    </row>
    <row r="494" spans="1:17" x14ac:dyDescent="0.25">
      <c r="A494" s="83" t="s">
        <v>8162</v>
      </c>
      <c r="B494" s="84" t="s">
        <v>15869</v>
      </c>
      <c r="C494" s="7">
        <v>231</v>
      </c>
      <c r="D494" s="7">
        <v>7</v>
      </c>
      <c r="E494" s="1">
        <v>1045.03</v>
      </c>
      <c r="F494" s="1">
        <v>63.36</v>
      </c>
      <c r="G494" s="1">
        <v>74.12</v>
      </c>
      <c r="H494" s="1">
        <v>23.48</v>
      </c>
      <c r="I494" s="6">
        <v>160.96</v>
      </c>
      <c r="J494" s="86"/>
      <c r="K494" s="86"/>
      <c r="L494" s="85"/>
      <c r="M494" s="85"/>
      <c r="N494" s="85"/>
      <c r="O494" s="85"/>
      <c r="P494" s="85"/>
      <c r="Q494" s="32">
        <f t="shared" si="7"/>
        <v>160.96</v>
      </c>
    </row>
    <row r="495" spans="1:17" x14ac:dyDescent="0.25">
      <c r="A495" s="83" t="s">
        <v>8163</v>
      </c>
      <c r="B495" s="84" t="s">
        <v>15870</v>
      </c>
      <c r="C495" s="7">
        <v>51</v>
      </c>
      <c r="D495" s="7">
        <v>6</v>
      </c>
      <c r="E495" s="1">
        <v>895.74</v>
      </c>
      <c r="F495" s="1">
        <v>13.99</v>
      </c>
      <c r="G495" s="1">
        <v>63.53</v>
      </c>
      <c r="H495" s="1">
        <v>20.13</v>
      </c>
      <c r="I495" s="6">
        <v>97.65</v>
      </c>
      <c r="J495" s="86"/>
      <c r="K495" s="86"/>
      <c r="L495" s="85"/>
      <c r="M495" s="85"/>
      <c r="N495" s="85"/>
      <c r="O495" s="85"/>
      <c r="P495" s="85"/>
      <c r="Q495" s="32">
        <f t="shared" si="7"/>
        <v>97.65</v>
      </c>
    </row>
    <row r="496" spans="1:17" x14ac:dyDescent="0.25">
      <c r="A496" s="83" t="s">
        <v>8164</v>
      </c>
      <c r="B496" s="84" t="s">
        <v>15871</v>
      </c>
      <c r="C496" s="7">
        <v>67</v>
      </c>
      <c r="D496" s="7">
        <v>6</v>
      </c>
      <c r="E496" s="1">
        <v>895.74</v>
      </c>
      <c r="F496" s="1">
        <v>18.38</v>
      </c>
      <c r="G496" s="1">
        <v>63.53</v>
      </c>
      <c r="H496" s="1">
        <v>20.13</v>
      </c>
      <c r="I496" s="6">
        <v>102.04</v>
      </c>
      <c r="J496" s="86"/>
      <c r="K496" s="86"/>
      <c r="L496" s="85"/>
      <c r="M496" s="85"/>
      <c r="N496" s="85"/>
      <c r="O496" s="85"/>
      <c r="P496" s="85"/>
      <c r="Q496" s="32">
        <f t="shared" si="7"/>
        <v>102.04</v>
      </c>
    </row>
    <row r="497" spans="1:17" x14ac:dyDescent="0.25">
      <c r="A497" s="83" t="s">
        <v>8165</v>
      </c>
      <c r="B497" s="84" t="s">
        <v>15872</v>
      </c>
      <c r="C497" s="7">
        <v>202</v>
      </c>
      <c r="D497" s="7">
        <v>11</v>
      </c>
      <c r="E497" s="1">
        <v>1970.84</v>
      </c>
      <c r="F497" s="1">
        <v>55.4</v>
      </c>
      <c r="G497" s="1">
        <v>116.47</v>
      </c>
      <c r="H497" s="1">
        <v>44.28</v>
      </c>
      <c r="I497" s="6">
        <v>216.15</v>
      </c>
      <c r="J497" s="86"/>
      <c r="K497" s="86"/>
      <c r="L497" s="85"/>
      <c r="M497" s="85"/>
      <c r="N497" s="85"/>
      <c r="O497" s="85"/>
      <c r="P497" s="85"/>
      <c r="Q497" s="32">
        <f t="shared" si="7"/>
        <v>216.15</v>
      </c>
    </row>
    <row r="498" spans="1:17" x14ac:dyDescent="0.25">
      <c r="A498" s="83" t="s">
        <v>8166</v>
      </c>
      <c r="B498" s="84" t="s">
        <v>15873</v>
      </c>
      <c r="C498" s="7">
        <v>76</v>
      </c>
      <c r="D498" s="7">
        <v>13</v>
      </c>
      <c r="E498" s="1">
        <v>25337.25</v>
      </c>
      <c r="F498" s="1">
        <v>20.85</v>
      </c>
      <c r="G498" s="1">
        <v>137.65</v>
      </c>
      <c r="H498" s="1">
        <v>569.26</v>
      </c>
      <c r="I498" s="6">
        <v>727.76</v>
      </c>
      <c r="J498" s="86"/>
      <c r="K498" s="86"/>
      <c r="L498" s="85"/>
      <c r="M498" s="85"/>
      <c r="N498" s="85"/>
      <c r="O498" s="85"/>
      <c r="P498" s="85"/>
      <c r="Q498" s="32">
        <f t="shared" si="7"/>
        <v>727.76</v>
      </c>
    </row>
    <row r="499" spans="1:17" x14ac:dyDescent="0.25">
      <c r="A499" s="83" t="s">
        <v>8167</v>
      </c>
      <c r="B499" s="84" t="s">
        <v>15874</v>
      </c>
      <c r="C499" s="7">
        <v>69</v>
      </c>
      <c r="D499" s="7">
        <v>17</v>
      </c>
      <c r="E499" s="1">
        <v>2201.46</v>
      </c>
      <c r="F499" s="1">
        <v>18.93</v>
      </c>
      <c r="G499" s="1">
        <v>180.01</v>
      </c>
      <c r="H499" s="1">
        <v>49.46</v>
      </c>
      <c r="I499" s="6">
        <v>248.4</v>
      </c>
      <c r="J499" s="86"/>
      <c r="K499" s="86"/>
      <c r="L499" s="85"/>
      <c r="M499" s="85"/>
      <c r="N499" s="85"/>
      <c r="O499" s="85"/>
      <c r="P499" s="85"/>
      <c r="Q499" s="32">
        <f t="shared" si="7"/>
        <v>248.4</v>
      </c>
    </row>
    <row r="500" spans="1:17" x14ac:dyDescent="0.25">
      <c r="A500" s="83" t="s">
        <v>8168</v>
      </c>
      <c r="B500" s="84" t="s">
        <v>15875</v>
      </c>
      <c r="C500" s="7">
        <v>158</v>
      </c>
      <c r="D500" s="7">
        <v>7</v>
      </c>
      <c r="E500" s="1">
        <v>913.16</v>
      </c>
      <c r="F500" s="1">
        <v>43.34</v>
      </c>
      <c r="G500" s="1">
        <v>74.12</v>
      </c>
      <c r="H500" s="1">
        <v>20.52</v>
      </c>
      <c r="I500" s="6">
        <v>137.97999999999999</v>
      </c>
      <c r="J500" s="86"/>
      <c r="K500" s="86"/>
      <c r="L500" s="85"/>
      <c r="M500" s="85"/>
      <c r="N500" s="85"/>
      <c r="O500" s="85"/>
      <c r="P500" s="85"/>
      <c r="Q500" s="32">
        <f t="shared" si="7"/>
        <v>137.97999999999999</v>
      </c>
    </row>
    <row r="501" spans="1:17" x14ac:dyDescent="0.25">
      <c r="A501" s="83" t="s">
        <v>8169</v>
      </c>
      <c r="B501" s="84" t="s">
        <v>15876</v>
      </c>
      <c r="C501" s="7">
        <v>273</v>
      </c>
      <c r="D501" s="7">
        <v>13</v>
      </c>
      <c r="E501" s="1">
        <v>2076.41</v>
      </c>
      <c r="F501" s="1">
        <v>74.88</v>
      </c>
      <c r="G501" s="1">
        <v>137.65</v>
      </c>
      <c r="H501" s="1">
        <v>46.65</v>
      </c>
      <c r="I501" s="6">
        <v>259.18</v>
      </c>
      <c r="J501" s="86"/>
      <c r="K501" s="86"/>
      <c r="L501" s="85"/>
      <c r="M501" s="85"/>
      <c r="N501" s="85"/>
      <c r="O501" s="85"/>
      <c r="P501" s="85"/>
      <c r="Q501" s="32">
        <f t="shared" si="7"/>
        <v>259.18</v>
      </c>
    </row>
    <row r="502" spans="1:17" x14ac:dyDescent="0.25">
      <c r="A502" s="83" t="s">
        <v>8170</v>
      </c>
      <c r="B502" s="84" t="s">
        <v>15877</v>
      </c>
      <c r="C502" s="7">
        <v>138</v>
      </c>
      <c r="D502" s="7">
        <v>11</v>
      </c>
      <c r="E502" s="1">
        <v>1430.69</v>
      </c>
      <c r="F502" s="1">
        <v>37.85</v>
      </c>
      <c r="G502" s="1">
        <v>116.47</v>
      </c>
      <c r="H502" s="1">
        <v>32.14</v>
      </c>
      <c r="I502" s="6">
        <v>186.46</v>
      </c>
      <c r="J502" s="86"/>
      <c r="K502" s="86"/>
      <c r="L502" s="85"/>
      <c r="M502" s="85"/>
      <c r="N502" s="85"/>
      <c r="O502" s="85"/>
      <c r="P502" s="85"/>
      <c r="Q502" s="32">
        <f t="shared" si="7"/>
        <v>186.46</v>
      </c>
    </row>
    <row r="503" spans="1:17" x14ac:dyDescent="0.25">
      <c r="A503" s="83" t="s">
        <v>8171</v>
      </c>
      <c r="B503" s="84" t="s">
        <v>15878</v>
      </c>
      <c r="C503" s="7">
        <v>389</v>
      </c>
      <c r="D503" s="7">
        <v>25</v>
      </c>
      <c r="E503" s="1">
        <v>6753.67</v>
      </c>
      <c r="F503" s="1">
        <v>106.7</v>
      </c>
      <c r="G503" s="1">
        <v>264.70999999999998</v>
      </c>
      <c r="H503" s="1">
        <v>151.74</v>
      </c>
      <c r="I503" s="6">
        <v>523.15</v>
      </c>
      <c r="J503" s="86"/>
      <c r="K503" s="86"/>
      <c r="L503" s="85"/>
      <c r="M503" s="85"/>
      <c r="N503" s="85"/>
      <c r="O503" s="85"/>
      <c r="P503" s="85"/>
      <c r="Q503" s="32">
        <f t="shared" si="7"/>
        <v>523.15</v>
      </c>
    </row>
    <row r="504" spans="1:17" x14ac:dyDescent="0.25">
      <c r="A504" s="83" t="s">
        <v>8172</v>
      </c>
      <c r="B504" s="84" t="s">
        <v>15879</v>
      </c>
      <c r="C504" s="7">
        <v>227</v>
      </c>
      <c r="D504" s="7">
        <v>8</v>
      </c>
      <c r="E504" s="1">
        <v>1194.32</v>
      </c>
      <c r="F504" s="1">
        <v>62.26</v>
      </c>
      <c r="G504" s="1">
        <v>84.7</v>
      </c>
      <c r="H504" s="1">
        <v>26.83</v>
      </c>
      <c r="I504" s="6">
        <v>173.79</v>
      </c>
      <c r="J504" s="86"/>
      <c r="K504" s="86"/>
      <c r="L504" s="85"/>
      <c r="M504" s="85"/>
      <c r="N504" s="85"/>
      <c r="O504" s="85"/>
      <c r="P504" s="85"/>
      <c r="Q504" s="32">
        <f t="shared" si="7"/>
        <v>173.79</v>
      </c>
    </row>
    <row r="505" spans="1:17" x14ac:dyDescent="0.25">
      <c r="A505" s="83" t="s">
        <v>8173</v>
      </c>
      <c r="B505" s="84" t="s">
        <v>15880</v>
      </c>
      <c r="C505" s="7">
        <v>62</v>
      </c>
      <c r="D505" s="7">
        <v>7</v>
      </c>
      <c r="E505" s="1">
        <v>1045.03</v>
      </c>
      <c r="F505" s="1">
        <v>17.010000000000002</v>
      </c>
      <c r="G505" s="1">
        <v>74.12</v>
      </c>
      <c r="H505" s="1">
        <v>23.48</v>
      </c>
      <c r="I505" s="6">
        <v>114.61</v>
      </c>
      <c r="J505" s="86"/>
      <c r="K505" s="86"/>
      <c r="L505" s="85"/>
      <c r="M505" s="85"/>
      <c r="N505" s="85"/>
      <c r="O505" s="85"/>
      <c r="P505" s="85"/>
      <c r="Q505" s="32">
        <f t="shared" si="7"/>
        <v>114.61</v>
      </c>
    </row>
    <row r="506" spans="1:17" x14ac:dyDescent="0.25">
      <c r="A506" s="83" t="s">
        <v>8174</v>
      </c>
      <c r="B506" s="84" t="s">
        <v>15881</v>
      </c>
      <c r="C506" s="7">
        <v>43</v>
      </c>
      <c r="D506" s="7">
        <v>6</v>
      </c>
      <c r="E506" s="1">
        <v>895.74</v>
      </c>
      <c r="F506" s="1">
        <v>11.79</v>
      </c>
      <c r="G506" s="1">
        <v>63.53</v>
      </c>
      <c r="H506" s="1">
        <v>20.13</v>
      </c>
      <c r="I506" s="6">
        <v>95.45</v>
      </c>
      <c r="J506" s="86"/>
      <c r="K506" s="86"/>
      <c r="L506" s="85"/>
      <c r="M506" s="85"/>
      <c r="N506" s="85"/>
      <c r="O506" s="85"/>
      <c r="P506" s="85"/>
      <c r="Q506" s="32">
        <f t="shared" si="7"/>
        <v>95.45</v>
      </c>
    </row>
    <row r="507" spans="1:17" x14ac:dyDescent="0.25">
      <c r="A507" s="83" t="s">
        <v>8175</v>
      </c>
      <c r="B507" s="84" t="s">
        <v>15882</v>
      </c>
      <c r="C507" s="7">
        <v>787</v>
      </c>
      <c r="D507" s="7">
        <v>23</v>
      </c>
      <c r="E507" s="1">
        <v>3856.79</v>
      </c>
      <c r="F507" s="1">
        <v>215.86</v>
      </c>
      <c r="G507" s="1">
        <v>243.54</v>
      </c>
      <c r="H507" s="1">
        <v>86.66</v>
      </c>
      <c r="I507" s="6">
        <v>546.05999999999995</v>
      </c>
      <c r="J507" s="86"/>
      <c r="K507" s="86"/>
      <c r="L507" s="85"/>
      <c r="M507" s="85"/>
      <c r="N507" s="85"/>
      <c r="O507" s="85"/>
      <c r="P507" s="85"/>
      <c r="Q507" s="32">
        <f t="shared" si="7"/>
        <v>546.05999999999995</v>
      </c>
    </row>
    <row r="508" spans="1:17" x14ac:dyDescent="0.25">
      <c r="A508" s="83" t="s">
        <v>8176</v>
      </c>
      <c r="B508" s="84" t="s">
        <v>15883</v>
      </c>
      <c r="C508" s="7">
        <v>133</v>
      </c>
      <c r="D508" s="7">
        <v>8</v>
      </c>
      <c r="E508" s="1">
        <v>1099.77</v>
      </c>
      <c r="F508" s="1">
        <v>36.479999999999997</v>
      </c>
      <c r="G508" s="1">
        <v>84.7</v>
      </c>
      <c r="H508" s="1">
        <v>24.71</v>
      </c>
      <c r="I508" s="6">
        <v>145.88999999999999</v>
      </c>
      <c r="J508" s="86"/>
      <c r="K508" s="86"/>
      <c r="L508" s="85"/>
      <c r="M508" s="85"/>
      <c r="N508" s="85"/>
      <c r="O508" s="85"/>
      <c r="P508" s="85"/>
      <c r="Q508" s="32">
        <f t="shared" si="7"/>
        <v>145.88999999999999</v>
      </c>
    </row>
    <row r="509" spans="1:17" x14ac:dyDescent="0.25">
      <c r="A509" s="83" t="s">
        <v>8177</v>
      </c>
      <c r="B509" s="84" t="s">
        <v>15884</v>
      </c>
      <c r="C509" s="7">
        <v>275</v>
      </c>
      <c r="D509" s="7">
        <v>16</v>
      </c>
      <c r="E509" s="1">
        <v>2757.81</v>
      </c>
      <c r="F509" s="1">
        <v>75.42</v>
      </c>
      <c r="G509" s="1">
        <v>169.42</v>
      </c>
      <c r="H509" s="1">
        <v>61.96</v>
      </c>
      <c r="I509" s="6">
        <v>306.8</v>
      </c>
      <c r="J509" s="86"/>
      <c r="K509" s="86"/>
      <c r="L509" s="85"/>
      <c r="M509" s="85"/>
      <c r="N509" s="85"/>
      <c r="O509" s="85"/>
      <c r="P509" s="85"/>
      <c r="Q509" s="32">
        <f t="shared" si="7"/>
        <v>306.8</v>
      </c>
    </row>
    <row r="510" spans="1:17" x14ac:dyDescent="0.25">
      <c r="A510" s="83" t="s">
        <v>8178</v>
      </c>
      <c r="B510" s="84" t="s">
        <v>15885</v>
      </c>
      <c r="C510" s="7">
        <v>105</v>
      </c>
      <c r="D510" s="7">
        <v>9</v>
      </c>
      <c r="E510" s="1">
        <v>1343.61</v>
      </c>
      <c r="F510" s="1">
        <v>28.8</v>
      </c>
      <c r="G510" s="1">
        <v>95.3</v>
      </c>
      <c r="H510" s="1">
        <v>30.18</v>
      </c>
      <c r="I510" s="6">
        <v>154.28</v>
      </c>
      <c r="J510" s="86"/>
      <c r="K510" s="86"/>
      <c r="L510" s="85"/>
      <c r="M510" s="85"/>
      <c r="N510" s="85"/>
      <c r="O510" s="85"/>
      <c r="P510" s="85"/>
      <c r="Q510" s="32">
        <f t="shared" si="7"/>
        <v>154.28</v>
      </c>
    </row>
    <row r="511" spans="1:17" x14ac:dyDescent="0.25">
      <c r="A511" s="83" t="s">
        <v>8179</v>
      </c>
      <c r="B511" s="84" t="s">
        <v>15886</v>
      </c>
      <c r="C511" s="7">
        <v>1802</v>
      </c>
      <c r="D511" s="7">
        <v>48</v>
      </c>
      <c r="E511" s="1">
        <v>14085.01</v>
      </c>
      <c r="F511" s="1">
        <v>494.25</v>
      </c>
      <c r="G511" s="1">
        <v>508.25</v>
      </c>
      <c r="H511" s="1">
        <v>316.45999999999998</v>
      </c>
      <c r="I511" s="6">
        <v>1318.96</v>
      </c>
      <c r="J511" s="86"/>
      <c r="K511" s="86"/>
      <c r="L511" s="85"/>
      <c r="M511" s="85"/>
      <c r="N511" s="85"/>
      <c r="O511" s="85"/>
      <c r="P511" s="85"/>
      <c r="Q511" s="32">
        <f t="shared" si="7"/>
        <v>1318.96</v>
      </c>
    </row>
    <row r="512" spans="1:17" x14ac:dyDescent="0.25">
      <c r="A512" s="83" t="s">
        <v>8180</v>
      </c>
      <c r="B512" s="84" t="s">
        <v>15887</v>
      </c>
      <c r="C512" s="7">
        <v>2070</v>
      </c>
      <c r="D512" s="7">
        <v>42</v>
      </c>
      <c r="E512" s="1">
        <v>8872.0499999999993</v>
      </c>
      <c r="F512" s="1">
        <v>567.75</v>
      </c>
      <c r="G512" s="1">
        <v>444.72</v>
      </c>
      <c r="H512" s="1">
        <v>199.34</v>
      </c>
      <c r="I512" s="6">
        <v>1211.81</v>
      </c>
      <c r="J512" s="86"/>
      <c r="K512" s="86"/>
      <c r="L512" s="85"/>
      <c r="M512" s="85"/>
      <c r="N512" s="85"/>
      <c r="O512" s="85"/>
      <c r="P512" s="85"/>
      <c r="Q512" s="32">
        <f t="shared" si="7"/>
        <v>1211.81</v>
      </c>
    </row>
    <row r="513" spans="1:17" x14ac:dyDescent="0.25">
      <c r="A513" s="83" t="s">
        <v>8181</v>
      </c>
      <c r="B513" s="84" t="s">
        <v>15888</v>
      </c>
      <c r="C513" s="7">
        <v>39</v>
      </c>
      <c r="D513" s="7">
        <v>4</v>
      </c>
      <c r="E513" s="1">
        <v>597.16</v>
      </c>
      <c r="F513" s="1">
        <v>10.7</v>
      </c>
      <c r="G513" s="1">
        <v>42.35</v>
      </c>
      <c r="H513" s="1">
        <v>13.42</v>
      </c>
      <c r="I513" s="6">
        <v>66.47</v>
      </c>
      <c r="J513" s="86"/>
      <c r="K513" s="86"/>
      <c r="L513" s="85"/>
      <c r="M513" s="85"/>
      <c r="N513" s="85"/>
      <c r="O513" s="85"/>
      <c r="P513" s="85"/>
      <c r="Q513" s="32">
        <f t="shared" si="7"/>
        <v>66.47</v>
      </c>
    </row>
    <row r="514" spans="1:17" x14ac:dyDescent="0.25">
      <c r="A514" s="83" t="s">
        <v>8182</v>
      </c>
      <c r="B514" s="84" t="s">
        <v>15889</v>
      </c>
      <c r="C514" s="7">
        <v>458</v>
      </c>
      <c r="D514" s="7">
        <v>15</v>
      </c>
      <c r="E514" s="1">
        <v>2612.58</v>
      </c>
      <c r="F514" s="1">
        <v>125.62</v>
      </c>
      <c r="G514" s="1">
        <v>158.82</v>
      </c>
      <c r="H514" s="1">
        <v>58.7</v>
      </c>
      <c r="I514" s="6">
        <v>343.14</v>
      </c>
      <c r="J514" s="86"/>
      <c r="K514" s="86"/>
      <c r="L514" s="85"/>
      <c r="M514" s="85"/>
      <c r="N514" s="85"/>
      <c r="O514" s="85"/>
      <c r="P514" s="85"/>
      <c r="Q514" s="32">
        <f t="shared" si="7"/>
        <v>343.14</v>
      </c>
    </row>
    <row r="515" spans="1:17" x14ac:dyDescent="0.25">
      <c r="A515" s="83" t="s">
        <v>8183</v>
      </c>
      <c r="B515" s="84" t="s">
        <v>15890</v>
      </c>
      <c r="C515" s="7">
        <v>53</v>
      </c>
      <c r="D515" s="7">
        <v>9</v>
      </c>
      <c r="E515" s="1">
        <v>1517.78</v>
      </c>
      <c r="F515" s="1">
        <v>14.54</v>
      </c>
      <c r="G515" s="1">
        <v>95.3</v>
      </c>
      <c r="H515" s="1">
        <v>34.1</v>
      </c>
      <c r="I515" s="6">
        <v>143.94</v>
      </c>
      <c r="J515" s="86"/>
      <c r="K515" s="86"/>
      <c r="L515" s="85"/>
      <c r="M515" s="85"/>
      <c r="N515" s="85"/>
      <c r="O515" s="85"/>
      <c r="P515" s="85"/>
      <c r="Q515" s="32">
        <f t="shared" si="7"/>
        <v>143.94</v>
      </c>
    </row>
    <row r="516" spans="1:17" x14ac:dyDescent="0.25">
      <c r="A516" s="83" t="s">
        <v>8184</v>
      </c>
      <c r="B516" s="84" t="s">
        <v>15891</v>
      </c>
      <c r="C516" s="7">
        <v>109</v>
      </c>
      <c r="D516" s="7">
        <v>6</v>
      </c>
      <c r="E516" s="1">
        <v>895.74</v>
      </c>
      <c r="F516" s="1">
        <v>29.9</v>
      </c>
      <c r="G516" s="1">
        <v>63.53</v>
      </c>
      <c r="H516" s="1">
        <v>20.13</v>
      </c>
      <c r="I516" s="6">
        <v>113.56</v>
      </c>
      <c r="J516" s="86"/>
      <c r="K516" s="86"/>
      <c r="L516" s="85"/>
      <c r="M516" s="85"/>
      <c r="N516" s="85"/>
      <c r="O516" s="85"/>
      <c r="P516" s="85"/>
      <c r="Q516" s="32">
        <f t="shared" si="7"/>
        <v>113.56</v>
      </c>
    </row>
    <row r="517" spans="1:17" x14ac:dyDescent="0.25">
      <c r="A517" s="83" t="s">
        <v>8185</v>
      </c>
      <c r="B517" s="84" t="s">
        <v>15892</v>
      </c>
      <c r="C517" s="7">
        <v>107</v>
      </c>
      <c r="D517" s="7">
        <v>6</v>
      </c>
      <c r="E517" s="1">
        <v>895.74</v>
      </c>
      <c r="F517" s="1">
        <v>29.34</v>
      </c>
      <c r="G517" s="1">
        <v>63.53</v>
      </c>
      <c r="H517" s="1">
        <v>20.13</v>
      </c>
      <c r="I517" s="6">
        <v>113</v>
      </c>
      <c r="J517" s="86"/>
      <c r="K517" s="86"/>
      <c r="L517" s="85"/>
      <c r="M517" s="85"/>
      <c r="N517" s="85"/>
      <c r="O517" s="85"/>
      <c r="P517" s="85"/>
      <c r="Q517" s="32">
        <f t="shared" si="7"/>
        <v>113</v>
      </c>
    </row>
    <row r="518" spans="1:17" x14ac:dyDescent="0.25">
      <c r="A518" s="83" t="s">
        <v>8186</v>
      </c>
      <c r="B518" s="84" t="s">
        <v>15893</v>
      </c>
      <c r="C518" s="7">
        <v>174</v>
      </c>
      <c r="D518" s="7">
        <v>8</v>
      </c>
      <c r="E518" s="1">
        <v>1194.32</v>
      </c>
      <c r="F518" s="1">
        <v>47.73</v>
      </c>
      <c r="G518" s="1">
        <v>84.7</v>
      </c>
      <c r="H518" s="1">
        <v>26.83</v>
      </c>
      <c r="I518" s="6">
        <v>159.26</v>
      </c>
      <c r="J518" s="86"/>
      <c r="K518" s="86"/>
      <c r="L518" s="85"/>
      <c r="M518" s="85"/>
      <c r="N518" s="85"/>
      <c r="O518" s="85"/>
      <c r="P518" s="85"/>
      <c r="Q518" s="32">
        <f t="shared" si="7"/>
        <v>159.26</v>
      </c>
    </row>
    <row r="519" spans="1:17" x14ac:dyDescent="0.25">
      <c r="A519" s="83" t="s">
        <v>8187</v>
      </c>
      <c r="B519" s="84" t="s">
        <v>15894</v>
      </c>
      <c r="C519" s="7">
        <v>137</v>
      </c>
      <c r="D519" s="7">
        <v>10</v>
      </c>
      <c r="E519" s="1">
        <v>1729.28</v>
      </c>
      <c r="F519" s="1">
        <v>37.58</v>
      </c>
      <c r="G519" s="1">
        <v>105.89</v>
      </c>
      <c r="H519" s="1">
        <v>38.86</v>
      </c>
      <c r="I519" s="6">
        <v>182.33</v>
      </c>
      <c r="J519" s="86"/>
      <c r="K519" s="86"/>
      <c r="L519" s="85"/>
      <c r="M519" s="85"/>
      <c r="N519" s="85"/>
      <c r="O519" s="85"/>
      <c r="P519" s="85"/>
      <c r="Q519" s="32">
        <f t="shared" si="7"/>
        <v>182.33</v>
      </c>
    </row>
    <row r="520" spans="1:17" x14ac:dyDescent="0.25">
      <c r="A520" s="83" t="s">
        <v>8188</v>
      </c>
      <c r="B520" s="84" t="s">
        <v>15895</v>
      </c>
      <c r="C520" s="7">
        <v>203</v>
      </c>
      <c r="D520" s="7">
        <v>9</v>
      </c>
      <c r="E520" s="1">
        <v>1254.31</v>
      </c>
      <c r="F520" s="1">
        <v>55.68</v>
      </c>
      <c r="G520" s="1">
        <v>95.3</v>
      </c>
      <c r="H520" s="1">
        <v>28.18</v>
      </c>
      <c r="I520" s="6">
        <v>179.16</v>
      </c>
      <c r="J520" s="86"/>
      <c r="K520" s="86"/>
      <c r="L520" s="85"/>
      <c r="M520" s="85"/>
      <c r="N520" s="85"/>
      <c r="O520" s="85"/>
      <c r="P520" s="85"/>
      <c r="Q520" s="32">
        <f t="shared" si="7"/>
        <v>179.16</v>
      </c>
    </row>
    <row r="521" spans="1:17" x14ac:dyDescent="0.25">
      <c r="A521" s="83" t="s">
        <v>8189</v>
      </c>
      <c r="B521" s="84" t="s">
        <v>15896</v>
      </c>
      <c r="C521" s="7">
        <v>67</v>
      </c>
      <c r="D521" s="7">
        <v>6</v>
      </c>
      <c r="E521" s="1">
        <v>815.69</v>
      </c>
      <c r="F521" s="1">
        <v>18.38</v>
      </c>
      <c r="G521" s="1">
        <v>63.53</v>
      </c>
      <c r="H521" s="1">
        <v>18.329999999999998</v>
      </c>
      <c r="I521" s="6">
        <v>100.24</v>
      </c>
      <c r="J521" s="86"/>
      <c r="K521" s="86"/>
      <c r="L521" s="85"/>
      <c r="M521" s="85"/>
      <c r="N521" s="85"/>
      <c r="O521" s="85"/>
      <c r="P521" s="85"/>
      <c r="Q521" s="32">
        <f t="shared" si="7"/>
        <v>100.24</v>
      </c>
    </row>
    <row r="522" spans="1:17" x14ac:dyDescent="0.25">
      <c r="A522" s="83" t="s">
        <v>8190</v>
      </c>
      <c r="B522" s="84" t="s">
        <v>15897</v>
      </c>
      <c r="C522" s="7">
        <v>112</v>
      </c>
      <c r="D522" s="7">
        <v>8</v>
      </c>
      <c r="E522" s="1">
        <v>1231.6400000000001</v>
      </c>
      <c r="F522" s="1">
        <v>30.72</v>
      </c>
      <c r="G522" s="1">
        <v>84.7</v>
      </c>
      <c r="H522" s="1">
        <v>27.67</v>
      </c>
      <c r="I522" s="6">
        <v>143.09</v>
      </c>
      <c r="J522" s="86"/>
      <c r="K522" s="86"/>
      <c r="L522" s="85"/>
      <c r="M522" s="85"/>
      <c r="N522" s="85"/>
      <c r="O522" s="85"/>
      <c r="P522" s="85"/>
      <c r="Q522" s="32">
        <f t="shared" si="7"/>
        <v>143.09</v>
      </c>
    </row>
    <row r="523" spans="1:17" x14ac:dyDescent="0.25">
      <c r="A523" s="83" t="s">
        <v>8191</v>
      </c>
      <c r="B523" s="84" t="s">
        <v>15898</v>
      </c>
      <c r="C523" s="7">
        <v>69</v>
      </c>
      <c r="D523" s="7">
        <v>6</v>
      </c>
      <c r="E523" s="1">
        <v>1032.5899999999999</v>
      </c>
      <c r="F523" s="1">
        <v>18.93</v>
      </c>
      <c r="G523" s="1">
        <v>63.53</v>
      </c>
      <c r="H523" s="1">
        <v>23.2</v>
      </c>
      <c r="I523" s="6">
        <v>105.66</v>
      </c>
      <c r="J523" s="86"/>
      <c r="K523" s="86"/>
      <c r="L523" s="85"/>
      <c r="M523" s="85"/>
      <c r="N523" s="85"/>
      <c r="O523" s="85"/>
      <c r="P523" s="85"/>
      <c r="Q523" s="32">
        <f t="shared" si="7"/>
        <v>105.66</v>
      </c>
    </row>
    <row r="524" spans="1:17" x14ac:dyDescent="0.25">
      <c r="A524" s="83" t="s">
        <v>8192</v>
      </c>
      <c r="B524" s="84" t="s">
        <v>15899</v>
      </c>
      <c r="C524" s="7">
        <v>39</v>
      </c>
      <c r="D524" s="7">
        <v>5</v>
      </c>
      <c r="E524" s="1">
        <v>746.45</v>
      </c>
      <c r="F524" s="1">
        <v>10.7</v>
      </c>
      <c r="G524" s="1">
        <v>52.94</v>
      </c>
      <c r="H524" s="1">
        <v>16.77</v>
      </c>
      <c r="I524" s="6">
        <v>80.41</v>
      </c>
      <c r="J524" s="86"/>
      <c r="K524" s="86"/>
      <c r="L524" s="85"/>
      <c r="M524" s="85"/>
      <c r="N524" s="85"/>
      <c r="O524" s="85"/>
      <c r="P524" s="85"/>
      <c r="Q524" s="32">
        <f t="shared" si="7"/>
        <v>80.41</v>
      </c>
    </row>
    <row r="525" spans="1:17" x14ac:dyDescent="0.25">
      <c r="A525" s="83" t="s">
        <v>8193</v>
      </c>
      <c r="B525" s="84" t="s">
        <v>15900</v>
      </c>
      <c r="C525" s="7">
        <v>44</v>
      </c>
      <c r="D525" s="7">
        <v>3</v>
      </c>
      <c r="E525" s="1">
        <v>447.87</v>
      </c>
      <c r="F525" s="1">
        <v>12.07</v>
      </c>
      <c r="G525" s="1">
        <v>31.77</v>
      </c>
      <c r="H525" s="1">
        <v>10.06</v>
      </c>
      <c r="I525" s="6">
        <v>53.9</v>
      </c>
      <c r="J525" s="86"/>
      <c r="K525" s="86"/>
      <c r="L525" s="85"/>
      <c r="M525" s="85"/>
      <c r="N525" s="85"/>
      <c r="O525" s="85"/>
      <c r="P525" s="85"/>
      <c r="Q525" s="32">
        <f t="shared" si="7"/>
        <v>53.9</v>
      </c>
    </row>
    <row r="526" spans="1:17" x14ac:dyDescent="0.25">
      <c r="A526" s="83" t="s">
        <v>8194</v>
      </c>
      <c r="B526" s="84" t="s">
        <v>15901</v>
      </c>
      <c r="C526" s="7">
        <v>534</v>
      </c>
      <c r="D526" s="7">
        <v>2</v>
      </c>
      <c r="E526" s="1">
        <v>465.2</v>
      </c>
      <c r="F526" s="1">
        <v>146.46</v>
      </c>
      <c r="G526" s="1">
        <v>21.18</v>
      </c>
      <c r="H526" s="1">
        <v>10.45</v>
      </c>
      <c r="I526" s="6">
        <v>178.09</v>
      </c>
      <c r="J526" s="86"/>
      <c r="K526" s="86"/>
      <c r="L526" s="85"/>
      <c r="M526" s="85"/>
      <c r="N526" s="85"/>
      <c r="O526" s="85"/>
      <c r="P526" s="85"/>
      <c r="Q526" s="32">
        <f t="shared" ref="Q526:Q589" si="8">P526+I526</f>
        <v>178.09</v>
      </c>
    </row>
    <row r="527" spans="1:17" x14ac:dyDescent="0.25">
      <c r="A527" s="83" t="s">
        <v>8195</v>
      </c>
      <c r="B527" s="84" t="s">
        <v>15902</v>
      </c>
      <c r="C527" s="7">
        <v>714</v>
      </c>
      <c r="D527" s="7">
        <v>25</v>
      </c>
      <c r="E527" s="1">
        <v>11414.16</v>
      </c>
      <c r="F527" s="1">
        <v>195.83</v>
      </c>
      <c r="G527" s="1">
        <v>264.70999999999998</v>
      </c>
      <c r="H527" s="1">
        <v>256.45</v>
      </c>
      <c r="I527" s="6">
        <v>716.99</v>
      </c>
      <c r="J527" s="86"/>
      <c r="K527" s="86"/>
      <c r="L527" s="85"/>
      <c r="M527" s="85"/>
      <c r="N527" s="85"/>
      <c r="O527" s="85"/>
      <c r="P527" s="85"/>
      <c r="Q527" s="32">
        <f t="shared" si="8"/>
        <v>716.99</v>
      </c>
    </row>
    <row r="528" spans="1:17" x14ac:dyDescent="0.25">
      <c r="A528" s="83" t="s">
        <v>8196</v>
      </c>
      <c r="B528" s="84" t="s">
        <v>15903</v>
      </c>
      <c r="C528" s="7">
        <v>83</v>
      </c>
      <c r="D528" s="7">
        <v>5</v>
      </c>
      <c r="E528" s="1">
        <v>746.45</v>
      </c>
      <c r="F528" s="1">
        <v>22.77</v>
      </c>
      <c r="G528" s="1">
        <v>52.94</v>
      </c>
      <c r="H528" s="1">
        <v>16.77</v>
      </c>
      <c r="I528" s="6">
        <v>92.48</v>
      </c>
      <c r="J528" s="86"/>
      <c r="K528" s="86"/>
      <c r="L528" s="85"/>
      <c r="M528" s="85"/>
      <c r="N528" s="85"/>
      <c r="O528" s="85"/>
      <c r="P528" s="85"/>
      <c r="Q528" s="32">
        <f t="shared" si="8"/>
        <v>92.48</v>
      </c>
    </row>
    <row r="529" spans="1:17" x14ac:dyDescent="0.25">
      <c r="A529" s="83" t="s">
        <v>8197</v>
      </c>
      <c r="B529" s="84" t="s">
        <v>15904</v>
      </c>
      <c r="C529" s="7">
        <v>23</v>
      </c>
      <c r="D529" s="7">
        <v>8</v>
      </c>
      <c r="E529" s="1">
        <v>1117.1500000000001</v>
      </c>
      <c r="F529" s="1">
        <v>6.31</v>
      </c>
      <c r="G529" s="1">
        <v>84.7</v>
      </c>
      <c r="H529" s="1">
        <v>25.1</v>
      </c>
      <c r="I529" s="6">
        <v>116.11</v>
      </c>
      <c r="J529" s="86"/>
      <c r="K529" s="86"/>
      <c r="L529" s="85"/>
      <c r="M529" s="85"/>
      <c r="N529" s="85"/>
      <c r="O529" s="85"/>
      <c r="P529" s="85"/>
      <c r="Q529" s="32">
        <f t="shared" si="8"/>
        <v>116.11</v>
      </c>
    </row>
    <row r="530" spans="1:17" x14ac:dyDescent="0.25">
      <c r="A530" s="83" t="s">
        <v>8198</v>
      </c>
      <c r="B530" s="84" t="s">
        <v>15905</v>
      </c>
      <c r="C530" s="7">
        <v>718</v>
      </c>
      <c r="D530" s="7">
        <v>11</v>
      </c>
      <c r="E530" s="1">
        <v>1811.55</v>
      </c>
      <c r="F530" s="1">
        <v>196.93</v>
      </c>
      <c r="G530" s="1">
        <v>116.47</v>
      </c>
      <c r="H530" s="1">
        <v>40.700000000000003</v>
      </c>
      <c r="I530" s="6">
        <v>354.1</v>
      </c>
      <c r="J530" s="86"/>
      <c r="K530" s="86"/>
      <c r="L530" s="85"/>
      <c r="M530" s="85"/>
      <c r="N530" s="85"/>
      <c r="O530" s="85"/>
      <c r="P530" s="85"/>
      <c r="Q530" s="32">
        <f t="shared" si="8"/>
        <v>354.1</v>
      </c>
    </row>
    <row r="531" spans="1:17" x14ac:dyDescent="0.25">
      <c r="A531" s="83" t="s">
        <v>8199</v>
      </c>
      <c r="B531" s="84" t="s">
        <v>15906</v>
      </c>
      <c r="C531" s="7">
        <v>40</v>
      </c>
      <c r="D531" s="7">
        <v>3</v>
      </c>
      <c r="E531" s="1">
        <v>447.87</v>
      </c>
      <c r="F531" s="1">
        <v>10.97</v>
      </c>
      <c r="G531" s="1">
        <v>31.77</v>
      </c>
      <c r="H531" s="1">
        <v>10.06</v>
      </c>
      <c r="I531" s="6">
        <v>52.8</v>
      </c>
      <c r="J531" s="86"/>
      <c r="K531" s="86"/>
      <c r="L531" s="85"/>
      <c r="M531" s="85"/>
      <c r="N531" s="85"/>
      <c r="O531" s="85"/>
      <c r="P531" s="85"/>
      <c r="Q531" s="32">
        <f t="shared" si="8"/>
        <v>52.8</v>
      </c>
    </row>
    <row r="532" spans="1:17" x14ac:dyDescent="0.25">
      <c r="A532" s="83" t="s">
        <v>8200</v>
      </c>
      <c r="B532" s="84" t="s">
        <v>15907</v>
      </c>
      <c r="C532" s="7">
        <v>75</v>
      </c>
      <c r="D532" s="7">
        <v>0</v>
      </c>
      <c r="E532" s="1">
        <v>0</v>
      </c>
      <c r="F532" s="1">
        <v>20.57</v>
      </c>
      <c r="G532" s="1">
        <v>0</v>
      </c>
      <c r="H532" s="1">
        <v>0</v>
      </c>
      <c r="I532" s="6">
        <v>20.57</v>
      </c>
      <c r="J532" s="86"/>
      <c r="K532" s="86"/>
      <c r="L532" s="85"/>
      <c r="M532" s="85"/>
      <c r="N532" s="85"/>
      <c r="O532" s="85"/>
      <c r="P532" s="85"/>
      <c r="Q532" s="32">
        <f t="shared" si="8"/>
        <v>20.57</v>
      </c>
    </row>
    <row r="533" spans="1:17" x14ac:dyDescent="0.25">
      <c r="A533" s="83" t="s">
        <v>8201</v>
      </c>
      <c r="B533" s="84" t="s">
        <v>15908</v>
      </c>
      <c r="C533" s="7">
        <v>80</v>
      </c>
      <c r="D533" s="7">
        <v>7</v>
      </c>
      <c r="E533" s="1">
        <v>1883.95</v>
      </c>
      <c r="F533" s="1">
        <v>21.94</v>
      </c>
      <c r="G533" s="1">
        <v>74.12</v>
      </c>
      <c r="H533" s="1">
        <v>42.33</v>
      </c>
      <c r="I533" s="6">
        <v>138.38999999999999</v>
      </c>
      <c r="J533" s="86"/>
      <c r="K533" s="86"/>
      <c r="L533" s="85"/>
      <c r="M533" s="85"/>
      <c r="N533" s="85"/>
      <c r="O533" s="85"/>
      <c r="P533" s="85"/>
      <c r="Q533" s="32">
        <f t="shared" si="8"/>
        <v>138.38999999999999</v>
      </c>
    </row>
    <row r="534" spans="1:17" x14ac:dyDescent="0.25">
      <c r="A534" s="83" t="s">
        <v>8202</v>
      </c>
      <c r="B534" s="84" t="s">
        <v>15909</v>
      </c>
      <c r="C534" s="7">
        <v>459</v>
      </c>
      <c r="D534" s="7">
        <v>16</v>
      </c>
      <c r="E534" s="1">
        <v>33876.53</v>
      </c>
      <c r="F534" s="1">
        <v>125.9</v>
      </c>
      <c r="G534" s="1">
        <v>169.42</v>
      </c>
      <c r="H534" s="1">
        <v>761.12</v>
      </c>
      <c r="I534" s="6">
        <v>1056.44</v>
      </c>
      <c r="J534" s="86"/>
      <c r="K534" s="86"/>
      <c r="L534" s="85"/>
      <c r="M534" s="85"/>
      <c r="N534" s="85"/>
      <c r="O534" s="85"/>
      <c r="P534" s="85"/>
      <c r="Q534" s="32">
        <f t="shared" si="8"/>
        <v>1056.44</v>
      </c>
    </row>
    <row r="535" spans="1:17" x14ac:dyDescent="0.25">
      <c r="A535" s="83" t="s">
        <v>8203</v>
      </c>
      <c r="B535" s="84" t="s">
        <v>15910</v>
      </c>
      <c r="C535" s="7">
        <v>196</v>
      </c>
      <c r="D535" s="7">
        <v>10</v>
      </c>
      <c r="E535" s="1">
        <v>1492.9</v>
      </c>
      <c r="F535" s="1">
        <v>53.76</v>
      </c>
      <c r="G535" s="1">
        <v>105.89</v>
      </c>
      <c r="H535" s="1">
        <v>33.54</v>
      </c>
      <c r="I535" s="6">
        <v>193.19</v>
      </c>
      <c r="J535" s="86"/>
      <c r="K535" s="86"/>
      <c r="L535" s="85"/>
      <c r="M535" s="85"/>
      <c r="N535" s="85"/>
      <c r="O535" s="85"/>
      <c r="P535" s="85"/>
      <c r="Q535" s="32">
        <f t="shared" si="8"/>
        <v>193.19</v>
      </c>
    </row>
    <row r="536" spans="1:17" x14ac:dyDescent="0.25">
      <c r="A536" s="83" t="s">
        <v>8204</v>
      </c>
      <c r="B536" s="84" t="s">
        <v>15911</v>
      </c>
      <c r="C536" s="7">
        <v>90</v>
      </c>
      <c r="D536" s="7">
        <v>7</v>
      </c>
      <c r="E536" s="1">
        <v>10848.51</v>
      </c>
      <c r="F536" s="1">
        <v>24.69</v>
      </c>
      <c r="G536" s="1">
        <v>74.12</v>
      </c>
      <c r="H536" s="1">
        <v>243.74</v>
      </c>
      <c r="I536" s="6">
        <v>342.55</v>
      </c>
      <c r="J536" s="86"/>
      <c r="K536" s="86"/>
      <c r="L536" s="85"/>
      <c r="M536" s="85"/>
      <c r="N536" s="85"/>
      <c r="O536" s="85"/>
      <c r="P536" s="85"/>
      <c r="Q536" s="32">
        <f t="shared" si="8"/>
        <v>342.55</v>
      </c>
    </row>
    <row r="537" spans="1:17" x14ac:dyDescent="0.25">
      <c r="A537" s="83" t="s">
        <v>8205</v>
      </c>
      <c r="B537" s="84" t="s">
        <v>15912</v>
      </c>
      <c r="C537" s="7">
        <v>27</v>
      </c>
      <c r="D537" s="7">
        <v>9</v>
      </c>
      <c r="E537" s="1">
        <v>1229.04</v>
      </c>
      <c r="F537" s="1">
        <v>7.41</v>
      </c>
      <c r="G537" s="1">
        <v>95.3</v>
      </c>
      <c r="H537" s="1">
        <v>27.62</v>
      </c>
      <c r="I537" s="6">
        <v>130.33000000000001</v>
      </c>
      <c r="J537" s="86"/>
      <c r="K537" s="86"/>
      <c r="L537" s="85"/>
      <c r="M537" s="85"/>
      <c r="N537" s="85"/>
      <c r="O537" s="85"/>
      <c r="P537" s="85"/>
      <c r="Q537" s="32">
        <f t="shared" si="8"/>
        <v>130.33000000000001</v>
      </c>
    </row>
    <row r="538" spans="1:17" x14ac:dyDescent="0.25">
      <c r="A538" s="83" t="s">
        <v>8206</v>
      </c>
      <c r="B538" s="84" t="s">
        <v>15913</v>
      </c>
      <c r="C538" s="7">
        <v>166</v>
      </c>
      <c r="D538" s="7">
        <v>8</v>
      </c>
      <c r="E538" s="1">
        <v>1194.32</v>
      </c>
      <c r="F538" s="1">
        <v>45.53</v>
      </c>
      <c r="G538" s="1">
        <v>84.7</v>
      </c>
      <c r="H538" s="1">
        <v>26.83</v>
      </c>
      <c r="I538" s="6">
        <v>157.06</v>
      </c>
      <c r="J538" s="86"/>
      <c r="K538" s="86"/>
      <c r="L538" s="85"/>
      <c r="M538" s="85"/>
      <c r="N538" s="85"/>
      <c r="O538" s="85"/>
      <c r="P538" s="85"/>
      <c r="Q538" s="32">
        <f t="shared" si="8"/>
        <v>157.06</v>
      </c>
    </row>
    <row r="539" spans="1:17" x14ac:dyDescent="0.25">
      <c r="A539" s="83" t="s">
        <v>8207</v>
      </c>
      <c r="B539" s="84" t="s">
        <v>15914</v>
      </c>
      <c r="C539" s="7">
        <v>186</v>
      </c>
      <c r="D539" s="7">
        <v>11</v>
      </c>
      <c r="E539" s="1">
        <v>1642.19</v>
      </c>
      <c r="F539" s="1">
        <v>51.02</v>
      </c>
      <c r="G539" s="1">
        <v>116.47</v>
      </c>
      <c r="H539" s="1">
        <v>36.9</v>
      </c>
      <c r="I539" s="6">
        <v>204.39</v>
      </c>
      <c r="J539" s="86"/>
      <c r="K539" s="86"/>
      <c r="L539" s="85"/>
      <c r="M539" s="85"/>
      <c r="N539" s="85"/>
      <c r="O539" s="85"/>
      <c r="P539" s="85"/>
      <c r="Q539" s="32">
        <f t="shared" si="8"/>
        <v>204.39</v>
      </c>
    </row>
    <row r="540" spans="1:17" x14ac:dyDescent="0.25">
      <c r="A540" s="83" t="s">
        <v>8208</v>
      </c>
      <c r="B540" s="84" t="s">
        <v>15915</v>
      </c>
      <c r="C540" s="7">
        <v>53</v>
      </c>
      <c r="D540" s="7">
        <v>6</v>
      </c>
      <c r="E540" s="1">
        <v>996.98</v>
      </c>
      <c r="F540" s="1">
        <v>14.54</v>
      </c>
      <c r="G540" s="1">
        <v>63.53</v>
      </c>
      <c r="H540" s="1">
        <v>22.4</v>
      </c>
      <c r="I540" s="6">
        <v>100.47</v>
      </c>
      <c r="J540" s="86"/>
      <c r="K540" s="86"/>
      <c r="L540" s="85"/>
      <c r="M540" s="85"/>
      <c r="N540" s="85"/>
      <c r="O540" s="85"/>
      <c r="P540" s="85"/>
      <c r="Q540" s="32">
        <f t="shared" si="8"/>
        <v>100.47</v>
      </c>
    </row>
    <row r="541" spans="1:17" x14ac:dyDescent="0.25">
      <c r="A541" s="83" t="s">
        <v>8209</v>
      </c>
      <c r="B541" s="84" t="s">
        <v>15916</v>
      </c>
      <c r="C541" s="7">
        <v>115</v>
      </c>
      <c r="D541" s="7">
        <v>6</v>
      </c>
      <c r="E541" s="1">
        <v>895.74</v>
      </c>
      <c r="F541" s="1">
        <v>31.54</v>
      </c>
      <c r="G541" s="1">
        <v>63.53</v>
      </c>
      <c r="H541" s="1">
        <v>20.13</v>
      </c>
      <c r="I541" s="6">
        <v>115.2</v>
      </c>
      <c r="J541" s="86"/>
      <c r="K541" s="86"/>
      <c r="L541" s="85"/>
      <c r="M541" s="85"/>
      <c r="N541" s="85"/>
      <c r="O541" s="85"/>
      <c r="P541" s="85"/>
      <c r="Q541" s="32">
        <f t="shared" si="8"/>
        <v>115.2</v>
      </c>
    </row>
    <row r="542" spans="1:17" x14ac:dyDescent="0.25">
      <c r="A542" s="83" t="s">
        <v>8210</v>
      </c>
      <c r="B542" s="84" t="s">
        <v>15917</v>
      </c>
      <c r="C542" s="7">
        <v>39</v>
      </c>
      <c r="D542" s="7">
        <v>10</v>
      </c>
      <c r="E542" s="1">
        <v>1381.48</v>
      </c>
      <c r="F542" s="1">
        <v>10.7</v>
      </c>
      <c r="G542" s="1">
        <v>105.89</v>
      </c>
      <c r="H542" s="1">
        <v>31.04</v>
      </c>
      <c r="I542" s="6">
        <v>147.63</v>
      </c>
      <c r="J542" s="86"/>
      <c r="K542" s="86"/>
      <c r="L542" s="85"/>
      <c r="M542" s="85"/>
      <c r="N542" s="85"/>
      <c r="O542" s="85"/>
      <c r="P542" s="85"/>
      <c r="Q542" s="32">
        <f t="shared" si="8"/>
        <v>147.63</v>
      </c>
    </row>
    <row r="543" spans="1:17" x14ac:dyDescent="0.25">
      <c r="A543" s="83" t="s">
        <v>8211</v>
      </c>
      <c r="B543" s="84" t="s">
        <v>15918</v>
      </c>
      <c r="C543" s="7">
        <v>422</v>
      </c>
      <c r="D543" s="7">
        <v>45</v>
      </c>
      <c r="E543" s="1">
        <v>32292.959999999999</v>
      </c>
      <c r="F543" s="1">
        <v>115.74</v>
      </c>
      <c r="G543" s="1">
        <v>476.48</v>
      </c>
      <c r="H543" s="1">
        <v>725.54</v>
      </c>
      <c r="I543" s="6">
        <v>1317.76</v>
      </c>
      <c r="J543" s="86"/>
      <c r="K543" s="86"/>
      <c r="L543" s="85"/>
      <c r="M543" s="85"/>
      <c r="N543" s="85"/>
      <c r="O543" s="85"/>
      <c r="P543" s="85"/>
      <c r="Q543" s="32">
        <f t="shared" si="8"/>
        <v>1317.76</v>
      </c>
    </row>
    <row r="544" spans="1:17" x14ac:dyDescent="0.25">
      <c r="A544" s="83" t="s">
        <v>8212</v>
      </c>
      <c r="B544" s="84" t="s">
        <v>15919</v>
      </c>
      <c r="C544" s="7">
        <v>332</v>
      </c>
      <c r="D544" s="7">
        <v>13</v>
      </c>
      <c r="E544" s="1">
        <v>2114.94</v>
      </c>
      <c r="F544" s="1">
        <v>91.06</v>
      </c>
      <c r="G544" s="1">
        <v>137.65</v>
      </c>
      <c r="H544" s="1">
        <v>47.52</v>
      </c>
      <c r="I544" s="6">
        <v>276.23</v>
      </c>
      <c r="J544" s="86"/>
      <c r="K544" s="86"/>
      <c r="L544" s="85"/>
      <c r="M544" s="85"/>
      <c r="N544" s="85"/>
      <c r="O544" s="85"/>
      <c r="P544" s="85"/>
      <c r="Q544" s="32">
        <f t="shared" si="8"/>
        <v>276.23</v>
      </c>
    </row>
    <row r="545" spans="1:17" x14ac:dyDescent="0.25">
      <c r="A545" s="83" t="s">
        <v>8213</v>
      </c>
      <c r="B545" s="84" t="s">
        <v>15920</v>
      </c>
      <c r="C545" s="7">
        <v>148</v>
      </c>
      <c r="D545" s="7">
        <v>5</v>
      </c>
      <c r="E545" s="1">
        <v>746.45</v>
      </c>
      <c r="F545" s="1">
        <v>40.590000000000003</v>
      </c>
      <c r="G545" s="1">
        <v>52.94</v>
      </c>
      <c r="H545" s="1">
        <v>16.77</v>
      </c>
      <c r="I545" s="6">
        <v>110.3</v>
      </c>
      <c r="J545" s="86"/>
      <c r="K545" s="86"/>
      <c r="L545" s="85"/>
      <c r="M545" s="85"/>
      <c r="N545" s="85"/>
      <c r="O545" s="85"/>
      <c r="P545" s="85"/>
      <c r="Q545" s="32">
        <f t="shared" si="8"/>
        <v>110.3</v>
      </c>
    </row>
    <row r="546" spans="1:17" x14ac:dyDescent="0.25">
      <c r="A546" s="83" t="s">
        <v>8214</v>
      </c>
      <c r="B546" s="84" t="s">
        <v>15921</v>
      </c>
      <c r="C546" s="7">
        <v>105</v>
      </c>
      <c r="D546" s="7">
        <v>8</v>
      </c>
      <c r="E546" s="1">
        <v>3293.5</v>
      </c>
      <c r="F546" s="1">
        <v>28.8</v>
      </c>
      <c r="G546" s="1">
        <v>84.7</v>
      </c>
      <c r="H546" s="1">
        <v>74</v>
      </c>
      <c r="I546" s="6">
        <v>187.5</v>
      </c>
      <c r="J546" s="86"/>
      <c r="K546" s="86"/>
      <c r="L546" s="85"/>
      <c r="M546" s="85"/>
      <c r="N546" s="85"/>
      <c r="O546" s="85"/>
      <c r="P546" s="85"/>
      <c r="Q546" s="32">
        <f t="shared" si="8"/>
        <v>187.5</v>
      </c>
    </row>
    <row r="547" spans="1:17" x14ac:dyDescent="0.25">
      <c r="A547" s="83" t="s">
        <v>8215</v>
      </c>
      <c r="B547" s="84" t="s">
        <v>15922</v>
      </c>
      <c r="C547" s="7">
        <v>388</v>
      </c>
      <c r="D547" s="7">
        <v>15</v>
      </c>
      <c r="E547" s="1">
        <v>4066.28</v>
      </c>
      <c r="F547" s="1">
        <v>106.42</v>
      </c>
      <c r="G547" s="1">
        <v>158.82</v>
      </c>
      <c r="H547" s="1">
        <v>91.36</v>
      </c>
      <c r="I547" s="6">
        <v>356.6</v>
      </c>
      <c r="J547" s="86"/>
      <c r="K547" s="86"/>
      <c r="L547" s="85"/>
      <c r="M547" s="85"/>
      <c r="N547" s="85"/>
      <c r="O547" s="85"/>
      <c r="P547" s="85"/>
      <c r="Q547" s="32">
        <f t="shared" si="8"/>
        <v>356.6</v>
      </c>
    </row>
    <row r="548" spans="1:17" x14ac:dyDescent="0.25">
      <c r="A548" s="83" t="s">
        <v>8216</v>
      </c>
      <c r="B548" s="84" t="s">
        <v>15923</v>
      </c>
      <c r="C548" s="7">
        <v>63</v>
      </c>
      <c r="D548" s="7">
        <v>11</v>
      </c>
      <c r="E548" s="1">
        <v>1343.61</v>
      </c>
      <c r="F548" s="1">
        <v>17.28</v>
      </c>
      <c r="G548" s="1">
        <v>116.47</v>
      </c>
      <c r="H548" s="1">
        <v>30.18</v>
      </c>
      <c r="I548" s="6">
        <v>163.93</v>
      </c>
      <c r="J548" s="86"/>
      <c r="K548" s="86"/>
      <c r="L548" s="85"/>
      <c r="M548" s="85"/>
      <c r="N548" s="85"/>
      <c r="O548" s="85"/>
      <c r="P548" s="85"/>
      <c r="Q548" s="32">
        <f t="shared" si="8"/>
        <v>163.93</v>
      </c>
    </row>
    <row r="549" spans="1:17" x14ac:dyDescent="0.25">
      <c r="A549" s="83" t="s">
        <v>8217</v>
      </c>
      <c r="B549" s="84" t="s">
        <v>15924</v>
      </c>
      <c r="C549" s="7">
        <v>447</v>
      </c>
      <c r="D549" s="7">
        <v>24</v>
      </c>
      <c r="E549" s="1">
        <v>4236.1000000000004</v>
      </c>
      <c r="F549" s="1">
        <v>122.6</v>
      </c>
      <c r="G549" s="1">
        <v>254.12</v>
      </c>
      <c r="H549" s="1">
        <v>95.18</v>
      </c>
      <c r="I549" s="6">
        <v>471.9</v>
      </c>
      <c r="J549" s="86"/>
      <c r="K549" s="86"/>
      <c r="L549" s="85"/>
      <c r="M549" s="85"/>
      <c r="N549" s="85"/>
      <c r="O549" s="85"/>
      <c r="P549" s="85"/>
      <c r="Q549" s="32">
        <f t="shared" si="8"/>
        <v>471.9</v>
      </c>
    </row>
    <row r="550" spans="1:17" x14ac:dyDescent="0.25">
      <c r="A550" s="83" t="s">
        <v>8218</v>
      </c>
      <c r="B550" s="84" t="s">
        <v>15925</v>
      </c>
      <c r="C550" s="7">
        <v>170</v>
      </c>
      <c r="D550" s="7">
        <v>5</v>
      </c>
      <c r="E550" s="1">
        <v>746.45</v>
      </c>
      <c r="F550" s="1">
        <v>46.62</v>
      </c>
      <c r="G550" s="1">
        <v>52.94</v>
      </c>
      <c r="H550" s="1">
        <v>16.77</v>
      </c>
      <c r="I550" s="6">
        <v>116.33</v>
      </c>
      <c r="J550" s="86"/>
      <c r="K550" s="86"/>
      <c r="L550" s="85"/>
      <c r="M550" s="85"/>
      <c r="N550" s="85"/>
      <c r="O550" s="85"/>
      <c r="P550" s="85"/>
      <c r="Q550" s="32">
        <f t="shared" si="8"/>
        <v>116.33</v>
      </c>
    </row>
    <row r="551" spans="1:17" x14ac:dyDescent="0.25">
      <c r="A551" s="83" t="s">
        <v>8219</v>
      </c>
      <c r="B551" s="84" t="s">
        <v>15926</v>
      </c>
      <c r="C551" s="7">
        <v>69</v>
      </c>
      <c r="D551" s="7">
        <v>7</v>
      </c>
      <c r="E551" s="1">
        <v>3135.11</v>
      </c>
      <c r="F551" s="1">
        <v>18.93</v>
      </c>
      <c r="G551" s="1">
        <v>74.12</v>
      </c>
      <c r="H551" s="1">
        <v>70.44</v>
      </c>
      <c r="I551" s="6">
        <v>163.49</v>
      </c>
      <c r="J551" s="86"/>
      <c r="K551" s="86"/>
      <c r="L551" s="85"/>
      <c r="M551" s="85"/>
      <c r="N551" s="85"/>
      <c r="O551" s="85"/>
      <c r="P551" s="85"/>
      <c r="Q551" s="32">
        <f t="shared" si="8"/>
        <v>163.49</v>
      </c>
    </row>
    <row r="552" spans="1:17" x14ac:dyDescent="0.25">
      <c r="A552" s="83" t="s">
        <v>8220</v>
      </c>
      <c r="B552" s="84" t="s">
        <v>15927</v>
      </c>
      <c r="C552" s="7">
        <v>67</v>
      </c>
      <c r="D552" s="7">
        <v>6</v>
      </c>
      <c r="E552" s="1">
        <v>895.74</v>
      </c>
      <c r="F552" s="1">
        <v>18.38</v>
      </c>
      <c r="G552" s="1">
        <v>63.53</v>
      </c>
      <c r="H552" s="1">
        <v>20.13</v>
      </c>
      <c r="I552" s="6">
        <v>102.04</v>
      </c>
      <c r="J552" s="86"/>
      <c r="K552" s="86"/>
      <c r="L552" s="85"/>
      <c r="M552" s="85"/>
      <c r="N552" s="85"/>
      <c r="O552" s="85"/>
      <c r="P552" s="85"/>
      <c r="Q552" s="32">
        <f t="shared" si="8"/>
        <v>102.04</v>
      </c>
    </row>
    <row r="553" spans="1:17" x14ac:dyDescent="0.25">
      <c r="A553" s="83" t="s">
        <v>8221</v>
      </c>
      <c r="B553" s="84" t="s">
        <v>15928</v>
      </c>
      <c r="C553" s="7">
        <v>170</v>
      </c>
      <c r="D553" s="7">
        <v>8</v>
      </c>
      <c r="E553" s="1">
        <v>1194.32</v>
      </c>
      <c r="F553" s="1">
        <v>46.62</v>
      </c>
      <c r="G553" s="1">
        <v>84.7</v>
      </c>
      <c r="H553" s="1">
        <v>26.83</v>
      </c>
      <c r="I553" s="6">
        <v>158.15</v>
      </c>
      <c r="J553" s="86"/>
      <c r="K553" s="86"/>
      <c r="L553" s="85"/>
      <c r="M553" s="85"/>
      <c r="N553" s="85"/>
      <c r="O553" s="85"/>
      <c r="P553" s="85"/>
      <c r="Q553" s="32">
        <f t="shared" si="8"/>
        <v>158.15</v>
      </c>
    </row>
    <row r="554" spans="1:17" x14ac:dyDescent="0.25">
      <c r="A554" s="83" t="s">
        <v>8222</v>
      </c>
      <c r="B554" s="84" t="s">
        <v>15929</v>
      </c>
      <c r="C554" s="7">
        <v>118</v>
      </c>
      <c r="D554" s="7">
        <v>11</v>
      </c>
      <c r="E554" s="1">
        <v>1779.04</v>
      </c>
      <c r="F554" s="1">
        <v>32.369999999999997</v>
      </c>
      <c r="G554" s="1">
        <v>116.47</v>
      </c>
      <c r="H554" s="1">
        <v>39.97</v>
      </c>
      <c r="I554" s="6">
        <v>188.81</v>
      </c>
      <c r="J554" s="86"/>
      <c r="K554" s="86"/>
      <c r="L554" s="85"/>
      <c r="M554" s="85"/>
      <c r="N554" s="85"/>
      <c r="O554" s="85"/>
      <c r="P554" s="85"/>
      <c r="Q554" s="32">
        <f t="shared" si="8"/>
        <v>188.81</v>
      </c>
    </row>
    <row r="555" spans="1:17" x14ac:dyDescent="0.25">
      <c r="A555" s="83" t="s">
        <v>8223</v>
      </c>
      <c r="B555" s="84" t="s">
        <v>15930</v>
      </c>
      <c r="C555" s="7">
        <v>243</v>
      </c>
      <c r="D555" s="7">
        <v>6</v>
      </c>
      <c r="E555" s="1">
        <v>1377.13</v>
      </c>
      <c r="F555" s="1">
        <v>66.650000000000006</v>
      </c>
      <c r="G555" s="1">
        <v>63.53</v>
      </c>
      <c r="H555" s="1">
        <v>30.94</v>
      </c>
      <c r="I555" s="6">
        <v>161.12</v>
      </c>
      <c r="J555" s="86"/>
      <c r="K555" s="86"/>
      <c r="L555" s="85"/>
      <c r="M555" s="85"/>
      <c r="N555" s="85"/>
      <c r="O555" s="85"/>
      <c r="P555" s="85"/>
      <c r="Q555" s="32">
        <f t="shared" si="8"/>
        <v>161.12</v>
      </c>
    </row>
    <row r="556" spans="1:17" x14ac:dyDescent="0.25">
      <c r="A556" s="83" t="s">
        <v>8224</v>
      </c>
      <c r="B556" s="84" t="s">
        <v>15931</v>
      </c>
      <c r="C556" s="7">
        <v>45</v>
      </c>
      <c r="D556" s="7">
        <v>5</v>
      </c>
      <c r="E556" s="1">
        <v>724.09</v>
      </c>
      <c r="F556" s="1">
        <v>12.34</v>
      </c>
      <c r="G556" s="1">
        <v>52.94</v>
      </c>
      <c r="H556" s="1">
        <v>16.27</v>
      </c>
      <c r="I556" s="6">
        <v>81.55</v>
      </c>
      <c r="J556" s="86"/>
      <c r="K556" s="86"/>
      <c r="L556" s="85"/>
      <c r="M556" s="85"/>
      <c r="N556" s="85"/>
      <c r="O556" s="85"/>
      <c r="P556" s="85"/>
      <c r="Q556" s="32">
        <f t="shared" si="8"/>
        <v>81.55</v>
      </c>
    </row>
    <row r="557" spans="1:17" x14ac:dyDescent="0.25">
      <c r="A557" s="83" t="s">
        <v>8225</v>
      </c>
      <c r="B557" s="84" t="s">
        <v>15932</v>
      </c>
      <c r="C557" s="7">
        <v>143</v>
      </c>
      <c r="D557" s="7">
        <v>10</v>
      </c>
      <c r="E557" s="1">
        <v>1482.81</v>
      </c>
      <c r="F557" s="1">
        <v>39.22</v>
      </c>
      <c r="G557" s="1">
        <v>105.89</v>
      </c>
      <c r="H557" s="1">
        <v>33.31</v>
      </c>
      <c r="I557" s="6">
        <v>178.42</v>
      </c>
      <c r="J557" s="86"/>
      <c r="K557" s="86"/>
      <c r="L557" s="85"/>
      <c r="M557" s="85"/>
      <c r="N557" s="85"/>
      <c r="O557" s="85"/>
      <c r="P557" s="85"/>
      <c r="Q557" s="32">
        <f t="shared" si="8"/>
        <v>178.42</v>
      </c>
    </row>
    <row r="558" spans="1:17" x14ac:dyDescent="0.25">
      <c r="A558" s="83" t="s">
        <v>8226</v>
      </c>
      <c r="B558" s="84" t="s">
        <v>15933</v>
      </c>
      <c r="C558" s="7">
        <v>110</v>
      </c>
      <c r="D558" s="7">
        <v>9</v>
      </c>
      <c r="E558" s="1">
        <v>1343.61</v>
      </c>
      <c r="F558" s="1">
        <v>30.17</v>
      </c>
      <c r="G558" s="1">
        <v>95.3</v>
      </c>
      <c r="H558" s="1">
        <v>30.18</v>
      </c>
      <c r="I558" s="6">
        <v>155.65</v>
      </c>
      <c r="J558" s="86"/>
      <c r="K558" s="86"/>
      <c r="L558" s="85"/>
      <c r="M558" s="85"/>
      <c r="N558" s="85"/>
      <c r="O558" s="85"/>
      <c r="P558" s="85"/>
      <c r="Q558" s="32">
        <f t="shared" si="8"/>
        <v>155.65</v>
      </c>
    </row>
    <row r="559" spans="1:17" x14ac:dyDescent="0.25">
      <c r="A559" s="83" t="s">
        <v>8227</v>
      </c>
      <c r="B559" s="84" t="s">
        <v>15934</v>
      </c>
      <c r="C559" s="7">
        <v>151</v>
      </c>
      <c r="D559" s="7">
        <v>7</v>
      </c>
      <c r="E559" s="1">
        <v>1045.03</v>
      </c>
      <c r="F559" s="1">
        <v>41.42</v>
      </c>
      <c r="G559" s="1">
        <v>74.12</v>
      </c>
      <c r="H559" s="1">
        <v>23.48</v>
      </c>
      <c r="I559" s="6">
        <v>139.02000000000001</v>
      </c>
      <c r="J559" s="86"/>
      <c r="K559" s="86"/>
      <c r="L559" s="85"/>
      <c r="M559" s="85"/>
      <c r="N559" s="85"/>
      <c r="O559" s="85"/>
      <c r="P559" s="85"/>
      <c r="Q559" s="32">
        <f t="shared" si="8"/>
        <v>139.02000000000001</v>
      </c>
    </row>
    <row r="560" spans="1:17" x14ac:dyDescent="0.25">
      <c r="A560" s="83" t="s">
        <v>8228</v>
      </c>
      <c r="B560" s="84" t="s">
        <v>15935</v>
      </c>
      <c r="C560" s="7">
        <v>820</v>
      </c>
      <c r="D560" s="7">
        <v>19</v>
      </c>
      <c r="E560" s="1">
        <v>2901.09</v>
      </c>
      <c r="F560" s="1">
        <v>224.9</v>
      </c>
      <c r="G560" s="1">
        <v>201.18</v>
      </c>
      <c r="H560" s="1">
        <v>65.180000000000007</v>
      </c>
      <c r="I560" s="6">
        <v>491.26</v>
      </c>
      <c r="J560" s="86"/>
      <c r="K560" s="86"/>
      <c r="L560" s="85"/>
      <c r="M560" s="85"/>
      <c r="N560" s="85"/>
      <c r="O560" s="85"/>
      <c r="P560" s="85"/>
      <c r="Q560" s="32">
        <f t="shared" si="8"/>
        <v>491.26</v>
      </c>
    </row>
    <row r="561" spans="1:17" x14ac:dyDescent="0.25">
      <c r="A561" s="83" t="s">
        <v>8229</v>
      </c>
      <c r="B561" s="84" t="s">
        <v>15936</v>
      </c>
      <c r="C561" s="7">
        <v>232</v>
      </c>
      <c r="D561" s="7">
        <v>8</v>
      </c>
      <c r="E561" s="1">
        <v>1194.32</v>
      </c>
      <c r="F561" s="1">
        <v>63.63</v>
      </c>
      <c r="G561" s="1">
        <v>84.7</v>
      </c>
      <c r="H561" s="1">
        <v>26.83</v>
      </c>
      <c r="I561" s="6">
        <v>175.16</v>
      </c>
      <c r="J561" s="86"/>
      <c r="K561" s="86"/>
      <c r="L561" s="85"/>
      <c r="M561" s="85"/>
      <c r="N561" s="85"/>
      <c r="O561" s="85"/>
      <c r="P561" s="85"/>
      <c r="Q561" s="32">
        <f t="shared" si="8"/>
        <v>175.16</v>
      </c>
    </row>
    <row r="562" spans="1:17" x14ac:dyDescent="0.25">
      <c r="A562" s="83" t="s">
        <v>8230</v>
      </c>
      <c r="B562" s="84" t="s">
        <v>15937</v>
      </c>
      <c r="C562" s="7">
        <v>4653</v>
      </c>
      <c r="D562" s="7">
        <v>72</v>
      </c>
      <c r="E562" s="1">
        <v>17220.650000000001</v>
      </c>
      <c r="F562" s="1">
        <v>1276.21</v>
      </c>
      <c r="G562" s="1">
        <v>762.37</v>
      </c>
      <c r="H562" s="1">
        <v>386.9</v>
      </c>
      <c r="I562" s="6">
        <v>2425.48</v>
      </c>
      <c r="J562" s="86"/>
      <c r="K562" s="86"/>
      <c r="L562" s="85"/>
      <c r="M562" s="85"/>
      <c r="N562" s="85"/>
      <c r="O562" s="85"/>
      <c r="P562" s="85"/>
      <c r="Q562" s="32">
        <f t="shared" si="8"/>
        <v>2425.48</v>
      </c>
    </row>
    <row r="563" spans="1:17" x14ac:dyDescent="0.25">
      <c r="A563" s="83" t="s">
        <v>8231</v>
      </c>
      <c r="B563" s="84" t="s">
        <v>15938</v>
      </c>
      <c r="C563" s="7">
        <v>4180</v>
      </c>
      <c r="D563" s="7">
        <v>43</v>
      </c>
      <c r="E563" s="1">
        <v>59422.97</v>
      </c>
      <c r="F563" s="1">
        <v>1146.47</v>
      </c>
      <c r="G563" s="1">
        <v>455.3</v>
      </c>
      <c r="H563" s="1">
        <v>1335.08</v>
      </c>
      <c r="I563" s="6">
        <v>2936.85</v>
      </c>
      <c r="J563" s="86"/>
      <c r="K563" s="86"/>
      <c r="L563" s="85"/>
      <c r="M563" s="85"/>
      <c r="N563" s="85"/>
      <c r="O563" s="85"/>
      <c r="P563" s="85"/>
      <c r="Q563" s="32">
        <f t="shared" si="8"/>
        <v>2936.85</v>
      </c>
    </row>
    <row r="564" spans="1:17" x14ac:dyDescent="0.25">
      <c r="A564" s="83" t="s">
        <v>8232</v>
      </c>
      <c r="B564" s="84" t="s">
        <v>15939</v>
      </c>
      <c r="C564" s="7">
        <v>775</v>
      </c>
      <c r="D564" s="7">
        <v>13</v>
      </c>
      <c r="E564" s="1">
        <v>3072.9</v>
      </c>
      <c r="F564" s="1">
        <v>212.56</v>
      </c>
      <c r="G564" s="1">
        <v>137.65</v>
      </c>
      <c r="H564" s="1">
        <v>69.040000000000006</v>
      </c>
      <c r="I564" s="6">
        <v>419.25</v>
      </c>
      <c r="J564" s="86"/>
      <c r="K564" s="86"/>
      <c r="L564" s="85"/>
      <c r="M564" s="85"/>
      <c r="N564" s="85"/>
      <c r="O564" s="85"/>
      <c r="P564" s="85"/>
      <c r="Q564" s="32">
        <f t="shared" si="8"/>
        <v>419.25</v>
      </c>
    </row>
    <row r="565" spans="1:17" x14ac:dyDescent="0.25">
      <c r="A565" s="83" t="s">
        <v>8233</v>
      </c>
      <c r="B565" s="84" t="s">
        <v>15940</v>
      </c>
      <c r="C565" s="7">
        <v>78</v>
      </c>
      <c r="D565" s="7">
        <v>12</v>
      </c>
      <c r="E565" s="1">
        <v>2027.86</v>
      </c>
      <c r="F565" s="1">
        <v>21.39</v>
      </c>
      <c r="G565" s="1">
        <v>127.06</v>
      </c>
      <c r="H565" s="1">
        <v>45.56</v>
      </c>
      <c r="I565" s="6">
        <v>194.01</v>
      </c>
      <c r="J565" s="86"/>
      <c r="K565" s="86"/>
      <c r="L565" s="85"/>
      <c r="M565" s="85"/>
      <c r="N565" s="85"/>
      <c r="O565" s="85"/>
      <c r="P565" s="85"/>
      <c r="Q565" s="32">
        <f t="shared" si="8"/>
        <v>194.01</v>
      </c>
    </row>
    <row r="566" spans="1:17" x14ac:dyDescent="0.25">
      <c r="A566" s="83" t="s">
        <v>8234</v>
      </c>
      <c r="B566" s="84" t="s">
        <v>15941</v>
      </c>
      <c r="C566" s="7">
        <v>37</v>
      </c>
      <c r="D566" s="7">
        <v>5</v>
      </c>
      <c r="E566" s="1">
        <v>746.45</v>
      </c>
      <c r="F566" s="1">
        <v>10.15</v>
      </c>
      <c r="G566" s="1">
        <v>52.94</v>
      </c>
      <c r="H566" s="1">
        <v>16.77</v>
      </c>
      <c r="I566" s="6">
        <v>79.86</v>
      </c>
      <c r="J566" s="86"/>
      <c r="K566" s="86"/>
      <c r="L566" s="85"/>
      <c r="M566" s="85"/>
      <c r="N566" s="85"/>
      <c r="O566" s="85"/>
      <c r="P566" s="85"/>
      <c r="Q566" s="32">
        <f t="shared" si="8"/>
        <v>79.86</v>
      </c>
    </row>
    <row r="567" spans="1:17" x14ac:dyDescent="0.25">
      <c r="A567" s="83" t="s">
        <v>8235</v>
      </c>
      <c r="B567" s="84" t="s">
        <v>15942</v>
      </c>
      <c r="C567" s="7">
        <v>418</v>
      </c>
      <c r="D567" s="7">
        <v>20</v>
      </c>
      <c r="E567" s="1">
        <v>13076.46</v>
      </c>
      <c r="F567" s="1">
        <v>114.65</v>
      </c>
      <c r="G567" s="1">
        <v>211.77</v>
      </c>
      <c r="H567" s="1">
        <v>293.79000000000002</v>
      </c>
      <c r="I567" s="6">
        <v>620.21</v>
      </c>
      <c r="J567" s="86"/>
      <c r="K567" s="86"/>
      <c r="L567" s="85"/>
      <c r="M567" s="85"/>
      <c r="N567" s="85"/>
      <c r="O567" s="85"/>
      <c r="P567" s="85"/>
      <c r="Q567" s="32">
        <f t="shared" si="8"/>
        <v>620.21</v>
      </c>
    </row>
    <row r="568" spans="1:17" x14ac:dyDescent="0.25">
      <c r="A568" s="83" t="s">
        <v>8236</v>
      </c>
      <c r="B568" s="84" t="s">
        <v>15943</v>
      </c>
      <c r="C568" s="7">
        <v>46</v>
      </c>
      <c r="D568" s="7">
        <v>6</v>
      </c>
      <c r="E568" s="1">
        <v>895.74</v>
      </c>
      <c r="F568" s="1">
        <v>12.62</v>
      </c>
      <c r="G568" s="1">
        <v>63.53</v>
      </c>
      <c r="H568" s="1">
        <v>20.13</v>
      </c>
      <c r="I568" s="6">
        <v>96.28</v>
      </c>
      <c r="J568" s="86"/>
      <c r="K568" s="86"/>
      <c r="L568" s="85"/>
      <c r="M568" s="85"/>
      <c r="N568" s="85"/>
      <c r="O568" s="85"/>
      <c r="P568" s="85"/>
      <c r="Q568" s="32">
        <f t="shared" si="8"/>
        <v>96.28</v>
      </c>
    </row>
    <row r="569" spans="1:17" x14ac:dyDescent="0.25">
      <c r="A569" s="83" t="s">
        <v>8237</v>
      </c>
      <c r="B569" s="84" t="s">
        <v>15944</v>
      </c>
      <c r="C569" s="7">
        <v>230</v>
      </c>
      <c r="D569" s="7">
        <v>16</v>
      </c>
      <c r="E569" s="1">
        <v>9647.09</v>
      </c>
      <c r="F569" s="1">
        <v>63.08</v>
      </c>
      <c r="G569" s="1">
        <v>169.42</v>
      </c>
      <c r="H569" s="1">
        <v>216.74</v>
      </c>
      <c r="I569" s="6">
        <v>449.24</v>
      </c>
      <c r="J569" s="86"/>
      <c r="K569" s="86"/>
      <c r="L569" s="85"/>
      <c r="M569" s="85"/>
      <c r="N569" s="85"/>
      <c r="O569" s="85"/>
      <c r="P569" s="85"/>
      <c r="Q569" s="32">
        <f t="shared" si="8"/>
        <v>449.24</v>
      </c>
    </row>
    <row r="570" spans="1:17" x14ac:dyDescent="0.25">
      <c r="A570" s="83" t="s">
        <v>8238</v>
      </c>
      <c r="B570" s="84" t="s">
        <v>15945</v>
      </c>
      <c r="C570" s="7">
        <v>96</v>
      </c>
      <c r="D570" s="7">
        <v>9</v>
      </c>
      <c r="E570" s="1">
        <v>1517.78</v>
      </c>
      <c r="F570" s="1">
        <v>26.33</v>
      </c>
      <c r="G570" s="1">
        <v>95.3</v>
      </c>
      <c r="H570" s="1">
        <v>34.1</v>
      </c>
      <c r="I570" s="6">
        <v>155.72999999999999</v>
      </c>
      <c r="J570" s="86"/>
      <c r="K570" s="86"/>
      <c r="L570" s="85"/>
      <c r="M570" s="85"/>
      <c r="N570" s="85"/>
      <c r="O570" s="85"/>
      <c r="P570" s="85"/>
      <c r="Q570" s="32">
        <f t="shared" si="8"/>
        <v>155.72999999999999</v>
      </c>
    </row>
    <row r="571" spans="1:17" x14ac:dyDescent="0.25">
      <c r="A571" s="83" t="s">
        <v>8239</v>
      </c>
      <c r="B571" s="84" t="s">
        <v>15946</v>
      </c>
      <c r="C571" s="7">
        <v>54</v>
      </c>
      <c r="D571" s="7">
        <v>6</v>
      </c>
      <c r="E571" s="1">
        <v>15026.51</v>
      </c>
      <c r="F571" s="1">
        <v>14.81</v>
      </c>
      <c r="G571" s="1">
        <v>63.53</v>
      </c>
      <c r="H571" s="1">
        <v>337.61</v>
      </c>
      <c r="I571" s="6">
        <v>415.95</v>
      </c>
      <c r="J571" s="86"/>
      <c r="K571" s="86"/>
      <c r="L571" s="85"/>
      <c r="M571" s="85"/>
      <c r="N571" s="85"/>
      <c r="O571" s="85"/>
      <c r="P571" s="85"/>
      <c r="Q571" s="32">
        <f t="shared" si="8"/>
        <v>415.95</v>
      </c>
    </row>
    <row r="572" spans="1:17" x14ac:dyDescent="0.25">
      <c r="A572" s="83" t="s">
        <v>8240</v>
      </c>
      <c r="B572" s="84" t="s">
        <v>15947</v>
      </c>
      <c r="C572" s="7">
        <v>59</v>
      </c>
      <c r="D572" s="7">
        <v>5</v>
      </c>
      <c r="E572" s="1">
        <v>13579.03</v>
      </c>
      <c r="F572" s="1">
        <v>16.18</v>
      </c>
      <c r="G572" s="1">
        <v>52.94</v>
      </c>
      <c r="H572" s="1">
        <v>305.08999999999997</v>
      </c>
      <c r="I572" s="6">
        <v>374.21</v>
      </c>
      <c r="J572" s="86"/>
      <c r="K572" s="86"/>
      <c r="L572" s="85"/>
      <c r="M572" s="85"/>
      <c r="N572" s="85"/>
      <c r="O572" s="85"/>
      <c r="P572" s="85"/>
      <c r="Q572" s="32">
        <f t="shared" si="8"/>
        <v>374.21</v>
      </c>
    </row>
    <row r="573" spans="1:17" x14ac:dyDescent="0.25">
      <c r="A573" s="83" t="s">
        <v>8241</v>
      </c>
      <c r="B573" s="84" t="s">
        <v>15948</v>
      </c>
      <c r="C573" s="7">
        <v>77</v>
      </c>
      <c r="D573" s="7">
        <v>7</v>
      </c>
      <c r="E573" s="1">
        <v>1766.61</v>
      </c>
      <c r="F573" s="1">
        <v>21.12</v>
      </c>
      <c r="G573" s="1">
        <v>74.12</v>
      </c>
      <c r="H573" s="1">
        <v>39.69</v>
      </c>
      <c r="I573" s="6">
        <v>134.93</v>
      </c>
      <c r="J573" s="86"/>
      <c r="K573" s="86"/>
      <c r="L573" s="85"/>
      <c r="M573" s="85"/>
      <c r="N573" s="85"/>
      <c r="O573" s="85"/>
      <c r="P573" s="85"/>
      <c r="Q573" s="32">
        <f t="shared" si="8"/>
        <v>134.93</v>
      </c>
    </row>
    <row r="574" spans="1:17" x14ac:dyDescent="0.25">
      <c r="A574" s="83" t="s">
        <v>8242</v>
      </c>
      <c r="B574" s="84" t="s">
        <v>15949</v>
      </c>
      <c r="C574" s="7">
        <v>214</v>
      </c>
      <c r="D574" s="7">
        <v>11</v>
      </c>
      <c r="E574" s="1">
        <v>2014.95</v>
      </c>
      <c r="F574" s="1">
        <v>58.7</v>
      </c>
      <c r="G574" s="1">
        <v>116.47</v>
      </c>
      <c r="H574" s="1">
        <v>45.27</v>
      </c>
      <c r="I574" s="6">
        <v>220.44</v>
      </c>
      <c r="J574" s="86"/>
      <c r="K574" s="86"/>
      <c r="L574" s="85"/>
      <c r="M574" s="85"/>
      <c r="N574" s="85"/>
      <c r="O574" s="85"/>
      <c r="P574" s="85"/>
      <c r="Q574" s="32">
        <f t="shared" si="8"/>
        <v>220.44</v>
      </c>
    </row>
    <row r="575" spans="1:17" x14ac:dyDescent="0.25">
      <c r="A575" s="83" t="s">
        <v>8243</v>
      </c>
      <c r="B575" s="84" t="s">
        <v>15950</v>
      </c>
      <c r="C575" s="7">
        <v>111</v>
      </c>
      <c r="D575" s="7">
        <v>8</v>
      </c>
      <c r="E575" s="1">
        <v>1194.32</v>
      </c>
      <c r="F575" s="1">
        <v>30.45</v>
      </c>
      <c r="G575" s="1">
        <v>84.7</v>
      </c>
      <c r="H575" s="1">
        <v>26.83</v>
      </c>
      <c r="I575" s="6">
        <v>141.97999999999999</v>
      </c>
      <c r="J575" s="86"/>
      <c r="K575" s="86"/>
      <c r="L575" s="85"/>
      <c r="M575" s="85"/>
      <c r="N575" s="85"/>
      <c r="O575" s="85"/>
      <c r="P575" s="85"/>
      <c r="Q575" s="32">
        <f t="shared" si="8"/>
        <v>141.97999999999999</v>
      </c>
    </row>
    <row r="576" spans="1:17" x14ac:dyDescent="0.25">
      <c r="A576" s="83" t="s">
        <v>8244</v>
      </c>
      <c r="B576" s="84" t="s">
        <v>15951</v>
      </c>
      <c r="C576" s="7">
        <v>129</v>
      </c>
      <c r="D576" s="7">
        <v>9</v>
      </c>
      <c r="E576" s="1">
        <v>1343.61</v>
      </c>
      <c r="F576" s="1">
        <v>35.380000000000003</v>
      </c>
      <c r="G576" s="1">
        <v>95.3</v>
      </c>
      <c r="H576" s="1">
        <v>30.18</v>
      </c>
      <c r="I576" s="6">
        <v>160.86000000000001</v>
      </c>
      <c r="J576" s="86"/>
      <c r="K576" s="86"/>
      <c r="L576" s="85"/>
      <c r="M576" s="85"/>
      <c r="N576" s="85"/>
      <c r="O576" s="85"/>
      <c r="P576" s="85"/>
      <c r="Q576" s="32">
        <f t="shared" si="8"/>
        <v>160.86000000000001</v>
      </c>
    </row>
    <row r="577" spans="1:17" x14ac:dyDescent="0.25">
      <c r="A577" s="83" t="s">
        <v>8245</v>
      </c>
      <c r="B577" s="84" t="s">
        <v>15952</v>
      </c>
      <c r="C577" s="7">
        <v>115</v>
      </c>
      <c r="D577" s="7">
        <v>15</v>
      </c>
      <c r="E577" s="1">
        <v>11145.46</v>
      </c>
      <c r="F577" s="1">
        <v>31.54</v>
      </c>
      <c r="G577" s="1">
        <v>158.82</v>
      </c>
      <c r="H577" s="1">
        <v>250.41</v>
      </c>
      <c r="I577" s="6">
        <v>440.77</v>
      </c>
      <c r="J577" s="86"/>
      <c r="K577" s="86"/>
      <c r="L577" s="85"/>
      <c r="M577" s="85"/>
      <c r="N577" s="85"/>
      <c r="O577" s="85"/>
      <c r="P577" s="85"/>
      <c r="Q577" s="32">
        <f t="shared" si="8"/>
        <v>440.77</v>
      </c>
    </row>
    <row r="578" spans="1:17" x14ac:dyDescent="0.25">
      <c r="A578" s="83" t="s">
        <v>8246</v>
      </c>
      <c r="B578" s="84" t="s">
        <v>15953</v>
      </c>
      <c r="C578" s="7">
        <v>109</v>
      </c>
      <c r="D578" s="7">
        <v>17</v>
      </c>
      <c r="E578" s="1">
        <v>7176.62</v>
      </c>
      <c r="F578" s="1">
        <v>29.9</v>
      </c>
      <c r="G578" s="1">
        <v>180.01</v>
      </c>
      <c r="H578" s="1">
        <v>161.24</v>
      </c>
      <c r="I578" s="6">
        <v>371.15</v>
      </c>
      <c r="J578" s="86"/>
      <c r="K578" s="86"/>
      <c r="L578" s="85"/>
      <c r="M578" s="85"/>
      <c r="N578" s="85"/>
      <c r="O578" s="85"/>
      <c r="P578" s="85"/>
      <c r="Q578" s="32">
        <f t="shared" si="8"/>
        <v>371.15</v>
      </c>
    </row>
    <row r="579" spans="1:17" x14ac:dyDescent="0.25">
      <c r="A579" s="83" t="s">
        <v>8247</v>
      </c>
      <c r="B579" s="84" t="s">
        <v>15954</v>
      </c>
      <c r="C579" s="7">
        <v>101</v>
      </c>
      <c r="D579" s="7">
        <v>8</v>
      </c>
      <c r="E579" s="1">
        <v>1194.32</v>
      </c>
      <c r="F579" s="1">
        <v>27.7</v>
      </c>
      <c r="G579" s="1">
        <v>84.7</v>
      </c>
      <c r="H579" s="1">
        <v>26.83</v>
      </c>
      <c r="I579" s="6">
        <v>139.22999999999999</v>
      </c>
      <c r="J579" s="86"/>
      <c r="K579" s="86"/>
      <c r="L579" s="85"/>
      <c r="M579" s="85"/>
      <c r="N579" s="85"/>
      <c r="O579" s="85"/>
      <c r="P579" s="85"/>
      <c r="Q579" s="32">
        <f t="shared" si="8"/>
        <v>139.22999999999999</v>
      </c>
    </row>
    <row r="580" spans="1:17" x14ac:dyDescent="0.25">
      <c r="A580" s="83" t="s">
        <v>8248</v>
      </c>
      <c r="B580" s="84" t="s">
        <v>15955</v>
      </c>
      <c r="C580" s="7">
        <v>35</v>
      </c>
      <c r="D580" s="7">
        <v>4</v>
      </c>
      <c r="E580" s="1">
        <v>597.16</v>
      </c>
      <c r="F580" s="1">
        <v>9.6</v>
      </c>
      <c r="G580" s="1">
        <v>42.35</v>
      </c>
      <c r="H580" s="1">
        <v>13.42</v>
      </c>
      <c r="I580" s="6">
        <v>65.37</v>
      </c>
      <c r="J580" s="86"/>
      <c r="K580" s="86"/>
      <c r="L580" s="85"/>
      <c r="M580" s="85"/>
      <c r="N580" s="85"/>
      <c r="O580" s="85"/>
      <c r="P580" s="85"/>
      <c r="Q580" s="32">
        <f t="shared" si="8"/>
        <v>65.37</v>
      </c>
    </row>
    <row r="581" spans="1:17" x14ac:dyDescent="0.25">
      <c r="A581" s="83" t="s">
        <v>8249</v>
      </c>
      <c r="B581" s="84" t="s">
        <v>15956</v>
      </c>
      <c r="C581" s="7">
        <v>328</v>
      </c>
      <c r="D581" s="7">
        <v>10</v>
      </c>
      <c r="E581" s="1">
        <v>1492.9</v>
      </c>
      <c r="F581" s="1">
        <v>89.96</v>
      </c>
      <c r="G581" s="1">
        <v>105.89</v>
      </c>
      <c r="H581" s="1">
        <v>33.54</v>
      </c>
      <c r="I581" s="6">
        <v>229.39</v>
      </c>
      <c r="J581" s="86"/>
      <c r="K581" s="86"/>
      <c r="L581" s="85"/>
      <c r="M581" s="85"/>
      <c r="N581" s="85"/>
      <c r="O581" s="85"/>
      <c r="P581" s="85"/>
      <c r="Q581" s="32">
        <f t="shared" si="8"/>
        <v>229.39</v>
      </c>
    </row>
    <row r="582" spans="1:17" x14ac:dyDescent="0.25">
      <c r="A582" s="83" t="s">
        <v>8250</v>
      </c>
      <c r="B582" s="84" t="s">
        <v>15957</v>
      </c>
      <c r="C582" s="7">
        <v>157</v>
      </c>
      <c r="D582" s="7">
        <v>6</v>
      </c>
      <c r="E582" s="1">
        <v>895.74</v>
      </c>
      <c r="F582" s="1">
        <v>43.06</v>
      </c>
      <c r="G582" s="1">
        <v>63.53</v>
      </c>
      <c r="H582" s="1">
        <v>20.13</v>
      </c>
      <c r="I582" s="6">
        <v>126.72</v>
      </c>
      <c r="J582" s="86"/>
      <c r="K582" s="86"/>
      <c r="L582" s="85"/>
      <c r="M582" s="85"/>
      <c r="N582" s="85"/>
      <c r="O582" s="85"/>
      <c r="P582" s="85"/>
      <c r="Q582" s="32">
        <f t="shared" si="8"/>
        <v>126.72</v>
      </c>
    </row>
    <row r="583" spans="1:17" x14ac:dyDescent="0.25">
      <c r="A583" s="83" t="s">
        <v>8251</v>
      </c>
      <c r="B583" s="84" t="s">
        <v>15958</v>
      </c>
      <c r="C583" s="7">
        <v>53</v>
      </c>
      <c r="D583" s="7">
        <v>7</v>
      </c>
      <c r="E583" s="1">
        <v>1082.3499999999999</v>
      </c>
      <c r="F583" s="1">
        <v>14.54</v>
      </c>
      <c r="G583" s="1">
        <v>74.12</v>
      </c>
      <c r="H583" s="1">
        <v>24.32</v>
      </c>
      <c r="I583" s="6">
        <v>112.98</v>
      </c>
      <c r="J583" s="86"/>
      <c r="K583" s="86"/>
      <c r="L583" s="85"/>
      <c r="M583" s="85"/>
      <c r="N583" s="85"/>
      <c r="O583" s="85"/>
      <c r="P583" s="85"/>
      <c r="Q583" s="32">
        <f t="shared" si="8"/>
        <v>112.98</v>
      </c>
    </row>
    <row r="584" spans="1:17" x14ac:dyDescent="0.25">
      <c r="A584" s="83" t="s">
        <v>8252</v>
      </c>
      <c r="B584" s="84" t="s">
        <v>15959</v>
      </c>
      <c r="C584" s="7">
        <v>83</v>
      </c>
      <c r="D584" s="7">
        <v>8</v>
      </c>
      <c r="E584" s="1">
        <v>1244.0899999999999</v>
      </c>
      <c r="F584" s="1">
        <v>22.77</v>
      </c>
      <c r="G584" s="1">
        <v>84.7</v>
      </c>
      <c r="H584" s="1">
        <v>27.95</v>
      </c>
      <c r="I584" s="6">
        <v>135.41999999999999</v>
      </c>
      <c r="J584" s="86"/>
      <c r="K584" s="86"/>
      <c r="L584" s="85"/>
      <c r="M584" s="85"/>
      <c r="N584" s="85"/>
      <c r="O584" s="85"/>
      <c r="P584" s="85"/>
      <c r="Q584" s="32">
        <f t="shared" si="8"/>
        <v>135.41999999999999</v>
      </c>
    </row>
    <row r="585" spans="1:17" x14ac:dyDescent="0.25">
      <c r="A585" s="83" t="s">
        <v>8253</v>
      </c>
      <c r="B585" s="84" t="s">
        <v>15960</v>
      </c>
      <c r="C585" s="7">
        <v>91</v>
      </c>
      <c r="D585" s="7">
        <v>6</v>
      </c>
      <c r="E585" s="1">
        <v>895.74</v>
      </c>
      <c r="F585" s="1">
        <v>24.96</v>
      </c>
      <c r="G585" s="1">
        <v>63.53</v>
      </c>
      <c r="H585" s="1">
        <v>20.13</v>
      </c>
      <c r="I585" s="6">
        <v>108.62</v>
      </c>
      <c r="J585" s="86"/>
      <c r="K585" s="86"/>
      <c r="L585" s="85"/>
      <c r="M585" s="85"/>
      <c r="N585" s="85"/>
      <c r="O585" s="85"/>
      <c r="P585" s="85"/>
      <c r="Q585" s="32">
        <f t="shared" si="8"/>
        <v>108.62</v>
      </c>
    </row>
    <row r="586" spans="1:17" x14ac:dyDescent="0.25">
      <c r="A586" s="83" t="s">
        <v>8254</v>
      </c>
      <c r="B586" s="84" t="s">
        <v>15961</v>
      </c>
      <c r="C586" s="7">
        <v>107</v>
      </c>
      <c r="D586" s="7">
        <v>7</v>
      </c>
      <c r="E586" s="1">
        <v>1045.03</v>
      </c>
      <c r="F586" s="1">
        <v>29.34</v>
      </c>
      <c r="G586" s="1">
        <v>74.12</v>
      </c>
      <c r="H586" s="1">
        <v>23.48</v>
      </c>
      <c r="I586" s="6">
        <v>126.94</v>
      </c>
      <c r="J586" s="86"/>
      <c r="K586" s="86"/>
      <c r="L586" s="85"/>
      <c r="M586" s="85"/>
      <c r="N586" s="85"/>
      <c r="O586" s="85"/>
      <c r="P586" s="85"/>
      <c r="Q586" s="32">
        <f t="shared" si="8"/>
        <v>126.94</v>
      </c>
    </row>
    <row r="587" spans="1:17" x14ac:dyDescent="0.25">
      <c r="A587" s="83" t="s">
        <v>8255</v>
      </c>
      <c r="B587" s="84" t="s">
        <v>15962</v>
      </c>
      <c r="C587" s="7">
        <v>247</v>
      </c>
      <c r="D587" s="7">
        <v>7</v>
      </c>
      <c r="E587" s="1">
        <v>1045.03</v>
      </c>
      <c r="F587" s="1">
        <v>67.739999999999995</v>
      </c>
      <c r="G587" s="1">
        <v>74.12</v>
      </c>
      <c r="H587" s="1">
        <v>23.48</v>
      </c>
      <c r="I587" s="6">
        <v>165.34</v>
      </c>
      <c r="J587" s="86"/>
      <c r="K587" s="86"/>
      <c r="L587" s="85"/>
      <c r="M587" s="85"/>
      <c r="N587" s="85"/>
      <c r="O587" s="85"/>
      <c r="P587" s="85"/>
      <c r="Q587" s="32">
        <f t="shared" si="8"/>
        <v>165.34</v>
      </c>
    </row>
    <row r="588" spans="1:17" x14ac:dyDescent="0.25">
      <c r="A588" s="83" t="s">
        <v>8256</v>
      </c>
      <c r="B588" s="84" t="s">
        <v>15963</v>
      </c>
      <c r="C588" s="7">
        <v>303</v>
      </c>
      <c r="D588" s="7">
        <v>21</v>
      </c>
      <c r="E588" s="1">
        <v>36699.089999999997</v>
      </c>
      <c r="F588" s="1">
        <v>83.1</v>
      </c>
      <c r="G588" s="1">
        <v>222.36</v>
      </c>
      <c r="H588" s="1">
        <v>824.54</v>
      </c>
      <c r="I588" s="6">
        <v>1130</v>
      </c>
      <c r="J588" s="86"/>
      <c r="K588" s="86"/>
      <c r="L588" s="85"/>
      <c r="M588" s="85"/>
      <c r="N588" s="85"/>
      <c r="O588" s="85"/>
      <c r="P588" s="85"/>
      <c r="Q588" s="32">
        <f t="shared" si="8"/>
        <v>1130</v>
      </c>
    </row>
    <row r="589" spans="1:17" x14ac:dyDescent="0.25">
      <c r="A589" s="83" t="s">
        <v>8257</v>
      </c>
      <c r="B589" s="84" t="s">
        <v>15964</v>
      </c>
      <c r="C589" s="7">
        <v>126</v>
      </c>
      <c r="D589" s="7">
        <v>5</v>
      </c>
      <c r="E589" s="1">
        <v>746.45</v>
      </c>
      <c r="F589" s="1">
        <v>34.56</v>
      </c>
      <c r="G589" s="1">
        <v>52.94</v>
      </c>
      <c r="H589" s="1">
        <v>16.77</v>
      </c>
      <c r="I589" s="6">
        <v>104.27</v>
      </c>
      <c r="J589" s="86"/>
      <c r="K589" s="86"/>
      <c r="L589" s="85"/>
      <c r="M589" s="85"/>
      <c r="N589" s="85"/>
      <c r="O589" s="85"/>
      <c r="P589" s="85"/>
      <c r="Q589" s="32">
        <f t="shared" si="8"/>
        <v>104.27</v>
      </c>
    </row>
    <row r="590" spans="1:17" x14ac:dyDescent="0.25">
      <c r="A590" s="83" t="s">
        <v>8258</v>
      </c>
      <c r="B590" s="84" t="s">
        <v>15965</v>
      </c>
      <c r="C590" s="7">
        <v>114</v>
      </c>
      <c r="D590" s="7">
        <v>8</v>
      </c>
      <c r="E590" s="1">
        <v>1194.32</v>
      </c>
      <c r="F590" s="1">
        <v>31.26</v>
      </c>
      <c r="G590" s="1">
        <v>84.7</v>
      </c>
      <c r="H590" s="1">
        <v>26.83</v>
      </c>
      <c r="I590" s="6">
        <v>142.79</v>
      </c>
      <c r="J590" s="86"/>
      <c r="K590" s="86"/>
      <c r="L590" s="85"/>
      <c r="M590" s="85"/>
      <c r="N590" s="85"/>
      <c r="O590" s="85"/>
      <c r="P590" s="85"/>
      <c r="Q590" s="32">
        <f t="shared" ref="Q590:Q653" si="9">P590+I590</f>
        <v>142.79</v>
      </c>
    </row>
    <row r="591" spans="1:17" x14ac:dyDescent="0.25">
      <c r="A591" s="83" t="s">
        <v>8259</v>
      </c>
      <c r="B591" s="84" t="s">
        <v>15966</v>
      </c>
      <c r="C591" s="7">
        <v>217</v>
      </c>
      <c r="D591" s="7">
        <v>9</v>
      </c>
      <c r="E591" s="1">
        <v>1343.61</v>
      </c>
      <c r="F591" s="1">
        <v>59.52</v>
      </c>
      <c r="G591" s="1">
        <v>95.3</v>
      </c>
      <c r="H591" s="1">
        <v>30.18</v>
      </c>
      <c r="I591" s="6">
        <v>185</v>
      </c>
      <c r="J591" s="86"/>
      <c r="K591" s="86"/>
      <c r="L591" s="85"/>
      <c r="M591" s="85"/>
      <c r="N591" s="85"/>
      <c r="O591" s="85"/>
      <c r="P591" s="85"/>
      <c r="Q591" s="32">
        <f t="shared" si="9"/>
        <v>185</v>
      </c>
    </row>
    <row r="592" spans="1:17" x14ac:dyDescent="0.25">
      <c r="A592" s="83" t="s">
        <v>8260</v>
      </c>
      <c r="B592" s="84" t="s">
        <v>15967</v>
      </c>
      <c r="C592" s="7">
        <v>826</v>
      </c>
      <c r="D592" s="7">
        <v>13</v>
      </c>
      <c r="E592" s="1">
        <v>2917.35</v>
      </c>
      <c r="F592" s="1">
        <v>75.77</v>
      </c>
      <c r="G592" s="1">
        <v>104.97</v>
      </c>
      <c r="H592" s="1">
        <v>28.68</v>
      </c>
      <c r="I592" s="6">
        <v>209.42</v>
      </c>
      <c r="J592" s="86"/>
      <c r="K592" s="86"/>
      <c r="L592" s="85"/>
      <c r="M592" s="85"/>
      <c r="N592" s="85"/>
      <c r="O592" s="85"/>
      <c r="P592" s="85"/>
      <c r="Q592" s="32">
        <f t="shared" si="9"/>
        <v>209.42</v>
      </c>
    </row>
    <row r="593" spans="1:17" x14ac:dyDescent="0.25">
      <c r="A593" s="83" t="s">
        <v>8261</v>
      </c>
      <c r="B593" s="84" t="s">
        <v>15968</v>
      </c>
      <c r="C593" s="7">
        <v>5478</v>
      </c>
      <c r="D593" s="7">
        <v>49</v>
      </c>
      <c r="E593" s="1">
        <v>55753.29</v>
      </c>
      <c r="F593" s="1">
        <v>502.5</v>
      </c>
      <c r="G593" s="1">
        <v>395.65</v>
      </c>
      <c r="H593" s="1">
        <v>548.03</v>
      </c>
      <c r="I593" s="6">
        <v>1446.18</v>
      </c>
      <c r="J593" s="86"/>
      <c r="K593" s="86"/>
      <c r="L593" s="85"/>
      <c r="M593" s="85"/>
      <c r="N593" s="85"/>
      <c r="O593" s="85"/>
      <c r="P593" s="85"/>
      <c r="Q593" s="32">
        <f t="shared" si="9"/>
        <v>1446.18</v>
      </c>
    </row>
    <row r="594" spans="1:17" x14ac:dyDescent="0.25">
      <c r="A594" s="83" t="s">
        <v>8262</v>
      </c>
      <c r="B594" s="84" t="s">
        <v>15969</v>
      </c>
      <c r="C594" s="7">
        <v>863</v>
      </c>
      <c r="D594" s="7">
        <v>10</v>
      </c>
      <c r="E594" s="1">
        <v>1782.39</v>
      </c>
      <c r="F594" s="1">
        <v>79.17</v>
      </c>
      <c r="G594" s="1">
        <v>80.739999999999995</v>
      </c>
      <c r="H594" s="1">
        <v>17.52</v>
      </c>
      <c r="I594" s="6">
        <v>177.43</v>
      </c>
      <c r="J594" s="86"/>
      <c r="K594" s="86"/>
      <c r="L594" s="85"/>
      <c r="M594" s="85"/>
      <c r="N594" s="85"/>
      <c r="O594" s="85"/>
      <c r="P594" s="85"/>
      <c r="Q594" s="32">
        <f t="shared" si="9"/>
        <v>177.43</v>
      </c>
    </row>
    <row r="595" spans="1:17" x14ac:dyDescent="0.25">
      <c r="A595" s="83" t="s">
        <v>8263</v>
      </c>
      <c r="B595" s="84" t="s">
        <v>15970</v>
      </c>
      <c r="C595" s="7">
        <v>1856</v>
      </c>
      <c r="D595" s="7">
        <v>21</v>
      </c>
      <c r="E595" s="1">
        <v>16692.37</v>
      </c>
      <c r="F595" s="1">
        <v>170.26</v>
      </c>
      <c r="G595" s="1">
        <v>169.56</v>
      </c>
      <c r="H595" s="1">
        <v>164.08</v>
      </c>
      <c r="I595" s="6">
        <v>503.9</v>
      </c>
      <c r="J595" s="86"/>
      <c r="K595" s="86"/>
      <c r="L595" s="85"/>
      <c r="M595" s="85"/>
      <c r="N595" s="85"/>
      <c r="O595" s="85"/>
      <c r="P595" s="85"/>
      <c r="Q595" s="32">
        <f t="shared" si="9"/>
        <v>503.9</v>
      </c>
    </row>
    <row r="596" spans="1:17" x14ac:dyDescent="0.25">
      <c r="A596" s="83" t="s">
        <v>8264</v>
      </c>
      <c r="B596" s="84" t="s">
        <v>15971</v>
      </c>
      <c r="C596" s="7">
        <v>2035</v>
      </c>
      <c r="D596" s="7">
        <v>25</v>
      </c>
      <c r="E596" s="1">
        <v>41060.85</v>
      </c>
      <c r="F596" s="1">
        <v>186.67</v>
      </c>
      <c r="G596" s="1">
        <v>201.86</v>
      </c>
      <c r="H596" s="1">
        <v>403.61</v>
      </c>
      <c r="I596" s="6">
        <v>792.14</v>
      </c>
      <c r="J596" s="86"/>
      <c r="K596" s="86"/>
      <c r="L596" s="85"/>
      <c r="M596" s="85"/>
      <c r="N596" s="85"/>
      <c r="O596" s="85"/>
      <c r="P596" s="85"/>
      <c r="Q596" s="32">
        <f t="shared" si="9"/>
        <v>792.14</v>
      </c>
    </row>
    <row r="597" spans="1:17" x14ac:dyDescent="0.25">
      <c r="A597" s="83" t="s">
        <v>8265</v>
      </c>
      <c r="B597" s="84" t="s">
        <v>15972</v>
      </c>
      <c r="C597" s="7">
        <v>5293</v>
      </c>
      <c r="D597" s="7">
        <v>47</v>
      </c>
      <c r="E597" s="1">
        <v>28242.79</v>
      </c>
      <c r="F597" s="1">
        <v>485.54</v>
      </c>
      <c r="G597" s="1">
        <v>379.5</v>
      </c>
      <c r="H597" s="1">
        <v>277.62</v>
      </c>
      <c r="I597" s="6">
        <v>1142.6600000000001</v>
      </c>
      <c r="J597" s="86"/>
      <c r="K597" s="86"/>
      <c r="L597" s="85"/>
      <c r="M597" s="85"/>
      <c r="N597" s="85"/>
      <c r="O597" s="85"/>
      <c r="P597" s="85"/>
      <c r="Q597" s="32">
        <f t="shared" si="9"/>
        <v>1142.6600000000001</v>
      </c>
    </row>
    <row r="598" spans="1:17" x14ac:dyDescent="0.25">
      <c r="A598" s="83" t="s">
        <v>8266</v>
      </c>
      <c r="B598" s="84" t="s">
        <v>15973</v>
      </c>
      <c r="C598" s="7">
        <v>1659</v>
      </c>
      <c r="D598" s="7">
        <v>8</v>
      </c>
      <c r="E598" s="1">
        <v>9392.35</v>
      </c>
      <c r="F598" s="1">
        <v>152.18</v>
      </c>
      <c r="G598" s="1">
        <v>64.59</v>
      </c>
      <c r="H598" s="1">
        <v>92.32</v>
      </c>
      <c r="I598" s="6">
        <v>309.08999999999997</v>
      </c>
      <c r="J598" s="86"/>
      <c r="K598" s="86"/>
      <c r="L598" s="85"/>
      <c r="M598" s="85"/>
      <c r="N598" s="85"/>
      <c r="O598" s="85"/>
      <c r="P598" s="85"/>
      <c r="Q598" s="32">
        <f t="shared" si="9"/>
        <v>309.08999999999997</v>
      </c>
    </row>
    <row r="599" spans="1:17" x14ac:dyDescent="0.25">
      <c r="A599" s="83" t="s">
        <v>8267</v>
      </c>
      <c r="B599" s="84" t="s">
        <v>15974</v>
      </c>
      <c r="C599" s="7">
        <v>743</v>
      </c>
      <c r="D599" s="7">
        <v>8</v>
      </c>
      <c r="E599" s="1">
        <v>146641.53</v>
      </c>
      <c r="F599" s="1">
        <v>68.16</v>
      </c>
      <c r="G599" s="1">
        <v>64.59</v>
      </c>
      <c r="H599" s="1">
        <v>1441.42</v>
      </c>
      <c r="I599" s="6">
        <v>1574.17</v>
      </c>
      <c r="J599" s="86"/>
      <c r="K599" s="86"/>
      <c r="L599" s="85"/>
      <c r="M599" s="85"/>
      <c r="N599" s="85"/>
      <c r="O599" s="85"/>
      <c r="P599" s="85"/>
      <c r="Q599" s="32">
        <f t="shared" si="9"/>
        <v>1574.17</v>
      </c>
    </row>
    <row r="600" spans="1:17" x14ac:dyDescent="0.25">
      <c r="A600" s="83" t="s">
        <v>8268</v>
      </c>
      <c r="B600" s="84" t="s">
        <v>15975</v>
      </c>
      <c r="C600" s="7">
        <v>250</v>
      </c>
      <c r="D600" s="7">
        <v>3</v>
      </c>
      <c r="E600" s="1">
        <v>599.79</v>
      </c>
      <c r="F600" s="1">
        <v>22.94</v>
      </c>
      <c r="G600" s="1">
        <v>24.22</v>
      </c>
      <c r="H600" s="1">
        <v>5.9</v>
      </c>
      <c r="I600" s="6">
        <v>53.06</v>
      </c>
      <c r="J600" s="86"/>
      <c r="K600" s="86"/>
      <c r="L600" s="85"/>
      <c r="M600" s="85"/>
      <c r="N600" s="85"/>
      <c r="O600" s="85"/>
      <c r="P600" s="85"/>
      <c r="Q600" s="32">
        <f t="shared" si="9"/>
        <v>53.06</v>
      </c>
    </row>
    <row r="601" spans="1:17" x14ac:dyDescent="0.25">
      <c r="A601" s="83" t="s">
        <v>8269</v>
      </c>
      <c r="B601" s="84" t="s">
        <v>15976</v>
      </c>
      <c r="C601" s="7">
        <v>1239</v>
      </c>
      <c r="D601" s="7">
        <v>11</v>
      </c>
      <c r="E601" s="1">
        <v>2183.63</v>
      </c>
      <c r="F601" s="1">
        <v>113.66</v>
      </c>
      <c r="G601" s="1">
        <v>88.82</v>
      </c>
      <c r="H601" s="1">
        <v>21.46</v>
      </c>
      <c r="I601" s="6">
        <v>223.94</v>
      </c>
      <c r="J601" s="86"/>
      <c r="K601" s="86"/>
      <c r="L601" s="85"/>
      <c r="M601" s="85"/>
      <c r="N601" s="85"/>
      <c r="O601" s="85"/>
      <c r="P601" s="85"/>
      <c r="Q601" s="32">
        <f t="shared" si="9"/>
        <v>223.94</v>
      </c>
    </row>
    <row r="602" spans="1:17" x14ac:dyDescent="0.25">
      <c r="A602" s="83" t="s">
        <v>8270</v>
      </c>
      <c r="B602" s="84" t="s">
        <v>15977</v>
      </c>
      <c r="C602" s="7">
        <v>33855</v>
      </c>
      <c r="D602" s="7">
        <v>415</v>
      </c>
      <c r="E602" s="1">
        <v>405211.46</v>
      </c>
      <c r="F602" s="1">
        <v>3105.57</v>
      </c>
      <c r="G602" s="1">
        <v>3350.88</v>
      </c>
      <c r="H602" s="1">
        <v>3983.06</v>
      </c>
      <c r="I602" s="6">
        <v>10439.51</v>
      </c>
      <c r="J602" s="86"/>
      <c r="K602" s="86"/>
      <c r="L602" s="85"/>
      <c r="M602" s="85"/>
      <c r="N602" s="85"/>
      <c r="O602" s="85"/>
      <c r="P602" s="85"/>
      <c r="Q602" s="32">
        <f t="shared" si="9"/>
        <v>10439.51</v>
      </c>
    </row>
    <row r="603" spans="1:17" x14ac:dyDescent="0.25">
      <c r="A603" s="83" t="s">
        <v>8271</v>
      </c>
      <c r="B603" s="84" t="s">
        <v>15978</v>
      </c>
      <c r="C603" s="7">
        <v>4080</v>
      </c>
      <c r="D603" s="7">
        <v>38</v>
      </c>
      <c r="E603" s="1">
        <v>37033.46</v>
      </c>
      <c r="F603" s="1">
        <v>374.26</v>
      </c>
      <c r="G603" s="1">
        <v>306.82</v>
      </c>
      <c r="H603" s="1">
        <v>364.02</v>
      </c>
      <c r="I603" s="6">
        <v>1045.0999999999999</v>
      </c>
      <c r="J603" s="86"/>
      <c r="K603" s="86"/>
      <c r="L603" s="85"/>
      <c r="M603" s="85"/>
      <c r="N603" s="85"/>
      <c r="O603" s="85"/>
      <c r="P603" s="85"/>
      <c r="Q603" s="32">
        <f t="shared" si="9"/>
        <v>1045.0999999999999</v>
      </c>
    </row>
    <row r="604" spans="1:17" x14ac:dyDescent="0.25">
      <c r="A604" s="83" t="s">
        <v>8272</v>
      </c>
      <c r="B604" s="84" t="s">
        <v>15979</v>
      </c>
      <c r="C604" s="7">
        <v>294</v>
      </c>
      <c r="D604" s="7">
        <v>2</v>
      </c>
      <c r="E604" s="1">
        <v>229.64</v>
      </c>
      <c r="F604" s="1">
        <v>26.97</v>
      </c>
      <c r="G604" s="1">
        <v>16.149999999999999</v>
      </c>
      <c r="H604" s="1">
        <v>2.2599999999999998</v>
      </c>
      <c r="I604" s="6">
        <v>45.38</v>
      </c>
      <c r="J604" s="86"/>
      <c r="K604" s="86"/>
      <c r="L604" s="85"/>
      <c r="M604" s="85"/>
      <c r="N604" s="85"/>
      <c r="O604" s="85"/>
      <c r="P604" s="85"/>
      <c r="Q604" s="32">
        <f t="shared" si="9"/>
        <v>45.38</v>
      </c>
    </row>
    <row r="605" spans="1:17" x14ac:dyDescent="0.25">
      <c r="A605" s="83" t="s">
        <v>8273</v>
      </c>
      <c r="B605" s="84" t="s">
        <v>15980</v>
      </c>
      <c r="C605" s="7">
        <v>7747</v>
      </c>
      <c r="D605" s="7">
        <v>82</v>
      </c>
      <c r="E605" s="1">
        <v>34351.760000000002</v>
      </c>
      <c r="F605" s="1">
        <v>710.65</v>
      </c>
      <c r="G605" s="1">
        <v>662.1</v>
      </c>
      <c r="H605" s="1">
        <v>337.66</v>
      </c>
      <c r="I605" s="6">
        <v>1710.41</v>
      </c>
      <c r="J605" s="86"/>
      <c r="K605" s="86"/>
      <c r="L605" s="85"/>
      <c r="M605" s="85"/>
      <c r="N605" s="85"/>
      <c r="O605" s="85"/>
      <c r="P605" s="85"/>
      <c r="Q605" s="32">
        <f t="shared" si="9"/>
        <v>1710.41</v>
      </c>
    </row>
    <row r="606" spans="1:17" x14ac:dyDescent="0.25">
      <c r="A606" s="83" t="s">
        <v>8274</v>
      </c>
      <c r="B606" s="84" t="s">
        <v>15981</v>
      </c>
      <c r="C606" s="7">
        <v>150984</v>
      </c>
      <c r="D606" s="7">
        <v>1671</v>
      </c>
      <c r="E606" s="1">
        <v>1543203.95</v>
      </c>
      <c r="F606" s="1">
        <v>13850</v>
      </c>
      <c r="G606" s="1">
        <v>13492.34</v>
      </c>
      <c r="H606" s="1">
        <v>15169.04</v>
      </c>
      <c r="I606" s="6">
        <v>42511.38</v>
      </c>
      <c r="J606" s="86"/>
      <c r="K606" s="86"/>
      <c r="L606" s="85"/>
      <c r="M606" s="85"/>
      <c r="N606" s="85"/>
      <c r="O606" s="85"/>
      <c r="P606" s="85"/>
      <c r="Q606" s="32">
        <f t="shared" si="9"/>
        <v>42511.38</v>
      </c>
    </row>
    <row r="607" spans="1:17" x14ac:dyDescent="0.25">
      <c r="A607" s="83" t="s">
        <v>8275</v>
      </c>
      <c r="B607" s="84" t="s">
        <v>15982</v>
      </c>
      <c r="C607" s="7">
        <v>3483</v>
      </c>
      <c r="D607" s="7">
        <v>26</v>
      </c>
      <c r="E607" s="1">
        <v>7541.14</v>
      </c>
      <c r="F607" s="1">
        <v>319.5</v>
      </c>
      <c r="G607" s="1">
        <v>209.94</v>
      </c>
      <c r="H607" s="1">
        <v>74.13</v>
      </c>
      <c r="I607" s="6">
        <v>603.57000000000005</v>
      </c>
      <c r="J607" s="86"/>
      <c r="K607" s="86"/>
      <c r="L607" s="85"/>
      <c r="M607" s="85"/>
      <c r="N607" s="85"/>
      <c r="O607" s="85"/>
      <c r="P607" s="85"/>
      <c r="Q607" s="32">
        <f t="shared" si="9"/>
        <v>603.57000000000005</v>
      </c>
    </row>
    <row r="608" spans="1:17" x14ac:dyDescent="0.25">
      <c r="A608" s="83" t="s">
        <v>8276</v>
      </c>
      <c r="B608" s="84" t="s">
        <v>15983</v>
      </c>
      <c r="C608" s="7">
        <v>266</v>
      </c>
      <c r="D608" s="7">
        <v>1</v>
      </c>
      <c r="E608" s="1">
        <v>37.32</v>
      </c>
      <c r="F608" s="1">
        <v>24.4</v>
      </c>
      <c r="G608" s="1">
        <v>8.07</v>
      </c>
      <c r="H608" s="1">
        <v>0.37</v>
      </c>
      <c r="I608" s="6">
        <v>32.840000000000003</v>
      </c>
      <c r="J608" s="86"/>
      <c r="K608" s="86"/>
      <c r="L608" s="85"/>
      <c r="M608" s="85"/>
      <c r="N608" s="85"/>
      <c r="O608" s="85"/>
      <c r="P608" s="85"/>
      <c r="Q608" s="32">
        <f t="shared" si="9"/>
        <v>32.840000000000003</v>
      </c>
    </row>
    <row r="609" spans="1:17" x14ac:dyDescent="0.25">
      <c r="A609" s="83" t="s">
        <v>8277</v>
      </c>
      <c r="B609" s="84" t="s">
        <v>15984</v>
      </c>
      <c r="C609" s="7">
        <v>812</v>
      </c>
      <c r="D609" s="7">
        <v>5</v>
      </c>
      <c r="E609" s="1">
        <v>10127.48</v>
      </c>
      <c r="F609" s="1">
        <v>74.489999999999995</v>
      </c>
      <c r="G609" s="1">
        <v>40.380000000000003</v>
      </c>
      <c r="H609" s="1">
        <v>99.55</v>
      </c>
      <c r="I609" s="6">
        <v>214.42</v>
      </c>
      <c r="J609" s="86"/>
      <c r="K609" s="86"/>
      <c r="L609" s="85"/>
      <c r="M609" s="85"/>
      <c r="N609" s="85"/>
      <c r="O609" s="85"/>
      <c r="P609" s="85"/>
      <c r="Q609" s="32">
        <f t="shared" si="9"/>
        <v>214.42</v>
      </c>
    </row>
    <row r="610" spans="1:17" x14ac:dyDescent="0.25">
      <c r="A610" s="83" t="s">
        <v>8278</v>
      </c>
      <c r="B610" s="84" t="s">
        <v>15985</v>
      </c>
      <c r="C610" s="7">
        <v>2331</v>
      </c>
      <c r="D610" s="7">
        <v>23</v>
      </c>
      <c r="E610" s="1">
        <v>6097.78</v>
      </c>
      <c r="F610" s="1">
        <v>213.82</v>
      </c>
      <c r="G610" s="1">
        <v>185.71</v>
      </c>
      <c r="H610" s="1">
        <v>59.94</v>
      </c>
      <c r="I610" s="6">
        <v>459.47</v>
      </c>
      <c r="J610" s="86"/>
      <c r="K610" s="86"/>
      <c r="L610" s="85"/>
      <c r="M610" s="85"/>
      <c r="N610" s="85"/>
      <c r="O610" s="85"/>
      <c r="P610" s="85"/>
      <c r="Q610" s="32">
        <f t="shared" si="9"/>
        <v>459.47</v>
      </c>
    </row>
    <row r="611" spans="1:17" x14ac:dyDescent="0.25">
      <c r="A611" s="83" t="s">
        <v>8279</v>
      </c>
      <c r="B611" s="84" t="s">
        <v>15986</v>
      </c>
      <c r="C611" s="7">
        <v>2081</v>
      </c>
      <c r="D611" s="7">
        <v>22</v>
      </c>
      <c r="E611" s="1">
        <v>10464.61</v>
      </c>
      <c r="F611" s="1">
        <v>190.9</v>
      </c>
      <c r="G611" s="1">
        <v>177.64</v>
      </c>
      <c r="H611" s="1">
        <v>102.86</v>
      </c>
      <c r="I611" s="6">
        <v>471.4</v>
      </c>
      <c r="J611" s="86"/>
      <c r="K611" s="86"/>
      <c r="L611" s="85"/>
      <c r="M611" s="85"/>
      <c r="N611" s="85"/>
      <c r="O611" s="85"/>
      <c r="P611" s="85"/>
      <c r="Q611" s="32">
        <f t="shared" si="9"/>
        <v>471.4</v>
      </c>
    </row>
    <row r="612" spans="1:17" x14ac:dyDescent="0.25">
      <c r="A612" s="83" t="s">
        <v>8280</v>
      </c>
      <c r="B612" s="84" t="s">
        <v>15987</v>
      </c>
      <c r="C612" s="7">
        <v>1036</v>
      </c>
      <c r="D612" s="7">
        <v>6</v>
      </c>
      <c r="E612" s="1">
        <v>1223.04</v>
      </c>
      <c r="F612" s="1">
        <v>95.03</v>
      </c>
      <c r="G612" s="1">
        <v>48.45</v>
      </c>
      <c r="H612" s="1">
        <v>12.02</v>
      </c>
      <c r="I612" s="6">
        <v>155.5</v>
      </c>
      <c r="J612" s="86"/>
      <c r="K612" s="86"/>
      <c r="L612" s="85"/>
      <c r="M612" s="85"/>
      <c r="N612" s="85"/>
      <c r="O612" s="85"/>
      <c r="P612" s="85"/>
      <c r="Q612" s="32">
        <f t="shared" si="9"/>
        <v>155.5</v>
      </c>
    </row>
    <row r="613" spans="1:17" x14ac:dyDescent="0.25">
      <c r="A613" s="83" t="s">
        <v>8281</v>
      </c>
      <c r="B613" s="84" t="s">
        <v>15988</v>
      </c>
      <c r="C613" s="7">
        <v>3066</v>
      </c>
      <c r="D613" s="7">
        <v>29</v>
      </c>
      <c r="E613" s="1">
        <v>13235.04</v>
      </c>
      <c r="F613" s="1">
        <v>281.25</v>
      </c>
      <c r="G613" s="1">
        <v>234.16</v>
      </c>
      <c r="H613" s="1">
        <v>130.1</v>
      </c>
      <c r="I613" s="6">
        <v>645.51</v>
      </c>
      <c r="J613" s="86"/>
      <c r="K613" s="86"/>
      <c r="L613" s="85"/>
      <c r="M613" s="85"/>
      <c r="N613" s="85"/>
      <c r="O613" s="85"/>
      <c r="P613" s="85"/>
      <c r="Q613" s="32">
        <f t="shared" si="9"/>
        <v>645.51</v>
      </c>
    </row>
    <row r="614" spans="1:17" x14ac:dyDescent="0.25">
      <c r="A614" s="83" t="s">
        <v>8282</v>
      </c>
      <c r="B614" s="84" t="s">
        <v>15989</v>
      </c>
      <c r="C614" s="7">
        <v>4808</v>
      </c>
      <c r="D614" s="7">
        <v>42</v>
      </c>
      <c r="E614" s="1">
        <v>21599.87</v>
      </c>
      <c r="F614" s="1">
        <v>441.05</v>
      </c>
      <c r="G614" s="1">
        <v>339.13</v>
      </c>
      <c r="H614" s="1">
        <v>212.32</v>
      </c>
      <c r="I614" s="6">
        <v>992.5</v>
      </c>
      <c r="J614" s="86"/>
      <c r="K614" s="86"/>
      <c r="L614" s="85"/>
      <c r="M614" s="85"/>
      <c r="N614" s="85"/>
      <c r="O614" s="85"/>
      <c r="P614" s="85"/>
      <c r="Q614" s="32">
        <f t="shared" si="9"/>
        <v>992.5</v>
      </c>
    </row>
    <row r="615" spans="1:17" x14ac:dyDescent="0.25">
      <c r="A615" s="83" t="s">
        <v>8283</v>
      </c>
      <c r="B615" s="84" t="s">
        <v>15990</v>
      </c>
      <c r="C615" s="7">
        <v>1298</v>
      </c>
      <c r="D615" s="7">
        <v>8</v>
      </c>
      <c r="E615" s="1">
        <v>3332.09</v>
      </c>
      <c r="F615" s="1">
        <v>119.06</v>
      </c>
      <c r="G615" s="1">
        <v>64.59</v>
      </c>
      <c r="H615" s="1">
        <v>32.75</v>
      </c>
      <c r="I615" s="6">
        <v>216.4</v>
      </c>
      <c r="J615" s="86"/>
      <c r="K615" s="86"/>
      <c r="L615" s="85"/>
      <c r="M615" s="85"/>
      <c r="N615" s="85"/>
      <c r="O615" s="85"/>
      <c r="P615" s="85"/>
      <c r="Q615" s="32">
        <f t="shared" si="9"/>
        <v>216.4</v>
      </c>
    </row>
    <row r="616" spans="1:17" x14ac:dyDescent="0.25">
      <c r="A616" s="83" t="s">
        <v>8284</v>
      </c>
      <c r="B616" s="84" t="s">
        <v>15991</v>
      </c>
      <c r="C616" s="7">
        <v>6170</v>
      </c>
      <c r="D616" s="7">
        <v>19</v>
      </c>
      <c r="E616" s="1">
        <v>5437.32</v>
      </c>
      <c r="F616" s="1">
        <v>565.98</v>
      </c>
      <c r="G616" s="1">
        <v>153.41999999999999</v>
      </c>
      <c r="H616" s="1">
        <v>53.45</v>
      </c>
      <c r="I616" s="6">
        <v>772.85</v>
      </c>
      <c r="J616" s="86"/>
      <c r="K616" s="86"/>
      <c r="L616" s="85"/>
      <c r="M616" s="85"/>
      <c r="N616" s="85"/>
      <c r="O616" s="85"/>
      <c r="P616" s="85"/>
      <c r="Q616" s="32">
        <f t="shared" si="9"/>
        <v>772.85</v>
      </c>
    </row>
    <row r="617" spans="1:17" x14ac:dyDescent="0.25">
      <c r="A617" s="83" t="s">
        <v>8285</v>
      </c>
      <c r="B617" s="84" t="s">
        <v>15992</v>
      </c>
      <c r="C617" s="7">
        <v>930</v>
      </c>
      <c r="D617" s="7">
        <v>26</v>
      </c>
      <c r="E617" s="1">
        <v>11768.3</v>
      </c>
      <c r="F617" s="1">
        <v>85.31</v>
      </c>
      <c r="G617" s="1">
        <v>209.94</v>
      </c>
      <c r="H617" s="1">
        <v>115.68</v>
      </c>
      <c r="I617" s="6">
        <v>410.93</v>
      </c>
      <c r="J617" s="86"/>
      <c r="K617" s="86"/>
      <c r="L617" s="85"/>
      <c r="M617" s="85"/>
      <c r="N617" s="85"/>
      <c r="O617" s="85"/>
      <c r="P617" s="85"/>
      <c r="Q617" s="32">
        <f t="shared" si="9"/>
        <v>410.93</v>
      </c>
    </row>
    <row r="618" spans="1:17" x14ac:dyDescent="0.25">
      <c r="A618" s="83" t="s">
        <v>8286</v>
      </c>
      <c r="B618" s="84" t="s">
        <v>15993</v>
      </c>
      <c r="C618" s="7">
        <v>736</v>
      </c>
      <c r="D618" s="7">
        <v>10</v>
      </c>
      <c r="E618" s="1">
        <v>2724.21</v>
      </c>
      <c r="F618" s="1">
        <v>67.510000000000005</v>
      </c>
      <c r="G618" s="1">
        <v>80.739999999999995</v>
      </c>
      <c r="H618" s="1">
        <v>26.78</v>
      </c>
      <c r="I618" s="6">
        <v>175.03</v>
      </c>
      <c r="J618" s="86"/>
      <c r="K618" s="86"/>
      <c r="L618" s="85"/>
      <c r="M618" s="85"/>
      <c r="N618" s="85"/>
      <c r="O618" s="85"/>
      <c r="P618" s="85"/>
      <c r="Q618" s="32">
        <f t="shared" si="9"/>
        <v>175.03</v>
      </c>
    </row>
    <row r="619" spans="1:17" x14ac:dyDescent="0.25">
      <c r="A619" s="83" t="s">
        <v>8287</v>
      </c>
      <c r="B619" s="84" t="s">
        <v>15994</v>
      </c>
      <c r="C619" s="7">
        <v>4854</v>
      </c>
      <c r="D619" s="7">
        <v>32</v>
      </c>
      <c r="E619" s="1">
        <v>14454.69</v>
      </c>
      <c r="F619" s="1">
        <v>445.26</v>
      </c>
      <c r="G619" s="1">
        <v>258.38</v>
      </c>
      <c r="H619" s="1">
        <v>142.08000000000001</v>
      </c>
      <c r="I619" s="6">
        <v>845.72</v>
      </c>
      <c r="J619" s="86"/>
      <c r="K619" s="86"/>
      <c r="L619" s="85"/>
      <c r="M619" s="85"/>
      <c r="N619" s="85"/>
      <c r="O619" s="85"/>
      <c r="P619" s="85"/>
      <c r="Q619" s="32">
        <f t="shared" si="9"/>
        <v>845.72</v>
      </c>
    </row>
    <row r="620" spans="1:17" x14ac:dyDescent="0.25">
      <c r="A620" s="83" t="s">
        <v>8288</v>
      </c>
      <c r="B620" s="84" t="s">
        <v>15995</v>
      </c>
      <c r="C620" s="7">
        <v>1343</v>
      </c>
      <c r="D620" s="7">
        <v>8</v>
      </c>
      <c r="E620" s="1">
        <v>1881.35</v>
      </c>
      <c r="F620" s="1">
        <v>123.19</v>
      </c>
      <c r="G620" s="1">
        <v>64.59</v>
      </c>
      <c r="H620" s="1">
        <v>18.5</v>
      </c>
      <c r="I620" s="6">
        <v>206.28</v>
      </c>
      <c r="J620" s="86"/>
      <c r="K620" s="86"/>
      <c r="L620" s="85"/>
      <c r="M620" s="85"/>
      <c r="N620" s="85"/>
      <c r="O620" s="85"/>
      <c r="P620" s="85"/>
      <c r="Q620" s="32">
        <f t="shared" si="9"/>
        <v>206.28</v>
      </c>
    </row>
    <row r="621" spans="1:17" x14ac:dyDescent="0.25">
      <c r="A621" s="83" t="s">
        <v>8289</v>
      </c>
      <c r="B621" s="84" t="s">
        <v>15996</v>
      </c>
      <c r="C621" s="7">
        <v>172</v>
      </c>
      <c r="D621" s="7">
        <v>3</v>
      </c>
      <c r="E621" s="1">
        <v>292.36</v>
      </c>
      <c r="F621" s="1">
        <v>15.78</v>
      </c>
      <c r="G621" s="1">
        <v>24.22</v>
      </c>
      <c r="H621" s="1">
        <v>2.87</v>
      </c>
      <c r="I621" s="6">
        <v>42.87</v>
      </c>
      <c r="J621" s="86"/>
      <c r="K621" s="86"/>
      <c r="L621" s="85"/>
      <c r="M621" s="85"/>
      <c r="N621" s="85"/>
      <c r="O621" s="85"/>
      <c r="P621" s="85"/>
      <c r="Q621" s="32">
        <f t="shared" si="9"/>
        <v>42.87</v>
      </c>
    </row>
    <row r="622" spans="1:17" x14ac:dyDescent="0.25">
      <c r="A622" s="83" t="s">
        <v>8290</v>
      </c>
      <c r="B622" s="84" t="s">
        <v>15997</v>
      </c>
      <c r="C622" s="7">
        <v>524</v>
      </c>
      <c r="D622" s="7">
        <v>2</v>
      </c>
      <c r="E622" s="1">
        <v>376.47</v>
      </c>
      <c r="F622" s="1">
        <v>48.06</v>
      </c>
      <c r="G622" s="1">
        <v>16.149999999999999</v>
      </c>
      <c r="H622" s="1">
        <v>3.7</v>
      </c>
      <c r="I622" s="6">
        <v>67.91</v>
      </c>
      <c r="J622" s="86"/>
      <c r="K622" s="86"/>
      <c r="L622" s="85"/>
      <c r="M622" s="85"/>
      <c r="N622" s="85"/>
      <c r="O622" s="85"/>
      <c r="P622" s="85"/>
      <c r="Q622" s="32">
        <f t="shared" si="9"/>
        <v>67.91</v>
      </c>
    </row>
    <row r="623" spans="1:17" x14ac:dyDescent="0.25">
      <c r="A623" s="83" t="s">
        <v>8291</v>
      </c>
      <c r="B623" s="84" t="s">
        <v>15998</v>
      </c>
      <c r="C623" s="7">
        <v>85</v>
      </c>
      <c r="D623" s="7">
        <v>3</v>
      </c>
      <c r="E623" s="1">
        <v>559.83000000000004</v>
      </c>
      <c r="F623" s="1">
        <v>7.8</v>
      </c>
      <c r="G623" s="1">
        <v>24.22</v>
      </c>
      <c r="H623" s="1">
        <v>5.5</v>
      </c>
      <c r="I623" s="6">
        <v>37.520000000000003</v>
      </c>
      <c r="J623" s="86"/>
      <c r="K623" s="86"/>
      <c r="L623" s="85"/>
      <c r="M623" s="85"/>
      <c r="N623" s="85"/>
      <c r="O623" s="85"/>
      <c r="P623" s="85"/>
      <c r="Q623" s="32">
        <f t="shared" si="9"/>
        <v>37.520000000000003</v>
      </c>
    </row>
    <row r="624" spans="1:17" x14ac:dyDescent="0.25">
      <c r="A624" s="83" t="s">
        <v>8292</v>
      </c>
      <c r="B624" s="84" t="s">
        <v>15999</v>
      </c>
      <c r="C624" s="7">
        <v>1447</v>
      </c>
      <c r="D624" s="7">
        <v>10</v>
      </c>
      <c r="E624" s="1">
        <v>6584.2</v>
      </c>
      <c r="F624" s="1">
        <v>132.74</v>
      </c>
      <c r="G624" s="1">
        <v>80.739999999999995</v>
      </c>
      <c r="H624" s="1">
        <v>64.72</v>
      </c>
      <c r="I624" s="6">
        <v>278.2</v>
      </c>
      <c r="J624" s="86"/>
      <c r="K624" s="86"/>
      <c r="L624" s="85"/>
      <c r="M624" s="85"/>
      <c r="N624" s="85"/>
      <c r="O624" s="85"/>
      <c r="P624" s="85"/>
      <c r="Q624" s="32">
        <f t="shared" si="9"/>
        <v>278.2</v>
      </c>
    </row>
    <row r="625" spans="1:17" x14ac:dyDescent="0.25">
      <c r="A625" s="83" t="s">
        <v>8293</v>
      </c>
      <c r="B625" s="84" t="s">
        <v>16000</v>
      </c>
      <c r="C625" s="7">
        <v>199</v>
      </c>
      <c r="D625" s="7">
        <v>3</v>
      </c>
      <c r="E625" s="1">
        <v>335.91</v>
      </c>
      <c r="F625" s="1">
        <v>18.260000000000002</v>
      </c>
      <c r="G625" s="1">
        <v>24.22</v>
      </c>
      <c r="H625" s="1">
        <v>3.3</v>
      </c>
      <c r="I625" s="6">
        <v>45.78</v>
      </c>
      <c r="J625" s="86"/>
      <c r="K625" s="86"/>
      <c r="L625" s="85"/>
      <c r="M625" s="85"/>
      <c r="N625" s="85"/>
      <c r="O625" s="85"/>
      <c r="P625" s="85"/>
      <c r="Q625" s="32">
        <f t="shared" si="9"/>
        <v>45.78</v>
      </c>
    </row>
    <row r="626" spans="1:17" x14ac:dyDescent="0.25">
      <c r="A626" s="83" t="s">
        <v>8294</v>
      </c>
      <c r="B626" s="84" t="s">
        <v>16001</v>
      </c>
      <c r="C626" s="7">
        <v>915</v>
      </c>
      <c r="D626" s="7">
        <v>3</v>
      </c>
      <c r="E626" s="1">
        <v>818.47</v>
      </c>
      <c r="F626" s="1">
        <v>83.94</v>
      </c>
      <c r="G626" s="1">
        <v>24.22</v>
      </c>
      <c r="H626" s="1">
        <v>8.0500000000000007</v>
      </c>
      <c r="I626" s="6">
        <v>116.21</v>
      </c>
      <c r="J626" s="86"/>
      <c r="K626" s="86"/>
      <c r="L626" s="85"/>
      <c r="M626" s="85"/>
      <c r="N626" s="85"/>
      <c r="O626" s="85"/>
      <c r="P626" s="85"/>
      <c r="Q626" s="32">
        <f t="shared" si="9"/>
        <v>116.21</v>
      </c>
    </row>
    <row r="627" spans="1:17" x14ac:dyDescent="0.25">
      <c r="A627" s="83" t="s">
        <v>8295</v>
      </c>
      <c r="B627" s="84" t="s">
        <v>16002</v>
      </c>
      <c r="C627" s="7">
        <v>5784</v>
      </c>
      <c r="D627" s="7">
        <v>88</v>
      </c>
      <c r="E627" s="1">
        <v>84086.05</v>
      </c>
      <c r="F627" s="1">
        <v>530.58000000000004</v>
      </c>
      <c r="G627" s="1">
        <v>710.54</v>
      </c>
      <c r="H627" s="1">
        <v>826.53</v>
      </c>
      <c r="I627" s="6">
        <v>2067.65</v>
      </c>
      <c r="J627" s="86"/>
      <c r="K627" s="86"/>
      <c r="L627" s="85"/>
      <c r="M627" s="85"/>
      <c r="N627" s="85"/>
      <c r="O627" s="85"/>
      <c r="P627" s="85"/>
      <c r="Q627" s="32">
        <f t="shared" si="9"/>
        <v>2067.65</v>
      </c>
    </row>
    <row r="628" spans="1:17" x14ac:dyDescent="0.25">
      <c r="A628" s="83" t="s">
        <v>8296</v>
      </c>
      <c r="B628" s="84" t="s">
        <v>16003</v>
      </c>
      <c r="C628" s="7">
        <v>2061</v>
      </c>
      <c r="D628" s="7">
        <v>9</v>
      </c>
      <c r="E628" s="1">
        <v>2136.5500000000002</v>
      </c>
      <c r="F628" s="1">
        <v>189.06</v>
      </c>
      <c r="G628" s="1">
        <v>72.67</v>
      </c>
      <c r="H628" s="1">
        <v>21</v>
      </c>
      <c r="I628" s="6">
        <v>282.73</v>
      </c>
      <c r="J628" s="86"/>
      <c r="K628" s="86"/>
      <c r="L628" s="85"/>
      <c r="M628" s="85"/>
      <c r="N628" s="85"/>
      <c r="O628" s="85"/>
      <c r="P628" s="85"/>
      <c r="Q628" s="32">
        <f t="shared" si="9"/>
        <v>282.73</v>
      </c>
    </row>
    <row r="629" spans="1:17" x14ac:dyDescent="0.25">
      <c r="A629" s="83" t="s">
        <v>8297</v>
      </c>
      <c r="B629" s="84" t="s">
        <v>16004</v>
      </c>
      <c r="C629" s="7">
        <v>897</v>
      </c>
      <c r="D629" s="7">
        <v>2</v>
      </c>
      <c r="E629" s="1">
        <v>2976.32</v>
      </c>
      <c r="F629" s="1">
        <v>82.28</v>
      </c>
      <c r="G629" s="1">
        <v>16.149999999999999</v>
      </c>
      <c r="H629" s="1">
        <v>29.26</v>
      </c>
      <c r="I629" s="6">
        <v>127.69</v>
      </c>
      <c r="J629" s="86"/>
      <c r="K629" s="86"/>
      <c r="L629" s="85"/>
      <c r="M629" s="85"/>
      <c r="N629" s="85"/>
      <c r="O629" s="85"/>
      <c r="P629" s="85"/>
      <c r="Q629" s="32">
        <f t="shared" si="9"/>
        <v>127.69</v>
      </c>
    </row>
    <row r="630" spans="1:17" x14ac:dyDescent="0.25">
      <c r="A630" s="83" t="s">
        <v>8298</v>
      </c>
      <c r="B630" s="84" t="s">
        <v>16005</v>
      </c>
      <c r="C630" s="7">
        <v>2165</v>
      </c>
      <c r="D630" s="7">
        <v>11</v>
      </c>
      <c r="E630" s="1">
        <v>1641.1</v>
      </c>
      <c r="F630" s="1">
        <v>198.6</v>
      </c>
      <c r="G630" s="1">
        <v>88.82</v>
      </c>
      <c r="H630" s="1">
        <v>16.13</v>
      </c>
      <c r="I630" s="6">
        <v>303.55</v>
      </c>
      <c r="J630" s="86"/>
      <c r="K630" s="86"/>
      <c r="L630" s="85"/>
      <c r="M630" s="85"/>
      <c r="N630" s="85"/>
      <c r="O630" s="85"/>
      <c r="P630" s="85"/>
      <c r="Q630" s="32">
        <f t="shared" si="9"/>
        <v>303.55</v>
      </c>
    </row>
    <row r="631" spans="1:17" x14ac:dyDescent="0.25">
      <c r="A631" s="83" t="s">
        <v>8299</v>
      </c>
      <c r="B631" s="84" t="s">
        <v>16006</v>
      </c>
      <c r="C631" s="7">
        <v>1191</v>
      </c>
      <c r="D631" s="7">
        <v>16</v>
      </c>
      <c r="E631" s="1">
        <v>7523.79</v>
      </c>
      <c r="F631" s="1">
        <v>109.26</v>
      </c>
      <c r="G631" s="1">
        <v>129.19</v>
      </c>
      <c r="H631" s="1">
        <v>73.95</v>
      </c>
      <c r="I631" s="6">
        <v>312.39999999999998</v>
      </c>
      <c r="J631" s="86"/>
      <c r="K631" s="86"/>
      <c r="L631" s="85"/>
      <c r="M631" s="85"/>
      <c r="N631" s="85"/>
      <c r="O631" s="85"/>
      <c r="P631" s="85"/>
      <c r="Q631" s="32">
        <f t="shared" si="9"/>
        <v>312.39999999999998</v>
      </c>
    </row>
    <row r="632" spans="1:17" x14ac:dyDescent="0.25">
      <c r="A632" s="83" t="s">
        <v>8300</v>
      </c>
      <c r="B632" s="84" t="s">
        <v>16007</v>
      </c>
      <c r="C632" s="7">
        <v>551</v>
      </c>
      <c r="D632" s="7">
        <v>4</v>
      </c>
      <c r="E632" s="1">
        <v>2093.2600000000002</v>
      </c>
      <c r="F632" s="1">
        <v>50.54</v>
      </c>
      <c r="G632" s="1">
        <v>32.299999999999997</v>
      </c>
      <c r="H632" s="1">
        <v>20.58</v>
      </c>
      <c r="I632" s="6">
        <v>103.42</v>
      </c>
      <c r="J632" s="86"/>
      <c r="K632" s="86"/>
      <c r="L632" s="85"/>
      <c r="M632" s="85"/>
      <c r="N632" s="85"/>
      <c r="O632" s="85"/>
      <c r="P632" s="85"/>
      <c r="Q632" s="32">
        <f t="shared" si="9"/>
        <v>103.42</v>
      </c>
    </row>
    <row r="633" spans="1:17" x14ac:dyDescent="0.25">
      <c r="A633" s="83" t="s">
        <v>8301</v>
      </c>
      <c r="B633" s="84" t="s">
        <v>16008</v>
      </c>
      <c r="C633" s="7">
        <v>1173</v>
      </c>
      <c r="D633" s="7">
        <v>2</v>
      </c>
      <c r="E633" s="1">
        <v>501.22</v>
      </c>
      <c r="F633" s="1">
        <v>107.6</v>
      </c>
      <c r="G633" s="1">
        <v>16.149999999999999</v>
      </c>
      <c r="H633" s="1">
        <v>4.93</v>
      </c>
      <c r="I633" s="6">
        <v>128.68</v>
      </c>
      <c r="J633" s="86"/>
      <c r="K633" s="86"/>
      <c r="L633" s="85"/>
      <c r="M633" s="85"/>
      <c r="N633" s="85"/>
      <c r="O633" s="85"/>
      <c r="P633" s="85"/>
      <c r="Q633" s="32">
        <f t="shared" si="9"/>
        <v>128.68</v>
      </c>
    </row>
    <row r="634" spans="1:17" x14ac:dyDescent="0.25">
      <c r="A634" s="83" t="s">
        <v>8302</v>
      </c>
      <c r="B634" s="84" t="s">
        <v>16009</v>
      </c>
      <c r="C634" s="7">
        <v>775</v>
      </c>
      <c r="D634" s="7">
        <v>21</v>
      </c>
      <c r="E634" s="1">
        <v>11539.43</v>
      </c>
      <c r="F634" s="1">
        <v>71.09</v>
      </c>
      <c r="G634" s="1">
        <v>169.56</v>
      </c>
      <c r="H634" s="1">
        <v>113.42</v>
      </c>
      <c r="I634" s="6">
        <v>354.07</v>
      </c>
      <c r="J634" s="86"/>
      <c r="K634" s="86"/>
      <c r="L634" s="85"/>
      <c r="M634" s="85"/>
      <c r="N634" s="85"/>
      <c r="O634" s="85"/>
      <c r="P634" s="85"/>
      <c r="Q634" s="32">
        <f t="shared" si="9"/>
        <v>354.07</v>
      </c>
    </row>
    <row r="635" spans="1:17" x14ac:dyDescent="0.25">
      <c r="A635" s="83" t="s">
        <v>8303</v>
      </c>
      <c r="B635" s="84" t="s">
        <v>16010</v>
      </c>
      <c r="C635" s="7">
        <v>37284</v>
      </c>
      <c r="D635" s="7">
        <v>573</v>
      </c>
      <c r="E635" s="1">
        <v>364936.69</v>
      </c>
      <c r="F635" s="1">
        <v>3420.12</v>
      </c>
      <c r="G635" s="1">
        <v>4626.63</v>
      </c>
      <c r="H635" s="1">
        <v>3587.18</v>
      </c>
      <c r="I635" s="6">
        <v>11633.93</v>
      </c>
      <c r="J635" s="86"/>
      <c r="K635" s="86"/>
      <c r="L635" s="85"/>
      <c r="M635" s="85"/>
      <c r="N635" s="85"/>
      <c r="O635" s="85"/>
      <c r="P635" s="85"/>
      <c r="Q635" s="32">
        <f t="shared" si="9"/>
        <v>11633.93</v>
      </c>
    </row>
    <row r="636" spans="1:17" x14ac:dyDescent="0.25">
      <c r="A636" s="83" t="s">
        <v>8304</v>
      </c>
      <c r="B636" s="84" t="s">
        <v>16011</v>
      </c>
      <c r="C636" s="7">
        <v>552</v>
      </c>
      <c r="D636" s="7">
        <v>9</v>
      </c>
      <c r="E636" s="1">
        <v>13172.29</v>
      </c>
      <c r="F636" s="1">
        <v>50.63</v>
      </c>
      <c r="G636" s="1">
        <v>72.67</v>
      </c>
      <c r="H636" s="1">
        <v>129.47999999999999</v>
      </c>
      <c r="I636" s="6">
        <v>252.78</v>
      </c>
      <c r="J636" s="86"/>
      <c r="K636" s="86"/>
      <c r="L636" s="85"/>
      <c r="M636" s="85"/>
      <c r="N636" s="85"/>
      <c r="O636" s="85"/>
      <c r="P636" s="85"/>
      <c r="Q636" s="32">
        <f t="shared" si="9"/>
        <v>252.78</v>
      </c>
    </row>
    <row r="637" spans="1:17" x14ac:dyDescent="0.25">
      <c r="A637" s="83" t="s">
        <v>8305</v>
      </c>
      <c r="B637" s="84" t="s">
        <v>16012</v>
      </c>
      <c r="C637" s="7">
        <v>1460</v>
      </c>
      <c r="D637" s="7">
        <v>3</v>
      </c>
      <c r="E637" s="1">
        <v>1261.06</v>
      </c>
      <c r="F637" s="1">
        <v>133.93</v>
      </c>
      <c r="G637" s="1">
        <v>24.22</v>
      </c>
      <c r="H637" s="1">
        <v>12.39</v>
      </c>
      <c r="I637" s="6">
        <v>170.54</v>
      </c>
      <c r="J637" s="86"/>
      <c r="K637" s="86"/>
      <c r="L637" s="85"/>
      <c r="M637" s="85"/>
      <c r="N637" s="85"/>
      <c r="O637" s="85"/>
      <c r="P637" s="85"/>
      <c r="Q637" s="32">
        <f t="shared" si="9"/>
        <v>170.54</v>
      </c>
    </row>
    <row r="638" spans="1:17" x14ac:dyDescent="0.25">
      <c r="A638" s="83" t="s">
        <v>8306</v>
      </c>
      <c r="B638" s="84" t="s">
        <v>16013</v>
      </c>
      <c r="C638" s="7">
        <v>998</v>
      </c>
      <c r="D638" s="7">
        <v>3</v>
      </c>
      <c r="E638" s="1">
        <v>562.66</v>
      </c>
      <c r="F638" s="1">
        <v>91.55</v>
      </c>
      <c r="G638" s="1">
        <v>24.22</v>
      </c>
      <c r="H638" s="1">
        <v>5.53</v>
      </c>
      <c r="I638" s="6">
        <v>121.3</v>
      </c>
      <c r="J638" s="86"/>
      <c r="K638" s="86"/>
      <c r="L638" s="85"/>
      <c r="M638" s="85"/>
      <c r="N638" s="85"/>
      <c r="O638" s="85"/>
      <c r="P638" s="85"/>
      <c r="Q638" s="32">
        <f t="shared" si="9"/>
        <v>121.3</v>
      </c>
    </row>
    <row r="639" spans="1:17" x14ac:dyDescent="0.25">
      <c r="A639" s="83" t="s">
        <v>8307</v>
      </c>
      <c r="B639" s="84" t="s">
        <v>16014</v>
      </c>
      <c r="C639" s="7">
        <v>906</v>
      </c>
      <c r="D639" s="7">
        <v>5</v>
      </c>
      <c r="E639" s="1">
        <v>1241.2</v>
      </c>
      <c r="F639" s="1">
        <v>83.11</v>
      </c>
      <c r="G639" s="1">
        <v>40.380000000000003</v>
      </c>
      <c r="H639" s="1">
        <v>12.2</v>
      </c>
      <c r="I639" s="6">
        <v>135.69</v>
      </c>
      <c r="J639" s="86"/>
      <c r="K639" s="86"/>
      <c r="L639" s="85"/>
      <c r="M639" s="85"/>
      <c r="N639" s="85"/>
      <c r="O639" s="85"/>
      <c r="P639" s="85"/>
      <c r="Q639" s="32">
        <f t="shared" si="9"/>
        <v>135.69</v>
      </c>
    </row>
    <row r="640" spans="1:17" x14ac:dyDescent="0.25">
      <c r="A640" s="83" t="s">
        <v>8308</v>
      </c>
      <c r="B640" s="84" t="s">
        <v>16015</v>
      </c>
      <c r="C640" s="7">
        <v>1115</v>
      </c>
      <c r="D640" s="7">
        <v>12</v>
      </c>
      <c r="E640" s="1">
        <v>3030.56</v>
      </c>
      <c r="F640" s="1">
        <v>102.28</v>
      </c>
      <c r="G640" s="1">
        <v>96.9</v>
      </c>
      <c r="H640" s="1">
        <v>29.79</v>
      </c>
      <c r="I640" s="6">
        <v>228.97</v>
      </c>
      <c r="J640" s="86"/>
      <c r="K640" s="86"/>
      <c r="L640" s="85"/>
      <c r="M640" s="85"/>
      <c r="N640" s="85"/>
      <c r="O640" s="85"/>
      <c r="P640" s="85"/>
      <c r="Q640" s="32">
        <f t="shared" si="9"/>
        <v>228.97</v>
      </c>
    </row>
    <row r="641" spans="1:17" x14ac:dyDescent="0.25">
      <c r="A641" s="83" t="s">
        <v>8309</v>
      </c>
      <c r="B641" s="84" t="s">
        <v>16016</v>
      </c>
      <c r="C641" s="7">
        <v>4836</v>
      </c>
      <c r="D641" s="7">
        <v>60</v>
      </c>
      <c r="E641" s="1">
        <v>57485.1</v>
      </c>
      <c r="F641" s="1">
        <v>443.62</v>
      </c>
      <c r="G641" s="1">
        <v>484.46</v>
      </c>
      <c r="H641" s="1">
        <v>565.05999999999995</v>
      </c>
      <c r="I641" s="6">
        <v>1493.14</v>
      </c>
      <c r="J641" s="86"/>
      <c r="K641" s="86"/>
      <c r="L641" s="85"/>
      <c r="M641" s="85"/>
      <c r="N641" s="85"/>
      <c r="O641" s="85"/>
      <c r="P641" s="85"/>
      <c r="Q641" s="32">
        <f t="shared" si="9"/>
        <v>1493.14</v>
      </c>
    </row>
    <row r="642" spans="1:17" x14ac:dyDescent="0.25">
      <c r="A642" s="83" t="s">
        <v>8310</v>
      </c>
      <c r="B642" s="84" t="s">
        <v>16017</v>
      </c>
      <c r="C642" s="7">
        <v>1811</v>
      </c>
      <c r="D642" s="7">
        <v>17</v>
      </c>
      <c r="E642" s="1">
        <v>5603.38</v>
      </c>
      <c r="F642" s="1">
        <v>166.13</v>
      </c>
      <c r="G642" s="1">
        <v>137.26</v>
      </c>
      <c r="H642" s="1">
        <v>55.08</v>
      </c>
      <c r="I642" s="6">
        <v>358.47</v>
      </c>
      <c r="J642" s="86"/>
      <c r="K642" s="86"/>
      <c r="L642" s="85"/>
      <c r="M642" s="85"/>
      <c r="N642" s="85"/>
      <c r="O642" s="85"/>
      <c r="P642" s="85"/>
      <c r="Q642" s="32">
        <f t="shared" si="9"/>
        <v>358.47</v>
      </c>
    </row>
    <row r="643" spans="1:17" x14ac:dyDescent="0.25">
      <c r="A643" s="83" t="s">
        <v>8311</v>
      </c>
      <c r="B643" s="84" t="s">
        <v>16018</v>
      </c>
      <c r="C643" s="7">
        <v>4687</v>
      </c>
      <c r="D643" s="7">
        <v>106</v>
      </c>
      <c r="E643" s="1">
        <v>26431.47</v>
      </c>
      <c r="F643" s="1">
        <v>429.94</v>
      </c>
      <c r="G643" s="1">
        <v>855.89</v>
      </c>
      <c r="H643" s="1">
        <v>259.81</v>
      </c>
      <c r="I643" s="6">
        <v>1545.64</v>
      </c>
      <c r="J643" s="86"/>
      <c r="K643" s="86"/>
      <c r="L643" s="85"/>
      <c r="M643" s="85"/>
      <c r="N643" s="85"/>
      <c r="O643" s="85"/>
      <c r="P643" s="85"/>
      <c r="Q643" s="32">
        <f t="shared" si="9"/>
        <v>1545.64</v>
      </c>
    </row>
    <row r="644" spans="1:17" x14ac:dyDescent="0.25">
      <c r="A644" s="83" t="s">
        <v>8312</v>
      </c>
      <c r="B644" s="84" t="s">
        <v>16019</v>
      </c>
      <c r="C644" s="7">
        <v>681</v>
      </c>
      <c r="D644" s="7">
        <v>3</v>
      </c>
      <c r="E644" s="1">
        <v>245.7</v>
      </c>
      <c r="F644" s="1">
        <v>62.47</v>
      </c>
      <c r="G644" s="1">
        <v>24.22</v>
      </c>
      <c r="H644" s="1">
        <v>2.42</v>
      </c>
      <c r="I644" s="6">
        <v>89.11</v>
      </c>
      <c r="J644" s="86"/>
      <c r="K644" s="86"/>
      <c r="L644" s="85"/>
      <c r="M644" s="85"/>
      <c r="N644" s="85"/>
      <c r="O644" s="85"/>
      <c r="P644" s="85"/>
      <c r="Q644" s="32">
        <f t="shared" si="9"/>
        <v>89.11</v>
      </c>
    </row>
    <row r="645" spans="1:17" x14ac:dyDescent="0.25">
      <c r="A645" s="83" t="s">
        <v>8313</v>
      </c>
      <c r="B645" s="84" t="s">
        <v>16020</v>
      </c>
      <c r="C645" s="7">
        <v>6714</v>
      </c>
      <c r="D645" s="7">
        <v>78</v>
      </c>
      <c r="E645" s="1">
        <v>74234.429999999993</v>
      </c>
      <c r="F645" s="1">
        <v>615.89</v>
      </c>
      <c r="G645" s="1">
        <v>629.79999999999995</v>
      </c>
      <c r="H645" s="1">
        <v>729.7</v>
      </c>
      <c r="I645" s="6">
        <v>1975.39</v>
      </c>
      <c r="J645" s="86"/>
      <c r="K645" s="86"/>
      <c r="L645" s="85"/>
      <c r="M645" s="85"/>
      <c r="N645" s="85"/>
      <c r="O645" s="85"/>
      <c r="P645" s="85"/>
      <c r="Q645" s="32">
        <f t="shared" si="9"/>
        <v>1975.39</v>
      </c>
    </row>
    <row r="646" spans="1:17" x14ac:dyDescent="0.25">
      <c r="A646" s="83" t="s">
        <v>8314</v>
      </c>
      <c r="B646" s="84" t="s">
        <v>16021</v>
      </c>
      <c r="C646" s="7">
        <v>2248</v>
      </c>
      <c r="D646" s="7">
        <v>26</v>
      </c>
      <c r="E646" s="1">
        <v>9354.67</v>
      </c>
      <c r="F646" s="1">
        <v>206.22</v>
      </c>
      <c r="G646" s="1">
        <v>209.94</v>
      </c>
      <c r="H646" s="1">
        <v>91.95</v>
      </c>
      <c r="I646" s="6">
        <v>508.11</v>
      </c>
      <c r="J646" s="86"/>
      <c r="K646" s="86"/>
      <c r="L646" s="85"/>
      <c r="M646" s="85"/>
      <c r="N646" s="85"/>
      <c r="O646" s="85"/>
      <c r="P646" s="85"/>
      <c r="Q646" s="32">
        <f t="shared" si="9"/>
        <v>508.11</v>
      </c>
    </row>
    <row r="647" spans="1:17" x14ac:dyDescent="0.25">
      <c r="A647" s="83" t="s">
        <v>8315</v>
      </c>
      <c r="B647" s="84" t="s">
        <v>16022</v>
      </c>
      <c r="C647" s="7">
        <v>509</v>
      </c>
      <c r="D647" s="7">
        <v>1</v>
      </c>
      <c r="E647" s="1">
        <v>0</v>
      </c>
      <c r="F647" s="1">
        <v>46.69</v>
      </c>
      <c r="G647" s="1">
        <v>8.07</v>
      </c>
      <c r="H647" s="1">
        <v>0</v>
      </c>
      <c r="I647" s="6">
        <v>54.76</v>
      </c>
      <c r="J647" s="86"/>
      <c r="K647" s="86"/>
      <c r="L647" s="85"/>
      <c r="M647" s="85"/>
      <c r="N647" s="85"/>
      <c r="O647" s="85"/>
      <c r="P647" s="85"/>
      <c r="Q647" s="32">
        <f t="shared" si="9"/>
        <v>54.76</v>
      </c>
    </row>
    <row r="648" spans="1:17" x14ac:dyDescent="0.25">
      <c r="A648" s="83" t="s">
        <v>8316</v>
      </c>
      <c r="B648" s="84" t="s">
        <v>16023</v>
      </c>
      <c r="C648" s="7">
        <v>565</v>
      </c>
      <c r="D648" s="7">
        <v>1</v>
      </c>
      <c r="E648" s="1">
        <v>37.32</v>
      </c>
      <c r="F648" s="1">
        <v>51.83</v>
      </c>
      <c r="G648" s="1">
        <v>8.07</v>
      </c>
      <c r="H648" s="1">
        <v>0.37</v>
      </c>
      <c r="I648" s="6">
        <v>60.27</v>
      </c>
      <c r="J648" s="86"/>
      <c r="K648" s="86"/>
      <c r="L648" s="85"/>
      <c r="M648" s="85"/>
      <c r="N648" s="85"/>
      <c r="O648" s="85"/>
      <c r="P648" s="85"/>
      <c r="Q648" s="32">
        <f t="shared" si="9"/>
        <v>60.27</v>
      </c>
    </row>
    <row r="649" spans="1:17" x14ac:dyDescent="0.25">
      <c r="A649" s="83" t="s">
        <v>8317</v>
      </c>
      <c r="B649" s="84" t="s">
        <v>16024</v>
      </c>
      <c r="C649" s="7">
        <v>2357</v>
      </c>
      <c r="D649" s="7">
        <v>22</v>
      </c>
      <c r="E649" s="1">
        <v>47092.68</v>
      </c>
      <c r="F649" s="1">
        <v>216.21</v>
      </c>
      <c r="G649" s="1">
        <v>177.64</v>
      </c>
      <c r="H649" s="1">
        <v>462.9</v>
      </c>
      <c r="I649" s="6">
        <v>856.75</v>
      </c>
      <c r="J649" s="86"/>
      <c r="K649" s="86"/>
      <c r="L649" s="85"/>
      <c r="M649" s="85"/>
      <c r="N649" s="85"/>
      <c r="O649" s="85"/>
      <c r="P649" s="85"/>
      <c r="Q649" s="32">
        <f t="shared" si="9"/>
        <v>856.75</v>
      </c>
    </row>
    <row r="650" spans="1:17" x14ac:dyDescent="0.25">
      <c r="A650" s="83" t="s">
        <v>8318</v>
      </c>
      <c r="B650" s="84" t="s">
        <v>16025</v>
      </c>
      <c r="C650" s="7">
        <v>1977</v>
      </c>
      <c r="D650" s="7">
        <v>22</v>
      </c>
      <c r="E650" s="1">
        <v>6463.42</v>
      </c>
      <c r="F650" s="1">
        <v>181.35</v>
      </c>
      <c r="G650" s="1">
        <v>177.64</v>
      </c>
      <c r="H650" s="1">
        <v>63.54</v>
      </c>
      <c r="I650" s="6">
        <v>422.53</v>
      </c>
      <c r="J650" s="86"/>
      <c r="K650" s="86"/>
      <c r="L650" s="85"/>
      <c r="M650" s="85"/>
      <c r="N650" s="85"/>
      <c r="O650" s="85"/>
      <c r="P650" s="85"/>
      <c r="Q650" s="32">
        <f t="shared" si="9"/>
        <v>422.53</v>
      </c>
    </row>
    <row r="651" spans="1:17" x14ac:dyDescent="0.25">
      <c r="A651" s="83" t="s">
        <v>8319</v>
      </c>
      <c r="B651" s="84" t="s">
        <v>16026</v>
      </c>
      <c r="C651" s="7">
        <v>6888</v>
      </c>
      <c r="D651" s="7">
        <v>86</v>
      </c>
      <c r="E651" s="1">
        <v>66335.17</v>
      </c>
      <c r="F651" s="1">
        <v>631.85</v>
      </c>
      <c r="G651" s="1">
        <v>694.4</v>
      </c>
      <c r="H651" s="1">
        <v>652.04999999999995</v>
      </c>
      <c r="I651" s="6">
        <v>1978.3</v>
      </c>
      <c r="J651" s="86"/>
      <c r="K651" s="86"/>
      <c r="L651" s="85"/>
      <c r="M651" s="85"/>
      <c r="N651" s="85"/>
      <c r="O651" s="85"/>
      <c r="P651" s="85"/>
      <c r="Q651" s="32">
        <f t="shared" si="9"/>
        <v>1978.3</v>
      </c>
    </row>
    <row r="652" spans="1:17" x14ac:dyDescent="0.25">
      <c r="A652" s="83" t="s">
        <v>8320</v>
      </c>
      <c r="B652" s="84" t="s">
        <v>16027</v>
      </c>
      <c r="C652" s="7">
        <v>1219</v>
      </c>
      <c r="D652" s="7">
        <v>7</v>
      </c>
      <c r="E652" s="1">
        <v>2820.21</v>
      </c>
      <c r="F652" s="1">
        <v>111.82</v>
      </c>
      <c r="G652" s="1">
        <v>56.52</v>
      </c>
      <c r="H652" s="1">
        <v>27.72</v>
      </c>
      <c r="I652" s="6">
        <v>196.06</v>
      </c>
      <c r="J652" s="86"/>
      <c r="K652" s="86"/>
      <c r="L652" s="85"/>
      <c r="M652" s="85"/>
      <c r="N652" s="85"/>
      <c r="O652" s="85"/>
      <c r="P652" s="85"/>
      <c r="Q652" s="32">
        <f t="shared" si="9"/>
        <v>196.06</v>
      </c>
    </row>
    <row r="653" spans="1:17" x14ac:dyDescent="0.25">
      <c r="A653" s="83" t="s">
        <v>8321</v>
      </c>
      <c r="B653" s="84" t="s">
        <v>16028</v>
      </c>
      <c r="C653" s="7">
        <v>626</v>
      </c>
      <c r="D653" s="7">
        <v>2</v>
      </c>
      <c r="E653" s="1">
        <v>701.14</v>
      </c>
      <c r="F653" s="1">
        <v>57.42</v>
      </c>
      <c r="G653" s="1">
        <v>16.149999999999999</v>
      </c>
      <c r="H653" s="1">
        <v>6.89</v>
      </c>
      <c r="I653" s="6">
        <v>80.459999999999994</v>
      </c>
      <c r="J653" s="86"/>
      <c r="K653" s="86"/>
      <c r="L653" s="85"/>
      <c r="M653" s="85"/>
      <c r="N653" s="85"/>
      <c r="O653" s="85"/>
      <c r="P653" s="85"/>
      <c r="Q653" s="32">
        <f t="shared" si="9"/>
        <v>80.459999999999994</v>
      </c>
    </row>
    <row r="654" spans="1:17" x14ac:dyDescent="0.25">
      <c r="A654" s="83" t="s">
        <v>8322</v>
      </c>
      <c r="B654" s="84" t="s">
        <v>16029</v>
      </c>
      <c r="C654" s="7">
        <v>3489</v>
      </c>
      <c r="D654" s="7">
        <v>25</v>
      </c>
      <c r="E654" s="1">
        <v>86143.92</v>
      </c>
      <c r="F654" s="1">
        <v>320.05</v>
      </c>
      <c r="G654" s="1">
        <v>201.86</v>
      </c>
      <c r="H654" s="1">
        <v>846.76</v>
      </c>
      <c r="I654" s="6">
        <v>1368.67</v>
      </c>
      <c r="J654" s="86"/>
      <c r="K654" s="86"/>
      <c r="L654" s="85"/>
      <c r="M654" s="85"/>
      <c r="N654" s="85"/>
      <c r="O654" s="85"/>
      <c r="P654" s="85"/>
      <c r="Q654" s="32">
        <f t="shared" ref="Q654:Q717" si="10">P654+I654</f>
        <v>1368.67</v>
      </c>
    </row>
    <row r="655" spans="1:17" x14ac:dyDescent="0.25">
      <c r="A655" s="83" t="s">
        <v>8323</v>
      </c>
      <c r="B655" s="84" t="s">
        <v>16030</v>
      </c>
      <c r="C655" s="7">
        <v>936</v>
      </c>
      <c r="D655" s="7">
        <v>6</v>
      </c>
      <c r="E655" s="1">
        <v>563.29</v>
      </c>
      <c r="F655" s="1">
        <v>85.86</v>
      </c>
      <c r="G655" s="1">
        <v>48.45</v>
      </c>
      <c r="H655" s="1">
        <v>5.54</v>
      </c>
      <c r="I655" s="6">
        <v>139.85</v>
      </c>
      <c r="J655" s="86"/>
      <c r="K655" s="86"/>
      <c r="L655" s="85"/>
      <c r="M655" s="85"/>
      <c r="N655" s="85"/>
      <c r="O655" s="85"/>
      <c r="P655" s="85"/>
      <c r="Q655" s="32">
        <f t="shared" si="10"/>
        <v>139.85</v>
      </c>
    </row>
    <row r="656" spans="1:17" x14ac:dyDescent="0.25">
      <c r="A656" s="83" t="s">
        <v>8324</v>
      </c>
      <c r="B656" s="84" t="s">
        <v>16031</v>
      </c>
      <c r="C656" s="7">
        <v>337</v>
      </c>
      <c r="D656" s="7">
        <v>3</v>
      </c>
      <c r="E656" s="1">
        <v>472.75</v>
      </c>
      <c r="F656" s="1">
        <v>30.91</v>
      </c>
      <c r="G656" s="1">
        <v>24.22</v>
      </c>
      <c r="H656" s="1">
        <v>4.6500000000000004</v>
      </c>
      <c r="I656" s="6">
        <v>59.78</v>
      </c>
      <c r="J656" s="86"/>
      <c r="K656" s="86"/>
      <c r="L656" s="85"/>
      <c r="M656" s="85"/>
      <c r="N656" s="85"/>
      <c r="O656" s="85"/>
      <c r="P656" s="85"/>
      <c r="Q656" s="32">
        <f t="shared" si="10"/>
        <v>59.78</v>
      </c>
    </row>
    <row r="657" spans="1:17" x14ac:dyDescent="0.25">
      <c r="A657" s="83" t="s">
        <v>8325</v>
      </c>
      <c r="B657" s="84" t="s">
        <v>16032</v>
      </c>
      <c r="C657" s="7">
        <v>1925</v>
      </c>
      <c r="D657" s="7">
        <v>4</v>
      </c>
      <c r="E657" s="1">
        <v>849.73</v>
      </c>
      <c r="F657" s="1">
        <v>176.58</v>
      </c>
      <c r="G657" s="1">
        <v>32.299999999999997</v>
      </c>
      <c r="H657" s="1">
        <v>8.35</v>
      </c>
      <c r="I657" s="6">
        <v>217.23</v>
      </c>
      <c r="J657" s="86"/>
      <c r="K657" s="86"/>
      <c r="L657" s="85"/>
      <c r="M657" s="85"/>
      <c r="N657" s="85"/>
      <c r="O657" s="85"/>
      <c r="P657" s="85"/>
      <c r="Q657" s="32">
        <f t="shared" si="10"/>
        <v>217.23</v>
      </c>
    </row>
    <row r="658" spans="1:17" x14ac:dyDescent="0.25">
      <c r="A658" s="83" t="s">
        <v>8326</v>
      </c>
      <c r="B658" s="84" t="s">
        <v>16033</v>
      </c>
      <c r="C658" s="7">
        <v>2219</v>
      </c>
      <c r="D658" s="7">
        <v>28</v>
      </c>
      <c r="E658" s="1">
        <v>71191.83</v>
      </c>
      <c r="F658" s="1">
        <v>203.55</v>
      </c>
      <c r="G658" s="1">
        <v>226.08</v>
      </c>
      <c r="H658" s="1">
        <v>699.78</v>
      </c>
      <c r="I658" s="6">
        <v>1129.4100000000001</v>
      </c>
      <c r="J658" s="86"/>
      <c r="K658" s="86"/>
      <c r="L658" s="85"/>
      <c r="M658" s="85"/>
      <c r="N658" s="85"/>
      <c r="O658" s="85"/>
      <c r="P658" s="85"/>
      <c r="Q658" s="32">
        <f t="shared" si="10"/>
        <v>1129.4100000000001</v>
      </c>
    </row>
    <row r="659" spans="1:17" x14ac:dyDescent="0.25">
      <c r="A659" s="83" t="s">
        <v>8327</v>
      </c>
      <c r="B659" s="84" t="s">
        <v>16034</v>
      </c>
      <c r="C659" s="7">
        <v>475</v>
      </c>
      <c r="D659" s="7">
        <v>6</v>
      </c>
      <c r="E659" s="1">
        <v>11113.36</v>
      </c>
      <c r="F659" s="1">
        <v>43.58</v>
      </c>
      <c r="G659" s="1">
        <v>48.45</v>
      </c>
      <c r="H659" s="1">
        <v>109.24</v>
      </c>
      <c r="I659" s="6">
        <v>201.27</v>
      </c>
      <c r="J659" s="86"/>
      <c r="K659" s="86"/>
      <c r="L659" s="85"/>
      <c r="M659" s="85"/>
      <c r="N659" s="85"/>
      <c r="O659" s="85"/>
      <c r="P659" s="85"/>
      <c r="Q659" s="32">
        <f t="shared" si="10"/>
        <v>201.27</v>
      </c>
    </row>
    <row r="660" spans="1:17" x14ac:dyDescent="0.25">
      <c r="A660" s="83" t="s">
        <v>8328</v>
      </c>
      <c r="B660" s="84" t="s">
        <v>16035</v>
      </c>
      <c r="C660" s="7">
        <v>3537</v>
      </c>
      <c r="D660" s="7">
        <v>29</v>
      </c>
      <c r="E660" s="1">
        <v>10462.1</v>
      </c>
      <c r="F660" s="1">
        <v>324.45999999999998</v>
      </c>
      <c r="G660" s="1">
        <v>234.16</v>
      </c>
      <c r="H660" s="1">
        <v>102.84</v>
      </c>
      <c r="I660" s="6">
        <v>661.46</v>
      </c>
      <c r="J660" s="86"/>
      <c r="K660" s="86"/>
      <c r="L660" s="85"/>
      <c r="M660" s="85"/>
      <c r="N660" s="85"/>
      <c r="O660" s="85"/>
      <c r="P660" s="85"/>
      <c r="Q660" s="32">
        <f t="shared" si="10"/>
        <v>661.46</v>
      </c>
    </row>
    <row r="661" spans="1:17" x14ac:dyDescent="0.25">
      <c r="A661" s="83" t="s">
        <v>8329</v>
      </c>
      <c r="B661" s="84" t="s">
        <v>16036</v>
      </c>
      <c r="C661" s="7">
        <v>9196</v>
      </c>
      <c r="D661" s="7">
        <v>122</v>
      </c>
      <c r="E661" s="1">
        <v>145453.12</v>
      </c>
      <c r="F661" s="1">
        <v>843.56</v>
      </c>
      <c r="G661" s="1">
        <v>985.08</v>
      </c>
      <c r="H661" s="1">
        <v>1429.74</v>
      </c>
      <c r="I661" s="6">
        <v>3258.38</v>
      </c>
      <c r="J661" s="86"/>
      <c r="K661" s="86"/>
      <c r="L661" s="85"/>
      <c r="M661" s="85"/>
      <c r="N661" s="85"/>
      <c r="O661" s="85"/>
      <c r="P661" s="85"/>
      <c r="Q661" s="32">
        <f t="shared" si="10"/>
        <v>3258.38</v>
      </c>
    </row>
    <row r="662" spans="1:17" x14ac:dyDescent="0.25">
      <c r="A662" s="83" t="s">
        <v>8330</v>
      </c>
      <c r="B662" s="84" t="s">
        <v>16037</v>
      </c>
      <c r="C662" s="7">
        <v>279</v>
      </c>
      <c r="D662" s="7">
        <v>1</v>
      </c>
      <c r="E662" s="1">
        <v>37.32</v>
      </c>
      <c r="F662" s="1">
        <v>25.59</v>
      </c>
      <c r="G662" s="1">
        <v>8.07</v>
      </c>
      <c r="H662" s="1">
        <v>0.37</v>
      </c>
      <c r="I662" s="6">
        <v>34.03</v>
      </c>
      <c r="J662" s="86"/>
      <c r="K662" s="86"/>
      <c r="L662" s="85"/>
      <c r="M662" s="85"/>
      <c r="N662" s="85"/>
      <c r="O662" s="85"/>
      <c r="P662" s="85"/>
      <c r="Q662" s="32">
        <f t="shared" si="10"/>
        <v>34.03</v>
      </c>
    </row>
    <row r="663" spans="1:17" x14ac:dyDescent="0.25">
      <c r="A663" s="83" t="s">
        <v>8331</v>
      </c>
      <c r="B663" s="84" t="s">
        <v>16038</v>
      </c>
      <c r="C663" s="7">
        <v>2756</v>
      </c>
      <c r="D663" s="7">
        <v>67</v>
      </c>
      <c r="E663" s="1">
        <v>24924.6</v>
      </c>
      <c r="F663" s="1">
        <v>252.82</v>
      </c>
      <c r="G663" s="1">
        <v>540.98</v>
      </c>
      <c r="H663" s="1">
        <v>245</v>
      </c>
      <c r="I663" s="6">
        <v>1038.8</v>
      </c>
      <c r="J663" s="86"/>
      <c r="K663" s="86"/>
      <c r="L663" s="85"/>
      <c r="M663" s="85"/>
      <c r="N663" s="85"/>
      <c r="O663" s="85"/>
      <c r="P663" s="85"/>
      <c r="Q663" s="32">
        <f t="shared" si="10"/>
        <v>1038.8</v>
      </c>
    </row>
    <row r="664" spans="1:17" x14ac:dyDescent="0.25">
      <c r="A664" s="83" t="s">
        <v>8332</v>
      </c>
      <c r="B664" s="84" t="s">
        <v>16039</v>
      </c>
      <c r="C664" s="7">
        <v>829</v>
      </c>
      <c r="D664" s="7">
        <v>5</v>
      </c>
      <c r="E664" s="1">
        <v>1154.75</v>
      </c>
      <c r="F664" s="1">
        <v>76.05</v>
      </c>
      <c r="G664" s="1">
        <v>40.380000000000003</v>
      </c>
      <c r="H664" s="1">
        <v>11.35</v>
      </c>
      <c r="I664" s="6">
        <v>127.78</v>
      </c>
      <c r="J664" s="86"/>
      <c r="K664" s="86"/>
      <c r="L664" s="85"/>
      <c r="M664" s="85"/>
      <c r="N664" s="85"/>
      <c r="O664" s="85"/>
      <c r="P664" s="85"/>
      <c r="Q664" s="32">
        <f t="shared" si="10"/>
        <v>127.78</v>
      </c>
    </row>
    <row r="665" spans="1:17" x14ac:dyDescent="0.25">
      <c r="A665" s="83" t="s">
        <v>8333</v>
      </c>
      <c r="B665" s="84" t="s">
        <v>16040</v>
      </c>
      <c r="C665" s="7">
        <v>5743</v>
      </c>
      <c r="D665" s="7">
        <v>137</v>
      </c>
      <c r="E665" s="1">
        <v>33627.25</v>
      </c>
      <c r="F665" s="1">
        <v>526.82000000000005</v>
      </c>
      <c r="G665" s="1">
        <v>1106.19</v>
      </c>
      <c r="H665" s="1">
        <v>330.54</v>
      </c>
      <c r="I665" s="6">
        <v>1963.55</v>
      </c>
      <c r="J665" s="86"/>
      <c r="K665" s="86"/>
      <c r="L665" s="85"/>
      <c r="M665" s="85"/>
      <c r="N665" s="85"/>
      <c r="O665" s="85"/>
      <c r="P665" s="85"/>
      <c r="Q665" s="32">
        <f t="shared" si="10"/>
        <v>1963.55</v>
      </c>
    </row>
    <row r="666" spans="1:17" x14ac:dyDescent="0.25">
      <c r="A666" s="83" t="s">
        <v>8334</v>
      </c>
      <c r="B666" s="84" t="s">
        <v>16041</v>
      </c>
      <c r="C666" s="7">
        <v>523</v>
      </c>
      <c r="D666" s="7">
        <v>3</v>
      </c>
      <c r="E666" s="1">
        <v>7398.76</v>
      </c>
      <c r="F666" s="1">
        <v>47.98</v>
      </c>
      <c r="G666" s="1">
        <v>24.22</v>
      </c>
      <c r="H666" s="1">
        <v>72.73</v>
      </c>
      <c r="I666" s="6">
        <v>144.93</v>
      </c>
      <c r="J666" s="86"/>
      <c r="K666" s="86"/>
      <c r="L666" s="85"/>
      <c r="M666" s="85"/>
      <c r="N666" s="85"/>
      <c r="O666" s="85"/>
      <c r="P666" s="85"/>
      <c r="Q666" s="32">
        <f t="shared" si="10"/>
        <v>144.93</v>
      </c>
    </row>
    <row r="667" spans="1:17" x14ac:dyDescent="0.25">
      <c r="A667" s="83" t="s">
        <v>8335</v>
      </c>
      <c r="B667" s="84" t="s">
        <v>16042</v>
      </c>
      <c r="C667" s="7">
        <v>957</v>
      </c>
      <c r="D667" s="7">
        <v>8</v>
      </c>
      <c r="E667" s="1">
        <v>3584.16</v>
      </c>
      <c r="F667" s="1">
        <v>87.78</v>
      </c>
      <c r="G667" s="1">
        <v>64.59</v>
      </c>
      <c r="H667" s="1">
        <v>35.229999999999997</v>
      </c>
      <c r="I667" s="6">
        <v>187.6</v>
      </c>
      <c r="J667" s="86"/>
      <c r="K667" s="86"/>
      <c r="L667" s="85"/>
      <c r="M667" s="85"/>
      <c r="N667" s="85"/>
      <c r="O667" s="85"/>
      <c r="P667" s="85"/>
      <c r="Q667" s="32">
        <f t="shared" si="10"/>
        <v>187.6</v>
      </c>
    </row>
    <row r="668" spans="1:17" x14ac:dyDescent="0.25">
      <c r="A668" s="83" t="s">
        <v>8336</v>
      </c>
      <c r="B668" s="84" t="s">
        <v>16043</v>
      </c>
      <c r="C668" s="7">
        <v>356</v>
      </c>
      <c r="D668" s="7">
        <v>4</v>
      </c>
      <c r="E668" s="1">
        <v>577.95000000000005</v>
      </c>
      <c r="F668" s="1">
        <v>32.659999999999997</v>
      </c>
      <c r="G668" s="1">
        <v>32.299999999999997</v>
      </c>
      <c r="H668" s="1">
        <v>5.68</v>
      </c>
      <c r="I668" s="6">
        <v>70.64</v>
      </c>
      <c r="J668" s="86"/>
      <c r="K668" s="86"/>
      <c r="L668" s="85"/>
      <c r="M668" s="85"/>
      <c r="N668" s="85"/>
      <c r="O668" s="85"/>
      <c r="P668" s="85"/>
      <c r="Q668" s="32">
        <f t="shared" si="10"/>
        <v>70.64</v>
      </c>
    </row>
    <row r="669" spans="1:17" x14ac:dyDescent="0.25">
      <c r="A669" s="83" t="s">
        <v>8337</v>
      </c>
      <c r="B669" s="84" t="s">
        <v>16044</v>
      </c>
      <c r="C669" s="7">
        <v>543</v>
      </c>
      <c r="D669" s="7">
        <v>2</v>
      </c>
      <c r="E669" s="1">
        <v>4686.6099999999997</v>
      </c>
      <c r="F669" s="1">
        <v>49.81</v>
      </c>
      <c r="G669" s="1">
        <v>16.149999999999999</v>
      </c>
      <c r="H669" s="1">
        <v>46.06</v>
      </c>
      <c r="I669" s="6">
        <v>112.02</v>
      </c>
      <c r="J669" s="86"/>
      <c r="K669" s="86"/>
      <c r="L669" s="85"/>
      <c r="M669" s="85"/>
      <c r="N669" s="85"/>
      <c r="O669" s="85"/>
      <c r="P669" s="85"/>
      <c r="Q669" s="32">
        <f t="shared" si="10"/>
        <v>112.02</v>
      </c>
    </row>
    <row r="670" spans="1:17" x14ac:dyDescent="0.25">
      <c r="A670" s="83" t="s">
        <v>8338</v>
      </c>
      <c r="B670" s="84" t="s">
        <v>16045</v>
      </c>
      <c r="C670" s="7">
        <v>764</v>
      </c>
      <c r="D670" s="7">
        <v>2</v>
      </c>
      <c r="E670" s="1">
        <v>610.52</v>
      </c>
      <c r="F670" s="1">
        <v>70.08</v>
      </c>
      <c r="G670" s="1">
        <v>16.149999999999999</v>
      </c>
      <c r="H670" s="1">
        <v>6</v>
      </c>
      <c r="I670" s="6">
        <v>92.23</v>
      </c>
      <c r="J670" s="86"/>
      <c r="K670" s="86"/>
      <c r="L670" s="85"/>
      <c r="M670" s="85"/>
      <c r="N670" s="85"/>
      <c r="O670" s="85"/>
      <c r="P670" s="85"/>
      <c r="Q670" s="32">
        <f t="shared" si="10"/>
        <v>92.23</v>
      </c>
    </row>
    <row r="671" spans="1:17" x14ac:dyDescent="0.25">
      <c r="A671" s="83" t="s">
        <v>8339</v>
      </c>
      <c r="B671" s="84" t="s">
        <v>16046</v>
      </c>
      <c r="C671" s="7">
        <v>2275</v>
      </c>
      <c r="D671" s="7">
        <v>35</v>
      </c>
      <c r="E671" s="1">
        <v>60898.55</v>
      </c>
      <c r="F671" s="1">
        <v>208.69</v>
      </c>
      <c r="G671" s="1">
        <v>282.61</v>
      </c>
      <c r="H671" s="1">
        <v>598.61</v>
      </c>
      <c r="I671" s="6">
        <v>1089.9100000000001</v>
      </c>
      <c r="J671" s="86"/>
      <c r="K671" s="86"/>
      <c r="L671" s="85"/>
      <c r="M671" s="85"/>
      <c r="N671" s="85"/>
      <c r="O671" s="85"/>
      <c r="P671" s="85"/>
      <c r="Q671" s="32">
        <f t="shared" si="10"/>
        <v>1089.9100000000001</v>
      </c>
    </row>
    <row r="672" spans="1:17" x14ac:dyDescent="0.25">
      <c r="A672" s="83" t="s">
        <v>8340</v>
      </c>
      <c r="B672" s="84" t="s">
        <v>16047</v>
      </c>
      <c r="C672" s="7">
        <v>1176</v>
      </c>
      <c r="D672" s="7">
        <v>14</v>
      </c>
      <c r="E672" s="1">
        <v>6046.78</v>
      </c>
      <c r="F672" s="1">
        <v>107.88</v>
      </c>
      <c r="G672" s="1">
        <v>113.04</v>
      </c>
      <c r="H672" s="1">
        <v>59.44</v>
      </c>
      <c r="I672" s="6">
        <v>280.36</v>
      </c>
      <c r="J672" s="86"/>
      <c r="K672" s="86"/>
      <c r="L672" s="85"/>
      <c r="M672" s="85"/>
      <c r="N672" s="85"/>
      <c r="O672" s="85"/>
      <c r="P672" s="85"/>
      <c r="Q672" s="32">
        <f t="shared" si="10"/>
        <v>280.36</v>
      </c>
    </row>
    <row r="673" spans="1:17" x14ac:dyDescent="0.25">
      <c r="A673" s="83" t="s">
        <v>8341</v>
      </c>
      <c r="B673" s="84" t="s">
        <v>16048</v>
      </c>
      <c r="C673" s="7">
        <v>498</v>
      </c>
      <c r="D673" s="7">
        <v>2</v>
      </c>
      <c r="E673" s="1">
        <v>350.58</v>
      </c>
      <c r="F673" s="1">
        <v>45.68</v>
      </c>
      <c r="G673" s="1">
        <v>16.149999999999999</v>
      </c>
      <c r="H673" s="1">
        <v>3.45</v>
      </c>
      <c r="I673" s="6">
        <v>65.28</v>
      </c>
      <c r="J673" s="86"/>
      <c r="K673" s="86"/>
      <c r="L673" s="85"/>
      <c r="M673" s="85"/>
      <c r="N673" s="85"/>
      <c r="O673" s="85"/>
      <c r="P673" s="85"/>
      <c r="Q673" s="32">
        <f t="shared" si="10"/>
        <v>65.28</v>
      </c>
    </row>
    <row r="674" spans="1:17" x14ac:dyDescent="0.25">
      <c r="A674" s="83" t="s">
        <v>8342</v>
      </c>
      <c r="B674" s="84" t="s">
        <v>16049</v>
      </c>
      <c r="C674" s="7">
        <v>59548</v>
      </c>
      <c r="D674" s="7">
        <v>861</v>
      </c>
      <c r="E674" s="1">
        <v>588896.19999999995</v>
      </c>
      <c r="F674" s="1">
        <v>5462.43</v>
      </c>
      <c r="G674" s="1">
        <v>6952.06</v>
      </c>
      <c r="H674" s="1">
        <v>5788.6</v>
      </c>
      <c r="I674" s="6">
        <v>18203.09</v>
      </c>
      <c r="J674" s="86"/>
      <c r="K674" s="86"/>
      <c r="L674" s="85"/>
      <c r="M674" s="85"/>
      <c r="N674" s="85"/>
      <c r="O674" s="85"/>
      <c r="P674" s="85"/>
      <c r="Q674" s="32">
        <f t="shared" si="10"/>
        <v>18203.09</v>
      </c>
    </row>
    <row r="675" spans="1:17" x14ac:dyDescent="0.25">
      <c r="A675" s="83" t="s">
        <v>8343</v>
      </c>
      <c r="B675" s="84" t="s">
        <v>16050</v>
      </c>
      <c r="C675" s="7">
        <v>1262</v>
      </c>
      <c r="D675" s="7">
        <v>4</v>
      </c>
      <c r="E675" s="1">
        <v>1004.21</v>
      </c>
      <c r="F675" s="1">
        <v>115.77</v>
      </c>
      <c r="G675" s="1">
        <v>32.299999999999997</v>
      </c>
      <c r="H675" s="1">
        <v>9.8699999999999992</v>
      </c>
      <c r="I675" s="6">
        <v>157.94</v>
      </c>
      <c r="J675" s="86"/>
      <c r="K675" s="86"/>
      <c r="L675" s="85"/>
      <c r="M675" s="85"/>
      <c r="N675" s="85"/>
      <c r="O675" s="85"/>
      <c r="P675" s="85"/>
      <c r="Q675" s="32">
        <f t="shared" si="10"/>
        <v>157.94</v>
      </c>
    </row>
    <row r="676" spans="1:17" x14ac:dyDescent="0.25">
      <c r="A676" s="83" t="s">
        <v>8344</v>
      </c>
      <c r="B676" s="84" t="s">
        <v>16051</v>
      </c>
      <c r="C676" s="7">
        <v>4216</v>
      </c>
      <c r="D676" s="7">
        <v>107</v>
      </c>
      <c r="E676" s="1">
        <v>37970.67</v>
      </c>
      <c r="F676" s="1">
        <v>386.74</v>
      </c>
      <c r="G676" s="1">
        <v>863.96</v>
      </c>
      <c r="H676" s="1">
        <v>373.23</v>
      </c>
      <c r="I676" s="6">
        <v>1623.93</v>
      </c>
      <c r="J676" s="86"/>
      <c r="K676" s="86"/>
      <c r="L676" s="85"/>
      <c r="M676" s="85"/>
      <c r="N676" s="85"/>
      <c r="O676" s="85"/>
      <c r="P676" s="85"/>
      <c r="Q676" s="32">
        <f t="shared" si="10"/>
        <v>1623.93</v>
      </c>
    </row>
    <row r="677" spans="1:17" x14ac:dyDescent="0.25">
      <c r="A677" s="83" t="s">
        <v>8345</v>
      </c>
      <c r="B677" s="84" t="s">
        <v>16052</v>
      </c>
      <c r="C677" s="7">
        <v>1361</v>
      </c>
      <c r="D677" s="7">
        <v>7</v>
      </c>
      <c r="E677" s="1">
        <v>1117.51</v>
      </c>
      <c r="F677" s="1">
        <v>124.85</v>
      </c>
      <c r="G677" s="1">
        <v>56.52</v>
      </c>
      <c r="H677" s="1">
        <v>10.98</v>
      </c>
      <c r="I677" s="6">
        <v>192.35</v>
      </c>
      <c r="J677" s="86"/>
      <c r="K677" s="86"/>
      <c r="L677" s="85"/>
      <c r="M677" s="85"/>
      <c r="N677" s="85"/>
      <c r="O677" s="85"/>
      <c r="P677" s="85"/>
      <c r="Q677" s="32">
        <f t="shared" si="10"/>
        <v>192.35</v>
      </c>
    </row>
    <row r="678" spans="1:17" x14ac:dyDescent="0.25">
      <c r="A678" s="83" t="s">
        <v>8346</v>
      </c>
      <c r="B678" s="84" t="s">
        <v>16053</v>
      </c>
      <c r="C678" s="7">
        <v>2326</v>
      </c>
      <c r="D678" s="7">
        <v>22</v>
      </c>
      <c r="E678" s="1">
        <v>16569.099999999999</v>
      </c>
      <c r="F678" s="1">
        <v>213.37</v>
      </c>
      <c r="G678" s="1">
        <v>177.64</v>
      </c>
      <c r="H678" s="1">
        <v>162.86000000000001</v>
      </c>
      <c r="I678" s="6">
        <v>553.87</v>
      </c>
      <c r="J678" s="86"/>
      <c r="K678" s="86"/>
      <c r="L678" s="85"/>
      <c r="M678" s="85"/>
      <c r="N678" s="85"/>
      <c r="O678" s="85"/>
      <c r="P678" s="85"/>
      <c r="Q678" s="32">
        <f t="shared" si="10"/>
        <v>553.87</v>
      </c>
    </row>
    <row r="679" spans="1:17" x14ac:dyDescent="0.25">
      <c r="A679" s="83" t="s">
        <v>8347</v>
      </c>
      <c r="B679" s="84" t="s">
        <v>16054</v>
      </c>
      <c r="C679" s="7">
        <v>15504</v>
      </c>
      <c r="D679" s="7">
        <v>129</v>
      </c>
      <c r="E679" s="1">
        <v>63200.54</v>
      </c>
      <c r="F679" s="1">
        <v>1422.21</v>
      </c>
      <c r="G679" s="1">
        <v>1041.5999999999999</v>
      </c>
      <c r="H679" s="1">
        <v>621.23</v>
      </c>
      <c r="I679" s="6">
        <v>3085.04</v>
      </c>
      <c r="J679" s="86"/>
      <c r="K679" s="86"/>
      <c r="L679" s="85"/>
      <c r="M679" s="85"/>
      <c r="N679" s="85"/>
      <c r="O679" s="85"/>
      <c r="P679" s="85"/>
      <c r="Q679" s="32">
        <f t="shared" si="10"/>
        <v>3085.04</v>
      </c>
    </row>
    <row r="680" spans="1:17" x14ac:dyDescent="0.25">
      <c r="A680" s="83" t="s">
        <v>8348</v>
      </c>
      <c r="B680" s="84" t="s">
        <v>16055</v>
      </c>
      <c r="C680" s="7">
        <v>714</v>
      </c>
      <c r="D680" s="7">
        <v>5</v>
      </c>
      <c r="E680" s="1">
        <v>2963.13</v>
      </c>
      <c r="F680" s="1">
        <v>65.5</v>
      </c>
      <c r="G680" s="1">
        <v>40.380000000000003</v>
      </c>
      <c r="H680" s="1">
        <v>29.13</v>
      </c>
      <c r="I680" s="6">
        <v>135.01</v>
      </c>
      <c r="J680" s="86"/>
      <c r="K680" s="86"/>
      <c r="L680" s="85"/>
      <c r="M680" s="85"/>
      <c r="N680" s="85"/>
      <c r="O680" s="85"/>
      <c r="P680" s="85"/>
      <c r="Q680" s="32">
        <f t="shared" si="10"/>
        <v>135.01</v>
      </c>
    </row>
    <row r="681" spans="1:17" x14ac:dyDescent="0.25">
      <c r="A681" s="83" t="s">
        <v>8349</v>
      </c>
      <c r="B681" s="84" t="s">
        <v>16056</v>
      </c>
      <c r="C681" s="7">
        <v>926</v>
      </c>
      <c r="D681" s="7">
        <v>7</v>
      </c>
      <c r="E681" s="1">
        <v>2742.22</v>
      </c>
      <c r="F681" s="1">
        <v>84.94</v>
      </c>
      <c r="G681" s="1">
        <v>56.52</v>
      </c>
      <c r="H681" s="1">
        <v>26.95</v>
      </c>
      <c r="I681" s="6">
        <v>168.41</v>
      </c>
      <c r="J681" s="86"/>
      <c r="K681" s="86"/>
      <c r="L681" s="85"/>
      <c r="M681" s="85"/>
      <c r="N681" s="85"/>
      <c r="O681" s="85"/>
      <c r="P681" s="85"/>
      <c r="Q681" s="32">
        <f t="shared" si="10"/>
        <v>168.41</v>
      </c>
    </row>
    <row r="682" spans="1:17" x14ac:dyDescent="0.25">
      <c r="A682" s="83" t="s">
        <v>8350</v>
      </c>
      <c r="B682" s="84" t="s">
        <v>16057</v>
      </c>
      <c r="C682" s="7">
        <v>4403</v>
      </c>
      <c r="D682" s="7">
        <v>57</v>
      </c>
      <c r="E682" s="1">
        <v>95707.43</v>
      </c>
      <c r="F682" s="1">
        <v>403.9</v>
      </c>
      <c r="G682" s="1">
        <v>460.24</v>
      </c>
      <c r="H682" s="1">
        <v>940.76</v>
      </c>
      <c r="I682" s="6">
        <v>1804.9</v>
      </c>
      <c r="J682" s="86"/>
      <c r="K682" s="86"/>
      <c r="L682" s="85"/>
      <c r="M682" s="85"/>
      <c r="N682" s="85"/>
      <c r="O682" s="85"/>
      <c r="P682" s="85"/>
      <c r="Q682" s="32">
        <f t="shared" si="10"/>
        <v>1804.9</v>
      </c>
    </row>
    <row r="683" spans="1:17" x14ac:dyDescent="0.25">
      <c r="A683" s="83" t="s">
        <v>8351</v>
      </c>
      <c r="B683" s="84" t="s">
        <v>16058</v>
      </c>
      <c r="C683" s="7">
        <v>658</v>
      </c>
      <c r="D683" s="7">
        <v>12</v>
      </c>
      <c r="E683" s="1">
        <v>2460.84</v>
      </c>
      <c r="F683" s="1">
        <v>60.36</v>
      </c>
      <c r="G683" s="1">
        <v>96.9</v>
      </c>
      <c r="H683" s="1">
        <v>24.19</v>
      </c>
      <c r="I683" s="6">
        <v>181.45</v>
      </c>
      <c r="J683" s="86"/>
      <c r="K683" s="86"/>
      <c r="L683" s="85"/>
      <c r="M683" s="85"/>
      <c r="N683" s="85"/>
      <c r="O683" s="85"/>
      <c r="P683" s="85"/>
      <c r="Q683" s="32">
        <f t="shared" si="10"/>
        <v>181.45</v>
      </c>
    </row>
    <row r="684" spans="1:17" x14ac:dyDescent="0.25">
      <c r="A684" s="83" t="s">
        <v>8352</v>
      </c>
      <c r="B684" s="84" t="s">
        <v>16059</v>
      </c>
      <c r="C684" s="7">
        <v>5086</v>
      </c>
      <c r="D684" s="7">
        <v>35</v>
      </c>
      <c r="E684" s="1">
        <v>12111.35</v>
      </c>
      <c r="F684" s="1">
        <v>466.54</v>
      </c>
      <c r="G684" s="1">
        <v>282.61</v>
      </c>
      <c r="H684" s="1">
        <v>119.05</v>
      </c>
      <c r="I684" s="6">
        <v>868.2</v>
      </c>
      <c r="J684" s="86"/>
      <c r="K684" s="86"/>
      <c r="L684" s="85"/>
      <c r="M684" s="85"/>
      <c r="N684" s="85"/>
      <c r="O684" s="85"/>
      <c r="P684" s="85"/>
      <c r="Q684" s="32">
        <f t="shared" si="10"/>
        <v>868.2</v>
      </c>
    </row>
    <row r="685" spans="1:17" x14ac:dyDescent="0.25">
      <c r="A685" s="83" t="s">
        <v>8353</v>
      </c>
      <c r="B685" s="84" t="s">
        <v>16060</v>
      </c>
      <c r="C685" s="7">
        <v>1725</v>
      </c>
      <c r="D685" s="7">
        <v>11</v>
      </c>
      <c r="E685" s="1">
        <v>9906.58</v>
      </c>
      <c r="F685" s="1">
        <v>158.24</v>
      </c>
      <c r="G685" s="1">
        <v>88.82</v>
      </c>
      <c r="H685" s="1">
        <v>97.38</v>
      </c>
      <c r="I685" s="6">
        <v>344.44</v>
      </c>
      <c r="J685" s="86"/>
      <c r="K685" s="86"/>
      <c r="L685" s="85"/>
      <c r="M685" s="85"/>
      <c r="N685" s="85"/>
      <c r="O685" s="85"/>
      <c r="P685" s="85"/>
      <c r="Q685" s="32">
        <f t="shared" si="10"/>
        <v>344.44</v>
      </c>
    </row>
    <row r="686" spans="1:17" x14ac:dyDescent="0.25">
      <c r="A686" s="83" t="s">
        <v>8354</v>
      </c>
      <c r="B686" s="84" t="s">
        <v>16061</v>
      </c>
      <c r="C686" s="7">
        <v>11912</v>
      </c>
      <c r="D686" s="7">
        <v>113</v>
      </c>
      <c r="E686" s="1">
        <v>101481.96</v>
      </c>
      <c r="F686" s="1">
        <v>1092.7</v>
      </c>
      <c r="G686" s="1">
        <v>912.41</v>
      </c>
      <c r="H686" s="1">
        <v>997.53</v>
      </c>
      <c r="I686" s="6">
        <v>3002.64</v>
      </c>
      <c r="J686" s="86"/>
      <c r="K686" s="86"/>
      <c r="L686" s="85"/>
      <c r="M686" s="85"/>
      <c r="N686" s="85"/>
      <c r="O686" s="85"/>
      <c r="P686" s="85"/>
      <c r="Q686" s="32">
        <f t="shared" si="10"/>
        <v>3002.64</v>
      </c>
    </row>
    <row r="687" spans="1:17" x14ac:dyDescent="0.25">
      <c r="A687" s="83" t="s">
        <v>8355</v>
      </c>
      <c r="B687" s="84" t="s">
        <v>16062</v>
      </c>
      <c r="C687" s="7">
        <v>244</v>
      </c>
      <c r="D687" s="7">
        <v>1</v>
      </c>
      <c r="E687" s="1">
        <v>37.32</v>
      </c>
      <c r="F687" s="1">
        <v>22.38</v>
      </c>
      <c r="G687" s="1">
        <v>8.07</v>
      </c>
      <c r="H687" s="1">
        <v>0.37</v>
      </c>
      <c r="I687" s="6">
        <v>30.82</v>
      </c>
      <c r="J687" s="86"/>
      <c r="K687" s="86"/>
      <c r="L687" s="85"/>
      <c r="M687" s="85"/>
      <c r="N687" s="85"/>
      <c r="O687" s="85"/>
      <c r="P687" s="85"/>
      <c r="Q687" s="32">
        <f t="shared" si="10"/>
        <v>30.82</v>
      </c>
    </row>
    <row r="688" spans="1:17" x14ac:dyDescent="0.25">
      <c r="A688" s="83" t="s">
        <v>8356</v>
      </c>
      <c r="B688" s="84" t="s">
        <v>16063</v>
      </c>
      <c r="C688" s="7">
        <v>2641</v>
      </c>
      <c r="D688" s="7">
        <v>19</v>
      </c>
      <c r="E688" s="1">
        <v>56119.78</v>
      </c>
      <c r="F688" s="1">
        <v>242.26</v>
      </c>
      <c r="G688" s="1">
        <v>153.41999999999999</v>
      </c>
      <c r="H688" s="1">
        <v>551.63</v>
      </c>
      <c r="I688" s="6">
        <v>947.31</v>
      </c>
      <c r="J688" s="86"/>
      <c r="K688" s="86"/>
      <c r="L688" s="85"/>
      <c r="M688" s="85"/>
      <c r="N688" s="85"/>
      <c r="O688" s="85"/>
      <c r="P688" s="85"/>
      <c r="Q688" s="32">
        <f t="shared" si="10"/>
        <v>947.31</v>
      </c>
    </row>
    <row r="689" spans="1:17" x14ac:dyDescent="0.25">
      <c r="A689" s="83" t="s">
        <v>8357</v>
      </c>
      <c r="B689" s="84" t="s">
        <v>16064</v>
      </c>
      <c r="C689" s="7">
        <v>671</v>
      </c>
      <c r="D689" s="7">
        <v>4</v>
      </c>
      <c r="E689" s="1">
        <v>724.28</v>
      </c>
      <c r="F689" s="1">
        <v>61.55</v>
      </c>
      <c r="G689" s="1">
        <v>32.299999999999997</v>
      </c>
      <c r="H689" s="1">
        <v>7.12</v>
      </c>
      <c r="I689" s="6">
        <v>100.97</v>
      </c>
      <c r="J689" s="86"/>
      <c r="K689" s="86"/>
      <c r="L689" s="85"/>
      <c r="M689" s="85"/>
      <c r="N689" s="85"/>
      <c r="O689" s="85"/>
      <c r="P689" s="85"/>
      <c r="Q689" s="32">
        <f t="shared" si="10"/>
        <v>100.97</v>
      </c>
    </row>
    <row r="690" spans="1:17" x14ac:dyDescent="0.25">
      <c r="A690" s="83" t="s">
        <v>8358</v>
      </c>
      <c r="B690" s="84" t="s">
        <v>16065</v>
      </c>
      <c r="C690" s="7">
        <v>1327</v>
      </c>
      <c r="D690" s="7">
        <v>7</v>
      </c>
      <c r="E690" s="1">
        <v>1245.8699999999999</v>
      </c>
      <c r="F690" s="1">
        <v>121.73</v>
      </c>
      <c r="G690" s="1">
        <v>56.52</v>
      </c>
      <c r="H690" s="1">
        <v>12.25</v>
      </c>
      <c r="I690" s="6">
        <v>190.5</v>
      </c>
      <c r="J690" s="86"/>
      <c r="K690" s="86"/>
      <c r="L690" s="85"/>
      <c r="M690" s="85"/>
      <c r="N690" s="85"/>
      <c r="O690" s="85"/>
      <c r="P690" s="85"/>
      <c r="Q690" s="32">
        <f t="shared" si="10"/>
        <v>190.5</v>
      </c>
    </row>
    <row r="691" spans="1:17" x14ac:dyDescent="0.25">
      <c r="A691" s="83" t="s">
        <v>8359</v>
      </c>
      <c r="B691" s="84" t="s">
        <v>16066</v>
      </c>
      <c r="C691" s="7">
        <v>896</v>
      </c>
      <c r="D691" s="7">
        <v>4</v>
      </c>
      <c r="E691" s="1">
        <v>571.66999999999996</v>
      </c>
      <c r="F691" s="1">
        <v>82.19</v>
      </c>
      <c r="G691" s="1">
        <v>32.299999999999997</v>
      </c>
      <c r="H691" s="1">
        <v>5.62</v>
      </c>
      <c r="I691" s="6">
        <v>120.11</v>
      </c>
      <c r="J691" s="86"/>
      <c r="K691" s="86"/>
      <c r="L691" s="85"/>
      <c r="M691" s="85"/>
      <c r="N691" s="85"/>
      <c r="O691" s="85"/>
      <c r="P691" s="85"/>
      <c r="Q691" s="32">
        <f t="shared" si="10"/>
        <v>120.11</v>
      </c>
    </row>
    <row r="692" spans="1:17" x14ac:dyDescent="0.25">
      <c r="A692" s="83" t="s">
        <v>8360</v>
      </c>
      <c r="B692" s="84" t="s">
        <v>16067</v>
      </c>
      <c r="C692" s="7">
        <v>507</v>
      </c>
      <c r="D692" s="7">
        <v>5</v>
      </c>
      <c r="E692" s="1">
        <v>9421.11</v>
      </c>
      <c r="F692" s="1">
        <v>46.5</v>
      </c>
      <c r="G692" s="1">
        <v>40.380000000000003</v>
      </c>
      <c r="H692" s="1">
        <v>92.61</v>
      </c>
      <c r="I692" s="6">
        <v>179.49</v>
      </c>
      <c r="J692" s="86"/>
      <c r="K692" s="86"/>
      <c r="L692" s="85"/>
      <c r="M692" s="85"/>
      <c r="N692" s="85"/>
      <c r="O692" s="85"/>
      <c r="P692" s="85"/>
      <c r="Q692" s="32">
        <f t="shared" si="10"/>
        <v>179.49</v>
      </c>
    </row>
    <row r="693" spans="1:17" x14ac:dyDescent="0.25">
      <c r="A693" s="83" t="s">
        <v>8361</v>
      </c>
      <c r="B693" s="84" t="s">
        <v>16068</v>
      </c>
      <c r="C693" s="7">
        <v>1212</v>
      </c>
      <c r="D693" s="7">
        <v>20</v>
      </c>
      <c r="E693" s="1">
        <v>11884.59</v>
      </c>
      <c r="F693" s="1">
        <v>111.18</v>
      </c>
      <c r="G693" s="1">
        <v>161.49</v>
      </c>
      <c r="H693" s="1">
        <v>116.82</v>
      </c>
      <c r="I693" s="6">
        <v>389.49</v>
      </c>
      <c r="J693" s="86"/>
      <c r="K693" s="86"/>
      <c r="L693" s="85"/>
      <c r="M693" s="85"/>
      <c r="N693" s="85"/>
      <c r="O693" s="85"/>
      <c r="P693" s="85"/>
      <c r="Q693" s="32">
        <f t="shared" si="10"/>
        <v>389.49</v>
      </c>
    </row>
    <row r="694" spans="1:17" x14ac:dyDescent="0.25">
      <c r="A694" s="83" t="s">
        <v>8362</v>
      </c>
      <c r="B694" s="84" t="s">
        <v>16069</v>
      </c>
      <c r="C694" s="7">
        <v>5834</v>
      </c>
      <c r="D694" s="7">
        <v>59</v>
      </c>
      <c r="E694" s="1">
        <v>30952.39</v>
      </c>
      <c r="F694" s="1">
        <v>535.16</v>
      </c>
      <c r="G694" s="1">
        <v>476.39</v>
      </c>
      <c r="H694" s="1">
        <v>304.25</v>
      </c>
      <c r="I694" s="6">
        <v>1315.8</v>
      </c>
      <c r="J694" s="86"/>
      <c r="K694" s="86"/>
      <c r="L694" s="85"/>
      <c r="M694" s="85"/>
      <c r="N694" s="85"/>
      <c r="O694" s="85"/>
      <c r="P694" s="85"/>
      <c r="Q694" s="32">
        <f t="shared" si="10"/>
        <v>1315.8</v>
      </c>
    </row>
    <row r="695" spans="1:17" x14ac:dyDescent="0.25">
      <c r="A695" s="83" t="s">
        <v>8363</v>
      </c>
      <c r="B695" s="84" t="s">
        <v>16070</v>
      </c>
      <c r="C695" s="7">
        <v>724</v>
      </c>
      <c r="D695" s="7">
        <v>2</v>
      </c>
      <c r="E695" s="1">
        <v>771.04</v>
      </c>
      <c r="F695" s="1">
        <v>66.42</v>
      </c>
      <c r="G695" s="1">
        <v>16.149999999999999</v>
      </c>
      <c r="H695" s="1">
        <v>7.58</v>
      </c>
      <c r="I695" s="6">
        <v>90.15</v>
      </c>
      <c r="J695" s="86"/>
      <c r="K695" s="86"/>
      <c r="L695" s="85"/>
      <c r="M695" s="85"/>
      <c r="N695" s="85"/>
      <c r="O695" s="85"/>
      <c r="P695" s="85"/>
      <c r="Q695" s="32">
        <f t="shared" si="10"/>
        <v>90.15</v>
      </c>
    </row>
    <row r="696" spans="1:17" x14ac:dyDescent="0.25">
      <c r="A696" s="83" t="s">
        <v>8364</v>
      </c>
      <c r="B696" s="84" t="s">
        <v>16071</v>
      </c>
      <c r="C696" s="7">
        <v>670</v>
      </c>
      <c r="D696" s="7">
        <v>4</v>
      </c>
      <c r="E696" s="1">
        <v>1100.82</v>
      </c>
      <c r="F696" s="1">
        <v>61.46</v>
      </c>
      <c r="G696" s="1">
        <v>32.299999999999997</v>
      </c>
      <c r="H696" s="1">
        <v>10.82</v>
      </c>
      <c r="I696" s="6">
        <v>104.58</v>
      </c>
      <c r="J696" s="86"/>
      <c r="K696" s="86"/>
      <c r="L696" s="85"/>
      <c r="M696" s="85"/>
      <c r="N696" s="85"/>
      <c r="O696" s="85"/>
      <c r="P696" s="85"/>
      <c r="Q696" s="32">
        <f t="shared" si="10"/>
        <v>104.58</v>
      </c>
    </row>
    <row r="697" spans="1:17" x14ac:dyDescent="0.25">
      <c r="A697" s="83" t="s">
        <v>8365</v>
      </c>
      <c r="B697" s="84" t="s">
        <v>16072</v>
      </c>
      <c r="C697" s="7">
        <v>480</v>
      </c>
      <c r="D697" s="7">
        <v>7</v>
      </c>
      <c r="E697" s="1">
        <v>1532.14</v>
      </c>
      <c r="F697" s="1">
        <v>44.03</v>
      </c>
      <c r="G697" s="1">
        <v>56.52</v>
      </c>
      <c r="H697" s="1">
        <v>15.06</v>
      </c>
      <c r="I697" s="6">
        <v>115.61</v>
      </c>
      <c r="J697" s="86"/>
      <c r="K697" s="86"/>
      <c r="L697" s="85"/>
      <c r="M697" s="85"/>
      <c r="N697" s="85"/>
      <c r="O697" s="85"/>
      <c r="P697" s="85"/>
      <c r="Q697" s="32">
        <f t="shared" si="10"/>
        <v>115.61</v>
      </c>
    </row>
    <row r="698" spans="1:17" x14ac:dyDescent="0.25">
      <c r="A698" s="83" t="s">
        <v>8366</v>
      </c>
      <c r="B698" s="84" t="s">
        <v>16073</v>
      </c>
      <c r="C698" s="7">
        <v>1839</v>
      </c>
      <c r="D698" s="7">
        <v>9</v>
      </c>
      <c r="E698" s="1">
        <v>1735.34</v>
      </c>
      <c r="F698" s="1">
        <v>168.7</v>
      </c>
      <c r="G698" s="1">
        <v>72.67</v>
      </c>
      <c r="H698" s="1">
        <v>17.059999999999999</v>
      </c>
      <c r="I698" s="6">
        <v>258.43</v>
      </c>
      <c r="J698" s="86"/>
      <c r="K698" s="86"/>
      <c r="L698" s="85"/>
      <c r="M698" s="85"/>
      <c r="N698" s="85"/>
      <c r="O698" s="85"/>
      <c r="P698" s="85"/>
      <c r="Q698" s="32">
        <f t="shared" si="10"/>
        <v>258.43</v>
      </c>
    </row>
    <row r="699" spans="1:17" x14ac:dyDescent="0.25">
      <c r="A699" s="83" t="s">
        <v>8367</v>
      </c>
      <c r="B699" s="84" t="s">
        <v>16074</v>
      </c>
      <c r="C699" s="7">
        <v>2676</v>
      </c>
      <c r="D699" s="7">
        <v>41</v>
      </c>
      <c r="E699" s="1">
        <v>19830.02</v>
      </c>
      <c r="F699" s="1">
        <v>245.47</v>
      </c>
      <c r="G699" s="1">
        <v>331.05</v>
      </c>
      <c r="H699" s="1">
        <v>194.92</v>
      </c>
      <c r="I699" s="6">
        <v>771.44</v>
      </c>
      <c r="J699" s="86"/>
      <c r="K699" s="86"/>
      <c r="L699" s="85"/>
      <c r="M699" s="85"/>
      <c r="N699" s="85"/>
      <c r="O699" s="85"/>
      <c r="P699" s="85"/>
      <c r="Q699" s="32">
        <f t="shared" si="10"/>
        <v>771.44</v>
      </c>
    </row>
    <row r="700" spans="1:17" x14ac:dyDescent="0.25">
      <c r="A700" s="83" t="s">
        <v>8368</v>
      </c>
      <c r="B700" s="84" t="s">
        <v>16075</v>
      </c>
      <c r="C700" s="7">
        <v>4574</v>
      </c>
      <c r="D700" s="7">
        <v>53</v>
      </c>
      <c r="E700" s="1">
        <v>29348.09</v>
      </c>
      <c r="F700" s="1">
        <v>419.58</v>
      </c>
      <c r="G700" s="1">
        <v>427.94</v>
      </c>
      <c r="H700" s="1">
        <v>288.48</v>
      </c>
      <c r="I700" s="6">
        <v>1136</v>
      </c>
      <c r="J700" s="86"/>
      <c r="K700" s="86"/>
      <c r="L700" s="85"/>
      <c r="M700" s="85"/>
      <c r="N700" s="85"/>
      <c r="O700" s="85"/>
      <c r="P700" s="85"/>
      <c r="Q700" s="32">
        <f t="shared" si="10"/>
        <v>1136</v>
      </c>
    </row>
    <row r="701" spans="1:17" x14ac:dyDescent="0.25">
      <c r="A701" s="83" t="s">
        <v>8369</v>
      </c>
      <c r="B701" s="84" t="s">
        <v>16076</v>
      </c>
      <c r="C701" s="7">
        <v>150</v>
      </c>
      <c r="D701" s="7">
        <v>1</v>
      </c>
      <c r="E701" s="1">
        <v>37.32</v>
      </c>
      <c r="F701" s="1">
        <v>13.76</v>
      </c>
      <c r="G701" s="1">
        <v>8.07</v>
      </c>
      <c r="H701" s="1">
        <v>0.37</v>
      </c>
      <c r="I701" s="6">
        <v>22.2</v>
      </c>
      <c r="J701" s="86"/>
      <c r="K701" s="86"/>
      <c r="L701" s="85"/>
      <c r="M701" s="85"/>
      <c r="N701" s="85"/>
      <c r="O701" s="85"/>
      <c r="P701" s="85"/>
      <c r="Q701" s="32">
        <f t="shared" si="10"/>
        <v>22.2</v>
      </c>
    </row>
    <row r="702" spans="1:17" x14ac:dyDescent="0.25">
      <c r="A702" s="83" t="s">
        <v>8370</v>
      </c>
      <c r="B702" s="84" t="s">
        <v>16077</v>
      </c>
      <c r="C702" s="7">
        <v>610</v>
      </c>
      <c r="D702" s="7">
        <v>2</v>
      </c>
      <c r="E702" s="1">
        <v>751.49</v>
      </c>
      <c r="F702" s="1">
        <v>55.96</v>
      </c>
      <c r="G702" s="1">
        <v>16.149999999999999</v>
      </c>
      <c r="H702" s="1">
        <v>7.38</v>
      </c>
      <c r="I702" s="6">
        <v>79.489999999999995</v>
      </c>
      <c r="J702" s="86"/>
      <c r="K702" s="86"/>
      <c r="L702" s="85"/>
      <c r="M702" s="85"/>
      <c r="N702" s="85"/>
      <c r="O702" s="85"/>
      <c r="P702" s="85"/>
      <c r="Q702" s="32">
        <f t="shared" si="10"/>
        <v>79.489999999999995</v>
      </c>
    </row>
    <row r="703" spans="1:17" x14ac:dyDescent="0.25">
      <c r="A703" s="83" t="s">
        <v>8371</v>
      </c>
      <c r="B703" s="84" t="s">
        <v>16078</v>
      </c>
      <c r="C703" s="7">
        <v>436</v>
      </c>
      <c r="D703" s="7">
        <v>5</v>
      </c>
      <c r="E703" s="1">
        <v>3554.92</v>
      </c>
      <c r="F703" s="1">
        <v>39.99</v>
      </c>
      <c r="G703" s="1">
        <v>40.380000000000003</v>
      </c>
      <c r="H703" s="1">
        <v>34.94</v>
      </c>
      <c r="I703" s="6">
        <v>115.31</v>
      </c>
      <c r="J703" s="86"/>
      <c r="K703" s="86"/>
      <c r="L703" s="85"/>
      <c r="M703" s="85"/>
      <c r="N703" s="85"/>
      <c r="O703" s="85"/>
      <c r="P703" s="85"/>
      <c r="Q703" s="32">
        <f t="shared" si="10"/>
        <v>115.31</v>
      </c>
    </row>
    <row r="704" spans="1:17" x14ac:dyDescent="0.25">
      <c r="A704" s="83" t="s">
        <v>8372</v>
      </c>
      <c r="B704" s="84" t="s">
        <v>16079</v>
      </c>
      <c r="C704" s="7">
        <v>3256</v>
      </c>
      <c r="D704" s="7">
        <v>29</v>
      </c>
      <c r="E704" s="1">
        <v>24254.080000000002</v>
      </c>
      <c r="F704" s="1">
        <v>298.68</v>
      </c>
      <c r="G704" s="1">
        <v>234.16</v>
      </c>
      <c r="H704" s="1">
        <v>238.41</v>
      </c>
      <c r="I704" s="6">
        <v>771.25</v>
      </c>
      <c r="J704" s="86"/>
      <c r="K704" s="86"/>
      <c r="L704" s="85"/>
      <c r="M704" s="85"/>
      <c r="N704" s="85"/>
      <c r="O704" s="85"/>
      <c r="P704" s="85"/>
      <c r="Q704" s="32">
        <f t="shared" si="10"/>
        <v>771.25</v>
      </c>
    </row>
    <row r="705" spans="1:17" x14ac:dyDescent="0.25">
      <c r="A705" s="83" t="s">
        <v>8373</v>
      </c>
      <c r="B705" s="84" t="s">
        <v>16080</v>
      </c>
      <c r="C705" s="7">
        <v>132</v>
      </c>
      <c r="D705" s="7">
        <v>1</v>
      </c>
      <c r="E705" s="1">
        <v>37.32</v>
      </c>
      <c r="F705" s="1">
        <v>12.11</v>
      </c>
      <c r="G705" s="1">
        <v>8.07</v>
      </c>
      <c r="H705" s="1">
        <v>0.37</v>
      </c>
      <c r="I705" s="6">
        <v>20.55</v>
      </c>
      <c r="J705" s="86"/>
      <c r="K705" s="86"/>
      <c r="L705" s="85"/>
      <c r="M705" s="85"/>
      <c r="N705" s="85"/>
      <c r="O705" s="85"/>
      <c r="P705" s="85"/>
      <c r="Q705" s="32">
        <f t="shared" si="10"/>
        <v>20.55</v>
      </c>
    </row>
    <row r="706" spans="1:17" x14ac:dyDescent="0.25">
      <c r="A706" s="83" t="s">
        <v>8374</v>
      </c>
      <c r="B706" s="84" t="s">
        <v>16081</v>
      </c>
      <c r="C706" s="7">
        <v>1455</v>
      </c>
      <c r="D706" s="7">
        <v>16</v>
      </c>
      <c r="E706" s="1">
        <v>8971.11</v>
      </c>
      <c r="F706" s="1">
        <v>133.47</v>
      </c>
      <c r="G706" s="1">
        <v>129.19</v>
      </c>
      <c r="H706" s="1">
        <v>88.18</v>
      </c>
      <c r="I706" s="6">
        <v>350.84</v>
      </c>
      <c r="J706" s="86"/>
      <c r="K706" s="86"/>
      <c r="L706" s="85"/>
      <c r="M706" s="85"/>
      <c r="N706" s="85"/>
      <c r="O706" s="85"/>
      <c r="P706" s="85"/>
      <c r="Q706" s="32">
        <f t="shared" si="10"/>
        <v>350.84</v>
      </c>
    </row>
    <row r="707" spans="1:17" x14ac:dyDescent="0.25">
      <c r="A707" s="83" t="s">
        <v>8375</v>
      </c>
      <c r="B707" s="84" t="s">
        <v>16082</v>
      </c>
      <c r="C707" s="7">
        <v>1721</v>
      </c>
      <c r="D707" s="7">
        <v>10</v>
      </c>
      <c r="E707" s="1">
        <v>16401.88</v>
      </c>
      <c r="F707" s="1">
        <v>157.87</v>
      </c>
      <c r="G707" s="1">
        <v>80.739999999999995</v>
      </c>
      <c r="H707" s="1">
        <v>161.22</v>
      </c>
      <c r="I707" s="6">
        <v>399.83</v>
      </c>
      <c r="J707" s="86"/>
      <c r="K707" s="86"/>
      <c r="L707" s="85"/>
      <c r="M707" s="85"/>
      <c r="N707" s="85"/>
      <c r="O707" s="85"/>
      <c r="P707" s="85"/>
      <c r="Q707" s="32">
        <f t="shared" si="10"/>
        <v>399.83</v>
      </c>
    </row>
    <row r="708" spans="1:17" x14ac:dyDescent="0.25">
      <c r="A708" s="83" t="s">
        <v>8376</v>
      </c>
      <c r="B708" s="84" t="s">
        <v>16083</v>
      </c>
      <c r="C708" s="7">
        <v>1607</v>
      </c>
      <c r="D708" s="7">
        <v>13</v>
      </c>
      <c r="E708" s="1">
        <v>5035.04</v>
      </c>
      <c r="F708" s="1">
        <v>147.41999999999999</v>
      </c>
      <c r="G708" s="1">
        <v>104.97</v>
      </c>
      <c r="H708" s="1">
        <v>49.5</v>
      </c>
      <c r="I708" s="6">
        <v>301.89</v>
      </c>
      <c r="J708" s="86"/>
      <c r="K708" s="86"/>
      <c r="L708" s="85"/>
      <c r="M708" s="85"/>
      <c r="N708" s="85"/>
      <c r="O708" s="85"/>
      <c r="P708" s="85"/>
      <c r="Q708" s="32">
        <f t="shared" si="10"/>
        <v>301.89</v>
      </c>
    </row>
    <row r="709" spans="1:17" x14ac:dyDescent="0.25">
      <c r="A709" s="83" t="s">
        <v>8377</v>
      </c>
      <c r="B709" s="84" t="s">
        <v>16084</v>
      </c>
      <c r="C709" s="7">
        <v>165</v>
      </c>
      <c r="D709" s="7">
        <v>1</v>
      </c>
      <c r="E709" s="1">
        <v>37.32</v>
      </c>
      <c r="F709" s="1">
        <v>15.14</v>
      </c>
      <c r="G709" s="1">
        <v>8.07</v>
      </c>
      <c r="H709" s="1">
        <v>0.37</v>
      </c>
      <c r="I709" s="6">
        <v>23.58</v>
      </c>
      <c r="J709" s="86"/>
      <c r="K709" s="86"/>
      <c r="L709" s="85"/>
      <c r="M709" s="85"/>
      <c r="N709" s="85"/>
      <c r="O709" s="85"/>
      <c r="P709" s="85"/>
      <c r="Q709" s="32">
        <f t="shared" si="10"/>
        <v>23.58</v>
      </c>
    </row>
    <row r="710" spans="1:17" x14ac:dyDescent="0.25">
      <c r="A710" s="83" t="s">
        <v>8378</v>
      </c>
      <c r="B710" s="84" t="s">
        <v>16085</v>
      </c>
      <c r="C710" s="7">
        <v>838</v>
      </c>
      <c r="D710" s="7">
        <v>16</v>
      </c>
      <c r="E710" s="1">
        <v>2085.54</v>
      </c>
      <c r="F710" s="1">
        <v>76.87</v>
      </c>
      <c r="G710" s="1">
        <v>129.19</v>
      </c>
      <c r="H710" s="1">
        <v>20.5</v>
      </c>
      <c r="I710" s="6">
        <v>226.56</v>
      </c>
      <c r="J710" s="86"/>
      <c r="K710" s="86"/>
      <c r="L710" s="85"/>
      <c r="M710" s="85"/>
      <c r="N710" s="85"/>
      <c r="O710" s="85"/>
      <c r="P710" s="85"/>
      <c r="Q710" s="32">
        <f t="shared" si="10"/>
        <v>226.56</v>
      </c>
    </row>
    <row r="711" spans="1:17" x14ac:dyDescent="0.25">
      <c r="A711" s="83" t="s">
        <v>8379</v>
      </c>
      <c r="B711" s="84" t="s">
        <v>16086</v>
      </c>
      <c r="C711" s="7">
        <v>3975</v>
      </c>
      <c r="D711" s="7">
        <v>42</v>
      </c>
      <c r="E711" s="1">
        <v>40940.39</v>
      </c>
      <c r="F711" s="1">
        <v>364.63</v>
      </c>
      <c r="G711" s="1">
        <v>339.13</v>
      </c>
      <c r="H711" s="1">
        <v>402.42</v>
      </c>
      <c r="I711" s="6">
        <v>1106.18</v>
      </c>
      <c r="J711" s="86"/>
      <c r="K711" s="86"/>
      <c r="L711" s="85"/>
      <c r="M711" s="85"/>
      <c r="N711" s="85"/>
      <c r="O711" s="85"/>
      <c r="P711" s="85"/>
      <c r="Q711" s="32">
        <f t="shared" si="10"/>
        <v>1106.18</v>
      </c>
    </row>
    <row r="712" spans="1:17" x14ac:dyDescent="0.25">
      <c r="A712" s="83" t="s">
        <v>8380</v>
      </c>
      <c r="B712" s="84" t="s">
        <v>16087</v>
      </c>
      <c r="C712" s="7">
        <v>4124</v>
      </c>
      <c r="D712" s="7">
        <v>42</v>
      </c>
      <c r="E712" s="1">
        <v>29764.799999999999</v>
      </c>
      <c r="F712" s="1">
        <v>378.3</v>
      </c>
      <c r="G712" s="1">
        <v>339.13</v>
      </c>
      <c r="H712" s="1">
        <v>292.58</v>
      </c>
      <c r="I712" s="6">
        <v>1010.01</v>
      </c>
      <c r="J712" s="86"/>
      <c r="K712" s="86"/>
      <c r="L712" s="85"/>
      <c r="M712" s="85"/>
      <c r="N712" s="85"/>
      <c r="O712" s="85"/>
      <c r="P712" s="85"/>
      <c r="Q712" s="32">
        <f t="shared" si="10"/>
        <v>1010.01</v>
      </c>
    </row>
    <row r="713" spans="1:17" x14ac:dyDescent="0.25">
      <c r="A713" s="83" t="s">
        <v>8381</v>
      </c>
      <c r="B713" s="84" t="s">
        <v>16088</v>
      </c>
      <c r="C713" s="7">
        <v>8075</v>
      </c>
      <c r="D713" s="7">
        <v>66</v>
      </c>
      <c r="E713" s="1">
        <v>97070.95</v>
      </c>
      <c r="F713" s="1">
        <v>740.74</v>
      </c>
      <c r="G713" s="1">
        <v>532.91</v>
      </c>
      <c r="H713" s="1">
        <v>954.17</v>
      </c>
      <c r="I713" s="6">
        <v>2227.8200000000002</v>
      </c>
      <c r="J713" s="86"/>
      <c r="K713" s="86"/>
      <c r="L713" s="85"/>
      <c r="M713" s="85"/>
      <c r="N713" s="85"/>
      <c r="O713" s="85"/>
      <c r="P713" s="85"/>
      <c r="Q713" s="32">
        <f t="shared" si="10"/>
        <v>2227.8200000000002</v>
      </c>
    </row>
    <row r="714" spans="1:17" x14ac:dyDescent="0.25">
      <c r="A714" s="83" t="s">
        <v>8382</v>
      </c>
      <c r="B714" s="84" t="s">
        <v>16089</v>
      </c>
      <c r="C714" s="7">
        <v>5377</v>
      </c>
      <c r="D714" s="7">
        <v>61</v>
      </c>
      <c r="E714" s="1">
        <v>61177.94</v>
      </c>
      <c r="F714" s="1">
        <v>493.24</v>
      </c>
      <c r="G714" s="1">
        <v>492.54</v>
      </c>
      <c r="H714" s="1">
        <v>601.35</v>
      </c>
      <c r="I714" s="6">
        <v>1587.13</v>
      </c>
      <c r="J714" s="86"/>
      <c r="K714" s="86"/>
      <c r="L714" s="85"/>
      <c r="M714" s="85"/>
      <c r="N714" s="85"/>
      <c r="O714" s="85"/>
      <c r="P714" s="85"/>
      <c r="Q714" s="32">
        <f t="shared" si="10"/>
        <v>1587.13</v>
      </c>
    </row>
    <row r="715" spans="1:17" x14ac:dyDescent="0.25">
      <c r="A715" s="83" t="s">
        <v>8383</v>
      </c>
      <c r="B715" s="84" t="s">
        <v>16090</v>
      </c>
      <c r="C715" s="7">
        <v>1851</v>
      </c>
      <c r="D715" s="7">
        <v>10</v>
      </c>
      <c r="E715" s="1">
        <v>2529.71</v>
      </c>
      <c r="F715" s="1">
        <v>169.79</v>
      </c>
      <c r="G715" s="1">
        <v>80.739999999999995</v>
      </c>
      <c r="H715" s="1">
        <v>24.86</v>
      </c>
      <c r="I715" s="6">
        <v>275.39</v>
      </c>
      <c r="J715" s="86"/>
      <c r="K715" s="86"/>
      <c r="L715" s="85"/>
      <c r="M715" s="85"/>
      <c r="N715" s="85"/>
      <c r="O715" s="85"/>
      <c r="P715" s="85"/>
      <c r="Q715" s="32">
        <f t="shared" si="10"/>
        <v>275.39</v>
      </c>
    </row>
    <row r="716" spans="1:17" x14ac:dyDescent="0.25">
      <c r="A716" s="83" t="s">
        <v>8384</v>
      </c>
      <c r="B716" s="84" t="s">
        <v>16091</v>
      </c>
      <c r="C716" s="7">
        <v>1861</v>
      </c>
      <c r="D716" s="7">
        <v>23</v>
      </c>
      <c r="E716" s="1">
        <v>9207.58</v>
      </c>
      <c r="F716" s="1">
        <v>170.71</v>
      </c>
      <c r="G716" s="1">
        <v>185.71</v>
      </c>
      <c r="H716" s="1">
        <v>90.5</v>
      </c>
      <c r="I716" s="6">
        <v>446.92</v>
      </c>
      <c r="J716" s="86"/>
      <c r="K716" s="86"/>
      <c r="L716" s="85"/>
      <c r="M716" s="85"/>
      <c r="N716" s="85"/>
      <c r="O716" s="85"/>
      <c r="P716" s="85"/>
      <c r="Q716" s="32">
        <f t="shared" si="10"/>
        <v>446.92</v>
      </c>
    </row>
    <row r="717" spans="1:17" x14ac:dyDescent="0.25">
      <c r="A717" s="83" t="s">
        <v>8385</v>
      </c>
      <c r="B717" s="84" t="s">
        <v>16092</v>
      </c>
      <c r="C717" s="7">
        <v>2601</v>
      </c>
      <c r="D717" s="7">
        <v>24</v>
      </c>
      <c r="E717" s="1">
        <v>42703.22</v>
      </c>
      <c r="F717" s="1">
        <v>238.59</v>
      </c>
      <c r="G717" s="1">
        <v>193.78</v>
      </c>
      <c r="H717" s="1">
        <v>419.75</v>
      </c>
      <c r="I717" s="6">
        <v>852.12</v>
      </c>
      <c r="J717" s="86"/>
      <c r="K717" s="86"/>
      <c r="L717" s="85"/>
      <c r="M717" s="85"/>
      <c r="N717" s="85"/>
      <c r="O717" s="85"/>
      <c r="P717" s="85"/>
      <c r="Q717" s="32">
        <f t="shared" si="10"/>
        <v>852.12</v>
      </c>
    </row>
    <row r="718" spans="1:17" x14ac:dyDescent="0.25">
      <c r="A718" s="83" t="s">
        <v>8386</v>
      </c>
      <c r="B718" s="84" t="s">
        <v>16093</v>
      </c>
      <c r="C718" s="7">
        <v>3406</v>
      </c>
      <c r="D718" s="7">
        <v>46</v>
      </c>
      <c r="E718" s="1">
        <v>101951.98</v>
      </c>
      <c r="F718" s="1">
        <v>312.44</v>
      </c>
      <c r="G718" s="1">
        <v>371.42</v>
      </c>
      <c r="H718" s="1">
        <v>1002.14</v>
      </c>
      <c r="I718" s="6">
        <v>1686</v>
      </c>
      <c r="J718" s="86"/>
      <c r="K718" s="86"/>
      <c r="L718" s="85"/>
      <c r="M718" s="85"/>
      <c r="N718" s="85"/>
      <c r="O718" s="85"/>
      <c r="P718" s="85"/>
      <c r="Q718" s="32">
        <f t="shared" ref="Q718:Q781" si="11">P718+I718</f>
        <v>1686</v>
      </c>
    </row>
    <row r="719" spans="1:17" x14ac:dyDescent="0.25">
      <c r="A719" s="83" t="s">
        <v>8387</v>
      </c>
      <c r="B719" s="84" t="s">
        <v>16094</v>
      </c>
      <c r="C719" s="7">
        <v>5314</v>
      </c>
      <c r="D719" s="7">
        <v>75</v>
      </c>
      <c r="E719" s="1">
        <v>31368.46</v>
      </c>
      <c r="F719" s="1">
        <v>487.46</v>
      </c>
      <c r="G719" s="1">
        <v>605.58000000000004</v>
      </c>
      <c r="H719" s="1">
        <v>308.33999999999997</v>
      </c>
      <c r="I719" s="6">
        <v>1401.38</v>
      </c>
      <c r="J719" s="86"/>
      <c r="K719" s="86"/>
      <c r="L719" s="85"/>
      <c r="M719" s="85"/>
      <c r="N719" s="85"/>
      <c r="O719" s="85"/>
      <c r="P719" s="85"/>
      <c r="Q719" s="32">
        <f t="shared" si="11"/>
        <v>1401.38</v>
      </c>
    </row>
    <row r="720" spans="1:17" x14ac:dyDescent="0.25">
      <c r="A720" s="83" t="s">
        <v>8388</v>
      </c>
      <c r="B720" s="84" t="s">
        <v>16095</v>
      </c>
      <c r="C720" s="7">
        <v>678</v>
      </c>
      <c r="D720" s="7">
        <v>3</v>
      </c>
      <c r="E720" s="1">
        <v>538.4</v>
      </c>
      <c r="F720" s="1">
        <v>62.19</v>
      </c>
      <c r="G720" s="1">
        <v>24.22</v>
      </c>
      <c r="H720" s="1">
        <v>5.3</v>
      </c>
      <c r="I720" s="6">
        <v>91.71</v>
      </c>
      <c r="J720" s="86"/>
      <c r="K720" s="86"/>
      <c r="L720" s="85"/>
      <c r="M720" s="85"/>
      <c r="N720" s="85"/>
      <c r="O720" s="85"/>
      <c r="P720" s="85"/>
      <c r="Q720" s="32">
        <f t="shared" si="11"/>
        <v>91.71</v>
      </c>
    </row>
    <row r="721" spans="1:17" x14ac:dyDescent="0.25">
      <c r="A721" s="83" t="s">
        <v>8389</v>
      </c>
      <c r="B721" s="84" t="s">
        <v>16096</v>
      </c>
      <c r="C721" s="7">
        <v>212</v>
      </c>
      <c r="D721" s="7">
        <v>2</v>
      </c>
      <c r="E721" s="1">
        <v>106.85</v>
      </c>
      <c r="F721" s="1">
        <v>19.45</v>
      </c>
      <c r="G721" s="1">
        <v>16.149999999999999</v>
      </c>
      <c r="H721" s="1">
        <v>1.05</v>
      </c>
      <c r="I721" s="6">
        <v>36.65</v>
      </c>
      <c r="J721" s="86"/>
      <c r="K721" s="86"/>
      <c r="L721" s="85"/>
      <c r="M721" s="85"/>
      <c r="N721" s="85"/>
      <c r="O721" s="85"/>
      <c r="P721" s="85"/>
      <c r="Q721" s="32">
        <f t="shared" si="11"/>
        <v>36.65</v>
      </c>
    </row>
    <row r="722" spans="1:17" x14ac:dyDescent="0.25">
      <c r="A722" s="83" t="s">
        <v>8390</v>
      </c>
      <c r="B722" s="84" t="s">
        <v>16097</v>
      </c>
      <c r="C722" s="7">
        <v>1246</v>
      </c>
      <c r="D722" s="7">
        <v>12</v>
      </c>
      <c r="E722" s="1">
        <v>109994.09</v>
      </c>
      <c r="F722" s="1">
        <v>114.3</v>
      </c>
      <c r="G722" s="1">
        <v>96.9</v>
      </c>
      <c r="H722" s="1">
        <v>1081.19</v>
      </c>
      <c r="I722" s="6">
        <v>1292.3900000000001</v>
      </c>
      <c r="J722" s="86"/>
      <c r="K722" s="86"/>
      <c r="L722" s="85"/>
      <c r="M722" s="85"/>
      <c r="N722" s="85"/>
      <c r="O722" s="85"/>
      <c r="P722" s="85"/>
      <c r="Q722" s="32">
        <f t="shared" si="11"/>
        <v>1292.3900000000001</v>
      </c>
    </row>
    <row r="723" spans="1:17" x14ac:dyDescent="0.25">
      <c r="A723" s="83" t="s">
        <v>8391</v>
      </c>
      <c r="B723" s="84" t="s">
        <v>16098</v>
      </c>
      <c r="C723" s="7">
        <v>949</v>
      </c>
      <c r="D723" s="7">
        <v>9</v>
      </c>
      <c r="E723" s="1">
        <v>8948.7099999999991</v>
      </c>
      <c r="F723" s="1">
        <v>87.06</v>
      </c>
      <c r="G723" s="1">
        <v>72.67</v>
      </c>
      <c r="H723" s="1">
        <v>87.96</v>
      </c>
      <c r="I723" s="6">
        <v>247.69</v>
      </c>
      <c r="J723" s="86"/>
      <c r="K723" s="86"/>
      <c r="L723" s="85"/>
      <c r="M723" s="85"/>
      <c r="N723" s="85"/>
      <c r="O723" s="85"/>
      <c r="P723" s="85"/>
      <c r="Q723" s="32">
        <f t="shared" si="11"/>
        <v>247.69</v>
      </c>
    </row>
    <row r="724" spans="1:17" x14ac:dyDescent="0.25">
      <c r="A724" s="83" t="s">
        <v>8392</v>
      </c>
      <c r="B724" s="84" t="s">
        <v>16099</v>
      </c>
      <c r="C724" s="7">
        <v>2257</v>
      </c>
      <c r="D724" s="7">
        <v>19</v>
      </c>
      <c r="E724" s="1">
        <v>49235.63</v>
      </c>
      <c r="F724" s="1">
        <v>207.04</v>
      </c>
      <c r="G724" s="1">
        <v>153.41999999999999</v>
      </c>
      <c r="H724" s="1">
        <v>483.97</v>
      </c>
      <c r="I724" s="6">
        <v>844.43</v>
      </c>
      <c r="J724" s="86"/>
      <c r="K724" s="86"/>
      <c r="L724" s="85"/>
      <c r="M724" s="85"/>
      <c r="N724" s="85"/>
      <c r="O724" s="85"/>
      <c r="P724" s="85"/>
      <c r="Q724" s="32">
        <f t="shared" si="11"/>
        <v>844.43</v>
      </c>
    </row>
    <row r="725" spans="1:17" x14ac:dyDescent="0.25">
      <c r="A725" s="83" t="s">
        <v>8393</v>
      </c>
      <c r="B725" s="84" t="s">
        <v>16100</v>
      </c>
      <c r="C725" s="7">
        <v>625</v>
      </c>
      <c r="D725" s="7">
        <v>2</v>
      </c>
      <c r="E725" s="1">
        <v>37.32</v>
      </c>
      <c r="F725" s="1">
        <v>57.34</v>
      </c>
      <c r="G725" s="1">
        <v>16.149999999999999</v>
      </c>
      <c r="H725" s="1">
        <v>0.37</v>
      </c>
      <c r="I725" s="6">
        <v>73.86</v>
      </c>
      <c r="J725" s="86"/>
      <c r="K725" s="86"/>
      <c r="L725" s="85"/>
      <c r="M725" s="85"/>
      <c r="N725" s="85"/>
      <c r="O725" s="85"/>
      <c r="P725" s="85"/>
      <c r="Q725" s="32">
        <f t="shared" si="11"/>
        <v>73.86</v>
      </c>
    </row>
    <row r="726" spans="1:17" x14ac:dyDescent="0.25">
      <c r="A726" s="83" t="s">
        <v>8394</v>
      </c>
      <c r="B726" s="84" t="s">
        <v>16101</v>
      </c>
      <c r="C726" s="7">
        <v>1376</v>
      </c>
      <c r="D726" s="7">
        <v>19</v>
      </c>
      <c r="E726" s="1">
        <v>5688.78</v>
      </c>
      <c r="F726" s="1">
        <v>126.22</v>
      </c>
      <c r="G726" s="1">
        <v>153.41999999999999</v>
      </c>
      <c r="H726" s="1">
        <v>55.92</v>
      </c>
      <c r="I726" s="6">
        <v>335.56</v>
      </c>
      <c r="J726" s="86"/>
      <c r="K726" s="86"/>
      <c r="L726" s="85"/>
      <c r="M726" s="85"/>
      <c r="N726" s="85"/>
      <c r="O726" s="85"/>
      <c r="P726" s="85"/>
      <c r="Q726" s="32">
        <f t="shared" si="11"/>
        <v>335.56</v>
      </c>
    </row>
    <row r="727" spans="1:17" x14ac:dyDescent="0.25">
      <c r="A727" s="83" t="s">
        <v>8395</v>
      </c>
      <c r="B727" s="84" t="s">
        <v>16102</v>
      </c>
      <c r="C727" s="7">
        <v>1751</v>
      </c>
      <c r="D727" s="7">
        <v>12</v>
      </c>
      <c r="E727" s="1">
        <v>4810.6099999999997</v>
      </c>
      <c r="F727" s="1">
        <v>160.62</v>
      </c>
      <c r="G727" s="1">
        <v>96.9</v>
      </c>
      <c r="H727" s="1">
        <v>47.29</v>
      </c>
      <c r="I727" s="6">
        <v>304.81</v>
      </c>
      <c r="J727" s="86"/>
      <c r="K727" s="86"/>
      <c r="L727" s="85"/>
      <c r="M727" s="85"/>
      <c r="N727" s="85"/>
      <c r="O727" s="85"/>
      <c r="P727" s="85"/>
      <c r="Q727" s="32">
        <f t="shared" si="11"/>
        <v>304.81</v>
      </c>
    </row>
    <row r="728" spans="1:17" x14ac:dyDescent="0.25">
      <c r="A728" s="83" t="s">
        <v>8396</v>
      </c>
      <c r="B728" s="84" t="s">
        <v>16103</v>
      </c>
      <c r="C728" s="7">
        <v>1065</v>
      </c>
      <c r="D728" s="7">
        <v>12</v>
      </c>
      <c r="E728" s="1">
        <v>19461.43</v>
      </c>
      <c r="F728" s="1">
        <v>97.7</v>
      </c>
      <c r="G728" s="1">
        <v>96.9</v>
      </c>
      <c r="H728" s="1">
        <v>191.3</v>
      </c>
      <c r="I728" s="6">
        <v>385.9</v>
      </c>
      <c r="J728" s="86"/>
      <c r="K728" s="86"/>
      <c r="L728" s="85"/>
      <c r="M728" s="85"/>
      <c r="N728" s="85"/>
      <c r="O728" s="85"/>
      <c r="P728" s="85"/>
      <c r="Q728" s="32">
        <f t="shared" si="11"/>
        <v>385.9</v>
      </c>
    </row>
    <row r="729" spans="1:17" x14ac:dyDescent="0.25">
      <c r="A729" s="83" t="s">
        <v>8397</v>
      </c>
      <c r="B729" s="84" t="s">
        <v>16104</v>
      </c>
      <c r="C729" s="7">
        <v>1179</v>
      </c>
      <c r="D729" s="7">
        <v>6</v>
      </c>
      <c r="E729" s="1">
        <v>7220.86</v>
      </c>
      <c r="F729" s="1">
        <v>108.15</v>
      </c>
      <c r="G729" s="1">
        <v>48.45</v>
      </c>
      <c r="H729" s="1">
        <v>70.98</v>
      </c>
      <c r="I729" s="6">
        <v>227.58</v>
      </c>
      <c r="J729" s="86"/>
      <c r="K729" s="86"/>
      <c r="L729" s="85"/>
      <c r="M729" s="85"/>
      <c r="N729" s="85"/>
      <c r="O729" s="85"/>
      <c r="P729" s="85"/>
      <c r="Q729" s="32">
        <f t="shared" si="11"/>
        <v>227.58</v>
      </c>
    </row>
    <row r="730" spans="1:17" x14ac:dyDescent="0.25">
      <c r="A730" s="83" t="s">
        <v>8398</v>
      </c>
      <c r="B730" s="84" t="s">
        <v>16105</v>
      </c>
      <c r="C730" s="7">
        <v>540</v>
      </c>
      <c r="D730" s="7">
        <v>5</v>
      </c>
      <c r="E730" s="1">
        <v>1004.79</v>
      </c>
      <c r="F730" s="1">
        <v>49.54</v>
      </c>
      <c r="G730" s="1">
        <v>40.380000000000003</v>
      </c>
      <c r="H730" s="1">
        <v>9.8800000000000008</v>
      </c>
      <c r="I730" s="6">
        <v>99.8</v>
      </c>
      <c r="J730" s="86"/>
      <c r="K730" s="86"/>
      <c r="L730" s="85"/>
      <c r="M730" s="85"/>
      <c r="N730" s="85"/>
      <c r="O730" s="85"/>
      <c r="P730" s="85"/>
      <c r="Q730" s="32">
        <f t="shared" si="11"/>
        <v>99.8</v>
      </c>
    </row>
    <row r="731" spans="1:17" x14ac:dyDescent="0.25">
      <c r="A731" s="83" t="s">
        <v>8399</v>
      </c>
      <c r="B731" s="84" t="s">
        <v>16106</v>
      </c>
      <c r="C731" s="7">
        <v>725</v>
      </c>
      <c r="D731" s="7">
        <v>3</v>
      </c>
      <c r="E731" s="1">
        <v>1436.39</v>
      </c>
      <c r="F731" s="1">
        <v>66.5</v>
      </c>
      <c r="G731" s="1">
        <v>24.22</v>
      </c>
      <c r="H731" s="1">
        <v>14.12</v>
      </c>
      <c r="I731" s="6">
        <v>104.84</v>
      </c>
      <c r="J731" s="86"/>
      <c r="K731" s="86"/>
      <c r="L731" s="85"/>
      <c r="M731" s="85"/>
      <c r="N731" s="85"/>
      <c r="O731" s="85"/>
      <c r="P731" s="85"/>
      <c r="Q731" s="32">
        <f t="shared" si="11"/>
        <v>104.84</v>
      </c>
    </row>
    <row r="732" spans="1:17" x14ac:dyDescent="0.25">
      <c r="A732" s="83" t="s">
        <v>8400</v>
      </c>
      <c r="B732" s="84" t="s">
        <v>16107</v>
      </c>
      <c r="C732" s="7">
        <v>1960</v>
      </c>
      <c r="D732" s="7">
        <v>13</v>
      </c>
      <c r="E732" s="1">
        <v>7486.22</v>
      </c>
      <c r="F732" s="1">
        <v>179.79</v>
      </c>
      <c r="G732" s="1">
        <v>104.97</v>
      </c>
      <c r="H732" s="1">
        <v>73.58</v>
      </c>
      <c r="I732" s="6">
        <v>358.34</v>
      </c>
      <c r="J732" s="86"/>
      <c r="K732" s="86"/>
      <c r="L732" s="85"/>
      <c r="M732" s="85"/>
      <c r="N732" s="85"/>
      <c r="O732" s="85"/>
      <c r="P732" s="85"/>
      <c r="Q732" s="32">
        <f t="shared" si="11"/>
        <v>358.34</v>
      </c>
    </row>
    <row r="733" spans="1:17" x14ac:dyDescent="0.25">
      <c r="A733" s="83" t="s">
        <v>8401</v>
      </c>
      <c r="B733" s="84" t="s">
        <v>16108</v>
      </c>
      <c r="C733" s="7">
        <v>273</v>
      </c>
      <c r="D733" s="7">
        <v>5</v>
      </c>
      <c r="E733" s="1">
        <v>9329.23</v>
      </c>
      <c r="F733" s="1">
        <v>25.04</v>
      </c>
      <c r="G733" s="1">
        <v>40.380000000000003</v>
      </c>
      <c r="H733" s="1">
        <v>91.7</v>
      </c>
      <c r="I733" s="6">
        <v>157.12</v>
      </c>
      <c r="J733" s="86"/>
      <c r="K733" s="86"/>
      <c r="L733" s="85"/>
      <c r="M733" s="85"/>
      <c r="N733" s="85"/>
      <c r="O733" s="85"/>
      <c r="P733" s="85"/>
      <c r="Q733" s="32">
        <f t="shared" si="11"/>
        <v>157.12</v>
      </c>
    </row>
    <row r="734" spans="1:17" x14ac:dyDescent="0.25">
      <c r="A734" s="83" t="s">
        <v>8402</v>
      </c>
      <c r="B734" s="84" t="s">
        <v>16109</v>
      </c>
      <c r="C734" s="7">
        <v>4167</v>
      </c>
      <c r="D734" s="7">
        <v>32</v>
      </c>
      <c r="E734" s="1">
        <v>12564.92</v>
      </c>
      <c r="F734" s="1">
        <v>382.25</v>
      </c>
      <c r="G734" s="1">
        <v>258.38</v>
      </c>
      <c r="H734" s="1">
        <v>123.5</v>
      </c>
      <c r="I734" s="6">
        <v>764.13</v>
      </c>
      <c r="J734" s="86"/>
      <c r="K734" s="86"/>
      <c r="L734" s="85"/>
      <c r="M734" s="85"/>
      <c r="N734" s="85"/>
      <c r="O734" s="85"/>
      <c r="P734" s="85"/>
      <c r="Q734" s="32">
        <f t="shared" si="11"/>
        <v>764.13</v>
      </c>
    </row>
    <row r="735" spans="1:17" x14ac:dyDescent="0.25">
      <c r="A735" s="83" t="s">
        <v>8403</v>
      </c>
      <c r="B735" s="84" t="s">
        <v>16110</v>
      </c>
      <c r="C735" s="7">
        <v>570</v>
      </c>
      <c r="D735" s="7">
        <v>4</v>
      </c>
      <c r="E735" s="1">
        <v>688.79</v>
      </c>
      <c r="F735" s="1">
        <v>52.29</v>
      </c>
      <c r="G735" s="1">
        <v>32.299999999999997</v>
      </c>
      <c r="H735" s="1">
        <v>6.77</v>
      </c>
      <c r="I735" s="6">
        <v>91.36</v>
      </c>
      <c r="J735" s="86"/>
      <c r="K735" s="86"/>
      <c r="L735" s="85"/>
      <c r="M735" s="85"/>
      <c r="N735" s="85"/>
      <c r="O735" s="85"/>
      <c r="P735" s="85"/>
      <c r="Q735" s="32">
        <f t="shared" si="11"/>
        <v>91.36</v>
      </c>
    </row>
    <row r="736" spans="1:17" x14ac:dyDescent="0.25">
      <c r="A736" s="83" t="s">
        <v>8404</v>
      </c>
      <c r="B736" s="84" t="s">
        <v>16111</v>
      </c>
      <c r="C736" s="7">
        <v>1047</v>
      </c>
      <c r="D736" s="7">
        <v>12</v>
      </c>
      <c r="E736" s="1">
        <v>8717.16</v>
      </c>
      <c r="F736" s="1">
        <v>96.04</v>
      </c>
      <c r="G736" s="1">
        <v>96.9</v>
      </c>
      <c r="H736" s="1">
        <v>85.69</v>
      </c>
      <c r="I736" s="6">
        <v>278.63</v>
      </c>
      <c r="J736" s="86"/>
      <c r="K736" s="86"/>
      <c r="L736" s="85"/>
      <c r="M736" s="85"/>
      <c r="N736" s="85"/>
      <c r="O736" s="85"/>
      <c r="P736" s="85"/>
      <c r="Q736" s="32">
        <f t="shared" si="11"/>
        <v>278.63</v>
      </c>
    </row>
    <row r="737" spans="1:17" x14ac:dyDescent="0.25">
      <c r="A737" s="83" t="s">
        <v>8405</v>
      </c>
      <c r="B737" s="84" t="s">
        <v>16112</v>
      </c>
      <c r="C737" s="7">
        <v>1172</v>
      </c>
      <c r="D737" s="7">
        <v>4</v>
      </c>
      <c r="E737" s="1">
        <v>923.65</v>
      </c>
      <c r="F737" s="1">
        <v>107.51</v>
      </c>
      <c r="G737" s="1">
        <v>32.299999999999997</v>
      </c>
      <c r="H737" s="1">
        <v>9.08</v>
      </c>
      <c r="I737" s="6">
        <v>148.88999999999999</v>
      </c>
      <c r="J737" s="86"/>
      <c r="K737" s="86"/>
      <c r="L737" s="85"/>
      <c r="M737" s="85"/>
      <c r="N737" s="85"/>
      <c r="O737" s="85"/>
      <c r="P737" s="85"/>
      <c r="Q737" s="32">
        <f t="shared" si="11"/>
        <v>148.88999999999999</v>
      </c>
    </row>
    <row r="738" spans="1:17" x14ac:dyDescent="0.25">
      <c r="A738" s="83" t="s">
        <v>8406</v>
      </c>
      <c r="B738" s="84" t="s">
        <v>16113</v>
      </c>
      <c r="C738" s="7">
        <v>363</v>
      </c>
      <c r="D738" s="7">
        <v>2</v>
      </c>
      <c r="E738" s="1">
        <v>186.61</v>
      </c>
      <c r="F738" s="1">
        <v>33.299999999999997</v>
      </c>
      <c r="G738" s="1">
        <v>16.149999999999999</v>
      </c>
      <c r="H738" s="1">
        <v>1.83</v>
      </c>
      <c r="I738" s="6">
        <v>51.28</v>
      </c>
      <c r="J738" s="86"/>
      <c r="K738" s="86"/>
      <c r="L738" s="85"/>
      <c r="M738" s="85"/>
      <c r="N738" s="85"/>
      <c r="O738" s="85"/>
      <c r="P738" s="85"/>
      <c r="Q738" s="32">
        <f t="shared" si="11"/>
        <v>51.28</v>
      </c>
    </row>
    <row r="739" spans="1:17" x14ac:dyDescent="0.25">
      <c r="A739" s="83" t="s">
        <v>8407</v>
      </c>
      <c r="B739" s="84" t="s">
        <v>16114</v>
      </c>
      <c r="C739" s="7">
        <v>1143</v>
      </c>
      <c r="D739" s="7">
        <v>4</v>
      </c>
      <c r="E739" s="1">
        <v>862.29</v>
      </c>
      <c r="F739" s="1">
        <v>104.85</v>
      </c>
      <c r="G739" s="1">
        <v>32.299999999999997</v>
      </c>
      <c r="H739" s="1">
        <v>8.4700000000000006</v>
      </c>
      <c r="I739" s="6">
        <v>145.62</v>
      </c>
      <c r="J739" s="86"/>
      <c r="K739" s="86"/>
      <c r="L739" s="85"/>
      <c r="M739" s="85"/>
      <c r="N739" s="85"/>
      <c r="O739" s="85"/>
      <c r="P739" s="85"/>
      <c r="Q739" s="32">
        <f t="shared" si="11"/>
        <v>145.62</v>
      </c>
    </row>
    <row r="740" spans="1:17" x14ac:dyDescent="0.25">
      <c r="A740" s="83" t="s">
        <v>8408</v>
      </c>
      <c r="B740" s="84" t="s">
        <v>16115</v>
      </c>
      <c r="C740" s="7">
        <v>12673</v>
      </c>
      <c r="D740" s="7">
        <v>165</v>
      </c>
      <c r="E740" s="1">
        <v>206818.65</v>
      </c>
      <c r="F740" s="1">
        <v>1162.51</v>
      </c>
      <c r="G740" s="1">
        <v>1332.28</v>
      </c>
      <c r="H740" s="1">
        <v>2032.94</v>
      </c>
      <c r="I740" s="6">
        <v>4527.7299999999996</v>
      </c>
      <c r="J740" s="86"/>
      <c r="K740" s="86"/>
      <c r="L740" s="85"/>
      <c r="M740" s="85"/>
      <c r="N740" s="85"/>
      <c r="O740" s="85"/>
      <c r="P740" s="85"/>
      <c r="Q740" s="32">
        <f t="shared" si="11"/>
        <v>4527.7299999999996</v>
      </c>
    </row>
    <row r="741" spans="1:17" x14ac:dyDescent="0.25">
      <c r="A741" s="83" t="s">
        <v>8409</v>
      </c>
      <c r="B741" s="84" t="s">
        <v>16116</v>
      </c>
      <c r="C741" s="7">
        <v>906</v>
      </c>
      <c r="D741" s="7">
        <v>5</v>
      </c>
      <c r="E741" s="1">
        <v>1171.24</v>
      </c>
      <c r="F741" s="1">
        <v>83.11</v>
      </c>
      <c r="G741" s="1">
        <v>40.380000000000003</v>
      </c>
      <c r="H741" s="1">
        <v>11.51</v>
      </c>
      <c r="I741" s="6">
        <v>135</v>
      </c>
      <c r="J741" s="86"/>
      <c r="K741" s="86"/>
      <c r="L741" s="85"/>
      <c r="M741" s="85"/>
      <c r="N741" s="85"/>
      <c r="O741" s="85"/>
      <c r="P741" s="85"/>
      <c r="Q741" s="32">
        <f t="shared" si="11"/>
        <v>135</v>
      </c>
    </row>
    <row r="742" spans="1:17" x14ac:dyDescent="0.25">
      <c r="A742" s="83" t="s">
        <v>8410</v>
      </c>
      <c r="B742" s="84" t="s">
        <v>16117</v>
      </c>
      <c r="C742" s="7">
        <v>1234</v>
      </c>
      <c r="D742" s="7">
        <v>9</v>
      </c>
      <c r="E742" s="1">
        <v>2491.3000000000002</v>
      </c>
      <c r="F742" s="1">
        <v>113.2</v>
      </c>
      <c r="G742" s="1">
        <v>72.67</v>
      </c>
      <c r="H742" s="1">
        <v>24.49</v>
      </c>
      <c r="I742" s="6">
        <v>210.36</v>
      </c>
      <c r="J742" s="86"/>
      <c r="K742" s="86"/>
      <c r="L742" s="85"/>
      <c r="M742" s="85"/>
      <c r="N742" s="85"/>
      <c r="O742" s="85"/>
      <c r="P742" s="85"/>
      <c r="Q742" s="32">
        <f t="shared" si="11"/>
        <v>210.36</v>
      </c>
    </row>
    <row r="743" spans="1:17" x14ac:dyDescent="0.25">
      <c r="A743" s="83" t="s">
        <v>8411</v>
      </c>
      <c r="B743" s="84" t="s">
        <v>16118</v>
      </c>
      <c r="C743" s="7">
        <v>1475</v>
      </c>
      <c r="D743" s="7">
        <v>16</v>
      </c>
      <c r="E743" s="1">
        <v>21934.46</v>
      </c>
      <c r="F743" s="1">
        <v>135.30000000000001</v>
      </c>
      <c r="G743" s="1">
        <v>129.19</v>
      </c>
      <c r="H743" s="1">
        <v>215.61</v>
      </c>
      <c r="I743" s="6">
        <v>480.1</v>
      </c>
      <c r="J743" s="86"/>
      <c r="K743" s="86"/>
      <c r="L743" s="85"/>
      <c r="M743" s="85"/>
      <c r="N743" s="85"/>
      <c r="O743" s="85"/>
      <c r="P743" s="85"/>
      <c r="Q743" s="32">
        <f t="shared" si="11"/>
        <v>480.1</v>
      </c>
    </row>
    <row r="744" spans="1:17" x14ac:dyDescent="0.25">
      <c r="A744" s="83" t="s">
        <v>8412</v>
      </c>
      <c r="B744" s="84" t="s">
        <v>16119</v>
      </c>
      <c r="C744" s="7">
        <v>25752</v>
      </c>
      <c r="D744" s="7">
        <v>345</v>
      </c>
      <c r="E744" s="1">
        <v>294303.62</v>
      </c>
      <c r="F744" s="1">
        <v>2362.27</v>
      </c>
      <c r="G744" s="1">
        <v>2785.67</v>
      </c>
      <c r="H744" s="1">
        <v>2892.88</v>
      </c>
      <c r="I744" s="6">
        <v>8040.82</v>
      </c>
      <c r="J744" s="86"/>
      <c r="K744" s="86"/>
      <c r="L744" s="85"/>
      <c r="M744" s="85"/>
      <c r="N744" s="85"/>
      <c r="O744" s="85"/>
      <c r="P744" s="85"/>
      <c r="Q744" s="32">
        <f t="shared" si="11"/>
        <v>8040.82</v>
      </c>
    </row>
    <row r="745" spans="1:17" x14ac:dyDescent="0.25">
      <c r="A745" s="83" t="s">
        <v>8413</v>
      </c>
      <c r="B745" s="84" t="s">
        <v>16120</v>
      </c>
      <c r="C745" s="7">
        <v>3364</v>
      </c>
      <c r="D745" s="7">
        <v>22</v>
      </c>
      <c r="E745" s="1">
        <v>8637.24</v>
      </c>
      <c r="F745" s="1">
        <v>308.58</v>
      </c>
      <c r="G745" s="1">
        <v>177.64</v>
      </c>
      <c r="H745" s="1">
        <v>84.9</v>
      </c>
      <c r="I745" s="6">
        <v>571.12</v>
      </c>
      <c r="J745" s="86"/>
      <c r="K745" s="86"/>
      <c r="L745" s="85"/>
      <c r="M745" s="85"/>
      <c r="N745" s="85"/>
      <c r="O745" s="85"/>
      <c r="P745" s="85"/>
      <c r="Q745" s="32">
        <f t="shared" si="11"/>
        <v>571.12</v>
      </c>
    </row>
    <row r="746" spans="1:17" x14ac:dyDescent="0.25">
      <c r="A746" s="83" t="s">
        <v>8414</v>
      </c>
      <c r="B746" s="84" t="s">
        <v>16121</v>
      </c>
      <c r="C746" s="7">
        <v>2106</v>
      </c>
      <c r="D746" s="7">
        <v>12</v>
      </c>
      <c r="E746" s="1">
        <v>4654.55</v>
      </c>
      <c r="F746" s="1">
        <v>193.18</v>
      </c>
      <c r="G746" s="1">
        <v>96.9</v>
      </c>
      <c r="H746" s="1">
        <v>45.75</v>
      </c>
      <c r="I746" s="6">
        <v>335.83</v>
      </c>
      <c r="J746" s="86"/>
      <c r="K746" s="86"/>
      <c r="L746" s="85"/>
      <c r="M746" s="85"/>
      <c r="N746" s="85"/>
      <c r="O746" s="85"/>
      <c r="P746" s="85"/>
      <c r="Q746" s="32">
        <f t="shared" si="11"/>
        <v>335.83</v>
      </c>
    </row>
    <row r="747" spans="1:17" x14ac:dyDescent="0.25">
      <c r="A747" s="83" t="s">
        <v>8415</v>
      </c>
      <c r="B747" s="84" t="s">
        <v>16122</v>
      </c>
      <c r="C747" s="7">
        <v>1353</v>
      </c>
      <c r="D747" s="7">
        <v>19</v>
      </c>
      <c r="E747" s="1">
        <v>9838.9</v>
      </c>
      <c r="F747" s="1">
        <v>124.11</v>
      </c>
      <c r="G747" s="1">
        <v>153.41999999999999</v>
      </c>
      <c r="H747" s="1">
        <v>96.71</v>
      </c>
      <c r="I747" s="6">
        <v>374.24</v>
      </c>
      <c r="J747" s="86"/>
      <c r="K747" s="86"/>
      <c r="L747" s="85"/>
      <c r="M747" s="85"/>
      <c r="N747" s="85"/>
      <c r="O747" s="85"/>
      <c r="P747" s="85"/>
      <c r="Q747" s="32">
        <f t="shared" si="11"/>
        <v>374.24</v>
      </c>
    </row>
    <row r="748" spans="1:17" x14ac:dyDescent="0.25">
      <c r="A748" s="83" t="s">
        <v>8416</v>
      </c>
      <c r="B748" s="84" t="s">
        <v>16123</v>
      </c>
      <c r="C748" s="7">
        <v>423</v>
      </c>
      <c r="D748" s="7">
        <v>1</v>
      </c>
      <c r="E748" s="1">
        <v>37.32</v>
      </c>
      <c r="F748" s="1">
        <v>38.799999999999997</v>
      </c>
      <c r="G748" s="1">
        <v>8.07</v>
      </c>
      <c r="H748" s="1">
        <v>0.37</v>
      </c>
      <c r="I748" s="6">
        <v>47.24</v>
      </c>
      <c r="J748" s="86"/>
      <c r="K748" s="86"/>
      <c r="L748" s="85"/>
      <c r="M748" s="85"/>
      <c r="N748" s="85"/>
      <c r="O748" s="85"/>
      <c r="P748" s="85"/>
      <c r="Q748" s="32">
        <f t="shared" si="11"/>
        <v>47.24</v>
      </c>
    </row>
    <row r="749" spans="1:17" x14ac:dyDescent="0.25">
      <c r="A749" s="83" t="s">
        <v>8417</v>
      </c>
      <c r="B749" s="84" t="s">
        <v>16124</v>
      </c>
      <c r="C749" s="7">
        <v>16810</v>
      </c>
      <c r="D749" s="7">
        <v>259</v>
      </c>
      <c r="E749" s="1">
        <v>130302.02</v>
      </c>
      <c r="F749" s="1">
        <v>1542.01</v>
      </c>
      <c r="G749" s="1">
        <v>2091.27</v>
      </c>
      <c r="H749" s="1">
        <v>1280.82</v>
      </c>
      <c r="I749" s="6">
        <v>4914.1000000000004</v>
      </c>
      <c r="J749" s="86"/>
      <c r="K749" s="86"/>
      <c r="L749" s="85"/>
      <c r="M749" s="85"/>
      <c r="N749" s="85"/>
      <c r="O749" s="85"/>
      <c r="P749" s="85"/>
      <c r="Q749" s="32">
        <f t="shared" si="11"/>
        <v>4914.1000000000004</v>
      </c>
    </row>
    <row r="750" spans="1:17" x14ac:dyDescent="0.25">
      <c r="A750" s="83" t="s">
        <v>8418</v>
      </c>
      <c r="B750" s="84" t="s">
        <v>16125</v>
      </c>
      <c r="C750" s="7">
        <v>2774</v>
      </c>
      <c r="D750" s="7">
        <v>11</v>
      </c>
      <c r="E750" s="1">
        <v>4622.13</v>
      </c>
      <c r="F750" s="1">
        <v>254.46</v>
      </c>
      <c r="G750" s="1">
        <v>88.82</v>
      </c>
      <c r="H750" s="1">
        <v>45.43</v>
      </c>
      <c r="I750" s="6">
        <v>388.71</v>
      </c>
      <c r="J750" s="86"/>
      <c r="K750" s="86"/>
      <c r="L750" s="85"/>
      <c r="M750" s="85"/>
      <c r="N750" s="85"/>
      <c r="O750" s="85"/>
      <c r="P750" s="85"/>
      <c r="Q750" s="32">
        <f t="shared" si="11"/>
        <v>388.71</v>
      </c>
    </row>
    <row r="751" spans="1:17" x14ac:dyDescent="0.25">
      <c r="A751" s="83" t="s">
        <v>8419</v>
      </c>
      <c r="B751" s="84" t="s">
        <v>16126</v>
      </c>
      <c r="C751" s="7">
        <v>3545</v>
      </c>
      <c r="D751" s="7">
        <v>19</v>
      </c>
      <c r="E751" s="1">
        <v>3960.72</v>
      </c>
      <c r="F751" s="1">
        <v>325.19</v>
      </c>
      <c r="G751" s="1">
        <v>153.41999999999999</v>
      </c>
      <c r="H751" s="1">
        <v>38.94</v>
      </c>
      <c r="I751" s="6">
        <v>517.54999999999995</v>
      </c>
      <c r="J751" s="86"/>
      <c r="K751" s="86"/>
      <c r="L751" s="85"/>
      <c r="M751" s="85"/>
      <c r="N751" s="85"/>
      <c r="O751" s="85"/>
      <c r="P751" s="85"/>
      <c r="Q751" s="32">
        <f t="shared" si="11"/>
        <v>517.54999999999995</v>
      </c>
    </row>
    <row r="752" spans="1:17" x14ac:dyDescent="0.25">
      <c r="A752" s="83" t="s">
        <v>8420</v>
      </c>
      <c r="B752" s="84" t="s">
        <v>16127</v>
      </c>
      <c r="C752" s="7">
        <v>310</v>
      </c>
      <c r="D752" s="7">
        <v>3</v>
      </c>
      <c r="E752" s="1">
        <v>547.19000000000005</v>
      </c>
      <c r="F752" s="1">
        <v>28.44</v>
      </c>
      <c r="G752" s="1">
        <v>24.22</v>
      </c>
      <c r="H752" s="1">
        <v>5.38</v>
      </c>
      <c r="I752" s="6">
        <v>58.04</v>
      </c>
      <c r="J752" s="86"/>
      <c r="K752" s="86"/>
      <c r="L752" s="85"/>
      <c r="M752" s="85"/>
      <c r="N752" s="85"/>
      <c r="O752" s="85"/>
      <c r="P752" s="85"/>
      <c r="Q752" s="32">
        <f t="shared" si="11"/>
        <v>58.04</v>
      </c>
    </row>
    <row r="753" spans="1:17" x14ac:dyDescent="0.25">
      <c r="A753" s="83" t="s">
        <v>8421</v>
      </c>
      <c r="B753" s="84" t="s">
        <v>16128</v>
      </c>
      <c r="C753" s="7">
        <v>3402</v>
      </c>
      <c r="D753" s="7">
        <v>15</v>
      </c>
      <c r="E753" s="1">
        <v>11572.97</v>
      </c>
      <c r="F753" s="1">
        <v>312.07</v>
      </c>
      <c r="G753" s="1">
        <v>121.12</v>
      </c>
      <c r="H753" s="1">
        <v>113.76</v>
      </c>
      <c r="I753" s="6">
        <v>546.95000000000005</v>
      </c>
      <c r="J753" s="86"/>
      <c r="K753" s="86"/>
      <c r="L753" s="85"/>
      <c r="M753" s="85"/>
      <c r="N753" s="85"/>
      <c r="O753" s="85"/>
      <c r="P753" s="85"/>
      <c r="Q753" s="32">
        <f t="shared" si="11"/>
        <v>546.95000000000005</v>
      </c>
    </row>
    <row r="754" spans="1:17" x14ac:dyDescent="0.25">
      <c r="A754" s="83" t="s">
        <v>8422</v>
      </c>
      <c r="B754" s="84" t="s">
        <v>16129</v>
      </c>
      <c r="C754" s="7">
        <v>2721</v>
      </c>
      <c r="D754" s="7">
        <v>40</v>
      </c>
      <c r="E754" s="1">
        <v>8924.43</v>
      </c>
      <c r="F754" s="1">
        <v>249.6</v>
      </c>
      <c r="G754" s="1">
        <v>322.98</v>
      </c>
      <c r="H754" s="1">
        <v>87.72</v>
      </c>
      <c r="I754" s="6">
        <v>660.3</v>
      </c>
      <c r="J754" s="86"/>
      <c r="K754" s="86"/>
      <c r="L754" s="85"/>
      <c r="M754" s="85"/>
      <c r="N754" s="85"/>
      <c r="O754" s="85"/>
      <c r="P754" s="85"/>
      <c r="Q754" s="32">
        <f t="shared" si="11"/>
        <v>660.3</v>
      </c>
    </row>
    <row r="755" spans="1:17" x14ac:dyDescent="0.25">
      <c r="A755" s="83" t="s">
        <v>8423</v>
      </c>
      <c r="B755" s="84" t="s">
        <v>16130</v>
      </c>
      <c r="C755" s="7">
        <v>2008</v>
      </c>
      <c r="D755" s="7">
        <v>27</v>
      </c>
      <c r="E755" s="1">
        <v>20805.990000000002</v>
      </c>
      <c r="F755" s="1">
        <v>184.2</v>
      </c>
      <c r="G755" s="1">
        <v>218.01</v>
      </c>
      <c r="H755" s="1">
        <v>204.51</v>
      </c>
      <c r="I755" s="6">
        <v>606.72</v>
      </c>
      <c r="J755" s="86"/>
      <c r="K755" s="86"/>
      <c r="L755" s="85"/>
      <c r="M755" s="85"/>
      <c r="N755" s="85"/>
      <c r="O755" s="85"/>
      <c r="P755" s="85"/>
      <c r="Q755" s="32">
        <f t="shared" si="11"/>
        <v>606.72</v>
      </c>
    </row>
    <row r="756" spans="1:17" x14ac:dyDescent="0.25">
      <c r="A756" s="83" t="s">
        <v>8424</v>
      </c>
      <c r="B756" s="84" t="s">
        <v>16131</v>
      </c>
      <c r="C756" s="7">
        <v>2492</v>
      </c>
      <c r="D756" s="7">
        <v>24</v>
      </c>
      <c r="E756" s="1">
        <v>5519.12</v>
      </c>
      <c r="F756" s="1">
        <v>228.59</v>
      </c>
      <c r="G756" s="1">
        <v>193.78</v>
      </c>
      <c r="H756" s="1">
        <v>54.25</v>
      </c>
      <c r="I756" s="6">
        <v>476.62</v>
      </c>
      <c r="J756" s="86"/>
      <c r="K756" s="86"/>
      <c r="L756" s="85"/>
      <c r="M756" s="85"/>
      <c r="N756" s="85"/>
      <c r="O756" s="85"/>
      <c r="P756" s="85"/>
      <c r="Q756" s="32">
        <f t="shared" si="11"/>
        <v>476.62</v>
      </c>
    </row>
    <row r="757" spans="1:17" x14ac:dyDescent="0.25">
      <c r="A757" s="83" t="s">
        <v>8425</v>
      </c>
      <c r="B757" s="84" t="s">
        <v>16132</v>
      </c>
      <c r="C757" s="7">
        <v>5617</v>
      </c>
      <c r="D757" s="7">
        <v>42</v>
      </c>
      <c r="E757" s="1">
        <v>12614.82</v>
      </c>
      <c r="F757" s="1">
        <v>1255.18</v>
      </c>
      <c r="G757" s="1">
        <v>592.01</v>
      </c>
      <c r="H757" s="1">
        <v>293.48</v>
      </c>
      <c r="I757" s="6">
        <v>2140.67</v>
      </c>
      <c r="J757" s="86"/>
      <c r="K757" s="86"/>
      <c r="L757" s="85"/>
      <c r="M757" s="85"/>
      <c r="N757" s="85"/>
      <c r="O757" s="85"/>
      <c r="P757" s="85"/>
      <c r="Q757" s="32">
        <f t="shared" si="11"/>
        <v>2140.67</v>
      </c>
    </row>
    <row r="758" spans="1:17" x14ac:dyDescent="0.25">
      <c r="A758" s="83" t="s">
        <v>8426</v>
      </c>
      <c r="B758" s="84" t="s">
        <v>16133</v>
      </c>
      <c r="C758" s="7">
        <v>9467</v>
      </c>
      <c r="D758" s="7">
        <v>210</v>
      </c>
      <c r="E758" s="1">
        <v>78782.2</v>
      </c>
      <c r="F758" s="1">
        <v>2115.5100000000002</v>
      </c>
      <c r="G758" s="1">
        <v>2960.05</v>
      </c>
      <c r="H758" s="1">
        <v>1832.84</v>
      </c>
      <c r="I758" s="6">
        <v>6908.4</v>
      </c>
      <c r="J758" s="86"/>
      <c r="K758" s="86"/>
      <c r="L758" s="85"/>
      <c r="M758" s="85"/>
      <c r="N758" s="85"/>
      <c r="O758" s="85"/>
      <c r="P758" s="85"/>
      <c r="Q758" s="32">
        <f t="shared" si="11"/>
        <v>6908.4</v>
      </c>
    </row>
    <row r="759" spans="1:17" x14ac:dyDescent="0.25">
      <c r="A759" s="83" t="s">
        <v>8427</v>
      </c>
      <c r="B759" s="84" t="s">
        <v>16134</v>
      </c>
      <c r="C759" s="7">
        <v>20819</v>
      </c>
      <c r="D759" s="7">
        <v>388</v>
      </c>
      <c r="E759" s="1">
        <v>507918.35</v>
      </c>
      <c r="F759" s="1">
        <v>4652.25</v>
      </c>
      <c r="G759" s="1">
        <v>5469.04</v>
      </c>
      <c r="H759" s="1">
        <v>11816.57</v>
      </c>
      <c r="I759" s="6">
        <v>21937.86</v>
      </c>
      <c r="J759" s="86"/>
      <c r="K759" s="86"/>
      <c r="L759" s="85"/>
      <c r="M759" s="85"/>
      <c r="N759" s="85"/>
      <c r="O759" s="85"/>
      <c r="P759" s="85"/>
      <c r="Q759" s="32">
        <f t="shared" si="11"/>
        <v>21937.86</v>
      </c>
    </row>
    <row r="760" spans="1:17" x14ac:dyDescent="0.25">
      <c r="A760" s="83" t="s">
        <v>8428</v>
      </c>
      <c r="B760" s="84" t="s">
        <v>16135</v>
      </c>
      <c r="C760" s="7">
        <v>5793</v>
      </c>
      <c r="D760" s="7">
        <v>46</v>
      </c>
      <c r="E760" s="1">
        <v>10711.96</v>
      </c>
      <c r="F760" s="1">
        <v>1294.51</v>
      </c>
      <c r="G760" s="1">
        <v>648.39</v>
      </c>
      <c r="H760" s="1">
        <v>249.21</v>
      </c>
      <c r="I760" s="6">
        <v>2192.11</v>
      </c>
      <c r="J760" s="86"/>
      <c r="K760" s="86"/>
      <c r="L760" s="85"/>
      <c r="M760" s="85"/>
      <c r="N760" s="85"/>
      <c r="O760" s="85"/>
      <c r="P760" s="85"/>
      <c r="Q760" s="32">
        <f t="shared" si="11"/>
        <v>2192.11</v>
      </c>
    </row>
    <row r="761" spans="1:17" x14ac:dyDescent="0.25">
      <c r="A761" s="83" t="s">
        <v>8429</v>
      </c>
      <c r="B761" s="84" t="s">
        <v>16136</v>
      </c>
      <c r="C761" s="7">
        <v>11433</v>
      </c>
      <c r="D761" s="7">
        <v>190</v>
      </c>
      <c r="E761" s="1">
        <v>67033</v>
      </c>
      <c r="F761" s="1">
        <v>2554.84</v>
      </c>
      <c r="G761" s="1">
        <v>2678.14</v>
      </c>
      <c r="H761" s="1">
        <v>1559.5</v>
      </c>
      <c r="I761" s="6">
        <v>6792.48</v>
      </c>
      <c r="J761" s="86"/>
      <c r="K761" s="86"/>
      <c r="L761" s="85"/>
      <c r="M761" s="85"/>
      <c r="N761" s="85"/>
      <c r="O761" s="85"/>
      <c r="P761" s="85"/>
      <c r="Q761" s="32">
        <f t="shared" si="11"/>
        <v>6792.48</v>
      </c>
    </row>
    <row r="762" spans="1:17" x14ac:dyDescent="0.25">
      <c r="A762" s="83" t="s">
        <v>8430</v>
      </c>
      <c r="B762" s="84" t="s">
        <v>16137</v>
      </c>
      <c r="C762" s="7">
        <v>7984</v>
      </c>
      <c r="D762" s="7">
        <v>100</v>
      </c>
      <c r="E762" s="1">
        <v>21594.2</v>
      </c>
      <c r="F762" s="1">
        <v>1784.12</v>
      </c>
      <c r="G762" s="1">
        <v>1409.54</v>
      </c>
      <c r="H762" s="1">
        <v>502.38</v>
      </c>
      <c r="I762" s="6">
        <v>3696.04</v>
      </c>
      <c r="J762" s="86"/>
      <c r="K762" s="86"/>
      <c r="L762" s="85"/>
      <c r="M762" s="85"/>
      <c r="N762" s="85"/>
      <c r="O762" s="85"/>
      <c r="P762" s="85"/>
      <c r="Q762" s="32">
        <f t="shared" si="11"/>
        <v>3696.04</v>
      </c>
    </row>
    <row r="763" spans="1:17" x14ac:dyDescent="0.25">
      <c r="A763" s="83" t="s">
        <v>8431</v>
      </c>
      <c r="B763" s="84" t="s">
        <v>16138</v>
      </c>
      <c r="C763" s="7">
        <v>523</v>
      </c>
      <c r="D763" s="7">
        <v>4</v>
      </c>
      <c r="E763" s="1">
        <v>865.45</v>
      </c>
      <c r="F763" s="1">
        <v>116.87</v>
      </c>
      <c r="G763" s="1">
        <v>56.38</v>
      </c>
      <c r="H763" s="1">
        <v>20.14</v>
      </c>
      <c r="I763" s="6">
        <v>193.39</v>
      </c>
      <c r="J763" s="86"/>
      <c r="K763" s="86"/>
      <c r="L763" s="85"/>
      <c r="M763" s="85"/>
      <c r="N763" s="85"/>
      <c r="O763" s="85"/>
      <c r="P763" s="85"/>
      <c r="Q763" s="32">
        <f t="shared" si="11"/>
        <v>193.39</v>
      </c>
    </row>
    <row r="764" spans="1:17" x14ac:dyDescent="0.25">
      <c r="A764" s="83" t="s">
        <v>8432</v>
      </c>
      <c r="B764" s="84" t="s">
        <v>16139</v>
      </c>
      <c r="C764" s="7">
        <v>8756</v>
      </c>
      <c r="D764" s="7">
        <v>131</v>
      </c>
      <c r="E764" s="1">
        <v>31274.73</v>
      </c>
      <c r="F764" s="1">
        <v>1956.63</v>
      </c>
      <c r="G764" s="1">
        <v>1846.5</v>
      </c>
      <c r="H764" s="1">
        <v>727.6</v>
      </c>
      <c r="I764" s="6">
        <v>4530.7299999999996</v>
      </c>
      <c r="J764" s="86"/>
      <c r="K764" s="86"/>
      <c r="L764" s="85"/>
      <c r="M764" s="85"/>
      <c r="N764" s="85"/>
      <c r="O764" s="85"/>
      <c r="P764" s="85"/>
      <c r="Q764" s="32">
        <f t="shared" si="11"/>
        <v>4530.7299999999996</v>
      </c>
    </row>
    <row r="765" spans="1:17" x14ac:dyDescent="0.25">
      <c r="A765" s="83" t="s">
        <v>8433</v>
      </c>
      <c r="B765" s="84" t="s">
        <v>16140</v>
      </c>
      <c r="C765" s="7">
        <v>1087</v>
      </c>
      <c r="D765" s="7">
        <v>4</v>
      </c>
      <c r="E765" s="1">
        <v>721.56</v>
      </c>
      <c r="F765" s="1">
        <v>242.9</v>
      </c>
      <c r="G765" s="1">
        <v>56.38</v>
      </c>
      <c r="H765" s="1">
        <v>16.78</v>
      </c>
      <c r="I765" s="6">
        <v>316.06</v>
      </c>
      <c r="J765" s="86"/>
      <c r="K765" s="86"/>
      <c r="L765" s="85"/>
      <c r="M765" s="85"/>
      <c r="N765" s="85"/>
      <c r="O765" s="85"/>
      <c r="P765" s="85"/>
      <c r="Q765" s="32">
        <f t="shared" si="11"/>
        <v>316.06</v>
      </c>
    </row>
    <row r="766" spans="1:17" x14ac:dyDescent="0.25">
      <c r="A766" s="83" t="s">
        <v>8434</v>
      </c>
      <c r="B766" s="84" t="s">
        <v>16141</v>
      </c>
      <c r="C766" s="7">
        <v>6895</v>
      </c>
      <c r="D766" s="7">
        <v>70</v>
      </c>
      <c r="E766" s="1">
        <v>19885.12</v>
      </c>
      <c r="F766" s="1">
        <v>1540.77</v>
      </c>
      <c r="G766" s="1">
        <v>986.68</v>
      </c>
      <c r="H766" s="1">
        <v>462.62</v>
      </c>
      <c r="I766" s="6">
        <v>2990.07</v>
      </c>
      <c r="J766" s="86"/>
      <c r="K766" s="86"/>
      <c r="L766" s="85"/>
      <c r="M766" s="85"/>
      <c r="N766" s="85"/>
      <c r="O766" s="85"/>
      <c r="P766" s="85"/>
      <c r="Q766" s="32">
        <f t="shared" si="11"/>
        <v>2990.07</v>
      </c>
    </row>
    <row r="767" spans="1:17" x14ac:dyDescent="0.25">
      <c r="A767" s="83" t="s">
        <v>8435</v>
      </c>
      <c r="B767" s="84" t="s">
        <v>16142</v>
      </c>
      <c r="C767" s="7">
        <v>51710</v>
      </c>
      <c r="D767" s="7">
        <v>1151</v>
      </c>
      <c r="E767" s="1">
        <v>896856.15</v>
      </c>
      <c r="F767" s="1">
        <v>11555.2</v>
      </c>
      <c r="G767" s="1">
        <v>16223.87</v>
      </c>
      <c r="H767" s="1">
        <v>20865.09</v>
      </c>
      <c r="I767" s="6">
        <v>48644.160000000003</v>
      </c>
      <c r="J767" s="86"/>
      <c r="K767" s="86"/>
      <c r="L767" s="85"/>
      <c r="M767" s="85"/>
      <c r="N767" s="85"/>
      <c r="O767" s="85"/>
      <c r="P767" s="85"/>
      <c r="Q767" s="32">
        <f t="shared" si="11"/>
        <v>48644.160000000003</v>
      </c>
    </row>
    <row r="768" spans="1:17" x14ac:dyDescent="0.25">
      <c r="A768" s="83" t="s">
        <v>8436</v>
      </c>
      <c r="B768" s="84" t="s">
        <v>16143</v>
      </c>
      <c r="C768" s="7">
        <v>2648</v>
      </c>
      <c r="D768" s="7">
        <v>20</v>
      </c>
      <c r="E768" s="1">
        <v>5025.45</v>
      </c>
      <c r="F768" s="1">
        <v>591.73</v>
      </c>
      <c r="G768" s="1">
        <v>281.91000000000003</v>
      </c>
      <c r="H768" s="1">
        <v>116.91</v>
      </c>
      <c r="I768" s="6">
        <v>990.55</v>
      </c>
      <c r="J768" s="86"/>
      <c r="K768" s="86"/>
      <c r="L768" s="85"/>
      <c r="M768" s="85"/>
      <c r="N768" s="85"/>
      <c r="O768" s="85"/>
      <c r="P768" s="85"/>
      <c r="Q768" s="32">
        <f t="shared" si="11"/>
        <v>990.55</v>
      </c>
    </row>
    <row r="769" spans="1:17" x14ac:dyDescent="0.25">
      <c r="A769" s="83" t="s">
        <v>8437</v>
      </c>
      <c r="B769" s="84" t="s">
        <v>16144</v>
      </c>
      <c r="C769" s="7">
        <v>11283</v>
      </c>
      <c r="D769" s="7">
        <v>146</v>
      </c>
      <c r="E769" s="1">
        <v>38914.379999999997</v>
      </c>
      <c r="F769" s="1">
        <v>2521.3200000000002</v>
      </c>
      <c r="G769" s="1">
        <v>2057.94</v>
      </c>
      <c r="H769" s="1">
        <v>905.33</v>
      </c>
      <c r="I769" s="6">
        <v>5484.59</v>
      </c>
      <c r="J769" s="86"/>
      <c r="K769" s="86"/>
      <c r="L769" s="85"/>
      <c r="M769" s="85"/>
      <c r="N769" s="85"/>
      <c r="O769" s="85"/>
      <c r="P769" s="85"/>
      <c r="Q769" s="32">
        <f t="shared" si="11"/>
        <v>5484.59</v>
      </c>
    </row>
    <row r="770" spans="1:17" x14ac:dyDescent="0.25">
      <c r="A770" s="83" t="s">
        <v>8438</v>
      </c>
      <c r="B770" s="84" t="s">
        <v>16145</v>
      </c>
      <c r="C770" s="7">
        <v>12158</v>
      </c>
      <c r="D770" s="7">
        <v>252</v>
      </c>
      <c r="E770" s="1">
        <v>137922.85</v>
      </c>
      <c r="F770" s="1">
        <v>2716.85</v>
      </c>
      <c r="G770" s="1">
        <v>3552.06</v>
      </c>
      <c r="H770" s="1">
        <v>3208.74</v>
      </c>
      <c r="I770" s="6">
        <v>9477.65</v>
      </c>
      <c r="J770" s="86"/>
      <c r="K770" s="86"/>
      <c r="L770" s="85"/>
      <c r="M770" s="85"/>
      <c r="N770" s="85"/>
      <c r="O770" s="85"/>
      <c r="P770" s="85"/>
      <c r="Q770" s="32">
        <f t="shared" si="11"/>
        <v>9477.65</v>
      </c>
    </row>
    <row r="771" spans="1:17" x14ac:dyDescent="0.25">
      <c r="A771" s="83" t="s">
        <v>8439</v>
      </c>
      <c r="B771" s="84" t="s">
        <v>16146</v>
      </c>
      <c r="C771" s="7">
        <v>30588</v>
      </c>
      <c r="D771" s="7">
        <v>463</v>
      </c>
      <c r="E771" s="1">
        <v>206490.68</v>
      </c>
      <c r="F771" s="1">
        <v>6835.25</v>
      </c>
      <c r="G771" s="1">
        <v>6526.2</v>
      </c>
      <c r="H771" s="1">
        <v>4803.9399999999996</v>
      </c>
      <c r="I771" s="6">
        <v>18165.39</v>
      </c>
      <c r="J771" s="86"/>
      <c r="K771" s="86"/>
      <c r="L771" s="85"/>
      <c r="M771" s="85"/>
      <c r="N771" s="85"/>
      <c r="O771" s="85"/>
      <c r="P771" s="85"/>
      <c r="Q771" s="32">
        <f t="shared" si="11"/>
        <v>18165.39</v>
      </c>
    </row>
    <row r="772" spans="1:17" x14ac:dyDescent="0.25">
      <c r="A772" s="83" t="s">
        <v>8440</v>
      </c>
      <c r="B772" s="84" t="s">
        <v>16147</v>
      </c>
      <c r="C772" s="7">
        <v>4125</v>
      </c>
      <c r="D772" s="7">
        <v>42</v>
      </c>
      <c r="E772" s="1">
        <v>13741.02</v>
      </c>
      <c r="F772" s="1">
        <v>921.78</v>
      </c>
      <c r="G772" s="1">
        <v>592.01</v>
      </c>
      <c r="H772" s="1">
        <v>319.68</v>
      </c>
      <c r="I772" s="6">
        <v>1833.47</v>
      </c>
      <c r="J772" s="86"/>
      <c r="K772" s="86"/>
      <c r="L772" s="85"/>
      <c r="M772" s="85"/>
      <c r="N772" s="85"/>
      <c r="O772" s="85"/>
      <c r="P772" s="85"/>
      <c r="Q772" s="32">
        <f t="shared" si="11"/>
        <v>1833.47</v>
      </c>
    </row>
    <row r="773" spans="1:17" x14ac:dyDescent="0.25">
      <c r="A773" s="83" t="s">
        <v>8441</v>
      </c>
      <c r="B773" s="84" t="s">
        <v>16148</v>
      </c>
      <c r="C773" s="7">
        <v>1329</v>
      </c>
      <c r="D773" s="7">
        <v>7</v>
      </c>
      <c r="E773" s="1">
        <v>1340.83</v>
      </c>
      <c r="F773" s="1">
        <v>296.98</v>
      </c>
      <c r="G773" s="1">
        <v>98.67</v>
      </c>
      <c r="H773" s="1">
        <v>31.19</v>
      </c>
      <c r="I773" s="6">
        <v>426.84</v>
      </c>
      <c r="J773" s="86"/>
      <c r="K773" s="86"/>
      <c r="L773" s="85"/>
      <c r="M773" s="85"/>
      <c r="N773" s="85"/>
      <c r="O773" s="85"/>
      <c r="P773" s="85"/>
      <c r="Q773" s="32">
        <f t="shared" si="11"/>
        <v>426.84</v>
      </c>
    </row>
    <row r="774" spans="1:17" x14ac:dyDescent="0.25">
      <c r="A774" s="83" t="s">
        <v>8442</v>
      </c>
      <c r="B774" s="84" t="s">
        <v>16149</v>
      </c>
      <c r="C774" s="7">
        <v>630</v>
      </c>
      <c r="D774" s="7">
        <v>21</v>
      </c>
      <c r="E774" s="1">
        <v>5005.8900000000003</v>
      </c>
      <c r="F774" s="1">
        <v>140.78</v>
      </c>
      <c r="G774" s="1">
        <v>296.01</v>
      </c>
      <c r="H774" s="1">
        <v>116.46</v>
      </c>
      <c r="I774" s="6">
        <v>553.25</v>
      </c>
      <c r="J774" s="86"/>
      <c r="K774" s="86"/>
      <c r="L774" s="85"/>
      <c r="M774" s="85"/>
      <c r="N774" s="85"/>
      <c r="O774" s="85"/>
      <c r="P774" s="85"/>
      <c r="Q774" s="32">
        <f t="shared" si="11"/>
        <v>553.25</v>
      </c>
    </row>
    <row r="775" spans="1:17" x14ac:dyDescent="0.25">
      <c r="A775" s="83" t="s">
        <v>8443</v>
      </c>
      <c r="B775" s="84" t="s">
        <v>16150</v>
      </c>
      <c r="C775" s="7">
        <v>208</v>
      </c>
      <c r="D775" s="7">
        <v>15</v>
      </c>
      <c r="E775" s="1">
        <v>2390.2800000000002</v>
      </c>
      <c r="F775" s="1">
        <v>46.48</v>
      </c>
      <c r="G775" s="1">
        <v>211.43</v>
      </c>
      <c r="H775" s="1">
        <v>55.61</v>
      </c>
      <c r="I775" s="6">
        <v>313.52</v>
      </c>
      <c r="J775" s="86"/>
      <c r="K775" s="86"/>
      <c r="L775" s="85"/>
      <c r="M775" s="85"/>
      <c r="N775" s="85"/>
      <c r="O775" s="85"/>
      <c r="P775" s="85"/>
      <c r="Q775" s="32">
        <f t="shared" si="11"/>
        <v>313.52</v>
      </c>
    </row>
    <row r="776" spans="1:17" x14ac:dyDescent="0.25">
      <c r="A776" s="83" t="s">
        <v>8444</v>
      </c>
      <c r="B776" s="84" t="s">
        <v>16151</v>
      </c>
      <c r="C776" s="7">
        <v>5113</v>
      </c>
      <c r="D776" s="7">
        <v>29</v>
      </c>
      <c r="E776" s="1">
        <v>5725.38</v>
      </c>
      <c r="F776" s="1">
        <v>1142.56</v>
      </c>
      <c r="G776" s="1">
        <v>408.77</v>
      </c>
      <c r="H776" s="1">
        <v>133.19999999999999</v>
      </c>
      <c r="I776" s="6">
        <v>1684.53</v>
      </c>
      <c r="J776" s="86"/>
      <c r="K776" s="86"/>
      <c r="L776" s="85"/>
      <c r="M776" s="85"/>
      <c r="N776" s="85"/>
      <c r="O776" s="85"/>
      <c r="P776" s="85"/>
      <c r="Q776" s="32">
        <f t="shared" si="11"/>
        <v>1684.53</v>
      </c>
    </row>
    <row r="777" spans="1:17" x14ac:dyDescent="0.25">
      <c r="A777" s="83" t="s">
        <v>8445</v>
      </c>
      <c r="B777" s="84" t="s">
        <v>16152</v>
      </c>
      <c r="C777" s="7">
        <v>327</v>
      </c>
      <c r="D777" s="7">
        <v>1</v>
      </c>
      <c r="E777" s="1">
        <v>89.75</v>
      </c>
      <c r="F777" s="1">
        <v>73.069999999999993</v>
      </c>
      <c r="G777" s="1">
        <v>14.1</v>
      </c>
      <c r="H777" s="1">
        <v>2.09</v>
      </c>
      <c r="I777" s="6">
        <v>89.26</v>
      </c>
      <c r="J777" s="86"/>
      <c r="K777" s="86"/>
      <c r="L777" s="85"/>
      <c r="M777" s="85"/>
      <c r="N777" s="85"/>
      <c r="O777" s="85"/>
      <c r="P777" s="85"/>
      <c r="Q777" s="32">
        <f t="shared" si="11"/>
        <v>89.26</v>
      </c>
    </row>
    <row r="778" spans="1:17" x14ac:dyDescent="0.25">
      <c r="A778" s="83" t="s">
        <v>8446</v>
      </c>
      <c r="B778" s="84" t="s">
        <v>16153</v>
      </c>
      <c r="C778" s="7">
        <v>18202</v>
      </c>
      <c r="D778" s="7">
        <v>198</v>
      </c>
      <c r="E778" s="1">
        <v>83298.55</v>
      </c>
      <c r="F778" s="1">
        <v>4067.45</v>
      </c>
      <c r="G778" s="1">
        <v>2790.9</v>
      </c>
      <c r="H778" s="1">
        <v>1937.91</v>
      </c>
      <c r="I778" s="6">
        <v>8796.26</v>
      </c>
      <c r="J778" s="86"/>
      <c r="K778" s="86"/>
      <c r="L778" s="85"/>
      <c r="M778" s="85"/>
      <c r="N778" s="85"/>
      <c r="O778" s="85"/>
      <c r="P778" s="85"/>
      <c r="Q778" s="32">
        <f t="shared" si="11"/>
        <v>8796.26</v>
      </c>
    </row>
    <row r="779" spans="1:17" x14ac:dyDescent="0.25">
      <c r="A779" s="83" t="s">
        <v>8447</v>
      </c>
      <c r="B779" s="84" t="s">
        <v>16154</v>
      </c>
      <c r="C779" s="7">
        <v>4908</v>
      </c>
      <c r="D779" s="7">
        <v>84</v>
      </c>
      <c r="E779" s="1">
        <v>21093.77</v>
      </c>
      <c r="F779" s="1">
        <v>1096.75</v>
      </c>
      <c r="G779" s="1">
        <v>1184.02</v>
      </c>
      <c r="H779" s="1">
        <v>490.74</v>
      </c>
      <c r="I779" s="6">
        <v>2771.51</v>
      </c>
      <c r="J779" s="86"/>
      <c r="K779" s="86"/>
      <c r="L779" s="85"/>
      <c r="M779" s="85"/>
      <c r="N779" s="85"/>
      <c r="O779" s="85"/>
      <c r="P779" s="85"/>
      <c r="Q779" s="32">
        <f t="shared" si="11"/>
        <v>2771.51</v>
      </c>
    </row>
    <row r="780" spans="1:17" x14ac:dyDescent="0.25">
      <c r="A780" s="83" t="s">
        <v>8448</v>
      </c>
      <c r="B780" s="84" t="s">
        <v>16155</v>
      </c>
      <c r="C780" s="7">
        <v>11904</v>
      </c>
      <c r="D780" s="7">
        <v>296</v>
      </c>
      <c r="E780" s="1">
        <v>80404.59</v>
      </c>
      <c r="F780" s="1">
        <v>2660.09</v>
      </c>
      <c r="G780" s="1">
        <v>4172.26</v>
      </c>
      <c r="H780" s="1">
        <v>1870.59</v>
      </c>
      <c r="I780" s="6">
        <v>8702.94</v>
      </c>
      <c r="J780" s="86"/>
      <c r="K780" s="86"/>
      <c r="L780" s="85"/>
      <c r="M780" s="85"/>
      <c r="N780" s="85"/>
      <c r="O780" s="85"/>
      <c r="P780" s="85"/>
      <c r="Q780" s="32">
        <f t="shared" si="11"/>
        <v>8702.94</v>
      </c>
    </row>
    <row r="781" spans="1:17" x14ac:dyDescent="0.25">
      <c r="A781" s="83" t="s">
        <v>8449</v>
      </c>
      <c r="B781" s="84" t="s">
        <v>16156</v>
      </c>
      <c r="C781" s="7">
        <v>679</v>
      </c>
      <c r="D781" s="7">
        <v>4</v>
      </c>
      <c r="E781" s="1">
        <v>863.06</v>
      </c>
      <c r="F781" s="1">
        <v>151.72999999999999</v>
      </c>
      <c r="G781" s="1">
        <v>56.38</v>
      </c>
      <c r="H781" s="1">
        <v>20.079999999999998</v>
      </c>
      <c r="I781" s="6">
        <v>228.19</v>
      </c>
      <c r="J781" s="86"/>
      <c r="K781" s="86"/>
      <c r="L781" s="85"/>
      <c r="M781" s="85"/>
      <c r="N781" s="85"/>
      <c r="O781" s="85"/>
      <c r="P781" s="85"/>
      <c r="Q781" s="32">
        <f t="shared" si="11"/>
        <v>228.19</v>
      </c>
    </row>
    <row r="782" spans="1:17" x14ac:dyDescent="0.25">
      <c r="A782" s="83" t="s">
        <v>8450</v>
      </c>
      <c r="B782" s="84" t="s">
        <v>16157</v>
      </c>
      <c r="C782" s="7">
        <v>51128</v>
      </c>
      <c r="D782" s="7">
        <v>1145</v>
      </c>
      <c r="E782" s="1">
        <v>782305.31</v>
      </c>
      <c r="F782" s="1">
        <v>11425.15</v>
      </c>
      <c r="G782" s="1">
        <v>16139.3</v>
      </c>
      <c r="H782" s="1">
        <v>18200.099999999999</v>
      </c>
      <c r="I782" s="6">
        <v>45764.55</v>
      </c>
      <c r="J782" s="86"/>
      <c r="K782" s="86"/>
      <c r="L782" s="85"/>
      <c r="M782" s="85"/>
      <c r="N782" s="85"/>
      <c r="O782" s="85"/>
      <c r="P782" s="85"/>
      <c r="Q782" s="32">
        <f t="shared" ref="Q782:Q845" si="12">P782+I782</f>
        <v>45764.55</v>
      </c>
    </row>
    <row r="783" spans="1:17" x14ac:dyDescent="0.25">
      <c r="A783" s="83" t="s">
        <v>8451</v>
      </c>
      <c r="B783" s="84" t="s">
        <v>16158</v>
      </c>
      <c r="C783" s="7">
        <v>33679</v>
      </c>
      <c r="D783" s="7">
        <v>401</v>
      </c>
      <c r="E783" s="1">
        <v>168252.84</v>
      </c>
      <c r="F783" s="1">
        <v>7525.97</v>
      </c>
      <c r="G783" s="1">
        <v>5652.28</v>
      </c>
      <c r="H783" s="1">
        <v>3914.35</v>
      </c>
      <c r="I783" s="6">
        <v>17092.599999999999</v>
      </c>
      <c r="J783" s="86"/>
      <c r="K783" s="86"/>
      <c r="L783" s="85"/>
      <c r="M783" s="85"/>
      <c r="N783" s="85"/>
      <c r="O783" s="85"/>
      <c r="P783" s="85"/>
      <c r="Q783" s="32">
        <f t="shared" si="12"/>
        <v>17092.599999999999</v>
      </c>
    </row>
    <row r="784" spans="1:17" x14ac:dyDescent="0.25">
      <c r="A784" s="83" t="s">
        <v>8452</v>
      </c>
      <c r="B784" s="84" t="s">
        <v>16159</v>
      </c>
      <c r="C784" s="7">
        <v>1437</v>
      </c>
      <c r="D784" s="7">
        <v>12</v>
      </c>
      <c r="E784" s="1">
        <v>2077.6999999999998</v>
      </c>
      <c r="F784" s="1">
        <v>321.11</v>
      </c>
      <c r="G784" s="1">
        <v>169.14</v>
      </c>
      <c r="H784" s="1">
        <v>48.34</v>
      </c>
      <c r="I784" s="6">
        <v>538.59</v>
      </c>
      <c r="J784" s="86"/>
      <c r="K784" s="86"/>
      <c r="L784" s="85"/>
      <c r="M784" s="85"/>
      <c r="N784" s="85"/>
      <c r="O784" s="85"/>
      <c r="P784" s="85"/>
      <c r="Q784" s="32">
        <f t="shared" si="12"/>
        <v>538.59</v>
      </c>
    </row>
    <row r="785" spans="1:17" x14ac:dyDescent="0.25">
      <c r="A785" s="83" t="s">
        <v>8453</v>
      </c>
      <c r="B785" s="84" t="s">
        <v>16160</v>
      </c>
      <c r="C785" s="7">
        <v>6122</v>
      </c>
      <c r="D785" s="7">
        <v>49</v>
      </c>
      <c r="E785" s="1">
        <v>18435.41</v>
      </c>
      <c r="F785" s="1">
        <v>1368.03</v>
      </c>
      <c r="G785" s="1">
        <v>690.68</v>
      </c>
      <c r="H785" s="1">
        <v>428.9</v>
      </c>
      <c r="I785" s="6">
        <v>2487.61</v>
      </c>
      <c r="J785" s="86"/>
      <c r="K785" s="86"/>
      <c r="L785" s="85"/>
      <c r="M785" s="85"/>
      <c r="N785" s="85"/>
      <c r="O785" s="85"/>
      <c r="P785" s="85"/>
      <c r="Q785" s="32">
        <f t="shared" si="12"/>
        <v>2487.61</v>
      </c>
    </row>
    <row r="786" spans="1:17" x14ac:dyDescent="0.25">
      <c r="A786" s="83" t="s">
        <v>8454</v>
      </c>
      <c r="B786" s="84" t="s">
        <v>16161</v>
      </c>
      <c r="C786" s="7">
        <v>2298</v>
      </c>
      <c r="D786" s="7">
        <v>18</v>
      </c>
      <c r="E786" s="1">
        <v>4670.6000000000004</v>
      </c>
      <c r="F786" s="1">
        <v>513.51</v>
      </c>
      <c r="G786" s="1">
        <v>253.72</v>
      </c>
      <c r="H786" s="1">
        <v>108.66</v>
      </c>
      <c r="I786" s="6">
        <v>875.89</v>
      </c>
      <c r="J786" s="86"/>
      <c r="K786" s="86"/>
      <c r="L786" s="85"/>
      <c r="M786" s="85"/>
      <c r="N786" s="85"/>
      <c r="O786" s="85"/>
      <c r="P786" s="85"/>
      <c r="Q786" s="32">
        <f t="shared" si="12"/>
        <v>875.89</v>
      </c>
    </row>
    <row r="787" spans="1:17" x14ac:dyDescent="0.25">
      <c r="A787" s="83" t="s">
        <v>8455</v>
      </c>
      <c r="B787" s="84" t="s">
        <v>16162</v>
      </c>
      <c r="C787" s="7">
        <v>37752</v>
      </c>
      <c r="D787" s="7">
        <v>370</v>
      </c>
      <c r="E787" s="1">
        <v>187298.15</v>
      </c>
      <c r="F787" s="1">
        <v>8436.1299999999992</v>
      </c>
      <c r="G787" s="1">
        <v>5215.32</v>
      </c>
      <c r="H787" s="1">
        <v>4357.43</v>
      </c>
      <c r="I787" s="6">
        <v>18008.88</v>
      </c>
      <c r="J787" s="86"/>
      <c r="K787" s="86"/>
      <c r="L787" s="85"/>
      <c r="M787" s="85"/>
      <c r="N787" s="85"/>
      <c r="O787" s="85"/>
      <c r="P787" s="85"/>
      <c r="Q787" s="32">
        <f t="shared" si="12"/>
        <v>18008.88</v>
      </c>
    </row>
    <row r="788" spans="1:17" x14ac:dyDescent="0.25">
      <c r="A788" s="83" t="s">
        <v>8456</v>
      </c>
      <c r="B788" s="84" t="s">
        <v>16163</v>
      </c>
      <c r="C788" s="7">
        <v>29592</v>
      </c>
      <c r="D788" s="7">
        <v>665</v>
      </c>
      <c r="E788" s="1">
        <v>388099.69</v>
      </c>
      <c r="F788" s="1">
        <v>6612.68</v>
      </c>
      <c r="G788" s="1">
        <v>9373.48</v>
      </c>
      <c r="H788" s="1">
        <v>9029.02</v>
      </c>
      <c r="I788" s="6">
        <v>25015.18</v>
      </c>
      <c r="J788" s="86"/>
      <c r="K788" s="86"/>
      <c r="L788" s="85"/>
      <c r="M788" s="85"/>
      <c r="N788" s="85"/>
      <c r="O788" s="85"/>
      <c r="P788" s="85"/>
      <c r="Q788" s="32">
        <f t="shared" si="12"/>
        <v>25015.18</v>
      </c>
    </row>
    <row r="789" spans="1:17" x14ac:dyDescent="0.25">
      <c r="A789" s="83" t="s">
        <v>8457</v>
      </c>
      <c r="B789" s="84" t="s">
        <v>16164</v>
      </c>
      <c r="C789" s="7">
        <v>44527</v>
      </c>
      <c r="D789" s="7">
        <v>742</v>
      </c>
      <c r="E789" s="1">
        <v>355451.46</v>
      </c>
      <c r="F789" s="1">
        <v>9950.08</v>
      </c>
      <c r="G789" s="1">
        <v>10458.83</v>
      </c>
      <c r="H789" s="1">
        <v>8269.4699999999993</v>
      </c>
      <c r="I789" s="6">
        <v>28678.38</v>
      </c>
      <c r="J789" s="86"/>
      <c r="K789" s="86"/>
      <c r="L789" s="85"/>
      <c r="M789" s="85"/>
      <c r="N789" s="85"/>
      <c r="O789" s="85"/>
      <c r="P789" s="85"/>
      <c r="Q789" s="32">
        <f t="shared" si="12"/>
        <v>28678.38</v>
      </c>
    </row>
    <row r="790" spans="1:17" x14ac:dyDescent="0.25">
      <c r="A790" s="83" t="s">
        <v>8458</v>
      </c>
      <c r="B790" s="84" t="s">
        <v>16165</v>
      </c>
      <c r="C790" s="7">
        <v>1528</v>
      </c>
      <c r="D790" s="7">
        <v>11</v>
      </c>
      <c r="E790" s="1">
        <v>2251.33</v>
      </c>
      <c r="F790" s="1">
        <v>341.45</v>
      </c>
      <c r="G790" s="1">
        <v>155.05000000000001</v>
      </c>
      <c r="H790" s="1">
        <v>52.38</v>
      </c>
      <c r="I790" s="6">
        <v>548.88</v>
      </c>
      <c r="J790" s="86"/>
      <c r="K790" s="86"/>
      <c r="L790" s="85"/>
      <c r="M790" s="85"/>
      <c r="N790" s="85"/>
      <c r="O790" s="85"/>
      <c r="P790" s="85"/>
      <c r="Q790" s="32">
        <f t="shared" si="12"/>
        <v>548.88</v>
      </c>
    </row>
    <row r="791" spans="1:17" x14ac:dyDescent="0.25">
      <c r="A791" s="83" t="s">
        <v>8459</v>
      </c>
      <c r="B791" s="84" t="s">
        <v>16166</v>
      </c>
      <c r="C791" s="7">
        <v>2245</v>
      </c>
      <c r="D791" s="7">
        <v>27</v>
      </c>
      <c r="E791" s="1">
        <v>6578.31</v>
      </c>
      <c r="F791" s="1">
        <v>501.67</v>
      </c>
      <c r="G791" s="1">
        <v>380.58</v>
      </c>
      <c r="H791" s="1">
        <v>153.04</v>
      </c>
      <c r="I791" s="6">
        <v>1035.29</v>
      </c>
      <c r="J791" s="86"/>
      <c r="K791" s="86"/>
      <c r="L791" s="85"/>
      <c r="M791" s="85"/>
      <c r="N791" s="85"/>
      <c r="O791" s="85"/>
      <c r="P791" s="85"/>
      <c r="Q791" s="32">
        <f t="shared" si="12"/>
        <v>1035.29</v>
      </c>
    </row>
    <row r="792" spans="1:17" x14ac:dyDescent="0.25">
      <c r="A792" s="83" t="s">
        <v>8460</v>
      </c>
      <c r="B792" s="84" t="s">
        <v>16167</v>
      </c>
      <c r="C792" s="7">
        <v>37724</v>
      </c>
      <c r="D792" s="7">
        <v>537</v>
      </c>
      <c r="E792" s="1">
        <v>248510.43</v>
      </c>
      <c r="F792" s="1">
        <v>8429.8700000000008</v>
      </c>
      <c r="G792" s="1">
        <v>7569.26</v>
      </c>
      <c r="H792" s="1">
        <v>5781.52</v>
      </c>
      <c r="I792" s="6">
        <v>21780.65</v>
      </c>
      <c r="J792" s="86"/>
      <c r="K792" s="86"/>
      <c r="L792" s="85"/>
      <c r="M792" s="85"/>
      <c r="N792" s="85"/>
      <c r="O792" s="85"/>
      <c r="P792" s="85"/>
      <c r="Q792" s="32">
        <f t="shared" si="12"/>
        <v>21780.65</v>
      </c>
    </row>
    <row r="793" spans="1:17" x14ac:dyDescent="0.25">
      <c r="A793" s="83" t="s">
        <v>8461</v>
      </c>
      <c r="B793" s="84" t="s">
        <v>16168</v>
      </c>
      <c r="C793" s="7">
        <v>5316</v>
      </c>
      <c r="D793" s="7">
        <v>149</v>
      </c>
      <c r="E793" s="1">
        <v>41567.769999999997</v>
      </c>
      <c r="F793" s="1">
        <v>1187.92</v>
      </c>
      <c r="G793" s="1">
        <v>2100.2199999999998</v>
      </c>
      <c r="H793" s="1">
        <v>967.06</v>
      </c>
      <c r="I793" s="6">
        <v>4255.2</v>
      </c>
      <c r="J793" s="86"/>
      <c r="K793" s="86"/>
      <c r="L793" s="85"/>
      <c r="M793" s="85"/>
      <c r="N793" s="85"/>
      <c r="O793" s="85"/>
      <c r="P793" s="85"/>
      <c r="Q793" s="32">
        <f t="shared" si="12"/>
        <v>4255.2</v>
      </c>
    </row>
    <row r="794" spans="1:17" x14ac:dyDescent="0.25">
      <c r="A794" s="83" t="s">
        <v>8462</v>
      </c>
      <c r="B794" s="84" t="s">
        <v>16169</v>
      </c>
      <c r="C794" s="7">
        <v>2987</v>
      </c>
      <c r="D794" s="7">
        <v>47</v>
      </c>
      <c r="E794" s="1">
        <v>14053.44</v>
      </c>
      <c r="F794" s="1">
        <v>667.48</v>
      </c>
      <c r="G794" s="1">
        <v>662.49</v>
      </c>
      <c r="H794" s="1">
        <v>326.95</v>
      </c>
      <c r="I794" s="6">
        <v>1656.92</v>
      </c>
      <c r="J794" s="86"/>
      <c r="K794" s="86"/>
      <c r="L794" s="85"/>
      <c r="M794" s="85"/>
      <c r="N794" s="85"/>
      <c r="O794" s="85"/>
      <c r="P794" s="85"/>
      <c r="Q794" s="32">
        <f t="shared" si="12"/>
        <v>1656.92</v>
      </c>
    </row>
    <row r="795" spans="1:17" x14ac:dyDescent="0.25">
      <c r="A795" s="83" t="s">
        <v>8463</v>
      </c>
      <c r="B795" s="84" t="s">
        <v>16170</v>
      </c>
      <c r="C795" s="7">
        <v>7394</v>
      </c>
      <c r="D795" s="7">
        <v>189</v>
      </c>
      <c r="E795" s="1">
        <v>148200.32999999999</v>
      </c>
      <c r="F795" s="1">
        <v>1652.27</v>
      </c>
      <c r="G795" s="1">
        <v>2664.04</v>
      </c>
      <c r="H795" s="1">
        <v>3447.83</v>
      </c>
      <c r="I795" s="6">
        <v>7764.14</v>
      </c>
      <c r="J795" s="86"/>
      <c r="K795" s="86"/>
      <c r="L795" s="85"/>
      <c r="M795" s="85"/>
      <c r="N795" s="85"/>
      <c r="O795" s="85"/>
      <c r="P795" s="85"/>
      <c r="Q795" s="32">
        <f t="shared" si="12"/>
        <v>7764.14</v>
      </c>
    </row>
    <row r="796" spans="1:17" x14ac:dyDescent="0.25">
      <c r="A796" s="83" t="s">
        <v>8464</v>
      </c>
      <c r="B796" s="84" t="s">
        <v>16171</v>
      </c>
      <c r="C796" s="7">
        <v>422587</v>
      </c>
      <c r="D796" s="7">
        <v>6214</v>
      </c>
      <c r="E796" s="1">
        <v>4909519.2300000004</v>
      </c>
      <c r="F796" s="1">
        <v>94432.01</v>
      </c>
      <c r="G796" s="1">
        <v>87589.18</v>
      </c>
      <c r="H796" s="1">
        <v>114218.46</v>
      </c>
      <c r="I796" s="6">
        <v>296239.65000000002</v>
      </c>
      <c r="J796" s="86"/>
      <c r="K796" s="86"/>
      <c r="L796" s="85"/>
      <c r="M796" s="85"/>
      <c r="N796" s="85"/>
      <c r="O796" s="85"/>
      <c r="P796" s="85"/>
      <c r="Q796" s="32">
        <f t="shared" si="12"/>
        <v>296239.65000000002</v>
      </c>
    </row>
    <row r="797" spans="1:17" x14ac:dyDescent="0.25">
      <c r="A797" s="83" t="s">
        <v>8465</v>
      </c>
      <c r="B797" s="84" t="s">
        <v>16172</v>
      </c>
      <c r="C797" s="7">
        <v>2942</v>
      </c>
      <c r="D797" s="7">
        <v>53</v>
      </c>
      <c r="E797" s="1">
        <v>12695.33</v>
      </c>
      <c r="F797" s="1">
        <v>657.42</v>
      </c>
      <c r="G797" s="1">
        <v>747.06</v>
      </c>
      <c r="H797" s="1">
        <v>295.35000000000002</v>
      </c>
      <c r="I797" s="6">
        <v>1699.83</v>
      </c>
      <c r="J797" s="86"/>
      <c r="K797" s="86"/>
      <c r="L797" s="85"/>
      <c r="M797" s="85"/>
      <c r="N797" s="85"/>
      <c r="O797" s="85"/>
      <c r="P797" s="85"/>
      <c r="Q797" s="32">
        <f t="shared" si="12"/>
        <v>1699.83</v>
      </c>
    </row>
    <row r="798" spans="1:17" x14ac:dyDescent="0.25">
      <c r="A798" s="83" t="s">
        <v>8466</v>
      </c>
      <c r="B798" s="84" t="s">
        <v>16173</v>
      </c>
      <c r="C798" s="7">
        <v>16658</v>
      </c>
      <c r="D798" s="7">
        <v>309</v>
      </c>
      <c r="E798" s="1">
        <v>120275.57</v>
      </c>
      <c r="F798" s="1">
        <v>3722.42</v>
      </c>
      <c r="G798" s="1">
        <v>4355.5</v>
      </c>
      <c r="H798" s="1">
        <v>2798.18</v>
      </c>
      <c r="I798" s="6">
        <v>10876.1</v>
      </c>
      <c r="J798" s="86"/>
      <c r="K798" s="86"/>
      <c r="L798" s="85"/>
      <c r="M798" s="85"/>
      <c r="N798" s="85"/>
      <c r="O798" s="85"/>
      <c r="P798" s="85"/>
      <c r="Q798" s="32">
        <f t="shared" si="12"/>
        <v>10876.1</v>
      </c>
    </row>
    <row r="799" spans="1:17" x14ac:dyDescent="0.25">
      <c r="A799" s="83" t="s">
        <v>8467</v>
      </c>
      <c r="B799" s="84" t="s">
        <v>16174</v>
      </c>
      <c r="C799" s="7">
        <v>5576</v>
      </c>
      <c r="D799" s="7">
        <v>78</v>
      </c>
      <c r="E799" s="1">
        <v>27898.77</v>
      </c>
      <c r="F799" s="1">
        <v>1246.02</v>
      </c>
      <c r="G799" s="1">
        <v>1099.45</v>
      </c>
      <c r="H799" s="1">
        <v>649.05999999999995</v>
      </c>
      <c r="I799" s="6">
        <v>2994.53</v>
      </c>
      <c r="J799" s="86"/>
      <c r="K799" s="86"/>
      <c r="L799" s="85"/>
      <c r="M799" s="85"/>
      <c r="N799" s="85"/>
      <c r="O799" s="85"/>
      <c r="P799" s="85"/>
      <c r="Q799" s="32">
        <f t="shared" si="12"/>
        <v>2994.53</v>
      </c>
    </row>
    <row r="800" spans="1:17" x14ac:dyDescent="0.25">
      <c r="A800" s="83" t="s">
        <v>8468</v>
      </c>
      <c r="B800" s="84" t="s">
        <v>16175</v>
      </c>
      <c r="C800" s="7">
        <v>13764</v>
      </c>
      <c r="D800" s="7">
        <v>128</v>
      </c>
      <c r="E800" s="1">
        <v>36730.74</v>
      </c>
      <c r="F800" s="1">
        <v>3075.73</v>
      </c>
      <c r="G800" s="1">
        <v>1804.22</v>
      </c>
      <c r="H800" s="1">
        <v>854.53</v>
      </c>
      <c r="I800" s="6">
        <v>5734.48</v>
      </c>
      <c r="J800" s="86"/>
      <c r="K800" s="86"/>
      <c r="L800" s="85"/>
      <c r="M800" s="85"/>
      <c r="N800" s="85"/>
      <c r="O800" s="85"/>
      <c r="P800" s="85"/>
      <c r="Q800" s="32">
        <f t="shared" si="12"/>
        <v>5734.48</v>
      </c>
    </row>
    <row r="801" spans="1:17" x14ac:dyDescent="0.25">
      <c r="A801" s="83" t="s">
        <v>8469</v>
      </c>
      <c r="B801" s="84" t="s">
        <v>16176</v>
      </c>
      <c r="C801" s="7">
        <v>2044</v>
      </c>
      <c r="D801" s="7">
        <v>13</v>
      </c>
      <c r="E801" s="1">
        <v>3262.26</v>
      </c>
      <c r="F801" s="1">
        <v>456.75</v>
      </c>
      <c r="G801" s="1">
        <v>183.24</v>
      </c>
      <c r="H801" s="1">
        <v>75.900000000000006</v>
      </c>
      <c r="I801" s="6">
        <v>715.89</v>
      </c>
      <c r="J801" s="86"/>
      <c r="K801" s="86"/>
      <c r="L801" s="85"/>
      <c r="M801" s="85"/>
      <c r="N801" s="85"/>
      <c r="O801" s="85"/>
      <c r="P801" s="85"/>
      <c r="Q801" s="32">
        <f t="shared" si="12"/>
        <v>715.89</v>
      </c>
    </row>
    <row r="802" spans="1:17" x14ac:dyDescent="0.25">
      <c r="A802" s="83" t="s">
        <v>8470</v>
      </c>
      <c r="B802" s="84" t="s">
        <v>16177</v>
      </c>
      <c r="C802" s="7">
        <v>27033</v>
      </c>
      <c r="D802" s="7">
        <v>453</v>
      </c>
      <c r="E802" s="1">
        <v>180390.65</v>
      </c>
      <c r="F802" s="1">
        <v>6040.84</v>
      </c>
      <c r="G802" s="1">
        <v>6385.24</v>
      </c>
      <c r="H802" s="1">
        <v>4196.74</v>
      </c>
      <c r="I802" s="6">
        <v>16622.82</v>
      </c>
      <c r="J802" s="86"/>
      <c r="K802" s="86"/>
      <c r="L802" s="85"/>
      <c r="M802" s="85"/>
      <c r="N802" s="85"/>
      <c r="O802" s="85"/>
      <c r="P802" s="85"/>
      <c r="Q802" s="32">
        <f t="shared" si="12"/>
        <v>16622.82</v>
      </c>
    </row>
    <row r="803" spans="1:17" x14ac:dyDescent="0.25">
      <c r="A803" s="83" t="s">
        <v>8471</v>
      </c>
      <c r="B803" s="84" t="s">
        <v>16178</v>
      </c>
      <c r="C803" s="7">
        <v>3370</v>
      </c>
      <c r="D803" s="7">
        <v>21</v>
      </c>
      <c r="E803" s="1">
        <v>5309.4</v>
      </c>
      <c r="F803" s="1">
        <v>753.06</v>
      </c>
      <c r="G803" s="1">
        <v>296.01</v>
      </c>
      <c r="H803" s="1">
        <v>123.52</v>
      </c>
      <c r="I803" s="6">
        <v>1172.5899999999999</v>
      </c>
      <c r="J803" s="86"/>
      <c r="K803" s="86"/>
      <c r="L803" s="85"/>
      <c r="M803" s="85"/>
      <c r="N803" s="85"/>
      <c r="O803" s="85"/>
      <c r="P803" s="85"/>
      <c r="Q803" s="32">
        <f t="shared" si="12"/>
        <v>1172.5899999999999</v>
      </c>
    </row>
    <row r="804" spans="1:17" x14ac:dyDescent="0.25">
      <c r="A804" s="83" t="s">
        <v>8472</v>
      </c>
      <c r="B804" s="84" t="s">
        <v>16179</v>
      </c>
      <c r="C804" s="7">
        <v>27732</v>
      </c>
      <c r="D804" s="7">
        <v>612</v>
      </c>
      <c r="E804" s="1">
        <v>292818.32</v>
      </c>
      <c r="F804" s="1">
        <v>6197.04</v>
      </c>
      <c r="G804" s="1">
        <v>8626.42</v>
      </c>
      <c r="H804" s="1">
        <v>6812.33</v>
      </c>
      <c r="I804" s="6">
        <v>21635.79</v>
      </c>
      <c r="J804" s="86"/>
      <c r="K804" s="86"/>
      <c r="L804" s="85"/>
      <c r="M804" s="85"/>
      <c r="N804" s="85"/>
      <c r="O804" s="85"/>
      <c r="P804" s="85"/>
      <c r="Q804" s="32">
        <f t="shared" si="12"/>
        <v>21635.79</v>
      </c>
    </row>
    <row r="805" spans="1:17" x14ac:dyDescent="0.25">
      <c r="A805" s="83" t="s">
        <v>8473</v>
      </c>
      <c r="B805" s="84" t="s">
        <v>16180</v>
      </c>
      <c r="C805" s="7">
        <v>2145</v>
      </c>
      <c r="D805" s="7">
        <v>27</v>
      </c>
      <c r="E805" s="1">
        <v>4877.38</v>
      </c>
      <c r="F805" s="1">
        <v>479.33</v>
      </c>
      <c r="G805" s="1">
        <v>380.58</v>
      </c>
      <c r="H805" s="1">
        <v>113.47</v>
      </c>
      <c r="I805" s="6">
        <v>973.38</v>
      </c>
      <c r="J805" s="86"/>
      <c r="K805" s="86"/>
      <c r="L805" s="85"/>
      <c r="M805" s="85"/>
      <c r="N805" s="85"/>
      <c r="O805" s="85"/>
      <c r="P805" s="85"/>
      <c r="Q805" s="32">
        <f t="shared" si="12"/>
        <v>973.38</v>
      </c>
    </row>
    <row r="806" spans="1:17" x14ac:dyDescent="0.25">
      <c r="A806" s="83" t="s">
        <v>8474</v>
      </c>
      <c r="B806" s="84" t="s">
        <v>16181</v>
      </c>
      <c r="C806" s="7">
        <v>6576</v>
      </c>
      <c r="D806" s="7">
        <v>90</v>
      </c>
      <c r="E806" s="1">
        <v>26629.97</v>
      </c>
      <c r="F806" s="1">
        <v>1469.49</v>
      </c>
      <c r="G806" s="1">
        <v>1268.5899999999999</v>
      </c>
      <c r="H806" s="1">
        <v>619.54</v>
      </c>
      <c r="I806" s="6">
        <v>3357.62</v>
      </c>
      <c r="J806" s="86"/>
      <c r="K806" s="86"/>
      <c r="L806" s="85"/>
      <c r="M806" s="85"/>
      <c r="N806" s="85"/>
      <c r="O806" s="85"/>
      <c r="P806" s="85"/>
      <c r="Q806" s="32">
        <f t="shared" si="12"/>
        <v>3357.62</v>
      </c>
    </row>
    <row r="807" spans="1:17" x14ac:dyDescent="0.25">
      <c r="A807" s="83" t="s">
        <v>8475</v>
      </c>
      <c r="B807" s="84" t="s">
        <v>16182</v>
      </c>
      <c r="C807" s="7">
        <v>8742</v>
      </c>
      <c r="D807" s="7">
        <v>247</v>
      </c>
      <c r="E807" s="1">
        <v>185253.41</v>
      </c>
      <c r="F807" s="1">
        <v>1953.5</v>
      </c>
      <c r="G807" s="1">
        <v>3481.58</v>
      </c>
      <c r="H807" s="1">
        <v>4309.8599999999997</v>
      </c>
      <c r="I807" s="6">
        <v>9744.94</v>
      </c>
      <c r="J807" s="86"/>
      <c r="K807" s="86"/>
      <c r="L807" s="85"/>
      <c r="M807" s="85"/>
      <c r="N807" s="85"/>
      <c r="O807" s="85"/>
      <c r="P807" s="85"/>
      <c r="Q807" s="32">
        <f t="shared" si="12"/>
        <v>9744.94</v>
      </c>
    </row>
    <row r="808" spans="1:17" x14ac:dyDescent="0.25">
      <c r="A808" s="83" t="s">
        <v>8476</v>
      </c>
      <c r="B808" s="84" t="s">
        <v>16183</v>
      </c>
      <c r="C808" s="7">
        <v>6735</v>
      </c>
      <c r="D808" s="7">
        <v>150</v>
      </c>
      <c r="E808" s="1">
        <v>47941.04</v>
      </c>
      <c r="F808" s="1">
        <v>1505.02</v>
      </c>
      <c r="G808" s="1">
        <v>2114.3200000000002</v>
      </c>
      <c r="H808" s="1">
        <v>1115.3399999999999</v>
      </c>
      <c r="I808" s="6">
        <v>4734.68</v>
      </c>
      <c r="J808" s="86"/>
      <c r="K808" s="86"/>
      <c r="L808" s="85"/>
      <c r="M808" s="85"/>
      <c r="N808" s="85"/>
      <c r="O808" s="85"/>
      <c r="P808" s="85"/>
      <c r="Q808" s="32">
        <f t="shared" si="12"/>
        <v>4734.68</v>
      </c>
    </row>
    <row r="809" spans="1:17" x14ac:dyDescent="0.25">
      <c r="A809" s="83" t="s">
        <v>8477</v>
      </c>
      <c r="B809" s="84" t="s">
        <v>16184</v>
      </c>
      <c r="C809" s="7">
        <v>1641</v>
      </c>
      <c r="D809" s="7">
        <v>15</v>
      </c>
      <c r="E809" s="1">
        <v>2960.23</v>
      </c>
      <c r="F809" s="1">
        <v>366.7</v>
      </c>
      <c r="G809" s="1">
        <v>211.43</v>
      </c>
      <c r="H809" s="1">
        <v>68.87</v>
      </c>
      <c r="I809" s="6">
        <v>647</v>
      </c>
      <c r="J809" s="86"/>
      <c r="K809" s="86"/>
      <c r="L809" s="85"/>
      <c r="M809" s="85"/>
      <c r="N809" s="85"/>
      <c r="O809" s="85"/>
      <c r="P809" s="85"/>
      <c r="Q809" s="32">
        <f t="shared" si="12"/>
        <v>647</v>
      </c>
    </row>
    <row r="810" spans="1:17" x14ac:dyDescent="0.25">
      <c r="A810" s="83" t="s">
        <v>8478</v>
      </c>
      <c r="B810" s="84" t="s">
        <v>16185</v>
      </c>
      <c r="C810" s="7">
        <v>39358</v>
      </c>
      <c r="D810" s="7">
        <v>680</v>
      </c>
      <c r="E810" s="1">
        <v>288412.38</v>
      </c>
      <c r="F810" s="1">
        <v>8795.01</v>
      </c>
      <c r="G810" s="1">
        <v>9584.91</v>
      </c>
      <c r="H810" s="1">
        <v>6709.82</v>
      </c>
      <c r="I810" s="6">
        <v>25089.74</v>
      </c>
      <c r="J810" s="86"/>
      <c r="K810" s="86"/>
      <c r="L810" s="85"/>
      <c r="M810" s="85"/>
      <c r="N810" s="85"/>
      <c r="O810" s="85"/>
      <c r="P810" s="85"/>
      <c r="Q810" s="32">
        <f t="shared" si="12"/>
        <v>25089.74</v>
      </c>
    </row>
    <row r="811" spans="1:17" x14ac:dyDescent="0.25">
      <c r="A811" s="83" t="s">
        <v>8479</v>
      </c>
      <c r="B811" s="84" t="s">
        <v>16186</v>
      </c>
      <c r="C811" s="7">
        <v>12797</v>
      </c>
      <c r="D811" s="7">
        <v>184</v>
      </c>
      <c r="E811" s="1">
        <v>118602.12</v>
      </c>
      <c r="F811" s="1">
        <v>2859.64</v>
      </c>
      <c r="G811" s="1">
        <v>2593.5700000000002</v>
      </c>
      <c r="H811" s="1">
        <v>2759.24</v>
      </c>
      <c r="I811" s="6">
        <v>8212.4500000000007</v>
      </c>
      <c r="J811" s="86"/>
      <c r="K811" s="86"/>
      <c r="L811" s="85"/>
      <c r="M811" s="85"/>
      <c r="N811" s="85"/>
      <c r="O811" s="85"/>
      <c r="P811" s="85"/>
      <c r="Q811" s="32">
        <f t="shared" si="12"/>
        <v>8212.4500000000007</v>
      </c>
    </row>
    <row r="812" spans="1:17" x14ac:dyDescent="0.25">
      <c r="A812" s="83" t="s">
        <v>8480</v>
      </c>
      <c r="B812" s="84" t="s">
        <v>16187</v>
      </c>
      <c r="C812" s="7">
        <v>7486</v>
      </c>
      <c r="D812" s="7">
        <v>85</v>
      </c>
      <c r="E812" s="1">
        <v>40297.1</v>
      </c>
      <c r="F812" s="1">
        <v>1672.83</v>
      </c>
      <c r="G812" s="1">
        <v>1198.1099999999999</v>
      </c>
      <c r="H812" s="1">
        <v>937.5</v>
      </c>
      <c r="I812" s="6">
        <v>3808.44</v>
      </c>
      <c r="J812" s="86"/>
      <c r="K812" s="86"/>
      <c r="L812" s="85"/>
      <c r="M812" s="85"/>
      <c r="N812" s="85"/>
      <c r="O812" s="85"/>
      <c r="P812" s="85"/>
      <c r="Q812" s="32">
        <f t="shared" si="12"/>
        <v>3808.44</v>
      </c>
    </row>
    <row r="813" spans="1:17" x14ac:dyDescent="0.25">
      <c r="A813" s="83" t="s">
        <v>8481</v>
      </c>
      <c r="B813" s="84" t="s">
        <v>16188</v>
      </c>
      <c r="C813" s="7">
        <v>12373</v>
      </c>
      <c r="D813" s="7">
        <v>285</v>
      </c>
      <c r="E813" s="1">
        <v>110999.74</v>
      </c>
      <c r="F813" s="1">
        <v>2764.89</v>
      </c>
      <c r="G813" s="1">
        <v>4017.21</v>
      </c>
      <c r="H813" s="1">
        <v>2582.38</v>
      </c>
      <c r="I813" s="6">
        <v>9364.48</v>
      </c>
      <c r="J813" s="86"/>
      <c r="K813" s="86"/>
      <c r="L813" s="85"/>
      <c r="M813" s="85"/>
      <c r="N813" s="85"/>
      <c r="O813" s="85"/>
      <c r="P813" s="85"/>
      <c r="Q813" s="32">
        <f t="shared" si="12"/>
        <v>9364.48</v>
      </c>
    </row>
    <row r="814" spans="1:17" x14ac:dyDescent="0.25">
      <c r="A814" s="83" t="s">
        <v>8482</v>
      </c>
      <c r="B814" s="84" t="s">
        <v>16189</v>
      </c>
      <c r="C814" s="7">
        <v>4080</v>
      </c>
      <c r="D814" s="7">
        <v>21</v>
      </c>
      <c r="E814" s="1">
        <v>5076.92</v>
      </c>
      <c r="F814" s="1">
        <v>911.72</v>
      </c>
      <c r="G814" s="1">
        <v>296.01</v>
      </c>
      <c r="H814" s="1">
        <v>118.11</v>
      </c>
      <c r="I814" s="6">
        <v>1325.84</v>
      </c>
      <c r="J814" s="86"/>
      <c r="K814" s="86"/>
      <c r="L814" s="85"/>
      <c r="M814" s="85"/>
      <c r="N814" s="85"/>
      <c r="O814" s="85"/>
      <c r="P814" s="85"/>
      <c r="Q814" s="32">
        <f t="shared" si="12"/>
        <v>1325.84</v>
      </c>
    </row>
    <row r="815" spans="1:17" x14ac:dyDescent="0.25">
      <c r="A815" s="83" t="s">
        <v>8483</v>
      </c>
      <c r="B815" s="84" t="s">
        <v>16190</v>
      </c>
      <c r="C815" s="7">
        <v>5096</v>
      </c>
      <c r="D815" s="7">
        <v>76</v>
      </c>
      <c r="E815" s="1">
        <v>28009.13</v>
      </c>
      <c r="F815" s="1">
        <v>1138.76</v>
      </c>
      <c r="G815" s="1">
        <v>1071.26</v>
      </c>
      <c r="H815" s="1">
        <v>651.62</v>
      </c>
      <c r="I815" s="6">
        <v>2861.64</v>
      </c>
      <c r="J815" s="86"/>
      <c r="K815" s="86"/>
      <c r="L815" s="85"/>
      <c r="M815" s="85"/>
      <c r="N815" s="85"/>
      <c r="O815" s="85"/>
      <c r="P815" s="85"/>
      <c r="Q815" s="32">
        <f t="shared" si="12"/>
        <v>2861.64</v>
      </c>
    </row>
    <row r="816" spans="1:17" x14ac:dyDescent="0.25">
      <c r="A816" s="83" t="s">
        <v>8484</v>
      </c>
      <c r="B816" s="84" t="s">
        <v>16191</v>
      </c>
      <c r="C816" s="7">
        <v>4030</v>
      </c>
      <c r="D816" s="7">
        <v>33</v>
      </c>
      <c r="E816" s="1">
        <v>7090.43</v>
      </c>
      <c r="F816" s="1">
        <v>900.55</v>
      </c>
      <c r="G816" s="1">
        <v>465.15</v>
      </c>
      <c r="H816" s="1">
        <v>164.96</v>
      </c>
      <c r="I816" s="6">
        <v>1530.66</v>
      </c>
      <c r="J816" s="86"/>
      <c r="K816" s="86"/>
      <c r="L816" s="85"/>
      <c r="M816" s="85"/>
      <c r="N816" s="85"/>
      <c r="O816" s="85"/>
      <c r="P816" s="85"/>
      <c r="Q816" s="32">
        <f t="shared" si="12"/>
        <v>1530.66</v>
      </c>
    </row>
    <row r="817" spans="1:17" x14ac:dyDescent="0.25">
      <c r="A817" s="83" t="s">
        <v>8485</v>
      </c>
      <c r="B817" s="84" t="s">
        <v>16192</v>
      </c>
      <c r="C817" s="7">
        <v>13634</v>
      </c>
      <c r="D817" s="7">
        <v>141</v>
      </c>
      <c r="E817" s="1">
        <v>42897.75</v>
      </c>
      <c r="F817" s="1">
        <v>3046.68</v>
      </c>
      <c r="G817" s="1">
        <v>1987.46</v>
      </c>
      <c r="H817" s="1">
        <v>998</v>
      </c>
      <c r="I817" s="6">
        <v>6032.14</v>
      </c>
      <c r="J817" s="86"/>
      <c r="K817" s="86"/>
      <c r="L817" s="85"/>
      <c r="M817" s="85"/>
      <c r="N817" s="85"/>
      <c r="O817" s="85"/>
      <c r="P817" s="85"/>
      <c r="Q817" s="32">
        <f t="shared" si="12"/>
        <v>6032.14</v>
      </c>
    </row>
    <row r="818" spans="1:17" x14ac:dyDescent="0.25">
      <c r="A818" s="83" t="s">
        <v>8486</v>
      </c>
      <c r="B818" s="84" t="s">
        <v>16193</v>
      </c>
      <c r="C818" s="7">
        <v>11817</v>
      </c>
      <c r="D818" s="7">
        <v>200</v>
      </c>
      <c r="E818" s="1">
        <v>91906.7</v>
      </c>
      <c r="F818" s="1">
        <v>2640.65</v>
      </c>
      <c r="G818" s="1">
        <v>2819.09</v>
      </c>
      <c r="H818" s="1">
        <v>2138.1799999999998</v>
      </c>
      <c r="I818" s="6">
        <v>7597.92</v>
      </c>
      <c r="J818" s="86"/>
      <c r="K818" s="86"/>
      <c r="L818" s="85"/>
      <c r="M818" s="85"/>
      <c r="N818" s="85"/>
      <c r="O818" s="85"/>
      <c r="P818" s="85"/>
      <c r="Q818" s="32">
        <f t="shared" si="12"/>
        <v>7597.92</v>
      </c>
    </row>
    <row r="819" spans="1:17" x14ac:dyDescent="0.25">
      <c r="A819" s="83" t="s">
        <v>8487</v>
      </c>
      <c r="B819" s="84" t="s">
        <v>16194</v>
      </c>
      <c r="C819" s="7">
        <v>2009</v>
      </c>
      <c r="D819" s="7">
        <v>28</v>
      </c>
      <c r="E819" s="1">
        <v>4924.78</v>
      </c>
      <c r="F819" s="1">
        <v>448.94</v>
      </c>
      <c r="G819" s="1">
        <v>394.67</v>
      </c>
      <c r="H819" s="1">
        <v>114.58</v>
      </c>
      <c r="I819" s="6">
        <v>958.19</v>
      </c>
      <c r="J819" s="86"/>
      <c r="K819" s="86"/>
      <c r="L819" s="85"/>
      <c r="M819" s="85"/>
      <c r="N819" s="85"/>
      <c r="O819" s="85"/>
      <c r="P819" s="85"/>
      <c r="Q819" s="32">
        <f t="shared" si="12"/>
        <v>958.19</v>
      </c>
    </row>
    <row r="820" spans="1:17" x14ac:dyDescent="0.25">
      <c r="A820" s="83" t="s">
        <v>8488</v>
      </c>
      <c r="B820" s="84" t="s">
        <v>16195</v>
      </c>
      <c r="C820" s="7">
        <v>7572</v>
      </c>
      <c r="D820" s="7">
        <v>52</v>
      </c>
      <c r="E820" s="1">
        <v>11194.91</v>
      </c>
      <c r="F820" s="1">
        <v>1692.05</v>
      </c>
      <c r="G820" s="1">
        <v>732.96</v>
      </c>
      <c r="H820" s="1">
        <v>260.45</v>
      </c>
      <c r="I820" s="6">
        <v>2685.46</v>
      </c>
      <c r="J820" s="86"/>
      <c r="K820" s="86"/>
      <c r="L820" s="85"/>
      <c r="M820" s="85"/>
      <c r="N820" s="85"/>
      <c r="O820" s="85"/>
      <c r="P820" s="85"/>
      <c r="Q820" s="32">
        <f t="shared" si="12"/>
        <v>2685.46</v>
      </c>
    </row>
    <row r="821" spans="1:17" x14ac:dyDescent="0.25">
      <c r="A821" s="83" t="s">
        <v>8489</v>
      </c>
      <c r="B821" s="84" t="s">
        <v>16196</v>
      </c>
      <c r="C821" s="7">
        <v>3466</v>
      </c>
      <c r="D821" s="7">
        <v>28</v>
      </c>
      <c r="E821" s="1">
        <v>6754.38</v>
      </c>
      <c r="F821" s="1">
        <v>774.52</v>
      </c>
      <c r="G821" s="1">
        <v>394.67</v>
      </c>
      <c r="H821" s="1">
        <v>157.13999999999999</v>
      </c>
      <c r="I821" s="6">
        <v>1326.33</v>
      </c>
      <c r="J821" s="86"/>
      <c r="K821" s="86"/>
      <c r="L821" s="85"/>
      <c r="M821" s="85"/>
      <c r="N821" s="85"/>
      <c r="O821" s="85"/>
      <c r="P821" s="85"/>
      <c r="Q821" s="32">
        <f t="shared" si="12"/>
        <v>1326.33</v>
      </c>
    </row>
    <row r="822" spans="1:17" x14ac:dyDescent="0.25">
      <c r="A822" s="83" t="s">
        <v>8490</v>
      </c>
      <c r="B822" s="84" t="s">
        <v>16197</v>
      </c>
      <c r="C822" s="7">
        <v>902</v>
      </c>
      <c r="D822" s="7">
        <v>23</v>
      </c>
      <c r="E822" s="1">
        <v>4262.3599999999997</v>
      </c>
      <c r="F822" s="1">
        <v>201.56</v>
      </c>
      <c r="G822" s="1">
        <v>324.19</v>
      </c>
      <c r="H822" s="1">
        <v>99.16</v>
      </c>
      <c r="I822" s="6">
        <v>624.91</v>
      </c>
      <c r="J822" s="86"/>
      <c r="K822" s="86"/>
      <c r="L822" s="85"/>
      <c r="M822" s="85"/>
      <c r="N822" s="85"/>
      <c r="O822" s="85"/>
      <c r="P822" s="85"/>
      <c r="Q822" s="32">
        <f t="shared" si="12"/>
        <v>624.91</v>
      </c>
    </row>
    <row r="823" spans="1:17" x14ac:dyDescent="0.25">
      <c r="A823" s="83" t="s">
        <v>8491</v>
      </c>
      <c r="B823" s="84" t="s">
        <v>16198</v>
      </c>
      <c r="C823" s="7">
        <v>1463</v>
      </c>
      <c r="D823" s="7">
        <v>51</v>
      </c>
      <c r="E823" s="1">
        <v>17579.12</v>
      </c>
      <c r="F823" s="1">
        <v>326.93</v>
      </c>
      <c r="G823" s="1">
        <v>718.87</v>
      </c>
      <c r="H823" s="1">
        <v>408.98</v>
      </c>
      <c r="I823" s="6">
        <v>1454.78</v>
      </c>
      <c r="J823" s="86"/>
      <c r="K823" s="86"/>
      <c r="L823" s="85"/>
      <c r="M823" s="85"/>
      <c r="N823" s="85"/>
      <c r="O823" s="85"/>
      <c r="P823" s="85"/>
      <c r="Q823" s="32">
        <f t="shared" si="12"/>
        <v>1454.78</v>
      </c>
    </row>
    <row r="824" spans="1:17" x14ac:dyDescent="0.25">
      <c r="A824" s="83" t="s">
        <v>8492</v>
      </c>
      <c r="B824" s="84" t="s">
        <v>16199</v>
      </c>
      <c r="C824" s="7">
        <v>12538</v>
      </c>
      <c r="D824" s="7">
        <v>316</v>
      </c>
      <c r="E824" s="1">
        <v>263277.59999999998</v>
      </c>
      <c r="F824" s="1">
        <v>2689.58</v>
      </c>
      <c r="G824" s="1">
        <v>4783.04</v>
      </c>
      <c r="H824" s="1">
        <v>4887.68</v>
      </c>
      <c r="I824" s="6">
        <v>12360.3</v>
      </c>
      <c r="J824" s="86"/>
      <c r="K824" s="86"/>
      <c r="L824" s="85"/>
      <c r="M824" s="85"/>
      <c r="N824" s="85"/>
      <c r="O824" s="85"/>
      <c r="P824" s="85"/>
      <c r="Q824" s="32">
        <f t="shared" si="12"/>
        <v>12360.3</v>
      </c>
    </row>
    <row r="825" spans="1:17" x14ac:dyDescent="0.25">
      <c r="A825" s="83" t="s">
        <v>8493</v>
      </c>
      <c r="B825" s="84" t="s">
        <v>16200</v>
      </c>
      <c r="C825" s="7">
        <v>282</v>
      </c>
      <c r="D825" s="7">
        <v>78</v>
      </c>
      <c r="E825" s="1">
        <v>24459.13</v>
      </c>
      <c r="F825" s="1">
        <v>60.5</v>
      </c>
      <c r="G825" s="1">
        <v>1180.6199999999999</v>
      </c>
      <c r="H825" s="1">
        <v>454.08</v>
      </c>
      <c r="I825" s="6">
        <v>1695.2</v>
      </c>
      <c r="J825" s="86"/>
      <c r="K825" s="86"/>
      <c r="L825" s="85"/>
      <c r="M825" s="85"/>
      <c r="N825" s="85"/>
      <c r="O825" s="85"/>
      <c r="P825" s="85"/>
      <c r="Q825" s="32">
        <f t="shared" si="12"/>
        <v>1695.2</v>
      </c>
    </row>
    <row r="826" spans="1:17" x14ac:dyDescent="0.25">
      <c r="A826" s="83" t="s">
        <v>8494</v>
      </c>
      <c r="B826" s="84" t="s">
        <v>16201</v>
      </c>
      <c r="C826" s="7">
        <v>9904</v>
      </c>
      <c r="D826" s="7">
        <v>84</v>
      </c>
      <c r="E826" s="1">
        <v>20863.919999999998</v>
      </c>
      <c r="F826" s="1">
        <v>2124.54</v>
      </c>
      <c r="G826" s="1">
        <v>1271.44</v>
      </c>
      <c r="H826" s="1">
        <v>387.34</v>
      </c>
      <c r="I826" s="6">
        <v>3783.32</v>
      </c>
      <c r="J826" s="86"/>
      <c r="K826" s="86"/>
      <c r="L826" s="85"/>
      <c r="M826" s="85"/>
      <c r="N826" s="85"/>
      <c r="O826" s="85"/>
      <c r="P826" s="85"/>
      <c r="Q826" s="32">
        <f t="shared" si="12"/>
        <v>3783.32</v>
      </c>
    </row>
    <row r="827" spans="1:17" x14ac:dyDescent="0.25">
      <c r="A827" s="83" t="s">
        <v>8495</v>
      </c>
      <c r="B827" s="84" t="s">
        <v>16202</v>
      </c>
      <c r="C827" s="7">
        <v>261</v>
      </c>
      <c r="D827" s="7">
        <v>5</v>
      </c>
      <c r="E827" s="1">
        <v>798.21</v>
      </c>
      <c r="F827" s="1">
        <v>55.99</v>
      </c>
      <c r="G827" s="1">
        <v>75.680000000000007</v>
      </c>
      <c r="H827" s="1">
        <v>14.82</v>
      </c>
      <c r="I827" s="6">
        <v>146.49</v>
      </c>
      <c r="J827" s="86"/>
      <c r="K827" s="86"/>
      <c r="L827" s="85"/>
      <c r="M827" s="85"/>
      <c r="N827" s="85"/>
      <c r="O827" s="85"/>
      <c r="P827" s="85"/>
      <c r="Q827" s="32">
        <f t="shared" si="12"/>
        <v>146.49</v>
      </c>
    </row>
    <row r="828" spans="1:17" x14ac:dyDescent="0.25">
      <c r="A828" s="83" t="s">
        <v>8496</v>
      </c>
      <c r="B828" s="84" t="s">
        <v>16203</v>
      </c>
      <c r="C828" s="7">
        <v>8646</v>
      </c>
      <c r="D828" s="7">
        <v>143</v>
      </c>
      <c r="E828" s="1">
        <v>96133.05</v>
      </c>
      <c r="F828" s="1">
        <v>1854.69</v>
      </c>
      <c r="G828" s="1">
        <v>2164.4699999999998</v>
      </c>
      <c r="H828" s="1">
        <v>1784.68</v>
      </c>
      <c r="I828" s="6">
        <v>5803.84</v>
      </c>
      <c r="J828" s="86"/>
      <c r="K828" s="86"/>
      <c r="L828" s="85"/>
      <c r="M828" s="85"/>
      <c r="N828" s="85"/>
      <c r="O828" s="85"/>
      <c r="P828" s="85"/>
      <c r="Q828" s="32">
        <f t="shared" si="12"/>
        <v>5803.84</v>
      </c>
    </row>
    <row r="829" spans="1:17" x14ac:dyDescent="0.25">
      <c r="A829" s="83" t="s">
        <v>8497</v>
      </c>
      <c r="B829" s="84" t="s">
        <v>16204</v>
      </c>
      <c r="C829" s="7">
        <v>15941</v>
      </c>
      <c r="D829" s="7">
        <v>158</v>
      </c>
      <c r="E829" s="1">
        <v>61295.62</v>
      </c>
      <c r="F829" s="1">
        <v>3419.57</v>
      </c>
      <c r="G829" s="1">
        <v>2391.52</v>
      </c>
      <c r="H829" s="1">
        <v>1137.94</v>
      </c>
      <c r="I829" s="6">
        <v>6949.03</v>
      </c>
      <c r="J829" s="86"/>
      <c r="K829" s="86"/>
      <c r="L829" s="85"/>
      <c r="M829" s="85"/>
      <c r="N829" s="85"/>
      <c r="O829" s="85"/>
      <c r="P829" s="85"/>
      <c r="Q829" s="32">
        <f t="shared" si="12"/>
        <v>6949.03</v>
      </c>
    </row>
    <row r="830" spans="1:17" x14ac:dyDescent="0.25">
      <c r="A830" s="83" t="s">
        <v>8498</v>
      </c>
      <c r="B830" s="84" t="s">
        <v>16205</v>
      </c>
      <c r="C830" s="7">
        <v>9121</v>
      </c>
      <c r="D830" s="7">
        <v>91</v>
      </c>
      <c r="E830" s="1">
        <v>38258.07</v>
      </c>
      <c r="F830" s="1">
        <v>1956.58</v>
      </c>
      <c r="G830" s="1">
        <v>1377.39</v>
      </c>
      <c r="H830" s="1">
        <v>710.25</v>
      </c>
      <c r="I830" s="6">
        <v>4044.22</v>
      </c>
      <c r="J830" s="86"/>
      <c r="K830" s="86"/>
      <c r="L830" s="85"/>
      <c r="M830" s="85"/>
      <c r="N830" s="85"/>
      <c r="O830" s="85"/>
      <c r="P830" s="85"/>
      <c r="Q830" s="32">
        <f t="shared" si="12"/>
        <v>4044.22</v>
      </c>
    </row>
    <row r="831" spans="1:17" x14ac:dyDescent="0.25">
      <c r="A831" s="83" t="s">
        <v>8499</v>
      </c>
      <c r="B831" s="84" t="s">
        <v>16206</v>
      </c>
      <c r="C831" s="7">
        <v>219</v>
      </c>
      <c r="D831" s="7">
        <v>4</v>
      </c>
      <c r="E831" s="1">
        <v>597.16</v>
      </c>
      <c r="F831" s="1">
        <v>46.98</v>
      </c>
      <c r="G831" s="1">
        <v>60.54</v>
      </c>
      <c r="H831" s="1">
        <v>11.09</v>
      </c>
      <c r="I831" s="6">
        <v>118.61</v>
      </c>
      <c r="J831" s="86"/>
      <c r="K831" s="86"/>
      <c r="L831" s="85"/>
      <c r="M831" s="85"/>
      <c r="N831" s="85"/>
      <c r="O831" s="85"/>
      <c r="P831" s="85"/>
      <c r="Q831" s="32">
        <f t="shared" si="12"/>
        <v>118.61</v>
      </c>
    </row>
    <row r="832" spans="1:17" x14ac:dyDescent="0.25">
      <c r="A832" s="83" t="s">
        <v>8500</v>
      </c>
      <c r="B832" s="84" t="s">
        <v>16207</v>
      </c>
      <c r="C832" s="7">
        <v>12536</v>
      </c>
      <c r="D832" s="7">
        <v>175</v>
      </c>
      <c r="E832" s="1">
        <v>120777.8</v>
      </c>
      <c r="F832" s="1">
        <v>2689.15</v>
      </c>
      <c r="G832" s="1">
        <v>2648.83</v>
      </c>
      <c r="H832" s="1">
        <v>2242.21</v>
      </c>
      <c r="I832" s="6">
        <v>7580.19</v>
      </c>
      <c r="J832" s="86"/>
      <c r="K832" s="86"/>
      <c r="L832" s="85"/>
      <c r="M832" s="85"/>
      <c r="N832" s="85"/>
      <c r="O832" s="85"/>
      <c r="P832" s="85"/>
      <c r="Q832" s="32">
        <f t="shared" si="12"/>
        <v>7580.19</v>
      </c>
    </row>
    <row r="833" spans="1:17" x14ac:dyDescent="0.25">
      <c r="A833" s="83" t="s">
        <v>8501</v>
      </c>
      <c r="B833" s="84" t="s">
        <v>16208</v>
      </c>
      <c r="C833" s="7">
        <v>5762</v>
      </c>
      <c r="D833" s="7">
        <v>105</v>
      </c>
      <c r="E833" s="1">
        <v>97617.19</v>
      </c>
      <c r="F833" s="1">
        <v>1236.03</v>
      </c>
      <c r="G833" s="1">
        <v>1589.3</v>
      </c>
      <c r="H833" s="1">
        <v>1812.24</v>
      </c>
      <c r="I833" s="6">
        <v>4637.57</v>
      </c>
      <c r="J833" s="86"/>
      <c r="K833" s="86"/>
      <c r="L833" s="85"/>
      <c r="M833" s="85"/>
      <c r="N833" s="85"/>
      <c r="O833" s="85"/>
      <c r="P833" s="85"/>
      <c r="Q833" s="32">
        <f t="shared" si="12"/>
        <v>4637.57</v>
      </c>
    </row>
    <row r="834" spans="1:17" x14ac:dyDescent="0.25">
      <c r="A834" s="83" t="s">
        <v>8502</v>
      </c>
      <c r="B834" s="84" t="s">
        <v>16209</v>
      </c>
      <c r="C834" s="7">
        <v>2220</v>
      </c>
      <c r="D834" s="7">
        <v>38</v>
      </c>
      <c r="E834" s="1">
        <v>11644.89</v>
      </c>
      <c r="F834" s="1">
        <v>476.22</v>
      </c>
      <c r="G834" s="1">
        <v>575.17999999999995</v>
      </c>
      <c r="H834" s="1">
        <v>216.18</v>
      </c>
      <c r="I834" s="6">
        <v>1267.58</v>
      </c>
      <c r="J834" s="86"/>
      <c r="K834" s="86"/>
      <c r="L834" s="85"/>
      <c r="M834" s="85"/>
      <c r="N834" s="85"/>
      <c r="O834" s="85"/>
      <c r="P834" s="85"/>
      <c r="Q834" s="32">
        <f t="shared" si="12"/>
        <v>1267.58</v>
      </c>
    </row>
    <row r="835" spans="1:17" x14ac:dyDescent="0.25">
      <c r="A835" s="83" t="s">
        <v>8503</v>
      </c>
      <c r="B835" s="84" t="s">
        <v>16210</v>
      </c>
      <c r="C835" s="7">
        <v>2289</v>
      </c>
      <c r="D835" s="7">
        <v>69</v>
      </c>
      <c r="E835" s="1">
        <v>75604.58</v>
      </c>
      <c r="F835" s="1">
        <v>491.02</v>
      </c>
      <c r="G835" s="1">
        <v>1044.4000000000001</v>
      </c>
      <c r="H835" s="1">
        <v>1403.58</v>
      </c>
      <c r="I835" s="6">
        <v>2939</v>
      </c>
      <c r="J835" s="86"/>
      <c r="K835" s="86"/>
      <c r="L835" s="85"/>
      <c r="M835" s="85"/>
      <c r="N835" s="85"/>
      <c r="O835" s="85"/>
      <c r="P835" s="85"/>
      <c r="Q835" s="32">
        <f t="shared" si="12"/>
        <v>2939</v>
      </c>
    </row>
    <row r="836" spans="1:17" x14ac:dyDescent="0.25">
      <c r="A836" s="83" t="s">
        <v>8504</v>
      </c>
      <c r="B836" s="84" t="s">
        <v>16211</v>
      </c>
      <c r="C836" s="7">
        <v>1697</v>
      </c>
      <c r="D836" s="7">
        <v>46</v>
      </c>
      <c r="E836" s="1">
        <v>27653.95</v>
      </c>
      <c r="F836" s="1">
        <v>364.03</v>
      </c>
      <c r="G836" s="1">
        <v>696.26</v>
      </c>
      <c r="H836" s="1">
        <v>513.39</v>
      </c>
      <c r="I836" s="6">
        <v>1573.68</v>
      </c>
      <c r="J836" s="86"/>
      <c r="K836" s="86"/>
      <c r="L836" s="85"/>
      <c r="M836" s="85"/>
      <c r="N836" s="85"/>
      <c r="O836" s="85"/>
      <c r="P836" s="85"/>
      <c r="Q836" s="32">
        <f t="shared" si="12"/>
        <v>1573.68</v>
      </c>
    </row>
    <row r="837" spans="1:17" x14ac:dyDescent="0.25">
      <c r="A837" s="83" t="s">
        <v>8505</v>
      </c>
      <c r="B837" s="84" t="s">
        <v>16212</v>
      </c>
      <c r="C837" s="7">
        <v>2512</v>
      </c>
      <c r="D837" s="7">
        <v>43</v>
      </c>
      <c r="E837" s="1">
        <v>20305.919999999998</v>
      </c>
      <c r="F837" s="1">
        <v>538.86</v>
      </c>
      <c r="G837" s="1">
        <v>650.86</v>
      </c>
      <c r="H837" s="1">
        <v>376.98</v>
      </c>
      <c r="I837" s="6">
        <v>1566.7</v>
      </c>
      <c r="J837" s="86"/>
      <c r="K837" s="86"/>
      <c r="L837" s="85"/>
      <c r="M837" s="85"/>
      <c r="N837" s="85"/>
      <c r="O837" s="85"/>
      <c r="P837" s="85"/>
      <c r="Q837" s="32">
        <f t="shared" si="12"/>
        <v>1566.7</v>
      </c>
    </row>
    <row r="838" spans="1:17" x14ac:dyDescent="0.25">
      <c r="A838" s="83" t="s">
        <v>8506</v>
      </c>
      <c r="B838" s="84" t="s">
        <v>16213</v>
      </c>
      <c r="C838" s="7">
        <v>223166</v>
      </c>
      <c r="D838" s="7">
        <v>1714</v>
      </c>
      <c r="E838" s="1">
        <v>1643070.95</v>
      </c>
      <c r="F838" s="1">
        <v>47872.25</v>
      </c>
      <c r="G838" s="1">
        <v>25943.43</v>
      </c>
      <c r="H838" s="1">
        <v>30503.16</v>
      </c>
      <c r="I838" s="6">
        <v>104318.84</v>
      </c>
      <c r="J838" s="86"/>
      <c r="K838" s="86"/>
      <c r="L838" s="85"/>
      <c r="M838" s="85"/>
      <c r="N838" s="85"/>
      <c r="O838" s="85"/>
      <c r="P838" s="85"/>
      <c r="Q838" s="32">
        <f t="shared" si="12"/>
        <v>104318.84</v>
      </c>
    </row>
    <row r="839" spans="1:17" x14ac:dyDescent="0.25">
      <c r="A839" s="83" t="s">
        <v>8507</v>
      </c>
      <c r="B839" s="84" t="s">
        <v>16214</v>
      </c>
      <c r="C839" s="7">
        <v>2140</v>
      </c>
      <c r="D839" s="7">
        <v>27</v>
      </c>
      <c r="E839" s="1">
        <v>6144.37</v>
      </c>
      <c r="F839" s="1">
        <v>459.06</v>
      </c>
      <c r="G839" s="1">
        <v>408.68</v>
      </c>
      <c r="H839" s="1">
        <v>114.07</v>
      </c>
      <c r="I839" s="6">
        <v>981.81</v>
      </c>
      <c r="J839" s="86"/>
      <c r="K839" s="86"/>
      <c r="L839" s="85"/>
      <c r="M839" s="85"/>
      <c r="N839" s="85"/>
      <c r="O839" s="85"/>
      <c r="P839" s="85"/>
      <c r="Q839" s="32">
        <f t="shared" si="12"/>
        <v>981.81</v>
      </c>
    </row>
    <row r="840" spans="1:17" x14ac:dyDescent="0.25">
      <c r="A840" s="83" t="s">
        <v>8508</v>
      </c>
      <c r="B840" s="84" t="s">
        <v>16215</v>
      </c>
      <c r="C840" s="7">
        <v>3840</v>
      </c>
      <c r="D840" s="7">
        <v>74</v>
      </c>
      <c r="E840" s="1">
        <v>36556.9</v>
      </c>
      <c r="F840" s="1">
        <v>823.74</v>
      </c>
      <c r="G840" s="1">
        <v>1120.08</v>
      </c>
      <c r="H840" s="1">
        <v>678.67</v>
      </c>
      <c r="I840" s="6">
        <v>2622.49</v>
      </c>
      <c r="J840" s="86"/>
      <c r="K840" s="86"/>
      <c r="L840" s="85"/>
      <c r="M840" s="85"/>
      <c r="N840" s="85"/>
      <c r="O840" s="85"/>
      <c r="P840" s="85"/>
      <c r="Q840" s="32">
        <f t="shared" si="12"/>
        <v>2622.49</v>
      </c>
    </row>
    <row r="841" spans="1:17" x14ac:dyDescent="0.25">
      <c r="A841" s="83" t="s">
        <v>8509</v>
      </c>
      <c r="B841" s="84" t="s">
        <v>16216</v>
      </c>
      <c r="C841" s="7">
        <v>3192</v>
      </c>
      <c r="D841" s="7">
        <v>75</v>
      </c>
      <c r="E841" s="1">
        <v>85976.67</v>
      </c>
      <c r="F841" s="1">
        <v>684.73</v>
      </c>
      <c r="G841" s="1">
        <v>1135.22</v>
      </c>
      <c r="H841" s="1">
        <v>1596.14</v>
      </c>
      <c r="I841" s="6">
        <v>3416.09</v>
      </c>
      <c r="J841" s="86"/>
      <c r="K841" s="86"/>
      <c r="L841" s="85"/>
      <c r="M841" s="85"/>
      <c r="N841" s="85"/>
      <c r="O841" s="85"/>
      <c r="P841" s="85"/>
      <c r="Q841" s="32">
        <f t="shared" si="12"/>
        <v>3416.09</v>
      </c>
    </row>
    <row r="842" spans="1:17" x14ac:dyDescent="0.25">
      <c r="A842" s="83" t="s">
        <v>8510</v>
      </c>
      <c r="B842" s="84" t="s">
        <v>16217</v>
      </c>
      <c r="C842" s="7">
        <v>1664182</v>
      </c>
      <c r="D842" s="7">
        <v>27372</v>
      </c>
      <c r="E842" s="1">
        <v>22339055.370000001</v>
      </c>
      <c r="F842" s="1">
        <v>356990.49</v>
      </c>
      <c r="G842" s="1">
        <v>414307.86</v>
      </c>
      <c r="H842" s="1">
        <v>414718.46</v>
      </c>
      <c r="I842" s="6">
        <v>1186016.81</v>
      </c>
      <c r="J842" s="86"/>
      <c r="K842" s="86"/>
      <c r="L842" s="85"/>
      <c r="M842" s="85"/>
      <c r="N842" s="85"/>
      <c r="O842" s="85"/>
      <c r="P842" s="85"/>
      <c r="Q842" s="32">
        <f t="shared" si="12"/>
        <v>1186016.81</v>
      </c>
    </row>
    <row r="843" spans="1:17" x14ac:dyDescent="0.25">
      <c r="A843" s="83" t="s">
        <v>8511</v>
      </c>
      <c r="B843" s="84" t="s">
        <v>16218</v>
      </c>
      <c r="C843" s="7">
        <v>7300</v>
      </c>
      <c r="D843" s="7">
        <v>62</v>
      </c>
      <c r="E843" s="1">
        <v>20395.23</v>
      </c>
      <c r="F843" s="1">
        <v>1565.95</v>
      </c>
      <c r="G843" s="1">
        <v>938.44</v>
      </c>
      <c r="H843" s="1">
        <v>378.63</v>
      </c>
      <c r="I843" s="6">
        <v>2883.02</v>
      </c>
      <c r="J843" s="86"/>
      <c r="K843" s="86"/>
      <c r="L843" s="85"/>
      <c r="M843" s="85"/>
      <c r="N843" s="85"/>
      <c r="O843" s="85"/>
      <c r="P843" s="85"/>
      <c r="Q843" s="32">
        <f t="shared" si="12"/>
        <v>2883.02</v>
      </c>
    </row>
    <row r="844" spans="1:17" x14ac:dyDescent="0.25">
      <c r="A844" s="83" t="s">
        <v>8512</v>
      </c>
      <c r="B844" s="84" t="s">
        <v>16219</v>
      </c>
      <c r="C844" s="7">
        <v>64</v>
      </c>
      <c r="D844" s="7">
        <v>4</v>
      </c>
      <c r="E844" s="1">
        <v>1550.13</v>
      </c>
      <c r="F844" s="1">
        <v>13.73</v>
      </c>
      <c r="G844" s="1">
        <v>60.54</v>
      </c>
      <c r="H844" s="1">
        <v>28.78</v>
      </c>
      <c r="I844" s="6">
        <v>103.05</v>
      </c>
      <c r="J844" s="86"/>
      <c r="K844" s="86"/>
      <c r="L844" s="85"/>
      <c r="M844" s="85"/>
      <c r="N844" s="85"/>
      <c r="O844" s="85"/>
      <c r="P844" s="85"/>
      <c r="Q844" s="32">
        <f t="shared" si="12"/>
        <v>103.05</v>
      </c>
    </row>
    <row r="845" spans="1:17" x14ac:dyDescent="0.25">
      <c r="A845" s="83" t="s">
        <v>8513</v>
      </c>
      <c r="B845" s="84" t="s">
        <v>16220</v>
      </c>
      <c r="C845" s="7">
        <v>16760</v>
      </c>
      <c r="D845" s="7">
        <v>248</v>
      </c>
      <c r="E845" s="1">
        <v>100502.39999999999</v>
      </c>
      <c r="F845" s="1">
        <v>3595.26</v>
      </c>
      <c r="G845" s="1">
        <v>3753.78</v>
      </c>
      <c r="H845" s="1">
        <v>1865.8</v>
      </c>
      <c r="I845" s="6">
        <v>9214.84</v>
      </c>
      <c r="J845" s="86"/>
      <c r="K845" s="86"/>
      <c r="L845" s="85"/>
      <c r="M845" s="85"/>
      <c r="N845" s="85"/>
      <c r="O845" s="85"/>
      <c r="P845" s="85"/>
      <c r="Q845" s="32">
        <f t="shared" si="12"/>
        <v>9214.84</v>
      </c>
    </row>
    <row r="846" spans="1:17" x14ac:dyDescent="0.25">
      <c r="A846" s="83" t="s">
        <v>8514</v>
      </c>
      <c r="B846" s="84" t="s">
        <v>16221</v>
      </c>
      <c r="C846" s="7">
        <v>9358</v>
      </c>
      <c r="D846" s="7">
        <v>121</v>
      </c>
      <c r="E846" s="1">
        <v>67891.7</v>
      </c>
      <c r="F846" s="1">
        <v>2007.42</v>
      </c>
      <c r="G846" s="1">
        <v>1831.48</v>
      </c>
      <c r="H846" s="1">
        <v>1260.3900000000001</v>
      </c>
      <c r="I846" s="6">
        <v>5099.29</v>
      </c>
      <c r="J846" s="86"/>
      <c r="K846" s="86"/>
      <c r="L846" s="85"/>
      <c r="M846" s="85"/>
      <c r="N846" s="85"/>
      <c r="O846" s="85"/>
      <c r="P846" s="85"/>
      <c r="Q846" s="32">
        <f t="shared" ref="Q846:Q909" si="13">P846+I846</f>
        <v>5099.29</v>
      </c>
    </row>
    <row r="847" spans="1:17" x14ac:dyDescent="0.25">
      <c r="A847" s="83" t="s">
        <v>8515</v>
      </c>
      <c r="B847" s="84" t="s">
        <v>16222</v>
      </c>
      <c r="C847" s="7">
        <v>464</v>
      </c>
      <c r="D847" s="7">
        <v>5</v>
      </c>
      <c r="E847" s="1">
        <v>1608.1</v>
      </c>
      <c r="F847" s="1">
        <v>99.54</v>
      </c>
      <c r="G847" s="1">
        <v>75.680000000000007</v>
      </c>
      <c r="H847" s="1">
        <v>29.86</v>
      </c>
      <c r="I847" s="6">
        <v>205.08</v>
      </c>
      <c r="J847" s="86"/>
      <c r="K847" s="86"/>
      <c r="L847" s="85"/>
      <c r="M847" s="85"/>
      <c r="N847" s="85"/>
      <c r="O847" s="85"/>
      <c r="P847" s="85"/>
      <c r="Q847" s="32">
        <f t="shared" si="13"/>
        <v>205.08</v>
      </c>
    </row>
    <row r="848" spans="1:17" x14ac:dyDescent="0.25">
      <c r="A848" s="83" t="s">
        <v>8516</v>
      </c>
      <c r="B848" s="84" t="s">
        <v>16223</v>
      </c>
      <c r="C848" s="7">
        <v>2110</v>
      </c>
      <c r="D848" s="7">
        <v>43</v>
      </c>
      <c r="E848" s="1">
        <v>10080.969999999999</v>
      </c>
      <c r="F848" s="1">
        <v>452.62</v>
      </c>
      <c r="G848" s="1">
        <v>650.86</v>
      </c>
      <c r="H848" s="1">
        <v>187.15</v>
      </c>
      <c r="I848" s="6">
        <v>1290.6300000000001</v>
      </c>
      <c r="J848" s="86"/>
      <c r="K848" s="86"/>
      <c r="L848" s="85"/>
      <c r="M848" s="85"/>
      <c r="N848" s="85"/>
      <c r="O848" s="85"/>
      <c r="P848" s="85"/>
      <c r="Q848" s="32">
        <f t="shared" si="13"/>
        <v>1290.6300000000001</v>
      </c>
    </row>
    <row r="849" spans="1:17" x14ac:dyDescent="0.25">
      <c r="A849" s="83" t="s">
        <v>8517</v>
      </c>
      <c r="B849" s="84" t="s">
        <v>16224</v>
      </c>
      <c r="C849" s="7">
        <v>258</v>
      </c>
      <c r="D849" s="7">
        <v>10</v>
      </c>
      <c r="E849" s="1">
        <v>1850.68</v>
      </c>
      <c r="F849" s="1">
        <v>55.34</v>
      </c>
      <c r="G849" s="1">
        <v>151.36000000000001</v>
      </c>
      <c r="H849" s="1">
        <v>34.36</v>
      </c>
      <c r="I849" s="6">
        <v>241.06</v>
      </c>
      <c r="J849" s="86"/>
      <c r="K849" s="86"/>
      <c r="L849" s="85"/>
      <c r="M849" s="85"/>
      <c r="N849" s="85"/>
      <c r="O849" s="85"/>
      <c r="P849" s="85"/>
      <c r="Q849" s="32">
        <f t="shared" si="13"/>
        <v>241.06</v>
      </c>
    </row>
    <row r="850" spans="1:17" x14ac:dyDescent="0.25">
      <c r="A850" s="83" t="s">
        <v>8518</v>
      </c>
      <c r="B850" s="84" t="s">
        <v>16225</v>
      </c>
      <c r="C850" s="7">
        <v>979</v>
      </c>
      <c r="D850" s="7">
        <v>24</v>
      </c>
      <c r="E850" s="1">
        <v>4799.21</v>
      </c>
      <c r="F850" s="1">
        <v>210.01</v>
      </c>
      <c r="G850" s="1">
        <v>363.27</v>
      </c>
      <c r="H850" s="1">
        <v>89.1</v>
      </c>
      <c r="I850" s="6">
        <v>662.38</v>
      </c>
      <c r="J850" s="86"/>
      <c r="K850" s="86"/>
      <c r="L850" s="85"/>
      <c r="M850" s="85"/>
      <c r="N850" s="85"/>
      <c r="O850" s="85"/>
      <c r="P850" s="85"/>
      <c r="Q850" s="32">
        <f t="shared" si="13"/>
        <v>662.38</v>
      </c>
    </row>
    <row r="851" spans="1:17" x14ac:dyDescent="0.25">
      <c r="A851" s="83" t="s">
        <v>8519</v>
      </c>
      <c r="B851" s="84" t="s">
        <v>16226</v>
      </c>
      <c r="C851" s="7">
        <v>1482</v>
      </c>
      <c r="D851" s="7">
        <v>22</v>
      </c>
      <c r="E851" s="1">
        <v>4288.57</v>
      </c>
      <c r="F851" s="1">
        <v>317.91000000000003</v>
      </c>
      <c r="G851" s="1">
        <v>333</v>
      </c>
      <c r="H851" s="1">
        <v>79.62</v>
      </c>
      <c r="I851" s="6">
        <v>730.53</v>
      </c>
      <c r="J851" s="86"/>
      <c r="K851" s="86"/>
      <c r="L851" s="85"/>
      <c r="M851" s="85"/>
      <c r="N851" s="85"/>
      <c r="O851" s="85"/>
      <c r="P851" s="85"/>
      <c r="Q851" s="32">
        <f t="shared" si="13"/>
        <v>730.53</v>
      </c>
    </row>
    <row r="852" spans="1:17" x14ac:dyDescent="0.25">
      <c r="A852" s="83" t="s">
        <v>8520</v>
      </c>
      <c r="B852" s="84" t="s">
        <v>16227</v>
      </c>
      <c r="C852" s="7">
        <v>4747</v>
      </c>
      <c r="D852" s="7">
        <v>217</v>
      </c>
      <c r="E852" s="1">
        <v>109480.39</v>
      </c>
      <c r="F852" s="1">
        <v>1018.3</v>
      </c>
      <c r="G852" s="1">
        <v>3284.55</v>
      </c>
      <c r="H852" s="1">
        <v>2032.47</v>
      </c>
      <c r="I852" s="6">
        <v>6335.32</v>
      </c>
      <c r="J852" s="86"/>
      <c r="K852" s="86"/>
      <c r="L852" s="85"/>
      <c r="M852" s="85"/>
      <c r="N852" s="85"/>
      <c r="O852" s="85"/>
      <c r="P852" s="85"/>
      <c r="Q852" s="32">
        <f t="shared" si="13"/>
        <v>6335.32</v>
      </c>
    </row>
    <row r="853" spans="1:17" x14ac:dyDescent="0.25">
      <c r="A853" s="83" t="s">
        <v>8521</v>
      </c>
      <c r="B853" s="84" t="s">
        <v>16228</v>
      </c>
      <c r="C853" s="7">
        <v>7432</v>
      </c>
      <c r="D853" s="7">
        <v>55</v>
      </c>
      <c r="E853" s="1">
        <v>12906.38</v>
      </c>
      <c r="F853" s="1">
        <v>1594.27</v>
      </c>
      <c r="G853" s="1">
        <v>832.49</v>
      </c>
      <c r="H853" s="1">
        <v>239.6</v>
      </c>
      <c r="I853" s="6">
        <v>2666.36</v>
      </c>
      <c r="J853" s="86"/>
      <c r="K853" s="86"/>
      <c r="L853" s="85"/>
      <c r="M853" s="85"/>
      <c r="N853" s="85"/>
      <c r="O853" s="85"/>
      <c r="P853" s="85"/>
      <c r="Q853" s="32">
        <f t="shared" si="13"/>
        <v>2666.36</v>
      </c>
    </row>
    <row r="854" spans="1:17" x14ac:dyDescent="0.25">
      <c r="A854" s="83" t="s">
        <v>8522</v>
      </c>
      <c r="B854" s="84" t="s">
        <v>16229</v>
      </c>
      <c r="C854" s="7">
        <v>3656</v>
      </c>
      <c r="D854" s="7">
        <v>100</v>
      </c>
      <c r="E854" s="1">
        <v>48613.4</v>
      </c>
      <c r="F854" s="1">
        <v>784.26</v>
      </c>
      <c r="G854" s="1">
        <v>1513.62</v>
      </c>
      <c r="H854" s="1">
        <v>902.5</v>
      </c>
      <c r="I854" s="6">
        <v>3200.38</v>
      </c>
      <c r="J854" s="86"/>
      <c r="K854" s="86"/>
      <c r="L854" s="85"/>
      <c r="M854" s="85"/>
      <c r="N854" s="85"/>
      <c r="O854" s="85"/>
      <c r="P854" s="85"/>
      <c r="Q854" s="32">
        <f t="shared" si="13"/>
        <v>3200.38</v>
      </c>
    </row>
    <row r="855" spans="1:17" x14ac:dyDescent="0.25">
      <c r="A855" s="83" t="s">
        <v>8523</v>
      </c>
      <c r="B855" s="84" t="s">
        <v>16230</v>
      </c>
      <c r="C855" s="7">
        <v>3021</v>
      </c>
      <c r="D855" s="7">
        <v>31</v>
      </c>
      <c r="E855" s="1">
        <v>6602.42</v>
      </c>
      <c r="F855" s="1">
        <v>648.04999999999995</v>
      </c>
      <c r="G855" s="1">
        <v>469.22</v>
      </c>
      <c r="H855" s="1">
        <v>122.58</v>
      </c>
      <c r="I855" s="6">
        <v>1239.8499999999999</v>
      </c>
      <c r="J855" s="86"/>
      <c r="K855" s="86"/>
      <c r="L855" s="85"/>
      <c r="M855" s="85"/>
      <c r="N855" s="85"/>
      <c r="O855" s="85"/>
      <c r="P855" s="85"/>
      <c r="Q855" s="32">
        <f t="shared" si="13"/>
        <v>1239.8499999999999</v>
      </c>
    </row>
    <row r="856" spans="1:17" x14ac:dyDescent="0.25">
      <c r="A856" s="83" t="s">
        <v>8524</v>
      </c>
      <c r="B856" s="84" t="s">
        <v>16231</v>
      </c>
      <c r="C856" s="7">
        <v>17812</v>
      </c>
      <c r="D856" s="7">
        <v>247</v>
      </c>
      <c r="E856" s="1">
        <v>126292.31</v>
      </c>
      <c r="F856" s="1">
        <v>3820.93</v>
      </c>
      <c r="G856" s="1">
        <v>3738.64</v>
      </c>
      <c r="H856" s="1">
        <v>2344.58</v>
      </c>
      <c r="I856" s="6">
        <v>9904.15</v>
      </c>
      <c r="J856" s="86"/>
      <c r="K856" s="86"/>
      <c r="L856" s="85"/>
      <c r="M856" s="85"/>
      <c r="N856" s="85"/>
      <c r="O856" s="85"/>
      <c r="P856" s="85"/>
      <c r="Q856" s="32">
        <f t="shared" si="13"/>
        <v>9904.15</v>
      </c>
    </row>
    <row r="857" spans="1:17" x14ac:dyDescent="0.25">
      <c r="A857" s="83" t="s">
        <v>8525</v>
      </c>
      <c r="B857" s="84" t="s">
        <v>16232</v>
      </c>
      <c r="C857" s="7">
        <v>1045</v>
      </c>
      <c r="D857" s="7">
        <v>16</v>
      </c>
      <c r="E857" s="1">
        <v>6016.95</v>
      </c>
      <c r="F857" s="1">
        <v>224.17</v>
      </c>
      <c r="G857" s="1">
        <v>242.18</v>
      </c>
      <c r="H857" s="1">
        <v>111.7</v>
      </c>
      <c r="I857" s="6">
        <v>578.04999999999995</v>
      </c>
      <c r="J857" s="86"/>
      <c r="K857" s="86"/>
      <c r="L857" s="85"/>
      <c r="M857" s="85"/>
      <c r="N857" s="85"/>
      <c r="O857" s="85"/>
      <c r="P857" s="85"/>
      <c r="Q857" s="32">
        <f t="shared" si="13"/>
        <v>578.04999999999995</v>
      </c>
    </row>
    <row r="858" spans="1:17" x14ac:dyDescent="0.25">
      <c r="A858" s="83" t="s">
        <v>8526</v>
      </c>
      <c r="B858" s="84" t="s">
        <v>16233</v>
      </c>
      <c r="C858" s="7">
        <v>19277</v>
      </c>
      <c r="D858" s="7">
        <v>234</v>
      </c>
      <c r="E858" s="1">
        <v>88902.37</v>
      </c>
      <c r="F858" s="1">
        <v>4135.1899999999996</v>
      </c>
      <c r="G858" s="1">
        <v>3541.87</v>
      </c>
      <c r="H858" s="1">
        <v>1650.45</v>
      </c>
      <c r="I858" s="6">
        <v>9327.51</v>
      </c>
      <c r="J858" s="86"/>
      <c r="K858" s="86"/>
      <c r="L858" s="85"/>
      <c r="M858" s="85"/>
      <c r="N858" s="85"/>
      <c r="O858" s="85"/>
      <c r="P858" s="85"/>
      <c r="Q858" s="32">
        <f t="shared" si="13"/>
        <v>9327.51</v>
      </c>
    </row>
    <row r="859" spans="1:17" x14ac:dyDescent="0.25">
      <c r="A859" s="83" t="s">
        <v>8527</v>
      </c>
      <c r="B859" s="84" t="s">
        <v>16234</v>
      </c>
      <c r="C859" s="7">
        <v>188</v>
      </c>
      <c r="D859" s="7">
        <v>13</v>
      </c>
      <c r="E859" s="1">
        <v>8455.81</v>
      </c>
      <c r="F859" s="1">
        <v>40.33</v>
      </c>
      <c r="G859" s="1">
        <v>196.77</v>
      </c>
      <c r="H859" s="1">
        <v>156.97999999999999</v>
      </c>
      <c r="I859" s="6">
        <v>394.08</v>
      </c>
      <c r="J859" s="86"/>
      <c r="K859" s="86"/>
      <c r="L859" s="85"/>
      <c r="M859" s="85"/>
      <c r="N859" s="85"/>
      <c r="O859" s="85"/>
      <c r="P859" s="85"/>
      <c r="Q859" s="32">
        <f t="shared" si="13"/>
        <v>394.08</v>
      </c>
    </row>
    <row r="860" spans="1:17" x14ac:dyDescent="0.25">
      <c r="A860" s="83" t="s">
        <v>8528</v>
      </c>
      <c r="B860" s="84" t="s">
        <v>16235</v>
      </c>
      <c r="C860" s="7">
        <v>2513</v>
      </c>
      <c r="D860" s="7">
        <v>43</v>
      </c>
      <c r="E860" s="1">
        <v>13240.26</v>
      </c>
      <c r="F860" s="1">
        <v>539.07000000000005</v>
      </c>
      <c r="G860" s="1">
        <v>650.86</v>
      </c>
      <c r="H860" s="1">
        <v>245.8</v>
      </c>
      <c r="I860" s="6">
        <v>1435.73</v>
      </c>
      <c r="J860" s="86"/>
      <c r="K860" s="86"/>
      <c r="L860" s="85"/>
      <c r="M860" s="85"/>
      <c r="N860" s="85"/>
      <c r="O860" s="85"/>
      <c r="P860" s="85"/>
      <c r="Q860" s="32">
        <f t="shared" si="13"/>
        <v>1435.73</v>
      </c>
    </row>
    <row r="861" spans="1:17" x14ac:dyDescent="0.25">
      <c r="A861" s="83" t="s">
        <v>8529</v>
      </c>
      <c r="B861" s="84" t="s">
        <v>16236</v>
      </c>
      <c r="C861" s="7">
        <v>2129</v>
      </c>
      <c r="D861" s="7">
        <v>41</v>
      </c>
      <c r="E861" s="1">
        <v>7950.6</v>
      </c>
      <c r="F861" s="1">
        <v>456.7</v>
      </c>
      <c r="G861" s="1">
        <v>620.58000000000004</v>
      </c>
      <c r="H861" s="1">
        <v>147.6</v>
      </c>
      <c r="I861" s="6">
        <v>1224.8800000000001</v>
      </c>
      <c r="J861" s="86"/>
      <c r="K861" s="86"/>
      <c r="L861" s="85"/>
      <c r="M861" s="85"/>
      <c r="N861" s="85"/>
      <c r="O861" s="85"/>
      <c r="P861" s="85"/>
      <c r="Q861" s="32">
        <f t="shared" si="13"/>
        <v>1224.8800000000001</v>
      </c>
    </row>
    <row r="862" spans="1:17" x14ac:dyDescent="0.25">
      <c r="A862" s="83" t="s">
        <v>8530</v>
      </c>
      <c r="B862" s="84" t="s">
        <v>16237</v>
      </c>
      <c r="C862" s="7">
        <v>541</v>
      </c>
      <c r="D862" s="7">
        <v>11</v>
      </c>
      <c r="E862" s="1">
        <v>2338.7399999999998</v>
      </c>
      <c r="F862" s="1">
        <v>116.06</v>
      </c>
      <c r="G862" s="1">
        <v>166.5</v>
      </c>
      <c r="H862" s="1">
        <v>43.42</v>
      </c>
      <c r="I862" s="6">
        <v>325.98</v>
      </c>
      <c r="J862" s="86"/>
      <c r="K862" s="86"/>
      <c r="L862" s="85"/>
      <c r="M862" s="85"/>
      <c r="N862" s="85"/>
      <c r="O862" s="85"/>
      <c r="P862" s="85"/>
      <c r="Q862" s="32">
        <f t="shared" si="13"/>
        <v>325.98</v>
      </c>
    </row>
    <row r="863" spans="1:17" x14ac:dyDescent="0.25">
      <c r="A863" s="83" t="s">
        <v>8531</v>
      </c>
      <c r="B863" s="84" t="s">
        <v>16238</v>
      </c>
      <c r="C863" s="7">
        <v>14865</v>
      </c>
      <c r="D863" s="7">
        <v>95</v>
      </c>
      <c r="E863" s="1">
        <v>41808.339999999997</v>
      </c>
      <c r="F863" s="1">
        <v>3188.75</v>
      </c>
      <c r="G863" s="1">
        <v>1437.94</v>
      </c>
      <c r="H863" s="1">
        <v>776.16</v>
      </c>
      <c r="I863" s="6">
        <v>5402.85</v>
      </c>
      <c r="J863" s="86"/>
      <c r="K863" s="86"/>
      <c r="L863" s="85"/>
      <c r="M863" s="85"/>
      <c r="N863" s="85"/>
      <c r="O863" s="85"/>
      <c r="P863" s="85"/>
      <c r="Q863" s="32">
        <f t="shared" si="13"/>
        <v>5402.85</v>
      </c>
    </row>
    <row r="864" spans="1:17" x14ac:dyDescent="0.25">
      <c r="A864" s="83" t="s">
        <v>8532</v>
      </c>
      <c r="B864" s="84" t="s">
        <v>16239</v>
      </c>
      <c r="C864" s="7">
        <v>16829</v>
      </c>
      <c r="D864" s="7">
        <v>193</v>
      </c>
      <c r="E864" s="1">
        <v>204495.96</v>
      </c>
      <c r="F864" s="1">
        <v>3610.06</v>
      </c>
      <c r="G864" s="1">
        <v>2921.29</v>
      </c>
      <c r="H864" s="1">
        <v>3796.41</v>
      </c>
      <c r="I864" s="6">
        <v>10327.76</v>
      </c>
      <c r="J864" s="86"/>
      <c r="K864" s="86"/>
      <c r="L864" s="85"/>
      <c r="M864" s="85"/>
      <c r="N864" s="85"/>
      <c r="O864" s="85"/>
      <c r="P864" s="85"/>
      <c r="Q864" s="32">
        <f t="shared" si="13"/>
        <v>10327.76</v>
      </c>
    </row>
    <row r="865" spans="1:17" x14ac:dyDescent="0.25">
      <c r="A865" s="83" t="s">
        <v>8533</v>
      </c>
      <c r="B865" s="84" t="s">
        <v>16240</v>
      </c>
      <c r="C865" s="7">
        <v>3156</v>
      </c>
      <c r="D865" s="7">
        <v>20</v>
      </c>
      <c r="E865" s="1">
        <v>4204.21</v>
      </c>
      <c r="F865" s="1">
        <v>677.01</v>
      </c>
      <c r="G865" s="1">
        <v>302.72000000000003</v>
      </c>
      <c r="H865" s="1">
        <v>78.05</v>
      </c>
      <c r="I865" s="6">
        <v>1057.78</v>
      </c>
      <c r="J865" s="86"/>
      <c r="K865" s="86"/>
      <c r="L865" s="85"/>
      <c r="M865" s="85"/>
      <c r="N865" s="85"/>
      <c r="O865" s="85"/>
      <c r="P865" s="85"/>
      <c r="Q865" s="32">
        <f t="shared" si="13"/>
        <v>1057.78</v>
      </c>
    </row>
    <row r="866" spans="1:17" x14ac:dyDescent="0.25">
      <c r="A866" s="83" t="s">
        <v>8534</v>
      </c>
      <c r="B866" s="84" t="s">
        <v>16241</v>
      </c>
      <c r="C866" s="7">
        <v>4699</v>
      </c>
      <c r="D866" s="7">
        <v>55</v>
      </c>
      <c r="E866" s="1">
        <v>21782.76</v>
      </c>
      <c r="F866" s="1">
        <v>1008</v>
      </c>
      <c r="G866" s="1">
        <v>832.49</v>
      </c>
      <c r="H866" s="1">
        <v>404.39</v>
      </c>
      <c r="I866" s="6">
        <v>2244.88</v>
      </c>
      <c r="J866" s="86"/>
      <c r="K866" s="86"/>
      <c r="L866" s="85"/>
      <c r="M866" s="85"/>
      <c r="N866" s="85"/>
      <c r="O866" s="85"/>
      <c r="P866" s="85"/>
      <c r="Q866" s="32">
        <f t="shared" si="13"/>
        <v>2244.88</v>
      </c>
    </row>
    <row r="867" spans="1:17" x14ac:dyDescent="0.25">
      <c r="A867" s="83" t="s">
        <v>8535</v>
      </c>
      <c r="B867" s="84" t="s">
        <v>16242</v>
      </c>
      <c r="C867" s="7">
        <v>5342</v>
      </c>
      <c r="D867" s="7">
        <v>62</v>
      </c>
      <c r="E867" s="1">
        <v>71566.720000000001</v>
      </c>
      <c r="F867" s="1">
        <v>1145.94</v>
      </c>
      <c r="G867" s="1">
        <v>938.44</v>
      </c>
      <c r="H867" s="1">
        <v>1328.62</v>
      </c>
      <c r="I867" s="6">
        <v>3413</v>
      </c>
      <c r="J867" s="86"/>
      <c r="K867" s="86"/>
      <c r="L867" s="85"/>
      <c r="M867" s="85"/>
      <c r="N867" s="85"/>
      <c r="O867" s="85"/>
      <c r="P867" s="85"/>
      <c r="Q867" s="32">
        <f t="shared" si="13"/>
        <v>3413</v>
      </c>
    </row>
    <row r="868" spans="1:17" x14ac:dyDescent="0.25">
      <c r="A868" s="83" t="s">
        <v>8536</v>
      </c>
      <c r="B868" s="84" t="s">
        <v>16243</v>
      </c>
      <c r="C868" s="7">
        <v>84</v>
      </c>
      <c r="D868" s="7">
        <v>7</v>
      </c>
      <c r="E868" s="1">
        <v>1175.9100000000001</v>
      </c>
      <c r="F868" s="1">
        <v>18.02</v>
      </c>
      <c r="G868" s="1">
        <v>105.95</v>
      </c>
      <c r="H868" s="1">
        <v>21.83</v>
      </c>
      <c r="I868" s="6">
        <v>145.80000000000001</v>
      </c>
      <c r="J868" s="86"/>
      <c r="K868" s="86"/>
      <c r="L868" s="85"/>
      <c r="M868" s="85"/>
      <c r="N868" s="85"/>
      <c r="O868" s="85"/>
      <c r="P868" s="85"/>
      <c r="Q868" s="32">
        <f t="shared" si="13"/>
        <v>145.80000000000001</v>
      </c>
    </row>
    <row r="869" spans="1:17" x14ac:dyDescent="0.25">
      <c r="A869" s="83" t="s">
        <v>8537</v>
      </c>
      <c r="B869" s="84" t="s">
        <v>16244</v>
      </c>
      <c r="C869" s="7">
        <v>18424</v>
      </c>
      <c r="D869" s="7">
        <v>203</v>
      </c>
      <c r="E869" s="1">
        <v>130019.56</v>
      </c>
      <c r="F869" s="1">
        <v>3952.21</v>
      </c>
      <c r="G869" s="1">
        <v>3072.65</v>
      </c>
      <c r="H869" s="1">
        <v>2413.7800000000002</v>
      </c>
      <c r="I869" s="6">
        <v>9438.64</v>
      </c>
      <c r="J869" s="86"/>
      <c r="K869" s="86"/>
      <c r="L869" s="85"/>
      <c r="M869" s="85"/>
      <c r="N869" s="85"/>
      <c r="O869" s="85"/>
      <c r="P869" s="85"/>
      <c r="Q869" s="32">
        <f t="shared" si="13"/>
        <v>9438.64</v>
      </c>
    </row>
    <row r="870" spans="1:17" x14ac:dyDescent="0.25">
      <c r="A870" s="83" t="s">
        <v>8538</v>
      </c>
      <c r="B870" s="84" t="s">
        <v>16245</v>
      </c>
      <c r="C870" s="7">
        <v>4639</v>
      </c>
      <c r="D870" s="7">
        <v>97</v>
      </c>
      <c r="E870" s="1">
        <v>70481.460000000006</v>
      </c>
      <c r="F870" s="1">
        <v>995.13</v>
      </c>
      <c r="G870" s="1">
        <v>1468.21</v>
      </c>
      <c r="H870" s="1">
        <v>1308.47</v>
      </c>
      <c r="I870" s="6">
        <v>3771.81</v>
      </c>
      <c r="J870" s="86"/>
      <c r="K870" s="86"/>
      <c r="L870" s="85"/>
      <c r="M870" s="85"/>
      <c r="N870" s="85"/>
      <c r="O870" s="85"/>
      <c r="P870" s="85"/>
      <c r="Q870" s="32">
        <f t="shared" si="13"/>
        <v>3771.81</v>
      </c>
    </row>
    <row r="871" spans="1:17" x14ac:dyDescent="0.25">
      <c r="A871" s="83" t="s">
        <v>8539</v>
      </c>
      <c r="B871" s="84" t="s">
        <v>16246</v>
      </c>
      <c r="C871" s="7">
        <v>785</v>
      </c>
      <c r="D871" s="7">
        <v>14</v>
      </c>
      <c r="E871" s="1">
        <v>5328.06</v>
      </c>
      <c r="F871" s="1">
        <v>168.39</v>
      </c>
      <c r="G871" s="1">
        <v>211.9</v>
      </c>
      <c r="H871" s="1">
        <v>98.91</v>
      </c>
      <c r="I871" s="6">
        <v>479.2</v>
      </c>
      <c r="J871" s="86"/>
      <c r="K871" s="86"/>
      <c r="L871" s="85"/>
      <c r="M871" s="85"/>
      <c r="N871" s="85"/>
      <c r="O871" s="85"/>
      <c r="P871" s="85"/>
      <c r="Q871" s="32">
        <f t="shared" si="13"/>
        <v>479.2</v>
      </c>
    </row>
    <row r="872" spans="1:17" x14ac:dyDescent="0.25">
      <c r="A872" s="83" t="s">
        <v>8540</v>
      </c>
      <c r="B872" s="84" t="s">
        <v>16247</v>
      </c>
      <c r="C872" s="7">
        <v>1588</v>
      </c>
      <c r="D872" s="7">
        <v>29</v>
      </c>
      <c r="E872" s="1">
        <v>23954.799999999999</v>
      </c>
      <c r="F872" s="1">
        <v>340.65</v>
      </c>
      <c r="G872" s="1">
        <v>438.95</v>
      </c>
      <c r="H872" s="1">
        <v>444.71</v>
      </c>
      <c r="I872" s="6">
        <v>1224.31</v>
      </c>
      <c r="J872" s="86"/>
      <c r="K872" s="86"/>
      <c r="L872" s="85"/>
      <c r="M872" s="85"/>
      <c r="N872" s="85"/>
      <c r="O872" s="85"/>
      <c r="P872" s="85"/>
      <c r="Q872" s="32">
        <f t="shared" si="13"/>
        <v>1224.31</v>
      </c>
    </row>
    <row r="873" spans="1:17" x14ac:dyDescent="0.25">
      <c r="A873" s="83" t="s">
        <v>8541</v>
      </c>
      <c r="B873" s="84" t="s">
        <v>16248</v>
      </c>
      <c r="C873" s="7">
        <v>176</v>
      </c>
      <c r="D873" s="7">
        <v>2</v>
      </c>
      <c r="E873" s="1">
        <v>298.58</v>
      </c>
      <c r="F873" s="1">
        <v>37.75</v>
      </c>
      <c r="G873" s="1">
        <v>30.27</v>
      </c>
      <c r="H873" s="1">
        <v>5.54</v>
      </c>
      <c r="I873" s="6">
        <v>73.56</v>
      </c>
      <c r="J873" s="86"/>
      <c r="K873" s="86"/>
      <c r="L873" s="85"/>
      <c r="M873" s="85"/>
      <c r="N873" s="85"/>
      <c r="O873" s="85"/>
      <c r="P873" s="85"/>
      <c r="Q873" s="32">
        <f t="shared" si="13"/>
        <v>73.56</v>
      </c>
    </row>
    <row r="874" spans="1:17" x14ac:dyDescent="0.25">
      <c r="A874" s="83" t="s">
        <v>8542</v>
      </c>
      <c r="B874" s="84" t="s">
        <v>16249</v>
      </c>
      <c r="C874" s="7">
        <v>24488</v>
      </c>
      <c r="D874" s="7">
        <v>312</v>
      </c>
      <c r="E874" s="1">
        <v>217576.46</v>
      </c>
      <c r="F874" s="1">
        <v>5253.02</v>
      </c>
      <c r="G874" s="1">
        <v>4722.49</v>
      </c>
      <c r="H874" s="1">
        <v>4039.25</v>
      </c>
      <c r="I874" s="6">
        <v>14014.76</v>
      </c>
      <c r="J874" s="86"/>
      <c r="K874" s="86"/>
      <c r="L874" s="85"/>
      <c r="M874" s="85"/>
      <c r="N874" s="85"/>
      <c r="O874" s="85"/>
      <c r="P874" s="85"/>
      <c r="Q874" s="32">
        <f t="shared" si="13"/>
        <v>14014.76</v>
      </c>
    </row>
    <row r="875" spans="1:17" x14ac:dyDescent="0.25">
      <c r="A875" s="83" t="s">
        <v>8543</v>
      </c>
      <c r="B875" s="84" t="s">
        <v>16250</v>
      </c>
      <c r="C875" s="7">
        <v>156</v>
      </c>
      <c r="D875" s="7">
        <v>10</v>
      </c>
      <c r="E875" s="1">
        <v>2119.92</v>
      </c>
      <c r="F875" s="1">
        <v>33.46</v>
      </c>
      <c r="G875" s="1">
        <v>151.36000000000001</v>
      </c>
      <c r="H875" s="1">
        <v>39.35</v>
      </c>
      <c r="I875" s="6">
        <v>224.17</v>
      </c>
      <c r="J875" s="86"/>
      <c r="K875" s="86"/>
      <c r="L875" s="85"/>
      <c r="M875" s="85"/>
      <c r="N875" s="85"/>
      <c r="O875" s="85"/>
      <c r="P875" s="85"/>
      <c r="Q875" s="32">
        <f t="shared" si="13"/>
        <v>224.17</v>
      </c>
    </row>
    <row r="876" spans="1:17" x14ac:dyDescent="0.25">
      <c r="A876" s="83" t="s">
        <v>8544</v>
      </c>
      <c r="B876" s="84" t="s">
        <v>16251</v>
      </c>
      <c r="C876" s="7">
        <v>3719</v>
      </c>
      <c r="D876" s="7">
        <v>68</v>
      </c>
      <c r="E876" s="1">
        <v>24210.2</v>
      </c>
      <c r="F876" s="1">
        <v>797.78</v>
      </c>
      <c r="G876" s="1">
        <v>1029.26</v>
      </c>
      <c r="H876" s="1">
        <v>449.46</v>
      </c>
      <c r="I876" s="6">
        <v>2276.5</v>
      </c>
      <c r="J876" s="86"/>
      <c r="K876" s="86"/>
      <c r="L876" s="85"/>
      <c r="M876" s="85"/>
      <c r="N876" s="85"/>
      <c r="O876" s="85"/>
      <c r="P876" s="85"/>
      <c r="Q876" s="32">
        <f t="shared" si="13"/>
        <v>2276.5</v>
      </c>
    </row>
    <row r="877" spans="1:17" x14ac:dyDescent="0.25">
      <c r="A877" s="83" t="s">
        <v>8545</v>
      </c>
      <c r="B877" s="84" t="s">
        <v>16252</v>
      </c>
      <c r="C877" s="7">
        <v>12539</v>
      </c>
      <c r="D877" s="7">
        <v>481</v>
      </c>
      <c r="E877" s="1">
        <v>873801.65</v>
      </c>
      <c r="F877" s="1">
        <v>2689.79</v>
      </c>
      <c r="G877" s="1">
        <v>7280.51</v>
      </c>
      <c r="H877" s="1">
        <v>16221.89</v>
      </c>
      <c r="I877" s="6">
        <v>26192.19</v>
      </c>
      <c r="J877" s="86"/>
      <c r="K877" s="86"/>
      <c r="L877" s="85"/>
      <c r="M877" s="85"/>
      <c r="N877" s="85"/>
      <c r="O877" s="85"/>
      <c r="P877" s="85"/>
      <c r="Q877" s="32">
        <f t="shared" si="13"/>
        <v>26192.19</v>
      </c>
    </row>
    <row r="878" spans="1:17" x14ac:dyDescent="0.25">
      <c r="A878" s="83" t="s">
        <v>8546</v>
      </c>
      <c r="B878" s="84" t="s">
        <v>16253</v>
      </c>
      <c r="C878" s="7">
        <v>742</v>
      </c>
      <c r="D878" s="7">
        <v>23</v>
      </c>
      <c r="E878" s="1">
        <v>8322.59</v>
      </c>
      <c r="F878" s="1">
        <v>159.16999999999999</v>
      </c>
      <c r="G878" s="1">
        <v>348.14</v>
      </c>
      <c r="H878" s="1">
        <v>154.5</v>
      </c>
      <c r="I878" s="6">
        <v>661.81</v>
      </c>
      <c r="J878" s="86"/>
      <c r="K878" s="86"/>
      <c r="L878" s="85"/>
      <c r="M878" s="85"/>
      <c r="N878" s="85"/>
      <c r="O878" s="85"/>
      <c r="P878" s="85"/>
      <c r="Q878" s="32">
        <f t="shared" si="13"/>
        <v>661.81</v>
      </c>
    </row>
    <row r="879" spans="1:17" x14ac:dyDescent="0.25">
      <c r="A879" s="83" t="s">
        <v>8547</v>
      </c>
      <c r="B879" s="84" t="s">
        <v>16254</v>
      </c>
      <c r="C879" s="7">
        <v>67460</v>
      </c>
      <c r="D879" s="7">
        <v>604</v>
      </c>
      <c r="E879" s="1">
        <v>298476.43</v>
      </c>
      <c r="F879" s="1">
        <v>14471.12</v>
      </c>
      <c r="G879" s="1">
        <v>9142.26</v>
      </c>
      <c r="H879" s="1">
        <v>5541.14</v>
      </c>
      <c r="I879" s="6">
        <v>29154.52</v>
      </c>
      <c r="J879" s="86"/>
      <c r="K879" s="86"/>
      <c r="L879" s="85"/>
      <c r="M879" s="85"/>
      <c r="N879" s="85"/>
      <c r="O879" s="85"/>
      <c r="P879" s="85"/>
      <c r="Q879" s="32">
        <f t="shared" si="13"/>
        <v>29154.52</v>
      </c>
    </row>
    <row r="880" spans="1:17" x14ac:dyDescent="0.25">
      <c r="A880" s="83" t="s">
        <v>8548</v>
      </c>
      <c r="B880" s="84" t="s">
        <v>16255</v>
      </c>
      <c r="C880" s="7">
        <v>67</v>
      </c>
      <c r="D880" s="7">
        <v>4</v>
      </c>
      <c r="E880" s="1">
        <v>492.21</v>
      </c>
      <c r="F880" s="1">
        <v>14.38</v>
      </c>
      <c r="G880" s="1">
        <v>60.54</v>
      </c>
      <c r="H880" s="1">
        <v>9.14</v>
      </c>
      <c r="I880" s="6">
        <v>84.06</v>
      </c>
      <c r="J880" s="86"/>
      <c r="K880" s="86"/>
      <c r="L880" s="85"/>
      <c r="M880" s="85"/>
      <c r="N880" s="85"/>
      <c r="O880" s="85"/>
      <c r="P880" s="85"/>
      <c r="Q880" s="32">
        <f t="shared" si="13"/>
        <v>84.06</v>
      </c>
    </row>
    <row r="881" spans="1:17" x14ac:dyDescent="0.25">
      <c r="A881" s="83" t="s">
        <v>8549</v>
      </c>
      <c r="B881" s="84" t="s">
        <v>16256</v>
      </c>
      <c r="C881" s="7">
        <v>2382</v>
      </c>
      <c r="D881" s="7">
        <v>75</v>
      </c>
      <c r="E881" s="1">
        <v>80616.77</v>
      </c>
      <c r="F881" s="1">
        <v>510.98</v>
      </c>
      <c r="G881" s="1">
        <v>1135.22</v>
      </c>
      <c r="H881" s="1">
        <v>1496.63</v>
      </c>
      <c r="I881" s="6">
        <v>3142.83</v>
      </c>
      <c r="J881" s="86"/>
      <c r="K881" s="86"/>
      <c r="L881" s="85"/>
      <c r="M881" s="85"/>
      <c r="N881" s="85"/>
      <c r="O881" s="85"/>
      <c r="P881" s="85"/>
      <c r="Q881" s="32">
        <f t="shared" si="13"/>
        <v>3142.83</v>
      </c>
    </row>
    <row r="882" spans="1:17" x14ac:dyDescent="0.25">
      <c r="A882" s="83" t="s">
        <v>8550</v>
      </c>
      <c r="B882" s="84" t="s">
        <v>16257</v>
      </c>
      <c r="C882" s="7">
        <v>447</v>
      </c>
      <c r="D882" s="7">
        <v>10</v>
      </c>
      <c r="E882" s="1">
        <v>12572.39</v>
      </c>
      <c r="F882" s="1">
        <v>95.89</v>
      </c>
      <c r="G882" s="1">
        <v>151.36000000000001</v>
      </c>
      <c r="H882" s="1">
        <v>233.4</v>
      </c>
      <c r="I882" s="6">
        <v>480.65</v>
      </c>
      <c r="J882" s="86"/>
      <c r="K882" s="86"/>
      <c r="L882" s="85"/>
      <c r="M882" s="85"/>
      <c r="N882" s="85"/>
      <c r="O882" s="85"/>
      <c r="P882" s="85"/>
      <c r="Q882" s="32">
        <f t="shared" si="13"/>
        <v>480.65</v>
      </c>
    </row>
    <row r="883" spans="1:17" x14ac:dyDescent="0.25">
      <c r="A883" s="83" t="s">
        <v>8551</v>
      </c>
      <c r="B883" s="84" t="s">
        <v>16258</v>
      </c>
      <c r="C883" s="7">
        <v>162</v>
      </c>
      <c r="D883" s="7">
        <v>12</v>
      </c>
      <c r="E883" s="1">
        <v>5367.07</v>
      </c>
      <c r="F883" s="1">
        <v>34.75</v>
      </c>
      <c r="G883" s="1">
        <v>181.63</v>
      </c>
      <c r="H883" s="1">
        <v>99.64</v>
      </c>
      <c r="I883" s="6">
        <v>316.02</v>
      </c>
      <c r="J883" s="86"/>
      <c r="K883" s="86"/>
      <c r="L883" s="85"/>
      <c r="M883" s="85"/>
      <c r="N883" s="85"/>
      <c r="O883" s="85"/>
      <c r="P883" s="85"/>
      <c r="Q883" s="32">
        <f t="shared" si="13"/>
        <v>316.02</v>
      </c>
    </row>
    <row r="884" spans="1:17" x14ac:dyDescent="0.25">
      <c r="A884" s="83" t="s">
        <v>8552</v>
      </c>
      <c r="B884" s="84" t="s">
        <v>16259</v>
      </c>
      <c r="C884" s="7">
        <v>2119</v>
      </c>
      <c r="D884" s="7">
        <v>72</v>
      </c>
      <c r="E884" s="1">
        <v>74936.52</v>
      </c>
      <c r="F884" s="1">
        <v>454.55</v>
      </c>
      <c r="G884" s="1">
        <v>1089.81</v>
      </c>
      <c r="H884" s="1">
        <v>1391.18</v>
      </c>
      <c r="I884" s="6">
        <v>2935.54</v>
      </c>
      <c r="J884" s="86"/>
      <c r="K884" s="86"/>
      <c r="L884" s="85"/>
      <c r="M884" s="85"/>
      <c r="N884" s="85"/>
      <c r="O884" s="85"/>
      <c r="P884" s="85"/>
      <c r="Q884" s="32">
        <f t="shared" si="13"/>
        <v>2935.54</v>
      </c>
    </row>
    <row r="885" spans="1:17" x14ac:dyDescent="0.25">
      <c r="A885" s="83" t="s">
        <v>8553</v>
      </c>
      <c r="B885" s="84" t="s">
        <v>16260</v>
      </c>
      <c r="C885" s="7">
        <v>1437</v>
      </c>
      <c r="D885" s="7">
        <v>16</v>
      </c>
      <c r="E885" s="1">
        <v>3502.1</v>
      </c>
      <c r="F885" s="1">
        <v>308.26</v>
      </c>
      <c r="G885" s="1">
        <v>242.18</v>
      </c>
      <c r="H885" s="1">
        <v>65.02</v>
      </c>
      <c r="I885" s="6">
        <v>615.46</v>
      </c>
      <c r="J885" s="86"/>
      <c r="K885" s="86"/>
      <c r="L885" s="85"/>
      <c r="M885" s="85"/>
      <c r="N885" s="85"/>
      <c r="O885" s="85"/>
      <c r="P885" s="85"/>
      <c r="Q885" s="32">
        <f t="shared" si="13"/>
        <v>615.46</v>
      </c>
    </row>
    <row r="886" spans="1:17" x14ac:dyDescent="0.25">
      <c r="A886" s="83" t="s">
        <v>8554</v>
      </c>
      <c r="B886" s="84" t="s">
        <v>16261</v>
      </c>
      <c r="C886" s="7">
        <v>626</v>
      </c>
      <c r="D886" s="7">
        <v>19</v>
      </c>
      <c r="E886" s="1">
        <v>4261.17</v>
      </c>
      <c r="F886" s="1">
        <v>134.29</v>
      </c>
      <c r="G886" s="1">
        <v>287.58</v>
      </c>
      <c r="H886" s="1">
        <v>79.099999999999994</v>
      </c>
      <c r="I886" s="6">
        <v>500.97</v>
      </c>
      <c r="J886" s="86"/>
      <c r="K886" s="86"/>
      <c r="L886" s="85"/>
      <c r="M886" s="85"/>
      <c r="N886" s="85"/>
      <c r="O886" s="85"/>
      <c r="P886" s="85"/>
      <c r="Q886" s="32">
        <f t="shared" si="13"/>
        <v>500.97</v>
      </c>
    </row>
    <row r="887" spans="1:17" x14ac:dyDescent="0.25">
      <c r="A887" s="83" t="s">
        <v>8555</v>
      </c>
      <c r="B887" s="84" t="s">
        <v>16262</v>
      </c>
      <c r="C887" s="7">
        <v>2548</v>
      </c>
      <c r="D887" s="7">
        <v>42</v>
      </c>
      <c r="E887" s="1">
        <v>22437.91</v>
      </c>
      <c r="F887" s="1">
        <v>546.58000000000004</v>
      </c>
      <c r="G887" s="1">
        <v>635.72</v>
      </c>
      <c r="H887" s="1">
        <v>416.55</v>
      </c>
      <c r="I887" s="6">
        <v>1598.85</v>
      </c>
      <c r="J887" s="86"/>
      <c r="K887" s="86"/>
      <c r="L887" s="85"/>
      <c r="M887" s="85"/>
      <c r="N887" s="85"/>
      <c r="O887" s="85"/>
      <c r="P887" s="85"/>
      <c r="Q887" s="32">
        <f t="shared" si="13"/>
        <v>1598.85</v>
      </c>
    </row>
    <row r="888" spans="1:17" x14ac:dyDescent="0.25">
      <c r="A888" s="83" t="s">
        <v>8556</v>
      </c>
      <c r="B888" s="84" t="s">
        <v>16263</v>
      </c>
      <c r="C888" s="7">
        <v>1575</v>
      </c>
      <c r="D888" s="7">
        <v>27</v>
      </c>
      <c r="E888" s="1">
        <v>11410.02</v>
      </c>
      <c r="F888" s="1">
        <v>337.86</v>
      </c>
      <c r="G888" s="1">
        <v>408.68</v>
      </c>
      <c r="H888" s="1">
        <v>211.82</v>
      </c>
      <c r="I888" s="6">
        <v>958.36</v>
      </c>
      <c r="J888" s="86"/>
      <c r="K888" s="86"/>
      <c r="L888" s="85"/>
      <c r="M888" s="85"/>
      <c r="N888" s="85"/>
      <c r="O888" s="85"/>
      <c r="P888" s="85"/>
      <c r="Q888" s="32">
        <f t="shared" si="13"/>
        <v>958.36</v>
      </c>
    </row>
    <row r="889" spans="1:17" x14ac:dyDescent="0.25">
      <c r="A889" s="83" t="s">
        <v>8557</v>
      </c>
      <c r="B889" s="84" t="s">
        <v>16264</v>
      </c>
      <c r="C889" s="7">
        <v>1933</v>
      </c>
      <c r="D889" s="7">
        <v>77</v>
      </c>
      <c r="E889" s="1">
        <v>45868.78</v>
      </c>
      <c r="F889" s="1">
        <v>414.66</v>
      </c>
      <c r="G889" s="1">
        <v>1165.49</v>
      </c>
      <c r="H889" s="1">
        <v>851.54</v>
      </c>
      <c r="I889" s="6">
        <v>2431.69</v>
      </c>
      <c r="J889" s="86"/>
      <c r="K889" s="86"/>
      <c r="L889" s="85"/>
      <c r="M889" s="85"/>
      <c r="N889" s="85"/>
      <c r="O889" s="85"/>
      <c r="P889" s="85"/>
      <c r="Q889" s="32">
        <f t="shared" si="13"/>
        <v>2431.69</v>
      </c>
    </row>
    <row r="890" spans="1:17" x14ac:dyDescent="0.25">
      <c r="A890" s="83" t="s">
        <v>8558</v>
      </c>
      <c r="B890" s="84" t="s">
        <v>16265</v>
      </c>
      <c r="C890" s="7">
        <v>7513</v>
      </c>
      <c r="D890" s="7">
        <v>151</v>
      </c>
      <c r="E890" s="1">
        <v>83681.509999999995</v>
      </c>
      <c r="F890" s="1">
        <v>1611.65</v>
      </c>
      <c r="G890" s="1">
        <v>2285.5700000000002</v>
      </c>
      <c r="H890" s="1">
        <v>1553.53</v>
      </c>
      <c r="I890" s="6">
        <v>5450.75</v>
      </c>
      <c r="J890" s="86"/>
      <c r="K890" s="86"/>
      <c r="L890" s="85"/>
      <c r="M890" s="85"/>
      <c r="N890" s="85"/>
      <c r="O890" s="85"/>
      <c r="P890" s="85"/>
      <c r="Q890" s="32">
        <f t="shared" si="13"/>
        <v>5450.75</v>
      </c>
    </row>
    <row r="891" spans="1:17" x14ac:dyDescent="0.25">
      <c r="A891" s="83" t="s">
        <v>8559</v>
      </c>
      <c r="B891" s="84" t="s">
        <v>16266</v>
      </c>
      <c r="C891" s="7">
        <v>9077</v>
      </c>
      <c r="D891" s="7">
        <v>134</v>
      </c>
      <c r="E891" s="1">
        <v>49745</v>
      </c>
      <c r="F891" s="1">
        <v>1947.14</v>
      </c>
      <c r="G891" s="1">
        <v>2028.25</v>
      </c>
      <c r="H891" s="1">
        <v>923.5</v>
      </c>
      <c r="I891" s="6">
        <v>4898.8900000000003</v>
      </c>
      <c r="J891" s="86"/>
      <c r="K891" s="86"/>
      <c r="L891" s="85"/>
      <c r="M891" s="85"/>
      <c r="N891" s="85"/>
      <c r="O891" s="85"/>
      <c r="P891" s="85"/>
      <c r="Q891" s="32">
        <f t="shared" si="13"/>
        <v>4898.8900000000003</v>
      </c>
    </row>
    <row r="892" spans="1:17" x14ac:dyDescent="0.25">
      <c r="A892" s="83" t="s">
        <v>8560</v>
      </c>
      <c r="B892" s="84" t="s">
        <v>16267</v>
      </c>
      <c r="C892" s="7">
        <v>4544</v>
      </c>
      <c r="D892" s="7">
        <v>63</v>
      </c>
      <c r="E892" s="1">
        <v>13759.46</v>
      </c>
      <c r="F892" s="1">
        <v>974.75</v>
      </c>
      <c r="G892" s="1">
        <v>953.58</v>
      </c>
      <c r="H892" s="1">
        <v>255.44</v>
      </c>
      <c r="I892" s="6">
        <v>2183.77</v>
      </c>
      <c r="J892" s="86"/>
      <c r="K892" s="86"/>
      <c r="L892" s="85"/>
      <c r="M892" s="85"/>
      <c r="N892" s="85"/>
      <c r="O892" s="85"/>
      <c r="P892" s="85"/>
      <c r="Q892" s="32">
        <f t="shared" si="13"/>
        <v>2183.77</v>
      </c>
    </row>
    <row r="893" spans="1:17" x14ac:dyDescent="0.25">
      <c r="A893" s="83" t="s">
        <v>8561</v>
      </c>
      <c r="B893" s="84" t="s">
        <v>16268</v>
      </c>
      <c r="C893" s="7">
        <v>359</v>
      </c>
      <c r="D893" s="7">
        <v>10</v>
      </c>
      <c r="E893" s="1">
        <v>2051.54</v>
      </c>
      <c r="F893" s="1">
        <v>77.010000000000005</v>
      </c>
      <c r="G893" s="1">
        <v>151.36000000000001</v>
      </c>
      <c r="H893" s="1">
        <v>38.090000000000003</v>
      </c>
      <c r="I893" s="6">
        <v>266.45999999999998</v>
      </c>
      <c r="J893" s="86"/>
      <c r="K893" s="86"/>
      <c r="L893" s="85"/>
      <c r="M893" s="85"/>
      <c r="N893" s="85"/>
      <c r="O893" s="85"/>
      <c r="P893" s="85"/>
      <c r="Q893" s="32">
        <f t="shared" si="13"/>
        <v>266.45999999999998</v>
      </c>
    </row>
    <row r="894" spans="1:17" x14ac:dyDescent="0.25">
      <c r="A894" s="83" t="s">
        <v>8562</v>
      </c>
      <c r="B894" s="84" t="s">
        <v>16269</v>
      </c>
      <c r="C894" s="7">
        <v>321</v>
      </c>
      <c r="D894" s="7">
        <v>13</v>
      </c>
      <c r="E894" s="1">
        <v>4101.3999999999996</v>
      </c>
      <c r="F894" s="1">
        <v>68.86</v>
      </c>
      <c r="G894" s="1">
        <v>196.77</v>
      </c>
      <c r="H894" s="1">
        <v>76.14</v>
      </c>
      <c r="I894" s="6">
        <v>341.77</v>
      </c>
      <c r="J894" s="86"/>
      <c r="K894" s="86"/>
      <c r="L894" s="85"/>
      <c r="M894" s="85"/>
      <c r="N894" s="85"/>
      <c r="O894" s="85"/>
      <c r="P894" s="85"/>
      <c r="Q894" s="32">
        <f t="shared" si="13"/>
        <v>341.77</v>
      </c>
    </row>
    <row r="895" spans="1:17" x14ac:dyDescent="0.25">
      <c r="A895" s="83" t="s">
        <v>8563</v>
      </c>
      <c r="B895" s="84" t="s">
        <v>16270</v>
      </c>
      <c r="C895" s="7">
        <v>14882</v>
      </c>
      <c r="D895" s="7">
        <v>88</v>
      </c>
      <c r="E895" s="1">
        <v>36585.69</v>
      </c>
      <c r="F895" s="1">
        <v>3192.4</v>
      </c>
      <c r="G895" s="1">
        <v>1331.98</v>
      </c>
      <c r="H895" s="1">
        <v>679.2</v>
      </c>
      <c r="I895" s="6">
        <v>5203.58</v>
      </c>
      <c r="J895" s="86"/>
      <c r="K895" s="86"/>
      <c r="L895" s="85"/>
      <c r="M895" s="85"/>
      <c r="N895" s="85"/>
      <c r="O895" s="85"/>
      <c r="P895" s="85"/>
      <c r="Q895" s="32">
        <f t="shared" si="13"/>
        <v>5203.58</v>
      </c>
    </row>
    <row r="896" spans="1:17" x14ac:dyDescent="0.25">
      <c r="A896" s="83" t="s">
        <v>8564</v>
      </c>
      <c r="B896" s="84" t="s">
        <v>16271</v>
      </c>
      <c r="C896" s="7">
        <v>89936</v>
      </c>
      <c r="D896" s="7">
        <v>1474</v>
      </c>
      <c r="E896" s="1">
        <v>919658</v>
      </c>
      <c r="F896" s="1">
        <v>19292.54</v>
      </c>
      <c r="G896" s="1">
        <v>22310.74</v>
      </c>
      <c r="H896" s="1">
        <v>17073.2</v>
      </c>
      <c r="I896" s="6">
        <v>58676.480000000003</v>
      </c>
      <c r="J896" s="86"/>
      <c r="K896" s="86"/>
      <c r="L896" s="85"/>
      <c r="M896" s="85"/>
      <c r="N896" s="85"/>
      <c r="O896" s="85"/>
      <c r="P896" s="85"/>
      <c r="Q896" s="32">
        <f t="shared" si="13"/>
        <v>58676.480000000003</v>
      </c>
    </row>
    <row r="897" spans="1:17" x14ac:dyDescent="0.25">
      <c r="A897" s="83" t="s">
        <v>8565</v>
      </c>
      <c r="B897" s="84" t="s">
        <v>16272</v>
      </c>
      <c r="C897" s="7">
        <v>15770</v>
      </c>
      <c r="D897" s="7">
        <v>132</v>
      </c>
      <c r="E897" s="1">
        <v>37826.699999999997</v>
      </c>
      <c r="F897" s="1">
        <v>3382.89</v>
      </c>
      <c r="G897" s="1">
        <v>1997.98</v>
      </c>
      <c r="H897" s="1">
        <v>702.24</v>
      </c>
      <c r="I897" s="6">
        <v>6083.11</v>
      </c>
      <c r="J897" s="86"/>
      <c r="K897" s="86"/>
      <c r="L897" s="85"/>
      <c r="M897" s="85"/>
      <c r="N897" s="85"/>
      <c r="O897" s="85"/>
      <c r="P897" s="85"/>
      <c r="Q897" s="32">
        <f t="shared" si="13"/>
        <v>6083.11</v>
      </c>
    </row>
    <row r="898" spans="1:17" x14ac:dyDescent="0.25">
      <c r="A898" s="83" t="s">
        <v>8566</v>
      </c>
      <c r="B898" s="84" t="s">
        <v>16273</v>
      </c>
      <c r="C898" s="7">
        <v>5652</v>
      </c>
      <c r="D898" s="7">
        <v>94</v>
      </c>
      <c r="E898" s="1">
        <v>58915.23</v>
      </c>
      <c r="F898" s="1">
        <v>1212.43</v>
      </c>
      <c r="G898" s="1">
        <v>1422.8</v>
      </c>
      <c r="H898" s="1">
        <v>1093.74</v>
      </c>
      <c r="I898" s="6">
        <v>3728.97</v>
      </c>
      <c r="J898" s="86"/>
      <c r="K898" s="86"/>
      <c r="L898" s="85"/>
      <c r="M898" s="85"/>
      <c r="N898" s="85"/>
      <c r="O898" s="85"/>
      <c r="P898" s="85"/>
      <c r="Q898" s="32">
        <f t="shared" si="13"/>
        <v>3728.97</v>
      </c>
    </row>
    <row r="899" spans="1:17" x14ac:dyDescent="0.25">
      <c r="A899" s="83" t="s">
        <v>8567</v>
      </c>
      <c r="B899" s="84" t="s">
        <v>16274</v>
      </c>
      <c r="C899" s="7">
        <v>22302</v>
      </c>
      <c r="D899" s="7">
        <v>293</v>
      </c>
      <c r="E899" s="1">
        <v>194423.89</v>
      </c>
      <c r="F899" s="1">
        <v>4784.1000000000004</v>
      </c>
      <c r="G899" s="1">
        <v>4434.8999999999996</v>
      </c>
      <c r="H899" s="1">
        <v>3609.42</v>
      </c>
      <c r="I899" s="6">
        <v>12828.42</v>
      </c>
      <c r="J899" s="86"/>
      <c r="K899" s="86"/>
      <c r="L899" s="85"/>
      <c r="M899" s="85"/>
      <c r="N899" s="85"/>
      <c r="O899" s="85"/>
      <c r="P899" s="85"/>
      <c r="Q899" s="32">
        <f t="shared" si="13"/>
        <v>12828.42</v>
      </c>
    </row>
    <row r="900" spans="1:17" x14ac:dyDescent="0.25">
      <c r="A900" s="83" t="s">
        <v>8568</v>
      </c>
      <c r="B900" s="84" t="s">
        <v>16275</v>
      </c>
      <c r="C900" s="7">
        <v>47150</v>
      </c>
      <c r="D900" s="7">
        <v>560</v>
      </c>
      <c r="E900" s="1">
        <v>323718.28999999998</v>
      </c>
      <c r="F900" s="1">
        <v>10114.34</v>
      </c>
      <c r="G900" s="1">
        <v>8476.26</v>
      </c>
      <c r="H900" s="1">
        <v>6009.74</v>
      </c>
      <c r="I900" s="6">
        <v>24600.34</v>
      </c>
      <c r="J900" s="86"/>
      <c r="K900" s="86"/>
      <c r="L900" s="85"/>
      <c r="M900" s="85"/>
      <c r="N900" s="85"/>
      <c r="O900" s="85"/>
      <c r="P900" s="85"/>
      <c r="Q900" s="32">
        <f t="shared" si="13"/>
        <v>24600.34</v>
      </c>
    </row>
    <row r="901" spans="1:17" x14ac:dyDescent="0.25">
      <c r="A901" s="83" t="s">
        <v>8569</v>
      </c>
      <c r="B901" s="84" t="s">
        <v>16276</v>
      </c>
      <c r="C901" s="7">
        <v>242</v>
      </c>
      <c r="D901" s="7">
        <v>11</v>
      </c>
      <c r="E901" s="1">
        <v>1928.16</v>
      </c>
      <c r="F901" s="1">
        <v>51.91</v>
      </c>
      <c r="G901" s="1">
        <v>166.5</v>
      </c>
      <c r="H901" s="1">
        <v>35.79</v>
      </c>
      <c r="I901" s="6">
        <v>254.2</v>
      </c>
      <c r="J901" s="86"/>
      <c r="K901" s="86"/>
      <c r="L901" s="85"/>
      <c r="M901" s="85"/>
      <c r="N901" s="85"/>
      <c r="O901" s="85"/>
      <c r="P901" s="85"/>
      <c r="Q901" s="32">
        <f t="shared" si="13"/>
        <v>254.2</v>
      </c>
    </row>
    <row r="902" spans="1:17" x14ac:dyDescent="0.25">
      <c r="A902" s="83" t="s">
        <v>8570</v>
      </c>
      <c r="B902" s="84" t="s">
        <v>16277</v>
      </c>
      <c r="C902" s="7">
        <v>408</v>
      </c>
      <c r="D902" s="7">
        <v>8</v>
      </c>
      <c r="E902" s="1">
        <v>1447.67</v>
      </c>
      <c r="F902" s="1">
        <v>87.52</v>
      </c>
      <c r="G902" s="1">
        <v>121.09</v>
      </c>
      <c r="H902" s="1">
        <v>26.87</v>
      </c>
      <c r="I902" s="6">
        <v>235.48</v>
      </c>
      <c r="J902" s="86"/>
      <c r="K902" s="86"/>
      <c r="L902" s="85"/>
      <c r="M902" s="85"/>
      <c r="N902" s="85"/>
      <c r="O902" s="85"/>
      <c r="P902" s="85"/>
      <c r="Q902" s="32">
        <f t="shared" si="13"/>
        <v>235.48</v>
      </c>
    </row>
    <row r="903" spans="1:17" x14ac:dyDescent="0.25">
      <c r="A903" s="83" t="s">
        <v>8571</v>
      </c>
      <c r="B903" s="84" t="s">
        <v>16278</v>
      </c>
      <c r="C903" s="7">
        <v>43</v>
      </c>
      <c r="D903" s="7">
        <v>5</v>
      </c>
      <c r="E903" s="1">
        <v>746.45</v>
      </c>
      <c r="F903" s="1">
        <v>9.2200000000000006</v>
      </c>
      <c r="G903" s="1">
        <v>75.680000000000007</v>
      </c>
      <c r="H903" s="1">
        <v>13.86</v>
      </c>
      <c r="I903" s="6">
        <v>98.76</v>
      </c>
      <c r="J903" s="86"/>
      <c r="K903" s="86"/>
      <c r="L903" s="85"/>
      <c r="M903" s="85"/>
      <c r="N903" s="85"/>
      <c r="O903" s="85"/>
      <c r="P903" s="85"/>
      <c r="Q903" s="32">
        <f t="shared" si="13"/>
        <v>98.76</v>
      </c>
    </row>
    <row r="904" spans="1:17" x14ac:dyDescent="0.25">
      <c r="A904" s="83" t="s">
        <v>8572</v>
      </c>
      <c r="B904" s="84" t="s">
        <v>16279</v>
      </c>
      <c r="C904" s="7">
        <v>475</v>
      </c>
      <c r="D904" s="7">
        <v>12</v>
      </c>
      <c r="E904" s="1">
        <v>2696.83</v>
      </c>
      <c r="F904" s="1">
        <v>101.9</v>
      </c>
      <c r="G904" s="1">
        <v>181.63</v>
      </c>
      <c r="H904" s="1">
        <v>50.06</v>
      </c>
      <c r="I904" s="6">
        <v>333.59</v>
      </c>
      <c r="J904" s="86"/>
      <c r="K904" s="86"/>
      <c r="L904" s="85"/>
      <c r="M904" s="85"/>
      <c r="N904" s="85"/>
      <c r="O904" s="85"/>
      <c r="P904" s="85"/>
      <c r="Q904" s="32">
        <f t="shared" si="13"/>
        <v>333.59</v>
      </c>
    </row>
    <row r="905" spans="1:17" x14ac:dyDescent="0.25">
      <c r="A905" s="83" t="s">
        <v>8573</v>
      </c>
      <c r="B905" s="84" t="s">
        <v>16280</v>
      </c>
      <c r="C905" s="7">
        <v>1469</v>
      </c>
      <c r="D905" s="7">
        <v>42</v>
      </c>
      <c r="E905" s="1">
        <v>37529.699999999997</v>
      </c>
      <c r="F905" s="1">
        <v>315.12</v>
      </c>
      <c r="G905" s="1">
        <v>635.72</v>
      </c>
      <c r="H905" s="1">
        <v>696.73</v>
      </c>
      <c r="I905" s="6">
        <v>1647.57</v>
      </c>
      <c r="J905" s="86"/>
      <c r="K905" s="86"/>
      <c r="L905" s="85"/>
      <c r="M905" s="85"/>
      <c r="N905" s="85"/>
      <c r="O905" s="85"/>
      <c r="P905" s="85"/>
      <c r="Q905" s="32">
        <f t="shared" si="13"/>
        <v>1647.57</v>
      </c>
    </row>
    <row r="906" spans="1:17" x14ac:dyDescent="0.25">
      <c r="A906" s="83" t="s">
        <v>8574</v>
      </c>
      <c r="B906" s="84" t="s">
        <v>16281</v>
      </c>
      <c r="C906" s="7">
        <v>2265</v>
      </c>
      <c r="D906" s="7">
        <v>43</v>
      </c>
      <c r="E906" s="1">
        <v>20798.560000000001</v>
      </c>
      <c r="F906" s="1">
        <v>485.87</v>
      </c>
      <c r="G906" s="1">
        <v>650.86</v>
      </c>
      <c r="H906" s="1">
        <v>386.12</v>
      </c>
      <c r="I906" s="6">
        <v>1522.85</v>
      </c>
      <c r="J906" s="86"/>
      <c r="K906" s="86"/>
      <c r="L906" s="85"/>
      <c r="M906" s="85"/>
      <c r="N906" s="85"/>
      <c r="O906" s="85"/>
      <c r="P906" s="85"/>
      <c r="Q906" s="32">
        <f t="shared" si="13"/>
        <v>1522.85</v>
      </c>
    </row>
    <row r="907" spans="1:17" x14ac:dyDescent="0.25">
      <c r="A907" s="83" t="s">
        <v>8575</v>
      </c>
      <c r="B907" s="84" t="s">
        <v>16282</v>
      </c>
      <c r="C907" s="7">
        <v>1459</v>
      </c>
      <c r="D907" s="7">
        <v>30</v>
      </c>
      <c r="E907" s="1">
        <v>9661.24</v>
      </c>
      <c r="F907" s="1">
        <v>312.98</v>
      </c>
      <c r="G907" s="1">
        <v>454.09</v>
      </c>
      <c r="H907" s="1">
        <v>179.36</v>
      </c>
      <c r="I907" s="6">
        <v>946.43</v>
      </c>
      <c r="J907" s="86"/>
      <c r="K907" s="86"/>
      <c r="L907" s="85"/>
      <c r="M907" s="85"/>
      <c r="N907" s="85"/>
      <c r="O907" s="85"/>
      <c r="P907" s="85"/>
      <c r="Q907" s="32">
        <f t="shared" si="13"/>
        <v>946.43</v>
      </c>
    </row>
    <row r="908" spans="1:17" x14ac:dyDescent="0.25">
      <c r="A908" s="83" t="s">
        <v>8576</v>
      </c>
      <c r="B908" s="84" t="s">
        <v>16283</v>
      </c>
      <c r="C908" s="7">
        <v>1414</v>
      </c>
      <c r="D908" s="7">
        <v>30</v>
      </c>
      <c r="E908" s="1">
        <v>16653.39</v>
      </c>
      <c r="F908" s="1">
        <v>303.32</v>
      </c>
      <c r="G908" s="1">
        <v>454.09</v>
      </c>
      <c r="H908" s="1">
        <v>309.17</v>
      </c>
      <c r="I908" s="6">
        <v>1066.58</v>
      </c>
      <c r="J908" s="86"/>
      <c r="K908" s="86"/>
      <c r="L908" s="85"/>
      <c r="M908" s="85"/>
      <c r="N908" s="85"/>
      <c r="O908" s="85"/>
      <c r="P908" s="85"/>
      <c r="Q908" s="32">
        <f t="shared" si="13"/>
        <v>1066.58</v>
      </c>
    </row>
    <row r="909" spans="1:17" x14ac:dyDescent="0.25">
      <c r="A909" s="83" t="s">
        <v>8577</v>
      </c>
      <c r="B909" s="84" t="s">
        <v>16284</v>
      </c>
      <c r="C909" s="7">
        <v>20364</v>
      </c>
      <c r="D909" s="7">
        <v>429</v>
      </c>
      <c r="E909" s="1">
        <v>569744.31000000006</v>
      </c>
      <c r="F909" s="1">
        <v>4368.37</v>
      </c>
      <c r="G909" s="1">
        <v>6493.42</v>
      </c>
      <c r="H909" s="1">
        <v>10577.14</v>
      </c>
      <c r="I909" s="6">
        <v>21438.93</v>
      </c>
      <c r="J909" s="86"/>
      <c r="K909" s="86"/>
      <c r="L909" s="85"/>
      <c r="M909" s="85"/>
      <c r="N909" s="85"/>
      <c r="O909" s="85"/>
      <c r="P909" s="85"/>
      <c r="Q909" s="32">
        <f t="shared" si="13"/>
        <v>21438.93</v>
      </c>
    </row>
    <row r="910" spans="1:17" x14ac:dyDescent="0.25">
      <c r="A910" s="83" t="s">
        <v>8578</v>
      </c>
      <c r="B910" s="84" t="s">
        <v>16285</v>
      </c>
      <c r="C910" s="7">
        <v>167</v>
      </c>
      <c r="D910" s="7">
        <v>4</v>
      </c>
      <c r="E910" s="1">
        <v>597.16</v>
      </c>
      <c r="F910" s="1">
        <v>35.82</v>
      </c>
      <c r="G910" s="1">
        <v>60.54</v>
      </c>
      <c r="H910" s="1">
        <v>11.09</v>
      </c>
      <c r="I910" s="6">
        <v>107.45</v>
      </c>
      <c r="J910" s="86"/>
      <c r="K910" s="86"/>
      <c r="L910" s="85"/>
      <c r="M910" s="85"/>
      <c r="N910" s="85"/>
      <c r="O910" s="85"/>
      <c r="P910" s="85"/>
      <c r="Q910" s="32">
        <f t="shared" ref="Q910:Q973" si="14">P910+I910</f>
        <v>107.45</v>
      </c>
    </row>
    <row r="911" spans="1:17" x14ac:dyDescent="0.25">
      <c r="A911" s="83" t="s">
        <v>8579</v>
      </c>
      <c r="B911" s="84" t="s">
        <v>16286</v>
      </c>
      <c r="C911" s="7">
        <v>16668</v>
      </c>
      <c r="D911" s="7">
        <v>232</v>
      </c>
      <c r="E911" s="1">
        <v>147623.38</v>
      </c>
      <c r="F911" s="1">
        <v>3575.52</v>
      </c>
      <c r="G911" s="1">
        <v>3511.6</v>
      </c>
      <c r="H911" s="1">
        <v>2740.58</v>
      </c>
      <c r="I911" s="6">
        <v>9827.7000000000007</v>
      </c>
      <c r="J911" s="86"/>
      <c r="K911" s="86"/>
      <c r="L911" s="85"/>
      <c r="M911" s="85"/>
      <c r="N911" s="85"/>
      <c r="O911" s="85"/>
      <c r="P911" s="85"/>
      <c r="Q911" s="32">
        <f t="shared" si="14"/>
        <v>9827.7000000000007</v>
      </c>
    </row>
    <row r="912" spans="1:17" x14ac:dyDescent="0.25">
      <c r="A912" s="83" t="s">
        <v>8580</v>
      </c>
      <c r="B912" s="84" t="s">
        <v>16287</v>
      </c>
      <c r="C912" s="7">
        <v>47057</v>
      </c>
      <c r="D912" s="7">
        <v>610</v>
      </c>
      <c r="E912" s="1">
        <v>425020.42</v>
      </c>
      <c r="F912" s="1">
        <v>10094.39</v>
      </c>
      <c r="G912" s="1">
        <v>9233.08</v>
      </c>
      <c r="H912" s="1">
        <v>7890.38</v>
      </c>
      <c r="I912" s="6">
        <v>27217.85</v>
      </c>
      <c r="J912" s="86"/>
      <c r="K912" s="86"/>
      <c r="L912" s="85"/>
      <c r="M912" s="85"/>
      <c r="N912" s="85"/>
      <c r="O912" s="85"/>
      <c r="P912" s="85"/>
      <c r="Q912" s="32">
        <f t="shared" si="14"/>
        <v>27217.85</v>
      </c>
    </row>
    <row r="913" spans="1:17" x14ac:dyDescent="0.25">
      <c r="A913" s="83" t="s">
        <v>8581</v>
      </c>
      <c r="B913" s="84" t="s">
        <v>16288</v>
      </c>
      <c r="C913" s="7">
        <v>183</v>
      </c>
      <c r="D913" s="7">
        <v>11</v>
      </c>
      <c r="E913" s="1">
        <v>1893.82</v>
      </c>
      <c r="F913" s="1">
        <v>39.26</v>
      </c>
      <c r="G913" s="1">
        <v>166.5</v>
      </c>
      <c r="H913" s="1">
        <v>35.159999999999997</v>
      </c>
      <c r="I913" s="6">
        <v>240.92</v>
      </c>
      <c r="J913" s="86"/>
      <c r="K913" s="86"/>
      <c r="L913" s="85"/>
      <c r="M913" s="85"/>
      <c r="N913" s="85"/>
      <c r="O913" s="85"/>
      <c r="P913" s="85"/>
      <c r="Q913" s="32">
        <f t="shared" si="14"/>
        <v>240.92</v>
      </c>
    </row>
    <row r="914" spans="1:17" x14ac:dyDescent="0.25">
      <c r="A914" s="83" t="s">
        <v>8582</v>
      </c>
      <c r="B914" s="84" t="s">
        <v>16289</v>
      </c>
      <c r="C914" s="7">
        <v>7670</v>
      </c>
      <c r="D914" s="7">
        <v>76</v>
      </c>
      <c r="E914" s="1">
        <v>58525.65</v>
      </c>
      <c r="F914" s="1">
        <v>1645.32</v>
      </c>
      <c r="G914" s="1">
        <v>1150.3499999999999</v>
      </c>
      <c r="H914" s="1">
        <v>1086.51</v>
      </c>
      <c r="I914" s="6">
        <v>3882.18</v>
      </c>
      <c r="J914" s="86"/>
      <c r="K914" s="86"/>
      <c r="L914" s="85"/>
      <c r="M914" s="85"/>
      <c r="N914" s="85"/>
      <c r="O914" s="85"/>
      <c r="P914" s="85"/>
      <c r="Q914" s="32">
        <f t="shared" si="14"/>
        <v>3882.18</v>
      </c>
    </row>
    <row r="915" spans="1:17" x14ac:dyDescent="0.25">
      <c r="A915" s="83" t="s">
        <v>8583</v>
      </c>
      <c r="B915" s="84" t="s">
        <v>16290</v>
      </c>
      <c r="C915" s="7">
        <v>4946</v>
      </c>
      <c r="D915" s="7">
        <v>48</v>
      </c>
      <c r="E915" s="1">
        <v>13048.18</v>
      </c>
      <c r="F915" s="1">
        <v>1060.98</v>
      </c>
      <c r="G915" s="1">
        <v>726.54</v>
      </c>
      <c r="H915" s="1">
        <v>242.23</v>
      </c>
      <c r="I915" s="6">
        <v>2029.75</v>
      </c>
      <c r="J915" s="86"/>
      <c r="K915" s="86"/>
      <c r="L915" s="85"/>
      <c r="M915" s="85"/>
      <c r="N915" s="85"/>
      <c r="O915" s="85"/>
      <c r="P915" s="85"/>
      <c r="Q915" s="32">
        <f t="shared" si="14"/>
        <v>2029.75</v>
      </c>
    </row>
    <row r="916" spans="1:17" x14ac:dyDescent="0.25">
      <c r="A916" s="83" t="s">
        <v>8584</v>
      </c>
      <c r="B916" s="84" t="s">
        <v>16291</v>
      </c>
      <c r="C916" s="7">
        <v>26</v>
      </c>
      <c r="D916" s="7">
        <v>4</v>
      </c>
      <c r="E916" s="1">
        <v>597.16</v>
      </c>
      <c r="F916" s="1">
        <v>5.58</v>
      </c>
      <c r="G916" s="1">
        <v>60.54</v>
      </c>
      <c r="H916" s="1">
        <v>11.09</v>
      </c>
      <c r="I916" s="6">
        <v>77.209999999999994</v>
      </c>
      <c r="J916" s="86"/>
      <c r="K916" s="86"/>
      <c r="L916" s="85"/>
      <c r="M916" s="85"/>
      <c r="N916" s="85"/>
      <c r="O916" s="85"/>
      <c r="P916" s="85"/>
      <c r="Q916" s="32">
        <f t="shared" si="14"/>
        <v>77.209999999999994</v>
      </c>
    </row>
    <row r="917" spans="1:17" x14ac:dyDescent="0.25">
      <c r="A917" s="83" t="s">
        <v>8585</v>
      </c>
      <c r="B917" s="84" t="s">
        <v>16292</v>
      </c>
      <c r="C917" s="7">
        <v>2208</v>
      </c>
      <c r="D917" s="7">
        <v>51</v>
      </c>
      <c r="E917" s="1">
        <v>24202.25</v>
      </c>
      <c r="F917" s="1">
        <v>473.65</v>
      </c>
      <c r="G917" s="1">
        <v>771.94</v>
      </c>
      <c r="H917" s="1">
        <v>449.31</v>
      </c>
      <c r="I917" s="6">
        <v>1694.9</v>
      </c>
      <c r="J917" s="86"/>
      <c r="K917" s="86"/>
      <c r="L917" s="85"/>
      <c r="M917" s="85"/>
      <c r="N917" s="85"/>
      <c r="O917" s="85"/>
      <c r="P917" s="85"/>
      <c r="Q917" s="32">
        <f t="shared" si="14"/>
        <v>1694.9</v>
      </c>
    </row>
    <row r="918" spans="1:17" x14ac:dyDescent="0.25">
      <c r="A918" s="83" t="s">
        <v>8586</v>
      </c>
      <c r="B918" s="84" t="s">
        <v>16293</v>
      </c>
      <c r="C918" s="7">
        <v>77</v>
      </c>
      <c r="D918" s="7">
        <v>1</v>
      </c>
      <c r="E918" s="1">
        <v>149.29</v>
      </c>
      <c r="F918" s="1">
        <v>16.52</v>
      </c>
      <c r="G918" s="1">
        <v>15.14</v>
      </c>
      <c r="H918" s="1">
        <v>2.77</v>
      </c>
      <c r="I918" s="6">
        <v>34.43</v>
      </c>
      <c r="J918" s="86"/>
      <c r="K918" s="86"/>
      <c r="L918" s="85"/>
      <c r="M918" s="85"/>
      <c r="N918" s="85"/>
      <c r="O918" s="85"/>
      <c r="P918" s="85"/>
      <c r="Q918" s="32">
        <f t="shared" si="14"/>
        <v>34.43</v>
      </c>
    </row>
    <row r="919" spans="1:17" x14ac:dyDescent="0.25">
      <c r="A919" s="83" t="s">
        <v>8587</v>
      </c>
      <c r="B919" s="84" t="s">
        <v>16294</v>
      </c>
      <c r="C919" s="7">
        <v>62419</v>
      </c>
      <c r="D919" s="7">
        <v>1232</v>
      </c>
      <c r="E919" s="1">
        <v>1173848.92</v>
      </c>
      <c r="F919" s="1">
        <v>13389.75</v>
      </c>
      <c r="G919" s="1">
        <v>18647.79</v>
      </c>
      <c r="H919" s="1">
        <v>21792.18</v>
      </c>
      <c r="I919" s="6">
        <v>53829.72</v>
      </c>
      <c r="J919" s="86"/>
      <c r="K919" s="86"/>
      <c r="L919" s="85"/>
      <c r="M919" s="85"/>
      <c r="N919" s="85"/>
      <c r="O919" s="85"/>
      <c r="P919" s="85"/>
      <c r="Q919" s="32">
        <f t="shared" si="14"/>
        <v>53829.72</v>
      </c>
    </row>
    <row r="920" spans="1:17" x14ac:dyDescent="0.25">
      <c r="A920" s="83" t="s">
        <v>8588</v>
      </c>
      <c r="B920" s="84" t="s">
        <v>16295</v>
      </c>
      <c r="C920" s="7">
        <v>1548</v>
      </c>
      <c r="D920" s="7">
        <v>48</v>
      </c>
      <c r="E920" s="1">
        <v>15043.47</v>
      </c>
      <c r="F920" s="1">
        <v>332.06</v>
      </c>
      <c r="G920" s="1">
        <v>726.54</v>
      </c>
      <c r="H920" s="1">
        <v>279.27999999999997</v>
      </c>
      <c r="I920" s="6">
        <v>1337.88</v>
      </c>
      <c r="J920" s="86"/>
      <c r="K920" s="86"/>
      <c r="L920" s="85"/>
      <c r="M920" s="85"/>
      <c r="N920" s="85"/>
      <c r="O920" s="85"/>
      <c r="P920" s="85"/>
      <c r="Q920" s="32">
        <f t="shared" si="14"/>
        <v>1337.88</v>
      </c>
    </row>
    <row r="921" spans="1:17" x14ac:dyDescent="0.25">
      <c r="A921" s="83" t="s">
        <v>8589</v>
      </c>
      <c r="B921" s="84" t="s">
        <v>16296</v>
      </c>
      <c r="C921" s="7">
        <v>3221</v>
      </c>
      <c r="D921" s="7">
        <v>76</v>
      </c>
      <c r="E921" s="1">
        <v>42869.01</v>
      </c>
      <c r="F921" s="1">
        <v>690.95</v>
      </c>
      <c r="G921" s="1">
        <v>1150.3499999999999</v>
      </c>
      <c r="H921" s="1">
        <v>795.85</v>
      </c>
      <c r="I921" s="6">
        <v>2637.15</v>
      </c>
      <c r="J921" s="86"/>
      <c r="K921" s="86"/>
      <c r="L921" s="85"/>
      <c r="M921" s="85"/>
      <c r="N921" s="85"/>
      <c r="O921" s="85"/>
      <c r="P921" s="85"/>
      <c r="Q921" s="32">
        <f t="shared" si="14"/>
        <v>2637.15</v>
      </c>
    </row>
    <row r="922" spans="1:17" x14ac:dyDescent="0.25">
      <c r="A922" s="83" t="s">
        <v>8590</v>
      </c>
      <c r="B922" s="84" t="s">
        <v>16297</v>
      </c>
      <c r="C922" s="7">
        <v>941</v>
      </c>
      <c r="D922" s="7">
        <v>20</v>
      </c>
      <c r="E922" s="1">
        <v>4354.62</v>
      </c>
      <c r="F922" s="1">
        <v>201.86</v>
      </c>
      <c r="G922" s="1">
        <v>302.72000000000003</v>
      </c>
      <c r="H922" s="1">
        <v>80.84</v>
      </c>
      <c r="I922" s="6">
        <v>585.41999999999996</v>
      </c>
      <c r="J922" s="86"/>
      <c r="K922" s="86"/>
      <c r="L922" s="85"/>
      <c r="M922" s="85"/>
      <c r="N922" s="85"/>
      <c r="O922" s="85"/>
      <c r="P922" s="85"/>
      <c r="Q922" s="32">
        <f t="shared" si="14"/>
        <v>585.41999999999996</v>
      </c>
    </row>
    <row r="923" spans="1:17" x14ac:dyDescent="0.25">
      <c r="A923" s="83" t="s">
        <v>8591</v>
      </c>
      <c r="B923" s="84" t="s">
        <v>16298</v>
      </c>
      <c r="C923" s="7">
        <v>2713</v>
      </c>
      <c r="D923" s="7">
        <v>196</v>
      </c>
      <c r="E923" s="1">
        <v>449416.79</v>
      </c>
      <c r="F923" s="1">
        <v>581.98</v>
      </c>
      <c r="G923" s="1">
        <v>2966.7</v>
      </c>
      <c r="H923" s="1">
        <v>8343.2999999999993</v>
      </c>
      <c r="I923" s="6">
        <v>11891.98</v>
      </c>
      <c r="J923" s="86"/>
      <c r="K923" s="86"/>
      <c r="L923" s="85"/>
      <c r="M923" s="85"/>
      <c r="N923" s="85"/>
      <c r="O923" s="85"/>
      <c r="P923" s="85"/>
      <c r="Q923" s="32">
        <f t="shared" si="14"/>
        <v>11891.98</v>
      </c>
    </row>
    <row r="924" spans="1:17" x14ac:dyDescent="0.25">
      <c r="A924" s="83" t="s">
        <v>8592</v>
      </c>
      <c r="B924" s="84" t="s">
        <v>16299</v>
      </c>
      <c r="C924" s="7">
        <v>269382</v>
      </c>
      <c r="D924" s="7">
        <v>2312</v>
      </c>
      <c r="E924" s="1">
        <v>1568749.45</v>
      </c>
      <c r="F924" s="1">
        <v>57786.23</v>
      </c>
      <c r="G924" s="1">
        <v>34994.879999999997</v>
      </c>
      <c r="H924" s="1">
        <v>29123.41</v>
      </c>
      <c r="I924" s="6">
        <v>121904.52</v>
      </c>
      <c r="J924" s="86"/>
      <c r="K924" s="86"/>
      <c r="L924" s="85"/>
      <c r="M924" s="85"/>
      <c r="N924" s="85"/>
      <c r="O924" s="85"/>
      <c r="P924" s="85"/>
      <c r="Q924" s="32">
        <f t="shared" si="14"/>
        <v>121904.52</v>
      </c>
    </row>
    <row r="925" spans="1:17" x14ac:dyDescent="0.25">
      <c r="A925" s="83" t="s">
        <v>8593</v>
      </c>
      <c r="B925" s="84" t="s">
        <v>16300</v>
      </c>
      <c r="C925" s="7">
        <v>40742</v>
      </c>
      <c r="D925" s="7">
        <v>632</v>
      </c>
      <c r="E925" s="1">
        <v>448363.83</v>
      </c>
      <c r="F925" s="1">
        <v>8739.74</v>
      </c>
      <c r="G925" s="1">
        <v>9566.07</v>
      </c>
      <c r="H925" s="1">
        <v>8323.75</v>
      </c>
      <c r="I925" s="6">
        <v>26629.56</v>
      </c>
      <c r="J925" s="86"/>
      <c r="K925" s="86"/>
      <c r="L925" s="85"/>
      <c r="M925" s="85"/>
      <c r="N925" s="85"/>
      <c r="O925" s="85"/>
      <c r="P925" s="85"/>
      <c r="Q925" s="32">
        <f t="shared" si="14"/>
        <v>26629.56</v>
      </c>
    </row>
    <row r="926" spans="1:17" x14ac:dyDescent="0.25">
      <c r="A926" s="83" t="s">
        <v>8594</v>
      </c>
      <c r="B926" s="84" t="s">
        <v>16301</v>
      </c>
      <c r="C926" s="7">
        <v>833</v>
      </c>
      <c r="D926" s="7">
        <v>30</v>
      </c>
      <c r="E926" s="1">
        <v>11247.27</v>
      </c>
      <c r="F926" s="1">
        <v>178.69</v>
      </c>
      <c r="G926" s="1">
        <v>454.09</v>
      </c>
      <c r="H926" s="1">
        <v>208.8</v>
      </c>
      <c r="I926" s="6">
        <v>841.58</v>
      </c>
      <c r="J926" s="86"/>
      <c r="K926" s="86"/>
      <c r="L926" s="85"/>
      <c r="M926" s="85"/>
      <c r="N926" s="85"/>
      <c r="O926" s="85"/>
      <c r="P926" s="85"/>
      <c r="Q926" s="32">
        <f t="shared" si="14"/>
        <v>841.58</v>
      </c>
    </row>
    <row r="927" spans="1:17" x14ac:dyDescent="0.25">
      <c r="A927" s="83" t="s">
        <v>8595</v>
      </c>
      <c r="B927" s="84" t="s">
        <v>16302</v>
      </c>
      <c r="C927" s="7">
        <v>903</v>
      </c>
      <c r="D927" s="7">
        <v>32</v>
      </c>
      <c r="E927" s="1">
        <v>7017.57</v>
      </c>
      <c r="F927" s="1">
        <v>193.7</v>
      </c>
      <c r="G927" s="1">
        <v>484.36</v>
      </c>
      <c r="H927" s="1">
        <v>130.28</v>
      </c>
      <c r="I927" s="6">
        <v>808.34</v>
      </c>
      <c r="J927" s="86"/>
      <c r="K927" s="86"/>
      <c r="L927" s="85"/>
      <c r="M927" s="85"/>
      <c r="N927" s="85"/>
      <c r="O927" s="85"/>
      <c r="P927" s="85"/>
      <c r="Q927" s="32">
        <f t="shared" si="14"/>
        <v>808.34</v>
      </c>
    </row>
    <row r="928" spans="1:17" x14ac:dyDescent="0.25">
      <c r="A928" s="83" t="s">
        <v>8596</v>
      </c>
      <c r="B928" s="84" t="s">
        <v>16303</v>
      </c>
      <c r="C928" s="7">
        <v>13587</v>
      </c>
      <c r="D928" s="7">
        <v>186</v>
      </c>
      <c r="E928" s="1">
        <v>117110.29</v>
      </c>
      <c r="F928" s="1">
        <v>2914.6</v>
      </c>
      <c r="G928" s="1">
        <v>2815.33</v>
      </c>
      <c r="H928" s="1">
        <v>2174.12</v>
      </c>
      <c r="I928" s="6">
        <v>7904.05</v>
      </c>
      <c r="J928" s="86"/>
      <c r="K928" s="86"/>
      <c r="L928" s="85"/>
      <c r="M928" s="85"/>
      <c r="N928" s="85"/>
      <c r="O928" s="85"/>
      <c r="P928" s="85"/>
      <c r="Q928" s="32">
        <f t="shared" si="14"/>
        <v>7904.05</v>
      </c>
    </row>
    <row r="929" spans="1:17" x14ac:dyDescent="0.25">
      <c r="A929" s="83" t="s">
        <v>8597</v>
      </c>
      <c r="B929" s="84" t="s">
        <v>16304</v>
      </c>
      <c r="C929" s="7">
        <v>10018</v>
      </c>
      <c r="D929" s="7">
        <v>212</v>
      </c>
      <c r="E929" s="1">
        <v>242125.76</v>
      </c>
      <c r="F929" s="1">
        <v>2149</v>
      </c>
      <c r="G929" s="1">
        <v>3208.87</v>
      </c>
      <c r="H929" s="1">
        <v>4495</v>
      </c>
      <c r="I929" s="6">
        <v>9852.8700000000008</v>
      </c>
      <c r="J929" s="86"/>
      <c r="K929" s="86"/>
      <c r="L929" s="85"/>
      <c r="M929" s="85"/>
      <c r="N929" s="85"/>
      <c r="O929" s="85"/>
      <c r="P929" s="85"/>
      <c r="Q929" s="32">
        <f t="shared" si="14"/>
        <v>9852.8700000000008</v>
      </c>
    </row>
    <row r="930" spans="1:17" x14ac:dyDescent="0.25">
      <c r="A930" s="83" t="s">
        <v>8598</v>
      </c>
      <c r="B930" s="84" t="s">
        <v>16305</v>
      </c>
      <c r="C930" s="7">
        <v>15469</v>
      </c>
      <c r="D930" s="7">
        <v>139</v>
      </c>
      <c r="E930" s="1">
        <v>73831.31</v>
      </c>
      <c r="F930" s="1">
        <v>3318.32</v>
      </c>
      <c r="G930" s="1">
        <v>2103.9299999999998</v>
      </c>
      <c r="H930" s="1">
        <v>1370.66</v>
      </c>
      <c r="I930" s="6">
        <v>6792.91</v>
      </c>
      <c r="J930" s="86"/>
      <c r="K930" s="86"/>
      <c r="L930" s="85"/>
      <c r="M930" s="85"/>
      <c r="N930" s="85"/>
      <c r="O930" s="85"/>
      <c r="P930" s="85"/>
      <c r="Q930" s="32">
        <f t="shared" si="14"/>
        <v>6792.91</v>
      </c>
    </row>
    <row r="931" spans="1:17" x14ac:dyDescent="0.25">
      <c r="A931" s="83" t="s">
        <v>8599</v>
      </c>
      <c r="B931" s="84" t="s">
        <v>16306</v>
      </c>
      <c r="C931" s="7">
        <v>6497</v>
      </c>
      <c r="D931" s="7">
        <v>307</v>
      </c>
      <c r="E931" s="1">
        <v>220174.65</v>
      </c>
      <c r="F931" s="1">
        <v>1393.7</v>
      </c>
      <c r="G931" s="1">
        <v>4646.8100000000004</v>
      </c>
      <c r="H931" s="1">
        <v>4087.48</v>
      </c>
      <c r="I931" s="6">
        <v>10127.99</v>
      </c>
      <c r="J931" s="86"/>
      <c r="K931" s="86"/>
      <c r="L931" s="85"/>
      <c r="M931" s="85"/>
      <c r="N931" s="85"/>
      <c r="O931" s="85"/>
      <c r="P931" s="85"/>
      <c r="Q931" s="32">
        <f t="shared" si="14"/>
        <v>10127.99</v>
      </c>
    </row>
    <row r="932" spans="1:17" x14ac:dyDescent="0.25">
      <c r="A932" s="83" t="s">
        <v>8600</v>
      </c>
      <c r="B932" s="84" t="s">
        <v>16307</v>
      </c>
      <c r="C932" s="7">
        <v>276</v>
      </c>
      <c r="D932" s="7">
        <v>12</v>
      </c>
      <c r="E932" s="1">
        <v>1861.84</v>
      </c>
      <c r="F932" s="1">
        <v>59.21</v>
      </c>
      <c r="G932" s="1">
        <v>181.63</v>
      </c>
      <c r="H932" s="1">
        <v>34.57</v>
      </c>
      <c r="I932" s="6">
        <v>275.41000000000003</v>
      </c>
      <c r="J932" s="86"/>
      <c r="K932" s="86"/>
      <c r="L932" s="85"/>
      <c r="M932" s="85"/>
      <c r="N932" s="85"/>
      <c r="O932" s="85"/>
      <c r="P932" s="85"/>
      <c r="Q932" s="32">
        <f t="shared" si="14"/>
        <v>275.41000000000003</v>
      </c>
    </row>
    <row r="933" spans="1:17" x14ac:dyDescent="0.25">
      <c r="A933" s="83" t="s">
        <v>8601</v>
      </c>
      <c r="B933" s="84" t="s">
        <v>16308</v>
      </c>
      <c r="C933" s="7">
        <v>18772</v>
      </c>
      <c r="D933" s="7">
        <v>225</v>
      </c>
      <c r="E933" s="1">
        <v>176160.28</v>
      </c>
      <c r="F933" s="1">
        <v>4026.86</v>
      </c>
      <c r="G933" s="1">
        <v>3405.64</v>
      </c>
      <c r="H933" s="1">
        <v>3270.37</v>
      </c>
      <c r="I933" s="6">
        <v>10702.87</v>
      </c>
      <c r="J933" s="86"/>
      <c r="K933" s="86"/>
      <c r="L933" s="85"/>
      <c r="M933" s="85"/>
      <c r="N933" s="85"/>
      <c r="O933" s="85"/>
      <c r="P933" s="85"/>
      <c r="Q933" s="32">
        <f t="shared" si="14"/>
        <v>10702.87</v>
      </c>
    </row>
    <row r="934" spans="1:17" x14ac:dyDescent="0.25">
      <c r="A934" s="83" t="s">
        <v>8602</v>
      </c>
      <c r="B934" s="84" t="s">
        <v>16309</v>
      </c>
      <c r="C934" s="7">
        <v>272</v>
      </c>
      <c r="D934" s="7">
        <v>14</v>
      </c>
      <c r="E934" s="1">
        <v>10018.94</v>
      </c>
      <c r="F934" s="1">
        <v>58.34</v>
      </c>
      <c r="G934" s="1">
        <v>211.9</v>
      </c>
      <c r="H934" s="1">
        <v>186</v>
      </c>
      <c r="I934" s="6">
        <v>456.24</v>
      </c>
      <c r="J934" s="86"/>
      <c r="K934" s="86"/>
      <c r="L934" s="85"/>
      <c r="M934" s="85"/>
      <c r="N934" s="85"/>
      <c r="O934" s="85"/>
      <c r="P934" s="85"/>
      <c r="Q934" s="32">
        <f t="shared" si="14"/>
        <v>456.24</v>
      </c>
    </row>
    <row r="935" spans="1:17" x14ac:dyDescent="0.25">
      <c r="A935" s="83" t="s">
        <v>8603</v>
      </c>
      <c r="B935" s="84" t="s">
        <v>16310</v>
      </c>
      <c r="C935" s="7">
        <v>20912</v>
      </c>
      <c r="D935" s="7">
        <v>268</v>
      </c>
      <c r="E935" s="1">
        <v>245315.4</v>
      </c>
      <c r="F935" s="1">
        <v>4485.92</v>
      </c>
      <c r="G935" s="1">
        <v>4056.5</v>
      </c>
      <c r="H935" s="1">
        <v>4554.22</v>
      </c>
      <c r="I935" s="6">
        <v>13096.64</v>
      </c>
      <c r="J935" s="86"/>
      <c r="K935" s="86"/>
      <c r="L935" s="85"/>
      <c r="M935" s="85"/>
      <c r="N935" s="85"/>
      <c r="O935" s="85"/>
      <c r="P935" s="85"/>
      <c r="Q935" s="32">
        <f t="shared" si="14"/>
        <v>13096.64</v>
      </c>
    </row>
    <row r="936" spans="1:17" x14ac:dyDescent="0.25">
      <c r="A936" s="83" t="s">
        <v>8604</v>
      </c>
      <c r="B936" s="84" t="s">
        <v>16311</v>
      </c>
      <c r="C936" s="7">
        <v>78245</v>
      </c>
      <c r="D936" s="7">
        <v>1109</v>
      </c>
      <c r="E936" s="1">
        <v>755591.09</v>
      </c>
      <c r="F936" s="1">
        <v>16784.66</v>
      </c>
      <c r="G936" s="1">
        <v>16786.04</v>
      </c>
      <c r="H936" s="1">
        <v>14027.34</v>
      </c>
      <c r="I936" s="6">
        <v>47598.04</v>
      </c>
      <c r="J936" s="86"/>
      <c r="K936" s="86"/>
      <c r="L936" s="85"/>
      <c r="M936" s="85"/>
      <c r="N936" s="85"/>
      <c r="O936" s="85"/>
      <c r="P936" s="85"/>
      <c r="Q936" s="32">
        <f t="shared" si="14"/>
        <v>47598.04</v>
      </c>
    </row>
    <row r="937" spans="1:17" x14ac:dyDescent="0.25">
      <c r="A937" s="83" t="s">
        <v>8605</v>
      </c>
      <c r="B937" s="84" t="s">
        <v>16312</v>
      </c>
      <c r="C937" s="7">
        <v>28772</v>
      </c>
      <c r="D937" s="7">
        <v>404</v>
      </c>
      <c r="E937" s="1">
        <v>1221580.1299999999</v>
      </c>
      <c r="F937" s="1">
        <v>6172</v>
      </c>
      <c r="G937" s="1">
        <v>6115.02</v>
      </c>
      <c r="H937" s="1">
        <v>22678.3</v>
      </c>
      <c r="I937" s="6">
        <v>34965.32</v>
      </c>
      <c r="J937" s="86"/>
      <c r="K937" s="86"/>
      <c r="L937" s="85"/>
      <c r="M937" s="85"/>
      <c r="N937" s="85"/>
      <c r="O937" s="85"/>
      <c r="P937" s="85"/>
      <c r="Q937" s="32">
        <f t="shared" si="14"/>
        <v>34965.32</v>
      </c>
    </row>
    <row r="938" spans="1:17" x14ac:dyDescent="0.25">
      <c r="A938" s="83" t="s">
        <v>8606</v>
      </c>
      <c r="B938" s="84" t="s">
        <v>16313</v>
      </c>
      <c r="C938" s="7">
        <v>4820</v>
      </c>
      <c r="D938" s="7">
        <v>138</v>
      </c>
      <c r="E938" s="1">
        <v>182371.21</v>
      </c>
      <c r="F938" s="1">
        <v>1033.96</v>
      </c>
      <c r="G938" s="1">
        <v>2088.79</v>
      </c>
      <c r="H938" s="1">
        <v>3385.67</v>
      </c>
      <c r="I938" s="6">
        <v>6508.42</v>
      </c>
      <c r="J938" s="86"/>
      <c r="K938" s="86"/>
      <c r="L938" s="85"/>
      <c r="M938" s="85"/>
      <c r="N938" s="85"/>
      <c r="O938" s="85"/>
      <c r="P938" s="85"/>
      <c r="Q938" s="32">
        <f t="shared" si="14"/>
        <v>6508.42</v>
      </c>
    </row>
    <row r="939" spans="1:17" x14ac:dyDescent="0.25">
      <c r="A939" s="83" t="s">
        <v>8607</v>
      </c>
      <c r="B939" s="84" t="s">
        <v>16314</v>
      </c>
      <c r="C939" s="7">
        <v>719</v>
      </c>
      <c r="D939" s="7">
        <v>30</v>
      </c>
      <c r="E939" s="1">
        <v>23953.49</v>
      </c>
      <c r="F939" s="1">
        <v>154.22999999999999</v>
      </c>
      <c r="G939" s="1">
        <v>454.09</v>
      </c>
      <c r="H939" s="1">
        <v>444.69</v>
      </c>
      <c r="I939" s="6">
        <v>1053.01</v>
      </c>
      <c r="J939" s="86"/>
      <c r="K939" s="86"/>
      <c r="L939" s="85"/>
      <c r="M939" s="85"/>
      <c r="N939" s="85"/>
      <c r="O939" s="85"/>
      <c r="P939" s="85"/>
      <c r="Q939" s="32">
        <f t="shared" si="14"/>
        <v>1053.01</v>
      </c>
    </row>
    <row r="940" spans="1:17" x14ac:dyDescent="0.25">
      <c r="A940" s="83" t="s">
        <v>8608</v>
      </c>
      <c r="B940" s="84" t="s">
        <v>16315</v>
      </c>
      <c r="C940" s="7">
        <v>3132</v>
      </c>
      <c r="D940" s="7">
        <v>106</v>
      </c>
      <c r="E940" s="1">
        <v>140865.18</v>
      </c>
      <c r="F940" s="1">
        <v>671.86</v>
      </c>
      <c r="G940" s="1">
        <v>1604.44</v>
      </c>
      <c r="H940" s="1">
        <v>2615.12</v>
      </c>
      <c r="I940" s="6">
        <v>4891.42</v>
      </c>
      <c r="J940" s="86"/>
      <c r="K940" s="86"/>
      <c r="L940" s="85"/>
      <c r="M940" s="85"/>
      <c r="N940" s="85"/>
      <c r="O940" s="85"/>
      <c r="P940" s="85"/>
      <c r="Q940" s="32">
        <f t="shared" si="14"/>
        <v>4891.42</v>
      </c>
    </row>
    <row r="941" spans="1:17" x14ac:dyDescent="0.25">
      <c r="A941" s="83" t="s">
        <v>8609</v>
      </c>
      <c r="B941" s="84" t="s">
        <v>16316</v>
      </c>
      <c r="C941" s="7">
        <v>23831</v>
      </c>
      <c r="D941" s="7">
        <v>155</v>
      </c>
      <c r="E941" s="1">
        <v>144636.87</v>
      </c>
      <c r="F941" s="1">
        <v>5112.09</v>
      </c>
      <c r="G941" s="1">
        <v>2346.11</v>
      </c>
      <c r="H941" s="1">
        <v>2685.14</v>
      </c>
      <c r="I941" s="6">
        <v>10143.34</v>
      </c>
      <c r="J941" s="86"/>
      <c r="K941" s="86"/>
      <c r="L941" s="85"/>
      <c r="M941" s="85"/>
      <c r="N941" s="85"/>
      <c r="O941" s="85"/>
      <c r="P941" s="85"/>
      <c r="Q941" s="32">
        <f t="shared" si="14"/>
        <v>10143.34</v>
      </c>
    </row>
    <row r="942" spans="1:17" x14ac:dyDescent="0.25">
      <c r="A942" s="83" t="s">
        <v>8610</v>
      </c>
      <c r="B942" s="84" t="s">
        <v>16317</v>
      </c>
      <c r="C942" s="7">
        <v>9402</v>
      </c>
      <c r="D942" s="7">
        <v>92</v>
      </c>
      <c r="E942" s="1">
        <v>45469.68</v>
      </c>
      <c r="F942" s="1">
        <v>2016.86</v>
      </c>
      <c r="G942" s="1">
        <v>1392.53</v>
      </c>
      <c r="H942" s="1">
        <v>844.14</v>
      </c>
      <c r="I942" s="6">
        <v>4253.53</v>
      </c>
      <c r="J942" s="86"/>
      <c r="K942" s="86"/>
      <c r="L942" s="85"/>
      <c r="M942" s="85"/>
      <c r="N942" s="85"/>
      <c r="O942" s="85"/>
      <c r="P942" s="85"/>
      <c r="Q942" s="32">
        <f t="shared" si="14"/>
        <v>4253.53</v>
      </c>
    </row>
    <row r="943" spans="1:17" x14ac:dyDescent="0.25">
      <c r="A943" s="83" t="s">
        <v>8611</v>
      </c>
      <c r="B943" s="84" t="s">
        <v>16318</v>
      </c>
      <c r="C943" s="7">
        <v>9496</v>
      </c>
      <c r="D943" s="7">
        <v>75</v>
      </c>
      <c r="E943" s="1">
        <v>16429.310000000001</v>
      </c>
      <c r="F943" s="1">
        <v>2037.02</v>
      </c>
      <c r="G943" s="1">
        <v>1135.22</v>
      </c>
      <c r="H943" s="1">
        <v>305.01</v>
      </c>
      <c r="I943" s="6">
        <v>3477.25</v>
      </c>
      <c r="J943" s="86"/>
      <c r="K943" s="86"/>
      <c r="L943" s="85"/>
      <c r="M943" s="85"/>
      <c r="N943" s="85"/>
      <c r="O943" s="85"/>
      <c r="P943" s="85"/>
      <c r="Q943" s="32">
        <f t="shared" si="14"/>
        <v>3477.25</v>
      </c>
    </row>
    <row r="944" spans="1:17" x14ac:dyDescent="0.25">
      <c r="A944" s="83" t="s">
        <v>8612</v>
      </c>
      <c r="B944" s="84" t="s">
        <v>16319</v>
      </c>
      <c r="C944" s="7">
        <v>129661</v>
      </c>
      <c r="D944" s="7">
        <v>1436</v>
      </c>
      <c r="E944" s="1">
        <v>1032766.1</v>
      </c>
      <c r="F944" s="1">
        <v>27814.11</v>
      </c>
      <c r="G944" s="1">
        <v>21735.58</v>
      </c>
      <c r="H944" s="1">
        <v>19173.02</v>
      </c>
      <c r="I944" s="6">
        <v>68722.710000000006</v>
      </c>
      <c r="J944" s="86"/>
      <c r="K944" s="86"/>
      <c r="L944" s="85"/>
      <c r="M944" s="85"/>
      <c r="N944" s="85"/>
      <c r="O944" s="85"/>
      <c r="P944" s="85"/>
      <c r="Q944" s="32">
        <f t="shared" si="14"/>
        <v>68722.710000000006</v>
      </c>
    </row>
    <row r="945" spans="1:17" x14ac:dyDescent="0.25">
      <c r="A945" s="83" t="s">
        <v>8613</v>
      </c>
      <c r="B945" s="84" t="s">
        <v>16320</v>
      </c>
      <c r="C945" s="7">
        <v>2369</v>
      </c>
      <c r="D945" s="7">
        <v>44</v>
      </c>
      <c r="E945" s="1">
        <v>12154</v>
      </c>
      <c r="F945" s="1">
        <v>508.18</v>
      </c>
      <c r="G945" s="1">
        <v>665.99</v>
      </c>
      <c r="H945" s="1">
        <v>225.63</v>
      </c>
      <c r="I945" s="6">
        <v>1399.8</v>
      </c>
      <c r="J945" s="86"/>
      <c r="K945" s="86"/>
      <c r="L945" s="85"/>
      <c r="M945" s="85"/>
      <c r="N945" s="85"/>
      <c r="O945" s="85"/>
      <c r="P945" s="85"/>
      <c r="Q945" s="32">
        <f t="shared" si="14"/>
        <v>1399.8</v>
      </c>
    </row>
    <row r="946" spans="1:17" x14ac:dyDescent="0.25">
      <c r="A946" s="83" t="s">
        <v>8614</v>
      </c>
      <c r="B946" s="84" t="s">
        <v>16321</v>
      </c>
      <c r="C946" s="7">
        <v>25940</v>
      </c>
      <c r="D946" s="7">
        <v>427</v>
      </c>
      <c r="E946" s="1">
        <v>219367.71</v>
      </c>
      <c r="F946" s="1">
        <v>5564.5</v>
      </c>
      <c r="G946" s="1">
        <v>6463.15</v>
      </c>
      <c r="H946" s="1">
        <v>4072.5</v>
      </c>
      <c r="I946" s="6">
        <v>16100.15</v>
      </c>
      <c r="J946" s="86"/>
      <c r="K946" s="86"/>
      <c r="L946" s="85"/>
      <c r="M946" s="85"/>
      <c r="N946" s="85"/>
      <c r="O946" s="85"/>
      <c r="P946" s="85"/>
      <c r="Q946" s="32">
        <f t="shared" si="14"/>
        <v>16100.15</v>
      </c>
    </row>
    <row r="947" spans="1:17" x14ac:dyDescent="0.25">
      <c r="A947" s="83" t="s">
        <v>8615</v>
      </c>
      <c r="B947" s="84" t="s">
        <v>16322</v>
      </c>
      <c r="C947" s="7">
        <v>51600</v>
      </c>
      <c r="D947" s="7">
        <v>565</v>
      </c>
      <c r="E947" s="1">
        <v>542910.67000000004</v>
      </c>
      <c r="F947" s="1">
        <v>11068.93</v>
      </c>
      <c r="G947" s="1">
        <v>8551.9500000000007</v>
      </c>
      <c r="H947" s="1">
        <v>10078.99</v>
      </c>
      <c r="I947" s="6">
        <v>29699.87</v>
      </c>
      <c r="J947" s="86"/>
      <c r="K947" s="86"/>
      <c r="L947" s="85"/>
      <c r="M947" s="85"/>
      <c r="N947" s="85"/>
      <c r="O947" s="85"/>
      <c r="P947" s="85"/>
      <c r="Q947" s="32">
        <f t="shared" si="14"/>
        <v>29699.87</v>
      </c>
    </row>
    <row r="948" spans="1:17" x14ac:dyDescent="0.25">
      <c r="A948" s="83" t="s">
        <v>8616</v>
      </c>
      <c r="B948" s="84" t="s">
        <v>16323</v>
      </c>
      <c r="C948" s="7">
        <v>36803</v>
      </c>
      <c r="D948" s="7">
        <v>703</v>
      </c>
      <c r="E948" s="1">
        <v>633016.88</v>
      </c>
      <c r="F948" s="1">
        <v>7894.76</v>
      </c>
      <c r="G948" s="1">
        <v>10640.74</v>
      </c>
      <c r="H948" s="1">
        <v>11751.78</v>
      </c>
      <c r="I948" s="6">
        <v>30287.279999999999</v>
      </c>
      <c r="J948" s="86"/>
      <c r="K948" s="86"/>
      <c r="L948" s="85"/>
      <c r="M948" s="85"/>
      <c r="N948" s="85"/>
      <c r="O948" s="85"/>
      <c r="P948" s="85"/>
      <c r="Q948" s="32">
        <f t="shared" si="14"/>
        <v>30287.279999999999</v>
      </c>
    </row>
    <row r="949" spans="1:17" x14ac:dyDescent="0.25">
      <c r="A949" s="83" t="s">
        <v>8617</v>
      </c>
      <c r="B949" s="84" t="s">
        <v>16324</v>
      </c>
      <c r="C949" s="7">
        <v>12200</v>
      </c>
      <c r="D949" s="7">
        <v>110</v>
      </c>
      <c r="E949" s="1">
        <v>37396.49</v>
      </c>
      <c r="F949" s="1">
        <v>2617.0700000000002</v>
      </c>
      <c r="G949" s="1">
        <v>1664.98</v>
      </c>
      <c r="H949" s="1">
        <v>694.26</v>
      </c>
      <c r="I949" s="6">
        <v>4976.3100000000004</v>
      </c>
      <c r="J949" s="86"/>
      <c r="K949" s="86"/>
      <c r="L949" s="85"/>
      <c r="M949" s="85"/>
      <c r="N949" s="85"/>
      <c r="O949" s="85"/>
      <c r="P949" s="85"/>
      <c r="Q949" s="32">
        <f t="shared" si="14"/>
        <v>4976.3100000000004</v>
      </c>
    </row>
    <row r="950" spans="1:17" x14ac:dyDescent="0.25">
      <c r="A950" s="83" t="s">
        <v>8618</v>
      </c>
      <c r="B950" s="84" t="s">
        <v>16325</v>
      </c>
      <c r="C950" s="7">
        <v>3139</v>
      </c>
      <c r="D950" s="7">
        <v>75</v>
      </c>
      <c r="E950" s="1">
        <v>29862.81</v>
      </c>
      <c r="F950" s="1">
        <v>673.36</v>
      </c>
      <c r="G950" s="1">
        <v>1135.22</v>
      </c>
      <c r="H950" s="1">
        <v>554.39</v>
      </c>
      <c r="I950" s="6">
        <v>2362.9699999999998</v>
      </c>
      <c r="J950" s="86"/>
      <c r="K950" s="86"/>
      <c r="L950" s="85"/>
      <c r="M950" s="85"/>
      <c r="N950" s="85"/>
      <c r="O950" s="85"/>
      <c r="P950" s="85"/>
      <c r="Q950" s="32">
        <f t="shared" si="14"/>
        <v>2362.9699999999998</v>
      </c>
    </row>
    <row r="951" spans="1:17" x14ac:dyDescent="0.25">
      <c r="A951" s="83" t="s">
        <v>8619</v>
      </c>
      <c r="B951" s="84" t="s">
        <v>16326</v>
      </c>
      <c r="C951" s="7">
        <v>702</v>
      </c>
      <c r="D951" s="7">
        <v>14</v>
      </c>
      <c r="E951" s="1">
        <v>3349.12</v>
      </c>
      <c r="F951" s="1">
        <v>150.59</v>
      </c>
      <c r="G951" s="1">
        <v>211.9</v>
      </c>
      <c r="H951" s="1">
        <v>62.18</v>
      </c>
      <c r="I951" s="6">
        <v>424.67</v>
      </c>
      <c r="J951" s="86"/>
      <c r="K951" s="86"/>
      <c r="L951" s="85"/>
      <c r="M951" s="85"/>
      <c r="N951" s="85"/>
      <c r="O951" s="85"/>
      <c r="P951" s="85"/>
      <c r="Q951" s="32">
        <f t="shared" si="14"/>
        <v>424.67</v>
      </c>
    </row>
    <row r="952" spans="1:17" x14ac:dyDescent="0.25">
      <c r="A952" s="83" t="s">
        <v>8620</v>
      </c>
      <c r="B952" s="84" t="s">
        <v>16327</v>
      </c>
      <c r="C952" s="7">
        <v>632</v>
      </c>
      <c r="D952" s="7">
        <v>12</v>
      </c>
      <c r="E952" s="1">
        <v>2718.95</v>
      </c>
      <c r="F952" s="1">
        <v>135.58000000000001</v>
      </c>
      <c r="G952" s="1">
        <v>181.63</v>
      </c>
      <c r="H952" s="1">
        <v>50.48</v>
      </c>
      <c r="I952" s="6">
        <v>367.69</v>
      </c>
      <c r="J952" s="86"/>
      <c r="K952" s="86"/>
      <c r="L952" s="85"/>
      <c r="M952" s="85"/>
      <c r="N952" s="85"/>
      <c r="O952" s="85"/>
      <c r="P952" s="85"/>
      <c r="Q952" s="32">
        <f t="shared" si="14"/>
        <v>367.69</v>
      </c>
    </row>
    <row r="953" spans="1:17" x14ac:dyDescent="0.25">
      <c r="A953" s="83" t="s">
        <v>8621</v>
      </c>
      <c r="B953" s="84" t="s">
        <v>16328</v>
      </c>
      <c r="C953" s="7">
        <v>139</v>
      </c>
      <c r="D953" s="7">
        <v>6</v>
      </c>
      <c r="E953" s="1">
        <v>1306.8399999999999</v>
      </c>
      <c r="F953" s="1">
        <v>29.82</v>
      </c>
      <c r="G953" s="1">
        <v>90.82</v>
      </c>
      <c r="H953" s="1">
        <v>24.26</v>
      </c>
      <c r="I953" s="6">
        <v>144.9</v>
      </c>
      <c r="J953" s="86"/>
      <c r="K953" s="86"/>
      <c r="L953" s="85"/>
      <c r="M953" s="85"/>
      <c r="N953" s="85"/>
      <c r="O953" s="85"/>
      <c r="P953" s="85"/>
      <c r="Q953" s="32">
        <f t="shared" si="14"/>
        <v>144.9</v>
      </c>
    </row>
    <row r="954" spans="1:17" x14ac:dyDescent="0.25">
      <c r="A954" s="83" t="s">
        <v>8622</v>
      </c>
      <c r="B954" s="84" t="s">
        <v>16329</v>
      </c>
      <c r="C954" s="7">
        <v>1030</v>
      </c>
      <c r="D954" s="7">
        <v>23</v>
      </c>
      <c r="E954" s="1">
        <v>4675.5600000000004</v>
      </c>
      <c r="F954" s="1">
        <v>220.95</v>
      </c>
      <c r="G954" s="1">
        <v>348.14</v>
      </c>
      <c r="H954" s="1">
        <v>86.8</v>
      </c>
      <c r="I954" s="6">
        <v>655.89</v>
      </c>
      <c r="J954" s="86"/>
      <c r="K954" s="86"/>
      <c r="L954" s="85"/>
      <c r="M954" s="85"/>
      <c r="N954" s="85"/>
      <c r="O954" s="85"/>
      <c r="P954" s="85"/>
      <c r="Q954" s="32">
        <f t="shared" si="14"/>
        <v>655.89</v>
      </c>
    </row>
    <row r="955" spans="1:17" x14ac:dyDescent="0.25">
      <c r="A955" s="83" t="s">
        <v>8623</v>
      </c>
      <c r="B955" s="84" t="s">
        <v>16330</v>
      </c>
      <c r="C955" s="7">
        <v>469</v>
      </c>
      <c r="D955" s="7">
        <v>26</v>
      </c>
      <c r="E955" s="1">
        <v>10170.09</v>
      </c>
      <c r="F955" s="1">
        <v>100.61</v>
      </c>
      <c r="G955" s="1">
        <v>393.54</v>
      </c>
      <c r="H955" s="1">
        <v>188.81</v>
      </c>
      <c r="I955" s="6">
        <v>682.96</v>
      </c>
      <c r="J955" s="86"/>
      <c r="K955" s="86"/>
      <c r="L955" s="85"/>
      <c r="M955" s="85"/>
      <c r="N955" s="85"/>
      <c r="O955" s="85"/>
      <c r="P955" s="85"/>
      <c r="Q955" s="32">
        <f t="shared" si="14"/>
        <v>682.96</v>
      </c>
    </row>
    <row r="956" spans="1:17" x14ac:dyDescent="0.25">
      <c r="A956" s="83" t="s">
        <v>8624</v>
      </c>
      <c r="B956" s="84" t="s">
        <v>16331</v>
      </c>
      <c r="C956" s="7">
        <v>151</v>
      </c>
      <c r="D956" s="7">
        <v>14</v>
      </c>
      <c r="E956" s="1">
        <v>3405.51</v>
      </c>
      <c r="F956" s="1">
        <v>32.39</v>
      </c>
      <c r="G956" s="1">
        <v>211.9</v>
      </c>
      <c r="H956" s="1">
        <v>63.22</v>
      </c>
      <c r="I956" s="6">
        <v>307.51</v>
      </c>
      <c r="J956" s="86"/>
      <c r="K956" s="86"/>
      <c r="L956" s="85"/>
      <c r="M956" s="85"/>
      <c r="N956" s="85"/>
      <c r="O956" s="85"/>
      <c r="P956" s="85"/>
      <c r="Q956" s="32">
        <f t="shared" si="14"/>
        <v>307.51</v>
      </c>
    </row>
    <row r="957" spans="1:17" x14ac:dyDescent="0.25">
      <c r="A957" s="83" t="s">
        <v>8625</v>
      </c>
      <c r="B957" s="84" t="s">
        <v>16332</v>
      </c>
      <c r="C957" s="7">
        <v>1142</v>
      </c>
      <c r="D957" s="7">
        <v>29</v>
      </c>
      <c r="E957" s="1">
        <v>7976.43</v>
      </c>
      <c r="F957" s="1">
        <v>244.98</v>
      </c>
      <c r="G957" s="1">
        <v>438.95</v>
      </c>
      <c r="H957" s="1">
        <v>148.08000000000001</v>
      </c>
      <c r="I957" s="6">
        <v>832.01</v>
      </c>
      <c r="J957" s="86"/>
      <c r="K957" s="86"/>
      <c r="L957" s="85"/>
      <c r="M957" s="85"/>
      <c r="N957" s="85"/>
      <c r="O957" s="85"/>
      <c r="P957" s="85"/>
      <c r="Q957" s="32">
        <f t="shared" si="14"/>
        <v>832.01</v>
      </c>
    </row>
    <row r="958" spans="1:17" x14ac:dyDescent="0.25">
      <c r="A958" s="83" t="s">
        <v>8626</v>
      </c>
      <c r="B958" s="84" t="s">
        <v>16333</v>
      </c>
      <c r="C958" s="7">
        <v>8831</v>
      </c>
      <c r="D958" s="7">
        <v>198</v>
      </c>
      <c r="E958" s="1">
        <v>228533.07</v>
      </c>
      <c r="F958" s="1">
        <v>1894.38</v>
      </c>
      <c r="G958" s="1">
        <v>2996.97</v>
      </c>
      <c r="H958" s="1">
        <v>4242.66</v>
      </c>
      <c r="I958" s="6">
        <v>9134.01</v>
      </c>
      <c r="J958" s="86"/>
      <c r="K958" s="86"/>
      <c r="L958" s="85"/>
      <c r="M958" s="85"/>
      <c r="N958" s="85"/>
      <c r="O958" s="85"/>
      <c r="P958" s="85"/>
      <c r="Q958" s="32">
        <f t="shared" si="14"/>
        <v>9134.01</v>
      </c>
    </row>
    <row r="959" spans="1:17" x14ac:dyDescent="0.25">
      <c r="A959" s="83" t="s">
        <v>8627</v>
      </c>
      <c r="B959" s="84" t="s">
        <v>16334</v>
      </c>
      <c r="C959" s="7">
        <v>16644</v>
      </c>
      <c r="D959" s="7">
        <v>303</v>
      </c>
      <c r="E959" s="1">
        <v>792915.27</v>
      </c>
      <c r="F959" s="1">
        <v>3570.38</v>
      </c>
      <c r="G959" s="1">
        <v>4586.26</v>
      </c>
      <c r="H959" s="1">
        <v>14720.26</v>
      </c>
      <c r="I959" s="6">
        <v>22876.9</v>
      </c>
      <c r="J959" s="86"/>
      <c r="K959" s="86"/>
      <c r="L959" s="85"/>
      <c r="M959" s="85"/>
      <c r="N959" s="85"/>
      <c r="O959" s="85"/>
      <c r="P959" s="85"/>
      <c r="Q959" s="32">
        <f t="shared" si="14"/>
        <v>22876.9</v>
      </c>
    </row>
    <row r="960" spans="1:17" x14ac:dyDescent="0.25">
      <c r="A960" s="83" t="s">
        <v>8628</v>
      </c>
      <c r="B960" s="84" t="s">
        <v>16335</v>
      </c>
      <c r="C960" s="7">
        <v>351</v>
      </c>
      <c r="D960" s="7">
        <v>12</v>
      </c>
      <c r="E960" s="1">
        <v>3085.59</v>
      </c>
      <c r="F960" s="1">
        <v>75.3</v>
      </c>
      <c r="G960" s="1">
        <v>181.63</v>
      </c>
      <c r="H960" s="1">
        <v>57.28</v>
      </c>
      <c r="I960" s="6">
        <v>314.20999999999998</v>
      </c>
      <c r="J960" s="86"/>
      <c r="K960" s="86"/>
      <c r="L960" s="85"/>
      <c r="M960" s="85"/>
      <c r="N960" s="85"/>
      <c r="O960" s="85"/>
      <c r="P960" s="85"/>
      <c r="Q960" s="32">
        <f t="shared" si="14"/>
        <v>314.20999999999998</v>
      </c>
    </row>
    <row r="961" spans="1:17" x14ac:dyDescent="0.25">
      <c r="A961" s="83" t="s">
        <v>8629</v>
      </c>
      <c r="B961" s="84" t="s">
        <v>16336</v>
      </c>
      <c r="C961" s="7">
        <v>6383</v>
      </c>
      <c r="D961" s="7">
        <v>94</v>
      </c>
      <c r="E961" s="1">
        <v>48049.61</v>
      </c>
      <c r="F961" s="1">
        <v>1369.24</v>
      </c>
      <c r="G961" s="1">
        <v>1422.8</v>
      </c>
      <c r="H961" s="1">
        <v>892.02</v>
      </c>
      <c r="I961" s="6">
        <v>3684.06</v>
      </c>
      <c r="J961" s="86"/>
      <c r="K961" s="86"/>
      <c r="L961" s="85"/>
      <c r="M961" s="85"/>
      <c r="N961" s="85"/>
      <c r="O961" s="85"/>
      <c r="P961" s="85"/>
      <c r="Q961" s="32">
        <f t="shared" si="14"/>
        <v>3684.06</v>
      </c>
    </row>
    <row r="962" spans="1:17" x14ac:dyDescent="0.25">
      <c r="A962" s="83" t="s">
        <v>8630</v>
      </c>
      <c r="B962" s="84" t="s">
        <v>16337</v>
      </c>
      <c r="C962" s="7">
        <v>220</v>
      </c>
      <c r="D962" s="7">
        <v>5</v>
      </c>
      <c r="E962" s="1">
        <v>780.04</v>
      </c>
      <c r="F962" s="1">
        <v>47.19</v>
      </c>
      <c r="G962" s="1">
        <v>75.680000000000007</v>
      </c>
      <c r="H962" s="1">
        <v>14.48</v>
      </c>
      <c r="I962" s="6">
        <v>137.35</v>
      </c>
      <c r="J962" s="86"/>
      <c r="K962" s="86"/>
      <c r="L962" s="85"/>
      <c r="M962" s="85"/>
      <c r="N962" s="85"/>
      <c r="O962" s="85"/>
      <c r="P962" s="85"/>
      <c r="Q962" s="32">
        <f t="shared" si="14"/>
        <v>137.35</v>
      </c>
    </row>
    <row r="963" spans="1:17" x14ac:dyDescent="0.25">
      <c r="A963" s="83" t="s">
        <v>8631</v>
      </c>
      <c r="B963" s="84" t="s">
        <v>16338</v>
      </c>
      <c r="C963" s="7">
        <v>6057</v>
      </c>
      <c r="D963" s="7">
        <v>56</v>
      </c>
      <c r="E963" s="1">
        <v>22538.06</v>
      </c>
      <c r="F963" s="1">
        <v>1299.31</v>
      </c>
      <c r="G963" s="1">
        <v>847.62</v>
      </c>
      <c r="H963" s="1">
        <v>418.42</v>
      </c>
      <c r="I963" s="6">
        <v>2565.35</v>
      </c>
      <c r="J963" s="86"/>
      <c r="K963" s="86"/>
      <c r="L963" s="85"/>
      <c r="M963" s="85"/>
      <c r="N963" s="85"/>
      <c r="O963" s="85"/>
      <c r="P963" s="85"/>
      <c r="Q963" s="32">
        <f t="shared" si="14"/>
        <v>2565.35</v>
      </c>
    </row>
    <row r="964" spans="1:17" x14ac:dyDescent="0.25">
      <c r="A964" s="83" t="s">
        <v>8632</v>
      </c>
      <c r="B964" s="84" t="s">
        <v>16339</v>
      </c>
      <c r="C964" s="7">
        <v>6018</v>
      </c>
      <c r="D964" s="7">
        <v>83</v>
      </c>
      <c r="E964" s="1">
        <v>27255.74</v>
      </c>
      <c r="F964" s="1">
        <v>1290.94</v>
      </c>
      <c r="G964" s="1">
        <v>1256.3</v>
      </c>
      <c r="H964" s="1">
        <v>505.99</v>
      </c>
      <c r="I964" s="6">
        <v>3053.23</v>
      </c>
      <c r="J964" s="86"/>
      <c r="K964" s="86"/>
      <c r="L964" s="85"/>
      <c r="M964" s="85"/>
      <c r="N964" s="85"/>
      <c r="O964" s="85"/>
      <c r="P964" s="85"/>
      <c r="Q964" s="32">
        <f t="shared" si="14"/>
        <v>3053.23</v>
      </c>
    </row>
    <row r="965" spans="1:17" x14ac:dyDescent="0.25">
      <c r="A965" s="83" t="s">
        <v>8633</v>
      </c>
      <c r="B965" s="84" t="s">
        <v>16340</v>
      </c>
      <c r="C965" s="7">
        <v>162</v>
      </c>
      <c r="D965" s="7">
        <v>2</v>
      </c>
      <c r="E965" s="1">
        <v>298.58</v>
      </c>
      <c r="F965" s="1">
        <v>34.75</v>
      </c>
      <c r="G965" s="1">
        <v>30.27</v>
      </c>
      <c r="H965" s="1">
        <v>5.54</v>
      </c>
      <c r="I965" s="6">
        <v>70.56</v>
      </c>
      <c r="J965" s="86"/>
      <c r="K965" s="86"/>
      <c r="L965" s="85"/>
      <c r="M965" s="85"/>
      <c r="N965" s="85"/>
      <c r="O965" s="85"/>
      <c r="P965" s="85"/>
      <c r="Q965" s="32">
        <f t="shared" si="14"/>
        <v>70.56</v>
      </c>
    </row>
    <row r="966" spans="1:17" x14ac:dyDescent="0.25">
      <c r="A966" s="83" t="s">
        <v>8634</v>
      </c>
      <c r="B966" s="84" t="s">
        <v>16341</v>
      </c>
      <c r="C966" s="7">
        <v>3668</v>
      </c>
      <c r="D966" s="7">
        <v>127</v>
      </c>
      <c r="E966" s="1">
        <v>106660.59</v>
      </c>
      <c r="F966" s="1">
        <v>786.84</v>
      </c>
      <c r="G966" s="1">
        <v>1922.3</v>
      </c>
      <c r="H966" s="1">
        <v>1980.13</v>
      </c>
      <c r="I966" s="6">
        <v>4689.2700000000004</v>
      </c>
      <c r="J966" s="86"/>
      <c r="K966" s="86"/>
      <c r="L966" s="85"/>
      <c r="M966" s="85"/>
      <c r="N966" s="85"/>
      <c r="O966" s="85"/>
      <c r="P966" s="85"/>
      <c r="Q966" s="32">
        <f t="shared" si="14"/>
        <v>4689.2700000000004</v>
      </c>
    </row>
    <row r="967" spans="1:17" x14ac:dyDescent="0.25">
      <c r="A967" s="83" t="s">
        <v>8635</v>
      </c>
      <c r="B967" s="84" t="s">
        <v>16342</v>
      </c>
      <c r="C967" s="7">
        <v>858</v>
      </c>
      <c r="D967" s="7">
        <v>37</v>
      </c>
      <c r="E967" s="1">
        <v>16294.44</v>
      </c>
      <c r="F967" s="1">
        <v>184.06</v>
      </c>
      <c r="G967" s="1">
        <v>560.04</v>
      </c>
      <c r="H967" s="1">
        <v>302.5</v>
      </c>
      <c r="I967" s="6">
        <v>1046.5999999999999</v>
      </c>
      <c r="J967" s="86"/>
      <c r="K967" s="86"/>
      <c r="L967" s="85"/>
      <c r="M967" s="85"/>
      <c r="N967" s="85"/>
      <c r="O967" s="85"/>
      <c r="P967" s="85"/>
      <c r="Q967" s="32">
        <f t="shared" si="14"/>
        <v>1046.5999999999999</v>
      </c>
    </row>
    <row r="968" spans="1:17" x14ac:dyDescent="0.25">
      <c r="A968" s="83" t="s">
        <v>8636</v>
      </c>
      <c r="B968" s="84" t="s">
        <v>16343</v>
      </c>
      <c r="C968" s="7">
        <v>3768</v>
      </c>
      <c r="D968" s="7">
        <v>236</v>
      </c>
      <c r="E968" s="1">
        <v>206000.58</v>
      </c>
      <c r="F968" s="1">
        <v>808.29</v>
      </c>
      <c r="G968" s="1">
        <v>3572.14</v>
      </c>
      <c r="H968" s="1">
        <v>3824.34</v>
      </c>
      <c r="I968" s="6">
        <v>8204.77</v>
      </c>
      <c r="J968" s="86"/>
      <c r="K968" s="86"/>
      <c r="L968" s="85"/>
      <c r="M968" s="85"/>
      <c r="N968" s="85"/>
      <c r="O968" s="85"/>
      <c r="P968" s="85"/>
      <c r="Q968" s="32">
        <f t="shared" si="14"/>
        <v>8204.77</v>
      </c>
    </row>
    <row r="969" spans="1:17" x14ac:dyDescent="0.25">
      <c r="A969" s="83" t="s">
        <v>8637</v>
      </c>
      <c r="B969" s="84" t="s">
        <v>16344</v>
      </c>
      <c r="C969" s="7">
        <v>1840</v>
      </c>
      <c r="D969" s="7">
        <v>28</v>
      </c>
      <c r="E969" s="1">
        <v>16532.21</v>
      </c>
      <c r="F969" s="1">
        <v>394.7</v>
      </c>
      <c r="G969" s="1">
        <v>423.82</v>
      </c>
      <c r="H969" s="1">
        <v>306.91000000000003</v>
      </c>
      <c r="I969" s="6">
        <v>1125.43</v>
      </c>
      <c r="J969" s="86"/>
      <c r="K969" s="86"/>
      <c r="L969" s="85"/>
      <c r="M969" s="85"/>
      <c r="N969" s="85"/>
      <c r="O969" s="85"/>
      <c r="P969" s="85"/>
      <c r="Q969" s="32">
        <f t="shared" si="14"/>
        <v>1125.43</v>
      </c>
    </row>
    <row r="970" spans="1:17" x14ac:dyDescent="0.25">
      <c r="A970" s="83" t="s">
        <v>8638</v>
      </c>
      <c r="B970" s="84" t="s">
        <v>16345</v>
      </c>
      <c r="C970" s="7">
        <v>24144</v>
      </c>
      <c r="D970" s="7">
        <v>222</v>
      </c>
      <c r="E970" s="1">
        <v>212920.84</v>
      </c>
      <c r="F970" s="1">
        <v>5179.2299999999996</v>
      </c>
      <c r="G970" s="1">
        <v>3360.23</v>
      </c>
      <c r="H970" s="1">
        <v>3952.82</v>
      </c>
      <c r="I970" s="6">
        <v>12492.28</v>
      </c>
      <c r="J970" s="86"/>
      <c r="K970" s="86"/>
      <c r="L970" s="85"/>
      <c r="M970" s="85"/>
      <c r="N970" s="85"/>
      <c r="O970" s="85"/>
      <c r="P970" s="85"/>
      <c r="Q970" s="32">
        <f t="shared" si="14"/>
        <v>12492.28</v>
      </c>
    </row>
    <row r="971" spans="1:17" x14ac:dyDescent="0.25">
      <c r="A971" s="83" t="s">
        <v>8639</v>
      </c>
      <c r="B971" s="84" t="s">
        <v>16346</v>
      </c>
      <c r="C971" s="7">
        <v>3935</v>
      </c>
      <c r="D971" s="7">
        <v>42</v>
      </c>
      <c r="E971" s="1">
        <v>8969.83</v>
      </c>
      <c r="F971" s="1">
        <v>844.11</v>
      </c>
      <c r="G971" s="1">
        <v>635.72</v>
      </c>
      <c r="H971" s="1">
        <v>166.52</v>
      </c>
      <c r="I971" s="6">
        <v>1646.35</v>
      </c>
      <c r="J971" s="86"/>
      <c r="K971" s="86"/>
      <c r="L971" s="85"/>
      <c r="M971" s="85"/>
      <c r="N971" s="85"/>
      <c r="O971" s="85"/>
      <c r="P971" s="85"/>
      <c r="Q971" s="32">
        <f t="shared" si="14"/>
        <v>1646.35</v>
      </c>
    </row>
    <row r="972" spans="1:17" x14ac:dyDescent="0.25">
      <c r="A972" s="83" t="s">
        <v>8640</v>
      </c>
      <c r="B972" s="84" t="s">
        <v>16347</v>
      </c>
      <c r="C972" s="7">
        <v>1202</v>
      </c>
      <c r="D972" s="7">
        <v>38</v>
      </c>
      <c r="E972" s="1">
        <v>27885.69</v>
      </c>
      <c r="F972" s="1">
        <v>257.85000000000002</v>
      </c>
      <c r="G972" s="1">
        <v>575.17999999999995</v>
      </c>
      <c r="H972" s="1">
        <v>517.69000000000005</v>
      </c>
      <c r="I972" s="6">
        <v>1350.72</v>
      </c>
      <c r="J972" s="86"/>
      <c r="K972" s="86"/>
      <c r="L972" s="85"/>
      <c r="M972" s="85"/>
      <c r="N972" s="85"/>
      <c r="O972" s="85"/>
      <c r="P972" s="85"/>
      <c r="Q972" s="32">
        <f t="shared" si="14"/>
        <v>1350.72</v>
      </c>
    </row>
    <row r="973" spans="1:17" x14ac:dyDescent="0.25">
      <c r="A973" s="83" t="s">
        <v>8641</v>
      </c>
      <c r="B973" s="84" t="s">
        <v>16348</v>
      </c>
      <c r="C973" s="7">
        <v>322</v>
      </c>
      <c r="D973" s="7">
        <v>15</v>
      </c>
      <c r="E973" s="1">
        <v>5320.6</v>
      </c>
      <c r="F973" s="1">
        <v>69.069999999999993</v>
      </c>
      <c r="G973" s="1">
        <v>227.04</v>
      </c>
      <c r="H973" s="1">
        <v>98.78</v>
      </c>
      <c r="I973" s="6">
        <v>394.89</v>
      </c>
      <c r="J973" s="86"/>
      <c r="K973" s="86"/>
      <c r="L973" s="85"/>
      <c r="M973" s="85"/>
      <c r="N973" s="85"/>
      <c r="O973" s="85"/>
      <c r="P973" s="85"/>
      <c r="Q973" s="32">
        <f t="shared" si="14"/>
        <v>394.89</v>
      </c>
    </row>
    <row r="974" spans="1:17" x14ac:dyDescent="0.25">
      <c r="A974" s="83" t="s">
        <v>8642</v>
      </c>
      <c r="B974" s="84" t="s">
        <v>16349</v>
      </c>
      <c r="C974" s="7">
        <v>549</v>
      </c>
      <c r="D974" s="7">
        <v>16</v>
      </c>
      <c r="E974" s="1">
        <v>7442.62</v>
      </c>
      <c r="F974" s="1">
        <v>117.77</v>
      </c>
      <c r="G974" s="1">
        <v>242.18</v>
      </c>
      <c r="H974" s="1">
        <v>138.16999999999999</v>
      </c>
      <c r="I974" s="6">
        <v>498.12</v>
      </c>
      <c r="J974" s="86"/>
      <c r="K974" s="86"/>
      <c r="L974" s="85"/>
      <c r="M974" s="85"/>
      <c r="N974" s="85"/>
      <c r="O974" s="85"/>
      <c r="P974" s="85"/>
      <c r="Q974" s="32">
        <f t="shared" ref="Q974:Q1037" si="15">P974+I974</f>
        <v>498.12</v>
      </c>
    </row>
    <row r="975" spans="1:17" x14ac:dyDescent="0.25">
      <c r="A975" s="83" t="s">
        <v>8643</v>
      </c>
      <c r="B975" s="84" t="s">
        <v>16350</v>
      </c>
      <c r="C975" s="7">
        <v>151</v>
      </c>
      <c r="D975" s="7">
        <v>7</v>
      </c>
      <c r="E975" s="1">
        <v>1281.4100000000001</v>
      </c>
      <c r="F975" s="1">
        <v>32.39</v>
      </c>
      <c r="G975" s="1">
        <v>105.95</v>
      </c>
      <c r="H975" s="1">
        <v>23.79</v>
      </c>
      <c r="I975" s="6">
        <v>162.13</v>
      </c>
      <c r="J975" s="86"/>
      <c r="K975" s="86"/>
      <c r="L975" s="85"/>
      <c r="M975" s="85"/>
      <c r="N975" s="85"/>
      <c r="O975" s="85"/>
      <c r="P975" s="85"/>
      <c r="Q975" s="32">
        <f t="shared" si="15"/>
        <v>162.13</v>
      </c>
    </row>
    <row r="976" spans="1:17" x14ac:dyDescent="0.25">
      <c r="A976" s="83" t="s">
        <v>8644</v>
      </c>
      <c r="B976" s="84" t="s">
        <v>16351</v>
      </c>
      <c r="C976" s="7">
        <v>758</v>
      </c>
      <c r="D976" s="7">
        <v>15</v>
      </c>
      <c r="E976" s="1">
        <v>3347.27</v>
      </c>
      <c r="F976" s="1">
        <v>162.6</v>
      </c>
      <c r="G976" s="1">
        <v>227.04</v>
      </c>
      <c r="H976" s="1">
        <v>62.14</v>
      </c>
      <c r="I976" s="6">
        <v>451.78</v>
      </c>
      <c r="J976" s="86"/>
      <c r="K976" s="86"/>
      <c r="L976" s="85"/>
      <c r="M976" s="85"/>
      <c r="N976" s="85"/>
      <c r="O976" s="85"/>
      <c r="P976" s="85"/>
      <c r="Q976" s="32">
        <f t="shared" si="15"/>
        <v>451.78</v>
      </c>
    </row>
    <row r="977" spans="1:17" x14ac:dyDescent="0.25">
      <c r="A977" s="83" t="s">
        <v>8645</v>
      </c>
      <c r="B977" s="84" t="s">
        <v>16352</v>
      </c>
      <c r="C977" s="7">
        <v>918</v>
      </c>
      <c r="D977" s="7">
        <v>43</v>
      </c>
      <c r="E977" s="1">
        <v>143755.1</v>
      </c>
      <c r="F977" s="1">
        <v>196.92</v>
      </c>
      <c r="G977" s="1">
        <v>650.86</v>
      </c>
      <c r="H977" s="1">
        <v>2668.78</v>
      </c>
      <c r="I977" s="6">
        <v>3516.56</v>
      </c>
      <c r="J977" s="86"/>
      <c r="K977" s="86"/>
      <c r="L977" s="85"/>
      <c r="M977" s="85"/>
      <c r="N977" s="85"/>
      <c r="O977" s="85"/>
      <c r="P977" s="85"/>
      <c r="Q977" s="32">
        <f t="shared" si="15"/>
        <v>3516.56</v>
      </c>
    </row>
    <row r="978" spans="1:17" x14ac:dyDescent="0.25">
      <c r="A978" s="83" t="s">
        <v>8646</v>
      </c>
      <c r="B978" s="84" t="s">
        <v>16353</v>
      </c>
      <c r="C978" s="7">
        <v>9613</v>
      </c>
      <c r="D978" s="7">
        <v>146</v>
      </c>
      <c r="E978" s="1">
        <v>173018.98</v>
      </c>
      <c r="F978" s="1">
        <v>2062.12</v>
      </c>
      <c r="G978" s="1">
        <v>2209.89</v>
      </c>
      <c r="H978" s="1">
        <v>3212.05</v>
      </c>
      <c r="I978" s="6">
        <v>7484.06</v>
      </c>
      <c r="J978" s="86"/>
      <c r="K978" s="86"/>
      <c r="L978" s="85"/>
      <c r="M978" s="85"/>
      <c r="N978" s="85"/>
      <c r="O978" s="85"/>
      <c r="P978" s="85"/>
      <c r="Q978" s="32">
        <f t="shared" si="15"/>
        <v>7484.06</v>
      </c>
    </row>
    <row r="979" spans="1:17" x14ac:dyDescent="0.25">
      <c r="A979" s="83" t="s">
        <v>8647</v>
      </c>
      <c r="B979" s="84" t="s">
        <v>16354</v>
      </c>
      <c r="C979" s="7">
        <v>14892</v>
      </c>
      <c r="D979" s="7">
        <v>290</v>
      </c>
      <c r="E979" s="1">
        <v>332050.40999999997</v>
      </c>
      <c r="F979" s="1">
        <v>3194.54</v>
      </c>
      <c r="G979" s="1">
        <v>4389.5</v>
      </c>
      <c r="H979" s="1">
        <v>6164.42</v>
      </c>
      <c r="I979" s="6">
        <v>13748.46</v>
      </c>
      <c r="J979" s="86"/>
      <c r="K979" s="86"/>
      <c r="L979" s="85"/>
      <c r="M979" s="85"/>
      <c r="N979" s="85"/>
      <c r="O979" s="85"/>
      <c r="P979" s="85"/>
      <c r="Q979" s="32">
        <f t="shared" si="15"/>
        <v>13748.46</v>
      </c>
    </row>
    <row r="980" spans="1:17" x14ac:dyDescent="0.25">
      <c r="A980" s="83" t="s">
        <v>8648</v>
      </c>
      <c r="B980" s="84" t="s">
        <v>16355</v>
      </c>
      <c r="C980" s="7">
        <v>11622</v>
      </c>
      <c r="D980" s="7">
        <v>178</v>
      </c>
      <c r="E980" s="1">
        <v>70438.350000000006</v>
      </c>
      <c r="F980" s="1">
        <v>2493.08</v>
      </c>
      <c r="G980" s="1">
        <v>2694.24</v>
      </c>
      <c r="H980" s="1">
        <v>1307.67</v>
      </c>
      <c r="I980" s="6">
        <v>6494.99</v>
      </c>
      <c r="J980" s="86"/>
      <c r="K980" s="86"/>
      <c r="L980" s="85"/>
      <c r="M980" s="85"/>
      <c r="N980" s="85"/>
      <c r="O980" s="85"/>
      <c r="P980" s="85"/>
      <c r="Q980" s="32">
        <f t="shared" si="15"/>
        <v>6494.99</v>
      </c>
    </row>
    <row r="981" spans="1:17" x14ac:dyDescent="0.25">
      <c r="A981" s="83" t="s">
        <v>8649</v>
      </c>
      <c r="B981" s="84" t="s">
        <v>16356</v>
      </c>
      <c r="C981" s="7">
        <v>4172</v>
      </c>
      <c r="D981" s="7">
        <v>138</v>
      </c>
      <c r="E981" s="1">
        <v>74264.47</v>
      </c>
      <c r="F981" s="1">
        <v>894.95</v>
      </c>
      <c r="G981" s="1">
        <v>2088.79</v>
      </c>
      <c r="H981" s="1">
        <v>1378.7</v>
      </c>
      <c r="I981" s="6">
        <v>4362.4399999999996</v>
      </c>
      <c r="J981" s="86"/>
      <c r="K981" s="86"/>
      <c r="L981" s="85"/>
      <c r="M981" s="85"/>
      <c r="N981" s="85"/>
      <c r="O981" s="85"/>
      <c r="P981" s="85"/>
      <c r="Q981" s="32">
        <f t="shared" si="15"/>
        <v>4362.4399999999996</v>
      </c>
    </row>
    <row r="982" spans="1:17" x14ac:dyDescent="0.25">
      <c r="A982" s="83" t="s">
        <v>8650</v>
      </c>
      <c r="B982" s="84" t="s">
        <v>16357</v>
      </c>
      <c r="C982" s="7">
        <v>19071</v>
      </c>
      <c r="D982" s="7">
        <v>426</v>
      </c>
      <c r="E982" s="1">
        <v>587520.1</v>
      </c>
      <c r="F982" s="1">
        <v>4091</v>
      </c>
      <c r="G982" s="1">
        <v>6448.02</v>
      </c>
      <c r="H982" s="1">
        <v>10907.15</v>
      </c>
      <c r="I982" s="6">
        <v>21446.17</v>
      </c>
      <c r="J982" s="86"/>
      <c r="K982" s="86"/>
      <c r="L982" s="85"/>
      <c r="M982" s="85"/>
      <c r="N982" s="85"/>
      <c r="O982" s="85"/>
      <c r="P982" s="85"/>
      <c r="Q982" s="32">
        <f t="shared" si="15"/>
        <v>21446.17</v>
      </c>
    </row>
    <row r="983" spans="1:17" x14ac:dyDescent="0.25">
      <c r="A983" s="83" t="s">
        <v>8651</v>
      </c>
      <c r="B983" s="84" t="s">
        <v>16358</v>
      </c>
      <c r="C983" s="7">
        <v>405</v>
      </c>
      <c r="D983" s="7">
        <v>15</v>
      </c>
      <c r="E983" s="1">
        <v>3553.66</v>
      </c>
      <c r="F983" s="1">
        <v>86.88</v>
      </c>
      <c r="G983" s="1">
        <v>227.04</v>
      </c>
      <c r="H983" s="1">
        <v>65.98</v>
      </c>
      <c r="I983" s="6">
        <v>379.9</v>
      </c>
      <c r="J983" s="86"/>
      <c r="K983" s="86"/>
      <c r="L983" s="85"/>
      <c r="M983" s="85"/>
      <c r="N983" s="85"/>
      <c r="O983" s="85"/>
      <c r="P983" s="85"/>
      <c r="Q983" s="32">
        <f t="shared" si="15"/>
        <v>379.9</v>
      </c>
    </row>
    <row r="984" spans="1:17" x14ac:dyDescent="0.25">
      <c r="A984" s="83" t="s">
        <v>8652</v>
      </c>
      <c r="B984" s="84" t="s">
        <v>16359</v>
      </c>
      <c r="C984" s="7">
        <v>16134</v>
      </c>
      <c r="D984" s="7">
        <v>114</v>
      </c>
      <c r="E984" s="1">
        <v>45102.400000000001</v>
      </c>
      <c r="F984" s="1">
        <v>3460.97</v>
      </c>
      <c r="G984" s="1">
        <v>1725.53</v>
      </c>
      <c r="H984" s="1">
        <v>837.31</v>
      </c>
      <c r="I984" s="6">
        <v>6023.81</v>
      </c>
      <c r="J984" s="86"/>
      <c r="K984" s="86"/>
      <c r="L984" s="85"/>
      <c r="M984" s="85"/>
      <c r="N984" s="85"/>
      <c r="O984" s="85"/>
      <c r="P984" s="85"/>
      <c r="Q984" s="32">
        <f t="shared" si="15"/>
        <v>6023.81</v>
      </c>
    </row>
    <row r="985" spans="1:17" x14ac:dyDescent="0.25">
      <c r="A985" s="83" t="s">
        <v>8653</v>
      </c>
      <c r="B985" s="84" t="s">
        <v>16360</v>
      </c>
      <c r="C985" s="7">
        <v>2980</v>
      </c>
      <c r="D985" s="7">
        <v>47</v>
      </c>
      <c r="E985" s="1">
        <v>21677.53</v>
      </c>
      <c r="F985" s="1">
        <v>639.25</v>
      </c>
      <c r="G985" s="1">
        <v>711.4</v>
      </c>
      <c r="H985" s="1">
        <v>402.44</v>
      </c>
      <c r="I985" s="6">
        <v>1753.09</v>
      </c>
      <c r="J985" s="86"/>
      <c r="K985" s="86"/>
      <c r="L985" s="85"/>
      <c r="M985" s="85"/>
      <c r="N985" s="85"/>
      <c r="O985" s="85"/>
      <c r="P985" s="85"/>
      <c r="Q985" s="32">
        <f t="shared" si="15"/>
        <v>1753.09</v>
      </c>
    </row>
    <row r="986" spans="1:17" x14ac:dyDescent="0.25">
      <c r="A986" s="83" t="s">
        <v>8654</v>
      </c>
      <c r="B986" s="84" t="s">
        <v>16361</v>
      </c>
      <c r="C986" s="7">
        <v>27984</v>
      </c>
      <c r="D986" s="7">
        <v>281</v>
      </c>
      <c r="E986" s="1">
        <v>132504.04</v>
      </c>
      <c r="F986" s="1">
        <v>6002.96</v>
      </c>
      <c r="G986" s="1">
        <v>4253.2700000000004</v>
      </c>
      <c r="H986" s="1">
        <v>2459.9</v>
      </c>
      <c r="I986" s="6">
        <v>12716.13</v>
      </c>
      <c r="J986" s="86"/>
      <c r="K986" s="86"/>
      <c r="L986" s="85"/>
      <c r="M986" s="85"/>
      <c r="N986" s="85"/>
      <c r="O986" s="85"/>
      <c r="P986" s="85"/>
      <c r="Q986" s="32">
        <f t="shared" si="15"/>
        <v>12716.13</v>
      </c>
    </row>
    <row r="987" spans="1:17" x14ac:dyDescent="0.25">
      <c r="A987" s="83" t="s">
        <v>8655</v>
      </c>
      <c r="B987" s="84" t="s">
        <v>16362</v>
      </c>
      <c r="C987" s="7">
        <v>1275</v>
      </c>
      <c r="D987" s="7">
        <v>38</v>
      </c>
      <c r="E987" s="1">
        <v>11171.32</v>
      </c>
      <c r="F987" s="1">
        <v>273.5</v>
      </c>
      <c r="G987" s="1">
        <v>575.17999999999995</v>
      </c>
      <c r="H987" s="1">
        <v>207.39</v>
      </c>
      <c r="I987" s="6">
        <v>1056.07</v>
      </c>
      <c r="J987" s="86"/>
      <c r="K987" s="86"/>
      <c r="L987" s="85"/>
      <c r="M987" s="85"/>
      <c r="N987" s="85"/>
      <c r="O987" s="85"/>
      <c r="P987" s="85"/>
      <c r="Q987" s="32">
        <f t="shared" si="15"/>
        <v>1056.07</v>
      </c>
    </row>
    <row r="988" spans="1:17" x14ac:dyDescent="0.25">
      <c r="A988" s="83" t="s">
        <v>8656</v>
      </c>
      <c r="B988" s="84" t="s">
        <v>16363</v>
      </c>
      <c r="C988" s="7">
        <v>2185</v>
      </c>
      <c r="D988" s="7">
        <v>92</v>
      </c>
      <c r="E988" s="1">
        <v>185195</v>
      </c>
      <c r="F988" s="1">
        <v>468.71</v>
      </c>
      <c r="G988" s="1">
        <v>1392.53</v>
      </c>
      <c r="H988" s="1">
        <v>3438.1</v>
      </c>
      <c r="I988" s="6">
        <v>5299.34</v>
      </c>
      <c r="J988" s="86"/>
      <c r="K988" s="86"/>
      <c r="L988" s="85"/>
      <c r="M988" s="85"/>
      <c r="N988" s="85"/>
      <c r="O988" s="85"/>
      <c r="P988" s="85"/>
      <c r="Q988" s="32">
        <f t="shared" si="15"/>
        <v>5299.34</v>
      </c>
    </row>
    <row r="989" spans="1:17" x14ac:dyDescent="0.25">
      <c r="A989" s="83" t="s">
        <v>8657</v>
      </c>
      <c r="B989" s="84" t="s">
        <v>16364</v>
      </c>
      <c r="C989" s="7">
        <v>1093</v>
      </c>
      <c r="D989" s="7">
        <v>17</v>
      </c>
      <c r="E989" s="1">
        <v>10081.51</v>
      </c>
      <c r="F989" s="1">
        <v>234.46</v>
      </c>
      <c r="G989" s="1">
        <v>257.31</v>
      </c>
      <c r="H989" s="1">
        <v>187.16</v>
      </c>
      <c r="I989" s="6">
        <v>678.93</v>
      </c>
      <c r="J989" s="86"/>
      <c r="K989" s="86"/>
      <c r="L989" s="85"/>
      <c r="M989" s="85"/>
      <c r="N989" s="85"/>
      <c r="O989" s="85"/>
      <c r="P989" s="85"/>
      <c r="Q989" s="32">
        <f t="shared" si="15"/>
        <v>678.93</v>
      </c>
    </row>
    <row r="990" spans="1:17" x14ac:dyDescent="0.25">
      <c r="A990" s="83" t="s">
        <v>8658</v>
      </c>
      <c r="B990" s="84" t="s">
        <v>16365</v>
      </c>
      <c r="C990" s="7">
        <v>8504</v>
      </c>
      <c r="D990" s="7">
        <v>315</v>
      </c>
      <c r="E990" s="1">
        <v>344875.23</v>
      </c>
      <c r="F990" s="1">
        <v>1824.22</v>
      </c>
      <c r="G990" s="1">
        <v>4767.8999999999996</v>
      </c>
      <c r="H990" s="1">
        <v>6402.51</v>
      </c>
      <c r="I990" s="6">
        <v>12994.63</v>
      </c>
      <c r="J990" s="86"/>
      <c r="K990" s="86"/>
      <c r="L990" s="85"/>
      <c r="M990" s="85"/>
      <c r="N990" s="85"/>
      <c r="O990" s="85"/>
      <c r="P990" s="85"/>
      <c r="Q990" s="32">
        <f t="shared" si="15"/>
        <v>12994.63</v>
      </c>
    </row>
    <row r="991" spans="1:17" x14ac:dyDescent="0.25">
      <c r="A991" s="83" t="s">
        <v>8659</v>
      </c>
      <c r="B991" s="84" t="s">
        <v>16366</v>
      </c>
      <c r="C991" s="7">
        <v>528</v>
      </c>
      <c r="D991" s="7">
        <v>21</v>
      </c>
      <c r="E991" s="1">
        <v>4941.07</v>
      </c>
      <c r="F991" s="1">
        <v>113.26</v>
      </c>
      <c r="G991" s="1">
        <v>317.86</v>
      </c>
      <c r="H991" s="1">
        <v>91.73</v>
      </c>
      <c r="I991" s="6">
        <v>522.85</v>
      </c>
      <c r="J991" s="86"/>
      <c r="K991" s="86"/>
      <c r="L991" s="85"/>
      <c r="M991" s="85"/>
      <c r="N991" s="85"/>
      <c r="O991" s="85"/>
      <c r="P991" s="85"/>
      <c r="Q991" s="32">
        <f t="shared" si="15"/>
        <v>522.85</v>
      </c>
    </row>
    <row r="992" spans="1:17" x14ac:dyDescent="0.25">
      <c r="A992" s="83" t="s">
        <v>8660</v>
      </c>
      <c r="B992" s="84" t="s">
        <v>16367</v>
      </c>
      <c r="C992" s="7">
        <v>65385</v>
      </c>
      <c r="D992" s="7">
        <v>1219</v>
      </c>
      <c r="E992" s="1">
        <v>1518620.51</v>
      </c>
      <c r="F992" s="1">
        <v>14026</v>
      </c>
      <c r="G992" s="1">
        <v>18451.02</v>
      </c>
      <c r="H992" s="1">
        <v>28192.78</v>
      </c>
      <c r="I992" s="6">
        <v>60669.8</v>
      </c>
      <c r="J992" s="86"/>
      <c r="K992" s="86"/>
      <c r="L992" s="85"/>
      <c r="M992" s="85"/>
      <c r="N992" s="85"/>
      <c r="O992" s="85"/>
      <c r="P992" s="85"/>
      <c r="Q992" s="32">
        <f t="shared" si="15"/>
        <v>60669.8</v>
      </c>
    </row>
    <row r="993" spans="1:17" x14ac:dyDescent="0.25">
      <c r="A993" s="83" t="s">
        <v>8661</v>
      </c>
      <c r="B993" s="84" t="s">
        <v>16368</v>
      </c>
      <c r="C993" s="7">
        <v>537</v>
      </c>
      <c r="D993" s="7">
        <v>15</v>
      </c>
      <c r="E993" s="1">
        <v>5635.5</v>
      </c>
      <c r="F993" s="1">
        <v>115.19</v>
      </c>
      <c r="G993" s="1">
        <v>227.04</v>
      </c>
      <c r="H993" s="1">
        <v>104.62</v>
      </c>
      <c r="I993" s="6">
        <v>446.85</v>
      </c>
      <c r="J993" s="86"/>
      <c r="K993" s="86"/>
      <c r="L993" s="85"/>
      <c r="M993" s="85"/>
      <c r="N993" s="85"/>
      <c r="O993" s="85"/>
      <c r="P993" s="85"/>
      <c r="Q993" s="32">
        <f t="shared" si="15"/>
        <v>446.85</v>
      </c>
    </row>
    <row r="994" spans="1:17" x14ac:dyDescent="0.25">
      <c r="A994" s="83" t="s">
        <v>8662</v>
      </c>
      <c r="B994" s="84" t="s">
        <v>16369</v>
      </c>
      <c r="C994" s="7">
        <v>2604</v>
      </c>
      <c r="D994" s="7">
        <v>48</v>
      </c>
      <c r="E994" s="1">
        <v>26024.240000000002</v>
      </c>
      <c r="F994" s="1">
        <v>558.59</v>
      </c>
      <c r="G994" s="1">
        <v>726.54</v>
      </c>
      <c r="H994" s="1">
        <v>483.14</v>
      </c>
      <c r="I994" s="6">
        <v>1768.27</v>
      </c>
      <c r="J994" s="86"/>
      <c r="K994" s="86"/>
      <c r="L994" s="85"/>
      <c r="M994" s="85"/>
      <c r="N994" s="85"/>
      <c r="O994" s="85"/>
      <c r="P994" s="85"/>
      <c r="Q994" s="32">
        <f t="shared" si="15"/>
        <v>1768.27</v>
      </c>
    </row>
    <row r="995" spans="1:17" x14ac:dyDescent="0.25">
      <c r="A995" s="83" t="s">
        <v>8663</v>
      </c>
      <c r="B995" s="84" t="s">
        <v>16370</v>
      </c>
      <c r="C995" s="7">
        <v>28531</v>
      </c>
      <c r="D995" s="7">
        <v>149</v>
      </c>
      <c r="E995" s="1">
        <v>54162.03</v>
      </c>
      <c r="F995" s="1">
        <v>6120.3</v>
      </c>
      <c r="G995" s="1">
        <v>2255.3000000000002</v>
      </c>
      <c r="H995" s="1">
        <v>1005.5</v>
      </c>
      <c r="I995" s="6">
        <v>9381.1</v>
      </c>
      <c r="J995" s="86"/>
      <c r="K995" s="86"/>
      <c r="L995" s="85"/>
      <c r="M995" s="85"/>
      <c r="N995" s="85"/>
      <c r="O995" s="85"/>
      <c r="P995" s="85"/>
      <c r="Q995" s="32">
        <f t="shared" si="15"/>
        <v>9381.1</v>
      </c>
    </row>
    <row r="996" spans="1:17" x14ac:dyDescent="0.25">
      <c r="A996" s="83" t="s">
        <v>8664</v>
      </c>
      <c r="B996" s="84" t="s">
        <v>16371</v>
      </c>
      <c r="C996" s="7">
        <v>524</v>
      </c>
      <c r="D996" s="7">
        <v>11</v>
      </c>
      <c r="E996" s="1">
        <v>2909.44</v>
      </c>
      <c r="F996" s="1">
        <v>112.41</v>
      </c>
      <c r="G996" s="1">
        <v>166.5</v>
      </c>
      <c r="H996" s="1">
        <v>54.02</v>
      </c>
      <c r="I996" s="6">
        <v>332.93</v>
      </c>
      <c r="J996" s="86"/>
      <c r="K996" s="86"/>
      <c r="L996" s="85"/>
      <c r="M996" s="85"/>
      <c r="N996" s="85"/>
      <c r="O996" s="85"/>
      <c r="P996" s="85"/>
      <c r="Q996" s="32">
        <f t="shared" si="15"/>
        <v>332.93</v>
      </c>
    </row>
    <row r="997" spans="1:17" x14ac:dyDescent="0.25">
      <c r="A997" s="83" t="s">
        <v>8665</v>
      </c>
      <c r="B997" s="84" t="s">
        <v>16372</v>
      </c>
      <c r="C997" s="7">
        <v>4295</v>
      </c>
      <c r="D997" s="7">
        <v>91</v>
      </c>
      <c r="E997" s="1">
        <v>73693.48</v>
      </c>
      <c r="F997" s="1">
        <v>921.34</v>
      </c>
      <c r="G997" s="1">
        <v>1377.39</v>
      </c>
      <c r="H997" s="1">
        <v>1368.1</v>
      </c>
      <c r="I997" s="6">
        <v>3666.83</v>
      </c>
      <c r="J997" s="86"/>
      <c r="K997" s="86"/>
      <c r="L997" s="85"/>
      <c r="M997" s="85"/>
      <c r="N997" s="85"/>
      <c r="O997" s="85"/>
      <c r="P997" s="85"/>
      <c r="Q997" s="32">
        <f t="shared" si="15"/>
        <v>3666.83</v>
      </c>
    </row>
    <row r="998" spans="1:17" x14ac:dyDescent="0.25">
      <c r="A998" s="83" t="s">
        <v>8666</v>
      </c>
      <c r="B998" s="84" t="s">
        <v>16373</v>
      </c>
      <c r="C998" s="7">
        <v>210</v>
      </c>
      <c r="D998" s="7">
        <v>20</v>
      </c>
      <c r="E998" s="1">
        <v>43457.58</v>
      </c>
      <c r="F998" s="1">
        <v>45.05</v>
      </c>
      <c r="G998" s="1">
        <v>302.72000000000003</v>
      </c>
      <c r="H998" s="1">
        <v>806.78</v>
      </c>
      <c r="I998" s="6">
        <v>1154.55</v>
      </c>
      <c r="J998" s="86"/>
      <c r="K998" s="86"/>
      <c r="L998" s="85"/>
      <c r="M998" s="85"/>
      <c r="N998" s="85"/>
      <c r="O998" s="85"/>
      <c r="P998" s="85"/>
      <c r="Q998" s="32">
        <f t="shared" si="15"/>
        <v>1154.55</v>
      </c>
    </row>
    <row r="999" spans="1:17" x14ac:dyDescent="0.25">
      <c r="A999" s="83" t="s">
        <v>8667</v>
      </c>
      <c r="B999" s="84" t="s">
        <v>16374</v>
      </c>
      <c r="C999" s="7">
        <v>49</v>
      </c>
      <c r="D999" s="7">
        <v>2</v>
      </c>
      <c r="E999" s="1">
        <v>927.18</v>
      </c>
      <c r="F999" s="1">
        <v>10.51</v>
      </c>
      <c r="G999" s="1">
        <v>30.27</v>
      </c>
      <c r="H999" s="1">
        <v>17.22</v>
      </c>
      <c r="I999" s="6">
        <v>58</v>
      </c>
      <c r="J999" s="86"/>
      <c r="K999" s="86"/>
      <c r="L999" s="85"/>
      <c r="M999" s="85"/>
      <c r="N999" s="85"/>
      <c r="O999" s="85"/>
      <c r="P999" s="85"/>
      <c r="Q999" s="32">
        <f t="shared" si="15"/>
        <v>58</v>
      </c>
    </row>
    <row r="1000" spans="1:17" x14ac:dyDescent="0.25">
      <c r="A1000" s="83" t="s">
        <v>8668</v>
      </c>
      <c r="B1000" s="84" t="s">
        <v>16375</v>
      </c>
      <c r="C1000" s="7">
        <v>534</v>
      </c>
      <c r="D1000" s="7">
        <v>95</v>
      </c>
      <c r="E1000" s="1">
        <v>15430.18</v>
      </c>
      <c r="F1000" s="1">
        <v>114.55</v>
      </c>
      <c r="G1000" s="1">
        <v>1437.94</v>
      </c>
      <c r="H1000" s="1">
        <v>286.45999999999998</v>
      </c>
      <c r="I1000" s="6">
        <v>1838.95</v>
      </c>
      <c r="J1000" s="86"/>
      <c r="K1000" s="86"/>
      <c r="L1000" s="85"/>
      <c r="M1000" s="85"/>
      <c r="N1000" s="85"/>
      <c r="O1000" s="85"/>
      <c r="P1000" s="85"/>
      <c r="Q1000" s="32">
        <f t="shared" si="15"/>
        <v>1838.95</v>
      </c>
    </row>
    <row r="1001" spans="1:17" x14ac:dyDescent="0.25">
      <c r="A1001" s="83" t="s">
        <v>8669</v>
      </c>
      <c r="B1001" s="84" t="s">
        <v>16376</v>
      </c>
      <c r="C1001" s="7">
        <v>809</v>
      </c>
      <c r="D1001" s="7">
        <v>15</v>
      </c>
      <c r="E1001" s="1">
        <v>2699.65</v>
      </c>
      <c r="F1001" s="1">
        <v>173.54</v>
      </c>
      <c r="G1001" s="1">
        <v>227.04</v>
      </c>
      <c r="H1001" s="1">
        <v>50.12</v>
      </c>
      <c r="I1001" s="6">
        <v>450.7</v>
      </c>
      <c r="J1001" s="86"/>
      <c r="K1001" s="86"/>
      <c r="L1001" s="85"/>
      <c r="M1001" s="85"/>
      <c r="N1001" s="85"/>
      <c r="O1001" s="85"/>
      <c r="P1001" s="85"/>
      <c r="Q1001" s="32">
        <f t="shared" si="15"/>
        <v>450.7</v>
      </c>
    </row>
    <row r="1002" spans="1:17" x14ac:dyDescent="0.25">
      <c r="A1002" s="83" t="s">
        <v>8670</v>
      </c>
      <c r="B1002" s="84" t="s">
        <v>16377</v>
      </c>
      <c r="C1002" s="7">
        <v>39179</v>
      </c>
      <c r="D1002" s="7">
        <v>378</v>
      </c>
      <c r="E1002" s="1">
        <v>197688.69</v>
      </c>
      <c r="F1002" s="1">
        <v>8404.4500000000007</v>
      </c>
      <c r="G1002" s="1">
        <v>5721.48</v>
      </c>
      <c r="H1002" s="1">
        <v>3670.04</v>
      </c>
      <c r="I1002" s="6">
        <v>17795.97</v>
      </c>
      <c r="J1002" s="86"/>
      <c r="K1002" s="86"/>
      <c r="L1002" s="85"/>
      <c r="M1002" s="85"/>
      <c r="N1002" s="85"/>
      <c r="O1002" s="85"/>
      <c r="P1002" s="85"/>
      <c r="Q1002" s="32">
        <f t="shared" si="15"/>
        <v>17795.97</v>
      </c>
    </row>
    <row r="1003" spans="1:17" x14ac:dyDescent="0.25">
      <c r="A1003" s="83" t="s">
        <v>8671</v>
      </c>
      <c r="B1003" s="84" t="s">
        <v>16378</v>
      </c>
      <c r="C1003" s="7">
        <v>10754</v>
      </c>
      <c r="D1003" s="7">
        <v>371</v>
      </c>
      <c r="E1003" s="1">
        <v>184843.5</v>
      </c>
      <c r="F1003" s="1">
        <v>2306.89</v>
      </c>
      <c r="G1003" s="1">
        <v>5615.53</v>
      </c>
      <c r="H1003" s="1">
        <v>3431.57</v>
      </c>
      <c r="I1003" s="6">
        <v>11353.99</v>
      </c>
      <c r="J1003" s="86"/>
      <c r="K1003" s="86"/>
      <c r="L1003" s="85"/>
      <c r="M1003" s="85"/>
      <c r="N1003" s="85"/>
      <c r="O1003" s="85"/>
      <c r="P1003" s="85"/>
      <c r="Q1003" s="32">
        <f t="shared" si="15"/>
        <v>11353.99</v>
      </c>
    </row>
    <row r="1004" spans="1:17" x14ac:dyDescent="0.25">
      <c r="A1004" s="83" t="s">
        <v>8672</v>
      </c>
      <c r="B1004" s="84" t="s">
        <v>16379</v>
      </c>
      <c r="C1004" s="7">
        <v>3907</v>
      </c>
      <c r="D1004" s="7">
        <v>46</v>
      </c>
      <c r="E1004" s="1">
        <v>11971.54</v>
      </c>
      <c r="F1004" s="1">
        <v>838.1</v>
      </c>
      <c r="G1004" s="1">
        <v>696.26</v>
      </c>
      <c r="H1004" s="1">
        <v>222.25</v>
      </c>
      <c r="I1004" s="6">
        <v>1756.61</v>
      </c>
      <c r="J1004" s="86"/>
      <c r="K1004" s="86"/>
      <c r="L1004" s="85"/>
      <c r="M1004" s="85"/>
      <c r="N1004" s="85"/>
      <c r="O1004" s="85"/>
      <c r="P1004" s="85"/>
      <c r="Q1004" s="32">
        <f t="shared" si="15"/>
        <v>1756.61</v>
      </c>
    </row>
    <row r="1005" spans="1:17" x14ac:dyDescent="0.25">
      <c r="A1005" s="83" t="s">
        <v>8673</v>
      </c>
      <c r="B1005" s="84" t="s">
        <v>16380</v>
      </c>
      <c r="C1005" s="7">
        <v>6490</v>
      </c>
      <c r="D1005" s="7">
        <v>64</v>
      </c>
      <c r="E1005" s="1">
        <v>19337.669999999998</v>
      </c>
      <c r="F1005" s="1">
        <v>1392.2</v>
      </c>
      <c r="G1005" s="1">
        <v>968.72</v>
      </c>
      <c r="H1005" s="1">
        <v>359</v>
      </c>
      <c r="I1005" s="6">
        <v>2719.92</v>
      </c>
      <c r="J1005" s="86"/>
      <c r="K1005" s="86"/>
      <c r="L1005" s="85"/>
      <c r="M1005" s="85"/>
      <c r="N1005" s="85"/>
      <c r="O1005" s="85"/>
      <c r="P1005" s="85"/>
      <c r="Q1005" s="32">
        <f t="shared" si="15"/>
        <v>2719.92</v>
      </c>
    </row>
    <row r="1006" spans="1:17" x14ac:dyDescent="0.25">
      <c r="A1006" s="83" t="s">
        <v>8674</v>
      </c>
      <c r="B1006" s="84" t="s">
        <v>16381</v>
      </c>
      <c r="C1006" s="7">
        <v>78591</v>
      </c>
      <c r="D1006" s="7">
        <v>1064</v>
      </c>
      <c r="E1006" s="1">
        <v>1158319.3799999999</v>
      </c>
      <c r="F1006" s="1">
        <v>16858.88</v>
      </c>
      <c r="G1006" s="1">
        <v>16104.91</v>
      </c>
      <c r="H1006" s="1">
        <v>21503.88</v>
      </c>
      <c r="I1006" s="6">
        <v>54467.67</v>
      </c>
      <c r="J1006" s="86"/>
      <c r="K1006" s="86"/>
      <c r="L1006" s="85"/>
      <c r="M1006" s="85"/>
      <c r="N1006" s="85"/>
      <c r="O1006" s="85"/>
      <c r="P1006" s="85"/>
      <c r="Q1006" s="32">
        <f t="shared" si="15"/>
        <v>54467.67</v>
      </c>
    </row>
    <row r="1007" spans="1:17" x14ac:dyDescent="0.25">
      <c r="A1007" s="83" t="s">
        <v>8675</v>
      </c>
      <c r="B1007" s="84" t="s">
        <v>16382</v>
      </c>
      <c r="C1007" s="7">
        <v>239</v>
      </c>
      <c r="D1007" s="7">
        <v>7</v>
      </c>
      <c r="E1007" s="1">
        <v>44503.09</v>
      </c>
      <c r="F1007" s="1">
        <v>51.27</v>
      </c>
      <c r="G1007" s="1">
        <v>105.95</v>
      </c>
      <c r="H1007" s="1">
        <v>826.18</v>
      </c>
      <c r="I1007" s="6">
        <v>983.4</v>
      </c>
      <c r="J1007" s="86"/>
      <c r="K1007" s="86"/>
      <c r="L1007" s="85"/>
      <c r="M1007" s="85"/>
      <c r="N1007" s="85"/>
      <c r="O1007" s="85"/>
      <c r="P1007" s="85"/>
      <c r="Q1007" s="32">
        <f t="shared" si="15"/>
        <v>983.4</v>
      </c>
    </row>
    <row r="1008" spans="1:17" x14ac:dyDescent="0.25">
      <c r="A1008" s="83" t="s">
        <v>8676</v>
      </c>
      <c r="B1008" s="84" t="s">
        <v>16383</v>
      </c>
      <c r="C1008" s="7">
        <v>216520</v>
      </c>
      <c r="D1008" s="7">
        <v>2141</v>
      </c>
      <c r="E1008" s="1">
        <v>1116590.5</v>
      </c>
      <c r="F1008" s="1">
        <v>46446.59</v>
      </c>
      <c r="G1008" s="1">
        <v>32406.58</v>
      </c>
      <c r="H1008" s="1">
        <v>20729.2</v>
      </c>
      <c r="I1008" s="6">
        <v>99582.37</v>
      </c>
      <c r="J1008" s="86"/>
      <c r="K1008" s="86"/>
      <c r="L1008" s="85"/>
      <c r="M1008" s="85"/>
      <c r="N1008" s="85"/>
      <c r="O1008" s="85"/>
      <c r="P1008" s="85"/>
      <c r="Q1008" s="32">
        <f t="shared" si="15"/>
        <v>99582.37</v>
      </c>
    </row>
    <row r="1009" spans="1:17" x14ac:dyDescent="0.25">
      <c r="A1009" s="83" t="s">
        <v>8677</v>
      </c>
      <c r="B1009" s="84" t="s">
        <v>16384</v>
      </c>
      <c r="C1009" s="7">
        <v>145</v>
      </c>
      <c r="D1009" s="7">
        <v>12</v>
      </c>
      <c r="E1009" s="1">
        <v>4167.2</v>
      </c>
      <c r="F1009" s="1">
        <v>31.1</v>
      </c>
      <c r="G1009" s="1">
        <v>181.63</v>
      </c>
      <c r="H1009" s="1">
        <v>77.36</v>
      </c>
      <c r="I1009" s="6">
        <v>290.08999999999997</v>
      </c>
      <c r="J1009" s="86"/>
      <c r="K1009" s="86"/>
      <c r="L1009" s="85"/>
      <c r="M1009" s="85"/>
      <c r="N1009" s="85"/>
      <c r="O1009" s="85"/>
      <c r="P1009" s="85"/>
      <c r="Q1009" s="32">
        <f t="shared" si="15"/>
        <v>290.08999999999997</v>
      </c>
    </row>
    <row r="1010" spans="1:17" x14ac:dyDescent="0.25">
      <c r="A1010" s="83" t="s">
        <v>8678</v>
      </c>
      <c r="B1010" s="84" t="s">
        <v>16385</v>
      </c>
      <c r="C1010" s="7">
        <v>151</v>
      </c>
      <c r="D1010" s="7">
        <v>18</v>
      </c>
      <c r="E1010" s="1">
        <v>10684.97</v>
      </c>
      <c r="F1010" s="1">
        <v>32.39</v>
      </c>
      <c r="G1010" s="1">
        <v>272.45</v>
      </c>
      <c r="H1010" s="1">
        <v>198.36</v>
      </c>
      <c r="I1010" s="6">
        <v>503.2</v>
      </c>
      <c r="J1010" s="86"/>
      <c r="K1010" s="86"/>
      <c r="L1010" s="85"/>
      <c r="M1010" s="85"/>
      <c r="N1010" s="85"/>
      <c r="O1010" s="85"/>
      <c r="P1010" s="85"/>
      <c r="Q1010" s="32">
        <f t="shared" si="15"/>
        <v>503.2</v>
      </c>
    </row>
    <row r="1011" spans="1:17" x14ac:dyDescent="0.25">
      <c r="A1011" s="83" t="s">
        <v>8679</v>
      </c>
      <c r="B1011" s="84" t="s">
        <v>16386</v>
      </c>
      <c r="C1011" s="7">
        <v>278</v>
      </c>
      <c r="D1011" s="7">
        <v>7</v>
      </c>
      <c r="E1011" s="1">
        <v>981.5</v>
      </c>
      <c r="F1011" s="1">
        <v>59.63</v>
      </c>
      <c r="G1011" s="1">
        <v>105.95</v>
      </c>
      <c r="H1011" s="1">
        <v>18.22</v>
      </c>
      <c r="I1011" s="6">
        <v>183.8</v>
      </c>
      <c r="J1011" s="86"/>
      <c r="K1011" s="86"/>
      <c r="L1011" s="85"/>
      <c r="M1011" s="85"/>
      <c r="N1011" s="85"/>
      <c r="O1011" s="85"/>
      <c r="P1011" s="85"/>
      <c r="Q1011" s="32">
        <f t="shared" si="15"/>
        <v>183.8</v>
      </c>
    </row>
    <row r="1012" spans="1:17" x14ac:dyDescent="0.25">
      <c r="A1012" s="83" t="s">
        <v>8680</v>
      </c>
      <c r="B1012" s="84" t="s">
        <v>16387</v>
      </c>
      <c r="C1012" s="7">
        <v>6735</v>
      </c>
      <c r="D1012" s="7">
        <v>170</v>
      </c>
      <c r="E1012" s="1">
        <v>133737.13</v>
      </c>
      <c r="F1012" s="1">
        <v>1444.75</v>
      </c>
      <c r="G1012" s="1">
        <v>2573.15</v>
      </c>
      <c r="H1012" s="1">
        <v>2482.79</v>
      </c>
      <c r="I1012" s="6">
        <v>6500.69</v>
      </c>
      <c r="J1012" s="86"/>
      <c r="K1012" s="86"/>
      <c r="L1012" s="85"/>
      <c r="M1012" s="85"/>
      <c r="N1012" s="85"/>
      <c r="O1012" s="85"/>
      <c r="P1012" s="85"/>
      <c r="Q1012" s="32">
        <f t="shared" si="15"/>
        <v>6500.69</v>
      </c>
    </row>
    <row r="1013" spans="1:17" x14ac:dyDescent="0.25">
      <c r="A1013" s="83" t="s">
        <v>8681</v>
      </c>
      <c r="B1013" s="84" t="s">
        <v>16388</v>
      </c>
      <c r="C1013" s="7">
        <v>7604</v>
      </c>
      <c r="D1013" s="7">
        <v>117</v>
      </c>
      <c r="E1013" s="1">
        <v>78727.259999999995</v>
      </c>
      <c r="F1013" s="1">
        <v>1631.17</v>
      </c>
      <c r="G1013" s="1">
        <v>1770.94</v>
      </c>
      <c r="H1013" s="1">
        <v>1461.55</v>
      </c>
      <c r="I1013" s="6">
        <v>4863.66</v>
      </c>
      <c r="J1013" s="86"/>
      <c r="K1013" s="86"/>
      <c r="L1013" s="85"/>
      <c r="M1013" s="85"/>
      <c r="N1013" s="85"/>
      <c r="O1013" s="85"/>
      <c r="P1013" s="85"/>
      <c r="Q1013" s="32">
        <f t="shared" si="15"/>
        <v>4863.66</v>
      </c>
    </row>
    <row r="1014" spans="1:17" x14ac:dyDescent="0.25">
      <c r="A1014" s="83" t="s">
        <v>8682</v>
      </c>
      <c r="B1014" s="84" t="s">
        <v>16389</v>
      </c>
      <c r="C1014" s="7">
        <v>1342</v>
      </c>
      <c r="D1014" s="7">
        <v>18</v>
      </c>
      <c r="E1014" s="1">
        <v>5910.82</v>
      </c>
      <c r="F1014" s="1">
        <v>287.88</v>
      </c>
      <c r="G1014" s="1">
        <v>272.45</v>
      </c>
      <c r="H1014" s="1">
        <v>109.74</v>
      </c>
      <c r="I1014" s="6">
        <v>670.07</v>
      </c>
      <c r="J1014" s="86"/>
      <c r="K1014" s="86"/>
      <c r="L1014" s="85"/>
      <c r="M1014" s="85"/>
      <c r="N1014" s="85"/>
      <c r="O1014" s="85"/>
      <c r="P1014" s="85"/>
      <c r="Q1014" s="32">
        <f t="shared" si="15"/>
        <v>670.07</v>
      </c>
    </row>
    <row r="1015" spans="1:17" x14ac:dyDescent="0.25">
      <c r="A1015" s="83" t="s">
        <v>8683</v>
      </c>
      <c r="B1015" s="84" t="s">
        <v>16390</v>
      </c>
      <c r="C1015" s="7">
        <v>37447</v>
      </c>
      <c r="D1015" s="7">
        <v>378</v>
      </c>
      <c r="E1015" s="1">
        <v>944786.06</v>
      </c>
      <c r="F1015" s="1">
        <v>8032.91</v>
      </c>
      <c r="G1015" s="1">
        <v>5721.48</v>
      </c>
      <c r="H1015" s="1">
        <v>17539.7</v>
      </c>
      <c r="I1015" s="6">
        <v>31294.09</v>
      </c>
      <c r="J1015" s="86"/>
      <c r="K1015" s="86"/>
      <c r="L1015" s="85"/>
      <c r="M1015" s="85"/>
      <c r="N1015" s="85"/>
      <c r="O1015" s="85"/>
      <c r="P1015" s="85"/>
      <c r="Q1015" s="32">
        <f t="shared" si="15"/>
        <v>31294.09</v>
      </c>
    </row>
    <row r="1016" spans="1:17" x14ac:dyDescent="0.25">
      <c r="A1016" s="83" t="s">
        <v>8684</v>
      </c>
      <c r="B1016" s="84" t="s">
        <v>16391</v>
      </c>
      <c r="C1016" s="7">
        <v>89</v>
      </c>
      <c r="D1016" s="7">
        <v>5</v>
      </c>
      <c r="E1016" s="1">
        <v>982.51</v>
      </c>
      <c r="F1016" s="1">
        <v>19.09</v>
      </c>
      <c r="G1016" s="1">
        <v>75.680000000000007</v>
      </c>
      <c r="H1016" s="1">
        <v>18.239999999999998</v>
      </c>
      <c r="I1016" s="6">
        <v>113.01</v>
      </c>
      <c r="J1016" s="86"/>
      <c r="K1016" s="86"/>
      <c r="L1016" s="85"/>
      <c r="M1016" s="85"/>
      <c r="N1016" s="85"/>
      <c r="O1016" s="85"/>
      <c r="P1016" s="85"/>
      <c r="Q1016" s="32">
        <f t="shared" si="15"/>
        <v>113.01</v>
      </c>
    </row>
    <row r="1017" spans="1:17" x14ac:dyDescent="0.25">
      <c r="A1017" s="83" t="s">
        <v>8685</v>
      </c>
      <c r="B1017" s="84" t="s">
        <v>16392</v>
      </c>
      <c r="C1017" s="7">
        <v>27569</v>
      </c>
      <c r="D1017" s="7">
        <v>355</v>
      </c>
      <c r="E1017" s="1">
        <v>407019.19</v>
      </c>
      <c r="F1017" s="1">
        <v>5913.94</v>
      </c>
      <c r="G1017" s="1">
        <v>5373.35</v>
      </c>
      <c r="H1017" s="1">
        <v>7556.2</v>
      </c>
      <c r="I1017" s="6">
        <v>18843.490000000002</v>
      </c>
      <c r="J1017" s="86"/>
      <c r="K1017" s="86"/>
      <c r="L1017" s="85"/>
      <c r="M1017" s="85"/>
      <c r="N1017" s="85"/>
      <c r="O1017" s="85"/>
      <c r="P1017" s="85"/>
      <c r="Q1017" s="32">
        <f t="shared" si="15"/>
        <v>18843.490000000002</v>
      </c>
    </row>
    <row r="1018" spans="1:17" x14ac:dyDescent="0.25">
      <c r="A1018" s="83" t="s">
        <v>8686</v>
      </c>
      <c r="B1018" s="84" t="s">
        <v>16393</v>
      </c>
      <c r="C1018" s="7">
        <v>11133</v>
      </c>
      <c r="D1018" s="7">
        <v>97</v>
      </c>
      <c r="E1018" s="1">
        <v>21314.65</v>
      </c>
      <c r="F1018" s="1">
        <v>2388.1799999999998</v>
      </c>
      <c r="G1018" s="1">
        <v>1468.21</v>
      </c>
      <c r="H1018" s="1">
        <v>395.7</v>
      </c>
      <c r="I1018" s="6">
        <v>4252.09</v>
      </c>
      <c r="J1018" s="86"/>
      <c r="K1018" s="86"/>
      <c r="L1018" s="85"/>
      <c r="M1018" s="85"/>
      <c r="N1018" s="85"/>
      <c r="O1018" s="85"/>
      <c r="P1018" s="85"/>
      <c r="Q1018" s="32">
        <f t="shared" si="15"/>
        <v>4252.09</v>
      </c>
    </row>
    <row r="1019" spans="1:17" x14ac:dyDescent="0.25">
      <c r="A1019" s="83" t="s">
        <v>8687</v>
      </c>
      <c r="B1019" s="84" t="s">
        <v>16394</v>
      </c>
      <c r="C1019" s="7">
        <v>6208</v>
      </c>
      <c r="D1019" s="7">
        <v>72</v>
      </c>
      <c r="E1019" s="1">
        <v>49799.62</v>
      </c>
      <c r="F1019" s="1">
        <v>1331.7</v>
      </c>
      <c r="G1019" s="1">
        <v>1089.81</v>
      </c>
      <c r="H1019" s="1">
        <v>924.52</v>
      </c>
      <c r="I1019" s="6">
        <v>3346.03</v>
      </c>
      <c r="J1019" s="86"/>
      <c r="K1019" s="86"/>
      <c r="L1019" s="85"/>
      <c r="M1019" s="85"/>
      <c r="N1019" s="85"/>
      <c r="O1019" s="85"/>
      <c r="P1019" s="85"/>
      <c r="Q1019" s="32">
        <f t="shared" si="15"/>
        <v>3346.03</v>
      </c>
    </row>
    <row r="1020" spans="1:17" x14ac:dyDescent="0.25">
      <c r="A1020" s="83" t="s">
        <v>8688</v>
      </c>
      <c r="B1020" s="84" t="s">
        <v>16395</v>
      </c>
      <c r="C1020" s="7">
        <v>884</v>
      </c>
      <c r="D1020" s="7">
        <v>28</v>
      </c>
      <c r="E1020" s="1">
        <v>13764.21</v>
      </c>
      <c r="F1020" s="1">
        <v>189.63</v>
      </c>
      <c r="G1020" s="1">
        <v>423.82</v>
      </c>
      <c r="H1020" s="1">
        <v>255.53</v>
      </c>
      <c r="I1020" s="6">
        <v>868.98</v>
      </c>
      <c r="J1020" s="86"/>
      <c r="K1020" s="86"/>
      <c r="L1020" s="85"/>
      <c r="M1020" s="85"/>
      <c r="N1020" s="85"/>
      <c r="O1020" s="85"/>
      <c r="P1020" s="85"/>
      <c r="Q1020" s="32">
        <f t="shared" si="15"/>
        <v>868.98</v>
      </c>
    </row>
    <row r="1021" spans="1:17" x14ac:dyDescent="0.25">
      <c r="A1021" s="83" t="s">
        <v>8689</v>
      </c>
      <c r="B1021" s="84" t="s">
        <v>16396</v>
      </c>
      <c r="C1021" s="7">
        <v>84500</v>
      </c>
      <c r="D1021" s="7">
        <v>972</v>
      </c>
      <c r="E1021" s="1">
        <v>801924.77</v>
      </c>
      <c r="F1021" s="1">
        <v>18126.439999999999</v>
      </c>
      <c r="G1021" s="1">
        <v>14712.38</v>
      </c>
      <c r="H1021" s="1">
        <v>14887.51</v>
      </c>
      <c r="I1021" s="6">
        <v>47726.33</v>
      </c>
      <c r="J1021" s="86"/>
      <c r="K1021" s="86"/>
      <c r="L1021" s="85"/>
      <c r="M1021" s="85"/>
      <c r="N1021" s="85"/>
      <c r="O1021" s="85"/>
      <c r="P1021" s="85"/>
      <c r="Q1021" s="32">
        <f t="shared" si="15"/>
        <v>47726.33</v>
      </c>
    </row>
    <row r="1022" spans="1:17" x14ac:dyDescent="0.25">
      <c r="A1022" s="83" t="s">
        <v>8690</v>
      </c>
      <c r="B1022" s="84" t="s">
        <v>16397</v>
      </c>
      <c r="C1022" s="7">
        <v>580</v>
      </c>
      <c r="D1022" s="7">
        <v>23</v>
      </c>
      <c r="E1022" s="1">
        <v>9394.85</v>
      </c>
      <c r="F1022" s="1">
        <v>124.42</v>
      </c>
      <c r="G1022" s="1">
        <v>348.14</v>
      </c>
      <c r="H1022" s="1">
        <v>174.42</v>
      </c>
      <c r="I1022" s="6">
        <v>646.98</v>
      </c>
      <c r="J1022" s="86"/>
      <c r="K1022" s="86"/>
      <c r="L1022" s="85"/>
      <c r="M1022" s="85"/>
      <c r="N1022" s="85"/>
      <c r="O1022" s="85"/>
      <c r="P1022" s="85"/>
      <c r="Q1022" s="32">
        <f t="shared" si="15"/>
        <v>646.98</v>
      </c>
    </row>
    <row r="1023" spans="1:17" x14ac:dyDescent="0.25">
      <c r="A1023" s="83" t="s">
        <v>8691</v>
      </c>
      <c r="B1023" s="84" t="s">
        <v>16398</v>
      </c>
      <c r="C1023" s="7">
        <v>18136</v>
      </c>
      <c r="D1023" s="7">
        <v>241</v>
      </c>
      <c r="E1023" s="1">
        <v>285046.53999999998</v>
      </c>
      <c r="F1023" s="1">
        <v>3890.42</v>
      </c>
      <c r="G1023" s="1">
        <v>3647.82</v>
      </c>
      <c r="H1023" s="1">
        <v>5291.81</v>
      </c>
      <c r="I1023" s="6">
        <v>12830.05</v>
      </c>
      <c r="J1023" s="86"/>
      <c r="K1023" s="86"/>
      <c r="L1023" s="85"/>
      <c r="M1023" s="85"/>
      <c r="N1023" s="85"/>
      <c r="O1023" s="85"/>
      <c r="P1023" s="85"/>
      <c r="Q1023" s="32">
        <f t="shared" si="15"/>
        <v>12830.05</v>
      </c>
    </row>
    <row r="1024" spans="1:17" x14ac:dyDescent="0.25">
      <c r="A1024" s="83" t="s">
        <v>8692</v>
      </c>
      <c r="B1024" s="84" t="s">
        <v>16399</v>
      </c>
      <c r="C1024" s="7">
        <v>3438</v>
      </c>
      <c r="D1024" s="7">
        <v>53</v>
      </c>
      <c r="E1024" s="1">
        <v>17527.55</v>
      </c>
      <c r="F1024" s="1">
        <v>737.5</v>
      </c>
      <c r="G1024" s="1">
        <v>802.22</v>
      </c>
      <c r="H1024" s="1">
        <v>325.39</v>
      </c>
      <c r="I1024" s="6">
        <v>1865.11</v>
      </c>
      <c r="J1024" s="86"/>
      <c r="K1024" s="86"/>
      <c r="L1024" s="85"/>
      <c r="M1024" s="85"/>
      <c r="N1024" s="85"/>
      <c r="O1024" s="85"/>
      <c r="P1024" s="85"/>
      <c r="Q1024" s="32">
        <f t="shared" si="15"/>
        <v>1865.11</v>
      </c>
    </row>
    <row r="1025" spans="1:17" x14ac:dyDescent="0.25">
      <c r="A1025" s="83" t="s">
        <v>8693</v>
      </c>
      <c r="B1025" s="84" t="s">
        <v>16400</v>
      </c>
      <c r="C1025" s="7">
        <v>4160</v>
      </c>
      <c r="D1025" s="7">
        <v>39</v>
      </c>
      <c r="E1025" s="1">
        <v>10230.92</v>
      </c>
      <c r="F1025" s="1">
        <v>892.38</v>
      </c>
      <c r="G1025" s="1">
        <v>590.30999999999995</v>
      </c>
      <c r="H1025" s="1">
        <v>189.94</v>
      </c>
      <c r="I1025" s="6">
        <v>1672.63</v>
      </c>
      <c r="J1025" s="86"/>
      <c r="K1025" s="86"/>
      <c r="L1025" s="85"/>
      <c r="M1025" s="85"/>
      <c r="N1025" s="85"/>
      <c r="O1025" s="85"/>
      <c r="P1025" s="85"/>
      <c r="Q1025" s="32">
        <f t="shared" si="15"/>
        <v>1672.63</v>
      </c>
    </row>
    <row r="1026" spans="1:17" x14ac:dyDescent="0.25">
      <c r="A1026" s="83" t="s">
        <v>8694</v>
      </c>
      <c r="B1026" s="84" t="s">
        <v>16401</v>
      </c>
      <c r="C1026" s="7">
        <v>92977</v>
      </c>
      <c r="D1026" s="7">
        <v>1568</v>
      </c>
      <c r="E1026" s="1">
        <v>944401.28</v>
      </c>
      <c r="F1026" s="1">
        <v>19944.88</v>
      </c>
      <c r="G1026" s="1">
        <v>23733.55</v>
      </c>
      <c r="H1026" s="1">
        <v>17532.55</v>
      </c>
      <c r="I1026" s="6">
        <v>61210.98</v>
      </c>
      <c r="J1026" s="86"/>
      <c r="K1026" s="86"/>
      <c r="L1026" s="85"/>
      <c r="M1026" s="85"/>
      <c r="N1026" s="85"/>
      <c r="O1026" s="85"/>
      <c r="P1026" s="85"/>
      <c r="Q1026" s="32">
        <f t="shared" si="15"/>
        <v>61210.98</v>
      </c>
    </row>
    <row r="1027" spans="1:17" x14ac:dyDescent="0.25">
      <c r="A1027" s="83" t="s">
        <v>8695</v>
      </c>
      <c r="B1027" s="84" t="s">
        <v>16402</v>
      </c>
      <c r="C1027" s="7">
        <v>1009</v>
      </c>
      <c r="D1027" s="7">
        <v>42</v>
      </c>
      <c r="E1027" s="1">
        <v>68585.350000000006</v>
      </c>
      <c r="F1027" s="1">
        <v>216.45</v>
      </c>
      <c r="G1027" s="1">
        <v>635.72</v>
      </c>
      <c r="H1027" s="1">
        <v>1273.27</v>
      </c>
      <c r="I1027" s="6">
        <v>2125.44</v>
      </c>
      <c r="J1027" s="86"/>
      <c r="K1027" s="86"/>
      <c r="L1027" s="85"/>
      <c r="M1027" s="85"/>
      <c r="N1027" s="85"/>
      <c r="O1027" s="85"/>
      <c r="P1027" s="85"/>
      <c r="Q1027" s="32">
        <f t="shared" si="15"/>
        <v>2125.44</v>
      </c>
    </row>
    <row r="1028" spans="1:17" x14ac:dyDescent="0.25">
      <c r="A1028" s="83" t="s">
        <v>8696</v>
      </c>
      <c r="B1028" s="84" t="s">
        <v>16403</v>
      </c>
      <c r="C1028" s="7">
        <v>2864</v>
      </c>
      <c r="D1028" s="7">
        <v>29</v>
      </c>
      <c r="E1028" s="1">
        <v>15537.21</v>
      </c>
      <c r="F1028" s="1">
        <v>614.37</v>
      </c>
      <c r="G1028" s="1">
        <v>438.95</v>
      </c>
      <c r="H1028" s="1">
        <v>288.45</v>
      </c>
      <c r="I1028" s="6">
        <v>1341.77</v>
      </c>
      <c r="J1028" s="86"/>
      <c r="K1028" s="86"/>
      <c r="L1028" s="85"/>
      <c r="M1028" s="85"/>
      <c r="N1028" s="85"/>
      <c r="O1028" s="85"/>
      <c r="P1028" s="85"/>
      <c r="Q1028" s="32">
        <f t="shared" si="15"/>
        <v>1341.77</v>
      </c>
    </row>
    <row r="1029" spans="1:17" x14ac:dyDescent="0.25">
      <c r="A1029" s="83" t="s">
        <v>8697</v>
      </c>
      <c r="B1029" s="84" t="s">
        <v>16404</v>
      </c>
      <c r="C1029" s="7">
        <v>7696</v>
      </c>
      <c r="D1029" s="7">
        <v>231</v>
      </c>
      <c r="E1029" s="1">
        <v>224492.57</v>
      </c>
      <c r="F1029" s="1">
        <v>1650.9</v>
      </c>
      <c r="G1029" s="1">
        <v>3496.46</v>
      </c>
      <c r="H1029" s="1">
        <v>4167.6400000000003</v>
      </c>
      <c r="I1029" s="6">
        <v>9315</v>
      </c>
      <c r="J1029" s="86"/>
      <c r="K1029" s="86"/>
      <c r="L1029" s="85"/>
      <c r="M1029" s="85"/>
      <c r="N1029" s="85"/>
      <c r="O1029" s="85"/>
      <c r="P1029" s="85"/>
      <c r="Q1029" s="32">
        <f t="shared" si="15"/>
        <v>9315</v>
      </c>
    </row>
    <row r="1030" spans="1:17" x14ac:dyDescent="0.25">
      <c r="A1030" s="83" t="s">
        <v>8698</v>
      </c>
      <c r="B1030" s="84" t="s">
        <v>16405</v>
      </c>
      <c r="C1030" s="7">
        <v>8853</v>
      </c>
      <c r="D1030" s="7">
        <v>97</v>
      </c>
      <c r="E1030" s="1">
        <v>107060.45</v>
      </c>
      <c r="F1030" s="1">
        <v>1899.1</v>
      </c>
      <c r="G1030" s="1">
        <v>1468.21</v>
      </c>
      <c r="H1030" s="1">
        <v>1987.54</v>
      </c>
      <c r="I1030" s="6">
        <v>5354.85</v>
      </c>
      <c r="J1030" s="86"/>
      <c r="K1030" s="86"/>
      <c r="L1030" s="85"/>
      <c r="M1030" s="85"/>
      <c r="N1030" s="85"/>
      <c r="O1030" s="85"/>
      <c r="P1030" s="85"/>
      <c r="Q1030" s="32">
        <f t="shared" si="15"/>
        <v>5354.85</v>
      </c>
    </row>
    <row r="1031" spans="1:17" x14ac:dyDescent="0.25">
      <c r="A1031" s="83" t="s">
        <v>8699</v>
      </c>
      <c r="B1031" s="84" t="s">
        <v>16406</v>
      </c>
      <c r="C1031" s="7">
        <v>6363</v>
      </c>
      <c r="D1031" s="7">
        <v>63</v>
      </c>
      <c r="E1031" s="1">
        <v>18744.509999999998</v>
      </c>
      <c r="F1031" s="1">
        <v>1364.95</v>
      </c>
      <c r="G1031" s="1">
        <v>953.58</v>
      </c>
      <c r="H1031" s="1">
        <v>347.98</v>
      </c>
      <c r="I1031" s="6">
        <v>2666.51</v>
      </c>
      <c r="J1031" s="86"/>
      <c r="K1031" s="86"/>
      <c r="L1031" s="85"/>
      <c r="M1031" s="85"/>
      <c r="N1031" s="85"/>
      <c r="O1031" s="85"/>
      <c r="P1031" s="85"/>
      <c r="Q1031" s="32">
        <f t="shared" si="15"/>
        <v>2666.51</v>
      </c>
    </row>
    <row r="1032" spans="1:17" x14ac:dyDescent="0.25">
      <c r="A1032" s="83" t="s">
        <v>8700</v>
      </c>
      <c r="B1032" s="84" t="s">
        <v>16407</v>
      </c>
      <c r="C1032" s="7">
        <v>45467</v>
      </c>
      <c r="D1032" s="7">
        <v>440</v>
      </c>
      <c r="E1032" s="1">
        <v>312964.90999999997</v>
      </c>
      <c r="F1032" s="1">
        <v>9753.31</v>
      </c>
      <c r="G1032" s="1">
        <v>6659.93</v>
      </c>
      <c r="H1032" s="1">
        <v>5810.1</v>
      </c>
      <c r="I1032" s="6">
        <v>22223.34</v>
      </c>
      <c r="J1032" s="86"/>
      <c r="K1032" s="86"/>
      <c r="L1032" s="85"/>
      <c r="M1032" s="85"/>
      <c r="N1032" s="85"/>
      <c r="O1032" s="85"/>
      <c r="P1032" s="85"/>
      <c r="Q1032" s="32">
        <f t="shared" si="15"/>
        <v>22223.34</v>
      </c>
    </row>
    <row r="1033" spans="1:17" x14ac:dyDescent="0.25">
      <c r="A1033" s="83" t="s">
        <v>8701</v>
      </c>
      <c r="B1033" s="84" t="s">
        <v>16408</v>
      </c>
      <c r="C1033" s="7">
        <v>605</v>
      </c>
      <c r="D1033" s="7">
        <v>13</v>
      </c>
      <c r="E1033" s="1">
        <v>9609.64</v>
      </c>
      <c r="F1033" s="1">
        <v>129.78</v>
      </c>
      <c r="G1033" s="1">
        <v>196.77</v>
      </c>
      <c r="H1033" s="1">
        <v>178.4</v>
      </c>
      <c r="I1033" s="6">
        <v>504.95</v>
      </c>
      <c r="J1033" s="86"/>
      <c r="K1033" s="86"/>
      <c r="L1033" s="85"/>
      <c r="M1033" s="85"/>
      <c r="N1033" s="85"/>
      <c r="O1033" s="85"/>
      <c r="P1033" s="85"/>
      <c r="Q1033" s="32">
        <f t="shared" si="15"/>
        <v>504.95</v>
      </c>
    </row>
    <row r="1034" spans="1:17" x14ac:dyDescent="0.25">
      <c r="A1034" s="83" t="s">
        <v>8702</v>
      </c>
      <c r="B1034" s="84" t="s">
        <v>16409</v>
      </c>
      <c r="C1034" s="7">
        <v>8837</v>
      </c>
      <c r="D1034" s="7">
        <v>334</v>
      </c>
      <c r="E1034" s="1">
        <v>215199.81</v>
      </c>
      <c r="F1034" s="1">
        <v>1895.66</v>
      </c>
      <c r="G1034" s="1">
        <v>5055.49</v>
      </c>
      <c r="H1034" s="1">
        <v>3995.13</v>
      </c>
      <c r="I1034" s="6">
        <v>10946.28</v>
      </c>
      <c r="J1034" s="86"/>
      <c r="K1034" s="86"/>
      <c r="L1034" s="85"/>
      <c r="M1034" s="85"/>
      <c r="N1034" s="85"/>
      <c r="O1034" s="85"/>
      <c r="P1034" s="85"/>
      <c r="Q1034" s="32">
        <f t="shared" si="15"/>
        <v>10946.28</v>
      </c>
    </row>
    <row r="1035" spans="1:17" x14ac:dyDescent="0.25">
      <c r="A1035" s="83" t="s">
        <v>8703</v>
      </c>
      <c r="B1035" s="84" t="s">
        <v>16410</v>
      </c>
      <c r="C1035" s="7">
        <v>9072</v>
      </c>
      <c r="D1035" s="7">
        <v>146</v>
      </c>
      <c r="E1035" s="1">
        <v>67694.62</v>
      </c>
      <c r="F1035" s="1">
        <v>1946.07</v>
      </c>
      <c r="G1035" s="1">
        <v>2209.89</v>
      </c>
      <c r="H1035" s="1">
        <v>1256.74</v>
      </c>
      <c r="I1035" s="6">
        <v>5412.7</v>
      </c>
      <c r="J1035" s="86"/>
      <c r="K1035" s="86"/>
      <c r="L1035" s="85"/>
      <c r="M1035" s="85"/>
      <c r="N1035" s="85"/>
      <c r="O1035" s="85"/>
      <c r="P1035" s="85"/>
      <c r="Q1035" s="32">
        <f t="shared" si="15"/>
        <v>5412.7</v>
      </c>
    </row>
    <row r="1036" spans="1:17" x14ac:dyDescent="0.25">
      <c r="A1036" s="83" t="s">
        <v>8704</v>
      </c>
      <c r="B1036" s="84" t="s">
        <v>16411</v>
      </c>
      <c r="C1036" s="7">
        <v>3540</v>
      </c>
      <c r="D1036" s="7">
        <v>35</v>
      </c>
      <c r="E1036" s="1">
        <v>8132.97</v>
      </c>
      <c r="F1036" s="1">
        <v>759.38</v>
      </c>
      <c r="G1036" s="1">
        <v>529.77</v>
      </c>
      <c r="H1036" s="1">
        <v>150.97999999999999</v>
      </c>
      <c r="I1036" s="6">
        <v>1440.13</v>
      </c>
      <c r="J1036" s="86"/>
      <c r="K1036" s="86"/>
      <c r="L1036" s="85"/>
      <c r="M1036" s="85"/>
      <c r="N1036" s="85"/>
      <c r="O1036" s="85"/>
      <c r="P1036" s="85"/>
      <c r="Q1036" s="32">
        <f t="shared" si="15"/>
        <v>1440.13</v>
      </c>
    </row>
    <row r="1037" spans="1:17" x14ac:dyDescent="0.25">
      <c r="A1037" s="83" t="s">
        <v>8705</v>
      </c>
      <c r="B1037" s="84" t="s">
        <v>16412</v>
      </c>
      <c r="C1037" s="7">
        <v>30</v>
      </c>
      <c r="D1037" s="7">
        <v>2</v>
      </c>
      <c r="E1037" s="1">
        <v>298.58</v>
      </c>
      <c r="F1037" s="1">
        <v>6.43</v>
      </c>
      <c r="G1037" s="1">
        <v>30.27</v>
      </c>
      <c r="H1037" s="1">
        <v>5.54</v>
      </c>
      <c r="I1037" s="6">
        <v>42.24</v>
      </c>
      <c r="J1037" s="86"/>
      <c r="K1037" s="86"/>
      <c r="L1037" s="85"/>
      <c r="M1037" s="85"/>
      <c r="N1037" s="85"/>
      <c r="O1037" s="85"/>
      <c r="P1037" s="85"/>
      <c r="Q1037" s="32">
        <f t="shared" si="15"/>
        <v>42.24</v>
      </c>
    </row>
    <row r="1038" spans="1:17" x14ac:dyDescent="0.25">
      <c r="A1038" s="83" t="s">
        <v>8706</v>
      </c>
      <c r="B1038" s="84" t="s">
        <v>16413</v>
      </c>
      <c r="C1038" s="7">
        <v>34267</v>
      </c>
      <c r="D1038" s="7">
        <v>440</v>
      </c>
      <c r="E1038" s="1">
        <v>292320.3</v>
      </c>
      <c r="F1038" s="1">
        <v>7350.75</v>
      </c>
      <c r="G1038" s="1">
        <v>6659.93</v>
      </c>
      <c r="H1038" s="1">
        <v>5426.85</v>
      </c>
      <c r="I1038" s="6">
        <v>19437.53</v>
      </c>
      <c r="J1038" s="86"/>
      <c r="K1038" s="86"/>
      <c r="L1038" s="85"/>
      <c r="M1038" s="85"/>
      <c r="N1038" s="85"/>
      <c r="O1038" s="85"/>
      <c r="P1038" s="85"/>
      <c r="Q1038" s="32">
        <f t="shared" ref="Q1038:Q1101" si="16">P1038+I1038</f>
        <v>19437.53</v>
      </c>
    </row>
    <row r="1039" spans="1:17" x14ac:dyDescent="0.25">
      <c r="A1039" s="83" t="s">
        <v>8707</v>
      </c>
      <c r="B1039" s="84" t="s">
        <v>16414</v>
      </c>
      <c r="C1039" s="7">
        <v>10998</v>
      </c>
      <c r="D1039" s="7">
        <v>105</v>
      </c>
      <c r="E1039" s="1">
        <v>62691.95</v>
      </c>
      <c r="F1039" s="1">
        <v>2359.2199999999998</v>
      </c>
      <c r="G1039" s="1">
        <v>1589.3</v>
      </c>
      <c r="H1039" s="1">
        <v>1163.8599999999999</v>
      </c>
      <c r="I1039" s="6">
        <v>5112.38</v>
      </c>
      <c r="J1039" s="86"/>
      <c r="K1039" s="86"/>
      <c r="L1039" s="85"/>
      <c r="M1039" s="85"/>
      <c r="N1039" s="85"/>
      <c r="O1039" s="85"/>
      <c r="P1039" s="85"/>
      <c r="Q1039" s="32">
        <f t="shared" si="16"/>
        <v>5112.38</v>
      </c>
    </row>
    <row r="1040" spans="1:17" x14ac:dyDescent="0.25">
      <c r="A1040" s="83" t="s">
        <v>8708</v>
      </c>
      <c r="B1040" s="84" t="s">
        <v>16415</v>
      </c>
      <c r="C1040" s="7">
        <v>21035</v>
      </c>
      <c r="D1040" s="7">
        <v>207</v>
      </c>
      <c r="E1040" s="1">
        <v>85685.08</v>
      </c>
      <c r="F1040" s="1">
        <v>4512.3</v>
      </c>
      <c r="G1040" s="1">
        <v>3133.19</v>
      </c>
      <c r="H1040" s="1">
        <v>1590.72</v>
      </c>
      <c r="I1040" s="6">
        <v>9236.2099999999991</v>
      </c>
      <c r="J1040" s="86"/>
      <c r="K1040" s="86"/>
      <c r="L1040" s="85"/>
      <c r="M1040" s="85"/>
      <c r="N1040" s="85"/>
      <c r="O1040" s="85"/>
      <c r="P1040" s="85"/>
      <c r="Q1040" s="32">
        <f t="shared" si="16"/>
        <v>9236.2099999999991</v>
      </c>
    </row>
    <row r="1041" spans="1:17" x14ac:dyDescent="0.25">
      <c r="A1041" s="83" t="s">
        <v>8709</v>
      </c>
      <c r="B1041" s="84" t="s">
        <v>16416</v>
      </c>
      <c r="C1041" s="7">
        <v>3140</v>
      </c>
      <c r="D1041" s="7">
        <v>52</v>
      </c>
      <c r="E1041" s="1">
        <v>14692.23</v>
      </c>
      <c r="F1041" s="1">
        <v>673.58</v>
      </c>
      <c r="G1041" s="1">
        <v>787.08</v>
      </c>
      <c r="H1041" s="1">
        <v>272.76</v>
      </c>
      <c r="I1041" s="6">
        <v>1733.42</v>
      </c>
      <c r="J1041" s="86"/>
      <c r="K1041" s="86"/>
      <c r="L1041" s="85"/>
      <c r="M1041" s="85"/>
      <c r="N1041" s="85"/>
      <c r="O1041" s="85"/>
      <c r="P1041" s="85"/>
      <c r="Q1041" s="32">
        <f t="shared" si="16"/>
        <v>1733.42</v>
      </c>
    </row>
    <row r="1042" spans="1:17" x14ac:dyDescent="0.25">
      <c r="A1042" s="83" t="s">
        <v>8710</v>
      </c>
      <c r="B1042" s="84" t="s">
        <v>16417</v>
      </c>
      <c r="C1042" s="7">
        <v>18670</v>
      </c>
      <c r="D1042" s="7">
        <v>450</v>
      </c>
      <c r="E1042" s="1">
        <v>234797.78</v>
      </c>
      <c r="F1042" s="1">
        <v>4004.98</v>
      </c>
      <c r="G1042" s="1">
        <v>6811.29</v>
      </c>
      <c r="H1042" s="1">
        <v>4358.96</v>
      </c>
      <c r="I1042" s="6">
        <v>15175.23</v>
      </c>
      <c r="J1042" s="86"/>
      <c r="K1042" s="86"/>
      <c r="L1042" s="85"/>
      <c r="M1042" s="85"/>
      <c r="N1042" s="85"/>
      <c r="O1042" s="85"/>
      <c r="P1042" s="85"/>
      <c r="Q1042" s="32">
        <f t="shared" si="16"/>
        <v>15175.23</v>
      </c>
    </row>
    <row r="1043" spans="1:17" x14ac:dyDescent="0.25">
      <c r="A1043" s="83" t="s">
        <v>8711</v>
      </c>
      <c r="B1043" s="84" t="s">
        <v>16418</v>
      </c>
      <c r="C1043" s="7">
        <v>2428</v>
      </c>
      <c r="D1043" s="7">
        <v>50</v>
      </c>
      <c r="E1043" s="1">
        <v>37281.17</v>
      </c>
      <c r="F1043" s="1">
        <v>520.84</v>
      </c>
      <c r="G1043" s="1">
        <v>756.81</v>
      </c>
      <c r="H1043" s="1">
        <v>692.11</v>
      </c>
      <c r="I1043" s="6">
        <v>1969.76</v>
      </c>
      <c r="J1043" s="86"/>
      <c r="K1043" s="86"/>
      <c r="L1043" s="85"/>
      <c r="M1043" s="85"/>
      <c r="N1043" s="85"/>
      <c r="O1043" s="85"/>
      <c r="P1043" s="85"/>
      <c r="Q1043" s="32">
        <f t="shared" si="16"/>
        <v>1969.76</v>
      </c>
    </row>
    <row r="1044" spans="1:17" x14ac:dyDescent="0.25">
      <c r="A1044" s="83" t="s">
        <v>8712</v>
      </c>
      <c r="B1044" s="84" t="s">
        <v>16419</v>
      </c>
      <c r="C1044" s="7">
        <v>2417</v>
      </c>
      <c r="D1044" s="7">
        <v>37</v>
      </c>
      <c r="E1044" s="1">
        <v>12646.25</v>
      </c>
      <c r="F1044" s="1">
        <v>518.48</v>
      </c>
      <c r="G1044" s="1">
        <v>560.04</v>
      </c>
      <c r="H1044" s="1">
        <v>234.78</v>
      </c>
      <c r="I1044" s="6">
        <v>1313.3</v>
      </c>
      <c r="J1044" s="86"/>
      <c r="K1044" s="86"/>
      <c r="L1044" s="85"/>
      <c r="M1044" s="85"/>
      <c r="N1044" s="85"/>
      <c r="O1044" s="85"/>
      <c r="P1044" s="85"/>
      <c r="Q1044" s="32">
        <f t="shared" si="16"/>
        <v>1313.3</v>
      </c>
    </row>
    <row r="1045" spans="1:17" x14ac:dyDescent="0.25">
      <c r="A1045" s="83" t="s">
        <v>8713</v>
      </c>
      <c r="B1045" s="84" t="s">
        <v>16420</v>
      </c>
      <c r="C1045" s="7">
        <v>1184</v>
      </c>
      <c r="D1045" s="7">
        <v>31</v>
      </c>
      <c r="E1045" s="1">
        <v>6212.12</v>
      </c>
      <c r="F1045" s="1">
        <v>253.98</v>
      </c>
      <c r="G1045" s="1">
        <v>469.22</v>
      </c>
      <c r="H1045" s="1">
        <v>115.33</v>
      </c>
      <c r="I1045" s="6">
        <v>838.53</v>
      </c>
      <c r="J1045" s="86"/>
      <c r="K1045" s="86"/>
      <c r="L1045" s="85"/>
      <c r="M1045" s="85"/>
      <c r="N1045" s="85"/>
      <c r="O1045" s="85"/>
      <c r="P1045" s="85"/>
      <c r="Q1045" s="32">
        <f t="shared" si="16"/>
        <v>838.53</v>
      </c>
    </row>
    <row r="1046" spans="1:17" x14ac:dyDescent="0.25">
      <c r="A1046" s="83" t="s">
        <v>8714</v>
      </c>
      <c r="B1046" s="84" t="s">
        <v>16421</v>
      </c>
      <c r="C1046" s="7">
        <v>114</v>
      </c>
      <c r="D1046" s="7">
        <v>15</v>
      </c>
      <c r="E1046" s="1">
        <v>6982.07</v>
      </c>
      <c r="F1046" s="1">
        <v>24.46</v>
      </c>
      <c r="G1046" s="1">
        <v>227.04</v>
      </c>
      <c r="H1046" s="1">
        <v>129.62</v>
      </c>
      <c r="I1046" s="6">
        <v>381.12</v>
      </c>
      <c r="J1046" s="86"/>
      <c r="K1046" s="86"/>
      <c r="L1046" s="85"/>
      <c r="M1046" s="85"/>
      <c r="N1046" s="85"/>
      <c r="O1046" s="85"/>
      <c r="P1046" s="85"/>
      <c r="Q1046" s="32">
        <f t="shared" si="16"/>
        <v>381.12</v>
      </c>
    </row>
    <row r="1047" spans="1:17" x14ac:dyDescent="0.25">
      <c r="A1047" s="83" t="s">
        <v>8715</v>
      </c>
      <c r="B1047" s="84" t="s">
        <v>16422</v>
      </c>
      <c r="C1047" s="7">
        <v>1228</v>
      </c>
      <c r="D1047" s="7">
        <v>24</v>
      </c>
      <c r="E1047" s="1">
        <v>4709</v>
      </c>
      <c r="F1047" s="1">
        <v>263.42</v>
      </c>
      <c r="G1047" s="1">
        <v>363.27</v>
      </c>
      <c r="H1047" s="1">
        <v>87.42</v>
      </c>
      <c r="I1047" s="6">
        <v>714.11</v>
      </c>
      <c r="J1047" s="86"/>
      <c r="K1047" s="86"/>
      <c r="L1047" s="85"/>
      <c r="M1047" s="85"/>
      <c r="N1047" s="85"/>
      <c r="O1047" s="85"/>
      <c r="P1047" s="85"/>
      <c r="Q1047" s="32">
        <f t="shared" si="16"/>
        <v>714.11</v>
      </c>
    </row>
    <row r="1048" spans="1:17" x14ac:dyDescent="0.25">
      <c r="A1048" s="83" t="s">
        <v>8716</v>
      </c>
      <c r="B1048" s="84" t="s">
        <v>16423</v>
      </c>
      <c r="C1048" s="7">
        <v>3261</v>
      </c>
      <c r="D1048" s="7">
        <v>57</v>
      </c>
      <c r="E1048" s="1">
        <v>16884.580000000002</v>
      </c>
      <c r="F1048" s="1">
        <v>699.53</v>
      </c>
      <c r="G1048" s="1">
        <v>862.76</v>
      </c>
      <c r="H1048" s="1">
        <v>313.45999999999998</v>
      </c>
      <c r="I1048" s="6">
        <v>1875.75</v>
      </c>
      <c r="J1048" s="86"/>
      <c r="K1048" s="86"/>
      <c r="L1048" s="85"/>
      <c r="M1048" s="85"/>
      <c r="N1048" s="85"/>
      <c r="O1048" s="85"/>
      <c r="P1048" s="85"/>
      <c r="Q1048" s="32">
        <f t="shared" si="16"/>
        <v>1875.75</v>
      </c>
    </row>
    <row r="1049" spans="1:17" x14ac:dyDescent="0.25">
      <c r="A1049" s="83" t="s">
        <v>8717</v>
      </c>
      <c r="B1049" s="84" t="s">
        <v>16424</v>
      </c>
      <c r="C1049" s="7">
        <v>342</v>
      </c>
      <c r="D1049" s="7">
        <v>21</v>
      </c>
      <c r="E1049" s="1">
        <v>5303.07</v>
      </c>
      <c r="F1049" s="1">
        <v>73.36</v>
      </c>
      <c r="G1049" s="1">
        <v>317.86</v>
      </c>
      <c r="H1049" s="1">
        <v>98.45</v>
      </c>
      <c r="I1049" s="6">
        <v>489.67</v>
      </c>
      <c r="J1049" s="86"/>
      <c r="K1049" s="86"/>
      <c r="L1049" s="85"/>
      <c r="M1049" s="85"/>
      <c r="N1049" s="85"/>
      <c r="O1049" s="85"/>
      <c r="P1049" s="85"/>
      <c r="Q1049" s="32">
        <f t="shared" si="16"/>
        <v>489.67</v>
      </c>
    </row>
    <row r="1050" spans="1:17" x14ac:dyDescent="0.25">
      <c r="A1050" s="83" t="s">
        <v>8718</v>
      </c>
      <c r="B1050" s="84" t="s">
        <v>16425</v>
      </c>
      <c r="C1050" s="7">
        <v>608</v>
      </c>
      <c r="D1050" s="7">
        <v>27</v>
      </c>
      <c r="E1050" s="1">
        <v>7990.34</v>
      </c>
      <c r="F1050" s="1">
        <v>130.41999999999999</v>
      </c>
      <c r="G1050" s="1">
        <v>408.68</v>
      </c>
      <c r="H1050" s="1">
        <v>148.34</v>
      </c>
      <c r="I1050" s="6">
        <v>687.44</v>
      </c>
      <c r="J1050" s="86"/>
      <c r="K1050" s="86"/>
      <c r="L1050" s="85"/>
      <c r="M1050" s="85"/>
      <c r="N1050" s="85"/>
      <c r="O1050" s="85"/>
      <c r="P1050" s="85"/>
      <c r="Q1050" s="32">
        <f t="shared" si="16"/>
        <v>687.44</v>
      </c>
    </row>
    <row r="1051" spans="1:17" x14ac:dyDescent="0.25">
      <c r="A1051" s="83" t="s">
        <v>8719</v>
      </c>
      <c r="B1051" s="84" t="s">
        <v>16426</v>
      </c>
      <c r="C1051" s="7">
        <v>10441</v>
      </c>
      <c r="D1051" s="7">
        <v>84</v>
      </c>
      <c r="E1051" s="1">
        <v>32243.79</v>
      </c>
      <c r="F1051" s="1">
        <v>2239.7399999999998</v>
      </c>
      <c r="G1051" s="1">
        <v>1271.44</v>
      </c>
      <c r="H1051" s="1">
        <v>598.6</v>
      </c>
      <c r="I1051" s="6">
        <v>4109.78</v>
      </c>
      <c r="J1051" s="86"/>
      <c r="K1051" s="86"/>
      <c r="L1051" s="85"/>
      <c r="M1051" s="85"/>
      <c r="N1051" s="85"/>
      <c r="O1051" s="85"/>
      <c r="P1051" s="85"/>
      <c r="Q1051" s="32">
        <f t="shared" si="16"/>
        <v>4109.78</v>
      </c>
    </row>
    <row r="1052" spans="1:17" x14ac:dyDescent="0.25">
      <c r="A1052" s="83" t="s">
        <v>8720</v>
      </c>
      <c r="B1052" s="84" t="s">
        <v>16427</v>
      </c>
      <c r="C1052" s="7">
        <v>31111</v>
      </c>
      <c r="D1052" s="7">
        <v>243</v>
      </c>
      <c r="E1052" s="1">
        <v>82604.69</v>
      </c>
      <c r="F1052" s="1">
        <v>6673.74</v>
      </c>
      <c r="G1052" s="1">
        <v>3678.1</v>
      </c>
      <c r="H1052" s="1">
        <v>1533.54</v>
      </c>
      <c r="I1052" s="6">
        <v>11885.38</v>
      </c>
      <c r="J1052" s="86"/>
      <c r="K1052" s="86"/>
      <c r="L1052" s="85"/>
      <c r="M1052" s="85"/>
      <c r="N1052" s="85"/>
      <c r="O1052" s="85"/>
      <c r="P1052" s="85"/>
      <c r="Q1052" s="32">
        <f t="shared" si="16"/>
        <v>11885.38</v>
      </c>
    </row>
    <row r="1053" spans="1:17" x14ac:dyDescent="0.25">
      <c r="A1053" s="83" t="s">
        <v>8721</v>
      </c>
      <c r="B1053" s="84" t="s">
        <v>16428</v>
      </c>
      <c r="C1053" s="7">
        <v>2380</v>
      </c>
      <c r="D1053" s="7">
        <v>49</v>
      </c>
      <c r="E1053" s="1">
        <v>52683.76</v>
      </c>
      <c r="F1053" s="1">
        <v>510.54</v>
      </c>
      <c r="G1053" s="1">
        <v>741.67</v>
      </c>
      <c r="H1053" s="1">
        <v>978.06</v>
      </c>
      <c r="I1053" s="6">
        <v>2230.27</v>
      </c>
      <c r="J1053" s="86"/>
      <c r="K1053" s="86"/>
      <c r="L1053" s="85"/>
      <c r="M1053" s="85"/>
      <c r="N1053" s="85"/>
      <c r="O1053" s="85"/>
      <c r="P1053" s="85"/>
      <c r="Q1053" s="32">
        <f t="shared" si="16"/>
        <v>2230.27</v>
      </c>
    </row>
    <row r="1054" spans="1:17" x14ac:dyDescent="0.25">
      <c r="A1054" s="83" t="s">
        <v>8722</v>
      </c>
      <c r="B1054" s="84" t="s">
        <v>16429</v>
      </c>
      <c r="C1054" s="7">
        <v>2470</v>
      </c>
      <c r="D1054" s="7">
        <v>50</v>
      </c>
      <c r="E1054" s="1">
        <v>24668.92</v>
      </c>
      <c r="F1054" s="1">
        <v>529.85</v>
      </c>
      <c r="G1054" s="1">
        <v>756.81</v>
      </c>
      <c r="H1054" s="1">
        <v>457.97</v>
      </c>
      <c r="I1054" s="6">
        <v>1744.63</v>
      </c>
      <c r="J1054" s="86"/>
      <c r="K1054" s="86"/>
      <c r="L1054" s="85"/>
      <c r="M1054" s="85"/>
      <c r="N1054" s="85"/>
      <c r="O1054" s="85"/>
      <c r="P1054" s="85"/>
      <c r="Q1054" s="32">
        <f t="shared" si="16"/>
        <v>1744.63</v>
      </c>
    </row>
    <row r="1055" spans="1:17" x14ac:dyDescent="0.25">
      <c r="A1055" s="83" t="s">
        <v>8723</v>
      </c>
      <c r="B1055" s="84" t="s">
        <v>16430</v>
      </c>
      <c r="C1055" s="7">
        <v>4544</v>
      </c>
      <c r="D1055" s="7">
        <v>43</v>
      </c>
      <c r="E1055" s="1">
        <v>51025.24</v>
      </c>
      <c r="F1055" s="1">
        <v>974.75</v>
      </c>
      <c r="G1055" s="1">
        <v>650.86</v>
      </c>
      <c r="H1055" s="1">
        <v>947.27</v>
      </c>
      <c r="I1055" s="6">
        <v>2572.88</v>
      </c>
      <c r="J1055" s="86"/>
      <c r="K1055" s="86"/>
      <c r="L1055" s="85"/>
      <c r="M1055" s="85"/>
      <c r="N1055" s="85"/>
      <c r="O1055" s="85"/>
      <c r="P1055" s="85"/>
      <c r="Q1055" s="32">
        <f t="shared" si="16"/>
        <v>2572.88</v>
      </c>
    </row>
    <row r="1056" spans="1:17" x14ac:dyDescent="0.25">
      <c r="A1056" s="83" t="s">
        <v>8724</v>
      </c>
      <c r="B1056" s="84" t="s">
        <v>16431</v>
      </c>
      <c r="C1056" s="7">
        <v>5428</v>
      </c>
      <c r="D1056" s="7">
        <v>76</v>
      </c>
      <c r="E1056" s="1">
        <v>27814.11</v>
      </c>
      <c r="F1056" s="1">
        <v>1164.3800000000001</v>
      </c>
      <c r="G1056" s="1">
        <v>1150.3499999999999</v>
      </c>
      <c r="H1056" s="1">
        <v>516.36</v>
      </c>
      <c r="I1056" s="6">
        <v>2831.09</v>
      </c>
      <c r="J1056" s="86"/>
      <c r="K1056" s="86"/>
      <c r="L1056" s="85"/>
      <c r="M1056" s="85"/>
      <c r="N1056" s="85"/>
      <c r="O1056" s="85"/>
      <c r="P1056" s="85"/>
      <c r="Q1056" s="32">
        <f t="shared" si="16"/>
        <v>2831.09</v>
      </c>
    </row>
    <row r="1057" spans="1:17" x14ac:dyDescent="0.25">
      <c r="A1057" s="83" t="s">
        <v>8725</v>
      </c>
      <c r="B1057" s="84" t="s">
        <v>16432</v>
      </c>
      <c r="C1057" s="7">
        <v>2317</v>
      </c>
      <c r="D1057" s="7">
        <v>32</v>
      </c>
      <c r="E1057" s="1">
        <v>69675.97</v>
      </c>
      <c r="F1057" s="1">
        <v>497.03</v>
      </c>
      <c r="G1057" s="1">
        <v>484.36</v>
      </c>
      <c r="H1057" s="1">
        <v>1293.51</v>
      </c>
      <c r="I1057" s="6">
        <v>2274.9</v>
      </c>
      <c r="J1057" s="86"/>
      <c r="K1057" s="86"/>
      <c r="L1057" s="85"/>
      <c r="M1057" s="85"/>
      <c r="N1057" s="85"/>
      <c r="O1057" s="85"/>
      <c r="P1057" s="85"/>
      <c r="Q1057" s="32">
        <f t="shared" si="16"/>
        <v>2274.9</v>
      </c>
    </row>
    <row r="1058" spans="1:17" x14ac:dyDescent="0.25">
      <c r="A1058" s="83" t="s">
        <v>8726</v>
      </c>
      <c r="B1058" s="84" t="s">
        <v>16433</v>
      </c>
      <c r="C1058" s="7">
        <v>2154</v>
      </c>
      <c r="D1058" s="7">
        <v>36</v>
      </c>
      <c r="E1058" s="1">
        <v>18253.88</v>
      </c>
      <c r="F1058" s="1">
        <v>462.06</v>
      </c>
      <c r="G1058" s="1">
        <v>544.9</v>
      </c>
      <c r="H1058" s="1">
        <v>338.88</v>
      </c>
      <c r="I1058" s="6">
        <v>1345.84</v>
      </c>
      <c r="J1058" s="86"/>
      <c r="K1058" s="86"/>
      <c r="L1058" s="85"/>
      <c r="M1058" s="85"/>
      <c r="N1058" s="85"/>
      <c r="O1058" s="85"/>
      <c r="P1058" s="85"/>
      <c r="Q1058" s="32">
        <f t="shared" si="16"/>
        <v>1345.84</v>
      </c>
    </row>
    <row r="1059" spans="1:17" x14ac:dyDescent="0.25">
      <c r="A1059" s="83" t="s">
        <v>8727</v>
      </c>
      <c r="B1059" s="84" t="s">
        <v>16434</v>
      </c>
      <c r="C1059" s="7">
        <v>20195</v>
      </c>
      <c r="D1059" s="7">
        <v>365</v>
      </c>
      <c r="E1059" s="1">
        <v>253419.41</v>
      </c>
      <c r="F1059" s="1">
        <v>4332.1099999999997</v>
      </c>
      <c r="G1059" s="1">
        <v>5524.71</v>
      </c>
      <c r="H1059" s="1">
        <v>4704.66</v>
      </c>
      <c r="I1059" s="6">
        <v>14561.48</v>
      </c>
      <c r="J1059" s="86"/>
      <c r="K1059" s="86"/>
      <c r="L1059" s="85"/>
      <c r="M1059" s="85"/>
      <c r="N1059" s="85"/>
      <c r="O1059" s="85"/>
      <c r="P1059" s="85"/>
      <c r="Q1059" s="32">
        <f t="shared" si="16"/>
        <v>14561.48</v>
      </c>
    </row>
    <row r="1060" spans="1:17" x14ac:dyDescent="0.25">
      <c r="A1060" s="83" t="s">
        <v>8728</v>
      </c>
      <c r="B1060" s="84" t="s">
        <v>16435</v>
      </c>
      <c r="C1060" s="7">
        <v>631</v>
      </c>
      <c r="D1060" s="7">
        <v>24</v>
      </c>
      <c r="E1060" s="1">
        <v>4636.04</v>
      </c>
      <c r="F1060" s="1">
        <v>135.36000000000001</v>
      </c>
      <c r="G1060" s="1">
        <v>363.27</v>
      </c>
      <c r="H1060" s="1">
        <v>86.06</v>
      </c>
      <c r="I1060" s="6">
        <v>584.69000000000005</v>
      </c>
      <c r="J1060" s="86"/>
      <c r="K1060" s="86"/>
      <c r="L1060" s="85"/>
      <c r="M1060" s="85"/>
      <c r="N1060" s="85"/>
      <c r="O1060" s="85"/>
      <c r="P1060" s="85"/>
      <c r="Q1060" s="32">
        <f t="shared" si="16"/>
        <v>584.69000000000005</v>
      </c>
    </row>
    <row r="1061" spans="1:17" x14ac:dyDescent="0.25">
      <c r="A1061" s="83" t="s">
        <v>8729</v>
      </c>
      <c r="B1061" s="84" t="s">
        <v>16436</v>
      </c>
      <c r="C1061" s="7">
        <v>12841</v>
      </c>
      <c r="D1061" s="7">
        <v>257</v>
      </c>
      <c r="E1061" s="1">
        <v>453064.92</v>
      </c>
      <c r="F1061" s="1">
        <v>2754.58</v>
      </c>
      <c r="G1061" s="1">
        <v>3890</v>
      </c>
      <c r="H1061" s="1">
        <v>8411.02</v>
      </c>
      <c r="I1061" s="6">
        <v>15055.6</v>
      </c>
      <c r="J1061" s="86"/>
      <c r="K1061" s="86"/>
      <c r="L1061" s="85"/>
      <c r="M1061" s="85"/>
      <c r="N1061" s="85"/>
      <c r="O1061" s="85"/>
      <c r="P1061" s="85"/>
      <c r="Q1061" s="32">
        <f t="shared" si="16"/>
        <v>15055.6</v>
      </c>
    </row>
    <row r="1062" spans="1:17" x14ac:dyDescent="0.25">
      <c r="A1062" s="83" t="s">
        <v>8730</v>
      </c>
      <c r="B1062" s="84" t="s">
        <v>16437</v>
      </c>
      <c r="C1062" s="7">
        <v>76</v>
      </c>
      <c r="D1062" s="7">
        <v>10</v>
      </c>
      <c r="E1062" s="1">
        <v>2942.74</v>
      </c>
      <c r="F1062" s="1">
        <v>16.3</v>
      </c>
      <c r="G1062" s="1">
        <v>151.36000000000001</v>
      </c>
      <c r="H1062" s="1">
        <v>54.63</v>
      </c>
      <c r="I1062" s="6">
        <v>222.29</v>
      </c>
      <c r="J1062" s="86"/>
      <c r="K1062" s="86"/>
      <c r="L1062" s="85"/>
      <c r="M1062" s="85"/>
      <c r="N1062" s="85"/>
      <c r="O1062" s="85"/>
      <c r="P1062" s="85"/>
      <c r="Q1062" s="32">
        <f t="shared" si="16"/>
        <v>222.29</v>
      </c>
    </row>
    <row r="1063" spans="1:17" x14ac:dyDescent="0.25">
      <c r="A1063" s="83" t="s">
        <v>8731</v>
      </c>
      <c r="B1063" s="84" t="s">
        <v>16438</v>
      </c>
      <c r="C1063" s="7">
        <v>266</v>
      </c>
      <c r="D1063" s="7">
        <v>10</v>
      </c>
      <c r="E1063" s="1">
        <v>1878.56</v>
      </c>
      <c r="F1063" s="1">
        <v>57.06</v>
      </c>
      <c r="G1063" s="1">
        <v>151.36000000000001</v>
      </c>
      <c r="H1063" s="1">
        <v>34.869999999999997</v>
      </c>
      <c r="I1063" s="6">
        <v>243.29</v>
      </c>
      <c r="J1063" s="86"/>
      <c r="K1063" s="86"/>
      <c r="L1063" s="85"/>
      <c r="M1063" s="85"/>
      <c r="N1063" s="85"/>
      <c r="O1063" s="85"/>
      <c r="P1063" s="85"/>
      <c r="Q1063" s="32">
        <f t="shared" si="16"/>
        <v>243.29</v>
      </c>
    </row>
    <row r="1064" spans="1:17" x14ac:dyDescent="0.25">
      <c r="A1064" s="83" t="s">
        <v>8732</v>
      </c>
      <c r="B1064" s="84" t="s">
        <v>16439</v>
      </c>
      <c r="C1064" s="7">
        <v>182</v>
      </c>
      <c r="D1064" s="7">
        <v>12</v>
      </c>
      <c r="E1064" s="1">
        <v>2697.75</v>
      </c>
      <c r="F1064" s="1">
        <v>39.04</v>
      </c>
      <c r="G1064" s="1">
        <v>181.63</v>
      </c>
      <c r="H1064" s="1">
        <v>50.08</v>
      </c>
      <c r="I1064" s="6">
        <v>270.75</v>
      </c>
      <c r="J1064" s="86"/>
      <c r="K1064" s="86"/>
      <c r="L1064" s="85"/>
      <c r="M1064" s="85"/>
      <c r="N1064" s="85"/>
      <c r="O1064" s="85"/>
      <c r="P1064" s="85"/>
      <c r="Q1064" s="32">
        <f t="shared" si="16"/>
        <v>270.75</v>
      </c>
    </row>
    <row r="1065" spans="1:17" x14ac:dyDescent="0.25">
      <c r="A1065" s="83" t="s">
        <v>8733</v>
      </c>
      <c r="B1065" s="84" t="s">
        <v>16440</v>
      </c>
      <c r="C1065" s="7">
        <v>8268</v>
      </c>
      <c r="D1065" s="7">
        <v>107</v>
      </c>
      <c r="E1065" s="1">
        <v>38226.9</v>
      </c>
      <c r="F1065" s="1">
        <v>1773.6</v>
      </c>
      <c r="G1065" s="1">
        <v>1619.58</v>
      </c>
      <c r="H1065" s="1">
        <v>709.67</v>
      </c>
      <c r="I1065" s="6">
        <v>4102.8500000000004</v>
      </c>
      <c r="J1065" s="86"/>
      <c r="K1065" s="86"/>
      <c r="L1065" s="85"/>
      <c r="M1065" s="85"/>
      <c r="N1065" s="85"/>
      <c r="O1065" s="85"/>
      <c r="P1065" s="85"/>
      <c r="Q1065" s="32">
        <f t="shared" si="16"/>
        <v>4102.8500000000004</v>
      </c>
    </row>
    <row r="1066" spans="1:17" x14ac:dyDescent="0.25">
      <c r="A1066" s="83" t="s">
        <v>8734</v>
      </c>
      <c r="B1066" s="84" t="s">
        <v>16441</v>
      </c>
      <c r="C1066" s="7">
        <v>120443</v>
      </c>
      <c r="D1066" s="7">
        <v>581</v>
      </c>
      <c r="E1066" s="1">
        <v>463708.28</v>
      </c>
      <c r="F1066" s="1">
        <v>25836.720000000001</v>
      </c>
      <c r="G1066" s="1">
        <v>8794.1299999999992</v>
      </c>
      <c r="H1066" s="1">
        <v>8608.6200000000008</v>
      </c>
      <c r="I1066" s="6">
        <v>43239.47</v>
      </c>
      <c r="J1066" s="86"/>
      <c r="K1066" s="86"/>
      <c r="L1066" s="85"/>
      <c r="M1066" s="85"/>
      <c r="N1066" s="85"/>
      <c r="O1066" s="85"/>
      <c r="P1066" s="85"/>
      <c r="Q1066" s="32">
        <f t="shared" si="16"/>
        <v>43239.47</v>
      </c>
    </row>
    <row r="1067" spans="1:17" x14ac:dyDescent="0.25">
      <c r="A1067" s="83" t="s">
        <v>8735</v>
      </c>
      <c r="B1067" s="84" t="s">
        <v>16442</v>
      </c>
      <c r="C1067" s="7">
        <v>2278</v>
      </c>
      <c r="D1067" s="7">
        <v>50</v>
      </c>
      <c r="E1067" s="1">
        <v>45404.59</v>
      </c>
      <c r="F1067" s="1">
        <v>488.66</v>
      </c>
      <c r="G1067" s="1">
        <v>756.81</v>
      </c>
      <c r="H1067" s="1">
        <v>842.92</v>
      </c>
      <c r="I1067" s="6">
        <v>2088.39</v>
      </c>
      <c r="J1067" s="86"/>
      <c r="K1067" s="86"/>
      <c r="L1067" s="85"/>
      <c r="M1067" s="85"/>
      <c r="N1067" s="85"/>
      <c r="O1067" s="85"/>
      <c r="P1067" s="85"/>
      <c r="Q1067" s="32">
        <f t="shared" si="16"/>
        <v>2088.39</v>
      </c>
    </row>
    <row r="1068" spans="1:17" x14ac:dyDescent="0.25">
      <c r="A1068" s="83" t="s">
        <v>8736</v>
      </c>
      <c r="B1068" s="84" t="s">
        <v>16443</v>
      </c>
      <c r="C1068" s="7">
        <v>1383</v>
      </c>
      <c r="D1068" s="7">
        <v>23</v>
      </c>
      <c r="E1068" s="1">
        <v>6652.26</v>
      </c>
      <c r="F1068" s="1">
        <v>296.67</v>
      </c>
      <c r="G1068" s="1">
        <v>348.14</v>
      </c>
      <c r="H1068" s="1">
        <v>123.5</v>
      </c>
      <c r="I1068" s="6">
        <v>768.31</v>
      </c>
      <c r="J1068" s="86"/>
      <c r="K1068" s="86"/>
      <c r="L1068" s="85"/>
      <c r="M1068" s="85"/>
      <c r="N1068" s="85"/>
      <c r="O1068" s="85"/>
      <c r="P1068" s="85"/>
      <c r="Q1068" s="32">
        <f t="shared" si="16"/>
        <v>768.31</v>
      </c>
    </row>
    <row r="1069" spans="1:17" x14ac:dyDescent="0.25">
      <c r="A1069" s="83" t="s">
        <v>8737</v>
      </c>
      <c r="B1069" s="84" t="s">
        <v>16444</v>
      </c>
      <c r="C1069" s="7">
        <v>7426</v>
      </c>
      <c r="D1069" s="7">
        <v>100</v>
      </c>
      <c r="E1069" s="1">
        <v>44675.03</v>
      </c>
      <c r="F1069" s="1">
        <v>1592.98</v>
      </c>
      <c r="G1069" s="1">
        <v>1513.62</v>
      </c>
      <c r="H1069" s="1">
        <v>829.38</v>
      </c>
      <c r="I1069" s="6">
        <v>3935.98</v>
      </c>
      <c r="J1069" s="86"/>
      <c r="K1069" s="86"/>
      <c r="L1069" s="85"/>
      <c r="M1069" s="85"/>
      <c r="N1069" s="85"/>
      <c r="O1069" s="85"/>
      <c r="P1069" s="85"/>
      <c r="Q1069" s="32">
        <f t="shared" si="16"/>
        <v>3935.98</v>
      </c>
    </row>
    <row r="1070" spans="1:17" x14ac:dyDescent="0.25">
      <c r="A1070" s="83" t="s">
        <v>8738</v>
      </c>
      <c r="B1070" s="84" t="s">
        <v>16445</v>
      </c>
      <c r="C1070" s="7">
        <v>367</v>
      </c>
      <c r="D1070" s="7">
        <v>10</v>
      </c>
      <c r="E1070" s="1">
        <v>5361.48</v>
      </c>
      <c r="F1070" s="1">
        <v>78.73</v>
      </c>
      <c r="G1070" s="1">
        <v>151.36000000000001</v>
      </c>
      <c r="H1070" s="1">
        <v>99.54</v>
      </c>
      <c r="I1070" s="6">
        <v>329.63</v>
      </c>
      <c r="J1070" s="86"/>
      <c r="K1070" s="86"/>
      <c r="L1070" s="85"/>
      <c r="M1070" s="85"/>
      <c r="N1070" s="85"/>
      <c r="O1070" s="85"/>
      <c r="P1070" s="85"/>
      <c r="Q1070" s="32">
        <f t="shared" si="16"/>
        <v>329.63</v>
      </c>
    </row>
    <row r="1071" spans="1:17" x14ac:dyDescent="0.25">
      <c r="A1071" s="83" t="s">
        <v>8739</v>
      </c>
      <c r="B1071" s="84" t="s">
        <v>16446</v>
      </c>
      <c r="C1071" s="7">
        <v>10225</v>
      </c>
      <c r="D1071" s="7">
        <v>67</v>
      </c>
      <c r="E1071" s="1">
        <v>20847.47</v>
      </c>
      <c r="F1071" s="1">
        <v>2193.41</v>
      </c>
      <c r="G1071" s="1">
        <v>1014.13</v>
      </c>
      <c r="H1071" s="1">
        <v>387.02</v>
      </c>
      <c r="I1071" s="6">
        <v>3594.56</v>
      </c>
      <c r="J1071" s="86"/>
      <c r="K1071" s="86"/>
      <c r="L1071" s="85"/>
      <c r="M1071" s="85"/>
      <c r="N1071" s="85"/>
      <c r="O1071" s="85"/>
      <c r="P1071" s="85"/>
      <c r="Q1071" s="32">
        <f t="shared" si="16"/>
        <v>3594.56</v>
      </c>
    </row>
    <row r="1072" spans="1:17" x14ac:dyDescent="0.25">
      <c r="A1072" s="83" t="s">
        <v>8740</v>
      </c>
      <c r="B1072" s="84" t="s">
        <v>16447</v>
      </c>
      <c r="C1072" s="7">
        <v>7676</v>
      </c>
      <c r="D1072" s="7">
        <v>133</v>
      </c>
      <c r="E1072" s="1">
        <v>523674.87</v>
      </c>
      <c r="F1072" s="1">
        <v>1646.61</v>
      </c>
      <c r="G1072" s="1">
        <v>2013.11</v>
      </c>
      <c r="H1072" s="1">
        <v>9721.8799999999992</v>
      </c>
      <c r="I1072" s="6">
        <v>13381.6</v>
      </c>
      <c r="J1072" s="86"/>
      <c r="K1072" s="86"/>
      <c r="L1072" s="85"/>
      <c r="M1072" s="85"/>
      <c r="N1072" s="85"/>
      <c r="O1072" s="85"/>
      <c r="P1072" s="85"/>
      <c r="Q1072" s="32">
        <f t="shared" si="16"/>
        <v>13381.6</v>
      </c>
    </row>
    <row r="1073" spans="1:17" x14ac:dyDescent="0.25">
      <c r="A1073" s="83" t="s">
        <v>8741</v>
      </c>
      <c r="B1073" s="84" t="s">
        <v>16448</v>
      </c>
      <c r="C1073" s="7">
        <v>33334</v>
      </c>
      <c r="D1073" s="7">
        <v>956</v>
      </c>
      <c r="E1073" s="1">
        <v>1009765.68</v>
      </c>
      <c r="F1073" s="1">
        <v>7150.62</v>
      </c>
      <c r="G1073" s="1">
        <v>14470.2</v>
      </c>
      <c r="H1073" s="1">
        <v>18746.02</v>
      </c>
      <c r="I1073" s="6">
        <v>40366.839999999997</v>
      </c>
      <c r="J1073" s="86"/>
      <c r="K1073" s="86"/>
      <c r="L1073" s="85"/>
      <c r="M1073" s="85"/>
      <c r="N1073" s="85"/>
      <c r="O1073" s="85"/>
      <c r="P1073" s="85"/>
      <c r="Q1073" s="32">
        <f t="shared" si="16"/>
        <v>40366.839999999997</v>
      </c>
    </row>
    <row r="1074" spans="1:17" x14ac:dyDescent="0.25">
      <c r="A1074" s="83" t="s">
        <v>8742</v>
      </c>
      <c r="B1074" s="84" t="s">
        <v>16449</v>
      </c>
      <c r="C1074" s="7">
        <v>161</v>
      </c>
      <c r="D1074" s="7">
        <v>7</v>
      </c>
      <c r="E1074" s="1">
        <v>1391.4</v>
      </c>
      <c r="F1074" s="1">
        <v>34.54</v>
      </c>
      <c r="G1074" s="1">
        <v>105.95</v>
      </c>
      <c r="H1074" s="1">
        <v>25.83</v>
      </c>
      <c r="I1074" s="6">
        <v>166.32</v>
      </c>
      <c r="J1074" s="86"/>
      <c r="K1074" s="86"/>
      <c r="L1074" s="85"/>
      <c r="M1074" s="85"/>
      <c r="N1074" s="85"/>
      <c r="O1074" s="85"/>
      <c r="P1074" s="85"/>
      <c r="Q1074" s="32">
        <f t="shared" si="16"/>
        <v>166.32</v>
      </c>
    </row>
    <row r="1075" spans="1:17" x14ac:dyDescent="0.25">
      <c r="A1075" s="83" t="s">
        <v>8743</v>
      </c>
      <c r="B1075" s="84" t="s">
        <v>16450</v>
      </c>
      <c r="C1075" s="7">
        <v>2186</v>
      </c>
      <c r="D1075" s="7">
        <v>45</v>
      </c>
      <c r="E1075" s="1">
        <v>52681.09</v>
      </c>
      <c r="F1075" s="1">
        <v>468.93</v>
      </c>
      <c r="G1075" s="1">
        <v>681.13</v>
      </c>
      <c r="H1075" s="1">
        <v>978.01</v>
      </c>
      <c r="I1075" s="6">
        <v>2128.0700000000002</v>
      </c>
      <c r="J1075" s="86"/>
      <c r="K1075" s="86"/>
      <c r="L1075" s="85"/>
      <c r="M1075" s="85"/>
      <c r="N1075" s="85"/>
      <c r="O1075" s="85"/>
      <c r="P1075" s="85"/>
      <c r="Q1075" s="32">
        <f t="shared" si="16"/>
        <v>2128.0700000000002</v>
      </c>
    </row>
    <row r="1076" spans="1:17" x14ac:dyDescent="0.25">
      <c r="A1076" s="83" t="s">
        <v>8744</v>
      </c>
      <c r="B1076" s="84" t="s">
        <v>16451</v>
      </c>
      <c r="C1076" s="7">
        <v>184</v>
      </c>
      <c r="D1076" s="7">
        <v>18</v>
      </c>
      <c r="E1076" s="1">
        <v>5606.89</v>
      </c>
      <c r="F1076" s="1">
        <v>39.47</v>
      </c>
      <c r="G1076" s="1">
        <v>272.45</v>
      </c>
      <c r="H1076" s="1">
        <v>104.09</v>
      </c>
      <c r="I1076" s="6">
        <v>416.01</v>
      </c>
      <c r="J1076" s="86"/>
      <c r="K1076" s="86"/>
      <c r="L1076" s="85"/>
      <c r="M1076" s="85"/>
      <c r="N1076" s="85"/>
      <c r="O1076" s="85"/>
      <c r="P1076" s="85"/>
      <c r="Q1076" s="32">
        <f t="shared" si="16"/>
        <v>416.01</v>
      </c>
    </row>
    <row r="1077" spans="1:17" x14ac:dyDescent="0.25">
      <c r="A1077" s="83" t="s">
        <v>8745</v>
      </c>
      <c r="B1077" s="84" t="s">
        <v>16452</v>
      </c>
      <c r="C1077" s="7">
        <v>890</v>
      </c>
      <c r="D1077" s="7">
        <v>15</v>
      </c>
      <c r="E1077" s="1">
        <v>4803.67</v>
      </c>
      <c r="F1077" s="1">
        <v>190.92</v>
      </c>
      <c r="G1077" s="1">
        <v>227.04</v>
      </c>
      <c r="H1077" s="1">
        <v>89.18</v>
      </c>
      <c r="I1077" s="6">
        <v>507.14</v>
      </c>
      <c r="J1077" s="86"/>
      <c r="K1077" s="86"/>
      <c r="L1077" s="85"/>
      <c r="M1077" s="85"/>
      <c r="N1077" s="85"/>
      <c r="O1077" s="85"/>
      <c r="P1077" s="85"/>
      <c r="Q1077" s="32">
        <f t="shared" si="16"/>
        <v>507.14</v>
      </c>
    </row>
    <row r="1078" spans="1:17" x14ac:dyDescent="0.25">
      <c r="A1078" s="83" t="s">
        <v>8746</v>
      </c>
      <c r="B1078" s="84" t="s">
        <v>16453</v>
      </c>
      <c r="C1078" s="7">
        <v>119</v>
      </c>
      <c r="D1078" s="7">
        <v>15</v>
      </c>
      <c r="E1078" s="1">
        <v>2483.92</v>
      </c>
      <c r="F1078" s="1">
        <v>25.53</v>
      </c>
      <c r="G1078" s="1">
        <v>227.04</v>
      </c>
      <c r="H1078" s="1">
        <v>46.11</v>
      </c>
      <c r="I1078" s="6">
        <v>298.68</v>
      </c>
      <c r="J1078" s="86"/>
      <c r="K1078" s="86"/>
      <c r="L1078" s="85"/>
      <c r="M1078" s="85"/>
      <c r="N1078" s="85"/>
      <c r="O1078" s="85"/>
      <c r="P1078" s="85"/>
      <c r="Q1078" s="32">
        <f t="shared" si="16"/>
        <v>298.68</v>
      </c>
    </row>
    <row r="1079" spans="1:17" x14ac:dyDescent="0.25">
      <c r="A1079" s="83" t="s">
        <v>8747</v>
      </c>
      <c r="B1079" s="84" t="s">
        <v>16454</v>
      </c>
      <c r="C1079" s="7">
        <v>1024</v>
      </c>
      <c r="D1079" s="7">
        <v>16</v>
      </c>
      <c r="E1079" s="1">
        <v>9054.3700000000008</v>
      </c>
      <c r="F1079" s="1">
        <v>219.66</v>
      </c>
      <c r="G1079" s="1">
        <v>242.18</v>
      </c>
      <c r="H1079" s="1">
        <v>168.09</v>
      </c>
      <c r="I1079" s="6">
        <v>629.92999999999995</v>
      </c>
      <c r="J1079" s="86"/>
      <c r="K1079" s="86"/>
      <c r="L1079" s="85"/>
      <c r="M1079" s="85"/>
      <c r="N1079" s="85"/>
      <c r="O1079" s="85"/>
      <c r="P1079" s="85"/>
      <c r="Q1079" s="32">
        <f t="shared" si="16"/>
        <v>629.92999999999995</v>
      </c>
    </row>
    <row r="1080" spans="1:17" x14ac:dyDescent="0.25">
      <c r="A1080" s="83" t="s">
        <v>8748</v>
      </c>
      <c r="B1080" s="84" t="s">
        <v>16455</v>
      </c>
      <c r="C1080" s="7">
        <v>9630</v>
      </c>
      <c r="D1080" s="7">
        <v>135</v>
      </c>
      <c r="E1080" s="1">
        <v>46453.2</v>
      </c>
      <c r="F1080" s="1">
        <v>2065.77</v>
      </c>
      <c r="G1080" s="1">
        <v>2043.38</v>
      </c>
      <c r="H1080" s="1">
        <v>862.39</v>
      </c>
      <c r="I1080" s="6">
        <v>4971.54</v>
      </c>
      <c r="J1080" s="86"/>
      <c r="K1080" s="86"/>
      <c r="L1080" s="85"/>
      <c r="M1080" s="85"/>
      <c r="N1080" s="85"/>
      <c r="O1080" s="85"/>
      <c r="P1080" s="85"/>
      <c r="Q1080" s="32">
        <f t="shared" si="16"/>
        <v>4971.54</v>
      </c>
    </row>
    <row r="1081" spans="1:17" x14ac:dyDescent="0.25">
      <c r="A1081" s="83" t="s">
        <v>8749</v>
      </c>
      <c r="B1081" s="84" t="s">
        <v>16456</v>
      </c>
      <c r="C1081" s="7">
        <v>25999</v>
      </c>
      <c r="D1081" s="7">
        <v>632</v>
      </c>
      <c r="E1081" s="1">
        <v>845263.08</v>
      </c>
      <c r="F1081" s="1">
        <v>5577.15</v>
      </c>
      <c r="G1081" s="1">
        <v>9566.07</v>
      </c>
      <c r="H1081" s="1">
        <v>15692.08</v>
      </c>
      <c r="I1081" s="6">
        <v>30835.3</v>
      </c>
      <c r="J1081" s="86"/>
      <c r="K1081" s="86"/>
      <c r="L1081" s="85"/>
      <c r="M1081" s="85"/>
      <c r="N1081" s="85"/>
      <c r="O1081" s="85"/>
      <c r="P1081" s="85"/>
      <c r="Q1081" s="32">
        <f t="shared" si="16"/>
        <v>30835.3</v>
      </c>
    </row>
    <row r="1082" spans="1:17" x14ac:dyDescent="0.25">
      <c r="A1082" s="83" t="s">
        <v>8750</v>
      </c>
      <c r="B1082" s="84" t="s">
        <v>16457</v>
      </c>
      <c r="C1082" s="7">
        <v>3548</v>
      </c>
      <c r="D1082" s="7">
        <v>117</v>
      </c>
      <c r="E1082" s="1">
        <v>53903.54</v>
      </c>
      <c r="F1082" s="1">
        <v>761.1</v>
      </c>
      <c r="G1082" s="1">
        <v>1770.94</v>
      </c>
      <c r="H1082" s="1">
        <v>1000.7</v>
      </c>
      <c r="I1082" s="6">
        <v>3532.74</v>
      </c>
      <c r="J1082" s="86"/>
      <c r="K1082" s="86"/>
      <c r="L1082" s="85"/>
      <c r="M1082" s="85"/>
      <c r="N1082" s="85"/>
      <c r="O1082" s="85"/>
      <c r="P1082" s="85"/>
      <c r="Q1082" s="32">
        <f t="shared" si="16"/>
        <v>3532.74</v>
      </c>
    </row>
    <row r="1083" spans="1:17" x14ac:dyDescent="0.25">
      <c r="A1083" s="83" t="s">
        <v>8751</v>
      </c>
      <c r="B1083" s="84" t="s">
        <v>16458</v>
      </c>
      <c r="C1083" s="7">
        <v>9767</v>
      </c>
      <c r="D1083" s="7">
        <v>126</v>
      </c>
      <c r="E1083" s="1">
        <v>69624.37</v>
      </c>
      <c r="F1083" s="1">
        <v>2095.16</v>
      </c>
      <c r="G1083" s="1">
        <v>1907.16</v>
      </c>
      <c r="H1083" s="1">
        <v>1292.56</v>
      </c>
      <c r="I1083" s="6">
        <v>5294.88</v>
      </c>
      <c r="J1083" s="86"/>
      <c r="K1083" s="86"/>
      <c r="L1083" s="85"/>
      <c r="M1083" s="85"/>
      <c r="N1083" s="85"/>
      <c r="O1083" s="85"/>
      <c r="P1083" s="85"/>
      <c r="Q1083" s="32">
        <f t="shared" si="16"/>
        <v>5294.88</v>
      </c>
    </row>
    <row r="1084" spans="1:17" x14ac:dyDescent="0.25">
      <c r="A1084" s="83" t="s">
        <v>8752</v>
      </c>
      <c r="B1084" s="84" t="s">
        <v>16459</v>
      </c>
      <c r="C1084" s="7">
        <v>28268</v>
      </c>
      <c r="D1084" s="7">
        <v>293</v>
      </c>
      <c r="E1084" s="1">
        <v>365234.15</v>
      </c>
      <c r="F1084" s="1">
        <v>6063.89</v>
      </c>
      <c r="G1084" s="1">
        <v>4434.8999999999996</v>
      </c>
      <c r="H1084" s="1">
        <v>6780.47</v>
      </c>
      <c r="I1084" s="6">
        <v>17279.259999999998</v>
      </c>
      <c r="J1084" s="86"/>
      <c r="K1084" s="86"/>
      <c r="L1084" s="85"/>
      <c r="M1084" s="85"/>
      <c r="N1084" s="85"/>
      <c r="O1084" s="85"/>
      <c r="P1084" s="85"/>
      <c r="Q1084" s="32">
        <f t="shared" si="16"/>
        <v>17279.259999999998</v>
      </c>
    </row>
    <row r="1085" spans="1:17" x14ac:dyDescent="0.25">
      <c r="A1085" s="83" t="s">
        <v>8753</v>
      </c>
      <c r="B1085" s="84" t="s">
        <v>16460</v>
      </c>
      <c r="C1085" s="7">
        <v>6452</v>
      </c>
      <c r="D1085" s="7">
        <v>65</v>
      </c>
      <c r="E1085" s="1">
        <v>13647.5</v>
      </c>
      <c r="F1085" s="1">
        <v>1384.05</v>
      </c>
      <c r="G1085" s="1">
        <v>983.86</v>
      </c>
      <c r="H1085" s="1">
        <v>253.36</v>
      </c>
      <c r="I1085" s="6">
        <v>2621.27</v>
      </c>
      <c r="J1085" s="86"/>
      <c r="K1085" s="86"/>
      <c r="L1085" s="85"/>
      <c r="M1085" s="85"/>
      <c r="N1085" s="85"/>
      <c r="O1085" s="85"/>
      <c r="P1085" s="85"/>
      <c r="Q1085" s="32">
        <f t="shared" si="16"/>
        <v>2621.27</v>
      </c>
    </row>
    <row r="1086" spans="1:17" x14ac:dyDescent="0.25">
      <c r="A1086" s="83" t="s">
        <v>8754</v>
      </c>
      <c r="B1086" s="84" t="s">
        <v>16461</v>
      </c>
      <c r="C1086" s="7">
        <v>2058</v>
      </c>
      <c r="D1086" s="7">
        <v>49</v>
      </c>
      <c r="E1086" s="1">
        <v>51284.08</v>
      </c>
      <c r="F1086" s="1">
        <v>441.47</v>
      </c>
      <c r="G1086" s="1">
        <v>741.67</v>
      </c>
      <c r="H1086" s="1">
        <v>952.07</v>
      </c>
      <c r="I1086" s="6">
        <v>2135.21</v>
      </c>
      <c r="J1086" s="86"/>
      <c r="K1086" s="86"/>
      <c r="L1086" s="85"/>
      <c r="M1086" s="85"/>
      <c r="N1086" s="85"/>
      <c r="O1086" s="85"/>
      <c r="P1086" s="85"/>
      <c r="Q1086" s="32">
        <f t="shared" si="16"/>
        <v>2135.21</v>
      </c>
    </row>
    <row r="1087" spans="1:17" x14ac:dyDescent="0.25">
      <c r="A1087" s="83" t="s">
        <v>8755</v>
      </c>
      <c r="B1087" s="84" t="s">
        <v>16462</v>
      </c>
      <c r="C1087" s="7">
        <v>57855</v>
      </c>
      <c r="D1087" s="7">
        <v>644</v>
      </c>
      <c r="E1087" s="1">
        <v>458552.53</v>
      </c>
      <c r="F1087" s="1">
        <v>12410.71</v>
      </c>
      <c r="G1087" s="1">
        <v>9747.7000000000007</v>
      </c>
      <c r="H1087" s="1">
        <v>8512.9</v>
      </c>
      <c r="I1087" s="6">
        <v>30671.31</v>
      </c>
      <c r="J1087" s="86"/>
      <c r="K1087" s="86"/>
      <c r="L1087" s="85"/>
      <c r="M1087" s="85"/>
      <c r="N1087" s="85"/>
      <c r="O1087" s="85"/>
      <c r="P1087" s="85"/>
      <c r="Q1087" s="32">
        <f t="shared" si="16"/>
        <v>30671.31</v>
      </c>
    </row>
    <row r="1088" spans="1:17" x14ac:dyDescent="0.25">
      <c r="A1088" s="83" t="s">
        <v>8756</v>
      </c>
      <c r="B1088" s="84" t="s">
        <v>16463</v>
      </c>
      <c r="C1088" s="7">
        <v>9235</v>
      </c>
      <c r="D1088" s="7">
        <v>224</v>
      </c>
      <c r="E1088" s="1">
        <v>118885.56</v>
      </c>
      <c r="F1088" s="1">
        <v>1981.04</v>
      </c>
      <c r="G1088" s="1">
        <v>3390.5</v>
      </c>
      <c r="H1088" s="1">
        <v>2207.08</v>
      </c>
      <c r="I1088" s="6">
        <v>7578.62</v>
      </c>
      <c r="J1088" s="86"/>
      <c r="K1088" s="86"/>
      <c r="L1088" s="85"/>
      <c r="M1088" s="85"/>
      <c r="N1088" s="85"/>
      <c r="O1088" s="85"/>
      <c r="P1088" s="85"/>
      <c r="Q1088" s="32">
        <f t="shared" si="16"/>
        <v>7578.62</v>
      </c>
    </row>
    <row r="1089" spans="1:17" x14ac:dyDescent="0.25">
      <c r="A1089" s="83" t="s">
        <v>8757</v>
      </c>
      <c r="B1089" s="84" t="s">
        <v>16464</v>
      </c>
      <c r="C1089" s="7">
        <v>1150</v>
      </c>
      <c r="D1089" s="7">
        <v>27</v>
      </c>
      <c r="E1089" s="1">
        <v>17211.23</v>
      </c>
      <c r="F1089" s="1">
        <v>246.69</v>
      </c>
      <c r="G1089" s="1">
        <v>408.68</v>
      </c>
      <c r="H1089" s="1">
        <v>319.52</v>
      </c>
      <c r="I1089" s="6">
        <v>974.89</v>
      </c>
      <c r="J1089" s="86"/>
      <c r="K1089" s="86"/>
      <c r="L1089" s="85"/>
      <c r="M1089" s="85"/>
      <c r="N1089" s="85"/>
      <c r="O1089" s="85"/>
      <c r="P1089" s="85"/>
      <c r="Q1089" s="32">
        <f t="shared" si="16"/>
        <v>974.89</v>
      </c>
    </row>
    <row r="1090" spans="1:17" x14ac:dyDescent="0.25">
      <c r="A1090" s="83" t="s">
        <v>8758</v>
      </c>
      <c r="B1090" s="84" t="s">
        <v>16465</v>
      </c>
      <c r="C1090" s="7">
        <v>3544</v>
      </c>
      <c r="D1090" s="7">
        <v>72</v>
      </c>
      <c r="E1090" s="1">
        <v>38706.120000000003</v>
      </c>
      <c r="F1090" s="1">
        <v>760.24</v>
      </c>
      <c r="G1090" s="1">
        <v>1089.81</v>
      </c>
      <c r="H1090" s="1">
        <v>718.57</v>
      </c>
      <c r="I1090" s="6">
        <v>2568.62</v>
      </c>
      <c r="J1090" s="86"/>
      <c r="K1090" s="86"/>
      <c r="L1090" s="85"/>
      <c r="M1090" s="85"/>
      <c r="N1090" s="85"/>
      <c r="O1090" s="85"/>
      <c r="P1090" s="85"/>
      <c r="Q1090" s="32">
        <f t="shared" si="16"/>
        <v>2568.62</v>
      </c>
    </row>
    <row r="1091" spans="1:17" x14ac:dyDescent="0.25">
      <c r="A1091" s="83" t="s">
        <v>8759</v>
      </c>
      <c r="B1091" s="84" t="s">
        <v>16466</v>
      </c>
      <c r="C1091" s="7">
        <v>29553</v>
      </c>
      <c r="D1091" s="7">
        <v>400</v>
      </c>
      <c r="E1091" s="1">
        <v>278833.15999999997</v>
      </c>
      <c r="F1091" s="1">
        <v>6339.54</v>
      </c>
      <c r="G1091" s="1">
        <v>6054.48</v>
      </c>
      <c r="H1091" s="1">
        <v>5176.46</v>
      </c>
      <c r="I1091" s="6">
        <v>17570.48</v>
      </c>
      <c r="J1091" s="86"/>
      <c r="K1091" s="86"/>
      <c r="L1091" s="85"/>
      <c r="M1091" s="85"/>
      <c r="N1091" s="85"/>
      <c r="O1091" s="85"/>
      <c r="P1091" s="85"/>
      <c r="Q1091" s="32">
        <f t="shared" si="16"/>
        <v>17570.48</v>
      </c>
    </row>
    <row r="1092" spans="1:17" x14ac:dyDescent="0.25">
      <c r="A1092" s="83" t="s">
        <v>8760</v>
      </c>
      <c r="B1092" s="84" t="s">
        <v>16467</v>
      </c>
      <c r="C1092" s="7">
        <v>78</v>
      </c>
      <c r="D1092" s="7">
        <v>5</v>
      </c>
      <c r="E1092" s="1">
        <v>821.09</v>
      </c>
      <c r="F1092" s="1">
        <v>16.739999999999998</v>
      </c>
      <c r="G1092" s="1">
        <v>75.680000000000007</v>
      </c>
      <c r="H1092" s="1">
        <v>15.24</v>
      </c>
      <c r="I1092" s="6">
        <v>107.66</v>
      </c>
      <c r="J1092" s="86"/>
      <c r="K1092" s="86"/>
      <c r="L1092" s="85"/>
      <c r="M1092" s="85"/>
      <c r="N1092" s="85"/>
      <c r="O1092" s="85"/>
      <c r="P1092" s="85"/>
      <c r="Q1092" s="32">
        <f t="shared" si="16"/>
        <v>107.66</v>
      </c>
    </row>
    <row r="1093" spans="1:17" x14ac:dyDescent="0.25">
      <c r="A1093" s="83" t="s">
        <v>8761</v>
      </c>
      <c r="B1093" s="84" t="s">
        <v>16468</v>
      </c>
      <c r="C1093" s="7">
        <v>212</v>
      </c>
      <c r="D1093" s="7">
        <v>15</v>
      </c>
      <c r="E1093" s="1">
        <v>6483.12</v>
      </c>
      <c r="F1093" s="1">
        <v>45.48</v>
      </c>
      <c r="G1093" s="1">
        <v>227.04</v>
      </c>
      <c r="H1093" s="1">
        <v>120.36</v>
      </c>
      <c r="I1093" s="6">
        <v>392.88</v>
      </c>
      <c r="J1093" s="86"/>
      <c r="K1093" s="86"/>
      <c r="L1093" s="85"/>
      <c r="M1093" s="85"/>
      <c r="N1093" s="85"/>
      <c r="O1093" s="85"/>
      <c r="P1093" s="85"/>
      <c r="Q1093" s="32">
        <f t="shared" si="16"/>
        <v>392.88</v>
      </c>
    </row>
    <row r="1094" spans="1:17" x14ac:dyDescent="0.25">
      <c r="A1094" s="83" t="s">
        <v>8762</v>
      </c>
      <c r="B1094" s="84" t="s">
        <v>16469</v>
      </c>
      <c r="C1094" s="7">
        <v>3104</v>
      </c>
      <c r="D1094" s="7">
        <v>88</v>
      </c>
      <c r="E1094" s="1">
        <v>47298.01</v>
      </c>
      <c r="F1094" s="1">
        <v>665.85</v>
      </c>
      <c r="G1094" s="1">
        <v>1331.98</v>
      </c>
      <c r="H1094" s="1">
        <v>878.07</v>
      </c>
      <c r="I1094" s="6">
        <v>2875.9</v>
      </c>
      <c r="J1094" s="86"/>
      <c r="K1094" s="86"/>
      <c r="L1094" s="85"/>
      <c r="M1094" s="85"/>
      <c r="N1094" s="85"/>
      <c r="O1094" s="85"/>
      <c r="P1094" s="85"/>
      <c r="Q1094" s="32">
        <f t="shared" si="16"/>
        <v>2875.9</v>
      </c>
    </row>
    <row r="1095" spans="1:17" x14ac:dyDescent="0.25">
      <c r="A1095" s="83" t="s">
        <v>8763</v>
      </c>
      <c r="B1095" s="84" t="s">
        <v>16470</v>
      </c>
      <c r="C1095" s="7">
        <v>5948</v>
      </c>
      <c r="D1095" s="7">
        <v>92</v>
      </c>
      <c r="E1095" s="1">
        <v>87301.5</v>
      </c>
      <c r="F1095" s="1">
        <v>1275.93</v>
      </c>
      <c r="G1095" s="1">
        <v>1392.53</v>
      </c>
      <c r="H1095" s="1">
        <v>1620.73</v>
      </c>
      <c r="I1095" s="6">
        <v>4289.1899999999996</v>
      </c>
      <c r="J1095" s="86"/>
      <c r="K1095" s="86"/>
      <c r="L1095" s="85"/>
      <c r="M1095" s="85"/>
      <c r="N1095" s="85"/>
      <c r="O1095" s="85"/>
      <c r="P1095" s="85"/>
      <c r="Q1095" s="32">
        <f t="shared" si="16"/>
        <v>4289.1899999999996</v>
      </c>
    </row>
    <row r="1096" spans="1:17" x14ac:dyDescent="0.25">
      <c r="A1096" s="83" t="s">
        <v>8764</v>
      </c>
      <c r="B1096" s="84" t="s">
        <v>16471</v>
      </c>
      <c r="C1096" s="7">
        <v>322</v>
      </c>
      <c r="D1096" s="7">
        <v>18</v>
      </c>
      <c r="E1096" s="1">
        <v>2902.12</v>
      </c>
      <c r="F1096" s="1">
        <v>69.069999999999993</v>
      </c>
      <c r="G1096" s="1">
        <v>272.45</v>
      </c>
      <c r="H1096" s="1">
        <v>53.88</v>
      </c>
      <c r="I1096" s="6">
        <v>395.4</v>
      </c>
      <c r="J1096" s="86"/>
      <c r="K1096" s="86"/>
      <c r="L1096" s="85"/>
      <c r="M1096" s="85"/>
      <c r="N1096" s="85"/>
      <c r="O1096" s="85"/>
      <c r="P1096" s="85"/>
      <c r="Q1096" s="32">
        <f t="shared" si="16"/>
        <v>395.4</v>
      </c>
    </row>
    <row r="1097" spans="1:17" x14ac:dyDescent="0.25">
      <c r="A1097" s="83" t="s">
        <v>8765</v>
      </c>
      <c r="B1097" s="84" t="s">
        <v>16472</v>
      </c>
      <c r="C1097" s="7">
        <v>318</v>
      </c>
      <c r="D1097" s="7">
        <v>13</v>
      </c>
      <c r="E1097" s="1">
        <v>2114.2800000000002</v>
      </c>
      <c r="F1097" s="1">
        <v>68.22</v>
      </c>
      <c r="G1097" s="1">
        <v>196.77</v>
      </c>
      <c r="H1097" s="1">
        <v>39.25</v>
      </c>
      <c r="I1097" s="6">
        <v>304.24</v>
      </c>
      <c r="J1097" s="86"/>
      <c r="K1097" s="86"/>
      <c r="L1097" s="85"/>
      <c r="M1097" s="85"/>
      <c r="N1097" s="85"/>
      <c r="O1097" s="85"/>
      <c r="P1097" s="85"/>
      <c r="Q1097" s="32">
        <f t="shared" si="16"/>
        <v>304.24</v>
      </c>
    </row>
    <row r="1098" spans="1:17" x14ac:dyDescent="0.25">
      <c r="A1098" s="83" t="s">
        <v>8766</v>
      </c>
      <c r="B1098" s="84" t="s">
        <v>16473</v>
      </c>
      <c r="C1098" s="7">
        <v>209</v>
      </c>
      <c r="D1098" s="7">
        <v>17</v>
      </c>
      <c r="E1098" s="1">
        <v>3946.55</v>
      </c>
      <c r="F1098" s="1">
        <v>44.83</v>
      </c>
      <c r="G1098" s="1">
        <v>257.31</v>
      </c>
      <c r="H1098" s="1">
        <v>73.260000000000005</v>
      </c>
      <c r="I1098" s="6">
        <v>375.4</v>
      </c>
      <c r="J1098" s="86"/>
      <c r="K1098" s="86"/>
      <c r="L1098" s="85"/>
      <c r="M1098" s="85"/>
      <c r="N1098" s="85"/>
      <c r="O1098" s="85"/>
      <c r="P1098" s="85"/>
      <c r="Q1098" s="32">
        <f t="shared" si="16"/>
        <v>375.4</v>
      </c>
    </row>
    <row r="1099" spans="1:17" x14ac:dyDescent="0.25">
      <c r="A1099" s="83" t="s">
        <v>8767</v>
      </c>
      <c r="B1099" s="84" t="s">
        <v>16474</v>
      </c>
      <c r="C1099" s="7">
        <v>6640</v>
      </c>
      <c r="D1099" s="7">
        <v>69</v>
      </c>
      <c r="E1099" s="1">
        <v>23912.45</v>
      </c>
      <c r="F1099" s="1">
        <v>1424.38</v>
      </c>
      <c r="G1099" s="1">
        <v>1044.4000000000001</v>
      </c>
      <c r="H1099" s="1">
        <v>443.93</v>
      </c>
      <c r="I1099" s="6">
        <v>2912.71</v>
      </c>
      <c r="J1099" s="86"/>
      <c r="K1099" s="86"/>
      <c r="L1099" s="85"/>
      <c r="M1099" s="85"/>
      <c r="N1099" s="85"/>
      <c r="O1099" s="85"/>
      <c r="P1099" s="85"/>
      <c r="Q1099" s="32">
        <f t="shared" si="16"/>
        <v>2912.71</v>
      </c>
    </row>
    <row r="1100" spans="1:17" x14ac:dyDescent="0.25">
      <c r="A1100" s="83" t="s">
        <v>8768</v>
      </c>
      <c r="B1100" s="84" t="s">
        <v>16475</v>
      </c>
      <c r="C1100" s="7">
        <v>223627</v>
      </c>
      <c r="D1100" s="7">
        <v>2478</v>
      </c>
      <c r="E1100" s="1">
        <v>2784402.38</v>
      </c>
      <c r="F1100" s="1">
        <v>47971.14</v>
      </c>
      <c r="G1100" s="1">
        <v>37507.49</v>
      </c>
      <c r="H1100" s="1">
        <v>51691.67</v>
      </c>
      <c r="I1100" s="6">
        <v>137170.29999999999</v>
      </c>
      <c r="J1100" s="86"/>
      <c r="K1100" s="86"/>
      <c r="L1100" s="85"/>
      <c r="M1100" s="85"/>
      <c r="N1100" s="85"/>
      <c r="O1100" s="85"/>
      <c r="P1100" s="85"/>
      <c r="Q1100" s="32">
        <f t="shared" si="16"/>
        <v>137170.29999999999</v>
      </c>
    </row>
    <row r="1101" spans="1:17" x14ac:dyDescent="0.25">
      <c r="A1101" s="83" t="s">
        <v>8769</v>
      </c>
      <c r="B1101" s="84" t="s">
        <v>16476</v>
      </c>
      <c r="C1101" s="7">
        <v>105</v>
      </c>
      <c r="D1101" s="7">
        <v>2</v>
      </c>
      <c r="E1101" s="1">
        <v>314.69</v>
      </c>
      <c r="F1101" s="1">
        <v>22.52</v>
      </c>
      <c r="G1101" s="1">
        <v>30.27</v>
      </c>
      <c r="H1101" s="1">
        <v>5.84</v>
      </c>
      <c r="I1101" s="6">
        <v>58.63</v>
      </c>
      <c r="J1101" s="86"/>
      <c r="K1101" s="86"/>
      <c r="L1101" s="85"/>
      <c r="M1101" s="85"/>
      <c r="N1101" s="85"/>
      <c r="O1101" s="85"/>
      <c r="P1101" s="85"/>
      <c r="Q1101" s="32">
        <f t="shared" si="16"/>
        <v>58.63</v>
      </c>
    </row>
    <row r="1102" spans="1:17" x14ac:dyDescent="0.25">
      <c r="A1102" s="83" t="s">
        <v>8770</v>
      </c>
      <c r="B1102" s="84" t="s">
        <v>16477</v>
      </c>
      <c r="C1102" s="7">
        <v>6427</v>
      </c>
      <c r="D1102" s="7">
        <v>74</v>
      </c>
      <c r="E1102" s="1">
        <v>18999.11</v>
      </c>
      <c r="F1102" s="1">
        <v>1378.68</v>
      </c>
      <c r="G1102" s="1">
        <v>1120.08</v>
      </c>
      <c r="H1102" s="1">
        <v>352.71</v>
      </c>
      <c r="I1102" s="6">
        <v>2851.47</v>
      </c>
      <c r="J1102" s="86"/>
      <c r="K1102" s="86"/>
      <c r="L1102" s="85"/>
      <c r="M1102" s="85"/>
      <c r="N1102" s="85"/>
      <c r="O1102" s="85"/>
      <c r="P1102" s="85"/>
      <c r="Q1102" s="32">
        <f t="shared" ref="Q1102:Q1165" si="17">P1102+I1102</f>
        <v>2851.47</v>
      </c>
    </row>
    <row r="1103" spans="1:17" x14ac:dyDescent="0.25">
      <c r="A1103" s="83" t="s">
        <v>8771</v>
      </c>
      <c r="B1103" s="84" t="s">
        <v>16478</v>
      </c>
      <c r="C1103" s="7">
        <v>8945</v>
      </c>
      <c r="D1103" s="7">
        <v>54</v>
      </c>
      <c r="E1103" s="1">
        <v>10920.1</v>
      </c>
      <c r="F1103" s="1">
        <v>1918.83</v>
      </c>
      <c r="G1103" s="1">
        <v>817.35</v>
      </c>
      <c r="H1103" s="1">
        <v>202.73</v>
      </c>
      <c r="I1103" s="6">
        <v>2938.91</v>
      </c>
      <c r="J1103" s="86"/>
      <c r="K1103" s="86"/>
      <c r="L1103" s="85"/>
      <c r="M1103" s="85"/>
      <c r="N1103" s="85"/>
      <c r="O1103" s="85"/>
      <c r="P1103" s="85"/>
      <c r="Q1103" s="32">
        <f t="shared" si="17"/>
        <v>2938.91</v>
      </c>
    </row>
    <row r="1104" spans="1:17" x14ac:dyDescent="0.25">
      <c r="A1104" s="83" t="s">
        <v>8772</v>
      </c>
      <c r="B1104" s="84" t="s">
        <v>16479</v>
      </c>
      <c r="C1104" s="7">
        <v>8356</v>
      </c>
      <c r="D1104" s="7">
        <v>135</v>
      </c>
      <c r="E1104" s="1">
        <v>68819.100000000006</v>
      </c>
      <c r="F1104" s="1">
        <v>1792.48</v>
      </c>
      <c r="G1104" s="1">
        <v>2043.38</v>
      </c>
      <c r="H1104" s="1">
        <v>1277.6099999999999</v>
      </c>
      <c r="I1104" s="6">
        <v>5113.47</v>
      </c>
      <c r="J1104" s="86"/>
      <c r="K1104" s="86"/>
      <c r="L1104" s="85"/>
      <c r="M1104" s="85"/>
      <c r="N1104" s="85"/>
      <c r="O1104" s="85"/>
      <c r="P1104" s="85"/>
      <c r="Q1104" s="32">
        <f t="shared" si="17"/>
        <v>5113.47</v>
      </c>
    </row>
    <row r="1105" spans="1:17" x14ac:dyDescent="0.25">
      <c r="A1105" s="83" t="s">
        <v>8773</v>
      </c>
      <c r="B1105" s="84" t="s">
        <v>16480</v>
      </c>
      <c r="C1105" s="7">
        <v>17519</v>
      </c>
      <c r="D1105" s="7">
        <v>188</v>
      </c>
      <c r="E1105" s="1">
        <v>96433.81</v>
      </c>
      <c r="F1105" s="1">
        <v>3758.07</v>
      </c>
      <c r="G1105" s="1">
        <v>2845.61</v>
      </c>
      <c r="H1105" s="1">
        <v>1790.26</v>
      </c>
      <c r="I1105" s="6">
        <v>8393.94</v>
      </c>
      <c r="J1105" s="86"/>
      <c r="K1105" s="86"/>
      <c r="L1105" s="85"/>
      <c r="M1105" s="85"/>
      <c r="N1105" s="85"/>
      <c r="O1105" s="85"/>
      <c r="P1105" s="85"/>
      <c r="Q1105" s="32">
        <f t="shared" si="17"/>
        <v>8393.94</v>
      </c>
    </row>
    <row r="1106" spans="1:17" x14ac:dyDescent="0.25">
      <c r="A1106" s="83" t="s">
        <v>8774</v>
      </c>
      <c r="B1106" s="84" t="s">
        <v>16481</v>
      </c>
      <c r="C1106" s="7">
        <v>14400</v>
      </c>
      <c r="D1106" s="7">
        <v>236</v>
      </c>
      <c r="E1106" s="1">
        <v>118820.88</v>
      </c>
      <c r="F1106" s="1">
        <v>3089</v>
      </c>
      <c r="G1106" s="1">
        <v>3572.14</v>
      </c>
      <c r="H1106" s="1">
        <v>2205.88</v>
      </c>
      <c r="I1106" s="6">
        <v>8867.02</v>
      </c>
      <c r="J1106" s="86"/>
      <c r="K1106" s="86"/>
      <c r="L1106" s="85"/>
      <c r="M1106" s="85"/>
      <c r="N1106" s="85"/>
      <c r="O1106" s="85"/>
      <c r="P1106" s="85"/>
      <c r="Q1106" s="32">
        <f t="shared" si="17"/>
        <v>8867.02</v>
      </c>
    </row>
    <row r="1107" spans="1:17" x14ac:dyDescent="0.25">
      <c r="A1107" s="83" t="s">
        <v>8775</v>
      </c>
      <c r="B1107" s="84" t="s">
        <v>16482</v>
      </c>
      <c r="C1107" s="7">
        <v>3741</v>
      </c>
      <c r="D1107" s="7">
        <v>48</v>
      </c>
      <c r="E1107" s="1">
        <v>38127.82</v>
      </c>
      <c r="F1107" s="1">
        <v>802.5</v>
      </c>
      <c r="G1107" s="1">
        <v>726.54</v>
      </c>
      <c r="H1107" s="1">
        <v>707.83</v>
      </c>
      <c r="I1107" s="6">
        <v>2236.87</v>
      </c>
      <c r="J1107" s="86"/>
      <c r="K1107" s="86"/>
      <c r="L1107" s="85"/>
      <c r="M1107" s="85"/>
      <c r="N1107" s="85"/>
      <c r="O1107" s="85"/>
      <c r="P1107" s="85"/>
      <c r="Q1107" s="32">
        <f t="shared" si="17"/>
        <v>2236.87</v>
      </c>
    </row>
    <row r="1108" spans="1:17" x14ac:dyDescent="0.25">
      <c r="A1108" s="83" t="s">
        <v>8776</v>
      </c>
      <c r="B1108" s="84" t="s">
        <v>16483</v>
      </c>
      <c r="C1108" s="7">
        <v>1422</v>
      </c>
      <c r="D1108" s="7">
        <v>43</v>
      </c>
      <c r="E1108" s="1">
        <v>94237.5</v>
      </c>
      <c r="F1108" s="1">
        <v>305.04000000000002</v>
      </c>
      <c r="G1108" s="1">
        <v>650.86</v>
      </c>
      <c r="H1108" s="1">
        <v>1749.5</v>
      </c>
      <c r="I1108" s="6">
        <v>2705.4</v>
      </c>
      <c r="J1108" s="86"/>
      <c r="K1108" s="86"/>
      <c r="L1108" s="85"/>
      <c r="M1108" s="85"/>
      <c r="N1108" s="85"/>
      <c r="O1108" s="85"/>
      <c r="P1108" s="85"/>
      <c r="Q1108" s="32">
        <f t="shared" si="17"/>
        <v>2705.4</v>
      </c>
    </row>
    <row r="1109" spans="1:17" x14ac:dyDescent="0.25">
      <c r="A1109" s="83" t="s">
        <v>8777</v>
      </c>
      <c r="B1109" s="84" t="s">
        <v>16484</v>
      </c>
      <c r="C1109" s="7">
        <v>2398</v>
      </c>
      <c r="D1109" s="7">
        <v>47</v>
      </c>
      <c r="E1109" s="1">
        <v>13659.95</v>
      </c>
      <c r="F1109" s="1">
        <v>514.41</v>
      </c>
      <c r="G1109" s="1">
        <v>711.4</v>
      </c>
      <c r="H1109" s="1">
        <v>253.59</v>
      </c>
      <c r="I1109" s="6">
        <v>1479.4</v>
      </c>
      <c r="J1109" s="86"/>
      <c r="K1109" s="86"/>
      <c r="L1109" s="85"/>
      <c r="M1109" s="85"/>
      <c r="N1109" s="85"/>
      <c r="O1109" s="85"/>
      <c r="P1109" s="85"/>
      <c r="Q1109" s="32">
        <f t="shared" si="17"/>
        <v>1479.4</v>
      </c>
    </row>
    <row r="1110" spans="1:17" x14ac:dyDescent="0.25">
      <c r="A1110" s="83" t="s">
        <v>8778</v>
      </c>
      <c r="B1110" s="84" t="s">
        <v>16485</v>
      </c>
      <c r="C1110" s="7">
        <v>6073</v>
      </c>
      <c r="D1110" s="7">
        <v>52</v>
      </c>
      <c r="E1110" s="1">
        <v>12865.09</v>
      </c>
      <c r="F1110" s="1">
        <v>1302.74</v>
      </c>
      <c r="G1110" s="1">
        <v>787.08</v>
      </c>
      <c r="H1110" s="1">
        <v>238.84</v>
      </c>
      <c r="I1110" s="6">
        <v>2328.66</v>
      </c>
      <c r="J1110" s="86"/>
      <c r="K1110" s="86"/>
      <c r="L1110" s="85"/>
      <c r="M1110" s="85"/>
      <c r="N1110" s="85"/>
      <c r="O1110" s="85"/>
      <c r="P1110" s="85"/>
      <c r="Q1110" s="32">
        <f t="shared" si="17"/>
        <v>2328.66</v>
      </c>
    </row>
    <row r="1111" spans="1:17" x14ac:dyDescent="0.25">
      <c r="A1111" s="83" t="s">
        <v>8779</v>
      </c>
      <c r="B1111" s="84" t="s">
        <v>16486</v>
      </c>
      <c r="C1111" s="7">
        <v>2089</v>
      </c>
      <c r="D1111" s="7">
        <v>37</v>
      </c>
      <c r="E1111" s="1">
        <v>15078.58</v>
      </c>
      <c r="F1111" s="1">
        <v>448.12</v>
      </c>
      <c r="G1111" s="1">
        <v>560.04</v>
      </c>
      <c r="H1111" s="1">
        <v>279.93</v>
      </c>
      <c r="I1111" s="6">
        <v>1288.0899999999999</v>
      </c>
      <c r="J1111" s="86"/>
      <c r="K1111" s="86"/>
      <c r="L1111" s="85"/>
      <c r="M1111" s="85"/>
      <c r="N1111" s="85"/>
      <c r="O1111" s="85"/>
      <c r="P1111" s="85"/>
      <c r="Q1111" s="32">
        <f t="shared" si="17"/>
        <v>1288.0899999999999</v>
      </c>
    </row>
    <row r="1112" spans="1:17" x14ac:dyDescent="0.25">
      <c r="A1112" s="83" t="s">
        <v>8780</v>
      </c>
      <c r="B1112" s="84" t="s">
        <v>16487</v>
      </c>
      <c r="C1112" s="7">
        <v>6832</v>
      </c>
      <c r="D1112" s="7">
        <v>103</v>
      </c>
      <c r="E1112" s="1">
        <v>95854.59</v>
      </c>
      <c r="F1112" s="1">
        <v>1465.56</v>
      </c>
      <c r="G1112" s="1">
        <v>1559.02</v>
      </c>
      <c r="H1112" s="1">
        <v>1779.51</v>
      </c>
      <c r="I1112" s="6">
        <v>4804.09</v>
      </c>
      <c r="J1112" s="86"/>
      <c r="K1112" s="86"/>
      <c r="L1112" s="85"/>
      <c r="M1112" s="85"/>
      <c r="N1112" s="85"/>
      <c r="O1112" s="85"/>
      <c r="P1112" s="85"/>
      <c r="Q1112" s="32">
        <f t="shared" si="17"/>
        <v>4804.09</v>
      </c>
    </row>
    <row r="1113" spans="1:17" x14ac:dyDescent="0.25">
      <c r="A1113" s="83" t="s">
        <v>8781</v>
      </c>
      <c r="B1113" s="84" t="s">
        <v>16488</v>
      </c>
      <c r="C1113" s="7">
        <v>1357</v>
      </c>
      <c r="D1113" s="7">
        <v>37</v>
      </c>
      <c r="E1113" s="1">
        <v>12601.68</v>
      </c>
      <c r="F1113" s="1">
        <v>291.10000000000002</v>
      </c>
      <c r="G1113" s="1">
        <v>560.04</v>
      </c>
      <c r="H1113" s="1">
        <v>233.94</v>
      </c>
      <c r="I1113" s="6">
        <v>1085.08</v>
      </c>
      <c r="J1113" s="86"/>
      <c r="K1113" s="86"/>
      <c r="L1113" s="85"/>
      <c r="M1113" s="85"/>
      <c r="N1113" s="85"/>
      <c r="O1113" s="85"/>
      <c r="P1113" s="85"/>
      <c r="Q1113" s="32">
        <f t="shared" si="17"/>
        <v>1085.08</v>
      </c>
    </row>
    <row r="1114" spans="1:17" x14ac:dyDescent="0.25">
      <c r="A1114" s="83" t="s">
        <v>8782</v>
      </c>
      <c r="B1114" s="84" t="s">
        <v>16489</v>
      </c>
      <c r="C1114" s="7">
        <v>249</v>
      </c>
      <c r="D1114" s="7">
        <v>7</v>
      </c>
      <c r="E1114" s="1">
        <v>1082.3499999999999</v>
      </c>
      <c r="F1114" s="1">
        <v>53.42</v>
      </c>
      <c r="G1114" s="1">
        <v>105.95</v>
      </c>
      <c r="H1114" s="1">
        <v>20.100000000000001</v>
      </c>
      <c r="I1114" s="6">
        <v>179.47</v>
      </c>
      <c r="J1114" s="86"/>
      <c r="K1114" s="86"/>
      <c r="L1114" s="85"/>
      <c r="M1114" s="85"/>
      <c r="N1114" s="85"/>
      <c r="O1114" s="85"/>
      <c r="P1114" s="85"/>
      <c r="Q1114" s="32">
        <f t="shared" si="17"/>
        <v>179.47</v>
      </c>
    </row>
    <row r="1115" spans="1:17" x14ac:dyDescent="0.25">
      <c r="A1115" s="83" t="s">
        <v>8783</v>
      </c>
      <c r="B1115" s="84" t="s">
        <v>16490</v>
      </c>
      <c r="C1115" s="7">
        <v>2988</v>
      </c>
      <c r="D1115" s="7">
        <v>37</v>
      </c>
      <c r="E1115" s="1">
        <v>9456.66</v>
      </c>
      <c r="F1115" s="1">
        <v>640.97</v>
      </c>
      <c r="G1115" s="1">
        <v>560.04</v>
      </c>
      <c r="H1115" s="1">
        <v>175.56</v>
      </c>
      <c r="I1115" s="6">
        <v>1376.57</v>
      </c>
      <c r="J1115" s="86"/>
      <c r="K1115" s="86"/>
      <c r="L1115" s="85"/>
      <c r="M1115" s="85"/>
      <c r="N1115" s="85"/>
      <c r="O1115" s="85"/>
      <c r="P1115" s="85"/>
      <c r="Q1115" s="32">
        <f t="shared" si="17"/>
        <v>1376.57</v>
      </c>
    </row>
    <row r="1116" spans="1:17" x14ac:dyDescent="0.25">
      <c r="A1116" s="83" t="s">
        <v>8784</v>
      </c>
      <c r="B1116" s="84" t="s">
        <v>16491</v>
      </c>
      <c r="C1116" s="7">
        <v>15312</v>
      </c>
      <c r="D1116" s="7">
        <v>130</v>
      </c>
      <c r="E1116" s="1">
        <v>78045.37</v>
      </c>
      <c r="F1116" s="1">
        <v>3284.64</v>
      </c>
      <c r="G1116" s="1">
        <v>1967.7</v>
      </c>
      <c r="H1116" s="1">
        <v>1448.89</v>
      </c>
      <c r="I1116" s="6">
        <v>6701.23</v>
      </c>
      <c r="J1116" s="86"/>
      <c r="K1116" s="86"/>
      <c r="L1116" s="85"/>
      <c r="M1116" s="85"/>
      <c r="N1116" s="85"/>
      <c r="O1116" s="85"/>
      <c r="P1116" s="85"/>
      <c r="Q1116" s="32">
        <f t="shared" si="17"/>
        <v>6701.23</v>
      </c>
    </row>
    <row r="1117" spans="1:17" x14ac:dyDescent="0.25">
      <c r="A1117" s="83" t="s">
        <v>8785</v>
      </c>
      <c r="B1117" s="84" t="s">
        <v>16492</v>
      </c>
      <c r="C1117" s="7">
        <v>2558</v>
      </c>
      <c r="D1117" s="7">
        <v>42</v>
      </c>
      <c r="E1117" s="1">
        <v>8964.67</v>
      </c>
      <c r="F1117" s="1">
        <v>548.73</v>
      </c>
      <c r="G1117" s="1">
        <v>635.72</v>
      </c>
      <c r="H1117" s="1">
        <v>166.42</v>
      </c>
      <c r="I1117" s="6">
        <v>1350.87</v>
      </c>
      <c r="J1117" s="86"/>
      <c r="K1117" s="86"/>
      <c r="L1117" s="85"/>
      <c r="M1117" s="85"/>
      <c r="N1117" s="85"/>
      <c r="O1117" s="85"/>
      <c r="P1117" s="85"/>
      <c r="Q1117" s="32">
        <f t="shared" si="17"/>
        <v>1350.87</v>
      </c>
    </row>
    <row r="1118" spans="1:17" x14ac:dyDescent="0.25">
      <c r="A1118" s="83" t="s">
        <v>8786</v>
      </c>
      <c r="B1118" s="84" t="s">
        <v>16493</v>
      </c>
      <c r="C1118" s="7">
        <v>175</v>
      </c>
      <c r="D1118" s="7">
        <v>11</v>
      </c>
      <c r="E1118" s="1">
        <v>28472.95</v>
      </c>
      <c r="F1118" s="1">
        <v>37.54</v>
      </c>
      <c r="G1118" s="1">
        <v>166.5</v>
      </c>
      <c r="H1118" s="1">
        <v>528.59</v>
      </c>
      <c r="I1118" s="6">
        <v>732.63</v>
      </c>
      <c r="J1118" s="86"/>
      <c r="K1118" s="86"/>
      <c r="L1118" s="85"/>
      <c r="M1118" s="85"/>
      <c r="N1118" s="85"/>
      <c r="O1118" s="85"/>
      <c r="P1118" s="85"/>
      <c r="Q1118" s="32">
        <f t="shared" si="17"/>
        <v>732.63</v>
      </c>
    </row>
    <row r="1119" spans="1:17" x14ac:dyDescent="0.25">
      <c r="A1119" s="83" t="s">
        <v>8787</v>
      </c>
      <c r="B1119" s="84" t="s">
        <v>16494</v>
      </c>
      <c r="C1119" s="7">
        <v>47630</v>
      </c>
      <c r="D1119" s="7">
        <v>1052</v>
      </c>
      <c r="E1119" s="1">
        <v>551731.67000000004</v>
      </c>
      <c r="F1119" s="1">
        <v>10217.299999999999</v>
      </c>
      <c r="G1119" s="1">
        <v>15923.27</v>
      </c>
      <c r="H1119" s="1">
        <v>10242.74</v>
      </c>
      <c r="I1119" s="6">
        <v>36383.31</v>
      </c>
      <c r="J1119" s="86"/>
      <c r="K1119" s="86"/>
      <c r="L1119" s="85"/>
      <c r="M1119" s="85"/>
      <c r="N1119" s="85"/>
      <c r="O1119" s="85"/>
      <c r="P1119" s="85"/>
      <c r="Q1119" s="32">
        <f t="shared" si="17"/>
        <v>36383.31</v>
      </c>
    </row>
    <row r="1120" spans="1:17" x14ac:dyDescent="0.25">
      <c r="A1120" s="83" t="s">
        <v>8788</v>
      </c>
      <c r="B1120" s="84" t="s">
        <v>16495</v>
      </c>
      <c r="C1120" s="7">
        <v>419</v>
      </c>
      <c r="D1120" s="7">
        <v>5</v>
      </c>
      <c r="E1120" s="1">
        <v>821.09</v>
      </c>
      <c r="F1120" s="1">
        <v>89.88</v>
      </c>
      <c r="G1120" s="1">
        <v>75.680000000000007</v>
      </c>
      <c r="H1120" s="1">
        <v>15.24</v>
      </c>
      <c r="I1120" s="6">
        <v>180.8</v>
      </c>
      <c r="J1120" s="86"/>
      <c r="K1120" s="86"/>
      <c r="L1120" s="85"/>
      <c r="M1120" s="85"/>
      <c r="N1120" s="85"/>
      <c r="O1120" s="85"/>
      <c r="P1120" s="85"/>
      <c r="Q1120" s="32">
        <f t="shared" si="17"/>
        <v>180.8</v>
      </c>
    </row>
    <row r="1121" spans="1:17" x14ac:dyDescent="0.25">
      <c r="A1121" s="83" t="s">
        <v>8789</v>
      </c>
      <c r="B1121" s="84" t="s">
        <v>16496</v>
      </c>
      <c r="C1121" s="7">
        <v>7545</v>
      </c>
      <c r="D1121" s="7">
        <v>134</v>
      </c>
      <c r="E1121" s="1">
        <v>94635.26</v>
      </c>
      <c r="F1121" s="1">
        <v>1618.51</v>
      </c>
      <c r="G1121" s="1">
        <v>2028.25</v>
      </c>
      <c r="H1121" s="1">
        <v>1756.88</v>
      </c>
      <c r="I1121" s="6">
        <v>5403.64</v>
      </c>
      <c r="J1121" s="86"/>
      <c r="K1121" s="86"/>
      <c r="L1121" s="85"/>
      <c r="M1121" s="85"/>
      <c r="N1121" s="85"/>
      <c r="O1121" s="85"/>
      <c r="P1121" s="85"/>
      <c r="Q1121" s="32">
        <f t="shared" si="17"/>
        <v>5403.64</v>
      </c>
    </row>
    <row r="1122" spans="1:17" x14ac:dyDescent="0.25">
      <c r="A1122" s="83" t="s">
        <v>8790</v>
      </c>
      <c r="B1122" s="84" t="s">
        <v>16497</v>
      </c>
      <c r="C1122" s="7">
        <v>67197</v>
      </c>
      <c r="D1122" s="7">
        <v>677</v>
      </c>
      <c r="E1122" s="1">
        <v>505873.21</v>
      </c>
      <c r="F1122" s="1">
        <v>14414.7</v>
      </c>
      <c r="G1122" s="1">
        <v>10247.200000000001</v>
      </c>
      <c r="H1122" s="1">
        <v>9391.4</v>
      </c>
      <c r="I1122" s="6">
        <v>34053.300000000003</v>
      </c>
      <c r="J1122" s="86"/>
      <c r="K1122" s="86"/>
      <c r="L1122" s="85"/>
      <c r="M1122" s="85"/>
      <c r="N1122" s="85"/>
      <c r="O1122" s="85"/>
      <c r="P1122" s="85"/>
      <c r="Q1122" s="32">
        <f t="shared" si="17"/>
        <v>34053.300000000003</v>
      </c>
    </row>
    <row r="1123" spans="1:17" x14ac:dyDescent="0.25">
      <c r="A1123" s="83" t="s">
        <v>8791</v>
      </c>
      <c r="B1123" s="84" t="s">
        <v>16498</v>
      </c>
      <c r="C1123" s="7">
        <v>12596</v>
      </c>
      <c r="D1123" s="7">
        <v>93</v>
      </c>
      <c r="E1123" s="1">
        <v>47868.83</v>
      </c>
      <c r="F1123" s="1">
        <v>2702.02</v>
      </c>
      <c r="G1123" s="1">
        <v>1407.66</v>
      </c>
      <c r="H1123" s="1">
        <v>888.67</v>
      </c>
      <c r="I1123" s="6">
        <v>4998.3500000000004</v>
      </c>
      <c r="J1123" s="86"/>
      <c r="K1123" s="86"/>
      <c r="L1123" s="85"/>
      <c r="M1123" s="85"/>
      <c r="N1123" s="85"/>
      <c r="O1123" s="85"/>
      <c r="P1123" s="85"/>
      <c r="Q1123" s="32">
        <f t="shared" si="17"/>
        <v>4998.3500000000004</v>
      </c>
    </row>
    <row r="1124" spans="1:17" x14ac:dyDescent="0.25">
      <c r="A1124" s="83" t="s">
        <v>8792</v>
      </c>
      <c r="B1124" s="84" t="s">
        <v>16499</v>
      </c>
      <c r="C1124" s="7">
        <v>312</v>
      </c>
      <c r="D1124" s="7">
        <v>11</v>
      </c>
      <c r="E1124" s="1">
        <v>39826.839999999997</v>
      </c>
      <c r="F1124" s="1">
        <v>66.930000000000007</v>
      </c>
      <c r="G1124" s="1">
        <v>166.5</v>
      </c>
      <c r="H1124" s="1">
        <v>739.38</v>
      </c>
      <c r="I1124" s="6">
        <v>972.81</v>
      </c>
      <c r="J1124" s="86"/>
      <c r="K1124" s="86"/>
      <c r="L1124" s="85"/>
      <c r="M1124" s="85"/>
      <c r="N1124" s="85"/>
      <c r="O1124" s="85"/>
      <c r="P1124" s="85"/>
      <c r="Q1124" s="32">
        <f t="shared" si="17"/>
        <v>972.81</v>
      </c>
    </row>
    <row r="1125" spans="1:17" x14ac:dyDescent="0.25">
      <c r="A1125" s="83" t="s">
        <v>8793</v>
      </c>
      <c r="B1125" s="84" t="s">
        <v>16500</v>
      </c>
      <c r="C1125" s="7">
        <v>1102</v>
      </c>
      <c r="D1125" s="7">
        <v>26</v>
      </c>
      <c r="E1125" s="1">
        <v>44892.66</v>
      </c>
      <c r="F1125" s="1">
        <v>236.39</v>
      </c>
      <c r="G1125" s="1">
        <v>393.54</v>
      </c>
      <c r="H1125" s="1">
        <v>833.42</v>
      </c>
      <c r="I1125" s="6">
        <v>1463.35</v>
      </c>
      <c r="J1125" s="86"/>
      <c r="K1125" s="86"/>
      <c r="L1125" s="85"/>
      <c r="M1125" s="85"/>
      <c r="N1125" s="85"/>
      <c r="O1125" s="85"/>
      <c r="P1125" s="85"/>
      <c r="Q1125" s="32">
        <f t="shared" si="17"/>
        <v>1463.35</v>
      </c>
    </row>
    <row r="1126" spans="1:17" x14ac:dyDescent="0.25">
      <c r="A1126" s="83" t="s">
        <v>8794</v>
      </c>
      <c r="B1126" s="84" t="s">
        <v>16501</v>
      </c>
      <c r="C1126" s="7">
        <v>40154</v>
      </c>
      <c r="D1126" s="7">
        <v>620</v>
      </c>
      <c r="E1126" s="1">
        <v>316772.34000000003</v>
      </c>
      <c r="F1126" s="1">
        <v>8613.6</v>
      </c>
      <c r="G1126" s="1">
        <v>9384.44</v>
      </c>
      <c r="H1126" s="1">
        <v>5880.79</v>
      </c>
      <c r="I1126" s="6">
        <v>23878.83</v>
      </c>
      <c r="J1126" s="86"/>
      <c r="K1126" s="86"/>
      <c r="L1126" s="85"/>
      <c r="M1126" s="85"/>
      <c r="N1126" s="85"/>
      <c r="O1126" s="85"/>
      <c r="P1126" s="85"/>
      <c r="Q1126" s="32">
        <f t="shared" si="17"/>
        <v>23878.83</v>
      </c>
    </row>
    <row r="1127" spans="1:17" x14ac:dyDescent="0.25">
      <c r="A1127" s="83" t="s">
        <v>8795</v>
      </c>
      <c r="B1127" s="84" t="s">
        <v>16502</v>
      </c>
      <c r="C1127" s="7">
        <v>753</v>
      </c>
      <c r="D1127" s="7">
        <v>16</v>
      </c>
      <c r="E1127" s="1">
        <v>2944.44</v>
      </c>
      <c r="F1127" s="1">
        <v>161.53</v>
      </c>
      <c r="G1127" s="1">
        <v>242.18</v>
      </c>
      <c r="H1127" s="1">
        <v>54.66</v>
      </c>
      <c r="I1127" s="6">
        <v>458.37</v>
      </c>
      <c r="J1127" s="86"/>
      <c r="K1127" s="86"/>
      <c r="L1127" s="85"/>
      <c r="M1127" s="85"/>
      <c r="N1127" s="85"/>
      <c r="O1127" s="85"/>
      <c r="P1127" s="85"/>
      <c r="Q1127" s="32">
        <f t="shared" si="17"/>
        <v>458.37</v>
      </c>
    </row>
    <row r="1128" spans="1:17" x14ac:dyDescent="0.25">
      <c r="A1128" s="83" t="s">
        <v>8796</v>
      </c>
      <c r="B1128" s="84" t="s">
        <v>16503</v>
      </c>
      <c r="C1128" s="7">
        <v>67733</v>
      </c>
      <c r="D1128" s="7">
        <v>754</v>
      </c>
      <c r="E1128" s="1">
        <v>609948.96</v>
      </c>
      <c r="F1128" s="1">
        <v>14529.68</v>
      </c>
      <c r="G1128" s="1">
        <v>11412.69</v>
      </c>
      <c r="H1128" s="1">
        <v>11323.54</v>
      </c>
      <c r="I1128" s="6">
        <v>37265.910000000003</v>
      </c>
      <c r="J1128" s="86"/>
      <c r="K1128" s="86"/>
      <c r="L1128" s="85"/>
      <c r="M1128" s="85"/>
      <c r="N1128" s="85"/>
      <c r="O1128" s="85"/>
      <c r="P1128" s="85"/>
      <c r="Q1128" s="32">
        <f t="shared" si="17"/>
        <v>37265.910000000003</v>
      </c>
    </row>
    <row r="1129" spans="1:17" x14ac:dyDescent="0.25">
      <c r="A1129" s="83" t="s">
        <v>8797</v>
      </c>
      <c r="B1129" s="84" t="s">
        <v>16504</v>
      </c>
      <c r="C1129" s="7">
        <v>172</v>
      </c>
      <c r="D1129" s="7">
        <v>12</v>
      </c>
      <c r="E1129" s="1">
        <v>4488.32</v>
      </c>
      <c r="F1129" s="1">
        <v>36.9</v>
      </c>
      <c r="G1129" s="1">
        <v>181.63</v>
      </c>
      <c r="H1129" s="1">
        <v>83.33</v>
      </c>
      <c r="I1129" s="6">
        <v>301.86</v>
      </c>
      <c r="J1129" s="86"/>
      <c r="K1129" s="86"/>
      <c r="L1129" s="85"/>
      <c r="M1129" s="85"/>
      <c r="N1129" s="85"/>
      <c r="O1129" s="85"/>
      <c r="P1129" s="85"/>
      <c r="Q1129" s="32">
        <f t="shared" si="17"/>
        <v>301.86</v>
      </c>
    </row>
    <row r="1130" spans="1:17" x14ac:dyDescent="0.25">
      <c r="A1130" s="83" t="s">
        <v>8798</v>
      </c>
      <c r="B1130" s="84" t="s">
        <v>16505</v>
      </c>
      <c r="C1130" s="7">
        <v>271</v>
      </c>
      <c r="D1130" s="7">
        <v>10</v>
      </c>
      <c r="E1130" s="1">
        <v>1248.82</v>
      </c>
      <c r="F1130" s="1">
        <v>58.14</v>
      </c>
      <c r="G1130" s="1">
        <v>151.36000000000001</v>
      </c>
      <c r="H1130" s="1">
        <v>23.18</v>
      </c>
      <c r="I1130" s="6">
        <v>232.68</v>
      </c>
      <c r="J1130" s="86"/>
      <c r="K1130" s="86"/>
      <c r="L1130" s="85"/>
      <c r="M1130" s="85"/>
      <c r="N1130" s="85"/>
      <c r="O1130" s="85"/>
      <c r="P1130" s="85"/>
      <c r="Q1130" s="32">
        <f t="shared" si="17"/>
        <v>232.68</v>
      </c>
    </row>
    <row r="1131" spans="1:17" x14ac:dyDescent="0.25">
      <c r="A1131" s="83" t="s">
        <v>8799</v>
      </c>
      <c r="B1131" s="84" t="s">
        <v>16506</v>
      </c>
      <c r="C1131" s="7">
        <v>5503</v>
      </c>
      <c r="D1131" s="7">
        <v>63</v>
      </c>
      <c r="E1131" s="1">
        <v>23699.87</v>
      </c>
      <c r="F1131" s="1">
        <v>1180.47</v>
      </c>
      <c r="G1131" s="1">
        <v>953.58</v>
      </c>
      <c r="H1131" s="1">
        <v>439.98</v>
      </c>
      <c r="I1131" s="6">
        <v>2574.0300000000002</v>
      </c>
      <c r="J1131" s="86"/>
      <c r="K1131" s="86"/>
      <c r="L1131" s="85"/>
      <c r="M1131" s="85"/>
      <c r="N1131" s="85"/>
      <c r="O1131" s="85"/>
      <c r="P1131" s="85"/>
      <c r="Q1131" s="32">
        <f t="shared" si="17"/>
        <v>2574.0300000000002</v>
      </c>
    </row>
    <row r="1132" spans="1:17" x14ac:dyDescent="0.25">
      <c r="A1132" s="83" t="s">
        <v>8800</v>
      </c>
      <c r="B1132" s="84" t="s">
        <v>16507</v>
      </c>
      <c r="C1132" s="7">
        <v>229</v>
      </c>
      <c r="D1132" s="7">
        <v>6</v>
      </c>
      <c r="E1132" s="1">
        <v>1032.5899999999999</v>
      </c>
      <c r="F1132" s="1">
        <v>49.12</v>
      </c>
      <c r="G1132" s="1">
        <v>90.82</v>
      </c>
      <c r="H1132" s="1">
        <v>19.170000000000002</v>
      </c>
      <c r="I1132" s="6">
        <v>159.11000000000001</v>
      </c>
      <c r="J1132" s="86"/>
      <c r="K1132" s="86"/>
      <c r="L1132" s="85"/>
      <c r="M1132" s="85"/>
      <c r="N1132" s="85"/>
      <c r="O1132" s="85"/>
      <c r="P1132" s="85"/>
      <c r="Q1132" s="32">
        <f t="shared" si="17"/>
        <v>159.11000000000001</v>
      </c>
    </row>
    <row r="1133" spans="1:17" x14ac:dyDescent="0.25">
      <c r="A1133" s="83" t="s">
        <v>8801</v>
      </c>
      <c r="B1133" s="84" t="s">
        <v>16508</v>
      </c>
      <c r="C1133" s="7">
        <v>13415</v>
      </c>
      <c r="D1133" s="7">
        <v>38</v>
      </c>
      <c r="E1133" s="1">
        <v>10205.74</v>
      </c>
      <c r="F1133" s="1">
        <v>2877.7</v>
      </c>
      <c r="G1133" s="1">
        <v>575.17999999999995</v>
      </c>
      <c r="H1133" s="1">
        <v>189.46</v>
      </c>
      <c r="I1133" s="6">
        <v>3642.34</v>
      </c>
      <c r="J1133" s="86"/>
      <c r="K1133" s="86"/>
      <c r="L1133" s="85"/>
      <c r="M1133" s="85"/>
      <c r="N1133" s="85"/>
      <c r="O1133" s="85"/>
      <c r="P1133" s="85"/>
      <c r="Q1133" s="32">
        <f t="shared" si="17"/>
        <v>3642.34</v>
      </c>
    </row>
    <row r="1134" spans="1:17" x14ac:dyDescent="0.25">
      <c r="A1134" s="83" t="s">
        <v>8802</v>
      </c>
      <c r="B1134" s="84" t="s">
        <v>16509</v>
      </c>
      <c r="C1134" s="7">
        <v>2992</v>
      </c>
      <c r="D1134" s="7">
        <v>44</v>
      </c>
      <c r="E1134" s="1">
        <v>15372.97</v>
      </c>
      <c r="F1134" s="1">
        <v>641.82000000000005</v>
      </c>
      <c r="G1134" s="1">
        <v>665.99</v>
      </c>
      <c r="H1134" s="1">
        <v>285.39</v>
      </c>
      <c r="I1134" s="6">
        <v>1593.2</v>
      </c>
      <c r="J1134" s="86"/>
      <c r="K1134" s="86"/>
      <c r="L1134" s="85"/>
      <c r="M1134" s="85"/>
      <c r="N1134" s="85"/>
      <c r="O1134" s="85"/>
      <c r="P1134" s="85"/>
      <c r="Q1134" s="32">
        <f t="shared" si="17"/>
        <v>1593.2</v>
      </c>
    </row>
    <row r="1135" spans="1:17" x14ac:dyDescent="0.25">
      <c r="A1135" s="83" t="s">
        <v>8803</v>
      </c>
      <c r="B1135" s="84" t="s">
        <v>16510</v>
      </c>
      <c r="C1135" s="7">
        <v>31</v>
      </c>
      <c r="D1135" s="7">
        <v>1</v>
      </c>
      <c r="E1135" s="1">
        <v>217.72</v>
      </c>
      <c r="F1135" s="1">
        <v>7.58</v>
      </c>
      <c r="G1135" s="1">
        <v>15.56</v>
      </c>
      <c r="H1135" s="1">
        <v>2.42</v>
      </c>
      <c r="I1135" s="6">
        <v>25.56</v>
      </c>
      <c r="J1135" s="86"/>
      <c r="K1135" s="86"/>
      <c r="L1135" s="85"/>
      <c r="M1135" s="85"/>
      <c r="N1135" s="85"/>
      <c r="O1135" s="85"/>
      <c r="P1135" s="85"/>
      <c r="Q1135" s="32">
        <f t="shared" si="17"/>
        <v>25.56</v>
      </c>
    </row>
    <row r="1136" spans="1:17" x14ac:dyDescent="0.25">
      <c r="A1136" s="83" t="s">
        <v>8804</v>
      </c>
      <c r="B1136" s="84" t="s">
        <v>16511</v>
      </c>
      <c r="C1136" s="7">
        <v>203</v>
      </c>
      <c r="D1136" s="7">
        <v>0</v>
      </c>
      <c r="E1136" s="1">
        <v>0</v>
      </c>
      <c r="F1136" s="1">
        <v>49.59</v>
      </c>
      <c r="G1136" s="1">
        <v>0</v>
      </c>
      <c r="H1136" s="1">
        <v>0</v>
      </c>
      <c r="I1136" s="6">
        <v>49.59</v>
      </c>
      <c r="J1136" s="86"/>
      <c r="K1136" s="86"/>
      <c r="L1136" s="85"/>
      <c r="M1136" s="85"/>
      <c r="N1136" s="85"/>
      <c r="O1136" s="85"/>
      <c r="P1136" s="85"/>
      <c r="Q1136" s="32">
        <f t="shared" si="17"/>
        <v>49.59</v>
      </c>
    </row>
    <row r="1137" spans="1:17" x14ac:dyDescent="0.25">
      <c r="A1137" s="83" t="s">
        <v>8805</v>
      </c>
      <c r="B1137" s="84" t="s">
        <v>16512</v>
      </c>
      <c r="C1137" s="7">
        <v>56</v>
      </c>
      <c r="D1137" s="7">
        <v>1</v>
      </c>
      <c r="E1137" s="1">
        <v>37.32</v>
      </c>
      <c r="F1137" s="1">
        <v>13.68</v>
      </c>
      <c r="G1137" s="1">
        <v>15.56</v>
      </c>
      <c r="H1137" s="1">
        <v>0.42</v>
      </c>
      <c r="I1137" s="6">
        <v>29.66</v>
      </c>
      <c r="J1137" s="86"/>
      <c r="K1137" s="86"/>
      <c r="L1137" s="85"/>
      <c r="M1137" s="85"/>
      <c r="N1137" s="85"/>
      <c r="O1137" s="85"/>
      <c r="P1137" s="85"/>
      <c r="Q1137" s="32">
        <f t="shared" si="17"/>
        <v>29.66</v>
      </c>
    </row>
    <row r="1138" spans="1:17" x14ac:dyDescent="0.25">
      <c r="A1138" s="83" t="s">
        <v>8806</v>
      </c>
      <c r="B1138" s="84" t="s">
        <v>16513</v>
      </c>
      <c r="C1138" s="7">
        <v>57</v>
      </c>
      <c r="D1138" s="7">
        <v>2</v>
      </c>
      <c r="E1138" s="1">
        <v>422.99</v>
      </c>
      <c r="F1138" s="1">
        <v>13.93</v>
      </c>
      <c r="G1138" s="1">
        <v>31.11</v>
      </c>
      <c r="H1138" s="1">
        <v>4.6900000000000004</v>
      </c>
      <c r="I1138" s="6">
        <v>49.73</v>
      </c>
      <c r="J1138" s="86"/>
      <c r="K1138" s="86"/>
      <c r="L1138" s="85"/>
      <c r="M1138" s="85"/>
      <c r="N1138" s="85"/>
      <c r="O1138" s="85"/>
      <c r="P1138" s="85"/>
      <c r="Q1138" s="32">
        <f t="shared" si="17"/>
        <v>49.73</v>
      </c>
    </row>
    <row r="1139" spans="1:17" x14ac:dyDescent="0.25">
      <c r="A1139" s="83" t="s">
        <v>8807</v>
      </c>
      <c r="B1139" s="84" t="s">
        <v>16514</v>
      </c>
      <c r="C1139" s="7">
        <v>210</v>
      </c>
      <c r="D1139" s="7">
        <v>2</v>
      </c>
      <c r="E1139" s="1">
        <v>497.64</v>
      </c>
      <c r="F1139" s="1">
        <v>51.3</v>
      </c>
      <c r="G1139" s="1">
        <v>31.11</v>
      </c>
      <c r="H1139" s="1">
        <v>5.52</v>
      </c>
      <c r="I1139" s="6">
        <v>87.93</v>
      </c>
      <c r="J1139" s="86"/>
      <c r="K1139" s="86"/>
      <c r="L1139" s="85"/>
      <c r="M1139" s="85"/>
      <c r="N1139" s="85"/>
      <c r="O1139" s="85"/>
      <c r="P1139" s="85"/>
      <c r="Q1139" s="32">
        <f t="shared" si="17"/>
        <v>87.93</v>
      </c>
    </row>
    <row r="1140" spans="1:17" x14ac:dyDescent="0.25">
      <c r="A1140" s="83" t="s">
        <v>8808</v>
      </c>
      <c r="B1140" s="84" t="s">
        <v>16515</v>
      </c>
      <c r="C1140" s="7">
        <v>32</v>
      </c>
      <c r="D1140" s="7">
        <v>0</v>
      </c>
      <c r="E1140" s="1">
        <v>0</v>
      </c>
      <c r="F1140" s="1">
        <v>7.82</v>
      </c>
      <c r="G1140" s="1">
        <v>0</v>
      </c>
      <c r="H1140" s="1">
        <v>0</v>
      </c>
      <c r="I1140" s="6">
        <v>7.82</v>
      </c>
      <c r="J1140" s="86"/>
      <c r="K1140" s="86"/>
      <c r="L1140" s="85"/>
      <c r="M1140" s="85"/>
      <c r="N1140" s="85"/>
      <c r="O1140" s="85"/>
      <c r="P1140" s="85"/>
      <c r="Q1140" s="32">
        <f t="shared" si="17"/>
        <v>7.82</v>
      </c>
    </row>
    <row r="1141" spans="1:17" x14ac:dyDescent="0.25">
      <c r="A1141" s="83" t="s">
        <v>8809</v>
      </c>
      <c r="B1141" s="84" t="s">
        <v>16516</v>
      </c>
      <c r="C1141" s="7">
        <v>70</v>
      </c>
      <c r="D1141" s="7">
        <v>1</v>
      </c>
      <c r="E1141" s="1">
        <v>149.29</v>
      </c>
      <c r="F1141" s="1">
        <v>17.100000000000001</v>
      </c>
      <c r="G1141" s="1">
        <v>15.56</v>
      </c>
      <c r="H1141" s="1">
        <v>1.66</v>
      </c>
      <c r="I1141" s="6">
        <v>34.32</v>
      </c>
      <c r="J1141" s="86"/>
      <c r="K1141" s="86"/>
      <c r="L1141" s="85"/>
      <c r="M1141" s="85"/>
      <c r="N1141" s="85"/>
      <c r="O1141" s="85"/>
      <c r="P1141" s="85"/>
      <c r="Q1141" s="32">
        <f t="shared" si="17"/>
        <v>34.32</v>
      </c>
    </row>
    <row r="1142" spans="1:17" x14ac:dyDescent="0.25">
      <c r="A1142" s="83" t="s">
        <v>8810</v>
      </c>
      <c r="B1142" s="84" t="s">
        <v>16517</v>
      </c>
      <c r="C1142" s="7">
        <v>104</v>
      </c>
      <c r="D1142" s="7">
        <v>0</v>
      </c>
      <c r="E1142" s="1">
        <v>0</v>
      </c>
      <c r="F1142" s="1">
        <v>25.41</v>
      </c>
      <c r="G1142" s="1">
        <v>0</v>
      </c>
      <c r="H1142" s="1">
        <v>0</v>
      </c>
      <c r="I1142" s="6">
        <v>25.41</v>
      </c>
      <c r="J1142" s="86"/>
      <c r="K1142" s="86"/>
      <c r="L1142" s="85"/>
      <c r="M1142" s="85"/>
      <c r="N1142" s="85"/>
      <c r="O1142" s="85"/>
      <c r="P1142" s="85"/>
      <c r="Q1142" s="32">
        <f t="shared" si="17"/>
        <v>25.41</v>
      </c>
    </row>
    <row r="1143" spans="1:17" x14ac:dyDescent="0.25">
      <c r="A1143" s="83" t="s">
        <v>8811</v>
      </c>
      <c r="B1143" s="84" t="s">
        <v>16518</v>
      </c>
      <c r="C1143" s="7">
        <v>46</v>
      </c>
      <c r="D1143" s="7">
        <v>0</v>
      </c>
      <c r="E1143" s="1">
        <v>0</v>
      </c>
      <c r="F1143" s="1">
        <v>11.24</v>
      </c>
      <c r="G1143" s="1">
        <v>0</v>
      </c>
      <c r="H1143" s="1">
        <v>0</v>
      </c>
      <c r="I1143" s="6">
        <v>11.24</v>
      </c>
      <c r="J1143" s="86"/>
      <c r="K1143" s="86"/>
      <c r="L1143" s="85"/>
      <c r="M1143" s="85"/>
      <c r="N1143" s="85"/>
      <c r="O1143" s="85"/>
      <c r="P1143" s="85"/>
      <c r="Q1143" s="32">
        <f t="shared" si="17"/>
        <v>11.24</v>
      </c>
    </row>
    <row r="1144" spans="1:17" x14ac:dyDescent="0.25">
      <c r="A1144" s="83" t="s">
        <v>8812</v>
      </c>
      <c r="B1144" s="84" t="s">
        <v>16519</v>
      </c>
      <c r="C1144" s="7">
        <v>184</v>
      </c>
      <c r="D1144" s="7">
        <v>5</v>
      </c>
      <c r="E1144" s="1">
        <v>25243.599999999999</v>
      </c>
      <c r="F1144" s="1">
        <v>44.95</v>
      </c>
      <c r="G1144" s="1">
        <v>77.790000000000006</v>
      </c>
      <c r="H1144" s="1">
        <v>279.92</v>
      </c>
      <c r="I1144" s="6">
        <v>402.66</v>
      </c>
      <c r="J1144" s="86"/>
      <c r="K1144" s="86"/>
      <c r="L1144" s="85"/>
      <c r="M1144" s="85"/>
      <c r="N1144" s="85"/>
      <c r="O1144" s="85"/>
      <c r="P1144" s="85"/>
      <c r="Q1144" s="32">
        <f t="shared" si="17"/>
        <v>402.66</v>
      </c>
    </row>
    <row r="1145" spans="1:17" x14ac:dyDescent="0.25">
      <c r="A1145" s="83" t="s">
        <v>8813</v>
      </c>
      <c r="B1145" s="84" t="s">
        <v>16520</v>
      </c>
      <c r="C1145" s="7">
        <v>113</v>
      </c>
      <c r="D1145" s="7">
        <v>23</v>
      </c>
      <c r="E1145" s="1">
        <v>2326.4</v>
      </c>
      <c r="F1145" s="1">
        <v>27.61</v>
      </c>
      <c r="G1145" s="1">
        <v>357.83</v>
      </c>
      <c r="H1145" s="1">
        <v>25.8</v>
      </c>
      <c r="I1145" s="6">
        <v>411.24</v>
      </c>
      <c r="J1145" s="86"/>
      <c r="K1145" s="86"/>
      <c r="L1145" s="85"/>
      <c r="M1145" s="85"/>
      <c r="N1145" s="85"/>
      <c r="O1145" s="85"/>
      <c r="P1145" s="85"/>
      <c r="Q1145" s="32">
        <f t="shared" si="17"/>
        <v>411.24</v>
      </c>
    </row>
    <row r="1146" spans="1:17" x14ac:dyDescent="0.25">
      <c r="A1146" s="83" t="s">
        <v>8814</v>
      </c>
      <c r="B1146" s="84" t="s">
        <v>16521</v>
      </c>
      <c r="C1146" s="7">
        <v>155</v>
      </c>
      <c r="D1146" s="7">
        <v>5</v>
      </c>
      <c r="E1146" s="1">
        <v>5064.8999999999996</v>
      </c>
      <c r="F1146" s="1">
        <v>37.86</v>
      </c>
      <c r="G1146" s="1">
        <v>77.790000000000006</v>
      </c>
      <c r="H1146" s="1">
        <v>56.16</v>
      </c>
      <c r="I1146" s="6">
        <v>171.81</v>
      </c>
      <c r="J1146" s="86"/>
      <c r="K1146" s="86"/>
      <c r="L1146" s="85"/>
      <c r="M1146" s="85"/>
      <c r="N1146" s="85"/>
      <c r="O1146" s="85"/>
      <c r="P1146" s="85"/>
      <c r="Q1146" s="32">
        <f t="shared" si="17"/>
        <v>171.81</v>
      </c>
    </row>
    <row r="1147" spans="1:17" x14ac:dyDescent="0.25">
      <c r="A1147" s="83" t="s">
        <v>8815</v>
      </c>
      <c r="B1147" s="84" t="s">
        <v>16522</v>
      </c>
      <c r="C1147" s="7">
        <v>33187</v>
      </c>
      <c r="D1147" s="7">
        <v>522</v>
      </c>
      <c r="E1147" s="1">
        <v>793329.3</v>
      </c>
      <c r="F1147" s="1">
        <v>8107.57</v>
      </c>
      <c r="G1147" s="1">
        <v>8121.27</v>
      </c>
      <c r="H1147" s="1">
        <v>8797.06</v>
      </c>
      <c r="I1147" s="6">
        <v>25025.9</v>
      </c>
      <c r="J1147" s="86"/>
      <c r="K1147" s="86"/>
      <c r="L1147" s="85"/>
      <c r="M1147" s="85"/>
      <c r="N1147" s="85"/>
      <c r="O1147" s="85"/>
      <c r="P1147" s="85"/>
      <c r="Q1147" s="32">
        <f t="shared" si="17"/>
        <v>25025.9</v>
      </c>
    </row>
    <row r="1148" spans="1:17" x14ac:dyDescent="0.25">
      <c r="A1148" s="83" t="s">
        <v>8816</v>
      </c>
      <c r="B1148" s="84" t="s">
        <v>16523</v>
      </c>
      <c r="C1148" s="7">
        <v>162</v>
      </c>
      <c r="D1148" s="7">
        <v>1</v>
      </c>
      <c r="E1148" s="1">
        <v>560.42999999999995</v>
      </c>
      <c r="F1148" s="1">
        <v>39.58</v>
      </c>
      <c r="G1148" s="1">
        <v>15.56</v>
      </c>
      <c r="H1148" s="1">
        <v>6.22</v>
      </c>
      <c r="I1148" s="6">
        <v>61.36</v>
      </c>
      <c r="J1148" s="86"/>
      <c r="K1148" s="86"/>
      <c r="L1148" s="85"/>
      <c r="M1148" s="85"/>
      <c r="N1148" s="85"/>
      <c r="O1148" s="85"/>
      <c r="P1148" s="85"/>
      <c r="Q1148" s="32">
        <f t="shared" si="17"/>
        <v>61.36</v>
      </c>
    </row>
    <row r="1149" spans="1:17" x14ac:dyDescent="0.25">
      <c r="A1149" s="83" t="s">
        <v>8817</v>
      </c>
      <c r="B1149" s="84" t="s">
        <v>16524</v>
      </c>
      <c r="C1149" s="7">
        <v>306</v>
      </c>
      <c r="D1149" s="7">
        <v>10</v>
      </c>
      <c r="E1149" s="1">
        <v>6297.73</v>
      </c>
      <c r="F1149" s="1">
        <v>74.75</v>
      </c>
      <c r="G1149" s="1">
        <v>155.58000000000001</v>
      </c>
      <c r="H1149" s="1">
        <v>69.83</v>
      </c>
      <c r="I1149" s="6">
        <v>300.16000000000003</v>
      </c>
      <c r="J1149" s="86"/>
      <c r="K1149" s="86"/>
      <c r="L1149" s="85"/>
      <c r="M1149" s="85"/>
      <c r="N1149" s="85"/>
      <c r="O1149" s="85"/>
      <c r="P1149" s="85"/>
      <c r="Q1149" s="32">
        <f t="shared" si="17"/>
        <v>300.16000000000003</v>
      </c>
    </row>
    <row r="1150" spans="1:17" x14ac:dyDescent="0.25">
      <c r="A1150" s="83" t="s">
        <v>8818</v>
      </c>
      <c r="B1150" s="84" t="s">
        <v>16525</v>
      </c>
      <c r="C1150" s="7">
        <v>54</v>
      </c>
      <c r="D1150" s="7">
        <v>0</v>
      </c>
      <c r="E1150" s="1">
        <v>0</v>
      </c>
      <c r="F1150" s="1">
        <v>13.19</v>
      </c>
      <c r="G1150" s="1">
        <v>0</v>
      </c>
      <c r="H1150" s="1">
        <v>0</v>
      </c>
      <c r="I1150" s="6">
        <v>13.19</v>
      </c>
      <c r="J1150" s="86"/>
      <c r="K1150" s="86"/>
      <c r="L1150" s="85"/>
      <c r="M1150" s="85"/>
      <c r="N1150" s="85"/>
      <c r="O1150" s="85"/>
      <c r="P1150" s="85"/>
      <c r="Q1150" s="32">
        <f t="shared" si="17"/>
        <v>13.19</v>
      </c>
    </row>
    <row r="1151" spans="1:17" x14ac:dyDescent="0.25">
      <c r="A1151" s="83" t="s">
        <v>8819</v>
      </c>
      <c r="B1151" s="84" t="s">
        <v>16526</v>
      </c>
      <c r="C1151" s="7">
        <v>77</v>
      </c>
      <c r="D1151" s="7">
        <v>2</v>
      </c>
      <c r="E1151" s="1">
        <v>533.94000000000005</v>
      </c>
      <c r="F1151" s="1">
        <v>18.809999999999999</v>
      </c>
      <c r="G1151" s="1">
        <v>31.11</v>
      </c>
      <c r="H1151" s="1">
        <v>5.92</v>
      </c>
      <c r="I1151" s="6">
        <v>55.84</v>
      </c>
      <c r="J1151" s="86"/>
      <c r="K1151" s="86"/>
      <c r="L1151" s="85"/>
      <c r="M1151" s="85"/>
      <c r="N1151" s="85"/>
      <c r="O1151" s="85"/>
      <c r="P1151" s="85"/>
      <c r="Q1151" s="32">
        <f t="shared" si="17"/>
        <v>55.84</v>
      </c>
    </row>
    <row r="1152" spans="1:17" x14ac:dyDescent="0.25">
      <c r="A1152" s="83" t="s">
        <v>8820</v>
      </c>
      <c r="B1152" s="84" t="s">
        <v>16527</v>
      </c>
      <c r="C1152" s="7">
        <v>1775</v>
      </c>
      <c r="D1152" s="7">
        <v>11</v>
      </c>
      <c r="E1152" s="1">
        <v>2637.88</v>
      </c>
      <c r="F1152" s="1">
        <v>433.63</v>
      </c>
      <c r="G1152" s="1">
        <v>171.14</v>
      </c>
      <c r="H1152" s="1">
        <v>29.25</v>
      </c>
      <c r="I1152" s="6">
        <v>634.02</v>
      </c>
      <c r="J1152" s="86"/>
      <c r="K1152" s="86"/>
      <c r="L1152" s="85"/>
      <c r="M1152" s="85"/>
      <c r="N1152" s="85"/>
      <c r="O1152" s="85"/>
      <c r="P1152" s="85"/>
      <c r="Q1152" s="32">
        <f t="shared" si="17"/>
        <v>634.02</v>
      </c>
    </row>
    <row r="1153" spans="1:17" x14ac:dyDescent="0.25">
      <c r="A1153" s="83" t="s">
        <v>8821</v>
      </c>
      <c r="B1153" s="84" t="s">
        <v>16528</v>
      </c>
      <c r="C1153" s="7">
        <v>174</v>
      </c>
      <c r="D1153" s="7">
        <v>2</v>
      </c>
      <c r="E1153" s="1">
        <v>799.35</v>
      </c>
      <c r="F1153" s="1">
        <v>42.51</v>
      </c>
      <c r="G1153" s="1">
        <v>31.11</v>
      </c>
      <c r="H1153" s="1">
        <v>8.86</v>
      </c>
      <c r="I1153" s="6">
        <v>82.48</v>
      </c>
      <c r="J1153" s="86"/>
      <c r="K1153" s="86"/>
      <c r="L1153" s="85"/>
      <c r="M1153" s="85"/>
      <c r="N1153" s="85"/>
      <c r="O1153" s="85"/>
      <c r="P1153" s="85"/>
      <c r="Q1153" s="32">
        <f t="shared" si="17"/>
        <v>82.48</v>
      </c>
    </row>
    <row r="1154" spans="1:17" x14ac:dyDescent="0.25">
      <c r="A1154" s="83" t="s">
        <v>8822</v>
      </c>
      <c r="B1154" s="84" t="s">
        <v>16529</v>
      </c>
      <c r="C1154" s="7">
        <v>121</v>
      </c>
      <c r="D1154" s="7">
        <v>3</v>
      </c>
      <c r="E1154" s="1">
        <v>5177.1099999999997</v>
      </c>
      <c r="F1154" s="1">
        <v>29.56</v>
      </c>
      <c r="G1154" s="1">
        <v>46.67</v>
      </c>
      <c r="H1154" s="1">
        <v>57.41</v>
      </c>
      <c r="I1154" s="6">
        <v>133.63999999999999</v>
      </c>
      <c r="J1154" s="86"/>
      <c r="K1154" s="86"/>
      <c r="L1154" s="85"/>
      <c r="M1154" s="85"/>
      <c r="N1154" s="85"/>
      <c r="O1154" s="85"/>
      <c r="P1154" s="85"/>
      <c r="Q1154" s="32">
        <f t="shared" si="17"/>
        <v>133.63999999999999</v>
      </c>
    </row>
    <row r="1155" spans="1:17" x14ac:dyDescent="0.25">
      <c r="A1155" s="83" t="s">
        <v>8823</v>
      </c>
      <c r="B1155" s="84" t="s">
        <v>16530</v>
      </c>
      <c r="C1155" s="7">
        <v>407</v>
      </c>
      <c r="D1155" s="7">
        <v>4</v>
      </c>
      <c r="E1155" s="1">
        <v>43008.7</v>
      </c>
      <c r="F1155" s="1">
        <v>99.43</v>
      </c>
      <c r="G1155" s="1">
        <v>62.23</v>
      </c>
      <c r="H1155" s="1">
        <v>476.91</v>
      </c>
      <c r="I1155" s="6">
        <v>638.57000000000005</v>
      </c>
      <c r="J1155" s="86"/>
      <c r="K1155" s="86"/>
      <c r="L1155" s="85"/>
      <c r="M1155" s="85"/>
      <c r="N1155" s="85"/>
      <c r="O1155" s="85"/>
      <c r="P1155" s="85"/>
      <c r="Q1155" s="32">
        <f t="shared" si="17"/>
        <v>638.57000000000005</v>
      </c>
    </row>
    <row r="1156" spans="1:17" x14ac:dyDescent="0.25">
      <c r="A1156" s="83" t="s">
        <v>8824</v>
      </c>
      <c r="B1156" s="84" t="s">
        <v>16531</v>
      </c>
      <c r="C1156" s="7">
        <v>47</v>
      </c>
      <c r="D1156" s="7">
        <v>0</v>
      </c>
      <c r="E1156" s="1">
        <v>0</v>
      </c>
      <c r="F1156" s="1">
        <v>11.48</v>
      </c>
      <c r="G1156" s="1">
        <v>0</v>
      </c>
      <c r="H1156" s="1">
        <v>0</v>
      </c>
      <c r="I1156" s="6">
        <v>11.48</v>
      </c>
      <c r="J1156" s="86"/>
      <c r="K1156" s="86"/>
      <c r="L1156" s="85"/>
      <c r="M1156" s="85"/>
      <c r="N1156" s="85"/>
      <c r="O1156" s="85"/>
      <c r="P1156" s="85"/>
      <c r="Q1156" s="32">
        <f t="shared" si="17"/>
        <v>11.48</v>
      </c>
    </row>
    <row r="1157" spans="1:17" x14ac:dyDescent="0.25">
      <c r="A1157" s="83" t="s">
        <v>8825</v>
      </c>
      <c r="B1157" s="84" t="s">
        <v>16532</v>
      </c>
      <c r="C1157" s="7">
        <v>166</v>
      </c>
      <c r="D1157" s="7">
        <v>7</v>
      </c>
      <c r="E1157" s="1">
        <v>7771.45</v>
      </c>
      <c r="F1157" s="1">
        <v>40.549999999999997</v>
      </c>
      <c r="G1157" s="1">
        <v>108.9</v>
      </c>
      <c r="H1157" s="1">
        <v>86.18</v>
      </c>
      <c r="I1157" s="6">
        <v>235.63</v>
      </c>
      <c r="J1157" s="86"/>
      <c r="K1157" s="86"/>
      <c r="L1157" s="85"/>
      <c r="M1157" s="85"/>
      <c r="N1157" s="85"/>
      <c r="O1157" s="85"/>
      <c r="P1157" s="85"/>
      <c r="Q1157" s="32">
        <f t="shared" si="17"/>
        <v>235.63</v>
      </c>
    </row>
    <row r="1158" spans="1:17" x14ac:dyDescent="0.25">
      <c r="A1158" s="83" t="s">
        <v>8826</v>
      </c>
      <c r="B1158" s="84" t="s">
        <v>16533</v>
      </c>
      <c r="C1158" s="7">
        <v>133</v>
      </c>
      <c r="D1158" s="7">
        <v>6</v>
      </c>
      <c r="E1158" s="1">
        <v>11076.98</v>
      </c>
      <c r="F1158" s="1">
        <v>32.49</v>
      </c>
      <c r="G1158" s="1">
        <v>93.34</v>
      </c>
      <c r="H1158" s="1">
        <v>122.83</v>
      </c>
      <c r="I1158" s="6">
        <v>248.66</v>
      </c>
      <c r="J1158" s="86"/>
      <c r="K1158" s="86"/>
      <c r="L1158" s="85"/>
      <c r="M1158" s="85"/>
      <c r="N1158" s="85"/>
      <c r="O1158" s="85"/>
      <c r="P1158" s="85"/>
      <c r="Q1158" s="32">
        <f t="shared" si="17"/>
        <v>248.66</v>
      </c>
    </row>
    <row r="1159" spans="1:17" x14ac:dyDescent="0.25">
      <c r="A1159" s="83" t="s">
        <v>8827</v>
      </c>
      <c r="B1159" s="84" t="s">
        <v>16534</v>
      </c>
      <c r="C1159" s="7">
        <v>106</v>
      </c>
      <c r="D1159" s="7">
        <v>1</v>
      </c>
      <c r="E1159" s="1">
        <v>192.32</v>
      </c>
      <c r="F1159" s="1">
        <v>25.9</v>
      </c>
      <c r="G1159" s="1">
        <v>15.56</v>
      </c>
      <c r="H1159" s="1">
        <v>2.14</v>
      </c>
      <c r="I1159" s="6">
        <v>43.6</v>
      </c>
      <c r="J1159" s="86"/>
      <c r="K1159" s="86"/>
      <c r="L1159" s="85"/>
      <c r="M1159" s="85"/>
      <c r="N1159" s="85"/>
      <c r="O1159" s="85"/>
      <c r="P1159" s="85"/>
      <c r="Q1159" s="32">
        <f t="shared" si="17"/>
        <v>43.6</v>
      </c>
    </row>
    <row r="1160" spans="1:17" x14ac:dyDescent="0.25">
      <c r="A1160" s="83" t="s">
        <v>8828</v>
      </c>
      <c r="B1160" s="84" t="s">
        <v>16535</v>
      </c>
      <c r="C1160" s="7">
        <v>79</v>
      </c>
      <c r="D1160" s="7">
        <v>4</v>
      </c>
      <c r="E1160" s="1">
        <v>674.11</v>
      </c>
      <c r="F1160" s="1">
        <v>19.3</v>
      </c>
      <c r="G1160" s="1">
        <v>62.23</v>
      </c>
      <c r="H1160" s="1">
        <v>7.47</v>
      </c>
      <c r="I1160" s="6">
        <v>89</v>
      </c>
      <c r="J1160" s="86"/>
      <c r="K1160" s="86"/>
      <c r="L1160" s="85"/>
      <c r="M1160" s="85"/>
      <c r="N1160" s="85"/>
      <c r="O1160" s="85"/>
      <c r="P1160" s="85"/>
      <c r="Q1160" s="32">
        <f t="shared" si="17"/>
        <v>89</v>
      </c>
    </row>
    <row r="1161" spans="1:17" x14ac:dyDescent="0.25">
      <c r="A1161" s="83" t="s">
        <v>8829</v>
      </c>
      <c r="B1161" s="84" t="s">
        <v>16536</v>
      </c>
      <c r="C1161" s="7">
        <v>319</v>
      </c>
      <c r="D1161" s="7">
        <v>9</v>
      </c>
      <c r="E1161" s="1">
        <v>61788.13</v>
      </c>
      <c r="F1161" s="1">
        <v>77.930000000000007</v>
      </c>
      <c r="G1161" s="1">
        <v>140.02000000000001</v>
      </c>
      <c r="H1161" s="1">
        <v>685.15</v>
      </c>
      <c r="I1161" s="6">
        <v>903.1</v>
      </c>
      <c r="J1161" s="86"/>
      <c r="K1161" s="86"/>
      <c r="L1161" s="85"/>
      <c r="M1161" s="85"/>
      <c r="N1161" s="85"/>
      <c r="O1161" s="85"/>
      <c r="P1161" s="85"/>
      <c r="Q1161" s="32">
        <f t="shared" si="17"/>
        <v>903.1</v>
      </c>
    </row>
    <row r="1162" spans="1:17" x14ac:dyDescent="0.25">
      <c r="A1162" s="83" t="s">
        <v>8830</v>
      </c>
      <c r="B1162" s="84" t="s">
        <v>16537</v>
      </c>
      <c r="C1162" s="7">
        <v>333</v>
      </c>
      <c r="D1162" s="7">
        <v>0</v>
      </c>
      <c r="E1162" s="1">
        <v>0</v>
      </c>
      <c r="F1162" s="1">
        <v>81.349999999999994</v>
      </c>
      <c r="G1162" s="1">
        <v>0</v>
      </c>
      <c r="H1162" s="1">
        <v>0</v>
      </c>
      <c r="I1162" s="6">
        <v>81.349999999999994</v>
      </c>
      <c r="J1162" s="86"/>
      <c r="K1162" s="86"/>
      <c r="L1162" s="85"/>
      <c r="M1162" s="85"/>
      <c r="N1162" s="85"/>
      <c r="O1162" s="85"/>
      <c r="P1162" s="85"/>
      <c r="Q1162" s="32">
        <f t="shared" si="17"/>
        <v>81.349999999999994</v>
      </c>
    </row>
    <row r="1163" spans="1:17" x14ac:dyDescent="0.25">
      <c r="A1163" s="83" t="s">
        <v>8831</v>
      </c>
      <c r="B1163" s="84" t="s">
        <v>16538</v>
      </c>
      <c r="C1163" s="7">
        <v>35</v>
      </c>
      <c r="D1163" s="7">
        <v>0</v>
      </c>
      <c r="E1163" s="1">
        <v>0</v>
      </c>
      <c r="F1163" s="1">
        <v>8.5500000000000007</v>
      </c>
      <c r="G1163" s="1">
        <v>0</v>
      </c>
      <c r="H1163" s="1">
        <v>0</v>
      </c>
      <c r="I1163" s="6">
        <v>8.5500000000000007</v>
      </c>
      <c r="J1163" s="86"/>
      <c r="K1163" s="86"/>
      <c r="L1163" s="85"/>
      <c r="M1163" s="85"/>
      <c r="N1163" s="85"/>
      <c r="O1163" s="85"/>
      <c r="P1163" s="85"/>
      <c r="Q1163" s="32">
        <f t="shared" si="17"/>
        <v>8.5500000000000007</v>
      </c>
    </row>
    <row r="1164" spans="1:17" x14ac:dyDescent="0.25">
      <c r="A1164" s="83" t="s">
        <v>8832</v>
      </c>
      <c r="B1164" s="84" t="s">
        <v>16539</v>
      </c>
      <c r="C1164" s="7">
        <v>109</v>
      </c>
      <c r="D1164" s="7">
        <v>0</v>
      </c>
      <c r="E1164" s="1">
        <v>0</v>
      </c>
      <c r="F1164" s="1">
        <v>26.63</v>
      </c>
      <c r="G1164" s="1">
        <v>0</v>
      </c>
      <c r="H1164" s="1">
        <v>0</v>
      </c>
      <c r="I1164" s="6">
        <v>26.63</v>
      </c>
      <c r="J1164" s="86"/>
      <c r="K1164" s="86"/>
      <c r="L1164" s="85"/>
      <c r="M1164" s="85"/>
      <c r="N1164" s="85"/>
      <c r="O1164" s="85"/>
      <c r="P1164" s="85"/>
      <c r="Q1164" s="32">
        <f t="shared" si="17"/>
        <v>26.63</v>
      </c>
    </row>
    <row r="1165" spans="1:17" x14ac:dyDescent="0.25">
      <c r="A1165" s="83" t="s">
        <v>8833</v>
      </c>
      <c r="B1165" s="84" t="s">
        <v>16540</v>
      </c>
      <c r="C1165" s="7">
        <v>140</v>
      </c>
      <c r="D1165" s="7">
        <v>3</v>
      </c>
      <c r="E1165" s="1">
        <v>691.45</v>
      </c>
      <c r="F1165" s="1">
        <v>34.200000000000003</v>
      </c>
      <c r="G1165" s="1">
        <v>46.67</v>
      </c>
      <c r="H1165" s="1">
        <v>7.66</v>
      </c>
      <c r="I1165" s="6">
        <v>88.53</v>
      </c>
      <c r="J1165" s="86"/>
      <c r="K1165" s="86"/>
      <c r="L1165" s="85"/>
      <c r="M1165" s="85"/>
      <c r="N1165" s="85"/>
      <c r="O1165" s="85"/>
      <c r="P1165" s="85"/>
      <c r="Q1165" s="32">
        <f t="shared" si="17"/>
        <v>88.53</v>
      </c>
    </row>
    <row r="1166" spans="1:17" x14ac:dyDescent="0.25">
      <c r="A1166" s="83" t="s">
        <v>8834</v>
      </c>
      <c r="B1166" s="84" t="s">
        <v>16541</v>
      </c>
      <c r="C1166" s="7">
        <v>63</v>
      </c>
      <c r="D1166" s="7">
        <v>0</v>
      </c>
      <c r="E1166" s="1">
        <v>0</v>
      </c>
      <c r="F1166" s="1">
        <v>15.39</v>
      </c>
      <c r="G1166" s="1">
        <v>0</v>
      </c>
      <c r="H1166" s="1">
        <v>0</v>
      </c>
      <c r="I1166" s="6">
        <v>15.39</v>
      </c>
      <c r="J1166" s="86"/>
      <c r="K1166" s="86"/>
      <c r="L1166" s="85"/>
      <c r="M1166" s="85"/>
      <c r="N1166" s="85"/>
      <c r="O1166" s="85"/>
      <c r="P1166" s="85"/>
      <c r="Q1166" s="32">
        <f t="shared" ref="Q1166:Q1229" si="18">P1166+I1166</f>
        <v>15.39</v>
      </c>
    </row>
    <row r="1167" spans="1:17" x14ac:dyDescent="0.25">
      <c r="A1167" s="83" t="s">
        <v>8835</v>
      </c>
      <c r="B1167" s="84" t="s">
        <v>16542</v>
      </c>
      <c r="C1167" s="7">
        <v>31</v>
      </c>
      <c r="D1167" s="7">
        <v>0</v>
      </c>
      <c r="E1167" s="1">
        <v>0</v>
      </c>
      <c r="F1167" s="1">
        <v>7.58</v>
      </c>
      <c r="G1167" s="1">
        <v>0</v>
      </c>
      <c r="H1167" s="1">
        <v>0</v>
      </c>
      <c r="I1167" s="6">
        <v>7.58</v>
      </c>
      <c r="J1167" s="86"/>
      <c r="K1167" s="86"/>
      <c r="L1167" s="85"/>
      <c r="M1167" s="85"/>
      <c r="N1167" s="85"/>
      <c r="O1167" s="85"/>
      <c r="P1167" s="85"/>
      <c r="Q1167" s="32">
        <f t="shared" si="18"/>
        <v>7.58</v>
      </c>
    </row>
    <row r="1168" spans="1:17" x14ac:dyDescent="0.25">
      <c r="A1168" s="83" t="s">
        <v>8836</v>
      </c>
      <c r="B1168" s="84" t="s">
        <v>16543</v>
      </c>
      <c r="C1168" s="7">
        <v>179</v>
      </c>
      <c r="D1168" s="7">
        <v>2</v>
      </c>
      <c r="E1168" s="1">
        <v>297.12</v>
      </c>
      <c r="F1168" s="1">
        <v>43.73</v>
      </c>
      <c r="G1168" s="1">
        <v>31.11</v>
      </c>
      <c r="H1168" s="1">
        <v>3.3</v>
      </c>
      <c r="I1168" s="6">
        <v>78.14</v>
      </c>
      <c r="J1168" s="86"/>
      <c r="K1168" s="86"/>
      <c r="L1168" s="85"/>
      <c r="M1168" s="85"/>
      <c r="N1168" s="85"/>
      <c r="O1168" s="85"/>
      <c r="P1168" s="85"/>
      <c r="Q1168" s="32">
        <f t="shared" si="18"/>
        <v>78.14</v>
      </c>
    </row>
    <row r="1169" spans="1:17" x14ac:dyDescent="0.25">
      <c r="A1169" s="83" t="s">
        <v>8837</v>
      </c>
      <c r="B1169" s="84" t="s">
        <v>16544</v>
      </c>
      <c r="C1169" s="7">
        <v>55</v>
      </c>
      <c r="D1169" s="7">
        <v>0</v>
      </c>
      <c r="E1169" s="1">
        <v>0</v>
      </c>
      <c r="F1169" s="1">
        <v>13.44</v>
      </c>
      <c r="G1169" s="1">
        <v>0</v>
      </c>
      <c r="H1169" s="1">
        <v>0</v>
      </c>
      <c r="I1169" s="6">
        <v>13.44</v>
      </c>
      <c r="J1169" s="86"/>
      <c r="K1169" s="86"/>
      <c r="L1169" s="85"/>
      <c r="M1169" s="85"/>
      <c r="N1169" s="85"/>
      <c r="O1169" s="85"/>
      <c r="P1169" s="85"/>
      <c r="Q1169" s="32">
        <f t="shared" si="18"/>
        <v>13.44</v>
      </c>
    </row>
    <row r="1170" spans="1:17" x14ac:dyDescent="0.25">
      <c r="A1170" s="83" t="s">
        <v>8838</v>
      </c>
      <c r="B1170" s="84" t="s">
        <v>16545</v>
      </c>
      <c r="C1170" s="7">
        <v>295</v>
      </c>
      <c r="D1170" s="7">
        <v>2</v>
      </c>
      <c r="E1170" s="1">
        <v>284.83999999999997</v>
      </c>
      <c r="F1170" s="1">
        <v>72.069999999999993</v>
      </c>
      <c r="G1170" s="1">
        <v>31.11</v>
      </c>
      <c r="H1170" s="1">
        <v>3.16</v>
      </c>
      <c r="I1170" s="6">
        <v>106.34</v>
      </c>
      <c r="J1170" s="86"/>
      <c r="K1170" s="86"/>
      <c r="L1170" s="85"/>
      <c r="M1170" s="85"/>
      <c r="N1170" s="85"/>
      <c r="O1170" s="85"/>
      <c r="P1170" s="85"/>
      <c r="Q1170" s="32">
        <f t="shared" si="18"/>
        <v>106.34</v>
      </c>
    </row>
    <row r="1171" spans="1:17" x14ac:dyDescent="0.25">
      <c r="A1171" s="83" t="s">
        <v>8839</v>
      </c>
      <c r="B1171" s="84" t="s">
        <v>16546</v>
      </c>
      <c r="C1171" s="7">
        <v>23</v>
      </c>
      <c r="D1171" s="7">
        <v>1</v>
      </c>
      <c r="E1171" s="1">
        <v>186.61</v>
      </c>
      <c r="F1171" s="1">
        <v>5.62</v>
      </c>
      <c r="G1171" s="1">
        <v>15.56</v>
      </c>
      <c r="H1171" s="1">
        <v>2.0699999999999998</v>
      </c>
      <c r="I1171" s="6">
        <v>23.25</v>
      </c>
      <c r="J1171" s="86"/>
      <c r="K1171" s="86"/>
      <c r="L1171" s="85"/>
      <c r="M1171" s="85"/>
      <c r="N1171" s="85"/>
      <c r="O1171" s="85"/>
      <c r="P1171" s="85"/>
      <c r="Q1171" s="32">
        <f t="shared" si="18"/>
        <v>23.25</v>
      </c>
    </row>
    <row r="1172" spans="1:17" x14ac:dyDescent="0.25">
      <c r="A1172" s="83" t="s">
        <v>8840</v>
      </c>
      <c r="B1172" s="84" t="s">
        <v>16547</v>
      </c>
      <c r="C1172" s="7">
        <v>57</v>
      </c>
      <c r="D1172" s="7">
        <v>1</v>
      </c>
      <c r="E1172" s="1">
        <v>186.61</v>
      </c>
      <c r="F1172" s="1">
        <v>13.93</v>
      </c>
      <c r="G1172" s="1">
        <v>15.56</v>
      </c>
      <c r="H1172" s="1">
        <v>2.0699999999999998</v>
      </c>
      <c r="I1172" s="6">
        <v>31.56</v>
      </c>
      <c r="J1172" s="86"/>
      <c r="K1172" s="86"/>
      <c r="L1172" s="85"/>
      <c r="M1172" s="85"/>
      <c r="N1172" s="85"/>
      <c r="O1172" s="85"/>
      <c r="P1172" s="85"/>
      <c r="Q1172" s="32">
        <f t="shared" si="18"/>
        <v>31.56</v>
      </c>
    </row>
    <row r="1173" spans="1:17" x14ac:dyDescent="0.25">
      <c r="A1173" s="83" t="s">
        <v>8841</v>
      </c>
      <c r="B1173" s="84" t="s">
        <v>16548</v>
      </c>
      <c r="C1173" s="7">
        <v>1780</v>
      </c>
      <c r="D1173" s="7">
        <v>27</v>
      </c>
      <c r="E1173" s="1">
        <v>23941.68</v>
      </c>
      <c r="F1173" s="1">
        <v>434.86</v>
      </c>
      <c r="G1173" s="1">
        <v>420.06</v>
      </c>
      <c r="H1173" s="1">
        <v>265.48</v>
      </c>
      <c r="I1173" s="6">
        <v>1120.4000000000001</v>
      </c>
      <c r="J1173" s="86"/>
      <c r="K1173" s="86"/>
      <c r="L1173" s="85"/>
      <c r="M1173" s="85"/>
      <c r="N1173" s="85"/>
      <c r="O1173" s="85"/>
      <c r="P1173" s="85"/>
      <c r="Q1173" s="32">
        <f t="shared" si="18"/>
        <v>1120.4000000000001</v>
      </c>
    </row>
    <row r="1174" spans="1:17" x14ac:dyDescent="0.25">
      <c r="A1174" s="83" t="s">
        <v>8842</v>
      </c>
      <c r="B1174" s="84" t="s">
        <v>16549</v>
      </c>
      <c r="C1174" s="7">
        <v>60</v>
      </c>
      <c r="D1174" s="7">
        <v>0</v>
      </c>
      <c r="E1174" s="1">
        <v>0</v>
      </c>
      <c r="F1174" s="1">
        <v>14.66</v>
      </c>
      <c r="G1174" s="1">
        <v>0</v>
      </c>
      <c r="H1174" s="1">
        <v>0</v>
      </c>
      <c r="I1174" s="6">
        <v>14.66</v>
      </c>
      <c r="J1174" s="86"/>
      <c r="K1174" s="86"/>
      <c r="L1174" s="85"/>
      <c r="M1174" s="85"/>
      <c r="N1174" s="85"/>
      <c r="O1174" s="85"/>
      <c r="P1174" s="85"/>
      <c r="Q1174" s="32">
        <f t="shared" si="18"/>
        <v>14.66</v>
      </c>
    </row>
    <row r="1175" spans="1:17" x14ac:dyDescent="0.25">
      <c r="A1175" s="83" t="s">
        <v>8843</v>
      </c>
      <c r="B1175" s="84" t="s">
        <v>16550</v>
      </c>
      <c r="C1175" s="7">
        <v>183</v>
      </c>
      <c r="D1175" s="7">
        <v>0</v>
      </c>
      <c r="E1175" s="1">
        <v>0</v>
      </c>
      <c r="F1175" s="1">
        <v>44.7</v>
      </c>
      <c r="G1175" s="1">
        <v>0</v>
      </c>
      <c r="H1175" s="1">
        <v>0</v>
      </c>
      <c r="I1175" s="6">
        <v>44.7</v>
      </c>
      <c r="J1175" s="86"/>
      <c r="K1175" s="86"/>
      <c r="L1175" s="85"/>
      <c r="M1175" s="85"/>
      <c r="N1175" s="85"/>
      <c r="O1175" s="85"/>
      <c r="P1175" s="85"/>
      <c r="Q1175" s="32">
        <f t="shared" si="18"/>
        <v>44.7</v>
      </c>
    </row>
    <row r="1176" spans="1:17" x14ac:dyDescent="0.25">
      <c r="A1176" s="83" t="s">
        <v>8844</v>
      </c>
      <c r="B1176" s="84" t="s">
        <v>16551</v>
      </c>
      <c r="C1176" s="7">
        <v>29</v>
      </c>
      <c r="D1176" s="7">
        <v>0</v>
      </c>
      <c r="E1176" s="1">
        <v>0</v>
      </c>
      <c r="F1176" s="1">
        <v>7.09</v>
      </c>
      <c r="G1176" s="1">
        <v>0</v>
      </c>
      <c r="H1176" s="1">
        <v>0</v>
      </c>
      <c r="I1176" s="6">
        <v>7.09</v>
      </c>
      <c r="J1176" s="86"/>
      <c r="K1176" s="86"/>
      <c r="L1176" s="85"/>
      <c r="M1176" s="85"/>
      <c r="N1176" s="85"/>
      <c r="O1176" s="85"/>
      <c r="P1176" s="85"/>
      <c r="Q1176" s="32">
        <f t="shared" si="18"/>
        <v>7.09</v>
      </c>
    </row>
    <row r="1177" spans="1:17" x14ac:dyDescent="0.25">
      <c r="A1177" s="83" t="s">
        <v>8845</v>
      </c>
      <c r="B1177" s="84" t="s">
        <v>16552</v>
      </c>
      <c r="C1177" s="7">
        <v>97</v>
      </c>
      <c r="D1177" s="7">
        <v>0</v>
      </c>
      <c r="E1177" s="1">
        <v>0</v>
      </c>
      <c r="F1177" s="1">
        <v>23.7</v>
      </c>
      <c r="G1177" s="1">
        <v>0</v>
      </c>
      <c r="H1177" s="1">
        <v>0</v>
      </c>
      <c r="I1177" s="6">
        <v>23.7</v>
      </c>
      <c r="J1177" s="86"/>
      <c r="K1177" s="86"/>
      <c r="L1177" s="85"/>
      <c r="M1177" s="85"/>
      <c r="N1177" s="85"/>
      <c r="O1177" s="85"/>
      <c r="P1177" s="85"/>
      <c r="Q1177" s="32">
        <f t="shared" si="18"/>
        <v>23.7</v>
      </c>
    </row>
    <row r="1178" spans="1:17" x14ac:dyDescent="0.25">
      <c r="A1178" s="83" t="s">
        <v>8846</v>
      </c>
      <c r="B1178" s="84" t="s">
        <v>16553</v>
      </c>
      <c r="C1178" s="7">
        <v>54</v>
      </c>
      <c r="D1178" s="7">
        <v>0</v>
      </c>
      <c r="E1178" s="1">
        <v>0</v>
      </c>
      <c r="F1178" s="1">
        <v>13.19</v>
      </c>
      <c r="G1178" s="1">
        <v>0</v>
      </c>
      <c r="H1178" s="1">
        <v>0</v>
      </c>
      <c r="I1178" s="6">
        <v>13.19</v>
      </c>
      <c r="J1178" s="86"/>
      <c r="K1178" s="86"/>
      <c r="L1178" s="85"/>
      <c r="M1178" s="85"/>
      <c r="N1178" s="85"/>
      <c r="O1178" s="85"/>
      <c r="P1178" s="85"/>
      <c r="Q1178" s="32">
        <f t="shared" si="18"/>
        <v>13.19</v>
      </c>
    </row>
    <row r="1179" spans="1:17" x14ac:dyDescent="0.25">
      <c r="A1179" s="83" t="s">
        <v>8847</v>
      </c>
      <c r="B1179" s="84" t="s">
        <v>16554</v>
      </c>
      <c r="C1179" s="7">
        <v>6582</v>
      </c>
      <c r="D1179" s="7">
        <v>112</v>
      </c>
      <c r="E1179" s="1">
        <v>91159.37</v>
      </c>
      <c r="F1179" s="1">
        <v>1607.98</v>
      </c>
      <c r="G1179" s="1">
        <v>1742.5</v>
      </c>
      <c r="H1179" s="1">
        <v>1010.85</v>
      </c>
      <c r="I1179" s="6">
        <v>4361.33</v>
      </c>
      <c r="J1179" s="86"/>
      <c r="K1179" s="86"/>
      <c r="L1179" s="85"/>
      <c r="M1179" s="85"/>
      <c r="N1179" s="85"/>
      <c r="O1179" s="85"/>
      <c r="P1179" s="85"/>
      <c r="Q1179" s="32">
        <f t="shared" si="18"/>
        <v>4361.33</v>
      </c>
    </row>
    <row r="1180" spans="1:17" x14ac:dyDescent="0.25">
      <c r="A1180" s="83" t="s">
        <v>8848</v>
      </c>
      <c r="B1180" s="84" t="s">
        <v>16555</v>
      </c>
      <c r="C1180" s="7">
        <v>187</v>
      </c>
      <c r="D1180" s="7">
        <v>2</v>
      </c>
      <c r="E1180" s="1">
        <v>74.64</v>
      </c>
      <c r="F1180" s="1">
        <v>45.68</v>
      </c>
      <c r="G1180" s="1">
        <v>31.11</v>
      </c>
      <c r="H1180" s="1">
        <v>0.82</v>
      </c>
      <c r="I1180" s="6">
        <v>77.61</v>
      </c>
      <c r="J1180" s="86"/>
      <c r="K1180" s="86"/>
      <c r="L1180" s="85"/>
      <c r="M1180" s="85"/>
      <c r="N1180" s="85"/>
      <c r="O1180" s="85"/>
      <c r="P1180" s="85"/>
      <c r="Q1180" s="32">
        <f t="shared" si="18"/>
        <v>77.61</v>
      </c>
    </row>
    <row r="1181" spans="1:17" x14ac:dyDescent="0.25">
      <c r="A1181" s="83" t="s">
        <v>8849</v>
      </c>
      <c r="B1181" s="84" t="s">
        <v>16556</v>
      </c>
      <c r="C1181" s="7">
        <v>563</v>
      </c>
      <c r="D1181" s="7">
        <v>13</v>
      </c>
      <c r="E1181" s="1">
        <v>2674.79</v>
      </c>
      <c r="F1181" s="1">
        <v>137.54</v>
      </c>
      <c r="G1181" s="1">
        <v>202.26</v>
      </c>
      <c r="H1181" s="1">
        <v>29.66</v>
      </c>
      <c r="I1181" s="6">
        <v>369.46</v>
      </c>
      <c r="J1181" s="86"/>
      <c r="K1181" s="86"/>
      <c r="L1181" s="85"/>
      <c r="M1181" s="85"/>
      <c r="N1181" s="85"/>
      <c r="O1181" s="85"/>
      <c r="P1181" s="85"/>
      <c r="Q1181" s="32">
        <f t="shared" si="18"/>
        <v>369.46</v>
      </c>
    </row>
    <row r="1182" spans="1:17" x14ac:dyDescent="0.25">
      <c r="A1182" s="83" t="s">
        <v>8850</v>
      </c>
      <c r="B1182" s="84" t="s">
        <v>16557</v>
      </c>
      <c r="C1182" s="7">
        <v>176418</v>
      </c>
      <c r="D1182" s="7">
        <v>2465</v>
      </c>
      <c r="E1182" s="1">
        <v>4339259.22</v>
      </c>
      <c r="F1182" s="1">
        <v>43098.81</v>
      </c>
      <c r="G1182" s="1">
        <v>38350.449999999997</v>
      </c>
      <c r="H1182" s="1">
        <v>48117.08</v>
      </c>
      <c r="I1182" s="6">
        <v>129566.34</v>
      </c>
      <c r="J1182" s="86"/>
      <c r="K1182" s="86"/>
      <c r="L1182" s="85"/>
      <c r="M1182" s="85"/>
      <c r="N1182" s="85"/>
      <c r="O1182" s="85"/>
      <c r="P1182" s="85"/>
      <c r="Q1182" s="32">
        <f t="shared" si="18"/>
        <v>129566.34</v>
      </c>
    </row>
    <row r="1183" spans="1:17" x14ac:dyDescent="0.25">
      <c r="A1183" s="83" t="s">
        <v>8851</v>
      </c>
      <c r="B1183" s="84" t="s">
        <v>16558</v>
      </c>
      <c r="C1183" s="7">
        <v>133</v>
      </c>
      <c r="D1183" s="7">
        <v>3</v>
      </c>
      <c r="E1183" s="1">
        <v>688.89</v>
      </c>
      <c r="F1183" s="1">
        <v>32.49</v>
      </c>
      <c r="G1183" s="1">
        <v>46.67</v>
      </c>
      <c r="H1183" s="1">
        <v>7.64</v>
      </c>
      <c r="I1183" s="6">
        <v>86.8</v>
      </c>
      <c r="J1183" s="86"/>
      <c r="K1183" s="86"/>
      <c r="L1183" s="85"/>
      <c r="M1183" s="85"/>
      <c r="N1183" s="85"/>
      <c r="O1183" s="85"/>
      <c r="P1183" s="85"/>
      <c r="Q1183" s="32">
        <f t="shared" si="18"/>
        <v>86.8</v>
      </c>
    </row>
    <row r="1184" spans="1:17" x14ac:dyDescent="0.25">
      <c r="A1184" s="83" t="s">
        <v>8852</v>
      </c>
      <c r="B1184" s="84" t="s">
        <v>16559</v>
      </c>
      <c r="C1184" s="7">
        <v>160</v>
      </c>
      <c r="D1184" s="7">
        <v>3</v>
      </c>
      <c r="E1184" s="1">
        <v>893.84</v>
      </c>
      <c r="F1184" s="1">
        <v>39.090000000000003</v>
      </c>
      <c r="G1184" s="1">
        <v>46.67</v>
      </c>
      <c r="H1184" s="1">
        <v>9.91</v>
      </c>
      <c r="I1184" s="6">
        <v>95.67</v>
      </c>
      <c r="J1184" s="86"/>
      <c r="K1184" s="86"/>
      <c r="L1184" s="85"/>
      <c r="M1184" s="85"/>
      <c r="N1184" s="85"/>
      <c r="O1184" s="85"/>
      <c r="P1184" s="85"/>
      <c r="Q1184" s="32">
        <f t="shared" si="18"/>
        <v>95.67</v>
      </c>
    </row>
    <row r="1185" spans="1:17" x14ac:dyDescent="0.25">
      <c r="A1185" s="83" t="s">
        <v>8853</v>
      </c>
      <c r="B1185" s="84" t="s">
        <v>16560</v>
      </c>
      <c r="C1185" s="7">
        <v>40</v>
      </c>
      <c r="D1185" s="7">
        <v>0</v>
      </c>
      <c r="E1185" s="1">
        <v>0</v>
      </c>
      <c r="F1185" s="1">
        <v>9.77</v>
      </c>
      <c r="G1185" s="1">
        <v>0</v>
      </c>
      <c r="H1185" s="1">
        <v>0</v>
      </c>
      <c r="I1185" s="6">
        <v>9.77</v>
      </c>
      <c r="J1185" s="86"/>
      <c r="K1185" s="86"/>
      <c r="L1185" s="85"/>
      <c r="M1185" s="85"/>
      <c r="N1185" s="85"/>
      <c r="O1185" s="85"/>
      <c r="P1185" s="85"/>
      <c r="Q1185" s="32">
        <f t="shared" si="18"/>
        <v>9.77</v>
      </c>
    </row>
    <row r="1186" spans="1:17" x14ac:dyDescent="0.25">
      <c r="A1186" s="83" t="s">
        <v>8854</v>
      </c>
      <c r="B1186" s="84" t="s">
        <v>16561</v>
      </c>
      <c r="C1186" s="7">
        <v>238</v>
      </c>
      <c r="D1186" s="7">
        <v>8</v>
      </c>
      <c r="E1186" s="1">
        <v>767.01</v>
      </c>
      <c r="F1186" s="1">
        <v>58.14</v>
      </c>
      <c r="G1186" s="1">
        <v>124.46</v>
      </c>
      <c r="H1186" s="1">
        <v>8.5</v>
      </c>
      <c r="I1186" s="6">
        <v>191.1</v>
      </c>
      <c r="J1186" s="86"/>
      <c r="K1186" s="86"/>
      <c r="L1186" s="85"/>
      <c r="M1186" s="85"/>
      <c r="N1186" s="85"/>
      <c r="O1186" s="85"/>
      <c r="P1186" s="85"/>
      <c r="Q1186" s="32">
        <f t="shared" si="18"/>
        <v>191.1</v>
      </c>
    </row>
    <row r="1187" spans="1:17" x14ac:dyDescent="0.25">
      <c r="A1187" s="83" t="s">
        <v>8855</v>
      </c>
      <c r="B1187" s="84" t="s">
        <v>16562</v>
      </c>
      <c r="C1187" s="7">
        <v>420</v>
      </c>
      <c r="D1187" s="7">
        <v>14</v>
      </c>
      <c r="E1187" s="1">
        <v>6179.69</v>
      </c>
      <c r="F1187" s="1">
        <v>102.61</v>
      </c>
      <c r="G1187" s="1">
        <v>217.81</v>
      </c>
      <c r="H1187" s="1">
        <v>68.53</v>
      </c>
      <c r="I1187" s="6">
        <v>388.95</v>
      </c>
      <c r="J1187" s="86"/>
      <c r="K1187" s="86"/>
      <c r="L1187" s="85"/>
      <c r="M1187" s="85"/>
      <c r="N1187" s="85"/>
      <c r="O1187" s="85"/>
      <c r="P1187" s="85"/>
      <c r="Q1187" s="32">
        <f t="shared" si="18"/>
        <v>388.95</v>
      </c>
    </row>
    <row r="1188" spans="1:17" x14ac:dyDescent="0.25">
      <c r="A1188" s="83" t="s">
        <v>8856</v>
      </c>
      <c r="B1188" s="84" t="s">
        <v>16563</v>
      </c>
      <c r="C1188" s="7">
        <v>179</v>
      </c>
      <c r="D1188" s="7">
        <v>3</v>
      </c>
      <c r="E1188" s="1">
        <v>3353.72</v>
      </c>
      <c r="F1188" s="1">
        <v>43.73</v>
      </c>
      <c r="G1188" s="1">
        <v>46.67</v>
      </c>
      <c r="H1188" s="1">
        <v>37.19</v>
      </c>
      <c r="I1188" s="6">
        <v>127.59</v>
      </c>
      <c r="J1188" s="86"/>
      <c r="K1188" s="86"/>
      <c r="L1188" s="85"/>
      <c r="M1188" s="85"/>
      <c r="N1188" s="85"/>
      <c r="O1188" s="85"/>
      <c r="P1188" s="85"/>
      <c r="Q1188" s="32">
        <f t="shared" si="18"/>
        <v>127.59</v>
      </c>
    </row>
    <row r="1189" spans="1:17" x14ac:dyDescent="0.25">
      <c r="A1189" s="83" t="s">
        <v>8857</v>
      </c>
      <c r="B1189" s="84" t="s">
        <v>16564</v>
      </c>
      <c r="C1189" s="7">
        <v>57</v>
      </c>
      <c r="D1189" s="7">
        <v>2</v>
      </c>
      <c r="E1189" s="1">
        <v>1395.08</v>
      </c>
      <c r="F1189" s="1">
        <v>13.93</v>
      </c>
      <c r="G1189" s="1">
        <v>31.11</v>
      </c>
      <c r="H1189" s="1">
        <v>15.47</v>
      </c>
      <c r="I1189" s="6">
        <v>60.51</v>
      </c>
      <c r="J1189" s="86"/>
      <c r="K1189" s="86"/>
      <c r="L1189" s="85"/>
      <c r="M1189" s="85"/>
      <c r="N1189" s="85"/>
      <c r="O1189" s="85"/>
      <c r="P1189" s="85"/>
      <c r="Q1189" s="32">
        <f t="shared" si="18"/>
        <v>60.51</v>
      </c>
    </row>
    <row r="1190" spans="1:17" x14ac:dyDescent="0.25">
      <c r="A1190" s="83" t="s">
        <v>8858</v>
      </c>
      <c r="B1190" s="84" t="s">
        <v>16565</v>
      </c>
      <c r="C1190" s="7">
        <v>433</v>
      </c>
      <c r="D1190" s="7">
        <v>3</v>
      </c>
      <c r="E1190" s="1">
        <v>1299.6400000000001</v>
      </c>
      <c r="F1190" s="1">
        <v>105.78</v>
      </c>
      <c r="G1190" s="1">
        <v>46.67</v>
      </c>
      <c r="H1190" s="1">
        <v>14.41</v>
      </c>
      <c r="I1190" s="6">
        <v>166.86</v>
      </c>
      <c r="J1190" s="86"/>
      <c r="K1190" s="86"/>
      <c r="L1190" s="85"/>
      <c r="M1190" s="85"/>
      <c r="N1190" s="85"/>
      <c r="O1190" s="85"/>
      <c r="P1190" s="85"/>
      <c r="Q1190" s="32">
        <f t="shared" si="18"/>
        <v>166.86</v>
      </c>
    </row>
    <row r="1191" spans="1:17" x14ac:dyDescent="0.25">
      <c r="A1191" s="83" t="s">
        <v>8859</v>
      </c>
      <c r="B1191" s="84" t="s">
        <v>16566</v>
      </c>
      <c r="C1191" s="7">
        <v>25</v>
      </c>
      <c r="D1191" s="7">
        <v>0</v>
      </c>
      <c r="E1191" s="1">
        <v>0</v>
      </c>
      <c r="F1191" s="1">
        <v>6.1</v>
      </c>
      <c r="G1191" s="1">
        <v>0</v>
      </c>
      <c r="H1191" s="1">
        <v>0</v>
      </c>
      <c r="I1191" s="6">
        <v>6.1</v>
      </c>
      <c r="J1191" s="86"/>
      <c r="K1191" s="86"/>
      <c r="L1191" s="85"/>
      <c r="M1191" s="85"/>
      <c r="N1191" s="85"/>
      <c r="O1191" s="85"/>
      <c r="P1191" s="85"/>
      <c r="Q1191" s="32">
        <f t="shared" si="18"/>
        <v>6.1</v>
      </c>
    </row>
    <row r="1192" spans="1:17" x14ac:dyDescent="0.25">
      <c r="A1192" s="83" t="s">
        <v>8860</v>
      </c>
      <c r="B1192" s="84" t="s">
        <v>16567</v>
      </c>
      <c r="C1192" s="7">
        <v>30</v>
      </c>
      <c r="D1192" s="7">
        <v>0</v>
      </c>
      <c r="E1192" s="1">
        <v>0</v>
      </c>
      <c r="F1192" s="1">
        <v>7.33</v>
      </c>
      <c r="G1192" s="1">
        <v>0</v>
      </c>
      <c r="H1192" s="1">
        <v>0</v>
      </c>
      <c r="I1192" s="6">
        <v>7.33</v>
      </c>
      <c r="J1192" s="86"/>
      <c r="K1192" s="86"/>
      <c r="L1192" s="85"/>
      <c r="M1192" s="85"/>
      <c r="N1192" s="85"/>
      <c r="O1192" s="85"/>
      <c r="P1192" s="85"/>
      <c r="Q1192" s="32">
        <f t="shared" si="18"/>
        <v>7.33</v>
      </c>
    </row>
    <row r="1193" spans="1:17" x14ac:dyDescent="0.25">
      <c r="A1193" s="83" t="s">
        <v>8861</v>
      </c>
      <c r="B1193" s="84" t="s">
        <v>16568</v>
      </c>
      <c r="C1193" s="7">
        <v>40</v>
      </c>
      <c r="D1193" s="7">
        <v>2</v>
      </c>
      <c r="E1193" s="1">
        <v>32372.69</v>
      </c>
      <c r="F1193" s="1">
        <v>9.77</v>
      </c>
      <c r="G1193" s="1">
        <v>31.11</v>
      </c>
      <c r="H1193" s="1">
        <v>358.98</v>
      </c>
      <c r="I1193" s="6">
        <v>399.86</v>
      </c>
      <c r="J1193" s="86"/>
      <c r="K1193" s="86"/>
      <c r="L1193" s="85"/>
      <c r="M1193" s="85"/>
      <c r="N1193" s="85"/>
      <c r="O1193" s="85"/>
      <c r="P1193" s="85"/>
      <c r="Q1193" s="32">
        <f t="shared" si="18"/>
        <v>399.86</v>
      </c>
    </row>
    <row r="1194" spans="1:17" x14ac:dyDescent="0.25">
      <c r="A1194" s="83" t="s">
        <v>8862</v>
      </c>
      <c r="B1194" s="84" t="s">
        <v>16569</v>
      </c>
      <c r="C1194" s="7">
        <v>424</v>
      </c>
      <c r="D1194" s="7">
        <v>10</v>
      </c>
      <c r="E1194" s="1">
        <v>78314.91</v>
      </c>
      <c r="F1194" s="1">
        <v>103.58</v>
      </c>
      <c r="G1194" s="1">
        <v>155.58000000000001</v>
      </c>
      <c r="H1194" s="1">
        <v>868.42</v>
      </c>
      <c r="I1194" s="6">
        <v>1127.58</v>
      </c>
      <c r="J1194" s="86"/>
      <c r="K1194" s="86"/>
      <c r="L1194" s="85"/>
      <c r="M1194" s="85"/>
      <c r="N1194" s="85"/>
      <c r="O1194" s="85"/>
      <c r="P1194" s="85"/>
      <c r="Q1194" s="32">
        <f t="shared" si="18"/>
        <v>1127.58</v>
      </c>
    </row>
    <row r="1195" spans="1:17" x14ac:dyDescent="0.25">
      <c r="A1195" s="83" t="s">
        <v>8863</v>
      </c>
      <c r="B1195" s="84" t="s">
        <v>16570</v>
      </c>
      <c r="C1195" s="7">
        <v>1369</v>
      </c>
      <c r="D1195" s="7">
        <v>9</v>
      </c>
      <c r="E1195" s="1">
        <v>1758.42</v>
      </c>
      <c r="F1195" s="1">
        <v>334.45</v>
      </c>
      <c r="G1195" s="1">
        <v>140.02000000000001</v>
      </c>
      <c r="H1195" s="1">
        <v>19.5</v>
      </c>
      <c r="I1195" s="6">
        <v>493.97</v>
      </c>
      <c r="J1195" s="86"/>
      <c r="K1195" s="86"/>
      <c r="L1195" s="85"/>
      <c r="M1195" s="85"/>
      <c r="N1195" s="85"/>
      <c r="O1195" s="85"/>
      <c r="P1195" s="85"/>
      <c r="Q1195" s="32">
        <f t="shared" si="18"/>
        <v>493.97</v>
      </c>
    </row>
    <row r="1196" spans="1:17" x14ac:dyDescent="0.25">
      <c r="A1196" s="83" t="s">
        <v>8864</v>
      </c>
      <c r="B1196" s="84" t="s">
        <v>16571</v>
      </c>
      <c r="C1196" s="7">
        <v>1136</v>
      </c>
      <c r="D1196" s="7">
        <v>16</v>
      </c>
      <c r="E1196" s="1">
        <v>2325.7800000000002</v>
      </c>
      <c r="F1196" s="1">
        <v>277.52999999999997</v>
      </c>
      <c r="G1196" s="1">
        <v>248.93</v>
      </c>
      <c r="H1196" s="1">
        <v>25.79</v>
      </c>
      <c r="I1196" s="6">
        <v>552.25</v>
      </c>
      <c r="J1196" s="86"/>
      <c r="K1196" s="86"/>
      <c r="L1196" s="85"/>
      <c r="M1196" s="85"/>
      <c r="N1196" s="85"/>
      <c r="O1196" s="85"/>
      <c r="P1196" s="85"/>
      <c r="Q1196" s="32">
        <f t="shared" si="18"/>
        <v>552.25</v>
      </c>
    </row>
    <row r="1197" spans="1:17" x14ac:dyDescent="0.25">
      <c r="A1197" s="83" t="s">
        <v>8865</v>
      </c>
      <c r="B1197" s="84" t="s">
        <v>16572</v>
      </c>
      <c r="C1197" s="7">
        <v>115</v>
      </c>
      <c r="D1197" s="7">
        <v>0</v>
      </c>
      <c r="E1197" s="1">
        <v>0</v>
      </c>
      <c r="F1197" s="1">
        <v>28.1</v>
      </c>
      <c r="G1197" s="1">
        <v>0</v>
      </c>
      <c r="H1197" s="1">
        <v>0</v>
      </c>
      <c r="I1197" s="6">
        <v>28.1</v>
      </c>
      <c r="J1197" s="86"/>
      <c r="K1197" s="86"/>
      <c r="L1197" s="85"/>
      <c r="M1197" s="85"/>
      <c r="N1197" s="85"/>
      <c r="O1197" s="85"/>
      <c r="P1197" s="85"/>
      <c r="Q1197" s="32">
        <f t="shared" si="18"/>
        <v>28.1</v>
      </c>
    </row>
    <row r="1198" spans="1:17" x14ac:dyDescent="0.25">
      <c r="A1198" s="83" t="s">
        <v>8866</v>
      </c>
      <c r="B1198" s="84" t="s">
        <v>16573</v>
      </c>
      <c r="C1198" s="7">
        <v>25</v>
      </c>
      <c r="D1198" s="7">
        <v>2</v>
      </c>
      <c r="E1198" s="1">
        <v>435.43</v>
      </c>
      <c r="F1198" s="1">
        <v>6.1</v>
      </c>
      <c r="G1198" s="1">
        <v>31.11</v>
      </c>
      <c r="H1198" s="1">
        <v>4.83</v>
      </c>
      <c r="I1198" s="6">
        <v>42.04</v>
      </c>
      <c r="J1198" s="86"/>
      <c r="K1198" s="86"/>
      <c r="L1198" s="85"/>
      <c r="M1198" s="85"/>
      <c r="N1198" s="85"/>
      <c r="O1198" s="85"/>
      <c r="P1198" s="85"/>
      <c r="Q1198" s="32">
        <f t="shared" si="18"/>
        <v>42.04</v>
      </c>
    </row>
    <row r="1199" spans="1:17" x14ac:dyDescent="0.25">
      <c r="A1199" s="83" t="s">
        <v>8867</v>
      </c>
      <c r="B1199" s="84" t="s">
        <v>16574</v>
      </c>
      <c r="C1199" s="7">
        <v>30</v>
      </c>
      <c r="D1199" s="7">
        <v>0</v>
      </c>
      <c r="E1199" s="1">
        <v>0</v>
      </c>
      <c r="F1199" s="1">
        <v>7.33</v>
      </c>
      <c r="G1199" s="1">
        <v>0</v>
      </c>
      <c r="H1199" s="1">
        <v>0</v>
      </c>
      <c r="I1199" s="6">
        <v>7.33</v>
      </c>
      <c r="J1199" s="86"/>
      <c r="K1199" s="86"/>
      <c r="L1199" s="85"/>
      <c r="M1199" s="85"/>
      <c r="N1199" s="85"/>
      <c r="O1199" s="85"/>
      <c r="P1199" s="85"/>
      <c r="Q1199" s="32">
        <f t="shared" si="18"/>
        <v>7.33</v>
      </c>
    </row>
    <row r="1200" spans="1:17" x14ac:dyDescent="0.25">
      <c r="A1200" s="83" t="s">
        <v>8868</v>
      </c>
      <c r="B1200" s="84" t="s">
        <v>16575</v>
      </c>
      <c r="C1200" s="7">
        <v>33</v>
      </c>
      <c r="D1200" s="7">
        <v>0</v>
      </c>
      <c r="E1200" s="1">
        <v>0</v>
      </c>
      <c r="F1200" s="1">
        <v>8.06</v>
      </c>
      <c r="G1200" s="1">
        <v>0</v>
      </c>
      <c r="H1200" s="1">
        <v>0</v>
      </c>
      <c r="I1200" s="6">
        <v>8.06</v>
      </c>
      <c r="J1200" s="86"/>
      <c r="K1200" s="86"/>
      <c r="L1200" s="85"/>
      <c r="M1200" s="85"/>
      <c r="N1200" s="85"/>
      <c r="O1200" s="85"/>
      <c r="P1200" s="85"/>
      <c r="Q1200" s="32">
        <f t="shared" si="18"/>
        <v>8.06</v>
      </c>
    </row>
    <row r="1201" spans="1:17" x14ac:dyDescent="0.25">
      <c r="A1201" s="83" t="s">
        <v>8869</v>
      </c>
      <c r="B1201" s="84" t="s">
        <v>16576</v>
      </c>
      <c r="C1201" s="7">
        <v>50</v>
      </c>
      <c r="D1201" s="7">
        <v>1</v>
      </c>
      <c r="E1201" s="1">
        <v>11539.44</v>
      </c>
      <c r="F1201" s="1">
        <v>12.22</v>
      </c>
      <c r="G1201" s="1">
        <v>15.56</v>
      </c>
      <c r="H1201" s="1">
        <v>127.96</v>
      </c>
      <c r="I1201" s="6">
        <v>155.74</v>
      </c>
      <c r="J1201" s="86"/>
      <c r="K1201" s="86"/>
      <c r="L1201" s="85"/>
      <c r="M1201" s="85"/>
      <c r="N1201" s="85"/>
      <c r="O1201" s="85"/>
      <c r="P1201" s="85"/>
      <c r="Q1201" s="32">
        <f t="shared" si="18"/>
        <v>155.74</v>
      </c>
    </row>
    <row r="1202" spans="1:17" x14ac:dyDescent="0.25">
      <c r="A1202" s="83" t="s">
        <v>8870</v>
      </c>
      <c r="B1202" s="84" t="s">
        <v>16577</v>
      </c>
      <c r="C1202" s="7">
        <v>36</v>
      </c>
      <c r="D1202" s="7">
        <v>2</v>
      </c>
      <c r="E1202" s="1">
        <v>880.11</v>
      </c>
      <c r="F1202" s="1">
        <v>8.7899999999999991</v>
      </c>
      <c r="G1202" s="1">
        <v>31.11</v>
      </c>
      <c r="H1202" s="1">
        <v>9.76</v>
      </c>
      <c r="I1202" s="6">
        <v>49.66</v>
      </c>
      <c r="J1202" s="86"/>
      <c r="K1202" s="86"/>
      <c r="L1202" s="85"/>
      <c r="M1202" s="85"/>
      <c r="N1202" s="85"/>
      <c r="O1202" s="85"/>
      <c r="P1202" s="85"/>
      <c r="Q1202" s="32">
        <f t="shared" si="18"/>
        <v>49.66</v>
      </c>
    </row>
    <row r="1203" spans="1:17" x14ac:dyDescent="0.25">
      <c r="A1203" s="83" t="s">
        <v>8871</v>
      </c>
      <c r="B1203" s="84" t="s">
        <v>16578</v>
      </c>
      <c r="C1203" s="7">
        <v>25</v>
      </c>
      <c r="D1203" s="7">
        <v>2</v>
      </c>
      <c r="E1203" s="1">
        <v>1612.58</v>
      </c>
      <c r="F1203" s="1">
        <v>6.1</v>
      </c>
      <c r="G1203" s="1">
        <v>31.11</v>
      </c>
      <c r="H1203" s="1">
        <v>17.88</v>
      </c>
      <c r="I1203" s="6">
        <v>55.09</v>
      </c>
      <c r="J1203" s="86"/>
      <c r="K1203" s="86"/>
      <c r="L1203" s="85"/>
      <c r="M1203" s="85"/>
      <c r="N1203" s="85"/>
      <c r="O1203" s="85"/>
      <c r="P1203" s="85"/>
      <c r="Q1203" s="32">
        <f t="shared" si="18"/>
        <v>55.09</v>
      </c>
    </row>
    <row r="1204" spans="1:17" x14ac:dyDescent="0.25">
      <c r="A1204" s="83" t="s">
        <v>8872</v>
      </c>
      <c r="B1204" s="84" t="s">
        <v>16579</v>
      </c>
      <c r="C1204" s="7">
        <v>176</v>
      </c>
      <c r="D1204" s="7">
        <v>1</v>
      </c>
      <c r="E1204" s="1">
        <v>186.61</v>
      </c>
      <c r="F1204" s="1">
        <v>43</v>
      </c>
      <c r="G1204" s="1">
        <v>15.56</v>
      </c>
      <c r="H1204" s="1">
        <v>2.0699999999999998</v>
      </c>
      <c r="I1204" s="6">
        <v>60.63</v>
      </c>
      <c r="J1204" s="86"/>
      <c r="K1204" s="86"/>
      <c r="L1204" s="85"/>
      <c r="M1204" s="85"/>
      <c r="N1204" s="85"/>
      <c r="O1204" s="85"/>
      <c r="P1204" s="85"/>
      <c r="Q1204" s="32">
        <f t="shared" si="18"/>
        <v>60.63</v>
      </c>
    </row>
    <row r="1205" spans="1:17" x14ac:dyDescent="0.25">
      <c r="A1205" s="83" t="s">
        <v>8873</v>
      </c>
      <c r="B1205" s="84" t="s">
        <v>16580</v>
      </c>
      <c r="C1205" s="7">
        <v>650</v>
      </c>
      <c r="D1205" s="7">
        <v>15</v>
      </c>
      <c r="E1205" s="1">
        <v>3095.14</v>
      </c>
      <c r="F1205" s="1">
        <v>158.79</v>
      </c>
      <c r="G1205" s="1">
        <v>233.37</v>
      </c>
      <c r="H1205" s="1">
        <v>34.32</v>
      </c>
      <c r="I1205" s="6">
        <v>426.48</v>
      </c>
      <c r="J1205" s="86"/>
      <c r="K1205" s="86"/>
      <c r="L1205" s="85"/>
      <c r="M1205" s="85"/>
      <c r="N1205" s="85"/>
      <c r="O1205" s="85"/>
      <c r="P1205" s="85"/>
      <c r="Q1205" s="32">
        <f t="shared" si="18"/>
        <v>426.48</v>
      </c>
    </row>
    <row r="1206" spans="1:17" x14ac:dyDescent="0.25">
      <c r="A1206" s="83" t="s">
        <v>8874</v>
      </c>
      <c r="B1206" s="84" t="s">
        <v>16581</v>
      </c>
      <c r="C1206" s="7">
        <v>793</v>
      </c>
      <c r="D1206" s="7">
        <v>11</v>
      </c>
      <c r="E1206" s="1">
        <v>1405.69</v>
      </c>
      <c r="F1206" s="1">
        <v>193.73</v>
      </c>
      <c r="G1206" s="1">
        <v>171.14</v>
      </c>
      <c r="H1206" s="1">
        <v>15.58</v>
      </c>
      <c r="I1206" s="6">
        <v>380.45</v>
      </c>
      <c r="J1206" s="86"/>
      <c r="K1206" s="86"/>
      <c r="L1206" s="85"/>
      <c r="M1206" s="85"/>
      <c r="N1206" s="85"/>
      <c r="O1206" s="85"/>
      <c r="P1206" s="85"/>
      <c r="Q1206" s="32">
        <f t="shared" si="18"/>
        <v>380.45</v>
      </c>
    </row>
    <row r="1207" spans="1:17" x14ac:dyDescent="0.25">
      <c r="A1207" s="83" t="s">
        <v>8875</v>
      </c>
      <c r="B1207" s="84" t="s">
        <v>16582</v>
      </c>
      <c r="C1207" s="7">
        <v>60</v>
      </c>
      <c r="D1207" s="7">
        <v>0</v>
      </c>
      <c r="E1207" s="1">
        <v>0</v>
      </c>
      <c r="F1207" s="1">
        <v>14.66</v>
      </c>
      <c r="G1207" s="1">
        <v>0</v>
      </c>
      <c r="H1207" s="1">
        <v>0</v>
      </c>
      <c r="I1207" s="6">
        <v>14.66</v>
      </c>
      <c r="J1207" s="86"/>
      <c r="K1207" s="86"/>
      <c r="L1207" s="85"/>
      <c r="M1207" s="85"/>
      <c r="N1207" s="85"/>
      <c r="O1207" s="85"/>
      <c r="P1207" s="85"/>
      <c r="Q1207" s="32">
        <f t="shared" si="18"/>
        <v>14.66</v>
      </c>
    </row>
    <row r="1208" spans="1:17" x14ac:dyDescent="0.25">
      <c r="A1208" s="83" t="s">
        <v>8876</v>
      </c>
      <c r="B1208" s="84" t="s">
        <v>16583</v>
      </c>
      <c r="C1208" s="7">
        <v>50</v>
      </c>
      <c r="D1208" s="7">
        <v>0</v>
      </c>
      <c r="E1208" s="1">
        <v>0</v>
      </c>
      <c r="F1208" s="1">
        <v>12.22</v>
      </c>
      <c r="G1208" s="1">
        <v>0</v>
      </c>
      <c r="H1208" s="1">
        <v>0</v>
      </c>
      <c r="I1208" s="6">
        <v>12.22</v>
      </c>
      <c r="J1208" s="86"/>
      <c r="K1208" s="86"/>
      <c r="L1208" s="85"/>
      <c r="M1208" s="85"/>
      <c r="N1208" s="85"/>
      <c r="O1208" s="85"/>
      <c r="P1208" s="85"/>
      <c r="Q1208" s="32">
        <f t="shared" si="18"/>
        <v>12.22</v>
      </c>
    </row>
    <row r="1209" spans="1:17" x14ac:dyDescent="0.25">
      <c r="A1209" s="83" t="s">
        <v>8877</v>
      </c>
      <c r="B1209" s="84" t="s">
        <v>16584</v>
      </c>
      <c r="C1209" s="7">
        <v>782</v>
      </c>
      <c r="D1209" s="7">
        <v>16</v>
      </c>
      <c r="E1209" s="1">
        <v>63312.52</v>
      </c>
      <c r="F1209" s="1">
        <v>191.04</v>
      </c>
      <c r="G1209" s="1">
        <v>248.93</v>
      </c>
      <c r="H1209" s="1">
        <v>702.06</v>
      </c>
      <c r="I1209" s="6">
        <v>1142.03</v>
      </c>
      <c r="J1209" s="86"/>
      <c r="K1209" s="86"/>
      <c r="L1209" s="85"/>
      <c r="M1209" s="85"/>
      <c r="N1209" s="85"/>
      <c r="O1209" s="85"/>
      <c r="P1209" s="85"/>
      <c r="Q1209" s="32">
        <f t="shared" si="18"/>
        <v>1142.03</v>
      </c>
    </row>
    <row r="1210" spans="1:17" x14ac:dyDescent="0.25">
      <c r="A1210" s="83" t="s">
        <v>8878</v>
      </c>
      <c r="B1210" s="84" t="s">
        <v>16585</v>
      </c>
      <c r="C1210" s="7">
        <v>183</v>
      </c>
      <c r="D1210" s="7">
        <v>2</v>
      </c>
      <c r="E1210" s="1">
        <v>408.17</v>
      </c>
      <c r="F1210" s="1">
        <v>44.7</v>
      </c>
      <c r="G1210" s="1">
        <v>31.11</v>
      </c>
      <c r="H1210" s="1">
        <v>4.53</v>
      </c>
      <c r="I1210" s="6">
        <v>80.34</v>
      </c>
      <c r="J1210" s="86"/>
      <c r="K1210" s="86"/>
      <c r="L1210" s="85"/>
      <c r="M1210" s="85"/>
      <c r="N1210" s="85"/>
      <c r="O1210" s="85"/>
      <c r="P1210" s="85"/>
      <c r="Q1210" s="32">
        <f t="shared" si="18"/>
        <v>80.34</v>
      </c>
    </row>
    <row r="1211" spans="1:17" x14ac:dyDescent="0.25">
      <c r="A1211" s="83" t="s">
        <v>8879</v>
      </c>
      <c r="B1211" s="84" t="s">
        <v>16586</v>
      </c>
      <c r="C1211" s="7">
        <v>52</v>
      </c>
      <c r="D1211" s="7">
        <v>1</v>
      </c>
      <c r="E1211" s="1">
        <v>369.26</v>
      </c>
      <c r="F1211" s="1">
        <v>12.7</v>
      </c>
      <c r="G1211" s="1">
        <v>15.56</v>
      </c>
      <c r="H1211" s="1">
        <v>4.0999999999999996</v>
      </c>
      <c r="I1211" s="6">
        <v>32.36</v>
      </c>
      <c r="J1211" s="86"/>
      <c r="K1211" s="86"/>
      <c r="L1211" s="85"/>
      <c r="M1211" s="85"/>
      <c r="N1211" s="85"/>
      <c r="O1211" s="85"/>
      <c r="P1211" s="85"/>
      <c r="Q1211" s="32">
        <f t="shared" si="18"/>
        <v>32.36</v>
      </c>
    </row>
    <row r="1212" spans="1:17" x14ac:dyDescent="0.25">
      <c r="A1212" s="83" t="s">
        <v>8880</v>
      </c>
      <c r="B1212" s="84" t="s">
        <v>16587</v>
      </c>
      <c r="C1212" s="7">
        <v>115</v>
      </c>
      <c r="D1212" s="7">
        <v>3</v>
      </c>
      <c r="E1212" s="1">
        <v>587.46</v>
      </c>
      <c r="F1212" s="1">
        <v>28.1</v>
      </c>
      <c r="G1212" s="1">
        <v>46.67</v>
      </c>
      <c r="H1212" s="1">
        <v>6.51</v>
      </c>
      <c r="I1212" s="6">
        <v>81.28</v>
      </c>
      <c r="J1212" s="86"/>
      <c r="K1212" s="86"/>
      <c r="L1212" s="85"/>
      <c r="M1212" s="85"/>
      <c r="N1212" s="85"/>
      <c r="O1212" s="85"/>
      <c r="P1212" s="85"/>
      <c r="Q1212" s="32">
        <f t="shared" si="18"/>
        <v>81.28</v>
      </c>
    </row>
    <row r="1213" spans="1:17" x14ac:dyDescent="0.25">
      <c r="A1213" s="83" t="s">
        <v>8881</v>
      </c>
      <c r="B1213" s="84" t="s">
        <v>16588</v>
      </c>
      <c r="C1213" s="7">
        <v>541</v>
      </c>
      <c r="D1213" s="7">
        <v>11</v>
      </c>
      <c r="E1213" s="1">
        <v>42150.17</v>
      </c>
      <c r="F1213" s="1">
        <v>132.16999999999999</v>
      </c>
      <c r="G1213" s="1">
        <v>171.14</v>
      </c>
      <c r="H1213" s="1">
        <v>467.39</v>
      </c>
      <c r="I1213" s="6">
        <v>770.7</v>
      </c>
      <c r="J1213" s="86"/>
      <c r="K1213" s="86"/>
      <c r="L1213" s="85"/>
      <c r="M1213" s="85"/>
      <c r="N1213" s="85"/>
      <c r="O1213" s="85"/>
      <c r="P1213" s="85"/>
      <c r="Q1213" s="32">
        <f t="shared" si="18"/>
        <v>770.7</v>
      </c>
    </row>
    <row r="1214" spans="1:17" x14ac:dyDescent="0.25">
      <c r="A1214" s="83" t="s">
        <v>8882</v>
      </c>
      <c r="B1214" s="84" t="s">
        <v>16589</v>
      </c>
      <c r="C1214" s="7">
        <v>55</v>
      </c>
      <c r="D1214" s="7">
        <v>1</v>
      </c>
      <c r="E1214" s="1">
        <v>186.61</v>
      </c>
      <c r="F1214" s="1">
        <v>13.44</v>
      </c>
      <c r="G1214" s="1">
        <v>15.56</v>
      </c>
      <c r="H1214" s="1">
        <v>2.0699999999999998</v>
      </c>
      <c r="I1214" s="6">
        <v>31.07</v>
      </c>
      <c r="J1214" s="86"/>
      <c r="K1214" s="86"/>
      <c r="L1214" s="85"/>
      <c r="M1214" s="85"/>
      <c r="N1214" s="85"/>
      <c r="O1214" s="85"/>
      <c r="P1214" s="85"/>
      <c r="Q1214" s="32">
        <f t="shared" si="18"/>
        <v>31.07</v>
      </c>
    </row>
    <row r="1215" spans="1:17" x14ac:dyDescent="0.25">
      <c r="A1215" s="83" t="s">
        <v>8883</v>
      </c>
      <c r="B1215" s="84" t="s">
        <v>16590</v>
      </c>
      <c r="C1215" s="7">
        <v>80</v>
      </c>
      <c r="D1215" s="7">
        <v>0</v>
      </c>
      <c r="E1215" s="1">
        <v>0</v>
      </c>
      <c r="F1215" s="1">
        <v>19.54</v>
      </c>
      <c r="G1215" s="1">
        <v>0</v>
      </c>
      <c r="H1215" s="1">
        <v>0</v>
      </c>
      <c r="I1215" s="6">
        <v>19.54</v>
      </c>
      <c r="J1215" s="86"/>
      <c r="K1215" s="86"/>
      <c r="L1215" s="85"/>
      <c r="M1215" s="85"/>
      <c r="N1215" s="85"/>
      <c r="O1215" s="85"/>
      <c r="P1215" s="85"/>
      <c r="Q1215" s="32">
        <f t="shared" si="18"/>
        <v>19.54</v>
      </c>
    </row>
    <row r="1216" spans="1:17" x14ac:dyDescent="0.25">
      <c r="A1216" s="83" t="s">
        <v>8884</v>
      </c>
      <c r="B1216" s="84" t="s">
        <v>16591</v>
      </c>
      <c r="C1216" s="7">
        <v>31</v>
      </c>
      <c r="D1216" s="7">
        <v>0</v>
      </c>
      <c r="E1216" s="1">
        <v>0</v>
      </c>
      <c r="F1216" s="1">
        <v>7.58</v>
      </c>
      <c r="G1216" s="1">
        <v>0</v>
      </c>
      <c r="H1216" s="1">
        <v>0</v>
      </c>
      <c r="I1216" s="6">
        <v>7.58</v>
      </c>
      <c r="J1216" s="86"/>
      <c r="K1216" s="86"/>
      <c r="L1216" s="85"/>
      <c r="M1216" s="85"/>
      <c r="N1216" s="85"/>
      <c r="O1216" s="85"/>
      <c r="P1216" s="85"/>
      <c r="Q1216" s="32">
        <f t="shared" si="18"/>
        <v>7.58</v>
      </c>
    </row>
    <row r="1217" spans="1:17" x14ac:dyDescent="0.25">
      <c r="A1217" s="83" t="s">
        <v>8885</v>
      </c>
      <c r="B1217" s="84" t="s">
        <v>16592</v>
      </c>
      <c r="C1217" s="7">
        <v>210</v>
      </c>
      <c r="D1217" s="7">
        <v>10</v>
      </c>
      <c r="E1217" s="1">
        <v>1781.41</v>
      </c>
      <c r="F1217" s="1">
        <v>51.3</v>
      </c>
      <c r="G1217" s="1">
        <v>155.58000000000001</v>
      </c>
      <c r="H1217" s="1">
        <v>19.75</v>
      </c>
      <c r="I1217" s="6">
        <v>226.63</v>
      </c>
      <c r="J1217" s="86"/>
      <c r="K1217" s="86"/>
      <c r="L1217" s="85"/>
      <c r="M1217" s="85"/>
      <c r="N1217" s="85"/>
      <c r="O1217" s="85"/>
      <c r="P1217" s="85"/>
      <c r="Q1217" s="32">
        <f t="shared" si="18"/>
        <v>226.63</v>
      </c>
    </row>
    <row r="1218" spans="1:17" x14ac:dyDescent="0.25">
      <c r="A1218" s="83" t="s">
        <v>8886</v>
      </c>
      <c r="B1218" s="84" t="s">
        <v>16593</v>
      </c>
      <c r="C1218" s="7">
        <v>47</v>
      </c>
      <c r="D1218" s="7">
        <v>1</v>
      </c>
      <c r="E1218" s="1">
        <v>186.61</v>
      </c>
      <c r="F1218" s="1">
        <v>11.48</v>
      </c>
      <c r="G1218" s="1">
        <v>15.56</v>
      </c>
      <c r="H1218" s="1">
        <v>2.0699999999999998</v>
      </c>
      <c r="I1218" s="6">
        <v>29.11</v>
      </c>
      <c r="J1218" s="86"/>
      <c r="K1218" s="86"/>
      <c r="L1218" s="85"/>
      <c r="M1218" s="85"/>
      <c r="N1218" s="85"/>
      <c r="O1218" s="85"/>
      <c r="P1218" s="85"/>
      <c r="Q1218" s="32">
        <f t="shared" si="18"/>
        <v>29.11</v>
      </c>
    </row>
    <row r="1219" spans="1:17" x14ac:dyDescent="0.25">
      <c r="A1219" s="83" t="s">
        <v>8887</v>
      </c>
      <c r="B1219" s="84" t="s">
        <v>16594</v>
      </c>
      <c r="C1219" s="7">
        <v>97</v>
      </c>
      <c r="D1219" s="7">
        <v>0</v>
      </c>
      <c r="E1219" s="1">
        <v>0</v>
      </c>
      <c r="F1219" s="1">
        <v>23.7</v>
      </c>
      <c r="G1219" s="1">
        <v>0</v>
      </c>
      <c r="H1219" s="1">
        <v>0</v>
      </c>
      <c r="I1219" s="6">
        <v>23.7</v>
      </c>
      <c r="J1219" s="86"/>
      <c r="K1219" s="86"/>
      <c r="L1219" s="85"/>
      <c r="M1219" s="85"/>
      <c r="N1219" s="85"/>
      <c r="O1219" s="85"/>
      <c r="P1219" s="85"/>
      <c r="Q1219" s="32">
        <f t="shared" si="18"/>
        <v>23.7</v>
      </c>
    </row>
    <row r="1220" spans="1:17" x14ac:dyDescent="0.25">
      <c r="A1220" s="83" t="s">
        <v>8888</v>
      </c>
      <c r="B1220" s="84" t="s">
        <v>16595</v>
      </c>
      <c r="C1220" s="7">
        <v>570</v>
      </c>
      <c r="D1220" s="7">
        <v>17</v>
      </c>
      <c r="E1220" s="1">
        <v>39525.14</v>
      </c>
      <c r="F1220" s="1">
        <v>139.25</v>
      </c>
      <c r="G1220" s="1">
        <v>264.49</v>
      </c>
      <c r="H1220" s="1">
        <v>438.29</v>
      </c>
      <c r="I1220" s="6">
        <v>842.03</v>
      </c>
      <c r="J1220" s="86"/>
      <c r="K1220" s="86"/>
      <c r="L1220" s="85"/>
      <c r="M1220" s="85"/>
      <c r="N1220" s="85"/>
      <c r="O1220" s="85"/>
      <c r="P1220" s="85"/>
      <c r="Q1220" s="32">
        <f t="shared" si="18"/>
        <v>842.03</v>
      </c>
    </row>
    <row r="1221" spans="1:17" x14ac:dyDescent="0.25">
      <c r="A1221" s="83" t="s">
        <v>8889</v>
      </c>
      <c r="B1221" s="84" t="s">
        <v>16596</v>
      </c>
      <c r="C1221" s="7">
        <v>1363</v>
      </c>
      <c r="D1221" s="7">
        <v>18</v>
      </c>
      <c r="E1221" s="1">
        <v>3570.43</v>
      </c>
      <c r="F1221" s="1">
        <v>332.98</v>
      </c>
      <c r="G1221" s="1">
        <v>280.04000000000002</v>
      </c>
      <c r="H1221" s="1">
        <v>39.590000000000003</v>
      </c>
      <c r="I1221" s="6">
        <v>652.61</v>
      </c>
      <c r="J1221" s="86"/>
      <c r="K1221" s="86"/>
      <c r="L1221" s="85"/>
      <c r="M1221" s="85"/>
      <c r="N1221" s="85"/>
      <c r="O1221" s="85"/>
      <c r="P1221" s="85"/>
      <c r="Q1221" s="32">
        <f t="shared" si="18"/>
        <v>652.61</v>
      </c>
    </row>
    <row r="1222" spans="1:17" x14ac:dyDescent="0.25">
      <c r="A1222" s="83" t="s">
        <v>8890</v>
      </c>
      <c r="B1222" s="84" t="s">
        <v>16597</v>
      </c>
      <c r="C1222" s="7">
        <v>80</v>
      </c>
      <c r="D1222" s="7">
        <v>1</v>
      </c>
      <c r="E1222" s="1">
        <v>186.61</v>
      </c>
      <c r="F1222" s="1">
        <v>19.54</v>
      </c>
      <c r="G1222" s="1">
        <v>15.56</v>
      </c>
      <c r="H1222" s="1">
        <v>2.0699999999999998</v>
      </c>
      <c r="I1222" s="6">
        <v>37.17</v>
      </c>
      <c r="J1222" s="86"/>
      <c r="K1222" s="86"/>
      <c r="L1222" s="85"/>
      <c r="M1222" s="85"/>
      <c r="N1222" s="85"/>
      <c r="O1222" s="85"/>
      <c r="P1222" s="85"/>
      <c r="Q1222" s="32">
        <f t="shared" si="18"/>
        <v>37.17</v>
      </c>
    </row>
    <row r="1223" spans="1:17" x14ac:dyDescent="0.25">
      <c r="A1223" s="83" t="s">
        <v>8891</v>
      </c>
      <c r="B1223" s="84" t="s">
        <v>16598</v>
      </c>
      <c r="C1223" s="7">
        <v>107</v>
      </c>
      <c r="D1223" s="7">
        <v>3</v>
      </c>
      <c r="E1223" s="1">
        <v>1236.53</v>
      </c>
      <c r="F1223" s="1">
        <v>26.14</v>
      </c>
      <c r="G1223" s="1">
        <v>46.67</v>
      </c>
      <c r="H1223" s="1">
        <v>13.71</v>
      </c>
      <c r="I1223" s="6">
        <v>86.52</v>
      </c>
      <c r="J1223" s="86"/>
      <c r="K1223" s="86"/>
      <c r="L1223" s="85"/>
      <c r="M1223" s="85"/>
      <c r="N1223" s="85"/>
      <c r="O1223" s="85"/>
      <c r="P1223" s="85"/>
      <c r="Q1223" s="32">
        <f t="shared" si="18"/>
        <v>86.52</v>
      </c>
    </row>
    <row r="1224" spans="1:17" x14ac:dyDescent="0.25">
      <c r="A1224" s="83" t="s">
        <v>8892</v>
      </c>
      <c r="B1224" s="84" t="s">
        <v>16599</v>
      </c>
      <c r="C1224" s="7">
        <v>541</v>
      </c>
      <c r="D1224" s="7">
        <v>15</v>
      </c>
      <c r="E1224" s="1">
        <v>3023.35</v>
      </c>
      <c r="F1224" s="1">
        <v>132.16999999999999</v>
      </c>
      <c r="G1224" s="1">
        <v>233.37</v>
      </c>
      <c r="H1224" s="1">
        <v>33.53</v>
      </c>
      <c r="I1224" s="6">
        <v>399.07</v>
      </c>
      <c r="J1224" s="86"/>
      <c r="K1224" s="86"/>
      <c r="L1224" s="85"/>
      <c r="M1224" s="85"/>
      <c r="N1224" s="85"/>
      <c r="O1224" s="85"/>
      <c r="P1224" s="85"/>
      <c r="Q1224" s="32">
        <f t="shared" si="18"/>
        <v>399.07</v>
      </c>
    </row>
    <row r="1225" spans="1:17" x14ac:dyDescent="0.25">
      <c r="A1225" s="83" t="s">
        <v>8893</v>
      </c>
      <c r="B1225" s="84" t="s">
        <v>16600</v>
      </c>
      <c r="C1225" s="7">
        <v>99</v>
      </c>
      <c r="D1225" s="7">
        <v>2</v>
      </c>
      <c r="E1225" s="1">
        <v>631.91</v>
      </c>
      <c r="F1225" s="1">
        <v>24.18</v>
      </c>
      <c r="G1225" s="1">
        <v>31.11</v>
      </c>
      <c r="H1225" s="1">
        <v>7.01</v>
      </c>
      <c r="I1225" s="6">
        <v>62.3</v>
      </c>
      <c r="J1225" s="86"/>
      <c r="K1225" s="86"/>
      <c r="L1225" s="85"/>
      <c r="M1225" s="85"/>
      <c r="N1225" s="85"/>
      <c r="O1225" s="85"/>
      <c r="P1225" s="85"/>
      <c r="Q1225" s="32">
        <f t="shared" si="18"/>
        <v>62.3</v>
      </c>
    </row>
    <row r="1226" spans="1:17" x14ac:dyDescent="0.25">
      <c r="A1226" s="83" t="s">
        <v>8894</v>
      </c>
      <c r="B1226" s="84" t="s">
        <v>16601</v>
      </c>
      <c r="C1226" s="7">
        <v>95</v>
      </c>
      <c r="D1226" s="7">
        <v>3</v>
      </c>
      <c r="E1226" s="1">
        <v>686.48</v>
      </c>
      <c r="F1226" s="1">
        <v>23.21</v>
      </c>
      <c r="G1226" s="1">
        <v>46.67</v>
      </c>
      <c r="H1226" s="1">
        <v>7.62</v>
      </c>
      <c r="I1226" s="6">
        <v>77.5</v>
      </c>
      <c r="J1226" s="86"/>
      <c r="K1226" s="86"/>
      <c r="L1226" s="85"/>
      <c r="M1226" s="85"/>
      <c r="N1226" s="85"/>
      <c r="O1226" s="85"/>
      <c r="P1226" s="85"/>
      <c r="Q1226" s="32">
        <f t="shared" si="18"/>
        <v>77.5</v>
      </c>
    </row>
    <row r="1227" spans="1:17" x14ac:dyDescent="0.25">
      <c r="A1227" s="83" t="s">
        <v>8895</v>
      </c>
      <c r="B1227" s="84" t="s">
        <v>16602</v>
      </c>
      <c r="C1227" s="7">
        <v>120</v>
      </c>
      <c r="D1227" s="7">
        <v>2</v>
      </c>
      <c r="E1227" s="1">
        <v>558.59</v>
      </c>
      <c r="F1227" s="1">
        <v>29.31</v>
      </c>
      <c r="G1227" s="1">
        <v>31.11</v>
      </c>
      <c r="H1227" s="1">
        <v>6.19</v>
      </c>
      <c r="I1227" s="6">
        <v>66.61</v>
      </c>
      <c r="J1227" s="86"/>
      <c r="K1227" s="86"/>
      <c r="L1227" s="85"/>
      <c r="M1227" s="85"/>
      <c r="N1227" s="85"/>
      <c r="O1227" s="85"/>
      <c r="P1227" s="85"/>
      <c r="Q1227" s="32">
        <f t="shared" si="18"/>
        <v>66.61</v>
      </c>
    </row>
    <row r="1228" spans="1:17" x14ac:dyDescent="0.25">
      <c r="A1228" s="83" t="s">
        <v>8896</v>
      </c>
      <c r="B1228" s="84" t="s">
        <v>16603</v>
      </c>
      <c r="C1228" s="7">
        <v>41</v>
      </c>
      <c r="D1228" s="7">
        <v>0</v>
      </c>
      <c r="E1228" s="1">
        <v>0</v>
      </c>
      <c r="F1228" s="1">
        <v>10.02</v>
      </c>
      <c r="G1228" s="1">
        <v>0</v>
      </c>
      <c r="H1228" s="1">
        <v>0</v>
      </c>
      <c r="I1228" s="6">
        <v>10.02</v>
      </c>
      <c r="J1228" s="86"/>
      <c r="K1228" s="86"/>
      <c r="L1228" s="85"/>
      <c r="M1228" s="85"/>
      <c r="N1228" s="85"/>
      <c r="O1228" s="85"/>
      <c r="P1228" s="85"/>
      <c r="Q1228" s="32">
        <f t="shared" si="18"/>
        <v>10.02</v>
      </c>
    </row>
    <row r="1229" spans="1:17" x14ac:dyDescent="0.25">
      <c r="A1229" s="83" t="s">
        <v>8897</v>
      </c>
      <c r="B1229" s="84" t="s">
        <v>16604</v>
      </c>
      <c r="C1229" s="7">
        <v>44</v>
      </c>
      <c r="D1229" s="7">
        <v>2</v>
      </c>
      <c r="E1229" s="1">
        <v>396.38</v>
      </c>
      <c r="F1229" s="1">
        <v>10.75</v>
      </c>
      <c r="G1229" s="1">
        <v>31.11</v>
      </c>
      <c r="H1229" s="1">
        <v>4.3899999999999997</v>
      </c>
      <c r="I1229" s="6">
        <v>46.25</v>
      </c>
      <c r="J1229" s="86"/>
      <c r="K1229" s="86"/>
      <c r="L1229" s="85"/>
      <c r="M1229" s="85"/>
      <c r="N1229" s="85"/>
      <c r="O1229" s="85"/>
      <c r="P1229" s="85"/>
      <c r="Q1229" s="32">
        <f t="shared" si="18"/>
        <v>46.25</v>
      </c>
    </row>
    <row r="1230" spans="1:17" x14ac:dyDescent="0.25">
      <c r="A1230" s="83" t="s">
        <v>8898</v>
      </c>
      <c r="B1230" s="84" t="s">
        <v>16605</v>
      </c>
      <c r="C1230" s="7">
        <v>91</v>
      </c>
      <c r="D1230" s="7">
        <v>0</v>
      </c>
      <c r="E1230" s="1">
        <v>0</v>
      </c>
      <c r="F1230" s="1">
        <v>22.23</v>
      </c>
      <c r="G1230" s="1">
        <v>0</v>
      </c>
      <c r="H1230" s="1">
        <v>0</v>
      </c>
      <c r="I1230" s="6">
        <v>22.23</v>
      </c>
      <c r="J1230" s="86"/>
      <c r="K1230" s="86"/>
      <c r="L1230" s="85"/>
      <c r="M1230" s="85"/>
      <c r="N1230" s="85"/>
      <c r="O1230" s="85"/>
      <c r="P1230" s="85"/>
      <c r="Q1230" s="32">
        <f t="shared" ref="Q1230:Q1293" si="19">P1230+I1230</f>
        <v>22.23</v>
      </c>
    </row>
    <row r="1231" spans="1:17" x14ac:dyDescent="0.25">
      <c r="A1231" s="83" t="s">
        <v>8899</v>
      </c>
      <c r="B1231" s="84" t="s">
        <v>16606</v>
      </c>
      <c r="C1231" s="7">
        <v>42</v>
      </c>
      <c r="D1231" s="7">
        <v>0</v>
      </c>
      <c r="E1231" s="1">
        <v>0</v>
      </c>
      <c r="F1231" s="1">
        <v>10.26</v>
      </c>
      <c r="G1231" s="1">
        <v>0</v>
      </c>
      <c r="H1231" s="1">
        <v>0</v>
      </c>
      <c r="I1231" s="6">
        <v>10.26</v>
      </c>
      <c r="J1231" s="86"/>
      <c r="K1231" s="86"/>
      <c r="L1231" s="85"/>
      <c r="M1231" s="85"/>
      <c r="N1231" s="85"/>
      <c r="O1231" s="85"/>
      <c r="P1231" s="85"/>
      <c r="Q1231" s="32">
        <f t="shared" si="19"/>
        <v>10.26</v>
      </c>
    </row>
    <row r="1232" spans="1:17" x14ac:dyDescent="0.25">
      <c r="A1232" s="83" t="s">
        <v>8900</v>
      </c>
      <c r="B1232" s="84" t="s">
        <v>16607</v>
      </c>
      <c r="C1232" s="7">
        <v>1651</v>
      </c>
      <c r="D1232" s="7">
        <v>30</v>
      </c>
      <c r="E1232" s="1">
        <v>47219.67</v>
      </c>
      <c r="F1232" s="1">
        <v>403.34</v>
      </c>
      <c r="G1232" s="1">
        <v>466.74</v>
      </c>
      <c r="H1232" s="1">
        <v>523.61</v>
      </c>
      <c r="I1232" s="6">
        <v>1393.69</v>
      </c>
      <c r="J1232" s="86"/>
      <c r="K1232" s="86"/>
      <c r="L1232" s="85"/>
      <c r="M1232" s="85"/>
      <c r="N1232" s="85"/>
      <c r="O1232" s="85"/>
      <c r="P1232" s="85"/>
      <c r="Q1232" s="32">
        <f t="shared" si="19"/>
        <v>1393.69</v>
      </c>
    </row>
    <row r="1233" spans="1:17" x14ac:dyDescent="0.25">
      <c r="A1233" s="83" t="s">
        <v>8901</v>
      </c>
      <c r="B1233" s="84" t="s">
        <v>16608</v>
      </c>
      <c r="C1233" s="7">
        <v>596</v>
      </c>
      <c r="D1233" s="7">
        <v>17</v>
      </c>
      <c r="E1233" s="1">
        <v>4389.99</v>
      </c>
      <c r="F1233" s="1">
        <v>145.6</v>
      </c>
      <c r="G1233" s="1">
        <v>264.49</v>
      </c>
      <c r="H1233" s="1">
        <v>48.68</v>
      </c>
      <c r="I1233" s="6">
        <v>458.77</v>
      </c>
      <c r="J1233" s="86"/>
      <c r="K1233" s="86"/>
      <c r="L1233" s="85"/>
      <c r="M1233" s="85"/>
      <c r="N1233" s="85"/>
      <c r="O1233" s="85"/>
      <c r="P1233" s="85"/>
      <c r="Q1233" s="32">
        <f t="shared" si="19"/>
        <v>458.77</v>
      </c>
    </row>
    <row r="1234" spans="1:17" x14ac:dyDescent="0.25">
      <c r="A1234" s="83" t="s">
        <v>8902</v>
      </c>
      <c r="B1234" s="84" t="s">
        <v>16609</v>
      </c>
      <c r="C1234" s="7">
        <v>57</v>
      </c>
      <c r="D1234" s="7">
        <v>3</v>
      </c>
      <c r="E1234" s="1">
        <v>390.81</v>
      </c>
      <c r="F1234" s="1">
        <v>13.93</v>
      </c>
      <c r="G1234" s="1">
        <v>46.67</v>
      </c>
      <c r="H1234" s="1">
        <v>4.34</v>
      </c>
      <c r="I1234" s="6">
        <v>64.94</v>
      </c>
      <c r="J1234" s="86"/>
      <c r="K1234" s="86"/>
      <c r="L1234" s="85"/>
      <c r="M1234" s="85"/>
      <c r="N1234" s="85"/>
      <c r="O1234" s="85"/>
      <c r="P1234" s="85"/>
      <c r="Q1234" s="32">
        <f t="shared" si="19"/>
        <v>64.94</v>
      </c>
    </row>
    <row r="1235" spans="1:17" x14ac:dyDescent="0.25">
      <c r="A1235" s="83" t="s">
        <v>8903</v>
      </c>
      <c r="B1235" s="84" t="s">
        <v>16610</v>
      </c>
      <c r="C1235" s="7">
        <v>86</v>
      </c>
      <c r="D1235" s="7">
        <v>0</v>
      </c>
      <c r="E1235" s="1">
        <v>0</v>
      </c>
      <c r="F1235" s="1">
        <v>21.01</v>
      </c>
      <c r="G1235" s="1">
        <v>0</v>
      </c>
      <c r="H1235" s="1">
        <v>0</v>
      </c>
      <c r="I1235" s="6">
        <v>21.01</v>
      </c>
      <c r="J1235" s="86"/>
      <c r="K1235" s="86"/>
      <c r="L1235" s="85"/>
      <c r="M1235" s="85"/>
      <c r="N1235" s="85"/>
      <c r="O1235" s="85"/>
      <c r="P1235" s="85"/>
      <c r="Q1235" s="32">
        <f t="shared" si="19"/>
        <v>21.01</v>
      </c>
    </row>
    <row r="1236" spans="1:17" x14ac:dyDescent="0.25">
      <c r="A1236" s="83" t="s">
        <v>8904</v>
      </c>
      <c r="B1236" s="84" t="s">
        <v>16611</v>
      </c>
      <c r="C1236" s="7">
        <v>94</v>
      </c>
      <c r="D1236" s="7">
        <v>0</v>
      </c>
      <c r="E1236" s="1">
        <v>0</v>
      </c>
      <c r="F1236" s="1">
        <v>22.97</v>
      </c>
      <c r="G1236" s="1">
        <v>0</v>
      </c>
      <c r="H1236" s="1">
        <v>0</v>
      </c>
      <c r="I1236" s="6">
        <v>22.97</v>
      </c>
      <c r="J1236" s="86"/>
      <c r="K1236" s="86"/>
      <c r="L1236" s="85"/>
      <c r="M1236" s="85"/>
      <c r="N1236" s="85"/>
      <c r="O1236" s="85"/>
      <c r="P1236" s="85"/>
      <c r="Q1236" s="32">
        <f t="shared" si="19"/>
        <v>22.97</v>
      </c>
    </row>
    <row r="1237" spans="1:17" x14ac:dyDescent="0.25">
      <c r="A1237" s="83" t="s">
        <v>8905</v>
      </c>
      <c r="B1237" s="84" t="s">
        <v>16612</v>
      </c>
      <c r="C1237" s="7">
        <v>68</v>
      </c>
      <c r="D1237" s="7">
        <v>5</v>
      </c>
      <c r="E1237" s="1">
        <v>2391.3200000000002</v>
      </c>
      <c r="F1237" s="1">
        <v>16.62</v>
      </c>
      <c r="G1237" s="1">
        <v>77.790000000000006</v>
      </c>
      <c r="H1237" s="1">
        <v>26.52</v>
      </c>
      <c r="I1237" s="6">
        <v>120.93</v>
      </c>
      <c r="J1237" s="86"/>
      <c r="K1237" s="86"/>
      <c r="L1237" s="85"/>
      <c r="M1237" s="85"/>
      <c r="N1237" s="85"/>
      <c r="O1237" s="85"/>
      <c r="P1237" s="85"/>
      <c r="Q1237" s="32">
        <f t="shared" si="19"/>
        <v>120.93</v>
      </c>
    </row>
    <row r="1238" spans="1:17" x14ac:dyDescent="0.25">
      <c r="A1238" s="83" t="s">
        <v>8906</v>
      </c>
      <c r="B1238" s="84" t="s">
        <v>16613</v>
      </c>
      <c r="C1238" s="7">
        <v>677</v>
      </c>
      <c r="D1238" s="7">
        <v>3</v>
      </c>
      <c r="E1238" s="1">
        <v>1043.0999999999999</v>
      </c>
      <c r="F1238" s="1">
        <v>165.39</v>
      </c>
      <c r="G1238" s="1">
        <v>46.67</v>
      </c>
      <c r="H1238" s="1">
        <v>11.57</v>
      </c>
      <c r="I1238" s="6">
        <v>223.63</v>
      </c>
      <c r="J1238" s="86"/>
      <c r="K1238" s="86"/>
      <c r="L1238" s="85"/>
      <c r="M1238" s="85"/>
      <c r="N1238" s="85"/>
      <c r="O1238" s="85"/>
      <c r="P1238" s="85"/>
      <c r="Q1238" s="32">
        <f t="shared" si="19"/>
        <v>223.63</v>
      </c>
    </row>
    <row r="1239" spans="1:17" x14ac:dyDescent="0.25">
      <c r="A1239" s="83" t="s">
        <v>8907</v>
      </c>
      <c r="B1239" s="84" t="s">
        <v>16614</v>
      </c>
      <c r="C1239" s="7">
        <v>184</v>
      </c>
      <c r="D1239" s="7">
        <v>2</v>
      </c>
      <c r="E1239" s="1">
        <v>559.84</v>
      </c>
      <c r="F1239" s="1">
        <v>44.95</v>
      </c>
      <c r="G1239" s="1">
        <v>31.11</v>
      </c>
      <c r="H1239" s="1">
        <v>6.21</v>
      </c>
      <c r="I1239" s="6">
        <v>82.27</v>
      </c>
      <c r="J1239" s="86"/>
      <c r="K1239" s="86"/>
      <c r="L1239" s="85"/>
      <c r="M1239" s="85"/>
      <c r="N1239" s="85"/>
      <c r="O1239" s="85"/>
      <c r="P1239" s="85"/>
      <c r="Q1239" s="32">
        <f t="shared" si="19"/>
        <v>82.27</v>
      </c>
    </row>
    <row r="1240" spans="1:17" x14ac:dyDescent="0.25">
      <c r="A1240" s="83" t="s">
        <v>8908</v>
      </c>
      <c r="B1240" s="84" t="s">
        <v>16615</v>
      </c>
      <c r="C1240" s="7">
        <v>44</v>
      </c>
      <c r="D1240" s="7">
        <v>1</v>
      </c>
      <c r="E1240" s="1">
        <v>4904.26</v>
      </c>
      <c r="F1240" s="1">
        <v>10.75</v>
      </c>
      <c r="G1240" s="1">
        <v>15.56</v>
      </c>
      <c r="H1240" s="1">
        <v>54.38</v>
      </c>
      <c r="I1240" s="6">
        <v>80.69</v>
      </c>
      <c r="J1240" s="86"/>
      <c r="K1240" s="86"/>
      <c r="L1240" s="85"/>
      <c r="M1240" s="85"/>
      <c r="N1240" s="85"/>
      <c r="O1240" s="85"/>
      <c r="P1240" s="85"/>
      <c r="Q1240" s="32">
        <f t="shared" si="19"/>
        <v>80.69</v>
      </c>
    </row>
    <row r="1241" spans="1:17" x14ac:dyDescent="0.25">
      <c r="A1241" s="83" t="s">
        <v>8909</v>
      </c>
      <c r="B1241" s="84" t="s">
        <v>16616</v>
      </c>
      <c r="C1241" s="7">
        <v>247</v>
      </c>
      <c r="D1241" s="7">
        <v>3</v>
      </c>
      <c r="E1241" s="1">
        <v>631.52</v>
      </c>
      <c r="F1241" s="1">
        <v>60.34</v>
      </c>
      <c r="G1241" s="1">
        <v>46.67</v>
      </c>
      <c r="H1241" s="1">
        <v>7</v>
      </c>
      <c r="I1241" s="6">
        <v>114.01</v>
      </c>
      <c r="J1241" s="86"/>
      <c r="K1241" s="86"/>
      <c r="L1241" s="85"/>
      <c r="M1241" s="85"/>
      <c r="N1241" s="85"/>
      <c r="O1241" s="85"/>
      <c r="P1241" s="85"/>
      <c r="Q1241" s="32">
        <f t="shared" si="19"/>
        <v>114.01</v>
      </c>
    </row>
    <row r="1242" spans="1:17" x14ac:dyDescent="0.25">
      <c r="A1242" s="83" t="s">
        <v>8910</v>
      </c>
      <c r="B1242" s="84" t="s">
        <v>16617</v>
      </c>
      <c r="C1242" s="7">
        <v>47</v>
      </c>
      <c r="D1242" s="7">
        <v>1</v>
      </c>
      <c r="E1242" s="1">
        <v>327.10000000000002</v>
      </c>
      <c r="F1242" s="1">
        <v>11.48</v>
      </c>
      <c r="G1242" s="1">
        <v>15.56</v>
      </c>
      <c r="H1242" s="1">
        <v>3.62</v>
      </c>
      <c r="I1242" s="6">
        <v>30.66</v>
      </c>
      <c r="J1242" s="86"/>
      <c r="K1242" s="86"/>
      <c r="L1242" s="85"/>
      <c r="M1242" s="85"/>
      <c r="N1242" s="85"/>
      <c r="O1242" s="85"/>
      <c r="P1242" s="85"/>
      <c r="Q1242" s="32">
        <f t="shared" si="19"/>
        <v>30.66</v>
      </c>
    </row>
    <row r="1243" spans="1:17" x14ac:dyDescent="0.25">
      <c r="A1243" s="83" t="s">
        <v>8911</v>
      </c>
      <c r="B1243" s="84" t="s">
        <v>16618</v>
      </c>
      <c r="C1243" s="7">
        <v>217</v>
      </c>
      <c r="D1243" s="7">
        <v>6</v>
      </c>
      <c r="E1243" s="1">
        <v>7919.82</v>
      </c>
      <c r="F1243" s="1">
        <v>53.02</v>
      </c>
      <c r="G1243" s="1">
        <v>93.34</v>
      </c>
      <c r="H1243" s="1">
        <v>87.82</v>
      </c>
      <c r="I1243" s="6">
        <v>234.18</v>
      </c>
      <c r="J1243" s="86"/>
      <c r="K1243" s="86"/>
      <c r="L1243" s="85"/>
      <c r="M1243" s="85"/>
      <c r="N1243" s="85"/>
      <c r="O1243" s="85"/>
      <c r="P1243" s="85"/>
      <c r="Q1243" s="32">
        <f t="shared" si="19"/>
        <v>234.18</v>
      </c>
    </row>
    <row r="1244" spans="1:17" x14ac:dyDescent="0.25">
      <c r="A1244" s="83" t="s">
        <v>8912</v>
      </c>
      <c r="B1244" s="84" t="s">
        <v>16619</v>
      </c>
      <c r="C1244" s="7">
        <v>252</v>
      </c>
      <c r="D1244" s="7">
        <v>9</v>
      </c>
      <c r="E1244" s="1">
        <v>2663.51</v>
      </c>
      <c r="F1244" s="1">
        <v>61.56</v>
      </c>
      <c r="G1244" s="1">
        <v>140.02000000000001</v>
      </c>
      <c r="H1244" s="1">
        <v>29.54</v>
      </c>
      <c r="I1244" s="6">
        <v>231.12</v>
      </c>
      <c r="J1244" s="86"/>
      <c r="K1244" s="86"/>
      <c r="L1244" s="85"/>
      <c r="M1244" s="85"/>
      <c r="N1244" s="85"/>
      <c r="O1244" s="85"/>
      <c r="P1244" s="85"/>
      <c r="Q1244" s="32">
        <f t="shared" si="19"/>
        <v>231.12</v>
      </c>
    </row>
    <row r="1245" spans="1:17" x14ac:dyDescent="0.25">
      <c r="A1245" s="83" t="s">
        <v>8913</v>
      </c>
      <c r="B1245" s="84" t="s">
        <v>16620</v>
      </c>
      <c r="C1245" s="7">
        <v>92</v>
      </c>
      <c r="D1245" s="7">
        <v>2</v>
      </c>
      <c r="E1245" s="1">
        <v>823.96</v>
      </c>
      <c r="F1245" s="1">
        <v>22.47</v>
      </c>
      <c r="G1245" s="1">
        <v>31.11</v>
      </c>
      <c r="H1245" s="1">
        <v>9.14</v>
      </c>
      <c r="I1245" s="6">
        <v>62.72</v>
      </c>
      <c r="J1245" s="86"/>
      <c r="K1245" s="86"/>
      <c r="L1245" s="85"/>
      <c r="M1245" s="85"/>
      <c r="N1245" s="85"/>
      <c r="O1245" s="85"/>
      <c r="P1245" s="85"/>
      <c r="Q1245" s="32">
        <f t="shared" si="19"/>
        <v>62.72</v>
      </c>
    </row>
    <row r="1246" spans="1:17" x14ac:dyDescent="0.25">
      <c r="A1246" s="83" t="s">
        <v>8914</v>
      </c>
      <c r="B1246" s="84" t="s">
        <v>16621</v>
      </c>
      <c r="C1246" s="7">
        <v>100</v>
      </c>
      <c r="D1246" s="7">
        <v>0</v>
      </c>
      <c r="E1246" s="1">
        <v>0</v>
      </c>
      <c r="F1246" s="1">
        <v>24.43</v>
      </c>
      <c r="G1246" s="1">
        <v>0</v>
      </c>
      <c r="H1246" s="1">
        <v>0</v>
      </c>
      <c r="I1246" s="6">
        <v>24.43</v>
      </c>
      <c r="J1246" s="86"/>
      <c r="K1246" s="86"/>
      <c r="L1246" s="85"/>
      <c r="M1246" s="85"/>
      <c r="N1246" s="85"/>
      <c r="O1246" s="85"/>
      <c r="P1246" s="85"/>
      <c r="Q1246" s="32">
        <f t="shared" si="19"/>
        <v>24.43</v>
      </c>
    </row>
    <row r="1247" spans="1:17" x14ac:dyDescent="0.25">
      <c r="A1247" s="83" t="s">
        <v>8915</v>
      </c>
      <c r="B1247" s="84" t="s">
        <v>16622</v>
      </c>
      <c r="C1247" s="7">
        <v>131</v>
      </c>
      <c r="D1247" s="7">
        <v>4</v>
      </c>
      <c r="E1247" s="1">
        <v>420.5</v>
      </c>
      <c r="F1247" s="1">
        <v>32</v>
      </c>
      <c r="G1247" s="1">
        <v>62.23</v>
      </c>
      <c r="H1247" s="1">
        <v>4.66</v>
      </c>
      <c r="I1247" s="6">
        <v>98.89</v>
      </c>
      <c r="J1247" s="86"/>
      <c r="K1247" s="86"/>
      <c r="L1247" s="85"/>
      <c r="M1247" s="85"/>
      <c r="N1247" s="85"/>
      <c r="O1247" s="85"/>
      <c r="P1247" s="85"/>
      <c r="Q1247" s="32">
        <f t="shared" si="19"/>
        <v>98.89</v>
      </c>
    </row>
    <row r="1248" spans="1:17" x14ac:dyDescent="0.25">
      <c r="A1248" s="83" t="s">
        <v>8916</v>
      </c>
      <c r="B1248" s="84" t="s">
        <v>16623</v>
      </c>
      <c r="C1248" s="7">
        <v>785</v>
      </c>
      <c r="D1248" s="7">
        <v>11</v>
      </c>
      <c r="E1248" s="1">
        <v>9819.43</v>
      </c>
      <c r="F1248" s="1">
        <v>191.78</v>
      </c>
      <c r="G1248" s="1">
        <v>171.14</v>
      </c>
      <c r="H1248" s="1">
        <v>108.89</v>
      </c>
      <c r="I1248" s="6">
        <v>471.81</v>
      </c>
      <c r="J1248" s="86"/>
      <c r="K1248" s="86"/>
      <c r="L1248" s="85"/>
      <c r="M1248" s="85"/>
      <c r="N1248" s="85"/>
      <c r="O1248" s="85"/>
      <c r="P1248" s="85"/>
      <c r="Q1248" s="32">
        <f t="shared" si="19"/>
        <v>471.81</v>
      </c>
    </row>
    <row r="1249" spans="1:17" x14ac:dyDescent="0.25">
      <c r="A1249" s="83" t="s">
        <v>8917</v>
      </c>
      <c r="B1249" s="84" t="s">
        <v>16624</v>
      </c>
      <c r="C1249" s="7">
        <v>30</v>
      </c>
      <c r="D1249" s="7">
        <v>2</v>
      </c>
      <c r="E1249" s="1">
        <v>5769.72</v>
      </c>
      <c r="F1249" s="1">
        <v>7.33</v>
      </c>
      <c r="G1249" s="1">
        <v>31.11</v>
      </c>
      <c r="H1249" s="1">
        <v>63.98</v>
      </c>
      <c r="I1249" s="6">
        <v>102.42</v>
      </c>
      <c r="J1249" s="86"/>
      <c r="K1249" s="86"/>
      <c r="L1249" s="85"/>
      <c r="M1249" s="85"/>
      <c r="N1249" s="85"/>
      <c r="O1249" s="85"/>
      <c r="P1249" s="85"/>
      <c r="Q1249" s="32">
        <f t="shared" si="19"/>
        <v>102.42</v>
      </c>
    </row>
    <row r="1250" spans="1:17" x14ac:dyDescent="0.25">
      <c r="A1250" s="83" t="s">
        <v>8918</v>
      </c>
      <c r="B1250" s="84" t="s">
        <v>16625</v>
      </c>
      <c r="C1250" s="7">
        <v>45</v>
      </c>
      <c r="D1250" s="7">
        <v>0</v>
      </c>
      <c r="E1250" s="1">
        <v>0</v>
      </c>
      <c r="F1250" s="1">
        <v>10.99</v>
      </c>
      <c r="G1250" s="1">
        <v>0</v>
      </c>
      <c r="H1250" s="1">
        <v>0</v>
      </c>
      <c r="I1250" s="6">
        <v>10.99</v>
      </c>
      <c r="J1250" s="86"/>
      <c r="K1250" s="86"/>
      <c r="L1250" s="85"/>
      <c r="M1250" s="85"/>
      <c r="N1250" s="85"/>
      <c r="O1250" s="85"/>
      <c r="P1250" s="85"/>
      <c r="Q1250" s="32">
        <f t="shared" si="19"/>
        <v>10.99</v>
      </c>
    </row>
    <row r="1251" spans="1:17" x14ac:dyDescent="0.25">
      <c r="A1251" s="83" t="s">
        <v>8919</v>
      </c>
      <c r="B1251" s="84" t="s">
        <v>16626</v>
      </c>
      <c r="C1251" s="7">
        <v>112</v>
      </c>
      <c r="D1251" s="7">
        <v>1</v>
      </c>
      <c r="E1251" s="1">
        <v>174.17</v>
      </c>
      <c r="F1251" s="1">
        <v>27.36</v>
      </c>
      <c r="G1251" s="1">
        <v>15.56</v>
      </c>
      <c r="H1251" s="1">
        <v>1.93</v>
      </c>
      <c r="I1251" s="6">
        <v>44.85</v>
      </c>
      <c r="J1251" s="86"/>
      <c r="K1251" s="86"/>
      <c r="L1251" s="85"/>
      <c r="M1251" s="85"/>
      <c r="N1251" s="85"/>
      <c r="O1251" s="85"/>
      <c r="P1251" s="85"/>
      <c r="Q1251" s="32">
        <f t="shared" si="19"/>
        <v>44.85</v>
      </c>
    </row>
    <row r="1252" spans="1:17" x14ac:dyDescent="0.25">
      <c r="A1252" s="83" t="s">
        <v>8920</v>
      </c>
      <c r="B1252" s="84" t="s">
        <v>16627</v>
      </c>
      <c r="C1252" s="7">
        <v>49</v>
      </c>
      <c r="D1252" s="7">
        <v>1</v>
      </c>
      <c r="E1252" s="1">
        <v>656.77</v>
      </c>
      <c r="F1252" s="1">
        <v>11.97</v>
      </c>
      <c r="G1252" s="1">
        <v>15.56</v>
      </c>
      <c r="H1252" s="1">
        <v>7.28</v>
      </c>
      <c r="I1252" s="6">
        <v>34.81</v>
      </c>
      <c r="J1252" s="86"/>
      <c r="K1252" s="86"/>
      <c r="L1252" s="85"/>
      <c r="M1252" s="85"/>
      <c r="N1252" s="85"/>
      <c r="O1252" s="85"/>
      <c r="P1252" s="85"/>
      <c r="Q1252" s="32">
        <f t="shared" si="19"/>
        <v>34.81</v>
      </c>
    </row>
    <row r="1253" spans="1:17" x14ac:dyDescent="0.25">
      <c r="A1253" s="83" t="s">
        <v>8921</v>
      </c>
      <c r="B1253" s="84" t="s">
        <v>16628</v>
      </c>
      <c r="C1253" s="7">
        <v>561</v>
      </c>
      <c r="D1253" s="7">
        <v>25</v>
      </c>
      <c r="E1253" s="1">
        <v>11164.32</v>
      </c>
      <c r="F1253" s="1">
        <v>137.05000000000001</v>
      </c>
      <c r="G1253" s="1">
        <v>388.95</v>
      </c>
      <c r="H1253" s="1">
        <v>123.8</v>
      </c>
      <c r="I1253" s="6">
        <v>649.79999999999995</v>
      </c>
      <c r="J1253" s="86"/>
      <c r="K1253" s="86"/>
      <c r="L1253" s="85"/>
      <c r="M1253" s="85"/>
      <c r="N1253" s="85"/>
      <c r="O1253" s="85"/>
      <c r="P1253" s="85"/>
      <c r="Q1253" s="32">
        <f t="shared" si="19"/>
        <v>649.79999999999995</v>
      </c>
    </row>
    <row r="1254" spans="1:17" x14ac:dyDescent="0.25">
      <c r="A1254" s="83" t="s">
        <v>8922</v>
      </c>
      <c r="B1254" s="84" t="s">
        <v>16629</v>
      </c>
      <c r="C1254" s="7">
        <v>359</v>
      </c>
      <c r="D1254" s="7">
        <v>16</v>
      </c>
      <c r="E1254" s="1">
        <v>5340.63</v>
      </c>
      <c r="F1254" s="1">
        <v>87.7</v>
      </c>
      <c r="G1254" s="1">
        <v>248.93</v>
      </c>
      <c r="H1254" s="1">
        <v>59.22</v>
      </c>
      <c r="I1254" s="6">
        <v>395.85</v>
      </c>
      <c r="J1254" s="86"/>
      <c r="K1254" s="86"/>
      <c r="L1254" s="85"/>
      <c r="M1254" s="85"/>
      <c r="N1254" s="85"/>
      <c r="O1254" s="85"/>
      <c r="P1254" s="85"/>
      <c r="Q1254" s="32">
        <f t="shared" si="19"/>
        <v>395.85</v>
      </c>
    </row>
    <row r="1255" spans="1:17" x14ac:dyDescent="0.25">
      <c r="A1255" s="83" t="s">
        <v>8923</v>
      </c>
      <c r="B1255" s="84" t="s">
        <v>16630</v>
      </c>
      <c r="C1255" s="7">
        <v>144</v>
      </c>
      <c r="D1255" s="7">
        <v>1</v>
      </c>
      <c r="E1255" s="1">
        <v>248.82</v>
      </c>
      <c r="F1255" s="1">
        <v>35.18</v>
      </c>
      <c r="G1255" s="1">
        <v>15.56</v>
      </c>
      <c r="H1255" s="1">
        <v>2.76</v>
      </c>
      <c r="I1255" s="6">
        <v>53.5</v>
      </c>
      <c r="J1255" s="86"/>
      <c r="K1255" s="86"/>
      <c r="L1255" s="85"/>
      <c r="M1255" s="85"/>
      <c r="N1255" s="85"/>
      <c r="O1255" s="85"/>
      <c r="P1255" s="85"/>
      <c r="Q1255" s="32">
        <f t="shared" si="19"/>
        <v>53.5</v>
      </c>
    </row>
    <row r="1256" spans="1:17" x14ac:dyDescent="0.25">
      <c r="A1256" s="83" t="s">
        <v>8924</v>
      </c>
      <c r="B1256" s="84" t="s">
        <v>16631</v>
      </c>
      <c r="C1256" s="7">
        <v>30</v>
      </c>
      <c r="D1256" s="7">
        <v>1</v>
      </c>
      <c r="E1256" s="1">
        <v>4626.5600000000004</v>
      </c>
      <c r="F1256" s="1">
        <v>7.33</v>
      </c>
      <c r="G1256" s="1">
        <v>15.56</v>
      </c>
      <c r="H1256" s="1">
        <v>51.3</v>
      </c>
      <c r="I1256" s="6">
        <v>74.19</v>
      </c>
      <c r="J1256" s="86"/>
      <c r="K1256" s="86"/>
      <c r="L1256" s="85"/>
      <c r="M1256" s="85"/>
      <c r="N1256" s="85"/>
      <c r="O1256" s="85"/>
      <c r="P1256" s="85"/>
      <c r="Q1256" s="32">
        <f t="shared" si="19"/>
        <v>74.19</v>
      </c>
    </row>
    <row r="1257" spans="1:17" x14ac:dyDescent="0.25">
      <c r="A1257" s="83" t="s">
        <v>8925</v>
      </c>
      <c r="B1257" s="84" t="s">
        <v>16632</v>
      </c>
      <c r="C1257" s="7">
        <v>74</v>
      </c>
      <c r="D1257" s="7">
        <v>2</v>
      </c>
      <c r="E1257" s="1">
        <v>196.62</v>
      </c>
      <c r="F1257" s="1">
        <v>18.079999999999998</v>
      </c>
      <c r="G1257" s="1">
        <v>31.11</v>
      </c>
      <c r="H1257" s="1">
        <v>2.1800000000000002</v>
      </c>
      <c r="I1257" s="6">
        <v>51.37</v>
      </c>
      <c r="J1257" s="86"/>
      <c r="K1257" s="86"/>
      <c r="L1257" s="85"/>
      <c r="M1257" s="85"/>
      <c r="N1257" s="85"/>
      <c r="O1257" s="85"/>
      <c r="P1257" s="85"/>
      <c r="Q1257" s="32">
        <f t="shared" si="19"/>
        <v>51.37</v>
      </c>
    </row>
    <row r="1258" spans="1:17" x14ac:dyDescent="0.25">
      <c r="A1258" s="83" t="s">
        <v>8926</v>
      </c>
      <c r="B1258" s="84" t="s">
        <v>16633</v>
      </c>
      <c r="C1258" s="7">
        <v>87</v>
      </c>
      <c r="D1258" s="7">
        <v>0</v>
      </c>
      <c r="E1258" s="1">
        <v>0</v>
      </c>
      <c r="F1258" s="1">
        <v>21.26</v>
      </c>
      <c r="G1258" s="1">
        <v>0</v>
      </c>
      <c r="H1258" s="1">
        <v>0</v>
      </c>
      <c r="I1258" s="6">
        <v>21.26</v>
      </c>
      <c r="J1258" s="86"/>
      <c r="K1258" s="86"/>
      <c r="L1258" s="85"/>
      <c r="M1258" s="85"/>
      <c r="N1258" s="85"/>
      <c r="O1258" s="85"/>
      <c r="P1258" s="85"/>
      <c r="Q1258" s="32">
        <f t="shared" si="19"/>
        <v>21.26</v>
      </c>
    </row>
    <row r="1259" spans="1:17" x14ac:dyDescent="0.25">
      <c r="A1259" s="83" t="s">
        <v>8927</v>
      </c>
      <c r="B1259" s="84" t="s">
        <v>16634</v>
      </c>
      <c r="C1259" s="7">
        <v>145</v>
      </c>
      <c r="D1259" s="7">
        <v>5</v>
      </c>
      <c r="E1259" s="1">
        <v>19886.830000000002</v>
      </c>
      <c r="F1259" s="1">
        <v>35.42</v>
      </c>
      <c r="G1259" s="1">
        <v>77.790000000000006</v>
      </c>
      <c r="H1259" s="1">
        <v>220.52</v>
      </c>
      <c r="I1259" s="6">
        <v>333.73</v>
      </c>
      <c r="J1259" s="86"/>
      <c r="K1259" s="86"/>
      <c r="L1259" s="85"/>
      <c r="M1259" s="85"/>
      <c r="N1259" s="85"/>
      <c r="O1259" s="85"/>
      <c r="P1259" s="85"/>
      <c r="Q1259" s="32">
        <f t="shared" si="19"/>
        <v>333.73</v>
      </c>
    </row>
    <row r="1260" spans="1:17" x14ac:dyDescent="0.25">
      <c r="A1260" s="83" t="s">
        <v>8928</v>
      </c>
      <c r="B1260" s="84" t="s">
        <v>16635</v>
      </c>
      <c r="C1260" s="7">
        <v>650</v>
      </c>
      <c r="D1260" s="7">
        <v>13</v>
      </c>
      <c r="E1260" s="1">
        <v>5557.68</v>
      </c>
      <c r="F1260" s="1">
        <v>158.79</v>
      </c>
      <c r="G1260" s="1">
        <v>202.26</v>
      </c>
      <c r="H1260" s="1">
        <v>61.62</v>
      </c>
      <c r="I1260" s="6">
        <v>422.67</v>
      </c>
      <c r="J1260" s="86"/>
      <c r="K1260" s="86"/>
      <c r="L1260" s="85"/>
      <c r="M1260" s="85"/>
      <c r="N1260" s="85"/>
      <c r="O1260" s="85"/>
      <c r="P1260" s="85"/>
      <c r="Q1260" s="32">
        <f t="shared" si="19"/>
        <v>422.67</v>
      </c>
    </row>
    <row r="1261" spans="1:17" x14ac:dyDescent="0.25">
      <c r="A1261" s="83" t="s">
        <v>8929</v>
      </c>
      <c r="B1261" s="84" t="s">
        <v>16636</v>
      </c>
      <c r="C1261" s="7">
        <v>175</v>
      </c>
      <c r="D1261" s="7">
        <v>4</v>
      </c>
      <c r="E1261" s="1">
        <v>775.48</v>
      </c>
      <c r="F1261" s="1">
        <v>42.75</v>
      </c>
      <c r="G1261" s="1">
        <v>62.23</v>
      </c>
      <c r="H1261" s="1">
        <v>8.6</v>
      </c>
      <c r="I1261" s="6">
        <v>113.58</v>
      </c>
      <c r="J1261" s="86"/>
      <c r="K1261" s="86"/>
      <c r="L1261" s="85"/>
      <c r="M1261" s="85"/>
      <c r="N1261" s="85"/>
      <c r="O1261" s="85"/>
      <c r="P1261" s="85"/>
      <c r="Q1261" s="32">
        <f t="shared" si="19"/>
        <v>113.58</v>
      </c>
    </row>
    <row r="1262" spans="1:17" x14ac:dyDescent="0.25">
      <c r="A1262" s="83" t="s">
        <v>8930</v>
      </c>
      <c r="B1262" s="84" t="s">
        <v>16637</v>
      </c>
      <c r="C1262" s="7">
        <v>96</v>
      </c>
      <c r="D1262" s="7">
        <v>1</v>
      </c>
      <c r="E1262" s="1">
        <v>27406.17</v>
      </c>
      <c r="F1262" s="1">
        <v>23.46</v>
      </c>
      <c r="G1262" s="1">
        <v>15.56</v>
      </c>
      <c r="H1262" s="1">
        <v>303.89999999999998</v>
      </c>
      <c r="I1262" s="6">
        <v>342.92</v>
      </c>
      <c r="J1262" s="86"/>
      <c r="K1262" s="86"/>
      <c r="L1262" s="85"/>
      <c r="M1262" s="85"/>
      <c r="N1262" s="85"/>
      <c r="O1262" s="85"/>
      <c r="P1262" s="85"/>
      <c r="Q1262" s="32">
        <f t="shared" si="19"/>
        <v>342.92</v>
      </c>
    </row>
    <row r="1263" spans="1:17" x14ac:dyDescent="0.25">
      <c r="A1263" s="83" t="s">
        <v>8931</v>
      </c>
      <c r="B1263" s="84" t="s">
        <v>16638</v>
      </c>
      <c r="C1263" s="7">
        <v>59</v>
      </c>
      <c r="D1263" s="7">
        <v>0</v>
      </c>
      <c r="E1263" s="1">
        <v>0</v>
      </c>
      <c r="F1263" s="1">
        <v>14.42</v>
      </c>
      <c r="G1263" s="1">
        <v>0</v>
      </c>
      <c r="H1263" s="1">
        <v>0</v>
      </c>
      <c r="I1263" s="6">
        <v>14.42</v>
      </c>
      <c r="J1263" s="86"/>
      <c r="K1263" s="86"/>
      <c r="L1263" s="85"/>
      <c r="M1263" s="85"/>
      <c r="N1263" s="85"/>
      <c r="O1263" s="85"/>
      <c r="P1263" s="85"/>
      <c r="Q1263" s="32">
        <f t="shared" si="19"/>
        <v>14.42</v>
      </c>
    </row>
    <row r="1264" spans="1:17" x14ac:dyDescent="0.25">
      <c r="A1264" s="83" t="s">
        <v>8932</v>
      </c>
      <c r="B1264" s="84" t="s">
        <v>16639</v>
      </c>
      <c r="C1264" s="7">
        <v>335</v>
      </c>
      <c r="D1264" s="7">
        <v>12</v>
      </c>
      <c r="E1264" s="1">
        <v>5637.31</v>
      </c>
      <c r="F1264" s="1">
        <v>81.84</v>
      </c>
      <c r="G1264" s="1">
        <v>186.7</v>
      </c>
      <c r="H1264" s="1">
        <v>62.51</v>
      </c>
      <c r="I1264" s="6">
        <v>331.05</v>
      </c>
      <c r="J1264" s="86"/>
      <c r="K1264" s="86"/>
      <c r="L1264" s="85"/>
      <c r="M1264" s="85"/>
      <c r="N1264" s="85"/>
      <c r="O1264" s="85"/>
      <c r="P1264" s="85"/>
      <c r="Q1264" s="32">
        <f t="shared" si="19"/>
        <v>331.05</v>
      </c>
    </row>
    <row r="1265" spans="1:17" x14ac:dyDescent="0.25">
      <c r="A1265" s="83" t="s">
        <v>8933</v>
      </c>
      <c r="B1265" s="84" t="s">
        <v>16640</v>
      </c>
      <c r="C1265" s="7">
        <v>105</v>
      </c>
      <c r="D1265" s="7">
        <v>1</v>
      </c>
      <c r="E1265" s="1">
        <v>68.430000000000007</v>
      </c>
      <c r="F1265" s="1">
        <v>25.65</v>
      </c>
      <c r="G1265" s="1">
        <v>15.56</v>
      </c>
      <c r="H1265" s="1">
        <v>0.76</v>
      </c>
      <c r="I1265" s="6">
        <v>41.97</v>
      </c>
      <c r="J1265" s="86"/>
      <c r="K1265" s="86"/>
      <c r="L1265" s="85"/>
      <c r="M1265" s="85"/>
      <c r="N1265" s="85"/>
      <c r="O1265" s="85"/>
      <c r="P1265" s="85"/>
      <c r="Q1265" s="32">
        <f t="shared" si="19"/>
        <v>41.97</v>
      </c>
    </row>
    <row r="1266" spans="1:17" x14ac:dyDescent="0.25">
      <c r="A1266" s="83" t="s">
        <v>8934</v>
      </c>
      <c r="B1266" s="84" t="s">
        <v>16641</v>
      </c>
      <c r="C1266" s="7">
        <v>234</v>
      </c>
      <c r="D1266" s="7">
        <v>3</v>
      </c>
      <c r="E1266" s="1">
        <v>752.44</v>
      </c>
      <c r="F1266" s="1">
        <v>57.17</v>
      </c>
      <c r="G1266" s="1">
        <v>46.67</v>
      </c>
      <c r="H1266" s="1">
        <v>8.34</v>
      </c>
      <c r="I1266" s="6">
        <v>112.18</v>
      </c>
      <c r="J1266" s="86"/>
      <c r="K1266" s="86"/>
      <c r="L1266" s="85"/>
      <c r="M1266" s="85"/>
      <c r="N1266" s="85"/>
      <c r="O1266" s="85"/>
      <c r="P1266" s="85"/>
      <c r="Q1266" s="32">
        <f t="shared" si="19"/>
        <v>112.18</v>
      </c>
    </row>
    <row r="1267" spans="1:17" x14ac:dyDescent="0.25">
      <c r="A1267" s="83" t="s">
        <v>8935</v>
      </c>
      <c r="B1267" s="84" t="s">
        <v>16642</v>
      </c>
      <c r="C1267" s="7">
        <v>161</v>
      </c>
      <c r="D1267" s="7">
        <v>5</v>
      </c>
      <c r="E1267" s="1">
        <v>56217.8</v>
      </c>
      <c r="F1267" s="1">
        <v>39.340000000000003</v>
      </c>
      <c r="G1267" s="1">
        <v>77.790000000000006</v>
      </c>
      <c r="H1267" s="1">
        <v>623.38</v>
      </c>
      <c r="I1267" s="6">
        <v>740.51</v>
      </c>
      <c r="J1267" s="86"/>
      <c r="K1267" s="86"/>
      <c r="L1267" s="85"/>
      <c r="M1267" s="85"/>
      <c r="N1267" s="85"/>
      <c r="O1267" s="85"/>
      <c r="P1267" s="85"/>
      <c r="Q1267" s="32">
        <f t="shared" si="19"/>
        <v>740.51</v>
      </c>
    </row>
    <row r="1268" spans="1:17" x14ac:dyDescent="0.25">
      <c r="A1268" s="83" t="s">
        <v>8936</v>
      </c>
      <c r="B1268" s="84" t="s">
        <v>16643</v>
      </c>
      <c r="C1268" s="7">
        <v>125</v>
      </c>
      <c r="D1268" s="7">
        <v>0</v>
      </c>
      <c r="E1268" s="1">
        <v>0</v>
      </c>
      <c r="F1268" s="1">
        <v>30.54</v>
      </c>
      <c r="G1268" s="1">
        <v>0</v>
      </c>
      <c r="H1268" s="1">
        <v>0</v>
      </c>
      <c r="I1268" s="6">
        <v>30.54</v>
      </c>
      <c r="J1268" s="86"/>
      <c r="K1268" s="86"/>
      <c r="L1268" s="85"/>
      <c r="M1268" s="85"/>
      <c r="N1268" s="85"/>
      <c r="O1268" s="85"/>
      <c r="P1268" s="85"/>
      <c r="Q1268" s="32">
        <f t="shared" si="19"/>
        <v>30.54</v>
      </c>
    </row>
    <row r="1269" spans="1:17" x14ac:dyDescent="0.25">
      <c r="A1269" s="83" t="s">
        <v>8937</v>
      </c>
      <c r="B1269" s="84" t="s">
        <v>16644</v>
      </c>
      <c r="C1269" s="7">
        <v>901</v>
      </c>
      <c r="D1269" s="7">
        <v>22</v>
      </c>
      <c r="E1269" s="1">
        <v>13015.89</v>
      </c>
      <c r="F1269" s="1">
        <v>220.11</v>
      </c>
      <c r="G1269" s="1">
        <v>342.27</v>
      </c>
      <c r="H1269" s="1">
        <v>144.33000000000001</v>
      </c>
      <c r="I1269" s="6">
        <v>706.71</v>
      </c>
      <c r="J1269" s="86"/>
      <c r="K1269" s="86"/>
      <c r="L1269" s="85"/>
      <c r="M1269" s="85"/>
      <c r="N1269" s="85"/>
      <c r="O1269" s="85"/>
      <c r="P1269" s="85"/>
      <c r="Q1269" s="32">
        <f t="shared" si="19"/>
        <v>706.71</v>
      </c>
    </row>
    <row r="1270" spans="1:17" x14ac:dyDescent="0.25">
      <c r="A1270" s="83" t="s">
        <v>8938</v>
      </c>
      <c r="B1270" s="84" t="s">
        <v>16645</v>
      </c>
      <c r="C1270" s="7">
        <v>118</v>
      </c>
      <c r="D1270" s="7">
        <v>0</v>
      </c>
      <c r="E1270" s="1">
        <v>0</v>
      </c>
      <c r="F1270" s="1">
        <v>28.82</v>
      </c>
      <c r="G1270" s="1">
        <v>0</v>
      </c>
      <c r="H1270" s="1">
        <v>0</v>
      </c>
      <c r="I1270" s="6">
        <v>28.82</v>
      </c>
      <c r="J1270" s="86"/>
      <c r="K1270" s="86"/>
      <c r="L1270" s="85"/>
      <c r="M1270" s="85"/>
      <c r="N1270" s="85"/>
      <c r="O1270" s="85"/>
      <c r="P1270" s="85"/>
      <c r="Q1270" s="32">
        <f t="shared" si="19"/>
        <v>28.82</v>
      </c>
    </row>
    <row r="1271" spans="1:17" x14ac:dyDescent="0.25">
      <c r="A1271" s="83" t="s">
        <v>8939</v>
      </c>
      <c r="B1271" s="84" t="s">
        <v>16646</v>
      </c>
      <c r="C1271" s="7">
        <v>62</v>
      </c>
      <c r="D1271" s="7">
        <v>1</v>
      </c>
      <c r="E1271" s="1">
        <v>186.61</v>
      </c>
      <c r="F1271" s="1">
        <v>15.14</v>
      </c>
      <c r="G1271" s="1">
        <v>15.56</v>
      </c>
      <c r="H1271" s="1">
        <v>2.0699999999999998</v>
      </c>
      <c r="I1271" s="6">
        <v>32.770000000000003</v>
      </c>
      <c r="J1271" s="86"/>
      <c r="K1271" s="86"/>
      <c r="L1271" s="85"/>
      <c r="M1271" s="85"/>
      <c r="N1271" s="85"/>
      <c r="O1271" s="85"/>
      <c r="P1271" s="85"/>
      <c r="Q1271" s="32">
        <f t="shared" si="19"/>
        <v>32.770000000000003</v>
      </c>
    </row>
    <row r="1272" spans="1:17" x14ac:dyDescent="0.25">
      <c r="A1272" s="83" t="s">
        <v>8940</v>
      </c>
      <c r="B1272" s="84" t="s">
        <v>16647</v>
      </c>
      <c r="C1272" s="7">
        <v>1405</v>
      </c>
      <c r="D1272" s="7">
        <v>7</v>
      </c>
      <c r="E1272" s="1">
        <v>10734.09</v>
      </c>
      <c r="F1272" s="1">
        <v>343.24</v>
      </c>
      <c r="G1272" s="1">
        <v>108.9</v>
      </c>
      <c r="H1272" s="1">
        <v>119.02</v>
      </c>
      <c r="I1272" s="6">
        <v>571.16</v>
      </c>
      <c r="J1272" s="86"/>
      <c r="K1272" s="86"/>
      <c r="L1272" s="85"/>
      <c r="M1272" s="85"/>
      <c r="N1272" s="85"/>
      <c r="O1272" s="85"/>
      <c r="P1272" s="85"/>
      <c r="Q1272" s="32">
        <f t="shared" si="19"/>
        <v>571.16</v>
      </c>
    </row>
    <row r="1273" spans="1:17" x14ac:dyDescent="0.25">
      <c r="A1273" s="83" t="s">
        <v>8941</v>
      </c>
      <c r="B1273" s="84" t="s">
        <v>16648</v>
      </c>
      <c r="C1273" s="7">
        <v>39</v>
      </c>
      <c r="D1273" s="7">
        <v>1</v>
      </c>
      <c r="E1273" s="1">
        <v>186.61</v>
      </c>
      <c r="F1273" s="1">
        <v>9.5299999999999994</v>
      </c>
      <c r="G1273" s="1">
        <v>15.56</v>
      </c>
      <c r="H1273" s="1">
        <v>2.0699999999999998</v>
      </c>
      <c r="I1273" s="6">
        <v>27.16</v>
      </c>
      <c r="J1273" s="86"/>
      <c r="K1273" s="86"/>
      <c r="L1273" s="85"/>
      <c r="M1273" s="85"/>
      <c r="N1273" s="85"/>
      <c r="O1273" s="85"/>
      <c r="P1273" s="85"/>
      <c r="Q1273" s="32">
        <f t="shared" si="19"/>
        <v>27.16</v>
      </c>
    </row>
    <row r="1274" spans="1:17" x14ac:dyDescent="0.25">
      <c r="A1274" s="83" t="s">
        <v>8942</v>
      </c>
      <c r="B1274" s="84" t="s">
        <v>16649</v>
      </c>
      <c r="C1274" s="7">
        <v>39</v>
      </c>
      <c r="D1274" s="7">
        <v>0</v>
      </c>
      <c r="E1274" s="1">
        <v>0</v>
      </c>
      <c r="F1274" s="1">
        <v>9.5299999999999994</v>
      </c>
      <c r="G1274" s="1">
        <v>0</v>
      </c>
      <c r="H1274" s="1">
        <v>0</v>
      </c>
      <c r="I1274" s="6">
        <v>9.5299999999999994</v>
      </c>
      <c r="J1274" s="86"/>
      <c r="K1274" s="86"/>
      <c r="L1274" s="85"/>
      <c r="M1274" s="85"/>
      <c r="N1274" s="85"/>
      <c r="O1274" s="85"/>
      <c r="P1274" s="85"/>
      <c r="Q1274" s="32">
        <f t="shared" si="19"/>
        <v>9.5299999999999994</v>
      </c>
    </row>
    <row r="1275" spans="1:17" x14ac:dyDescent="0.25">
      <c r="A1275" s="83" t="s">
        <v>8943</v>
      </c>
      <c r="B1275" s="84" t="s">
        <v>16650</v>
      </c>
      <c r="C1275" s="7">
        <v>143</v>
      </c>
      <c r="D1275" s="7">
        <v>3</v>
      </c>
      <c r="E1275" s="1">
        <v>577.54999999999995</v>
      </c>
      <c r="F1275" s="1">
        <v>34.94</v>
      </c>
      <c r="G1275" s="1">
        <v>46.67</v>
      </c>
      <c r="H1275" s="1">
        <v>6.41</v>
      </c>
      <c r="I1275" s="6">
        <v>88.02</v>
      </c>
      <c r="J1275" s="86"/>
      <c r="K1275" s="86"/>
      <c r="L1275" s="85"/>
      <c r="M1275" s="85"/>
      <c r="N1275" s="85"/>
      <c r="O1275" s="85"/>
      <c r="P1275" s="85"/>
      <c r="Q1275" s="32">
        <f t="shared" si="19"/>
        <v>88.02</v>
      </c>
    </row>
    <row r="1276" spans="1:17" x14ac:dyDescent="0.25">
      <c r="A1276" s="83" t="s">
        <v>8944</v>
      </c>
      <c r="B1276" s="84" t="s">
        <v>16651</v>
      </c>
      <c r="C1276" s="7">
        <v>287</v>
      </c>
      <c r="D1276" s="7">
        <v>0</v>
      </c>
      <c r="E1276" s="1">
        <v>0</v>
      </c>
      <c r="F1276" s="1">
        <v>70.11</v>
      </c>
      <c r="G1276" s="1">
        <v>0</v>
      </c>
      <c r="H1276" s="1">
        <v>0</v>
      </c>
      <c r="I1276" s="6">
        <v>70.11</v>
      </c>
      <c r="J1276" s="86"/>
      <c r="K1276" s="86"/>
      <c r="L1276" s="85"/>
      <c r="M1276" s="85"/>
      <c r="N1276" s="85"/>
      <c r="O1276" s="85"/>
      <c r="P1276" s="85"/>
      <c r="Q1276" s="32">
        <f t="shared" si="19"/>
        <v>70.11</v>
      </c>
    </row>
    <row r="1277" spans="1:17" x14ac:dyDescent="0.25">
      <c r="A1277" s="83" t="s">
        <v>8945</v>
      </c>
      <c r="B1277" s="84" t="s">
        <v>16652</v>
      </c>
      <c r="C1277" s="7">
        <v>80</v>
      </c>
      <c r="D1277" s="7">
        <v>1</v>
      </c>
      <c r="E1277" s="1">
        <v>888.54</v>
      </c>
      <c r="F1277" s="1">
        <v>19.54</v>
      </c>
      <c r="G1277" s="1">
        <v>15.56</v>
      </c>
      <c r="H1277" s="1">
        <v>9.86</v>
      </c>
      <c r="I1277" s="6">
        <v>44.96</v>
      </c>
      <c r="J1277" s="86"/>
      <c r="K1277" s="86"/>
      <c r="L1277" s="85"/>
      <c r="M1277" s="85"/>
      <c r="N1277" s="85"/>
      <c r="O1277" s="85"/>
      <c r="P1277" s="85"/>
      <c r="Q1277" s="32">
        <f t="shared" si="19"/>
        <v>44.96</v>
      </c>
    </row>
    <row r="1278" spans="1:17" x14ac:dyDescent="0.25">
      <c r="A1278" s="83" t="s">
        <v>8946</v>
      </c>
      <c r="B1278" s="84" t="s">
        <v>16653</v>
      </c>
      <c r="C1278" s="7">
        <v>42</v>
      </c>
      <c r="D1278" s="7">
        <v>1</v>
      </c>
      <c r="E1278" s="1">
        <v>174.17</v>
      </c>
      <c r="F1278" s="1">
        <v>10.26</v>
      </c>
      <c r="G1278" s="1">
        <v>15.56</v>
      </c>
      <c r="H1278" s="1">
        <v>1.93</v>
      </c>
      <c r="I1278" s="6">
        <v>27.75</v>
      </c>
      <c r="J1278" s="86"/>
      <c r="K1278" s="86"/>
      <c r="L1278" s="85"/>
      <c r="M1278" s="85"/>
      <c r="N1278" s="85"/>
      <c r="O1278" s="85"/>
      <c r="P1278" s="85"/>
      <c r="Q1278" s="32">
        <f t="shared" si="19"/>
        <v>27.75</v>
      </c>
    </row>
    <row r="1279" spans="1:17" x14ac:dyDescent="0.25">
      <c r="A1279" s="83" t="s">
        <v>8947</v>
      </c>
      <c r="B1279" s="84" t="s">
        <v>16654</v>
      </c>
      <c r="C1279" s="7">
        <v>10</v>
      </c>
      <c r="D1279" s="7">
        <v>0</v>
      </c>
      <c r="E1279" s="1">
        <v>0</v>
      </c>
      <c r="F1279" s="1">
        <v>2.44</v>
      </c>
      <c r="G1279" s="1">
        <v>0</v>
      </c>
      <c r="H1279" s="1">
        <v>0</v>
      </c>
      <c r="I1279" s="6">
        <v>2.44</v>
      </c>
      <c r="J1279" s="86"/>
      <c r="K1279" s="86"/>
      <c r="L1279" s="85"/>
      <c r="M1279" s="85"/>
      <c r="N1279" s="85"/>
      <c r="O1279" s="85"/>
      <c r="P1279" s="85"/>
      <c r="Q1279" s="32">
        <f t="shared" si="19"/>
        <v>2.44</v>
      </c>
    </row>
    <row r="1280" spans="1:17" x14ac:dyDescent="0.25">
      <c r="A1280" s="83" t="s">
        <v>8948</v>
      </c>
      <c r="B1280" s="84" t="s">
        <v>16655</v>
      </c>
      <c r="C1280" s="7">
        <v>128</v>
      </c>
      <c r="D1280" s="7">
        <v>2</v>
      </c>
      <c r="E1280" s="1">
        <v>581.48</v>
      </c>
      <c r="F1280" s="1">
        <v>31.27</v>
      </c>
      <c r="G1280" s="1">
        <v>31.11</v>
      </c>
      <c r="H1280" s="1">
        <v>6.45</v>
      </c>
      <c r="I1280" s="6">
        <v>68.83</v>
      </c>
      <c r="J1280" s="86"/>
      <c r="K1280" s="86"/>
      <c r="L1280" s="85"/>
      <c r="M1280" s="85"/>
      <c r="N1280" s="85"/>
      <c r="O1280" s="85"/>
      <c r="P1280" s="85"/>
      <c r="Q1280" s="32">
        <f t="shared" si="19"/>
        <v>68.83</v>
      </c>
    </row>
    <row r="1281" spans="1:17" x14ac:dyDescent="0.25">
      <c r="A1281" s="83" t="s">
        <v>8949</v>
      </c>
      <c r="B1281" s="84" t="s">
        <v>16656</v>
      </c>
      <c r="C1281" s="7">
        <v>87</v>
      </c>
      <c r="D1281" s="7">
        <v>3</v>
      </c>
      <c r="E1281" s="1">
        <v>701.84</v>
      </c>
      <c r="F1281" s="1">
        <v>21.26</v>
      </c>
      <c r="G1281" s="1">
        <v>46.67</v>
      </c>
      <c r="H1281" s="1">
        <v>7.78</v>
      </c>
      <c r="I1281" s="6">
        <v>75.709999999999994</v>
      </c>
      <c r="J1281" s="86"/>
      <c r="K1281" s="86"/>
      <c r="L1281" s="85"/>
      <c r="M1281" s="85"/>
      <c r="N1281" s="85"/>
      <c r="O1281" s="85"/>
      <c r="P1281" s="85"/>
      <c r="Q1281" s="32">
        <f t="shared" si="19"/>
        <v>75.709999999999994</v>
      </c>
    </row>
    <row r="1282" spans="1:17" x14ac:dyDescent="0.25">
      <c r="A1282" s="83" t="s">
        <v>8950</v>
      </c>
      <c r="B1282" s="84" t="s">
        <v>16657</v>
      </c>
      <c r="C1282" s="7">
        <v>31</v>
      </c>
      <c r="D1282" s="7">
        <v>1</v>
      </c>
      <c r="E1282" s="1">
        <v>239.42</v>
      </c>
      <c r="F1282" s="1">
        <v>7.58</v>
      </c>
      <c r="G1282" s="1">
        <v>15.56</v>
      </c>
      <c r="H1282" s="1">
        <v>2.66</v>
      </c>
      <c r="I1282" s="6">
        <v>25.8</v>
      </c>
      <c r="J1282" s="86"/>
      <c r="K1282" s="86"/>
      <c r="L1282" s="85"/>
      <c r="M1282" s="85"/>
      <c r="N1282" s="85"/>
      <c r="O1282" s="85"/>
      <c r="P1282" s="85"/>
      <c r="Q1282" s="32">
        <f t="shared" si="19"/>
        <v>25.8</v>
      </c>
    </row>
    <row r="1283" spans="1:17" x14ac:dyDescent="0.25">
      <c r="A1283" s="83" t="s">
        <v>8951</v>
      </c>
      <c r="B1283" s="84" t="s">
        <v>16658</v>
      </c>
      <c r="C1283" s="7">
        <v>57</v>
      </c>
      <c r="D1283" s="7">
        <v>1</v>
      </c>
      <c r="E1283" s="1">
        <v>146.80000000000001</v>
      </c>
      <c r="F1283" s="1">
        <v>13.93</v>
      </c>
      <c r="G1283" s="1">
        <v>15.56</v>
      </c>
      <c r="H1283" s="1">
        <v>1.62</v>
      </c>
      <c r="I1283" s="6">
        <v>31.11</v>
      </c>
      <c r="J1283" s="86"/>
      <c r="K1283" s="86"/>
      <c r="L1283" s="85"/>
      <c r="M1283" s="85"/>
      <c r="N1283" s="85"/>
      <c r="O1283" s="85"/>
      <c r="P1283" s="85"/>
      <c r="Q1283" s="32">
        <f t="shared" si="19"/>
        <v>31.11</v>
      </c>
    </row>
    <row r="1284" spans="1:17" x14ac:dyDescent="0.25">
      <c r="A1284" s="83" t="s">
        <v>8952</v>
      </c>
      <c r="B1284" s="84" t="s">
        <v>16659</v>
      </c>
      <c r="C1284" s="7">
        <v>2537</v>
      </c>
      <c r="D1284" s="7">
        <v>87</v>
      </c>
      <c r="E1284" s="1">
        <v>33313.21</v>
      </c>
      <c r="F1284" s="1">
        <v>619.78</v>
      </c>
      <c r="G1284" s="1">
        <v>1353.54</v>
      </c>
      <c r="H1284" s="1">
        <v>369.4</v>
      </c>
      <c r="I1284" s="6">
        <v>2342.7199999999998</v>
      </c>
      <c r="J1284" s="86"/>
      <c r="K1284" s="86"/>
      <c r="L1284" s="85"/>
      <c r="M1284" s="85"/>
      <c r="N1284" s="85"/>
      <c r="O1284" s="85"/>
      <c r="P1284" s="85"/>
      <c r="Q1284" s="32">
        <f t="shared" si="19"/>
        <v>2342.7199999999998</v>
      </c>
    </row>
    <row r="1285" spans="1:17" x14ac:dyDescent="0.25">
      <c r="A1285" s="83" t="s">
        <v>8953</v>
      </c>
      <c r="B1285" s="84" t="s">
        <v>16660</v>
      </c>
      <c r="C1285" s="7">
        <v>57</v>
      </c>
      <c r="D1285" s="7">
        <v>1</v>
      </c>
      <c r="E1285" s="1">
        <v>385.67</v>
      </c>
      <c r="F1285" s="1">
        <v>13.93</v>
      </c>
      <c r="G1285" s="1">
        <v>15.56</v>
      </c>
      <c r="H1285" s="1">
        <v>4.28</v>
      </c>
      <c r="I1285" s="6">
        <v>33.770000000000003</v>
      </c>
      <c r="J1285" s="86"/>
      <c r="K1285" s="86"/>
      <c r="L1285" s="85"/>
      <c r="M1285" s="85"/>
      <c r="N1285" s="85"/>
      <c r="O1285" s="85"/>
      <c r="P1285" s="85"/>
      <c r="Q1285" s="32">
        <f t="shared" si="19"/>
        <v>33.770000000000003</v>
      </c>
    </row>
    <row r="1286" spans="1:17" x14ac:dyDescent="0.25">
      <c r="A1286" s="83" t="s">
        <v>8954</v>
      </c>
      <c r="B1286" s="84" t="s">
        <v>16661</v>
      </c>
      <c r="C1286" s="7">
        <v>147</v>
      </c>
      <c r="D1286" s="7">
        <v>1</v>
      </c>
      <c r="E1286" s="1">
        <v>593.91999999999996</v>
      </c>
      <c r="F1286" s="1">
        <v>35.909999999999997</v>
      </c>
      <c r="G1286" s="1">
        <v>15.56</v>
      </c>
      <c r="H1286" s="1">
        <v>6.58</v>
      </c>
      <c r="I1286" s="6">
        <v>58.05</v>
      </c>
      <c r="J1286" s="86"/>
      <c r="K1286" s="86"/>
      <c r="L1286" s="85"/>
      <c r="M1286" s="85"/>
      <c r="N1286" s="85"/>
      <c r="O1286" s="85"/>
      <c r="P1286" s="85"/>
      <c r="Q1286" s="32">
        <f t="shared" si="19"/>
        <v>58.05</v>
      </c>
    </row>
    <row r="1287" spans="1:17" x14ac:dyDescent="0.25">
      <c r="A1287" s="83" t="s">
        <v>8955</v>
      </c>
      <c r="B1287" s="84" t="s">
        <v>16662</v>
      </c>
      <c r="C1287" s="7">
        <v>174</v>
      </c>
      <c r="D1287" s="7">
        <v>21</v>
      </c>
      <c r="E1287" s="1">
        <v>5253.71</v>
      </c>
      <c r="F1287" s="1">
        <v>42.51</v>
      </c>
      <c r="G1287" s="1">
        <v>326.72000000000003</v>
      </c>
      <c r="H1287" s="1">
        <v>58.26</v>
      </c>
      <c r="I1287" s="6">
        <v>427.49</v>
      </c>
      <c r="J1287" s="86"/>
      <c r="K1287" s="86"/>
      <c r="L1287" s="85"/>
      <c r="M1287" s="85"/>
      <c r="N1287" s="85"/>
      <c r="O1287" s="85"/>
      <c r="P1287" s="85"/>
      <c r="Q1287" s="32">
        <f t="shared" si="19"/>
        <v>427.49</v>
      </c>
    </row>
    <row r="1288" spans="1:17" x14ac:dyDescent="0.25">
      <c r="A1288" s="83" t="s">
        <v>8956</v>
      </c>
      <c r="B1288" s="84" t="s">
        <v>16663</v>
      </c>
      <c r="C1288" s="7">
        <v>100</v>
      </c>
      <c r="D1288" s="7">
        <v>2</v>
      </c>
      <c r="E1288" s="1">
        <v>400.64</v>
      </c>
      <c r="F1288" s="1">
        <v>24.43</v>
      </c>
      <c r="G1288" s="1">
        <v>31.11</v>
      </c>
      <c r="H1288" s="1">
        <v>4.4400000000000004</v>
      </c>
      <c r="I1288" s="6">
        <v>59.98</v>
      </c>
      <c r="J1288" s="86"/>
      <c r="K1288" s="86"/>
      <c r="L1288" s="85"/>
      <c r="M1288" s="85"/>
      <c r="N1288" s="85"/>
      <c r="O1288" s="85"/>
      <c r="P1288" s="85"/>
      <c r="Q1288" s="32">
        <f t="shared" si="19"/>
        <v>59.98</v>
      </c>
    </row>
    <row r="1289" spans="1:17" x14ac:dyDescent="0.25">
      <c r="A1289" s="83" t="s">
        <v>8957</v>
      </c>
      <c r="B1289" s="84" t="s">
        <v>16664</v>
      </c>
      <c r="C1289" s="7">
        <v>104</v>
      </c>
      <c r="D1289" s="7">
        <v>2</v>
      </c>
      <c r="E1289" s="1">
        <v>231.14</v>
      </c>
      <c r="F1289" s="1">
        <v>25.41</v>
      </c>
      <c r="G1289" s="1">
        <v>31.11</v>
      </c>
      <c r="H1289" s="1">
        <v>2.56</v>
      </c>
      <c r="I1289" s="6">
        <v>59.08</v>
      </c>
      <c r="J1289" s="86"/>
      <c r="K1289" s="86"/>
      <c r="L1289" s="85"/>
      <c r="M1289" s="85"/>
      <c r="N1289" s="85"/>
      <c r="O1289" s="85"/>
      <c r="P1289" s="85"/>
      <c r="Q1289" s="32">
        <f t="shared" si="19"/>
        <v>59.08</v>
      </c>
    </row>
    <row r="1290" spans="1:17" x14ac:dyDescent="0.25">
      <c r="A1290" s="83" t="s">
        <v>8958</v>
      </c>
      <c r="B1290" s="84" t="s">
        <v>16665</v>
      </c>
      <c r="C1290" s="7">
        <v>45</v>
      </c>
      <c r="D1290" s="7">
        <v>0</v>
      </c>
      <c r="E1290" s="1">
        <v>0</v>
      </c>
      <c r="F1290" s="1">
        <v>10.99</v>
      </c>
      <c r="G1290" s="1">
        <v>0</v>
      </c>
      <c r="H1290" s="1">
        <v>0</v>
      </c>
      <c r="I1290" s="6">
        <v>10.99</v>
      </c>
      <c r="J1290" s="86"/>
      <c r="K1290" s="86"/>
      <c r="L1290" s="85"/>
      <c r="M1290" s="85"/>
      <c r="N1290" s="85"/>
      <c r="O1290" s="85"/>
      <c r="P1290" s="85"/>
      <c r="Q1290" s="32">
        <f t="shared" si="19"/>
        <v>10.99</v>
      </c>
    </row>
    <row r="1291" spans="1:17" x14ac:dyDescent="0.25">
      <c r="A1291" s="83" t="s">
        <v>8959</v>
      </c>
      <c r="B1291" s="84" t="s">
        <v>16666</v>
      </c>
      <c r="C1291" s="7">
        <v>27</v>
      </c>
      <c r="D1291" s="7">
        <v>0</v>
      </c>
      <c r="E1291" s="1">
        <v>0</v>
      </c>
      <c r="F1291" s="1">
        <v>6.6</v>
      </c>
      <c r="G1291" s="1">
        <v>0</v>
      </c>
      <c r="H1291" s="1">
        <v>0</v>
      </c>
      <c r="I1291" s="6">
        <v>6.6</v>
      </c>
      <c r="J1291" s="86"/>
      <c r="K1291" s="86"/>
      <c r="L1291" s="85"/>
      <c r="M1291" s="85"/>
      <c r="N1291" s="85"/>
      <c r="O1291" s="85"/>
      <c r="P1291" s="85"/>
      <c r="Q1291" s="32">
        <f t="shared" si="19"/>
        <v>6.6</v>
      </c>
    </row>
    <row r="1292" spans="1:17" x14ac:dyDescent="0.25">
      <c r="A1292" s="83" t="s">
        <v>8960</v>
      </c>
      <c r="B1292" s="84" t="s">
        <v>16667</v>
      </c>
      <c r="C1292" s="7">
        <v>20</v>
      </c>
      <c r="D1292" s="7">
        <v>0</v>
      </c>
      <c r="E1292" s="1">
        <v>0</v>
      </c>
      <c r="F1292" s="1">
        <v>4.8899999999999997</v>
      </c>
      <c r="G1292" s="1">
        <v>0</v>
      </c>
      <c r="H1292" s="1">
        <v>0</v>
      </c>
      <c r="I1292" s="6">
        <v>4.8899999999999997</v>
      </c>
      <c r="J1292" s="86"/>
      <c r="K1292" s="86"/>
      <c r="L1292" s="85"/>
      <c r="M1292" s="85"/>
      <c r="N1292" s="85"/>
      <c r="O1292" s="85"/>
      <c r="P1292" s="85"/>
      <c r="Q1292" s="32">
        <f t="shared" si="19"/>
        <v>4.8899999999999997</v>
      </c>
    </row>
    <row r="1293" spans="1:17" x14ac:dyDescent="0.25">
      <c r="A1293" s="83" t="s">
        <v>8961</v>
      </c>
      <c r="B1293" s="84" t="s">
        <v>16668</v>
      </c>
      <c r="C1293" s="7">
        <v>55</v>
      </c>
      <c r="D1293" s="7">
        <v>1</v>
      </c>
      <c r="E1293" s="1">
        <v>186.61</v>
      </c>
      <c r="F1293" s="1">
        <v>13.44</v>
      </c>
      <c r="G1293" s="1">
        <v>15.56</v>
      </c>
      <c r="H1293" s="1">
        <v>2.0699999999999998</v>
      </c>
      <c r="I1293" s="6">
        <v>31.07</v>
      </c>
      <c r="J1293" s="86"/>
      <c r="K1293" s="86"/>
      <c r="L1293" s="85"/>
      <c r="M1293" s="85"/>
      <c r="N1293" s="85"/>
      <c r="O1293" s="85"/>
      <c r="P1293" s="85"/>
      <c r="Q1293" s="32">
        <f t="shared" si="19"/>
        <v>31.07</v>
      </c>
    </row>
    <row r="1294" spans="1:17" x14ac:dyDescent="0.25">
      <c r="A1294" s="83" t="s">
        <v>8962</v>
      </c>
      <c r="B1294" s="84" t="s">
        <v>16669</v>
      </c>
      <c r="C1294" s="7">
        <v>193</v>
      </c>
      <c r="D1294" s="7">
        <v>6</v>
      </c>
      <c r="E1294" s="1">
        <v>2613.85</v>
      </c>
      <c r="F1294" s="1">
        <v>47.15</v>
      </c>
      <c r="G1294" s="1">
        <v>93.34</v>
      </c>
      <c r="H1294" s="1">
        <v>28.98</v>
      </c>
      <c r="I1294" s="6">
        <v>169.47</v>
      </c>
      <c r="J1294" s="86"/>
      <c r="K1294" s="86"/>
      <c r="L1294" s="85"/>
      <c r="M1294" s="85"/>
      <c r="N1294" s="85"/>
      <c r="O1294" s="85"/>
      <c r="P1294" s="85"/>
      <c r="Q1294" s="32">
        <f t="shared" ref="Q1294:Q1357" si="20">P1294+I1294</f>
        <v>169.47</v>
      </c>
    </row>
    <row r="1295" spans="1:17" x14ac:dyDescent="0.25">
      <c r="A1295" s="83" t="s">
        <v>8963</v>
      </c>
      <c r="B1295" s="84" t="s">
        <v>16670</v>
      </c>
      <c r="C1295" s="7">
        <v>5734</v>
      </c>
      <c r="D1295" s="7">
        <v>85</v>
      </c>
      <c r="E1295" s="1">
        <v>23526.23</v>
      </c>
      <c r="F1295" s="1">
        <v>1400.82</v>
      </c>
      <c r="G1295" s="1">
        <v>1322.43</v>
      </c>
      <c r="H1295" s="1">
        <v>260.88</v>
      </c>
      <c r="I1295" s="6">
        <v>2984.13</v>
      </c>
      <c r="J1295" s="86"/>
      <c r="K1295" s="86"/>
      <c r="L1295" s="85"/>
      <c r="M1295" s="85"/>
      <c r="N1295" s="85"/>
      <c r="O1295" s="85"/>
      <c r="P1295" s="85"/>
      <c r="Q1295" s="32">
        <f t="shared" si="20"/>
        <v>2984.13</v>
      </c>
    </row>
    <row r="1296" spans="1:17" x14ac:dyDescent="0.25">
      <c r="A1296" s="83" t="s">
        <v>8964</v>
      </c>
      <c r="B1296" s="84" t="s">
        <v>16671</v>
      </c>
      <c r="C1296" s="7">
        <v>1548</v>
      </c>
      <c r="D1296" s="7">
        <v>35</v>
      </c>
      <c r="E1296" s="1">
        <v>12739.84</v>
      </c>
      <c r="F1296" s="1">
        <v>378.18</v>
      </c>
      <c r="G1296" s="1">
        <v>544.53</v>
      </c>
      <c r="H1296" s="1">
        <v>141.27000000000001</v>
      </c>
      <c r="I1296" s="6">
        <v>1063.98</v>
      </c>
      <c r="J1296" s="86"/>
      <c r="K1296" s="86"/>
      <c r="L1296" s="85"/>
      <c r="M1296" s="85"/>
      <c r="N1296" s="85"/>
      <c r="O1296" s="85"/>
      <c r="P1296" s="85"/>
      <c r="Q1296" s="32">
        <f t="shared" si="20"/>
        <v>1063.98</v>
      </c>
    </row>
    <row r="1297" spans="1:17" x14ac:dyDescent="0.25">
      <c r="A1297" s="83" t="s">
        <v>8965</v>
      </c>
      <c r="B1297" s="84" t="s">
        <v>16672</v>
      </c>
      <c r="C1297" s="7">
        <v>291</v>
      </c>
      <c r="D1297" s="7">
        <v>2</v>
      </c>
      <c r="E1297" s="1">
        <v>435.43</v>
      </c>
      <c r="F1297" s="1">
        <v>71.09</v>
      </c>
      <c r="G1297" s="1">
        <v>31.11</v>
      </c>
      <c r="H1297" s="1">
        <v>4.83</v>
      </c>
      <c r="I1297" s="6">
        <v>107.03</v>
      </c>
      <c r="J1297" s="86"/>
      <c r="K1297" s="86"/>
      <c r="L1297" s="85"/>
      <c r="M1297" s="85"/>
      <c r="N1297" s="85"/>
      <c r="O1297" s="85"/>
      <c r="P1297" s="85"/>
      <c r="Q1297" s="32">
        <f t="shared" si="20"/>
        <v>107.03</v>
      </c>
    </row>
    <row r="1298" spans="1:17" x14ac:dyDescent="0.25">
      <c r="A1298" s="83" t="s">
        <v>8966</v>
      </c>
      <c r="B1298" s="84" t="s">
        <v>16673</v>
      </c>
      <c r="C1298" s="7">
        <v>707</v>
      </c>
      <c r="D1298" s="7">
        <v>19</v>
      </c>
      <c r="E1298" s="1">
        <v>24830.799999999999</v>
      </c>
      <c r="F1298" s="1">
        <v>172.72</v>
      </c>
      <c r="G1298" s="1">
        <v>295.60000000000002</v>
      </c>
      <c r="H1298" s="1">
        <v>275.33999999999997</v>
      </c>
      <c r="I1298" s="6">
        <v>743.66</v>
      </c>
      <c r="J1298" s="86"/>
      <c r="K1298" s="86"/>
      <c r="L1298" s="85"/>
      <c r="M1298" s="85"/>
      <c r="N1298" s="85"/>
      <c r="O1298" s="85"/>
      <c r="P1298" s="85"/>
      <c r="Q1298" s="32">
        <f t="shared" si="20"/>
        <v>743.66</v>
      </c>
    </row>
    <row r="1299" spans="1:17" x14ac:dyDescent="0.25">
      <c r="A1299" s="83" t="s">
        <v>8967</v>
      </c>
      <c r="B1299" s="84" t="s">
        <v>16674</v>
      </c>
      <c r="C1299" s="7">
        <v>396</v>
      </c>
      <c r="D1299" s="7">
        <v>6</v>
      </c>
      <c r="E1299" s="1">
        <v>1189.75</v>
      </c>
      <c r="F1299" s="1">
        <v>96.74</v>
      </c>
      <c r="G1299" s="1">
        <v>93.34</v>
      </c>
      <c r="H1299" s="1">
        <v>13.19</v>
      </c>
      <c r="I1299" s="6">
        <v>203.27</v>
      </c>
      <c r="J1299" s="86"/>
      <c r="K1299" s="86"/>
      <c r="L1299" s="85"/>
      <c r="M1299" s="85"/>
      <c r="N1299" s="85"/>
      <c r="O1299" s="85"/>
      <c r="P1299" s="85"/>
      <c r="Q1299" s="32">
        <f t="shared" si="20"/>
        <v>203.27</v>
      </c>
    </row>
    <row r="1300" spans="1:17" x14ac:dyDescent="0.25">
      <c r="A1300" s="83" t="s">
        <v>8968</v>
      </c>
      <c r="B1300" s="84" t="s">
        <v>16675</v>
      </c>
      <c r="C1300" s="7">
        <v>412</v>
      </c>
      <c r="D1300" s="7">
        <v>11</v>
      </c>
      <c r="E1300" s="1">
        <v>93875.73</v>
      </c>
      <c r="F1300" s="1">
        <v>100.65</v>
      </c>
      <c r="G1300" s="1">
        <v>171.14</v>
      </c>
      <c r="H1300" s="1">
        <v>1040.97</v>
      </c>
      <c r="I1300" s="6">
        <v>1312.76</v>
      </c>
      <c r="J1300" s="86"/>
      <c r="K1300" s="86"/>
      <c r="L1300" s="85"/>
      <c r="M1300" s="85"/>
      <c r="N1300" s="85"/>
      <c r="O1300" s="85"/>
      <c r="P1300" s="85"/>
      <c r="Q1300" s="32">
        <f t="shared" si="20"/>
        <v>1312.76</v>
      </c>
    </row>
    <row r="1301" spans="1:17" x14ac:dyDescent="0.25">
      <c r="A1301" s="83" t="s">
        <v>8969</v>
      </c>
      <c r="B1301" s="84" t="s">
        <v>16676</v>
      </c>
      <c r="C1301" s="7">
        <v>380</v>
      </c>
      <c r="D1301" s="7">
        <v>4</v>
      </c>
      <c r="E1301" s="1">
        <v>16026.48</v>
      </c>
      <c r="F1301" s="1">
        <v>92.83</v>
      </c>
      <c r="G1301" s="1">
        <v>62.23</v>
      </c>
      <c r="H1301" s="1">
        <v>177.71</v>
      </c>
      <c r="I1301" s="6">
        <v>332.77</v>
      </c>
      <c r="J1301" s="86"/>
      <c r="K1301" s="86"/>
      <c r="L1301" s="85"/>
      <c r="M1301" s="85"/>
      <c r="N1301" s="85"/>
      <c r="O1301" s="85"/>
      <c r="P1301" s="85"/>
      <c r="Q1301" s="32">
        <f t="shared" si="20"/>
        <v>332.77</v>
      </c>
    </row>
    <row r="1302" spans="1:17" x14ac:dyDescent="0.25">
      <c r="A1302" s="83" t="s">
        <v>8970</v>
      </c>
      <c r="B1302" s="84" t="s">
        <v>16677</v>
      </c>
      <c r="C1302" s="7">
        <v>434</v>
      </c>
      <c r="D1302" s="7">
        <v>24</v>
      </c>
      <c r="E1302" s="1">
        <v>18085.59</v>
      </c>
      <c r="F1302" s="1">
        <v>106.02</v>
      </c>
      <c r="G1302" s="1">
        <v>373.39</v>
      </c>
      <c r="H1302" s="1">
        <v>200.54</v>
      </c>
      <c r="I1302" s="6">
        <v>679.95</v>
      </c>
      <c r="J1302" s="86"/>
      <c r="K1302" s="86"/>
      <c r="L1302" s="85"/>
      <c r="M1302" s="85"/>
      <c r="N1302" s="85"/>
      <c r="O1302" s="85"/>
      <c r="P1302" s="85"/>
      <c r="Q1302" s="32">
        <f t="shared" si="20"/>
        <v>679.95</v>
      </c>
    </row>
    <row r="1303" spans="1:17" x14ac:dyDescent="0.25">
      <c r="A1303" s="83" t="s">
        <v>8971</v>
      </c>
      <c r="B1303" s="84" t="s">
        <v>16678</v>
      </c>
      <c r="C1303" s="7">
        <v>35760</v>
      </c>
      <c r="D1303" s="7">
        <v>438</v>
      </c>
      <c r="E1303" s="1">
        <v>411317.95</v>
      </c>
      <c r="F1303" s="1">
        <v>8736.14</v>
      </c>
      <c r="G1303" s="1">
        <v>6814.4</v>
      </c>
      <c r="H1303" s="1">
        <v>4561.0200000000004</v>
      </c>
      <c r="I1303" s="6">
        <v>20111.560000000001</v>
      </c>
      <c r="J1303" s="86"/>
      <c r="K1303" s="86"/>
      <c r="L1303" s="85"/>
      <c r="M1303" s="85"/>
      <c r="N1303" s="85"/>
      <c r="O1303" s="85"/>
      <c r="P1303" s="85"/>
      <c r="Q1303" s="32">
        <f t="shared" si="20"/>
        <v>20111.560000000001</v>
      </c>
    </row>
    <row r="1304" spans="1:17" x14ac:dyDescent="0.25">
      <c r="A1304" s="83" t="s">
        <v>8972</v>
      </c>
      <c r="B1304" s="84" t="s">
        <v>16679</v>
      </c>
      <c r="C1304" s="7">
        <v>70</v>
      </c>
      <c r="D1304" s="7">
        <v>0</v>
      </c>
      <c r="E1304" s="1">
        <v>0</v>
      </c>
      <c r="F1304" s="1">
        <v>17.100000000000001</v>
      </c>
      <c r="G1304" s="1">
        <v>0</v>
      </c>
      <c r="H1304" s="1">
        <v>0</v>
      </c>
      <c r="I1304" s="6">
        <v>17.100000000000001</v>
      </c>
      <c r="J1304" s="86"/>
      <c r="K1304" s="86"/>
      <c r="L1304" s="85"/>
      <c r="M1304" s="85"/>
      <c r="N1304" s="85"/>
      <c r="O1304" s="85"/>
      <c r="P1304" s="85"/>
      <c r="Q1304" s="32">
        <f t="shared" si="20"/>
        <v>17.100000000000001</v>
      </c>
    </row>
    <row r="1305" spans="1:17" x14ac:dyDescent="0.25">
      <c r="A1305" s="83" t="s">
        <v>8973</v>
      </c>
      <c r="B1305" s="84" t="s">
        <v>16680</v>
      </c>
      <c r="C1305" s="7">
        <v>710</v>
      </c>
      <c r="D1305" s="7">
        <v>10</v>
      </c>
      <c r="E1305" s="1">
        <v>9720.66</v>
      </c>
      <c r="F1305" s="1">
        <v>173.46</v>
      </c>
      <c r="G1305" s="1">
        <v>155.58000000000001</v>
      </c>
      <c r="H1305" s="1">
        <v>107.79</v>
      </c>
      <c r="I1305" s="6">
        <v>436.83</v>
      </c>
      <c r="J1305" s="86"/>
      <c r="K1305" s="86"/>
      <c r="L1305" s="85"/>
      <c r="M1305" s="85"/>
      <c r="N1305" s="85"/>
      <c r="O1305" s="85"/>
      <c r="P1305" s="85"/>
      <c r="Q1305" s="32">
        <f t="shared" si="20"/>
        <v>436.83</v>
      </c>
    </row>
    <row r="1306" spans="1:17" x14ac:dyDescent="0.25">
      <c r="A1306" s="83" t="s">
        <v>8974</v>
      </c>
      <c r="B1306" s="84" t="s">
        <v>16681</v>
      </c>
      <c r="C1306" s="7">
        <v>43</v>
      </c>
      <c r="D1306" s="7">
        <v>0</v>
      </c>
      <c r="E1306" s="1">
        <v>0</v>
      </c>
      <c r="F1306" s="1">
        <v>10.5</v>
      </c>
      <c r="G1306" s="1">
        <v>0</v>
      </c>
      <c r="H1306" s="1">
        <v>0</v>
      </c>
      <c r="I1306" s="6">
        <v>10.5</v>
      </c>
      <c r="J1306" s="86"/>
      <c r="K1306" s="86"/>
      <c r="L1306" s="85"/>
      <c r="M1306" s="85"/>
      <c r="N1306" s="85"/>
      <c r="O1306" s="85"/>
      <c r="P1306" s="85"/>
      <c r="Q1306" s="32">
        <f t="shared" si="20"/>
        <v>10.5</v>
      </c>
    </row>
    <row r="1307" spans="1:17" x14ac:dyDescent="0.25">
      <c r="A1307" s="83" t="s">
        <v>8975</v>
      </c>
      <c r="B1307" s="84" t="s">
        <v>16682</v>
      </c>
      <c r="C1307" s="7">
        <v>165</v>
      </c>
      <c r="D1307" s="7">
        <v>4</v>
      </c>
      <c r="E1307" s="1">
        <v>32369.06</v>
      </c>
      <c r="F1307" s="1">
        <v>40.31</v>
      </c>
      <c r="G1307" s="1">
        <v>62.23</v>
      </c>
      <c r="H1307" s="1">
        <v>358.94</v>
      </c>
      <c r="I1307" s="6">
        <v>461.48</v>
      </c>
      <c r="J1307" s="86"/>
      <c r="K1307" s="86"/>
      <c r="L1307" s="85"/>
      <c r="M1307" s="85"/>
      <c r="N1307" s="85"/>
      <c r="O1307" s="85"/>
      <c r="P1307" s="85"/>
      <c r="Q1307" s="32">
        <f t="shared" si="20"/>
        <v>461.48</v>
      </c>
    </row>
    <row r="1308" spans="1:17" x14ac:dyDescent="0.25">
      <c r="A1308" s="83" t="s">
        <v>8976</v>
      </c>
      <c r="B1308" s="84" t="s">
        <v>16683</v>
      </c>
      <c r="C1308" s="7">
        <v>81</v>
      </c>
      <c r="D1308" s="7">
        <v>1</v>
      </c>
      <c r="E1308" s="1">
        <v>186.61</v>
      </c>
      <c r="F1308" s="1">
        <v>19.79</v>
      </c>
      <c r="G1308" s="1">
        <v>15.56</v>
      </c>
      <c r="H1308" s="1">
        <v>2.0699999999999998</v>
      </c>
      <c r="I1308" s="6">
        <v>37.42</v>
      </c>
      <c r="J1308" s="86"/>
      <c r="K1308" s="86"/>
      <c r="L1308" s="85"/>
      <c r="M1308" s="85"/>
      <c r="N1308" s="85"/>
      <c r="O1308" s="85"/>
      <c r="P1308" s="85"/>
      <c r="Q1308" s="32">
        <f t="shared" si="20"/>
        <v>37.42</v>
      </c>
    </row>
    <row r="1309" spans="1:17" x14ac:dyDescent="0.25">
      <c r="A1309" s="83" t="s">
        <v>8977</v>
      </c>
      <c r="B1309" s="84" t="s">
        <v>16684</v>
      </c>
      <c r="C1309" s="7">
        <v>56</v>
      </c>
      <c r="D1309" s="7">
        <v>0</v>
      </c>
      <c r="E1309" s="1">
        <v>0</v>
      </c>
      <c r="F1309" s="1">
        <v>13.68</v>
      </c>
      <c r="G1309" s="1">
        <v>0</v>
      </c>
      <c r="H1309" s="1">
        <v>0</v>
      </c>
      <c r="I1309" s="6">
        <v>13.68</v>
      </c>
      <c r="J1309" s="86"/>
      <c r="K1309" s="86"/>
      <c r="L1309" s="85"/>
      <c r="M1309" s="85"/>
      <c r="N1309" s="85"/>
      <c r="O1309" s="85"/>
      <c r="P1309" s="85"/>
      <c r="Q1309" s="32">
        <f t="shared" si="20"/>
        <v>13.68</v>
      </c>
    </row>
    <row r="1310" spans="1:17" x14ac:dyDescent="0.25">
      <c r="A1310" s="83" t="s">
        <v>8978</v>
      </c>
      <c r="B1310" s="84" t="s">
        <v>16685</v>
      </c>
      <c r="C1310" s="7">
        <v>142</v>
      </c>
      <c r="D1310" s="7">
        <v>9</v>
      </c>
      <c r="E1310" s="1">
        <v>38683.83</v>
      </c>
      <c r="F1310" s="1">
        <v>34.69</v>
      </c>
      <c r="G1310" s="1">
        <v>140.02000000000001</v>
      </c>
      <c r="H1310" s="1">
        <v>428.96</v>
      </c>
      <c r="I1310" s="6">
        <v>603.66999999999996</v>
      </c>
      <c r="J1310" s="86"/>
      <c r="K1310" s="86"/>
      <c r="L1310" s="85"/>
      <c r="M1310" s="85"/>
      <c r="N1310" s="85"/>
      <c r="O1310" s="85"/>
      <c r="P1310" s="85"/>
      <c r="Q1310" s="32">
        <f t="shared" si="20"/>
        <v>603.66999999999996</v>
      </c>
    </row>
    <row r="1311" spans="1:17" x14ac:dyDescent="0.25">
      <c r="A1311" s="83" t="s">
        <v>8979</v>
      </c>
      <c r="B1311" s="84" t="s">
        <v>16686</v>
      </c>
      <c r="C1311" s="7">
        <v>171</v>
      </c>
      <c r="D1311" s="7">
        <v>0</v>
      </c>
      <c r="E1311" s="1">
        <v>0</v>
      </c>
      <c r="F1311" s="1">
        <v>41.78</v>
      </c>
      <c r="G1311" s="1">
        <v>0</v>
      </c>
      <c r="H1311" s="1">
        <v>0</v>
      </c>
      <c r="I1311" s="6">
        <v>41.78</v>
      </c>
      <c r="J1311" s="86"/>
      <c r="K1311" s="86"/>
      <c r="L1311" s="85"/>
      <c r="M1311" s="85"/>
      <c r="N1311" s="85"/>
      <c r="O1311" s="85"/>
      <c r="P1311" s="85"/>
      <c r="Q1311" s="32">
        <f t="shared" si="20"/>
        <v>41.78</v>
      </c>
    </row>
    <row r="1312" spans="1:17" x14ac:dyDescent="0.25">
      <c r="A1312" s="83" t="s">
        <v>8980</v>
      </c>
      <c r="B1312" s="84" t="s">
        <v>16687</v>
      </c>
      <c r="C1312" s="7">
        <v>220</v>
      </c>
      <c r="D1312" s="7">
        <v>6</v>
      </c>
      <c r="E1312" s="1">
        <v>1235.96</v>
      </c>
      <c r="F1312" s="1">
        <v>53.74</v>
      </c>
      <c r="G1312" s="1">
        <v>93.34</v>
      </c>
      <c r="H1312" s="1">
        <v>13.7</v>
      </c>
      <c r="I1312" s="6">
        <v>160.78</v>
      </c>
      <c r="J1312" s="86"/>
      <c r="K1312" s="86"/>
      <c r="L1312" s="85"/>
      <c r="M1312" s="85"/>
      <c r="N1312" s="85"/>
      <c r="O1312" s="85"/>
      <c r="P1312" s="85"/>
      <c r="Q1312" s="32">
        <f t="shared" si="20"/>
        <v>160.78</v>
      </c>
    </row>
    <row r="1313" spans="1:17" x14ac:dyDescent="0.25">
      <c r="A1313" s="83" t="s">
        <v>8981</v>
      </c>
      <c r="B1313" s="84" t="s">
        <v>16688</v>
      </c>
      <c r="C1313" s="7">
        <v>33</v>
      </c>
      <c r="D1313" s="7">
        <v>0</v>
      </c>
      <c r="E1313" s="1">
        <v>0</v>
      </c>
      <c r="F1313" s="1">
        <v>8.06</v>
      </c>
      <c r="G1313" s="1">
        <v>0</v>
      </c>
      <c r="H1313" s="1">
        <v>0</v>
      </c>
      <c r="I1313" s="6">
        <v>8.06</v>
      </c>
      <c r="J1313" s="86"/>
      <c r="K1313" s="86"/>
      <c r="L1313" s="85"/>
      <c r="M1313" s="85"/>
      <c r="N1313" s="85"/>
      <c r="O1313" s="85"/>
      <c r="P1313" s="85"/>
      <c r="Q1313" s="32">
        <f t="shared" si="20"/>
        <v>8.06</v>
      </c>
    </row>
    <row r="1314" spans="1:17" x14ac:dyDescent="0.25">
      <c r="A1314" s="83" t="s">
        <v>8982</v>
      </c>
      <c r="B1314" s="84" t="s">
        <v>16689</v>
      </c>
      <c r="C1314" s="7">
        <v>57</v>
      </c>
      <c r="D1314" s="7">
        <v>0</v>
      </c>
      <c r="E1314" s="1">
        <v>0</v>
      </c>
      <c r="F1314" s="1">
        <v>13.93</v>
      </c>
      <c r="G1314" s="1">
        <v>0</v>
      </c>
      <c r="H1314" s="1">
        <v>0</v>
      </c>
      <c r="I1314" s="6">
        <v>13.93</v>
      </c>
      <c r="J1314" s="86"/>
      <c r="K1314" s="86"/>
      <c r="L1314" s="85"/>
      <c r="M1314" s="85"/>
      <c r="N1314" s="85"/>
      <c r="O1314" s="85"/>
      <c r="P1314" s="85"/>
      <c r="Q1314" s="32">
        <f t="shared" si="20"/>
        <v>13.93</v>
      </c>
    </row>
    <row r="1315" spans="1:17" x14ac:dyDescent="0.25">
      <c r="A1315" s="83" t="s">
        <v>8983</v>
      </c>
      <c r="B1315" s="84" t="s">
        <v>16690</v>
      </c>
      <c r="C1315" s="7">
        <v>153</v>
      </c>
      <c r="D1315" s="7">
        <v>2</v>
      </c>
      <c r="E1315" s="1">
        <v>373.22</v>
      </c>
      <c r="F1315" s="1">
        <v>37.380000000000003</v>
      </c>
      <c r="G1315" s="1">
        <v>31.11</v>
      </c>
      <c r="H1315" s="1">
        <v>4.1399999999999997</v>
      </c>
      <c r="I1315" s="6">
        <v>72.63</v>
      </c>
      <c r="J1315" s="86"/>
      <c r="K1315" s="86"/>
      <c r="L1315" s="85"/>
      <c r="M1315" s="85"/>
      <c r="N1315" s="85"/>
      <c r="O1315" s="85"/>
      <c r="P1315" s="85"/>
      <c r="Q1315" s="32">
        <f t="shared" si="20"/>
        <v>72.63</v>
      </c>
    </row>
    <row r="1316" spans="1:17" x14ac:dyDescent="0.25">
      <c r="A1316" s="83" t="s">
        <v>8984</v>
      </c>
      <c r="B1316" s="84" t="s">
        <v>16691</v>
      </c>
      <c r="C1316" s="7">
        <v>191</v>
      </c>
      <c r="D1316" s="7">
        <v>5</v>
      </c>
      <c r="E1316" s="1">
        <v>7437.37</v>
      </c>
      <c r="F1316" s="1">
        <v>46.66</v>
      </c>
      <c r="G1316" s="1">
        <v>77.790000000000006</v>
      </c>
      <c r="H1316" s="1">
        <v>82.47</v>
      </c>
      <c r="I1316" s="6">
        <v>206.92</v>
      </c>
      <c r="J1316" s="86"/>
      <c r="K1316" s="86"/>
      <c r="L1316" s="85"/>
      <c r="M1316" s="85"/>
      <c r="N1316" s="85"/>
      <c r="O1316" s="85"/>
      <c r="P1316" s="85"/>
      <c r="Q1316" s="32">
        <f t="shared" si="20"/>
        <v>206.92</v>
      </c>
    </row>
    <row r="1317" spans="1:17" x14ac:dyDescent="0.25">
      <c r="A1317" s="83" t="s">
        <v>8985</v>
      </c>
      <c r="B1317" s="84" t="s">
        <v>16692</v>
      </c>
      <c r="C1317" s="7">
        <v>37</v>
      </c>
      <c r="D1317" s="7">
        <v>0</v>
      </c>
      <c r="E1317" s="1">
        <v>0</v>
      </c>
      <c r="F1317" s="1">
        <v>9.0399999999999991</v>
      </c>
      <c r="G1317" s="1">
        <v>0</v>
      </c>
      <c r="H1317" s="1">
        <v>0</v>
      </c>
      <c r="I1317" s="6">
        <v>9.0399999999999991</v>
      </c>
      <c r="J1317" s="86"/>
      <c r="K1317" s="86"/>
      <c r="L1317" s="85"/>
      <c r="M1317" s="85"/>
      <c r="N1317" s="85"/>
      <c r="O1317" s="85"/>
      <c r="P1317" s="85"/>
      <c r="Q1317" s="32">
        <f t="shared" si="20"/>
        <v>9.0399999999999991</v>
      </c>
    </row>
    <row r="1318" spans="1:17" x14ac:dyDescent="0.25">
      <c r="A1318" s="83" t="s">
        <v>8986</v>
      </c>
      <c r="B1318" s="84" t="s">
        <v>16693</v>
      </c>
      <c r="C1318" s="7">
        <v>1003</v>
      </c>
      <c r="D1318" s="7">
        <v>12</v>
      </c>
      <c r="E1318" s="1">
        <v>1991.57</v>
      </c>
      <c r="F1318" s="1">
        <v>245.03</v>
      </c>
      <c r="G1318" s="1">
        <v>186.7</v>
      </c>
      <c r="H1318" s="1">
        <v>22.09</v>
      </c>
      <c r="I1318" s="6">
        <v>453.82</v>
      </c>
      <c r="J1318" s="86"/>
      <c r="K1318" s="86"/>
      <c r="L1318" s="85"/>
      <c r="M1318" s="85"/>
      <c r="N1318" s="85"/>
      <c r="O1318" s="85"/>
      <c r="P1318" s="85"/>
      <c r="Q1318" s="32">
        <f t="shared" si="20"/>
        <v>453.82</v>
      </c>
    </row>
    <row r="1319" spans="1:17" x14ac:dyDescent="0.25">
      <c r="A1319" s="83" t="s">
        <v>8987</v>
      </c>
      <c r="B1319" s="84" t="s">
        <v>16694</v>
      </c>
      <c r="C1319" s="7">
        <v>54</v>
      </c>
      <c r="D1319" s="7">
        <v>3</v>
      </c>
      <c r="E1319" s="1">
        <v>1248.1400000000001</v>
      </c>
      <c r="F1319" s="1">
        <v>13.19</v>
      </c>
      <c r="G1319" s="1">
        <v>46.67</v>
      </c>
      <c r="H1319" s="1">
        <v>13.84</v>
      </c>
      <c r="I1319" s="6">
        <v>73.7</v>
      </c>
      <c r="J1319" s="86"/>
      <c r="K1319" s="86"/>
      <c r="L1319" s="85"/>
      <c r="M1319" s="85"/>
      <c r="N1319" s="85"/>
      <c r="O1319" s="85"/>
      <c r="P1319" s="85"/>
      <c r="Q1319" s="32">
        <f t="shared" si="20"/>
        <v>73.7</v>
      </c>
    </row>
    <row r="1320" spans="1:17" x14ac:dyDescent="0.25">
      <c r="A1320" s="83" t="s">
        <v>8988</v>
      </c>
      <c r="B1320" s="84" t="s">
        <v>16695</v>
      </c>
      <c r="C1320" s="7">
        <v>339</v>
      </c>
      <c r="D1320" s="7">
        <v>2</v>
      </c>
      <c r="E1320" s="1">
        <v>373.22</v>
      </c>
      <c r="F1320" s="1">
        <v>82.82</v>
      </c>
      <c r="G1320" s="1">
        <v>31.11</v>
      </c>
      <c r="H1320" s="1">
        <v>4.1399999999999997</v>
      </c>
      <c r="I1320" s="6">
        <v>118.07</v>
      </c>
      <c r="J1320" s="86"/>
      <c r="K1320" s="86"/>
      <c r="L1320" s="85"/>
      <c r="M1320" s="85"/>
      <c r="N1320" s="85"/>
      <c r="O1320" s="85"/>
      <c r="P1320" s="85"/>
      <c r="Q1320" s="32">
        <f t="shared" si="20"/>
        <v>118.07</v>
      </c>
    </row>
    <row r="1321" spans="1:17" x14ac:dyDescent="0.25">
      <c r="A1321" s="83" t="s">
        <v>8989</v>
      </c>
      <c r="B1321" s="84" t="s">
        <v>16696</v>
      </c>
      <c r="C1321" s="7">
        <v>80</v>
      </c>
      <c r="D1321" s="7">
        <v>3</v>
      </c>
      <c r="E1321" s="1">
        <v>916.24</v>
      </c>
      <c r="F1321" s="1">
        <v>19.54</v>
      </c>
      <c r="G1321" s="1">
        <v>46.67</v>
      </c>
      <c r="H1321" s="1">
        <v>10.16</v>
      </c>
      <c r="I1321" s="6">
        <v>76.37</v>
      </c>
      <c r="J1321" s="86"/>
      <c r="K1321" s="86"/>
      <c r="L1321" s="85"/>
      <c r="M1321" s="85"/>
      <c r="N1321" s="85"/>
      <c r="O1321" s="85"/>
      <c r="P1321" s="85"/>
      <c r="Q1321" s="32">
        <f t="shared" si="20"/>
        <v>76.37</v>
      </c>
    </row>
    <row r="1322" spans="1:17" x14ac:dyDescent="0.25">
      <c r="A1322" s="83" t="s">
        <v>8990</v>
      </c>
      <c r="B1322" s="84" t="s">
        <v>16697</v>
      </c>
      <c r="C1322" s="7">
        <v>79</v>
      </c>
      <c r="D1322" s="7">
        <v>0</v>
      </c>
      <c r="E1322" s="1">
        <v>0</v>
      </c>
      <c r="F1322" s="1">
        <v>19.3</v>
      </c>
      <c r="G1322" s="1">
        <v>0</v>
      </c>
      <c r="H1322" s="1">
        <v>0</v>
      </c>
      <c r="I1322" s="6">
        <v>19.3</v>
      </c>
      <c r="J1322" s="86"/>
      <c r="K1322" s="86"/>
      <c r="L1322" s="85"/>
      <c r="M1322" s="85"/>
      <c r="N1322" s="85"/>
      <c r="O1322" s="85"/>
      <c r="P1322" s="85"/>
      <c r="Q1322" s="32">
        <f t="shared" si="20"/>
        <v>19.3</v>
      </c>
    </row>
    <row r="1323" spans="1:17" x14ac:dyDescent="0.25">
      <c r="A1323" s="83" t="s">
        <v>8991</v>
      </c>
      <c r="B1323" s="84" t="s">
        <v>16698</v>
      </c>
      <c r="C1323" s="7">
        <v>46</v>
      </c>
      <c r="D1323" s="7">
        <v>0</v>
      </c>
      <c r="E1323" s="1">
        <v>0</v>
      </c>
      <c r="F1323" s="1">
        <v>11.24</v>
      </c>
      <c r="G1323" s="1">
        <v>0</v>
      </c>
      <c r="H1323" s="1">
        <v>0</v>
      </c>
      <c r="I1323" s="6">
        <v>11.24</v>
      </c>
      <c r="J1323" s="86"/>
      <c r="K1323" s="86"/>
      <c r="L1323" s="85"/>
      <c r="M1323" s="85"/>
      <c r="N1323" s="85"/>
      <c r="O1323" s="85"/>
      <c r="P1323" s="85"/>
      <c r="Q1323" s="32">
        <f t="shared" si="20"/>
        <v>11.24</v>
      </c>
    </row>
    <row r="1324" spans="1:17" x14ac:dyDescent="0.25">
      <c r="A1324" s="83" t="s">
        <v>8992</v>
      </c>
      <c r="B1324" s="84" t="s">
        <v>16699</v>
      </c>
      <c r="C1324" s="7">
        <v>701</v>
      </c>
      <c r="D1324" s="7">
        <v>13</v>
      </c>
      <c r="E1324" s="1">
        <v>10375.69</v>
      </c>
      <c r="F1324" s="1">
        <v>171.26</v>
      </c>
      <c r="G1324" s="1">
        <v>202.26</v>
      </c>
      <c r="H1324" s="1">
        <v>115.06</v>
      </c>
      <c r="I1324" s="6">
        <v>488.58</v>
      </c>
      <c r="J1324" s="86"/>
      <c r="K1324" s="86"/>
      <c r="L1324" s="85"/>
      <c r="M1324" s="85"/>
      <c r="N1324" s="85"/>
      <c r="O1324" s="85"/>
      <c r="P1324" s="85"/>
      <c r="Q1324" s="32">
        <f t="shared" si="20"/>
        <v>488.58</v>
      </c>
    </row>
    <row r="1325" spans="1:17" x14ac:dyDescent="0.25">
      <c r="A1325" s="83" t="s">
        <v>8993</v>
      </c>
      <c r="B1325" s="84" t="s">
        <v>16700</v>
      </c>
      <c r="C1325" s="7">
        <v>24</v>
      </c>
      <c r="D1325" s="7">
        <v>0</v>
      </c>
      <c r="E1325" s="1">
        <v>0</v>
      </c>
      <c r="F1325" s="1">
        <v>5.86</v>
      </c>
      <c r="G1325" s="1">
        <v>0</v>
      </c>
      <c r="H1325" s="1">
        <v>0</v>
      </c>
      <c r="I1325" s="6">
        <v>5.86</v>
      </c>
      <c r="J1325" s="86"/>
      <c r="K1325" s="86"/>
      <c r="L1325" s="85"/>
      <c r="M1325" s="85"/>
      <c r="N1325" s="85"/>
      <c r="O1325" s="85"/>
      <c r="P1325" s="85"/>
      <c r="Q1325" s="32">
        <f t="shared" si="20"/>
        <v>5.86</v>
      </c>
    </row>
    <row r="1326" spans="1:17" x14ac:dyDescent="0.25">
      <c r="A1326" s="83" t="s">
        <v>8994</v>
      </c>
      <c r="B1326" s="84" t="s">
        <v>16701</v>
      </c>
      <c r="C1326" s="7">
        <v>85</v>
      </c>
      <c r="D1326" s="7">
        <v>1</v>
      </c>
      <c r="E1326" s="1">
        <v>6436.84</v>
      </c>
      <c r="F1326" s="1">
        <v>20.77</v>
      </c>
      <c r="G1326" s="1">
        <v>15.56</v>
      </c>
      <c r="H1326" s="1">
        <v>71.38</v>
      </c>
      <c r="I1326" s="6">
        <v>107.71</v>
      </c>
      <c r="J1326" s="86"/>
      <c r="K1326" s="86"/>
      <c r="L1326" s="85"/>
      <c r="M1326" s="85"/>
      <c r="N1326" s="85"/>
      <c r="O1326" s="85"/>
      <c r="P1326" s="85"/>
      <c r="Q1326" s="32">
        <f t="shared" si="20"/>
        <v>107.71</v>
      </c>
    </row>
    <row r="1327" spans="1:17" x14ac:dyDescent="0.25">
      <c r="A1327" s="83" t="s">
        <v>8995</v>
      </c>
      <c r="B1327" s="84" t="s">
        <v>16702</v>
      </c>
      <c r="C1327" s="7">
        <v>50</v>
      </c>
      <c r="D1327" s="7">
        <v>1</v>
      </c>
      <c r="E1327" s="1">
        <v>248.82</v>
      </c>
      <c r="F1327" s="1">
        <v>12.22</v>
      </c>
      <c r="G1327" s="1">
        <v>15.56</v>
      </c>
      <c r="H1327" s="1">
        <v>2.76</v>
      </c>
      <c r="I1327" s="6">
        <v>30.54</v>
      </c>
      <c r="J1327" s="86"/>
      <c r="K1327" s="86"/>
      <c r="L1327" s="85"/>
      <c r="M1327" s="85"/>
      <c r="N1327" s="85"/>
      <c r="O1327" s="85"/>
      <c r="P1327" s="85"/>
      <c r="Q1327" s="32">
        <f t="shared" si="20"/>
        <v>30.54</v>
      </c>
    </row>
    <row r="1328" spans="1:17" x14ac:dyDescent="0.25">
      <c r="A1328" s="83" t="s">
        <v>8996</v>
      </c>
      <c r="B1328" s="84" t="s">
        <v>16703</v>
      </c>
      <c r="C1328" s="7">
        <v>298</v>
      </c>
      <c r="D1328" s="7">
        <v>2</v>
      </c>
      <c r="E1328" s="1">
        <v>503.96</v>
      </c>
      <c r="F1328" s="1">
        <v>72.8</v>
      </c>
      <c r="G1328" s="1">
        <v>31.11</v>
      </c>
      <c r="H1328" s="1">
        <v>5.59</v>
      </c>
      <c r="I1328" s="6">
        <v>109.5</v>
      </c>
      <c r="J1328" s="86"/>
      <c r="K1328" s="86"/>
      <c r="L1328" s="85"/>
      <c r="M1328" s="85"/>
      <c r="N1328" s="85"/>
      <c r="O1328" s="85"/>
      <c r="P1328" s="85"/>
      <c r="Q1328" s="32">
        <f t="shared" si="20"/>
        <v>109.5</v>
      </c>
    </row>
    <row r="1329" spans="1:17" x14ac:dyDescent="0.25">
      <c r="A1329" s="83" t="s">
        <v>8997</v>
      </c>
      <c r="B1329" s="84" t="s">
        <v>16704</v>
      </c>
      <c r="C1329" s="7">
        <v>429</v>
      </c>
      <c r="D1329" s="7">
        <v>14</v>
      </c>
      <c r="E1329" s="1">
        <v>15137.44</v>
      </c>
      <c r="F1329" s="1">
        <v>104.81</v>
      </c>
      <c r="G1329" s="1">
        <v>217.81</v>
      </c>
      <c r="H1329" s="1">
        <v>167.86</v>
      </c>
      <c r="I1329" s="6">
        <v>490.48</v>
      </c>
      <c r="J1329" s="86"/>
      <c r="K1329" s="86"/>
      <c r="L1329" s="85"/>
      <c r="M1329" s="85"/>
      <c r="N1329" s="85"/>
      <c r="O1329" s="85"/>
      <c r="P1329" s="85"/>
      <c r="Q1329" s="32">
        <f t="shared" si="20"/>
        <v>490.48</v>
      </c>
    </row>
    <row r="1330" spans="1:17" x14ac:dyDescent="0.25">
      <c r="A1330" s="83" t="s">
        <v>8998</v>
      </c>
      <c r="B1330" s="84" t="s">
        <v>16705</v>
      </c>
      <c r="C1330" s="7">
        <v>118</v>
      </c>
      <c r="D1330" s="7">
        <v>1</v>
      </c>
      <c r="E1330" s="1">
        <v>715.32</v>
      </c>
      <c r="F1330" s="1">
        <v>28.82</v>
      </c>
      <c r="G1330" s="1">
        <v>15.56</v>
      </c>
      <c r="H1330" s="1">
        <v>7.94</v>
      </c>
      <c r="I1330" s="6">
        <v>52.32</v>
      </c>
      <c r="J1330" s="86"/>
      <c r="K1330" s="86"/>
      <c r="L1330" s="85"/>
      <c r="M1330" s="85"/>
      <c r="N1330" s="85"/>
      <c r="O1330" s="85"/>
      <c r="P1330" s="85"/>
      <c r="Q1330" s="32">
        <f t="shared" si="20"/>
        <v>52.32</v>
      </c>
    </row>
    <row r="1331" spans="1:17" x14ac:dyDescent="0.25">
      <c r="A1331" s="83" t="s">
        <v>8999</v>
      </c>
      <c r="B1331" s="84" t="s">
        <v>16706</v>
      </c>
      <c r="C1331" s="7">
        <v>83</v>
      </c>
      <c r="D1331" s="7">
        <v>0</v>
      </c>
      <c r="E1331" s="1">
        <v>0</v>
      </c>
      <c r="F1331" s="1">
        <v>20.28</v>
      </c>
      <c r="G1331" s="1">
        <v>0</v>
      </c>
      <c r="H1331" s="1">
        <v>0</v>
      </c>
      <c r="I1331" s="6">
        <v>20.28</v>
      </c>
      <c r="J1331" s="86"/>
      <c r="K1331" s="86"/>
      <c r="L1331" s="85"/>
      <c r="M1331" s="85"/>
      <c r="N1331" s="85"/>
      <c r="O1331" s="85"/>
      <c r="P1331" s="85"/>
      <c r="Q1331" s="32">
        <f t="shared" si="20"/>
        <v>20.28</v>
      </c>
    </row>
    <row r="1332" spans="1:17" x14ac:dyDescent="0.25">
      <c r="A1332" s="83" t="s">
        <v>9000</v>
      </c>
      <c r="B1332" s="84" t="s">
        <v>16707</v>
      </c>
      <c r="C1332" s="7">
        <v>500</v>
      </c>
      <c r="D1332" s="7">
        <v>16</v>
      </c>
      <c r="E1332" s="1">
        <v>5367.66</v>
      </c>
      <c r="F1332" s="1">
        <v>122.15</v>
      </c>
      <c r="G1332" s="1">
        <v>248.93</v>
      </c>
      <c r="H1332" s="1">
        <v>59.52</v>
      </c>
      <c r="I1332" s="6">
        <v>430.6</v>
      </c>
      <c r="J1332" s="86"/>
      <c r="K1332" s="86"/>
      <c r="L1332" s="85"/>
      <c r="M1332" s="85"/>
      <c r="N1332" s="85"/>
      <c r="O1332" s="85"/>
      <c r="P1332" s="85"/>
      <c r="Q1332" s="32">
        <f t="shared" si="20"/>
        <v>430.6</v>
      </c>
    </row>
    <row r="1333" spans="1:17" x14ac:dyDescent="0.25">
      <c r="A1333" s="83" t="s">
        <v>9001</v>
      </c>
      <c r="B1333" s="84" t="s">
        <v>16708</v>
      </c>
      <c r="C1333" s="7">
        <v>89</v>
      </c>
      <c r="D1333" s="7">
        <v>0</v>
      </c>
      <c r="E1333" s="1">
        <v>0</v>
      </c>
      <c r="F1333" s="1">
        <v>21.74</v>
      </c>
      <c r="G1333" s="1">
        <v>0</v>
      </c>
      <c r="H1333" s="1">
        <v>0</v>
      </c>
      <c r="I1333" s="6">
        <v>21.74</v>
      </c>
      <c r="J1333" s="86"/>
      <c r="K1333" s="86"/>
      <c r="L1333" s="85"/>
      <c r="M1333" s="85"/>
      <c r="N1333" s="85"/>
      <c r="O1333" s="85"/>
      <c r="P1333" s="85"/>
      <c r="Q1333" s="32">
        <f t="shared" si="20"/>
        <v>21.74</v>
      </c>
    </row>
    <row r="1334" spans="1:17" x14ac:dyDescent="0.25">
      <c r="A1334" s="83" t="s">
        <v>9002</v>
      </c>
      <c r="B1334" s="84" t="s">
        <v>16709</v>
      </c>
      <c r="C1334" s="7">
        <v>169</v>
      </c>
      <c r="D1334" s="7">
        <v>3</v>
      </c>
      <c r="E1334" s="1">
        <v>30687.7</v>
      </c>
      <c r="F1334" s="1">
        <v>41.29</v>
      </c>
      <c r="G1334" s="1">
        <v>46.67</v>
      </c>
      <c r="H1334" s="1">
        <v>340.29</v>
      </c>
      <c r="I1334" s="6">
        <v>428.25</v>
      </c>
      <c r="J1334" s="86"/>
      <c r="K1334" s="86"/>
      <c r="L1334" s="85"/>
      <c r="M1334" s="85"/>
      <c r="N1334" s="85"/>
      <c r="O1334" s="85"/>
      <c r="P1334" s="85"/>
      <c r="Q1334" s="32">
        <f t="shared" si="20"/>
        <v>428.25</v>
      </c>
    </row>
    <row r="1335" spans="1:17" x14ac:dyDescent="0.25">
      <c r="A1335" s="83" t="s">
        <v>9003</v>
      </c>
      <c r="B1335" s="84" t="s">
        <v>16710</v>
      </c>
      <c r="C1335" s="7">
        <v>248</v>
      </c>
      <c r="D1335" s="7">
        <v>2</v>
      </c>
      <c r="E1335" s="1">
        <v>71400.28</v>
      </c>
      <c r="F1335" s="1">
        <v>60.58</v>
      </c>
      <c r="G1335" s="1">
        <v>31.11</v>
      </c>
      <c r="H1335" s="1">
        <v>791.74</v>
      </c>
      <c r="I1335" s="6">
        <v>883.43</v>
      </c>
      <c r="J1335" s="86"/>
      <c r="K1335" s="86"/>
      <c r="L1335" s="85"/>
      <c r="M1335" s="85"/>
      <c r="N1335" s="85"/>
      <c r="O1335" s="85"/>
      <c r="P1335" s="85"/>
      <c r="Q1335" s="32">
        <f t="shared" si="20"/>
        <v>883.43</v>
      </c>
    </row>
    <row r="1336" spans="1:17" x14ac:dyDescent="0.25">
      <c r="A1336" s="83" t="s">
        <v>9004</v>
      </c>
      <c r="B1336" s="84" t="s">
        <v>16711</v>
      </c>
      <c r="C1336" s="7">
        <v>516</v>
      </c>
      <c r="D1336" s="7">
        <v>10</v>
      </c>
      <c r="E1336" s="1">
        <v>1999.3</v>
      </c>
      <c r="F1336" s="1">
        <v>126.06</v>
      </c>
      <c r="G1336" s="1">
        <v>155.58000000000001</v>
      </c>
      <c r="H1336" s="1">
        <v>22.17</v>
      </c>
      <c r="I1336" s="6">
        <v>303.81</v>
      </c>
      <c r="J1336" s="86"/>
      <c r="K1336" s="86"/>
      <c r="L1336" s="85"/>
      <c r="M1336" s="85"/>
      <c r="N1336" s="85"/>
      <c r="O1336" s="85"/>
      <c r="P1336" s="85"/>
      <c r="Q1336" s="32">
        <f t="shared" si="20"/>
        <v>303.81</v>
      </c>
    </row>
    <row r="1337" spans="1:17" x14ac:dyDescent="0.25">
      <c r="A1337" s="83" t="s">
        <v>9005</v>
      </c>
      <c r="B1337" s="84" t="s">
        <v>16712</v>
      </c>
      <c r="C1337" s="7">
        <v>172</v>
      </c>
      <c r="D1337" s="7">
        <v>0</v>
      </c>
      <c r="E1337" s="1">
        <v>0</v>
      </c>
      <c r="F1337" s="1">
        <v>42.02</v>
      </c>
      <c r="G1337" s="1">
        <v>0</v>
      </c>
      <c r="H1337" s="1">
        <v>0</v>
      </c>
      <c r="I1337" s="6">
        <v>42.02</v>
      </c>
      <c r="J1337" s="86"/>
      <c r="K1337" s="86"/>
      <c r="L1337" s="85"/>
      <c r="M1337" s="85"/>
      <c r="N1337" s="85"/>
      <c r="O1337" s="85"/>
      <c r="P1337" s="85"/>
      <c r="Q1337" s="32">
        <f t="shared" si="20"/>
        <v>42.02</v>
      </c>
    </row>
    <row r="1338" spans="1:17" x14ac:dyDescent="0.25">
      <c r="A1338" s="83" t="s">
        <v>9006</v>
      </c>
      <c r="B1338" s="84" t="s">
        <v>16713</v>
      </c>
      <c r="C1338" s="7">
        <v>48</v>
      </c>
      <c r="D1338" s="7">
        <v>0</v>
      </c>
      <c r="E1338" s="1">
        <v>0</v>
      </c>
      <c r="F1338" s="1">
        <v>11.73</v>
      </c>
      <c r="G1338" s="1">
        <v>0</v>
      </c>
      <c r="H1338" s="1">
        <v>0</v>
      </c>
      <c r="I1338" s="6">
        <v>11.73</v>
      </c>
      <c r="J1338" s="86"/>
      <c r="K1338" s="86"/>
      <c r="L1338" s="85"/>
      <c r="M1338" s="85"/>
      <c r="N1338" s="85"/>
      <c r="O1338" s="85"/>
      <c r="P1338" s="85"/>
      <c r="Q1338" s="32">
        <f t="shared" si="20"/>
        <v>11.73</v>
      </c>
    </row>
    <row r="1339" spans="1:17" x14ac:dyDescent="0.25">
      <c r="A1339" s="83" t="s">
        <v>9007</v>
      </c>
      <c r="B1339" s="84" t="s">
        <v>16714</v>
      </c>
      <c r="C1339" s="7">
        <v>98</v>
      </c>
      <c r="D1339" s="7">
        <v>0</v>
      </c>
      <c r="E1339" s="1">
        <v>0</v>
      </c>
      <c r="F1339" s="1">
        <v>23.94</v>
      </c>
      <c r="G1339" s="1">
        <v>0</v>
      </c>
      <c r="H1339" s="1">
        <v>0</v>
      </c>
      <c r="I1339" s="6">
        <v>23.94</v>
      </c>
      <c r="J1339" s="86"/>
      <c r="K1339" s="86"/>
      <c r="L1339" s="85"/>
      <c r="M1339" s="85"/>
      <c r="N1339" s="85"/>
      <c r="O1339" s="85"/>
      <c r="P1339" s="85"/>
      <c r="Q1339" s="32">
        <f t="shared" si="20"/>
        <v>23.94</v>
      </c>
    </row>
    <row r="1340" spans="1:17" x14ac:dyDescent="0.25">
      <c r="A1340" s="83" t="s">
        <v>9008</v>
      </c>
      <c r="B1340" s="84" t="s">
        <v>16715</v>
      </c>
      <c r="C1340" s="7">
        <v>121</v>
      </c>
      <c r="D1340" s="7">
        <v>1</v>
      </c>
      <c r="E1340" s="1">
        <v>313.26</v>
      </c>
      <c r="F1340" s="1">
        <v>29.56</v>
      </c>
      <c r="G1340" s="1">
        <v>15.56</v>
      </c>
      <c r="H1340" s="1">
        <v>3.47</v>
      </c>
      <c r="I1340" s="6">
        <v>48.59</v>
      </c>
      <c r="J1340" s="86"/>
      <c r="K1340" s="86"/>
      <c r="L1340" s="85"/>
      <c r="M1340" s="85"/>
      <c r="N1340" s="85"/>
      <c r="O1340" s="85"/>
      <c r="P1340" s="85"/>
      <c r="Q1340" s="32">
        <f t="shared" si="20"/>
        <v>48.59</v>
      </c>
    </row>
    <row r="1341" spans="1:17" x14ac:dyDescent="0.25">
      <c r="A1341" s="83" t="s">
        <v>9009</v>
      </c>
      <c r="B1341" s="84" t="s">
        <v>16716</v>
      </c>
      <c r="C1341" s="7">
        <v>92</v>
      </c>
      <c r="D1341" s="7">
        <v>0</v>
      </c>
      <c r="E1341" s="1">
        <v>0</v>
      </c>
      <c r="F1341" s="1">
        <v>22.47</v>
      </c>
      <c r="G1341" s="1">
        <v>0</v>
      </c>
      <c r="H1341" s="1">
        <v>0</v>
      </c>
      <c r="I1341" s="6">
        <v>22.47</v>
      </c>
      <c r="J1341" s="86"/>
      <c r="K1341" s="86"/>
      <c r="L1341" s="85"/>
      <c r="M1341" s="85"/>
      <c r="N1341" s="85"/>
      <c r="O1341" s="85"/>
      <c r="P1341" s="85"/>
      <c r="Q1341" s="32">
        <f t="shared" si="20"/>
        <v>22.47</v>
      </c>
    </row>
    <row r="1342" spans="1:17" x14ac:dyDescent="0.25">
      <c r="A1342" s="83" t="s">
        <v>9010</v>
      </c>
      <c r="B1342" s="84" t="s">
        <v>16717</v>
      </c>
      <c r="C1342" s="7">
        <v>37</v>
      </c>
      <c r="D1342" s="7">
        <v>1</v>
      </c>
      <c r="E1342" s="1">
        <v>42.97</v>
      </c>
      <c r="F1342" s="1">
        <v>9.0399999999999991</v>
      </c>
      <c r="G1342" s="1">
        <v>15.56</v>
      </c>
      <c r="H1342" s="1">
        <v>0.48</v>
      </c>
      <c r="I1342" s="6">
        <v>25.08</v>
      </c>
      <c r="J1342" s="86"/>
      <c r="K1342" s="86"/>
      <c r="L1342" s="85"/>
      <c r="M1342" s="85"/>
      <c r="N1342" s="85"/>
      <c r="O1342" s="85"/>
      <c r="P1342" s="85"/>
      <c r="Q1342" s="32">
        <f t="shared" si="20"/>
        <v>25.08</v>
      </c>
    </row>
    <row r="1343" spans="1:17" x14ac:dyDescent="0.25">
      <c r="A1343" s="83" t="s">
        <v>9011</v>
      </c>
      <c r="B1343" s="84" t="s">
        <v>16718</v>
      </c>
      <c r="C1343" s="7">
        <v>168</v>
      </c>
      <c r="D1343" s="7">
        <v>1</v>
      </c>
      <c r="E1343" s="1">
        <v>769.3</v>
      </c>
      <c r="F1343" s="1">
        <v>41.04</v>
      </c>
      <c r="G1343" s="1">
        <v>15.56</v>
      </c>
      <c r="H1343" s="1">
        <v>8.5299999999999994</v>
      </c>
      <c r="I1343" s="6">
        <v>65.13</v>
      </c>
      <c r="J1343" s="86"/>
      <c r="K1343" s="86"/>
      <c r="L1343" s="85"/>
      <c r="M1343" s="85"/>
      <c r="N1343" s="85"/>
      <c r="O1343" s="85"/>
      <c r="P1343" s="85"/>
      <c r="Q1343" s="32">
        <f t="shared" si="20"/>
        <v>65.13</v>
      </c>
    </row>
    <row r="1344" spans="1:17" x14ac:dyDescent="0.25">
      <c r="A1344" s="83" t="s">
        <v>9012</v>
      </c>
      <c r="B1344" s="84" t="s">
        <v>16719</v>
      </c>
      <c r="C1344" s="7">
        <v>274</v>
      </c>
      <c r="D1344" s="7">
        <v>6</v>
      </c>
      <c r="E1344" s="1">
        <v>73421.34</v>
      </c>
      <c r="F1344" s="1">
        <v>66.94</v>
      </c>
      <c r="G1344" s="1">
        <v>93.34</v>
      </c>
      <c r="H1344" s="1">
        <v>814.15</v>
      </c>
      <c r="I1344" s="6">
        <v>974.43</v>
      </c>
      <c r="J1344" s="86"/>
      <c r="K1344" s="86"/>
      <c r="L1344" s="85"/>
      <c r="M1344" s="85"/>
      <c r="N1344" s="85"/>
      <c r="O1344" s="85"/>
      <c r="P1344" s="85"/>
      <c r="Q1344" s="32">
        <f t="shared" si="20"/>
        <v>974.43</v>
      </c>
    </row>
    <row r="1345" spans="1:17" x14ac:dyDescent="0.25">
      <c r="A1345" s="83" t="s">
        <v>9013</v>
      </c>
      <c r="B1345" s="84" t="s">
        <v>16720</v>
      </c>
      <c r="C1345" s="7">
        <v>52</v>
      </c>
      <c r="D1345" s="7">
        <v>2</v>
      </c>
      <c r="E1345" s="1">
        <v>113.58</v>
      </c>
      <c r="F1345" s="1">
        <v>12.7</v>
      </c>
      <c r="G1345" s="1">
        <v>31.11</v>
      </c>
      <c r="H1345" s="1">
        <v>1.26</v>
      </c>
      <c r="I1345" s="6">
        <v>45.07</v>
      </c>
      <c r="J1345" s="86"/>
      <c r="K1345" s="86"/>
      <c r="L1345" s="85"/>
      <c r="M1345" s="85"/>
      <c r="N1345" s="85"/>
      <c r="O1345" s="85"/>
      <c r="P1345" s="85"/>
      <c r="Q1345" s="32">
        <f t="shared" si="20"/>
        <v>45.07</v>
      </c>
    </row>
    <row r="1346" spans="1:17" x14ac:dyDescent="0.25">
      <c r="A1346" s="83" t="s">
        <v>9014</v>
      </c>
      <c r="B1346" s="84" t="s">
        <v>16721</v>
      </c>
      <c r="C1346" s="7">
        <v>1151</v>
      </c>
      <c r="D1346" s="7">
        <v>15</v>
      </c>
      <c r="E1346" s="1">
        <v>4666.03</v>
      </c>
      <c r="F1346" s="1">
        <v>281.19</v>
      </c>
      <c r="G1346" s="1">
        <v>233.37</v>
      </c>
      <c r="H1346" s="1">
        <v>51.74</v>
      </c>
      <c r="I1346" s="6">
        <v>566.29999999999995</v>
      </c>
      <c r="J1346" s="86"/>
      <c r="K1346" s="86"/>
      <c r="L1346" s="85"/>
      <c r="M1346" s="85"/>
      <c r="N1346" s="85"/>
      <c r="O1346" s="85"/>
      <c r="P1346" s="85"/>
      <c r="Q1346" s="32">
        <f t="shared" si="20"/>
        <v>566.29999999999995</v>
      </c>
    </row>
    <row r="1347" spans="1:17" x14ac:dyDescent="0.25">
      <c r="A1347" s="83" t="s">
        <v>9015</v>
      </c>
      <c r="B1347" s="84" t="s">
        <v>16722</v>
      </c>
      <c r="C1347" s="7">
        <v>184</v>
      </c>
      <c r="D1347" s="7">
        <v>7</v>
      </c>
      <c r="E1347" s="1">
        <v>1345.03</v>
      </c>
      <c r="F1347" s="1">
        <v>44.95</v>
      </c>
      <c r="G1347" s="1">
        <v>108.9</v>
      </c>
      <c r="H1347" s="1">
        <v>14.91</v>
      </c>
      <c r="I1347" s="6">
        <v>168.76</v>
      </c>
      <c r="J1347" s="86"/>
      <c r="K1347" s="86"/>
      <c r="L1347" s="85"/>
      <c r="M1347" s="85"/>
      <c r="N1347" s="85"/>
      <c r="O1347" s="85"/>
      <c r="P1347" s="85"/>
      <c r="Q1347" s="32">
        <f t="shared" si="20"/>
        <v>168.76</v>
      </c>
    </row>
    <row r="1348" spans="1:17" x14ac:dyDescent="0.25">
      <c r="A1348" s="83" t="s">
        <v>9016</v>
      </c>
      <c r="B1348" s="84" t="s">
        <v>16723</v>
      </c>
      <c r="C1348" s="7">
        <v>502</v>
      </c>
      <c r="D1348" s="7">
        <v>8</v>
      </c>
      <c r="E1348" s="1">
        <v>1914.44</v>
      </c>
      <c r="F1348" s="1">
        <v>122.64</v>
      </c>
      <c r="G1348" s="1">
        <v>124.46</v>
      </c>
      <c r="H1348" s="1">
        <v>21.23</v>
      </c>
      <c r="I1348" s="6">
        <v>268.33</v>
      </c>
      <c r="J1348" s="86"/>
      <c r="K1348" s="86"/>
      <c r="L1348" s="85"/>
      <c r="M1348" s="85"/>
      <c r="N1348" s="85"/>
      <c r="O1348" s="85"/>
      <c r="P1348" s="85"/>
      <c r="Q1348" s="32">
        <f t="shared" si="20"/>
        <v>268.33</v>
      </c>
    </row>
    <row r="1349" spans="1:17" x14ac:dyDescent="0.25">
      <c r="A1349" s="83" t="s">
        <v>9017</v>
      </c>
      <c r="B1349" s="84" t="s">
        <v>16724</v>
      </c>
      <c r="C1349" s="7">
        <v>109</v>
      </c>
      <c r="D1349" s="7">
        <v>0</v>
      </c>
      <c r="E1349" s="1">
        <v>0</v>
      </c>
      <c r="F1349" s="1">
        <v>26.63</v>
      </c>
      <c r="G1349" s="1">
        <v>0</v>
      </c>
      <c r="H1349" s="1">
        <v>0</v>
      </c>
      <c r="I1349" s="6">
        <v>26.63</v>
      </c>
      <c r="J1349" s="86"/>
      <c r="K1349" s="86"/>
      <c r="L1349" s="85"/>
      <c r="M1349" s="85"/>
      <c r="N1349" s="85"/>
      <c r="O1349" s="85"/>
      <c r="P1349" s="85"/>
      <c r="Q1349" s="32">
        <f t="shared" si="20"/>
        <v>26.63</v>
      </c>
    </row>
    <row r="1350" spans="1:17" x14ac:dyDescent="0.25">
      <c r="A1350" s="83" t="s">
        <v>9018</v>
      </c>
      <c r="B1350" s="84" t="s">
        <v>16725</v>
      </c>
      <c r="C1350" s="7">
        <v>250</v>
      </c>
      <c r="D1350" s="7">
        <v>5</v>
      </c>
      <c r="E1350" s="1">
        <v>3269.09</v>
      </c>
      <c r="F1350" s="1">
        <v>61.07</v>
      </c>
      <c r="G1350" s="1">
        <v>77.790000000000006</v>
      </c>
      <c r="H1350" s="1">
        <v>36.25</v>
      </c>
      <c r="I1350" s="6">
        <v>175.11</v>
      </c>
      <c r="J1350" s="86"/>
      <c r="K1350" s="86"/>
      <c r="L1350" s="85"/>
      <c r="M1350" s="85"/>
      <c r="N1350" s="85"/>
      <c r="O1350" s="85"/>
      <c r="P1350" s="85"/>
      <c r="Q1350" s="32">
        <f t="shared" si="20"/>
        <v>175.11</v>
      </c>
    </row>
    <row r="1351" spans="1:17" x14ac:dyDescent="0.25">
      <c r="A1351" s="83" t="s">
        <v>9019</v>
      </c>
      <c r="B1351" s="84" t="s">
        <v>16726</v>
      </c>
      <c r="C1351" s="7">
        <v>23</v>
      </c>
      <c r="D1351" s="7">
        <v>1</v>
      </c>
      <c r="E1351" s="1">
        <v>186.61</v>
      </c>
      <c r="F1351" s="1">
        <v>5.62</v>
      </c>
      <c r="G1351" s="1">
        <v>15.56</v>
      </c>
      <c r="H1351" s="1">
        <v>2.0699999999999998</v>
      </c>
      <c r="I1351" s="6">
        <v>23.25</v>
      </c>
      <c r="J1351" s="86"/>
      <c r="K1351" s="86"/>
      <c r="L1351" s="85"/>
      <c r="M1351" s="85"/>
      <c r="N1351" s="85"/>
      <c r="O1351" s="85"/>
      <c r="P1351" s="85"/>
      <c r="Q1351" s="32">
        <f t="shared" si="20"/>
        <v>23.25</v>
      </c>
    </row>
    <row r="1352" spans="1:17" x14ac:dyDescent="0.25">
      <c r="A1352" s="83" t="s">
        <v>9020</v>
      </c>
      <c r="B1352" s="84" t="s">
        <v>16727</v>
      </c>
      <c r="C1352" s="7">
        <v>156</v>
      </c>
      <c r="D1352" s="7">
        <v>5</v>
      </c>
      <c r="E1352" s="1">
        <v>661.5</v>
      </c>
      <c r="F1352" s="1">
        <v>38.11</v>
      </c>
      <c r="G1352" s="1">
        <v>77.790000000000006</v>
      </c>
      <c r="H1352" s="1">
        <v>7.34</v>
      </c>
      <c r="I1352" s="6">
        <v>123.24</v>
      </c>
      <c r="J1352" s="86"/>
      <c r="K1352" s="86"/>
      <c r="L1352" s="85"/>
      <c r="M1352" s="85"/>
      <c r="N1352" s="85"/>
      <c r="O1352" s="85"/>
      <c r="P1352" s="85"/>
      <c r="Q1352" s="32">
        <f t="shared" si="20"/>
        <v>123.24</v>
      </c>
    </row>
    <row r="1353" spans="1:17" x14ac:dyDescent="0.25">
      <c r="A1353" s="83" t="s">
        <v>9021</v>
      </c>
      <c r="B1353" s="84" t="s">
        <v>16728</v>
      </c>
      <c r="C1353" s="7">
        <v>44</v>
      </c>
      <c r="D1353" s="7">
        <v>0</v>
      </c>
      <c r="E1353" s="1">
        <v>0</v>
      </c>
      <c r="F1353" s="1">
        <v>10.75</v>
      </c>
      <c r="G1353" s="1">
        <v>0</v>
      </c>
      <c r="H1353" s="1">
        <v>0</v>
      </c>
      <c r="I1353" s="6">
        <v>10.75</v>
      </c>
      <c r="J1353" s="86"/>
      <c r="K1353" s="86"/>
      <c r="L1353" s="85"/>
      <c r="M1353" s="85"/>
      <c r="N1353" s="85"/>
      <c r="O1353" s="85"/>
      <c r="P1353" s="85"/>
      <c r="Q1353" s="32">
        <f t="shared" si="20"/>
        <v>10.75</v>
      </c>
    </row>
    <row r="1354" spans="1:17" x14ac:dyDescent="0.25">
      <c r="A1354" s="83" t="s">
        <v>9022</v>
      </c>
      <c r="B1354" s="84" t="s">
        <v>16729</v>
      </c>
      <c r="C1354" s="7">
        <v>261</v>
      </c>
      <c r="D1354" s="7">
        <v>7</v>
      </c>
      <c r="E1354" s="1">
        <v>1817.82</v>
      </c>
      <c r="F1354" s="1">
        <v>63.76</v>
      </c>
      <c r="G1354" s="1">
        <v>108.9</v>
      </c>
      <c r="H1354" s="1">
        <v>20.16</v>
      </c>
      <c r="I1354" s="6">
        <v>192.82</v>
      </c>
      <c r="J1354" s="86"/>
      <c r="K1354" s="86"/>
      <c r="L1354" s="85"/>
      <c r="M1354" s="85"/>
      <c r="N1354" s="85"/>
      <c r="O1354" s="85"/>
      <c r="P1354" s="85"/>
      <c r="Q1354" s="32">
        <f t="shared" si="20"/>
        <v>192.82</v>
      </c>
    </row>
    <row r="1355" spans="1:17" x14ac:dyDescent="0.25">
      <c r="A1355" s="83" t="s">
        <v>9023</v>
      </c>
      <c r="B1355" s="84" t="s">
        <v>16730</v>
      </c>
      <c r="C1355" s="7">
        <v>110</v>
      </c>
      <c r="D1355" s="7">
        <v>30</v>
      </c>
      <c r="E1355" s="1">
        <v>3261.71</v>
      </c>
      <c r="F1355" s="1">
        <v>26.87</v>
      </c>
      <c r="G1355" s="1">
        <v>466.74</v>
      </c>
      <c r="H1355" s="1">
        <v>36.17</v>
      </c>
      <c r="I1355" s="6">
        <v>529.78</v>
      </c>
      <c r="J1355" s="86"/>
      <c r="K1355" s="86"/>
      <c r="L1355" s="85"/>
      <c r="M1355" s="85"/>
      <c r="N1355" s="85"/>
      <c r="O1355" s="85"/>
      <c r="P1355" s="85"/>
      <c r="Q1355" s="32">
        <f t="shared" si="20"/>
        <v>529.78</v>
      </c>
    </row>
    <row r="1356" spans="1:17" x14ac:dyDescent="0.25">
      <c r="A1356" s="83" t="s">
        <v>9024</v>
      </c>
      <c r="B1356" s="84" t="s">
        <v>16731</v>
      </c>
      <c r="C1356" s="7">
        <v>1603</v>
      </c>
      <c r="D1356" s="7">
        <v>20</v>
      </c>
      <c r="E1356" s="1">
        <v>5664.98</v>
      </c>
      <c r="F1356" s="1">
        <v>391.61</v>
      </c>
      <c r="G1356" s="1">
        <v>311.16000000000003</v>
      </c>
      <c r="H1356" s="1">
        <v>62.82</v>
      </c>
      <c r="I1356" s="6">
        <v>765.59</v>
      </c>
      <c r="J1356" s="86"/>
      <c r="K1356" s="86"/>
      <c r="L1356" s="85"/>
      <c r="M1356" s="85"/>
      <c r="N1356" s="85"/>
      <c r="O1356" s="85"/>
      <c r="P1356" s="85"/>
      <c r="Q1356" s="32">
        <f t="shared" si="20"/>
        <v>765.59</v>
      </c>
    </row>
    <row r="1357" spans="1:17" x14ac:dyDescent="0.25">
      <c r="A1357" s="83" t="s">
        <v>9025</v>
      </c>
      <c r="B1357" s="84" t="s">
        <v>16732</v>
      </c>
      <c r="C1357" s="7">
        <v>74</v>
      </c>
      <c r="D1357" s="7">
        <v>1</v>
      </c>
      <c r="E1357" s="1">
        <v>1226.07</v>
      </c>
      <c r="F1357" s="1">
        <v>18.079999999999998</v>
      </c>
      <c r="G1357" s="1">
        <v>15.56</v>
      </c>
      <c r="H1357" s="1">
        <v>13.59</v>
      </c>
      <c r="I1357" s="6">
        <v>47.23</v>
      </c>
      <c r="J1357" s="86"/>
      <c r="K1357" s="86"/>
      <c r="L1357" s="85"/>
      <c r="M1357" s="85"/>
      <c r="N1357" s="85"/>
      <c r="O1357" s="85"/>
      <c r="P1357" s="85"/>
      <c r="Q1357" s="32">
        <f t="shared" si="20"/>
        <v>47.23</v>
      </c>
    </row>
    <row r="1358" spans="1:17" x14ac:dyDescent="0.25">
      <c r="A1358" s="83" t="s">
        <v>9026</v>
      </c>
      <c r="B1358" s="84" t="s">
        <v>16733</v>
      </c>
      <c r="C1358" s="7">
        <v>110</v>
      </c>
      <c r="D1358" s="7">
        <v>1</v>
      </c>
      <c r="E1358" s="1">
        <v>649.09</v>
      </c>
      <c r="F1358" s="1">
        <v>26.87</v>
      </c>
      <c r="G1358" s="1">
        <v>15.56</v>
      </c>
      <c r="H1358" s="1">
        <v>7.2</v>
      </c>
      <c r="I1358" s="6">
        <v>49.63</v>
      </c>
      <c r="J1358" s="86"/>
      <c r="K1358" s="86"/>
      <c r="L1358" s="85"/>
      <c r="M1358" s="85"/>
      <c r="N1358" s="85"/>
      <c r="O1358" s="85"/>
      <c r="P1358" s="85"/>
      <c r="Q1358" s="32">
        <f t="shared" ref="Q1358:Q1421" si="21">P1358+I1358</f>
        <v>49.63</v>
      </c>
    </row>
    <row r="1359" spans="1:17" x14ac:dyDescent="0.25">
      <c r="A1359" s="83" t="s">
        <v>9027</v>
      </c>
      <c r="B1359" s="84" t="s">
        <v>16734</v>
      </c>
      <c r="C1359" s="7">
        <v>54</v>
      </c>
      <c r="D1359" s="7">
        <v>1</v>
      </c>
      <c r="E1359" s="1">
        <v>149.29</v>
      </c>
      <c r="F1359" s="1">
        <v>13.19</v>
      </c>
      <c r="G1359" s="1">
        <v>15.56</v>
      </c>
      <c r="H1359" s="1">
        <v>1.66</v>
      </c>
      <c r="I1359" s="6">
        <v>30.41</v>
      </c>
      <c r="J1359" s="86"/>
      <c r="K1359" s="86"/>
      <c r="L1359" s="85"/>
      <c r="M1359" s="85"/>
      <c r="N1359" s="85"/>
      <c r="O1359" s="85"/>
      <c r="P1359" s="85"/>
      <c r="Q1359" s="32">
        <f t="shared" si="21"/>
        <v>30.41</v>
      </c>
    </row>
    <row r="1360" spans="1:17" x14ac:dyDescent="0.25">
      <c r="A1360" s="83" t="s">
        <v>9028</v>
      </c>
      <c r="B1360" s="84" t="s">
        <v>16735</v>
      </c>
      <c r="C1360" s="7">
        <v>362</v>
      </c>
      <c r="D1360" s="7">
        <v>3</v>
      </c>
      <c r="E1360" s="1">
        <v>572.87</v>
      </c>
      <c r="F1360" s="1">
        <v>88.44</v>
      </c>
      <c r="G1360" s="1">
        <v>46.67</v>
      </c>
      <c r="H1360" s="1">
        <v>6.35</v>
      </c>
      <c r="I1360" s="6">
        <v>141.46</v>
      </c>
      <c r="J1360" s="86"/>
      <c r="K1360" s="86"/>
      <c r="L1360" s="85"/>
      <c r="M1360" s="85"/>
      <c r="N1360" s="85"/>
      <c r="O1360" s="85"/>
      <c r="P1360" s="85"/>
      <c r="Q1360" s="32">
        <f t="shared" si="21"/>
        <v>141.46</v>
      </c>
    </row>
    <row r="1361" spans="1:17" x14ac:dyDescent="0.25">
      <c r="A1361" s="83" t="s">
        <v>9029</v>
      </c>
      <c r="B1361" s="84" t="s">
        <v>16736</v>
      </c>
      <c r="C1361" s="7">
        <v>79</v>
      </c>
      <c r="D1361" s="7">
        <v>1</v>
      </c>
      <c r="E1361" s="1">
        <v>186.61</v>
      </c>
      <c r="F1361" s="1">
        <v>19.3</v>
      </c>
      <c r="G1361" s="1">
        <v>15.56</v>
      </c>
      <c r="H1361" s="1">
        <v>2.0699999999999998</v>
      </c>
      <c r="I1361" s="6">
        <v>36.93</v>
      </c>
      <c r="J1361" s="86"/>
      <c r="K1361" s="86"/>
      <c r="L1361" s="85"/>
      <c r="M1361" s="85"/>
      <c r="N1361" s="85"/>
      <c r="O1361" s="85"/>
      <c r="P1361" s="85"/>
      <c r="Q1361" s="32">
        <f t="shared" si="21"/>
        <v>36.93</v>
      </c>
    </row>
    <row r="1362" spans="1:17" x14ac:dyDescent="0.25">
      <c r="A1362" s="83" t="s">
        <v>9030</v>
      </c>
      <c r="B1362" s="84" t="s">
        <v>16737</v>
      </c>
      <c r="C1362" s="7">
        <v>820</v>
      </c>
      <c r="D1362" s="7">
        <v>12</v>
      </c>
      <c r="E1362" s="1">
        <v>2612.27</v>
      </c>
      <c r="F1362" s="1">
        <v>200.33</v>
      </c>
      <c r="G1362" s="1">
        <v>186.7</v>
      </c>
      <c r="H1362" s="1">
        <v>28.97</v>
      </c>
      <c r="I1362" s="6">
        <v>416</v>
      </c>
      <c r="J1362" s="86"/>
      <c r="K1362" s="86"/>
      <c r="L1362" s="85"/>
      <c r="M1362" s="85"/>
      <c r="N1362" s="85"/>
      <c r="O1362" s="85"/>
      <c r="P1362" s="85"/>
      <c r="Q1362" s="32">
        <f t="shared" si="21"/>
        <v>416</v>
      </c>
    </row>
    <row r="1363" spans="1:17" x14ac:dyDescent="0.25">
      <c r="A1363" s="83" t="s">
        <v>9031</v>
      </c>
      <c r="B1363" s="84" t="s">
        <v>16738</v>
      </c>
      <c r="C1363" s="7">
        <v>102</v>
      </c>
      <c r="D1363" s="7">
        <v>1</v>
      </c>
      <c r="E1363" s="1">
        <v>385.67</v>
      </c>
      <c r="F1363" s="1">
        <v>24.92</v>
      </c>
      <c r="G1363" s="1">
        <v>15.56</v>
      </c>
      <c r="H1363" s="1">
        <v>4.28</v>
      </c>
      <c r="I1363" s="6">
        <v>44.76</v>
      </c>
      <c r="J1363" s="86"/>
      <c r="K1363" s="86"/>
      <c r="L1363" s="85"/>
      <c r="M1363" s="85"/>
      <c r="N1363" s="85"/>
      <c r="O1363" s="85"/>
      <c r="P1363" s="85"/>
      <c r="Q1363" s="32">
        <f t="shared" si="21"/>
        <v>44.76</v>
      </c>
    </row>
    <row r="1364" spans="1:17" x14ac:dyDescent="0.25">
      <c r="A1364" s="83" t="s">
        <v>9032</v>
      </c>
      <c r="B1364" s="84" t="s">
        <v>16739</v>
      </c>
      <c r="C1364" s="7">
        <v>80</v>
      </c>
      <c r="D1364" s="7">
        <v>0</v>
      </c>
      <c r="E1364" s="1">
        <v>0</v>
      </c>
      <c r="F1364" s="1">
        <v>19.54</v>
      </c>
      <c r="G1364" s="1">
        <v>0</v>
      </c>
      <c r="H1364" s="1">
        <v>0</v>
      </c>
      <c r="I1364" s="6">
        <v>19.54</v>
      </c>
      <c r="J1364" s="86"/>
      <c r="K1364" s="86"/>
      <c r="L1364" s="85"/>
      <c r="M1364" s="85"/>
      <c r="N1364" s="85"/>
      <c r="O1364" s="85"/>
      <c r="P1364" s="85"/>
      <c r="Q1364" s="32">
        <f t="shared" si="21"/>
        <v>19.54</v>
      </c>
    </row>
    <row r="1365" spans="1:17" x14ac:dyDescent="0.25">
      <c r="A1365" s="83" t="s">
        <v>9033</v>
      </c>
      <c r="B1365" s="84" t="s">
        <v>16740</v>
      </c>
      <c r="C1365" s="7">
        <v>229</v>
      </c>
      <c r="D1365" s="7">
        <v>3</v>
      </c>
      <c r="E1365" s="1">
        <v>509.53</v>
      </c>
      <c r="F1365" s="1">
        <v>55.94</v>
      </c>
      <c r="G1365" s="1">
        <v>46.67</v>
      </c>
      <c r="H1365" s="1">
        <v>5.65</v>
      </c>
      <c r="I1365" s="6">
        <v>108.26</v>
      </c>
      <c r="J1365" s="86"/>
      <c r="K1365" s="86"/>
      <c r="L1365" s="85"/>
      <c r="M1365" s="85"/>
      <c r="N1365" s="85"/>
      <c r="O1365" s="85"/>
      <c r="P1365" s="85"/>
      <c r="Q1365" s="32">
        <f t="shared" si="21"/>
        <v>108.26</v>
      </c>
    </row>
    <row r="1366" spans="1:17" x14ac:dyDescent="0.25">
      <c r="A1366" s="83" t="s">
        <v>9034</v>
      </c>
      <c r="B1366" s="84" t="s">
        <v>16741</v>
      </c>
      <c r="C1366" s="7">
        <v>106</v>
      </c>
      <c r="D1366" s="7">
        <v>0</v>
      </c>
      <c r="E1366" s="1">
        <v>0</v>
      </c>
      <c r="F1366" s="1">
        <v>25.9</v>
      </c>
      <c r="G1366" s="1">
        <v>0</v>
      </c>
      <c r="H1366" s="1">
        <v>0</v>
      </c>
      <c r="I1366" s="6">
        <v>25.9</v>
      </c>
      <c r="J1366" s="86"/>
      <c r="K1366" s="86"/>
      <c r="L1366" s="85"/>
      <c r="M1366" s="85"/>
      <c r="N1366" s="85"/>
      <c r="O1366" s="85"/>
      <c r="P1366" s="85"/>
      <c r="Q1366" s="32">
        <f t="shared" si="21"/>
        <v>25.9</v>
      </c>
    </row>
    <row r="1367" spans="1:17" x14ac:dyDescent="0.25">
      <c r="A1367" s="83" t="s">
        <v>9035</v>
      </c>
      <c r="B1367" s="84" t="s">
        <v>16742</v>
      </c>
      <c r="C1367" s="7">
        <v>103</v>
      </c>
      <c r="D1367" s="7">
        <v>1</v>
      </c>
      <c r="E1367" s="1">
        <v>317.49</v>
      </c>
      <c r="F1367" s="1">
        <v>25.16</v>
      </c>
      <c r="G1367" s="1">
        <v>15.56</v>
      </c>
      <c r="H1367" s="1">
        <v>3.52</v>
      </c>
      <c r="I1367" s="6">
        <v>44.24</v>
      </c>
      <c r="J1367" s="86"/>
      <c r="K1367" s="86"/>
      <c r="L1367" s="85"/>
      <c r="M1367" s="85"/>
      <c r="N1367" s="85"/>
      <c r="O1367" s="85"/>
      <c r="P1367" s="85"/>
      <c r="Q1367" s="32">
        <f t="shared" si="21"/>
        <v>44.24</v>
      </c>
    </row>
    <row r="1368" spans="1:17" x14ac:dyDescent="0.25">
      <c r="A1368" s="83" t="s">
        <v>9036</v>
      </c>
      <c r="B1368" s="84" t="s">
        <v>16743</v>
      </c>
      <c r="C1368" s="7">
        <v>66</v>
      </c>
      <c r="D1368" s="7">
        <v>0</v>
      </c>
      <c r="E1368" s="1">
        <v>0</v>
      </c>
      <c r="F1368" s="1">
        <v>16.12</v>
      </c>
      <c r="G1368" s="1">
        <v>0</v>
      </c>
      <c r="H1368" s="1">
        <v>0</v>
      </c>
      <c r="I1368" s="6">
        <v>16.12</v>
      </c>
      <c r="J1368" s="86"/>
      <c r="K1368" s="86"/>
      <c r="L1368" s="85"/>
      <c r="M1368" s="85"/>
      <c r="N1368" s="85"/>
      <c r="O1368" s="85"/>
      <c r="P1368" s="85"/>
      <c r="Q1368" s="32">
        <f t="shared" si="21"/>
        <v>16.12</v>
      </c>
    </row>
    <row r="1369" spans="1:17" x14ac:dyDescent="0.25">
      <c r="A1369" s="83" t="s">
        <v>9037</v>
      </c>
      <c r="B1369" s="84" t="s">
        <v>16744</v>
      </c>
      <c r="C1369" s="7">
        <v>334</v>
      </c>
      <c r="D1369" s="7">
        <v>3</v>
      </c>
      <c r="E1369" s="1">
        <v>1255.74</v>
      </c>
      <c r="F1369" s="1">
        <v>81.59</v>
      </c>
      <c r="G1369" s="1">
        <v>46.67</v>
      </c>
      <c r="H1369" s="1">
        <v>13.93</v>
      </c>
      <c r="I1369" s="6">
        <v>142.19</v>
      </c>
      <c r="J1369" s="86"/>
      <c r="K1369" s="86"/>
      <c r="L1369" s="85"/>
      <c r="M1369" s="85"/>
      <c r="N1369" s="85"/>
      <c r="O1369" s="85"/>
      <c r="P1369" s="85"/>
      <c r="Q1369" s="32">
        <f t="shared" si="21"/>
        <v>142.19</v>
      </c>
    </row>
    <row r="1370" spans="1:17" x14ac:dyDescent="0.25">
      <c r="A1370" s="83" t="s">
        <v>9038</v>
      </c>
      <c r="B1370" s="84" t="s">
        <v>16745</v>
      </c>
      <c r="C1370" s="7">
        <v>15</v>
      </c>
      <c r="D1370" s="7">
        <v>1</v>
      </c>
      <c r="E1370" s="1">
        <v>5769.72</v>
      </c>
      <c r="F1370" s="1">
        <v>3.66</v>
      </c>
      <c r="G1370" s="1">
        <v>15.56</v>
      </c>
      <c r="H1370" s="1">
        <v>63.98</v>
      </c>
      <c r="I1370" s="6">
        <v>83.2</v>
      </c>
      <c r="J1370" s="86"/>
      <c r="K1370" s="86"/>
      <c r="L1370" s="85"/>
      <c r="M1370" s="85"/>
      <c r="N1370" s="85"/>
      <c r="O1370" s="85"/>
      <c r="P1370" s="85"/>
      <c r="Q1370" s="32">
        <f t="shared" si="21"/>
        <v>83.2</v>
      </c>
    </row>
    <row r="1371" spans="1:17" x14ac:dyDescent="0.25">
      <c r="A1371" s="83" t="s">
        <v>9039</v>
      </c>
      <c r="B1371" s="84" t="s">
        <v>16746</v>
      </c>
      <c r="C1371" s="7">
        <v>62</v>
      </c>
      <c r="D1371" s="7">
        <v>0</v>
      </c>
      <c r="E1371" s="1">
        <v>0</v>
      </c>
      <c r="F1371" s="1">
        <v>15.14</v>
      </c>
      <c r="G1371" s="1">
        <v>0</v>
      </c>
      <c r="H1371" s="1">
        <v>0</v>
      </c>
      <c r="I1371" s="6">
        <v>15.14</v>
      </c>
      <c r="J1371" s="86"/>
      <c r="K1371" s="86"/>
      <c r="L1371" s="85"/>
      <c r="M1371" s="85"/>
      <c r="N1371" s="85"/>
      <c r="O1371" s="85"/>
      <c r="P1371" s="85"/>
      <c r="Q1371" s="32">
        <f t="shared" si="21"/>
        <v>15.14</v>
      </c>
    </row>
    <row r="1372" spans="1:17" x14ac:dyDescent="0.25">
      <c r="A1372" s="83" t="s">
        <v>9040</v>
      </c>
      <c r="B1372" s="84" t="s">
        <v>16747</v>
      </c>
      <c r="C1372" s="7">
        <v>100</v>
      </c>
      <c r="D1372" s="7">
        <v>3</v>
      </c>
      <c r="E1372" s="1">
        <v>329.86</v>
      </c>
      <c r="F1372" s="1">
        <v>24.43</v>
      </c>
      <c r="G1372" s="1">
        <v>46.67</v>
      </c>
      <c r="H1372" s="1">
        <v>3.66</v>
      </c>
      <c r="I1372" s="6">
        <v>74.760000000000005</v>
      </c>
      <c r="J1372" s="86"/>
      <c r="K1372" s="86"/>
      <c r="L1372" s="85"/>
      <c r="M1372" s="85"/>
      <c r="N1372" s="85"/>
      <c r="O1372" s="85"/>
      <c r="P1372" s="85"/>
      <c r="Q1372" s="32">
        <f t="shared" si="21"/>
        <v>74.760000000000005</v>
      </c>
    </row>
    <row r="1373" spans="1:17" x14ac:dyDescent="0.25">
      <c r="A1373" s="83" t="s">
        <v>9041</v>
      </c>
      <c r="B1373" s="84" t="s">
        <v>16748</v>
      </c>
      <c r="C1373" s="7">
        <v>100</v>
      </c>
      <c r="D1373" s="7">
        <v>0</v>
      </c>
      <c r="E1373" s="1">
        <v>0</v>
      </c>
      <c r="F1373" s="1">
        <v>24.43</v>
      </c>
      <c r="G1373" s="1">
        <v>0</v>
      </c>
      <c r="H1373" s="1">
        <v>0</v>
      </c>
      <c r="I1373" s="6">
        <v>24.43</v>
      </c>
      <c r="J1373" s="86"/>
      <c r="K1373" s="86"/>
      <c r="L1373" s="85"/>
      <c r="M1373" s="85"/>
      <c r="N1373" s="85"/>
      <c r="O1373" s="85"/>
      <c r="P1373" s="85"/>
      <c r="Q1373" s="32">
        <f t="shared" si="21"/>
        <v>24.43</v>
      </c>
    </row>
    <row r="1374" spans="1:17" x14ac:dyDescent="0.25">
      <c r="A1374" s="83" t="s">
        <v>9042</v>
      </c>
      <c r="B1374" s="84" t="s">
        <v>16749</v>
      </c>
      <c r="C1374" s="7">
        <v>523</v>
      </c>
      <c r="D1374" s="7">
        <v>8</v>
      </c>
      <c r="E1374" s="1">
        <v>29306.71</v>
      </c>
      <c r="F1374" s="1">
        <v>127.77</v>
      </c>
      <c r="G1374" s="1">
        <v>124.46</v>
      </c>
      <c r="H1374" s="1">
        <v>324.98</v>
      </c>
      <c r="I1374" s="6">
        <v>577.21</v>
      </c>
      <c r="J1374" s="86"/>
      <c r="K1374" s="86"/>
      <c r="L1374" s="85"/>
      <c r="M1374" s="85"/>
      <c r="N1374" s="85"/>
      <c r="O1374" s="85"/>
      <c r="P1374" s="85"/>
      <c r="Q1374" s="32">
        <f t="shared" si="21"/>
        <v>577.21</v>
      </c>
    </row>
    <row r="1375" spans="1:17" x14ac:dyDescent="0.25">
      <c r="A1375" s="83" t="s">
        <v>9043</v>
      </c>
      <c r="B1375" s="84" t="s">
        <v>16750</v>
      </c>
      <c r="C1375" s="7">
        <v>104</v>
      </c>
      <c r="D1375" s="7">
        <v>8</v>
      </c>
      <c r="E1375" s="1">
        <v>3112.52</v>
      </c>
      <c r="F1375" s="1">
        <v>25.41</v>
      </c>
      <c r="G1375" s="1">
        <v>124.46</v>
      </c>
      <c r="H1375" s="1">
        <v>34.51</v>
      </c>
      <c r="I1375" s="6">
        <v>184.38</v>
      </c>
      <c r="J1375" s="86"/>
      <c r="K1375" s="86"/>
      <c r="L1375" s="85"/>
      <c r="M1375" s="85"/>
      <c r="N1375" s="85"/>
      <c r="O1375" s="85"/>
      <c r="P1375" s="85"/>
      <c r="Q1375" s="32">
        <f t="shared" si="21"/>
        <v>184.38</v>
      </c>
    </row>
    <row r="1376" spans="1:17" x14ac:dyDescent="0.25">
      <c r="A1376" s="83" t="s">
        <v>9044</v>
      </c>
      <c r="B1376" s="84" t="s">
        <v>16751</v>
      </c>
      <c r="C1376" s="7">
        <v>21</v>
      </c>
      <c r="D1376" s="7">
        <v>0</v>
      </c>
      <c r="E1376" s="1">
        <v>0</v>
      </c>
      <c r="F1376" s="1">
        <v>5.13</v>
      </c>
      <c r="G1376" s="1">
        <v>0</v>
      </c>
      <c r="H1376" s="1">
        <v>0</v>
      </c>
      <c r="I1376" s="6">
        <v>5.13</v>
      </c>
      <c r="J1376" s="86"/>
      <c r="K1376" s="86"/>
      <c r="L1376" s="85"/>
      <c r="M1376" s="85"/>
      <c r="N1376" s="85"/>
      <c r="O1376" s="85"/>
      <c r="P1376" s="85"/>
      <c r="Q1376" s="32">
        <f t="shared" si="21"/>
        <v>5.13</v>
      </c>
    </row>
    <row r="1377" spans="1:17" x14ac:dyDescent="0.25">
      <c r="A1377" s="83" t="s">
        <v>9045</v>
      </c>
      <c r="B1377" s="84" t="s">
        <v>16752</v>
      </c>
      <c r="C1377" s="7">
        <v>55</v>
      </c>
      <c r="D1377" s="7">
        <v>1</v>
      </c>
      <c r="E1377" s="1">
        <v>186.61</v>
      </c>
      <c r="F1377" s="1">
        <v>13.44</v>
      </c>
      <c r="G1377" s="1">
        <v>15.56</v>
      </c>
      <c r="H1377" s="1">
        <v>2.0699999999999998</v>
      </c>
      <c r="I1377" s="6">
        <v>31.07</v>
      </c>
      <c r="J1377" s="86"/>
      <c r="K1377" s="86"/>
      <c r="L1377" s="85"/>
      <c r="M1377" s="85"/>
      <c r="N1377" s="85"/>
      <c r="O1377" s="85"/>
      <c r="P1377" s="85"/>
      <c r="Q1377" s="32">
        <f t="shared" si="21"/>
        <v>31.07</v>
      </c>
    </row>
    <row r="1378" spans="1:17" x14ac:dyDescent="0.25">
      <c r="A1378" s="83" t="s">
        <v>9046</v>
      </c>
      <c r="B1378" s="84" t="s">
        <v>16753</v>
      </c>
      <c r="C1378" s="7">
        <v>2167</v>
      </c>
      <c r="D1378" s="7">
        <v>40</v>
      </c>
      <c r="E1378" s="1">
        <v>13470.75</v>
      </c>
      <c r="F1378" s="1">
        <v>529.4</v>
      </c>
      <c r="G1378" s="1">
        <v>622.32000000000005</v>
      </c>
      <c r="H1378" s="1">
        <v>149.38</v>
      </c>
      <c r="I1378" s="6">
        <v>1301.0999999999999</v>
      </c>
      <c r="J1378" s="86"/>
      <c r="K1378" s="86"/>
      <c r="L1378" s="85"/>
      <c r="M1378" s="85"/>
      <c r="N1378" s="85"/>
      <c r="O1378" s="85"/>
      <c r="P1378" s="85"/>
      <c r="Q1378" s="32">
        <f t="shared" si="21"/>
        <v>1301.0999999999999</v>
      </c>
    </row>
    <row r="1379" spans="1:17" x14ac:dyDescent="0.25">
      <c r="A1379" s="83" t="s">
        <v>9047</v>
      </c>
      <c r="B1379" s="84" t="s">
        <v>16754</v>
      </c>
      <c r="C1379" s="7">
        <v>63</v>
      </c>
      <c r="D1379" s="7">
        <v>0</v>
      </c>
      <c r="E1379" s="1">
        <v>0</v>
      </c>
      <c r="F1379" s="1">
        <v>15.39</v>
      </c>
      <c r="G1379" s="1">
        <v>0</v>
      </c>
      <c r="H1379" s="1">
        <v>0</v>
      </c>
      <c r="I1379" s="6">
        <v>15.39</v>
      </c>
      <c r="J1379" s="86"/>
      <c r="K1379" s="86"/>
      <c r="L1379" s="85"/>
      <c r="M1379" s="85"/>
      <c r="N1379" s="85"/>
      <c r="O1379" s="85"/>
      <c r="P1379" s="85"/>
      <c r="Q1379" s="32">
        <f t="shared" si="21"/>
        <v>15.39</v>
      </c>
    </row>
    <row r="1380" spans="1:17" x14ac:dyDescent="0.25">
      <c r="A1380" s="83" t="s">
        <v>9048</v>
      </c>
      <c r="B1380" s="84" t="s">
        <v>16755</v>
      </c>
      <c r="C1380" s="7">
        <v>174</v>
      </c>
      <c r="D1380" s="7">
        <v>2</v>
      </c>
      <c r="E1380" s="1">
        <v>1634.76</v>
      </c>
      <c r="F1380" s="1">
        <v>42.51</v>
      </c>
      <c r="G1380" s="1">
        <v>31.11</v>
      </c>
      <c r="H1380" s="1">
        <v>18.13</v>
      </c>
      <c r="I1380" s="6">
        <v>91.75</v>
      </c>
      <c r="J1380" s="86"/>
      <c r="K1380" s="86"/>
      <c r="L1380" s="85"/>
      <c r="M1380" s="85"/>
      <c r="N1380" s="85"/>
      <c r="O1380" s="85"/>
      <c r="P1380" s="85"/>
      <c r="Q1380" s="32">
        <f t="shared" si="21"/>
        <v>91.75</v>
      </c>
    </row>
    <row r="1381" spans="1:17" x14ac:dyDescent="0.25">
      <c r="A1381" s="83" t="s">
        <v>9049</v>
      </c>
      <c r="B1381" s="84" t="s">
        <v>16756</v>
      </c>
      <c r="C1381" s="7">
        <v>191</v>
      </c>
      <c r="D1381" s="7">
        <v>18</v>
      </c>
      <c r="E1381" s="1">
        <v>5109.8500000000004</v>
      </c>
      <c r="F1381" s="1">
        <v>46.66</v>
      </c>
      <c r="G1381" s="1">
        <v>280.04000000000002</v>
      </c>
      <c r="H1381" s="1">
        <v>56.66</v>
      </c>
      <c r="I1381" s="6">
        <v>383.36</v>
      </c>
      <c r="J1381" s="86"/>
      <c r="K1381" s="86"/>
      <c r="L1381" s="85"/>
      <c r="M1381" s="85"/>
      <c r="N1381" s="85"/>
      <c r="O1381" s="85"/>
      <c r="P1381" s="85"/>
      <c r="Q1381" s="32">
        <f t="shared" si="21"/>
        <v>383.36</v>
      </c>
    </row>
    <row r="1382" spans="1:17" x14ac:dyDescent="0.25">
      <c r="A1382" s="83" t="s">
        <v>9050</v>
      </c>
      <c r="B1382" s="84" t="s">
        <v>16757</v>
      </c>
      <c r="C1382" s="7">
        <v>30</v>
      </c>
      <c r="D1382" s="7">
        <v>0</v>
      </c>
      <c r="E1382" s="1">
        <v>0</v>
      </c>
      <c r="F1382" s="1">
        <v>7.33</v>
      </c>
      <c r="G1382" s="1">
        <v>0</v>
      </c>
      <c r="H1382" s="1">
        <v>0</v>
      </c>
      <c r="I1382" s="6">
        <v>7.33</v>
      </c>
      <c r="J1382" s="86"/>
      <c r="K1382" s="86"/>
      <c r="L1382" s="85"/>
      <c r="M1382" s="85"/>
      <c r="N1382" s="85"/>
      <c r="O1382" s="85"/>
      <c r="P1382" s="85"/>
      <c r="Q1382" s="32">
        <f t="shared" si="21"/>
        <v>7.33</v>
      </c>
    </row>
    <row r="1383" spans="1:17" x14ac:dyDescent="0.25">
      <c r="A1383" s="83" t="s">
        <v>9051</v>
      </c>
      <c r="B1383" s="84" t="s">
        <v>16758</v>
      </c>
      <c r="C1383" s="7">
        <v>69</v>
      </c>
      <c r="D1383" s="7">
        <v>0</v>
      </c>
      <c r="E1383" s="1">
        <v>0</v>
      </c>
      <c r="F1383" s="1">
        <v>16.86</v>
      </c>
      <c r="G1383" s="1">
        <v>0</v>
      </c>
      <c r="H1383" s="1">
        <v>0</v>
      </c>
      <c r="I1383" s="6">
        <v>16.86</v>
      </c>
      <c r="J1383" s="86"/>
      <c r="K1383" s="86"/>
      <c r="L1383" s="85"/>
      <c r="M1383" s="85"/>
      <c r="N1383" s="85"/>
      <c r="O1383" s="85"/>
      <c r="P1383" s="85"/>
      <c r="Q1383" s="32">
        <f t="shared" si="21"/>
        <v>16.86</v>
      </c>
    </row>
    <row r="1384" spans="1:17" x14ac:dyDescent="0.25">
      <c r="A1384" s="83" t="s">
        <v>9052</v>
      </c>
      <c r="B1384" s="84" t="s">
        <v>16759</v>
      </c>
      <c r="C1384" s="7">
        <v>131</v>
      </c>
      <c r="D1384" s="7">
        <v>0</v>
      </c>
      <c r="E1384" s="1">
        <v>0</v>
      </c>
      <c r="F1384" s="1">
        <v>32</v>
      </c>
      <c r="G1384" s="1">
        <v>0</v>
      </c>
      <c r="H1384" s="1">
        <v>0</v>
      </c>
      <c r="I1384" s="6">
        <v>32</v>
      </c>
      <c r="J1384" s="86"/>
      <c r="K1384" s="86"/>
      <c r="L1384" s="85"/>
      <c r="M1384" s="85"/>
      <c r="N1384" s="85"/>
      <c r="O1384" s="85"/>
      <c r="P1384" s="85"/>
      <c r="Q1384" s="32">
        <f t="shared" si="21"/>
        <v>32</v>
      </c>
    </row>
    <row r="1385" spans="1:17" x14ac:dyDescent="0.25">
      <c r="A1385" s="83" t="s">
        <v>9053</v>
      </c>
      <c r="B1385" s="84" t="s">
        <v>16760</v>
      </c>
      <c r="C1385" s="7">
        <v>1987</v>
      </c>
      <c r="D1385" s="7">
        <v>38</v>
      </c>
      <c r="E1385" s="1">
        <v>65263.68</v>
      </c>
      <c r="F1385" s="1">
        <v>485.42</v>
      </c>
      <c r="G1385" s="1">
        <v>591.20000000000005</v>
      </c>
      <c r="H1385" s="1">
        <v>723.7</v>
      </c>
      <c r="I1385" s="6">
        <v>1800.32</v>
      </c>
      <c r="J1385" s="86"/>
      <c r="K1385" s="86"/>
      <c r="L1385" s="85"/>
      <c r="M1385" s="85"/>
      <c r="N1385" s="85"/>
      <c r="O1385" s="85"/>
      <c r="P1385" s="85"/>
      <c r="Q1385" s="32">
        <f t="shared" si="21"/>
        <v>1800.32</v>
      </c>
    </row>
    <row r="1386" spans="1:17" x14ac:dyDescent="0.25">
      <c r="A1386" s="83" t="s">
        <v>9054</v>
      </c>
      <c r="B1386" s="84" t="s">
        <v>16761</v>
      </c>
      <c r="C1386" s="7">
        <v>180</v>
      </c>
      <c r="D1386" s="7">
        <v>12</v>
      </c>
      <c r="E1386" s="1">
        <v>2543.4299999999998</v>
      </c>
      <c r="F1386" s="1">
        <v>43.98</v>
      </c>
      <c r="G1386" s="1">
        <v>186.7</v>
      </c>
      <c r="H1386" s="1">
        <v>28.2</v>
      </c>
      <c r="I1386" s="6">
        <v>258.88</v>
      </c>
      <c r="J1386" s="86"/>
      <c r="K1386" s="86"/>
      <c r="L1386" s="85"/>
      <c r="M1386" s="85"/>
      <c r="N1386" s="85"/>
      <c r="O1386" s="85"/>
      <c r="P1386" s="85"/>
      <c r="Q1386" s="32">
        <f t="shared" si="21"/>
        <v>258.88</v>
      </c>
    </row>
    <row r="1387" spans="1:17" x14ac:dyDescent="0.25">
      <c r="A1387" s="83" t="s">
        <v>9055</v>
      </c>
      <c r="B1387" s="84" t="s">
        <v>16762</v>
      </c>
      <c r="C1387" s="7">
        <v>54</v>
      </c>
      <c r="D1387" s="7">
        <v>3</v>
      </c>
      <c r="E1387" s="1">
        <v>16090.66</v>
      </c>
      <c r="F1387" s="1">
        <v>13.19</v>
      </c>
      <c r="G1387" s="1">
        <v>46.67</v>
      </c>
      <c r="H1387" s="1">
        <v>178.42</v>
      </c>
      <c r="I1387" s="6">
        <v>238.28</v>
      </c>
      <c r="J1387" s="86"/>
      <c r="K1387" s="86"/>
      <c r="L1387" s="85"/>
      <c r="M1387" s="85"/>
      <c r="N1387" s="85"/>
      <c r="O1387" s="85"/>
      <c r="P1387" s="85"/>
      <c r="Q1387" s="32">
        <f t="shared" si="21"/>
        <v>238.28</v>
      </c>
    </row>
    <row r="1388" spans="1:17" x14ac:dyDescent="0.25">
      <c r="A1388" s="83" t="s">
        <v>9056</v>
      </c>
      <c r="B1388" s="84" t="s">
        <v>16763</v>
      </c>
      <c r="C1388" s="7">
        <v>85</v>
      </c>
      <c r="D1388" s="7">
        <v>0</v>
      </c>
      <c r="E1388" s="1">
        <v>0</v>
      </c>
      <c r="F1388" s="1">
        <v>20.77</v>
      </c>
      <c r="G1388" s="1">
        <v>0</v>
      </c>
      <c r="H1388" s="1">
        <v>0</v>
      </c>
      <c r="I1388" s="6">
        <v>20.77</v>
      </c>
      <c r="J1388" s="86"/>
      <c r="K1388" s="86"/>
      <c r="L1388" s="85"/>
      <c r="M1388" s="85"/>
      <c r="N1388" s="85"/>
      <c r="O1388" s="85"/>
      <c r="P1388" s="85"/>
      <c r="Q1388" s="32">
        <f t="shared" si="21"/>
        <v>20.77</v>
      </c>
    </row>
    <row r="1389" spans="1:17" x14ac:dyDescent="0.25">
      <c r="A1389" s="83" t="s">
        <v>9057</v>
      </c>
      <c r="B1389" s="84" t="s">
        <v>16764</v>
      </c>
      <c r="C1389" s="7">
        <v>149</v>
      </c>
      <c r="D1389" s="7">
        <v>3</v>
      </c>
      <c r="E1389" s="1">
        <v>2142.1</v>
      </c>
      <c r="F1389" s="1">
        <v>36.4</v>
      </c>
      <c r="G1389" s="1">
        <v>46.67</v>
      </c>
      <c r="H1389" s="1">
        <v>23.75</v>
      </c>
      <c r="I1389" s="6">
        <v>106.82</v>
      </c>
      <c r="J1389" s="86"/>
      <c r="K1389" s="86"/>
      <c r="L1389" s="85"/>
      <c r="M1389" s="85"/>
      <c r="N1389" s="85"/>
      <c r="O1389" s="85"/>
      <c r="P1389" s="85"/>
      <c r="Q1389" s="32">
        <f t="shared" si="21"/>
        <v>106.82</v>
      </c>
    </row>
    <row r="1390" spans="1:17" x14ac:dyDescent="0.25">
      <c r="A1390" s="83" t="s">
        <v>9058</v>
      </c>
      <c r="B1390" s="84" t="s">
        <v>16765</v>
      </c>
      <c r="C1390" s="7">
        <v>287</v>
      </c>
      <c r="D1390" s="7">
        <v>1</v>
      </c>
      <c r="E1390" s="1">
        <v>393.66</v>
      </c>
      <c r="F1390" s="1">
        <v>70.11</v>
      </c>
      <c r="G1390" s="1">
        <v>15.56</v>
      </c>
      <c r="H1390" s="1">
        <v>4.37</v>
      </c>
      <c r="I1390" s="6">
        <v>90.04</v>
      </c>
      <c r="J1390" s="86"/>
      <c r="K1390" s="86"/>
      <c r="L1390" s="85"/>
      <c r="M1390" s="85"/>
      <c r="N1390" s="85"/>
      <c r="O1390" s="85"/>
      <c r="P1390" s="85"/>
      <c r="Q1390" s="32">
        <f t="shared" si="21"/>
        <v>90.04</v>
      </c>
    </row>
    <row r="1391" spans="1:17" x14ac:dyDescent="0.25">
      <c r="A1391" s="83" t="s">
        <v>9059</v>
      </c>
      <c r="B1391" s="84" t="s">
        <v>16766</v>
      </c>
      <c r="C1391" s="7">
        <v>150</v>
      </c>
      <c r="D1391" s="7">
        <v>2</v>
      </c>
      <c r="E1391" s="1">
        <v>501.89</v>
      </c>
      <c r="F1391" s="1">
        <v>36.65</v>
      </c>
      <c r="G1391" s="1">
        <v>31.11</v>
      </c>
      <c r="H1391" s="1">
        <v>5.57</v>
      </c>
      <c r="I1391" s="6">
        <v>73.33</v>
      </c>
      <c r="J1391" s="86"/>
      <c r="K1391" s="86"/>
      <c r="L1391" s="85"/>
      <c r="M1391" s="85"/>
      <c r="N1391" s="85"/>
      <c r="O1391" s="85"/>
      <c r="P1391" s="85"/>
      <c r="Q1391" s="32">
        <f t="shared" si="21"/>
        <v>73.33</v>
      </c>
    </row>
    <row r="1392" spans="1:17" x14ac:dyDescent="0.25">
      <c r="A1392" s="83" t="s">
        <v>9060</v>
      </c>
      <c r="B1392" s="84" t="s">
        <v>16767</v>
      </c>
      <c r="C1392" s="7">
        <v>72</v>
      </c>
      <c r="D1392" s="7">
        <v>0</v>
      </c>
      <c r="E1392" s="1">
        <v>0</v>
      </c>
      <c r="F1392" s="1">
        <v>17.59</v>
      </c>
      <c r="G1392" s="1">
        <v>0</v>
      </c>
      <c r="H1392" s="1">
        <v>0</v>
      </c>
      <c r="I1392" s="6">
        <v>17.59</v>
      </c>
      <c r="J1392" s="86"/>
      <c r="K1392" s="86"/>
      <c r="L1392" s="85"/>
      <c r="M1392" s="85"/>
      <c r="N1392" s="85"/>
      <c r="O1392" s="85"/>
      <c r="P1392" s="85"/>
      <c r="Q1392" s="32">
        <f t="shared" si="21"/>
        <v>17.59</v>
      </c>
    </row>
    <row r="1393" spans="1:17" x14ac:dyDescent="0.25">
      <c r="A1393" s="83" t="s">
        <v>9061</v>
      </c>
      <c r="B1393" s="84" t="s">
        <v>16768</v>
      </c>
      <c r="C1393" s="7">
        <v>98</v>
      </c>
      <c r="D1393" s="7">
        <v>1</v>
      </c>
      <c r="E1393" s="1">
        <v>788.53</v>
      </c>
      <c r="F1393" s="1">
        <v>23.94</v>
      </c>
      <c r="G1393" s="1">
        <v>15.56</v>
      </c>
      <c r="H1393" s="1">
        <v>8.74</v>
      </c>
      <c r="I1393" s="6">
        <v>48.24</v>
      </c>
      <c r="J1393" s="86"/>
      <c r="K1393" s="86"/>
      <c r="L1393" s="85"/>
      <c r="M1393" s="85"/>
      <c r="N1393" s="85"/>
      <c r="O1393" s="85"/>
      <c r="P1393" s="85"/>
      <c r="Q1393" s="32">
        <f t="shared" si="21"/>
        <v>48.24</v>
      </c>
    </row>
    <row r="1394" spans="1:17" x14ac:dyDescent="0.25">
      <c r="A1394" s="83" t="s">
        <v>9062</v>
      </c>
      <c r="B1394" s="84" t="s">
        <v>16769</v>
      </c>
      <c r="C1394" s="7">
        <v>140</v>
      </c>
      <c r="D1394" s="7">
        <v>3</v>
      </c>
      <c r="E1394" s="1">
        <v>6209.69</v>
      </c>
      <c r="F1394" s="1">
        <v>34.200000000000003</v>
      </c>
      <c r="G1394" s="1">
        <v>46.67</v>
      </c>
      <c r="H1394" s="1">
        <v>68.86</v>
      </c>
      <c r="I1394" s="6">
        <v>149.72999999999999</v>
      </c>
      <c r="J1394" s="86"/>
      <c r="K1394" s="86"/>
      <c r="L1394" s="85"/>
      <c r="M1394" s="85"/>
      <c r="N1394" s="85"/>
      <c r="O1394" s="85"/>
      <c r="P1394" s="85"/>
      <c r="Q1394" s="32">
        <f t="shared" si="21"/>
        <v>149.72999999999999</v>
      </c>
    </row>
    <row r="1395" spans="1:17" x14ac:dyDescent="0.25">
      <c r="A1395" s="83" t="s">
        <v>9063</v>
      </c>
      <c r="B1395" s="84" t="s">
        <v>16770</v>
      </c>
      <c r="C1395" s="7">
        <v>99</v>
      </c>
      <c r="D1395" s="7">
        <v>0</v>
      </c>
      <c r="E1395" s="1">
        <v>0</v>
      </c>
      <c r="F1395" s="1">
        <v>24.18</v>
      </c>
      <c r="G1395" s="1">
        <v>0</v>
      </c>
      <c r="H1395" s="1">
        <v>0</v>
      </c>
      <c r="I1395" s="6">
        <v>24.18</v>
      </c>
      <c r="J1395" s="86"/>
      <c r="K1395" s="86"/>
      <c r="L1395" s="85"/>
      <c r="M1395" s="85"/>
      <c r="N1395" s="85"/>
      <c r="O1395" s="85"/>
      <c r="P1395" s="85"/>
      <c r="Q1395" s="32">
        <f t="shared" si="21"/>
        <v>24.18</v>
      </c>
    </row>
    <row r="1396" spans="1:17" x14ac:dyDescent="0.25">
      <c r="A1396" s="83" t="s">
        <v>9064</v>
      </c>
      <c r="B1396" s="84" t="s">
        <v>16771</v>
      </c>
      <c r="C1396" s="7">
        <v>153</v>
      </c>
      <c r="D1396" s="7">
        <v>2</v>
      </c>
      <c r="E1396" s="1">
        <v>505.52</v>
      </c>
      <c r="F1396" s="1">
        <v>37.380000000000003</v>
      </c>
      <c r="G1396" s="1">
        <v>31.11</v>
      </c>
      <c r="H1396" s="1">
        <v>5.61</v>
      </c>
      <c r="I1396" s="6">
        <v>74.099999999999994</v>
      </c>
      <c r="J1396" s="86"/>
      <c r="K1396" s="86"/>
      <c r="L1396" s="85"/>
      <c r="M1396" s="85"/>
      <c r="N1396" s="85"/>
      <c r="O1396" s="85"/>
      <c r="P1396" s="85"/>
      <c r="Q1396" s="32">
        <f t="shared" si="21"/>
        <v>74.099999999999994</v>
      </c>
    </row>
    <row r="1397" spans="1:17" x14ac:dyDescent="0.25">
      <c r="A1397" s="83" t="s">
        <v>9065</v>
      </c>
      <c r="B1397" s="84" t="s">
        <v>16772</v>
      </c>
      <c r="C1397" s="7">
        <v>139</v>
      </c>
      <c r="D1397" s="7">
        <v>2</v>
      </c>
      <c r="E1397" s="1">
        <v>307.11</v>
      </c>
      <c r="F1397" s="1">
        <v>33.96</v>
      </c>
      <c r="G1397" s="1">
        <v>31.11</v>
      </c>
      <c r="H1397" s="1">
        <v>3.41</v>
      </c>
      <c r="I1397" s="6">
        <v>68.48</v>
      </c>
      <c r="J1397" s="86"/>
      <c r="K1397" s="86"/>
      <c r="L1397" s="85"/>
      <c r="M1397" s="85"/>
      <c r="N1397" s="85"/>
      <c r="O1397" s="85"/>
      <c r="P1397" s="85"/>
      <c r="Q1397" s="32">
        <f t="shared" si="21"/>
        <v>68.48</v>
      </c>
    </row>
    <row r="1398" spans="1:17" x14ac:dyDescent="0.25">
      <c r="A1398" s="83" t="s">
        <v>9066</v>
      </c>
      <c r="B1398" s="84" t="s">
        <v>16773</v>
      </c>
      <c r="C1398" s="7">
        <v>517</v>
      </c>
      <c r="D1398" s="7">
        <v>15</v>
      </c>
      <c r="E1398" s="1">
        <v>4077.03</v>
      </c>
      <c r="F1398" s="1">
        <v>126.3</v>
      </c>
      <c r="G1398" s="1">
        <v>233.37</v>
      </c>
      <c r="H1398" s="1">
        <v>45.21</v>
      </c>
      <c r="I1398" s="6">
        <v>404.88</v>
      </c>
      <c r="J1398" s="86"/>
      <c r="K1398" s="86"/>
      <c r="L1398" s="85"/>
      <c r="M1398" s="85"/>
      <c r="N1398" s="85"/>
      <c r="O1398" s="85"/>
      <c r="P1398" s="85"/>
      <c r="Q1398" s="32">
        <f t="shared" si="21"/>
        <v>404.88</v>
      </c>
    </row>
    <row r="1399" spans="1:17" x14ac:dyDescent="0.25">
      <c r="A1399" s="83" t="s">
        <v>9067</v>
      </c>
      <c r="B1399" s="84" t="s">
        <v>16774</v>
      </c>
      <c r="C1399" s="7">
        <v>63</v>
      </c>
      <c r="D1399" s="7">
        <v>1</v>
      </c>
      <c r="E1399" s="1">
        <v>10421.56</v>
      </c>
      <c r="F1399" s="1">
        <v>15.39</v>
      </c>
      <c r="G1399" s="1">
        <v>15.56</v>
      </c>
      <c r="H1399" s="1">
        <v>115.56</v>
      </c>
      <c r="I1399" s="6">
        <v>146.51</v>
      </c>
      <c r="J1399" s="86"/>
      <c r="K1399" s="86"/>
      <c r="L1399" s="85"/>
      <c r="M1399" s="85"/>
      <c r="N1399" s="85"/>
      <c r="O1399" s="85"/>
      <c r="P1399" s="85"/>
      <c r="Q1399" s="32">
        <f t="shared" si="21"/>
        <v>146.51</v>
      </c>
    </row>
    <row r="1400" spans="1:17" x14ac:dyDescent="0.25">
      <c r="A1400" s="83" t="s">
        <v>9068</v>
      </c>
      <c r="B1400" s="84" t="s">
        <v>16775</v>
      </c>
      <c r="C1400" s="7">
        <v>101</v>
      </c>
      <c r="D1400" s="7">
        <v>1</v>
      </c>
      <c r="E1400" s="1">
        <v>692.37</v>
      </c>
      <c r="F1400" s="1">
        <v>24.67</v>
      </c>
      <c r="G1400" s="1">
        <v>15.56</v>
      </c>
      <c r="H1400" s="1">
        <v>7.68</v>
      </c>
      <c r="I1400" s="6">
        <v>47.91</v>
      </c>
      <c r="J1400" s="86"/>
      <c r="K1400" s="86"/>
      <c r="L1400" s="85"/>
      <c r="M1400" s="85"/>
      <c r="N1400" s="85"/>
      <c r="O1400" s="85"/>
      <c r="P1400" s="85"/>
      <c r="Q1400" s="32">
        <f t="shared" si="21"/>
        <v>47.91</v>
      </c>
    </row>
    <row r="1401" spans="1:17" x14ac:dyDescent="0.25">
      <c r="A1401" s="83" t="s">
        <v>9069</v>
      </c>
      <c r="B1401" s="84" t="s">
        <v>16776</v>
      </c>
      <c r="C1401" s="7">
        <v>92</v>
      </c>
      <c r="D1401" s="7">
        <v>8</v>
      </c>
      <c r="E1401" s="1">
        <v>2198.5500000000002</v>
      </c>
      <c r="F1401" s="1">
        <v>22.47</v>
      </c>
      <c r="G1401" s="1">
        <v>124.46</v>
      </c>
      <c r="H1401" s="1">
        <v>24.38</v>
      </c>
      <c r="I1401" s="6">
        <v>171.31</v>
      </c>
      <c r="J1401" s="86"/>
      <c r="K1401" s="86"/>
      <c r="L1401" s="85"/>
      <c r="M1401" s="85"/>
      <c r="N1401" s="85"/>
      <c r="O1401" s="85"/>
      <c r="P1401" s="85"/>
      <c r="Q1401" s="32">
        <f t="shared" si="21"/>
        <v>171.31</v>
      </c>
    </row>
    <row r="1402" spans="1:17" x14ac:dyDescent="0.25">
      <c r="A1402" s="83" t="s">
        <v>9070</v>
      </c>
      <c r="B1402" s="84" t="s">
        <v>16777</v>
      </c>
      <c r="C1402" s="7">
        <v>37</v>
      </c>
      <c r="D1402" s="7">
        <v>0</v>
      </c>
      <c r="E1402" s="1">
        <v>0</v>
      </c>
      <c r="F1402" s="1">
        <v>9.0399999999999991</v>
      </c>
      <c r="G1402" s="1">
        <v>0</v>
      </c>
      <c r="H1402" s="1">
        <v>0</v>
      </c>
      <c r="I1402" s="6">
        <v>9.0399999999999991</v>
      </c>
      <c r="J1402" s="86"/>
      <c r="K1402" s="86"/>
      <c r="L1402" s="85"/>
      <c r="M1402" s="85"/>
      <c r="N1402" s="85"/>
      <c r="O1402" s="85"/>
      <c r="P1402" s="85"/>
      <c r="Q1402" s="32">
        <f t="shared" si="21"/>
        <v>9.0399999999999991</v>
      </c>
    </row>
    <row r="1403" spans="1:17" x14ac:dyDescent="0.25">
      <c r="A1403" s="83" t="s">
        <v>9071</v>
      </c>
      <c r="B1403" s="84" t="s">
        <v>16778</v>
      </c>
      <c r="C1403" s="7">
        <v>79</v>
      </c>
      <c r="D1403" s="7">
        <v>0</v>
      </c>
      <c r="E1403" s="1">
        <v>0</v>
      </c>
      <c r="F1403" s="1">
        <v>19.3</v>
      </c>
      <c r="G1403" s="1">
        <v>0</v>
      </c>
      <c r="H1403" s="1">
        <v>0</v>
      </c>
      <c r="I1403" s="6">
        <v>19.3</v>
      </c>
      <c r="J1403" s="86"/>
      <c r="K1403" s="86"/>
      <c r="L1403" s="85"/>
      <c r="M1403" s="85"/>
      <c r="N1403" s="85"/>
      <c r="O1403" s="85"/>
      <c r="P1403" s="85"/>
      <c r="Q1403" s="32">
        <f t="shared" si="21"/>
        <v>19.3</v>
      </c>
    </row>
    <row r="1404" spans="1:17" x14ac:dyDescent="0.25">
      <c r="A1404" s="83" t="s">
        <v>9072</v>
      </c>
      <c r="B1404" s="84" t="s">
        <v>16779</v>
      </c>
      <c r="C1404" s="7">
        <v>47</v>
      </c>
      <c r="D1404" s="7">
        <v>0</v>
      </c>
      <c r="E1404" s="1">
        <v>0</v>
      </c>
      <c r="F1404" s="1">
        <v>11.48</v>
      </c>
      <c r="G1404" s="1">
        <v>0</v>
      </c>
      <c r="H1404" s="1">
        <v>0</v>
      </c>
      <c r="I1404" s="6">
        <v>11.48</v>
      </c>
      <c r="J1404" s="86"/>
      <c r="K1404" s="86"/>
      <c r="L1404" s="85"/>
      <c r="M1404" s="85"/>
      <c r="N1404" s="85"/>
      <c r="O1404" s="85"/>
      <c r="P1404" s="85"/>
      <c r="Q1404" s="32">
        <f t="shared" si="21"/>
        <v>11.48</v>
      </c>
    </row>
    <row r="1405" spans="1:17" x14ac:dyDescent="0.25">
      <c r="A1405" s="83" t="s">
        <v>9073</v>
      </c>
      <c r="B1405" s="84" t="s">
        <v>16780</v>
      </c>
      <c r="C1405" s="7">
        <v>273</v>
      </c>
      <c r="D1405" s="7">
        <v>8</v>
      </c>
      <c r="E1405" s="1">
        <v>1437.01</v>
      </c>
      <c r="F1405" s="1">
        <v>66.7</v>
      </c>
      <c r="G1405" s="1">
        <v>124.46</v>
      </c>
      <c r="H1405" s="1">
        <v>15.94</v>
      </c>
      <c r="I1405" s="6">
        <v>207.1</v>
      </c>
      <c r="J1405" s="86"/>
      <c r="K1405" s="86"/>
      <c r="L1405" s="85"/>
      <c r="M1405" s="85"/>
      <c r="N1405" s="85"/>
      <c r="O1405" s="85"/>
      <c r="P1405" s="85"/>
      <c r="Q1405" s="32">
        <f t="shared" si="21"/>
        <v>207.1</v>
      </c>
    </row>
    <row r="1406" spans="1:17" x14ac:dyDescent="0.25">
      <c r="A1406" s="83" t="s">
        <v>9074</v>
      </c>
      <c r="B1406" s="84" t="s">
        <v>16781</v>
      </c>
      <c r="C1406" s="7">
        <v>27</v>
      </c>
      <c r="D1406" s="7">
        <v>0</v>
      </c>
      <c r="E1406" s="1">
        <v>0</v>
      </c>
      <c r="F1406" s="1">
        <v>6.6</v>
      </c>
      <c r="G1406" s="1">
        <v>0</v>
      </c>
      <c r="H1406" s="1">
        <v>0</v>
      </c>
      <c r="I1406" s="6">
        <v>6.6</v>
      </c>
      <c r="J1406" s="86"/>
      <c r="K1406" s="86"/>
      <c r="L1406" s="85"/>
      <c r="M1406" s="85"/>
      <c r="N1406" s="85"/>
      <c r="O1406" s="85"/>
      <c r="P1406" s="85"/>
      <c r="Q1406" s="32">
        <f t="shared" si="21"/>
        <v>6.6</v>
      </c>
    </row>
    <row r="1407" spans="1:17" x14ac:dyDescent="0.25">
      <c r="A1407" s="83" t="s">
        <v>9075</v>
      </c>
      <c r="B1407" s="84" t="s">
        <v>16782</v>
      </c>
      <c r="C1407" s="7">
        <v>111</v>
      </c>
      <c r="D1407" s="7">
        <v>1</v>
      </c>
      <c r="E1407" s="1">
        <v>17309.16</v>
      </c>
      <c r="F1407" s="1">
        <v>27.12</v>
      </c>
      <c r="G1407" s="1">
        <v>15.56</v>
      </c>
      <c r="H1407" s="1">
        <v>191.94</v>
      </c>
      <c r="I1407" s="6">
        <v>234.62</v>
      </c>
      <c r="J1407" s="86"/>
      <c r="K1407" s="86"/>
      <c r="L1407" s="85"/>
      <c r="M1407" s="85"/>
      <c r="N1407" s="85"/>
      <c r="O1407" s="85"/>
      <c r="P1407" s="85"/>
      <c r="Q1407" s="32">
        <f t="shared" si="21"/>
        <v>234.62</v>
      </c>
    </row>
    <row r="1408" spans="1:17" x14ac:dyDescent="0.25">
      <c r="A1408" s="83" t="s">
        <v>9076</v>
      </c>
      <c r="B1408" s="84" t="s">
        <v>16783</v>
      </c>
      <c r="C1408" s="7">
        <v>248</v>
      </c>
      <c r="D1408" s="7">
        <v>13</v>
      </c>
      <c r="E1408" s="1">
        <v>1839.17</v>
      </c>
      <c r="F1408" s="1">
        <v>60.58</v>
      </c>
      <c r="G1408" s="1">
        <v>202.26</v>
      </c>
      <c r="H1408" s="1">
        <v>20.39</v>
      </c>
      <c r="I1408" s="6">
        <v>283.23</v>
      </c>
      <c r="J1408" s="86"/>
      <c r="K1408" s="86"/>
      <c r="L1408" s="85"/>
      <c r="M1408" s="85"/>
      <c r="N1408" s="85"/>
      <c r="O1408" s="85"/>
      <c r="P1408" s="85"/>
      <c r="Q1408" s="32">
        <f t="shared" si="21"/>
        <v>283.23</v>
      </c>
    </row>
    <row r="1409" spans="1:17" x14ac:dyDescent="0.25">
      <c r="A1409" s="83" t="s">
        <v>9077</v>
      </c>
      <c r="B1409" s="84" t="s">
        <v>16784</v>
      </c>
      <c r="C1409" s="7">
        <v>962</v>
      </c>
      <c r="D1409" s="7">
        <v>33</v>
      </c>
      <c r="E1409" s="1">
        <v>28721.3</v>
      </c>
      <c r="F1409" s="1">
        <v>235.02</v>
      </c>
      <c r="G1409" s="1">
        <v>513.41999999999996</v>
      </c>
      <c r="H1409" s="1">
        <v>318.49</v>
      </c>
      <c r="I1409" s="6">
        <v>1066.93</v>
      </c>
      <c r="J1409" s="86"/>
      <c r="K1409" s="86"/>
      <c r="L1409" s="85"/>
      <c r="M1409" s="85"/>
      <c r="N1409" s="85"/>
      <c r="O1409" s="85"/>
      <c r="P1409" s="85"/>
      <c r="Q1409" s="32">
        <f t="shared" si="21"/>
        <v>1066.93</v>
      </c>
    </row>
    <row r="1410" spans="1:17" x14ac:dyDescent="0.25">
      <c r="A1410" s="83" t="s">
        <v>9078</v>
      </c>
      <c r="B1410" s="84" t="s">
        <v>16785</v>
      </c>
      <c r="C1410" s="7">
        <v>27</v>
      </c>
      <c r="D1410" s="7">
        <v>0</v>
      </c>
      <c r="E1410" s="1">
        <v>0</v>
      </c>
      <c r="F1410" s="1">
        <v>6.6</v>
      </c>
      <c r="G1410" s="1">
        <v>0</v>
      </c>
      <c r="H1410" s="1">
        <v>0</v>
      </c>
      <c r="I1410" s="6">
        <v>6.6</v>
      </c>
      <c r="J1410" s="86"/>
      <c r="K1410" s="86"/>
      <c r="L1410" s="85"/>
      <c r="M1410" s="85"/>
      <c r="N1410" s="85"/>
      <c r="O1410" s="85"/>
      <c r="P1410" s="85"/>
      <c r="Q1410" s="32">
        <f t="shared" si="21"/>
        <v>6.6</v>
      </c>
    </row>
    <row r="1411" spans="1:17" x14ac:dyDescent="0.25">
      <c r="A1411" s="83" t="s">
        <v>9079</v>
      </c>
      <c r="B1411" s="84" t="s">
        <v>16786</v>
      </c>
      <c r="C1411" s="7">
        <v>77</v>
      </c>
      <c r="D1411" s="7">
        <v>0</v>
      </c>
      <c r="E1411" s="1">
        <v>0</v>
      </c>
      <c r="F1411" s="1">
        <v>18.809999999999999</v>
      </c>
      <c r="G1411" s="1">
        <v>0</v>
      </c>
      <c r="H1411" s="1">
        <v>0</v>
      </c>
      <c r="I1411" s="6">
        <v>18.809999999999999</v>
      </c>
      <c r="J1411" s="86"/>
      <c r="K1411" s="86"/>
      <c r="L1411" s="85"/>
      <c r="M1411" s="85"/>
      <c r="N1411" s="85"/>
      <c r="O1411" s="85"/>
      <c r="P1411" s="85"/>
      <c r="Q1411" s="32">
        <f t="shared" si="21"/>
        <v>18.809999999999999</v>
      </c>
    </row>
    <row r="1412" spans="1:17" x14ac:dyDescent="0.25">
      <c r="A1412" s="83" t="s">
        <v>9080</v>
      </c>
      <c r="B1412" s="84" t="s">
        <v>16787</v>
      </c>
      <c r="C1412" s="7">
        <v>33</v>
      </c>
      <c r="D1412" s="7">
        <v>0</v>
      </c>
      <c r="E1412" s="1">
        <v>0</v>
      </c>
      <c r="F1412" s="1">
        <v>8.06</v>
      </c>
      <c r="G1412" s="1">
        <v>0</v>
      </c>
      <c r="H1412" s="1">
        <v>0</v>
      </c>
      <c r="I1412" s="6">
        <v>8.06</v>
      </c>
      <c r="J1412" s="86"/>
      <c r="K1412" s="86"/>
      <c r="L1412" s="85"/>
      <c r="M1412" s="85"/>
      <c r="N1412" s="85"/>
      <c r="O1412" s="85"/>
      <c r="P1412" s="85"/>
      <c r="Q1412" s="32">
        <f t="shared" si="21"/>
        <v>8.06</v>
      </c>
    </row>
    <row r="1413" spans="1:17" x14ac:dyDescent="0.25">
      <c r="A1413" s="83" t="s">
        <v>9081</v>
      </c>
      <c r="B1413" s="84" t="s">
        <v>16788</v>
      </c>
      <c r="C1413" s="7">
        <v>475</v>
      </c>
      <c r="D1413" s="7">
        <v>13</v>
      </c>
      <c r="E1413" s="1">
        <v>5784.71</v>
      </c>
      <c r="F1413" s="1">
        <v>116.04</v>
      </c>
      <c r="G1413" s="1">
        <v>202.26</v>
      </c>
      <c r="H1413" s="1">
        <v>64.14</v>
      </c>
      <c r="I1413" s="6">
        <v>382.44</v>
      </c>
      <c r="J1413" s="86"/>
      <c r="K1413" s="86"/>
      <c r="L1413" s="85"/>
      <c r="M1413" s="85"/>
      <c r="N1413" s="85"/>
      <c r="O1413" s="85"/>
      <c r="P1413" s="85"/>
      <c r="Q1413" s="32">
        <f t="shared" si="21"/>
        <v>382.44</v>
      </c>
    </row>
    <row r="1414" spans="1:17" x14ac:dyDescent="0.25">
      <c r="A1414" s="83" t="s">
        <v>9082</v>
      </c>
      <c r="B1414" s="84" t="s">
        <v>16789</v>
      </c>
      <c r="C1414" s="7">
        <v>273</v>
      </c>
      <c r="D1414" s="7">
        <v>1</v>
      </c>
      <c r="E1414" s="1">
        <v>186.61</v>
      </c>
      <c r="F1414" s="1">
        <v>66.7</v>
      </c>
      <c r="G1414" s="1">
        <v>15.56</v>
      </c>
      <c r="H1414" s="1">
        <v>2.0699999999999998</v>
      </c>
      <c r="I1414" s="6">
        <v>84.33</v>
      </c>
      <c r="J1414" s="86"/>
      <c r="K1414" s="86"/>
      <c r="L1414" s="85"/>
      <c r="M1414" s="85"/>
      <c r="N1414" s="85"/>
      <c r="O1414" s="85"/>
      <c r="P1414" s="85"/>
      <c r="Q1414" s="32">
        <f t="shared" si="21"/>
        <v>84.33</v>
      </c>
    </row>
    <row r="1415" spans="1:17" x14ac:dyDescent="0.25">
      <c r="A1415" s="83" t="s">
        <v>9083</v>
      </c>
      <c r="B1415" s="84" t="s">
        <v>16790</v>
      </c>
      <c r="C1415" s="7">
        <v>432</v>
      </c>
      <c r="D1415" s="7">
        <v>7</v>
      </c>
      <c r="E1415" s="1">
        <v>1481.94</v>
      </c>
      <c r="F1415" s="1">
        <v>105.54</v>
      </c>
      <c r="G1415" s="1">
        <v>108.9</v>
      </c>
      <c r="H1415" s="1">
        <v>16.43</v>
      </c>
      <c r="I1415" s="6">
        <v>230.87</v>
      </c>
      <c r="J1415" s="86"/>
      <c r="K1415" s="86"/>
      <c r="L1415" s="85"/>
      <c r="M1415" s="85"/>
      <c r="N1415" s="85"/>
      <c r="O1415" s="85"/>
      <c r="P1415" s="85"/>
      <c r="Q1415" s="32">
        <f t="shared" si="21"/>
        <v>230.87</v>
      </c>
    </row>
    <row r="1416" spans="1:17" x14ac:dyDescent="0.25">
      <c r="A1416" s="83" t="s">
        <v>9084</v>
      </c>
      <c r="B1416" s="84" t="s">
        <v>16791</v>
      </c>
      <c r="C1416" s="7">
        <v>116</v>
      </c>
      <c r="D1416" s="7">
        <v>0</v>
      </c>
      <c r="E1416" s="1">
        <v>0</v>
      </c>
      <c r="F1416" s="1">
        <v>28.34</v>
      </c>
      <c r="G1416" s="1">
        <v>0</v>
      </c>
      <c r="H1416" s="1">
        <v>0</v>
      </c>
      <c r="I1416" s="6">
        <v>28.34</v>
      </c>
      <c r="J1416" s="86"/>
      <c r="K1416" s="86"/>
      <c r="L1416" s="85"/>
      <c r="M1416" s="85"/>
      <c r="N1416" s="85"/>
      <c r="O1416" s="85"/>
      <c r="P1416" s="85"/>
      <c r="Q1416" s="32">
        <f t="shared" si="21"/>
        <v>28.34</v>
      </c>
    </row>
    <row r="1417" spans="1:17" x14ac:dyDescent="0.25">
      <c r="A1417" s="83" t="s">
        <v>9085</v>
      </c>
      <c r="B1417" s="84" t="s">
        <v>16792</v>
      </c>
      <c r="C1417" s="7">
        <v>44</v>
      </c>
      <c r="D1417" s="7">
        <v>0</v>
      </c>
      <c r="E1417" s="1">
        <v>0</v>
      </c>
      <c r="F1417" s="1">
        <v>10.75</v>
      </c>
      <c r="G1417" s="1">
        <v>0</v>
      </c>
      <c r="H1417" s="1">
        <v>0</v>
      </c>
      <c r="I1417" s="6">
        <v>10.75</v>
      </c>
      <c r="J1417" s="86"/>
      <c r="K1417" s="86"/>
      <c r="L1417" s="85"/>
      <c r="M1417" s="85"/>
      <c r="N1417" s="85"/>
      <c r="O1417" s="85"/>
      <c r="P1417" s="85"/>
      <c r="Q1417" s="32">
        <f t="shared" si="21"/>
        <v>10.75</v>
      </c>
    </row>
    <row r="1418" spans="1:17" x14ac:dyDescent="0.25">
      <c r="A1418" s="83" t="s">
        <v>9086</v>
      </c>
      <c r="B1418" s="84" t="s">
        <v>16793</v>
      </c>
      <c r="C1418" s="7">
        <v>783</v>
      </c>
      <c r="D1418" s="7">
        <v>5</v>
      </c>
      <c r="E1418" s="1">
        <v>1451.17</v>
      </c>
      <c r="F1418" s="1">
        <v>191.29</v>
      </c>
      <c r="G1418" s="1">
        <v>77.790000000000006</v>
      </c>
      <c r="H1418" s="1">
        <v>16.09</v>
      </c>
      <c r="I1418" s="6">
        <v>285.17</v>
      </c>
      <c r="J1418" s="86"/>
      <c r="K1418" s="86"/>
      <c r="L1418" s="85"/>
      <c r="M1418" s="85"/>
      <c r="N1418" s="85"/>
      <c r="O1418" s="85"/>
      <c r="P1418" s="85"/>
      <c r="Q1418" s="32">
        <f t="shared" si="21"/>
        <v>285.17</v>
      </c>
    </row>
    <row r="1419" spans="1:17" x14ac:dyDescent="0.25">
      <c r="A1419" s="83" t="s">
        <v>9087</v>
      </c>
      <c r="B1419" s="84" t="s">
        <v>16794</v>
      </c>
      <c r="C1419" s="7">
        <v>34</v>
      </c>
      <c r="D1419" s="7">
        <v>0</v>
      </c>
      <c r="E1419" s="1">
        <v>0</v>
      </c>
      <c r="F1419" s="1">
        <v>8.3000000000000007</v>
      </c>
      <c r="G1419" s="1">
        <v>0</v>
      </c>
      <c r="H1419" s="1">
        <v>0</v>
      </c>
      <c r="I1419" s="6">
        <v>8.3000000000000007</v>
      </c>
      <c r="J1419" s="86"/>
      <c r="K1419" s="86"/>
      <c r="L1419" s="85"/>
      <c r="M1419" s="85"/>
      <c r="N1419" s="85"/>
      <c r="O1419" s="85"/>
      <c r="P1419" s="85"/>
      <c r="Q1419" s="32">
        <f t="shared" si="21"/>
        <v>8.3000000000000007</v>
      </c>
    </row>
    <row r="1420" spans="1:17" x14ac:dyDescent="0.25">
      <c r="A1420" s="83" t="s">
        <v>9088</v>
      </c>
      <c r="B1420" s="84" t="s">
        <v>16795</v>
      </c>
      <c r="C1420" s="7">
        <v>77</v>
      </c>
      <c r="D1420" s="7">
        <v>0</v>
      </c>
      <c r="E1420" s="1">
        <v>0</v>
      </c>
      <c r="F1420" s="1">
        <v>18.809999999999999</v>
      </c>
      <c r="G1420" s="1">
        <v>0</v>
      </c>
      <c r="H1420" s="1">
        <v>0</v>
      </c>
      <c r="I1420" s="6">
        <v>18.809999999999999</v>
      </c>
      <c r="J1420" s="86"/>
      <c r="K1420" s="86"/>
      <c r="L1420" s="85"/>
      <c r="M1420" s="85"/>
      <c r="N1420" s="85"/>
      <c r="O1420" s="85"/>
      <c r="P1420" s="85"/>
      <c r="Q1420" s="32">
        <f t="shared" si="21"/>
        <v>18.809999999999999</v>
      </c>
    </row>
    <row r="1421" spans="1:17" x14ac:dyDescent="0.25">
      <c r="A1421" s="83" t="s">
        <v>9089</v>
      </c>
      <c r="B1421" s="84" t="s">
        <v>16796</v>
      </c>
      <c r="C1421" s="7">
        <v>34</v>
      </c>
      <c r="D1421" s="7">
        <v>0</v>
      </c>
      <c r="E1421" s="1">
        <v>0</v>
      </c>
      <c r="F1421" s="1">
        <v>8.3000000000000007</v>
      </c>
      <c r="G1421" s="1">
        <v>0</v>
      </c>
      <c r="H1421" s="1">
        <v>0</v>
      </c>
      <c r="I1421" s="6">
        <v>8.3000000000000007</v>
      </c>
      <c r="J1421" s="86"/>
      <c r="K1421" s="86"/>
      <c r="L1421" s="85"/>
      <c r="M1421" s="85"/>
      <c r="N1421" s="85"/>
      <c r="O1421" s="85"/>
      <c r="P1421" s="85"/>
      <c r="Q1421" s="32">
        <f t="shared" si="21"/>
        <v>8.3000000000000007</v>
      </c>
    </row>
    <row r="1422" spans="1:17" x14ac:dyDescent="0.25">
      <c r="A1422" s="83" t="s">
        <v>9090</v>
      </c>
      <c r="B1422" s="84" t="s">
        <v>16797</v>
      </c>
      <c r="C1422" s="7">
        <v>22</v>
      </c>
      <c r="D1422" s="7">
        <v>0</v>
      </c>
      <c r="E1422" s="1">
        <v>0</v>
      </c>
      <c r="F1422" s="1">
        <v>5.38</v>
      </c>
      <c r="G1422" s="1">
        <v>0</v>
      </c>
      <c r="H1422" s="1">
        <v>0</v>
      </c>
      <c r="I1422" s="6">
        <v>5.38</v>
      </c>
      <c r="J1422" s="86"/>
      <c r="K1422" s="86"/>
      <c r="L1422" s="85"/>
      <c r="M1422" s="85"/>
      <c r="N1422" s="85"/>
      <c r="O1422" s="85"/>
      <c r="P1422" s="85"/>
      <c r="Q1422" s="32">
        <f t="shared" ref="Q1422:Q1485" si="22">P1422+I1422</f>
        <v>5.38</v>
      </c>
    </row>
    <row r="1423" spans="1:17" x14ac:dyDescent="0.25">
      <c r="A1423" s="83" t="s">
        <v>9091</v>
      </c>
      <c r="B1423" s="84" t="s">
        <v>16798</v>
      </c>
      <c r="C1423" s="7">
        <v>334</v>
      </c>
      <c r="D1423" s="7">
        <v>6</v>
      </c>
      <c r="E1423" s="1">
        <v>7080.41</v>
      </c>
      <c r="F1423" s="1">
        <v>81.59</v>
      </c>
      <c r="G1423" s="1">
        <v>93.34</v>
      </c>
      <c r="H1423" s="1">
        <v>78.510000000000005</v>
      </c>
      <c r="I1423" s="6">
        <v>253.44</v>
      </c>
      <c r="J1423" s="86"/>
      <c r="K1423" s="86"/>
      <c r="L1423" s="85"/>
      <c r="M1423" s="85"/>
      <c r="N1423" s="85"/>
      <c r="O1423" s="85"/>
      <c r="P1423" s="85"/>
      <c r="Q1423" s="32">
        <f t="shared" si="22"/>
        <v>253.44</v>
      </c>
    </row>
    <row r="1424" spans="1:17" x14ac:dyDescent="0.25">
      <c r="A1424" s="83" t="s">
        <v>9092</v>
      </c>
      <c r="B1424" s="84" t="s">
        <v>16799</v>
      </c>
      <c r="C1424" s="7">
        <v>72</v>
      </c>
      <c r="D1424" s="7">
        <v>5</v>
      </c>
      <c r="E1424" s="1">
        <v>2417.4499999999998</v>
      </c>
      <c r="F1424" s="1">
        <v>17.59</v>
      </c>
      <c r="G1424" s="1">
        <v>77.790000000000006</v>
      </c>
      <c r="H1424" s="1">
        <v>26.81</v>
      </c>
      <c r="I1424" s="6">
        <v>122.19</v>
      </c>
      <c r="J1424" s="86"/>
      <c r="K1424" s="86"/>
      <c r="L1424" s="85"/>
      <c r="M1424" s="85"/>
      <c r="N1424" s="85"/>
      <c r="O1424" s="85"/>
      <c r="P1424" s="85"/>
      <c r="Q1424" s="32">
        <f t="shared" si="22"/>
        <v>122.19</v>
      </c>
    </row>
    <row r="1425" spans="1:17" x14ac:dyDescent="0.25">
      <c r="A1425" s="83" t="s">
        <v>9093</v>
      </c>
      <c r="B1425" s="84" t="s">
        <v>16800</v>
      </c>
      <c r="C1425" s="7">
        <v>121</v>
      </c>
      <c r="D1425" s="7">
        <v>1</v>
      </c>
      <c r="E1425" s="1">
        <v>240.02</v>
      </c>
      <c r="F1425" s="1">
        <v>29.56</v>
      </c>
      <c r="G1425" s="1">
        <v>15.56</v>
      </c>
      <c r="H1425" s="1">
        <v>2.66</v>
      </c>
      <c r="I1425" s="6">
        <v>47.78</v>
      </c>
      <c r="J1425" s="86"/>
      <c r="K1425" s="86"/>
      <c r="L1425" s="85"/>
      <c r="M1425" s="85"/>
      <c r="N1425" s="85"/>
      <c r="O1425" s="85"/>
      <c r="P1425" s="85"/>
      <c r="Q1425" s="32">
        <f t="shared" si="22"/>
        <v>47.78</v>
      </c>
    </row>
    <row r="1426" spans="1:17" x14ac:dyDescent="0.25">
      <c r="A1426" s="83" t="s">
        <v>9094</v>
      </c>
      <c r="B1426" s="84" t="s">
        <v>16801</v>
      </c>
      <c r="C1426" s="7">
        <v>31</v>
      </c>
      <c r="D1426" s="7">
        <v>0</v>
      </c>
      <c r="E1426" s="1">
        <v>0</v>
      </c>
      <c r="F1426" s="1">
        <v>7.58</v>
      </c>
      <c r="G1426" s="1">
        <v>0</v>
      </c>
      <c r="H1426" s="1">
        <v>0</v>
      </c>
      <c r="I1426" s="6">
        <v>7.58</v>
      </c>
      <c r="J1426" s="86"/>
      <c r="K1426" s="86"/>
      <c r="L1426" s="85"/>
      <c r="M1426" s="85"/>
      <c r="N1426" s="85"/>
      <c r="O1426" s="85"/>
      <c r="P1426" s="85"/>
      <c r="Q1426" s="32">
        <f t="shared" si="22"/>
        <v>7.58</v>
      </c>
    </row>
    <row r="1427" spans="1:17" x14ac:dyDescent="0.25">
      <c r="A1427" s="83" t="s">
        <v>9095</v>
      </c>
      <c r="B1427" s="84" t="s">
        <v>16802</v>
      </c>
      <c r="C1427" s="7">
        <v>70</v>
      </c>
      <c r="D1427" s="7">
        <v>0</v>
      </c>
      <c r="E1427" s="1">
        <v>0</v>
      </c>
      <c r="F1427" s="1">
        <v>17.100000000000001</v>
      </c>
      <c r="G1427" s="1">
        <v>0</v>
      </c>
      <c r="H1427" s="1">
        <v>0</v>
      </c>
      <c r="I1427" s="6">
        <v>17.100000000000001</v>
      </c>
      <c r="J1427" s="86"/>
      <c r="K1427" s="86"/>
      <c r="L1427" s="85"/>
      <c r="M1427" s="85"/>
      <c r="N1427" s="85"/>
      <c r="O1427" s="85"/>
      <c r="P1427" s="85"/>
      <c r="Q1427" s="32">
        <f t="shared" si="22"/>
        <v>17.100000000000001</v>
      </c>
    </row>
    <row r="1428" spans="1:17" x14ac:dyDescent="0.25">
      <c r="A1428" s="83" t="s">
        <v>9096</v>
      </c>
      <c r="B1428" s="84" t="s">
        <v>16803</v>
      </c>
      <c r="C1428" s="7">
        <v>604</v>
      </c>
      <c r="D1428" s="7">
        <v>4</v>
      </c>
      <c r="E1428" s="1">
        <v>1016.98</v>
      </c>
      <c r="F1428" s="1">
        <v>147.56</v>
      </c>
      <c r="G1428" s="1">
        <v>62.23</v>
      </c>
      <c r="H1428" s="1">
        <v>11.28</v>
      </c>
      <c r="I1428" s="6">
        <v>221.07</v>
      </c>
      <c r="J1428" s="86"/>
      <c r="K1428" s="86"/>
      <c r="L1428" s="85"/>
      <c r="M1428" s="85"/>
      <c r="N1428" s="85"/>
      <c r="O1428" s="85"/>
      <c r="P1428" s="85"/>
      <c r="Q1428" s="32">
        <f t="shared" si="22"/>
        <v>221.07</v>
      </c>
    </row>
    <row r="1429" spans="1:17" x14ac:dyDescent="0.25">
      <c r="A1429" s="83" t="s">
        <v>9097</v>
      </c>
      <c r="B1429" s="84" t="s">
        <v>16804</v>
      </c>
      <c r="C1429" s="7">
        <v>433</v>
      </c>
      <c r="D1429" s="7">
        <v>4</v>
      </c>
      <c r="E1429" s="1">
        <v>505.99</v>
      </c>
      <c r="F1429" s="1">
        <v>105.78</v>
      </c>
      <c r="G1429" s="1">
        <v>62.23</v>
      </c>
      <c r="H1429" s="1">
        <v>5.61</v>
      </c>
      <c r="I1429" s="6">
        <v>173.62</v>
      </c>
      <c r="J1429" s="86"/>
      <c r="K1429" s="86"/>
      <c r="L1429" s="85"/>
      <c r="M1429" s="85"/>
      <c r="N1429" s="85"/>
      <c r="O1429" s="85"/>
      <c r="P1429" s="85"/>
      <c r="Q1429" s="32">
        <f t="shared" si="22"/>
        <v>173.62</v>
      </c>
    </row>
    <row r="1430" spans="1:17" x14ac:dyDescent="0.25">
      <c r="A1430" s="83" t="s">
        <v>9098</v>
      </c>
      <c r="B1430" s="84" t="s">
        <v>16805</v>
      </c>
      <c r="C1430" s="7">
        <v>52</v>
      </c>
      <c r="D1430" s="7">
        <v>0</v>
      </c>
      <c r="E1430" s="1">
        <v>0</v>
      </c>
      <c r="F1430" s="1">
        <v>12.7</v>
      </c>
      <c r="G1430" s="1">
        <v>0</v>
      </c>
      <c r="H1430" s="1">
        <v>0</v>
      </c>
      <c r="I1430" s="6">
        <v>12.7</v>
      </c>
      <c r="J1430" s="86"/>
      <c r="K1430" s="86"/>
      <c r="L1430" s="85"/>
      <c r="M1430" s="85"/>
      <c r="N1430" s="85"/>
      <c r="O1430" s="85"/>
      <c r="P1430" s="85"/>
      <c r="Q1430" s="32">
        <f t="shared" si="22"/>
        <v>12.7</v>
      </c>
    </row>
    <row r="1431" spans="1:17" x14ac:dyDescent="0.25">
      <c r="A1431" s="83" t="s">
        <v>9099</v>
      </c>
      <c r="B1431" s="84" t="s">
        <v>16806</v>
      </c>
      <c r="C1431" s="7">
        <v>771</v>
      </c>
      <c r="D1431" s="7">
        <v>17</v>
      </c>
      <c r="E1431" s="1">
        <v>17225.400000000001</v>
      </c>
      <c r="F1431" s="1">
        <v>188.35</v>
      </c>
      <c r="G1431" s="1">
        <v>264.49</v>
      </c>
      <c r="H1431" s="1">
        <v>191.01</v>
      </c>
      <c r="I1431" s="6">
        <v>643.85</v>
      </c>
      <c r="J1431" s="86"/>
      <c r="K1431" s="86"/>
      <c r="L1431" s="85"/>
      <c r="M1431" s="85"/>
      <c r="N1431" s="85"/>
      <c r="O1431" s="85"/>
      <c r="P1431" s="85"/>
      <c r="Q1431" s="32">
        <f t="shared" si="22"/>
        <v>643.85</v>
      </c>
    </row>
    <row r="1432" spans="1:17" x14ac:dyDescent="0.25">
      <c r="A1432" s="83" t="s">
        <v>9100</v>
      </c>
      <c r="B1432" s="84" t="s">
        <v>16807</v>
      </c>
      <c r="C1432" s="7">
        <v>136</v>
      </c>
      <c r="D1432" s="7">
        <v>0</v>
      </c>
      <c r="E1432" s="1">
        <v>0</v>
      </c>
      <c r="F1432" s="1">
        <v>33.22</v>
      </c>
      <c r="G1432" s="1">
        <v>0</v>
      </c>
      <c r="H1432" s="1">
        <v>0</v>
      </c>
      <c r="I1432" s="6">
        <v>33.22</v>
      </c>
      <c r="J1432" s="86"/>
      <c r="K1432" s="86"/>
      <c r="L1432" s="85"/>
      <c r="M1432" s="85"/>
      <c r="N1432" s="85"/>
      <c r="O1432" s="85"/>
      <c r="P1432" s="85"/>
      <c r="Q1432" s="32">
        <f t="shared" si="22"/>
        <v>33.22</v>
      </c>
    </row>
    <row r="1433" spans="1:17" x14ac:dyDescent="0.25">
      <c r="A1433" s="83" t="s">
        <v>9101</v>
      </c>
      <c r="B1433" s="84" t="s">
        <v>16808</v>
      </c>
      <c r="C1433" s="7">
        <v>169</v>
      </c>
      <c r="D1433" s="7">
        <v>6</v>
      </c>
      <c r="E1433" s="1">
        <v>940.08</v>
      </c>
      <c r="F1433" s="1">
        <v>41.29</v>
      </c>
      <c r="G1433" s="1">
        <v>93.34</v>
      </c>
      <c r="H1433" s="1">
        <v>10.42</v>
      </c>
      <c r="I1433" s="6">
        <v>145.05000000000001</v>
      </c>
      <c r="J1433" s="86"/>
      <c r="K1433" s="86"/>
      <c r="L1433" s="85"/>
      <c r="M1433" s="85"/>
      <c r="N1433" s="85"/>
      <c r="O1433" s="85"/>
      <c r="P1433" s="85"/>
      <c r="Q1433" s="32">
        <f t="shared" si="22"/>
        <v>145.05000000000001</v>
      </c>
    </row>
    <row r="1434" spans="1:17" x14ac:dyDescent="0.25">
      <c r="A1434" s="83" t="s">
        <v>9102</v>
      </c>
      <c r="B1434" s="84" t="s">
        <v>16809</v>
      </c>
      <c r="C1434" s="7">
        <v>72</v>
      </c>
      <c r="D1434" s="7">
        <v>4</v>
      </c>
      <c r="E1434" s="1">
        <v>12686.25</v>
      </c>
      <c r="F1434" s="1">
        <v>17.59</v>
      </c>
      <c r="G1434" s="1">
        <v>62.23</v>
      </c>
      <c r="H1434" s="1">
        <v>140.66999999999999</v>
      </c>
      <c r="I1434" s="6">
        <v>220.49</v>
      </c>
      <c r="J1434" s="86"/>
      <c r="K1434" s="86"/>
      <c r="L1434" s="85"/>
      <c r="M1434" s="85"/>
      <c r="N1434" s="85"/>
      <c r="O1434" s="85"/>
      <c r="P1434" s="85"/>
      <c r="Q1434" s="32">
        <f t="shared" si="22"/>
        <v>220.49</v>
      </c>
    </row>
    <row r="1435" spans="1:17" x14ac:dyDescent="0.25">
      <c r="A1435" s="83" t="s">
        <v>9103</v>
      </c>
      <c r="B1435" s="84" t="s">
        <v>16810</v>
      </c>
      <c r="C1435" s="7">
        <v>345</v>
      </c>
      <c r="D1435" s="7">
        <v>6</v>
      </c>
      <c r="E1435" s="1">
        <v>1929.39</v>
      </c>
      <c r="F1435" s="1">
        <v>84.28</v>
      </c>
      <c r="G1435" s="1">
        <v>93.34</v>
      </c>
      <c r="H1435" s="1">
        <v>21.39</v>
      </c>
      <c r="I1435" s="6">
        <v>199.01</v>
      </c>
      <c r="J1435" s="86"/>
      <c r="K1435" s="86"/>
      <c r="L1435" s="85"/>
      <c r="M1435" s="85"/>
      <c r="N1435" s="85"/>
      <c r="O1435" s="85"/>
      <c r="P1435" s="85"/>
      <c r="Q1435" s="32">
        <f t="shared" si="22"/>
        <v>199.01</v>
      </c>
    </row>
    <row r="1436" spans="1:17" x14ac:dyDescent="0.25">
      <c r="A1436" s="83" t="s">
        <v>9104</v>
      </c>
      <c r="B1436" s="84" t="s">
        <v>16811</v>
      </c>
      <c r="C1436" s="7">
        <v>104</v>
      </c>
      <c r="D1436" s="7">
        <v>0</v>
      </c>
      <c r="E1436" s="1">
        <v>0</v>
      </c>
      <c r="F1436" s="1">
        <v>25.41</v>
      </c>
      <c r="G1436" s="1">
        <v>0</v>
      </c>
      <c r="H1436" s="1">
        <v>0</v>
      </c>
      <c r="I1436" s="6">
        <v>25.41</v>
      </c>
      <c r="J1436" s="86"/>
      <c r="K1436" s="86"/>
      <c r="L1436" s="85"/>
      <c r="M1436" s="85"/>
      <c r="N1436" s="85"/>
      <c r="O1436" s="85"/>
      <c r="P1436" s="85"/>
      <c r="Q1436" s="32">
        <f t="shared" si="22"/>
        <v>25.41</v>
      </c>
    </row>
    <row r="1437" spans="1:17" x14ac:dyDescent="0.25">
      <c r="A1437" s="83" t="s">
        <v>9105</v>
      </c>
      <c r="B1437" s="84" t="s">
        <v>16812</v>
      </c>
      <c r="C1437" s="7">
        <v>134</v>
      </c>
      <c r="D1437" s="7">
        <v>0</v>
      </c>
      <c r="E1437" s="1">
        <v>0</v>
      </c>
      <c r="F1437" s="1">
        <v>32.74</v>
      </c>
      <c r="G1437" s="1">
        <v>0</v>
      </c>
      <c r="H1437" s="1">
        <v>0</v>
      </c>
      <c r="I1437" s="6">
        <v>32.74</v>
      </c>
      <c r="J1437" s="86"/>
      <c r="K1437" s="86"/>
      <c r="L1437" s="85"/>
      <c r="M1437" s="85"/>
      <c r="N1437" s="85"/>
      <c r="O1437" s="85"/>
      <c r="P1437" s="85"/>
      <c r="Q1437" s="32">
        <f t="shared" si="22"/>
        <v>32.74</v>
      </c>
    </row>
    <row r="1438" spans="1:17" x14ac:dyDescent="0.25">
      <c r="A1438" s="83" t="s">
        <v>9106</v>
      </c>
      <c r="B1438" s="84" t="s">
        <v>16813</v>
      </c>
      <c r="C1438" s="7">
        <v>297</v>
      </c>
      <c r="D1438" s="7">
        <v>19</v>
      </c>
      <c r="E1438" s="1">
        <v>6236.8</v>
      </c>
      <c r="F1438" s="1">
        <v>72.56</v>
      </c>
      <c r="G1438" s="1">
        <v>295.60000000000002</v>
      </c>
      <c r="H1438" s="1">
        <v>69.16</v>
      </c>
      <c r="I1438" s="6">
        <v>437.32</v>
      </c>
      <c r="J1438" s="86"/>
      <c r="K1438" s="86"/>
      <c r="L1438" s="85"/>
      <c r="M1438" s="85"/>
      <c r="N1438" s="85"/>
      <c r="O1438" s="85"/>
      <c r="P1438" s="85"/>
      <c r="Q1438" s="32">
        <f t="shared" si="22"/>
        <v>437.32</v>
      </c>
    </row>
    <row r="1439" spans="1:17" x14ac:dyDescent="0.25">
      <c r="A1439" s="83" t="s">
        <v>9107</v>
      </c>
      <c r="B1439" s="84" t="s">
        <v>16814</v>
      </c>
      <c r="C1439" s="7">
        <v>25</v>
      </c>
      <c r="D1439" s="7">
        <v>0</v>
      </c>
      <c r="E1439" s="1">
        <v>0</v>
      </c>
      <c r="F1439" s="1">
        <v>6.1</v>
      </c>
      <c r="G1439" s="1">
        <v>0</v>
      </c>
      <c r="H1439" s="1">
        <v>0</v>
      </c>
      <c r="I1439" s="6">
        <v>6.1</v>
      </c>
      <c r="J1439" s="86"/>
      <c r="K1439" s="86"/>
      <c r="L1439" s="85"/>
      <c r="M1439" s="85"/>
      <c r="N1439" s="85"/>
      <c r="O1439" s="85"/>
      <c r="P1439" s="85"/>
      <c r="Q1439" s="32">
        <f t="shared" si="22"/>
        <v>6.1</v>
      </c>
    </row>
    <row r="1440" spans="1:17" x14ac:dyDescent="0.25">
      <c r="A1440" s="83" t="s">
        <v>9108</v>
      </c>
      <c r="B1440" s="84" t="s">
        <v>16815</v>
      </c>
      <c r="C1440" s="7">
        <v>40</v>
      </c>
      <c r="D1440" s="7">
        <v>0</v>
      </c>
      <c r="E1440" s="1">
        <v>0</v>
      </c>
      <c r="F1440" s="1">
        <v>9.77</v>
      </c>
      <c r="G1440" s="1">
        <v>0</v>
      </c>
      <c r="H1440" s="1">
        <v>0</v>
      </c>
      <c r="I1440" s="6">
        <v>9.77</v>
      </c>
      <c r="J1440" s="86"/>
      <c r="K1440" s="86"/>
      <c r="L1440" s="85"/>
      <c r="M1440" s="85"/>
      <c r="N1440" s="85"/>
      <c r="O1440" s="85"/>
      <c r="P1440" s="85"/>
      <c r="Q1440" s="32">
        <f t="shared" si="22"/>
        <v>9.77</v>
      </c>
    </row>
    <row r="1441" spans="1:17" x14ac:dyDescent="0.25">
      <c r="A1441" s="83" t="s">
        <v>9109</v>
      </c>
      <c r="B1441" s="84" t="s">
        <v>16816</v>
      </c>
      <c r="C1441" s="7">
        <v>122</v>
      </c>
      <c r="D1441" s="7">
        <v>3</v>
      </c>
      <c r="E1441" s="1">
        <v>16597.2</v>
      </c>
      <c r="F1441" s="1">
        <v>29.81</v>
      </c>
      <c r="G1441" s="1">
        <v>46.67</v>
      </c>
      <c r="H1441" s="1">
        <v>184.04</v>
      </c>
      <c r="I1441" s="6">
        <v>260.52</v>
      </c>
      <c r="J1441" s="86"/>
      <c r="K1441" s="86"/>
      <c r="L1441" s="85"/>
      <c r="M1441" s="85"/>
      <c r="N1441" s="85"/>
      <c r="O1441" s="85"/>
      <c r="P1441" s="85"/>
      <c r="Q1441" s="32">
        <f t="shared" si="22"/>
        <v>260.52</v>
      </c>
    </row>
    <row r="1442" spans="1:17" x14ac:dyDescent="0.25">
      <c r="A1442" s="83" t="s">
        <v>9110</v>
      </c>
      <c r="B1442" s="84" t="s">
        <v>16817</v>
      </c>
      <c r="C1442" s="7">
        <v>3805</v>
      </c>
      <c r="D1442" s="7">
        <v>45</v>
      </c>
      <c r="E1442" s="1">
        <v>13955.56</v>
      </c>
      <c r="F1442" s="1">
        <v>929.56</v>
      </c>
      <c r="G1442" s="1">
        <v>700.11</v>
      </c>
      <c r="H1442" s="1">
        <v>154.75</v>
      </c>
      <c r="I1442" s="6">
        <v>1784.42</v>
      </c>
      <c r="J1442" s="86"/>
      <c r="K1442" s="86"/>
      <c r="L1442" s="85"/>
      <c r="M1442" s="85"/>
      <c r="N1442" s="85"/>
      <c r="O1442" s="85"/>
      <c r="P1442" s="85"/>
      <c r="Q1442" s="32">
        <f t="shared" si="22"/>
        <v>1784.42</v>
      </c>
    </row>
    <row r="1443" spans="1:17" x14ac:dyDescent="0.25">
      <c r="A1443" s="83" t="s">
        <v>9111</v>
      </c>
      <c r="B1443" s="84" t="s">
        <v>16818</v>
      </c>
      <c r="C1443" s="7">
        <v>165</v>
      </c>
      <c r="D1443" s="7">
        <v>6</v>
      </c>
      <c r="E1443" s="1">
        <v>5313.6</v>
      </c>
      <c r="F1443" s="1">
        <v>40.31</v>
      </c>
      <c r="G1443" s="1">
        <v>93.34</v>
      </c>
      <c r="H1443" s="1">
        <v>58.92</v>
      </c>
      <c r="I1443" s="6">
        <v>192.57</v>
      </c>
      <c r="J1443" s="86"/>
      <c r="K1443" s="86"/>
      <c r="L1443" s="85"/>
      <c r="M1443" s="85"/>
      <c r="N1443" s="85"/>
      <c r="O1443" s="85"/>
      <c r="P1443" s="85"/>
      <c r="Q1443" s="32">
        <f t="shared" si="22"/>
        <v>192.57</v>
      </c>
    </row>
    <row r="1444" spans="1:17" x14ac:dyDescent="0.25">
      <c r="A1444" s="83" t="s">
        <v>9112</v>
      </c>
      <c r="B1444" s="84" t="s">
        <v>16819</v>
      </c>
      <c r="C1444" s="7">
        <v>909</v>
      </c>
      <c r="D1444" s="7">
        <v>16</v>
      </c>
      <c r="E1444" s="1">
        <v>8395.2000000000007</v>
      </c>
      <c r="F1444" s="1">
        <v>222.07</v>
      </c>
      <c r="G1444" s="1">
        <v>248.93</v>
      </c>
      <c r="H1444" s="1">
        <v>93.1</v>
      </c>
      <c r="I1444" s="6">
        <v>564.1</v>
      </c>
      <c r="J1444" s="86"/>
      <c r="K1444" s="86"/>
      <c r="L1444" s="85"/>
      <c r="M1444" s="85"/>
      <c r="N1444" s="85"/>
      <c r="O1444" s="85"/>
      <c r="P1444" s="85"/>
      <c r="Q1444" s="32">
        <f t="shared" si="22"/>
        <v>564.1</v>
      </c>
    </row>
    <row r="1445" spans="1:17" x14ac:dyDescent="0.25">
      <c r="A1445" s="83" t="s">
        <v>9113</v>
      </c>
      <c r="B1445" s="84" t="s">
        <v>16820</v>
      </c>
      <c r="C1445" s="7">
        <v>456</v>
      </c>
      <c r="D1445" s="7">
        <v>13</v>
      </c>
      <c r="E1445" s="1">
        <v>19890.73</v>
      </c>
      <c r="F1445" s="1">
        <v>111.4</v>
      </c>
      <c r="G1445" s="1">
        <v>202.26</v>
      </c>
      <c r="H1445" s="1">
        <v>220.56</v>
      </c>
      <c r="I1445" s="6">
        <v>534.22</v>
      </c>
      <c r="J1445" s="86"/>
      <c r="K1445" s="86"/>
      <c r="L1445" s="85"/>
      <c r="M1445" s="85"/>
      <c r="N1445" s="85"/>
      <c r="O1445" s="85"/>
      <c r="P1445" s="85"/>
      <c r="Q1445" s="32">
        <f t="shared" si="22"/>
        <v>534.22</v>
      </c>
    </row>
    <row r="1446" spans="1:17" x14ac:dyDescent="0.25">
      <c r="A1446" s="83" t="s">
        <v>9114</v>
      </c>
      <c r="B1446" s="84" t="s">
        <v>16821</v>
      </c>
      <c r="C1446" s="7">
        <v>186</v>
      </c>
      <c r="D1446" s="7">
        <v>0</v>
      </c>
      <c r="E1446" s="1">
        <v>0</v>
      </c>
      <c r="F1446" s="1">
        <v>45.44</v>
      </c>
      <c r="G1446" s="1">
        <v>0</v>
      </c>
      <c r="H1446" s="1">
        <v>0</v>
      </c>
      <c r="I1446" s="6">
        <v>45.44</v>
      </c>
      <c r="J1446" s="86"/>
      <c r="K1446" s="86"/>
      <c r="L1446" s="85"/>
      <c r="M1446" s="85"/>
      <c r="N1446" s="85"/>
      <c r="O1446" s="85"/>
      <c r="P1446" s="85"/>
      <c r="Q1446" s="32">
        <f t="shared" si="22"/>
        <v>45.44</v>
      </c>
    </row>
    <row r="1447" spans="1:17" x14ac:dyDescent="0.25">
      <c r="A1447" s="83" t="s">
        <v>9115</v>
      </c>
      <c r="B1447" s="84" t="s">
        <v>16822</v>
      </c>
      <c r="C1447" s="7">
        <v>330</v>
      </c>
      <c r="D1447" s="7">
        <v>10</v>
      </c>
      <c r="E1447" s="1">
        <v>73004.94</v>
      </c>
      <c r="F1447" s="1">
        <v>80.62</v>
      </c>
      <c r="G1447" s="1">
        <v>155.58000000000001</v>
      </c>
      <c r="H1447" s="1">
        <v>809.54</v>
      </c>
      <c r="I1447" s="6">
        <v>1045.74</v>
      </c>
      <c r="J1447" s="86"/>
      <c r="K1447" s="86"/>
      <c r="L1447" s="85"/>
      <c r="M1447" s="85"/>
      <c r="N1447" s="85"/>
      <c r="O1447" s="85"/>
      <c r="P1447" s="85"/>
      <c r="Q1447" s="32">
        <f t="shared" si="22"/>
        <v>1045.74</v>
      </c>
    </row>
    <row r="1448" spans="1:17" x14ac:dyDescent="0.25">
      <c r="A1448" s="83" t="s">
        <v>9116</v>
      </c>
      <c r="B1448" s="84" t="s">
        <v>16823</v>
      </c>
      <c r="C1448" s="7">
        <v>53</v>
      </c>
      <c r="D1448" s="7">
        <v>0</v>
      </c>
      <c r="E1448" s="1">
        <v>0</v>
      </c>
      <c r="F1448" s="1">
        <v>12.94</v>
      </c>
      <c r="G1448" s="1">
        <v>0</v>
      </c>
      <c r="H1448" s="1">
        <v>0</v>
      </c>
      <c r="I1448" s="6">
        <v>12.94</v>
      </c>
      <c r="J1448" s="86"/>
      <c r="K1448" s="86"/>
      <c r="L1448" s="85"/>
      <c r="M1448" s="85"/>
      <c r="N1448" s="85"/>
      <c r="O1448" s="85"/>
      <c r="P1448" s="85"/>
      <c r="Q1448" s="32">
        <f t="shared" si="22"/>
        <v>12.94</v>
      </c>
    </row>
    <row r="1449" spans="1:17" x14ac:dyDescent="0.25">
      <c r="A1449" s="83" t="s">
        <v>9117</v>
      </c>
      <c r="B1449" s="84" t="s">
        <v>16824</v>
      </c>
      <c r="C1449" s="7">
        <v>42</v>
      </c>
      <c r="D1449" s="7">
        <v>1</v>
      </c>
      <c r="E1449" s="1">
        <v>6851.54</v>
      </c>
      <c r="F1449" s="1">
        <v>10.26</v>
      </c>
      <c r="G1449" s="1">
        <v>15.56</v>
      </c>
      <c r="H1449" s="1">
        <v>75.98</v>
      </c>
      <c r="I1449" s="6">
        <v>101.8</v>
      </c>
      <c r="J1449" s="86"/>
      <c r="K1449" s="86"/>
      <c r="L1449" s="85"/>
      <c r="M1449" s="85"/>
      <c r="N1449" s="85"/>
      <c r="O1449" s="85"/>
      <c r="P1449" s="85"/>
      <c r="Q1449" s="32">
        <f t="shared" si="22"/>
        <v>101.8</v>
      </c>
    </row>
    <row r="1450" spans="1:17" x14ac:dyDescent="0.25">
      <c r="A1450" s="83" t="s">
        <v>9118</v>
      </c>
      <c r="B1450" s="84" t="s">
        <v>16825</v>
      </c>
      <c r="C1450" s="7">
        <v>79</v>
      </c>
      <c r="D1450" s="7">
        <v>1</v>
      </c>
      <c r="E1450" s="1">
        <v>800.07</v>
      </c>
      <c r="F1450" s="1">
        <v>19.3</v>
      </c>
      <c r="G1450" s="1">
        <v>15.56</v>
      </c>
      <c r="H1450" s="1">
        <v>8.8699999999999992</v>
      </c>
      <c r="I1450" s="6">
        <v>43.73</v>
      </c>
      <c r="J1450" s="86"/>
      <c r="K1450" s="86"/>
      <c r="L1450" s="85"/>
      <c r="M1450" s="85"/>
      <c r="N1450" s="85"/>
      <c r="O1450" s="85"/>
      <c r="P1450" s="85"/>
      <c r="Q1450" s="32">
        <f t="shared" si="22"/>
        <v>43.73</v>
      </c>
    </row>
    <row r="1451" spans="1:17" x14ac:dyDescent="0.25">
      <c r="A1451" s="83" t="s">
        <v>9119</v>
      </c>
      <c r="B1451" s="84" t="s">
        <v>16826</v>
      </c>
      <c r="C1451" s="7">
        <v>71</v>
      </c>
      <c r="D1451" s="7">
        <v>0</v>
      </c>
      <c r="E1451" s="1">
        <v>0</v>
      </c>
      <c r="F1451" s="1">
        <v>17.34</v>
      </c>
      <c r="G1451" s="1">
        <v>0</v>
      </c>
      <c r="H1451" s="1">
        <v>0</v>
      </c>
      <c r="I1451" s="6">
        <v>17.34</v>
      </c>
      <c r="J1451" s="86"/>
      <c r="K1451" s="86"/>
      <c r="L1451" s="85"/>
      <c r="M1451" s="85"/>
      <c r="N1451" s="85"/>
      <c r="O1451" s="85"/>
      <c r="P1451" s="85"/>
      <c r="Q1451" s="32">
        <f t="shared" si="22"/>
        <v>17.34</v>
      </c>
    </row>
    <row r="1452" spans="1:17" x14ac:dyDescent="0.25">
      <c r="A1452" s="83" t="s">
        <v>9120</v>
      </c>
      <c r="B1452" s="84" t="s">
        <v>16827</v>
      </c>
      <c r="C1452" s="7">
        <v>250</v>
      </c>
      <c r="D1452" s="7">
        <v>8</v>
      </c>
      <c r="E1452" s="1">
        <v>3921.5</v>
      </c>
      <c r="F1452" s="1">
        <v>61.07</v>
      </c>
      <c r="G1452" s="1">
        <v>124.46</v>
      </c>
      <c r="H1452" s="1">
        <v>43.49</v>
      </c>
      <c r="I1452" s="6">
        <v>229.02</v>
      </c>
      <c r="J1452" s="86"/>
      <c r="K1452" s="86"/>
      <c r="L1452" s="85"/>
      <c r="M1452" s="85"/>
      <c r="N1452" s="85"/>
      <c r="O1452" s="85"/>
      <c r="P1452" s="85"/>
      <c r="Q1452" s="32">
        <f t="shared" si="22"/>
        <v>229.02</v>
      </c>
    </row>
    <row r="1453" spans="1:17" x14ac:dyDescent="0.25">
      <c r="A1453" s="83" t="s">
        <v>9121</v>
      </c>
      <c r="B1453" s="84" t="s">
        <v>16828</v>
      </c>
      <c r="C1453" s="7">
        <v>31</v>
      </c>
      <c r="D1453" s="7">
        <v>0</v>
      </c>
      <c r="E1453" s="1">
        <v>0</v>
      </c>
      <c r="F1453" s="1">
        <v>7.58</v>
      </c>
      <c r="G1453" s="1">
        <v>0</v>
      </c>
      <c r="H1453" s="1">
        <v>0</v>
      </c>
      <c r="I1453" s="6">
        <v>7.58</v>
      </c>
      <c r="J1453" s="86"/>
      <c r="K1453" s="86"/>
      <c r="L1453" s="85"/>
      <c r="M1453" s="85"/>
      <c r="N1453" s="85"/>
      <c r="O1453" s="85"/>
      <c r="P1453" s="85"/>
      <c r="Q1453" s="32">
        <f t="shared" si="22"/>
        <v>7.58</v>
      </c>
    </row>
    <row r="1454" spans="1:17" x14ac:dyDescent="0.25">
      <c r="A1454" s="83" t="s">
        <v>9122</v>
      </c>
      <c r="B1454" s="84" t="s">
        <v>16829</v>
      </c>
      <c r="C1454" s="7">
        <v>27</v>
      </c>
      <c r="D1454" s="7">
        <v>0</v>
      </c>
      <c r="E1454" s="1">
        <v>0</v>
      </c>
      <c r="F1454" s="1">
        <v>6.6</v>
      </c>
      <c r="G1454" s="1">
        <v>0</v>
      </c>
      <c r="H1454" s="1">
        <v>0</v>
      </c>
      <c r="I1454" s="6">
        <v>6.6</v>
      </c>
      <c r="J1454" s="86"/>
      <c r="K1454" s="86"/>
      <c r="L1454" s="85"/>
      <c r="M1454" s="85"/>
      <c r="N1454" s="85"/>
      <c r="O1454" s="85"/>
      <c r="P1454" s="85"/>
      <c r="Q1454" s="32">
        <f t="shared" si="22"/>
        <v>6.6</v>
      </c>
    </row>
    <row r="1455" spans="1:17" x14ac:dyDescent="0.25">
      <c r="A1455" s="83" t="s">
        <v>9123</v>
      </c>
      <c r="B1455" s="84" t="s">
        <v>16830</v>
      </c>
      <c r="C1455" s="7">
        <v>39</v>
      </c>
      <c r="D1455" s="7">
        <v>0</v>
      </c>
      <c r="E1455" s="1">
        <v>0</v>
      </c>
      <c r="F1455" s="1">
        <v>9.5299999999999994</v>
      </c>
      <c r="G1455" s="1">
        <v>0</v>
      </c>
      <c r="H1455" s="1">
        <v>0</v>
      </c>
      <c r="I1455" s="6">
        <v>9.5299999999999994</v>
      </c>
      <c r="J1455" s="86"/>
      <c r="K1455" s="86"/>
      <c r="L1455" s="85"/>
      <c r="M1455" s="85"/>
      <c r="N1455" s="85"/>
      <c r="O1455" s="85"/>
      <c r="P1455" s="85"/>
      <c r="Q1455" s="32">
        <f t="shared" si="22"/>
        <v>9.5299999999999994</v>
      </c>
    </row>
    <row r="1456" spans="1:17" x14ac:dyDescent="0.25">
      <c r="A1456" s="83" t="s">
        <v>9124</v>
      </c>
      <c r="B1456" s="84" t="s">
        <v>16831</v>
      </c>
      <c r="C1456" s="7">
        <v>516</v>
      </c>
      <c r="D1456" s="7">
        <v>11</v>
      </c>
      <c r="E1456" s="1">
        <v>5580.43</v>
      </c>
      <c r="F1456" s="1">
        <v>126.06</v>
      </c>
      <c r="G1456" s="1">
        <v>171.14</v>
      </c>
      <c r="H1456" s="1">
        <v>61.88</v>
      </c>
      <c r="I1456" s="6">
        <v>359.08</v>
      </c>
      <c r="J1456" s="86"/>
      <c r="K1456" s="86"/>
      <c r="L1456" s="85"/>
      <c r="M1456" s="85"/>
      <c r="N1456" s="85"/>
      <c r="O1456" s="85"/>
      <c r="P1456" s="85"/>
      <c r="Q1456" s="32">
        <f t="shared" si="22"/>
        <v>359.08</v>
      </c>
    </row>
    <row r="1457" spans="1:17" x14ac:dyDescent="0.25">
      <c r="A1457" s="83" t="s">
        <v>9125</v>
      </c>
      <c r="B1457" s="84" t="s">
        <v>16832</v>
      </c>
      <c r="C1457" s="7">
        <v>1500</v>
      </c>
      <c r="D1457" s="7">
        <v>29</v>
      </c>
      <c r="E1457" s="1">
        <v>51032.84</v>
      </c>
      <c r="F1457" s="1">
        <v>366.45</v>
      </c>
      <c r="G1457" s="1">
        <v>451.18</v>
      </c>
      <c r="H1457" s="1">
        <v>565.89</v>
      </c>
      <c r="I1457" s="6">
        <v>1383.52</v>
      </c>
      <c r="J1457" s="86"/>
      <c r="K1457" s="86"/>
      <c r="L1457" s="85"/>
      <c r="M1457" s="85"/>
      <c r="N1457" s="85"/>
      <c r="O1457" s="85"/>
      <c r="P1457" s="85"/>
      <c r="Q1457" s="32">
        <f t="shared" si="22"/>
        <v>1383.52</v>
      </c>
    </row>
    <row r="1458" spans="1:17" x14ac:dyDescent="0.25">
      <c r="A1458" s="83" t="s">
        <v>9126</v>
      </c>
      <c r="B1458" s="84" t="s">
        <v>16833</v>
      </c>
      <c r="C1458" s="7">
        <v>100</v>
      </c>
      <c r="D1458" s="7">
        <v>1</v>
      </c>
      <c r="E1458" s="1">
        <v>615.44000000000005</v>
      </c>
      <c r="F1458" s="1">
        <v>24.43</v>
      </c>
      <c r="G1458" s="1">
        <v>15.56</v>
      </c>
      <c r="H1458" s="1">
        <v>6.82</v>
      </c>
      <c r="I1458" s="6">
        <v>46.81</v>
      </c>
      <c r="J1458" s="86"/>
      <c r="K1458" s="86"/>
      <c r="L1458" s="85"/>
      <c r="M1458" s="85"/>
      <c r="N1458" s="85"/>
      <c r="O1458" s="85"/>
      <c r="P1458" s="85"/>
      <c r="Q1458" s="32">
        <f t="shared" si="22"/>
        <v>46.81</v>
      </c>
    </row>
    <row r="1459" spans="1:17" x14ac:dyDescent="0.25">
      <c r="A1459" s="83" t="s">
        <v>9127</v>
      </c>
      <c r="B1459" s="84" t="s">
        <v>16834</v>
      </c>
      <c r="C1459" s="7">
        <v>58</v>
      </c>
      <c r="D1459" s="7">
        <v>2</v>
      </c>
      <c r="E1459" s="1">
        <v>360.78</v>
      </c>
      <c r="F1459" s="1">
        <v>14.17</v>
      </c>
      <c r="G1459" s="1">
        <v>31.11</v>
      </c>
      <c r="H1459" s="1">
        <v>4</v>
      </c>
      <c r="I1459" s="6">
        <v>49.28</v>
      </c>
      <c r="J1459" s="86"/>
      <c r="K1459" s="86"/>
      <c r="L1459" s="85"/>
      <c r="M1459" s="85"/>
      <c r="N1459" s="85"/>
      <c r="O1459" s="85"/>
      <c r="P1459" s="85"/>
      <c r="Q1459" s="32">
        <f t="shared" si="22"/>
        <v>49.28</v>
      </c>
    </row>
    <row r="1460" spans="1:17" x14ac:dyDescent="0.25">
      <c r="A1460" s="83" t="s">
        <v>9128</v>
      </c>
      <c r="B1460" s="84" t="s">
        <v>16835</v>
      </c>
      <c r="C1460" s="7">
        <v>27</v>
      </c>
      <c r="D1460" s="7">
        <v>0</v>
      </c>
      <c r="E1460" s="1">
        <v>0</v>
      </c>
      <c r="F1460" s="1">
        <v>6.6</v>
      </c>
      <c r="G1460" s="1">
        <v>0</v>
      </c>
      <c r="H1460" s="1">
        <v>0</v>
      </c>
      <c r="I1460" s="6">
        <v>6.6</v>
      </c>
      <c r="J1460" s="86"/>
      <c r="K1460" s="86"/>
      <c r="L1460" s="85"/>
      <c r="M1460" s="85"/>
      <c r="N1460" s="85"/>
      <c r="O1460" s="85"/>
      <c r="P1460" s="85"/>
      <c r="Q1460" s="32">
        <f t="shared" si="22"/>
        <v>6.6</v>
      </c>
    </row>
    <row r="1461" spans="1:17" x14ac:dyDescent="0.25">
      <c r="A1461" s="83" t="s">
        <v>9129</v>
      </c>
      <c r="B1461" s="84" t="s">
        <v>16836</v>
      </c>
      <c r="C1461" s="7">
        <v>113</v>
      </c>
      <c r="D1461" s="7">
        <v>2</v>
      </c>
      <c r="E1461" s="1">
        <v>22239.360000000001</v>
      </c>
      <c r="F1461" s="1">
        <v>27.61</v>
      </c>
      <c r="G1461" s="1">
        <v>31.11</v>
      </c>
      <c r="H1461" s="1">
        <v>246.61</v>
      </c>
      <c r="I1461" s="6">
        <v>305.33</v>
      </c>
      <c r="J1461" s="86"/>
      <c r="K1461" s="86"/>
      <c r="L1461" s="85"/>
      <c r="M1461" s="85"/>
      <c r="N1461" s="85"/>
      <c r="O1461" s="85"/>
      <c r="P1461" s="85"/>
      <c r="Q1461" s="32">
        <f t="shared" si="22"/>
        <v>305.33</v>
      </c>
    </row>
    <row r="1462" spans="1:17" x14ac:dyDescent="0.25">
      <c r="A1462" s="83" t="s">
        <v>9130</v>
      </c>
      <c r="B1462" s="84" t="s">
        <v>16837</v>
      </c>
      <c r="C1462" s="7">
        <v>176</v>
      </c>
      <c r="D1462" s="7">
        <v>3</v>
      </c>
      <c r="E1462" s="1">
        <v>672.66</v>
      </c>
      <c r="F1462" s="1">
        <v>43</v>
      </c>
      <c r="G1462" s="1">
        <v>46.67</v>
      </c>
      <c r="H1462" s="1">
        <v>7.46</v>
      </c>
      <c r="I1462" s="6">
        <v>97.13</v>
      </c>
      <c r="J1462" s="86"/>
      <c r="K1462" s="86"/>
      <c r="L1462" s="85"/>
      <c r="M1462" s="85"/>
      <c r="N1462" s="85"/>
      <c r="O1462" s="85"/>
      <c r="P1462" s="85"/>
      <c r="Q1462" s="32">
        <f t="shared" si="22"/>
        <v>97.13</v>
      </c>
    </row>
    <row r="1463" spans="1:17" x14ac:dyDescent="0.25">
      <c r="A1463" s="83" t="s">
        <v>9131</v>
      </c>
      <c r="B1463" s="84" t="s">
        <v>16838</v>
      </c>
      <c r="C1463" s="7">
        <v>61</v>
      </c>
      <c r="D1463" s="7">
        <v>0</v>
      </c>
      <c r="E1463" s="1">
        <v>0</v>
      </c>
      <c r="F1463" s="1">
        <v>14.9</v>
      </c>
      <c r="G1463" s="1">
        <v>0</v>
      </c>
      <c r="H1463" s="1">
        <v>0</v>
      </c>
      <c r="I1463" s="6">
        <v>14.9</v>
      </c>
      <c r="J1463" s="86"/>
      <c r="K1463" s="86"/>
      <c r="L1463" s="85"/>
      <c r="M1463" s="85"/>
      <c r="N1463" s="85"/>
      <c r="O1463" s="85"/>
      <c r="P1463" s="85"/>
      <c r="Q1463" s="32">
        <f t="shared" si="22"/>
        <v>14.9</v>
      </c>
    </row>
    <row r="1464" spans="1:17" x14ac:dyDescent="0.25">
      <c r="A1464" s="83" t="s">
        <v>9132</v>
      </c>
      <c r="B1464" s="84" t="s">
        <v>16839</v>
      </c>
      <c r="C1464" s="7">
        <v>1859</v>
      </c>
      <c r="D1464" s="7">
        <v>98</v>
      </c>
      <c r="E1464" s="1">
        <v>23402.47</v>
      </c>
      <c r="F1464" s="1">
        <v>454.15</v>
      </c>
      <c r="G1464" s="1">
        <v>1524.68</v>
      </c>
      <c r="H1464" s="1">
        <v>259.5</v>
      </c>
      <c r="I1464" s="6">
        <v>2238.33</v>
      </c>
      <c r="J1464" s="86"/>
      <c r="K1464" s="86"/>
      <c r="L1464" s="85"/>
      <c r="M1464" s="85"/>
      <c r="N1464" s="85"/>
      <c r="O1464" s="85"/>
      <c r="P1464" s="85"/>
      <c r="Q1464" s="32">
        <f t="shared" si="22"/>
        <v>2238.33</v>
      </c>
    </row>
    <row r="1465" spans="1:17" x14ac:dyDescent="0.25">
      <c r="A1465" s="83" t="s">
        <v>9133</v>
      </c>
      <c r="B1465" s="84" t="s">
        <v>16840</v>
      </c>
      <c r="C1465" s="7">
        <v>287</v>
      </c>
      <c r="D1465" s="7">
        <v>2</v>
      </c>
      <c r="E1465" s="1">
        <v>215.4</v>
      </c>
      <c r="F1465" s="1">
        <v>70.11</v>
      </c>
      <c r="G1465" s="1">
        <v>31.11</v>
      </c>
      <c r="H1465" s="1">
        <v>2.39</v>
      </c>
      <c r="I1465" s="6">
        <v>103.61</v>
      </c>
      <c r="J1465" s="86"/>
      <c r="K1465" s="86"/>
      <c r="L1465" s="85"/>
      <c r="M1465" s="85"/>
      <c r="N1465" s="85"/>
      <c r="O1465" s="85"/>
      <c r="P1465" s="85"/>
      <c r="Q1465" s="32">
        <f t="shared" si="22"/>
        <v>103.61</v>
      </c>
    </row>
    <row r="1466" spans="1:17" x14ac:dyDescent="0.25">
      <c r="A1466" s="83" t="s">
        <v>9134</v>
      </c>
      <c r="B1466" s="84" t="s">
        <v>16841</v>
      </c>
      <c r="C1466" s="7">
        <v>705</v>
      </c>
      <c r="D1466" s="7">
        <v>7</v>
      </c>
      <c r="E1466" s="1">
        <v>1132.95</v>
      </c>
      <c r="F1466" s="1">
        <v>172.23</v>
      </c>
      <c r="G1466" s="1">
        <v>108.9</v>
      </c>
      <c r="H1466" s="1">
        <v>12.56</v>
      </c>
      <c r="I1466" s="6">
        <v>293.69</v>
      </c>
      <c r="J1466" s="86"/>
      <c r="K1466" s="86"/>
      <c r="L1466" s="85"/>
      <c r="M1466" s="85"/>
      <c r="N1466" s="85"/>
      <c r="O1466" s="85"/>
      <c r="P1466" s="85"/>
      <c r="Q1466" s="32">
        <f t="shared" si="22"/>
        <v>293.69</v>
      </c>
    </row>
    <row r="1467" spans="1:17" x14ac:dyDescent="0.25">
      <c r="A1467" s="83" t="s">
        <v>9135</v>
      </c>
      <c r="B1467" s="84" t="s">
        <v>16842</v>
      </c>
      <c r="C1467" s="7">
        <v>1423</v>
      </c>
      <c r="D1467" s="7">
        <v>47</v>
      </c>
      <c r="E1467" s="1">
        <v>16266.67</v>
      </c>
      <c r="F1467" s="1">
        <v>347.64</v>
      </c>
      <c r="G1467" s="1">
        <v>731.22</v>
      </c>
      <c r="H1467" s="1">
        <v>180.38</v>
      </c>
      <c r="I1467" s="6">
        <v>1259.24</v>
      </c>
      <c r="J1467" s="86"/>
      <c r="K1467" s="86"/>
      <c r="L1467" s="85"/>
      <c r="M1467" s="85"/>
      <c r="N1467" s="85"/>
      <c r="O1467" s="85"/>
      <c r="P1467" s="85"/>
      <c r="Q1467" s="32">
        <f t="shared" si="22"/>
        <v>1259.24</v>
      </c>
    </row>
    <row r="1468" spans="1:17" x14ac:dyDescent="0.25">
      <c r="A1468" s="83" t="s">
        <v>9136</v>
      </c>
      <c r="B1468" s="84" t="s">
        <v>16843</v>
      </c>
      <c r="C1468" s="7">
        <v>85</v>
      </c>
      <c r="D1468" s="7">
        <v>0</v>
      </c>
      <c r="E1468" s="1">
        <v>0</v>
      </c>
      <c r="F1468" s="1">
        <v>20.77</v>
      </c>
      <c r="G1468" s="1">
        <v>0</v>
      </c>
      <c r="H1468" s="1">
        <v>0</v>
      </c>
      <c r="I1468" s="6">
        <v>20.77</v>
      </c>
      <c r="J1468" s="86"/>
      <c r="K1468" s="86"/>
      <c r="L1468" s="85"/>
      <c r="M1468" s="85"/>
      <c r="N1468" s="85"/>
      <c r="O1468" s="85"/>
      <c r="P1468" s="85"/>
      <c r="Q1468" s="32">
        <f t="shared" si="22"/>
        <v>20.77</v>
      </c>
    </row>
    <row r="1469" spans="1:17" x14ac:dyDescent="0.25">
      <c r="A1469" s="83" t="s">
        <v>9137</v>
      </c>
      <c r="B1469" s="84" t="s">
        <v>16844</v>
      </c>
      <c r="C1469" s="7">
        <v>97</v>
      </c>
      <c r="D1469" s="7">
        <v>2</v>
      </c>
      <c r="E1469" s="1">
        <v>18246.740000000002</v>
      </c>
      <c r="F1469" s="1">
        <v>23.7</v>
      </c>
      <c r="G1469" s="1">
        <v>31.11</v>
      </c>
      <c r="H1469" s="1">
        <v>202.34</v>
      </c>
      <c r="I1469" s="6">
        <v>257.14999999999998</v>
      </c>
      <c r="J1469" s="86"/>
      <c r="K1469" s="86"/>
      <c r="L1469" s="85"/>
      <c r="M1469" s="85"/>
      <c r="N1469" s="85"/>
      <c r="O1469" s="85"/>
      <c r="P1469" s="85"/>
      <c r="Q1469" s="32">
        <f t="shared" si="22"/>
        <v>257.14999999999998</v>
      </c>
    </row>
    <row r="1470" spans="1:17" x14ac:dyDescent="0.25">
      <c r="A1470" s="83" t="s">
        <v>9138</v>
      </c>
      <c r="B1470" s="84" t="s">
        <v>16845</v>
      </c>
      <c r="C1470" s="7">
        <v>420</v>
      </c>
      <c r="D1470" s="7">
        <v>34</v>
      </c>
      <c r="E1470" s="1">
        <v>8786.26</v>
      </c>
      <c r="F1470" s="1">
        <v>102.61</v>
      </c>
      <c r="G1470" s="1">
        <v>528.97</v>
      </c>
      <c r="H1470" s="1">
        <v>97.43</v>
      </c>
      <c r="I1470" s="6">
        <v>729.01</v>
      </c>
      <c r="J1470" s="86"/>
      <c r="K1470" s="86"/>
      <c r="L1470" s="85"/>
      <c r="M1470" s="85"/>
      <c r="N1470" s="85"/>
      <c r="O1470" s="85"/>
      <c r="P1470" s="85"/>
      <c r="Q1470" s="32">
        <f t="shared" si="22"/>
        <v>729.01</v>
      </c>
    </row>
    <row r="1471" spans="1:17" x14ac:dyDescent="0.25">
      <c r="A1471" s="83" t="s">
        <v>9139</v>
      </c>
      <c r="B1471" s="84" t="s">
        <v>16846</v>
      </c>
      <c r="C1471" s="7">
        <v>165</v>
      </c>
      <c r="D1471" s="7">
        <v>1</v>
      </c>
      <c r="E1471" s="1">
        <v>95.08</v>
      </c>
      <c r="F1471" s="1">
        <v>40.31</v>
      </c>
      <c r="G1471" s="1">
        <v>15.56</v>
      </c>
      <c r="H1471" s="1">
        <v>1.06</v>
      </c>
      <c r="I1471" s="6">
        <v>56.93</v>
      </c>
      <c r="J1471" s="86"/>
      <c r="K1471" s="86"/>
      <c r="L1471" s="85"/>
      <c r="M1471" s="85"/>
      <c r="N1471" s="85"/>
      <c r="O1471" s="85"/>
      <c r="P1471" s="85"/>
      <c r="Q1471" s="32">
        <f t="shared" si="22"/>
        <v>56.93</v>
      </c>
    </row>
    <row r="1472" spans="1:17" x14ac:dyDescent="0.25">
      <c r="A1472" s="83" t="s">
        <v>9140</v>
      </c>
      <c r="B1472" s="84" t="s">
        <v>16847</v>
      </c>
      <c r="C1472" s="7">
        <v>61</v>
      </c>
      <c r="D1472" s="7">
        <v>1</v>
      </c>
      <c r="E1472" s="1">
        <v>186.61</v>
      </c>
      <c r="F1472" s="1">
        <v>14.9</v>
      </c>
      <c r="G1472" s="1">
        <v>15.56</v>
      </c>
      <c r="H1472" s="1">
        <v>2.0699999999999998</v>
      </c>
      <c r="I1472" s="6">
        <v>32.53</v>
      </c>
      <c r="J1472" s="86"/>
      <c r="K1472" s="86"/>
      <c r="L1472" s="85"/>
      <c r="M1472" s="85"/>
      <c r="N1472" s="85"/>
      <c r="O1472" s="85"/>
      <c r="P1472" s="85"/>
      <c r="Q1472" s="32">
        <f t="shared" si="22"/>
        <v>32.53</v>
      </c>
    </row>
    <row r="1473" spans="1:17" x14ac:dyDescent="0.25">
      <c r="A1473" s="83" t="s">
        <v>9141</v>
      </c>
      <c r="B1473" s="84" t="s">
        <v>16848</v>
      </c>
      <c r="C1473" s="7">
        <v>44</v>
      </c>
      <c r="D1473" s="7">
        <v>0</v>
      </c>
      <c r="E1473" s="1">
        <v>0</v>
      </c>
      <c r="F1473" s="1">
        <v>10.75</v>
      </c>
      <c r="G1473" s="1">
        <v>0</v>
      </c>
      <c r="H1473" s="1">
        <v>0</v>
      </c>
      <c r="I1473" s="6">
        <v>10.75</v>
      </c>
      <c r="J1473" s="86"/>
      <c r="K1473" s="86"/>
      <c r="L1473" s="85"/>
      <c r="M1473" s="85"/>
      <c r="N1473" s="85"/>
      <c r="O1473" s="85"/>
      <c r="P1473" s="85"/>
      <c r="Q1473" s="32">
        <f t="shared" si="22"/>
        <v>10.75</v>
      </c>
    </row>
    <row r="1474" spans="1:17" x14ac:dyDescent="0.25">
      <c r="A1474" s="83" t="s">
        <v>9142</v>
      </c>
      <c r="B1474" s="84" t="s">
        <v>16849</v>
      </c>
      <c r="C1474" s="7">
        <v>11</v>
      </c>
      <c r="D1474" s="7">
        <v>0</v>
      </c>
      <c r="E1474" s="1">
        <v>0</v>
      </c>
      <c r="F1474" s="1">
        <v>2.69</v>
      </c>
      <c r="G1474" s="1">
        <v>0</v>
      </c>
      <c r="H1474" s="1">
        <v>0</v>
      </c>
      <c r="I1474" s="6">
        <v>2.69</v>
      </c>
      <c r="J1474" s="86"/>
      <c r="K1474" s="86"/>
      <c r="L1474" s="85"/>
      <c r="M1474" s="85"/>
      <c r="N1474" s="85"/>
      <c r="O1474" s="85"/>
      <c r="P1474" s="85"/>
      <c r="Q1474" s="32">
        <f t="shared" si="22"/>
        <v>2.69</v>
      </c>
    </row>
    <row r="1475" spans="1:17" x14ac:dyDescent="0.25">
      <c r="A1475" s="83" t="s">
        <v>9143</v>
      </c>
      <c r="B1475" s="84" t="s">
        <v>16850</v>
      </c>
      <c r="C1475" s="7">
        <v>44</v>
      </c>
      <c r="D1475" s="7">
        <v>1</v>
      </c>
      <c r="E1475" s="1">
        <v>7969.43</v>
      </c>
      <c r="F1475" s="1">
        <v>10.75</v>
      </c>
      <c r="G1475" s="1">
        <v>15.56</v>
      </c>
      <c r="H1475" s="1">
        <v>88.37</v>
      </c>
      <c r="I1475" s="6">
        <v>114.68</v>
      </c>
      <c r="J1475" s="86"/>
      <c r="K1475" s="86"/>
      <c r="L1475" s="85"/>
      <c r="M1475" s="85"/>
      <c r="N1475" s="85"/>
      <c r="O1475" s="85"/>
      <c r="P1475" s="85"/>
      <c r="Q1475" s="32">
        <f t="shared" si="22"/>
        <v>114.68</v>
      </c>
    </row>
    <row r="1476" spans="1:17" x14ac:dyDescent="0.25">
      <c r="A1476" s="83" t="s">
        <v>9144</v>
      </c>
      <c r="B1476" s="84" t="s">
        <v>16851</v>
      </c>
      <c r="C1476" s="7">
        <v>217</v>
      </c>
      <c r="D1476" s="7">
        <v>7</v>
      </c>
      <c r="E1476" s="1">
        <v>995.38</v>
      </c>
      <c r="F1476" s="1">
        <v>53.02</v>
      </c>
      <c r="G1476" s="1">
        <v>108.9</v>
      </c>
      <c r="H1476" s="1">
        <v>11.04</v>
      </c>
      <c r="I1476" s="6">
        <v>172.96</v>
      </c>
      <c r="J1476" s="86"/>
      <c r="K1476" s="86"/>
      <c r="L1476" s="85"/>
      <c r="M1476" s="85"/>
      <c r="N1476" s="85"/>
      <c r="O1476" s="85"/>
      <c r="P1476" s="85"/>
      <c r="Q1476" s="32">
        <f t="shared" si="22"/>
        <v>172.96</v>
      </c>
    </row>
    <row r="1477" spans="1:17" x14ac:dyDescent="0.25">
      <c r="A1477" s="83" t="s">
        <v>9145</v>
      </c>
      <c r="B1477" s="84" t="s">
        <v>16852</v>
      </c>
      <c r="C1477" s="7">
        <v>114</v>
      </c>
      <c r="D1477" s="7">
        <v>6</v>
      </c>
      <c r="E1477" s="1">
        <v>1038.1300000000001</v>
      </c>
      <c r="F1477" s="1">
        <v>27.85</v>
      </c>
      <c r="G1477" s="1">
        <v>93.34</v>
      </c>
      <c r="H1477" s="1">
        <v>11.51</v>
      </c>
      <c r="I1477" s="6">
        <v>132.69999999999999</v>
      </c>
      <c r="J1477" s="86"/>
      <c r="K1477" s="86"/>
      <c r="L1477" s="85"/>
      <c r="M1477" s="85"/>
      <c r="N1477" s="85"/>
      <c r="O1477" s="85"/>
      <c r="P1477" s="85"/>
      <c r="Q1477" s="32">
        <f t="shared" si="22"/>
        <v>132.69999999999999</v>
      </c>
    </row>
    <row r="1478" spans="1:17" x14ac:dyDescent="0.25">
      <c r="A1478" s="83" t="s">
        <v>9146</v>
      </c>
      <c r="B1478" s="84" t="s">
        <v>16853</v>
      </c>
      <c r="C1478" s="7">
        <v>26</v>
      </c>
      <c r="D1478" s="7">
        <v>0</v>
      </c>
      <c r="E1478" s="1">
        <v>0</v>
      </c>
      <c r="F1478" s="1">
        <v>6.35</v>
      </c>
      <c r="G1478" s="1">
        <v>0</v>
      </c>
      <c r="H1478" s="1">
        <v>0</v>
      </c>
      <c r="I1478" s="6">
        <v>6.35</v>
      </c>
      <c r="J1478" s="86"/>
      <c r="K1478" s="86"/>
      <c r="L1478" s="85"/>
      <c r="M1478" s="85"/>
      <c r="N1478" s="85"/>
      <c r="O1478" s="85"/>
      <c r="P1478" s="85"/>
      <c r="Q1478" s="32">
        <f t="shared" si="22"/>
        <v>6.35</v>
      </c>
    </row>
    <row r="1479" spans="1:17" x14ac:dyDescent="0.25">
      <c r="A1479" s="83" t="s">
        <v>9147</v>
      </c>
      <c r="B1479" s="84" t="s">
        <v>16854</v>
      </c>
      <c r="C1479" s="7">
        <v>273</v>
      </c>
      <c r="D1479" s="7">
        <v>2</v>
      </c>
      <c r="E1479" s="1">
        <v>583.95000000000005</v>
      </c>
      <c r="F1479" s="1">
        <v>66.7</v>
      </c>
      <c r="G1479" s="1">
        <v>31.11</v>
      </c>
      <c r="H1479" s="1">
        <v>6.47</v>
      </c>
      <c r="I1479" s="6">
        <v>104.28</v>
      </c>
      <c r="J1479" s="86"/>
      <c r="K1479" s="86"/>
      <c r="L1479" s="85"/>
      <c r="M1479" s="85"/>
      <c r="N1479" s="85"/>
      <c r="O1479" s="85"/>
      <c r="P1479" s="85"/>
      <c r="Q1479" s="32">
        <f t="shared" si="22"/>
        <v>104.28</v>
      </c>
    </row>
    <row r="1480" spans="1:17" x14ac:dyDescent="0.25">
      <c r="A1480" s="83" t="s">
        <v>9148</v>
      </c>
      <c r="B1480" s="84" t="s">
        <v>16855</v>
      </c>
      <c r="C1480" s="7">
        <v>41</v>
      </c>
      <c r="D1480" s="7">
        <v>2</v>
      </c>
      <c r="E1480" s="1">
        <v>435.43</v>
      </c>
      <c r="F1480" s="1">
        <v>10.02</v>
      </c>
      <c r="G1480" s="1">
        <v>31.11</v>
      </c>
      <c r="H1480" s="1">
        <v>4.83</v>
      </c>
      <c r="I1480" s="6">
        <v>45.96</v>
      </c>
      <c r="J1480" s="86"/>
      <c r="K1480" s="86"/>
      <c r="L1480" s="85"/>
      <c r="M1480" s="85"/>
      <c r="N1480" s="85"/>
      <c r="O1480" s="85"/>
      <c r="P1480" s="85"/>
      <c r="Q1480" s="32">
        <f t="shared" si="22"/>
        <v>45.96</v>
      </c>
    </row>
    <row r="1481" spans="1:17" x14ac:dyDescent="0.25">
      <c r="A1481" s="83" t="s">
        <v>9149</v>
      </c>
      <c r="B1481" s="84" t="s">
        <v>16856</v>
      </c>
      <c r="C1481" s="7">
        <v>46</v>
      </c>
      <c r="D1481" s="7">
        <v>0</v>
      </c>
      <c r="E1481" s="1">
        <v>0</v>
      </c>
      <c r="F1481" s="1">
        <v>11.24</v>
      </c>
      <c r="G1481" s="1">
        <v>0</v>
      </c>
      <c r="H1481" s="1">
        <v>0</v>
      </c>
      <c r="I1481" s="6">
        <v>11.24</v>
      </c>
      <c r="J1481" s="86"/>
      <c r="K1481" s="86"/>
      <c r="L1481" s="85"/>
      <c r="M1481" s="85"/>
      <c r="N1481" s="85"/>
      <c r="O1481" s="85"/>
      <c r="P1481" s="85"/>
      <c r="Q1481" s="32">
        <f t="shared" si="22"/>
        <v>11.24</v>
      </c>
    </row>
    <row r="1482" spans="1:17" x14ac:dyDescent="0.25">
      <c r="A1482" s="83" t="s">
        <v>9150</v>
      </c>
      <c r="B1482" s="84" t="s">
        <v>16857</v>
      </c>
      <c r="C1482" s="7">
        <v>160</v>
      </c>
      <c r="D1482" s="7">
        <v>20</v>
      </c>
      <c r="E1482" s="1">
        <v>21577.98</v>
      </c>
      <c r="F1482" s="1">
        <v>39.090000000000003</v>
      </c>
      <c r="G1482" s="1">
        <v>311.16000000000003</v>
      </c>
      <c r="H1482" s="1">
        <v>239.27</v>
      </c>
      <c r="I1482" s="6">
        <v>589.52</v>
      </c>
      <c r="J1482" s="86"/>
      <c r="K1482" s="86"/>
      <c r="L1482" s="85"/>
      <c r="M1482" s="85"/>
      <c r="N1482" s="85"/>
      <c r="O1482" s="85"/>
      <c r="P1482" s="85"/>
      <c r="Q1482" s="32">
        <f t="shared" si="22"/>
        <v>589.52</v>
      </c>
    </row>
    <row r="1483" spans="1:17" x14ac:dyDescent="0.25">
      <c r="A1483" s="83" t="s">
        <v>9151</v>
      </c>
      <c r="B1483" s="84" t="s">
        <v>16858</v>
      </c>
      <c r="C1483" s="7">
        <v>645</v>
      </c>
      <c r="D1483" s="7">
        <v>24</v>
      </c>
      <c r="E1483" s="1">
        <v>6607.9</v>
      </c>
      <c r="F1483" s="1">
        <v>157.58000000000001</v>
      </c>
      <c r="G1483" s="1">
        <v>373.39</v>
      </c>
      <c r="H1483" s="1">
        <v>73.27</v>
      </c>
      <c r="I1483" s="6">
        <v>604.24</v>
      </c>
      <c r="J1483" s="86"/>
      <c r="K1483" s="86"/>
      <c r="L1483" s="85"/>
      <c r="M1483" s="85"/>
      <c r="N1483" s="85"/>
      <c r="O1483" s="85"/>
      <c r="P1483" s="85"/>
      <c r="Q1483" s="32">
        <f t="shared" si="22"/>
        <v>604.24</v>
      </c>
    </row>
    <row r="1484" spans="1:17" x14ac:dyDescent="0.25">
      <c r="A1484" s="83" t="s">
        <v>9152</v>
      </c>
      <c r="B1484" s="84" t="s">
        <v>16859</v>
      </c>
      <c r="C1484" s="7">
        <v>180</v>
      </c>
      <c r="D1484" s="7">
        <v>3</v>
      </c>
      <c r="E1484" s="1">
        <v>2718.82</v>
      </c>
      <c r="F1484" s="1">
        <v>43.98</v>
      </c>
      <c r="G1484" s="1">
        <v>46.67</v>
      </c>
      <c r="H1484" s="1">
        <v>30.15</v>
      </c>
      <c r="I1484" s="6">
        <v>120.8</v>
      </c>
      <c r="J1484" s="86"/>
      <c r="K1484" s="86"/>
      <c r="L1484" s="85"/>
      <c r="M1484" s="85"/>
      <c r="N1484" s="85"/>
      <c r="O1484" s="85"/>
      <c r="P1484" s="85"/>
      <c r="Q1484" s="32">
        <f t="shared" si="22"/>
        <v>120.8</v>
      </c>
    </row>
    <row r="1485" spans="1:17" x14ac:dyDescent="0.25">
      <c r="A1485" s="83" t="s">
        <v>9153</v>
      </c>
      <c r="B1485" s="84" t="s">
        <v>16860</v>
      </c>
      <c r="C1485" s="7">
        <v>264</v>
      </c>
      <c r="D1485" s="7">
        <v>0</v>
      </c>
      <c r="E1485" s="1">
        <v>0</v>
      </c>
      <c r="F1485" s="1">
        <v>64.5</v>
      </c>
      <c r="G1485" s="1">
        <v>0</v>
      </c>
      <c r="H1485" s="1">
        <v>0</v>
      </c>
      <c r="I1485" s="6">
        <v>64.5</v>
      </c>
      <c r="J1485" s="86"/>
      <c r="K1485" s="86"/>
      <c r="L1485" s="85"/>
      <c r="M1485" s="85"/>
      <c r="N1485" s="85"/>
      <c r="O1485" s="85"/>
      <c r="P1485" s="85"/>
      <c r="Q1485" s="32">
        <f t="shared" si="22"/>
        <v>64.5</v>
      </c>
    </row>
    <row r="1486" spans="1:17" x14ac:dyDescent="0.25">
      <c r="A1486" s="83" t="s">
        <v>9154</v>
      </c>
      <c r="B1486" s="84" t="s">
        <v>16861</v>
      </c>
      <c r="C1486" s="7">
        <v>37</v>
      </c>
      <c r="D1486" s="7">
        <v>0</v>
      </c>
      <c r="E1486" s="1">
        <v>0</v>
      </c>
      <c r="F1486" s="1">
        <v>9.0399999999999991</v>
      </c>
      <c r="G1486" s="1">
        <v>0</v>
      </c>
      <c r="H1486" s="1">
        <v>0</v>
      </c>
      <c r="I1486" s="6">
        <v>9.0399999999999991</v>
      </c>
      <c r="J1486" s="86"/>
      <c r="K1486" s="86"/>
      <c r="L1486" s="85"/>
      <c r="M1486" s="85"/>
      <c r="N1486" s="85"/>
      <c r="O1486" s="85"/>
      <c r="P1486" s="85"/>
      <c r="Q1486" s="32">
        <f t="shared" ref="Q1486:Q1549" si="23">P1486+I1486</f>
        <v>9.0399999999999991</v>
      </c>
    </row>
    <row r="1487" spans="1:17" x14ac:dyDescent="0.25">
      <c r="A1487" s="83" t="s">
        <v>9155</v>
      </c>
      <c r="B1487" s="84" t="s">
        <v>16862</v>
      </c>
      <c r="C1487" s="7">
        <v>112</v>
      </c>
      <c r="D1487" s="7">
        <v>0</v>
      </c>
      <c r="E1487" s="1">
        <v>0</v>
      </c>
      <c r="F1487" s="1">
        <v>27.36</v>
      </c>
      <c r="G1487" s="1">
        <v>0</v>
      </c>
      <c r="H1487" s="1">
        <v>0</v>
      </c>
      <c r="I1487" s="6">
        <v>27.36</v>
      </c>
      <c r="J1487" s="86"/>
      <c r="K1487" s="86"/>
      <c r="L1487" s="85"/>
      <c r="M1487" s="85"/>
      <c r="N1487" s="85"/>
      <c r="O1487" s="85"/>
      <c r="P1487" s="85"/>
      <c r="Q1487" s="32">
        <f t="shared" si="23"/>
        <v>27.36</v>
      </c>
    </row>
    <row r="1488" spans="1:17" x14ac:dyDescent="0.25">
      <c r="A1488" s="83" t="s">
        <v>9156</v>
      </c>
      <c r="B1488" s="84" t="s">
        <v>16863</v>
      </c>
      <c r="C1488" s="7">
        <v>74</v>
      </c>
      <c r="D1488" s="7">
        <v>0</v>
      </c>
      <c r="E1488" s="1">
        <v>0</v>
      </c>
      <c r="F1488" s="1">
        <v>18.079999999999998</v>
      </c>
      <c r="G1488" s="1">
        <v>0</v>
      </c>
      <c r="H1488" s="1">
        <v>0</v>
      </c>
      <c r="I1488" s="6">
        <v>18.079999999999998</v>
      </c>
      <c r="J1488" s="86"/>
      <c r="K1488" s="86"/>
      <c r="L1488" s="85"/>
      <c r="M1488" s="85"/>
      <c r="N1488" s="85"/>
      <c r="O1488" s="85"/>
      <c r="P1488" s="85"/>
      <c r="Q1488" s="32">
        <f t="shared" si="23"/>
        <v>18.079999999999998</v>
      </c>
    </row>
    <row r="1489" spans="1:17" x14ac:dyDescent="0.25">
      <c r="A1489" s="83" t="s">
        <v>9157</v>
      </c>
      <c r="B1489" s="84" t="s">
        <v>16864</v>
      </c>
      <c r="C1489" s="7">
        <v>195</v>
      </c>
      <c r="D1489" s="7">
        <v>3</v>
      </c>
      <c r="E1489" s="1">
        <v>444.44</v>
      </c>
      <c r="F1489" s="1">
        <v>47.64</v>
      </c>
      <c r="G1489" s="1">
        <v>46.67</v>
      </c>
      <c r="H1489" s="1">
        <v>4.93</v>
      </c>
      <c r="I1489" s="6">
        <v>99.24</v>
      </c>
      <c r="J1489" s="86"/>
      <c r="K1489" s="86"/>
      <c r="L1489" s="85"/>
      <c r="M1489" s="85"/>
      <c r="N1489" s="85"/>
      <c r="O1489" s="85"/>
      <c r="P1489" s="85"/>
      <c r="Q1489" s="32">
        <f t="shared" si="23"/>
        <v>99.24</v>
      </c>
    </row>
    <row r="1490" spans="1:17" x14ac:dyDescent="0.25">
      <c r="A1490" s="83" t="s">
        <v>9158</v>
      </c>
      <c r="B1490" s="84" t="s">
        <v>16865</v>
      </c>
      <c r="C1490" s="7">
        <v>53</v>
      </c>
      <c r="D1490" s="7">
        <v>0</v>
      </c>
      <c r="E1490" s="1">
        <v>0</v>
      </c>
      <c r="F1490" s="1">
        <v>12.94</v>
      </c>
      <c r="G1490" s="1">
        <v>0</v>
      </c>
      <c r="H1490" s="1">
        <v>0</v>
      </c>
      <c r="I1490" s="6">
        <v>12.94</v>
      </c>
      <c r="J1490" s="86"/>
      <c r="K1490" s="86"/>
      <c r="L1490" s="85"/>
      <c r="M1490" s="85"/>
      <c r="N1490" s="85"/>
      <c r="O1490" s="85"/>
      <c r="P1490" s="85"/>
      <c r="Q1490" s="32">
        <f t="shared" si="23"/>
        <v>12.94</v>
      </c>
    </row>
    <row r="1491" spans="1:17" x14ac:dyDescent="0.25">
      <c r="A1491" s="83" t="s">
        <v>9159</v>
      </c>
      <c r="B1491" s="84" t="s">
        <v>16866</v>
      </c>
      <c r="C1491" s="7">
        <v>89</v>
      </c>
      <c r="D1491" s="7">
        <v>0</v>
      </c>
      <c r="E1491" s="1">
        <v>0</v>
      </c>
      <c r="F1491" s="1">
        <v>21.74</v>
      </c>
      <c r="G1491" s="1">
        <v>0</v>
      </c>
      <c r="H1491" s="1">
        <v>0</v>
      </c>
      <c r="I1491" s="6">
        <v>21.74</v>
      </c>
      <c r="J1491" s="86"/>
      <c r="K1491" s="86"/>
      <c r="L1491" s="85"/>
      <c r="M1491" s="85"/>
      <c r="N1491" s="85"/>
      <c r="O1491" s="85"/>
      <c r="P1491" s="85"/>
      <c r="Q1491" s="32">
        <f t="shared" si="23"/>
        <v>21.74</v>
      </c>
    </row>
    <row r="1492" spans="1:17" x14ac:dyDescent="0.25">
      <c r="A1492" s="83" t="s">
        <v>9160</v>
      </c>
      <c r="B1492" s="84" t="s">
        <v>16867</v>
      </c>
      <c r="C1492" s="7">
        <v>72</v>
      </c>
      <c r="D1492" s="7">
        <v>3</v>
      </c>
      <c r="E1492" s="1">
        <v>10115.040000000001</v>
      </c>
      <c r="F1492" s="1">
        <v>17.59</v>
      </c>
      <c r="G1492" s="1">
        <v>46.67</v>
      </c>
      <c r="H1492" s="1">
        <v>112.16</v>
      </c>
      <c r="I1492" s="6">
        <v>176.42</v>
      </c>
      <c r="J1492" s="86"/>
      <c r="K1492" s="86"/>
      <c r="L1492" s="85"/>
      <c r="M1492" s="85"/>
      <c r="N1492" s="85"/>
      <c r="O1492" s="85"/>
      <c r="P1492" s="85"/>
      <c r="Q1492" s="32">
        <f t="shared" si="23"/>
        <v>176.42</v>
      </c>
    </row>
    <row r="1493" spans="1:17" x14ac:dyDescent="0.25">
      <c r="A1493" s="83" t="s">
        <v>9161</v>
      </c>
      <c r="B1493" s="84" t="s">
        <v>16868</v>
      </c>
      <c r="C1493" s="7">
        <v>44</v>
      </c>
      <c r="D1493" s="7">
        <v>0</v>
      </c>
      <c r="E1493" s="1">
        <v>0</v>
      </c>
      <c r="F1493" s="1">
        <v>10.75</v>
      </c>
      <c r="G1493" s="1">
        <v>0</v>
      </c>
      <c r="H1493" s="1">
        <v>0</v>
      </c>
      <c r="I1493" s="6">
        <v>10.75</v>
      </c>
      <c r="J1493" s="86"/>
      <c r="K1493" s="86"/>
      <c r="L1493" s="85"/>
      <c r="M1493" s="85"/>
      <c r="N1493" s="85"/>
      <c r="O1493" s="85"/>
      <c r="P1493" s="85"/>
      <c r="Q1493" s="32">
        <f t="shared" si="23"/>
        <v>10.75</v>
      </c>
    </row>
    <row r="1494" spans="1:17" x14ac:dyDescent="0.25">
      <c r="A1494" s="83" t="s">
        <v>9162</v>
      </c>
      <c r="B1494" s="84" t="s">
        <v>16869</v>
      </c>
      <c r="C1494" s="7">
        <v>112</v>
      </c>
      <c r="D1494" s="7">
        <v>0</v>
      </c>
      <c r="E1494" s="1">
        <v>0</v>
      </c>
      <c r="F1494" s="1">
        <v>27.36</v>
      </c>
      <c r="G1494" s="1">
        <v>0</v>
      </c>
      <c r="H1494" s="1">
        <v>0</v>
      </c>
      <c r="I1494" s="6">
        <v>27.36</v>
      </c>
      <c r="J1494" s="86"/>
      <c r="K1494" s="86"/>
      <c r="L1494" s="85"/>
      <c r="M1494" s="85"/>
      <c r="N1494" s="85"/>
      <c r="O1494" s="85"/>
      <c r="P1494" s="85"/>
      <c r="Q1494" s="32">
        <f t="shared" si="23"/>
        <v>27.36</v>
      </c>
    </row>
    <row r="1495" spans="1:17" x14ac:dyDescent="0.25">
      <c r="A1495" s="83" t="s">
        <v>9163</v>
      </c>
      <c r="B1495" s="84" t="s">
        <v>16870</v>
      </c>
      <c r="C1495" s="7">
        <v>34</v>
      </c>
      <c r="D1495" s="7">
        <v>0</v>
      </c>
      <c r="E1495" s="1">
        <v>0</v>
      </c>
      <c r="F1495" s="1">
        <v>8.3000000000000007</v>
      </c>
      <c r="G1495" s="1">
        <v>0</v>
      </c>
      <c r="H1495" s="1">
        <v>0</v>
      </c>
      <c r="I1495" s="6">
        <v>8.3000000000000007</v>
      </c>
      <c r="J1495" s="86"/>
      <c r="K1495" s="86"/>
      <c r="L1495" s="85"/>
      <c r="M1495" s="85"/>
      <c r="N1495" s="85"/>
      <c r="O1495" s="85"/>
      <c r="P1495" s="85"/>
      <c r="Q1495" s="32">
        <f t="shared" si="23"/>
        <v>8.3000000000000007</v>
      </c>
    </row>
    <row r="1496" spans="1:17" x14ac:dyDescent="0.25">
      <c r="A1496" s="83" t="s">
        <v>9164</v>
      </c>
      <c r="B1496" s="84" t="s">
        <v>16871</v>
      </c>
      <c r="C1496" s="7">
        <v>210</v>
      </c>
      <c r="D1496" s="7">
        <v>4</v>
      </c>
      <c r="E1496" s="1">
        <v>1959.77</v>
      </c>
      <c r="F1496" s="1">
        <v>51.3</v>
      </c>
      <c r="G1496" s="1">
        <v>62.23</v>
      </c>
      <c r="H1496" s="1">
        <v>21.73</v>
      </c>
      <c r="I1496" s="6">
        <v>135.26</v>
      </c>
      <c r="J1496" s="86"/>
      <c r="K1496" s="86"/>
      <c r="L1496" s="85"/>
      <c r="M1496" s="85"/>
      <c r="N1496" s="85"/>
      <c r="O1496" s="85"/>
      <c r="P1496" s="85"/>
      <c r="Q1496" s="32">
        <f t="shared" si="23"/>
        <v>135.26</v>
      </c>
    </row>
    <row r="1497" spans="1:17" x14ac:dyDescent="0.25">
      <c r="A1497" s="83" t="s">
        <v>9165</v>
      </c>
      <c r="B1497" s="84" t="s">
        <v>16872</v>
      </c>
      <c r="C1497" s="7">
        <v>53</v>
      </c>
      <c r="D1497" s="7">
        <v>0</v>
      </c>
      <c r="E1497" s="1">
        <v>0</v>
      </c>
      <c r="F1497" s="1">
        <v>12.94</v>
      </c>
      <c r="G1497" s="1">
        <v>0</v>
      </c>
      <c r="H1497" s="1">
        <v>0</v>
      </c>
      <c r="I1497" s="6">
        <v>12.94</v>
      </c>
      <c r="J1497" s="86"/>
      <c r="K1497" s="86"/>
      <c r="L1497" s="85"/>
      <c r="M1497" s="85"/>
      <c r="N1497" s="85"/>
      <c r="O1497" s="85"/>
      <c r="P1497" s="85"/>
      <c r="Q1497" s="32">
        <f t="shared" si="23"/>
        <v>12.94</v>
      </c>
    </row>
    <row r="1498" spans="1:17" x14ac:dyDescent="0.25">
      <c r="A1498" s="83" t="s">
        <v>9166</v>
      </c>
      <c r="B1498" s="84" t="s">
        <v>16873</v>
      </c>
      <c r="C1498" s="7">
        <v>360</v>
      </c>
      <c r="D1498" s="7">
        <v>2</v>
      </c>
      <c r="E1498" s="1">
        <v>1402.76</v>
      </c>
      <c r="F1498" s="1">
        <v>87.94</v>
      </c>
      <c r="G1498" s="1">
        <v>31.11</v>
      </c>
      <c r="H1498" s="1">
        <v>15.55</v>
      </c>
      <c r="I1498" s="6">
        <v>134.6</v>
      </c>
      <c r="J1498" s="86"/>
      <c r="K1498" s="86"/>
      <c r="L1498" s="85"/>
      <c r="M1498" s="85"/>
      <c r="N1498" s="85"/>
      <c r="O1498" s="85"/>
      <c r="P1498" s="85"/>
      <c r="Q1498" s="32">
        <f t="shared" si="23"/>
        <v>134.6</v>
      </c>
    </row>
    <row r="1499" spans="1:17" x14ac:dyDescent="0.25">
      <c r="A1499" s="83" t="s">
        <v>9167</v>
      </c>
      <c r="B1499" s="84" t="s">
        <v>16874</v>
      </c>
      <c r="C1499" s="7">
        <v>483</v>
      </c>
      <c r="D1499" s="7">
        <v>7</v>
      </c>
      <c r="E1499" s="1">
        <v>18384.310000000001</v>
      </c>
      <c r="F1499" s="1">
        <v>118</v>
      </c>
      <c r="G1499" s="1">
        <v>108.9</v>
      </c>
      <c r="H1499" s="1">
        <v>203.86</v>
      </c>
      <c r="I1499" s="6">
        <v>430.76</v>
      </c>
      <c r="J1499" s="86"/>
      <c r="K1499" s="86"/>
      <c r="L1499" s="85"/>
      <c r="M1499" s="85"/>
      <c r="N1499" s="85"/>
      <c r="O1499" s="85"/>
      <c r="P1499" s="85"/>
      <c r="Q1499" s="32">
        <f t="shared" si="23"/>
        <v>430.76</v>
      </c>
    </row>
    <row r="1500" spans="1:17" ht="26.4" x14ac:dyDescent="0.25">
      <c r="A1500" s="83" t="s">
        <v>9168</v>
      </c>
      <c r="B1500" s="84" t="s">
        <v>16875</v>
      </c>
      <c r="C1500" s="7">
        <v>4011</v>
      </c>
      <c r="D1500" s="7">
        <v>83</v>
      </c>
      <c r="E1500" s="1">
        <v>27116.26</v>
      </c>
      <c r="F1500" s="1">
        <v>979.89</v>
      </c>
      <c r="G1500" s="1">
        <v>1291.31</v>
      </c>
      <c r="H1500" s="1">
        <v>300.69</v>
      </c>
      <c r="I1500" s="6">
        <v>2571.89</v>
      </c>
      <c r="J1500" s="86"/>
      <c r="K1500" s="86"/>
      <c r="L1500" s="85"/>
      <c r="M1500" s="85"/>
      <c r="N1500" s="85"/>
      <c r="O1500" s="85"/>
      <c r="P1500" s="85"/>
      <c r="Q1500" s="32">
        <f t="shared" si="23"/>
        <v>2571.89</v>
      </c>
    </row>
    <row r="1501" spans="1:17" x14ac:dyDescent="0.25">
      <c r="A1501" s="83" t="s">
        <v>9169</v>
      </c>
      <c r="B1501" s="84" t="s">
        <v>16876</v>
      </c>
      <c r="C1501" s="7">
        <v>509</v>
      </c>
      <c r="D1501" s="7">
        <v>4</v>
      </c>
      <c r="E1501" s="1">
        <v>3537.91</v>
      </c>
      <c r="F1501" s="1">
        <v>124.35</v>
      </c>
      <c r="G1501" s="1">
        <v>62.23</v>
      </c>
      <c r="H1501" s="1">
        <v>39.229999999999997</v>
      </c>
      <c r="I1501" s="6">
        <v>225.81</v>
      </c>
      <c r="J1501" s="86"/>
      <c r="K1501" s="86"/>
      <c r="L1501" s="85"/>
      <c r="M1501" s="85"/>
      <c r="N1501" s="85"/>
      <c r="O1501" s="85"/>
      <c r="P1501" s="85"/>
      <c r="Q1501" s="32">
        <f t="shared" si="23"/>
        <v>225.81</v>
      </c>
    </row>
    <row r="1502" spans="1:17" x14ac:dyDescent="0.25">
      <c r="A1502" s="83" t="s">
        <v>9170</v>
      </c>
      <c r="B1502" s="84" t="s">
        <v>16877</v>
      </c>
      <c r="C1502" s="7">
        <v>421</v>
      </c>
      <c r="D1502" s="7">
        <v>10</v>
      </c>
      <c r="E1502" s="1">
        <v>56568.77</v>
      </c>
      <c r="F1502" s="1">
        <v>102.85</v>
      </c>
      <c r="G1502" s="1">
        <v>155.58000000000001</v>
      </c>
      <c r="H1502" s="1">
        <v>627.28</v>
      </c>
      <c r="I1502" s="6">
        <v>885.71</v>
      </c>
      <c r="J1502" s="86"/>
      <c r="K1502" s="86"/>
      <c r="L1502" s="85"/>
      <c r="M1502" s="85"/>
      <c r="N1502" s="85"/>
      <c r="O1502" s="85"/>
      <c r="P1502" s="85"/>
      <c r="Q1502" s="32">
        <f t="shared" si="23"/>
        <v>885.71</v>
      </c>
    </row>
    <row r="1503" spans="1:17" x14ac:dyDescent="0.25">
      <c r="A1503" s="83" t="s">
        <v>9171</v>
      </c>
      <c r="B1503" s="84" t="s">
        <v>16878</v>
      </c>
      <c r="C1503" s="7">
        <v>1418</v>
      </c>
      <c r="D1503" s="7">
        <v>40</v>
      </c>
      <c r="E1503" s="1">
        <v>107446.07</v>
      </c>
      <c r="F1503" s="1">
        <v>346.42</v>
      </c>
      <c r="G1503" s="1">
        <v>622.32000000000005</v>
      </c>
      <c r="H1503" s="1">
        <v>1191.45</v>
      </c>
      <c r="I1503" s="6">
        <v>2160.19</v>
      </c>
      <c r="J1503" s="86"/>
      <c r="K1503" s="86"/>
      <c r="L1503" s="85"/>
      <c r="M1503" s="85"/>
      <c r="N1503" s="85"/>
      <c r="O1503" s="85"/>
      <c r="P1503" s="85"/>
      <c r="Q1503" s="32">
        <f t="shared" si="23"/>
        <v>2160.19</v>
      </c>
    </row>
    <row r="1504" spans="1:17" x14ac:dyDescent="0.25">
      <c r="A1504" s="83" t="s">
        <v>9172</v>
      </c>
      <c r="B1504" s="84" t="s">
        <v>16879</v>
      </c>
      <c r="C1504" s="7">
        <v>2179</v>
      </c>
      <c r="D1504" s="7">
        <v>16</v>
      </c>
      <c r="E1504" s="1">
        <v>54213.56</v>
      </c>
      <c r="F1504" s="1">
        <v>532.33000000000004</v>
      </c>
      <c r="G1504" s="1">
        <v>248.93</v>
      </c>
      <c r="H1504" s="1">
        <v>601.16</v>
      </c>
      <c r="I1504" s="6">
        <v>1382.42</v>
      </c>
      <c r="J1504" s="86"/>
      <c r="K1504" s="86"/>
      <c r="L1504" s="85"/>
      <c r="M1504" s="85"/>
      <c r="N1504" s="85"/>
      <c r="O1504" s="85"/>
      <c r="P1504" s="85"/>
      <c r="Q1504" s="32">
        <f t="shared" si="23"/>
        <v>1382.42</v>
      </c>
    </row>
    <row r="1505" spans="1:17" x14ac:dyDescent="0.25">
      <c r="A1505" s="83" t="s">
        <v>9173</v>
      </c>
      <c r="B1505" s="84" t="s">
        <v>16880</v>
      </c>
      <c r="C1505" s="7">
        <v>481</v>
      </c>
      <c r="D1505" s="7">
        <v>11</v>
      </c>
      <c r="E1505" s="1">
        <v>2231.59</v>
      </c>
      <c r="F1505" s="1">
        <v>117.51</v>
      </c>
      <c r="G1505" s="1">
        <v>171.14</v>
      </c>
      <c r="H1505" s="1">
        <v>24.74</v>
      </c>
      <c r="I1505" s="6">
        <v>313.39</v>
      </c>
      <c r="J1505" s="86"/>
      <c r="K1505" s="86"/>
      <c r="L1505" s="85"/>
      <c r="M1505" s="85"/>
      <c r="N1505" s="85"/>
      <c r="O1505" s="85"/>
      <c r="P1505" s="85"/>
      <c r="Q1505" s="32">
        <f t="shared" si="23"/>
        <v>313.39</v>
      </c>
    </row>
    <row r="1506" spans="1:17" x14ac:dyDescent="0.25">
      <c r="A1506" s="83" t="s">
        <v>9174</v>
      </c>
      <c r="B1506" s="84" t="s">
        <v>16881</v>
      </c>
      <c r="C1506" s="7">
        <v>336</v>
      </c>
      <c r="D1506" s="7">
        <v>0</v>
      </c>
      <c r="E1506" s="1">
        <v>0</v>
      </c>
      <c r="F1506" s="1">
        <v>65.78</v>
      </c>
      <c r="G1506" s="1">
        <v>0</v>
      </c>
      <c r="H1506" s="1">
        <v>0</v>
      </c>
      <c r="I1506" s="6">
        <v>65.78</v>
      </c>
      <c r="J1506" s="86"/>
      <c r="K1506" s="86"/>
      <c r="L1506" s="85"/>
      <c r="M1506" s="85"/>
      <c r="N1506" s="85"/>
      <c r="O1506" s="85"/>
      <c r="P1506" s="85"/>
      <c r="Q1506" s="32">
        <f t="shared" si="23"/>
        <v>65.78</v>
      </c>
    </row>
    <row r="1507" spans="1:17" x14ac:dyDescent="0.25">
      <c r="A1507" s="83" t="s">
        <v>9175</v>
      </c>
      <c r="B1507" s="84" t="s">
        <v>16882</v>
      </c>
      <c r="C1507" s="7">
        <v>404</v>
      </c>
      <c r="D1507" s="7">
        <v>0</v>
      </c>
      <c r="E1507" s="1">
        <v>0</v>
      </c>
      <c r="F1507" s="1">
        <v>79.099999999999994</v>
      </c>
      <c r="G1507" s="1">
        <v>0</v>
      </c>
      <c r="H1507" s="1">
        <v>0</v>
      </c>
      <c r="I1507" s="6">
        <v>79.099999999999994</v>
      </c>
      <c r="J1507" s="86"/>
      <c r="K1507" s="86"/>
      <c r="L1507" s="85"/>
      <c r="M1507" s="85"/>
      <c r="N1507" s="85"/>
      <c r="O1507" s="85"/>
      <c r="P1507" s="85"/>
      <c r="Q1507" s="32">
        <f t="shared" si="23"/>
        <v>79.099999999999994</v>
      </c>
    </row>
    <row r="1508" spans="1:17" x14ac:dyDescent="0.25">
      <c r="A1508" s="83" t="s">
        <v>9176</v>
      </c>
      <c r="B1508" s="84" t="s">
        <v>16883</v>
      </c>
      <c r="C1508" s="7">
        <v>557</v>
      </c>
      <c r="D1508" s="7">
        <v>2</v>
      </c>
      <c r="E1508" s="1">
        <v>631.42999999999995</v>
      </c>
      <c r="F1508" s="1">
        <v>109.06</v>
      </c>
      <c r="G1508" s="1">
        <v>51.66</v>
      </c>
      <c r="H1508" s="1">
        <v>9.32</v>
      </c>
      <c r="I1508" s="6">
        <v>170.04</v>
      </c>
      <c r="J1508" s="86"/>
      <c r="K1508" s="86"/>
      <c r="L1508" s="85"/>
      <c r="M1508" s="85"/>
      <c r="N1508" s="85"/>
      <c r="O1508" s="85"/>
      <c r="P1508" s="85"/>
      <c r="Q1508" s="32">
        <f t="shared" si="23"/>
        <v>170.04</v>
      </c>
    </row>
    <row r="1509" spans="1:17" x14ac:dyDescent="0.25">
      <c r="A1509" s="83" t="s">
        <v>9177</v>
      </c>
      <c r="B1509" s="84" t="s">
        <v>16884</v>
      </c>
      <c r="C1509" s="7">
        <v>802</v>
      </c>
      <c r="D1509" s="7">
        <v>3</v>
      </c>
      <c r="E1509" s="1">
        <v>945.17</v>
      </c>
      <c r="F1509" s="1">
        <v>157.02000000000001</v>
      </c>
      <c r="G1509" s="1">
        <v>77.5</v>
      </c>
      <c r="H1509" s="1">
        <v>13.95</v>
      </c>
      <c r="I1509" s="6">
        <v>248.47</v>
      </c>
      <c r="J1509" s="86"/>
      <c r="K1509" s="86"/>
      <c r="L1509" s="85"/>
      <c r="M1509" s="85"/>
      <c r="N1509" s="85"/>
      <c r="O1509" s="85"/>
      <c r="P1509" s="85"/>
      <c r="Q1509" s="32">
        <f t="shared" si="23"/>
        <v>248.47</v>
      </c>
    </row>
    <row r="1510" spans="1:17" x14ac:dyDescent="0.25">
      <c r="A1510" s="83" t="s">
        <v>9178</v>
      </c>
      <c r="B1510" s="84" t="s">
        <v>16885</v>
      </c>
      <c r="C1510" s="7">
        <v>600</v>
      </c>
      <c r="D1510" s="7">
        <v>0</v>
      </c>
      <c r="E1510" s="1">
        <v>0</v>
      </c>
      <c r="F1510" s="1">
        <v>117.48</v>
      </c>
      <c r="G1510" s="1">
        <v>0</v>
      </c>
      <c r="H1510" s="1">
        <v>0</v>
      </c>
      <c r="I1510" s="6">
        <v>117.48</v>
      </c>
      <c r="J1510" s="86"/>
      <c r="K1510" s="86"/>
      <c r="L1510" s="85"/>
      <c r="M1510" s="85"/>
      <c r="N1510" s="85"/>
      <c r="O1510" s="85"/>
      <c r="P1510" s="85"/>
      <c r="Q1510" s="32">
        <f t="shared" si="23"/>
        <v>117.48</v>
      </c>
    </row>
    <row r="1511" spans="1:17" x14ac:dyDescent="0.25">
      <c r="A1511" s="83" t="s">
        <v>9179</v>
      </c>
      <c r="B1511" s="84" t="s">
        <v>16886</v>
      </c>
      <c r="C1511" s="7">
        <v>1381</v>
      </c>
      <c r="D1511" s="7">
        <v>9</v>
      </c>
      <c r="E1511" s="1">
        <v>11368.28</v>
      </c>
      <c r="F1511" s="1">
        <v>270.39</v>
      </c>
      <c r="G1511" s="1">
        <v>232.49</v>
      </c>
      <c r="H1511" s="1">
        <v>167.78</v>
      </c>
      <c r="I1511" s="6">
        <v>670.66</v>
      </c>
      <c r="J1511" s="86"/>
      <c r="K1511" s="86"/>
      <c r="L1511" s="85"/>
      <c r="M1511" s="85"/>
      <c r="N1511" s="85"/>
      <c r="O1511" s="85"/>
      <c r="P1511" s="85"/>
      <c r="Q1511" s="32">
        <f t="shared" si="23"/>
        <v>670.66</v>
      </c>
    </row>
    <row r="1512" spans="1:17" x14ac:dyDescent="0.25">
      <c r="A1512" s="83" t="s">
        <v>9180</v>
      </c>
      <c r="B1512" s="84" t="s">
        <v>16887</v>
      </c>
      <c r="C1512" s="7">
        <v>669</v>
      </c>
      <c r="D1512" s="7">
        <v>2</v>
      </c>
      <c r="E1512" s="1">
        <v>630.52</v>
      </c>
      <c r="F1512" s="1">
        <v>130.97999999999999</v>
      </c>
      <c r="G1512" s="1">
        <v>51.66</v>
      </c>
      <c r="H1512" s="1">
        <v>9.3000000000000007</v>
      </c>
      <c r="I1512" s="6">
        <v>191.94</v>
      </c>
      <c r="J1512" s="86"/>
      <c r="K1512" s="86"/>
      <c r="L1512" s="85"/>
      <c r="M1512" s="85"/>
      <c r="N1512" s="85"/>
      <c r="O1512" s="85"/>
      <c r="P1512" s="85"/>
      <c r="Q1512" s="32">
        <f t="shared" si="23"/>
        <v>191.94</v>
      </c>
    </row>
    <row r="1513" spans="1:17" x14ac:dyDescent="0.25">
      <c r="A1513" s="83" t="s">
        <v>9181</v>
      </c>
      <c r="B1513" s="84" t="s">
        <v>16888</v>
      </c>
      <c r="C1513" s="7">
        <v>1411</v>
      </c>
      <c r="D1513" s="7">
        <v>8</v>
      </c>
      <c r="E1513" s="1">
        <v>1627322.04</v>
      </c>
      <c r="F1513" s="1">
        <v>276.26</v>
      </c>
      <c r="G1513" s="1">
        <v>206.66</v>
      </c>
      <c r="H1513" s="1">
        <v>24015.95</v>
      </c>
      <c r="I1513" s="6">
        <v>24498.87</v>
      </c>
      <c r="J1513" s="86"/>
      <c r="K1513" s="86"/>
      <c r="L1513" s="85"/>
      <c r="M1513" s="85"/>
      <c r="N1513" s="85"/>
      <c r="O1513" s="85"/>
      <c r="P1513" s="85"/>
      <c r="Q1513" s="32">
        <f t="shared" si="23"/>
        <v>24498.87</v>
      </c>
    </row>
    <row r="1514" spans="1:17" x14ac:dyDescent="0.25">
      <c r="A1514" s="83" t="s">
        <v>9182</v>
      </c>
      <c r="B1514" s="84" t="s">
        <v>16889</v>
      </c>
      <c r="C1514" s="7">
        <v>282</v>
      </c>
      <c r="D1514" s="7">
        <v>0</v>
      </c>
      <c r="E1514" s="1">
        <v>0</v>
      </c>
      <c r="F1514" s="1">
        <v>55.22</v>
      </c>
      <c r="G1514" s="1">
        <v>0</v>
      </c>
      <c r="H1514" s="1">
        <v>0</v>
      </c>
      <c r="I1514" s="6">
        <v>55.22</v>
      </c>
      <c r="J1514" s="86"/>
      <c r="K1514" s="86"/>
      <c r="L1514" s="85"/>
      <c r="M1514" s="85"/>
      <c r="N1514" s="85"/>
      <c r="O1514" s="85"/>
      <c r="P1514" s="85"/>
      <c r="Q1514" s="32">
        <f t="shared" si="23"/>
        <v>55.22</v>
      </c>
    </row>
    <row r="1515" spans="1:17" x14ac:dyDescent="0.25">
      <c r="A1515" s="83" t="s">
        <v>9183</v>
      </c>
      <c r="B1515" s="84" t="s">
        <v>16890</v>
      </c>
      <c r="C1515" s="7">
        <v>2554</v>
      </c>
      <c r="D1515" s="7">
        <v>5</v>
      </c>
      <c r="E1515" s="1">
        <v>10835.93</v>
      </c>
      <c r="F1515" s="1">
        <v>500.06</v>
      </c>
      <c r="G1515" s="1">
        <v>129.16</v>
      </c>
      <c r="H1515" s="1">
        <v>159.91999999999999</v>
      </c>
      <c r="I1515" s="6">
        <v>789.14</v>
      </c>
      <c r="J1515" s="86"/>
      <c r="K1515" s="86"/>
      <c r="L1515" s="85"/>
      <c r="M1515" s="85"/>
      <c r="N1515" s="85"/>
      <c r="O1515" s="85"/>
      <c r="P1515" s="85"/>
      <c r="Q1515" s="32">
        <f t="shared" si="23"/>
        <v>789.14</v>
      </c>
    </row>
    <row r="1516" spans="1:17" x14ac:dyDescent="0.25">
      <c r="A1516" s="83" t="s">
        <v>9184</v>
      </c>
      <c r="B1516" s="84" t="s">
        <v>16891</v>
      </c>
      <c r="C1516" s="7">
        <v>561</v>
      </c>
      <c r="D1516" s="7">
        <v>2</v>
      </c>
      <c r="E1516" s="1">
        <v>1939.18</v>
      </c>
      <c r="F1516" s="1">
        <v>109.84</v>
      </c>
      <c r="G1516" s="1">
        <v>51.66</v>
      </c>
      <c r="H1516" s="1">
        <v>28.62</v>
      </c>
      <c r="I1516" s="6">
        <v>190.12</v>
      </c>
      <c r="J1516" s="86"/>
      <c r="K1516" s="86"/>
      <c r="L1516" s="85"/>
      <c r="M1516" s="85"/>
      <c r="N1516" s="85"/>
      <c r="O1516" s="85"/>
      <c r="P1516" s="85"/>
      <c r="Q1516" s="32">
        <f t="shared" si="23"/>
        <v>190.12</v>
      </c>
    </row>
    <row r="1517" spans="1:17" x14ac:dyDescent="0.25">
      <c r="A1517" s="83" t="s">
        <v>9185</v>
      </c>
      <c r="B1517" s="84" t="s">
        <v>16892</v>
      </c>
      <c r="C1517" s="7">
        <v>602</v>
      </c>
      <c r="D1517" s="7">
        <v>4</v>
      </c>
      <c r="E1517" s="1">
        <v>808.65</v>
      </c>
      <c r="F1517" s="1">
        <v>117.86</v>
      </c>
      <c r="G1517" s="1">
        <v>103.33</v>
      </c>
      <c r="H1517" s="1">
        <v>11.94</v>
      </c>
      <c r="I1517" s="6">
        <v>233.13</v>
      </c>
      <c r="J1517" s="86"/>
      <c r="K1517" s="86"/>
      <c r="L1517" s="85"/>
      <c r="M1517" s="85"/>
      <c r="N1517" s="85"/>
      <c r="O1517" s="85"/>
      <c r="P1517" s="85"/>
      <c r="Q1517" s="32">
        <f t="shared" si="23"/>
        <v>233.13</v>
      </c>
    </row>
    <row r="1518" spans="1:17" x14ac:dyDescent="0.25">
      <c r="A1518" s="83" t="s">
        <v>9186</v>
      </c>
      <c r="B1518" s="84" t="s">
        <v>16893</v>
      </c>
      <c r="C1518" s="7">
        <v>298</v>
      </c>
      <c r="D1518" s="7">
        <v>0</v>
      </c>
      <c r="E1518" s="1">
        <v>0</v>
      </c>
      <c r="F1518" s="1">
        <v>58.34</v>
      </c>
      <c r="G1518" s="1">
        <v>0</v>
      </c>
      <c r="H1518" s="1">
        <v>0</v>
      </c>
      <c r="I1518" s="6">
        <v>58.34</v>
      </c>
      <c r="J1518" s="86"/>
      <c r="K1518" s="86"/>
      <c r="L1518" s="85"/>
      <c r="M1518" s="85"/>
      <c r="N1518" s="85"/>
      <c r="O1518" s="85"/>
      <c r="P1518" s="85"/>
      <c r="Q1518" s="32">
        <f t="shared" si="23"/>
        <v>58.34</v>
      </c>
    </row>
    <row r="1519" spans="1:17" x14ac:dyDescent="0.25">
      <c r="A1519" s="83" t="s">
        <v>9187</v>
      </c>
      <c r="B1519" s="84" t="s">
        <v>16894</v>
      </c>
      <c r="C1519" s="7">
        <v>2042</v>
      </c>
      <c r="D1519" s="7">
        <v>4</v>
      </c>
      <c r="E1519" s="1">
        <v>1268.48</v>
      </c>
      <c r="F1519" s="1">
        <v>399.81</v>
      </c>
      <c r="G1519" s="1">
        <v>103.33</v>
      </c>
      <c r="H1519" s="1">
        <v>18.72</v>
      </c>
      <c r="I1519" s="6">
        <v>521.86</v>
      </c>
      <c r="J1519" s="86"/>
      <c r="K1519" s="86"/>
      <c r="L1519" s="85"/>
      <c r="M1519" s="85"/>
      <c r="N1519" s="85"/>
      <c r="O1519" s="85"/>
      <c r="P1519" s="85"/>
      <c r="Q1519" s="32">
        <f t="shared" si="23"/>
        <v>521.86</v>
      </c>
    </row>
    <row r="1520" spans="1:17" x14ac:dyDescent="0.25">
      <c r="A1520" s="83" t="s">
        <v>9188</v>
      </c>
      <c r="B1520" s="84" t="s">
        <v>16895</v>
      </c>
      <c r="C1520" s="7">
        <v>727</v>
      </c>
      <c r="D1520" s="7">
        <v>12</v>
      </c>
      <c r="E1520" s="1">
        <v>3152.79</v>
      </c>
      <c r="F1520" s="1">
        <v>142.34</v>
      </c>
      <c r="G1520" s="1">
        <v>309.98</v>
      </c>
      <c r="H1520" s="1">
        <v>46.53</v>
      </c>
      <c r="I1520" s="6">
        <v>498.85</v>
      </c>
      <c r="J1520" s="86"/>
      <c r="K1520" s="86"/>
      <c r="L1520" s="85"/>
      <c r="M1520" s="85"/>
      <c r="N1520" s="85"/>
      <c r="O1520" s="85"/>
      <c r="P1520" s="85"/>
      <c r="Q1520" s="32">
        <f t="shared" si="23"/>
        <v>498.85</v>
      </c>
    </row>
    <row r="1521" spans="1:17" x14ac:dyDescent="0.25">
      <c r="A1521" s="83" t="s">
        <v>9189</v>
      </c>
      <c r="B1521" s="84" t="s">
        <v>16896</v>
      </c>
      <c r="C1521" s="7">
        <v>371</v>
      </c>
      <c r="D1521" s="7">
        <v>1</v>
      </c>
      <c r="E1521" s="1">
        <v>174.17</v>
      </c>
      <c r="F1521" s="1">
        <v>72.64</v>
      </c>
      <c r="G1521" s="1">
        <v>25.83</v>
      </c>
      <c r="H1521" s="1">
        <v>2.57</v>
      </c>
      <c r="I1521" s="6">
        <v>101.04</v>
      </c>
      <c r="J1521" s="86"/>
      <c r="K1521" s="86"/>
      <c r="L1521" s="85"/>
      <c r="M1521" s="85"/>
      <c r="N1521" s="85"/>
      <c r="O1521" s="85"/>
      <c r="P1521" s="85"/>
      <c r="Q1521" s="32">
        <f t="shared" si="23"/>
        <v>101.04</v>
      </c>
    </row>
    <row r="1522" spans="1:17" x14ac:dyDescent="0.25">
      <c r="A1522" s="83" t="s">
        <v>9190</v>
      </c>
      <c r="B1522" s="84" t="s">
        <v>16897</v>
      </c>
      <c r="C1522" s="7">
        <v>816</v>
      </c>
      <c r="D1522" s="7">
        <v>1</v>
      </c>
      <c r="E1522" s="1">
        <v>316.29000000000002</v>
      </c>
      <c r="F1522" s="1">
        <v>159.77000000000001</v>
      </c>
      <c r="G1522" s="1">
        <v>25.83</v>
      </c>
      <c r="H1522" s="1">
        <v>4.66</v>
      </c>
      <c r="I1522" s="6">
        <v>190.26</v>
      </c>
      <c r="J1522" s="86"/>
      <c r="K1522" s="86"/>
      <c r="L1522" s="85"/>
      <c r="M1522" s="85"/>
      <c r="N1522" s="85"/>
      <c r="O1522" s="85"/>
      <c r="P1522" s="85"/>
      <c r="Q1522" s="32">
        <f t="shared" si="23"/>
        <v>190.26</v>
      </c>
    </row>
    <row r="1523" spans="1:17" x14ac:dyDescent="0.25">
      <c r="A1523" s="83" t="s">
        <v>9191</v>
      </c>
      <c r="B1523" s="84" t="s">
        <v>16898</v>
      </c>
      <c r="C1523" s="7">
        <v>1777</v>
      </c>
      <c r="D1523" s="7">
        <v>11</v>
      </c>
      <c r="E1523" s="1">
        <v>2497.1799999999998</v>
      </c>
      <c r="F1523" s="1">
        <v>347.93</v>
      </c>
      <c r="G1523" s="1">
        <v>284.14999999999998</v>
      </c>
      <c r="H1523" s="1">
        <v>36.86</v>
      </c>
      <c r="I1523" s="6">
        <v>668.94</v>
      </c>
      <c r="J1523" s="86"/>
      <c r="K1523" s="86"/>
      <c r="L1523" s="85"/>
      <c r="M1523" s="85"/>
      <c r="N1523" s="85"/>
      <c r="O1523" s="85"/>
      <c r="P1523" s="85"/>
      <c r="Q1523" s="32">
        <f t="shared" si="23"/>
        <v>668.94</v>
      </c>
    </row>
    <row r="1524" spans="1:17" x14ac:dyDescent="0.25">
      <c r="A1524" s="83" t="s">
        <v>9192</v>
      </c>
      <c r="B1524" s="84" t="s">
        <v>16899</v>
      </c>
      <c r="C1524" s="7">
        <v>1726</v>
      </c>
      <c r="D1524" s="7">
        <v>13</v>
      </c>
      <c r="E1524" s="1">
        <v>817096.96</v>
      </c>
      <c r="F1524" s="1">
        <v>337.94</v>
      </c>
      <c r="G1524" s="1">
        <v>335.82</v>
      </c>
      <c r="H1524" s="1">
        <v>12058.68</v>
      </c>
      <c r="I1524" s="6">
        <v>12732.44</v>
      </c>
      <c r="J1524" s="86"/>
      <c r="K1524" s="86"/>
      <c r="L1524" s="85"/>
      <c r="M1524" s="85"/>
      <c r="N1524" s="85"/>
      <c r="O1524" s="85"/>
      <c r="P1524" s="85"/>
      <c r="Q1524" s="32">
        <f t="shared" si="23"/>
        <v>12732.44</v>
      </c>
    </row>
    <row r="1525" spans="1:17" x14ac:dyDescent="0.25">
      <c r="A1525" s="83" t="s">
        <v>9193</v>
      </c>
      <c r="B1525" s="84" t="s">
        <v>16900</v>
      </c>
      <c r="C1525" s="7">
        <v>1811</v>
      </c>
      <c r="D1525" s="7">
        <v>5</v>
      </c>
      <c r="E1525" s="1">
        <v>1298.49</v>
      </c>
      <c r="F1525" s="1">
        <v>354.58</v>
      </c>
      <c r="G1525" s="1">
        <v>129.16</v>
      </c>
      <c r="H1525" s="1">
        <v>19.16</v>
      </c>
      <c r="I1525" s="6">
        <v>502.9</v>
      </c>
      <c r="J1525" s="86"/>
      <c r="K1525" s="86"/>
      <c r="L1525" s="85"/>
      <c r="M1525" s="85"/>
      <c r="N1525" s="85"/>
      <c r="O1525" s="85"/>
      <c r="P1525" s="85"/>
      <c r="Q1525" s="32">
        <f t="shared" si="23"/>
        <v>502.9</v>
      </c>
    </row>
    <row r="1526" spans="1:17" x14ac:dyDescent="0.25">
      <c r="A1526" s="83" t="s">
        <v>9194</v>
      </c>
      <c r="B1526" s="84" t="s">
        <v>16901</v>
      </c>
      <c r="C1526" s="7">
        <v>5766</v>
      </c>
      <c r="D1526" s="7">
        <v>12</v>
      </c>
      <c r="E1526" s="1">
        <v>2412.63</v>
      </c>
      <c r="F1526" s="1">
        <v>1128.94</v>
      </c>
      <c r="G1526" s="1">
        <v>309.98</v>
      </c>
      <c r="H1526" s="1">
        <v>35.61</v>
      </c>
      <c r="I1526" s="6">
        <v>1474.53</v>
      </c>
      <c r="J1526" s="86"/>
      <c r="K1526" s="86"/>
      <c r="L1526" s="85"/>
      <c r="M1526" s="85"/>
      <c r="N1526" s="85"/>
      <c r="O1526" s="85"/>
      <c r="P1526" s="85"/>
      <c r="Q1526" s="32">
        <f t="shared" si="23"/>
        <v>1474.53</v>
      </c>
    </row>
    <row r="1527" spans="1:17" x14ac:dyDescent="0.25">
      <c r="A1527" s="83" t="s">
        <v>9195</v>
      </c>
      <c r="B1527" s="84" t="s">
        <v>16902</v>
      </c>
      <c r="C1527" s="7">
        <v>441</v>
      </c>
      <c r="D1527" s="7">
        <v>4</v>
      </c>
      <c r="E1527" s="1">
        <v>537.54999999999995</v>
      </c>
      <c r="F1527" s="1">
        <v>86.34</v>
      </c>
      <c r="G1527" s="1">
        <v>103.33</v>
      </c>
      <c r="H1527" s="1">
        <v>7.94</v>
      </c>
      <c r="I1527" s="6">
        <v>197.61</v>
      </c>
      <c r="J1527" s="86"/>
      <c r="K1527" s="86"/>
      <c r="L1527" s="85"/>
      <c r="M1527" s="85"/>
      <c r="N1527" s="85"/>
      <c r="O1527" s="85"/>
      <c r="P1527" s="85"/>
      <c r="Q1527" s="32">
        <f t="shared" si="23"/>
        <v>197.61</v>
      </c>
    </row>
    <row r="1528" spans="1:17" x14ac:dyDescent="0.25">
      <c r="A1528" s="83" t="s">
        <v>9196</v>
      </c>
      <c r="B1528" s="84" t="s">
        <v>16903</v>
      </c>
      <c r="C1528" s="7">
        <v>828</v>
      </c>
      <c r="D1528" s="7">
        <v>8</v>
      </c>
      <c r="E1528" s="1">
        <v>2117.5300000000002</v>
      </c>
      <c r="F1528" s="1">
        <v>162.12</v>
      </c>
      <c r="G1528" s="1">
        <v>206.66</v>
      </c>
      <c r="H1528" s="1">
        <v>31.25</v>
      </c>
      <c r="I1528" s="6">
        <v>400.03</v>
      </c>
      <c r="J1528" s="86"/>
      <c r="K1528" s="86"/>
      <c r="L1528" s="85"/>
      <c r="M1528" s="85"/>
      <c r="N1528" s="85"/>
      <c r="O1528" s="85"/>
      <c r="P1528" s="85"/>
      <c r="Q1528" s="32">
        <f t="shared" si="23"/>
        <v>400.03</v>
      </c>
    </row>
    <row r="1529" spans="1:17" x14ac:dyDescent="0.25">
      <c r="A1529" s="83" t="s">
        <v>9197</v>
      </c>
      <c r="B1529" s="84" t="s">
        <v>16904</v>
      </c>
      <c r="C1529" s="7">
        <v>751</v>
      </c>
      <c r="D1529" s="7">
        <v>10</v>
      </c>
      <c r="E1529" s="1">
        <v>1590.06</v>
      </c>
      <c r="F1529" s="1">
        <v>147.04</v>
      </c>
      <c r="G1529" s="1">
        <v>258.32</v>
      </c>
      <c r="H1529" s="1">
        <v>23.46</v>
      </c>
      <c r="I1529" s="6">
        <v>428.82</v>
      </c>
      <c r="J1529" s="86"/>
      <c r="K1529" s="86"/>
      <c r="L1529" s="85"/>
      <c r="M1529" s="85"/>
      <c r="N1529" s="85"/>
      <c r="O1529" s="85"/>
      <c r="P1529" s="85"/>
      <c r="Q1529" s="32">
        <f t="shared" si="23"/>
        <v>428.82</v>
      </c>
    </row>
    <row r="1530" spans="1:17" x14ac:dyDescent="0.25">
      <c r="A1530" s="83" t="s">
        <v>9198</v>
      </c>
      <c r="B1530" s="84" t="s">
        <v>16905</v>
      </c>
      <c r="C1530" s="7">
        <v>387</v>
      </c>
      <c r="D1530" s="7">
        <v>14</v>
      </c>
      <c r="E1530" s="1">
        <v>2585.04</v>
      </c>
      <c r="F1530" s="1">
        <v>75.78</v>
      </c>
      <c r="G1530" s="1">
        <v>361.65</v>
      </c>
      <c r="H1530" s="1">
        <v>38.15</v>
      </c>
      <c r="I1530" s="6">
        <v>475.58</v>
      </c>
      <c r="J1530" s="86"/>
      <c r="K1530" s="86"/>
      <c r="L1530" s="85"/>
      <c r="M1530" s="85"/>
      <c r="N1530" s="85"/>
      <c r="O1530" s="85"/>
      <c r="P1530" s="85"/>
      <c r="Q1530" s="32">
        <f t="shared" si="23"/>
        <v>475.58</v>
      </c>
    </row>
    <row r="1531" spans="1:17" x14ac:dyDescent="0.25">
      <c r="A1531" s="83" t="s">
        <v>9199</v>
      </c>
      <c r="B1531" s="84" t="s">
        <v>16906</v>
      </c>
      <c r="C1531" s="7">
        <v>733</v>
      </c>
      <c r="D1531" s="7">
        <v>3</v>
      </c>
      <c r="E1531" s="1">
        <v>479517.81</v>
      </c>
      <c r="F1531" s="1">
        <v>143.52000000000001</v>
      </c>
      <c r="G1531" s="1">
        <v>77.5</v>
      </c>
      <c r="H1531" s="1">
        <v>7076.7</v>
      </c>
      <c r="I1531" s="6">
        <v>7297.72</v>
      </c>
      <c r="J1531" s="86"/>
      <c r="K1531" s="86"/>
      <c r="L1531" s="85"/>
      <c r="M1531" s="85"/>
      <c r="N1531" s="85"/>
      <c r="O1531" s="85"/>
      <c r="P1531" s="85"/>
      <c r="Q1531" s="32">
        <f t="shared" si="23"/>
        <v>7297.72</v>
      </c>
    </row>
    <row r="1532" spans="1:17" x14ac:dyDescent="0.25">
      <c r="A1532" s="83" t="s">
        <v>9200</v>
      </c>
      <c r="B1532" s="84" t="s">
        <v>16907</v>
      </c>
      <c r="C1532" s="7">
        <v>80</v>
      </c>
      <c r="D1532" s="7">
        <v>0</v>
      </c>
      <c r="E1532" s="1">
        <v>0</v>
      </c>
      <c r="F1532" s="1">
        <v>15.66</v>
      </c>
      <c r="G1532" s="1">
        <v>0</v>
      </c>
      <c r="H1532" s="1">
        <v>0</v>
      </c>
      <c r="I1532" s="6">
        <v>15.66</v>
      </c>
      <c r="J1532" s="86"/>
      <c r="K1532" s="86"/>
      <c r="L1532" s="85"/>
      <c r="M1532" s="85"/>
      <c r="N1532" s="85"/>
      <c r="O1532" s="85"/>
      <c r="P1532" s="85"/>
      <c r="Q1532" s="32">
        <f t="shared" si="23"/>
        <v>15.66</v>
      </c>
    </row>
    <row r="1533" spans="1:17" x14ac:dyDescent="0.25">
      <c r="A1533" s="83" t="s">
        <v>9201</v>
      </c>
      <c r="B1533" s="84" t="s">
        <v>16908</v>
      </c>
      <c r="C1533" s="7">
        <v>97</v>
      </c>
      <c r="D1533" s="7">
        <v>0</v>
      </c>
      <c r="E1533" s="1">
        <v>0</v>
      </c>
      <c r="F1533" s="1">
        <v>18.989999999999998</v>
      </c>
      <c r="G1533" s="1">
        <v>0</v>
      </c>
      <c r="H1533" s="1">
        <v>0</v>
      </c>
      <c r="I1533" s="6">
        <v>18.989999999999998</v>
      </c>
      <c r="J1533" s="86"/>
      <c r="K1533" s="86"/>
      <c r="L1533" s="85"/>
      <c r="M1533" s="85"/>
      <c r="N1533" s="85"/>
      <c r="O1533" s="85"/>
      <c r="P1533" s="85"/>
      <c r="Q1533" s="32">
        <f t="shared" si="23"/>
        <v>18.989999999999998</v>
      </c>
    </row>
    <row r="1534" spans="1:17" x14ac:dyDescent="0.25">
      <c r="A1534" s="83" t="s">
        <v>9202</v>
      </c>
      <c r="B1534" s="84" t="s">
        <v>16909</v>
      </c>
      <c r="C1534" s="7">
        <v>414</v>
      </c>
      <c r="D1534" s="7">
        <v>2</v>
      </c>
      <c r="E1534" s="1">
        <v>630.80999999999995</v>
      </c>
      <c r="F1534" s="1">
        <v>81.06</v>
      </c>
      <c r="G1534" s="1">
        <v>51.66</v>
      </c>
      <c r="H1534" s="1">
        <v>9.31</v>
      </c>
      <c r="I1534" s="6">
        <v>142.03</v>
      </c>
      <c r="J1534" s="86"/>
      <c r="K1534" s="86"/>
      <c r="L1534" s="85"/>
      <c r="M1534" s="85"/>
      <c r="N1534" s="85"/>
      <c r="O1534" s="85"/>
      <c r="P1534" s="85"/>
      <c r="Q1534" s="32">
        <f t="shared" si="23"/>
        <v>142.03</v>
      </c>
    </row>
    <row r="1535" spans="1:17" x14ac:dyDescent="0.25">
      <c r="A1535" s="83" t="s">
        <v>9203</v>
      </c>
      <c r="B1535" s="84" t="s">
        <v>16910</v>
      </c>
      <c r="C1535" s="7">
        <v>481</v>
      </c>
      <c r="D1535" s="7">
        <v>0</v>
      </c>
      <c r="E1535" s="1">
        <v>0</v>
      </c>
      <c r="F1535" s="1">
        <v>94.18</v>
      </c>
      <c r="G1535" s="1">
        <v>0</v>
      </c>
      <c r="H1535" s="1">
        <v>0</v>
      </c>
      <c r="I1535" s="6">
        <v>94.18</v>
      </c>
      <c r="J1535" s="86"/>
      <c r="K1535" s="86"/>
      <c r="L1535" s="85"/>
      <c r="M1535" s="85"/>
      <c r="N1535" s="85"/>
      <c r="O1535" s="85"/>
      <c r="P1535" s="85"/>
      <c r="Q1535" s="32">
        <f t="shared" si="23"/>
        <v>94.18</v>
      </c>
    </row>
    <row r="1536" spans="1:17" x14ac:dyDescent="0.25">
      <c r="A1536" s="83" t="s">
        <v>9204</v>
      </c>
      <c r="B1536" s="84" t="s">
        <v>16911</v>
      </c>
      <c r="C1536" s="7">
        <v>171</v>
      </c>
      <c r="D1536" s="7">
        <v>1</v>
      </c>
      <c r="E1536" s="1">
        <v>315.14</v>
      </c>
      <c r="F1536" s="1">
        <v>33.479999999999997</v>
      </c>
      <c r="G1536" s="1">
        <v>25.83</v>
      </c>
      <c r="H1536" s="1">
        <v>4.6500000000000004</v>
      </c>
      <c r="I1536" s="6">
        <v>63.96</v>
      </c>
      <c r="J1536" s="86"/>
      <c r="K1536" s="86"/>
      <c r="L1536" s="85"/>
      <c r="M1536" s="85"/>
      <c r="N1536" s="85"/>
      <c r="O1536" s="85"/>
      <c r="P1536" s="85"/>
      <c r="Q1536" s="32">
        <f t="shared" si="23"/>
        <v>63.96</v>
      </c>
    </row>
    <row r="1537" spans="1:17" x14ac:dyDescent="0.25">
      <c r="A1537" s="83" t="s">
        <v>9205</v>
      </c>
      <c r="B1537" s="84" t="s">
        <v>16912</v>
      </c>
      <c r="C1537" s="7">
        <v>1804</v>
      </c>
      <c r="D1537" s="7">
        <v>10</v>
      </c>
      <c r="E1537" s="1">
        <v>1767.59</v>
      </c>
      <c r="F1537" s="1">
        <v>353.22</v>
      </c>
      <c r="G1537" s="1">
        <v>258.32</v>
      </c>
      <c r="H1537" s="1">
        <v>26.09</v>
      </c>
      <c r="I1537" s="6">
        <v>637.63</v>
      </c>
      <c r="J1537" s="86"/>
      <c r="K1537" s="86"/>
      <c r="L1537" s="85"/>
      <c r="M1537" s="85"/>
      <c r="N1537" s="85"/>
      <c r="O1537" s="85"/>
      <c r="P1537" s="85"/>
      <c r="Q1537" s="32">
        <f t="shared" si="23"/>
        <v>637.63</v>
      </c>
    </row>
    <row r="1538" spans="1:17" x14ac:dyDescent="0.25">
      <c r="A1538" s="83" t="s">
        <v>9206</v>
      </c>
      <c r="B1538" s="84" t="s">
        <v>16913</v>
      </c>
      <c r="C1538" s="7">
        <v>424</v>
      </c>
      <c r="D1538" s="7">
        <v>0</v>
      </c>
      <c r="E1538" s="1">
        <v>0</v>
      </c>
      <c r="F1538" s="1">
        <v>83.02</v>
      </c>
      <c r="G1538" s="1">
        <v>0</v>
      </c>
      <c r="H1538" s="1">
        <v>0</v>
      </c>
      <c r="I1538" s="6">
        <v>83.02</v>
      </c>
      <c r="J1538" s="86"/>
      <c r="K1538" s="86"/>
      <c r="L1538" s="85"/>
      <c r="M1538" s="85"/>
      <c r="N1538" s="85"/>
      <c r="O1538" s="85"/>
      <c r="P1538" s="85"/>
      <c r="Q1538" s="32">
        <f t="shared" si="23"/>
        <v>83.02</v>
      </c>
    </row>
    <row r="1539" spans="1:17" x14ac:dyDescent="0.25">
      <c r="A1539" s="83" t="s">
        <v>9207</v>
      </c>
      <c r="B1539" s="84" t="s">
        <v>16914</v>
      </c>
      <c r="C1539" s="7">
        <v>340</v>
      </c>
      <c r="D1539" s="7">
        <v>1</v>
      </c>
      <c r="E1539" s="1">
        <v>313.17</v>
      </c>
      <c r="F1539" s="1">
        <v>66.569999999999993</v>
      </c>
      <c r="G1539" s="1">
        <v>25.83</v>
      </c>
      <c r="H1539" s="1">
        <v>4.62</v>
      </c>
      <c r="I1539" s="6">
        <v>97.02</v>
      </c>
      <c r="J1539" s="86"/>
      <c r="K1539" s="86"/>
      <c r="L1539" s="85"/>
      <c r="M1539" s="85"/>
      <c r="N1539" s="85"/>
      <c r="O1539" s="85"/>
      <c r="P1539" s="85"/>
      <c r="Q1539" s="32">
        <f t="shared" si="23"/>
        <v>97.02</v>
      </c>
    </row>
    <row r="1540" spans="1:17" x14ac:dyDescent="0.25">
      <c r="A1540" s="83" t="s">
        <v>9208</v>
      </c>
      <c r="B1540" s="84" t="s">
        <v>16915</v>
      </c>
      <c r="C1540" s="7">
        <v>2129</v>
      </c>
      <c r="D1540" s="7">
        <v>10</v>
      </c>
      <c r="E1540" s="1">
        <v>2988.39</v>
      </c>
      <c r="F1540" s="1">
        <v>416.85</v>
      </c>
      <c r="G1540" s="1">
        <v>258.32</v>
      </c>
      <c r="H1540" s="1">
        <v>44.1</v>
      </c>
      <c r="I1540" s="6">
        <v>719.27</v>
      </c>
      <c r="J1540" s="86"/>
      <c r="K1540" s="86"/>
      <c r="L1540" s="85"/>
      <c r="M1540" s="85"/>
      <c r="N1540" s="85"/>
      <c r="O1540" s="85"/>
      <c r="P1540" s="85"/>
      <c r="Q1540" s="32">
        <f t="shared" si="23"/>
        <v>719.27</v>
      </c>
    </row>
    <row r="1541" spans="1:17" x14ac:dyDescent="0.25">
      <c r="A1541" s="83" t="s">
        <v>9209</v>
      </c>
      <c r="B1541" s="84" t="s">
        <v>16916</v>
      </c>
      <c r="C1541" s="7">
        <v>328</v>
      </c>
      <c r="D1541" s="7">
        <v>4</v>
      </c>
      <c r="E1541" s="1">
        <v>827.93</v>
      </c>
      <c r="F1541" s="1">
        <v>64.22</v>
      </c>
      <c r="G1541" s="1">
        <v>103.33</v>
      </c>
      <c r="H1541" s="1">
        <v>12.22</v>
      </c>
      <c r="I1541" s="6">
        <v>179.77</v>
      </c>
      <c r="J1541" s="86"/>
      <c r="K1541" s="86"/>
      <c r="L1541" s="85"/>
      <c r="M1541" s="85"/>
      <c r="N1541" s="85"/>
      <c r="O1541" s="85"/>
      <c r="P1541" s="85"/>
      <c r="Q1541" s="32">
        <f t="shared" si="23"/>
        <v>179.77</v>
      </c>
    </row>
    <row r="1542" spans="1:17" x14ac:dyDescent="0.25">
      <c r="A1542" s="83" t="s">
        <v>9210</v>
      </c>
      <c r="B1542" s="84" t="s">
        <v>16917</v>
      </c>
      <c r="C1542" s="7">
        <v>96255</v>
      </c>
      <c r="D1542" s="7">
        <v>1075</v>
      </c>
      <c r="E1542" s="1">
        <v>506504.04</v>
      </c>
      <c r="F1542" s="1">
        <v>18846.14</v>
      </c>
      <c r="G1542" s="1">
        <v>27769.68</v>
      </c>
      <c r="H1542" s="1">
        <v>7474.97</v>
      </c>
      <c r="I1542" s="6">
        <v>54090.79</v>
      </c>
      <c r="J1542" s="86"/>
      <c r="K1542" s="86"/>
      <c r="L1542" s="85"/>
      <c r="M1542" s="85"/>
      <c r="N1542" s="85"/>
      <c r="O1542" s="85"/>
      <c r="P1542" s="85"/>
      <c r="Q1542" s="32">
        <f t="shared" si="23"/>
        <v>54090.79</v>
      </c>
    </row>
    <row r="1543" spans="1:17" x14ac:dyDescent="0.25">
      <c r="A1543" s="83" t="s">
        <v>9211</v>
      </c>
      <c r="B1543" s="84" t="s">
        <v>16918</v>
      </c>
      <c r="C1543" s="7">
        <v>87</v>
      </c>
      <c r="D1543" s="7">
        <v>0</v>
      </c>
      <c r="E1543" s="1">
        <v>0</v>
      </c>
      <c r="F1543" s="1">
        <v>17.03</v>
      </c>
      <c r="G1543" s="1">
        <v>0</v>
      </c>
      <c r="H1543" s="1">
        <v>0</v>
      </c>
      <c r="I1543" s="6">
        <v>17.03</v>
      </c>
      <c r="J1543" s="86"/>
      <c r="K1543" s="86"/>
      <c r="L1543" s="85"/>
      <c r="M1543" s="85"/>
      <c r="N1543" s="85"/>
      <c r="O1543" s="85"/>
      <c r="P1543" s="85"/>
      <c r="Q1543" s="32">
        <f t="shared" si="23"/>
        <v>17.03</v>
      </c>
    </row>
    <row r="1544" spans="1:17" x14ac:dyDescent="0.25">
      <c r="A1544" s="83" t="s">
        <v>9212</v>
      </c>
      <c r="B1544" s="84" t="s">
        <v>16919</v>
      </c>
      <c r="C1544" s="7">
        <v>426</v>
      </c>
      <c r="D1544" s="7">
        <v>2</v>
      </c>
      <c r="E1544" s="1">
        <v>629.16999999999996</v>
      </c>
      <c r="F1544" s="1">
        <v>83.41</v>
      </c>
      <c r="G1544" s="1">
        <v>51.66</v>
      </c>
      <c r="H1544" s="1">
        <v>9.2899999999999991</v>
      </c>
      <c r="I1544" s="6">
        <v>144.36000000000001</v>
      </c>
      <c r="J1544" s="86"/>
      <c r="K1544" s="86"/>
      <c r="L1544" s="85"/>
      <c r="M1544" s="85"/>
      <c r="N1544" s="85"/>
      <c r="O1544" s="85"/>
      <c r="P1544" s="85"/>
      <c r="Q1544" s="32">
        <f t="shared" si="23"/>
        <v>144.36000000000001</v>
      </c>
    </row>
    <row r="1545" spans="1:17" x14ac:dyDescent="0.25">
      <c r="A1545" s="83" t="s">
        <v>9213</v>
      </c>
      <c r="B1545" s="84" t="s">
        <v>16920</v>
      </c>
      <c r="C1545" s="7">
        <v>463</v>
      </c>
      <c r="D1545" s="7">
        <v>2</v>
      </c>
      <c r="E1545" s="1">
        <v>781.53</v>
      </c>
      <c r="F1545" s="1">
        <v>90.66</v>
      </c>
      <c r="G1545" s="1">
        <v>51.66</v>
      </c>
      <c r="H1545" s="1">
        <v>11.54</v>
      </c>
      <c r="I1545" s="6">
        <v>153.86000000000001</v>
      </c>
      <c r="J1545" s="86"/>
      <c r="K1545" s="86"/>
      <c r="L1545" s="85"/>
      <c r="M1545" s="85"/>
      <c r="N1545" s="85"/>
      <c r="O1545" s="85"/>
      <c r="P1545" s="85"/>
      <c r="Q1545" s="32">
        <f t="shared" si="23"/>
        <v>153.86000000000001</v>
      </c>
    </row>
    <row r="1546" spans="1:17" x14ac:dyDescent="0.25">
      <c r="A1546" s="83" t="s">
        <v>9214</v>
      </c>
      <c r="B1546" s="84" t="s">
        <v>16921</v>
      </c>
      <c r="C1546" s="7">
        <v>1181</v>
      </c>
      <c r="D1546" s="7">
        <v>3</v>
      </c>
      <c r="E1546" s="1">
        <v>715.78</v>
      </c>
      <c r="F1546" s="1">
        <v>231.23</v>
      </c>
      <c r="G1546" s="1">
        <v>77.5</v>
      </c>
      <c r="H1546" s="1">
        <v>10.56</v>
      </c>
      <c r="I1546" s="6">
        <v>319.29000000000002</v>
      </c>
      <c r="J1546" s="86"/>
      <c r="K1546" s="86"/>
      <c r="L1546" s="85"/>
      <c r="M1546" s="85"/>
      <c r="N1546" s="85"/>
      <c r="O1546" s="85"/>
      <c r="P1546" s="85"/>
      <c r="Q1546" s="32">
        <f t="shared" si="23"/>
        <v>319.29000000000002</v>
      </c>
    </row>
    <row r="1547" spans="1:17" x14ac:dyDescent="0.25">
      <c r="A1547" s="83" t="s">
        <v>9215</v>
      </c>
      <c r="B1547" s="84" t="s">
        <v>16922</v>
      </c>
      <c r="C1547" s="7">
        <v>75</v>
      </c>
      <c r="D1547" s="7">
        <v>0</v>
      </c>
      <c r="E1547" s="1">
        <v>0</v>
      </c>
      <c r="F1547" s="1">
        <v>14.69</v>
      </c>
      <c r="G1547" s="1">
        <v>0</v>
      </c>
      <c r="H1547" s="1">
        <v>0</v>
      </c>
      <c r="I1547" s="6">
        <v>14.69</v>
      </c>
      <c r="J1547" s="86"/>
      <c r="K1547" s="86"/>
      <c r="L1547" s="85"/>
      <c r="M1547" s="85"/>
      <c r="N1547" s="85"/>
      <c r="O1547" s="85"/>
      <c r="P1547" s="85"/>
      <c r="Q1547" s="32">
        <f t="shared" si="23"/>
        <v>14.69</v>
      </c>
    </row>
    <row r="1548" spans="1:17" x14ac:dyDescent="0.25">
      <c r="A1548" s="83" t="s">
        <v>9216</v>
      </c>
      <c r="B1548" s="84" t="s">
        <v>16923</v>
      </c>
      <c r="C1548" s="7">
        <v>814</v>
      </c>
      <c r="D1548" s="7">
        <v>16</v>
      </c>
      <c r="E1548" s="1">
        <v>3245.95</v>
      </c>
      <c r="F1548" s="1">
        <v>159.38</v>
      </c>
      <c r="G1548" s="1">
        <v>413.32</v>
      </c>
      <c r="H1548" s="1">
        <v>47.9</v>
      </c>
      <c r="I1548" s="6">
        <v>620.6</v>
      </c>
      <c r="J1548" s="86"/>
      <c r="K1548" s="86"/>
      <c r="L1548" s="85"/>
      <c r="M1548" s="85"/>
      <c r="N1548" s="85"/>
      <c r="O1548" s="85"/>
      <c r="P1548" s="85"/>
      <c r="Q1548" s="32">
        <f t="shared" si="23"/>
        <v>620.6</v>
      </c>
    </row>
    <row r="1549" spans="1:17" x14ac:dyDescent="0.25">
      <c r="A1549" s="83" t="s">
        <v>9217</v>
      </c>
      <c r="B1549" s="84" t="s">
        <v>16924</v>
      </c>
      <c r="C1549" s="7">
        <v>1618</v>
      </c>
      <c r="D1549" s="7">
        <v>9</v>
      </c>
      <c r="E1549" s="1">
        <v>4595.45</v>
      </c>
      <c r="F1549" s="1">
        <v>316.79000000000002</v>
      </c>
      <c r="G1549" s="1">
        <v>232.49</v>
      </c>
      <c r="H1549" s="1">
        <v>67.819999999999993</v>
      </c>
      <c r="I1549" s="6">
        <v>617.1</v>
      </c>
      <c r="J1549" s="86"/>
      <c r="K1549" s="86"/>
      <c r="L1549" s="85"/>
      <c r="M1549" s="85"/>
      <c r="N1549" s="85"/>
      <c r="O1549" s="85"/>
      <c r="P1549" s="85"/>
      <c r="Q1549" s="32">
        <f t="shared" si="23"/>
        <v>617.1</v>
      </c>
    </row>
    <row r="1550" spans="1:17" x14ac:dyDescent="0.25">
      <c r="A1550" s="83" t="s">
        <v>9218</v>
      </c>
      <c r="B1550" s="84" t="s">
        <v>16925</v>
      </c>
      <c r="C1550" s="7">
        <v>1036</v>
      </c>
      <c r="D1550" s="7">
        <v>4</v>
      </c>
      <c r="E1550" s="1">
        <v>1265.1300000000001</v>
      </c>
      <c r="F1550" s="1">
        <v>202.84</v>
      </c>
      <c r="G1550" s="1">
        <v>103.33</v>
      </c>
      <c r="H1550" s="1">
        <v>18.670000000000002</v>
      </c>
      <c r="I1550" s="6">
        <v>324.83999999999997</v>
      </c>
      <c r="J1550" s="86"/>
      <c r="K1550" s="86"/>
      <c r="L1550" s="85"/>
      <c r="M1550" s="85"/>
      <c r="N1550" s="85"/>
      <c r="O1550" s="85"/>
      <c r="P1550" s="85"/>
      <c r="Q1550" s="32">
        <f t="shared" ref="Q1550:Q1613" si="24">P1550+I1550</f>
        <v>324.83999999999997</v>
      </c>
    </row>
    <row r="1551" spans="1:17" x14ac:dyDescent="0.25">
      <c r="A1551" s="83" t="s">
        <v>9219</v>
      </c>
      <c r="B1551" s="84" t="s">
        <v>16926</v>
      </c>
      <c r="C1551" s="7">
        <v>197</v>
      </c>
      <c r="D1551" s="7">
        <v>1</v>
      </c>
      <c r="E1551" s="1">
        <v>313.5</v>
      </c>
      <c r="F1551" s="1">
        <v>38.57</v>
      </c>
      <c r="G1551" s="1">
        <v>25.83</v>
      </c>
      <c r="H1551" s="1">
        <v>4.62</v>
      </c>
      <c r="I1551" s="6">
        <v>69.02</v>
      </c>
      <c r="J1551" s="86"/>
      <c r="K1551" s="86"/>
      <c r="L1551" s="85"/>
      <c r="M1551" s="85"/>
      <c r="N1551" s="85"/>
      <c r="O1551" s="85"/>
      <c r="P1551" s="85"/>
      <c r="Q1551" s="32">
        <f t="shared" si="24"/>
        <v>69.02</v>
      </c>
    </row>
    <row r="1552" spans="1:17" x14ac:dyDescent="0.25">
      <c r="A1552" s="83" t="s">
        <v>9220</v>
      </c>
      <c r="B1552" s="84" t="s">
        <v>16927</v>
      </c>
      <c r="C1552" s="7">
        <v>1085</v>
      </c>
      <c r="D1552" s="7">
        <v>3</v>
      </c>
      <c r="E1552" s="1">
        <v>934.89</v>
      </c>
      <c r="F1552" s="1">
        <v>212.44</v>
      </c>
      <c r="G1552" s="1">
        <v>77.5</v>
      </c>
      <c r="H1552" s="1">
        <v>13.8</v>
      </c>
      <c r="I1552" s="6">
        <v>303.74</v>
      </c>
      <c r="J1552" s="86"/>
      <c r="K1552" s="86"/>
      <c r="L1552" s="85"/>
      <c r="M1552" s="85"/>
      <c r="N1552" s="85"/>
      <c r="O1552" s="85"/>
      <c r="P1552" s="85"/>
      <c r="Q1552" s="32">
        <f t="shared" si="24"/>
        <v>303.74</v>
      </c>
    </row>
    <row r="1553" spans="1:17" x14ac:dyDescent="0.25">
      <c r="A1553" s="83" t="s">
        <v>9221</v>
      </c>
      <c r="B1553" s="84" t="s">
        <v>16928</v>
      </c>
      <c r="C1553" s="7">
        <v>220</v>
      </c>
      <c r="D1553" s="7">
        <v>1</v>
      </c>
      <c r="E1553" s="1">
        <v>316.10000000000002</v>
      </c>
      <c r="F1553" s="1">
        <v>43.07</v>
      </c>
      <c r="G1553" s="1">
        <v>25.83</v>
      </c>
      <c r="H1553" s="1">
        <v>4.66</v>
      </c>
      <c r="I1553" s="6">
        <v>73.56</v>
      </c>
      <c r="J1553" s="86"/>
      <c r="K1553" s="86"/>
      <c r="L1553" s="85"/>
      <c r="M1553" s="85"/>
      <c r="N1553" s="85"/>
      <c r="O1553" s="85"/>
      <c r="P1553" s="85"/>
      <c r="Q1553" s="32">
        <f t="shared" si="24"/>
        <v>73.56</v>
      </c>
    </row>
    <row r="1554" spans="1:17" x14ac:dyDescent="0.25">
      <c r="A1554" s="83" t="s">
        <v>9222</v>
      </c>
      <c r="B1554" s="84" t="s">
        <v>16929</v>
      </c>
      <c r="C1554" s="7">
        <v>4499</v>
      </c>
      <c r="D1554" s="7">
        <v>19</v>
      </c>
      <c r="E1554" s="1">
        <v>10619.17</v>
      </c>
      <c r="F1554" s="1">
        <v>880.88</v>
      </c>
      <c r="G1554" s="1">
        <v>490.82</v>
      </c>
      <c r="H1554" s="1">
        <v>156.72</v>
      </c>
      <c r="I1554" s="6">
        <v>1528.42</v>
      </c>
      <c r="J1554" s="86"/>
      <c r="K1554" s="86"/>
      <c r="L1554" s="85"/>
      <c r="M1554" s="85"/>
      <c r="N1554" s="85"/>
      <c r="O1554" s="85"/>
      <c r="P1554" s="85"/>
      <c r="Q1554" s="32">
        <f t="shared" si="24"/>
        <v>1528.42</v>
      </c>
    </row>
    <row r="1555" spans="1:17" x14ac:dyDescent="0.25">
      <c r="A1555" s="83" t="s">
        <v>9223</v>
      </c>
      <c r="B1555" s="84" t="s">
        <v>16930</v>
      </c>
      <c r="C1555" s="7">
        <v>1084</v>
      </c>
      <c r="D1555" s="7">
        <v>10</v>
      </c>
      <c r="E1555" s="1">
        <v>2703.02</v>
      </c>
      <c r="F1555" s="1">
        <v>212.24</v>
      </c>
      <c r="G1555" s="1">
        <v>258.32</v>
      </c>
      <c r="H1555" s="1">
        <v>39.89</v>
      </c>
      <c r="I1555" s="6">
        <v>510.45</v>
      </c>
      <c r="J1555" s="86"/>
      <c r="K1555" s="86"/>
      <c r="L1555" s="85"/>
      <c r="M1555" s="85"/>
      <c r="N1555" s="85"/>
      <c r="O1555" s="85"/>
      <c r="P1555" s="85"/>
      <c r="Q1555" s="32">
        <f t="shared" si="24"/>
        <v>510.45</v>
      </c>
    </row>
    <row r="1556" spans="1:17" x14ac:dyDescent="0.25">
      <c r="A1556" s="83" t="s">
        <v>9224</v>
      </c>
      <c r="B1556" s="84" t="s">
        <v>16931</v>
      </c>
      <c r="C1556" s="7">
        <v>400</v>
      </c>
      <c r="D1556" s="7">
        <v>1</v>
      </c>
      <c r="E1556" s="1">
        <v>313.45</v>
      </c>
      <c r="F1556" s="1">
        <v>78.319999999999993</v>
      </c>
      <c r="G1556" s="1">
        <v>25.83</v>
      </c>
      <c r="H1556" s="1">
        <v>4.62</v>
      </c>
      <c r="I1556" s="6">
        <v>108.77</v>
      </c>
      <c r="J1556" s="86"/>
      <c r="K1556" s="86"/>
      <c r="L1556" s="85"/>
      <c r="M1556" s="85"/>
      <c r="N1556" s="85"/>
      <c r="O1556" s="85"/>
      <c r="P1556" s="85"/>
      <c r="Q1556" s="32">
        <f t="shared" si="24"/>
        <v>108.77</v>
      </c>
    </row>
    <row r="1557" spans="1:17" x14ac:dyDescent="0.25">
      <c r="A1557" s="83" t="s">
        <v>9225</v>
      </c>
      <c r="B1557" s="84" t="s">
        <v>16932</v>
      </c>
      <c r="C1557" s="7">
        <v>170</v>
      </c>
      <c r="D1557" s="7">
        <v>0</v>
      </c>
      <c r="E1557" s="1">
        <v>0</v>
      </c>
      <c r="F1557" s="1">
        <v>33.29</v>
      </c>
      <c r="G1557" s="1">
        <v>0</v>
      </c>
      <c r="H1557" s="1">
        <v>0</v>
      </c>
      <c r="I1557" s="6">
        <v>33.29</v>
      </c>
      <c r="J1557" s="86"/>
      <c r="K1557" s="86"/>
      <c r="L1557" s="85"/>
      <c r="M1557" s="85"/>
      <c r="N1557" s="85"/>
      <c r="O1557" s="85"/>
      <c r="P1557" s="85"/>
      <c r="Q1557" s="32">
        <f t="shared" si="24"/>
        <v>33.29</v>
      </c>
    </row>
    <row r="1558" spans="1:17" x14ac:dyDescent="0.25">
      <c r="A1558" s="83" t="s">
        <v>9226</v>
      </c>
      <c r="B1558" s="84" t="s">
        <v>16933</v>
      </c>
      <c r="C1558" s="7">
        <v>283</v>
      </c>
      <c r="D1558" s="7">
        <v>0</v>
      </c>
      <c r="E1558" s="1">
        <v>0</v>
      </c>
      <c r="F1558" s="1">
        <v>55.41</v>
      </c>
      <c r="G1558" s="1">
        <v>0</v>
      </c>
      <c r="H1558" s="1">
        <v>0</v>
      </c>
      <c r="I1558" s="6">
        <v>55.41</v>
      </c>
      <c r="J1558" s="86"/>
      <c r="K1558" s="86"/>
      <c r="L1558" s="85"/>
      <c r="M1558" s="85"/>
      <c r="N1558" s="85"/>
      <c r="O1558" s="85"/>
      <c r="P1558" s="85"/>
      <c r="Q1558" s="32">
        <f t="shared" si="24"/>
        <v>55.41</v>
      </c>
    </row>
    <row r="1559" spans="1:17" x14ac:dyDescent="0.25">
      <c r="A1559" s="83" t="s">
        <v>9227</v>
      </c>
      <c r="B1559" s="84" t="s">
        <v>16934</v>
      </c>
      <c r="C1559" s="7">
        <v>552</v>
      </c>
      <c r="D1559" s="7">
        <v>6</v>
      </c>
      <c r="E1559" s="1">
        <v>1182.71</v>
      </c>
      <c r="F1559" s="1">
        <v>108.08</v>
      </c>
      <c r="G1559" s="1">
        <v>154.99</v>
      </c>
      <c r="H1559" s="1">
        <v>17.46</v>
      </c>
      <c r="I1559" s="6">
        <v>280.52999999999997</v>
      </c>
      <c r="J1559" s="86"/>
      <c r="K1559" s="86"/>
      <c r="L1559" s="85"/>
      <c r="M1559" s="85"/>
      <c r="N1559" s="85"/>
      <c r="O1559" s="85"/>
      <c r="P1559" s="85"/>
      <c r="Q1559" s="32">
        <f t="shared" si="24"/>
        <v>280.52999999999997</v>
      </c>
    </row>
    <row r="1560" spans="1:17" x14ac:dyDescent="0.25">
      <c r="A1560" s="83" t="s">
        <v>9228</v>
      </c>
      <c r="B1560" s="84" t="s">
        <v>16935</v>
      </c>
      <c r="C1560" s="7">
        <v>811</v>
      </c>
      <c r="D1560" s="7">
        <v>1</v>
      </c>
      <c r="E1560" s="1">
        <v>315.70999999999998</v>
      </c>
      <c r="F1560" s="1">
        <v>158.79</v>
      </c>
      <c r="G1560" s="1">
        <v>25.83</v>
      </c>
      <c r="H1560" s="1">
        <v>4.66</v>
      </c>
      <c r="I1560" s="6">
        <v>189.28</v>
      </c>
      <c r="J1560" s="86"/>
      <c r="K1560" s="86"/>
      <c r="L1560" s="85"/>
      <c r="M1560" s="85"/>
      <c r="N1560" s="85"/>
      <c r="O1560" s="85"/>
      <c r="P1560" s="85"/>
      <c r="Q1560" s="32">
        <f t="shared" si="24"/>
        <v>189.28</v>
      </c>
    </row>
    <row r="1561" spans="1:17" x14ac:dyDescent="0.25">
      <c r="A1561" s="83" t="s">
        <v>9229</v>
      </c>
      <c r="B1561" s="84" t="s">
        <v>16936</v>
      </c>
      <c r="C1561" s="7">
        <v>550</v>
      </c>
      <c r="D1561" s="7">
        <v>1</v>
      </c>
      <c r="E1561" s="1">
        <v>315.43</v>
      </c>
      <c r="F1561" s="1">
        <v>107.69</v>
      </c>
      <c r="G1561" s="1">
        <v>25.83</v>
      </c>
      <c r="H1561" s="1">
        <v>4.66</v>
      </c>
      <c r="I1561" s="6">
        <v>138.18</v>
      </c>
      <c r="J1561" s="86"/>
      <c r="K1561" s="86"/>
      <c r="L1561" s="85"/>
      <c r="M1561" s="85"/>
      <c r="N1561" s="85"/>
      <c r="O1561" s="85"/>
      <c r="P1561" s="85"/>
      <c r="Q1561" s="32">
        <f t="shared" si="24"/>
        <v>138.18</v>
      </c>
    </row>
    <row r="1562" spans="1:17" x14ac:dyDescent="0.25">
      <c r="A1562" s="83" t="s">
        <v>9230</v>
      </c>
      <c r="B1562" s="84" t="s">
        <v>16937</v>
      </c>
      <c r="C1562" s="7">
        <v>126</v>
      </c>
      <c r="D1562" s="7">
        <v>0</v>
      </c>
      <c r="E1562" s="1">
        <v>0</v>
      </c>
      <c r="F1562" s="1">
        <v>24.67</v>
      </c>
      <c r="G1562" s="1">
        <v>0</v>
      </c>
      <c r="H1562" s="1">
        <v>0</v>
      </c>
      <c r="I1562" s="6">
        <v>24.67</v>
      </c>
      <c r="J1562" s="86"/>
      <c r="K1562" s="86"/>
      <c r="L1562" s="85"/>
      <c r="M1562" s="85"/>
      <c r="N1562" s="85"/>
      <c r="O1562" s="85"/>
      <c r="P1562" s="85"/>
      <c r="Q1562" s="32">
        <f t="shared" si="24"/>
        <v>24.67</v>
      </c>
    </row>
    <row r="1563" spans="1:17" x14ac:dyDescent="0.25">
      <c r="A1563" s="83" t="s">
        <v>9231</v>
      </c>
      <c r="B1563" s="84" t="s">
        <v>16938</v>
      </c>
      <c r="C1563" s="7">
        <v>1344</v>
      </c>
      <c r="D1563" s="7">
        <v>3</v>
      </c>
      <c r="E1563" s="1">
        <v>867.7</v>
      </c>
      <c r="F1563" s="1">
        <v>263.14</v>
      </c>
      <c r="G1563" s="1">
        <v>77.5</v>
      </c>
      <c r="H1563" s="1">
        <v>12.81</v>
      </c>
      <c r="I1563" s="6">
        <v>353.45</v>
      </c>
      <c r="J1563" s="86"/>
      <c r="K1563" s="86"/>
      <c r="L1563" s="85"/>
      <c r="M1563" s="85"/>
      <c r="N1563" s="85"/>
      <c r="O1563" s="85"/>
      <c r="P1563" s="85"/>
      <c r="Q1563" s="32">
        <f t="shared" si="24"/>
        <v>353.45</v>
      </c>
    </row>
    <row r="1564" spans="1:17" x14ac:dyDescent="0.25">
      <c r="A1564" s="83" t="s">
        <v>9232</v>
      </c>
      <c r="B1564" s="84" t="s">
        <v>16939</v>
      </c>
      <c r="C1564" s="7">
        <v>345</v>
      </c>
      <c r="D1564" s="7">
        <v>2</v>
      </c>
      <c r="E1564" s="1">
        <v>628.88</v>
      </c>
      <c r="F1564" s="1">
        <v>67.55</v>
      </c>
      <c r="G1564" s="1">
        <v>51.66</v>
      </c>
      <c r="H1564" s="1">
        <v>9.2799999999999994</v>
      </c>
      <c r="I1564" s="6">
        <v>128.49</v>
      </c>
      <c r="J1564" s="86"/>
      <c r="K1564" s="86"/>
      <c r="L1564" s="85"/>
      <c r="M1564" s="85"/>
      <c r="N1564" s="85"/>
      <c r="O1564" s="85"/>
      <c r="P1564" s="85"/>
      <c r="Q1564" s="32">
        <f t="shared" si="24"/>
        <v>128.49</v>
      </c>
    </row>
    <row r="1565" spans="1:17" x14ac:dyDescent="0.25">
      <c r="A1565" s="83" t="s">
        <v>9233</v>
      </c>
      <c r="B1565" s="84" t="s">
        <v>16940</v>
      </c>
      <c r="C1565" s="7">
        <v>1033</v>
      </c>
      <c r="D1565" s="7">
        <v>5</v>
      </c>
      <c r="E1565" s="1">
        <v>1756.74</v>
      </c>
      <c r="F1565" s="1">
        <v>202.26</v>
      </c>
      <c r="G1565" s="1">
        <v>129.16</v>
      </c>
      <c r="H1565" s="1">
        <v>25.93</v>
      </c>
      <c r="I1565" s="6">
        <v>357.35</v>
      </c>
      <c r="J1565" s="86"/>
      <c r="K1565" s="86"/>
      <c r="L1565" s="85"/>
      <c r="M1565" s="85"/>
      <c r="N1565" s="85"/>
      <c r="O1565" s="85"/>
      <c r="P1565" s="85"/>
      <c r="Q1565" s="32">
        <f t="shared" si="24"/>
        <v>357.35</v>
      </c>
    </row>
    <row r="1566" spans="1:17" x14ac:dyDescent="0.25">
      <c r="A1566" s="83" t="s">
        <v>9234</v>
      </c>
      <c r="B1566" s="84" t="s">
        <v>16941</v>
      </c>
      <c r="C1566" s="7">
        <v>1812</v>
      </c>
      <c r="D1566" s="7">
        <v>2</v>
      </c>
      <c r="E1566" s="1">
        <v>631.04</v>
      </c>
      <c r="F1566" s="1">
        <v>354.78</v>
      </c>
      <c r="G1566" s="1">
        <v>51.66</v>
      </c>
      <c r="H1566" s="1">
        <v>9.31</v>
      </c>
      <c r="I1566" s="6">
        <v>415.75</v>
      </c>
      <c r="J1566" s="86"/>
      <c r="K1566" s="86"/>
      <c r="L1566" s="85"/>
      <c r="M1566" s="85"/>
      <c r="N1566" s="85"/>
      <c r="O1566" s="85"/>
      <c r="P1566" s="85"/>
      <c r="Q1566" s="32">
        <f t="shared" si="24"/>
        <v>415.75</v>
      </c>
    </row>
    <row r="1567" spans="1:17" x14ac:dyDescent="0.25">
      <c r="A1567" s="83" t="s">
        <v>9235</v>
      </c>
      <c r="B1567" s="84" t="s">
        <v>16942</v>
      </c>
      <c r="C1567" s="7">
        <v>428</v>
      </c>
      <c r="D1567" s="7">
        <v>2</v>
      </c>
      <c r="E1567" s="1">
        <v>625149.16</v>
      </c>
      <c r="F1567" s="1">
        <v>83.8</v>
      </c>
      <c r="G1567" s="1">
        <v>51.66</v>
      </c>
      <c r="H1567" s="1">
        <v>9225.93</v>
      </c>
      <c r="I1567" s="6">
        <v>9361.39</v>
      </c>
      <c r="J1567" s="86"/>
      <c r="K1567" s="86"/>
      <c r="L1567" s="85"/>
      <c r="M1567" s="85"/>
      <c r="N1567" s="85"/>
      <c r="O1567" s="85"/>
      <c r="P1567" s="85"/>
      <c r="Q1567" s="32">
        <f t="shared" si="24"/>
        <v>9361.39</v>
      </c>
    </row>
    <row r="1568" spans="1:17" x14ac:dyDescent="0.25">
      <c r="A1568" s="83" t="s">
        <v>9236</v>
      </c>
      <c r="B1568" s="84" t="s">
        <v>16943</v>
      </c>
      <c r="C1568" s="7">
        <v>159</v>
      </c>
      <c r="D1568" s="7">
        <v>0</v>
      </c>
      <c r="E1568" s="1">
        <v>0</v>
      </c>
      <c r="F1568" s="1">
        <v>31.13</v>
      </c>
      <c r="G1568" s="1">
        <v>0</v>
      </c>
      <c r="H1568" s="1">
        <v>0</v>
      </c>
      <c r="I1568" s="6">
        <v>31.13</v>
      </c>
      <c r="J1568" s="86"/>
      <c r="K1568" s="86"/>
      <c r="L1568" s="85"/>
      <c r="M1568" s="85"/>
      <c r="N1568" s="85"/>
      <c r="O1568" s="85"/>
      <c r="P1568" s="85"/>
      <c r="Q1568" s="32">
        <f t="shared" si="24"/>
        <v>31.13</v>
      </c>
    </row>
    <row r="1569" spans="1:17" x14ac:dyDescent="0.25">
      <c r="A1569" s="83" t="s">
        <v>9237</v>
      </c>
      <c r="B1569" s="84" t="s">
        <v>16944</v>
      </c>
      <c r="C1569" s="7">
        <v>1602</v>
      </c>
      <c r="D1569" s="7">
        <v>3</v>
      </c>
      <c r="E1569" s="1">
        <v>946.61</v>
      </c>
      <c r="F1569" s="1">
        <v>313.66000000000003</v>
      </c>
      <c r="G1569" s="1">
        <v>77.5</v>
      </c>
      <c r="H1569" s="1">
        <v>13.97</v>
      </c>
      <c r="I1569" s="6">
        <v>405.13</v>
      </c>
      <c r="J1569" s="86"/>
      <c r="K1569" s="86"/>
      <c r="L1569" s="85"/>
      <c r="M1569" s="85"/>
      <c r="N1569" s="85"/>
      <c r="O1569" s="85"/>
      <c r="P1569" s="85"/>
      <c r="Q1569" s="32">
        <f t="shared" si="24"/>
        <v>405.13</v>
      </c>
    </row>
    <row r="1570" spans="1:17" x14ac:dyDescent="0.25">
      <c r="A1570" s="83" t="s">
        <v>9238</v>
      </c>
      <c r="B1570" s="84" t="s">
        <v>16945</v>
      </c>
      <c r="C1570" s="7">
        <v>191</v>
      </c>
      <c r="D1570" s="7">
        <v>0</v>
      </c>
      <c r="E1570" s="1">
        <v>0</v>
      </c>
      <c r="F1570" s="1">
        <v>37.4</v>
      </c>
      <c r="G1570" s="1">
        <v>0</v>
      </c>
      <c r="H1570" s="1">
        <v>0</v>
      </c>
      <c r="I1570" s="6">
        <v>37.4</v>
      </c>
      <c r="J1570" s="86"/>
      <c r="K1570" s="86"/>
      <c r="L1570" s="85"/>
      <c r="M1570" s="85"/>
      <c r="N1570" s="85"/>
      <c r="O1570" s="85"/>
      <c r="P1570" s="85"/>
      <c r="Q1570" s="32">
        <f t="shared" si="24"/>
        <v>37.4</v>
      </c>
    </row>
    <row r="1571" spans="1:17" x14ac:dyDescent="0.25">
      <c r="A1571" s="83" t="s">
        <v>9239</v>
      </c>
      <c r="B1571" s="84" t="s">
        <v>16946</v>
      </c>
      <c r="C1571" s="7">
        <v>185</v>
      </c>
      <c r="D1571" s="7">
        <v>2</v>
      </c>
      <c r="E1571" s="1">
        <v>158.62</v>
      </c>
      <c r="F1571" s="1">
        <v>36.22</v>
      </c>
      <c r="G1571" s="1">
        <v>51.66</v>
      </c>
      <c r="H1571" s="1">
        <v>2.34</v>
      </c>
      <c r="I1571" s="6">
        <v>90.22</v>
      </c>
      <c r="J1571" s="86"/>
      <c r="K1571" s="86"/>
      <c r="L1571" s="85"/>
      <c r="M1571" s="85"/>
      <c r="N1571" s="85"/>
      <c r="O1571" s="85"/>
      <c r="P1571" s="85"/>
      <c r="Q1571" s="32">
        <f t="shared" si="24"/>
        <v>90.22</v>
      </c>
    </row>
    <row r="1572" spans="1:17" x14ac:dyDescent="0.25">
      <c r="A1572" s="83" t="s">
        <v>9240</v>
      </c>
      <c r="B1572" s="84" t="s">
        <v>16947</v>
      </c>
      <c r="C1572" s="7">
        <v>12366</v>
      </c>
      <c r="D1572" s="7">
        <v>68</v>
      </c>
      <c r="E1572" s="1">
        <v>24393.58</v>
      </c>
      <c r="F1572" s="1">
        <v>2421.1799999999998</v>
      </c>
      <c r="G1572" s="1">
        <v>1756.59</v>
      </c>
      <c r="H1572" s="1">
        <v>360</v>
      </c>
      <c r="I1572" s="6">
        <v>4537.7700000000004</v>
      </c>
      <c r="J1572" s="86"/>
      <c r="K1572" s="86"/>
      <c r="L1572" s="85"/>
      <c r="M1572" s="85"/>
      <c r="N1572" s="85"/>
      <c r="O1572" s="85"/>
      <c r="P1572" s="85"/>
      <c r="Q1572" s="32">
        <f t="shared" si="24"/>
        <v>4537.7700000000004</v>
      </c>
    </row>
    <row r="1573" spans="1:17" x14ac:dyDescent="0.25">
      <c r="A1573" s="83" t="s">
        <v>9241</v>
      </c>
      <c r="B1573" s="84" t="s">
        <v>16948</v>
      </c>
      <c r="C1573" s="7">
        <v>851</v>
      </c>
      <c r="D1573" s="7">
        <v>6</v>
      </c>
      <c r="E1573" s="1">
        <v>2338.27</v>
      </c>
      <c r="F1573" s="1">
        <v>166.62</v>
      </c>
      <c r="G1573" s="1">
        <v>154.99</v>
      </c>
      <c r="H1573" s="1">
        <v>34.51</v>
      </c>
      <c r="I1573" s="6">
        <v>356.12</v>
      </c>
      <c r="J1573" s="86"/>
      <c r="K1573" s="86"/>
      <c r="L1573" s="85"/>
      <c r="M1573" s="85"/>
      <c r="N1573" s="85"/>
      <c r="O1573" s="85"/>
      <c r="P1573" s="85"/>
      <c r="Q1573" s="32">
        <f t="shared" si="24"/>
        <v>356.12</v>
      </c>
    </row>
    <row r="1574" spans="1:17" x14ac:dyDescent="0.25">
      <c r="A1574" s="83" t="s">
        <v>9242</v>
      </c>
      <c r="B1574" s="84" t="s">
        <v>16949</v>
      </c>
      <c r="C1574" s="7">
        <v>841</v>
      </c>
      <c r="D1574" s="7">
        <v>1</v>
      </c>
      <c r="E1574" s="1">
        <v>315.33</v>
      </c>
      <c r="F1574" s="1">
        <v>164.66</v>
      </c>
      <c r="G1574" s="1">
        <v>25.83</v>
      </c>
      <c r="H1574" s="1">
        <v>4.66</v>
      </c>
      <c r="I1574" s="6">
        <v>195.15</v>
      </c>
      <c r="J1574" s="86"/>
      <c r="K1574" s="86"/>
      <c r="L1574" s="85"/>
      <c r="M1574" s="85"/>
      <c r="N1574" s="85"/>
      <c r="O1574" s="85"/>
      <c r="P1574" s="85"/>
      <c r="Q1574" s="32">
        <f t="shared" si="24"/>
        <v>195.15</v>
      </c>
    </row>
    <row r="1575" spans="1:17" x14ac:dyDescent="0.25">
      <c r="A1575" s="83" t="s">
        <v>9243</v>
      </c>
      <c r="B1575" s="84" t="s">
        <v>16950</v>
      </c>
      <c r="C1575" s="7">
        <v>687</v>
      </c>
      <c r="D1575" s="7">
        <v>5</v>
      </c>
      <c r="E1575" s="1">
        <v>868.29</v>
      </c>
      <c r="F1575" s="1">
        <v>134.51</v>
      </c>
      <c r="G1575" s="1">
        <v>129.16</v>
      </c>
      <c r="H1575" s="1">
        <v>12.82</v>
      </c>
      <c r="I1575" s="6">
        <v>276.49</v>
      </c>
      <c r="J1575" s="86"/>
      <c r="K1575" s="86"/>
      <c r="L1575" s="85"/>
      <c r="M1575" s="85"/>
      <c r="N1575" s="85"/>
      <c r="O1575" s="85"/>
      <c r="P1575" s="85"/>
      <c r="Q1575" s="32">
        <f t="shared" si="24"/>
        <v>276.49</v>
      </c>
    </row>
    <row r="1576" spans="1:17" x14ac:dyDescent="0.25">
      <c r="A1576" s="83" t="s">
        <v>9244</v>
      </c>
      <c r="B1576" s="84" t="s">
        <v>16951</v>
      </c>
      <c r="C1576" s="7">
        <v>116</v>
      </c>
      <c r="D1576" s="7">
        <v>3</v>
      </c>
      <c r="E1576" s="1">
        <v>941.9</v>
      </c>
      <c r="F1576" s="1">
        <v>22.71</v>
      </c>
      <c r="G1576" s="1">
        <v>77.5</v>
      </c>
      <c r="H1576" s="1">
        <v>13.9</v>
      </c>
      <c r="I1576" s="6">
        <v>114.11</v>
      </c>
      <c r="J1576" s="86"/>
      <c r="K1576" s="86"/>
      <c r="L1576" s="85"/>
      <c r="M1576" s="85"/>
      <c r="N1576" s="85"/>
      <c r="O1576" s="85"/>
      <c r="P1576" s="85"/>
      <c r="Q1576" s="32">
        <f t="shared" si="24"/>
        <v>114.11</v>
      </c>
    </row>
    <row r="1577" spans="1:17" x14ac:dyDescent="0.25">
      <c r="A1577" s="83" t="s">
        <v>9245</v>
      </c>
      <c r="B1577" s="84" t="s">
        <v>16952</v>
      </c>
      <c r="C1577" s="7">
        <v>901</v>
      </c>
      <c r="D1577" s="7">
        <v>4</v>
      </c>
      <c r="E1577" s="1">
        <v>1190.68</v>
      </c>
      <c r="F1577" s="1">
        <v>176.41</v>
      </c>
      <c r="G1577" s="1">
        <v>103.33</v>
      </c>
      <c r="H1577" s="1">
        <v>17.579999999999998</v>
      </c>
      <c r="I1577" s="6">
        <v>297.32</v>
      </c>
      <c r="J1577" s="86"/>
      <c r="K1577" s="86"/>
      <c r="L1577" s="85"/>
      <c r="M1577" s="85"/>
      <c r="N1577" s="85"/>
      <c r="O1577" s="85"/>
      <c r="P1577" s="85"/>
      <c r="Q1577" s="32">
        <f t="shared" si="24"/>
        <v>297.32</v>
      </c>
    </row>
    <row r="1578" spans="1:17" x14ac:dyDescent="0.25">
      <c r="A1578" s="83" t="s">
        <v>9246</v>
      </c>
      <c r="B1578" s="84" t="s">
        <v>16953</v>
      </c>
      <c r="C1578" s="7">
        <v>865</v>
      </c>
      <c r="D1578" s="7">
        <v>2</v>
      </c>
      <c r="E1578" s="1">
        <v>501.94</v>
      </c>
      <c r="F1578" s="1">
        <v>169.36</v>
      </c>
      <c r="G1578" s="1">
        <v>51.66</v>
      </c>
      <c r="H1578" s="1">
        <v>7.41</v>
      </c>
      <c r="I1578" s="6">
        <v>228.43</v>
      </c>
      <c r="J1578" s="86"/>
      <c r="K1578" s="86"/>
      <c r="L1578" s="85"/>
      <c r="M1578" s="85"/>
      <c r="N1578" s="85"/>
      <c r="O1578" s="85"/>
      <c r="P1578" s="85"/>
      <c r="Q1578" s="32">
        <f t="shared" si="24"/>
        <v>228.43</v>
      </c>
    </row>
    <row r="1579" spans="1:17" x14ac:dyDescent="0.25">
      <c r="A1579" s="83" t="s">
        <v>9247</v>
      </c>
      <c r="B1579" s="84" t="s">
        <v>16954</v>
      </c>
      <c r="C1579" s="7">
        <v>262</v>
      </c>
      <c r="D1579" s="7">
        <v>0</v>
      </c>
      <c r="E1579" s="1">
        <v>0</v>
      </c>
      <c r="F1579" s="1">
        <v>51.3</v>
      </c>
      <c r="G1579" s="1">
        <v>0</v>
      </c>
      <c r="H1579" s="1">
        <v>0</v>
      </c>
      <c r="I1579" s="6">
        <v>51.3</v>
      </c>
      <c r="J1579" s="86"/>
      <c r="K1579" s="86"/>
      <c r="L1579" s="85"/>
      <c r="M1579" s="85"/>
      <c r="N1579" s="85"/>
      <c r="O1579" s="85"/>
      <c r="P1579" s="85"/>
      <c r="Q1579" s="32">
        <f t="shared" si="24"/>
        <v>51.3</v>
      </c>
    </row>
    <row r="1580" spans="1:17" x14ac:dyDescent="0.25">
      <c r="A1580" s="83" t="s">
        <v>9248</v>
      </c>
      <c r="B1580" s="84" t="s">
        <v>16955</v>
      </c>
      <c r="C1580" s="7">
        <v>916</v>
      </c>
      <c r="D1580" s="7">
        <v>27</v>
      </c>
      <c r="E1580" s="1">
        <v>5737.92</v>
      </c>
      <c r="F1580" s="1">
        <v>179.34</v>
      </c>
      <c r="G1580" s="1">
        <v>697.47</v>
      </c>
      <c r="H1580" s="1">
        <v>84.68</v>
      </c>
      <c r="I1580" s="6">
        <v>961.49</v>
      </c>
      <c r="J1580" s="86"/>
      <c r="K1580" s="86"/>
      <c r="L1580" s="85"/>
      <c r="M1580" s="85"/>
      <c r="N1580" s="85"/>
      <c r="O1580" s="85"/>
      <c r="P1580" s="85"/>
      <c r="Q1580" s="32">
        <f t="shared" si="24"/>
        <v>961.49</v>
      </c>
    </row>
    <row r="1581" spans="1:17" x14ac:dyDescent="0.25">
      <c r="A1581" s="83" t="s">
        <v>9249</v>
      </c>
      <c r="B1581" s="84" t="s">
        <v>16956</v>
      </c>
      <c r="C1581" s="7">
        <v>699</v>
      </c>
      <c r="D1581" s="7">
        <v>2</v>
      </c>
      <c r="E1581" s="1">
        <v>629.98</v>
      </c>
      <c r="F1581" s="1">
        <v>136.86000000000001</v>
      </c>
      <c r="G1581" s="1">
        <v>51.66</v>
      </c>
      <c r="H1581" s="1">
        <v>9.3000000000000007</v>
      </c>
      <c r="I1581" s="6">
        <v>197.82</v>
      </c>
      <c r="J1581" s="86"/>
      <c r="K1581" s="86"/>
      <c r="L1581" s="85"/>
      <c r="M1581" s="85"/>
      <c r="N1581" s="85"/>
      <c r="O1581" s="85"/>
      <c r="P1581" s="85"/>
      <c r="Q1581" s="32">
        <f t="shared" si="24"/>
        <v>197.82</v>
      </c>
    </row>
    <row r="1582" spans="1:17" x14ac:dyDescent="0.25">
      <c r="A1582" s="83" t="s">
        <v>9250</v>
      </c>
      <c r="B1582" s="84" t="s">
        <v>16957</v>
      </c>
      <c r="C1582" s="7">
        <v>365</v>
      </c>
      <c r="D1582" s="7">
        <v>0</v>
      </c>
      <c r="E1582" s="1">
        <v>0</v>
      </c>
      <c r="F1582" s="1">
        <v>71.459999999999994</v>
      </c>
      <c r="G1582" s="1">
        <v>0</v>
      </c>
      <c r="H1582" s="1">
        <v>0</v>
      </c>
      <c r="I1582" s="6">
        <v>71.459999999999994</v>
      </c>
      <c r="J1582" s="86"/>
      <c r="K1582" s="86"/>
      <c r="L1582" s="85"/>
      <c r="M1582" s="85"/>
      <c r="N1582" s="85"/>
      <c r="O1582" s="85"/>
      <c r="P1582" s="85"/>
      <c r="Q1582" s="32">
        <f t="shared" si="24"/>
        <v>71.459999999999994</v>
      </c>
    </row>
    <row r="1583" spans="1:17" x14ac:dyDescent="0.25">
      <c r="A1583" s="83" t="s">
        <v>9251</v>
      </c>
      <c r="B1583" s="84" t="s">
        <v>16958</v>
      </c>
      <c r="C1583" s="7">
        <v>926</v>
      </c>
      <c r="D1583" s="7">
        <v>8</v>
      </c>
      <c r="E1583" s="1">
        <v>4457.18</v>
      </c>
      <c r="F1583" s="1">
        <v>181.3</v>
      </c>
      <c r="G1583" s="1">
        <v>206.66</v>
      </c>
      <c r="H1583" s="1">
        <v>65.78</v>
      </c>
      <c r="I1583" s="6">
        <v>453.74</v>
      </c>
      <c r="J1583" s="86"/>
      <c r="K1583" s="86"/>
      <c r="L1583" s="85"/>
      <c r="M1583" s="85"/>
      <c r="N1583" s="85"/>
      <c r="O1583" s="85"/>
      <c r="P1583" s="85"/>
      <c r="Q1583" s="32">
        <f t="shared" si="24"/>
        <v>453.74</v>
      </c>
    </row>
    <row r="1584" spans="1:17" x14ac:dyDescent="0.25">
      <c r="A1584" s="83" t="s">
        <v>9252</v>
      </c>
      <c r="B1584" s="84" t="s">
        <v>16959</v>
      </c>
      <c r="C1584" s="7">
        <v>376</v>
      </c>
      <c r="D1584" s="7">
        <v>1</v>
      </c>
      <c r="E1584" s="1">
        <v>313.74</v>
      </c>
      <c r="F1584" s="1">
        <v>73.62</v>
      </c>
      <c r="G1584" s="1">
        <v>25.83</v>
      </c>
      <c r="H1584" s="1">
        <v>4.63</v>
      </c>
      <c r="I1584" s="6">
        <v>104.08</v>
      </c>
      <c r="J1584" s="86"/>
      <c r="K1584" s="86"/>
      <c r="L1584" s="85"/>
      <c r="M1584" s="85"/>
      <c r="N1584" s="85"/>
      <c r="O1584" s="85"/>
      <c r="P1584" s="85"/>
      <c r="Q1584" s="32">
        <f t="shared" si="24"/>
        <v>104.08</v>
      </c>
    </row>
    <row r="1585" spans="1:17" x14ac:dyDescent="0.25">
      <c r="A1585" s="83" t="s">
        <v>9253</v>
      </c>
      <c r="B1585" s="84" t="s">
        <v>16960</v>
      </c>
      <c r="C1585" s="7">
        <v>164</v>
      </c>
      <c r="D1585" s="7">
        <v>0</v>
      </c>
      <c r="E1585" s="1">
        <v>0</v>
      </c>
      <c r="F1585" s="1">
        <v>32.11</v>
      </c>
      <c r="G1585" s="1">
        <v>0</v>
      </c>
      <c r="H1585" s="1">
        <v>0</v>
      </c>
      <c r="I1585" s="6">
        <v>32.11</v>
      </c>
      <c r="J1585" s="86"/>
      <c r="K1585" s="86"/>
      <c r="L1585" s="85"/>
      <c r="M1585" s="85"/>
      <c r="N1585" s="85"/>
      <c r="O1585" s="85"/>
      <c r="P1585" s="85"/>
      <c r="Q1585" s="32">
        <f t="shared" si="24"/>
        <v>32.11</v>
      </c>
    </row>
    <row r="1586" spans="1:17" x14ac:dyDescent="0.25">
      <c r="A1586" s="83" t="s">
        <v>9254</v>
      </c>
      <c r="B1586" s="84" t="s">
        <v>16961</v>
      </c>
      <c r="C1586" s="7">
        <v>2004</v>
      </c>
      <c r="D1586" s="7">
        <v>3</v>
      </c>
      <c r="E1586" s="1">
        <v>950.4</v>
      </c>
      <c r="F1586" s="1">
        <v>392.37</v>
      </c>
      <c r="G1586" s="1">
        <v>77.5</v>
      </c>
      <c r="H1586" s="1">
        <v>14.02</v>
      </c>
      <c r="I1586" s="6">
        <v>483.89</v>
      </c>
      <c r="J1586" s="86"/>
      <c r="K1586" s="86"/>
      <c r="L1586" s="85"/>
      <c r="M1586" s="85"/>
      <c r="N1586" s="85"/>
      <c r="O1586" s="85"/>
      <c r="P1586" s="85"/>
      <c r="Q1586" s="32">
        <f t="shared" si="24"/>
        <v>483.89</v>
      </c>
    </row>
    <row r="1587" spans="1:17" x14ac:dyDescent="0.25">
      <c r="A1587" s="83" t="s">
        <v>9255</v>
      </c>
      <c r="B1587" s="84" t="s">
        <v>16962</v>
      </c>
      <c r="C1587" s="7">
        <v>104</v>
      </c>
      <c r="D1587" s="7">
        <v>0</v>
      </c>
      <c r="E1587" s="1">
        <v>0</v>
      </c>
      <c r="F1587" s="1">
        <v>20.36</v>
      </c>
      <c r="G1587" s="1">
        <v>0</v>
      </c>
      <c r="H1587" s="1">
        <v>0</v>
      </c>
      <c r="I1587" s="6">
        <v>20.36</v>
      </c>
      <c r="J1587" s="86"/>
      <c r="K1587" s="86"/>
      <c r="L1587" s="85"/>
      <c r="M1587" s="85"/>
      <c r="N1587" s="85"/>
      <c r="O1587" s="85"/>
      <c r="P1587" s="85"/>
      <c r="Q1587" s="32">
        <f t="shared" si="24"/>
        <v>20.36</v>
      </c>
    </row>
    <row r="1588" spans="1:17" x14ac:dyDescent="0.25">
      <c r="A1588" s="83" t="s">
        <v>9256</v>
      </c>
      <c r="B1588" s="84" t="s">
        <v>16963</v>
      </c>
      <c r="C1588" s="7">
        <v>1417</v>
      </c>
      <c r="D1588" s="7">
        <v>4</v>
      </c>
      <c r="E1588" s="1">
        <v>1261.1300000000001</v>
      </c>
      <c r="F1588" s="1">
        <v>277.44</v>
      </c>
      <c r="G1588" s="1">
        <v>103.33</v>
      </c>
      <c r="H1588" s="1">
        <v>18.61</v>
      </c>
      <c r="I1588" s="6">
        <v>399.38</v>
      </c>
      <c r="J1588" s="86"/>
      <c r="K1588" s="86"/>
      <c r="L1588" s="85"/>
      <c r="M1588" s="85"/>
      <c r="N1588" s="85"/>
      <c r="O1588" s="85"/>
      <c r="P1588" s="85"/>
      <c r="Q1588" s="32">
        <f t="shared" si="24"/>
        <v>399.38</v>
      </c>
    </row>
    <row r="1589" spans="1:17" x14ac:dyDescent="0.25">
      <c r="A1589" s="83" t="s">
        <v>9257</v>
      </c>
      <c r="B1589" s="84" t="s">
        <v>16964</v>
      </c>
      <c r="C1589" s="7">
        <v>360</v>
      </c>
      <c r="D1589" s="7">
        <v>2</v>
      </c>
      <c r="E1589" s="1">
        <v>2341.69</v>
      </c>
      <c r="F1589" s="1">
        <v>70.489999999999995</v>
      </c>
      <c r="G1589" s="1">
        <v>51.66</v>
      </c>
      <c r="H1589" s="1">
        <v>34.56</v>
      </c>
      <c r="I1589" s="6">
        <v>156.71</v>
      </c>
      <c r="J1589" s="86"/>
      <c r="K1589" s="86"/>
      <c r="L1589" s="85"/>
      <c r="M1589" s="85"/>
      <c r="N1589" s="85"/>
      <c r="O1589" s="85"/>
      <c r="P1589" s="85"/>
      <c r="Q1589" s="32">
        <f t="shared" si="24"/>
        <v>156.71</v>
      </c>
    </row>
    <row r="1590" spans="1:17" x14ac:dyDescent="0.25">
      <c r="A1590" s="83" t="s">
        <v>9258</v>
      </c>
      <c r="B1590" s="84" t="s">
        <v>16965</v>
      </c>
      <c r="C1590" s="7">
        <v>323</v>
      </c>
      <c r="D1590" s="7">
        <v>3</v>
      </c>
      <c r="E1590" s="1">
        <v>669.99</v>
      </c>
      <c r="F1590" s="1">
        <v>63.24</v>
      </c>
      <c r="G1590" s="1">
        <v>77.5</v>
      </c>
      <c r="H1590" s="1">
        <v>9.89</v>
      </c>
      <c r="I1590" s="6">
        <v>150.63</v>
      </c>
      <c r="J1590" s="86"/>
      <c r="K1590" s="86"/>
      <c r="L1590" s="85"/>
      <c r="M1590" s="85"/>
      <c r="N1590" s="85"/>
      <c r="O1590" s="85"/>
      <c r="P1590" s="85"/>
      <c r="Q1590" s="32">
        <f t="shared" si="24"/>
        <v>150.63</v>
      </c>
    </row>
    <row r="1591" spans="1:17" x14ac:dyDescent="0.25">
      <c r="A1591" s="83" t="s">
        <v>9259</v>
      </c>
      <c r="B1591" s="84" t="s">
        <v>16966</v>
      </c>
      <c r="C1591" s="7">
        <v>1828</v>
      </c>
      <c r="D1591" s="7">
        <v>15</v>
      </c>
      <c r="E1591" s="1">
        <v>2821.41</v>
      </c>
      <c r="F1591" s="1">
        <v>357.91</v>
      </c>
      <c r="G1591" s="1">
        <v>387.48</v>
      </c>
      <c r="H1591" s="1">
        <v>41.64</v>
      </c>
      <c r="I1591" s="6">
        <v>787.03</v>
      </c>
      <c r="J1591" s="86"/>
      <c r="K1591" s="86"/>
      <c r="L1591" s="85"/>
      <c r="M1591" s="85"/>
      <c r="N1591" s="85"/>
      <c r="O1591" s="85"/>
      <c r="P1591" s="85"/>
      <c r="Q1591" s="32">
        <f t="shared" si="24"/>
        <v>787.03</v>
      </c>
    </row>
    <row r="1592" spans="1:17" x14ac:dyDescent="0.25">
      <c r="A1592" s="83" t="s">
        <v>9260</v>
      </c>
      <c r="B1592" s="84" t="s">
        <v>16967</v>
      </c>
      <c r="C1592" s="7">
        <v>196</v>
      </c>
      <c r="D1592" s="7">
        <v>1</v>
      </c>
      <c r="E1592" s="1">
        <v>314.13</v>
      </c>
      <c r="F1592" s="1">
        <v>38.380000000000003</v>
      </c>
      <c r="G1592" s="1">
        <v>25.83</v>
      </c>
      <c r="H1592" s="1">
        <v>4.63</v>
      </c>
      <c r="I1592" s="6">
        <v>68.84</v>
      </c>
      <c r="J1592" s="86"/>
      <c r="K1592" s="86"/>
      <c r="L1592" s="85"/>
      <c r="M1592" s="85"/>
      <c r="N1592" s="85"/>
      <c r="O1592" s="85"/>
      <c r="P1592" s="85"/>
      <c r="Q1592" s="32">
        <f t="shared" si="24"/>
        <v>68.84</v>
      </c>
    </row>
    <row r="1593" spans="1:17" x14ac:dyDescent="0.25">
      <c r="A1593" s="83" t="s">
        <v>9261</v>
      </c>
      <c r="B1593" s="84" t="s">
        <v>16968</v>
      </c>
      <c r="C1593" s="7">
        <v>1507</v>
      </c>
      <c r="D1593" s="7">
        <v>6</v>
      </c>
      <c r="E1593" s="1">
        <v>1138.8399999999999</v>
      </c>
      <c r="F1593" s="1">
        <v>295.06</v>
      </c>
      <c r="G1593" s="1">
        <v>154.99</v>
      </c>
      <c r="H1593" s="1">
        <v>16.809999999999999</v>
      </c>
      <c r="I1593" s="6">
        <v>466.86</v>
      </c>
      <c r="J1593" s="86"/>
      <c r="K1593" s="86"/>
      <c r="L1593" s="85"/>
      <c r="M1593" s="85"/>
      <c r="N1593" s="85"/>
      <c r="O1593" s="85"/>
      <c r="P1593" s="85"/>
      <c r="Q1593" s="32">
        <f t="shared" si="24"/>
        <v>466.86</v>
      </c>
    </row>
    <row r="1594" spans="1:17" x14ac:dyDescent="0.25">
      <c r="A1594" s="83" t="s">
        <v>9262</v>
      </c>
      <c r="B1594" s="84" t="s">
        <v>16969</v>
      </c>
      <c r="C1594" s="7">
        <v>522</v>
      </c>
      <c r="D1594" s="7">
        <v>8</v>
      </c>
      <c r="E1594" s="1">
        <v>174339.08</v>
      </c>
      <c r="F1594" s="1">
        <v>102.21</v>
      </c>
      <c r="G1594" s="1">
        <v>206.66</v>
      </c>
      <c r="H1594" s="1">
        <v>2572.89</v>
      </c>
      <c r="I1594" s="6">
        <v>2881.76</v>
      </c>
      <c r="J1594" s="86"/>
      <c r="K1594" s="86"/>
      <c r="L1594" s="85"/>
      <c r="M1594" s="85"/>
      <c r="N1594" s="85"/>
      <c r="O1594" s="85"/>
      <c r="P1594" s="85"/>
      <c r="Q1594" s="32">
        <f t="shared" si="24"/>
        <v>2881.76</v>
      </c>
    </row>
    <row r="1595" spans="1:17" x14ac:dyDescent="0.25">
      <c r="A1595" s="83" t="s">
        <v>9263</v>
      </c>
      <c r="B1595" s="84" t="s">
        <v>16970</v>
      </c>
      <c r="C1595" s="7">
        <v>378</v>
      </c>
      <c r="D1595" s="7">
        <v>1</v>
      </c>
      <c r="E1595" s="1">
        <v>186.61</v>
      </c>
      <c r="F1595" s="1">
        <v>74.010000000000005</v>
      </c>
      <c r="G1595" s="1">
        <v>25.83</v>
      </c>
      <c r="H1595" s="1">
        <v>2.75</v>
      </c>
      <c r="I1595" s="6">
        <v>102.59</v>
      </c>
      <c r="J1595" s="86"/>
      <c r="K1595" s="86"/>
      <c r="L1595" s="85"/>
      <c r="M1595" s="85"/>
      <c r="N1595" s="85"/>
      <c r="O1595" s="85"/>
      <c r="P1595" s="85"/>
      <c r="Q1595" s="32">
        <f t="shared" si="24"/>
        <v>102.59</v>
      </c>
    </row>
    <row r="1596" spans="1:17" x14ac:dyDescent="0.25">
      <c r="A1596" s="83" t="s">
        <v>9264</v>
      </c>
      <c r="B1596" s="84" t="s">
        <v>16971</v>
      </c>
      <c r="C1596" s="7">
        <v>274</v>
      </c>
      <c r="D1596" s="7">
        <v>0</v>
      </c>
      <c r="E1596" s="1">
        <v>0</v>
      </c>
      <c r="F1596" s="1">
        <v>53.65</v>
      </c>
      <c r="G1596" s="1">
        <v>0</v>
      </c>
      <c r="H1596" s="1">
        <v>0</v>
      </c>
      <c r="I1596" s="6">
        <v>53.65</v>
      </c>
      <c r="J1596" s="86"/>
      <c r="K1596" s="86"/>
      <c r="L1596" s="85"/>
      <c r="M1596" s="85"/>
      <c r="N1596" s="85"/>
      <c r="O1596" s="85"/>
      <c r="P1596" s="85"/>
      <c r="Q1596" s="32">
        <f t="shared" si="24"/>
        <v>53.65</v>
      </c>
    </row>
    <row r="1597" spans="1:17" x14ac:dyDescent="0.25">
      <c r="A1597" s="83" t="s">
        <v>9265</v>
      </c>
      <c r="B1597" s="84" t="s">
        <v>16972</v>
      </c>
      <c r="C1597" s="7">
        <v>424</v>
      </c>
      <c r="D1597" s="7">
        <v>1</v>
      </c>
      <c r="E1597" s="1">
        <v>313.74</v>
      </c>
      <c r="F1597" s="1">
        <v>83.02</v>
      </c>
      <c r="G1597" s="1">
        <v>25.83</v>
      </c>
      <c r="H1597" s="1">
        <v>4.63</v>
      </c>
      <c r="I1597" s="6">
        <v>113.48</v>
      </c>
      <c r="J1597" s="86"/>
      <c r="K1597" s="86"/>
      <c r="L1597" s="85"/>
      <c r="M1597" s="85"/>
      <c r="N1597" s="85"/>
      <c r="O1597" s="85"/>
      <c r="P1597" s="85"/>
      <c r="Q1597" s="32">
        <f t="shared" si="24"/>
        <v>113.48</v>
      </c>
    </row>
    <row r="1598" spans="1:17" x14ac:dyDescent="0.25">
      <c r="A1598" s="83" t="s">
        <v>9266</v>
      </c>
      <c r="B1598" s="84" t="s">
        <v>16973</v>
      </c>
      <c r="C1598" s="7">
        <v>240</v>
      </c>
      <c r="D1598" s="7">
        <v>0</v>
      </c>
      <c r="E1598" s="1">
        <v>0</v>
      </c>
      <c r="F1598" s="1">
        <v>46.99</v>
      </c>
      <c r="G1598" s="1">
        <v>0</v>
      </c>
      <c r="H1598" s="1">
        <v>0</v>
      </c>
      <c r="I1598" s="6">
        <v>46.99</v>
      </c>
      <c r="J1598" s="86"/>
      <c r="K1598" s="86"/>
      <c r="L1598" s="85"/>
      <c r="M1598" s="85"/>
      <c r="N1598" s="85"/>
      <c r="O1598" s="85"/>
      <c r="P1598" s="85"/>
      <c r="Q1598" s="32">
        <f t="shared" si="24"/>
        <v>46.99</v>
      </c>
    </row>
    <row r="1599" spans="1:17" x14ac:dyDescent="0.25">
      <c r="A1599" s="83" t="s">
        <v>9267</v>
      </c>
      <c r="B1599" s="84" t="s">
        <v>16974</v>
      </c>
      <c r="C1599" s="7">
        <v>330</v>
      </c>
      <c r="D1599" s="7">
        <v>0</v>
      </c>
      <c r="E1599" s="1">
        <v>0</v>
      </c>
      <c r="F1599" s="1">
        <v>64.61</v>
      </c>
      <c r="G1599" s="1">
        <v>0</v>
      </c>
      <c r="H1599" s="1">
        <v>0</v>
      </c>
      <c r="I1599" s="6">
        <v>64.61</v>
      </c>
      <c r="J1599" s="86"/>
      <c r="K1599" s="86"/>
      <c r="L1599" s="85"/>
      <c r="M1599" s="85"/>
      <c r="N1599" s="85"/>
      <c r="O1599" s="85"/>
      <c r="P1599" s="85"/>
      <c r="Q1599" s="32">
        <f t="shared" si="24"/>
        <v>64.61</v>
      </c>
    </row>
    <row r="1600" spans="1:17" x14ac:dyDescent="0.25">
      <c r="A1600" s="83" t="s">
        <v>9268</v>
      </c>
      <c r="B1600" s="84" t="s">
        <v>16975</v>
      </c>
      <c r="C1600" s="7">
        <v>3957</v>
      </c>
      <c r="D1600" s="7">
        <v>12</v>
      </c>
      <c r="E1600" s="1">
        <v>2857.17</v>
      </c>
      <c r="F1600" s="1">
        <v>774.76</v>
      </c>
      <c r="G1600" s="1">
        <v>309.98</v>
      </c>
      <c r="H1600" s="1">
        <v>42.17</v>
      </c>
      <c r="I1600" s="6">
        <v>1126.9100000000001</v>
      </c>
      <c r="J1600" s="86"/>
      <c r="K1600" s="86"/>
      <c r="L1600" s="85"/>
      <c r="M1600" s="85"/>
      <c r="N1600" s="85"/>
      <c r="O1600" s="85"/>
      <c r="P1600" s="85"/>
      <c r="Q1600" s="32">
        <f t="shared" si="24"/>
        <v>1126.9100000000001</v>
      </c>
    </row>
    <row r="1601" spans="1:17" x14ac:dyDescent="0.25">
      <c r="A1601" s="83" t="s">
        <v>9269</v>
      </c>
      <c r="B1601" s="84" t="s">
        <v>16976</v>
      </c>
      <c r="C1601" s="7">
        <v>110</v>
      </c>
      <c r="D1601" s="7">
        <v>0</v>
      </c>
      <c r="E1601" s="1">
        <v>0</v>
      </c>
      <c r="F1601" s="1">
        <v>21.54</v>
      </c>
      <c r="G1601" s="1">
        <v>0</v>
      </c>
      <c r="H1601" s="1">
        <v>0</v>
      </c>
      <c r="I1601" s="6">
        <v>21.54</v>
      </c>
      <c r="J1601" s="86"/>
      <c r="K1601" s="86"/>
      <c r="L1601" s="85"/>
      <c r="M1601" s="85"/>
      <c r="N1601" s="85"/>
      <c r="O1601" s="85"/>
      <c r="P1601" s="85"/>
      <c r="Q1601" s="32">
        <f t="shared" si="24"/>
        <v>21.54</v>
      </c>
    </row>
    <row r="1602" spans="1:17" x14ac:dyDescent="0.25">
      <c r="A1602" s="83" t="s">
        <v>9270</v>
      </c>
      <c r="B1602" s="84" t="s">
        <v>16977</v>
      </c>
      <c r="C1602" s="7">
        <v>404</v>
      </c>
      <c r="D1602" s="7">
        <v>1</v>
      </c>
      <c r="E1602" s="1">
        <v>315.33</v>
      </c>
      <c r="F1602" s="1">
        <v>79.099999999999994</v>
      </c>
      <c r="G1602" s="1">
        <v>25.83</v>
      </c>
      <c r="H1602" s="1">
        <v>4.66</v>
      </c>
      <c r="I1602" s="6">
        <v>109.59</v>
      </c>
      <c r="J1602" s="86"/>
      <c r="K1602" s="86"/>
      <c r="L1602" s="85"/>
      <c r="M1602" s="85"/>
      <c r="N1602" s="85"/>
      <c r="O1602" s="85"/>
      <c r="P1602" s="85"/>
      <c r="Q1602" s="32">
        <f t="shared" si="24"/>
        <v>109.59</v>
      </c>
    </row>
    <row r="1603" spans="1:17" x14ac:dyDescent="0.25">
      <c r="A1603" s="83" t="s">
        <v>9271</v>
      </c>
      <c r="B1603" s="84" t="s">
        <v>16978</v>
      </c>
      <c r="C1603" s="7">
        <v>637</v>
      </c>
      <c r="D1603" s="7">
        <v>2</v>
      </c>
      <c r="E1603" s="1">
        <v>629.92999999999995</v>
      </c>
      <c r="F1603" s="1">
        <v>124.72</v>
      </c>
      <c r="G1603" s="1">
        <v>51.66</v>
      </c>
      <c r="H1603" s="1">
        <v>9.3000000000000007</v>
      </c>
      <c r="I1603" s="6">
        <v>185.68</v>
      </c>
      <c r="J1603" s="86"/>
      <c r="K1603" s="86"/>
      <c r="L1603" s="85"/>
      <c r="M1603" s="85"/>
      <c r="N1603" s="85"/>
      <c r="O1603" s="85"/>
      <c r="P1603" s="85"/>
      <c r="Q1603" s="32">
        <f t="shared" si="24"/>
        <v>185.68</v>
      </c>
    </row>
    <row r="1604" spans="1:17" x14ac:dyDescent="0.25">
      <c r="A1604" s="83" t="s">
        <v>9272</v>
      </c>
      <c r="B1604" s="84" t="s">
        <v>16979</v>
      </c>
      <c r="C1604" s="7">
        <v>880</v>
      </c>
      <c r="D1604" s="7">
        <v>3</v>
      </c>
      <c r="E1604" s="1">
        <v>946.7</v>
      </c>
      <c r="F1604" s="1">
        <v>172.3</v>
      </c>
      <c r="G1604" s="1">
        <v>77.5</v>
      </c>
      <c r="H1604" s="1">
        <v>13.97</v>
      </c>
      <c r="I1604" s="6">
        <v>263.77</v>
      </c>
      <c r="J1604" s="86"/>
      <c r="K1604" s="86"/>
      <c r="L1604" s="85"/>
      <c r="M1604" s="85"/>
      <c r="N1604" s="85"/>
      <c r="O1604" s="85"/>
      <c r="P1604" s="85"/>
      <c r="Q1604" s="32">
        <f t="shared" si="24"/>
        <v>263.77</v>
      </c>
    </row>
    <row r="1605" spans="1:17" x14ac:dyDescent="0.25">
      <c r="A1605" s="83" t="s">
        <v>9273</v>
      </c>
      <c r="B1605" s="84" t="s">
        <v>16980</v>
      </c>
      <c r="C1605" s="7">
        <v>219</v>
      </c>
      <c r="D1605" s="7">
        <v>0</v>
      </c>
      <c r="E1605" s="1">
        <v>0</v>
      </c>
      <c r="F1605" s="1">
        <v>42.88</v>
      </c>
      <c r="G1605" s="1">
        <v>0</v>
      </c>
      <c r="H1605" s="1">
        <v>0</v>
      </c>
      <c r="I1605" s="6">
        <v>42.88</v>
      </c>
      <c r="J1605" s="86"/>
      <c r="K1605" s="86"/>
      <c r="L1605" s="85"/>
      <c r="M1605" s="85"/>
      <c r="N1605" s="85"/>
      <c r="O1605" s="85"/>
      <c r="P1605" s="85"/>
      <c r="Q1605" s="32">
        <f t="shared" si="24"/>
        <v>42.88</v>
      </c>
    </row>
    <row r="1606" spans="1:17" x14ac:dyDescent="0.25">
      <c r="A1606" s="83" t="s">
        <v>9274</v>
      </c>
      <c r="B1606" s="84" t="s">
        <v>16981</v>
      </c>
      <c r="C1606" s="7">
        <v>538</v>
      </c>
      <c r="D1606" s="7">
        <v>1</v>
      </c>
      <c r="E1606" s="1">
        <v>315.47000000000003</v>
      </c>
      <c r="F1606" s="1">
        <v>105.34</v>
      </c>
      <c r="G1606" s="1">
        <v>25.83</v>
      </c>
      <c r="H1606" s="1">
        <v>4.66</v>
      </c>
      <c r="I1606" s="6">
        <v>135.83000000000001</v>
      </c>
      <c r="J1606" s="86"/>
      <c r="K1606" s="86"/>
      <c r="L1606" s="85"/>
      <c r="M1606" s="85"/>
      <c r="N1606" s="85"/>
      <c r="O1606" s="85"/>
      <c r="P1606" s="85"/>
      <c r="Q1606" s="32">
        <f t="shared" si="24"/>
        <v>135.83000000000001</v>
      </c>
    </row>
    <row r="1607" spans="1:17" x14ac:dyDescent="0.25">
      <c r="A1607" s="83" t="s">
        <v>9275</v>
      </c>
      <c r="B1607" s="84" t="s">
        <v>16982</v>
      </c>
      <c r="C1607" s="7">
        <v>456</v>
      </c>
      <c r="D1607" s="7">
        <v>4</v>
      </c>
      <c r="E1607" s="1">
        <v>635.32000000000005</v>
      </c>
      <c r="F1607" s="1">
        <v>89.28</v>
      </c>
      <c r="G1607" s="1">
        <v>103.33</v>
      </c>
      <c r="H1607" s="1">
        <v>9.3800000000000008</v>
      </c>
      <c r="I1607" s="6">
        <v>201.99</v>
      </c>
      <c r="J1607" s="86"/>
      <c r="K1607" s="86"/>
      <c r="L1607" s="85"/>
      <c r="M1607" s="85"/>
      <c r="N1607" s="85"/>
      <c r="O1607" s="85"/>
      <c r="P1607" s="85"/>
      <c r="Q1607" s="32">
        <f t="shared" si="24"/>
        <v>201.99</v>
      </c>
    </row>
    <row r="1608" spans="1:17" x14ac:dyDescent="0.25">
      <c r="A1608" s="83" t="s">
        <v>9276</v>
      </c>
      <c r="B1608" s="84" t="s">
        <v>16983</v>
      </c>
      <c r="C1608" s="7">
        <v>6503</v>
      </c>
      <c r="D1608" s="7">
        <v>32</v>
      </c>
      <c r="E1608" s="1">
        <v>15418.46</v>
      </c>
      <c r="F1608" s="1">
        <v>1273.25</v>
      </c>
      <c r="G1608" s="1">
        <v>826.63</v>
      </c>
      <c r="H1608" s="1">
        <v>227.54</v>
      </c>
      <c r="I1608" s="6">
        <v>2327.42</v>
      </c>
      <c r="J1608" s="86"/>
      <c r="K1608" s="86"/>
      <c r="L1608" s="85"/>
      <c r="M1608" s="85"/>
      <c r="N1608" s="85"/>
      <c r="O1608" s="85"/>
      <c r="P1608" s="85"/>
      <c r="Q1608" s="32">
        <f t="shared" si="24"/>
        <v>2327.42</v>
      </c>
    </row>
    <row r="1609" spans="1:17" x14ac:dyDescent="0.25">
      <c r="A1609" s="83" t="s">
        <v>9277</v>
      </c>
      <c r="B1609" s="84" t="s">
        <v>16984</v>
      </c>
      <c r="C1609" s="7">
        <v>2805</v>
      </c>
      <c r="D1609" s="7">
        <v>19</v>
      </c>
      <c r="E1609" s="1">
        <v>4854.6400000000003</v>
      </c>
      <c r="F1609" s="1">
        <v>549.20000000000005</v>
      </c>
      <c r="G1609" s="1">
        <v>490.82</v>
      </c>
      <c r="H1609" s="1">
        <v>71.650000000000006</v>
      </c>
      <c r="I1609" s="6">
        <v>1111.67</v>
      </c>
      <c r="J1609" s="86"/>
      <c r="K1609" s="86"/>
      <c r="L1609" s="85"/>
      <c r="M1609" s="85"/>
      <c r="N1609" s="85"/>
      <c r="O1609" s="85"/>
      <c r="P1609" s="85"/>
      <c r="Q1609" s="32">
        <f t="shared" si="24"/>
        <v>1111.67</v>
      </c>
    </row>
    <row r="1610" spans="1:17" x14ac:dyDescent="0.25">
      <c r="A1610" s="83" t="s">
        <v>9278</v>
      </c>
      <c r="B1610" s="84" t="s">
        <v>16985</v>
      </c>
      <c r="C1610" s="7">
        <v>138</v>
      </c>
      <c r="D1610" s="7">
        <v>0</v>
      </c>
      <c r="E1610" s="1">
        <v>0</v>
      </c>
      <c r="F1610" s="1">
        <v>27.02</v>
      </c>
      <c r="G1610" s="1">
        <v>0</v>
      </c>
      <c r="H1610" s="1">
        <v>0</v>
      </c>
      <c r="I1610" s="6">
        <v>27.02</v>
      </c>
      <c r="J1610" s="86"/>
      <c r="K1610" s="86"/>
      <c r="L1610" s="85"/>
      <c r="M1610" s="85"/>
      <c r="N1610" s="85"/>
      <c r="O1610" s="85"/>
      <c r="P1610" s="85"/>
      <c r="Q1610" s="32">
        <f t="shared" si="24"/>
        <v>27.02</v>
      </c>
    </row>
    <row r="1611" spans="1:17" x14ac:dyDescent="0.25">
      <c r="A1611" s="83" t="s">
        <v>9279</v>
      </c>
      <c r="B1611" s="84" t="s">
        <v>16986</v>
      </c>
      <c r="C1611" s="7">
        <v>1260</v>
      </c>
      <c r="D1611" s="7">
        <v>2</v>
      </c>
      <c r="E1611" s="1">
        <v>630.37</v>
      </c>
      <c r="F1611" s="1">
        <v>246.7</v>
      </c>
      <c r="G1611" s="1">
        <v>51.66</v>
      </c>
      <c r="H1611" s="1">
        <v>9.3000000000000007</v>
      </c>
      <c r="I1611" s="6">
        <v>307.66000000000003</v>
      </c>
      <c r="J1611" s="86"/>
      <c r="K1611" s="86"/>
      <c r="L1611" s="85"/>
      <c r="M1611" s="85"/>
      <c r="N1611" s="85"/>
      <c r="O1611" s="85"/>
      <c r="P1611" s="85"/>
      <c r="Q1611" s="32">
        <f t="shared" si="24"/>
        <v>307.66000000000003</v>
      </c>
    </row>
    <row r="1612" spans="1:17" x14ac:dyDescent="0.25">
      <c r="A1612" s="83" t="s">
        <v>9280</v>
      </c>
      <c r="B1612" s="84" t="s">
        <v>16987</v>
      </c>
      <c r="C1612" s="7">
        <v>192</v>
      </c>
      <c r="D1612" s="7">
        <v>0</v>
      </c>
      <c r="E1612" s="1">
        <v>0</v>
      </c>
      <c r="F1612" s="1">
        <v>37.590000000000003</v>
      </c>
      <c r="G1612" s="1">
        <v>0</v>
      </c>
      <c r="H1612" s="1">
        <v>0</v>
      </c>
      <c r="I1612" s="6">
        <v>37.590000000000003</v>
      </c>
      <c r="J1612" s="86"/>
      <c r="K1612" s="86"/>
      <c r="L1612" s="85"/>
      <c r="M1612" s="85"/>
      <c r="N1612" s="85"/>
      <c r="O1612" s="85"/>
      <c r="P1612" s="85"/>
      <c r="Q1612" s="32">
        <f t="shared" si="24"/>
        <v>37.590000000000003</v>
      </c>
    </row>
    <row r="1613" spans="1:17" x14ac:dyDescent="0.25">
      <c r="A1613" s="83" t="s">
        <v>9281</v>
      </c>
      <c r="B1613" s="84" t="s">
        <v>16988</v>
      </c>
      <c r="C1613" s="7">
        <v>1971</v>
      </c>
      <c r="D1613" s="7">
        <v>4</v>
      </c>
      <c r="E1613" s="1">
        <v>1202.5999999999999</v>
      </c>
      <c r="F1613" s="1">
        <v>385.91</v>
      </c>
      <c r="G1613" s="1">
        <v>103.33</v>
      </c>
      <c r="H1613" s="1">
        <v>17.739999999999998</v>
      </c>
      <c r="I1613" s="6">
        <v>506.98</v>
      </c>
      <c r="J1613" s="86"/>
      <c r="K1613" s="86"/>
      <c r="L1613" s="85"/>
      <c r="M1613" s="85"/>
      <c r="N1613" s="85"/>
      <c r="O1613" s="85"/>
      <c r="P1613" s="85"/>
      <c r="Q1613" s="32">
        <f t="shared" si="24"/>
        <v>506.98</v>
      </c>
    </row>
    <row r="1614" spans="1:17" x14ac:dyDescent="0.25">
      <c r="A1614" s="83" t="s">
        <v>9282</v>
      </c>
      <c r="B1614" s="84" t="s">
        <v>16989</v>
      </c>
      <c r="C1614" s="7">
        <v>2717</v>
      </c>
      <c r="D1614" s="7">
        <v>21</v>
      </c>
      <c r="E1614" s="1">
        <v>4868.76</v>
      </c>
      <c r="F1614" s="1">
        <v>531.97</v>
      </c>
      <c r="G1614" s="1">
        <v>542.48</v>
      </c>
      <c r="H1614" s="1">
        <v>71.86</v>
      </c>
      <c r="I1614" s="6">
        <v>1146.31</v>
      </c>
      <c r="J1614" s="86"/>
      <c r="K1614" s="86"/>
      <c r="L1614" s="85"/>
      <c r="M1614" s="85"/>
      <c r="N1614" s="85"/>
      <c r="O1614" s="85"/>
      <c r="P1614" s="85"/>
      <c r="Q1614" s="32">
        <f t="shared" ref="Q1614:Q1677" si="25">P1614+I1614</f>
        <v>1146.31</v>
      </c>
    </row>
    <row r="1615" spans="1:17" x14ac:dyDescent="0.25">
      <c r="A1615" s="83" t="s">
        <v>9283</v>
      </c>
      <c r="B1615" s="84" t="s">
        <v>16990</v>
      </c>
      <c r="C1615" s="7">
        <v>1561</v>
      </c>
      <c r="D1615" s="7">
        <v>3</v>
      </c>
      <c r="E1615" s="1">
        <v>540.55999999999995</v>
      </c>
      <c r="F1615" s="1">
        <v>305.63</v>
      </c>
      <c r="G1615" s="1">
        <v>77.5</v>
      </c>
      <c r="H1615" s="1">
        <v>7.98</v>
      </c>
      <c r="I1615" s="6">
        <v>391.11</v>
      </c>
      <c r="J1615" s="86"/>
      <c r="K1615" s="86"/>
      <c r="L1615" s="85"/>
      <c r="M1615" s="85"/>
      <c r="N1615" s="85"/>
      <c r="O1615" s="85"/>
      <c r="P1615" s="85"/>
      <c r="Q1615" s="32">
        <f t="shared" si="25"/>
        <v>391.11</v>
      </c>
    </row>
    <row r="1616" spans="1:17" x14ac:dyDescent="0.25">
      <c r="A1616" s="83" t="s">
        <v>9284</v>
      </c>
      <c r="B1616" s="84" t="s">
        <v>16991</v>
      </c>
      <c r="C1616" s="7">
        <v>1712</v>
      </c>
      <c r="D1616" s="7">
        <v>10</v>
      </c>
      <c r="E1616" s="1">
        <v>1931.13</v>
      </c>
      <c r="F1616" s="1">
        <v>335.2</v>
      </c>
      <c r="G1616" s="1">
        <v>258.32</v>
      </c>
      <c r="H1616" s="1">
        <v>28.5</v>
      </c>
      <c r="I1616" s="6">
        <v>622.02</v>
      </c>
      <c r="J1616" s="86"/>
      <c r="K1616" s="86"/>
      <c r="L1616" s="85"/>
      <c r="M1616" s="85"/>
      <c r="N1616" s="85"/>
      <c r="O1616" s="85"/>
      <c r="P1616" s="85"/>
      <c r="Q1616" s="32">
        <f t="shared" si="25"/>
        <v>622.02</v>
      </c>
    </row>
    <row r="1617" spans="1:17" x14ac:dyDescent="0.25">
      <c r="A1617" s="83" t="s">
        <v>9285</v>
      </c>
      <c r="B1617" s="84" t="s">
        <v>16992</v>
      </c>
      <c r="C1617" s="7">
        <v>2496</v>
      </c>
      <c r="D1617" s="7">
        <v>3</v>
      </c>
      <c r="E1617" s="1">
        <v>948.97</v>
      </c>
      <c r="F1617" s="1">
        <v>488.7</v>
      </c>
      <c r="G1617" s="1">
        <v>77.5</v>
      </c>
      <c r="H1617" s="1">
        <v>14.01</v>
      </c>
      <c r="I1617" s="6">
        <v>580.21</v>
      </c>
      <c r="J1617" s="86"/>
      <c r="K1617" s="86"/>
      <c r="L1617" s="85"/>
      <c r="M1617" s="85"/>
      <c r="N1617" s="85"/>
      <c r="O1617" s="85"/>
      <c r="P1617" s="85"/>
      <c r="Q1617" s="32">
        <f t="shared" si="25"/>
        <v>580.21</v>
      </c>
    </row>
    <row r="1618" spans="1:17" x14ac:dyDescent="0.25">
      <c r="A1618" s="83" t="s">
        <v>9286</v>
      </c>
      <c r="B1618" s="84" t="s">
        <v>16993</v>
      </c>
      <c r="C1618" s="7">
        <v>1322</v>
      </c>
      <c r="D1618" s="7">
        <v>3</v>
      </c>
      <c r="E1618" s="1">
        <v>652.82000000000005</v>
      </c>
      <c r="F1618" s="1">
        <v>258.83999999999997</v>
      </c>
      <c r="G1618" s="1">
        <v>77.5</v>
      </c>
      <c r="H1618" s="1">
        <v>9.6300000000000008</v>
      </c>
      <c r="I1618" s="6">
        <v>345.97</v>
      </c>
      <c r="J1618" s="86"/>
      <c r="K1618" s="86"/>
      <c r="L1618" s="85"/>
      <c r="M1618" s="85"/>
      <c r="N1618" s="85"/>
      <c r="O1618" s="85"/>
      <c r="P1618" s="85"/>
      <c r="Q1618" s="32">
        <f t="shared" si="25"/>
        <v>345.97</v>
      </c>
    </row>
    <row r="1619" spans="1:17" x14ac:dyDescent="0.25">
      <c r="A1619" s="83" t="s">
        <v>9287</v>
      </c>
      <c r="B1619" s="84" t="s">
        <v>16994</v>
      </c>
      <c r="C1619" s="7">
        <v>4076</v>
      </c>
      <c r="D1619" s="7">
        <v>7</v>
      </c>
      <c r="E1619" s="1">
        <v>1428.83</v>
      </c>
      <c r="F1619" s="1">
        <v>798.06</v>
      </c>
      <c r="G1619" s="1">
        <v>180.82</v>
      </c>
      <c r="H1619" s="1">
        <v>21.09</v>
      </c>
      <c r="I1619" s="6">
        <v>999.97</v>
      </c>
      <c r="J1619" s="86"/>
      <c r="K1619" s="86"/>
      <c r="L1619" s="85"/>
      <c r="M1619" s="85"/>
      <c r="N1619" s="85"/>
      <c r="O1619" s="85"/>
      <c r="P1619" s="85"/>
      <c r="Q1619" s="32">
        <f t="shared" si="25"/>
        <v>999.97</v>
      </c>
    </row>
    <row r="1620" spans="1:17" x14ac:dyDescent="0.25">
      <c r="A1620" s="83" t="s">
        <v>9288</v>
      </c>
      <c r="B1620" s="84" t="s">
        <v>16995</v>
      </c>
      <c r="C1620" s="7">
        <v>4602</v>
      </c>
      <c r="D1620" s="7">
        <v>23</v>
      </c>
      <c r="E1620" s="1">
        <v>10310.370000000001</v>
      </c>
      <c r="F1620" s="1">
        <v>901.04</v>
      </c>
      <c r="G1620" s="1">
        <v>594.14</v>
      </c>
      <c r="H1620" s="1">
        <v>152.16</v>
      </c>
      <c r="I1620" s="6">
        <v>1647.34</v>
      </c>
      <c r="J1620" s="86"/>
      <c r="K1620" s="86"/>
      <c r="L1620" s="85"/>
      <c r="M1620" s="85"/>
      <c r="N1620" s="85"/>
      <c r="O1620" s="85"/>
      <c r="P1620" s="85"/>
      <c r="Q1620" s="32">
        <f t="shared" si="25"/>
        <v>1647.34</v>
      </c>
    </row>
    <row r="1621" spans="1:17" x14ac:dyDescent="0.25">
      <c r="A1621" s="83" t="s">
        <v>9289</v>
      </c>
      <c r="B1621" s="84" t="s">
        <v>16996</v>
      </c>
      <c r="C1621" s="7">
        <v>203</v>
      </c>
      <c r="D1621" s="7">
        <v>0</v>
      </c>
      <c r="E1621" s="1">
        <v>0</v>
      </c>
      <c r="F1621" s="1">
        <v>39.74</v>
      </c>
      <c r="G1621" s="1">
        <v>0</v>
      </c>
      <c r="H1621" s="1">
        <v>0</v>
      </c>
      <c r="I1621" s="6">
        <v>39.74</v>
      </c>
      <c r="J1621" s="86"/>
      <c r="K1621" s="86"/>
      <c r="L1621" s="85"/>
      <c r="M1621" s="85"/>
      <c r="N1621" s="85"/>
      <c r="O1621" s="85"/>
      <c r="P1621" s="85"/>
      <c r="Q1621" s="32">
        <f t="shared" si="25"/>
        <v>39.74</v>
      </c>
    </row>
    <row r="1622" spans="1:17" x14ac:dyDescent="0.25">
      <c r="A1622" s="83" t="s">
        <v>9290</v>
      </c>
      <c r="B1622" s="84" t="s">
        <v>16997</v>
      </c>
      <c r="C1622" s="7">
        <v>301</v>
      </c>
      <c r="D1622" s="7">
        <v>1</v>
      </c>
      <c r="E1622" s="1">
        <v>313.98</v>
      </c>
      <c r="F1622" s="1">
        <v>58.94</v>
      </c>
      <c r="G1622" s="1">
        <v>25.83</v>
      </c>
      <c r="H1622" s="1">
        <v>4.63</v>
      </c>
      <c r="I1622" s="6">
        <v>89.4</v>
      </c>
      <c r="J1622" s="86"/>
      <c r="K1622" s="86"/>
      <c r="L1622" s="85"/>
      <c r="M1622" s="85"/>
      <c r="N1622" s="85"/>
      <c r="O1622" s="85"/>
      <c r="P1622" s="85"/>
      <c r="Q1622" s="32">
        <f t="shared" si="25"/>
        <v>89.4</v>
      </c>
    </row>
    <row r="1623" spans="1:17" x14ac:dyDescent="0.25">
      <c r="A1623" s="83" t="s">
        <v>9291</v>
      </c>
      <c r="B1623" s="84" t="s">
        <v>16998</v>
      </c>
      <c r="C1623" s="7">
        <v>605</v>
      </c>
      <c r="D1623" s="7">
        <v>1</v>
      </c>
      <c r="E1623" s="1">
        <v>314.17</v>
      </c>
      <c r="F1623" s="1">
        <v>118.46</v>
      </c>
      <c r="G1623" s="1">
        <v>25.83</v>
      </c>
      <c r="H1623" s="1">
        <v>4.6399999999999997</v>
      </c>
      <c r="I1623" s="6">
        <v>148.93</v>
      </c>
      <c r="J1623" s="86"/>
      <c r="K1623" s="86"/>
      <c r="L1623" s="85"/>
      <c r="M1623" s="85"/>
      <c r="N1623" s="85"/>
      <c r="O1623" s="85"/>
      <c r="P1623" s="85"/>
      <c r="Q1623" s="32">
        <f t="shared" si="25"/>
        <v>148.93</v>
      </c>
    </row>
    <row r="1624" spans="1:17" x14ac:dyDescent="0.25">
      <c r="A1624" s="83" t="s">
        <v>9292</v>
      </c>
      <c r="B1624" s="84" t="s">
        <v>16999</v>
      </c>
      <c r="C1624" s="7">
        <v>163</v>
      </c>
      <c r="D1624" s="7">
        <v>0</v>
      </c>
      <c r="E1624" s="1">
        <v>0</v>
      </c>
      <c r="F1624" s="1">
        <v>31.91</v>
      </c>
      <c r="G1624" s="1">
        <v>0</v>
      </c>
      <c r="H1624" s="1">
        <v>0</v>
      </c>
      <c r="I1624" s="6">
        <v>31.91</v>
      </c>
      <c r="J1624" s="86"/>
      <c r="K1624" s="86"/>
      <c r="L1624" s="85"/>
      <c r="M1624" s="85"/>
      <c r="N1624" s="85"/>
      <c r="O1624" s="85"/>
      <c r="P1624" s="85"/>
      <c r="Q1624" s="32">
        <f t="shared" si="25"/>
        <v>31.91</v>
      </c>
    </row>
    <row r="1625" spans="1:17" x14ac:dyDescent="0.25">
      <c r="A1625" s="83" t="s">
        <v>9293</v>
      </c>
      <c r="B1625" s="84" t="s">
        <v>17000</v>
      </c>
      <c r="C1625" s="7">
        <v>9527</v>
      </c>
      <c r="D1625" s="7">
        <v>79</v>
      </c>
      <c r="E1625" s="1">
        <v>80237.38</v>
      </c>
      <c r="F1625" s="1">
        <v>1865.33</v>
      </c>
      <c r="G1625" s="1">
        <v>2040.75</v>
      </c>
      <c r="H1625" s="1">
        <v>1184.1400000000001</v>
      </c>
      <c r="I1625" s="6">
        <v>5090.22</v>
      </c>
      <c r="J1625" s="86"/>
      <c r="K1625" s="86"/>
      <c r="L1625" s="85"/>
      <c r="M1625" s="85"/>
      <c r="N1625" s="85"/>
      <c r="O1625" s="85"/>
      <c r="P1625" s="85"/>
      <c r="Q1625" s="32">
        <f t="shared" si="25"/>
        <v>5090.22</v>
      </c>
    </row>
    <row r="1626" spans="1:17" x14ac:dyDescent="0.25">
      <c r="A1626" s="83" t="s">
        <v>9294</v>
      </c>
      <c r="B1626" s="84" t="s">
        <v>17001</v>
      </c>
      <c r="C1626" s="7">
        <v>255</v>
      </c>
      <c r="D1626" s="7">
        <v>0</v>
      </c>
      <c r="E1626" s="1">
        <v>0</v>
      </c>
      <c r="F1626" s="1">
        <v>49.93</v>
      </c>
      <c r="G1626" s="1">
        <v>0</v>
      </c>
      <c r="H1626" s="1">
        <v>0</v>
      </c>
      <c r="I1626" s="6">
        <v>49.93</v>
      </c>
      <c r="J1626" s="86"/>
      <c r="K1626" s="86"/>
      <c r="L1626" s="85"/>
      <c r="M1626" s="85"/>
      <c r="N1626" s="85"/>
      <c r="O1626" s="85"/>
      <c r="P1626" s="85"/>
      <c r="Q1626" s="32">
        <f t="shared" si="25"/>
        <v>49.93</v>
      </c>
    </row>
    <row r="1627" spans="1:17" x14ac:dyDescent="0.25">
      <c r="A1627" s="83" t="s">
        <v>9295</v>
      </c>
      <c r="B1627" s="84" t="s">
        <v>17002</v>
      </c>
      <c r="C1627" s="7">
        <v>661</v>
      </c>
      <c r="D1627" s="7">
        <v>3</v>
      </c>
      <c r="E1627" s="1">
        <v>817.22</v>
      </c>
      <c r="F1627" s="1">
        <v>129.41999999999999</v>
      </c>
      <c r="G1627" s="1">
        <v>77.5</v>
      </c>
      <c r="H1627" s="1">
        <v>12.06</v>
      </c>
      <c r="I1627" s="6">
        <v>218.98</v>
      </c>
      <c r="J1627" s="86"/>
      <c r="K1627" s="86"/>
      <c r="L1627" s="85"/>
      <c r="M1627" s="85"/>
      <c r="N1627" s="85"/>
      <c r="O1627" s="85"/>
      <c r="P1627" s="85"/>
      <c r="Q1627" s="32">
        <f t="shared" si="25"/>
        <v>218.98</v>
      </c>
    </row>
    <row r="1628" spans="1:17" x14ac:dyDescent="0.25">
      <c r="A1628" s="83" t="s">
        <v>9296</v>
      </c>
      <c r="B1628" s="84" t="s">
        <v>17003</v>
      </c>
      <c r="C1628" s="7">
        <v>838</v>
      </c>
      <c r="D1628" s="7">
        <v>7</v>
      </c>
      <c r="E1628" s="1">
        <v>3195.24</v>
      </c>
      <c r="F1628" s="1">
        <v>164.07</v>
      </c>
      <c r="G1628" s="1">
        <v>180.82</v>
      </c>
      <c r="H1628" s="1">
        <v>47.15</v>
      </c>
      <c r="I1628" s="6">
        <v>392.04</v>
      </c>
      <c r="J1628" s="86"/>
      <c r="K1628" s="86"/>
      <c r="L1628" s="85"/>
      <c r="M1628" s="85"/>
      <c r="N1628" s="85"/>
      <c r="O1628" s="85"/>
      <c r="P1628" s="85"/>
      <c r="Q1628" s="32">
        <f t="shared" si="25"/>
        <v>392.04</v>
      </c>
    </row>
    <row r="1629" spans="1:17" x14ac:dyDescent="0.25">
      <c r="A1629" s="83" t="s">
        <v>9297</v>
      </c>
      <c r="B1629" s="84" t="s">
        <v>17004</v>
      </c>
      <c r="C1629" s="7">
        <v>938</v>
      </c>
      <c r="D1629" s="7">
        <v>3</v>
      </c>
      <c r="E1629" s="1">
        <v>779.52</v>
      </c>
      <c r="F1629" s="1">
        <v>183.66</v>
      </c>
      <c r="G1629" s="1">
        <v>77.5</v>
      </c>
      <c r="H1629" s="1">
        <v>11.5</v>
      </c>
      <c r="I1629" s="6">
        <v>272.66000000000003</v>
      </c>
      <c r="J1629" s="86"/>
      <c r="K1629" s="86"/>
      <c r="L1629" s="85"/>
      <c r="M1629" s="85"/>
      <c r="N1629" s="85"/>
      <c r="O1629" s="85"/>
      <c r="P1629" s="85"/>
      <c r="Q1629" s="32">
        <f t="shared" si="25"/>
        <v>272.66000000000003</v>
      </c>
    </row>
    <row r="1630" spans="1:17" x14ac:dyDescent="0.25">
      <c r="A1630" s="83" t="s">
        <v>9298</v>
      </c>
      <c r="B1630" s="84" t="s">
        <v>17005</v>
      </c>
      <c r="C1630" s="7">
        <v>1668</v>
      </c>
      <c r="D1630" s="7">
        <v>5</v>
      </c>
      <c r="E1630" s="1">
        <v>1398.14</v>
      </c>
      <c r="F1630" s="1">
        <v>326.58</v>
      </c>
      <c r="G1630" s="1">
        <v>129.16</v>
      </c>
      <c r="H1630" s="1">
        <v>20.63</v>
      </c>
      <c r="I1630" s="6">
        <v>476.37</v>
      </c>
      <c r="J1630" s="86"/>
      <c r="K1630" s="86"/>
      <c r="L1630" s="85"/>
      <c r="M1630" s="85"/>
      <c r="N1630" s="85"/>
      <c r="O1630" s="85"/>
      <c r="P1630" s="85"/>
      <c r="Q1630" s="32">
        <f t="shared" si="25"/>
        <v>476.37</v>
      </c>
    </row>
    <row r="1631" spans="1:17" x14ac:dyDescent="0.25">
      <c r="A1631" s="83" t="s">
        <v>9299</v>
      </c>
      <c r="B1631" s="84" t="s">
        <v>17006</v>
      </c>
      <c r="C1631" s="7">
        <v>5718</v>
      </c>
      <c r="D1631" s="7">
        <v>29</v>
      </c>
      <c r="E1631" s="1">
        <v>10712.42</v>
      </c>
      <c r="F1631" s="1">
        <v>1119.55</v>
      </c>
      <c r="G1631" s="1">
        <v>749.14</v>
      </c>
      <c r="H1631" s="1">
        <v>158.1</v>
      </c>
      <c r="I1631" s="6">
        <v>2026.79</v>
      </c>
      <c r="J1631" s="86"/>
      <c r="K1631" s="86"/>
      <c r="L1631" s="85"/>
      <c r="M1631" s="85"/>
      <c r="N1631" s="85"/>
      <c r="O1631" s="85"/>
      <c r="P1631" s="85"/>
      <c r="Q1631" s="32">
        <f t="shared" si="25"/>
        <v>2026.79</v>
      </c>
    </row>
    <row r="1632" spans="1:17" x14ac:dyDescent="0.25">
      <c r="A1632" s="83" t="s">
        <v>9300</v>
      </c>
      <c r="B1632" s="84" t="s">
        <v>17007</v>
      </c>
      <c r="C1632" s="7">
        <v>6696</v>
      </c>
      <c r="D1632" s="7">
        <v>55</v>
      </c>
      <c r="E1632" s="1">
        <v>14074.74</v>
      </c>
      <c r="F1632" s="1">
        <v>1311.03</v>
      </c>
      <c r="G1632" s="1">
        <v>1420.78</v>
      </c>
      <c r="H1632" s="1">
        <v>207.71</v>
      </c>
      <c r="I1632" s="6">
        <v>2939.52</v>
      </c>
      <c r="J1632" s="86"/>
      <c r="K1632" s="86"/>
      <c r="L1632" s="85"/>
      <c r="M1632" s="85"/>
      <c r="N1632" s="85"/>
      <c r="O1632" s="85"/>
      <c r="P1632" s="85"/>
      <c r="Q1632" s="32">
        <f t="shared" si="25"/>
        <v>2939.52</v>
      </c>
    </row>
    <row r="1633" spans="1:17" x14ac:dyDescent="0.25">
      <c r="A1633" s="83" t="s">
        <v>9301</v>
      </c>
      <c r="B1633" s="84" t="s">
        <v>17008</v>
      </c>
      <c r="C1633" s="7">
        <v>358</v>
      </c>
      <c r="D1633" s="7">
        <v>0</v>
      </c>
      <c r="E1633" s="1">
        <v>0</v>
      </c>
      <c r="F1633" s="1">
        <v>70.099999999999994</v>
      </c>
      <c r="G1633" s="1">
        <v>0</v>
      </c>
      <c r="H1633" s="1">
        <v>0</v>
      </c>
      <c r="I1633" s="6">
        <v>70.099999999999994</v>
      </c>
      <c r="J1633" s="86"/>
      <c r="K1633" s="86"/>
      <c r="L1633" s="85"/>
      <c r="M1633" s="85"/>
      <c r="N1633" s="85"/>
      <c r="O1633" s="85"/>
      <c r="P1633" s="85"/>
      <c r="Q1633" s="32">
        <f t="shared" si="25"/>
        <v>70.099999999999994</v>
      </c>
    </row>
    <row r="1634" spans="1:17" x14ac:dyDescent="0.25">
      <c r="A1634" s="83" t="s">
        <v>9302</v>
      </c>
      <c r="B1634" s="84" t="s">
        <v>17009</v>
      </c>
      <c r="C1634" s="7">
        <v>2024</v>
      </c>
      <c r="D1634" s="7">
        <v>14</v>
      </c>
      <c r="E1634" s="1">
        <v>4341.72</v>
      </c>
      <c r="F1634" s="1">
        <v>396.29</v>
      </c>
      <c r="G1634" s="1">
        <v>361.65</v>
      </c>
      <c r="H1634" s="1">
        <v>64.069999999999993</v>
      </c>
      <c r="I1634" s="6">
        <v>822.01</v>
      </c>
      <c r="J1634" s="86"/>
      <c r="K1634" s="86"/>
      <c r="L1634" s="85"/>
      <c r="M1634" s="85"/>
      <c r="N1634" s="85"/>
      <c r="O1634" s="85"/>
      <c r="P1634" s="85"/>
      <c r="Q1634" s="32">
        <f t="shared" si="25"/>
        <v>822.01</v>
      </c>
    </row>
    <row r="1635" spans="1:17" x14ac:dyDescent="0.25">
      <c r="A1635" s="83" t="s">
        <v>9303</v>
      </c>
      <c r="B1635" s="84" t="s">
        <v>17010</v>
      </c>
      <c r="C1635" s="7">
        <v>17163</v>
      </c>
      <c r="D1635" s="7">
        <v>201</v>
      </c>
      <c r="E1635" s="1">
        <v>77084.649999999994</v>
      </c>
      <c r="F1635" s="1">
        <v>3360.41</v>
      </c>
      <c r="G1635" s="1">
        <v>5192.29</v>
      </c>
      <c r="H1635" s="1">
        <v>1137.6199999999999</v>
      </c>
      <c r="I1635" s="6">
        <v>9690.32</v>
      </c>
      <c r="J1635" s="86"/>
      <c r="K1635" s="86"/>
      <c r="L1635" s="85"/>
      <c r="M1635" s="85"/>
      <c r="N1635" s="85"/>
      <c r="O1635" s="85"/>
      <c r="P1635" s="85"/>
      <c r="Q1635" s="32">
        <f t="shared" si="25"/>
        <v>9690.32</v>
      </c>
    </row>
    <row r="1636" spans="1:17" x14ac:dyDescent="0.25">
      <c r="A1636" s="83" t="s">
        <v>9304</v>
      </c>
      <c r="B1636" s="84" t="s">
        <v>17011</v>
      </c>
      <c r="C1636" s="7">
        <v>388</v>
      </c>
      <c r="D1636" s="7">
        <v>0</v>
      </c>
      <c r="E1636" s="1">
        <v>0</v>
      </c>
      <c r="F1636" s="1">
        <v>75.97</v>
      </c>
      <c r="G1636" s="1">
        <v>0</v>
      </c>
      <c r="H1636" s="1">
        <v>0</v>
      </c>
      <c r="I1636" s="6">
        <v>75.97</v>
      </c>
      <c r="J1636" s="86"/>
      <c r="K1636" s="86"/>
      <c r="L1636" s="85"/>
      <c r="M1636" s="85"/>
      <c r="N1636" s="85"/>
      <c r="O1636" s="85"/>
      <c r="P1636" s="85"/>
      <c r="Q1636" s="32">
        <f t="shared" si="25"/>
        <v>75.97</v>
      </c>
    </row>
    <row r="1637" spans="1:17" x14ac:dyDescent="0.25">
      <c r="A1637" s="83" t="s">
        <v>9305</v>
      </c>
      <c r="B1637" s="84" t="s">
        <v>17012</v>
      </c>
      <c r="C1637" s="7">
        <v>1280</v>
      </c>
      <c r="D1637" s="7">
        <v>4</v>
      </c>
      <c r="E1637" s="1">
        <v>991.58</v>
      </c>
      <c r="F1637" s="1">
        <v>250.62</v>
      </c>
      <c r="G1637" s="1">
        <v>103.33</v>
      </c>
      <c r="H1637" s="1">
        <v>14.63</v>
      </c>
      <c r="I1637" s="6">
        <v>368.58</v>
      </c>
      <c r="J1637" s="86"/>
      <c r="K1637" s="86"/>
      <c r="L1637" s="85"/>
      <c r="M1637" s="85"/>
      <c r="N1637" s="85"/>
      <c r="O1637" s="85"/>
      <c r="P1637" s="85"/>
      <c r="Q1637" s="32">
        <f t="shared" si="25"/>
        <v>368.58</v>
      </c>
    </row>
    <row r="1638" spans="1:17" x14ac:dyDescent="0.25">
      <c r="A1638" s="83" t="s">
        <v>9306</v>
      </c>
      <c r="B1638" s="84" t="s">
        <v>17013</v>
      </c>
      <c r="C1638" s="7">
        <v>632</v>
      </c>
      <c r="D1638" s="7">
        <v>2</v>
      </c>
      <c r="E1638" s="1">
        <v>630.08000000000004</v>
      </c>
      <c r="F1638" s="1">
        <v>123.74</v>
      </c>
      <c r="G1638" s="1">
        <v>51.66</v>
      </c>
      <c r="H1638" s="1">
        <v>9.3000000000000007</v>
      </c>
      <c r="I1638" s="6">
        <v>184.7</v>
      </c>
      <c r="J1638" s="86"/>
      <c r="K1638" s="86"/>
      <c r="L1638" s="85"/>
      <c r="M1638" s="85"/>
      <c r="N1638" s="85"/>
      <c r="O1638" s="85"/>
      <c r="P1638" s="85"/>
      <c r="Q1638" s="32">
        <f t="shared" si="25"/>
        <v>184.7</v>
      </c>
    </row>
    <row r="1639" spans="1:17" x14ac:dyDescent="0.25">
      <c r="A1639" s="83" t="s">
        <v>9307</v>
      </c>
      <c r="B1639" s="84" t="s">
        <v>17014</v>
      </c>
      <c r="C1639" s="7">
        <v>1252</v>
      </c>
      <c r="D1639" s="7">
        <v>2</v>
      </c>
      <c r="E1639" s="1">
        <v>628.4</v>
      </c>
      <c r="F1639" s="1">
        <v>245.14</v>
      </c>
      <c r="G1639" s="1">
        <v>51.66</v>
      </c>
      <c r="H1639" s="1">
        <v>9.27</v>
      </c>
      <c r="I1639" s="6">
        <v>306.07</v>
      </c>
      <c r="J1639" s="86"/>
      <c r="K1639" s="86"/>
      <c r="L1639" s="85"/>
      <c r="M1639" s="85"/>
      <c r="N1639" s="85"/>
      <c r="O1639" s="85"/>
      <c r="P1639" s="85"/>
      <c r="Q1639" s="32">
        <f t="shared" si="25"/>
        <v>306.07</v>
      </c>
    </row>
    <row r="1640" spans="1:17" x14ac:dyDescent="0.25">
      <c r="A1640" s="83" t="s">
        <v>9308</v>
      </c>
      <c r="B1640" s="84" t="s">
        <v>17015</v>
      </c>
      <c r="C1640" s="7">
        <v>296</v>
      </c>
      <c r="D1640" s="7">
        <v>1</v>
      </c>
      <c r="E1640" s="1">
        <v>385.67</v>
      </c>
      <c r="F1640" s="1">
        <v>57.95</v>
      </c>
      <c r="G1640" s="1">
        <v>25.83</v>
      </c>
      <c r="H1640" s="1">
        <v>5.69</v>
      </c>
      <c r="I1640" s="6">
        <v>89.47</v>
      </c>
      <c r="J1640" s="86"/>
      <c r="K1640" s="86"/>
      <c r="L1640" s="85"/>
      <c r="M1640" s="85"/>
      <c r="N1640" s="85"/>
      <c r="O1640" s="85"/>
      <c r="P1640" s="85"/>
      <c r="Q1640" s="32">
        <f t="shared" si="25"/>
        <v>89.47</v>
      </c>
    </row>
    <row r="1641" spans="1:17" x14ac:dyDescent="0.25">
      <c r="A1641" s="83" t="s">
        <v>9309</v>
      </c>
      <c r="B1641" s="84" t="s">
        <v>17016</v>
      </c>
      <c r="C1641" s="7">
        <v>396</v>
      </c>
      <c r="D1641" s="7">
        <v>0</v>
      </c>
      <c r="E1641" s="1">
        <v>0</v>
      </c>
      <c r="F1641" s="1">
        <v>77.540000000000006</v>
      </c>
      <c r="G1641" s="1">
        <v>0</v>
      </c>
      <c r="H1641" s="1">
        <v>0</v>
      </c>
      <c r="I1641" s="6">
        <v>77.540000000000006</v>
      </c>
      <c r="J1641" s="86"/>
      <c r="K1641" s="86"/>
      <c r="L1641" s="85"/>
      <c r="M1641" s="85"/>
      <c r="N1641" s="85"/>
      <c r="O1641" s="85"/>
      <c r="P1641" s="85"/>
      <c r="Q1641" s="32">
        <f t="shared" si="25"/>
        <v>77.540000000000006</v>
      </c>
    </row>
    <row r="1642" spans="1:17" x14ac:dyDescent="0.25">
      <c r="A1642" s="83" t="s">
        <v>9310</v>
      </c>
      <c r="B1642" s="84" t="s">
        <v>17017</v>
      </c>
      <c r="C1642" s="7">
        <v>604</v>
      </c>
      <c r="D1642" s="7">
        <v>7</v>
      </c>
      <c r="E1642" s="1">
        <v>1049.7</v>
      </c>
      <c r="F1642" s="1">
        <v>118.26</v>
      </c>
      <c r="G1642" s="1">
        <v>180.82</v>
      </c>
      <c r="H1642" s="1">
        <v>15.49</v>
      </c>
      <c r="I1642" s="6">
        <v>314.57</v>
      </c>
      <c r="J1642" s="86"/>
      <c r="K1642" s="86"/>
      <c r="L1642" s="85"/>
      <c r="M1642" s="85"/>
      <c r="N1642" s="85"/>
      <c r="O1642" s="85"/>
      <c r="P1642" s="85"/>
      <c r="Q1642" s="32">
        <f t="shared" si="25"/>
        <v>314.57</v>
      </c>
    </row>
    <row r="1643" spans="1:17" x14ac:dyDescent="0.25">
      <c r="A1643" s="83" t="s">
        <v>9311</v>
      </c>
      <c r="B1643" s="84" t="s">
        <v>17018</v>
      </c>
      <c r="C1643" s="7">
        <v>80</v>
      </c>
      <c r="D1643" s="7">
        <v>2</v>
      </c>
      <c r="E1643" s="1">
        <v>95.07</v>
      </c>
      <c r="F1643" s="1">
        <v>15.66</v>
      </c>
      <c r="G1643" s="1">
        <v>51.66</v>
      </c>
      <c r="H1643" s="1">
        <v>1.4</v>
      </c>
      <c r="I1643" s="6">
        <v>68.72</v>
      </c>
      <c r="J1643" s="86"/>
      <c r="K1643" s="86"/>
      <c r="L1643" s="85"/>
      <c r="M1643" s="85"/>
      <c r="N1643" s="85"/>
      <c r="O1643" s="85"/>
      <c r="P1643" s="85"/>
      <c r="Q1643" s="32">
        <f t="shared" si="25"/>
        <v>68.72</v>
      </c>
    </row>
    <row r="1644" spans="1:17" x14ac:dyDescent="0.25">
      <c r="A1644" s="83" t="s">
        <v>9312</v>
      </c>
      <c r="B1644" s="84" t="s">
        <v>17019</v>
      </c>
      <c r="C1644" s="7">
        <v>1393</v>
      </c>
      <c r="D1644" s="7">
        <v>8</v>
      </c>
      <c r="E1644" s="1">
        <v>1411.29</v>
      </c>
      <c r="F1644" s="1">
        <v>272.74</v>
      </c>
      <c r="G1644" s="1">
        <v>206.66</v>
      </c>
      <c r="H1644" s="1">
        <v>20.82</v>
      </c>
      <c r="I1644" s="6">
        <v>500.22</v>
      </c>
      <c r="J1644" s="86"/>
      <c r="K1644" s="86"/>
      <c r="L1644" s="85"/>
      <c r="M1644" s="85"/>
      <c r="N1644" s="85"/>
      <c r="O1644" s="85"/>
      <c r="P1644" s="85"/>
      <c r="Q1644" s="32">
        <f t="shared" si="25"/>
        <v>500.22</v>
      </c>
    </row>
    <row r="1645" spans="1:17" x14ac:dyDescent="0.25">
      <c r="A1645" s="83" t="s">
        <v>9313</v>
      </c>
      <c r="B1645" s="84" t="s">
        <v>17020</v>
      </c>
      <c r="C1645" s="7">
        <v>300</v>
      </c>
      <c r="D1645" s="7">
        <v>0</v>
      </c>
      <c r="E1645" s="1">
        <v>0</v>
      </c>
      <c r="F1645" s="1">
        <v>58.74</v>
      </c>
      <c r="G1645" s="1">
        <v>0</v>
      </c>
      <c r="H1645" s="1">
        <v>0</v>
      </c>
      <c r="I1645" s="6">
        <v>58.74</v>
      </c>
      <c r="J1645" s="86"/>
      <c r="K1645" s="86"/>
      <c r="L1645" s="85"/>
      <c r="M1645" s="85"/>
      <c r="N1645" s="85"/>
      <c r="O1645" s="85"/>
      <c r="P1645" s="85"/>
      <c r="Q1645" s="32">
        <f t="shared" si="25"/>
        <v>58.74</v>
      </c>
    </row>
    <row r="1646" spans="1:17" x14ac:dyDescent="0.25">
      <c r="A1646" s="83" t="s">
        <v>9314</v>
      </c>
      <c r="B1646" s="84" t="s">
        <v>17021</v>
      </c>
      <c r="C1646" s="7">
        <v>938</v>
      </c>
      <c r="D1646" s="7">
        <v>1</v>
      </c>
      <c r="E1646" s="1">
        <v>315.33</v>
      </c>
      <c r="F1646" s="1">
        <v>183.66</v>
      </c>
      <c r="G1646" s="1">
        <v>25.83</v>
      </c>
      <c r="H1646" s="1">
        <v>4.66</v>
      </c>
      <c r="I1646" s="6">
        <v>214.15</v>
      </c>
      <c r="J1646" s="86"/>
      <c r="K1646" s="86"/>
      <c r="L1646" s="85"/>
      <c r="M1646" s="85"/>
      <c r="N1646" s="85"/>
      <c r="O1646" s="85"/>
      <c r="P1646" s="85"/>
      <c r="Q1646" s="32">
        <f t="shared" si="25"/>
        <v>214.15</v>
      </c>
    </row>
    <row r="1647" spans="1:17" x14ac:dyDescent="0.25">
      <c r="A1647" s="83" t="s">
        <v>9315</v>
      </c>
      <c r="B1647" s="84" t="s">
        <v>17022</v>
      </c>
      <c r="C1647" s="7">
        <v>146</v>
      </c>
      <c r="D1647" s="7">
        <v>0</v>
      </c>
      <c r="E1647" s="1">
        <v>0</v>
      </c>
      <c r="F1647" s="1">
        <v>28.58</v>
      </c>
      <c r="G1647" s="1">
        <v>0</v>
      </c>
      <c r="H1647" s="1">
        <v>0</v>
      </c>
      <c r="I1647" s="6">
        <v>28.58</v>
      </c>
      <c r="J1647" s="86"/>
      <c r="K1647" s="86"/>
      <c r="L1647" s="85"/>
      <c r="M1647" s="85"/>
      <c r="N1647" s="85"/>
      <c r="O1647" s="85"/>
      <c r="P1647" s="85"/>
      <c r="Q1647" s="32">
        <f t="shared" si="25"/>
        <v>28.58</v>
      </c>
    </row>
    <row r="1648" spans="1:17" x14ac:dyDescent="0.25">
      <c r="A1648" s="83" t="s">
        <v>9316</v>
      </c>
      <c r="B1648" s="84" t="s">
        <v>17023</v>
      </c>
      <c r="C1648" s="7">
        <v>1018</v>
      </c>
      <c r="D1648" s="7">
        <v>5</v>
      </c>
      <c r="E1648" s="1">
        <v>1053.3800000000001</v>
      </c>
      <c r="F1648" s="1">
        <v>199.32</v>
      </c>
      <c r="G1648" s="1">
        <v>129.16</v>
      </c>
      <c r="H1648" s="1">
        <v>15.54</v>
      </c>
      <c r="I1648" s="6">
        <v>344.02</v>
      </c>
      <c r="J1648" s="86"/>
      <c r="K1648" s="86"/>
      <c r="L1648" s="85"/>
      <c r="M1648" s="85"/>
      <c r="N1648" s="85"/>
      <c r="O1648" s="85"/>
      <c r="P1648" s="85"/>
      <c r="Q1648" s="32">
        <f t="shared" si="25"/>
        <v>344.02</v>
      </c>
    </row>
    <row r="1649" spans="1:17" x14ac:dyDescent="0.25">
      <c r="A1649" s="83" t="s">
        <v>9317</v>
      </c>
      <c r="B1649" s="84" t="s">
        <v>17024</v>
      </c>
      <c r="C1649" s="7">
        <v>141</v>
      </c>
      <c r="D1649" s="7">
        <v>0</v>
      </c>
      <c r="E1649" s="1">
        <v>0</v>
      </c>
      <c r="F1649" s="1">
        <v>27.61</v>
      </c>
      <c r="G1649" s="1">
        <v>0</v>
      </c>
      <c r="H1649" s="1">
        <v>0</v>
      </c>
      <c r="I1649" s="6">
        <v>27.61</v>
      </c>
      <c r="J1649" s="86"/>
      <c r="K1649" s="86"/>
      <c r="L1649" s="85"/>
      <c r="M1649" s="85"/>
      <c r="N1649" s="85"/>
      <c r="O1649" s="85"/>
      <c r="P1649" s="85"/>
      <c r="Q1649" s="32">
        <f t="shared" si="25"/>
        <v>27.61</v>
      </c>
    </row>
    <row r="1650" spans="1:17" x14ac:dyDescent="0.25">
      <c r="A1650" s="83" t="s">
        <v>9318</v>
      </c>
      <c r="B1650" s="84" t="s">
        <v>17025</v>
      </c>
      <c r="C1650" s="7">
        <v>1692</v>
      </c>
      <c r="D1650" s="7">
        <v>6</v>
      </c>
      <c r="E1650" s="1">
        <v>1669.62</v>
      </c>
      <c r="F1650" s="1">
        <v>331.28</v>
      </c>
      <c r="G1650" s="1">
        <v>154.99</v>
      </c>
      <c r="H1650" s="1">
        <v>24.64</v>
      </c>
      <c r="I1650" s="6">
        <v>510.91</v>
      </c>
      <c r="J1650" s="86"/>
      <c r="K1650" s="86"/>
      <c r="L1650" s="85"/>
      <c r="M1650" s="85"/>
      <c r="N1650" s="85"/>
      <c r="O1650" s="85"/>
      <c r="P1650" s="85"/>
      <c r="Q1650" s="32">
        <f t="shared" si="25"/>
        <v>510.91</v>
      </c>
    </row>
    <row r="1651" spans="1:17" x14ac:dyDescent="0.25">
      <c r="A1651" s="83" t="s">
        <v>9319</v>
      </c>
      <c r="B1651" s="84" t="s">
        <v>17026</v>
      </c>
      <c r="C1651" s="7">
        <v>1483</v>
      </c>
      <c r="D1651" s="7">
        <v>10</v>
      </c>
      <c r="E1651" s="1">
        <v>1686.72</v>
      </c>
      <c r="F1651" s="1">
        <v>290.36</v>
      </c>
      <c r="G1651" s="1">
        <v>258.32</v>
      </c>
      <c r="H1651" s="1">
        <v>24.9</v>
      </c>
      <c r="I1651" s="6">
        <v>573.58000000000004</v>
      </c>
      <c r="J1651" s="86"/>
      <c r="K1651" s="86"/>
      <c r="L1651" s="85"/>
      <c r="M1651" s="85"/>
      <c r="N1651" s="85"/>
      <c r="O1651" s="85"/>
      <c r="P1651" s="85"/>
      <c r="Q1651" s="32">
        <f t="shared" si="25"/>
        <v>573.58000000000004</v>
      </c>
    </row>
    <row r="1652" spans="1:17" x14ac:dyDescent="0.25">
      <c r="A1652" s="83" t="s">
        <v>9320</v>
      </c>
      <c r="B1652" s="84" t="s">
        <v>17027</v>
      </c>
      <c r="C1652" s="7">
        <v>39860</v>
      </c>
      <c r="D1652" s="7">
        <v>547</v>
      </c>
      <c r="E1652" s="1">
        <v>211677.5</v>
      </c>
      <c r="F1652" s="1">
        <v>7804.34</v>
      </c>
      <c r="G1652" s="1">
        <v>14130.25</v>
      </c>
      <c r="H1652" s="1">
        <v>3123.93</v>
      </c>
      <c r="I1652" s="6">
        <v>25058.52</v>
      </c>
      <c r="J1652" s="86"/>
      <c r="K1652" s="86"/>
      <c r="L1652" s="85"/>
      <c r="M1652" s="85"/>
      <c r="N1652" s="85"/>
      <c r="O1652" s="85"/>
      <c r="P1652" s="85"/>
      <c r="Q1652" s="32">
        <f t="shared" si="25"/>
        <v>25058.52</v>
      </c>
    </row>
    <row r="1653" spans="1:17" x14ac:dyDescent="0.25">
      <c r="A1653" s="83" t="s">
        <v>9321</v>
      </c>
      <c r="B1653" s="84" t="s">
        <v>17028</v>
      </c>
      <c r="C1653" s="7">
        <v>487</v>
      </c>
      <c r="D1653" s="7">
        <v>1</v>
      </c>
      <c r="E1653" s="1">
        <v>283.67</v>
      </c>
      <c r="F1653" s="1">
        <v>95.35</v>
      </c>
      <c r="G1653" s="1">
        <v>25.83</v>
      </c>
      <c r="H1653" s="1">
        <v>4.18</v>
      </c>
      <c r="I1653" s="6">
        <v>125.36</v>
      </c>
      <c r="J1653" s="86"/>
      <c r="K1653" s="86"/>
      <c r="L1653" s="85"/>
      <c r="M1653" s="85"/>
      <c r="N1653" s="85"/>
      <c r="O1653" s="85"/>
      <c r="P1653" s="85"/>
      <c r="Q1653" s="32">
        <f t="shared" si="25"/>
        <v>125.36</v>
      </c>
    </row>
    <row r="1654" spans="1:17" x14ac:dyDescent="0.25">
      <c r="A1654" s="83" t="s">
        <v>9322</v>
      </c>
      <c r="B1654" s="84" t="s">
        <v>17029</v>
      </c>
      <c r="C1654" s="7">
        <v>370</v>
      </c>
      <c r="D1654" s="7">
        <v>1</v>
      </c>
      <c r="E1654" s="1">
        <v>314.02999999999997</v>
      </c>
      <c r="F1654" s="1">
        <v>72.44</v>
      </c>
      <c r="G1654" s="1">
        <v>25.83</v>
      </c>
      <c r="H1654" s="1">
        <v>4.63</v>
      </c>
      <c r="I1654" s="6">
        <v>102.9</v>
      </c>
      <c r="J1654" s="86"/>
      <c r="K1654" s="86"/>
      <c r="L1654" s="85"/>
      <c r="M1654" s="85"/>
      <c r="N1654" s="85"/>
      <c r="O1654" s="85"/>
      <c r="P1654" s="85"/>
      <c r="Q1654" s="32">
        <f t="shared" si="25"/>
        <v>102.9</v>
      </c>
    </row>
    <row r="1655" spans="1:17" x14ac:dyDescent="0.25">
      <c r="A1655" s="83" t="s">
        <v>9323</v>
      </c>
      <c r="B1655" s="84" t="s">
        <v>17030</v>
      </c>
      <c r="C1655" s="7">
        <v>211</v>
      </c>
      <c r="D1655" s="7">
        <v>0</v>
      </c>
      <c r="E1655" s="1">
        <v>0</v>
      </c>
      <c r="F1655" s="1">
        <v>41.31</v>
      </c>
      <c r="G1655" s="1">
        <v>0</v>
      </c>
      <c r="H1655" s="1">
        <v>0</v>
      </c>
      <c r="I1655" s="6">
        <v>41.31</v>
      </c>
      <c r="J1655" s="86"/>
      <c r="K1655" s="86"/>
      <c r="L1655" s="85"/>
      <c r="M1655" s="85"/>
      <c r="N1655" s="85"/>
      <c r="O1655" s="85"/>
      <c r="P1655" s="85"/>
      <c r="Q1655" s="32">
        <f t="shared" si="25"/>
        <v>41.31</v>
      </c>
    </row>
    <row r="1656" spans="1:17" x14ac:dyDescent="0.25">
      <c r="A1656" s="83" t="s">
        <v>9324</v>
      </c>
      <c r="B1656" s="84" t="s">
        <v>17031</v>
      </c>
      <c r="C1656" s="7">
        <v>454</v>
      </c>
      <c r="D1656" s="7">
        <v>2</v>
      </c>
      <c r="E1656" s="1">
        <v>522.34</v>
      </c>
      <c r="F1656" s="1">
        <v>88.89</v>
      </c>
      <c r="G1656" s="1">
        <v>51.66</v>
      </c>
      <c r="H1656" s="1">
        <v>7.71</v>
      </c>
      <c r="I1656" s="6">
        <v>148.26</v>
      </c>
      <c r="J1656" s="86"/>
      <c r="K1656" s="86"/>
      <c r="L1656" s="85"/>
      <c r="M1656" s="85"/>
      <c r="N1656" s="85"/>
      <c r="O1656" s="85"/>
      <c r="P1656" s="85"/>
      <c r="Q1656" s="32">
        <f t="shared" si="25"/>
        <v>148.26</v>
      </c>
    </row>
    <row r="1657" spans="1:17" x14ac:dyDescent="0.25">
      <c r="A1657" s="83" t="s">
        <v>9325</v>
      </c>
      <c r="B1657" s="84" t="s">
        <v>17032</v>
      </c>
      <c r="C1657" s="7">
        <v>304</v>
      </c>
      <c r="D1657" s="7">
        <v>0</v>
      </c>
      <c r="E1657" s="1">
        <v>0</v>
      </c>
      <c r="F1657" s="1">
        <v>59.52</v>
      </c>
      <c r="G1657" s="1">
        <v>0</v>
      </c>
      <c r="H1657" s="1">
        <v>0</v>
      </c>
      <c r="I1657" s="6">
        <v>59.52</v>
      </c>
      <c r="J1657" s="86"/>
      <c r="K1657" s="86"/>
      <c r="L1657" s="85"/>
      <c r="M1657" s="85"/>
      <c r="N1657" s="85"/>
      <c r="O1657" s="85"/>
      <c r="P1657" s="85"/>
      <c r="Q1657" s="32">
        <f t="shared" si="25"/>
        <v>59.52</v>
      </c>
    </row>
    <row r="1658" spans="1:17" x14ac:dyDescent="0.25">
      <c r="A1658" s="83" t="s">
        <v>9326</v>
      </c>
      <c r="B1658" s="84" t="s">
        <v>17033</v>
      </c>
      <c r="C1658" s="7">
        <v>215</v>
      </c>
      <c r="D1658" s="7">
        <v>4</v>
      </c>
      <c r="E1658" s="1">
        <v>471.36</v>
      </c>
      <c r="F1658" s="1">
        <v>42.1</v>
      </c>
      <c r="G1658" s="1">
        <v>103.33</v>
      </c>
      <c r="H1658" s="1">
        <v>6.96</v>
      </c>
      <c r="I1658" s="6">
        <v>152.38999999999999</v>
      </c>
      <c r="J1658" s="86"/>
      <c r="K1658" s="86"/>
      <c r="L1658" s="85"/>
      <c r="M1658" s="85"/>
      <c r="N1658" s="85"/>
      <c r="O1658" s="85"/>
      <c r="P1658" s="85"/>
      <c r="Q1658" s="32">
        <f t="shared" si="25"/>
        <v>152.38999999999999</v>
      </c>
    </row>
    <row r="1659" spans="1:17" x14ac:dyDescent="0.25">
      <c r="A1659" s="83" t="s">
        <v>9327</v>
      </c>
      <c r="B1659" s="84" t="s">
        <v>17034</v>
      </c>
      <c r="C1659" s="7">
        <v>1201</v>
      </c>
      <c r="D1659" s="7">
        <v>24</v>
      </c>
      <c r="E1659" s="1">
        <v>4873.46</v>
      </c>
      <c r="F1659" s="1">
        <v>235.15</v>
      </c>
      <c r="G1659" s="1">
        <v>619.98</v>
      </c>
      <c r="H1659" s="1">
        <v>71.92</v>
      </c>
      <c r="I1659" s="6">
        <v>927.05</v>
      </c>
      <c r="J1659" s="86"/>
      <c r="K1659" s="86"/>
      <c r="L1659" s="85"/>
      <c r="M1659" s="85"/>
      <c r="N1659" s="85"/>
      <c r="O1659" s="85"/>
      <c r="P1659" s="85"/>
      <c r="Q1659" s="32">
        <f t="shared" si="25"/>
        <v>927.05</v>
      </c>
    </row>
    <row r="1660" spans="1:17" x14ac:dyDescent="0.25">
      <c r="A1660" s="83" t="s">
        <v>9328</v>
      </c>
      <c r="B1660" s="84" t="s">
        <v>17035</v>
      </c>
      <c r="C1660" s="7">
        <v>90</v>
      </c>
      <c r="D1660" s="7">
        <v>0</v>
      </c>
      <c r="E1660" s="1">
        <v>0</v>
      </c>
      <c r="F1660" s="1">
        <v>17.62</v>
      </c>
      <c r="G1660" s="1">
        <v>0</v>
      </c>
      <c r="H1660" s="1">
        <v>0</v>
      </c>
      <c r="I1660" s="6">
        <v>17.62</v>
      </c>
      <c r="J1660" s="86"/>
      <c r="K1660" s="86"/>
      <c r="L1660" s="85"/>
      <c r="M1660" s="85"/>
      <c r="N1660" s="85"/>
      <c r="O1660" s="85"/>
      <c r="P1660" s="85"/>
      <c r="Q1660" s="32">
        <f t="shared" si="25"/>
        <v>17.62</v>
      </c>
    </row>
    <row r="1661" spans="1:17" x14ac:dyDescent="0.25">
      <c r="A1661" s="83" t="s">
        <v>9329</v>
      </c>
      <c r="B1661" s="84" t="s">
        <v>17036</v>
      </c>
      <c r="C1661" s="7">
        <v>258</v>
      </c>
      <c r="D1661" s="7">
        <v>0</v>
      </c>
      <c r="E1661" s="1">
        <v>0</v>
      </c>
      <c r="F1661" s="1">
        <v>50.51</v>
      </c>
      <c r="G1661" s="1">
        <v>0</v>
      </c>
      <c r="H1661" s="1">
        <v>0</v>
      </c>
      <c r="I1661" s="6">
        <v>50.51</v>
      </c>
      <c r="J1661" s="86"/>
      <c r="K1661" s="86"/>
      <c r="L1661" s="85"/>
      <c r="M1661" s="85"/>
      <c r="N1661" s="85"/>
      <c r="O1661" s="85"/>
      <c r="P1661" s="85"/>
      <c r="Q1661" s="32">
        <f t="shared" si="25"/>
        <v>50.51</v>
      </c>
    </row>
    <row r="1662" spans="1:17" x14ac:dyDescent="0.25">
      <c r="A1662" s="83" t="s">
        <v>9330</v>
      </c>
      <c r="B1662" s="84" t="s">
        <v>17037</v>
      </c>
      <c r="C1662" s="7">
        <v>360</v>
      </c>
      <c r="D1662" s="7">
        <v>1</v>
      </c>
      <c r="E1662" s="1">
        <v>319.42</v>
      </c>
      <c r="F1662" s="1">
        <v>70.489999999999995</v>
      </c>
      <c r="G1662" s="1">
        <v>25.83</v>
      </c>
      <c r="H1662" s="1">
        <v>4.71</v>
      </c>
      <c r="I1662" s="6">
        <v>101.03</v>
      </c>
      <c r="J1662" s="86"/>
      <c r="K1662" s="86"/>
      <c r="L1662" s="85"/>
      <c r="M1662" s="85"/>
      <c r="N1662" s="85"/>
      <c r="O1662" s="85"/>
      <c r="P1662" s="85"/>
      <c r="Q1662" s="32">
        <f t="shared" si="25"/>
        <v>101.03</v>
      </c>
    </row>
    <row r="1663" spans="1:17" x14ac:dyDescent="0.25">
      <c r="A1663" s="83" t="s">
        <v>9331</v>
      </c>
      <c r="B1663" s="84" t="s">
        <v>17038</v>
      </c>
      <c r="C1663" s="7">
        <v>294</v>
      </c>
      <c r="D1663" s="7">
        <v>1</v>
      </c>
      <c r="E1663" s="1">
        <v>315.18</v>
      </c>
      <c r="F1663" s="1">
        <v>57.56</v>
      </c>
      <c r="G1663" s="1">
        <v>25.83</v>
      </c>
      <c r="H1663" s="1">
        <v>4.6500000000000004</v>
      </c>
      <c r="I1663" s="6">
        <v>88.04</v>
      </c>
      <c r="J1663" s="86"/>
      <c r="K1663" s="86"/>
      <c r="L1663" s="85"/>
      <c r="M1663" s="85"/>
      <c r="N1663" s="85"/>
      <c r="O1663" s="85"/>
      <c r="P1663" s="85"/>
      <c r="Q1663" s="32">
        <f t="shared" si="25"/>
        <v>88.04</v>
      </c>
    </row>
    <row r="1664" spans="1:17" x14ac:dyDescent="0.25">
      <c r="A1664" s="83" t="s">
        <v>9332</v>
      </c>
      <c r="B1664" s="84" t="s">
        <v>17039</v>
      </c>
      <c r="C1664" s="7">
        <v>263</v>
      </c>
      <c r="D1664" s="7">
        <v>0</v>
      </c>
      <c r="E1664" s="1">
        <v>0</v>
      </c>
      <c r="F1664" s="1">
        <v>51.5</v>
      </c>
      <c r="G1664" s="1">
        <v>0</v>
      </c>
      <c r="H1664" s="1">
        <v>0</v>
      </c>
      <c r="I1664" s="6">
        <v>51.5</v>
      </c>
      <c r="J1664" s="86"/>
      <c r="K1664" s="86"/>
      <c r="L1664" s="85"/>
      <c r="M1664" s="85"/>
      <c r="N1664" s="85"/>
      <c r="O1664" s="85"/>
      <c r="P1664" s="85"/>
      <c r="Q1664" s="32">
        <f t="shared" si="25"/>
        <v>51.5</v>
      </c>
    </row>
    <row r="1665" spans="1:17" x14ac:dyDescent="0.25">
      <c r="A1665" s="83" t="s">
        <v>9333</v>
      </c>
      <c r="B1665" s="84" t="s">
        <v>17040</v>
      </c>
      <c r="C1665" s="7">
        <v>80</v>
      </c>
      <c r="D1665" s="7">
        <v>0</v>
      </c>
      <c r="E1665" s="1">
        <v>0</v>
      </c>
      <c r="F1665" s="1">
        <v>15.66</v>
      </c>
      <c r="G1665" s="1">
        <v>0</v>
      </c>
      <c r="H1665" s="1">
        <v>0</v>
      </c>
      <c r="I1665" s="6">
        <v>15.66</v>
      </c>
      <c r="J1665" s="86"/>
      <c r="K1665" s="86"/>
      <c r="L1665" s="85"/>
      <c r="M1665" s="85"/>
      <c r="N1665" s="85"/>
      <c r="O1665" s="85"/>
      <c r="P1665" s="85"/>
      <c r="Q1665" s="32">
        <f t="shared" si="25"/>
        <v>15.66</v>
      </c>
    </row>
    <row r="1666" spans="1:17" x14ac:dyDescent="0.25">
      <c r="A1666" s="83" t="s">
        <v>9334</v>
      </c>
      <c r="B1666" s="84" t="s">
        <v>17041</v>
      </c>
      <c r="C1666" s="7">
        <v>560</v>
      </c>
      <c r="D1666" s="7">
        <v>3</v>
      </c>
      <c r="E1666" s="1">
        <v>945.55</v>
      </c>
      <c r="F1666" s="1">
        <v>109.65</v>
      </c>
      <c r="G1666" s="1">
        <v>77.5</v>
      </c>
      <c r="H1666" s="1">
        <v>13.95</v>
      </c>
      <c r="I1666" s="6">
        <v>201.1</v>
      </c>
      <c r="J1666" s="86"/>
      <c r="K1666" s="86"/>
      <c r="L1666" s="85"/>
      <c r="M1666" s="85"/>
      <c r="N1666" s="85"/>
      <c r="O1666" s="85"/>
      <c r="P1666" s="85"/>
      <c r="Q1666" s="32">
        <f t="shared" si="25"/>
        <v>201.1</v>
      </c>
    </row>
    <row r="1667" spans="1:17" x14ac:dyDescent="0.25">
      <c r="A1667" s="83" t="s">
        <v>9335</v>
      </c>
      <c r="B1667" s="84" t="s">
        <v>17042</v>
      </c>
      <c r="C1667" s="7">
        <v>298</v>
      </c>
      <c r="D1667" s="7">
        <v>1</v>
      </c>
      <c r="E1667" s="1">
        <v>313.69</v>
      </c>
      <c r="F1667" s="1">
        <v>58.34</v>
      </c>
      <c r="G1667" s="1">
        <v>25.83</v>
      </c>
      <c r="H1667" s="1">
        <v>4.63</v>
      </c>
      <c r="I1667" s="6">
        <v>88.8</v>
      </c>
      <c r="J1667" s="86"/>
      <c r="K1667" s="86"/>
      <c r="L1667" s="85"/>
      <c r="M1667" s="85"/>
      <c r="N1667" s="85"/>
      <c r="O1667" s="85"/>
      <c r="P1667" s="85"/>
      <c r="Q1667" s="32">
        <f t="shared" si="25"/>
        <v>88.8</v>
      </c>
    </row>
    <row r="1668" spans="1:17" x14ac:dyDescent="0.25">
      <c r="A1668" s="83" t="s">
        <v>9336</v>
      </c>
      <c r="B1668" s="84" t="s">
        <v>17043</v>
      </c>
      <c r="C1668" s="7">
        <v>766</v>
      </c>
      <c r="D1668" s="7">
        <v>3</v>
      </c>
      <c r="E1668" s="1">
        <v>944.74</v>
      </c>
      <c r="F1668" s="1">
        <v>149.97999999999999</v>
      </c>
      <c r="G1668" s="1">
        <v>77.5</v>
      </c>
      <c r="H1668" s="1">
        <v>13.94</v>
      </c>
      <c r="I1668" s="6">
        <v>241.42</v>
      </c>
      <c r="J1668" s="86"/>
      <c r="K1668" s="86"/>
      <c r="L1668" s="85"/>
      <c r="M1668" s="85"/>
      <c r="N1668" s="85"/>
      <c r="O1668" s="85"/>
      <c r="P1668" s="85"/>
      <c r="Q1668" s="32">
        <f t="shared" si="25"/>
        <v>241.42</v>
      </c>
    </row>
    <row r="1669" spans="1:17" x14ac:dyDescent="0.25">
      <c r="A1669" s="83" t="s">
        <v>9337</v>
      </c>
      <c r="B1669" s="84" t="s">
        <v>17044</v>
      </c>
      <c r="C1669" s="7">
        <v>256</v>
      </c>
      <c r="D1669" s="7">
        <v>0</v>
      </c>
      <c r="E1669" s="1">
        <v>0</v>
      </c>
      <c r="F1669" s="1">
        <v>50.12</v>
      </c>
      <c r="G1669" s="1">
        <v>0</v>
      </c>
      <c r="H1669" s="1">
        <v>0</v>
      </c>
      <c r="I1669" s="6">
        <v>50.12</v>
      </c>
      <c r="J1669" s="86"/>
      <c r="K1669" s="86"/>
      <c r="L1669" s="85"/>
      <c r="M1669" s="85"/>
      <c r="N1669" s="85"/>
      <c r="O1669" s="85"/>
      <c r="P1669" s="85"/>
      <c r="Q1669" s="32">
        <f t="shared" si="25"/>
        <v>50.12</v>
      </c>
    </row>
    <row r="1670" spans="1:17" x14ac:dyDescent="0.25">
      <c r="A1670" s="83" t="s">
        <v>9338</v>
      </c>
      <c r="B1670" s="84" t="s">
        <v>17045</v>
      </c>
      <c r="C1670" s="7">
        <v>326</v>
      </c>
      <c r="D1670" s="7">
        <v>1</v>
      </c>
      <c r="E1670" s="1">
        <v>188.48</v>
      </c>
      <c r="F1670" s="1">
        <v>63.83</v>
      </c>
      <c r="G1670" s="1">
        <v>25.83</v>
      </c>
      <c r="H1670" s="1">
        <v>2.78</v>
      </c>
      <c r="I1670" s="6">
        <v>92.44</v>
      </c>
      <c r="J1670" s="86"/>
      <c r="K1670" s="86"/>
      <c r="L1670" s="85"/>
      <c r="M1670" s="85"/>
      <c r="N1670" s="85"/>
      <c r="O1670" s="85"/>
      <c r="P1670" s="85"/>
      <c r="Q1670" s="32">
        <f t="shared" si="25"/>
        <v>92.44</v>
      </c>
    </row>
    <row r="1671" spans="1:17" x14ac:dyDescent="0.25">
      <c r="A1671" s="83" t="s">
        <v>9339</v>
      </c>
      <c r="B1671" s="84" t="s">
        <v>17046</v>
      </c>
      <c r="C1671" s="7">
        <v>316</v>
      </c>
      <c r="D1671" s="7">
        <v>0</v>
      </c>
      <c r="E1671" s="1">
        <v>0</v>
      </c>
      <c r="F1671" s="1">
        <v>61.87</v>
      </c>
      <c r="G1671" s="1">
        <v>0</v>
      </c>
      <c r="H1671" s="1">
        <v>0</v>
      </c>
      <c r="I1671" s="6">
        <v>61.87</v>
      </c>
      <c r="J1671" s="86"/>
      <c r="K1671" s="86"/>
      <c r="L1671" s="85"/>
      <c r="M1671" s="85"/>
      <c r="N1671" s="85"/>
      <c r="O1671" s="85"/>
      <c r="P1671" s="85"/>
      <c r="Q1671" s="32">
        <f t="shared" si="25"/>
        <v>61.87</v>
      </c>
    </row>
    <row r="1672" spans="1:17" x14ac:dyDescent="0.25">
      <c r="A1672" s="83" t="s">
        <v>9340</v>
      </c>
      <c r="B1672" s="84" t="s">
        <v>17047</v>
      </c>
      <c r="C1672" s="7">
        <v>299</v>
      </c>
      <c r="D1672" s="7">
        <v>0</v>
      </c>
      <c r="E1672" s="1">
        <v>0</v>
      </c>
      <c r="F1672" s="1">
        <v>58.54</v>
      </c>
      <c r="G1672" s="1">
        <v>0</v>
      </c>
      <c r="H1672" s="1">
        <v>0</v>
      </c>
      <c r="I1672" s="6">
        <v>58.54</v>
      </c>
      <c r="J1672" s="86"/>
      <c r="K1672" s="86"/>
      <c r="L1672" s="85"/>
      <c r="M1672" s="85"/>
      <c r="N1672" s="85"/>
      <c r="O1672" s="85"/>
      <c r="P1672" s="85"/>
      <c r="Q1672" s="32">
        <f t="shared" si="25"/>
        <v>58.54</v>
      </c>
    </row>
    <row r="1673" spans="1:17" x14ac:dyDescent="0.25">
      <c r="A1673" s="83" t="s">
        <v>9341</v>
      </c>
      <c r="B1673" s="84" t="s">
        <v>17048</v>
      </c>
      <c r="C1673" s="7">
        <v>507</v>
      </c>
      <c r="D1673" s="7">
        <v>2</v>
      </c>
      <c r="E1673" s="1">
        <v>630.61</v>
      </c>
      <c r="F1673" s="1">
        <v>99.26</v>
      </c>
      <c r="G1673" s="1">
        <v>51.66</v>
      </c>
      <c r="H1673" s="1">
        <v>9.3000000000000007</v>
      </c>
      <c r="I1673" s="6">
        <v>160.22</v>
      </c>
      <c r="J1673" s="86"/>
      <c r="K1673" s="86"/>
      <c r="L1673" s="85"/>
      <c r="M1673" s="85"/>
      <c r="N1673" s="85"/>
      <c r="O1673" s="85"/>
      <c r="P1673" s="85"/>
      <c r="Q1673" s="32">
        <f t="shared" si="25"/>
        <v>160.22</v>
      </c>
    </row>
    <row r="1674" spans="1:17" x14ac:dyDescent="0.25">
      <c r="A1674" s="83" t="s">
        <v>9342</v>
      </c>
      <c r="B1674" s="84" t="s">
        <v>17049</v>
      </c>
      <c r="C1674" s="7">
        <v>237</v>
      </c>
      <c r="D1674" s="7">
        <v>1</v>
      </c>
      <c r="E1674" s="1">
        <v>315.76</v>
      </c>
      <c r="F1674" s="1">
        <v>46.4</v>
      </c>
      <c r="G1674" s="1">
        <v>25.83</v>
      </c>
      <c r="H1674" s="1">
        <v>4.66</v>
      </c>
      <c r="I1674" s="6">
        <v>76.89</v>
      </c>
      <c r="J1674" s="86"/>
      <c r="K1674" s="86"/>
      <c r="L1674" s="85"/>
      <c r="M1674" s="85"/>
      <c r="N1674" s="85"/>
      <c r="O1674" s="85"/>
      <c r="P1674" s="85"/>
      <c r="Q1674" s="32">
        <f t="shared" si="25"/>
        <v>76.89</v>
      </c>
    </row>
    <row r="1675" spans="1:17" x14ac:dyDescent="0.25">
      <c r="A1675" s="83" t="s">
        <v>9343</v>
      </c>
      <c r="B1675" s="84" t="s">
        <v>17050</v>
      </c>
      <c r="C1675" s="7">
        <v>361</v>
      </c>
      <c r="D1675" s="7">
        <v>3</v>
      </c>
      <c r="E1675" s="1">
        <v>1732.48</v>
      </c>
      <c r="F1675" s="1">
        <v>70.680000000000007</v>
      </c>
      <c r="G1675" s="1">
        <v>77.5</v>
      </c>
      <c r="H1675" s="1">
        <v>25.57</v>
      </c>
      <c r="I1675" s="6">
        <v>173.75</v>
      </c>
      <c r="J1675" s="86"/>
      <c r="K1675" s="86"/>
      <c r="L1675" s="85"/>
      <c r="M1675" s="85"/>
      <c r="N1675" s="85"/>
      <c r="O1675" s="85"/>
      <c r="P1675" s="85"/>
      <c r="Q1675" s="32">
        <f t="shared" si="25"/>
        <v>173.75</v>
      </c>
    </row>
    <row r="1676" spans="1:17" x14ac:dyDescent="0.25">
      <c r="A1676" s="83" t="s">
        <v>9344</v>
      </c>
      <c r="B1676" s="84" t="s">
        <v>17051</v>
      </c>
      <c r="C1676" s="7">
        <v>741</v>
      </c>
      <c r="D1676" s="7">
        <v>4</v>
      </c>
      <c r="E1676" s="1">
        <v>940.4</v>
      </c>
      <c r="F1676" s="1">
        <v>145.08000000000001</v>
      </c>
      <c r="G1676" s="1">
        <v>103.33</v>
      </c>
      <c r="H1676" s="1">
        <v>13.88</v>
      </c>
      <c r="I1676" s="6">
        <v>262.29000000000002</v>
      </c>
      <c r="J1676" s="86"/>
      <c r="K1676" s="86"/>
      <c r="L1676" s="85"/>
      <c r="M1676" s="85"/>
      <c r="N1676" s="85"/>
      <c r="O1676" s="85"/>
      <c r="P1676" s="85"/>
      <c r="Q1676" s="32">
        <f t="shared" si="25"/>
        <v>262.29000000000002</v>
      </c>
    </row>
    <row r="1677" spans="1:17" x14ac:dyDescent="0.25">
      <c r="A1677" s="83" t="s">
        <v>9345</v>
      </c>
      <c r="B1677" s="84" t="s">
        <v>17052</v>
      </c>
      <c r="C1677" s="7">
        <v>852</v>
      </c>
      <c r="D1677" s="7">
        <v>1</v>
      </c>
      <c r="E1677" s="1">
        <v>2216.5500000000002</v>
      </c>
      <c r="F1677" s="1">
        <v>166.82</v>
      </c>
      <c r="G1677" s="1">
        <v>25.83</v>
      </c>
      <c r="H1677" s="1">
        <v>32.71</v>
      </c>
      <c r="I1677" s="6">
        <v>225.36</v>
      </c>
      <c r="J1677" s="86"/>
      <c r="K1677" s="86"/>
      <c r="L1677" s="85"/>
      <c r="M1677" s="85"/>
      <c r="N1677" s="85"/>
      <c r="O1677" s="85"/>
      <c r="P1677" s="85"/>
      <c r="Q1677" s="32">
        <f t="shared" si="25"/>
        <v>225.36</v>
      </c>
    </row>
    <row r="1678" spans="1:17" x14ac:dyDescent="0.25">
      <c r="A1678" s="83" t="s">
        <v>9346</v>
      </c>
      <c r="B1678" s="84" t="s">
        <v>17053</v>
      </c>
      <c r="C1678" s="7">
        <v>181</v>
      </c>
      <c r="D1678" s="7">
        <v>0</v>
      </c>
      <c r="E1678" s="1">
        <v>0</v>
      </c>
      <c r="F1678" s="1">
        <v>35.44</v>
      </c>
      <c r="G1678" s="1">
        <v>0</v>
      </c>
      <c r="H1678" s="1">
        <v>0</v>
      </c>
      <c r="I1678" s="6">
        <v>35.44</v>
      </c>
      <c r="J1678" s="86"/>
      <c r="K1678" s="86"/>
      <c r="L1678" s="85"/>
      <c r="M1678" s="85"/>
      <c r="N1678" s="85"/>
      <c r="O1678" s="85"/>
      <c r="P1678" s="85"/>
      <c r="Q1678" s="32">
        <f t="shared" ref="Q1678:Q1741" si="26">P1678+I1678</f>
        <v>35.44</v>
      </c>
    </row>
    <row r="1679" spans="1:17" x14ac:dyDescent="0.25">
      <c r="A1679" s="83" t="s">
        <v>9347</v>
      </c>
      <c r="B1679" s="84" t="s">
        <v>17054</v>
      </c>
      <c r="C1679" s="7">
        <v>1507</v>
      </c>
      <c r="D1679" s="7">
        <v>4</v>
      </c>
      <c r="E1679" s="1">
        <v>1120.6500000000001</v>
      </c>
      <c r="F1679" s="1">
        <v>295.06</v>
      </c>
      <c r="G1679" s="1">
        <v>103.33</v>
      </c>
      <c r="H1679" s="1">
        <v>16.54</v>
      </c>
      <c r="I1679" s="6">
        <v>414.93</v>
      </c>
      <c r="J1679" s="86"/>
      <c r="K1679" s="86"/>
      <c r="L1679" s="85"/>
      <c r="M1679" s="85"/>
      <c r="N1679" s="85"/>
      <c r="O1679" s="85"/>
      <c r="P1679" s="85"/>
      <c r="Q1679" s="32">
        <f t="shared" si="26"/>
        <v>414.93</v>
      </c>
    </row>
    <row r="1680" spans="1:17" x14ac:dyDescent="0.25">
      <c r="A1680" s="83" t="s">
        <v>9348</v>
      </c>
      <c r="B1680" s="84" t="s">
        <v>17055</v>
      </c>
      <c r="C1680" s="7">
        <v>410</v>
      </c>
      <c r="D1680" s="7">
        <v>1</v>
      </c>
      <c r="E1680" s="1">
        <v>385.67</v>
      </c>
      <c r="F1680" s="1">
        <v>80.27</v>
      </c>
      <c r="G1680" s="1">
        <v>25.83</v>
      </c>
      <c r="H1680" s="1">
        <v>5.69</v>
      </c>
      <c r="I1680" s="6">
        <v>111.79</v>
      </c>
      <c r="J1680" s="86"/>
      <c r="K1680" s="86"/>
      <c r="L1680" s="85"/>
      <c r="M1680" s="85"/>
      <c r="N1680" s="85"/>
      <c r="O1680" s="85"/>
      <c r="P1680" s="85"/>
      <c r="Q1680" s="32">
        <f t="shared" si="26"/>
        <v>111.79</v>
      </c>
    </row>
    <row r="1681" spans="1:17" x14ac:dyDescent="0.25">
      <c r="A1681" s="83" t="s">
        <v>9349</v>
      </c>
      <c r="B1681" s="84" t="s">
        <v>17056</v>
      </c>
      <c r="C1681" s="7">
        <v>1998</v>
      </c>
      <c r="D1681" s="7">
        <v>7</v>
      </c>
      <c r="E1681" s="1">
        <v>1514.64</v>
      </c>
      <c r="F1681" s="1">
        <v>391.2</v>
      </c>
      <c r="G1681" s="1">
        <v>180.82</v>
      </c>
      <c r="H1681" s="1">
        <v>22.35</v>
      </c>
      <c r="I1681" s="6">
        <v>594.37</v>
      </c>
      <c r="J1681" s="86"/>
      <c r="K1681" s="86"/>
      <c r="L1681" s="85"/>
      <c r="M1681" s="85"/>
      <c r="N1681" s="85"/>
      <c r="O1681" s="85"/>
      <c r="P1681" s="85"/>
      <c r="Q1681" s="32">
        <f t="shared" si="26"/>
        <v>594.37</v>
      </c>
    </row>
    <row r="1682" spans="1:17" x14ac:dyDescent="0.25">
      <c r="A1682" s="83" t="s">
        <v>9350</v>
      </c>
      <c r="B1682" s="84" t="s">
        <v>17057</v>
      </c>
      <c r="C1682" s="7">
        <v>806</v>
      </c>
      <c r="D1682" s="7">
        <v>1</v>
      </c>
      <c r="E1682" s="1">
        <v>316.10000000000002</v>
      </c>
      <c r="F1682" s="1">
        <v>157.81</v>
      </c>
      <c r="G1682" s="1">
        <v>25.83</v>
      </c>
      <c r="H1682" s="1">
        <v>4.66</v>
      </c>
      <c r="I1682" s="6">
        <v>188.3</v>
      </c>
      <c r="J1682" s="86"/>
      <c r="K1682" s="86"/>
      <c r="L1682" s="85"/>
      <c r="M1682" s="85"/>
      <c r="N1682" s="85"/>
      <c r="O1682" s="85"/>
      <c r="P1682" s="85"/>
      <c r="Q1682" s="32">
        <f t="shared" si="26"/>
        <v>188.3</v>
      </c>
    </row>
    <row r="1683" spans="1:17" x14ac:dyDescent="0.25">
      <c r="A1683" s="83" t="s">
        <v>9351</v>
      </c>
      <c r="B1683" s="84" t="s">
        <v>17058</v>
      </c>
      <c r="C1683" s="7">
        <v>298</v>
      </c>
      <c r="D1683" s="7">
        <v>1</v>
      </c>
      <c r="E1683" s="1">
        <v>315.18</v>
      </c>
      <c r="F1683" s="1">
        <v>58.34</v>
      </c>
      <c r="G1683" s="1">
        <v>25.83</v>
      </c>
      <c r="H1683" s="1">
        <v>4.6500000000000004</v>
      </c>
      <c r="I1683" s="6">
        <v>88.82</v>
      </c>
      <c r="J1683" s="86"/>
      <c r="K1683" s="86"/>
      <c r="L1683" s="85"/>
      <c r="M1683" s="85"/>
      <c r="N1683" s="85"/>
      <c r="O1683" s="85"/>
      <c r="P1683" s="85"/>
      <c r="Q1683" s="32">
        <f t="shared" si="26"/>
        <v>88.82</v>
      </c>
    </row>
    <row r="1684" spans="1:17" x14ac:dyDescent="0.25">
      <c r="A1684" s="83" t="s">
        <v>9352</v>
      </c>
      <c r="B1684" s="84" t="s">
        <v>17059</v>
      </c>
      <c r="C1684" s="7">
        <v>7395</v>
      </c>
      <c r="D1684" s="7">
        <v>45</v>
      </c>
      <c r="E1684" s="1">
        <v>18165.150000000001</v>
      </c>
      <c r="F1684" s="1">
        <v>1447.9</v>
      </c>
      <c r="G1684" s="1">
        <v>1162.45</v>
      </c>
      <c r="H1684" s="1">
        <v>268.08</v>
      </c>
      <c r="I1684" s="6">
        <v>2878.43</v>
      </c>
      <c r="J1684" s="86"/>
      <c r="K1684" s="86"/>
      <c r="L1684" s="85"/>
      <c r="M1684" s="85"/>
      <c r="N1684" s="85"/>
      <c r="O1684" s="85"/>
      <c r="P1684" s="85"/>
      <c r="Q1684" s="32">
        <f t="shared" si="26"/>
        <v>2878.43</v>
      </c>
    </row>
    <row r="1685" spans="1:17" x14ac:dyDescent="0.25">
      <c r="A1685" s="83" t="s">
        <v>9353</v>
      </c>
      <c r="B1685" s="84" t="s">
        <v>17060</v>
      </c>
      <c r="C1685" s="7">
        <v>773</v>
      </c>
      <c r="D1685" s="7">
        <v>2</v>
      </c>
      <c r="E1685" s="1">
        <v>633.64</v>
      </c>
      <c r="F1685" s="1">
        <v>151.35</v>
      </c>
      <c r="G1685" s="1">
        <v>51.66</v>
      </c>
      <c r="H1685" s="1">
        <v>9.35</v>
      </c>
      <c r="I1685" s="6">
        <v>212.36</v>
      </c>
      <c r="J1685" s="86"/>
      <c r="K1685" s="86"/>
      <c r="L1685" s="85"/>
      <c r="M1685" s="85"/>
      <c r="N1685" s="85"/>
      <c r="O1685" s="85"/>
      <c r="P1685" s="85"/>
      <c r="Q1685" s="32">
        <f t="shared" si="26"/>
        <v>212.36</v>
      </c>
    </row>
    <row r="1686" spans="1:17" x14ac:dyDescent="0.25">
      <c r="A1686" s="83" t="s">
        <v>9354</v>
      </c>
      <c r="B1686" s="84" t="s">
        <v>17061</v>
      </c>
      <c r="C1686" s="7">
        <v>153</v>
      </c>
      <c r="D1686" s="7">
        <v>6</v>
      </c>
      <c r="E1686" s="1">
        <v>139501.87</v>
      </c>
      <c r="F1686" s="1">
        <v>29.96</v>
      </c>
      <c r="G1686" s="1">
        <v>154.99</v>
      </c>
      <c r="H1686" s="1">
        <v>2058.7600000000002</v>
      </c>
      <c r="I1686" s="6">
        <v>2243.71</v>
      </c>
      <c r="J1686" s="86"/>
      <c r="K1686" s="86"/>
      <c r="L1686" s="85"/>
      <c r="M1686" s="85"/>
      <c r="N1686" s="85"/>
      <c r="O1686" s="85"/>
      <c r="P1686" s="85"/>
      <c r="Q1686" s="32">
        <f t="shared" si="26"/>
        <v>2243.71</v>
      </c>
    </row>
    <row r="1687" spans="1:17" x14ac:dyDescent="0.25">
      <c r="A1687" s="83" t="s">
        <v>9355</v>
      </c>
      <c r="B1687" s="84" t="s">
        <v>17062</v>
      </c>
      <c r="C1687" s="7">
        <v>1098</v>
      </c>
      <c r="D1687" s="7">
        <v>4</v>
      </c>
      <c r="E1687" s="1">
        <v>984.56</v>
      </c>
      <c r="F1687" s="1">
        <v>214.98</v>
      </c>
      <c r="G1687" s="1">
        <v>103.33</v>
      </c>
      <c r="H1687" s="1">
        <v>14.53</v>
      </c>
      <c r="I1687" s="6">
        <v>332.84</v>
      </c>
      <c r="J1687" s="86"/>
      <c r="K1687" s="86"/>
      <c r="L1687" s="85"/>
      <c r="M1687" s="85"/>
      <c r="N1687" s="85"/>
      <c r="O1687" s="85"/>
      <c r="P1687" s="85"/>
      <c r="Q1687" s="32">
        <f t="shared" si="26"/>
        <v>332.84</v>
      </c>
    </row>
    <row r="1688" spans="1:17" x14ac:dyDescent="0.25">
      <c r="A1688" s="83" t="s">
        <v>9356</v>
      </c>
      <c r="B1688" s="84" t="s">
        <v>17063</v>
      </c>
      <c r="C1688" s="7">
        <v>851</v>
      </c>
      <c r="D1688" s="7">
        <v>9</v>
      </c>
      <c r="E1688" s="1">
        <v>1656.93</v>
      </c>
      <c r="F1688" s="1">
        <v>166.62</v>
      </c>
      <c r="G1688" s="1">
        <v>232.49</v>
      </c>
      <c r="H1688" s="1">
        <v>24.46</v>
      </c>
      <c r="I1688" s="6">
        <v>423.57</v>
      </c>
      <c r="J1688" s="86"/>
      <c r="K1688" s="86"/>
      <c r="L1688" s="85"/>
      <c r="M1688" s="85"/>
      <c r="N1688" s="85"/>
      <c r="O1688" s="85"/>
      <c r="P1688" s="85"/>
      <c r="Q1688" s="32">
        <f t="shared" si="26"/>
        <v>423.57</v>
      </c>
    </row>
    <row r="1689" spans="1:17" x14ac:dyDescent="0.25">
      <c r="A1689" s="83" t="s">
        <v>9357</v>
      </c>
      <c r="B1689" s="84" t="s">
        <v>17064</v>
      </c>
      <c r="C1689" s="7">
        <v>601</v>
      </c>
      <c r="D1689" s="7">
        <v>4</v>
      </c>
      <c r="E1689" s="1">
        <v>1735.19</v>
      </c>
      <c r="F1689" s="1">
        <v>117.67</v>
      </c>
      <c r="G1689" s="1">
        <v>103.33</v>
      </c>
      <c r="H1689" s="1">
        <v>25.61</v>
      </c>
      <c r="I1689" s="6">
        <v>246.61</v>
      </c>
      <c r="J1689" s="86"/>
      <c r="K1689" s="86"/>
      <c r="L1689" s="85"/>
      <c r="M1689" s="85"/>
      <c r="N1689" s="85"/>
      <c r="O1689" s="85"/>
      <c r="P1689" s="85"/>
      <c r="Q1689" s="32">
        <f t="shared" si="26"/>
        <v>246.61</v>
      </c>
    </row>
    <row r="1690" spans="1:17" x14ac:dyDescent="0.25">
      <c r="A1690" s="83" t="s">
        <v>9358</v>
      </c>
      <c r="B1690" s="84" t="s">
        <v>17065</v>
      </c>
      <c r="C1690" s="7">
        <v>1070</v>
      </c>
      <c r="D1690" s="7">
        <v>3</v>
      </c>
      <c r="E1690" s="1">
        <v>647.42999999999995</v>
      </c>
      <c r="F1690" s="1">
        <v>209.5</v>
      </c>
      <c r="G1690" s="1">
        <v>77.5</v>
      </c>
      <c r="H1690" s="1">
        <v>9.5500000000000007</v>
      </c>
      <c r="I1690" s="6">
        <v>296.55</v>
      </c>
      <c r="J1690" s="86"/>
      <c r="K1690" s="86"/>
      <c r="L1690" s="85"/>
      <c r="M1690" s="85"/>
      <c r="N1690" s="85"/>
      <c r="O1690" s="85"/>
      <c r="P1690" s="85"/>
      <c r="Q1690" s="32">
        <f t="shared" si="26"/>
        <v>296.55</v>
      </c>
    </row>
    <row r="1691" spans="1:17" x14ac:dyDescent="0.25">
      <c r="A1691" s="83" t="s">
        <v>9359</v>
      </c>
      <c r="B1691" s="84" t="s">
        <v>17066</v>
      </c>
      <c r="C1691" s="7">
        <v>484</v>
      </c>
      <c r="D1691" s="7">
        <v>1</v>
      </c>
      <c r="E1691" s="1">
        <v>314.42</v>
      </c>
      <c r="F1691" s="1">
        <v>94.77</v>
      </c>
      <c r="G1691" s="1">
        <v>25.83</v>
      </c>
      <c r="H1691" s="1">
        <v>4.6399999999999997</v>
      </c>
      <c r="I1691" s="6">
        <v>125.24</v>
      </c>
      <c r="J1691" s="86"/>
      <c r="K1691" s="86"/>
      <c r="L1691" s="85"/>
      <c r="M1691" s="85"/>
      <c r="N1691" s="85"/>
      <c r="O1691" s="85"/>
      <c r="P1691" s="85"/>
      <c r="Q1691" s="32">
        <f t="shared" si="26"/>
        <v>125.24</v>
      </c>
    </row>
    <row r="1692" spans="1:17" x14ac:dyDescent="0.25">
      <c r="A1692" s="83" t="s">
        <v>9360</v>
      </c>
      <c r="B1692" s="84" t="s">
        <v>17067</v>
      </c>
      <c r="C1692" s="7">
        <v>532</v>
      </c>
      <c r="D1692" s="7">
        <v>1</v>
      </c>
      <c r="E1692" s="1">
        <v>314.8</v>
      </c>
      <c r="F1692" s="1">
        <v>104.16</v>
      </c>
      <c r="G1692" s="1">
        <v>25.83</v>
      </c>
      <c r="H1692" s="1">
        <v>4.6500000000000004</v>
      </c>
      <c r="I1692" s="6">
        <v>134.63999999999999</v>
      </c>
      <c r="J1692" s="86"/>
      <c r="K1692" s="86"/>
      <c r="L1692" s="85"/>
      <c r="M1692" s="85"/>
      <c r="N1692" s="85"/>
      <c r="O1692" s="85"/>
      <c r="P1692" s="85"/>
      <c r="Q1692" s="32">
        <f t="shared" si="26"/>
        <v>134.63999999999999</v>
      </c>
    </row>
    <row r="1693" spans="1:17" x14ac:dyDescent="0.25">
      <c r="A1693" s="83" t="s">
        <v>9361</v>
      </c>
      <c r="B1693" s="84" t="s">
        <v>17068</v>
      </c>
      <c r="C1693" s="7">
        <v>2910</v>
      </c>
      <c r="D1693" s="7">
        <v>5</v>
      </c>
      <c r="E1693" s="1">
        <v>1154.3699999999999</v>
      </c>
      <c r="F1693" s="1">
        <v>569.76</v>
      </c>
      <c r="G1693" s="1">
        <v>129.16</v>
      </c>
      <c r="H1693" s="1">
        <v>17.04</v>
      </c>
      <c r="I1693" s="6">
        <v>715.96</v>
      </c>
      <c r="J1693" s="86"/>
      <c r="K1693" s="86"/>
      <c r="L1693" s="85"/>
      <c r="M1693" s="85"/>
      <c r="N1693" s="85"/>
      <c r="O1693" s="85"/>
      <c r="P1693" s="85"/>
      <c r="Q1693" s="32">
        <f t="shared" si="26"/>
        <v>715.96</v>
      </c>
    </row>
    <row r="1694" spans="1:17" x14ac:dyDescent="0.25">
      <c r="A1694" s="83" t="s">
        <v>9362</v>
      </c>
      <c r="B1694" s="84" t="s">
        <v>17069</v>
      </c>
      <c r="C1694" s="7">
        <v>546</v>
      </c>
      <c r="D1694" s="7">
        <v>2</v>
      </c>
      <c r="E1694" s="1">
        <v>631.57000000000005</v>
      </c>
      <c r="F1694" s="1">
        <v>106.9</v>
      </c>
      <c r="G1694" s="1">
        <v>51.66</v>
      </c>
      <c r="H1694" s="1">
        <v>9.32</v>
      </c>
      <c r="I1694" s="6">
        <v>167.88</v>
      </c>
      <c r="J1694" s="86"/>
      <c r="K1694" s="86"/>
      <c r="L1694" s="85"/>
      <c r="M1694" s="85"/>
      <c r="N1694" s="85"/>
      <c r="O1694" s="85"/>
      <c r="P1694" s="85"/>
      <c r="Q1694" s="32">
        <f t="shared" si="26"/>
        <v>167.88</v>
      </c>
    </row>
    <row r="1695" spans="1:17" x14ac:dyDescent="0.25">
      <c r="A1695" s="83" t="s">
        <v>9363</v>
      </c>
      <c r="B1695" s="84" t="s">
        <v>17070</v>
      </c>
      <c r="C1695" s="7">
        <v>587</v>
      </c>
      <c r="D1695" s="7">
        <v>0</v>
      </c>
      <c r="E1695" s="1">
        <v>0</v>
      </c>
      <c r="F1695" s="1">
        <v>114.93</v>
      </c>
      <c r="G1695" s="1">
        <v>0</v>
      </c>
      <c r="H1695" s="1">
        <v>0</v>
      </c>
      <c r="I1695" s="6">
        <v>114.93</v>
      </c>
      <c r="J1695" s="86"/>
      <c r="K1695" s="86"/>
      <c r="L1695" s="85"/>
      <c r="M1695" s="85"/>
      <c r="N1695" s="85"/>
      <c r="O1695" s="85"/>
      <c r="P1695" s="85"/>
      <c r="Q1695" s="32">
        <f t="shared" si="26"/>
        <v>114.93</v>
      </c>
    </row>
    <row r="1696" spans="1:17" x14ac:dyDescent="0.25">
      <c r="A1696" s="83" t="s">
        <v>9364</v>
      </c>
      <c r="B1696" s="84" t="s">
        <v>17071</v>
      </c>
      <c r="C1696" s="7">
        <v>793</v>
      </c>
      <c r="D1696" s="7">
        <v>3</v>
      </c>
      <c r="E1696" s="1">
        <v>949.06</v>
      </c>
      <c r="F1696" s="1">
        <v>155.26</v>
      </c>
      <c r="G1696" s="1">
        <v>77.5</v>
      </c>
      <c r="H1696" s="1">
        <v>14.01</v>
      </c>
      <c r="I1696" s="6">
        <v>246.77</v>
      </c>
      <c r="J1696" s="86"/>
      <c r="K1696" s="86"/>
      <c r="L1696" s="85"/>
      <c r="M1696" s="85"/>
      <c r="N1696" s="85"/>
      <c r="O1696" s="85"/>
      <c r="P1696" s="85"/>
      <c r="Q1696" s="32">
        <f t="shared" si="26"/>
        <v>246.77</v>
      </c>
    </row>
    <row r="1697" spans="1:17" x14ac:dyDescent="0.25">
      <c r="A1697" s="83" t="s">
        <v>9365</v>
      </c>
      <c r="B1697" s="84" t="s">
        <v>17072</v>
      </c>
      <c r="C1697" s="7">
        <v>1656</v>
      </c>
      <c r="D1697" s="7">
        <v>3</v>
      </c>
      <c r="E1697" s="1">
        <v>829.59</v>
      </c>
      <c r="F1697" s="1">
        <v>324.23</v>
      </c>
      <c r="G1697" s="1">
        <v>77.5</v>
      </c>
      <c r="H1697" s="1">
        <v>12.24</v>
      </c>
      <c r="I1697" s="6">
        <v>413.97</v>
      </c>
      <c r="J1697" s="86"/>
      <c r="K1697" s="86"/>
      <c r="L1697" s="85"/>
      <c r="M1697" s="85"/>
      <c r="N1697" s="85"/>
      <c r="O1697" s="85"/>
      <c r="P1697" s="85"/>
      <c r="Q1697" s="32">
        <f t="shared" si="26"/>
        <v>413.97</v>
      </c>
    </row>
    <row r="1698" spans="1:17" x14ac:dyDescent="0.25">
      <c r="A1698" s="83" t="s">
        <v>9366</v>
      </c>
      <c r="B1698" s="84" t="s">
        <v>17073</v>
      </c>
      <c r="C1698" s="7">
        <v>560</v>
      </c>
      <c r="D1698" s="7">
        <v>2</v>
      </c>
      <c r="E1698" s="1">
        <v>629.79999999999995</v>
      </c>
      <c r="F1698" s="1">
        <v>109.65</v>
      </c>
      <c r="G1698" s="1">
        <v>51.66</v>
      </c>
      <c r="H1698" s="1">
        <v>9.3000000000000007</v>
      </c>
      <c r="I1698" s="6">
        <v>170.61</v>
      </c>
      <c r="J1698" s="86"/>
      <c r="K1698" s="86"/>
      <c r="L1698" s="85"/>
      <c r="M1698" s="85"/>
      <c r="N1698" s="85"/>
      <c r="O1698" s="85"/>
      <c r="P1698" s="85"/>
      <c r="Q1698" s="32">
        <f t="shared" si="26"/>
        <v>170.61</v>
      </c>
    </row>
    <row r="1699" spans="1:17" x14ac:dyDescent="0.25">
      <c r="A1699" s="83" t="s">
        <v>9367</v>
      </c>
      <c r="B1699" s="84" t="s">
        <v>17074</v>
      </c>
      <c r="C1699" s="7">
        <v>8912</v>
      </c>
      <c r="D1699" s="7">
        <v>68</v>
      </c>
      <c r="E1699" s="1">
        <v>21274.11</v>
      </c>
      <c r="F1699" s="1">
        <v>1744.91</v>
      </c>
      <c r="G1699" s="1">
        <v>1756.59</v>
      </c>
      <c r="H1699" s="1">
        <v>313.95999999999998</v>
      </c>
      <c r="I1699" s="6">
        <v>3815.46</v>
      </c>
      <c r="J1699" s="86"/>
      <c r="K1699" s="86"/>
      <c r="L1699" s="85"/>
      <c r="M1699" s="85"/>
      <c r="N1699" s="85"/>
      <c r="O1699" s="85"/>
      <c r="P1699" s="85"/>
      <c r="Q1699" s="32">
        <f t="shared" si="26"/>
        <v>3815.46</v>
      </c>
    </row>
    <row r="1700" spans="1:17" x14ac:dyDescent="0.25">
      <c r="A1700" s="83" t="s">
        <v>9368</v>
      </c>
      <c r="B1700" s="84" t="s">
        <v>17075</v>
      </c>
      <c r="C1700" s="7">
        <v>321</v>
      </c>
      <c r="D1700" s="7">
        <v>11</v>
      </c>
      <c r="E1700" s="1">
        <v>6236.38</v>
      </c>
      <c r="F1700" s="1">
        <v>62.85</v>
      </c>
      <c r="G1700" s="1">
        <v>284.14999999999998</v>
      </c>
      <c r="H1700" s="1">
        <v>92.04</v>
      </c>
      <c r="I1700" s="6">
        <v>439.04</v>
      </c>
      <c r="J1700" s="86"/>
      <c r="K1700" s="86"/>
      <c r="L1700" s="85"/>
      <c r="M1700" s="85"/>
      <c r="N1700" s="85"/>
      <c r="O1700" s="85"/>
      <c r="P1700" s="85"/>
      <c r="Q1700" s="32">
        <f t="shared" si="26"/>
        <v>439.04</v>
      </c>
    </row>
    <row r="1701" spans="1:17" x14ac:dyDescent="0.25">
      <c r="A1701" s="83" t="s">
        <v>9369</v>
      </c>
      <c r="B1701" s="84" t="s">
        <v>17076</v>
      </c>
      <c r="C1701" s="7">
        <v>106</v>
      </c>
      <c r="D1701" s="7">
        <v>1</v>
      </c>
      <c r="E1701" s="1">
        <v>79919.63</v>
      </c>
      <c r="F1701" s="1">
        <v>20.75</v>
      </c>
      <c r="G1701" s="1">
        <v>25.83</v>
      </c>
      <c r="H1701" s="1">
        <v>1179.45</v>
      </c>
      <c r="I1701" s="6">
        <v>1226.03</v>
      </c>
      <c r="J1701" s="86"/>
      <c r="K1701" s="86"/>
      <c r="L1701" s="85"/>
      <c r="M1701" s="85"/>
      <c r="N1701" s="85"/>
      <c r="O1701" s="85"/>
      <c r="P1701" s="85"/>
      <c r="Q1701" s="32">
        <f t="shared" si="26"/>
        <v>1226.03</v>
      </c>
    </row>
    <row r="1702" spans="1:17" x14ac:dyDescent="0.25">
      <c r="A1702" s="83" t="s">
        <v>9370</v>
      </c>
      <c r="B1702" s="84" t="s">
        <v>17077</v>
      </c>
      <c r="C1702" s="7">
        <v>1139</v>
      </c>
      <c r="D1702" s="7">
        <v>2</v>
      </c>
      <c r="E1702" s="1">
        <v>638.35</v>
      </c>
      <c r="F1702" s="1">
        <v>223.01</v>
      </c>
      <c r="G1702" s="1">
        <v>51.66</v>
      </c>
      <c r="H1702" s="1">
        <v>9.42</v>
      </c>
      <c r="I1702" s="6">
        <v>284.08999999999997</v>
      </c>
      <c r="J1702" s="86"/>
      <c r="K1702" s="86"/>
      <c r="L1702" s="85"/>
      <c r="M1702" s="85"/>
      <c r="N1702" s="85"/>
      <c r="O1702" s="85"/>
      <c r="P1702" s="85"/>
      <c r="Q1702" s="32">
        <f t="shared" si="26"/>
        <v>284.08999999999997</v>
      </c>
    </row>
    <row r="1703" spans="1:17" x14ac:dyDescent="0.25">
      <c r="A1703" s="83" t="s">
        <v>9371</v>
      </c>
      <c r="B1703" s="84" t="s">
        <v>17078</v>
      </c>
      <c r="C1703" s="7">
        <v>171</v>
      </c>
      <c r="D1703" s="7">
        <v>0</v>
      </c>
      <c r="E1703" s="1">
        <v>0</v>
      </c>
      <c r="F1703" s="1">
        <v>33.479999999999997</v>
      </c>
      <c r="G1703" s="1">
        <v>0</v>
      </c>
      <c r="H1703" s="1">
        <v>0</v>
      </c>
      <c r="I1703" s="6">
        <v>33.479999999999997</v>
      </c>
      <c r="J1703" s="86"/>
      <c r="K1703" s="86"/>
      <c r="L1703" s="85"/>
      <c r="M1703" s="85"/>
      <c r="N1703" s="85"/>
      <c r="O1703" s="85"/>
      <c r="P1703" s="85"/>
      <c r="Q1703" s="32">
        <f t="shared" si="26"/>
        <v>33.479999999999997</v>
      </c>
    </row>
    <row r="1704" spans="1:17" x14ac:dyDescent="0.25">
      <c r="A1704" s="83" t="s">
        <v>9372</v>
      </c>
      <c r="B1704" s="84" t="s">
        <v>17079</v>
      </c>
      <c r="C1704" s="7">
        <v>348</v>
      </c>
      <c r="D1704" s="7">
        <v>2</v>
      </c>
      <c r="E1704" s="1">
        <v>630.32000000000005</v>
      </c>
      <c r="F1704" s="1">
        <v>68.14</v>
      </c>
      <c r="G1704" s="1">
        <v>51.66</v>
      </c>
      <c r="H1704" s="1">
        <v>9.3000000000000007</v>
      </c>
      <c r="I1704" s="6">
        <v>129.1</v>
      </c>
      <c r="J1704" s="86"/>
      <c r="K1704" s="86"/>
      <c r="L1704" s="85"/>
      <c r="M1704" s="85"/>
      <c r="N1704" s="85"/>
      <c r="O1704" s="85"/>
      <c r="P1704" s="85"/>
      <c r="Q1704" s="32">
        <f t="shared" si="26"/>
        <v>129.1</v>
      </c>
    </row>
    <row r="1705" spans="1:17" x14ac:dyDescent="0.25">
      <c r="A1705" s="83" t="s">
        <v>9373</v>
      </c>
      <c r="B1705" s="84" t="s">
        <v>17080</v>
      </c>
      <c r="C1705" s="7">
        <v>202</v>
      </c>
      <c r="D1705" s="7">
        <v>0</v>
      </c>
      <c r="E1705" s="1">
        <v>0</v>
      </c>
      <c r="F1705" s="1">
        <v>39.549999999999997</v>
      </c>
      <c r="G1705" s="1">
        <v>0</v>
      </c>
      <c r="H1705" s="1">
        <v>0</v>
      </c>
      <c r="I1705" s="6">
        <v>39.549999999999997</v>
      </c>
      <c r="J1705" s="86"/>
      <c r="K1705" s="86"/>
      <c r="L1705" s="85"/>
      <c r="M1705" s="85"/>
      <c r="N1705" s="85"/>
      <c r="O1705" s="85"/>
      <c r="P1705" s="85"/>
      <c r="Q1705" s="32">
        <f t="shared" si="26"/>
        <v>39.549999999999997</v>
      </c>
    </row>
    <row r="1706" spans="1:17" x14ac:dyDescent="0.25">
      <c r="A1706" s="83" t="s">
        <v>9374</v>
      </c>
      <c r="B1706" s="84" t="s">
        <v>17081</v>
      </c>
      <c r="C1706" s="7">
        <v>644</v>
      </c>
      <c r="D1706" s="7">
        <v>4</v>
      </c>
      <c r="E1706" s="1">
        <v>43467.1</v>
      </c>
      <c r="F1706" s="1">
        <v>126.09</v>
      </c>
      <c r="G1706" s="1">
        <v>103.33</v>
      </c>
      <c r="H1706" s="1">
        <v>641.49</v>
      </c>
      <c r="I1706" s="6">
        <v>870.91</v>
      </c>
      <c r="J1706" s="86"/>
      <c r="K1706" s="86"/>
      <c r="L1706" s="85"/>
      <c r="M1706" s="85"/>
      <c r="N1706" s="85"/>
      <c r="O1706" s="85"/>
      <c r="P1706" s="85"/>
      <c r="Q1706" s="32">
        <f t="shared" si="26"/>
        <v>870.91</v>
      </c>
    </row>
    <row r="1707" spans="1:17" x14ac:dyDescent="0.25">
      <c r="A1707" s="83" t="s">
        <v>9375</v>
      </c>
      <c r="B1707" s="84" t="s">
        <v>17082</v>
      </c>
      <c r="C1707" s="7">
        <v>5373</v>
      </c>
      <c r="D1707" s="7">
        <v>19</v>
      </c>
      <c r="E1707" s="1">
        <v>10554.53</v>
      </c>
      <c r="F1707" s="1">
        <v>1052</v>
      </c>
      <c r="G1707" s="1">
        <v>490.82</v>
      </c>
      <c r="H1707" s="1">
        <v>155.76</v>
      </c>
      <c r="I1707" s="6">
        <v>1698.58</v>
      </c>
      <c r="J1707" s="86"/>
      <c r="K1707" s="86"/>
      <c r="L1707" s="85"/>
      <c r="M1707" s="85"/>
      <c r="N1707" s="85"/>
      <c r="O1707" s="85"/>
      <c r="P1707" s="85"/>
      <c r="Q1707" s="32">
        <f t="shared" si="26"/>
        <v>1698.58</v>
      </c>
    </row>
    <row r="1708" spans="1:17" x14ac:dyDescent="0.25">
      <c r="A1708" s="83" t="s">
        <v>9376</v>
      </c>
      <c r="B1708" s="84" t="s">
        <v>17083</v>
      </c>
      <c r="C1708" s="7">
        <v>465</v>
      </c>
      <c r="D1708" s="7">
        <v>3</v>
      </c>
      <c r="E1708" s="1">
        <v>951.03</v>
      </c>
      <c r="F1708" s="1">
        <v>91.05</v>
      </c>
      <c r="G1708" s="1">
        <v>77.5</v>
      </c>
      <c r="H1708" s="1">
        <v>14.03</v>
      </c>
      <c r="I1708" s="6">
        <v>182.58</v>
      </c>
      <c r="J1708" s="86"/>
      <c r="K1708" s="86"/>
      <c r="L1708" s="85"/>
      <c r="M1708" s="85"/>
      <c r="N1708" s="85"/>
      <c r="O1708" s="85"/>
      <c r="P1708" s="85"/>
      <c r="Q1708" s="32">
        <f t="shared" si="26"/>
        <v>182.58</v>
      </c>
    </row>
    <row r="1709" spans="1:17" x14ac:dyDescent="0.25">
      <c r="A1709" s="83" t="s">
        <v>9377</v>
      </c>
      <c r="B1709" s="84" t="s">
        <v>17084</v>
      </c>
      <c r="C1709" s="7">
        <v>2250</v>
      </c>
      <c r="D1709" s="7">
        <v>5</v>
      </c>
      <c r="E1709" s="1">
        <v>2224.14</v>
      </c>
      <c r="F1709" s="1">
        <v>440.54</v>
      </c>
      <c r="G1709" s="1">
        <v>129.16</v>
      </c>
      <c r="H1709" s="1">
        <v>32.82</v>
      </c>
      <c r="I1709" s="6">
        <v>602.52</v>
      </c>
      <c r="J1709" s="86"/>
      <c r="K1709" s="86"/>
      <c r="L1709" s="85"/>
      <c r="M1709" s="85"/>
      <c r="N1709" s="85"/>
      <c r="O1709" s="85"/>
      <c r="P1709" s="85"/>
      <c r="Q1709" s="32">
        <f t="shared" si="26"/>
        <v>602.52</v>
      </c>
    </row>
    <row r="1710" spans="1:17" x14ac:dyDescent="0.25">
      <c r="A1710" s="83" t="s">
        <v>9378</v>
      </c>
      <c r="B1710" s="84" t="s">
        <v>17085</v>
      </c>
      <c r="C1710" s="7">
        <v>219</v>
      </c>
      <c r="D1710" s="7">
        <v>4</v>
      </c>
      <c r="E1710" s="1">
        <v>3057.53</v>
      </c>
      <c r="F1710" s="1">
        <v>42.88</v>
      </c>
      <c r="G1710" s="1">
        <v>103.33</v>
      </c>
      <c r="H1710" s="1">
        <v>45.12</v>
      </c>
      <c r="I1710" s="6">
        <v>191.33</v>
      </c>
      <c r="J1710" s="86"/>
      <c r="K1710" s="86"/>
      <c r="L1710" s="85"/>
      <c r="M1710" s="85"/>
      <c r="N1710" s="85"/>
      <c r="O1710" s="85"/>
      <c r="P1710" s="85"/>
      <c r="Q1710" s="32">
        <f t="shared" si="26"/>
        <v>191.33</v>
      </c>
    </row>
    <row r="1711" spans="1:17" x14ac:dyDescent="0.25">
      <c r="A1711" s="83" t="s">
        <v>9379</v>
      </c>
      <c r="B1711" s="84" t="s">
        <v>17086</v>
      </c>
      <c r="C1711" s="7">
        <v>478</v>
      </c>
      <c r="D1711" s="7">
        <v>2</v>
      </c>
      <c r="E1711" s="1">
        <v>628.4</v>
      </c>
      <c r="F1711" s="1">
        <v>93.59</v>
      </c>
      <c r="G1711" s="1">
        <v>51.66</v>
      </c>
      <c r="H1711" s="1">
        <v>9.27</v>
      </c>
      <c r="I1711" s="6">
        <v>154.52000000000001</v>
      </c>
      <c r="J1711" s="86"/>
      <c r="K1711" s="86"/>
      <c r="L1711" s="85"/>
      <c r="M1711" s="85"/>
      <c r="N1711" s="85"/>
      <c r="O1711" s="85"/>
      <c r="P1711" s="85"/>
      <c r="Q1711" s="32">
        <f t="shared" si="26"/>
        <v>154.52000000000001</v>
      </c>
    </row>
    <row r="1712" spans="1:17" x14ac:dyDescent="0.25">
      <c r="A1712" s="83" t="s">
        <v>9380</v>
      </c>
      <c r="B1712" s="84" t="s">
        <v>17087</v>
      </c>
      <c r="C1712" s="7">
        <v>133</v>
      </c>
      <c r="D1712" s="7">
        <v>0</v>
      </c>
      <c r="E1712" s="1">
        <v>0</v>
      </c>
      <c r="F1712" s="1">
        <v>26.04</v>
      </c>
      <c r="G1712" s="1">
        <v>0</v>
      </c>
      <c r="H1712" s="1">
        <v>0</v>
      </c>
      <c r="I1712" s="6">
        <v>26.04</v>
      </c>
      <c r="J1712" s="86"/>
      <c r="K1712" s="86"/>
      <c r="L1712" s="85"/>
      <c r="M1712" s="85"/>
      <c r="N1712" s="85"/>
      <c r="O1712" s="85"/>
      <c r="P1712" s="85"/>
      <c r="Q1712" s="32">
        <f t="shared" si="26"/>
        <v>26.04</v>
      </c>
    </row>
    <row r="1713" spans="1:17" x14ac:dyDescent="0.25">
      <c r="A1713" s="83" t="s">
        <v>9381</v>
      </c>
      <c r="B1713" s="84" t="s">
        <v>17088</v>
      </c>
      <c r="C1713" s="7">
        <v>259</v>
      </c>
      <c r="D1713" s="7">
        <v>1</v>
      </c>
      <c r="E1713" s="1">
        <v>37.32</v>
      </c>
      <c r="F1713" s="1">
        <v>50.71</v>
      </c>
      <c r="G1713" s="1">
        <v>25.83</v>
      </c>
      <c r="H1713" s="1">
        <v>0.55000000000000004</v>
      </c>
      <c r="I1713" s="6">
        <v>77.09</v>
      </c>
      <c r="J1713" s="86"/>
      <c r="K1713" s="86"/>
      <c r="L1713" s="85"/>
      <c r="M1713" s="85"/>
      <c r="N1713" s="85"/>
      <c r="O1713" s="85"/>
      <c r="P1713" s="85"/>
      <c r="Q1713" s="32">
        <f t="shared" si="26"/>
        <v>77.09</v>
      </c>
    </row>
    <row r="1714" spans="1:17" x14ac:dyDescent="0.25">
      <c r="A1714" s="83" t="s">
        <v>9382</v>
      </c>
      <c r="B1714" s="84" t="s">
        <v>17089</v>
      </c>
      <c r="C1714" s="7">
        <v>400</v>
      </c>
      <c r="D1714" s="7">
        <v>1</v>
      </c>
      <c r="E1714" s="1">
        <v>316.39</v>
      </c>
      <c r="F1714" s="1">
        <v>78.319999999999993</v>
      </c>
      <c r="G1714" s="1">
        <v>25.83</v>
      </c>
      <c r="H1714" s="1">
        <v>4.67</v>
      </c>
      <c r="I1714" s="6">
        <v>108.82</v>
      </c>
      <c r="J1714" s="86"/>
      <c r="K1714" s="86"/>
      <c r="L1714" s="85"/>
      <c r="M1714" s="85"/>
      <c r="N1714" s="85"/>
      <c r="O1714" s="85"/>
      <c r="P1714" s="85"/>
      <c r="Q1714" s="32">
        <f t="shared" si="26"/>
        <v>108.82</v>
      </c>
    </row>
    <row r="1715" spans="1:17" x14ac:dyDescent="0.25">
      <c r="A1715" s="83" t="s">
        <v>9383</v>
      </c>
      <c r="B1715" s="84" t="s">
        <v>17090</v>
      </c>
      <c r="C1715" s="7">
        <v>441</v>
      </c>
      <c r="D1715" s="7">
        <v>2</v>
      </c>
      <c r="E1715" s="1">
        <v>633.83000000000004</v>
      </c>
      <c r="F1715" s="1">
        <v>86.34</v>
      </c>
      <c r="G1715" s="1">
        <v>51.66</v>
      </c>
      <c r="H1715" s="1">
        <v>9.35</v>
      </c>
      <c r="I1715" s="6">
        <v>147.35</v>
      </c>
      <c r="J1715" s="86"/>
      <c r="K1715" s="86"/>
      <c r="L1715" s="85"/>
      <c r="M1715" s="85"/>
      <c r="N1715" s="85"/>
      <c r="O1715" s="85"/>
      <c r="P1715" s="85"/>
      <c r="Q1715" s="32">
        <f t="shared" si="26"/>
        <v>147.35</v>
      </c>
    </row>
    <row r="1716" spans="1:17" x14ac:dyDescent="0.25">
      <c r="A1716" s="83" t="s">
        <v>9384</v>
      </c>
      <c r="B1716" s="84" t="s">
        <v>17091</v>
      </c>
      <c r="C1716" s="7">
        <v>2062</v>
      </c>
      <c r="D1716" s="7">
        <v>2</v>
      </c>
      <c r="E1716" s="1">
        <v>635.85</v>
      </c>
      <c r="F1716" s="1">
        <v>403.73</v>
      </c>
      <c r="G1716" s="1">
        <v>51.66</v>
      </c>
      <c r="H1716" s="1">
        <v>9.3800000000000008</v>
      </c>
      <c r="I1716" s="6">
        <v>464.77</v>
      </c>
      <c r="J1716" s="86"/>
      <c r="K1716" s="86"/>
      <c r="L1716" s="85"/>
      <c r="M1716" s="85"/>
      <c r="N1716" s="85"/>
      <c r="O1716" s="85"/>
      <c r="P1716" s="85"/>
      <c r="Q1716" s="32">
        <f t="shared" si="26"/>
        <v>464.77</v>
      </c>
    </row>
    <row r="1717" spans="1:17" x14ac:dyDescent="0.25">
      <c r="A1717" s="83" t="s">
        <v>9385</v>
      </c>
      <c r="B1717" s="84" t="s">
        <v>17092</v>
      </c>
      <c r="C1717" s="7">
        <v>582</v>
      </c>
      <c r="D1717" s="7">
        <v>3</v>
      </c>
      <c r="E1717" s="1">
        <v>815.28</v>
      </c>
      <c r="F1717" s="1">
        <v>113.95</v>
      </c>
      <c r="G1717" s="1">
        <v>77.5</v>
      </c>
      <c r="H1717" s="1">
        <v>12.03</v>
      </c>
      <c r="I1717" s="6">
        <v>203.48</v>
      </c>
      <c r="J1717" s="86"/>
      <c r="K1717" s="86"/>
      <c r="L1717" s="85"/>
      <c r="M1717" s="85"/>
      <c r="N1717" s="85"/>
      <c r="O1717" s="85"/>
      <c r="P1717" s="85"/>
      <c r="Q1717" s="32">
        <f t="shared" si="26"/>
        <v>203.48</v>
      </c>
    </row>
    <row r="1718" spans="1:17" x14ac:dyDescent="0.25">
      <c r="A1718" s="83" t="s">
        <v>9386</v>
      </c>
      <c r="B1718" s="84" t="s">
        <v>17093</v>
      </c>
      <c r="C1718" s="7">
        <v>233</v>
      </c>
      <c r="D1718" s="7">
        <v>0</v>
      </c>
      <c r="E1718" s="1">
        <v>0</v>
      </c>
      <c r="F1718" s="1">
        <v>45.62</v>
      </c>
      <c r="G1718" s="1">
        <v>0</v>
      </c>
      <c r="H1718" s="1">
        <v>0</v>
      </c>
      <c r="I1718" s="6">
        <v>45.62</v>
      </c>
      <c r="J1718" s="86"/>
      <c r="K1718" s="86"/>
      <c r="L1718" s="85"/>
      <c r="M1718" s="85"/>
      <c r="N1718" s="85"/>
      <c r="O1718" s="85"/>
      <c r="P1718" s="85"/>
      <c r="Q1718" s="32">
        <f t="shared" si="26"/>
        <v>45.62</v>
      </c>
    </row>
    <row r="1719" spans="1:17" x14ac:dyDescent="0.25">
      <c r="A1719" s="83" t="s">
        <v>9387</v>
      </c>
      <c r="B1719" s="84" t="s">
        <v>17094</v>
      </c>
      <c r="C1719" s="7">
        <v>376</v>
      </c>
      <c r="D1719" s="7">
        <v>2</v>
      </c>
      <c r="E1719" s="1">
        <v>386.29</v>
      </c>
      <c r="F1719" s="1">
        <v>73.62</v>
      </c>
      <c r="G1719" s="1">
        <v>51.66</v>
      </c>
      <c r="H1719" s="1">
        <v>5.7</v>
      </c>
      <c r="I1719" s="6">
        <v>130.97999999999999</v>
      </c>
      <c r="J1719" s="86"/>
      <c r="K1719" s="86"/>
      <c r="L1719" s="85"/>
      <c r="M1719" s="85"/>
      <c r="N1719" s="85"/>
      <c r="O1719" s="85"/>
      <c r="P1719" s="85"/>
      <c r="Q1719" s="32">
        <f t="shared" si="26"/>
        <v>130.97999999999999</v>
      </c>
    </row>
    <row r="1720" spans="1:17" x14ac:dyDescent="0.25">
      <c r="A1720" s="83" t="s">
        <v>9388</v>
      </c>
      <c r="B1720" s="84" t="s">
        <v>17095</v>
      </c>
      <c r="C1720" s="7">
        <v>1800</v>
      </c>
      <c r="D1720" s="7">
        <v>9</v>
      </c>
      <c r="E1720" s="1">
        <v>1959.71</v>
      </c>
      <c r="F1720" s="1">
        <v>352.43</v>
      </c>
      <c r="G1720" s="1">
        <v>232.49</v>
      </c>
      <c r="H1720" s="1">
        <v>28.92</v>
      </c>
      <c r="I1720" s="6">
        <v>613.84</v>
      </c>
      <c r="J1720" s="86"/>
      <c r="K1720" s="86"/>
      <c r="L1720" s="85"/>
      <c r="M1720" s="85"/>
      <c r="N1720" s="85"/>
      <c r="O1720" s="85"/>
      <c r="P1720" s="85"/>
      <c r="Q1720" s="32">
        <f t="shared" si="26"/>
        <v>613.84</v>
      </c>
    </row>
    <row r="1721" spans="1:17" x14ac:dyDescent="0.25">
      <c r="A1721" s="83" t="s">
        <v>9389</v>
      </c>
      <c r="B1721" s="84" t="s">
        <v>17096</v>
      </c>
      <c r="C1721" s="7">
        <v>548</v>
      </c>
      <c r="D1721" s="7">
        <v>1</v>
      </c>
      <c r="E1721" s="1">
        <v>314.13</v>
      </c>
      <c r="F1721" s="1">
        <v>107.3</v>
      </c>
      <c r="G1721" s="1">
        <v>25.83</v>
      </c>
      <c r="H1721" s="1">
        <v>4.63</v>
      </c>
      <c r="I1721" s="6">
        <v>137.76</v>
      </c>
      <c r="J1721" s="86"/>
      <c r="K1721" s="86"/>
      <c r="L1721" s="85"/>
      <c r="M1721" s="85"/>
      <c r="N1721" s="85"/>
      <c r="O1721" s="85"/>
      <c r="P1721" s="85"/>
      <c r="Q1721" s="32">
        <f t="shared" si="26"/>
        <v>137.76</v>
      </c>
    </row>
    <row r="1722" spans="1:17" x14ac:dyDescent="0.25">
      <c r="A1722" s="83" t="s">
        <v>9390</v>
      </c>
      <c r="B1722" s="84" t="s">
        <v>17097</v>
      </c>
      <c r="C1722" s="7">
        <v>1199</v>
      </c>
      <c r="D1722" s="7">
        <v>2</v>
      </c>
      <c r="E1722" s="1">
        <v>629.41</v>
      </c>
      <c r="F1722" s="1">
        <v>234.76</v>
      </c>
      <c r="G1722" s="1">
        <v>51.66</v>
      </c>
      <c r="H1722" s="1">
        <v>9.2899999999999991</v>
      </c>
      <c r="I1722" s="6">
        <v>295.70999999999998</v>
      </c>
      <c r="J1722" s="86"/>
      <c r="K1722" s="86"/>
      <c r="L1722" s="85"/>
      <c r="M1722" s="85"/>
      <c r="N1722" s="85"/>
      <c r="O1722" s="85"/>
      <c r="P1722" s="85"/>
      <c r="Q1722" s="32">
        <f t="shared" si="26"/>
        <v>295.70999999999998</v>
      </c>
    </row>
    <row r="1723" spans="1:17" x14ac:dyDescent="0.25">
      <c r="A1723" s="83" t="s">
        <v>9391</v>
      </c>
      <c r="B1723" s="84" t="s">
        <v>17098</v>
      </c>
      <c r="C1723" s="7">
        <v>1332</v>
      </c>
      <c r="D1723" s="7">
        <v>5</v>
      </c>
      <c r="E1723" s="1">
        <v>1579.49</v>
      </c>
      <c r="F1723" s="1">
        <v>260.8</v>
      </c>
      <c r="G1723" s="1">
        <v>129.16</v>
      </c>
      <c r="H1723" s="1">
        <v>23.31</v>
      </c>
      <c r="I1723" s="6">
        <v>413.27</v>
      </c>
      <c r="J1723" s="86"/>
      <c r="K1723" s="86"/>
      <c r="L1723" s="85"/>
      <c r="M1723" s="85"/>
      <c r="N1723" s="85"/>
      <c r="O1723" s="85"/>
      <c r="P1723" s="85"/>
      <c r="Q1723" s="32">
        <f t="shared" si="26"/>
        <v>413.27</v>
      </c>
    </row>
    <row r="1724" spans="1:17" x14ac:dyDescent="0.25">
      <c r="A1724" s="83" t="s">
        <v>9392</v>
      </c>
      <c r="B1724" s="84" t="s">
        <v>17099</v>
      </c>
      <c r="C1724" s="7">
        <v>1334</v>
      </c>
      <c r="D1724" s="7">
        <v>11</v>
      </c>
      <c r="E1724" s="1">
        <v>3170.1</v>
      </c>
      <c r="F1724" s="1">
        <v>261.19</v>
      </c>
      <c r="G1724" s="1">
        <v>284.14999999999998</v>
      </c>
      <c r="H1724" s="1">
        <v>46.78</v>
      </c>
      <c r="I1724" s="6">
        <v>592.12</v>
      </c>
      <c r="J1724" s="86"/>
      <c r="K1724" s="86"/>
      <c r="L1724" s="85"/>
      <c r="M1724" s="85"/>
      <c r="N1724" s="85"/>
      <c r="O1724" s="85"/>
      <c r="P1724" s="85"/>
      <c r="Q1724" s="32">
        <f t="shared" si="26"/>
        <v>592.12</v>
      </c>
    </row>
    <row r="1725" spans="1:17" x14ac:dyDescent="0.25">
      <c r="A1725" s="83" t="s">
        <v>9393</v>
      </c>
      <c r="B1725" s="84" t="s">
        <v>17100</v>
      </c>
      <c r="C1725" s="7">
        <v>868</v>
      </c>
      <c r="D1725" s="7">
        <v>0</v>
      </c>
      <c r="E1725" s="1">
        <v>0</v>
      </c>
      <c r="F1725" s="1">
        <v>169.95</v>
      </c>
      <c r="G1725" s="1">
        <v>0</v>
      </c>
      <c r="H1725" s="1">
        <v>0</v>
      </c>
      <c r="I1725" s="6">
        <v>169.95</v>
      </c>
      <c r="J1725" s="86"/>
      <c r="K1725" s="86"/>
      <c r="L1725" s="85"/>
      <c r="M1725" s="85"/>
      <c r="N1725" s="85"/>
      <c r="O1725" s="85"/>
      <c r="P1725" s="85"/>
      <c r="Q1725" s="32">
        <f t="shared" si="26"/>
        <v>169.95</v>
      </c>
    </row>
    <row r="1726" spans="1:17" x14ac:dyDescent="0.25">
      <c r="A1726" s="83" t="s">
        <v>9394</v>
      </c>
      <c r="B1726" s="84" t="s">
        <v>17101</v>
      </c>
      <c r="C1726" s="7">
        <v>932</v>
      </c>
      <c r="D1726" s="7">
        <v>0</v>
      </c>
      <c r="E1726" s="1">
        <v>0</v>
      </c>
      <c r="F1726" s="1">
        <v>182.48</v>
      </c>
      <c r="G1726" s="1">
        <v>0</v>
      </c>
      <c r="H1726" s="1">
        <v>0</v>
      </c>
      <c r="I1726" s="6">
        <v>182.48</v>
      </c>
      <c r="J1726" s="86"/>
      <c r="K1726" s="86"/>
      <c r="L1726" s="85"/>
      <c r="M1726" s="85"/>
      <c r="N1726" s="85"/>
      <c r="O1726" s="85"/>
      <c r="P1726" s="85"/>
      <c r="Q1726" s="32">
        <f t="shared" si="26"/>
        <v>182.48</v>
      </c>
    </row>
    <row r="1727" spans="1:17" x14ac:dyDescent="0.25">
      <c r="A1727" s="83" t="s">
        <v>9395</v>
      </c>
      <c r="B1727" s="84" t="s">
        <v>17102</v>
      </c>
      <c r="C1727" s="7">
        <v>879</v>
      </c>
      <c r="D1727" s="7">
        <v>5</v>
      </c>
      <c r="E1727" s="1">
        <v>1330.65</v>
      </c>
      <c r="F1727" s="1">
        <v>172.1</v>
      </c>
      <c r="G1727" s="1">
        <v>129.16</v>
      </c>
      <c r="H1727" s="1">
        <v>19.64</v>
      </c>
      <c r="I1727" s="6">
        <v>320.89999999999998</v>
      </c>
      <c r="J1727" s="86"/>
      <c r="K1727" s="86"/>
      <c r="L1727" s="85"/>
      <c r="M1727" s="85"/>
      <c r="N1727" s="85"/>
      <c r="O1727" s="85"/>
      <c r="P1727" s="85"/>
      <c r="Q1727" s="32">
        <f t="shared" si="26"/>
        <v>320.89999999999998</v>
      </c>
    </row>
    <row r="1728" spans="1:17" x14ac:dyDescent="0.25">
      <c r="A1728" s="83" t="s">
        <v>9396</v>
      </c>
      <c r="B1728" s="84" t="s">
        <v>17103</v>
      </c>
      <c r="C1728" s="7">
        <v>782</v>
      </c>
      <c r="D1728" s="7">
        <v>0</v>
      </c>
      <c r="E1728" s="1">
        <v>0</v>
      </c>
      <c r="F1728" s="1">
        <v>153.11000000000001</v>
      </c>
      <c r="G1728" s="1">
        <v>0</v>
      </c>
      <c r="H1728" s="1">
        <v>0</v>
      </c>
      <c r="I1728" s="6">
        <v>153.11000000000001</v>
      </c>
      <c r="J1728" s="86"/>
      <c r="K1728" s="86"/>
      <c r="L1728" s="85"/>
      <c r="M1728" s="85"/>
      <c r="N1728" s="85"/>
      <c r="O1728" s="85"/>
      <c r="P1728" s="85"/>
      <c r="Q1728" s="32">
        <f t="shared" si="26"/>
        <v>153.11000000000001</v>
      </c>
    </row>
    <row r="1729" spans="1:17" x14ac:dyDescent="0.25">
      <c r="A1729" s="83" t="s">
        <v>9397</v>
      </c>
      <c r="B1729" s="84" t="s">
        <v>17104</v>
      </c>
      <c r="C1729" s="7">
        <v>5226</v>
      </c>
      <c r="D1729" s="7">
        <v>39</v>
      </c>
      <c r="E1729" s="1">
        <v>51458.57</v>
      </c>
      <c r="F1729" s="1">
        <v>290.47000000000003</v>
      </c>
      <c r="G1729" s="1">
        <v>232.28</v>
      </c>
      <c r="H1729" s="1">
        <v>292.33999999999997</v>
      </c>
      <c r="I1729" s="6">
        <v>815.09</v>
      </c>
      <c r="J1729" s="86"/>
      <c r="K1729" s="86"/>
      <c r="L1729" s="85"/>
      <c r="M1729" s="85"/>
      <c r="N1729" s="85"/>
      <c r="O1729" s="85"/>
      <c r="P1729" s="85"/>
      <c r="Q1729" s="32">
        <f t="shared" si="26"/>
        <v>815.09</v>
      </c>
    </row>
    <row r="1730" spans="1:17" x14ac:dyDescent="0.25">
      <c r="A1730" s="83" t="s">
        <v>9398</v>
      </c>
      <c r="B1730" s="84" t="s">
        <v>17105</v>
      </c>
      <c r="C1730" s="7">
        <v>5043</v>
      </c>
      <c r="D1730" s="7">
        <v>19</v>
      </c>
      <c r="E1730" s="1">
        <v>5177.5200000000004</v>
      </c>
      <c r="F1730" s="1">
        <v>280.3</v>
      </c>
      <c r="G1730" s="1">
        <v>113.16</v>
      </c>
      <c r="H1730" s="1">
        <v>29.42</v>
      </c>
      <c r="I1730" s="6">
        <v>422.88</v>
      </c>
      <c r="J1730" s="86"/>
      <c r="K1730" s="86"/>
      <c r="L1730" s="85"/>
      <c r="M1730" s="85"/>
      <c r="N1730" s="85"/>
      <c r="O1730" s="85"/>
      <c r="P1730" s="85"/>
      <c r="Q1730" s="32">
        <f t="shared" si="26"/>
        <v>422.88</v>
      </c>
    </row>
    <row r="1731" spans="1:17" x14ac:dyDescent="0.25">
      <c r="A1731" s="83" t="s">
        <v>9399</v>
      </c>
      <c r="B1731" s="84" t="s">
        <v>17106</v>
      </c>
      <c r="C1731" s="7">
        <v>1428</v>
      </c>
      <c r="D1731" s="7">
        <v>13</v>
      </c>
      <c r="E1731" s="1">
        <v>2225.8000000000002</v>
      </c>
      <c r="F1731" s="1">
        <v>79.37</v>
      </c>
      <c r="G1731" s="1">
        <v>77.42</v>
      </c>
      <c r="H1731" s="1">
        <v>12.65</v>
      </c>
      <c r="I1731" s="6">
        <v>169.44</v>
      </c>
      <c r="J1731" s="86"/>
      <c r="K1731" s="86"/>
      <c r="L1731" s="85"/>
      <c r="M1731" s="85"/>
      <c r="N1731" s="85"/>
      <c r="O1731" s="85"/>
      <c r="P1731" s="85"/>
      <c r="Q1731" s="32">
        <f t="shared" si="26"/>
        <v>169.44</v>
      </c>
    </row>
    <row r="1732" spans="1:17" x14ac:dyDescent="0.25">
      <c r="A1732" s="83" t="s">
        <v>9400</v>
      </c>
      <c r="B1732" s="84" t="s">
        <v>17107</v>
      </c>
      <c r="C1732" s="7">
        <v>123078</v>
      </c>
      <c r="D1732" s="7">
        <v>986</v>
      </c>
      <c r="E1732" s="1">
        <v>645772.36</v>
      </c>
      <c r="F1732" s="1">
        <v>6840.95</v>
      </c>
      <c r="G1732" s="1">
        <v>5872.43</v>
      </c>
      <c r="H1732" s="1">
        <v>3668.63</v>
      </c>
      <c r="I1732" s="6">
        <v>16382.01</v>
      </c>
      <c r="J1732" s="86"/>
      <c r="K1732" s="86"/>
      <c r="L1732" s="85"/>
      <c r="M1732" s="85"/>
      <c r="N1732" s="85"/>
      <c r="O1732" s="85"/>
      <c r="P1732" s="85"/>
      <c r="Q1732" s="32">
        <f t="shared" si="26"/>
        <v>16382.01</v>
      </c>
    </row>
    <row r="1733" spans="1:17" x14ac:dyDescent="0.25">
      <c r="A1733" s="83" t="s">
        <v>9401</v>
      </c>
      <c r="B1733" s="84" t="s">
        <v>17108</v>
      </c>
      <c r="C1733" s="7">
        <v>5506</v>
      </c>
      <c r="D1733" s="7">
        <v>28</v>
      </c>
      <c r="E1733" s="1">
        <v>4995.0600000000004</v>
      </c>
      <c r="F1733" s="1">
        <v>306.02999999999997</v>
      </c>
      <c r="G1733" s="1">
        <v>166.76</v>
      </c>
      <c r="H1733" s="1">
        <v>28.38</v>
      </c>
      <c r="I1733" s="6">
        <v>501.17</v>
      </c>
      <c r="J1733" s="86"/>
      <c r="K1733" s="86"/>
      <c r="L1733" s="85"/>
      <c r="M1733" s="85"/>
      <c r="N1733" s="85"/>
      <c r="O1733" s="85"/>
      <c r="P1733" s="85"/>
      <c r="Q1733" s="32">
        <f t="shared" si="26"/>
        <v>501.17</v>
      </c>
    </row>
    <row r="1734" spans="1:17" x14ac:dyDescent="0.25">
      <c r="A1734" s="83" t="s">
        <v>9402</v>
      </c>
      <c r="B1734" s="84" t="s">
        <v>17109</v>
      </c>
      <c r="C1734" s="7">
        <v>30818</v>
      </c>
      <c r="D1734" s="7">
        <v>209</v>
      </c>
      <c r="E1734" s="1">
        <v>752748.64</v>
      </c>
      <c r="F1734" s="1">
        <v>1712.94</v>
      </c>
      <c r="G1734" s="1">
        <v>1244.77</v>
      </c>
      <c r="H1734" s="1">
        <v>4276.3599999999997</v>
      </c>
      <c r="I1734" s="6">
        <v>7234.07</v>
      </c>
      <c r="J1734" s="86"/>
      <c r="K1734" s="86"/>
      <c r="L1734" s="85"/>
      <c r="M1734" s="85"/>
      <c r="N1734" s="85"/>
      <c r="O1734" s="85"/>
      <c r="P1734" s="85"/>
      <c r="Q1734" s="32">
        <f t="shared" si="26"/>
        <v>7234.07</v>
      </c>
    </row>
    <row r="1735" spans="1:17" x14ac:dyDescent="0.25">
      <c r="A1735" s="83" t="s">
        <v>9403</v>
      </c>
      <c r="B1735" s="84" t="s">
        <v>17110</v>
      </c>
      <c r="C1735" s="7">
        <v>22556</v>
      </c>
      <c r="D1735" s="7">
        <v>150</v>
      </c>
      <c r="E1735" s="1">
        <v>64045.86</v>
      </c>
      <c r="F1735" s="1">
        <v>1253.71</v>
      </c>
      <c r="G1735" s="1">
        <v>893.38</v>
      </c>
      <c r="H1735" s="1">
        <v>363.85</v>
      </c>
      <c r="I1735" s="6">
        <v>2510.94</v>
      </c>
      <c r="J1735" s="86"/>
      <c r="K1735" s="86"/>
      <c r="L1735" s="85"/>
      <c r="M1735" s="85"/>
      <c r="N1735" s="85"/>
      <c r="O1735" s="85"/>
      <c r="P1735" s="85"/>
      <c r="Q1735" s="32">
        <f t="shared" si="26"/>
        <v>2510.94</v>
      </c>
    </row>
    <row r="1736" spans="1:17" x14ac:dyDescent="0.25">
      <c r="A1736" s="83" t="s">
        <v>9404</v>
      </c>
      <c r="B1736" s="84" t="s">
        <v>17111</v>
      </c>
      <c r="C1736" s="7">
        <v>23777</v>
      </c>
      <c r="D1736" s="7">
        <v>471</v>
      </c>
      <c r="E1736" s="1">
        <v>603587.05000000005</v>
      </c>
      <c r="F1736" s="1">
        <v>1321.58</v>
      </c>
      <c r="G1736" s="1">
        <v>2805.19</v>
      </c>
      <c r="H1736" s="1">
        <v>3428.98</v>
      </c>
      <c r="I1736" s="6">
        <v>7555.75</v>
      </c>
      <c r="J1736" s="86"/>
      <c r="K1736" s="86"/>
      <c r="L1736" s="85"/>
      <c r="M1736" s="85"/>
      <c r="N1736" s="85"/>
      <c r="O1736" s="85"/>
      <c r="P1736" s="85"/>
      <c r="Q1736" s="32">
        <f t="shared" si="26"/>
        <v>7555.75</v>
      </c>
    </row>
    <row r="1737" spans="1:17" x14ac:dyDescent="0.25">
      <c r="A1737" s="83" t="s">
        <v>9405</v>
      </c>
      <c r="B1737" s="84" t="s">
        <v>17112</v>
      </c>
      <c r="C1737" s="7">
        <v>673</v>
      </c>
      <c r="D1737" s="7">
        <v>11</v>
      </c>
      <c r="E1737" s="1">
        <v>2399.13</v>
      </c>
      <c r="F1737" s="1">
        <v>37.409999999999997</v>
      </c>
      <c r="G1737" s="1">
        <v>65.510000000000005</v>
      </c>
      <c r="H1737" s="1">
        <v>13.63</v>
      </c>
      <c r="I1737" s="6">
        <v>116.55</v>
      </c>
      <c r="J1737" s="86"/>
      <c r="K1737" s="86"/>
      <c r="L1737" s="85"/>
      <c r="M1737" s="85"/>
      <c r="N1737" s="85"/>
      <c r="O1737" s="85"/>
      <c r="P1737" s="85"/>
      <c r="Q1737" s="32">
        <f t="shared" si="26"/>
        <v>116.55</v>
      </c>
    </row>
    <row r="1738" spans="1:17" x14ac:dyDescent="0.25">
      <c r="A1738" s="83" t="s">
        <v>9406</v>
      </c>
      <c r="B1738" s="84" t="s">
        <v>17113</v>
      </c>
      <c r="C1738" s="7">
        <v>7654</v>
      </c>
      <c r="D1738" s="7">
        <v>44</v>
      </c>
      <c r="E1738" s="1">
        <v>13167.77</v>
      </c>
      <c r="F1738" s="1">
        <v>425.42</v>
      </c>
      <c r="G1738" s="1">
        <v>262.06</v>
      </c>
      <c r="H1738" s="1">
        <v>74.81</v>
      </c>
      <c r="I1738" s="6">
        <v>762.29</v>
      </c>
      <c r="J1738" s="86"/>
      <c r="K1738" s="86"/>
      <c r="L1738" s="85"/>
      <c r="M1738" s="85"/>
      <c r="N1738" s="85"/>
      <c r="O1738" s="85"/>
      <c r="P1738" s="85"/>
      <c r="Q1738" s="32">
        <f t="shared" si="26"/>
        <v>762.29</v>
      </c>
    </row>
    <row r="1739" spans="1:17" x14ac:dyDescent="0.25">
      <c r="A1739" s="83" t="s">
        <v>9407</v>
      </c>
      <c r="B1739" s="84" t="s">
        <v>17114</v>
      </c>
      <c r="C1739" s="7">
        <v>2137</v>
      </c>
      <c r="D1739" s="7">
        <v>29</v>
      </c>
      <c r="E1739" s="1">
        <v>4294.8900000000003</v>
      </c>
      <c r="F1739" s="1">
        <v>118.78</v>
      </c>
      <c r="G1739" s="1">
        <v>172.72</v>
      </c>
      <c r="H1739" s="1">
        <v>24.4</v>
      </c>
      <c r="I1739" s="6">
        <v>315.89999999999998</v>
      </c>
      <c r="J1739" s="86"/>
      <c r="K1739" s="86"/>
      <c r="L1739" s="85"/>
      <c r="M1739" s="85"/>
      <c r="N1739" s="85"/>
      <c r="O1739" s="85"/>
      <c r="P1739" s="85"/>
      <c r="Q1739" s="32">
        <f t="shared" si="26"/>
        <v>315.89999999999998</v>
      </c>
    </row>
    <row r="1740" spans="1:17" x14ac:dyDescent="0.25">
      <c r="A1740" s="83" t="s">
        <v>9408</v>
      </c>
      <c r="B1740" s="84" t="s">
        <v>17115</v>
      </c>
      <c r="C1740" s="7">
        <v>115439</v>
      </c>
      <c r="D1740" s="7">
        <v>1205</v>
      </c>
      <c r="E1740" s="1">
        <v>1118940.29</v>
      </c>
      <c r="F1740" s="1">
        <v>6416.36</v>
      </c>
      <c r="G1740" s="1">
        <v>7176.76</v>
      </c>
      <c r="H1740" s="1">
        <v>6356.69</v>
      </c>
      <c r="I1740" s="6">
        <v>19949.810000000001</v>
      </c>
      <c r="J1740" s="86"/>
      <c r="K1740" s="86"/>
      <c r="L1740" s="85"/>
      <c r="M1740" s="85"/>
      <c r="N1740" s="85"/>
      <c r="O1740" s="85"/>
      <c r="P1740" s="85"/>
      <c r="Q1740" s="32">
        <f t="shared" si="26"/>
        <v>19949.810000000001</v>
      </c>
    </row>
    <row r="1741" spans="1:17" x14ac:dyDescent="0.25">
      <c r="A1741" s="83" t="s">
        <v>9409</v>
      </c>
      <c r="B1741" s="84" t="s">
        <v>17116</v>
      </c>
      <c r="C1741" s="7">
        <v>3057</v>
      </c>
      <c r="D1741" s="7">
        <v>23</v>
      </c>
      <c r="E1741" s="1">
        <v>4069.75</v>
      </c>
      <c r="F1741" s="1">
        <v>169.91</v>
      </c>
      <c r="G1741" s="1">
        <v>136.97999999999999</v>
      </c>
      <c r="H1741" s="1">
        <v>23.12</v>
      </c>
      <c r="I1741" s="6">
        <v>330.01</v>
      </c>
      <c r="J1741" s="86"/>
      <c r="K1741" s="86"/>
      <c r="L1741" s="85"/>
      <c r="M1741" s="85"/>
      <c r="N1741" s="85"/>
      <c r="O1741" s="85"/>
      <c r="P1741" s="85"/>
      <c r="Q1741" s="32">
        <f t="shared" si="26"/>
        <v>330.01</v>
      </c>
    </row>
    <row r="1742" spans="1:17" x14ac:dyDescent="0.25">
      <c r="A1742" s="83" t="s">
        <v>9410</v>
      </c>
      <c r="B1742" s="84" t="s">
        <v>17117</v>
      </c>
      <c r="C1742" s="7">
        <v>22775</v>
      </c>
      <c r="D1742" s="7">
        <v>227</v>
      </c>
      <c r="E1742" s="1">
        <v>94495.679999999993</v>
      </c>
      <c r="F1742" s="1">
        <v>1265.8900000000001</v>
      </c>
      <c r="G1742" s="1">
        <v>1351.97</v>
      </c>
      <c r="H1742" s="1">
        <v>536.83000000000004</v>
      </c>
      <c r="I1742" s="6">
        <v>3154.69</v>
      </c>
      <c r="J1742" s="86"/>
      <c r="K1742" s="86"/>
      <c r="L1742" s="85"/>
      <c r="M1742" s="85"/>
      <c r="N1742" s="85"/>
      <c r="O1742" s="85"/>
      <c r="P1742" s="85"/>
      <c r="Q1742" s="32">
        <f t="shared" ref="Q1742:Q1805" si="27">P1742+I1742</f>
        <v>3154.69</v>
      </c>
    </row>
    <row r="1743" spans="1:17" x14ac:dyDescent="0.25">
      <c r="A1743" s="83" t="s">
        <v>9411</v>
      </c>
      <c r="B1743" s="84" t="s">
        <v>17118</v>
      </c>
      <c r="C1743" s="7">
        <v>85150</v>
      </c>
      <c r="D1743" s="7">
        <v>525</v>
      </c>
      <c r="E1743" s="1">
        <v>405660.41</v>
      </c>
      <c r="F1743" s="1">
        <v>4732.82</v>
      </c>
      <c r="G1743" s="1">
        <v>3126.8</v>
      </c>
      <c r="H1743" s="1">
        <v>2304.5500000000002</v>
      </c>
      <c r="I1743" s="6">
        <v>10164.17</v>
      </c>
      <c r="J1743" s="86"/>
      <c r="K1743" s="86"/>
      <c r="L1743" s="85"/>
      <c r="M1743" s="85"/>
      <c r="N1743" s="85"/>
      <c r="O1743" s="85"/>
      <c r="P1743" s="85"/>
      <c r="Q1743" s="32">
        <f t="shared" si="27"/>
        <v>10164.17</v>
      </c>
    </row>
    <row r="1744" spans="1:17" x14ac:dyDescent="0.25">
      <c r="A1744" s="83" t="s">
        <v>9412</v>
      </c>
      <c r="B1744" s="84" t="s">
        <v>17119</v>
      </c>
      <c r="C1744" s="7">
        <v>19246</v>
      </c>
      <c r="D1744" s="7">
        <v>150</v>
      </c>
      <c r="E1744" s="1">
        <v>50869.26</v>
      </c>
      <c r="F1744" s="1">
        <v>1069.74</v>
      </c>
      <c r="G1744" s="1">
        <v>893.38</v>
      </c>
      <c r="H1744" s="1">
        <v>288.98</v>
      </c>
      <c r="I1744" s="6">
        <v>2252.1</v>
      </c>
      <c r="J1744" s="86"/>
      <c r="K1744" s="86"/>
      <c r="L1744" s="85"/>
      <c r="M1744" s="85"/>
      <c r="N1744" s="85"/>
      <c r="O1744" s="85"/>
      <c r="P1744" s="85"/>
      <c r="Q1744" s="32">
        <f t="shared" si="27"/>
        <v>2252.1</v>
      </c>
    </row>
    <row r="1745" spans="1:17" x14ac:dyDescent="0.25">
      <c r="A1745" s="83" t="s">
        <v>9413</v>
      </c>
      <c r="B1745" s="84" t="s">
        <v>17120</v>
      </c>
      <c r="C1745" s="7">
        <v>3869</v>
      </c>
      <c r="D1745" s="7">
        <v>26</v>
      </c>
      <c r="E1745" s="1">
        <v>7866.38</v>
      </c>
      <c r="F1745" s="1">
        <v>215.05</v>
      </c>
      <c r="G1745" s="1">
        <v>154.85</v>
      </c>
      <c r="H1745" s="1">
        <v>44.69</v>
      </c>
      <c r="I1745" s="6">
        <v>414.59</v>
      </c>
      <c r="J1745" s="86"/>
      <c r="K1745" s="86"/>
      <c r="L1745" s="85"/>
      <c r="M1745" s="85"/>
      <c r="N1745" s="85"/>
      <c r="O1745" s="85"/>
      <c r="P1745" s="85"/>
      <c r="Q1745" s="32">
        <f t="shared" si="27"/>
        <v>414.59</v>
      </c>
    </row>
    <row r="1746" spans="1:17" x14ac:dyDescent="0.25">
      <c r="A1746" s="83" t="s">
        <v>9414</v>
      </c>
      <c r="B1746" s="84" t="s">
        <v>17121</v>
      </c>
      <c r="C1746" s="7">
        <v>1729</v>
      </c>
      <c r="D1746" s="7">
        <v>4</v>
      </c>
      <c r="E1746" s="1">
        <v>875.64</v>
      </c>
      <c r="F1746" s="1">
        <v>96.1</v>
      </c>
      <c r="G1746" s="1">
        <v>23.82</v>
      </c>
      <c r="H1746" s="1">
        <v>4.9800000000000004</v>
      </c>
      <c r="I1746" s="6">
        <v>124.9</v>
      </c>
      <c r="J1746" s="86"/>
      <c r="K1746" s="86"/>
      <c r="L1746" s="85"/>
      <c r="M1746" s="85"/>
      <c r="N1746" s="85"/>
      <c r="O1746" s="85"/>
      <c r="P1746" s="85"/>
      <c r="Q1746" s="32">
        <f t="shared" si="27"/>
        <v>124.9</v>
      </c>
    </row>
    <row r="1747" spans="1:17" x14ac:dyDescent="0.25">
      <c r="A1747" s="83" t="s">
        <v>9415</v>
      </c>
      <c r="B1747" s="84" t="s">
        <v>17122</v>
      </c>
      <c r="C1747" s="7">
        <v>2013</v>
      </c>
      <c r="D1747" s="7">
        <v>16</v>
      </c>
      <c r="E1747" s="1">
        <v>4378.62</v>
      </c>
      <c r="F1747" s="1">
        <v>111.89</v>
      </c>
      <c r="G1747" s="1">
        <v>95.3</v>
      </c>
      <c r="H1747" s="1">
        <v>24.87</v>
      </c>
      <c r="I1747" s="6">
        <v>232.06</v>
      </c>
      <c r="J1747" s="86"/>
      <c r="K1747" s="86"/>
      <c r="L1747" s="85"/>
      <c r="M1747" s="85"/>
      <c r="N1747" s="85"/>
      <c r="O1747" s="85"/>
      <c r="P1747" s="85"/>
      <c r="Q1747" s="32">
        <f t="shared" si="27"/>
        <v>232.06</v>
      </c>
    </row>
    <row r="1748" spans="1:17" x14ac:dyDescent="0.25">
      <c r="A1748" s="83" t="s">
        <v>9416</v>
      </c>
      <c r="B1748" s="84" t="s">
        <v>17123</v>
      </c>
      <c r="C1748" s="7">
        <v>213105</v>
      </c>
      <c r="D1748" s="7">
        <v>2214</v>
      </c>
      <c r="E1748" s="1">
        <v>2672495.09</v>
      </c>
      <c r="F1748" s="1">
        <v>11844.85</v>
      </c>
      <c r="G1748" s="1">
        <v>13186.18</v>
      </c>
      <c r="H1748" s="1">
        <v>15182.42</v>
      </c>
      <c r="I1748" s="6">
        <v>40213.449999999997</v>
      </c>
      <c r="J1748" s="86"/>
      <c r="K1748" s="86"/>
      <c r="L1748" s="85"/>
      <c r="M1748" s="85"/>
      <c r="N1748" s="85"/>
      <c r="O1748" s="85"/>
      <c r="P1748" s="85"/>
      <c r="Q1748" s="32">
        <f t="shared" si="27"/>
        <v>40213.449999999997</v>
      </c>
    </row>
    <row r="1749" spans="1:17" x14ac:dyDescent="0.25">
      <c r="A1749" s="83" t="s">
        <v>9417</v>
      </c>
      <c r="B1749" s="84" t="s">
        <v>17124</v>
      </c>
      <c r="C1749" s="7">
        <v>6707</v>
      </c>
      <c r="D1749" s="7">
        <v>50</v>
      </c>
      <c r="E1749" s="1">
        <v>32016.240000000002</v>
      </c>
      <c r="F1749" s="1">
        <v>372.79</v>
      </c>
      <c r="G1749" s="1">
        <v>297.79000000000002</v>
      </c>
      <c r="H1749" s="1">
        <v>181.89</v>
      </c>
      <c r="I1749" s="6">
        <v>852.47</v>
      </c>
      <c r="J1749" s="86"/>
      <c r="K1749" s="86"/>
      <c r="L1749" s="85"/>
      <c r="M1749" s="85"/>
      <c r="N1749" s="85"/>
      <c r="O1749" s="85"/>
      <c r="P1749" s="85"/>
      <c r="Q1749" s="32">
        <f t="shared" si="27"/>
        <v>852.47</v>
      </c>
    </row>
    <row r="1750" spans="1:17" x14ac:dyDescent="0.25">
      <c r="A1750" s="83" t="s">
        <v>9418</v>
      </c>
      <c r="B1750" s="84" t="s">
        <v>17125</v>
      </c>
      <c r="C1750" s="7">
        <v>63630</v>
      </c>
      <c r="D1750" s="7">
        <v>332</v>
      </c>
      <c r="E1750" s="1">
        <v>161875.98000000001</v>
      </c>
      <c r="F1750" s="1">
        <v>3536.7</v>
      </c>
      <c r="G1750" s="1">
        <v>1977.33</v>
      </c>
      <c r="H1750" s="1">
        <v>919.62</v>
      </c>
      <c r="I1750" s="6">
        <v>6433.65</v>
      </c>
      <c r="J1750" s="86"/>
      <c r="K1750" s="86"/>
      <c r="L1750" s="85"/>
      <c r="M1750" s="85"/>
      <c r="N1750" s="85"/>
      <c r="O1750" s="85"/>
      <c r="P1750" s="85"/>
      <c r="Q1750" s="32">
        <f t="shared" si="27"/>
        <v>6433.65</v>
      </c>
    </row>
    <row r="1751" spans="1:17" x14ac:dyDescent="0.25">
      <c r="A1751" s="83" t="s">
        <v>9419</v>
      </c>
      <c r="B1751" s="84" t="s">
        <v>17126</v>
      </c>
      <c r="C1751" s="7">
        <v>11773</v>
      </c>
      <c r="D1751" s="7">
        <v>103</v>
      </c>
      <c r="E1751" s="1">
        <v>130204.98</v>
      </c>
      <c r="F1751" s="1">
        <v>654.37</v>
      </c>
      <c r="G1751" s="1">
        <v>613.45000000000005</v>
      </c>
      <c r="H1751" s="1">
        <v>739.7</v>
      </c>
      <c r="I1751" s="6">
        <v>2007.52</v>
      </c>
      <c r="J1751" s="86"/>
      <c r="K1751" s="86"/>
      <c r="L1751" s="85"/>
      <c r="M1751" s="85"/>
      <c r="N1751" s="85"/>
      <c r="O1751" s="85"/>
      <c r="P1751" s="85"/>
      <c r="Q1751" s="32">
        <f t="shared" si="27"/>
        <v>2007.52</v>
      </c>
    </row>
    <row r="1752" spans="1:17" x14ac:dyDescent="0.25">
      <c r="A1752" s="83" t="s">
        <v>9420</v>
      </c>
      <c r="B1752" s="84" t="s">
        <v>17127</v>
      </c>
      <c r="C1752" s="7">
        <v>8062</v>
      </c>
      <c r="D1752" s="7">
        <v>50</v>
      </c>
      <c r="E1752" s="1">
        <v>23618.47</v>
      </c>
      <c r="F1752" s="1">
        <v>448.1</v>
      </c>
      <c r="G1752" s="1">
        <v>297.79000000000002</v>
      </c>
      <c r="H1752" s="1">
        <v>134.18</v>
      </c>
      <c r="I1752" s="6">
        <v>880.07</v>
      </c>
      <c r="J1752" s="86"/>
      <c r="K1752" s="86"/>
      <c r="L1752" s="85"/>
      <c r="M1752" s="85"/>
      <c r="N1752" s="85"/>
      <c r="O1752" s="85"/>
      <c r="P1752" s="85"/>
      <c r="Q1752" s="32">
        <f t="shared" si="27"/>
        <v>880.07</v>
      </c>
    </row>
    <row r="1753" spans="1:17" x14ac:dyDescent="0.25">
      <c r="A1753" s="83" t="s">
        <v>9421</v>
      </c>
      <c r="B1753" s="84" t="s">
        <v>17128</v>
      </c>
      <c r="C1753" s="7">
        <v>5453</v>
      </c>
      <c r="D1753" s="7">
        <v>25</v>
      </c>
      <c r="E1753" s="1">
        <v>6535.67</v>
      </c>
      <c r="F1753" s="1">
        <v>303.08999999999997</v>
      </c>
      <c r="G1753" s="1">
        <v>148.9</v>
      </c>
      <c r="H1753" s="1">
        <v>37.130000000000003</v>
      </c>
      <c r="I1753" s="6">
        <v>489.12</v>
      </c>
      <c r="J1753" s="86"/>
      <c r="K1753" s="86"/>
      <c r="L1753" s="85"/>
      <c r="M1753" s="85"/>
      <c r="N1753" s="85"/>
      <c r="O1753" s="85"/>
      <c r="P1753" s="85"/>
      <c r="Q1753" s="32">
        <f t="shared" si="27"/>
        <v>489.12</v>
      </c>
    </row>
    <row r="1754" spans="1:17" x14ac:dyDescent="0.25">
      <c r="A1754" s="83" t="s">
        <v>9422</v>
      </c>
      <c r="B1754" s="84" t="s">
        <v>17129</v>
      </c>
      <c r="C1754" s="7">
        <v>5590</v>
      </c>
      <c r="D1754" s="7">
        <v>28</v>
      </c>
      <c r="E1754" s="1">
        <v>6404.65</v>
      </c>
      <c r="F1754" s="1">
        <v>310.7</v>
      </c>
      <c r="G1754" s="1">
        <v>166.76</v>
      </c>
      <c r="H1754" s="1">
        <v>36.380000000000003</v>
      </c>
      <c r="I1754" s="6">
        <v>513.84</v>
      </c>
      <c r="J1754" s="86"/>
      <c r="K1754" s="86"/>
      <c r="L1754" s="85"/>
      <c r="M1754" s="85"/>
      <c r="N1754" s="85"/>
      <c r="O1754" s="85"/>
      <c r="P1754" s="85"/>
      <c r="Q1754" s="32">
        <f t="shared" si="27"/>
        <v>513.84</v>
      </c>
    </row>
    <row r="1755" spans="1:17" x14ac:dyDescent="0.25">
      <c r="A1755" s="83" t="s">
        <v>9423</v>
      </c>
      <c r="B1755" s="84" t="s">
        <v>17130</v>
      </c>
      <c r="C1755" s="7">
        <v>88703</v>
      </c>
      <c r="D1755" s="7">
        <v>1613</v>
      </c>
      <c r="E1755" s="1">
        <v>880695.88</v>
      </c>
      <c r="F1755" s="1">
        <v>4930.3100000000004</v>
      </c>
      <c r="G1755" s="1">
        <v>9606.73</v>
      </c>
      <c r="H1755" s="1">
        <v>5003.22</v>
      </c>
      <c r="I1755" s="6">
        <v>19540.259999999998</v>
      </c>
      <c r="J1755" s="86"/>
      <c r="K1755" s="86"/>
      <c r="L1755" s="85"/>
      <c r="M1755" s="85"/>
      <c r="N1755" s="85"/>
      <c r="O1755" s="85"/>
      <c r="P1755" s="85"/>
      <c r="Q1755" s="32">
        <f t="shared" si="27"/>
        <v>19540.259999999998</v>
      </c>
    </row>
    <row r="1756" spans="1:17" x14ac:dyDescent="0.25">
      <c r="A1756" s="83" t="s">
        <v>9424</v>
      </c>
      <c r="B1756" s="84" t="s">
        <v>17131</v>
      </c>
      <c r="C1756" s="7">
        <v>41700</v>
      </c>
      <c r="D1756" s="7">
        <v>413</v>
      </c>
      <c r="E1756" s="1">
        <v>468835.18</v>
      </c>
      <c r="F1756" s="1">
        <v>2317.7800000000002</v>
      </c>
      <c r="G1756" s="1">
        <v>2459.75</v>
      </c>
      <c r="H1756" s="1">
        <v>2663.45</v>
      </c>
      <c r="I1756" s="6">
        <v>7440.98</v>
      </c>
      <c r="J1756" s="86"/>
      <c r="K1756" s="86"/>
      <c r="L1756" s="85"/>
      <c r="M1756" s="85"/>
      <c r="N1756" s="85"/>
      <c r="O1756" s="85"/>
      <c r="P1756" s="85"/>
      <c r="Q1756" s="32">
        <f t="shared" si="27"/>
        <v>7440.98</v>
      </c>
    </row>
    <row r="1757" spans="1:17" x14ac:dyDescent="0.25">
      <c r="A1757" s="83" t="s">
        <v>9425</v>
      </c>
      <c r="B1757" s="84" t="s">
        <v>17132</v>
      </c>
      <c r="C1757" s="7">
        <v>6942</v>
      </c>
      <c r="D1757" s="7">
        <v>29</v>
      </c>
      <c r="E1757" s="1">
        <v>7286.33</v>
      </c>
      <c r="F1757" s="1">
        <v>385.85</v>
      </c>
      <c r="G1757" s="1">
        <v>172.72</v>
      </c>
      <c r="H1757" s="1">
        <v>41.39</v>
      </c>
      <c r="I1757" s="6">
        <v>599.96</v>
      </c>
      <c r="J1757" s="86"/>
      <c r="K1757" s="86"/>
      <c r="L1757" s="85"/>
      <c r="M1757" s="85"/>
      <c r="N1757" s="85"/>
      <c r="O1757" s="85"/>
      <c r="P1757" s="85"/>
      <c r="Q1757" s="32">
        <f t="shared" si="27"/>
        <v>599.96</v>
      </c>
    </row>
    <row r="1758" spans="1:17" x14ac:dyDescent="0.25">
      <c r="A1758" s="83" t="s">
        <v>9426</v>
      </c>
      <c r="B1758" s="84" t="s">
        <v>17133</v>
      </c>
      <c r="C1758" s="7">
        <v>29282</v>
      </c>
      <c r="D1758" s="7">
        <v>320</v>
      </c>
      <c r="E1758" s="1">
        <v>123546.87</v>
      </c>
      <c r="F1758" s="1">
        <v>1627.56</v>
      </c>
      <c r="G1758" s="1">
        <v>1905.86</v>
      </c>
      <c r="H1758" s="1">
        <v>701.87</v>
      </c>
      <c r="I1758" s="6">
        <v>4235.29</v>
      </c>
      <c r="J1758" s="86"/>
      <c r="K1758" s="86"/>
      <c r="L1758" s="85"/>
      <c r="M1758" s="85"/>
      <c r="N1758" s="85"/>
      <c r="O1758" s="85"/>
      <c r="P1758" s="85"/>
      <c r="Q1758" s="32">
        <f t="shared" si="27"/>
        <v>4235.29</v>
      </c>
    </row>
    <row r="1759" spans="1:17" x14ac:dyDescent="0.25">
      <c r="A1759" s="83" t="s">
        <v>9427</v>
      </c>
      <c r="B1759" s="84" t="s">
        <v>17134</v>
      </c>
      <c r="C1759" s="7">
        <v>95001</v>
      </c>
      <c r="D1759" s="7">
        <v>491</v>
      </c>
      <c r="E1759" s="1">
        <v>266594.28000000003</v>
      </c>
      <c r="F1759" s="1">
        <v>5280.37</v>
      </c>
      <c r="G1759" s="1">
        <v>2924.3</v>
      </c>
      <c r="H1759" s="1">
        <v>1514.52</v>
      </c>
      <c r="I1759" s="6">
        <v>9719.19</v>
      </c>
      <c r="J1759" s="86"/>
      <c r="K1759" s="86"/>
      <c r="L1759" s="85"/>
      <c r="M1759" s="85"/>
      <c r="N1759" s="85"/>
      <c r="O1759" s="85"/>
      <c r="P1759" s="85"/>
      <c r="Q1759" s="32">
        <f t="shared" si="27"/>
        <v>9719.19</v>
      </c>
    </row>
    <row r="1760" spans="1:17" x14ac:dyDescent="0.25">
      <c r="A1760" s="83" t="s">
        <v>9428</v>
      </c>
      <c r="B1760" s="84" t="s">
        <v>17135</v>
      </c>
      <c r="C1760" s="7">
        <v>69205</v>
      </c>
      <c r="D1760" s="7">
        <v>477</v>
      </c>
      <c r="E1760" s="1">
        <v>242521.32</v>
      </c>
      <c r="F1760" s="1">
        <v>3846.57</v>
      </c>
      <c r="G1760" s="1">
        <v>2840.92</v>
      </c>
      <c r="H1760" s="1">
        <v>1377.76</v>
      </c>
      <c r="I1760" s="6">
        <v>8065.25</v>
      </c>
      <c r="J1760" s="86"/>
      <c r="K1760" s="86"/>
      <c r="L1760" s="85"/>
      <c r="M1760" s="85"/>
      <c r="N1760" s="85"/>
      <c r="O1760" s="85"/>
      <c r="P1760" s="85"/>
      <c r="Q1760" s="32">
        <f t="shared" si="27"/>
        <v>8065.25</v>
      </c>
    </row>
    <row r="1761" spans="1:17" x14ac:dyDescent="0.25">
      <c r="A1761" s="83" t="s">
        <v>9429</v>
      </c>
      <c r="B1761" s="84" t="s">
        <v>17136</v>
      </c>
      <c r="C1761" s="7">
        <v>31571</v>
      </c>
      <c r="D1761" s="7">
        <v>561</v>
      </c>
      <c r="E1761" s="1">
        <v>2624045.7400000002</v>
      </c>
      <c r="F1761" s="1">
        <v>1754.78</v>
      </c>
      <c r="G1761" s="1">
        <v>3341.22</v>
      </c>
      <c r="H1761" s="1">
        <v>14907.18</v>
      </c>
      <c r="I1761" s="6">
        <v>20003.18</v>
      </c>
      <c r="J1761" s="86"/>
      <c r="K1761" s="86"/>
      <c r="L1761" s="85"/>
      <c r="M1761" s="85"/>
      <c r="N1761" s="85"/>
      <c r="O1761" s="85"/>
      <c r="P1761" s="85"/>
      <c r="Q1761" s="32">
        <f t="shared" si="27"/>
        <v>20003.18</v>
      </c>
    </row>
    <row r="1762" spans="1:17" x14ac:dyDescent="0.25">
      <c r="A1762" s="83" t="s">
        <v>9430</v>
      </c>
      <c r="B1762" s="84" t="s">
        <v>17137</v>
      </c>
      <c r="C1762" s="7">
        <v>2741</v>
      </c>
      <c r="D1762" s="7">
        <v>23</v>
      </c>
      <c r="E1762" s="1">
        <v>3447.2</v>
      </c>
      <c r="F1762" s="1">
        <v>152.35</v>
      </c>
      <c r="G1762" s="1">
        <v>136.97999999999999</v>
      </c>
      <c r="H1762" s="1">
        <v>19.579999999999998</v>
      </c>
      <c r="I1762" s="6">
        <v>308.91000000000003</v>
      </c>
      <c r="J1762" s="86"/>
      <c r="K1762" s="86"/>
      <c r="L1762" s="85"/>
      <c r="M1762" s="85"/>
      <c r="N1762" s="85"/>
      <c r="O1762" s="85"/>
      <c r="P1762" s="85"/>
      <c r="Q1762" s="32">
        <f t="shared" si="27"/>
        <v>308.91000000000003</v>
      </c>
    </row>
    <row r="1763" spans="1:17" x14ac:dyDescent="0.25">
      <c r="A1763" s="83" t="s">
        <v>9431</v>
      </c>
      <c r="B1763" s="84" t="s">
        <v>17138</v>
      </c>
      <c r="C1763" s="7">
        <v>18183</v>
      </c>
      <c r="D1763" s="7">
        <v>206</v>
      </c>
      <c r="E1763" s="1">
        <v>369719.18</v>
      </c>
      <c r="F1763" s="1">
        <v>1010.65</v>
      </c>
      <c r="G1763" s="1">
        <v>1226.9000000000001</v>
      </c>
      <c r="H1763" s="1">
        <v>2100.37</v>
      </c>
      <c r="I1763" s="6">
        <v>4337.92</v>
      </c>
      <c r="J1763" s="86"/>
      <c r="K1763" s="86"/>
      <c r="L1763" s="85"/>
      <c r="M1763" s="85"/>
      <c r="N1763" s="85"/>
      <c r="O1763" s="85"/>
      <c r="P1763" s="85"/>
      <c r="Q1763" s="32">
        <f t="shared" si="27"/>
        <v>4337.92</v>
      </c>
    </row>
    <row r="1764" spans="1:17" x14ac:dyDescent="0.25">
      <c r="A1764" s="83" t="s">
        <v>9432</v>
      </c>
      <c r="B1764" s="84" t="s">
        <v>17139</v>
      </c>
      <c r="C1764" s="7">
        <v>796</v>
      </c>
      <c r="D1764" s="7">
        <v>1</v>
      </c>
      <c r="E1764" s="1">
        <v>186.61</v>
      </c>
      <c r="F1764" s="1">
        <v>44.24</v>
      </c>
      <c r="G1764" s="1">
        <v>5.95</v>
      </c>
      <c r="H1764" s="1">
        <v>1.06</v>
      </c>
      <c r="I1764" s="6">
        <v>51.25</v>
      </c>
      <c r="J1764" s="86"/>
      <c r="K1764" s="86"/>
      <c r="L1764" s="85"/>
      <c r="M1764" s="85"/>
      <c r="N1764" s="85"/>
      <c r="O1764" s="85"/>
      <c r="P1764" s="85"/>
      <c r="Q1764" s="32">
        <f t="shared" si="27"/>
        <v>51.25</v>
      </c>
    </row>
    <row r="1765" spans="1:17" x14ac:dyDescent="0.25">
      <c r="A1765" s="83" t="s">
        <v>9433</v>
      </c>
      <c r="B1765" s="84" t="s">
        <v>17140</v>
      </c>
      <c r="C1765" s="7">
        <v>7016</v>
      </c>
      <c r="D1765" s="7">
        <v>51</v>
      </c>
      <c r="E1765" s="1">
        <v>14368.08</v>
      </c>
      <c r="F1765" s="1">
        <v>389.97</v>
      </c>
      <c r="G1765" s="1">
        <v>303.74</v>
      </c>
      <c r="H1765" s="1">
        <v>81.62</v>
      </c>
      <c r="I1765" s="6">
        <v>775.33</v>
      </c>
      <c r="J1765" s="86"/>
      <c r="K1765" s="86"/>
      <c r="L1765" s="85"/>
      <c r="M1765" s="85"/>
      <c r="N1765" s="85"/>
      <c r="O1765" s="85"/>
      <c r="P1765" s="85"/>
      <c r="Q1765" s="32">
        <f t="shared" si="27"/>
        <v>775.33</v>
      </c>
    </row>
    <row r="1766" spans="1:17" x14ac:dyDescent="0.25">
      <c r="A1766" s="83" t="s">
        <v>9434</v>
      </c>
      <c r="B1766" s="84" t="s">
        <v>17141</v>
      </c>
      <c r="C1766" s="7">
        <v>16605</v>
      </c>
      <c r="D1766" s="7">
        <v>150</v>
      </c>
      <c r="E1766" s="1">
        <v>63283.41</v>
      </c>
      <c r="F1766" s="1">
        <v>922.94</v>
      </c>
      <c r="G1766" s="1">
        <v>893.38</v>
      </c>
      <c r="H1766" s="1">
        <v>359.51</v>
      </c>
      <c r="I1766" s="6">
        <v>2175.83</v>
      </c>
      <c r="J1766" s="86"/>
      <c r="K1766" s="86"/>
      <c r="L1766" s="85"/>
      <c r="M1766" s="85"/>
      <c r="N1766" s="85"/>
      <c r="O1766" s="85"/>
      <c r="P1766" s="85"/>
      <c r="Q1766" s="32">
        <f t="shared" si="27"/>
        <v>2175.83</v>
      </c>
    </row>
    <row r="1767" spans="1:17" x14ac:dyDescent="0.25">
      <c r="A1767" s="83" t="s">
        <v>9435</v>
      </c>
      <c r="B1767" s="84" t="s">
        <v>17142</v>
      </c>
      <c r="C1767" s="7">
        <v>12622</v>
      </c>
      <c r="D1767" s="7">
        <v>93</v>
      </c>
      <c r="E1767" s="1">
        <v>103410.48</v>
      </c>
      <c r="F1767" s="1">
        <v>701.56</v>
      </c>
      <c r="G1767" s="1">
        <v>553.89</v>
      </c>
      <c r="H1767" s="1">
        <v>587.47</v>
      </c>
      <c r="I1767" s="6">
        <v>1842.92</v>
      </c>
      <c r="J1767" s="86"/>
      <c r="K1767" s="86"/>
      <c r="L1767" s="85"/>
      <c r="M1767" s="85"/>
      <c r="N1767" s="85"/>
      <c r="O1767" s="85"/>
      <c r="P1767" s="85"/>
      <c r="Q1767" s="32">
        <f t="shared" si="27"/>
        <v>1842.92</v>
      </c>
    </row>
    <row r="1768" spans="1:17" x14ac:dyDescent="0.25">
      <c r="A1768" s="83" t="s">
        <v>9436</v>
      </c>
      <c r="B1768" s="84" t="s">
        <v>17143</v>
      </c>
      <c r="C1768" s="7">
        <v>455</v>
      </c>
      <c r="D1768" s="7">
        <v>4</v>
      </c>
      <c r="E1768" s="1">
        <v>514.23</v>
      </c>
      <c r="F1768" s="1">
        <v>25.29</v>
      </c>
      <c r="G1768" s="1">
        <v>23.82</v>
      </c>
      <c r="H1768" s="1">
        <v>2.92</v>
      </c>
      <c r="I1768" s="6">
        <v>52.03</v>
      </c>
      <c r="J1768" s="86"/>
      <c r="K1768" s="86"/>
      <c r="L1768" s="85"/>
      <c r="M1768" s="85"/>
      <c r="N1768" s="85"/>
      <c r="O1768" s="85"/>
      <c r="P1768" s="85"/>
      <c r="Q1768" s="32">
        <f t="shared" si="27"/>
        <v>52.03</v>
      </c>
    </row>
    <row r="1769" spans="1:17" x14ac:dyDescent="0.25">
      <c r="A1769" s="83" t="s">
        <v>9437</v>
      </c>
      <c r="B1769" s="84" t="s">
        <v>17144</v>
      </c>
      <c r="C1769" s="7">
        <v>12134</v>
      </c>
      <c r="D1769" s="7">
        <v>107</v>
      </c>
      <c r="E1769" s="1">
        <v>26354.13</v>
      </c>
      <c r="F1769" s="1">
        <v>674.43</v>
      </c>
      <c r="G1769" s="1">
        <v>637.27</v>
      </c>
      <c r="H1769" s="1">
        <v>149.72</v>
      </c>
      <c r="I1769" s="6">
        <v>1461.42</v>
      </c>
      <c r="J1769" s="86"/>
      <c r="K1769" s="86"/>
      <c r="L1769" s="85"/>
      <c r="M1769" s="85"/>
      <c r="N1769" s="85"/>
      <c r="O1769" s="85"/>
      <c r="P1769" s="85"/>
      <c r="Q1769" s="32">
        <f t="shared" si="27"/>
        <v>1461.42</v>
      </c>
    </row>
    <row r="1770" spans="1:17" x14ac:dyDescent="0.25">
      <c r="A1770" s="83" t="s">
        <v>9438</v>
      </c>
      <c r="B1770" s="84" t="s">
        <v>17145</v>
      </c>
      <c r="C1770" s="7">
        <v>1379</v>
      </c>
      <c r="D1770" s="7">
        <v>9</v>
      </c>
      <c r="E1770" s="1">
        <v>1873.78</v>
      </c>
      <c r="F1770" s="1">
        <v>76.650000000000006</v>
      </c>
      <c r="G1770" s="1">
        <v>53.6</v>
      </c>
      <c r="H1770" s="1">
        <v>10.65</v>
      </c>
      <c r="I1770" s="6">
        <v>140.9</v>
      </c>
      <c r="J1770" s="86"/>
      <c r="K1770" s="86"/>
      <c r="L1770" s="85"/>
      <c r="M1770" s="85"/>
      <c r="N1770" s="85"/>
      <c r="O1770" s="85"/>
      <c r="P1770" s="85"/>
      <c r="Q1770" s="32">
        <f t="shared" si="27"/>
        <v>140.9</v>
      </c>
    </row>
    <row r="1771" spans="1:17" x14ac:dyDescent="0.25">
      <c r="A1771" s="83" t="s">
        <v>9439</v>
      </c>
      <c r="B1771" s="84" t="s">
        <v>17146</v>
      </c>
      <c r="C1771" s="7">
        <v>6986</v>
      </c>
      <c r="D1771" s="7">
        <v>40</v>
      </c>
      <c r="E1771" s="1">
        <v>13686.31</v>
      </c>
      <c r="F1771" s="1">
        <v>388.3</v>
      </c>
      <c r="G1771" s="1">
        <v>238.23</v>
      </c>
      <c r="H1771" s="1">
        <v>77.75</v>
      </c>
      <c r="I1771" s="6">
        <v>704.28</v>
      </c>
      <c r="J1771" s="86"/>
      <c r="K1771" s="86"/>
      <c r="L1771" s="85"/>
      <c r="M1771" s="85"/>
      <c r="N1771" s="85"/>
      <c r="O1771" s="85"/>
      <c r="P1771" s="85"/>
      <c r="Q1771" s="32">
        <f t="shared" si="27"/>
        <v>704.28</v>
      </c>
    </row>
    <row r="1772" spans="1:17" x14ac:dyDescent="0.25">
      <c r="A1772" s="83" t="s">
        <v>9440</v>
      </c>
      <c r="B1772" s="84" t="s">
        <v>17147</v>
      </c>
      <c r="C1772" s="7">
        <v>4433</v>
      </c>
      <c r="D1772" s="7">
        <v>36</v>
      </c>
      <c r="E1772" s="1">
        <v>88543.56</v>
      </c>
      <c r="F1772" s="1">
        <v>246.4</v>
      </c>
      <c r="G1772" s="1">
        <v>214.41</v>
      </c>
      <c r="H1772" s="1">
        <v>503.02</v>
      </c>
      <c r="I1772" s="6">
        <v>963.83</v>
      </c>
      <c r="J1772" s="86"/>
      <c r="K1772" s="86"/>
      <c r="L1772" s="85"/>
      <c r="M1772" s="85"/>
      <c r="N1772" s="85"/>
      <c r="O1772" s="85"/>
      <c r="P1772" s="85"/>
      <c r="Q1772" s="32">
        <f t="shared" si="27"/>
        <v>963.83</v>
      </c>
    </row>
    <row r="1773" spans="1:17" x14ac:dyDescent="0.25">
      <c r="A1773" s="83" t="s">
        <v>9441</v>
      </c>
      <c r="B1773" s="84" t="s">
        <v>17148</v>
      </c>
      <c r="C1773" s="7">
        <v>2801</v>
      </c>
      <c r="D1773" s="7">
        <v>9</v>
      </c>
      <c r="E1773" s="1">
        <v>2550.64</v>
      </c>
      <c r="F1773" s="1">
        <v>155.69</v>
      </c>
      <c r="G1773" s="1">
        <v>53.6</v>
      </c>
      <c r="H1773" s="1">
        <v>14.49</v>
      </c>
      <c r="I1773" s="6">
        <v>223.78</v>
      </c>
      <c r="J1773" s="86"/>
      <c r="K1773" s="86"/>
      <c r="L1773" s="85"/>
      <c r="M1773" s="85"/>
      <c r="N1773" s="85"/>
      <c r="O1773" s="85"/>
      <c r="P1773" s="85"/>
      <c r="Q1773" s="32">
        <f t="shared" si="27"/>
        <v>223.78</v>
      </c>
    </row>
    <row r="1774" spans="1:17" x14ac:dyDescent="0.25">
      <c r="A1774" s="83" t="s">
        <v>9442</v>
      </c>
      <c r="B1774" s="84" t="s">
        <v>17149</v>
      </c>
      <c r="C1774" s="7">
        <v>1304</v>
      </c>
      <c r="D1774" s="7">
        <v>27</v>
      </c>
      <c r="E1774" s="1">
        <v>6564.51</v>
      </c>
      <c r="F1774" s="1">
        <v>492.98</v>
      </c>
      <c r="G1774" s="1">
        <v>678.02</v>
      </c>
      <c r="H1774" s="1">
        <v>115.51</v>
      </c>
      <c r="I1774" s="6">
        <v>1286.51</v>
      </c>
      <c r="J1774" s="86"/>
      <c r="K1774" s="86"/>
      <c r="L1774" s="85"/>
      <c r="M1774" s="85"/>
      <c r="N1774" s="85"/>
      <c r="O1774" s="85"/>
      <c r="P1774" s="85"/>
      <c r="Q1774" s="32">
        <f t="shared" si="27"/>
        <v>1286.51</v>
      </c>
    </row>
    <row r="1775" spans="1:17" x14ac:dyDescent="0.25">
      <c r="A1775" s="83" t="s">
        <v>9443</v>
      </c>
      <c r="B1775" s="84" t="s">
        <v>17150</v>
      </c>
      <c r="C1775" s="7">
        <v>123</v>
      </c>
      <c r="D1775" s="7">
        <v>0</v>
      </c>
      <c r="E1775" s="1">
        <v>0</v>
      </c>
      <c r="F1775" s="1">
        <v>46.5</v>
      </c>
      <c r="G1775" s="1">
        <v>0</v>
      </c>
      <c r="H1775" s="1">
        <v>0</v>
      </c>
      <c r="I1775" s="6">
        <v>46.5</v>
      </c>
      <c r="J1775" s="86"/>
      <c r="K1775" s="86"/>
      <c r="L1775" s="85"/>
      <c r="M1775" s="85"/>
      <c r="N1775" s="85"/>
      <c r="O1775" s="85"/>
      <c r="P1775" s="85"/>
      <c r="Q1775" s="32">
        <f t="shared" si="27"/>
        <v>46.5</v>
      </c>
    </row>
    <row r="1776" spans="1:17" x14ac:dyDescent="0.25">
      <c r="A1776" s="83" t="s">
        <v>9444</v>
      </c>
      <c r="B1776" s="84" t="s">
        <v>17151</v>
      </c>
      <c r="C1776" s="7">
        <v>1227</v>
      </c>
      <c r="D1776" s="7">
        <v>40</v>
      </c>
      <c r="E1776" s="1">
        <v>9095.73</v>
      </c>
      <c r="F1776" s="1">
        <v>463.87</v>
      </c>
      <c r="G1776" s="1">
        <v>1004.46</v>
      </c>
      <c r="H1776" s="1">
        <v>160.06</v>
      </c>
      <c r="I1776" s="6">
        <v>1628.39</v>
      </c>
      <c r="J1776" s="86"/>
      <c r="K1776" s="86"/>
      <c r="L1776" s="85"/>
      <c r="M1776" s="85"/>
      <c r="N1776" s="85"/>
      <c r="O1776" s="85"/>
      <c r="P1776" s="85"/>
      <c r="Q1776" s="32">
        <f t="shared" si="27"/>
        <v>1628.39</v>
      </c>
    </row>
    <row r="1777" spans="1:17" x14ac:dyDescent="0.25">
      <c r="A1777" s="83" t="s">
        <v>9445</v>
      </c>
      <c r="B1777" s="84" t="s">
        <v>17152</v>
      </c>
      <c r="C1777" s="7">
        <v>6638</v>
      </c>
      <c r="D1777" s="7">
        <v>151</v>
      </c>
      <c r="E1777" s="1">
        <v>45642.44</v>
      </c>
      <c r="F1777" s="1">
        <v>2509.5100000000002</v>
      </c>
      <c r="G1777" s="1">
        <v>3791.85</v>
      </c>
      <c r="H1777" s="1">
        <v>803.15</v>
      </c>
      <c r="I1777" s="6">
        <v>7104.51</v>
      </c>
      <c r="J1777" s="86"/>
      <c r="K1777" s="86"/>
      <c r="L1777" s="85"/>
      <c r="M1777" s="85"/>
      <c r="N1777" s="85"/>
      <c r="O1777" s="85"/>
      <c r="P1777" s="85"/>
      <c r="Q1777" s="32">
        <f t="shared" si="27"/>
        <v>7104.51</v>
      </c>
    </row>
    <row r="1778" spans="1:17" x14ac:dyDescent="0.25">
      <c r="A1778" s="83" t="s">
        <v>9446</v>
      </c>
      <c r="B1778" s="84" t="s">
        <v>17153</v>
      </c>
      <c r="C1778" s="7">
        <v>10417</v>
      </c>
      <c r="D1778" s="7">
        <v>242</v>
      </c>
      <c r="E1778" s="1">
        <v>1340328.22</v>
      </c>
      <c r="F1778" s="1">
        <v>3938.17</v>
      </c>
      <c r="G1778" s="1">
        <v>6077</v>
      </c>
      <c r="H1778" s="1">
        <v>23585.15</v>
      </c>
      <c r="I1778" s="6">
        <v>33600.32</v>
      </c>
      <c r="J1778" s="86"/>
      <c r="K1778" s="86"/>
      <c r="L1778" s="85"/>
      <c r="M1778" s="85"/>
      <c r="N1778" s="85"/>
      <c r="O1778" s="85"/>
      <c r="P1778" s="85"/>
      <c r="Q1778" s="32">
        <f t="shared" si="27"/>
        <v>33600.32</v>
      </c>
    </row>
    <row r="1779" spans="1:17" x14ac:dyDescent="0.25">
      <c r="A1779" s="83" t="s">
        <v>9447</v>
      </c>
      <c r="B1779" s="84" t="s">
        <v>17154</v>
      </c>
      <c r="C1779" s="7">
        <v>188</v>
      </c>
      <c r="D1779" s="7">
        <v>0</v>
      </c>
      <c r="E1779" s="1">
        <v>0</v>
      </c>
      <c r="F1779" s="1">
        <v>71.069999999999993</v>
      </c>
      <c r="G1779" s="1">
        <v>0</v>
      </c>
      <c r="H1779" s="1">
        <v>0</v>
      </c>
      <c r="I1779" s="6">
        <v>71.069999999999993</v>
      </c>
      <c r="J1779" s="86"/>
      <c r="K1779" s="86"/>
      <c r="L1779" s="85"/>
      <c r="M1779" s="85"/>
      <c r="N1779" s="85"/>
      <c r="O1779" s="85"/>
      <c r="P1779" s="85"/>
      <c r="Q1779" s="32">
        <f t="shared" si="27"/>
        <v>71.069999999999993</v>
      </c>
    </row>
    <row r="1780" spans="1:17" x14ac:dyDescent="0.25">
      <c r="A1780" s="83" t="s">
        <v>9448</v>
      </c>
      <c r="B1780" s="84" t="s">
        <v>17155</v>
      </c>
      <c r="C1780" s="7">
        <v>862</v>
      </c>
      <c r="D1780" s="7">
        <v>3</v>
      </c>
      <c r="E1780" s="1">
        <v>522.51</v>
      </c>
      <c r="F1780" s="1">
        <v>325.88</v>
      </c>
      <c r="G1780" s="1">
        <v>75.34</v>
      </c>
      <c r="H1780" s="1">
        <v>9.19</v>
      </c>
      <c r="I1780" s="6">
        <v>410.41</v>
      </c>
      <c r="J1780" s="86"/>
      <c r="K1780" s="86"/>
      <c r="L1780" s="85"/>
      <c r="M1780" s="85"/>
      <c r="N1780" s="85"/>
      <c r="O1780" s="85"/>
      <c r="P1780" s="85"/>
      <c r="Q1780" s="32">
        <f t="shared" si="27"/>
        <v>410.41</v>
      </c>
    </row>
    <row r="1781" spans="1:17" x14ac:dyDescent="0.25">
      <c r="A1781" s="83" t="s">
        <v>9449</v>
      </c>
      <c r="B1781" s="84" t="s">
        <v>17156</v>
      </c>
      <c r="C1781" s="7">
        <v>262</v>
      </c>
      <c r="D1781" s="7">
        <v>3</v>
      </c>
      <c r="E1781" s="1">
        <v>593.6</v>
      </c>
      <c r="F1781" s="1">
        <v>99.05</v>
      </c>
      <c r="G1781" s="1">
        <v>75.34</v>
      </c>
      <c r="H1781" s="1">
        <v>10.45</v>
      </c>
      <c r="I1781" s="6">
        <v>184.84</v>
      </c>
      <c r="J1781" s="86"/>
      <c r="K1781" s="86"/>
      <c r="L1781" s="85"/>
      <c r="M1781" s="85"/>
      <c r="N1781" s="85"/>
      <c r="O1781" s="85"/>
      <c r="P1781" s="85"/>
      <c r="Q1781" s="32">
        <f t="shared" si="27"/>
        <v>184.84</v>
      </c>
    </row>
    <row r="1782" spans="1:17" x14ac:dyDescent="0.25">
      <c r="A1782" s="83" t="s">
        <v>9450</v>
      </c>
      <c r="B1782" s="84" t="s">
        <v>17157</v>
      </c>
      <c r="C1782" s="7">
        <v>26742</v>
      </c>
      <c r="D1782" s="7">
        <v>506</v>
      </c>
      <c r="E1782" s="1">
        <v>824323.56</v>
      </c>
      <c r="F1782" s="1">
        <v>10109.879999999999</v>
      </c>
      <c r="G1782" s="1">
        <v>12706.46</v>
      </c>
      <c r="H1782" s="1">
        <v>14505.25</v>
      </c>
      <c r="I1782" s="6">
        <v>37321.589999999997</v>
      </c>
      <c r="J1782" s="86"/>
      <c r="K1782" s="86"/>
      <c r="L1782" s="85"/>
      <c r="M1782" s="85"/>
      <c r="N1782" s="85"/>
      <c r="O1782" s="85"/>
      <c r="P1782" s="85"/>
      <c r="Q1782" s="32">
        <f t="shared" si="27"/>
        <v>37321.589999999997</v>
      </c>
    </row>
    <row r="1783" spans="1:17" x14ac:dyDescent="0.25">
      <c r="A1783" s="83" t="s">
        <v>9451</v>
      </c>
      <c r="B1783" s="84" t="s">
        <v>17158</v>
      </c>
      <c r="C1783" s="7">
        <v>244</v>
      </c>
      <c r="D1783" s="7">
        <v>0</v>
      </c>
      <c r="E1783" s="1">
        <v>0</v>
      </c>
      <c r="F1783" s="1">
        <v>92.25</v>
      </c>
      <c r="G1783" s="1">
        <v>0</v>
      </c>
      <c r="H1783" s="1">
        <v>0</v>
      </c>
      <c r="I1783" s="6">
        <v>92.25</v>
      </c>
      <c r="J1783" s="86"/>
      <c r="K1783" s="86"/>
      <c r="L1783" s="85"/>
      <c r="M1783" s="85"/>
      <c r="N1783" s="85"/>
      <c r="O1783" s="85"/>
      <c r="P1783" s="85"/>
      <c r="Q1783" s="32">
        <f t="shared" si="27"/>
        <v>92.25</v>
      </c>
    </row>
    <row r="1784" spans="1:17" x14ac:dyDescent="0.25">
      <c r="A1784" s="83" t="s">
        <v>9452</v>
      </c>
      <c r="B1784" s="84" t="s">
        <v>17159</v>
      </c>
      <c r="C1784" s="7">
        <v>6090</v>
      </c>
      <c r="D1784" s="7">
        <v>80</v>
      </c>
      <c r="E1784" s="1">
        <v>48891.09</v>
      </c>
      <c r="F1784" s="1">
        <v>2302.34</v>
      </c>
      <c r="G1784" s="1">
        <v>2008.93</v>
      </c>
      <c r="H1784" s="1">
        <v>860.31</v>
      </c>
      <c r="I1784" s="6">
        <v>5171.58</v>
      </c>
      <c r="J1784" s="86"/>
      <c r="K1784" s="86"/>
      <c r="L1784" s="85"/>
      <c r="M1784" s="85"/>
      <c r="N1784" s="85"/>
      <c r="O1784" s="85"/>
      <c r="P1784" s="85"/>
      <c r="Q1784" s="32">
        <f t="shared" si="27"/>
        <v>5171.58</v>
      </c>
    </row>
    <row r="1785" spans="1:17" x14ac:dyDescent="0.25">
      <c r="A1785" s="83" t="s">
        <v>9453</v>
      </c>
      <c r="B1785" s="84" t="s">
        <v>17160</v>
      </c>
      <c r="C1785" s="7">
        <v>3601</v>
      </c>
      <c r="D1785" s="7">
        <v>43</v>
      </c>
      <c r="E1785" s="1">
        <v>16851.759999999998</v>
      </c>
      <c r="F1785" s="1">
        <v>1361.37</v>
      </c>
      <c r="G1785" s="1">
        <v>1079.8</v>
      </c>
      <c r="H1785" s="1">
        <v>296.54000000000002</v>
      </c>
      <c r="I1785" s="6">
        <v>2737.71</v>
      </c>
      <c r="J1785" s="86"/>
      <c r="K1785" s="86"/>
      <c r="L1785" s="85"/>
      <c r="M1785" s="85"/>
      <c r="N1785" s="85"/>
      <c r="O1785" s="85"/>
      <c r="P1785" s="85"/>
      <c r="Q1785" s="32">
        <f t="shared" si="27"/>
        <v>2737.71</v>
      </c>
    </row>
    <row r="1786" spans="1:17" x14ac:dyDescent="0.25">
      <c r="A1786" s="83" t="s">
        <v>9454</v>
      </c>
      <c r="B1786" s="84" t="s">
        <v>17161</v>
      </c>
      <c r="C1786" s="7">
        <v>151</v>
      </c>
      <c r="D1786" s="7">
        <v>1</v>
      </c>
      <c r="E1786" s="1">
        <v>69.41</v>
      </c>
      <c r="F1786" s="1">
        <v>57.09</v>
      </c>
      <c r="G1786" s="1">
        <v>25.11</v>
      </c>
      <c r="H1786" s="1">
        <v>1.22</v>
      </c>
      <c r="I1786" s="6">
        <v>83.42</v>
      </c>
      <c r="J1786" s="86"/>
      <c r="K1786" s="86"/>
      <c r="L1786" s="85"/>
      <c r="M1786" s="85"/>
      <c r="N1786" s="85"/>
      <c r="O1786" s="85"/>
      <c r="P1786" s="85"/>
      <c r="Q1786" s="32">
        <f t="shared" si="27"/>
        <v>83.42</v>
      </c>
    </row>
    <row r="1787" spans="1:17" x14ac:dyDescent="0.25">
      <c r="A1787" s="83" t="s">
        <v>9455</v>
      </c>
      <c r="B1787" s="84" t="s">
        <v>17162</v>
      </c>
      <c r="C1787" s="7">
        <v>184</v>
      </c>
      <c r="D1787" s="7">
        <v>4</v>
      </c>
      <c r="E1787" s="1">
        <v>9113.23</v>
      </c>
      <c r="F1787" s="1">
        <v>69.56</v>
      </c>
      <c r="G1787" s="1">
        <v>100.45</v>
      </c>
      <c r="H1787" s="1">
        <v>160.36000000000001</v>
      </c>
      <c r="I1787" s="6">
        <v>330.37</v>
      </c>
      <c r="J1787" s="86"/>
      <c r="K1787" s="86"/>
      <c r="L1787" s="85"/>
      <c r="M1787" s="85"/>
      <c r="N1787" s="85"/>
      <c r="O1787" s="85"/>
      <c r="P1787" s="85"/>
      <c r="Q1787" s="32">
        <f t="shared" si="27"/>
        <v>330.37</v>
      </c>
    </row>
    <row r="1788" spans="1:17" x14ac:dyDescent="0.25">
      <c r="A1788" s="83" t="s">
        <v>9456</v>
      </c>
      <c r="B1788" s="84" t="s">
        <v>17163</v>
      </c>
      <c r="C1788" s="7">
        <v>126</v>
      </c>
      <c r="D1788" s="7">
        <v>2</v>
      </c>
      <c r="E1788" s="1">
        <v>435.43</v>
      </c>
      <c r="F1788" s="1">
        <v>47.63</v>
      </c>
      <c r="G1788" s="1">
        <v>50.22</v>
      </c>
      <c r="H1788" s="1">
        <v>7.66</v>
      </c>
      <c r="I1788" s="6">
        <v>105.51</v>
      </c>
      <c r="J1788" s="86"/>
      <c r="K1788" s="86"/>
      <c r="L1788" s="85"/>
      <c r="M1788" s="85"/>
      <c r="N1788" s="85"/>
      <c r="O1788" s="85"/>
      <c r="P1788" s="85"/>
      <c r="Q1788" s="32">
        <f t="shared" si="27"/>
        <v>105.51</v>
      </c>
    </row>
    <row r="1789" spans="1:17" x14ac:dyDescent="0.25">
      <c r="A1789" s="83" t="s">
        <v>9457</v>
      </c>
      <c r="B1789" s="84" t="s">
        <v>17164</v>
      </c>
      <c r="C1789" s="7">
        <v>1955</v>
      </c>
      <c r="D1789" s="7">
        <v>24</v>
      </c>
      <c r="E1789" s="1">
        <v>16508.96</v>
      </c>
      <c r="F1789" s="1">
        <v>739.1</v>
      </c>
      <c r="G1789" s="1">
        <v>602.67999999999995</v>
      </c>
      <c r="H1789" s="1">
        <v>290.5</v>
      </c>
      <c r="I1789" s="6">
        <v>1632.28</v>
      </c>
      <c r="J1789" s="86"/>
      <c r="K1789" s="86"/>
      <c r="L1789" s="85"/>
      <c r="M1789" s="85"/>
      <c r="N1789" s="85"/>
      <c r="O1789" s="85"/>
      <c r="P1789" s="85"/>
      <c r="Q1789" s="32">
        <f t="shared" si="27"/>
        <v>1632.28</v>
      </c>
    </row>
    <row r="1790" spans="1:17" x14ac:dyDescent="0.25">
      <c r="A1790" s="83" t="s">
        <v>9458</v>
      </c>
      <c r="B1790" s="84" t="s">
        <v>17165</v>
      </c>
      <c r="C1790" s="7">
        <v>153</v>
      </c>
      <c r="D1790" s="7">
        <v>5</v>
      </c>
      <c r="E1790" s="1">
        <v>1045.03</v>
      </c>
      <c r="F1790" s="1">
        <v>57.84</v>
      </c>
      <c r="G1790" s="1">
        <v>125.56</v>
      </c>
      <c r="H1790" s="1">
        <v>18.39</v>
      </c>
      <c r="I1790" s="6">
        <v>201.79</v>
      </c>
      <c r="J1790" s="86"/>
      <c r="K1790" s="86"/>
      <c r="L1790" s="85"/>
      <c r="M1790" s="85"/>
      <c r="N1790" s="85"/>
      <c r="O1790" s="85"/>
      <c r="P1790" s="85"/>
      <c r="Q1790" s="32">
        <f t="shared" si="27"/>
        <v>201.79</v>
      </c>
    </row>
    <row r="1791" spans="1:17" x14ac:dyDescent="0.25">
      <c r="A1791" s="83" t="s">
        <v>9459</v>
      </c>
      <c r="B1791" s="84" t="s">
        <v>17166</v>
      </c>
      <c r="C1791" s="7">
        <v>310</v>
      </c>
      <c r="D1791" s="7">
        <v>2</v>
      </c>
      <c r="E1791" s="1">
        <v>497.64</v>
      </c>
      <c r="F1791" s="1">
        <v>117.2</v>
      </c>
      <c r="G1791" s="1">
        <v>50.22</v>
      </c>
      <c r="H1791" s="1">
        <v>8.76</v>
      </c>
      <c r="I1791" s="6">
        <v>176.18</v>
      </c>
      <c r="J1791" s="86"/>
      <c r="K1791" s="86"/>
      <c r="L1791" s="85"/>
      <c r="M1791" s="85"/>
      <c r="N1791" s="85"/>
      <c r="O1791" s="85"/>
      <c r="P1791" s="85"/>
      <c r="Q1791" s="32">
        <f t="shared" si="27"/>
        <v>176.18</v>
      </c>
    </row>
    <row r="1792" spans="1:17" x14ac:dyDescent="0.25">
      <c r="A1792" s="83" t="s">
        <v>9460</v>
      </c>
      <c r="B1792" s="84" t="s">
        <v>17167</v>
      </c>
      <c r="C1792" s="7">
        <v>168</v>
      </c>
      <c r="D1792" s="7">
        <v>17</v>
      </c>
      <c r="E1792" s="1">
        <v>40190.699999999997</v>
      </c>
      <c r="F1792" s="1">
        <v>63.51</v>
      </c>
      <c r="G1792" s="1">
        <v>426.9</v>
      </c>
      <c r="H1792" s="1">
        <v>707.22</v>
      </c>
      <c r="I1792" s="6">
        <v>1197.6300000000001</v>
      </c>
      <c r="J1792" s="86"/>
      <c r="K1792" s="86"/>
      <c r="L1792" s="85"/>
      <c r="M1792" s="85"/>
      <c r="N1792" s="85"/>
      <c r="O1792" s="85"/>
      <c r="P1792" s="85"/>
      <c r="Q1792" s="32">
        <f t="shared" si="27"/>
        <v>1197.6300000000001</v>
      </c>
    </row>
    <row r="1793" spans="1:17" x14ac:dyDescent="0.25">
      <c r="A1793" s="83" t="s">
        <v>9461</v>
      </c>
      <c r="B1793" s="84" t="s">
        <v>17168</v>
      </c>
      <c r="C1793" s="7">
        <v>5618</v>
      </c>
      <c r="D1793" s="7">
        <v>99</v>
      </c>
      <c r="E1793" s="1">
        <v>129543.01</v>
      </c>
      <c r="F1793" s="1">
        <v>2123.9</v>
      </c>
      <c r="G1793" s="1">
        <v>2486.0500000000002</v>
      </c>
      <c r="H1793" s="1">
        <v>2279.5100000000002</v>
      </c>
      <c r="I1793" s="6">
        <v>6889.46</v>
      </c>
      <c r="J1793" s="86"/>
      <c r="K1793" s="86"/>
      <c r="L1793" s="85"/>
      <c r="M1793" s="85"/>
      <c r="N1793" s="85"/>
      <c r="O1793" s="85"/>
      <c r="P1793" s="85"/>
      <c r="Q1793" s="32">
        <f t="shared" si="27"/>
        <v>6889.46</v>
      </c>
    </row>
    <row r="1794" spans="1:17" x14ac:dyDescent="0.25">
      <c r="A1794" s="83" t="s">
        <v>9462</v>
      </c>
      <c r="B1794" s="84" t="s">
        <v>17169</v>
      </c>
      <c r="C1794" s="7">
        <v>371</v>
      </c>
      <c r="D1794" s="7">
        <v>10</v>
      </c>
      <c r="E1794" s="1">
        <v>4362.97</v>
      </c>
      <c r="F1794" s="1">
        <v>140.26</v>
      </c>
      <c r="G1794" s="1">
        <v>251.11</v>
      </c>
      <c r="H1794" s="1">
        <v>76.78</v>
      </c>
      <c r="I1794" s="6">
        <v>468.15</v>
      </c>
      <c r="J1794" s="86"/>
      <c r="K1794" s="86"/>
      <c r="L1794" s="85"/>
      <c r="M1794" s="85"/>
      <c r="N1794" s="85"/>
      <c r="O1794" s="85"/>
      <c r="P1794" s="85"/>
      <c r="Q1794" s="32">
        <f t="shared" si="27"/>
        <v>468.15</v>
      </c>
    </row>
    <row r="1795" spans="1:17" x14ac:dyDescent="0.25">
      <c r="A1795" s="83" t="s">
        <v>9463</v>
      </c>
      <c r="B1795" s="84" t="s">
        <v>17170</v>
      </c>
      <c r="C1795" s="7">
        <v>164</v>
      </c>
      <c r="D1795" s="7">
        <v>0</v>
      </c>
      <c r="E1795" s="1">
        <v>0</v>
      </c>
      <c r="F1795" s="1">
        <v>62</v>
      </c>
      <c r="G1795" s="1">
        <v>0</v>
      </c>
      <c r="H1795" s="1">
        <v>0</v>
      </c>
      <c r="I1795" s="6">
        <v>62</v>
      </c>
      <c r="J1795" s="86"/>
      <c r="K1795" s="86"/>
      <c r="L1795" s="85"/>
      <c r="M1795" s="85"/>
      <c r="N1795" s="85"/>
      <c r="O1795" s="85"/>
      <c r="P1795" s="85"/>
      <c r="Q1795" s="32">
        <f t="shared" si="27"/>
        <v>62</v>
      </c>
    </row>
    <row r="1796" spans="1:17" x14ac:dyDescent="0.25">
      <c r="A1796" s="83" t="s">
        <v>9464</v>
      </c>
      <c r="B1796" s="84" t="s">
        <v>17171</v>
      </c>
      <c r="C1796" s="7">
        <v>138</v>
      </c>
      <c r="D1796" s="7">
        <v>6</v>
      </c>
      <c r="E1796" s="1">
        <v>1228.44</v>
      </c>
      <c r="F1796" s="1">
        <v>52.17</v>
      </c>
      <c r="G1796" s="1">
        <v>150.66999999999999</v>
      </c>
      <c r="H1796" s="1">
        <v>21.62</v>
      </c>
      <c r="I1796" s="6">
        <v>224.46</v>
      </c>
      <c r="J1796" s="86"/>
      <c r="K1796" s="86"/>
      <c r="L1796" s="85"/>
      <c r="M1796" s="85"/>
      <c r="N1796" s="85"/>
      <c r="O1796" s="85"/>
      <c r="P1796" s="85"/>
      <c r="Q1796" s="32">
        <f t="shared" si="27"/>
        <v>224.46</v>
      </c>
    </row>
    <row r="1797" spans="1:17" x14ac:dyDescent="0.25">
      <c r="A1797" s="83" t="s">
        <v>9465</v>
      </c>
      <c r="B1797" s="84" t="s">
        <v>17172</v>
      </c>
      <c r="C1797" s="7">
        <v>1063</v>
      </c>
      <c r="D1797" s="7">
        <v>24</v>
      </c>
      <c r="E1797" s="1">
        <v>14326.98</v>
      </c>
      <c r="F1797" s="1">
        <v>401.87</v>
      </c>
      <c r="G1797" s="1">
        <v>602.67999999999995</v>
      </c>
      <c r="H1797" s="1">
        <v>252.1</v>
      </c>
      <c r="I1797" s="6">
        <v>1256.6500000000001</v>
      </c>
      <c r="J1797" s="86"/>
      <c r="K1797" s="86"/>
      <c r="L1797" s="85"/>
      <c r="M1797" s="85"/>
      <c r="N1797" s="85"/>
      <c r="O1797" s="85"/>
      <c r="P1797" s="85"/>
      <c r="Q1797" s="32">
        <f t="shared" si="27"/>
        <v>1256.6500000000001</v>
      </c>
    </row>
    <row r="1798" spans="1:17" x14ac:dyDescent="0.25">
      <c r="A1798" s="83" t="s">
        <v>9466</v>
      </c>
      <c r="B1798" s="84" t="s">
        <v>17173</v>
      </c>
      <c r="C1798" s="7">
        <v>27363</v>
      </c>
      <c r="D1798" s="7">
        <v>295</v>
      </c>
      <c r="E1798" s="1">
        <v>389333.66</v>
      </c>
      <c r="F1798" s="1">
        <v>10344.65</v>
      </c>
      <c r="G1798" s="1">
        <v>7407.92</v>
      </c>
      <c r="H1798" s="1">
        <v>6850.93</v>
      </c>
      <c r="I1798" s="6">
        <v>24603.5</v>
      </c>
      <c r="J1798" s="86"/>
      <c r="K1798" s="86"/>
      <c r="L1798" s="85"/>
      <c r="M1798" s="85"/>
      <c r="N1798" s="85"/>
      <c r="O1798" s="85"/>
      <c r="P1798" s="85"/>
      <c r="Q1798" s="32">
        <f t="shared" si="27"/>
        <v>24603.5</v>
      </c>
    </row>
    <row r="1799" spans="1:17" x14ac:dyDescent="0.25">
      <c r="A1799" s="83" t="s">
        <v>9467</v>
      </c>
      <c r="B1799" s="84" t="s">
        <v>17174</v>
      </c>
      <c r="C1799" s="7">
        <v>18364</v>
      </c>
      <c r="D1799" s="7">
        <v>177</v>
      </c>
      <c r="E1799" s="1">
        <v>61347.39</v>
      </c>
      <c r="F1799" s="1">
        <v>6942.55</v>
      </c>
      <c r="G1799" s="1">
        <v>4444.75</v>
      </c>
      <c r="H1799" s="1">
        <v>1079.5</v>
      </c>
      <c r="I1799" s="6">
        <v>12466.8</v>
      </c>
      <c r="J1799" s="86"/>
      <c r="K1799" s="86"/>
      <c r="L1799" s="85"/>
      <c r="M1799" s="85"/>
      <c r="N1799" s="85"/>
      <c r="O1799" s="85"/>
      <c r="P1799" s="85"/>
      <c r="Q1799" s="32">
        <f t="shared" si="27"/>
        <v>12466.8</v>
      </c>
    </row>
    <row r="1800" spans="1:17" x14ac:dyDescent="0.25">
      <c r="A1800" s="83" t="s">
        <v>9468</v>
      </c>
      <c r="B1800" s="84" t="s">
        <v>17175</v>
      </c>
      <c r="C1800" s="7">
        <v>1048</v>
      </c>
      <c r="D1800" s="7">
        <v>31</v>
      </c>
      <c r="E1800" s="1">
        <v>16994.89</v>
      </c>
      <c r="F1800" s="1">
        <v>396.2</v>
      </c>
      <c r="G1800" s="1">
        <v>778.46</v>
      </c>
      <c r="H1800" s="1">
        <v>299.05</v>
      </c>
      <c r="I1800" s="6">
        <v>1473.71</v>
      </c>
      <c r="J1800" s="86"/>
      <c r="K1800" s="86"/>
      <c r="L1800" s="85"/>
      <c r="M1800" s="85"/>
      <c r="N1800" s="85"/>
      <c r="O1800" s="85"/>
      <c r="P1800" s="85"/>
      <c r="Q1800" s="32">
        <f t="shared" si="27"/>
        <v>1473.71</v>
      </c>
    </row>
    <row r="1801" spans="1:17" x14ac:dyDescent="0.25">
      <c r="A1801" s="83" t="s">
        <v>9469</v>
      </c>
      <c r="B1801" s="84" t="s">
        <v>17176</v>
      </c>
      <c r="C1801" s="7">
        <v>5397</v>
      </c>
      <c r="D1801" s="7">
        <v>59</v>
      </c>
      <c r="E1801" s="1">
        <v>22217.55</v>
      </c>
      <c r="F1801" s="1">
        <v>2040.35</v>
      </c>
      <c r="G1801" s="1">
        <v>1481.58</v>
      </c>
      <c r="H1801" s="1">
        <v>390.95</v>
      </c>
      <c r="I1801" s="6">
        <v>3912.88</v>
      </c>
      <c r="J1801" s="86"/>
      <c r="K1801" s="86"/>
      <c r="L1801" s="85"/>
      <c r="M1801" s="85"/>
      <c r="N1801" s="85"/>
      <c r="O1801" s="85"/>
      <c r="P1801" s="85"/>
      <c r="Q1801" s="32">
        <f t="shared" si="27"/>
        <v>3912.88</v>
      </c>
    </row>
    <row r="1802" spans="1:17" x14ac:dyDescent="0.25">
      <c r="A1802" s="83" t="s">
        <v>9470</v>
      </c>
      <c r="B1802" s="84" t="s">
        <v>17177</v>
      </c>
      <c r="C1802" s="7">
        <v>35052</v>
      </c>
      <c r="D1802" s="7">
        <v>326</v>
      </c>
      <c r="E1802" s="1">
        <v>135484.79</v>
      </c>
      <c r="F1802" s="1">
        <v>13251.5</v>
      </c>
      <c r="G1802" s="1">
        <v>8186.38</v>
      </c>
      <c r="H1802" s="1">
        <v>2384.06</v>
      </c>
      <c r="I1802" s="6">
        <v>23821.94</v>
      </c>
      <c r="J1802" s="86"/>
      <c r="K1802" s="86"/>
      <c r="L1802" s="85"/>
      <c r="M1802" s="85"/>
      <c r="N1802" s="85"/>
      <c r="O1802" s="85"/>
      <c r="P1802" s="85"/>
      <c r="Q1802" s="32">
        <f t="shared" si="27"/>
        <v>23821.94</v>
      </c>
    </row>
    <row r="1803" spans="1:17" x14ac:dyDescent="0.25">
      <c r="A1803" s="83" t="s">
        <v>9471</v>
      </c>
      <c r="B1803" s="84" t="s">
        <v>17178</v>
      </c>
      <c r="C1803" s="7">
        <v>2978</v>
      </c>
      <c r="D1803" s="7">
        <v>96</v>
      </c>
      <c r="E1803" s="1">
        <v>101481.65</v>
      </c>
      <c r="F1803" s="1">
        <v>1125.8399999999999</v>
      </c>
      <c r="G1803" s="1">
        <v>2410.71</v>
      </c>
      <c r="H1803" s="1">
        <v>1785.73</v>
      </c>
      <c r="I1803" s="6">
        <v>5322.28</v>
      </c>
      <c r="J1803" s="86"/>
      <c r="K1803" s="86"/>
      <c r="L1803" s="85"/>
      <c r="M1803" s="85"/>
      <c r="N1803" s="85"/>
      <c r="O1803" s="85"/>
      <c r="P1803" s="85"/>
      <c r="Q1803" s="32">
        <f t="shared" si="27"/>
        <v>5322.28</v>
      </c>
    </row>
    <row r="1804" spans="1:17" x14ac:dyDescent="0.25">
      <c r="A1804" s="83" t="s">
        <v>9472</v>
      </c>
      <c r="B1804" s="84" t="s">
        <v>17179</v>
      </c>
      <c r="C1804" s="7">
        <v>1961</v>
      </c>
      <c r="D1804" s="7">
        <v>34</v>
      </c>
      <c r="E1804" s="1">
        <v>12548.4</v>
      </c>
      <c r="F1804" s="1">
        <v>741.36</v>
      </c>
      <c r="G1804" s="1">
        <v>853.79</v>
      </c>
      <c r="H1804" s="1">
        <v>220.81</v>
      </c>
      <c r="I1804" s="6">
        <v>1815.96</v>
      </c>
      <c r="J1804" s="86"/>
      <c r="K1804" s="86"/>
      <c r="L1804" s="85"/>
      <c r="M1804" s="85"/>
      <c r="N1804" s="85"/>
      <c r="O1804" s="85"/>
      <c r="P1804" s="85"/>
      <c r="Q1804" s="32">
        <f t="shared" si="27"/>
        <v>1815.96</v>
      </c>
    </row>
    <row r="1805" spans="1:17" x14ac:dyDescent="0.25">
      <c r="A1805" s="83" t="s">
        <v>9473</v>
      </c>
      <c r="B1805" s="84" t="s">
        <v>17180</v>
      </c>
      <c r="C1805" s="7">
        <v>676</v>
      </c>
      <c r="D1805" s="7">
        <v>16</v>
      </c>
      <c r="E1805" s="1">
        <v>3512.02</v>
      </c>
      <c r="F1805" s="1">
        <v>255.56</v>
      </c>
      <c r="G1805" s="1">
        <v>401.78</v>
      </c>
      <c r="H1805" s="1">
        <v>61.8</v>
      </c>
      <c r="I1805" s="6">
        <v>719.14</v>
      </c>
      <c r="J1805" s="86"/>
      <c r="K1805" s="86"/>
      <c r="L1805" s="85"/>
      <c r="M1805" s="85"/>
      <c r="N1805" s="85"/>
      <c r="O1805" s="85"/>
      <c r="P1805" s="85"/>
      <c r="Q1805" s="32">
        <f t="shared" si="27"/>
        <v>719.14</v>
      </c>
    </row>
    <row r="1806" spans="1:17" x14ac:dyDescent="0.25">
      <c r="A1806" s="83" t="s">
        <v>9474</v>
      </c>
      <c r="B1806" s="84" t="s">
        <v>17181</v>
      </c>
      <c r="C1806" s="7">
        <v>22</v>
      </c>
      <c r="D1806" s="7">
        <v>2</v>
      </c>
      <c r="E1806" s="1">
        <v>223.93</v>
      </c>
      <c r="F1806" s="1">
        <v>8.32</v>
      </c>
      <c r="G1806" s="1">
        <v>50.22</v>
      </c>
      <c r="H1806" s="1">
        <v>3.94</v>
      </c>
      <c r="I1806" s="6">
        <v>62.48</v>
      </c>
      <c r="J1806" s="86"/>
      <c r="K1806" s="86"/>
      <c r="L1806" s="85"/>
      <c r="M1806" s="85"/>
      <c r="N1806" s="85"/>
      <c r="O1806" s="85"/>
      <c r="P1806" s="85"/>
      <c r="Q1806" s="32">
        <f t="shared" ref="Q1806:Q1869" si="28">P1806+I1806</f>
        <v>62.48</v>
      </c>
    </row>
    <row r="1807" spans="1:17" x14ac:dyDescent="0.25">
      <c r="A1807" s="83" t="s">
        <v>9475</v>
      </c>
      <c r="B1807" s="84" t="s">
        <v>17182</v>
      </c>
      <c r="C1807" s="7">
        <v>179</v>
      </c>
      <c r="D1807" s="7">
        <v>10</v>
      </c>
      <c r="E1807" s="1">
        <v>50822.93</v>
      </c>
      <c r="F1807" s="1">
        <v>67.67</v>
      </c>
      <c r="G1807" s="1">
        <v>251.11</v>
      </c>
      <c r="H1807" s="1">
        <v>894.31</v>
      </c>
      <c r="I1807" s="6">
        <v>1213.0899999999999</v>
      </c>
      <c r="J1807" s="86"/>
      <c r="K1807" s="86"/>
      <c r="L1807" s="85"/>
      <c r="M1807" s="85"/>
      <c r="N1807" s="85"/>
      <c r="O1807" s="85"/>
      <c r="P1807" s="85"/>
      <c r="Q1807" s="32">
        <f t="shared" si="28"/>
        <v>1213.0899999999999</v>
      </c>
    </row>
    <row r="1808" spans="1:17" x14ac:dyDescent="0.25">
      <c r="A1808" s="83" t="s">
        <v>9476</v>
      </c>
      <c r="B1808" s="84" t="s">
        <v>17183</v>
      </c>
      <c r="C1808" s="7">
        <v>918</v>
      </c>
      <c r="D1808" s="7">
        <v>9</v>
      </c>
      <c r="E1808" s="1">
        <v>2029.04</v>
      </c>
      <c r="F1808" s="1">
        <v>347.06</v>
      </c>
      <c r="G1808" s="1">
        <v>226.01</v>
      </c>
      <c r="H1808" s="1">
        <v>35.700000000000003</v>
      </c>
      <c r="I1808" s="6">
        <v>608.77</v>
      </c>
      <c r="J1808" s="86"/>
      <c r="K1808" s="86"/>
      <c r="L1808" s="85"/>
      <c r="M1808" s="85"/>
      <c r="N1808" s="85"/>
      <c r="O1808" s="85"/>
      <c r="P1808" s="85"/>
      <c r="Q1808" s="32">
        <f t="shared" si="28"/>
        <v>608.77</v>
      </c>
    </row>
    <row r="1809" spans="1:17" ht="26.4" x14ac:dyDescent="0.25">
      <c r="A1809" s="83" t="s">
        <v>9477</v>
      </c>
      <c r="B1809" s="84" t="s">
        <v>17184</v>
      </c>
      <c r="C1809" s="7">
        <v>174264</v>
      </c>
      <c r="D1809" s="7">
        <v>2505</v>
      </c>
      <c r="E1809" s="1">
        <v>3425750.34</v>
      </c>
      <c r="F1809" s="1">
        <v>65880.92</v>
      </c>
      <c r="G1809" s="1">
        <v>62904.51</v>
      </c>
      <c r="H1809" s="1">
        <v>60281.38</v>
      </c>
      <c r="I1809" s="6">
        <v>189066.81</v>
      </c>
      <c r="J1809" s="86"/>
      <c r="K1809" s="86"/>
      <c r="L1809" s="85"/>
      <c r="M1809" s="85"/>
      <c r="N1809" s="85"/>
      <c r="O1809" s="85"/>
      <c r="P1809" s="85"/>
      <c r="Q1809" s="32">
        <f t="shared" si="28"/>
        <v>189066.81</v>
      </c>
    </row>
    <row r="1810" spans="1:17" x14ac:dyDescent="0.25">
      <c r="A1810" s="83" t="s">
        <v>9478</v>
      </c>
      <c r="B1810" s="84" t="s">
        <v>17185</v>
      </c>
      <c r="C1810" s="7">
        <v>101</v>
      </c>
      <c r="D1810" s="7">
        <v>1</v>
      </c>
      <c r="E1810" s="1">
        <v>616.59</v>
      </c>
      <c r="F1810" s="1">
        <v>38.18</v>
      </c>
      <c r="G1810" s="1">
        <v>25.11</v>
      </c>
      <c r="H1810" s="1">
        <v>10.85</v>
      </c>
      <c r="I1810" s="6">
        <v>74.14</v>
      </c>
      <c r="J1810" s="86"/>
      <c r="K1810" s="86"/>
      <c r="L1810" s="85"/>
      <c r="M1810" s="85"/>
      <c r="N1810" s="85"/>
      <c r="O1810" s="85"/>
      <c r="P1810" s="85"/>
      <c r="Q1810" s="32">
        <f t="shared" si="28"/>
        <v>74.14</v>
      </c>
    </row>
    <row r="1811" spans="1:17" x14ac:dyDescent="0.25">
      <c r="A1811" s="83" t="s">
        <v>9479</v>
      </c>
      <c r="B1811" s="84" t="s">
        <v>17186</v>
      </c>
      <c r="C1811" s="7">
        <v>714</v>
      </c>
      <c r="D1811" s="7">
        <v>22</v>
      </c>
      <c r="E1811" s="1">
        <v>10922.04</v>
      </c>
      <c r="F1811" s="1">
        <v>269.93</v>
      </c>
      <c r="G1811" s="1">
        <v>552.46</v>
      </c>
      <c r="H1811" s="1">
        <v>192.19</v>
      </c>
      <c r="I1811" s="6">
        <v>1014.58</v>
      </c>
      <c r="J1811" s="86"/>
      <c r="K1811" s="86"/>
      <c r="L1811" s="85"/>
      <c r="M1811" s="85"/>
      <c r="N1811" s="85"/>
      <c r="O1811" s="85"/>
      <c r="P1811" s="85"/>
      <c r="Q1811" s="32">
        <f t="shared" si="28"/>
        <v>1014.58</v>
      </c>
    </row>
    <row r="1812" spans="1:17" x14ac:dyDescent="0.25">
      <c r="A1812" s="83" t="s">
        <v>9480</v>
      </c>
      <c r="B1812" s="84" t="s">
        <v>17187</v>
      </c>
      <c r="C1812" s="7">
        <v>659</v>
      </c>
      <c r="D1812" s="7">
        <v>5</v>
      </c>
      <c r="E1812" s="1">
        <v>855.14</v>
      </c>
      <c r="F1812" s="1">
        <v>249.14</v>
      </c>
      <c r="G1812" s="1">
        <v>125.56</v>
      </c>
      <c r="H1812" s="1">
        <v>15.05</v>
      </c>
      <c r="I1812" s="6">
        <v>389.75</v>
      </c>
      <c r="J1812" s="86"/>
      <c r="K1812" s="86"/>
      <c r="L1812" s="85"/>
      <c r="M1812" s="85"/>
      <c r="N1812" s="85"/>
      <c r="O1812" s="85"/>
      <c r="P1812" s="85"/>
      <c r="Q1812" s="32">
        <f t="shared" si="28"/>
        <v>389.75</v>
      </c>
    </row>
    <row r="1813" spans="1:17" x14ac:dyDescent="0.25">
      <c r="A1813" s="83" t="s">
        <v>9481</v>
      </c>
      <c r="B1813" s="84" t="s">
        <v>17188</v>
      </c>
      <c r="C1813" s="7">
        <v>557</v>
      </c>
      <c r="D1813" s="7">
        <v>9</v>
      </c>
      <c r="E1813" s="1">
        <v>1577.13</v>
      </c>
      <c r="F1813" s="1">
        <v>210.58</v>
      </c>
      <c r="G1813" s="1">
        <v>226.01</v>
      </c>
      <c r="H1813" s="1">
        <v>27.75</v>
      </c>
      <c r="I1813" s="6">
        <v>464.34</v>
      </c>
      <c r="J1813" s="86"/>
      <c r="K1813" s="86"/>
      <c r="L1813" s="85"/>
      <c r="M1813" s="85"/>
      <c r="N1813" s="85"/>
      <c r="O1813" s="85"/>
      <c r="P1813" s="85"/>
      <c r="Q1813" s="32">
        <f t="shared" si="28"/>
        <v>464.34</v>
      </c>
    </row>
    <row r="1814" spans="1:17" x14ac:dyDescent="0.25">
      <c r="A1814" s="83" t="s">
        <v>9482</v>
      </c>
      <c r="B1814" s="84" t="s">
        <v>17189</v>
      </c>
      <c r="C1814" s="7">
        <v>400</v>
      </c>
      <c r="D1814" s="7">
        <v>6</v>
      </c>
      <c r="E1814" s="1">
        <v>1205.96</v>
      </c>
      <c r="F1814" s="1">
        <v>151.22</v>
      </c>
      <c r="G1814" s="1">
        <v>150.66999999999999</v>
      </c>
      <c r="H1814" s="1">
        <v>21.22</v>
      </c>
      <c r="I1814" s="6">
        <v>323.11</v>
      </c>
      <c r="J1814" s="86"/>
      <c r="K1814" s="86"/>
      <c r="L1814" s="85"/>
      <c r="M1814" s="85"/>
      <c r="N1814" s="85"/>
      <c r="O1814" s="85"/>
      <c r="P1814" s="85"/>
      <c r="Q1814" s="32">
        <f t="shared" si="28"/>
        <v>323.11</v>
      </c>
    </row>
    <row r="1815" spans="1:17" x14ac:dyDescent="0.25">
      <c r="A1815" s="83" t="s">
        <v>9483</v>
      </c>
      <c r="B1815" s="84" t="s">
        <v>17190</v>
      </c>
      <c r="C1815" s="7">
        <v>206</v>
      </c>
      <c r="D1815" s="7">
        <v>3</v>
      </c>
      <c r="E1815" s="1">
        <v>10904.77</v>
      </c>
      <c r="F1815" s="1">
        <v>77.88</v>
      </c>
      <c r="G1815" s="1">
        <v>75.34</v>
      </c>
      <c r="H1815" s="1">
        <v>191.89</v>
      </c>
      <c r="I1815" s="6">
        <v>345.11</v>
      </c>
      <c r="J1815" s="86"/>
      <c r="K1815" s="86"/>
      <c r="L1815" s="85"/>
      <c r="M1815" s="85"/>
      <c r="N1815" s="85"/>
      <c r="O1815" s="85"/>
      <c r="P1815" s="85"/>
      <c r="Q1815" s="32">
        <f t="shared" si="28"/>
        <v>345.11</v>
      </c>
    </row>
    <row r="1816" spans="1:17" x14ac:dyDescent="0.25">
      <c r="A1816" s="83" t="s">
        <v>9484</v>
      </c>
      <c r="B1816" s="84" t="s">
        <v>17191</v>
      </c>
      <c r="C1816" s="7">
        <v>300</v>
      </c>
      <c r="D1816" s="7">
        <v>6</v>
      </c>
      <c r="E1816" s="1">
        <v>6425.95</v>
      </c>
      <c r="F1816" s="1">
        <v>113.42</v>
      </c>
      <c r="G1816" s="1">
        <v>150.66999999999999</v>
      </c>
      <c r="H1816" s="1">
        <v>113.07</v>
      </c>
      <c r="I1816" s="6">
        <v>377.16</v>
      </c>
      <c r="J1816" s="86"/>
      <c r="K1816" s="86"/>
      <c r="L1816" s="85"/>
      <c r="M1816" s="85"/>
      <c r="N1816" s="85"/>
      <c r="O1816" s="85"/>
      <c r="P1816" s="85"/>
      <c r="Q1816" s="32">
        <f t="shared" si="28"/>
        <v>377.16</v>
      </c>
    </row>
    <row r="1817" spans="1:17" x14ac:dyDescent="0.25">
      <c r="A1817" s="83" t="s">
        <v>9485</v>
      </c>
      <c r="B1817" s="84" t="s">
        <v>17192</v>
      </c>
      <c r="C1817" s="7">
        <v>518</v>
      </c>
      <c r="D1817" s="7">
        <v>9</v>
      </c>
      <c r="E1817" s="1">
        <v>1875.91</v>
      </c>
      <c r="F1817" s="1">
        <v>195.83</v>
      </c>
      <c r="G1817" s="1">
        <v>226.01</v>
      </c>
      <c r="H1817" s="1">
        <v>33.01</v>
      </c>
      <c r="I1817" s="6">
        <v>454.85</v>
      </c>
      <c r="J1817" s="86"/>
      <c r="K1817" s="86"/>
      <c r="L1817" s="85"/>
      <c r="M1817" s="85"/>
      <c r="N1817" s="85"/>
      <c r="O1817" s="85"/>
      <c r="P1817" s="85"/>
      <c r="Q1817" s="32">
        <f t="shared" si="28"/>
        <v>454.85</v>
      </c>
    </row>
    <row r="1818" spans="1:17" x14ac:dyDescent="0.25">
      <c r="A1818" s="83" t="s">
        <v>9486</v>
      </c>
      <c r="B1818" s="84" t="s">
        <v>17193</v>
      </c>
      <c r="C1818" s="7">
        <v>1806</v>
      </c>
      <c r="D1818" s="7">
        <v>44</v>
      </c>
      <c r="E1818" s="1">
        <v>20291.810000000001</v>
      </c>
      <c r="F1818" s="1">
        <v>682.76</v>
      </c>
      <c r="G1818" s="1">
        <v>1104.9100000000001</v>
      </c>
      <c r="H1818" s="1">
        <v>357.06</v>
      </c>
      <c r="I1818" s="6">
        <v>2144.73</v>
      </c>
      <c r="J1818" s="86"/>
      <c r="K1818" s="86"/>
      <c r="L1818" s="85"/>
      <c r="M1818" s="85"/>
      <c r="N1818" s="85"/>
      <c r="O1818" s="85"/>
      <c r="P1818" s="85"/>
      <c r="Q1818" s="32">
        <f t="shared" si="28"/>
        <v>2144.73</v>
      </c>
    </row>
    <row r="1819" spans="1:17" x14ac:dyDescent="0.25">
      <c r="A1819" s="83" t="s">
        <v>9487</v>
      </c>
      <c r="B1819" s="84" t="s">
        <v>17194</v>
      </c>
      <c r="C1819" s="7">
        <v>481</v>
      </c>
      <c r="D1819" s="7">
        <v>5</v>
      </c>
      <c r="E1819" s="1">
        <v>2384.2600000000002</v>
      </c>
      <c r="F1819" s="1">
        <v>181.84</v>
      </c>
      <c r="G1819" s="1">
        <v>125.56</v>
      </c>
      <c r="H1819" s="1">
        <v>41.95</v>
      </c>
      <c r="I1819" s="6">
        <v>349.35</v>
      </c>
      <c r="J1819" s="86"/>
      <c r="K1819" s="86"/>
      <c r="L1819" s="85"/>
      <c r="M1819" s="85"/>
      <c r="N1819" s="85"/>
      <c r="O1819" s="85"/>
      <c r="P1819" s="85"/>
      <c r="Q1819" s="32">
        <f t="shared" si="28"/>
        <v>349.35</v>
      </c>
    </row>
    <row r="1820" spans="1:17" x14ac:dyDescent="0.25">
      <c r="A1820" s="83" t="s">
        <v>9488</v>
      </c>
      <c r="B1820" s="84" t="s">
        <v>17195</v>
      </c>
      <c r="C1820" s="7">
        <v>688</v>
      </c>
      <c r="D1820" s="7">
        <v>24</v>
      </c>
      <c r="E1820" s="1">
        <v>6599.97</v>
      </c>
      <c r="F1820" s="1">
        <v>260.10000000000002</v>
      </c>
      <c r="G1820" s="1">
        <v>602.67999999999995</v>
      </c>
      <c r="H1820" s="1">
        <v>116.14</v>
      </c>
      <c r="I1820" s="6">
        <v>978.92</v>
      </c>
      <c r="J1820" s="86"/>
      <c r="K1820" s="86"/>
      <c r="L1820" s="85"/>
      <c r="M1820" s="85"/>
      <c r="N1820" s="85"/>
      <c r="O1820" s="85"/>
      <c r="P1820" s="85"/>
      <c r="Q1820" s="32">
        <f t="shared" si="28"/>
        <v>978.92</v>
      </c>
    </row>
    <row r="1821" spans="1:17" x14ac:dyDescent="0.25">
      <c r="A1821" s="83" t="s">
        <v>9489</v>
      </c>
      <c r="B1821" s="84" t="s">
        <v>17196</v>
      </c>
      <c r="C1821" s="7">
        <v>2714</v>
      </c>
      <c r="D1821" s="7">
        <v>64</v>
      </c>
      <c r="E1821" s="1">
        <v>180989.18</v>
      </c>
      <c r="F1821" s="1">
        <v>1026.03</v>
      </c>
      <c r="G1821" s="1">
        <v>1607.14</v>
      </c>
      <c r="H1821" s="1">
        <v>3184.78</v>
      </c>
      <c r="I1821" s="6">
        <v>5817.95</v>
      </c>
      <c r="J1821" s="86"/>
      <c r="K1821" s="86"/>
      <c r="L1821" s="85"/>
      <c r="M1821" s="85"/>
      <c r="N1821" s="85"/>
      <c r="O1821" s="85"/>
      <c r="P1821" s="85"/>
      <c r="Q1821" s="32">
        <f t="shared" si="28"/>
        <v>5817.95</v>
      </c>
    </row>
    <row r="1822" spans="1:17" x14ac:dyDescent="0.25">
      <c r="A1822" s="83" t="s">
        <v>9490</v>
      </c>
      <c r="B1822" s="84" t="s">
        <v>17197</v>
      </c>
      <c r="C1822" s="7">
        <v>106</v>
      </c>
      <c r="D1822" s="7">
        <v>0</v>
      </c>
      <c r="E1822" s="1">
        <v>0</v>
      </c>
      <c r="F1822" s="1">
        <v>40.07</v>
      </c>
      <c r="G1822" s="1">
        <v>0</v>
      </c>
      <c r="H1822" s="1">
        <v>0</v>
      </c>
      <c r="I1822" s="6">
        <v>40.07</v>
      </c>
      <c r="J1822" s="86"/>
      <c r="K1822" s="86"/>
      <c r="L1822" s="85"/>
      <c r="M1822" s="85"/>
      <c r="N1822" s="85"/>
      <c r="O1822" s="85"/>
      <c r="P1822" s="85"/>
      <c r="Q1822" s="32">
        <f t="shared" si="28"/>
        <v>40.07</v>
      </c>
    </row>
    <row r="1823" spans="1:17" x14ac:dyDescent="0.25">
      <c r="A1823" s="83" t="s">
        <v>9491</v>
      </c>
      <c r="B1823" s="84" t="s">
        <v>17198</v>
      </c>
      <c r="C1823" s="7">
        <v>288</v>
      </c>
      <c r="D1823" s="7">
        <v>9</v>
      </c>
      <c r="E1823" s="1">
        <v>15672.04</v>
      </c>
      <c r="F1823" s="1">
        <v>108.88</v>
      </c>
      <c r="G1823" s="1">
        <v>226.01</v>
      </c>
      <c r="H1823" s="1">
        <v>275.77999999999997</v>
      </c>
      <c r="I1823" s="6">
        <v>610.66999999999996</v>
      </c>
      <c r="J1823" s="86"/>
      <c r="K1823" s="86"/>
      <c r="L1823" s="85"/>
      <c r="M1823" s="85"/>
      <c r="N1823" s="85"/>
      <c r="O1823" s="85"/>
      <c r="P1823" s="85"/>
      <c r="Q1823" s="32">
        <f t="shared" si="28"/>
        <v>610.66999999999996</v>
      </c>
    </row>
    <row r="1824" spans="1:17" x14ac:dyDescent="0.25">
      <c r="A1824" s="83" t="s">
        <v>9492</v>
      </c>
      <c r="B1824" s="84" t="s">
        <v>17199</v>
      </c>
      <c r="C1824" s="7">
        <v>725</v>
      </c>
      <c r="D1824" s="7">
        <v>7</v>
      </c>
      <c r="E1824" s="1">
        <v>2798.99</v>
      </c>
      <c r="F1824" s="1">
        <v>274.08999999999997</v>
      </c>
      <c r="G1824" s="1">
        <v>175.78</v>
      </c>
      <c r="H1824" s="1">
        <v>49.26</v>
      </c>
      <c r="I1824" s="6">
        <v>499.13</v>
      </c>
      <c r="J1824" s="86"/>
      <c r="K1824" s="86"/>
      <c r="L1824" s="85"/>
      <c r="M1824" s="85"/>
      <c r="N1824" s="85"/>
      <c r="O1824" s="85"/>
      <c r="P1824" s="85"/>
      <c r="Q1824" s="32">
        <f t="shared" si="28"/>
        <v>499.13</v>
      </c>
    </row>
    <row r="1825" spans="1:17" x14ac:dyDescent="0.25">
      <c r="A1825" s="83" t="s">
        <v>9493</v>
      </c>
      <c r="B1825" s="84" t="s">
        <v>17200</v>
      </c>
      <c r="C1825" s="7">
        <v>69</v>
      </c>
      <c r="D1825" s="7">
        <v>1</v>
      </c>
      <c r="E1825" s="1">
        <v>186.61</v>
      </c>
      <c r="F1825" s="1">
        <v>26.09</v>
      </c>
      <c r="G1825" s="1">
        <v>25.11</v>
      </c>
      <c r="H1825" s="1">
        <v>3.28</v>
      </c>
      <c r="I1825" s="6">
        <v>54.48</v>
      </c>
      <c r="J1825" s="86"/>
      <c r="K1825" s="86"/>
      <c r="L1825" s="85"/>
      <c r="M1825" s="85"/>
      <c r="N1825" s="85"/>
      <c r="O1825" s="85"/>
      <c r="P1825" s="85"/>
      <c r="Q1825" s="32">
        <f t="shared" si="28"/>
        <v>54.48</v>
      </c>
    </row>
    <row r="1826" spans="1:17" x14ac:dyDescent="0.25">
      <c r="A1826" s="83" t="s">
        <v>9494</v>
      </c>
      <c r="B1826" s="84" t="s">
        <v>17201</v>
      </c>
      <c r="C1826" s="7">
        <v>273</v>
      </c>
      <c r="D1826" s="7">
        <v>5</v>
      </c>
      <c r="E1826" s="1">
        <v>1276.54</v>
      </c>
      <c r="F1826" s="1">
        <v>103.21</v>
      </c>
      <c r="G1826" s="1">
        <v>125.56</v>
      </c>
      <c r="H1826" s="1">
        <v>22.46</v>
      </c>
      <c r="I1826" s="6">
        <v>251.23</v>
      </c>
      <c r="J1826" s="86"/>
      <c r="K1826" s="86"/>
      <c r="L1826" s="85"/>
      <c r="M1826" s="85"/>
      <c r="N1826" s="85"/>
      <c r="O1826" s="85"/>
      <c r="P1826" s="85"/>
      <c r="Q1826" s="32">
        <f t="shared" si="28"/>
        <v>251.23</v>
      </c>
    </row>
    <row r="1827" spans="1:17" x14ac:dyDescent="0.25">
      <c r="A1827" s="83" t="s">
        <v>9495</v>
      </c>
      <c r="B1827" s="84" t="s">
        <v>17202</v>
      </c>
      <c r="C1827" s="7">
        <v>523</v>
      </c>
      <c r="D1827" s="7">
        <v>13</v>
      </c>
      <c r="E1827" s="1">
        <v>32416.76</v>
      </c>
      <c r="F1827" s="1">
        <v>197.72</v>
      </c>
      <c r="G1827" s="1">
        <v>326.45</v>
      </c>
      <c r="H1827" s="1">
        <v>570.41999999999996</v>
      </c>
      <c r="I1827" s="6">
        <v>1094.5899999999999</v>
      </c>
      <c r="J1827" s="86"/>
      <c r="K1827" s="86"/>
      <c r="L1827" s="85"/>
      <c r="M1827" s="85"/>
      <c r="N1827" s="85"/>
      <c r="O1827" s="85"/>
      <c r="P1827" s="85"/>
      <c r="Q1827" s="32">
        <f t="shared" si="28"/>
        <v>1094.5899999999999</v>
      </c>
    </row>
    <row r="1828" spans="1:17" x14ac:dyDescent="0.25">
      <c r="A1828" s="83" t="s">
        <v>9496</v>
      </c>
      <c r="B1828" s="84" t="s">
        <v>17203</v>
      </c>
      <c r="C1828" s="7">
        <v>456</v>
      </c>
      <c r="D1828" s="7">
        <v>10</v>
      </c>
      <c r="E1828" s="1">
        <v>23159.93</v>
      </c>
      <c r="F1828" s="1">
        <v>172.39</v>
      </c>
      <c r="G1828" s="1">
        <v>251.11</v>
      </c>
      <c r="H1828" s="1">
        <v>407.54</v>
      </c>
      <c r="I1828" s="6">
        <v>831.04</v>
      </c>
      <c r="J1828" s="86"/>
      <c r="K1828" s="86"/>
      <c r="L1828" s="85"/>
      <c r="M1828" s="85"/>
      <c r="N1828" s="85"/>
      <c r="O1828" s="85"/>
      <c r="P1828" s="85"/>
      <c r="Q1828" s="32">
        <f t="shared" si="28"/>
        <v>831.04</v>
      </c>
    </row>
    <row r="1829" spans="1:17" x14ac:dyDescent="0.25">
      <c r="A1829" s="83" t="s">
        <v>9497</v>
      </c>
      <c r="B1829" s="84" t="s">
        <v>17204</v>
      </c>
      <c r="C1829" s="7">
        <v>51</v>
      </c>
      <c r="D1829" s="7">
        <v>0</v>
      </c>
      <c r="E1829" s="1">
        <v>0</v>
      </c>
      <c r="F1829" s="1">
        <v>19.28</v>
      </c>
      <c r="G1829" s="1">
        <v>0</v>
      </c>
      <c r="H1829" s="1">
        <v>0</v>
      </c>
      <c r="I1829" s="6">
        <v>19.28</v>
      </c>
      <c r="J1829" s="86"/>
      <c r="K1829" s="86"/>
      <c r="L1829" s="85"/>
      <c r="M1829" s="85"/>
      <c r="N1829" s="85"/>
      <c r="O1829" s="85"/>
      <c r="P1829" s="85"/>
      <c r="Q1829" s="32">
        <f t="shared" si="28"/>
        <v>19.28</v>
      </c>
    </row>
    <row r="1830" spans="1:17" x14ac:dyDescent="0.25">
      <c r="A1830" s="83" t="s">
        <v>9498</v>
      </c>
      <c r="B1830" s="84" t="s">
        <v>17205</v>
      </c>
      <c r="C1830" s="7">
        <v>89</v>
      </c>
      <c r="D1830" s="7">
        <v>3</v>
      </c>
      <c r="E1830" s="1">
        <v>559.83000000000004</v>
      </c>
      <c r="F1830" s="1">
        <v>33.65</v>
      </c>
      <c r="G1830" s="1">
        <v>75.34</v>
      </c>
      <c r="H1830" s="1">
        <v>9.85</v>
      </c>
      <c r="I1830" s="6">
        <v>118.84</v>
      </c>
      <c r="J1830" s="86"/>
      <c r="K1830" s="86"/>
      <c r="L1830" s="85"/>
      <c r="M1830" s="85"/>
      <c r="N1830" s="85"/>
      <c r="O1830" s="85"/>
      <c r="P1830" s="85"/>
      <c r="Q1830" s="32">
        <f t="shared" si="28"/>
        <v>118.84</v>
      </c>
    </row>
    <row r="1831" spans="1:17" x14ac:dyDescent="0.25">
      <c r="A1831" s="83" t="s">
        <v>9499</v>
      </c>
      <c r="B1831" s="84" t="s">
        <v>17206</v>
      </c>
      <c r="C1831" s="7">
        <v>181</v>
      </c>
      <c r="D1831" s="7">
        <v>2</v>
      </c>
      <c r="E1831" s="1">
        <v>436.02</v>
      </c>
      <c r="F1831" s="1">
        <v>68.42</v>
      </c>
      <c r="G1831" s="1">
        <v>50.22</v>
      </c>
      <c r="H1831" s="1">
        <v>7.67</v>
      </c>
      <c r="I1831" s="6">
        <v>126.31</v>
      </c>
      <c r="J1831" s="86"/>
      <c r="K1831" s="86"/>
      <c r="L1831" s="85"/>
      <c r="M1831" s="85"/>
      <c r="N1831" s="85"/>
      <c r="O1831" s="85"/>
      <c r="P1831" s="85"/>
      <c r="Q1831" s="32">
        <f t="shared" si="28"/>
        <v>126.31</v>
      </c>
    </row>
    <row r="1832" spans="1:17" x14ac:dyDescent="0.25">
      <c r="A1832" s="83" t="s">
        <v>9500</v>
      </c>
      <c r="B1832" s="84" t="s">
        <v>17207</v>
      </c>
      <c r="C1832" s="7">
        <v>633</v>
      </c>
      <c r="D1832" s="7">
        <v>2</v>
      </c>
      <c r="E1832" s="1">
        <v>435.43</v>
      </c>
      <c r="F1832" s="1">
        <v>239.3</v>
      </c>
      <c r="G1832" s="1">
        <v>50.22</v>
      </c>
      <c r="H1832" s="1">
        <v>7.66</v>
      </c>
      <c r="I1832" s="6">
        <v>297.18</v>
      </c>
      <c r="J1832" s="86"/>
      <c r="K1832" s="86"/>
      <c r="L1832" s="85"/>
      <c r="M1832" s="85"/>
      <c r="N1832" s="85"/>
      <c r="O1832" s="85"/>
      <c r="P1832" s="85"/>
      <c r="Q1832" s="32">
        <f t="shared" si="28"/>
        <v>297.18</v>
      </c>
    </row>
    <row r="1833" spans="1:17" x14ac:dyDescent="0.25">
      <c r="A1833" s="83" t="s">
        <v>9501</v>
      </c>
      <c r="B1833" s="84" t="s">
        <v>17208</v>
      </c>
      <c r="C1833" s="7">
        <v>44</v>
      </c>
      <c r="D1833" s="7">
        <v>1</v>
      </c>
      <c r="E1833" s="1">
        <v>0</v>
      </c>
      <c r="F1833" s="1">
        <v>16.63</v>
      </c>
      <c r="G1833" s="1">
        <v>25.11</v>
      </c>
      <c r="H1833" s="1">
        <v>0</v>
      </c>
      <c r="I1833" s="6">
        <v>41.74</v>
      </c>
      <c r="J1833" s="86"/>
      <c r="K1833" s="86"/>
      <c r="L1833" s="85"/>
      <c r="M1833" s="85"/>
      <c r="N1833" s="85"/>
      <c r="O1833" s="85"/>
      <c r="P1833" s="85"/>
      <c r="Q1833" s="32">
        <f t="shared" si="28"/>
        <v>41.74</v>
      </c>
    </row>
    <row r="1834" spans="1:17" x14ac:dyDescent="0.25">
      <c r="A1834" s="83" t="s">
        <v>9502</v>
      </c>
      <c r="B1834" s="84" t="s">
        <v>17209</v>
      </c>
      <c r="C1834" s="7">
        <v>48</v>
      </c>
      <c r="D1834" s="7">
        <v>0</v>
      </c>
      <c r="E1834" s="1">
        <v>0</v>
      </c>
      <c r="F1834" s="1">
        <v>18.14</v>
      </c>
      <c r="G1834" s="1">
        <v>0</v>
      </c>
      <c r="H1834" s="1">
        <v>0</v>
      </c>
      <c r="I1834" s="6">
        <v>18.14</v>
      </c>
      <c r="J1834" s="86"/>
      <c r="K1834" s="86"/>
      <c r="L1834" s="85"/>
      <c r="M1834" s="85"/>
      <c r="N1834" s="85"/>
      <c r="O1834" s="85"/>
      <c r="P1834" s="85"/>
      <c r="Q1834" s="32">
        <f t="shared" si="28"/>
        <v>18.14</v>
      </c>
    </row>
    <row r="1835" spans="1:17" x14ac:dyDescent="0.25">
      <c r="A1835" s="83" t="s">
        <v>9503</v>
      </c>
      <c r="B1835" s="84" t="s">
        <v>17210</v>
      </c>
      <c r="C1835" s="7">
        <v>676</v>
      </c>
      <c r="D1835" s="7">
        <v>20</v>
      </c>
      <c r="E1835" s="1">
        <v>4548.42</v>
      </c>
      <c r="F1835" s="1">
        <v>255.56</v>
      </c>
      <c r="G1835" s="1">
        <v>502.23</v>
      </c>
      <c r="H1835" s="1">
        <v>80.040000000000006</v>
      </c>
      <c r="I1835" s="6">
        <v>837.83</v>
      </c>
      <c r="J1835" s="86"/>
      <c r="K1835" s="86"/>
      <c r="L1835" s="85"/>
      <c r="M1835" s="85"/>
      <c r="N1835" s="85"/>
      <c r="O1835" s="85"/>
      <c r="P1835" s="85"/>
      <c r="Q1835" s="32">
        <f t="shared" si="28"/>
        <v>837.83</v>
      </c>
    </row>
    <row r="1836" spans="1:17" x14ac:dyDescent="0.25">
      <c r="A1836" s="83" t="s">
        <v>9504</v>
      </c>
      <c r="B1836" s="84" t="s">
        <v>17211</v>
      </c>
      <c r="C1836" s="7">
        <v>1559</v>
      </c>
      <c r="D1836" s="7">
        <v>24</v>
      </c>
      <c r="E1836" s="1">
        <v>13554.54</v>
      </c>
      <c r="F1836" s="1">
        <v>589.38</v>
      </c>
      <c r="G1836" s="1">
        <v>602.67999999999995</v>
      </c>
      <c r="H1836" s="1">
        <v>238.51</v>
      </c>
      <c r="I1836" s="6">
        <v>1430.57</v>
      </c>
      <c r="J1836" s="86"/>
      <c r="K1836" s="86"/>
      <c r="L1836" s="85"/>
      <c r="M1836" s="85"/>
      <c r="N1836" s="85"/>
      <c r="O1836" s="85"/>
      <c r="P1836" s="85"/>
      <c r="Q1836" s="32">
        <f t="shared" si="28"/>
        <v>1430.57</v>
      </c>
    </row>
    <row r="1837" spans="1:17" x14ac:dyDescent="0.25">
      <c r="A1837" s="83" t="s">
        <v>9505</v>
      </c>
      <c r="B1837" s="84" t="s">
        <v>17212</v>
      </c>
      <c r="C1837" s="7">
        <v>1315</v>
      </c>
      <c r="D1837" s="7">
        <v>23</v>
      </c>
      <c r="E1837" s="1">
        <v>23849.040000000001</v>
      </c>
      <c r="F1837" s="1">
        <v>497.14</v>
      </c>
      <c r="G1837" s="1">
        <v>577.57000000000005</v>
      </c>
      <c r="H1837" s="1">
        <v>419.66</v>
      </c>
      <c r="I1837" s="6">
        <v>1494.37</v>
      </c>
      <c r="J1837" s="86"/>
      <c r="K1837" s="86"/>
      <c r="L1837" s="85"/>
      <c r="M1837" s="85"/>
      <c r="N1837" s="85"/>
      <c r="O1837" s="85"/>
      <c r="P1837" s="85"/>
      <c r="Q1837" s="32">
        <f t="shared" si="28"/>
        <v>1494.37</v>
      </c>
    </row>
    <row r="1838" spans="1:17" x14ac:dyDescent="0.25">
      <c r="A1838" s="83" t="s">
        <v>9506</v>
      </c>
      <c r="B1838" s="84" t="s">
        <v>17213</v>
      </c>
      <c r="C1838" s="7">
        <v>149</v>
      </c>
      <c r="D1838" s="7">
        <v>1</v>
      </c>
      <c r="E1838" s="1">
        <v>68.150000000000006</v>
      </c>
      <c r="F1838" s="1">
        <v>56.33</v>
      </c>
      <c r="G1838" s="1">
        <v>25.11</v>
      </c>
      <c r="H1838" s="1">
        <v>1.2</v>
      </c>
      <c r="I1838" s="6">
        <v>82.64</v>
      </c>
      <c r="J1838" s="86"/>
      <c r="K1838" s="86"/>
      <c r="L1838" s="85"/>
      <c r="M1838" s="85"/>
      <c r="N1838" s="85"/>
      <c r="O1838" s="85"/>
      <c r="P1838" s="85"/>
      <c r="Q1838" s="32">
        <f t="shared" si="28"/>
        <v>82.64</v>
      </c>
    </row>
    <row r="1839" spans="1:17" x14ac:dyDescent="0.25">
      <c r="A1839" s="83" t="s">
        <v>9507</v>
      </c>
      <c r="B1839" s="84" t="s">
        <v>17214</v>
      </c>
      <c r="C1839" s="7">
        <v>982</v>
      </c>
      <c r="D1839" s="7">
        <v>27</v>
      </c>
      <c r="E1839" s="1">
        <v>6654.55</v>
      </c>
      <c r="F1839" s="1">
        <v>371.25</v>
      </c>
      <c r="G1839" s="1">
        <v>678.02</v>
      </c>
      <c r="H1839" s="1">
        <v>117.1</v>
      </c>
      <c r="I1839" s="6">
        <v>1166.3699999999999</v>
      </c>
      <c r="J1839" s="86"/>
      <c r="K1839" s="86"/>
      <c r="L1839" s="85"/>
      <c r="M1839" s="85"/>
      <c r="N1839" s="85"/>
      <c r="O1839" s="85"/>
      <c r="P1839" s="85"/>
      <c r="Q1839" s="32">
        <f t="shared" si="28"/>
        <v>1166.3699999999999</v>
      </c>
    </row>
    <row r="1840" spans="1:17" x14ac:dyDescent="0.25">
      <c r="A1840" s="83" t="s">
        <v>9508</v>
      </c>
      <c r="B1840" s="84" t="s">
        <v>17215</v>
      </c>
      <c r="C1840" s="7">
        <v>160</v>
      </c>
      <c r="D1840" s="7">
        <v>10</v>
      </c>
      <c r="E1840" s="1">
        <v>2181.48</v>
      </c>
      <c r="F1840" s="1">
        <v>60.49</v>
      </c>
      <c r="G1840" s="1">
        <v>251.11</v>
      </c>
      <c r="H1840" s="1">
        <v>38.380000000000003</v>
      </c>
      <c r="I1840" s="6">
        <v>349.98</v>
      </c>
      <c r="J1840" s="86"/>
      <c r="K1840" s="86"/>
      <c r="L1840" s="85"/>
      <c r="M1840" s="85"/>
      <c r="N1840" s="85"/>
      <c r="O1840" s="85"/>
      <c r="P1840" s="85"/>
      <c r="Q1840" s="32">
        <f t="shared" si="28"/>
        <v>349.98</v>
      </c>
    </row>
    <row r="1841" spans="1:17" x14ac:dyDescent="0.25">
      <c r="A1841" s="83" t="s">
        <v>9509</v>
      </c>
      <c r="B1841" s="84" t="s">
        <v>17216</v>
      </c>
      <c r="C1841" s="7">
        <v>83</v>
      </c>
      <c r="D1841" s="7">
        <v>2</v>
      </c>
      <c r="E1841" s="1">
        <v>435.43</v>
      </c>
      <c r="F1841" s="1">
        <v>31.38</v>
      </c>
      <c r="G1841" s="1">
        <v>50.22</v>
      </c>
      <c r="H1841" s="1">
        <v>7.66</v>
      </c>
      <c r="I1841" s="6">
        <v>89.26</v>
      </c>
      <c r="J1841" s="86"/>
      <c r="K1841" s="86"/>
      <c r="L1841" s="85"/>
      <c r="M1841" s="85"/>
      <c r="N1841" s="85"/>
      <c r="O1841" s="85"/>
      <c r="P1841" s="85"/>
      <c r="Q1841" s="32">
        <f t="shared" si="28"/>
        <v>89.26</v>
      </c>
    </row>
    <row r="1842" spans="1:17" x14ac:dyDescent="0.25">
      <c r="A1842" s="83" t="s">
        <v>9510</v>
      </c>
      <c r="B1842" s="84" t="s">
        <v>17217</v>
      </c>
      <c r="C1842" s="7">
        <v>6707</v>
      </c>
      <c r="D1842" s="7">
        <v>85</v>
      </c>
      <c r="E1842" s="1">
        <v>61559.69</v>
      </c>
      <c r="F1842" s="1">
        <v>2535.6</v>
      </c>
      <c r="G1842" s="1">
        <v>2134.4899999999998</v>
      </c>
      <c r="H1842" s="1">
        <v>1083.24</v>
      </c>
      <c r="I1842" s="6">
        <v>5753.33</v>
      </c>
      <c r="J1842" s="86"/>
      <c r="K1842" s="86"/>
      <c r="L1842" s="85"/>
      <c r="M1842" s="85"/>
      <c r="N1842" s="85"/>
      <c r="O1842" s="85"/>
      <c r="P1842" s="85"/>
      <c r="Q1842" s="32">
        <f t="shared" si="28"/>
        <v>5753.33</v>
      </c>
    </row>
    <row r="1843" spans="1:17" x14ac:dyDescent="0.25">
      <c r="A1843" s="83" t="s">
        <v>9511</v>
      </c>
      <c r="B1843" s="84" t="s">
        <v>17218</v>
      </c>
      <c r="C1843" s="7">
        <v>368</v>
      </c>
      <c r="D1843" s="7">
        <v>4</v>
      </c>
      <c r="E1843" s="1">
        <v>490.86</v>
      </c>
      <c r="F1843" s="1">
        <v>139.12</v>
      </c>
      <c r="G1843" s="1">
        <v>100.45</v>
      </c>
      <c r="H1843" s="1">
        <v>8.64</v>
      </c>
      <c r="I1843" s="6">
        <v>248.21</v>
      </c>
      <c r="J1843" s="86"/>
      <c r="K1843" s="86"/>
      <c r="L1843" s="85"/>
      <c r="M1843" s="85"/>
      <c r="N1843" s="85"/>
      <c r="O1843" s="85"/>
      <c r="P1843" s="85"/>
      <c r="Q1843" s="32">
        <f t="shared" si="28"/>
        <v>248.21</v>
      </c>
    </row>
    <row r="1844" spans="1:17" x14ac:dyDescent="0.25">
      <c r="A1844" s="83" t="s">
        <v>9512</v>
      </c>
      <c r="B1844" s="84" t="s">
        <v>17219</v>
      </c>
      <c r="C1844" s="7">
        <v>564</v>
      </c>
      <c r="D1844" s="7">
        <v>10</v>
      </c>
      <c r="E1844" s="1">
        <v>1886.08</v>
      </c>
      <c r="F1844" s="1">
        <v>213.22</v>
      </c>
      <c r="G1844" s="1">
        <v>251.11</v>
      </c>
      <c r="H1844" s="1">
        <v>33.19</v>
      </c>
      <c r="I1844" s="6">
        <v>497.52</v>
      </c>
      <c r="J1844" s="86"/>
      <c r="K1844" s="86"/>
      <c r="L1844" s="85"/>
      <c r="M1844" s="85"/>
      <c r="N1844" s="85"/>
      <c r="O1844" s="85"/>
      <c r="P1844" s="85"/>
      <c r="Q1844" s="32">
        <f t="shared" si="28"/>
        <v>497.52</v>
      </c>
    </row>
    <row r="1845" spans="1:17" x14ac:dyDescent="0.25">
      <c r="A1845" s="83" t="s">
        <v>9513</v>
      </c>
      <c r="B1845" s="84" t="s">
        <v>17220</v>
      </c>
      <c r="C1845" s="7">
        <v>2416</v>
      </c>
      <c r="D1845" s="7">
        <v>76</v>
      </c>
      <c r="E1845" s="1">
        <v>90504.24</v>
      </c>
      <c r="F1845" s="1">
        <v>913.38</v>
      </c>
      <c r="G1845" s="1">
        <v>1908.48</v>
      </c>
      <c r="H1845" s="1">
        <v>1592.56</v>
      </c>
      <c r="I1845" s="6">
        <v>4414.42</v>
      </c>
      <c r="J1845" s="86"/>
      <c r="K1845" s="86"/>
      <c r="L1845" s="85"/>
      <c r="M1845" s="85"/>
      <c r="N1845" s="85"/>
      <c r="O1845" s="85"/>
      <c r="P1845" s="85"/>
      <c r="Q1845" s="32">
        <f t="shared" si="28"/>
        <v>4414.42</v>
      </c>
    </row>
    <row r="1846" spans="1:17" x14ac:dyDescent="0.25">
      <c r="A1846" s="83" t="s">
        <v>9514</v>
      </c>
      <c r="B1846" s="84" t="s">
        <v>17221</v>
      </c>
      <c r="C1846" s="7">
        <v>720</v>
      </c>
      <c r="D1846" s="7">
        <v>13</v>
      </c>
      <c r="E1846" s="1">
        <v>2231.85</v>
      </c>
      <c r="F1846" s="1">
        <v>272.2</v>
      </c>
      <c r="G1846" s="1">
        <v>326.45</v>
      </c>
      <c r="H1846" s="1">
        <v>39.270000000000003</v>
      </c>
      <c r="I1846" s="6">
        <v>637.91999999999996</v>
      </c>
      <c r="J1846" s="86"/>
      <c r="K1846" s="86"/>
      <c r="L1846" s="85"/>
      <c r="M1846" s="85"/>
      <c r="N1846" s="85"/>
      <c r="O1846" s="85"/>
      <c r="P1846" s="85"/>
      <c r="Q1846" s="32">
        <f t="shared" si="28"/>
        <v>637.91999999999996</v>
      </c>
    </row>
    <row r="1847" spans="1:17" x14ac:dyDescent="0.25">
      <c r="A1847" s="83" t="s">
        <v>9515</v>
      </c>
      <c r="B1847" s="84" t="s">
        <v>17222</v>
      </c>
      <c r="C1847" s="7">
        <v>13236</v>
      </c>
      <c r="D1847" s="7">
        <v>177</v>
      </c>
      <c r="E1847" s="1">
        <v>557712.80000000005</v>
      </c>
      <c r="F1847" s="1">
        <v>5003.8999999999996</v>
      </c>
      <c r="G1847" s="1">
        <v>4444.75</v>
      </c>
      <c r="H1847" s="1">
        <v>9813.82</v>
      </c>
      <c r="I1847" s="6">
        <v>19262.47</v>
      </c>
      <c r="J1847" s="86"/>
      <c r="K1847" s="86"/>
      <c r="L1847" s="85"/>
      <c r="M1847" s="85"/>
      <c r="N1847" s="85"/>
      <c r="O1847" s="85"/>
      <c r="P1847" s="85"/>
      <c r="Q1847" s="32">
        <f t="shared" si="28"/>
        <v>19262.47</v>
      </c>
    </row>
    <row r="1848" spans="1:17" x14ac:dyDescent="0.25">
      <c r="A1848" s="83" t="s">
        <v>9516</v>
      </c>
      <c r="B1848" s="84" t="s">
        <v>17223</v>
      </c>
      <c r="C1848" s="7">
        <v>120</v>
      </c>
      <c r="D1848" s="7">
        <v>15</v>
      </c>
      <c r="E1848" s="1">
        <v>33034.21</v>
      </c>
      <c r="F1848" s="1">
        <v>45.37</v>
      </c>
      <c r="G1848" s="1">
        <v>376.67</v>
      </c>
      <c r="H1848" s="1">
        <v>581.29</v>
      </c>
      <c r="I1848" s="6">
        <v>1003.33</v>
      </c>
      <c r="J1848" s="86"/>
      <c r="K1848" s="86"/>
      <c r="L1848" s="85"/>
      <c r="M1848" s="85"/>
      <c r="N1848" s="85"/>
      <c r="O1848" s="85"/>
      <c r="P1848" s="85"/>
      <c r="Q1848" s="32">
        <f t="shared" si="28"/>
        <v>1003.33</v>
      </c>
    </row>
    <row r="1849" spans="1:17" x14ac:dyDescent="0.25">
      <c r="A1849" s="83" t="s">
        <v>9517</v>
      </c>
      <c r="B1849" s="84" t="s">
        <v>17224</v>
      </c>
      <c r="C1849" s="7">
        <v>24980</v>
      </c>
      <c r="D1849" s="7">
        <v>545</v>
      </c>
      <c r="E1849" s="1">
        <v>1519676.23</v>
      </c>
      <c r="F1849" s="1">
        <v>9443.75</v>
      </c>
      <c r="G1849" s="1">
        <v>13685.82</v>
      </c>
      <c r="H1849" s="1">
        <v>26741.06</v>
      </c>
      <c r="I1849" s="6">
        <v>49870.63</v>
      </c>
      <c r="J1849" s="86"/>
      <c r="K1849" s="86"/>
      <c r="L1849" s="85"/>
      <c r="M1849" s="85"/>
      <c r="N1849" s="85"/>
      <c r="O1849" s="85"/>
      <c r="P1849" s="85"/>
      <c r="Q1849" s="32">
        <f t="shared" si="28"/>
        <v>49870.63</v>
      </c>
    </row>
    <row r="1850" spans="1:17" x14ac:dyDescent="0.25">
      <c r="A1850" s="83" t="s">
        <v>9518</v>
      </c>
      <c r="B1850" s="84" t="s">
        <v>17225</v>
      </c>
      <c r="C1850" s="7">
        <v>9339</v>
      </c>
      <c r="D1850" s="7">
        <v>150</v>
      </c>
      <c r="E1850" s="1">
        <v>53029.06</v>
      </c>
      <c r="F1850" s="1">
        <v>3530.63</v>
      </c>
      <c r="G1850" s="1">
        <v>3766.74</v>
      </c>
      <c r="H1850" s="1">
        <v>933.13</v>
      </c>
      <c r="I1850" s="6">
        <v>8230.5</v>
      </c>
      <c r="J1850" s="86"/>
      <c r="K1850" s="86"/>
      <c r="L1850" s="85"/>
      <c r="M1850" s="85"/>
      <c r="N1850" s="85"/>
      <c r="O1850" s="85"/>
      <c r="P1850" s="85"/>
      <c r="Q1850" s="32">
        <f t="shared" si="28"/>
        <v>8230.5</v>
      </c>
    </row>
    <row r="1851" spans="1:17" x14ac:dyDescent="0.25">
      <c r="A1851" s="83" t="s">
        <v>9519</v>
      </c>
      <c r="B1851" s="84" t="s">
        <v>17226</v>
      </c>
      <c r="C1851" s="7">
        <v>34</v>
      </c>
      <c r="D1851" s="7">
        <v>2</v>
      </c>
      <c r="E1851" s="1">
        <v>78.34</v>
      </c>
      <c r="F1851" s="1">
        <v>12.86</v>
      </c>
      <c r="G1851" s="1">
        <v>50.22</v>
      </c>
      <c r="H1851" s="1">
        <v>1.38</v>
      </c>
      <c r="I1851" s="6">
        <v>64.459999999999994</v>
      </c>
      <c r="J1851" s="86"/>
      <c r="K1851" s="86"/>
      <c r="L1851" s="85"/>
      <c r="M1851" s="85"/>
      <c r="N1851" s="85"/>
      <c r="O1851" s="85"/>
      <c r="P1851" s="85"/>
      <c r="Q1851" s="32">
        <f t="shared" si="28"/>
        <v>64.459999999999994</v>
      </c>
    </row>
    <row r="1852" spans="1:17" x14ac:dyDescent="0.25">
      <c r="A1852" s="83" t="s">
        <v>9520</v>
      </c>
      <c r="B1852" s="84" t="s">
        <v>17227</v>
      </c>
      <c r="C1852" s="7">
        <v>68</v>
      </c>
      <c r="D1852" s="7">
        <v>0</v>
      </c>
      <c r="E1852" s="1">
        <v>0</v>
      </c>
      <c r="F1852" s="1">
        <v>25.7</v>
      </c>
      <c r="G1852" s="1">
        <v>0</v>
      </c>
      <c r="H1852" s="1">
        <v>0</v>
      </c>
      <c r="I1852" s="6">
        <v>25.7</v>
      </c>
      <c r="J1852" s="86"/>
      <c r="K1852" s="86"/>
      <c r="L1852" s="85"/>
      <c r="M1852" s="85"/>
      <c r="N1852" s="85"/>
      <c r="O1852" s="85"/>
      <c r="P1852" s="85"/>
      <c r="Q1852" s="32">
        <f t="shared" si="28"/>
        <v>25.7</v>
      </c>
    </row>
    <row r="1853" spans="1:17" x14ac:dyDescent="0.25">
      <c r="A1853" s="83" t="s">
        <v>9521</v>
      </c>
      <c r="B1853" s="84" t="s">
        <v>17228</v>
      </c>
      <c r="C1853" s="7">
        <v>7683</v>
      </c>
      <c r="D1853" s="7">
        <v>161</v>
      </c>
      <c r="E1853" s="1">
        <v>128715.1</v>
      </c>
      <c r="F1853" s="1">
        <v>2904.58</v>
      </c>
      <c r="G1853" s="1">
        <v>4042.97</v>
      </c>
      <c r="H1853" s="1">
        <v>2264.94</v>
      </c>
      <c r="I1853" s="6">
        <v>9212.49</v>
      </c>
      <c r="J1853" s="86"/>
      <c r="K1853" s="86"/>
      <c r="L1853" s="85"/>
      <c r="M1853" s="85"/>
      <c r="N1853" s="85"/>
      <c r="O1853" s="85"/>
      <c r="P1853" s="85"/>
      <c r="Q1853" s="32">
        <f t="shared" si="28"/>
        <v>9212.49</v>
      </c>
    </row>
    <row r="1854" spans="1:17" x14ac:dyDescent="0.25">
      <c r="A1854" s="83" t="s">
        <v>9522</v>
      </c>
      <c r="B1854" s="84" t="s">
        <v>17229</v>
      </c>
      <c r="C1854" s="7">
        <v>110</v>
      </c>
      <c r="D1854" s="7">
        <v>3</v>
      </c>
      <c r="E1854" s="1">
        <v>44715.33</v>
      </c>
      <c r="F1854" s="1">
        <v>41.58</v>
      </c>
      <c r="G1854" s="1">
        <v>75.34</v>
      </c>
      <c r="H1854" s="1">
        <v>786.83</v>
      </c>
      <c r="I1854" s="6">
        <v>903.75</v>
      </c>
      <c r="J1854" s="86"/>
      <c r="K1854" s="86"/>
      <c r="L1854" s="85"/>
      <c r="M1854" s="85"/>
      <c r="N1854" s="85"/>
      <c r="O1854" s="85"/>
      <c r="P1854" s="85"/>
      <c r="Q1854" s="32">
        <f t="shared" si="28"/>
        <v>903.75</v>
      </c>
    </row>
    <row r="1855" spans="1:17" x14ac:dyDescent="0.25">
      <c r="A1855" s="83" t="s">
        <v>9523</v>
      </c>
      <c r="B1855" s="84" t="s">
        <v>17230</v>
      </c>
      <c r="C1855" s="7">
        <v>188</v>
      </c>
      <c r="D1855" s="7">
        <v>6</v>
      </c>
      <c r="E1855" s="1">
        <v>48480.74</v>
      </c>
      <c r="F1855" s="1">
        <v>71.069999999999993</v>
      </c>
      <c r="G1855" s="1">
        <v>150.66999999999999</v>
      </c>
      <c r="H1855" s="1">
        <v>853.1</v>
      </c>
      <c r="I1855" s="6">
        <v>1074.8399999999999</v>
      </c>
      <c r="J1855" s="86"/>
      <c r="K1855" s="86"/>
      <c r="L1855" s="85"/>
      <c r="M1855" s="85"/>
      <c r="N1855" s="85"/>
      <c r="O1855" s="85"/>
      <c r="P1855" s="85"/>
      <c r="Q1855" s="32">
        <f t="shared" si="28"/>
        <v>1074.8399999999999</v>
      </c>
    </row>
    <row r="1856" spans="1:17" x14ac:dyDescent="0.25">
      <c r="A1856" s="83" t="s">
        <v>9524</v>
      </c>
      <c r="B1856" s="84" t="s">
        <v>17231</v>
      </c>
      <c r="C1856" s="7">
        <v>152</v>
      </c>
      <c r="D1856" s="7">
        <v>3</v>
      </c>
      <c r="E1856" s="1">
        <v>3814.23</v>
      </c>
      <c r="F1856" s="1">
        <v>57.46</v>
      </c>
      <c r="G1856" s="1">
        <v>75.34</v>
      </c>
      <c r="H1856" s="1">
        <v>67.12</v>
      </c>
      <c r="I1856" s="6">
        <v>199.92</v>
      </c>
      <c r="J1856" s="86"/>
      <c r="K1856" s="86"/>
      <c r="L1856" s="85"/>
      <c r="M1856" s="85"/>
      <c r="N1856" s="85"/>
      <c r="O1856" s="85"/>
      <c r="P1856" s="85"/>
      <c r="Q1856" s="32">
        <f t="shared" si="28"/>
        <v>199.92</v>
      </c>
    </row>
    <row r="1857" spans="1:17" x14ac:dyDescent="0.25">
      <c r="A1857" s="83" t="s">
        <v>9525</v>
      </c>
      <c r="B1857" s="84" t="s">
        <v>17232</v>
      </c>
      <c r="C1857" s="7">
        <v>199</v>
      </c>
      <c r="D1857" s="7">
        <v>2</v>
      </c>
      <c r="E1857" s="1">
        <v>141.62</v>
      </c>
      <c r="F1857" s="1">
        <v>75.23</v>
      </c>
      <c r="G1857" s="1">
        <v>50.22</v>
      </c>
      <c r="H1857" s="1">
        <v>2.5</v>
      </c>
      <c r="I1857" s="6">
        <v>127.95</v>
      </c>
      <c r="J1857" s="86"/>
      <c r="K1857" s="86"/>
      <c r="L1857" s="85"/>
      <c r="M1857" s="85"/>
      <c r="N1857" s="85"/>
      <c r="O1857" s="85"/>
      <c r="P1857" s="85"/>
      <c r="Q1857" s="32">
        <f t="shared" si="28"/>
        <v>127.95</v>
      </c>
    </row>
    <row r="1858" spans="1:17" x14ac:dyDescent="0.25">
      <c r="A1858" s="83" t="s">
        <v>9526</v>
      </c>
      <c r="B1858" s="84" t="s">
        <v>17233</v>
      </c>
      <c r="C1858" s="7">
        <v>1212</v>
      </c>
      <c r="D1858" s="7">
        <v>18</v>
      </c>
      <c r="E1858" s="1">
        <v>198230.01</v>
      </c>
      <c r="F1858" s="1">
        <v>458.2</v>
      </c>
      <c r="G1858" s="1">
        <v>452.01</v>
      </c>
      <c r="H1858" s="1">
        <v>3488.16</v>
      </c>
      <c r="I1858" s="6">
        <v>4398.37</v>
      </c>
      <c r="J1858" s="86"/>
      <c r="K1858" s="86"/>
      <c r="L1858" s="85"/>
      <c r="M1858" s="85"/>
      <c r="N1858" s="85"/>
      <c r="O1858" s="85"/>
      <c r="P1858" s="85"/>
      <c r="Q1858" s="32">
        <f t="shared" si="28"/>
        <v>4398.37</v>
      </c>
    </row>
    <row r="1859" spans="1:17" x14ac:dyDescent="0.25">
      <c r="A1859" s="83" t="s">
        <v>9527</v>
      </c>
      <c r="B1859" s="84" t="s">
        <v>17234</v>
      </c>
      <c r="C1859" s="7">
        <v>1163</v>
      </c>
      <c r="D1859" s="7">
        <v>32</v>
      </c>
      <c r="E1859" s="1">
        <v>19396.38</v>
      </c>
      <c r="F1859" s="1">
        <v>439.67</v>
      </c>
      <c r="G1859" s="1">
        <v>803.57</v>
      </c>
      <c r="H1859" s="1">
        <v>341.31</v>
      </c>
      <c r="I1859" s="6">
        <v>1584.55</v>
      </c>
      <c r="J1859" s="86"/>
      <c r="K1859" s="86"/>
      <c r="L1859" s="85"/>
      <c r="M1859" s="85"/>
      <c r="N1859" s="85"/>
      <c r="O1859" s="85"/>
      <c r="P1859" s="85"/>
      <c r="Q1859" s="32">
        <f t="shared" si="28"/>
        <v>1584.55</v>
      </c>
    </row>
    <row r="1860" spans="1:17" x14ac:dyDescent="0.25">
      <c r="A1860" s="83" t="s">
        <v>9528</v>
      </c>
      <c r="B1860" s="84" t="s">
        <v>17235</v>
      </c>
      <c r="C1860" s="7">
        <v>912</v>
      </c>
      <c r="D1860" s="7">
        <v>24</v>
      </c>
      <c r="E1860" s="1">
        <v>9625.1299999999992</v>
      </c>
      <c r="F1860" s="1">
        <v>344.78</v>
      </c>
      <c r="G1860" s="1">
        <v>602.67999999999995</v>
      </c>
      <c r="H1860" s="1">
        <v>169.37</v>
      </c>
      <c r="I1860" s="6">
        <v>1116.83</v>
      </c>
      <c r="J1860" s="86"/>
      <c r="K1860" s="86"/>
      <c r="L1860" s="85"/>
      <c r="M1860" s="85"/>
      <c r="N1860" s="85"/>
      <c r="O1860" s="85"/>
      <c r="P1860" s="85"/>
      <c r="Q1860" s="32">
        <f t="shared" si="28"/>
        <v>1116.83</v>
      </c>
    </row>
    <row r="1861" spans="1:17" x14ac:dyDescent="0.25">
      <c r="A1861" s="83" t="s">
        <v>9529</v>
      </c>
      <c r="B1861" s="84" t="s">
        <v>17236</v>
      </c>
      <c r="C1861" s="7">
        <v>62</v>
      </c>
      <c r="D1861" s="7">
        <v>0</v>
      </c>
      <c r="E1861" s="1">
        <v>0</v>
      </c>
      <c r="F1861" s="1">
        <v>23.44</v>
      </c>
      <c r="G1861" s="1">
        <v>0</v>
      </c>
      <c r="H1861" s="1">
        <v>0</v>
      </c>
      <c r="I1861" s="6">
        <v>23.44</v>
      </c>
      <c r="J1861" s="86"/>
      <c r="K1861" s="86"/>
      <c r="L1861" s="85"/>
      <c r="M1861" s="85"/>
      <c r="N1861" s="85"/>
      <c r="O1861" s="85"/>
      <c r="P1861" s="85"/>
      <c r="Q1861" s="32">
        <f t="shared" si="28"/>
        <v>23.44</v>
      </c>
    </row>
    <row r="1862" spans="1:17" x14ac:dyDescent="0.25">
      <c r="A1862" s="83" t="s">
        <v>9530</v>
      </c>
      <c r="B1862" s="84" t="s">
        <v>17237</v>
      </c>
      <c r="C1862" s="7">
        <v>700</v>
      </c>
      <c r="D1862" s="7">
        <v>25</v>
      </c>
      <c r="E1862" s="1">
        <v>8364.74</v>
      </c>
      <c r="F1862" s="1">
        <v>264.64</v>
      </c>
      <c r="G1862" s="1">
        <v>627.79</v>
      </c>
      <c r="H1862" s="1">
        <v>147.19</v>
      </c>
      <c r="I1862" s="6">
        <v>1039.6199999999999</v>
      </c>
      <c r="J1862" s="86"/>
      <c r="K1862" s="86"/>
      <c r="L1862" s="85"/>
      <c r="M1862" s="85"/>
      <c r="N1862" s="85"/>
      <c r="O1862" s="85"/>
      <c r="P1862" s="85"/>
      <c r="Q1862" s="32">
        <f t="shared" si="28"/>
        <v>1039.6199999999999</v>
      </c>
    </row>
    <row r="1863" spans="1:17" x14ac:dyDescent="0.25">
      <c r="A1863" s="83" t="s">
        <v>9531</v>
      </c>
      <c r="B1863" s="84" t="s">
        <v>17238</v>
      </c>
      <c r="C1863" s="7">
        <v>990</v>
      </c>
      <c r="D1863" s="7">
        <v>42</v>
      </c>
      <c r="E1863" s="1">
        <v>11753</v>
      </c>
      <c r="F1863" s="1">
        <v>374.27</v>
      </c>
      <c r="G1863" s="1">
        <v>1054.69</v>
      </c>
      <c r="H1863" s="1">
        <v>206.82</v>
      </c>
      <c r="I1863" s="6">
        <v>1635.78</v>
      </c>
      <c r="J1863" s="86"/>
      <c r="K1863" s="86"/>
      <c r="L1863" s="85"/>
      <c r="M1863" s="85"/>
      <c r="N1863" s="85"/>
      <c r="O1863" s="85"/>
      <c r="P1863" s="85"/>
      <c r="Q1863" s="32">
        <f t="shared" si="28"/>
        <v>1635.78</v>
      </c>
    </row>
    <row r="1864" spans="1:17" x14ac:dyDescent="0.25">
      <c r="A1864" s="83" t="s">
        <v>9532</v>
      </c>
      <c r="B1864" s="84" t="s">
        <v>17239</v>
      </c>
      <c r="C1864" s="7">
        <v>1952</v>
      </c>
      <c r="D1864" s="7">
        <v>36</v>
      </c>
      <c r="E1864" s="1">
        <v>9560.1200000000008</v>
      </c>
      <c r="F1864" s="1">
        <v>737.96</v>
      </c>
      <c r="G1864" s="1">
        <v>904.02</v>
      </c>
      <c r="H1864" s="1">
        <v>168.22</v>
      </c>
      <c r="I1864" s="6">
        <v>1810.2</v>
      </c>
      <c r="J1864" s="86"/>
      <c r="K1864" s="86"/>
      <c r="L1864" s="85"/>
      <c r="M1864" s="85"/>
      <c r="N1864" s="85"/>
      <c r="O1864" s="85"/>
      <c r="P1864" s="85"/>
      <c r="Q1864" s="32">
        <f t="shared" si="28"/>
        <v>1810.2</v>
      </c>
    </row>
    <row r="1865" spans="1:17" x14ac:dyDescent="0.25">
      <c r="A1865" s="83" t="s">
        <v>9533</v>
      </c>
      <c r="B1865" s="84" t="s">
        <v>17240</v>
      </c>
      <c r="C1865" s="7">
        <v>466</v>
      </c>
      <c r="D1865" s="7">
        <v>26</v>
      </c>
      <c r="E1865" s="1">
        <v>5606.9</v>
      </c>
      <c r="F1865" s="1">
        <v>176.18</v>
      </c>
      <c r="G1865" s="1">
        <v>652.9</v>
      </c>
      <c r="H1865" s="1">
        <v>98.66</v>
      </c>
      <c r="I1865" s="6">
        <v>927.74</v>
      </c>
      <c r="J1865" s="86"/>
      <c r="K1865" s="86"/>
      <c r="L1865" s="85"/>
      <c r="M1865" s="85"/>
      <c r="N1865" s="85"/>
      <c r="O1865" s="85"/>
      <c r="P1865" s="85"/>
      <c r="Q1865" s="32">
        <f t="shared" si="28"/>
        <v>927.74</v>
      </c>
    </row>
    <row r="1866" spans="1:17" x14ac:dyDescent="0.25">
      <c r="A1866" s="83" t="s">
        <v>9534</v>
      </c>
      <c r="B1866" s="84" t="s">
        <v>17241</v>
      </c>
      <c r="C1866" s="7">
        <v>754</v>
      </c>
      <c r="D1866" s="7">
        <v>28</v>
      </c>
      <c r="E1866" s="1">
        <v>9485.06</v>
      </c>
      <c r="F1866" s="1">
        <v>285.05</v>
      </c>
      <c r="G1866" s="1">
        <v>703.13</v>
      </c>
      <c r="H1866" s="1">
        <v>166.9</v>
      </c>
      <c r="I1866" s="6">
        <v>1155.08</v>
      </c>
      <c r="J1866" s="86"/>
      <c r="K1866" s="86"/>
      <c r="L1866" s="85"/>
      <c r="M1866" s="85"/>
      <c r="N1866" s="85"/>
      <c r="O1866" s="85"/>
      <c r="P1866" s="85"/>
      <c r="Q1866" s="32">
        <f t="shared" si="28"/>
        <v>1155.08</v>
      </c>
    </row>
    <row r="1867" spans="1:17" x14ac:dyDescent="0.25">
      <c r="A1867" s="83" t="s">
        <v>9535</v>
      </c>
      <c r="B1867" s="84" t="s">
        <v>17242</v>
      </c>
      <c r="C1867" s="7">
        <v>95</v>
      </c>
      <c r="D1867" s="7">
        <v>11</v>
      </c>
      <c r="E1867" s="1">
        <v>1908.84</v>
      </c>
      <c r="F1867" s="1">
        <v>35.909999999999997</v>
      </c>
      <c r="G1867" s="1">
        <v>276.22000000000003</v>
      </c>
      <c r="H1867" s="1">
        <v>33.590000000000003</v>
      </c>
      <c r="I1867" s="6">
        <v>345.72</v>
      </c>
      <c r="J1867" s="86"/>
      <c r="K1867" s="86"/>
      <c r="L1867" s="85"/>
      <c r="M1867" s="85"/>
      <c r="N1867" s="85"/>
      <c r="O1867" s="85"/>
      <c r="P1867" s="85"/>
      <c r="Q1867" s="32">
        <f t="shared" si="28"/>
        <v>345.72</v>
      </c>
    </row>
    <row r="1868" spans="1:17" x14ac:dyDescent="0.25">
      <c r="A1868" s="83" t="s">
        <v>9536</v>
      </c>
      <c r="B1868" s="84" t="s">
        <v>17243</v>
      </c>
      <c r="C1868" s="7">
        <v>9097</v>
      </c>
      <c r="D1868" s="7">
        <v>145</v>
      </c>
      <c r="E1868" s="1">
        <v>115620.98</v>
      </c>
      <c r="F1868" s="1">
        <v>3439.14</v>
      </c>
      <c r="G1868" s="1">
        <v>3641.18</v>
      </c>
      <c r="H1868" s="1">
        <v>2034.53</v>
      </c>
      <c r="I1868" s="6">
        <v>9114.85</v>
      </c>
      <c r="J1868" s="86"/>
      <c r="K1868" s="86"/>
      <c r="L1868" s="85"/>
      <c r="M1868" s="85"/>
      <c r="N1868" s="85"/>
      <c r="O1868" s="85"/>
      <c r="P1868" s="85"/>
      <c r="Q1868" s="32">
        <f t="shared" si="28"/>
        <v>9114.85</v>
      </c>
    </row>
    <row r="1869" spans="1:17" x14ac:dyDescent="0.25">
      <c r="A1869" s="83" t="s">
        <v>9537</v>
      </c>
      <c r="B1869" s="84" t="s">
        <v>17244</v>
      </c>
      <c r="C1869" s="7">
        <v>988</v>
      </c>
      <c r="D1869" s="7">
        <v>24</v>
      </c>
      <c r="E1869" s="1">
        <v>5024.42</v>
      </c>
      <c r="F1869" s="1">
        <v>373.51</v>
      </c>
      <c r="G1869" s="1">
        <v>602.67999999999995</v>
      </c>
      <c r="H1869" s="1">
        <v>88.42</v>
      </c>
      <c r="I1869" s="6">
        <v>1064.6099999999999</v>
      </c>
      <c r="J1869" s="86"/>
      <c r="K1869" s="86"/>
      <c r="L1869" s="85"/>
      <c r="M1869" s="85"/>
      <c r="N1869" s="85"/>
      <c r="O1869" s="85"/>
      <c r="P1869" s="85"/>
      <c r="Q1869" s="32">
        <f t="shared" si="28"/>
        <v>1064.6099999999999</v>
      </c>
    </row>
    <row r="1870" spans="1:17" x14ac:dyDescent="0.25">
      <c r="A1870" s="83" t="s">
        <v>9538</v>
      </c>
      <c r="B1870" s="84" t="s">
        <v>17245</v>
      </c>
      <c r="C1870" s="7">
        <v>1456</v>
      </c>
      <c r="D1870" s="7">
        <v>34</v>
      </c>
      <c r="E1870" s="1">
        <v>10573.8</v>
      </c>
      <c r="F1870" s="1">
        <v>550.45000000000005</v>
      </c>
      <c r="G1870" s="1">
        <v>853.79</v>
      </c>
      <c r="H1870" s="1">
        <v>186.06</v>
      </c>
      <c r="I1870" s="6">
        <v>1590.3</v>
      </c>
      <c r="J1870" s="86"/>
      <c r="K1870" s="86"/>
      <c r="L1870" s="85"/>
      <c r="M1870" s="85"/>
      <c r="N1870" s="85"/>
      <c r="O1870" s="85"/>
      <c r="P1870" s="85"/>
      <c r="Q1870" s="32">
        <f t="shared" ref="Q1870:Q1933" si="29">P1870+I1870</f>
        <v>1590.3</v>
      </c>
    </row>
    <row r="1871" spans="1:17" x14ac:dyDescent="0.25">
      <c r="A1871" s="83" t="s">
        <v>9539</v>
      </c>
      <c r="B1871" s="84" t="s">
        <v>17246</v>
      </c>
      <c r="C1871" s="7">
        <v>409</v>
      </c>
      <c r="D1871" s="7">
        <v>2</v>
      </c>
      <c r="E1871" s="1">
        <v>11829.67</v>
      </c>
      <c r="F1871" s="1">
        <v>154.62</v>
      </c>
      <c r="G1871" s="1">
        <v>50.22</v>
      </c>
      <c r="H1871" s="1">
        <v>208.16</v>
      </c>
      <c r="I1871" s="6">
        <v>413</v>
      </c>
      <c r="J1871" s="86"/>
      <c r="K1871" s="86"/>
      <c r="L1871" s="85"/>
      <c r="M1871" s="85"/>
      <c r="N1871" s="85"/>
      <c r="O1871" s="85"/>
      <c r="P1871" s="85"/>
      <c r="Q1871" s="32">
        <f t="shared" si="29"/>
        <v>413</v>
      </c>
    </row>
    <row r="1872" spans="1:17" x14ac:dyDescent="0.25">
      <c r="A1872" s="83" t="s">
        <v>9540</v>
      </c>
      <c r="B1872" s="84" t="s">
        <v>17247</v>
      </c>
      <c r="C1872" s="7">
        <v>524</v>
      </c>
      <c r="D1872" s="7">
        <v>15</v>
      </c>
      <c r="E1872" s="1">
        <v>3172.41</v>
      </c>
      <c r="F1872" s="1">
        <v>198.1</v>
      </c>
      <c r="G1872" s="1">
        <v>376.67</v>
      </c>
      <c r="H1872" s="1">
        <v>55.82</v>
      </c>
      <c r="I1872" s="6">
        <v>630.59</v>
      </c>
      <c r="J1872" s="86"/>
      <c r="K1872" s="86"/>
      <c r="L1872" s="85"/>
      <c r="M1872" s="85"/>
      <c r="N1872" s="85"/>
      <c r="O1872" s="85"/>
      <c r="P1872" s="85"/>
      <c r="Q1872" s="32">
        <f t="shared" si="29"/>
        <v>630.59</v>
      </c>
    </row>
    <row r="1873" spans="1:17" x14ac:dyDescent="0.25">
      <c r="A1873" s="83" t="s">
        <v>9541</v>
      </c>
      <c r="B1873" s="84" t="s">
        <v>17248</v>
      </c>
      <c r="C1873" s="7">
        <v>801</v>
      </c>
      <c r="D1873" s="7">
        <v>9</v>
      </c>
      <c r="E1873" s="1">
        <v>1733.71</v>
      </c>
      <c r="F1873" s="1">
        <v>302.82</v>
      </c>
      <c r="G1873" s="1">
        <v>226.01</v>
      </c>
      <c r="H1873" s="1">
        <v>30.5</v>
      </c>
      <c r="I1873" s="6">
        <v>559.33000000000004</v>
      </c>
      <c r="J1873" s="86"/>
      <c r="K1873" s="86"/>
      <c r="L1873" s="85"/>
      <c r="M1873" s="85"/>
      <c r="N1873" s="85"/>
      <c r="O1873" s="85"/>
      <c r="P1873" s="85"/>
      <c r="Q1873" s="32">
        <f t="shared" si="29"/>
        <v>559.33000000000004</v>
      </c>
    </row>
    <row r="1874" spans="1:17" x14ac:dyDescent="0.25">
      <c r="A1874" s="83" t="s">
        <v>9542</v>
      </c>
      <c r="B1874" s="84" t="s">
        <v>17249</v>
      </c>
      <c r="C1874" s="7">
        <v>247</v>
      </c>
      <c r="D1874" s="7">
        <v>4</v>
      </c>
      <c r="E1874" s="1">
        <v>915.29</v>
      </c>
      <c r="F1874" s="1">
        <v>93.38</v>
      </c>
      <c r="G1874" s="1">
        <v>100.45</v>
      </c>
      <c r="H1874" s="1">
        <v>16.100000000000001</v>
      </c>
      <c r="I1874" s="6">
        <v>209.93</v>
      </c>
      <c r="J1874" s="86"/>
      <c r="K1874" s="86"/>
      <c r="L1874" s="85"/>
      <c r="M1874" s="85"/>
      <c r="N1874" s="85"/>
      <c r="O1874" s="85"/>
      <c r="P1874" s="85"/>
      <c r="Q1874" s="32">
        <f t="shared" si="29"/>
        <v>209.93</v>
      </c>
    </row>
    <row r="1875" spans="1:17" x14ac:dyDescent="0.25">
      <c r="A1875" s="83" t="s">
        <v>9543</v>
      </c>
      <c r="B1875" s="84" t="s">
        <v>17250</v>
      </c>
      <c r="C1875" s="7">
        <v>420</v>
      </c>
      <c r="D1875" s="7">
        <v>11</v>
      </c>
      <c r="E1875" s="1">
        <v>6224.24</v>
      </c>
      <c r="F1875" s="1">
        <v>158.78</v>
      </c>
      <c r="G1875" s="1">
        <v>276.22000000000003</v>
      </c>
      <c r="H1875" s="1">
        <v>109.53</v>
      </c>
      <c r="I1875" s="6">
        <v>544.53</v>
      </c>
      <c r="J1875" s="86"/>
      <c r="K1875" s="86"/>
      <c r="L1875" s="85"/>
      <c r="M1875" s="85"/>
      <c r="N1875" s="85"/>
      <c r="O1875" s="85"/>
      <c r="P1875" s="85"/>
      <c r="Q1875" s="32">
        <f t="shared" si="29"/>
        <v>544.53</v>
      </c>
    </row>
    <row r="1876" spans="1:17" x14ac:dyDescent="0.25">
      <c r="A1876" s="83" t="s">
        <v>9544</v>
      </c>
      <c r="B1876" s="84" t="s">
        <v>17251</v>
      </c>
      <c r="C1876" s="7">
        <v>141</v>
      </c>
      <c r="D1876" s="7">
        <v>10</v>
      </c>
      <c r="E1876" s="1">
        <v>35971.760000000002</v>
      </c>
      <c r="F1876" s="1">
        <v>53.3</v>
      </c>
      <c r="G1876" s="1">
        <v>251.11</v>
      </c>
      <c r="H1876" s="1">
        <v>632.98</v>
      </c>
      <c r="I1876" s="6">
        <v>937.39</v>
      </c>
      <c r="J1876" s="86"/>
      <c r="K1876" s="86"/>
      <c r="L1876" s="85"/>
      <c r="M1876" s="85"/>
      <c r="N1876" s="85"/>
      <c r="O1876" s="85"/>
      <c r="P1876" s="85"/>
      <c r="Q1876" s="32">
        <f t="shared" si="29"/>
        <v>937.39</v>
      </c>
    </row>
    <row r="1877" spans="1:17" x14ac:dyDescent="0.25">
      <c r="A1877" s="83" t="s">
        <v>9545</v>
      </c>
      <c r="B1877" s="84" t="s">
        <v>17252</v>
      </c>
      <c r="C1877" s="7">
        <v>96</v>
      </c>
      <c r="D1877" s="7">
        <v>0</v>
      </c>
      <c r="E1877" s="1">
        <v>0</v>
      </c>
      <c r="F1877" s="1">
        <v>36.299999999999997</v>
      </c>
      <c r="G1877" s="1">
        <v>0</v>
      </c>
      <c r="H1877" s="1">
        <v>0</v>
      </c>
      <c r="I1877" s="6">
        <v>36.299999999999997</v>
      </c>
      <c r="J1877" s="86"/>
      <c r="K1877" s="86"/>
      <c r="L1877" s="85"/>
      <c r="M1877" s="85"/>
      <c r="N1877" s="85"/>
      <c r="O1877" s="85"/>
      <c r="P1877" s="85"/>
      <c r="Q1877" s="32">
        <f t="shared" si="29"/>
        <v>36.299999999999997</v>
      </c>
    </row>
    <row r="1878" spans="1:17" x14ac:dyDescent="0.25">
      <c r="A1878" s="83" t="s">
        <v>9546</v>
      </c>
      <c r="B1878" s="84" t="s">
        <v>17253</v>
      </c>
      <c r="C1878" s="7">
        <v>232</v>
      </c>
      <c r="D1878" s="7">
        <v>5</v>
      </c>
      <c r="E1878" s="1">
        <v>967.12</v>
      </c>
      <c r="F1878" s="1">
        <v>87.71</v>
      </c>
      <c r="G1878" s="1">
        <v>125.56</v>
      </c>
      <c r="H1878" s="1">
        <v>17.02</v>
      </c>
      <c r="I1878" s="6">
        <v>230.29</v>
      </c>
      <c r="J1878" s="86"/>
      <c r="K1878" s="86"/>
      <c r="L1878" s="85"/>
      <c r="M1878" s="85"/>
      <c r="N1878" s="85"/>
      <c r="O1878" s="85"/>
      <c r="P1878" s="85"/>
      <c r="Q1878" s="32">
        <f t="shared" si="29"/>
        <v>230.29</v>
      </c>
    </row>
    <row r="1879" spans="1:17" x14ac:dyDescent="0.25">
      <c r="A1879" s="83" t="s">
        <v>9547</v>
      </c>
      <c r="B1879" s="84" t="s">
        <v>17254</v>
      </c>
      <c r="C1879" s="7">
        <v>241</v>
      </c>
      <c r="D1879" s="7">
        <v>1</v>
      </c>
      <c r="E1879" s="1">
        <v>186.61</v>
      </c>
      <c r="F1879" s="1">
        <v>91.11</v>
      </c>
      <c r="G1879" s="1">
        <v>25.11</v>
      </c>
      <c r="H1879" s="1">
        <v>3.28</v>
      </c>
      <c r="I1879" s="6">
        <v>119.5</v>
      </c>
      <c r="J1879" s="86"/>
      <c r="K1879" s="86"/>
      <c r="L1879" s="85"/>
      <c r="M1879" s="85"/>
      <c r="N1879" s="85"/>
      <c r="O1879" s="85"/>
      <c r="P1879" s="85"/>
      <c r="Q1879" s="32">
        <f t="shared" si="29"/>
        <v>119.5</v>
      </c>
    </row>
    <row r="1880" spans="1:17" x14ac:dyDescent="0.25">
      <c r="A1880" s="83" t="s">
        <v>9548</v>
      </c>
      <c r="B1880" s="84" t="s">
        <v>17255</v>
      </c>
      <c r="C1880" s="7">
        <v>61</v>
      </c>
      <c r="D1880" s="7">
        <v>0</v>
      </c>
      <c r="E1880" s="1">
        <v>0</v>
      </c>
      <c r="F1880" s="1">
        <v>23.06</v>
      </c>
      <c r="G1880" s="1">
        <v>0</v>
      </c>
      <c r="H1880" s="1">
        <v>0</v>
      </c>
      <c r="I1880" s="6">
        <v>23.06</v>
      </c>
      <c r="J1880" s="86"/>
      <c r="K1880" s="86"/>
      <c r="L1880" s="85"/>
      <c r="M1880" s="85"/>
      <c r="N1880" s="85"/>
      <c r="O1880" s="85"/>
      <c r="P1880" s="85"/>
      <c r="Q1880" s="32">
        <f t="shared" si="29"/>
        <v>23.06</v>
      </c>
    </row>
    <row r="1881" spans="1:17" x14ac:dyDescent="0.25">
      <c r="A1881" s="83" t="s">
        <v>9549</v>
      </c>
      <c r="B1881" s="84" t="s">
        <v>17256</v>
      </c>
      <c r="C1881" s="7">
        <v>5574</v>
      </c>
      <c r="D1881" s="7">
        <v>56</v>
      </c>
      <c r="E1881" s="1">
        <v>24926.92</v>
      </c>
      <c r="F1881" s="1">
        <v>2107.2600000000002</v>
      </c>
      <c r="G1881" s="1">
        <v>1406.25</v>
      </c>
      <c r="H1881" s="1">
        <v>438.62</v>
      </c>
      <c r="I1881" s="6">
        <v>3952.13</v>
      </c>
      <c r="J1881" s="86"/>
      <c r="K1881" s="86"/>
      <c r="L1881" s="85"/>
      <c r="M1881" s="85"/>
      <c r="N1881" s="85"/>
      <c r="O1881" s="85"/>
      <c r="P1881" s="85"/>
      <c r="Q1881" s="32">
        <f t="shared" si="29"/>
        <v>3952.13</v>
      </c>
    </row>
    <row r="1882" spans="1:17" x14ac:dyDescent="0.25">
      <c r="A1882" s="83" t="s">
        <v>9550</v>
      </c>
      <c r="B1882" s="84" t="s">
        <v>17257</v>
      </c>
      <c r="C1882" s="7">
        <v>89</v>
      </c>
      <c r="D1882" s="7">
        <v>1</v>
      </c>
      <c r="E1882" s="1">
        <v>186.61</v>
      </c>
      <c r="F1882" s="1">
        <v>33.65</v>
      </c>
      <c r="G1882" s="1">
        <v>25.11</v>
      </c>
      <c r="H1882" s="1">
        <v>3.28</v>
      </c>
      <c r="I1882" s="6">
        <v>62.04</v>
      </c>
      <c r="J1882" s="86"/>
      <c r="K1882" s="86"/>
      <c r="L1882" s="85"/>
      <c r="M1882" s="85"/>
      <c r="N1882" s="85"/>
      <c r="O1882" s="85"/>
      <c r="P1882" s="85"/>
      <c r="Q1882" s="32">
        <f t="shared" si="29"/>
        <v>62.04</v>
      </c>
    </row>
    <row r="1883" spans="1:17" x14ac:dyDescent="0.25">
      <c r="A1883" s="83" t="s">
        <v>9551</v>
      </c>
      <c r="B1883" s="84" t="s">
        <v>17258</v>
      </c>
      <c r="C1883" s="7">
        <v>167</v>
      </c>
      <c r="D1883" s="7">
        <v>10</v>
      </c>
      <c r="E1883" s="1">
        <v>2457.0500000000002</v>
      </c>
      <c r="F1883" s="1">
        <v>63.14</v>
      </c>
      <c r="G1883" s="1">
        <v>251.11</v>
      </c>
      <c r="H1883" s="1">
        <v>43.23</v>
      </c>
      <c r="I1883" s="6">
        <v>357.48</v>
      </c>
      <c r="J1883" s="86"/>
      <c r="K1883" s="86"/>
      <c r="L1883" s="85"/>
      <c r="M1883" s="85"/>
      <c r="N1883" s="85"/>
      <c r="O1883" s="85"/>
      <c r="P1883" s="85"/>
      <c r="Q1883" s="32">
        <f t="shared" si="29"/>
        <v>357.48</v>
      </c>
    </row>
    <row r="1884" spans="1:17" x14ac:dyDescent="0.25">
      <c r="A1884" s="83" t="s">
        <v>9552</v>
      </c>
      <c r="B1884" s="84" t="s">
        <v>17259</v>
      </c>
      <c r="C1884" s="7">
        <v>162</v>
      </c>
      <c r="D1884" s="7">
        <v>1</v>
      </c>
      <c r="E1884" s="1">
        <v>88.34</v>
      </c>
      <c r="F1884" s="1">
        <v>61.25</v>
      </c>
      <c r="G1884" s="1">
        <v>25.11</v>
      </c>
      <c r="H1884" s="1">
        <v>1.55</v>
      </c>
      <c r="I1884" s="6">
        <v>87.91</v>
      </c>
      <c r="J1884" s="86"/>
      <c r="K1884" s="86"/>
      <c r="L1884" s="85"/>
      <c r="M1884" s="85"/>
      <c r="N1884" s="85"/>
      <c r="O1884" s="85"/>
      <c r="P1884" s="85"/>
      <c r="Q1884" s="32">
        <f t="shared" si="29"/>
        <v>87.91</v>
      </c>
    </row>
    <row r="1885" spans="1:17" x14ac:dyDescent="0.25">
      <c r="A1885" s="83" t="s">
        <v>9553</v>
      </c>
      <c r="B1885" s="84" t="s">
        <v>17260</v>
      </c>
      <c r="C1885" s="7">
        <v>1367</v>
      </c>
      <c r="D1885" s="7">
        <v>41</v>
      </c>
      <c r="E1885" s="1">
        <v>20736.78</v>
      </c>
      <c r="F1885" s="1">
        <v>516.79999999999995</v>
      </c>
      <c r="G1885" s="1">
        <v>1029.58</v>
      </c>
      <c r="H1885" s="1">
        <v>364.9</v>
      </c>
      <c r="I1885" s="6">
        <v>1911.28</v>
      </c>
      <c r="J1885" s="86"/>
      <c r="K1885" s="86"/>
      <c r="L1885" s="85"/>
      <c r="M1885" s="85"/>
      <c r="N1885" s="85"/>
      <c r="O1885" s="85"/>
      <c r="P1885" s="85"/>
      <c r="Q1885" s="32">
        <f t="shared" si="29"/>
        <v>1911.28</v>
      </c>
    </row>
    <row r="1886" spans="1:17" x14ac:dyDescent="0.25">
      <c r="A1886" s="83" t="s">
        <v>9554</v>
      </c>
      <c r="B1886" s="84" t="s">
        <v>17261</v>
      </c>
      <c r="C1886" s="7">
        <v>959</v>
      </c>
      <c r="D1886" s="7">
        <v>16</v>
      </c>
      <c r="E1886" s="1">
        <v>8197.4</v>
      </c>
      <c r="F1886" s="1">
        <v>362.55</v>
      </c>
      <c r="G1886" s="1">
        <v>401.78</v>
      </c>
      <c r="H1886" s="1">
        <v>144.25</v>
      </c>
      <c r="I1886" s="6">
        <v>908.58</v>
      </c>
      <c r="J1886" s="86"/>
      <c r="K1886" s="86"/>
      <c r="L1886" s="85"/>
      <c r="M1886" s="85"/>
      <c r="N1886" s="85"/>
      <c r="O1886" s="85"/>
      <c r="P1886" s="85"/>
      <c r="Q1886" s="32">
        <f t="shared" si="29"/>
        <v>908.58</v>
      </c>
    </row>
    <row r="1887" spans="1:17" x14ac:dyDescent="0.25">
      <c r="A1887" s="83" t="s">
        <v>9555</v>
      </c>
      <c r="B1887" s="84" t="s">
        <v>17262</v>
      </c>
      <c r="C1887" s="7">
        <v>51</v>
      </c>
      <c r="D1887" s="7">
        <v>2</v>
      </c>
      <c r="E1887" s="1">
        <v>10842.56</v>
      </c>
      <c r="F1887" s="1">
        <v>19.28</v>
      </c>
      <c r="G1887" s="1">
        <v>50.22</v>
      </c>
      <c r="H1887" s="1">
        <v>190.79</v>
      </c>
      <c r="I1887" s="6">
        <v>260.29000000000002</v>
      </c>
      <c r="J1887" s="86"/>
      <c r="K1887" s="86"/>
      <c r="L1887" s="85"/>
      <c r="M1887" s="85"/>
      <c r="N1887" s="85"/>
      <c r="O1887" s="85"/>
      <c r="P1887" s="85"/>
      <c r="Q1887" s="32">
        <f t="shared" si="29"/>
        <v>260.29000000000002</v>
      </c>
    </row>
    <row r="1888" spans="1:17" x14ac:dyDescent="0.25">
      <c r="A1888" s="83" t="s">
        <v>9556</v>
      </c>
      <c r="B1888" s="84" t="s">
        <v>17263</v>
      </c>
      <c r="C1888" s="7">
        <v>2856</v>
      </c>
      <c r="D1888" s="7">
        <v>72</v>
      </c>
      <c r="E1888" s="1">
        <v>120858.09</v>
      </c>
      <c r="F1888" s="1">
        <v>1079.72</v>
      </c>
      <c r="G1888" s="1">
        <v>1808.03</v>
      </c>
      <c r="H1888" s="1">
        <v>2126.69</v>
      </c>
      <c r="I1888" s="6">
        <v>5014.4399999999996</v>
      </c>
      <c r="J1888" s="86"/>
      <c r="K1888" s="86"/>
      <c r="L1888" s="85"/>
      <c r="M1888" s="85"/>
      <c r="N1888" s="85"/>
      <c r="O1888" s="85"/>
      <c r="P1888" s="85"/>
      <c r="Q1888" s="32">
        <f t="shared" si="29"/>
        <v>5014.4399999999996</v>
      </c>
    </row>
    <row r="1889" spans="1:17" x14ac:dyDescent="0.25">
      <c r="A1889" s="83" t="s">
        <v>9557</v>
      </c>
      <c r="B1889" s="84" t="s">
        <v>17264</v>
      </c>
      <c r="C1889" s="7">
        <v>263</v>
      </c>
      <c r="D1889" s="7">
        <v>1</v>
      </c>
      <c r="E1889" s="1">
        <v>174.17</v>
      </c>
      <c r="F1889" s="1">
        <v>99.42</v>
      </c>
      <c r="G1889" s="1">
        <v>25.11</v>
      </c>
      <c r="H1889" s="1">
        <v>3.06</v>
      </c>
      <c r="I1889" s="6">
        <v>127.59</v>
      </c>
      <c r="J1889" s="86"/>
      <c r="K1889" s="86"/>
      <c r="L1889" s="85"/>
      <c r="M1889" s="85"/>
      <c r="N1889" s="85"/>
      <c r="O1889" s="85"/>
      <c r="P1889" s="85"/>
      <c r="Q1889" s="32">
        <f t="shared" si="29"/>
        <v>127.59</v>
      </c>
    </row>
    <row r="1890" spans="1:17" x14ac:dyDescent="0.25">
      <c r="A1890" s="83" t="s">
        <v>9558</v>
      </c>
      <c r="B1890" s="84" t="s">
        <v>17265</v>
      </c>
      <c r="C1890" s="7">
        <v>31681</v>
      </c>
      <c r="D1890" s="7">
        <v>309</v>
      </c>
      <c r="E1890" s="1">
        <v>226197.21</v>
      </c>
      <c r="F1890" s="1">
        <v>11977.08</v>
      </c>
      <c r="G1890" s="1">
        <v>7759.48</v>
      </c>
      <c r="H1890" s="1">
        <v>3980.29</v>
      </c>
      <c r="I1890" s="6">
        <v>23716.85</v>
      </c>
      <c r="J1890" s="86"/>
      <c r="K1890" s="86"/>
      <c r="L1890" s="85"/>
      <c r="M1890" s="85"/>
      <c r="N1890" s="85"/>
      <c r="O1890" s="85"/>
      <c r="P1890" s="85"/>
      <c r="Q1890" s="32">
        <f t="shared" si="29"/>
        <v>23716.85</v>
      </c>
    </row>
    <row r="1891" spans="1:17" x14ac:dyDescent="0.25">
      <c r="A1891" s="83" t="s">
        <v>9559</v>
      </c>
      <c r="B1891" s="84" t="s">
        <v>17266</v>
      </c>
      <c r="C1891" s="7">
        <v>66</v>
      </c>
      <c r="D1891" s="7">
        <v>1</v>
      </c>
      <c r="E1891" s="1">
        <v>40.93</v>
      </c>
      <c r="F1891" s="1">
        <v>24.95</v>
      </c>
      <c r="G1891" s="1">
        <v>25.11</v>
      </c>
      <c r="H1891" s="1">
        <v>0.72</v>
      </c>
      <c r="I1891" s="6">
        <v>50.78</v>
      </c>
      <c r="J1891" s="86"/>
      <c r="K1891" s="86"/>
      <c r="L1891" s="85"/>
      <c r="M1891" s="85"/>
      <c r="N1891" s="85"/>
      <c r="O1891" s="85"/>
      <c r="P1891" s="85"/>
      <c r="Q1891" s="32">
        <f t="shared" si="29"/>
        <v>50.78</v>
      </c>
    </row>
    <row r="1892" spans="1:17" x14ac:dyDescent="0.25">
      <c r="A1892" s="83" t="s">
        <v>9560</v>
      </c>
      <c r="B1892" s="84" t="s">
        <v>17267</v>
      </c>
      <c r="C1892" s="7">
        <v>1829</v>
      </c>
      <c r="D1892" s="7">
        <v>74</v>
      </c>
      <c r="E1892" s="1">
        <v>266507.12</v>
      </c>
      <c r="F1892" s="1">
        <v>691.46</v>
      </c>
      <c r="G1892" s="1">
        <v>1858.26</v>
      </c>
      <c r="H1892" s="1">
        <v>4689.6099999999997</v>
      </c>
      <c r="I1892" s="6">
        <v>7239.33</v>
      </c>
      <c r="J1892" s="86"/>
      <c r="K1892" s="86"/>
      <c r="L1892" s="85"/>
      <c r="M1892" s="85"/>
      <c r="N1892" s="85"/>
      <c r="O1892" s="85"/>
      <c r="P1892" s="85"/>
      <c r="Q1892" s="32">
        <f t="shared" si="29"/>
        <v>7239.33</v>
      </c>
    </row>
    <row r="1893" spans="1:17" x14ac:dyDescent="0.25">
      <c r="A1893" s="83" t="s">
        <v>9561</v>
      </c>
      <c r="B1893" s="84" t="s">
        <v>17268</v>
      </c>
      <c r="C1893" s="7">
        <v>2197</v>
      </c>
      <c r="D1893" s="7">
        <v>22</v>
      </c>
      <c r="E1893" s="1">
        <v>78393.89</v>
      </c>
      <c r="F1893" s="1">
        <v>830.58</v>
      </c>
      <c r="G1893" s="1">
        <v>552.46</v>
      </c>
      <c r="H1893" s="1">
        <v>1379.46</v>
      </c>
      <c r="I1893" s="6">
        <v>2762.5</v>
      </c>
      <c r="J1893" s="86"/>
      <c r="K1893" s="86"/>
      <c r="L1893" s="85"/>
      <c r="M1893" s="85"/>
      <c r="N1893" s="85"/>
      <c r="O1893" s="85"/>
      <c r="P1893" s="85"/>
      <c r="Q1893" s="32">
        <f t="shared" si="29"/>
        <v>2762.5</v>
      </c>
    </row>
    <row r="1894" spans="1:17" x14ac:dyDescent="0.25">
      <c r="A1894" s="83" t="s">
        <v>9562</v>
      </c>
      <c r="B1894" s="84" t="s">
        <v>17269</v>
      </c>
      <c r="C1894" s="7">
        <v>484</v>
      </c>
      <c r="D1894" s="7">
        <v>10</v>
      </c>
      <c r="E1894" s="1">
        <v>2836.24</v>
      </c>
      <c r="F1894" s="1">
        <v>182.98</v>
      </c>
      <c r="G1894" s="1">
        <v>251.11</v>
      </c>
      <c r="H1894" s="1">
        <v>49.91</v>
      </c>
      <c r="I1894" s="6">
        <v>484</v>
      </c>
      <c r="J1894" s="86"/>
      <c r="K1894" s="86"/>
      <c r="L1894" s="85"/>
      <c r="M1894" s="85"/>
      <c r="N1894" s="85"/>
      <c r="O1894" s="85"/>
      <c r="P1894" s="85"/>
      <c r="Q1894" s="32">
        <f t="shared" si="29"/>
        <v>484</v>
      </c>
    </row>
    <row r="1895" spans="1:17" x14ac:dyDescent="0.25">
      <c r="A1895" s="83" t="s">
        <v>9563</v>
      </c>
      <c r="B1895" s="84" t="s">
        <v>17270</v>
      </c>
      <c r="C1895" s="7">
        <v>102</v>
      </c>
      <c r="D1895" s="7">
        <v>2</v>
      </c>
      <c r="E1895" s="1">
        <v>284.45999999999998</v>
      </c>
      <c r="F1895" s="1">
        <v>38.56</v>
      </c>
      <c r="G1895" s="1">
        <v>50.22</v>
      </c>
      <c r="H1895" s="1">
        <v>5.01</v>
      </c>
      <c r="I1895" s="6">
        <v>93.79</v>
      </c>
      <c r="J1895" s="86"/>
      <c r="K1895" s="86"/>
      <c r="L1895" s="85"/>
      <c r="M1895" s="85"/>
      <c r="N1895" s="85"/>
      <c r="O1895" s="85"/>
      <c r="P1895" s="85"/>
      <c r="Q1895" s="32">
        <f t="shared" si="29"/>
        <v>93.79</v>
      </c>
    </row>
    <row r="1896" spans="1:17" x14ac:dyDescent="0.25">
      <c r="A1896" s="83" t="s">
        <v>9564</v>
      </c>
      <c r="B1896" s="84" t="s">
        <v>17271</v>
      </c>
      <c r="C1896" s="7">
        <v>569</v>
      </c>
      <c r="D1896" s="7">
        <v>23</v>
      </c>
      <c r="E1896" s="1">
        <v>4650.74</v>
      </c>
      <c r="F1896" s="1">
        <v>215.11</v>
      </c>
      <c r="G1896" s="1">
        <v>577.57000000000005</v>
      </c>
      <c r="H1896" s="1">
        <v>81.84</v>
      </c>
      <c r="I1896" s="6">
        <v>874.52</v>
      </c>
      <c r="J1896" s="86"/>
      <c r="K1896" s="86"/>
      <c r="L1896" s="85"/>
      <c r="M1896" s="85"/>
      <c r="N1896" s="85"/>
      <c r="O1896" s="85"/>
      <c r="P1896" s="85"/>
      <c r="Q1896" s="32">
        <f t="shared" si="29"/>
        <v>874.52</v>
      </c>
    </row>
    <row r="1897" spans="1:17" x14ac:dyDescent="0.25">
      <c r="A1897" s="83" t="s">
        <v>9565</v>
      </c>
      <c r="B1897" s="84" t="s">
        <v>17272</v>
      </c>
      <c r="C1897" s="7">
        <v>60</v>
      </c>
      <c r="D1897" s="7">
        <v>2</v>
      </c>
      <c r="E1897" s="1">
        <v>373.22</v>
      </c>
      <c r="F1897" s="1">
        <v>22.68</v>
      </c>
      <c r="G1897" s="1">
        <v>50.22</v>
      </c>
      <c r="H1897" s="1">
        <v>6.57</v>
      </c>
      <c r="I1897" s="6">
        <v>79.47</v>
      </c>
      <c r="J1897" s="86"/>
      <c r="K1897" s="86"/>
      <c r="L1897" s="85"/>
      <c r="M1897" s="85"/>
      <c r="N1897" s="85"/>
      <c r="O1897" s="85"/>
      <c r="P1897" s="85"/>
      <c r="Q1897" s="32">
        <f t="shared" si="29"/>
        <v>79.47</v>
      </c>
    </row>
    <row r="1898" spans="1:17" x14ac:dyDescent="0.25">
      <c r="A1898" s="83" t="s">
        <v>9566</v>
      </c>
      <c r="B1898" s="84" t="s">
        <v>17273</v>
      </c>
      <c r="C1898" s="7">
        <v>169</v>
      </c>
      <c r="D1898" s="7">
        <v>4</v>
      </c>
      <c r="E1898" s="1">
        <v>927.4</v>
      </c>
      <c r="F1898" s="1">
        <v>63.89</v>
      </c>
      <c r="G1898" s="1">
        <v>100.45</v>
      </c>
      <c r="H1898" s="1">
        <v>16.32</v>
      </c>
      <c r="I1898" s="6">
        <v>180.66</v>
      </c>
      <c r="J1898" s="86"/>
      <c r="K1898" s="86"/>
      <c r="L1898" s="85"/>
      <c r="M1898" s="85"/>
      <c r="N1898" s="85"/>
      <c r="O1898" s="85"/>
      <c r="P1898" s="85"/>
      <c r="Q1898" s="32">
        <f t="shared" si="29"/>
        <v>180.66</v>
      </c>
    </row>
    <row r="1899" spans="1:17" x14ac:dyDescent="0.25">
      <c r="A1899" s="83" t="s">
        <v>9567</v>
      </c>
      <c r="B1899" s="84" t="s">
        <v>17274</v>
      </c>
      <c r="C1899" s="7">
        <v>51293</v>
      </c>
      <c r="D1899" s="7">
        <v>591</v>
      </c>
      <c r="E1899" s="1">
        <v>1172129.3600000001</v>
      </c>
      <c r="F1899" s="1">
        <v>19391.439999999999</v>
      </c>
      <c r="G1899" s="1">
        <v>14840.94</v>
      </c>
      <c r="H1899" s="1">
        <v>20625.43</v>
      </c>
      <c r="I1899" s="6">
        <v>54857.81</v>
      </c>
      <c r="J1899" s="86"/>
      <c r="K1899" s="86"/>
      <c r="L1899" s="85"/>
      <c r="M1899" s="85"/>
      <c r="N1899" s="85"/>
      <c r="O1899" s="85"/>
      <c r="P1899" s="85"/>
      <c r="Q1899" s="32">
        <f t="shared" si="29"/>
        <v>54857.81</v>
      </c>
    </row>
    <row r="1900" spans="1:17" x14ac:dyDescent="0.25">
      <c r="A1900" s="83" t="s">
        <v>9568</v>
      </c>
      <c r="B1900" s="84" t="s">
        <v>17275</v>
      </c>
      <c r="C1900" s="7">
        <v>3125</v>
      </c>
      <c r="D1900" s="7">
        <v>43</v>
      </c>
      <c r="E1900" s="1">
        <v>9712.3799999999992</v>
      </c>
      <c r="F1900" s="1">
        <v>1181.42</v>
      </c>
      <c r="G1900" s="1">
        <v>1079.8</v>
      </c>
      <c r="H1900" s="1">
        <v>170.9</v>
      </c>
      <c r="I1900" s="6">
        <v>2432.12</v>
      </c>
      <c r="J1900" s="86"/>
      <c r="K1900" s="86"/>
      <c r="L1900" s="85"/>
      <c r="M1900" s="85"/>
      <c r="N1900" s="85"/>
      <c r="O1900" s="85"/>
      <c r="P1900" s="85"/>
      <c r="Q1900" s="32">
        <f t="shared" si="29"/>
        <v>2432.12</v>
      </c>
    </row>
    <row r="1901" spans="1:17" x14ac:dyDescent="0.25">
      <c r="A1901" s="83" t="s">
        <v>9569</v>
      </c>
      <c r="B1901" s="84" t="s">
        <v>17276</v>
      </c>
      <c r="C1901" s="7">
        <v>42</v>
      </c>
      <c r="D1901" s="7">
        <v>1</v>
      </c>
      <c r="E1901" s="1">
        <v>37.32</v>
      </c>
      <c r="F1901" s="1">
        <v>15.88</v>
      </c>
      <c r="G1901" s="1">
        <v>25.11</v>
      </c>
      <c r="H1901" s="1">
        <v>0.66</v>
      </c>
      <c r="I1901" s="6">
        <v>41.65</v>
      </c>
      <c r="J1901" s="86"/>
      <c r="K1901" s="86"/>
      <c r="L1901" s="85"/>
      <c r="M1901" s="85"/>
      <c r="N1901" s="85"/>
      <c r="O1901" s="85"/>
      <c r="P1901" s="85"/>
      <c r="Q1901" s="32">
        <f t="shared" si="29"/>
        <v>41.65</v>
      </c>
    </row>
    <row r="1902" spans="1:17" x14ac:dyDescent="0.25">
      <c r="A1902" s="83" t="s">
        <v>9570</v>
      </c>
      <c r="B1902" s="84" t="s">
        <v>17277</v>
      </c>
      <c r="C1902" s="7">
        <v>28833</v>
      </c>
      <c r="D1902" s="7">
        <v>367</v>
      </c>
      <c r="E1902" s="1">
        <v>145032.43</v>
      </c>
      <c r="F1902" s="1">
        <v>10900.38</v>
      </c>
      <c r="G1902" s="1">
        <v>9215.9500000000007</v>
      </c>
      <c r="H1902" s="1">
        <v>2552.0700000000002</v>
      </c>
      <c r="I1902" s="6">
        <v>22668.400000000001</v>
      </c>
      <c r="J1902" s="86"/>
      <c r="K1902" s="86"/>
      <c r="L1902" s="85"/>
      <c r="M1902" s="85"/>
      <c r="N1902" s="85"/>
      <c r="O1902" s="85"/>
      <c r="P1902" s="85"/>
      <c r="Q1902" s="32">
        <f t="shared" si="29"/>
        <v>22668.400000000001</v>
      </c>
    </row>
    <row r="1903" spans="1:17" x14ac:dyDescent="0.25">
      <c r="A1903" s="83" t="s">
        <v>9571</v>
      </c>
      <c r="B1903" s="84" t="s">
        <v>17278</v>
      </c>
      <c r="C1903" s="7">
        <v>333</v>
      </c>
      <c r="D1903" s="7">
        <v>5</v>
      </c>
      <c r="E1903" s="1">
        <v>1257.93</v>
      </c>
      <c r="F1903" s="1">
        <v>125.89</v>
      </c>
      <c r="G1903" s="1">
        <v>125.56</v>
      </c>
      <c r="H1903" s="1">
        <v>22.14</v>
      </c>
      <c r="I1903" s="6">
        <v>273.58999999999997</v>
      </c>
      <c r="J1903" s="86"/>
      <c r="K1903" s="86"/>
      <c r="L1903" s="85"/>
      <c r="M1903" s="85"/>
      <c r="N1903" s="85"/>
      <c r="O1903" s="85"/>
      <c r="P1903" s="85"/>
      <c r="Q1903" s="32">
        <f t="shared" si="29"/>
        <v>273.58999999999997</v>
      </c>
    </row>
    <row r="1904" spans="1:17" x14ac:dyDescent="0.25">
      <c r="A1904" s="83" t="s">
        <v>9572</v>
      </c>
      <c r="B1904" s="84" t="s">
        <v>17279</v>
      </c>
      <c r="C1904" s="7">
        <v>1572</v>
      </c>
      <c r="D1904" s="7">
        <v>35</v>
      </c>
      <c r="E1904" s="1">
        <v>41555.47</v>
      </c>
      <c r="F1904" s="1">
        <v>594.29999999999995</v>
      </c>
      <c r="G1904" s="1">
        <v>878.9</v>
      </c>
      <c r="H1904" s="1">
        <v>731.23</v>
      </c>
      <c r="I1904" s="6">
        <v>2204.4299999999998</v>
      </c>
      <c r="J1904" s="86"/>
      <c r="K1904" s="86"/>
      <c r="L1904" s="85"/>
      <c r="M1904" s="85"/>
      <c r="N1904" s="85"/>
      <c r="O1904" s="85"/>
      <c r="P1904" s="85"/>
      <c r="Q1904" s="32">
        <f t="shared" si="29"/>
        <v>2204.4299999999998</v>
      </c>
    </row>
    <row r="1905" spans="1:17" x14ac:dyDescent="0.25">
      <c r="A1905" s="83" t="s">
        <v>9573</v>
      </c>
      <c r="B1905" s="84" t="s">
        <v>17280</v>
      </c>
      <c r="C1905" s="7">
        <v>111</v>
      </c>
      <c r="D1905" s="7">
        <v>5</v>
      </c>
      <c r="E1905" s="1">
        <v>1466.29</v>
      </c>
      <c r="F1905" s="1">
        <v>41.96</v>
      </c>
      <c r="G1905" s="1">
        <v>125.56</v>
      </c>
      <c r="H1905" s="1">
        <v>25.8</v>
      </c>
      <c r="I1905" s="6">
        <v>193.32</v>
      </c>
      <c r="J1905" s="86"/>
      <c r="K1905" s="86"/>
      <c r="L1905" s="85"/>
      <c r="M1905" s="85"/>
      <c r="N1905" s="85"/>
      <c r="O1905" s="85"/>
      <c r="P1905" s="85"/>
      <c r="Q1905" s="32">
        <f t="shared" si="29"/>
        <v>193.32</v>
      </c>
    </row>
    <row r="1906" spans="1:17" x14ac:dyDescent="0.25">
      <c r="A1906" s="83" t="s">
        <v>9574</v>
      </c>
      <c r="B1906" s="84" t="s">
        <v>17281</v>
      </c>
      <c r="C1906" s="7">
        <v>162</v>
      </c>
      <c r="D1906" s="7">
        <v>2</v>
      </c>
      <c r="E1906" s="1">
        <v>1191.8</v>
      </c>
      <c r="F1906" s="1">
        <v>61.25</v>
      </c>
      <c r="G1906" s="1">
        <v>50.22</v>
      </c>
      <c r="H1906" s="1">
        <v>20.97</v>
      </c>
      <c r="I1906" s="6">
        <v>132.44</v>
      </c>
      <c r="J1906" s="86"/>
      <c r="K1906" s="86"/>
      <c r="L1906" s="85"/>
      <c r="M1906" s="85"/>
      <c r="N1906" s="85"/>
      <c r="O1906" s="85"/>
      <c r="P1906" s="85"/>
      <c r="Q1906" s="32">
        <f t="shared" si="29"/>
        <v>132.44</v>
      </c>
    </row>
    <row r="1907" spans="1:17" ht="26.4" x14ac:dyDescent="0.25">
      <c r="A1907" s="83" t="s">
        <v>9575</v>
      </c>
      <c r="B1907" s="84" t="s">
        <v>17282</v>
      </c>
      <c r="C1907" s="7">
        <v>4464</v>
      </c>
      <c r="D1907" s="7">
        <v>89</v>
      </c>
      <c r="E1907" s="1">
        <v>22498.02</v>
      </c>
      <c r="F1907" s="1">
        <v>1687.62</v>
      </c>
      <c r="G1907" s="1">
        <v>2234.9299999999998</v>
      </c>
      <c r="H1907" s="1">
        <v>395.89</v>
      </c>
      <c r="I1907" s="6">
        <v>4318.4399999999996</v>
      </c>
      <c r="J1907" s="86"/>
      <c r="K1907" s="86"/>
      <c r="L1907" s="85"/>
      <c r="M1907" s="85"/>
      <c r="N1907" s="85"/>
      <c r="O1907" s="85"/>
      <c r="P1907" s="85"/>
      <c r="Q1907" s="32">
        <f t="shared" si="29"/>
        <v>4318.4399999999996</v>
      </c>
    </row>
    <row r="1908" spans="1:17" x14ac:dyDescent="0.25">
      <c r="A1908" s="83" t="s">
        <v>9576</v>
      </c>
      <c r="B1908" s="84" t="s">
        <v>17283</v>
      </c>
      <c r="C1908" s="7">
        <v>3232</v>
      </c>
      <c r="D1908" s="7">
        <v>70</v>
      </c>
      <c r="E1908" s="1">
        <v>300542.98</v>
      </c>
      <c r="F1908" s="1">
        <v>1221.8599999999999</v>
      </c>
      <c r="G1908" s="1">
        <v>1757.81</v>
      </c>
      <c r="H1908" s="1">
        <v>5288.52</v>
      </c>
      <c r="I1908" s="6">
        <v>8268.19</v>
      </c>
      <c r="J1908" s="86"/>
      <c r="K1908" s="86"/>
      <c r="L1908" s="85"/>
      <c r="M1908" s="85"/>
      <c r="N1908" s="85"/>
      <c r="O1908" s="85"/>
      <c r="P1908" s="85"/>
      <c r="Q1908" s="32">
        <f t="shared" si="29"/>
        <v>8268.19</v>
      </c>
    </row>
    <row r="1909" spans="1:17" x14ac:dyDescent="0.25">
      <c r="A1909" s="83" t="s">
        <v>9577</v>
      </c>
      <c r="B1909" s="84" t="s">
        <v>17284</v>
      </c>
      <c r="C1909" s="7">
        <v>1351</v>
      </c>
      <c r="D1909" s="7">
        <v>18</v>
      </c>
      <c r="E1909" s="1">
        <v>2967.42</v>
      </c>
      <c r="F1909" s="1">
        <v>159.02000000000001</v>
      </c>
      <c r="G1909" s="1">
        <v>179.38</v>
      </c>
      <c r="H1909" s="1">
        <v>38.75</v>
      </c>
      <c r="I1909" s="6">
        <v>377.15</v>
      </c>
      <c r="J1909" s="86"/>
      <c r="K1909" s="86"/>
      <c r="L1909" s="85"/>
      <c r="M1909" s="85"/>
      <c r="N1909" s="85"/>
      <c r="O1909" s="85"/>
      <c r="P1909" s="85"/>
      <c r="Q1909" s="32">
        <f t="shared" si="29"/>
        <v>377.15</v>
      </c>
    </row>
    <row r="1910" spans="1:17" x14ac:dyDescent="0.25">
      <c r="A1910" s="83" t="s">
        <v>9578</v>
      </c>
      <c r="B1910" s="84" t="s">
        <v>17285</v>
      </c>
      <c r="C1910" s="7">
        <v>1657</v>
      </c>
      <c r="D1910" s="7">
        <v>23</v>
      </c>
      <c r="E1910" s="1">
        <v>6415.27</v>
      </c>
      <c r="F1910" s="1">
        <v>195.04</v>
      </c>
      <c r="G1910" s="1">
        <v>229.22</v>
      </c>
      <c r="H1910" s="1">
        <v>83.77</v>
      </c>
      <c r="I1910" s="6">
        <v>508.03</v>
      </c>
      <c r="J1910" s="86"/>
      <c r="K1910" s="86"/>
      <c r="L1910" s="85"/>
      <c r="M1910" s="85"/>
      <c r="N1910" s="85"/>
      <c r="O1910" s="85"/>
      <c r="P1910" s="85"/>
      <c r="Q1910" s="32">
        <f t="shared" si="29"/>
        <v>508.03</v>
      </c>
    </row>
    <row r="1911" spans="1:17" x14ac:dyDescent="0.25">
      <c r="A1911" s="83" t="s">
        <v>9579</v>
      </c>
      <c r="B1911" s="84" t="s">
        <v>17286</v>
      </c>
      <c r="C1911" s="7">
        <v>476</v>
      </c>
      <c r="D1911" s="7">
        <v>6</v>
      </c>
      <c r="E1911" s="1">
        <v>1392.77</v>
      </c>
      <c r="F1911" s="1">
        <v>56.03</v>
      </c>
      <c r="G1911" s="1">
        <v>59.79</v>
      </c>
      <c r="H1911" s="1">
        <v>18.18</v>
      </c>
      <c r="I1911" s="6">
        <v>134</v>
      </c>
      <c r="J1911" s="86"/>
      <c r="K1911" s="86"/>
      <c r="L1911" s="85"/>
      <c r="M1911" s="85"/>
      <c r="N1911" s="85"/>
      <c r="O1911" s="85"/>
      <c r="P1911" s="85"/>
      <c r="Q1911" s="32">
        <f t="shared" si="29"/>
        <v>134</v>
      </c>
    </row>
    <row r="1912" spans="1:17" x14ac:dyDescent="0.25">
      <c r="A1912" s="83" t="s">
        <v>9580</v>
      </c>
      <c r="B1912" s="84" t="s">
        <v>17287</v>
      </c>
      <c r="C1912" s="7">
        <v>1108</v>
      </c>
      <c r="D1912" s="7">
        <v>12</v>
      </c>
      <c r="E1912" s="1">
        <v>4802.9799999999996</v>
      </c>
      <c r="F1912" s="1">
        <v>130.41999999999999</v>
      </c>
      <c r="G1912" s="1">
        <v>119.59</v>
      </c>
      <c r="H1912" s="1">
        <v>62.72</v>
      </c>
      <c r="I1912" s="6">
        <v>312.73</v>
      </c>
      <c r="J1912" s="86"/>
      <c r="K1912" s="86"/>
      <c r="L1912" s="85"/>
      <c r="M1912" s="85"/>
      <c r="N1912" s="85"/>
      <c r="O1912" s="85"/>
      <c r="P1912" s="85"/>
      <c r="Q1912" s="32">
        <f t="shared" si="29"/>
        <v>312.73</v>
      </c>
    </row>
    <row r="1913" spans="1:17" x14ac:dyDescent="0.25">
      <c r="A1913" s="83" t="s">
        <v>9581</v>
      </c>
      <c r="B1913" s="84" t="s">
        <v>17288</v>
      </c>
      <c r="C1913" s="7">
        <v>30766</v>
      </c>
      <c r="D1913" s="7">
        <v>454</v>
      </c>
      <c r="E1913" s="1">
        <v>488367.2</v>
      </c>
      <c r="F1913" s="1">
        <v>3621.35</v>
      </c>
      <c r="G1913" s="1">
        <v>4524.46</v>
      </c>
      <c r="H1913" s="1">
        <v>6377.14</v>
      </c>
      <c r="I1913" s="6">
        <v>14522.95</v>
      </c>
      <c r="J1913" s="86"/>
      <c r="K1913" s="86"/>
      <c r="L1913" s="85"/>
      <c r="M1913" s="85"/>
      <c r="N1913" s="85"/>
      <c r="O1913" s="85"/>
      <c r="P1913" s="85"/>
      <c r="Q1913" s="32">
        <f t="shared" si="29"/>
        <v>14522.95</v>
      </c>
    </row>
    <row r="1914" spans="1:17" x14ac:dyDescent="0.25">
      <c r="A1914" s="83" t="s">
        <v>9582</v>
      </c>
      <c r="B1914" s="84" t="s">
        <v>17289</v>
      </c>
      <c r="C1914" s="7">
        <v>542</v>
      </c>
      <c r="D1914" s="7">
        <v>6</v>
      </c>
      <c r="E1914" s="1">
        <v>1252.93</v>
      </c>
      <c r="F1914" s="1">
        <v>63.8</v>
      </c>
      <c r="G1914" s="1">
        <v>59.79</v>
      </c>
      <c r="H1914" s="1">
        <v>16.36</v>
      </c>
      <c r="I1914" s="6">
        <v>139.94999999999999</v>
      </c>
      <c r="J1914" s="86"/>
      <c r="K1914" s="86"/>
      <c r="L1914" s="85"/>
      <c r="M1914" s="85"/>
      <c r="N1914" s="85"/>
      <c r="O1914" s="85"/>
      <c r="P1914" s="85"/>
      <c r="Q1914" s="32">
        <f t="shared" si="29"/>
        <v>139.94999999999999</v>
      </c>
    </row>
    <row r="1915" spans="1:17" x14ac:dyDescent="0.25">
      <c r="A1915" s="83" t="s">
        <v>9583</v>
      </c>
      <c r="B1915" s="84" t="s">
        <v>17290</v>
      </c>
      <c r="C1915" s="7">
        <v>1387</v>
      </c>
      <c r="D1915" s="7">
        <v>5</v>
      </c>
      <c r="E1915" s="1">
        <v>1117.6600000000001</v>
      </c>
      <c r="F1915" s="1">
        <v>163.26</v>
      </c>
      <c r="G1915" s="1">
        <v>49.83</v>
      </c>
      <c r="H1915" s="1">
        <v>14.59</v>
      </c>
      <c r="I1915" s="6">
        <v>227.68</v>
      </c>
      <c r="J1915" s="86"/>
      <c r="K1915" s="86"/>
      <c r="L1915" s="85"/>
      <c r="M1915" s="85"/>
      <c r="N1915" s="85"/>
      <c r="O1915" s="85"/>
      <c r="P1915" s="85"/>
      <c r="Q1915" s="32">
        <f t="shared" si="29"/>
        <v>227.68</v>
      </c>
    </row>
    <row r="1916" spans="1:17" x14ac:dyDescent="0.25">
      <c r="A1916" s="83" t="s">
        <v>9584</v>
      </c>
      <c r="B1916" s="84" t="s">
        <v>17291</v>
      </c>
      <c r="C1916" s="7">
        <v>461</v>
      </c>
      <c r="D1916" s="7">
        <v>12</v>
      </c>
      <c r="E1916" s="1">
        <v>4244.58</v>
      </c>
      <c r="F1916" s="1">
        <v>54.26</v>
      </c>
      <c r="G1916" s="1">
        <v>119.59</v>
      </c>
      <c r="H1916" s="1">
        <v>55.42</v>
      </c>
      <c r="I1916" s="6">
        <v>229.27</v>
      </c>
      <c r="J1916" s="86"/>
      <c r="K1916" s="86"/>
      <c r="L1916" s="85"/>
      <c r="M1916" s="85"/>
      <c r="N1916" s="85"/>
      <c r="O1916" s="85"/>
      <c r="P1916" s="85"/>
      <c r="Q1916" s="32">
        <f t="shared" si="29"/>
        <v>229.27</v>
      </c>
    </row>
    <row r="1917" spans="1:17" x14ac:dyDescent="0.25">
      <c r="A1917" s="83" t="s">
        <v>9585</v>
      </c>
      <c r="B1917" s="84" t="s">
        <v>17292</v>
      </c>
      <c r="C1917" s="7">
        <v>1631</v>
      </c>
      <c r="D1917" s="7">
        <v>14</v>
      </c>
      <c r="E1917" s="1">
        <v>3891.75</v>
      </c>
      <c r="F1917" s="1">
        <v>191.98</v>
      </c>
      <c r="G1917" s="1">
        <v>139.52000000000001</v>
      </c>
      <c r="H1917" s="1">
        <v>50.82</v>
      </c>
      <c r="I1917" s="6">
        <v>382.32</v>
      </c>
      <c r="J1917" s="86"/>
      <c r="K1917" s="86"/>
      <c r="L1917" s="85"/>
      <c r="M1917" s="85"/>
      <c r="N1917" s="85"/>
      <c r="O1917" s="85"/>
      <c r="P1917" s="85"/>
      <c r="Q1917" s="32">
        <f t="shared" si="29"/>
        <v>382.32</v>
      </c>
    </row>
    <row r="1918" spans="1:17" x14ac:dyDescent="0.25">
      <c r="A1918" s="83" t="s">
        <v>9586</v>
      </c>
      <c r="B1918" s="84" t="s">
        <v>17293</v>
      </c>
      <c r="C1918" s="7">
        <v>1005</v>
      </c>
      <c r="D1918" s="7">
        <v>26</v>
      </c>
      <c r="E1918" s="1">
        <v>54503.03</v>
      </c>
      <c r="F1918" s="1">
        <v>118.3</v>
      </c>
      <c r="G1918" s="1">
        <v>259.11</v>
      </c>
      <c r="H1918" s="1">
        <v>711.7</v>
      </c>
      <c r="I1918" s="6">
        <v>1089.1099999999999</v>
      </c>
      <c r="J1918" s="86"/>
      <c r="K1918" s="86"/>
      <c r="L1918" s="85"/>
      <c r="M1918" s="85"/>
      <c r="N1918" s="85"/>
      <c r="O1918" s="85"/>
      <c r="P1918" s="85"/>
      <c r="Q1918" s="32">
        <f t="shared" si="29"/>
        <v>1089.1099999999999</v>
      </c>
    </row>
    <row r="1919" spans="1:17" x14ac:dyDescent="0.25">
      <c r="A1919" s="83" t="s">
        <v>9587</v>
      </c>
      <c r="B1919" s="84" t="s">
        <v>17294</v>
      </c>
      <c r="C1919" s="7">
        <v>5200</v>
      </c>
      <c r="D1919" s="7">
        <v>29</v>
      </c>
      <c r="E1919" s="1">
        <v>7604.97</v>
      </c>
      <c r="F1919" s="1">
        <v>612.07000000000005</v>
      </c>
      <c r="G1919" s="1">
        <v>289.01</v>
      </c>
      <c r="H1919" s="1">
        <v>99.3</v>
      </c>
      <c r="I1919" s="6">
        <v>1000.38</v>
      </c>
      <c r="J1919" s="86"/>
      <c r="K1919" s="86"/>
      <c r="L1919" s="85"/>
      <c r="M1919" s="85"/>
      <c r="N1919" s="85"/>
      <c r="O1919" s="85"/>
      <c r="P1919" s="85"/>
      <c r="Q1919" s="32">
        <f t="shared" si="29"/>
        <v>1000.38</v>
      </c>
    </row>
    <row r="1920" spans="1:17" x14ac:dyDescent="0.25">
      <c r="A1920" s="83" t="s">
        <v>9588</v>
      </c>
      <c r="B1920" s="84" t="s">
        <v>17295</v>
      </c>
      <c r="C1920" s="7">
        <v>405</v>
      </c>
      <c r="D1920" s="7">
        <v>1</v>
      </c>
      <c r="E1920" s="1">
        <v>316.52999999999997</v>
      </c>
      <c r="F1920" s="1">
        <v>47.67</v>
      </c>
      <c r="G1920" s="1">
        <v>9.9700000000000006</v>
      </c>
      <c r="H1920" s="1">
        <v>4.1399999999999997</v>
      </c>
      <c r="I1920" s="6">
        <v>61.78</v>
      </c>
      <c r="J1920" s="86"/>
      <c r="K1920" s="86"/>
      <c r="L1920" s="85"/>
      <c r="M1920" s="85"/>
      <c r="N1920" s="85"/>
      <c r="O1920" s="85"/>
      <c r="P1920" s="85"/>
      <c r="Q1920" s="32">
        <f t="shared" si="29"/>
        <v>61.78</v>
      </c>
    </row>
    <row r="1921" spans="1:17" x14ac:dyDescent="0.25">
      <c r="A1921" s="83" t="s">
        <v>9589</v>
      </c>
      <c r="B1921" s="84" t="s">
        <v>17296</v>
      </c>
      <c r="C1921" s="7">
        <v>8905</v>
      </c>
      <c r="D1921" s="7">
        <v>76</v>
      </c>
      <c r="E1921" s="1">
        <v>23494.400000000001</v>
      </c>
      <c r="F1921" s="1">
        <v>1048.18</v>
      </c>
      <c r="G1921" s="1">
        <v>757.4</v>
      </c>
      <c r="H1921" s="1">
        <v>306.79000000000002</v>
      </c>
      <c r="I1921" s="6">
        <v>2112.37</v>
      </c>
      <c r="J1921" s="86"/>
      <c r="K1921" s="86"/>
      <c r="L1921" s="85"/>
      <c r="M1921" s="85"/>
      <c r="N1921" s="85"/>
      <c r="O1921" s="85"/>
      <c r="P1921" s="85"/>
      <c r="Q1921" s="32">
        <f t="shared" si="29"/>
        <v>2112.37</v>
      </c>
    </row>
    <row r="1922" spans="1:17" x14ac:dyDescent="0.25">
      <c r="A1922" s="83" t="s">
        <v>9590</v>
      </c>
      <c r="B1922" s="84" t="s">
        <v>17297</v>
      </c>
      <c r="C1922" s="7">
        <v>500</v>
      </c>
      <c r="D1922" s="7">
        <v>7</v>
      </c>
      <c r="E1922" s="1">
        <v>1550.02</v>
      </c>
      <c r="F1922" s="1">
        <v>58.86</v>
      </c>
      <c r="G1922" s="1">
        <v>69.760000000000005</v>
      </c>
      <c r="H1922" s="1">
        <v>20.239999999999998</v>
      </c>
      <c r="I1922" s="6">
        <v>148.86000000000001</v>
      </c>
      <c r="J1922" s="86"/>
      <c r="K1922" s="86"/>
      <c r="L1922" s="85"/>
      <c r="M1922" s="85"/>
      <c r="N1922" s="85"/>
      <c r="O1922" s="85"/>
      <c r="P1922" s="85"/>
      <c r="Q1922" s="32">
        <f t="shared" si="29"/>
        <v>148.86000000000001</v>
      </c>
    </row>
    <row r="1923" spans="1:17" x14ac:dyDescent="0.25">
      <c r="A1923" s="83" t="s">
        <v>9591</v>
      </c>
      <c r="B1923" s="84" t="s">
        <v>17298</v>
      </c>
      <c r="C1923" s="7">
        <v>5983</v>
      </c>
      <c r="D1923" s="7">
        <v>58</v>
      </c>
      <c r="E1923" s="1">
        <v>61584.25</v>
      </c>
      <c r="F1923" s="1">
        <v>704.24</v>
      </c>
      <c r="G1923" s="1">
        <v>578.02</v>
      </c>
      <c r="H1923" s="1">
        <v>804.18</v>
      </c>
      <c r="I1923" s="6">
        <v>2086.44</v>
      </c>
      <c r="J1923" s="86"/>
      <c r="K1923" s="86"/>
      <c r="L1923" s="85"/>
      <c r="M1923" s="85"/>
      <c r="N1923" s="85"/>
      <c r="O1923" s="85"/>
      <c r="P1923" s="85"/>
      <c r="Q1923" s="32">
        <f t="shared" si="29"/>
        <v>2086.44</v>
      </c>
    </row>
    <row r="1924" spans="1:17" x14ac:dyDescent="0.25">
      <c r="A1924" s="83" t="s">
        <v>9592</v>
      </c>
      <c r="B1924" s="84" t="s">
        <v>17299</v>
      </c>
      <c r="C1924" s="7">
        <v>761</v>
      </c>
      <c r="D1924" s="7">
        <v>9</v>
      </c>
      <c r="E1924" s="1">
        <v>4323.2299999999996</v>
      </c>
      <c r="F1924" s="1">
        <v>89.58</v>
      </c>
      <c r="G1924" s="1">
        <v>89.69</v>
      </c>
      <c r="H1924" s="1">
        <v>56.46</v>
      </c>
      <c r="I1924" s="6">
        <v>235.73</v>
      </c>
      <c r="J1924" s="86"/>
      <c r="K1924" s="86"/>
      <c r="L1924" s="85"/>
      <c r="M1924" s="85"/>
      <c r="N1924" s="85"/>
      <c r="O1924" s="85"/>
      <c r="P1924" s="85"/>
      <c r="Q1924" s="32">
        <f t="shared" si="29"/>
        <v>235.73</v>
      </c>
    </row>
    <row r="1925" spans="1:17" x14ac:dyDescent="0.25">
      <c r="A1925" s="83" t="s">
        <v>9593</v>
      </c>
      <c r="B1925" s="84" t="s">
        <v>17300</v>
      </c>
      <c r="C1925" s="7">
        <v>295</v>
      </c>
      <c r="D1925" s="7">
        <v>3</v>
      </c>
      <c r="E1925" s="1">
        <v>720.24</v>
      </c>
      <c r="F1925" s="1">
        <v>34.72</v>
      </c>
      <c r="G1925" s="1">
        <v>29.9</v>
      </c>
      <c r="H1925" s="1">
        <v>9.41</v>
      </c>
      <c r="I1925" s="6">
        <v>74.03</v>
      </c>
      <c r="J1925" s="86"/>
      <c r="K1925" s="86"/>
      <c r="L1925" s="85"/>
      <c r="M1925" s="85"/>
      <c r="N1925" s="85"/>
      <c r="O1925" s="85"/>
      <c r="P1925" s="85"/>
      <c r="Q1925" s="32">
        <f t="shared" si="29"/>
        <v>74.03</v>
      </c>
    </row>
    <row r="1926" spans="1:17" x14ac:dyDescent="0.25">
      <c r="A1926" s="83" t="s">
        <v>9594</v>
      </c>
      <c r="B1926" s="84" t="s">
        <v>17301</v>
      </c>
      <c r="C1926" s="7">
        <v>1011</v>
      </c>
      <c r="D1926" s="7">
        <v>12</v>
      </c>
      <c r="E1926" s="1">
        <v>9614.25</v>
      </c>
      <c r="F1926" s="1">
        <v>119</v>
      </c>
      <c r="G1926" s="1">
        <v>119.59</v>
      </c>
      <c r="H1926" s="1">
        <v>125.54</v>
      </c>
      <c r="I1926" s="6">
        <v>364.13</v>
      </c>
      <c r="J1926" s="86"/>
      <c r="K1926" s="86"/>
      <c r="L1926" s="85"/>
      <c r="M1926" s="85"/>
      <c r="N1926" s="85"/>
      <c r="O1926" s="85"/>
      <c r="P1926" s="85"/>
      <c r="Q1926" s="32">
        <f t="shared" si="29"/>
        <v>364.13</v>
      </c>
    </row>
    <row r="1927" spans="1:17" x14ac:dyDescent="0.25">
      <c r="A1927" s="83" t="s">
        <v>9595</v>
      </c>
      <c r="B1927" s="84" t="s">
        <v>17302</v>
      </c>
      <c r="C1927" s="7">
        <v>6955</v>
      </c>
      <c r="D1927" s="7">
        <v>60</v>
      </c>
      <c r="E1927" s="1">
        <v>20679.07</v>
      </c>
      <c r="F1927" s="1">
        <v>818.65</v>
      </c>
      <c r="G1927" s="1">
        <v>597.94000000000005</v>
      </c>
      <c r="H1927" s="1">
        <v>270.02999999999997</v>
      </c>
      <c r="I1927" s="6">
        <v>1686.62</v>
      </c>
      <c r="J1927" s="86"/>
      <c r="K1927" s="86"/>
      <c r="L1927" s="85"/>
      <c r="M1927" s="85"/>
      <c r="N1927" s="85"/>
      <c r="O1927" s="85"/>
      <c r="P1927" s="85"/>
      <c r="Q1927" s="32">
        <f t="shared" si="29"/>
        <v>1686.62</v>
      </c>
    </row>
    <row r="1928" spans="1:17" x14ac:dyDescent="0.25">
      <c r="A1928" s="83" t="s">
        <v>9596</v>
      </c>
      <c r="B1928" s="84" t="s">
        <v>17303</v>
      </c>
      <c r="C1928" s="7">
        <v>5841</v>
      </c>
      <c r="D1928" s="7">
        <v>77</v>
      </c>
      <c r="E1928" s="1">
        <v>23840.12</v>
      </c>
      <c r="F1928" s="1">
        <v>687.52</v>
      </c>
      <c r="G1928" s="1">
        <v>767.37</v>
      </c>
      <c r="H1928" s="1">
        <v>311.3</v>
      </c>
      <c r="I1928" s="6">
        <v>1766.19</v>
      </c>
      <c r="J1928" s="86"/>
      <c r="K1928" s="86"/>
      <c r="L1928" s="85"/>
      <c r="M1928" s="85"/>
      <c r="N1928" s="85"/>
      <c r="O1928" s="85"/>
      <c r="P1928" s="85"/>
      <c r="Q1928" s="32">
        <f t="shared" si="29"/>
        <v>1766.19</v>
      </c>
    </row>
    <row r="1929" spans="1:17" x14ac:dyDescent="0.25">
      <c r="A1929" s="83" t="s">
        <v>9597</v>
      </c>
      <c r="B1929" s="84" t="s">
        <v>17304</v>
      </c>
      <c r="C1929" s="7">
        <v>421</v>
      </c>
      <c r="D1929" s="7">
        <v>5</v>
      </c>
      <c r="E1929" s="1">
        <v>1053.1600000000001</v>
      </c>
      <c r="F1929" s="1">
        <v>49.55</v>
      </c>
      <c r="G1929" s="1">
        <v>49.83</v>
      </c>
      <c r="H1929" s="1">
        <v>13.75</v>
      </c>
      <c r="I1929" s="6">
        <v>113.13</v>
      </c>
      <c r="J1929" s="86"/>
      <c r="K1929" s="86"/>
      <c r="L1929" s="85"/>
      <c r="M1929" s="85"/>
      <c r="N1929" s="85"/>
      <c r="O1929" s="85"/>
      <c r="P1929" s="85"/>
      <c r="Q1929" s="32">
        <f t="shared" si="29"/>
        <v>113.13</v>
      </c>
    </row>
    <row r="1930" spans="1:17" x14ac:dyDescent="0.25">
      <c r="A1930" s="83" t="s">
        <v>9598</v>
      </c>
      <c r="B1930" s="84" t="s">
        <v>17305</v>
      </c>
      <c r="C1930" s="7">
        <v>376</v>
      </c>
      <c r="D1930" s="7">
        <v>6</v>
      </c>
      <c r="E1930" s="1">
        <v>1187.96</v>
      </c>
      <c r="F1930" s="1">
        <v>44.26</v>
      </c>
      <c r="G1930" s="1">
        <v>59.79</v>
      </c>
      <c r="H1930" s="1">
        <v>15.51</v>
      </c>
      <c r="I1930" s="6">
        <v>119.56</v>
      </c>
      <c r="J1930" s="86"/>
      <c r="K1930" s="86"/>
      <c r="L1930" s="85"/>
      <c r="M1930" s="85"/>
      <c r="N1930" s="85"/>
      <c r="O1930" s="85"/>
      <c r="P1930" s="85"/>
      <c r="Q1930" s="32">
        <f t="shared" si="29"/>
        <v>119.56</v>
      </c>
    </row>
    <row r="1931" spans="1:17" x14ac:dyDescent="0.25">
      <c r="A1931" s="83" t="s">
        <v>9599</v>
      </c>
      <c r="B1931" s="84" t="s">
        <v>17306</v>
      </c>
      <c r="C1931" s="7">
        <v>12019</v>
      </c>
      <c r="D1931" s="7">
        <v>136</v>
      </c>
      <c r="E1931" s="1">
        <v>43076.85</v>
      </c>
      <c r="F1931" s="1">
        <v>1414.71</v>
      </c>
      <c r="G1931" s="1">
        <v>1355.34</v>
      </c>
      <c r="H1931" s="1">
        <v>562.5</v>
      </c>
      <c r="I1931" s="6">
        <v>3332.55</v>
      </c>
      <c r="J1931" s="86"/>
      <c r="K1931" s="86"/>
      <c r="L1931" s="85"/>
      <c r="M1931" s="85"/>
      <c r="N1931" s="85"/>
      <c r="O1931" s="85"/>
      <c r="P1931" s="85"/>
      <c r="Q1931" s="32">
        <f t="shared" si="29"/>
        <v>3332.55</v>
      </c>
    </row>
    <row r="1932" spans="1:17" x14ac:dyDescent="0.25">
      <c r="A1932" s="83" t="s">
        <v>9600</v>
      </c>
      <c r="B1932" s="84" t="s">
        <v>17307</v>
      </c>
      <c r="C1932" s="7">
        <v>995</v>
      </c>
      <c r="D1932" s="7">
        <v>11</v>
      </c>
      <c r="E1932" s="1">
        <v>2404.4</v>
      </c>
      <c r="F1932" s="1">
        <v>117.12</v>
      </c>
      <c r="G1932" s="1">
        <v>109.62</v>
      </c>
      <c r="H1932" s="1">
        <v>31.4</v>
      </c>
      <c r="I1932" s="6">
        <v>258.14</v>
      </c>
      <c r="J1932" s="86"/>
      <c r="K1932" s="86"/>
      <c r="L1932" s="85"/>
      <c r="M1932" s="85"/>
      <c r="N1932" s="85"/>
      <c r="O1932" s="85"/>
      <c r="P1932" s="85"/>
      <c r="Q1932" s="32">
        <f t="shared" si="29"/>
        <v>258.14</v>
      </c>
    </row>
    <row r="1933" spans="1:17" x14ac:dyDescent="0.25">
      <c r="A1933" s="83" t="s">
        <v>9601</v>
      </c>
      <c r="B1933" s="84" t="s">
        <v>17308</v>
      </c>
      <c r="C1933" s="7">
        <v>312</v>
      </c>
      <c r="D1933" s="7">
        <v>2</v>
      </c>
      <c r="E1933" s="1">
        <v>531.41</v>
      </c>
      <c r="F1933" s="1">
        <v>36.729999999999997</v>
      </c>
      <c r="G1933" s="1">
        <v>19.93</v>
      </c>
      <c r="H1933" s="1">
        <v>6.94</v>
      </c>
      <c r="I1933" s="6">
        <v>63.6</v>
      </c>
      <c r="J1933" s="86"/>
      <c r="K1933" s="86"/>
      <c r="L1933" s="85"/>
      <c r="M1933" s="85"/>
      <c r="N1933" s="85"/>
      <c r="O1933" s="85"/>
      <c r="P1933" s="85"/>
      <c r="Q1933" s="32">
        <f t="shared" si="29"/>
        <v>63.6</v>
      </c>
    </row>
    <row r="1934" spans="1:17" x14ac:dyDescent="0.25">
      <c r="A1934" s="83" t="s">
        <v>9602</v>
      </c>
      <c r="B1934" s="84" t="s">
        <v>17309</v>
      </c>
      <c r="C1934" s="7">
        <v>473</v>
      </c>
      <c r="D1934" s="7">
        <v>4</v>
      </c>
      <c r="E1934" s="1">
        <v>614.17999999999995</v>
      </c>
      <c r="F1934" s="1">
        <v>55.67</v>
      </c>
      <c r="G1934" s="1">
        <v>39.86</v>
      </c>
      <c r="H1934" s="1">
        <v>8.02</v>
      </c>
      <c r="I1934" s="6">
        <v>103.55</v>
      </c>
      <c r="J1934" s="86"/>
      <c r="K1934" s="86"/>
      <c r="L1934" s="85"/>
      <c r="M1934" s="85"/>
      <c r="N1934" s="85"/>
      <c r="O1934" s="85"/>
      <c r="P1934" s="85"/>
      <c r="Q1934" s="32">
        <f t="shared" ref="Q1934:Q1997" si="30">P1934+I1934</f>
        <v>103.55</v>
      </c>
    </row>
    <row r="1935" spans="1:17" x14ac:dyDescent="0.25">
      <c r="A1935" s="83" t="s">
        <v>9603</v>
      </c>
      <c r="B1935" s="84" t="s">
        <v>17310</v>
      </c>
      <c r="C1935" s="7">
        <v>3630</v>
      </c>
      <c r="D1935" s="7">
        <v>40</v>
      </c>
      <c r="E1935" s="1">
        <v>16537.400000000001</v>
      </c>
      <c r="F1935" s="1">
        <v>427.27</v>
      </c>
      <c r="G1935" s="1">
        <v>398.63</v>
      </c>
      <c r="H1935" s="1">
        <v>215.94</v>
      </c>
      <c r="I1935" s="6">
        <v>1041.8399999999999</v>
      </c>
      <c r="J1935" s="86"/>
      <c r="K1935" s="86"/>
      <c r="L1935" s="85"/>
      <c r="M1935" s="85"/>
      <c r="N1935" s="85"/>
      <c r="O1935" s="85"/>
      <c r="P1935" s="85"/>
      <c r="Q1935" s="32">
        <f t="shared" si="30"/>
        <v>1041.8399999999999</v>
      </c>
    </row>
    <row r="1936" spans="1:17" x14ac:dyDescent="0.25">
      <c r="A1936" s="83" t="s">
        <v>9604</v>
      </c>
      <c r="B1936" s="84" t="s">
        <v>17311</v>
      </c>
      <c r="C1936" s="7">
        <v>13312</v>
      </c>
      <c r="D1936" s="7">
        <v>163</v>
      </c>
      <c r="E1936" s="1">
        <v>57187.46</v>
      </c>
      <c r="F1936" s="1">
        <v>1566.9</v>
      </c>
      <c r="G1936" s="1">
        <v>1624.42</v>
      </c>
      <c r="H1936" s="1">
        <v>746.76</v>
      </c>
      <c r="I1936" s="6">
        <v>3938.08</v>
      </c>
      <c r="J1936" s="86"/>
      <c r="K1936" s="86"/>
      <c r="L1936" s="85"/>
      <c r="M1936" s="85"/>
      <c r="N1936" s="85"/>
      <c r="O1936" s="85"/>
      <c r="P1936" s="85"/>
      <c r="Q1936" s="32">
        <f t="shared" si="30"/>
        <v>3938.08</v>
      </c>
    </row>
    <row r="1937" spans="1:17" x14ac:dyDescent="0.25">
      <c r="A1937" s="83" t="s">
        <v>9605</v>
      </c>
      <c r="B1937" s="84" t="s">
        <v>17312</v>
      </c>
      <c r="C1937" s="7">
        <v>100</v>
      </c>
      <c r="D1937" s="7">
        <v>6</v>
      </c>
      <c r="E1937" s="1">
        <v>606.34</v>
      </c>
      <c r="F1937" s="1">
        <v>11.77</v>
      </c>
      <c r="G1937" s="1">
        <v>59.79</v>
      </c>
      <c r="H1937" s="1">
        <v>7.92</v>
      </c>
      <c r="I1937" s="6">
        <v>79.48</v>
      </c>
      <c r="J1937" s="86"/>
      <c r="K1937" s="86"/>
      <c r="L1937" s="85"/>
      <c r="M1937" s="85"/>
      <c r="N1937" s="85"/>
      <c r="O1937" s="85"/>
      <c r="P1937" s="85"/>
      <c r="Q1937" s="32">
        <f t="shared" si="30"/>
        <v>79.48</v>
      </c>
    </row>
    <row r="1938" spans="1:17" x14ac:dyDescent="0.25">
      <c r="A1938" s="83" t="s">
        <v>9606</v>
      </c>
      <c r="B1938" s="84" t="s">
        <v>17313</v>
      </c>
      <c r="C1938" s="7">
        <v>122</v>
      </c>
      <c r="D1938" s="7">
        <v>3</v>
      </c>
      <c r="E1938" s="1">
        <v>464.05</v>
      </c>
      <c r="F1938" s="1">
        <v>14.36</v>
      </c>
      <c r="G1938" s="1">
        <v>29.9</v>
      </c>
      <c r="H1938" s="1">
        <v>6.06</v>
      </c>
      <c r="I1938" s="6">
        <v>50.32</v>
      </c>
      <c r="J1938" s="86"/>
      <c r="K1938" s="86"/>
      <c r="L1938" s="85"/>
      <c r="M1938" s="85"/>
      <c r="N1938" s="85"/>
      <c r="O1938" s="85"/>
      <c r="P1938" s="85"/>
      <c r="Q1938" s="32">
        <f t="shared" si="30"/>
        <v>50.32</v>
      </c>
    </row>
    <row r="1939" spans="1:17" x14ac:dyDescent="0.25">
      <c r="A1939" s="83" t="s">
        <v>9607</v>
      </c>
      <c r="B1939" s="84" t="s">
        <v>17314</v>
      </c>
      <c r="C1939" s="7">
        <v>3099</v>
      </c>
      <c r="D1939" s="7">
        <v>36</v>
      </c>
      <c r="E1939" s="1">
        <v>10100.58</v>
      </c>
      <c r="F1939" s="1">
        <v>364.77</v>
      </c>
      <c r="G1939" s="1">
        <v>358.77</v>
      </c>
      <c r="H1939" s="1">
        <v>131.9</v>
      </c>
      <c r="I1939" s="6">
        <v>855.44</v>
      </c>
      <c r="J1939" s="86"/>
      <c r="K1939" s="86"/>
      <c r="L1939" s="85"/>
      <c r="M1939" s="85"/>
      <c r="N1939" s="85"/>
      <c r="O1939" s="85"/>
      <c r="P1939" s="85"/>
      <c r="Q1939" s="32">
        <f t="shared" si="30"/>
        <v>855.44</v>
      </c>
    </row>
    <row r="1940" spans="1:17" x14ac:dyDescent="0.25">
      <c r="A1940" s="83" t="s">
        <v>9608</v>
      </c>
      <c r="B1940" s="84" t="s">
        <v>17315</v>
      </c>
      <c r="C1940" s="7">
        <v>1188</v>
      </c>
      <c r="D1940" s="7">
        <v>3</v>
      </c>
      <c r="E1940" s="1">
        <v>831.84</v>
      </c>
      <c r="F1940" s="1">
        <v>139.83000000000001</v>
      </c>
      <c r="G1940" s="1">
        <v>29.9</v>
      </c>
      <c r="H1940" s="1">
        <v>10.86</v>
      </c>
      <c r="I1940" s="6">
        <v>180.59</v>
      </c>
      <c r="J1940" s="86"/>
      <c r="K1940" s="86"/>
      <c r="L1940" s="85"/>
      <c r="M1940" s="85"/>
      <c r="N1940" s="85"/>
      <c r="O1940" s="85"/>
      <c r="P1940" s="85"/>
      <c r="Q1940" s="32">
        <f t="shared" si="30"/>
        <v>180.59</v>
      </c>
    </row>
    <row r="1941" spans="1:17" x14ac:dyDescent="0.25">
      <c r="A1941" s="83" t="s">
        <v>9609</v>
      </c>
      <c r="B1941" s="84" t="s">
        <v>17316</v>
      </c>
      <c r="C1941" s="7">
        <v>1862</v>
      </c>
      <c r="D1941" s="7">
        <v>13</v>
      </c>
      <c r="E1941" s="1">
        <v>8765.6299999999992</v>
      </c>
      <c r="F1941" s="1">
        <v>219.17</v>
      </c>
      <c r="G1941" s="1">
        <v>129.55000000000001</v>
      </c>
      <c r="H1941" s="1">
        <v>114.46</v>
      </c>
      <c r="I1941" s="6">
        <v>463.18</v>
      </c>
      <c r="J1941" s="86"/>
      <c r="K1941" s="86"/>
      <c r="L1941" s="85"/>
      <c r="M1941" s="85"/>
      <c r="N1941" s="85"/>
      <c r="O1941" s="85"/>
      <c r="P1941" s="85"/>
      <c r="Q1941" s="32">
        <f t="shared" si="30"/>
        <v>463.18</v>
      </c>
    </row>
    <row r="1942" spans="1:17" x14ac:dyDescent="0.25">
      <c r="A1942" s="83" t="s">
        <v>9610</v>
      </c>
      <c r="B1942" s="84" t="s">
        <v>17317</v>
      </c>
      <c r="C1942" s="7">
        <v>75504</v>
      </c>
      <c r="D1942" s="7">
        <v>940</v>
      </c>
      <c r="E1942" s="1">
        <v>457252.63</v>
      </c>
      <c r="F1942" s="1">
        <v>8887.2999999999993</v>
      </c>
      <c r="G1942" s="1">
        <v>9367.83</v>
      </c>
      <c r="H1942" s="1">
        <v>5970.85</v>
      </c>
      <c r="I1942" s="6">
        <v>24225.98</v>
      </c>
      <c r="J1942" s="86"/>
      <c r="K1942" s="86"/>
      <c r="L1942" s="85"/>
      <c r="M1942" s="85"/>
      <c r="N1942" s="85"/>
      <c r="O1942" s="85"/>
      <c r="P1942" s="85"/>
      <c r="Q1942" s="32">
        <f t="shared" si="30"/>
        <v>24225.98</v>
      </c>
    </row>
    <row r="1943" spans="1:17" x14ac:dyDescent="0.25">
      <c r="A1943" s="83" t="s">
        <v>9611</v>
      </c>
      <c r="B1943" s="84" t="s">
        <v>17318</v>
      </c>
      <c r="C1943" s="7">
        <v>1117</v>
      </c>
      <c r="D1943" s="7">
        <v>9</v>
      </c>
      <c r="E1943" s="1">
        <v>35793.879999999997</v>
      </c>
      <c r="F1943" s="1">
        <v>131.47999999999999</v>
      </c>
      <c r="G1943" s="1">
        <v>89.69</v>
      </c>
      <c r="H1943" s="1">
        <v>467.4</v>
      </c>
      <c r="I1943" s="6">
        <v>688.57</v>
      </c>
      <c r="J1943" s="86"/>
      <c r="K1943" s="86"/>
      <c r="L1943" s="85"/>
      <c r="M1943" s="85"/>
      <c r="N1943" s="85"/>
      <c r="O1943" s="85"/>
      <c r="P1943" s="85"/>
      <c r="Q1943" s="32">
        <f t="shared" si="30"/>
        <v>688.57</v>
      </c>
    </row>
    <row r="1944" spans="1:17" x14ac:dyDescent="0.25">
      <c r="A1944" s="83" t="s">
        <v>9612</v>
      </c>
      <c r="B1944" s="84" t="s">
        <v>17319</v>
      </c>
      <c r="C1944" s="7">
        <v>877</v>
      </c>
      <c r="D1944" s="7">
        <v>6</v>
      </c>
      <c r="E1944" s="1">
        <v>37314.17</v>
      </c>
      <c r="F1944" s="1">
        <v>103.23</v>
      </c>
      <c r="G1944" s="1">
        <v>59.79</v>
      </c>
      <c r="H1944" s="1">
        <v>487.26</v>
      </c>
      <c r="I1944" s="6">
        <v>650.28</v>
      </c>
      <c r="J1944" s="86"/>
      <c r="K1944" s="86"/>
      <c r="L1944" s="85"/>
      <c r="M1944" s="85"/>
      <c r="N1944" s="85"/>
      <c r="O1944" s="85"/>
      <c r="P1944" s="85"/>
      <c r="Q1944" s="32">
        <f t="shared" si="30"/>
        <v>650.28</v>
      </c>
    </row>
    <row r="1945" spans="1:17" x14ac:dyDescent="0.25">
      <c r="A1945" s="83" t="s">
        <v>9613</v>
      </c>
      <c r="B1945" s="84" t="s">
        <v>17320</v>
      </c>
      <c r="C1945" s="7">
        <v>952</v>
      </c>
      <c r="D1945" s="7">
        <v>8</v>
      </c>
      <c r="E1945" s="1">
        <v>8546.82</v>
      </c>
      <c r="F1945" s="1">
        <v>112.06</v>
      </c>
      <c r="G1945" s="1">
        <v>79.73</v>
      </c>
      <c r="H1945" s="1">
        <v>111.61</v>
      </c>
      <c r="I1945" s="6">
        <v>303.39999999999998</v>
      </c>
      <c r="J1945" s="86"/>
      <c r="K1945" s="86"/>
      <c r="L1945" s="85"/>
      <c r="M1945" s="85"/>
      <c r="N1945" s="85"/>
      <c r="O1945" s="85"/>
      <c r="P1945" s="85"/>
      <c r="Q1945" s="32">
        <f t="shared" si="30"/>
        <v>303.39999999999998</v>
      </c>
    </row>
    <row r="1946" spans="1:17" x14ac:dyDescent="0.25">
      <c r="A1946" s="83" t="s">
        <v>9614</v>
      </c>
      <c r="B1946" s="84" t="s">
        <v>17321</v>
      </c>
      <c r="C1946" s="7">
        <v>1790</v>
      </c>
      <c r="D1946" s="7">
        <v>11</v>
      </c>
      <c r="E1946" s="1">
        <v>2532.42</v>
      </c>
      <c r="F1946" s="1">
        <v>210.7</v>
      </c>
      <c r="G1946" s="1">
        <v>109.62</v>
      </c>
      <c r="H1946" s="1">
        <v>33.07</v>
      </c>
      <c r="I1946" s="6">
        <v>353.39</v>
      </c>
      <c r="J1946" s="86"/>
      <c r="K1946" s="86"/>
      <c r="L1946" s="85"/>
      <c r="M1946" s="85"/>
      <c r="N1946" s="85"/>
      <c r="O1946" s="85"/>
      <c r="P1946" s="85"/>
      <c r="Q1946" s="32">
        <f t="shared" si="30"/>
        <v>353.39</v>
      </c>
    </row>
    <row r="1947" spans="1:17" x14ac:dyDescent="0.25">
      <c r="A1947" s="83" t="s">
        <v>9615</v>
      </c>
      <c r="B1947" s="84" t="s">
        <v>17322</v>
      </c>
      <c r="C1947" s="7">
        <v>17916</v>
      </c>
      <c r="D1947" s="7">
        <v>207</v>
      </c>
      <c r="E1947" s="1">
        <v>288624.55</v>
      </c>
      <c r="F1947" s="1">
        <v>2108.8200000000002</v>
      </c>
      <c r="G1947" s="1">
        <v>2062.91</v>
      </c>
      <c r="H1947" s="1">
        <v>3768.89</v>
      </c>
      <c r="I1947" s="6">
        <v>7940.62</v>
      </c>
      <c r="J1947" s="86"/>
      <c r="K1947" s="86"/>
      <c r="L1947" s="85"/>
      <c r="M1947" s="85"/>
      <c r="N1947" s="85"/>
      <c r="O1947" s="85"/>
      <c r="P1947" s="85"/>
      <c r="Q1947" s="32">
        <f t="shared" si="30"/>
        <v>7940.62</v>
      </c>
    </row>
    <row r="1948" spans="1:17" x14ac:dyDescent="0.25">
      <c r="A1948" s="83" t="s">
        <v>9616</v>
      </c>
      <c r="B1948" s="84" t="s">
        <v>17323</v>
      </c>
      <c r="C1948" s="7">
        <v>985</v>
      </c>
      <c r="D1948" s="7">
        <v>12</v>
      </c>
      <c r="E1948" s="1">
        <v>3402.41</v>
      </c>
      <c r="F1948" s="1">
        <v>115.94</v>
      </c>
      <c r="G1948" s="1">
        <v>119.59</v>
      </c>
      <c r="H1948" s="1">
        <v>44.43</v>
      </c>
      <c r="I1948" s="6">
        <v>279.95999999999998</v>
      </c>
      <c r="J1948" s="86"/>
      <c r="K1948" s="86"/>
      <c r="L1948" s="85"/>
      <c r="M1948" s="85"/>
      <c r="N1948" s="85"/>
      <c r="O1948" s="85"/>
      <c r="P1948" s="85"/>
      <c r="Q1948" s="32">
        <f t="shared" si="30"/>
        <v>279.95999999999998</v>
      </c>
    </row>
    <row r="1949" spans="1:17" x14ac:dyDescent="0.25">
      <c r="A1949" s="83" t="s">
        <v>9617</v>
      </c>
      <c r="B1949" s="84" t="s">
        <v>17324</v>
      </c>
      <c r="C1949" s="7">
        <v>253</v>
      </c>
      <c r="D1949" s="7">
        <v>1</v>
      </c>
      <c r="E1949" s="1">
        <v>217.72</v>
      </c>
      <c r="F1949" s="1">
        <v>29.78</v>
      </c>
      <c r="G1949" s="1">
        <v>9.9700000000000006</v>
      </c>
      <c r="H1949" s="1">
        <v>2.84</v>
      </c>
      <c r="I1949" s="6">
        <v>42.59</v>
      </c>
      <c r="J1949" s="86"/>
      <c r="K1949" s="86"/>
      <c r="L1949" s="85"/>
      <c r="M1949" s="85"/>
      <c r="N1949" s="85"/>
      <c r="O1949" s="85"/>
      <c r="P1949" s="85"/>
      <c r="Q1949" s="32">
        <f t="shared" si="30"/>
        <v>42.59</v>
      </c>
    </row>
    <row r="1950" spans="1:17" x14ac:dyDescent="0.25">
      <c r="A1950" s="83" t="s">
        <v>9618</v>
      </c>
      <c r="B1950" s="84" t="s">
        <v>17325</v>
      </c>
      <c r="C1950" s="7">
        <v>1024</v>
      </c>
      <c r="D1950" s="7">
        <v>5</v>
      </c>
      <c r="E1950" s="1">
        <v>1186.1099999999999</v>
      </c>
      <c r="F1950" s="1">
        <v>120.53</v>
      </c>
      <c r="G1950" s="1">
        <v>49.83</v>
      </c>
      <c r="H1950" s="1">
        <v>15.49</v>
      </c>
      <c r="I1950" s="6">
        <v>185.85</v>
      </c>
      <c r="J1950" s="86"/>
      <c r="K1950" s="86"/>
      <c r="L1950" s="85"/>
      <c r="M1950" s="85"/>
      <c r="N1950" s="85"/>
      <c r="O1950" s="85"/>
      <c r="P1950" s="85"/>
      <c r="Q1950" s="32">
        <f t="shared" si="30"/>
        <v>185.85</v>
      </c>
    </row>
    <row r="1951" spans="1:17" x14ac:dyDescent="0.25">
      <c r="A1951" s="83" t="s">
        <v>9619</v>
      </c>
      <c r="B1951" s="84" t="s">
        <v>17326</v>
      </c>
      <c r="C1951" s="7">
        <v>211</v>
      </c>
      <c r="D1951" s="7">
        <v>2</v>
      </c>
      <c r="E1951" s="1">
        <v>431.7</v>
      </c>
      <c r="F1951" s="1">
        <v>24.84</v>
      </c>
      <c r="G1951" s="1">
        <v>19.93</v>
      </c>
      <c r="H1951" s="1">
        <v>5.64</v>
      </c>
      <c r="I1951" s="6">
        <v>50.41</v>
      </c>
      <c r="J1951" s="86"/>
      <c r="K1951" s="86"/>
      <c r="L1951" s="85"/>
      <c r="M1951" s="85"/>
      <c r="N1951" s="85"/>
      <c r="O1951" s="85"/>
      <c r="P1951" s="85"/>
      <c r="Q1951" s="32">
        <f t="shared" si="30"/>
        <v>50.41</v>
      </c>
    </row>
    <row r="1952" spans="1:17" x14ac:dyDescent="0.25">
      <c r="A1952" s="83" t="s">
        <v>9620</v>
      </c>
      <c r="B1952" s="84" t="s">
        <v>17327</v>
      </c>
      <c r="C1952" s="7">
        <v>3208</v>
      </c>
      <c r="D1952" s="7">
        <v>35</v>
      </c>
      <c r="E1952" s="1">
        <v>9291.3700000000008</v>
      </c>
      <c r="F1952" s="1">
        <v>377.6</v>
      </c>
      <c r="G1952" s="1">
        <v>348.8</v>
      </c>
      <c r="H1952" s="1">
        <v>121.33</v>
      </c>
      <c r="I1952" s="6">
        <v>847.73</v>
      </c>
      <c r="J1952" s="86"/>
      <c r="K1952" s="86"/>
      <c r="L1952" s="85"/>
      <c r="M1952" s="85"/>
      <c r="N1952" s="85"/>
      <c r="O1952" s="85"/>
      <c r="P1952" s="85"/>
      <c r="Q1952" s="32">
        <f t="shared" si="30"/>
        <v>847.73</v>
      </c>
    </row>
    <row r="1953" spans="1:17" x14ac:dyDescent="0.25">
      <c r="A1953" s="83" t="s">
        <v>9621</v>
      </c>
      <c r="B1953" s="84" t="s">
        <v>17328</v>
      </c>
      <c r="C1953" s="7">
        <v>717</v>
      </c>
      <c r="D1953" s="7">
        <v>12</v>
      </c>
      <c r="E1953" s="1">
        <v>2295.89</v>
      </c>
      <c r="F1953" s="1">
        <v>84.39</v>
      </c>
      <c r="G1953" s="1">
        <v>119.59</v>
      </c>
      <c r="H1953" s="1">
        <v>29.98</v>
      </c>
      <c r="I1953" s="6">
        <v>233.96</v>
      </c>
      <c r="J1953" s="86"/>
      <c r="K1953" s="86"/>
      <c r="L1953" s="85"/>
      <c r="M1953" s="85"/>
      <c r="N1953" s="85"/>
      <c r="O1953" s="85"/>
      <c r="P1953" s="85"/>
      <c r="Q1953" s="32">
        <f t="shared" si="30"/>
        <v>233.96</v>
      </c>
    </row>
    <row r="1954" spans="1:17" x14ac:dyDescent="0.25">
      <c r="A1954" s="83" t="s">
        <v>9622</v>
      </c>
      <c r="B1954" s="84" t="s">
        <v>17329</v>
      </c>
      <c r="C1954" s="7">
        <v>697</v>
      </c>
      <c r="D1954" s="7">
        <v>2</v>
      </c>
      <c r="E1954" s="1">
        <v>531.46</v>
      </c>
      <c r="F1954" s="1">
        <v>82.04</v>
      </c>
      <c r="G1954" s="1">
        <v>19.93</v>
      </c>
      <c r="H1954" s="1">
        <v>6.94</v>
      </c>
      <c r="I1954" s="6">
        <v>108.91</v>
      </c>
      <c r="J1954" s="86"/>
      <c r="K1954" s="86"/>
      <c r="L1954" s="85"/>
      <c r="M1954" s="85"/>
      <c r="N1954" s="85"/>
      <c r="O1954" s="85"/>
      <c r="P1954" s="85"/>
      <c r="Q1954" s="32">
        <f t="shared" si="30"/>
        <v>108.91</v>
      </c>
    </row>
    <row r="1955" spans="1:17" x14ac:dyDescent="0.25">
      <c r="A1955" s="83" t="s">
        <v>9623</v>
      </c>
      <c r="B1955" s="84" t="s">
        <v>17330</v>
      </c>
      <c r="C1955" s="7">
        <v>8456</v>
      </c>
      <c r="D1955" s="7">
        <v>148</v>
      </c>
      <c r="E1955" s="1">
        <v>52655.81</v>
      </c>
      <c r="F1955" s="1">
        <v>995.33</v>
      </c>
      <c r="G1955" s="1">
        <v>1474.94</v>
      </c>
      <c r="H1955" s="1">
        <v>687.58</v>
      </c>
      <c r="I1955" s="6">
        <v>3157.85</v>
      </c>
      <c r="J1955" s="86"/>
      <c r="K1955" s="86"/>
      <c r="L1955" s="85"/>
      <c r="M1955" s="85"/>
      <c r="N1955" s="85"/>
      <c r="O1955" s="85"/>
      <c r="P1955" s="85"/>
      <c r="Q1955" s="32">
        <f t="shared" si="30"/>
        <v>3157.85</v>
      </c>
    </row>
    <row r="1956" spans="1:17" x14ac:dyDescent="0.25">
      <c r="A1956" s="83" t="s">
        <v>9624</v>
      </c>
      <c r="B1956" s="84" t="s">
        <v>17331</v>
      </c>
      <c r="C1956" s="7">
        <v>522</v>
      </c>
      <c r="D1956" s="7">
        <v>4</v>
      </c>
      <c r="E1956" s="1">
        <v>900.47</v>
      </c>
      <c r="F1956" s="1">
        <v>61.44</v>
      </c>
      <c r="G1956" s="1">
        <v>39.86</v>
      </c>
      <c r="H1956" s="1">
        <v>11.76</v>
      </c>
      <c r="I1956" s="6">
        <v>113.06</v>
      </c>
      <c r="J1956" s="86"/>
      <c r="K1956" s="86"/>
      <c r="L1956" s="85"/>
      <c r="M1956" s="85"/>
      <c r="N1956" s="85"/>
      <c r="O1956" s="85"/>
      <c r="P1956" s="85"/>
      <c r="Q1956" s="32">
        <f t="shared" si="30"/>
        <v>113.06</v>
      </c>
    </row>
    <row r="1957" spans="1:17" x14ac:dyDescent="0.25">
      <c r="A1957" s="83" t="s">
        <v>9625</v>
      </c>
      <c r="B1957" s="84" t="s">
        <v>17332</v>
      </c>
      <c r="C1957" s="7">
        <v>833</v>
      </c>
      <c r="D1957" s="7">
        <v>7</v>
      </c>
      <c r="E1957" s="1">
        <v>2650.5</v>
      </c>
      <c r="F1957" s="1">
        <v>98.05</v>
      </c>
      <c r="G1957" s="1">
        <v>69.760000000000005</v>
      </c>
      <c r="H1957" s="1">
        <v>34.61</v>
      </c>
      <c r="I1957" s="6">
        <v>202.42</v>
      </c>
      <c r="J1957" s="86"/>
      <c r="K1957" s="86"/>
      <c r="L1957" s="85"/>
      <c r="M1957" s="85"/>
      <c r="N1957" s="85"/>
      <c r="O1957" s="85"/>
      <c r="P1957" s="85"/>
      <c r="Q1957" s="32">
        <f t="shared" si="30"/>
        <v>202.42</v>
      </c>
    </row>
    <row r="1958" spans="1:17" x14ac:dyDescent="0.25">
      <c r="A1958" s="83" t="s">
        <v>9626</v>
      </c>
      <c r="B1958" s="84" t="s">
        <v>17333</v>
      </c>
      <c r="C1958" s="7">
        <v>558</v>
      </c>
      <c r="D1958" s="7">
        <v>8</v>
      </c>
      <c r="E1958" s="1">
        <v>38858.230000000003</v>
      </c>
      <c r="F1958" s="1">
        <v>65.680000000000007</v>
      </c>
      <c r="G1958" s="1">
        <v>79.73</v>
      </c>
      <c r="H1958" s="1">
        <v>507.42</v>
      </c>
      <c r="I1958" s="6">
        <v>652.83000000000004</v>
      </c>
      <c r="J1958" s="86"/>
      <c r="K1958" s="86"/>
      <c r="L1958" s="85"/>
      <c r="M1958" s="85"/>
      <c r="N1958" s="85"/>
      <c r="O1958" s="85"/>
      <c r="P1958" s="85"/>
      <c r="Q1958" s="32">
        <f t="shared" si="30"/>
        <v>652.83000000000004</v>
      </c>
    </row>
    <row r="1959" spans="1:17" x14ac:dyDescent="0.25">
      <c r="A1959" s="83" t="s">
        <v>9627</v>
      </c>
      <c r="B1959" s="84" t="s">
        <v>17334</v>
      </c>
      <c r="C1959" s="7">
        <v>364</v>
      </c>
      <c r="D1959" s="7">
        <v>3</v>
      </c>
      <c r="E1959" s="1">
        <v>1074.5</v>
      </c>
      <c r="F1959" s="1">
        <v>42.85</v>
      </c>
      <c r="G1959" s="1">
        <v>29.9</v>
      </c>
      <c r="H1959" s="1">
        <v>14.03</v>
      </c>
      <c r="I1959" s="6">
        <v>86.78</v>
      </c>
      <c r="J1959" s="86"/>
      <c r="K1959" s="86"/>
      <c r="L1959" s="85"/>
      <c r="M1959" s="85"/>
      <c r="N1959" s="85"/>
      <c r="O1959" s="85"/>
      <c r="P1959" s="85"/>
      <c r="Q1959" s="32">
        <f t="shared" si="30"/>
        <v>86.78</v>
      </c>
    </row>
    <row r="1960" spans="1:17" x14ac:dyDescent="0.25">
      <c r="A1960" s="83" t="s">
        <v>9628</v>
      </c>
      <c r="B1960" s="84" t="s">
        <v>17335</v>
      </c>
      <c r="C1960" s="7">
        <v>7881</v>
      </c>
      <c r="D1960" s="7">
        <v>109</v>
      </c>
      <c r="E1960" s="1">
        <v>79016.92</v>
      </c>
      <c r="F1960" s="1">
        <v>927.64</v>
      </c>
      <c r="G1960" s="1">
        <v>1086.27</v>
      </c>
      <c r="H1960" s="1">
        <v>1031.81</v>
      </c>
      <c r="I1960" s="6">
        <v>3045.72</v>
      </c>
      <c r="J1960" s="86"/>
      <c r="K1960" s="86"/>
      <c r="L1960" s="85"/>
      <c r="M1960" s="85"/>
      <c r="N1960" s="85"/>
      <c r="O1960" s="85"/>
      <c r="P1960" s="85"/>
      <c r="Q1960" s="32">
        <f t="shared" si="30"/>
        <v>3045.72</v>
      </c>
    </row>
    <row r="1961" spans="1:17" x14ac:dyDescent="0.25">
      <c r="A1961" s="83" t="s">
        <v>9629</v>
      </c>
      <c r="B1961" s="84" t="s">
        <v>17336</v>
      </c>
      <c r="C1961" s="7">
        <v>17962</v>
      </c>
      <c r="D1961" s="7">
        <v>316</v>
      </c>
      <c r="E1961" s="1">
        <v>163409.51999999999</v>
      </c>
      <c r="F1961" s="1">
        <v>2114.2399999999998</v>
      </c>
      <c r="G1961" s="1">
        <v>3149.18</v>
      </c>
      <c r="H1961" s="1">
        <v>2133.8200000000002</v>
      </c>
      <c r="I1961" s="6">
        <v>7397.24</v>
      </c>
      <c r="J1961" s="86"/>
      <c r="K1961" s="86"/>
      <c r="L1961" s="85"/>
      <c r="M1961" s="85"/>
      <c r="N1961" s="85"/>
      <c r="O1961" s="85"/>
      <c r="P1961" s="85"/>
      <c r="Q1961" s="32">
        <f t="shared" si="30"/>
        <v>7397.24</v>
      </c>
    </row>
    <row r="1962" spans="1:17" x14ac:dyDescent="0.25">
      <c r="A1962" s="83" t="s">
        <v>9630</v>
      </c>
      <c r="B1962" s="84" t="s">
        <v>17337</v>
      </c>
      <c r="C1962" s="7">
        <v>5942</v>
      </c>
      <c r="D1962" s="7">
        <v>76</v>
      </c>
      <c r="E1962" s="1">
        <v>54593.32</v>
      </c>
      <c r="F1962" s="1">
        <v>699.41</v>
      </c>
      <c r="G1962" s="1">
        <v>757.4</v>
      </c>
      <c r="H1962" s="1">
        <v>712.89</v>
      </c>
      <c r="I1962" s="6">
        <v>2169.6999999999998</v>
      </c>
      <c r="J1962" s="86"/>
      <c r="K1962" s="86"/>
      <c r="L1962" s="85"/>
      <c r="M1962" s="85"/>
      <c r="N1962" s="85"/>
      <c r="O1962" s="85"/>
      <c r="P1962" s="85"/>
      <c r="Q1962" s="32">
        <f t="shared" si="30"/>
        <v>2169.6999999999998</v>
      </c>
    </row>
    <row r="1963" spans="1:17" x14ac:dyDescent="0.25">
      <c r="A1963" s="83" t="s">
        <v>9631</v>
      </c>
      <c r="B1963" s="84" t="s">
        <v>17338</v>
      </c>
      <c r="C1963" s="7">
        <v>669</v>
      </c>
      <c r="D1963" s="7">
        <v>2</v>
      </c>
      <c r="E1963" s="1">
        <v>404.33</v>
      </c>
      <c r="F1963" s="1">
        <v>78.739999999999995</v>
      </c>
      <c r="G1963" s="1">
        <v>19.93</v>
      </c>
      <c r="H1963" s="1">
        <v>5.28</v>
      </c>
      <c r="I1963" s="6">
        <v>103.95</v>
      </c>
      <c r="J1963" s="86"/>
      <c r="K1963" s="86"/>
      <c r="L1963" s="85"/>
      <c r="M1963" s="85"/>
      <c r="N1963" s="85"/>
      <c r="O1963" s="85"/>
      <c r="P1963" s="85"/>
      <c r="Q1963" s="32">
        <f t="shared" si="30"/>
        <v>103.95</v>
      </c>
    </row>
    <row r="1964" spans="1:17" x14ac:dyDescent="0.25">
      <c r="A1964" s="83" t="s">
        <v>9632</v>
      </c>
      <c r="B1964" s="84" t="s">
        <v>17339</v>
      </c>
      <c r="C1964" s="7">
        <v>15498</v>
      </c>
      <c r="D1964" s="7">
        <v>117</v>
      </c>
      <c r="E1964" s="1">
        <v>38433.29</v>
      </c>
      <c r="F1964" s="1">
        <v>1824.21</v>
      </c>
      <c r="G1964" s="1">
        <v>1165.99</v>
      </c>
      <c r="H1964" s="1">
        <v>501.86</v>
      </c>
      <c r="I1964" s="6">
        <v>3492.06</v>
      </c>
      <c r="J1964" s="86"/>
      <c r="K1964" s="86"/>
      <c r="L1964" s="85"/>
      <c r="M1964" s="85"/>
      <c r="N1964" s="85"/>
      <c r="O1964" s="85"/>
      <c r="P1964" s="85"/>
      <c r="Q1964" s="32">
        <f t="shared" si="30"/>
        <v>3492.06</v>
      </c>
    </row>
    <row r="1965" spans="1:17" x14ac:dyDescent="0.25">
      <c r="A1965" s="83" t="s">
        <v>9633</v>
      </c>
      <c r="B1965" s="84" t="s">
        <v>17340</v>
      </c>
      <c r="C1965" s="7">
        <v>1294</v>
      </c>
      <c r="D1965" s="7">
        <v>19</v>
      </c>
      <c r="E1965" s="1">
        <v>4434.53</v>
      </c>
      <c r="F1965" s="1">
        <v>152.31</v>
      </c>
      <c r="G1965" s="1">
        <v>189.35</v>
      </c>
      <c r="H1965" s="1">
        <v>57.9</v>
      </c>
      <c r="I1965" s="6">
        <v>399.56</v>
      </c>
      <c r="J1965" s="86"/>
      <c r="K1965" s="86"/>
      <c r="L1965" s="85"/>
      <c r="M1965" s="85"/>
      <c r="N1965" s="85"/>
      <c r="O1965" s="85"/>
      <c r="P1965" s="85"/>
      <c r="Q1965" s="32">
        <f t="shared" si="30"/>
        <v>399.56</v>
      </c>
    </row>
    <row r="1966" spans="1:17" x14ac:dyDescent="0.25">
      <c r="A1966" s="83" t="s">
        <v>9634</v>
      </c>
      <c r="B1966" s="84" t="s">
        <v>17341</v>
      </c>
      <c r="C1966" s="7">
        <v>5208</v>
      </c>
      <c r="D1966" s="7">
        <v>42</v>
      </c>
      <c r="E1966" s="1">
        <v>43425.05</v>
      </c>
      <c r="F1966" s="1">
        <v>613.02</v>
      </c>
      <c r="G1966" s="1">
        <v>418.56</v>
      </c>
      <c r="H1966" s="1">
        <v>567.04999999999995</v>
      </c>
      <c r="I1966" s="6">
        <v>1598.63</v>
      </c>
      <c r="J1966" s="86"/>
      <c r="K1966" s="86"/>
      <c r="L1966" s="85"/>
      <c r="M1966" s="85"/>
      <c r="N1966" s="85"/>
      <c r="O1966" s="85"/>
      <c r="P1966" s="85"/>
      <c r="Q1966" s="32">
        <f t="shared" si="30"/>
        <v>1598.63</v>
      </c>
    </row>
    <row r="1967" spans="1:17" x14ac:dyDescent="0.25">
      <c r="A1967" s="83" t="s">
        <v>9635</v>
      </c>
      <c r="B1967" s="84" t="s">
        <v>17342</v>
      </c>
      <c r="C1967" s="7">
        <v>221</v>
      </c>
      <c r="D1967" s="7">
        <v>2</v>
      </c>
      <c r="E1967" s="1">
        <v>531.85</v>
      </c>
      <c r="F1967" s="1">
        <v>26.02</v>
      </c>
      <c r="G1967" s="1">
        <v>19.93</v>
      </c>
      <c r="H1967" s="1">
        <v>6.94</v>
      </c>
      <c r="I1967" s="6">
        <v>52.89</v>
      </c>
      <c r="J1967" s="86"/>
      <c r="K1967" s="86"/>
      <c r="L1967" s="85"/>
      <c r="M1967" s="85"/>
      <c r="N1967" s="85"/>
      <c r="O1967" s="85"/>
      <c r="P1967" s="85"/>
      <c r="Q1967" s="32">
        <f t="shared" si="30"/>
        <v>52.89</v>
      </c>
    </row>
    <row r="1968" spans="1:17" x14ac:dyDescent="0.25">
      <c r="A1968" s="83" t="s">
        <v>9636</v>
      </c>
      <c r="B1968" s="84" t="s">
        <v>17343</v>
      </c>
      <c r="C1968" s="7">
        <v>293</v>
      </c>
      <c r="D1968" s="7">
        <v>2</v>
      </c>
      <c r="E1968" s="1">
        <v>275.66000000000003</v>
      </c>
      <c r="F1968" s="1">
        <v>34.49</v>
      </c>
      <c r="G1968" s="1">
        <v>19.93</v>
      </c>
      <c r="H1968" s="1">
        <v>3.6</v>
      </c>
      <c r="I1968" s="6">
        <v>58.02</v>
      </c>
      <c r="J1968" s="86"/>
      <c r="K1968" s="86"/>
      <c r="L1968" s="85"/>
      <c r="M1968" s="85"/>
      <c r="N1968" s="85"/>
      <c r="O1968" s="85"/>
      <c r="P1968" s="85"/>
      <c r="Q1968" s="32">
        <f t="shared" si="30"/>
        <v>58.02</v>
      </c>
    </row>
    <row r="1969" spans="1:17" x14ac:dyDescent="0.25">
      <c r="A1969" s="83" t="s">
        <v>9637</v>
      </c>
      <c r="B1969" s="84" t="s">
        <v>17344</v>
      </c>
      <c r="C1969" s="7">
        <v>7285</v>
      </c>
      <c r="D1969" s="7">
        <v>123</v>
      </c>
      <c r="E1969" s="1">
        <v>66363.23</v>
      </c>
      <c r="F1969" s="1">
        <v>857.49</v>
      </c>
      <c r="G1969" s="1">
        <v>1225.79</v>
      </c>
      <c r="H1969" s="1">
        <v>866.58</v>
      </c>
      <c r="I1969" s="6">
        <v>2949.86</v>
      </c>
      <c r="J1969" s="86"/>
      <c r="K1969" s="86"/>
      <c r="L1969" s="85"/>
      <c r="M1969" s="85"/>
      <c r="N1969" s="85"/>
      <c r="O1969" s="85"/>
      <c r="P1969" s="85"/>
      <c r="Q1969" s="32">
        <f t="shared" si="30"/>
        <v>2949.86</v>
      </c>
    </row>
    <row r="1970" spans="1:17" x14ac:dyDescent="0.25">
      <c r="A1970" s="83" t="s">
        <v>9638</v>
      </c>
      <c r="B1970" s="84" t="s">
        <v>17345</v>
      </c>
      <c r="C1970" s="7">
        <v>668</v>
      </c>
      <c r="D1970" s="7">
        <v>9</v>
      </c>
      <c r="E1970" s="1">
        <v>2625.94</v>
      </c>
      <c r="F1970" s="1">
        <v>78.62</v>
      </c>
      <c r="G1970" s="1">
        <v>89.69</v>
      </c>
      <c r="H1970" s="1">
        <v>34.29</v>
      </c>
      <c r="I1970" s="6">
        <v>202.6</v>
      </c>
      <c r="J1970" s="86"/>
      <c r="K1970" s="86"/>
      <c r="L1970" s="85"/>
      <c r="M1970" s="85"/>
      <c r="N1970" s="85"/>
      <c r="O1970" s="85"/>
      <c r="P1970" s="85"/>
      <c r="Q1970" s="32">
        <f t="shared" si="30"/>
        <v>202.6</v>
      </c>
    </row>
    <row r="1971" spans="1:17" x14ac:dyDescent="0.25">
      <c r="A1971" s="83" t="s">
        <v>9639</v>
      </c>
      <c r="B1971" s="84" t="s">
        <v>17346</v>
      </c>
      <c r="C1971" s="7">
        <v>4379</v>
      </c>
      <c r="D1971" s="7">
        <v>44</v>
      </c>
      <c r="E1971" s="1">
        <v>12658.16</v>
      </c>
      <c r="F1971" s="1">
        <v>515.42999999999995</v>
      </c>
      <c r="G1971" s="1">
        <v>438.5</v>
      </c>
      <c r="H1971" s="1">
        <v>165.29</v>
      </c>
      <c r="I1971" s="6">
        <v>1119.22</v>
      </c>
      <c r="J1971" s="86"/>
      <c r="K1971" s="86"/>
      <c r="L1971" s="85"/>
      <c r="M1971" s="85"/>
      <c r="N1971" s="85"/>
      <c r="O1971" s="85"/>
      <c r="P1971" s="85"/>
      <c r="Q1971" s="32">
        <f t="shared" si="30"/>
        <v>1119.22</v>
      </c>
    </row>
    <row r="1972" spans="1:17" x14ac:dyDescent="0.25">
      <c r="A1972" s="83" t="s">
        <v>9640</v>
      </c>
      <c r="B1972" s="84" t="s">
        <v>17347</v>
      </c>
      <c r="C1972" s="7">
        <v>2667</v>
      </c>
      <c r="D1972" s="7">
        <v>28</v>
      </c>
      <c r="E1972" s="1">
        <v>7534.47</v>
      </c>
      <c r="F1972" s="1">
        <v>313.92</v>
      </c>
      <c r="G1972" s="1">
        <v>279.04000000000002</v>
      </c>
      <c r="H1972" s="1">
        <v>98.38</v>
      </c>
      <c r="I1972" s="6">
        <v>691.34</v>
      </c>
      <c r="J1972" s="86"/>
      <c r="K1972" s="86"/>
      <c r="L1972" s="85"/>
      <c r="M1972" s="85"/>
      <c r="N1972" s="85"/>
      <c r="O1972" s="85"/>
      <c r="P1972" s="85"/>
      <c r="Q1972" s="32">
        <f t="shared" si="30"/>
        <v>691.34</v>
      </c>
    </row>
    <row r="1973" spans="1:17" x14ac:dyDescent="0.25">
      <c r="A1973" s="83" t="s">
        <v>9641</v>
      </c>
      <c r="B1973" s="84" t="s">
        <v>17348</v>
      </c>
      <c r="C1973" s="7">
        <v>3465</v>
      </c>
      <c r="D1973" s="7">
        <v>39</v>
      </c>
      <c r="E1973" s="1">
        <v>116458.98</v>
      </c>
      <c r="F1973" s="1">
        <v>407.86</v>
      </c>
      <c r="G1973" s="1">
        <v>388.66</v>
      </c>
      <c r="H1973" s="1">
        <v>1520.74</v>
      </c>
      <c r="I1973" s="6">
        <v>2317.2600000000002</v>
      </c>
      <c r="J1973" s="86"/>
      <c r="K1973" s="86"/>
      <c r="L1973" s="85"/>
      <c r="M1973" s="85"/>
      <c r="N1973" s="85"/>
      <c r="O1973" s="85"/>
      <c r="P1973" s="85"/>
      <c r="Q1973" s="32">
        <f t="shared" si="30"/>
        <v>2317.2600000000002</v>
      </c>
    </row>
    <row r="1974" spans="1:17" x14ac:dyDescent="0.25">
      <c r="A1974" s="83" t="s">
        <v>9642</v>
      </c>
      <c r="B1974" s="84" t="s">
        <v>17349</v>
      </c>
      <c r="C1974" s="7">
        <v>3586</v>
      </c>
      <c r="D1974" s="7">
        <v>41</v>
      </c>
      <c r="E1974" s="1">
        <v>10667.66</v>
      </c>
      <c r="F1974" s="1">
        <v>422.1</v>
      </c>
      <c r="G1974" s="1">
        <v>408.6</v>
      </c>
      <c r="H1974" s="1">
        <v>139.30000000000001</v>
      </c>
      <c r="I1974" s="6">
        <v>970</v>
      </c>
      <c r="J1974" s="86"/>
      <c r="K1974" s="86"/>
      <c r="L1974" s="85"/>
      <c r="M1974" s="85"/>
      <c r="N1974" s="85"/>
      <c r="O1974" s="85"/>
      <c r="P1974" s="85"/>
      <c r="Q1974" s="32">
        <f t="shared" si="30"/>
        <v>970</v>
      </c>
    </row>
    <row r="1975" spans="1:17" x14ac:dyDescent="0.25">
      <c r="A1975" s="83" t="s">
        <v>9643</v>
      </c>
      <c r="B1975" s="84" t="s">
        <v>17350</v>
      </c>
      <c r="C1975" s="7">
        <v>359</v>
      </c>
      <c r="D1975" s="7">
        <v>2</v>
      </c>
      <c r="E1975" s="1">
        <v>531.27</v>
      </c>
      <c r="F1975" s="1">
        <v>42.26</v>
      </c>
      <c r="G1975" s="1">
        <v>19.93</v>
      </c>
      <c r="H1975" s="1">
        <v>6.94</v>
      </c>
      <c r="I1975" s="6">
        <v>69.13</v>
      </c>
      <c r="J1975" s="86"/>
      <c r="K1975" s="86"/>
      <c r="L1975" s="85"/>
      <c r="M1975" s="85"/>
      <c r="N1975" s="85"/>
      <c r="O1975" s="85"/>
      <c r="P1975" s="85"/>
      <c r="Q1975" s="32">
        <f t="shared" si="30"/>
        <v>69.13</v>
      </c>
    </row>
    <row r="1976" spans="1:17" x14ac:dyDescent="0.25">
      <c r="A1976" s="83" t="s">
        <v>9644</v>
      </c>
      <c r="B1976" s="84" t="s">
        <v>17351</v>
      </c>
      <c r="C1976" s="7">
        <v>1162</v>
      </c>
      <c r="D1976" s="7">
        <v>6</v>
      </c>
      <c r="E1976" s="1">
        <v>1286.6600000000001</v>
      </c>
      <c r="F1976" s="1">
        <v>136.78</v>
      </c>
      <c r="G1976" s="1">
        <v>59.79</v>
      </c>
      <c r="H1976" s="1">
        <v>16.8</v>
      </c>
      <c r="I1976" s="6">
        <v>213.37</v>
      </c>
      <c r="J1976" s="86"/>
      <c r="K1976" s="86"/>
      <c r="L1976" s="85"/>
      <c r="M1976" s="85"/>
      <c r="N1976" s="85"/>
      <c r="O1976" s="85"/>
      <c r="P1976" s="85"/>
      <c r="Q1976" s="32">
        <f t="shared" si="30"/>
        <v>213.37</v>
      </c>
    </row>
    <row r="1977" spans="1:17" x14ac:dyDescent="0.25">
      <c r="A1977" s="83" t="s">
        <v>9645</v>
      </c>
      <c r="B1977" s="84" t="s">
        <v>17352</v>
      </c>
      <c r="C1977" s="7">
        <v>686</v>
      </c>
      <c r="D1977" s="7">
        <v>7</v>
      </c>
      <c r="E1977" s="1">
        <v>991.62</v>
      </c>
      <c r="F1977" s="1">
        <v>80.739999999999995</v>
      </c>
      <c r="G1977" s="1">
        <v>69.760000000000005</v>
      </c>
      <c r="H1977" s="1">
        <v>12.95</v>
      </c>
      <c r="I1977" s="6">
        <v>163.44999999999999</v>
      </c>
      <c r="J1977" s="86"/>
      <c r="K1977" s="86"/>
      <c r="L1977" s="85"/>
      <c r="M1977" s="85"/>
      <c r="N1977" s="85"/>
      <c r="O1977" s="85"/>
      <c r="P1977" s="85"/>
      <c r="Q1977" s="32">
        <f t="shared" si="30"/>
        <v>163.44999999999999</v>
      </c>
    </row>
    <row r="1978" spans="1:17" x14ac:dyDescent="0.25">
      <c r="A1978" s="83" t="s">
        <v>9646</v>
      </c>
      <c r="B1978" s="84" t="s">
        <v>17353</v>
      </c>
      <c r="C1978" s="7">
        <v>891</v>
      </c>
      <c r="D1978" s="7">
        <v>31</v>
      </c>
      <c r="E1978" s="1">
        <v>52711.519999999997</v>
      </c>
      <c r="F1978" s="1">
        <v>104.88</v>
      </c>
      <c r="G1978" s="1">
        <v>308.94</v>
      </c>
      <c r="H1978" s="1">
        <v>688.31</v>
      </c>
      <c r="I1978" s="6">
        <v>1102.1300000000001</v>
      </c>
      <c r="J1978" s="86"/>
      <c r="K1978" s="86"/>
      <c r="L1978" s="85"/>
      <c r="M1978" s="85"/>
      <c r="N1978" s="85"/>
      <c r="O1978" s="85"/>
      <c r="P1978" s="85"/>
      <c r="Q1978" s="32">
        <f t="shared" si="30"/>
        <v>1102.1300000000001</v>
      </c>
    </row>
    <row r="1979" spans="1:17" x14ac:dyDescent="0.25">
      <c r="A1979" s="83" t="s">
        <v>9647</v>
      </c>
      <c r="B1979" s="84" t="s">
        <v>17354</v>
      </c>
      <c r="C1979" s="7">
        <v>46607</v>
      </c>
      <c r="D1979" s="7">
        <v>394</v>
      </c>
      <c r="E1979" s="1">
        <v>1127728.8899999999</v>
      </c>
      <c r="F1979" s="1">
        <v>5485.94</v>
      </c>
      <c r="G1979" s="1">
        <v>3926.51</v>
      </c>
      <c r="H1979" s="1">
        <v>14725.99</v>
      </c>
      <c r="I1979" s="6">
        <v>24138.44</v>
      </c>
      <c r="J1979" s="86"/>
      <c r="K1979" s="86"/>
      <c r="L1979" s="85"/>
      <c r="M1979" s="85"/>
      <c r="N1979" s="85"/>
      <c r="O1979" s="85"/>
      <c r="P1979" s="85"/>
      <c r="Q1979" s="32">
        <f t="shared" si="30"/>
        <v>24138.44</v>
      </c>
    </row>
    <row r="1980" spans="1:17" x14ac:dyDescent="0.25">
      <c r="A1980" s="83" t="s">
        <v>9648</v>
      </c>
      <c r="B1980" s="84" t="s">
        <v>17355</v>
      </c>
      <c r="C1980" s="7">
        <v>927</v>
      </c>
      <c r="D1980" s="7">
        <v>12</v>
      </c>
      <c r="E1980" s="1">
        <v>5248.76</v>
      </c>
      <c r="F1980" s="1">
        <v>109.11</v>
      </c>
      <c r="G1980" s="1">
        <v>119.59</v>
      </c>
      <c r="H1980" s="1">
        <v>68.540000000000006</v>
      </c>
      <c r="I1980" s="6">
        <v>297.24</v>
      </c>
      <c r="J1980" s="86"/>
      <c r="K1980" s="86"/>
      <c r="L1980" s="85"/>
      <c r="M1980" s="85"/>
      <c r="N1980" s="85"/>
      <c r="O1980" s="85"/>
      <c r="P1980" s="85"/>
      <c r="Q1980" s="32">
        <f t="shared" si="30"/>
        <v>297.24</v>
      </c>
    </row>
    <row r="1981" spans="1:17" x14ac:dyDescent="0.25">
      <c r="A1981" s="83" t="s">
        <v>9649</v>
      </c>
      <c r="B1981" s="84" t="s">
        <v>17356</v>
      </c>
      <c r="C1981" s="7">
        <v>564</v>
      </c>
      <c r="D1981" s="7">
        <v>3</v>
      </c>
      <c r="E1981" s="1">
        <v>568.97</v>
      </c>
      <c r="F1981" s="1">
        <v>66.38</v>
      </c>
      <c r="G1981" s="1">
        <v>29.9</v>
      </c>
      <c r="H1981" s="1">
        <v>7.43</v>
      </c>
      <c r="I1981" s="6">
        <v>103.71</v>
      </c>
      <c r="J1981" s="86"/>
      <c r="K1981" s="86"/>
      <c r="L1981" s="85"/>
      <c r="M1981" s="85"/>
      <c r="N1981" s="85"/>
      <c r="O1981" s="85"/>
      <c r="P1981" s="85"/>
      <c r="Q1981" s="32">
        <f t="shared" si="30"/>
        <v>103.71</v>
      </c>
    </row>
    <row r="1982" spans="1:17" x14ac:dyDescent="0.25">
      <c r="A1982" s="83" t="s">
        <v>9650</v>
      </c>
      <c r="B1982" s="84" t="s">
        <v>17357</v>
      </c>
      <c r="C1982" s="7">
        <v>1109</v>
      </c>
      <c r="D1982" s="7">
        <v>7</v>
      </c>
      <c r="E1982" s="1">
        <v>6839.47</v>
      </c>
      <c r="F1982" s="1">
        <v>130.54</v>
      </c>
      <c r="G1982" s="1">
        <v>69.760000000000005</v>
      </c>
      <c r="H1982" s="1">
        <v>89.31</v>
      </c>
      <c r="I1982" s="6">
        <v>289.61</v>
      </c>
      <c r="J1982" s="86"/>
      <c r="K1982" s="86"/>
      <c r="L1982" s="85"/>
      <c r="M1982" s="85"/>
      <c r="N1982" s="85"/>
      <c r="O1982" s="85"/>
      <c r="P1982" s="85"/>
      <c r="Q1982" s="32">
        <f t="shared" si="30"/>
        <v>289.61</v>
      </c>
    </row>
    <row r="1983" spans="1:17" x14ac:dyDescent="0.25">
      <c r="A1983" s="83" t="s">
        <v>9651</v>
      </c>
      <c r="B1983" s="84" t="s">
        <v>17358</v>
      </c>
      <c r="C1983" s="7">
        <v>207</v>
      </c>
      <c r="D1983" s="7">
        <v>4</v>
      </c>
      <c r="E1983" s="1">
        <v>904.39</v>
      </c>
      <c r="F1983" s="1">
        <v>24.37</v>
      </c>
      <c r="G1983" s="1">
        <v>39.86</v>
      </c>
      <c r="H1983" s="1">
        <v>11.81</v>
      </c>
      <c r="I1983" s="6">
        <v>76.040000000000006</v>
      </c>
      <c r="J1983" s="86"/>
      <c r="K1983" s="86"/>
      <c r="L1983" s="85"/>
      <c r="M1983" s="85"/>
      <c r="N1983" s="85"/>
      <c r="O1983" s="85"/>
      <c r="P1983" s="85"/>
      <c r="Q1983" s="32">
        <f t="shared" si="30"/>
        <v>76.040000000000006</v>
      </c>
    </row>
    <row r="1984" spans="1:17" x14ac:dyDescent="0.25">
      <c r="A1984" s="83" t="s">
        <v>9652</v>
      </c>
      <c r="B1984" s="84" t="s">
        <v>17359</v>
      </c>
      <c r="C1984" s="7">
        <v>515</v>
      </c>
      <c r="D1984" s="7">
        <v>8</v>
      </c>
      <c r="E1984" s="1">
        <v>1520.77</v>
      </c>
      <c r="F1984" s="1">
        <v>60.62</v>
      </c>
      <c r="G1984" s="1">
        <v>79.73</v>
      </c>
      <c r="H1984" s="1">
        <v>19.86</v>
      </c>
      <c r="I1984" s="6">
        <v>160.21</v>
      </c>
      <c r="J1984" s="86"/>
      <c r="K1984" s="86"/>
      <c r="L1984" s="85"/>
      <c r="M1984" s="85"/>
      <c r="N1984" s="85"/>
      <c r="O1984" s="85"/>
      <c r="P1984" s="85"/>
      <c r="Q1984" s="32">
        <f t="shared" si="30"/>
        <v>160.21</v>
      </c>
    </row>
    <row r="1985" spans="1:17" x14ac:dyDescent="0.25">
      <c r="A1985" s="83" t="s">
        <v>9653</v>
      </c>
      <c r="B1985" s="84" t="s">
        <v>17360</v>
      </c>
      <c r="C1985" s="7">
        <v>4085</v>
      </c>
      <c r="D1985" s="7">
        <v>85</v>
      </c>
      <c r="E1985" s="1">
        <v>22847.46</v>
      </c>
      <c r="F1985" s="1">
        <v>480.83</v>
      </c>
      <c r="G1985" s="1">
        <v>847.09</v>
      </c>
      <c r="H1985" s="1">
        <v>298.33999999999997</v>
      </c>
      <c r="I1985" s="6">
        <v>1626.26</v>
      </c>
      <c r="J1985" s="86"/>
      <c r="K1985" s="86"/>
      <c r="L1985" s="85"/>
      <c r="M1985" s="85"/>
      <c r="N1985" s="85"/>
      <c r="O1985" s="85"/>
      <c r="P1985" s="85"/>
      <c r="Q1985" s="32">
        <f t="shared" si="30"/>
        <v>1626.26</v>
      </c>
    </row>
    <row r="1986" spans="1:17" x14ac:dyDescent="0.25">
      <c r="A1986" s="83" t="s">
        <v>9654</v>
      </c>
      <c r="B1986" s="84" t="s">
        <v>17361</v>
      </c>
      <c r="C1986" s="7">
        <v>12079</v>
      </c>
      <c r="D1986" s="7">
        <v>150</v>
      </c>
      <c r="E1986" s="1">
        <v>104850.78</v>
      </c>
      <c r="F1986" s="1">
        <v>1421.78</v>
      </c>
      <c r="G1986" s="1">
        <v>1494.86</v>
      </c>
      <c r="H1986" s="1">
        <v>1369.15</v>
      </c>
      <c r="I1986" s="6">
        <v>4285.79</v>
      </c>
      <c r="J1986" s="86"/>
      <c r="K1986" s="86"/>
      <c r="L1986" s="85"/>
      <c r="M1986" s="85"/>
      <c r="N1986" s="85"/>
      <c r="O1986" s="85"/>
      <c r="P1986" s="85"/>
      <c r="Q1986" s="32">
        <f t="shared" si="30"/>
        <v>4285.79</v>
      </c>
    </row>
    <row r="1987" spans="1:17" x14ac:dyDescent="0.25">
      <c r="A1987" s="83" t="s">
        <v>9655</v>
      </c>
      <c r="B1987" s="84" t="s">
        <v>17362</v>
      </c>
      <c r="C1987" s="7">
        <v>15419</v>
      </c>
      <c r="D1987" s="7">
        <v>114</v>
      </c>
      <c r="E1987" s="1">
        <v>40251.550000000003</v>
      </c>
      <c r="F1987" s="1">
        <v>1814.91</v>
      </c>
      <c r="G1987" s="1">
        <v>1136.0999999999999</v>
      </c>
      <c r="H1987" s="1">
        <v>525.61</v>
      </c>
      <c r="I1987" s="6">
        <v>3476.62</v>
      </c>
      <c r="J1987" s="86"/>
      <c r="K1987" s="86"/>
      <c r="L1987" s="85"/>
      <c r="M1987" s="85"/>
      <c r="N1987" s="85"/>
      <c r="O1987" s="85"/>
      <c r="P1987" s="85"/>
      <c r="Q1987" s="32">
        <f t="shared" si="30"/>
        <v>3476.62</v>
      </c>
    </row>
    <row r="1988" spans="1:17" x14ac:dyDescent="0.25">
      <c r="A1988" s="83" t="s">
        <v>9656</v>
      </c>
      <c r="B1988" s="84" t="s">
        <v>17363</v>
      </c>
      <c r="C1988" s="7">
        <v>314</v>
      </c>
      <c r="D1988" s="7">
        <v>2</v>
      </c>
      <c r="E1988" s="1">
        <v>531.79999999999995</v>
      </c>
      <c r="F1988" s="1">
        <v>36.96</v>
      </c>
      <c r="G1988" s="1">
        <v>19.93</v>
      </c>
      <c r="H1988" s="1">
        <v>6.94</v>
      </c>
      <c r="I1988" s="6">
        <v>63.83</v>
      </c>
      <c r="J1988" s="86"/>
      <c r="K1988" s="86"/>
      <c r="L1988" s="85"/>
      <c r="M1988" s="85"/>
      <c r="N1988" s="85"/>
      <c r="O1988" s="85"/>
      <c r="P1988" s="85"/>
      <c r="Q1988" s="32">
        <f t="shared" si="30"/>
        <v>63.83</v>
      </c>
    </row>
    <row r="1989" spans="1:17" x14ac:dyDescent="0.25">
      <c r="A1989" s="83" t="s">
        <v>9657</v>
      </c>
      <c r="B1989" s="84" t="s">
        <v>17364</v>
      </c>
      <c r="C1989" s="7">
        <v>653</v>
      </c>
      <c r="D1989" s="7">
        <v>5</v>
      </c>
      <c r="E1989" s="1">
        <v>955.15</v>
      </c>
      <c r="F1989" s="1">
        <v>76.86</v>
      </c>
      <c r="G1989" s="1">
        <v>49.83</v>
      </c>
      <c r="H1989" s="1">
        <v>12.47</v>
      </c>
      <c r="I1989" s="6">
        <v>139.16</v>
      </c>
      <c r="J1989" s="86"/>
      <c r="K1989" s="86"/>
      <c r="L1989" s="85"/>
      <c r="M1989" s="85"/>
      <c r="N1989" s="85"/>
      <c r="O1989" s="85"/>
      <c r="P1989" s="85"/>
      <c r="Q1989" s="32">
        <f t="shared" si="30"/>
        <v>139.16</v>
      </c>
    </row>
    <row r="1990" spans="1:17" x14ac:dyDescent="0.25">
      <c r="A1990" s="83" t="s">
        <v>9658</v>
      </c>
      <c r="B1990" s="84" t="s">
        <v>17365</v>
      </c>
      <c r="C1990" s="7">
        <v>36168</v>
      </c>
      <c r="D1990" s="7">
        <v>454</v>
      </c>
      <c r="E1990" s="1">
        <v>194575.79</v>
      </c>
      <c r="F1990" s="1">
        <v>4257.2</v>
      </c>
      <c r="G1990" s="1">
        <v>4524.46</v>
      </c>
      <c r="H1990" s="1">
        <v>2540.79</v>
      </c>
      <c r="I1990" s="6">
        <v>11322.45</v>
      </c>
      <c r="J1990" s="86"/>
      <c r="K1990" s="86"/>
      <c r="L1990" s="85"/>
      <c r="M1990" s="85"/>
      <c r="N1990" s="85"/>
      <c r="O1990" s="85"/>
      <c r="P1990" s="85"/>
      <c r="Q1990" s="32">
        <f t="shared" si="30"/>
        <v>11322.45</v>
      </c>
    </row>
    <row r="1991" spans="1:17" x14ac:dyDescent="0.25">
      <c r="A1991" s="83" t="s">
        <v>9659</v>
      </c>
      <c r="B1991" s="84" t="s">
        <v>17366</v>
      </c>
      <c r="C1991" s="7">
        <v>2966</v>
      </c>
      <c r="D1991" s="7">
        <v>61</v>
      </c>
      <c r="E1991" s="1">
        <v>17371.97</v>
      </c>
      <c r="F1991" s="1">
        <v>349.12</v>
      </c>
      <c r="G1991" s="1">
        <v>607.91</v>
      </c>
      <c r="H1991" s="1">
        <v>226.85</v>
      </c>
      <c r="I1991" s="6">
        <v>1183.8800000000001</v>
      </c>
      <c r="J1991" s="86"/>
      <c r="K1991" s="86"/>
      <c r="L1991" s="85"/>
      <c r="M1991" s="85"/>
      <c r="N1991" s="85"/>
      <c r="O1991" s="85"/>
      <c r="P1991" s="85"/>
      <c r="Q1991" s="32">
        <f t="shared" si="30"/>
        <v>1183.8800000000001</v>
      </c>
    </row>
    <row r="1992" spans="1:17" x14ac:dyDescent="0.25">
      <c r="A1992" s="83" t="s">
        <v>9660</v>
      </c>
      <c r="B1992" s="84" t="s">
        <v>17367</v>
      </c>
      <c r="C1992" s="7">
        <v>1000</v>
      </c>
      <c r="D1992" s="7">
        <v>9</v>
      </c>
      <c r="E1992" s="1">
        <v>2127.9899999999998</v>
      </c>
      <c r="F1992" s="1">
        <v>117.7</v>
      </c>
      <c r="G1992" s="1">
        <v>89.69</v>
      </c>
      <c r="H1992" s="1">
        <v>27.78</v>
      </c>
      <c r="I1992" s="6">
        <v>235.17</v>
      </c>
      <c r="J1992" s="86"/>
      <c r="K1992" s="86"/>
      <c r="L1992" s="85"/>
      <c r="M1992" s="85"/>
      <c r="N1992" s="85"/>
      <c r="O1992" s="85"/>
      <c r="P1992" s="85"/>
      <c r="Q1992" s="32">
        <f t="shared" si="30"/>
        <v>235.17</v>
      </c>
    </row>
    <row r="1993" spans="1:17" x14ac:dyDescent="0.25">
      <c r="A1993" s="83" t="s">
        <v>9661</v>
      </c>
      <c r="B1993" s="84" t="s">
        <v>17368</v>
      </c>
      <c r="C1993" s="7">
        <v>2667</v>
      </c>
      <c r="D1993" s="7">
        <v>28</v>
      </c>
      <c r="E1993" s="1">
        <v>5591.7</v>
      </c>
      <c r="F1993" s="1">
        <v>313.92</v>
      </c>
      <c r="G1993" s="1">
        <v>279.04000000000002</v>
      </c>
      <c r="H1993" s="1">
        <v>73.02</v>
      </c>
      <c r="I1993" s="6">
        <v>665.98</v>
      </c>
      <c r="J1993" s="86"/>
      <c r="K1993" s="86"/>
      <c r="L1993" s="85"/>
      <c r="M1993" s="85"/>
      <c r="N1993" s="85"/>
      <c r="O1993" s="85"/>
      <c r="P1993" s="85"/>
      <c r="Q1993" s="32">
        <f t="shared" si="30"/>
        <v>665.98</v>
      </c>
    </row>
    <row r="1994" spans="1:17" x14ac:dyDescent="0.25">
      <c r="A1994" s="83" t="s">
        <v>9662</v>
      </c>
      <c r="B1994" s="84" t="s">
        <v>17369</v>
      </c>
      <c r="C1994" s="7">
        <v>168</v>
      </c>
      <c r="D1994" s="7">
        <v>1</v>
      </c>
      <c r="E1994" s="1">
        <v>217.72</v>
      </c>
      <c r="F1994" s="1">
        <v>19.78</v>
      </c>
      <c r="G1994" s="1">
        <v>9.9700000000000006</v>
      </c>
      <c r="H1994" s="1">
        <v>2.84</v>
      </c>
      <c r="I1994" s="6">
        <v>32.590000000000003</v>
      </c>
      <c r="J1994" s="86"/>
      <c r="K1994" s="86"/>
      <c r="L1994" s="85"/>
      <c r="M1994" s="85"/>
      <c r="N1994" s="85"/>
      <c r="O1994" s="85"/>
      <c r="P1994" s="85"/>
      <c r="Q1994" s="32">
        <f t="shared" si="30"/>
        <v>32.590000000000003</v>
      </c>
    </row>
    <row r="1995" spans="1:17" x14ac:dyDescent="0.25">
      <c r="A1995" s="83" t="s">
        <v>9663</v>
      </c>
      <c r="B1995" s="84" t="s">
        <v>17370</v>
      </c>
      <c r="C1995" s="7">
        <v>30252</v>
      </c>
      <c r="D1995" s="7">
        <v>401</v>
      </c>
      <c r="E1995" s="1">
        <v>309727.69</v>
      </c>
      <c r="F1995" s="1">
        <v>3560.85</v>
      </c>
      <c r="G1995" s="1">
        <v>3996.28</v>
      </c>
      <c r="H1995" s="1">
        <v>4044.46</v>
      </c>
      <c r="I1995" s="6">
        <v>11601.59</v>
      </c>
      <c r="J1995" s="86"/>
      <c r="K1995" s="86"/>
      <c r="L1995" s="85"/>
      <c r="M1995" s="85"/>
      <c r="N1995" s="85"/>
      <c r="O1995" s="85"/>
      <c r="P1995" s="85"/>
      <c r="Q1995" s="32">
        <f t="shared" si="30"/>
        <v>11601.59</v>
      </c>
    </row>
    <row r="1996" spans="1:17" x14ac:dyDescent="0.25">
      <c r="A1996" s="83" t="s">
        <v>9664</v>
      </c>
      <c r="B1996" s="84" t="s">
        <v>17371</v>
      </c>
      <c r="C1996" s="7">
        <v>674</v>
      </c>
      <c r="D1996" s="7">
        <v>7</v>
      </c>
      <c r="E1996" s="1">
        <v>1448.9</v>
      </c>
      <c r="F1996" s="1">
        <v>79.34</v>
      </c>
      <c r="G1996" s="1">
        <v>69.760000000000005</v>
      </c>
      <c r="H1996" s="1">
        <v>18.920000000000002</v>
      </c>
      <c r="I1996" s="6">
        <v>168.02</v>
      </c>
      <c r="J1996" s="86"/>
      <c r="K1996" s="86"/>
      <c r="L1996" s="85"/>
      <c r="M1996" s="85"/>
      <c r="N1996" s="85"/>
      <c r="O1996" s="85"/>
      <c r="P1996" s="85"/>
      <c r="Q1996" s="32">
        <f t="shared" si="30"/>
        <v>168.02</v>
      </c>
    </row>
    <row r="1997" spans="1:17" x14ac:dyDescent="0.25">
      <c r="A1997" s="83" t="s">
        <v>9665</v>
      </c>
      <c r="B1997" s="84" t="s">
        <v>17372</v>
      </c>
      <c r="C1997" s="7">
        <v>1790</v>
      </c>
      <c r="D1997" s="7">
        <v>11</v>
      </c>
      <c r="E1997" s="1">
        <v>5943.62</v>
      </c>
      <c r="F1997" s="1">
        <v>210.7</v>
      </c>
      <c r="G1997" s="1">
        <v>109.62</v>
      </c>
      <c r="H1997" s="1">
        <v>77.62</v>
      </c>
      <c r="I1997" s="6">
        <v>397.94</v>
      </c>
      <c r="J1997" s="86"/>
      <c r="K1997" s="86"/>
      <c r="L1997" s="85"/>
      <c r="M1997" s="85"/>
      <c r="N1997" s="85"/>
      <c r="O1997" s="85"/>
      <c r="P1997" s="85"/>
      <c r="Q1997" s="32">
        <f t="shared" si="30"/>
        <v>397.94</v>
      </c>
    </row>
    <row r="1998" spans="1:17" x14ac:dyDescent="0.25">
      <c r="A1998" s="83" t="s">
        <v>9666</v>
      </c>
      <c r="B1998" s="84" t="s">
        <v>17373</v>
      </c>
      <c r="C1998" s="7">
        <v>1128</v>
      </c>
      <c r="D1998" s="7">
        <v>8</v>
      </c>
      <c r="E1998" s="1">
        <v>1658.26</v>
      </c>
      <c r="F1998" s="1">
        <v>132.78</v>
      </c>
      <c r="G1998" s="1">
        <v>79.73</v>
      </c>
      <c r="H1998" s="1">
        <v>21.66</v>
      </c>
      <c r="I1998" s="6">
        <v>234.17</v>
      </c>
      <c r="J1998" s="86"/>
      <c r="K1998" s="86"/>
      <c r="L1998" s="85"/>
      <c r="M1998" s="85"/>
      <c r="N1998" s="85"/>
      <c r="O1998" s="85"/>
      <c r="P1998" s="85"/>
      <c r="Q1998" s="32">
        <f t="shared" ref="Q1998:Q2061" si="31">P1998+I1998</f>
        <v>234.17</v>
      </c>
    </row>
    <row r="1999" spans="1:17" x14ac:dyDescent="0.25">
      <c r="A1999" s="83" t="s">
        <v>9667</v>
      </c>
      <c r="B1999" s="84" t="s">
        <v>17374</v>
      </c>
      <c r="C1999" s="7">
        <v>620</v>
      </c>
      <c r="D1999" s="7">
        <v>12</v>
      </c>
      <c r="E1999" s="1">
        <v>2856.47</v>
      </c>
      <c r="F1999" s="1">
        <v>72.98</v>
      </c>
      <c r="G1999" s="1">
        <v>119.59</v>
      </c>
      <c r="H1999" s="1">
        <v>37.299999999999997</v>
      </c>
      <c r="I1999" s="6">
        <v>229.87</v>
      </c>
      <c r="J1999" s="86"/>
      <c r="K1999" s="86"/>
      <c r="L1999" s="85"/>
      <c r="M1999" s="85"/>
      <c r="N1999" s="85"/>
      <c r="O1999" s="85"/>
      <c r="P1999" s="85"/>
      <c r="Q1999" s="32">
        <f t="shared" si="31"/>
        <v>229.87</v>
      </c>
    </row>
    <row r="2000" spans="1:17" x14ac:dyDescent="0.25">
      <c r="A2000" s="83" t="s">
        <v>9668</v>
      </c>
      <c r="B2000" s="84" t="s">
        <v>17375</v>
      </c>
      <c r="C2000" s="7">
        <v>2033</v>
      </c>
      <c r="D2000" s="7">
        <v>23</v>
      </c>
      <c r="E2000" s="1">
        <v>5155.1000000000004</v>
      </c>
      <c r="F2000" s="1">
        <v>239.3</v>
      </c>
      <c r="G2000" s="1">
        <v>229.22</v>
      </c>
      <c r="H2000" s="1">
        <v>67.31</v>
      </c>
      <c r="I2000" s="6">
        <v>535.83000000000004</v>
      </c>
      <c r="J2000" s="86"/>
      <c r="K2000" s="86"/>
      <c r="L2000" s="85"/>
      <c r="M2000" s="85"/>
      <c r="N2000" s="85"/>
      <c r="O2000" s="85"/>
      <c r="P2000" s="85"/>
      <c r="Q2000" s="32">
        <f t="shared" si="31"/>
        <v>535.83000000000004</v>
      </c>
    </row>
    <row r="2001" spans="1:17" x14ac:dyDescent="0.25">
      <c r="A2001" s="83" t="s">
        <v>9669</v>
      </c>
      <c r="B2001" s="84" t="s">
        <v>17376</v>
      </c>
      <c r="C2001" s="7">
        <v>4869</v>
      </c>
      <c r="D2001" s="7">
        <v>56</v>
      </c>
      <c r="E2001" s="1">
        <v>37060.58</v>
      </c>
      <c r="F2001" s="1">
        <v>573.11</v>
      </c>
      <c r="G2001" s="1">
        <v>558.08000000000004</v>
      </c>
      <c r="H2001" s="1">
        <v>483.94</v>
      </c>
      <c r="I2001" s="6">
        <v>1615.13</v>
      </c>
      <c r="J2001" s="86"/>
      <c r="K2001" s="86"/>
      <c r="L2001" s="85"/>
      <c r="M2001" s="85"/>
      <c r="N2001" s="85"/>
      <c r="O2001" s="85"/>
      <c r="P2001" s="85"/>
      <c r="Q2001" s="32">
        <f t="shared" si="31"/>
        <v>1615.13</v>
      </c>
    </row>
    <row r="2002" spans="1:17" x14ac:dyDescent="0.25">
      <c r="A2002" s="83" t="s">
        <v>9670</v>
      </c>
      <c r="B2002" s="84" t="s">
        <v>17377</v>
      </c>
      <c r="C2002" s="7">
        <v>291</v>
      </c>
      <c r="D2002" s="7">
        <v>3</v>
      </c>
      <c r="E2002" s="1">
        <v>796.78</v>
      </c>
      <c r="F2002" s="1">
        <v>34.26</v>
      </c>
      <c r="G2002" s="1">
        <v>29.9</v>
      </c>
      <c r="H2002" s="1">
        <v>10.41</v>
      </c>
      <c r="I2002" s="6">
        <v>74.569999999999993</v>
      </c>
      <c r="J2002" s="86"/>
      <c r="K2002" s="86"/>
      <c r="L2002" s="85"/>
      <c r="M2002" s="85"/>
      <c r="N2002" s="85"/>
      <c r="O2002" s="85"/>
      <c r="P2002" s="85"/>
      <c r="Q2002" s="32">
        <f t="shared" si="31"/>
        <v>74.569999999999993</v>
      </c>
    </row>
    <row r="2003" spans="1:17" x14ac:dyDescent="0.25">
      <c r="A2003" s="83" t="s">
        <v>9671</v>
      </c>
      <c r="B2003" s="84" t="s">
        <v>17378</v>
      </c>
      <c r="C2003" s="7">
        <v>61</v>
      </c>
      <c r="D2003" s="7">
        <v>4</v>
      </c>
      <c r="E2003" s="1">
        <v>473.75</v>
      </c>
      <c r="F2003" s="1">
        <v>7.18</v>
      </c>
      <c r="G2003" s="1">
        <v>39.86</v>
      </c>
      <c r="H2003" s="1">
        <v>6.18</v>
      </c>
      <c r="I2003" s="6">
        <v>53.22</v>
      </c>
      <c r="J2003" s="86"/>
      <c r="K2003" s="86"/>
      <c r="L2003" s="85"/>
      <c r="M2003" s="85"/>
      <c r="N2003" s="85"/>
      <c r="O2003" s="85"/>
      <c r="P2003" s="85"/>
      <c r="Q2003" s="32">
        <f t="shared" si="31"/>
        <v>53.22</v>
      </c>
    </row>
    <row r="2004" spans="1:17" x14ac:dyDescent="0.25">
      <c r="A2004" s="83" t="s">
        <v>9672</v>
      </c>
      <c r="B2004" s="84" t="s">
        <v>17379</v>
      </c>
      <c r="C2004" s="7">
        <v>9762</v>
      </c>
      <c r="D2004" s="7">
        <v>97</v>
      </c>
      <c r="E2004" s="1">
        <v>37062.660000000003</v>
      </c>
      <c r="F2004" s="1">
        <v>1149.05</v>
      </c>
      <c r="G2004" s="1">
        <v>966.68</v>
      </c>
      <c r="H2004" s="1">
        <v>483.97</v>
      </c>
      <c r="I2004" s="6">
        <v>2599.6999999999998</v>
      </c>
      <c r="J2004" s="86"/>
      <c r="K2004" s="86"/>
      <c r="L2004" s="85"/>
      <c r="M2004" s="85"/>
      <c r="N2004" s="85"/>
      <c r="O2004" s="85"/>
      <c r="P2004" s="85"/>
      <c r="Q2004" s="32">
        <f t="shared" si="31"/>
        <v>2599.6999999999998</v>
      </c>
    </row>
    <row r="2005" spans="1:17" x14ac:dyDescent="0.25">
      <c r="A2005" s="83" t="s">
        <v>9673</v>
      </c>
      <c r="B2005" s="84" t="s">
        <v>17380</v>
      </c>
      <c r="C2005" s="7">
        <v>2739</v>
      </c>
      <c r="D2005" s="7">
        <v>49</v>
      </c>
      <c r="E2005" s="1">
        <v>39606.1</v>
      </c>
      <c r="F2005" s="1">
        <v>322.39999999999998</v>
      </c>
      <c r="G2005" s="1">
        <v>488.32</v>
      </c>
      <c r="H2005" s="1">
        <v>517.17999999999995</v>
      </c>
      <c r="I2005" s="6">
        <v>1327.9</v>
      </c>
      <c r="J2005" s="86"/>
      <c r="K2005" s="86"/>
      <c r="L2005" s="85"/>
      <c r="M2005" s="85"/>
      <c r="N2005" s="85"/>
      <c r="O2005" s="85"/>
      <c r="P2005" s="85"/>
      <c r="Q2005" s="32">
        <f t="shared" si="31"/>
        <v>1327.9</v>
      </c>
    </row>
    <row r="2006" spans="1:17" x14ac:dyDescent="0.25">
      <c r="A2006" s="83" t="s">
        <v>9674</v>
      </c>
      <c r="B2006" s="84" t="s">
        <v>17381</v>
      </c>
      <c r="C2006" s="7">
        <v>2256</v>
      </c>
      <c r="D2006" s="7">
        <v>18</v>
      </c>
      <c r="E2006" s="1">
        <v>5295.96</v>
      </c>
      <c r="F2006" s="1">
        <v>265.54000000000002</v>
      </c>
      <c r="G2006" s="1">
        <v>179.38</v>
      </c>
      <c r="H2006" s="1">
        <v>69.150000000000006</v>
      </c>
      <c r="I2006" s="6">
        <v>514.07000000000005</v>
      </c>
      <c r="J2006" s="86"/>
      <c r="K2006" s="86"/>
      <c r="L2006" s="85"/>
      <c r="M2006" s="85"/>
      <c r="N2006" s="85"/>
      <c r="O2006" s="85"/>
      <c r="P2006" s="85"/>
      <c r="Q2006" s="32">
        <f t="shared" si="31"/>
        <v>514.07000000000005</v>
      </c>
    </row>
    <row r="2007" spans="1:17" x14ac:dyDescent="0.25">
      <c r="A2007" s="83" t="s">
        <v>9675</v>
      </c>
      <c r="B2007" s="84" t="s">
        <v>17382</v>
      </c>
      <c r="C2007" s="7">
        <v>1053</v>
      </c>
      <c r="D2007" s="7">
        <v>15</v>
      </c>
      <c r="E2007" s="1">
        <v>3657.11</v>
      </c>
      <c r="F2007" s="1">
        <v>123.94</v>
      </c>
      <c r="G2007" s="1">
        <v>149.49</v>
      </c>
      <c r="H2007" s="1">
        <v>47.75</v>
      </c>
      <c r="I2007" s="6">
        <v>321.18</v>
      </c>
      <c r="J2007" s="86"/>
      <c r="K2007" s="86"/>
      <c r="L2007" s="85"/>
      <c r="M2007" s="85"/>
      <c r="N2007" s="85"/>
      <c r="O2007" s="85"/>
      <c r="P2007" s="85"/>
      <c r="Q2007" s="32">
        <f t="shared" si="31"/>
        <v>321.18</v>
      </c>
    </row>
    <row r="2008" spans="1:17" x14ac:dyDescent="0.25">
      <c r="A2008" s="83" t="s">
        <v>9676</v>
      </c>
      <c r="B2008" s="84" t="s">
        <v>17383</v>
      </c>
      <c r="C2008" s="7">
        <v>549</v>
      </c>
      <c r="D2008" s="7">
        <v>10</v>
      </c>
      <c r="E2008" s="1">
        <v>2083.4</v>
      </c>
      <c r="F2008" s="1">
        <v>64.62</v>
      </c>
      <c r="G2008" s="1">
        <v>99.66</v>
      </c>
      <c r="H2008" s="1">
        <v>27.21</v>
      </c>
      <c r="I2008" s="6">
        <v>191.49</v>
      </c>
      <c r="J2008" s="86"/>
      <c r="K2008" s="86"/>
      <c r="L2008" s="85"/>
      <c r="M2008" s="85"/>
      <c r="N2008" s="85"/>
      <c r="O2008" s="85"/>
      <c r="P2008" s="85"/>
      <c r="Q2008" s="32">
        <f t="shared" si="31"/>
        <v>191.49</v>
      </c>
    </row>
    <row r="2009" spans="1:17" x14ac:dyDescent="0.25">
      <c r="A2009" s="83" t="s">
        <v>9677</v>
      </c>
      <c r="B2009" s="84" t="s">
        <v>17384</v>
      </c>
      <c r="C2009" s="7">
        <v>588</v>
      </c>
      <c r="D2009" s="7">
        <v>10</v>
      </c>
      <c r="E2009" s="1">
        <v>5935.76</v>
      </c>
      <c r="F2009" s="1">
        <v>69.209999999999994</v>
      </c>
      <c r="G2009" s="1">
        <v>99.66</v>
      </c>
      <c r="H2009" s="1">
        <v>77.510000000000005</v>
      </c>
      <c r="I2009" s="6">
        <v>246.38</v>
      </c>
      <c r="J2009" s="86"/>
      <c r="K2009" s="86"/>
      <c r="L2009" s="85"/>
      <c r="M2009" s="85"/>
      <c r="N2009" s="85"/>
      <c r="O2009" s="85"/>
      <c r="P2009" s="85"/>
      <c r="Q2009" s="32">
        <f t="shared" si="31"/>
        <v>246.38</v>
      </c>
    </row>
    <row r="2010" spans="1:17" x14ac:dyDescent="0.25">
      <c r="A2010" s="83" t="s">
        <v>9678</v>
      </c>
      <c r="B2010" s="84" t="s">
        <v>17385</v>
      </c>
      <c r="C2010" s="7">
        <v>683</v>
      </c>
      <c r="D2010" s="7">
        <v>15</v>
      </c>
      <c r="E2010" s="1">
        <v>5503.12</v>
      </c>
      <c r="F2010" s="1">
        <v>80.39</v>
      </c>
      <c r="G2010" s="1">
        <v>149.49</v>
      </c>
      <c r="H2010" s="1">
        <v>71.86</v>
      </c>
      <c r="I2010" s="6">
        <v>301.74</v>
      </c>
      <c r="J2010" s="86"/>
      <c r="K2010" s="86"/>
      <c r="L2010" s="85"/>
      <c r="M2010" s="85"/>
      <c r="N2010" s="85"/>
      <c r="O2010" s="85"/>
      <c r="P2010" s="85"/>
      <c r="Q2010" s="32">
        <f t="shared" si="31"/>
        <v>301.74</v>
      </c>
    </row>
    <row r="2011" spans="1:17" x14ac:dyDescent="0.25">
      <c r="A2011" s="83" t="s">
        <v>9679</v>
      </c>
      <c r="B2011" s="84" t="s">
        <v>17386</v>
      </c>
      <c r="C2011" s="7">
        <v>4137</v>
      </c>
      <c r="D2011" s="7">
        <v>28</v>
      </c>
      <c r="E2011" s="1">
        <v>23144.69</v>
      </c>
      <c r="F2011" s="1">
        <v>338.75</v>
      </c>
      <c r="G2011" s="1">
        <v>222.34</v>
      </c>
      <c r="H2011" s="1">
        <v>217.42</v>
      </c>
      <c r="I2011" s="6">
        <v>778.51</v>
      </c>
      <c r="J2011" s="86"/>
      <c r="K2011" s="86"/>
      <c r="L2011" s="85"/>
      <c r="M2011" s="85"/>
      <c r="N2011" s="85"/>
      <c r="O2011" s="85"/>
      <c r="P2011" s="85"/>
      <c r="Q2011" s="32">
        <f t="shared" si="31"/>
        <v>778.51</v>
      </c>
    </row>
    <row r="2012" spans="1:17" x14ac:dyDescent="0.25">
      <c r="A2012" s="83" t="s">
        <v>9680</v>
      </c>
      <c r="B2012" s="84" t="s">
        <v>17387</v>
      </c>
      <c r="C2012" s="7">
        <v>13382</v>
      </c>
      <c r="D2012" s="7">
        <v>101</v>
      </c>
      <c r="E2012" s="1">
        <v>75244</v>
      </c>
      <c r="F2012" s="1">
        <v>1095.75</v>
      </c>
      <c r="G2012" s="1">
        <v>802.02</v>
      </c>
      <c r="H2012" s="1">
        <v>706.83</v>
      </c>
      <c r="I2012" s="6">
        <v>2604.6</v>
      </c>
      <c r="J2012" s="86"/>
      <c r="K2012" s="86"/>
      <c r="L2012" s="85"/>
      <c r="M2012" s="85"/>
      <c r="N2012" s="85"/>
      <c r="O2012" s="85"/>
      <c r="P2012" s="85"/>
      <c r="Q2012" s="32">
        <f t="shared" si="31"/>
        <v>2604.6</v>
      </c>
    </row>
    <row r="2013" spans="1:17" x14ac:dyDescent="0.25">
      <c r="A2013" s="83" t="s">
        <v>9681</v>
      </c>
      <c r="B2013" s="84" t="s">
        <v>17388</v>
      </c>
      <c r="C2013" s="7">
        <v>1470</v>
      </c>
      <c r="D2013" s="7">
        <v>27</v>
      </c>
      <c r="E2013" s="1">
        <v>4627.37</v>
      </c>
      <c r="F2013" s="1">
        <v>120.37</v>
      </c>
      <c r="G2013" s="1">
        <v>214.4</v>
      </c>
      <c r="H2013" s="1">
        <v>43.47</v>
      </c>
      <c r="I2013" s="6">
        <v>378.24</v>
      </c>
      <c r="J2013" s="86"/>
      <c r="K2013" s="86"/>
      <c r="L2013" s="85"/>
      <c r="M2013" s="85"/>
      <c r="N2013" s="85"/>
      <c r="O2013" s="85"/>
      <c r="P2013" s="85"/>
      <c r="Q2013" s="32">
        <f t="shared" si="31"/>
        <v>378.24</v>
      </c>
    </row>
    <row r="2014" spans="1:17" x14ac:dyDescent="0.25">
      <c r="A2014" s="83" t="s">
        <v>9682</v>
      </c>
      <c r="B2014" s="84" t="s">
        <v>17389</v>
      </c>
      <c r="C2014" s="7">
        <v>2370</v>
      </c>
      <c r="D2014" s="7">
        <v>30</v>
      </c>
      <c r="E2014" s="1">
        <v>21336.080000000002</v>
      </c>
      <c r="F2014" s="1">
        <v>194.06</v>
      </c>
      <c r="G2014" s="1">
        <v>238.22</v>
      </c>
      <c r="H2014" s="1">
        <v>200.42</v>
      </c>
      <c r="I2014" s="6">
        <v>632.70000000000005</v>
      </c>
      <c r="J2014" s="86"/>
      <c r="K2014" s="86"/>
      <c r="L2014" s="85"/>
      <c r="M2014" s="85"/>
      <c r="N2014" s="85"/>
      <c r="O2014" s="85"/>
      <c r="P2014" s="85"/>
      <c r="Q2014" s="32">
        <f t="shared" si="31"/>
        <v>632.70000000000005</v>
      </c>
    </row>
    <row r="2015" spans="1:17" x14ac:dyDescent="0.25">
      <c r="A2015" s="83" t="s">
        <v>9683</v>
      </c>
      <c r="B2015" s="84" t="s">
        <v>17390</v>
      </c>
      <c r="C2015" s="7">
        <v>7932</v>
      </c>
      <c r="D2015" s="7">
        <v>66</v>
      </c>
      <c r="E2015" s="1">
        <v>40522.449999999997</v>
      </c>
      <c r="F2015" s="1">
        <v>649.5</v>
      </c>
      <c r="G2015" s="1">
        <v>524.1</v>
      </c>
      <c r="H2015" s="1">
        <v>380.66</v>
      </c>
      <c r="I2015" s="6">
        <v>1554.26</v>
      </c>
      <c r="J2015" s="86"/>
      <c r="K2015" s="86"/>
      <c r="L2015" s="85"/>
      <c r="M2015" s="85"/>
      <c r="N2015" s="85"/>
      <c r="O2015" s="85"/>
      <c r="P2015" s="85"/>
      <c r="Q2015" s="32">
        <f t="shared" si="31"/>
        <v>1554.26</v>
      </c>
    </row>
    <row r="2016" spans="1:17" x14ac:dyDescent="0.25">
      <c r="A2016" s="83" t="s">
        <v>9684</v>
      </c>
      <c r="B2016" s="84" t="s">
        <v>17391</v>
      </c>
      <c r="C2016" s="7">
        <v>1530</v>
      </c>
      <c r="D2016" s="7">
        <v>25</v>
      </c>
      <c r="E2016" s="1">
        <v>13627.23</v>
      </c>
      <c r="F2016" s="1">
        <v>125.28</v>
      </c>
      <c r="G2016" s="1">
        <v>198.52</v>
      </c>
      <c r="H2016" s="1">
        <v>128.02000000000001</v>
      </c>
      <c r="I2016" s="6">
        <v>451.82</v>
      </c>
      <c r="J2016" s="86"/>
      <c r="K2016" s="86"/>
      <c r="L2016" s="85"/>
      <c r="M2016" s="85"/>
      <c r="N2016" s="85"/>
      <c r="O2016" s="85"/>
      <c r="P2016" s="85"/>
      <c r="Q2016" s="32">
        <f t="shared" si="31"/>
        <v>451.82</v>
      </c>
    </row>
    <row r="2017" spans="1:17" x14ac:dyDescent="0.25">
      <c r="A2017" s="83" t="s">
        <v>9685</v>
      </c>
      <c r="B2017" s="84" t="s">
        <v>17392</v>
      </c>
      <c r="C2017" s="7">
        <v>19045</v>
      </c>
      <c r="D2017" s="7">
        <v>211</v>
      </c>
      <c r="E2017" s="1">
        <v>245552.89</v>
      </c>
      <c r="F2017" s="1">
        <v>1559.46</v>
      </c>
      <c r="G2017" s="1">
        <v>1675.52</v>
      </c>
      <c r="H2017" s="1">
        <v>2306.69</v>
      </c>
      <c r="I2017" s="6">
        <v>5541.67</v>
      </c>
      <c r="J2017" s="86"/>
      <c r="K2017" s="86"/>
      <c r="L2017" s="85"/>
      <c r="M2017" s="85"/>
      <c r="N2017" s="85"/>
      <c r="O2017" s="85"/>
      <c r="P2017" s="85"/>
      <c r="Q2017" s="32">
        <f t="shared" si="31"/>
        <v>5541.67</v>
      </c>
    </row>
    <row r="2018" spans="1:17" x14ac:dyDescent="0.25">
      <c r="A2018" s="83" t="s">
        <v>9686</v>
      </c>
      <c r="B2018" s="84" t="s">
        <v>17393</v>
      </c>
      <c r="C2018" s="7">
        <v>3235</v>
      </c>
      <c r="D2018" s="7">
        <v>35</v>
      </c>
      <c r="E2018" s="1">
        <v>9841.99</v>
      </c>
      <c r="F2018" s="1">
        <v>264.89</v>
      </c>
      <c r="G2018" s="1">
        <v>277.93</v>
      </c>
      <c r="H2018" s="1">
        <v>92.46</v>
      </c>
      <c r="I2018" s="6">
        <v>635.28</v>
      </c>
      <c r="J2018" s="86"/>
      <c r="K2018" s="86"/>
      <c r="L2018" s="85"/>
      <c r="M2018" s="85"/>
      <c r="N2018" s="85"/>
      <c r="O2018" s="85"/>
      <c r="P2018" s="85"/>
      <c r="Q2018" s="32">
        <f t="shared" si="31"/>
        <v>635.28</v>
      </c>
    </row>
    <row r="2019" spans="1:17" x14ac:dyDescent="0.25">
      <c r="A2019" s="83" t="s">
        <v>9687</v>
      </c>
      <c r="B2019" s="84" t="s">
        <v>17394</v>
      </c>
      <c r="C2019" s="7">
        <v>2921</v>
      </c>
      <c r="D2019" s="7">
        <v>28</v>
      </c>
      <c r="E2019" s="1">
        <v>16658.45</v>
      </c>
      <c r="F2019" s="1">
        <v>239.18</v>
      </c>
      <c r="G2019" s="1">
        <v>222.34</v>
      </c>
      <c r="H2019" s="1">
        <v>156.49</v>
      </c>
      <c r="I2019" s="6">
        <v>618.01</v>
      </c>
      <c r="J2019" s="86"/>
      <c r="K2019" s="86"/>
      <c r="L2019" s="85"/>
      <c r="M2019" s="85"/>
      <c r="N2019" s="85"/>
      <c r="O2019" s="85"/>
      <c r="P2019" s="85"/>
      <c r="Q2019" s="32">
        <f t="shared" si="31"/>
        <v>618.01</v>
      </c>
    </row>
    <row r="2020" spans="1:17" x14ac:dyDescent="0.25">
      <c r="A2020" s="83" t="s">
        <v>9688</v>
      </c>
      <c r="B2020" s="84" t="s">
        <v>17395</v>
      </c>
      <c r="C2020" s="7">
        <v>4963</v>
      </c>
      <c r="D2020" s="7">
        <v>33</v>
      </c>
      <c r="E2020" s="1">
        <v>33896.019999999997</v>
      </c>
      <c r="F2020" s="1">
        <v>406.38</v>
      </c>
      <c r="G2020" s="1">
        <v>262.05</v>
      </c>
      <c r="H2020" s="1">
        <v>318.42</v>
      </c>
      <c r="I2020" s="6">
        <v>986.85</v>
      </c>
      <c r="J2020" s="86"/>
      <c r="K2020" s="86"/>
      <c r="L2020" s="85"/>
      <c r="M2020" s="85"/>
      <c r="N2020" s="85"/>
      <c r="O2020" s="85"/>
      <c r="P2020" s="85"/>
      <c r="Q2020" s="32">
        <f t="shared" si="31"/>
        <v>986.85</v>
      </c>
    </row>
    <row r="2021" spans="1:17" x14ac:dyDescent="0.25">
      <c r="A2021" s="83" t="s">
        <v>9689</v>
      </c>
      <c r="B2021" s="84" t="s">
        <v>17396</v>
      </c>
      <c r="C2021" s="7">
        <v>664</v>
      </c>
      <c r="D2021" s="7">
        <v>7</v>
      </c>
      <c r="E2021" s="1">
        <v>1758.76</v>
      </c>
      <c r="F2021" s="1">
        <v>54.37</v>
      </c>
      <c r="G2021" s="1">
        <v>55.58</v>
      </c>
      <c r="H2021" s="1">
        <v>16.52</v>
      </c>
      <c r="I2021" s="6">
        <v>126.47</v>
      </c>
      <c r="J2021" s="86"/>
      <c r="K2021" s="86"/>
      <c r="L2021" s="85"/>
      <c r="M2021" s="85"/>
      <c r="N2021" s="85"/>
      <c r="O2021" s="85"/>
      <c r="P2021" s="85"/>
      <c r="Q2021" s="32">
        <f t="shared" si="31"/>
        <v>126.47</v>
      </c>
    </row>
    <row r="2022" spans="1:17" x14ac:dyDescent="0.25">
      <c r="A2022" s="83" t="s">
        <v>9690</v>
      </c>
      <c r="B2022" s="84" t="s">
        <v>17397</v>
      </c>
      <c r="C2022" s="7">
        <v>7320</v>
      </c>
      <c r="D2022" s="7">
        <v>55</v>
      </c>
      <c r="E2022" s="1">
        <v>46487.49</v>
      </c>
      <c r="F2022" s="1">
        <v>599.38</v>
      </c>
      <c r="G2022" s="1">
        <v>436.74</v>
      </c>
      <c r="H2022" s="1">
        <v>436.7</v>
      </c>
      <c r="I2022" s="6">
        <v>1472.82</v>
      </c>
      <c r="J2022" s="86"/>
      <c r="K2022" s="86"/>
      <c r="L2022" s="85"/>
      <c r="M2022" s="85"/>
      <c r="N2022" s="85"/>
      <c r="O2022" s="85"/>
      <c r="P2022" s="85"/>
      <c r="Q2022" s="32">
        <f t="shared" si="31"/>
        <v>1472.82</v>
      </c>
    </row>
    <row r="2023" spans="1:17" x14ac:dyDescent="0.25">
      <c r="A2023" s="83" t="s">
        <v>9691</v>
      </c>
      <c r="B2023" s="84" t="s">
        <v>17398</v>
      </c>
      <c r="C2023" s="7">
        <v>20347</v>
      </c>
      <c r="D2023" s="7">
        <v>166</v>
      </c>
      <c r="E2023" s="1">
        <v>152425.24</v>
      </c>
      <c r="F2023" s="1">
        <v>1666.07</v>
      </c>
      <c r="G2023" s="1">
        <v>1318.18</v>
      </c>
      <c r="H2023" s="1">
        <v>1431.86</v>
      </c>
      <c r="I2023" s="6">
        <v>4416.1099999999997</v>
      </c>
      <c r="J2023" s="86"/>
      <c r="K2023" s="86"/>
      <c r="L2023" s="85"/>
      <c r="M2023" s="85"/>
      <c r="N2023" s="85"/>
      <c r="O2023" s="85"/>
      <c r="P2023" s="85"/>
      <c r="Q2023" s="32">
        <f t="shared" si="31"/>
        <v>4416.1099999999997</v>
      </c>
    </row>
    <row r="2024" spans="1:17" x14ac:dyDescent="0.25">
      <c r="A2024" s="83" t="s">
        <v>9692</v>
      </c>
      <c r="B2024" s="84" t="s">
        <v>17399</v>
      </c>
      <c r="C2024" s="7">
        <v>2923</v>
      </c>
      <c r="D2024" s="7">
        <v>23</v>
      </c>
      <c r="E2024" s="1">
        <v>15407.84</v>
      </c>
      <c r="F2024" s="1">
        <v>239.34</v>
      </c>
      <c r="G2024" s="1">
        <v>182.64</v>
      </c>
      <c r="H2024" s="1">
        <v>144.74</v>
      </c>
      <c r="I2024" s="6">
        <v>566.72</v>
      </c>
      <c r="J2024" s="86"/>
      <c r="K2024" s="86"/>
      <c r="L2024" s="85"/>
      <c r="M2024" s="85"/>
      <c r="N2024" s="85"/>
      <c r="O2024" s="85"/>
      <c r="P2024" s="85"/>
      <c r="Q2024" s="32">
        <f t="shared" si="31"/>
        <v>566.72</v>
      </c>
    </row>
    <row r="2025" spans="1:17" x14ac:dyDescent="0.25">
      <c r="A2025" s="83" t="s">
        <v>9693</v>
      </c>
      <c r="B2025" s="84" t="s">
        <v>17400</v>
      </c>
      <c r="C2025" s="7">
        <v>2371</v>
      </c>
      <c r="D2025" s="7">
        <v>29</v>
      </c>
      <c r="E2025" s="1">
        <v>20636.689999999999</v>
      </c>
      <c r="F2025" s="1">
        <v>194.14</v>
      </c>
      <c r="G2025" s="1">
        <v>230.29</v>
      </c>
      <c r="H2025" s="1">
        <v>193.86</v>
      </c>
      <c r="I2025" s="6">
        <v>618.29</v>
      </c>
      <c r="J2025" s="86"/>
      <c r="K2025" s="86"/>
      <c r="L2025" s="85"/>
      <c r="M2025" s="85"/>
      <c r="N2025" s="85"/>
      <c r="O2025" s="85"/>
      <c r="P2025" s="85"/>
      <c r="Q2025" s="32">
        <f t="shared" si="31"/>
        <v>618.29</v>
      </c>
    </row>
    <row r="2026" spans="1:17" x14ac:dyDescent="0.25">
      <c r="A2026" s="83" t="s">
        <v>9694</v>
      </c>
      <c r="B2026" s="84" t="s">
        <v>17401</v>
      </c>
      <c r="C2026" s="7">
        <v>1471</v>
      </c>
      <c r="D2026" s="7">
        <v>13</v>
      </c>
      <c r="E2026" s="1">
        <v>3001.94</v>
      </c>
      <c r="F2026" s="1">
        <v>120.45</v>
      </c>
      <c r="G2026" s="1">
        <v>103.23</v>
      </c>
      <c r="H2026" s="1">
        <v>28.2</v>
      </c>
      <c r="I2026" s="6">
        <v>251.88</v>
      </c>
      <c r="J2026" s="86"/>
      <c r="K2026" s="86"/>
      <c r="L2026" s="85"/>
      <c r="M2026" s="85"/>
      <c r="N2026" s="85"/>
      <c r="O2026" s="85"/>
      <c r="P2026" s="85"/>
      <c r="Q2026" s="32">
        <f t="shared" si="31"/>
        <v>251.88</v>
      </c>
    </row>
    <row r="2027" spans="1:17" x14ac:dyDescent="0.25">
      <c r="A2027" s="83" t="s">
        <v>9695</v>
      </c>
      <c r="B2027" s="84" t="s">
        <v>17402</v>
      </c>
      <c r="C2027" s="7">
        <v>14079</v>
      </c>
      <c r="D2027" s="7">
        <v>166</v>
      </c>
      <c r="E2027" s="1">
        <v>93558.03</v>
      </c>
      <c r="F2027" s="1">
        <v>1152.83</v>
      </c>
      <c r="G2027" s="1">
        <v>1318.18</v>
      </c>
      <c r="H2027" s="1">
        <v>878.87</v>
      </c>
      <c r="I2027" s="6">
        <v>3349.88</v>
      </c>
      <c r="J2027" s="86"/>
      <c r="K2027" s="86"/>
      <c r="L2027" s="85"/>
      <c r="M2027" s="85"/>
      <c r="N2027" s="85"/>
      <c r="O2027" s="85"/>
      <c r="P2027" s="85"/>
      <c r="Q2027" s="32">
        <f t="shared" si="31"/>
        <v>3349.88</v>
      </c>
    </row>
    <row r="2028" spans="1:17" x14ac:dyDescent="0.25">
      <c r="A2028" s="83" t="s">
        <v>9696</v>
      </c>
      <c r="B2028" s="84" t="s">
        <v>17403</v>
      </c>
      <c r="C2028" s="7">
        <v>4363</v>
      </c>
      <c r="D2028" s="7">
        <v>48</v>
      </c>
      <c r="E2028" s="1">
        <v>141438.39000000001</v>
      </c>
      <c r="F2028" s="1">
        <v>357.26</v>
      </c>
      <c r="G2028" s="1">
        <v>381.16</v>
      </c>
      <c r="H2028" s="1">
        <v>1328.65</v>
      </c>
      <c r="I2028" s="6">
        <v>2067.0700000000002</v>
      </c>
      <c r="J2028" s="86"/>
      <c r="K2028" s="86"/>
      <c r="L2028" s="85"/>
      <c r="M2028" s="85"/>
      <c r="N2028" s="85"/>
      <c r="O2028" s="85"/>
      <c r="P2028" s="85"/>
      <c r="Q2028" s="32">
        <f t="shared" si="31"/>
        <v>2067.0700000000002</v>
      </c>
    </row>
    <row r="2029" spans="1:17" x14ac:dyDescent="0.25">
      <c r="A2029" s="83" t="s">
        <v>9697</v>
      </c>
      <c r="B2029" s="84" t="s">
        <v>17404</v>
      </c>
      <c r="C2029" s="7">
        <v>7767</v>
      </c>
      <c r="D2029" s="7">
        <v>49</v>
      </c>
      <c r="E2029" s="1">
        <v>48149.68</v>
      </c>
      <c r="F2029" s="1">
        <v>635.98</v>
      </c>
      <c r="G2029" s="1">
        <v>389.1</v>
      </c>
      <c r="H2029" s="1">
        <v>452.31</v>
      </c>
      <c r="I2029" s="6">
        <v>1477.39</v>
      </c>
      <c r="J2029" s="86"/>
      <c r="K2029" s="86"/>
      <c r="L2029" s="85"/>
      <c r="M2029" s="85"/>
      <c r="N2029" s="85"/>
      <c r="O2029" s="85"/>
      <c r="P2029" s="85"/>
      <c r="Q2029" s="32">
        <f t="shared" si="31"/>
        <v>1477.39</v>
      </c>
    </row>
    <row r="2030" spans="1:17" x14ac:dyDescent="0.25">
      <c r="A2030" s="83" t="s">
        <v>9698</v>
      </c>
      <c r="B2030" s="84" t="s">
        <v>17405</v>
      </c>
      <c r="C2030" s="7">
        <v>366</v>
      </c>
      <c r="D2030" s="7">
        <v>1</v>
      </c>
      <c r="E2030" s="1">
        <v>313.64999999999998</v>
      </c>
      <c r="F2030" s="1">
        <v>29.97</v>
      </c>
      <c r="G2030" s="1">
        <v>7.94</v>
      </c>
      <c r="H2030" s="1">
        <v>2.94</v>
      </c>
      <c r="I2030" s="6">
        <v>40.85</v>
      </c>
      <c r="J2030" s="86"/>
      <c r="K2030" s="86"/>
      <c r="L2030" s="85"/>
      <c r="M2030" s="85"/>
      <c r="N2030" s="85"/>
      <c r="O2030" s="85"/>
      <c r="P2030" s="85"/>
      <c r="Q2030" s="32">
        <f t="shared" si="31"/>
        <v>40.85</v>
      </c>
    </row>
    <row r="2031" spans="1:17" x14ac:dyDescent="0.25">
      <c r="A2031" s="83" t="s">
        <v>9699</v>
      </c>
      <c r="B2031" s="84" t="s">
        <v>17406</v>
      </c>
      <c r="C2031" s="7">
        <v>326039</v>
      </c>
      <c r="D2031" s="7">
        <v>3319</v>
      </c>
      <c r="E2031" s="1">
        <v>2878133.3</v>
      </c>
      <c r="F2031" s="1">
        <v>26696.99</v>
      </c>
      <c r="G2031" s="1">
        <v>26355.7</v>
      </c>
      <c r="H2031" s="1">
        <v>27036.74</v>
      </c>
      <c r="I2031" s="6">
        <v>80089.429999999993</v>
      </c>
      <c r="J2031" s="86"/>
      <c r="K2031" s="86"/>
      <c r="L2031" s="85"/>
      <c r="M2031" s="85"/>
      <c r="N2031" s="85"/>
      <c r="O2031" s="85"/>
      <c r="P2031" s="85"/>
      <c r="Q2031" s="32">
        <f t="shared" si="31"/>
        <v>80089.429999999993</v>
      </c>
    </row>
    <row r="2032" spans="1:17" x14ac:dyDescent="0.25">
      <c r="A2032" s="83" t="s">
        <v>9700</v>
      </c>
      <c r="B2032" s="84" t="s">
        <v>17407</v>
      </c>
      <c r="C2032" s="7">
        <v>4615</v>
      </c>
      <c r="D2032" s="7">
        <v>33</v>
      </c>
      <c r="E2032" s="1">
        <v>31620.14</v>
      </c>
      <c r="F2032" s="1">
        <v>377.89</v>
      </c>
      <c r="G2032" s="1">
        <v>262.05</v>
      </c>
      <c r="H2032" s="1">
        <v>297.02999999999997</v>
      </c>
      <c r="I2032" s="6">
        <v>936.97</v>
      </c>
      <c r="J2032" s="86"/>
      <c r="K2032" s="86"/>
      <c r="L2032" s="85"/>
      <c r="M2032" s="85"/>
      <c r="N2032" s="85"/>
      <c r="O2032" s="85"/>
      <c r="P2032" s="85"/>
      <c r="Q2032" s="32">
        <f t="shared" si="31"/>
        <v>936.97</v>
      </c>
    </row>
    <row r="2033" spans="1:17" x14ac:dyDescent="0.25">
      <c r="A2033" s="83" t="s">
        <v>9701</v>
      </c>
      <c r="B2033" s="84" t="s">
        <v>17408</v>
      </c>
      <c r="C2033" s="7">
        <v>2394</v>
      </c>
      <c r="D2033" s="7">
        <v>30</v>
      </c>
      <c r="E2033" s="1">
        <v>6262.46</v>
      </c>
      <c r="F2033" s="1">
        <v>196.02</v>
      </c>
      <c r="G2033" s="1">
        <v>238.22</v>
      </c>
      <c r="H2033" s="1">
        <v>58.83</v>
      </c>
      <c r="I2033" s="6">
        <v>493.07</v>
      </c>
      <c r="J2033" s="86"/>
      <c r="K2033" s="86"/>
      <c r="L2033" s="85"/>
      <c r="M2033" s="85"/>
      <c r="N2033" s="85"/>
      <c r="O2033" s="85"/>
      <c r="P2033" s="85"/>
      <c r="Q2033" s="32">
        <f t="shared" si="31"/>
        <v>493.07</v>
      </c>
    </row>
    <row r="2034" spans="1:17" x14ac:dyDescent="0.25">
      <c r="A2034" s="83" t="s">
        <v>9702</v>
      </c>
      <c r="B2034" s="84" t="s">
        <v>17409</v>
      </c>
      <c r="C2034" s="7">
        <v>2254</v>
      </c>
      <c r="D2034" s="7">
        <v>26</v>
      </c>
      <c r="E2034" s="1">
        <v>7498.91</v>
      </c>
      <c r="F2034" s="1">
        <v>184.56</v>
      </c>
      <c r="G2034" s="1">
        <v>206.46</v>
      </c>
      <c r="H2034" s="1">
        <v>70.44</v>
      </c>
      <c r="I2034" s="6">
        <v>461.46</v>
      </c>
      <c r="J2034" s="86"/>
      <c r="K2034" s="86"/>
      <c r="L2034" s="85"/>
      <c r="M2034" s="85"/>
      <c r="N2034" s="85"/>
      <c r="O2034" s="85"/>
      <c r="P2034" s="85"/>
      <c r="Q2034" s="32">
        <f t="shared" si="31"/>
        <v>461.46</v>
      </c>
    </row>
    <row r="2035" spans="1:17" x14ac:dyDescent="0.25">
      <c r="A2035" s="83" t="s">
        <v>9703</v>
      </c>
      <c r="B2035" s="84" t="s">
        <v>17410</v>
      </c>
      <c r="C2035" s="7">
        <v>3289</v>
      </c>
      <c r="D2035" s="7">
        <v>32</v>
      </c>
      <c r="E2035" s="1">
        <v>36398.89</v>
      </c>
      <c r="F2035" s="1">
        <v>269.31</v>
      </c>
      <c r="G2035" s="1">
        <v>254.1</v>
      </c>
      <c r="H2035" s="1">
        <v>341.93</v>
      </c>
      <c r="I2035" s="6">
        <v>865.34</v>
      </c>
      <c r="J2035" s="86"/>
      <c r="K2035" s="86"/>
      <c r="L2035" s="85"/>
      <c r="M2035" s="85"/>
      <c r="N2035" s="85"/>
      <c r="O2035" s="85"/>
      <c r="P2035" s="85"/>
      <c r="Q2035" s="32">
        <f t="shared" si="31"/>
        <v>865.34</v>
      </c>
    </row>
    <row r="2036" spans="1:17" x14ac:dyDescent="0.25">
      <c r="A2036" s="83" t="s">
        <v>9704</v>
      </c>
      <c r="B2036" s="84" t="s">
        <v>17411</v>
      </c>
      <c r="C2036" s="7">
        <v>2405</v>
      </c>
      <c r="D2036" s="7">
        <v>54</v>
      </c>
      <c r="E2036" s="1">
        <v>304228.40999999997</v>
      </c>
      <c r="F2036" s="1">
        <v>196.93</v>
      </c>
      <c r="G2036" s="1">
        <v>428.81</v>
      </c>
      <c r="H2036" s="1">
        <v>2857.87</v>
      </c>
      <c r="I2036" s="6">
        <v>3483.61</v>
      </c>
      <c r="J2036" s="86"/>
      <c r="K2036" s="86"/>
      <c r="L2036" s="85"/>
      <c r="M2036" s="85"/>
      <c r="N2036" s="85"/>
      <c r="O2036" s="85"/>
      <c r="P2036" s="85"/>
      <c r="Q2036" s="32">
        <f t="shared" si="31"/>
        <v>3483.61</v>
      </c>
    </row>
    <row r="2037" spans="1:17" x14ac:dyDescent="0.25">
      <c r="A2037" s="83" t="s">
        <v>9705</v>
      </c>
      <c r="B2037" s="84" t="s">
        <v>17412</v>
      </c>
      <c r="C2037" s="7">
        <v>9651</v>
      </c>
      <c r="D2037" s="7">
        <v>81</v>
      </c>
      <c r="E2037" s="1">
        <v>33022.699999999997</v>
      </c>
      <c r="F2037" s="1">
        <v>790.25</v>
      </c>
      <c r="G2037" s="1">
        <v>643.21</v>
      </c>
      <c r="H2037" s="1">
        <v>310.20999999999998</v>
      </c>
      <c r="I2037" s="6">
        <v>1743.67</v>
      </c>
      <c r="J2037" s="86"/>
      <c r="K2037" s="86"/>
      <c r="L2037" s="85"/>
      <c r="M2037" s="85"/>
      <c r="N2037" s="85"/>
      <c r="O2037" s="85"/>
      <c r="P2037" s="85"/>
      <c r="Q2037" s="32">
        <f t="shared" si="31"/>
        <v>1743.67</v>
      </c>
    </row>
    <row r="2038" spans="1:17" x14ac:dyDescent="0.25">
      <c r="A2038" s="83" t="s">
        <v>9706</v>
      </c>
      <c r="B2038" s="84" t="s">
        <v>17413</v>
      </c>
      <c r="C2038" s="7">
        <v>342</v>
      </c>
      <c r="D2038" s="7">
        <v>4</v>
      </c>
      <c r="E2038" s="1">
        <v>884.74</v>
      </c>
      <c r="F2038" s="1">
        <v>28</v>
      </c>
      <c r="G2038" s="1">
        <v>31.76</v>
      </c>
      <c r="H2038" s="1">
        <v>8.31</v>
      </c>
      <c r="I2038" s="6">
        <v>68.069999999999993</v>
      </c>
      <c r="J2038" s="86"/>
      <c r="K2038" s="86"/>
      <c r="L2038" s="85"/>
      <c r="M2038" s="85"/>
      <c r="N2038" s="85"/>
      <c r="O2038" s="85"/>
      <c r="P2038" s="85"/>
      <c r="Q2038" s="32">
        <f t="shared" si="31"/>
        <v>68.069999999999993</v>
      </c>
    </row>
    <row r="2039" spans="1:17" x14ac:dyDescent="0.25">
      <c r="A2039" s="83" t="s">
        <v>9707</v>
      </c>
      <c r="B2039" s="84" t="s">
        <v>17414</v>
      </c>
      <c r="C2039" s="7">
        <v>4501</v>
      </c>
      <c r="D2039" s="7">
        <v>38</v>
      </c>
      <c r="E2039" s="1">
        <v>14175.77</v>
      </c>
      <c r="F2039" s="1">
        <v>368.55</v>
      </c>
      <c r="G2039" s="1">
        <v>301.75</v>
      </c>
      <c r="H2039" s="1">
        <v>133.16999999999999</v>
      </c>
      <c r="I2039" s="6">
        <v>803.47</v>
      </c>
      <c r="J2039" s="86"/>
      <c r="K2039" s="86"/>
      <c r="L2039" s="85"/>
      <c r="M2039" s="85"/>
      <c r="N2039" s="85"/>
      <c r="O2039" s="85"/>
      <c r="P2039" s="85"/>
      <c r="Q2039" s="32">
        <f t="shared" si="31"/>
        <v>803.47</v>
      </c>
    </row>
    <row r="2040" spans="1:17" x14ac:dyDescent="0.25">
      <c r="A2040" s="83" t="s">
        <v>9708</v>
      </c>
      <c r="B2040" s="84" t="s">
        <v>17415</v>
      </c>
      <c r="C2040" s="7">
        <v>9766</v>
      </c>
      <c r="D2040" s="7">
        <v>138</v>
      </c>
      <c r="E2040" s="1">
        <v>77899.92</v>
      </c>
      <c r="F2040" s="1">
        <v>799.66</v>
      </c>
      <c r="G2040" s="1">
        <v>1095.8399999999999</v>
      </c>
      <c r="H2040" s="1">
        <v>731.78</v>
      </c>
      <c r="I2040" s="6">
        <v>2627.28</v>
      </c>
      <c r="J2040" s="86"/>
      <c r="K2040" s="86"/>
      <c r="L2040" s="85"/>
      <c r="M2040" s="85"/>
      <c r="N2040" s="85"/>
      <c r="O2040" s="85"/>
      <c r="P2040" s="85"/>
      <c r="Q2040" s="32">
        <f t="shared" si="31"/>
        <v>2627.28</v>
      </c>
    </row>
    <row r="2041" spans="1:17" x14ac:dyDescent="0.25">
      <c r="A2041" s="83" t="s">
        <v>9709</v>
      </c>
      <c r="B2041" s="84" t="s">
        <v>17416</v>
      </c>
      <c r="C2041" s="7">
        <v>666</v>
      </c>
      <c r="D2041" s="7">
        <v>13</v>
      </c>
      <c r="E2041" s="1">
        <v>3548.33</v>
      </c>
      <c r="F2041" s="1">
        <v>54.54</v>
      </c>
      <c r="G2041" s="1">
        <v>103.23</v>
      </c>
      <c r="H2041" s="1">
        <v>33.340000000000003</v>
      </c>
      <c r="I2041" s="6">
        <v>191.11</v>
      </c>
      <c r="J2041" s="86"/>
      <c r="K2041" s="86"/>
      <c r="L2041" s="85"/>
      <c r="M2041" s="85"/>
      <c r="N2041" s="85"/>
      <c r="O2041" s="85"/>
      <c r="P2041" s="85"/>
      <c r="Q2041" s="32">
        <f t="shared" si="31"/>
        <v>191.11</v>
      </c>
    </row>
    <row r="2042" spans="1:17" x14ac:dyDescent="0.25">
      <c r="A2042" s="83" t="s">
        <v>9710</v>
      </c>
      <c r="B2042" s="84" t="s">
        <v>17417</v>
      </c>
      <c r="C2042" s="7">
        <v>439</v>
      </c>
      <c r="D2042" s="7">
        <v>8</v>
      </c>
      <c r="E2042" s="1">
        <v>1556.55</v>
      </c>
      <c r="F2042" s="1">
        <v>35.94</v>
      </c>
      <c r="G2042" s="1">
        <v>63.53</v>
      </c>
      <c r="H2042" s="1">
        <v>14.62</v>
      </c>
      <c r="I2042" s="6">
        <v>114.09</v>
      </c>
      <c r="J2042" s="86"/>
      <c r="K2042" s="86"/>
      <c r="L2042" s="85"/>
      <c r="M2042" s="85"/>
      <c r="N2042" s="85"/>
      <c r="O2042" s="85"/>
      <c r="P2042" s="85"/>
      <c r="Q2042" s="32">
        <f t="shared" si="31"/>
        <v>114.09</v>
      </c>
    </row>
    <row r="2043" spans="1:17" x14ac:dyDescent="0.25">
      <c r="A2043" s="83" t="s">
        <v>9711</v>
      </c>
      <c r="B2043" s="84" t="s">
        <v>17418</v>
      </c>
      <c r="C2043" s="7">
        <v>1559</v>
      </c>
      <c r="D2043" s="7">
        <v>17</v>
      </c>
      <c r="E2043" s="1">
        <v>5702.75</v>
      </c>
      <c r="F2043" s="1">
        <v>127.66</v>
      </c>
      <c r="G2043" s="1">
        <v>134.99</v>
      </c>
      <c r="H2043" s="1">
        <v>53.57</v>
      </c>
      <c r="I2043" s="6">
        <v>316.22000000000003</v>
      </c>
      <c r="J2043" s="86"/>
      <c r="K2043" s="86"/>
      <c r="L2043" s="85"/>
      <c r="M2043" s="85"/>
      <c r="N2043" s="85"/>
      <c r="O2043" s="85"/>
      <c r="P2043" s="85"/>
      <c r="Q2043" s="32">
        <f t="shared" si="31"/>
        <v>316.22000000000003</v>
      </c>
    </row>
    <row r="2044" spans="1:17" x14ac:dyDescent="0.25">
      <c r="A2044" s="83" t="s">
        <v>9712</v>
      </c>
      <c r="B2044" s="84" t="s">
        <v>17419</v>
      </c>
      <c r="C2044" s="7">
        <v>352</v>
      </c>
      <c r="D2044" s="7">
        <v>6</v>
      </c>
      <c r="E2044" s="1">
        <v>1000.12</v>
      </c>
      <c r="F2044" s="1">
        <v>28.82</v>
      </c>
      <c r="G2044" s="1">
        <v>47.65</v>
      </c>
      <c r="H2044" s="1">
        <v>9.39</v>
      </c>
      <c r="I2044" s="6">
        <v>85.86</v>
      </c>
      <c r="J2044" s="86"/>
      <c r="K2044" s="86"/>
      <c r="L2044" s="85"/>
      <c r="M2044" s="85"/>
      <c r="N2044" s="85"/>
      <c r="O2044" s="85"/>
      <c r="P2044" s="85"/>
      <c r="Q2044" s="32">
        <f t="shared" si="31"/>
        <v>85.86</v>
      </c>
    </row>
    <row r="2045" spans="1:17" x14ac:dyDescent="0.25">
      <c r="A2045" s="83" t="s">
        <v>9713</v>
      </c>
      <c r="B2045" s="84" t="s">
        <v>17420</v>
      </c>
      <c r="C2045" s="7">
        <v>6707</v>
      </c>
      <c r="D2045" s="7">
        <v>83</v>
      </c>
      <c r="E2045" s="1">
        <v>51329.29</v>
      </c>
      <c r="F2045" s="1">
        <v>549.19000000000005</v>
      </c>
      <c r="G2045" s="1">
        <v>659.09</v>
      </c>
      <c r="H2045" s="1">
        <v>482.18</v>
      </c>
      <c r="I2045" s="6">
        <v>1690.46</v>
      </c>
      <c r="J2045" s="86"/>
      <c r="K2045" s="86"/>
      <c r="L2045" s="85"/>
      <c r="M2045" s="85"/>
      <c r="N2045" s="85"/>
      <c r="O2045" s="85"/>
      <c r="P2045" s="85"/>
      <c r="Q2045" s="32">
        <f t="shared" si="31"/>
        <v>1690.46</v>
      </c>
    </row>
    <row r="2046" spans="1:17" x14ac:dyDescent="0.25">
      <c r="A2046" s="83" t="s">
        <v>9714</v>
      </c>
      <c r="B2046" s="84" t="s">
        <v>17421</v>
      </c>
      <c r="C2046" s="7">
        <v>4480</v>
      </c>
      <c r="D2046" s="7">
        <v>49</v>
      </c>
      <c r="E2046" s="1">
        <v>65016.75</v>
      </c>
      <c r="F2046" s="1">
        <v>366.83</v>
      </c>
      <c r="G2046" s="1">
        <v>389.1</v>
      </c>
      <c r="H2046" s="1">
        <v>610.76</v>
      </c>
      <c r="I2046" s="6">
        <v>1366.69</v>
      </c>
      <c r="J2046" s="86"/>
      <c r="K2046" s="86"/>
      <c r="L2046" s="85"/>
      <c r="M2046" s="85"/>
      <c r="N2046" s="85"/>
      <c r="O2046" s="85"/>
      <c r="P2046" s="85"/>
      <c r="Q2046" s="32">
        <f t="shared" si="31"/>
        <v>1366.69</v>
      </c>
    </row>
    <row r="2047" spans="1:17" x14ac:dyDescent="0.25">
      <c r="A2047" s="83" t="s">
        <v>9715</v>
      </c>
      <c r="B2047" s="84" t="s">
        <v>17422</v>
      </c>
      <c r="C2047" s="7">
        <v>4134</v>
      </c>
      <c r="D2047" s="7">
        <v>30</v>
      </c>
      <c r="E2047" s="1">
        <v>14798.96</v>
      </c>
      <c r="F2047" s="1">
        <v>338.5</v>
      </c>
      <c r="G2047" s="1">
        <v>238.22</v>
      </c>
      <c r="H2047" s="1">
        <v>139.02000000000001</v>
      </c>
      <c r="I2047" s="6">
        <v>715.74</v>
      </c>
      <c r="J2047" s="86"/>
      <c r="K2047" s="86"/>
      <c r="L2047" s="85"/>
      <c r="M2047" s="85"/>
      <c r="N2047" s="85"/>
      <c r="O2047" s="85"/>
      <c r="P2047" s="85"/>
      <c r="Q2047" s="32">
        <f t="shared" si="31"/>
        <v>715.74</v>
      </c>
    </row>
    <row r="2048" spans="1:17" x14ac:dyDescent="0.25">
      <c r="A2048" s="83" t="s">
        <v>9716</v>
      </c>
      <c r="B2048" s="84" t="s">
        <v>17423</v>
      </c>
      <c r="C2048" s="7">
        <v>42733</v>
      </c>
      <c r="D2048" s="7">
        <v>545</v>
      </c>
      <c r="E2048" s="1">
        <v>448219.77</v>
      </c>
      <c r="F2048" s="1">
        <v>3499.1</v>
      </c>
      <c r="G2048" s="1">
        <v>4327.7700000000004</v>
      </c>
      <c r="H2048" s="1">
        <v>4210.5</v>
      </c>
      <c r="I2048" s="6">
        <v>12037.37</v>
      </c>
      <c r="J2048" s="86"/>
      <c r="K2048" s="86"/>
      <c r="L2048" s="85"/>
      <c r="M2048" s="85"/>
      <c r="N2048" s="85"/>
      <c r="O2048" s="85"/>
      <c r="P2048" s="85"/>
      <c r="Q2048" s="32">
        <f t="shared" si="31"/>
        <v>12037.37</v>
      </c>
    </row>
    <row r="2049" spans="1:17" x14ac:dyDescent="0.25">
      <c r="A2049" s="83" t="s">
        <v>9717</v>
      </c>
      <c r="B2049" s="84" t="s">
        <v>17424</v>
      </c>
      <c r="C2049" s="7">
        <v>2976</v>
      </c>
      <c r="D2049" s="7">
        <v>38</v>
      </c>
      <c r="E2049" s="1">
        <v>29824.34</v>
      </c>
      <c r="F2049" s="1">
        <v>243.68</v>
      </c>
      <c r="G2049" s="1">
        <v>301.75</v>
      </c>
      <c r="H2049" s="1">
        <v>280.17</v>
      </c>
      <c r="I2049" s="6">
        <v>825.6</v>
      </c>
      <c r="J2049" s="86"/>
      <c r="K2049" s="86"/>
      <c r="L2049" s="85"/>
      <c r="M2049" s="85"/>
      <c r="N2049" s="85"/>
      <c r="O2049" s="85"/>
      <c r="P2049" s="85"/>
      <c r="Q2049" s="32">
        <f t="shared" si="31"/>
        <v>825.6</v>
      </c>
    </row>
    <row r="2050" spans="1:17" x14ac:dyDescent="0.25">
      <c r="A2050" s="83" t="s">
        <v>9718</v>
      </c>
      <c r="B2050" s="84" t="s">
        <v>17425</v>
      </c>
      <c r="C2050" s="7">
        <v>4467</v>
      </c>
      <c r="D2050" s="7">
        <v>48</v>
      </c>
      <c r="E2050" s="1">
        <v>18733.23</v>
      </c>
      <c r="F2050" s="1">
        <v>365.77</v>
      </c>
      <c r="G2050" s="1">
        <v>381.16</v>
      </c>
      <c r="H2050" s="1">
        <v>175.98</v>
      </c>
      <c r="I2050" s="6">
        <v>922.91</v>
      </c>
      <c r="J2050" s="86"/>
      <c r="K2050" s="86"/>
      <c r="L2050" s="85"/>
      <c r="M2050" s="85"/>
      <c r="N2050" s="85"/>
      <c r="O2050" s="85"/>
      <c r="P2050" s="85"/>
      <c r="Q2050" s="32">
        <f t="shared" si="31"/>
        <v>922.91</v>
      </c>
    </row>
    <row r="2051" spans="1:17" x14ac:dyDescent="0.25">
      <c r="A2051" s="83" t="s">
        <v>9719</v>
      </c>
      <c r="B2051" s="84" t="s">
        <v>17426</v>
      </c>
      <c r="C2051" s="7">
        <v>3856</v>
      </c>
      <c r="D2051" s="7">
        <v>61</v>
      </c>
      <c r="E2051" s="1">
        <v>22461.87</v>
      </c>
      <c r="F2051" s="1">
        <v>315.74</v>
      </c>
      <c r="G2051" s="1">
        <v>484.39</v>
      </c>
      <c r="H2051" s="1">
        <v>211</v>
      </c>
      <c r="I2051" s="6">
        <v>1011.13</v>
      </c>
      <c r="J2051" s="86"/>
      <c r="K2051" s="86"/>
      <c r="L2051" s="85"/>
      <c r="M2051" s="85"/>
      <c r="N2051" s="85"/>
      <c r="O2051" s="85"/>
      <c r="P2051" s="85"/>
      <c r="Q2051" s="32">
        <f t="shared" si="31"/>
        <v>1011.13</v>
      </c>
    </row>
    <row r="2052" spans="1:17" x14ac:dyDescent="0.25">
      <c r="A2052" s="83" t="s">
        <v>9720</v>
      </c>
      <c r="B2052" s="84" t="s">
        <v>17427</v>
      </c>
      <c r="C2052" s="7">
        <v>22739</v>
      </c>
      <c r="D2052" s="7">
        <v>286</v>
      </c>
      <c r="E2052" s="1">
        <v>217017.78</v>
      </c>
      <c r="F2052" s="1">
        <v>1861.94</v>
      </c>
      <c r="G2052" s="1">
        <v>2271.09</v>
      </c>
      <c r="H2052" s="1">
        <v>2038.63</v>
      </c>
      <c r="I2052" s="6">
        <v>6171.66</v>
      </c>
      <c r="J2052" s="86"/>
      <c r="K2052" s="86"/>
      <c r="L2052" s="85"/>
      <c r="M2052" s="85"/>
      <c r="N2052" s="85"/>
      <c r="O2052" s="85"/>
      <c r="P2052" s="85"/>
      <c r="Q2052" s="32">
        <f t="shared" si="31"/>
        <v>6171.66</v>
      </c>
    </row>
    <row r="2053" spans="1:17" x14ac:dyDescent="0.25">
      <c r="A2053" s="83" t="s">
        <v>9721</v>
      </c>
      <c r="B2053" s="84" t="s">
        <v>17428</v>
      </c>
      <c r="C2053" s="7">
        <v>9293</v>
      </c>
      <c r="D2053" s="7">
        <v>83</v>
      </c>
      <c r="E2053" s="1">
        <v>58135.62</v>
      </c>
      <c r="F2053" s="1">
        <v>760.94</v>
      </c>
      <c r="G2053" s="1">
        <v>659.09</v>
      </c>
      <c r="H2053" s="1">
        <v>546.12</v>
      </c>
      <c r="I2053" s="6">
        <v>1966.15</v>
      </c>
      <c r="J2053" s="86"/>
      <c r="K2053" s="86"/>
      <c r="L2053" s="85"/>
      <c r="M2053" s="85"/>
      <c r="N2053" s="85"/>
      <c r="O2053" s="85"/>
      <c r="P2053" s="85"/>
      <c r="Q2053" s="32">
        <f t="shared" si="31"/>
        <v>1966.15</v>
      </c>
    </row>
    <row r="2054" spans="1:17" x14ac:dyDescent="0.25">
      <c r="A2054" s="83" t="s">
        <v>9722</v>
      </c>
      <c r="B2054" s="84" t="s">
        <v>17429</v>
      </c>
      <c r="C2054" s="7">
        <v>1943</v>
      </c>
      <c r="D2054" s="7">
        <v>18</v>
      </c>
      <c r="E2054" s="1">
        <v>15718.94</v>
      </c>
      <c r="F2054" s="1">
        <v>159.1</v>
      </c>
      <c r="G2054" s="1">
        <v>142.94</v>
      </c>
      <c r="H2054" s="1">
        <v>147.66</v>
      </c>
      <c r="I2054" s="6">
        <v>449.7</v>
      </c>
      <c r="J2054" s="86"/>
      <c r="K2054" s="86"/>
      <c r="L2054" s="85"/>
      <c r="M2054" s="85"/>
      <c r="N2054" s="85"/>
      <c r="O2054" s="85"/>
      <c r="P2054" s="85"/>
      <c r="Q2054" s="32">
        <f t="shared" si="31"/>
        <v>449.7</v>
      </c>
    </row>
    <row r="2055" spans="1:17" x14ac:dyDescent="0.25">
      <c r="A2055" s="83" t="s">
        <v>9723</v>
      </c>
      <c r="B2055" s="84" t="s">
        <v>17430</v>
      </c>
      <c r="C2055" s="7">
        <v>3701</v>
      </c>
      <c r="D2055" s="7">
        <v>45</v>
      </c>
      <c r="E2055" s="1">
        <v>10045.77</v>
      </c>
      <c r="F2055" s="1">
        <v>303.05</v>
      </c>
      <c r="G2055" s="1">
        <v>357.34</v>
      </c>
      <c r="H2055" s="1">
        <v>94.37</v>
      </c>
      <c r="I2055" s="6">
        <v>754.76</v>
      </c>
      <c r="J2055" s="86"/>
      <c r="K2055" s="86"/>
      <c r="L2055" s="85"/>
      <c r="M2055" s="85"/>
      <c r="N2055" s="85"/>
      <c r="O2055" s="85"/>
      <c r="P2055" s="85"/>
      <c r="Q2055" s="32">
        <f t="shared" si="31"/>
        <v>754.76</v>
      </c>
    </row>
    <row r="2056" spans="1:17" x14ac:dyDescent="0.25">
      <c r="A2056" s="83" t="s">
        <v>9724</v>
      </c>
      <c r="B2056" s="84" t="s">
        <v>17431</v>
      </c>
      <c r="C2056" s="7">
        <v>5341</v>
      </c>
      <c r="D2056" s="7">
        <v>38</v>
      </c>
      <c r="E2056" s="1">
        <v>32219.759999999998</v>
      </c>
      <c r="F2056" s="1">
        <v>437.34</v>
      </c>
      <c r="G2056" s="1">
        <v>301.75</v>
      </c>
      <c r="H2056" s="1">
        <v>302.66000000000003</v>
      </c>
      <c r="I2056" s="6">
        <v>1041.75</v>
      </c>
      <c r="J2056" s="86"/>
      <c r="K2056" s="86"/>
      <c r="L2056" s="85"/>
      <c r="M2056" s="85"/>
      <c r="N2056" s="85"/>
      <c r="O2056" s="85"/>
      <c r="P2056" s="85"/>
      <c r="Q2056" s="32">
        <f t="shared" si="31"/>
        <v>1041.75</v>
      </c>
    </row>
    <row r="2057" spans="1:17" x14ac:dyDescent="0.25">
      <c r="A2057" s="83" t="s">
        <v>9725</v>
      </c>
      <c r="B2057" s="84" t="s">
        <v>17432</v>
      </c>
      <c r="C2057" s="7">
        <v>2008</v>
      </c>
      <c r="D2057" s="7">
        <v>20</v>
      </c>
      <c r="E2057" s="1">
        <v>5510.97</v>
      </c>
      <c r="F2057" s="1">
        <v>164.42</v>
      </c>
      <c r="G2057" s="1">
        <v>158.82</v>
      </c>
      <c r="H2057" s="1">
        <v>51.77</v>
      </c>
      <c r="I2057" s="6">
        <v>375.01</v>
      </c>
      <c r="J2057" s="86"/>
      <c r="K2057" s="86"/>
      <c r="L2057" s="85"/>
      <c r="M2057" s="85"/>
      <c r="N2057" s="85"/>
      <c r="O2057" s="85"/>
      <c r="P2057" s="85"/>
      <c r="Q2057" s="32">
        <f t="shared" si="31"/>
        <v>375.01</v>
      </c>
    </row>
    <row r="2058" spans="1:17" x14ac:dyDescent="0.25">
      <c r="A2058" s="83" t="s">
        <v>9726</v>
      </c>
      <c r="B2058" s="84" t="s">
        <v>17433</v>
      </c>
      <c r="C2058" s="7">
        <v>1465</v>
      </c>
      <c r="D2058" s="7">
        <v>22</v>
      </c>
      <c r="E2058" s="1">
        <v>51822.12</v>
      </c>
      <c r="F2058" s="1">
        <v>119.96</v>
      </c>
      <c r="G2058" s="1">
        <v>174.7</v>
      </c>
      <c r="H2058" s="1">
        <v>486.81</v>
      </c>
      <c r="I2058" s="6">
        <v>781.47</v>
      </c>
      <c r="J2058" s="86"/>
      <c r="K2058" s="86"/>
      <c r="L2058" s="85"/>
      <c r="M2058" s="85"/>
      <c r="N2058" s="85"/>
      <c r="O2058" s="85"/>
      <c r="P2058" s="85"/>
      <c r="Q2058" s="32">
        <f t="shared" si="31"/>
        <v>781.47</v>
      </c>
    </row>
    <row r="2059" spans="1:17" x14ac:dyDescent="0.25">
      <c r="A2059" s="83" t="s">
        <v>9727</v>
      </c>
      <c r="B2059" s="84" t="s">
        <v>17434</v>
      </c>
      <c r="C2059" s="7">
        <v>20928</v>
      </c>
      <c r="D2059" s="7">
        <v>211</v>
      </c>
      <c r="E2059" s="1">
        <v>197919.77</v>
      </c>
      <c r="F2059" s="1">
        <v>1713.64</v>
      </c>
      <c r="G2059" s="1">
        <v>1675.52</v>
      </c>
      <c r="H2059" s="1">
        <v>1859.22</v>
      </c>
      <c r="I2059" s="6">
        <v>5248.38</v>
      </c>
      <c r="J2059" s="86"/>
      <c r="K2059" s="86"/>
      <c r="L2059" s="85"/>
      <c r="M2059" s="85"/>
      <c r="N2059" s="85"/>
      <c r="O2059" s="85"/>
      <c r="P2059" s="85"/>
      <c r="Q2059" s="32">
        <f t="shared" si="31"/>
        <v>5248.38</v>
      </c>
    </row>
    <row r="2060" spans="1:17" x14ac:dyDescent="0.25">
      <c r="A2060" s="83" t="s">
        <v>9728</v>
      </c>
      <c r="B2060" s="84" t="s">
        <v>17435</v>
      </c>
      <c r="C2060" s="7">
        <v>2815</v>
      </c>
      <c r="D2060" s="7">
        <v>33</v>
      </c>
      <c r="E2060" s="1">
        <v>75149.03</v>
      </c>
      <c r="F2060" s="1">
        <v>230.5</v>
      </c>
      <c r="G2060" s="1">
        <v>262.05</v>
      </c>
      <c r="H2060" s="1">
        <v>705.94</v>
      </c>
      <c r="I2060" s="6">
        <v>1198.49</v>
      </c>
      <c r="J2060" s="86"/>
      <c r="K2060" s="86"/>
      <c r="L2060" s="85"/>
      <c r="M2060" s="85"/>
      <c r="N2060" s="85"/>
      <c r="O2060" s="85"/>
      <c r="P2060" s="85"/>
      <c r="Q2060" s="32">
        <f t="shared" si="31"/>
        <v>1198.49</v>
      </c>
    </row>
    <row r="2061" spans="1:17" x14ac:dyDescent="0.25">
      <c r="A2061" s="83" t="s">
        <v>9729</v>
      </c>
      <c r="B2061" s="84" t="s">
        <v>17436</v>
      </c>
      <c r="C2061" s="7">
        <v>1482</v>
      </c>
      <c r="D2061" s="7">
        <v>10</v>
      </c>
      <c r="E2061" s="1">
        <v>1566.42</v>
      </c>
      <c r="F2061" s="1">
        <v>121.35</v>
      </c>
      <c r="G2061" s="1">
        <v>79.41</v>
      </c>
      <c r="H2061" s="1">
        <v>14.71</v>
      </c>
      <c r="I2061" s="6">
        <v>215.47</v>
      </c>
      <c r="J2061" s="86"/>
      <c r="K2061" s="86"/>
      <c r="L2061" s="85"/>
      <c r="M2061" s="85"/>
      <c r="N2061" s="85"/>
      <c r="O2061" s="85"/>
      <c r="P2061" s="85"/>
      <c r="Q2061" s="32">
        <f t="shared" si="31"/>
        <v>215.47</v>
      </c>
    </row>
    <row r="2062" spans="1:17" x14ac:dyDescent="0.25">
      <c r="A2062" s="83" t="s">
        <v>9730</v>
      </c>
      <c r="B2062" s="84" t="s">
        <v>17437</v>
      </c>
      <c r="C2062" s="7">
        <v>10561</v>
      </c>
      <c r="D2062" s="7">
        <v>80</v>
      </c>
      <c r="E2062" s="1">
        <v>28148.36</v>
      </c>
      <c r="F2062" s="1">
        <v>864.77</v>
      </c>
      <c r="G2062" s="1">
        <v>635.27</v>
      </c>
      <c r="H2062" s="1">
        <v>264.42</v>
      </c>
      <c r="I2062" s="6">
        <v>1764.46</v>
      </c>
      <c r="J2062" s="86"/>
      <c r="K2062" s="86"/>
      <c r="L2062" s="85"/>
      <c r="M2062" s="85"/>
      <c r="N2062" s="85"/>
      <c r="O2062" s="85"/>
      <c r="P2062" s="85"/>
      <c r="Q2062" s="32">
        <f t="shared" ref="Q2062:Q2125" si="32">P2062+I2062</f>
        <v>1764.46</v>
      </c>
    </row>
    <row r="2063" spans="1:17" x14ac:dyDescent="0.25">
      <c r="A2063" s="83" t="s">
        <v>9731</v>
      </c>
      <c r="B2063" s="84" t="s">
        <v>17438</v>
      </c>
      <c r="C2063" s="7">
        <v>7318</v>
      </c>
      <c r="D2063" s="7">
        <v>53</v>
      </c>
      <c r="E2063" s="1">
        <v>23346.37</v>
      </c>
      <c r="F2063" s="1">
        <v>599.22</v>
      </c>
      <c r="G2063" s="1">
        <v>420.86</v>
      </c>
      <c r="H2063" s="1">
        <v>219.31</v>
      </c>
      <c r="I2063" s="6">
        <v>1239.3900000000001</v>
      </c>
      <c r="J2063" s="86"/>
      <c r="K2063" s="86"/>
      <c r="L2063" s="85"/>
      <c r="M2063" s="85"/>
      <c r="N2063" s="85"/>
      <c r="O2063" s="85"/>
      <c r="P2063" s="85"/>
      <c r="Q2063" s="32">
        <f t="shared" si="32"/>
        <v>1239.3900000000001</v>
      </c>
    </row>
    <row r="2064" spans="1:17" x14ac:dyDescent="0.25">
      <c r="A2064" s="83" t="s">
        <v>9732</v>
      </c>
      <c r="B2064" s="84" t="s">
        <v>17439</v>
      </c>
      <c r="C2064" s="7">
        <v>17204</v>
      </c>
      <c r="D2064" s="7">
        <v>236</v>
      </c>
      <c r="E2064" s="1">
        <v>235517.4</v>
      </c>
      <c r="F2064" s="1">
        <v>1408.71</v>
      </c>
      <c r="G2064" s="1">
        <v>1874.04</v>
      </c>
      <c r="H2064" s="1">
        <v>2212.42</v>
      </c>
      <c r="I2064" s="6">
        <v>5495.17</v>
      </c>
      <c r="J2064" s="86"/>
      <c r="K2064" s="86"/>
      <c r="L2064" s="85"/>
      <c r="M2064" s="85"/>
      <c r="N2064" s="85"/>
      <c r="O2064" s="85"/>
      <c r="P2064" s="85"/>
      <c r="Q2064" s="32">
        <f t="shared" si="32"/>
        <v>5495.17</v>
      </c>
    </row>
    <row r="2065" spans="1:17" x14ac:dyDescent="0.25">
      <c r="A2065" s="83" t="s">
        <v>9733</v>
      </c>
      <c r="B2065" s="84" t="s">
        <v>17440</v>
      </c>
      <c r="C2065" s="7">
        <v>22367</v>
      </c>
      <c r="D2065" s="7">
        <v>181</v>
      </c>
      <c r="E2065" s="1">
        <v>121928.54</v>
      </c>
      <c r="F2065" s="1">
        <v>1831.47</v>
      </c>
      <c r="G2065" s="1">
        <v>1437.3</v>
      </c>
      <c r="H2065" s="1">
        <v>1145.3800000000001</v>
      </c>
      <c r="I2065" s="6">
        <v>4414.1499999999996</v>
      </c>
      <c r="J2065" s="86"/>
      <c r="K2065" s="86"/>
      <c r="L2065" s="85"/>
      <c r="M2065" s="85"/>
      <c r="N2065" s="85"/>
      <c r="O2065" s="85"/>
      <c r="P2065" s="85"/>
      <c r="Q2065" s="32">
        <f t="shared" si="32"/>
        <v>4414.1499999999996</v>
      </c>
    </row>
    <row r="2066" spans="1:17" x14ac:dyDescent="0.25">
      <c r="A2066" s="83" t="s">
        <v>9734</v>
      </c>
      <c r="B2066" s="84" t="s">
        <v>17441</v>
      </c>
      <c r="C2066" s="7">
        <v>29943</v>
      </c>
      <c r="D2066" s="7">
        <v>321</v>
      </c>
      <c r="E2066" s="1">
        <v>265841.03999999998</v>
      </c>
      <c r="F2066" s="1">
        <v>2451.8200000000002</v>
      </c>
      <c r="G2066" s="1">
        <v>2549.02</v>
      </c>
      <c r="H2066" s="1">
        <v>2497.27</v>
      </c>
      <c r="I2066" s="6">
        <v>7498.11</v>
      </c>
      <c r="J2066" s="86"/>
      <c r="K2066" s="86"/>
      <c r="L2066" s="85"/>
      <c r="M2066" s="85"/>
      <c r="N2066" s="85"/>
      <c r="O2066" s="85"/>
      <c r="P2066" s="85"/>
      <c r="Q2066" s="32">
        <f t="shared" si="32"/>
        <v>7498.11</v>
      </c>
    </row>
    <row r="2067" spans="1:17" x14ac:dyDescent="0.25">
      <c r="A2067" s="83" t="s">
        <v>9735</v>
      </c>
      <c r="B2067" s="84" t="s">
        <v>17442</v>
      </c>
      <c r="C2067" s="7">
        <v>7529</v>
      </c>
      <c r="D2067" s="7">
        <v>85</v>
      </c>
      <c r="E2067" s="1">
        <v>71465.17</v>
      </c>
      <c r="F2067" s="1">
        <v>616.5</v>
      </c>
      <c r="G2067" s="1">
        <v>674.98</v>
      </c>
      <c r="H2067" s="1">
        <v>671.34</v>
      </c>
      <c r="I2067" s="6">
        <v>1962.82</v>
      </c>
      <c r="J2067" s="86"/>
      <c r="K2067" s="86"/>
      <c r="L2067" s="85"/>
      <c r="M2067" s="85"/>
      <c r="N2067" s="85"/>
      <c r="O2067" s="85"/>
      <c r="P2067" s="85"/>
      <c r="Q2067" s="32">
        <f t="shared" si="32"/>
        <v>1962.82</v>
      </c>
    </row>
    <row r="2068" spans="1:17" x14ac:dyDescent="0.25">
      <c r="A2068" s="83" t="s">
        <v>9736</v>
      </c>
      <c r="B2068" s="84" t="s">
        <v>17443</v>
      </c>
      <c r="C2068" s="7">
        <v>9898</v>
      </c>
      <c r="D2068" s="7">
        <v>94</v>
      </c>
      <c r="E2068" s="1">
        <v>68595.67</v>
      </c>
      <c r="F2068" s="1">
        <v>810.48</v>
      </c>
      <c r="G2068" s="1">
        <v>746.44</v>
      </c>
      <c r="H2068" s="1">
        <v>644.38</v>
      </c>
      <c r="I2068" s="6">
        <v>2201.3000000000002</v>
      </c>
      <c r="J2068" s="86"/>
      <c r="K2068" s="86"/>
      <c r="L2068" s="85"/>
      <c r="M2068" s="85"/>
      <c r="N2068" s="85"/>
      <c r="O2068" s="85"/>
      <c r="P2068" s="85"/>
      <c r="Q2068" s="32">
        <f t="shared" si="32"/>
        <v>2201.3000000000002</v>
      </c>
    </row>
    <row r="2069" spans="1:17" x14ac:dyDescent="0.25">
      <c r="A2069" s="83" t="s">
        <v>9737</v>
      </c>
      <c r="B2069" s="84" t="s">
        <v>17444</v>
      </c>
      <c r="C2069" s="7">
        <v>804</v>
      </c>
      <c r="D2069" s="7">
        <v>14</v>
      </c>
      <c r="E2069" s="1">
        <v>4021.27</v>
      </c>
      <c r="F2069" s="1">
        <v>65.83</v>
      </c>
      <c r="G2069" s="1">
        <v>111.17</v>
      </c>
      <c r="H2069" s="1">
        <v>37.78</v>
      </c>
      <c r="I2069" s="6">
        <v>214.78</v>
      </c>
      <c r="J2069" s="86"/>
      <c r="K2069" s="86"/>
      <c r="L2069" s="85"/>
      <c r="M2069" s="85"/>
      <c r="N2069" s="85"/>
      <c r="O2069" s="85"/>
      <c r="P2069" s="85"/>
      <c r="Q2069" s="32">
        <f t="shared" si="32"/>
        <v>214.78</v>
      </c>
    </row>
    <row r="2070" spans="1:17" x14ac:dyDescent="0.25">
      <c r="A2070" s="83" t="s">
        <v>9738</v>
      </c>
      <c r="B2070" s="84" t="s">
        <v>17445</v>
      </c>
      <c r="C2070" s="7">
        <v>4614</v>
      </c>
      <c r="D2070" s="7">
        <v>52</v>
      </c>
      <c r="E2070" s="1">
        <v>43068.95</v>
      </c>
      <c r="F2070" s="1">
        <v>377.81</v>
      </c>
      <c r="G2070" s="1">
        <v>412.93</v>
      </c>
      <c r="H2070" s="1">
        <v>404.58</v>
      </c>
      <c r="I2070" s="6">
        <v>1195.32</v>
      </c>
      <c r="J2070" s="86"/>
      <c r="K2070" s="86"/>
      <c r="L2070" s="85"/>
      <c r="M2070" s="85"/>
      <c r="N2070" s="85"/>
      <c r="O2070" s="85"/>
      <c r="P2070" s="85"/>
      <c r="Q2070" s="32">
        <f t="shared" si="32"/>
        <v>1195.32</v>
      </c>
    </row>
    <row r="2071" spans="1:17" x14ac:dyDescent="0.25">
      <c r="A2071" s="83" t="s">
        <v>9739</v>
      </c>
      <c r="B2071" s="84" t="s">
        <v>17446</v>
      </c>
      <c r="C2071" s="7">
        <v>743</v>
      </c>
      <c r="D2071" s="7">
        <v>6</v>
      </c>
      <c r="E2071" s="1">
        <v>993.93</v>
      </c>
      <c r="F2071" s="1">
        <v>60.84</v>
      </c>
      <c r="G2071" s="1">
        <v>47.65</v>
      </c>
      <c r="H2071" s="1">
        <v>9.34</v>
      </c>
      <c r="I2071" s="6">
        <v>117.83</v>
      </c>
      <c r="J2071" s="86"/>
      <c r="K2071" s="86"/>
      <c r="L2071" s="85"/>
      <c r="M2071" s="85"/>
      <c r="N2071" s="85"/>
      <c r="O2071" s="85"/>
      <c r="P2071" s="85"/>
      <c r="Q2071" s="32">
        <f t="shared" si="32"/>
        <v>117.83</v>
      </c>
    </row>
    <row r="2072" spans="1:17" x14ac:dyDescent="0.25">
      <c r="A2072" s="83" t="s">
        <v>9740</v>
      </c>
      <c r="B2072" s="84" t="s">
        <v>17447</v>
      </c>
      <c r="C2072" s="7">
        <v>1040</v>
      </c>
      <c r="D2072" s="7">
        <v>13</v>
      </c>
      <c r="E2072" s="1">
        <v>2100.0300000000002</v>
      </c>
      <c r="F2072" s="1">
        <v>85.16</v>
      </c>
      <c r="G2072" s="1">
        <v>103.23</v>
      </c>
      <c r="H2072" s="1">
        <v>19.73</v>
      </c>
      <c r="I2072" s="6">
        <v>208.12</v>
      </c>
      <c r="J2072" s="86"/>
      <c r="K2072" s="86"/>
      <c r="L2072" s="85"/>
      <c r="M2072" s="85"/>
      <c r="N2072" s="85"/>
      <c r="O2072" s="85"/>
      <c r="P2072" s="85"/>
      <c r="Q2072" s="32">
        <f t="shared" si="32"/>
        <v>208.12</v>
      </c>
    </row>
    <row r="2073" spans="1:17" x14ac:dyDescent="0.25">
      <c r="A2073" s="83" t="s">
        <v>9741</v>
      </c>
      <c r="B2073" s="84" t="s">
        <v>17448</v>
      </c>
      <c r="C2073" s="7">
        <v>1118</v>
      </c>
      <c r="D2073" s="7">
        <v>8</v>
      </c>
      <c r="E2073" s="1">
        <v>6632.35</v>
      </c>
      <c r="F2073" s="1">
        <v>91.54</v>
      </c>
      <c r="G2073" s="1">
        <v>63.53</v>
      </c>
      <c r="H2073" s="1">
        <v>62.3</v>
      </c>
      <c r="I2073" s="6">
        <v>217.37</v>
      </c>
      <c r="J2073" s="86"/>
      <c r="K2073" s="86"/>
      <c r="L2073" s="85"/>
      <c r="M2073" s="85"/>
      <c r="N2073" s="85"/>
      <c r="O2073" s="85"/>
      <c r="P2073" s="85"/>
      <c r="Q2073" s="32">
        <f t="shared" si="32"/>
        <v>217.37</v>
      </c>
    </row>
    <row r="2074" spans="1:17" x14ac:dyDescent="0.25">
      <c r="A2074" s="83" t="s">
        <v>9742</v>
      </c>
      <c r="B2074" s="84" t="s">
        <v>17449</v>
      </c>
      <c r="C2074" s="7">
        <v>348</v>
      </c>
      <c r="D2074" s="7">
        <v>7</v>
      </c>
      <c r="E2074" s="1">
        <v>1505.62</v>
      </c>
      <c r="F2074" s="1">
        <v>28.5</v>
      </c>
      <c r="G2074" s="1">
        <v>55.58</v>
      </c>
      <c r="H2074" s="1">
        <v>14.14</v>
      </c>
      <c r="I2074" s="6">
        <v>98.22</v>
      </c>
      <c r="J2074" s="86"/>
      <c r="K2074" s="86"/>
      <c r="L2074" s="85"/>
      <c r="M2074" s="85"/>
      <c r="N2074" s="85"/>
      <c r="O2074" s="85"/>
      <c r="P2074" s="85"/>
      <c r="Q2074" s="32">
        <f t="shared" si="32"/>
        <v>98.22</v>
      </c>
    </row>
    <row r="2075" spans="1:17" x14ac:dyDescent="0.25">
      <c r="A2075" s="83" t="s">
        <v>9743</v>
      </c>
      <c r="B2075" s="84" t="s">
        <v>17450</v>
      </c>
      <c r="C2075" s="7">
        <v>2289</v>
      </c>
      <c r="D2075" s="7">
        <v>23</v>
      </c>
      <c r="E2075" s="1">
        <v>8586.61</v>
      </c>
      <c r="F2075" s="1">
        <v>187.43</v>
      </c>
      <c r="G2075" s="1">
        <v>182.64</v>
      </c>
      <c r="H2075" s="1">
        <v>80.66</v>
      </c>
      <c r="I2075" s="6">
        <v>450.73</v>
      </c>
      <c r="J2075" s="86"/>
      <c r="K2075" s="86"/>
      <c r="L2075" s="85"/>
      <c r="M2075" s="85"/>
      <c r="N2075" s="85"/>
      <c r="O2075" s="85"/>
      <c r="P2075" s="85"/>
      <c r="Q2075" s="32">
        <f t="shared" si="32"/>
        <v>450.73</v>
      </c>
    </row>
    <row r="2076" spans="1:17" x14ac:dyDescent="0.25">
      <c r="A2076" s="83" t="s">
        <v>9744</v>
      </c>
      <c r="B2076" s="84" t="s">
        <v>17451</v>
      </c>
      <c r="C2076" s="7">
        <v>7067</v>
      </c>
      <c r="D2076" s="7">
        <v>85</v>
      </c>
      <c r="E2076" s="1">
        <v>92674.81</v>
      </c>
      <c r="F2076" s="1">
        <v>578.66</v>
      </c>
      <c r="G2076" s="1">
        <v>674.98</v>
      </c>
      <c r="H2076" s="1">
        <v>870.58</v>
      </c>
      <c r="I2076" s="6">
        <v>2124.2199999999998</v>
      </c>
      <c r="J2076" s="86"/>
      <c r="K2076" s="86"/>
      <c r="L2076" s="85"/>
      <c r="M2076" s="85"/>
      <c r="N2076" s="85"/>
      <c r="O2076" s="85"/>
      <c r="P2076" s="85"/>
      <c r="Q2076" s="32">
        <f t="shared" si="32"/>
        <v>2124.2199999999998</v>
      </c>
    </row>
    <row r="2077" spans="1:17" x14ac:dyDescent="0.25">
      <c r="A2077" s="83" t="s">
        <v>9745</v>
      </c>
      <c r="B2077" s="84" t="s">
        <v>17452</v>
      </c>
      <c r="C2077" s="7">
        <v>4860</v>
      </c>
      <c r="D2077" s="7">
        <v>67</v>
      </c>
      <c r="E2077" s="1">
        <v>56214.28</v>
      </c>
      <c r="F2077" s="1">
        <v>397.95</v>
      </c>
      <c r="G2077" s="1">
        <v>532.04</v>
      </c>
      <c r="H2077" s="1">
        <v>528.07000000000005</v>
      </c>
      <c r="I2077" s="6">
        <v>1458.06</v>
      </c>
      <c r="J2077" s="86"/>
      <c r="K2077" s="86"/>
      <c r="L2077" s="85"/>
      <c r="M2077" s="85"/>
      <c r="N2077" s="85"/>
      <c r="O2077" s="85"/>
      <c r="P2077" s="85"/>
      <c r="Q2077" s="32">
        <f t="shared" si="32"/>
        <v>1458.06</v>
      </c>
    </row>
    <row r="2078" spans="1:17" x14ac:dyDescent="0.25">
      <c r="A2078" s="83" t="s">
        <v>9746</v>
      </c>
      <c r="B2078" s="84" t="s">
        <v>17453</v>
      </c>
      <c r="C2078" s="7">
        <v>621</v>
      </c>
      <c r="D2078" s="7">
        <v>11</v>
      </c>
      <c r="E2078" s="1">
        <v>1941.79</v>
      </c>
      <c r="F2078" s="1">
        <v>50.85</v>
      </c>
      <c r="G2078" s="1">
        <v>87.35</v>
      </c>
      <c r="H2078" s="1">
        <v>18.239999999999998</v>
      </c>
      <c r="I2078" s="6">
        <v>156.44</v>
      </c>
      <c r="J2078" s="86"/>
      <c r="K2078" s="86"/>
      <c r="L2078" s="85"/>
      <c r="M2078" s="85"/>
      <c r="N2078" s="85"/>
      <c r="O2078" s="85"/>
      <c r="P2078" s="85"/>
      <c r="Q2078" s="32">
        <f t="shared" si="32"/>
        <v>156.44</v>
      </c>
    </row>
    <row r="2079" spans="1:17" x14ac:dyDescent="0.25">
      <c r="A2079" s="83" t="s">
        <v>9747</v>
      </c>
      <c r="B2079" s="84" t="s">
        <v>17454</v>
      </c>
      <c r="C2079" s="7">
        <v>8671</v>
      </c>
      <c r="D2079" s="7">
        <v>59</v>
      </c>
      <c r="E2079" s="1">
        <v>29891.63</v>
      </c>
      <c r="F2079" s="1">
        <v>710.01</v>
      </c>
      <c r="G2079" s="1">
        <v>468.51</v>
      </c>
      <c r="H2079" s="1">
        <v>280.8</v>
      </c>
      <c r="I2079" s="6">
        <v>1459.32</v>
      </c>
      <c r="J2079" s="86"/>
      <c r="K2079" s="86"/>
      <c r="L2079" s="85"/>
      <c r="M2079" s="85"/>
      <c r="N2079" s="85"/>
      <c r="O2079" s="85"/>
      <c r="P2079" s="85"/>
      <c r="Q2079" s="32">
        <f t="shared" si="32"/>
        <v>1459.32</v>
      </c>
    </row>
    <row r="2080" spans="1:17" x14ac:dyDescent="0.25">
      <c r="A2080" s="83" t="s">
        <v>9748</v>
      </c>
      <c r="B2080" s="84" t="s">
        <v>17455</v>
      </c>
      <c r="C2080" s="7">
        <v>1448</v>
      </c>
      <c r="D2080" s="7">
        <v>19</v>
      </c>
      <c r="E2080" s="1">
        <v>4443.3100000000004</v>
      </c>
      <c r="F2080" s="1">
        <v>118.57</v>
      </c>
      <c r="G2080" s="1">
        <v>150.88</v>
      </c>
      <c r="H2080" s="1">
        <v>41.74</v>
      </c>
      <c r="I2080" s="6">
        <v>311.19</v>
      </c>
      <c r="J2080" s="86"/>
      <c r="K2080" s="86"/>
      <c r="L2080" s="85"/>
      <c r="M2080" s="85"/>
      <c r="N2080" s="85"/>
      <c r="O2080" s="85"/>
      <c r="P2080" s="85"/>
      <c r="Q2080" s="32">
        <f t="shared" si="32"/>
        <v>311.19</v>
      </c>
    </row>
    <row r="2081" spans="1:17" x14ac:dyDescent="0.25">
      <c r="A2081" s="83" t="s">
        <v>9749</v>
      </c>
      <c r="B2081" s="84" t="s">
        <v>17456</v>
      </c>
      <c r="C2081" s="7">
        <v>1015</v>
      </c>
      <c r="D2081" s="7">
        <v>14</v>
      </c>
      <c r="E2081" s="1">
        <v>3184.23</v>
      </c>
      <c r="F2081" s="1">
        <v>83.11</v>
      </c>
      <c r="G2081" s="1">
        <v>111.17</v>
      </c>
      <c r="H2081" s="1">
        <v>29.91</v>
      </c>
      <c r="I2081" s="6">
        <v>224.19</v>
      </c>
      <c r="J2081" s="86"/>
      <c r="K2081" s="86"/>
      <c r="L2081" s="85"/>
      <c r="M2081" s="85"/>
      <c r="N2081" s="85"/>
      <c r="O2081" s="85"/>
      <c r="P2081" s="85"/>
      <c r="Q2081" s="32">
        <f t="shared" si="32"/>
        <v>224.19</v>
      </c>
    </row>
    <row r="2082" spans="1:17" x14ac:dyDescent="0.25">
      <c r="A2082" s="83" t="s">
        <v>9750</v>
      </c>
      <c r="B2082" s="84" t="s">
        <v>17457</v>
      </c>
      <c r="C2082" s="7">
        <v>1118</v>
      </c>
      <c r="D2082" s="7">
        <v>9</v>
      </c>
      <c r="E2082" s="1">
        <v>1746.05</v>
      </c>
      <c r="F2082" s="1">
        <v>91.54</v>
      </c>
      <c r="G2082" s="1">
        <v>71.459999999999994</v>
      </c>
      <c r="H2082" s="1">
        <v>16.399999999999999</v>
      </c>
      <c r="I2082" s="6">
        <v>179.4</v>
      </c>
      <c r="J2082" s="86"/>
      <c r="K2082" s="86"/>
      <c r="L2082" s="85"/>
      <c r="M2082" s="85"/>
      <c r="N2082" s="85"/>
      <c r="O2082" s="85"/>
      <c r="P2082" s="85"/>
      <c r="Q2082" s="32">
        <f t="shared" si="32"/>
        <v>179.4</v>
      </c>
    </row>
    <row r="2083" spans="1:17" x14ac:dyDescent="0.25">
      <c r="A2083" s="83" t="s">
        <v>9751</v>
      </c>
      <c r="B2083" s="84" t="s">
        <v>17458</v>
      </c>
      <c r="C2083" s="7">
        <v>3200</v>
      </c>
      <c r="D2083" s="7">
        <v>30</v>
      </c>
      <c r="E2083" s="1">
        <v>8196.9699999999993</v>
      </c>
      <c r="F2083" s="1">
        <v>262.02</v>
      </c>
      <c r="G2083" s="1">
        <v>238.22</v>
      </c>
      <c r="H2083" s="1">
        <v>77</v>
      </c>
      <c r="I2083" s="6">
        <v>577.24</v>
      </c>
      <c r="J2083" s="86"/>
      <c r="K2083" s="86"/>
      <c r="L2083" s="85"/>
      <c r="M2083" s="85"/>
      <c r="N2083" s="85"/>
      <c r="O2083" s="85"/>
      <c r="P2083" s="85"/>
      <c r="Q2083" s="32">
        <f t="shared" si="32"/>
        <v>577.24</v>
      </c>
    </row>
    <row r="2084" spans="1:17" x14ac:dyDescent="0.25">
      <c r="A2084" s="83" t="s">
        <v>9752</v>
      </c>
      <c r="B2084" s="84" t="s">
        <v>17459</v>
      </c>
      <c r="C2084" s="7">
        <v>2517</v>
      </c>
      <c r="D2084" s="7">
        <v>16</v>
      </c>
      <c r="E2084" s="1">
        <v>3587.02</v>
      </c>
      <c r="F2084" s="1">
        <v>206.1</v>
      </c>
      <c r="G2084" s="1">
        <v>127.06</v>
      </c>
      <c r="H2084" s="1">
        <v>33.700000000000003</v>
      </c>
      <c r="I2084" s="6">
        <v>366.86</v>
      </c>
      <c r="J2084" s="86"/>
      <c r="K2084" s="86"/>
      <c r="L2084" s="85"/>
      <c r="M2084" s="85"/>
      <c r="N2084" s="85"/>
      <c r="O2084" s="85"/>
      <c r="P2084" s="85"/>
      <c r="Q2084" s="32">
        <f t="shared" si="32"/>
        <v>366.86</v>
      </c>
    </row>
    <row r="2085" spans="1:17" x14ac:dyDescent="0.25">
      <c r="A2085" s="83" t="s">
        <v>9753</v>
      </c>
      <c r="B2085" s="84" t="s">
        <v>17460</v>
      </c>
      <c r="C2085" s="7">
        <v>635</v>
      </c>
      <c r="D2085" s="7">
        <v>13</v>
      </c>
      <c r="E2085" s="1">
        <v>2549.58</v>
      </c>
      <c r="F2085" s="1">
        <v>51.99</v>
      </c>
      <c r="G2085" s="1">
        <v>103.23</v>
      </c>
      <c r="H2085" s="1">
        <v>23.95</v>
      </c>
      <c r="I2085" s="6">
        <v>179.17</v>
      </c>
      <c r="J2085" s="86"/>
      <c r="K2085" s="86"/>
      <c r="L2085" s="85"/>
      <c r="M2085" s="85"/>
      <c r="N2085" s="85"/>
      <c r="O2085" s="85"/>
      <c r="P2085" s="85"/>
      <c r="Q2085" s="32">
        <f t="shared" si="32"/>
        <v>179.17</v>
      </c>
    </row>
    <row r="2086" spans="1:17" x14ac:dyDescent="0.25">
      <c r="A2086" s="83" t="s">
        <v>9754</v>
      </c>
      <c r="B2086" s="84" t="s">
        <v>17461</v>
      </c>
      <c r="C2086" s="7">
        <v>1148</v>
      </c>
      <c r="D2086" s="7">
        <v>0</v>
      </c>
      <c r="E2086" s="1">
        <v>0</v>
      </c>
      <c r="F2086" s="1">
        <v>94</v>
      </c>
      <c r="G2086" s="1">
        <v>0</v>
      </c>
      <c r="H2086" s="1">
        <v>0</v>
      </c>
      <c r="I2086" s="6">
        <v>94</v>
      </c>
      <c r="J2086" s="86"/>
      <c r="K2086" s="86"/>
      <c r="L2086" s="85"/>
      <c r="M2086" s="85"/>
      <c r="N2086" s="85"/>
      <c r="O2086" s="85"/>
      <c r="P2086" s="85"/>
      <c r="Q2086" s="32">
        <f t="shared" si="32"/>
        <v>94</v>
      </c>
    </row>
    <row r="2087" spans="1:17" x14ac:dyDescent="0.25">
      <c r="A2087" s="83" t="s">
        <v>9755</v>
      </c>
      <c r="B2087" s="84" t="s">
        <v>17462</v>
      </c>
      <c r="C2087" s="7">
        <v>1379</v>
      </c>
      <c r="D2087" s="7">
        <v>2</v>
      </c>
      <c r="E2087" s="1">
        <v>398.79</v>
      </c>
      <c r="F2087" s="1">
        <v>112.92</v>
      </c>
      <c r="G2087" s="1">
        <v>15.88</v>
      </c>
      <c r="H2087" s="1">
        <v>3.74</v>
      </c>
      <c r="I2087" s="6">
        <v>132.54</v>
      </c>
      <c r="J2087" s="86"/>
      <c r="K2087" s="86"/>
      <c r="L2087" s="85"/>
      <c r="M2087" s="85"/>
      <c r="N2087" s="85"/>
      <c r="O2087" s="85"/>
      <c r="P2087" s="85"/>
      <c r="Q2087" s="32">
        <f t="shared" si="32"/>
        <v>132.54</v>
      </c>
    </row>
    <row r="2088" spans="1:17" x14ac:dyDescent="0.25">
      <c r="A2088" s="83" t="s">
        <v>9756</v>
      </c>
      <c r="B2088" s="84" t="s">
        <v>17463</v>
      </c>
      <c r="C2088" s="7">
        <v>5398</v>
      </c>
      <c r="D2088" s="7">
        <v>55</v>
      </c>
      <c r="E2088" s="1">
        <v>18390.310000000001</v>
      </c>
      <c r="F2088" s="1">
        <v>1084.4100000000001</v>
      </c>
      <c r="G2088" s="1">
        <v>845.38</v>
      </c>
      <c r="H2088" s="1">
        <v>343.73</v>
      </c>
      <c r="I2088" s="6">
        <v>2273.52</v>
      </c>
      <c r="J2088" s="86"/>
      <c r="K2088" s="86"/>
      <c r="L2088" s="85"/>
      <c r="M2088" s="85"/>
      <c r="N2088" s="85"/>
      <c r="O2088" s="85"/>
      <c r="P2088" s="85"/>
      <c r="Q2088" s="32">
        <f t="shared" si="32"/>
        <v>2273.52</v>
      </c>
    </row>
    <row r="2089" spans="1:17" x14ac:dyDescent="0.25">
      <c r="A2089" s="83" t="s">
        <v>9757</v>
      </c>
      <c r="B2089" s="84" t="s">
        <v>17464</v>
      </c>
      <c r="C2089" s="7">
        <v>32104</v>
      </c>
      <c r="D2089" s="7">
        <v>264</v>
      </c>
      <c r="E2089" s="1">
        <v>141389.1</v>
      </c>
      <c r="F2089" s="1">
        <v>6449.4</v>
      </c>
      <c r="G2089" s="1">
        <v>4057.82</v>
      </c>
      <c r="H2089" s="1">
        <v>2642.68</v>
      </c>
      <c r="I2089" s="6">
        <v>13149.9</v>
      </c>
      <c r="J2089" s="86"/>
      <c r="K2089" s="86"/>
      <c r="L2089" s="85"/>
      <c r="M2089" s="85"/>
      <c r="N2089" s="85"/>
      <c r="O2089" s="85"/>
      <c r="P2089" s="85"/>
      <c r="Q2089" s="32">
        <f t="shared" si="32"/>
        <v>13149.9</v>
      </c>
    </row>
    <row r="2090" spans="1:17" x14ac:dyDescent="0.25">
      <c r="A2090" s="83" t="s">
        <v>9758</v>
      </c>
      <c r="B2090" s="84" t="s">
        <v>17465</v>
      </c>
      <c r="C2090" s="7">
        <v>1834</v>
      </c>
      <c r="D2090" s="7">
        <v>30</v>
      </c>
      <c r="E2090" s="1">
        <v>45170.05</v>
      </c>
      <c r="F2090" s="1">
        <v>368.43</v>
      </c>
      <c r="G2090" s="1">
        <v>461.11</v>
      </c>
      <c r="H2090" s="1">
        <v>844.26</v>
      </c>
      <c r="I2090" s="6">
        <v>1673.8</v>
      </c>
      <c r="J2090" s="86"/>
      <c r="K2090" s="86"/>
      <c r="L2090" s="85"/>
      <c r="M2090" s="85"/>
      <c r="N2090" s="85"/>
      <c r="O2090" s="85"/>
      <c r="P2090" s="85"/>
      <c r="Q2090" s="32">
        <f t="shared" si="32"/>
        <v>1673.8</v>
      </c>
    </row>
    <row r="2091" spans="1:17" x14ac:dyDescent="0.25">
      <c r="A2091" s="83" t="s">
        <v>9759</v>
      </c>
      <c r="B2091" s="84" t="s">
        <v>17466</v>
      </c>
      <c r="C2091" s="7">
        <v>5829</v>
      </c>
      <c r="D2091" s="7">
        <v>31</v>
      </c>
      <c r="E2091" s="1">
        <v>10463.209999999999</v>
      </c>
      <c r="F2091" s="1">
        <v>1170.99</v>
      </c>
      <c r="G2091" s="1">
        <v>476.49</v>
      </c>
      <c r="H2091" s="1">
        <v>195.57</v>
      </c>
      <c r="I2091" s="6">
        <v>1843.05</v>
      </c>
      <c r="J2091" s="86"/>
      <c r="K2091" s="86"/>
      <c r="L2091" s="85"/>
      <c r="M2091" s="85"/>
      <c r="N2091" s="85"/>
      <c r="O2091" s="85"/>
      <c r="P2091" s="85"/>
      <c r="Q2091" s="32">
        <f t="shared" si="32"/>
        <v>1843.05</v>
      </c>
    </row>
    <row r="2092" spans="1:17" x14ac:dyDescent="0.25">
      <c r="A2092" s="83" t="s">
        <v>9760</v>
      </c>
      <c r="B2092" s="84" t="s">
        <v>17467</v>
      </c>
      <c r="C2092" s="7">
        <v>32738</v>
      </c>
      <c r="D2092" s="7">
        <v>462</v>
      </c>
      <c r="E2092" s="1">
        <v>683429.81</v>
      </c>
      <c r="F2092" s="1">
        <v>6576.76</v>
      </c>
      <c r="G2092" s="1">
        <v>7101.18</v>
      </c>
      <c r="H2092" s="1">
        <v>12773.88</v>
      </c>
      <c r="I2092" s="6">
        <v>26451.82</v>
      </c>
      <c r="J2092" s="86"/>
      <c r="K2092" s="86"/>
      <c r="L2092" s="85"/>
      <c r="M2092" s="85"/>
      <c r="N2092" s="85"/>
      <c r="O2092" s="85"/>
      <c r="P2092" s="85"/>
      <c r="Q2092" s="32">
        <f t="shared" si="32"/>
        <v>26451.82</v>
      </c>
    </row>
    <row r="2093" spans="1:17" x14ac:dyDescent="0.25">
      <c r="A2093" s="83" t="s">
        <v>9761</v>
      </c>
      <c r="B2093" s="84" t="s">
        <v>17468</v>
      </c>
      <c r="C2093" s="7">
        <v>6011</v>
      </c>
      <c r="D2093" s="7">
        <v>79</v>
      </c>
      <c r="E2093" s="1">
        <v>18909.18</v>
      </c>
      <c r="F2093" s="1">
        <v>1207.55</v>
      </c>
      <c r="G2093" s="1">
        <v>1214.27</v>
      </c>
      <c r="H2093" s="1">
        <v>353.43</v>
      </c>
      <c r="I2093" s="6">
        <v>2775.25</v>
      </c>
      <c r="J2093" s="86"/>
      <c r="K2093" s="86"/>
      <c r="L2093" s="85"/>
      <c r="M2093" s="85"/>
      <c r="N2093" s="85"/>
      <c r="O2093" s="85"/>
      <c r="P2093" s="85"/>
      <c r="Q2093" s="32">
        <f t="shared" si="32"/>
        <v>2775.25</v>
      </c>
    </row>
    <row r="2094" spans="1:17" x14ac:dyDescent="0.25">
      <c r="A2094" s="83" t="s">
        <v>9762</v>
      </c>
      <c r="B2094" s="84" t="s">
        <v>17469</v>
      </c>
      <c r="C2094" s="7">
        <v>3415</v>
      </c>
      <c r="D2094" s="7">
        <v>16</v>
      </c>
      <c r="E2094" s="1">
        <v>2723.03</v>
      </c>
      <c r="F2094" s="1">
        <v>686.04</v>
      </c>
      <c r="G2094" s="1">
        <v>245.93</v>
      </c>
      <c r="H2094" s="1">
        <v>50.9</v>
      </c>
      <c r="I2094" s="6">
        <v>982.87</v>
      </c>
      <c r="J2094" s="86"/>
      <c r="K2094" s="86"/>
      <c r="L2094" s="85"/>
      <c r="M2094" s="85"/>
      <c r="N2094" s="85"/>
      <c r="O2094" s="85"/>
      <c r="P2094" s="85"/>
      <c r="Q2094" s="32">
        <f t="shared" si="32"/>
        <v>982.87</v>
      </c>
    </row>
    <row r="2095" spans="1:17" x14ac:dyDescent="0.25">
      <c r="A2095" s="83" t="s">
        <v>9763</v>
      </c>
      <c r="B2095" s="84" t="s">
        <v>17470</v>
      </c>
      <c r="C2095" s="7">
        <v>6661</v>
      </c>
      <c r="D2095" s="7">
        <v>384</v>
      </c>
      <c r="E2095" s="1">
        <v>154674.46</v>
      </c>
      <c r="F2095" s="1">
        <v>1338.14</v>
      </c>
      <c r="G2095" s="1">
        <v>5902.27</v>
      </c>
      <c r="H2095" s="1">
        <v>2890.99</v>
      </c>
      <c r="I2095" s="6">
        <v>10131.4</v>
      </c>
      <c r="J2095" s="86"/>
      <c r="K2095" s="86"/>
      <c r="L2095" s="85"/>
      <c r="M2095" s="85"/>
      <c r="N2095" s="85"/>
      <c r="O2095" s="85"/>
      <c r="P2095" s="85"/>
      <c r="Q2095" s="32">
        <f t="shared" si="32"/>
        <v>10131.4</v>
      </c>
    </row>
    <row r="2096" spans="1:17" x14ac:dyDescent="0.25">
      <c r="A2096" s="83" t="s">
        <v>9764</v>
      </c>
      <c r="B2096" s="84" t="s">
        <v>17471</v>
      </c>
      <c r="C2096" s="7">
        <v>13053</v>
      </c>
      <c r="D2096" s="7">
        <v>181</v>
      </c>
      <c r="E2096" s="1">
        <v>125272.32000000001</v>
      </c>
      <c r="F2096" s="1">
        <v>2622.22</v>
      </c>
      <c r="G2096" s="1">
        <v>2782.06</v>
      </c>
      <c r="H2096" s="1">
        <v>2341.4499999999998</v>
      </c>
      <c r="I2096" s="6">
        <v>7745.73</v>
      </c>
      <c r="J2096" s="86"/>
      <c r="K2096" s="86"/>
      <c r="L2096" s="85"/>
      <c r="M2096" s="85"/>
      <c r="N2096" s="85"/>
      <c r="O2096" s="85"/>
      <c r="P2096" s="85"/>
      <c r="Q2096" s="32">
        <f t="shared" si="32"/>
        <v>7745.73</v>
      </c>
    </row>
    <row r="2097" spans="1:17" x14ac:dyDescent="0.25">
      <c r="A2097" s="83" t="s">
        <v>9765</v>
      </c>
      <c r="B2097" s="84" t="s">
        <v>17472</v>
      </c>
      <c r="C2097" s="7">
        <v>1959</v>
      </c>
      <c r="D2097" s="7">
        <v>17</v>
      </c>
      <c r="E2097" s="1">
        <v>5332.05</v>
      </c>
      <c r="F2097" s="1">
        <v>393.54</v>
      </c>
      <c r="G2097" s="1">
        <v>261.3</v>
      </c>
      <c r="H2097" s="1">
        <v>99.66</v>
      </c>
      <c r="I2097" s="6">
        <v>754.5</v>
      </c>
      <c r="J2097" s="86"/>
      <c r="K2097" s="86"/>
      <c r="L2097" s="85"/>
      <c r="M2097" s="85"/>
      <c r="N2097" s="85"/>
      <c r="O2097" s="85"/>
      <c r="P2097" s="85"/>
      <c r="Q2097" s="32">
        <f t="shared" si="32"/>
        <v>754.5</v>
      </c>
    </row>
    <row r="2098" spans="1:17" x14ac:dyDescent="0.25">
      <c r="A2098" s="83" t="s">
        <v>9766</v>
      </c>
      <c r="B2098" s="84" t="s">
        <v>17473</v>
      </c>
      <c r="C2098" s="7">
        <v>18884</v>
      </c>
      <c r="D2098" s="7">
        <v>205</v>
      </c>
      <c r="E2098" s="1">
        <v>106159.29</v>
      </c>
      <c r="F2098" s="1">
        <v>3793.62</v>
      </c>
      <c r="G2098" s="1">
        <v>3150.95</v>
      </c>
      <c r="H2098" s="1">
        <v>1984.21</v>
      </c>
      <c r="I2098" s="6">
        <v>8928.7800000000007</v>
      </c>
      <c r="J2098" s="86"/>
      <c r="K2098" s="86"/>
      <c r="L2098" s="85"/>
      <c r="M2098" s="85"/>
      <c r="N2098" s="85"/>
      <c r="O2098" s="85"/>
      <c r="P2098" s="85"/>
      <c r="Q2098" s="32">
        <f t="shared" si="32"/>
        <v>8928.7800000000007</v>
      </c>
    </row>
    <row r="2099" spans="1:17" x14ac:dyDescent="0.25">
      <c r="A2099" s="83" t="s">
        <v>9767</v>
      </c>
      <c r="B2099" s="84" t="s">
        <v>17474</v>
      </c>
      <c r="C2099" s="7">
        <v>4206</v>
      </c>
      <c r="D2099" s="7">
        <v>54</v>
      </c>
      <c r="E2099" s="1">
        <v>34071.31</v>
      </c>
      <c r="F2099" s="1">
        <v>844.94</v>
      </c>
      <c r="G2099" s="1">
        <v>830.01</v>
      </c>
      <c r="H2099" s="1">
        <v>636.82000000000005</v>
      </c>
      <c r="I2099" s="6">
        <v>2311.77</v>
      </c>
      <c r="J2099" s="86"/>
      <c r="K2099" s="86"/>
      <c r="L2099" s="85"/>
      <c r="M2099" s="85"/>
      <c r="N2099" s="85"/>
      <c r="O2099" s="85"/>
      <c r="P2099" s="85"/>
      <c r="Q2099" s="32">
        <f t="shared" si="32"/>
        <v>2311.77</v>
      </c>
    </row>
    <row r="2100" spans="1:17" x14ac:dyDescent="0.25">
      <c r="A2100" s="83" t="s">
        <v>9768</v>
      </c>
      <c r="B2100" s="84" t="s">
        <v>17475</v>
      </c>
      <c r="C2100" s="7">
        <v>7923</v>
      </c>
      <c r="D2100" s="7">
        <v>42</v>
      </c>
      <c r="E2100" s="1">
        <v>17395.740000000002</v>
      </c>
      <c r="F2100" s="1">
        <v>1591.66</v>
      </c>
      <c r="G2100" s="1">
        <v>645.55999999999995</v>
      </c>
      <c r="H2100" s="1">
        <v>325.14</v>
      </c>
      <c r="I2100" s="6">
        <v>2562.36</v>
      </c>
      <c r="J2100" s="86"/>
      <c r="K2100" s="86"/>
      <c r="L2100" s="85"/>
      <c r="M2100" s="85"/>
      <c r="N2100" s="85"/>
      <c r="O2100" s="85"/>
      <c r="P2100" s="85"/>
      <c r="Q2100" s="32">
        <f t="shared" si="32"/>
        <v>2562.36</v>
      </c>
    </row>
    <row r="2101" spans="1:17" x14ac:dyDescent="0.25">
      <c r="A2101" s="83" t="s">
        <v>9769</v>
      </c>
      <c r="B2101" s="84" t="s">
        <v>17476</v>
      </c>
      <c r="C2101" s="7">
        <v>4216</v>
      </c>
      <c r="D2101" s="7">
        <v>30</v>
      </c>
      <c r="E2101" s="1">
        <v>18174.66</v>
      </c>
      <c r="F2101" s="1">
        <v>846.95</v>
      </c>
      <c r="G2101" s="1">
        <v>461.11</v>
      </c>
      <c r="H2101" s="1">
        <v>339.7</v>
      </c>
      <c r="I2101" s="6">
        <v>1647.76</v>
      </c>
      <c r="J2101" s="86"/>
      <c r="K2101" s="86"/>
      <c r="L2101" s="85"/>
      <c r="M2101" s="85"/>
      <c r="N2101" s="85"/>
      <c r="O2101" s="85"/>
      <c r="P2101" s="85"/>
      <c r="Q2101" s="32">
        <f t="shared" si="32"/>
        <v>1647.76</v>
      </c>
    </row>
    <row r="2102" spans="1:17" x14ac:dyDescent="0.25">
      <c r="A2102" s="83" t="s">
        <v>9770</v>
      </c>
      <c r="B2102" s="84" t="s">
        <v>17477</v>
      </c>
      <c r="C2102" s="7">
        <v>3274</v>
      </c>
      <c r="D2102" s="7">
        <v>51</v>
      </c>
      <c r="E2102" s="1">
        <v>18376.23</v>
      </c>
      <c r="F2102" s="1">
        <v>657.72</v>
      </c>
      <c r="G2102" s="1">
        <v>783.9</v>
      </c>
      <c r="H2102" s="1">
        <v>343.46</v>
      </c>
      <c r="I2102" s="6">
        <v>1785.08</v>
      </c>
      <c r="J2102" s="86"/>
      <c r="K2102" s="86"/>
      <c r="L2102" s="85"/>
      <c r="M2102" s="85"/>
      <c r="N2102" s="85"/>
      <c r="O2102" s="85"/>
      <c r="P2102" s="85"/>
      <c r="Q2102" s="32">
        <f t="shared" si="32"/>
        <v>1785.08</v>
      </c>
    </row>
    <row r="2103" spans="1:17" x14ac:dyDescent="0.25">
      <c r="A2103" s="83" t="s">
        <v>9771</v>
      </c>
      <c r="B2103" s="84" t="s">
        <v>17478</v>
      </c>
      <c r="C2103" s="7">
        <v>5209</v>
      </c>
      <c r="D2103" s="7">
        <v>38</v>
      </c>
      <c r="E2103" s="1">
        <v>54069.33</v>
      </c>
      <c r="F2103" s="1">
        <v>1046.44</v>
      </c>
      <c r="G2103" s="1">
        <v>584.08000000000004</v>
      </c>
      <c r="H2103" s="1">
        <v>1010.6</v>
      </c>
      <c r="I2103" s="6">
        <v>2641.12</v>
      </c>
      <c r="J2103" s="86"/>
      <c r="K2103" s="86"/>
      <c r="L2103" s="85"/>
      <c r="M2103" s="85"/>
      <c r="N2103" s="85"/>
      <c r="O2103" s="85"/>
      <c r="P2103" s="85"/>
      <c r="Q2103" s="32">
        <f t="shared" si="32"/>
        <v>2641.12</v>
      </c>
    </row>
    <row r="2104" spans="1:17" x14ac:dyDescent="0.25">
      <c r="A2104" s="83" t="s">
        <v>9772</v>
      </c>
      <c r="B2104" s="84" t="s">
        <v>17479</v>
      </c>
      <c r="C2104" s="7">
        <v>24594</v>
      </c>
      <c r="D2104" s="7">
        <v>304</v>
      </c>
      <c r="E2104" s="1">
        <v>132862.5</v>
      </c>
      <c r="F2104" s="1">
        <v>4940.71</v>
      </c>
      <c r="G2104" s="1">
        <v>4672.63</v>
      </c>
      <c r="H2104" s="1">
        <v>2483.31</v>
      </c>
      <c r="I2104" s="6">
        <v>12096.65</v>
      </c>
      <c r="J2104" s="86"/>
      <c r="K2104" s="86"/>
      <c r="L2104" s="85"/>
      <c r="M2104" s="85"/>
      <c r="N2104" s="85"/>
      <c r="O2104" s="85"/>
      <c r="P2104" s="85"/>
      <c r="Q2104" s="32">
        <f t="shared" si="32"/>
        <v>12096.65</v>
      </c>
    </row>
    <row r="2105" spans="1:17" x14ac:dyDescent="0.25">
      <c r="A2105" s="83" t="s">
        <v>9773</v>
      </c>
      <c r="B2105" s="84" t="s">
        <v>17480</v>
      </c>
      <c r="C2105" s="7">
        <v>1221</v>
      </c>
      <c r="D2105" s="7">
        <v>19</v>
      </c>
      <c r="E2105" s="1">
        <v>7528.21</v>
      </c>
      <c r="F2105" s="1">
        <v>245.29</v>
      </c>
      <c r="G2105" s="1">
        <v>292.04000000000002</v>
      </c>
      <c r="H2105" s="1">
        <v>140.71</v>
      </c>
      <c r="I2105" s="6">
        <v>678.04</v>
      </c>
      <c r="J2105" s="86"/>
      <c r="K2105" s="86"/>
      <c r="L2105" s="85"/>
      <c r="M2105" s="85"/>
      <c r="N2105" s="85"/>
      <c r="O2105" s="85"/>
      <c r="P2105" s="85"/>
      <c r="Q2105" s="32">
        <f t="shared" si="32"/>
        <v>678.04</v>
      </c>
    </row>
    <row r="2106" spans="1:17" x14ac:dyDescent="0.25">
      <c r="A2106" s="83" t="s">
        <v>9774</v>
      </c>
      <c r="B2106" s="84" t="s">
        <v>17481</v>
      </c>
      <c r="C2106" s="7">
        <v>31429</v>
      </c>
      <c r="D2106" s="7">
        <v>319</v>
      </c>
      <c r="E2106" s="1">
        <v>166428.07999999999</v>
      </c>
      <c r="F2106" s="1">
        <v>6313.8</v>
      </c>
      <c r="G2106" s="1">
        <v>4903.1899999999996</v>
      </c>
      <c r="H2106" s="1">
        <v>3110.68</v>
      </c>
      <c r="I2106" s="6">
        <v>14327.67</v>
      </c>
      <c r="J2106" s="86"/>
      <c r="K2106" s="86"/>
      <c r="L2106" s="85"/>
      <c r="M2106" s="85"/>
      <c r="N2106" s="85"/>
      <c r="O2106" s="85"/>
      <c r="P2106" s="85"/>
      <c r="Q2106" s="32">
        <f t="shared" si="32"/>
        <v>14327.67</v>
      </c>
    </row>
    <row r="2107" spans="1:17" x14ac:dyDescent="0.25">
      <c r="A2107" s="83" t="s">
        <v>9775</v>
      </c>
      <c r="B2107" s="84" t="s">
        <v>17482</v>
      </c>
      <c r="C2107" s="7">
        <v>3899</v>
      </c>
      <c r="D2107" s="7">
        <v>24</v>
      </c>
      <c r="E2107" s="1">
        <v>29640.34</v>
      </c>
      <c r="F2107" s="1">
        <v>783.27</v>
      </c>
      <c r="G2107" s="1">
        <v>368.9</v>
      </c>
      <c r="H2107" s="1">
        <v>554</v>
      </c>
      <c r="I2107" s="6">
        <v>1706.17</v>
      </c>
      <c r="J2107" s="86"/>
      <c r="K2107" s="86"/>
      <c r="L2107" s="85"/>
      <c r="M2107" s="85"/>
      <c r="N2107" s="85"/>
      <c r="O2107" s="85"/>
      <c r="P2107" s="85"/>
      <c r="Q2107" s="32">
        <f t="shared" si="32"/>
        <v>1706.17</v>
      </c>
    </row>
    <row r="2108" spans="1:17" x14ac:dyDescent="0.25">
      <c r="A2108" s="83" t="s">
        <v>9776</v>
      </c>
      <c r="B2108" s="84" t="s">
        <v>17483</v>
      </c>
      <c r="C2108" s="7">
        <v>6473</v>
      </c>
      <c r="D2108" s="7">
        <v>81</v>
      </c>
      <c r="E2108" s="1">
        <v>37750.410000000003</v>
      </c>
      <c r="F2108" s="1">
        <v>1300.3699999999999</v>
      </c>
      <c r="G2108" s="1">
        <v>1245.01</v>
      </c>
      <c r="H2108" s="1">
        <v>705.58</v>
      </c>
      <c r="I2108" s="6">
        <v>3250.96</v>
      </c>
      <c r="J2108" s="86"/>
      <c r="K2108" s="86"/>
      <c r="L2108" s="85"/>
      <c r="M2108" s="85"/>
      <c r="N2108" s="85"/>
      <c r="O2108" s="85"/>
      <c r="P2108" s="85"/>
      <c r="Q2108" s="32">
        <f t="shared" si="32"/>
        <v>3250.96</v>
      </c>
    </row>
    <row r="2109" spans="1:17" x14ac:dyDescent="0.25">
      <c r="A2109" s="83" t="s">
        <v>9777</v>
      </c>
      <c r="B2109" s="84" t="s">
        <v>17484</v>
      </c>
      <c r="C2109" s="7">
        <v>6676</v>
      </c>
      <c r="D2109" s="7">
        <v>70</v>
      </c>
      <c r="E2109" s="1">
        <v>51070.05</v>
      </c>
      <c r="F2109" s="1">
        <v>1341.14</v>
      </c>
      <c r="G2109" s="1">
        <v>1075.94</v>
      </c>
      <c r="H2109" s="1">
        <v>954.54</v>
      </c>
      <c r="I2109" s="6">
        <v>3371.62</v>
      </c>
      <c r="J2109" s="86"/>
      <c r="K2109" s="86"/>
      <c r="L2109" s="85"/>
      <c r="M2109" s="85"/>
      <c r="N2109" s="85"/>
      <c r="O2109" s="85"/>
      <c r="P2109" s="85"/>
      <c r="Q2109" s="32">
        <f t="shared" si="32"/>
        <v>3371.62</v>
      </c>
    </row>
    <row r="2110" spans="1:17" x14ac:dyDescent="0.25">
      <c r="A2110" s="83" t="s">
        <v>9778</v>
      </c>
      <c r="B2110" s="84" t="s">
        <v>17485</v>
      </c>
      <c r="C2110" s="7">
        <v>7550</v>
      </c>
      <c r="D2110" s="7">
        <v>104</v>
      </c>
      <c r="E2110" s="1">
        <v>35485.11</v>
      </c>
      <c r="F2110" s="1">
        <v>1516.73</v>
      </c>
      <c r="G2110" s="1">
        <v>1598.54</v>
      </c>
      <c r="H2110" s="1">
        <v>663.25</v>
      </c>
      <c r="I2110" s="6">
        <v>3778.52</v>
      </c>
      <c r="J2110" s="86"/>
      <c r="K2110" s="86"/>
      <c r="L2110" s="85"/>
      <c r="M2110" s="85"/>
      <c r="N2110" s="85"/>
      <c r="O2110" s="85"/>
      <c r="P2110" s="85"/>
      <c r="Q2110" s="32">
        <f t="shared" si="32"/>
        <v>3778.52</v>
      </c>
    </row>
    <row r="2111" spans="1:17" x14ac:dyDescent="0.25">
      <c r="A2111" s="83" t="s">
        <v>9779</v>
      </c>
      <c r="B2111" s="84" t="s">
        <v>17486</v>
      </c>
      <c r="C2111" s="7">
        <v>5008</v>
      </c>
      <c r="D2111" s="7">
        <v>114</v>
      </c>
      <c r="E2111" s="1">
        <v>299330.74</v>
      </c>
      <c r="F2111" s="1">
        <v>1006.06</v>
      </c>
      <c r="G2111" s="1">
        <v>1752.24</v>
      </c>
      <c r="H2111" s="1">
        <v>5594.74</v>
      </c>
      <c r="I2111" s="6">
        <v>8353.0400000000009</v>
      </c>
      <c r="J2111" s="86"/>
      <c r="K2111" s="86"/>
      <c r="L2111" s="85"/>
      <c r="M2111" s="85"/>
      <c r="N2111" s="85"/>
      <c r="O2111" s="85"/>
      <c r="P2111" s="85"/>
      <c r="Q2111" s="32">
        <f t="shared" si="32"/>
        <v>8353.0400000000009</v>
      </c>
    </row>
    <row r="2112" spans="1:17" x14ac:dyDescent="0.25">
      <c r="A2112" s="83" t="s">
        <v>9780</v>
      </c>
      <c r="B2112" s="84" t="s">
        <v>17487</v>
      </c>
      <c r="C2112" s="7">
        <v>1087</v>
      </c>
      <c r="D2112" s="7">
        <v>12</v>
      </c>
      <c r="E2112" s="1">
        <v>2673.12</v>
      </c>
      <c r="F2112" s="1">
        <v>218.37</v>
      </c>
      <c r="G2112" s="1">
        <v>184.45</v>
      </c>
      <c r="H2112" s="1">
        <v>49.96</v>
      </c>
      <c r="I2112" s="6">
        <v>452.78</v>
      </c>
      <c r="J2112" s="86"/>
      <c r="K2112" s="86"/>
      <c r="L2112" s="85"/>
      <c r="M2112" s="85"/>
      <c r="N2112" s="85"/>
      <c r="O2112" s="85"/>
      <c r="P2112" s="85"/>
      <c r="Q2112" s="32">
        <f t="shared" si="32"/>
        <v>452.78</v>
      </c>
    </row>
    <row r="2113" spans="1:17" x14ac:dyDescent="0.25">
      <c r="A2113" s="83" t="s">
        <v>9781</v>
      </c>
      <c r="B2113" s="84" t="s">
        <v>17488</v>
      </c>
      <c r="C2113" s="7">
        <v>1853</v>
      </c>
      <c r="D2113" s="7">
        <v>77</v>
      </c>
      <c r="E2113" s="1">
        <v>28870.35</v>
      </c>
      <c r="F2113" s="1">
        <v>372.25</v>
      </c>
      <c r="G2113" s="1">
        <v>1183.53</v>
      </c>
      <c r="H2113" s="1">
        <v>539.61</v>
      </c>
      <c r="I2113" s="6">
        <v>2095.39</v>
      </c>
      <c r="J2113" s="86"/>
      <c r="K2113" s="86"/>
      <c r="L2113" s="85"/>
      <c r="M2113" s="85"/>
      <c r="N2113" s="85"/>
      <c r="O2113" s="85"/>
      <c r="P2113" s="85"/>
      <c r="Q2113" s="32">
        <f t="shared" si="32"/>
        <v>2095.39</v>
      </c>
    </row>
    <row r="2114" spans="1:17" x14ac:dyDescent="0.25">
      <c r="A2114" s="83" t="s">
        <v>9782</v>
      </c>
      <c r="B2114" s="84" t="s">
        <v>17489</v>
      </c>
      <c r="C2114" s="7">
        <v>1590</v>
      </c>
      <c r="D2114" s="7">
        <v>8</v>
      </c>
      <c r="E2114" s="1">
        <v>1820.93</v>
      </c>
      <c r="F2114" s="1">
        <v>319.42</v>
      </c>
      <c r="G2114" s="1">
        <v>122.97</v>
      </c>
      <c r="H2114" s="1">
        <v>34.03</v>
      </c>
      <c r="I2114" s="6">
        <v>476.42</v>
      </c>
      <c r="J2114" s="86"/>
      <c r="K2114" s="86"/>
      <c r="L2114" s="85"/>
      <c r="M2114" s="85"/>
      <c r="N2114" s="85"/>
      <c r="O2114" s="85"/>
      <c r="P2114" s="85"/>
      <c r="Q2114" s="32">
        <f t="shared" si="32"/>
        <v>476.42</v>
      </c>
    </row>
    <row r="2115" spans="1:17" x14ac:dyDescent="0.25">
      <c r="A2115" s="83" t="s">
        <v>9783</v>
      </c>
      <c r="B2115" s="84" t="s">
        <v>17490</v>
      </c>
      <c r="C2115" s="7">
        <v>5950</v>
      </c>
      <c r="D2115" s="7">
        <v>50</v>
      </c>
      <c r="E2115" s="1">
        <v>37813.21</v>
      </c>
      <c r="F2115" s="1">
        <v>1195.3</v>
      </c>
      <c r="G2115" s="1">
        <v>768.53</v>
      </c>
      <c r="H2115" s="1">
        <v>706.76</v>
      </c>
      <c r="I2115" s="6">
        <v>2670.59</v>
      </c>
      <c r="J2115" s="86"/>
      <c r="K2115" s="86"/>
      <c r="L2115" s="85"/>
      <c r="M2115" s="85"/>
      <c r="N2115" s="85"/>
      <c r="O2115" s="85"/>
      <c r="P2115" s="85"/>
      <c r="Q2115" s="32">
        <f t="shared" si="32"/>
        <v>2670.59</v>
      </c>
    </row>
    <row r="2116" spans="1:17" x14ac:dyDescent="0.25">
      <c r="A2116" s="83" t="s">
        <v>9784</v>
      </c>
      <c r="B2116" s="84" t="s">
        <v>17491</v>
      </c>
      <c r="C2116" s="7">
        <v>247604</v>
      </c>
      <c r="D2116" s="7">
        <v>3848</v>
      </c>
      <c r="E2116" s="1">
        <v>3175832.52</v>
      </c>
      <c r="F2116" s="1">
        <v>49741.37</v>
      </c>
      <c r="G2116" s="1">
        <v>59145.7</v>
      </c>
      <c r="H2116" s="1">
        <v>59358.98</v>
      </c>
      <c r="I2116" s="6">
        <v>168246.05</v>
      </c>
      <c r="J2116" s="86"/>
      <c r="K2116" s="86"/>
      <c r="L2116" s="85"/>
      <c r="M2116" s="85"/>
      <c r="N2116" s="85"/>
      <c r="O2116" s="85"/>
      <c r="P2116" s="85"/>
      <c r="Q2116" s="32">
        <f t="shared" si="32"/>
        <v>168246.05</v>
      </c>
    </row>
    <row r="2117" spans="1:17" x14ac:dyDescent="0.25">
      <c r="A2117" s="83" t="s">
        <v>9785</v>
      </c>
      <c r="B2117" s="84" t="s">
        <v>17492</v>
      </c>
      <c r="C2117" s="7">
        <v>30685</v>
      </c>
      <c r="D2117" s="7">
        <v>472</v>
      </c>
      <c r="E2117" s="1">
        <v>195351.1</v>
      </c>
      <c r="F2117" s="1">
        <v>6164.34</v>
      </c>
      <c r="G2117" s="1">
        <v>7254.88</v>
      </c>
      <c r="H2117" s="1">
        <v>3651.28</v>
      </c>
      <c r="I2117" s="6">
        <v>17070.5</v>
      </c>
      <c r="J2117" s="86"/>
      <c r="K2117" s="86"/>
      <c r="L2117" s="85"/>
      <c r="M2117" s="85"/>
      <c r="N2117" s="85"/>
      <c r="O2117" s="85"/>
      <c r="P2117" s="85"/>
      <c r="Q2117" s="32">
        <f t="shared" si="32"/>
        <v>17070.5</v>
      </c>
    </row>
    <row r="2118" spans="1:17" x14ac:dyDescent="0.25">
      <c r="A2118" s="83" t="s">
        <v>9786</v>
      </c>
      <c r="B2118" s="84" t="s">
        <v>17493</v>
      </c>
      <c r="C2118" s="7">
        <v>4053</v>
      </c>
      <c r="D2118" s="7">
        <v>88</v>
      </c>
      <c r="E2118" s="1">
        <v>197130.74</v>
      </c>
      <c r="F2118" s="1">
        <v>814.21</v>
      </c>
      <c r="G2118" s="1">
        <v>1352.61</v>
      </c>
      <c r="H2118" s="1">
        <v>3684.54</v>
      </c>
      <c r="I2118" s="6">
        <v>5851.36</v>
      </c>
      <c r="J2118" s="86"/>
      <c r="K2118" s="86"/>
      <c r="L2118" s="85"/>
      <c r="M2118" s="85"/>
      <c r="N2118" s="85"/>
      <c r="O2118" s="85"/>
      <c r="P2118" s="85"/>
      <c r="Q2118" s="32">
        <f t="shared" si="32"/>
        <v>5851.36</v>
      </c>
    </row>
    <row r="2119" spans="1:17" x14ac:dyDescent="0.25">
      <c r="A2119" s="83" t="s">
        <v>9787</v>
      </c>
      <c r="B2119" s="84" t="s">
        <v>17494</v>
      </c>
      <c r="C2119" s="7">
        <v>2750</v>
      </c>
      <c r="D2119" s="7">
        <v>22</v>
      </c>
      <c r="E2119" s="1">
        <v>14434.32</v>
      </c>
      <c r="F2119" s="1">
        <v>552.45000000000005</v>
      </c>
      <c r="G2119" s="1">
        <v>338.15</v>
      </c>
      <c r="H2119" s="1">
        <v>269.79000000000002</v>
      </c>
      <c r="I2119" s="6">
        <v>1160.3900000000001</v>
      </c>
      <c r="J2119" s="86"/>
      <c r="K2119" s="86"/>
      <c r="L2119" s="85"/>
      <c r="M2119" s="85"/>
      <c r="N2119" s="85"/>
      <c r="O2119" s="85"/>
      <c r="P2119" s="85"/>
      <c r="Q2119" s="32">
        <f t="shared" si="32"/>
        <v>1160.3900000000001</v>
      </c>
    </row>
    <row r="2120" spans="1:17" x14ac:dyDescent="0.25">
      <c r="A2120" s="83" t="s">
        <v>9788</v>
      </c>
      <c r="B2120" s="84" t="s">
        <v>17495</v>
      </c>
      <c r="C2120" s="7">
        <v>2935</v>
      </c>
      <c r="D2120" s="7">
        <v>38</v>
      </c>
      <c r="E2120" s="1">
        <v>199628.09</v>
      </c>
      <c r="F2120" s="1">
        <v>589.62</v>
      </c>
      <c r="G2120" s="1">
        <v>584.08000000000004</v>
      </c>
      <c r="H2120" s="1">
        <v>3731.22</v>
      </c>
      <c r="I2120" s="6">
        <v>4904.92</v>
      </c>
      <c r="J2120" s="86"/>
      <c r="K2120" s="86"/>
      <c r="L2120" s="85"/>
      <c r="M2120" s="85"/>
      <c r="N2120" s="85"/>
      <c r="O2120" s="85"/>
      <c r="P2120" s="85"/>
      <c r="Q2120" s="32">
        <f t="shared" si="32"/>
        <v>4904.92</v>
      </c>
    </row>
    <row r="2121" spans="1:17" x14ac:dyDescent="0.25">
      <c r="A2121" s="83" t="s">
        <v>9789</v>
      </c>
      <c r="B2121" s="84" t="s">
        <v>17496</v>
      </c>
      <c r="C2121" s="7">
        <v>12868</v>
      </c>
      <c r="D2121" s="7">
        <v>122</v>
      </c>
      <c r="E2121" s="1">
        <v>121265.92</v>
      </c>
      <c r="F2121" s="1">
        <v>2585.06</v>
      </c>
      <c r="G2121" s="1">
        <v>1875.2</v>
      </c>
      <c r="H2121" s="1">
        <v>2266.56</v>
      </c>
      <c r="I2121" s="6">
        <v>6726.82</v>
      </c>
      <c r="J2121" s="86"/>
      <c r="K2121" s="86"/>
      <c r="L2121" s="85"/>
      <c r="M2121" s="85"/>
      <c r="N2121" s="85"/>
      <c r="O2121" s="85"/>
      <c r="P2121" s="85"/>
      <c r="Q2121" s="32">
        <f t="shared" si="32"/>
        <v>6726.82</v>
      </c>
    </row>
    <row r="2122" spans="1:17" x14ac:dyDescent="0.25">
      <c r="A2122" s="83" t="s">
        <v>9790</v>
      </c>
      <c r="B2122" s="84" t="s">
        <v>17497</v>
      </c>
      <c r="C2122" s="7">
        <v>65560</v>
      </c>
      <c r="D2122" s="7">
        <v>657</v>
      </c>
      <c r="E2122" s="1">
        <v>504703.32</v>
      </c>
      <c r="F2122" s="1">
        <v>13170.4</v>
      </c>
      <c r="G2122" s="1">
        <v>10098.42</v>
      </c>
      <c r="H2122" s="1">
        <v>9433.33</v>
      </c>
      <c r="I2122" s="6">
        <v>32702.15</v>
      </c>
      <c r="J2122" s="86"/>
      <c r="K2122" s="86"/>
      <c r="L2122" s="85"/>
      <c r="M2122" s="85"/>
      <c r="N2122" s="85"/>
      <c r="O2122" s="85"/>
      <c r="P2122" s="85"/>
      <c r="Q2122" s="32">
        <f t="shared" si="32"/>
        <v>32702.15</v>
      </c>
    </row>
    <row r="2123" spans="1:17" x14ac:dyDescent="0.25">
      <c r="A2123" s="83" t="s">
        <v>9791</v>
      </c>
      <c r="B2123" s="84" t="s">
        <v>17498</v>
      </c>
      <c r="C2123" s="7">
        <v>4697</v>
      </c>
      <c r="D2123" s="7">
        <v>19</v>
      </c>
      <c r="E2123" s="1">
        <v>4904.5600000000004</v>
      </c>
      <c r="F2123" s="1">
        <v>943.58</v>
      </c>
      <c r="G2123" s="1">
        <v>292.04000000000002</v>
      </c>
      <c r="H2123" s="1">
        <v>91.67</v>
      </c>
      <c r="I2123" s="6">
        <v>1327.29</v>
      </c>
      <c r="J2123" s="86"/>
      <c r="K2123" s="86"/>
      <c r="L2123" s="85"/>
      <c r="M2123" s="85"/>
      <c r="N2123" s="85"/>
      <c r="O2123" s="85"/>
      <c r="P2123" s="85"/>
      <c r="Q2123" s="32">
        <f t="shared" si="32"/>
        <v>1327.29</v>
      </c>
    </row>
    <row r="2124" spans="1:17" x14ac:dyDescent="0.25">
      <c r="A2124" s="83" t="s">
        <v>9792</v>
      </c>
      <c r="B2124" s="84" t="s">
        <v>17499</v>
      </c>
      <c r="C2124" s="7">
        <v>2302</v>
      </c>
      <c r="D2124" s="7">
        <v>28</v>
      </c>
      <c r="E2124" s="1">
        <v>6843.69</v>
      </c>
      <c r="F2124" s="1">
        <v>462.45</v>
      </c>
      <c r="G2124" s="1">
        <v>430.38</v>
      </c>
      <c r="H2124" s="1">
        <v>127.91</v>
      </c>
      <c r="I2124" s="6">
        <v>1020.74</v>
      </c>
      <c r="J2124" s="86"/>
      <c r="K2124" s="86"/>
      <c r="L2124" s="85"/>
      <c r="M2124" s="85"/>
      <c r="N2124" s="85"/>
      <c r="O2124" s="85"/>
      <c r="P2124" s="85"/>
      <c r="Q2124" s="32">
        <f t="shared" si="32"/>
        <v>1020.74</v>
      </c>
    </row>
    <row r="2125" spans="1:17" x14ac:dyDescent="0.25">
      <c r="A2125" s="83" t="s">
        <v>9793</v>
      </c>
      <c r="B2125" s="84" t="s">
        <v>17500</v>
      </c>
      <c r="C2125" s="7">
        <v>1340</v>
      </c>
      <c r="D2125" s="7">
        <v>9</v>
      </c>
      <c r="E2125" s="1">
        <v>6717.81</v>
      </c>
      <c r="F2125" s="1">
        <v>269.19</v>
      </c>
      <c r="G2125" s="1">
        <v>138.34</v>
      </c>
      <c r="H2125" s="1">
        <v>125.56</v>
      </c>
      <c r="I2125" s="6">
        <v>533.09</v>
      </c>
      <c r="J2125" s="86"/>
      <c r="K2125" s="86"/>
      <c r="L2125" s="85"/>
      <c r="M2125" s="85"/>
      <c r="N2125" s="85"/>
      <c r="O2125" s="85"/>
      <c r="P2125" s="85"/>
      <c r="Q2125" s="32">
        <f t="shared" si="32"/>
        <v>533.09</v>
      </c>
    </row>
    <row r="2126" spans="1:17" x14ac:dyDescent="0.25">
      <c r="A2126" s="83" t="s">
        <v>9794</v>
      </c>
      <c r="B2126" s="84" t="s">
        <v>17501</v>
      </c>
      <c r="C2126" s="7">
        <v>2990</v>
      </c>
      <c r="D2126" s="7">
        <v>13</v>
      </c>
      <c r="E2126" s="1">
        <v>7878.08</v>
      </c>
      <c r="F2126" s="1">
        <v>600.66</v>
      </c>
      <c r="G2126" s="1">
        <v>199.82</v>
      </c>
      <c r="H2126" s="1">
        <v>147.25</v>
      </c>
      <c r="I2126" s="6">
        <v>947.73</v>
      </c>
      <c r="J2126" s="86"/>
      <c r="K2126" s="86"/>
      <c r="L2126" s="85"/>
      <c r="M2126" s="85"/>
      <c r="N2126" s="85"/>
      <c r="O2126" s="85"/>
      <c r="P2126" s="85"/>
      <c r="Q2126" s="32">
        <f t="shared" ref="Q2126:Q2189" si="33">P2126+I2126</f>
        <v>947.73</v>
      </c>
    </row>
    <row r="2127" spans="1:17" x14ac:dyDescent="0.25">
      <c r="A2127" s="83" t="s">
        <v>9795</v>
      </c>
      <c r="B2127" s="84" t="s">
        <v>17502</v>
      </c>
      <c r="C2127" s="7">
        <v>11406</v>
      </c>
      <c r="D2127" s="7">
        <v>87</v>
      </c>
      <c r="E2127" s="1">
        <v>61605.06</v>
      </c>
      <c r="F2127" s="1">
        <v>2291.36</v>
      </c>
      <c r="G2127" s="1">
        <v>1337.23</v>
      </c>
      <c r="H2127" s="1">
        <v>1151.45</v>
      </c>
      <c r="I2127" s="6">
        <v>4780.04</v>
      </c>
      <c r="J2127" s="86"/>
      <c r="K2127" s="86"/>
      <c r="L2127" s="85"/>
      <c r="M2127" s="85"/>
      <c r="N2127" s="85"/>
      <c r="O2127" s="85"/>
      <c r="P2127" s="85"/>
      <c r="Q2127" s="32">
        <f t="shared" si="33"/>
        <v>4780.04</v>
      </c>
    </row>
    <row r="2128" spans="1:17" x14ac:dyDescent="0.25">
      <c r="A2128" s="83" t="s">
        <v>9796</v>
      </c>
      <c r="B2128" s="84" t="s">
        <v>17503</v>
      </c>
      <c r="C2128" s="7">
        <v>3268</v>
      </c>
      <c r="D2128" s="7">
        <v>19</v>
      </c>
      <c r="E2128" s="1">
        <v>13100.48</v>
      </c>
      <c r="F2128" s="1">
        <v>656.51</v>
      </c>
      <c r="G2128" s="1">
        <v>292.04000000000002</v>
      </c>
      <c r="H2128" s="1">
        <v>244.86</v>
      </c>
      <c r="I2128" s="6">
        <v>1193.4100000000001</v>
      </c>
      <c r="J2128" s="86"/>
      <c r="K2128" s="86"/>
      <c r="L2128" s="85"/>
      <c r="M2128" s="85"/>
      <c r="N2128" s="85"/>
      <c r="O2128" s="85"/>
      <c r="P2128" s="85"/>
      <c r="Q2128" s="32">
        <f t="shared" si="33"/>
        <v>1193.4100000000001</v>
      </c>
    </row>
    <row r="2129" spans="1:17" x14ac:dyDescent="0.25">
      <c r="A2129" s="83" t="s">
        <v>9797</v>
      </c>
      <c r="B2129" s="84" t="s">
        <v>17504</v>
      </c>
      <c r="C2129" s="7">
        <v>5352</v>
      </c>
      <c r="D2129" s="7">
        <v>32</v>
      </c>
      <c r="E2129" s="1">
        <v>21208.1</v>
      </c>
      <c r="F2129" s="1">
        <v>1075.17</v>
      </c>
      <c r="G2129" s="1">
        <v>491.86</v>
      </c>
      <c r="H2129" s="1">
        <v>396.4</v>
      </c>
      <c r="I2129" s="6">
        <v>1963.43</v>
      </c>
      <c r="J2129" s="86"/>
      <c r="K2129" s="86"/>
      <c r="L2129" s="85"/>
      <c r="M2129" s="85"/>
      <c r="N2129" s="85"/>
      <c r="O2129" s="85"/>
      <c r="P2129" s="85"/>
      <c r="Q2129" s="32">
        <f t="shared" si="33"/>
        <v>1963.43</v>
      </c>
    </row>
    <row r="2130" spans="1:17" x14ac:dyDescent="0.25">
      <c r="A2130" s="83" t="s">
        <v>9798</v>
      </c>
      <c r="B2130" s="84" t="s">
        <v>17505</v>
      </c>
      <c r="C2130" s="7">
        <v>1319</v>
      </c>
      <c r="D2130" s="7">
        <v>13</v>
      </c>
      <c r="E2130" s="1">
        <v>40236.559999999998</v>
      </c>
      <c r="F2130" s="1">
        <v>264.98</v>
      </c>
      <c r="G2130" s="1">
        <v>199.82</v>
      </c>
      <c r="H2130" s="1">
        <v>752.06</v>
      </c>
      <c r="I2130" s="6">
        <v>1216.8599999999999</v>
      </c>
      <c r="J2130" s="86"/>
      <c r="K2130" s="86"/>
      <c r="L2130" s="85"/>
      <c r="M2130" s="85"/>
      <c r="N2130" s="85"/>
      <c r="O2130" s="85"/>
      <c r="P2130" s="85"/>
      <c r="Q2130" s="32">
        <f t="shared" si="33"/>
        <v>1216.8599999999999</v>
      </c>
    </row>
    <row r="2131" spans="1:17" x14ac:dyDescent="0.25">
      <c r="A2131" s="83" t="s">
        <v>9799</v>
      </c>
      <c r="B2131" s="84" t="s">
        <v>17506</v>
      </c>
      <c r="C2131" s="7">
        <v>3841</v>
      </c>
      <c r="D2131" s="7">
        <v>35</v>
      </c>
      <c r="E2131" s="1">
        <v>82703.77</v>
      </c>
      <c r="F2131" s="1">
        <v>771.62</v>
      </c>
      <c r="G2131" s="1">
        <v>537.97</v>
      </c>
      <c r="H2131" s="1">
        <v>1545.8</v>
      </c>
      <c r="I2131" s="6">
        <v>2855.39</v>
      </c>
      <c r="J2131" s="86"/>
      <c r="K2131" s="86"/>
      <c r="L2131" s="85"/>
      <c r="M2131" s="85"/>
      <c r="N2131" s="85"/>
      <c r="O2131" s="85"/>
      <c r="P2131" s="85"/>
      <c r="Q2131" s="32">
        <f t="shared" si="33"/>
        <v>2855.39</v>
      </c>
    </row>
    <row r="2132" spans="1:17" x14ac:dyDescent="0.25">
      <c r="A2132" s="83" t="s">
        <v>9800</v>
      </c>
      <c r="B2132" s="84" t="s">
        <v>17507</v>
      </c>
      <c r="C2132" s="7">
        <v>7419</v>
      </c>
      <c r="D2132" s="7">
        <v>102</v>
      </c>
      <c r="E2132" s="1">
        <v>67383.02</v>
      </c>
      <c r="F2132" s="1">
        <v>1490.41</v>
      </c>
      <c r="G2132" s="1">
        <v>1567.79</v>
      </c>
      <c r="H2132" s="1">
        <v>1259.45</v>
      </c>
      <c r="I2132" s="6">
        <v>4317.6499999999996</v>
      </c>
      <c r="J2132" s="86"/>
      <c r="K2132" s="86"/>
      <c r="L2132" s="85"/>
      <c r="M2132" s="85"/>
      <c r="N2132" s="85"/>
      <c r="O2132" s="85"/>
      <c r="P2132" s="85"/>
      <c r="Q2132" s="32">
        <f t="shared" si="33"/>
        <v>4317.6499999999996</v>
      </c>
    </row>
    <row r="2133" spans="1:17" x14ac:dyDescent="0.25">
      <c r="A2133" s="83" t="s">
        <v>9801</v>
      </c>
      <c r="B2133" s="84" t="s">
        <v>17508</v>
      </c>
      <c r="C2133" s="7">
        <v>2497</v>
      </c>
      <c r="D2133" s="7">
        <v>50</v>
      </c>
      <c r="E2133" s="1">
        <v>25699.82</v>
      </c>
      <c r="F2133" s="1">
        <v>501.62</v>
      </c>
      <c r="G2133" s="1">
        <v>768.53</v>
      </c>
      <c r="H2133" s="1">
        <v>480.35</v>
      </c>
      <c r="I2133" s="6">
        <v>1750.5</v>
      </c>
      <c r="J2133" s="86"/>
      <c r="K2133" s="86"/>
      <c r="L2133" s="85"/>
      <c r="M2133" s="85"/>
      <c r="N2133" s="85"/>
      <c r="O2133" s="85"/>
      <c r="P2133" s="85"/>
      <c r="Q2133" s="32">
        <f t="shared" si="33"/>
        <v>1750.5</v>
      </c>
    </row>
    <row r="2134" spans="1:17" x14ac:dyDescent="0.25">
      <c r="A2134" s="83" t="s">
        <v>9802</v>
      </c>
      <c r="B2134" s="84" t="s">
        <v>17509</v>
      </c>
      <c r="C2134" s="7">
        <v>6277</v>
      </c>
      <c r="D2134" s="7">
        <v>73</v>
      </c>
      <c r="E2134" s="1">
        <v>14978.28</v>
      </c>
      <c r="F2134" s="1">
        <v>1260.99</v>
      </c>
      <c r="G2134" s="1">
        <v>1122.05</v>
      </c>
      <c r="H2134" s="1">
        <v>279.95999999999998</v>
      </c>
      <c r="I2134" s="6">
        <v>2663</v>
      </c>
      <c r="J2134" s="86"/>
      <c r="K2134" s="86"/>
      <c r="L2134" s="85"/>
      <c r="M2134" s="85"/>
      <c r="N2134" s="85"/>
      <c r="O2134" s="85"/>
      <c r="P2134" s="85"/>
      <c r="Q2134" s="32">
        <f t="shared" si="33"/>
        <v>2663</v>
      </c>
    </row>
    <row r="2135" spans="1:17" x14ac:dyDescent="0.25">
      <c r="A2135" s="83" t="s">
        <v>9803</v>
      </c>
      <c r="B2135" s="84" t="s">
        <v>17510</v>
      </c>
      <c r="C2135" s="7">
        <v>1186</v>
      </c>
      <c r="D2135" s="7">
        <v>15</v>
      </c>
      <c r="E2135" s="1">
        <v>6029.34</v>
      </c>
      <c r="F2135" s="1">
        <v>238.26</v>
      </c>
      <c r="G2135" s="1">
        <v>230.56</v>
      </c>
      <c r="H2135" s="1">
        <v>112.7</v>
      </c>
      <c r="I2135" s="6">
        <v>581.52</v>
      </c>
      <c r="J2135" s="86"/>
      <c r="K2135" s="86"/>
      <c r="L2135" s="85"/>
      <c r="M2135" s="85"/>
      <c r="N2135" s="85"/>
      <c r="O2135" s="85"/>
      <c r="P2135" s="85"/>
      <c r="Q2135" s="32">
        <f t="shared" si="33"/>
        <v>581.52</v>
      </c>
    </row>
    <row r="2136" spans="1:17" x14ac:dyDescent="0.25">
      <c r="A2136" s="83" t="s">
        <v>9804</v>
      </c>
      <c r="B2136" s="84" t="s">
        <v>17511</v>
      </c>
      <c r="C2136" s="7">
        <v>1907</v>
      </c>
      <c r="D2136" s="7">
        <v>30</v>
      </c>
      <c r="E2136" s="1">
        <v>71794.16</v>
      </c>
      <c r="F2136" s="1">
        <v>383.1</v>
      </c>
      <c r="G2136" s="1">
        <v>461.11</v>
      </c>
      <c r="H2136" s="1">
        <v>1341.9</v>
      </c>
      <c r="I2136" s="6">
        <v>2186.11</v>
      </c>
      <c r="J2136" s="86"/>
      <c r="K2136" s="86"/>
      <c r="L2136" s="85"/>
      <c r="M2136" s="85"/>
      <c r="N2136" s="85"/>
      <c r="O2136" s="85"/>
      <c r="P2136" s="85"/>
      <c r="Q2136" s="32">
        <f t="shared" si="33"/>
        <v>2186.11</v>
      </c>
    </row>
    <row r="2137" spans="1:17" x14ac:dyDescent="0.25">
      <c r="A2137" s="83" t="s">
        <v>9805</v>
      </c>
      <c r="B2137" s="84" t="s">
        <v>17512</v>
      </c>
      <c r="C2137" s="7">
        <v>5215</v>
      </c>
      <c r="D2137" s="7">
        <v>37</v>
      </c>
      <c r="E2137" s="1">
        <v>131477.82999999999</v>
      </c>
      <c r="F2137" s="1">
        <v>1047.6500000000001</v>
      </c>
      <c r="G2137" s="1">
        <v>568.71</v>
      </c>
      <c r="H2137" s="1">
        <v>2457.4299999999998</v>
      </c>
      <c r="I2137" s="6">
        <v>4073.79</v>
      </c>
      <c r="J2137" s="86"/>
      <c r="K2137" s="86"/>
      <c r="L2137" s="85"/>
      <c r="M2137" s="85"/>
      <c r="N2137" s="85"/>
      <c r="O2137" s="85"/>
      <c r="P2137" s="85"/>
      <c r="Q2137" s="32">
        <f t="shared" si="33"/>
        <v>4073.79</v>
      </c>
    </row>
    <row r="2138" spans="1:17" x14ac:dyDescent="0.25">
      <c r="A2138" s="83" t="s">
        <v>9806</v>
      </c>
      <c r="B2138" s="84" t="s">
        <v>17513</v>
      </c>
      <c r="C2138" s="7">
        <v>4596</v>
      </c>
      <c r="D2138" s="7">
        <v>32</v>
      </c>
      <c r="E2138" s="1">
        <v>56982.12</v>
      </c>
      <c r="F2138" s="1">
        <v>923.3</v>
      </c>
      <c r="G2138" s="1">
        <v>491.86</v>
      </c>
      <c r="H2138" s="1">
        <v>1065.04</v>
      </c>
      <c r="I2138" s="6">
        <v>2480.1999999999998</v>
      </c>
      <c r="J2138" s="86"/>
      <c r="K2138" s="86"/>
      <c r="L2138" s="85"/>
      <c r="M2138" s="85"/>
      <c r="N2138" s="85"/>
      <c r="O2138" s="85"/>
      <c r="P2138" s="85"/>
      <c r="Q2138" s="32">
        <f t="shared" si="33"/>
        <v>2480.1999999999998</v>
      </c>
    </row>
    <row r="2139" spans="1:17" x14ac:dyDescent="0.25">
      <c r="A2139" s="83" t="s">
        <v>9807</v>
      </c>
      <c r="B2139" s="84" t="s">
        <v>17514</v>
      </c>
      <c r="C2139" s="7">
        <v>8427</v>
      </c>
      <c r="D2139" s="7">
        <v>64</v>
      </c>
      <c r="E2139" s="1">
        <v>45020.04</v>
      </c>
      <c r="F2139" s="1">
        <v>1692.9</v>
      </c>
      <c r="G2139" s="1">
        <v>983.71</v>
      </c>
      <c r="H2139" s="1">
        <v>841.46</v>
      </c>
      <c r="I2139" s="6">
        <v>3518.07</v>
      </c>
      <c r="J2139" s="86"/>
      <c r="K2139" s="86"/>
      <c r="L2139" s="85"/>
      <c r="M2139" s="85"/>
      <c r="N2139" s="85"/>
      <c r="O2139" s="85"/>
      <c r="P2139" s="85"/>
      <c r="Q2139" s="32">
        <f t="shared" si="33"/>
        <v>3518.07</v>
      </c>
    </row>
    <row r="2140" spans="1:17" x14ac:dyDescent="0.25">
      <c r="A2140" s="83" t="s">
        <v>9808</v>
      </c>
      <c r="B2140" s="84" t="s">
        <v>17515</v>
      </c>
      <c r="C2140" s="7">
        <v>39056</v>
      </c>
      <c r="D2140" s="7">
        <v>469</v>
      </c>
      <c r="E2140" s="1">
        <v>368906.57</v>
      </c>
      <c r="F2140" s="1">
        <v>7845.99</v>
      </c>
      <c r="G2140" s="1">
        <v>7208.77</v>
      </c>
      <c r="H2140" s="1">
        <v>6895.18</v>
      </c>
      <c r="I2140" s="6">
        <v>21949.94</v>
      </c>
      <c r="J2140" s="86"/>
      <c r="K2140" s="86"/>
      <c r="L2140" s="85"/>
      <c r="M2140" s="85"/>
      <c r="N2140" s="85"/>
      <c r="O2140" s="85"/>
      <c r="P2140" s="85"/>
      <c r="Q2140" s="32">
        <f t="shared" si="33"/>
        <v>21949.94</v>
      </c>
    </row>
    <row r="2141" spans="1:17" x14ac:dyDescent="0.25">
      <c r="A2141" s="83" t="s">
        <v>9809</v>
      </c>
      <c r="B2141" s="84" t="s">
        <v>17516</v>
      </c>
      <c r="C2141" s="7">
        <v>5023</v>
      </c>
      <c r="D2141" s="7">
        <v>35</v>
      </c>
      <c r="E2141" s="1">
        <v>19936.580000000002</v>
      </c>
      <c r="F2141" s="1">
        <v>1009.07</v>
      </c>
      <c r="G2141" s="1">
        <v>537.97</v>
      </c>
      <c r="H2141" s="1">
        <v>372.63</v>
      </c>
      <c r="I2141" s="6">
        <v>1919.67</v>
      </c>
      <c r="J2141" s="86"/>
      <c r="K2141" s="86"/>
      <c r="L2141" s="85"/>
      <c r="M2141" s="85"/>
      <c r="N2141" s="85"/>
      <c r="O2141" s="85"/>
      <c r="P2141" s="85"/>
      <c r="Q2141" s="32">
        <f t="shared" si="33"/>
        <v>1919.67</v>
      </c>
    </row>
    <row r="2142" spans="1:17" x14ac:dyDescent="0.25">
      <c r="A2142" s="83" t="s">
        <v>9810</v>
      </c>
      <c r="B2142" s="84" t="s">
        <v>17517</v>
      </c>
      <c r="C2142" s="7">
        <v>6788</v>
      </c>
      <c r="D2142" s="7">
        <v>67</v>
      </c>
      <c r="E2142" s="1">
        <v>44972.69</v>
      </c>
      <c r="F2142" s="1">
        <v>1363.65</v>
      </c>
      <c r="G2142" s="1">
        <v>1029.82</v>
      </c>
      <c r="H2142" s="1">
        <v>840.58</v>
      </c>
      <c r="I2142" s="6">
        <v>3234.05</v>
      </c>
      <c r="J2142" s="86"/>
      <c r="K2142" s="86"/>
      <c r="L2142" s="85"/>
      <c r="M2142" s="85"/>
      <c r="N2142" s="85"/>
      <c r="O2142" s="85"/>
      <c r="P2142" s="85"/>
      <c r="Q2142" s="32">
        <f t="shared" si="33"/>
        <v>3234.05</v>
      </c>
    </row>
    <row r="2143" spans="1:17" x14ac:dyDescent="0.25">
      <c r="A2143" s="83" t="s">
        <v>9811</v>
      </c>
      <c r="B2143" s="84" t="s">
        <v>17518</v>
      </c>
      <c r="C2143" s="7">
        <v>14274</v>
      </c>
      <c r="D2143" s="7">
        <v>109</v>
      </c>
      <c r="E2143" s="1">
        <v>93458.84</v>
      </c>
      <c r="F2143" s="1">
        <v>2867.51</v>
      </c>
      <c r="G2143" s="1">
        <v>1675.38</v>
      </c>
      <c r="H2143" s="1">
        <v>1746.82</v>
      </c>
      <c r="I2143" s="6">
        <v>6289.71</v>
      </c>
      <c r="J2143" s="86"/>
      <c r="K2143" s="86"/>
      <c r="L2143" s="85"/>
      <c r="M2143" s="85"/>
      <c r="N2143" s="85"/>
      <c r="O2143" s="85"/>
      <c r="P2143" s="85"/>
      <c r="Q2143" s="32">
        <f t="shared" si="33"/>
        <v>6289.71</v>
      </c>
    </row>
    <row r="2144" spans="1:17" x14ac:dyDescent="0.25">
      <c r="A2144" s="83" t="s">
        <v>9812</v>
      </c>
      <c r="B2144" s="84" t="s">
        <v>17519</v>
      </c>
      <c r="C2144" s="7">
        <v>36534</v>
      </c>
      <c r="D2144" s="7">
        <v>411</v>
      </c>
      <c r="E2144" s="1">
        <v>153541.63</v>
      </c>
      <c r="F2144" s="1">
        <v>7339.34</v>
      </c>
      <c r="G2144" s="1">
        <v>6317.28</v>
      </c>
      <c r="H2144" s="1">
        <v>2869.82</v>
      </c>
      <c r="I2144" s="6">
        <v>16526.439999999999</v>
      </c>
      <c r="J2144" s="86"/>
      <c r="K2144" s="86"/>
      <c r="L2144" s="85"/>
      <c r="M2144" s="85"/>
      <c r="N2144" s="85"/>
      <c r="O2144" s="85"/>
      <c r="P2144" s="85"/>
      <c r="Q2144" s="32">
        <f t="shared" si="33"/>
        <v>16526.439999999999</v>
      </c>
    </row>
    <row r="2145" spans="1:17" x14ac:dyDescent="0.25">
      <c r="A2145" s="83" t="s">
        <v>9813</v>
      </c>
      <c r="B2145" s="84" t="s">
        <v>17520</v>
      </c>
      <c r="C2145" s="7">
        <v>12625</v>
      </c>
      <c r="D2145" s="7">
        <v>188</v>
      </c>
      <c r="E2145" s="1">
        <v>70744.27</v>
      </c>
      <c r="F2145" s="1">
        <v>2536.25</v>
      </c>
      <c r="G2145" s="1">
        <v>2889.66</v>
      </c>
      <c r="H2145" s="1">
        <v>1322.27</v>
      </c>
      <c r="I2145" s="6">
        <v>6748.18</v>
      </c>
      <c r="J2145" s="86"/>
      <c r="K2145" s="86"/>
      <c r="L2145" s="85"/>
      <c r="M2145" s="85"/>
      <c r="N2145" s="85"/>
      <c r="O2145" s="85"/>
      <c r="P2145" s="85"/>
      <c r="Q2145" s="32">
        <f t="shared" si="33"/>
        <v>6748.18</v>
      </c>
    </row>
    <row r="2146" spans="1:17" x14ac:dyDescent="0.25">
      <c r="A2146" s="83" t="s">
        <v>9814</v>
      </c>
      <c r="B2146" s="84" t="s">
        <v>17521</v>
      </c>
      <c r="C2146" s="7">
        <v>7533</v>
      </c>
      <c r="D2146" s="7">
        <v>107</v>
      </c>
      <c r="E2146" s="1">
        <v>39546.120000000003</v>
      </c>
      <c r="F2146" s="1">
        <v>1513.31</v>
      </c>
      <c r="G2146" s="1">
        <v>1644.64</v>
      </c>
      <c r="H2146" s="1">
        <v>739.15</v>
      </c>
      <c r="I2146" s="6">
        <v>3897.1</v>
      </c>
      <c r="J2146" s="86"/>
      <c r="K2146" s="86"/>
      <c r="L2146" s="85"/>
      <c r="M2146" s="85"/>
      <c r="N2146" s="85"/>
      <c r="O2146" s="85"/>
      <c r="P2146" s="85"/>
      <c r="Q2146" s="32">
        <f t="shared" si="33"/>
        <v>3897.1</v>
      </c>
    </row>
    <row r="2147" spans="1:17" x14ac:dyDescent="0.25">
      <c r="A2147" s="83" t="s">
        <v>9815</v>
      </c>
      <c r="B2147" s="84" t="s">
        <v>17522</v>
      </c>
      <c r="C2147" s="7">
        <v>5633</v>
      </c>
      <c r="D2147" s="7">
        <v>67</v>
      </c>
      <c r="E2147" s="1">
        <v>58207.47</v>
      </c>
      <c r="F2147" s="1">
        <v>1131.6199999999999</v>
      </c>
      <c r="G2147" s="1">
        <v>1029.82</v>
      </c>
      <c r="H2147" s="1">
        <v>1087.94</v>
      </c>
      <c r="I2147" s="6">
        <v>3249.38</v>
      </c>
      <c r="J2147" s="86"/>
      <c r="K2147" s="86"/>
      <c r="L2147" s="85"/>
      <c r="M2147" s="85"/>
      <c r="N2147" s="85"/>
      <c r="O2147" s="85"/>
      <c r="P2147" s="85"/>
      <c r="Q2147" s="32">
        <f t="shared" si="33"/>
        <v>3249.38</v>
      </c>
    </row>
    <row r="2148" spans="1:17" x14ac:dyDescent="0.25">
      <c r="A2148" s="83" t="s">
        <v>9816</v>
      </c>
      <c r="B2148" s="84" t="s">
        <v>17523</v>
      </c>
      <c r="C2148" s="7">
        <v>6155</v>
      </c>
      <c r="D2148" s="7">
        <v>46</v>
      </c>
      <c r="E2148" s="1">
        <v>28876.67</v>
      </c>
      <c r="F2148" s="1">
        <v>1236.48</v>
      </c>
      <c r="G2148" s="1">
        <v>707.04</v>
      </c>
      <c r="H2148" s="1">
        <v>539.73</v>
      </c>
      <c r="I2148" s="6">
        <v>2483.25</v>
      </c>
      <c r="J2148" s="86"/>
      <c r="K2148" s="86"/>
      <c r="L2148" s="85"/>
      <c r="M2148" s="85"/>
      <c r="N2148" s="85"/>
      <c r="O2148" s="85"/>
      <c r="P2148" s="85"/>
      <c r="Q2148" s="32">
        <f t="shared" si="33"/>
        <v>2483.25</v>
      </c>
    </row>
    <row r="2149" spans="1:17" x14ac:dyDescent="0.25">
      <c r="A2149" s="83" t="s">
        <v>9817</v>
      </c>
      <c r="B2149" s="84" t="s">
        <v>17524</v>
      </c>
      <c r="C2149" s="7">
        <v>2383</v>
      </c>
      <c r="D2149" s="7">
        <v>13</v>
      </c>
      <c r="E2149" s="1">
        <v>2484.7399999999998</v>
      </c>
      <c r="F2149" s="1">
        <v>478.72</v>
      </c>
      <c r="G2149" s="1">
        <v>199.82</v>
      </c>
      <c r="H2149" s="1">
        <v>46.44</v>
      </c>
      <c r="I2149" s="6">
        <v>724.98</v>
      </c>
      <c r="J2149" s="86"/>
      <c r="K2149" s="86"/>
      <c r="L2149" s="85"/>
      <c r="M2149" s="85"/>
      <c r="N2149" s="85"/>
      <c r="O2149" s="85"/>
      <c r="P2149" s="85"/>
      <c r="Q2149" s="32">
        <f t="shared" si="33"/>
        <v>724.98</v>
      </c>
    </row>
    <row r="2150" spans="1:17" x14ac:dyDescent="0.25">
      <c r="A2150" s="83" t="s">
        <v>9818</v>
      </c>
      <c r="B2150" s="84" t="s">
        <v>17525</v>
      </c>
      <c r="C2150" s="7">
        <v>8366</v>
      </c>
      <c r="D2150" s="7">
        <v>156</v>
      </c>
      <c r="E2150" s="1">
        <v>237115.1</v>
      </c>
      <c r="F2150" s="1">
        <v>1680.66</v>
      </c>
      <c r="G2150" s="1">
        <v>2397.8000000000002</v>
      </c>
      <c r="H2150" s="1">
        <v>4431.88</v>
      </c>
      <c r="I2150" s="6">
        <v>8510.34</v>
      </c>
      <c r="J2150" s="86"/>
      <c r="K2150" s="86"/>
      <c r="L2150" s="85"/>
      <c r="M2150" s="85"/>
      <c r="N2150" s="85"/>
      <c r="O2150" s="85"/>
      <c r="P2150" s="85"/>
      <c r="Q2150" s="32">
        <f t="shared" si="33"/>
        <v>8510.34</v>
      </c>
    </row>
    <row r="2151" spans="1:17" x14ac:dyDescent="0.25">
      <c r="A2151" s="83" t="s">
        <v>9819</v>
      </c>
      <c r="B2151" s="84" t="s">
        <v>17526</v>
      </c>
      <c r="C2151" s="7">
        <v>4652</v>
      </c>
      <c r="D2151" s="7">
        <v>64</v>
      </c>
      <c r="E2151" s="1">
        <v>20040.900000000001</v>
      </c>
      <c r="F2151" s="1">
        <v>934.54</v>
      </c>
      <c r="G2151" s="1">
        <v>983.71</v>
      </c>
      <c r="H2151" s="1">
        <v>374.58</v>
      </c>
      <c r="I2151" s="6">
        <v>2292.83</v>
      </c>
      <c r="J2151" s="86"/>
      <c r="K2151" s="86"/>
      <c r="L2151" s="85"/>
      <c r="M2151" s="85"/>
      <c r="N2151" s="85"/>
      <c r="O2151" s="85"/>
      <c r="P2151" s="85"/>
      <c r="Q2151" s="32">
        <f t="shared" si="33"/>
        <v>2292.83</v>
      </c>
    </row>
    <row r="2152" spans="1:17" x14ac:dyDescent="0.25">
      <c r="A2152" s="83" t="s">
        <v>9820</v>
      </c>
      <c r="B2152" s="84" t="s">
        <v>17527</v>
      </c>
      <c r="C2152" s="7">
        <v>9318</v>
      </c>
      <c r="D2152" s="7">
        <v>109</v>
      </c>
      <c r="E2152" s="1">
        <v>77628.23</v>
      </c>
      <c r="F2152" s="1">
        <v>1871.9</v>
      </c>
      <c r="G2152" s="1">
        <v>1675.38</v>
      </c>
      <c r="H2152" s="1">
        <v>1450.94</v>
      </c>
      <c r="I2152" s="6">
        <v>4998.22</v>
      </c>
      <c r="J2152" s="86"/>
      <c r="K2152" s="86"/>
      <c r="L2152" s="85"/>
      <c r="M2152" s="85"/>
      <c r="N2152" s="85"/>
      <c r="O2152" s="85"/>
      <c r="P2152" s="85"/>
      <c r="Q2152" s="32">
        <f t="shared" si="33"/>
        <v>4998.22</v>
      </c>
    </row>
    <row r="2153" spans="1:17" x14ac:dyDescent="0.25">
      <c r="A2153" s="83" t="s">
        <v>9821</v>
      </c>
      <c r="B2153" s="84" t="s">
        <v>17528</v>
      </c>
      <c r="C2153" s="7">
        <v>5497</v>
      </c>
      <c r="D2153" s="7">
        <v>71</v>
      </c>
      <c r="E2153" s="1">
        <v>30883.88</v>
      </c>
      <c r="F2153" s="1">
        <v>1104.3</v>
      </c>
      <c r="G2153" s="1">
        <v>1091.3</v>
      </c>
      <c r="H2153" s="1">
        <v>577.25</v>
      </c>
      <c r="I2153" s="6">
        <v>2772.85</v>
      </c>
      <c r="J2153" s="86"/>
      <c r="K2153" s="86"/>
      <c r="L2153" s="85"/>
      <c r="M2153" s="85"/>
      <c r="N2153" s="85"/>
      <c r="O2153" s="85"/>
      <c r="P2153" s="85"/>
      <c r="Q2153" s="32">
        <f t="shared" si="33"/>
        <v>2772.85</v>
      </c>
    </row>
    <row r="2154" spans="1:17" x14ac:dyDescent="0.25">
      <c r="A2154" s="83" t="s">
        <v>9822</v>
      </c>
      <c r="B2154" s="84" t="s">
        <v>17529</v>
      </c>
      <c r="C2154" s="7">
        <v>7753</v>
      </c>
      <c r="D2154" s="7">
        <v>93</v>
      </c>
      <c r="E2154" s="1">
        <v>104073.75</v>
      </c>
      <c r="F2154" s="1">
        <v>1557.5</v>
      </c>
      <c r="G2154" s="1">
        <v>1429.46</v>
      </c>
      <c r="H2154" s="1">
        <v>1945.22</v>
      </c>
      <c r="I2154" s="6">
        <v>4932.18</v>
      </c>
      <c r="J2154" s="86"/>
      <c r="K2154" s="86"/>
      <c r="L2154" s="85"/>
      <c r="M2154" s="85"/>
      <c r="N2154" s="85"/>
      <c r="O2154" s="85"/>
      <c r="P2154" s="85"/>
      <c r="Q2154" s="32">
        <f t="shared" si="33"/>
        <v>4932.18</v>
      </c>
    </row>
    <row r="2155" spans="1:17" x14ac:dyDescent="0.25">
      <c r="A2155" s="83" t="s">
        <v>9823</v>
      </c>
      <c r="B2155" s="84" t="s">
        <v>17530</v>
      </c>
      <c r="C2155" s="7">
        <v>10068</v>
      </c>
      <c r="D2155" s="7">
        <v>153</v>
      </c>
      <c r="E2155" s="1">
        <v>1121706.18</v>
      </c>
      <c r="F2155" s="1">
        <v>2022.57</v>
      </c>
      <c r="G2155" s="1">
        <v>2351.69</v>
      </c>
      <c r="H2155" s="1">
        <v>20965.63</v>
      </c>
      <c r="I2155" s="6">
        <v>25339.89</v>
      </c>
      <c r="J2155" s="86"/>
      <c r="K2155" s="86"/>
      <c r="L2155" s="85"/>
      <c r="M2155" s="85"/>
      <c r="N2155" s="85"/>
      <c r="O2155" s="85"/>
      <c r="P2155" s="85"/>
      <c r="Q2155" s="32">
        <f t="shared" si="33"/>
        <v>25339.89</v>
      </c>
    </row>
    <row r="2156" spans="1:17" x14ac:dyDescent="0.25">
      <c r="A2156" s="83" t="s">
        <v>9824</v>
      </c>
      <c r="B2156" s="84" t="s">
        <v>17531</v>
      </c>
      <c r="C2156" s="7">
        <v>9142</v>
      </c>
      <c r="D2156" s="7">
        <v>52</v>
      </c>
      <c r="E2156" s="1">
        <v>48715.66</v>
      </c>
      <c r="F2156" s="1">
        <v>1836.54</v>
      </c>
      <c r="G2156" s="1">
        <v>799.26</v>
      </c>
      <c r="H2156" s="1">
        <v>910.54</v>
      </c>
      <c r="I2156" s="6">
        <v>3546.34</v>
      </c>
      <c r="J2156" s="86"/>
      <c r="K2156" s="86"/>
      <c r="L2156" s="85"/>
      <c r="M2156" s="85"/>
      <c r="N2156" s="85"/>
      <c r="O2156" s="85"/>
      <c r="P2156" s="85"/>
      <c r="Q2156" s="32">
        <f t="shared" si="33"/>
        <v>3546.34</v>
      </c>
    </row>
    <row r="2157" spans="1:17" x14ac:dyDescent="0.25">
      <c r="A2157" s="83" t="s">
        <v>9825</v>
      </c>
      <c r="B2157" s="84" t="s">
        <v>17532</v>
      </c>
      <c r="C2157" s="7">
        <v>11013</v>
      </c>
      <c r="D2157" s="7">
        <v>62</v>
      </c>
      <c r="E2157" s="1">
        <v>22373.35</v>
      </c>
      <c r="F2157" s="1">
        <v>2212.41</v>
      </c>
      <c r="G2157" s="1">
        <v>952.97</v>
      </c>
      <c r="H2157" s="1">
        <v>418.18</v>
      </c>
      <c r="I2157" s="6">
        <v>3583.56</v>
      </c>
      <c r="J2157" s="86"/>
      <c r="K2157" s="86"/>
      <c r="L2157" s="85"/>
      <c r="M2157" s="85"/>
      <c r="N2157" s="85"/>
      <c r="O2157" s="85"/>
      <c r="P2157" s="85"/>
      <c r="Q2157" s="32">
        <f t="shared" si="33"/>
        <v>3583.56</v>
      </c>
    </row>
    <row r="2158" spans="1:17" x14ac:dyDescent="0.25">
      <c r="A2158" s="83" t="s">
        <v>9826</v>
      </c>
      <c r="B2158" s="84" t="s">
        <v>17533</v>
      </c>
      <c r="C2158" s="7">
        <v>26848</v>
      </c>
      <c r="D2158" s="7">
        <v>291</v>
      </c>
      <c r="E2158" s="1">
        <v>155198.38</v>
      </c>
      <c r="F2158" s="1">
        <v>5393.52</v>
      </c>
      <c r="G2158" s="1">
        <v>4472.82</v>
      </c>
      <c r="H2158" s="1">
        <v>2900.79</v>
      </c>
      <c r="I2158" s="6">
        <v>12767.13</v>
      </c>
      <c r="J2158" s="86"/>
      <c r="K2158" s="86"/>
      <c r="L2158" s="85"/>
      <c r="M2158" s="85"/>
      <c r="N2158" s="85"/>
      <c r="O2158" s="85"/>
      <c r="P2158" s="85"/>
      <c r="Q2158" s="32">
        <f t="shared" si="33"/>
        <v>12767.13</v>
      </c>
    </row>
    <row r="2159" spans="1:17" x14ac:dyDescent="0.25">
      <c r="A2159" s="83" t="s">
        <v>9827</v>
      </c>
      <c r="B2159" s="84" t="s">
        <v>17534</v>
      </c>
      <c r="C2159" s="7">
        <v>4505</v>
      </c>
      <c r="D2159" s="7">
        <v>34</v>
      </c>
      <c r="E2159" s="1">
        <v>41851.629999999997</v>
      </c>
      <c r="F2159" s="1">
        <v>905.02</v>
      </c>
      <c r="G2159" s="1">
        <v>522.6</v>
      </c>
      <c r="H2159" s="1">
        <v>782.24</v>
      </c>
      <c r="I2159" s="6">
        <v>2209.86</v>
      </c>
      <c r="J2159" s="86"/>
      <c r="K2159" s="86"/>
      <c r="L2159" s="85"/>
      <c r="M2159" s="85"/>
      <c r="N2159" s="85"/>
      <c r="O2159" s="85"/>
      <c r="P2159" s="85"/>
      <c r="Q2159" s="32">
        <f t="shared" si="33"/>
        <v>2209.86</v>
      </c>
    </row>
    <row r="2160" spans="1:17" x14ac:dyDescent="0.25">
      <c r="A2160" s="83" t="s">
        <v>9828</v>
      </c>
      <c r="B2160" s="84" t="s">
        <v>17535</v>
      </c>
      <c r="C2160" s="7">
        <v>16186</v>
      </c>
      <c r="D2160" s="7">
        <v>163</v>
      </c>
      <c r="E2160" s="1">
        <v>67036.509999999995</v>
      </c>
      <c r="F2160" s="1">
        <v>3251.62</v>
      </c>
      <c r="G2160" s="1">
        <v>2505.39</v>
      </c>
      <c r="H2160" s="1">
        <v>1252.97</v>
      </c>
      <c r="I2160" s="6">
        <v>7009.98</v>
      </c>
      <c r="J2160" s="86"/>
      <c r="K2160" s="86"/>
      <c r="L2160" s="85"/>
      <c r="M2160" s="85"/>
      <c r="N2160" s="85"/>
      <c r="O2160" s="85"/>
      <c r="P2160" s="85"/>
      <c r="Q2160" s="32">
        <f t="shared" si="33"/>
        <v>7009.98</v>
      </c>
    </row>
    <row r="2161" spans="1:17" x14ac:dyDescent="0.25">
      <c r="A2161" s="83" t="s">
        <v>9829</v>
      </c>
      <c r="B2161" s="84" t="s">
        <v>17536</v>
      </c>
      <c r="C2161" s="7">
        <v>2784</v>
      </c>
      <c r="D2161" s="7">
        <v>31</v>
      </c>
      <c r="E2161" s="1">
        <v>98058.86</v>
      </c>
      <c r="F2161" s="1">
        <v>559.28</v>
      </c>
      <c r="G2161" s="1">
        <v>476.49</v>
      </c>
      <c r="H2161" s="1">
        <v>1832.8</v>
      </c>
      <c r="I2161" s="6">
        <v>2868.57</v>
      </c>
      <c r="J2161" s="86"/>
      <c r="K2161" s="86"/>
      <c r="L2161" s="85"/>
      <c r="M2161" s="85"/>
      <c r="N2161" s="85"/>
      <c r="O2161" s="85"/>
      <c r="P2161" s="85"/>
      <c r="Q2161" s="32">
        <f t="shared" si="33"/>
        <v>2868.57</v>
      </c>
    </row>
    <row r="2162" spans="1:17" x14ac:dyDescent="0.25">
      <c r="A2162" s="83" t="s">
        <v>9830</v>
      </c>
      <c r="B2162" s="84" t="s">
        <v>17537</v>
      </c>
      <c r="C2162" s="7">
        <v>9362</v>
      </c>
      <c r="D2162" s="7">
        <v>114</v>
      </c>
      <c r="E2162" s="1">
        <v>63915.19</v>
      </c>
      <c r="F2162" s="1">
        <v>1880.74</v>
      </c>
      <c r="G2162" s="1">
        <v>1752.24</v>
      </c>
      <c r="H2162" s="1">
        <v>1194.6300000000001</v>
      </c>
      <c r="I2162" s="6">
        <v>4827.6099999999997</v>
      </c>
      <c r="J2162" s="86"/>
      <c r="K2162" s="86"/>
      <c r="L2162" s="85"/>
      <c r="M2162" s="85"/>
      <c r="N2162" s="85"/>
      <c r="O2162" s="85"/>
      <c r="P2162" s="85"/>
      <c r="Q2162" s="32">
        <f t="shared" si="33"/>
        <v>4827.6099999999997</v>
      </c>
    </row>
    <row r="2163" spans="1:17" x14ac:dyDescent="0.25">
      <c r="A2163" s="83" t="s">
        <v>9831</v>
      </c>
      <c r="B2163" s="84" t="s">
        <v>17538</v>
      </c>
      <c r="C2163" s="7">
        <v>97848</v>
      </c>
      <c r="D2163" s="7">
        <v>2053</v>
      </c>
      <c r="E2163" s="1">
        <v>1256216.82</v>
      </c>
      <c r="F2163" s="1">
        <v>19656.77</v>
      </c>
      <c r="G2163" s="1">
        <v>31555.65</v>
      </c>
      <c r="H2163" s="1">
        <v>23479.75</v>
      </c>
      <c r="I2163" s="6">
        <v>74692.17</v>
      </c>
      <c r="J2163" s="86"/>
      <c r="K2163" s="86"/>
      <c r="L2163" s="85"/>
      <c r="M2163" s="85"/>
      <c r="N2163" s="85"/>
      <c r="O2163" s="85"/>
      <c r="P2163" s="85"/>
      <c r="Q2163" s="32">
        <f t="shared" si="33"/>
        <v>74692.17</v>
      </c>
    </row>
    <row r="2164" spans="1:17" x14ac:dyDescent="0.25">
      <c r="A2164" s="83" t="s">
        <v>9832</v>
      </c>
      <c r="B2164" s="84" t="s">
        <v>17539</v>
      </c>
      <c r="C2164" s="7">
        <v>1544</v>
      </c>
      <c r="D2164" s="7">
        <v>4</v>
      </c>
      <c r="E2164" s="1">
        <v>1144.4100000000001</v>
      </c>
      <c r="F2164" s="1">
        <v>310.18</v>
      </c>
      <c r="G2164" s="1">
        <v>61.48</v>
      </c>
      <c r="H2164" s="1">
        <v>21.39</v>
      </c>
      <c r="I2164" s="6">
        <v>393.05</v>
      </c>
      <c r="J2164" s="86"/>
      <c r="K2164" s="86"/>
      <c r="L2164" s="85"/>
      <c r="M2164" s="85"/>
      <c r="N2164" s="85"/>
      <c r="O2164" s="85"/>
      <c r="P2164" s="85"/>
      <c r="Q2164" s="32">
        <f t="shared" si="33"/>
        <v>393.05</v>
      </c>
    </row>
    <row r="2165" spans="1:17" x14ac:dyDescent="0.25">
      <c r="A2165" s="83" t="s">
        <v>9833</v>
      </c>
      <c r="B2165" s="84" t="s">
        <v>17540</v>
      </c>
      <c r="C2165" s="7">
        <v>1730</v>
      </c>
      <c r="D2165" s="7">
        <v>11</v>
      </c>
      <c r="E2165" s="1">
        <v>13265.06</v>
      </c>
      <c r="F2165" s="1">
        <v>347.54</v>
      </c>
      <c r="G2165" s="1">
        <v>169.07</v>
      </c>
      <c r="H2165" s="1">
        <v>247.94</v>
      </c>
      <c r="I2165" s="6">
        <v>764.55</v>
      </c>
      <c r="J2165" s="86"/>
      <c r="K2165" s="86"/>
      <c r="L2165" s="85"/>
      <c r="M2165" s="85"/>
      <c r="N2165" s="85"/>
      <c r="O2165" s="85"/>
      <c r="P2165" s="85"/>
      <c r="Q2165" s="32">
        <f t="shared" si="33"/>
        <v>764.55</v>
      </c>
    </row>
    <row r="2166" spans="1:17" x14ac:dyDescent="0.25">
      <c r="A2166" s="83" t="s">
        <v>9834</v>
      </c>
      <c r="B2166" s="84" t="s">
        <v>17541</v>
      </c>
      <c r="C2166" s="7">
        <v>1083</v>
      </c>
      <c r="D2166" s="7">
        <v>32</v>
      </c>
      <c r="E2166" s="1">
        <v>72542.17</v>
      </c>
      <c r="F2166" s="1">
        <v>217.57</v>
      </c>
      <c r="G2166" s="1">
        <v>491.86</v>
      </c>
      <c r="H2166" s="1">
        <v>1355.87</v>
      </c>
      <c r="I2166" s="6">
        <v>2065.3000000000002</v>
      </c>
      <c r="J2166" s="86"/>
      <c r="K2166" s="86"/>
      <c r="L2166" s="85"/>
      <c r="M2166" s="85"/>
      <c r="N2166" s="85"/>
      <c r="O2166" s="85"/>
      <c r="P2166" s="85"/>
      <c r="Q2166" s="32">
        <f t="shared" si="33"/>
        <v>2065.3000000000002</v>
      </c>
    </row>
    <row r="2167" spans="1:17" x14ac:dyDescent="0.25">
      <c r="A2167" s="83" t="s">
        <v>9835</v>
      </c>
      <c r="B2167" s="84" t="s">
        <v>17542</v>
      </c>
      <c r="C2167" s="7">
        <v>18632</v>
      </c>
      <c r="D2167" s="7">
        <v>174</v>
      </c>
      <c r="E2167" s="1">
        <v>64616.22</v>
      </c>
      <c r="F2167" s="1">
        <v>3743</v>
      </c>
      <c r="G2167" s="1">
        <v>2674.46</v>
      </c>
      <c r="H2167" s="1">
        <v>1207.73</v>
      </c>
      <c r="I2167" s="6">
        <v>7625.19</v>
      </c>
      <c r="J2167" s="86"/>
      <c r="K2167" s="86"/>
      <c r="L2167" s="85"/>
      <c r="M2167" s="85"/>
      <c r="N2167" s="85"/>
      <c r="O2167" s="85"/>
      <c r="P2167" s="85"/>
      <c r="Q2167" s="32">
        <f t="shared" si="33"/>
        <v>7625.19</v>
      </c>
    </row>
    <row r="2168" spans="1:17" x14ac:dyDescent="0.25">
      <c r="A2168" s="83" t="s">
        <v>9836</v>
      </c>
      <c r="B2168" s="84" t="s">
        <v>17543</v>
      </c>
      <c r="C2168" s="7">
        <v>1107</v>
      </c>
      <c r="D2168" s="7">
        <v>8</v>
      </c>
      <c r="E2168" s="1">
        <v>10030.83</v>
      </c>
      <c r="F2168" s="1">
        <v>222.38</v>
      </c>
      <c r="G2168" s="1">
        <v>122.97</v>
      </c>
      <c r="H2168" s="1">
        <v>187.49</v>
      </c>
      <c r="I2168" s="6">
        <v>532.84</v>
      </c>
      <c r="J2168" s="86"/>
      <c r="K2168" s="86"/>
      <c r="L2168" s="85"/>
      <c r="M2168" s="85"/>
      <c r="N2168" s="85"/>
      <c r="O2168" s="85"/>
      <c r="P2168" s="85"/>
      <c r="Q2168" s="32">
        <f t="shared" si="33"/>
        <v>532.84</v>
      </c>
    </row>
    <row r="2169" spans="1:17" x14ac:dyDescent="0.25">
      <c r="A2169" s="83" t="s">
        <v>9837</v>
      </c>
      <c r="B2169" s="84" t="s">
        <v>17544</v>
      </c>
      <c r="C2169" s="7">
        <v>3259</v>
      </c>
      <c r="D2169" s="7">
        <v>27</v>
      </c>
      <c r="E2169" s="1">
        <v>6748.24</v>
      </c>
      <c r="F2169" s="1">
        <v>654.70000000000005</v>
      </c>
      <c r="G2169" s="1">
        <v>415</v>
      </c>
      <c r="H2169" s="1">
        <v>126.13</v>
      </c>
      <c r="I2169" s="6">
        <v>1195.83</v>
      </c>
      <c r="J2169" s="86"/>
      <c r="K2169" s="86"/>
      <c r="L2169" s="85"/>
      <c r="M2169" s="85"/>
      <c r="N2169" s="85"/>
      <c r="O2169" s="85"/>
      <c r="P2169" s="85"/>
      <c r="Q2169" s="32">
        <f t="shared" si="33"/>
        <v>1195.83</v>
      </c>
    </row>
    <row r="2170" spans="1:17" x14ac:dyDescent="0.25">
      <c r="A2170" s="83" t="s">
        <v>9838</v>
      </c>
      <c r="B2170" s="84" t="s">
        <v>17545</v>
      </c>
      <c r="C2170" s="7">
        <v>3516</v>
      </c>
      <c r="D2170" s="7">
        <v>25</v>
      </c>
      <c r="E2170" s="1">
        <v>13930.09</v>
      </c>
      <c r="F2170" s="1">
        <v>706.34</v>
      </c>
      <c r="G2170" s="1">
        <v>384.26</v>
      </c>
      <c r="H2170" s="1">
        <v>260.37</v>
      </c>
      <c r="I2170" s="6">
        <v>1350.97</v>
      </c>
      <c r="J2170" s="86"/>
      <c r="K2170" s="86"/>
      <c r="L2170" s="85"/>
      <c r="M2170" s="85"/>
      <c r="N2170" s="85"/>
      <c r="O2170" s="85"/>
      <c r="P2170" s="85"/>
      <c r="Q2170" s="32">
        <f t="shared" si="33"/>
        <v>1350.97</v>
      </c>
    </row>
    <row r="2171" spans="1:17" x14ac:dyDescent="0.25">
      <c r="A2171" s="83" t="s">
        <v>9839</v>
      </c>
      <c r="B2171" s="84" t="s">
        <v>17546</v>
      </c>
      <c r="C2171" s="7">
        <v>3013</v>
      </c>
      <c r="D2171" s="7">
        <v>28</v>
      </c>
      <c r="E2171" s="1">
        <v>4561.1099999999997</v>
      </c>
      <c r="F2171" s="1">
        <v>605.29</v>
      </c>
      <c r="G2171" s="1">
        <v>430.38</v>
      </c>
      <c r="H2171" s="1">
        <v>85.25</v>
      </c>
      <c r="I2171" s="6">
        <v>1120.92</v>
      </c>
      <c r="J2171" s="86"/>
      <c r="K2171" s="86"/>
      <c r="L2171" s="85"/>
      <c r="M2171" s="85"/>
      <c r="N2171" s="85"/>
      <c r="O2171" s="85"/>
      <c r="P2171" s="85"/>
      <c r="Q2171" s="32">
        <f t="shared" si="33"/>
        <v>1120.92</v>
      </c>
    </row>
    <row r="2172" spans="1:17" x14ac:dyDescent="0.25">
      <c r="A2172" s="83" t="s">
        <v>9840</v>
      </c>
      <c r="B2172" s="84" t="s">
        <v>17547</v>
      </c>
      <c r="C2172" s="7">
        <v>6542</v>
      </c>
      <c r="D2172" s="7">
        <v>52</v>
      </c>
      <c r="E2172" s="1">
        <v>30218.720000000001</v>
      </c>
      <c r="F2172" s="1">
        <v>1314.22</v>
      </c>
      <c r="G2172" s="1">
        <v>799.26</v>
      </c>
      <c r="H2172" s="1">
        <v>564.82000000000005</v>
      </c>
      <c r="I2172" s="6">
        <v>2678.3</v>
      </c>
      <c r="J2172" s="86"/>
      <c r="K2172" s="86"/>
      <c r="L2172" s="85"/>
      <c r="M2172" s="85"/>
      <c r="N2172" s="85"/>
      <c r="O2172" s="85"/>
      <c r="P2172" s="85"/>
      <c r="Q2172" s="32">
        <f t="shared" si="33"/>
        <v>2678.3</v>
      </c>
    </row>
    <row r="2173" spans="1:17" x14ac:dyDescent="0.25">
      <c r="A2173" s="83" t="s">
        <v>9841</v>
      </c>
      <c r="B2173" s="84" t="s">
        <v>17548</v>
      </c>
      <c r="C2173" s="7">
        <v>3851</v>
      </c>
      <c r="D2173" s="7">
        <v>39</v>
      </c>
      <c r="E2173" s="1">
        <v>10559.24</v>
      </c>
      <c r="F2173" s="1">
        <v>773.63</v>
      </c>
      <c r="G2173" s="1">
        <v>599.45000000000005</v>
      </c>
      <c r="H2173" s="1">
        <v>197.36</v>
      </c>
      <c r="I2173" s="6">
        <v>1570.44</v>
      </c>
      <c r="J2173" s="86"/>
      <c r="K2173" s="86"/>
      <c r="L2173" s="85"/>
      <c r="M2173" s="85"/>
      <c r="N2173" s="85"/>
      <c r="O2173" s="85"/>
      <c r="P2173" s="85"/>
      <c r="Q2173" s="32">
        <f t="shared" si="33"/>
        <v>1570.44</v>
      </c>
    </row>
    <row r="2174" spans="1:17" x14ac:dyDescent="0.25">
      <c r="A2174" s="83" t="s">
        <v>9842</v>
      </c>
      <c r="B2174" s="84" t="s">
        <v>17549</v>
      </c>
      <c r="C2174" s="7">
        <v>5007</v>
      </c>
      <c r="D2174" s="7">
        <v>58</v>
      </c>
      <c r="E2174" s="1">
        <v>21894.83</v>
      </c>
      <c r="F2174" s="1">
        <v>1005.86</v>
      </c>
      <c r="G2174" s="1">
        <v>891.49</v>
      </c>
      <c r="H2174" s="1">
        <v>409.23</v>
      </c>
      <c r="I2174" s="6">
        <v>2306.58</v>
      </c>
      <c r="J2174" s="86"/>
      <c r="K2174" s="86"/>
      <c r="L2174" s="85"/>
      <c r="M2174" s="85"/>
      <c r="N2174" s="85"/>
      <c r="O2174" s="85"/>
      <c r="P2174" s="85"/>
      <c r="Q2174" s="32">
        <f t="shared" si="33"/>
        <v>2306.58</v>
      </c>
    </row>
    <row r="2175" spans="1:17" x14ac:dyDescent="0.25">
      <c r="A2175" s="83" t="s">
        <v>9843</v>
      </c>
      <c r="B2175" s="84" t="s">
        <v>17550</v>
      </c>
      <c r="C2175" s="7">
        <v>1211</v>
      </c>
      <c r="D2175" s="7">
        <v>18</v>
      </c>
      <c r="E2175" s="1">
        <v>19374.439999999999</v>
      </c>
      <c r="F2175" s="1">
        <v>243.28</v>
      </c>
      <c r="G2175" s="1">
        <v>276.67</v>
      </c>
      <c r="H2175" s="1">
        <v>362.13</v>
      </c>
      <c r="I2175" s="6">
        <v>882.08</v>
      </c>
      <c r="J2175" s="86"/>
      <c r="K2175" s="86"/>
      <c r="L2175" s="85"/>
      <c r="M2175" s="85"/>
      <c r="N2175" s="85"/>
      <c r="O2175" s="85"/>
      <c r="P2175" s="85"/>
      <c r="Q2175" s="32">
        <f t="shared" si="33"/>
        <v>882.08</v>
      </c>
    </row>
    <row r="2176" spans="1:17" x14ac:dyDescent="0.25">
      <c r="A2176" s="83" t="s">
        <v>9844</v>
      </c>
      <c r="B2176" s="84" t="s">
        <v>17551</v>
      </c>
      <c r="C2176" s="7">
        <v>1209</v>
      </c>
      <c r="D2176" s="7">
        <v>3</v>
      </c>
      <c r="E2176" s="1">
        <v>2122.6</v>
      </c>
      <c r="F2176" s="1">
        <v>242.88</v>
      </c>
      <c r="G2176" s="1">
        <v>46.11</v>
      </c>
      <c r="H2176" s="1">
        <v>39.67</v>
      </c>
      <c r="I2176" s="6">
        <v>328.66</v>
      </c>
      <c r="J2176" s="86"/>
      <c r="K2176" s="86"/>
      <c r="L2176" s="85"/>
      <c r="M2176" s="85"/>
      <c r="N2176" s="85"/>
      <c r="O2176" s="85"/>
      <c r="P2176" s="85"/>
      <c r="Q2176" s="32">
        <f t="shared" si="33"/>
        <v>328.66</v>
      </c>
    </row>
    <row r="2177" spans="1:17" x14ac:dyDescent="0.25">
      <c r="A2177" s="83" t="s">
        <v>9845</v>
      </c>
      <c r="B2177" s="84" t="s">
        <v>17552</v>
      </c>
      <c r="C2177" s="7">
        <v>6963</v>
      </c>
      <c r="D2177" s="7">
        <v>101</v>
      </c>
      <c r="E2177" s="1">
        <v>133408.94</v>
      </c>
      <c r="F2177" s="1">
        <v>1398.8</v>
      </c>
      <c r="G2177" s="1">
        <v>1552.42</v>
      </c>
      <c r="H2177" s="1">
        <v>2493.5300000000002</v>
      </c>
      <c r="I2177" s="6">
        <v>5444.75</v>
      </c>
      <c r="J2177" s="86"/>
      <c r="K2177" s="86"/>
      <c r="L2177" s="85"/>
      <c r="M2177" s="85"/>
      <c r="N2177" s="85"/>
      <c r="O2177" s="85"/>
      <c r="P2177" s="85"/>
      <c r="Q2177" s="32">
        <f t="shared" si="33"/>
        <v>5444.75</v>
      </c>
    </row>
    <row r="2178" spans="1:17" x14ac:dyDescent="0.25">
      <c r="A2178" s="83" t="s">
        <v>9846</v>
      </c>
      <c r="B2178" s="84" t="s">
        <v>17553</v>
      </c>
      <c r="C2178" s="7">
        <v>4393</v>
      </c>
      <c r="D2178" s="7">
        <v>42</v>
      </c>
      <c r="E2178" s="1">
        <v>31620.11</v>
      </c>
      <c r="F2178" s="1">
        <v>882.51</v>
      </c>
      <c r="G2178" s="1">
        <v>645.55999999999995</v>
      </c>
      <c r="H2178" s="1">
        <v>591.01</v>
      </c>
      <c r="I2178" s="6">
        <v>2119.08</v>
      </c>
      <c r="J2178" s="86"/>
      <c r="K2178" s="86"/>
      <c r="L2178" s="85"/>
      <c r="M2178" s="85"/>
      <c r="N2178" s="85"/>
      <c r="O2178" s="85"/>
      <c r="P2178" s="85"/>
      <c r="Q2178" s="32">
        <f t="shared" si="33"/>
        <v>2119.08</v>
      </c>
    </row>
    <row r="2179" spans="1:17" x14ac:dyDescent="0.25">
      <c r="A2179" s="83" t="s">
        <v>9847</v>
      </c>
      <c r="B2179" s="84" t="s">
        <v>17554</v>
      </c>
      <c r="C2179" s="7">
        <v>3775</v>
      </c>
      <c r="D2179" s="7">
        <v>29</v>
      </c>
      <c r="E2179" s="1">
        <v>21081.62</v>
      </c>
      <c r="F2179" s="1">
        <v>758.36</v>
      </c>
      <c r="G2179" s="1">
        <v>445.74</v>
      </c>
      <c r="H2179" s="1">
        <v>394.03</v>
      </c>
      <c r="I2179" s="6">
        <v>1598.13</v>
      </c>
      <c r="J2179" s="86"/>
      <c r="K2179" s="86"/>
      <c r="L2179" s="85"/>
      <c r="M2179" s="85"/>
      <c r="N2179" s="85"/>
      <c r="O2179" s="85"/>
      <c r="P2179" s="85"/>
      <c r="Q2179" s="32">
        <f t="shared" si="33"/>
        <v>1598.13</v>
      </c>
    </row>
    <row r="2180" spans="1:17" x14ac:dyDescent="0.25">
      <c r="A2180" s="83" t="s">
        <v>9848</v>
      </c>
      <c r="B2180" s="84" t="s">
        <v>17555</v>
      </c>
      <c r="C2180" s="7">
        <v>5096</v>
      </c>
      <c r="D2180" s="7">
        <v>27</v>
      </c>
      <c r="E2180" s="1">
        <v>16576.919999999998</v>
      </c>
      <c r="F2180" s="1">
        <v>1023.74</v>
      </c>
      <c r="G2180" s="1">
        <v>415</v>
      </c>
      <c r="H2180" s="1">
        <v>309.83999999999997</v>
      </c>
      <c r="I2180" s="6">
        <v>1748.58</v>
      </c>
      <c r="J2180" s="86"/>
      <c r="K2180" s="86"/>
      <c r="L2180" s="85"/>
      <c r="M2180" s="85"/>
      <c r="N2180" s="85"/>
      <c r="O2180" s="85"/>
      <c r="P2180" s="85"/>
      <c r="Q2180" s="32">
        <f t="shared" si="33"/>
        <v>1748.58</v>
      </c>
    </row>
    <row r="2181" spans="1:17" x14ac:dyDescent="0.25">
      <c r="A2181" s="83" t="s">
        <v>9849</v>
      </c>
      <c r="B2181" s="84" t="s">
        <v>17556</v>
      </c>
      <c r="C2181" s="7">
        <v>61</v>
      </c>
      <c r="D2181" s="7">
        <v>12</v>
      </c>
      <c r="E2181" s="1">
        <v>1791.48</v>
      </c>
      <c r="F2181" s="1">
        <v>13.75</v>
      </c>
      <c r="G2181" s="1">
        <v>95.11</v>
      </c>
      <c r="H2181" s="1">
        <v>26.82</v>
      </c>
      <c r="I2181" s="6">
        <v>135.68</v>
      </c>
      <c r="J2181" s="86"/>
      <c r="K2181" s="86"/>
      <c r="L2181" s="85"/>
      <c r="M2181" s="85"/>
      <c r="N2181" s="85"/>
      <c r="O2181" s="85"/>
      <c r="P2181" s="85"/>
      <c r="Q2181" s="32">
        <f t="shared" si="33"/>
        <v>135.68</v>
      </c>
    </row>
    <row r="2182" spans="1:17" x14ac:dyDescent="0.25">
      <c r="A2182" s="83" t="s">
        <v>9850</v>
      </c>
      <c r="B2182" s="84" t="s">
        <v>17557</v>
      </c>
      <c r="C2182" s="7">
        <v>231</v>
      </c>
      <c r="D2182" s="7">
        <v>21</v>
      </c>
      <c r="E2182" s="1">
        <v>3983.3</v>
      </c>
      <c r="F2182" s="1">
        <v>52.09</v>
      </c>
      <c r="G2182" s="1">
        <v>166.45</v>
      </c>
      <c r="H2182" s="1">
        <v>59.63</v>
      </c>
      <c r="I2182" s="6">
        <v>278.17</v>
      </c>
      <c r="J2182" s="86"/>
      <c r="K2182" s="86"/>
      <c r="L2182" s="85"/>
      <c r="M2182" s="85"/>
      <c r="N2182" s="85"/>
      <c r="O2182" s="85"/>
      <c r="P2182" s="85"/>
      <c r="Q2182" s="32">
        <f t="shared" si="33"/>
        <v>278.17</v>
      </c>
    </row>
    <row r="2183" spans="1:17" x14ac:dyDescent="0.25">
      <c r="A2183" s="83" t="s">
        <v>9851</v>
      </c>
      <c r="B2183" s="84" t="s">
        <v>17558</v>
      </c>
      <c r="C2183" s="7">
        <v>156</v>
      </c>
      <c r="D2183" s="7">
        <v>15</v>
      </c>
      <c r="E2183" s="1">
        <v>14519.86</v>
      </c>
      <c r="F2183" s="1">
        <v>35.18</v>
      </c>
      <c r="G2183" s="1">
        <v>118.89</v>
      </c>
      <c r="H2183" s="1">
        <v>217.38</v>
      </c>
      <c r="I2183" s="6">
        <v>371.45</v>
      </c>
      <c r="J2183" s="86"/>
      <c r="K2183" s="86"/>
      <c r="L2183" s="85"/>
      <c r="M2183" s="85"/>
      <c r="N2183" s="85"/>
      <c r="O2183" s="85"/>
      <c r="P2183" s="85"/>
      <c r="Q2183" s="32">
        <f t="shared" si="33"/>
        <v>371.45</v>
      </c>
    </row>
    <row r="2184" spans="1:17" x14ac:dyDescent="0.25">
      <c r="A2184" s="83" t="s">
        <v>9852</v>
      </c>
      <c r="B2184" s="84" t="s">
        <v>17559</v>
      </c>
      <c r="C2184" s="7">
        <v>245</v>
      </c>
      <c r="D2184" s="7">
        <v>14</v>
      </c>
      <c r="E2184" s="1">
        <v>2364.6999999999998</v>
      </c>
      <c r="F2184" s="1">
        <v>55.25</v>
      </c>
      <c r="G2184" s="1">
        <v>110.96</v>
      </c>
      <c r="H2184" s="1">
        <v>35.4</v>
      </c>
      <c r="I2184" s="6">
        <v>201.61</v>
      </c>
      <c r="J2184" s="86"/>
      <c r="K2184" s="86"/>
      <c r="L2184" s="85"/>
      <c r="M2184" s="85"/>
      <c r="N2184" s="85"/>
      <c r="O2184" s="85"/>
      <c r="P2184" s="85"/>
      <c r="Q2184" s="32">
        <f t="shared" si="33"/>
        <v>201.61</v>
      </c>
    </row>
    <row r="2185" spans="1:17" x14ac:dyDescent="0.25">
      <c r="A2185" s="83" t="s">
        <v>9853</v>
      </c>
      <c r="B2185" s="84" t="s">
        <v>17560</v>
      </c>
      <c r="C2185" s="7">
        <v>257</v>
      </c>
      <c r="D2185" s="7">
        <v>10</v>
      </c>
      <c r="E2185" s="1">
        <v>1659.52</v>
      </c>
      <c r="F2185" s="1">
        <v>57.95</v>
      </c>
      <c r="G2185" s="1">
        <v>79.260000000000005</v>
      </c>
      <c r="H2185" s="1">
        <v>24.85</v>
      </c>
      <c r="I2185" s="6">
        <v>162.06</v>
      </c>
      <c r="J2185" s="86"/>
      <c r="K2185" s="86"/>
      <c r="L2185" s="85"/>
      <c r="M2185" s="85"/>
      <c r="N2185" s="85"/>
      <c r="O2185" s="85"/>
      <c r="P2185" s="85"/>
      <c r="Q2185" s="32">
        <f t="shared" si="33"/>
        <v>162.06</v>
      </c>
    </row>
    <row r="2186" spans="1:17" x14ac:dyDescent="0.25">
      <c r="A2186" s="83" t="s">
        <v>9854</v>
      </c>
      <c r="B2186" s="84" t="s">
        <v>17561</v>
      </c>
      <c r="C2186" s="7">
        <v>125</v>
      </c>
      <c r="D2186" s="7">
        <v>10</v>
      </c>
      <c r="E2186" s="1">
        <v>2097.1</v>
      </c>
      <c r="F2186" s="1">
        <v>28.18</v>
      </c>
      <c r="G2186" s="1">
        <v>79.260000000000005</v>
      </c>
      <c r="H2186" s="1">
        <v>31.4</v>
      </c>
      <c r="I2186" s="6">
        <v>138.84</v>
      </c>
      <c r="J2186" s="86"/>
      <c r="K2186" s="86"/>
      <c r="L2186" s="85"/>
      <c r="M2186" s="85"/>
      <c r="N2186" s="85"/>
      <c r="O2186" s="85"/>
      <c r="P2186" s="85"/>
      <c r="Q2186" s="32">
        <f t="shared" si="33"/>
        <v>138.84</v>
      </c>
    </row>
    <row r="2187" spans="1:17" x14ac:dyDescent="0.25">
      <c r="A2187" s="83" t="s">
        <v>9855</v>
      </c>
      <c r="B2187" s="84" t="s">
        <v>17562</v>
      </c>
      <c r="C2187" s="7">
        <v>1608</v>
      </c>
      <c r="D2187" s="7">
        <v>35</v>
      </c>
      <c r="E2187" s="1">
        <v>10615.91</v>
      </c>
      <c r="F2187" s="1">
        <v>362.58</v>
      </c>
      <c r="G2187" s="1">
        <v>277.41000000000003</v>
      </c>
      <c r="H2187" s="1">
        <v>158.94</v>
      </c>
      <c r="I2187" s="6">
        <v>798.93</v>
      </c>
      <c r="J2187" s="86"/>
      <c r="K2187" s="86"/>
      <c r="L2187" s="85"/>
      <c r="M2187" s="85"/>
      <c r="N2187" s="85"/>
      <c r="O2187" s="85"/>
      <c r="P2187" s="85"/>
      <c r="Q2187" s="32">
        <f t="shared" si="33"/>
        <v>798.93</v>
      </c>
    </row>
    <row r="2188" spans="1:17" x14ac:dyDescent="0.25">
      <c r="A2188" s="83" t="s">
        <v>9856</v>
      </c>
      <c r="B2188" s="84" t="s">
        <v>17563</v>
      </c>
      <c r="C2188" s="7">
        <v>90</v>
      </c>
      <c r="D2188" s="7">
        <v>11</v>
      </c>
      <c r="E2188" s="1">
        <v>24640.21</v>
      </c>
      <c r="F2188" s="1">
        <v>20.3</v>
      </c>
      <c r="G2188" s="1">
        <v>87.18</v>
      </c>
      <c r="H2188" s="1">
        <v>368.9</v>
      </c>
      <c r="I2188" s="6">
        <v>476.38</v>
      </c>
      <c r="J2188" s="86"/>
      <c r="K2188" s="86"/>
      <c r="L2188" s="85"/>
      <c r="M2188" s="85"/>
      <c r="N2188" s="85"/>
      <c r="O2188" s="85"/>
      <c r="P2188" s="85"/>
      <c r="Q2188" s="32">
        <f t="shared" si="33"/>
        <v>476.38</v>
      </c>
    </row>
    <row r="2189" spans="1:17" x14ac:dyDescent="0.25">
      <c r="A2189" s="83" t="s">
        <v>9857</v>
      </c>
      <c r="B2189" s="84" t="s">
        <v>17564</v>
      </c>
      <c r="C2189" s="7">
        <v>48</v>
      </c>
      <c r="D2189" s="7">
        <v>11</v>
      </c>
      <c r="E2189" s="1">
        <v>2368.27</v>
      </c>
      <c r="F2189" s="1">
        <v>10.82</v>
      </c>
      <c r="G2189" s="1">
        <v>87.18</v>
      </c>
      <c r="H2189" s="1">
        <v>35.46</v>
      </c>
      <c r="I2189" s="6">
        <v>133.46</v>
      </c>
      <c r="J2189" s="86"/>
      <c r="K2189" s="86"/>
      <c r="L2189" s="85"/>
      <c r="M2189" s="85"/>
      <c r="N2189" s="85"/>
      <c r="O2189" s="85"/>
      <c r="P2189" s="85"/>
      <c r="Q2189" s="32">
        <f t="shared" si="33"/>
        <v>133.46</v>
      </c>
    </row>
    <row r="2190" spans="1:17" x14ac:dyDescent="0.25">
      <c r="A2190" s="83" t="s">
        <v>9858</v>
      </c>
      <c r="B2190" s="84" t="s">
        <v>17565</v>
      </c>
      <c r="C2190" s="7">
        <v>142</v>
      </c>
      <c r="D2190" s="7">
        <v>12</v>
      </c>
      <c r="E2190" s="1">
        <v>2839.63</v>
      </c>
      <c r="F2190" s="1">
        <v>32.020000000000003</v>
      </c>
      <c r="G2190" s="1">
        <v>95.11</v>
      </c>
      <c r="H2190" s="1">
        <v>42.51</v>
      </c>
      <c r="I2190" s="6">
        <v>169.64</v>
      </c>
      <c r="J2190" s="86"/>
      <c r="K2190" s="86"/>
      <c r="L2190" s="85"/>
      <c r="M2190" s="85"/>
      <c r="N2190" s="85"/>
      <c r="O2190" s="85"/>
      <c r="P2190" s="85"/>
      <c r="Q2190" s="32">
        <f t="shared" ref="Q2190:Q2253" si="34">P2190+I2190</f>
        <v>169.64</v>
      </c>
    </row>
    <row r="2191" spans="1:17" x14ac:dyDescent="0.25">
      <c r="A2191" s="83" t="s">
        <v>9859</v>
      </c>
      <c r="B2191" s="84" t="s">
        <v>17566</v>
      </c>
      <c r="C2191" s="7">
        <v>26</v>
      </c>
      <c r="D2191" s="7">
        <v>8</v>
      </c>
      <c r="E2191" s="1">
        <v>1262.75</v>
      </c>
      <c r="F2191" s="1">
        <v>5.86</v>
      </c>
      <c r="G2191" s="1">
        <v>63.41</v>
      </c>
      <c r="H2191" s="1">
        <v>18.899999999999999</v>
      </c>
      <c r="I2191" s="6">
        <v>88.17</v>
      </c>
      <c r="J2191" s="86"/>
      <c r="K2191" s="86"/>
      <c r="L2191" s="85"/>
      <c r="M2191" s="85"/>
      <c r="N2191" s="85"/>
      <c r="O2191" s="85"/>
      <c r="P2191" s="85"/>
      <c r="Q2191" s="32">
        <f t="shared" si="34"/>
        <v>88.17</v>
      </c>
    </row>
    <row r="2192" spans="1:17" x14ac:dyDescent="0.25">
      <c r="A2192" s="83" t="s">
        <v>9860</v>
      </c>
      <c r="B2192" s="84" t="s">
        <v>17567</v>
      </c>
      <c r="C2192" s="7">
        <v>85</v>
      </c>
      <c r="D2192" s="7">
        <v>9</v>
      </c>
      <c r="E2192" s="1">
        <v>1343.61</v>
      </c>
      <c r="F2192" s="1">
        <v>19.170000000000002</v>
      </c>
      <c r="G2192" s="1">
        <v>71.34</v>
      </c>
      <c r="H2192" s="1">
        <v>20.11</v>
      </c>
      <c r="I2192" s="6">
        <v>110.62</v>
      </c>
      <c r="J2192" s="86"/>
      <c r="K2192" s="86"/>
      <c r="L2192" s="85"/>
      <c r="M2192" s="85"/>
      <c r="N2192" s="85"/>
      <c r="O2192" s="85"/>
      <c r="P2192" s="85"/>
      <c r="Q2192" s="32">
        <f t="shared" si="34"/>
        <v>110.62</v>
      </c>
    </row>
    <row r="2193" spans="1:17" x14ac:dyDescent="0.25">
      <c r="A2193" s="83" t="s">
        <v>9861</v>
      </c>
      <c r="B2193" s="84" t="s">
        <v>17568</v>
      </c>
      <c r="C2193" s="7">
        <v>24</v>
      </c>
      <c r="D2193" s="7">
        <v>7</v>
      </c>
      <c r="E2193" s="1">
        <v>13877.61</v>
      </c>
      <c r="F2193" s="1">
        <v>5.41</v>
      </c>
      <c r="G2193" s="1">
        <v>55.48</v>
      </c>
      <c r="H2193" s="1">
        <v>207.77</v>
      </c>
      <c r="I2193" s="6">
        <v>268.66000000000003</v>
      </c>
      <c r="J2193" s="86"/>
      <c r="K2193" s="86"/>
      <c r="L2193" s="85"/>
      <c r="M2193" s="85"/>
      <c r="N2193" s="85"/>
      <c r="O2193" s="85"/>
      <c r="P2193" s="85"/>
      <c r="Q2193" s="32">
        <f t="shared" si="34"/>
        <v>268.66000000000003</v>
      </c>
    </row>
    <row r="2194" spans="1:17" x14ac:dyDescent="0.25">
      <c r="A2194" s="83" t="s">
        <v>9862</v>
      </c>
      <c r="B2194" s="84" t="s">
        <v>17569</v>
      </c>
      <c r="C2194" s="7">
        <v>632</v>
      </c>
      <c r="D2194" s="7">
        <v>23</v>
      </c>
      <c r="E2194" s="1">
        <v>29441.41</v>
      </c>
      <c r="F2194" s="1">
        <v>142.5</v>
      </c>
      <c r="G2194" s="1">
        <v>182.3</v>
      </c>
      <c r="H2194" s="1">
        <v>440.78</v>
      </c>
      <c r="I2194" s="6">
        <v>765.58</v>
      </c>
      <c r="J2194" s="86"/>
      <c r="K2194" s="86"/>
      <c r="L2194" s="85"/>
      <c r="M2194" s="85"/>
      <c r="N2194" s="85"/>
      <c r="O2194" s="85"/>
      <c r="P2194" s="85"/>
      <c r="Q2194" s="32">
        <f t="shared" si="34"/>
        <v>765.58</v>
      </c>
    </row>
    <row r="2195" spans="1:17" x14ac:dyDescent="0.25">
      <c r="A2195" s="83" t="s">
        <v>9863</v>
      </c>
      <c r="B2195" s="84" t="s">
        <v>17570</v>
      </c>
      <c r="C2195" s="7">
        <v>378</v>
      </c>
      <c r="D2195" s="7">
        <v>21</v>
      </c>
      <c r="E2195" s="1">
        <v>3532.9</v>
      </c>
      <c r="F2195" s="1">
        <v>85.23</v>
      </c>
      <c r="G2195" s="1">
        <v>166.45</v>
      </c>
      <c r="H2195" s="1">
        <v>52.9</v>
      </c>
      <c r="I2195" s="6">
        <v>304.58</v>
      </c>
      <c r="J2195" s="86"/>
      <c r="K2195" s="86"/>
      <c r="L2195" s="85"/>
      <c r="M2195" s="85"/>
      <c r="N2195" s="85"/>
      <c r="O2195" s="85"/>
      <c r="P2195" s="85"/>
      <c r="Q2195" s="32">
        <f t="shared" si="34"/>
        <v>304.58</v>
      </c>
    </row>
    <row r="2196" spans="1:17" x14ac:dyDescent="0.25">
      <c r="A2196" s="83" t="s">
        <v>9864</v>
      </c>
      <c r="B2196" s="84" t="s">
        <v>17571</v>
      </c>
      <c r="C2196" s="7">
        <v>239</v>
      </c>
      <c r="D2196" s="7">
        <v>10</v>
      </c>
      <c r="E2196" s="1">
        <v>1368.49</v>
      </c>
      <c r="F2196" s="1">
        <v>53.89</v>
      </c>
      <c r="G2196" s="1">
        <v>79.260000000000005</v>
      </c>
      <c r="H2196" s="1">
        <v>20.49</v>
      </c>
      <c r="I2196" s="6">
        <v>153.63999999999999</v>
      </c>
      <c r="J2196" s="86"/>
      <c r="K2196" s="86"/>
      <c r="L2196" s="85"/>
      <c r="M2196" s="85"/>
      <c r="N2196" s="85"/>
      <c r="O2196" s="85"/>
      <c r="P2196" s="85"/>
      <c r="Q2196" s="32">
        <f t="shared" si="34"/>
        <v>153.63999999999999</v>
      </c>
    </row>
    <row r="2197" spans="1:17" x14ac:dyDescent="0.25">
      <c r="A2197" s="83" t="s">
        <v>9865</v>
      </c>
      <c r="B2197" s="84" t="s">
        <v>17572</v>
      </c>
      <c r="C2197" s="7">
        <v>393</v>
      </c>
      <c r="D2197" s="7">
        <v>15</v>
      </c>
      <c r="E2197" s="1">
        <v>2506.2800000000002</v>
      </c>
      <c r="F2197" s="1">
        <v>88.62</v>
      </c>
      <c r="G2197" s="1">
        <v>118.89</v>
      </c>
      <c r="H2197" s="1">
        <v>37.520000000000003</v>
      </c>
      <c r="I2197" s="6">
        <v>245.03</v>
      </c>
      <c r="J2197" s="86"/>
      <c r="K2197" s="86"/>
      <c r="L2197" s="85"/>
      <c r="M2197" s="85"/>
      <c r="N2197" s="85"/>
      <c r="O2197" s="85"/>
      <c r="P2197" s="85"/>
      <c r="Q2197" s="32">
        <f t="shared" si="34"/>
        <v>245.03</v>
      </c>
    </row>
    <row r="2198" spans="1:17" x14ac:dyDescent="0.25">
      <c r="A2198" s="83" t="s">
        <v>9866</v>
      </c>
      <c r="B2198" s="84" t="s">
        <v>17573</v>
      </c>
      <c r="C2198" s="7">
        <v>432</v>
      </c>
      <c r="D2198" s="7">
        <v>18</v>
      </c>
      <c r="E2198" s="1">
        <v>2919.02</v>
      </c>
      <c r="F2198" s="1">
        <v>97.41</v>
      </c>
      <c r="G2198" s="1">
        <v>142.66</v>
      </c>
      <c r="H2198" s="1">
        <v>43.7</v>
      </c>
      <c r="I2198" s="6">
        <v>283.77</v>
      </c>
      <c r="J2198" s="86"/>
      <c r="K2198" s="86"/>
      <c r="L2198" s="85"/>
      <c r="M2198" s="85"/>
      <c r="N2198" s="85"/>
      <c r="O2198" s="85"/>
      <c r="P2198" s="85"/>
      <c r="Q2198" s="32">
        <f t="shared" si="34"/>
        <v>283.77</v>
      </c>
    </row>
    <row r="2199" spans="1:17" x14ac:dyDescent="0.25">
      <c r="A2199" s="83" t="s">
        <v>9867</v>
      </c>
      <c r="B2199" s="84" t="s">
        <v>17574</v>
      </c>
      <c r="C2199" s="7">
        <v>188</v>
      </c>
      <c r="D2199" s="7">
        <v>11</v>
      </c>
      <c r="E2199" s="1">
        <v>1642.19</v>
      </c>
      <c r="F2199" s="1">
        <v>42.39</v>
      </c>
      <c r="G2199" s="1">
        <v>87.18</v>
      </c>
      <c r="H2199" s="1">
        <v>24.58</v>
      </c>
      <c r="I2199" s="6">
        <v>154.15</v>
      </c>
      <c r="J2199" s="86"/>
      <c r="K2199" s="86"/>
      <c r="L2199" s="85"/>
      <c r="M2199" s="85"/>
      <c r="N2199" s="85"/>
      <c r="O2199" s="85"/>
      <c r="P2199" s="85"/>
      <c r="Q2199" s="32">
        <f t="shared" si="34"/>
        <v>154.15</v>
      </c>
    </row>
    <row r="2200" spans="1:17" x14ac:dyDescent="0.25">
      <c r="A2200" s="83" t="s">
        <v>9868</v>
      </c>
      <c r="B2200" s="84" t="s">
        <v>17575</v>
      </c>
      <c r="C2200" s="7">
        <v>7</v>
      </c>
      <c r="D2200" s="7">
        <v>4</v>
      </c>
      <c r="E2200" s="1">
        <v>597.16</v>
      </c>
      <c r="F2200" s="1">
        <v>1.58</v>
      </c>
      <c r="G2200" s="1">
        <v>31.7</v>
      </c>
      <c r="H2200" s="1">
        <v>8.94</v>
      </c>
      <c r="I2200" s="6">
        <v>42.22</v>
      </c>
      <c r="J2200" s="86"/>
      <c r="K2200" s="86"/>
      <c r="L2200" s="85"/>
      <c r="M2200" s="85"/>
      <c r="N2200" s="85"/>
      <c r="O2200" s="85"/>
      <c r="P2200" s="85"/>
      <c r="Q2200" s="32">
        <f t="shared" si="34"/>
        <v>42.22</v>
      </c>
    </row>
    <row r="2201" spans="1:17" x14ac:dyDescent="0.25">
      <c r="A2201" s="83" t="s">
        <v>9869</v>
      </c>
      <c r="B2201" s="84" t="s">
        <v>17576</v>
      </c>
      <c r="C2201" s="7">
        <v>77</v>
      </c>
      <c r="D2201" s="7">
        <v>6</v>
      </c>
      <c r="E2201" s="1">
        <v>895.74</v>
      </c>
      <c r="F2201" s="1">
        <v>17.36</v>
      </c>
      <c r="G2201" s="1">
        <v>47.55</v>
      </c>
      <c r="H2201" s="1">
        <v>13.41</v>
      </c>
      <c r="I2201" s="6">
        <v>78.319999999999993</v>
      </c>
      <c r="J2201" s="86"/>
      <c r="K2201" s="86"/>
      <c r="L2201" s="85"/>
      <c r="M2201" s="85"/>
      <c r="N2201" s="85"/>
      <c r="O2201" s="85"/>
      <c r="P2201" s="85"/>
      <c r="Q2201" s="32">
        <f t="shared" si="34"/>
        <v>78.319999999999993</v>
      </c>
    </row>
    <row r="2202" spans="1:17" x14ac:dyDescent="0.25">
      <c r="A2202" s="83" t="s">
        <v>9870</v>
      </c>
      <c r="B2202" s="84" t="s">
        <v>17577</v>
      </c>
      <c r="C2202" s="7">
        <v>632</v>
      </c>
      <c r="D2202" s="7">
        <v>20</v>
      </c>
      <c r="E2202" s="1">
        <v>5365.69</v>
      </c>
      <c r="F2202" s="1">
        <v>142.5</v>
      </c>
      <c r="G2202" s="1">
        <v>158.52000000000001</v>
      </c>
      <c r="H2202" s="1">
        <v>80.33</v>
      </c>
      <c r="I2202" s="6">
        <v>381.35</v>
      </c>
      <c r="J2202" s="86"/>
      <c r="K2202" s="86"/>
      <c r="L2202" s="85"/>
      <c r="M2202" s="85"/>
      <c r="N2202" s="85"/>
      <c r="O2202" s="85"/>
      <c r="P2202" s="85"/>
      <c r="Q2202" s="32">
        <f t="shared" si="34"/>
        <v>381.35</v>
      </c>
    </row>
    <row r="2203" spans="1:17" x14ac:dyDescent="0.25">
      <c r="A2203" s="83" t="s">
        <v>9871</v>
      </c>
      <c r="B2203" s="84" t="s">
        <v>17578</v>
      </c>
      <c r="C2203" s="7">
        <v>136</v>
      </c>
      <c r="D2203" s="7">
        <v>11</v>
      </c>
      <c r="E2203" s="1">
        <v>6887.31</v>
      </c>
      <c r="F2203" s="1">
        <v>30.66</v>
      </c>
      <c r="G2203" s="1">
        <v>87.18</v>
      </c>
      <c r="H2203" s="1">
        <v>103.11</v>
      </c>
      <c r="I2203" s="6">
        <v>220.95</v>
      </c>
      <c r="J2203" s="86"/>
      <c r="K2203" s="86"/>
      <c r="L2203" s="85"/>
      <c r="M2203" s="85"/>
      <c r="N2203" s="85"/>
      <c r="O2203" s="85"/>
      <c r="P2203" s="85"/>
      <c r="Q2203" s="32">
        <f t="shared" si="34"/>
        <v>220.95</v>
      </c>
    </row>
    <row r="2204" spans="1:17" x14ac:dyDescent="0.25">
      <c r="A2204" s="83" t="s">
        <v>9872</v>
      </c>
      <c r="B2204" s="84" t="s">
        <v>17579</v>
      </c>
      <c r="C2204" s="7">
        <v>25</v>
      </c>
      <c r="D2204" s="7">
        <v>6</v>
      </c>
      <c r="E2204" s="1">
        <v>895.74</v>
      </c>
      <c r="F2204" s="1">
        <v>5.64</v>
      </c>
      <c r="G2204" s="1">
        <v>47.55</v>
      </c>
      <c r="H2204" s="1">
        <v>13.41</v>
      </c>
      <c r="I2204" s="6">
        <v>66.599999999999994</v>
      </c>
      <c r="J2204" s="86"/>
      <c r="K2204" s="86"/>
      <c r="L2204" s="85"/>
      <c r="M2204" s="85"/>
      <c r="N2204" s="85"/>
      <c r="O2204" s="85"/>
      <c r="P2204" s="85"/>
      <c r="Q2204" s="32">
        <f t="shared" si="34"/>
        <v>66.599999999999994</v>
      </c>
    </row>
    <row r="2205" spans="1:17" x14ac:dyDescent="0.25">
      <c r="A2205" s="83" t="s">
        <v>9873</v>
      </c>
      <c r="B2205" s="84" t="s">
        <v>17580</v>
      </c>
      <c r="C2205" s="7">
        <v>98</v>
      </c>
      <c r="D2205" s="7">
        <v>18</v>
      </c>
      <c r="E2205" s="1">
        <v>8058.69</v>
      </c>
      <c r="F2205" s="1">
        <v>22.1</v>
      </c>
      <c r="G2205" s="1">
        <v>142.66</v>
      </c>
      <c r="H2205" s="1">
        <v>120.65</v>
      </c>
      <c r="I2205" s="6">
        <v>285.41000000000003</v>
      </c>
      <c r="J2205" s="86"/>
      <c r="K2205" s="86"/>
      <c r="L2205" s="85"/>
      <c r="M2205" s="85"/>
      <c r="N2205" s="85"/>
      <c r="O2205" s="85"/>
      <c r="P2205" s="85"/>
      <c r="Q2205" s="32">
        <f t="shared" si="34"/>
        <v>285.41000000000003</v>
      </c>
    </row>
    <row r="2206" spans="1:17" x14ac:dyDescent="0.25">
      <c r="A2206" s="83" t="s">
        <v>9874</v>
      </c>
      <c r="B2206" s="84" t="s">
        <v>17581</v>
      </c>
      <c r="C2206" s="7">
        <v>940</v>
      </c>
      <c r="D2206" s="7">
        <v>40</v>
      </c>
      <c r="E2206" s="1">
        <v>8046.05</v>
      </c>
      <c r="F2206" s="1">
        <v>211.96</v>
      </c>
      <c r="G2206" s="1">
        <v>317.04000000000002</v>
      </c>
      <c r="H2206" s="1">
        <v>120.46</v>
      </c>
      <c r="I2206" s="6">
        <v>649.46</v>
      </c>
      <c r="J2206" s="86"/>
      <c r="K2206" s="86"/>
      <c r="L2206" s="85"/>
      <c r="M2206" s="85"/>
      <c r="N2206" s="85"/>
      <c r="O2206" s="85"/>
      <c r="P2206" s="85"/>
      <c r="Q2206" s="32">
        <f t="shared" si="34"/>
        <v>649.46</v>
      </c>
    </row>
    <row r="2207" spans="1:17" x14ac:dyDescent="0.25">
      <c r="A2207" s="83" t="s">
        <v>9875</v>
      </c>
      <c r="B2207" s="84" t="s">
        <v>17582</v>
      </c>
      <c r="C2207" s="7">
        <v>95</v>
      </c>
      <c r="D2207" s="7">
        <v>12</v>
      </c>
      <c r="E2207" s="1">
        <v>21836.21</v>
      </c>
      <c r="F2207" s="1">
        <v>21.42</v>
      </c>
      <c r="G2207" s="1">
        <v>95.11</v>
      </c>
      <c r="H2207" s="1">
        <v>326.92</v>
      </c>
      <c r="I2207" s="6">
        <v>443.45</v>
      </c>
      <c r="J2207" s="86"/>
      <c r="K2207" s="86"/>
      <c r="L2207" s="85"/>
      <c r="M2207" s="85"/>
      <c r="N2207" s="85"/>
      <c r="O2207" s="85"/>
      <c r="P2207" s="85"/>
      <c r="Q2207" s="32">
        <f t="shared" si="34"/>
        <v>443.45</v>
      </c>
    </row>
    <row r="2208" spans="1:17" x14ac:dyDescent="0.25">
      <c r="A2208" s="83" t="s">
        <v>9876</v>
      </c>
      <c r="B2208" s="84" t="s">
        <v>17583</v>
      </c>
      <c r="C2208" s="7">
        <v>23</v>
      </c>
      <c r="D2208" s="7">
        <v>7</v>
      </c>
      <c r="E2208" s="1">
        <v>1045.03</v>
      </c>
      <c r="F2208" s="1">
        <v>5.18</v>
      </c>
      <c r="G2208" s="1">
        <v>55.48</v>
      </c>
      <c r="H2208" s="1">
        <v>15.65</v>
      </c>
      <c r="I2208" s="6">
        <v>76.31</v>
      </c>
      <c r="J2208" s="86"/>
      <c r="K2208" s="86"/>
      <c r="L2208" s="85"/>
      <c r="M2208" s="85"/>
      <c r="N2208" s="85"/>
      <c r="O2208" s="85"/>
      <c r="P2208" s="85"/>
      <c r="Q2208" s="32">
        <f t="shared" si="34"/>
        <v>76.31</v>
      </c>
    </row>
    <row r="2209" spans="1:17" x14ac:dyDescent="0.25">
      <c r="A2209" s="83" t="s">
        <v>9877</v>
      </c>
      <c r="B2209" s="84" t="s">
        <v>17584</v>
      </c>
      <c r="C2209" s="7">
        <v>39</v>
      </c>
      <c r="D2209" s="7">
        <v>9</v>
      </c>
      <c r="E2209" s="1">
        <v>1343.61</v>
      </c>
      <c r="F2209" s="1">
        <v>8.7899999999999991</v>
      </c>
      <c r="G2209" s="1">
        <v>71.34</v>
      </c>
      <c r="H2209" s="1">
        <v>20.11</v>
      </c>
      <c r="I2209" s="6">
        <v>100.24</v>
      </c>
      <c r="J2209" s="86"/>
      <c r="K2209" s="86"/>
      <c r="L2209" s="85"/>
      <c r="M2209" s="85"/>
      <c r="N2209" s="85"/>
      <c r="O2209" s="85"/>
      <c r="P2209" s="85"/>
      <c r="Q2209" s="32">
        <f t="shared" si="34"/>
        <v>100.24</v>
      </c>
    </row>
    <row r="2210" spans="1:17" x14ac:dyDescent="0.25">
      <c r="A2210" s="83" t="s">
        <v>9878</v>
      </c>
      <c r="B2210" s="84" t="s">
        <v>17585</v>
      </c>
      <c r="C2210" s="7">
        <v>352</v>
      </c>
      <c r="D2210" s="7">
        <v>35</v>
      </c>
      <c r="E2210" s="1">
        <v>5424.79</v>
      </c>
      <c r="F2210" s="1">
        <v>79.37</v>
      </c>
      <c r="G2210" s="1">
        <v>277.41000000000003</v>
      </c>
      <c r="H2210" s="1">
        <v>81.22</v>
      </c>
      <c r="I2210" s="6">
        <v>438</v>
      </c>
      <c r="J2210" s="86"/>
      <c r="K2210" s="86"/>
      <c r="L2210" s="85"/>
      <c r="M2210" s="85"/>
      <c r="N2210" s="85"/>
      <c r="O2210" s="85"/>
      <c r="P2210" s="85"/>
      <c r="Q2210" s="32">
        <f t="shared" si="34"/>
        <v>438</v>
      </c>
    </row>
    <row r="2211" spans="1:17" x14ac:dyDescent="0.25">
      <c r="A2211" s="83" t="s">
        <v>9879</v>
      </c>
      <c r="B2211" s="84" t="s">
        <v>17586</v>
      </c>
      <c r="C2211" s="7">
        <v>1870</v>
      </c>
      <c r="D2211" s="7">
        <v>42</v>
      </c>
      <c r="E2211" s="1">
        <v>14965.4</v>
      </c>
      <c r="F2211" s="1">
        <v>421.66</v>
      </c>
      <c r="G2211" s="1">
        <v>332.89</v>
      </c>
      <c r="H2211" s="1">
        <v>224.05</v>
      </c>
      <c r="I2211" s="6">
        <v>978.6</v>
      </c>
      <c r="J2211" s="86"/>
      <c r="K2211" s="86"/>
      <c r="L2211" s="85"/>
      <c r="M2211" s="85"/>
      <c r="N2211" s="85"/>
      <c r="O2211" s="85"/>
      <c r="P2211" s="85"/>
      <c r="Q2211" s="32">
        <f t="shared" si="34"/>
        <v>978.6</v>
      </c>
    </row>
    <row r="2212" spans="1:17" x14ac:dyDescent="0.25">
      <c r="A2212" s="83" t="s">
        <v>9880</v>
      </c>
      <c r="B2212" s="84" t="s">
        <v>17587</v>
      </c>
      <c r="C2212" s="7">
        <v>154</v>
      </c>
      <c r="D2212" s="7">
        <v>7</v>
      </c>
      <c r="E2212" s="1">
        <v>1017.67</v>
      </c>
      <c r="F2212" s="1">
        <v>34.729999999999997</v>
      </c>
      <c r="G2212" s="1">
        <v>55.48</v>
      </c>
      <c r="H2212" s="1">
        <v>15.23</v>
      </c>
      <c r="I2212" s="6">
        <v>105.44</v>
      </c>
      <c r="J2212" s="86"/>
      <c r="K2212" s="86"/>
      <c r="L2212" s="85"/>
      <c r="M2212" s="85"/>
      <c r="N2212" s="85"/>
      <c r="O2212" s="85"/>
      <c r="P2212" s="85"/>
      <c r="Q2212" s="32">
        <f t="shared" si="34"/>
        <v>105.44</v>
      </c>
    </row>
    <row r="2213" spans="1:17" x14ac:dyDescent="0.25">
      <c r="A2213" s="83" t="s">
        <v>9881</v>
      </c>
      <c r="B2213" s="84" t="s">
        <v>17588</v>
      </c>
      <c r="C2213" s="7">
        <v>236</v>
      </c>
      <c r="D2213" s="7">
        <v>22</v>
      </c>
      <c r="E2213" s="1">
        <v>114769.42</v>
      </c>
      <c r="F2213" s="1">
        <v>53.22</v>
      </c>
      <c r="G2213" s="1">
        <v>174.37</v>
      </c>
      <c r="H2213" s="1">
        <v>1718.25</v>
      </c>
      <c r="I2213" s="6">
        <v>1945.84</v>
      </c>
      <c r="J2213" s="86"/>
      <c r="K2213" s="86"/>
      <c r="L2213" s="85"/>
      <c r="M2213" s="85"/>
      <c r="N2213" s="85"/>
      <c r="O2213" s="85"/>
      <c r="P2213" s="85"/>
      <c r="Q2213" s="32">
        <f t="shared" si="34"/>
        <v>1945.84</v>
      </c>
    </row>
    <row r="2214" spans="1:17" x14ac:dyDescent="0.25">
      <c r="A2214" s="83" t="s">
        <v>9882</v>
      </c>
      <c r="B2214" s="84" t="s">
        <v>17589</v>
      </c>
      <c r="C2214" s="7">
        <v>139</v>
      </c>
      <c r="D2214" s="7">
        <v>6</v>
      </c>
      <c r="E2214" s="1">
        <v>895.74</v>
      </c>
      <c r="F2214" s="1">
        <v>31.34</v>
      </c>
      <c r="G2214" s="1">
        <v>47.55</v>
      </c>
      <c r="H2214" s="1">
        <v>13.41</v>
      </c>
      <c r="I2214" s="6">
        <v>92.3</v>
      </c>
      <c r="J2214" s="86"/>
      <c r="K2214" s="86"/>
      <c r="L2214" s="85"/>
      <c r="M2214" s="85"/>
      <c r="N2214" s="85"/>
      <c r="O2214" s="85"/>
      <c r="P2214" s="85"/>
      <c r="Q2214" s="32">
        <f t="shared" si="34"/>
        <v>92.3</v>
      </c>
    </row>
    <row r="2215" spans="1:17" x14ac:dyDescent="0.25">
      <c r="A2215" s="83" t="s">
        <v>9883</v>
      </c>
      <c r="B2215" s="84" t="s">
        <v>17590</v>
      </c>
      <c r="C2215" s="7">
        <v>32</v>
      </c>
      <c r="D2215" s="7">
        <v>6</v>
      </c>
      <c r="E2215" s="1">
        <v>895.74</v>
      </c>
      <c r="F2215" s="1">
        <v>7.22</v>
      </c>
      <c r="G2215" s="1">
        <v>47.55</v>
      </c>
      <c r="H2215" s="1">
        <v>13.41</v>
      </c>
      <c r="I2215" s="6">
        <v>68.180000000000007</v>
      </c>
      <c r="J2215" s="86"/>
      <c r="K2215" s="86"/>
      <c r="L2215" s="85"/>
      <c r="M2215" s="85"/>
      <c r="N2215" s="85"/>
      <c r="O2215" s="85"/>
      <c r="P2215" s="85"/>
      <c r="Q2215" s="32">
        <f t="shared" si="34"/>
        <v>68.180000000000007</v>
      </c>
    </row>
    <row r="2216" spans="1:17" x14ac:dyDescent="0.25">
      <c r="A2216" s="83" t="s">
        <v>9884</v>
      </c>
      <c r="B2216" s="84" t="s">
        <v>17591</v>
      </c>
      <c r="C2216" s="7">
        <v>463</v>
      </c>
      <c r="D2216" s="7">
        <v>18</v>
      </c>
      <c r="E2216" s="1">
        <v>3735.27</v>
      </c>
      <c r="F2216" s="1">
        <v>104.4</v>
      </c>
      <c r="G2216" s="1">
        <v>142.66</v>
      </c>
      <c r="H2216" s="1">
        <v>55.92</v>
      </c>
      <c r="I2216" s="6">
        <v>302.98</v>
      </c>
      <c r="J2216" s="86"/>
      <c r="K2216" s="86"/>
      <c r="L2216" s="85"/>
      <c r="M2216" s="85"/>
      <c r="N2216" s="85"/>
      <c r="O2216" s="85"/>
      <c r="P2216" s="85"/>
      <c r="Q2216" s="32">
        <f t="shared" si="34"/>
        <v>302.98</v>
      </c>
    </row>
    <row r="2217" spans="1:17" x14ac:dyDescent="0.25">
      <c r="A2217" s="83" t="s">
        <v>9885</v>
      </c>
      <c r="B2217" s="84" t="s">
        <v>17592</v>
      </c>
      <c r="C2217" s="7">
        <v>105</v>
      </c>
      <c r="D2217" s="7">
        <v>8</v>
      </c>
      <c r="E2217" s="1">
        <v>1194.32</v>
      </c>
      <c r="F2217" s="1">
        <v>23.68</v>
      </c>
      <c r="G2217" s="1">
        <v>63.41</v>
      </c>
      <c r="H2217" s="1">
        <v>17.88</v>
      </c>
      <c r="I2217" s="6">
        <v>104.97</v>
      </c>
      <c r="J2217" s="86"/>
      <c r="K2217" s="86"/>
      <c r="L2217" s="85"/>
      <c r="M2217" s="85"/>
      <c r="N2217" s="85"/>
      <c r="O2217" s="85"/>
      <c r="P2217" s="85"/>
      <c r="Q2217" s="32">
        <f t="shared" si="34"/>
        <v>104.97</v>
      </c>
    </row>
    <row r="2218" spans="1:17" x14ac:dyDescent="0.25">
      <c r="A2218" s="83" t="s">
        <v>9886</v>
      </c>
      <c r="B2218" s="84" t="s">
        <v>17593</v>
      </c>
      <c r="C2218" s="7">
        <v>408</v>
      </c>
      <c r="D2218" s="7">
        <v>18</v>
      </c>
      <c r="E2218" s="1">
        <v>35604.61</v>
      </c>
      <c r="F2218" s="1">
        <v>92</v>
      </c>
      <c r="G2218" s="1">
        <v>142.66</v>
      </c>
      <c r="H2218" s="1">
        <v>533.04999999999995</v>
      </c>
      <c r="I2218" s="6">
        <v>767.71</v>
      </c>
      <c r="J2218" s="86"/>
      <c r="K2218" s="86"/>
      <c r="L2218" s="85"/>
      <c r="M2218" s="85"/>
      <c r="N2218" s="85"/>
      <c r="O2218" s="85"/>
      <c r="P2218" s="85"/>
      <c r="Q2218" s="32">
        <f t="shared" si="34"/>
        <v>767.71</v>
      </c>
    </row>
    <row r="2219" spans="1:17" x14ac:dyDescent="0.25">
      <c r="A2219" s="83" t="s">
        <v>9887</v>
      </c>
      <c r="B2219" s="84" t="s">
        <v>17594</v>
      </c>
      <c r="C2219" s="7">
        <v>1265</v>
      </c>
      <c r="D2219" s="7">
        <v>44</v>
      </c>
      <c r="E2219" s="1">
        <v>71614.44</v>
      </c>
      <c r="F2219" s="1">
        <v>285.24</v>
      </c>
      <c r="G2219" s="1">
        <v>348.74</v>
      </c>
      <c r="H2219" s="1">
        <v>1072.1600000000001</v>
      </c>
      <c r="I2219" s="6">
        <v>1706.14</v>
      </c>
      <c r="J2219" s="86"/>
      <c r="K2219" s="86"/>
      <c r="L2219" s="85"/>
      <c r="M2219" s="85"/>
      <c r="N2219" s="85"/>
      <c r="O2219" s="85"/>
      <c r="P2219" s="85"/>
      <c r="Q2219" s="32">
        <f t="shared" si="34"/>
        <v>1706.14</v>
      </c>
    </row>
    <row r="2220" spans="1:17" x14ac:dyDescent="0.25">
      <c r="A2220" s="83" t="s">
        <v>9888</v>
      </c>
      <c r="B2220" s="84" t="s">
        <v>17595</v>
      </c>
      <c r="C2220" s="7">
        <v>104</v>
      </c>
      <c r="D2220" s="7">
        <v>8</v>
      </c>
      <c r="E2220" s="1">
        <v>1194.32</v>
      </c>
      <c r="F2220" s="1">
        <v>23.45</v>
      </c>
      <c r="G2220" s="1">
        <v>63.41</v>
      </c>
      <c r="H2220" s="1">
        <v>17.88</v>
      </c>
      <c r="I2220" s="6">
        <v>104.74</v>
      </c>
      <c r="J2220" s="86"/>
      <c r="K2220" s="86"/>
      <c r="L2220" s="85"/>
      <c r="M2220" s="85"/>
      <c r="N2220" s="85"/>
      <c r="O2220" s="85"/>
      <c r="P2220" s="85"/>
      <c r="Q2220" s="32">
        <f t="shared" si="34"/>
        <v>104.74</v>
      </c>
    </row>
    <row r="2221" spans="1:17" x14ac:dyDescent="0.25">
      <c r="A2221" s="83" t="s">
        <v>9889</v>
      </c>
      <c r="B2221" s="84" t="s">
        <v>17596</v>
      </c>
      <c r="C2221" s="7">
        <v>38</v>
      </c>
      <c r="D2221" s="7">
        <v>7</v>
      </c>
      <c r="E2221" s="1">
        <v>1045.03</v>
      </c>
      <c r="F2221" s="1">
        <v>8.57</v>
      </c>
      <c r="G2221" s="1">
        <v>55.48</v>
      </c>
      <c r="H2221" s="1">
        <v>15.65</v>
      </c>
      <c r="I2221" s="6">
        <v>79.7</v>
      </c>
      <c r="J2221" s="86"/>
      <c r="K2221" s="86"/>
      <c r="L2221" s="85"/>
      <c r="M2221" s="85"/>
      <c r="N2221" s="85"/>
      <c r="O2221" s="85"/>
      <c r="P2221" s="85"/>
      <c r="Q2221" s="32">
        <f t="shared" si="34"/>
        <v>79.7</v>
      </c>
    </row>
    <row r="2222" spans="1:17" x14ac:dyDescent="0.25">
      <c r="A2222" s="83" t="s">
        <v>9890</v>
      </c>
      <c r="B2222" s="84" t="s">
        <v>17597</v>
      </c>
      <c r="C2222" s="7">
        <v>177</v>
      </c>
      <c r="D2222" s="7">
        <v>10</v>
      </c>
      <c r="E2222" s="1">
        <v>1561.33</v>
      </c>
      <c r="F2222" s="1">
        <v>39.909999999999997</v>
      </c>
      <c r="G2222" s="1">
        <v>79.260000000000005</v>
      </c>
      <c r="H2222" s="1">
        <v>23.38</v>
      </c>
      <c r="I2222" s="6">
        <v>142.55000000000001</v>
      </c>
      <c r="J2222" s="86"/>
      <c r="K2222" s="86"/>
      <c r="L2222" s="85"/>
      <c r="M2222" s="85"/>
      <c r="N2222" s="85"/>
      <c r="O2222" s="85"/>
      <c r="P2222" s="85"/>
      <c r="Q2222" s="32">
        <f t="shared" si="34"/>
        <v>142.55000000000001</v>
      </c>
    </row>
    <row r="2223" spans="1:17" x14ac:dyDescent="0.25">
      <c r="A2223" s="83" t="s">
        <v>9891</v>
      </c>
      <c r="B2223" s="84" t="s">
        <v>17598</v>
      </c>
      <c r="C2223" s="7">
        <v>232</v>
      </c>
      <c r="D2223" s="7">
        <v>15</v>
      </c>
      <c r="E2223" s="1">
        <v>2450.85</v>
      </c>
      <c r="F2223" s="1">
        <v>52.31</v>
      </c>
      <c r="G2223" s="1">
        <v>118.89</v>
      </c>
      <c r="H2223" s="1">
        <v>36.700000000000003</v>
      </c>
      <c r="I2223" s="6">
        <v>207.9</v>
      </c>
      <c r="J2223" s="86"/>
      <c r="K2223" s="86"/>
      <c r="L2223" s="85"/>
      <c r="M2223" s="85"/>
      <c r="N2223" s="85"/>
      <c r="O2223" s="85"/>
      <c r="P2223" s="85"/>
      <c r="Q2223" s="32">
        <f t="shared" si="34"/>
        <v>207.9</v>
      </c>
    </row>
    <row r="2224" spans="1:17" x14ac:dyDescent="0.25">
      <c r="A2224" s="83" t="s">
        <v>9892</v>
      </c>
      <c r="B2224" s="84" t="s">
        <v>17599</v>
      </c>
      <c r="C2224" s="7">
        <v>243</v>
      </c>
      <c r="D2224" s="7">
        <v>7</v>
      </c>
      <c r="E2224" s="1">
        <v>1130.8699999999999</v>
      </c>
      <c r="F2224" s="1">
        <v>54.79</v>
      </c>
      <c r="G2224" s="1">
        <v>55.48</v>
      </c>
      <c r="H2224" s="1">
        <v>16.93</v>
      </c>
      <c r="I2224" s="6">
        <v>127.2</v>
      </c>
      <c r="J2224" s="86"/>
      <c r="K2224" s="86"/>
      <c r="L2224" s="85"/>
      <c r="M2224" s="85"/>
      <c r="N2224" s="85"/>
      <c r="O2224" s="85"/>
      <c r="P2224" s="85"/>
      <c r="Q2224" s="32">
        <f t="shared" si="34"/>
        <v>127.2</v>
      </c>
    </row>
    <row r="2225" spans="1:17" x14ac:dyDescent="0.25">
      <c r="A2225" s="83" t="s">
        <v>9893</v>
      </c>
      <c r="B2225" s="84" t="s">
        <v>17600</v>
      </c>
      <c r="C2225" s="7">
        <v>457</v>
      </c>
      <c r="D2225" s="7">
        <v>15</v>
      </c>
      <c r="E2225" s="1">
        <v>2637.77</v>
      </c>
      <c r="F2225" s="1">
        <v>103.05</v>
      </c>
      <c r="G2225" s="1">
        <v>118.89</v>
      </c>
      <c r="H2225" s="1">
        <v>39.49</v>
      </c>
      <c r="I2225" s="6">
        <v>261.43</v>
      </c>
      <c r="J2225" s="86"/>
      <c r="K2225" s="86"/>
      <c r="L2225" s="85"/>
      <c r="M2225" s="85"/>
      <c r="N2225" s="85"/>
      <c r="O2225" s="85"/>
      <c r="P2225" s="85"/>
      <c r="Q2225" s="32">
        <f t="shared" si="34"/>
        <v>261.43</v>
      </c>
    </row>
    <row r="2226" spans="1:17" x14ac:dyDescent="0.25">
      <c r="A2226" s="83" t="s">
        <v>9894</v>
      </c>
      <c r="B2226" s="84" t="s">
        <v>17601</v>
      </c>
      <c r="C2226" s="7">
        <v>132</v>
      </c>
      <c r="D2226" s="7">
        <v>9</v>
      </c>
      <c r="E2226" s="1">
        <v>1554.25</v>
      </c>
      <c r="F2226" s="1">
        <v>29.77</v>
      </c>
      <c r="G2226" s="1">
        <v>71.34</v>
      </c>
      <c r="H2226" s="1">
        <v>23.27</v>
      </c>
      <c r="I2226" s="6">
        <v>124.38</v>
      </c>
      <c r="J2226" s="86"/>
      <c r="K2226" s="86"/>
      <c r="L2226" s="85"/>
      <c r="M2226" s="85"/>
      <c r="N2226" s="85"/>
      <c r="O2226" s="85"/>
      <c r="P2226" s="85"/>
      <c r="Q2226" s="32">
        <f t="shared" si="34"/>
        <v>124.38</v>
      </c>
    </row>
    <row r="2227" spans="1:17" x14ac:dyDescent="0.25">
      <c r="A2227" s="83" t="s">
        <v>9895</v>
      </c>
      <c r="B2227" s="84" t="s">
        <v>17602</v>
      </c>
      <c r="C2227" s="7">
        <v>247</v>
      </c>
      <c r="D2227" s="7">
        <v>16</v>
      </c>
      <c r="E2227" s="1">
        <v>2708.57</v>
      </c>
      <c r="F2227" s="1">
        <v>55.7</v>
      </c>
      <c r="G2227" s="1">
        <v>126.82</v>
      </c>
      <c r="H2227" s="1">
        <v>40.549999999999997</v>
      </c>
      <c r="I2227" s="6">
        <v>223.07</v>
      </c>
      <c r="J2227" s="86"/>
      <c r="K2227" s="86"/>
      <c r="L2227" s="85"/>
      <c r="M2227" s="85"/>
      <c r="N2227" s="85"/>
      <c r="O2227" s="85"/>
      <c r="P2227" s="85"/>
      <c r="Q2227" s="32">
        <f t="shared" si="34"/>
        <v>223.07</v>
      </c>
    </row>
    <row r="2228" spans="1:17" x14ac:dyDescent="0.25">
      <c r="A2228" s="83" t="s">
        <v>9896</v>
      </c>
      <c r="B2228" s="84" t="s">
        <v>17603</v>
      </c>
      <c r="C2228" s="7">
        <v>126</v>
      </c>
      <c r="D2228" s="7">
        <v>13</v>
      </c>
      <c r="E2228" s="1">
        <v>2087.8000000000002</v>
      </c>
      <c r="F2228" s="1">
        <v>28.41</v>
      </c>
      <c r="G2228" s="1">
        <v>103.04</v>
      </c>
      <c r="H2228" s="1">
        <v>31.26</v>
      </c>
      <c r="I2228" s="6">
        <v>162.71</v>
      </c>
      <c r="J2228" s="86"/>
      <c r="K2228" s="86"/>
      <c r="L2228" s="85"/>
      <c r="M2228" s="85"/>
      <c r="N2228" s="85"/>
      <c r="O2228" s="85"/>
      <c r="P2228" s="85"/>
      <c r="Q2228" s="32">
        <f t="shared" si="34"/>
        <v>162.71</v>
      </c>
    </row>
    <row r="2229" spans="1:17" x14ac:dyDescent="0.25">
      <c r="A2229" s="83" t="s">
        <v>9897</v>
      </c>
      <c r="B2229" s="84" t="s">
        <v>17604</v>
      </c>
      <c r="C2229" s="7">
        <v>764</v>
      </c>
      <c r="D2229" s="7">
        <v>30</v>
      </c>
      <c r="E2229" s="1">
        <v>8395.0300000000007</v>
      </c>
      <c r="F2229" s="1">
        <v>172.27</v>
      </c>
      <c r="G2229" s="1">
        <v>237.78</v>
      </c>
      <c r="H2229" s="1">
        <v>125.69</v>
      </c>
      <c r="I2229" s="6">
        <v>535.74</v>
      </c>
      <c r="J2229" s="86"/>
      <c r="K2229" s="86"/>
      <c r="L2229" s="85"/>
      <c r="M2229" s="85"/>
      <c r="N2229" s="85"/>
      <c r="O2229" s="85"/>
      <c r="P2229" s="85"/>
      <c r="Q2229" s="32">
        <f t="shared" si="34"/>
        <v>535.74</v>
      </c>
    </row>
    <row r="2230" spans="1:17" x14ac:dyDescent="0.25">
      <c r="A2230" s="83" t="s">
        <v>9898</v>
      </c>
      <c r="B2230" s="84" t="s">
        <v>17605</v>
      </c>
      <c r="C2230" s="7">
        <v>432</v>
      </c>
      <c r="D2230" s="7">
        <v>17</v>
      </c>
      <c r="E2230" s="1">
        <v>18958.099999999999</v>
      </c>
      <c r="F2230" s="1">
        <v>97.41</v>
      </c>
      <c r="G2230" s="1">
        <v>134.74</v>
      </c>
      <c r="H2230" s="1">
        <v>283.82</v>
      </c>
      <c r="I2230" s="6">
        <v>515.97</v>
      </c>
      <c r="J2230" s="86"/>
      <c r="K2230" s="86"/>
      <c r="L2230" s="85"/>
      <c r="M2230" s="85"/>
      <c r="N2230" s="85"/>
      <c r="O2230" s="85"/>
      <c r="P2230" s="85"/>
      <c r="Q2230" s="32">
        <f t="shared" si="34"/>
        <v>515.97</v>
      </c>
    </row>
    <row r="2231" spans="1:17" x14ac:dyDescent="0.25">
      <c r="A2231" s="83" t="s">
        <v>9899</v>
      </c>
      <c r="B2231" s="84" t="s">
        <v>17606</v>
      </c>
      <c r="C2231" s="7">
        <v>795</v>
      </c>
      <c r="D2231" s="7">
        <v>28</v>
      </c>
      <c r="E2231" s="1">
        <v>5958.45</v>
      </c>
      <c r="F2231" s="1">
        <v>179.26</v>
      </c>
      <c r="G2231" s="1">
        <v>221.93</v>
      </c>
      <c r="H2231" s="1">
        <v>89.21</v>
      </c>
      <c r="I2231" s="6">
        <v>490.4</v>
      </c>
      <c r="J2231" s="86"/>
      <c r="K2231" s="86"/>
      <c r="L2231" s="85"/>
      <c r="M2231" s="85"/>
      <c r="N2231" s="85"/>
      <c r="O2231" s="85"/>
      <c r="P2231" s="85"/>
      <c r="Q2231" s="32">
        <f t="shared" si="34"/>
        <v>490.4</v>
      </c>
    </row>
    <row r="2232" spans="1:17" x14ac:dyDescent="0.25">
      <c r="A2232" s="83" t="s">
        <v>9900</v>
      </c>
      <c r="B2232" s="84" t="s">
        <v>17607</v>
      </c>
      <c r="C2232" s="7">
        <v>486</v>
      </c>
      <c r="D2232" s="7">
        <v>16</v>
      </c>
      <c r="E2232" s="1">
        <v>3889.92</v>
      </c>
      <c r="F2232" s="1">
        <v>109.58</v>
      </c>
      <c r="G2232" s="1">
        <v>126.82</v>
      </c>
      <c r="H2232" s="1">
        <v>58.24</v>
      </c>
      <c r="I2232" s="6">
        <v>294.64</v>
      </c>
      <c r="J2232" s="86"/>
      <c r="K2232" s="86"/>
      <c r="L2232" s="85"/>
      <c r="M2232" s="85"/>
      <c r="N2232" s="85"/>
      <c r="O2232" s="85"/>
      <c r="P2232" s="85"/>
      <c r="Q2232" s="32">
        <f t="shared" si="34"/>
        <v>294.64</v>
      </c>
    </row>
    <row r="2233" spans="1:17" x14ac:dyDescent="0.25">
      <c r="A2233" s="83" t="s">
        <v>9901</v>
      </c>
      <c r="B2233" s="84" t="s">
        <v>17608</v>
      </c>
      <c r="C2233" s="7">
        <v>67</v>
      </c>
      <c r="D2233" s="7">
        <v>25</v>
      </c>
      <c r="E2233" s="1">
        <v>5035.12</v>
      </c>
      <c r="F2233" s="1">
        <v>15.1</v>
      </c>
      <c r="G2233" s="1">
        <v>198.15</v>
      </c>
      <c r="H2233" s="1">
        <v>75.38</v>
      </c>
      <c r="I2233" s="6">
        <v>288.63</v>
      </c>
      <c r="J2233" s="86"/>
      <c r="K2233" s="86"/>
      <c r="L2233" s="85"/>
      <c r="M2233" s="85"/>
      <c r="N2233" s="85"/>
      <c r="O2233" s="85"/>
      <c r="P2233" s="85"/>
      <c r="Q2233" s="32">
        <f t="shared" si="34"/>
        <v>288.63</v>
      </c>
    </row>
    <row r="2234" spans="1:17" x14ac:dyDescent="0.25">
      <c r="A2234" s="83" t="s">
        <v>9902</v>
      </c>
      <c r="B2234" s="84" t="s">
        <v>17609</v>
      </c>
      <c r="C2234" s="7">
        <v>100</v>
      </c>
      <c r="D2234" s="7">
        <v>12</v>
      </c>
      <c r="E2234" s="1">
        <v>1845.5</v>
      </c>
      <c r="F2234" s="1">
        <v>22.55</v>
      </c>
      <c r="G2234" s="1">
        <v>95.11</v>
      </c>
      <c r="H2234" s="1">
        <v>27.63</v>
      </c>
      <c r="I2234" s="6">
        <v>145.29</v>
      </c>
      <c r="J2234" s="86"/>
      <c r="K2234" s="86"/>
      <c r="L2234" s="85"/>
      <c r="M2234" s="85"/>
      <c r="N2234" s="85"/>
      <c r="O2234" s="85"/>
      <c r="P2234" s="85"/>
      <c r="Q2234" s="32">
        <f t="shared" si="34"/>
        <v>145.29</v>
      </c>
    </row>
    <row r="2235" spans="1:17" x14ac:dyDescent="0.25">
      <c r="A2235" s="83" t="s">
        <v>9903</v>
      </c>
      <c r="B2235" s="84" t="s">
        <v>17610</v>
      </c>
      <c r="C2235" s="7">
        <v>823</v>
      </c>
      <c r="D2235" s="7">
        <v>37</v>
      </c>
      <c r="E2235" s="1">
        <v>9807.0300000000007</v>
      </c>
      <c r="F2235" s="1">
        <v>185.58</v>
      </c>
      <c r="G2235" s="1">
        <v>293.26</v>
      </c>
      <c r="H2235" s="1">
        <v>146.82</v>
      </c>
      <c r="I2235" s="6">
        <v>625.66</v>
      </c>
      <c r="J2235" s="86"/>
      <c r="K2235" s="86"/>
      <c r="L2235" s="85"/>
      <c r="M2235" s="85"/>
      <c r="N2235" s="85"/>
      <c r="O2235" s="85"/>
      <c r="P2235" s="85"/>
      <c r="Q2235" s="32">
        <f t="shared" si="34"/>
        <v>625.66</v>
      </c>
    </row>
    <row r="2236" spans="1:17" x14ac:dyDescent="0.25">
      <c r="A2236" s="83" t="s">
        <v>9904</v>
      </c>
      <c r="B2236" s="84" t="s">
        <v>17611</v>
      </c>
      <c r="C2236" s="7">
        <v>1140</v>
      </c>
      <c r="D2236" s="7">
        <v>28</v>
      </c>
      <c r="E2236" s="1">
        <v>9998.15</v>
      </c>
      <c r="F2236" s="1">
        <v>257.06</v>
      </c>
      <c r="G2236" s="1">
        <v>221.93</v>
      </c>
      <c r="H2236" s="1">
        <v>149.69</v>
      </c>
      <c r="I2236" s="6">
        <v>628.67999999999995</v>
      </c>
      <c r="J2236" s="86"/>
      <c r="K2236" s="86"/>
      <c r="L2236" s="85"/>
      <c r="M2236" s="85"/>
      <c r="N2236" s="85"/>
      <c r="O2236" s="85"/>
      <c r="P2236" s="85"/>
      <c r="Q2236" s="32">
        <f t="shared" si="34"/>
        <v>628.67999999999995</v>
      </c>
    </row>
    <row r="2237" spans="1:17" x14ac:dyDescent="0.25">
      <c r="A2237" s="83" t="s">
        <v>9905</v>
      </c>
      <c r="B2237" s="84" t="s">
        <v>17612</v>
      </c>
      <c r="C2237" s="7">
        <v>29</v>
      </c>
      <c r="D2237" s="7">
        <v>7</v>
      </c>
      <c r="E2237" s="1">
        <v>936.12</v>
      </c>
      <c r="F2237" s="1">
        <v>6.54</v>
      </c>
      <c r="G2237" s="1">
        <v>55.48</v>
      </c>
      <c r="H2237" s="1">
        <v>14.02</v>
      </c>
      <c r="I2237" s="6">
        <v>76.040000000000006</v>
      </c>
      <c r="J2237" s="86"/>
      <c r="K2237" s="86"/>
      <c r="L2237" s="85"/>
      <c r="M2237" s="85"/>
      <c r="N2237" s="85"/>
      <c r="O2237" s="85"/>
      <c r="P2237" s="85"/>
      <c r="Q2237" s="32">
        <f t="shared" si="34"/>
        <v>76.040000000000006</v>
      </c>
    </row>
    <row r="2238" spans="1:17" x14ac:dyDescent="0.25">
      <c r="A2238" s="83" t="s">
        <v>9906</v>
      </c>
      <c r="B2238" s="84" t="s">
        <v>17613</v>
      </c>
      <c r="C2238" s="7">
        <v>112</v>
      </c>
      <c r="D2238" s="7">
        <v>9</v>
      </c>
      <c r="E2238" s="1">
        <v>1533.53</v>
      </c>
      <c r="F2238" s="1">
        <v>25.26</v>
      </c>
      <c r="G2238" s="1">
        <v>71.34</v>
      </c>
      <c r="H2238" s="1">
        <v>22.96</v>
      </c>
      <c r="I2238" s="6">
        <v>119.56</v>
      </c>
      <c r="J2238" s="86"/>
      <c r="K2238" s="86"/>
      <c r="L2238" s="85"/>
      <c r="M2238" s="85"/>
      <c r="N2238" s="85"/>
      <c r="O2238" s="85"/>
      <c r="P2238" s="85"/>
      <c r="Q2238" s="32">
        <f t="shared" si="34"/>
        <v>119.56</v>
      </c>
    </row>
    <row r="2239" spans="1:17" x14ac:dyDescent="0.25">
      <c r="A2239" s="83" t="s">
        <v>9907</v>
      </c>
      <c r="B2239" s="84" t="s">
        <v>17614</v>
      </c>
      <c r="C2239" s="7">
        <v>827</v>
      </c>
      <c r="D2239" s="7">
        <v>25</v>
      </c>
      <c r="E2239" s="1">
        <v>6562.63</v>
      </c>
      <c r="F2239" s="1">
        <v>186.48</v>
      </c>
      <c r="G2239" s="1">
        <v>198.15</v>
      </c>
      <c r="H2239" s="1">
        <v>98.25</v>
      </c>
      <c r="I2239" s="6">
        <v>482.88</v>
      </c>
      <c r="J2239" s="86"/>
      <c r="K2239" s="86"/>
      <c r="L2239" s="85"/>
      <c r="M2239" s="85"/>
      <c r="N2239" s="85"/>
      <c r="O2239" s="85"/>
      <c r="P2239" s="85"/>
      <c r="Q2239" s="32">
        <f t="shared" si="34"/>
        <v>482.88</v>
      </c>
    </row>
    <row r="2240" spans="1:17" x14ac:dyDescent="0.25">
      <c r="A2240" s="83" t="s">
        <v>9908</v>
      </c>
      <c r="B2240" s="84" t="s">
        <v>17615</v>
      </c>
      <c r="C2240" s="7">
        <v>435</v>
      </c>
      <c r="D2240" s="7">
        <v>15</v>
      </c>
      <c r="E2240" s="1">
        <v>13353.79</v>
      </c>
      <c r="F2240" s="1">
        <v>98.09</v>
      </c>
      <c r="G2240" s="1">
        <v>118.89</v>
      </c>
      <c r="H2240" s="1">
        <v>199.92</v>
      </c>
      <c r="I2240" s="6">
        <v>416.9</v>
      </c>
      <c r="J2240" s="86"/>
      <c r="K2240" s="86"/>
      <c r="L2240" s="85"/>
      <c r="M2240" s="85"/>
      <c r="N2240" s="85"/>
      <c r="O2240" s="85"/>
      <c r="P2240" s="85"/>
      <c r="Q2240" s="32">
        <f t="shared" si="34"/>
        <v>416.9</v>
      </c>
    </row>
    <row r="2241" spans="1:17" x14ac:dyDescent="0.25">
      <c r="A2241" s="83" t="s">
        <v>9909</v>
      </c>
      <c r="B2241" s="84" t="s">
        <v>17616</v>
      </c>
      <c r="C2241" s="7">
        <v>3103</v>
      </c>
      <c r="D2241" s="7">
        <v>67</v>
      </c>
      <c r="E2241" s="1">
        <v>15098.53</v>
      </c>
      <c r="F2241" s="1">
        <v>699.69</v>
      </c>
      <c r="G2241" s="1">
        <v>531.04</v>
      </c>
      <c r="H2241" s="1">
        <v>226.05</v>
      </c>
      <c r="I2241" s="6">
        <v>1456.78</v>
      </c>
      <c r="J2241" s="86"/>
      <c r="K2241" s="86"/>
      <c r="L2241" s="85"/>
      <c r="M2241" s="85"/>
      <c r="N2241" s="85"/>
      <c r="O2241" s="85"/>
      <c r="P2241" s="85"/>
      <c r="Q2241" s="32">
        <f t="shared" si="34"/>
        <v>1456.78</v>
      </c>
    </row>
    <row r="2242" spans="1:17" x14ac:dyDescent="0.25">
      <c r="A2242" s="83" t="s">
        <v>9910</v>
      </c>
      <c r="B2242" s="84" t="s">
        <v>17617</v>
      </c>
      <c r="C2242" s="7">
        <v>135</v>
      </c>
      <c r="D2242" s="7">
        <v>12</v>
      </c>
      <c r="E2242" s="1">
        <v>1959.44</v>
      </c>
      <c r="F2242" s="1">
        <v>30.44</v>
      </c>
      <c r="G2242" s="1">
        <v>95.11</v>
      </c>
      <c r="H2242" s="1">
        <v>29.34</v>
      </c>
      <c r="I2242" s="6">
        <v>154.88999999999999</v>
      </c>
      <c r="J2242" s="86"/>
      <c r="K2242" s="86"/>
      <c r="L2242" s="85"/>
      <c r="M2242" s="85"/>
      <c r="N2242" s="85"/>
      <c r="O2242" s="85"/>
      <c r="P2242" s="85"/>
      <c r="Q2242" s="32">
        <f t="shared" si="34"/>
        <v>154.88999999999999</v>
      </c>
    </row>
    <row r="2243" spans="1:17" x14ac:dyDescent="0.25">
      <c r="A2243" s="83" t="s">
        <v>9911</v>
      </c>
      <c r="B2243" s="84" t="s">
        <v>17618</v>
      </c>
      <c r="C2243" s="7">
        <v>151</v>
      </c>
      <c r="D2243" s="7">
        <v>36</v>
      </c>
      <c r="E2243" s="1">
        <v>6428.86</v>
      </c>
      <c r="F2243" s="1">
        <v>34.049999999999997</v>
      </c>
      <c r="G2243" s="1">
        <v>285.33999999999997</v>
      </c>
      <c r="H2243" s="1">
        <v>96.25</v>
      </c>
      <c r="I2243" s="6">
        <v>415.64</v>
      </c>
      <c r="J2243" s="86"/>
      <c r="K2243" s="86"/>
      <c r="L2243" s="85"/>
      <c r="M2243" s="85"/>
      <c r="N2243" s="85"/>
      <c r="O2243" s="85"/>
      <c r="P2243" s="85"/>
      <c r="Q2243" s="32">
        <f t="shared" si="34"/>
        <v>415.64</v>
      </c>
    </row>
    <row r="2244" spans="1:17" x14ac:dyDescent="0.25">
      <c r="A2244" s="83" t="s">
        <v>9912</v>
      </c>
      <c r="B2244" s="84" t="s">
        <v>17619</v>
      </c>
      <c r="C2244" s="7">
        <v>31</v>
      </c>
      <c r="D2244" s="7">
        <v>8</v>
      </c>
      <c r="E2244" s="1">
        <v>1194.32</v>
      </c>
      <c r="F2244" s="1">
        <v>6.99</v>
      </c>
      <c r="G2244" s="1">
        <v>63.41</v>
      </c>
      <c r="H2244" s="1">
        <v>17.88</v>
      </c>
      <c r="I2244" s="6">
        <v>88.28</v>
      </c>
      <c r="J2244" s="86"/>
      <c r="K2244" s="86"/>
      <c r="L2244" s="85"/>
      <c r="M2244" s="85"/>
      <c r="N2244" s="85"/>
      <c r="O2244" s="85"/>
      <c r="P2244" s="85"/>
      <c r="Q2244" s="32">
        <f t="shared" si="34"/>
        <v>88.28</v>
      </c>
    </row>
    <row r="2245" spans="1:17" x14ac:dyDescent="0.25">
      <c r="A2245" s="83" t="s">
        <v>9913</v>
      </c>
      <c r="B2245" s="84" t="s">
        <v>17620</v>
      </c>
      <c r="C2245" s="7">
        <v>21</v>
      </c>
      <c r="D2245" s="7">
        <v>5</v>
      </c>
      <c r="E2245" s="1">
        <v>746.45</v>
      </c>
      <c r="F2245" s="1">
        <v>4.74</v>
      </c>
      <c r="G2245" s="1">
        <v>39.630000000000003</v>
      </c>
      <c r="H2245" s="1">
        <v>11.18</v>
      </c>
      <c r="I2245" s="6">
        <v>55.55</v>
      </c>
      <c r="J2245" s="86"/>
      <c r="K2245" s="86"/>
      <c r="L2245" s="85"/>
      <c r="M2245" s="85"/>
      <c r="N2245" s="85"/>
      <c r="O2245" s="85"/>
      <c r="P2245" s="85"/>
      <c r="Q2245" s="32">
        <f t="shared" si="34"/>
        <v>55.55</v>
      </c>
    </row>
    <row r="2246" spans="1:17" x14ac:dyDescent="0.25">
      <c r="A2246" s="83" t="s">
        <v>9914</v>
      </c>
      <c r="B2246" s="84" t="s">
        <v>17621</v>
      </c>
      <c r="C2246" s="7">
        <v>131</v>
      </c>
      <c r="D2246" s="7">
        <v>16</v>
      </c>
      <c r="E2246" s="1">
        <v>9521.17</v>
      </c>
      <c r="F2246" s="1">
        <v>29.54</v>
      </c>
      <c r="G2246" s="1">
        <v>126.82</v>
      </c>
      <c r="H2246" s="1">
        <v>142.54</v>
      </c>
      <c r="I2246" s="6">
        <v>298.89999999999998</v>
      </c>
      <c r="J2246" s="86"/>
      <c r="K2246" s="86"/>
      <c r="L2246" s="85"/>
      <c r="M2246" s="85"/>
      <c r="N2246" s="85"/>
      <c r="O2246" s="85"/>
      <c r="P2246" s="85"/>
      <c r="Q2246" s="32">
        <f t="shared" si="34"/>
        <v>298.89999999999998</v>
      </c>
    </row>
    <row r="2247" spans="1:17" x14ac:dyDescent="0.25">
      <c r="A2247" s="83" t="s">
        <v>9915</v>
      </c>
      <c r="B2247" s="84" t="s">
        <v>17622</v>
      </c>
      <c r="C2247" s="7">
        <v>218</v>
      </c>
      <c r="D2247" s="7">
        <v>16</v>
      </c>
      <c r="E2247" s="1">
        <v>2477.1799999999998</v>
      </c>
      <c r="F2247" s="1">
        <v>49.16</v>
      </c>
      <c r="G2247" s="1">
        <v>126.82</v>
      </c>
      <c r="H2247" s="1">
        <v>37.090000000000003</v>
      </c>
      <c r="I2247" s="6">
        <v>213.07</v>
      </c>
      <c r="J2247" s="86"/>
      <c r="K2247" s="86"/>
      <c r="L2247" s="85"/>
      <c r="M2247" s="85"/>
      <c r="N2247" s="85"/>
      <c r="O2247" s="85"/>
      <c r="P2247" s="85"/>
      <c r="Q2247" s="32">
        <f t="shared" si="34"/>
        <v>213.07</v>
      </c>
    </row>
    <row r="2248" spans="1:17" x14ac:dyDescent="0.25">
      <c r="A2248" s="83" t="s">
        <v>9916</v>
      </c>
      <c r="B2248" s="84" t="s">
        <v>17623</v>
      </c>
      <c r="C2248" s="7">
        <v>31</v>
      </c>
      <c r="D2248" s="7">
        <v>5</v>
      </c>
      <c r="E2248" s="1">
        <v>746.45</v>
      </c>
      <c r="F2248" s="1">
        <v>6.99</v>
      </c>
      <c r="G2248" s="1">
        <v>39.630000000000003</v>
      </c>
      <c r="H2248" s="1">
        <v>11.18</v>
      </c>
      <c r="I2248" s="6">
        <v>57.8</v>
      </c>
      <c r="J2248" s="86"/>
      <c r="K2248" s="86"/>
      <c r="L2248" s="85"/>
      <c r="M2248" s="85"/>
      <c r="N2248" s="85"/>
      <c r="O2248" s="85"/>
      <c r="P2248" s="85"/>
      <c r="Q2248" s="32">
        <f t="shared" si="34"/>
        <v>57.8</v>
      </c>
    </row>
    <row r="2249" spans="1:17" x14ac:dyDescent="0.25">
      <c r="A2249" s="83" t="s">
        <v>9917</v>
      </c>
      <c r="B2249" s="84" t="s">
        <v>17624</v>
      </c>
      <c r="C2249" s="7">
        <v>54621</v>
      </c>
      <c r="D2249" s="7">
        <v>667</v>
      </c>
      <c r="E2249" s="1">
        <v>351030.54</v>
      </c>
      <c r="F2249" s="1">
        <v>12316.34</v>
      </c>
      <c r="G2249" s="1">
        <v>5286.61</v>
      </c>
      <c r="H2249" s="1">
        <v>5255.38</v>
      </c>
      <c r="I2249" s="6">
        <v>22858.33</v>
      </c>
      <c r="J2249" s="86"/>
      <c r="K2249" s="86"/>
      <c r="L2249" s="85"/>
      <c r="M2249" s="85"/>
      <c r="N2249" s="85"/>
      <c r="O2249" s="85"/>
      <c r="P2249" s="85"/>
      <c r="Q2249" s="32">
        <f t="shared" si="34"/>
        <v>22858.33</v>
      </c>
    </row>
    <row r="2250" spans="1:17" x14ac:dyDescent="0.25">
      <c r="A2250" s="83" t="s">
        <v>9918</v>
      </c>
      <c r="B2250" s="84" t="s">
        <v>17625</v>
      </c>
      <c r="C2250" s="7">
        <v>32</v>
      </c>
      <c r="D2250" s="7">
        <v>7</v>
      </c>
      <c r="E2250" s="1">
        <v>933.06</v>
      </c>
      <c r="F2250" s="1">
        <v>7.22</v>
      </c>
      <c r="G2250" s="1">
        <v>55.48</v>
      </c>
      <c r="H2250" s="1">
        <v>13.97</v>
      </c>
      <c r="I2250" s="6">
        <v>76.67</v>
      </c>
      <c r="J2250" s="86"/>
      <c r="K2250" s="86"/>
      <c r="L2250" s="85"/>
      <c r="M2250" s="85"/>
      <c r="N2250" s="85"/>
      <c r="O2250" s="85"/>
      <c r="P2250" s="85"/>
      <c r="Q2250" s="32">
        <f t="shared" si="34"/>
        <v>76.67</v>
      </c>
    </row>
    <row r="2251" spans="1:17" x14ac:dyDescent="0.25">
      <c r="A2251" s="83" t="s">
        <v>9919</v>
      </c>
      <c r="B2251" s="84" t="s">
        <v>17626</v>
      </c>
      <c r="C2251" s="7">
        <v>58</v>
      </c>
      <c r="D2251" s="7">
        <v>11</v>
      </c>
      <c r="E2251" s="1">
        <v>37553.65</v>
      </c>
      <c r="F2251" s="1">
        <v>13.08</v>
      </c>
      <c r="G2251" s="1">
        <v>87.18</v>
      </c>
      <c r="H2251" s="1">
        <v>562.22</v>
      </c>
      <c r="I2251" s="6">
        <v>662.48</v>
      </c>
      <c r="J2251" s="86"/>
      <c r="K2251" s="86"/>
      <c r="L2251" s="85"/>
      <c r="M2251" s="85"/>
      <c r="N2251" s="85"/>
      <c r="O2251" s="85"/>
      <c r="P2251" s="85"/>
      <c r="Q2251" s="32">
        <f t="shared" si="34"/>
        <v>662.48</v>
      </c>
    </row>
    <row r="2252" spans="1:17" x14ac:dyDescent="0.25">
      <c r="A2252" s="83" t="s">
        <v>9920</v>
      </c>
      <c r="B2252" s="84" t="s">
        <v>17627</v>
      </c>
      <c r="C2252" s="7">
        <v>313</v>
      </c>
      <c r="D2252" s="7">
        <v>17</v>
      </c>
      <c r="E2252" s="1">
        <v>32025.26</v>
      </c>
      <c r="F2252" s="1">
        <v>70.58</v>
      </c>
      <c r="G2252" s="1">
        <v>134.74</v>
      </c>
      <c r="H2252" s="1">
        <v>479.46</v>
      </c>
      <c r="I2252" s="6">
        <v>684.78</v>
      </c>
      <c r="J2252" s="86"/>
      <c r="K2252" s="86"/>
      <c r="L2252" s="85"/>
      <c r="M2252" s="85"/>
      <c r="N2252" s="85"/>
      <c r="O2252" s="85"/>
      <c r="P2252" s="85"/>
      <c r="Q2252" s="32">
        <f t="shared" si="34"/>
        <v>684.78</v>
      </c>
    </row>
    <row r="2253" spans="1:17" x14ac:dyDescent="0.25">
      <c r="A2253" s="83" t="s">
        <v>9921</v>
      </c>
      <c r="B2253" s="84" t="s">
        <v>17628</v>
      </c>
      <c r="C2253" s="7">
        <v>37</v>
      </c>
      <c r="D2253" s="7">
        <v>7</v>
      </c>
      <c r="E2253" s="1">
        <v>1045.03</v>
      </c>
      <c r="F2253" s="1">
        <v>8.34</v>
      </c>
      <c r="G2253" s="1">
        <v>55.48</v>
      </c>
      <c r="H2253" s="1">
        <v>15.65</v>
      </c>
      <c r="I2253" s="6">
        <v>79.47</v>
      </c>
      <c r="J2253" s="86"/>
      <c r="K2253" s="86"/>
      <c r="L2253" s="85"/>
      <c r="M2253" s="85"/>
      <c r="N2253" s="85"/>
      <c r="O2253" s="85"/>
      <c r="P2253" s="85"/>
      <c r="Q2253" s="32">
        <f t="shared" si="34"/>
        <v>79.47</v>
      </c>
    </row>
    <row r="2254" spans="1:17" x14ac:dyDescent="0.25">
      <c r="A2254" s="83" t="s">
        <v>9922</v>
      </c>
      <c r="B2254" s="84" t="s">
        <v>17629</v>
      </c>
      <c r="C2254" s="7">
        <v>51</v>
      </c>
      <c r="D2254" s="7">
        <v>4</v>
      </c>
      <c r="E2254" s="1">
        <v>597.16</v>
      </c>
      <c r="F2254" s="1">
        <v>11.5</v>
      </c>
      <c r="G2254" s="1">
        <v>31.7</v>
      </c>
      <c r="H2254" s="1">
        <v>8.94</v>
      </c>
      <c r="I2254" s="6">
        <v>52.14</v>
      </c>
      <c r="J2254" s="86"/>
      <c r="K2254" s="86"/>
      <c r="L2254" s="85"/>
      <c r="M2254" s="85"/>
      <c r="N2254" s="85"/>
      <c r="O2254" s="85"/>
      <c r="P2254" s="85"/>
      <c r="Q2254" s="32">
        <f t="shared" ref="Q2254:Q2317" si="35">P2254+I2254</f>
        <v>52.14</v>
      </c>
    </row>
    <row r="2255" spans="1:17" x14ac:dyDescent="0.25">
      <c r="A2255" s="83" t="s">
        <v>9923</v>
      </c>
      <c r="B2255" s="84" t="s">
        <v>17630</v>
      </c>
      <c r="C2255" s="7">
        <v>148</v>
      </c>
      <c r="D2255" s="7">
        <v>13</v>
      </c>
      <c r="E2255" s="1">
        <v>2170.4699999999998</v>
      </c>
      <c r="F2255" s="1">
        <v>33.380000000000003</v>
      </c>
      <c r="G2255" s="1">
        <v>103.04</v>
      </c>
      <c r="H2255" s="1">
        <v>32.5</v>
      </c>
      <c r="I2255" s="6">
        <v>168.92</v>
      </c>
      <c r="J2255" s="86"/>
      <c r="K2255" s="86"/>
      <c r="L2255" s="85"/>
      <c r="M2255" s="85"/>
      <c r="N2255" s="85"/>
      <c r="O2255" s="85"/>
      <c r="P2255" s="85"/>
      <c r="Q2255" s="32">
        <f t="shared" si="35"/>
        <v>168.92</v>
      </c>
    </row>
    <row r="2256" spans="1:17" x14ac:dyDescent="0.25">
      <c r="A2256" s="83" t="s">
        <v>9924</v>
      </c>
      <c r="B2256" s="84" t="s">
        <v>17631</v>
      </c>
      <c r="C2256" s="7">
        <v>1215</v>
      </c>
      <c r="D2256" s="7">
        <v>40</v>
      </c>
      <c r="E2256" s="1">
        <v>29734.12</v>
      </c>
      <c r="F2256" s="1">
        <v>273.97000000000003</v>
      </c>
      <c r="G2256" s="1">
        <v>317.04000000000002</v>
      </c>
      <c r="H2256" s="1">
        <v>445.16</v>
      </c>
      <c r="I2256" s="6">
        <v>1036.17</v>
      </c>
      <c r="J2256" s="86"/>
      <c r="K2256" s="86"/>
      <c r="L2256" s="85"/>
      <c r="M2256" s="85"/>
      <c r="N2256" s="85"/>
      <c r="O2256" s="85"/>
      <c r="P2256" s="85"/>
      <c r="Q2256" s="32">
        <f t="shared" si="35"/>
        <v>1036.17</v>
      </c>
    </row>
    <row r="2257" spans="1:17" x14ac:dyDescent="0.25">
      <c r="A2257" s="83" t="s">
        <v>9925</v>
      </c>
      <c r="B2257" s="84" t="s">
        <v>17632</v>
      </c>
      <c r="C2257" s="7">
        <v>268</v>
      </c>
      <c r="D2257" s="7">
        <v>10</v>
      </c>
      <c r="E2257" s="1">
        <v>1598.65</v>
      </c>
      <c r="F2257" s="1">
        <v>60.43</v>
      </c>
      <c r="G2257" s="1">
        <v>79.260000000000005</v>
      </c>
      <c r="H2257" s="1">
        <v>23.94</v>
      </c>
      <c r="I2257" s="6">
        <v>163.63</v>
      </c>
      <c r="J2257" s="86"/>
      <c r="K2257" s="86"/>
      <c r="L2257" s="85"/>
      <c r="M2257" s="85"/>
      <c r="N2257" s="85"/>
      <c r="O2257" s="85"/>
      <c r="P2257" s="85"/>
      <c r="Q2257" s="32">
        <f t="shared" si="35"/>
        <v>163.63</v>
      </c>
    </row>
    <row r="2258" spans="1:17" x14ac:dyDescent="0.25">
      <c r="A2258" s="83" t="s">
        <v>9926</v>
      </c>
      <c r="B2258" s="84" t="s">
        <v>17633</v>
      </c>
      <c r="C2258" s="7">
        <v>104</v>
      </c>
      <c r="D2258" s="7">
        <v>10</v>
      </c>
      <c r="E2258" s="1">
        <v>3193.77</v>
      </c>
      <c r="F2258" s="1">
        <v>23.45</v>
      </c>
      <c r="G2258" s="1">
        <v>79.260000000000005</v>
      </c>
      <c r="H2258" s="1">
        <v>47.82</v>
      </c>
      <c r="I2258" s="6">
        <v>150.53</v>
      </c>
      <c r="J2258" s="86"/>
      <c r="K2258" s="86"/>
      <c r="L2258" s="85"/>
      <c r="M2258" s="85"/>
      <c r="N2258" s="85"/>
      <c r="O2258" s="85"/>
      <c r="P2258" s="85"/>
      <c r="Q2258" s="32">
        <f t="shared" si="35"/>
        <v>150.53</v>
      </c>
    </row>
    <row r="2259" spans="1:17" x14ac:dyDescent="0.25">
      <c r="A2259" s="83" t="s">
        <v>9927</v>
      </c>
      <c r="B2259" s="84" t="s">
        <v>17634</v>
      </c>
      <c r="C2259" s="7">
        <v>458</v>
      </c>
      <c r="D2259" s="7">
        <v>17</v>
      </c>
      <c r="E2259" s="1">
        <v>63400.46</v>
      </c>
      <c r="F2259" s="1">
        <v>103.27</v>
      </c>
      <c r="G2259" s="1">
        <v>134.74</v>
      </c>
      <c r="H2259" s="1">
        <v>949.18</v>
      </c>
      <c r="I2259" s="6">
        <v>1187.19</v>
      </c>
      <c r="J2259" s="86"/>
      <c r="K2259" s="86"/>
      <c r="L2259" s="85"/>
      <c r="M2259" s="85"/>
      <c r="N2259" s="85"/>
      <c r="O2259" s="85"/>
      <c r="P2259" s="85"/>
      <c r="Q2259" s="32">
        <f t="shared" si="35"/>
        <v>1187.19</v>
      </c>
    </row>
    <row r="2260" spans="1:17" x14ac:dyDescent="0.25">
      <c r="A2260" s="83" t="s">
        <v>9928</v>
      </c>
      <c r="B2260" s="84" t="s">
        <v>17635</v>
      </c>
      <c r="C2260" s="7">
        <v>60</v>
      </c>
      <c r="D2260" s="7">
        <v>10</v>
      </c>
      <c r="E2260" s="1">
        <v>1380.93</v>
      </c>
      <c r="F2260" s="1">
        <v>13.53</v>
      </c>
      <c r="G2260" s="1">
        <v>79.260000000000005</v>
      </c>
      <c r="H2260" s="1">
        <v>20.67</v>
      </c>
      <c r="I2260" s="6">
        <v>113.46</v>
      </c>
      <c r="J2260" s="86"/>
      <c r="K2260" s="86"/>
      <c r="L2260" s="85"/>
      <c r="M2260" s="85"/>
      <c r="N2260" s="85"/>
      <c r="O2260" s="85"/>
      <c r="P2260" s="85"/>
      <c r="Q2260" s="32">
        <f t="shared" si="35"/>
        <v>113.46</v>
      </c>
    </row>
    <row r="2261" spans="1:17" x14ac:dyDescent="0.25">
      <c r="A2261" s="83" t="s">
        <v>9929</v>
      </c>
      <c r="B2261" s="84" t="s">
        <v>17636</v>
      </c>
      <c r="C2261" s="7">
        <v>178</v>
      </c>
      <c r="D2261" s="7">
        <v>10</v>
      </c>
      <c r="E2261" s="1">
        <v>1482.81</v>
      </c>
      <c r="F2261" s="1">
        <v>40.14</v>
      </c>
      <c r="G2261" s="1">
        <v>79.260000000000005</v>
      </c>
      <c r="H2261" s="1">
        <v>22.2</v>
      </c>
      <c r="I2261" s="6">
        <v>141.6</v>
      </c>
      <c r="J2261" s="86"/>
      <c r="K2261" s="86"/>
      <c r="L2261" s="85"/>
      <c r="M2261" s="85"/>
      <c r="N2261" s="85"/>
      <c r="O2261" s="85"/>
      <c r="P2261" s="85"/>
      <c r="Q2261" s="32">
        <f t="shared" si="35"/>
        <v>141.6</v>
      </c>
    </row>
    <row r="2262" spans="1:17" x14ac:dyDescent="0.25">
      <c r="A2262" s="83" t="s">
        <v>9930</v>
      </c>
      <c r="B2262" s="84" t="s">
        <v>17637</v>
      </c>
      <c r="C2262" s="7">
        <v>55</v>
      </c>
      <c r="D2262" s="7">
        <v>9</v>
      </c>
      <c r="E2262" s="1">
        <v>2633.63</v>
      </c>
      <c r="F2262" s="1">
        <v>12.4</v>
      </c>
      <c r="G2262" s="1">
        <v>71.34</v>
      </c>
      <c r="H2262" s="1">
        <v>39.43</v>
      </c>
      <c r="I2262" s="6">
        <v>123.17</v>
      </c>
      <c r="J2262" s="86"/>
      <c r="K2262" s="86"/>
      <c r="L2262" s="85"/>
      <c r="M2262" s="85"/>
      <c r="N2262" s="85"/>
      <c r="O2262" s="85"/>
      <c r="P2262" s="85"/>
      <c r="Q2262" s="32">
        <f t="shared" si="35"/>
        <v>123.17</v>
      </c>
    </row>
    <row r="2263" spans="1:17" x14ac:dyDescent="0.25">
      <c r="A2263" s="83" t="s">
        <v>9931</v>
      </c>
      <c r="B2263" s="84" t="s">
        <v>17638</v>
      </c>
      <c r="C2263" s="7">
        <v>143</v>
      </c>
      <c r="D2263" s="7">
        <v>7</v>
      </c>
      <c r="E2263" s="1">
        <v>2014.88</v>
      </c>
      <c r="F2263" s="1">
        <v>32.25</v>
      </c>
      <c r="G2263" s="1">
        <v>55.48</v>
      </c>
      <c r="H2263" s="1">
        <v>30.17</v>
      </c>
      <c r="I2263" s="6">
        <v>117.9</v>
      </c>
      <c r="J2263" s="86"/>
      <c r="K2263" s="86"/>
      <c r="L2263" s="85"/>
      <c r="M2263" s="85"/>
      <c r="N2263" s="85"/>
      <c r="O2263" s="85"/>
      <c r="P2263" s="85"/>
      <c r="Q2263" s="32">
        <f t="shared" si="35"/>
        <v>117.9</v>
      </c>
    </row>
    <row r="2264" spans="1:17" x14ac:dyDescent="0.25">
      <c r="A2264" s="83" t="s">
        <v>9932</v>
      </c>
      <c r="B2264" s="84" t="s">
        <v>17639</v>
      </c>
      <c r="C2264" s="7">
        <v>91</v>
      </c>
      <c r="D2264" s="7">
        <v>11</v>
      </c>
      <c r="E2264" s="1">
        <v>18163.919999999998</v>
      </c>
      <c r="F2264" s="1">
        <v>20.52</v>
      </c>
      <c r="G2264" s="1">
        <v>87.18</v>
      </c>
      <c r="H2264" s="1">
        <v>271.94</v>
      </c>
      <c r="I2264" s="6">
        <v>379.64</v>
      </c>
      <c r="J2264" s="86"/>
      <c r="K2264" s="86"/>
      <c r="L2264" s="85"/>
      <c r="M2264" s="85"/>
      <c r="N2264" s="85"/>
      <c r="O2264" s="85"/>
      <c r="P2264" s="85"/>
      <c r="Q2264" s="32">
        <f t="shared" si="35"/>
        <v>379.64</v>
      </c>
    </row>
    <row r="2265" spans="1:17" x14ac:dyDescent="0.25">
      <c r="A2265" s="83" t="s">
        <v>9933</v>
      </c>
      <c r="B2265" s="84" t="s">
        <v>17640</v>
      </c>
      <c r="C2265" s="7">
        <v>358</v>
      </c>
      <c r="D2265" s="7">
        <v>20</v>
      </c>
      <c r="E2265" s="1">
        <v>3438.22</v>
      </c>
      <c r="F2265" s="1">
        <v>80.73</v>
      </c>
      <c r="G2265" s="1">
        <v>158.52000000000001</v>
      </c>
      <c r="H2265" s="1">
        <v>51.47</v>
      </c>
      <c r="I2265" s="6">
        <v>290.72000000000003</v>
      </c>
      <c r="J2265" s="86"/>
      <c r="K2265" s="86"/>
      <c r="L2265" s="85"/>
      <c r="M2265" s="85"/>
      <c r="N2265" s="85"/>
      <c r="O2265" s="85"/>
      <c r="P2265" s="85"/>
      <c r="Q2265" s="32">
        <f t="shared" si="35"/>
        <v>290.72000000000003</v>
      </c>
    </row>
    <row r="2266" spans="1:17" x14ac:dyDescent="0.25">
      <c r="A2266" s="83" t="s">
        <v>9934</v>
      </c>
      <c r="B2266" s="84" t="s">
        <v>17641</v>
      </c>
      <c r="C2266" s="7">
        <v>134</v>
      </c>
      <c r="D2266" s="7">
        <v>11</v>
      </c>
      <c r="E2266" s="1">
        <v>13266.81</v>
      </c>
      <c r="F2266" s="1">
        <v>30.22</v>
      </c>
      <c r="G2266" s="1">
        <v>87.18</v>
      </c>
      <c r="H2266" s="1">
        <v>198.62</v>
      </c>
      <c r="I2266" s="6">
        <v>316.02</v>
      </c>
      <c r="J2266" s="86"/>
      <c r="K2266" s="86"/>
      <c r="L2266" s="85"/>
      <c r="M2266" s="85"/>
      <c r="N2266" s="85"/>
      <c r="O2266" s="85"/>
      <c r="P2266" s="85"/>
      <c r="Q2266" s="32">
        <f t="shared" si="35"/>
        <v>316.02</v>
      </c>
    </row>
    <row r="2267" spans="1:17" x14ac:dyDescent="0.25">
      <c r="A2267" s="83" t="s">
        <v>9935</v>
      </c>
      <c r="B2267" s="84" t="s">
        <v>17642</v>
      </c>
      <c r="C2267" s="7">
        <v>677</v>
      </c>
      <c r="D2267" s="7">
        <v>22</v>
      </c>
      <c r="E2267" s="1">
        <v>5600.11</v>
      </c>
      <c r="F2267" s="1">
        <v>152.66</v>
      </c>
      <c r="G2267" s="1">
        <v>174.37</v>
      </c>
      <c r="H2267" s="1">
        <v>83.84</v>
      </c>
      <c r="I2267" s="6">
        <v>410.87</v>
      </c>
      <c r="J2267" s="86"/>
      <c r="K2267" s="86"/>
      <c r="L2267" s="85"/>
      <c r="M2267" s="85"/>
      <c r="N2267" s="85"/>
      <c r="O2267" s="85"/>
      <c r="P2267" s="85"/>
      <c r="Q2267" s="32">
        <f t="shared" si="35"/>
        <v>410.87</v>
      </c>
    </row>
    <row r="2268" spans="1:17" x14ac:dyDescent="0.25">
      <c r="A2268" s="83" t="s">
        <v>9936</v>
      </c>
      <c r="B2268" s="84" t="s">
        <v>17643</v>
      </c>
      <c r="C2268" s="7">
        <v>180</v>
      </c>
      <c r="D2268" s="7">
        <v>17</v>
      </c>
      <c r="E2268" s="1">
        <v>2254.34</v>
      </c>
      <c r="F2268" s="1">
        <v>40.58</v>
      </c>
      <c r="G2268" s="1">
        <v>134.74</v>
      </c>
      <c r="H2268" s="1">
        <v>33.75</v>
      </c>
      <c r="I2268" s="6">
        <v>209.07</v>
      </c>
      <c r="J2268" s="86"/>
      <c r="K2268" s="86"/>
      <c r="L2268" s="85"/>
      <c r="M2268" s="85"/>
      <c r="N2268" s="85"/>
      <c r="O2268" s="85"/>
      <c r="P2268" s="85"/>
      <c r="Q2268" s="32">
        <f t="shared" si="35"/>
        <v>209.07</v>
      </c>
    </row>
    <row r="2269" spans="1:17" x14ac:dyDescent="0.25">
      <c r="A2269" s="83" t="s">
        <v>9937</v>
      </c>
      <c r="B2269" s="84" t="s">
        <v>17644</v>
      </c>
      <c r="C2269" s="7">
        <v>784</v>
      </c>
      <c r="D2269" s="7">
        <v>21</v>
      </c>
      <c r="E2269" s="1">
        <v>6141.24</v>
      </c>
      <c r="F2269" s="1">
        <v>176.78</v>
      </c>
      <c r="G2269" s="1">
        <v>166.45</v>
      </c>
      <c r="H2269" s="1">
        <v>91.94</v>
      </c>
      <c r="I2269" s="6">
        <v>435.17</v>
      </c>
      <c r="J2269" s="86"/>
      <c r="K2269" s="86"/>
      <c r="L2269" s="85"/>
      <c r="M2269" s="85"/>
      <c r="N2269" s="85"/>
      <c r="O2269" s="85"/>
      <c r="P2269" s="85"/>
      <c r="Q2269" s="32">
        <f t="shared" si="35"/>
        <v>435.17</v>
      </c>
    </row>
    <row r="2270" spans="1:17" x14ac:dyDescent="0.25">
      <c r="A2270" s="83" t="s">
        <v>9938</v>
      </c>
      <c r="B2270" s="84" t="s">
        <v>17645</v>
      </c>
      <c r="C2270" s="7">
        <v>135</v>
      </c>
      <c r="D2270" s="7">
        <v>14</v>
      </c>
      <c r="E2270" s="1">
        <v>2155.96</v>
      </c>
      <c r="F2270" s="1">
        <v>30.44</v>
      </c>
      <c r="G2270" s="1">
        <v>110.96</v>
      </c>
      <c r="H2270" s="1">
        <v>32.28</v>
      </c>
      <c r="I2270" s="6">
        <v>173.68</v>
      </c>
      <c r="J2270" s="86"/>
      <c r="K2270" s="86"/>
      <c r="L2270" s="85"/>
      <c r="M2270" s="85"/>
      <c r="N2270" s="85"/>
      <c r="O2270" s="85"/>
      <c r="P2270" s="85"/>
      <c r="Q2270" s="32">
        <f t="shared" si="35"/>
        <v>173.68</v>
      </c>
    </row>
    <row r="2271" spans="1:17" x14ac:dyDescent="0.25">
      <c r="A2271" s="83" t="s">
        <v>9939</v>
      </c>
      <c r="B2271" s="84" t="s">
        <v>17646</v>
      </c>
      <c r="C2271" s="7">
        <v>1531</v>
      </c>
      <c r="D2271" s="7">
        <v>63</v>
      </c>
      <c r="E2271" s="1">
        <v>13593.24</v>
      </c>
      <c r="F2271" s="1">
        <v>345.22</v>
      </c>
      <c r="G2271" s="1">
        <v>499.34</v>
      </c>
      <c r="H2271" s="1">
        <v>203.51</v>
      </c>
      <c r="I2271" s="6">
        <v>1048.07</v>
      </c>
      <c r="J2271" s="86"/>
      <c r="K2271" s="86"/>
      <c r="L2271" s="85"/>
      <c r="M2271" s="85"/>
      <c r="N2271" s="85"/>
      <c r="O2271" s="85"/>
      <c r="P2271" s="85"/>
      <c r="Q2271" s="32">
        <f t="shared" si="35"/>
        <v>1048.07</v>
      </c>
    </row>
    <row r="2272" spans="1:17" x14ac:dyDescent="0.25">
      <c r="A2272" s="83" t="s">
        <v>9940</v>
      </c>
      <c r="B2272" s="84" t="s">
        <v>17647</v>
      </c>
      <c r="C2272" s="7">
        <v>245</v>
      </c>
      <c r="D2272" s="7">
        <v>25</v>
      </c>
      <c r="E2272" s="1">
        <v>10115.620000000001</v>
      </c>
      <c r="F2272" s="1">
        <v>55.25</v>
      </c>
      <c r="G2272" s="1">
        <v>198.15</v>
      </c>
      <c r="H2272" s="1">
        <v>151.44</v>
      </c>
      <c r="I2272" s="6">
        <v>404.84</v>
      </c>
      <c r="J2272" s="86"/>
      <c r="K2272" s="86"/>
      <c r="L2272" s="85"/>
      <c r="M2272" s="85"/>
      <c r="N2272" s="85"/>
      <c r="O2272" s="85"/>
      <c r="P2272" s="85"/>
      <c r="Q2272" s="32">
        <f t="shared" si="35"/>
        <v>404.84</v>
      </c>
    </row>
    <row r="2273" spans="1:17" x14ac:dyDescent="0.25">
      <c r="A2273" s="83" t="s">
        <v>9941</v>
      </c>
      <c r="B2273" s="84" t="s">
        <v>17648</v>
      </c>
      <c r="C2273" s="7">
        <v>56</v>
      </c>
      <c r="D2273" s="7">
        <v>9</v>
      </c>
      <c r="E2273" s="1">
        <v>1281.4000000000001</v>
      </c>
      <c r="F2273" s="1">
        <v>12.62</v>
      </c>
      <c r="G2273" s="1">
        <v>71.34</v>
      </c>
      <c r="H2273" s="1">
        <v>19.18</v>
      </c>
      <c r="I2273" s="6">
        <v>103.14</v>
      </c>
      <c r="J2273" s="86"/>
      <c r="K2273" s="86"/>
      <c r="L2273" s="85"/>
      <c r="M2273" s="85"/>
      <c r="N2273" s="85"/>
      <c r="O2273" s="85"/>
      <c r="P2273" s="85"/>
      <c r="Q2273" s="32">
        <f t="shared" si="35"/>
        <v>103.14</v>
      </c>
    </row>
    <row r="2274" spans="1:17" x14ac:dyDescent="0.25">
      <c r="A2274" s="83" t="s">
        <v>9942</v>
      </c>
      <c r="B2274" s="84" t="s">
        <v>17649</v>
      </c>
      <c r="C2274" s="7">
        <v>3504</v>
      </c>
      <c r="D2274" s="7">
        <v>64</v>
      </c>
      <c r="E2274" s="1">
        <v>14433.36</v>
      </c>
      <c r="F2274" s="1">
        <v>790.1</v>
      </c>
      <c r="G2274" s="1">
        <v>507.26</v>
      </c>
      <c r="H2274" s="1">
        <v>216.09</v>
      </c>
      <c r="I2274" s="6">
        <v>1513.45</v>
      </c>
      <c r="J2274" s="86"/>
      <c r="K2274" s="86"/>
      <c r="L2274" s="85"/>
      <c r="M2274" s="85"/>
      <c r="N2274" s="85"/>
      <c r="O2274" s="85"/>
      <c r="P2274" s="85"/>
      <c r="Q2274" s="32">
        <f t="shared" si="35"/>
        <v>1513.45</v>
      </c>
    </row>
    <row r="2275" spans="1:17" x14ac:dyDescent="0.25">
      <c r="A2275" s="83" t="s">
        <v>9943</v>
      </c>
      <c r="B2275" s="84" t="s">
        <v>17650</v>
      </c>
      <c r="C2275" s="7">
        <v>87</v>
      </c>
      <c r="D2275" s="7">
        <v>8</v>
      </c>
      <c r="E2275" s="1">
        <v>1194.32</v>
      </c>
      <c r="F2275" s="1">
        <v>19.62</v>
      </c>
      <c r="G2275" s="1">
        <v>63.41</v>
      </c>
      <c r="H2275" s="1">
        <v>17.88</v>
      </c>
      <c r="I2275" s="6">
        <v>100.91</v>
      </c>
      <c r="J2275" s="86"/>
      <c r="K2275" s="86"/>
      <c r="L2275" s="85"/>
      <c r="M2275" s="85"/>
      <c r="N2275" s="85"/>
      <c r="O2275" s="85"/>
      <c r="P2275" s="85"/>
      <c r="Q2275" s="32">
        <f t="shared" si="35"/>
        <v>100.91</v>
      </c>
    </row>
    <row r="2276" spans="1:17" x14ac:dyDescent="0.25">
      <c r="A2276" s="83" t="s">
        <v>9944</v>
      </c>
      <c r="B2276" s="84" t="s">
        <v>17651</v>
      </c>
      <c r="C2276" s="7">
        <v>80</v>
      </c>
      <c r="D2276" s="7">
        <v>11</v>
      </c>
      <c r="E2276" s="1">
        <v>1909.68</v>
      </c>
      <c r="F2276" s="1">
        <v>18.04</v>
      </c>
      <c r="G2276" s="1">
        <v>87.18</v>
      </c>
      <c r="H2276" s="1">
        <v>28.59</v>
      </c>
      <c r="I2276" s="6">
        <v>133.81</v>
      </c>
      <c r="J2276" s="86"/>
      <c r="K2276" s="86"/>
      <c r="L2276" s="85"/>
      <c r="M2276" s="85"/>
      <c r="N2276" s="85"/>
      <c r="O2276" s="85"/>
      <c r="P2276" s="85"/>
      <c r="Q2276" s="32">
        <f t="shared" si="35"/>
        <v>133.81</v>
      </c>
    </row>
    <row r="2277" spans="1:17" x14ac:dyDescent="0.25">
      <c r="A2277" s="83" t="s">
        <v>9945</v>
      </c>
      <c r="B2277" s="84" t="s">
        <v>17652</v>
      </c>
      <c r="C2277" s="7">
        <v>51</v>
      </c>
      <c r="D2277" s="7">
        <v>6</v>
      </c>
      <c r="E2277" s="1">
        <v>895.74</v>
      </c>
      <c r="F2277" s="1">
        <v>11.5</v>
      </c>
      <c r="G2277" s="1">
        <v>47.55</v>
      </c>
      <c r="H2277" s="1">
        <v>13.41</v>
      </c>
      <c r="I2277" s="6">
        <v>72.459999999999994</v>
      </c>
      <c r="J2277" s="86"/>
      <c r="K2277" s="86"/>
      <c r="L2277" s="85"/>
      <c r="M2277" s="85"/>
      <c r="N2277" s="85"/>
      <c r="O2277" s="85"/>
      <c r="P2277" s="85"/>
      <c r="Q2277" s="32">
        <f t="shared" si="35"/>
        <v>72.459999999999994</v>
      </c>
    </row>
    <row r="2278" spans="1:17" x14ac:dyDescent="0.25">
      <c r="A2278" s="83" t="s">
        <v>9946</v>
      </c>
      <c r="B2278" s="84" t="s">
        <v>17653</v>
      </c>
      <c r="C2278" s="7">
        <v>117</v>
      </c>
      <c r="D2278" s="7">
        <v>11</v>
      </c>
      <c r="E2278" s="1">
        <v>2556.23</v>
      </c>
      <c r="F2278" s="1">
        <v>26.38</v>
      </c>
      <c r="G2278" s="1">
        <v>87.18</v>
      </c>
      <c r="H2278" s="1">
        <v>38.270000000000003</v>
      </c>
      <c r="I2278" s="6">
        <v>151.83000000000001</v>
      </c>
      <c r="J2278" s="86"/>
      <c r="K2278" s="86"/>
      <c r="L2278" s="85"/>
      <c r="M2278" s="85"/>
      <c r="N2278" s="85"/>
      <c r="O2278" s="85"/>
      <c r="P2278" s="85"/>
      <c r="Q2278" s="32">
        <f t="shared" si="35"/>
        <v>151.83000000000001</v>
      </c>
    </row>
    <row r="2279" spans="1:17" x14ac:dyDescent="0.25">
      <c r="A2279" s="83" t="s">
        <v>9947</v>
      </c>
      <c r="B2279" s="84" t="s">
        <v>17654</v>
      </c>
      <c r="C2279" s="7">
        <v>183</v>
      </c>
      <c r="D2279" s="7">
        <v>13</v>
      </c>
      <c r="E2279" s="1">
        <v>67102.210000000006</v>
      </c>
      <c r="F2279" s="1">
        <v>41.26</v>
      </c>
      <c r="G2279" s="1">
        <v>103.04</v>
      </c>
      <c r="H2279" s="1">
        <v>1004.61</v>
      </c>
      <c r="I2279" s="6">
        <v>1148.9100000000001</v>
      </c>
      <c r="J2279" s="86"/>
      <c r="K2279" s="86"/>
      <c r="L2279" s="85"/>
      <c r="M2279" s="85"/>
      <c r="N2279" s="85"/>
      <c r="O2279" s="85"/>
      <c r="P2279" s="85"/>
      <c r="Q2279" s="32">
        <f t="shared" si="35"/>
        <v>1148.9100000000001</v>
      </c>
    </row>
    <row r="2280" spans="1:17" x14ac:dyDescent="0.25">
      <c r="A2280" s="83" t="s">
        <v>9948</v>
      </c>
      <c r="B2280" s="84" t="s">
        <v>17655</v>
      </c>
      <c r="C2280" s="7">
        <v>1748</v>
      </c>
      <c r="D2280" s="7">
        <v>62</v>
      </c>
      <c r="E2280" s="1">
        <v>15791.25</v>
      </c>
      <c r="F2280" s="1">
        <v>394.15</v>
      </c>
      <c r="G2280" s="1">
        <v>491.41</v>
      </c>
      <c r="H2280" s="1">
        <v>236.42</v>
      </c>
      <c r="I2280" s="6">
        <v>1121.98</v>
      </c>
      <c r="J2280" s="86"/>
      <c r="K2280" s="86"/>
      <c r="L2280" s="85"/>
      <c r="M2280" s="85"/>
      <c r="N2280" s="85"/>
      <c r="O2280" s="85"/>
      <c r="P2280" s="85"/>
      <c r="Q2280" s="32">
        <f t="shared" si="35"/>
        <v>1121.98</v>
      </c>
    </row>
    <row r="2281" spans="1:17" x14ac:dyDescent="0.25">
      <c r="A2281" s="83" t="s">
        <v>9949</v>
      </c>
      <c r="B2281" s="84" t="s">
        <v>17656</v>
      </c>
      <c r="C2281" s="7">
        <v>4320</v>
      </c>
      <c r="D2281" s="7">
        <v>89</v>
      </c>
      <c r="E2281" s="1">
        <v>40332.379999999997</v>
      </c>
      <c r="F2281" s="1">
        <v>974.1</v>
      </c>
      <c r="G2281" s="1">
        <v>705.41</v>
      </c>
      <c r="H2281" s="1">
        <v>603.83000000000004</v>
      </c>
      <c r="I2281" s="6">
        <v>2283.34</v>
      </c>
      <c r="J2281" s="86"/>
      <c r="K2281" s="86"/>
      <c r="L2281" s="85"/>
      <c r="M2281" s="85"/>
      <c r="N2281" s="85"/>
      <c r="O2281" s="85"/>
      <c r="P2281" s="85"/>
      <c r="Q2281" s="32">
        <f t="shared" si="35"/>
        <v>2283.34</v>
      </c>
    </row>
    <row r="2282" spans="1:17" x14ac:dyDescent="0.25">
      <c r="A2282" s="83" t="s">
        <v>9950</v>
      </c>
      <c r="B2282" s="84" t="s">
        <v>17657</v>
      </c>
      <c r="C2282" s="7">
        <v>51</v>
      </c>
      <c r="D2282" s="7">
        <v>5</v>
      </c>
      <c r="E2282" s="1">
        <v>746.45</v>
      </c>
      <c r="F2282" s="1">
        <v>11.5</v>
      </c>
      <c r="G2282" s="1">
        <v>39.630000000000003</v>
      </c>
      <c r="H2282" s="1">
        <v>11.18</v>
      </c>
      <c r="I2282" s="6">
        <v>62.31</v>
      </c>
      <c r="J2282" s="86"/>
      <c r="K2282" s="86"/>
      <c r="L2282" s="85"/>
      <c r="M2282" s="85"/>
      <c r="N2282" s="85"/>
      <c r="O2282" s="85"/>
      <c r="P2282" s="85"/>
      <c r="Q2282" s="32">
        <f t="shared" si="35"/>
        <v>62.31</v>
      </c>
    </row>
    <row r="2283" spans="1:17" x14ac:dyDescent="0.25">
      <c r="A2283" s="83" t="s">
        <v>9951</v>
      </c>
      <c r="B2283" s="84" t="s">
        <v>17658</v>
      </c>
      <c r="C2283" s="7">
        <v>66</v>
      </c>
      <c r="D2283" s="7">
        <v>10</v>
      </c>
      <c r="E2283" s="1">
        <v>1380.93</v>
      </c>
      <c r="F2283" s="1">
        <v>14.88</v>
      </c>
      <c r="G2283" s="1">
        <v>79.260000000000005</v>
      </c>
      <c r="H2283" s="1">
        <v>20.67</v>
      </c>
      <c r="I2283" s="6">
        <v>114.81</v>
      </c>
      <c r="J2283" s="86"/>
      <c r="K2283" s="86"/>
      <c r="L2283" s="85"/>
      <c r="M2283" s="85"/>
      <c r="N2283" s="85"/>
      <c r="O2283" s="85"/>
      <c r="P2283" s="85"/>
      <c r="Q2283" s="32">
        <f t="shared" si="35"/>
        <v>114.81</v>
      </c>
    </row>
    <row r="2284" spans="1:17" x14ac:dyDescent="0.25">
      <c r="A2284" s="83" t="s">
        <v>9952</v>
      </c>
      <c r="B2284" s="84" t="s">
        <v>17659</v>
      </c>
      <c r="C2284" s="7">
        <v>1249</v>
      </c>
      <c r="D2284" s="7">
        <v>48</v>
      </c>
      <c r="E2284" s="1">
        <v>11283.72</v>
      </c>
      <c r="F2284" s="1">
        <v>281.63</v>
      </c>
      <c r="G2284" s="1">
        <v>380.45</v>
      </c>
      <c r="H2284" s="1">
        <v>168.93</v>
      </c>
      <c r="I2284" s="6">
        <v>831.01</v>
      </c>
      <c r="J2284" s="86"/>
      <c r="K2284" s="86"/>
      <c r="L2284" s="85"/>
      <c r="M2284" s="85"/>
      <c r="N2284" s="85"/>
      <c r="O2284" s="85"/>
      <c r="P2284" s="85"/>
      <c r="Q2284" s="32">
        <f t="shared" si="35"/>
        <v>831.01</v>
      </c>
    </row>
    <row r="2285" spans="1:17" x14ac:dyDescent="0.25">
      <c r="A2285" s="83" t="s">
        <v>9953</v>
      </c>
      <c r="B2285" s="84" t="s">
        <v>17660</v>
      </c>
      <c r="C2285" s="7">
        <v>1561</v>
      </c>
      <c r="D2285" s="7">
        <v>15</v>
      </c>
      <c r="E2285" s="1">
        <v>7615.29</v>
      </c>
      <c r="F2285" s="1">
        <v>351.98</v>
      </c>
      <c r="G2285" s="1">
        <v>118.89</v>
      </c>
      <c r="H2285" s="1">
        <v>114.01</v>
      </c>
      <c r="I2285" s="6">
        <v>584.88</v>
      </c>
      <c r="J2285" s="86"/>
      <c r="K2285" s="86"/>
      <c r="L2285" s="85"/>
      <c r="M2285" s="85"/>
      <c r="N2285" s="85"/>
      <c r="O2285" s="85"/>
      <c r="P2285" s="85"/>
      <c r="Q2285" s="32">
        <f t="shared" si="35"/>
        <v>584.88</v>
      </c>
    </row>
    <row r="2286" spans="1:17" x14ac:dyDescent="0.25">
      <c r="A2286" s="83" t="s">
        <v>9954</v>
      </c>
      <c r="B2286" s="84" t="s">
        <v>17661</v>
      </c>
      <c r="C2286" s="7">
        <v>186</v>
      </c>
      <c r="D2286" s="7">
        <v>11</v>
      </c>
      <c r="E2286" s="1">
        <v>1821.2</v>
      </c>
      <c r="F2286" s="1">
        <v>41.94</v>
      </c>
      <c r="G2286" s="1">
        <v>87.18</v>
      </c>
      <c r="H2286" s="1">
        <v>27.26</v>
      </c>
      <c r="I2286" s="6">
        <v>156.38</v>
      </c>
      <c r="J2286" s="86"/>
      <c r="K2286" s="86"/>
      <c r="L2286" s="85"/>
      <c r="M2286" s="85"/>
      <c r="N2286" s="85"/>
      <c r="O2286" s="85"/>
      <c r="P2286" s="85"/>
      <c r="Q2286" s="32">
        <f t="shared" si="35"/>
        <v>156.38</v>
      </c>
    </row>
    <row r="2287" spans="1:17" x14ac:dyDescent="0.25">
      <c r="A2287" s="83" t="s">
        <v>9955</v>
      </c>
      <c r="B2287" s="84" t="s">
        <v>17662</v>
      </c>
      <c r="C2287" s="7">
        <v>234</v>
      </c>
      <c r="D2287" s="7">
        <v>13</v>
      </c>
      <c r="E2287" s="1">
        <v>1965.65</v>
      </c>
      <c r="F2287" s="1">
        <v>52.76</v>
      </c>
      <c r="G2287" s="1">
        <v>103.04</v>
      </c>
      <c r="H2287" s="1">
        <v>29.43</v>
      </c>
      <c r="I2287" s="6">
        <v>185.23</v>
      </c>
      <c r="J2287" s="86"/>
      <c r="K2287" s="86"/>
      <c r="L2287" s="85"/>
      <c r="M2287" s="85"/>
      <c r="N2287" s="85"/>
      <c r="O2287" s="85"/>
      <c r="P2287" s="85"/>
      <c r="Q2287" s="32">
        <f t="shared" si="35"/>
        <v>185.23</v>
      </c>
    </row>
    <row r="2288" spans="1:17" x14ac:dyDescent="0.25">
      <c r="A2288" s="83" t="s">
        <v>9956</v>
      </c>
      <c r="B2288" s="84" t="s">
        <v>17663</v>
      </c>
      <c r="C2288" s="7">
        <v>298</v>
      </c>
      <c r="D2288" s="7">
        <v>13</v>
      </c>
      <c r="E2288" s="1">
        <v>3252.53</v>
      </c>
      <c r="F2288" s="1">
        <v>67.19</v>
      </c>
      <c r="G2288" s="1">
        <v>103.04</v>
      </c>
      <c r="H2288" s="1">
        <v>48.7</v>
      </c>
      <c r="I2288" s="6">
        <v>218.93</v>
      </c>
      <c r="J2288" s="86"/>
      <c r="K2288" s="86"/>
      <c r="L2288" s="85"/>
      <c r="M2288" s="85"/>
      <c r="N2288" s="85"/>
      <c r="O2288" s="85"/>
      <c r="P2288" s="85"/>
      <c r="Q2288" s="32">
        <f t="shared" si="35"/>
        <v>218.93</v>
      </c>
    </row>
    <row r="2289" spans="1:17" x14ac:dyDescent="0.25">
      <c r="A2289" s="83" t="s">
        <v>9957</v>
      </c>
      <c r="B2289" s="84" t="s">
        <v>17664</v>
      </c>
      <c r="C2289" s="7">
        <v>62</v>
      </c>
      <c r="D2289" s="7">
        <v>7</v>
      </c>
      <c r="E2289" s="1">
        <v>933.06</v>
      </c>
      <c r="F2289" s="1">
        <v>13.98</v>
      </c>
      <c r="G2289" s="1">
        <v>55.48</v>
      </c>
      <c r="H2289" s="1">
        <v>13.97</v>
      </c>
      <c r="I2289" s="6">
        <v>83.43</v>
      </c>
      <c r="J2289" s="86"/>
      <c r="K2289" s="86"/>
      <c r="L2289" s="85"/>
      <c r="M2289" s="85"/>
      <c r="N2289" s="85"/>
      <c r="O2289" s="85"/>
      <c r="P2289" s="85"/>
      <c r="Q2289" s="32">
        <f t="shared" si="35"/>
        <v>83.43</v>
      </c>
    </row>
    <row r="2290" spans="1:17" x14ac:dyDescent="0.25">
      <c r="A2290" s="83" t="s">
        <v>9958</v>
      </c>
      <c r="B2290" s="84" t="s">
        <v>17665</v>
      </c>
      <c r="C2290" s="7">
        <v>2317</v>
      </c>
      <c r="D2290" s="7">
        <v>38</v>
      </c>
      <c r="E2290" s="1">
        <v>22409.53</v>
      </c>
      <c r="F2290" s="1">
        <v>522.46</v>
      </c>
      <c r="G2290" s="1">
        <v>301.18</v>
      </c>
      <c r="H2290" s="1">
        <v>335.5</v>
      </c>
      <c r="I2290" s="6">
        <v>1159.1400000000001</v>
      </c>
      <c r="J2290" s="86"/>
      <c r="K2290" s="86"/>
      <c r="L2290" s="85"/>
      <c r="M2290" s="85"/>
      <c r="N2290" s="85"/>
      <c r="O2290" s="85"/>
      <c r="P2290" s="85"/>
      <c r="Q2290" s="32">
        <f t="shared" si="35"/>
        <v>1159.1400000000001</v>
      </c>
    </row>
    <row r="2291" spans="1:17" x14ac:dyDescent="0.25">
      <c r="A2291" s="83" t="s">
        <v>9959</v>
      </c>
      <c r="B2291" s="84" t="s">
        <v>17666</v>
      </c>
      <c r="C2291" s="7">
        <v>2198</v>
      </c>
      <c r="D2291" s="7">
        <v>61</v>
      </c>
      <c r="E2291" s="1">
        <v>43737.34</v>
      </c>
      <c r="F2291" s="1">
        <v>495.62</v>
      </c>
      <c r="G2291" s="1">
        <v>483.48</v>
      </c>
      <c r="H2291" s="1">
        <v>654.80999999999995</v>
      </c>
      <c r="I2291" s="6">
        <v>1633.91</v>
      </c>
      <c r="J2291" s="86"/>
      <c r="K2291" s="86"/>
      <c r="L2291" s="85"/>
      <c r="M2291" s="85"/>
      <c r="N2291" s="85"/>
      <c r="O2291" s="85"/>
      <c r="P2291" s="85"/>
      <c r="Q2291" s="32">
        <f t="shared" si="35"/>
        <v>1633.91</v>
      </c>
    </row>
    <row r="2292" spans="1:17" x14ac:dyDescent="0.25">
      <c r="A2292" s="83" t="s">
        <v>9960</v>
      </c>
      <c r="B2292" s="84" t="s">
        <v>17667</v>
      </c>
      <c r="C2292" s="7">
        <v>886</v>
      </c>
      <c r="D2292" s="7">
        <v>33</v>
      </c>
      <c r="E2292" s="1">
        <v>31496.3</v>
      </c>
      <c r="F2292" s="1">
        <v>199.78</v>
      </c>
      <c r="G2292" s="1">
        <v>261.56</v>
      </c>
      <c r="H2292" s="1">
        <v>471.54</v>
      </c>
      <c r="I2292" s="6">
        <v>932.88</v>
      </c>
      <c r="J2292" s="86"/>
      <c r="K2292" s="86"/>
      <c r="L2292" s="85"/>
      <c r="M2292" s="85"/>
      <c r="N2292" s="85"/>
      <c r="O2292" s="85"/>
      <c r="P2292" s="85"/>
      <c r="Q2292" s="32">
        <f t="shared" si="35"/>
        <v>932.88</v>
      </c>
    </row>
    <row r="2293" spans="1:17" x14ac:dyDescent="0.25">
      <c r="A2293" s="83" t="s">
        <v>9961</v>
      </c>
      <c r="B2293" s="84" t="s">
        <v>17668</v>
      </c>
      <c r="C2293" s="7">
        <v>53</v>
      </c>
      <c r="D2293" s="7">
        <v>7</v>
      </c>
      <c r="E2293" s="1">
        <v>1566.75</v>
      </c>
      <c r="F2293" s="1">
        <v>11.95</v>
      </c>
      <c r="G2293" s="1">
        <v>55.48</v>
      </c>
      <c r="H2293" s="1">
        <v>23.46</v>
      </c>
      <c r="I2293" s="6">
        <v>90.89</v>
      </c>
      <c r="J2293" s="86"/>
      <c r="K2293" s="86"/>
      <c r="L2293" s="85"/>
      <c r="M2293" s="85"/>
      <c r="N2293" s="85"/>
      <c r="O2293" s="85"/>
      <c r="P2293" s="85"/>
      <c r="Q2293" s="32">
        <f t="shared" si="35"/>
        <v>90.89</v>
      </c>
    </row>
    <row r="2294" spans="1:17" x14ac:dyDescent="0.25">
      <c r="A2294" s="83" t="s">
        <v>9962</v>
      </c>
      <c r="B2294" s="84" t="s">
        <v>17669</v>
      </c>
      <c r="C2294" s="7">
        <v>99</v>
      </c>
      <c r="D2294" s="7">
        <v>10</v>
      </c>
      <c r="E2294" s="1">
        <v>1961.96</v>
      </c>
      <c r="F2294" s="1">
        <v>22.32</v>
      </c>
      <c r="G2294" s="1">
        <v>79.260000000000005</v>
      </c>
      <c r="H2294" s="1">
        <v>29.38</v>
      </c>
      <c r="I2294" s="6">
        <v>130.96</v>
      </c>
      <c r="J2294" s="86"/>
      <c r="K2294" s="86"/>
      <c r="L2294" s="85"/>
      <c r="M2294" s="85"/>
      <c r="N2294" s="85"/>
      <c r="O2294" s="85"/>
      <c r="P2294" s="85"/>
      <c r="Q2294" s="32">
        <f t="shared" si="35"/>
        <v>130.96</v>
      </c>
    </row>
    <row r="2295" spans="1:17" x14ac:dyDescent="0.25">
      <c r="A2295" s="83" t="s">
        <v>9963</v>
      </c>
      <c r="B2295" s="84" t="s">
        <v>17670</v>
      </c>
      <c r="C2295" s="7">
        <v>655</v>
      </c>
      <c r="D2295" s="7">
        <v>32</v>
      </c>
      <c r="E2295" s="1">
        <v>12868.19</v>
      </c>
      <c r="F2295" s="1">
        <v>147.69999999999999</v>
      </c>
      <c r="G2295" s="1">
        <v>253.63</v>
      </c>
      <c r="H2295" s="1">
        <v>192.66</v>
      </c>
      <c r="I2295" s="6">
        <v>593.99</v>
      </c>
      <c r="J2295" s="86"/>
      <c r="K2295" s="86"/>
      <c r="L2295" s="85"/>
      <c r="M2295" s="85"/>
      <c r="N2295" s="85"/>
      <c r="O2295" s="85"/>
      <c r="P2295" s="85"/>
      <c r="Q2295" s="32">
        <f t="shared" si="35"/>
        <v>593.99</v>
      </c>
    </row>
    <row r="2296" spans="1:17" x14ac:dyDescent="0.25">
      <c r="A2296" s="83" t="s">
        <v>9964</v>
      </c>
      <c r="B2296" s="84" t="s">
        <v>17671</v>
      </c>
      <c r="C2296" s="7">
        <v>126</v>
      </c>
      <c r="D2296" s="7">
        <v>4</v>
      </c>
      <c r="E2296" s="1">
        <v>597.16</v>
      </c>
      <c r="F2296" s="1">
        <v>28.41</v>
      </c>
      <c r="G2296" s="1">
        <v>31.7</v>
      </c>
      <c r="H2296" s="1">
        <v>8.94</v>
      </c>
      <c r="I2296" s="6">
        <v>69.05</v>
      </c>
      <c r="J2296" s="86"/>
      <c r="K2296" s="86"/>
      <c r="L2296" s="85"/>
      <c r="M2296" s="85"/>
      <c r="N2296" s="85"/>
      <c r="O2296" s="85"/>
      <c r="P2296" s="85"/>
      <c r="Q2296" s="32">
        <f t="shared" si="35"/>
        <v>69.05</v>
      </c>
    </row>
    <row r="2297" spans="1:17" x14ac:dyDescent="0.25">
      <c r="A2297" s="83" t="s">
        <v>9965</v>
      </c>
      <c r="B2297" s="84" t="s">
        <v>17672</v>
      </c>
      <c r="C2297" s="7">
        <v>31</v>
      </c>
      <c r="D2297" s="7">
        <v>7</v>
      </c>
      <c r="E2297" s="1">
        <v>1045.03</v>
      </c>
      <c r="F2297" s="1">
        <v>6.99</v>
      </c>
      <c r="G2297" s="1">
        <v>55.48</v>
      </c>
      <c r="H2297" s="1">
        <v>15.65</v>
      </c>
      <c r="I2297" s="6">
        <v>78.12</v>
      </c>
      <c r="J2297" s="86"/>
      <c r="K2297" s="86"/>
      <c r="L2297" s="85"/>
      <c r="M2297" s="85"/>
      <c r="N2297" s="85"/>
      <c r="O2297" s="85"/>
      <c r="P2297" s="85"/>
      <c r="Q2297" s="32">
        <f t="shared" si="35"/>
        <v>78.12</v>
      </c>
    </row>
    <row r="2298" spans="1:17" x14ac:dyDescent="0.25">
      <c r="A2298" s="83" t="s">
        <v>9966</v>
      </c>
      <c r="B2298" s="84" t="s">
        <v>17673</v>
      </c>
      <c r="C2298" s="7">
        <v>6055</v>
      </c>
      <c r="D2298" s="7">
        <v>126</v>
      </c>
      <c r="E2298" s="1">
        <v>87507.74</v>
      </c>
      <c r="F2298" s="1">
        <v>1365.33</v>
      </c>
      <c r="G2298" s="1">
        <v>998.67</v>
      </c>
      <c r="H2298" s="1">
        <v>1310.0999999999999</v>
      </c>
      <c r="I2298" s="6">
        <v>3674.1</v>
      </c>
      <c r="J2298" s="86"/>
      <c r="K2298" s="86"/>
      <c r="L2298" s="85"/>
      <c r="M2298" s="85"/>
      <c r="N2298" s="85"/>
      <c r="O2298" s="85"/>
      <c r="P2298" s="85"/>
      <c r="Q2298" s="32">
        <f t="shared" si="35"/>
        <v>3674.1</v>
      </c>
    </row>
    <row r="2299" spans="1:17" x14ac:dyDescent="0.25">
      <c r="A2299" s="83" t="s">
        <v>9967</v>
      </c>
      <c r="B2299" s="84" t="s">
        <v>17674</v>
      </c>
      <c r="C2299" s="7">
        <v>5917</v>
      </c>
      <c r="D2299" s="7">
        <v>161</v>
      </c>
      <c r="E2299" s="1">
        <v>66075.94</v>
      </c>
      <c r="F2299" s="1">
        <v>1334.21</v>
      </c>
      <c r="G2299" s="1">
        <v>1276.08</v>
      </c>
      <c r="H2299" s="1">
        <v>989.24</v>
      </c>
      <c r="I2299" s="6">
        <v>3599.53</v>
      </c>
      <c r="J2299" s="86"/>
      <c r="K2299" s="86"/>
      <c r="L2299" s="85"/>
      <c r="M2299" s="85"/>
      <c r="N2299" s="85"/>
      <c r="O2299" s="85"/>
      <c r="P2299" s="85"/>
      <c r="Q2299" s="32">
        <f t="shared" si="35"/>
        <v>3599.53</v>
      </c>
    </row>
    <row r="2300" spans="1:17" x14ac:dyDescent="0.25">
      <c r="A2300" s="83" t="s">
        <v>9968</v>
      </c>
      <c r="B2300" s="84" t="s">
        <v>17675</v>
      </c>
      <c r="C2300" s="7">
        <v>136</v>
      </c>
      <c r="D2300" s="7">
        <v>9</v>
      </c>
      <c r="E2300" s="1">
        <v>1449.36</v>
      </c>
      <c r="F2300" s="1">
        <v>30.66</v>
      </c>
      <c r="G2300" s="1">
        <v>71.34</v>
      </c>
      <c r="H2300" s="1">
        <v>21.7</v>
      </c>
      <c r="I2300" s="6">
        <v>123.7</v>
      </c>
      <c r="J2300" s="86"/>
      <c r="K2300" s="86"/>
      <c r="L2300" s="85"/>
      <c r="M2300" s="85"/>
      <c r="N2300" s="85"/>
      <c r="O2300" s="85"/>
      <c r="P2300" s="85"/>
      <c r="Q2300" s="32">
        <f t="shared" si="35"/>
        <v>123.7</v>
      </c>
    </row>
    <row r="2301" spans="1:17" x14ac:dyDescent="0.25">
      <c r="A2301" s="83" t="s">
        <v>9969</v>
      </c>
      <c r="B2301" s="84" t="s">
        <v>17676</v>
      </c>
      <c r="C2301" s="7">
        <v>38</v>
      </c>
      <c r="D2301" s="7">
        <v>6</v>
      </c>
      <c r="E2301" s="1">
        <v>833.54</v>
      </c>
      <c r="F2301" s="1">
        <v>8.57</v>
      </c>
      <c r="G2301" s="1">
        <v>47.55</v>
      </c>
      <c r="H2301" s="1">
        <v>12.48</v>
      </c>
      <c r="I2301" s="6">
        <v>68.599999999999994</v>
      </c>
      <c r="J2301" s="86"/>
      <c r="K2301" s="86"/>
      <c r="L2301" s="85"/>
      <c r="M2301" s="85"/>
      <c r="N2301" s="85"/>
      <c r="O2301" s="85"/>
      <c r="P2301" s="85"/>
      <c r="Q2301" s="32">
        <f t="shared" si="35"/>
        <v>68.599999999999994</v>
      </c>
    </row>
    <row r="2302" spans="1:17" x14ac:dyDescent="0.25">
      <c r="A2302" s="83" t="s">
        <v>9970</v>
      </c>
      <c r="B2302" s="84" t="s">
        <v>17677</v>
      </c>
      <c r="C2302" s="7">
        <v>308</v>
      </c>
      <c r="D2302" s="7">
        <v>12</v>
      </c>
      <c r="E2302" s="1">
        <v>1995.46</v>
      </c>
      <c r="F2302" s="1">
        <v>69.45</v>
      </c>
      <c r="G2302" s="1">
        <v>95.11</v>
      </c>
      <c r="H2302" s="1">
        <v>29.87</v>
      </c>
      <c r="I2302" s="6">
        <v>194.43</v>
      </c>
      <c r="J2302" s="86"/>
      <c r="K2302" s="86"/>
      <c r="L2302" s="85"/>
      <c r="M2302" s="85"/>
      <c r="N2302" s="85"/>
      <c r="O2302" s="85"/>
      <c r="P2302" s="85"/>
      <c r="Q2302" s="32">
        <f t="shared" si="35"/>
        <v>194.43</v>
      </c>
    </row>
    <row r="2303" spans="1:17" x14ac:dyDescent="0.25">
      <c r="A2303" s="83" t="s">
        <v>9971</v>
      </c>
      <c r="B2303" s="84" t="s">
        <v>17678</v>
      </c>
      <c r="C2303" s="7">
        <v>22</v>
      </c>
      <c r="D2303" s="7">
        <v>7</v>
      </c>
      <c r="E2303" s="1">
        <v>6155.56</v>
      </c>
      <c r="F2303" s="1">
        <v>4.96</v>
      </c>
      <c r="G2303" s="1">
        <v>55.48</v>
      </c>
      <c r="H2303" s="1">
        <v>92.16</v>
      </c>
      <c r="I2303" s="6">
        <v>152.6</v>
      </c>
      <c r="J2303" s="86"/>
      <c r="K2303" s="86"/>
      <c r="L2303" s="85"/>
      <c r="M2303" s="85"/>
      <c r="N2303" s="85"/>
      <c r="O2303" s="85"/>
      <c r="P2303" s="85"/>
      <c r="Q2303" s="32">
        <f t="shared" si="35"/>
        <v>152.6</v>
      </c>
    </row>
    <row r="2304" spans="1:17" x14ac:dyDescent="0.25">
      <c r="A2304" s="83" t="s">
        <v>9972</v>
      </c>
      <c r="B2304" s="84" t="s">
        <v>17679</v>
      </c>
      <c r="C2304" s="7">
        <v>131</v>
      </c>
      <c r="D2304" s="7">
        <v>11</v>
      </c>
      <c r="E2304" s="1">
        <v>1676.67</v>
      </c>
      <c r="F2304" s="1">
        <v>29.54</v>
      </c>
      <c r="G2304" s="1">
        <v>87.18</v>
      </c>
      <c r="H2304" s="1">
        <v>25.1</v>
      </c>
      <c r="I2304" s="6">
        <v>141.82</v>
      </c>
      <c r="J2304" s="86"/>
      <c r="K2304" s="86"/>
      <c r="L2304" s="85"/>
      <c r="M2304" s="85"/>
      <c r="N2304" s="85"/>
      <c r="O2304" s="85"/>
      <c r="P2304" s="85"/>
      <c r="Q2304" s="32">
        <f t="shared" si="35"/>
        <v>141.82</v>
      </c>
    </row>
    <row r="2305" spans="1:17" x14ac:dyDescent="0.25">
      <c r="A2305" s="83" t="s">
        <v>9973</v>
      </c>
      <c r="B2305" s="84" t="s">
        <v>17680</v>
      </c>
      <c r="C2305" s="7">
        <v>146</v>
      </c>
      <c r="D2305" s="7">
        <v>124</v>
      </c>
      <c r="E2305" s="1">
        <v>17739.75</v>
      </c>
      <c r="F2305" s="1">
        <v>32.92</v>
      </c>
      <c r="G2305" s="1">
        <v>982.82</v>
      </c>
      <c r="H2305" s="1">
        <v>265.58</v>
      </c>
      <c r="I2305" s="6">
        <v>1281.32</v>
      </c>
      <c r="J2305" s="86"/>
      <c r="K2305" s="86"/>
      <c r="L2305" s="85"/>
      <c r="M2305" s="85"/>
      <c r="N2305" s="85"/>
      <c r="O2305" s="85"/>
      <c r="P2305" s="85"/>
      <c r="Q2305" s="32">
        <f t="shared" si="35"/>
        <v>1281.32</v>
      </c>
    </row>
    <row r="2306" spans="1:17" x14ac:dyDescent="0.25">
      <c r="A2306" s="83" t="s">
        <v>9974</v>
      </c>
      <c r="B2306" s="84" t="s">
        <v>17681</v>
      </c>
      <c r="C2306" s="7">
        <v>14</v>
      </c>
      <c r="D2306" s="7">
        <v>5</v>
      </c>
      <c r="E2306" s="1">
        <v>746.45</v>
      </c>
      <c r="F2306" s="1">
        <v>3.16</v>
      </c>
      <c r="G2306" s="1">
        <v>39.630000000000003</v>
      </c>
      <c r="H2306" s="1">
        <v>11.18</v>
      </c>
      <c r="I2306" s="6">
        <v>53.97</v>
      </c>
      <c r="J2306" s="86"/>
      <c r="K2306" s="86"/>
      <c r="L2306" s="85"/>
      <c r="M2306" s="85"/>
      <c r="N2306" s="85"/>
      <c r="O2306" s="85"/>
      <c r="P2306" s="85"/>
      <c r="Q2306" s="32">
        <f t="shared" si="35"/>
        <v>53.97</v>
      </c>
    </row>
    <row r="2307" spans="1:17" x14ac:dyDescent="0.25">
      <c r="A2307" s="83" t="s">
        <v>9975</v>
      </c>
      <c r="B2307" s="84" t="s">
        <v>17682</v>
      </c>
      <c r="C2307" s="7">
        <v>465</v>
      </c>
      <c r="D2307" s="7">
        <v>22</v>
      </c>
      <c r="E2307" s="1">
        <v>27942.46</v>
      </c>
      <c r="F2307" s="1">
        <v>104.85</v>
      </c>
      <c r="G2307" s="1">
        <v>174.37</v>
      </c>
      <c r="H2307" s="1">
        <v>418.34</v>
      </c>
      <c r="I2307" s="6">
        <v>697.56</v>
      </c>
      <c r="J2307" s="86"/>
      <c r="K2307" s="86"/>
      <c r="L2307" s="85"/>
      <c r="M2307" s="85"/>
      <c r="N2307" s="85"/>
      <c r="O2307" s="85"/>
      <c r="P2307" s="85"/>
      <c r="Q2307" s="32">
        <f t="shared" si="35"/>
        <v>697.56</v>
      </c>
    </row>
    <row r="2308" spans="1:17" x14ac:dyDescent="0.25">
      <c r="A2308" s="83" t="s">
        <v>9976</v>
      </c>
      <c r="B2308" s="84" t="s">
        <v>17683</v>
      </c>
      <c r="C2308" s="7">
        <v>79</v>
      </c>
      <c r="D2308" s="7">
        <v>5</v>
      </c>
      <c r="E2308" s="1">
        <v>1364.53</v>
      </c>
      <c r="F2308" s="1">
        <v>17.82</v>
      </c>
      <c r="G2308" s="1">
        <v>39.630000000000003</v>
      </c>
      <c r="H2308" s="1">
        <v>20.43</v>
      </c>
      <c r="I2308" s="6">
        <v>77.88</v>
      </c>
      <c r="J2308" s="86"/>
      <c r="K2308" s="86"/>
      <c r="L2308" s="85"/>
      <c r="M2308" s="85"/>
      <c r="N2308" s="85"/>
      <c r="O2308" s="85"/>
      <c r="P2308" s="85"/>
      <c r="Q2308" s="32">
        <f t="shared" si="35"/>
        <v>77.88</v>
      </c>
    </row>
    <row r="2309" spans="1:17" x14ac:dyDescent="0.25">
      <c r="A2309" s="83" t="s">
        <v>9977</v>
      </c>
      <c r="B2309" s="84" t="s">
        <v>17684</v>
      </c>
      <c r="C2309" s="7">
        <v>63</v>
      </c>
      <c r="D2309" s="7">
        <v>4</v>
      </c>
      <c r="E2309" s="1">
        <v>597.16</v>
      </c>
      <c r="F2309" s="1">
        <v>14.21</v>
      </c>
      <c r="G2309" s="1">
        <v>31.7</v>
      </c>
      <c r="H2309" s="1">
        <v>8.94</v>
      </c>
      <c r="I2309" s="6">
        <v>54.85</v>
      </c>
      <c r="J2309" s="86"/>
      <c r="K2309" s="86"/>
      <c r="L2309" s="85"/>
      <c r="M2309" s="85"/>
      <c r="N2309" s="85"/>
      <c r="O2309" s="85"/>
      <c r="P2309" s="85"/>
      <c r="Q2309" s="32">
        <f t="shared" si="35"/>
        <v>54.85</v>
      </c>
    </row>
    <row r="2310" spans="1:17" x14ac:dyDescent="0.25">
      <c r="A2310" s="83" t="s">
        <v>9978</v>
      </c>
      <c r="B2310" s="84" t="s">
        <v>17685</v>
      </c>
      <c r="C2310" s="7">
        <v>572</v>
      </c>
      <c r="D2310" s="7">
        <v>19</v>
      </c>
      <c r="E2310" s="1">
        <v>3330.89</v>
      </c>
      <c r="F2310" s="1">
        <v>128.97999999999999</v>
      </c>
      <c r="G2310" s="1">
        <v>150.59</v>
      </c>
      <c r="H2310" s="1">
        <v>49.86</v>
      </c>
      <c r="I2310" s="6">
        <v>329.43</v>
      </c>
      <c r="J2310" s="86"/>
      <c r="K2310" s="86"/>
      <c r="L2310" s="85"/>
      <c r="M2310" s="85"/>
      <c r="N2310" s="85"/>
      <c r="O2310" s="85"/>
      <c r="P2310" s="85"/>
      <c r="Q2310" s="32">
        <f t="shared" si="35"/>
        <v>329.43</v>
      </c>
    </row>
    <row r="2311" spans="1:17" x14ac:dyDescent="0.25">
      <c r="A2311" s="83" t="s">
        <v>9979</v>
      </c>
      <c r="B2311" s="84" t="s">
        <v>17686</v>
      </c>
      <c r="C2311" s="7">
        <v>160</v>
      </c>
      <c r="D2311" s="7">
        <v>12</v>
      </c>
      <c r="E2311" s="1">
        <v>1791.48</v>
      </c>
      <c r="F2311" s="1">
        <v>36.08</v>
      </c>
      <c r="G2311" s="1">
        <v>95.11</v>
      </c>
      <c r="H2311" s="1">
        <v>26.82</v>
      </c>
      <c r="I2311" s="6">
        <v>158.01</v>
      </c>
      <c r="J2311" s="86"/>
      <c r="K2311" s="86"/>
      <c r="L2311" s="85"/>
      <c r="M2311" s="85"/>
      <c r="N2311" s="85"/>
      <c r="O2311" s="85"/>
      <c r="P2311" s="85"/>
      <c r="Q2311" s="32">
        <f t="shared" si="35"/>
        <v>158.01</v>
      </c>
    </row>
    <row r="2312" spans="1:17" x14ac:dyDescent="0.25">
      <c r="A2312" s="83" t="s">
        <v>9980</v>
      </c>
      <c r="B2312" s="84" t="s">
        <v>17687</v>
      </c>
      <c r="C2312" s="7">
        <v>93</v>
      </c>
      <c r="D2312" s="7">
        <v>6</v>
      </c>
      <c r="E2312" s="1">
        <v>8319.2099999999991</v>
      </c>
      <c r="F2312" s="1">
        <v>20.97</v>
      </c>
      <c r="G2312" s="1">
        <v>47.55</v>
      </c>
      <c r="H2312" s="1">
        <v>124.55</v>
      </c>
      <c r="I2312" s="6">
        <v>193.07</v>
      </c>
      <c r="J2312" s="86"/>
      <c r="K2312" s="86"/>
      <c r="L2312" s="85"/>
      <c r="M2312" s="85"/>
      <c r="N2312" s="85"/>
      <c r="O2312" s="85"/>
      <c r="P2312" s="85"/>
      <c r="Q2312" s="32">
        <f t="shared" si="35"/>
        <v>193.07</v>
      </c>
    </row>
    <row r="2313" spans="1:17" x14ac:dyDescent="0.25">
      <c r="A2313" s="83" t="s">
        <v>9981</v>
      </c>
      <c r="B2313" s="84" t="s">
        <v>17688</v>
      </c>
      <c r="C2313" s="7">
        <v>58</v>
      </c>
      <c r="D2313" s="7">
        <v>6</v>
      </c>
      <c r="E2313" s="1">
        <v>964.17</v>
      </c>
      <c r="F2313" s="1">
        <v>13.08</v>
      </c>
      <c r="G2313" s="1">
        <v>47.55</v>
      </c>
      <c r="H2313" s="1">
        <v>14.43</v>
      </c>
      <c r="I2313" s="6">
        <v>75.06</v>
      </c>
      <c r="J2313" s="86"/>
      <c r="K2313" s="86"/>
      <c r="L2313" s="85"/>
      <c r="M2313" s="85"/>
      <c r="N2313" s="85"/>
      <c r="O2313" s="85"/>
      <c r="P2313" s="85"/>
      <c r="Q2313" s="32">
        <f t="shared" si="35"/>
        <v>75.06</v>
      </c>
    </row>
    <row r="2314" spans="1:17" x14ac:dyDescent="0.25">
      <c r="A2314" s="83" t="s">
        <v>9982</v>
      </c>
      <c r="B2314" s="84" t="s">
        <v>17689</v>
      </c>
      <c r="C2314" s="7">
        <v>35</v>
      </c>
      <c r="D2314" s="7">
        <v>9</v>
      </c>
      <c r="E2314" s="1">
        <v>1380.93</v>
      </c>
      <c r="F2314" s="1">
        <v>7.9</v>
      </c>
      <c r="G2314" s="1">
        <v>71.34</v>
      </c>
      <c r="H2314" s="1">
        <v>20.67</v>
      </c>
      <c r="I2314" s="6">
        <v>99.91</v>
      </c>
      <c r="J2314" s="86"/>
      <c r="K2314" s="86"/>
      <c r="L2314" s="85"/>
      <c r="M2314" s="85"/>
      <c r="N2314" s="85"/>
      <c r="O2314" s="85"/>
      <c r="P2314" s="85"/>
      <c r="Q2314" s="32">
        <f t="shared" si="35"/>
        <v>99.91</v>
      </c>
    </row>
    <row r="2315" spans="1:17" x14ac:dyDescent="0.25">
      <c r="A2315" s="83" t="s">
        <v>9983</v>
      </c>
      <c r="B2315" s="84" t="s">
        <v>17690</v>
      </c>
      <c r="C2315" s="7">
        <v>1140</v>
      </c>
      <c r="D2315" s="7">
        <v>44</v>
      </c>
      <c r="E2315" s="1">
        <v>9459.9699999999993</v>
      </c>
      <c r="F2315" s="1">
        <v>257.06</v>
      </c>
      <c r="G2315" s="1">
        <v>348.74</v>
      </c>
      <c r="H2315" s="1">
        <v>141.63</v>
      </c>
      <c r="I2315" s="6">
        <v>747.43</v>
      </c>
      <c r="J2315" s="86"/>
      <c r="K2315" s="86"/>
      <c r="L2315" s="85"/>
      <c r="M2315" s="85"/>
      <c r="N2315" s="85"/>
      <c r="O2315" s="85"/>
      <c r="P2315" s="85"/>
      <c r="Q2315" s="32">
        <f t="shared" si="35"/>
        <v>747.43</v>
      </c>
    </row>
    <row r="2316" spans="1:17" x14ac:dyDescent="0.25">
      <c r="A2316" s="83" t="s">
        <v>9984</v>
      </c>
      <c r="B2316" s="84" t="s">
        <v>17691</v>
      </c>
      <c r="C2316" s="7">
        <v>6639</v>
      </c>
      <c r="D2316" s="7">
        <v>127</v>
      </c>
      <c r="E2316" s="1">
        <v>41385.64</v>
      </c>
      <c r="F2316" s="1">
        <v>1497.01</v>
      </c>
      <c r="G2316" s="1">
        <v>1006.6</v>
      </c>
      <c r="H2316" s="1">
        <v>619.6</v>
      </c>
      <c r="I2316" s="6">
        <v>3123.21</v>
      </c>
      <c r="J2316" s="86"/>
      <c r="K2316" s="86"/>
      <c r="L2316" s="85"/>
      <c r="M2316" s="85"/>
      <c r="N2316" s="85"/>
      <c r="O2316" s="85"/>
      <c r="P2316" s="85"/>
      <c r="Q2316" s="32">
        <f t="shared" si="35"/>
        <v>3123.21</v>
      </c>
    </row>
    <row r="2317" spans="1:17" x14ac:dyDescent="0.25">
      <c r="A2317" s="83" t="s">
        <v>9985</v>
      </c>
      <c r="B2317" s="84" t="s">
        <v>17692</v>
      </c>
      <c r="C2317" s="7">
        <v>640</v>
      </c>
      <c r="D2317" s="7">
        <v>15</v>
      </c>
      <c r="E2317" s="1">
        <v>3510.85</v>
      </c>
      <c r="F2317" s="1">
        <v>144.31</v>
      </c>
      <c r="G2317" s="1">
        <v>118.89</v>
      </c>
      <c r="H2317" s="1">
        <v>52.56</v>
      </c>
      <c r="I2317" s="6">
        <v>315.76</v>
      </c>
      <c r="J2317" s="86"/>
      <c r="K2317" s="86"/>
      <c r="L2317" s="85"/>
      <c r="M2317" s="85"/>
      <c r="N2317" s="85"/>
      <c r="O2317" s="85"/>
      <c r="P2317" s="85"/>
      <c r="Q2317" s="32">
        <f t="shared" si="35"/>
        <v>315.76</v>
      </c>
    </row>
    <row r="2318" spans="1:17" x14ac:dyDescent="0.25">
      <c r="A2318" s="83" t="s">
        <v>9986</v>
      </c>
      <c r="B2318" s="84" t="s">
        <v>17693</v>
      </c>
      <c r="C2318" s="7">
        <v>87</v>
      </c>
      <c r="D2318" s="7">
        <v>12</v>
      </c>
      <c r="E2318" s="1">
        <v>1828.8</v>
      </c>
      <c r="F2318" s="1">
        <v>19.62</v>
      </c>
      <c r="G2318" s="1">
        <v>95.11</v>
      </c>
      <c r="H2318" s="1">
        <v>27.38</v>
      </c>
      <c r="I2318" s="6">
        <v>142.11000000000001</v>
      </c>
      <c r="J2318" s="86"/>
      <c r="K2318" s="86"/>
      <c r="L2318" s="85"/>
      <c r="M2318" s="85"/>
      <c r="N2318" s="85"/>
      <c r="O2318" s="85"/>
      <c r="P2318" s="85"/>
      <c r="Q2318" s="32">
        <f t="shared" ref="Q2318:Q2381" si="36">P2318+I2318</f>
        <v>142.11000000000001</v>
      </c>
    </row>
    <row r="2319" spans="1:17" x14ac:dyDescent="0.25">
      <c r="A2319" s="83" t="s">
        <v>9987</v>
      </c>
      <c r="B2319" s="84" t="s">
        <v>17694</v>
      </c>
      <c r="C2319" s="7">
        <v>202</v>
      </c>
      <c r="D2319" s="7">
        <v>12</v>
      </c>
      <c r="E2319" s="1">
        <v>1709.14</v>
      </c>
      <c r="F2319" s="1">
        <v>45.55</v>
      </c>
      <c r="G2319" s="1">
        <v>95.11</v>
      </c>
      <c r="H2319" s="1">
        <v>25.59</v>
      </c>
      <c r="I2319" s="6">
        <v>166.25</v>
      </c>
      <c r="J2319" s="86"/>
      <c r="K2319" s="86"/>
      <c r="L2319" s="85"/>
      <c r="M2319" s="85"/>
      <c r="N2319" s="85"/>
      <c r="O2319" s="85"/>
      <c r="P2319" s="85"/>
      <c r="Q2319" s="32">
        <f t="shared" si="36"/>
        <v>166.25</v>
      </c>
    </row>
    <row r="2320" spans="1:17" x14ac:dyDescent="0.25">
      <c r="A2320" s="83" t="s">
        <v>9988</v>
      </c>
      <c r="B2320" s="84" t="s">
        <v>17695</v>
      </c>
      <c r="C2320" s="7">
        <v>673</v>
      </c>
      <c r="D2320" s="7">
        <v>20</v>
      </c>
      <c r="E2320" s="1">
        <v>15538.82</v>
      </c>
      <c r="F2320" s="1">
        <v>151.75</v>
      </c>
      <c r="G2320" s="1">
        <v>158.52000000000001</v>
      </c>
      <c r="H2320" s="1">
        <v>232.64</v>
      </c>
      <c r="I2320" s="6">
        <v>542.91</v>
      </c>
      <c r="J2320" s="86"/>
      <c r="K2320" s="86"/>
      <c r="L2320" s="85"/>
      <c r="M2320" s="85"/>
      <c r="N2320" s="85"/>
      <c r="O2320" s="85"/>
      <c r="P2320" s="85"/>
      <c r="Q2320" s="32">
        <f t="shared" si="36"/>
        <v>542.91</v>
      </c>
    </row>
    <row r="2321" spans="1:17" x14ac:dyDescent="0.25">
      <c r="A2321" s="83" t="s">
        <v>9989</v>
      </c>
      <c r="B2321" s="84" t="s">
        <v>17696</v>
      </c>
      <c r="C2321" s="7">
        <v>203</v>
      </c>
      <c r="D2321" s="7">
        <v>14</v>
      </c>
      <c r="E2321" s="1">
        <v>12949.61</v>
      </c>
      <c r="F2321" s="1">
        <v>45.78</v>
      </c>
      <c r="G2321" s="1">
        <v>110.96</v>
      </c>
      <c r="H2321" s="1">
        <v>193.87</v>
      </c>
      <c r="I2321" s="6">
        <v>350.61</v>
      </c>
      <c r="J2321" s="86"/>
      <c r="K2321" s="86"/>
      <c r="L2321" s="85"/>
      <c r="M2321" s="85"/>
      <c r="N2321" s="85"/>
      <c r="O2321" s="85"/>
      <c r="P2321" s="85"/>
      <c r="Q2321" s="32">
        <f t="shared" si="36"/>
        <v>350.61</v>
      </c>
    </row>
    <row r="2322" spans="1:17" x14ac:dyDescent="0.25">
      <c r="A2322" s="83" t="s">
        <v>9990</v>
      </c>
      <c r="B2322" s="84" t="s">
        <v>17697</v>
      </c>
      <c r="C2322" s="7">
        <v>58</v>
      </c>
      <c r="D2322" s="7">
        <v>8</v>
      </c>
      <c r="E2322" s="1">
        <v>1300.07</v>
      </c>
      <c r="F2322" s="1">
        <v>13.08</v>
      </c>
      <c r="G2322" s="1">
        <v>63.41</v>
      </c>
      <c r="H2322" s="1">
        <v>19.46</v>
      </c>
      <c r="I2322" s="6">
        <v>95.95</v>
      </c>
      <c r="J2322" s="86"/>
      <c r="K2322" s="86"/>
      <c r="L2322" s="85"/>
      <c r="M2322" s="85"/>
      <c r="N2322" s="85"/>
      <c r="O2322" s="85"/>
      <c r="P2322" s="85"/>
      <c r="Q2322" s="32">
        <f t="shared" si="36"/>
        <v>95.95</v>
      </c>
    </row>
    <row r="2323" spans="1:17" x14ac:dyDescent="0.25">
      <c r="A2323" s="83" t="s">
        <v>9991</v>
      </c>
      <c r="B2323" s="84" t="s">
        <v>17698</v>
      </c>
      <c r="C2323" s="7">
        <v>48</v>
      </c>
      <c r="D2323" s="7">
        <v>6</v>
      </c>
      <c r="E2323" s="1">
        <v>895.74</v>
      </c>
      <c r="F2323" s="1">
        <v>10.82</v>
      </c>
      <c r="G2323" s="1">
        <v>47.55</v>
      </c>
      <c r="H2323" s="1">
        <v>13.41</v>
      </c>
      <c r="I2323" s="6">
        <v>71.78</v>
      </c>
      <c r="J2323" s="86"/>
      <c r="K2323" s="86"/>
      <c r="L2323" s="85"/>
      <c r="M2323" s="85"/>
      <c r="N2323" s="85"/>
      <c r="O2323" s="85"/>
      <c r="P2323" s="85"/>
      <c r="Q2323" s="32">
        <f t="shared" si="36"/>
        <v>71.78</v>
      </c>
    </row>
    <row r="2324" spans="1:17" x14ac:dyDescent="0.25">
      <c r="A2324" s="83" t="s">
        <v>9992</v>
      </c>
      <c r="B2324" s="84" t="s">
        <v>17699</v>
      </c>
      <c r="C2324" s="7">
        <v>30</v>
      </c>
      <c r="D2324" s="7">
        <v>7</v>
      </c>
      <c r="E2324" s="1">
        <v>1045.03</v>
      </c>
      <c r="F2324" s="1">
        <v>6.77</v>
      </c>
      <c r="G2324" s="1">
        <v>55.48</v>
      </c>
      <c r="H2324" s="1">
        <v>15.65</v>
      </c>
      <c r="I2324" s="6">
        <v>77.900000000000006</v>
      </c>
      <c r="J2324" s="86"/>
      <c r="K2324" s="86"/>
      <c r="L2324" s="85"/>
      <c r="M2324" s="85"/>
      <c r="N2324" s="85"/>
      <c r="O2324" s="85"/>
      <c r="P2324" s="85"/>
      <c r="Q2324" s="32">
        <f t="shared" si="36"/>
        <v>77.900000000000006</v>
      </c>
    </row>
    <row r="2325" spans="1:17" x14ac:dyDescent="0.25">
      <c r="A2325" s="83" t="s">
        <v>9993</v>
      </c>
      <c r="B2325" s="84" t="s">
        <v>17700</v>
      </c>
      <c r="C2325" s="7">
        <v>61</v>
      </c>
      <c r="D2325" s="7">
        <v>8</v>
      </c>
      <c r="E2325" s="1">
        <v>1194.32</v>
      </c>
      <c r="F2325" s="1">
        <v>13.75</v>
      </c>
      <c r="G2325" s="1">
        <v>63.41</v>
      </c>
      <c r="H2325" s="1">
        <v>17.88</v>
      </c>
      <c r="I2325" s="6">
        <v>95.04</v>
      </c>
      <c r="J2325" s="86"/>
      <c r="K2325" s="86"/>
      <c r="L2325" s="85"/>
      <c r="M2325" s="85"/>
      <c r="N2325" s="85"/>
      <c r="O2325" s="85"/>
      <c r="P2325" s="85"/>
      <c r="Q2325" s="32">
        <f t="shared" si="36"/>
        <v>95.04</v>
      </c>
    </row>
    <row r="2326" spans="1:17" x14ac:dyDescent="0.25">
      <c r="A2326" s="83" t="s">
        <v>9994</v>
      </c>
      <c r="B2326" s="84" t="s">
        <v>17701</v>
      </c>
      <c r="C2326" s="7">
        <v>53</v>
      </c>
      <c r="D2326" s="7">
        <v>10</v>
      </c>
      <c r="E2326" s="1">
        <v>1380.93</v>
      </c>
      <c r="F2326" s="1">
        <v>11.95</v>
      </c>
      <c r="G2326" s="1">
        <v>79.260000000000005</v>
      </c>
      <c r="H2326" s="1">
        <v>20.67</v>
      </c>
      <c r="I2326" s="6">
        <v>111.88</v>
      </c>
      <c r="J2326" s="86"/>
      <c r="K2326" s="86"/>
      <c r="L2326" s="85"/>
      <c r="M2326" s="85"/>
      <c r="N2326" s="85"/>
      <c r="O2326" s="85"/>
      <c r="P2326" s="85"/>
      <c r="Q2326" s="32">
        <f t="shared" si="36"/>
        <v>111.88</v>
      </c>
    </row>
    <row r="2327" spans="1:17" x14ac:dyDescent="0.25">
      <c r="A2327" s="83" t="s">
        <v>9995</v>
      </c>
      <c r="B2327" s="84" t="s">
        <v>17702</v>
      </c>
      <c r="C2327" s="7">
        <v>290</v>
      </c>
      <c r="D2327" s="7">
        <v>25</v>
      </c>
      <c r="E2327" s="1">
        <v>9856.5</v>
      </c>
      <c r="F2327" s="1">
        <v>65.39</v>
      </c>
      <c r="G2327" s="1">
        <v>198.15</v>
      </c>
      <c r="H2327" s="1">
        <v>147.57</v>
      </c>
      <c r="I2327" s="6">
        <v>411.11</v>
      </c>
      <c r="J2327" s="86"/>
      <c r="K2327" s="86"/>
      <c r="L2327" s="85"/>
      <c r="M2327" s="85"/>
      <c r="N2327" s="85"/>
      <c r="O2327" s="85"/>
      <c r="P2327" s="85"/>
      <c r="Q2327" s="32">
        <f t="shared" si="36"/>
        <v>411.11</v>
      </c>
    </row>
    <row r="2328" spans="1:17" x14ac:dyDescent="0.25">
      <c r="A2328" s="83" t="s">
        <v>9996</v>
      </c>
      <c r="B2328" s="84" t="s">
        <v>17703</v>
      </c>
      <c r="C2328" s="7">
        <v>308</v>
      </c>
      <c r="D2328" s="7">
        <v>14</v>
      </c>
      <c r="E2328" s="1">
        <v>2272.6</v>
      </c>
      <c r="F2328" s="1">
        <v>69.45</v>
      </c>
      <c r="G2328" s="1">
        <v>110.96</v>
      </c>
      <c r="H2328" s="1">
        <v>34.020000000000003</v>
      </c>
      <c r="I2328" s="6">
        <v>214.43</v>
      </c>
      <c r="J2328" s="86"/>
      <c r="K2328" s="86"/>
      <c r="L2328" s="85"/>
      <c r="M2328" s="85"/>
      <c r="N2328" s="85"/>
      <c r="O2328" s="85"/>
      <c r="P2328" s="85"/>
      <c r="Q2328" s="32">
        <f t="shared" si="36"/>
        <v>214.43</v>
      </c>
    </row>
    <row r="2329" spans="1:17" x14ac:dyDescent="0.25">
      <c r="A2329" s="83" t="s">
        <v>9997</v>
      </c>
      <c r="B2329" s="84" t="s">
        <v>17704</v>
      </c>
      <c r="C2329" s="7">
        <v>44</v>
      </c>
      <c r="D2329" s="7">
        <v>22</v>
      </c>
      <c r="E2329" s="1">
        <v>2338.5100000000002</v>
      </c>
      <c r="F2329" s="1">
        <v>9.92</v>
      </c>
      <c r="G2329" s="1">
        <v>174.37</v>
      </c>
      <c r="H2329" s="1">
        <v>35.01</v>
      </c>
      <c r="I2329" s="6">
        <v>219.3</v>
      </c>
      <c r="J2329" s="86"/>
      <c r="K2329" s="86"/>
      <c r="L2329" s="85"/>
      <c r="M2329" s="85"/>
      <c r="N2329" s="85"/>
      <c r="O2329" s="85"/>
      <c r="P2329" s="85"/>
      <c r="Q2329" s="32">
        <f t="shared" si="36"/>
        <v>219.3</v>
      </c>
    </row>
    <row r="2330" spans="1:17" x14ac:dyDescent="0.25">
      <c r="A2330" s="83" t="s">
        <v>9998</v>
      </c>
      <c r="B2330" s="84" t="s">
        <v>17705</v>
      </c>
      <c r="C2330" s="7">
        <v>896</v>
      </c>
      <c r="D2330" s="7">
        <v>21</v>
      </c>
      <c r="E2330" s="1">
        <v>3558.13</v>
      </c>
      <c r="F2330" s="1">
        <v>202.04</v>
      </c>
      <c r="G2330" s="1">
        <v>166.45</v>
      </c>
      <c r="H2330" s="1">
        <v>53.27</v>
      </c>
      <c r="I2330" s="6">
        <v>421.76</v>
      </c>
      <c r="J2330" s="86"/>
      <c r="K2330" s="86"/>
      <c r="L2330" s="85"/>
      <c r="M2330" s="85"/>
      <c r="N2330" s="85"/>
      <c r="O2330" s="85"/>
      <c r="P2330" s="85"/>
      <c r="Q2330" s="32">
        <f t="shared" si="36"/>
        <v>421.76</v>
      </c>
    </row>
    <row r="2331" spans="1:17" x14ac:dyDescent="0.25">
      <c r="A2331" s="83" t="s">
        <v>9999</v>
      </c>
      <c r="B2331" s="84" t="s">
        <v>17706</v>
      </c>
      <c r="C2331" s="7">
        <v>2432</v>
      </c>
      <c r="D2331" s="7">
        <v>57</v>
      </c>
      <c r="E2331" s="1">
        <v>20848.13</v>
      </c>
      <c r="F2331" s="1">
        <v>548.38</v>
      </c>
      <c r="G2331" s="1">
        <v>451.78</v>
      </c>
      <c r="H2331" s="1">
        <v>312.12</v>
      </c>
      <c r="I2331" s="6">
        <v>1312.28</v>
      </c>
      <c r="J2331" s="86"/>
      <c r="K2331" s="86"/>
      <c r="L2331" s="85"/>
      <c r="M2331" s="85"/>
      <c r="N2331" s="85"/>
      <c r="O2331" s="85"/>
      <c r="P2331" s="85"/>
      <c r="Q2331" s="32">
        <f t="shared" si="36"/>
        <v>1312.28</v>
      </c>
    </row>
    <row r="2332" spans="1:17" x14ac:dyDescent="0.25">
      <c r="A2332" s="83" t="s">
        <v>10000</v>
      </c>
      <c r="B2332" s="84" t="s">
        <v>17707</v>
      </c>
      <c r="C2332" s="7">
        <v>344</v>
      </c>
      <c r="D2332" s="7">
        <v>17</v>
      </c>
      <c r="E2332" s="1">
        <v>8929.0300000000007</v>
      </c>
      <c r="F2332" s="1">
        <v>77.569999999999993</v>
      </c>
      <c r="G2332" s="1">
        <v>134.74</v>
      </c>
      <c r="H2332" s="1">
        <v>133.68</v>
      </c>
      <c r="I2332" s="6">
        <v>345.99</v>
      </c>
      <c r="J2332" s="86"/>
      <c r="K2332" s="86"/>
      <c r="L2332" s="85"/>
      <c r="M2332" s="85"/>
      <c r="N2332" s="85"/>
      <c r="O2332" s="85"/>
      <c r="P2332" s="85"/>
      <c r="Q2332" s="32">
        <f t="shared" si="36"/>
        <v>345.99</v>
      </c>
    </row>
    <row r="2333" spans="1:17" x14ac:dyDescent="0.25">
      <c r="A2333" s="83" t="s">
        <v>10001</v>
      </c>
      <c r="B2333" s="84" t="s">
        <v>17708</v>
      </c>
      <c r="C2333" s="7">
        <v>182</v>
      </c>
      <c r="D2333" s="7">
        <v>9</v>
      </c>
      <c r="E2333" s="1">
        <v>1553.77</v>
      </c>
      <c r="F2333" s="1">
        <v>41.04</v>
      </c>
      <c r="G2333" s="1">
        <v>71.34</v>
      </c>
      <c r="H2333" s="1">
        <v>23.26</v>
      </c>
      <c r="I2333" s="6">
        <v>135.63999999999999</v>
      </c>
      <c r="J2333" s="86"/>
      <c r="K2333" s="86"/>
      <c r="L2333" s="85"/>
      <c r="M2333" s="85"/>
      <c r="N2333" s="85"/>
      <c r="O2333" s="85"/>
      <c r="P2333" s="85"/>
      <c r="Q2333" s="32">
        <f t="shared" si="36"/>
        <v>135.63999999999999</v>
      </c>
    </row>
    <row r="2334" spans="1:17" x14ac:dyDescent="0.25">
      <c r="A2334" s="83" t="s">
        <v>10002</v>
      </c>
      <c r="B2334" s="84" t="s">
        <v>17709</v>
      </c>
      <c r="C2334" s="7">
        <v>187</v>
      </c>
      <c r="D2334" s="7">
        <v>11</v>
      </c>
      <c r="E2334" s="1">
        <v>1934.81</v>
      </c>
      <c r="F2334" s="1">
        <v>42.17</v>
      </c>
      <c r="G2334" s="1">
        <v>87.18</v>
      </c>
      <c r="H2334" s="1">
        <v>28.97</v>
      </c>
      <c r="I2334" s="6">
        <v>158.32</v>
      </c>
      <c r="J2334" s="86"/>
      <c r="K2334" s="86"/>
      <c r="L2334" s="85"/>
      <c r="M2334" s="85"/>
      <c r="N2334" s="85"/>
      <c r="O2334" s="85"/>
      <c r="P2334" s="85"/>
      <c r="Q2334" s="32">
        <f t="shared" si="36"/>
        <v>158.32</v>
      </c>
    </row>
    <row r="2335" spans="1:17" x14ac:dyDescent="0.25">
      <c r="A2335" s="83" t="s">
        <v>10003</v>
      </c>
      <c r="B2335" s="84" t="s">
        <v>17710</v>
      </c>
      <c r="C2335" s="7">
        <v>7714</v>
      </c>
      <c r="D2335" s="7">
        <v>108</v>
      </c>
      <c r="E2335" s="1">
        <v>33333.79</v>
      </c>
      <c r="F2335" s="1">
        <v>1739.41</v>
      </c>
      <c r="G2335" s="1">
        <v>856</v>
      </c>
      <c r="H2335" s="1">
        <v>499.05</v>
      </c>
      <c r="I2335" s="6">
        <v>3094.46</v>
      </c>
      <c r="J2335" s="86"/>
      <c r="K2335" s="86"/>
      <c r="L2335" s="85"/>
      <c r="M2335" s="85"/>
      <c r="N2335" s="85"/>
      <c r="O2335" s="85"/>
      <c r="P2335" s="85"/>
      <c r="Q2335" s="32">
        <f t="shared" si="36"/>
        <v>3094.46</v>
      </c>
    </row>
    <row r="2336" spans="1:17" x14ac:dyDescent="0.25">
      <c r="A2336" s="83" t="s">
        <v>10004</v>
      </c>
      <c r="B2336" s="84" t="s">
        <v>17711</v>
      </c>
      <c r="C2336" s="7">
        <v>57</v>
      </c>
      <c r="D2336" s="7">
        <v>4</v>
      </c>
      <c r="E2336" s="1">
        <v>597.16</v>
      </c>
      <c r="F2336" s="1">
        <v>12.86</v>
      </c>
      <c r="G2336" s="1">
        <v>31.7</v>
      </c>
      <c r="H2336" s="1">
        <v>8.94</v>
      </c>
      <c r="I2336" s="6">
        <v>53.5</v>
      </c>
      <c r="J2336" s="86"/>
      <c r="K2336" s="86"/>
      <c r="L2336" s="85"/>
      <c r="M2336" s="85"/>
      <c r="N2336" s="85"/>
      <c r="O2336" s="85"/>
      <c r="P2336" s="85"/>
      <c r="Q2336" s="32">
        <f t="shared" si="36"/>
        <v>53.5</v>
      </c>
    </row>
    <row r="2337" spans="1:17" x14ac:dyDescent="0.25">
      <c r="A2337" s="83" t="s">
        <v>10005</v>
      </c>
      <c r="B2337" s="84" t="s">
        <v>17712</v>
      </c>
      <c r="C2337" s="7">
        <v>116</v>
      </c>
      <c r="D2337" s="7">
        <v>10</v>
      </c>
      <c r="E2337" s="1">
        <v>2297.23</v>
      </c>
      <c r="F2337" s="1">
        <v>26.16</v>
      </c>
      <c r="G2337" s="1">
        <v>79.260000000000005</v>
      </c>
      <c r="H2337" s="1">
        <v>34.39</v>
      </c>
      <c r="I2337" s="6">
        <v>139.81</v>
      </c>
      <c r="J2337" s="86"/>
      <c r="K2337" s="86"/>
      <c r="L2337" s="85"/>
      <c r="M2337" s="85"/>
      <c r="N2337" s="85"/>
      <c r="O2337" s="85"/>
      <c r="P2337" s="85"/>
      <c r="Q2337" s="32">
        <f t="shared" si="36"/>
        <v>139.81</v>
      </c>
    </row>
    <row r="2338" spans="1:17" x14ac:dyDescent="0.25">
      <c r="A2338" s="83" t="s">
        <v>10006</v>
      </c>
      <c r="B2338" s="84" t="s">
        <v>17713</v>
      </c>
      <c r="C2338" s="7">
        <v>65</v>
      </c>
      <c r="D2338" s="7">
        <v>6</v>
      </c>
      <c r="E2338" s="1">
        <v>895.74</v>
      </c>
      <c r="F2338" s="1">
        <v>14.66</v>
      </c>
      <c r="G2338" s="1">
        <v>47.55</v>
      </c>
      <c r="H2338" s="1">
        <v>13.41</v>
      </c>
      <c r="I2338" s="6">
        <v>75.62</v>
      </c>
      <c r="J2338" s="86"/>
      <c r="K2338" s="86"/>
      <c r="L2338" s="85"/>
      <c r="M2338" s="85"/>
      <c r="N2338" s="85"/>
      <c r="O2338" s="85"/>
      <c r="P2338" s="85"/>
      <c r="Q2338" s="32">
        <f t="shared" si="36"/>
        <v>75.62</v>
      </c>
    </row>
    <row r="2339" spans="1:17" x14ac:dyDescent="0.25">
      <c r="A2339" s="83" t="s">
        <v>10007</v>
      </c>
      <c r="B2339" s="84" t="s">
        <v>17714</v>
      </c>
      <c r="C2339" s="7">
        <v>43</v>
      </c>
      <c r="D2339" s="7">
        <v>11</v>
      </c>
      <c r="E2339" s="1">
        <v>1710.62</v>
      </c>
      <c r="F2339" s="1">
        <v>9.6999999999999993</v>
      </c>
      <c r="G2339" s="1">
        <v>87.18</v>
      </c>
      <c r="H2339" s="1">
        <v>25.61</v>
      </c>
      <c r="I2339" s="6">
        <v>122.49</v>
      </c>
      <c r="J2339" s="86"/>
      <c r="K2339" s="86"/>
      <c r="L2339" s="85"/>
      <c r="M2339" s="85"/>
      <c r="N2339" s="85"/>
      <c r="O2339" s="85"/>
      <c r="P2339" s="85"/>
      <c r="Q2339" s="32">
        <f t="shared" si="36"/>
        <v>122.49</v>
      </c>
    </row>
    <row r="2340" spans="1:17" x14ac:dyDescent="0.25">
      <c r="A2340" s="83" t="s">
        <v>10008</v>
      </c>
      <c r="B2340" s="84" t="s">
        <v>17715</v>
      </c>
      <c r="C2340" s="7">
        <v>458</v>
      </c>
      <c r="D2340" s="7">
        <v>26</v>
      </c>
      <c r="E2340" s="1">
        <v>12580.74</v>
      </c>
      <c r="F2340" s="1">
        <v>103.27</v>
      </c>
      <c r="G2340" s="1">
        <v>206.07</v>
      </c>
      <c r="H2340" s="1">
        <v>188.35</v>
      </c>
      <c r="I2340" s="6">
        <v>497.69</v>
      </c>
      <c r="J2340" s="86"/>
      <c r="K2340" s="86"/>
      <c r="L2340" s="85"/>
      <c r="M2340" s="85"/>
      <c r="N2340" s="85"/>
      <c r="O2340" s="85"/>
      <c r="P2340" s="85"/>
      <c r="Q2340" s="32">
        <f t="shared" si="36"/>
        <v>497.69</v>
      </c>
    </row>
    <row r="2341" spans="1:17" x14ac:dyDescent="0.25">
      <c r="A2341" s="83" t="s">
        <v>10009</v>
      </c>
      <c r="B2341" s="84" t="s">
        <v>17716</v>
      </c>
      <c r="C2341" s="7">
        <v>65</v>
      </c>
      <c r="D2341" s="7">
        <v>6</v>
      </c>
      <c r="E2341" s="1">
        <v>933.06</v>
      </c>
      <c r="F2341" s="1">
        <v>14.66</v>
      </c>
      <c r="G2341" s="1">
        <v>47.55</v>
      </c>
      <c r="H2341" s="1">
        <v>13.97</v>
      </c>
      <c r="I2341" s="6">
        <v>76.180000000000007</v>
      </c>
      <c r="J2341" s="86"/>
      <c r="K2341" s="86"/>
      <c r="L2341" s="85"/>
      <c r="M2341" s="85"/>
      <c r="N2341" s="85"/>
      <c r="O2341" s="85"/>
      <c r="P2341" s="85"/>
      <c r="Q2341" s="32">
        <f t="shared" si="36"/>
        <v>76.180000000000007</v>
      </c>
    </row>
    <row r="2342" spans="1:17" x14ac:dyDescent="0.25">
      <c r="A2342" s="83" t="s">
        <v>10010</v>
      </c>
      <c r="B2342" s="84" t="s">
        <v>17717</v>
      </c>
      <c r="C2342" s="7">
        <v>101</v>
      </c>
      <c r="D2342" s="7">
        <v>15</v>
      </c>
      <c r="E2342" s="1">
        <v>4330.91</v>
      </c>
      <c r="F2342" s="1">
        <v>22.78</v>
      </c>
      <c r="G2342" s="1">
        <v>118.89</v>
      </c>
      <c r="H2342" s="1">
        <v>64.84</v>
      </c>
      <c r="I2342" s="6">
        <v>206.51</v>
      </c>
      <c r="J2342" s="86"/>
      <c r="K2342" s="86"/>
      <c r="L2342" s="85"/>
      <c r="M2342" s="85"/>
      <c r="N2342" s="85"/>
      <c r="O2342" s="85"/>
      <c r="P2342" s="85"/>
      <c r="Q2342" s="32">
        <f t="shared" si="36"/>
        <v>206.51</v>
      </c>
    </row>
    <row r="2343" spans="1:17" x14ac:dyDescent="0.25">
      <c r="A2343" s="83" t="s">
        <v>10011</v>
      </c>
      <c r="B2343" s="84" t="s">
        <v>17718</v>
      </c>
      <c r="C2343" s="7">
        <v>305</v>
      </c>
      <c r="D2343" s="7">
        <v>14</v>
      </c>
      <c r="E2343" s="1">
        <v>2815.94</v>
      </c>
      <c r="F2343" s="1">
        <v>68.78</v>
      </c>
      <c r="G2343" s="1">
        <v>110.96</v>
      </c>
      <c r="H2343" s="1">
        <v>42.16</v>
      </c>
      <c r="I2343" s="6">
        <v>221.9</v>
      </c>
      <c r="J2343" s="86"/>
      <c r="K2343" s="86"/>
      <c r="L2343" s="85"/>
      <c r="M2343" s="85"/>
      <c r="N2343" s="85"/>
      <c r="O2343" s="85"/>
      <c r="P2343" s="85"/>
      <c r="Q2343" s="32">
        <f t="shared" si="36"/>
        <v>221.9</v>
      </c>
    </row>
    <row r="2344" spans="1:17" x14ac:dyDescent="0.25">
      <c r="A2344" s="83" t="s">
        <v>10012</v>
      </c>
      <c r="B2344" s="84" t="s">
        <v>17719</v>
      </c>
      <c r="C2344" s="7">
        <v>7015</v>
      </c>
      <c r="D2344" s="7">
        <v>112</v>
      </c>
      <c r="E2344" s="1">
        <v>37052.18</v>
      </c>
      <c r="F2344" s="1">
        <v>1581.79</v>
      </c>
      <c r="G2344" s="1">
        <v>887.7</v>
      </c>
      <c r="H2344" s="1">
        <v>554.72</v>
      </c>
      <c r="I2344" s="6">
        <v>3024.21</v>
      </c>
      <c r="J2344" s="86"/>
      <c r="K2344" s="86"/>
      <c r="L2344" s="85"/>
      <c r="M2344" s="85"/>
      <c r="N2344" s="85"/>
      <c r="O2344" s="85"/>
      <c r="P2344" s="85"/>
      <c r="Q2344" s="32">
        <f t="shared" si="36"/>
        <v>3024.21</v>
      </c>
    </row>
    <row r="2345" spans="1:17" x14ac:dyDescent="0.25">
      <c r="A2345" s="83" t="s">
        <v>10013</v>
      </c>
      <c r="B2345" s="84" t="s">
        <v>17720</v>
      </c>
      <c r="C2345" s="7">
        <v>1040</v>
      </c>
      <c r="D2345" s="7">
        <v>41</v>
      </c>
      <c r="E2345" s="1">
        <v>7889.6</v>
      </c>
      <c r="F2345" s="1">
        <v>234.5</v>
      </c>
      <c r="G2345" s="1">
        <v>324.97000000000003</v>
      </c>
      <c r="H2345" s="1">
        <v>118.12</v>
      </c>
      <c r="I2345" s="6">
        <v>677.59</v>
      </c>
      <c r="J2345" s="86"/>
      <c r="K2345" s="86"/>
      <c r="L2345" s="85"/>
      <c r="M2345" s="85"/>
      <c r="N2345" s="85"/>
      <c r="O2345" s="85"/>
      <c r="P2345" s="85"/>
      <c r="Q2345" s="32">
        <f t="shared" si="36"/>
        <v>677.59</v>
      </c>
    </row>
    <row r="2346" spans="1:17" x14ac:dyDescent="0.25">
      <c r="A2346" s="83" t="s">
        <v>10014</v>
      </c>
      <c r="B2346" s="84" t="s">
        <v>17721</v>
      </c>
      <c r="C2346" s="7">
        <v>42</v>
      </c>
      <c r="D2346" s="7">
        <v>8</v>
      </c>
      <c r="E2346" s="1">
        <v>48712.3</v>
      </c>
      <c r="F2346" s="1">
        <v>9.4700000000000006</v>
      </c>
      <c r="G2346" s="1">
        <v>63.41</v>
      </c>
      <c r="H2346" s="1">
        <v>729.29</v>
      </c>
      <c r="I2346" s="6">
        <v>802.17</v>
      </c>
      <c r="J2346" s="86"/>
      <c r="K2346" s="86"/>
      <c r="L2346" s="85"/>
      <c r="M2346" s="85"/>
      <c r="N2346" s="85"/>
      <c r="O2346" s="85"/>
      <c r="P2346" s="85"/>
      <c r="Q2346" s="32">
        <f t="shared" si="36"/>
        <v>802.17</v>
      </c>
    </row>
    <row r="2347" spans="1:17" x14ac:dyDescent="0.25">
      <c r="A2347" s="83" t="s">
        <v>10015</v>
      </c>
      <c r="B2347" s="84" t="s">
        <v>17722</v>
      </c>
      <c r="C2347" s="7">
        <v>53</v>
      </c>
      <c r="D2347" s="7">
        <v>7</v>
      </c>
      <c r="E2347" s="1">
        <v>1045.03</v>
      </c>
      <c r="F2347" s="1">
        <v>11.95</v>
      </c>
      <c r="G2347" s="1">
        <v>55.48</v>
      </c>
      <c r="H2347" s="1">
        <v>15.65</v>
      </c>
      <c r="I2347" s="6">
        <v>83.08</v>
      </c>
      <c r="J2347" s="86"/>
      <c r="K2347" s="86"/>
      <c r="L2347" s="85"/>
      <c r="M2347" s="85"/>
      <c r="N2347" s="85"/>
      <c r="O2347" s="85"/>
      <c r="P2347" s="85"/>
      <c r="Q2347" s="32">
        <f t="shared" si="36"/>
        <v>83.08</v>
      </c>
    </row>
    <row r="2348" spans="1:17" x14ac:dyDescent="0.25">
      <c r="A2348" s="83" t="s">
        <v>10016</v>
      </c>
      <c r="B2348" s="84" t="s">
        <v>17723</v>
      </c>
      <c r="C2348" s="7">
        <v>207</v>
      </c>
      <c r="D2348" s="7">
        <v>13</v>
      </c>
      <c r="E2348" s="1">
        <v>2288.2199999999998</v>
      </c>
      <c r="F2348" s="1">
        <v>46.67</v>
      </c>
      <c r="G2348" s="1">
        <v>103.04</v>
      </c>
      <c r="H2348" s="1">
        <v>34.26</v>
      </c>
      <c r="I2348" s="6">
        <v>183.97</v>
      </c>
      <c r="J2348" s="86"/>
      <c r="K2348" s="86"/>
      <c r="L2348" s="85"/>
      <c r="M2348" s="85"/>
      <c r="N2348" s="85"/>
      <c r="O2348" s="85"/>
      <c r="P2348" s="85"/>
      <c r="Q2348" s="32">
        <f t="shared" si="36"/>
        <v>183.97</v>
      </c>
    </row>
    <row r="2349" spans="1:17" x14ac:dyDescent="0.25">
      <c r="A2349" s="83" t="s">
        <v>10017</v>
      </c>
      <c r="B2349" s="84" t="s">
        <v>17724</v>
      </c>
      <c r="C2349" s="7">
        <v>565</v>
      </c>
      <c r="D2349" s="7">
        <v>20</v>
      </c>
      <c r="E2349" s="1">
        <v>3253.25</v>
      </c>
      <c r="F2349" s="1">
        <v>127.4</v>
      </c>
      <c r="G2349" s="1">
        <v>158.52000000000001</v>
      </c>
      <c r="H2349" s="1">
        <v>48.7</v>
      </c>
      <c r="I2349" s="6">
        <v>334.62</v>
      </c>
      <c r="J2349" s="86"/>
      <c r="K2349" s="86"/>
      <c r="L2349" s="85"/>
      <c r="M2349" s="85"/>
      <c r="N2349" s="85"/>
      <c r="O2349" s="85"/>
      <c r="P2349" s="85"/>
      <c r="Q2349" s="32">
        <f t="shared" si="36"/>
        <v>334.62</v>
      </c>
    </row>
    <row r="2350" spans="1:17" x14ac:dyDescent="0.25">
      <c r="A2350" s="83" t="s">
        <v>10018</v>
      </c>
      <c r="B2350" s="84" t="s">
        <v>17725</v>
      </c>
      <c r="C2350" s="7">
        <v>686</v>
      </c>
      <c r="D2350" s="7">
        <v>27</v>
      </c>
      <c r="E2350" s="1">
        <v>5650.13</v>
      </c>
      <c r="F2350" s="1">
        <v>154.69</v>
      </c>
      <c r="G2350" s="1">
        <v>214</v>
      </c>
      <c r="H2350" s="1">
        <v>84.59</v>
      </c>
      <c r="I2350" s="6">
        <v>453.28</v>
      </c>
      <c r="J2350" s="86"/>
      <c r="K2350" s="86"/>
      <c r="L2350" s="85"/>
      <c r="M2350" s="85"/>
      <c r="N2350" s="85"/>
      <c r="O2350" s="85"/>
      <c r="P2350" s="85"/>
      <c r="Q2350" s="32">
        <f t="shared" si="36"/>
        <v>453.28</v>
      </c>
    </row>
    <row r="2351" spans="1:17" x14ac:dyDescent="0.25">
      <c r="A2351" s="83" t="s">
        <v>10019</v>
      </c>
      <c r="B2351" s="84" t="s">
        <v>17726</v>
      </c>
      <c r="C2351" s="7">
        <v>68</v>
      </c>
      <c r="D2351" s="7">
        <v>7</v>
      </c>
      <c r="E2351" s="1">
        <v>933.06</v>
      </c>
      <c r="F2351" s="1">
        <v>15.34</v>
      </c>
      <c r="G2351" s="1">
        <v>55.48</v>
      </c>
      <c r="H2351" s="1">
        <v>13.97</v>
      </c>
      <c r="I2351" s="6">
        <v>84.79</v>
      </c>
      <c r="J2351" s="86"/>
      <c r="K2351" s="86"/>
      <c r="L2351" s="85"/>
      <c r="M2351" s="85"/>
      <c r="N2351" s="85"/>
      <c r="O2351" s="85"/>
      <c r="P2351" s="85"/>
      <c r="Q2351" s="32">
        <f t="shared" si="36"/>
        <v>84.79</v>
      </c>
    </row>
    <row r="2352" spans="1:17" x14ac:dyDescent="0.25">
      <c r="A2352" s="83" t="s">
        <v>10020</v>
      </c>
      <c r="B2352" s="84" t="s">
        <v>17727</v>
      </c>
      <c r="C2352" s="7">
        <v>1605</v>
      </c>
      <c r="D2352" s="7">
        <v>43</v>
      </c>
      <c r="E2352" s="1">
        <v>73275.75</v>
      </c>
      <c r="F2352" s="1">
        <v>361.9</v>
      </c>
      <c r="G2352" s="1">
        <v>340.82</v>
      </c>
      <c r="H2352" s="1">
        <v>1097.03</v>
      </c>
      <c r="I2352" s="6">
        <v>1799.75</v>
      </c>
      <c r="J2352" s="86"/>
      <c r="K2352" s="86"/>
      <c r="L2352" s="85"/>
      <c r="M2352" s="85"/>
      <c r="N2352" s="85"/>
      <c r="O2352" s="85"/>
      <c r="P2352" s="85"/>
      <c r="Q2352" s="32">
        <f t="shared" si="36"/>
        <v>1799.75</v>
      </c>
    </row>
    <row r="2353" spans="1:17" x14ac:dyDescent="0.25">
      <c r="A2353" s="83" t="s">
        <v>10021</v>
      </c>
      <c r="B2353" s="84" t="s">
        <v>17728</v>
      </c>
      <c r="C2353" s="7">
        <v>27</v>
      </c>
      <c r="D2353" s="7">
        <v>6</v>
      </c>
      <c r="E2353" s="1">
        <v>895.74</v>
      </c>
      <c r="F2353" s="1">
        <v>6.09</v>
      </c>
      <c r="G2353" s="1">
        <v>47.55</v>
      </c>
      <c r="H2353" s="1">
        <v>13.41</v>
      </c>
      <c r="I2353" s="6">
        <v>67.05</v>
      </c>
      <c r="J2353" s="86"/>
      <c r="K2353" s="86"/>
      <c r="L2353" s="85"/>
      <c r="M2353" s="85"/>
      <c r="N2353" s="85"/>
      <c r="O2353" s="85"/>
      <c r="P2353" s="85"/>
      <c r="Q2353" s="32">
        <f t="shared" si="36"/>
        <v>67.05</v>
      </c>
    </row>
    <row r="2354" spans="1:17" x14ac:dyDescent="0.25">
      <c r="A2354" s="83" t="s">
        <v>10022</v>
      </c>
      <c r="B2354" s="84" t="s">
        <v>17729</v>
      </c>
      <c r="C2354" s="7">
        <v>864</v>
      </c>
      <c r="D2354" s="7">
        <v>33</v>
      </c>
      <c r="E2354" s="1">
        <v>31078.48</v>
      </c>
      <c r="F2354" s="1">
        <v>194.82</v>
      </c>
      <c r="G2354" s="1">
        <v>261.56</v>
      </c>
      <c r="H2354" s="1">
        <v>465.29</v>
      </c>
      <c r="I2354" s="6">
        <v>921.67</v>
      </c>
      <c r="J2354" s="86"/>
      <c r="K2354" s="86"/>
      <c r="L2354" s="85"/>
      <c r="M2354" s="85"/>
      <c r="N2354" s="85"/>
      <c r="O2354" s="85"/>
      <c r="P2354" s="85"/>
      <c r="Q2354" s="32">
        <f t="shared" si="36"/>
        <v>921.67</v>
      </c>
    </row>
    <row r="2355" spans="1:17" x14ac:dyDescent="0.25">
      <c r="A2355" s="83" t="s">
        <v>10023</v>
      </c>
      <c r="B2355" s="84" t="s">
        <v>17730</v>
      </c>
      <c r="C2355" s="7">
        <v>15505</v>
      </c>
      <c r="D2355" s="7">
        <v>280</v>
      </c>
      <c r="E2355" s="1">
        <v>389984.65</v>
      </c>
      <c r="F2355" s="1">
        <v>3496.18</v>
      </c>
      <c r="G2355" s="1">
        <v>2219.2600000000002</v>
      </c>
      <c r="H2355" s="1">
        <v>5838.58</v>
      </c>
      <c r="I2355" s="6">
        <v>11554.02</v>
      </c>
      <c r="J2355" s="86"/>
      <c r="K2355" s="86"/>
      <c r="L2355" s="85"/>
      <c r="M2355" s="85"/>
      <c r="N2355" s="85"/>
      <c r="O2355" s="85"/>
      <c r="P2355" s="85"/>
      <c r="Q2355" s="32">
        <f t="shared" si="36"/>
        <v>11554.02</v>
      </c>
    </row>
    <row r="2356" spans="1:17" x14ac:dyDescent="0.25">
      <c r="A2356" s="83" t="s">
        <v>10024</v>
      </c>
      <c r="B2356" s="84" t="s">
        <v>17731</v>
      </c>
      <c r="C2356" s="7">
        <v>279</v>
      </c>
      <c r="D2356" s="7">
        <v>27</v>
      </c>
      <c r="E2356" s="1">
        <v>58873.09</v>
      </c>
      <c r="F2356" s="1">
        <v>62.91</v>
      </c>
      <c r="G2356" s="1">
        <v>214</v>
      </c>
      <c r="H2356" s="1">
        <v>881.41</v>
      </c>
      <c r="I2356" s="6">
        <v>1158.32</v>
      </c>
      <c r="J2356" s="86"/>
      <c r="K2356" s="86"/>
      <c r="L2356" s="85"/>
      <c r="M2356" s="85"/>
      <c r="N2356" s="85"/>
      <c r="O2356" s="85"/>
      <c r="P2356" s="85"/>
      <c r="Q2356" s="32">
        <f t="shared" si="36"/>
        <v>1158.32</v>
      </c>
    </row>
    <row r="2357" spans="1:17" x14ac:dyDescent="0.25">
      <c r="A2357" s="83" t="s">
        <v>10025</v>
      </c>
      <c r="B2357" s="84" t="s">
        <v>17732</v>
      </c>
      <c r="C2357" s="7">
        <v>115</v>
      </c>
      <c r="D2357" s="7">
        <v>7</v>
      </c>
      <c r="E2357" s="1">
        <v>1045.03</v>
      </c>
      <c r="F2357" s="1">
        <v>25.93</v>
      </c>
      <c r="G2357" s="1">
        <v>55.48</v>
      </c>
      <c r="H2357" s="1">
        <v>15.65</v>
      </c>
      <c r="I2357" s="6">
        <v>97.06</v>
      </c>
      <c r="J2357" s="86"/>
      <c r="K2357" s="86"/>
      <c r="L2357" s="85"/>
      <c r="M2357" s="85"/>
      <c r="N2357" s="85"/>
      <c r="O2357" s="85"/>
      <c r="P2357" s="85"/>
      <c r="Q2357" s="32">
        <f t="shared" si="36"/>
        <v>97.06</v>
      </c>
    </row>
    <row r="2358" spans="1:17" x14ac:dyDescent="0.25">
      <c r="A2358" s="83" t="s">
        <v>10026</v>
      </c>
      <c r="B2358" s="84" t="s">
        <v>17733</v>
      </c>
      <c r="C2358" s="7">
        <v>194</v>
      </c>
      <c r="D2358" s="7">
        <v>16</v>
      </c>
      <c r="E2358" s="1">
        <v>11460.72</v>
      </c>
      <c r="F2358" s="1">
        <v>43.74</v>
      </c>
      <c r="G2358" s="1">
        <v>126.82</v>
      </c>
      <c r="H2358" s="1">
        <v>171.58</v>
      </c>
      <c r="I2358" s="6">
        <v>342.14</v>
      </c>
      <c r="J2358" s="86"/>
      <c r="K2358" s="86"/>
      <c r="L2358" s="85"/>
      <c r="M2358" s="85"/>
      <c r="N2358" s="85"/>
      <c r="O2358" s="85"/>
      <c r="P2358" s="85"/>
      <c r="Q2358" s="32">
        <f t="shared" si="36"/>
        <v>342.14</v>
      </c>
    </row>
    <row r="2359" spans="1:17" x14ac:dyDescent="0.25">
      <c r="A2359" s="83" t="s">
        <v>10027</v>
      </c>
      <c r="B2359" s="84" t="s">
        <v>17734</v>
      </c>
      <c r="C2359" s="7">
        <v>111</v>
      </c>
      <c r="D2359" s="7">
        <v>12</v>
      </c>
      <c r="E2359" s="1">
        <v>2262.1999999999998</v>
      </c>
      <c r="F2359" s="1">
        <v>25.03</v>
      </c>
      <c r="G2359" s="1">
        <v>95.11</v>
      </c>
      <c r="H2359" s="1">
        <v>33.869999999999997</v>
      </c>
      <c r="I2359" s="6">
        <v>154.01</v>
      </c>
      <c r="J2359" s="86"/>
      <c r="K2359" s="86"/>
      <c r="L2359" s="85"/>
      <c r="M2359" s="85"/>
      <c r="N2359" s="85"/>
      <c r="O2359" s="85"/>
      <c r="P2359" s="85"/>
      <c r="Q2359" s="32">
        <f t="shared" si="36"/>
        <v>154.01</v>
      </c>
    </row>
    <row r="2360" spans="1:17" x14ac:dyDescent="0.25">
      <c r="A2360" s="83" t="s">
        <v>10028</v>
      </c>
      <c r="B2360" s="84" t="s">
        <v>17735</v>
      </c>
      <c r="C2360" s="7">
        <v>351</v>
      </c>
      <c r="D2360" s="7">
        <v>16</v>
      </c>
      <c r="E2360" s="1">
        <v>3197.54</v>
      </c>
      <c r="F2360" s="1">
        <v>79.14</v>
      </c>
      <c r="G2360" s="1">
        <v>126.82</v>
      </c>
      <c r="H2360" s="1">
        <v>47.87</v>
      </c>
      <c r="I2360" s="6">
        <v>253.83</v>
      </c>
      <c r="J2360" s="86"/>
      <c r="K2360" s="86"/>
      <c r="L2360" s="85"/>
      <c r="M2360" s="85"/>
      <c r="N2360" s="85"/>
      <c r="O2360" s="85"/>
      <c r="P2360" s="85"/>
      <c r="Q2360" s="32">
        <f t="shared" si="36"/>
        <v>253.83</v>
      </c>
    </row>
    <row r="2361" spans="1:17" x14ac:dyDescent="0.25">
      <c r="A2361" s="83" t="s">
        <v>10029</v>
      </c>
      <c r="B2361" s="84" t="s">
        <v>17736</v>
      </c>
      <c r="C2361" s="7">
        <v>257</v>
      </c>
      <c r="D2361" s="7">
        <v>17</v>
      </c>
      <c r="E2361" s="1">
        <v>2967.15</v>
      </c>
      <c r="F2361" s="1">
        <v>57.95</v>
      </c>
      <c r="G2361" s="1">
        <v>134.74</v>
      </c>
      <c r="H2361" s="1">
        <v>44.42</v>
      </c>
      <c r="I2361" s="6">
        <v>237.11</v>
      </c>
      <c r="J2361" s="86"/>
      <c r="K2361" s="86"/>
      <c r="L2361" s="85"/>
      <c r="M2361" s="85"/>
      <c r="N2361" s="85"/>
      <c r="O2361" s="85"/>
      <c r="P2361" s="85"/>
      <c r="Q2361" s="32">
        <f t="shared" si="36"/>
        <v>237.11</v>
      </c>
    </row>
    <row r="2362" spans="1:17" x14ac:dyDescent="0.25">
      <c r="A2362" s="83" t="s">
        <v>10030</v>
      </c>
      <c r="B2362" s="84" t="s">
        <v>17737</v>
      </c>
      <c r="C2362" s="7">
        <v>38</v>
      </c>
      <c r="D2362" s="7">
        <v>5</v>
      </c>
      <c r="E2362" s="1">
        <v>746.45</v>
      </c>
      <c r="F2362" s="1">
        <v>8.57</v>
      </c>
      <c r="G2362" s="1">
        <v>39.630000000000003</v>
      </c>
      <c r="H2362" s="1">
        <v>11.18</v>
      </c>
      <c r="I2362" s="6">
        <v>59.38</v>
      </c>
      <c r="J2362" s="86"/>
      <c r="K2362" s="86"/>
      <c r="L2362" s="85"/>
      <c r="M2362" s="85"/>
      <c r="N2362" s="85"/>
      <c r="O2362" s="85"/>
      <c r="P2362" s="85"/>
      <c r="Q2362" s="32">
        <f t="shared" si="36"/>
        <v>59.38</v>
      </c>
    </row>
    <row r="2363" spans="1:17" x14ac:dyDescent="0.25">
      <c r="A2363" s="83" t="s">
        <v>10031</v>
      </c>
      <c r="B2363" s="84" t="s">
        <v>17738</v>
      </c>
      <c r="C2363" s="7">
        <v>250</v>
      </c>
      <c r="D2363" s="7">
        <v>11</v>
      </c>
      <c r="E2363" s="1">
        <v>1846.9</v>
      </c>
      <c r="F2363" s="1">
        <v>56.37</v>
      </c>
      <c r="G2363" s="1">
        <v>87.18</v>
      </c>
      <c r="H2363" s="1">
        <v>27.65</v>
      </c>
      <c r="I2363" s="6">
        <v>171.2</v>
      </c>
      <c r="J2363" s="86"/>
      <c r="K2363" s="86"/>
      <c r="L2363" s="85"/>
      <c r="M2363" s="85"/>
      <c r="N2363" s="85"/>
      <c r="O2363" s="85"/>
      <c r="P2363" s="85"/>
      <c r="Q2363" s="32">
        <f t="shared" si="36"/>
        <v>171.2</v>
      </c>
    </row>
    <row r="2364" spans="1:17" x14ac:dyDescent="0.25">
      <c r="A2364" s="83" t="s">
        <v>10032</v>
      </c>
      <c r="B2364" s="84" t="s">
        <v>17739</v>
      </c>
      <c r="C2364" s="7">
        <v>278</v>
      </c>
      <c r="D2364" s="7">
        <v>17</v>
      </c>
      <c r="E2364" s="1">
        <v>3954.99</v>
      </c>
      <c r="F2364" s="1">
        <v>62.69</v>
      </c>
      <c r="G2364" s="1">
        <v>134.74</v>
      </c>
      <c r="H2364" s="1">
        <v>59.21</v>
      </c>
      <c r="I2364" s="6">
        <v>256.64</v>
      </c>
      <c r="J2364" s="86"/>
      <c r="K2364" s="86"/>
      <c r="L2364" s="85"/>
      <c r="M2364" s="85"/>
      <c r="N2364" s="85"/>
      <c r="O2364" s="85"/>
      <c r="P2364" s="85"/>
      <c r="Q2364" s="32">
        <f t="shared" si="36"/>
        <v>256.64</v>
      </c>
    </row>
    <row r="2365" spans="1:17" x14ac:dyDescent="0.25">
      <c r="A2365" s="83" t="s">
        <v>10033</v>
      </c>
      <c r="B2365" s="84" t="s">
        <v>17740</v>
      </c>
      <c r="C2365" s="7">
        <v>103</v>
      </c>
      <c r="D2365" s="7">
        <v>11</v>
      </c>
      <c r="E2365" s="1">
        <v>1418.25</v>
      </c>
      <c r="F2365" s="1">
        <v>23.22</v>
      </c>
      <c r="G2365" s="1">
        <v>87.18</v>
      </c>
      <c r="H2365" s="1">
        <v>21.23</v>
      </c>
      <c r="I2365" s="6">
        <v>131.63</v>
      </c>
      <c r="J2365" s="86"/>
      <c r="K2365" s="86"/>
      <c r="L2365" s="85"/>
      <c r="M2365" s="85"/>
      <c r="N2365" s="85"/>
      <c r="O2365" s="85"/>
      <c r="P2365" s="85"/>
      <c r="Q2365" s="32">
        <f t="shared" si="36"/>
        <v>131.63</v>
      </c>
    </row>
    <row r="2366" spans="1:17" x14ac:dyDescent="0.25">
      <c r="A2366" s="83" t="s">
        <v>10034</v>
      </c>
      <c r="B2366" s="84" t="s">
        <v>17741</v>
      </c>
      <c r="C2366" s="7">
        <v>212</v>
      </c>
      <c r="D2366" s="7">
        <v>10</v>
      </c>
      <c r="E2366" s="1">
        <v>1492.9</v>
      </c>
      <c r="F2366" s="1">
        <v>47.8</v>
      </c>
      <c r="G2366" s="1">
        <v>79.260000000000005</v>
      </c>
      <c r="H2366" s="1">
        <v>22.35</v>
      </c>
      <c r="I2366" s="6">
        <v>149.41</v>
      </c>
      <c r="J2366" s="86"/>
      <c r="K2366" s="86"/>
      <c r="L2366" s="85"/>
      <c r="M2366" s="85"/>
      <c r="N2366" s="85"/>
      <c r="O2366" s="85"/>
      <c r="P2366" s="85"/>
      <c r="Q2366" s="32">
        <f t="shared" si="36"/>
        <v>149.41</v>
      </c>
    </row>
    <row r="2367" spans="1:17" x14ac:dyDescent="0.25">
      <c r="A2367" s="83" t="s">
        <v>10035</v>
      </c>
      <c r="B2367" s="84" t="s">
        <v>17742</v>
      </c>
      <c r="C2367" s="7">
        <v>79</v>
      </c>
      <c r="D2367" s="7">
        <v>8</v>
      </c>
      <c r="E2367" s="1">
        <v>1550.6</v>
      </c>
      <c r="F2367" s="1">
        <v>17.82</v>
      </c>
      <c r="G2367" s="1">
        <v>63.41</v>
      </c>
      <c r="H2367" s="1">
        <v>23.22</v>
      </c>
      <c r="I2367" s="6">
        <v>104.45</v>
      </c>
      <c r="J2367" s="86"/>
      <c r="K2367" s="86"/>
      <c r="L2367" s="85"/>
      <c r="M2367" s="85"/>
      <c r="N2367" s="85"/>
      <c r="O2367" s="85"/>
      <c r="P2367" s="85"/>
      <c r="Q2367" s="32">
        <f t="shared" si="36"/>
        <v>104.45</v>
      </c>
    </row>
    <row r="2368" spans="1:17" x14ac:dyDescent="0.25">
      <c r="A2368" s="83" t="s">
        <v>10036</v>
      </c>
      <c r="B2368" s="84" t="s">
        <v>17743</v>
      </c>
      <c r="C2368" s="7">
        <v>77</v>
      </c>
      <c r="D2368" s="7">
        <v>8</v>
      </c>
      <c r="E2368" s="1">
        <v>1194.32</v>
      </c>
      <c r="F2368" s="1">
        <v>17.36</v>
      </c>
      <c r="G2368" s="1">
        <v>63.41</v>
      </c>
      <c r="H2368" s="1">
        <v>17.88</v>
      </c>
      <c r="I2368" s="6">
        <v>98.65</v>
      </c>
      <c r="J2368" s="86"/>
      <c r="K2368" s="86"/>
      <c r="L2368" s="85"/>
      <c r="M2368" s="85"/>
      <c r="N2368" s="85"/>
      <c r="O2368" s="85"/>
      <c r="P2368" s="85"/>
      <c r="Q2368" s="32">
        <f t="shared" si="36"/>
        <v>98.65</v>
      </c>
    </row>
    <row r="2369" spans="1:17" x14ac:dyDescent="0.25">
      <c r="A2369" s="83" t="s">
        <v>10037</v>
      </c>
      <c r="B2369" s="84" t="s">
        <v>17744</v>
      </c>
      <c r="C2369" s="7">
        <v>63</v>
      </c>
      <c r="D2369" s="7">
        <v>6</v>
      </c>
      <c r="E2369" s="1">
        <v>833.54</v>
      </c>
      <c r="F2369" s="1">
        <v>14.21</v>
      </c>
      <c r="G2369" s="1">
        <v>47.55</v>
      </c>
      <c r="H2369" s="1">
        <v>12.48</v>
      </c>
      <c r="I2369" s="6">
        <v>74.239999999999995</v>
      </c>
      <c r="J2369" s="86"/>
      <c r="K2369" s="86"/>
      <c r="L2369" s="85"/>
      <c r="M2369" s="85"/>
      <c r="N2369" s="85"/>
      <c r="O2369" s="85"/>
      <c r="P2369" s="85"/>
      <c r="Q2369" s="32">
        <f t="shared" si="36"/>
        <v>74.239999999999995</v>
      </c>
    </row>
    <row r="2370" spans="1:17" x14ac:dyDescent="0.25">
      <c r="A2370" s="83" t="s">
        <v>10038</v>
      </c>
      <c r="B2370" s="84" t="s">
        <v>17745</v>
      </c>
      <c r="C2370" s="7">
        <v>108</v>
      </c>
      <c r="D2370" s="7">
        <v>7</v>
      </c>
      <c r="E2370" s="1">
        <v>1045.03</v>
      </c>
      <c r="F2370" s="1">
        <v>24.35</v>
      </c>
      <c r="G2370" s="1">
        <v>55.48</v>
      </c>
      <c r="H2370" s="1">
        <v>15.65</v>
      </c>
      <c r="I2370" s="6">
        <v>95.48</v>
      </c>
      <c r="J2370" s="86"/>
      <c r="K2370" s="86"/>
      <c r="L2370" s="85"/>
      <c r="M2370" s="85"/>
      <c r="N2370" s="85"/>
      <c r="O2370" s="85"/>
      <c r="P2370" s="85"/>
      <c r="Q2370" s="32">
        <f t="shared" si="36"/>
        <v>95.48</v>
      </c>
    </row>
    <row r="2371" spans="1:17" x14ac:dyDescent="0.25">
      <c r="A2371" s="83" t="s">
        <v>10039</v>
      </c>
      <c r="B2371" s="84" t="s">
        <v>17746</v>
      </c>
      <c r="C2371" s="7">
        <v>193</v>
      </c>
      <c r="D2371" s="7">
        <v>13</v>
      </c>
      <c r="E2371" s="1">
        <v>2174.41</v>
      </c>
      <c r="F2371" s="1">
        <v>43.52</v>
      </c>
      <c r="G2371" s="1">
        <v>103.04</v>
      </c>
      <c r="H2371" s="1">
        <v>32.549999999999997</v>
      </c>
      <c r="I2371" s="6">
        <v>179.11</v>
      </c>
      <c r="J2371" s="86"/>
      <c r="K2371" s="86"/>
      <c r="L2371" s="85"/>
      <c r="M2371" s="85"/>
      <c r="N2371" s="85"/>
      <c r="O2371" s="85"/>
      <c r="P2371" s="85"/>
      <c r="Q2371" s="32">
        <f t="shared" si="36"/>
        <v>179.11</v>
      </c>
    </row>
    <row r="2372" spans="1:17" x14ac:dyDescent="0.25">
      <c r="A2372" s="83" t="s">
        <v>10040</v>
      </c>
      <c r="B2372" s="84" t="s">
        <v>17747</v>
      </c>
      <c r="C2372" s="7">
        <v>52</v>
      </c>
      <c r="D2372" s="7">
        <v>8</v>
      </c>
      <c r="E2372" s="1">
        <v>1262.75</v>
      </c>
      <c r="F2372" s="1">
        <v>11.73</v>
      </c>
      <c r="G2372" s="1">
        <v>63.41</v>
      </c>
      <c r="H2372" s="1">
        <v>18.899999999999999</v>
      </c>
      <c r="I2372" s="6">
        <v>94.04</v>
      </c>
      <c r="J2372" s="86"/>
      <c r="K2372" s="86"/>
      <c r="L2372" s="85"/>
      <c r="M2372" s="85"/>
      <c r="N2372" s="85"/>
      <c r="O2372" s="85"/>
      <c r="P2372" s="85"/>
      <c r="Q2372" s="32">
        <f t="shared" si="36"/>
        <v>94.04</v>
      </c>
    </row>
    <row r="2373" spans="1:17" x14ac:dyDescent="0.25">
      <c r="A2373" s="83" t="s">
        <v>10041</v>
      </c>
      <c r="B2373" s="84" t="s">
        <v>17748</v>
      </c>
      <c r="C2373" s="7">
        <v>22</v>
      </c>
      <c r="D2373" s="7">
        <v>9</v>
      </c>
      <c r="E2373" s="1">
        <v>1231.6400000000001</v>
      </c>
      <c r="F2373" s="1">
        <v>4.96</v>
      </c>
      <c r="G2373" s="1">
        <v>71.34</v>
      </c>
      <c r="H2373" s="1">
        <v>18.440000000000001</v>
      </c>
      <c r="I2373" s="6">
        <v>94.74</v>
      </c>
      <c r="J2373" s="86"/>
      <c r="K2373" s="86"/>
      <c r="L2373" s="85"/>
      <c r="M2373" s="85"/>
      <c r="N2373" s="85"/>
      <c r="O2373" s="85"/>
      <c r="P2373" s="85"/>
      <c r="Q2373" s="32">
        <f t="shared" si="36"/>
        <v>94.74</v>
      </c>
    </row>
    <row r="2374" spans="1:17" x14ac:dyDescent="0.25">
      <c r="A2374" s="83" t="s">
        <v>10042</v>
      </c>
      <c r="B2374" s="84" t="s">
        <v>17749</v>
      </c>
      <c r="C2374" s="7">
        <v>1084</v>
      </c>
      <c r="D2374" s="7">
        <v>39</v>
      </c>
      <c r="E2374" s="1">
        <v>8191.2</v>
      </c>
      <c r="F2374" s="1">
        <v>244.43</v>
      </c>
      <c r="G2374" s="1">
        <v>309.11</v>
      </c>
      <c r="H2374" s="1">
        <v>122.63</v>
      </c>
      <c r="I2374" s="6">
        <v>676.17</v>
      </c>
      <c r="J2374" s="86"/>
      <c r="K2374" s="86"/>
      <c r="L2374" s="85"/>
      <c r="M2374" s="85"/>
      <c r="N2374" s="85"/>
      <c r="O2374" s="85"/>
      <c r="P2374" s="85"/>
      <c r="Q2374" s="32">
        <f t="shared" si="36"/>
        <v>676.17</v>
      </c>
    </row>
    <row r="2375" spans="1:17" x14ac:dyDescent="0.25">
      <c r="A2375" s="83" t="s">
        <v>10043</v>
      </c>
      <c r="B2375" s="84" t="s">
        <v>17750</v>
      </c>
      <c r="C2375" s="7">
        <v>88</v>
      </c>
      <c r="D2375" s="7">
        <v>9</v>
      </c>
      <c r="E2375" s="1">
        <v>1293.8499999999999</v>
      </c>
      <c r="F2375" s="1">
        <v>19.84</v>
      </c>
      <c r="G2375" s="1">
        <v>71.34</v>
      </c>
      <c r="H2375" s="1">
        <v>19.37</v>
      </c>
      <c r="I2375" s="6">
        <v>110.55</v>
      </c>
      <c r="J2375" s="86"/>
      <c r="K2375" s="86"/>
      <c r="L2375" s="85"/>
      <c r="M2375" s="85"/>
      <c r="N2375" s="85"/>
      <c r="O2375" s="85"/>
      <c r="P2375" s="85"/>
      <c r="Q2375" s="32">
        <f t="shared" si="36"/>
        <v>110.55</v>
      </c>
    </row>
    <row r="2376" spans="1:17" x14ac:dyDescent="0.25">
      <c r="A2376" s="83" t="s">
        <v>10044</v>
      </c>
      <c r="B2376" s="84" t="s">
        <v>17751</v>
      </c>
      <c r="C2376" s="7">
        <v>496</v>
      </c>
      <c r="D2376" s="7">
        <v>20</v>
      </c>
      <c r="E2376" s="1">
        <v>56587.93</v>
      </c>
      <c r="F2376" s="1">
        <v>111.84</v>
      </c>
      <c r="G2376" s="1">
        <v>158.52000000000001</v>
      </c>
      <c r="H2376" s="1">
        <v>847.19</v>
      </c>
      <c r="I2376" s="6">
        <v>1117.55</v>
      </c>
      <c r="J2376" s="86"/>
      <c r="K2376" s="86"/>
      <c r="L2376" s="85"/>
      <c r="M2376" s="85"/>
      <c r="N2376" s="85"/>
      <c r="O2376" s="85"/>
      <c r="P2376" s="85"/>
      <c r="Q2376" s="32">
        <f t="shared" si="36"/>
        <v>1117.55</v>
      </c>
    </row>
    <row r="2377" spans="1:17" x14ac:dyDescent="0.25">
      <c r="A2377" s="83" t="s">
        <v>10045</v>
      </c>
      <c r="B2377" s="84" t="s">
        <v>17752</v>
      </c>
      <c r="C2377" s="7">
        <v>129</v>
      </c>
      <c r="D2377" s="7">
        <v>13</v>
      </c>
      <c r="E2377" s="1">
        <v>1978.09</v>
      </c>
      <c r="F2377" s="1">
        <v>29.09</v>
      </c>
      <c r="G2377" s="1">
        <v>103.04</v>
      </c>
      <c r="H2377" s="1">
        <v>29.62</v>
      </c>
      <c r="I2377" s="6">
        <v>161.75</v>
      </c>
      <c r="J2377" s="86"/>
      <c r="K2377" s="86"/>
      <c r="L2377" s="85"/>
      <c r="M2377" s="85"/>
      <c r="N2377" s="85"/>
      <c r="O2377" s="85"/>
      <c r="P2377" s="85"/>
      <c r="Q2377" s="32">
        <f t="shared" si="36"/>
        <v>161.75</v>
      </c>
    </row>
    <row r="2378" spans="1:17" x14ac:dyDescent="0.25">
      <c r="A2378" s="83" t="s">
        <v>10046</v>
      </c>
      <c r="B2378" s="84" t="s">
        <v>17753</v>
      </c>
      <c r="C2378" s="7">
        <v>100</v>
      </c>
      <c r="D2378" s="7">
        <v>13</v>
      </c>
      <c r="E2378" s="1">
        <v>2009.2</v>
      </c>
      <c r="F2378" s="1">
        <v>22.55</v>
      </c>
      <c r="G2378" s="1">
        <v>103.04</v>
      </c>
      <c r="H2378" s="1">
        <v>30.08</v>
      </c>
      <c r="I2378" s="6">
        <v>155.66999999999999</v>
      </c>
      <c r="J2378" s="86"/>
      <c r="K2378" s="86"/>
      <c r="L2378" s="85"/>
      <c r="M2378" s="85"/>
      <c r="N2378" s="85"/>
      <c r="O2378" s="85"/>
      <c r="P2378" s="85"/>
      <c r="Q2378" s="32">
        <f t="shared" si="36"/>
        <v>155.66999999999999</v>
      </c>
    </row>
    <row r="2379" spans="1:17" x14ac:dyDescent="0.25">
      <c r="A2379" s="83" t="s">
        <v>10047</v>
      </c>
      <c r="B2379" s="84" t="s">
        <v>17754</v>
      </c>
      <c r="C2379" s="7">
        <v>332</v>
      </c>
      <c r="D2379" s="7">
        <v>15</v>
      </c>
      <c r="E2379" s="1">
        <v>2724.74</v>
      </c>
      <c r="F2379" s="1">
        <v>74.86</v>
      </c>
      <c r="G2379" s="1">
        <v>118.89</v>
      </c>
      <c r="H2379" s="1">
        <v>40.79</v>
      </c>
      <c r="I2379" s="6">
        <v>234.54</v>
      </c>
      <c r="J2379" s="86"/>
      <c r="K2379" s="86"/>
      <c r="L2379" s="85"/>
      <c r="M2379" s="85"/>
      <c r="N2379" s="85"/>
      <c r="O2379" s="85"/>
      <c r="P2379" s="85"/>
      <c r="Q2379" s="32">
        <f t="shared" si="36"/>
        <v>234.54</v>
      </c>
    </row>
    <row r="2380" spans="1:17" x14ac:dyDescent="0.25">
      <c r="A2380" s="83" t="s">
        <v>10048</v>
      </c>
      <c r="B2380" s="84" t="s">
        <v>17755</v>
      </c>
      <c r="C2380" s="7">
        <v>481</v>
      </c>
      <c r="D2380" s="7">
        <v>21</v>
      </c>
      <c r="E2380" s="1">
        <v>6835.42</v>
      </c>
      <c r="F2380" s="1">
        <v>108.46</v>
      </c>
      <c r="G2380" s="1">
        <v>166.45</v>
      </c>
      <c r="H2380" s="1">
        <v>102.34</v>
      </c>
      <c r="I2380" s="6">
        <v>377.25</v>
      </c>
      <c r="J2380" s="86"/>
      <c r="K2380" s="86"/>
      <c r="L2380" s="85"/>
      <c r="M2380" s="85"/>
      <c r="N2380" s="85"/>
      <c r="O2380" s="85"/>
      <c r="P2380" s="85"/>
      <c r="Q2380" s="32">
        <f t="shared" si="36"/>
        <v>377.25</v>
      </c>
    </row>
    <row r="2381" spans="1:17" x14ac:dyDescent="0.25">
      <c r="A2381" s="83" t="s">
        <v>10049</v>
      </c>
      <c r="B2381" s="84" t="s">
        <v>17756</v>
      </c>
      <c r="C2381" s="7">
        <v>747</v>
      </c>
      <c r="D2381" s="7">
        <v>15</v>
      </c>
      <c r="E2381" s="1">
        <v>4900.28</v>
      </c>
      <c r="F2381" s="1">
        <v>168.44</v>
      </c>
      <c r="G2381" s="1">
        <v>118.89</v>
      </c>
      <c r="H2381" s="1">
        <v>73.36</v>
      </c>
      <c r="I2381" s="6">
        <v>360.69</v>
      </c>
      <c r="J2381" s="86"/>
      <c r="K2381" s="86"/>
      <c r="L2381" s="85"/>
      <c r="M2381" s="85"/>
      <c r="N2381" s="85"/>
      <c r="O2381" s="85"/>
      <c r="P2381" s="85"/>
      <c r="Q2381" s="32">
        <f t="shared" si="36"/>
        <v>360.69</v>
      </c>
    </row>
    <row r="2382" spans="1:17" x14ac:dyDescent="0.25">
      <c r="A2382" s="83" t="s">
        <v>10050</v>
      </c>
      <c r="B2382" s="84" t="s">
        <v>17757</v>
      </c>
      <c r="C2382" s="7">
        <v>444</v>
      </c>
      <c r="D2382" s="7">
        <v>18</v>
      </c>
      <c r="E2382" s="1">
        <v>9989</v>
      </c>
      <c r="F2382" s="1">
        <v>100.12</v>
      </c>
      <c r="G2382" s="1">
        <v>142.66</v>
      </c>
      <c r="H2382" s="1">
        <v>149.55000000000001</v>
      </c>
      <c r="I2382" s="6">
        <v>392.33</v>
      </c>
      <c r="J2382" s="86"/>
      <c r="K2382" s="86"/>
      <c r="L2382" s="85"/>
      <c r="M2382" s="85"/>
      <c r="N2382" s="85"/>
      <c r="O2382" s="85"/>
      <c r="P2382" s="85"/>
      <c r="Q2382" s="32">
        <f t="shared" ref="Q2382:Q2445" si="37">P2382+I2382</f>
        <v>392.33</v>
      </c>
    </row>
    <row r="2383" spans="1:17" x14ac:dyDescent="0.25">
      <c r="A2383" s="83" t="s">
        <v>10051</v>
      </c>
      <c r="B2383" s="84" t="s">
        <v>17758</v>
      </c>
      <c r="C2383" s="7">
        <v>513</v>
      </c>
      <c r="D2383" s="7">
        <v>20</v>
      </c>
      <c r="E2383" s="1">
        <v>38496.269999999997</v>
      </c>
      <c r="F2383" s="1">
        <v>115.67</v>
      </c>
      <c r="G2383" s="1">
        <v>158.52000000000001</v>
      </c>
      <c r="H2383" s="1">
        <v>576.34</v>
      </c>
      <c r="I2383" s="6">
        <v>850.53</v>
      </c>
      <c r="J2383" s="86"/>
      <c r="K2383" s="86"/>
      <c r="L2383" s="85"/>
      <c r="M2383" s="85"/>
      <c r="N2383" s="85"/>
      <c r="O2383" s="85"/>
      <c r="P2383" s="85"/>
      <c r="Q2383" s="32">
        <f t="shared" si="37"/>
        <v>850.53</v>
      </c>
    </row>
    <row r="2384" spans="1:17" x14ac:dyDescent="0.25">
      <c r="A2384" s="83" t="s">
        <v>10052</v>
      </c>
      <c r="B2384" s="84" t="s">
        <v>17759</v>
      </c>
      <c r="C2384" s="7">
        <v>82</v>
      </c>
      <c r="D2384" s="7">
        <v>7</v>
      </c>
      <c r="E2384" s="1">
        <v>1082.3499999999999</v>
      </c>
      <c r="F2384" s="1">
        <v>18.489999999999998</v>
      </c>
      <c r="G2384" s="1">
        <v>55.48</v>
      </c>
      <c r="H2384" s="1">
        <v>16.21</v>
      </c>
      <c r="I2384" s="6">
        <v>90.18</v>
      </c>
      <c r="J2384" s="86"/>
      <c r="K2384" s="86"/>
      <c r="L2384" s="85"/>
      <c r="M2384" s="85"/>
      <c r="N2384" s="85"/>
      <c r="O2384" s="85"/>
      <c r="P2384" s="85"/>
      <c r="Q2384" s="32">
        <f t="shared" si="37"/>
        <v>90.18</v>
      </c>
    </row>
    <row r="2385" spans="1:17" x14ac:dyDescent="0.25">
      <c r="A2385" s="83" t="s">
        <v>10053</v>
      </c>
      <c r="B2385" s="84" t="s">
        <v>17760</v>
      </c>
      <c r="C2385" s="7">
        <v>1005</v>
      </c>
      <c r="D2385" s="7">
        <v>34</v>
      </c>
      <c r="E2385" s="1">
        <v>8269.16</v>
      </c>
      <c r="F2385" s="1">
        <v>226.62</v>
      </c>
      <c r="G2385" s="1">
        <v>269.48</v>
      </c>
      <c r="H2385" s="1">
        <v>123.8</v>
      </c>
      <c r="I2385" s="6">
        <v>619.9</v>
      </c>
      <c r="J2385" s="86"/>
      <c r="K2385" s="86"/>
      <c r="L2385" s="85"/>
      <c r="M2385" s="85"/>
      <c r="N2385" s="85"/>
      <c r="O2385" s="85"/>
      <c r="P2385" s="85"/>
      <c r="Q2385" s="32">
        <f t="shared" si="37"/>
        <v>619.9</v>
      </c>
    </row>
    <row r="2386" spans="1:17" x14ac:dyDescent="0.25">
      <c r="A2386" s="83" t="s">
        <v>10054</v>
      </c>
      <c r="B2386" s="84" t="s">
        <v>17761</v>
      </c>
      <c r="C2386" s="7">
        <v>2521</v>
      </c>
      <c r="D2386" s="7">
        <v>50</v>
      </c>
      <c r="E2386" s="1">
        <v>26598.05</v>
      </c>
      <c r="F2386" s="1">
        <v>568.46</v>
      </c>
      <c r="G2386" s="1">
        <v>396.3</v>
      </c>
      <c r="H2386" s="1">
        <v>398.21</v>
      </c>
      <c r="I2386" s="6">
        <v>1362.97</v>
      </c>
      <c r="J2386" s="86"/>
      <c r="K2386" s="86"/>
      <c r="L2386" s="85"/>
      <c r="M2386" s="85"/>
      <c r="N2386" s="85"/>
      <c r="O2386" s="85"/>
      <c r="P2386" s="85"/>
      <c r="Q2386" s="32">
        <f t="shared" si="37"/>
        <v>1362.97</v>
      </c>
    </row>
    <row r="2387" spans="1:17" x14ac:dyDescent="0.25">
      <c r="A2387" s="83" t="s">
        <v>10055</v>
      </c>
      <c r="B2387" s="84" t="s">
        <v>17762</v>
      </c>
      <c r="C2387" s="7">
        <v>68</v>
      </c>
      <c r="D2387" s="7">
        <v>8</v>
      </c>
      <c r="E2387" s="1">
        <v>1194.32</v>
      </c>
      <c r="F2387" s="1">
        <v>15.34</v>
      </c>
      <c r="G2387" s="1">
        <v>63.41</v>
      </c>
      <c r="H2387" s="1">
        <v>17.88</v>
      </c>
      <c r="I2387" s="6">
        <v>96.63</v>
      </c>
      <c r="J2387" s="86"/>
      <c r="K2387" s="86"/>
      <c r="L2387" s="85"/>
      <c r="M2387" s="85"/>
      <c r="N2387" s="85"/>
      <c r="O2387" s="85"/>
      <c r="P2387" s="85"/>
      <c r="Q2387" s="32">
        <f t="shared" si="37"/>
        <v>96.63</v>
      </c>
    </row>
    <row r="2388" spans="1:17" x14ac:dyDescent="0.25">
      <c r="A2388" s="83" t="s">
        <v>10056</v>
      </c>
      <c r="B2388" s="84" t="s">
        <v>17763</v>
      </c>
      <c r="C2388" s="7">
        <v>2282</v>
      </c>
      <c r="D2388" s="7">
        <v>53</v>
      </c>
      <c r="E2388" s="1">
        <v>41227.29</v>
      </c>
      <c r="F2388" s="1">
        <v>514.55999999999995</v>
      </c>
      <c r="G2388" s="1">
        <v>420.07</v>
      </c>
      <c r="H2388" s="1">
        <v>617.22</v>
      </c>
      <c r="I2388" s="6">
        <v>1551.85</v>
      </c>
      <c r="J2388" s="86"/>
      <c r="K2388" s="86"/>
      <c r="L2388" s="85"/>
      <c r="M2388" s="85"/>
      <c r="N2388" s="85"/>
      <c r="O2388" s="85"/>
      <c r="P2388" s="85"/>
      <c r="Q2388" s="32">
        <f t="shared" si="37"/>
        <v>1551.85</v>
      </c>
    </row>
    <row r="2389" spans="1:17" x14ac:dyDescent="0.25">
      <c r="A2389" s="83" t="s">
        <v>10057</v>
      </c>
      <c r="B2389" s="84" t="s">
        <v>17764</v>
      </c>
      <c r="C2389" s="7">
        <v>375</v>
      </c>
      <c r="D2389" s="7">
        <v>25</v>
      </c>
      <c r="E2389" s="1">
        <v>4245.12</v>
      </c>
      <c r="F2389" s="1">
        <v>84.56</v>
      </c>
      <c r="G2389" s="1">
        <v>198.15</v>
      </c>
      <c r="H2389" s="1">
        <v>63.55</v>
      </c>
      <c r="I2389" s="6">
        <v>346.26</v>
      </c>
      <c r="J2389" s="86"/>
      <c r="K2389" s="86"/>
      <c r="L2389" s="85"/>
      <c r="M2389" s="85"/>
      <c r="N2389" s="85"/>
      <c r="O2389" s="85"/>
      <c r="P2389" s="85"/>
      <c r="Q2389" s="32">
        <f t="shared" si="37"/>
        <v>346.26</v>
      </c>
    </row>
    <row r="2390" spans="1:17" x14ac:dyDescent="0.25">
      <c r="A2390" s="83" t="s">
        <v>10058</v>
      </c>
      <c r="B2390" s="84" t="s">
        <v>17765</v>
      </c>
      <c r="C2390" s="7">
        <v>212</v>
      </c>
      <c r="D2390" s="7">
        <v>10</v>
      </c>
      <c r="E2390" s="1">
        <v>1492.9</v>
      </c>
      <c r="F2390" s="1">
        <v>47.8</v>
      </c>
      <c r="G2390" s="1">
        <v>79.260000000000005</v>
      </c>
      <c r="H2390" s="1">
        <v>22.35</v>
      </c>
      <c r="I2390" s="6">
        <v>149.41</v>
      </c>
      <c r="J2390" s="86"/>
      <c r="K2390" s="86"/>
      <c r="L2390" s="85"/>
      <c r="M2390" s="85"/>
      <c r="N2390" s="85"/>
      <c r="O2390" s="85"/>
      <c r="P2390" s="85"/>
      <c r="Q2390" s="32">
        <f t="shared" si="37"/>
        <v>149.41</v>
      </c>
    </row>
    <row r="2391" spans="1:17" x14ac:dyDescent="0.25">
      <c r="A2391" s="83" t="s">
        <v>10059</v>
      </c>
      <c r="B2391" s="84" t="s">
        <v>17766</v>
      </c>
      <c r="C2391" s="7">
        <v>148</v>
      </c>
      <c r="D2391" s="7">
        <v>8</v>
      </c>
      <c r="E2391" s="1">
        <v>1194.32</v>
      </c>
      <c r="F2391" s="1">
        <v>33.380000000000003</v>
      </c>
      <c r="G2391" s="1">
        <v>63.41</v>
      </c>
      <c r="H2391" s="1">
        <v>17.88</v>
      </c>
      <c r="I2391" s="6">
        <v>114.67</v>
      </c>
      <c r="J2391" s="86"/>
      <c r="K2391" s="86"/>
      <c r="L2391" s="85"/>
      <c r="M2391" s="85"/>
      <c r="N2391" s="85"/>
      <c r="O2391" s="85"/>
      <c r="P2391" s="85"/>
      <c r="Q2391" s="32">
        <f t="shared" si="37"/>
        <v>114.67</v>
      </c>
    </row>
    <row r="2392" spans="1:17" x14ac:dyDescent="0.25">
      <c r="A2392" s="83" t="s">
        <v>10060</v>
      </c>
      <c r="B2392" s="84" t="s">
        <v>17767</v>
      </c>
      <c r="C2392" s="7">
        <v>191</v>
      </c>
      <c r="D2392" s="7">
        <v>15</v>
      </c>
      <c r="E2392" s="1">
        <v>12487.9</v>
      </c>
      <c r="F2392" s="1">
        <v>43.07</v>
      </c>
      <c r="G2392" s="1">
        <v>118.89</v>
      </c>
      <c r="H2392" s="1">
        <v>186.96</v>
      </c>
      <c r="I2392" s="6">
        <v>348.92</v>
      </c>
      <c r="J2392" s="86"/>
      <c r="K2392" s="86"/>
      <c r="L2392" s="85"/>
      <c r="M2392" s="85"/>
      <c r="N2392" s="85"/>
      <c r="O2392" s="85"/>
      <c r="P2392" s="85"/>
      <c r="Q2392" s="32">
        <f t="shared" si="37"/>
        <v>348.92</v>
      </c>
    </row>
    <row r="2393" spans="1:17" x14ac:dyDescent="0.25">
      <c r="A2393" s="83" t="s">
        <v>10061</v>
      </c>
      <c r="B2393" s="84" t="s">
        <v>17768</v>
      </c>
      <c r="C2393" s="7">
        <v>44</v>
      </c>
      <c r="D2393" s="7">
        <v>5</v>
      </c>
      <c r="E2393" s="1">
        <v>746.45</v>
      </c>
      <c r="F2393" s="1">
        <v>9.92</v>
      </c>
      <c r="G2393" s="1">
        <v>39.630000000000003</v>
      </c>
      <c r="H2393" s="1">
        <v>11.18</v>
      </c>
      <c r="I2393" s="6">
        <v>60.73</v>
      </c>
      <c r="J2393" s="86"/>
      <c r="K2393" s="86"/>
      <c r="L2393" s="85"/>
      <c r="M2393" s="85"/>
      <c r="N2393" s="85"/>
      <c r="O2393" s="85"/>
      <c r="P2393" s="85"/>
      <c r="Q2393" s="32">
        <f t="shared" si="37"/>
        <v>60.73</v>
      </c>
    </row>
    <row r="2394" spans="1:17" x14ac:dyDescent="0.25">
      <c r="A2394" s="83" t="s">
        <v>10062</v>
      </c>
      <c r="B2394" s="84" t="s">
        <v>17769</v>
      </c>
      <c r="C2394" s="7">
        <v>1285</v>
      </c>
      <c r="D2394" s="7">
        <v>32</v>
      </c>
      <c r="E2394" s="1">
        <v>15396.01</v>
      </c>
      <c r="F2394" s="1">
        <v>289.75</v>
      </c>
      <c r="G2394" s="1">
        <v>253.63</v>
      </c>
      <c r="H2394" s="1">
        <v>230.5</v>
      </c>
      <c r="I2394" s="6">
        <v>773.88</v>
      </c>
      <c r="J2394" s="86"/>
      <c r="K2394" s="86"/>
      <c r="L2394" s="85"/>
      <c r="M2394" s="85"/>
      <c r="N2394" s="85"/>
      <c r="O2394" s="85"/>
      <c r="P2394" s="85"/>
      <c r="Q2394" s="32">
        <f t="shared" si="37"/>
        <v>773.88</v>
      </c>
    </row>
    <row r="2395" spans="1:17" x14ac:dyDescent="0.25">
      <c r="A2395" s="83" t="s">
        <v>10063</v>
      </c>
      <c r="B2395" s="84" t="s">
        <v>17770</v>
      </c>
      <c r="C2395" s="7">
        <v>418</v>
      </c>
      <c r="D2395" s="7">
        <v>17</v>
      </c>
      <c r="E2395" s="1">
        <v>3069.17</v>
      </c>
      <c r="F2395" s="1">
        <v>94.26</v>
      </c>
      <c r="G2395" s="1">
        <v>134.74</v>
      </c>
      <c r="H2395" s="1">
        <v>45.95</v>
      </c>
      <c r="I2395" s="6">
        <v>274.95</v>
      </c>
      <c r="J2395" s="86"/>
      <c r="K2395" s="86"/>
      <c r="L2395" s="85"/>
      <c r="M2395" s="85"/>
      <c r="N2395" s="85"/>
      <c r="O2395" s="85"/>
      <c r="P2395" s="85"/>
      <c r="Q2395" s="32">
        <f t="shared" si="37"/>
        <v>274.95</v>
      </c>
    </row>
    <row r="2396" spans="1:17" x14ac:dyDescent="0.25">
      <c r="A2396" s="83" t="s">
        <v>10064</v>
      </c>
      <c r="B2396" s="84" t="s">
        <v>17771</v>
      </c>
      <c r="C2396" s="7">
        <v>22</v>
      </c>
      <c r="D2396" s="7">
        <v>5</v>
      </c>
      <c r="E2396" s="1">
        <v>746.45</v>
      </c>
      <c r="F2396" s="1">
        <v>4.96</v>
      </c>
      <c r="G2396" s="1">
        <v>39.630000000000003</v>
      </c>
      <c r="H2396" s="1">
        <v>11.18</v>
      </c>
      <c r="I2396" s="6">
        <v>55.77</v>
      </c>
      <c r="J2396" s="86"/>
      <c r="K2396" s="86"/>
      <c r="L2396" s="85"/>
      <c r="M2396" s="85"/>
      <c r="N2396" s="85"/>
      <c r="O2396" s="85"/>
      <c r="P2396" s="85"/>
      <c r="Q2396" s="32">
        <f t="shared" si="37"/>
        <v>55.77</v>
      </c>
    </row>
    <row r="2397" spans="1:17" x14ac:dyDescent="0.25">
      <c r="A2397" s="83" t="s">
        <v>10065</v>
      </c>
      <c r="B2397" s="84" t="s">
        <v>17772</v>
      </c>
      <c r="C2397" s="7">
        <v>382</v>
      </c>
      <c r="D2397" s="7">
        <v>11</v>
      </c>
      <c r="E2397" s="1">
        <v>1905.72</v>
      </c>
      <c r="F2397" s="1">
        <v>86.14</v>
      </c>
      <c r="G2397" s="1">
        <v>87.18</v>
      </c>
      <c r="H2397" s="1">
        <v>28.53</v>
      </c>
      <c r="I2397" s="6">
        <v>201.85</v>
      </c>
      <c r="J2397" s="86"/>
      <c r="K2397" s="86"/>
      <c r="L2397" s="85"/>
      <c r="M2397" s="85"/>
      <c r="N2397" s="85"/>
      <c r="O2397" s="85"/>
      <c r="P2397" s="85"/>
      <c r="Q2397" s="32">
        <f t="shared" si="37"/>
        <v>201.85</v>
      </c>
    </row>
    <row r="2398" spans="1:17" x14ac:dyDescent="0.25">
      <c r="A2398" s="83" t="s">
        <v>10066</v>
      </c>
      <c r="B2398" s="84" t="s">
        <v>17773</v>
      </c>
      <c r="C2398" s="7">
        <v>414</v>
      </c>
      <c r="D2398" s="7">
        <v>22</v>
      </c>
      <c r="E2398" s="1">
        <v>3788.02</v>
      </c>
      <c r="F2398" s="1">
        <v>93.35</v>
      </c>
      <c r="G2398" s="1">
        <v>174.37</v>
      </c>
      <c r="H2398" s="1">
        <v>56.71</v>
      </c>
      <c r="I2398" s="6">
        <v>324.43</v>
      </c>
      <c r="J2398" s="86"/>
      <c r="K2398" s="86"/>
      <c r="L2398" s="85"/>
      <c r="M2398" s="85"/>
      <c r="N2398" s="85"/>
      <c r="O2398" s="85"/>
      <c r="P2398" s="85"/>
      <c r="Q2398" s="32">
        <f t="shared" si="37"/>
        <v>324.43</v>
      </c>
    </row>
    <row r="2399" spans="1:17" x14ac:dyDescent="0.25">
      <c r="A2399" s="83" t="s">
        <v>10067</v>
      </c>
      <c r="B2399" s="84" t="s">
        <v>17774</v>
      </c>
      <c r="C2399" s="7">
        <v>191</v>
      </c>
      <c r="D2399" s="7">
        <v>24</v>
      </c>
      <c r="E2399" s="1">
        <v>8978.14</v>
      </c>
      <c r="F2399" s="1">
        <v>43.07</v>
      </c>
      <c r="G2399" s="1">
        <v>190.22</v>
      </c>
      <c r="H2399" s="1">
        <v>134.41999999999999</v>
      </c>
      <c r="I2399" s="6">
        <v>367.71</v>
      </c>
      <c r="J2399" s="86"/>
      <c r="K2399" s="86"/>
      <c r="L2399" s="85"/>
      <c r="M2399" s="85"/>
      <c r="N2399" s="85"/>
      <c r="O2399" s="85"/>
      <c r="P2399" s="85"/>
      <c r="Q2399" s="32">
        <f t="shared" si="37"/>
        <v>367.71</v>
      </c>
    </row>
    <row r="2400" spans="1:17" x14ac:dyDescent="0.25">
      <c r="A2400" s="83" t="s">
        <v>10068</v>
      </c>
      <c r="B2400" s="84" t="s">
        <v>17775</v>
      </c>
      <c r="C2400" s="7">
        <v>843</v>
      </c>
      <c r="D2400" s="7">
        <v>34</v>
      </c>
      <c r="E2400" s="1">
        <v>10355.73</v>
      </c>
      <c r="F2400" s="1">
        <v>190.09</v>
      </c>
      <c r="G2400" s="1">
        <v>269.48</v>
      </c>
      <c r="H2400" s="1">
        <v>155.04</v>
      </c>
      <c r="I2400" s="6">
        <v>614.61</v>
      </c>
      <c r="J2400" s="86"/>
      <c r="K2400" s="86"/>
      <c r="L2400" s="85"/>
      <c r="M2400" s="85"/>
      <c r="N2400" s="85"/>
      <c r="O2400" s="85"/>
      <c r="P2400" s="85"/>
      <c r="Q2400" s="32">
        <f t="shared" si="37"/>
        <v>614.61</v>
      </c>
    </row>
    <row r="2401" spans="1:17" x14ac:dyDescent="0.25">
      <c r="A2401" s="83" t="s">
        <v>10069</v>
      </c>
      <c r="B2401" s="84" t="s">
        <v>17776</v>
      </c>
      <c r="C2401" s="7">
        <v>213</v>
      </c>
      <c r="D2401" s="7">
        <v>9</v>
      </c>
      <c r="E2401" s="1">
        <v>1577.04</v>
      </c>
      <c r="F2401" s="1">
        <v>48.03</v>
      </c>
      <c r="G2401" s="1">
        <v>71.34</v>
      </c>
      <c r="H2401" s="1">
        <v>23.61</v>
      </c>
      <c r="I2401" s="6">
        <v>142.97999999999999</v>
      </c>
      <c r="J2401" s="86"/>
      <c r="K2401" s="86"/>
      <c r="L2401" s="85"/>
      <c r="M2401" s="85"/>
      <c r="N2401" s="85"/>
      <c r="O2401" s="85"/>
      <c r="P2401" s="85"/>
      <c r="Q2401" s="32">
        <f t="shared" si="37"/>
        <v>142.97999999999999</v>
      </c>
    </row>
    <row r="2402" spans="1:17" x14ac:dyDescent="0.25">
      <c r="A2402" s="83" t="s">
        <v>10070</v>
      </c>
      <c r="B2402" s="84" t="s">
        <v>17777</v>
      </c>
      <c r="C2402" s="7">
        <v>328</v>
      </c>
      <c r="D2402" s="7">
        <v>10</v>
      </c>
      <c r="E2402" s="1">
        <v>1827.52</v>
      </c>
      <c r="F2402" s="1">
        <v>73.959999999999994</v>
      </c>
      <c r="G2402" s="1">
        <v>79.260000000000005</v>
      </c>
      <c r="H2402" s="1">
        <v>27.36</v>
      </c>
      <c r="I2402" s="6">
        <v>180.58</v>
      </c>
      <c r="J2402" s="86"/>
      <c r="K2402" s="86"/>
      <c r="L2402" s="85"/>
      <c r="M2402" s="85"/>
      <c r="N2402" s="85"/>
      <c r="O2402" s="85"/>
      <c r="P2402" s="85"/>
      <c r="Q2402" s="32">
        <f t="shared" si="37"/>
        <v>180.58</v>
      </c>
    </row>
    <row r="2403" spans="1:17" x14ac:dyDescent="0.25">
      <c r="A2403" s="83" t="s">
        <v>10071</v>
      </c>
      <c r="B2403" s="84" t="s">
        <v>17778</v>
      </c>
      <c r="C2403" s="7">
        <v>109</v>
      </c>
      <c r="D2403" s="7">
        <v>10</v>
      </c>
      <c r="E2403" s="1">
        <v>1732.33</v>
      </c>
      <c r="F2403" s="1">
        <v>24.58</v>
      </c>
      <c r="G2403" s="1">
        <v>79.260000000000005</v>
      </c>
      <c r="H2403" s="1">
        <v>25.94</v>
      </c>
      <c r="I2403" s="6">
        <v>129.78</v>
      </c>
      <c r="J2403" s="86"/>
      <c r="K2403" s="86"/>
      <c r="L2403" s="85"/>
      <c r="M2403" s="85"/>
      <c r="N2403" s="85"/>
      <c r="O2403" s="85"/>
      <c r="P2403" s="85"/>
      <c r="Q2403" s="32">
        <f t="shared" si="37"/>
        <v>129.78</v>
      </c>
    </row>
    <row r="2404" spans="1:17" x14ac:dyDescent="0.25">
      <c r="A2404" s="83" t="s">
        <v>10072</v>
      </c>
      <c r="B2404" s="84" t="s">
        <v>17779</v>
      </c>
      <c r="C2404" s="7">
        <v>11</v>
      </c>
      <c r="D2404" s="7">
        <v>6</v>
      </c>
      <c r="E2404" s="1">
        <v>895.74</v>
      </c>
      <c r="F2404" s="1">
        <v>2.48</v>
      </c>
      <c r="G2404" s="1">
        <v>47.55</v>
      </c>
      <c r="H2404" s="1">
        <v>13.41</v>
      </c>
      <c r="I2404" s="6">
        <v>63.44</v>
      </c>
      <c r="J2404" s="86"/>
      <c r="K2404" s="86"/>
      <c r="L2404" s="85"/>
      <c r="M2404" s="85"/>
      <c r="N2404" s="85"/>
      <c r="O2404" s="85"/>
      <c r="P2404" s="85"/>
      <c r="Q2404" s="32">
        <f t="shared" si="37"/>
        <v>63.44</v>
      </c>
    </row>
    <row r="2405" spans="1:17" x14ac:dyDescent="0.25">
      <c r="A2405" s="83" t="s">
        <v>10073</v>
      </c>
      <c r="B2405" s="84" t="s">
        <v>17780</v>
      </c>
      <c r="C2405" s="7">
        <v>18</v>
      </c>
      <c r="D2405" s="7">
        <v>3</v>
      </c>
      <c r="E2405" s="1">
        <v>447.87</v>
      </c>
      <c r="F2405" s="1">
        <v>4.0599999999999996</v>
      </c>
      <c r="G2405" s="1">
        <v>23.78</v>
      </c>
      <c r="H2405" s="1">
        <v>6.7</v>
      </c>
      <c r="I2405" s="6">
        <v>34.54</v>
      </c>
      <c r="J2405" s="86"/>
      <c r="K2405" s="86"/>
      <c r="L2405" s="85"/>
      <c r="M2405" s="85"/>
      <c r="N2405" s="85"/>
      <c r="O2405" s="85"/>
      <c r="P2405" s="85"/>
      <c r="Q2405" s="32">
        <f t="shared" si="37"/>
        <v>34.54</v>
      </c>
    </row>
    <row r="2406" spans="1:17" x14ac:dyDescent="0.25">
      <c r="A2406" s="83" t="s">
        <v>10074</v>
      </c>
      <c r="B2406" s="84" t="s">
        <v>17781</v>
      </c>
      <c r="C2406" s="7">
        <v>110</v>
      </c>
      <c r="D2406" s="7">
        <v>18</v>
      </c>
      <c r="E2406" s="1">
        <v>2352.1999999999998</v>
      </c>
      <c r="F2406" s="1">
        <v>24.8</v>
      </c>
      <c r="G2406" s="1">
        <v>142.66</v>
      </c>
      <c r="H2406" s="1">
        <v>35.22</v>
      </c>
      <c r="I2406" s="6">
        <v>202.68</v>
      </c>
      <c r="J2406" s="86"/>
      <c r="K2406" s="86"/>
      <c r="L2406" s="85"/>
      <c r="M2406" s="85"/>
      <c r="N2406" s="85"/>
      <c r="O2406" s="85"/>
      <c r="P2406" s="85"/>
      <c r="Q2406" s="32">
        <f t="shared" si="37"/>
        <v>202.68</v>
      </c>
    </row>
    <row r="2407" spans="1:17" x14ac:dyDescent="0.25">
      <c r="A2407" s="83" t="s">
        <v>10075</v>
      </c>
      <c r="B2407" s="84" t="s">
        <v>17782</v>
      </c>
      <c r="C2407" s="7">
        <v>56</v>
      </c>
      <c r="D2407" s="7">
        <v>8</v>
      </c>
      <c r="E2407" s="1">
        <v>1132.1199999999999</v>
      </c>
      <c r="F2407" s="1">
        <v>12.62</v>
      </c>
      <c r="G2407" s="1">
        <v>63.41</v>
      </c>
      <c r="H2407" s="1">
        <v>16.95</v>
      </c>
      <c r="I2407" s="6">
        <v>92.98</v>
      </c>
      <c r="J2407" s="86"/>
      <c r="K2407" s="86"/>
      <c r="L2407" s="85"/>
      <c r="M2407" s="85"/>
      <c r="N2407" s="85"/>
      <c r="O2407" s="85"/>
      <c r="P2407" s="85"/>
      <c r="Q2407" s="32">
        <f t="shared" si="37"/>
        <v>92.98</v>
      </c>
    </row>
    <row r="2408" spans="1:17" x14ac:dyDescent="0.25">
      <c r="A2408" s="83" t="s">
        <v>10076</v>
      </c>
      <c r="B2408" s="84" t="s">
        <v>17783</v>
      </c>
      <c r="C2408" s="7">
        <v>266</v>
      </c>
      <c r="D2408" s="7">
        <v>28</v>
      </c>
      <c r="E2408" s="1">
        <v>6248.33</v>
      </c>
      <c r="F2408" s="1">
        <v>59.98</v>
      </c>
      <c r="G2408" s="1">
        <v>221.93</v>
      </c>
      <c r="H2408" s="1">
        <v>93.54</v>
      </c>
      <c r="I2408" s="6">
        <v>375.45</v>
      </c>
      <c r="J2408" s="86"/>
      <c r="K2408" s="86"/>
      <c r="L2408" s="85"/>
      <c r="M2408" s="85"/>
      <c r="N2408" s="85"/>
      <c r="O2408" s="85"/>
      <c r="P2408" s="85"/>
      <c r="Q2408" s="32">
        <f t="shared" si="37"/>
        <v>375.45</v>
      </c>
    </row>
    <row r="2409" spans="1:17" x14ac:dyDescent="0.25">
      <c r="A2409" s="83" t="s">
        <v>10077</v>
      </c>
      <c r="B2409" s="84" t="s">
        <v>17784</v>
      </c>
      <c r="C2409" s="7">
        <v>169</v>
      </c>
      <c r="D2409" s="7">
        <v>11</v>
      </c>
      <c r="E2409" s="1">
        <v>1642.19</v>
      </c>
      <c r="F2409" s="1">
        <v>38.1</v>
      </c>
      <c r="G2409" s="1">
        <v>87.18</v>
      </c>
      <c r="H2409" s="1">
        <v>24.58</v>
      </c>
      <c r="I2409" s="6">
        <v>149.86000000000001</v>
      </c>
      <c r="J2409" s="86"/>
      <c r="K2409" s="86"/>
      <c r="L2409" s="85"/>
      <c r="M2409" s="85"/>
      <c r="N2409" s="85"/>
      <c r="O2409" s="85"/>
      <c r="P2409" s="85"/>
      <c r="Q2409" s="32">
        <f t="shared" si="37"/>
        <v>149.86000000000001</v>
      </c>
    </row>
    <row r="2410" spans="1:17" x14ac:dyDescent="0.25">
      <c r="A2410" s="83" t="s">
        <v>10078</v>
      </c>
      <c r="B2410" s="84" t="s">
        <v>17785</v>
      </c>
      <c r="C2410" s="7">
        <v>718</v>
      </c>
      <c r="D2410" s="7">
        <v>27</v>
      </c>
      <c r="E2410" s="1">
        <v>32389.47</v>
      </c>
      <c r="F2410" s="1">
        <v>161.9</v>
      </c>
      <c r="G2410" s="1">
        <v>214</v>
      </c>
      <c r="H2410" s="1">
        <v>484.91</v>
      </c>
      <c r="I2410" s="6">
        <v>860.81</v>
      </c>
      <c r="J2410" s="86"/>
      <c r="K2410" s="86"/>
      <c r="L2410" s="85"/>
      <c r="M2410" s="85"/>
      <c r="N2410" s="85"/>
      <c r="O2410" s="85"/>
      <c r="P2410" s="85"/>
      <c r="Q2410" s="32">
        <f t="shared" si="37"/>
        <v>860.81</v>
      </c>
    </row>
    <row r="2411" spans="1:17" x14ac:dyDescent="0.25">
      <c r="A2411" s="83" t="s">
        <v>10079</v>
      </c>
      <c r="B2411" s="84" t="s">
        <v>17786</v>
      </c>
      <c r="C2411" s="7">
        <v>126</v>
      </c>
      <c r="D2411" s="7">
        <v>3</v>
      </c>
      <c r="E2411" s="1">
        <v>447.87</v>
      </c>
      <c r="F2411" s="1">
        <v>28.41</v>
      </c>
      <c r="G2411" s="1">
        <v>23.78</v>
      </c>
      <c r="H2411" s="1">
        <v>6.7</v>
      </c>
      <c r="I2411" s="6">
        <v>58.89</v>
      </c>
      <c r="J2411" s="86"/>
      <c r="K2411" s="86"/>
      <c r="L2411" s="85"/>
      <c r="M2411" s="85"/>
      <c r="N2411" s="85"/>
      <c r="O2411" s="85"/>
      <c r="P2411" s="85"/>
      <c r="Q2411" s="32">
        <f t="shared" si="37"/>
        <v>58.89</v>
      </c>
    </row>
    <row r="2412" spans="1:17" x14ac:dyDescent="0.25">
      <c r="A2412" s="83" t="s">
        <v>10080</v>
      </c>
      <c r="B2412" s="84" t="s">
        <v>17787</v>
      </c>
      <c r="C2412" s="7">
        <v>1494</v>
      </c>
      <c r="D2412" s="7">
        <v>25</v>
      </c>
      <c r="E2412" s="1">
        <v>5939.16</v>
      </c>
      <c r="F2412" s="1">
        <v>336.88</v>
      </c>
      <c r="G2412" s="1">
        <v>198.15</v>
      </c>
      <c r="H2412" s="1">
        <v>88.92</v>
      </c>
      <c r="I2412" s="6">
        <v>623.95000000000005</v>
      </c>
      <c r="J2412" s="86"/>
      <c r="K2412" s="86"/>
      <c r="L2412" s="85"/>
      <c r="M2412" s="85"/>
      <c r="N2412" s="85"/>
      <c r="O2412" s="85"/>
      <c r="P2412" s="85"/>
      <c r="Q2412" s="32">
        <f t="shared" si="37"/>
        <v>623.95000000000005</v>
      </c>
    </row>
    <row r="2413" spans="1:17" x14ac:dyDescent="0.25">
      <c r="A2413" s="83" t="s">
        <v>10081</v>
      </c>
      <c r="B2413" s="84" t="s">
        <v>17788</v>
      </c>
      <c r="C2413" s="7">
        <v>489</v>
      </c>
      <c r="D2413" s="7">
        <v>19</v>
      </c>
      <c r="E2413" s="1">
        <v>3147.53</v>
      </c>
      <c r="F2413" s="1">
        <v>110.26</v>
      </c>
      <c r="G2413" s="1">
        <v>150.59</v>
      </c>
      <c r="H2413" s="1">
        <v>47.12</v>
      </c>
      <c r="I2413" s="6">
        <v>307.97000000000003</v>
      </c>
      <c r="J2413" s="86"/>
      <c r="K2413" s="86"/>
      <c r="L2413" s="85"/>
      <c r="M2413" s="85"/>
      <c r="N2413" s="85"/>
      <c r="O2413" s="85"/>
      <c r="P2413" s="85"/>
      <c r="Q2413" s="32">
        <f t="shared" si="37"/>
        <v>307.97000000000003</v>
      </c>
    </row>
    <row r="2414" spans="1:17" x14ac:dyDescent="0.25">
      <c r="A2414" s="83" t="s">
        <v>10082</v>
      </c>
      <c r="B2414" s="84" t="s">
        <v>17789</v>
      </c>
      <c r="C2414" s="7">
        <v>1775</v>
      </c>
      <c r="D2414" s="7">
        <v>45</v>
      </c>
      <c r="E2414" s="1">
        <v>9412.7999999999993</v>
      </c>
      <c r="F2414" s="1">
        <v>400.24</v>
      </c>
      <c r="G2414" s="1">
        <v>356.66</v>
      </c>
      <c r="H2414" s="1">
        <v>140.91999999999999</v>
      </c>
      <c r="I2414" s="6">
        <v>897.82</v>
      </c>
      <c r="J2414" s="86"/>
      <c r="K2414" s="86"/>
      <c r="L2414" s="85"/>
      <c r="M2414" s="85"/>
      <c r="N2414" s="85"/>
      <c r="O2414" s="85"/>
      <c r="P2414" s="85"/>
      <c r="Q2414" s="32">
        <f t="shared" si="37"/>
        <v>897.82</v>
      </c>
    </row>
    <row r="2415" spans="1:17" x14ac:dyDescent="0.25">
      <c r="A2415" s="83" t="s">
        <v>10083</v>
      </c>
      <c r="B2415" s="84" t="s">
        <v>17790</v>
      </c>
      <c r="C2415" s="7">
        <v>68</v>
      </c>
      <c r="D2415" s="7">
        <v>8</v>
      </c>
      <c r="E2415" s="1">
        <v>1194.32</v>
      </c>
      <c r="F2415" s="1">
        <v>15.34</v>
      </c>
      <c r="G2415" s="1">
        <v>63.41</v>
      </c>
      <c r="H2415" s="1">
        <v>17.88</v>
      </c>
      <c r="I2415" s="6">
        <v>96.63</v>
      </c>
      <c r="J2415" s="86"/>
      <c r="K2415" s="86"/>
      <c r="L2415" s="85"/>
      <c r="M2415" s="85"/>
      <c r="N2415" s="85"/>
      <c r="O2415" s="85"/>
      <c r="P2415" s="85"/>
      <c r="Q2415" s="32">
        <f t="shared" si="37"/>
        <v>96.63</v>
      </c>
    </row>
    <row r="2416" spans="1:17" x14ac:dyDescent="0.25">
      <c r="A2416" s="83" t="s">
        <v>10084</v>
      </c>
      <c r="B2416" s="84" t="s">
        <v>17791</v>
      </c>
      <c r="C2416" s="7">
        <v>188</v>
      </c>
      <c r="D2416" s="7">
        <v>18</v>
      </c>
      <c r="E2416" s="1">
        <v>4303.04</v>
      </c>
      <c r="F2416" s="1">
        <v>42.39</v>
      </c>
      <c r="G2416" s="1">
        <v>142.66</v>
      </c>
      <c r="H2416" s="1">
        <v>64.42</v>
      </c>
      <c r="I2416" s="6">
        <v>249.47</v>
      </c>
      <c r="J2416" s="86"/>
      <c r="K2416" s="86"/>
      <c r="L2416" s="85"/>
      <c r="M2416" s="85"/>
      <c r="N2416" s="85"/>
      <c r="O2416" s="85"/>
      <c r="P2416" s="85"/>
      <c r="Q2416" s="32">
        <f t="shared" si="37"/>
        <v>249.47</v>
      </c>
    </row>
    <row r="2417" spans="1:17" x14ac:dyDescent="0.25">
      <c r="A2417" s="83" t="s">
        <v>10085</v>
      </c>
      <c r="B2417" s="84" t="s">
        <v>17792</v>
      </c>
      <c r="C2417" s="7">
        <v>700</v>
      </c>
      <c r="D2417" s="7">
        <v>18</v>
      </c>
      <c r="E2417" s="1">
        <v>2735.55</v>
      </c>
      <c r="F2417" s="1">
        <v>157.84</v>
      </c>
      <c r="G2417" s="1">
        <v>142.66</v>
      </c>
      <c r="H2417" s="1">
        <v>40.950000000000003</v>
      </c>
      <c r="I2417" s="6">
        <v>341.45</v>
      </c>
      <c r="J2417" s="86"/>
      <c r="K2417" s="86"/>
      <c r="L2417" s="85"/>
      <c r="M2417" s="85"/>
      <c r="N2417" s="85"/>
      <c r="O2417" s="85"/>
      <c r="P2417" s="85"/>
      <c r="Q2417" s="32">
        <f t="shared" si="37"/>
        <v>341.45</v>
      </c>
    </row>
    <row r="2418" spans="1:17" x14ac:dyDescent="0.25">
      <c r="A2418" s="83" t="s">
        <v>10086</v>
      </c>
      <c r="B2418" s="84" t="s">
        <v>17793</v>
      </c>
      <c r="C2418" s="7">
        <v>75</v>
      </c>
      <c r="D2418" s="7">
        <v>7</v>
      </c>
      <c r="E2418" s="1">
        <v>1045.03</v>
      </c>
      <c r="F2418" s="1">
        <v>16.91</v>
      </c>
      <c r="G2418" s="1">
        <v>55.48</v>
      </c>
      <c r="H2418" s="1">
        <v>15.65</v>
      </c>
      <c r="I2418" s="6">
        <v>88.04</v>
      </c>
      <c r="J2418" s="86"/>
      <c r="K2418" s="86"/>
      <c r="L2418" s="85"/>
      <c r="M2418" s="85"/>
      <c r="N2418" s="85"/>
      <c r="O2418" s="85"/>
      <c r="P2418" s="85"/>
      <c r="Q2418" s="32">
        <f t="shared" si="37"/>
        <v>88.04</v>
      </c>
    </row>
    <row r="2419" spans="1:17" x14ac:dyDescent="0.25">
      <c r="A2419" s="83" t="s">
        <v>10087</v>
      </c>
      <c r="B2419" s="84" t="s">
        <v>17794</v>
      </c>
      <c r="C2419" s="7">
        <v>863</v>
      </c>
      <c r="D2419" s="7">
        <v>36</v>
      </c>
      <c r="E2419" s="1">
        <v>5031.04</v>
      </c>
      <c r="F2419" s="1">
        <v>191.78</v>
      </c>
      <c r="G2419" s="1">
        <v>384.3</v>
      </c>
      <c r="H2419" s="1">
        <v>93.58</v>
      </c>
      <c r="I2419" s="6">
        <v>669.66</v>
      </c>
      <c r="J2419" s="86"/>
      <c r="K2419" s="86"/>
      <c r="L2419" s="85"/>
      <c r="M2419" s="85"/>
      <c r="N2419" s="85"/>
      <c r="O2419" s="85"/>
      <c r="P2419" s="85"/>
      <c r="Q2419" s="32">
        <f t="shared" si="37"/>
        <v>669.66</v>
      </c>
    </row>
    <row r="2420" spans="1:17" x14ac:dyDescent="0.25">
      <c r="A2420" s="83" t="s">
        <v>10088</v>
      </c>
      <c r="B2420" s="84" t="s">
        <v>17795</v>
      </c>
      <c r="C2420" s="7">
        <v>765</v>
      </c>
      <c r="D2420" s="7">
        <v>96</v>
      </c>
      <c r="E2420" s="1">
        <v>154397.28</v>
      </c>
      <c r="F2420" s="1">
        <v>169.99</v>
      </c>
      <c r="G2420" s="1">
        <v>1024.81</v>
      </c>
      <c r="H2420" s="1">
        <v>2872.06</v>
      </c>
      <c r="I2420" s="6">
        <v>4066.86</v>
      </c>
      <c r="J2420" s="86"/>
      <c r="K2420" s="86"/>
      <c r="L2420" s="85"/>
      <c r="M2420" s="85"/>
      <c r="N2420" s="85"/>
      <c r="O2420" s="85"/>
      <c r="P2420" s="85"/>
      <c r="Q2420" s="32">
        <f t="shared" si="37"/>
        <v>4066.86</v>
      </c>
    </row>
    <row r="2421" spans="1:17" x14ac:dyDescent="0.25">
      <c r="A2421" s="83" t="s">
        <v>10089</v>
      </c>
      <c r="B2421" s="84" t="s">
        <v>17796</v>
      </c>
      <c r="C2421" s="7">
        <v>155</v>
      </c>
      <c r="D2421" s="7">
        <v>11</v>
      </c>
      <c r="E2421" s="1">
        <v>1691.92</v>
      </c>
      <c r="F2421" s="1">
        <v>34.44</v>
      </c>
      <c r="G2421" s="1">
        <v>117.42</v>
      </c>
      <c r="H2421" s="1">
        <v>31.47</v>
      </c>
      <c r="I2421" s="6">
        <v>183.33</v>
      </c>
      <c r="J2421" s="86"/>
      <c r="K2421" s="86"/>
      <c r="L2421" s="85"/>
      <c r="M2421" s="85"/>
      <c r="N2421" s="85"/>
      <c r="O2421" s="85"/>
      <c r="P2421" s="85"/>
      <c r="Q2421" s="32">
        <f t="shared" si="37"/>
        <v>183.33</v>
      </c>
    </row>
    <row r="2422" spans="1:17" x14ac:dyDescent="0.25">
      <c r="A2422" s="83" t="s">
        <v>10090</v>
      </c>
      <c r="B2422" s="84" t="s">
        <v>17797</v>
      </c>
      <c r="C2422" s="7">
        <v>759</v>
      </c>
      <c r="D2422" s="7">
        <v>30</v>
      </c>
      <c r="E2422" s="1">
        <v>4947.3100000000004</v>
      </c>
      <c r="F2422" s="1">
        <v>168.66</v>
      </c>
      <c r="G2422" s="1">
        <v>320.26</v>
      </c>
      <c r="H2422" s="1">
        <v>92.03</v>
      </c>
      <c r="I2422" s="6">
        <v>580.95000000000005</v>
      </c>
      <c r="J2422" s="86"/>
      <c r="K2422" s="86"/>
      <c r="L2422" s="85"/>
      <c r="M2422" s="85"/>
      <c r="N2422" s="85"/>
      <c r="O2422" s="85"/>
      <c r="P2422" s="85"/>
      <c r="Q2422" s="32">
        <f t="shared" si="37"/>
        <v>580.95000000000005</v>
      </c>
    </row>
    <row r="2423" spans="1:17" x14ac:dyDescent="0.25">
      <c r="A2423" s="83" t="s">
        <v>10091</v>
      </c>
      <c r="B2423" s="84" t="s">
        <v>17798</v>
      </c>
      <c r="C2423" s="7">
        <v>602</v>
      </c>
      <c r="D2423" s="7">
        <v>28</v>
      </c>
      <c r="E2423" s="1">
        <v>5747.01</v>
      </c>
      <c r="F2423" s="1">
        <v>133.78</v>
      </c>
      <c r="G2423" s="1">
        <v>298.89999999999998</v>
      </c>
      <c r="H2423" s="1">
        <v>106.9</v>
      </c>
      <c r="I2423" s="6">
        <v>539.58000000000004</v>
      </c>
      <c r="J2423" s="86"/>
      <c r="K2423" s="86"/>
      <c r="L2423" s="85"/>
      <c r="M2423" s="85"/>
      <c r="N2423" s="85"/>
      <c r="O2423" s="85"/>
      <c r="P2423" s="85"/>
      <c r="Q2423" s="32">
        <f t="shared" si="37"/>
        <v>539.58000000000004</v>
      </c>
    </row>
    <row r="2424" spans="1:17" x14ac:dyDescent="0.25">
      <c r="A2424" s="83" t="s">
        <v>10092</v>
      </c>
      <c r="B2424" s="84" t="s">
        <v>17799</v>
      </c>
      <c r="C2424" s="7">
        <v>1593</v>
      </c>
      <c r="D2424" s="7">
        <v>77</v>
      </c>
      <c r="E2424" s="1">
        <v>16333.02</v>
      </c>
      <c r="F2424" s="1">
        <v>353.99</v>
      </c>
      <c r="G2424" s="1">
        <v>821.98</v>
      </c>
      <c r="H2424" s="1">
        <v>303.82</v>
      </c>
      <c r="I2424" s="6">
        <v>1479.79</v>
      </c>
      <c r="J2424" s="86"/>
      <c r="K2424" s="86"/>
      <c r="L2424" s="85"/>
      <c r="M2424" s="85"/>
      <c r="N2424" s="85"/>
      <c r="O2424" s="85"/>
      <c r="P2424" s="85"/>
      <c r="Q2424" s="32">
        <f t="shared" si="37"/>
        <v>1479.79</v>
      </c>
    </row>
    <row r="2425" spans="1:17" x14ac:dyDescent="0.25">
      <c r="A2425" s="83" t="s">
        <v>10093</v>
      </c>
      <c r="B2425" s="84" t="s">
        <v>17800</v>
      </c>
      <c r="C2425" s="7">
        <v>2332</v>
      </c>
      <c r="D2425" s="7">
        <v>48</v>
      </c>
      <c r="E2425" s="1">
        <v>121412.49</v>
      </c>
      <c r="F2425" s="1">
        <v>518.21</v>
      </c>
      <c r="G2425" s="1">
        <v>512.41</v>
      </c>
      <c r="H2425" s="1">
        <v>2258.48</v>
      </c>
      <c r="I2425" s="6">
        <v>3289.1</v>
      </c>
      <c r="J2425" s="86"/>
      <c r="K2425" s="86"/>
      <c r="L2425" s="85"/>
      <c r="M2425" s="85"/>
      <c r="N2425" s="85"/>
      <c r="O2425" s="85"/>
      <c r="P2425" s="85"/>
      <c r="Q2425" s="32">
        <f t="shared" si="37"/>
        <v>3289.1</v>
      </c>
    </row>
    <row r="2426" spans="1:17" x14ac:dyDescent="0.25">
      <c r="A2426" s="83" t="s">
        <v>10094</v>
      </c>
      <c r="B2426" s="84" t="s">
        <v>17801</v>
      </c>
      <c r="C2426" s="7">
        <v>5654</v>
      </c>
      <c r="D2426" s="7">
        <v>79</v>
      </c>
      <c r="E2426" s="1">
        <v>117201.05</v>
      </c>
      <c r="F2426" s="1">
        <v>1256.42</v>
      </c>
      <c r="G2426" s="1">
        <v>843.34</v>
      </c>
      <c r="H2426" s="1">
        <v>2180.14</v>
      </c>
      <c r="I2426" s="6">
        <v>4279.8999999999996</v>
      </c>
      <c r="J2426" s="86"/>
      <c r="K2426" s="86"/>
      <c r="L2426" s="85"/>
      <c r="M2426" s="85"/>
      <c r="N2426" s="85"/>
      <c r="O2426" s="85"/>
      <c r="P2426" s="85"/>
      <c r="Q2426" s="32">
        <f t="shared" si="37"/>
        <v>4279.8999999999996</v>
      </c>
    </row>
    <row r="2427" spans="1:17" x14ac:dyDescent="0.25">
      <c r="A2427" s="83" t="s">
        <v>10095</v>
      </c>
      <c r="B2427" s="84" t="s">
        <v>17802</v>
      </c>
      <c r="C2427" s="7">
        <v>6608</v>
      </c>
      <c r="D2427" s="7">
        <v>101</v>
      </c>
      <c r="E2427" s="1">
        <v>180186.43</v>
      </c>
      <c r="F2427" s="1">
        <v>1468.41</v>
      </c>
      <c r="G2427" s="1">
        <v>1078.18</v>
      </c>
      <c r="H2427" s="1">
        <v>3351.78</v>
      </c>
      <c r="I2427" s="6">
        <v>5898.37</v>
      </c>
      <c r="J2427" s="86"/>
      <c r="K2427" s="86"/>
      <c r="L2427" s="85"/>
      <c r="M2427" s="85"/>
      <c r="N2427" s="85"/>
      <c r="O2427" s="85"/>
      <c r="P2427" s="85"/>
      <c r="Q2427" s="32">
        <f t="shared" si="37"/>
        <v>5898.37</v>
      </c>
    </row>
    <row r="2428" spans="1:17" x14ac:dyDescent="0.25">
      <c r="A2428" s="83" t="s">
        <v>10096</v>
      </c>
      <c r="B2428" s="84" t="s">
        <v>17803</v>
      </c>
      <c r="C2428" s="7">
        <v>396</v>
      </c>
      <c r="D2428" s="7">
        <v>43</v>
      </c>
      <c r="E2428" s="1">
        <v>46023.360000000001</v>
      </c>
      <c r="F2428" s="1">
        <v>88</v>
      </c>
      <c r="G2428" s="1">
        <v>459.03</v>
      </c>
      <c r="H2428" s="1">
        <v>856.11</v>
      </c>
      <c r="I2428" s="6">
        <v>1403.14</v>
      </c>
      <c r="J2428" s="86"/>
      <c r="K2428" s="86"/>
      <c r="L2428" s="85"/>
      <c r="M2428" s="85"/>
      <c r="N2428" s="85"/>
      <c r="O2428" s="85"/>
      <c r="P2428" s="85"/>
      <c r="Q2428" s="32">
        <f t="shared" si="37"/>
        <v>1403.14</v>
      </c>
    </row>
    <row r="2429" spans="1:17" x14ac:dyDescent="0.25">
      <c r="A2429" s="83" t="s">
        <v>10097</v>
      </c>
      <c r="B2429" s="84" t="s">
        <v>17804</v>
      </c>
      <c r="C2429" s="7">
        <v>951</v>
      </c>
      <c r="D2429" s="7">
        <v>24</v>
      </c>
      <c r="E2429" s="1">
        <v>4550.78</v>
      </c>
      <c r="F2429" s="1">
        <v>211.33</v>
      </c>
      <c r="G2429" s="1">
        <v>256.2</v>
      </c>
      <c r="H2429" s="1">
        <v>84.66</v>
      </c>
      <c r="I2429" s="6">
        <v>552.19000000000005</v>
      </c>
      <c r="J2429" s="86"/>
      <c r="K2429" s="86"/>
      <c r="L2429" s="85"/>
      <c r="M2429" s="85"/>
      <c r="N2429" s="85"/>
      <c r="O2429" s="85"/>
      <c r="P2429" s="85"/>
      <c r="Q2429" s="32">
        <f t="shared" si="37"/>
        <v>552.19000000000005</v>
      </c>
    </row>
    <row r="2430" spans="1:17" x14ac:dyDescent="0.25">
      <c r="A2430" s="83" t="s">
        <v>10098</v>
      </c>
      <c r="B2430" s="84" t="s">
        <v>17805</v>
      </c>
      <c r="C2430" s="7">
        <v>1641</v>
      </c>
      <c r="D2430" s="7">
        <v>49</v>
      </c>
      <c r="E2430" s="1">
        <v>7982.22</v>
      </c>
      <c r="F2430" s="1">
        <v>364.66</v>
      </c>
      <c r="G2430" s="1">
        <v>523.08000000000004</v>
      </c>
      <c r="H2430" s="1">
        <v>148.47999999999999</v>
      </c>
      <c r="I2430" s="6">
        <v>1036.22</v>
      </c>
      <c r="J2430" s="86"/>
      <c r="K2430" s="86"/>
      <c r="L2430" s="85"/>
      <c r="M2430" s="85"/>
      <c r="N2430" s="85"/>
      <c r="O2430" s="85"/>
      <c r="P2430" s="85"/>
      <c r="Q2430" s="32">
        <f t="shared" si="37"/>
        <v>1036.22</v>
      </c>
    </row>
    <row r="2431" spans="1:17" x14ac:dyDescent="0.25">
      <c r="A2431" s="83" t="s">
        <v>10099</v>
      </c>
      <c r="B2431" s="84" t="s">
        <v>17806</v>
      </c>
      <c r="C2431" s="7">
        <v>3891</v>
      </c>
      <c r="D2431" s="7">
        <v>154</v>
      </c>
      <c r="E2431" s="1">
        <v>48599.59</v>
      </c>
      <c r="F2431" s="1">
        <v>864.65</v>
      </c>
      <c r="G2431" s="1">
        <v>1643.97</v>
      </c>
      <c r="H2431" s="1">
        <v>904.03</v>
      </c>
      <c r="I2431" s="6">
        <v>3412.65</v>
      </c>
      <c r="J2431" s="86"/>
      <c r="K2431" s="86"/>
      <c r="L2431" s="85"/>
      <c r="M2431" s="85"/>
      <c r="N2431" s="85"/>
      <c r="O2431" s="85"/>
      <c r="P2431" s="85"/>
      <c r="Q2431" s="32">
        <f t="shared" si="37"/>
        <v>3412.65</v>
      </c>
    </row>
    <row r="2432" spans="1:17" x14ac:dyDescent="0.25">
      <c r="A2432" s="83" t="s">
        <v>10100</v>
      </c>
      <c r="B2432" s="84" t="s">
        <v>17807</v>
      </c>
      <c r="C2432" s="7">
        <v>89</v>
      </c>
      <c r="D2432" s="7">
        <v>10</v>
      </c>
      <c r="E2432" s="1">
        <v>1492.9</v>
      </c>
      <c r="F2432" s="1">
        <v>19.78</v>
      </c>
      <c r="G2432" s="1">
        <v>106.75</v>
      </c>
      <c r="H2432" s="1">
        <v>27.77</v>
      </c>
      <c r="I2432" s="6">
        <v>154.30000000000001</v>
      </c>
      <c r="J2432" s="86"/>
      <c r="K2432" s="86"/>
      <c r="L2432" s="85"/>
      <c r="M2432" s="85"/>
      <c r="N2432" s="85"/>
      <c r="O2432" s="85"/>
      <c r="P2432" s="85"/>
      <c r="Q2432" s="32">
        <f t="shared" si="37"/>
        <v>154.30000000000001</v>
      </c>
    </row>
    <row r="2433" spans="1:17" x14ac:dyDescent="0.25">
      <c r="A2433" s="83" t="s">
        <v>10101</v>
      </c>
      <c r="B2433" s="84" t="s">
        <v>17808</v>
      </c>
      <c r="C2433" s="7">
        <v>20053</v>
      </c>
      <c r="D2433" s="7">
        <v>235</v>
      </c>
      <c r="E2433" s="1">
        <v>124114.32</v>
      </c>
      <c r="F2433" s="1">
        <v>4456.1099999999997</v>
      </c>
      <c r="G2433" s="1">
        <v>2508.65</v>
      </c>
      <c r="H2433" s="1">
        <v>2308.7399999999998</v>
      </c>
      <c r="I2433" s="6">
        <v>9273.5</v>
      </c>
      <c r="J2433" s="86"/>
      <c r="K2433" s="86"/>
      <c r="L2433" s="85"/>
      <c r="M2433" s="85"/>
      <c r="N2433" s="85"/>
      <c r="O2433" s="85"/>
      <c r="P2433" s="85"/>
      <c r="Q2433" s="32">
        <f t="shared" si="37"/>
        <v>9273.5</v>
      </c>
    </row>
    <row r="2434" spans="1:17" x14ac:dyDescent="0.25">
      <c r="A2434" s="83" t="s">
        <v>10102</v>
      </c>
      <c r="B2434" s="84" t="s">
        <v>17809</v>
      </c>
      <c r="C2434" s="7">
        <v>1001</v>
      </c>
      <c r="D2434" s="7">
        <v>37</v>
      </c>
      <c r="E2434" s="1">
        <v>8440.83</v>
      </c>
      <c r="F2434" s="1">
        <v>222.44</v>
      </c>
      <c r="G2434" s="1">
        <v>394.98</v>
      </c>
      <c r="H2434" s="1">
        <v>157.02000000000001</v>
      </c>
      <c r="I2434" s="6">
        <v>774.44</v>
      </c>
      <c r="J2434" s="86"/>
      <c r="K2434" s="86"/>
      <c r="L2434" s="85"/>
      <c r="M2434" s="85"/>
      <c r="N2434" s="85"/>
      <c r="O2434" s="85"/>
      <c r="P2434" s="85"/>
      <c r="Q2434" s="32">
        <f t="shared" si="37"/>
        <v>774.44</v>
      </c>
    </row>
    <row r="2435" spans="1:17" x14ac:dyDescent="0.25">
      <c r="A2435" s="83" t="s">
        <v>10103</v>
      </c>
      <c r="B2435" s="84" t="s">
        <v>17810</v>
      </c>
      <c r="C2435" s="7">
        <v>678</v>
      </c>
      <c r="D2435" s="7">
        <v>30</v>
      </c>
      <c r="E2435" s="1">
        <v>5814.28</v>
      </c>
      <c r="F2435" s="1">
        <v>150.66</v>
      </c>
      <c r="G2435" s="1">
        <v>320.26</v>
      </c>
      <c r="H2435" s="1">
        <v>108.15</v>
      </c>
      <c r="I2435" s="6">
        <v>579.07000000000005</v>
      </c>
      <c r="J2435" s="86"/>
      <c r="K2435" s="86"/>
      <c r="L2435" s="85"/>
      <c r="M2435" s="85"/>
      <c r="N2435" s="85"/>
      <c r="O2435" s="85"/>
      <c r="P2435" s="85"/>
      <c r="Q2435" s="32">
        <f t="shared" si="37"/>
        <v>579.07000000000005</v>
      </c>
    </row>
    <row r="2436" spans="1:17" x14ac:dyDescent="0.25">
      <c r="A2436" s="83" t="s">
        <v>10104</v>
      </c>
      <c r="B2436" s="84" t="s">
        <v>17811</v>
      </c>
      <c r="C2436" s="7">
        <v>2487</v>
      </c>
      <c r="D2436" s="7">
        <v>57</v>
      </c>
      <c r="E2436" s="1">
        <v>11311.67</v>
      </c>
      <c r="F2436" s="1">
        <v>552.66</v>
      </c>
      <c r="G2436" s="1">
        <v>608.48</v>
      </c>
      <c r="H2436" s="1">
        <v>210.42</v>
      </c>
      <c r="I2436" s="6">
        <v>1371.56</v>
      </c>
      <c r="J2436" s="86"/>
      <c r="K2436" s="86"/>
      <c r="L2436" s="85"/>
      <c r="M2436" s="85"/>
      <c r="N2436" s="85"/>
      <c r="O2436" s="85"/>
      <c r="P2436" s="85"/>
      <c r="Q2436" s="32">
        <f t="shared" si="37"/>
        <v>1371.56</v>
      </c>
    </row>
    <row r="2437" spans="1:17" x14ac:dyDescent="0.25">
      <c r="A2437" s="83" t="s">
        <v>10105</v>
      </c>
      <c r="B2437" s="84" t="s">
        <v>17812</v>
      </c>
      <c r="C2437" s="7">
        <v>4991</v>
      </c>
      <c r="D2437" s="7">
        <v>117</v>
      </c>
      <c r="E2437" s="1">
        <v>30443.55</v>
      </c>
      <c r="F2437" s="1">
        <v>1109.0899999999999</v>
      </c>
      <c r="G2437" s="1">
        <v>1248.98</v>
      </c>
      <c r="H2437" s="1">
        <v>566.29999999999995</v>
      </c>
      <c r="I2437" s="6">
        <v>2924.37</v>
      </c>
      <c r="J2437" s="86"/>
      <c r="K2437" s="86"/>
      <c r="L2437" s="85"/>
      <c r="M2437" s="85"/>
      <c r="N2437" s="85"/>
      <c r="O2437" s="85"/>
      <c r="P2437" s="85"/>
      <c r="Q2437" s="32">
        <f t="shared" si="37"/>
        <v>2924.37</v>
      </c>
    </row>
    <row r="2438" spans="1:17" x14ac:dyDescent="0.25">
      <c r="A2438" s="83" t="s">
        <v>10106</v>
      </c>
      <c r="B2438" s="84" t="s">
        <v>17813</v>
      </c>
      <c r="C2438" s="7">
        <v>186</v>
      </c>
      <c r="D2438" s="7">
        <v>23</v>
      </c>
      <c r="E2438" s="1">
        <v>41786.69</v>
      </c>
      <c r="F2438" s="1">
        <v>41.34</v>
      </c>
      <c r="G2438" s="1">
        <v>245.53</v>
      </c>
      <c r="H2438" s="1">
        <v>777.3</v>
      </c>
      <c r="I2438" s="6">
        <v>1064.17</v>
      </c>
      <c r="J2438" s="86"/>
      <c r="K2438" s="86"/>
      <c r="L2438" s="85"/>
      <c r="M2438" s="85"/>
      <c r="N2438" s="85"/>
      <c r="O2438" s="85"/>
      <c r="P2438" s="85"/>
      <c r="Q2438" s="32">
        <f t="shared" si="37"/>
        <v>1064.17</v>
      </c>
    </row>
    <row r="2439" spans="1:17" x14ac:dyDescent="0.25">
      <c r="A2439" s="83" t="s">
        <v>10107</v>
      </c>
      <c r="B2439" s="84" t="s">
        <v>17814</v>
      </c>
      <c r="C2439" s="7">
        <v>11159</v>
      </c>
      <c r="D2439" s="7">
        <v>106</v>
      </c>
      <c r="E2439" s="1">
        <v>37162.89</v>
      </c>
      <c r="F2439" s="1">
        <v>2479.7199999999998</v>
      </c>
      <c r="G2439" s="1">
        <v>1131.56</v>
      </c>
      <c r="H2439" s="1">
        <v>691.3</v>
      </c>
      <c r="I2439" s="6">
        <v>4302.58</v>
      </c>
      <c r="J2439" s="86"/>
      <c r="K2439" s="86"/>
      <c r="L2439" s="85"/>
      <c r="M2439" s="85"/>
      <c r="N2439" s="85"/>
      <c r="O2439" s="85"/>
      <c r="P2439" s="85"/>
      <c r="Q2439" s="32">
        <f t="shared" si="37"/>
        <v>4302.58</v>
      </c>
    </row>
    <row r="2440" spans="1:17" x14ac:dyDescent="0.25">
      <c r="A2440" s="83" t="s">
        <v>10108</v>
      </c>
      <c r="B2440" s="84" t="s">
        <v>17815</v>
      </c>
      <c r="C2440" s="7">
        <v>39914</v>
      </c>
      <c r="D2440" s="7">
        <v>500</v>
      </c>
      <c r="E2440" s="1">
        <v>223801.68</v>
      </c>
      <c r="F2440" s="1">
        <v>8869.57</v>
      </c>
      <c r="G2440" s="1">
        <v>5337.54</v>
      </c>
      <c r="H2440" s="1">
        <v>4163.1000000000004</v>
      </c>
      <c r="I2440" s="6">
        <v>18370.21</v>
      </c>
      <c r="J2440" s="86"/>
      <c r="K2440" s="86"/>
      <c r="L2440" s="85"/>
      <c r="M2440" s="85"/>
      <c r="N2440" s="85"/>
      <c r="O2440" s="85"/>
      <c r="P2440" s="85"/>
      <c r="Q2440" s="32">
        <f t="shared" si="37"/>
        <v>18370.21</v>
      </c>
    </row>
    <row r="2441" spans="1:17" x14ac:dyDescent="0.25">
      <c r="A2441" s="83" t="s">
        <v>10109</v>
      </c>
      <c r="B2441" s="84" t="s">
        <v>17816</v>
      </c>
      <c r="C2441" s="7">
        <v>375</v>
      </c>
      <c r="D2441" s="7">
        <v>28</v>
      </c>
      <c r="E2441" s="1">
        <v>4276.97</v>
      </c>
      <c r="F2441" s="1">
        <v>83.33</v>
      </c>
      <c r="G2441" s="1">
        <v>298.89999999999998</v>
      </c>
      <c r="H2441" s="1">
        <v>79.56</v>
      </c>
      <c r="I2441" s="6">
        <v>461.79</v>
      </c>
      <c r="J2441" s="86"/>
      <c r="K2441" s="86"/>
      <c r="L2441" s="85"/>
      <c r="M2441" s="85"/>
      <c r="N2441" s="85"/>
      <c r="O2441" s="85"/>
      <c r="P2441" s="85"/>
      <c r="Q2441" s="32">
        <f t="shared" si="37"/>
        <v>461.79</v>
      </c>
    </row>
    <row r="2442" spans="1:17" x14ac:dyDescent="0.25">
      <c r="A2442" s="83" t="s">
        <v>10110</v>
      </c>
      <c r="B2442" s="84" t="s">
        <v>17817</v>
      </c>
      <c r="C2442" s="7">
        <v>1761</v>
      </c>
      <c r="D2442" s="7">
        <v>35</v>
      </c>
      <c r="E2442" s="1">
        <v>6926.93</v>
      </c>
      <c r="F2442" s="1">
        <v>391.32</v>
      </c>
      <c r="G2442" s="1">
        <v>373.63</v>
      </c>
      <c r="H2442" s="1">
        <v>128.86000000000001</v>
      </c>
      <c r="I2442" s="6">
        <v>893.81</v>
      </c>
      <c r="J2442" s="86"/>
      <c r="K2442" s="86"/>
      <c r="L2442" s="85"/>
      <c r="M2442" s="85"/>
      <c r="N2442" s="85"/>
      <c r="O2442" s="85"/>
      <c r="P2442" s="85"/>
      <c r="Q2442" s="32">
        <f t="shared" si="37"/>
        <v>893.81</v>
      </c>
    </row>
    <row r="2443" spans="1:17" x14ac:dyDescent="0.25">
      <c r="A2443" s="83" t="s">
        <v>10111</v>
      </c>
      <c r="B2443" s="84" t="s">
        <v>17818</v>
      </c>
      <c r="C2443" s="7">
        <v>733</v>
      </c>
      <c r="D2443" s="7">
        <v>24</v>
      </c>
      <c r="E2443" s="1">
        <v>7387.71</v>
      </c>
      <c r="F2443" s="1">
        <v>162.88999999999999</v>
      </c>
      <c r="G2443" s="1">
        <v>256.2</v>
      </c>
      <c r="H2443" s="1">
        <v>137.41999999999999</v>
      </c>
      <c r="I2443" s="6">
        <v>556.51</v>
      </c>
      <c r="J2443" s="86"/>
      <c r="K2443" s="86"/>
      <c r="L2443" s="85"/>
      <c r="M2443" s="85"/>
      <c r="N2443" s="85"/>
      <c r="O2443" s="85"/>
      <c r="P2443" s="85"/>
      <c r="Q2443" s="32">
        <f t="shared" si="37"/>
        <v>556.51</v>
      </c>
    </row>
    <row r="2444" spans="1:17" x14ac:dyDescent="0.25">
      <c r="A2444" s="83" t="s">
        <v>10112</v>
      </c>
      <c r="B2444" s="84" t="s">
        <v>17819</v>
      </c>
      <c r="C2444" s="7">
        <v>3762</v>
      </c>
      <c r="D2444" s="7">
        <v>64</v>
      </c>
      <c r="E2444" s="1">
        <v>19046.02</v>
      </c>
      <c r="F2444" s="1">
        <v>835.98</v>
      </c>
      <c r="G2444" s="1">
        <v>683.21</v>
      </c>
      <c r="H2444" s="1">
        <v>354.29</v>
      </c>
      <c r="I2444" s="6">
        <v>1873.48</v>
      </c>
      <c r="J2444" s="86"/>
      <c r="K2444" s="86"/>
      <c r="L2444" s="85"/>
      <c r="M2444" s="85"/>
      <c r="N2444" s="85"/>
      <c r="O2444" s="85"/>
      <c r="P2444" s="85"/>
      <c r="Q2444" s="32">
        <f t="shared" si="37"/>
        <v>1873.48</v>
      </c>
    </row>
    <row r="2445" spans="1:17" x14ac:dyDescent="0.25">
      <c r="A2445" s="83" t="s">
        <v>10113</v>
      </c>
      <c r="B2445" s="84" t="s">
        <v>17820</v>
      </c>
      <c r="C2445" s="7">
        <v>389</v>
      </c>
      <c r="D2445" s="7">
        <v>20</v>
      </c>
      <c r="E2445" s="1">
        <v>3285.44</v>
      </c>
      <c r="F2445" s="1">
        <v>86.44</v>
      </c>
      <c r="G2445" s="1">
        <v>213.5</v>
      </c>
      <c r="H2445" s="1">
        <v>61.11</v>
      </c>
      <c r="I2445" s="6">
        <v>361.05</v>
      </c>
      <c r="J2445" s="86"/>
      <c r="K2445" s="86"/>
      <c r="L2445" s="85"/>
      <c r="M2445" s="85"/>
      <c r="N2445" s="85"/>
      <c r="O2445" s="85"/>
      <c r="P2445" s="85"/>
      <c r="Q2445" s="32">
        <f t="shared" si="37"/>
        <v>361.05</v>
      </c>
    </row>
    <row r="2446" spans="1:17" x14ac:dyDescent="0.25">
      <c r="A2446" s="83" t="s">
        <v>10114</v>
      </c>
      <c r="B2446" s="84" t="s">
        <v>17821</v>
      </c>
      <c r="C2446" s="7">
        <v>272</v>
      </c>
      <c r="D2446" s="7">
        <v>16</v>
      </c>
      <c r="E2446" s="1">
        <v>2739.64</v>
      </c>
      <c r="F2446" s="1">
        <v>60.44</v>
      </c>
      <c r="G2446" s="1">
        <v>170.8</v>
      </c>
      <c r="H2446" s="1">
        <v>50.96</v>
      </c>
      <c r="I2446" s="6">
        <v>282.2</v>
      </c>
      <c r="J2446" s="86"/>
      <c r="K2446" s="86"/>
      <c r="L2446" s="85"/>
      <c r="M2446" s="85"/>
      <c r="N2446" s="85"/>
      <c r="O2446" s="85"/>
      <c r="P2446" s="85"/>
      <c r="Q2446" s="32">
        <f t="shared" ref="Q2446:Q2509" si="38">P2446+I2446</f>
        <v>282.2</v>
      </c>
    </row>
    <row r="2447" spans="1:17" x14ac:dyDescent="0.25">
      <c r="A2447" s="83" t="s">
        <v>10115</v>
      </c>
      <c r="B2447" s="84" t="s">
        <v>17178</v>
      </c>
      <c r="C2447" s="7">
        <v>968</v>
      </c>
      <c r="D2447" s="7">
        <v>41</v>
      </c>
      <c r="E2447" s="1">
        <v>11800.22</v>
      </c>
      <c r="F2447" s="1">
        <v>215.1</v>
      </c>
      <c r="G2447" s="1">
        <v>437.68</v>
      </c>
      <c r="H2447" s="1">
        <v>219.5</v>
      </c>
      <c r="I2447" s="6">
        <v>872.28</v>
      </c>
      <c r="J2447" s="86"/>
      <c r="K2447" s="86"/>
      <c r="L2447" s="85"/>
      <c r="M2447" s="85"/>
      <c r="N2447" s="85"/>
      <c r="O2447" s="85"/>
      <c r="P2447" s="85"/>
      <c r="Q2447" s="32">
        <f t="shared" si="38"/>
        <v>872.28</v>
      </c>
    </row>
    <row r="2448" spans="1:17" x14ac:dyDescent="0.25">
      <c r="A2448" s="83" t="s">
        <v>10116</v>
      </c>
      <c r="B2448" s="84" t="s">
        <v>17822</v>
      </c>
      <c r="C2448" s="7">
        <v>267</v>
      </c>
      <c r="D2448" s="7">
        <v>25</v>
      </c>
      <c r="E2448" s="1">
        <v>6504.68</v>
      </c>
      <c r="F2448" s="1">
        <v>59.33</v>
      </c>
      <c r="G2448" s="1">
        <v>266.88</v>
      </c>
      <c r="H2448" s="1">
        <v>121</v>
      </c>
      <c r="I2448" s="6">
        <v>447.21</v>
      </c>
      <c r="J2448" s="86"/>
      <c r="K2448" s="86"/>
      <c r="L2448" s="85"/>
      <c r="M2448" s="85"/>
      <c r="N2448" s="85"/>
      <c r="O2448" s="85"/>
      <c r="P2448" s="85"/>
      <c r="Q2448" s="32">
        <f t="shared" si="38"/>
        <v>447.21</v>
      </c>
    </row>
    <row r="2449" spans="1:17" x14ac:dyDescent="0.25">
      <c r="A2449" s="83" t="s">
        <v>10117</v>
      </c>
      <c r="B2449" s="84" t="s">
        <v>17823</v>
      </c>
      <c r="C2449" s="7">
        <v>2695</v>
      </c>
      <c r="D2449" s="7">
        <v>47</v>
      </c>
      <c r="E2449" s="1">
        <v>9923.89</v>
      </c>
      <c r="F2449" s="1">
        <v>598.87</v>
      </c>
      <c r="G2449" s="1">
        <v>501.73</v>
      </c>
      <c r="H2449" s="1">
        <v>184.6</v>
      </c>
      <c r="I2449" s="6">
        <v>1285.2</v>
      </c>
      <c r="J2449" s="86"/>
      <c r="K2449" s="86"/>
      <c r="L2449" s="85"/>
      <c r="M2449" s="85"/>
      <c r="N2449" s="85"/>
      <c r="O2449" s="85"/>
      <c r="P2449" s="85"/>
      <c r="Q2449" s="32">
        <f t="shared" si="38"/>
        <v>1285.2</v>
      </c>
    </row>
    <row r="2450" spans="1:17" x14ac:dyDescent="0.25">
      <c r="A2450" s="83" t="s">
        <v>10118</v>
      </c>
      <c r="B2450" s="84" t="s">
        <v>17824</v>
      </c>
      <c r="C2450" s="7">
        <v>7872</v>
      </c>
      <c r="D2450" s="7">
        <v>97</v>
      </c>
      <c r="E2450" s="1">
        <v>129892.17</v>
      </c>
      <c r="F2450" s="1">
        <v>1749.29</v>
      </c>
      <c r="G2450" s="1">
        <v>1035.49</v>
      </c>
      <c r="H2450" s="1">
        <v>2416.2199999999998</v>
      </c>
      <c r="I2450" s="6">
        <v>5201</v>
      </c>
      <c r="J2450" s="86"/>
      <c r="K2450" s="86"/>
      <c r="L2450" s="85"/>
      <c r="M2450" s="85"/>
      <c r="N2450" s="85"/>
      <c r="O2450" s="85"/>
      <c r="P2450" s="85"/>
      <c r="Q2450" s="32">
        <f t="shared" si="38"/>
        <v>5201</v>
      </c>
    </row>
    <row r="2451" spans="1:17" x14ac:dyDescent="0.25">
      <c r="A2451" s="83" t="s">
        <v>10119</v>
      </c>
      <c r="B2451" s="84" t="s">
        <v>17825</v>
      </c>
      <c r="C2451" s="7">
        <v>11331</v>
      </c>
      <c r="D2451" s="7">
        <v>171</v>
      </c>
      <c r="E2451" s="1">
        <v>50381.07</v>
      </c>
      <c r="F2451" s="1">
        <v>2517.94</v>
      </c>
      <c r="G2451" s="1">
        <v>1825.44</v>
      </c>
      <c r="H2451" s="1">
        <v>937.18</v>
      </c>
      <c r="I2451" s="6">
        <v>5280.56</v>
      </c>
      <c r="J2451" s="86"/>
      <c r="K2451" s="86"/>
      <c r="L2451" s="85"/>
      <c r="M2451" s="85"/>
      <c r="N2451" s="85"/>
      <c r="O2451" s="85"/>
      <c r="P2451" s="85"/>
      <c r="Q2451" s="32">
        <f t="shared" si="38"/>
        <v>5280.56</v>
      </c>
    </row>
    <row r="2452" spans="1:17" x14ac:dyDescent="0.25">
      <c r="A2452" s="83" t="s">
        <v>10120</v>
      </c>
      <c r="B2452" s="84" t="s">
        <v>17826</v>
      </c>
      <c r="C2452" s="7">
        <v>677</v>
      </c>
      <c r="D2452" s="7">
        <v>12</v>
      </c>
      <c r="E2452" s="1">
        <v>4821.84</v>
      </c>
      <c r="F2452" s="1">
        <v>150.44</v>
      </c>
      <c r="G2452" s="1">
        <v>128.1</v>
      </c>
      <c r="H2452" s="1">
        <v>89.7</v>
      </c>
      <c r="I2452" s="6">
        <v>368.24</v>
      </c>
      <c r="J2452" s="86"/>
      <c r="K2452" s="86"/>
      <c r="L2452" s="85"/>
      <c r="M2452" s="85"/>
      <c r="N2452" s="85"/>
      <c r="O2452" s="85"/>
      <c r="P2452" s="85"/>
      <c r="Q2452" s="32">
        <f t="shared" si="38"/>
        <v>368.24</v>
      </c>
    </row>
    <row r="2453" spans="1:17" x14ac:dyDescent="0.25">
      <c r="A2453" s="83" t="s">
        <v>10121</v>
      </c>
      <c r="B2453" s="84" t="s">
        <v>17827</v>
      </c>
      <c r="C2453" s="7">
        <v>3232</v>
      </c>
      <c r="D2453" s="7">
        <v>55</v>
      </c>
      <c r="E2453" s="1">
        <v>57719.56</v>
      </c>
      <c r="F2453" s="1">
        <v>718.21</v>
      </c>
      <c r="G2453" s="1">
        <v>587.13</v>
      </c>
      <c r="H2453" s="1">
        <v>1073.68</v>
      </c>
      <c r="I2453" s="6">
        <v>2379.02</v>
      </c>
      <c r="J2453" s="86"/>
      <c r="K2453" s="86"/>
      <c r="L2453" s="85"/>
      <c r="M2453" s="85"/>
      <c r="N2453" s="85"/>
      <c r="O2453" s="85"/>
      <c r="P2453" s="85"/>
      <c r="Q2453" s="32">
        <f t="shared" si="38"/>
        <v>2379.02</v>
      </c>
    </row>
    <row r="2454" spans="1:17" x14ac:dyDescent="0.25">
      <c r="A2454" s="83" t="s">
        <v>10122</v>
      </c>
      <c r="B2454" s="84" t="s">
        <v>17828</v>
      </c>
      <c r="C2454" s="7">
        <v>140</v>
      </c>
      <c r="D2454" s="7">
        <v>17</v>
      </c>
      <c r="E2454" s="1">
        <v>2709.25</v>
      </c>
      <c r="F2454" s="1">
        <v>31.11</v>
      </c>
      <c r="G2454" s="1">
        <v>181.48</v>
      </c>
      <c r="H2454" s="1">
        <v>50.4</v>
      </c>
      <c r="I2454" s="6">
        <v>262.99</v>
      </c>
      <c r="J2454" s="86"/>
      <c r="K2454" s="86"/>
      <c r="L2454" s="85"/>
      <c r="M2454" s="85"/>
      <c r="N2454" s="85"/>
      <c r="O2454" s="85"/>
      <c r="P2454" s="85"/>
      <c r="Q2454" s="32">
        <f t="shared" si="38"/>
        <v>262.99</v>
      </c>
    </row>
    <row r="2455" spans="1:17" x14ac:dyDescent="0.25">
      <c r="A2455" s="83" t="s">
        <v>10123</v>
      </c>
      <c r="B2455" s="84" t="s">
        <v>17829</v>
      </c>
      <c r="C2455" s="7">
        <v>537</v>
      </c>
      <c r="D2455" s="7">
        <v>79</v>
      </c>
      <c r="E2455" s="1">
        <v>83030.789999999994</v>
      </c>
      <c r="F2455" s="1">
        <v>119.33</v>
      </c>
      <c r="G2455" s="1">
        <v>843.34</v>
      </c>
      <c r="H2455" s="1">
        <v>1544.51</v>
      </c>
      <c r="I2455" s="6">
        <v>2507.1799999999998</v>
      </c>
      <c r="J2455" s="86"/>
      <c r="K2455" s="86"/>
      <c r="L2455" s="85"/>
      <c r="M2455" s="85"/>
      <c r="N2455" s="85"/>
      <c r="O2455" s="85"/>
      <c r="P2455" s="85"/>
      <c r="Q2455" s="32">
        <f t="shared" si="38"/>
        <v>2507.1799999999998</v>
      </c>
    </row>
    <row r="2456" spans="1:17" x14ac:dyDescent="0.25">
      <c r="A2456" s="83" t="s">
        <v>10124</v>
      </c>
      <c r="B2456" s="84" t="s">
        <v>17830</v>
      </c>
      <c r="C2456" s="7">
        <v>2298</v>
      </c>
      <c r="D2456" s="7">
        <v>52</v>
      </c>
      <c r="E2456" s="1">
        <v>26225.279999999999</v>
      </c>
      <c r="F2456" s="1">
        <v>510.66</v>
      </c>
      <c r="G2456" s="1">
        <v>555.1</v>
      </c>
      <c r="H2456" s="1">
        <v>487.83</v>
      </c>
      <c r="I2456" s="6">
        <v>1553.59</v>
      </c>
      <c r="J2456" s="86"/>
      <c r="K2456" s="86"/>
      <c r="L2456" s="85"/>
      <c r="M2456" s="85"/>
      <c r="N2456" s="85"/>
      <c r="O2456" s="85"/>
      <c r="P2456" s="85"/>
      <c r="Q2456" s="32">
        <f t="shared" si="38"/>
        <v>1553.59</v>
      </c>
    </row>
    <row r="2457" spans="1:17" x14ac:dyDescent="0.25">
      <c r="A2457" s="83" t="s">
        <v>10125</v>
      </c>
      <c r="B2457" s="84" t="s">
        <v>17831</v>
      </c>
      <c r="C2457" s="7">
        <v>729</v>
      </c>
      <c r="D2457" s="7">
        <v>23</v>
      </c>
      <c r="E2457" s="1">
        <v>3219.12</v>
      </c>
      <c r="F2457" s="1">
        <v>162</v>
      </c>
      <c r="G2457" s="1">
        <v>245.53</v>
      </c>
      <c r="H2457" s="1">
        <v>59.88</v>
      </c>
      <c r="I2457" s="6">
        <v>467.41</v>
      </c>
      <c r="J2457" s="86"/>
      <c r="K2457" s="86"/>
      <c r="L2457" s="85"/>
      <c r="M2457" s="85"/>
      <c r="N2457" s="85"/>
      <c r="O2457" s="85"/>
      <c r="P2457" s="85"/>
      <c r="Q2457" s="32">
        <f t="shared" si="38"/>
        <v>467.41</v>
      </c>
    </row>
    <row r="2458" spans="1:17" x14ac:dyDescent="0.25">
      <c r="A2458" s="83" t="s">
        <v>10126</v>
      </c>
      <c r="B2458" s="84" t="s">
        <v>17832</v>
      </c>
      <c r="C2458" s="7">
        <v>309</v>
      </c>
      <c r="D2458" s="7">
        <v>17</v>
      </c>
      <c r="E2458" s="1">
        <v>3050.52</v>
      </c>
      <c r="F2458" s="1">
        <v>68.66</v>
      </c>
      <c r="G2458" s="1">
        <v>181.48</v>
      </c>
      <c r="H2458" s="1">
        <v>56.74</v>
      </c>
      <c r="I2458" s="6">
        <v>306.88</v>
      </c>
      <c r="J2458" s="86"/>
      <c r="K2458" s="86"/>
      <c r="L2458" s="85"/>
      <c r="M2458" s="85"/>
      <c r="N2458" s="85"/>
      <c r="O2458" s="85"/>
      <c r="P2458" s="85"/>
      <c r="Q2458" s="32">
        <f t="shared" si="38"/>
        <v>306.88</v>
      </c>
    </row>
    <row r="2459" spans="1:17" x14ac:dyDescent="0.25">
      <c r="A2459" s="83" t="s">
        <v>10127</v>
      </c>
      <c r="B2459" s="84" t="s">
        <v>17833</v>
      </c>
      <c r="C2459" s="7">
        <v>611</v>
      </c>
      <c r="D2459" s="7">
        <v>40</v>
      </c>
      <c r="E2459" s="1">
        <v>6821.99</v>
      </c>
      <c r="F2459" s="1">
        <v>135.78</v>
      </c>
      <c r="G2459" s="1">
        <v>427</v>
      </c>
      <c r="H2459" s="1">
        <v>126.9</v>
      </c>
      <c r="I2459" s="6">
        <v>689.68</v>
      </c>
      <c r="J2459" s="86"/>
      <c r="K2459" s="86"/>
      <c r="L2459" s="85"/>
      <c r="M2459" s="85"/>
      <c r="N2459" s="85"/>
      <c r="O2459" s="85"/>
      <c r="P2459" s="85"/>
      <c r="Q2459" s="32">
        <f t="shared" si="38"/>
        <v>689.68</v>
      </c>
    </row>
    <row r="2460" spans="1:17" x14ac:dyDescent="0.25">
      <c r="A2460" s="83" t="s">
        <v>10128</v>
      </c>
      <c r="B2460" s="84" t="s">
        <v>17834</v>
      </c>
      <c r="C2460" s="7">
        <v>188</v>
      </c>
      <c r="D2460" s="7">
        <v>25</v>
      </c>
      <c r="E2460" s="1">
        <v>7456.38</v>
      </c>
      <c r="F2460" s="1">
        <v>41.78</v>
      </c>
      <c r="G2460" s="1">
        <v>266.88</v>
      </c>
      <c r="H2460" s="1">
        <v>138.69999999999999</v>
      </c>
      <c r="I2460" s="6">
        <v>447.36</v>
      </c>
      <c r="J2460" s="86"/>
      <c r="K2460" s="86"/>
      <c r="L2460" s="85"/>
      <c r="M2460" s="85"/>
      <c r="N2460" s="85"/>
      <c r="O2460" s="85"/>
      <c r="P2460" s="85"/>
      <c r="Q2460" s="32">
        <f t="shared" si="38"/>
        <v>447.36</v>
      </c>
    </row>
    <row r="2461" spans="1:17" x14ac:dyDescent="0.25">
      <c r="A2461" s="83" t="s">
        <v>10129</v>
      </c>
      <c r="B2461" s="84" t="s">
        <v>17835</v>
      </c>
      <c r="C2461" s="7">
        <v>10410</v>
      </c>
      <c r="D2461" s="7">
        <v>188</v>
      </c>
      <c r="E2461" s="1">
        <v>111178.26</v>
      </c>
      <c r="F2461" s="1">
        <v>2313.2800000000002</v>
      </c>
      <c r="G2461" s="1">
        <v>2006.92</v>
      </c>
      <c r="H2461" s="1">
        <v>2068.1</v>
      </c>
      <c r="I2461" s="6">
        <v>6388.3</v>
      </c>
      <c r="J2461" s="86"/>
      <c r="K2461" s="86"/>
      <c r="L2461" s="85"/>
      <c r="M2461" s="85"/>
      <c r="N2461" s="85"/>
      <c r="O2461" s="85"/>
      <c r="P2461" s="85"/>
      <c r="Q2461" s="32">
        <f t="shared" si="38"/>
        <v>6388.3</v>
      </c>
    </row>
    <row r="2462" spans="1:17" x14ac:dyDescent="0.25">
      <c r="A2462" s="83" t="s">
        <v>10130</v>
      </c>
      <c r="B2462" s="84" t="s">
        <v>17836</v>
      </c>
      <c r="C2462" s="7">
        <v>947</v>
      </c>
      <c r="D2462" s="7">
        <v>24</v>
      </c>
      <c r="E2462" s="1">
        <v>4984.78</v>
      </c>
      <c r="F2462" s="1">
        <v>210.44</v>
      </c>
      <c r="G2462" s="1">
        <v>256.2</v>
      </c>
      <c r="H2462" s="1">
        <v>92.73</v>
      </c>
      <c r="I2462" s="6">
        <v>559.37</v>
      </c>
      <c r="J2462" s="86"/>
      <c r="K2462" s="86"/>
      <c r="L2462" s="85"/>
      <c r="M2462" s="85"/>
      <c r="N2462" s="85"/>
      <c r="O2462" s="85"/>
      <c r="P2462" s="85"/>
      <c r="Q2462" s="32">
        <f t="shared" si="38"/>
        <v>559.37</v>
      </c>
    </row>
    <row r="2463" spans="1:17" x14ac:dyDescent="0.25">
      <c r="A2463" s="83" t="s">
        <v>10131</v>
      </c>
      <c r="B2463" s="84" t="s">
        <v>17837</v>
      </c>
      <c r="C2463" s="7">
        <v>11100</v>
      </c>
      <c r="D2463" s="7">
        <v>249</v>
      </c>
      <c r="E2463" s="1">
        <v>76783.14</v>
      </c>
      <c r="F2463" s="1">
        <v>2466.61</v>
      </c>
      <c r="G2463" s="1">
        <v>2658.1</v>
      </c>
      <c r="H2463" s="1">
        <v>1428.3</v>
      </c>
      <c r="I2463" s="6">
        <v>6553.01</v>
      </c>
      <c r="J2463" s="86"/>
      <c r="K2463" s="86"/>
      <c r="L2463" s="85"/>
      <c r="M2463" s="85"/>
      <c r="N2463" s="85"/>
      <c r="O2463" s="85"/>
      <c r="P2463" s="85"/>
      <c r="Q2463" s="32">
        <f t="shared" si="38"/>
        <v>6553.01</v>
      </c>
    </row>
    <row r="2464" spans="1:17" x14ac:dyDescent="0.25">
      <c r="A2464" s="83" t="s">
        <v>10132</v>
      </c>
      <c r="B2464" s="84" t="s">
        <v>17838</v>
      </c>
      <c r="C2464" s="7">
        <v>11030</v>
      </c>
      <c r="D2464" s="7">
        <v>349</v>
      </c>
      <c r="E2464" s="1">
        <v>115289.08</v>
      </c>
      <c r="F2464" s="1">
        <v>2451.06</v>
      </c>
      <c r="G2464" s="1">
        <v>3725.61</v>
      </c>
      <c r="H2464" s="1">
        <v>2144.58</v>
      </c>
      <c r="I2464" s="6">
        <v>8321.25</v>
      </c>
      <c r="J2464" s="86"/>
      <c r="K2464" s="86"/>
      <c r="L2464" s="85"/>
      <c r="M2464" s="85"/>
      <c r="N2464" s="85"/>
      <c r="O2464" s="85"/>
      <c r="P2464" s="85"/>
      <c r="Q2464" s="32">
        <f t="shared" si="38"/>
        <v>8321.25</v>
      </c>
    </row>
    <row r="2465" spans="1:17" x14ac:dyDescent="0.25">
      <c r="A2465" s="83" t="s">
        <v>10133</v>
      </c>
      <c r="B2465" s="84" t="s">
        <v>17839</v>
      </c>
      <c r="C2465" s="7">
        <v>5561</v>
      </c>
      <c r="D2465" s="7">
        <v>157</v>
      </c>
      <c r="E2465" s="1">
        <v>215187.6</v>
      </c>
      <c r="F2465" s="1">
        <v>1235.75</v>
      </c>
      <c r="G2465" s="1">
        <v>1675.99</v>
      </c>
      <c r="H2465" s="1">
        <v>4002.86</v>
      </c>
      <c r="I2465" s="6">
        <v>6914.6</v>
      </c>
      <c r="J2465" s="86"/>
      <c r="K2465" s="86"/>
      <c r="L2465" s="85"/>
      <c r="M2465" s="85"/>
      <c r="N2465" s="85"/>
      <c r="O2465" s="85"/>
      <c r="P2465" s="85"/>
      <c r="Q2465" s="32">
        <f t="shared" si="38"/>
        <v>6914.6</v>
      </c>
    </row>
    <row r="2466" spans="1:17" x14ac:dyDescent="0.25">
      <c r="A2466" s="83" t="s">
        <v>10134</v>
      </c>
      <c r="B2466" s="84" t="s">
        <v>17840</v>
      </c>
      <c r="C2466" s="7">
        <v>966</v>
      </c>
      <c r="D2466" s="7">
        <v>26</v>
      </c>
      <c r="E2466" s="1">
        <v>26308.42</v>
      </c>
      <c r="F2466" s="1">
        <v>214.66</v>
      </c>
      <c r="G2466" s="1">
        <v>277.55</v>
      </c>
      <c r="H2466" s="1">
        <v>489.38</v>
      </c>
      <c r="I2466" s="6">
        <v>981.59</v>
      </c>
      <c r="J2466" s="86"/>
      <c r="K2466" s="86"/>
      <c r="L2466" s="85"/>
      <c r="M2466" s="85"/>
      <c r="N2466" s="85"/>
      <c r="O2466" s="85"/>
      <c r="P2466" s="85"/>
      <c r="Q2466" s="32">
        <f t="shared" si="38"/>
        <v>981.59</v>
      </c>
    </row>
    <row r="2467" spans="1:17" x14ac:dyDescent="0.25">
      <c r="A2467" s="83" t="s">
        <v>10135</v>
      </c>
      <c r="B2467" s="84" t="s">
        <v>17841</v>
      </c>
      <c r="C2467" s="7">
        <v>282</v>
      </c>
      <c r="D2467" s="7">
        <v>12</v>
      </c>
      <c r="E2467" s="1">
        <v>2267.9699999999998</v>
      </c>
      <c r="F2467" s="1">
        <v>62.66</v>
      </c>
      <c r="G2467" s="1">
        <v>128.1</v>
      </c>
      <c r="H2467" s="1">
        <v>42.19</v>
      </c>
      <c r="I2467" s="6">
        <v>232.95</v>
      </c>
      <c r="J2467" s="86"/>
      <c r="K2467" s="86"/>
      <c r="L2467" s="85"/>
      <c r="M2467" s="85"/>
      <c r="N2467" s="85"/>
      <c r="O2467" s="85"/>
      <c r="P2467" s="85"/>
      <c r="Q2467" s="32">
        <f t="shared" si="38"/>
        <v>232.95</v>
      </c>
    </row>
    <row r="2468" spans="1:17" x14ac:dyDescent="0.25">
      <c r="A2468" s="83" t="s">
        <v>10136</v>
      </c>
      <c r="B2468" s="84" t="s">
        <v>17842</v>
      </c>
      <c r="C2468" s="7">
        <v>171</v>
      </c>
      <c r="D2468" s="7">
        <v>21</v>
      </c>
      <c r="E2468" s="1">
        <v>4658.4799999999996</v>
      </c>
      <c r="F2468" s="1">
        <v>38</v>
      </c>
      <c r="G2468" s="1">
        <v>224.18</v>
      </c>
      <c r="H2468" s="1">
        <v>86.66</v>
      </c>
      <c r="I2468" s="6">
        <v>348.84</v>
      </c>
      <c r="J2468" s="86"/>
      <c r="K2468" s="86"/>
      <c r="L2468" s="85"/>
      <c r="M2468" s="85"/>
      <c r="N2468" s="85"/>
      <c r="O2468" s="85"/>
      <c r="P2468" s="85"/>
      <c r="Q2468" s="32">
        <f t="shared" si="38"/>
        <v>348.84</v>
      </c>
    </row>
    <row r="2469" spans="1:17" x14ac:dyDescent="0.25">
      <c r="A2469" s="83" t="s">
        <v>10137</v>
      </c>
      <c r="B2469" s="84" t="s">
        <v>17843</v>
      </c>
      <c r="C2469" s="7">
        <v>445</v>
      </c>
      <c r="D2469" s="7">
        <v>34</v>
      </c>
      <c r="E2469" s="1">
        <v>6094.42</v>
      </c>
      <c r="F2469" s="1">
        <v>98.89</v>
      </c>
      <c r="G2469" s="1">
        <v>362.95</v>
      </c>
      <c r="H2469" s="1">
        <v>113.37</v>
      </c>
      <c r="I2469" s="6">
        <v>575.21</v>
      </c>
      <c r="J2469" s="86"/>
      <c r="K2469" s="86"/>
      <c r="L2469" s="85"/>
      <c r="M2469" s="85"/>
      <c r="N2469" s="85"/>
      <c r="O2469" s="85"/>
      <c r="P2469" s="85"/>
      <c r="Q2469" s="32">
        <f t="shared" si="38"/>
        <v>575.21</v>
      </c>
    </row>
    <row r="2470" spans="1:17" x14ac:dyDescent="0.25">
      <c r="A2470" s="83" t="s">
        <v>10138</v>
      </c>
      <c r="B2470" s="84" t="s">
        <v>17844</v>
      </c>
      <c r="C2470" s="7">
        <v>174</v>
      </c>
      <c r="D2470" s="7">
        <v>9</v>
      </c>
      <c r="E2470" s="1">
        <v>1380.93</v>
      </c>
      <c r="F2470" s="1">
        <v>38.659999999999997</v>
      </c>
      <c r="G2470" s="1">
        <v>96.07</v>
      </c>
      <c r="H2470" s="1">
        <v>25.69</v>
      </c>
      <c r="I2470" s="6">
        <v>160.41999999999999</v>
      </c>
      <c r="J2470" s="86"/>
      <c r="K2470" s="86"/>
      <c r="L2470" s="85"/>
      <c r="M2470" s="85"/>
      <c r="N2470" s="85"/>
      <c r="O2470" s="85"/>
      <c r="P2470" s="85"/>
      <c r="Q2470" s="32">
        <f t="shared" si="38"/>
        <v>160.41999999999999</v>
      </c>
    </row>
    <row r="2471" spans="1:17" x14ac:dyDescent="0.25">
      <c r="A2471" s="83" t="s">
        <v>10139</v>
      </c>
      <c r="B2471" s="84" t="s">
        <v>17845</v>
      </c>
      <c r="C2471" s="7">
        <v>2399</v>
      </c>
      <c r="D2471" s="7">
        <v>101</v>
      </c>
      <c r="E2471" s="1">
        <v>79242.95</v>
      </c>
      <c r="F2471" s="1">
        <v>533.1</v>
      </c>
      <c r="G2471" s="1">
        <v>1078.18</v>
      </c>
      <c r="H2471" s="1">
        <v>1474.06</v>
      </c>
      <c r="I2471" s="6">
        <v>3085.34</v>
      </c>
      <c r="J2471" s="86"/>
      <c r="K2471" s="86"/>
      <c r="L2471" s="85"/>
      <c r="M2471" s="85"/>
      <c r="N2471" s="85"/>
      <c r="O2471" s="85"/>
      <c r="P2471" s="85"/>
      <c r="Q2471" s="32">
        <f t="shared" si="38"/>
        <v>3085.34</v>
      </c>
    </row>
    <row r="2472" spans="1:17" x14ac:dyDescent="0.25">
      <c r="A2472" s="83" t="s">
        <v>10140</v>
      </c>
      <c r="B2472" s="84" t="s">
        <v>17846</v>
      </c>
      <c r="C2472" s="7">
        <v>1268</v>
      </c>
      <c r="D2472" s="7">
        <v>39</v>
      </c>
      <c r="E2472" s="1">
        <v>11239.91</v>
      </c>
      <c r="F2472" s="1">
        <v>281.77</v>
      </c>
      <c r="G2472" s="1">
        <v>416.33</v>
      </c>
      <c r="H2472" s="1">
        <v>209.08</v>
      </c>
      <c r="I2472" s="6">
        <v>907.18</v>
      </c>
      <c r="J2472" s="86"/>
      <c r="K2472" s="86"/>
      <c r="L2472" s="85"/>
      <c r="M2472" s="85"/>
      <c r="N2472" s="85"/>
      <c r="O2472" s="85"/>
      <c r="P2472" s="85"/>
      <c r="Q2472" s="32">
        <f t="shared" si="38"/>
        <v>907.18</v>
      </c>
    </row>
    <row r="2473" spans="1:17" x14ac:dyDescent="0.25">
      <c r="A2473" s="83" t="s">
        <v>10141</v>
      </c>
      <c r="B2473" s="84" t="s">
        <v>17847</v>
      </c>
      <c r="C2473" s="7">
        <v>254</v>
      </c>
      <c r="D2473" s="7">
        <v>6</v>
      </c>
      <c r="E2473" s="1">
        <v>2366.11</v>
      </c>
      <c r="F2473" s="1">
        <v>56.44</v>
      </c>
      <c r="G2473" s="1">
        <v>64.05</v>
      </c>
      <c r="H2473" s="1">
        <v>44.02</v>
      </c>
      <c r="I2473" s="6">
        <v>164.51</v>
      </c>
      <c r="J2473" s="86"/>
      <c r="K2473" s="86"/>
      <c r="L2473" s="85"/>
      <c r="M2473" s="85"/>
      <c r="N2473" s="85"/>
      <c r="O2473" s="85"/>
      <c r="P2473" s="85"/>
      <c r="Q2473" s="32">
        <f t="shared" si="38"/>
        <v>164.51</v>
      </c>
    </row>
    <row r="2474" spans="1:17" x14ac:dyDescent="0.25">
      <c r="A2474" s="83" t="s">
        <v>10142</v>
      </c>
      <c r="B2474" s="84" t="s">
        <v>17848</v>
      </c>
      <c r="C2474" s="7">
        <v>537</v>
      </c>
      <c r="D2474" s="7">
        <v>22</v>
      </c>
      <c r="E2474" s="1">
        <v>6773.85</v>
      </c>
      <c r="F2474" s="1">
        <v>119.33</v>
      </c>
      <c r="G2474" s="1">
        <v>234.86</v>
      </c>
      <c r="H2474" s="1">
        <v>126.01</v>
      </c>
      <c r="I2474" s="6">
        <v>480.2</v>
      </c>
      <c r="J2474" s="86"/>
      <c r="K2474" s="86"/>
      <c r="L2474" s="85"/>
      <c r="M2474" s="85"/>
      <c r="N2474" s="85"/>
      <c r="O2474" s="85"/>
      <c r="P2474" s="85"/>
      <c r="Q2474" s="32">
        <f t="shared" si="38"/>
        <v>480.2</v>
      </c>
    </row>
    <row r="2475" spans="1:17" x14ac:dyDescent="0.25">
      <c r="A2475" s="83" t="s">
        <v>10143</v>
      </c>
      <c r="B2475" s="84" t="s">
        <v>17849</v>
      </c>
      <c r="C2475" s="7">
        <v>234</v>
      </c>
      <c r="D2475" s="7">
        <v>18</v>
      </c>
      <c r="E2475" s="1">
        <v>3120.16</v>
      </c>
      <c r="F2475" s="1">
        <v>52</v>
      </c>
      <c r="G2475" s="1">
        <v>192.15</v>
      </c>
      <c r="H2475" s="1">
        <v>58.04</v>
      </c>
      <c r="I2475" s="6">
        <v>302.19</v>
      </c>
      <c r="J2475" s="86"/>
      <c r="K2475" s="86"/>
      <c r="L2475" s="85"/>
      <c r="M2475" s="85"/>
      <c r="N2475" s="85"/>
      <c r="O2475" s="85"/>
      <c r="P2475" s="85"/>
      <c r="Q2475" s="32">
        <f t="shared" si="38"/>
        <v>302.19</v>
      </c>
    </row>
    <row r="2476" spans="1:17" x14ac:dyDescent="0.25">
      <c r="A2476" s="83" t="s">
        <v>10144</v>
      </c>
      <c r="B2476" s="84" t="s">
        <v>17850</v>
      </c>
      <c r="C2476" s="7">
        <v>10244</v>
      </c>
      <c r="D2476" s="7">
        <v>139</v>
      </c>
      <c r="E2476" s="1">
        <v>37648.620000000003</v>
      </c>
      <c r="F2476" s="1">
        <v>2276.39</v>
      </c>
      <c r="G2476" s="1">
        <v>1483.84</v>
      </c>
      <c r="H2476" s="1">
        <v>700.33</v>
      </c>
      <c r="I2476" s="6">
        <v>4460.5600000000004</v>
      </c>
      <c r="J2476" s="86"/>
      <c r="K2476" s="86"/>
      <c r="L2476" s="85"/>
      <c r="M2476" s="85"/>
      <c r="N2476" s="85"/>
      <c r="O2476" s="85"/>
      <c r="P2476" s="85"/>
      <c r="Q2476" s="32">
        <f t="shared" si="38"/>
        <v>4460.5600000000004</v>
      </c>
    </row>
    <row r="2477" spans="1:17" x14ac:dyDescent="0.25">
      <c r="A2477" s="83" t="s">
        <v>10145</v>
      </c>
      <c r="B2477" s="84" t="s">
        <v>17851</v>
      </c>
      <c r="C2477" s="7">
        <v>221</v>
      </c>
      <c r="D2477" s="7">
        <v>16</v>
      </c>
      <c r="E2477" s="1">
        <v>16238.63</v>
      </c>
      <c r="F2477" s="1">
        <v>49.11</v>
      </c>
      <c r="G2477" s="1">
        <v>170.8</v>
      </c>
      <c r="H2477" s="1">
        <v>302.06</v>
      </c>
      <c r="I2477" s="6">
        <v>521.97</v>
      </c>
      <c r="J2477" s="86"/>
      <c r="K2477" s="86"/>
      <c r="L2477" s="85"/>
      <c r="M2477" s="85"/>
      <c r="N2477" s="85"/>
      <c r="O2477" s="85"/>
      <c r="P2477" s="85"/>
      <c r="Q2477" s="32">
        <f t="shared" si="38"/>
        <v>521.97</v>
      </c>
    </row>
    <row r="2478" spans="1:17" x14ac:dyDescent="0.25">
      <c r="A2478" s="83" t="s">
        <v>10146</v>
      </c>
      <c r="B2478" s="84" t="s">
        <v>17852</v>
      </c>
      <c r="C2478" s="7">
        <v>412</v>
      </c>
      <c r="D2478" s="7">
        <v>22</v>
      </c>
      <c r="E2478" s="1">
        <v>5590.95</v>
      </c>
      <c r="F2478" s="1">
        <v>91.55</v>
      </c>
      <c r="G2478" s="1">
        <v>234.86</v>
      </c>
      <c r="H2478" s="1">
        <v>104</v>
      </c>
      <c r="I2478" s="6">
        <v>430.41</v>
      </c>
      <c r="J2478" s="86"/>
      <c r="K2478" s="86"/>
      <c r="L2478" s="85"/>
      <c r="M2478" s="85"/>
      <c r="N2478" s="85"/>
      <c r="O2478" s="85"/>
      <c r="P2478" s="85"/>
      <c r="Q2478" s="32">
        <f t="shared" si="38"/>
        <v>430.41</v>
      </c>
    </row>
    <row r="2479" spans="1:17" x14ac:dyDescent="0.25">
      <c r="A2479" s="83" t="s">
        <v>10147</v>
      </c>
      <c r="B2479" s="84" t="s">
        <v>17853</v>
      </c>
      <c r="C2479" s="7">
        <v>463</v>
      </c>
      <c r="D2479" s="7">
        <v>12</v>
      </c>
      <c r="E2479" s="1">
        <v>2734.18</v>
      </c>
      <c r="F2479" s="1">
        <v>102.89</v>
      </c>
      <c r="G2479" s="1">
        <v>128.1</v>
      </c>
      <c r="H2479" s="1">
        <v>50.86</v>
      </c>
      <c r="I2479" s="6">
        <v>281.85000000000002</v>
      </c>
      <c r="J2479" s="86"/>
      <c r="K2479" s="86"/>
      <c r="L2479" s="85"/>
      <c r="M2479" s="85"/>
      <c r="N2479" s="85"/>
      <c r="O2479" s="85"/>
      <c r="P2479" s="85"/>
      <c r="Q2479" s="32">
        <f t="shared" si="38"/>
        <v>281.85000000000002</v>
      </c>
    </row>
    <row r="2480" spans="1:17" x14ac:dyDescent="0.25">
      <c r="A2480" s="83" t="s">
        <v>10148</v>
      </c>
      <c r="B2480" s="84" t="s">
        <v>17854</v>
      </c>
      <c r="C2480" s="7">
        <v>47235</v>
      </c>
      <c r="D2480" s="7">
        <v>716</v>
      </c>
      <c r="E2480" s="1">
        <v>283722.94</v>
      </c>
      <c r="F2480" s="1">
        <v>10496.42</v>
      </c>
      <c r="G2480" s="1">
        <v>7643.37</v>
      </c>
      <c r="H2480" s="1">
        <v>5277.74</v>
      </c>
      <c r="I2480" s="6">
        <v>23417.53</v>
      </c>
      <c r="J2480" s="86"/>
      <c r="K2480" s="86"/>
      <c r="L2480" s="85"/>
      <c r="M2480" s="85"/>
      <c r="N2480" s="85"/>
      <c r="O2480" s="85"/>
      <c r="P2480" s="85"/>
      <c r="Q2480" s="32">
        <f t="shared" si="38"/>
        <v>23417.53</v>
      </c>
    </row>
    <row r="2481" spans="1:17" x14ac:dyDescent="0.25">
      <c r="A2481" s="83" t="s">
        <v>10149</v>
      </c>
      <c r="B2481" s="84" t="s">
        <v>17855</v>
      </c>
      <c r="C2481" s="7">
        <v>1130</v>
      </c>
      <c r="D2481" s="7">
        <v>32</v>
      </c>
      <c r="E2481" s="1">
        <v>15695.36</v>
      </c>
      <c r="F2481" s="1">
        <v>251.1</v>
      </c>
      <c r="G2481" s="1">
        <v>341.6</v>
      </c>
      <c r="H2481" s="1">
        <v>291.95999999999998</v>
      </c>
      <c r="I2481" s="6">
        <v>884.66</v>
      </c>
      <c r="J2481" s="86"/>
      <c r="K2481" s="86"/>
      <c r="L2481" s="85"/>
      <c r="M2481" s="85"/>
      <c r="N2481" s="85"/>
      <c r="O2481" s="85"/>
      <c r="P2481" s="85"/>
      <c r="Q2481" s="32">
        <f t="shared" si="38"/>
        <v>884.66</v>
      </c>
    </row>
    <row r="2482" spans="1:17" x14ac:dyDescent="0.25">
      <c r="A2482" s="83" t="s">
        <v>10150</v>
      </c>
      <c r="B2482" s="84" t="s">
        <v>17856</v>
      </c>
      <c r="C2482" s="7">
        <v>303</v>
      </c>
      <c r="D2482" s="7">
        <v>16</v>
      </c>
      <c r="E2482" s="1">
        <v>4123.4799999999996</v>
      </c>
      <c r="F2482" s="1">
        <v>67.33</v>
      </c>
      <c r="G2482" s="1">
        <v>170.8</v>
      </c>
      <c r="H2482" s="1">
        <v>76.7</v>
      </c>
      <c r="I2482" s="6">
        <v>314.83</v>
      </c>
      <c r="J2482" s="86"/>
      <c r="K2482" s="86"/>
      <c r="L2482" s="85"/>
      <c r="M2482" s="85"/>
      <c r="N2482" s="85"/>
      <c r="O2482" s="85"/>
      <c r="P2482" s="85"/>
      <c r="Q2482" s="32">
        <f t="shared" si="38"/>
        <v>314.83</v>
      </c>
    </row>
    <row r="2483" spans="1:17" x14ac:dyDescent="0.25">
      <c r="A2483" s="83" t="s">
        <v>10151</v>
      </c>
      <c r="B2483" s="84" t="s">
        <v>17857</v>
      </c>
      <c r="C2483" s="7">
        <v>437</v>
      </c>
      <c r="D2483" s="7">
        <v>29</v>
      </c>
      <c r="E2483" s="1">
        <v>6812.32</v>
      </c>
      <c r="F2483" s="1">
        <v>97.11</v>
      </c>
      <c r="G2483" s="1">
        <v>309.58</v>
      </c>
      <c r="H2483" s="1">
        <v>126.72</v>
      </c>
      <c r="I2483" s="6">
        <v>533.41</v>
      </c>
      <c r="J2483" s="86"/>
      <c r="K2483" s="86"/>
      <c r="L2483" s="85"/>
      <c r="M2483" s="85"/>
      <c r="N2483" s="85"/>
      <c r="O2483" s="85"/>
      <c r="P2483" s="85"/>
      <c r="Q2483" s="32">
        <f t="shared" si="38"/>
        <v>533.41</v>
      </c>
    </row>
    <row r="2484" spans="1:17" x14ac:dyDescent="0.25">
      <c r="A2484" s="83" t="s">
        <v>10152</v>
      </c>
      <c r="B2484" s="84" t="s">
        <v>17858</v>
      </c>
      <c r="C2484" s="7">
        <v>146</v>
      </c>
      <c r="D2484" s="7">
        <v>15</v>
      </c>
      <c r="E2484" s="1">
        <v>1807.59</v>
      </c>
      <c r="F2484" s="1">
        <v>32.44</v>
      </c>
      <c r="G2484" s="1">
        <v>160.13</v>
      </c>
      <c r="H2484" s="1">
        <v>33.619999999999997</v>
      </c>
      <c r="I2484" s="6">
        <v>226.19</v>
      </c>
      <c r="J2484" s="86"/>
      <c r="K2484" s="86"/>
      <c r="L2484" s="85"/>
      <c r="M2484" s="85"/>
      <c r="N2484" s="85"/>
      <c r="O2484" s="85"/>
      <c r="P2484" s="85"/>
      <c r="Q2484" s="32">
        <f t="shared" si="38"/>
        <v>226.19</v>
      </c>
    </row>
    <row r="2485" spans="1:17" x14ac:dyDescent="0.25">
      <c r="A2485" s="83" t="s">
        <v>10153</v>
      </c>
      <c r="B2485" s="84" t="s">
        <v>17859</v>
      </c>
      <c r="C2485" s="7">
        <v>1469</v>
      </c>
      <c r="D2485" s="7">
        <v>15</v>
      </c>
      <c r="E2485" s="1">
        <v>4253.74</v>
      </c>
      <c r="F2485" s="1">
        <v>326.44</v>
      </c>
      <c r="G2485" s="1">
        <v>160.13</v>
      </c>
      <c r="H2485" s="1">
        <v>79.13</v>
      </c>
      <c r="I2485" s="6">
        <v>565.70000000000005</v>
      </c>
      <c r="J2485" s="86"/>
      <c r="K2485" s="86"/>
      <c r="L2485" s="85"/>
      <c r="M2485" s="85"/>
      <c r="N2485" s="85"/>
      <c r="O2485" s="85"/>
      <c r="P2485" s="85"/>
      <c r="Q2485" s="32">
        <f t="shared" si="38"/>
        <v>565.70000000000005</v>
      </c>
    </row>
    <row r="2486" spans="1:17" x14ac:dyDescent="0.25">
      <c r="A2486" s="83" t="s">
        <v>10154</v>
      </c>
      <c r="B2486" s="84" t="s">
        <v>17860</v>
      </c>
      <c r="C2486" s="7">
        <v>2670</v>
      </c>
      <c r="D2486" s="7">
        <v>176</v>
      </c>
      <c r="E2486" s="1">
        <v>270232.18</v>
      </c>
      <c r="F2486" s="1">
        <v>593.32000000000005</v>
      </c>
      <c r="G2486" s="1">
        <v>1878.82</v>
      </c>
      <c r="H2486" s="1">
        <v>5026.78</v>
      </c>
      <c r="I2486" s="6">
        <v>7498.92</v>
      </c>
      <c r="J2486" s="86"/>
      <c r="K2486" s="86"/>
      <c r="L2486" s="85"/>
      <c r="M2486" s="85"/>
      <c r="N2486" s="85"/>
      <c r="O2486" s="85"/>
      <c r="P2486" s="85"/>
      <c r="Q2486" s="32">
        <f t="shared" si="38"/>
        <v>7498.92</v>
      </c>
    </row>
    <row r="2487" spans="1:17" x14ac:dyDescent="0.25">
      <c r="A2487" s="83" t="s">
        <v>10155</v>
      </c>
      <c r="B2487" s="84" t="s">
        <v>17861</v>
      </c>
      <c r="C2487" s="7">
        <v>787</v>
      </c>
      <c r="D2487" s="7">
        <v>37</v>
      </c>
      <c r="E2487" s="1">
        <v>5932.29</v>
      </c>
      <c r="F2487" s="1">
        <v>174.89</v>
      </c>
      <c r="G2487" s="1">
        <v>394.98</v>
      </c>
      <c r="H2487" s="1">
        <v>110.35</v>
      </c>
      <c r="I2487" s="6">
        <v>680.22</v>
      </c>
      <c r="J2487" s="86"/>
      <c r="K2487" s="86"/>
      <c r="L2487" s="85"/>
      <c r="M2487" s="85"/>
      <c r="N2487" s="85"/>
      <c r="O2487" s="85"/>
      <c r="P2487" s="85"/>
      <c r="Q2487" s="32">
        <f t="shared" si="38"/>
        <v>680.22</v>
      </c>
    </row>
    <row r="2488" spans="1:17" x14ac:dyDescent="0.25">
      <c r="A2488" s="83" t="s">
        <v>10156</v>
      </c>
      <c r="B2488" s="84" t="s">
        <v>17862</v>
      </c>
      <c r="C2488" s="7">
        <v>451</v>
      </c>
      <c r="D2488" s="7">
        <v>40</v>
      </c>
      <c r="E2488" s="1">
        <v>6559.05</v>
      </c>
      <c r="F2488" s="1">
        <v>100.22</v>
      </c>
      <c r="G2488" s="1">
        <v>427</v>
      </c>
      <c r="H2488" s="1">
        <v>122.01</v>
      </c>
      <c r="I2488" s="6">
        <v>649.23</v>
      </c>
      <c r="J2488" s="86"/>
      <c r="K2488" s="86"/>
      <c r="L2488" s="85"/>
      <c r="M2488" s="85"/>
      <c r="N2488" s="85"/>
      <c r="O2488" s="85"/>
      <c r="P2488" s="85"/>
      <c r="Q2488" s="32">
        <f t="shared" si="38"/>
        <v>649.23</v>
      </c>
    </row>
    <row r="2489" spans="1:17" x14ac:dyDescent="0.25">
      <c r="A2489" s="83" t="s">
        <v>10157</v>
      </c>
      <c r="B2489" s="84" t="s">
        <v>17863</v>
      </c>
      <c r="C2489" s="7">
        <v>167</v>
      </c>
      <c r="D2489" s="7">
        <v>11</v>
      </c>
      <c r="E2489" s="1">
        <v>2540.13</v>
      </c>
      <c r="F2489" s="1">
        <v>37.11</v>
      </c>
      <c r="G2489" s="1">
        <v>117.42</v>
      </c>
      <c r="H2489" s="1">
        <v>47.25</v>
      </c>
      <c r="I2489" s="6">
        <v>201.78</v>
      </c>
      <c r="J2489" s="86"/>
      <c r="K2489" s="86"/>
      <c r="L2489" s="85"/>
      <c r="M2489" s="85"/>
      <c r="N2489" s="85"/>
      <c r="O2489" s="85"/>
      <c r="P2489" s="85"/>
      <c r="Q2489" s="32">
        <f t="shared" si="38"/>
        <v>201.78</v>
      </c>
    </row>
    <row r="2490" spans="1:17" x14ac:dyDescent="0.25">
      <c r="A2490" s="83" t="s">
        <v>10158</v>
      </c>
      <c r="B2490" s="84" t="s">
        <v>17864</v>
      </c>
      <c r="C2490" s="7">
        <v>853</v>
      </c>
      <c r="D2490" s="7">
        <v>41</v>
      </c>
      <c r="E2490" s="1">
        <v>8127.08</v>
      </c>
      <c r="F2490" s="1">
        <v>189.55</v>
      </c>
      <c r="G2490" s="1">
        <v>437.68</v>
      </c>
      <c r="H2490" s="1">
        <v>151.18</v>
      </c>
      <c r="I2490" s="6">
        <v>778.41</v>
      </c>
      <c r="J2490" s="86"/>
      <c r="K2490" s="86"/>
      <c r="L2490" s="85"/>
      <c r="M2490" s="85"/>
      <c r="N2490" s="85"/>
      <c r="O2490" s="85"/>
      <c r="P2490" s="85"/>
      <c r="Q2490" s="32">
        <f t="shared" si="38"/>
        <v>778.41</v>
      </c>
    </row>
    <row r="2491" spans="1:17" x14ac:dyDescent="0.25">
      <c r="A2491" s="83" t="s">
        <v>10159</v>
      </c>
      <c r="B2491" s="84" t="s">
        <v>17865</v>
      </c>
      <c r="C2491" s="7">
        <v>449</v>
      </c>
      <c r="D2491" s="7">
        <v>19</v>
      </c>
      <c r="E2491" s="1">
        <v>3545.65</v>
      </c>
      <c r="F2491" s="1">
        <v>99.78</v>
      </c>
      <c r="G2491" s="1">
        <v>202.82</v>
      </c>
      <c r="H2491" s="1">
        <v>65.95</v>
      </c>
      <c r="I2491" s="6">
        <v>368.55</v>
      </c>
      <c r="J2491" s="86"/>
      <c r="K2491" s="86"/>
      <c r="L2491" s="85"/>
      <c r="M2491" s="85"/>
      <c r="N2491" s="85"/>
      <c r="O2491" s="85"/>
      <c r="P2491" s="85"/>
      <c r="Q2491" s="32">
        <f t="shared" si="38"/>
        <v>368.55</v>
      </c>
    </row>
    <row r="2492" spans="1:17" x14ac:dyDescent="0.25">
      <c r="A2492" s="83" t="s">
        <v>10160</v>
      </c>
      <c r="B2492" s="84" t="s">
        <v>17866</v>
      </c>
      <c r="C2492" s="7">
        <v>103369</v>
      </c>
      <c r="D2492" s="7">
        <v>1593</v>
      </c>
      <c r="E2492" s="1">
        <v>1444163.67</v>
      </c>
      <c r="F2492" s="1">
        <v>22970.34</v>
      </c>
      <c r="G2492" s="1">
        <v>17005.419999999998</v>
      </c>
      <c r="H2492" s="1">
        <v>26863.919999999998</v>
      </c>
      <c r="I2492" s="6">
        <v>66839.679999999993</v>
      </c>
      <c r="J2492" s="86"/>
      <c r="K2492" s="86"/>
      <c r="L2492" s="85"/>
      <c r="M2492" s="85"/>
      <c r="N2492" s="85"/>
      <c r="O2492" s="85"/>
      <c r="P2492" s="85"/>
      <c r="Q2492" s="32">
        <f t="shared" si="38"/>
        <v>66839.679999999993</v>
      </c>
    </row>
    <row r="2493" spans="1:17" x14ac:dyDescent="0.25">
      <c r="A2493" s="83" t="s">
        <v>10161</v>
      </c>
      <c r="B2493" s="84" t="s">
        <v>17867</v>
      </c>
      <c r="C2493" s="7">
        <v>192</v>
      </c>
      <c r="D2493" s="7">
        <v>16</v>
      </c>
      <c r="E2493" s="1">
        <v>7511.9</v>
      </c>
      <c r="F2493" s="1">
        <v>42.66</v>
      </c>
      <c r="G2493" s="1">
        <v>170.8</v>
      </c>
      <c r="H2493" s="1">
        <v>139.74</v>
      </c>
      <c r="I2493" s="6">
        <v>353.2</v>
      </c>
      <c r="J2493" s="86"/>
      <c r="K2493" s="86"/>
      <c r="L2493" s="85"/>
      <c r="M2493" s="85"/>
      <c r="N2493" s="85"/>
      <c r="O2493" s="85"/>
      <c r="P2493" s="85"/>
      <c r="Q2493" s="32">
        <f t="shared" si="38"/>
        <v>353.2</v>
      </c>
    </row>
    <row r="2494" spans="1:17" x14ac:dyDescent="0.25">
      <c r="A2494" s="83" t="s">
        <v>10162</v>
      </c>
      <c r="B2494" s="84" t="s">
        <v>17868</v>
      </c>
      <c r="C2494" s="7">
        <v>402</v>
      </c>
      <c r="D2494" s="7">
        <v>43</v>
      </c>
      <c r="E2494" s="1">
        <v>12777.97</v>
      </c>
      <c r="F2494" s="1">
        <v>89.33</v>
      </c>
      <c r="G2494" s="1">
        <v>459.03</v>
      </c>
      <c r="H2494" s="1">
        <v>237.7</v>
      </c>
      <c r="I2494" s="6">
        <v>786.06</v>
      </c>
      <c r="J2494" s="86"/>
      <c r="K2494" s="86"/>
      <c r="L2494" s="85"/>
      <c r="M2494" s="85"/>
      <c r="N2494" s="85"/>
      <c r="O2494" s="85"/>
      <c r="P2494" s="85"/>
      <c r="Q2494" s="32">
        <f t="shared" si="38"/>
        <v>786.06</v>
      </c>
    </row>
    <row r="2495" spans="1:17" x14ac:dyDescent="0.25">
      <c r="A2495" s="83" t="s">
        <v>10163</v>
      </c>
      <c r="B2495" s="84" t="s">
        <v>17869</v>
      </c>
      <c r="C2495" s="7">
        <v>549</v>
      </c>
      <c r="D2495" s="7">
        <v>24</v>
      </c>
      <c r="E2495" s="1">
        <v>4469.1400000000003</v>
      </c>
      <c r="F2495" s="1">
        <v>122</v>
      </c>
      <c r="G2495" s="1">
        <v>256.2</v>
      </c>
      <c r="H2495" s="1">
        <v>83.14</v>
      </c>
      <c r="I2495" s="6">
        <v>461.34</v>
      </c>
      <c r="J2495" s="86"/>
      <c r="K2495" s="86"/>
      <c r="L2495" s="85"/>
      <c r="M2495" s="85"/>
      <c r="N2495" s="85"/>
      <c r="O2495" s="85"/>
      <c r="P2495" s="85"/>
      <c r="Q2495" s="32">
        <f t="shared" si="38"/>
        <v>461.34</v>
      </c>
    </row>
    <row r="2496" spans="1:17" x14ac:dyDescent="0.25">
      <c r="A2496" s="83" t="s">
        <v>10164</v>
      </c>
      <c r="B2496" s="84" t="s">
        <v>17870</v>
      </c>
      <c r="C2496" s="7">
        <v>4291</v>
      </c>
      <c r="D2496" s="7">
        <v>64</v>
      </c>
      <c r="E2496" s="1">
        <v>45004.91</v>
      </c>
      <c r="F2496" s="1">
        <v>953.54</v>
      </c>
      <c r="G2496" s="1">
        <v>683.21</v>
      </c>
      <c r="H2496" s="1">
        <v>837.17</v>
      </c>
      <c r="I2496" s="6">
        <v>2473.92</v>
      </c>
      <c r="J2496" s="86"/>
      <c r="K2496" s="86"/>
      <c r="L2496" s="85"/>
      <c r="M2496" s="85"/>
      <c r="N2496" s="85"/>
      <c r="O2496" s="85"/>
      <c r="P2496" s="85"/>
      <c r="Q2496" s="32">
        <f t="shared" si="38"/>
        <v>2473.92</v>
      </c>
    </row>
    <row r="2497" spans="1:17" x14ac:dyDescent="0.25">
      <c r="A2497" s="83" t="s">
        <v>10165</v>
      </c>
      <c r="B2497" s="84" t="s">
        <v>17871</v>
      </c>
      <c r="C2497" s="7">
        <v>281</v>
      </c>
      <c r="D2497" s="7">
        <v>21</v>
      </c>
      <c r="E2497" s="1">
        <v>4643.45</v>
      </c>
      <c r="F2497" s="1">
        <v>62.44</v>
      </c>
      <c r="G2497" s="1">
        <v>224.18</v>
      </c>
      <c r="H2497" s="1">
        <v>86.38</v>
      </c>
      <c r="I2497" s="6">
        <v>373</v>
      </c>
      <c r="J2497" s="86"/>
      <c r="K2497" s="86"/>
      <c r="L2497" s="85"/>
      <c r="M2497" s="85"/>
      <c r="N2497" s="85"/>
      <c r="O2497" s="85"/>
      <c r="P2497" s="85"/>
      <c r="Q2497" s="32">
        <f t="shared" si="38"/>
        <v>373</v>
      </c>
    </row>
    <row r="2498" spans="1:17" x14ac:dyDescent="0.25">
      <c r="A2498" s="83" t="s">
        <v>10166</v>
      </c>
      <c r="B2498" s="84" t="s">
        <v>17872</v>
      </c>
      <c r="C2498" s="7">
        <v>387</v>
      </c>
      <c r="D2498" s="7">
        <v>20</v>
      </c>
      <c r="E2498" s="1">
        <v>3249.22</v>
      </c>
      <c r="F2498" s="1">
        <v>86</v>
      </c>
      <c r="G2498" s="1">
        <v>213.5</v>
      </c>
      <c r="H2498" s="1">
        <v>60.44</v>
      </c>
      <c r="I2498" s="6">
        <v>359.94</v>
      </c>
      <c r="J2498" s="86"/>
      <c r="K2498" s="86"/>
      <c r="L2498" s="85"/>
      <c r="M2498" s="85"/>
      <c r="N2498" s="85"/>
      <c r="O2498" s="85"/>
      <c r="P2498" s="85"/>
      <c r="Q2498" s="32">
        <f t="shared" si="38"/>
        <v>359.94</v>
      </c>
    </row>
    <row r="2499" spans="1:17" x14ac:dyDescent="0.25">
      <c r="A2499" s="83" t="s">
        <v>10167</v>
      </c>
      <c r="B2499" s="84" t="s">
        <v>17873</v>
      </c>
      <c r="C2499" s="7">
        <v>3320</v>
      </c>
      <c r="D2499" s="7">
        <v>332</v>
      </c>
      <c r="E2499" s="1">
        <v>69880.28</v>
      </c>
      <c r="F2499" s="1">
        <v>737.76</v>
      </c>
      <c r="G2499" s="1">
        <v>3544.13</v>
      </c>
      <c r="H2499" s="1">
        <v>1299.9000000000001</v>
      </c>
      <c r="I2499" s="6">
        <v>5581.79</v>
      </c>
      <c r="J2499" s="86"/>
      <c r="K2499" s="86"/>
      <c r="L2499" s="85"/>
      <c r="M2499" s="85"/>
      <c r="N2499" s="85"/>
      <c r="O2499" s="85"/>
      <c r="P2499" s="85"/>
      <c r="Q2499" s="32">
        <f t="shared" si="38"/>
        <v>5581.79</v>
      </c>
    </row>
    <row r="2500" spans="1:17" x14ac:dyDescent="0.25">
      <c r="A2500" s="83" t="s">
        <v>10168</v>
      </c>
      <c r="B2500" s="84" t="s">
        <v>17874</v>
      </c>
      <c r="C2500" s="7">
        <v>319</v>
      </c>
      <c r="D2500" s="7">
        <v>14</v>
      </c>
      <c r="E2500" s="1">
        <v>19433.490000000002</v>
      </c>
      <c r="F2500" s="1">
        <v>70.89</v>
      </c>
      <c r="G2500" s="1">
        <v>149.44999999999999</v>
      </c>
      <c r="H2500" s="1">
        <v>361.5</v>
      </c>
      <c r="I2500" s="6">
        <v>581.84</v>
      </c>
      <c r="J2500" s="86"/>
      <c r="K2500" s="86"/>
      <c r="L2500" s="85"/>
      <c r="M2500" s="85"/>
      <c r="N2500" s="85"/>
      <c r="O2500" s="85"/>
      <c r="P2500" s="85"/>
      <c r="Q2500" s="32">
        <f t="shared" si="38"/>
        <v>581.84</v>
      </c>
    </row>
    <row r="2501" spans="1:17" x14ac:dyDescent="0.25">
      <c r="A2501" s="83" t="s">
        <v>10169</v>
      </c>
      <c r="B2501" s="84" t="s">
        <v>17875</v>
      </c>
      <c r="C2501" s="7">
        <v>844</v>
      </c>
      <c r="D2501" s="7">
        <v>18</v>
      </c>
      <c r="E2501" s="1">
        <v>3828.5</v>
      </c>
      <c r="F2501" s="1">
        <v>187.55</v>
      </c>
      <c r="G2501" s="1">
        <v>192.15</v>
      </c>
      <c r="H2501" s="1">
        <v>71.22</v>
      </c>
      <c r="I2501" s="6">
        <v>450.92</v>
      </c>
      <c r="J2501" s="86"/>
      <c r="K2501" s="86"/>
      <c r="L2501" s="85"/>
      <c r="M2501" s="85"/>
      <c r="N2501" s="85"/>
      <c r="O2501" s="85"/>
      <c r="P2501" s="85"/>
      <c r="Q2501" s="32">
        <f t="shared" si="38"/>
        <v>450.92</v>
      </c>
    </row>
    <row r="2502" spans="1:17" x14ac:dyDescent="0.25">
      <c r="A2502" s="83" t="s">
        <v>10170</v>
      </c>
      <c r="B2502" s="84" t="s">
        <v>17876</v>
      </c>
      <c r="C2502" s="7">
        <v>8647</v>
      </c>
      <c r="D2502" s="7">
        <v>114</v>
      </c>
      <c r="E2502" s="1">
        <v>41619.75</v>
      </c>
      <c r="F2502" s="1">
        <v>1921.51</v>
      </c>
      <c r="G2502" s="1">
        <v>1216.96</v>
      </c>
      <c r="H2502" s="1">
        <v>774.2</v>
      </c>
      <c r="I2502" s="6">
        <v>3912.67</v>
      </c>
      <c r="J2502" s="86"/>
      <c r="K2502" s="86"/>
      <c r="L2502" s="85"/>
      <c r="M2502" s="85"/>
      <c r="N2502" s="85"/>
      <c r="O2502" s="85"/>
      <c r="P2502" s="85"/>
      <c r="Q2502" s="32">
        <f t="shared" si="38"/>
        <v>3912.67</v>
      </c>
    </row>
    <row r="2503" spans="1:17" x14ac:dyDescent="0.25">
      <c r="A2503" s="83" t="s">
        <v>10171</v>
      </c>
      <c r="B2503" s="84" t="s">
        <v>17877</v>
      </c>
      <c r="C2503" s="7">
        <v>713</v>
      </c>
      <c r="D2503" s="7">
        <v>26</v>
      </c>
      <c r="E2503" s="1">
        <v>4590.42</v>
      </c>
      <c r="F2503" s="1">
        <v>158.44</v>
      </c>
      <c r="G2503" s="1">
        <v>277.55</v>
      </c>
      <c r="H2503" s="1">
        <v>85.39</v>
      </c>
      <c r="I2503" s="6">
        <v>521.38</v>
      </c>
      <c r="J2503" s="86"/>
      <c r="K2503" s="86"/>
      <c r="L2503" s="85"/>
      <c r="M2503" s="85"/>
      <c r="N2503" s="85"/>
      <c r="O2503" s="85"/>
      <c r="P2503" s="85"/>
      <c r="Q2503" s="32">
        <f t="shared" si="38"/>
        <v>521.38</v>
      </c>
    </row>
    <row r="2504" spans="1:17" x14ac:dyDescent="0.25">
      <c r="A2504" s="83" t="s">
        <v>10172</v>
      </c>
      <c r="B2504" s="84" t="s">
        <v>17878</v>
      </c>
      <c r="C2504" s="7">
        <v>535</v>
      </c>
      <c r="D2504" s="7">
        <v>24</v>
      </c>
      <c r="E2504" s="1">
        <v>4954.29</v>
      </c>
      <c r="F2504" s="1">
        <v>118.89</v>
      </c>
      <c r="G2504" s="1">
        <v>256.2</v>
      </c>
      <c r="H2504" s="1">
        <v>92.16</v>
      </c>
      <c r="I2504" s="6">
        <v>467.25</v>
      </c>
      <c r="J2504" s="86"/>
      <c r="K2504" s="86"/>
      <c r="L2504" s="85"/>
      <c r="M2504" s="85"/>
      <c r="N2504" s="85"/>
      <c r="O2504" s="85"/>
      <c r="P2504" s="85"/>
      <c r="Q2504" s="32">
        <f t="shared" si="38"/>
        <v>467.25</v>
      </c>
    </row>
    <row r="2505" spans="1:17" x14ac:dyDescent="0.25">
      <c r="A2505" s="83" t="s">
        <v>10173</v>
      </c>
      <c r="B2505" s="84" t="s">
        <v>17879</v>
      </c>
      <c r="C2505" s="7">
        <v>4775</v>
      </c>
      <c r="D2505" s="7">
        <v>68</v>
      </c>
      <c r="E2505" s="1">
        <v>21684.93</v>
      </c>
      <c r="F2505" s="1">
        <v>1061.0899999999999</v>
      </c>
      <c r="G2505" s="1">
        <v>725.9</v>
      </c>
      <c r="H2505" s="1">
        <v>403.38</v>
      </c>
      <c r="I2505" s="6">
        <v>2190.37</v>
      </c>
      <c r="J2505" s="86"/>
      <c r="K2505" s="86"/>
      <c r="L2505" s="85"/>
      <c r="M2505" s="85"/>
      <c r="N2505" s="85"/>
      <c r="O2505" s="85"/>
      <c r="P2505" s="85"/>
      <c r="Q2505" s="32">
        <f t="shared" si="38"/>
        <v>2190.37</v>
      </c>
    </row>
    <row r="2506" spans="1:17" x14ac:dyDescent="0.25">
      <c r="A2506" s="83" t="s">
        <v>10174</v>
      </c>
      <c r="B2506" s="84" t="s">
        <v>17880</v>
      </c>
      <c r="C2506" s="7">
        <v>1237</v>
      </c>
      <c r="D2506" s="7">
        <v>64</v>
      </c>
      <c r="E2506" s="1">
        <v>18146.22</v>
      </c>
      <c r="F2506" s="1">
        <v>274.88</v>
      </c>
      <c r="G2506" s="1">
        <v>683.21</v>
      </c>
      <c r="H2506" s="1">
        <v>337.55</v>
      </c>
      <c r="I2506" s="6">
        <v>1295.6400000000001</v>
      </c>
      <c r="J2506" s="86"/>
      <c r="K2506" s="86"/>
      <c r="L2506" s="85"/>
      <c r="M2506" s="85"/>
      <c r="N2506" s="85"/>
      <c r="O2506" s="85"/>
      <c r="P2506" s="85"/>
      <c r="Q2506" s="32">
        <f t="shared" si="38"/>
        <v>1295.6400000000001</v>
      </c>
    </row>
    <row r="2507" spans="1:17" x14ac:dyDescent="0.25">
      <c r="A2507" s="83" t="s">
        <v>10175</v>
      </c>
      <c r="B2507" s="84" t="s">
        <v>17881</v>
      </c>
      <c r="C2507" s="7">
        <v>1431</v>
      </c>
      <c r="D2507" s="7">
        <v>35</v>
      </c>
      <c r="E2507" s="1">
        <v>5902.51</v>
      </c>
      <c r="F2507" s="1">
        <v>317.99</v>
      </c>
      <c r="G2507" s="1">
        <v>373.63</v>
      </c>
      <c r="H2507" s="1">
        <v>109.8</v>
      </c>
      <c r="I2507" s="6">
        <v>801.42</v>
      </c>
      <c r="J2507" s="86"/>
      <c r="K2507" s="86"/>
      <c r="L2507" s="85"/>
      <c r="M2507" s="85"/>
      <c r="N2507" s="85"/>
      <c r="O2507" s="85"/>
      <c r="P2507" s="85"/>
      <c r="Q2507" s="32">
        <f t="shared" si="38"/>
        <v>801.42</v>
      </c>
    </row>
    <row r="2508" spans="1:17" x14ac:dyDescent="0.25">
      <c r="A2508" s="83" t="s">
        <v>10176</v>
      </c>
      <c r="B2508" s="84" t="s">
        <v>17882</v>
      </c>
      <c r="C2508" s="7">
        <v>39089</v>
      </c>
      <c r="D2508" s="7">
        <v>520</v>
      </c>
      <c r="E2508" s="1">
        <v>376174.03</v>
      </c>
      <c r="F2508" s="1">
        <v>8686.23</v>
      </c>
      <c r="G2508" s="1">
        <v>5551.05</v>
      </c>
      <c r="H2508" s="1">
        <v>6997.48</v>
      </c>
      <c r="I2508" s="6">
        <v>21234.76</v>
      </c>
      <c r="J2508" s="86"/>
      <c r="K2508" s="86"/>
      <c r="L2508" s="85"/>
      <c r="M2508" s="85"/>
      <c r="N2508" s="85"/>
      <c r="O2508" s="85"/>
      <c r="P2508" s="85"/>
      <c r="Q2508" s="32">
        <f t="shared" si="38"/>
        <v>21234.76</v>
      </c>
    </row>
    <row r="2509" spans="1:17" x14ac:dyDescent="0.25">
      <c r="A2509" s="83" t="s">
        <v>10177</v>
      </c>
      <c r="B2509" s="84" t="s">
        <v>17883</v>
      </c>
      <c r="C2509" s="7">
        <v>212</v>
      </c>
      <c r="D2509" s="7">
        <v>13</v>
      </c>
      <c r="E2509" s="1">
        <v>2286.14</v>
      </c>
      <c r="F2509" s="1">
        <v>47.11</v>
      </c>
      <c r="G2509" s="1">
        <v>138.78</v>
      </c>
      <c r="H2509" s="1">
        <v>42.53</v>
      </c>
      <c r="I2509" s="6">
        <v>228.42</v>
      </c>
      <c r="J2509" s="86"/>
      <c r="K2509" s="86"/>
      <c r="L2509" s="85"/>
      <c r="M2509" s="85"/>
      <c r="N2509" s="85"/>
      <c r="O2509" s="85"/>
      <c r="P2509" s="85"/>
      <c r="Q2509" s="32">
        <f t="shared" si="38"/>
        <v>228.42</v>
      </c>
    </row>
    <row r="2510" spans="1:17" x14ac:dyDescent="0.25">
      <c r="A2510" s="83" t="s">
        <v>10178</v>
      </c>
      <c r="B2510" s="84" t="s">
        <v>17884</v>
      </c>
      <c r="C2510" s="7">
        <v>288</v>
      </c>
      <c r="D2510" s="7">
        <v>9</v>
      </c>
      <c r="E2510" s="1">
        <v>1343.61</v>
      </c>
      <c r="F2510" s="1">
        <v>64</v>
      </c>
      <c r="G2510" s="1">
        <v>96.07</v>
      </c>
      <c r="H2510" s="1">
        <v>24.99</v>
      </c>
      <c r="I2510" s="6">
        <v>185.06</v>
      </c>
      <c r="J2510" s="86"/>
      <c r="K2510" s="86"/>
      <c r="L2510" s="85"/>
      <c r="M2510" s="85"/>
      <c r="N2510" s="85"/>
      <c r="O2510" s="85"/>
      <c r="P2510" s="85"/>
      <c r="Q2510" s="32">
        <f t="shared" ref="Q2510:Q2573" si="39">P2510+I2510</f>
        <v>185.06</v>
      </c>
    </row>
    <row r="2511" spans="1:17" x14ac:dyDescent="0.25">
      <c r="A2511" s="83" t="s">
        <v>10179</v>
      </c>
      <c r="B2511" s="84" t="s">
        <v>17885</v>
      </c>
      <c r="C2511" s="7">
        <v>463</v>
      </c>
      <c r="D2511" s="7">
        <v>23</v>
      </c>
      <c r="E2511" s="1">
        <v>4821.95</v>
      </c>
      <c r="F2511" s="1">
        <v>102.89</v>
      </c>
      <c r="G2511" s="1">
        <v>245.53</v>
      </c>
      <c r="H2511" s="1">
        <v>89.7</v>
      </c>
      <c r="I2511" s="6">
        <v>438.12</v>
      </c>
      <c r="J2511" s="86"/>
      <c r="K2511" s="86"/>
      <c r="L2511" s="85"/>
      <c r="M2511" s="85"/>
      <c r="N2511" s="85"/>
      <c r="O2511" s="85"/>
      <c r="P2511" s="85"/>
      <c r="Q2511" s="32">
        <f t="shared" si="39"/>
        <v>438.12</v>
      </c>
    </row>
    <row r="2512" spans="1:17" x14ac:dyDescent="0.25">
      <c r="A2512" s="83" t="s">
        <v>10180</v>
      </c>
      <c r="B2512" s="84" t="s">
        <v>17886</v>
      </c>
      <c r="C2512" s="7">
        <v>100</v>
      </c>
      <c r="D2512" s="7">
        <v>7</v>
      </c>
      <c r="E2512" s="1">
        <v>1045.03</v>
      </c>
      <c r="F2512" s="1">
        <v>22.22</v>
      </c>
      <c r="G2512" s="1">
        <v>74.73</v>
      </c>
      <c r="H2512" s="1">
        <v>19.440000000000001</v>
      </c>
      <c r="I2512" s="6">
        <v>116.39</v>
      </c>
      <c r="J2512" s="86"/>
      <c r="K2512" s="86"/>
      <c r="L2512" s="85"/>
      <c r="M2512" s="85"/>
      <c r="N2512" s="85"/>
      <c r="O2512" s="85"/>
      <c r="P2512" s="85"/>
      <c r="Q2512" s="32">
        <f t="shared" si="39"/>
        <v>116.39</v>
      </c>
    </row>
    <row r="2513" spans="1:17" x14ac:dyDescent="0.25">
      <c r="A2513" s="83" t="s">
        <v>10181</v>
      </c>
      <c r="B2513" s="84" t="s">
        <v>17887</v>
      </c>
      <c r="C2513" s="7">
        <v>288</v>
      </c>
      <c r="D2513" s="7">
        <v>14</v>
      </c>
      <c r="E2513" s="1">
        <v>1672.39</v>
      </c>
      <c r="F2513" s="1">
        <v>64</v>
      </c>
      <c r="G2513" s="1">
        <v>149.44999999999999</v>
      </c>
      <c r="H2513" s="1">
        <v>31.11</v>
      </c>
      <c r="I2513" s="6">
        <v>244.56</v>
      </c>
      <c r="J2513" s="86"/>
      <c r="K2513" s="86"/>
      <c r="L2513" s="85"/>
      <c r="M2513" s="85"/>
      <c r="N2513" s="85"/>
      <c r="O2513" s="85"/>
      <c r="P2513" s="85"/>
      <c r="Q2513" s="32">
        <f t="shared" si="39"/>
        <v>244.56</v>
      </c>
    </row>
    <row r="2514" spans="1:17" x14ac:dyDescent="0.25">
      <c r="A2514" s="83" t="s">
        <v>10182</v>
      </c>
      <c r="B2514" s="84" t="s">
        <v>17888</v>
      </c>
      <c r="C2514" s="7">
        <v>796</v>
      </c>
      <c r="D2514" s="7">
        <v>44</v>
      </c>
      <c r="E2514" s="1">
        <v>38863.019999999997</v>
      </c>
      <c r="F2514" s="1">
        <v>176.89</v>
      </c>
      <c r="G2514" s="1">
        <v>469.7</v>
      </c>
      <c r="H2514" s="1">
        <v>722.92</v>
      </c>
      <c r="I2514" s="6">
        <v>1369.51</v>
      </c>
      <c r="J2514" s="86"/>
      <c r="K2514" s="86"/>
      <c r="L2514" s="85"/>
      <c r="M2514" s="85"/>
      <c r="N2514" s="85"/>
      <c r="O2514" s="85"/>
      <c r="P2514" s="85"/>
      <c r="Q2514" s="32">
        <f t="shared" si="39"/>
        <v>1369.51</v>
      </c>
    </row>
    <row r="2515" spans="1:17" x14ac:dyDescent="0.25">
      <c r="A2515" s="83" t="s">
        <v>10183</v>
      </c>
      <c r="B2515" s="84" t="s">
        <v>17889</v>
      </c>
      <c r="C2515" s="7">
        <v>698</v>
      </c>
      <c r="D2515" s="7">
        <v>27</v>
      </c>
      <c r="E2515" s="1">
        <v>9033.66</v>
      </c>
      <c r="F2515" s="1">
        <v>155.1</v>
      </c>
      <c r="G2515" s="1">
        <v>288.22000000000003</v>
      </c>
      <c r="H2515" s="1">
        <v>168.04</v>
      </c>
      <c r="I2515" s="6">
        <v>611.36</v>
      </c>
      <c r="J2515" s="86"/>
      <c r="K2515" s="86"/>
      <c r="L2515" s="85"/>
      <c r="M2515" s="85"/>
      <c r="N2515" s="85"/>
      <c r="O2515" s="85"/>
      <c r="P2515" s="85"/>
      <c r="Q2515" s="32">
        <f t="shared" si="39"/>
        <v>611.36</v>
      </c>
    </row>
    <row r="2516" spans="1:17" x14ac:dyDescent="0.25">
      <c r="A2516" s="83" t="s">
        <v>10184</v>
      </c>
      <c r="B2516" s="84" t="s">
        <v>17890</v>
      </c>
      <c r="C2516" s="7">
        <v>7066</v>
      </c>
      <c r="D2516" s="7">
        <v>116</v>
      </c>
      <c r="E2516" s="1">
        <v>96188.12</v>
      </c>
      <c r="F2516" s="1">
        <v>1570.18</v>
      </c>
      <c r="G2516" s="1">
        <v>1238.31</v>
      </c>
      <c r="H2516" s="1">
        <v>1789.26</v>
      </c>
      <c r="I2516" s="6">
        <v>4597.75</v>
      </c>
      <c r="J2516" s="86"/>
      <c r="K2516" s="86"/>
      <c r="L2516" s="85"/>
      <c r="M2516" s="85"/>
      <c r="N2516" s="85"/>
      <c r="O2516" s="85"/>
      <c r="P2516" s="85"/>
      <c r="Q2516" s="32">
        <f t="shared" si="39"/>
        <v>4597.75</v>
      </c>
    </row>
    <row r="2517" spans="1:17" x14ac:dyDescent="0.25">
      <c r="A2517" s="83" t="s">
        <v>10185</v>
      </c>
      <c r="B2517" s="84" t="s">
        <v>17891</v>
      </c>
      <c r="C2517" s="7">
        <v>345</v>
      </c>
      <c r="D2517" s="7">
        <v>24</v>
      </c>
      <c r="E2517" s="1">
        <v>4518.5</v>
      </c>
      <c r="F2517" s="1">
        <v>76.66</v>
      </c>
      <c r="G2517" s="1">
        <v>256.2</v>
      </c>
      <c r="H2517" s="1">
        <v>84.05</v>
      </c>
      <c r="I2517" s="6">
        <v>416.91</v>
      </c>
      <c r="J2517" s="86"/>
      <c r="K2517" s="86"/>
      <c r="L2517" s="85"/>
      <c r="M2517" s="85"/>
      <c r="N2517" s="85"/>
      <c r="O2517" s="85"/>
      <c r="P2517" s="85"/>
      <c r="Q2517" s="32">
        <f t="shared" si="39"/>
        <v>416.91</v>
      </c>
    </row>
    <row r="2518" spans="1:17" x14ac:dyDescent="0.25">
      <c r="A2518" s="83" t="s">
        <v>10186</v>
      </c>
      <c r="B2518" s="84" t="s">
        <v>17892</v>
      </c>
      <c r="C2518" s="7">
        <v>198</v>
      </c>
      <c r="D2518" s="7">
        <v>12</v>
      </c>
      <c r="E2518" s="1">
        <v>1869.56</v>
      </c>
      <c r="F2518" s="1">
        <v>44</v>
      </c>
      <c r="G2518" s="1">
        <v>128.1</v>
      </c>
      <c r="H2518" s="1">
        <v>34.78</v>
      </c>
      <c r="I2518" s="6">
        <v>206.88</v>
      </c>
      <c r="J2518" s="86"/>
      <c r="K2518" s="86"/>
      <c r="L2518" s="85"/>
      <c r="M2518" s="85"/>
      <c r="N2518" s="85"/>
      <c r="O2518" s="85"/>
      <c r="P2518" s="85"/>
      <c r="Q2518" s="32">
        <f t="shared" si="39"/>
        <v>206.88</v>
      </c>
    </row>
    <row r="2519" spans="1:17" x14ac:dyDescent="0.25">
      <c r="A2519" s="83" t="s">
        <v>10187</v>
      </c>
      <c r="B2519" s="84" t="s">
        <v>17893</v>
      </c>
      <c r="C2519" s="7">
        <v>336</v>
      </c>
      <c r="D2519" s="7">
        <v>14</v>
      </c>
      <c r="E2519" s="1">
        <v>2326.44</v>
      </c>
      <c r="F2519" s="1">
        <v>74.66</v>
      </c>
      <c r="G2519" s="1">
        <v>149.44999999999999</v>
      </c>
      <c r="H2519" s="1">
        <v>43.27</v>
      </c>
      <c r="I2519" s="6">
        <v>267.38</v>
      </c>
      <c r="J2519" s="86"/>
      <c r="K2519" s="86"/>
      <c r="L2519" s="85"/>
      <c r="M2519" s="85"/>
      <c r="N2519" s="85"/>
      <c r="O2519" s="85"/>
      <c r="P2519" s="85"/>
      <c r="Q2519" s="32">
        <f t="shared" si="39"/>
        <v>267.38</v>
      </c>
    </row>
    <row r="2520" spans="1:17" x14ac:dyDescent="0.25">
      <c r="A2520" s="83" t="s">
        <v>10188</v>
      </c>
      <c r="B2520" s="84" t="s">
        <v>17894</v>
      </c>
      <c r="C2520" s="7">
        <v>930</v>
      </c>
      <c r="D2520" s="7">
        <v>24</v>
      </c>
      <c r="E2520" s="1">
        <v>7122.11</v>
      </c>
      <c r="F2520" s="1">
        <v>206.66</v>
      </c>
      <c r="G2520" s="1">
        <v>256.2</v>
      </c>
      <c r="H2520" s="1">
        <v>132.47999999999999</v>
      </c>
      <c r="I2520" s="6">
        <v>595.34</v>
      </c>
      <c r="J2520" s="86"/>
      <c r="K2520" s="86"/>
      <c r="L2520" s="85"/>
      <c r="M2520" s="85"/>
      <c r="N2520" s="85"/>
      <c r="O2520" s="85"/>
      <c r="P2520" s="85"/>
      <c r="Q2520" s="32">
        <f t="shared" si="39"/>
        <v>595.34</v>
      </c>
    </row>
    <row r="2521" spans="1:17" x14ac:dyDescent="0.25">
      <c r="A2521" s="83" t="s">
        <v>10189</v>
      </c>
      <c r="B2521" s="84" t="s">
        <v>17895</v>
      </c>
      <c r="C2521" s="7">
        <v>1680</v>
      </c>
      <c r="D2521" s="7">
        <v>76</v>
      </c>
      <c r="E2521" s="1">
        <v>31938.11</v>
      </c>
      <c r="F2521" s="1">
        <v>373.33</v>
      </c>
      <c r="G2521" s="1">
        <v>811.3</v>
      </c>
      <c r="H2521" s="1">
        <v>594.1</v>
      </c>
      <c r="I2521" s="6">
        <v>1778.73</v>
      </c>
      <c r="J2521" s="86"/>
      <c r="K2521" s="86"/>
      <c r="L2521" s="85"/>
      <c r="M2521" s="85"/>
      <c r="N2521" s="85"/>
      <c r="O2521" s="85"/>
      <c r="P2521" s="85"/>
      <c r="Q2521" s="32">
        <f t="shared" si="39"/>
        <v>1778.73</v>
      </c>
    </row>
    <row r="2522" spans="1:17" x14ac:dyDescent="0.25">
      <c r="A2522" s="83" t="s">
        <v>10190</v>
      </c>
      <c r="B2522" s="84" t="s">
        <v>17896</v>
      </c>
      <c r="C2522" s="7">
        <v>1427</v>
      </c>
      <c r="D2522" s="7">
        <v>34</v>
      </c>
      <c r="E2522" s="1">
        <v>6417.51</v>
      </c>
      <c r="F2522" s="1">
        <v>317.10000000000002</v>
      </c>
      <c r="G2522" s="1">
        <v>362.95</v>
      </c>
      <c r="H2522" s="1">
        <v>119.38</v>
      </c>
      <c r="I2522" s="6">
        <v>799.43</v>
      </c>
      <c r="J2522" s="86"/>
      <c r="K2522" s="86"/>
      <c r="L2522" s="85"/>
      <c r="M2522" s="85"/>
      <c r="N2522" s="85"/>
      <c r="O2522" s="85"/>
      <c r="P2522" s="85"/>
      <c r="Q2522" s="32">
        <f t="shared" si="39"/>
        <v>799.43</v>
      </c>
    </row>
    <row r="2523" spans="1:17" x14ac:dyDescent="0.25">
      <c r="A2523" s="83" t="s">
        <v>10191</v>
      </c>
      <c r="B2523" s="84" t="s">
        <v>17897</v>
      </c>
      <c r="C2523" s="7">
        <v>240</v>
      </c>
      <c r="D2523" s="7">
        <v>11</v>
      </c>
      <c r="E2523" s="1">
        <v>1642.19</v>
      </c>
      <c r="F2523" s="1">
        <v>53.34</v>
      </c>
      <c r="G2523" s="1">
        <v>117.42</v>
      </c>
      <c r="H2523" s="1">
        <v>30.54</v>
      </c>
      <c r="I2523" s="6">
        <v>201.3</v>
      </c>
      <c r="J2523" s="86"/>
      <c r="K2523" s="86"/>
      <c r="L2523" s="85"/>
      <c r="M2523" s="85"/>
      <c r="N2523" s="85"/>
      <c r="O2523" s="85"/>
      <c r="P2523" s="85"/>
      <c r="Q2523" s="32">
        <f t="shared" si="39"/>
        <v>201.3</v>
      </c>
    </row>
    <row r="2524" spans="1:17" x14ac:dyDescent="0.25">
      <c r="A2524" s="83" t="s">
        <v>10192</v>
      </c>
      <c r="B2524" s="84" t="s">
        <v>17898</v>
      </c>
      <c r="C2524" s="7">
        <v>35926</v>
      </c>
      <c r="D2524" s="7">
        <v>472</v>
      </c>
      <c r="E2524" s="1">
        <v>351121.55</v>
      </c>
      <c r="F2524" s="1">
        <v>7983.36</v>
      </c>
      <c r="G2524" s="1">
        <v>5038.6499999999996</v>
      </c>
      <c r="H2524" s="1">
        <v>6531.46</v>
      </c>
      <c r="I2524" s="6">
        <v>19553.47</v>
      </c>
      <c r="J2524" s="86"/>
      <c r="K2524" s="86"/>
      <c r="L2524" s="85"/>
      <c r="M2524" s="85"/>
      <c r="N2524" s="85"/>
      <c r="O2524" s="85"/>
      <c r="P2524" s="85"/>
      <c r="Q2524" s="32">
        <f t="shared" si="39"/>
        <v>19553.47</v>
      </c>
    </row>
    <row r="2525" spans="1:17" x14ac:dyDescent="0.25">
      <c r="A2525" s="83" t="s">
        <v>10193</v>
      </c>
      <c r="B2525" s="84" t="s">
        <v>17899</v>
      </c>
      <c r="C2525" s="7">
        <v>361</v>
      </c>
      <c r="D2525" s="7">
        <v>23</v>
      </c>
      <c r="E2525" s="1">
        <v>19343.810000000001</v>
      </c>
      <c r="F2525" s="1">
        <v>80.22</v>
      </c>
      <c r="G2525" s="1">
        <v>245.53</v>
      </c>
      <c r="H2525" s="1">
        <v>359.83</v>
      </c>
      <c r="I2525" s="6">
        <v>685.58</v>
      </c>
      <c r="J2525" s="86"/>
      <c r="K2525" s="86"/>
      <c r="L2525" s="85"/>
      <c r="M2525" s="85"/>
      <c r="N2525" s="85"/>
      <c r="O2525" s="85"/>
      <c r="P2525" s="85"/>
      <c r="Q2525" s="32">
        <f t="shared" si="39"/>
        <v>685.58</v>
      </c>
    </row>
    <row r="2526" spans="1:17" x14ac:dyDescent="0.25">
      <c r="A2526" s="83" t="s">
        <v>10194</v>
      </c>
      <c r="B2526" s="84" t="s">
        <v>17900</v>
      </c>
      <c r="C2526" s="7">
        <v>428</v>
      </c>
      <c r="D2526" s="7">
        <v>13</v>
      </c>
      <c r="E2526" s="1">
        <v>65302.92</v>
      </c>
      <c r="F2526" s="1">
        <v>95.11</v>
      </c>
      <c r="G2526" s="1">
        <v>138.78</v>
      </c>
      <c r="H2526" s="1">
        <v>1214.74</v>
      </c>
      <c r="I2526" s="6">
        <v>1448.63</v>
      </c>
      <c r="J2526" s="86"/>
      <c r="K2526" s="86"/>
      <c r="L2526" s="85"/>
      <c r="M2526" s="85"/>
      <c r="N2526" s="85"/>
      <c r="O2526" s="85"/>
      <c r="P2526" s="85"/>
      <c r="Q2526" s="32">
        <f t="shared" si="39"/>
        <v>1448.63</v>
      </c>
    </row>
    <row r="2527" spans="1:17" x14ac:dyDescent="0.25">
      <c r="A2527" s="83" t="s">
        <v>10195</v>
      </c>
      <c r="B2527" s="84" t="s">
        <v>17901</v>
      </c>
      <c r="C2527" s="7">
        <v>23244</v>
      </c>
      <c r="D2527" s="7">
        <v>320</v>
      </c>
      <c r="E2527" s="1">
        <v>112124.69</v>
      </c>
      <c r="F2527" s="1">
        <v>5165.21</v>
      </c>
      <c r="G2527" s="1">
        <v>3416.03</v>
      </c>
      <c r="H2527" s="1">
        <v>2085.71</v>
      </c>
      <c r="I2527" s="6">
        <v>10666.95</v>
      </c>
      <c r="J2527" s="86"/>
      <c r="K2527" s="86"/>
      <c r="L2527" s="85"/>
      <c r="M2527" s="85"/>
      <c r="N2527" s="85"/>
      <c r="O2527" s="85"/>
      <c r="P2527" s="85"/>
      <c r="Q2527" s="32">
        <f t="shared" si="39"/>
        <v>10666.95</v>
      </c>
    </row>
    <row r="2528" spans="1:17" x14ac:dyDescent="0.25">
      <c r="A2528" s="83" t="s">
        <v>10196</v>
      </c>
      <c r="B2528" s="84" t="s">
        <v>17902</v>
      </c>
      <c r="C2528" s="7">
        <v>18135</v>
      </c>
      <c r="D2528" s="7">
        <v>298</v>
      </c>
      <c r="E2528" s="1">
        <v>85974.26</v>
      </c>
      <c r="F2528" s="1">
        <v>4029.9</v>
      </c>
      <c r="G2528" s="1">
        <v>3181.18</v>
      </c>
      <c r="H2528" s="1">
        <v>1599.27</v>
      </c>
      <c r="I2528" s="6">
        <v>8810.35</v>
      </c>
      <c r="J2528" s="86"/>
      <c r="K2528" s="86"/>
      <c r="L2528" s="85"/>
      <c r="M2528" s="85"/>
      <c r="N2528" s="85"/>
      <c r="O2528" s="85"/>
      <c r="P2528" s="85"/>
      <c r="Q2528" s="32">
        <f t="shared" si="39"/>
        <v>8810.35</v>
      </c>
    </row>
    <row r="2529" spans="1:17" x14ac:dyDescent="0.25">
      <c r="A2529" s="83" t="s">
        <v>10197</v>
      </c>
      <c r="B2529" s="84" t="s">
        <v>17903</v>
      </c>
      <c r="C2529" s="7">
        <v>90</v>
      </c>
      <c r="D2529" s="7">
        <v>10</v>
      </c>
      <c r="E2529" s="1">
        <v>2546.34</v>
      </c>
      <c r="F2529" s="1">
        <v>20</v>
      </c>
      <c r="G2529" s="1">
        <v>106.75</v>
      </c>
      <c r="H2529" s="1">
        <v>47.37</v>
      </c>
      <c r="I2529" s="6">
        <v>174.12</v>
      </c>
      <c r="J2529" s="86"/>
      <c r="K2529" s="86"/>
      <c r="L2529" s="85"/>
      <c r="M2529" s="85"/>
      <c r="N2529" s="85"/>
      <c r="O2529" s="85"/>
      <c r="P2529" s="85"/>
      <c r="Q2529" s="32">
        <f t="shared" si="39"/>
        <v>174.12</v>
      </c>
    </row>
    <row r="2530" spans="1:17" x14ac:dyDescent="0.25">
      <c r="A2530" s="83" t="s">
        <v>10198</v>
      </c>
      <c r="B2530" s="84" t="s">
        <v>17904</v>
      </c>
      <c r="C2530" s="7">
        <v>1456</v>
      </c>
      <c r="D2530" s="7">
        <v>50</v>
      </c>
      <c r="E2530" s="1">
        <v>8690.2800000000007</v>
      </c>
      <c r="F2530" s="1">
        <v>323.54000000000002</v>
      </c>
      <c r="G2530" s="1">
        <v>533.75</v>
      </c>
      <c r="H2530" s="1">
        <v>161.66</v>
      </c>
      <c r="I2530" s="6">
        <v>1018.95</v>
      </c>
      <c r="J2530" s="86"/>
      <c r="K2530" s="86"/>
      <c r="L2530" s="85"/>
      <c r="M2530" s="85"/>
      <c r="N2530" s="85"/>
      <c r="O2530" s="85"/>
      <c r="P2530" s="85"/>
      <c r="Q2530" s="32">
        <f t="shared" si="39"/>
        <v>1018.95</v>
      </c>
    </row>
    <row r="2531" spans="1:17" x14ac:dyDescent="0.25">
      <c r="A2531" s="83" t="s">
        <v>10199</v>
      </c>
      <c r="B2531" s="84" t="s">
        <v>17905</v>
      </c>
      <c r="C2531" s="7">
        <v>310</v>
      </c>
      <c r="D2531" s="7">
        <v>25</v>
      </c>
      <c r="E2531" s="1">
        <v>3951.94</v>
      </c>
      <c r="F2531" s="1">
        <v>68.89</v>
      </c>
      <c r="G2531" s="1">
        <v>266.88</v>
      </c>
      <c r="H2531" s="1">
        <v>73.510000000000005</v>
      </c>
      <c r="I2531" s="6">
        <v>409.28</v>
      </c>
      <c r="J2531" s="86"/>
      <c r="K2531" s="86"/>
      <c r="L2531" s="85"/>
      <c r="M2531" s="85"/>
      <c r="N2531" s="85"/>
      <c r="O2531" s="85"/>
      <c r="P2531" s="85"/>
      <c r="Q2531" s="32">
        <f t="shared" si="39"/>
        <v>409.28</v>
      </c>
    </row>
    <row r="2532" spans="1:17" x14ac:dyDescent="0.25">
      <c r="A2532" s="83" t="s">
        <v>10200</v>
      </c>
      <c r="B2532" s="84" t="s">
        <v>17906</v>
      </c>
      <c r="C2532" s="7">
        <v>448</v>
      </c>
      <c r="D2532" s="7">
        <v>55</v>
      </c>
      <c r="E2532" s="1">
        <v>27706.27</v>
      </c>
      <c r="F2532" s="1">
        <v>99.55</v>
      </c>
      <c r="G2532" s="1">
        <v>587.13</v>
      </c>
      <c r="H2532" s="1">
        <v>515.38</v>
      </c>
      <c r="I2532" s="6">
        <v>1202.06</v>
      </c>
      <c r="J2532" s="86"/>
      <c r="K2532" s="86"/>
      <c r="L2532" s="85"/>
      <c r="M2532" s="85"/>
      <c r="N2532" s="85"/>
      <c r="O2532" s="85"/>
      <c r="P2532" s="85"/>
      <c r="Q2532" s="32">
        <f t="shared" si="39"/>
        <v>1202.06</v>
      </c>
    </row>
    <row r="2533" spans="1:17" x14ac:dyDescent="0.25">
      <c r="A2533" s="83" t="s">
        <v>10201</v>
      </c>
      <c r="B2533" s="84" t="s">
        <v>17907</v>
      </c>
      <c r="C2533" s="7">
        <v>2395</v>
      </c>
      <c r="D2533" s="7">
        <v>112</v>
      </c>
      <c r="E2533" s="1">
        <v>32375.68</v>
      </c>
      <c r="F2533" s="1">
        <v>532.21</v>
      </c>
      <c r="G2533" s="1">
        <v>1195.6099999999999</v>
      </c>
      <c r="H2533" s="1">
        <v>602.24</v>
      </c>
      <c r="I2533" s="6">
        <v>2330.06</v>
      </c>
      <c r="J2533" s="86"/>
      <c r="K2533" s="86"/>
      <c r="L2533" s="85"/>
      <c r="M2533" s="85"/>
      <c r="N2533" s="85"/>
      <c r="O2533" s="85"/>
      <c r="P2533" s="85"/>
      <c r="Q2533" s="32">
        <f t="shared" si="39"/>
        <v>2330.06</v>
      </c>
    </row>
    <row r="2534" spans="1:17" x14ac:dyDescent="0.25">
      <c r="A2534" s="83" t="s">
        <v>10202</v>
      </c>
      <c r="B2534" s="84" t="s">
        <v>17908</v>
      </c>
      <c r="C2534" s="7">
        <v>169</v>
      </c>
      <c r="D2534" s="7">
        <v>12</v>
      </c>
      <c r="E2534" s="1">
        <v>2536.5</v>
      </c>
      <c r="F2534" s="1">
        <v>37.549999999999997</v>
      </c>
      <c r="G2534" s="1">
        <v>128.1</v>
      </c>
      <c r="H2534" s="1">
        <v>47.18</v>
      </c>
      <c r="I2534" s="6">
        <v>212.83</v>
      </c>
      <c r="J2534" s="86"/>
      <c r="K2534" s="86"/>
      <c r="L2534" s="85"/>
      <c r="M2534" s="85"/>
      <c r="N2534" s="85"/>
      <c r="O2534" s="85"/>
      <c r="P2534" s="85"/>
      <c r="Q2534" s="32">
        <f t="shared" si="39"/>
        <v>212.83</v>
      </c>
    </row>
    <row r="2535" spans="1:17" x14ac:dyDescent="0.25">
      <c r="A2535" s="83" t="s">
        <v>10203</v>
      </c>
      <c r="B2535" s="84" t="s">
        <v>17909</v>
      </c>
      <c r="C2535" s="7">
        <v>391</v>
      </c>
      <c r="D2535" s="7">
        <v>24</v>
      </c>
      <c r="E2535" s="1">
        <v>3644.59</v>
      </c>
      <c r="F2535" s="1">
        <v>86.89</v>
      </c>
      <c r="G2535" s="1">
        <v>256.2</v>
      </c>
      <c r="H2535" s="1">
        <v>67.790000000000006</v>
      </c>
      <c r="I2535" s="6">
        <v>410.88</v>
      </c>
      <c r="J2535" s="86"/>
      <c r="K2535" s="86"/>
      <c r="L2535" s="85"/>
      <c r="M2535" s="85"/>
      <c r="N2535" s="85"/>
      <c r="O2535" s="85"/>
      <c r="P2535" s="85"/>
      <c r="Q2535" s="32">
        <f t="shared" si="39"/>
        <v>410.88</v>
      </c>
    </row>
    <row r="2536" spans="1:17" x14ac:dyDescent="0.25">
      <c r="A2536" s="83" t="s">
        <v>10204</v>
      </c>
      <c r="B2536" s="84" t="s">
        <v>17910</v>
      </c>
      <c r="C2536" s="7">
        <v>557</v>
      </c>
      <c r="D2536" s="7">
        <v>25</v>
      </c>
      <c r="E2536" s="1">
        <v>3666.83</v>
      </c>
      <c r="F2536" s="1">
        <v>123.78</v>
      </c>
      <c r="G2536" s="1">
        <v>266.88</v>
      </c>
      <c r="H2536" s="1">
        <v>68.209999999999994</v>
      </c>
      <c r="I2536" s="6">
        <v>458.87</v>
      </c>
      <c r="J2536" s="86"/>
      <c r="K2536" s="86"/>
      <c r="L2536" s="85"/>
      <c r="M2536" s="85"/>
      <c r="N2536" s="85"/>
      <c r="O2536" s="85"/>
      <c r="P2536" s="85"/>
      <c r="Q2536" s="32">
        <f t="shared" si="39"/>
        <v>458.87</v>
      </c>
    </row>
    <row r="2537" spans="1:17" x14ac:dyDescent="0.25">
      <c r="A2537" s="83" t="s">
        <v>10205</v>
      </c>
      <c r="B2537" s="84" t="s">
        <v>17911</v>
      </c>
      <c r="C2537" s="7">
        <v>191</v>
      </c>
      <c r="D2537" s="7">
        <v>20</v>
      </c>
      <c r="E2537" s="1">
        <v>3035.74</v>
      </c>
      <c r="F2537" s="1">
        <v>42.44</v>
      </c>
      <c r="G2537" s="1">
        <v>213.5</v>
      </c>
      <c r="H2537" s="1">
        <v>56.47</v>
      </c>
      <c r="I2537" s="6">
        <v>312.41000000000003</v>
      </c>
      <c r="J2537" s="86"/>
      <c r="K2537" s="86"/>
      <c r="L2537" s="85"/>
      <c r="M2537" s="85"/>
      <c r="N2537" s="85"/>
      <c r="O2537" s="85"/>
      <c r="P2537" s="85"/>
      <c r="Q2537" s="32">
        <f t="shared" si="39"/>
        <v>312.41000000000003</v>
      </c>
    </row>
    <row r="2538" spans="1:17" x14ac:dyDescent="0.25">
      <c r="A2538" s="83" t="s">
        <v>10206</v>
      </c>
      <c r="B2538" s="84" t="s">
        <v>17912</v>
      </c>
      <c r="C2538" s="7">
        <v>435</v>
      </c>
      <c r="D2538" s="7">
        <v>30</v>
      </c>
      <c r="E2538" s="1">
        <v>14264.61</v>
      </c>
      <c r="F2538" s="1">
        <v>96.66</v>
      </c>
      <c r="G2538" s="1">
        <v>320.26</v>
      </c>
      <c r="H2538" s="1">
        <v>265.33999999999997</v>
      </c>
      <c r="I2538" s="6">
        <v>682.26</v>
      </c>
      <c r="J2538" s="86"/>
      <c r="K2538" s="86"/>
      <c r="L2538" s="85"/>
      <c r="M2538" s="85"/>
      <c r="N2538" s="85"/>
      <c r="O2538" s="85"/>
      <c r="P2538" s="85"/>
      <c r="Q2538" s="32">
        <f t="shared" si="39"/>
        <v>682.26</v>
      </c>
    </row>
    <row r="2539" spans="1:17" x14ac:dyDescent="0.25">
      <c r="A2539" s="83" t="s">
        <v>10207</v>
      </c>
      <c r="B2539" s="84" t="s">
        <v>17913</v>
      </c>
      <c r="C2539" s="7">
        <v>1898</v>
      </c>
      <c r="D2539" s="7">
        <v>90</v>
      </c>
      <c r="E2539" s="1">
        <v>134804.01</v>
      </c>
      <c r="F2539" s="1">
        <v>421.77</v>
      </c>
      <c r="G2539" s="1">
        <v>960.76</v>
      </c>
      <c r="H2539" s="1">
        <v>2507.58</v>
      </c>
      <c r="I2539" s="6">
        <v>3890.11</v>
      </c>
      <c r="J2539" s="86"/>
      <c r="K2539" s="86"/>
      <c r="L2539" s="85"/>
      <c r="M2539" s="85"/>
      <c r="N2539" s="85"/>
      <c r="O2539" s="85"/>
      <c r="P2539" s="85"/>
      <c r="Q2539" s="32">
        <f t="shared" si="39"/>
        <v>3890.11</v>
      </c>
    </row>
    <row r="2540" spans="1:17" x14ac:dyDescent="0.25">
      <c r="A2540" s="83" t="s">
        <v>10208</v>
      </c>
      <c r="B2540" s="84" t="s">
        <v>17914</v>
      </c>
      <c r="C2540" s="7">
        <v>1712</v>
      </c>
      <c r="D2540" s="7">
        <v>40</v>
      </c>
      <c r="E2540" s="1">
        <v>30108.240000000002</v>
      </c>
      <c r="F2540" s="1">
        <v>380.43</v>
      </c>
      <c r="G2540" s="1">
        <v>427</v>
      </c>
      <c r="H2540" s="1">
        <v>560.05999999999995</v>
      </c>
      <c r="I2540" s="6">
        <v>1367.49</v>
      </c>
      <c r="J2540" s="86"/>
      <c r="K2540" s="86"/>
      <c r="L2540" s="85"/>
      <c r="M2540" s="85"/>
      <c r="N2540" s="85"/>
      <c r="O2540" s="85"/>
      <c r="P2540" s="85"/>
      <c r="Q2540" s="32">
        <f t="shared" si="39"/>
        <v>1367.49</v>
      </c>
    </row>
    <row r="2541" spans="1:17" x14ac:dyDescent="0.25">
      <c r="A2541" s="83" t="s">
        <v>10209</v>
      </c>
      <c r="B2541" s="84" t="s">
        <v>17915</v>
      </c>
      <c r="C2541" s="7">
        <v>304</v>
      </c>
      <c r="D2541" s="7">
        <v>17</v>
      </c>
      <c r="E2541" s="1">
        <v>2785.83</v>
      </c>
      <c r="F2541" s="1">
        <v>67.55</v>
      </c>
      <c r="G2541" s="1">
        <v>181.48</v>
      </c>
      <c r="H2541" s="1">
        <v>51.82</v>
      </c>
      <c r="I2541" s="6">
        <v>300.85000000000002</v>
      </c>
      <c r="J2541" s="86"/>
      <c r="K2541" s="86"/>
      <c r="L2541" s="85"/>
      <c r="M2541" s="85"/>
      <c r="N2541" s="85"/>
      <c r="O2541" s="85"/>
      <c r="P2541" s="85"/>
      <c r="Q2541" s="32">
        <f t="shared" si="39"/>
        <v>300.85000000000002</v>
      </c>
    </row>
    <row r="2542" spans="1:17" x14ac:dyDescent="0.25">
      <c r="A2542" s="83" t="s">
        <v>10210</v>
      </c>
      <c r="B2542" s="84" t="s">
        <v>17916</v>
      </c>
      <c r="C2542" s="7">
        <v>516</v>
      </c>
      <c r="D2542" s="7">
        <v>31</v>
      </c>
      <c r="E2542" s="1">
        <v>5339.09</v>
      </c>
      <c r="F2542" s="1">
        <v>114.66</v>
      </c>
      <c r="G2542" s="1">
        <v>330.93</v>
      </c>
      <c r="H2542" s="1">
        <v>99.32</v>
      </c>
      <c r="I2542" s="6">
        <v>544.91</v>
      </c>
      <c r="J2542" s="86"/>
      <c r="K2542" s="86"/>
      <c r="L2542" s="85"/>
      <c r="M2542" s="85"/>
      <c r="N2542" s="85"/>
      <c r="O2542" s="85"/>
      <c r="P2542" s="85"/>
      <c r="Q2542" s="32">
        <f t="shared" si="39"/>
        <v>544.91</v>
      </c>
    </row>
    <row r="2543" spans="1:17" x14ac:dyDescent="0.25">
      <c r="A2543" s="83" t="s">
        <v>10211</v>
      </c>
      <c r="B2543" s="84" t="s">
        <v>17917</v>
      </c>
      <c r="C2543" s="7">
        <v>260</v>
      </c>
      <c r="D2543" s="7">
        <v>14</v>
      </c>
      <c r="E2543" s="1">
        <v>2159.3200000000002</v>
      </c>
      <c r="F2543" s="1">
        <v>57.78</v>
      </c>
      <c r="G2543" s="1">
        <v>149.44999999999999</v>
      </c>
      <c r="H2543" s="1">
        <v>40.17</v>
      </c>
      <c r="I2543" s="6">
        <v>247.4</v>
      </c>
      <c r="J2543" s="86"/>
      <c r="K2543" s="86"/>
      <c r="L2543" s="85"/>
      <c r="M2543" s="85"/>
      <c r="N2543" s="85"/>
      <c r="O2543" s="85"/>
      <c r="P2543" s="85"/>
      <c r="Q2543" s="32">
        <f t="shared" si="39"/>
        <v>247.4</v>
      </c>
    </row>
    <row r="2544" spans="1:17" x14ac:dyDescent="0.25">
      <c r="A2544" s="83" t="s">
        <v>10212</v>
      </c>
      <c r="B2544" s="84" t="s">
        <v>17918</v>
      </c>
      <c r="C2544" s="7">
        <v>4677</v>
      </c>
      <c r="D2544" s="7">
        <v>64</v>
      </c>
      <c r="E2544" s="1">
        <v>23757.919999999998</v>
      </c>
      <c r="F2544" s="1">
        <v>1039.31</v>
      </c>
      <c r="G2544" s="1">
        <v>683.21</v>
      </c>
      <c r="H2544" s="1">
        <v>441.94</v>
      </c>
      <c r="I2544" s="6">
        <v>2164.46</v>
      </c>
      <c r="J2544" s="86"/>
      <c r="K2544" s="86"/>
      <c r="L2544" s="85"/>
      <c r="M2544" s="85"/>
      <c r="N2544" s="85"/>
      <c r="O2544" s="85"/>
      <c r="P2544" s="85"/>
      <c r="Q2544" s="32">
        <f t="shared" si="39"/>
        <v>2164.46</v>
      </c>
    </row>
    <row r="2545" spans="1:17" x14ac:dyDescent="0.25">
      <c r="A2545" s="83" t="s">
        <v>10213</v>
      </c>
      <c r="B2545" s="84" t="s">
        <v>17919</v>
      </c>
      <c r="C2545" s="7">
        <v>1063</v>
      </c>
      <c r="D2545" s="7">
        <v>37</v>
      </c>
      <c r="E2545" s="1">
        <v>6096.95</v>
      </c>
      <c r="F2545" s="1">
        <v>236.22</v>
      </c>
      <c r="G2545" s="1">
        <v>394.98</v>
      </c>
      <c r="H2545" s="1">
        <v>113.42</v>
      </c>
      <c r="I2545" s="6">
        <v>744.62</v>
      </c>
      <c r="J2545" s="86"/>
      <c r="K2545" s="86"/>
      <c r="L2545" s="85"/>
      <c r="M2545" s="85"/>
      <c r="N2545" s="85"/>
      <c r="O2545" s="85"/>
      <c r="P2545" s="85"/>
      <c r="Q2545" s="32">
        <f t="shared" si="39"/>
        <v>744.62</v>
      </c>
    </row>
    <row r="2546" spans="1:17" x14ac:dyDescent="0.25">
      <c r="A2546" s="83" t="s">
        <v>10214</v>
      </c>
      <c r="B2546" s="84" t="s">
        <v>17920</v>
      </c>
      <c r="C2546" s="7">
        <v>1855</v>
      </c>
      <c r="D2546" s="7">
        <v>95</v>
      </c>
      <c r="E2546" s="1">
        <v>92058.81</v>
      </c>
      <c r="F2546" s="1">
        <v>412.22</v>
      </c>
      <c r="G2546" s="1">
        <v>1014.14</v>
      </c>
      <c r="H2546" s="1">
        <v>1712.45</v>
      </c>
      <c r="I2546" s="6">
        <v>3138.81</v>
      </c>
      <c r="J2546" s="86"/>
      <c r="K2546" s="86"/>
      <c r="L2546" s="85"/>
      <c r="M2546" s="85"/>
      <c r="N2546" s="85"/>
      <c r="O2546" s="85"/>
      <c r="P2546" s="85"/>
      <c r="Q2546" s="32">
        <f t="shared" si="39"/>
        <v>3138.81</v>
      </c>
    </row>
    <row r="2547" spans="1:17" x14ac:dyDescent="0.25">
      <c r="A2547" s="83" t="s">
        <v>10215</v>
      </c>
      <c r="B2547" s="84" t="s">
        <v>17921</v>
      </c>
      <c r="C2547" s="7">
        <v>958</v>
      </c>
      <c r="D2547" s="7">
        <v>43</v>
      </c>
      <c r="E2547" s="1">
        <v>8766.7900000000009</v>
      </c>
      <c r="F2547" s="1">
        <v>212.88</v>
      </c>
      <c r="G2547" s="1">
        <v>459.03</v>
      </c>
      <c r="H2547" s="1">
        <v>163.08000000000001</v>
      </c>
      <c r="I2547" s="6">
        <v>834.99</v>
      </c>
      <c r="J2547" s="86"/>
      <c r="K2547" s="86"/>
      <c r="L2547" s="85"/>
      <c r="M2547" s="85"/>
      <c r="N2547" s="85"/>
      <c r="O2547" s="85"/>
      <c r="P2547" s="85"/>
      <c r="Q2547" s="32">
        <f t="shared" si="39"/>
        <v>834.99</v>
      </c>
    </row>
    <row r="2548" spans="1:17" x14ac:dyDescent="0.25">
      <c r="A2548" s="83" t="s">
        <v>10216</v>
      </c>
      <c r="B2548" s="84" t="s">
        <v>17922</v>
      </c>
      <c r="C2548" s="7">
        <v>9486</v>
      </c>
      <c r="D2548" s="7">
        <v>196</v>
      </c>
      <c r="E2548" s="1">
        <v>58556.98</v>
      </c>
      <c r="F2548" s="1">
        <v>2107.9499999999998</v>
      </c>
      <c r="G2548" s="1">
        <v>2092.3200000000002</v>
      </c>
      <c r="H2548" s="1">
        <v>1089.26</v>
      </c>
      <c r="I2548" s="6">
        <v>5289.53</v>
      </c>
      <c r="J2548" s="86"/>
      <c r="K2548" s="86"/>
      <c r="L2548" s="85"/>
      <c r="M2548" s="85"/>
      <c r="N2548" s="85"/>
      <c r="O2548" s="85"/>
      <c r="P2548" s="85"/>
      <c r="Q2548" s="32">
        <f t="shared" si="39"/>
        <v>5289.53</v>
      </c>
    </row>
    <row r="2549" spans="1:17" x14ac:dyDescent="0.25">
      <c r="A2549" s="83" t="s">
        <v>10217</v>
      </c>
      <c r="B2549" s="84" t="s">
        <v>17923</v>
      </c>
      <c r="C2549" s="7">
        <v>3798</v>
      </c>
      <c r="D2549" s="7">
        <v>78</v>
      </c>
      <c r="E2549" s="1">
        <v>64717.2</v>
      </c>
      <c r="F2549" s="1">
        <v>843.98</v>
      </c>
      <c r="G2549" s="1">
        <v>832.66</v>
      </c>
      <c r="H2549" s="1">
        <v>1203.8499999999999</v>
      </c>
      <c r="I2549" s="6">
        <v>2880.49</v>
      </c>
      <c r="J2549" s="86"/>
      <c r="K2549" s="86"/>
      <c r="L2549" s="85"/>
      <c r="M2549" s="85"/>
      <c r="N2549" s="85"/>
      <c r="O2549" s="85"/>
      <c r="P2549" s="85"/>
      <c r="Q2549" s="32">
        <f t="shared" si="39"/>
        <v>2880.49</v>
      </c>
    </row>
    <row r="2550" spans="1:17" x14ac:dyDescent="0.25">
      <c r="A2550" s="83" t="s">
        <v>10218</v>
      </c>
      <c r="B2550" s="84" t="s">
        <v>17924</v>
      </c>
      <c r="C2550" s="7">
        <v>184</v>
      </c>
      <c r="D2550" s="7">
        <v>12</v>
      </c>
      <c r="E2550" s="1">
        <v>2780.89</v>
      </c>
      <c r="F2550" s="1">
        <v>40.89</v>
      </c>
      <c r="G2550" s="1">
        <v>128.1</v>
      </c>
      <c r="H2550" s="1">
        <v>51.73</v>
      </c>
      <c r="I2550" s="6">
        <v>220.72</v>
      </c>
      <c r="J2550" s="86"/>
      <c r="K2550" s="86"/>
      <c r="L2550" s="85"/>
      <c r="M2550" s="85"/>
      <c r="N2550" s="85"/>
      <c r="O2550" s="85"/>
      <c r="P2550" s="85"/>
      <c r="Q2550" s="32">
        <f t="shared" si="39"/>
        <v>220.72</v>
      </c>
    </row>
    <row r="2551" spans="1:17" x14ac:dyDescent="0.25">
      <c r="A2551" s="83" t="s">
        <v>10219</v>
      </c>
      <c r="B2551" s="84" t="s">
        <v>17925</v>
      </c>
      <c r="C2551" s="7">
        <v>276</v>
      </c>
      <c r="D2551" s="7">
        <v>25</v>
      </c>
      <c r="E2551" s="1">
        <v>18122.810000000001</v>
      </c>
      <c r="F2551" s="1">
        <v>61.33</v>
      </c>
      <c r="G2551" s="1">
        <v>266.88</v>
      </c>
      <c r="H2551" s="1">
        <v>337.11</v>
      </c>
      <c r="I2551" s="6">
        <v>665.32</v>
      </c>
      <c r="J2551" s="86"/>
      <c r="K2551" s="86"/>
      <c r="L2551" s="85"/>
      <c r="M2551" s="85"/>
      <c r="N2551" s="85"/>
      <c r="O2551" s="85"/>
      <c r="P2551" s="85"/>
      <c r="Q2551" s="32">
        <f t="shared" si="39"/>
        <v>665.32</v>
      </c>
    </row>
    <row r="2552" spans="1:17" x14ac:dyDescent="0.25">
      <c r="A2552" s="83" t="s">
        <v>10220</v>
      </c>
      <c r="B2552" s="84" t="s">
        <v>17926</v>
      </c>
      <c r="C2552" s="7">
        <v>1760</v>
      </c>
      <c r="D2552" s="7">
        <v>55</v>
      </c>
      <c r="E2552" s="1">
        <v>42191.67</v>
      </c>
      <c r="F2552" s="1">
        <v>391.1</v>
      </c>
      <c r="G2552" s="1">
        <v>587.13</v>
      </c>
      <c r="H2552" s="1">
        <v>784.84</v>
      </c>
      <c r="I2552" s="6">
        <v>1763.07</v>
      </c>
      <c r="J2552" s="86"/>
      <c r="K2552" s="86"/>
      <c r="L2552" s="85"/>
      <c r="M2552" s="85"/>
      <c r="N2552" s="85"/>
      <c r="O2552" s="85"/>
      <c r="P2552" s="85"/>
      <c r="Q2552" s="32">
        <f t="shared" si="39"/>
        <v>1763.07</v>
      </c>
    </row>
    <row r="2553" spans="1:17" x14ac:dyDescent="0.25">
      <c r="A2553" s="83" t="s">
        <v>10221</v>
      </c>
      <c r="B2553" s="84" t="s">
        <v>17927</v>
      </c>
      <c r="C2553" s="7">
        <v>4153</v>
      </c>
      <c r="D2553" s="7">
        <v>77</v>
      </c>
      <c r="E2553" s="1">
        <v>48201.04</v>
      </c>
      <c r="F2553" s="1">
        <v>922.86</v>
      </c>
      <c r="G2553" s="1">
        <v>821.98</v>
      </c>
      <c r="H2553" s="1">
        <v>896.62</v>
      </c>
      <c r="I2553" s="6">
        <v>2641.46</v>
      </c>
      <c r="J2553" s="86"/>
      <c r="K2553" s="86"/>
      <c r="L2553" s="85"/>
      <c r="M2553" s="85"/>
      <c r="N2553" s="85"/>
      <c r="O2553" s="85"/>
      <c r="P2553" s="85"/>
      <c r="Q2553" s="32">
        <f t="shared" si="39"/>
        <v>2641.46</v>
      </c>
    </row>
    <row r="2554" spans="1:17" x14ac:dyDescent="0.25">
      <c r="A2554" s="83" t="s">
        <v>10222</v>
      </c>
      <c r="B2554" s="84" t="s">
        <v>17928</v>
      </c>
      <c r="C2554" s="7">
        <v>10803</v>
      </c>
      <c r="D2554" s="7">
        <v>192</v>
      </c>
      <c r="E2554" s="1">
        <v>127105.93</v>
      </c>
      <c r="F2554" s="1">
        <v>2400.61</v>
      </c>
      <c r="G2554" s="1">
        <v>2049.62</v>
      </c>
      <c r="H2554" s="1">
        <v>2364.39</v>
      </c>
      <c r="I2554" s="6">
        <v>6814.62</v>
      </c>
      <c r="J2554" s="86"/>
      <c r="K2554" s="86"/>
      <c r="L2554" s="85"/>
      <c r="M2554" s="85"/>
      <c r="N2554" s="85"/>
      <c r="O2554" s="85"/>
      <c r="P2554" s="85"/>
      <c r="Q2554" s="32">
        <f t="shared" si="39"/>
        <v>6814.62</v>
      </c>
    </row>
    <row r="2555" spans="1:17" x14ac:dyDescent="0.25">
      <c r="A2555" s="83" t="s">
        <v>10223</v>
      </c>
      <c r="B2555" s="84" t="s">
        <v>17929</v>
      </c>
      <c r="C2555" s="7">
        <v>2204</v>
      </c>
      <c r="D2555" s="7">
        <v>88</v>
      </c>
      <c r="E2555" s="1">
        <v>46591.85</v>
      </c>
      <c r="F2555" s="1">
        <v>489.77</v>
      </c>
      <c r="G2555" s="1">
        <v>939.41</v>
      </c>
      <c r="H2555" s="1">
        <v>866.69</v>
      </c>
      <c r="I2555" s="6">
        <v>2295.87</v>
      </c>
      <c r="J2555" s="86"/>
      <c r="K2555" s="86"/>
      <c r="L2555" s="85"/>
      <c r="M2555" s="85"/>
      <c r="N2555" s="85"/>
      <c r="O2555" s="85"/>
      <c r="P2555" s="85"/>
      <c r="Q2555" s="32">
        <f t="shared" si="39"/>
        <v>2295.87</v>
      </c>
    </row>
    <row r="2556" spans="1:17" x14ac:dyDescent="0.25">
      <c r="A2556" s="83" t="s">
        <v>10224</v>
      </c>
      <c r="B2556" s="84" t="s">
        <v>17930</v>
      </c>
      <c r="C2556" s="7">
        <v>481</v>
      </c>
      <c r="D2556" s="7">
        <v>20</v>
      </c>
      <c r="E2556" s="1">
        <v>3220.41</v>
      </c>
      <c r="F2556" s="1">
        <v>106.89</v>
      </c>
      <c r="G2556" s="1">
        <v>213.5</v>
      </c>
      <c r="H2556" s="1">
        <v>59.9</v>
      </c>
      <c r="I2556" s="6">
        <v>380.29</v>
      </c>
      <c r="J2556" s="86"/>
      <c r="K2556" s="86"/>
      <c r="L2556" s="85"/>
      <c r="M2556" s="85"/>
      <c r="N2556" s="85"/>
      <c r="O2556" s="85"/>
      <c r="P2556" s="85"/>
      <c r="Q2556" s="32">
        <f t="shared" si="39"/>
        <v>380.29</v>
      </c>
    </row>
    <row r="2557" spans="1:17" x14ac:dyDescent="0.25">
      <c r="A2557" s="83" t="s">
        <v>10225</v>
      </c>
      <c r="B2557" s="84" t="s">
        <v>17931</v>
      </c>
      <c r="C2557" s="7">
        <v>2071</v>
      </c>
      <c r="D2557" s="7">
        <v>252</v>
      </c>
      <c r="E2557" s="1">
        <v>201481.52</v>
      </c>
      <c r="F2557" s="1">
        <v>460.21</v>
      </c>
      <c r="G2557" s="1">
        <v>2690.12</v>
      </c>
      <c r="H2557" s="1">
        <v>3747.9</v>
      </c>
      <c r="I2557" s="6">
        <v>6898.23</v>
      </c>
      <c r="J2557" s="86"/>
      <c r="K2557" s="86"/>
      <c r="L2557" s="85"/>
      <c r="M2557" s="85"/>
      <c r="N2557" s="85"/>
      <c r="O2557" s="85"/>
      <c r="P2557" s="85"/>
      <c r="Q2557" s="32">
        <f t="shared" si="39"/>
        <v>6898.23</v>
      </c>
    </row>
    <row r="2558" spans="1:17" x14ac:dyDescent="0.25">
      <c r="A2558" s="83" t="s">
        <v>10226</v>
      </c>
      <c r="B2558" s="84" t="s">
        <v>17932</v>
      </c>
      <c r="C2558" s="7">
        <v>246</v>
      </c>
      <c r="D2558" s="7">
        <v>19</v>
      </c>
      <c r="E2558" s="1">
        <v>5244.34</v>
      </c>
      <c r="F2558" s="1">
        <v>54.66</v>
      </c>
      <c r="G2558" s="1">
        <v>202.82</v>
      </c>
      <c r="H2558" s="1">
        <v>97.55</v>
      </c>
      <c r="I2558" s="6">
        <v>355.03</v>
      </c>
      <c r="J2558" s="86"/>
      <c r="K2558" s="86"/>
      <c r="L2558" s="85"/>
      <c r="M2558" s="85"/>
      <c r="N2558" s="85"/>
      <c r="O2558" s="85"/>
      <c r="P2558" s="85"/>
      <c r="Q2558" s="32">
        <f t="shared" si="39"/>
        <v>355.03</v>
      </c>
    </row>
    <row r="2559" spans="1:17" x14ac:dyDescent="0.25">
      <c r="A2559" s="83" t="s">
        <v>10227</v>
      </c>
      <c r="B2559" s="84" t="s">
        <v>17933</v>
      </c>
      <c r="C2559" s="7">
        <v>19807</v>
      </c>
      <c r="D2559" s="7">
        <v>312</v>
      </c>
      <c r="E2559" s="1">
        <v>95494.17</v>
      </c>
      <c r="F2559" s="1">
        <v>4401.45</v>
      </c>
      <c r="G2559" s="1">
        <v>3330.63</v>
      </c>
      <c r="H2559" s="1">
        <v>1776.35</v>
      </c>
      <c r="I2559" s="6">
        <v>9508.43</v>
      </c>
      <c r="J2559" s="86"/>
      <c r="K2559" s="86"/>
      <c r="L2559" s="85"/>
      <c r="M2559" s="85"/>
      <c r="N2559" s="85"/>
      <c r="O2559" s="85"/>
      <c r="P2559" s="85"/>
      <c r="Q2559" s="32">
        <f t="shared" si="39"/>
        <v>9508.43</v>
      </c>
    </row>
    <row r="2560" spans="1:17" x14ac:dyDescent="0.25">
      <c r="A2560" s="83" t="s">
        <v>10228</v>
      </c>
      <c r="B2560" s="84" t="s">
        <v>17934</v>
      </c>
      <c r="C2560" s="7">
        <v>273</v>
      </c>
      <c r="D2560" s="7">
        <v>10</v>
      </c>
      <c r="E2560" s="1">
        <v>1512.2</v>
      </c>
      <c r="F2560" s="1">
        <v>60.66</v>
      </c>
      <c r="G2560" s="1">
        <v>106.75</v>
      </c>
      <c r="H2560" s="1">
        <v>28.13</v>
      </c>
      <c r="I2560" s="6">
        <v>195.54</v>
      </c>
      <c r="J2560" s="86"/>
      <c r="K2560" s="86"/>
      <c r="L2560" s="85"/>
      <c r="M2560" s="85"/>
      <c r="N2560" s="85"/>
      <c r="O2560" s="85"/>
      <c r="P2560" s="85"/>
      <c r="Q2560" s="32">
        <f t="shared" si="39"/>
        <v>195.54</v>
      </c>
    </row>
    <row r="2561" spans="1:17" x14ac:dyDescent="0.25">
      <c r="A2561" s="83" t="s">
        <v>10229</v>
      </c>
      <c r="B2561" s="84" t="s">
        <v>17935</v>
      </c>
      <c r="C2561" s="7">
        <v>159</v>
      </c>
      <c r="D2561" s="7">
        <v>10</v>
      </c>
      <c r="E2561" s="1">
        <v>1261.75</v>
      </c>
      <c r="F2561" s="1">
        <v>35.340000000000003</v>
      </c>
      <c r="G2561" s="1">
        <v>106.75</v>
      </c>
      <c r="H2561" s="1">
        <v>23.47</v>
      </c>
      <c r="I2561" s="6">
        <v>165.56</v>
      </c>
      <c r="J2561" s="86"/>
      <c r="K2561" s="86"/>
      <c r="L2561" s="85"/>
      <c r="M2561" s="85"/>
      <c r="N2561" s="85"/>
      <c r="O2561" s="85"/>
      <c r="P2561" s="85"/>
      <c r="Q2561" s="32">
        <f t="shared" si="39"/>
        <v>165.56</v>
      </c>
    </row>
    <row r="2562" spans="1:17" x14ac:dyDescent="0.25">
      <c r="A2562" s="83" t="s">
        <v>10230</v>
      </c>
      <c r="B2562" s="84" t="s">
        <v>17936</v>
      </c>
      <c r="C2562" s="7">
        <v>32138</v>
      </c>
      <c r="D2562" s="7">
        <v>367</v>
      </c>
      <c r="E2562" s="1">
        <v>106224.91</v>
      </c>
      <c r="F2562" s="1">
        <v>7141.61</v>
      </c>
      <c r="G2562" s="1">
        <v>3917.76</v>
      </c>
      <c r="H2562" s="1">
        <v>1975.97</v>
      </c>
      <c r="I2562" s="6">
        <v>13035.34</v>
      </c>
      <c r="J2562" s="86"/>
      <c r="K2562" s="86"/>
      <c r="L2562" s="85"/>
      <c r="M2562" s="85"/>
      <c r="N2562" s="85"/>
      <c r="O2562" s="85"/>
      <c r="P2562" s="85"/>
      <c r="Q2562" s="32">
        <f t="shared" si="39"/>
        <v>13035.34</v>
      </c>
    </row>
    <row r="2563" spans="1:17" x14ac:dyDescent="0.25">
      <c r="A2563" s="83" t="s">
        <v>10231</v>
      </c>
      <c r="B2563" s="84" t="s">
        <v>17937</v>
      </c>
      <c r="C2563" s="7">
        <v>160</v>
      </c>
      <c r="D2563" s="7">
        <v>14</v>
      </c>
      <c r="E2563" s="1">
        <v>2422.16</v>
      </c>
      <c r="F2563" s="1">
        <v>35.549999999999997</v>
      </c>
      <c r="G2563" s="1">
        <v>149.44999999999999</v>
      </c>
      <c r="H2563" s="1">
        <v>45.06</v>
      </c>
      <c r="I2563" s="6">
        <v>230.06</v>
      </c>
      <c r="J2563" s="86"/>
      <c r="K2563" s="86"/>
      <c r="L2563" s="85"/>
      <c r="M2563" s="85"/>
      <c r="N2563" s="85"/>
      <c r="O2563" s="85"/>
      <c r="P2563" s="85"/>
      <c r="Q2563" s="32">
        <f t="shared" si="39"/>
        <v>230.06</v>
      </c>
    </row>
    <row r="2564" spans="1:17" x14ac:dyDescent="0.25">
      <c r="A2564" s="83" t="s">
        <v>10232</v>
      </c>
      <c r="B2564" s="84" t="s">
        <v>17938</v>
      </c>
      <c r="C2564" s="7">
        <v>707</v>
      </c>
      <c r="D2564" s="7">
        <v>19</v>
      </c>
      <c r="E2564" s="1">
        <v>3788.5</v>
      </c>
      <c r="F2564" s="1">
        <v>157.1</v>
      </c>
      <c r="G2564" s="1">
        <v>202.82</v>
      </c>
      <c r="H2564" s="1">
        <v>70.47</v>
      </c>
      <c r="I2564" s="6">
        <v>430.39</v>
      </c>
      <c r="J2564" s="86"/>
      <c r="K2564" s="86"/>
      <c r="L2564" s="85"/>
      <c r="M2564" s="85"/>
      <c r="N2564" s="85"/>
      <c r="O2564" s="85"/>
      <c r="P2564" s="85"/>
      <c r="Q2564" s="32">
        <f t="shared" si="39"/>
        <v>430.39</v>
      </c>
    </row>
    <row r="2565" spans="1:17" x14ac:dyDescent="0.25">
      <c r="A2565" s="83" t="s">
        <v>10233</v>
      </c>
      <c r="B2565" s="84" t="s">
        <v>17939</v>
      </c>
      <c r="C2565" s="7">
        <v>797</v>
      </c>
      <c r="D2565" s="7">
        <v>73</v>
      </c>
      <c r="E2565" s="1">
        <v>81849.59</v>
      </c>
      <c r="F2565" s="1">
        <v>177.1</v>
      </c>
      <c r="G2565" s="1">
        <v>779.28</v>
      </c>
      <c r="H2565" s="1">
        <v>1522.54</v>
      </c>
      <c r="I2565" s="6">
        <v>2478.92</v>
      </c>
      <c r="J2565" s="86"/>
      <c r="K2565" s="86"/>
      <c r="L2565" s="85"/>
      <c r="M2565" s="85"/>
      <c r="N2565" s="85"/>
      <c r="O2565" s="85"/>
      <c r="P2565" s="85"/>
      <c r="Q2565" s="32">
        <f t="shared" si="39"/>
        <v>2478.92</v>
      </c>
    </row>
    <row r="2566" spans="1:17" x14ac:dyDescent="0.25">
      <c r="A2566" s="83" t="s">
        <v>10234</v>
      </c>
      <c r="B2566" s="84" t="s">
        <v>17940</v>
      </c>
      <c r="C2566" s="7">
        <v>22097</v>
      </c>
      <c r="D2566" s="7">
        <v>240</v>
      </c>
      <c r="E2566" s="1">
        <v>86082.87</v>
      </c>
      <c r="F2566" s="1">
        <v>4910.33</v>
      </c>
      <c r="G2566" s="1">
        <v>2562.02</v>
      </c>
      <c r="H2566" s="1">
        <v>1601.29</v>
      </c>
      <c r="I2566" s="6">
        <v>9073.64</v>
      </c>
      <c r="J2566" s="86"/>
      <c r="K2566" s="86"/>
      <c r="L2566" s="85"/>
      <c r="M2566" s="85"/>
      <c r="N2566" s="85"/>
      <c r="O2566" s="85"/>
      <c r="P2566" s="85"/>
      <c r="Q2566" s="32">
        <f t="shared" si="39"/>
        <v>9073.64</v>
      </c>
    </row>
    <row r="2567" spans="1:17" x14ac:dyDescent="0.25">
      <c r="A2567" s="83" t="s">
        <v>10235</v>
      </c>
      <c r="B2567" s="84" t="s">
        <v>17941</v>
      </c>
      <c r="C2567" s="7">
        <v>1437</v>
      </c>
      <c r="D2567" s="7">
        <v>34</v>
      </c>
      <c r="E2567" s="1">
        <v>14047.75</v>
      </c>
      <c r="F2567" s="1">
        <v>319.33</v>
      </c>
      <c r="G2567" s="1">
        <v>362.95</v>
      </c>
      <c r="H2567" s="1">
        <v>261.31</v>
      </c>
      <c r="I2567" s="6">
        <v>943.59</v>
      </c>
      <c r="J2567" s="86"/>
      <c r="K2567" s="86"/>
      <c r="L2567" s="85"/>
      <c r="M2567" s="85"/>
      <c r="N2567" s="85"/>
      <c r="O2567" s="85"/>
      <c r="P2567" s="85"/>
      <c r="Q2567" s="32">
        <f t="shared" si="39"/>
        <v>943.59</v>
      </c>
    </row>
    <row r="2568" spans="1:17" x14ac:dyDescent="0.25">
      <c r="A2568" s="83" t="s">
        <v>10236</v>
      </c>
      <c r="B2568" s="84" t="s">
        <v>17942</v>
      </c>
      <c r="C2568" s="7">
        <v>236</v>
      </c>
      <c r="D2568" s="7">
        <v>23</v>
      </c>
      <c r="E2568" s="1">
        <v>8051.29</v>
      </c>
      <c r="F2568" s="1">
        <v>52.44</v>
      </c>
      <c r="G2568" s="1">
        <v>245.53</v>
      </c>
      <c r="H2568" s="1">
        <v>149.77000000000001</v>
      </c>
      <c r="I2568" s="6">
        <v>447.74</v>
      </c>
      <c r="J2568" s="86"/>
      <c r="K2568" s="86"/>
      <c r="L2568" s="85"/>
      <c r="M2568" s="85"/>
      <c r="N2568" s="85"/>
      <c r="O2568" s="85"/>
      <c r="P2568" s="85"/>
      <c r="Q2568" s="32">
        <f t="shared" si="39"/>
        <v>447.74</v>
      </c>
    </row>
    <row r="2569" spans="1:17" x14ac:dyDescent="0.25">
      <c r="A2569" s="83" t="s">
        <v>10237</v>
      </c>
      <c r="B2569" s="84" t="s">
        <v>17943</v>
      </c>
      <c r="C2569" s="7">
        <v>3928</v>
      </c>
      <c r="D2569" s="7">
        <v>85</v>
      </c>
      <c r="E2569" s="1">
        <v>190249.01</v>
      </c>
      <c r="F2569" s="1">
        <v>872.86</v>
      </c>
      <c r="G2569" s="1">
        <v>907.38</v>
      </c>
      <c r="H2569" s="1">
        <v>3538.96</v>
      </c>
      <c r="I2569" s="6">
        <v>5319.2</v>
      </c>
      <c r="J2569" s="86"/>
      <c r="K2569" s="86"/>
      <c r="L2569" s="85"/>
      <c r="M2569" s="85"/>
      <c r="N2569" s="85"/>
      <c r="O2569" s="85"/>
      <c r="P2569" s="85"/>
      <c r="Q2569" s="32">
        <f t="shared" si="39"/>
        <v>5319.2</v>
      </c>
    </row>
    <row r="2570" spans="1:17" x14ac:dyDescent="0.25">
      <c r="A2570" s="83" t="s">
        <v>10238</v>
      </c>
      <c r="B2570" s="84" t="s">
        <v>17944</v>
      </c>
      <c r="C2570" s="7">
        <v>5703</v>
      </c>
      <c r="D2570" s="7">
        <v>82</v>
      </c>
      <c r="E2570" s="1">
        <v>130632.65</v>
      </c>
      <c r="F2570" s="1">
        <v>1267.3</v>
      </c>
      <c r="G2570" s="1">
        <v>875.36</v>
      </c>
      <c r="H2570" s="1">
        <v>2429.9899999999998</v>
      </c>
      <c r="I2570" s="6">
        <v>4572.6499999999996</v>
      </c>
      <c r="J2570" s="86"/>
      <c r="K2570" s="86"/>
      <c r="L2570" s="85"/>
      <c r="M2570" s="85"/>
      <c r="N2570" s="85"/>
      <c r="O2570" s="85"/>
      <c r="P2570" s="85"/>
      <c r="Q2570" s="32">
        <f t="shared" si="39"/>
        <v>4572.6499999999996</v>
      </c>
    </row>
    <row r="2571" spans="1:17" x14ac:dyDescent="0.25">
      <c r="A2571" s="83" t="s">
        <v>10239</v>
      </c>
      <c r="B2571" s="84" t="s">
        <v>17945</v>
      </c>
      <c r="C2571" s="7">
        <v>871</v>
      </c>
      <c r="D2571" s="7">
        <v>73</v>
      </c>
      <c r="E2571" s="1">
        <v>105954.05</v>
      </c>
      <c r="F2571" s="1">
        <v>193.55</v>
      </c>
      <c r="G2571" s="1">
        <v>779.28</v>
      </c>
      <c r="H2571" s="1">
        <v>1970.93</v>
      </c>
      <c r="I2571" s="6">
        <v>2943.76</v>
      </c>
      <c r="J2571" s="86"/>
      <c r="K2571" s="86"/>
      <c r="L2571" s="85"/>
      <c r="M2571" s="85"/>
      <c r="N2571" s="85"/>
      <c r="O2571" s="85"/>
      <c r="P2571" s="85"/>
      <c r="Q2571" s="32">
        <f t="shared" si="39"/>
        <v>2943.76</v>
      </c>
    </row>
    <row r="2572" spans="1:17" x14ac:dyDescent="0.25">
      <c r="A2572" s="83" t="s">
        <v>10240</v>
      </c>
      <c r="B2572" s="84" t="s">
        <v>17946</v>
      </c>
      <c r="C2572" s="7">
        <v>760</v>
      </c>
      <c r="D2572" s="7">
        <v>38</v>
      </c>
      <c r="E2572" s="1">
        <v>10202.040000000001</v>
      </c>
      <c r="F2572" s="1">
        <v>168.89</v>
      </c>
      <c r="G2572" s="1">
        <v>405.66</v>
      </c>
      <c r="H2572" s="1">
        <v>189.78</v>
      </c>
      <c r="I2572" s="6">
        <v>764.33</v>
      </c>
      <c r="J2572" s="86"/>
      <c r="K2572" s="86"/>
      <c r="L2572" s="85"/>
      <c r="M2572" s="85"/>
      <c r="N2572" s="85"/>
      <c r="O2572" s="85"/>
      <c r="P2572" s="85"/>
      <c r="Q2572" s="32">
        <f t="shared" si="39"/>
        <v>764.33</v>
      </c>
    </row>
    <row r="2573" spans="1:17" x14ac:dyDescent="0.25">
      <c r="A2573" s="83" t="s">
        <v>10241</v>
      </c>
      <c r="B2573" s="84" t="s">
        <v>17947</v>
      </c>
      <c r="C2573" s="7">
        <v>3224</v>
      </c>
      <c r="D2573" s="7">
        <v>57</v>
      </c>
      <c r="E2573" s="1">
        <v>94077.91</v>
      </c>
      <c r="F2573" s="1">
        <v>716.42</v>
      </c>
      <c r="G2573" s="1">
        <v>608.48</v>
      </c>
      <c r="H2573" s="1">
        <v>1750.01</v>
      </c>
      <c r="I2573" s="6">
        <v>3074.91</v>
      </c>
      <c r="J2573" s="86"/>
      <c r="K2573" s="86"/>
      <c r="L2573" s="85"/>
      <c r="M2573" s="85"/>
      <c r="N2573" s="85"/>
      <c r="O2573" s="85"/>
      <c r="P2573" s="85"/>
      <c r="Q2573" s="32">
        <f t="shared" si="39"/>
        <v>3074.91</v>
      </c>
    </row>
    <row r="2574" spans="1:17" x14ac:dyDescent="0.25">
      <c r="A2574" s="83" t="s">
        <v>10242</v>
      </c>
      <c r="B2574" s="84" t="s">
        <v>17948</v>
      </c>
      <c r="C2574" s="7">
        <v>498</v>
      </c>
      <c r="D2574" s="7">
        <v>17</v>
      </c>
      <c r="E2574" s="1">
        <v>3318.46</v>
      </c>
      <c r="F2574" s="1">
        <v>110.66</v>
      </c>
      <c r="G2574" s="1">
        <v>181.48</v>
      </c>
      <c r="H2574" s="1">
        <v>61.73</v>
      </c>
      <c r="I2574" s="6">
        <v>353.87</v>
      </c>
      <c r="J2574" s="86"/>
      <c r="K2574" s="86"/>
      <c r="L2574" s="85"/>
      <c r="M2574" s="85"/>
      <c r="N2574" s="85"/>
      <c r="O2574" s="85"/>
      <c r="P2574" s="85"/>
      <c r="Q2574" s="32">
        <f t="shared" ref="Q2574:Q2637" si="40">P2574+I2574</f>
        <v>353.87</v>
      </c>
    </row>
    <row r="2575" spans="1:17" x14ac:dyDescent="0.25">
      <c r="A2575" s="83" t="s">
        <v>10243</v>
      </c>
      <c r="B2575" s="84" t="s">
        <v>17949</v>
      </c>
      <c r="C2575" s="7">
        <v>3576</v>
      </c>
      <c r="D2575" s="7">
        <v>96</v>
      </c>
      <c r="E2575" s="1">
        <v>26880.11</v>
      </c>
      <c r="F2575" s="1">
        <v>794.65</v>
      </c>
      <c r="G2575" s="1">
        <v>1024.81</v>
      </c>
      <c r="H2575" s="1">
        <v>500.02</v>
      </c>
      <c r="I2575" s="6">
        <v>2319.48</v>
      </c>
      <c r="J2575" s="86"/>
      <c r="K2575" s="86"/>
      <c r="L2575" s="85"/>
      <c r="M2575" s="85"/>
      <c r="N2575" s="85"/>
      <c r="O2575" s="85"/>
      <c r="P2575" s="85"/>
      <c r="Q2575" s="32">
        <f t="shared" si="40"/>
        <v>2319.48</v>
      </c>
    </row>
    <row r="2576" spans="1:17" x14ac:dyDescent="0.25">
      <c r="A2576" s="83" t="s">
        <v>10244</v>
      </c>
      <c r="B2576" s="84" t="s">
        <v>17950</v>
      </c>
      <c r="C2576" s="7">
        <v>196</v>
      </c>
      <c r="D2576" s="7">
        <v>11</v>
      </c>
      <c r="E2576" s="1">
        <v>2325.37</v>
      </c>
      <c r="F2576" s="1">
        <v>43.55</v>
      </c>
      <c r="G2576" s="1">
        <v>117.42</v>
      </c>
      <c r="H2576" s="1">
        <v>43.26</v>
      </c>
      <c r="I2576" s="6">
        <v>204.23</v>
      </c>
      <c r="J2576" s="86"/>
      <c r="K2576" s="86"/>
      <c r="L2576" s="85"/>
      <c r="M2576" s="85"/>
      <c r="N2576" s="85"/>
      <c r="O2576" s="85"/>
      <c r="P2576" s="85"/>
      <c r="Q2576" s="32">
        <f t="shared" si="40"/>
        <v>204.23</v>
      </c>
    </row>
    <row r="2577" spans="1:17" x14ac:dyDescent="0.25">
      <c r="A2577" s="83" t="s">
        <v>10245</v>
      </c>
      <c r="B2577" s="84" t="s">
        <v>17951</v>
      </c>
      <c r="C2577" s="7">
        <v>265</v>
      </c>
      <c r="D2577" s="7">
        <v>12</v>
      </c>
      <c r="E2577" s="1">
        <v>1791.48</v>
      </c>
      <c r="F2577" s="1">
        <v>58.89</v>
      </c>
      <c r="G2577" s="1">
        <v>128.1</v>
      </c>
      <c r="H2577" s="1">
        <v>33.33</v>
      </c>
      <c r="I2577" s="6">
        <v>220.32</v>
      </c>
      <c r="J2577" s="86"/>
      <c r="K2577" s="86"/>
      <c r="L2577" s="85"/>
      <c r="M2577" s="85"/>
      <c r="N2577" s="85"/>
      <c r="O2577" s="85"/>
      <c r="P2577" s="85"/>
      <c r="Q2577" s="32">
        <f t="shared" si="40"/>
        <v>220.32</v>
      </c>
    </row>
    <row r="2578" spans="1:17" x14ac:dyDescent="0.25">
      <c r="A2578" s="83" t="s">
        <v>10246</v>
      </c>
      <c r="B2578" s="84" t="s">
        <v>17952</v>
      </c>
      <c r="C2578" s="7">
        <v>641</v>
      </c>
      <c r="D2578" s="7">
        <v>17</v>
      </c>
      <c r="E2578" s="1">
        <v>2561.94</v>
      </c>
      <c r="F2578" s="1">
        <v>142.44</v>
      </c>
      <c r="G2578" s="1">
        <v>181.48</v>
      </c>
      <c r="H2578" s="1">
        <v>47.66</v>
      </c>
      <c r="I2578" s="6">
        <v>371.58</v>
      </c>
      <c r="J2578" s="86"/>
      <c r="K2578" s="86"/>
      <c r="L2578" s="85"/>
      <c r="M2578" s="85"/>
      <c r="N2578" s="85"/>
      <c r="O2578" s="85"/>
      <c r="P2578" s="85"/>
      <c r="Q2578" s="32">
        <f t="shared" si="40"/>
        <v>371.58</v>
      </c>
    </row>
    <row r="2579" spans="1:17" x14ac:dyDescent="0.25">
      <c r="A2579" s="83" t="s">
        <v>10247</v>
      </c>
      <c r="B2579" s="84" t="s">
        <v>17953</v>
      </c>
      <c r="C2579" s="7">
        <v>251</v>
      </c>
      <c r="D2579" s="7">
        <v>17</v>
      </c>
      <c r="E2579" s="1">
        <v>2525.4899999999998</v>
      </c>
      <c r="F2579" s="1">
        <v>55.78</v>
      </c>
      <c r="G2579" s="1">
        <v>181.48</v>
      </c>
      <c r="H2579" s="1">
        <v>46.98</v>
      </c>
      <c r="I2579" s="6">
        <v>284.24</v>
      </c>
      <c r="J2579" s="86"/>
      <c r="K2579" s="86"/>
      <c r="L2579" s="85"/>
      <c r="M2579" s="85"/>
      <c r="N2579" s="85"/>
      <c r="O2579" s="85"/>
      <c r="P2579" s="85"/>
      <c r="Q2579" s="32">
        <f t="shared" si="40"/>
        <v>284.24</v>
      </c>
    </row>
    <row r="2580" spans="1:17" x14ac:dyDescent="0.25">
      <c r="A2580" s="83" t="s">
        <v>10248</v>
      </c>
      <c r="B2580" s="84" t="s">
        <v>17954</v>
      </c>
      <c r="C2580" s="7">
        <v>229</v>
      </c>
      <c r="D2580" s="7">
        <v>8</v>
      </c>
      <c r="E2580" s="1">
        <v>2118.89</v>
      </c>
      <c r="F2580" s="1">
        <v>50.89</v>
      </c>
      <c r="G2580" s="1">
        <v>85.4</v>
      </c>
      <c r="H2580" s="1">
        <v>39.42</v>
      </c>
      <c r="I2580" s="6">
        <v>175.71</v>
      </c>
      <c r="J2580" s="86"/>
      <c r="K2580" s="86"/>
      <c r="L2580" s="85"/>
      <c r="M2580" s="85"/>
      <c r="N2580" s="85"/>
      <c r="O2580" s="85"/>
      <c r="P2580" s="85"/>
      <c r="Q2580" s="32">
        <f t="shared" si="40"/>
        <v>175.71</v>
      </c>
    </row>
    <row r="2581" spans="1:17" x14ac:dyDescent="0.25">
      <c r="A2581" s="83" t="s">
        <v>10249</v>
      </c>
      <c r="B2581" s="84" t="s">
        <v>17955</v>
      </c>
      <c r="C2581" s="7">
        <v>761</v>
      </c>
      <c r="D2581" s="7">
        <v>19</v>
      </c>
      <c r="E2581" s="1">
        <v>8840.2099999999991</v>
      </c>
      <c r="F2581" s="1">
        <v>169.1</v>
      </c>
      <c r="G2581" s="1">
        <v>202.82</v>
      </c>
      <c r="H2581" s="1">
        <v>164.44</v>
      </c>
      <c r="I2581" s="6">
        <v>536.36</v>
      </c>
      <c r="J2581" s="86"/>
      <c r="K2581" s="86"/>
      <c r="L2581" s="85"/>
      <c r="M2581" s="85"/>
      <c r="N2581" s="85"/>
      <c r="O2581" s="85"/>
      <c r="P2581" s="85"/>
      <c r="Q2581" s="32">
        <f t="shared" si="40"/>
        <v>536.36</v>
      </c>
    </row>
    <row r="2582" spans="1:17" x14ac:dyDescent="0.25">
      <c r="A2582" s="83" t="s">
        <v>10250</v>
      </c>
      <c r="B2582" s="84" t="s">
        <v>17956</v>
      </c>
      <c r="C2582" s="7">
        <v>166</v>
      </c>
      <c r="D2582" s="7">
        <v>14</v>
      </c>
      <c r="E2582" s="1">
        <v>4380.16</v>
      </c>
      <c r="F2582" s="1">
        <v>36.89</v>
      </c>
      <c r="G2582" s="1">
        <v>149.44999999999999</v>
      </c>
      <c r="H2582" s="1">
        <v>81.48</v>
      </c>
      <c r="I2582" s="6">
        <v>267.82</v>
      </c>
      <c r="J2582" s="86"/>
      <c r="K2582" s="86"/>
      <c r="L2582" s="85"/>
      <c r="M2582" s="85"/>
      <c r="N2582" s="85"/>
      <c r="O2582" s="85"/>
      <c r="P2582" s="85"/>
      <c r="Q2582" s="32">
        <f t="shared" si="40"/>
        <v>267.82</v>
      </c>
    </row>
    <row r="2583" spans="1:17" x14ac:dyDescent="0.25">
      <c r="A2583" s="83" t="s">
        <v>10251</v>
      </c>
      <c r="B2583" s="84" t="s">
        <v>17957</v>
      </c>
      <c r="C2583" s="7">
        <v>688</v>
      </c>
      <c r="D2583" s="7">
        <v>36</v>
      </c>
      <c r="E2583" s="1">
        <v>8477.98</v>
      </c>
      <c r="F2583" s="1">
        <v>152.88999999999999</v>
      </c>
      <c r="G2583" s="1">
        <v>384.3</v>
      </c>
      <c r="H2583" s="1">
        <v>157.69999999999999</v>
      </c>
      <c r="I2583" s="6">
        <v>694.89</v>
      </c>
      <c r="J2583" s="86"/>
      <c r="K2583" s="86"/>
      <c r="L2583" s="85"/>
      <c r="M2583" s="85"/>
      <c r="N2583" s="85"/>
      <c r="O2583" s="85"/>
      <c r="P2583" s="85"/>
      <c r="Q2583" s="32">
        <f t="shared" si="40"/>
        <v>694.89</v>
      </c>
    </row>
    <row r="2584" spans="1:17" x14ac:dyDescent="0.25">
      <c r="A2584" s="83" t="s">
        <v>10252</v>
      </c>
      <c r="B2584" s="84" t="s">
        <v>17958</v>
      </c>
      <c r="C2584" s="7">
        <v>2090</v>
      </c>
      <c r="D2584" s="7">
        <v>59</v>
      </c>
      <c r="E2584" s="1">
        <v>16473.5</v>
      </c>
      <c r="F2584" s="1">
        <v>464.43</v>
      </c>
      <c r="G2584" s="1">
        <v>629.83000000000004</v>
      </c>
      <c r="H2584" s="1">
        <v>306.43</v>
      </c>
      <c r="I2584" s="6">
        <v>1400.69</v>
      </c>
      <c r="J2584" s="86"/>
      <c r="K2584" s="86"/>
      <c r="L2584" s="85"/>
      <c r="M2584" s="85"/>
      <c r="N2584" s="85"/>
      <c r="O2584" s="85"/>
      <c r="P2584" s="85"/>
      <c r="Q2584" s="32">
        <f t="shared" si="40"/>
        <v>1400.69</v>
      </c>
    </row>
    <row r="2585" spans="1:17" x14ac:dyDescent="0.25">
      <c r="A2585" s="83" t="s">
        <v>10253</v>
      </c>
      <c r="B2585" s="84" t="s">
        <v>17959</v>
      </c>
      <c r="C2585" s="7">
        <v>13363</v>
      </c>
      <c r="D2585" s="7">
        <v>160</v>
      </c>
      <c r="E2585" s="1">
        <v>65828.11</v>
      </c>
      <c r="F2585" s="1">
        <v>2969.49</v>
      </c>
      <c r="G2585" s="1">
        <v>1708.02</v>
      </c>
      <c r="H2585" s="1">
        <v>1224.51</v>
      </c>
      <c r="I2585" s="6">
        <v>5902.02</v>
      </c>
      <c r="J2585" s="86"/>
      <c r="K2585" s="86"/>
      <c r="L2585" s="85"/>
      <c r="M2585" s="85"/>
      <c r="N2585" s="85"/>
      <c r="O2585" s="85"/>
      <c r="P2585" s="85"/>
      <c r="Q2585" s="32">
        <f t="shared" si="40"/>
        <v>5902.02</v>
      </c>
    </row>
    <row r="2586" spans="1:17" x14ac:dyDescent="0.25">
      <c r="A2586" s="83" t="s">
        <v>10254</v>
      </c>
      <c r="B2586" s="84" t="s">
        <v>17960</v>
      </c>
      <c r="C2586" s="7">
        <v>5287</v>
      </c>
      <c r="D2586" s="7">
        <v>74</v>
      </c>
      <c r="E2586" s="1">
        <v>24320.07</v>
      </c>
      <c r="F2586" s="1">
        <v>1174.8599999999999</v>
      </c>
      <c r="G2586" s="1">
        <v>789.96</v>
      </c>
      <c r="H2586" s="1">
        <v>452.39</v>
      </c>
      <c r="I2586" s="6">
        <v>2417.21</v>
      </c>
      <c r="J2586" s="86"/>
      <c r="K2586" s="86"/>
      <c r="L2586" s="85"/>
      <c r="M2586" s="85"/>
      <c r="N2586" s="85"/>
      <c r="O2586" s="85"/>
      <c r="P2586" s="85"/>
      <c r="Q2586" s="32">
        <f t="shared" si="40"/>
        <v>2417.21</v>
      </c>
    </row>
    <row r="2587" spans="1:17" x14ac:dyDescent="0.25">
      <c r="A2587" s="83" t="s">
        <v>10255</v>
      </c>
      <c r="B2587" s="84" t="s">
        <v>17961</v>
      </c>
      <c r="C2587" s="7">
        <v>368</v>
      </c>
      <c r="D2587" s="7">
        <v>63</v>
      </c>
      <c r="E2587" s="1">
        <v>16394.009999999998</v>
      </c>
      <c r="F2587" s="1">
        <v>81.78</v>
      </c>
      <c r="G2587" s="1">
        <v>672.53</v>
      </c>
      <c r="H2587" s="1">
        <v>304.95999999999998</v>
      </c>
      <c r="I2587" s="6">
        <v>1059.27</v>
      </c>
      <c r="J2587" s="86"/>
      <c r="K2587" s="86"/>
      <c r="L2587" s="85"/>
      <c r="M2587" s="85"/>
      <c r="N2587" s="85"/>
      <c r="O2587" s="85"/>
      <c r="P2587" s="85"/>
      <c r="Q2587" s="32">
        <f t="shared" si="40"/>
        <v>1059.27</v>
      </c>
    </row>
    <row r="2588" spans="1:17" x14ac:dyDescent="0.25">
      <c r="A2588" s="83" t="s">
        <v>10256</v>
      </c>
      <c r="B2588" s="84" t="s">
        <v>17962</v>
      </c>
      <c r="C2588" s="7">
        <v>345</v>
      </c>
      <c r="D2588" s="7">
        <v>22</v>
      </c>
      <c r="E2588" s="1">
        <v>38149.769999999997</v>
      </c>
      <c r="F2588" s="1">
        <v>76.66</v>
      </c>
      <c r="G2588" s="1">
        <v>234.86</v>
      </c>
      <c r="H2588" s="1">
        <v>709.65</v>
      </c>
      <c r="I2588" s="6">
        <v>1021.17</v>
      </c>
      <c r="J2588" s="86"/>
      <c r="K2588" s="86"/>
      <c r="L2588" s="85"/>
      <c r="M2588" s="85"/>
      <c r="N2588" s="85"/>
      <c r="O2588" s="85"/>
      <c r="P2588" s="85"/>
      <c r="Q2588" s="32">
        <f t="shared" si="40"/>
        <v>1021.17</v>
      </c>
    </row>
    <row r="2589" spans="1:17" x14ac:dyDescent="0.25">
      <c r="A2589" s="83" t="s">
        <v>10257</v>
      </c>
      <c r="B2589" s="84" t="s">
        <v>17963</v>
      </c>
      <c r="C2589" s="7">
        <v>1614</v>
      </c>
      <c r="D2589" s="7">
        <v>17</v>
      </c>
      <c r="E2589" s="1">
        <v>8085.77</v>
      </c>
      <c r="F2589" s="1">
        <v>358.66</v>
      </c>
      <c r="G2589" s="1">
        <v>181.48</v>
      </c>
      <c r="H2589" s="1">
        <v>150.41</v>
      </c>
      <c r="I2589" s="6">
        <v>690.55</v>
      </c>
      <c r="J2589" s="86"/>
      <c r="K2589" s="86"/>
      <c r="L2589" s="85"/>
      <c r="M2589" s="85"/>
      <c r="N2589" s="85"/>
      <c r="O2589" s="85"/>
      <c r="P2589" s="85"/>
      <c r="Q2589" s="32">
        <f t="shared" si="40"/>
        <v>690.55</v>
      </c>
    </row>
    <row r="2590" spans="1:17" x14ac:dyDescent="0.25">
      <c r="A2590" s="83" t="s">
        <v>10258</v>
      </c>
      <c r="B2590" s="84" t="s">
        <v>17964</v>
      </c>
      <c r="C2590" s="7">
        <v>3044</v>
      </c>
      <c r="D2590" s="7">
        <v>115</v>
      </c>
      <c r="E2590" s="1">
        <v>168478.45</v>
      </c>
      <c r="F2590" s="1">
        <v>676.43</v>
      </c>
      <c r="G2590" s="1">
        <v>1227.6300000000001</v>
      </c>
      <c r="H2590" s="1">
        <v>3133.98</v>
      </c>
      <c r="I2590" s="6">
        <v>5038.04</v>
      </c>
      <c r="J2590" s="86"/>
      <c r="K2590" s="86"/>
      <c r="L2590" s="85"/>
      <c r="M2590" s="85"/>
      <c r="N2590" s="85"/>
      <c r="O2590" s="85"/>
      <c r="P2590" s="85"/>
      <c r="Q2590" s="32">
        <f t="shared" si="40"/>
        <v>5038.04</v>
      </c>
    </row>
    <row r="2591" spans="1:17" x14ac:dyDescent="0.25">
      <c r="A2591" s="83" t="s">
        <v>10259</v>
      </c>
      <c r="B2591" s="84" t="s">
        <v>17965</v>
      </c>
      <c r="C2591" s="7">
        <v>5229</v>
      </c>
      <c r="D2591" s="7">
        <v>106</v>
      </c>
      <c r="E2591" s="1">
        <v>35816.99</v>
      </c>
      <c r="F2591" s="1">
        <v>1161.98</v>
      </c>
      <c r="G2591" s="1">
        <v>1131.56</v>
      </c>
      <c r="H2591" s="1">
        <v>666.26</v>
      </c>
      <c r="I2591" s="6">
        <v>2959.8</v>
      </c>
      <c r="J2591" s="86"/>
      <c r="K2591" s="86"/>
      <c r="L2591" s="85"/>
      <c r="M2591" s="85"/>
      <c r="N2591" s="85"/>
      <c r="O2591" s="85"/>
      <c r="P2591" s="85"/>
      <c r="Q2591" s="32">
        <f t="shared" si="40"/>
        <v>2959.8</v>
      </c>
    </row>
    <row r="2592" spans="1:17" x14ac:dyDescent="0.25">
      <c r="A2592" s="83" t="s">
        <v>10260</v>
      </c>
      <c r="B2592" s="84" t="s">
        <v>17966</v>
      </c>
      <c r="C2592" s="7">
        <v>856</v>
      </c>
      <c r="D2592" s="7">
        <v>30</v>
      </c>
      <c r="E2592" s="1">
        <v>6272.32</v>
      </c>
      <c r="F2592" s="1">
        <v>190.22</v>
      </c>
      <c r="G2592" s="1">
        <v>320.26</v>
      </c>
      <c r="H2592" s="1">
        <v>116.67</v>
      </c>
      <c r="I2592" s="6">
        <v>627.15</v>
      </c>
      <c r="J2592" s="86"/>
      <c r="K2592" s="86"/>
      <c r="L2592" s="85"/>
      <c r="M2592" s="85"/>
      <c r="N2592" s="85"/>
      <c r="O2592" s="85"/>
      <c r="P2592" s="85"/>
      <c r="Q2592" s="32">
        <f t="shared" si="40"/>
        <v>627.15</v>
      </c>
    </row>
    <row r="2593" spans="1:17" x14ac:dyDescent="0.25">
      <c r="A2593" s="83" t="s">
        <v>10261</v>
      </c>
      <c r="B2593" s="84" t="s">
        <v>17967</v>
      </c>
      <c r="C2593" s="7">
        <v>195</v>
      </c>
      <c r="D2593" s="7">
        <v>11</v>
      </c>
      <c r="E2593" s="1">
        <v>1736.67</v>
      </c>
      <c r="F2593" s="1">
        <v>43.34</v>
      </c>
      <c r="G2593" s="1">
        <v>117.42</v>
      </c>
      <c r="H2593" s="1">
        <v>32.299999999999997</v>
      </c>
      <c r="I2593" s="6">
        <v>193.06</v>
      </c>
      <c r="J2593" s="86"/>
      <c r="K2593" s="86"/>
      <c r="L2593" s="85"/>
      <c r="M2593" s="85"/>
      <c r="N2593" s="85"/>
      <c r="O2593" s="85"/>
      <c r="P2593" s="85"/>
      <c r="Q2593" s="32">
        <f t="shared" si="40"/>
        <v>193.06</v>
      </c>
    </row>
    <row r="2594" spans="1:17" x14ac:dyDescent="0.25">
      <c r="A2594" s="83" t="s">
        <v>10262</v>
      </c>
      <c r="B2594" s="84" t="s">
        <v>17968</v>
      </c>
      <c r="C2594" s="7">
        <v>1950</v>
      </c>
      <c r="D2594" s="7">
        <v>41</v>
      </c>
      <c r="E2594" s="1">
        <v>8478.7099999999991</v>
      </c>
      <c r="F2594" s="1">
        <v>433.32</v>
      </c>
      <c r="G2594" s="1">
        <v>437.68</v>
      </c>
      <c r="H2594" s="1">
        <v>157.72</v>
      </c>
      <c r="I2594" s="6">
        <v>1028.72</v>
      </c>
      <c r="J2594" s="86"/>
      <c r="K2594" s="86"/>
      <c r="L2594" s="85"/>
      <c r="M2594" s="85"/>
      <c r="N2594" s="85"/>
      <c r="O2594" s="85"/>
      <c r="P2594" s="85"/>
      <c r="Q2594" s="32">
        <f t="shared" si="40"/>
        <v>1028.72</v>
      </c>
    </row>
    <row r="2595" spans="1:17" x14ac:dyDescent="0.25">
      <c r="A2595" s="83" t="s">
        <v>10263</v>
      </c>
      <c r="B2595" s="84" t="s">
        <v>17969</v>
      </c>
      <c r="C2595" s="7">
        <v>1133</v>
      </c>
      <c r="D2595" s="7">
        <v>25</v>
      </c>
      <c r="E2595" s="1">
        <v>30715.15</v>
      </c>
      <c r="F2595" s="1">
        <v>251.77</v>
      </c>
      <c r="G2595" s="1">
        <v>266.88</v>
      </c>
      <c r="H2595" s="1">
        <v>571.35</v>
      </c>
      <c r="I2595" s="6">
        <v>1090</v>
      </c>
      <c r="J2595" s="86"/>
      <c r="K2595" s="86"/>
      <c r="L2595" s="85"/>
      <c r="M2595" s="85"/>
      <c r="N2595" s="85"/>
      <c r="O2595" s="85"/>
      <c r="P2595" s="85"/>
      <c r="Q2595" s="32">
        <f t="shared" si="40"/>
        <v>1090</v>
      </c>
    </row>
    <row r="2596" spans="1:17" x14ac:dyDescent="0.25">
      <c r="A2596" s="83" t="s">
        <v>10264</v>
      </c>
      <c r="B2596" s="84" t="s">
        <v>17970</v>
      </c>
      <c r="C2596" s="7">
        <v>222</v>
      </c>
      <c r="D2596" s="7">
        <v>32</v>
      </c>
      <c r="E2596" s="1">
        <v>7821.89</v>
      </c>
      <c r="F2596" s="1">
        <v>49.34</v>
      </c>
      <c r="G2596" s="1">
        <v>341.6</v>
      </c>
      <c r="H2596" s="1">
        <v>145.5</v>
      </c>
      <c r="I2596" s="6">
        <v>536.44000000000005</v>
      </c>
      <c r="J2596" s="86"/>
      <c r="K2596" s="86"/>
      <c r="L2596" s="85"/>
      <c r="M2596" s="85"/>
      <c r="N2596" s="85"/>
      <c r="O2596" s="85"/>
      <c r="P2596" s="85"/>
      <c r="Q2596" s="32">
        <f t="shared" si="40"/>
        <v>536.44000000000005</v>
      </c>
    </row>
    <row r="2597" spans="1:17" x14ac:dyDescent="0.25">
      <c r="A2597" s="83" t="s">
        <v>10265</v>
      </c>
      <c r="B2597" s="84" t="s">
        <v>17971</v>
      </c>
      <c r="C2597" s="7">
        <v>170</v>
      </c>
      <c r="D2597" s="7">
        <v>12</v>
      </c>
      <c r="E2597" s="1">
        <v>1828.8</v>
      </c>
      <c r="F2597" s="1">
        <v>37.78</v>
      </c>
      <c r="G2597" s="1">
        <v>128.1</v>
      </c>
      <c r="H2597" s="1">
        <v>34.020000000000003</v>
      </c>
      <c r="I2597" s="6">
        <v>199.9</v>
      </c>
      <c r="J2597" s="86"/>
      <c r="K2597" s="86"/>
      <c r="L2597" s="85"/>
      <c r="M2597" s="85"/>
      <c r="N2597" s="85"/>
      <c r="O2597" s="85"/>
      <c r="P2597" s="85"/>
      <c r="Q2597" s="32">
        <f t="shared" si="40"/>
        <v>199.9</v>
      </c>
    </row>
    <row r="2598" spans="1:17" x14ac:dyDescent="0.25">
      <c r="A2598" s="83" t="s">
        <v>10266</v>
      </c>
      <c r="B2598" s="84" t="s">
        <v>17972</v>
      </c>
      <c r="C2598" s="7">
        <v>6219</v>
      </c>
      <c r="D2598" s="7">
        <v>118</v>
      </c>
      <c r="E2598" s="1">
        <v>97638.77</v>
      </c>
      <c r="F2598" s="1">
        <v>1381.97</v>
      </c>
      <c r="G2598" s="1">
        <v>1259.6600000000001</v>
      </c>
      <c r="H2598" s="1">
        <v>1816.25</v>
      </c>
      <c r="I2598" s="6">
        <v>4457.88</v>
      </c>
      <c r="J2598" s="86"/>
      <c r="K2598" s="86"/>
      <c r="L2598" s="85"/>
      <c r="M2598" s="85"/>
      <c r="N2598" s="85"/>
      <c r="O2598" s="85"/>
      <c r="P2598" s="85"/>
      <c r="Q2598" s="32">
        <f t="shared" si="40"/>
        <v>4457.88</v>
      </c>
    </row>
    <row r="2599" spans="1:17" x14ac:dyDescent="0.25">
      <c r="A2599" s="83" t="s">
        <v>10267</v>
      </c>
      <c r="B2599" s="84" t="s">
        <v>17973</v>
      </c>
      <c r="C2599" s="7">
        <v>93</v>
      </c>
      <c r="D2599" s="7">
        <v>2</v>
      </c>
      <c r="E2599" s="1">
        <v>398.17</v>
      </c>
      <c r="F2599" s="1">
        <v>20.66</v>
      </c>
      <c r="G2599" s="1">
        <v>21.35</v>
      </c>
      <c r="H2599" s="1">
        <v>7.41</v>
      </c>
      <c r="I2599" s="6">
        <v>49.42</v>
      </c>
      <c r="J2599" s="86"/>
      <c r="K2599" s="86"/>
      <c r="L2599" s="85"/>
      <c r="M2599" s="85"/>
      <c r="N2599" s="85"/>
      <c r="O2599" s="85"/>
      <c r="P2599" s="85"/>
      <c r="Q2599" s="32">
        <f t="shared" si="40"/>
        <v>49.42</v>
      </c>
    </row>
    <row r="2600" spans="1:17" x14ac:dyDescent="0.25">
      <c r="A2600" s="83" t="s">
        <v>10268</v>
      </c>
      <c r="B2600" s="84" t="s">
        <v>17974</v>
      </c>
      <c r="C2600" s="7">
        <v>454</v>
      </c>
      <c r="D2600" s="7">
        <v>24</v>
      </c>
      <c r="E2600" s="1">
        <v>5417.62</v>
      </c>
      <c r="F2600" s="1">
        <v>100.89</v>
      </c>
      <c r="G2600" s="1">
        <v>256.2</v>
      </c>
      <c r="H2600" s="1">
        <v>100.78</v>
      </c>
      <c r="I2600" s="6">
        <v>457.87</v>
      </c>
      <c r="J2600" s="86"/>
      <c r="K2600" s="86"/>
      <c r="L2600" s="85"/>
      <c r="M2600" s="85"/>
      <c r="N2600" s="85"/>
      <c r="O2600" s="85"/>
      <c r="P2600" s="85"/>
      <c r="Q2600" s="32">
        <f t="shared" si="40"/>
        <v>457.87</v>
      </c>
    </row>
    <row r="2601" spans="1:17" x14ac:dyDescent="0.25">
      <c r="A2601" s="83" t="s">
        <v>10269</v>
      </c>
      <c r="B2601" s="84" t="s">
        <v>17975</v>
      </c>
      <c r="C2601" s="7">
        <v>338</v>
      </c>
      <c r="D2601" s="7">
        <v>14</v>
      </c>
      <c r="E2601" s="1">
        <v>1991.79</v>
      </c>
      <c r="F2601" s="1">
        <v>75.11</v>
      </c>
      <c r="G2601" s="1">
        <v>149.44999999999999</v>
      </c>
      <c r="H2601" s="1">
        <v>37.049999999999997</v>
      </c>
      <c r="I2601" s="6">
        <v>261.61</v>
      </c>
      <c r="J2601" s="86"/>
      <c r="K2601" s="86"/>
      <c r="L2601" s="85"/>
      <c r="M2601" s="85"/>
      <c r="N2601" s="85"/>
      <c r="O2601" s="85"/>
      <c r="P2601" s="85"/>
      <c r="Q2601" s="32">
        <f t="shared" si="40"/>
        <v>261.61</v>
      </c>
    </row>
    <row r="2602" spans="1:17" x14ac:dyDescent="0.25">
      <c r="A2602" s="83" t="s">
        <v>10270</v>
      </c>
      <c r="B2602" s="84" t="s">
        <v>17976</v>
      </c>
      <c r="C2602" s="7">
        <v>164</v>
      </c>
      <c r="D2602" s="7">
        <v>20</v>
      </c>
      <c r="E2602" s="1">
        <v>5090.51</v>
      </c>
      <c r="F2602" s="1">
        <v>36.44</v>
      </c>
      <c r="G2602" s="1">
        <v>213.5</v>
      </c>
      <c r="H2602" s="1">
        <v>94.7</v>
      </c>
      <c r="I2602" s="6">
        <v>344.64</v>
      </c>
      <c r="J2602" s="86"/>
      <c r="K2602" s="86"/>
      <c r="L2602" s="85"/>
      <c r="M2602" s="85"/>
      <c r="N2602" s="85"/>
      <c r="O2602" s="85"/>
      <c r="P2602" s="85"/>
      <c r="Q2602" s="32">
        <f t="shared" si="40"/>
        <v>344.64</v>
      </c>
    </row>
    <row r="2603" spans="1:17" x14ac:dyDescent="0.25">
      <c r="A2603" s="83" t="s">
        <v>10271</v>
      </c>
      <c r="B2603" s="84" t="s">
        <v>17977</v>
      </c>
      <c r="C2603" s="7">
        <v>703</v>
      </c>
      <c r="D2603" s="7">
        <v>20</v>
      </c>
      <c r="E2603" s="1">
        <v>7127.41</v>
      </c>
      <c r="F2603" s="1">
        <v>156.22</v>
      </c>
      <c r="G2603" s="1">
        <v>213.5</v>
      </c>
      <c r="H2603" s="1">
        <v>132.58000000000001</v>
      </c>
      <c r="I2603" s="6">
        <v>502.3</v>
      </c>
      <c r="J2603" s="86"/>
      <c r="K2603" s="86"/>
      <c r="L2603" s="85"/>
      <c r="M2603" s="85"/>
      <c r="N2603" s="85"/>
      <c r="O2603" s="85"/>
      <c r="P2603" s="85"/>
      <c r="Q2603" s="32">
        <f t="shared" si="40"/>
        <v>502.3</v>
      </c>
    </row>
    <row r="2604" spans="1:17" x14ac:dyDescent="0.25">
      <c r="A2604" s="83" t="s">
        <v>10272</v>
      </c>
      <c r="B2604" s="84" t="s">
        <v>17978</v>
      </c>
      <c r="C2604" s="7">
        <v>11836</v>
      </c>
      <c r="D2604" s="7">
        <v>220</v>
      </c>
      <c r="E2604" s="1">
        <v>90956.74</v>
      </c>
      <c r="F2604" s="1">
        <v>2630.16</v>
      </c>
      <c r="G2604" s="1">
        <v>2348.52</v>
      </c>
      <c r="H2604" s="1">
        <v>1691.95</v>
      </c>
      <c r="I2604" s="6">
        <v>6670.63</v>
      </c>
      <c r="J2604" s="86"/>
      <c r="K2604" s="86"/>
      <c r="L2604" s="85"/>
      <c r="M2604" s="85"/>
      <c r="N2604" s="85"/>
      <c r="O2604" s="85"/>
      <c r="P2604" s="85"/>
      <c r="Q2604" s="32">
        <f t="shared" si="40"/>
        <v>6670.63</v>
      </c>
    </row>
    <row r="2605" spans="1:17" x14ac:dyDescent="0.25">
      <c r="A2605" s="83" t="s">
        <v>10273</v>
      </c>
      <c r="B2605" s="84" t="s">
        <v>17979</v>
      </c>
      <c r="C2605" s="7">
        <v>818</v>
      </c>
      <c r="D2605" s="7">
        <v>24</v>
      </c>
      <c r="E2605" s="1">
        <v>12440.29</v>
      </c>
      <c r="F2605" s="1">
        <v>181.78</v>
      </c>
      <c r="G2605" s="1">
        <v>256.2</v>
      </c>
      <c r="H2605" s="1">
        <v>231.41</v>
      </c>
      <c r="I2605" s="6">
        <v>669.39</v>
      </c>
      <c r="J2605" s="86"/>
      <c r="K2605" s="86"/>
      <c r="L2605" s="85"/>
      <c r="M2605" s="85"/>
      <c r="N2605" s="85"/>
      <c r="O2605" s="85"/>
      <c r="P2605" s="85"/>
      <c r="Q2605" s="32">
        <f t="shared" si="40"/>
        <v>669.39</v>
      </c>
    </row>
    <row r="2606" spans="1:17" x14ac:dyDescent="0.25">
      <c r="A2606" s="83" t="s">
        <v>10274</v>
      </c>
      <c r="B2606" s="84" t="s">
        <v>17980</v>
      </c>
      <c r="C2606" s="7">
        <v>168</v>
      </c>
      <c r="D2606" s="7">
        <v>17</v>
      </c>
      <c r="E2606" s="1">
        <v>2721.19</v>
      </c>
      <c r="F2606" s="1">
        <v>37.340000000000003</v>
      </c>
      <c r="G2606" s="1">
        <v>181.48</v>
      </c>
      <c r="H2606" s="1">
        <v>50.62</v>
      </c>
      <c r="I2606" s="6">
        <v>269.44</v>
      </c>
      <c r="J2606" s="86"/>
      <c r="K2606" s="86"/>
      <c r="L2606" s="85"/>
      <c r="M2606" s="85"/>
      <c r="N2606" s="85"/>
      <c r="O2606" s="85"/>
      <c r="P2606" s="85"/>
      <c r="Q2606" s="32">
        <f t="shared" si="40"/>
        <v>269.44</v>
      </c>
    </row>
    <row r="2607" spans="1:17" x14ac:dyDescent="0.25">
      <c r="A2607" s="83" t="s">
        <v>10275</v>
      </c>
      <c r="B2607" s="84" t="s">
        <v>17981</v>
      </c>
      <c r="C2607" s="7">
        <v>5818</v>
      </c>
      <c r="D2607" s="7">
        <v>146</v>
      </c>
      <c r="E2607" s="1">
        <v>50832.25</v>
      </c>
      <c r="F2607" s="1">
        <v>1292.8599999999999</v>
      </c>
      <c r="G2607" s="1">
        <v>1558.56</v>
      </c>
      <c r="H2607" s="1">
        <v>945.57</v>
      </c>
      <c r="I2607" s="6">
        <v>3796.99</v>
      </c>
      <c r="J2607" s="86"/>
      <c r="K2607" s="86"/>
      <c r="L2607" s="85"/>
      <c r="M2607" s="85"/>
      <c r="N2607" s="85"/>
      <c r="O2607" s="85"/>
      <c r="P2607" s="85"/>
      <c r="Q2607" s="32">
        <f t="shared" si="40"/>
        <v>3796.99</v>
      </c>
    </row>
    <row r="2608" spans="1:17" x14ac:dyDescent="0.25">
      <c r="A2608" s="83" t="s">
        <v>10276</v>
      </c>
      <c r="B2608" s="84" t="s">
        <v>17982</v>
      </c>
      <c r="C2608" s="7">
        <v>225</v>
      </c>
      <c r="D2608" s="7">
        <v>10</v>
      </c>
      <c r="E2608" s="1">
        <v>1380.93</v>
      </c>
      <c r="F2608" s="1">
        <v>50</v>
      </c>
      <c r="G2608" s="1">
        <v>106.75</v>
      </c>
      <c r="H2608" s="1">
        <v>25.69</v>
      </c>
      <c r="I2608" s="6">
        <v>182.44</v>
      </c>
      <c r="J2608" s="86"/>
      <c r="K2608" s="86"/>
      <c r="L2608" s="85"/>
      <c r="M2608" s="85"/>
      <c r="N2608" s="85"/>
      <c r="O2608" s="85"/>
      <c r="P2608" s="85"/>
      <c r="Q2608" s="32">
        <f t="shared" si="40"/>
        <v>182.44</v>
      </c>
    </row>
    <row r="2609" spans="1:17" x14ac:dyDescent="0.25">
      <c r="A2609" s="83" t="s">
        <v>10277</v>
      </c>
      <c r="B2609" s="84" t="s">
        <v>17983</v>
      </c>
      <c r="C2609" s="7">
        <v>1177</v>
      </c>
      <c r="D2609" s="7">
        <v>42</v>
      </c>
      <c r="E2609" s="1">
        <v>26180.09</v>
      </c>
      <c r="F2609" s="1">
        <v>261.55</v>
      </c>
      <c r="G2609" s="1">
        <v>448.35</v>
      </c>
      <c r="H2609" s="1">
        <v>486.99</v>
      </c>
      <c r="I2609" s="6">
        <v>1196.8900000000001</v>
      </c>
      <c r="J2609" s="86"/>
      <c r="K2609" s="86"/>
      <c r="L2609" s="85"/>
      <c r="M2609" s="85"/>
      <c r="N2609" s="85"/>
      <c r="O2609" s="85"/>
      <c r="P2609" s="85"/>
      <c r="Q2609" s="32">
        <f t="shared" si="40"/>
        <v>1196.8900000000001</v>
      </c>
    </row>
    <row r="2610" spans="1:17" x14ac:dyDescent="0.25">
      <c r="A2610" s="83" t="s">
        <v>10278</v>
      </c>
      <c r="B2610" s="84" t="s">
        <v>17984</v>
      </c>
      <c r="C2610" s="7">
        <v>274</v>
      </c>
      <c r="D2610" s="7">
        <v>17</v>
      </c>
      <c r="E2610" s="1">
        <v>2463.2800000000002</v>
      </c>
      <c r="F2610" s="1">
        <v>60.89</v>
      </c>
      <c r="G2610" s="1">
        <v>181.48</v>
      </c>
      <c r="H2610" s="1">
        <v>45.82</v>
      </c>
      <c r="I2610" s="6">
        <v>288.19</v>
      </c>
      <c r="J2610" s="86"/>
      <c r="K2610" s="86"/>
      <c r="L2610" s="85"/>
      <c r="M2610" s="85"/>
      <c r="N2610" s="85"/>
      <c r="O2610" s="85"/>
      <c r="P2610" s="85"/>
      <c r="Q2610" s="32">
        <f t="shared" si="40"/>
        <v>288.19</v>
      </c>
    </row>
    <row r="2611" spans="1:17" x14ac:dyDescent="0.25">
      <c r="A2611" s="83" t="s">
        <v>10279</v>
      </c>
      <c r="B2611" s="84" t="s">
        <v>17985</v>
      </c>
      <c r="C2611" s="7">
        <v>196</v>
      </c>
      <c r="D2611" s="7">
        <v>15</v>
      </c>
      <c r="E2611" s="1">
        <v>2876.89</v>
      </c>
      <c r="F2611" s="1">
        <v>43.55</v>
      </c>
      <c r="G2611" s="1">
        <v>160.13</v>
      </c>
      <c r="H2611" s="1">
        <v>53.51</v>
      </c>
      <c r="I2611" s="6">
        <v>257.19</v>
      </c>
      <c r="J2611" s="86"/>
      <c r="K2611" s="86"/>
      <c r="L2611" s="85"/>
      <c r="M2611" s="85"/>
      <c r="N2611" s="85"/>
      <c r="O2611" s="85"/>
      <c r="P2611" s="85"/>
      <c r="Q2611" s="32">
        <f t="shared" si="40"/>
        <v>257.19</v>
      </c>
    </row>
    <row r="2612" spans="1:17" x14ac:dyDescent="0.25">
      <c r="A2612" s="83" t="s">
        <v>10280</v>
      </c>
      <c r="B2612" s="84" t="s">
        <v>17986</v>
      </c>
      <c r="C2612" s="7">
        <v>3093</v>
      </c>
      <c r="D2612" s="7">
        <v>103</v>
      </c>
      <c r="E2612" s="1">
        <v>95317.77</v>
      </c>
      <c r="F2612" s="1">
        <v>687.32</v>
      </c>
      <c r="G2612" s="1">
        <v>1099.54</v>
      </c>
      <c r="H2612" s="1">
        <v>1773.07</v>
      </c>
      <c r="I2612" s="6">
        <v>3559.93</v>
      </c>
      <c r="J2612" s="86"/>
      <c r="K2612" s="86"/>
      <c r="L2612" s="85"/>
      <c r="M2612" s="85"/>
      <c r="N2612" s="85"/>
      <c r="O2612" s="85"/>
      <c r="P2612" s="85"/>
      <c r="Q2612" s="32">
        <f t="shared" si="40"/>
        <v>3559.93</v>
      </c>
    </row>
    <row r="2613" spans="1:17" x14ac:dyDescent="0.25">
      <c r="A2613" s="83" t="s">
        <v>10281</v>
      </c>
      <c r="B2613" s="84" t="s">
        <v>17987</v>
      </c>
      <c r="C2613" s="7">
        <v>1275</v>
      </c>
      <c r="D2613" s="7">
        <v>40</v>
      </c>
      <c r="E2613" s="1">
        <v>87500.35</v>
      </c>
      <c r="F2613" s="1">
        <v>283.33</v>
      </c>
      <c r="G2613" s="1">
        <v>427</v>
      </c>
      <c r="H2613" s="1">
        <v>1627.66</v>
      </c>
      <c r="I2613" s="6">
        <v>2337.9899999999998</v>
      </c>
      <c r="J2613" s="86"/>
      <c r="K2613" s="86"/>
      <c r="L2613" s="85"/>
      <c r="M2613" s="85"/>
      <c r="N2613" s="85"/>
      <c r="O2613" s="85"/>
      <c r="P2613" s="85"/>
      <c r="Q2613" s="32">
        <f t="shared" si="40"/>
        <v>2337.9899999999998</v>
      </c>
    </row>
    <row r="2614" spans="1:17" x14ac:dyDescent="0.25">
      <c r="A2614" s="83" t="s">
        <v>10282</v>
      </c>
      <c r="B2614" s="84" t="s">
        <v>17988</v>
      </c>
      <c r="C2614" s="7">
        <v>897</v>
      </c>
      <c r="D2614" s="7">
        <v>39</v>
      </c>
      <c r="E2614" s="1">
        <v>7328.3</v>
      </c>
      <c r="F2614" s="1">
        <v>199.33</v>
      </c>
      <c r="G2614" s="1">
        <v>416.33</v>
      </c>
      <c r="H2614" s="1">
        <v>136.32</v>
      </c>
      <c r="I2614" s="6">
        <v>751.98</v>
      </c>
      <c r="J2614" s="86"/>
      <c r="K2614" s="86"/>
      <c r="L2614" s="85"/>
      <c r="M2614" s="85"/>
      <c r="N2614" s="85"/>
      <c r="O2614" s="85"/>
      <c r="P2614" s="85"/>
      <c r="Q2614" s="32">
        <f t="shared" si="40"/>
        <v>751.98</v>
      </c>
    </row>
    <row r="2615" spans="1:17" x14ac:dyDescent="0.25">
      <c r="A2615" s="83" t="s">
        <v>10283</v>
      </c>
      <c r="B2615" s="84" t="s">
        <v>17989</v>
      </c>
      <c r="C2615" s="7">
        <v>846</v>
      </c>
      <c r="D2615" s="7">
        <v>30</v>
      </c>
      <c r="E2615" s="1">
        <v>6558.2</v>
      </c>
      <c r="F2615" s="1">
        <v>187.99</v>
      </c>
      <c r="G2615" s="1">
        <v>320.26</v>
      </c>
      <c r="H2615" s="1">
        <v>121.99</v>
      </c>
      <c r="I2615" s="6">
        <v>630.24</v>
      </c>
      <c r="J2615" s="86"/>
      <c r="K2615" s="86"/>
      <c r="L2615" s="85"/>
      <c r="M2615" s="85"/>
      <c r="N2615" s="85"/>
      <c r="O2615" s="85"/>
      <c r="P2615" s="85"/>
      <c r="Q2615" s="32">
        <f t="shared" si="40"/>
        <v>630.24</v>
      </c>
    </row>
    <row r="2616" spans="1:17" x14ac:dyDescent="0.25">
      <c r="A2616" s="83" t="s">
        <v>10284</v>
      </c>
      <c r="B2616" s="84" t="s">
        <v>17990</v>
      </c>
      <c r="C2616" s="7">
        <v>1169</v>
      </c>
      <c r="D2616" s="7">
        <v>39</v>
      </c>
      <c r="E2616" s="1">
        <v>5923.65</v>
      </c>
      <c r="F2616" s="1">
        <v>259.77</v>
      </c>
      <c r="G2616" s="1">
        <v>416.33</v>
      </c>
      <c r="H2616" s="1">
        <v>110.19</v>
      </c>
      <c r="I2616" s="6">
        <v>786.29</v>
      </c>
      <c r="J2616" s="86"/>
      <c r="K2616" s="86"/>
      <c r="L2616" s="85"/>
      <c r="M2616" s="85"/>
      <c r="N2616" s="85"/>
      <c r="O2616" s="85"/>
      <c r="P2616" s="85"/>
      <c r="Q2616" s="32">
        <f t="shared" si="40"/>
        <v>786.29</v>
      </c>
    </row>
    <row r="2617" spans="1:17" x14ac:dyDescent="0.25">
      <c r="A2617" s="83" t="s">
        <v>10285</v>
      </c>
      <c r="B2617" s="84" t="s">
        <v>17991</v>
      </c>
      <c r="C2617" s="7">
        <v>177</v>
      </c>
      <c r="D2617" s="7">
        <v>4</v>
      </c>
      <c r="E2617" s="1">
        <v>867.61</v>
      </c>
      <c r="F2617" s="1">
        <v>39.340000000000003</v>
      </c>
      <c r="G2617" s="1">
        <v>42.7</v>
      </c>
      <c r="H2617" s="1">
        <v>16.14</v>
      </c>
      <c r="I2617" s="6">
        <v>98.18</v>
      </c>
      <c r="J2617" s="86"/>
      <c r="K2617" s="86"/>
      <c r="L2617" s="85"/>
      <c r="M2617" s="85"/>
      <c r="N2617" s="85"/>
      <c r="O2617" s="85"/>
      <c r="P2617" s="85"/>
      <c r="Q2617" s="32">
        <f t="shared" si="40"/>
        <v>98.18</v>
      </c>
    </row>
    <row r="2618" spans="1:17" x14ac:dyDescent="0.25">
      <c r="A2618" s="83" t="s">
        <v>10286</v>
      </c>
      <c r="B2618" s="84" t="s">
        <v>17992</v>
      </c>
      <c r="C2618" s="7">
        <v>7951</v>
      </c>
      <c r="D2618" s="7">
        <v>79</v>
      </c>
      <c r="E2618" s="1">
        <v>52028.62</v>
      </c>
      <c r="F2618" s="1">
        <v>1766.85</v>
      </c>
      <c r="G2618" s="1">
        <v>843.34</v>
      </c>
      <c r="H2618" s="1">
        <v>967.82</v>
      </c>
      <c r="I2618" s="6">
        <v>3578.01</v>
      </c>
      <c r="J2618" s="86"/>
      <c r="K2618" s="86"/>
      <c r="L2618" s="85"/>
      <c r="M2618" s="85"/>
      <c r="N2618" s="85"/>
      <c r="O2618" s="85"/>
      <c r="P2618" s="85"/>
      <c r="Q2618" s="32">
        <f t="shared" si="40"/>
        <v>3578.01</v>
      </c>
    </row>
    <row r="2619" spans="1:17" x14ac:dyDescent="0.25">
      <c r="A2619" s="83" t="s">
        <v>10287</v>
      </c>
      <c r="B2619" s="84" t="s">
        <v>17993</v>
      </c>
      <c r="C2619" s="7">
        <v>993</v>
      </c>
      <c r="D2619" s="7">
        <v>21</v>
      </c>
      <c r="E2619" s="1">
        <v>3651.39</v>
      </c>
      <c r="F2619" s="1">
        <v>220.66</v>
      </c>
      <c r="G2619" s="1">
        <v>224.18</v>
      </c>
      <c r="H2619" s="1">
        <v>67.92</v>
      </c>
      <c r="I2619" s="6">
        <v>512.76</v>
      </c>
      <c r="J2619" s="86"/>
      <c r="K2619" s="86"/>
      <c r="L2619" s="85"/>
      <c r="M2619" s="85"/>
      <c r="N2619" s="85"/>
      <c r="O2619" s="85"/>
      <c r="P2619" s="85"/>
      <c r="Q2619" s="32">
        <f t="shared" si="40"/>
        <v>512.76</v>
      </c>
    </row>
    <row r="2620" spans="1:17" x14ac:dyDescent="0.25">
      <c r="A2620" s="83" t="s">
        <v>10288</v>
      </c>
      <c r="B2620" s="84" t="s">
        <v>17994</v>
      </c>
      <c r="C2620" s="7">
        <v>3063</v>
      </c>
      <c r="D2620" s="7">
        <v>152</v>
      </c>
      <c r="E2620" s="1">
        <v>48451.33</v>
      </c>
      <c r="F2620" s="1">
        <v>680.65</v>
      </c>
      <c r="G2620" s="1">
        <v>1622.62</v>
      </c>
      <c r="H2620" s="1">
        <v>901.28</v>
      </c>
      <c r="I2620" s="6">
        <v>3204.55</v>
      </c>
      <c r="J2620" s="86"/>
      <c r="K2620" s="86"/>
      <c r="L2620" s="85"/>
      <c r="M2620" s="85"/>
      <c r="N2620" s="85"/>
      <c r="O2620" s="85"/>
      <c r="P2620" s="85"/>
      <c r="Q2620" s="32">
        <f t="shared" si="40"/>
        <v>3204.55</v>
      </c>
    </row>
    <row r="2621" spans="1:17" x14ac:dyDescent="0.25">
      <c r="A2621" s="83" t="s">
        <v>10289</v>
      </c>
      <c r="B2621" s="84" t="s">
        <v>17995</v>
      </c>
      <c r="C2621" s="7">
        <v>206</v>
      </c>
      <c r="D2621" s="7">
        <v>24</v>
      </c>
      <c r="E2621" s="1">
        <v>5506.07</v>
      </c>
      <c r="F2621" s="1">
        <v>45.78</v>
      </c>
      <c r="G2621" s="1">
        <v>256.2</v>
      </c>
      <c r="H2621" s="1">
        <v>102.42</v>
      </c>
      <c r="I2621" s="6">
        <v>404.4</v>
      </c>
      <c r="J2621" s="86"/>
      <c r="K2621" s="86"/>
      <c r="L2621" s="85"/>
      <c r="M2621" s="85"/>
      <c r="N2621" s="85"/>
      <c r="O2621" s="85"/>
      <c r="P2621" s="85"/>
      <c r="Q2621" s="32">
        <f t="shared" si="40"/>
        <v>404.4</v>
      </c>
    </row>
    <row r="2622" spans="1:17" x14ac:dyDescent="0.25">
      <c r="A2622" s="83" t="s">
        <v>10290</v>
      </c>
      <c r="B2622" s="84" t="s">
        <v>17996</v>
      </c>
      <c r="C2622" s="7">
        <v>458</v>
      </c>
      <c r="D2622" s="7">
        <v>27</v>
      </c>
      <c r="E2622" s="1">
        <v>3994.77</v>
      </c>
      <c r="F2622" s="1">
        <v>101.78</v>
      </c>
      <c r="G2622" s="1">
        <v>288.22000000000003</v>
      </c>
      <c r="H2622" s="1">
        <v>74.31</v>
      </c>
      <c r="I2622" s="6">
        <v>464.31</v>
      </c>
      <c r="J2622" s="86"/>
      <c r="K2622" s="86"/>
      <c r="L2622" s="85"/>
      <c r="M2622" s="85"/>
      <c r="N2622" s="85"/>
      <c r="O2622" s="85"/>
      <c r="P2622" s="85"/>
      <c r="Q2622" s="32">
        <f t="shared" si="40"/>
        <v>464.31</v>
      </c>
    </row>
    <row r="2623" spans="1:17" x14ac:dyDescent="0.25">
      <c r="A2623" s="83" t="s">
        <v>10291</v>
      </c>
      <c r="B2623" s="84" t="s">
        <v>17997</v>
      </c>
      <c r="C2623" s="7">
        <v>835</v>
      </c>
      <c r="D2623" s="7">
        <v>34</v>
      </c>
      <c r="E2623" s="1">
        <v>11650.43</v>
      </c>
      <c r="F2623" s="1">
        <v>185.55</v>
      </c>
      <c r="G2623" s="1">
        <v>362.95</v>
      </c>
      <c r="H2623" s="1">
        <v>216.72</v>
      </c>
      <c r="I2623" s="6">
        <v>765.22</v>
      </c>
      <c r="J2623" s="86"/>
      <c r="K2623" s="86"/>
      <c r="L2623" s="85"/>
      <c r="M2623" s="85"/>
      <c r="N2623" s="85"/>
      <c r="O2623" s="85"/>
      <c r="P2623" s="85"/>
      <c r="Q2623" s="32">
        <f t="shared" si="40"/>
        <v>765.22</v>
      </c>
    </row>
    <row r="2624" spans="1:17" x14ac:dyDescent="0.25">
      <c r="A2624" s="83" t="s">
        <v>10292</v>
      </c>
      <c r="B2624" s="84" t="s">
        <v>17998</v>
      </c>
      <c r="C2624" s="7">
        <v>1047</v>
      </c>
      <c r="D2624" s="7">
        <v>47</v>
      </c>
      <c r="E2624" s="1">
        <v>20663.98</v>
      </c>
      <c r="F2624" s="1">
        <v>232.66</v>
      </c>
      <c r="G2624" s="1">
        <v>501.73</v>
      </c>
      <c r="H2624" s="1">
        <v>384.38</v>
      </c>
      <c r="I2624" s="6">
        <v>1118.77</v>
      </c>
      <c r="J2624" s="86"/>
      <c r="K2624" s="86"/>
      <c r="L2624" s="85"/>
      <c r="M2624" s="85"/>
      <c r="N2624" s="85"/>
      <c r="O2624" s="85"/>
      <c r="P2624" s="85"/>
      <c r="Q2624" s="32">
        <f t="shared" si="40"/>
        <v>1118.77</v>
      </c>
    </row>
    <row r="2625" spans="1:17" x14ac:dyDescent="0.25">
      <c r="A2625" s="83" t="s">
        <v>10293</v>
      </c>
      <c r="B2625" s="84" t="s">
        <v>17999</v>
      </c>
      <c r="C2625" s="7">
        <v>5421</v>
      </c>
      <c r="D2625" s="7">
        <v>77</v>
      </c>
      <c r="E2625" s="1">
        <v>29834.77</v>
      </c>
      <c r="F2625" s="1">
        <v>1204.6400000000001</v>
      </c>
      <c r="G2625" s="1">
        <v>821.98</v>
      </c>
      <c r="H2625" s="1">
        <v>554.98</v>
      </c>
      <c r="I2625" s="6">
        <v>2581.6</v>
      </c>
      <c r="J2625" s="86"/>
      <c r="K2625" s="86"/>
      <c r="L2625" s="85"/>
      <c r="M2625" s="85"/>
      <c r="N2625" s="85"/>
      <c r="O2625" s="85"/>
      <c r="P2625" s="85"/>
      <c r="Q2625" s="32">
        <f t="shared" si="40"/>
        <v>2581.6</v>
      </c>
    </row>
    <row r="2626" spans="1:17" x14ac:dyDescent="0.25">
      <c r="A2626" s="83" t="s">
        <v>10294</v>
      </c>
      <c r="B2626" s="84" t="s">
        <v>18000</v>
      </c>
      <c r="C2626" s="7">
        <v>158</v>
      </c>
      <c r="D2626" s="7">
        <v>18</v>
      </c>
      <c r="E2626" s="1">
        <v>4730.2700000000004</v>
      </c>
      <c r="F2626" s="1">
        <v>35.11</v>
      </c>
      <c r="G2626" s="1">
        <v>192.15</v>
      </c>
      <c r="H2626" s="1">
        <v>87.99</v>
      </c>
      <c r="I2626" s="6">
        <v>315.25</v>
      </c>
      <c r="J2626" s="86"/>
      <c r="K2626" s="86"/>
      <c r="L2626" s="85"/>
      <c r="M2626" s="85"/>
      <c r="N2626" s="85"/>
      <c r="O2626" s="85"/>
      <c r="P2626" s="85"/>
      <c r="Q2626" s="32">
        <f t="shared" si="40"/>
        <v>315.25</v>
      </c>
    </row>
    <row r="2627" spans="1:17" x14ac:dyDescent="0.25">
      <c r="A2627" s="83" t="s">
        <v>10295</v>
      </c>
      <c r="B2627" s="84" t="s">
        <v>18001</v>
      </c>
      <c r="C2627" s="7">
        <v>1116</v>
      </c>
      <c r="D2627" s="7">
        <v>39</v>
      </c>
      <c r="E2627" s="1">
        <v>9071.15</v>
      </c>
      <c r="F2627" s="1">
        <v>247.99</v>
      </c>
      <c r="G2627" s="1">
        <v>416.33</v>
      </c>
      <c r="H2627" s="1">
        <v>168.74</v>
      </c>
      <c r="I2627" s="6">
        <v>833.06</v>
      </c>
      <c r="J2627" s="86"/>
      <c r="K2627" s="86"/>
      <c r="L2627" s="85"/>
      <c r="M2627" s="85"/>
      <c r="N2627" s="85"/>
      <c r="O2627" s="85"/>
      <c r="P2627" s="85"/>
      <c r="Q2627" s="32">
        <f t="shared" si="40"/>
        <v>833.06</v>
      </c>
    </row>
    <row r="2628" spans="1:17" x14ac:dyDescent="0.25">
      <c r="A2628" s="83" t="s">
        <v>10296</v>
      </c>
      <c r="B2628" s="84" t="s">
        <v>18002</v>
      </c>
      <c r="C2628" s="7">
        <v>398</v>
      </c>
      <c r="D2628" s="7">
        <v>19</v>
      </c>
      <c r="E2628" s="1">
        <v>7935.86</v>
      </c>
      <c r="F2628" s="1">
        <v>88.44</v>
      </c>
      <c r="G2628" s="1">
        <v>202.82</v>
      </c>
      <c r="H2628" s="1">
        <v>147.62</v>
      </c>
      <c r="I2628" s="6">
        <v>438.88</v>
      </c>
      <c r="J2628" s="86"/>
      <c r="K2628" s="86"/>
      <c r="L2628" s="85"/>
      <c r="M2628" s="85"/>
      <c r="N2628" s="85"/>
      <c r="O2628" s="85"/>
      <c r="P2628" s="85"/>
      <c r="Q2628" s="32">
        <f t="shared" si="40"/>
        <v>438.88</v>
      </c>
    </row>
    <row r="2629" spans="1:17" x14ac:dyDescent="0.25">
      <c r="A2629" s="83" t="s">
        <v>10297</v>
      </c>
      <c r="B2629" s="84" t="s">
        <v>18003</v>
      </c>
      <c r="C2629" s="7">
        <v>377</v>
      </c>
      <c r="D2629" s="7">
        <v>12</v>
      </c>
      <c r="E2629" s="1">
        <v>3055.03</v>
      </c>
      <c r="F2629" s="1">
        <v>83.78</v>
      </c>
      <c r="G2629" s="1">
        <v>128.1</v>
      </c>
      <c r="H2629" s="1">
        <v>56.83</v>
      </c>
      <c r="I2629" s="6">
        <v>268.70999999999998</v>
      </c>
      <c r="J2629" s="86"/>
      <c r="K2629" s="86"/>
      <c r="L2629" s="85"/>
      <c r="M2629" s="85"/>
      <c r="N2629" s="85"/>
      <c r="O2629" s="85"/>
      <c r="P2629" s="85"/>
      <c r="Q2629" s="32">
        <f t="shared" si="40"/>
        <v>268.70999999999998</v>
      </c>
    </row>
    <row r="2630" spans="1:17" x14ac:dyDescent="0.25">
      <c r="A2630" s="83" t="s">
        <v>10298</v>
      </c>
      <c r="B2630" s="84" t="s">
        <v>18004</v>
      </c>
      <c r="C2630" s="7">
        <v>1161</v>
      </c>
      <c r="D2630" s="7">
        <v>194</v>
      </c>
      <c r="E2630" s="1">
        <v>134705.19</v>
      </c>
      <c r="F2630" s="1">
        <v>257.99</v>
      </c>
      <c r="G2630" s="1">
        <v>2070.9699999999998</v>
      </c>
      <c r="H2630" s="1">
        <v>2505.7399999999998</v>
      </c>
      <c r="I2630" s="6">
        <v>4834.7</v>
      </c>
      <c r="J2630" s="86"/>
      <c r="K2630" s="86"/>
      <c r="L2630" s="85"/>
      <c r="M2630" s="85"/>
      <c r="N2630" s="85"/>
      <c r="O2630" s="85"/>
      <c r="P2630" s="85"/>
      <c r="Q2630" s="32">
        <f t="shared" si="40"/>
        <v>4834.7</v>
      </c>
    </row>
    <row r="2631" spans="1:17" x14ac:dyDescent="0.25">
      <c r="A2631" s="83" t="s">
        <v>10299</v>
      </c>
      <c r="B2631" s="84" t="s">
        <v>18005</v>
      </c>
      <c r="C2631" s="7">
        <v>212</v>
      </c>
      <c r="D2631" s="7">
        <v>9</v>
      </c>
      <c r="E2631" s="1">
        <v>1343.61</v>
      </c>
      <c r="F2631" s="1">
        <v>47.11</v>
      </c>
      <c r="G2631" s="1">
        <v>96.07</v>
      </c>
      <c r="H2631" s="1">
        <v>24.99</v>
      </c>
      <c r="I2631" s="6">
        <v>168.17</v>
      </c>
      <c r="J2631" s="86"/>
      <c r="K2631" s="86"/>
      <c r="L2631" s="85"/>
      <c r="M2631" s="85"/>
      <c r="N2631" s="85"/>
      <c r="O2631" s="85"/>
      <c r="P2631" s="85"/>
      <c r="Q2631" s="32">
        <f t="shared" si="40"/>
        <v>168.17</v>
      </c>
    </row>
    <row r="2632" spans="1:17" x14ac:dyDescent="0.25">
      <c r="A2632" s="83" t="s">
        <v>10300</v>
      </c>
      <c r="B2632" s="84" t="s">
        <v>18006</v>
      </c>
      <c r="C2632" s="7">
        <v>386</v>
      </c>
      <c r="D2632" s="7">
        <v>17</v>
      </c>
      <c r="E2632" s="1">
        <v>2599.14</v>
      </c>
      <c r="F2632" s="1">
        <v>85.78</v>
      </c>
      <c r="G2632" s="1">
        <v>181.48</v>
      </c>
      <c r="H2632" s="1">
        <v>48.35</v>
      </c>
      <c r="I2632" s="6">
        <v>315.61</v>
      </c>
      <c r="J2632" s="86"/>
      <c r="K2632" s="86"/>
      <c r="L2632" s="85"/>
      <c r="M2632" s="85"/>
      <c r="N2632" s="85"/>
      <c r="O2632" s="85"/>
      <c r="P2632" s="85"/>
      <c r="Q2632" s="32">
        <f t="shared" si="40"/>
        <v>315.61</v>
      </c>
    </row>
    <row r="2633" spans="1:17" x14ac:dyDescent="0.25">
      <c r="A2633" s="83" t="s">
        <v>10301</v>
      </c>
      <c r="B2633" s="84" t="s">
        <v>18007</v>
      </c>
      <c r="C2633" s="7">
        <v>758</v>
      </c>
      <c r="D2633" s="7">
        <v>44</v>
      </c>
      <c r="E2633" s="1">
        <v>8422.15</v>
      </c>
      <c r="F2633" s="1">
        <v>168.44</v>
      </c>
      <c r="G2633" s="1">
        <v>469.7</v>
      </c>
      <c r="H2633" s="1">
        <v>156.66</v>
      </c>
      <c r="I2633" s="6">
        <v>794.8</v>
      </c>
      <c r="J2633" s="86"/>
      <c r="K2633" s="86"/>
      <c r="L2633" s="85"/>
      <c r="M2633" s="85"/>
      <c r="N2633" s="85"/>
      <c r="O2633" s="85"/>
      <c r="P2633" s="85"/>
      <c r="Q2633" s="32">
        <f t="shared" si="40"/>
        <v>794.8</v>
      </c>
    </row>
    <row r="2634" spans="1:17" x14ac:dyDescent="0.25">
      <c r="A2634" s="83" t="s">
        <v>10302</v>
      </c>
      <c r="B2634" s="84" t="s">
        <v>18008</v>
      </c>
      <c r="C2634" s="7">
        <v>204</v>
      </c>
      <c r="D2634" s="7">
        <v>18</v>
      </c>
      <c r="E2634" s="1">
        <v>3218.46</v>
      </c>
      <c r="F2634" s="1">
        <v>45.34</v>
      </c>
      <c r="G2634" s="1">
        <v>192.15</v>
      </c>
      <c r="H2634" s="1">
        <v>59.87</v>
      </c>
      <c r="I2634" s="6">
        <v>297.36</v>
      </c>
      <c r="J2634" s="86"/>
      <c r="K2634" s="86"/>
      <c r="L2634" s="85"/>
      <c r="M2634" s="85"/>
      <c r="N2634" s="85"/>
      <c r="O2634" s="85"/>
      <c r="P2634" s="85"/>
      <c r="Q2634" s="32">
        <f t="shared" si="40"/>
        <v>297.36</v>
      </c>
    </row>
    <row r="2635" spans="1:17" x14ac:dyDescent="0.25">
      <c r="A2635" s="83" t="s">
        <v>10303</v>
      </c>
      <c r="B2635" s="84" t="s">
        <v>18009</v>
      </c>
      <c r="C2635" s="7">
        <v>3333</v>
      </c>
      <c r="D2635" s="7">
        <v>127</v>
      </c>
      <c r="E2635" s="1">
        <v>62334.64</v>
      </c>
      <c r="F2635" s="1">
        <v>740.65</v>
      </c>
      <c r="G2635" s="1">
        <v>1355.74</v>
      </c>
      <c r="H2635" s="1">
        <v>1159.53</v>
      </c>
      <c r="I2635" s="6">
        <v>3255.92</v>
      </c>
      <c r="J2635" s="86"/>
      <c r="K2635" s="86"/>
      <c r="L2635" s="85"/>
      <c r="M2635" s="85"/>
      <c r="N2635" s="85"/>
      <c r="O2635" s="85"/>
      <c r="P2635" s="85"/>
      <c r="Q2635" s="32">
        <f t="shared" si="40"/>
        <v>3255.92</v>
      </c>
    </row>
    <row r="2636" spans="1:17" x14ac:dyDescent="0.25">
      <c r="A2636" s="83" t="s">
        <v>10304</v>
      </c>
      <c r="B2636" s="84" t="s">
        <v>18010</v>
      </c>
      <c r="C2636" s="7">
        <v>241</v>
      </c>
      <c r="D2636" s="7">
        <v>21</v>
      </c>
      <c r="E2636" s="1">
        <v>3227.68</v>
      </c>
      <c r="F2636" s="1">
        <v>53.55</v>
      </c>
      <c r="G2636" s="1">
        <v>224.18</v>
      </c>
      <c r="H2636" s="1">
        <v>60.04</v>
      </c>
      <c r="I2636" s="6">
        <v>337.77</v>
      </c>
      <c r="J2636" s="86"/>
      <c r="K2636" s="86"/>
      <c r="L2636" s="85"/>
      <c r="M2636" s="85"/>
      <c r="N2636" s="85"/>
      <c r="O2636" s="85"/>
      <c r="P2636" s="85"/>
      <c r="Q2636" s="32">
        <f t="shared" si="40"/>
        <v>337.77</v>
      </c>
    </row>
    <row r="2637" spans="1:17" ht="26.4" x14ac:dyDescent="0.25">
      <c r="A2637" s="83" t="s">
        <v>10305</v>
      </c>
      <c r="B2637" s="84" t="s">
        <v>18011</v>
      </c>
      <c r="C2637" s="7">
        <v>1270</v>
      </c>
      <c r="D2637" s="7">
        <v>40</v>
      </c>
      <c r="E2637" s="1">
        <v>9162.2800000000007</v>
      </c>
      <c r="F2637" s="1">
        <v>282.22000000000003</v>
      </c>
      <c r="G2637" s="1">
        <v>427</v>
      </c>
      <c r="H2637" s="1">
        <v>170.43</v>
      </c>
      <c r="I2637" s="6">
        <v>879.65</v>
      </c>
      <c r="J2637" s="86"/>
      <c r="K2637" s="86"/>
      <c r="L2637" s="85"/>
      <c r="M2637" s="85"/>
      <c r="N2637" s="85"/>
      <c r="O2637" s="85"/>
      <c r="P2637" s="85"/>
      <c r="Q2637" s="32">
        <f t="shared" si="40"/>
        <v>879.65</v>
      </c>
    </row>
    <row r="2638" spans="1:17" x14ac:dyDescent="0.25">
      <c r="A2638" s="83" t="s">
        <v>10306</v>
      </c>
      <c r="B2638" s="84" t="s">
        <v>18012</v>
      </c>
      <c r="C2638" s="7">
        <v>1695</v>
      </c>
      <c r="D2638" s="7">
        <v>70</v>
      </c>
      <c r="E2638" s="1">
        <v>18282.669999999998</v>
      </c>
      <c r="F2638" s="1">
        <v>376.66</v>
      </c>
      <c r="G2638" s="1">
        <v>747.26</v>
      </c>
      <c r="H2638" s="1">
        <v>340.09</v>
      </c>
      <c r="I2638" s="6">
        <v>1464.01</v>
      </c>
      <c r="J2638" s="86"/>
      <c r="K2638" s="86"/>
      <c r="L2638" s="85"/>
      <c r="M2638" s="85"/>
      <c r="N2638" s="85"/>
      <c r="O2638" s="85"/>
      <c r="P2638" s="85"/>
      <c r="Q2638" s="32">
        <f t="shared" ref="Q2638:Q2701" si="41">P2638+I2638</f>
        <v>1464.01</v>
      </c>
    </row>
    <row r="2639" spans="1:17" x14ac:dyDescent="0.25">
      <c r="A2639" s="83" t="s">
        <v>10307</v>
      </c>
      <c r="B2639" s="84" t="s">
        <v>18013</v>
      </c>
      <c r="C2639" s="7">
        <v>1313</v>
      </c>
      <c r="D2639" s="7">
        <v>42</v>
      </c>
      <c r="E2639" s="1">
        <v>11288.71</v>
      </c>
      <c r="F2639" s="1">
        <v>291.77</v>
      </c>
      <c r="G2639" s="1">
        <v>448.35</v>
      </c>
      <c r="H2639" s="1">
        <v>209.99</v>
      </c>
      <c r="I2639" s="6">
        <v>950.11</v>
      </c>
      <c r="J2639" s="86"/>
      <c r="K2639" s="86"/>
      <c r="L2639" s="85"/>
      <c r="M2639" s="85"/>
      <c r="N2639" s="85"/>
      <c r="O2639" s="85"/>
      <c r="P2639" s="85"/>
      <c r="Q2639" s="32">
        <f t="shared" si="41"/>
        <v>950.11</v>
      </c>
    </row>
    <row r="2640" spans="1:17" x14ac:dyDescent="0.25">
      <c r="A2640" s="83" t="s">
        <v>10308</v>
      </c>
      <c r="B2640" s="84" t="s">
        <v>18014</v>
      </c>
      <c r="C2640" s="7">
        <v>260</v>
      </c>
      <c r="D2640" s="7">
        <v>6</v>
      </c>
      <c r="E2640" s="1">
        <v>578.5</v>
      </c>
      <c r="F2640" s="1">
        <v>28.32</v>
      </c>
      <c r="G2640" s="1">
        <v>63.82</v>
      </c>
      <c r="H2640" s="1">
        <v>10.82</v>
      </c>
      <c r="I2640" s="6">
        <v>102.96</v>
      </c>
      <c r="J2640" s="86"/>
      <c r="K2640" s="86"/>
      <c r="L2640" s="85"/>
      <c r="M2640" s="85"/>
      <c r="N2640" s="85"/>
      <c r="O2640" s="85"/>
      <c r="P2640" s="85"/>
      <c r="Q2640" s="32">
        <f t="shared" si="41"/>
        <v>102.96</v>
      </c>
    </row>
    <row r="2641" spans="1:17" x14ac:dyDescent="0.25">
      <c r="A2641" s="83" t="s">
        <v>10309</v>
      </c>
      <c r="B2641" s="84" t="s">
        <v>18015</v>
      </c>
      <c r="C2641" s="7">
        <v>569</v>
      </c>
      <c r="D2641" s="7">
        <v>3</v>
      </c>
      <c r="E2641" s="1">
        <v>709.13</v>
      </c>
      <c r="F2641" s="1">
        <v>61.98</v>
      </c>
      <c r="G2641" s="1">
        <v>31.91</v>
      </c>
      <c r="H2641" s="1">
        <v>13.26</v>
      </c>
      <c r="I2641" s="6">
        <v>107.15</v>
      </c>
      <c r="J2641" s="86"/>
      <c r="K2641" s="86"/>
      <c r="L2641" s="85"/>
      <c r="M2641" s="85"/>
      <c r="N2641" s="85"/>
      <c r="O2641" s="85"/>
      <c r="P2641" s="85"/>
      <c r="Q2641" s="32">
        <f t="shared" si="41"/>
        <v>107.15</v>
      </c>
    </row>
    <row r="2642" spans="1:17" x14ac:dyDescent="0.25">
      <c r="A2642" s="83" t="s">
        <v>10310</v>
      </c>
      <c r="B2642" s="84" t="s">
        <v>18016</v>
      </c>
      <c r="C2642" s="7">
        <v>18962</v>
      </c>
      <c r="D2642" s="7">
        <v>369</v>
      </c>
      <c r="E2642" s="1">
        <v>129234.23</v>
      </c>
      <c r="F2642" s="1">
        <v>2065.23</v>
      </c>
      <c r="G2642" s="1">
        <v>3925.28</v>
      </c>
      <c r="H2642" s="1">
        <v>2417.06</v>
      </c>
      <c r="I2642" s="6">
        <v>8407.57</v>
      </c>
      <c r="J2642" s="86"/>
      <c r="K2642" s="86"/>
      <c r="L2642" s="85"/>
      <c r="M2642" s="85"/>
      <c r="N2642" s="85"/>
      <c r="O2642" s="85"/>
      <c r="P2642" s="85"/>
      <c r="Q2642" s="32">
        <f t="shared" si="41"/>
        <v>8407.57</v>
      </c>
    </row>
    <row r="2643" spans="1:17" x14ac:dyDescent="0.25">
      <c r="A2643" s="83" t="s">
        <v>10311</v>
      </c>
      <c r="B2643" s="84" t="s">
        <v>18017</v>
      </c>
      <c r="C2643" s="7">
        <v>712</v>
      </c>
      <c r="D2643" s="7">
        <v>12</v>
      </c>
      <c r="E2643" s="1">
        <v>2217.38</v>
      </c>
      <c r="F2643" s="1">
        <v>77.540000000000006</v>
      </c>
      <c r="G2643" s="1">
        <v>127.65</v>
      </c>
      <c r="H2643" s="1">
        <v>41.47</v>
      </c>
      <c r="I2643" s="6">
        <v>246.66</v>
      </c>
      <c r="J2643" s="86"/>
      <c r="K2643" s="86"/>
      <c r="L2643" s="85"/>
      <c r="M2643" s="85"/>
      <c r="N2643" s="85"/>
      <c r="O2643" s="85"/>
      <c r="P2643" s="85"/>
      <c r="Q2643" s="32">
        <f t="shared" si="41"/>
        <v>246.66</v>
      </c>
    </row>
    <row r="2644" spans="1:17" x14ac:dyDescent="0.25">
      <c r="A2644" s="83" t="s">
        <v>10312</v>
      </c>
      <c r="B2644" s="84" t="s">
        <v>18018</v>
      </c>
      <c r="C2644" s="7">
        <v>409</v>
      </c>
      <c r="D2644" s="7">
        <v>6</v>
      </c>
      <c r="E2644" s="1">
        <v>2520.56</v>
      </c>
      <c r="F2644" s="1">
        <v>44.54</v>
      </c>
      <c r="G2644" s="1">
        <v>63.82</v>
      </c>
      <c r="H2644" s="1">
        <v>47.14</v>
      </c>
      <c r="I2644" s="6">
        <v>155.5</v>
      </c>
      <c r="J2644" s="86"/>
      <c r="K2644" s="86"/>
      <c r="L2644" s="85"/>
      <c r="M2644" s="85"/>
      <c r="N2644" s="85"/>
      <c r="O2644" s="85"/>
      <c r="P2644" s="85"/>
      <c r="Q2644" s="32">
        <f t="shared" si="41"/>
        <v>155.5</v>
      </c>
    </row>
    <row r="2645" spans="1:17" x14ac:dyDescent="0.25">
      <c r="A2645" s="83" t="s">
        <v>10313</v>
      </c>
      <c r="B2645" s="84" t="s">
        <v>18019</v>
      </c>
      <c r="C2645" s="7">
        <v>7353</v>
      </c>
      <c r="D2645" s="7">
        <v>50</v>
      </c>
      <c r="E2645" s="1">
        <v>11677.76</v>
      </c>
      <c r="F2645" s="1">
        <v>800.85</v>
      </c>
      <c r="G2645" s="1">
        <v>531.88</v>
      </c>
      <c r="H2645" s="1">
        <v>218.41</v>
      </c>
      <c r="I2645" s="6">
        <v>1551.14</v>
      </c>
      <c r="J2645" s="86"/>
      <c r="K2645" s="86"/>
      <c r="L2645" s="85"/>
      <c r="M2645" s="85"/>
      <c r="N2645" s="85"/>
      <c r="O2645" s="85"/>
      <c r="P2645" s="85"/>
      <c r="Q2645" s="32">
        <f t="shared" si="41"/>
        <v>1551.14</v>
      </c>
    </row>
    <row r="2646" spans="1:17" x14ac:dyDescent="0.25">
      <c r="A2646" s="83" t="s">
        <v>10314</v>
      </c>
      <c r="B2646" s="84" t="s">
        <v>18020</v>
      </c>
      <c r="C2646" s="7">
        <v>802</v>
      </c>
      <c r="D2646" s="7">
        <v>5</v>
      </c>
      <c r="E2646" s="1">
        <v>26486.71</v>
      </c>
      <c r="F2646" s="1">
        <v>87.35</v>
      </c>
      <c r="G2646" s="1">
        <v>53.19</v>
      </c>
      <c r="H2646" s="1">
        <v>495.38</v>
      </c>
      <c r="I2646" s="6">
        <v>635.91999999999996</v>
      </c>
      <c r="J2646" s="86"/>
      <c r="K2646" s="86"/>
      <c r="L2646" s="85"/>
      <c r="M2646" s="85"/>
      <c r="N2646" s="85"/>
      <c r="O2646" s="85"/>
      <c r="P2646" s="85"/>
      <c r="Q2646" s="32">
        <f t="shared" si="41"/>
        <v>635.91999999999996</v>
      </c>
    </row>
    <row r="2647" spans="1:17" x14ac:dyDescent="0.25">
      <c r="A2647" s="83" t="s">
        <v>10315</v>
      </c>
      <c r="B2647" s="84" t="s">
        <v>18021</v>
      </c>
      <c r="C2647" s="7">
        <v>630</v>
      </c>
      <c r="D2647" s="7">
        <v>11</v>
      </c>
      <c r="E2647" s="1">
        <v>109549.35</v>
      </c>
      <c r="F2647" s="1">
        <v>68.62</v>
      </c>
      <c r="G2647" s="1">
        <v>117.02</v>
      </c>
      <c r="H2647" s="1">
        <v>2048.89</v>
      </c>
      <c r="I2647" s="6">
        <v>2234.5300000000002</v>
      </c>
      <c r="J2647" s="86"/>
      <c r="K2647" s="86"/>
      <c r="L2647" s="85"/>
      <c r="M2647" s="85"/>
      <c r="N2647" s="85"/>
      <c r="O2647" s="85"/>
      <c r="P2647" s="85"/>
      <c r="Q2647" s="32">
        <f t="shared" si="41"/>
        <v>2234.5300000000002</v>
      </c>
    </row>
    <row r="2648" spans="1:17" x14ac:dyDescent="0.25">
      <c r="A2648" s="83" t="s">
        <v>10316</v>
      </c>
      <c r="B2648" s="84" t="s">
        <v>18022</v>
      </c>
      <c r="C2648" s="7">
        <v>5488</v>
      </c>
      <c r="D2648" s="7">
        <v>37</v>
      </c>
      <c r="E2648" s="1">
        <v>9930.5300000000007</v>
      </c>
      <c r="F2648" s="1">
        <v>597.72</v>
      </c>
      <c r="G2648" s="1">
        <v>393.59</v>
      </c>
      <c r="H2648" s="1">
        <v>185.73</v>
      </c>
      <c r="I2648" s="6">
        <v>1177.04</v>
      </c>
      <c r="J2648" s="86"/>
      <c r="K2648" s="86"/>
      <c r="L2648" s="85"/>
      <c r="M2648" s="85"/>
      <c r="N2648" s="85"/>
      <c r="O2648" s="85"/>
      <c r="P2648" s="85"/>
      <c r="Q2648" s="32">
        <f t="shared" si="41"/>
        <v>1177.04</v>
      </c>
    </row>
    <row r="2649" spans="1:17" x14ac:dyDescent="0.25">
      <c r="A2649" s="83" t="s">
        <v>10317</v>
      </c>
      <c r="B2649" s="84" t="s">
        <v>18023</v>
      </c>
      <c r="C2649" s="7">
        <v>2467</v>
      </c>
      <c r="D2649" s="7">
        <v>20</v>
      </c>
      <c r="E2649" s="1">
        <v>4700.8</v>
      </c>
      <c r="F2649" s="1">
        <v>268.69</v>
      </c>
      <c r="G2649" s="1">
        <v>212.75</v>
      </c>
      <c r="H2649" s="1">
        <v>87.92</v>
      </c>
      <c r="I2649" s="6">
        <v>569.36</v>
      </c>
      <c r="J2649" s="86"/>
      <c r="K2649" s="86"/>
      <c r="L2649" s="85"/>
      <c r="M2649" s="85"/>
      <c r="N2649" s="85"/>
      <c r="O2649" s="85"/>
      <c r="P2649" s="85"/>
      <c r="Q2649" s="32">
        <f t="shared" si="41"/>
        <v>569.36</v>
      </c>
    </row>
    <row r="2650" spans="1:17" x14ac:dyDescent="0.25">
      <c r="A2650" s="83" t="s">
        <v>10318</v>
      </c>
      <c r="B2650" s="84" t="s">
        <v>18024</v>
      </c>
      <c r="C2650" s="7">
        <v>5867</v>
      </c>
      <c r="D2650" s="7">
        <v>67</v>
      </c>
      <c r="E2650" s="1">
        <v>17285.93</v>
      </c>
      <c r="F2650" s="1">
        <v>639</v>
      </c>
      <c r="G2650" s="1">
        <v>712.72</v>
      </c>
      <c r="H2650" s="1">
        <v>323.3</v>
      </c>
      <c r="I2650" s="6">
        <v>1675.02</v>
      </c>
      <c r="J2650" s="86"/>
      <c r="K2650" s="86"/>
      <c r="L2650" s="85"/>
      <c r="M2650" s="85"/>
      <c r="N2650" s="85"/>
      <c r="O2650" s="85"/>
      <c r="P2650" s="85"/>
      <c r="Q2650" s="32">
        <f t="shared" si="41"/>
        <v>1675.02</v>
      </c>
    </row>
    <row r="2651" spans="1:17" x14ac:dyDescent="0.25">
      <c r="A2651" s="83" t="s">
        <v>10319</v>
      </c>
      <c r="B2651" s="84" t="s">
        <v>18025</v>
      </c>
      <c r="C2651" s="7">
        <v>9509</v>
      </c>
      <c r="D2651" s="7">
        <v>73</v>
      </c>
      <c r="E2651" s="1">
        <v>18087.86</v>
      </c>
      <c r="F2651" s="1">
        <v>1035.6600000000001</v>
      </c>
      <c r="G2651" s="1">
        <v>776.54</v>
      </c>
      <c r="H2651" s="1">
        <v>338.3</v>
      </c>
      <c r="I2651" s="6">
        <v>2150.5</v>
      </c>
      <c r="J2651" s="86"/>
      <c r="K2651" s="86"/>
      <c r="L2651" s="85"/>
      <c r="M2651" s="85"/>
      <c r="N2651" s="85"/>
      <c r="O2651" s="85"/>
      <c r="P2651" s="85"/>
      <c r="Q2651" s="32">
        <f t="shared" si="41"/>
        <v>2150.5</v>
      </c>
    </row>
    <row r="2652" spans="1:17" x14ac:dyDescent="0.25">
      <c r="A2652" s="83" t="s">
        <v>10320</v>
      </c>
      <c r="B2652" s="84" t="s">
        <v>18026</v>
      </c>
      <c r="C2652" s="7">
        <v>471</v>
      </c>
      <c r="D2652" s="7">
        <v>2</v>
      </c>
      <c r="E2652" s="1">
        <v>223.93</v>
      </c>
      <c r="F2652" s="1">
        <v>51.3</v>
      </c>
      <c r="G2652" s="1">
        <v>21.27</v>
      </c>
      <c r="H2652" s="1">
        <v>4.1900000000000004</v>
      </c>
      <c r="I2652" s="6">
        <v>76.760000000000005</v>
      </c>
      <c r="J2652" s="86"/>
      <c r="K2652" s="86"/>
      <c r="L2652" s="85"/>
      <c r="M2652" s="85"/>
      <c r="N2652" s="85"/>
      <c r="O2652" s="85"/>
      <c r="P2652" s="85"/>
      <c r="Q2652" s="32">
        <f t="shared" si="41"/>
        <v>76.760000000000005</v>
      </c>
    </row>
    <row r="2653" spans="1:17" x14ac:dyDescent="0.25">
      <c r="A2653" s="83" t="s">
        <v>10321</v>
      </c>
      <c r="B2653" s="84" t="s">
        <v>18027</v>
      </c>
      <c r="C2653" s="7">
        <v>337</v>
      </c>
      <c r="D2653" s="7">
        <v>3</v>
      </c>
      <c r="E2653" s="1">
        <v>386.63</v>
      </c>
      <c r="F2653" s="1">
        <v>36.700000000000003</v>
      </c>
      <c r="G2653" s="1">
        <v>31.91</v>
      </c>
      <c r="H2653" s="1">
        <v>7.23</v>
      </c>
      <c r="I2653" s="6">
        <v>75.84</v>
      </c>
      <c r="J2653" s="86"/>
      <c r="K2653" s="86"/>
      <c r="L2653" s="85"/>
      <c r="M2653" s="85"/>
      <c r="N2653" s="85"/>
      <c r="O2653" s="85"/>
      <c r="P2653" s="85"/>
      <c r="Q2653" s="32">
        <f t="shared" si="41"/>
        <v>75.84</v>
      </c>
    </row>
    <row r="2654" spans="1:17" x14ac:dyDescent="0.25">
      <c r="A2654" s="83" t="s">
        <v>10322</v>
      </c>
      <c r="B2654" s="84" t="s">
        <v>18028</v>
      </c>
      <c r="C2654" s="7">
        <v>25927</v>
      </c>
      <c r="D2654" s="7">
        <v>216</v>
      </c>
      <c r="E2654" s="1">
        <v>95193.52</v>
      </c>
      <c r="F2654" s="1">
        <v>2823.82</v>
      </c>
      <c r="G2654" s="1">
        <v>2297.73</v>
      </c>
      <c r="H2654" s="1">
        <v>1780.39</v>
      </c>
      <c r="I2654" s="6">
        <v>6901.94</v>
      </c>
      <c r="J2654" s="86"/>
      <c r="K2654" s="86"/>
      <c r="L2654" s="85"/>
      <c r="M2654" s="85"/>
      <c r="N2654" s="85"/>
      <c r="O2654" s="85"/>
      <c r="P2654" s="85"/>
      <c r="Q2654" s="32">
        <f t="shared" si="41"/>
        <v>6901.94</v>
      </c>
    </row>
    <row r="2655" spans="1:17" x14ac:dyDescent="0.25">
      <c r="A2655" s="83" t="s">
        <v>10323</v>
      </c>
      <c r="B2655" s="84" t="s">
        <v>18029</v>
      </c>
      <c r="C2655" s="7">
        <v>580</v>
      </c>
      <c r="D2655" s="7">
        <v>4</v>
      </c>
      <c r="E2655" s="1">
        <v>939.15</v>
      </c>
      <c r="F2655" s="1">
        <v>63.17</v>
      </c>
      <c r="G2655" s="1">
        <v>42.55</v>
      </c>
      <c r="H2655" s="1">
        <v>17.57</v>
      </c>
      <c r="I2655" s="6">
        <v>123.29</v>
      </c>
      <c r="J2655" s="86"/>
      <c r="K2655" s="86"/>
      <c r="L2655" s="85"/>
      <c r="M2655" s="85"/>
      <c r="N2655" s="85"/>
      <c r="O2655" s="85"/>
      <c r="P2655" s="85"/>
      <c r="Q2655" s="32">
        <f t="shared" si="41"/>
        <v>123.29</v>
      </c>
    </row>
    <row r="2656" spans="1:17" x14ac:dyDescent="0.25">
      <c r="A2656" s="83" t="s">
        <v>10324</v>
      </c>
      <c r="B2656" s="84" t="s">
        <v>18030</v>
      </c>
      <c r="C2656" s="7">
        <v>653</v>
      </c>
      <c r="D2656" s="7">
        <v>13</v>
      </c>
      <c r="E2656" s="1">
        <v>3128.45</v>
      </c>
      <c r="F2656" s="1">
        <v>71.12</v>
      </c>
      <c r="G2656" s="1">
        <v>138.29</v>
      </c>
      <c r="H2656" s="1">
        <v>58.51</v>
      </c>
      <c r="I2656" s="6">
        <v>267.92</v>
      </c>
      <c r="J2656" s="86"/>
      <c r="K2656" s="86"/>
      <c r="L2656" s="85"/>
      <c r="M2656" s="85"/>
      <c r="N2656" s="85"/>
      <c r="O2656" s="85"/>
      <c r="P2656" s="85"/>
      <c r="Q2656" s="32">
        <f t="shared" si="41"/>
        <v>267.92</v>
      </c>
    </row>
    <row r="2657" spans="1:17" x14ac:dyDescent="0.25">
      <c r="A2657" s="83" t="s">
        <v>10325</v>
      </c>
      <c r="B2657" s="84" t="s">
        <v>18031</v>
      </c>
      <c r="C2657" s="7">
        <v>24340</v>
      </c>
      <c r="D2657" s="7">
        <v>463</v>
      </c>
      <c r="E2657" s="1">
        <v>190487.16</v>
      </c>
      <c r="F2657" s="1">
        <v>2650.98</v>
      </c>
      <c r="G2657" s="1">
        <v>4925.22</v>
      </c>
      <c r="H2657" s="1">
        <v>3562.66</v>
      </c>
      <c r="I2657" s="6">
        <v>11138.86</v>
      </c>
      <c r="J2657" s="86"/>
      <c r="K2657" s="86"/>
      <c r="L2657" s="85"/>
      <c r="M2657" s="85"/>
      <c r="N2657" s="85"/>
      <c r="O2657" s="85"/>
      <c r="P2657" s="85"/>
      <c r="Q2657" s="32">
        <f t="shared" si="41"/>
        <v>11138.86</v>
      </c>
    </row>
    <row r="2658" spans="1:17" x14ac:dyDescent="0.25">
      <c r="A2658" s="83" t="s">
        <v>10326</v>
      </c>
      <c r="B2658" s="84" t="s">
        <v>18032</v>
      </c>
      <c r="C2658" s="7">
        <v>18960</v>
      </c>
      <c r="D2658" s="7">
        <v>263</v>
      </c>
      <c r="E2658" s="1">
        <v>121921.27</v>
      </c>
      <c r="F2658" s="1">
        <v>2065.02</v>
      </c>
      <c r="G2658" s="1">
        <v>2797.7</v>
      </c>
      <c r="H2658" s="1">
        <v>2280.2800000000002</v>
      </c>
      <c r="I2658" s="6">
        <v>7143</v>
      </c>
      <c r="J2658" s="86"/>
      <c r="K2658" s="86"/>
      <c r="L2658" s="85"/>
      <c r="M2658" s="85"/>
      <c r="N2658" s="85"/>
      <c r="O2658" s="85"/>
      <c r="P2658" s="85"/>
      <c r="Q2658" s="32">
        <f t="shared" si="41"/>
        <v>7143</v>
      </c>
    </row>
    <row r="2659" spans="1:17" x14ac:dyDescent="0.25">
      <c r="A2659" s="83" t="s">
        <v>10327</v>
      </c>
      <c r="B2659" s="84" t="s">
        <v>18033</v>
      </c>
      <c r="C2659" s="7">
        <v>20430</v>
      </c>
      <c r="D2659" s="7">
        <v>225</v>
      </c>
      <c r="E2659" s="1">
        <v>78216.710000000006</v>
      </c>
      <c r="F2659" s="1">
        <v>2225.12</v>
      </c>
      <c r="G2659" s="1">
        <v>2393.46</v>
      </c>
      <c r="H2659" s="1">
        <v>1462.88</v>
      </c>
      <c r="I2659" s="6">
        <v>6081.46</v>
      </c>
      <c r="J2659" s="86"/>
      <c r="K2659" s="86"/>
      <c r="L2659" s="85"/>
      <c r="M2659" s="85"/>
      <c r="N2659" s="85"/>
      <c r="O2659" s="85"/>
      <c r="P2659" s="85"/>
      <c r="Q2659" s="32">
        <f t="shared" si="41"/>
        <v>6081.46</v>
      </c>
    </row>
    <row r="2660" spans="1:17" x14ac:dyDescent="0.25">
      <c r="A2660" s="83" t="s">
        <v>10328</v>
      </c>
      <c r="B2660" s="84" t="s">
        <v>18034</v>
      </c>
      <c r="C2660" s="7">
        <v>980</v>
      </c>
      <c r="D2660" s="7">
        <v>4</v>
      </c>
      <c r="E2660" s="1">
        <v>768.09</v>
      </c>
      <c r="F2660" s="1">
        <v>106.74</v>
      </c>
      <c r="G2660" s="1">
        <v>42.55</v>
      </c>
      <c r="H2660" s="1">
        <v>14.37</v>
      </c>
      <c r="I2660" s="6">
        <v>163.66</v>
      </c>
      <c r="J2660" s="86"/>
      <c r="K2660" s="86"/>
      <c r="L2660" s="85"/>
      <c r="M2660" s="85"/>
      <c r="N2660" s="85"/>
      <c r="O2660" s="85"/>
      <c r="P2660" s="85"/>
      <c r="Q2660" s="32">
        <f t="shared" si="41"/>
        <v>163.66</v>
      </c>
    </row>
    <row r="2661" spans="1:17" x14ac:dyDescent="0.25">
      <c r="A2661" s="83" t="s">
        <v>10329</v>
      </c>
      <c r="B2661" s="84" t="s">
        <v>18035</v>
      </c>
      <c r="C2661" s="7">
        <v>329</v>
      </c>
      <c r="D2661" s="7">
        <v>3</v>
      </c>
      <c r="E2661" s="1">
        <v>410.54</v>
      </c>
      <c r="F2661" s="1">
        <v>35.83</v>
      </c>
      <c r="G2661" s="1">
        <v>31.91</v>
      </c>
      <c r="H2661" s="1">
        <v>7.68</v>
      </c>
      <c r="I2661" s="6">
        <v>75.42</v>
      </c>
      <c r="J2661" s="86"/>
      <c r="K2661" s="86"/>
      <c r="L2661" s="85"/>
      <c r="M2661" s="85"/>
      <c r="N2661" s="85"/>
      <c r="O2661" s="85"/>
      <c r="P2661" s="85"/>
      <c r="Q2661" s="32">
        <f t="shared" si="41"/>
        <v>75.42</v>
      </c>
    </row>
    <row r="2662" spans="1:17" x14ac:dyDescent="0.25">
      <c r="A2662" s="83" t="s">
        <v>10330</v>
      </c>
      <c r="B2662" s="84" t="s">
        <v>18036</v>
      </c>
      <c r="C2662" s="7">
        <v>3310</v>
      </c>
      <c r="D2662" s="7">
        <v>26</v>
      </c>
      <c r="E2662" s="1">
        <v>4300.1099999999997</v>
      </c>
      <c r="F2662" s="1">
        <v>360.5</v>
      </c>
      <c r="G2662" s="1">
        <v>276.58</v>
      </c>
      <c r="H2662" s="1">
        <v>80.42</v>
      </c>
      <c r="I2662" s="6">
        <v>717.5</v>
      </c>
      <c r="J2662" s="86"/>
      <c r="K2662" s="86"/>
      <c r="L2662" s="85"/>
      <c r="M2662" s="85"/>
      <c r="N2662" s="85"/>
      <c r="O2662" s="85"/>
      <c r="P2662" s="85"/>
      <c r="Q2662" s="32">
        <f t="shared" si="41"/>
        <v>717.5</v>
      </c>
    </row>
    <row r="2663" spans="1:17" x14ac:dyDescent="0.25">
      <c r="A2663" s="83" t="s">
        <v>10331</v>
      </c>
      <c r="B2663" s="84" t="s">
        <v>18037</v>
      </c>
      <c r="C2663" s="7">
        <v>1054</v>
      </c>
      <c r="D2663" s="7">
        <v>15</v>
      </c>
      <c r="E2663" s="1">
        <v>2613.73</v>
      </c>
      <c r="F2663" s="1">
        <v>114.79</v>
      </c>
      <c r="G2663" s="1">
        <v>159.57</v>
      </c>
      <c r="H2663" s="1">
        <v>48.89</v>
      </c>
      <c r="I2663" s="6">
        <v>323.25</v>
      </c>
      <c r="J2663" s="86"/>
      <c r="K2663" s="86"/>
      <c r="L2663" s="85"/>
      <c r="M2663" s="85"/>
      <c r="N2663" s="85"/>
      <c r="O2663" s="85"/>
      <c r="P2663" s="85"/>
      <c r="Q2663" s="32">
        <f t="shared" si="41"/>
        <v>323.25</v>
      </c>
    </row>
    <row r="2664" spans="1:17" x14ac:dyDescent="0.25">
      <c r="A2664" s="83" t="s">
        <v>10332</v>
      </c>
      <c r="B2664" s="84" t="s">
        <v>18038</v>
      </c>
      <c r="C2664" s="7">
        <v>2260</v>
      </c>
      <c r="D2664" s="7">
        <v>15</v>
      </c>
      <c r="E2664" s="1">
        <v>3000.87</v>
      </c>
      <c r="F2664" s="1">
        <v>246.14</v>
      </c>
      <c r="G2664" s="1">
        <v>159.57</v>
      </c>
      <c r="H2664" s="1">
        <v>56.13</v>
      </c>
      <c r="I2664" s="6">
        <v>461.84</v>
      </c>
      <c r="J2664" s="86"/>
      <c r="K2664" s="86"/>
      <c r="L2664" s="85"/>
      <c r="M2664" s="85"/>
      <c r="N2664" s="85"/>
      <c r="O2664" s="85"/>
      <c r="P2664" s="85"/>
      <c r="Q2664" s="32">
        <f t="shared" si="41"/>
        <v>461.84</v>
      </c>
    </row>
    <row r="2665" spans="1:17" x14ac:dyDescent="0.25">
      <c r="A2665" s="83" t="s">
        <v>10333</v>
      </c>
      <c r="B2665" s="84" t="s">
        <v>18039</v>
      </c>
      <c r="C2665" s="7">
        <v>712</v>
      </c>
      <c r="D2665" s="7">
        <v>3</v>
      </c>
      <c r="E2665" s="1">
        <v>556.02</v>
      </c>
      <c r="F2665" s="1">
        <v>77.540000000000006</v>
      </c>
      <c r="G2665" s="1">
        <v>31.91</v>
      </c>
      <c r="H2665" s="1">
        <v>10.4</v>
      </c>
      <c r="I2665" s="6">
        <v>119.85</v>
      </c>
      <c r="J2665" s="86"/>
      <c r="K2665" s="86"/>
      <c r="L2665" s="85"/>
      <c r="M2665" s="85"/>
      <c r="N2665" s="85"/>
      <c r="O2665" s="85"/>
      <c r="P2665" s="85"/>
      <c r="Q2665" s="32">
        <f t="shared" si="41"/>
        <v>119.85</v>
      </c>
    </row>
    <row r="2666" spans="1:17" x14ac:dyDescent="0.25">
      <c r="A2666" s="83" t="s">
        <v>10334</v>
      </c>
      <c r="B2666" s="84" t="s">
        <v>18040</v>
      </c>
      <c r="C2666" s="7">
        <v>298</v>
      </c>
      <c r="D2666" s="7">
        <v>3</v>
      </c>
      <c r="E2666" s="1">
        <v>697.68</v>
      </c>
      <c r="F2666" s="1">
        <v>32.46</v>
      </c>
      <c r="G2666" s="1">
        <v>31.91</v>
      </c>
      <c r="H2666" s="1">
        <v>13.05</v>
      </c>
      <c r="I2666" s="6">
        <v>77.42</v>
      </c>
      <c r="J2666" s="86"/>
      <c r="K2666" s="86"/>
      <c r="L2666" s="85"/>
      <c r="M2666" s="85"/>
      <c r="N2666" s="85"/>
      <c r="O2666" s="85"/>
      <c r="P2666" s="85"/>
      <c r="Q2666" s="32">
        <f t="shared" si="41"/>
        <v>77.42</v>
      </c>
    </row>
    <row r="2667" spans="1:17" x14ac:dyDescent="0.25">
      <c r="A2667" s="83" t="s">
        <v>10335</v>
      </c>
      <c r="B2667" s="84" t="s">
        <v>18041</v>
      </c>
      <c r="C2667" s="7">
        <v>279</v>
      </c>
      <c r="D2667" s="7">
        <v>4</v>
      </c>
      <c r="E2667" s="1">
        <v>1602.9</v>
      </c>
      <c r="F2667" s="1">
        <v>30.38</v>
      </c>
      <c r="G2667" s="1">
        <v>42.55</v>
      </c>
      <c r="H2667" s="1">
        <v>29.98</v>
      </c>
      <c r="I2667" s="6">
        <v>102.91</v>
      </c>
      <c r="J2667" s="86"/>
      <c r="K2667" s="86"/>
      <c r="L2667" s="85"/>
      <c r="M2667" s="85"/>
      <c r="N2667" s="85"/>
      <c r="O2667" s="85"/>
      <c r="P2667" s="85"/>
      <c r="Q2667" s="32">
        <f t="shared" si="41"/>
        <v>102.91</v>
      </c>
    </row>
    <row r="2668" spans="1:17" x14ac:dyDescent="0.25">
      <c r="A2668" s="83" t="s">
        <v>10336</v>
      </c>
      <c r="B2668" s="84" t="s">
        <v>18042</v>
      </c>
      <c r="C2668" s="7">
        <v>568</v>
      </c>
      <c r="D2668" s="7">
        <v>6</v>
      </c>
      <c r="E2668" s="1">
        <v>1409.71</v>
      </c>
      <c r="F2668" s="1">
        <v>61.86</v>
      </c>
      <c r="G2668" s="1">
        <v>63.82</v>
      </c>
      <c r="H2668" s="1">
        <v>26.37</v>
      </c>
      <c r="I2668" s="6">
        <v>152.05000000000001</v>
      </c>
      <c r="J2668" s="86"/>
      <c r="K2668" s="86"/>
      <c r="L2668" s="85"/>
      <c r="M2668" s="85"/>
      <c r="N2668" s="85"/>
      <c r="O2668" s="85"/>
      <c r="P2668" s="85"/>
      <c r="Q2668" s="32">
        <f t="shared" si="41"/>
        <v>152.05000000000001</v>
      </c>
    </row>
    <row r="2669" spans="1:17" x14ac:dyDescent="0.25">
      <c r="A2669" s="83" t="s">
        <v>10337</v>
      </c>
      <c r="B2669" s="84" t="s">
        <v>18043</v>
      </c>
      <c r="C2669" s="7">
        <v>1465</v>
      </c>
      <c r="D2669" s="7">
        <v>9</v>
      </c>
      <c r="E2669" s="1">
        <v>1718.19</v>
      </c>
      <c r="F2669" s="1">
        <v>159.56</v>
      </c>
      <c r="G2669" s="1">
        <v>95.74</v>
      </c>
      <c r="H2669" s="1">
        <v>32.14</v>
      </c>
      <c r="I2669" s="6">
        <v>287.44</v>
      </c>
      <c r="J2669" s="86"/>
      <c r="K2669" s="86"/>
      <c r="L2669" s="85"/>
      <c r="M2669" s="85"/>
      <c r="N2669" s="85"/>
      <c r="O2669" s="85"/>
      <c r="P2669" s="85"/>
      <c r="Q2669" s="32">
        <f t="shared" si="41"/>
        <v>287.44</v>
      </c>
    </row>
    <row r="2670" spans="1:17" x14ac:dyDescent="0.25">
      <c r="A2670" s="83" t="s">
        <v>10338</v>
      </c>
      <c r="B2670" s="84" t="s">
        <v>18044</v>
      </c>
      <c r="C2670" s="7">
        <v>5205</v>
      </c>
      <c r="D2670" s="7">
        <v>23</v>
      </c>
      <c r="E2670" s="1">
        <v>4753.8999999999996</v>
      </c>
      <c r="F2670" s="1">
        <v>566.9</v>
      </c>
      <c r="G2670" s="1">
        <v>244.66</v>
      </c>
      <c r="H2670" s="1">
        <v>88.91</v>
      </c>
      <c r="I2670" s="6">
        <v>900.47</v>
      </c>
      <c r="J2670" s="86"/>
      <c r="K2670" s="86"/>
      <c r="L2670" s="85"/>
      <c r="M2670" s="85"/>
      <c r="N2670" s="85"/>
      <c r="O2670" s="85"/>
      <c r="P2670" s="85"/>
      <c r="Q2670" s="32">
        <f t="shared" si="41"/>
        <v>900.47</v>
      </c>
    </row>
    <row r="2671" spans="1:17" x14ac:dyDescent="0.25">
      <c r="A2671" s="83" t="s">
        <v>10339</v>
      </c>
      <c r="B2671" s="84" t="s">
        <v>18045</v>
      </c>
      <c r="C2671" s="7">
        <v>638</v>
      </c>
      <c r="D2671" s="7">
        <v>12</v>
      </c>
      <c r="E2671" s="1">
        <v>2698.42</v>
      </c>
      <c r="F2671" s="1">
        <v>69.489999999999995</v>
      </c>
      <c r="G2671" s="1">
        <v>127.65</v>
      </c>
      <c r="H2671" s="1">
        <v>50.47</v>
      </c>
      <c r="I2671" s="6">
        <v>247.61</v>
      </c>
      <c r="J2671" s="86"/>
      <c r="K2671" s="86"/>
      <c r="L2671" s="85"/>
      <c r="M2671" s="85"/>
      <c r="N2671" s="85"/>
      <c r="O2671" s="85"/>
      <c r="P2671" s="85"/>
      <c r="Q2671" s="32">
        <f t="shared" si="41"/>
        <v>247.61</v>
      </c>
    </row>
    <row r="2672" spans="1:17" x14ac:dyDescent="0.25">
      <c r="A2672" s="83" t="s">
        <v>10340</v>
      </c>
      <c r="B2672" s="84" t="s">
        <v>18046</v>
      </c>
      <c r="C2672" s="7">
        <v>1229</v>
      </c>
      <c r="D2672" s="7">
        <v>14</v>
      </c>
      <c r="E2672" s="1">
        <v>4015.79</v>
      </c>
      <c r="F2672" s="1">
        <v>133.86000000000001</v>
      </c>
      <c r="G2672" s="1">
        <v>148.93</v>
      </c>
      <c r="H2672" s="1">
        <v>75.099999999999994</v>
      </c>
      <c r="I2672" s="6">
        <v>357.89</v>
      </c>
      <c r="J2672" s="86"/>
      <c r="K2672" s="86"/>
      <c r="L2672" s="85"/>
      <c r="M2672" s="85"/>
      <c r="N2672" s="85"/>
      <c r="O2672" s="85"/>
      <c r="P2672" s="85"/>
      <c r="Q2672" s="32">
        <f t="shared" si="41"/>
        <v>357.89</v>
      </c>
    </row>
    <row r="2673" spans="1:17" x14ac:dyDescent="0.25">
      <c r="A2673" s="83" t="s">
        <v>10341</v>
      </c>
      <c r="B2673" s="84" t="s">
        <v>18047</v>
      </c>
      <c r="C2673" s="7">
        <v>4021</v>
      </c>
      <c r="D2673" s="7">
        <v>27</v>
      </c>
      <c r="E2673" s="1">
        <v>9212.4500000000007</v>
      </c>
      <c r="F2673" s="1">
        <v>437.94</v>
      </c>
      <c r="G2673" s="1">
        <v>287.22000000000003</v>
      </c>
      <c r="H2673" s="1">
        <v>172.3</v>
      </c>
      <c r="I2673" s="6">
        <v>897.46</v>
      </c>
      <c r="J2673" s="86"/>
      <c r="K2673" s="86"/>
      <c r="L2673" s="85"/>
      <c r="M2673" s="85"/>
      <c r="N2673" s="85"/>
      <c r="O2673" s="85"/>
      <c r="P2673" s="85"/>
      <c r="Q2673" s="32">
        <f t="shared" si="41"/>
        <v>897.46</v>
      </c>
    </row>
    <row r="2674" spans="1:17" x14ac:dyDescent="0.25">
      <c r="A2674" s="83" t="s">
        <v>10342</v>
      </c>
      <c r="B2674" s="84" t="s">
        <v>18048</v>
      </c>
      <c r="C2674" s="7">
        <v>377</v>
      </c>
      <c r="D2674" s="7">
        <v>1</v>
      </c>
      <c r="E2674" s="1">
        <v>37.32</v>
      </c>
      <c r="F2674" s="1">
        <v>41.06</v>
      </c>
      <c r="G2674" s="1">
        <v>10.64</v>
      </c>
      <c r="H2674" s="1">
        <v>0.7</v>
      </c>
      <c r="I2674" s="6">
        <v>52.4</v>
      </c>
      <c r="J2674" s="86"/>
      <c r="K2674" s="86"/>
      <c r="L2674" s="85"/>
      <c r="M2674" s="85"/>
      <c r="N2674" s="85"/>
      <c r="O2674" s="85"/>
      <c r="P2674" s="85"/>
      <c r="Q2674" s="32">
        <f t="shared" si="41"/>
        <v>52.4</v>
      </c>
    </row>
    <row r="2675" spans="1:17" x14ac:dyDescent="0.25">
      <c r="A2675" s="83" t="s">
        <v>10343</v>
      </c>
      <c r="B2675" s="84" t="s">
        <v>18049</v>
      </c>
      <c r="C2675" s="7">
        <v>563</v>
      </c>
      <c r="D2675" s="7">
        <v>3</v>
      </c>
      <c r="E2675" s="1">
        <v>7176.78</v>
      </c>
      <c r="F2675" s="1">
        <v>61.32</v>
      </c>
      <c r="G2675" s="1">
        <v>31.91</v>
      </c>
      <c r="H2675" s="1">
        <v>134.22</v>
      </c>
      <c r="I2675" s="6">
        <v>227.45</v>
      </c>
      <c r="J2675" s="86"/>
      <c r="K2675" s="86"/>
      <c r="L2675" s="85"/>
      <c r="M2675" s="85"/>
      <c r="N2675" s="85"/>
      <c r="O2675" s="85"/>
      <c r="P2675" s="85"/>
      <c r="Q2675" s="32">
        <f t="shared" si="41"/>
        <v>227.45</v>
      </c>
    </row>
    <row r="2676" spans="1:17" x14ac:dyDescent="0.25">
      <c r="A2676" s="83" t="s">
        <v>10344</v>
      </c>
      <c r="B2676" s="84" t="s">
        <v>18050</v>
      </c>
      <c r="C2676" s="7">
        <v>201</v>
      </c>
      <c r="D2676" s="7">
        <v>1</v>
      </c>
      <c r="E2676" s="1">
        <v>186.61</v>
      </c>
      <c r="F2676" s="1">
        <v>21.89</v>
      </c>
      <c r="G2676" s="1">
        <v>10.64</v>
      </c>
      <c r="H2676" s="1">
        <v>3.49</v>
      </c>
      <c r="I2676" s="6">
        <v>36.020000000000003</v>
      </c>
      <c r="J2676" s="86"/>
      <c r="K2676" s="86"/>
      <c r="L2676" s="85"/>
      <c r="M2676" s="85"/>
      <c r="N2676" s="85"/>
      <c r="O2676" s="85"/>
      <c r="P2676" s="85"/>
      <c r="Q2676" s="32">
        <f t="shared" si="41"/>
        <v>36.020000000000003</v>
      </c>
    </row>
    <row r="2677" spans="1:17" x14ac:dyDescent="0.25">
      <c r="A2677" s="83" t="s">
        <v>10345</v>
      </c>
      <c r="B2677" s="84" t="s">
        <v>18051</v>
      </c>
      <c r="C2677" s="7">
        <v>235</v>
      </c>
      <c r="D2677" s="7">
        <v>1</v>
      </c>
      <c r="E2677" s="1">
        <v>37.32</v>
      </c>
      <c r="F2677" s="1">
        <v>25.59</v>
      </c>
      <c r="G2677" s="1">
        <v>10.64</v>
      </c>
      <c r="H2677" s="1">
        <v>0.7</v>
      </c>
      <c r="I2677" s="6">
        <v>36.93</v>
      </c>
      <c r="J2677" s="86"/>
      <c r="K2677" s="86"/>
      <c r="L2677" s="85"/>
      <c r="M2677" s="85"/>
      <c r="N2677" s="85"/>
      <c r="O2677" s="85"/>
      <c r="P2677" s="85"/>
      <c r="Q2677" s="32">
        <f t="shared" si="41"/>
        <v>36.93</v>
      </c>
    </row>
    <row r="2678" spans="1:17" x14ac:dyDescent="0.25">
      <c r="A2678" s="83" t="s">
        <v>10346</v>
      </c>
      <c r="B2678" s="84" t="s">
        <v>18052</v>
      </c>
      <c r="C2678" s="7">
        <v>1321</v>
      </c>
      <c r="D2678" s="7">
        <v>11</v>
      </c>
      <c r="E2678" s="1">
        <v>20164.18</v>
      </c>
      <c r="F2678" s="1">
        <v>143.87</v>
      </c>
      <c r="G2678" s="1">
        <v>117.02</v>
      </c>
      <c r="H2678" s="1">
        <v>377.13</v>
      </c>
      <c r="I2678" s="6">
        <v>638.02</v>
      </c>
      <c r="J2678" s="86"/>
      <c r="K2678" s="86"/>
      <c r="L2678" s="85"/>
      <c r="M2678" s="85"/>
      <c r="N2678" s="85"/>
      <c r="O2678" s="85"/>
      <c r="P2678" s="85"/>
      <c r="Q2678" s="32">
        <f t="shared" si="41"/>
        <v>638.02</v>
      </c>
    </row>
    <row r="2679" spans="1:17" x14ac:dyDescent="0.25">
      <c r="A2679" s="83" t="s">
        <v>10347</v>
      </c>
      <c r="B2679" s="84" t="s">
        <v>18053</v>
      </c>
      <c r="C2679" s="7">
        <v>2020</v>
      </c>
      <c r="D2679" s="7">
        <v>14</v>
      </c>
      <c r="E2679" s="1">
        <v>4608.24</v>
      </c>
      <c r="F2679" s="1">
        <v>220.01</v>
      </c>
      <c r="G2679" s="1">
        <v>148.93</v>
      </c>
      <c r="H2679" s="1">
        <v>86.18</v>
      </c>
      <c r="I2679" s="6">
        <v>455.12</v>
      </c>
      <c r="J2679" s="86"/>
      <c r="K2679" s="86"/>
      <c r="L2679" s="85"/>
      <c r="M2679" s="85"/>
      <c r="N2679" s="85"/>
      <c r="O2679" s="85"/>
      <c r="P2679" s="85"/>
      <c r="Q2679" s="32">
        <f t="shared" si="41"/>
        <v>455.12</v>
      </c>
    </row>
    <row r="2680" spans="1:17" x14ac:dyDescent="0.25">
      <c r="A2680" s="83" t="s">
        <v>10348</v>
      </c>
      <c r="B2680" s="84" t="s">
        <v>18054</v>
      </c>
      <c r="C2680" s="7">
        <v>8153</v>
      </c>
      <c r="D2680" s="7">
        <v>59</v>
      </c>
      <c r="E2680" s="1">
        <v>11679.3</v>
      </c>
      <c r="F2680" s="1">
        <v>887.98</v>
      </c>
      <c r="G2680" s="1">
        <v>627.62</v>
      </c>
      <c r="H2680" s="1">
        <v>218.44</v>
      </c>
      <c r="I2680" s="6">
        <v>1734.04</v>
      </c>
      <c r="J2680" s="86"/>
      <c r="K2680" s="86"/>
      <c r="L2680" s="85"/>
      <c r="M2680" s="85"/>
      <c r="N2680" s="85"/>
      <c r="O2680" s="85"/>
      <c r="P2680" s="85"/>
      <c r="Q2680" s="32">
        <f t="shared" si="41"/>
        <v>1734.04</v>
      </c>
    </row>
    <row r="2681" spans="1:17" x14ac:dyDescent="0.25">
      <c r="A2681" s="83" t="s">
        <v>10349</v>
      </c>
      <c r="B2681" s="84" t="s">
        <v>18055</v>
      </c>
      <c r="C2681" s="7">
        <v>3415</v>
      </c>
      <c r="D2681" s="7">
        <v>48</v>
      </c>
      <c r="E2681" s="1">
        <v>17488.13</v>
      </c>
      <c r="F2681" s="1">
        <v>371.94</v>
      </c>
      <c r="G2681" s="1">
        <v>510.61</v>
      </c>
      <c r="H2681" s="1">
        <v>327.08</v>
      </c>
      <c r="I2681" s="6">
        <v>1209.6300000000001</v>
      </c>
      <c r="J2681" s="86"/>
      <c r="K2681" s="86"/>
      <c r="L2681" s="85"/>
      <c r="M2681" s="85"/>
      <c r="N2681" s="85"/>
      <c r="O2681" s="85"/>
      <c r="P2681" s="85"/>
      <c r="Q2681" s="32">
        <f t="shared" si="41"/>
        <v>1209.6300000000001</v>
      </c>
    </row>
    <row r="2682" spans="1:17" x14ac:dyDescent="0.25">
      <c r="A2682" s="83" t="s">
        <v>10350</v>
      </c>
      <c r="B2682" s="84" t="s">
        <v>18056</v>
      </c>
      <c r="C2682" s="7">
        <v>642</v>
      </c>
      <c r="D2682" s="7">
        <v>5</v>
      </c>
      <c r="E2682" s="1">
        <v>3379.89</v>
      </c>
      <c r="F2682" s="1">
        <v>69.92</v>
      </c>
      <c r="G2682" s="1">
        <v>53.19</v>
      </c>
      <c r="H2682" s="1">
        <v>63.22</v>
      </c>
      <c r="I2682" s="6">
        <v>186.33</v>
      </c>
      <c r="J2682" s="86"/>
      <c r="K2682" s="86"/>
      <c r="L2682" s="85"/>
      <c r="M2682" s="85"/>
      <c r="N2682" s="85"/>
      <c r="O2682" s="85"/>
      <c r="P2682" s="85"/>
      <c r="Q2682" s="32">
        <f t="shared" si="41"/>
        <v>186.33</v>
      </c>
    </row>
    <row r="2683" spans="1:17" x14ac:dyDescent="0.25">
      <c r="A2683" s="83" t="s">
        <v>10351</v>
      </c>
      <c r="B2683" s="84" t="s">
        <v>18057</v>
      </c>
      <c r="C2683" s="7">
        <v>2007</v>
      </c>
      <c r="D2683" s="7">
        <v>18</v>
      </c>
      <c r="E2683" s="1">
        <v>3670.35</v>
      </c>
      <c r="F2683" s="1">
        <v>218.59</v>
      </c>
      <c r="G2683" s="1">
        <v>191.48</v>
      </c>
      <c r="H2683" s="1">
        <v>68.650000000000006</v>
      </c>
      <c r="I2683" s="6">
        <v>478.72</v>
      </c>
      <c r="J2683" s="86"/>
      <c r="K2683" s="86"/>
      <c r="L2683" s="85"/>
      <c r="M2683" s="85"/>
      <c r="N2683" s="85"/>
      <c r="O2683" s="85"/>
      <c r="P2683" s="85"/>
      <c r="Q2683" s="32">
        <f t="shared" si="41"/>
        <v>478.72</v>
      </c>
    </row>
    <row r="2684" spans="1:17" x14ac:dyDescent="0.25">
      <c r="A2684" s="83" t="s">
        <v>10352</v>
      </c>
      <c r="B2684" s="84" t="s">
        <v>18058</v>
      </c>
      <c r="C2684" s="7">
        <v>1302</v>
      </c>
      <c r="D2684" s="7">
        <v>19</v>
      </c>
      <c r="E2684" s="1">
        <v>11199.32</v>
      </c>
      <c r="F2684" s="1">
        <v>141.81</v>
      </c>
      <c r="G2684" s="1">
        <v>202.11</v>
      </c>
      <c r="H2684" s="1">
        <v>209.46</v>
      </c>
      <c r="I2684" s="6">
        <v>553.38</v>
      </c>
      <c r="J2684" s="86"/>
      <c r="K2684" s="86"/>
      <c r="L2684" s="85"/>
      <c r="M2684" s="85"/>
      <c r="N2684" s="85"/>
      <c r="O2684" s="85"/>
      <c r="P2684" s="85"/>
      <c r="Q2684" s="32">
        <f t="shared" si="41"/>
        <v>553.38</v>
      </c>
    </row>
    <row r="2685" spans="1:17" x14ac:dyDescent="0.25">
      <c r="A2685" s="83" t="s">
        <v>10353</v>
      </c>
      <c r="B2685" s="84" t="s">
        <v>18059</v>
      </c>
      <c r="C2685" s="7">
        <v>1844</v>
      </c>
      <c r="D2685" s="7">
        <v>12</v>
      </c>
      <c r="E2685" s="1">
        <v>2981</v>
      </c>
      <c r="F2685" s="1">
        <v>200.84</v>
      </c>
      <c r="G2685" s="1">
        <v>127.65</v>
      </c>
      <c r="H2685" s="1">
        <v>55.75</v>
      </c>
      <c r="I2685" s="6">
        <v>384.24</v>
      </c>
      <c r="J2685" s="86"/>
      <c r="K2685" s="86"/>
      <c r="L2685" s="85"/>
      <c r="M2685" s="85"/>
      <c r="N2685" s="85"/>
      <c r="O2685" s="85"/>
      <c r="P2685" s="85"/>
      <c r="Q2685" s="32">
        <f t="shared" si="41"/>
        <v>384.24</v>
      </c>
    </row>
    <row r="2686" spans="1:17" x14ac:dyDescent="0.25">
      <c r="A2686" s="83" t="s">
        <v>10354</v>
      </c>
      <c r="B2686" s="84" t="s">
        <v>18060</v>
      </c>
      <c r="C2686" s="7">
        <v>982</v>
      </c>
      <c r="D2686" s="7">
        <v>7</v>
      </c>
      <c r="E2686" s="1">
        <v>1734.43</v>
      </c>
      <c r="F2686" s="1">
        <v>106.95</v>
      </c>
      <c r="G2686" s="1">
        <v>74.459999999999994</v>
      </c>
      <c r="H2686" s="1">
        <v>32.44</v>
      </c>
      <c r="I2686" s="6">
        <v>213.85</v>
      </c>
      <c r="J2686" s="86"/>
      <c r="K2686" s="86"/>
      <c r="L2686" s="85"/>
      <c r="M2686" s="85"/>
      <c r="N2686" s="85"/>
      <c r="O2686" s="85"/>
      <c r="P2686" s="85"/>
      <c r="Q2686" s="32">
        <f t="shared" si="41"/>
        <v>213.85</v>
      </c>
    </row>
    <row r="2687" spans="1:17" x14ac:dyDescent="0.25">
      <c r="A2687" s="83" t="s">
        <v>10355</v>
      </c>
      <c r="B2687" s="84" t="s">
        <v>18061</v>
      </c>
      <c r="C2687" s="7">
        <v>4091</v>
      </c>
      <c r="D2687" s="7">
        <v>60</v>
      </c>
      <c r="E2687" s="1">
        <v>16563.54</v>
      </c>
      <c r="F2687" s="1">
        <v>445.57</v>
      </c>
      <c r="G2687" s="1">
        <v>638.26</v>
      </c>
      <c r="H2687" s="1">
        <v>309.77999999999997</v>
      </c>
      <c r="I2687" s="6">
        <v>1393.61</v>
      </c>
      <c r="J2687" s="86"/>
      <c r="K2687" s="86"/>
      <c r="L2687" s="85"/>
      <c r="M2687" s="85"/>
      <c r="N2687" s="85"/>
      <c r="O2687" s="85"/>
      <c r="P2687" s="85"/>
      <c r="Q2687" s="32">
        <f t="shared" si="41"/>
        <v>1393.61</v>
      </c>
    </row>
    <row r="2688" spans="1:17" x14ac:dyDescent="0.25">
      <c r="A2688" s="83" t="s">
        <v>10356</v>
      </c>
      <c r="B2688" s="84" t="s">
        <v>18062</v>
      </c>
      <c r="C2688" s="7">
        <v>7547</v>
      </c>
      <c r="D2688" s="7">
        <v>56</v>
      </c>
      <c r="E2688" s="1">
        <v>14022.44</v>
      </c>
      <c r="F2688" s="1">
        <v>821.98</v>
      </c>
      <c r="G2688" s="1">
        <v>595.70000000000005</v>
      </c>
      <c r="H2688" s="1">
        <v>262.26</v>
      </c>
      <c r="I2688" s="6">
        <v>1679.94</v>
      </c>
      <c r="J2688" s="86"/>
      <c r="K2688" s="86"/>
      <c r="L2688" s="85"/>
      <c r="M2688" s="85"/>
      <c r="N2688" s="85"/>
      <c r="O2688" s="85"/>
      <c r="P2688" s="85"/>
      <c r="Q2688" s="32">
        <f t="shared" si="41"/>
        <v>1679.94</v>
      </c>
    </row>
    <row r="2689" spans="1:17" x14ac:dyDescent="0.25">
      <c r="A2689" s="83" t="s">
        <v>10357</v>
      </c>
      <c r="B2689" s="84" t="s">
        <v>18063</v>
      </c>
      <c r="C2689" s="7">
        <v>5552</v>
      </c>
      <c r="D2689" s="7">
        <v>102</v>
      </c>
      <c r="E2689" s="1">
        <v>43035.85</v>
      </c>
      <c r="F2689" s="1">
        <v>604.70000000000005</v>
      </c>
      <c r="G2689" s="1">
        <v>1085.04</v>
      </c>
      <c r="H2689" s="1">
        <v>804.9</v>
      </c>
      <c r="I2689" s="6">
        <v>2494.64</v>
      </c>
      <c r="J2689" s="86"/>
      <c r="K2689" s="86"/>
      <c r="L2689" s="85"/>
      <c r="M2689" s="85"/>
      <c r="N2689" s="85"/>
      <c r="O2689" s="85"/>
      <c r="P2689" s="85"/>
      <c r="Q2689" s="32">
        <f t="shared" si="41"/>
        <v>2494.64</v>
      </c>
    </row>
    <row r="2690" spans="1:17" x14ac:dyDescent="0.25">
      <c r="A2690" s="83" t="s">
        <v>10358</v>
      </c>
      <c r="B2690" s="84" t="s">
        <v>18064</v>
      </c>
      <c r="C2690" s="7">
        <v>1251</v>
      </c>
      <c r="D2690" s="7">
        <v>11</v>
      </c>
      <c r="E2690" s="1">
        <v>2802.39</v>
      </c>
      <c r="F2690" s="1">
        <v>136.25</v>
      </c>
      <c r="G2690" s="1">
        <v>117.02</v>
      </c>
      <c r="H2690" s="1">
        <v>52.42</v>
      </c>
      <c r="I2690" s="6">
        <v>305.69</v>
      </c>
      <c r="J2690" s="86"/>
      <c r="K2690" s="86"/>
      <c r="L2690" s="85"/>
      <c r="M2690" s="85"/>
      <c r="N2690" s="85"/>
      <c r="O2690" s="85"/>
      <c r="P2690" s="85"/>
      <c r="Q2690" s="32">
        <f t="shared" si="41"/>
        <v>305.69</v>
      </c>
    </row>
    <row r="2691" spans="1:17" x14ac:dyDescent="0.25">
      <c r="A2691" s="83" t="s">
        <v>10359</v>
      </c>
      <c r="B2691" s="84" t="s">
        <v>18065</v>
      </c>
      <c r="C2691" s="7">
        <v>15689</v>
      </c>
      <c r="D2691" s="7">
        <v>155</v>
      </c>
      <c r="E2691" s="1">
        <v>50198.41</v>
      </c>
      <c r="F2691" s="1">
        <v>1708.76</v>
      </c>
      <c r="G2691" s="1">
        <v>1648.83</v>
      </c>
      <c r="H2691" s="1">
        <v>938.86</v>
      </c>
      <c r="I2691" s="6">
        <v>4296.45</v>
      </c>
      <c r="J2691" s="86"/>
      <c r="K2691" s="86"/>
      <c r="L2691" s="85"/>
      <c r="M2691" s="85"/>
      <c r="N2691" s="85"/>
      <c r="O2691" s="85"/>
      <c r="P2691" s="85"/>
      <c r="Q2691" s="32">
        <f t="shared" si="41"/>
        <v>4296.45</v>
      </c>
    </row>
    <row r="2692" spans="1:17" x14ac:dyDescent="0.25">
      <c r="A2692" s="83" t="s">
        <v>10360</v>
      </c>
      <c r="B2692" s="84" t="s">
        <v>18066</v>
      </c>
      <c r="C2692" s="7">
        <v>1634</v>
      </c>
      <c r="D2692" s="7">
        <v>34</v>
      </c>
      <c r="E2692" s="1">
        <v>12113.38</v>
      </c>
      <c r="F2692" s="1">
        <v>177.97</v>
      </c>
      <c r="G2692" s="1">
        <v>361.68</v>
      </c>
      <c r="H2692" s="1">
        <v>226.55</v>
      </c>
      <c r="I2692" s="6">
        <v>766.2</v>
      </c>
      <c r="J2692" s="86"/>
      <c r="K2692" s="86"/>
      <c r="L2692" s="85"/>
      <c r="M2692" s="85"/>
      <c r="N2692" s="85"/>
      <c r="O2692" s="85"/>
      <c r="P2692" s="85"/>
      <c r="Q2692" s="32">
        <f t="shared" si="41"/>
        <v>766.2</v>
      </c>
    </row>
    <row r="2693" spans="1:17" x14ac:dyDescent="0.25">
      <c r="A2693" s="83" t="s">
        <v>10361</v>
      </c>
      <c r="B2693" s="84" t="s">
        <v>18067</v>
      </c>
      <c r="C2693" s="7">
        <v>422</v>
      </c>
      <c r="D2693" s="7">
        <v>2</v>
      </c>
      <c r="E2693" s="1">
        <v>502.56</v>
      </c>
      <c r="F2693" s="1">
        <v>45.96</v>
      </c>
      <c r="G2693" s="1">
        <v>21.27</v>
      </c>
      <c r="H2693" s="1">
        <v>9.4</v>
      </c>
      <c r="I2693" s="6">
        <v>76.63</v>
      </c>
      <c r="J2693" s="86"/>
      <c r="K2693" s="86"/>
      <c r="L2693" s="85"/>
      <c r="M2693" s="85"/>
      <c r="N2693" s="85"/>
      <c r="O2693" s="85"/>
      <c r="P2693" s="85"/>
      <c r="Q2693" s="32">
        <f t="shared" si="41"/>
        <v>76.63</v>
      </c>
    </row>
    <row r="2694" spans="1:17" x14ac:dyDescent="0.25">
      <c r="A2694" s="83" t="s">
        <v>10362</v>
      </c>
      <c r="B2694" s="84" t="s">
        <v>18068</v>
      </c>
      <c r="C2694" s="7">
        <v>688</v>
      </c>
      <c r="D2694" s="7">
        <v>1</v>
      </c>
      <c r="E2694" s="1">
        <v>235.13</v>
      </c>
      <c r="F2694" s="1">
        <v>74.94</v>
      </c>
      <c r="G2694" s="1">
        <v>10.64</v>
      </c>
      <c r="H2694" s="1">
        <v>4.4000000000000004</v>
      </c>
      <c r="I2694" s="6">
        <v>89.98</v>
      </c>
      <c r="J2694" s="86"/>
      <c r="K2694" s="86"/>
      <c r="L2694" s="85"/>
      <c r="M2694" s="85"/>
      <c r="N2694" s="85"/>
      <c r="O2694" s="85"/>
      <c r="P2694" s="85"/>
      <c r="Q2694" s="32">
        <f t="shared" si="41"/>
        <v>89.98</v>
      </c>
    </row>
    <row r="2695" spans="1:17" x14ac:dyDescent="0.25">
      <c r="A2695" s="83" t="s">
        <v>10363</v>
      </c>
      <c r="B2695" s="84" t="s">
        <v>18069</v>
      </c>
      <c r="C2695" s="7">
        <v>2600</v>
      </c>
      <c r="D2695" s="7">
        <v>14</v>
      </c>
      <c r="E2695" s="1">
        <v>5788.09</v>
      </c>
      <c r="F2695" s="1">
        <v>283.18</v>
      </c>
      <c r="G2695" s="1">
        <v>148.93</v>
      </c>
      <c r="H2695" s="1">
        <v>108.26</v>
      </c>
      <c r="I2695" s="6">
        <v>540.37</v>
      </c>
      <c r="J2695" s="86"/>
      <c r="K2695" s="86"/>
      <c r="L2695" s="85"/>
      <c r="M2695" s="85"/>
      <c r="N2695" s="85"/>
      <c r="O2695" s="85"/>
      <c r="P2695" s="85"/>
      <c r="Q2695" s="32">
        <f t="shared" si="41"/>
        <v>540.37</v>
      </c>
    </row>
    <row r="2696" spans="1:17" x14ac:dyDescent="0.25">
      <c r="A2696" s="83" t="s">
        <v>10364</v>
      </c>
      <c r="B2696" s="84" t="s">
        <v>18070</v>
      </c>
      <c r="C2696" s="7">
        <v>764</v>
      </c>
      <c r="D2696" s="7">
        <v>7</v>
      </c>
      <c r="E2696" s="1">
        <v>2410.9499999999998</v>
      </c>
      <c r="F2696" s="1">
        <v>83.21</v>
      </c>
      <c r="G2696" s="1">
        <v>74.459999999999994</v>
      </c>
      <c r="H2696" s="1">
        <v>45.09</v>
      </c>
      <c r="I2696" s="6">
        <v>202.76</v>
      </c>
      <c r="J2696" s="86"/>
      <c r="K2696" s="86"/>
      <c r="L2696" s="85"/>
      <c r="M2696" s="85"/>
      <c r="N2696" s="85"/>
      <c r="O2696" s="85"/>
      <c r="P2696" s="85"/>
      <c r="Q2696" s="32">
        <f t="shared" si="41"/>
        <v>202.76</v>
      </c>
    </row>
    <row r="2697" spans="1:17" x14ac:dyDescent="0.25">
      <c r="A2697" s="83" t="s">
        <v>10365</v>
      </c>
      <c r="B2697" s="84" t="s">
        <v>18071</v>
      </c>
      <c r="C2697" s="7">
        <v>2092</v>
      </c>
      <c r="D2697" s="7">
        <v>23</v>
      </c>
      <c r="E2697" s="1">
        <v>7299.33</v>
      </c>
      <c r="F2697" s="1">
        <v>227.85</v>
      </c>
      <c r="G2697" s="1">
        <v>244.66</v>
      </c>
      <c r="H2697" s="1">
        <v>136.52000000000001</v>
      </c>
      <c r="I2697" s="6">
        <v>609.03</v>
      </c>
      <c r="J2697" s="86"/>
      <c r="K2697" s="86"/>
      <c r="L2697" s="85"/>
      <c r="M2697" s="85"/>
      <c r="N2697" s="85"/>
      <c r="O2697" s="85"/>
      <c r="P2697" s="85"/>
      <c r="Q2697" s="32">
        <f t="shared" si="41"/>
        <v>609.03</v>
      </c>
    </row>
    <row r="2698" spans="1:17" x14ac:dyDescent="0.25">
      <c r="A2698" s="83" t="s">
        <v>10366</v>
      </c>
      <c r="B2698" s="84" t="s">
        <v>18072</v>
      </c>
      <c r="C2698" s="7">
        <v>628</v>
      </c>
      <c r="D2698" s="7">
        <v>12</v>
      </c>
      <c r="E2698" s="1">
        <v>158030.92000000001</v>
      </c>
      <c r="F2698" s="1">
        <v>68.400000000000006</v>
      </c>
      <c r="G2698" s="1">
        <v>127.65</v>
      </c>
      <c r="H2698" s="1">
        <v>2955.64</v>
      </c>
      <c r="I2698" s="6">
        <v>3151.69</v>
      </c>
      <c r="J2698" s="86"/>
      <c r="K2698" s="86"/>
      <c r="L2698" s="85"/>
      <c r="M2698" s="85"/>
      <c r="N2698" s="85"/>
      <c r="O2698" s="85"/>
      <c r="P2698" s="85"/>
      <c r="Q2698" s="32">
        <f t="shared" si="41"/>
        <v>3151.69</v>
      </c>
    </row>
    <row r="2699" spans="1:17" x14ac:dyDescent="0.25">
      <c r="A2699" s="83" t="s">
        <v>10367</v>
      </c>
      <c r="B2699" s="84" t="s">
        <v>18073</v>
      </c>
      <c r="C2699" s="7">
        <v>327</v>
      </c>
      <c r="D2699" s="7">
        <v>2</v>
      </c>
      <c r="E2699" s="1">
        <v>286.14</v>
      </c>
      <c r="F2699" s="1">
        <v>35.619999999999997</v>
      </c>
      <c r="G2699" s="1">
        <v>21.27</v>
      </c>
      <c r="H2699" s="1">
        <v>5.35</v>
      </c>
      <c r="I2699" s="6">
        <v>62.24</v>
      </c>
      <c r="J2699" s="86"/>
      <c r="K2699" s="86"/>
      <c r="L2699" s="85"/>
      <c r="M2699" s="85"/>
      <c r="N2699" s="85"/>
      <c r="O2699" s="85"/>
      <c r="P2699" s="85"/>
      <c r="Q2699" s="32">
        <f t="shared" si="41"/>
        <v>62.24</v>
      </c>
    </row>
    <row r="2700" spans="1:17" x14ac:dyDescent="0.25">
      <c r="A2700" s="83" t="s">
        <v>10368</v>
      </c>
      <c r="B2700" s="84" t="s">
        <v>18074</v>
      </c>
      <c r="C2700" s="7">
        <v>7111</v>
      </c>
      <c r="D2700" s="7">
        <v>64</v>
      </c>
      <c r="E2700" s="1">
        <v>23112.97</v>
      </c>
      <c r="F2700" s="1">
        <v>774.49</v>
      </c>
      <c r="G2700" s="1">
        <v>680.81</v>
      </c>
      <c r="H2700" s="1">
        <v>432.28</v>
      </c>
      <c r="I2700" s="6">
        <v>1887.58</v>
      </c>
      <c r="J2700" s="86"/>
      <c r="K2700" s="86"/>
      <c r="L2700" s="85"/>
      <c r="M2700" s="85"/>
      <c r="N2700" s="85"/>
      <c r="O2700" s="85"/>
      <c r="P2700" s="85"/>
      <c r="Q2700" s="32">
        <f t="shared" si="41"/>
        <v>1887.58</v>
      </c>
    </row>
    <row r="2701" spans="1:17" x14ac:dyDescent="0.25">
      <c r="A2701" s="83" t="s">
        <v>10369</v>
      </c>
      <c r="B2701" s="84" t="s">
        <v>18075</v>
      </c>
      <c r="C2701" s="7">
        <v>791</v>
      </c>
      <c r="D2701" s="7">
        <v>86</v>
      </c>
      <c r="E2701" s="1">
        <v>54623.09</v>
      </c>
      <c r="F2701" s="1">
        <v>86.15</v>
      </c>
      <c r="G2701" s="1">
        <v>914.83</v>
      </c>
      <c r="H2701" s="1">
        <v>1021.61</v>
      </c>
      <c r="I2701" s="6">
        <v>2022.59</v>
      </c>
      <c r="J2701" s="86"/>
      <c r="K2701" s="86"/>
      <c r="L2701" s="85"/>
      <c r="M2701" s="85"/>
      <c r="N2701" s="85"/>
      <c r="O2701" s="85"/>
      <c r="P2701" s="85"/>
      <c r="Q2701" s="32">
        <f t="shared" si="41"/>
        <v>2022.59</v>
      </c>
    </row>
    <row r="2702" spans="1:17" x14ac:dyDescent="0.25">
      <c r="A2702" s="83" t="s">
        <v>10370</v>
      </c>
      <c r="B2702" s="84" t="s">
        <v>18076</v>
      </c>
      <c r="C2702" s="7">
        <v>301</v>
      </c>
      <c r="D2702" s="7">
        <v>6</v>
      </c>
      <c r="E2702" s="1">
        <v>26252.42</v>
      </c>
      <c r="F2702" s="1">
        <v>32.78</v>
      </c>
      <c r="G2702" s="1">
        <v>63.82</v>
      </c>
      <c r="H2702" s="1">
        <v>491</v>
      </c>
      <c r="I2702" s="6">
        <v>587.6</v>
      </c>
      <c r="J2702" s="86"/>
      <c r="K2702" s="86"/>
      <c r="L2702" s="85"/>
      <c r="M2702" s="85"/>
      <c r="N2702" s="85"/>
      <c r="O2702" s="85"/>
      <c r="P2702" s="85"/>
      <c r="Q2702" s="32">
        <f t="shared" ref="Q2702:Q2765" si="42">P2702+I2702</f>
        <v>587.6</v>
      </c>
    </row>
    <row r="2703" spans="1:17" x14ac:dyDescent="0.25">
      <c r="A2703" s="83" t="s">
        <v>10371</v>
      </c>
      <c r="B2703" s="84" t="s">
        <v>18077</v>
      </c>
      <c r="C2703" s="7">
        <v>978</v>
      </c>
      <c r="D2703" s="7">
        <v>2</v>
      </c>
      <c r="E2703" s="1">
        <v>1902.54</v>
      </c>
      <c r="F2703" s="1">
        <v>106.52</v>
      </c>
      <c r="G2703" s="1">
        <v>21.27</v>
      </c>
      <c r="H2703" s="1">
        <v>35.58</v>
      </c>
      <c r="I2703" s="6">
        <v>163.37</v>
      </c>
      <c r="J2703" s="86"/>
      <c r="K2703" s="86"/>
      <c r="L2703" s="85"/>
      <c r="M2703" s="85"/>
      <c r="N2703" s="85"/>
      <c r="O2703" s="85"/>
      <c r="P2703" s="85"/>
      <c r="Q2703" s="32">
        <f t="shared" si="42"/>
        <v>163.37</v>
      </c>
    </row>
    <row r="2704" spans="1:17" x14ac:dyDescent="0.25">
      <c r="A2704" s="83" t="s">
        <v>10372</v>
      </c>
      <c r="B2704" s="84" t="s">
        <v>18078</v>
      </c>
      <c r="C2704" s="7">
        <v>556</v>
      </c>
      <c r="D2704" s="7">
        <v>0</v>
      </c>
      <c r="E2704" s="1">
        <v>0</v>
      </c>
      <c r="F2704" s="1">
        <v>60.56</v>
      </c>
      <c r="G2704" s="1">
        <v>0</v>
      </c>
      <c r="H2704" s="1">
        <v>0</v>
      </c>
      <c r="I2704" s="6">
        <v>60.56</v>
      </c>
      <c r="J2704" s="86"/>
      <c r="K2704" s="86"/>
      <c r="L2704" s="85"/>
      <c r="M2704" s="85"/>
      <c r="N2704" s="85"/>
      <c r="O2704" s="85"/>
      <c r="P2704" s="85"/>
      <c r="Q2704" s="32">
        <f t="shared" si="42"/>
        <v>60.56</v>
      </c>
    </row>
    <row r="2705" spans="1:17" x14ac:dyDescent="0.25">
      <c r="A2705" s="83" t="s">
        <v>10373</v>
      </c>
      <c r="B2705" s="84" t="s">
        <v>18079</v>
      </c>
      <c r="C2705" s="7">
        <v>939</v>
      </c>
      <c r="D2705" s="7">
        <v>14</v>
      </c>
      <c r="E2705" s="1">
        <v>7432.43</v>
      </c>
      <c r="F2705" s="1">
        <v>102.27</v>
      </c>
      <c r="G2705" s="1">
        <v>148.93</v>
      </c>
      <c r="H2705" s="1">
        <v>139.01</v>
      </c>
      <c r="I2705" s="6">
        <v>390.21</v>
      </c>
      <c r="J2705" s="86"/>
      <c r="K2705" s="86"/>
      <c r="L2705" s="85"/>
      <c r="M2705" s="85"/>
      <c r="N2705" s="85"/>
      <c r="O2705" s="85"/>
      <c r="P2705" s="85"/>
      <c r="Q2705" s="32">
        <f t="shared" si="42"/>
        <v>390.21</v>
      </c>
    </row>
    <row r="2706" spans="1:17" x14ac:dyDescent="0.25">
      <c r="A2706" s="83" t="s">
        <v>10374</v>
      </c>
      <c r="B2706" s="84" t="s">
        <v>18080</v>
      </c>
      <c r="C2706" s="7">
        <v>4384</v>
      </c>
      <c r="D2706" s="7">
        <v>61</v>
      </c>
      <c r="E2706" s="1">
        <v>19961.84</v>
      </c>
      <c r="F2706" s="1">
        <v>477.48</v>
      </c>
      <c r="G2706" s="1">
        <v>648.9</v>
      </c>
      <c r="H2706" s="1">
        <v>373.34</v>
      </c>
      <c r="I2706" s="6">
        <v>1499.72</v>
      </c>
      <c r="J2706" s="86"/>
      <c r="K2706" s="86"/>
      <c r="L2706" s="85"/>
      <c r="M2706" s="85"/>
      <c r="N2706" s="85"/>
      <c r="O2706" s="85"/>
      <c r="P2706" s="85"/>
      <c r="Q2706" s="32">
        <f t="shared" si="42"/>
        <v>1499.72</v>
      </c>
    </row>
    <row r="2707" spans="1:17" x14ac:dyDescent="0.25">
      <c r="A2707" s="83" t="s">
        <v>10375</v>
      </c>
      <c r="B2707" s="84" t="s">
        <v>18081</v>
      </c>
      <c r="C2707" s="7">
        <v>1071</v>
      </c>
      <c r="D2707" s="7">
        <v>7</v>
      </c>
      <c r="E2707" s="1">
        <v>1327.2</v>
      </c>
      <c r="F2707" s="1">
        <v>116.65</v>
      </c>
      <c r="G2707" s="1">
        <v>74.459999999999994</v>
      </c>
      <c r="H2707" s="1">
        <v>24.82</v>
      </c>
      <c r="I2707" s="6">
        <v>215.93</v>
      </c>
      <c r="J2707" s="86"/>
      <c r="K2707" s="86"/>
      <c r="L2707" s="85"/>
      <c r="M2707" s="85"/>
      <c r="N2707" s="85"/>
      <c r="O2707" s="85"/>
      <c r="P2707" s="85"/>
      <c r="Q2707" s="32">
        <f t="shared" si="42"/>
        <v>215.93</v>
      </c>
    </row>
    <row r="2708" spans="1:17" x14ac:dyDescent="0.25">
      <c r="A2708" s="83" t="s">
        <v>10376</v>
      </c>
      <c r="B2708" s="84" t="s">
        <v>18082</v>
      </c>
      <c r="C2708" s="7">
        <v>229</v>
      </c>
      <c r="D2708" s="7">
        <v>5</v>
      </c>
      <c r="E2708" s="1">
        <v>325.8</v>
      </c>
      <c r="F2708" s="1">
        <v>24.94</v>
      </c>
      <c r="G2708" s="1">
        <v>53.19</v>
      </c>
      <c r="H2708" s="1">
        <v>6.1</v>
      </c>
      <c r="I2708" s="6">
        <v>84.23</v>
      </c>
      <c r="J2708" s="86"/>
      <c r="K2708" s="86"/>
      <c r="L2708" s="85"/>
      <c r="M2708" s="85"/>
      <c r="N2708" s="85"/>
      <c r="O2708" s="85"/>
      <c r="P2708" s="85"/>
      <c r="Q2708" s="32">
        <f t="shared" si="42"/>
        <v>84.23</v>
      </c>
    </row>
    <row r="2709" spans="1:17" x14ac:dyDescent="0.25">
      <c r="A2709" s="83" t="s">
        <v>10377</v>
      </c>
      <c r="B2709" s="84" t="s">
        <v>18083</v>
      </c>
      <c r="C2709" s="7">
        <v>5909</v>
      </c>
      <c r="D2709" s="7">
        <v>23</v>
      </c>
      <c r="E2709" s="1">
        <v>4725.53</v>
      </c>
      <c r="F2709" s="1">
        <v>643.58000000000004</v>
      </c>
      <c r="G2709" s="1">
        <v>244.66</v>
      </c>
      <c r="H2709" s="1">
        <v>88.38</v>
      </c>
      <c r="I2709" s="6">
        <v>976.62</v>
      </c>
      <c r="J2709" s="86"/>
      <c r="K2709" s="86"/>
      <c r="L2709" s="85"/>
      <c r="M2709" s="85"/>
      <c r="N2709" s="85"/>
      <c r="O2709" s="85"/>
      <c r="P2709" s="85"/>
      <c r="Q2709" s="32">
        <f t="shared" si="42"/>
        <v>976.62</v>
      </c>
    </row>
    <row r="2710" spans="1:17" x14ac:dyDescent="0.25">
      <c r="A2710" s="83" t="s">
        <v>10378</v>
      </c>
      <c r="B2710" s="84" t="s">
        <v>18084</v>
      </c>
      <c r="C2710" s="7">
        <v>744</v>
      </c>
      <c r="D2710" s="7">
        <v>3</v>
      </c>
      <c r="E2710" s="1">
        <v>613.74</v>
      </c>
      <c r="F2710" s="1">
        <v>81.03</v>
      </c>
      <c r="G2710" s="1">
        <v>31.91</v>
      </c>
      <c r="H2710" s="1">
        <v>11.48</v>
      </c>
      <c r="I2710" s="6">
        <v>124.42</v>
      </c>
      <c r="J2710" s="86"/>
      <c r="K2710" s="86"/>
      <c r="L2710" s="85"/>
      <c r="M2710" s="85"/>
      <c r="N2710" s="85"/>
      <c r="O2710" s="85"/>
      <c r="P2710" s="85"/>
      <c r="Q2710" s="32">
        <f t="shared" si="42"/>
        <v>124.42</v>
      </c>
    </row>
    <row r="2711" spans="1:17" x14ac:dyDescent="0.25">
      <c r="A2711" s="83" t="s">
        <v>10379</v>
      </c>
      <c r="B2711" s="84" t="s">
        <v>18085</v>
      </c>
      <c r="C2711" s="7">
        <v>383</v>
      </c>
      <c r="D2711" s="7">
        <v>4</v>
      </c>
      <c r="E2711" s="1">
        <v>721.57</v>
      </c>
      <c r="F2711" s="1">
        <v>41.71</v>
      </c>
      <c r="G2711" s="1">
        <v>42.55</v>
      </c>
      <c r="H2711" s="1">
        <v>13.5</v>
      </c>
      <c r="I2711" s="6">
        <v>97.76</v>
      </c>
      <c r="J2711" s="86"/>
      <c r="K2711" s="86"/>
      <c r="L2711" s="85"/>
      <c r="M2711" s="85"/>
      <c r="N2711" s="85"/>
      <c r="O2711" s="85"/>
      <c r="P2711" s="85"/>
      <c r="Q2711" s="32">
        <f t="shared" si="42"/>
        <v>97.76</v>
      </c>
    </row>
    <row r="2712" spans="1:17" x14ac:dyDescent="0.25">
      <c r="A2712" s="83" t="s">
        <v>10380</v>
      </c>
      <c r="B2712" s="84" t="s">
        <v>18086</v>
      </c>
      <c r="C2712" s="7">
        <v>233648</v>
      </c>
      <c r="D2712" s="7">
        <v>2619</v>
      </c>
      <c r="E2712" s="1">
        <v>2088318.14</v>
      </c>
      <c r="F2712" s="1">
        <v>25447.62</v>
      </c>
      <c r="G2712" s="1">
        <v>27859.919999999998</v>
      </c>
      <c r="H2712" s="1">
        <v>39057.620000000003</v>
      </c>
      <c r="I2712" s="6">
        <v>92365.16</v>
      </c>
      <c r="J2712" s="86"/>
      <c r="K2712" s="86"/>
      <c r="L2712" s="85"/>
      <c r="M2712" s="85"/>
      <c r="N2712" s="85"/>
      <c r="O2712" s="85"/>
      <c r="P2712" s="85"/>
      <c r="Q2712" s="32">
        <f t="shared" si="42"/>
        <v>92365.16</v>
      </c>
    </row>
    <row r="2713" spans="1:17" x14ac:dyDescent="0.25">
      <c r="A2713" s="83" t="s">
        <v>10381</v>
      </c>
      <c r="B2713" s="84" t="s">
        <v>18087</v>
      </c>
      <c r="C2713" s="7">
        <v>1872</v>
      </c>
      <c r="D2713" s="7">
        <v>8</v>
      </c>
      <c r="E2713" s="1">
        <v>1688.66</v>
      </c>
      <c r="F2713" s="1">
        <v>203.89</v>
      </c>
      <c r="G2713" s="1">
        <v>85.1</v>
      </c>
      <c r="H2713" s="1">
        <v>31.58</v>
      </c>
      <c r="I2713" s="6">
        <v>320.57</v>
      </c>
      <c r="J2713" s="86"/>
      <c r="K2713" s="86"/>
      <c r="L2713" s="85"/>
      <c r="M2713" s="85"/>
      <c r="N2713" s="85"/>
      <c r="O2713" s="85"/>
      <c r="P2713" s="85"/>
      <c r="Q2713" s="32">
        <f t="shared" si="42"/>
        <v>320.57</v>
      </c>
    </row>
    <row r="2714" spans="1:17" x14ac:dyDescent="0.25">
      <c r="A2714" s="83" t="s">
        <v>10382</v>
      </c>
      <c r="B2714" s="84" t="s">
        <v>18088</v>
      </c>
      <c r="C2714" s="7">
        <v>18436</v>
      </c>
      <c r="D2714" s="7">
        <v>200</v>
      </c>
      <c r="E2714" s="1">
        <v>72039.61</v>
      </c>
      <c r="F2714" s="1">
        <v>2007.94</v>
      </c>
      <c r="G2714" s="1">
        <v>2127.52</v>
      </c>
      <c r="H2714" s="1">
        <v>1347.35</v>
      </c>
      <c r="I2714" s="6">
        <v>5482.81</v>
      </c>
      <c r="J2714" s="86"/>
      <c r="K2714" s="86"/>
      <c r="L2714" s="85"/>
      <c r="M2714" s="85"/>
      <c r="N2714" s="85"/>
      <c r="O2714" s="85"/>
      <c r="P2714" s="85"/>
      <c r="Q2714" s="32">
        <f t="shared" si="42"/>
        <v>5482.81</v>
      </c>
    </row>
    <row r="2715" spans="1:17" x14ac:dyDescent="0.25">
      <c r="A2715" s="83" t="s">
        <v>10383</v>
      </c>
      <c r="B2715" s="84" t="s">
        <v>18089</v>
      </c>
      <c r="C2715" s="7">
        <v>5190</v>
      </c>
      <c r="D2715" s="7">
        <v>47</v>
      </c>
      <c r="E2715" s="1">
        <v>10801.25</v>
      </c>
      <c r="F2715" s="1">
        <v>565.26</v>
      </c>
      <c r="G2715" s="1">
        <v>499.97</v>
      </c>
      <c r="H2715" s="1">
        <v>202.02</v>
      </c>
      <c r="I2715" s="6">
        <v>1267.25</v>
      </c>
      <c r="J2715" s="86"/>
      <c r="K2715" s="86"/>
      <c r="L2715" s="85"/>
      <c r="M2715" s="85"/>
      <c r="N2715" s="85"/>
      <c r="O2715" s="85"/>
      <c r="P2715" s="85"/>
      <c r="Q2715" s="32">
        <f t="shared" si="42"/>
        <v>1267.25</v>
      </c>
    </row>
    <row r="2716" spans="1:17" x14ac:dyDescent="0.25">
      <c r="A2716" s="83" t="s">
        <v>10384</v>
      </c>
      <c r="B2716" s="84" t="s">
        <v>18090</v>
      </c>
      <c r="C2716" s="7">
        <v>2857</v>
      </c>
      <c r="D2716" s="7">
        <v>17</v>
      </c>
      <c r="E2716" s="1">
        <v>6222.75</v>
      </c>
      <c r="F2716" s="1">
        <v>311.17</v>
      </c>
      <c r="G2716" s="1">
        <v>180.84</v>
      </c>
      <c r="H2716" s="1">
        <v>116.38</v>
      </c>
      <c r="I2716" s="6">
        <v>608.39</v>
      </c>
      <c r="J2716" s="86"/>
      <c r="K2716" s="86"/>
      <c r="L2716" s="85"/>
      <c r="M2716" s="85"/>
      <c r="N2716" s="85"/>
      <c r="O2716" s="85"/>
      <c r="P2716" s="85"/>
      <c r="Q2716" s="32">
        <f t="shared" si="42"/>
        <v>608.39</v>
      </c>
    </row>
    <row r="2717" spans="1:17" x14ac:dyDescent="0.25">
      <c r="A2717" s="83" t="s">
        <v>10385</v>
      </c>
      <c r="B2717" s="84" t="s">
        <v>18091</v>
      </c>
      <c r="C2717" s="7">
        <v>2640</v>
      </c>
      <c r="D2717" s="7">
        <v>19</v>
      </c>
      <c r="E2717" s="1">
        <v>3646.56</v>
      </c>
      <c r="F2717" s="1">
        <v>287.54000000000002</v>
      </c>
      <c r="G2717" s="1">
        <v>202.11</v>
      </c>
      <c r="H2717" s="1">
        <v>68.2</v>
      </c>
      <c r="I2717" s="6">
        <v>557.85</v>
      </c>
      <c r="J2717" s="86"/>
      <c r="K2717" s="86"/>
      <c r="L2717" s="85"/>
      <c r="M2717" s="85"/>
      <c r="N2717" s="85"/>
      <c r="O2717" s="85"/>
      <c r="P2717" s="85"/>
      <c r="Q2717" s="32">
        <f t="shared" si="42"/>
        <v>557.85</v>
      </c>
    </row>
    <row r="2718" spans="1:17" x14ac:dyDescent="0.25">
      <c r="A2718" s="83" t="s">
        <v>10386</v>
      </c>
      <c r="B2718" s="84" t="s">
        <v>18092</v>
      </c>
      <c r="C2718" s="7">
        <v>401</v>
      </c>
      <c r="D2718" s="7">
        <v>1</v>
      </c>
      <c r="E2718" s="1">
        <v>37.32</v>
      </c>
      <c r="F2718" s="1">
        <v>43.67</v>
      </c>
      <c r="G2718" s="1">
        <v>10.64</v>
      </c>
      <c r="H2718" s="1">
        <v>0.7</v>
      </c>
      <c r="I2718" s="6">
        <v>55.01</v>
      </c>
      <c r="J2718" s="86"/>
      <c r="K2718" s="86"/>
      <c r="L2718" s="85"/>
      <c r="M2718" s="85"/>
      <c r="N2718" s="85"/>
      <c r="O2718" s="85"/>
      <c r="P2718" s="85"/>
      <c r="Q2718" s="32">
        <f t="shared" si="42"/>
        <v>55.01</v>
      </c>
    </row>
    <row r="2719" spans="1:17" x14ac:dyDescent="0.25">
      <c r="A2719" s="83" t="s">
        <v>10387</v>
      </c>
      <c r="B2719" s="84" t="s">
        <v>18093</v>
      </c>
      <c r="C2719" s="7">
        <v>1170</v>
      </c>
      <c r="D2719" s="7">
        <v>11</v>
      </c>
      <c r="E2719" s="1">
        <v>45167.99</v>
      </c>
      <c r="F2719" s="1">
        <v>127.43</v>
      </c>
      <c r="G2719" s="1">
        <v>117.02</v>
      </c>
      <c r="H2719" s="1">
        <v>844.78</v>
      </c>
      <c r="I2719" s="6">
        <v>1089.23</v>
      </c>
      <c r="J2719" s="86"/>
      <c r="K2719" s="86"/>
      <c r="L2719" s="85"/>
      <c r="M2719" s="85"/>
      <c r="N2719" s="85"/>
      <c r="O2719" s="85"/>
      <c r="P2719" s="85"/>
      <c r="Q2719" s="32">
        <f t="shared" si="42"/>
        <v>1089.23</v>
      </c>
    </row>
    <row r="2720" spans="1:17" x14ac:dyDescent="0.25">
      <c r="A2720" s="83" t="s">
        <v>10388</v>
      </c>
      <c r="B2720" s="84" t="s">
        <v>18094</v>
      </c>
      <c r="C2720" s="7">
        <v>7195</v>
      </c>
      <c r="D2720" s="7">
        <v>90</v>
      </c>
      <c r="E2720" s="1">
        <v>21301.82</v>
      </c>
      <c r="F2720" s="1">
        <v>783.64</v>
      </c>
      <c r="G2720" s="1">
        <v>957.38</v>
      </c>
      <c r="H2720" s="1">
        <v>398.41</v>
      </c>
      <c r="I2720" s="6">
        <v>2139.4299999999998</v>
      </c>
      <c r="J2720" s="86"/>
      <c r="K2720" s="86"/>
      <c r="L2720" s="85"/>
      <c r="M2720" s="85"/>
      <c r="N2720" s="85"/>
      <c r="O2720" s="85"/>
      <c r="P2720" s="85"/>
      <c r="Q2720" s="32">
        <f t="shared" si="42"/>
        <v>2139.4299999999998</v>
      </c>
    </row>
    <row r="2721" spans="1:17" x14ac:dyDescent="0.25">
      <c r="A2721" s="83" t="s">
        <v>10389</v>
      </c>
      <c r="B2721" s="84" t="s">
        <v>18095</v>
      </c>
      <c r="C2721" s="7">
        <v>1882</v>
      </c>
      <c r="D2721" s="7">
        <v>6</v>
      </c>
      <c r="E2721" s="1">
        <v>2335.2600000000002</v>
      </c>
      <c r="F2721" s="1">
        <v>204.98</v>
      </c>
      <c r="G2721" s="1">
        <v>63.82</v>
      </c>
      <c r="H2721" s="1">
        <v>43.68</v>
      </c>
      <c r="I2721" s="6">
        <v>312.48</v>
      </c>
      <c r="J2721" s="86"/>
      <c r="K2721" s="86"/>
      <c r="L2721" s="85"/>
      <c r="M2721" s="85"/>
      <c r="N2721" s="85"/>
      <c r="O2721" s="85"/>
      <c r="P2721" s="85"/>
      <c r="Q2721" s="32">
        <f t="shared" si="42"/>
        <v>312.48</v>
      </c>
    </row>
    <row r="2722" spans="1:17" x14ac:dyDescent="0.25">
      <c r="A2722" s="83" t="s">
        <v>10390</v>
      </c>
      <c r="B2722" s="84" t="s">
        <v>18096</v>
      </c>
      <c r="C2722" s="7">
        <v>10399</v>
      </c>
      <c r="D2722" s="7">
        <v>102</v>
      </c>
      <c r="E2722" s="1">
        <v>24903.87</v>
      </c>
      <c r="F2722" s="1">
        <v>1132.5999999999999</v>
      </c>
      <c r="G2722" s="1">
        <v>1085.04</v>
      </c>
      <c r="H2722" s="1">
        <v>465.78</v>
      </c>
      <c r="I2722" s="6">
        <v>2683.42</v>
      </c>
      <c r="J2722" s="86"/>
      <c r="K2722" s="86"/>
      <c r="L2722" s="85"/>
      <c r="M2722" s="85"/>
      <c r="N2722" s="85"/>
      <c r="O2722" s="85"/>
      <c r="P2722" s="85"/>
      <c r="Q2722" s="32">
        <f t="shared" si="42"/>
        <v>2683.42</v>
      </c>
    </row>
    <row r="2723" spans="1:17" x14ac:dyDescent="0.25">
      <c r="A2723" s="83" t="s">
        <v>10391</v>
      </c>
      <c r="B2723" s="84" t="s">
        <v>18097</v>
      </c>
      <c r="C2723" s="7">
        <v>12035</v>
      </c>
      <c r="D2723" s="7">
        <v>49</v>
      </c>
      <c r="E2723" s="1">
        <v>13414.96</v>
      </c>
      <c r="F2723" s="1">
        <v>1310.78</v>
      </c>
      <c r="G2723" s="1">
        <v>521.24</v>
      </c>
      <c r="H2723" s="1">
        <v>250.9</v>
      </c>
      <c r="I2723" s="6">
        <v>2082.92</v>
      </c>
      <c r="J2723" s="86"/>
      <c r="K2723" s="86"/>
      <c r="L2723" s="85"/>
      <c r="M2723" s="85"/>
      <c r="N2723" s="85"/>
      <c r="O2723" s="85"/>
      <c r="P2723" s="85"/>
      <c r="Q2723" s="32">
        <f t="shared" si="42"/>
        <v>2082.92</v>
      </c>
    </row>
    <row r="2724" spans="1:17" x14ac:dyDescent="0.25">
      <c r="A2724" s="83" t="s">
        <v>10392</v>
      </c>
      <c r="B2724" s="84" t="s">
        <v>18098</v>
      </c>
      <c r="C2724" s="7">
        <v>10065</v>
      </c>
      <c r="D2724" s="7">
        <v>36</v>
      </c>
      <c r="E2724" s="1">
        <v>11344.91</v>
      </c>
      <c r="F2724" s="1">
        <v>1096.22</v>
      </c>
      <c r="G2724" s="1">
        <v>382.95</v>
      </c>
      <c r="H2724" s="1">
        <v>212.18</v>
      </c>
      <c r="I2724" s="6">
        <v>1691.35</v>
      </c>
      <c r="J2724" s="86"/>
      <c r="K2724" s="86"/>
      <c r="L2724" s="85"/>
      <c r="M2724" s="85"/>
      <c r="N2724" s="85"/>
      <c r="O2724" s="85"/>
      <c r="P2724" s="85"/>
      <c r="Q2724" s="32">
        <f t="shared" si="42"/>
        <v>1691.35</v>
      </c>
    </row>
    <row r="2725" spans="1:17" x14ac:dyDescent="0.25">
      <c r="A2725" s="83" t="s">
        <v>10393</v>
      </c>
      <c r="B2725" s="84" t="s">
        <v>18099</v>
      </c>
      <c r="C2725" s="7">
        <v>991</v>
      </c>
      <c r="D2725" s="7">
        <v>7</v>
      </c>
      <c r="E2725" s="1">
        <v>1484.52</v>
      </c>
      <c r="F2725" s="1">
        <v>107.94</v>
      </c>
      <c r="G2725" s="1">
        <v>74.459999999999994</v>
      </c>
      <c r="H2725" s="1">
        <v>27.77</v>
      </c>
      <c r="I2725" s="6">
        <v>210.17</v>
      </c>
      <c r="J2725" s="86"/>
      <c r="K2725" s="86"/>
      <c r="L2725" s="85"/>
      <c r="M2725" s="85"/>
      <c r="N2725" s="85"/>
      <c r="O2725" s="85"/>
      <c r="P2725" s="85"/>
      <c r="Q2725" s="32">
        <f t="shared" si="42"/>
        <v>210.17</v>
      </c>
    </row>
    <row r="2726" spans="1:17" x14ac:dyDescent="0.25">
      <c r="A2726" s="83" t="s">
        <v>10394</v>
      </c>
      <c r="B2726" s="84" t="s">
        <v>18100</v>
      </c>
      <c r="C2726" s="7">
        <v>5120</v>
      </c>
      <c r="D2726" s="7">
        <v>64</v>
      </c>
      <c r="E2726" s="1">
        <v>20404.12</v>
      </c>
      <c r="F2726" s="1">
        <v>557.64</v>
      </c>
      <c r="G2726" s="1">
        <v>680.81</v>
      </c>
      <c r="H2726" s="1">
        <v>381.62</v>
      </c>
      <c r="I2726" s="6">
        <v>1620.07</v>
      </c>
      <c r="J2726" s="86"/>
      <c r="K2726" s="86"/>
      <c r="L2726" s="85"/>
      <c r="M2726" s="85"/>
      <c r="N2726" s="85"/>
      <c r="O2726" s="85"/>
      <c r="P2726" s="85"/>
      <c r="Q2726" s="32">
        <f t="shared" si="42"/>
        <v>1620.07</v>
      </c>
    </row>
    <row r="2727" spans="1:17" x14ac:dyDescent="0.25">
      <c r="A2727" s="83" t="s">
        <v>10395</v>
      </c>
      <c r="B2727" s="84" t="s">
        <v>18101</v>
      </c>
      <c r="C2727" s="7">
        <v>623</v>
      </c>
      <c r="D2727" s="7">
        <v>2</v>
      </c>
      <c r="E2727" s="1">
        <v>37.32</v>
      </c>
      <c r="F2727" s="1">
        <v>67.86</v>
      </c>
      <c r="G2727" s="1">
        <v>21.27</v>
      </c>
      <c r="H2727" s="1">
        <v>0.7</v>
      </c>
      <c r="I2727" s="6">
        <v>89.83</v>
      </c>
      <c r="J2727" s="86"/>
      <c r="K2727" s="86"/>
      <c r="L2727" s="85"/>
      <c r="M2727" s="85"/>
      <c r="N2727" s="85"/>
      <c r="O2727" s="85"/>
      <c r="P2727" s="85"/>
      <c r="Q2727" s="32">
        <f t="shared" si="42"/>
        <v>89.83</v>
      </c>
    </row>
    <row r="2728" spans="1:17" x14ac:dyDescent="0.25">
      <c r="A2728" s="83" t="s">
        <v>10396</v>
      </c>
      <c r="B2728" s="84" t="s">
        <v>18102</v>
      </c>
      <c r="C2728" s="7">
        <v>1052</v>
      </c>
      <c r="D2728" s="7">
        <v>5</v>
      </c>
      <c r="E2728" s="1">
        <v>3172.3</v>
      </c>
      <c r="F2728" s="1">
        <v>114.58</v>
      </c>
      <c r="G2728" s="1">
        <v>53.19</v>
      </c>
      <c r="H2728" s="1">
        <v>59.33</v>
      </c>
      <c r="I2728" s="6">
        <v>227.1</v>
      </c>
      <c r="J2728" s="86"/>
      <c r="K2728" s="86"/>
      <c r="L2728" s="85"/>
      <c r="M2728" s="85"/>
      <c r="N2728" s="85"/>
      <c r="O2728" s="85"/>
      <c r="P2728" s="85"/>
      <c r="Q2728" s="32">
        <f t="shared" si="42"/>
        <v>227.1</v>
      </c>
    </row>
    <row r="2729" spans="1:17" x14ac:dyDescent="0.25">
      <c r="A2729" s="83" t="s">
        <v>10397</v>
      </c>
      <c r="B2729" s="84" t="s">
        <v>18103</v>
      </c>
      <c r="C2729" s="7">
        <v>955</v>
      </c>
      <c r="D2729" s="7">
        <v>4</v>
      </c>
      <c r="E2729" s="1">
        <v>1009.41</v>
      </c>
      <c r="F2729" s="1">
        <v>104.02</v>
      </c>
      <c r="G2729" s="1">
        <v>42.55</v>
      </c>
      <c r="H2729" s="1">
        <v>18.88</v>
      </c>
      <c r="I2729" s="6">
        <v>165.45</v>
      </c>
      <c r="J2729" s="86"/>
      <c r="K2729" s="86"/>
      <c r="L2729" s="85"/>
      <c r="M2729" s="85"/>
      <c r="N2729" s="85"/>
      <c r="O2729" s="85"/>
      <c r="P2729" s="85"/>
      <c r="Q2729" s="32">
        <f t="shared" si="42"/>
        <v>165.45</v>
      </c>
    </row>
    <row r="2730" spans="1:17" x14ac:dyDescent="0.25">
      <c r="A2730" s="83" t="s">
        <v>10398</v>
      </c>
      <c r="B2730" s="84" t="s">
        <v>18104</v>
      </c>
      <c r="C2730" s="7">
        <v>927</v>
      </c>
      <c r="D2730" s="7">
        <v>11</v>
      </c>
      <c r="E2730" s="1">
        <v>2090.7399999999998</v>
      </c>
      <c r="F2730" s="1">
        <v>100.96</v>
      </c>
      <c r="G2730" s="1">
        <v>117.02</v>
      </c>
      <c r="H2730" s="1">
        <v>39.1</v>
      </c>
      <c r="I2730" s="6">
        <v>257.08</v>
      </c>
      <c r="J2730" s="86"/>
      <c r="K2730" s="86"/>
      <c r="L2730" s="85"/>
      <c r="M2730" s="85"/>
      <c r="N2730" s="85"/>
      <c r="O2730" s="85"/>
      <c r="P2730" s="85"/>
      <c r="Q2730" s="32">
        <f t="shared" si="42"/>
        <v>257.08</v>
      </c>
    </row>
    <row r="2731" spans="1:17" x14ac:dyDescent="0.25">
      <c r="A2731" s="83" t="s">
        <v>10399</v>
      </c>
      <c r="B2731" s="84" t="s">
        <v>18105</v>
      </c>
      <c r="C2731" s="7">
        <v>3853</v>
      </c>
      <c r="D2731" s="7">
        <v>28</v>
      </c>
      <c r="E2731" s="1">
        <v>6815.04</v>
      </c>
      <c r="F2731" s="1">
        <v>419.65</v>
      </c>
      <c r="G2731" s="1">
        <v>297.86</v>
      </c>
      <c r="H2731" s="1">
        <v>127.46</v>
      </c>
      <c r="I2731" s="6">
        <v>844.97</v>
      </c>
      <c r="J2731" s="86"/>
      <c r="K2731" s="86"/>
      <c r="L2731" s="85"/>
      <c r="M2731" s="85"/>
      <c r="N2731" s="85"/>
      <c r="O2731" s="85"/>
      <c r="P2731" s="85"/>
      <c r="Q2731" s="32">
        <f t="shared" si="42"/>
        <v>844.97</v>
      </c>
    </row>
    <row r="2732" spans="1:17" x14ac:dyDescent="0.25">
      <c r="A2732" s="83" t="s">
        <v>10400</v>
      </c>
      <c r="B2732" s="84" t="s">
        <v>18106</v>
      </c>
      <c r="C2732" s="7">
        <v>135</v>
      </c>
      <c r="D2732" s="7">
        <v>3</v>
      </c>
      <c r="E2732" s="1">
        <v>3297.98</v>
      </c>
      <c r="F2732" s="1">
        <v>14.7</v>
      </c>
      <c r="G2732" s="1">
        <v>31.91</v>
      </c>
      <c r="H2732" s="1">
        <v>61.68</v>
      </c>
      <c r="I2732" s="6">
        <v>108.29</v>
      </c>
      <c r="J2732" s="86"/>
      <c r="K2732" s="86"/>
      <c r="L2732" s="85"/>
      <c r="M2732" s="85"/>
      <c r="N2732" s="85"/>
      <c r="O2732" s="85"/>
      <c r="P2732" s="85"/>
      <c r="Q2732" s="32">
        <f t="shared" si="42"/>
        <v>108.29</v>
      </c>
    </row>
    <row r="2733" spans="1:17" x14ac:dyDescent="0.25">
      <c r="A2733" s="83" t="s">
        <v>10401</v>
      </c>
      <c r="B2733" s="84" t="s">
        <v>18107</v>
      </c>
      <c r="C2733" s="7">
        <v>668</v>
      </c>
      <c r="D2733" s="7">
        <v>8</v>
      </c>
      <c r="E2733" s="1">
        <v>35691.53</v>
      </c>
      <c r="F2733" s="1">
        <v>72.75</v>
      </c>
      <c r="G2733" s="1">
        <v>85.1</v>
      </c>
      <c r="H2733" s="1">
        <v>667.54</v>
      </c>
      <c r="I2733" s="6">
        <v>825.39</v>
      </c>
      <c r="J2733" s="86"/>
      <c r="K2733" s="86"/>
      <c r="L2733" s="85"/>
      <c r="M2733" s="85"/>
      <c r="N2733" s="85"/>
      <c r="O2733" s="85"/>
      <c r="P2733" s="85"/>
      <c r="Q2733" s="32">
        <f t="shared" si="42"/>
        <v>825.39</v>
      </c>
    </row>
    <row r="2734" spans="1:17" x14ac:dyDescent="0.25">
      <c r="A2734" s="83" t="s">
        <v>10402</v>
      </c>
      <c r="B2734" s="84" t="s">
        <v>18108</v>
      </c>
      <c r="C2734" s="7">
        <v>3513</v>
      </c>
      <c r="D2734" s="7">
        <v>47</v>
      </c>
      <c r="E2734" s="1">
        <v>10215</v>
      </c>
      <c r="F2734" s="1">
        <v>382.62</v>
      </c>
      <c r="G2734" s="1">
        <v>499.97</v>
      </c>
      <c r="H2734" s="1">
        <v>191.05</v>
      </c>
      <c r="I2734" s="6">
        <v>1073.6400000000001</v>
      </c>
      <c r="J2734" s="86"/>
      <c r="K2734" s="86"/>
      <c r="L2734" s="85"/>
      <c r="M2734" s="85"/>
      <c r="N2734" s="85"/>
      <c r="O2734" s="85"/>
      <c r="P2734" s="85"/>
      <c r="Q2734" s="32">
        <f t="shared" si="42"/>
        <v>1073.6400000000001</v>
      </c>
    </row>
    <row r="2735" spans="1:17" x14ac:dyDescent="0.25">
      <c r="A2735" s="83" t="s">
        <v>10403</v>
      </c>
      <c r="B2735" s="84" t="s">
        <v>18109</v>
      </c>
      <c r="C2735" s="7">
        <v>3530</v>
      </c>
      <c r="D2735" s="7">
        <v>34</v>
      </c>
      <c r="E2735" s="1">
        <v>67298.17</v>
      </c>
      <c r="F2735" s="1">
        <v>384.46</v>
      </c>
      <c r="G2735" s="1">
        <v>361.68</v>
      </c>
      <c r="H2735" s="1">
        <v>1258.67</v>
      </c>
      <c r="I2735" s="6">
        <v>2004.81</v>
      </c>
      <c r="J2735" s="86"/>
      <c r="K2735" s="86"/>
      <c r="L2735" s="85"/>
      <c r="M2735" s="85"/>
      <c r="N2735" s="85"/>
      <c r="O2735" s="85"/>
      <c r="P2735" s="85"/>
      <c r="Q2735" s="32">
        <f t="shared" si="42"/>
        <v>2004.81</v>
      </c>
    </row>
    <row r="2736" spans="1:17" x14ac:dyDescent="0.25">
      <c r="A2736" s="83" t="s">
        <v>10404</v>
      </c>
      <c r="B2736" s="84" t="s">
        <v>18110</v>
      </c>
      <c r="C2736" s="7">
        <v>564</v>
      </c>
      <c r="D2736" s="7">
        <v>1</v>
      </c>
      <c r="E2736" s="1">
        <v>315.18</v>
      </c>
      <c r="F2736" s="1">
        <v>61.42</v>
      </c>
      <c r="G2736" s="1">
        <v>10.64</v>
      </c>
      <c r="H2736" s="1">
        <v>5.9</v>
      </c>
      <c r="I2736" s="6">
        <v>77.959999999999994</v>
      </c>
      <c r="J2736" s="86"/>
      <c r="K2736" s="86"/>
      <c r="L2736" s="85"/>
      <c r="M2736" s="85"/>
      <c r="N2736" s="85"/>
      <c r="O2736" s="85"/>
      <c r="P2736" s="85"/>
      <c r="Q2736" s="32">
        <f t="shared" si="42"/>
        <v>77.959999999999994</v>
      </c>
    </row>
    <row r="2737" spans="1:17" x14ac:dyDescent="0.25">
      <c r="A2737" s="83" t="s">
        <v>10405</v>
      </c>
      <c r="B2737" s="84" t="s">
        <v>18111</v>
      </c>
      <c r="C2737" s="7">
        <v>2156</v>
      </c>
      <c r="D2737" s="7">
        <v>17</v>
      </c>
      <c r="E2737" s="1">
        <v>16084.8</v>
      </c>
      <c r="F2737" s="1">
        <v>234.82</v>
      </c>
      <c r="G2737" s="1">
        <v>180.84</v>
      </c>
      <c r="H2737" s="1">
        <v>300.83</v>
      </c>
      <c r="I2737" s="6">
        <v>716.49</v>
      </c>
      <c r="J2737" s="86"/>
      <c r="K2737" s="86"/>
      <c r="L2737" s="85"/>
      <c r="M2737" s="85"/>
      <c r="N2737" s="85"/>
      <c r="O2737" s="85"/>
      <c r="P2737" s="85"/>
      <c r="Q2737" s="32">
        <f t="shared" si="42"/>
        <v>716.49</v>
      </c>
    </row>
    <row r="2738" spans="1:17" x14ac:dyDescent="0.25">
      <c r="A2738" s="83" t="s">
        <v>10406</v>
      </c>
      <c r="B2738" s="84" t="s">
        <v>18112</v>
      </c>
      <c r="C2738" s="7">
        <v>333</v>
      </c>
      <c r="D2738" s="7">
        <v>8</v>
      </c>
      <c r="E2738" s="1">
        <v>1359.04</v>
      </c>
      <c r="F2738" s="1">
        <v>36.270000000000003</v>
      </c>
      <c r="G2738" s="1">
        <v>85.1</v>
      </c>
      <c r="H2738" s="1">
        <v>25.42</v>
      </c>
      <c r="I2738" s="6">
        <v>146.79</v>
      </c>
      <c r="J2738" s="86"/>
      <c r="K2738" s="86"/>
      <c r="L2738" s="85"/>
      <c r="M2738" s="85"/>
      <c r="N2738" s="85"/>
      <c r="O2738" s="85"/>
      <c r="P2738" s="85"/>
      <c r="Q2738" s="32">
        <f t="shared" si="42"/>
        <v>146.79</v>
      </c>
    </row>
    <row r="2739" spans="1:17" x14ac:dyDescent="0.25">
      <c r="A2739" s="83" t="s">
        <v>10407</v>
      </c>
      <c r="B2739" s="84" t="s">
        <v>18113</v>
      </c>
      <c r="C2739" s="7">
        <v>133</v>
      </c>
      <c r="D2739" s="7">
        <v>2</v>
      </c>
      <c r="E2739" s="1">
        <v>223.93</v>
      </c>
      <c r="F2739" s="1">
        <v>14.49</v>
      </c>
      <c r="G2739" s="1">
        <v>21.27</v>
      </c>
      <c r="H2739" s="1">
        <v>4.1900000000000004</v>
      </c>
      <c r="I2739" s="6">
        <v>39.950000000000003</v>
      </c>
      <c r="J2739" s="86"/>
      <c r="K2739" s="86"/>
      <c r="L2739" s="85"/>
      <c r="M2739" s="85"/>
      <c r="N2739" s="85"/>
      <c r="O2739" s="85"/>
      <c r="P2739" s="85"/>
      <c r="Q2739" s="32">
        <f t="shared" si="42"/>
        <v>39.950000000000003</v>
      </c>
    </row>
    <row r="2740" spans="1:17" x14ac:dyDescent="0.25">
      <c r="A2740" s="83" t="s">
        <v>10408</v>
      </c>
      <c r="B2740" s="84" t="s">
        <v>18114</v>
      </c>
      <c r="C2740" s="7">
        <v>20419</v>
      </c>
      <c r="D2740" s="7">
        <v>201</v>
      </c>
      <c r="E2740" s="1">
        <v>135885.26</v>
      </c>
      <c r="F2740" s="1">
        <v>2223.92</v>
      </c>
      <c r="G2740" s="1">
        <v>2138.16</v>
      </c>
      <c r="H2740" s="1">
        <v>2541.4499999999998</v>
      </c>
      <c r="I2740" s="6">
        <v>6903.53</v>
      </c>
      <c r="J2740" s="86"/>
      <c r="K2740" s="86"/>
      <c r="L2740" s="85"/>
      <c r="M2740" s="85"/>
      <c r="N2740" s="85"/>
      <c r="O2740" s="85"/>
      <c r="P2740" s="85"/>
      <c r="Q2740" s="32">
        <f t="shared" si="42"/>
        <v>6903.53</v>
      </c>
    </row>
    <row r="2741" spans="1:17" x14ac:dyDescent="0.25">
      <c r="A2741" s="83" t="s">
        <v>10409</v>
      </c>
      <c r="B2741" s="84" t="s">
        <v>18115</v>
      </c>
      <c r="C2741" s="7">
        <v>310</v>
      </c>
      <c r="D2741" s="7">
        <v>1</v>
      </c>
      <c r="E2741" s="1">
        <v>37.32</v>
      </c>
      <c r="F2741" s="1">
        <v>33.76</v>
      </c>
      <c r="G2741" s="1">
        <v>10.64</v>
      </c>
      <c r="H2741" s="1">
        <v>0.7</v>
      </c>
      <c r="I2741" s="6">
        <v>45.1</v>
      </c>
      <c r="J2741" s="86"/>
      <c r="K2741" s="86"/>
      <c r="L2741" s="85"/>
      <c r="M2741" s="85"/>
      <c r="N2741" s="85"/>
      <c r="O2741" s="85"/>
      <c r="P2741" s="85"/>
      <c r="Q2741" s="32">
        <f t="shared" si="42"/>
        <v>45.1</v>
      </c>
    </row>
    <row r="2742" spans="1:17" x14ac:dyDescent="0.25">
      <c r="A2742" s="83" t="s">
        <v>10410</v>
      </c>
      <c r="B2742" s="84" t="s">
        <v>18116</v>
      </c>
      <c r="C2742" s="7">
        <v>483</v>
      </c>
      <c r="D2742" s="7">
        <v>5</v>
      </c>
      <c r="E2742" s="1">
        <v>6583.43</v>
      </c>
      <c r="F2742" s="1">
        <v>52.61</v>
      </c>
      <c r="G2742" s="1">
        <v>53.19</v>
      </c>
      <c r="H2742" s="1">
        <v>123.13</v>
      </c>
      <c r="I2742" s="6">
        <v>228.93</v>
      </c>
      <c r="J2742" s="86"/>
      <c r="K2742" s="86"/>
      <c r="L2742" s="85"/>
      <c r="M2742" s="85"/>
      <c r="N2742" s="85"/>
      <c r="O2742" s="85"/>
      <c r="P2742" s="85"/>
      <c r="Q2742" s="32">
        <f t="shared" si="42"/>
        <v>228.93</v>
      </c>
    </row>
    <row r="2743" spans="1:17" x14ac:dyDescent="0.25">
      <c r="A2743" s="83" t="s">
        <v>10411</v>
      </c>
      <c r="B2743" s="84" t="s">
        <v>18117</v>
      </c>
      <c r="C2743" s="7">
        <v>1784</v>
      </c>
      <c r="D2743" s="7">
        <v>12</v>
      </c>
      <c r="E2743" s="1">
        <v>2364.13</v>
      </c>
      <c r="F2743" s="1">
        <v>194.3</v>
      </c>
      <c r="G2743" s="1">
        <v>127.65</v>
      </c>
      <c r="H2743" s="1">
        <v>44.22</v>
      </c>
      <c r="I2743" s="6">
        <v>366.17</v>
      </c>
      <c r="J2743" s="86"/>
      <c r="K2743" s="86"/>
      <c r="L2743" s="85"/>
      <c r="M2743" s="85"/>
      <c r="N2743" s="85"/>
      <c r="O2743" s="85"/>
      <c r="P2743" s="85"/>
      <c r="Q2743" s="32">
        <f t="shared" si="42"/>
        <v>366.17</v>
      </c>
    </row>
    <row r="2744" spans="1:17" x14ac:dyDescent="0.25">
      <c r="A2744" s="83" t="s">
        <v>10412</v>
      </c>
      <c r="B2744" s="84" t="s">
        <v>18118</v>
      </c>
      <c r="C2744" s="7">
        <v>22306</v>
      </c>
      <c r="D2744" s="7">
        <v>106</v>
      </c>
      <c r="E2744" s="1">
        <v>37439.9</v>
      </c>
      <c r="F2744" s="1">
        <v>2429.4499999999998</v>
      </c>
      <c r="G2744" s="1">
        <v>1127.58</v>
      </c>
      <c r="H2744" s="1">
        <v>700.23</v>
      </c>
      <c r="I2744" s="6">
        <v>4257.26</v>
      </c>
      <c r="J2744" s="86"/>
      <c r="K2744" s="86"/>
      <c r="L2744" s="85"/>
      <c r="M2744" s="85"/>
      <c r="N2744" s="85"/>
      <c r="O2744" s="85"/>
      <c r="P2744" s="85"/>
      <c r="Q2744" s="32">
        <f t="shared" si="42"/>
        <v>4257.26</v>
      </c>
    </row>
    <row r="2745" spans="1:17" x14ac:dyDescent="0.25">
      <c r="A2745" s="83" t="s">
        <v>10413</v>
      </c>
      <c r="B2745" s="84" t="s">
        <v>18119</v>
      </c>
      <c r="C2745" s="7">
        <v>414</v>
      </c>
      <c r="D2745" s="7">
        <v>5</v>
      </c>
      <c r="E2745" s="1">
        <v>1449.26</v>
      </c>
      <c r="F2745" s="1">
        <v>45.09</v>
      </c>
      <c r="G2745" s="1">
        <v>53.19</v>
      </c>
      <c r="H2745" s="1">
        <v>27.1</v>
      </c>
      <c r="I2745" s="6">
        <v>125.38</v>
      </c>
      <c r="J2745" s="86"/>
      <c r="K2745" s="86"/>
      <c r="L2745" s="85"/>
      <c r="M2745" s="85"/>
      <c r="N2745" s="85"/>
      <c r="O2745" s="85"/>
      <c r="P2745" s="85"/>
      <c r="Q2745" s="32">
        <f t="shared" si="42"/>
        <v>125.38</v>
      </c>
    </row>
    <row r="2746" spans="1:17" x14ac:dyDescent="0.25">
      <c r="A2746" s="83" t="s">
        <v>10414</v>
      </c>
      <c r="B2746" s="84" t="s">
        <v>18120</v>
      </c>
      <c r="C2746" s="7">
        <v>3622</v>
      </c>
      <c r="D2746" s="7">
        <v>25</v>
      </c>
      <c r="E2746" s="1">
        <v>6550.45</v>
      </c>
      <c r="F2746" s="1">
        <v>394.49</v>
      </c>
      <c r="G2746" s="1">
        <v>265.94</v>
      </c>
      <c r="H2746" s="1">
        <v>122.51</v>
      </c>
      <c r="I2746" s="6">
        <v>782.94</v>
      </c>
      <c r="J2746" s="86"/>
      <c r="K2746" s="86"/>
      <c r="L2746" s="85"/>
      <c r="M2746" s="85"/>
      <c r="N2746" s="85"/>
      <c r="O2746" s="85"/>
      <c r="P2746" s="85"/>
      <c r="Q2746" s="32">
        <f t="shared" si="42"/>
        <v>782.94</v>
      </c>
    </row>
    <row r="2747" spans="1:17" x14ac:dyDescent="0.25">
      <c r="A2747" s="83" t="s">
        <v>10415</v>
      </c>
      <c r="B2747" s="84" t="s">
        <v>18121</v>
      </c>
      <c r="C2747" s="7">
        <v>2772</v>
      </c>
      <c r="D2747" s="7">
        <v>17</v>
      </c>
      <c r="E2747" s="1">
        <v>5048.8100000000004</v>
      </c>
      <c r="F2747" s="1">
        <v>301.91000000000003</v>
      </c>
      <c r="G2747" s="1">
        <v>180.84</v>
      </c>
      <c r="H2747" s="1">
        <v>94.42</v>
      </c>
      <c r="I2747" s="6">
        <v>577.16999999999996</v>
      </c>
      <c r="J2747" s="86"/>
      <c r="K2747" s="86"/>
      <c r="L2747" s="85"/>
      <c r="M2747" s="85"/>
      <c r="N2747" s="85"/>
      <c r="O2747" s="85"/>
      <c r="P2747" s="85"/>
      <c r="Q2747" s="32">
        <f t="shared" si="42"/>
        <v>577.16999999999996</v>
      </c>
    </row>
    <row r="2748" spans="1:17" x14ac:dyDescent="0.25">
      <c r="A2748" s="83" t="s">
        <v>10416</v>
      </c>
      <c r="B2748" s="84" t="s">
        <v>18122</v>
      </c>
      <c r="C2748" s="7">
        <v>8007</v>
      </c>
      <c r="D2748" s="7">
        <v>129</v>
      </c>
      <c r="E2748" s="1">
        <v>53070.45</v>
      </c>
      <c r="F2748" s="1">
        <v>872.08</v>
      </c>
      <c r="G2748" s="1">
        <v>1372.26</v>
      </c>
      <c r="H2748" s="1">
        <v>992.57</v>
      </c>
      <c r="I2748" s="6">
        <v>3236.91</v>
      </c>
      <c r="J2748" s="86"/>
      <c r="K2748" s="86"/>
      <c r="L2748" s="85"/>
      <c r="M2748" s="85"/>
      <c r="N2748" s="85"/>
      <c r="O2748" s="85"/>
      <c r="P2748" s="85"/>
      <c r="Q2748" s="32">
        <f t="shared" si="42"/>
        <v>3236.91</v>
      </c>
    </row>
    <row r="2749" spans="1:17" x14ac:dyDescent="0.25">
      <c r="A2749" s="83" t="s">
        <v>10417</v>
      </c>
      <c r="B2749" s="84" t="s">
        <v>18123</v>
      </c>
      <c r="C2749" s="7">
        <v>5313</v>
      </c>
      <c r="D2749" s="7">
        <v>24</v>
      </c>
      <c r="E2749" s="1">
        <v>8493.2000000000007</v>
      </c>
      <c r="F2749" s="1">
        <v>578.66</v>
      </c>
      <c r="G2749" s="1">
        <v>255.3</v>
      </c>
      <c r="H2749" s="1">
        <v>158.85</v>
      </c>
      <c r="I2749" s="6">
        <v>992.81</v>
      </c>
      <c r="J2749" s="86"/>
      <c r="K2749" s="86"/>
      <c r="L2749" s="85"/>
      <c r="M2749" s="85"/>
      <c r="N2749" s="85"/>
      <c r="O2749" s="85"/>
      <c r="P2749" s="85"/>
      <c r="Q2749" s="32">
        <f t="shared" si="42"/>
        <v>992.81</v>
      </c>
    </row>
    <row r="2750" spans="1:17" x14ac:dyDescent="0.25">
      <c r="A2750" s="83" t="s">
        <v>10418</v>
      </c>
      <c r="B2750" s="84" t="s">
        <v>18124</v>
      </c>
      <c r="C2750" s="7">
        <v>2110</v>
      </c>
      <c r="D2750" s="7">
        <v>11</v>
      </c>
      <c r="E2750" s="1">
        <v>5097.97</v>
      </c>
      <c r="F2750" s="1">
        <v>229.81</v>
      </c>
      <c r="G2750" s="1">
        <v>117.02</v>
      </c>
      <c r="H2750" s="1">
        <v>95.34</v>
      </c>
      <c r="I2750" s="6">
        <v>442.17</v>
      </c>
      <c r="J2750" s="86"/>
      <c r="K2750" s="86"/>
      <c r="L2750" s="85"/>
      <c r="M2750" s="85"/>
      <c r="N2750" s="85"/>
      <c r="O2750" s="85"/>
      <c r="P2750" s="85"/>
      <c r="Q2750" s="32">
        <f t="shared" si="42"/>
        <v>442.17</v>
      </c>
    </row>
    <row r="2751" spans="1:17" x14ac:dyDescent="0.25">
      <c r="A2751" s="83" t="s">
        <v>10419</v>
      </c>
      <c r="B2751" s="84" t="s">
        <v>18125</v>
      </c>
      <c r="C2751" s="7">
        <v>1129</v>
      </c>
      <c r="D2751" s="7">
        <v>13</v>
      </c>
      <c r="E2751" s="1">
        <v>3032.23</v>
      </c>
      <c r="F2751" s="1">
        <v>122.97</v>
      </c>
      <c r="G2751" s="1">
        <v>138.29</v>
      </c>
      <c r="H2751" s="1">
        <v>56.71</v>
      </c>
      <c r="I2751" s="6">
        <v>317.97000000000003</v>
      </c>
      <c r="J2751" s="86"/>
      <c r="K2751" s="86"/>
      <c r="L2751" s="85"/>
      <c r="M2751" s="85"/>
      <c r="N2751" s="85"/>
      <c r="O2751" s="85"/>
      <c r="P2751" s="85"/>
      <c r="Q2751" s="32">
        <f t="shared" si="42"/>
        <v>317.97000000000003</v>
      </c>
    </row>
    <row r="2752" spans="1:17" x14ac:dyDescent="0.25">
      <c r="A2752" s="83" t="s">
        <v>10420</v>
      </c>
      <c r="B2752" s="84" t="s">
        <v>18126</v>
      </c>
      <c r="C2752" s="7">
        <v>3117</v>
      </c>
      <c r="D2752" s="7">
        <v>38</v>
      </c>
      <c r="E2752" s="1">
        <v>16817.88</v>
      </c>
      <c r="F2752" s="1">
        <v>339.49</v>
      </c>
      <c r="G2752" s="1">
        <v>404.23</v>
      </c>
      <c r="H2752" s="1">
        <v>314.54000000000002</v>
      </c>
      <c r="I2752" s="6">
        <v>1058.26</v>
      </c>
      <c r="J2752" s="86"/>
      <c r="K2752" s="86"/>
      <c r="L2752" s="85"/>
      <c r="M2752" s="85"/>
      <c r="N2752" s="85"/>
      <c r="O2752" s="85"/>
      <c r="P2752" s="85"/>
      <c r="Q2752" s="32">
        <f t="shared" si="42"/>
        <v>1058.26</v>
      </c>
    </row>
    <row r="2753" spans="1:17" x14ac:dyDescent="0.25">
      <c r="A2753" s="83" t="s">
        <v>10421</v>
      </c>
      <c r="B2753" s="84" t="s">
        <v>18127</v>
      </c>
      <c r="C2753" s="7">
        <v>58460</v>
      </c>
      <c r="D2753" s="7">
        <v>590</v>
      </c>
      <c r="E2753" s="1">
        <v>367312.34</v>
      </c>
      <c r="F2753" s="1">
        <v>6367.14</v>
      </c>
      <c r="G2753" s="1">
        <v>6276.19</v>
      </c>
      <c r="H2753" s="1">
        <v>6869.81</v>
      </c>
      <c r="I2753" s="6">
        <v>19513.14</v>
      </c>
      <c r="J2753" s="86"/>
      <c r="K2753" s="86"/>
      <c r="L2753" s="85"/>
      <c r="M2753" s="85"/>
      <c r="N2753" s="85"/>
      <c r="O2753" s="85"/>
      <c r="P2753" s="85"/>
      <c r="Q2753" s="32">
        <f t="shared" si="42"/>
        <v>19513.14</v>
      </c>
    </row>
    <row r="2754" spans="1:17" x14ac:dyDescent="0.25">
      <c r="A2754" s="83" t="s">
        <v>10422</v>
      </c>
      <c r="B2754" s="84" t="s">
        <v>18128</v>
      </c>
      <c r="C2754" s="7">
        <v>455</v>
      </c>
      <c r="D2754" s="7">
        <v>2</v>
      </c>
      <c r="E2754" s="1">
        <v>373.22</v>
      </c>
      <c r="F2754" s="1">
        <v>49.56</v>
      </c>
      <c r="G2754" s="1">
        <v>21.27</v>
      </c>
      <c r="H2754" s="1">
        <v>6.98</v>
      </c>
      <c r="I2754" s="6">
        <v>77.81</v>
      </c>
      <c r="J2754" s="86"/>
      <c r="K2754" s="86"/>
      <c r="L2754" s="85"/>
      <c r="M2754" s="85"/>
      <c r="N2754" s="85"/>
      <c r="O2754" s="85"/>
      <c r="P2754" s="85"/>
      <c r="Q2754" s="32">
        <f t="shared" si="42"/>
        <v>77.81</v>
      </c>
    </row>
    <row r="2755" spans="1:17" x14ac:dyDescent="0.25">
      <c r="A2755" s="83" t="s">
        <v>10423</v>
      </c>
      <c r="B2755" s="84" t="s">
        <v>18129</v>
      </c>
      <c r="C2755" s="7">
        <v>1185</v>
      </c>
      <c r="D2755" s="7">
        <v>17</v>
      </c>
      <c r="E2755" s="1">
        <v>4031.18</v>
      </c>
      <c r="F2755" s="1">
        <v>129.06</v>
      </c>
      <c r="G2755" s="1">
        <v>180.84</v>
      </c>
      <c r="H2755" s="1">
        <v>75.39</v>
      </c>
      <c r="I2755" s="6">
        <v>385.29</v>
      </c>
      <c r="J2755" s="86"/>
      <c r="K2755" s="86"/>
      <c r="L2755" s="85"/>
      <c r="M2755" s="85"/>
      <c r="N2755" s="85"/>
      <c r="O2755" s="85"/>
      <c r="P2755" s="85"/>
      <c r="Q2755" s="32">
        <f t="shared" si="42"/>
        <v>385.29</v>
      </c>
    </row>
    <row r="2756" spans="1:17" x14ac:dyDescent="0.25">
      <c r="A2756" s="83" t="s">
        <v>10424</v>
      </c>
      <c r="B2756" s="84" t="s">
        <v>18130</v>
      </c>
      <c r="C2756" s="7">
        <v>1036</v>
      </c>
      <c r="D2756" s="7">
        <v>9</v>
      </c>
      <c r="E2756" s="1">
        <v>1947</v>
      </c>
      <c r="F2756" s="1">
        <v>112.83</v>
      </c>
      <c r="G2756" s="1">
        <v>95.74</v>
      </c>
      <c r="H2756" s="1">
        <v>36.42</v>
      </c>
      <c r="I2756" s="6">
        <v>244.99</v>
      </c>
      <c r="J2756" s="86"/>
      <c r="K2756" s="86"/>
      <c r="L2756" s="85"/>
      <c r="M2756" s="85"/>
      <c r="N2756" s="85"/>
      <c r="O2756" s="85"/>
      <c r="P2756" s="85"/>
      <c r="Q2756" s="32">
        <f t="shared" si="42"/>
        <v>244.99</v>
      </c>
    </row>
    <row r="2757" spans="1:17" x14ac:dyDescent="0.25">
      <c r="A2757" s="83" t="s">
        <v>10425</v>
      </c>
      <c r="B2757" s="84" t="s">
        <v>18131</v>
      </c>
      <c r="C2757" s="7">
        <v>14348</v>
      </c>
      <c r="D2757" s="7">
        <v>140</v>
      </c>
      <c r="E2757" s="1">
        <v>46527.92</v>
      </c>
      <c r="F2757" s="1">
        <v>1562.7</v>
      </c>
      <c r="G2757" s="1">
        <v>1489.26</v>
      </c>
      <c r="H2757" s="1">
        <v>870.21</v>
      </c>
      <c r="I2757" s="6">
        <v>3922.17</v>
      </c>
      <c r="J2757" s="86"/>
      <c r="K2757" s="86"/>
      <c r="L2757" s="85"/>
      <c r="M2757" s="85"/>
      <c r="N2757" s="85"/>
      <c r="O2757" s="85"/>
      <c r="P2757" s="85"/>
      <c r="Q2757" s="32">
        <f t="shared" si="42"/>
        <v>3922.17</v>
      </c>
    </row>
    <row r="2758" spans="1:17" x14ac:dyDescent="0.25">
      <c r="A2758" s="83" t="s">
        <v>10426</v>
      </c>
      <c r="B2758" s="84" t="s">
        <v>18132</v>
      </c>
      <c r="C2758" s="7">
        <v>1185</v>
      </c>
      <c r="D2758" s="7">
        <v>7</v>
      </c>
      <c r="E2758" s="1">
        <v>1551.34</v>
      </c>
      <c r="F2758" s="1">
        <v>129.06</v>
      </c>
      <c r="G2758" s="1">
        <v>74.459999999999994</v>
      </c>
      <c r="H2758" s="1">
        <v>29.02</v>
      </c>
      <c r="I2758" s="6">
        <v>232.54</v>
      </c>
      <c r="J2758" s="86"/>
      <c r="K2758" s="86"/>
      <c r="L2758" s="85"/>
      <c r="M2758" s="85"/>
      <c r="N2758" s="85"/>
      <c r="O2758" s="85"/>
      <c r="P2758" s="85"/>
      <c r="Q2758" s="32">
        <f t="shared" si="42"/>
        <v>232.54</v>
      </c>
    </row>
    <row r="2759" spans="1:17" x14ac:dyDescent="0.25">
      <c r="A2759" s="83" t="s">
        <v>10427</v>
      </c>
      <c r="B2759" s="84" t="s">
        <v>18133</v>
      </c>
      <c r="C2759" s="7">
        <v>5784</v>
      </c>
      <c r="D2759" s="7">
        <v>39</v>
      </c>
      <c r="E2759" s="1">
        <v>9663.2800000000007</v>
      </c>
      <c r="F2759" s="1">
        <v>629.96</v>
      </c>
      <c r="G2759" s="1">
        <v>414.86</v>
      </c>
      <c r="H2759" s="1">
        <v>180.73</v>
      </c>
      <c r="I2759" s="6">
        <v>1225.55</v>
      </c>
      <c r="J2759" s="86"/>
      <c r="K2759" s="86"/>
      <c r="L2759" s="85"/>
      <c r="M2759" s="85"/>
      <c r="N2759" s="85"/>
      <c r="O2759" s="85"/>
      <c r="P2759" s="85"/>
      <c r="Q2759" s="32">
        <f t="shared" si="42"/>
        <v>1225.55</v>
      </c>
    </row>
    <row r="2760" spans="1:17" x14ac:dyDescent="0.25">
      <c r="A2760" s="83" t="s">
        <v>10428</v>
      </c>
      <c r="B2760" s="84" t="s">
        <v>18134</v>
      </c>
      <c r="C2760" s="7">
        <v>1011</v>
      </c>
      <c r="D2760" s="7">
        <v>8</v>
      </c>
      <c r="E2760" s="1">
        <v>2384.2199999999998</v>
      </c>
      <c r="F2760" s="1">
        <v>110.11</v>
      </c>
      <c r="G2760" s="1">
        <v>85.1</v>
      </c>
      <c r="H2760" s="1">
        <v>44.59</v>
      </c>
      <c r="I2760" s="6">
        <v>239.8</v>
      </c>
      <c r="J2760" s="86"/>
      <c r="K2760" s="86"/>
      <c r="L2760" s="85"/>
      <c r="M2760" s="85"/>
      <c r="N2760" s="85"/>
      <c r="O2760" s="85"/>
      <c r="P2760" s="85"/>
      <c r="Q2760" s="32">
        <f t="shared" si="42"/>
        <v>239.8</v>
      </c>
    </row>
    <row r="2761" spans="1:17" x14ac:dyDescent="0.25">
      <c r="A2761" s="83" t="s">
        <v>10429</v>
      </c>
      <c r="B2761" s="84" t="s">
        <v>18135</v>
      </c>
      <c r="C2761" s="7">
        <v>6982</v>
      </c>
      <c r="D2761" s="7">
        <v>54</v>
      </c>
      <c r="E2761" s="1">
        <v>18764.73</v>
      </c>
      <c r="F2761" s="1">
        <v>760.44</v>
      </c>
      <c r="G2761" s="1">
        <v>574.42999999999995</v>
      </c>
      <c r="H2761" s="1">
        <v>350.95</v>
      </c>
      <c r="I2761" s="6">
        <v>1685.82</v>
      </c>
      <c r="J2761" s="86"/>
      <c r="K2761" s="86"/>
      <c r="L2761" s="85"/>
      <c r="M2761" s="85"/>
      <c r="N2761" s="85"/>
      <c r="O2761" s="85"/>
      <c r="P2761" s="85"/>
      <c r="Q2761" s="32">
        <f t="shared" si="42"/>
        <v>1685.82</v>
      </c>
    </row>
    <row r="2762" spans="1:17" x14ac:dyDescent="0.25">
      <c r="A2762" s="83" t="s">
        <v>10430</v>
      </c>
      <c r="B2762" s="84" t="s">
        <v>18136</v>
      </c>
      <c r="C2762" s="7">
        <v>8694</v>
      </c>
      <c r="D2762" s="7">
        <v>72</v>
      </c>
      <c r="E2762" s="1">
        <v>50126.59</v>
      </c>
      <c r="F2762" s="1">
        <v>946.9</v>
      </c>
      <c r="G2762" s="1">
        <v>765.91</v>
      </c>
      <c r="H2762" s="1">
        <v>937.51</v>
      </c>
      <c r="I2762" s="6">
        <v>2650.32</v>
      </c>
      <c r="J2762" s="86"/>
      <c r="K2762" s="86"/>
      <c r="L2762" s="85"/>
      <c r="M2762" s="85"/>
      <c r="N2762" s="85"/>
      <c r="O2762" s="85"/>
      <c r="P2762" s="85"/>
      <c r="Q2762" s="32">
        <f t="shared" si="42"/>
        <v>2650.32</v>
      </c>
    </row>
    <row r="2763" spans="1:17" x14ac:dyDescent="0.25">
      <c r="A2763" s="83" t="s">
        <v>10431</v>
      </c>
      <c r="B2763" s="84" t="s">
        <v>18137</v>
      </c>
      <c r="C2763" s="7">
        <v>317</v>
      </c>
      <c r="D2763" s="7">
        <v>4</v>
      </c>
      <c r="E2763" s="1">
        <v>18484.28</v>
      </c>
      <c r="F2763" s="1">
        <v>34.53</v>
      </c>
      <c r="G2763" s="1">
        <v>42.55</v>
      </c>
      <c r="H2763" s="1">
        <v>345.71</v>
      </c>
      <c r="I2763" s="6">
        <v>422.79</v>
      </c>
      <c r="J2763" s="86"/>
      <c r="K2763" s="86"/>
      <c r="L2763" s="85"/>
      <c r="M2763" s="85"/>
      <c r="N2763" s="85"/>
      <c r="O2763" s="85"/>
      <c r="P2763" s="85"/>
      <c r="Q2763" s="32">
        <f t="shared" si="42"/>
        <v>422.79</v>
      </c>
    </row>
    <row r="2764" spans="1:17" x14ac:dyDescent="0.25">
      <c r="A2764" s="83" t="s">
        <v>10432</v>
      </c>
      <c r="B2764" s="84" t="s">
        <v>18138</v>
      </c>
      <c r="C2764" s="7">
        <v>1138</v>
      </c>
      <c r="D2764" s="7">
        <v>4</v>
      </c>
      <c r="E2764" s="1">
        <v>1520.53</v>
      </c>
      <c r="F2764" s="1">
        <v>123.94</v>
      </c>
      <c r="G2764" s="1">
        <v>42.55</v>
      </c>
      <c r="H2764" s="1">
        <v>28.44</v>
      </c>
      <c r="I2764" s="6">
        <v>194.93</v>
      </c>
      <c r="J2764" s="86"/>
      <c r="K2764" s="86"/>
      <c r="L2764" s="85"/>
      <c r="M2764" s="85"/>
      <c r="N2764" s="85"/>
      <c r="O2764" s="85"/>
      <c r="P2764" s="85"/>
      <c r="Q2764" s="32">
        <f t="shared" si="42"/>
        <v>194.93</v>
      </c>
    </row>
    <row r="2765" spans="1:17" x14ac:dyDescent="0.25">
      <c r="A2765" s="83" t="s">
        <v>10433</v>
      </c>
      <c r="B2765" s="84" t="s">
        <v>18139</v>
      </c>
      <c r="C2765" s="7">
        <v>11492</v>
      </c>
      <c r="D2765" s="7">
        <v>307</v>
      </c>
      <c r="E2765" s="1">
        <v>239109.37</v>
      </c>
      <c r="F2765" s="1">
        <v>1251.6400000000001</v>
      </c>
      <c r="G2765" s="1">
        <v>3265.75</v>
      </c>
      <c r="H2765" s="1">
        <v>4472.04</v>
      </c>
      <c r="I2765" s="6">
        <v>8989.43</v>
      </c>
      <c r="J2765" s="86"/>
      <c r="K2765" s="86"/>
      <c r="L2765" s="85"/>
      <c r="M2765" s="85"/>
      <c r="N2765" s="85"/>
      <c r="O2765" s="85"/>
      <c r="P2765" s="85"/>
      <c r="Q2765" s="32">
        <f t="shared" si="42"/>
        <v>8989.43</v>
      </c>
    </row>
    <row r="2766" spans="1:17" x14ac:dyDescent="0.25">
      <c r="A2766" s="83" t="s">
        <v>10434</v>
      </c>
      <c r="B2766" s="84" t="s">
        <v>18140</v>
      </c>
      <c r="C2766" s="7">
        <v>1167</v>
      </c>
      <c r="D2766" s="7">
        <v>7</v>
      </c>
      <c r="E2766" s="1">
        <v>1237.06</v>
      </c>
      <c r="F2766" s="1">
        <v>127.1</v>
      </c>
      <c r="G2766" s="1">
        <v>74.459999999999994</v>
      </c>
      <c r="H2766" s="1">
        <v>23.14</v>
      </c>
      <c r="I2766" s="6">
        <v>224.7</v>
      </c>
      <c r="J2766" s="86"/>
      <c r="K2766" s="86"/>
      <c r="L2766" s="85"/>
      <c r="M2766" s="85"/>
      <c r="N2766" s="85"/>
      <c r="O2766" s="85"/>
      <c r="P2766" s="85"/>
      <c r="Q2766" s="32">
        <f t="shared" ref="Q2766:Q2829" si="43">P2766+I2766</f>
        <v>224.7</v>
      </c>
    </row>
    <row r="2767" spans="1:17" x14ac:dyDescent="0.25">
      <c r="A2767" s="83" t="s">
        <v>10435</v>
      </c>
      <c r="B2767" s="84" t="s">
        <v>18141</v>
      </c>
      <c r="C2767" s="7">
        <v>1490</v>
      </c>
      <c r="D2767" s="7">
        <v>9</v>
      </c>
      <c r="E2767" s="1">
        <v>8066.7</v>
      </c>
      <c r="F2767" s="1">
        <v>162.28</v>
      </c>
      <c r="G2767" s="1">
        <v>95.74</v>
      </c>
      <c r="H2767" s="1">
        <v>150.87</v>
      </c>
      <c r="I2767" s="6">
        <v>408.89</v>
      </c>
      <c r="J2767" s="86"/>
      <c r="K2767" s="86"/>
      <c r="L2767" s="85"/>
      <c r="M2767" s="85"/>
      <c r="N2767" s="85"/>
      <c r="O2767" s="85"/>
      <c r="P2767" s="85"/>
      <c r="Q2767" s="32">
        <f t="shared" si="43"/>
        <v>408.89</v>
      </c>
    </row>
    <row r="2768" spans="1:17" x14ac:dyDescent="0.25">
      <c r="A2768" s="83" t="s">
        <v>10436</v>
      </c>
      <c r="B2768" s="84" t="s">
        <v>18142</v>
      </c>
      <c r="C2768" s="7">
        <v>9894</v>
      </c>
      <c r="D2768" s="7">
        <v>82</v>
      </c>
      <c r="E2768" s="1">
        <v>34192.120000000003</v>
      </c>
      <c r="F2768" s="1">
        <v>1077.5999999999999</v>
      </c>
      <c r="G2768" s="1">
        <v>872.29</v>
      </c>
      <c r="H2768" s="1">
        <v>639.5</v>
      </c>
      <c r="I2768" s="6">
        <v>2589.39</v>
      </c>
      <c r="J2768" s="86"/>
      <c r="K2768" s="86"/>
      <c r="L2768" s="85"/>
      <c r="M2768" s="85"/>
      <c r="N2768" s="85"/>
      <c r="O2768" s="85"/>
      <c r="P2768" s="85"/>
      <c r="Q2768" s="32">
        <f t="shared" si="43"/>
        <v>2589.39</v>
      </c>
    </row>
    <row r="2769" spans="1:17" x14ac:dyDescent="0.25">
      <c r="A2769" s="83" t="s">
        <v>10437</v>
      </c>
      <c r="B2769" s="84" t="s">
        <v>18143</v>
      </c>
      <c r="C2769" s="7">
        <v>1103</v>
      </c>
      <c r="D2769" s="7">
        <v>13</v>
      </c>
      <c r="E2769" s="1">
        <v>9474.48</v>
      </c>
      <c r="F2769" s="1">
        <v>120.14</v>
      </c>
      <c r="G2769" s="1">
        <v>138.29</v>
      </c>
      <c r="H2769" s="1">
        <v>177.2</v>
      </c>
      <c r="I2769" s="6">
        <v>435.63</v>
      </c>
      <c r="J2769" s="86"/>
      <c r="K2769" s="86"/>
      <c r="L2769" s="85"/>
      <c r="M2769" s="85"/>
      <c r="N2769" s="85"/>
      <c r="O2769" s="85"/>
      <c r="P2769" s="85"/>
      <c r="Q2769" s="32">
        <f t="shared" si="43"/>
        <v>435.63</v>
      </c>
    </row>
    <row r="2770" spans="1:17" x14ac:dyDescent="0.25">
      <c r="A2770" s="83" t="s">
        <v>10438</v>
      </c>
      <c r="B2770" s="84" t="s">
        <v>18144</v>
      </c>
      <c r="C2770" s="7">
        <v>263</v>
      </c>
      <c r="D2770" s="7">
        <v>1</v>
      </c>
      <c r="E2770" s="1">
        <v>37.32</v>
      </c>
      <c r="F2770" s="1">
        <v>28.65</v>
      </c>
      <c r="G2770" s="1">
        <v>10.64</v>
      </c>
      <c r="H2770" s="1">
        <v>0.7</v>
      </c>
      <c r="I2770" s="6">
        <v>39.99</v>
      </c>
      <c r="J2770" s="86"/>
      <c r="K2770" s="86"/>
      <c r="L2770" s="85"/>
      <c r="M2770" s="85"/>
      <c r="N2770" s="85"/>
      <c r="O2770" s="85"/>
      <c r="P2770" s="85"/>
      <c r="Q2770" s="32">
        <f t="shared" si="43"/>
        <v>39.99</v>
      </c>
    </row>
    <row r="2771" spans="1:17" x14ac:dyDescent="0.25">
      <c r="A2771" s="83" t="s">
        <v>10439</v>
      </c>
      <c r="B2771" s="84" t="s">
        <v>18145</v>
      </c>
      <c r="C2771" s="7">
        <v>1722</v>
      </c>
      <c r="D2771" s="7">
        <v>18</v>
      </c>
      <c r="E2771" s="1">
        <v>3493.36</v>
      </c>
      <c r="F2771" s="1">
        <v>187.55</v>
      </c>
      <c r="G2771" s="1">
        <v>191.48</v>
      </c>
      <c r="H2771" s="1">
        <v>65.34</v>
      </c>
      <c r="I2771" s="6">
        <v>444.37</v>
      </c>
      <c r="J2771" s="86"/>
      <c r="K2771" s="86"/>
      <c r="L2771" s="85"/>
      <c r="M2771" s="85"/>
      <c r="N2771" s="85"/>
      <c r="O2771" s="85"/>
      <c r="P2771" s="85"/>
      <c r="Q2771" s="32">
        <f t="shared" si="43"/>
        <v>444.37</v>
      </c>
    </row>
    <row r="2772" spans="1:17" x14ac:dyDescent="0.25">
      <c r="A2772" s="83" t="s">
        <v>10440</v>
      </c>
      <c r="B2772" s="84" t="s">
        <v>18146</v>
      </c>
      <c r="C2772" s="7">
        <v>368</v>
      </c>
      <c r="D2772" s="7">
        <v>2</v>
      </c>
      <c r="E2772" s="1">
        <v>116.41</v>
      </c>
      <c r="F2772" s="1">
        <v>40.08</v>
      </c>
      <c r="G2772" s="1">
        <v>21.27</v>
      </c>
      <c r="H2772" s="1">
        <v>2.1800000000000002</v>
      </c>
      <c r="I2772" s="6">
        <v>63.53</v>
      </c>
      <c r="J2772" s="86"/>
      <c r="K2772" s="86"/>
      <c r="L2772" s="85"/>
      <c r="M2772" s="85"/>
      <c r="N2772" s="85"/>
      <c r="O2772" s="85"/>
      <c r="P2772" s="85"/>
      <c r="Q2772" s="32">
        <f t="shared" si="43"/>
        <v>63.53</v>
      </c>
    </row>
    <row r="2773" spans="1:17" x14ac:dyDescent="0.25">
      <c r="A2773" s="83" t="s">
        <v>10441</v>
      </c>
      <c r="B2773" s="84" t="s">
        <v>18147</v>
      </c>
      <c r="C2773" s="7">
        <v>2238</v>
      </c>
      <c r="D2773" s="7">
        <v>26</v>
      </c>
      <c r="E2773" s="1">
        <v>10216.700000000001</v>
      </c>
      <c r="F2773" s="1">
        <v>243.75</v>
      </c>
      <c r="G2773" s="1">
        <v>276.58</v>
      </c>
      <c r="H2773" s="1">
        <v>191.08</v>
      </c>
      <c r="I2773" s="6">
        <v>711.41</v>
      </c>
      <c r="J2773" s="86"/>
      <c r="K2773" s="86"/>
      <c r="L2773" s="85"/>
      <c r="M2773" s="85"/>
      <c r="N2773" s="85"/>
      <c r="O2773" s="85"/>
      <c r="P2773" s="85"/>
      <c r="Q2773" s="32">
        <f t="shared" si="43"/>
        <v>711.41</v>
      </c>
    </row>
    <row r="2774" spans="1:17" x14ac:dyDescent="0.25">
      <c r="A2774" s="83" t="s">
        <v>10442</v>
      </c>
      <c r="B2774" s="84" t="s">
        <v>18148</v>
      </c>
      <c r="C2774" s="7">
        <v>5466</v>
      </c>
      <c r="D2774" s="7">
        <v>165</v>
      </c>
      <c r="E2774" s="1">
        <v>88896.68</v>
      </c>
      <c r="F2774" s="1">
        <v>595.33000000000004</v>
      </c>
      <c r="G2774" s="1">
        <v>1755.21</v>
      </c>
      <c r="H2774" s="1">
        <v>1662.62</v>
      </c>
      <c r="I2774" s="6">
        <v>4013.16</v>
      </c>
      <c r="J2774" s="86"/>
      <c r="K2774" s="86"/>
      <c r="L2774" s="85"/>
      <c r="M2774" s="85"/>
      <c r="N2774" s="85"/>
      <c r="O2774" s="85"/>
      <c r="P2774" s="85"/>
      <c r="Q2774" s="32">
        <f t="shared" si="43"/>
        <v>4013.16</v>
      </c>
    </row>
    <row r="2775" spans="1:17" x14ac:dyDescent="0.25">
      <c r="A2775" s="83" t="s">
        <v>10443</v>
      </c>
      <c r="B2775" s="84" t="s">
        <v>18149</v>
      </c>
      <c r="C2775" s="7">
        <v>2306</v>
      </c>
      <c r="D2775" s="7">
        <v>18</v>
      </c>
      <c r="E2775" s="1">
        <v>11240.07</v>
      </c>
      <c r="F2775" s="1">
        <v>251.16</v>
      </c>
      <c r="G2775" s="1">
        <v>191.48</v>
      </c>
      <c r="H2775" s="1">
        <v>210.22</v>
      </c>
      <c r="I2775" s="6">
        <v>652.86</v>
      </c>
      <c r="J2775" s="86"/>
      <c r="K2775" s="86"/>
      <c r="L2775" s="85"/>
      <c r="M2775" s="85"/>
      <c r="N2775" s="85"/>
      <c r="O2775" s="85"/>
      <c r="P2775" s="85"/>
      <c r="Q2775" s="32">
        <f t="shared" si="43"/>
        <v>652.86</v>
      </c>
    </row>
    <row r="2776" spans="1:17" x14ac:dyDescent="0.25">
      <c r="A2776" s="83" t="s">
        <v>10444</v>
      </c>
      <c r="B2776" s="84" t="s">
        <v>18150</v>
      </c>
      <c r="C2776" s="7">
        <v>947</v>
      </c>
      <c r="D2776" s="7">
        <v>4</v>
      </c>
      <c r="E2776" s="1">
        <v>808.65</v>
      </c>
      <c r="F2776" s="1">
        <v>103.14</v>
      </c>
      <c r="G2776" s="1">
        <v>42.55</v>
      </c>
      <c r="H2776" s="1">
        <v>15.13</v>
      </c>
      <c r="I2776" s="6">
        <v>160.82</v>
      </c>
      <c r="J2776" s="86"/>
      <c r="K2776" s="86"/>
      <c r="L2776" s="85"/>
      <c r="M2776" s="85"/>
      <c r="N2776" s="85"/>
      <c r="O2776" s="85"/>
      <c r="P2776" s="85"/>
      <c r="Q2776" s="32">
        <f t="shared" si="43"/>
        <v>160.82</v>
      </c>
    </row>
    <row r="2777" spans="1:17" x14ac:dyDescent="0.25">
      <c r="A2777" s="83" t="s">
        <v>10445</v>
      </c>
      <c r="B2777" s="84" t="s">
        <v>18151</v>
      </c>
      <c r="C2777" s="7">
        <v>382</v>
      </c>
      <c r="D2777" s="7">
        <v>5</v>
      </c>
      <c r="E2777" s="1">
        <v>1209.3</v>
      </c>
      <c r="F2777" s="1">
        <v>41.61</v>
      </c>
      <c r="G2777" s="1">
        <v>53.19</v>
      </c>
      <c r="H2777" s="1">
        <v>22.62</v>
      </c>
      <c r="I2777" s="6">
        <v>117.42</v>
      </c>
      <c r="J2777" s="86"/>
      <c r="K2777" s="86"/>
      <c r="L2777" s="85"/>
      <c r="M2777" s="85"/>
      <c r="N2777" s="85"/>
      <c r="O2777" s="85"/>
      <c r="P2777" s="85"/>
      <c r="Q2777" s="32">
        <f t="shared" si="43"/>
        <v>117.42</v>
      </c>
    </row>
    <row r="2778" spans="1:17" x14ac:dyDescent="0.25">
      <c r="A2778" s="83" t="s">
        <v>10446</v>
      </c>
      <c r="B2778" s="84" t="s">
        <v>18152</v>
      </c>
      <c r="C2778" s="7">
        <v>2621</v>
      </c>
      <c r="D2778" s="7">
        <v>13</v>
      </c>
      <c r="E2778" s="1">
        <v>3189</v>
      </c>
      <c r="F2778" s="1">
        <v>285.45999999999998</v>
      </c>
      <c r="G2778" s="1">
        <v>138.29</v>
      </c>
      <c r="H2778" s="1">
        <v>59.64</v>
      </c>
      <c r="I2778" s="6">
        <v>483.39</v>
      </c>
      <c r="J2778" s="86"/>
      <c r="K2778" s="86"/>
      <c r="L2778" s="85"/>
      <c r="M2778" s="85"/>
      <c r="N2778" s="85"/>
      <c r="O2778" s="85"/>
      <c r="P2778" s="85"/>
      <c r="Q2778" s="32">
        <f t="shared" si="43"/>
        <v>483.39</v>
      </c>
    </row>
    <row r="2779" spans="1:17" x14ac:dyDescent="0.25">
      <c r="A2779" s="83" t="s">
        <v>10447</v>
      </c>
      <c r="B2779" s="84" t="s">
        <v>18153</v>
      </c>
      <c r="C2779" s="7">
        <v>12513</v>
      </c>
      <c r="D2779" s="7">
        <v>101</v>
      </c>
      <c r="E2779" s="1">
        <v>31722.49</v>
      </c>
      <c r="F2779" s="1">
        <v>1362.85</v>
      </c>
      <c r="G2779" s="1">
        <v>1074.4000000000001</v>
      </c>
      <c r="H2779" s="1">
        <v>593.29999999999995</v>
      </c>
      <c r="I2779" s="6">
        <v>3030.55</v>
      </c>
      <c r="J2779" s="86"/>
      <c r="K2779" s="86"/>
      <c r="L2779" s="85"/>
      <c r="M2779" s="85"/>
      <c r="N2779" s="85"/>
      <c r="O2779" s="85"/>
      <c r="P2779" s="85"/>
      <c r="Q2779" s="32">
        <f t="shared" si="43"/>
        <v>3030.55</v>
      </c>
    </row>
    <row r="2780" spans="1:17" x14ac:dyDescent="0.25">
      <c r="A2780" s="83" t="s">
        <v>10448</v>
      </c>
      <c r="B2780" s="84" t="s">
        <v>18154</v>
      </c>
      <c r="C2780" s="7">
        <v>531</v>
      </c>
      <c r="D2780" s="7">
        <v>2</v>
      </c>
      <c r="E2780" s="1">
        <v>373.22</v>
      </c>
      <c r="F2780" s="1">
        <v>57.83</v>
      </c>
      <c r="G2780" s="1">
        <v>21.27</v>
      </c>
      <c r="H2780" s="1">
        <v>6.98</v>
      </c>
      <c r="I2780" s="6">
        <v>86.08</v>
      </c>
      <c r="J2780" s="86"/>
      <c r="K2780" s="86"/>
      <c r="L2780" s="85"/>
      <c r="M2780" s="85"/>
      <c r="N2780" s="85"/>
      <c r="O2780" s="85"/>
      <c r="P2780" s="85"/>
      <c r="Q2780" s="32">
        <f t="shared" si="43"/>
        <v>86.08</v>
      </c>
    </row>
    <row r="2781" spans="1:17" x14ac:dyDescent="0.25">
      <c r="A2781" s="83" t="s">
        <v>10449</v>
      </c>
      <c r="B2781" s="84" t="s">
        <v>18155</v>
      </c>
      <c r="C2781" s="7">
        <v>15222</v>
      </c>
      <c r="D2781" s="7">
        <v>200</v>
      </c>
      <c r="E2781" s="1">
        <v>77457.91</v>
      </c>
      <c r="F2781" s="1">
        <v>1657.9</v>
      </c>
      <c r="G2781" s="1">
        <v>2127.52</v>
      </c>
      <c r="H2781" s="1">
        <v>1448.69</v>
      </c>
      <c r="I2781" s="6">
        <v>5234.1099999999997</v>
      </c>
      <c r="J2781" s="86"/>
      <c r="K2781" s="86"/>
      <c r="L2781" s="85"/>
      <c r="M2781" s="85"/>
      <c r="N2781" s="85"/>
      <c r="O2781" s="85"/>
      <c r="P2781" s="85"/>
      <c r="Q2781" s="32">
        <f t="shared" si="43"/>
        <v>5234.1099999999997</v>
      </c>
    </row>
    <row r="2782" spans="1:17" x14ac:dyDescent="0.25">
      <c r="A2782" s="83" t="s">
        <v>10450</v>
      </c>
      <c r="B2782" s="84" t="s">
        <v>18156</v>
      </c>
      <c r="C2782" s="7">
        <v>264</v>
      </c>
      <c r="D2782" s="7">
        <v>1</v>
      </c>
      <c r="E2782" s="1">
        <v>37.32</v>
      </c>
      <c r="F2782" s="1">
        <v>28.75</v>
      </c>
      <c r="G2782" s="1">
        <v>10.64</v>
      </c>
      <c r="H2782" s="1">
        <v>0.7</v>
      </c>
      <c r="I2782" s="6">
        <v>40.090000000000003</v>
      </c>
      <c r="J2782" s="86"/>
      <c r="K2782" s="86"/>
      <c r="L2782" s="85"/>
      <c r="M2782" s="85"/>
      <c r="N2782" s="85"/>
      <c r="O2782" s="85"/>
      <c r="P2782" s="85"/>
      <c r="Q2782" s="32">
        <f t="shared" si="43"/>
        <v>40.090000000000003</v>
      </c>
    </row>
    <row r="2783" spans="1:17" x14ac:dyDescent="0.25">
      <c r="A2783" s="83" t="s">
        <v>10451</v>
      </c>
      <c r="B2783" s="84" t="s">
        <v>18157</v>
      </c>
      <c r="C2783" s="7">
        <v>527</v>
      </c>
      <c r="D2783" s="7">
        <v>5</v>
      </c>
      <c r="E2783" s="1">
        <v>578.5</v>
      </c>
      <c r="F2783" s="1">
        <v>57.4</v>
      </c>
      <c r="G2783" s="1">
        <v>53.19</v>
      </c>
      <c r="H2783" s="1">
        <v>10.82</v>
      </c>
      <c r="I2783" s="6">
        <v>121.41</v>
      </c>
      <c r="J2783" s="86"/>
      <c r="K2783" s="86"/>
      <c r="L2783" s="85"/>
      <c r="M2783" s="85"/>
      <c r="N2783" s="85"/>
      <c r="O2783" s="85"/>
      <c r="P2783" s="85"/>
      <c r="Q2783" s="32">
        <f t="shared" si="43"/>
        <v>121.41</v>
      </c>
    </row>
    <row r="2784" spans="1:17" x14ac:dyDescent="0.25">
      <c r="A2784" s="83" t="s">
        <v>10452</v>
      </c>
      <c r="B2784" s="84" t="s">
        <v>18158</v>
      </c>
      <c r="C2784" s="7">
        <v>716</v>
      </c>
      <c r="D2784" s="7">
        <v>8</v>
      </c>
      <c r="E2784" s="1">
        <v>2141.87</v>
      </c>
      <c r="F2784" s="1">
        <v>77.98</v>
      </c>
      <c r="G2784" s="1">
        <v>85.1</v>
      </c>
      <c r="H2784" s="1">
        <v>40.06</v>
      </c>
      <c r="I2784" s="6">
        <v>203.14</v>
      </c>
      <c r="J2784" s="86"/>
      <c r="K2784" s="86"/>
      <c r="L2784" s="85"/>
      <c r="M2784" s="85"/>
      <c r="N2784" s="85"/>
      <c r="O2784" s="85"/>
      <c r="P2784" s="85"/>
      <c r="Q2784" s="32">
        <f t="shared" si="43"/>
        <v>203.14</v>
      </c>
    </row>
    <row r="2785" spans="1:17" x14ac:dyDescent="0.25">
      <c r="A2785" s="83" t="s">
        <v>10453</v>
      </c>
      <c r="B2785" s="84" t="s">
        <v>18159</v>
      </c>
      <c r="C2785" s="7">
        <v>625</v>
      </c>
      <c r="D2785" s="7">
        <v>4</v>
      </c>
      <c r="E2785" s="1">
        <v>645.44000000000005</v>
      </c>
      <c r="F2785" s="1">
        <v>68.069999999999993</v>
      </c>
      <c r="G2785" s="1">
        <v>42.55</v>
      </c>
      <c r="H2785" s="1">
        <v>12.07</v>
      </c>
      <c r="I2785" s="6">
        <v>122.69</v>
      </c>
      <c r="J2785" s="86"/>
      <c r="K2785" s="86"/>
      <c r="L2785" s="85"/>
      <c r="M2785" s="85"/>
      <c r="N2785" s="85"/>
      <c r="O2785" s="85"/>
      <c r="P2785" s="85"/>
      <c r="Q2785" s="32">
        <f t="shared" si="43"/>
        <v>122.69</v>
      </c>
    </row>
    <row r="2786" spans="1:17" x14ac:dyDescent="0.25">
      <c r="A2786" s="83" t="s">
        <v>10454</v>
      </c>
      <c r="B2786" s="84" t="s">
        <v>18160</v>
      </c>
      <c r="C2786" s="7">
        <v>736</v>
      </c>
      <c r="D2786" s="7">
        <v>17</v>
      </c>
      <c r="E2786" s="1">
        <v>3742.19</v>
      </c>
      <c r="F2786" s="1">
        <v>80.16</v>
      </c>
      <c r="G2786" s="1">
        <v>180.84</v>
      </c>
      <c r="H2786" s="1">
        <v>69.989999999999995</v>
      </c>
      <c r="I2786" s="6">
        <v>330.99</v>
      </c>
      <c r="J2786" s="86"/>
      <c r="K2786" s="86"/>
      <c r="L2786" s="85"/>
      <c r="M2786" s="85"/>
      <c r="N2786" s="85"/>
      <c r="O2786" s="85"/>
      <c r="P2786" s="85"/>
      <c r="Q2786" s="32">
        <f t="shared" si="43"/>
        <v>330.99</v>
      </c>
    </row>
    <row r="2787" spans="1:17" x14ac:dyDescent="0.25">
      <c r="A2787" s="83" t="s">
        <v>10455</v>
      </c>
      <c r="B2787" s="84" t="s">
        <v>18161</v>
      </c>
      <c r="C2787" s="7">
        <v>232</v>
      </c>
      <c r="D2787" s="7">
        <v>0</v>
      </c>
      <c r="E2787" s="1">
        <v>0</v>
      </c>
      <c r="F2787" s="1">
        <v>25.27</v>
      </c>
      <c r="G2787" s="1">
        <v>0</v>
      </c>
      <c r="H2787" s="1">
        <v>0</v>
      </c>
      <c r="I2787" s="6">
        <v>25.27</v>
      </c>
      <c r="J2787" s="86"/>
      <c r="K2787" s="86"/>
      <c r="L2787" s="85"/>
      <c r="M2787" s="85"/>
      <c r="N2787" s="85"/>
      <c r="O2787" s="85"/>
      <c r="P2787" s="85"/>
      <c r="Q2787" s="32">
        <f t="shared" si="43"/>
        <v>25.27</v>
      </c>
    </row>
    <row r="2788" spans="1:17" x14ac:dyDescent="0.25">
      <c r="A2788" s="83" t="s">
        <v>10456</v>
      </c>
      <c r="B2788" s="84" t="s">
        <v>18162</v>
      </c>
      <c r="C2788" s="7">
        <v>2517</v>
      </c>
      <c r="D2788" s="7">
        <v>20</v>
      </c>
      <c r="E2788" s="1">
        <v>5159.13</v>
      </c>
      <c r="F2788" s="1">
        <v>274.14</v>
      </c>
      <c r="G2788" s="1">
        <v>212.75</v>
      </c>
      <c r="H2788" s="1">
        <v>96.49</v>
      </c>
      <c r="I2788" s="6">
        <v>583.38</v>
      </c>
      <c r="J2788" s="86"/>
      <c r="K2788" s="86"/>
      <c r="L2788" s="85"/>
      <c r="M2788" s="85"/>
      <c r="N2788" s="85"/>
      <c r="O2788" s="85"/>
      <c r="P2788" s="85"/>
      <c r="Q2788" s="32">
        <f t="shared" si="43"/>
        <v>583.38</v>
      </c>
    </row>
    <row r="2789" spans="1:17" x14ac:dyDescent="0.25">
      <c r="A2789" s="83" t="s">
        <v>10457</v>
      </c>
      <c r="B2789" s="84" t="s">
        <v>18163</v>
      </c>
      <c r="C2789" s="7">
        <v>677</v>
      </c>
      <c r="D2789" s="7">
        <v>10</v>
      </c>
      <c r="E2789" s="1">
        <v>1656.22</v>
      </c>
      <c r="F2789" s="1">
        <v>73.739999999999995</v>
      </c>
      <c r="G2789" s="1">
        <v>106.38</v>
      </c>
      <c r="H2789" s="1">
        <v>30.98</v>
      </c>
      <c r="I2789" s="6">
        <v>211.1</v>
      </c>
      <c r="J2789" s="86"/>
      <c r="K2789" s="86"/>
      <c r="L2789" s="85"/>
      <c r="M2789" s="85"/>
      <c r="N2789" s="85"/>
      <c r="O2789" s="85"/>
      <c r="P2789" s="85"/>
      <c r="Q2789" s="32">
        <f t="shared" si="43"/>
        <v>211.1</v>
      </c>
    </row>
    <row r="2790" spans="1:17" x14ac:dyDescent="0.25">
      <c r="A2790" s="83" t="s">
        <v>10458</v>
      </c>
      <c r="B2790" s="84" t="s">
        <v>18164</v>
      </c>
      <c r="C2790" s="7">
        <v>2890</v>
      </c>
      <c r="D2790" s="7">
        <v>29</v>
      </c>
      <c r="E2790" s="1">
        <v>14893.78</v>
      </c>
      <c r="F2790" s="1">
        <v>314.76</v>
      </c>
      <c r="G2790" s="1">
        <v>308.49</v>
      </c>
      <c r="H2790" s="1">
        <v>278.56</v>
      </c>
      <c r="I2790" s="6">
        <v>901.81</v>
      </c>
      <c r="J2790" s="86"/>
      <c r="K2790" s="86"/>
      <c r="L2790" s="85"/>
      <c r="M2790" s="85"/>
      <c r="N2790" s="85"/>
      <c r="O2790" s="85"/>
      <c r="P2790" s="85"/>
      <c r="Q2790" s="32">
        <f t="shared" si="43"/>
        <v>901.81</v>
      </c>
    </row>
    <row r="2791" spans="1:17" x14ac:dyDescent="0.25">
      <c r="A2791" s="83" t="s">
        <v>10459</v>
      </c>
      <c r="B2791" s="84" t="s">
        <v>18165</v>
      </c>
      <c r="C2791" s="7">
        <v>657</v>
      </c>
      <c r="D2791" s="7">
        <v>13</v>
      </c>
      <c r="E2791" s="1">
        <v>6691.26</v>
      </c>
      <c r="F2791" s="1">
        <v>71.56</v>
      </c>
      <c r="G2791" s="1">
        <v>138.29</v>
      </c>
      <c r="H2791" s="1">
        <v>125.14</v>
      </c>
      <c r="I2791" s="6">
        <v>334.99</v>
      </c>
      <c r="J2791" s="86"/>
      <c r="K2791" s="86"/>
      <c r="L2791" s="85"/>
      <c r="M2791" s="85"/>
      <c r="N2791" s="85"/>
      <c r="O2791" s="85"/>
      <c r="P2791" s="85"/>
      <c r="Q2791" s="32">
        <f t="shared" si="43"/>
        <v>334.99</v>
      </c>
    </row>
    <row r="2792" spans="1:17" x14ac:dyDescent="0.25">
      <c r="A2792" s="83" t="s">
        <v>10460</v>
      </c>
      <c r="B2792" s="84" t="s">
        <v>18166</v>
      </c>
      <c r="C2792" s="7">
        <v>562</v>
      </c>
      <c r="D2792" s="7">
        <v>5</v>
      </c>
      <c r="E2792" s="1">
        <v>1300.6300000000001</v>
      </c>
      <c r="F2792" s="1">
        <v>61.21</v>
      </c>
      <c r="G2792" s="1">
        <v>53.19</v>
      </c>
      <c r="H2792" s="1">
        <v>24.33</v>
      </c>
      <c r="I2792" s="6">
        <v>138.72999999999999</v>
      </c>
      <c r="J2792" s="86"/>
      <c r="K2792" s="86"/>
      <c r="L2792" s="85"/>
      <c r="M2792" s="85"/>
      <c r="N2792" s="85"/>
      <c r="O2792" s="85"/>
      <c r="P2792" s="85"/>
      <c r="Q2792" s="32">
        <f t="shared" si="43"/>
        <v>138.72999999999999</v>
      </c>
    </row>
    <row r="2793" spans="1:17" x14ac:dyDescent="0.25">
      <c r="A2793" s="83" t="s">
        <v>10461</v>
      </c>
      <c r="B2793" s="84" t="s">
        <v>18167</v>
      </c>
      <c r="C2793" s="7">
        <v>2021</v>
      </c>
      <c r="D2793" s="7">
        <v>18</v>
      </c>
      <c r="E2793" s="1">
        <v>3426.77</v>
      </c>
      <c r="F2793" s="1">
        <v>220.11</v>
      </c>
      <c r="G2793" s="1">
        <v>191.48</v>
      </c>
      <c r="H2793" s="1">
        <v>64.09</v>
      </c>
      <c r="I2793" s="6">
        <v>475.68</v>
      </c>
      <c r="J2793" s="86"/>
      <c r="K2793" s="86"/>
      <c r="L2793" s="85"/>
      <c r="M2793" s="85"/>
      <c r="N2793" s="85"/>
      <c r="O2793" s="85"/>
      <c r="P2793" s="85"/>
      <c r="Q2793" s="32">
        <f t="shared" si="43"/>
        <v>475.68</v>
      </c>
    </row>
    <row r="2794" spans="1:17" x14ac:dyDescent="0.25">
      <c r="A2794" s="83" t="s">
        <v>10462</v>
      </c>
      <c r="B2794" s="84" t="s">
        <v>18168</v>
      </c>
      <c r="C2794" s="7">
        <v>993</v>
      </c>
      <c r="D2794" s="7">
        <v>10</v>
      </c>
      <c r="E2794" s="1">
        <v>2091.58</v>
      </c>
      <c r="F2794" s="1">
        <v>108.15</v>
      </c>
      <c r="G2794" s="1">
        <v>106.38</v>
      </c>
      <c r="H2794" s="1">
        <v>39.119999999999997</v>
      </c>
      <c r="I2794" s="6">
        <v>253.65</v>
      </c>
      <c r="J2794" s="86"/>
      <c r="K2794" s="86"/>
      <c r="L2794" s="85"/>
      <c r="M2794" s="85"/>
      <c r="N2794" s="85"/>
      <c r="O2794" s="85"/>
      <c r="P2794" s="85"/>
      <c r="Q2794" s="32">
        <f t="shared" si="43"/>
        <v>253.65</v>
      </c>
    </row>
    <row r="2795" spans="1:17" x14ac:dyDescent="0.25">
      <c r="A2795" s="83" t="s">
        <v>10463</v>
      </c>
      <c r="B2795" s="84" t="s">
        <v>18169</v>
      </c>
      <c r="C2795" s="7">
        <v>2120</v>
      </c>
      <c r="D2795" s="7">
        <v>16</v>
      </c>
      <c r="E2795" s="1">
        <v>2805.96</v>
      </c>
      <c r="F2795" s="1">
        <v>230.9</v>
      </c>
      <c r="G2795" s="1">
        <v>170.2</v>
      </c>
      <c r="H2795" s="1">
        <v>52.48</v>
      </c>
      <c r="I2795" s="6">
        <v>453.58</v>
      </c>
      <c r="J2795" s="86"/>
      <c r="K2795" s="86"/>
      <c r="L2795" s="85"/>
      <c r="M2795" s="85"/>
      <c r="N2795" s="85"/>
      <c r="O2795" s="85"/>
      <c r="P2795" s="85"/>
      <c r="Q2795" s="32">
        <f t="shared" si="43"/>
        <v>453.58</v>
      </c>
    </row>
    <row r="2796" spans="1:17" x14ac:dyDescent="0.25">
      <c r="A2796" s="83" t="s">
        <v>10464</v>
      </c>
      <c r="B2796" s="84" t="s">
        <v>18170</v>
      </c>
      <c r="C2796" s="7">
        <v>19330</v>
      </c>
      <c r="D2796" s="7">
        <v>95</v>
      </c>
      <c r="E2796" s="1">
        <v>27400.240000000002</v>
      </c>
      <c r="F2796" s="1">
        <v>2105.31</v>
      </c>
      <c r="G2796" s="1">
        <v>1010.58</v>
      </c>
      <c r="H2796" s="1">
        <v>512.46</v>
      </c>
      <c r="I2796" s="6">
        <v>3628.35</v>
      </c>
      <c r="J2796" s="86"/>
      <c r="K2796" s="86"/>
      <c r="L2796" s="85"/>
      <c r="M2796" s="85"/>
      <c r="N2796" s="85"/>
      <c r="O2796" s="85"/>
      <c r="P2796" s="85"/>
      <c r="Q2796" s="32">
        <f t="shared" si="43"/>
        <v>3628.35</v>
      </c>
    </row>
    <row r="2797" spans="1:17" x14ac:dyDescent="0.25">
      <c r="A2797" s="83" t="s">
        <v>10465</v>
      </c>
      <c r="B2797" s="84" t="s">
        <v>18171</v>
      </c>
      <c r="C2797" s="7">
        <v>2544</v>
      </c>
      <c r="D2797" s="7">
        <v>17</v>
      </c>
      <c r="E2797" s="1">
        <v>23614.5</v>
      </c>
      <c r="F2797" s="1">
        <v>277.08</v>
      </c>
      <c r="G2797" s="1">
        <v>180.84</v>
      </c>
      <c r="H2797" s="1">
        <v>441.66</v>
      </c>
      <c r="I2797" s="6">
        <v>899.58</v>
      </c>
      <c r="J2797" s="86"/>
      <c r="K2797" s="86"/>
      <c r="L2797" s="85"/>
      <c r="M2797" s="85"/>
      <c r="N2797" s="85"/>
      <c r="O2797" s="85"/>
      <c r="P2797" s="85"/>
      <c r="Q2797" s="32">
        <f t="shared" si="43"/>
        <v>899.58</v>
      </c>
    </row>
    <row r="2798" spans="1:17" x14ac:dyDescent="0.25">
      <c r="A2798" s="83" t="s">
        <v>10466</v>
      </c>
      <c r="B2798" s="84" t="s">
        <v>18172</v>
      </c>
      <c r="C2798" s="7">
        <v>670</v>
      </c>
      <c r="D2798" s="7">
        <v>3</v>
      </c>
      <c r="E2798" s="1">
        <v>320.85000000000002</v>
      </c>
      <c r="F2798" s="1">
        <v>72.98</v>
      </c>
      <c r="G2798" s="1">
        <v>31.91</v>
      </c>
      <c r="H2798" s="1">
        <v>6</v>
      </c>
      <c r="I2798" s="6">
        <v>110.89</v>
      </c>
      <c r="J2798" s="86"/>
      <c r="K2798" s="86"/>
      <c r="L2798" s="85"/>
      <c r="M2798" s="85"/>
      <c r="N2798" s="85"/>
      <c r="O2798" s="85"/>
      <c r="P2798" s="85"/>
      <c r="Q2798" s="32">
        <f t="shared" si="43"/>
        <v>110.89</v>
      </c>
    </row>
    <row r="2799" spans="1:17" x14ac:dyDescent="0.25">
      <c r="A2799" s="83" t="s">
        <v>10467</v>
      </c>
      <c r="B2799" s="84" t="s">
        <v>18173</v>
      </c>
      <c r="C2799" s="7">
        <v>907</v>
      </c>
      <c r="D2799" s="7">
        <v>4</v>
      </c>
      <c r="E2799" s="1">
        <v>666.82</v>
      </c>
      <c r="F2799" s="1">
        <v>98.78</v>
      </c>
      <c r="G2799" s="1">
        <v>42.55</v>
      </c>
      <c r="H2799" s="1">
        <v>12.47</v>
      </c>
      <c r="I2799" s="6">
        <v>153.80000000000001</v>
      </c>
      <c r="J2799" s="86"/>
      <c r="K2799" s="86"/>
      <c r="L2799" s="85"/>
      <c r="M2799" s="85"/>
      <c r="N2799" s="85"/>
      <c r="O2799" s="85"/>
      <c r="P2799" s="85"/>
      <c r="Q2799" s="32">
        <f t="shared" si="43"/>
        <v>153.80000000000001</v>
      </c>
    </row>
    <row r="2800" spans="1:17" x14ac:dyDescent="0.25">
      <c r="A2800" s="83" t="s">
        <v>10468</v>
      </c>
      <c r="B2800" s="84" t="s">
        <v>18174</v>
      </c>
      <c r="C2800" s="7">
        <v>1072</v>
      </c>
      <c r="D2800" s="7">
        <v>10</v>
      </c>
      <c r="E2800" s="1">
        <v>1821.43</v>
      </c>
      <c r="F2800" s="1">
        <v>116.76</v>
      </c>
      <c r="G2800" s="1">
        <v>106.38</v>
      </c>
      <c r="H2800" s="1">
        <v>34.06</v>
      </c>
      <c r="I2800" s="6">
        <v>257.2</v>
      </c>
      <c r="J2800" s="86"/>
      <c r="K2800" s="86"/>
      <c r="L2800" s="85"/>
      <c r="M2800" s="85"/>
      <c r="N2800" s="85"/>
      <c r="O2800" s="85"/>
      <c r="P2800" s="85"/>
      <c r="Q2800" s="32">
        <f t="shared" si="43"/>
        <v>257.2</v>
      </c>
    </row>
    <row r="2801" spans="1:17" x14ac:dyDescent="0.25">
      <c r="A2801" s="83" t="s">
        <v>10469</v>
      </c>
      <c r="B2801" s="84" t="s">
        <v>18175</v>
      </c>
      <c r="C2801" s="7">
        <v>969</v>
      </c>
      <c r="D2801" s="7">
        <v>6</v>
      </c>
      <c r="E2801" s="1">
        <v>1157</v>
      </c>
      <c r="F2801" s="1">
        <v>105.54</v>
      </c>
      <c r="G2801" s="1">
        <v>63.82</v>
      </c>
      <c r="H2801" s="1">
        <v>21.64</v>
      </c>
      <c r="I2801" s="6">
        <v>191</v>
      </c>
      <c r="J2801" s="86"/>
      <c r="K2801" s="86"/>
      <c r="L2801" s="85"/>
      <c r="M2801" s="85"/>
      <c r="N2801" s="85"/>
      <c r="O2801" s="85"/>
      <c r="P2801" s="85"/>
      <c r="Q2801" s="32">
        <f t="shared" si="43"/>
        <v>191</v>
      </c>
    </row>
    <row r="2802" spans="1:17" x14ac:dyDescent="0.25">
      <c r="A2802" s="83" t="s">
        <v>10470</v>
      </c>
      <c r="B2802" s="84" t="s">
        <v>18176</v>
      </c>
      <c r="C2802" s="7">
        <v>21543</v>
      </c>
      <c r="D2802" s="7">
        <v>75</v>
      </c>
      <c r="E2802" s="1">
        <v>24339.040000000001</v>
      </c>
      <c r="F2802" s="1">
        <v>2346.34</v>
      </c>
      <c r="G2802" s="1">
        <v>797.82</v>
      </c>
      <c r="H2802" s="1">
        <v>455.21</v>
      </c>
      <c r="I2802" s="6">
        <v>3599.37</v>
      </c>
      <c r="J2802" s="86"/>
      <c r="K2802" s="86"/>
      <c r="L2802" s="85"/>
      <c r="M2802" s="85"/>
      <c r="N2802" s="85"/>
      <c r="O2802" s="85"/>
      <c r="P2802" s="85"/>
      <c r="Q2802" s="32">
        <f t="shared" si="43"/>
        <v>3599.37</v>
      </c>
    </row>
    <row r="2803" spans="1:17" x14ac:dyDescent="0.25">
      <c r="A2803" s="83" t="s">
        <v>10471</v>
      </c>
      <c r="B2803" s="84" t="s">
        <v>18177</v>
      </c>
      <c r="C2803" s="7">
        <v>1053</v>
      </c>
      <c r="D2803" s="7">
        <v>3</v>
      </c>
      <c r="E2803" s="1">
        <v>751.58</v>
      </c>
      <c r="F2803" s="1">
        <v>114.69</v>
      </c>
      <c r="G2803" s="1">
        <v>31.91</v>
      </c>
      <c r="H2803" s="1">
        <v>14.06</v>
      </c>
      <c r="I2803" s="6">
        <v>160.66</v>
      </c>
      <c r="J2803" s="86"/>
      <c r="K2803" s="86"/>
      <c r="L2803" s="85"/>
      <c r="M2803" s="85"/>
      <c r="N2803" s="85"/>
      <c r="O2803" s="85"/>
      <c r="P2803" s="85"/>
      <c r="Q2803" s="32">
        <f t="shared" si="43"/>
        <v>160.66</v>
      </c>
    </row>
    <row r="2804" spans="1:17" x14ac:dyDescent="0.25">
      <c r="A2804" s="83" t="s">
        <v>10472</v>
      </c>
      <c r="B2804" s="84" t="s">
        <v>18178</v>
      </c>
      <c r="C2804" s="7">
        <v>2105</v>
      </c>
      <c r="D2804" s="7">
        <v>21</v>
      </c>
      <c r="E2804" s="1">
        <v>5702.1</v>
      </c>
      <c r="F2804" s="1">
        <v>229.26</v>
      </c>
      <c r="G2804" s="1">
        <v>223.39</v>
      </c>
      <c r="H2804" s="1">
        <v>106.65</v>
      </c>
      <c r="I2804" s="6">
        <v>559.29999999999995</v>
      </c>
      <c r="J2804" s="86"/>
      <c r="K2804" s="86"/>
      <c r="L2804" s="85"/>
      <c r="M2804" s="85"/>
      <c r="N2804" s="85"/>
      <c r="O2804" s="85"/>
      <c r="P2804" s="85"/>
      <c r="Q2804" s="32">
        <f t="shared" si="43"/>
        <v>559.29999999999995</v>
      </c>
    </row>
    <row r="2805" spans="1:17" x14ac:dyDescent="0.25">
      <c r="A2805" s="83" t="s">
        <v>10473</v>
      </c>
      <c r="B2805" s="84" t="s">
        <v>18179</v>
      </c>
      <c r="C2805" s="7">
        <v>934</v>
      </c>
      <c r="D2805" s="7">
        <v>12</v>
      </c>
      <c r="E2805" s="1">
        <v>1938.13</v>
      </c>
      <c r="F2805" s="1">
        <v>101.73</v>
      </c>
      <c r="G2805" s="1">
        <v>127.65</v>
      </c>
      <c r="H2805" s="1">
        <v>36.25</v>
      </c>
      <c r="I2805" s="6">
        <v>265.63</v>
      </c>
      <c r="J2805" s="86"/>
      <c r="K2805" s="86"/>
      <c r="L2805" s="85"/>
      <c r="M2805" s="85"/>
      <c r="N2805" s="85"/>
      <c r="O2805" s="85"/>
      <c r="P2805" s="85"/>
      <c r="Q2805" s="32">
        <f t="shared" si="43"/>
        <v>265.63</v>
      </c>
    </row>
    <row r="2806" spans="1:17" x14ac:dyDescent="0.25">
      <c r="A2806" s="83" t="s">
        <v>10474</v>
      </c>
      <c r="B2806" s="84" t="s">
        <v>18180</v>
      </c>
      <c r="C2806" s="7">
        <v>572</v>
      </c>
      <c r="D2806" s="7">
        <v>1</v>
      </c>
      <c r="E2806" s="1">
        <v>314.94</v>
      </c>
      <c r="F2806" s="1">
        <v>62.3</v>
      </c>
      <c r="G2806" s="1">
        <v>10.64</v>
      </c>
      <c r="H2806" s="1">
        <v>5.89</v>
      </c>
      <c r="I2806" s="6">
        <v>78.83</v>
      </c>
      <c r="J2806" s="86"/>
      <c r="K2806" s="86"/>
      <c r="L2806" s="85"/>
      <c r="M2806" s="85"/>
      <c r="N2806" s="85"/>
      <c r="O2806" s="85"/>
      <c r="P2806" s="85"/>
      <c r="Q2806" s="32">
        <f t="shared" si="43"/>
        <v>78.83</v>
      </c>
    </row>
    <row r="2807" spans="1:17" x14ac:dyDescent="0.25">
      <c r="A2807" s="83" t="s">
        <v>10475</v>
      </c>
      <c r="B2807" s="84" t="s">
        <v>18181</v>
      </c>
      <c r="C2807" s="7">
        <v>865</v>
      </c>
      <c r="D2807" s="7">
        <v>2</v>
      </c>
      <c r="E2807" s="1">
        <v>372.41</v>
      </c>
      <c r="F2807" s="1">
        <v>94.21</v>
      </c>
      <c r="G2807" s="1">
        <v>21.27</v>
      </c>
      <c r="H2807" s="1">
        <v>6.97</v>
      </c>
      <c r="I2807" s="6">
        <v>122.45</v>
      </c>
      <c r="J2807" s="86"/>
      <c r="K2807" s="86"/>
      <c r="L2807" s="85"/>
      <c r="M2807" s="85"/>
      <c r="N2807" s="85"/>
      <c r="O2807" s="85"/>
      <c r="P2807" s="85"/>
      <c r="Q2807" s="32">
        <f t="shared" si="43"/>
        <v>122.45</v>
      </c>
    </row>
    <row r="2808" spans="1:17" x14ac:dyDescent="0.25">
      <c r="A2808" s="83" t="s">
        <v>10476</v>
      </c>
      <c r="B2808" s="84" t="s">
        <v>18182</v>
      </c>
      <c r="C2808" s="7">
        <v>11432</v>
      </c>
      <c r="D2808" s="7">
        <v>40</v>
      </c>
      <c r="E2808" s="1">
        <v>9332.4699999999993</v>
      </c>
      <c r="F2808" s="1">
        <v>1245.1099999999999</v>
      </c>
      <c r="G2808" s="1">
        <v>425.5</v>
      </c>
      <c r="H2808" s="1">
        <v>174.54</v>
      </c>
      <c r="I2808" s="6">
        <v>1845.15</v>
      </c>
      <c r="J2808" s="86"/>
      <c r="K2808" s="86"/>
      <c r="L2808" s="85"/>
      <c r="M2808" s="85"/>
      <c r="N2808" s="85"/>
      <c r="O2808" s="85"/>
      <c r="P2808" s="85"/>
      <c r="Q2808" s="32">
        <f t="shared" si="43"/>
        <v>1845.15</v>
      </c>
    </row>
    <row r="2809" spans="1:17" x14ac:dyDescent="0.25">
      <c r="A2809" s="83" t="s">
        <v>10477</v>
      </c>
      <c r="B2809" s="84" t="s">
        <v>18183</v>
      </c>
      <c r="C2809" s="7">
        <v>1744</v>
      </c>
      <c r="D2809" s="7">
        <v>15</v>
      </c>
      <c r="E2809" s="1">
        <v>3490.15</v>
      </c>
      <c r="F2809" s="1">
        <v>189.94</v>
      </c>
      <c r="G2809" s="1">
        <v>159.57</v>
      </c>
      <c r="H2809" s="1">
        <v>65.27</v>
      </c>
      <c r="I2809" s="6">
        <v>414.78</v>
      </c>
      <c r="J2809" s="86"/>
      <c r="K2809" s="86"/>
      <c r="L2809" s="85"/>
      <c r="M2809" s="85"/>
      <c r="N2809" s="85"/>
      <c r="O2809" s="85"/>
      <c r="P2809" s="85"/>
      <c r="Q2809" s="32">
        <f t="shared" si="43"/>
        <v>414.78</v>
      </c>
    </row>
    <row r="2810" spans="1:17" x14ac:dyDescent="0.25">
      <c r="A2810" s="83" t="s">
        <v>10478</v>
      </c>
      <c r="B2810" s="84" t="s">
        <v>18184</v>
      </c>
      <c r="C2810" s="7">
        <v>885</v>
      </c>
      <c r="D2810" s="7">
        <v>11</v>
      </c>
      <c r="E2810" s="1">
        <v>3469.65</v>
      </c>
      <c r="F2810" s="1">
        <v>96.39</v>
      </c>
      <c r="G2810" s="1">
        <v>117.02</v>
      </c>
      <c r="H2810" s="1">
        <v>64.900000000000006</v>
      </c>
      <c r="I2810" s="6">
        <v>278.31</v>
      </c>
      <c r="J2810" s="86"/>
      <c r="K2810" s="86"/>
      <c r="L2810" s="85"/>
      <c r="M2810" s="85"/>
      <c r="N2810" s="85"/>
      <c r="O2810" s="85"/>
      <c r="P2810" s="85"/>
      <c r="Q2810" s="32">
        <f t="shared" si="43"/>
        <v>278.31</v>
      </c>
    </row>
    <row r="2811" spans="1:17" x14ac:dyDescent="0.25">
      <c r="A2811" s="83" t="s">
        <v>10479</v>
      </c>
      <c r="B2811" s="84" t="s">
        <v>18185</v>
      </c>
      <c r="C2811" s="7">
        <v>2066</v>
      </c>
      <c r="D2811" s="7">
        <v>14</v>
      </c>
      <c r="E2811" s="1">
        <v>4901.3999999999996</v>
      </c>
      <c r="F2811" s="1">
        <v>225.02</v>
      </c>
      <c r="G2811" s="1">
        <v>148.93</v>
      </c>
      <c r="H2811" s="1">
        <v>91.67</v>
      </c>
      <c r="I2811" s="6">
        <v>465.62</v>
      </c>
      <c r="J2811" s="86"/>
      <c r="K2811" s="86"/>
      <c r="L2811" s="85"/>
      <c r="M2811" s="85"/>
      <c r="N2811" s="85"/>
      <c r="O2811" s="85"/>
      <c r="P2811" s="85"/>
      <c r="Q2811" s="32">
        <f t="shared" si="43"/>
        <v>465.62</v>
      </c>
    </row>
    <row r="2812" spans="1:17" x14ac:dyDescent="0.25">
      <c r="A2812" s="83" t="s">
        <v>10480</v>
      </c>
      <c r="B2812" s="84" t="s">
        <v>18186</v>
      </c>
      <c r="C2812" s="7">
        <v>878</v>
      </c>
      <c r="D2812" s="7">
        <v>2</v>
      </c>
      <c r="E2812" s="1">
        <v>373.22</v>
      </c>
      <c r="F2812" s="1">
        <v>95.62</v>
      </c>
      <c r="G2812" s="1">
        <v>21.27</v>
      </c>
      <c r="H2812" s="1">
        <v>6.98</v>
      </c>
      <c r="I2812" s="6">
        <v>123.87</v>
      </c>
      <c r="J2812" s="86"/>
      <c r="K2812" s="86"/>
      <c r="L2812" s="85"/>
      <c r="M2812" s="85"/>
      <c r="N2812" s="85"/>
      <c r="O2812" s="85"/>
      <c r="P2812" s="85"/>
      <c r="Q2812" s="32">
        <f t="shared" si="43"/>
        <v>123.87</v>
      </c>
    </row>
    <row r="2813" spans="1:17" x14ac:dyDescent="0.25">
      <c r="A2813" s="83" t="s">
        <v>10481</v>
      </c>
      <c r="B2813" s="84" t="s">
        <v>18187</v>
      </c>
      <c r="C2813" s="7">
        <v>2796</v>
      </c>
      <c r="D2813" s="7">
        <v>7</v>
      </c>
      <c r="E2813" s="1">
        <v>1554.75</v>
      </c>
      <c r="F2813" s="1">
        <v>304.52999999999997</v>
      </c>
      <c r="G2813" s="1">
        <v>74.459999999999994</v>
      </c>
      <c r="H2813" s="1">
        <v>29.08</v>
      </c>
      <c r="I2813" s="6">
        <v>408.07</v>
      </c>
      <c r="J2813" s="86"/>
      <c r="K2813" s="86"/>
      <c r="L2813" s="85"/>
      <c r="M2813" s="85"/>
      <c r="N2813" s="85"/>
      <c r="O2813" s="85"/>
      <c r="P2813" s="85"/>
      <c r="Q2813" s="32">
        <f t="shared" si="43"/>
        <v>408.07</v>
      </c>
    </row>
    <row r="2814" spans="1:17" x14ac:dyDescent="0.25">
      <c r="A2814" s="83" t="s">
        <v>10482</v>
      </c>
      <c r="B2814" s="84" t="s">
        <v>18188</v>
      </c>
      <c r="C2814" s="7">
        <v>53</v>
      </c>
      <c r="D2814" s="7">
        <v>1</v>
      </c>
      <c r="E2814" s="1">
        <v>55.98</v>
      </c>
      <c r="F2814" s="1">
        <v>8.98</v>
      </c>
      <c r="G2814" s="1">
        <v>12.17</v>
      </c>
      <c r="H2814" s="1">
        <v>0.6</v>
      </c>
      <c r="I2814" s="6">
        <v>21.75</v>
      </c>
      <c r="J2814" s="86"/>
      <c r="K2814" s="86"/>
      <c r="L2814" s="85"/>
      <c r="M2814" s="85"/>
      <c r="N2814" s="85"/>
      <c r="O2814" s="85"/>
      <c r="P2814" s="85"/>
      <c r="Q2814" s="32">
        <f t="shared" si="43"/>
        <v>21.75</v>
      </c>
    </row>
    <row r="2815" spans="1:17" x14ac:dyDescent="0.25">
      <c r="A2815" s="83" t="s">
        <v>10483</v>
      </c>
      <c r="B2815" s="84" t="s">
        <v>18189</v>
      </c>
      <c r="C2815" s="7">
        <v>55</v>
      </c>
      <c r="D2815" s="7">
        <v>1</v>
      </c>
      <c r="E2815" s="1">
        <v>188.48</v>
      </c>
      <c r="F2815" s="1">
        <v>9.32</v>
      </c>
      <c r="G2815" s="1">
        <v>12.17</v>
      </c>
      <c r="H2815" s="1">
        <v>2.02</v>
      </c>
      <c r="I2815" s="6">
        <v>23.51</v>
      </c>
      <c r="J2815" s="86"/>
      <c r="K2815" s="86"/>
      <c r="L2815" s="85"/>
      <c r="M2815" s="85"/>
      <c r="N2815" s="85"/>
      <c r="O2815" s="85"/>
      <c r="P2815" s="85"/>
      <c r="Q2815" s="32">
        <f t="shared" si="43"/>
        <v>23.51</v>
      </c>
    </row>
    <row r="2816" spans="1:17" x14ac:dyDescent="0.25">
      <c r="A2816" s="83" t="s">
        <v>10484</v>
      </c>
      <c r="B2816" s="84" t="s">
        <v>18190</v>
      </c>
      <c r="C2816" s="7">
        <v>35</v>
      </c>
      <c r="D2816" s="7">
        <v>0</v>
      </c>
      <c r="E2816" s="1">
        <v>0</v>
      </c>
      <c r="F2816" s="1">
        <v>5.94</v>
      </c>
      <c r="G2816" s="1">
        <v>0</v>
      </c>
      <c r="H2816" s="1">
        <v>0</v>
      </c>
      <c r="I2816" s="6">
        <v>5.94</v>
      </c>
      <c r="J2816" s="86"/>
      <c r="K2816" s="86"/>
      <c r="L2816" s="85"/>
      <c r="M2816" s="85"/>
      <c r="N2816" s="85"/>
      <c r="O2816" s="85"/>
      <c r="P2816" s="85"/>
      <c r="Q2816" s="32">
        <f t="shared" si="43"/>
        <v>5.94</v>
      </c>
    </row>
    <row r="2817" spans="1:17" x14ac:dyDescent="0.25">
      <c r="A2817" s="83" t="s">
        <v>10485</v>
      </c>
      <c r="B2817" s="84" t="s">
        <v>18191</v>
      </c>
      <c r="C2817" s="7">
        <v>58</v>
      </c>
      <c r="D2817" s="7">
        <v>0</v>
      </c>
      <c r="E2817" s="1">
        <v>0</v>
      </c>
      <c r="F2817" s="1">
        <v>9.83</v>
      </c>
      <c r="G2817" s="1">
        <v>0</v>
      </c>
      <c r="H2817" s="1">
        <v>0</v>
      </c>
      <c r="I2817" s="6">
        <v>9.83</v>
      </c>
      <c r="J2817" s="86"/>
      <c r="K2817" s="86"/>
      <c r="L2817" s="85"/>
      <c r="M2817" s="85"/>
      <c r="N2817" s="85"/>
      <c r="O2817" s="85"/>
      <c r="P2817" s="85"/>
      <c r="Q2817" s="32">
        <f t="shared" si="43"/>
        <v>9.83</v>
      </c>
    </row>
    <row r="2818" spans="1:17" x14ac:dyDescent="0.25">
      <c r="A2818" s="83" t="s">
        <v>10486</v>
      </c>
      <c r="B2818" s="84" t="s">
        <v>18192</v>
      </c>
      <c r="C2818" s="7">
        <v>137</v>
      </c>
      <c r="D2818" s="7">
        <v>1</v>
      </c>
      <c r="E2818" s="1">
        <v>760.29</v>
      </c>
      <c r="F2818" s="1">
        <v>23.22</v>
      </c>
      <c r="G2818" s="1">
        <v>12.17</v>
      </c>
      <c r="H2818" s="1">
        <v>8.14</v>
      </c>
      <c r="I2818" s="6">
        <v>43.53</v>
      </c>
      <c r="J2818" s="86"/>
      <c r="K2818" s="86"/>
      <c r="L2818" s="85"/>
      <c r="M2818" s="85"/>
      <c r="N2818" s="85"/>
      <c r="O2818" s="85"/>
      <c r="P2818" s="85"/>
      <c r="Q2818" s="32">
        <f t="shared" si="43"/>
        <v>43.53</v>
      </c>
    </row>
    <row r="2819" spans="1:17" x14ac:dyDescent="0.25">
      <c r="A2819" s="83" t="s">
        <v>10487</v>
      </c>
      <c r="B2819" s="84" t="s">
        <v>18193</v>
      </c>
      <c r="C2819" s="7">
        <v>930</v>
      </c>
      <c r="D2819" s="7">
        <v>17</v>
      </c>
      <c r="E2819" s="1">
        <v>4046.12</v>
      </c>
      <c r="F2819" s="1">
        <v>157.63999999999999</v>
      </c>
      <c r="G2819" s="1">
        <v>206.9</v>
      </c>
      <c r="H2819" s="1">
        <v>43.32</v>
      </c>
      <c r="I2819" s="6">
        <v>407.86</v>
      </c>
      <c r="J2819" s="86"/>
      <c r="K2819" s="86"/>
      <c r="L2819" s="85"/>
      <c r="M2819" s="85"/>
      <c r="N2819" s="85"/>
      <c r="O2819" s="85"/>
      <c r="P2819" s="85"/>
      <c r="Q2819" s="32">
        <f t="shared" si="43"/>
        <v>407.86</v>
      </c>
    </row>
    <row r="2820" spans="1:17" x14ac:dyDescent="0.25">
      <c r="A2820" s="83" t="s">
        <v>10488</v>
      </c>
      <c r="B2820" s="84" t="s">
        <v>18194</v>
      </c>
      <c r="C2820" s="7">
        <v>513</v>
      </c>
      <c r="D2820" s="7">
        <v>10</v>
      </c>
      <c r="E2820" s="1">
        <v>1753.84</v>
      </c>
      <c r="F2820" s="1">
        <v>86.96</v>
      </c>
      <c r="G2820" s="1">
        <v>121.7</v>
      </c>
      <c r="H2820" s="1">
        <v>18.78</v>
      </c>
      <c r="I2820" s="6">
        <v>227.44</v>
      </c>
      <c r="J2820" s="86"/>
      <c r="K2820" s="86"/>
      <c r="L2820" s="85"/>
      <c r="M2820" s="85"/>
      <c r="N2820" s="85"/>
      <c r="O2820" s="85"/>
      <c r="P2820" s="85"/>
      <c r="Q2820" s="32">
        <f t="shared" si="43"/>
        <v>227.44</v>
      </c>
    </row>
    <row r="2821" spans="1:17" x14ac:dyDescent="0.25">
      <c r="A2821" s="83" t="s">
        <v>10489</v>
      </c>
      <c r="B2821" s="84" t="s">
        <v>18195</v>
      </c>
      <c r="C2821" s="7">
        <v>50</v>
      </c>
      <c r="D2821" s="7">
        <v>0</v>
      </c>
      <c r="E2821" s="1">
        <v>0</v>
      </c>
      <c r="F2821" s="1">
        <v>8.4700000000000006</v>
      </c>
      <c r="G2821" s="1">
        <v>0</v>
      </c>
      <c r="H2821" s="1">
        <v>0</v>
      </c>
      <c r="I2821" s="6">
        <v>8.4700000000000006</v>
      </c>
      <c r="J2821" s="86"/>
      <c r="K2821" s="86"/>
      <c r="L2821" s="85"/>
      <c r="M2821" s="85"/>
      <c r="N2821" s="85"/>
      <c r="O2821" s="85"/>
      <c r="P2821" s="85"/>
      <c r="Q2821" s="32">
        <f t="shared" si="43"/>
        <v>8.4700000000000006</v>
      </c>
    </row>
    <row r="2822" spans="1:17" x14ac:dyDescent="0.25">
      <c r="A2822" s="83" t="s">
        <v>10490</v>
      </c>
      <c r="B2822" s="84" t="s">
        <v>18196</v>
      </c>
      <c r="C2822" s="7">
        <v>328</v>
      </c>
      <c r="D2822" s="7">
        <v>4</v>
      </c>
      <c r="E2822" s="1">
        <v>828.17</v>
      </c>
      <c r="F2822" s="1">
        <v>55.6</v>
      </c>
      <c r="G2822" s="1">
        <v>48.68</v>
      </c>
      <c r="H2822" s="1">
        <v>8.86</v>
      </c>
      <c r="I2822" s="6">
        <v>113.14</v>
      </c>
      <c r="J2822" s="86"/>
      <c r="K2822" s="86"/>
      <c r="L2822" s="85"/>
      <c r="M2822" s="85"/>
      <c r="N2822" s="85"/>
      <c r="O2822" s="85"/>
      <c r="P2822" s="85"/>
      <c r="Q2822" s="32">
        <f t="shared" si="43"/>
        <v>113.14</v>
      </c>
    </row>
    <row r="2823" spans="1:17" x14ac:dyDescent="0.25">
      <c r="A2823" s="83" t="s">
        <v>10491</v>
      </c>
      <c r="B2823" s="84" t="s">
        <v>18197</v>
      </c>
      <c r="C2823" s="7">
        <v>14</v>
      </c>
      <c r="D2823" s="7">
        <v>0</v>
      </c>
      <c r="E2823" s="1">
        <v>0</v>
      </c>
      <c r="F2823" s="1">
        <v>2.38</v>
      </c>
      <c r="G2823" s="1">
        <v>0</v>
      </c>
      <c r="H2823" s="1">
        <v>0</v>
      </c>
      <c r="I2823" s="6">
        <v>2.38</v>
      </c>
      <c r="J2823" s="86"/>
      <c r="K2823" s="86"/>
      <c r="L2823" s="85"/>
      <c r="M2823" s="85"/>
      <c r="N2823" s="85"/>
      <c r="O2823" s="85"/>
      <c r="P2823" s="85"/>
      <c r="Q2823" s="32">
        <f t="shared" si="43"/>
        <v>2.38</v>
      </c>
    </row>
    <row r="2824" spans="1:17" x14ac:dyDescent="0.25">
      <c r="A2824" s="83" t="s">
        <v>10492</v>
      </c>
      <c r="B2824" s="84" t="s">
        <v>18198</v>
      </c>
      <c r="C2824" s="7">
        <v>327</v>
      </c>
      <c r="D2824" s="7">
        <v>10</v>
      </c>
      <c r="E2824" s="1">
        <v>13143.58</v>
      </c>
      <c r="F2824" s="1">
        <v>55.43</v>
      </c>
      <c r="G2824" s="1">
        <v>121.7</v>
      </c>
      <c r="H2824" s="1">
        <v>140.72</v>
      </c>
      <c r="I2824" s="6">
        <v>317.85000000000002</v>
      </c>
      <c r="J2824" s="86"/>
      <c r="K2824" s="86"/>
      <c r="L2824" s="85"/>
      <c r="M2824" s="85"/>
      <c r="N2824" s="85"/>
      <c r="O2824" s="85"/>
      <c r="P2824" s="85"/>
      <c r="Q2824" s="32">
        <f t="shared" si="43"/>
        <v>317.85000000000002</v>
      </c>
    </row>
    <row r="2825" spans="1:17" x14ac:dyDescent="0.25">
      <c r="A2825" s="83" t="s">
        <v>10493</v>
      </c>
      <c r="B2825" s="84" t="s">
        <v>18199</v>
      </c>
      <c r="C2825" s="7">
        <v>127</v>
      </c>
      <c r="D2825" s="7">
        <v>4</v>
      </c>
      <c r="E2825" s="1">
        <v>584.22</v>
      </c>
      <c r="F2825" s="1">
        <v>21.53</v>
      </c>
      <c r="G2825" s="1">
        <v>48.68</v>
      </c>
      <c r="H2825" s="1">
        <v>6.26</v>
      </c>
      <c r="I2825" s="6">
        <v>76.47</v>
      </c>
      <c r="J2825" s="86"/>
      <c r="K2825" s="86"/>
      <c r="L2825" s="85"/>
      <c r="M2825" s="85"/>
      <c r="N2825" s="85"/>
      <c r="O2825" s="85"/>
      <c r="P2825" s="85"/>
      <c r="Q2825" s="32">
        <f t="shared" si="43"/>
        <v>76.47</v>
      </c>
    </row>
    <row r="2826" spans="1:17" x14ac:dyDescent="0.25">
      <c r="A2826" s="83" t="s">
        <v>10494</v>
      </c>
      <c r="B2826" s="84" t="s">
        <v>18200</v>
      </c>
      <c r="C2826" s="7">
        <v>86</v>
      </c>
      <c r="D2826" s="7">
        <v>0</v>
      </c>
      <c r="E2826" s="1">
        <v>0</v>
      </c>
      <c r="F2826" s="1">
        <v>14.58</v>
      </c>
      <c r="G2826" s="1">
        <v>0</v>
      </c>
      <c r="H2826" s="1">
        <v>0</v>
      </c>
      <c r="I2826" s="6">
        <v>14.58</v>
      </c>
      <c r="J2826" s="86"/>
      <c r="K2826" s="86"/>
      <c r="L2826" s="85"/>
      <c r="M2826" s="85"/>
      <c r="N2826" s="85"/>
      <c r="O2826" s="85"/>
      <c r="P2826" s="85"/>
      <c r="Q2826" s="32">
        <f t="shared" si="43"/>
        <v>14.58</v>
      </c>
    </row>
    <row r="2827" spans="1:17" x14ac:dyDescent="0.25">
      <c r="A2827" s="83" t="s">
        <v>10495</v>
      </c>
      <c r="B2827" s="84" t="s">
        <v>18201</v>
      </c>
      <c r="C2827" s="7">
        <v>55</v>
      </c>
      <c r="D2827" s="7">
        <v>0</v>
      </c>
      <c r="E2827" s="1">
        <v>0</v>
      </c>
      <c r="F2827" s="1">
        <v>9.32</v>
      </c>
      <c r="G2827" s="1">
        <v>0</v>
      </c>
      <c r="H2827" s="1">
        <v>0</v>
      </c>
      <c r="I2827" s="6">
        <v>9.32</v>
      </c>
      <c r="J2827" s="86"/>
      <c r="K2827" s="86"/>
      <c r="L2827" s="85"/>
      <c r="M2827" s="85"/>
      <c r="N2827" s="85"/>
      <c r="O2827" s="85"/>
      <c r="P2827" s="85"/>
      <c r="Q2827" s="32">
        <f t="shared" si="43"/>
        <v>9.32</v>
      </c>
    </row>
    <row r="2828" spans="1:17" x14ac:dyDescent="0.25">
      <c r="A2828" s="83" t="s">
        <v>10496</v>
      </c>
      <c r="B2828" s="84" t="s">
        <v>18202</v>
      </c>
      <c r="C2828" s="7">
        <v>66</v>
      </c>
      <c r="D2828" s="7">
        <v>3</v>
      </c>
      <c r="E2828" s="1">
        <v>391.64</v>
      </c>
      <c r="F2828" s="1">
        <v>11.18</v>
      </c>
      <c r="G2828" s="1">
        <v>36.51</v>
      </c>
      <c r="H2828" s="1">
        <v>4.1900000000000004</v>
      </c>
      <c r="I2828" s="6">
        <v>51.88</v>
      </c>
      <c r="J2828" s="86"/>
      <c r="K2828" s="86"/>
      <c r="L2828" s="85"/>
      <c r="M2828" s="85"/>
      <c r="N2828" s="85"/>
      <c r="O2828" s="85"/>
      <c r="P2828" s="85"/>
      <c r="Q2828" s="32">
        <f t="shared" si="43"/>
        <v>51.88</v>
      </c>
    </row>
    <row r="2829" spans="1:17" x14ac:dyDescent="0.25">
      <c r="A2829" s="83" t="s">
        <v>10497</v>
      </c>
      <c r="B2829" s="84" t="s">
        <v>18203</v>
      </c>
      <c r="C2829" s="7">
        <v>161</v>
      </c>
      <c r="D2829" s="7">
        <v>1</v>
      </c>
      <c r="E2829" s="1">
        <v>313.64999999999998</v>
      </c>
      <c r="F2829" s="1">
        <v>27.29</v>
      </c>
      <c r="G2829" s="1">
        <v>12.17</v>
      </c>
      <c r="H2829" s="1">
        <v>3.36</v>
      </c>
      <c r="I2829" s="6">
        <v>42.82</v>
      </c>
      <c r="J2829" s="86"/>
      <c r="K2829" s="86"/>
      <c r="L2829" s="85"/>
      <c r="M2829" s="85"/>
      <c r="N2829" s="85"/>
      <c r="O2829" s="85"/>
      <c r="P2829" s="85"/>
      <c r="Q2829" s="32">
        <f t="shared" si="43"/>
        <v>42.82</v>
      </c>
    </row>
    <row r="2830" spans="1:17" x14ac:dyDescent="0.25">
      <c r="A2830" s="83" t="s">
        <v>10498</v>
      </c>
      <c r="B2830" s="84" t="s">
        <v>18204</v>
      </c>
      <c r="C2830" s="7">
        <v>14</v>
      </c>
      <c r="D2830" s="7">
        <v>2</v>
      </c>
      <c r="E2830" s="1">
        <v>435.43</v>
      </c>
      <c r="F2830" s="1">
        <v>2.38</v>
      </c>
      <c r="G2830" s="1">
        <v>24.34</v>
      </c>
      <c r="H2830" s="1">
        <v>4.66</v>
      </c>
      <c r="I2830" s="6">
        <v>31.38</v>
      </c>
      <c r="J2830" s="86"/>
      <c r="K2830" s="86"/>
      <c r="L2830" s="85"/>
      <c r="M2830" s="85"/>
      <c r="N2830" s="85"/>
      <c r="O2830" s="85"/>
      <c r="P2830" s="85"/>
      <c r="Q2830" s="32">
        <f t="shared" ref="Q2830:Q2893" si="44">P2830+I2830</f>
        <v>31.38</v>
      </c>
    </row>
    <row r="2831" spans="1:17" x14ac:dyDescent="0.25">
      <c r="A2831" s="83" t="s">
        <v>10499</v>
      </c>
      <c r="B2831" s="84" t="s">
        <v>18205</v>
      </c>
      <c r="C2831" s="7">
        <v>55</v>
      </c>
      <c r="D2831" s="7">
        <v>13</v>
      </c>
      <c r="E2831" s="1">
        <v>3554.65</v>
      </c>
      <c r="F2831" s="1">
        <v>9.32</v>
      </c>
      <c r="G2831" s="1">
        <v>158.22</v>
      </c>
      <c r="H2831" s="1">
        <v>38.06</v>
      </c>
      <c r="I2831" s="6">
        <v>205.6</v>
      </c>
      <c r="J2831" s="86"/>
      <c r="K2831" s="86"/>
      <c r="L2831" s="85"/>
      <c r="M2831" s="85"/>
      <c r="N2831" s="85"/>
      <c r="O2831" s="85"/>
      <c r="P2831" s="85"/>
      <c r="Q2831" s="32">
        <f t="shared" si="44"/>
        <v>205.6</v>
      </c>
    </row>
    <row r="2832" spans="1:17" x14ac:dyDescent="0.25">
      <c r="A2832" s="83" t="s">
        <v>10500</v>
      </c>
      <c r="B2832" s="84" t="s">
        <v>18206</v>
      </c>
      <c r="C2832" s="7">
        <v>1300</v>
      </c>
      <c r="D2832" s="7">
        <v>26</v>
      </c>
      <c r="E2832" s="1">
        <v>28291.45</v>
      </c>
      <c r="F2832" s="1">
        <v>220.36</v>
      </c>
      <c r="G2832" s="1">
        <v>316.43</v>
      </c>
      <c r="H2832" s="1">
        <v>302.89999999999998</v>
      </c>
      <c r="I2832" s="6">
        <v>839.69</v>
      </c>
      <c r="J2832" s="86"/>
      <c r="K2832" s="86"/>
      <c r="L2832" s="85"/>
      <c r="M2832" s="85"/>
      <c r="N2832" s="85"/>
      <c r="O2832" s="85"/>
      <c r="P2832" s="85"/>
      <c r="Q2832" s="32">
        <f t="shared" si="44"/>
        <v>839.69</v>
      </c>
    </row>
    <row r="2833" spans="1:17" x14ac:dyDescent="0.25">
      <c r="A2833" s="83" t="s">
        <v>10501</v>
      </c>
      <c r="B2833" s="84" t="s">
        <v>18207</v>
      </c>
      <c r="C2833" s="7">
        <v>696</v>
      </c>
      <c r="D2833" s="7">
        <v>27</v>
      </c>
      <c r="E2833" s="1">
        <v>146835.44</v>
      </c>
      <c r="F2833" s="1">
        <v>117.98</v>
      </c>
      <c r="G2833" s="1">
        <v>328.6</v>
      </c>
      <c r="H2833" s="1">
        <v>1572.1</v>
      </c>
      <c r="I2833" s="6">
        <v>2018.68</v>
      </c>
      <c r="J2833" s="86"/>
      <c r="K2833" s="86"/>
      <c r="L2833" s="85"/>
      <c r="M2833" s="85"/>
      <c r="N2833" s="85"/>
      <c r="O2833" s="85"/>
      <c r="P2833" s="85"/>
      <c r="Q2833" s="32">
        <f t="shared" si="44"/>
        <v>2018.68</v>
      </c>
    </row>
    <row r="2834" spans="1:17" x14ac:dyDescent="0.25">
      <c r="A2834" s="83" t="s">
        <v>10502</v>
      </c>
      <c r="B2834" s="84" t="s">
        <v>18208</v>
      </c>
      <c r="C2834" s="7">
        <v>161</v>
      </c>
      <c r="D2834" s="7">
        <v>1</v>
      </c>
      <c r="E2834" s="1">
        <v>186.61</v>
      </c>
      <c r="F2834" s="1">
        <v>27.29</v>
      </c>
      <c r="G2834" s="1">
        <v>12.17</v>
      </c>
      <c r="H2834" s="1">
        <v>2</v>
      </c>
      <c r="I2834" s="6">
        <v>41.46</v>
      </c>
      <c r="J2834" s="86"/>
      <c r="K2834" s="86"/>
      <c r="L2834" s="85"/>
      <c r="M2834" s="85"/>
      <c r="N2834" s="85"/>
      <c r="O2834" s="85"/>
      <c r="P2834" s="85"/>
      <c r="Q2834" s="32">
        <f t="shared" si="44"/>
        <v>41.46</v>
      </c>
    </row>
    <row r="2835" spans="1:17" x14ac:dyDescent="0.25">
      <c r="A2835" s="83" t="s">
        <v>10503</v>
      </c>
      <c r="B2835" s="84" t="s">
        <v>18209</v>
      </c>
      <c r="C2835" s="7">
        <v>12860</v>
      </c>
      <c r="D2835" s="7">
        <v>142</v>
      </c>
      <c r="E2835" s="1">
        <v>205214.3</v>
      </c>
      <c r="F2835" s="1">
        <v>2179.85</v>
      </c>
      <c r="G2835" s="1">
        <v>1728.2</v>
      </c>
      <c r="H2835" s="1">
        <v>2197.13</v>
      </c>
      <c r="I2835" s="6">
        <v>6105.18</v>
      </c>
      <c r="J2835" s="86"/>
      <c r="K2835" s="86"/>
      <c r="L2835" s="85"/>
      <c r="M2835" s="85"/>
      <c r="N2835" s="85"/>
      <c r="O2835" s="85"/>
      <c r="P2835" s="85"/>
      <c r="Q2835" s="32">
        <f t="shared" si="44"/>
        <v>6105.18</v>
      </c>
    </row>
    <row r="2836" spans="1:17" x14ac:dyDescent="0.25">
      <c r="A2836" s="83" t="s">
        <v>10504</v>
      </c>
      <c r="B2836" s="84" t="s">
        <v>18210</v>
      </c>
      <c r="C2836" s="7">
        <v>155</v>
      </c>
      <c r="D2836" s="7">
        <v>6</v>
      </c>
      <c r="E2836" s="1">
        <v>1606.77</v>
      </c>
      <c r="F2836" s="1">
        <v>26.27</v>
      </c>
      <c r="G2836" s="1">
        <v>73.02</v>
      </c>
      <c r="H2836" s="1">
        <v>17.2</v>
      </c>
      <c r="I2836" s="6">
        <v>116.49</v>
      </c>
      <c r="J2836" s="86"/>
      <c r="K2836" s="86"/>
      <c r="L2836" s="85"/>
      <c r="M2836" s="85"/>
      <c r="N2836" s="85"/>
      <c r="O2836" s="85"/>
      <c r="P2836" s="85"/>
      <c r="Q2836" s="32">
        <f t="shared" si="44"/>
        <v>116.49</v>
      </c>
    </row>
    <row r="2837" spans="1:17" x14ac:dyDescent="0.25">
      <c r="A2837" s="83" t="s">
        <v>10505</v>
      </c>
      <c r="B2837" s="84" t="s">
        <v>18211</v>
      </c>
      <c r="C2837" s="7">
        <v>7</v>
      </c>
      <c r="D2837" s="7">
        <v>2</v>
      </c>
      <c r="E2837" s="1">
        <v>74.64</v>
      </c>
      <c r="F2837" s="1">
        <v>1.18</v>
      </c>
      <c r="G2837" s="1">
        <v>24.34</v>
      </c>
      <c r="H2837" s="1">
        <v>0.8</v>
      </c>
      <c r="I2837" s="6">
        <v>26.32</v>
      </c>
      <c r="J2837" s="86"/>
      <c r="K2837" s="86"/>
      <c r="L2837" s="85"/>
      <c r="M2837" s="85"/>
      <c r="N2837" s="85"/>
      <c r="O2837" s="85"/>
      <c r="P2837" s="85"/>
      <c r="Q2837" s="32">
        <f t="shared" si="44"/>
        <v>26.32</v>
      </c>
    </row>
    <row r="2838" spans="1:17" x14ac:dyDescent="0.25">
      <c r="A2838" s="83" t="s">
        <v>10506</v>
      </c>
      <c r="B2838" s="84" t="s">
        <v>18212</v>
      </c>
      <c r="C2838" s="7">
        <v>155</v>
      </c>
      <c r="D2838" s="7">
        <v>3</v>
      </c>
      <c r="E2838" s="1">
        <v>720.37</v>
      </c>
      <c r="F2838" s="1">
        <v>26.27</v>
      </c>
      <c r="G2838" s="1">
        <v>36.51</v>
      </c>
      <c r="H2838" s="1">
        <v>7.71</v>
      </c>
      <c r="I2838" s="6">
        <v>70.489999999999995</v>
      </c>
      <c r="J2838" s="86"/>
      <c r="K2838" s="86"/>
      <c r="L2838" s="85"/>
      <c r="M2838" s="85"/>
      <c r="N2838" s="85"/>
      <c r="O2838" s="85"/>
      <c r="P2838" s="85"/>
      <c r="Q2838" s="32">
        <f t="shared" si="44"/>
        <v>70.489999999999995</v>
      </c>
    </row>
    <row r="2839" spans="1:17" x14ac:dyDescent="0.25">
      <c r="A2839" s="83" t="s">
        <v>10507</v>
      </c>
      <c r="B2839" s="84" t="s">
        <v>18213</v>
      </c>
      <c r="C2839" s="7">
        <v>46</v>
      </c>
      <c r="D2839" s="7">
        <v>1</v>
      </c>
      <c r="E2839" s="1">
        <v>28848.6</v>
      </c>
      <c r="F2839" s="1">
        <v>7.8</v>
      </c>
      <c r="G2839" s="1">
        <v>12.17</v>
      </c>
      <c r="H2839" s="1">
        <v>308.86</v>
      </c>
      <c r="I2839" s="6">
        <v>328.83</v>
      </c>
      <c r="J2839" s="86"/>
      <c r="K2839" s="86"/>
      <c r="L2839" s="85"/>
      <c r="M2839" s="85"/>
      <c r="N2839" s="85"/>
      <c r="O2839" s="85"/>
      <c r="P2839" s="85"/>
      <c r="Q2839" s="32">
        <f t="shared" si="44"/>
        <v>328.83</v>
      </c>
    </row>
    <row r="2840" spans="1:17" x14ac:dyDescent="0.25">
      <c r="A2840" s="83" t="s">
        <v>10508</v>
      </c>
      <c r="B2840" s="84" t="s">
        <v>18214</v>
      </c>
      <c r="C2840" s="7">
        <v>29</v>
      </c>
      <c r="D2840" s="7">
        <v>0</v>
      </c>
      <c r="E2840" s="1">
        <v>0</v>
      </c>
      <c r="F2840" s="1">
        <v>4.91</v>
      </c>
      <c r="G2840" s="1">
        <v>0</v>
      </c>
      <c r="H2840" s="1">
        <v>0</v>
      </c>
      <c r="I2840" s="6">
        <v>4.91</v>
      </c>
      <c r="J2840" s="86"/>
      <c r="K2840" s="86"/>
      <c r="L2840" s="85"/>
      <c r="M2840" s="85"/>
      <c r="N2840" s="85"/>
      <c r="O2840" s="85"/>
      <c r="P2840" s="85"/>
      <c r="Q2840" s="32">
        <f t="shared" si="44"/>
        <v>4.91</v>
      </c>
    </row>
    <row r="2841" spans="1:17" x14ac:dyDescent="0.25">
      <c r="A2841" s="83" t="s">
        <v>10509</v>
      </c>
      <c r="B2841" s="84" t="s">
        <v>18215</v>
      </c>
      <c r="C2841" s="7">
        <v>358</v>
      </c>
      <c r="D2841" s="7">
        <v>2</v>
      </c>
      <c r="E2841" s="1">
        <v>74.64</v>
      </c>
      <c r="F2841" s="1">
        <v>60.68</v>
      </c>
      <c r="G2841" s="1">
        <v>24.34</v>
      </c>
      <c r="H2841" s="1">
        <v>0.8</v>
      </c>
      <c r="I2841" s="6">
        <v>85.82</v>
      </c>
      <c r="J2841" s="86"/>
      <c r="K2841" s="86"/>
      <c r="L2841" s="85"/>
      <c r="M2841" s="85"/>
      <c r="N2841" s="85"/>
      <c r="O2841" s="85"/>
      <c r="P2841" s="85"/>
      <c r="Q2841" s="32">
        <f t="shared" si="44"/>
        <v>85.82</v>
      </c>
    </row>
    <row r="2842" spans="1:17" x14ac:dyDescent="0.25">
      <c r="A2842" s="83" t="s">
        <v>10510</v>
      </c>
      <c r="B2842" s="84" t="s">
        <v>18216</v>
      </c>
      <c r="C2842" s="7">
        <v>149</v>
      </c>
      <c r="D2842" s="7">
        <v>2</v>
      </c>
      <c r="E2842" s="1">
        <v>74.64</v>
      </c>
      <c r="F2842" s="1">
        <v>25.26</v>
      </c>
      <c r="G2842" s="1">
        <v>24.34</v>
      </c>
      <c r="H2842" s="1">
        <v>0.8</v>
      </c>
      <c r="I2842" s="6">
        <v>50.4</v>
      </c>
      <c r="J2842" s="86"/>
      <c r="K2842" s="86"/>
      <c r="L2842" s="85"/>
      <c r="M2842" s="85"/>
      <c r="N2842" s="85"/>
      <c r="O2842" s="85"/>
      <c r="P2842" s="85"/>
      <c r="Q2842" s="32">
        <f t="shared" si="44"/>
        <v>50.4</v>
      </c>
    </row>
    <row r="2843" spans="1:17" x14ac:dyDescent="0.25">
      <c r="A2843" s="83" t="s">
        <v>10511</v>
      </c>
      <c r="B2843" s="84" t="s">
        <v>18217</v>
      </c>
      <c r="C2843" s="7">
        <v>20</v>
      </c>
      <c r="D2843" s="7">
        <v>1</v>
      </c>
      <c r="E2843" s="1">
        <v>186.61</v>
      </c>
      <c r="F2843" s="1">
        <v>3.39</v>
      </c>
      <c r="G2843" s="1">
        <v>12.17</v>
      </c>
      <c r="H2843" s="1">
        <v>2</v>
      </c>
      <c r="I2843" s="6">
        <v>17.559999999999999</v>
      </c>
      <c r="J2843" s="86"/>
      <c r="K2843" s="86"/>
      <c r="L2843" s="85"/>
      <c r="M2843" s="85"/>
      <c r="N2843" s="85"/>
      <c r="O2843" s="85"/>
      <c r="P2843" s="85"/>
      <c r="Q2843" s="32">
        <f t="shared" si="44"/>
        <v>17.559999999999999</v>
      </c>
    </row>
    <row r="2844" spans="1:17" x14ac:dyDescent="0.25">
      <c r="A2844" s="83" t="s">
        <v>10512</v>
      </c>
      <c r="B2844" s="84" t="s">
        <v>18218</v>
      </c>
      <c r="C2844" s="7">
        <v>59</v>
      </c>
      <c r="D2844" s="7">
        <v>1</v>
      </c>
      <c r="E2844" s="1">
        <v>385.67</v>
      </c>
      <c r="F2844" s="1">
        <v>10</v>
      </c>
      <c r="G2844" s="1">
        <v>12.17</v>
      </c>
      <c r="H2844" s="1">
        <v>4.13</v>
      </c>
      <c r="I2844" s="6">
        <v>26.3</v>
      </c>
      <c r="J2844" s="86"/>
      <c r="K2844" s="86"/>
      <c r="L2844" s="85"/>
      <c r="M2844" s="85"/>
      <c r="N2844" s="85"/>
      <c r="O2844" s="85"/>
      <c r="P2844" s="85"/>
      <c r="Q2844" s="32">
        <f t="shared" si="44"/>
        <v>26.3</v>
      </c>
    </row>
    <row r="2845" spans="1:17" x14ac:dyDescent="0.25">
      <c r="A2845" s="83" t="s">
        <v>10513</v>
      </c>
      <c r="B2845" s="84" t="s">
        <v>18219</v>
      </c>
      <c r="C2845" s="7">
        <v>54</v>
      </c>
      <c r="D2845" s="7">
        <v>1</v>
      </c>
      <c r="E2845" s="1">
        <v>385.67</v>
      </c>
      <c r="F2845" s="1">
        <v>9.15</v>
      </c>
      <c r="G2845" s="1">
        <v>12.17</v>
      </c>
      <c r="H2845" s="1">
        <v>4.13</v>
      </c>
      <c r="I2845" s="6">
        <v>25.45</v>
      </c>
      <c r="J2845" s="86"/>
      <c r="K2845" s="86"/>
      <c r="L2845" s="85"/>
      <c r="M2845" s="85"/>
      <c r="N2845" s="85"/>
      <c r="O2845" s="85"/>
      <c r="P2845" s="85"/>
      <c r="Q2845" s="32">
        <f t="shared" si="44"/>
        <v>25.45</v>
      </c>
    </row>
    <row r="2846" spans="1:17" x14ac:dyDescent="0.25">
      <c r="A2846" s="83" t="s">
        <v>10514</v>
      </c>
      <c r="B2846" s="84" t="s">
        <v>18220</v>
      </c>
      <c r="C2846" s="7">
        <v>229</v>
      </c>
      <c r="D2846" s="7">
        <v>8</v>
      </c>
      <c r="E2846" s="1">
        <v>1194.3</v>
      </c>
      <c r="F2846" s="1">
        <v>38.82</v>
      </c>
      <c r="G2846" s="1">
        <v>97.36</v>
      </c>
      <c r="H2846" s="1">
        <v>12.78</v>
      </c>
      <c r="I2846" s="6">
        <v>148.96</v>
      </c>
      <c r="J2846" s="86"/>
      <c r="K2846" s="86"/>
      <c r="L2846" s="85"/>
      <c r="M2846" s="85"/>
      <c r="N2846" s="85"/>
      <c r="O2846" s="85"/>
      <c r="P2846" s="85"/>
      <c r="Q2846" s="32">
        <f t="shared" si="44"/>
        <v>148.96</v>
      </c>
    </row>
    <row r="2847" spans="1:17" x14ac:dyDescent="0.25">
      <c r="A2847" s="83" t="s">
        <v>10515</v>
      </c>
      <c r="B2847" s="84" t="s">
        <v>18221</v>
      </c>
      <c r="C2847" s="7">
        <v>21</v>
      </c>
      <c r="D2847" s="7">
        <v>0</v>
      </c>
      <c r="E2847" s="1">
        <v>0</v>
      </c>
      <c r="F2847" s="1">
        <v>3.56</v>
      </c>
      <c r="G2847" s="1">
        <v>0</v>
      </c>
      <c r="H2847" s="1">
        <v>0</v>
      </c>
      <c r="I2847" s="6">
        <v>3.56</v>
      </c>
      <c r="J2847" s="86"/>
      <c r="K2847" s="86"/>
      <c r="L2847" s="85"/>
      <c r="M2847" s="85"/>
      <c r="N2847" s="85"/>
      <c r="O2847" s="85"/>
      <c r="P2847" s="85"/>
      <c r="Q2847" s="32">
        <f t="shared" si="44"/>
        <v>3.56</v>
      </c>
    </row>
    <row r="2848" spans="1:17" x14ac:dyDescent="0.25">
      <c r="A2848" s="83" t="s">
        <v>10516</v>
      </c>
      <c r="B2848" s="84" t="s">
        <v>18222</v>
      </c>
      <c r="C2848" s="7">
        <v>97</v>
      </c>
      <c r="D2848" s="7">
        <v>3</v>
      </c>
      <c r="E2848" s="1">
        <v>309.77</v>
      </c>
      <c r="F2848" s="1">
        <v>16.440000000000001</v>
      </c>
      <c r="G2848" s="1">
        <v>36.51</v>
      </c>
      <c r="H2848" s="1">
        <v>3.32</v>
      </c>
      <c r="I2848" s="6">
        <v>56.27</v>
      </c>
      <c r="J2848" s="86"/>
      <c r="K2848" s="86"/>
      <c r="L2848" s="85"/>
      <c r="M2848" s="85"/>
      <c r="N2848" s="85"/>
      <c r="O2848" s="85"/>
      <c r="P2848" s="85"/>
      <c r="Q2848" s="32">
        <f t="shared" si="44"/>
        <v>56.27</v>
      </c>
    </row>
    <row r="2849" spans="1:17" x14ac:dyDescent="0.25">
      <c r="A2849" s="83" t="s">
        <v>10517</v>
      </c>
      <c r="B2849" s="84" t="s">
        <v>18223</v>
      </c>
      <c r="C2849" s="7">
        <v>385</v>
      </c>
      <c r="D2849" s="7">
        <v>13</v>
      </c>
      <c r="E2849" s="1">
        <v>3959.15</v>
      </c>
      <c r="F2849" s="1">
        <v>65.260000000000005</v>
      </c>
      <c r="G2849" s="1">
        <v>158.22</v>
      </c>
      <c r="H2849" s="1">
        <v>42.39</v>
      </c>
      <c r="I2849" s="6">
        <v>265.87</v>
      </c>
      <c r="J2849" s="86"/>
      <c r="K2849" s="86"/>
      <c r="L2849" s="85"/>
      <c r="M2849" s="85"/>
      <c r="N2849" s="85"/>
      <c r="O2849" s="85"/>
      <c r="P2849" s="85"/>
      <c r="Q2849" s="32">
        <f t="shared" si="44"/>
        <v>265.87</v>
      </c>
    </row>
    <row r="2850" spans="1:17" x14ac:dyDescent="0.25">
      <c r="A2850" s="83" t="s">
        <v>10518</v>
      </c>
      <c r="B2850" s="84" t="s">
        <v>18224</v>
      </c>
      <c r="C2850" s="7">
        <v>134</v>
      </c>
      <c r="D2850" s="7">
        <v>3</v>
      </c>
      <c r="E2850" s="1">
        <v>22307.97</v>
      </c>
      <c r="F2850" s="1">
        <v>22.71</v>
      </c>
      <c r="G2850" s="1">
        <v>36.51</v>
      </c>
      <c r="H2850" s="1">
        <v>238.84</v>
      </c>
      <c r="I2850" s="6">
        <v>298.06</v>
      </c>
      <c r="J2850" s="86"/>
      <c r="K2850" s="86"/>
      <c r="L2850" s="85"/>
      <c r="M2850" s="85"/>
      <c r="N2850" s="85"/>
      <c r="O2850" s="85"/>
      <c r="P2850" s="85"/>
      <c r="Q2850" s="32">
        <f t="shared" si="44"/>
        <v>298.06</v>
      </c>
    </row>
    <row r="2851" spans="1:17" x14ac:dyDescent="0.25">
      <c r="A2851" s="83" t="s">
        <v>10519</v>
      </c>
      <c r="B2851" s="84" t="s">
        <v>18225</v>
      </c>
      <c r="C2851" s="7">
        <v>35407</v>
      </c>
      <c r="D2851" s="7">
        <v>377</v>
      </c>
      <c r="E2851" s="1">
        <v>764308.5</v>
      </c>
      <c r="F2851" s="1">
        <v>6001.71</v>
      </c>
      <c r="G2851" s="1">
        <v>4588.24</v>
      </c>
      <c r="H2851" s="1">
        <v>8183.07</v>
      </c>
      <c r="I2851" s="6">
        <v>18773.02</v>
      </c>
      <c r="J2851" s="86"/>
      <c r="K2851" s="86"/>
      <c r="L2851" s="85"/>
      <c r="M2851" s="85"/>
      <c r="N2851" s="85"/>
      <c r="O2851" s="85"/>
      <c r="P2851" s="85"/>
      <c r="Q2851" s="32">
        <f t="shared" si="44"/>
        <v>18773.02</v>
      </c>
    </row>
    <row r="2852" spans="1:17" x14ac:dyDescent="0.25">
      <c r="A2852" s="83" t="s">
        <v>10520</v>
      </c>
      <c r="B2852" s="84" t="s">
        <v>18226</v>
      </c>
      <c r="C2852" s="7">
        <v>56</v>
      </c>
      <c r="D2852" s="7">
        <v>0</v>
      </c>
      <c r="E2852" s="1">
        <v>0</v>
      </c>
      <c r="F2852" s="1">
        <v>9.5</v>
      </c>
      <c r="G2852" s="1">
        <v>0</v>
      </c>
      <c r="H2852" s="1">
        <v>0</v>
      </c>
      <c r="I2852" s="6">
        <v>9.5</v>
      </c>
      <c r="J2852" s="86"/>
      <c r="K2852" s="86"/>
      <c r="L2852" s="85"/>
      <c r="M2852" s="85"/>
      <c r="N2852" s="85"/>
      <c r="O2852" s="85"/>
      <c r="P2852" s="85"/>
      <c r="Q2852" s="32">
        <f t="shared" si="44"/>
        <v>9.5</v>
      </c>
    </row>
    <row r="2853" spans="1:17" x14ac:dyDescent="0.25">
      <c r="A2853" s="83" t="s">
        <v>10521</v>
      </c>
      <c r="B2853" s="84" t="s">
        <v>18227</v>
      </c>
      <c r="C2853" s="7">
        <v>18</v>
      </c>
      <c r="D2853" s="7">
        <v>0</v>
      </c>
      <c r="E2853" s="1">
        <v>0</v>
      </c>
      <c r="F2853" s="1">
        <v>3.05</v>
      </c>
      <c r="G2853" s="1">
        <v>0</v>
      </c>
      <c r="H2853" s="1">
        <v>0</v>
      </c>
      <c r="I2853" s="6">
        <v>3.05</v>
      </c>
      <c r="J2853" s="86"/>
      <c r="K2853" s="86"/>
      <c r="L2853" s="85"/>
      <c r="M2853" s="85"/>
      <c r="N2853" s="85"/>
      <c r="O2853" s="85"/>
      <c r="P2853" s="85"/>
      <c r="Q2853" s="32">
        <f t="shared" si="44"/>
        <v>3.05</v>
      </c>
    </row>
    <row r="2854" spans="1:17" x14ac:dyDescent="0.25">
      <c r="A2854" s="83" t="s">
        <v>10522</v>
      </c>
      <c r="B2854" s="84" t="s">
        <v>18228</v>
      </c>
      <c r="C2854" s="7">
        <v>13</v>
      </c>
      <c r="D2854" s="7">
        <v>1</v>
      </c>
      <c r="E2854" s="1">
        <v>7212.15</v>
      </c>
      <c r="F2854" s="1">
        <v>2.2000000000000002</v>
      </c>
      <c r="G2854" s="1">
        <v>12.17</v>
      </c>
      <c r="H2854" s="1">
        <v>77.22</v>
      </c>
      <c r="I2854" s="6">
        <v>91.59</v>
      </c>
      <c r="J2854" s="86"/>
      <c r="K2854" s="86"/>
      <c r="L2854" s="85"/>
      <c r="M2854" s="85"/>
      <c r="N2854" s="85"/>
      <c r="O2854" s="85"/>
      <c r="P2854" s="85"/>
      <c r="Q2854" s="32">
        <f t="shared" si="44"/>
        <v>91.59</v>
      </c>
    </row>
    <row r="2855" spans="1:17" x14ac:dyDescent="0.25">
      <c r="A2855" s="83" t="s">
        <v>10523</v>
      </c>
      <c r="B2855" s="84" t="s">
        <v>18229</v>
      </c>
      <c r="C2855" s="7">
        <v>15</v>
      </c>
      <c r="D2855" s="7">
        <v>0</v>
      </c>
      <c r="E2855" s="1">
        <v>0</v>
      </c>
      <c r="F2855" s="1">
        <v>2.54</v>
      </c>
      <c r="G2855" s="1">
        <v>0</v>
      </c>
      <c r="H2855" s="1">
        <v>0</v>
      </c>
      <c r="I2855" s="6">
        <v>2.54</v>
      </c>
      <c r="J2855" s="86"/>
      <c r="K2855" s="86"/>
      <c r="L2855" s="85"/>
      <c r="M2855" s="85"/>
      <c r="N2855" s="85"/>
      <c r="O2855" s="85"/>
      <c r="P2855" s="85"/>
      <c r="Q2855" s="32">
        <f t="shared" si="44"/>
        <v>2.54</v>
      </c>
    </row>
    <row r="2856" spans="1:17" x14ac:dyDescent="0.25">
      <c r="A2856" s="83" t="s">
        <v>10524</v>
      </c>
      <c r="B2856" s="84" t="s">
        <v>18230</v>
      </c>
      <c r="C2856" s="7">
        <v>52</v>
      </c>
      <c r="D2856" s="7">
        <v>1</v>
      </c>
      <c r="E2856" s="1">
        <v>174.17</v>
      </c>
      <c r="F2856" s="1">
        <v>8.82</v>
      </c>
      <c r="G2856" s="1">
        <v>12.17</v>
      </c>
      <c r="H2856" s="1">
        <v>1.86</v>
      </c>
      <c r="I2856" s="6">
        <v>22.85</v>
      </c>
      <c r="J2856" s="86"/>
      <c r="K2856" s="86"/>
      <c r="L2856" s="85"/>
      <c r="M2856" s="85"/>
      <c r="N2856" s="85"/>
      <c r="O2856" s="85"/>
      <c r="P2856" s="85"/>
      <c r="Q2856" s="32">
        <f t="shared" si="44"/>
        <v>22.85</v>
      </c>
    </row>
    <row r="2857" spans="1:17" x14ac:dyDescent="0.25">
      <c r="A2857" s="83" t="s">
        <v>10525</v>
      </c>
      <c r="B2857" s="84" t="s">
        <v>18231</v>
      </c>
      <c r="C2857" s="7">
        <v>23</v>
      </c>
      <c r="D2857" s="7">
        <v>0</v>
      </c>
      <c r="E2857" s="1">
        <v>0</v>
      </c>
      <c r="F2857" s="1">
        <v>3.9</v>
      </c>
      <c r="G2857" s="1">
        <v>0</v>
      </c>
      <c r="H2857" s="1">
        <v>0</v>
      </c>
      <c r="I2857" s="6">
        <v>3.9</v>
      </c>
      <c r="J2857" s="86"/>
      <c r="K2857" s="86"/>
      <c r="L2857" s="85"/>
      <c r="M2857" s="85"/>
      <c r="N2857" s="85"/>
      <c r="O2857" s="85"/>
      <c r="P2857" s="85"/>
      <c r="Q2857" s="32">
        <f t="shared" si="44"/>
        <v>3.9</v>
      </c>
    </row>
    <row r="2858" spans="1:17" x14ac:dyDescent="0.25">
      <c r="A2858" s="83" t="s">
        <v>10526</v>
      </c>
      <c r="B2858" s="84" t="s">
        <v>18232</v>
      </c>
      <c r="C2858" s="7">
        <v>2378</v>
      </c>
      <c r="D2858" s="7">
        <v>30</v>
      </c>
      <c r="E2858" s="1">
        <v>400213.45</v>
      </c>
      <c r="F2858" s="1">
        <v>403.09</v>
      </c>
      <c r="G2858" s="1">
        <v>365.11</v>
      </c>
      <c r="H2858" s="1">
        <v>4284.8900000000003</v>
      </c>
      <c r="I2858" s="6">
        <v>5053.09</v>
      </c>
      <c r="J2858" s="86"/>
      <c r="K2858" s="86"/>
      <c r="L2858" s="85"/>
      <c r="M2858" s="85"/>
      <c r="N2858" s="85"/>
      <c r="O2858" s="85"/>
      <c r="P2858" s="85"/>
      <c r="Q2858" s="32">
        <f t="shared" si="44"/>
        <v>5053.09</v>
      </c>
    </row>
    <row r="2859" spans="1:17" x14ac:dyDescent="0.25">
      <c r="A2859" s="83" t="s">
        <v>10527</v>
      </c>
      <c r="B2859" s="84" t="s">
        <v>18233</v>
      </c>
      <c r="C2859" s="7">
        <v>189</v>
      </c>
      <c r="D2859" s="7">
        <v>4</v>
      </c>
      <c r="E2859" s="1">
        <v>1643.2</v>
      </c>
      <c r="F2859" s="1">
        <v>32.04</v>
      </c>
      <c r="G2859" s="1">
        <v>48.68</v>
      </c>
      <c r="H2859" s="1">
        <v>17.59</v>
      </c>
      <c r="I2859" s="6">
        <v>98.31</v>
      </c>
      <c r="J2859" s="86"/>
      <c r="K2859" s="86"/>
      <c r="L2859" s="85"/>
      <c r="M2859" s="85"/>
      <c r="N2859" s="85"/>
      <c r="O2859" s="85"/>
      <c r="P2859" s="85"/>
      <c r="Q2859" s="32">
        <f t="shared" si="44"/>
        <v>98.31</v>
      </c>
    </row>
    <row r="2860" spans="1:17" x14ac:dyDescent="0.25">
      <c r="A2860" s="83" t="s">
        <v>10528</v>
      </c>
      <c r="B2860" s="84" t="s">
        <v>18234</v>
      </c>
      <c r="C2860" s="7">
        <v>50</v>
      </c>
      <c r="D2860" s="7">
        <v>4</v>
      </c>
      <c r="E2860" s="1">
        <v>210.94</v>
      </c>
      <c r="F2860" s="1">
        <v>8.4700000000000006</v>
      </c>
      <c r="G2860" s="1">
        <v>48.68</v>
      </c>
      <c r="H2860" s="1">
        <v>2.2599999999999998</v>
      </c>
      <c r="I2860" s="6">
        <v>59.41</v>
      </c>
      <c r="J2860" s="86"/>
      <c r="K2860" s="86"/>
      <c r="L2860" s="85"/>
      <c r="M2860" s="85"/>
      <c r="N2860" s="85"/>
      <c r="O2860" s="85"/>
      <c r="P2860" s="85"/>
      <c r="Q2860" s="32">
        <f t="shared" si="44"/>
        <v>59.41</v>
      </c>
    </row>
    <row r="2861" spans="1:17" x14ac:dyDescent="0.25">
      <c r="A2861" s="83" t="s">
        <v>10529</v>
      </c>
      <c r="B2861" s="84" t="s">
        <v>18235</v>
      </c>
      <c r="C2861" s="7">
        <v>74</v>
      </c>
      <c r="D2861" s="7">
        <v>0</v>
      </c>
      <c r="E2861" s="1">
        <v>0</v>
      </c>
      <c r="F2861" s="1">
        <v>12.54</v>
      </c>
      <c r="G2861" s="1">
        <v>0</v>
      </c>
      <c r="H2861" s="1">
        <v>0</v>
      </c>
      <c r="I2861" s="6">
        <v>12.54</v>
      </c>
      <c r="J2861" s="86"/>
      <c r="K2861" s="86"/>
      <c r="L2861" s="85"/>
      <c r="M2861" s="85"/>
      <c r="N2861" s="85"/>
      <c r="O2861" s="85"/>
      <c r="P2861" s="85"/>
      <c r="Q2861" s="32">
        <f t="shared" si="44"/>
        <v>12.54</v>
      </c>
    </row>
    <row r="2862" spans="1:17" x14ac:dyDescent="0.25">
      <c r="A2862" s="83" t="s">
        <v>10530</v>
      </c>
      <c r="B2862" s="84" t="s">
        <v>18236</v>
      </c>
      <c r="C2862" s="7">
        <v>10657</v>
      </c>
      <c r="D2862" s="7">
        <v>322</v>
      </c>
      <c r="E2862" s="1">
        <v>196433.42</v>
      </c>
      <c r="F2862" s="1">
        <v>1806.43</v>
      </c>
      <c r="G2862" s="1">
        <v>3918.87</v>
      </c>
      <c r="H2862" s="1">
        <v>2103.11</v>
      </c>
      <c r="I2862" s="6">
        <v>7828.41</v>
      </c>
      <c r="J2862" s="86"/>
      <c r="K2862" s="86"/>
      <c r="L2862" s="85"/>
      <c r="M2862" s="85"/>
      <c r="N2862" s="85"/>
      <c r="O2862" s="85"/>
      <c r="P2862" s="85"/>
      <c r="Q2862" s="32">
        <f t="shared" si="44"/>
        <v>7828.41</v>
      </c>
    </row>
    <row r="2863" spans="1:17" x14ac:dyDescent="0.25">
      <c r="A2863" s="83" t="s">
        <v>10531</v>
      </c>
      <c r="B2863" s="84" t="s">
        <v>18237</v>
      </c>
      <c r="C2863" s="7">
        <v>80</v>
      </c>
      <c r="D2863" s="7">
        <v>0</v>
      </c>
      <c r="E2863" s="1">
        <v>0</v>
      </c>
      <c r="F2863" s="1">
        <v>13.56</v>
      </c>
      <c r="G2863" s="1">
        <v>0</v>
      </c>
      <c r="H2863" s="1">
        <v>0</v>
      </c>
      <c r="I2863" s="6">
        <v>13.56</v>
      </c>
      <c r="J2863" s="86"/>
      <c r="K2863" s="86"/>
      <c r="L2863" s="85"/>
      <c r="M2863" s="85"/>
      <c r="N2863" s="85"/>
      <c r="O2863" s="85"/>
      <c r="P2863" s="85"/>
      <c r="Q2863" s="32">
        <f t="shared" si="44"/>
        <v>13.56</v>
      </c>
    </row>
    <row r="2864" spans="1:17" x14ac:dyDescent="0.25">
      <c r="A2864" s="83" t="s">
        <v>10532</v>
      </c>
      <c r="B2864" s="84" t="s">
        <v>18238</v>
      </c>
      <c r="C2864" s="7">
        <v>171</v>
      </c>
      <c r="D2864" s="7">
        <v>1</v>
      </c>
      <c r="E2864" s="1">
        <v>248.82</v>
      </c>
      <c r="F2864" s="1">
        <v>28.98</v>
      </c>
      <c r="G2864" s="1">
        <v>12.17</v>
      </c>
      <c r="H2864" s="1">
        <v>2.66</v>
      </c>
      <c r="I2864" s="6">
        <v>43.81</v>
      </c>
      <c r="J2864" s="86"/>
      <c r="K2864" s="86"/>
      <c r="L2864" s="85"/>
      <c r="M2864" s="85"/>
      <c r="N2864" s="85"/>
      <c r="O2864" s="85"/>
      <c r="P2864" s="85"/>
      <c r="Q2864" s="32">
        <f t="shared" si="44"/>
        <v>43.81</v>
      </c>
    </row>
    <row r="2865" spans="1:17" x14ac:dyDescent="0.25">
      <c r="A2865" s="83" t="s">
        <v>10533</v>
      </c>
      <c r="B2865" s="84" t="s">
        <v>18239</v>
      </c>
      <c r="C2865" s="7">
        <v>60</v>
      </c>
      <c r="D2865" s="7">
        <v>1</v>
      </c>
      <c r="E2865" s="1">
        <v>17612.07</v>
      </c>
      <c r="F2865" s="1">
        <v>10.17</v>
      </c>
      <c r="G2865" s="1">
        <v>12.17</v>
      </c>
      <c r="H2865" s="1">
        <v>188.56</v>
      </c>
      <c r="I2865" s="6">
        <v>210.9</v>
      </c>
      <c r="J2865" s="86"/>
      <c r="K2865" s="86"/>
      <c r="L2865" s="85"/>
      <c r="M2865" s="85"/>
      <c r="N2865" s="85"/>
      <c r="O2865" s="85"/>
      <c r="P2865" s="85"/>
      <c r="Q2865" s="32">
        <f t="shared" si="44"/>
        <v>210.9</v>
      </c>
    </row>
    <row r="2866" spans="1:17" x14ac:dyDescent="0.25">
      <c r="A2866" s="83" t="s">
        <v>10534</v>
      </c>
      <c r="B2866" s="84" t="s">
        <v>18240</v>
      </c>
      <c r="C2866" s="7">
        <v>64</v>
      </c>
      <c r="D2866" s="7">
        <v>1</v>
      </c>
      <c r="E2866" s="1">
        <v>15866.73</v>
      </c>
      <c r="F2866" s="1">
        <v>10.85</v>
      </c>
      <c r="G2866" s="1">
        <v>12.17</v>
      </c>
      <c r="H2866" s="1">
        <v>169.88</v>
      </c>
      <c r="I2866" s="6">
        <v>192.9</v>
      </c>
      <c r="J2866" s="86"/>
      <c r="K2866" s="86"/>
      <c r="L2866" s="85"/>
      <c r="M2866" s="85"/>
      <c r="N2866" s="85"/>
      <c r="O2866" s="85"/>
      <c r="P2866" s="85"/>
      <c r="Q2866" s="32">
        <f t="shared" si="44"/>
        <v>192.9</v>
      </c>
    </row>
    <row r="2867" spans="1:17" x14ac:dyDescent="0.25">
      <c r="A2867" s="83" t="s">
        <v>10535</v>
      </c>
      <c r="B2867" s="84" t="s">
        <v>18241</v>
      </c>
      <c r="C2867" s="7">
        <v>146</v>
      </c>
      <c r="D2867" s="7">
        <v>2</v>
      </c>
      <c r="E2867" s="1">
        <v>38945.61</v>
      </c>
      <c r="F2867" s="1">
        <v>24.74</v>
      </c>
      <c r="G2867" s="1">
        <v>24.34</v>
      </c>
      <c r="H2867" s="1">
        <v>416.97</v>
      </c>
      <c r="I2867" s="6">
        <v>466.05</v>
      </c>
      <c r="J2867" s="86"/>
      <c r="K2867" s="86"/>
      <c r="L2867" s="85"/>
      <c r="M2867" s="85"/>
      <c r="N2867" s="85"/>
      <c r="O2867" s="85"/>
      <c r="P2867" s="85"/>
      <c r="Q2867" s="32">
        <f t="shared" si="44"/>
        <v>466.05</v>
      </c>
    </row>
    <row r="2868" spans="1:17" x14ac:dyDescent="0.25">
      <c r="A2868" s="83" t="s">
        <v>10536</v>
      </c>
      <c r="B2868" s="84" t="s">
        <v>18242</v>
      </c>
      <c r="C2868" s="7">
        <v>53</v>
      </c>
      <c r="D2868" s="7">
        <v>4</v>
      </c>
      <c r="E2868" s="1">
        <v>933.07</v>
      </c>
      <c r="F2868" s="1">
        <v>8.98</v>
      </c>
      <c r="G2868" s="1">
        <v>48.68</v>
      </c>
      <c r="H2868" s="1">
        <v>9.99</v>
      </c>
      <c r="I2868" s="6">
        <v>67.650000000000006</v>
      </c>
      <c r="J2868" s="86"/>
      <c r="K2868" s="86"/>
      <c r="L2868" s="85"/>
      <c r="M2868" s="85"/>
      <c r="N2868" s="85"/>
      <c r="O2868" s="85"/>
      <c r="P2868" s="85"/>
      <c r="Q2868" s="32">
        <f t="shared" si="44"/>
        <v>67.650000000000006</v>
      </c>
    </row>
    <row r="2869" spans="1:17" x14ac:dyDescent="0.25">
      <c r="A2869" s="83" t="s">
        <v>10537</v>
      </c>
      <c r="B2869" s="84" t="s">
        <v>18243</v>
      </c>
      <c r="C2869" s="7">
        <v>57</v>
      </c>
      <c r="D2869" s="7">
        <v>1</v>
      </c>
      <c r="E2869" s="1">
        <v>186.61</v>
      </c>
      <c r="F2869" s="1">
        <v>9.66</v>
      </c>
      <c r="G2869" s="1">
        <v>12.17</v>
      </c>
      <c r="H2869" s="1">
        <v>2</v>
      </c>
      <c r="I2869" s="6">
        <v>23.83</v>
      </c>
      <c r="J2869" s="86"/>
      <c r="K2869" s="86"/>
      <c r="L2869" s="85"/>
      <c r="M2869" s="85"/>
      <c r="N2869" s="85"/>
      <c r="O2869" s="85"/>
      <c r="P2869" s="85"/>
      <c r="Q2869" s="32">
        <f t="shared" si="44"/>
        <v>23.83</v>
      </c>
    </row>
    <row r="2870" spans="1:17" x14ac:dyDescent="0.25">
      <c r="A2870" s="83" t="s">
        <v>10538</v>
      </c>
      <c r="B2870" s="84" t="s">
        <v>18244</v>
      </c>
      <c r="C2870" s="7">
        <v>91</v>
      </c>
      <c r="D2870" s="7">
        <v>5</v>
      </c>
      <c r="E2870" s="1">
        <v>933.05</v>
      </c>
      <c r="F2870" s="1">
        <v>15.42</v>
      </c>
      <c r="G2870" s="1">
        <v>60.86</v>
      </c>
      <c r="H2870" s="1">
        <v>9.99</v>
      </c>
      <c r="I2870" s="6">
        <v>86.27</v>
      </c>
      <c r="J2870" s="86"/>
      <c r="K2870" s="86"/>
      <c r="L2870" s="85"/>
      <c r="M2870" s="85"/>
      <c r="N2870" s="85"/>
      <c r="O2870" s="85"/>
      <c r="P2870" s="85"/>
      <c r="Q2870" s="32">
        <f t="shared" si="44"/>
        <v>86.27</v>
      </c>
    </row>
    <row r="2871" spans="1:17" x14ac:dyDescent="0.25">
      <c r="A2871" s="83" t="s">
        <v>10539</v>
      </c>
      <c r="B2871" s="84" t="s">
        <v>18245</v>
      </c>
      <c r="C2871" s="7">
        <v>12415</v>
      </c>
      <c r="D2871" s="7">
        <v>84</v>
      </c>
      <c r="E2871" s="1">
        <v>24670.26</v>
      </c>
      <c r="F2871" s="1">
        <v>2104.42</v>
      </c>
      <c r="G2871" s="1">
        <v>1022.31</v>
      </c>
      <c r="H2871" s="1">
        <v>264.14</v>
      </c>
      <c r="I2871" s="6">
        <v>3390.87</v>
      </c>
      <c r="J2871" s="86"/>
      <c r="K2871" s="86"/>
      <c r="L2871" s="85"/>
      <c r="M2871" s="85"/>
      <c r="N2871" s="85"/>
      <c r="O2871" s="85"/>
      <c r="P2871" s="85"/>
      <c r="Q2871" s="32">
        <f t="shared" si="44"/>
        <v>3390.87</v>
      </c>
    </row>
    <row r="2872" spans="1:17" x14ac:dyDescent="0.25">
      <c r="A2872" s="83" t="s">
        <v>10540</v>
      </c>
      <c r="B2872" s="84" t="s">
        <v>18246</v>
      </c>
      <c r="C2872" s="7">
        <v>19</v>
      </c>
      <c r="D2872" s="7">
        <v>2</v>
      </c>
      <c r="E2872" s="1">
        <v>74.64</v>
      </c>
      <c r="F2872" s="1">
        <v>3.22</v>
      </c>
      <c r="G2872" s="1">
        <v>24.34</v>
      </c>
      <c r="H2872" s="1">
        <v>0.8</v>
      </c>
      <c r="I2872" s="6">
        <v>28.36</v>
      </c>
      <c r="J2872" s="86"/>
      <c r="K2872" s="86"/>
      <c r="L2872" s="85"/>
      <c r="M2872" s="85"/>
      <c r="N2872" s="85"/>
      <c r="O2872" s="85"/>
      <c r="P2872" s="85"/>
      <c r="Q2872" s="32">
        <f t="shared" si="44"/>
        <v>28.36</v>
      </c>
    </row>
    <row r="2873" spans="1:17" x14ac:dyDescent="0.25">
      <c r="A2873" s="83" t="s">
        <v>10541</v>
      </c>
      <c r="B2873" s="84" t="s">
        <v>18247</v>
      </c>
      <c r="C2873" s="7">
        <v>96</v>
      </c>
      <c r="D2873" s="7">
        <v>0</v>
      </c>
      <c r="E2873" s="1">
        <v>0</v>
      </c>
      <c r="F2873" s="1">
        <v>16.27</v>
      </c>
      <c r="G2873" s="1">
        <v>0</v>
      </c>
      <c r="H2873" s="1">
        <v>0</v>
      </c>
      <c r="I2873" s="6">
        <v>16.27</v>
      </c>
      <c r="J2873" s="86"/>
      <c r="K2873" s="86"/>
      <c r="L2873" s="85"/>
      <c r="M2873" s="85"/>
      <c r="N2873" s="85"/>
      <c r="O2873" s="85"/>
      <c r="P2873" s="85"/>
      <c r="Q2873" s="32">
        <f t="shared" si="44"/>
        <v>16.27</v>
      </c>
    </row>
    <row r="2874" spans="1:17" x14ac:dyDescent="0.25">
      <c r="A2874" s="83" t="s">
        <v>10542</v>
      </c>
      <c r="B2874" s="84" t="s">
        <v>18248</v>
      </c>
      <c r="C2874" s="7">
        <v>64</v>
      </c>
      <c r="D2874" s="7">
        <v>2</v>
      </c>
      <c r="E2874" s="1">
        <v>435.43</v>
      </c>
      <c r="F2874" s="1">
        <v>10.85</v>
      </c>
      <c r="G2874" s="1">
        <v>24.34</v>
      </c>
      <c r="H2874" s="1">
        <v>4.66</v>
      </c>
      <c r="I2874" s="6">
        <v>39.85</v>
      </c>
      <c r="J2874" s="86"/>
      <c r="K2874" s="86"/>
      <c r="L2874" s="85"/>
      <c r="M2874" s="85"/>
      <c r="N2874" s="85"/>
      <c r="O2874" s="85"/>
      <c r="P2874" s="85"/>
      <c r="Q2874" s="32">
        <f t="shared" si="44"/>
        <v>39.85</v>
      </c>
    </row>
    <row r="2875" spans="1:17" x14ac:dyDescent="0.25">
      <c r="A2875" s="83" t="s">
        <v>10543</v>
      </c>
      <c r="B2875" s="84" t="s">
        <v>18249</v>
      </c>
      <c r="C2875" s="7">
        <v>29</v>
      </c>
      <c r="D2875" s="7">
        <v>1</v>
      </c>
      <c r="E2875" s="1">
        <v>37.32</v>
      </c>
      <c r="F2875" s="1">
        <v>4.91</v>
      </c>
      <c r="G2875" s="1">
        <v>12.17</v>
      </c>
      <c r="H2875" s="1">
        <v>0.4</v>
      </c>
      <c r="I2875" s="6">
        <v>17.48</v>
      </c>
      <c r="J2875" s="86"/>
      <c r="K2875" s="86"/>
      <c r="L2875" s="85"/>
      <c r="M2875" s="85"/>
      <c r="N2875" s="85"/>
      <c r="O2875" s="85"/>
      <c r="P2875" s="85"/>
      <c r="Q2875" s="32">
        <f t="shared" si="44"/>
        <v>17.48</v>
      </c>
    </row>
    <row r="2876" spans="1:17" x14ac:dyDescent="0.25">
      <c r="A2876" s="83" t="s">
        <v>10544</v>
      </c>
      <c r="B2876" s="84" t="s">
        <v>18250</v>
      </c>
      <c r="C2876" s="7">
        <v>52</v>
      </c>
      <c r="D2876" s="7">
        <v>0</v>
      </c>
      <c r="E2876" s="1">
        <v>0</v>
      </c>
      <c r="F2876" s="1">
        <v>8.82</v>
      </c>
      <c r="G2876" s="1">
        <v>0</v>
      </c>
      <c r="H2876" s="1">
        <v>0</v>
      </c>
      <c r="I2876" s="6">
        <v>8.82</v>
      </c>
      <c r="J2876" s="86"/>
      <c r="K2876" s="86"/>
      <c r="L2876" s="85"/>
      <c r="M2876" s="85"/>
      <c r="N2876" s="85"/>
      <c r="O2876" s="85"/>
      <c r="P2876" s="85"/>
      <c r="Q2876" s="32">
        <f t="shared" si="44"/>
        <v>8.82</v>
      </c>
    </row>
    <row r="2877" spans="1:17" x14ac:dyDescent="0.25">
      <c r="A2877" s="83" t="s">
        <v>10545</v>
      </c>
      <c r="B2877" s="84" t="s">
        <v>18251</v>
      </c>
      <c r="C2877" s="7">
        <v>7</v>
      </c>
      <c r="D2877" s="7">
        <v>0</v>
      </c>
      <c r="E2877" s="1">
        <v>0</v>
      </c>
      <c r="F2877" s="1">
        <v>1.18</v>
      </c>
      <c r="G2877" s="1">
        <v>0</v>
      </c>
      <c r="H2877" s="1">
        <v>0</v>
      </c>
      <c r="I2877" s="6">
        <v>1.18</v>
      </c>
      <c r="J2877" s="86"/>
      <c r="K2877" s="86"/>
      <c r="L2877" s="85"/>
      <c r="M2877" s="85"/>
      <c r="N2877" s="85"/>
      <c r="O2877" s="85"/>
      <c r="P2877" s="85"/>
      <c r="Q2877" s="32">
        <f t="shared" si="44"/>
        <v>1.18</v>
      </c>
    </row>
    <row r="2878" spans="1:17" x14ac:dyDescent="0.25">
      <c r="A2878" s="83" t="s">
        <v>10546</v>
      </c>
      <c r="B2878" s="84" t="s">
        <v>18252</v>
      </c>
      <c r="C2878" s="7">
        <v>68</v>
      </c>
      <c r="D2878" s="7">
        <v>4</v>
      </c>
      <c r="E2878" s="1">
        <v>149.28</v>
      </c>
      <c r="F2878" s="1">
        <v>11.53</v>
      </c>
      <c r="G2878" s="1">
        <v>48.68</v>
      </c>
      <c r="H2878" s="1">
        <v>1.6</v>
      </c>
      <c r="I2878" s="6">
        <v>61.81</v>
      </c>
      <c r="J2878" s="86"/>
      <c r="K2878" s="86"/>
      <c r="L2878" s="85"/>
      <c r="M2878" s="85"/>
      <c r="N2878" s="85"/>
      <c r="O2878" s="85"/>
      <c r="P2878" s="85"/>
      <c r="Q2878" s="32">
        <f t="shared" si="44"/>
        <v>61.81</v>
      </c>
    </row>
    <row r="2879" spans="1:17" x14ac:dyDescent="0.25">
      <c r="A2879" s="83" t="s">
        <v>10547</v>
      </c>
      <c r="B2879" s="84" t="s">
        <v>18253</v>
      </c>
      <c r="C2879" s="7">
        <v>25</v>
      </c>
      <c r="D2879" s="7">
        <v>2</v>
      </c>
      <c r="E2879" s="1">
        <v>74.64</v>
      </c>
      <c r="F2879" s="1">
        <v>4.24</v>
      </c>
      <c r="G2879" s="1">
        <v>24.34</v>
      </c>
      <c r="H2879" s="1">
        <v>0.8</v>
      </c>
      <c r="I2879" s="6">
        <v>29.38</v>
      </c>
      <c r="J2879" s="86"/>
      <c r="K2879" s="86"/>
      <c r="L2879" s="85"/>
      <c r="M2879" s="85"/>
      <c r="N2879" s="85"/>
      <c r="O2879" s="85"/>
      <c r="P2879" s="85"/>
      <c r="Q2879" s="32">
        <f t="shared" si="44"/>
        <v>29.38</v>
      </c>
    </row>
    <row r="2880" spans="1:17" x14ac:dyDescent="0.25">
      <c r="A2880" s="83" t="s">
        <v>10548</v>
      </c>
      <c r="B2880" s="84" t="s">
        <v>18254</v>
      </c>
      <c r="C2880" s="7">
        <v>121</v>
      </c>
      <c r="D2880" s="7">
        <v>4</v>
      </c>
      <c r="E2880" s="1">
        <v>808.65</v>
      </c>
      <c r="F2880" s="1">
        <v>20.51</v>
      </c>
      <c r="G2880" s="1">
        <v>48.68</v>
      </c>
      <c r="H2880" s="1">
        <v>8.66</v>
      </c>
      <c r="I2880" s="6">
        <v>77.849999999999994</v>
      </c>
      <c r="J2880" s="86"/>
      <c r="K2880" s="86"/>
      <c r="L2880" s="85"/>
      <c r="M2880" s="85"/>
      <c r="N2880" s="85"/>
      <c r="O2880" s="85"/>
      <c r="P2880" s="85"/>
      <c r="Q2880" s="32">
        <f t="shared" si="44"/>
        <v>77.849999999999994</v>
      </c>
    </row>
    <row r="2881" spans="1:17" x14ac:dyDescent="0.25">
      <c r="A2881" s="83" t="s">
        <v>10549</v>
      </c>
      <c r="B2881" s="84" t="s">
        <v>18255</v>
      </c>
      <c r="C2881" s="7">
        <v>1634</v>
      </c>
      <c r="D2881" s="7">
        <v>14</v>
      </c>
      <c r="E2881" s="1">
        <v>2792.8</v>
      </c>
      <c r="F2881" s="1">
        <v>276.98</v>
      </c>
      <c r="G2881" s="1">
        <v>170.38</v>
      </c>
      <c r="H2881" s="1">
        <v>29.9</v>
      </c>
      <c r="I2881" s="6">
        <v>477.26</v>
      </c>
      <c r="J2881" s="86"/>
      <c r="K2881" s="86"/>
      <c r="L2881" s="85"/>
      <c r="M2881" s="85"/>
      <c r="N2881" s="85"/>
      <c r="O2881" s="85"/>
      <c r="P2881" s="85"/>
      <c r="Q2881" s="32">
        <f t="shared" si="44"/>
        <v>477.26</v>
      </c>
    </row>
    <row r="2882" spans="1:17" x14ac:dyDescent="0.25">
      <c r="A2882" s="83" t="s">
        <v>10550</v>
      </c>
      <c r="B2882" s="84" t="s">
        <v>18256</v>
      </c>
      <c r="C2882" s="7">
        <v>19</v>
      </c>
      <c r="D2882" s="7">
        <v>1</v>
      </c>
      <c r="E2882" s="1">
        <v>269.25</v>
      </c>
      <c r="F2882" s="1">
        <v>3.22</v>
      </c>
      <c r="G2882" s="1">
        <v>12.17</v>
      </c>
      <c r="H2882" s="1">
        <v>2.88</v>
      </c>
      <c r="I2882" s="6">
        <v>18.27</v>
      </c>
      <c r="J2882" s="86"/>
      <c r="K2882" s="86"/>
      <c r="L2882" s="85"/>
      <c r="M2882" s="85"/>
      <c r="N2882" s="85"/>
      <c r="O2882" s="85"/>
      <c r="P2882" s="85"/>
      <c r="Q2882" s="32">
        <f t="shared" si="44"/>
        <v>18.27</v>
      </c>
    </row>
    <row r="2883" spans="1:17" x14ac:dyDescent="0.25">
      <c r="A2883" s="83" t="s">
        <v>10551</v>
      </c>
      <c r="B2883" s="84" t="s">
        <v>18257</v>
      </c>
      <c r="C2883" s="7">
        <v>112</v>
      </c>
      <c r="D2883" s="7">
        <v>1</v>
      </c>
      <c r="E2883" s="1">
        <v>186.61</v>
      </c>
      <c r="F2883" s="1">
        <v>18.98</v>
      </c>
      <c r="G2883" s="1">
        <v>12.17</v>
      </c>
      <c r="H2883" s="1">
        <v>2</v>
      </c>
      <c r="I2883" s="6">
        <v>33.15</v>
      </c>
      <c r="J2883" s="86"/>
      <c r="K2883" s="86"/>
      <c r="L2883" s="85"/>
      <c r="M2883" s="85"/>
      <c r="N2883" s="85"/>
      <c r="O2883" s="85"/>
      <c r="P2883" s="85"/>
      <c r="Q2883" s="32">
        <f t="shared" si="44"/>
        <v>33.15</v>
      </c>
    </row>
    <row r="2884" spans="1:17" x14ac:dyDescent="0.25">
      <c r="A2884" s="83" t="s">
        <v>10552</v>
      </c>
      <c r="B2884" s="84" t="s">
        <v>18258</v>
      </c>
      <c r="C2884" s="7">
        <v>19</v>
      </c>
      <c r="D2884" s="7">
        <v>1</v>
      </c>
      <c r="E2884" s="1">
        <v>188.48</v>
      </c>
      <c r="F2884" s="1">
        <v>3.22</v>
      </c>
      <c r="G2884" s="1">
        <v>12.17</v>
      </c>
      <c r="H2884" s="1">
        <v>2.02</v>
      </c>
      <c r="I2884" s="6">
        <v>17.41</v>
      </c>
      <c r="J2884" s="86"/>
      <c r="K2884" s="86"/>
      <c r="L2884" s="85"/>
      <c r="M2884" s="85"/>
      <c r="N2884" s="85"/>
      <c r="O2884" s="85"/>
      <c r="P2884" s="85"/>
      <c r="Q2884" s="32">
        <f t="shared" si="44"/>
        <v>17.41</v>
      </c>
    </row>
    <row r="2885" spans="1:17" x14ac:dyDescent="0.25">
      <c r="A2885" s="83" t="s">
        <v>10553</v>
      </c>
      <c r="B2885" s="84" t="s">
        <v>18259</v>
      </c>
      <c r="C2885" s="7">
        <v>106</v>
      </c>
      <c r="D2885" s="7">
        <v>0</v>
      </c>
      <c r="E2885" s="1">
        <v>0</v>
      </c>
      <c r="F2885" s="1">
        <v>17.97</v>
      </c>
      <c r="G2885" s="1">
        <v>0</v>
      </c>
      <c r="H2885" s="1">
        <v>0</v>
      </c>
      <c r="I2885" s="6">
        <v>17.97</v>
      </c>
      <c r="J2885" s="86"/>
      <c r="K2885" s="86"/>
      <c r="L2885" s="85"/>
      <c r="M2885" s="85"/>
      <c r="N2885" s="85"/>
      <c r="O2885" s="85"/>
      <c r="P2885" s="85"/>
      <c r="Q2885" s="32">
        <f t="shared" si="44"/>
        <v>17.97</v>
      </c>
    </row>
    <row r="2886" spans="1:17" x14ac:dyDescent="0.25">
      <c r="A2886" s="83" t="s">
        <v>10554</v>
      </c>
      <c r="B2886" s="84" t="s">
        <v>18260</v>
      </c>
      <c r="C2886" s="7">
        <v>24</v>
      </c>
      <c r="D2886" s="7">
        <v>0</v>
      </c>
      <c r="E2886" s="1">
        <v>0</v>
      </c>
      <c r="F2886" s="1">
        <v>4.07</v>
      </c>
      <c r="G2886" s="1">
        <v>0</v>
      </c>
      <c r="H2886" s="1">
        <v>0</v>
      </c>
      <c r="I2886" s="6">
        <v>4.07</v>
      </c>
      <c r="J2886" s="86"/>
      <c r="K2886" s="86"/>
      <c r="L2886" s="85"/>
      <c r="M2886" s="85"/>
      <c r="N2886" s="85"/>
      <c r="O2886" s="85"/>
      <c r="P2886" s="85"/>
      <c r="Q2886" s="32">
        <f t="shared" si="44"/>
        <v>4.07</v>
      </c>
    </row>
    <row r="2887" spans="1:17" x14ac:dyDescent="0.25">
      <c r="A2887" s="83" t="s">
        <v>10555</v>
      </c>
      <c r="B2887" s="84" t="s">
        <v>18261</v>
      </c>
      <c r="C2887" s="7">
        <v>519</v>
      </c>
      <c r="D2887" s="7">
        <v>18</v>
      </c>
      <c r="E2887" s="1">
        <v>3664.99</v>
      </c>
      <c r="F2887" s="1">
        <v>87.98</v>
      </c>
      <c r="G2887" s="1">
        <v>219.06</v>
      </c>
      <c r="H2887" s="1">
        <v>39.24</v>
      </c>
      <c r="I2887" s="6">
        <v>346.28</v>
      </c>
      <c r="J2887" s="86"/>
      <c r="K2887" s="86"/>
      <c r="L2887" s="85"/>
      <c r="M2887" s="85"/>
      <c r="N2887" s="85"/>
      <c r="O2887" s="85"/>
      <c r="P2887" s="85"/>
      <c r="Q2887" s="32">
        <f t="shared" si="44"/>
        <v>346.28</v>
      </c>
    </row>
    <row r="2888" spans="1:17" x14ac:dyDescent="0.25">
      <c r="A2888" s="83" t="s">
        <v>10556</v>
      </c>
      <c r="B2888" s="84" t="s">
        <v>18262</v>
      </c>
      <c r="C2888" s="7">
        <v>13</v>
      </c>
      <c r="D2888" s="7">
        <v>0</v>
      </c>
      <c r="E2888" s="1">
        <v>0</v>
      </c>
      <c r="F2888" s="1">
        <v>2.2000000000000002</v>
      </c>
      <c r="G2888" s="1">
        <v>0</v>
      </c>
      <c r="H2888" s="1">
        <v>0</v>
      </c>
      <c r="I2888" s="6">
        <v>2.2000000000000002</v>
      </c>
      <c r="J2888" s="86"/>
      <c r="K2888" s="86"/>
      <c r="L2888" s="85"/>
      <c r="M2888" s="85"/>
      <c r="N2888" s="85"/>
      <c r="O2888" s="85"/>
      <c r="P2888" s="85"/>
      <c r="Q2888" s="32">
        <f t="shared" si="44"/>
        <v>2.2000000000000002</v>
      </c>
    </row>
    <row r="2889" spans="1:17" x14ac:dyDescent="0.25">
      <c r="A2889" s="83" t="s">
        <v>10557</v>
      </c>
      <c r="B2889" s="84" t="s">
        <v>18263</v>
      </c>
      <c r="C2889" s="7">
        <v>111</v>
      </c>
      <c r="D2889" s="7">
        <v>1</v>
      </c>
      <c r="E2889" s="1">
        <v>174.17</v>
      </c>
      <c r="F2889" s="1">
        <v>18.82</v>
      </c>
      <c r="G2889" s="1">
        <v>12.17</v>
      </c>
      <c r="H2889" s="1">
        <v>1.86</v>
      </c>
      <c r="I2889" s="6">
        <v>32.85</v>
      </c>
      <c r="J2889" s="86"/>
      <c r="K2889" s="86"/>
      <c r="L2889" s="85"/>
      <c r="M2889" s="85"/>
      <c r="N2889" s="85"/>
      <c r="O2889" s="85"/>
      <c r="P2889" s="85"/>
      <c r="Q2889" s="32">
        <f t="shared" si="44"/>
        <v>32.85</v>
      </c>
    </row>
    <row r="2890" spans="1:17" x14ac:dyDescent="0.25">
      <c r="A2890" s="83" t="s">
        <v>10558</v>
      </c>
      <c r="B2890" s="84" t="s">
        <v>18264</v>
      </c>
      <c r="C2890" s="7">
        <v>14</v>
      </c>
      <c r="D2890" s="7">
        <v>0</v>
      </c>
      <c r="E2890" s="1">
        <v>0</v>
      </c>
      <c r="F2890" s="1">
        <v>2.38</v>
      </c>
      <c r="G2890" s="1">
        <v>0</v>
      </c>
      <c r="H2890" s="1">
        <v>0</v>
      </c>
      <c r="I2890" s="6">
        <v>2.38</v>
      </c>
      <c r="J2890" s="86"/>
      <c r="K2890" s="86"/>
      <c r="L2890" s="85"/>
      <c r="M2890" s="85"/>
      <c r="N2890" s="85"/>
      <c r="O2890" s="85"/>
      <c r="P2890" s="85"/>
      <c r="Q2890" s="32">
        <f t="shared" si="44"/>
        <v>2.38</v>
      </c>
    </row>
    <row r="2891" spans="1:17" x14ac:dyDescent="0.25">
      <c r="A2891" s="83" t="s">
        <v>10559</v>
      </c>
      <c r="B2891" s="84" t="s">
        <v>18265</v>
      </c>
      <c r="C2891" s="7">
        <v>32</v>
      </c>
      <c r="D2891" s="7">
        <v>0</v>
      </c>
      <c r="E2891" s="1">
        <v>0</v>
      </c>
      <c r="F2891" s="1">
        <v>5.42</v>
      </c>
      <c r="G2891" s="1">
        <v>0</v>
      </c>
      <c r="H2891" s="1">
        <v>0</v>
      </c>
      <c r="I2891" s="6">
        <v>5.42</v>
      </c>
      <c r="J2891" s="86"/>
      <c r="K2891" s="86"/>
      <c r="L2891" s="85"/>
      <c r="M2891" s="85"/>
      <c r="N2891" s="85"/>
      <c r="O2891" s="85"/>
      <c r="P2891" s="85"/>
      <c r="Q2891" s="32">
        <f t="shared" si="44"/>
        <v>5.42</v>
      </c>
    </row>
    <row r="2892" spans="1:17" x14ac:dyDescent="0.25">
      <c r="A2892" s="83" t="s">
        <v>10560</v>
      </c>
      <c r="B2892" s="84" t="s">
        <v>18266</v>
      </c>
      <c r="C2892" s="7">
        <v>339</v>
      </c>
      <c r="D2892" s="7">
        <v>3</v>
      </c>
      <c r="E2892" s="1">
        <v>2531.23</v>
      </c>
      <c r="F2892" s="1">
        <v>57.46</v>
      </c>
      <c r="G2892" s="1">
        <v>36.51</v>
      </c>
      <c r="H2892" s="1">
        <v>27.1</v>
      </c>
      <c r="I2892" s="6">
        <v>121.07</v>
      </c>
      <c r="J2892" s="86"/>
      <c r="K2892" s="86"/>
      <c r="L2892" s="85"/>
      <c r="M2892" s="85"/>
      <c r="N2892" s="85"/>
      <c r="O2892" s="85"/>
      <c r="P2892" s="85"/>
      <c r="Q2892" s="32">
        <f t="shared" si="44"/>
        <v>121.07</v>
      </c>
    </row>
    <row r="2893" spans="1:17" x14ac:dyDescent="0.25">
      <c r="A2893" s="83" t="s">
        <v>10561</v>
      </c>
      <c r="B2893" s="84" t="s">
        <v>18267</v>
      </c>
      <c r="C2893" s="7">
        <v>119</v>
      </c>
      <c r="D2893" s="7">
        <v>3</v>
      </c>
      <c r="E2893" s="1">
        <v>559.83000000000004</v>
      </c>
      <c r="F2893" s="1">
        <v>20.170000000000002</v>
      </c>
      <c r="G2893" s="1">
        <v>36.51</v>
      </c>
      <c r="H2893" s="1">
        <v>5.99</v>
      </c>
      <c r="I2893" s="6">
        <v>62.67</v>
      </c>
      <c r="J2893" s="86"/>
      <c r="K2893" s="86"/>
      <c r="L2893" s="85"/>
      <c r="M2893" s="85"/>
      <c r="N2893" s="85"/>
      <c r="O2893" s="85"/>
      <c r="P2893" s="85"/>
      <c r="Q2893" s="32">
        <f t="shared" si="44"/>
        <v>62.67</v>
      </c>
    </row>
    <row r="2894" spans="1:17" x14ac:dyDescent="0.25">
      <c r="A2894" s="83" t="s">
        <v>10562</v>
      </c>
      <c r="B2894" s="84" t="s">
        <v>18268</v>
      </c>
      <c r="C2894" s="7">
        <v>285</v>
      </c>
      <c r="D2894" s="7">
        <v>3</v>
      </c>
      <c r="E2894" s="1">
        <v>1053.06</v>
      </c>
      <c r="F2894" s="1">
        <v>48.31</v>
      </c>
      <c r="G2894" s="1">
        <v>36.51</v>
      </c>
      <c r="H2894" s="1">
        <v>11.27</v>
      </c>
      <c r="I2894" s="6">
        <v>96.09</v>
      </c>
      <c r="J2894" s="86"/>
      <c r="K2894" s="86"/>
      <c r="L2894" s="85"/>
      <c r="M2894" s="85"/>
      <c r="N2894" s="85"/>
      <c r="O2894" s="85"/>
      <c r="P2894" s="85"/>
      <c r="Q2894" s="32">
        <f t="shared" ref="Q2894:Q2957" si="45">P2894+I2894</f>
        <v>96.09</v>
      </c>
    </row>
    <row r="2895" spans="1:17" x14ac:dyDescent="0.25">
      <c r="A2895" s="83" t="s">
        <v>10563</v>
      </c>
      <c r="B2895" s="84" t="s">
        <v>18269</v>
      </c>
      <c r="C2895" s="7">
        <v>18</v>
      </c>
      <c r="D2895" s="7">
        <v>0</v>
      </c>
      <c r="E2895" s="1">
        <v>0</v>
      </c>
      <c r="F2895" s="1">
        <v>3.05</v>
      </c>
      <c r="G2895" s="1">
        <v>0</v>
      </c>
      <c r="H2895" s="1">
        <v>0</v>
      </c>
      <c r="I2895" s="6">
        <v>3.05</v>
      </c>
      <c r="J2895" s="86"/>
      <c r="K2895" s="86"/>
      <c r="L2895" s="85"/>
      <c r="M2895" s="85"/>
      <c r="N2895" s="85"/>
      <c r="O2895" s="85"/>
      <c r="P2895" s="85"/>
      <c r="Q2895" s="32">
        <f t="shared" si="45"/>
        <v>3.05</v>
      </c>
    </row>
    <row r="2896" spans="1:17" x14ac:dyDescent="0.25">
      <c r="A2896" s="83" t="s">
        <v>10564</v>
      </c>
      <c r="B2896" s="84" t="s">
        <v>18270</v>
      </c>
      <c r="C2896" s="7">
        <v>3623</v>
      </c>
      <c r="D2896" s="7">
        <v>71</v>
      </c>
      <c r="E2896" s="1">
        <v>39542.46</v>
      </c>
      <c r="F2896" s="1">
        <v>614.12</v>
      </c>
      <c r="G2896" s="1">
        <v>864.1</v>
      </c>
      <c r="H2896" s="1">
        <v>423.36</v>
      </c>
      <c r="I2896" s="6">
        <v>1901.58</v>
      </c>
      <c r="J2896" s="86"/>
      <c r="K2896" s="86"/>
      <c r="L2896" s="85"/>
      <c r="M2896" s="85"/>
      <c r="N2896" s="85"/>
      <c r="O2896" s="85"/>
      <c r="P2896" s="85"/>
      <c r="Q2896" s="32">
        <f t="shared" si="45"/>
        <v>1901.58</v>
      </c>
    </row>
    <row r="2897" spans="1:17" x14ac:dyDescent="0.25">
      <c r="A2897" s="83" t="s">
        <v>10565</v>
      </c>
      <c r="B2897" s="84" t="s">
        <v>18271</v>
      </c>
      <c r="C2897" s="7">
        <v>90</v>
      </c>
      <c r="D2897" s="7">
        <v>0</v>
      </c>
      <c r="E2897" s="1">
        <v>0</v>
      </c>
      <c r="F2897" s="1">
        <v>15.26</v>
      </c>
      <c r="G2897" s="1">
        <v>0</v>
      </c>
      <c r="H2897" s="1">
        <v>0</v>
      </c>
      <c r="I2897" s="6">
        <v>15.26</v>
      </c>
      <c r="J2897" s="86"/>
      <c r="K2897" s="86"/>
      <c r="L2897" s="85"/>
      <c r="M2897" s="85"/>
      <c r="N2897" s="85"/>
      <c r="O2897" s="85"/>
      <c r="P2897" s="85"/>
      <c r="Q2897" s="32">
        <f t="shared" si="45"/>
        <v>15.26</v>
      </c>
    </row>
    <row r="2898" spans="1:17" x14ac:dyDescent="0.25">
      <c r="A2898" s="83" t="s">
        <v>10566</v>
      </c>
      <c r="B2898" s="84" t="s">
        <v>18272</v>
      </c>
      <c r="C2898" s="7">
        <v>348</v>
      </c>
      <c r="D2898" s="7">
        <v>4</v>
      </c>
      <c r="E2898" s="1">
        <v>478.97</v>
      </c>
      <c r="F2898" s="1">
        <v>58.99</v>
      </c>
      <c r="G2898" s="1">
        <v>48.68</v>
      </c>
      <c r="H2898" s="1">
        <v>5.13</v>
      </c>
      <c r="I2898" s="6">
        <v>112.8</v>
      </c>
      <c r="J2898" s="86"/>
      <c r="K2898" s="86"/>
      <c r="L2898" s="85"/>
      <c r="M2898" s="85"/>
      <c r="N2898" s="85"/>
      <c r="O2898" s="85"/>
      <c r="P2898" s="85"/>
      <c r="Q2898" s="32">
        <f t="shared" si="45"/>
        <v>112.8</v>
      </c>
    </row>
    <row r="2899" spans="1:17" x14ac:dyDescent="0.25">
      <c r="A2899" s="83" t="s">
        <v>10567</v>
      </c>
      <c r="B2899" s="84" t="s">
        <v>18273</v>
      </c>
      <c r="C2899" s="7">
        <v>99</v>
      </c>
      <c r="D2899" s="7">
        <v>0</v>
      </c>
      <c r="E2899" s="1">
        <v>0</v>
      </c>
      <c r="F2899" s="1">
        <v>16.78</v>
      </c>
      <c r="G2899" s="1">
        <v>0</v>
      </c>
      <c r="H2899" s="1">
        <v>0</v>
      </c>
      <c r="I2899" s="6">
        <v>16.78</v>
      </c>
      <c r="J2899" s="86"/>
      <c r="K2899" s="86"/>
      <c r="L2899" s="85"/>
      <c r="M2899" s="85"/>
      <c r="N2899" s="85"/>
      <c r="O2899" s="85"/>
      <c r="P2899" s="85"/>
      <c r="Q2899" s="32">
        <f t="shared" si="45"/>
        <v>16.78</v>
      </c>
    </row>
    <row r="2900" spans="1:17" x14ac:dyDescent="0.25">
      <c r="A2900" s="83" t="s">
        <v>10568</v>
      </c>
      <c r="B2900" s="84" t="s">
        <v>18274</v>
      </c>
      <c r="C2900" s="7">
        <v>35</v>
      </c>
      <c r="D2900" s="7">
        <v>0</v>
      </c>
      <c r="E2900" s="1">
        <v>0</v>
      </c>
      <c r="F2900" s="1">
        <v>5.94</v>
      </c>
      <c r="G2900" s="1">
        <v>0</v>
      </c>
      <c r="H2900" s="1">
        <v>0</v>
      </c>
      <c r="I2900" s="6">
        <v>5.94</v>
      </c>
      <c r="J2900" s="86"/>
      <c r="K2900" s="86"/>
      <c r="L2900" s="85"/>
      <c r="M2900" s="85"/>
      <c r="N2900" s="85"/>
      <c r="O2900" s="85"/>
      <c r="P2900" s="85"/>
      <c r="Q2900" s="32">
        <f t="shared" si="45"/>
        <v>5.94</v>
      </c>
    </row>
    <row r="2901" spans="1:17" x14ac:dyDescent="0.25">
      <c r="A2901" s="83" t="s">
        <v>10569</v>
      </c>
      <c r="B2901" s="84" t="s">
        <v>18275</v>
      </c>
      <c r="C2901" s="7">
        <v>56</v>
      </c>
      <c r="D2901" s="7">
        <v>0</v>
      </c>
      <c r="E2901" s="1">
        <v>0</v>
      </c>
      <c r="F2901" s="1">
        <v>9.5</v>
      </c>
      <c r="G2901" s="1">
        <v>0</v>
      </c>
      <c r="H2901" s="1">
        <v>0</v>
      </c>
      <c r="I2901" s="6">
        <v>9.5</v>
      </c>
      <c r="J2901" s="86"/>
      <c r="K2901" s="86"/>
      <c r="L2901" s="85"/>
      <c r="M2901" s="85"/>
      <c r="N2901" s="85"/>
      <c r="O2901" s="85"/>
      <c r="P2901" s="85"/>
      <c r="Q2901" s="32">
        <f t="shared" si="45"/>
        <v>9.5</v>
      </c>
    </row>
    <row r="2902" spans="1:17" x14ac:dyDescent="0.25">
      <c r="A2902" s="83" t="s">
        <v>10570</v>
      </c>
      <c r="B2902" s="84" t="s">
        <v>18276</v>
      </c>
      <c r="C2902" s="7">
        <v>178</v>
      </c>
      <c r="D2902" s="7">
        <v>5</v>
      </c>
      <c r="E2902" s="1">
        <v>758.89</v>
      </c>
      <c r="F2902" s="1">
        <v>30.18</v>
      </c>
      <c r="G2902" s="1">
        <v>60.86</v>
      </c>
      <c r="H2902" s="1">
        <v>8.1300000000000008</v>
      </c>
      <c r="I2902" s="6">
        <v>99.17</v>
      </c>
      <c r="J2902" s="86"/>
      <c r="K2902" s="86"/>
      <c r="L2902" s="85"/>
      <c r="M2902" s="85"/>
      <c r="N2902" s="85"/>
      <c r="O2902" s="85"/>
      <c r="P2902" s="85"/>
      <c r="Q2902" s="32">
        <f t="shared" si="45"/>
        <v>99.17</v>
      </c>
    </row>
    <row r="2903" spans="1:17" x14ac:dyDescent="0.25">
      <c r="A2903" s="83" t="s">
        <v>10571</v>
      </c>
      <c r="B2903" s="84" t="s">
        <v>18277</v>
      </c>
      <c r="C2903" s="7">
        <v>52</v>
      </c>
      <c r="D2903" s="7">
        <v>5</v>
      </c>
      <c r="E2903" s="1">
        <v>634.47</v>
      </c>
      <c r="F2903" s="1">
        <v>8.82</v>
      </c>
      <c r="G2903" s="1">
        <v>60.86</v>
      </c>
      <c r="H2903" s="1">
        <v>6.79</v>
      </c>
      <c r="I2903" s="6">
        <v>76.47</v>
      </c>
      <c r="J2903" s="86"/>
      <c r="K2903" s="86"/>
      <c r="L2903" s="85"/>
      <c r="M2903" s="85"/>
      <c r="N2903" s="85"/>
      <c r="O2903" s="85"/>
      <c r="P2903" s="85"/>
      <c r="Q2903" s="32">
        <f t="shared" si="45"/>
        <v>76.47</v>
      </c>
    </row>
    <row r="2904" spans="1:17" x14ac:dyDescent="0.25">
      <c r="A2904" s="83" t="s">
        <v>10572</v>
      </c>
      <c r="B2904" s="84" t="s">
        <v>18278</v>
      </c>
      <c r="C2904" s="7">
        <v>629</v>
      </c>
      <c r="D2904" s="7">
        <v>11</v>
      </c>
      <c r="E2904" s="1">
        <v>1920.44</v>
      </c>
      <c r="F2904" s="1">
        <v>106.62</v>
      </c>
      <c r="G2904" s="1">
        <v>133.87</v>
      </c>
      <c r="H2904" s="1">
        <v>20.56</v>
      </c>
      <c r="I2904" s="6">
        <v>261.05</v>
      </c>
      <c r="J2904" s="86"/>
      <c r="K2904" s="86"/>
      <c r="L2904" s="85"/>
      <c r="M2904" s="85"/>
      <c r="N2904" s="85"/>
      <c r="O2904" s="85"/>
      <c r="P2904" s="85"/>
      <c r="Q2904" s="32">
        <f t="shared" si="45"/>
        <v>261.05</v>
      </c>
    </row>
    <row r="2905" spans="1:17" x14ac:dyDescent="0.25">
      <c r="A2905" s="83" t="s">
        <v>10573</v>
      </c>
      <c r="B2905" s="84" t="s">
        <v>18279</v>
      </c>
      <c r="C2905" s="7">
        <v>32</v>
      </c>
      <c r="D2905" s="7">
        <v>0</v>
      </c>
      <c r="E2905" s="1">
        <v>0</v>
      </c>
      <c r="F2905" s="1">
        <v>5.42</v>
      </c>
      <c r="G2905" s="1">
        <v>0</v>
      </c>
      <c r="H2905" s="1">
        <v>0</v>
      </c>
      <c r="I2905" s="6">
        <v>5.42</v>
      </c>
      <c r="J2905" s="86"/>
      <c r="K2905" s="86"/>
      <c r="L2905" s="85"/>
      <c r="M2905" s="85"/>
      <c r="N2905" s="85"/>
      <c r="O2905" s="85"/>
      <c r="P2905" s="85"/>
      <c r="Q2905" s="32">
        <f t="shared" si="45"/>
        <v>5.42</v>
      </c>
    </row>
    <row r="2906" spans="1:17" x14ac:dyDescent="0.25">
      <c r="A2906" s="83" t="s">
        <v>10574</v>
      </c>
      <c r="B2906" s="84" t="s">
        <v>18280</v>
      </c>
      <c r="C2906" s="7">
        <v>35</v>
      </c>
      <c r="D2906" s="7">
        <v>0</v>
      </c>
      <c r="E2906" s="1">
        <v>0</v>
      </c>
      <c r="F2906" s="1">
        <v>5.94</v>
      </c>
      <c r="G2906" s="1">
        <v>0</v>
      </c>
      <c r="H2906" s="1">
        <v>0</v>
      </c>
      <c r="I2906" s="6">
        <v>5.94</v>
      </c>
      <c r="J2906" s="86"/>
      <c r="K2906" s="86"/>
      <c r="L2906" s="85"/>
      <c r="M2906" s="85"/>
      <c r="N2906" s="85"/>
      <c r="O2906" s="85"/>
      <c r="P2906" s="85"/>
      <c r="Q2906" s="32">
        <f t="shared" si="45"/>
        <v>5.94</v>
      </c>
    </row>
    <row r="2907" spans="1:17" x14ac:dyDescent="0.25">
      <c r="A2907" s="83" t="s">
        <v>10575</v>
      </c>
      <c r="B2907" s="84" t="s">
        <v>18281</v>
      </c>
      <c r="C2907" s="7">
        <v>14</v>
      </c>
      <c r="D2907" s="7">
        <v>1</v>
      </c>
      <c r="E2907" s="1">
        <v>188.48</v>
      </c>
      <c r="F2907" s="1">
        <v>2.38</v>
      </c>
      <c r="G2907" s="1">
        <v>12.17</v>
      </c>
      <c r="H2907" s="1">
        <v>2.02</v>
      </c>
      <c r="I2907" s="6">
        <v>16.57</v>
      </c>
      <c r="J2907" s="86"/>
      <c r="K2907" s="86"/>
      <c r="L2907" s="85"/>
      <c r="M2907" s="85"/>
      <c r="N2907" s="85"/>
      <c r="O2907" s="85"/>
      <c r="P2907" s="85"/>
      <c r="Q2907" s="32">
        <f t="shared" si="45"/>
        <v>16.57</v>
      </c>
    </row>
    <row r="2908" spans="1:17" x14ac:dyDescent="0.25">
      <c r="A2908" s="83" t="s">
        <v>10576</v>
      </c>
      <c r="B2908" s="84" t="s">
        <v>18282</v>
      </c>
      <c r="C2908" s="7">
        <v>2406</v>
      </c>
      <c r="D2908" s="7">
        <v>51</v>
      </c>
      <c r="E2908" s="1">
        <v>30288.68</v>
      </c>
      <c r="F2908" s="1">
        <v>407.83</v>
      </c>
      <c r="G2908" s="1">
        <v>620.69000000000005</v>
      </c>
      <c r="H2908" s="1">
        <v>324.29000000000002</v>
      </c>
      <c r="I2908" s="6">
        <v>1352.81</v>
      </c>
      <c r="J2908" s="86"/>
      <c r="K2908" s="86"/>
      <c r="L2908" s="85"/>
      <c r="M2908" s="85"/>
      <c r="N2908" s="85"/>
      <c r="O2908" s="85"/>
      <c r="P2908" s="85"/>
      <c r="Q2908" s="32">
        <f t="shared" si="45"/>
        <v>1352.81</v>
      </c>
    </row>
    <row r="2909" spans="1:17" x14ac:dyDescent="0.25">
      <c r="A2909" s="83" t="s">
        <v>10577</v>
      </c>
      <c r="B2909" s="84" t="s">
        <v>18283</v>
      </c>
      <c r="C2909" s="7">
        <v>12</v>
      </c>
      <c r="D2909" s="7">
        <v>0</v>
      </c>
      <c r="E2909" s="1">
        <v>0</v>
      </c>
      <c r="F2909" s="1">
        <v>2.0299999999999998</v>
      </c>
      <c r="G2909" s="1">
        <v>0</v>
      </c>
      <c r="H2909" s="1">
        <v>0</v>
      </c>
      <c r="I2909" s="6">
        <v>2.0299999999999998</v>
      </c>
      <c r="J2909" s="86"/>
      <c r="K2909" s="86"/>
      <c r="L2909" s="85"/>
      <c r="M2909" s="85"/>
      <c r="N2909" s="85"/>
      <c r="O2909" s="85"/>
      <c r="P2909" s="85"/>
      <c r="Q2909" s="32">
        <f t="shared" si="45"/>
        <v>2.0299999999999998</v>
      </c>
    </row>
    <row r="2910" spans="1:17" x14ac:dyDescent="0.25">
      <c r="A2910" s="83" t="s">
        <v>10578</v>
      </c>
      <c r="B2910" s="84" t="s">
        <v>18284</v>
      </c>
      <c r="C2910" s="7">
        <v>82</v>
      </c>
      <c r="D2910" s="7">
        <v>3</v>
      </c>
      <c r="E2910" s="1">
        <v>146.76</v>
      </c>
      <c r="F2910" s="1">
        <v>13.9</v>
      </c>
      <c r="G2910" s="1">
        <v>36.51</v>
      </c>
      <c r="H2910" s="1">
        <v>1.57</v>
      </c>
      <c r="I2910" s="6">
        <v>51.98</v>
      </c>
      <c r="J2910" s="86"/>
      <c r="K2910" s="86"/>
      <c r="L2910" s="85"/>
      <c r="M2910" s="85"/>
      <c r="N2910" s="85"/>
      <c r="O2910" s="85"/>
      <c r="P2910" s="85"/>
      <c r="Q2910" s="32">
        <f t="shared" si="45"/>
        <v>51.98</v>
      </c>
    </row>
    <row r="2911" spans="1:17" x14ac:dyDescent="0.25">
      <c r="A2911" s="83" t="s">
        <v>10579</v>
      </c>
      <c r="B2911" s="84" t="s">
        <v>18285</v>
      </c>
      <c r="C2911" s="7">
        <v>131</v>
      </c>
      <c r="D2911" s="7">
        <v>5</v>
      </c>
      <c r="E2911" s="1">
        <v>12181.11</v>
      </c>
      <c r="F2911" s="1">
        <v>22.21</v>
      </c>
      <c r="G2911" s="1">
        <v>60.86</v>
      </c>
      <c r="H2911" s="1">
        <v>130.41999999999999</v>
      </c>
      <c r="I2911" s="6">
        <v>213.49</v>
      </c>
      <c r="J2911" s="86"/>
      <c r="K2911" s="86"/>
      <c r="L2911" s="85"/>
      <c r="M2911" s="85"/>
      <c r="N2911" s="85"/>
      <c r="O2911" s="85"/>
      <c r="P2911" s="85"/>
      <c r="Q2911" s="32">
        <f t="shared" si="45"/>
        <v>213.49</v>
      </c>
    </row>
    <row r="2912" spans="1:17" x14ac:dyDescent="0.25">
      <c r="A2912" s="83" t="s">
        <v>10580</v>
      </c>
      <c r="B2912" s="84" t="s">
        <v>18286</v>
      </c>
      <c r="C2912" s="7">
        <v>312</v>
      </c>
      <c r="D2912" s="7">
        <v>8</v>
      </c>
      <c r="E2912" s="1">
        <v>1432.82</v>
      </c>
      <c r="F2912" s="1">
        <v>52.89</v>
      </c>
      <c r="G2912" s="1">
        <v>97.36</v>
      </c>
      <c r="H2912" s="1">
        <v>15.34</v>
      </c>
      <c r="I2912" s="6">
        <v>165.59</v>
      </c>
      <c r="J2912" s="86"/>
      <c r="K2912" s="86"/>
      <c r="L2912" s="85"/>
      <c r="M2912" s="85"/>
      <c r="N2912" s="85"/>
      <c r="O2912" s="85"/>
      <c r="P2912" s="85"/>
      <c r="Q2912" s="32">
        <f t="shared" si="45"/>
        <v>165.59</v>
      </c>
    </row>
    <row r="2913" spans="1:17" x14ac:dyDescent="0.25">
      <c r="A2913" s="83" t="s">
        <v>10581</v>
      </c>
      <c r="B2913" s="84" t="s">
        <v>18287</v>
      </c>
      <c r="C2913" s="7">
        <v>89</v>
      </c>
      <c r="D2913" s="7">
        <v>2</v>
      </c>
      <c r="E2913" s="1">
        <v>14424.3</v>
      </c>
      <c r="F2913" s="1">
        <v>15.09</v>
      </c>
      <c r="G2913" s="1">
        <v>24.34</v>
      </c>
      <c r="H2913" s="1">
        <v>154.43</v>
      </c>
      <c r="I2913" s="6">
        <v>193.86</v>
      </c>
      <c r="J2913" s="86"/>
      <c r="K2913" s="86"/>
      <c r="L2913" s="85"/>
      <c r="M2913" s="85"/>
      <c r="N2913" s="85"/>
      <c r="O2913" s="85"/>
      <c r="P2913" s="85"/>
      <c r="Q2913" s="32">
        <f t="shared" si="45"/>
        <v>193.86</v>
      </c>
    </row>
    <row r="2914" spans="1:17" x14ac:dyDescent="0.25">
      <c r="A2914" s="83" t="s">
        <v>10582</v>
      </c>
      <c r="B2914" s="84" t="s">
        <v>18288</v>
      </c>
      <c r="C2914" s="7">
        <v>47</v>
      </c>
      <c r="D2914" s="7">
        <v>8</v>
      </c>
      <c r="E2914" s="1">
        <v>1171.2</v>
      </c>
      <c r="F2914" s="1">
        <v>7.97</v>
      </c>
      <c r="G2914" s="1">
        <v>97.36</v>
      </c>
      <c r="H2914" s="1">
        <v>12.54</v>
      </c>
      <c r="I2914" s="6">
        <v>117.87</v>
      </c>
      <c r="J2914" s="86"/>
      <c r="K2914" s="86"/>
      <c r="L2914" s="85"/>
      <c r="M2914" s="85"/>
      <c r="N2914" s="85"/>
      <c r="O2914" s="85"/>
      <c r="P2914" s="85"/>
      <c r="Q2914" s="32">
        <f t="shared" si="45"/>
        <v>117.87</v>
      </c>
    </row>
    <row r="2915" spans="1:17" x14ac:dyDescent="0.25">
      <c r="A2915" s="83" t="s">
        <v>10583</v>
      </c>
      <c r="B2915" s="84" t="s">
        <v>18289</v>
      </c>
      <c r="C2915" s="7">
        <v>513</v>
      </c>
      <c r="D2915" s="7">
        <v>14</v>
      </c>
      <c r="E2915" s="1">
        <v>2511.0500000000002</v>
      </c>
      <c r="F2915" s="1">
        <v>86.96</v>
      </c>
      <c r="G2915" s="1">
        <v>170.38</v>
      </c>
      <c r="H2915" s="1">
        <v>26.89</v>
      </c>
      <c r="I2915" s="6">
        <v>284.23</v>
      </c>
      <c r="J2915" s="86"/>
      <c r="K2915" s="86"/>
      <c r="L2915" s="85"/>
      <c r="M2915" s="85"/>
      <c r="N2915" s="85"/>
      <c r="O2915" s="85"/>
      <c r="P2915" s="85"/>
      <c r="Q2915" s="32">
        <f t="shared" si="45"/>
        <v>284.23</v>
      </c>
    </row>
    <row r="2916" spans="1:17" x14ac:dyDescent="0.25">
      <c r="A2916" s="83" t="s">
        <v>10584</v>
      </c>
      <c r="B2916" s="84" t="s">
        <v>18290</v>
      </c>
      <c r="C2916" s="7">
        <v>54</v>
      </c>
      <c r="D2916" s="7">
        <v>2</v>
      </c>
      <c r="E2916" s="1">
        <v>435.43</v>
      </c>
      <c r="F2916" s="1">
        <v>9.15</v>
      </c>
      <c r="G2916" s="1">
        <v>24.34</v>
      </c>
      <c r="H2916" s="1">
        <v>4.66</v>
      </c>
      <c r="I2916" s="6">
        <v>38.15</v>
      </c>
      <c r="J2916" s="86"/>
      <c r="K2916" s="86"/>
      <c r="L2916" s="85"/>
      <c r="M2916" s="85"/>
      <c r="N2916" s="85"/>
      <c r="O2916" s="85"/>
      <c r="P2916" s="85"/>
      <c r="Q2916" s="32">
        <f t="shared" si="45"/>
        <v>38.15</v>
      </c>
    </row>
    <row r="2917" spans="1:17" x14ac:dyDescent="0.25">
      <c r="A2917" s="83" t="s">
        <v>10585</v>
      </c>
      <c r="B2917" s="84" t="s">
        <v>18291</v>
      </c>
      <c r="C2917" s="7">
        <v>2475</v>
      </c>
      <c r="D2917" s="7">
        <v>25</v>
      </c>
      <c r="E2917" s="1">
        <v>4469.8900000000003</v>
      </c>
      <c r="F2917" s="1">
        <v>419.53</v>
      </c>
      <c r="G2917" s="1">
        <v>304.26</v>
      </c>
      <c r="H2917" s="1">
        <v>47.86</v>
      </c>
      <c r="I2917" s="6">
        <v>771.65</v>
      </c>
      <c r="J2917" s="86"/>
      <c r="K2917" s="86"/>
      <c r="L2917" s="85"/>
      <c r="M2917" s="85"/>
      <c r="N2917" s="85"/>
      <c r="O2917" s="85"/>
      <c r="P2917" s="85"/>
      <c r="Q2917" s="32">
        <f t="shared" si="45"/>
        <v>771.65</v>
      </c>
    </row>
    <row r="2918" spans="1:17" x14ac:dyDescent="0.25">
      <c r="A2918" s="83" t="s">
        <v>10586</v>
      </c>
      <c r="B2918" s="84" t="s">
        <v>18292</v>
      </c>
      <c r="C2918" s="7">
        <v>109</v>
      </c>
      <c r="D2918" s="7">
        <v>1</v>
      </c>
      <c r="E2918" s="1">
        <v>314.61</v>
      </c>
      <c r="F2918" s="1">
        <v>18.48</v>
      </c>
      <c r="G2918" s="1">
        <v>12.17</v>
      </c>
      <c r="H2918" s="1">
        <v>3.37</v>
      </c>
      <c r="I2918" s="6">
        <v>34.020000000000003</v>
      </c>
      <c r="J2918" s="86"/>
      <c r="K2918" s="86"/>
      <c r="L2918" s="85"/>
      <c r="M2918" s="85"/>
      <c r="N2918" s="85"/>
      <c r="O2918" s="85"/>
      <c r="P2918" s="85"/>
      <c r="Q2918" s="32">
        <f t="shared" si="45"/>
        <v>34.020000000000003</v>
      </c>
    </row>
    <row r="2919" spans="1:17" x14ac:dyDescent="0.25">
      <c r="A2919" s="83" t="s">
        <v>10587</v>
      </c>
      <c r="B2919" s="84" t="s">
        <v>18293</v>
      </c>
      <c r="C2919" s="7">
        <v>29</v>
      </c>
      <c r="D2919" s="7">
        <v>0</v>
      </c>
      <c r="E2919" s="1">
        <v>0</v>
      </c>
      <c r="F2919" s="1">
        <v>4.91</v>
      </c>
      <c r="G2919" s="1">
        <v>0</v>
      </c>
      <c r="H2919" s="1">
        <v>0</v>
      </c>
      <c r="I2919" s="6">
        <v>4.91</v>
      </c>
      <c r="J2919" s="86"/>
      <c r="K2919" s="86"/>
      <c r="L2919" s="85"/>
      <c r="M2919" s="85"/>
      <c r="N2919" s="85"/>
      <c r="O2919" s="85"/>
      <c r="P2919" s="85"/>
      <c r="Q2919" s="32">
        <f t="shared" si="45"/>
        <v>4.91</v>
      </c>
    </row>
    <row r="2920" spans="1:17" x14ac:dyDescent="0.25">
      <c r="A2920" s="83" t="s">
        <v>10588</v>
      </c>
      <c r="B2920" s="84" t="s">
        <v>18294</v>
      </c>
      <c r="C2920" s="7">
        <v>87484</v>
      </c>
      <c r="D2920" s="7">
        <v>980</v>
      </c>
      <c r="E2920" s="1">
        <v>610952.02</v>
      </c>
      <c r="F2920" s="1">
        <v>14829.1</v>
      </c>
      <c r="G2920" s="1">
        <v>11927</v>
      </c>
      <c r="H2920" s="1">
        <v>6541.16</v>
      </c>
      <c r="I2920" s="6">
        <v>33297.26</v>
      </c>
      <c r="J2920" s="86"/>
      <c r="K2920" s="86"/>
      <c r="L2920" s="85"/>
      <c r="M2920" s="85"/>
      <c r="N2920" s="85"/>
      <c r="O2920" s="85"/>
      <c r="P2920" s="85"/>
      <c r="Q2920" s="32">
        <f t="shared" si="45"/>
        <v>33297.26</v>
      </c>
    </row>
    <row r="2921" spans="1:17" x14ac:dyDescent="0.25">
      <c r="A2921" s="83" t="s">
        <v>10589</v>
      </c>
      <c r="B2921" s="84" t="s">
        <v>18295</v>
      </c>
      <c r="C2921" s="7">
        <v>96</v>
      </c>
      <c r="D2921" s="7">
        <v>1</v>
      </c>
      <c r="E2921" s="1">
        <v>0</v>
      </c>
      <c r="F2921" s="1">
        <v>16.27</v>
      </c>
      <c r="G2921" s="1">
        <v>12.17</v>
      </c>
      <c r="H2921" s="1">
        <v>0</v>
      </c>
      <c r="I2921" s="6">
        <v>28.44</v>
      </c>
      <c r="J2921" s="86"/>
      <c r="K2921" s="86"/>
      <c r="L2921" s="85"/>
      <c r="M2921" s="85"/>
      <c r="N2921" s="85"/>
      <c r="O2921" s="85"/>
      <c r="P2921" s="85"/>
      <c r="Q2921" s="32">
        <f t="shared" si="45"/>
        <v>28.44</v>
      </c>
    </row>
    <row r="2922" spans="1:17" x14ac:dyDescent="0.25">
      <c r="A2922" s="83" t="s">
        <v>10590</v>
      </c>
      <c r="B2922" s="84" t="s">
        <v>18296</v>
      </c>
      <c r="C2922" s="7">
        <v>255</v>
      </c>
      <c r="D2922" s="7">
        <v>2</v>
      </c>
      <c r="E2922" s="1">
        <v>435.43</v>
      </c>
      <c r="F2922" s="1">
        <v>43.22</v>
      </c>
      <c r="G2922" s="1">
        <v>24.34</v>
      </c>
      <c r="H2922" s="1">
        <v>4.66</v>
      </c>
      <c r="I2922" s="6">
        <v>72.22</v>
      </c>
      <c r="J2922" s="86"/>
      <c r="K2922" s="86"/>
      <c r="L2922" s="85"/>
      <c r="M2922" s="85"/>
      <c r="N2922" s="85"/>
      <c r="O2922" s="85"/>
      <c r="P2922" s="85"/>
      <c r="Q2922" s="32">
        <f t="shared" si="45"/>
        <v>72.22</v>
      </c>
    </row>
    <row r="2923" spans="1:17" x14ac:dyDescent="0.25">
      <c r="A2923" s="83" t="s">
        <v>10591</v>
      </c>
      <c r="B2923" s="84" t="s">
        <v>18297</v>
      </c>
      <c r="C2923" s="7">
        <v>24</v>
      </c>
      <c r="D2923" s="7">
        <v>0</v>
      </c>
      <c r="E2923" s="1">
        <v>0</v>
      </c>
      <c r="F2923" s="1">
        <v>4.07</v>
      </c>
      <c r="G2923" s="1">
        <v>0</v>
      </c>
      <c r="H2923" s="1">
        <v>0</v>
      </c>
      <c r="I2923" s="6">
        <v>4.07</v>
      </c>
      <c r="J2923" s="86"/>
      <c r="K2923" s="86"/>
      <c r="L2923" s="85"/>
      <c r="M2923" s="85"/>
      <c r="N2923" s="85"/>
      <c r="O2923" s="85"/>
      <c r="P2923" s="85"/>
      <c r="Q2923" s="32">
        <f t="shared" si="45"/>
        <v>4.07</v>
      </c>
    </row>
    <row r="2924" spans="1:17" x14ac:dyDescent="0.25">
      <c r="A2924" s="83" t="s">
        <v>10592</v>
      </c>
      <c r="B2924" s="84" t="s">
        <v>18298</v>
      </c>
      <c r="C2924" s="7">
        <v>109</v>
      </c>
      <c r="D2924" s="7">
        <v>1</v>
      </c>
      <c r="E2924" s="1">
        <v>314.8</v>
      </c>
      <c r="F2924" s="1">
        <v>18.48</v>
      </c>
      <c r="G2924" s="1">
        <v>12.17</v>
      </c>
      <c r="H2924" s="1">
        <v>3.37</v>
      </c>
      <c r="I2924" s="6">
        <v>34.020000000000003</v>
      </c>
      <c r="J2924" s="86"/>
      <c r="K2924" s="86"/>
      <c r="L2924" s="85"/>
      <c r="M2924" s="85"/>
      <c r="N2924" s="85"/>
      <c r="O2924" s="85"/>
      <c r="P2924" s="85"/>
      <c r="Q2924" s="32">
        <f t="shared" si="45"/>
        <v>34.020000000000003</v>
      </c>
    </row>
    <row r="2925" spans="1:17" x14ac:dyDescent="0.25">
      <c r="A2925" s="83" t="s">
        <v>10593</v>
      </c>
      <c r="B2925" s="84" t="s">
        <v>18299</v>
      </c>
      <c r="C2925" s="7">
        <v>18</v>
      </c>
      <c r="D2925" s="7">
        <v>1</v>
      </c>
      <c r="E2925" s="1">
        <v>9520.0400000000009</v>
      </c>
      <c r="F2925" s="1">
        <v>3.05</v>
      </c>
      <c r="G2925" s="1">
        <v>12.17</v>
      </c>
      <c r="H2925" s="1">
        <v>101.93</v>
      </c>
      <c r="I2925" s="6">
        <v>117.15</v>
      </c>
      <c r="J2925" s="86"/>
      <c r="K2925" s="86"/>
      <c r="L2925" s="85"/>
      <c r="M2925" s="85"/>
      <c r="N2925" s="85"/>
      <c r="O2925" s="85"/>
      <c r="P2925" s="85"/>
      <c r="Q2925" s="32">
        <f t="shared" si="45"/>
        <v>117.15</v>
      </c>
    </row>
    <row r="2926" spans="1:17" x14ac:dyDescent="0.25">
      <c r="A2926" s="83" t="s">
        <v>10594</v>
      </c>
      <c r="B2926" s="84" t="s">
        <v>18300</v>
      </c>
      <c r="C2926" s="7">
        <v>288</v>
      </c>
      <c r="D2926" s="7">
        <v>6</v>
      </c>
      <c r="E2926" s="1">
        <v>806.53</v>
      </c>
      <c r="F2926" s="1">
        <v>48.82</v>
      </c>
      <c r="G2926" s="1">
        <v>73.02</v>
      </c>
      <c r="H2926" s="1">
        <v>8.6300000000000008</v>
      </c>
      <c r="I2926" s="6">
        <v>130.47</v>
      </c>
      <c r="J2926" s="86"/>
      <c r="K2926" s="86"/>
      <c r="L2926" s="85"/>
      <c r="M2926" s="85"/>
      <c r="N2926" s="85"/>
      <c r="O2926" s="85"/>
      <c r="P2926" s="85"/>
      <c r="Q2926" s="32">
        <f t="shared" si="45"/>
        <v>130.47</v>
      </c>
    </row>
    <row r="2927" spans="1:17" x14ac:dyDescent="0.25">
      <c r="A2927" s="83" t="s">
        <v>10595</v>
      </c>
      <c r="B2927" s="84" t="s">
        <v>18301</v>
      </c>
      <c r="C2927" s="7">
        <v>35</v>
      </c>
      <c r="D2927" s="7">
        <v>1</v>
      </c>
      <c r="E2927" s="1">
        <v>6490.94</v>
      </c>
      <c r="F2927" s="1">
        <v>5.94</v>
      </c>
      <c r="G2927" s="1">
        <v>12.17</v>
      </c>
      <c r="H2927" s="1">
        <v>69.5</v>
      </c>
      <c r="I2927" s="6">
        <v>87.61</v>
      </c>
      <c r="J2927" s="86"/>
      <c r="K2927" s="86"/>
      <c r="L2927" s="85"/>
      <c r="M2927" s="85"/>
      <c r="N2927" s="85"/>
      <c r="O2927" s="85"/>
      <c r="P2927" s="85"/>
      <c r="Q2927" s="32">
        <f t="shared" si="45"/>
        <v>87.61</v>
      </c>
    </row>
    <row r="2928" spans="1:17" x14ac:dyDescent="0.25">
      <c r="A2928" s="83" t="s">
        <v>10596</v>
      </c>
      <c r="B2928" s="84" t="s">
        <v>18302</v>
      </c>
      <c r="C2928" s="7">
        <v>339</v>
      </c>
      <c r="D2928" s="7">
        <v>12</v>
      </c>
      <c r="E2928" s="1">
        <v>1999.32</v>
      </c>
      <c r="F2928" s="1">
        <v>57.46</v>
      </c>
      <c r="G2928" s="1">
        <v>146.05000000000001</v>
      </c>
      <c r="H2928" s="1">
        <v>21.41</v>
      </c>
      <c r="I2928" s="6">
        <v>224.92</v>
      </c>
      <c r="J2928" s="86"/>
      <c r="K2928" s="86"/>
      <c r="L2928" s="85"/>
      <c r="M2928" s="85"/>
      <c r="N2928" s="85"/>
      <c r="O2928" s="85"/>
      <c r="P2928" s="85"/>
      <c r="Q2928" s="32">
        <f t="shared" si="45"/>
        <v>224.92</v>
      </c>
    </row>
    <row r="2929" spans="1:17" x14ac:dyDescent="0.25">
      <c r="A2929" s="83" t="s">
        <v>10597</v>
      </c>
      <c r="B2929" s="84" t="s">
        <v>18303</v>
      </c>
      <c r="C2929" s="7">
        <v>2622</v>
      </c>
      <c r="D2929" s="7">
        <v>29</v>
      </c>
      <c r="E2929" s="1">
        <v>7979.63</v>
      </c>
      <c r="F2929" s="1">
        <v>444.45</v>
      </c>
      <c r="G2929" s="1">
        <v>352.94</v>
      </c>
      <c r="H2929" s="1">
        <v>85.43</v>
      </c>
      <c r="I2929" s="6">
        <v>882.82</v>
      </c>
      <c r="J2929" s="86"/>
      <c r="K2929" s="86"/>
      <c r="L2929" s="85"/>
      <c r="M2929" s="85"/>
      <c r="N2929" s="85"/>
      <c r="O2929" s="85"/>
      <c r="P2929" s="85"/>
      <c r="Q2929" s="32">
        <f t="shared" si="45"/>
        <v>882.82</v>
      </c>
    </row>
    <row r="2930" spans="1:17" x14ac:dyDescent="0.25">
      <c r="A2930" s="83" t="s">
        <v>10598</v>
      </c>
      <c r="B2930" s="84" t="s">
        <v>18304</v>
      </c>
      <c r="C2930" s="7">
        <v>40</v>
      </c>
      <c r="D2930" s="7">
        <v>0</v>
      </c>
      <c r="E2930" s="1">
        <v>0</v>
      </c>
      <c r="F2930" s="1">
        <v>6.78</v>
      </c>
      <c r="G2930" s="1">
        <v>0</v>
      </c>
      <c r="H2930" s="1">
        <v>0</v>
      </c>
      <c r="I2930" s="6">
        <v>6.78</v>
      </c>
      <c r="J2930" s="86"/>
      <c r="K2930" s="86"/>
      <c r="L2930" s="85"/>
      <c r="M2930" s="85"/>
      <c r="N2930" s="85"/>
      <c r="O2930" s="85"/>
      <c r="P2930" s="85"/>
      <c r="Q2930" s="32">
        <f t="shared" si="45"/>
        <v>6.78</v>
      </c>
    </row>
    <row r="2931" spans="1:17" x14ac:dyDescent="0.25">
      <c r="A2931" s="83" t="s">
        <v>10599</v>
      </c>
      <c r="B2931" s="84" t="s">
        <v>18305</v>
      </c>
      <c r="C2931" s="7">
        <v>56</v>
      </c>
      <c r="D2931" s="7">
        <v>1</v>
      </c>
      <c r="E2931" s="1">
        <v>137.47999999999999</v>
      </c>
      <c r="F2931" s="1">
        <v>9.5</v>
      </c>
      <c r="G2931" s="1">
        <v>12.17</v>
      </c>
      <c r="H2931" s="1">
        <v>1.47</v>
      </c>
      <c r="I2931" s="6">
        <v>23.14</v>
      </c>
      <c r="J2931" s="86"/>
      <c r="K2931" s="86"/>
      <c r="L2931" s="85"/>
      <c r="M2931" s="85"/>
      <c r="N2931" s="85"/>
      <c r="O2931" s="85"/>
      <c r="P2931" s="85"/>
      <c r="Q2931" s="32">
        <f t="shared" si="45"/>
        <v>23.14</v>
      </c>
    </row>
    <row r="2932" spans="1:17" x14ac:dyDescent="0.25">
      <c r="A2932" s="83" t="s">
        <v>10600</v>
      </c>
      <c r="B2932" s="84" t="s">
        <v>18306</v>
      </c>
      <c r="C2932" s="7">
        <v>41</v>
      </c>
      <c r="D2932" s="7">
        <v>0</v>
      </c>
      <c r="E2932" s="1">
        <v>0</v>
      </c>
      <c r="F2932" s="1">
        <v>6.95</v>
      </c>
      <c r="G2932" s="1">
        <v>0</v>
      </c>
      <c r="H2932" s="1">
        <v>0</v>
      </c>
      <c r="I2932" s="6">
        <v>6.95</v>
      </c>
      <c r="J2932" s="86"/>
      <c r="K2932" s="86"/>
      <c r="L2932" s="85"/>
      <c r="M2932" s="85"/>
      <c r="N2932" s="85"/>
      <c r="O2932" s="85"/>
      <c r="P2932" s="85"/>
      <c r="Q2932" s="32">
        <f t="shared" si="45"/>
        <v>6.95</v>
      </c>
    </row>
    <row r="2933" spans="1:17" x14ac:dyDescent="0.25">
      <c r="A2933" s="83" t="s">
        <v>10601</v>
      </c>
      <c r="B2933" s="84" t="s">
        <v>18307</v>
      </c>
      <c r="C2933" s="7">
        <v>54</v>
      </c>
      <c r="D2933" s="7">
        <v>0</v>
      </c>
      <c r="E2933" s="1">
        <v>0</v>
      </c>
      <c r="F2933" s="1">
        <v>9.15</v>
      </c>
      <c r="G2933" s="1">
        <v>0</v>
      </c>
      <c r="H2933" s="1">
        <v>0</v>
      </c>
      <c r="I2933" s="6">
        <v>9.15</v>
      </c>
      <c r="J2933" s="86"/>
      <c r="K2933" s="86"/>
      <c r="L2933" s="85"/>
      <c r="M2933" s="85"/>
      <c r="N2933" s="85"/>
      <c r="O2933" s="85"/>
      <c r="P2933" s="85"/>
      <c r="Q2933" s="32">
        <f t="shared" si="45"/>
        <v>9.15</v>
      </c>
    </row>
    <row r="2934" spans="1:17" x14ac:dyDescent="0.25">
      <c r="A2934" s="83" t="s">
        <v>10602</v>
      </c>
      <c r="B2934" s="84" t="s">
        <v>18308</v>
      </c>
      <c r="C2934" s="7">
        <v>120</v>
      </c>
      <c r="D2934" s="7">
        <v>2</v>
      </c>
      <c r="E2934" s="1">
        <v>74.64</v>
      </c>
      <c r="F2934" s="1">
        <v>20.34</v>
      </c>
      <c r="G2934" s="1">
        <v>24.34</v>
      </c>
      <c r="H2934" s="1">
        <v>0.8</v>
      </c>
      <c r="I2934" s="6">
        <v>45.48</v>
      </c>
      <c r="J2934" s="86"/>
      <c r="K2934" s="86"/>
      <c r="L2934" s="85"/>
      <c r="M2934" s="85"/>
      <c r="N2934" s="85"/>
      <c r="O2934" s="85"/>
      <c r="P2934" s="85"/>
      <c r="Q2934" s="32">
        <f t="shared" si="45"/>
        <v>45.48</v>
      </c>
    </row>
    <row r="2935" spans="1:17" x14ac:dyDescent="0.25">
      <c r="A2935" s="83" t="s">
        <v>10603</v>
      </c>
      <c r="B2935" s="84" t="s">
        <v>18309</v>
      </c>
      <c r="C2935" s="7">
        <v>1511</v>
      </c>
      <c r="D2935" s="7">
        <v>25</v>
      </c>
      <c r="E2935" s="1">
        <v>5874.95</v>
      </c>
      <c r="F2935" s="1">
        <v>256.13</v>
      </c>
      <c r="G2935" s="1">
        <v>304.26</v>
      </c>
      <c r="H2935" s="1">
        <v>62.9</v>
      </c>
      <c r="I2935" s="6">
        <v>623.29</v>
      </c>
      <c r="J2935" s="86"/>
      <c r="K2935" s="86"/>
      <c r="L2935" s="85"/>
      <c r="M2935" s="85"/>
      <c r="N2935" s="85"/>
      <c r="O2935" s="85"/>
      <c r="P2935" s="85"/>
      <c r="Q2935" s="32">
        <f t="shared" si="45"/>
        <v>623.29</v>
      </c>
    </row>
    <row r="2936" spans="1:17" x14ac:dyDescent="0.25">
      <c r="A2936" s="83" t="s">
        <v>10604</v>
      </c>
      <c r="B2936" s="84" t="s">
        <v>18310</v>
      </c>
      <c r="C2936" s="7">
        <v>664</v>
      </c>
      <c r="D2936" s="7">
        <v>17</v>
      </c>
      <c r="E2936" s="1">
        <v>3922.88</v>
      </c>
      <c r="F2936" s="1">
        <v>112.55</v>
      </c>
      <c r="G2936" s="1">
        <v>206.9</v>
      </c>
      <c r="H2936" s="1">
        <v>42</v>
      </c>
      <c r="I2936" s="6">
        <v>361.45</v>
      </c>
      <c r="J2936" s="86"/>
      <c r="K2936" s="86"/>
      <c r="L2936" s="85"/>
      <c r="M2936" s="85"/>
      <c r="N2936" s="85"/>
      <c r="O2936" s="85"/>
      <c r="P2936" s="85"/>
      <c r="Q2936" s="32">
        <f t="shared" si="45"/>
        <v>361.45</v>
      </c>
    </row>
    <row r="2937" spans="1:17" x14ac:dyDescent="0.25">
      <c r="A2937" s="83" t="s">
        <v>10605</v>
      </c>
      <c r="B2937" s="84" t="s">
        <v>18311</v>
      </c>
      <c r="C2937" s="7">
        <v>23</v>
      </c>
      <c r="D2937" s="7">
        <v>1</v>
      </c>
      <c r="E2937" s="1">
        <v>188.48</v>
      </c>
      <c r="F2937" s="1">
        <v>3.9</v>
      </c>
      <c r="G2937" s="1">
        <v>12.17</v>
      </c>
      <c r="H2937" s="1">
        <v>2.02</v>
      </c>
      <c r="I2937" s="6">
        <v>18.09</v>
      </c>
      <c r="J2937" s="86"/>
      <c r="K2937" s="86"/>
      <c r="L2937" s="85"/>
      <c r="M2937" s="85"/>
      <c r="N2937" s="85"/>
      <c r="O2937" s="85"/>
      <c r="P2937" s="85"/>
      <c r="Q2937" s="32">
        <f t="shared" si="45"/>
        <v>18.09</v>
      </c>
    </row>
    <row r="2938" spans="1:17" x14ac:dyDescent="0.25">
      <c r="A2938" s="83" t="s">
        <v>10606</v>
      </c>
      <c r="B2938" s="84" t="s">
        <v>18312</v>
      </c>
      <c r="C2938" s="7">
        <v>58</v>
      </c>
      <c r="D2938" s="7">
        <v>0</v>
      </c>
      <c r="E2938" s="1">
        <v>0</v>
      </c>
      <c r="F2938" s="1">
        <v>9.83</v>
      </c>
      <c r="G2938" s="1">
        <v>0</v>
      </c>
      <c r="H2938" s="1">
        <v>0</v>
      </c>
      <c r="I2938" s="6">
        <v>9.83</v>
      </c>
      <c r="J2938" s="86"/>
      <c r="K2938" s="86"/>
      <c r="L2938" s="85"/>
      <c r="M2938" s="85"/>
      <c r="N2938" s="85"/>
      <c r="O2938" s="85"/>
      <c r="P2938" s="85"/>
      <c r="Q2938" s="32">
        <f t="shared" si="45"/>
        <v>9.83</v>
      </c>
    </row>
    <row r="2939" spans="1:17" x14ac:dyDescent="0.25">
      <c r="A2939" s="83" t="s">
        <v>10607</v>
      </c>
      <c r="B2939" s="84" t="s">
        <v>18313</v>
      </c>
      <c r="C2939" s="7">
        <v>72</v>
      </c>
      <c r="D2939" s="7">
        <v>0</v>
      </c>
      <c r="E2939" s="1">
        <v>0</v>
      </c>
      <c r="F2939" s="1">
        <v>12.21</v>
      </c>
      <c r="G2939" s="1">
        <v>0</v>
      </c>
      <c r="H2939" s="1">
        <v>0</v>
      </c>
      <c r="I2939" s="6">
        <v>12.21</v>
      </c>
      <c r="J2939" s="86"/>
      <c r="K2939" s="86"/>
      <c r="L2939" s="85"/>
      <c r="M2939" s="85"/>
      <c r="N2939" s="85"/>
      <c r="O2939" s="85"/>
      <c r="P2939" s="85"/>
      <c r="Q2939" s="32">
        <f t="shared" si="45"/>
        <v>12.21</v>
      </c>
    </row>
    <row r="2940" spans="1:17" x14ac:dyDescent="0.25">
      <c r="A2940" s="83" t="s">
        <v>10608</v>
      </c>
      <c r="B2940" s="84" t="s">
        <v>18314</v>
      </c>
      <c r="C2940" s="7">
        <v>1370</v>
      </c>
      <c r="D2940" s="7">
        <v>25</v>
      </c>
      <c r="E2940" s="1">
        <v>6011.21</v>
      </c>
      <c r="F2940" s="1">
        <v>232.22</v>
      </c>
      <c r="G2940" s="1">
        <v>304.26</v>
      </c>
      <c r="H2940" s="1">
        <v>64.36</v>
      </c>
      <c r="I2940" s="6">
        <v>600.84</v>
      </c>
      <c r="J2940" s="86"/>
      <c r="K2940" s="86"/>
      <c r="L2940" s="85"/>
      <c r="M2940" s="85"/>
      <c r="N2940" s="85"/>
      <c r="O2940" s="85"/>
      <c r="P2940" s="85"/>
      <c r="Q2940" s="32">
        <f t="shared" si="45"/>
        <v>600.84</v>
      </c>
    </row>
    <row r="2941" spans="1:17" x14ac:dyDescent="0.25">
      <c r="A2941" s="83" t="s">
        <v>10609</v>
      </c>
      <c r="B2941" s="84" t="s">
        <v>18315</v>
      </c>
      <c r="C2941" s="7">
        <v>55</v>
      </c>
      <c r="D2941" s="7">
        <v>2</v>
      </c>
      <c r="E2941" s="1">
        <v>74.64</v>
      </c>
      <c r="F2941" s="1">
        <v>9.32</v>
      </c>
      <c r="G2941" s="1">
        <v>24.34</v>
      </c>
      <c r="H2941" s="1">
        <v>0.8</v>
      </c>
      <c r="I2941" s="6">
        <v>34.46</v>
      </c>
      <c r="J2941" s="86"/>
      <c r="K2941" s="86"/>
      <c r="L2941" s="85"/>
      <c r="M2941" s="85"/>
      <c r="N2941" s="85"/>
      <c r="O2941" s="85"/>
      <c r="P2941" s="85"/>
      <c r="Q2941" s="32">
        <f t="shared" si="45"/>
        <v>34.46</v>
      </c>
    </row>
    <row r="2942" spans="1:17" x14ac:dyDescent="0.25">
      <c r="A2942" s="83" t="s">
        <v>10610</v>
      </c>
      <c r="B2942" s="84" t="s">
        <v>18316</v>
      </c>
      <c r="C2942" s="7">
        <v>104</v>
      </c>
      <c r="D2942" s="7">
        <v>0</v>
      </c>
      <c r="E2942" s="1">
        <v>0</v>
      </c>
      <c r="F2942" s="1">
        <v>17.63</v>
      </c>
      <c r="G2942" s="1">
        <v>0</v>
      </c>
      <c r="H2942" s="1">
        <v>0</v>
      </c>
      <c r="I2942" s="6">
        <v>17.63</v>
      </c>
      <c r="J2942" s="86"/>
      <c r="K2942" s="86"/>
      <c r="L2942" s="85"/>
      <c r="M2942" s="85"/>
      <c r="N2942" s="85"/>
      <c r="O2942" s="85"/>
      <c r="P2942" s="85"/>
      <c r="Q2942" s="32">
        <f t="shared" si="45"/>
        <v>17.63</v>
      </c>
    </row>
    <row r="2943" spans="1:17" x14ac:dyDescent="0.25">
      <c r="A2943" s="83" t="s">
        <v>10611</v>
      </c>
      <c r="B2943" s="84" t="s">
        <v>18317</v>
      </c>
      <c r="C2943" s="7">
        <v>1264</v>
      </c>
      <c r="D2943" s="7">
        <v>20</v>
      </c>
      <c r="E2943" s="1">
        <v>5409.06</v>
      </c>
      <c r="F2943" s="1">
        <v>214.26</v>
      </c>
      <c r="G2943" s="1">
        <v>243.41</v>
      </c>
      <c r="H2943" s="1">
        <v>57.91</v>
      </c>
      <c r="I2943" s="6">
        <v>515.58000000000004</v>
      </c>
      <c r="J2943" s="86"/>
      <c r="K2943" s="86"/>
      <c r="L2943" s="85"/>
      <c r="M2943" s="85"/>
      <c r="N2943" s="85"/>
      <c r="O2943" s="85"/>
      <c r="P2943" s="85"/>
      <c r="Q2943" s="32">
        <f t="shared" si="45"/>
        <v>515.58000000000004</v>
      </c>
    </row>
    <row r="2944" spans="1:17" x14ac:dyDescent="0.25">
      <c r="A2944" s="83" t="s">
        <v>10612</v>
      </c>
      <c r="B2944" s="84" t="s">
        <v>18318</v>
      </c>
      <c r="C2944" s="7">
        <v>259</v>
      </c>
      <c r="D2944" s="7">
        <v>4</v>
      </c>
      <c r="E2944" s="1">
        <v>5502.31</v>
      </c>
      <c r="F2944" s="1">
        <v>43.9</v>
      </c>
      <c r="G2944" s="1">
        <v>48.68</v>
      </c>
      <c r="H2944" s="1">
        <v>58.91</v>
      </c>
      <c r="I2944" s="6">
        <v>151.49</v>
      </c>
      <c r="J2944" s="86"/>
      <c r="K2944" s="86"/>
      <c r="L2944" s="85"/>
      <c r="M2944" s="85"/>
      <c r="N2944" s="85"/>
      <c r="O2944" s="85"/>
      <c r="P2944" s="85"/>
      <c r="Q2944" s="32">
        <f t="shared" si="45"/>
        <v>151.49</v>
      </c>
    </row>
    <row r="2945" spans="1:17" x14ac:dyDescent="0.25">
      <c r="A2945" s="83" t="s">
        <v>10613</v>
      </c>
      <c r="B2945" s="84" t="s">
        <v>18319</v>
      </c>
      <c r="C2945" s="7">
        <v>67</v>
      </c>
      <c r="D2945" s="7">
        <v>1</v>
      </c>
      <c r="E2945" s="1">
        <v>188.48</v>
      </c>
      <c r="F2945" s="1">
        <v>11.36</v>
      </c>
      <c r="G2945" s="1">
        <v>12.17</v>
      </c>
      <c r="H2945" s="1">
        <v>2.02</v>
      </c>
      <c r="I2945" s="6">
        <v>25.55</v>
      </c>
      <c r="J2945" s="86"/>
      <c r="K2945" s="86"/>
      <c r="L2945" s="85"/>
      <c r="M2945" s="85"/>
      <c r="N2945" s="85"/>
      <c r="O2945" s="85"/>
      <c r="P2945" s="85"/>
      <c r="Q2945" s="32">
        <f t="shared" si="45"/>
        <v>25.55</v>
      </c>
    </row>
    <row r="2946" spans="1:17" x14ac:dyDescent="0.25">
      <c r="A2946" s="83" t="s">
        <v>10614</v>
      </c>
      <c r="B2946" s="84" t="s">
        <v>18320</v>
      </c>
      <c r="C2946" s="7">
        <v>69</v>
      </c>
      <c r="D2946" s="7">
        <v>3</v>
      </c>
      <c r="E2946" s="1">
        <v>26152.22</v>
      </c>
      <c r="F2946" s="1">
        <v>11.7</v>
      </c>
      <c r="G2946" s="1">
        <v>36.51</v>
      </c>
      <c r="H2946" s="1">
        <v>280</v>
      </c>
      <c r="I2946" s="6">
        <v>328.21</v>
      </c>
      <c r="J2946" s="86"/>
      <c r="K2946" s="86"/>
      <c r="L2946" s="85"/>
      <c r="M2946" s="85"/>
      <c r="N2946" s="85"/>
      <c r="O2946" s="85"/>
      <c r="P2946" s="85"/>
      <c r="Q2946" s="32">
        <f t="shared" si="45"/>
        <v>328.21</v>
      </c>
    </row>
    <row r="2947" spans="1:17" x14ac:dyDescent="0.25">
      <c r="A2947" s="83" t="s">
        <v>10615</v>
      </c>
      <c r="B2947" s="84" t="s">
        <v>18321</v>
      </c>
      <c r="C2947" s="7">
        <v>55</v>
      </c>
      <c r="D2947" s="7">
        <v>0</v>
      </c>
      <c r="E2947" s="1">
        <v>0</v>
      </c>
      <c r="F2947" s="1">
        <v>9.32</v>
      </c>
      <c r="G2947" s="1">
        <v>0</v>
      </c>
      <c r="H2947" s="1">
        <v>0</v>
      </c>
      <c r="I2947" s="6">
        <v>9.32</v>
      </c>
      <c r="J2947" s="86"/>
      <c r="K2947" s="86"/>
      <c r="L2947" s="85"/>
      <c r="M2947" s="85"/>
      <c r="N2947" s="85"/>
      <c r="O2947" s="85"/>
      <c r="P2947" s="85"/>
      <c r="Q2947" s="32">
        <f t="shared" si="45"/>
        <v>9.32</v>
      </c>
    </row>
    <row r="2948" spans="1:17" x14ac:dyDescent="0.25">
      <c r="A2948" s="83" t="s">
        <v>10616</v>
      </c>
      <c r="B2948" s="84" t="s">
        <v>18322</v>
      </c>
      <c r="C2948" s="7">
        <v>185</v>
      </c>
      <c r="D2948" s="7">
        <v>0</v>
      </c>
      <c r="E2948" s="1">
        <v>0</v>
      </c>
      <c r="F2948" s="1">
        <v>31.36</v>
      </c>
      <c r="G2948" s="1">
        <v>0</v>
      </c>
      <c r="H2948" s="1">
        <v>0</v>
      </c>
      <c r="I2948" s="6">
        <v>31.36</v>
      </c>
      <c r="J2948" s="86"/>
      <c r="K2948" s="86"/>
      <c r="L2948" s="85"/>
      <c r="M2948" s="85"/>
      <c r="N2948" s="85"/>
      <c r="O2948" s="85"/>
      <c r="P2948" s="85"/>
      <c r="Q2948" s="32">
        <f t="shared" si="45"/>
        <v>31.36</v>
      </c>
    </row>
    <row r="2949" spans="1:17" x14ac:dyDescent="0.25">
      <c r="A2949" s="83" t="s">
        <v>10617</v>
      </c>
      <c r="B2949" s="84" t="s">
        <v>18323</v>
      </c>
      <c r="C2949" s="7">
        <v>158</v>
      </c>
      <c r="D2949" s="7">
        <v>5</v>
      </c>
      <c r="E2949" s="1">
        <v>735.98</v>
      </c>
      <c r="F2949" s="1">
        <v>26.78</v>
      </c>
      <c r="G2949" s="1">
        <v>60.86</v>
      </c>
      <c r="H2949" s="1">
        <v>7.88</v>
      </c>
      <c r="I2949" s="6">
        <v>95.52</v>
      </c>
      <c r="J2949" s="86"/>
      <c r="K2949" s="86"/>
      <c r="L2949" s="85"/>
      <c r="M2949" s="85"/>
      <c r="N2949" s="85"/>
      <c r="O2949" s="85"/>
      <c r="P2949" s="85"/>
      <c r="Q2949" s="32">
        <f t="shared" si="45"/>
        <v>95.52</v>
      </c>
    </row>
    <row r="2950" spans="1:17" x14ac:dyDescent="0.25">
      <c r="A2950" s="83" t="s">
        <v>10618</v>
      </c>
      <c r="B2950" s="84" t="s">
        <v>18324</v>
      </c>
      <c r="C2950" s="7">
        <v>287</v>
      </c>
      <c r="D2950" s="7">
        <v>5</v>
      </c>
      <c r="E2950" s="1">
        <v>1023.32</v>
      </c>
      <c r="F2950" s="1">
        <v>48.65</v>
      </c>
      <c r="G2950" s="1">
        <v>60.86</v>
      </c>
      <c r="H2950" s="1">
        <v>10.96</v>
      </c>
      <c r="I2950" s="6">
        <v>120.47</v>
      </c>
      <c r="J2950" s="86"/>
      <c r="K2950" s="86"/>
      <c r="L2950" s="85"/>
      <c r="M2950" s="85"/>
      <c r="N2950" s="85"/>
      <c r="O2950" s="85"/>
      <c r="P2950" s="85"/>
      <c r="Q2950" s="32">
        <f t="shared" si="45"/>
        <v>120.47</v>
      </c>
    </row>
    <row r="2951" spans="1:17" x14ac:dyDescent="0.25">
      <c r="A2951" s="83" t="s">
        <v>10619</v>
      </c>
      <c r="B2951" s="84" t="s">
        <v>18325</v>
      </c>
      <c r="C2951" s="7">
        <v>31</v>
      </c>
      <c r="D2951" s="7">
        <v>0</v>
      </c>
      <c r="E2951" s="1">
        <v>0</v>
      </c>
      <c r="F2951" s="1">
        <v>5.26</v>
      </c>
      <c r="G2951" s="1">
        <v>0</v>
      </c>
      <c r="H2951" s="1">
        <v>0</v>
      </c>
      <c r="I2951" s="6">
        <v>5.26</v>
      </c>
      <c r="J2951" s="86"/>
      <c r="K2951" s="86"/>
      <c r="L2951" s="85"/>
      <c r="M2951" s="85"/>
      <c r="N2951" s="85"/>
      <c r="O2951" s="85"/>
      <c r="P2951" s="85"/>
      <c r="Q2951" s="32">
        <f t="shared" si="45"/>
        <v>5.26</v>
      </c>
    </row>
    <row r="2952" spans="1:17" x14ac:dyDescent="0.25">
      <c r="A2952" s="83" t="s">
        <v>10620</v>
      </c>
      <c r="B2952" s="84" t="s">
        <v>18326</v>
      </c>
      <c r="C2952" s="7">
        <v>234</v>
      </c>
      <c r="D2952" s="7">
        <v>13</v>
      </c>
      <c r="E2952" s="1">
        <v>125338.65</v>
      </c>
      <c r="F2952" s="1">
        <v>39.659999999999997</v>
      </c>
      <c r="G2952" s="1">
        <v>158.22</v>
      </c>
      <c r="H2952" s="1">
        <v>1341.94</v>
      </c>
      <c r="I2952" s="6">
        <v>1539.82</v>
      </c>
      <c r="J2952" s="86"/>
      <c r="K2952" s="86"/>
      <c r="L2952" s="85"/>
      <c r="M2952" s="85"/>
      <c r="N2952" s="85"/>
      <c r="O2952" s="85"/>
      <c r="P2952" s="85"/>
      <c r="Q2952" s="32">
        <f t="shared" si="45"/>
        <v>1539.82</v>
      </c>
    </row>
    <row r="2953" spans="1:17" x14ac:dyDescent="0.25">
      <c r="A2953" s="83" t="s">
        <v>10621</v>
      </c>
      <c r="B2953" s="84" t="s">
        <v>18327</v>
      </c>
      <c r="C2953" s="7">
        <v>7684</v>
      </c>
      <c r="D2953" s="7">
        <v>125</v>
      </c>
      <c r="E2953" s="1">
        <v>278959.08</v>
      </c>
      <c r="F2953" s="1">
        <v>1302.49</v>
      </c>
      <c r="G2953" s="1">
        <v>1521.3</v>
      </c>
      <c r="H2953" s="1">
        <v>2986.68</v>
      </c>
      <c r="I2953" s="6">
        <v>5810.47</v>
      </c>
      <c r="J2953" s="86"/>
      <c r="K2953" s="86"/>
      <c r="L2953" s="85"/>
      <c r="M2953" s="85"/>
      <c r="N2953" s="85"/>
      <c r="O2953" s="85"/>
      <c r="P2953" s="85"/>
      <c r="Q2953" s="32">
        <f t="shared" si="45"/>
        <v>5810.47</v>
      </c>
    </row>
    <row r="2954" spans="1:17" x14ac:dyDescent="0.25">
      <c r="A2954" s="83" t="s">
        <v>10622</v>
      </c>
      <c r="B2954" s="84" t="s">
        <v>18328</v>
      </c>
      <c r="C2954" s="7">
        <v>49</v>
      </c>
      <c r="D2954" s="7">
        <v>1</v>
      </c>
      <c r="E2954" s="1">
        <v>238.37</v>
      </c>
      <c r="F2954" s="1">
        <v>8.3000000000000007</v>
      </c>
      <c r="G2954" s="1">
        <v>12.17</v>
      </c>
      <c r="H2954" s="1">
        <v>2.5499999999999998</v>
      </c>
      <c r="I2954" s="6">
        <v>23.02</v>
      </c>
      <c r="J2954" s="86"/>
      <c r="K2954" s="86"/>
      <c r="L2954" s="85"/>
      <c r="M2954" s="85"/>
      <c r="N2954" s="85"/>
      <c r="O2954" s="85"/>
      <c r="P2954" s="85"/>
      <c r="Q2954" s="32">
        <f t="shared" si="45"/>
        <v>23.02</v>
      </c>
    </row>
    <row r="2955" spans="1:17" x14ac:dyDescent="0.25">
      <c r="A2955" s="83" t="s">
        <v>10623</v>
      </c>
      <c r="B2955" s="84" t="s">
        <v>18329</v>
      </c>
      <c r="C2955" s="7">
        <v>57</v>
      </c>
      <c r="D2955" s="7">
        <v>2</v>
      </c>
      <c r="E2955" s="1">
        <v>186.61</v>
      </c>
      <c r="F2955" s="1">
        <v>9.66</v>
      </c>
      <c r="G2955" s="1">
        <v>24.34</v>
      </c>
      <c r="H2955" s="1">
        <v>2</v>
      </c>
      <c r="I2955" s="6">
        <v>36</v>
      </c>
      <c r="J2955" s="86"/>
      <c r="K2955" s="86"/>
      <c r="L2955" s="85"/>
      <c r="M2955" s="85"/>
      <c r="N2955" s="85"/>
      <c r="O2955" s="85"/>
      <c r="P2955" s="85"/>
      <c r="Q2955" s="32">
        <f t="shared" si="45"/>
        <v>36</v>
      </c>
    </row>
    <row r="2956" spans="1:17" x14ac:dyDescent="0.25">
      <c r="A2956" s="83" t="s">
        <v>10624</v>
      </c>
      <c r="B2956" s="84" t="s">
        <v>18330</v>
      </c>
      <c r="C2956" s="7">
        <v>101</v>
      </c>
      <c r="D2956" s="7">
        <v>14</v>
      </c>
      <c r="E2956" s="1">
        <v>1684.36</v>
      </c>
      <c r="F2956" s="1">
        <v>17.12</v>
      </c>
      <c r="G2956" s="1">
        <v>170.38</v>
      </c>
      <c r="H2956" s="1">
        <v>18.03</v>
      </c>
      <c r="I2956" s="6">
        <v>205.53</v>
      </c>
      <c r="J2956" s="86"/>
      <c r="K2956" s="86"/>
      <c r="L2956" s="85"/>
      <c r="M2956" s="85"/>
      <c r="N2956" s="85"/>
      <c r="O2956" s="85"/>
      <c r="P2956" s="85"/>
      <c r="Q2956" s="32">
        <f t="shared" si="45"/>
        <v>205.53</v>
      </c>
    </row>
    <row r="2957" spans="1:17" x14ac:dyDescent="0.25">
      <c r="A2957" s="83" t="s">
        <v>10625</v>
      </c>
      <c r="B2957" s="84" t="s">
        <v>18331</v>
      </c>
      <c r="C2957" s="7">
        <v>35</v>
      </c>
      <c r="D2957" s="7">
        <v>3</v>
      </c>
      <c r="E2957" s="1">
        <v>13419.17</v>
      </c>
      <c r="F2957" s="1">
        <v>5.94</v>
      </c>
      <c r="G2957" s="1">
        <v>36.51</v>
      </c>
      <c r="H2957" s="1">
        <v>143.66999999999999</v>
      </c>
      <c r="I2957" s="6">
        <v>186.12</v>
      </c>
      <c r="J2957" s="86"/>
      <c r="K2957" s="86"/>
      <c r="L2957" s="85"/>
      <c r="M2957" s="85"/>
      <c r="N2957" s="85"/>
      <c r="O2957" s="85"/>
      <c r="P2957" s="85"/>
      <c r="Q2957" s="32">
        <f t="shared" si="45"/>
        <v>186.12</v>
      </c>
    </row>
    <row r="2958" spans="1:17" x14ac:dyDescent="0.25">
      <c r="A2958" s="83" t="s">
        <v>10626</v>
      </c>
      <c r="B2958" s="84" t="s">
        <v>18332</v>
      </c>
      <c r="C2958" s="7">
        <v>266</v>
      </c>
      <c r="D2958" s="7">
        <v>7</v>
      </c>
      <c r="E2958" s="1">
        <v>1294.31</v>
      </c>
      <c r="F2958" s="1">
        <v>45.09</v>
      </c>
      <c r="G2958" s="1">
        <v>85.19</v>
      </c>
      <c r="H2958" s="1">
        <v>13.86</v>
      </c>
      <c r="I2958" s="6">
        <v>144.13999999999999</v>
      </c>
      <c r="J2958" s="86"/>
      <c r="K2958" s="86"/>
      <c r="L2958" s="85"/>
      <c r="M2958" s="85"/>
      <c r="N2958" s="85"/>
      <c r="O2958" s="85"/>
      <c r="P2958" s="85"/>
      <c r="Q2958" s="32">
        <f t="shared" ref="Q2958:Q3021" si="46">P2958+I2958</f>
        <v>144.13999999999999</v>
      </c>
    </row>
    <row r="2959" spans="1:17" x14ac:dyDescent="0.25">
      <c r="A2959" s="83" t="s">
        <v>10627</v>
      </c>
      <c r="B2959" s="84" t="s">
        <v>18333</v>
      </c>
      <c r="C2959" s="7">
        <v>60</v>
      </c>
      <c r="D2959" s="7">
        <v>2</v>
      </c>
      <c r="E2959" s="1">
        <v>74.64</v>
      </c>
      <c r="F2959" s="1">
        <v>10.17</v>
      </c>
      <c r="G2959" s="1">
        <v>24.34</v>
      </c>
      <c r="H2959" s="1">
        <v>0.8</v>
      </c>
      <c r="I2959" s="6">
        <v>35.31</v>
      </c>
      <c r="J2959" s="86"/>
      <c r="K2959" s="86"/>
      <c r="L2959" s="85"/>
      <c r="M2959" s="85"/>
      <c r="N2959" s="85"/>
      <c r="O2959" s="85"/>
      <c r="P2959" s="85"/>
      <c r="Q2959" s="32">
        <f t="shared" si="46"/>
        <v>35.31</v>
      </c>
    </row>
    <row r="2960" spans="1:17" x14ac:dyDescent="0.25">
      <c r="A2960" s="83" t="s">
        <v>10628</v>
      </c>
      <c r="B2960" s="84" t="s">
        <v>18334</v>
      </c>
      <c r="C2960" s="7">
        <v>29</v>
      </c>
      <c r="D2960" s="7">
        <v>0</v>
      </c>
      <c r="E2960" s="1">
        <v>0</v>
      </c>
      <c r="F2960" s="1">
        <v>4.91</v>
      </c>
      <c r="G2960" s="1">
        <v>0</v>
      </c>
      <c r="H2960" s="1">
        <v>0</v>
      </c>
      <c r="I2960" s="6">
        <v>4.91</v>
      </c>
      <c r="J2960" s="86"/>
      <c r="K2960" s="86"/>
      <c r="L2960" s="85"/>
      <c r="M2960" s="85"/>
      <c r="N2960" s="85"/>
      <c r="O2960" s="85"/>
      <c r="P2960" s="85"/>
      <c r="Q2960" s="32">
        <f t="shared" si="46"/>
        <v>4.91</v>
      </c>
    </row>
    <row r="2961" spans="1:17" x14ac:dyDescent="0.25">
      <c r="A2961" s="83" t="s">
        <v>10629</v>
      </c>
      <c r="B2961" s="84" t="s">
        <v>18335</v>
      </c>
      <c r="C2961" s="7">
        <v>87</v>
      </c>
      <c r="D2961" s="7">
        <v>2</v>
      </c>
      <c r="E2961" s="1">
        <v>74.64</v>
      </c>
      <c r="F2961" s="1">
        <v>14.74</v>
      </c>
      <c r="G2961" s="1">
        <v>24.34</v>
      </c>
      <c r="H2961" s="1">
        <v>0.8</v>
      </c>
      <c r="I2961" s="6">
        <v>39.880000000000003</v>
      </c>
      <c r="J2961" s="86"/>
      <c r="K2961" s="86"/>
      <c r="L2961" s="85"/>
      <c r="M2961" s="85"/>
      <c r="N2961" s="85"/>
      <c r="O2961" s="85"/>
      <c r="P2961" s="85"/>
      <c r="Q2961" s="32">
        <f t="shared" si="46"/>
        <v>39.880000000000003</v>
      </c>
    </row>
    <row r="2962" spans="1:17" x14ac:dyDescent="0.25">
      <c r="A2962" s="83" t="s">
        <v>10630</v>
      </c>
      <c r="B2962" s="84" t="s">
        <v>18336</v>
      </c>
      <c r="C2962" s="7">
        <v>53</v>
      </c>
      <c r="D2962" s="7">
        <v>1</v>
      </c>
      <c r="E2962" s="1">
        <v>7212.15</v>
      </c>
      <c r="F2962" s="1">
        <v>8.98</v>
      </c>
      <c r="G2962" s="1">
        <v>12.17</v>
      </c>
      <c r="H2962" s="1">
        <v>77.22</v>
      </c>
      <c r="I2962" s="6">
        <v>98.37</v>
      </c>
      <c r="J2962" s="86"/>
      <c r="K2962" s="86"/>
      <c r="L2962" s="85"/>
      <c r="M2962" s="85"/>
      <c r="N2962" s="85"/>
      <c r="O2962" s="85"/>
      <c r="P2962" s="85"/>
      <c r="Q2962" s="32">
        <f t="shared" si="46"/>
        <v>98.37</v>
      </c>
    </row>
    <row r="2963" spans="1:17" x14ac:dyDescent="0.25">
      <c r="A2963" s="83" t="s">
        <v>10631</v>
      </c>
      <c r="B2963" s="84" t="s">
        <v>18337</v>
      </c>
      <c r="C2963" s="7">
        <v>39</v>
      </c>
      <c r="D2963" s="7">
        <v>0</v>
      </c>
      <c r="E2963" s="1">
        <v>0</v>
      </c>
      <c r="F2963" s="1">
        <v>6.61</v>
      </c>
      <c r="G2963" s="1">
        <v>0</v>
      </c>
      <c r="H2963" s="1">
        <v>0</v>
      </c>
      <c r="I2963" s="6">
        <v>6.61</v>
      </c>
      <c r="J2963" s="86"/>
      <c r="K2963" s="86"/>
      <c r="L2963" s="85"/>
      <c r="M2963" s="85"/>
      <c r="N2963" s="85"/>
      <c r="O2963" s="85"/>
      <c r="P2963" s="85"/>
      <c r="Q2963" s="32">
        <f t="shared" si="46"/>
        <v>6.61</v>
      </c>
    </row>
    <row r="2964" spans="1:17" x14ac:dyDescent="0.25">
      <c r="A2964" s="83" t="s">
        <v>10632</v>
      </c>
      <c r="B2964" s="84" t="s">
        <v>18338</v>
      </c>
      <c r="C2964" s="7">
        <v>78</v>
      </c>
      <c r="D2964" s="7">
        <v>2</v>
      </c>
      <c r="E2964" s="1">
        <v>7460.97</v>
      </c>
      <c r="F2964" s="1">
        <v>13.22</v>
      </c>
      <c r="G2964" s="1">
        <v>24.34</v>
      </c>
      <c r="H2964" s="1">
        <v>79.88</v>
      </c>
      <c r="I2964" s="6">
        <v>117.44</v>
      </c>
      <c r="J2964" s="86"/>
      <c r="K2964" s="86"/>
      <c r="L2964" s="85"/>
      <c r="M2964" s="85"/>
      <c r="N2964" s="85"/>
      <c r="O2964" s="85"/>
      <c r="P2964" s="85"/>
      <c r="Q2964" s="32">
        <f t="shared" si="46"/>
        <v>117.44</v>
      </c>
    </row>
    <row r="2965" spans="1:17" x14ac:dyDescent="0.25">
      <c r="A2965" s="83" t="s">
        <v>10633</v>
      </c>
      <c r="B2965" s="84" t="s">
        <v>18339</v>
      </c>
      <c r="C2965" s="7">
        <v>105</v>
      </c>
      <c r="D2965" s="7">
        <v>0</v>
      </c>
      <c r="E2965" s="1">
        <v>0</v>
      </c>
      <c r="F2965" s="1">
        <v>17.8</v>
      </c>
      <c r="G2965" s="1">
        <v>0</v>
      </c>
      <c r="H2965" s="1">
        <v>0</v>
      </c>
      <c r="I2965" s="6">
        <v>17.8</v>
      </c>
      <c r="J2965" s="86"/>
      <c r="K2965" s="86"/>
      <c r="L2965" s="85"/>
      <c r="M2965" s="85"/>
      <c r="N2965" s="85"/>
      <c r="O2965" s="85"/>
      <c r="P2965" s="85"/>
      <c r="Q2965" s="32">
        <f t="shared" si="46"/>
        <v>17.8</v>
      </c>
    </row>
    <row r="2966" spans="1:17" x14ac:dyDescent="0.25">
      <c r="A2966" s="83" t="s">
        <v>10634</v>
      </c>
      <c r="B2966" s="84" t="s">
        <v>18340</v>
      </c>
      <c r="C2966" s="7">
        <v>26</v>
      </c>
      <c r="D2966" s="7">
        <v>0</v>
      </c>
      <c r="E2966" s="1">
        <v>0</v>
      </c>
      <c r="F2966" s="1">
        <v>4.41</v>
      </c>
      <c r="G2966" s="1">
        <v>0</v>
      </c>
      <c r="H2966" s="1">
        <v>0</v>
      </c>
      <c r="I2966" s="6">
        <v>4.41</v>
      </c>
      <c r="J2966" s="86"/>
      <c r="K2966" s="86"/>
      <c r="L2966" s="85"/>
      <c r="M2966" s="85"/>
      <c r="N2966" s="85"/>
      <c r="O2966" s="85"/>
      <c r="P2966" s="85"/>
      <c r="Q2966" s="32">
        <f t="shared" si="46"/>
        <v>4.41</v>
      </c>
    </row>
    <row r="2967" spans="1:17" x14ac:dyDescent="0.25">
      <c r="A2967" s="83" t="s">
        <v>10635</v>
      </c>
      <c r="B2967" s="84" t="s">
        <v>18341</v>
      </c>
      <c r="C2967" s="7">
        <v>74</v>
      </c>
      <c r="D2967" s="7">
        <v>6</v>
      </c>
      <c r="E2967" s="1">
        <v>987.6</v>
      </c>
      <c r="F2967" s="1">
        <v>12.54</v>
      </c>
      <c r="G2967" s="1">
        <v>73.02</v>
      </c>
      <c r="H2967" s="1">
        <v>10.58</v>
      </c>
      <c r="I2967" s="6">
        <v>96.14</v>
      </c>
      <c r="J2967" s="86"/>
      <c r="K2967" s="86"/>
      <c r="L2967" s="85"/>
      <c r="M2967" s="85"/>
      <c r="N2967" s="85"/>
      <c r="O2967" s="85"/>
      <c r="P2967" s="85"/>
      <c r="Q2967" s="32">
        <f t="shared" si="46"/>
        <v>96.14</v>
      </c>
    </row>
    <row r="2968" spans="1:17" x14ac:dyDescent="0.25">
      <c r="A2968" s="83" t="s">
        <v>10636</v>
      </c>
      <c r="B2968" s="84" t="s">
        <v>18342</v>
      </c>
      <c r="C2968" s="7">
        <v>53</v>
      </c>
      <c r="D2968" s="7">
        <v>4</v>
      </c>
      <c r="E2968" s="1">
        <v>447.86</v>
      </c>
      <c r="F2968" s="1">
        <v>8.98</v>
      </c>
      <c r="G2968" s="1">
        <v>48.68</v>
      </c>
      <c r="H2968" s="1">
        <v>4.79</v>
      </c>
      <c r="I2968" s="6">
        <v>62.45</v>
      </c>
      <c r="J2968" s="86"/>
      <c r="K2968" s="86"/>
      <c r="L2968" s="85"/>
      <c r="M2968" s="85"/>
      <c r="N2968" s="85"/>
      <c r="O2968" s="85"/>
      <c r="P2968" s="85"/>
      <c r="Q2968" s="32">
        <f t="shared" si="46"/>
        <v>62.45</v>
      </c>
    </row>
    <row r="2969" spans="1:17" x14ac:dyDescent="0.25">
      <c r="A2969" s="83" t="s">
        <v>10637</v>
      </c>
      <c r="B2969" s="84" t="s">
        <v>18343</v>
      </c>
      <c r="C2969" s="7">
        <v>40</v>
      </c>
      <c r="D2969" s="7">
        <v>1</v>
      </c>
      <c r="E2969" s="1">
        <v>54.74</v>
      </c>
      <c r="F2969" s="1">
        <v>6.78</v>
      </c>
      <c r="G2969" s="1">
        <v>12.17</v>
      </c>
      <c r="H2969" s="1">
        <v>0.57999999999999996</v>
      </c>
      <c r="I2969" s="6">
        <v>19.53</v>
      </c>
      <c r="J2969" s="86"/>
      <c r="K2969" s="86"/>
      <c r="L2969" s="85"/>
      <c r="M2969" s="85"/>
      <c r="N2969" s="85"/>
      <c r="O2969" s="85"/>
      <c r="P2969" s="85"/>
      <c r="Q2969" s="32">
        <f t="shared" si="46"/>
        <v>19.53</v>
      </c>
    </row>
    <row r="2970" spans="1:17" x14ac:dyDescent="0.25">
      <c r="A2970" s="83" t="s">
        <v>10638</v>
      </c>
      <c r="B2970" s="84" t="s">
        <v>18344</v>
      </c>
      <c r="C2970" s="7">
        <v>183</v>
      </c>
      <c r="D2970" s="7">
        <v>7</v>
      </c>
      <c r="E2970" s="1">
        <v>1782.98</v>
      </c>
      <c r="F2970" s="1">
        <v>31.02</v>
      </c>
      <c r="G2970" s="1">
        <v>85.19</v>
      </c>
      <c r="H2970" s="1">
        <v>19.09</v>
      </c>
      <c r="I2970" s="6">
        <v>135.30000000000001</v>
      </c>
      <c r="J2970" s="86"/>
      <c r="K2970" s="86"/>
      <c r="L2970" s="85"/>
      <c r="M2970" s="85"/>
      <c r="N2970" s="85"/>
      <c r="O2970" s="85"/>
      <c r="P2970" s="85"/>
      <c r="Q2970" s="32">
        <f t="shared" si="46"/>
        <v>135.30000000000001</v>
      </c>
    </row>
    <row r="2971" spans="1:17" x14ac:dyDescent="0.25">
      <c r="A2971" s="83" t="s">
        <v>10639</v>
      </c>
      <c r="B2971" s="84" t="s">
        <v>18345</v>
      </c>
      <c r="C2971" s="7">
        <v>3233</v>
      </c>
      <c r="D2971" s="7">
        <v>50</v>
      </c>
      <c r="E2971" s="1">
        <v>13317.48</v>
      </c>
      <c r="F2971" s="1">
        <v>548.02</v>
      </c>
      <c r="G2971" s="1">
        <v>608.52</v>
      </c>
      <c r="H2971" s="1">
        <v>142.58000000000001</v>
      </c>
      <c r="I2971" s="6">
        <v>1299.1199999999999</v>
      </c>
      <c r="J2971" s="86"/>
      <c r="K2971" s="86"/>
      <c r="L2971" s="85"/>
      <c r="M2971" s="85"/>
      <c r="N2971" s="85"/>
      <c r="O2971" s="85"/>
      <c r="P2971" s="85"/>
      <c r="Q2971" s="32">
        <f t="shared" si="46"/>
        <v>1299.1199999999999</v>
      </c>
    </row>
    <row r="2972" spans="1:17" x14ac:dyDescent="0.25">
      <c r="A2972" s="83" t="s">
        <v>10640</v>
      </c>
      <c r="B2972" s="84" t="s">
        <v>18346</v>
      </c>
      <c r="C2972" s="7">
        <v>14</v>
      </c>
      <c r="D2972" s="7">
        <v>0</v>
      </c>
      <c r="E2972" s="1">
        <v>0</v>
      </c>
      <c r="F2972" s="1">
        <v>2.38</v>
      </c>
      <c r="G2972" s="1">
        <v>0</v>
      </c>
      <c r="H2972" s="1">
        <v>0</v>
      </c>
      <c r="I2972" s="6">
        <v>2.38</v>
      </c>
      <c r="J2972" s="86"/>
      <c r="K2972" s="86"/>
      <c r="L2972" s="85"/>
      <c r="M2972" s="85"/>
      <c r="N2972" s="85"/>
      <c r="O2972" s="85"/>
      <c r="P2972" s="85"/>
      <c r="Q2972" s="32">
        <f t="shared" si="46"/>
        <v>2.38</v>
      </c>
    </row>
    <row r="2973" spans="1:17" x14ac:dyDescent="0.25">
      <c r="A2973" s="83" t="s">
        <v>10641</v>
      </c>
      <c r="B2973" s="84" t="s">
        <v>18347</v>
      </c>
      <c r="C2973" s="7">
        <v>2686</v>
      </c>
      <c r="D2973" s="7">
        <v>56</v>
      </c>
      <c r="E2973" s="1">
        <v>30547.17</v>
      </c>
      <c r="F2973" s="1">
        <v>455.3</v>
      </c>
      <c r="G2973" s="1">
        <v>681.54</v>
      </c>
      <c r="H2973" s="1">
        <v>327.06</v>
      </c>
      <c r="I2973" s="6">
        <v>1463.9</v>
      </c>
      <c r="J2973" s="86"/>
      <c r="K2973" s="86"/>
      <c r="L2973" s="85"/>
      <c r="M2973" s="85"/>
      <c r="N2973" s="85"/>
      <c r="O2973" s="85"/>
      <c r="P2973" s="85"/>
      <c r="Q2973" s="32">
        <f t="shared" si="46"/>
        <v>1463.9</v>
      </c>
    </row>
    <row r="2974" spans="1:17" x14ac:dyDescent="0.25">
      <c r="A2974" s="83" t="s">
        <v>10642</v>
      </c>
      <c r="B2974" s="84" t="s">
        <v>18348</v>
      </c>
      <c r="C2974" s="7">
        <v>25</v>
      </c>
      <c r="D2974" s="7">
        <v>0</v>
      </c>
      <c r="E2974" s="1">
        <v>0</v>
      </c>
      <c r="F2974" s="1">
        <v>4.24</v>
      </c>
      <c r="G2974" s="1">
        <v>0</v>
      </c>
      <c r="H2974" s="1">
        <v>0</v>
      </c>
      <c r="I2974" s="6">
        <v>4.24</v>
      </c>
      <c r="J2974" s="86"/>
      <c r="K2974" s="86"/>
      <c r="L2974" s="85"/>
      <c r="M2974" s="85"/>
      <c r="N2974" s="85"/>
      <c r="O2974" s="85"/>
      <c r="P2974" s="85"/>
      <c r="Q2974" s="32">
        <f t="shared" si="46"/>
        <v>4.24</v>
      </c>
    </row>
    <row r="2975" spans="1:17" x14ac:dyDescent="0.25">
      <c r="A2975" s="83" t="s">
        <v>10643</v>
      </c>
      <c r="B2975" s="84" t="s">
        <v>18349</v>
      </c>
      <c r="C2975" s="7">
        <v>100</v>
      </c>
      <c r="D2975" s="7">
        <v>3</v>
      </c>
      <c r="E2975" s="1">
        <v>261.25</v>
      </c>
      <c r="F2975" s="1">
        <v>16.95</v>
      </c>
      <c r="G2975" s="1">
        <v>36.51</v>
      </c>
      <c r="H2975" s="1">
        <v>2.8</v>
      </c>
      <c r="I2975" s="6">
        <v>56.26</v>
      </c>
      <c r="J2975" s="86"/>
      <c r="K2975" s="86"/>
      <c r="L2975" s="85"/>
      <c r="M2975" s="85"/>
      <c r="N2975" s="85"/>
      <c r="O2975" s="85"/>
      <c r="P2975" s="85"/>
      <c r="Q2975" s="32">
        <f t="shared" si="46"/>
        <v>56.26</v>
      </c>
    </row>
    <row r="2976" spans="1:17" x14ac:dyDescent="0.25">
      <c r="A2976" s="83" t="s">
        <v>10644</v>
      </c>
      <c r="B2976" s="84" t="s">
        <v>18350</v>
      </c>
      <c r="C2976" s="7">
        <v>37</v>
      </c>
      <c r="D2976" s="7">
        <v>0</v>
      </c>
      <c r="E2976" s="1">
        <v>0</v>
      </c>
      <c r="F2976" s="1">
        <v>6.27</v>
      </c>
      <c r="G2976" s="1">
        <v>0</v>
      </c>
      <c r="H2976" s="1">
        <v>0</v>
      </c>
      <c r="I2976" s="6">
        <v>6.27</v>
      </c>
      <c r="J2976" s="86"/>
      <c r="K2976" s="86"/>
      <c r="L2976" s="85"/>
      <c r="M2976" s="85"/>
      <c r="N2976" s="85"/>
      <c r="O2976" s="85"/>
      <c r="P2976" s="85"/>
      <c r="Q2976" s="32">
        <f t="shared" si="46"/>
        <v>6.27</v>
      </c>
    </row>
    <row r="2977" spans="1:17" x14ac:dyDescent="0.25">
      <c r="A2977" s="83" t="s">
        <v>10645</v>
      </c>
      <c r="B2977" s="84" t="s">
        <v>18351</v>
      </c>
      <c r="C2977" s="7">
        <v>100</v>
      </c>
      <c r="D2977" s="7">
        <v>1</v>
      </c>
      <c r="E2977" s="1">
        <v>39.869999999999997</v>
      </c>
      <c r="F2977" s="1">
        <v>16.95</v>
      </c>
      <c r="G2977" s="1">
        <v>12.17</v>
      </c>
      <c r="H2977" s="1">
        <v>0.42</v>
      </c>
      <c r="I2977" s="6">
        <v>29.54</v>
      </c>
      <c r="J2977" s="86"/>
      <c r="K2977" s="86"/>
      <c r="L2977" s="85"/>
      <c r="M2977" s="85"/>
      <c r="N2977" s="85"/>
      <c r="O2977" s="85"/>
      <c r="P2977" s="85"/>
      <c r="Q2977" s="32">
        <f t="shared" si="46"/>
        <v>29.54</v>
      </c>
    </row>
    <row r="2978" spans="1:17" x14ac:dyDescent="0.25">
      <c r="A2978" s="83" t="s">
        <v>10646</v>
      </c>
      <c r="B2978" s="84" t="s">
        <v>18352</v>
      </c>
      <c r="C2978" s="7">
        <v>32</v>
      </c>
      <c r="D2978" s="7">
        <v>0</v>
      </c>
      <c r="E2978" s="1">
        <v>0</v>
      </c>
      <c r="F2978" s="1">
        <v>5.42</v>
      </c>
      <c r="G2978" s="1">
        <v>0</v>
      </c>
      <c r="H2978" s="1">
        <v>0</v>
      </c>
      <c r="I2978" s="6">
        <v>5.42</v>
      </c>
      <c r="J2978" s="86"/>
      <c r="K2978" s="86"/>
      <c r="L2978" s="85"/>
      <c r="M2978" s="85"/>
      <c r="N2978" s="85"/>
      <c r="O2978" s="85"/>
      <c r="P2978" s="85"/>
      <c r="Q2978" s="32">
        <f t="shared" si="46"/>
        <v>5.42</v>
      </c>
    </row>
    <row r="2979" spans="1:17" x14ac:dyDescent="0.25">
      <c r="A2979" s="83" t="s">
        <v>10647</v>
      </c>
      <c r="B2979" s="84" t="s">
        <v>18353</v>
      </c>
      <c r="C2979" s="7">
        <v>17</v>
      </c>
      <c r="D2979" s="7">
        <v>2</v>
      </c>
      <c r="E2979" s="1">
        <v>74.64</v>
      </c>
      <c r="F2979" s="1">
        <v>2.88</v>
      </c>
      <c r="G2979" s="1">
        <v>24.34</v>
      </c>
      <c r="H2979" s="1">
        <v>0.8</v>
      </c>
      <c r="I2979" s="6">
        <v>28.02</v>
      </c>
      <c r="J2979" s="86"/>
      <c r="K2979" s="86"/>
      <c r="L2979" s="85"/>
      <c r="M2979" s="85"/>
      <c r="N2979" s="85"/>
      <c r="O2979" s="85"/>
      <c r="P2979" s="85"/>
      <c r="Q2979" s="32">
        <f t="shared" si="46"/>
        <v>28.02</v>
      </c>
    </row>
    <row r="2980" spans="1:17" x14ac:dyDescent="0.25">
      <c r="A2980" s="83" t="s">
        <v>10648</v>
      </c>
      <c r="B2980" s="84" t="s">
        <v>18354</v>
      </c>
      <c r="C2980" s="7">
        <v>18</v>
      </c>
      <c r="D2980" s="7">
        <v>0</v>
      </c>
      <c r="E2980" s="1">
        <v>0</v>
      </c>
      <c r="F2980" s="1">
        <v>3.05</v>
      </c>
      <c r="G2980" s="1">
        <v>0</v>
      </c>
      <c r="H2980" s="1">
        <v>0</v>
      </c>
      <c r="I2980" s="6">
        <v>3.05</v>
      </c>
      <c r="J2980" s="86"/>
      <c r="K2980" s="86"/>
      <c r="L2980" s="85"/>
      <c r="M2980" s="85"/>
      <c r="N2980" s="85"/>
      <c r="O2980" s="85"/>
      <c r="P2980" s="85"/>
      <c r="Q2980" s="32">
        <f t="shared" si="46"/>
        <v>3.05</v>
      </c>
    </row>
    <row r="2981" spans="1:17" x14ac:dyDescent="0.25">
      <c r="A2981" s="83" t="s">
        <v>10649</v>
      </c>
      <c r="B2981" s="84" t="s">
        <v>18355</v>
      </c>
      <c r="C2981" s="7">
        <v>69</v>
      </c>
      <c r="D2981" s="7">
        <v>2</v>
      </c>
      <c r="E2981" s="1">
        <v>373.22</v>
      </c>
      <c r="F2981" s="1">
        <v>11.7</v>
      </c>
      <c r="G2981" s="1">
        <v>24.34</v>
      </c>
      <c r="H2981" s="1">
        <v>3.99</v>
      </c>
      <c r="I2981" s="6">
        <v>40.03</v>
      </c>
      <c r="J2981" s="86"/>
      <c r="K2981" s="86"/>
      <c r="L2981" s="85"/>
      <c r="M2981" s="85"/>
      <c r="N2981" s="85"/>
      <c r="O2981" s="85"/>
      <c r="P2981" s="85"/>
      <c r="Q2981" s="32">
        <f t="shared" si="46"/>
        <v>40.03</v>
      </c>
    </row>
    <row r="2982" spans="1:17" x14ac:dyDescent="0.25">
      <c r="A2982" s="83" t="s">
        <v>10650</v>
      </c>
      <c r="B2982" s="84" t="s">
        <v>18356</v>
      </c>
      <c r="C2982" s="7">
        <v>67</v>
      </c>
      <c r="D2982" s="7">
        <v>0</v>
      </c>
      <c r="E2982" s="1">
        <v>0</v>
      </c>
      <c r="F2982" s="1">
        <v>11.36</v>
      </c>
      <c r="G2982" s="1">
        <v>0</v>
      </c>
      <c r="H2982" s="1">
        <v>0</v>
      </c>
      <c r="I2982" s="6">
        <v>11.36</v>
      </c>
      <c r="J2982" s="86"/>
      <c r="K2982" s="86"/>
      <c r="L2982" s="85"/>
      <c r="M2982" s="85"/>
      <c r="N2982" s="85"/>
      <c r="O2982" s="85"/>
      <c r="P2982" s="85"/>
      <c r="Q2982" s="32">
        <f t="shared" si="46"/>
        <v>11.36</v>
      </c>
    </row>
    <row r="2983" spans="1:17" x14ac:dyDescent="0.25">
      <c r="A2983" s="83" t="s">
        <v>10651</v>
      </c>
      <c r="B2983" s="84" t="s">
        <v>18357</v>
      </c>
      <c r="C2983" s="7">
        <v>15</v>
      </c>
      <c r="D2983" s="7">
        <v>0</v>
      </c>
      <c r="E2983" s="1">
        <v>0</v>
      </c>
      <c r="F2983" s="1">
        <v>2.54</v>
      </c>
      <c r="G2983" s="1">
        <v>0</v>
      </c>
      <c r="H2983" s="1">
        <v>0</v>
      </c>
      <c r="I2983" s="6">
        <v>2.54</v>
      </c>
      <c r="J2983" s="86"/>
      <c r="K2983" s="86"/>
      <c r="L2983" s="85"/>
      <c r="M2983" s="85"/>
      <c r="N2983" s="85"/>
      <c r="O2983" s="85"/>
      <c r="P2983" s="85"/>
      <c r="Q2983" s="32">
        <f t="shared" si="46"/>
        <v>2.54</v>
      </c>
    </row>
    <row r="2984" spans="1:17" x14ac:dyDescent="0.25">
      <c r="A2984" s="83" t="s">
        <v>10652</v>
      </c>
      <c r="B2984" s="84" t="s">
        <v>18358</v>
      </c>
      <c r="C2984" s="7">
        <v>28</v>
      </c>
      <c r="D2984" s="7">
        <v>0</v>
      </c>
      <c r="E2984" s="1">
        <v>0</v>
      </c>
      <c r="F2984" s="1">
        <v>4.74</v>
      </c>
      <c r="G2984" s="1">
        <v>0</v>
      </c>
      <c r="H2984" s="1">
        <v>0</v>
      </c>
      <c r="I2984" s="6">
        <v>4.74</v>
      </c>
      <c r="J2984" s="86"/>
      <c r="K2984" s="86"/>
      <c r="L2984" s="85"/>
      <c r="M2984" s="85"/>
      <c r="N2984" s="85"/>
      <c r="O2984" s="85"/>
      <c r="P2984" s="85"/>
      <c r="Q2984" s="32">
        <f t="shared" si="46"/>
        <v>4.74</v>
      </c>
    </row>
    <row r="2985" spans="1:17" x14ac:dyDescent="0.25">
      <c r="A2985" s="83" t="s">
        <v>10653</v>
      </c>
      <c r="B2985" s="84" t="s">
        <v>18359</v>
      </c>
      <c r="C2985" s="7">
        <v>181</v>
      </c>
      <c r="D2985" s="7">
        <v>1</v>
      </c>
      <c r="E2985" s="1">
        <v>248.82</v>
      </c>
      <c r="F2985" s="1">
        <v>30.68</v>
      </c>
      <c r="G2985" s="1">
        <v>12.17</v>
      </c>
      <c r="H2985" s="1">
        <v>2.66</v>
      </c>
      <c r="I2985" s="6">
        <v>45.51</v>
      </c>
      <c r="J2985" s="86"/>
      <c r="K2985" s="86"/>
      <c r="L2985" s="85"/>
      <c r="M2985" s="85"/>
      <c r="N2985" s="85"/>
      <c r="O2985" s="85"/>
      <c r="P2985" s="85"/>
      <c r="Q2985" s="32">
        <f t="shared" si="46"/>
        <v>45.51</v>
      </c>
    </row>
    <row r="2986" spans="1:17" x14ac:dyDescent="0.25">
      <c r="A2986" s="83" t="s">
        <v>10654</v>
      </c>
      <c r="B2986" s="84" t="s">
        <v>18360</v>
      </c>
      <c r="C2986" s="7">
        <v>40</v>
      </c>
      <c r="D2986" s="7">
        <v>0</v>
      </c>
      <c r="E2986" s="1">
        <v>0</v>
      </c>
      <c r="F2986" s="1">
        <v>6.78</v>
      </c>
      <c r="G2986" s="1">
        <v>0</v>
      </c>
      <c r="H2986" s="1">
        <v>0</v>
      </c>
      <c r="I2986" s="6">
        <v>6.78</v>
      </c>
      <c r="J2986" s="86"/>
      <c r="K2986" s="86"/>
      <c r="L2986" s="85"/>
      <c r="M2986" s="85"/>
      <c r="N2986" s="85"/>
      <c r="O2986" s="85"/>
      <c r="P2986" s="85"/>
      <c r="Q2986" s="32">
        <f t="shared" si="46"/>
        <v>6.78</v>
      </c>
    </row>
    <row r="2987" spans="1:17" x14ac:dyDescent="0.25">
      <c r="A2987" s="83" t="s">
        <v>10655</v>
      </c>
      <c r="B2987" s="84" t="s">
        <v>18361</v>
      </c>
      <c r="C2987" s="7">
        <v>43</v>
      </c>
      <c r="D2987" s="7">
        <v>0</v>
      </c>
      <c r="E2987" s="1">
        <v>0</v>
      </c>
      <c r="F2987" s="1">
        <v>7.29</v>
      </c>
      <c r="G2987" s="1">
        <v>0</v>
      </c>
      <c r="H2987" s="1">
        <v>0</v>
      </c>
      <c r="I2987" s="6">
        <v>7.29</v>
      </c>
      <c r="J2987" s="86"/>
      <c r="K2987" s="86"/>
      <c r="L2987" s="85"/>
      <c r="M2987" s="85"/>
      <c r="N2987" s="85"/>
      <c r="O2987" s="85"/>
      <c r="P2987" s="85"/>
      <c r="Q2987" s="32">
        <f t="shared" si="46"/>
        <v>7.29</v>
      </c>
    </row>
    <row r="2988" spans="1:17" x14ac:dyDescent="0.25">
      <c r="A2988" s="83" t="s">
        <v>10656</v>
      </c>
      <c r="B2988" s="84" t="s">
        <v>18362</v>
      </c>
      <c r="C2988" s="7">
        <v>22</v>
      </c>
      <c r="D2988" s="7">
        <v>0</v>
      </c>
      <c r="E2988" s="1">
        <v>0</v>
      </c>
      <c r="F2988" s="1">
        <v>3.73</v>
      </c>
      <c r="G2988" s="1">
        <v>0</v>
      </c>
      <c r="H2988" s="1">
        <v>0</v>
      </c>
      <c r="I2988" s="6">
        <v>3.73</v>
      </c>
      <c r="J2988" s="86"/>
      <c r="K2988" s="86"/>
      <c r="L2988" s="85"/>
      <c r="M2988" s="85"/>
      <c r="N2988" s="85"/>
      <c r="O2988" s="85"/>
      <c r="P2988" s="85"/>
      <c r="Q2988" s="32">
        <f t="shared" si="46"/>
        <v>3.73</v>
      </c>
    </row>
    <row r="2989" spans="1:17" x14ac:dyDescent="0.25">
      <c r="A2989" s="83" t="s">
        <v>10657</v>
      </c>
      <c r="B2989" s="84" t="s">
        <v>18363</v>
      </c>
      <c r="C2989" s="7">
        <v>393</v>
      </c>
      <c r="D2989" s="7">
        <v>8</v>
      </c>
      <c r="E2989" s="1">
        <v>1642.19</v>
      </c>
      <c r="F2989" s="1">
        <v>66.62</v>
      </c>
      <c r="G2989" s="1">
        <v>97.36</v>
      </c>
      <c r="H2989" s="1">
        <v>17.579999999999998</v>
      </c>
      <c r="I2989" s="6">
        <v>181.56</v>
      </c>
      <c r="J2989" s="86"/>
      <c r="K2989" s="86"/>
      <c r="L2989" s="85"/>
      <c r="M2989" s="85"/>
      <c r="N2989" s="85"/>
      <c r="O2989" s="85"/>
      <c r="P2989" s="85"/>
      <c r="Q2989" s="32">
        <f t="shared" si="46"/>
        <v>181.56</v>
      </c>
    </row>
    <row r="2990" spans="1:17" x14ac:dyDescent="0.25">
      <c r="A2990" s="83" t="s">
        <v>10658</v>
      </c>
      <c r="B2990" s="84" t="s">
        <v>18364</v>
      </c>
      <c r="C2990" s="7">
        <v>858</v>
      </c>
      <c r="D2990" s="7">
        <v>16</v>
      </c>
      <c r="E2990" s="1">
        <v>22782.29</v>
      </c>
      <c r="F2990" s="1">
        <v>145.44</v>
      </c>
      <c r="G2990" s="1">
        <v>194.73</v>
      </c>
      <c r="H2990" s="1">
        <v>243.92</v>
      </c>
      <c r="I2990" s="6">
        <v>584.09</v>
      </c>
      <c r="J2990" s="86"/>
      <c r="K2990" s="86"/>
      <c r="L2990" s="85"/>
      <c r="M2990" s="85"/>
      <c r="N2990" s="85"/>
      <c r="O2990" s="85"/>
      <c r="P2990" s="85"/>
      <c r="Q2990" s="32">
        <f t="shared" si="46"/>
        <v>584.09</v>
      </c>
    </row>
    <row r="2991" spans="1:17" x14ac:dyDescent="0.25">
      <c r="A2991" s="83" t="s">
        <v>10659</v>
      </c>
      <c r="B2991" s="84" t="s">
        <v>18365</v>
      </c>
      <c r="C2991" s="7">
        <v>72</v>
      </c>
      <c r="D2991" s="7">
        <v>0</v>
      </c>
      <c r="E2991" s="1">
        <v>0</v>
      </c>
      <c r="F2991" s="1">
        <v>12.21</v>
      </c>
      <c r="G2991" s="1">
        <v>0</v>
      </c>
      <c r="H2991" s="1">
        <v>0</v>
      </c>
      <c r="I2991" s="6">
        <v>12.21</v>
      </c>
      <c r="J2991" s="86"/>
      <c r="K2991" s="86"/>
      <c r="L2991" s="85"/>
      <c r="M2991" s="85"/>
      <c r="N2991" s="85"/>
      <c r="O2991" s="85"/>
      <c r="P2991" s="85"/>
      <c r="Q2991" s="32">
        <f t="shared" si="46"/>
        <v>12.21</v>
      </c>
    </row>
    <row r="2992" spans="1:17" x14ac:dyDescent="0.25">
      <c r="A2992" s="83" t="s">
        <v>10660</v>
      </c>
      <c r="B2992" s="84" t="s">
        <v>18366</v>
      </c>
      <c r="C2992" s="7">
        <v>75</v>
      </c>
      <c r="D2992" s="7">
        <v>0</v>
      </c>
      <c r="E2992" s="1">
        <v>0</v>
      </c>
      <c r="F2992" s="1">
        <v>12.71</v>
      </c>
      <c r="G2992" s="1">
        <v>0</v>
      </c>
      <c r="H2992" s="1">
        <v>0</v>
      </c>
      <c r="I2992" s="6">
        <v>12.71</v>
      </c>
      <c r="J2992" s="86"/>
      <c r="K2992" s="86"/>
      <c r="L2992" s="85"/>
      <c r="M2992" s="85"/>
      <c r="N2992" s="85"/>
      <c r="O2992" s="85"/>
      <c r="P2992" s="85"/>
      <c r="Q2992" s="32">
        <f t="shared" si="46"/>
        <v>12.71</v>
      </c>
    </row>
    <row r="2993" spans="1:17" x14ac:dyDescent="0.25">
      <c r="A2993" s="83" t="s">
        <v>10661</v>
      </c>
      <c r="B2993" s="84" t="s">
        <v>18367</v>
      </c>
      <c r="C2993" s="7">
        <v>133</v>
      </c>
      <c r="D2993" s="7">
        <v>1</v>
      </c>
      <c r="E2993" s="1">
        <v>315.18</v>
      </c>
      <c r="F2993" s="1">
        <v>22.54</v>
      </c>
      <c r="G2993" s="1">
        <v>12.17</v>
      </c>
      <c r="H2993" s="1">
        <v>3.38</v>
      </c>
      <c r="I2993" s="6">
        <v>38.090000000000003</v>
      </c>
      <c r="J2993" s="86"/>
      <c r="K2993" s="86"/>
      <c r="L2993" s="85"/>
      <c r="M2993" s="85"/>
      <c r="N2993" s="85"/>
      <c r="O2993" s="85"/>
      <c r="P2993" s="85"/>
      <c r="Q2993" s="32">
        <f t="shared" si="46"/>
        <v>38.090000000000003</v>
      </c>
    </row>
    <row r="2994" spans="1:17" x14ac:dyDescent="0.25">
      <c r="A2994" s="83" t="s">
        <v>10662</v>
      </c>
      <c r="B2994" s="84" t="s">
        <v>18368</v>
      </c>
      <c r="C2994" s="7">
        <v>152</v>
      </c>
      <c r="D2994" s="7">
        <v>1</v>
      </c>
      <c r="E2994" s="1">
        <v>667.12</v>
      </c>
      <c r="F2994" s="1">
        <v>25.77</v>
      </c>
      <c r="G2994" s="1">
        <v>12.17</v>
      </c>
      <c r="H2994" s="1">
        <v>7.14</v>
      </c>
      <c r="I2994" s="6">
        <v>45.08</v>
      </c>
      <c r="J2994" s="86"/>
      <c r="K2994" s="86"/>
      <c r="L2994" s="85"/>
      <c r="M2994" s="85"/>
      <c r="N2994" s="85"/>
      <c r="O2994" s="85"/>
      <c r="P2994" s="85"/>
      <c r="Q2994" s="32">
        <f t="shared" si="46"/>
        <v>45.08</v>
      </c>
    </row>
    <row r="2995" spans="1:17" x14ac:dyDescent="0.25">
      <c r="A2995" s="83" t="s">
        <v>10663</v>
      </c>
      <c r="B2995" s="84" t="s">
        <v>18369</v>
      </c>
      <c r="C2995" s="7">
        <v>38</v>
      </c>
      <c r="D2995" s="7">
        <v>0</v>
      </c>
      <c r="E2995" s="1">
        <v>0</v>
      </c>
      <c r="F2995" s="1">
        <v>6.44</v>
      </c>
      <c r="G2995" s="1">
        <v>0</v>
      </c>
      <c r="H2995" s="1">
        <v>0</v>
      </c>
      <c r="I2995" s="6">
        <v>6.44</v>
      </c>
      <c r="J2995" s="86"/>
      <c r="K2995" s="86"/>
      <c r="L2995" s="85"/>
      <c r="M2995" s="85"/>
      <c r="N2995" s="85"/>
      <c r="O2995" s="85"/>
      <c r="P2995" s="85"/>
      <c r="Q2995" s="32">
        <f t="shared" si="46"/>
        <v>6.44</v>
      </c>
    </row>
    <row r="2996" spans="1:17" x14ac:dyDescent="0.25">
      <c r="A2996" s="83" t="s">
        <v>10664</v>
      </c>
      <c r="B2996" s="84" t="s">
        <v>18370</v>
      </c>
      <c r="C2996" s="7">
        <v>47</v>
      </c>
      <c r="D2996" s="7">
        <v>2</v>
      </c>
      <c r="E2996" s="1">
        <v>74.64</v>
      </c>
      <c r="F2996" s="1">
        <v>7.97</v>
      </c>
      <c r="G2996" s="1">
        <v>24.34</v>
      </c>
      <c r="H2996" s="1">
        <v>0.8</v>
      </c>
      <c r="I2996" s="6">
        <v>33.11</v>
      </c>
      <c r="J2996" s="86"/>
      <c r="K2996" s="86"/>
      <c r="L2996" s="85"/>
      <c r="M2996" s="85"/>
      <c r="N2996" s="85"/>
      <c r="O2996" s="85"/>
      <c r="P2996" s="85"/>
      <c r="Q2996" s="32">
        <f t="shared" si="46"/>
        <v>33.11</v>
      </c>
    </row>
    <row r="2997" spans="1:17" x14ac:dyDescent="0.25">
      <c r="A2997" s="83" t="s">
        <v>10665</v>
      </c>
      <c r="B2997" s="84" t="s">
        <v>18371</v>
      </c>
      <c r="C2997" s="7">
        <v>9</v>
      </c>
      <c r="D2997" s="7">
        <v>0</v>
      </c>
      <c r="E2997" s="1">
        <v>0</v>
      </c>
      <c r="F2997" s="1">
        <v>1.53</v>
      </c>
      <c r="G2997" s="1">
        <v>0</v>
      </c>
      <c r="H2997" s="1">
        <v>0</v>
      </c>
      <c r="I2997" s="6">
        <v>1.53</v>
      </c>
      <c r="J2997" s="86"/>
      <c r="K2997" s="86"/>
      <c r="L2997" s="85"/>
      <c r="M2997" s="85"/>
      <c r="N2997" s="85"/>
      <c r="O2997" s="85"/>
      <c r="P2997" s="85"/>
      <c r="Q2997" s="32">
        <f t="shared" si="46"/>
        <v>1.53</v>
      </c>
    </row>
    <row r="2998" spans="1:17" x14ac:dyDescent="0.25">
      <c r="A2998" s="83" t="s">
        <v>10666</v>
      </c>
      <c r="B2998" s="84" t="s">
        <v>18372</v>
      </c>
      <c r="C2998" s="7">
        <v>4352</v>
      </c>
      <c r="D2998" s="7">
        <v>43</v>
      </c>
      <c r="E2998" s="1">
        <v>9659.7199999999993</v>
      </c>
      <c r="F2998" s="1">
        <v>737.69</v>
      </c>
      <c r="G2998" s="1">
        <v>523.33000000000004</v>
      </c>
      <c r="H2998" s="1">
        <v>103.42</v>
      </c>
      <c r="I2998" s="6">
        <v>1364.44</v>
      </c>
      <c r="J2998" s="86"/>
      <c r="K2998" s="86"/>
      <c r="L2998" s="85"/>
      <c r="M2998" s="85"/>
      <c r="N2998" s="85"/>
      <c r="O2998" s="85"/>
      <c r="P2998" s="85"/>
      <c r="Q2998" s="32">
        <f t="shared" si="46"/>
        <v>1364.44</v>
      </c>
    </row>
    <row r="2999" spans="1:17" x14ac:dyDescent="0.25">
      <c r="A2999" s="83" t="s">
        <v>10667</v>
      </c>
      <c r="B2999" s="84" t="s">
        <v>18373</v>
      </c>
      <c r="C2999" s="7">
        <v>52</v>
      </c>
      <c r="D2999" s="7">
        <v>0</v>
      </c>
      <c r="E2999" s="1">
        <v>0</v>
      </c>
      <c r="F2999" s="1">
        <v>8.82</v>
      </c>
      <c r="G2999" s="1">
        <v>0</v>
      </c>
      <c r="H2999" s="1">
        <v>0</v>
      </c>
      <c r="I2999" s="6">
        <v>8.82</v>
      </c>
      <c r="J2999" s="86"/>
      <c r="K2999" s="86"/>
      <c r="L2999" s="85"/>
      <c r="M2999" s="85"/>
      <c r="N2999" s="85"/>
      <c r="O2999" s="85"/>
      <c r="P2999" s="85"/>
      <c r="Q2999" s="32">
        <f t="shared" si="46"/>
        <v>8.82</v>
      </c>
    </row>
    <row r="3000" spans="1:17" x14ac:dyDescent="0.25">
      <c r="A3000" s="83" t="s">
        <v>10668</v>
      </c>
      <c r="B3000" s="84" t="s">
        <v>18374</v>
      </c>
      <c r="C3000" s="7">
        <v>108</v>
      </c>
      <c r="D3000" s="7">
        <v>3</v>
      </c>
      <c r="E3000" s="1">
        <v>21801.919999999998</v>
      </c>
      <c r="F3000" s="1">
        <v>18.3</v>
      </c>
      <c r="G3000" s="1">
        <v>36.51</v>
      </c>
      <c r="H3000" s="1">
        <v>233.42</v>
      </c>
      <c r="I3000" s="6">
        <v>288.23</v>
      </c>
      <c r="J3000" s="86"/>
      <c r="K3000" s="86"/>
      <c r="L3000" s="85"/>
      <c r="M3000" s="85"/>
      <c r="N3000" s="85"/>
      <c r="O3000" s="85"/>
      <c r="P3000" s="85"/>
      <c r="Q3000" s="32">
        <f t="shared" si="46"/>
        <v>288.23</v>
      </c>
    </row>
    <row r="3001" spans="1:17" x14ac:dyDescent="0.25">
      <c r="A3001" s="83" t="s">
        <v>10669</v>
      </c>
      <c r="B3001" s="84" t="s">
        <v>18375</v>
      </c>
      <c r="C3001" s="7">
        <v>114</v>
      </c>
      <c r="D3001" s="7">
        <v>3</v>
      </c>
      <c r="E3001" s="1">
        <v>454.9</v>
      </c>
      <c r="F3001" s="1">
        <v>19.32</v>
      </c>
      <c r="G3001" s="1">
        <v>36.51</v>
      </c>
      <c r="H3001" s="1">
        <v>4.87</v>
      </c>
      <c r="I3001" s="6">
        <v>60.7</v>
      </c>
      <c r="J3001" s="86"/>
      <c r="K3001" s="86"/>
      <c r="L3001" s="85"/>
      <c r="M3001" s="85"/>
      <c r="N3001" s="85"/>
      <c r="O3001" s="85"/>
      <c r="P3001" s="85"/>
      <c r="Q3001" s="32">
        <f t="shared" si="46"/>
        <v>60.7</v>
      </c>
    </row>
    <row r="3002" spans="1:17" x14ac:dyDescent="0.25">
      <c r="A3002" s="83" t="s">
        <v>10670</v>
      </c>
      <c r="B3002" s="84" t="s">
        <v>18376</v>
      </c>
      <c r="C3002" s="7">
        <v>107</v>
      </c>
      <c r="D3002" s="7">
        <v>2</v>
      </c>
      <c r="E3002" s="1">
        <v>74.64</v>
      </c>
      <c r="F3002" s="1">
        <v>18.14</v>
      </c>
      <c r="G3002" s="1">
        <v>24.34</v>
      </c>
      <c r="H3002" s="1">
        <v>0.8</v>
      </c>
      <c r="I3002" s="6">
        <v>43.28</v>
      </c>
      <c r="J3002" s="86"/>
      <c r="K3002" s="86"/>
      <c r="L3002" s="85"/>
      <c r="M3002" s="85"/>
      <c r="N3002" s="85"/>
      <c r="O3002" s="85"/>
      <c r="P3002" s="85"/>
      <c r="Q3002" s="32">
        <f t="shared" si="46"/>
        <v>43.28</v>
      </c>
    </row>
    <row r="3003" spans="1:17" x14ac:dyDescent="0.25">
      <c r="A3003" s="83" t="s">
        <v>10671</v>
      </c>
      <c r="B3003" s="84" t="s">
        <v>18377</v>
      </c>
      <c r="C3003" s="7">
        <v>1332</v>
      </c>
      <c r="D3003" s="7">
        <v>34</v>
      </c>
      <c r="E3003" s="1">
        <v>7484.61</v>
      </c>
      <c r="F3003" s="1">
        <v>225.78</v>
      </c>
      <c r="G3003" s="1">
        <v>413.79</v>
      </c>
      <c r="H3003" s="1">
        <v>80.14</v>
      </c>
      <c r="I3003" s="6">
        <v>719.71</v>
      </c>
      <c r="J3003" s="86"/>
      <c r="K3003" s="86"/>
      <c r="L3003" s="85"/>
      <c r="M3003" s="85"/>
      <c r="N3003" s="85"/>
      <c r="O3003" s="85"/>
      <c r="P3003" s="85"/>
      <c r="Q3003" s="32">
        <f t="shared" si="46"/>
        <v>719.71</v>
      </c>
    </row>
    <row r="3004" spans="1:17" x14ac:dyDescent="0.25">
      <c r="A3004" s="83" t="s">
        <v>10672</v>
      </c>
      <c r="B3004" s="84" t="s">
        <v>18378</v>
      </c>
      <c r="C3004" s="7">
        <v>47</v>
      </c>
      <c r="D3004" s="7">
        <v>0</v>
      </c>
      <c r="E3004" s="1">
        <v>0</v>
      </c>
      <c r="F3004" s="1">
        <v>7.97</v>
      </c>
      <c r="G3004" s="1">
        <v>0</v>
      </c>
      <c r="H3004" s="1">
        <v>0</v>
      </c>
      <c r="I3004" s="6">
        <v>7.97</v>
      </c>
      <c r="J3004" s="86"/>
      <c r="K3004" s="86"/>
      <c r="L3004" s="85"/>
      <c r="M3004" s="85"/>
      <c r="N3004" s="85"/>
      <c r="O3004" s="85"/>
      <c r="P3004" s="85"/>
      <c r="Q3004" s="32">
        <f t="shared" si="46"/>
        <v>7.97</v>
      </c>
    </row>
    <row r="3005" spans="1:17" x14ac:dyDescent="0.25">
      <c r="A3005" s="83" t="s">
        <v>10673</v>
      </c>
      <c r="B3005" s="84" t="s">
        <v>18379</v>
      </c>
      <c r="C3005" s="7">
        <v>60</v>
      </c>
      <c r="D3005" s="7">
        <v>0</v>
      </c>
      <c r="E3005" s="1">
        <v>0</v>
      </c>
      <c r="F3005" s="1">
        <v>10.17</v>
      </c>
      <c r="G3005" s="1">
        <v>0</v>
      </c>
      <c r="H3005" s="1">
        <v>0</v>
      </c>
      <c r="I3005" s="6">
        <v>10.17</v>
      </c>
      <c r="J3005" s="86"/>
      <c r="K3005" s="86"/>
      <c r="L3005" s="85"/>
      <c r="M3005" s="85"/>
      <c r="N3005" s="85"/>
      <c r="O3005" s="85"/>
      <c r="P3005" s="85"/>
      <c r="Q3005" s="32">
        <f t="shared" si="46"/>
        <v>10.17</v>
      </c>
    </row>
    <row r="3006" spans="1:17" x14ac:dyDescent="0.25">
      <c r="A3006" s="83" t="s">
        <v>10674</v>
      </c>
      <c r="B3006" s="84" t="s">
        <v>18380</v>
      </c>
      <c r="C3006" s="7">
        <v>43</v>
      </c>
      <c r="D3006" s="7">
        <v>2</v>
      </c>
      <c r="E3006" s="1">
        <v>270.14999999999998</v>
      </c>
      <c r="F3006" s="1">
        <v>7.29</v>
      </c>
      <c r="G3006" s="1">
        <v>24.34</v>
      </c>
      <c r="H3006" s="1">
        <v>2.9</v>
      </c>
      <c r="I3006" s="6">
        <v>34.53</v>
      </c>
      <c r="J3006" s="86"/>
      <c r="K3006" s="86"/>
      <c r="L3006" s="85"/>
      <c r="M3006" s="85"/>
      <c r="N3006" s="85"/>
      <c r="O3006" s="85"/>
      <c r="P3006" s="85"/>
      <c r="Q3006" s="32">
        <f t="shared" si="46"/>
        <v>34.53</v>
      </c>
    </row>
    <row r="3007" spans="1:17" x14ac:dyDescent="0.25">
      <c r="A3007" s="83" t="s">
        <v>10675</v>
      </c>
      <c r="B3007" s="84" t="s">
        <v>18381</v>
      </c>
      <c r="C3007" s="7">
        <v>59</v>
      </c>
      <c r="D3007" s="7">
        <v>0</v>
      </c>
      <c r="E3007" s="1">
        <v>0</v>
      </c>
      <c r="F3007" s="1">
        <v>10</v>
      </c>
      <c r="G3007" s="1">
        <v>0</v>
      </c>
      <c r="H3007" s="1">
        <v>0</v>
      </c>
      <c r="I3007" s="6">
        <v>10</v>
      </c>
      <c r="J3007" s="86"/>
      <c r="K3007" s="86"/>
      <c r="L3007" s="85"/>
      <c r="M3007" s="85"/>
      <c r="N3007" s="85"/>
      <c r="O3007" s="85"/>
      <c r="P3007" s="85"/>
      <c r="Q3007" s="32">
        <f t="shared" si="46"/>
        <v>10</v>
      </c>
    </row>
    <row r="3008" spans="1:17" x14ac:dyDescent="0.25">
      <c r="A3008" s="83" t="s">
        <v>10676</v>
      </c>
      <c r="B3008" s="84" t="s">
        <v>18382</v>
      </c>
      <c r="C3008" s="7">
        <v>830</v>
      </c>
      <c r="D3008" s="7">
        <v>56</v>
      </c>
      <c r="E3008" s="1">
        <v>56660.17</v>
      </c>
      <c r="F3008" s="1">
        <v>140.69</v>
      </c>
      <c r="G3008" s="1">
        <v>681.54</v>
      </c>
      <c r="H3008" s="1">
        <v>606.63</v>
      </c>
      <c r="I3008" s="6">
        <v>1428.86</v>
      </c>
      <c r="J3008" s="86"/>
      <c r="K3008" s="86"/>
      <c r="L3008" s="85"/>
      <c r="M3008" s="85"/>
      <c r="N3008" s="85"/>
      <c r="O3008" s="85"/>
      <c r="P3008" s="85"/>
      <c r="Q3008" s="32">
        <f t="shared" si="46"/>
        <v>1428.86</v>
      </c>
    </row>
    <row r="3009" spans="1:17" x14ac:dyDescent="0.25">
      <c r="A3009" s="83" t="s">
        <v>10677</v>
      </c>
      <c r="B3009" s="84" t="s">
        <v>18383</v>
      </c>
      <c r="C3009" s="7">
        <v>10</v>
      </c>
      <c r="D3009" s="7">
        <v>2</v>
      </c>
      <c r="E3009" s="1">
        <v>74.64</v>
      </c>
      <c r="F3009" s="1">
        <v>1.7</v>
      </c>
      <c r="G3009" s="1">
        <v>24.34</v>
      </c>
      <c r="H3009" s="1">
        <v>0.8</v>
      </c>
      <c r="I3009" s="6">
        <v>26.84</v>
      </c>
      <c r="J3009" s="86"/>
      <c r="K3009" s="86"/>
      <c r="L3009" s="85"/>
      <c r="M3009" s="85"/>
      <c r="N3009" s="85"/>
      <c r="O3009" s="85"/>
      <c r="P3009" s="85"/>
      <c r="Q3009" s="32">
        <f t="shared" si="46"/>
        <v>26.84</v>
      </c>
    </row>
    <row r="3010" spans="1:17" x14ac:dyDescent="0.25">
      <c r="A3010" s="83" t="s">
        <v>10678</v>
      </c>
      <c r="B3010" s="84" t="s">
        <v>18384</v>
      </c>
      <c r="C3010" s="7">
        <v>59</v>
      </c>
      <c r="D3010" s="7">
        <v>0</v>
      </c>
      <c r="E3010" s="1">
        <v>0</v>
      </c>
      <c r="F3010" s="1">
        <v>10</v>
      </c>
      <c r="G3010" s="1">
        <v>0</v>
      </c>
      <c r="H3010" s="1">
        <v>0</v>
      </c>
      <c r="I3010" s="6">
        <v>10</v>
      </c>
      <c r="J3010" s="86"/>
      <c r="K3010" s="86"/>
      <c r="L3010" s="85"/>
      <c r="M3010" s="85"/>
      <c r="N3010" s="85"/>
      <c r="O3010" s="85"/>
      <c r="P3010" s="85"/>
      <c r="Q3010" s="32">
        <f t="shared" si="46"/>
        <v>10</v>
      </c>
    </row>
    <row r="3011" spans="1:17" x14ac:dyDescent="0.25">
      <c r="A3011" s="83" t="s">
        <v>10679</v>
      </c>
      <c r="B3011" s="84" t="s">
        <v>18385</v>
      </c>
      <c r="C3011" s="7">
        <v>100</v>
      </c>
      <c r="D3011" s="7">
        <v>5</v>
      </c>
      <c r="E3011" s="1">
        <v>758.89</v>
      </c>
      <c r="F3011" s="1">
        <v>16.95</v>
      </c>
      <c r="G3011" s="1">
        <v>60.86</v>
      </c>
      <c r="H3011" s="1">
        <v>8.1300000000000008</v>
      </c>
      <c r="I3011" s="6">
        <v>85.94</v>
      </c>
      <c r="J3011" s="86"/>
      <c r="K3011" s="86"/>
      <c r="L3011" s="85"/>
      <c r="M3011" s="85"/>
      <c r="N3011" s="85"/>
      <c r="O3011" s="85"/>
      <c r="P3011" s="85"/>
      <c r="Q3011" s="32">
        <f t="shared" si="46"/>
        <v>85.94</v>
      </c>
    </row>
    <row r="3012" spans="1:17" x14ac:dyDescent="0.25">
      <c r="A3012" s="83" t="s">
        <v>10680</v>
      </c>
      <c r="B3012" s="84" t="s">
        <v>18386</v>
      </c>
      <c r="C3012" s="7">
        <v>43</v>
      </c>
      <c r="D3012" s="7">
        <v>0</v>
      </c>
      <c r="E3012" s="1">
        <v>0</v>
      </c>
      <c r="F3012" s="1">
        <v>7.29</v>
      </c>
      <c r="G3012" s="1">
        <v>0</v>
      </c>
      <c r="H3012" s="1">
        <v>0</v>
      </c>
      <c r="I3012" s="6">
        <v>7.29</v>
      </c>
      <c r="J3012" s="86"/>
      <c r="K3012" s="86"/>
      <c r="L3012" s="85"/>
      <c r="M3012" s="85"/>
      <c r="N3012" s="85"/>
      <c r="O3012" s="85"/>
      <c r="P3012" s="85"/>
      <c r="Q3012" s="32">
        <f t="shared" si="46"/>
        <v>7.29</v>
      </c>
    </row>
    <row r="3013" spans="1:17" x14ac:dyDescent="0.25">
      <c r="A3013" s="83" t="s">
        <v>10681</v>
      </c>
      <c r="B3013" s="84" t="s">
        <v>18387</v>
      </c>
      <c r="C3013" s="7">
        <v>102</v>
      </c>
      <c r="D3013" s="7">
        <v>1</v>
      </c>
      <c r="E3013" s="1">
        <v>188.48</v>
      </c>
      <c r="F3013" s="1">
        <v>17.29</v>
      </c>
      <c r="G3013" s="1">
        <v>12.17</v>
      </c>
      <c r="H3013" s="1">
        <v>2.02</v>
      </c>
      <c r="I3013" s="6">
        <v>31.48</v>
      </c>
      <c r="J3013" s="86"/>
      <c r="K3013" s="86"/>
      <c r="L3013" s="85"/>
      <c r="M3013" s="85"/>
      <c r="N3013" s="85"/>
      <c r="O3013" s="85"/>
      <c r="P3013" s="85"/>
      <c r="Q3013" s="32">
        <f t="shared" si="46"/>
        <v>31.48</v>
      </c>
    </row>
    <row r="3014" spans="1:17" x14ac:dyDescent="0.25">
      <c r="A3014" s="83" t="s">
        <v>10682</v>
      </c>
      <c r="B3014" s="84" t="s">
        <v>18388</v>
      </c>
      <c r="C3014" s="7">
        <v>42</v>
      </c>
      <c r="D3014" s="7">
        <v>1</v>
      </c>
      <c r="E3014" s="1">
        <v>186.61</v>
      </c>
      <c r="F3014" s="1">
        <v>7.12</v>
      </c>
      <c r="G3014" s="1">
        <v>12.17</v>
      </c>
      <c r="H3014" s="1">
        <v>2</v>
      </c>
      <c r="I3014" s="6">
        <v>21.29</v>
      </c>
      <c r="J3014" s="86"/>
      <c r="K3014" s="86"/>
      <c r="L3014" s="85"/>
      <c r="M3014" s="85"/>
      <c r="N3014" s="85"/>
      <c r="O3014" s="85"/>
      <c r="P3014" s="85"/>
      <c r="Q3014" s="32">
        <f t="shared" si="46"/>
        <v>21.29</v>
      </c>
    </row>
    <row r="3015" spans="1:17" x14ac:dyDescent="0.25">
      <c r="A3015" s="83" t="s">
        <v>10683</v>
      </c>
      <c r="B3015" s="84" t="s">
        <v>18389</v>
      </c>
      <c r="C3015" s="7">
        <v>57</v>
      </c>
      <c r="D3015" s="7">
        <v>0</v>
      </c>
      <c r="E3015" s="1">
        <v>0</v>
      </c>
      <c r="F3015" s="1">
        <v>9.66</v>
      </c>
      <c r="G3015" s="1">
        <v>0</v>
      </c>
      <c r="H3015" s="1">
        <v>0</v>
      </c>
      <c r="I3015" s="6">
        <v>9.66</v>
      </c>
      <c r="J3015" s="86"/>
      <c r="K3015" s="86"/>
      <c r="L3015" s="85"/>
      <c r="M3015" s="85"/>
      <c r="N3015" s="85"/>
      <c r="O3015" s="85"/>
      <c r="P3015" s="85"/>
      <c r="Q3015" s="32">
        <f t="shared" si="46"/>
        <v>9.66</v>
      </c>
    </row>
    <row r="3016" spans="1:17" x14ac:dyDescent="0.25">
      <c r="A3016" s="83" t="s">
        <v>10684</v>
      </c>
      <c r="B3016" s="84" t="s">
        <v>18390</v>
      </c>
      <c r="C3016" s="7">
        <v>117</v>
      </c>
      <c r="D3016" s="7">
        <v>0</v>
      </c>
      <c r="E3016" s="1">
        <v>0</v>
      </c>
      <c r="F3016" s="1">
        <v>19.829999999999998</v>
      </c>
      <c r="G3016" s="1">
        <v>0</v>
      </c>
      <c r="H3016" s="1">
        <v>0</v>
      </c>
      <c r="I3016" s="6">
        <v>19.829999999999998</v>
      </c>
      <c r="J3016" s="86"/>
      <c r="K3016" s="86"/>
      <c r="L3016" s="85"/>
      <c r="M3016" s="85"/>
      <c r="N3016" s="85"/>
      <c r="O3016" s="85"/>
      <c r="P3016" s="85"/>
      <c r="Q3016" s="32">
        <f t="shared" si="46"/>
        <v>19.829999999999998</v>
      </c>
    </row>
    <row r="3017" spans="1:17" x14ac:dyDescent="0.25">
      <c r="A3017" s="83" t="s">
        <v>10685</v>
      </c>
      <c r="B3017" s="84" t="s">
        <v>18391</v>
      </c>
      <c r="C3017" s="7">
        <v>44</v>
      </c>
      <c r="D3017" s="7">
        <v>1</v>
      </c>
      <c r="E3017" s="1">
        <v>385.67</v>
      </c>
      <c r="F3017" s="1">
        <v>7.46</v>
      </c>
      <c r="G3017" s="1">
        <v>12.17</v>
      </c>
      <c r="H3017" s="1">
        <v>4.13</v>
      </c>
      <c r="I3017" s="6">
        <v>23.76</v>
      </c>
      <c r="J3017" s="86"/>
      <c r="K3017" s="86"/>
      <c r="L3017" s="85"/>
      <c r="M3017" s="85"/>
      <c r="N3017" s="85"/>
      <c r="O3017" s="85"/>
      <c r="P3017" s="85"/>
      <c r="Q3017" s="32">
        <f t="shared" si="46"/>
        <v>23.76</v>
      </c>
    </row>
    <row r="3018" spans="1:17" x14ac:dyDescent="0.25">
      <c r="A3018" s="83" t="s">
        <v>10686</v>
      </c>
      <c r="B3018" s="84" t="s">
        <v>18392</v>
      </c>
      <c r="C3018" s="7">
        <v>36</v>
      </c>
      <c r="D3018" s="7">
        <v>0</v>
      </c>
      <c r="E3018" s="1">
        <v>0</v>
      </c>
      <c r="F3018" s="1">
        <v>6.1</v>
      </c>
      <c r="G3018" s="1">
        <v>0</v>
      </c>
      <c r="H3018" s="1">
        <v>0</v>
      </c>
      <c r="I3018" s="6">
        <v>6.1</v>
      </c>
      <c r="J3018" s="86"/>
      <c r="K3018" s="86"/>
      <c r="L3018" s="85"/>
      <c r="M3018" s="85"/>
      <c r="N3018" s="85"/>
      <c r="O3018" s="85"/>
      <c r="P3018" s="85"/>
      <c r="Q3018" s="32">
        <f t="shared" si="46"/>
        <v>6.1</v>
      </c>
    </row>
    <row r="3019" spans="1:17" x14ac:dyDescent="0.25">
      <c r="A3019" s="83" t="s">
        <v>10687</v>
      </c>
      <c r="B3019" s="84" t="s">
        <v>18393</v>
      </c>
      <c r="C3019" s="7">
        <v>95</v>
      </c>
      <c r="D3019" s="7">
        <v>4</v>
      </c>
      <c r="E3019" s="1">
        <v>400.57</v>
      </c>
      <c r="F3019" s="1">
        <v>16.100000000000001</v>
      </c>
      <c r="G3019" s="1">
        <v>48.68</v>
      </c>
      <c r="H3019" s="1">
        <v>4.29</v>
      </c>
      <c r="I3019" s="6">
        <v>69.069999999999993</v>
      </c>
      <c r="J3019" s="86"/>
      <c r="K3019" s="86"/>
      <c r="L3019" s="85"/>
      <c r="M3019" s="85"/>
      <c r="N3019" s="85"/>
      <c r="O3019" s="85"/>
      <c r="P3019" s="85"/>
      <c r="Q3019" s="32">
        <f t="shared" si="46"/>
        <v>69.069999999999993</v>
      </c>
    </row>
    <row r="3020" spans="1:17" x14ac:dyDescent="0.25">
      <c r="A3020" s="83" t="s">
        <v>10688</v>
      </c>
      <c r="B3020" s="84" t="s">
        <v>18394</v>
      </c>
      <c r="C3020" s="7">
        <v>39</v>
      </c>
      <c r="D3020" s="7">
        <v>4</v>
      </c>
      <c r="E3020" s="1">
        <v>700.16</v>
      </c>
      <c r="F3020" s="1">
        <v>6.61</v>
      </c>
      <c r="G3020" s="1">
        <v>48.68</v>
      </c>
      <c r="H3020" s="1">
        <v>7.5</v>
      </c>
      <c r="I3020" s="6">
        <v>62.79</v>
      </c>
      <c r="J3020" s="86"/>
      <c r="K3020" s="86"/>
      <c r="L3020" s="85"/>
      <c r="M3020" s="85"/>
      <c r="N3020" s="85"/>
      <c r="O3020" s="85"/>
      <c r="P3020" s="85"/>
      <c r="Q3020" s="32">
        <f t="shared" si="46"/>
        <v>62.79</v>
      </c>
    </row>
    <row r="3021" spans="1:17" x14ac:dyDescent="0.25">
      <c r="A3021" s="83" t="s">
        <v>10689</v>
      </c>
      <c r="B3021" s="84" t="s">
        <v>18395</v>
      </c>
      <c r="C3021" s="7">
        <v>89</v>
      </c>
      <c r="D3021" s="7">
        <v>2</v>
      </c>
      <c r="E3021" s="1">
        <v>663.8</v>
      </c>
      <c r="F3021" s="1">
        <v>15.09</v>
      </c>
      <c r="G3021" s="1">
        <v>24.34</v>
      </c>
      <c r="H3021" s="1">
        <v>7.1</v>
      </c>
      <c r="I3021" s="6">
        <v>46.53</v>
      </c>
      <c r="J3021" s="86"/>
      <c r="K3021" s="86"/>
      <c r="L3021" s="85"/>
      <c r="M3021" s="85"/>
      <c r="N3021" s="85"/>
      <c r="O3021" s="85"/>
      <c r="P3021" s="85"/>
      <c r="Q3021" s="32">
        <f t="shared" si="46"/>
        <v>46.53</v>
      </c>
    </row>
    <row r="3022" spans="1:17" x14ac:dyDescent="0.25">
      <c r="A3022" s="83" t="s">
        <v>10690</v>
      </c>
      <c r="B3022" s="84" t="s">
        <v>18396</v>
      </c>
      <c r="C3022" s="7">
        <v>1523</v>
      </c>
      <c r="D3022" s="7">
        <v>22</v>
      </c>
      <c r="E3022" s="1">
        <v>6197.38</v>
      </c>
      <c r="F3022" s="1">
        <v>258.16000000000003</v>
      </c>
      <c r="G3022" s="1">
        <v>267.75</v>
      </c>
      <c r="H3022" s="1">
        <v>66.349999999999994</v>
      </c>
      <c r="I3022" s="6">
        <v>592.26</v>
      </c>
      <c r="J3022" s="86"/>
      <c r="K3022" s="86"/>
      <c r="L3022" s="85"/>
      <c r="M3022" s="85"/>
      <c r="N3022" s="85"/>
      <c r="O3022" s="85"/>
      <c r="P3022" s="85"/>
      <c r="Q3022" s="32">
        <f t="shared" ref="Q3022:Q3085" si="47">P3022+I3022</f>
        <v>592.26</v>
      </c>
    </row>
    <row r="3023" spans="1:17" x14ac:dyDescent="0.25">
      <c r="A3023" s="83" t="s">
        <v>10691</v>
      </c>
      <c r="B3023" s="84" t="s">
        <v>18397</v>
      </c>
      <c r="C3023" s="7">
        <v>39</v>
      </c>
      <c r="D3023" s="7">
        <v>1</v>
      </c>
      <c r="E3023" s="1">
        <v>188.48</v>
      </c>
      <c r="F3023" s="1">
        <v>6.61</v>
      </c>
      <c r="G3023" s="1">
        <v>12.17</v>
      </c>
      <c r="H3023" s="1">
        <v>2.02</v>
      </c>
      <c r="I3023" s="6">
        <v>20.8</v>
      </c>
      <c r="J3023" s="86"/>
      <c r="K3023" s="86"/>
      <c r="L3023" s="85"/>
      <c r="M3023" s="85"/>
      <c r="N3023" s="85"/>
      <c r="O3023" s="85"/>
      <c r="P3023" s="85"/>
      <c r="Q3023" s="32">
        <f t="shared" si="47"/>
        <v>20.8</v>
      </c>
    </row>
    <row r="3024" spans="1:17" x14ac:dyDescent="0.25">
      <c r="A3024" s="83" t="s">
        <v>10692</v>
      </c>
      <c r="B3024" s="84" t="s">
        <v>18398</v>
      </c>
      <c r="C3024" s="7">
        <v>140</v>
      </c>
      <c r="D3024" s="7">
        <v>0</v>
      </c>
      <c r="E3024" s="1">
        <v>0</v>
      </c>
      <c r="F3024" s="1">
        <v>23.73</v>
      </c>
      <c r="G3024" s="1">
        <v>0</v>
      </c>
      <c r="H3024" s="1">
        <v>0</v>
      </c>
      <c r="I3024" s="6">
        <v>23.73</v>
      </c>
      <c r="J3024" s="86"/>
      <c r="K3024" s="86"/>
      <c r="L3024" s="85"/>
      <c r="M3024" s="85"/>
      <c r="N3024" s="85"/>
      <c r="O3024" s="85"/>
      <c r="P3024" s="85"/>
      <c r="Q3024" s="32">
        <f t="shared" si="47"/>
        <v>23.73</v>
      </c>
    </row>
    <row r="3025" spans="1:17" x14ac:dyDescent="0.25">
      <c r="A3025" s="83" t="s">
        <v>10693</v>
      </c>
      <c r="B3025" s="84" t="s">
        <v>18399</v>
      </c>
      <c r="C3025" s="7">
        <v>74</v>
      </c>
      <c r="D3025" s="7">
        <v>4</v>
      </c>
      <c r="E3025" s="1">
        <v>442.3</v>
      </c>
      <c r="F3025" s="1">
        <v>12.54</v>
      </c>
      <c r="G3025" s="1">
        <v>48.68</v>
      </c>
      <c r="H3025" s="1">
        <v>4.74</v>
      </c>
      <c r="I3025" s="6">
        <v>65.959999999999994</v>
      </c>
      <c r="J3025" s="86"/>
      <c r="K3025" s="86"/>
      <c r="L3025" s="85"/>
      <c r="M3025" s="85"/>
      <c r="N3025" s="85"/>
      <c r="O3025" s="85"/>
      <c r="P3025" s="85"/>
      <c r="Q3025" s="32">
        <f t="shared" si="47"/>
        <v>65.959999999999994</v>
      </c>
    </row>
    <row r="3026" spans="1:17" x14ac:dyDescent="0.25">
      <c r="A3026" s="83" t="s">
        <v>10694</v>
      </c>
      <c r="B3026" s="84" t="s">
        <v>18400</v>
      </c>
      <c r="C3026" s="7">
        <v>40</v>
      </c>
      <c r="D3026" s="7">
        <v>0</v>
      </c>
      <c r="E3026" s="1">
        <v>0</v>
      </c>
      <c r="F3026" s="1">
        <v>6.78</v>
      </c>
      <c r="G3026" s="1">
        <v>0</v>
      </c>
      <c r="H3026" s="1">
        <v>0</v>
      </c>
      <c r="I3026" s="6">
        <v>6.78</v>
      </c>
      <c r="J3026" s="86"/>
      <c r="K3026" s="86"/>
      <c r="L3026" s="85"/>
      <c r="M3026" s="85"/>
      <c r="N3026" s="85"/>
      <c r="O3026" s="85"/>
      <c r="P3026" s="85"/>
      <c r="Q3026" s="32">
        <f t="shared" si="47"/>
        <v>6.78</v>
      </c>
    </row>
    <row r="3027" spans="1:17" x14ac:dyDescent="0.25">
      <c r="A3027" s="83" t="s">
        <v>10695</v>
      </c>
      <c r="B3027" s="84" t="s">
        <v>18401</v>
      </c>
      <c r="C3027" s="7">
        <v>14</v>
      </c>
      <c r="D3027" s="7">
        <v>0</v>
      </c>
      <c r="E3027" s="1">
        <v>0</v>
      </c>
      <c r="F3027" s="1">
        <v>2.38</v>
      </c>
      <c r="G3027" s="1">
        <v>0</v>
      </c>
      <c r="H3027" s="1">
        <v>0</v>
      </c>
      <c r="I3027" s="6">
        <v>2.38</v>
      </c>
      <c r="J3027" s="86"/>
      <c r="K3027" s="86"/>
      <c r="L3027" s="85"/>
      <c r="M3027" s="85"/>
      <c r="N3027" s="85"/>
      <c r="O3027" s="85"/>
      <c r="P3027" s="85"/>
      <c r="Q3027" s="32">
        <f t="shared" si="47"/>
        <v>2.38</v>
      </c>
    </row>
    <row r="3028" spans="1:17" x14ac:dyDescent="0.25">
      <c r="A3028" s="83" t="s">
        <v>10696</v>
      </c>
      <c r="B3028" s="84" t="s">
        <v>18402</v>
      </c>
      <c r="C3028" s="7">
        <v>56</v>
      </c>
      <c r="D3028" s="7">
        <v>2</v>
      </c>
      <c r="E3028" s="1">
        <v>1929.34</v>
      </c>
      <c r="F3028" s="1">
        <v>9.5</v>
      </c>
      <c r="G3028" s="1">
        <v>24.34</v>
      </c>
      <c r="H3028" s="1">
        <v>20.66</v>
      </c>
      <c r="I3028" s="6">
        <v>54.5</v>
      </c>
      <c r="J3028" s="86"/>
      <c r="K3028" s="86"/>
      <c r="L3028" s="85"/>
      <c r="M3028" s="85"/>
      <c r="N3028" s="85"/>
      <c r="O3028" s="85"/>
      <c r="P3028" s="85"/>
      <c r="Q3028" s="32">
        <f t="shared" si="47"/>
        <v>54.5</v>
      </c>
    </row>
    <row r="3029" spans="1:17" x14ac:dyDescent="0.25">
      <c r="A3029" s="83" t="s">
        <v>10697</v>
      </c>
      <c r="B3029" s="84" t="s">
        <v>18403</v>
      </c>
      <c r="C3029" s="7">
        <v>68</v>
      </c>
      <c r="D3029" s="7">
        <v>1</v>
      </c>
      <c r="E3029" s="1">
        <v>186.61</v>
      </c>
      <c r="F3029" s="1">
        <v>11.53</v>
      </c>
      <c r="G3029" s="1">
        <v>12.17</v>
      </c>
      <c r="H3029" s="1">
        <v>2</v>
      </c>
      <c r="I3029" s="6">
        <v>25.7</v>
      </c>
      <c r="J3029" s="86"/>
      <c r="K3029" s="86"/>
      <c r="L3029" s="85"/>
      <c r="M3029" s="85"/>
      <c r="N3029" s="85"/>
      <c r="O3029" s="85"/>
      <c r="P3029" s="85"/>
      <c r="Q3029" s="32">
        <f t="shared" si="47"/>
        <v>25.7</v>
      </c>
    </row>
    <row r="3030" spans="1:17" x14ac:dyDescent="0.25">
      <c r="A3030" s="83" t="s">
        <v>10698</v>
      </c>
      <c r="B3030" s="84" t="s">
        <v>18404</v>
      </c>
      <c r="C3030" s="7">
        <v>44</v>
      </c>
      <c r="D3030" s="7">
        <v>1</v>
      </c>
      <c r="E3030" s="1">
        <v>4327.29</v>
      </c>
      <c r="F3030" s="1">
        <v>7.46</v>
      </c>
      <c r="G3030" s="1">
        <v>12.17</v>
      </c>
      <c r="H3030" s="1">
        <v>46.33</v>
      </c>
      <c r="I3030" s="6">
        <v>65.959999999999994</v>
      </c>
      <c r="J3030" s="86"/>
      <c r="K3030" s="86"/>
      <c r="L3030" s="85"/>
      <c r="M3030" s="85"/>
      <c r="N3030" s="85"/>
      <c r="O3030" s="85"/>
      <c r="P3030" s="85"/>
      <c r="Q3030" s="32">
        <f t="shared" si="47"/>
        <v>65.959999999999994</v>
      </c>
    </row>
    <row r="3031" spans="1:17" x14ac:dyDescent="0.25">
      <c r="A3031" s="83" t="s">
        <v>10699</v>
      </c>
      <c r="B3031" s="84" t="s">
        <v>18405</v>
      </c>
      <c r="C3031" s="7">
        <v>80</v>
      </c>
      <c r="D3031" s="7">
        <v>4</v>
      </c>
      <c r="E3031" s="1">
        <v>16604.259999999998</v>
      </c>
      <c r="F3031" s="1">
        <v>13.56</v>
      </c>
      <c r="G3031" s="1">
        <v>48.68</v>
      </c>
      <c r="H3031" s="1">
        <v>177.78</v>
      </c>
      <c r="I3031" s="6">
        <v>240.02</v>
      </c>
      <c r="J3031" s="86"/>
      <c r="K3031" s="86"/>
      <c r="L3031" s="85"/>
      <c r="M3031" s="85"/>
      <c r="N3031" s="85"/>
      <c r="O3031" s="85"/>
      <c r="P3031" s="85"/>
      <c r="Q3031" s="32">
        <f t="shared" si="47"/>
        <v>240.02</v>
      </c>
    </row>
    <row r="3032" spans="1:17" x14ac:dyDescent="0.25">
      <c r="A3032" s="83" t="s">
        <v>10700</v>
      </c>
      <c r="B3032" s="84" t="s">
        <v>18406</v>
      </c>
      <c r="C3032" s="7">
        <v>52</v>
      </c>
      <c r="D3032" s="7">
        <v>0</v>
      </c>
      <c r="E3032" s="1">
        <v>0</v>
      </c>
      <c r="F3032" s="1">
        <v>8.82</v>
      </c>
      <c r="G3032" s="1">
        <v>0</v>
      </c>
      <c r="H3032" s="1">
        <v>0</v>
      </c>
      <c r="I3032" s="6">
        <v>8.82</v>
      </c>
      <c r="J3032" s="86"/>
      <c r="K3032" s="86"/>
      <c r="L3032" s="85"/>
      <c r="M3032" s="85"/>
      <c r="N3032" s="85"/>
      <c r="O3032" s="85"/>
      <c r="P3032" s="85"/>
      <c r="Q3032" s="32">
        <f t="shared" si="47"/>
        <v>8.82</v>
      </c>
    </row>
    <row r="3033" spans="1:17" x14ac:dyDescent="0.25">
      <c r="A3033" s="83" t="s">
        <v>10701</v>
      </c>
      <c r="B3033" s="84" t="s">
        <v>18407</v>
      </c>
      <c r="C3033" s="7">
        <v>4319</v>
      </c>
      <c r="D3033" s="7">
        <v>77</v>
      </c>
      <c r="E3033" s="1">
        <v>58291.02</v>
      </c>
      <c r="F3033" s="1">
        <v>732.1</v>
      </c>
      <c r="G3033" s="1">
        <v>937.12</v>
      </c>
      <c r="H3033" s="1">
        <v>624.1</v>
      </c>
      <c r="I3033" s="6">
        <v>2293.3200000000002</v>
      </c>
      <c r="J3033" s="86"/>
      <c r="K3033" s="86"/>
      <c r="L3033" s="85"/>
      <c r="M3033" s="85"/>
      <c r="N3033" s="85"/>
      <c r="O3033" s="85"/>
      <c r="P3033" s="85"/>
      <c r="Q3033" s="32">
        <f t="shared" si="47"/>
        <v>2293.3200000000002</v>
      </c>
    </row>
    <row r="3034" spans="1:17" x14ac:dyDescent="0.25">
      <c r="A3034" s="83" t="s">
        <v>10702</v>
      </c>
      <c r="B3034" s="84" t="s">
        <v>18408</v>
      </c>
      <c r="C3034" s="7">
        <v>88</v>
      </c>
      <c r="D3034" s="7">
        <v>0</v>
      </c>
      <c r="E3034" s="1">
        <v>0</v>
      </c>
      <c r="F3034" s="1">
        <v>14.92</v>
      </c>
      <c r="G3034" s="1">
        <v>0</v>
      </c>
      <c r="H3034" s="1">
        <v>0</v>
      </c>
      <c r="I3034" s="6">
        <v>14.92</v>
      </c>
      <c r="J3034" s="86"/>
      <c r="K3034" s="86"/>
      <c r="L3034" s="85"/>
      <c r="M3034" s="85"/>
      <c r="N3034" s="85"/>
      <c r="O3034" s="85"/>
      <c r="P3034" s="85"/>
      <c r="Q3034" s="32">
        <f t="shared" si="47"/>
        <v>14.92</v>
      </c>
    </row>
    <row r="3035" spans="1:17" x14ac:dyDescent="0.25">
      <c r="A3035" s="83" t="s">
        <v>10703</v>
      </c>
      <c r="B3035" s="84" t="s">
        <v>18409</v>
      </c>
      <c r="C3035" s="7">
        <v>29</v>
      </c>
      <c r="D3035" s="7">
        <v>1</v>
      </c>
      <c r="E3035" s="1">
        <v>7616.03</v>
      </c>
      <c r="F3035" s="1">
        <v>4.91</v>
      </c>
      <c r="G3035" s="1">
        <v>12.17</v>
      </c>
      <c r="H3035" s="1">
        <v>81.540000000000006</v>
      </c>
      <c r="I3035" s="6">
        <v>98.62</v>
      </c>
      <c r="J3035" s="86"/>
      <c r="K3035" s="86"/>
      <c r="L3035" s="85"/>
      <c r="M3035" s="85"/>
      <c r="N3035" s="85"/>
      <c r="O3035" s="85"/>
      <c r="P3035" s="85"/>
      <c r="Q3035" s="32">
        <f t="shared" si="47"/>
        <v>98.62</v>
      </c>
    </row>
    <row r="3036" spans="1:17" x14ac:dyDescent="0.25">
      <c r="A3036" s="83" t="s">
        <v>10704</v>
      </c>
      <c r="B3036" s="84" t="s">
        <v>18410</v>
      </c>
      <c r="C3036" s="7">
        <v>43</v>
      </c>
      <c r="D3036" s="7">
        <v>0</v>
      </c>
      <c r="E3036" s="1">
        <v>0</v>
      </c>
      <c r="F3036" s="1">
        <v>7.29</v>
      </c>
      <c r="G3036" s="1">
        <v>0</v>
      </c>
      <c r="H3036" s="1">
        <v>0</v>
      </c>
      <c r="I3036" s="6">
        <v>7.29</v>
      </c>
      <c r="J3036" s="86"/>
      <c r="K3036" s="86"/>
      <c r="L3036" s="85"/>
      <c r="M3036" s="85"/>
      <c r="N3036" s="85"/>
      <c r="O3036" s="85"/>
      <c r="P3036" s="85"/>
      <c r="Q3036" s="32">
        <f t="shared" si="47"/>
        <v>7.29</v>
      </c>
    </row>
    <row r="3037" spans="1:17" x14ac:dyDescent="0.25">
      <c r="A3037" s="83" t="s">
        <v>10705</v>
      </c>
      <c r="B3037" s="84" t="s">
        <v>18411</v>
      </c>
      <c r="C3037" s="7">
        <v>33</v>
      </c>
      <c r="D3037" s="7">
        <v>0</v>
      </c>
      <c r="E3037" s="1">
        <v>0</v>
      </c>
      <c r="F3037" s="1">
        <v>5.59</v>
      </c>
      <c r="G3037" s="1">
        <v>0</v>
      </c>
      <c r="H3037" s="1">
        <v>0</v>
      </c>
      <c r="I3037" s="6">
        <v>5.59</v>
      </c>
      <c r="J3037" s="86"/>
      <c r="K3037" s="86"/>
      <c r="L3037" s="85"/>
      <c r="M3037" s="85"/>
      <c r="N3037" s="85"/>
      <c r="O3037" s="85"/>
      <c r="P3037" s="85"/>
      <c r="Q3037" s="32">
        <f t="shared" si="47"/>
        <v>5.59</v>
      </c>
    </row>
    <row r="3038" spans="1:17" x14ac:dyDescent="0.25">
      <c r="A3038" s="83" t="s">
        <v>10706</v>
      </c>
      <c r="B3038" s="84" t="s">
        <v>18412</v>
      </c>
      <c r="C3038" s="7">
        <v>137</v>
      </c>
      <c r="D3038" s="7">
        <v>7</v>
      </c>
      <c r="E3038" s="1">
        <v>23681.040000000001</v>
      </c>
      <c r="F3038" s="1">
        <v>23.22</v>
      </c>
      <c r="G3038" s="1">
        <v>85.19</v>
      </c>
      <c r="H3038" s="1">
        <v>253.54</v>
      </c>
      <c r="I3038" s="6">
        <v>361.95</v>
      </c>
      <c r="J3038" s="86"/>
      <c r="K3038" s="86"/>
      <c r="L3038" s="85"/>
      <c r="M3038" s="85"/>
      <c r="N3038" s="85"/>
      <c r="O3038" s="85"/>
      <c r="P3038" s="85"/>
      <c r="Q3038" s="32">
        <f t="shared" si="47"/>
        <v>361.95</v>
      </c>
    </row>
    <row r="3039" spans="1:17" x14ac:dyDescent="0.25">
      <c r="A3039" s="83" t="s">
        <v>10707</v>
      </c>
      <c r="B3039" s="84" t="s">
        <v>18413</v>
      </c>
      <c r="C3039" s="7">
        <v>44</v>
      </c>
      <c r="D3039" s="7">
        <v>0</v>
      </c>
      <c r="E3039" s="1">
        <v>0</v>
      </c>
      <c r="F3039" s="1">
        <v>7.46</v>
      </c>
      <c r="G3039" s="1">
        <v>0</v>
      </c>
      <c r="H3039" s="1">
        <v>0</v>
      </c>
      <c r="I3039" s="6">
        <v>7.46</v>
      </c>
      <c r="J3039" s="86"/>
      <c r="K3039" s="86"/>
      <c r="L3039" s="85"/>
      <c r="M3039" s="85"/>
      <c r="N3039" s="85"/>
      <c r="O3039" s="85"/>
      <c r="P3039" s="85"/>
      <c r="Q3039" s="32">
        <f t="shared" si="47"/>
        <v>7.46</v>
      </c>
    </row>
    <row r="3040" spans="1:17" x14ac:dyDescent="0.25">
      <c r="A3040" s="83" t="s">
        <v>10708</v>
      </c>
      <c r="B3040" s="84" t="s">
        <v>18414</v>
      </c>
      <c r="C3040" s="7">
        <v>36</v>
      </c>
      <c r="D3040" s="7">
        <v>0</v>
      </c>
      <c r="E3040" s="1">
        <v>0</v>
      </c>
      <c r="F3040" s="1">
        <v>6.1</v>
      </c>
      <c r="G3040" s="1">
        <v>0</v>
      </c>
      <c r="H3040" s="1">
        <v>0</v>
      </c>
      <c r="I3040" s="6">
        <v>6.1</v>
      </c>
      <c r="J3040" s="86"/>
      <c r="K3040" s="86"/>
      <c r="L3040" s="85"/>
      <c r="M3040" s="85"/>
      <c r="N3040" s="85"/>
      <c r="O3040" s="85"/>
      <c r="P3040" s="85"/>
      <c r="Q3040" s="32">
        <f t="shared" si="47"/>
        <v>6.1</v>
      </c>
    </row>
    <row r="3041" spans="1:17" x14ac:dyDescent="0.25">
      <c r="A3041" s="83" t="s">
        <v>10709</v>
      </c>
      <c r="B3041" s="84" t="s">
        <v>18415</v>
      </c>
      <c r="C3041" s="7">
        <v>144</v>
      </c>
      <c r="D3041" s="7">
        <v>4</v>
      </c>
      <c r="E3041" s="1">
        <v>63530.33</v>
      </c>
      <c r="F3041" s="1">
        <v>24.41</v>
      </c>
      <c r="G3041" s="1">
        <v>48.68</v>
      </c>
      <c r="H3041" s="1">
        <v>680.18</v>
      </c>
      <c r="I3041" s="6">
        <v>753.27</v>
      </c>
      <c r="J3041" s="86"/>
      <c r="K3041" s="86"/>
      <c r="L3041" s="85"/>
      <c r="M3041" s="85"/>
      <c r="N3041" s="85"/>
      <c r="O3041" s="85"/>
      <c r="P3041" s="85"/>
      <c r="Q3041" s="32">
        <f t="shared" si="47"/>
        <v>753.27</v>
      </c>
    </row>
    <row r="3042" spans="1:17" x14ac:dyDescent="0.25">
      <c r="A3042" s="83" t="s">
        <v>10710</v>
      </c>
      <c r="B3042" s="84" t="s">
        <v>18416</v>
      </c>
      <c r="C3042" s="7">
        <v>304</v>
      </c>
      <c r="D3042" s="7">
        <v>9</v>
      </c>
      <c r="E3042" s="1">
        <v>1329.22</v>
      </c>
      <c r="F3042" s="1">
        <v>51.53</v>
      </c>
      <c r="G3042" s="1">
        <v>109.54</v>
      </c>
      <c r="H3042" s="1">
        <v>14.23</v>
      </c>
      <c r="I3042" s="6">
        <v>175.3</v>
      </c>
      <c r="J3042" s="86"/>
      <c r="K3042" s="86"/>
      <c r="L3042" s="85"/>
      <c r="M3042" s="85"/>
      <c r="N3042" s="85"/>
      <c r="O3042" s="85"/>
      <c r="P3042" s="85"/>
      <c r="Q3042" s="32">
        <f t="shared" si="47"/>
        <v>175.3</v>
      </c>
    </row>
    <row r="3043" spans="1:17" x14ac:dyDescent="0.25">
      <c r="A3043" s="83" t="s">
        <v>10711</v>
      </c>
      <c r="B3043" s="84" t="s">
        <v>18417</v>
      </c>
      <c r="C3043" s="7">
        <v>22</v>
      </c>
      <c r="D3043" s="7">
        <v>0</v>
      </c>
      <c r="E3043" s="1">
        <v>0</v>
      </c>
      <c r="F3043" s="1">
        <v>3.73</v>
      </c>
      <c r="G3043" s="1">
        <v>0</v>
      </c>
      <c r="H3043" s="1">
        <v>0</v>
      </c>
      <c r="I3043" s="6">
        <v>3.73</v>
      </c>
      <c r="J3043" s="86"/>
      <c r="K3043" s="86"/>
      <c r="L3043" s="85"/>
      <c r="M3043" s="85"/>
      <c r="N3043" s="85"/>
      <c r="O3043" s="85"/>
      <c r="P3043" s="85"/>
      <c r="Q3043" s="32">
        <f t="shared" si="47"/>
        <v>3.73</v>
      </c>
    </row>
    <row r="3044" spans="1:17" x14ac:dyDescent="0.25">
      <c r="A3044" s="83" t="s">
        <v>10712</v>
      </c>
      <c r="B3044" s="84" t="s">
        <v>18418</v>
      </c>
      <c r="C3044" s="7">
        <v>55</v>
      </c>
      <c r="D3044" s="7">
        <v>0</v>
      </c>
      <c r="E3044" s="1">
        <v>0</v>
      </c>
      <c r="F3044" s="1">
        <v>9.32</v>
      </c>
      <c r="G3044" s="1">
        <v>0</v>
      </c>
      <c r="H3044" s="1">
        <v>0</v>
      </c>
      <c r="I3044" s="6">
        <v>9.32</v>
      </c>
      <c r="J3044" s="86"/>
      <c r="K3044" s="86"/>
      <c r="L3044" s="85"/>
      <c r="M3044" s="85"/>
      <c r="N3044" s="85"/>
      <c r="O3044" s="85"/>
      <c r="P3044" s="85"/>
      <c r="Q3044" s="32">
        <f t="shared" si="47"/>
        <v>9.32</v>
      </c>
    </row>
    <row r="3045" spans="1:17" x14ac:dyDescent="0.25">
      <c r="A3045" s="83" t="s">
        <v>10713</v>
      </c>
      <c r="B3045" s="84" t="s">
        <v>18419</v>
      </c>
      <c r="C3045" s="7">
        <v>85</v>
      </c>
      <c r="D3045" s="7">
        <v>2</v>
      </c>
      <c r="E3045" s="1">
        <v>74.64</v>
      </c>
      <c r="F3045" s="1">
        <v>14.41</v>
      </c>
      <c r="G3045" s="1">
        <v>24.34</v>
      </c>
      <c r="H3045" s="1">
        <v>0.8</v>
      </c>
      <c r="I3045" s="6">
        <v>39.549999999999997</v>
      </c>
      <c r="J3045" s="86"/>
      <c r="K3045" s="86"/>
      <c r="L3045" s="85"/>
      <c r="M3045" s="85"/>
      <c r="N3045" s="85"/>
      <c r="O3045" s="85"/>
      <c r="P3045" s="85"/>
      <c r="Q3045" s="32">
        <f t="shared" si="47"/>
        <v>39.549999999999997</v>
      </c>
    </row>
    <row r="3046" spans="1:17" x14ac:dyDescent="0.25">
      <c r="A3046" s="83" t="s">
        <v>10714</v>
      </c>
      <c r="B3046" s="84" t="s">
        <v>18420</v>
      </c>
      <c r="C3046" s="7">
        <v>11</v>
      </c>
      <c r="D3046" s="7">
        <v>0</v>
      </c>
      <c r="E3046" s="1">
        <v>0</v>
      </c>
      <c r="F3046" s="1">
        <v>1.86</v>
      </c>
      <c r="G3046" s="1">
        <v>0</v>
      </c>
      <c r="H3046" s="1">
        <v>0</v>
      </c>
      <c r="I3046" s="6">
        <v>1.86</v>
      </c>
      <c r="J3046" s="86"/>
      <c r="K3046" s="86"/>
      <c r="L3046" s="85"/>
      <c r="M3046" s="85"/>
      <c r="N3046" s="85"/>
      <c r="O3046" s="85"/>
      <c r="P3046" s="85"/>
      <c r="Q3046" s="32">
        <f t="shared" si="47"/>
        <v>1.86</v>
      </c>
    </row>
    <row r="3047" spans="1:17" x14ac:dyDescent="0.25">
      <c r="A3047" s="83" t="s">
        <v>10715</v>
      </c>
      <c r="B3047" s="84" t="s">
        <v>18421</v>
      </c>
      <c r="C3047" s="7">
        <v>47</v>
      </c>
      <c r="D3047" s="7">
        <v>1</v>
      </c>
      <c r="E3047" s="1">
        <v>248.82</v>
      </c>
      <c r="F3047" s="1">
        <v>7.97</v>
      </c>
      <c r="G3047" s="1">
        <v>12.17</v>
      </c>
      <c r="H3047" s="1">
        <v>2.66</v>
      </c>
      <c r="I3047" s="6">
        <v>22.8</v>
      </c>
      <c r="J3047" s="86"/>
      <c r="K3047" s="86"/>
      <c r="L3047" s="85"/>
      <c r="M3047" s="85"/>
      <c r="N3047" s="85"/>
      <c r="O3047" s="85"/>
      <c r="P3047" s="85"/>
      <c r="Q3047" s="32">
        <f t="shared" si="47"/>
        <v>22.8</v>
      </c>
    </row>
    <row r="3048" spans="1:17" x14ac:dyDescent="0.25">
      <c r="A3048" s="83" t="s">
        <v>10716</v>
      </c>
      <c r="B3048" s="84" t="s">
        <v>18422</v>
      </c>
      <c r="C3048" s="7">
        <v>85</v>
      </c>
      <c r="D3048" s="7">
        <v>2</v>
      </c>
      <c r="E3048" s="1">
        <v>13351.13</v>
      </c>
      <c r="F3048" s="1">
        <v>14.41</v>
      </c>
      <c r="G3048" s="1">
        <v>24.34</v>
      </c>
      <c r="H3048" s="1">
        <v>142.94</v>
      </c>
      <c r="I3048" s="6">
        <v>181.69</v>
      </c>
      <c r="J3048" s="86"/>
      <c r="K3048" s="86"/>
      <c r="L3048" s="85"/>
      <c r="M3048" s="85"/>
      <c r="N3048" s="85"/>
      <c r="O3048" s="85"/>
      <c r="P3048" s="85"/>
      <c r="Q3048" s="32">
        <f t="shared" si="47"/>
        <v>181.69</v>
      </c>
    </row>
    <row r="3049" spans="1:17" x14ac:dyDescent="0.25">
      <c r="A3049" s="83" t="s">
        <v>10717</v>
      </c>
      <c r="B3049" s="84" t="s">
        <v>18423</v>
      </c>
      <c r="C3049" s="7">
        <v>1527</v>
      </c>
      <c r="D3049" s="7">
        <v>54</v>
      </c>
      <c r="E3049" s="1">
        <v>16439.36</v>
      </c>
      <c r="F3049" s="1">
        <v>258.83999999999997</v>
      </c>
      <c r="G3049" s="1">
        <v>657.2</v>
      </c>
      <c r="H3049" s="1">
        <v>176.01</v>
      </c>
      <c r="I3049" s="6">
        <v>1092.05</v>
      </c>
      <c r="J3049" s="86"/>
      <c r="K3049" s="86"/>
      <c r="L3049" s="85"/>
      <c r="M3049" s="85"/>
      <c r="N3049" s="85"/>
      <c r="O3049" s="85"/>
      <c r="P3049" s="85"/>
      <c r="Q3049" s="32">
        <f t="shared" si="47"/>
        <v>1092.05</v>
      </c>
    </row>
    <row r="3050" spans="1:17" x14ac:dyDescent="0.25">
      <c r="A3050" s="83" t="s">
        <v>10718</v>
      </c>
      <c r="B3050" s="84" t="s">
        <v>18424</v>
      </c>
      <c r="C3050" s="7">
        <v>18</v>
      </c>
      <c r="D3050" s="7">
        <v>0</v>
      </c>
      <c r="E3050" s="1">
        <v>0</v>
      </c>
      <c r="F3050" s="1">
        <v>3.05</v>
      </c>
      <c r="G3050" s="1">
        <v>0</v>
      </c>
      <c r="H3050" s="1">
        <v>0</v>
      </c>
      <c r="I3050" s="6">
        <v>3.05</v>
      </c>
      <c r="J3050" s="86"/>
      <c r="K3050" s="86"/>
      <c r="L3050" s="85"/>
      <c r="M3050" s="85"/>
      <c r="N3050" s="85"/>
      <c r="O3050" s="85"/>
      <c r="P3050" s="85"/>
      <c r="Q3050" s="32">
        <f t="shared" si="47"/>
        <v>3.05</v>
      </c>
    </row>
    <row r="3051" spans="1:17" x14ac:dyDescent="0.25">
      <c r="A3051" s="83" t="s">
        <v>10719</v>
      </c>
      <c r="B3051" s="84" t="s">
        <v>18425</v>
      </c>
      <c r="C3051" s="7">
        <v>27</v>
      </c>
      <c r="D3051" s="7">
        <v>1</v>
      </c>
      <c r="E3051" s="1">
        <v>4327.29</v>
      </c>
      <c r="F3051" s="1">
        <v>4.58</v>
      </c>
      <c r="G3051" s="1">
        <v>12.17</v>
      </c>
      <c r="H3051" s="1">
        <v>46.33</v>
      </c>
      <c r="I3051" s="6">
        <v>63.08</v>
      </c>
      <c r="J3051" s="86"/>
      <c r="K3051" s="86"/>
      <c r="L3051" s="85"/>
      <c r="M3051" s="85"/>
      <c r="N3051" s="85"/>
      <c r="O3051" s="85"/>
      <c r="P3051" s="85"/>
      <c r="Q3051" s="32">
        <f t="shared" si="47"/>
        <v>63.08</v>
      </c>
    </row>
    <row r="3052" spans="1:17" x14ac:dyDescent="0.25">
      <c r="A3052" s="83" t="s">
        <v>10720</v>
      </c>
      <c r="B3052" s="84" t="s">
        <v>18426</v>
      </c>
      <c r="C3052" s="7">
        <v>611</v>
      </c>
      <c r="D3052" s="7">
        <v>6</v>
      </c>
      <c r="E3052" s="1">
        <v>1243.83</v>
      </c>
      <c r="F3052" s="1">
        <v>103.57</v>
      </c>
      <c r="G3052" s="1">
        <v>73.02</v>
      </c>
      <c r="H3052" s="1">
        <v>13.32</v>
      </c>
      <c r="I3052" s="6">
        <v>189.91</v>
      </c>
      <c r="J3052" s="86"/>
      <c r="K3052" s="86"/>
      <c r="L3052" s="85"/>
      <c r="M3052" s="85"/>
      <c r="N3052" s="85"/>
      <c r="O3052" s="85"/>
      <c r="P3052" s="85"/>
      <c r="Q3052" s="32">
        <f t="shared" si="47"/>
        <v>189.91</v>
      </c>
    </row>
    <row r="3053" spans="1:17" x14ac:dyDescent="0.25">
      <c r="A3053" s="83" t="s">
        <v>10721</v>
      </c>
      <c r="B3053" s="84" t="s">
        <v>18427</v>
      </c>
      <c r="C3053" s="7">
        <v>5623</v>
      </c>
      <c r="D3053" s="7">
        <v>42</v>
      </c>
      <c r="E3053" s="1">
        <v>11323.78</v>
      </c>
      <c r="F3053" s="1">
        <v>953.14</v>
      </c>
      <c r="G3053" s="1">
        <v>511.16</v>
      </c>
      <c r="H3053" s="1">
        <v>121.24</v>
      </c>
      <c r="I3053" s="6">
        <v>1585.54</v>
      </c>
      <c r="J3053" s="86"/>
      <c r="K3053" s="86"/>
      <c r="L3053" s="85"/>
      <c r="M3053" s="85"/>
      <c r="N3053" s="85"/>
      <c r="O3053" s="85"/>
      <c r="P3053" s="85"/>
      <c r="Q3053" s="32">
        <f t="shared" si="47"/>
        <v>1585.54</v>
      </c>
    </row>
    <row r="3054" spans="1:17" x14ac:dyDescent="0.25">
      <c r="A3054" s="83" t="s">
        <v>10722</v>
      </c>
      <c r="B3054" s="84" t="s">
        <v>18428</v>
      </c>
      <c r="C3054" s="7">
        <v>21</v>
      </c>
      <c r="D3054" s="7">
        <v>2</v>
      </c>
      <c r="E3054" s="1">
        <v>74.64</v>
      </c>
      <c r="F3054" s="1">
        <v>3.56</v>
      </c>
      <c r="G3054" s="1">
        <v>24.34</v>
      </c>
      <c r="H3054" s="1">
        <v>0.8</v>
      </c>
      <c r="I3054" s="6">
        <v>28.7</v>
      </c>
      <c r="J3054" s="86"/>
      <c r="K3054" s="86"/>
      <c r="L3054" s="85"/>
      <c r="M3054" s="85"/>
      <c r="N3054" s="85"/>
      <c r="O3054" s="85"/>
      <c r="P3054" s="85"/>
      <c r="Q3054" s="32">
        <f t="shared" si="47"/>
        <v>28.7</v>
      </c>
    </row>
    <row r="3055" spans="1:17" x14ac:dyDescent="0.25">
      <c r="A3055" s="83" t="s">
        <v>10723</v>
      </c>
      <c r="B3055" s="84" t="s">
        <v>18429</v>
      </c>
      <c r="C3055" s="7">
        <v>172</v>
      </c>
      <c r="D3055" s="7">
        <v>6</v>
      </c>
      <c r="E3055" s="1">
        <v>1189.71</v>
      </c>
      <c r="F3055" s="1">
        <v>29.15</v>
      </c>
      <c r="G3055" s="1">
        <v>73.02</v>
      </c>
      <c r="H3055" s="1">
        <v>12.74</v>
      </c>
      <c r="I3055" s="6">
        <v>114.91</v>
      </c>
      <c r="J3055" s="86"/>
      <c r="K3055" s="86"/>
      <c r="L3055" s="85"/>
      <c r="M3055" s="85"/>
      <c r="N3055" s="85"/>
      <c r="O3055" s="85"/>
      <c r="P3055" s="85"/>
      <c r="Q3055" s="32">
        <f t="shared" si="47"/>
        <v>114.91</v>
      </c>
    </row>
    <row r="3056" spans="1:17" x14ac:dyDescent="0.25">
      <c r="A3056" s="83" t="s">
        <v>10724</v>
      </c>
      <c r="B3056" s="84" t="s">
        <v>18430</v>
      </c>
      <c r="C3056" s="7">
        <v>38</v>
      </c>
      <c r="D3056" s="7">
        <v>0</v>
      </c>
      <c r="E3056" s="1">
        <v>0</v>
      </c>
      <c r="F3056" s="1">
        <v>6.44</v>
      </c>
      <c r="G3056" s="1">
        <v>0</v>
      </c>
      <c r="H3056" s="1">
        <v>0</v>
      </c>
      <c r="I3056" s="6">
        <v>6.44</v>
      </c>
      <c r="J3056" s="86"/>
      <c r="K3056" s="86"/>
      <c r="L3056" s="85"/>
      <c r="M3056" s="85"/>
      <c r="N3056" s="85"/>
      <c r="O3056" s="85"/>
      <c r="P3056" s="85"/>
      <c r="Q3056" s="32">
        <f t="shared" si="47"/>
        <v>6.44</v>
      </c>
    </row>
    <row r="3057" spans="1:17" x14ac:dyDescent="0.25">
      <c r="A3057" s="83" t="s">
        <v>10725</v>
      </c>
      <c r="B3057" s="84" t="s">
        <v>18431</v>
      </c>
      <c r="C3057" s="7">
        <v>9</v>
      </c>
      <c r="D3057" s="7">
        <v>2</v>
      </c>
      <c r="E3057" s="1">
        <v>497.64</v>
      </c>
      <c r="F3057" s="1">
        <v>1.53</v>
      </c>
      <c r="G3057" s="1">
        <v>24.34</v>
      </c>
      <c r="H3057" s="1">
        <v>5.33</v>
      </c>
      <c r="I3057" s="6">
        <v>31.2</v>
      </c>
      <c r="J3057" s="86"/>
      <c r="K3057" s="86"/>
      <c r="L3057" s="85"/>
      <c r="M3057" s="85"/>
      <c r="N3057" s="85"/>
      <c r="O3057" s="85"/>
      <c r="P3057" s="85"/>
      <c r="Q3057" s="32">
        <f t="shared" si="47"/>
        <v>31.2</v>
      </c>
    </row>
    <row r="3058" spans="1:17" x14ac:dyDescent="0.25">
      <c r="A3058" s="83" t="s">
        <v>10726</v>
      </c>
      <c r="B3058" s="84" t="s">
        <v>18432</v>
      </c>
      <c r="C3058" s="7">
        <v>20</v>
      </c>
      <c r="D3058" s="7">
        <v>0</v>
      </c>
      <c r="E3058" s="1">
        <v>0</v>
      </c>
      <c r="F3058" s="1">
        <v>3.39</v>
      </c>
      <c r="G3058" s="1">
        <v>0</v>
      </c>
      <c r="H3058" s="1">
        <v>0</v>
      </c>
      <c r="I3058" s="6">
        <v>3.39</v>
      </c>
      <c r="J3058" s="86"/>
      <c r="K3058" s="86"/>
      <c r="L3058" s="85"/>
      <c r="M3058" s="85"/>
      <c r="N3058" s="85"/>
      <c r="O3058" s="85"/>
      <c r="P3058" s="85"/>
      <c r="Q3058" s="32">
        <f t="shared" si="47"/>
        <v>3.39</v>
      </c>
    </row>
    <row r="3059" spans="1:17" x14ac:dyDescent="0.25">
      <c r="A3059" s="83" t="s">
        <v>10727</v>
      </c>
      <c r="B3059" s="84" t="s">
        <v>18433</v>
      </c>
      <c r="C3059" s="7">
        <v>1165</v>
      </c>
      <c r="D3059" s="7">
        <v>15</v>
      </c>
      <c r="E3059" s="1">
        <v>3334.77</v>
      </c>
      <c r="F3059" s="1">
        <v>197.47</v>
      </c>
      <c r="G3059" s="1">
        <v>182.56</v>
      </c>
      <c r="H3059" s="1">
        <v>35.700000000000003</v>
      </c>
      <c r="I3059" s="6">
        <v>415.73</v>
      </c>
      <c r="J3059" s="86"/>
      <c r="K3059" s="86"/>
      <c r="L3059" s="85"/>
      <c r="M3059" s="85"/>
      <c r="N3059" s="85"/>
      <c r="O3059" s="85"/>
      <c r="P3059" s="85"/>
      <c r="Q3059" s="32">
        <f t="shared" si="47"/>
        <v>415.73</v>
      </c>
    </row>
    <row r="3060" spans="1:17" x14ac:dyDescent="0.25">
      <c r="A3060" s="83" t="s">
        <v>10728</v>
      </c>
      <c r="B3060" s="84" t="s">
        <v>18434</v>
      </c>
      <c r="C3060" s="7">
        <v>191</v>
      </c>
      <c r="D3060" s="7">
        <v>4</v>
      </c>
      <c r="E3060" s="1">
        <v>975.72</v>
      </c>
      <c r="F3060" s="1">
        <v>32.380000000000003</v>
      </c>
      <c r="G3060" s="1">
        <v>48.68</v>
      </c>
      <c r="H3060" s="1">
        <v>10.45</v>
      </c>
      <c r="I3060" s="6">
        <v>91.51</v>
      </c>
      <c r="J3060" s="86"/>
      <c r="K3060" s="86"/>
      <c r="L3060" s="85"/>
      <c r="M3060" s="85"/>
      <c r="N3060" s="85"/>
      <c r="O3060" s="85"/>
      <c r="P3060" s="85"/>
      <c r="Q3060" s="32">
        <f t="shared" si="47"/>
        <v>91.51</v>
      </c>
    </row>
    <row r="3061" spans="1:17" x14ac:dyDescent="0.25">
      <c r="A3061" s="83" t="s">
        <v>10729</v>
      </c>
      <c r="B3061" s="84" t="s">
        <v>18435</v>
      </c>
      <c r="C3061" s="7">
        <v>16</v>
      </c>
      <c r="D3061" s="7">
        <v>0</v>
      </c>
      <c r="E3061" s="1">
        <v>0</v>
      </c>
      <c r="F3061" s="1">
        <v>2.71</v>
      </c>
      <c r="G3061" s="1">
        <v>0</v>
      </c>
      <c r="H3061" s="1">
        <v>0</v>
      </c>
      <c r="I3061" s="6">
        <v>2.71</v>
      </c>
      <c r="J3061" s="86"/>
      <c r="K3061" s="86"/>
      <c r="L3061" s="85"/>
      <c r="M3061" s="85"/>
      <c r="N3061" s="85"/>
      <c r="O3061" s="85"/>
      <c r="P3061" s="85"/>
      <c r="Q3061" s="32">
        <f t="shared" si="47"/>
        <v>2.71</v>
      </c>
    </row>
    <row r="3062" spans="1:17" x14ac:dyDescent="0.25">
      <c r="A3062" s="83" t="s">
        <v>10730</v>
      </c>
      <c r="B3062" s="84" t="s">
        <v>18436</v>
      </c>
      <c r="C3062" s="7">
        <v>25</v>
      </c>
      <c r="D3062" s="7">
        <v>0</v>
      </c>
      <c r="E3062" s="1">
        <v>0</v>
      </c>
      <c r="F3062" s="1">
        <v>4.24</v>
      </c>
      <c r="G3062" s="1">
        <v>0</v>
      </c>
      <c r="H3062" s="1">
        <v>0</v>
      </c>
      <c r="I3062" s="6">
        <v>4.24</v>
      </c>
      <c r="J3062" s="86"/>
      <c r="K3062" s="86"/>
      <c r="L3062" s="85"/>
      <c r="M3062" s="85"/>
      <c r="N3062" s="85"/>
      <c r="O3062" s="85"/>
      <c r="P3062" s="85"/>
      <c r="Q3062" s="32">
        <f t="shared" si="47"/>
        <v>4.24</v>
      </c>
    </row>
    <row r="3063" spans="1:17" x14ac:dyDescent="0.25">
      <c r="A3063" s="83" t="s">
        <v>10731</v>
      </c>
      <c r="B3063" s="84" t="s">
        <v>18437</v>
      </c>
      <c r="C3063" s="7">
        <v>1226</v>
      </c>
      <c r="D3063" s="7">
        <v>36</v>
      </c>
      <c r="E3063" s="1">
        <v>6980.92</v>
      </c>
      <c r="F3063" s="1">
        <v>207.82</v>
      </c>
      <c r="G3063" s="1">
        <v>438.14</v>
      </c>
      <c r="H3063" s="1">
        <v>74.739999999999995</v>
      </c>
      <c r="I3063" s="6">
        <v>720.7</v>
      </c>
      <c r="J3063" s="86"/>
      <c r="K3063" s="86"/>
      <c r="L3063" s="85"/>
      <c r="M3063" s="85"/>
      <c r="N3063" s="85"/>
      <c r="O3063" s="85"/>
      <c r="P3063" s="85"/>
      <c r="Q3063" s="32">
        <f t="shared" si="47"/>
        <v>720.7</v>
      </c>
    </row>
    <row r="3064" spans="1:17" x14ac:dyDescent="0.25">
      <c r="A3064" s="83" t="s">
        <v>10732</v>
      </c>
      <c r="B3064" s="84" t="s">
        <v>18438</v>
      </c>
      <c r="C3064" s="7">
        <v>1338</v>
      </c>
      <c r="D3064" s="7">
        <v>27</v>
      </c>
      <c r="E3064" s="1">
        <v>448591.09</v>
      </c>
      <c r="F3064" s="1">
        <v>226.8</v>
      </c>
      <c r="G3064" s="1">
        <v>328.6</v>
      </c>
      <c r="H3064" s="1">
        <v>4802.84</v>
      </c>
      <c r="I3064" s="6">
        <v>5358.24</v>
      </c>
      <c r="J3064" s="86"/>
      <c r="K3064" s="86"/>
      <c r="L3064" s="85"/>
      <c r="M3064" s="85"/>
      <c r="N3064" s="85"/>
      <c r="O3064" s="85"/>
      <c r="P3064" s="85"/>
      <c r="Q3064" s="32">
        <f t="shared" si="47"/>
        <v>5358.24</v>
      </c>
    </row>
    <row r="3065" spans="1:17" x14ac:dyDescent="0.25">
      <c r="A3065" s="83" t="s">
        <v>10733</v>
      </c>
      <c r="B3065" s="84" t="s">
        <v>18439</v>
      </c>
      <c r="C3065" s="7">
        <v>2715</v>
      </c>
      <c r="D3065" s="7">
        <v>22</v>
      </c>
      <c r="E3065" s="1">
        <v>4805.38</v>
      </c>
      <c r="F3065" s="1">
        <v>460.21</v>
      </c>
      <c r="G3065" s="1">
        <v>267.75</v>
      </c>
      <c r="H3065" s="1">
        <v>51.45</v>
      </c>
      <c r="I3065" s="6">
        <v>779.41</v>
      </c>
      <c r="J3065" s="86"/>
      <c r="K3065" s="86"/>
      <c r="L3065" s="85"/>
      <c r="M3065" s="85"/>
      <c r="N3065" s="85"/>
      <c r="O3065" s="85"/>
      <c r="P3065" s="85"/>
      <c r="Q3065" s="32">
        <f t="shared" si="47"/>
        <v>779.41</v>
      </c>
    </row>
    <row r="3066" spans="1:17" x14ac:dyDescent="0.25">
      <c r="A3066" s="83" t="s">
        <v>10734</v>
      </c>
      <c r="B3066" s="84" t="s">
        <v>18440</v>
      </c>
      <c r="C3066" s="7">
        <v>30</v>
      </c>
      <c r="D3066" s="7">
        <v>0</v>
      </c>
      <c r="E3066" s="1">
        <v>0</v>
      </c>
      <c r="F3066" s="1">
        <v>5.09</v>
      </c>
      <c r="G3066" s="1">
        <v>0</v>
      </c>
      <c r="H3066" s="1">
        <v>0</v>
      </c>
      <c r="I3066" s="6">
        <v>5.09</v>
      </c>
      <c r="J3066" s="86"/>
      <c r="K3066" s="86"/>
      <c r="L3066" s="85"/>
      <c r="M3066" s="85"/>
      <c r="N3066" s="85"/>
      <c r="O3066" s="85"/>
      <c r="P3066" s="85"/>
      <c r="Q3066" s="32">
        <f t="shared" si="47"/>
        <v>5.09</v>
      </c>
    </row>
    <row r="3067" spans="1:17" x14ac:dyDescent="0.25">
      <c r="A3067" s="83" t="s">
        <v>10735</v>
      </c>
      <c r="B3067" s="84" t="s">
        <v>18441</v>
      </c>
      <c r="C3067" s="7">
        <v>39</v>
      </c>
      <c r="D3067" s="7">
        <v>0</v>
      </c>
      <c r="E3067" s="1">
        <v>0</v>
      </c>
      <c r="F3067" s="1">
        <v>6.61</v>
      </c>
      <c r="G3067" s="1">
        <v>0</v>
      </c>
      <c r="H3067" s="1">
        <v>0</v>
      </c>
      <c r="I3067" s="6">
        <v>6.61</v>
      </c>
      <c r="J3067" s="86"/>
      <c r="K3067" s="86"/>
      <c r="L3067" s="85"/>
      <c r="M3067" s="85"/>
      <c r="N3067" s="85"/>
      <c r="O3067" s="85"/>
      <c r="P3067" s="85"/>
      <c r="Q3067" s="32">
        <f t="shared" si="47"/>
        <v>6.61</v>
      </c>
    </row>
    <row r="3068" spans="1:17" x14ac:dyDescent="0.25">
      <c r="A3068" s="83" t="s">
        <v>10736</v>
      </c>
      <c r="B3068" s="84" t="s">
        <v>18442</v>
      </c>
      <c r="C3068" s="7">
        <v>40</v>
      </c>
      <c r="D3068" s="7">
        <v>3</v>
      </c>
      <c r="E3068" s="1">
        <v>261.25</v>
      </c>
      <c r="F3068" s="1">
        <v>6.78</v>
      </c>
      <c r="G3068" s="1">
        <v>36.51</v>
      </c>
      <c r="H3068" s="1">
        <v>2.8</v>
      </c>
      <c r="I3068" s="6">
        <v>46.09</v>
      </c>
      <c r="J3068" s="86"/>
      <c r="K3068" s="86"/>
      <c r="L3068" s="85"/>
      <c r="M3068" s="85"/>
      <c r="N3068" s="85"/>
      <c r="O3068" s="85"/>
      <c r="P3068" s="85"/>
      <c r="Q3068" s="32">
        <f t="shared" si="47"/>
        <v>46.09</v>
      </c>
    </row>
    <row r="3069" spans="1:17" x14ac:dyDescent="0.25">
      <c r="A3069" s="83" t="s">
        <v>10737</v>
      </c>
      <c r="B3069" s="84" t="s">
        <v>18443</v>
      </c>
      <c r="C3069" s="7">
        <v>78</v>
      </c>
      <c r="D3069" s="7">
        <v>4</v>
      </c>
      <c r="E3069" s="1">
        <v>808.65</v>
      </c>
      <c r="F3069" s="1">
        <v>13.22</v>
      </c>
      <c r="G3069" s="1">
        <v>48.68</v>
      </c>
      <c r="H3069" s="1">
        <v>8.66</v>
      </c>
      <c r="I3069" s="6">
        <v>70.56</v>
      </c>
      <c r="J3069" s="86"/>
      <c r="K3069" s="86"/>
      <c r="L3069" s="85"/>
      <c r="M3069" s="85"/>
      <c r="N3069" s="85"/>
      <c r="O3069" s="85"/>
      <c r="P3069" s="85"/>
      <c r="Q3069" s="32">
        <f t="shared" si="47"/>
        <v>70.56</v>
      </c>
    </row>
    <row r="3070" spans="1:17" x14ac:dyDescent="0.25">
      <c r="A3070" s="83" t="s">
        <v>10738</v>
      </c>
      <c r="B3070" s="84" t="s">
        <v>18444</v>
      </c>
      <c r="C3070" s="7">
        <v>105</v>
      </c>
      <c r="D3070" s="7">
        <v>2</v>
      </c>
      <c r="E3070" s="1">
        <v>74.64</v>
      </c>
      <c r="F3070" s="1">
        <v>17.8</v>
      </c>
      <c r="G3070" s="1">
        <v>24.34</v>
      </c>
      <c r="H3070" s="1">
        <v>0.8</v>
      </c>
      <c r="I3070" s="6">
        <v>42.94</v>
      </c>
      <c r="J3070" s="86"/>
      <c r="K3070" s="86"/>
      <c r="L3070" s="85"/>
      <c r="M3070" s="85"/>
      <c r="N3070" s="85"/>
      <c r="O3070" s="85"/>
      <c r="P3070" s="85"/>
      <c r="Q3070" s="32">
        <f t="shared" si="47"/>
        <v>42.94</v>
      </c>
    </row>
    <row r="3071" spans="1:17" x14ac:dyDescent="0.25">
      <c r="A3071" s="83" t="s">
        <v>10739</v>
      </c>
      <c r="B3071" s="84" t="s">
        <v>18445</v>
      </c>
      <c r="C3071" s="7">
        <v>1084</v>
      </c>
      <c r="D3071" s="7">
        <v>20</v>
      </c>
      <c r="E3071" s="1">
        <v>3900.2</v>
      </c>
      <c r="F3071" s="1">
        <v>183.74</v>
      </c>
      <c r="G3071" s="1">
        <v>243.41</v>
      </c>
      <c r="H3071" s="1">
        <v>41.76</v>
      </c>
      <c r="I3071" s="6">
        <v>468.91</v>
      </c>
      <c r="J3071" s="86"/>
      <c r="K3071" s="86"/>
      <c r="L3071" s="85"/>
      <c r="M3071" s="85"/>
      <c r="N3071" s="85"/>
      <c r="O3071" s="85"/>
      <c r="P3071" s="85"/>
      <c r="Q3071" s="32">
        <f t="shared" si="47"/>
        <v>468.91</v>
      </c>
    </row>
    <row r="3072" spans="1:17" x14ac:dyDescent="0.25">
      <c r="A3072" s="83" t="s">
        <v>10740</v>
      </c>
      <c r="B3072" s="84" t="s">
        <v>18446</v>
      </c>
      <c r="C3072" s="7">
        <v>37</v>
      </c>
      <c r="D3072" s="7">
        <v>2</v>
      </c>
      <c r="E3072" s="1">
        <v>74.64</v>
      </c>
      <c r="F3072" s="1">
        <v>6.27</v>
      </c>
      <c r="G3072" s="1">
        <v>24.34</v>
      </c>
      <c r="H3072" s="1">
        <v>0.8</v>
      </c>
      <c r="I3072" s="6">
        <v>31.41</v>
      </c>
      <c r="J3072" s="86"/>
      <c r="K3072" s="86"/>
      <c r="L3072" s="85"/>
      <c r="M3072" s="85"/>
      <c r="N3072" s="85"/>
      <c r="O3072" s="85"/>
      <c r="P3072" s="85"/>
      <c r="Q3072" s="32">
        <f t="shared" si="47"/>
        <v>31.41</v>
      </c>
    </row>
    <row r="3073" spans="1:17" x14ac:dyDescent="0.25">
      <c r="A3073" s="83" t="s">
        <v>10741</v>
      </c>
      <c r="B3073" s="84" t="s">
        <v>18447</v>
      </c>
      <c r="C3073" s="7">
        <v>55</v>
      </c>
      <c r="D3073" s="7">
        <v>1</v>
      </c>
      <c r="E3073" s="1">
        <v>186.61</v>
      </c>
      <c r="F3073" s="1">
        <v>9.32</v>
      </c>
      <c r="G3073" s="1">
        <v>12.17</v>
      </c>
      <c r="H3073" s="1">
        <v>2</v>
      </c>
      <c r="I3073" s="6">
        <v>23.49</v>
      </c>
      <c r="J3073" s="86"/>
      <c r="K3073" s="86"/>
      <c r="L3073" s="85"/>
      <c r="M3073" s="85"/>
      <c r="N3073" s="85"/>
      <c r="O3073" s="85"/>
      <c r="P3073" s="85"/>
      <c r="Q3073" s="32">
        <f t="shared" si="47"/>
        <v>23.49</v>
      </c>
    </row>
    <row r="3074" spans="1:17" x14ac:dyDescent="0.25">
      <c r="A3074" s="83" t="s">
        <v>10742</v>
      </c>
      <c r="B3074" s="84" t="s">
        <v>18448</v>
      </c>
      <c r="C3074" s="7">
        <v>42</v>
      </c>
      <c r="D3074" s="7">
        <v>1</v>
      </c>
      <c r="E3074" s="1">
        <v>414.7</v>
      </c>
      <c r="F3074" s="1">
        <v>7.12</v>
      </c>
      <c r="G3074" s="1">
        <v>12.17</v>
      </c>
      <c r="H3074" s="1">
        <v>4.4400000000000004</v>
      </c>
      <c r="I3074" s="6">
        <v>23.73</v>
      </c>
      <c r="J3074" s="86"/>
      <c r="K3074" s="86"/>
      <c r="L3074" s="85"/>
      <c r="M3074" s="85"/>
      <c r="N3074" s="85"/>
      <c r="O3074" s="85"/>
      <c r="P3074" s="85"/>
      <c r="Q3074" s="32">
        <f t="shared" si="47"/>
        <v>23.73</v>
      </c>
    </row>
    <row r="3075" spans="1:17" x14ac:dyDescent="0.25">
      <c r="A3075" s="83" t="s">
        <v>10743</v>
      </c>
      <c r="B3075" s="84" t="s">
        <v>18449</v>
      </c>
      <c r="C3075" s="7">
        <v>269</v>
      </c>
      <c r="D3075" s="7">
        <v>7</v>
      </c>
      <c r="E3075" s="1">
        <v>1038.8</v>
      </c>
      <c r="F3075" s="1">
        <v>45.6</v>
      </c>
      <c r="G3075" s="1">
        <v>85.19</v>
      </c>
      <c r="H3075" s="1">
        <v>11.12</v>
      </c>
      <c r="I3075" s="6">
        <v>141.91</v>
      </c>
      <c r="J3075" s="86"/>
      <c r="K3075" s="86"/>
      <c r="L3075" s="85"/>
      <c r="M3075" s="85"/>
      <c r="N3075" s="85"/>
      <c r="O3075" s="85"/>
      <c r="P3075" s="85"/>
      <c r="Q3075" s="32">
        <f t="shared" si="47"/>
        <v>141.91</v>
      </c>
    </row>
    <row r="3076" spans="1:17" x14ac:dyDescent="0.25">
      <c r="A3076" s="83" t="s">
        <v>10744</v>
      </c>
      <c r="B3076" s="84" t="s">
        <v>18450</v>
      </c>
      <c r="C3076" s="7">
        <v>149</v>
      </c>
      <c r="D3076" s="7">
        <v>0</v>
      </c>
      <c r="E3076" s="1">
        <v>0</v>
      </c>
      <c r="F3076" s="1">
        <v>25.26</v>
      </c>
      <c r="G3076" s="1">
        <v>0</v>
      </c>
      <c r="H3076" s="1">
        <v>0</v>
      </c>
      <c r="I3076" s="6">
        <v>25.26</v>
      </c>
      <c r="J3076" s="86"/>
      <c r="K3076" s="86"/>
      <c r="L3076" s="85"/>
      <c r="M3076" s="85"/>
      <c r="N3076" s="85"/>
      <c r="O3076" s="85"/>
      <c r="P3076" s="85"/>
      <c r="Q3076" s="32">
        <f t="shared" si="47"/>
        <v>25.26</v>
      </c>
    </row>
    <row r="3077" spans="1:17" x14ac:dyDescent="0.25">
      <c r="A3077" s="83" t="s">
        <v>10745</v>
      </c>
      <c r="B3077" s="84" t="s">
        <v>18451</v>
      </c>
      <c r="C3077" s="7">
        <v>23</v>
      </c>
      <c r="D3077" s="7">
        <v>1</v>
      </c>
      <c r="E3077" s="1">
        <v>186.61</v>
      </c>
      <c r="F3077" s="1">
        <v>3.9</v>
      </c>
      <c r="G3077" s="1">
        <v>12.17</v>
      </c>
      <c r="H3077" s="1">
        <v>2</v>
      </c>
      <c r="I3077" s="6">
        <v>18.07</v>
      </c>
      <c r="J3077" s="86"/>
      <c r="K3077" s="86"/>
      <c r="L3077" s="85"/>
      <c r="M3077" s="85"/>
      <c r="N3077" s="85"/>
      <c r="O3077" s="85"/>
      <c r="P3077" s="85"/>
      <c r="Q3077" s="32">
        <f t="shared" si="47"/>
        <v>18.07</v>
      </c>
    </row>
    <row r="3078" spans="1:17" x14ac:dyDescent="0.25">
      <c r="A3078" s="83" t="s">
        <v>10746</v>
      </c>
      <c r="B3078" s="84" t="s">
        <v>18452</v>
      </c>
      <c r="C3078" s="7">
        <v>22</v>
      </c>
      <c r="D3078" s="7">
        <v>0</v>
      </c>
      <c r="E3078" s="1">
        <v>0</v>
      </c>
      <c r="F3078" s="1">
        <v>3.73</v>
      </c>
      <c r="G3078" s="1">
        <v>0</v>
      </c>
      <c r="H3078" s="1">
        <v>0</v>
      </c>
      <c r="I3078" s="6">
        <v>3.73</v>
      </c>
      <c r="J3078" s="86"/>
      <c r="K3078" s="86"/>
      <c r="L3078" s="85"/>
      <c r="M3078" s="85"/>
      <c r="N3078" s="85"/>
      <c r="O3078" s="85"/>
      <c r="P3078" s="85"/>
      <c r="Q3078" s="32">
        <f t="shared" si="47"/>
        <v>3.73</v>
      </c>
    </row>
    <row r="3079" spans="1:17" x14ac:dyDescent="0.25">
      <c r="A3079" s="83" t="s">
        <v>10747</v>
      </c>
      <c r="B3079" s="84" t="s">
        <v>18453</v>
      </c>
      <c r="C3079" s="7">
        <v>64</v>
      </c>
      <c r="D3079" s="7">
        <v>3</v>
      </c>
      <c r="E3079" s="1">
        <v>323.45999999999998</v>
      </c>
      <c r="F3079" s="1">
        <v>10.85</v>
      </c>
      <c r="G3079" s="1">
        <v>36.51</v>
      </c>
      <c r="H3079" s="1">
        <v>3.46</v>
      </c>
      <c r="I3079" s="6">
        <v>50.82</v>
      </c>
      <c r="J3079" s="86"/>
      <c r="K3079" s="86"/>
      <c r="L3079" s="85"/>
      <c r="M3079" s="85"/>
      <c r="N3079" s="85"/>
      <c r="O3079" s="85"/>
      <c r="P3079" s="85"/>
      <c r="Q3079" s="32">
        <f t="shared" si="47"/>
        <v>50.82</v>
      </c>
    </row>
    <row r="3080" spans="1:17" x14ac:dyDescent="0.25">
      <c r="A3080" s="83" t="s">
        <v>10748</v>
      </c>
      <c r="B3080" s="84" t="s">
        <v>18454</v>
      </c>
      <c r="C3080" s="7">
        <v>22</v>
      </c>
      <c r="D3080" s="7">
        <v>0</v>
      </c>
      <c r="E3080" s="1">
        <v>0</v>
      </c>
      <c r="F3080" s="1">
        <v>3.73</v>
      </c>
      <c r="G3080" s="1">
        <v>0</v>
      </c>
      <c r="H3080" s="1">
        <v>0</v>
      </c>
      <c r="I3080" s="6">
        <v>3.73</v>
      </c>
      <c r="J3080" s="86"/>
      <c r="K3080" s="86"/>
      <c r="L3080" s="85"/>
      <c r="M3080" s="85"/>
      <c r="N3080" s="85"/>
      <c r="O3080" s="85"/>
      <c r="P3080" s="85"/>
      <c r="Q3080" s="32">
        <f t="shared" si="47"/>
        <v>3.73</v>
      </c>
    </row>
    <row r="3081" spans="1:17" x14ac:dyDescent="0.25">
      <c r="A3081" s="83" t="s">
        <v>10749</v>
      </c>
      <c r="B3081" s="84" t="s">
        <v>18455</v>
      </c>
      <c r="C3081" s="7">
        <v>7</v>
      </c>
      <c r="D3081" s="7">
        <v>0</v>
      </c>
      <c r="E3081" s="1">
        <v>0</v>
      </c>
      <c r="F3081" s="1">
        <v>1.18</v>
      </c>
      <c r="G3081" s="1">
        <v>0</v>
      </c>
      <c r="H3081" s="1">
        <v>0</v>
      </c>
      <c r="I3081" s="6">
        <v>1.18</v>
      </c>
      <c r="J3081" s="86"/>
      <c r="K3081" s="86"/>
      <c r="L3081" s="85"/>
      <c r="M3081" s="85"/>
      <c r="N3081" s="85"/>
      <c r="O3081" s="85"/>
      <c r="P3081" s="85"/>
      <c r="Q3081" s="32">
        <f t="shared" si="47"/>
        <v>1.18</v>
      </c>
    </row>
    <row r="3082" spans="1:17" x14ac:dyDescent="0.25">
      <c r="A3082" s="83" t="s">
        <v>10750</v>
      </c>
      <c r="B3082" s="84" t="s">
        <v>18456</v>
      </c>
      <c r="C3082" s="7">
        <v>93</v>
      </c>
      <c r="D3082" s="7">
        <v>0</v>
      </c>
      <c r="E3082" s="1">
        <v>0</v>
      </c>
      <c r="F3082" s="1">
        <v>15.77</v>
      </c>
      <c r="G3082" s="1">
        <v>0</v>
      </c>
      <c r="H3082" s="1">
        <v>0</v>
      </c>
      <c r="I3082" s="6">
        <v>15.77</v>
      </c>
      <c r="J3082" s="86"/>
      <c r="K3082" s="86"/>
      <c r="L3082" s="85"/>
      <c r="M3082" s="85"/>
      <c r="N3082" s="85"/>
      <c r="O3082" s="85"/>
      <c r="P3082" s="85"/>
      <c r="Q3082" s="32">
        <f t="shared" si="47"/>
        <v>15.77</v>
      </c>
    </row>
    <row r="3083" spans="1:17" x14ac:dyDescent="0.25">
      <c r="A3083" s="83" t="s">
        <v>10751</v>
      </c>
      <c r="B3083" s="84" t="s">
        <v>18457</v>
      </c>
      <c r="C3083" s="7">
        <v>44</v>
      </c>
      <c r="D3083" s="7">
        <v>0</v>
      </c>
      <c r="E3083" s="1">
        <v>0</v>
      </c>
      <c r="F3083" s="1">
        <v>7.46</v>
      </c>
      <c r="G3083" s="1">
        <v>0</v>
      </c>
      <c r="H3083" s="1">
        <v>0</v>
      </c>
      <c r="I3083" s="6">
        <v>7.46</v>
      </c>
      <c r="J3083" s="86"/>
      <c r="K3083" s="86"/>
      <c r="L3083" s="85"/>
      <c r="M3083" s="85"/>
      <c r="N3083" s="85"/>
      <c r="O3083" s="85"/>
      <c r="P3083" s="85"/>
      <c r="Q3083" s="32">
        <f t="shared" si="47"/>
        <v>7.46</v>
      </c>
    </row>
    <row r="3084" spans="1:17" x14ac:dyDescent="0.25">
      <c r="A3084" s="83" t="s">
        <v>10752</v>
      </c>
      <c r="B3084" s="84" t="s">
        <v>18458</v>
      </c>
      <c r="C3084" s="7">
        <v>148</v>
      </c>
      <c r="D3084" s="7">
        <v>2</v>
      </c>
      <c r="E3084" s="1">
        <v>628.05999999999995</v>
      </c>
      <c r="F3084" s="1">
        <v>25.09</v>
      </c>
      <c r="G3084" s="1">
        <v>24.34</v>
      </c>
      <c r="H3084" s="1">
        <v>6.73</v>
      </c>
      <c r="I3084" s="6">
        <v>56.16</v>
      </c>
      <c r="J3084" s="86"/>
      <c r="K3084" s="86"/>
      <c r="L3084" s="85"/>
      <c r="M3084" s="85"/>
      <c r="N3084" s="85"/>
      <c r="O3084" s="85"/>
      <c r="P3084" s="85"/>
      <c r="Q3084" s="32">
        <f t="shared" si="47"/>
        <v>56.16</v>
      </c>
    </row>
    <row r="3085" spans="1:17" x14ac:dyDescent="0.25">
      <c r="A3085" s="83" t="s">
        <v>10753</v>
      </c>
      <c r="B3085" s="84" t="s">
        <v>18459</v>
      </c>
      <c r="C3085" s="7">
        <v>37</v>
      </c>
      <c r="D3085" s="7">
        <v>2</v>
      </c>
      <c r="E3085" s="1">
        <v>74.64</v>
      </c>
      <c r="F3085" s="1">
        <v>6.27</v>
      </c>
      <c r="G3085" s="1">
        <v>24.34</v>
      </c>
      <c r="H3085" s="1">
        <v>0.8</v>
      </c>
      <c r="I3085" s="6">
        <v>31.41</v>
      </c>
      <c r="J3085" s="86"/>
      <c r="K3085" s="86"/>
      <c r="L3085" s="85"/>
      <c r="M3085" s="85"/>
      <c r="N3085" s="85"/>
      <c r="O3085" s="85"/>
      <c r="P3085" s="85"/>
      <c r="Q3085" s="32">
        <f t="shared" si="47"/>
        <v>31.41</v>
      </c>
    </row>
    <row r="3086" spans="1:17" x14ac:dyDescent="0.25">
      <c r="A3086" s="83" t="s">
        <v>10754</v>
      </c>
      <c r="B3086" s="84" t="s">
        <v>18460</v>
      </c>
      <c r="C3086" s="7">
        <v>6631</v>
      </c>
      <c r="D3086" s="7">
        <v>39</v>
      </c>
      <c r="E3086" s="1">
        <v>8595.76</v>
      </c>
      <c r="F3086" s="1">
        <v>1124</v>
      </c>
      <c r="G3086" s="1">
        <v>474.65</v>
      </c>
      <c r="H3086" s="1">
        <v>92.03</v>
      </c>
      <c r="I3086" s="6">
        <v>1690.68</v>
      </c>
      <c r="J3086" s="86"/>
      <c r="K3086" s="86"/>
      <c r="L3086" s="85"/>
      <c r="M3086" s="85"/>
      <c r="N3086" s="85"/>
      <c r="O3086" s="85"/>
      <c r="P3086" s="85"/>
      <c r="Q3086" s="32">
        <f t="shared" ref="Q3086:Q3149" si="48">P3086+I3086</f>
        <v>1690.68</v>
      </c>
    </row>
    <row r="3087" spans="1:17" x14ac:dyDescent="0.25">
      <c r="A3087" s="83" t="s">
        <v>10755</v>
      </c>
      <c r="B3087" s="84" t="s">
        <v>18461</v>
      </c>
      <c r="C3087" s="7">
        <v>43</v>
      </c>
      <c r="D3087" s="7">
        <v>0</v>
      </c>
      <c r="E3087" s="1">
        <v>0</v>
      </c>
      <c r="F3087" s="1">
        <v>7.29</v>
      </c>
      <c r="G3087" s="1">
        <v>0</v>
      </c>
      <c r="H3087" s="1">
        <v>0</v>
      </c>
      <c r="I3087" s="6">
        <v>7.29</v>
      </c>
      <c r="J3087" s="86"/>
      <c r="K3087" s="86"/>
      <c r="L3087" s="85"/>
      <c r="M3087" s="85"/>
      <c r="N3087" s="85"/>
      <c r="O3087" s="85"/>
      <c r="P3087" s="85"/>
      <c r="Q3087" s="32">
        <f t="shared" si="48"/>
        <v>7.29</v>
      </c>
    </row>
    <row r="3088" spans="1:17" x14ac:dyDescent="0.25">
      <c r="A3088" s="83" t="s">
        <v>10756</v>
      </c>
      <c r="B3088" s="84" t="s">
        <v>18462</v>
      </c>
      <c r="C3088" s="7">
        <v>25</v>
      </c>
      <c r="D3088" s="7">
        <v>0</v>
      </c>
      <c r="E3088" s="1">
        <v>0</v>
      </c>
      <c r="F3088" s="1">
        <v>4.24</v>
      </c>
      <c r="G3088" s="1">
        <v>0</v>
      </c>
      <c r="H3088" s="1">
        <v>0</v>
      </c>
      <c r="I3088" s="6">
        <v>4.24</v>
      </c>
      <c r="J3088" s="86"/>
      <c r="K3088" s="86"/>
      <c r="L3088" s="85"/>
      <c r="M3088" s="85"/>
      <c r="N3088" s="85"/>
      <c r="O3088" s="85"/>
      <c r="P3088" s="85"/>
      <c r="Q3088" s="32">
        <f t="shared" si="48"/>
        <v>4.24</v>
      </c>
    </row>
    <row r="3089" spans="1:17" x14ac:dyDescent="0.25">
      <c r="A3089" s="83" t="s">
        <v>10757</v>
      </c>
      <c r="B3089" s="84" t="s">
        <v>18463</v>
      </c>
      <c r="C3089" s="7">
        <v>39</v>
      </c>
      <c r="D3089" s="7">
        <v>0</v>
      </c>
      <c r="E3089" s="1">
        <v>0</v>
      </c>
      <c r="F3089" s="1">
        <v>6.61</v>
      </c>
      <c r="G3089" s="1">
        <v>0</v>
      </c>
      <c r="H3089" s="1">
        <v>0</v>
      </c>
      <c r="I3089" s="6">
        <v>6.61</v>
      </c>
      <c r="J3089" s="86"/>
      <c r="K3089" s="86"/>
      <c r="L3089" s="85"/>
      <c r="M3089" s="85"/>
      <c r="N3089" s="85"/>
      <c r="O3089" s="85"/>
      <c r="P3089" s="85"/>
      <c r="Q3089" s="32">
        <f t="shared" si="48"/>
        <v>6.61</v>
      </c>
    </row>
    <row r="3090" spans="1:17" x14ac:dyDescent="0.25">
      <c r="A3090" s="83" t="s">
        <v>10758</v>
      </c>
      <c r="B3090" s="84" t="s">
        <v>18464</v>
      </c>
      <c r="C3090" s="7">
        <v>178</v>
      </c>
      <c r="D3090" s="7">
        <v>1</v>
      </c>
      <c r="E3090" s="1">
        <v>314.08</v>
      </c>
      <c r="F3090" s="1">
        <v>30.18</v>
      </c>
      <c r="G3090" s="1">
        <v>12.17</v>
      </c>
      <c r="H3090" s="1">
        <v>3.36</v>
      </c>
      <c r="I3090" s="6">
        <v>45.71</v>
      </c>
      <c r="J3090" s="86"/>
      <c r="K3090" s="86"/>
      <c r="L3090" s="85"/>
      <c r="M3090" s="85"/>
      <c r="N3090" s="85"/>
      <c r="O3090" s="85"/>
      <c r="P3090" s="85"/>
      <c r="Q3090" s="32">
        <f t="shared" si="48"/>
        <v>45.71</v>
      </c>
    </row>
    <row r="3091" spans="1:17" x14ac:dyDescent="0.25">
      <c r="A3091" s="83" t="s">
        <v>10759</v>
      </c>
      <c r="B3091" s="84" t="s">
        <v>18465</v>
      </c>
      <c r="C3091" s="7">
        <v>162</v>
      </c>
      <c r="D3091" s="7">
        <v>2</v>
      </c>
      <c r="E3091" s="1">
        <v>556.22</v>
      </c>
      <c r="F3091" s="1">
        <v>27.46</v>
      </c>
      <c r="G3091" s="1">
        <v>24.34</v>
      </c>
      <c r="H3091" s="1">
        <v>5.95</v>
      </c>
      <c r="I3091" s="6">
        <v>57.75</v>
      </c>
      <c r="J3091" s="86"/>
      <c r="K3091" s="86"/>
      <c r="L3091" s="85"/>
      <c r="M3091" s="85"/>
      <c r="N3091" s="85"/>
      <c r="O3091" s="85"/>
      <c r="P3091" s="85"/>
      <c r="Q3091" s="32">
        <f t="shared" si="48"/>
        <v>57.75</v>
      </c>
    </row>
    <row r="3092" spans="1:17" x14ac:dyDescent="0.25">
      <c r="A3092" s="83" t="s">
        <v>10760</v>
      </c>
      <c r="B3092" s="84" t="s">
        <v>18466</v>
      </c>
      <c r="C3092" s="7">
        <v>4189</v>
      </c>
      <c r="D3092" s="7">
        <v>43</v>
      </c>
      <c r="E3092" s="1">
        <v>9143.7900000000009</v>
      </c>
      <c r="F3092" s="1">
        <v>710.06</v>
      </c>
      <c r="G3092" s="1">
        <v>523.33000000000004</v>
      </c>
      <c r="H3092" s="1">
        <v>97.9</v>
      </c>
      <c r="I3092" s="6">
        <v>1331.29</v>
      </c>
      <c r="J3092" s="86"/>
      <c r="K3092" s="86"/>
      <c r="L3092" s="85"/>
      <c r="M3092" s="85"/>
      <c r="N3092" s="85"/>
      <c r="O3092" s="85"/>
      <c r="P3092" s="85"/>
      <c r="Q3092" s="32">
        <f t="shared" si="48"/>
        <v>1331.29</v>
      </c>
    </row>
    <row r="3093" spans="1:17" x14ac:dyDescent="0.25">
      <c r="A3093" s="83" t="s">
        <v>10761</v>
      </c>
      <c r="B3093" s="84" t="s">
        <v>18467</v>
      </c>
      <c r="C3093" s="7">
        <v>453</v>
      </c>
      <c r="D3093" s="7">
        <v>24</v>
      </c>
      <c r="E3093" s="1">
        <v>5679.45</v>
      </c>
      <c r="F3093" s="1">
        <v>76.78</v>
      </c>
      <c r="G3093" s="1">
        <v>292.08999999999997</v>
      </c>
      <c r="H3093" s="1">
        <v>60.81</v>
      </c>
      <c r="I3093" s="6">
        <v>429.68</v>
      </c>
      <c r="J3093" s="86"/>
      <c r="K3093" s="86"/>
      <c r="L3093" s="85"/>
      <c r="M3093" s="85"/>
      <c r="N3093" s="85"/>
      <c r="O3093" s="85"/>
      <c r="P3093" s="85"/>
      <c r="Q3093" s="32">
        <f t="shared" si="48"/>
        <v>429.68</v>
      </c>
    </row>
    <row r="3094" spans="1:17" x14ac:dyDescent="0.25">
      <c r="A3094" s="83" t="s">
        <v>10762</v>
      </c>
      <c r="B3094" s="84" t="s">
        <v>18468</v>
      </c>
      <c r="C3094" s="7">
        <v>63</v>
      </c>
      <c r="D3094" s="7">
        <v>0</v>
      </c>
      <c r="E3094" s="1">
        <v>0</v>
      </c>
      <c r="F3094" s="1">
        <v>10.68</v>
      </c>
      <c r="G3094" s="1">
        <v>0</v>
      </c>
      <c r="H3094" s="1">
        <v>0</v>
      </c>
      <c r="I3094" s="6">
        <v>10.68</v>
      </c>
      <c r="J3094" s="86"/>
      <c r="K3094" s="86"/>
      <c r="L3094" s="85"/>
      <c r="M3094" s="85"/>
      <c r="N3094" s="85"/>
      <c r="O3094" s="85"/>
      <c r="P3094" s="85"/>
      <c r="Q3094" s="32">
        <f t="shared" si="48"/>
        <v>10.68</v>
      </c>
    </row>
    <row r="3095" spans="1:17" x14ac:dyDescent="0.25">
      <c r="A3095" s="83" t="s">
        <v>10763</v>
      </c>
      <c r="B3095" s="84" t="s">
        <v>18469</v>
      </c>
      <c r="C3095" s="7">
        <v>74</v>
      </c>
      <c r="D3095" s="7">
        <v>0</v>
      </c>
      <c r="E3095" s="1">
        <v>0</v>
      </c>
      <c r="F3095" s="1">
        <v>12.54</v>
      </c>
      <c r="G3095" s="1">
        <v>0</v>
      </c>
      <c r="H3095" s="1">
        <v>0</v>
      </c>
      <c r="I3095" s="6">
        <v>12.54</v>
      </c>
      <c r="J3095" s="86"/>
      <c r="K3095" s="86"/>
      <c r="L3095" s="85"/>
      <c r="M3095" s="85"/>
      <c r="N3095" s="85"/>
      <c r="O3095" s="85"/>
      <c r="P3095" s="85"/>
      <c r="Q3095" s="32">
        <f t="shared" si="48"/>
        <v>12.54</v>
      </c>
    </row>
    <row r="3096" spans="1:17" x14ac:dyDescent="0.25">
      <c r="A3096" s="83" t="s">
        <v>10764</v>
      </c>
      <c r="B3096" s="84" t="s">
        <v>18470</v>
      </c>
      <c r="C3096" s="7">
        <v>4205</v>
      </c>
      <c r="D3096" s="7">
        <v>71</v>
      </c>
      <c r="E3096" s="1">
        <v>44675.86</v>
      </c>
      <c r="F3096" s="1">
        <v>712.78</v>
      </c>
      <c r="G3096" s="1">
        <v>864.1</v>
      </c>
      <c r="H3096" s="1">
        <v>478.32</v>
      </c>
      <c r="I3096" s="6">
        <v>2055.1999999999998</v>
      </c>
      <c r="J3096" s="86"/>
      <c r="K3096" s="86"/>
      <c r="L3096" s="85"/>
      <c r="M3096" s="85"/>
      <c r="N3096" s="85"/>
      <c r="O3096" s="85"/>
      <c r="P3096" s="85"/>
      <c r="Q3096" s="32">
        <f t="shared" si="48"/>
        <v>2055.1999999999998</v>
      </c>
    </row>
    <row r="3097" spans="1:17" x14ac:dyDescent="0.25">
      <c r="A3097" s="83" t="s">
        <v>10765</v>
      </c>
      <c r="B3097" s="84" t="s">
        <v>18471</v>
      </c>
      <c r="C3097" s="7">
        <v>90</v>
      </c>
      <c r="D3097" s="7">
        <v>0</v>
      </c>
      <c r="E3097" s="1">
        <v>0</v>
      </c>
      <c r="F3097" s="1">
        <v>15.26</v>
      </c>
      <c r="G3097" s="1">
        <v>0</v>
      </c>
      <c r="H3097" s="1">
        <v>0</v>
      </c>
      <c r="I3097" s="6">
        <v>15.26</v>
      </c>
      <c r="J3097" s="86"/>
      <c r="K3097" s="86"/>
      <c r="L3097" s="85"/>
      <c r="M3097" s="85"/>
      <c r="N3097" s="85"/>
      <c r="O3097" s="85"/>
      <c r="P3097" s="85"/>
      <c r="Q3097" s="32">
        <f t="shared" si="48"/>
        <v>15.26</v>
      </c>
    </row>
    <row r="3098" spans="1:17" x14ac:dyDescent="0.25">
      <c r="A3098" s="83" t="s">
        <v>10766</v>
      </c>
      <c r="B3098" s="84" t="s">
        <v>18472</v>
      </c>
      <c r="C3098" s="7">
        <v>104</v>
      </c>
      <c r="D3098" s="7">
        <v>1</v>
      </c>
      <c r="E3098" s="1">
        <v>1045.76</v>
      </c>
      <c r="F3098" s="1">
        <v>17.63</v>
      </c>
      <c r="G3098" s="1">
        <v>12.17</v>
      </c>
      <c r="H3098" s="1">
        <v>11.2</v>
      </c>
      <c r="I3098" s="6">
        <v>41</v>
      </c>
      <c r="J3098" s="86"/>
      <c r="K3098" s="86"/>
      <c r="L3098" s="85"/>
      <c r="M3098" s="85"/>
      <c r="N3098" s="85"/>
      <c r="O3098" s="85"/>
      <c r="P3098" s="85"/>
      <c r="Q3098" s="32">
        <f t="shared" si="48"/>
        <v>41</v>
      </c>
    </row>
    <row r="3099" spans="1:17" x14ac:dyDescent="0.25">
      <c r="A3099" s="83" t="s">
        <v>10767</v>
      </c>
      <c r="B3099" s="84" t="s">
        <v>18473</v>
      </c>
      <c r="C3099" s="7">
        <v>42</v>
      </c>
      <c r="D3099" s="7">
        <v>0</v>
      </c>
      <c r="E3099" s="1">
        <v>0</v>
      </c>
      <c r="F3099" s="1">
        <v>7.12</v>
      </c>
      <c r="G3099" s="1">
        <v>0</v>
      </c>
      <c r="H3099" s="1">
        <v>0</v>
      </c>
      <c r="I3099" s="6">
        <v>7.12</v>
      </c>
      <c r="J3099" s="86"/>
      <c r="K3099" s="86"/>
      <c r="L3099" s="85"/>
      <c r="M3099" s="85"/>
      <c r="N3099" s="85"/>
      <c r="O3099" s="85"/>
      <c r="P3099" s="85"/>
      <c r="Q3099" s="32">
        <f t="shared" si="48"/>
        <v>7.12</v>
      </c>
    </row>
    <row r="3100" spans="1:17" x14ac:dyDescent="0.25">
      <c r="A3100" s="83" t="s">
        <v>10768</v>
      </c>
      <c r="B3100" s="84" t="s">
        <v>18474</v>
      </c>
      <c r="C3100" s="7">
        <v>70</v>
      </c>
      <c r="D3100" s="7">
        <v>2</v>
      </c>
      <c r="E3100" s="1">
        <v>8839.94</v>
      </c>
      <c r="F3100" s="1">
        <v>11.86</v>
      </c>
      <c r="G3100" s="1">
        <v>24.34</v>
      </c>
      <c r="H3100" s="1">
        <v>94.65</v>
      </c>
      <c r="I3100" s="6">
        <v>130.85</v>
      </c>
      <c r="J3100" s="86"/>
      <c r="K3100" s="86"/>
      <c r="L3100" s="85"/>
      <c r="M3100" s="85"/>
      <c r="N3100" s="85"/>
      <c r="O3100" s="85"/>
      <c r="P3100" s="85"/>
      <c r="Q3100" s="32">
        <f t="shared" si="48"/>
        <v>130.85</v>
      </c>
    </row>
    <row r="3101" spans="1:17" x14ac:dyDescent="0.25">
      <c r="A3101" s="83" t="s">
        <v>10769</v>
      </c>
      <c r="B3101" s="84" t="s">
        <v>18475</v>
      </c>
      <c r="C3101" s="7">
        <v>35</v>
      </c>
      <c r="D3101" s="7">
        <v>0</v>
      </c>
      <c r="E3101" s="1">
        <v>0</v>
      </c>
      <c r="F3101" s="1">
        <v>5.94</v>
      </c>
      <c r="G3101" s="1">
        <v>0</v>
      </c>
      <c r="H3101" s="1">
        <v>0</v>
      </c>
      <c r="I3101" s="6">
        <v>5.94</v>
      </c>
      <c r="J3101" s="86"/>
      <c r="K3101" s="86"/>
      <c r="L3101" s="85"/>
      <c r="M3101" s="85"/>
      <c r="N3101" s="85"/>
      <c r="O3101" s="85"/>
      <c r="P3101" s="85"/>
      <c r="Q3101" s="32">
        <f t="shared" si="48"/>
        <v>5.94</v>
      </c>
    </row>
    <row r="3102" spans="1:17" x14ac:dyDescent="0.25">
      <c r="A3102" s="83" t="s">
        <v>10770</v>
      </c>
      <c r="B3102" s="84" t="s">
        <v>18476</v>
      </c>
      <c r="C3102" s="7">
        <v>759</v>
      </c>
      <c r="D3102" s="7">
        <v>2</v>
      </c>
      <c r="E3102" s="1">
        <v>316.87</v>
      </c>
      <c r="F3102" s="1">
        <v>76.86</v>
      </c>
      <c r="G3102" s="1">
        <v>18.34</v>
      </c>
      <c r="H3102" s="1">
        <v>2.74</v>
      </c>
      <c r="I3102" s="6">
        <v>97.94</v>
      </c>
      <c r="J3102" s="86"/>
      <c r="K3102" s="86"/>
      <c r="L3102" s="85"/>
      <c r="M3102" s="85"/>
      <c r="N3102" s="85"/>
      <c r="O3102" s="85"/>
      <c r="P3102" s="85"/>
      <c r="Q3102" s="32">
        <f t="shared" si="48"/>
        <v>97.94</v>
      </c>
    </row>
    <row r="3103" spans="1:17" x14ac:dyDescent="0.25">
      <c r="A3103" s="83" t="s">
        <v>10771</v>
      </c>
      <c r="B3103" s="84" t="s">
        <v>18477</v>
      </c>
      <c r="C3103" s="7">
        <v>21474</v>
      </c>
      <c r="D3103" s="7">
        <v>107</v>
      </c>
      <c r="E3103" s="1">
        <v>30656.94</v>
      </c>
      <c r="F3103" s="1">
        <v>2174.4699999999998</v>
      </c>
      <c r="G3103" s="1">
        <v>980.92</v>
      </c>
      <c r="H3103" s="1">
        <v>264.74</v>
      </c>
      <c r="I3103" s="6">
        <v>3420.13</v>
      </c>
      <c r="J3103" s="86"/>
      <c r="K3103" s="86"/>
      <c r="L3103" s="85"/>
      <c r="M3103" s="85"/>
      <c r="N3103" s="85"/>
      <c r="O3103" s="85"/>
      <c r="P3103" s="85"/>
      <c r="Q3103" s="32">
        <f t="shared" si="48"/>
        <v>3420.13</v>
      </c>
    </row>
    <row r="3104" spans="1:17" x14ac:dyDescent="0.25">
      <c r="A3104" s="83" t="s">
        <v>10772</v>
      </c>
      <c r="B3104" s="84" t="s">
        <v>18478</v>
      </c>
      <c r="C3104" s="7">
        <v>840</v>
      </c>
      <c r="D3104" s="7">
        <v>15</v>
      </c>
      <c r="E3104" s="1">
        <v>91520.24</v>
      </c>
      <c r="F3104" s="1">
        <v>85.06</v>
      </c>
      <c r="G3104" s="1">
        <v>137.51</v>
      </c>
      <c r="H3104" s="1">
        <v>790.34</v>
      </c>
      <c r="I3104" s="6">
        <v>1012.91</v>
      </c>
      <c r="J3104" s="86"/>
      <c r="K3104" s="86"/>
      <c r="L3104" s="85"/>
      <c r="M3104" s="85"/>
      <c r="N3104" s="85"/>
      <c r="O3104" s="85"/>
      <c r="P3104" s="85"/>
      <c r="Q3104" s="32">
        <f t="shared" si="48"/>
        <v>1012.91</v>
      </c>
    </row>
    <row r="3105" spans="1:17" x14ac:dyDescent="0.25">
      <c r="A3105" s="83" t="s">
        <v>10773</v>
      </c>
      <c r="B3105" s="84" t="s">
        <v>18479</v>
      </c>
      <c r="C3105" s="7">
        <v>1788</v>
      </c>
      <c r="D3105" s="7">
        <v>19</v>
      </c>
      <c r="E3105" s="1">
        <v>232125.54</v>
      </c>
      <c r="F3105" s="1">
        <v>181.06</v>
      </c>
      <c r="G3105" s="1">
        <v>174.18</v>
      </c>
      <c r="H3105" s="1">
        <v>2004.58</v>
      </c>
      <c r="I3105" s="6">
        <v>2359.8200000000002</v>
      </c>
      <c r="J3105" s="86"/>
      <c r="K3105" s="86"/>
      <c r="L3105" s="85"/>
      <c r="M3105" s="85"/>
      <c r="N3105" s="85"/>
      <c r="O3105" s="85"/>
      <c r="P3105" s="85"/>
      <c r="Q3105" s="32">
        <f t="shared" si="48"/>
        <v>2359.8200000000002</v>
      </c>
    </row>
    <row r="3106" spans="1:17" x14ac:dyDescent="0.25">
      <c r="A3106" s="83" t="s">
        <v>10774</v>
      </c>
      <c r="B3106" s="84" t="s">
        <v>18480</v>
      </c>
      <c r="C3106" s="7">
        <v>24507</v>
      </c>
      <c r="D3106" s="7">
        <v>256</v>
      </c>
      <c r="E3106" s="1">
        <v>133485.4</v>
      </c>
      <c r="F3106" s="1">
        <v>2481.59</v>
      </c>
      <c r="G3106" s="1">
        <v>2346.87</v>
      </c>
      <c r="H3106" s="1">
        <v>1152.75</v>
      </c>
      <c r="I3106" s="6">
        <v>5981.21</v>
      </c>
      <c r="J3106" s="86"/>
      <c r="K3106" s="86"/>
      <c r="L3106" s="85"/>
      <c r="M3106" s="85"/>
      <c r="N3106" s="85"/>
      <c r="O3106" s="85"/>
      <c r="P3106" s="85"/>
      <c r="Q3106" s="32">
        <f t="shared" si="48"/>
        <v>5981.21</v>
      </c>
    </row>
    <row r="3107" spans="1:17" x14ac:dyDescent="0.25">
      <c r="A3107" s="83" t="s">
        <v>10775</v>
      </c>
      <c r="B3107" s="84" t="s">
        <v>18481</v>
      </c>
      <c r="C3107" s="7">
        <v>3933</v>
      </c>
      <c r="D3107" s="7">
        <v>42</v>
      </c>
      <c r="E3107" s="1">
        <v>31119.07</v>
      </c>
      <c r="F3107" s="1">
        <v>398.26</v>
      </c>
      <c r="G3107" s="1">
        <v>385.03</v>
      </c>
      <c r="H3107" s="1">
        <v>268.74</v>
      </c>
      <c r="I3107" s="6">
        <v>1052.03</v>
      </c>
      <c r="J3107" s="86"/>
      <c r="K3107" s="86"/>
      <c r="L3107" s="85"/>
      <c r="M3107" s="85"/>
      <c r="N3107" s="85"/>
      <c r="O3107" s="85"/>
      <c r="P3107" s="85"/>
      <c r="Q3107" s="32">
        <f t="shared" si="48"/>
        <v>1052.03</v>
      </c>
    </row>
    <row r="3108" spans="1:17" x14ac:dyDescent="0.25">
      <c r="A3108" s="83" t="s">
        <v>10776</v>
      </c>
      <c r="B3108" s="84" t="s">
        <v>18482</v>
      </c>
      <c r="C3108" s="7">
        <v>8255</v>
      </c>
      <c r="D3108" s="7">
        <v>102</v>
      </c>
      <c r="E3108" s="1">
        <v>30088.79</v>
      </c>
      <c r="F3108" s="1">
        <v>835.9</v>
      </c>
      <c r="G3108" s="1">
        <v>935.08</v>
      </c>
      <c r="H3108" s="1">
        <v>259.83999999999997</v>
      </c>
      <c r="I3108" s="6">
        <v>2030.82</v>
      </c>
      <c r="J3108" s="86"/>
      <c r="K3108" s="86"/>
      <c r="L3108" s="85"/>
      <c r="M3108" s="85"/>
      <c r="N3108" s="85"/>
      <c r="O3108" s="85"/>
      <c r="P3108" s="85"/>
      <c r="Q3108" s="32">
        <f t="shared" si="48"/>
        <v>2030.82</v>
      </c>
    </row>
    <row r="3109" spans="1:17" x14ac:dyDescent="0.25">
      <c r="A3109" s="83" t="s">
        <v>10777</v>
      </c>
      <c r="B3109" s="84" t="s">
        <v>18483</v>
      </c>
      <c r="C3109" s="7">
        <v>3054</v>
      </c>
      <c r="D3109" s="7">
        <v>18</v>
      </c>
      <c r="E3109" s="1">
        <v>5301.04</v>
      </c>
      <c r="F3109" s="1">
        <v>309.25</v>
      </c>
      <c r="G3109" s="1">
        <v>165.02</v>
      </c>
      <c r="H3109" s="1">
        <v>45.78</v>
      </c>
      <c r="I3109" s="6">
        <v>520.04999999999995</v>
      </c>
      <c r="J3109" s="86"/>
      <c r="K3109" s="86"/>
      <c r="L3109" s="85"/>
      <c r="M3109" s="85"/>
      <c r="N3109" s="85"/>
      <c r="O3109" s="85"/>
      <c r="P3109" s="85"/>
      <c r="Q3109" s="32">
        <f t="shared" si="48"/>
        <v>520.04999999999995</v>
      </c>
    </row>
    <row r="3110" spans="1:17" x14ac:dyDescent="0.25">
      <c r="A3110" s="83" t="s">
        <v>10778</v>
      </c>
      <c r="B3110" s="84" t="s">
        <v>18484</v>
      </c>
      <c r="C3110" s="7">
        <v>947</v>
      </c>
      <c r="D3110" s="7">
        <v>7</v>
      </c>
      <c r="E3110" s="1">
        <v>1213.17</v>
      </c>
      <c r="F3110" s="1">
        <v>95.9</v>
      </c>
      <c r="G3110" s="1">
        <v>64.180000000000007</v>
      </c>
      <c r="H3110" s="1">
        <v>10.48</v>
      </c>
      <c r="I3110" s="6">
        <v>170.56</v>
      </c>
      <c r="J3110" s="86"/>
      <c r="K3110" s="86"/>
      <c r="L3110" s="85"/>
      <c r="M3110" s="85"/>
      <c r="N3110" s="85"/>
      <c r="O3110" s="85"/>
      <c r="P3110" s="85"/>
      <c r="Q3110" s="32">
        <f t="shared" si="48"/>
        <v>170.56</v>
      </c>
    </row>
    <row r="3111" spans="1:17" x14ac:dyDescent="0.25">
      <c r="A3111" s="83" t="s">
        <v>10779</v>
      </c>
      <c r="B3111" s="84" t="s">
        <v>18485</v>
      </c>
      <c r="C3111" s="7">
        <v>21104</v>
      </c>
      <c r="D3111" s="7">
        <v>269</v>
      </c>
      <c r="E3111" s="1">
        <v>143744.54</v>
      </c>
      <c r="F3111" s="1">
        <v>2137.0100000000002</v>
      </c>
      <c r="G3111" s="1">
        <v>2466.0500000000002</v>
      </c>
      <c r="H3111" s="1">
        <v>1241.3399999999999</v>
      </c>
      <c r="I3111" s="6">
        <v>5844.4</v>
      </c>
      <c r="J3111" s="86"/>
      <c r="K3111" s="86"/>
      <c r="L3111" s="85"/>
      <c r="M3111" s="85"/>
      <c r="N3111" s="85"/>
      <c r="O3111" s="85"/>
      <c r="P3111" s="85"/>
      <c r="Q3111" s="32">
        <f t="shared" si="48"/>
        <v>5844.4</v>
      </c>
    </row>
    <row r="3112" spans="1:17" x14ac:dyDescent="0.25">
      <c r="A3112" s="83" t="s">
        <v>10780</v>
      </c>
      <c r="B3112" s="84" t="s">
        <v>18486</v>
      </c>
      <c r="C3112" s="7">
        <v>4341</v>
      </c>
      <c r="D3112" s="7">
        <v>32</v>
      </c>
      <c r="E3112" s="1">
        <v>10993.75</v>
      </c>
      <c r="F3112" s="1">
        <v>439.58</v>
      </c>
      <c r="G3112" s="1">
        <v>293.36</v>
      </c>
      <c r="H3112" s="1">
        <v>94.94</v>
      </c>
      <c r="I3112" s="6">
        <v>827.88</v>
      </c>
      <c r="J3112" s="86"/>
      <c r="K3112" s="86"/>
      <c r="L3112" s="85"/>
      <c r="M3112" s="85"/>
      <c r="N3112" s="85"/>
      <c r="O3112" s="85"/>
      <c r="P3112" s="85"/>
      <c r="Q3112" s="32">
        <f t="shared" si="48"/>
        <v>827.88</v>
      </c>
    </row>
    <row r="3113" spans="1:17" x14ac:dyDescent="0.25">
      <c r="A3113" s="83" t="s">
        <v>10781</v>
      </c>
      <c r="B3113" s="84" t="s">
        <v>18487</v>
      </c>
      <c r="C3113" s="7">
        <v>303</v>
      </c>
      <c r="D3113" s="7">
        <v>5</v>
      </c>
      <c r="E3113" s="1">
        <v>537.45000000000005</v>
      </c>
      <c r="F3113" s="1">
        <v>30.68</v>
      </c>
      <c r="G3113" s="1">
        <v>45.84</v>
      </c>
      <c r="H3113" s="1">
        <v>4.6399999999999997</v>
      </c>
      <c r="I3113" s="6">
        <v>81.16</v>
      </c>
      <c r="J3113" s="86"/>
      <c r="K3113" s="86"/>
      <c r="L3113" s="85"/>
      <c r="M3113" s="85"/>
      <c r="N3113" s="85"/>
      <c r="O3113" s="85"/>
      <c r="P3113" s="85"/>
      <c r="Q3113" s="32">
        <f t="shared" si="48"/>
        <v>81.16</v>
      </c>
    </row>
    <row r="3114" spans="1:17" x14ac:dyDescent="0.25">
      <c r="A3114" s="83" t="s">
        <v>10782</v>
      </c>
      <c r="B3114" s="84" t="s">
        <v>18488</v>
      </c>
      <c r="C3114" s="7">
        <v>14387</v>
      </c>
      <c r="D3114" s="7">
        <v>136</v>
      </c>
      <c r="E3114" s="1">
        <v>51229.34</v>
      </c>
      <c r="F3114" s="1">
        <v>1456.84</v>
      </c>
      <c r="G3114" s="1">
        <v>1246.78</v>
      </c>
      <c r="H3114" s="1">
        <v>442.41</v>
      </c>
      <c r="I3114" s="6">
        <v>3146.03</v>
      </c>
      <c r="J3114" s="86"/>
      <c r="K3114" s="86"/>
      <c r="L3114" s="85"/>
      <c r="M3114" s="85"/>
      <c r="N3114" s="85"/>
      <c r="O3114" s="85"/>
      <c r="P3114" s="85"/>
      <c r="Q3114" s="32">
        <f t="shared" si="48"/>
        <v>3146.03</v>
      </c>
    </row>
    <row r="3115" spans="1:17" x14ac:dyDescent="0.25">
      <c r="A3115" s="83" t="s">
        <v>10783</v>
      </c>
      <c r="B3115" s="84" t="s">
        <v>18489</v>
      </c>
      <c r="C3115" s="7">
        <v>6060</v>
      </c>
      <c r="D3115" s="7">
        <v>63</v>
      </c>
      <c r="E3115" s="1">
        <v>18167.189999999999</v>
      </c>
      <c r="F3115" s="1">
        <v>613.64</v>
      </c>
      <c r="G3115" s="1">
        <v>577.54999999999995</v>
      </c>
      <c r="H3115" s="1">
        <v>156.88999999999999</v>
      </c>
      <c r="I3115" s="6">
        <v>1348.08</v>
      </c>
      <c r="J3115" s="86"/>
      <c r="K3115" s="86"/>
      <c r="L3115" s="85"/>
      <c r="M3115" s="85"/>
      <c r="N3115" s="85"/>
      <c r="O3115" s="85"/>
      <c r="P3115" s="85"/>
      <c r="Q3115" s="32">
        <f t="shared" si="48"/>
        <v>1348.08</v>
      </c>
    </row>
    <row r="3116" spans="1:17" x14ac:dyDescent="0.25">
      <c r="A3116" s="83" t="s">
        <v>10784</v>
      </c>
      <c r="B3116" s="84" t="s">
        <v>18490</v>
      </c>
      <c r="C3116" s="7">
        <v>706</v>
      </c>
      <c r="D3116" s="7">
        <v>7</v>
      </c>
      <c r="E3116" s="1">
        <v>1245.9000000000001</v>
      </c>
      <c r="F3116" s="1">
        <v>71.489999999999995</v>
      </c>
      <c r="G3116" s="1">
        <v>64.180000000000007</v>
      </c>
      <c r="H3116" s="1">
        <v>10.76</v>
      </c>
      <c r="I3116" s="6">
        <v>146.43</v>
      </c>
      <c r="J3116" s="86"/>
      <c r="K3116" s="86"/>
      <c r="L3116" s="85"/>
      <c r="M3116" s="85"/>
      <c r="N3116" s="85"/>
      <c r="O3116" s="85"/>
      <c r="P3116" s="85"/>
      <c r="Q3116" s="32">
        <f t="shared" si="48"/>
        <v>146.43</v>
      </c>
    </row>
    <row r="3117" spans="1:17" x14ac:dyDescent="0.25">
      <c r="A3117" s="83" t="s">
        <v>10785</v>
      </c>
      <c r="B3117" s="84" t="s">
        <v>18491</v>
      </c>
      <c r="C3117" s="7">
        <v>1159</v>
      </c>
      <c r="D3117" s="7">
        <v>12</v>
      </c>
      <c r="E3117" s="1">
        <v>2375.36</v>
      </c>
      <c r="F3117" s="1">
        <v>117.36</v>
      </c>
      <c r="G3117" s="1">
        <v>110.01</v>
      </c>
      <c r="H3117" s="1">
        <v>20.51</v>
      </c>
      <c r="I3117" s="6">
        <v>247.88</v>
      </c>
      <c r="J3117" s="86"/>
      <c r="K3117" s="86"/>
      <c r="L3117" s="85"/>
      <c r="M3117" s="85"/>
      <c r="N3117" s="85"/>
      <c r="O3117" s="85"/>
      <c r="P3117" s="85"/>
      <c r="Q3117" s="32">
        <f t="shared" si="48"/>
        <v>247.88</v>
      </c>
    </row>
    <row r="3118" spans="1:17" x14ac:dyDescent="0.25">
      <c r="A3118" s="83" t="s">
        <v>10786</v>
      </c>
      <c r="B3118" s="84" t="s">
        <v>18492</v>
      </c>
      <c r="C3118" s="7">
        <v>2768</v>
      </c>
      <c r="D3118" s="7">
        <v>38</v>
      </c>
      <c r="E3118" s="1">
        <v>12682.85</v>
      </c>
      <c r="F3118" s="1">
        <v>280.29000000000002</v>
      </c>
      <c r="G3118" s="1">
        <v>348.36</v>
      </c>
      <c r="H3118" s="1">
        <v>109.53</v>
      </c>
      <c r="I3118" s="6">
        <v>738.18</v>
      </c>
      <c r="J3118" s="86"/>
      <c r="K3118" s="86"/>
      <c r="L3118" s="85"/>
      <c r="M3118" s="85"/>
      <c r="N3118" s="85"/>
      <c r="O3118" s="85"/>
      <c r="P3118" s="85"/>
      <c r="Q3118" s="32">
        <f t="shared" si="48"/>
        <v>738.18</v>
      </c>
    </row>
    <row r="3119" spans="1:17" x14ac:dyDescent="0.25">
      <c r="A3119" s="83" t="s">
        <v>10787</v>
      </c>
      <c r="B3119" s="84" t="s">
        <v>18493</v>
      </c>
      <c r="C3119" s="7">
        <v>2024</v>
      </c>
      <c r="D3119" s="7">
        <v>18</v>
      </c>
      <c r="E3119" s="1">
        <v>13779.03</v>
      </c>
      <c r="F3119" s="1">
        <v>204.95</v>
      </c>
      <c r="G3119" s="1">
        <v>165.02</v>
      </c>
      <c r="H3119" s="1">
        <v>118.99</v>
      </c>
      <c r="I3119" s="6">
        <v>488.96</v>
      </c>
      <c r="J3119" s="86"/>
      <c r="K3119" s="86"/>
      <c r="L3119" s="85"/>
      <c r="M3119" s="85"/>
      <c r="N3119" s="85"/>
      <c r="O3119" s="85"/>
      <c r="P3119" s="85"/>
      <c r="Q3119" s="32">
        <f t="shared" si="48"/>
        <v>488.96</v>
      </c>
    </row>
    <row r="3120" spans="1:17" x14ac:dyDescent="0.25">
      <c r="A3120" s="83" t="s">
        <v>10788</v>
      </c>
      <c r="B3120" s="84" t="s">
        <v>18494</v>
      </c>
      <c r="C3120" s="7">
        <v>713</v>
      </c>
      <c r="D3120" s="7">
        <v>8</v>
      </c>
      <c r="E3120" s="1">
        <v>1198.57</v>
      </c>
      <c r="F3120" s="1">
        <v>72.2</v>
      </c>
      <c r="G3120" s="1">
        <v>73.34</v>
      </c>
      <c r="H3120" s="1">
        <v>10.35</v>
      </c>
      <c r="I3120" s="6">
        <v>155.88999999999999</v>
      </c>
      <c r="J3120" s="86"/>
      <c r="K3120" s="86"/>
      <c r="L3120" s="85"/>
      <c r="M3120" s="85"/>
      <c r="N3120" s="85"/>
      <c r="O3120" s="85"/>
      <c r="P3120" s="85"/>
      <c r="Q3120" s="32">
        <f t="shared" si="48"/>
        <v>155.88999999999999</v>
      </c>
    </row>
    <row r="3121" spans="1:17" x14ac:dyDescent="0.25">
      <c r="A3121" s="83" t="s">
        <v>10789</v>
      </c>
      <c r="B3121" s="84" t="s">
        <v>18495</v>
      </c>
      <c r="C3121" s="7">
        <v>396</v>
      </c>
      <c r="D3121" s="7">
        <v>6</v>
      </c>
      <c r="E3121" s="1">
        <v>1181.8699999999999</v>
      </c>
      <c r="F3121" s="1">
        <v>40.1</v>
      </c>
      <c r="G3121" s="1">
        <v>55.01</v>
      </c>
      <c r="H3121" s="1">
        <v>10.210000000000001</v>
      </c>
      <c r="I3121" s="6">
        <v>105.32</v>
      </c>
      <c r="J3121" s="86"/>
      <c r="K3121" s="86"/>
      <c r="L3121" s="85"/>
      <c r="M3121" s="85"/>
      <c r="N3121" s="85"/>
      <c r="O3121" s="85"/>
      <c r="P3121" s="85"/>
      <c r="Q3121" s="32">
        <f t="shared" si="48"/>
        <v>105.32</v>
      </c>
    </row>
    <row r="3122" spans="1:17" x14ac:dyDescent="0.25">
      <c r="A3122" s="83" t="s">
        <v>10790</v>
      </c>
      <c r="B3122" s="84" t="s">
        <v>18496</v>
      </c>
      <c r="C3122" s="7">
        <v>20083</v>
      </c>
      <c r="D3122" s="7">
        <v>284</v>
      </c>
      <c r="E3122" s="1">
        <v>138177.07999999999</v>
      </c>
      <c r="F3122" s="1">
        <v>2033.62</v>
      </c>
      <c r="G3122" s="1">
        <v>2603.56</v>
      </c>
      <c r="H3122" s="1">
        <v>1193.26</v>
      </c>
      <c r="I3122" s="6">
        <v>5830.44</v>
      </c>
      <c r="J3122" s="86"/>
      <c r="K3122" s="86"/>
      <c r="L3122" s="85"/>
      <c r="M3122" s="85"/>
      <c r="N3122" s="85"/>
      <c r="O3122" s="85"/>
      <c r="P3122" s="85"/>
      <c r="Q3122" s="32">
        <f t="shared" si="48"/>
        <v>5830.44</v>
      </c>
    </row>
    <row r="3123" spans="1:17" x14ac:dyDescent="0.25">
      <c r="A3123" s="83" t="s">
        <v>10791</v>
      </c>
      <c r="B3123" s="84" t="s">
        <v>18497</v>
      </c>
      <c r="C3123" s="7">
        <v>228</v>
      </c>
      <c r="D3123" s="7">
        <v>5</v>
      </c>
      <c r="E3123" s="1">
        <v>995.26</v>
      </c>
      <c r="F3123" s="1">
        <v>23.09</v>
      </c>
      <c r="G3123" s="1">
        <v>45.84</v>
      </c>
      <c r="H3123" s="1">
        <v>8.59</v>
      </c>
      <c r="I3123" s="6">
        <v>77.52</v>
      </c>
      <c r="J3123" s="86"/>
      <c r="K3123" s="86"/>
      <c r="L3123" s="85"/>
      <c r="M3123" s="85"/>
      <c r="N3123" s="85"/>
      <c r="O3123" s="85"/>
      <c r="P3123" s="85"/>
      <c r="Q3123" s="32">
        <f t="shared" si="48"/>
        <v>77.52</v>
      </c>
    </row>
    <row r="3124" spans="1:17" x14ac:dyDescent="0.25">
      <c r="A3124" s="83" t="s">
        <v>10792</v>
      </c>
      <c r="B3124" s="84" t="s">
        <v>18498</v>
      </c>
      <c r="C3124" s="7">
        <v>2327</v>
      </c>
      <c r="D3124" s="7">
        <v>18</v>
      </c>
      <c r="E3124" s="1">
        <v>4363.78</v>
      </c>
      <c r="F3124" s="1">
        <v>235.63</v>
      </c>
      <c r="G3124" s="1">
        <v>165.02</v>
      </c>
      <c r="H3124" s="1">
        <v>37.69</v>
      </c>
      <c r="I3124" s="6">
        <v>438.34</v>
      </c>
      <c r="J3124" s="86"/>
      <c r="K3124" s="86"/>
      <c r="L3124" s="85"/>
      <c r="M3124" s="85"/>
      <c r="N3124" s="85"/>
      <c r="O3124" s="85"/>
      <c r="P3124" s="85"/>
      <c r="Q3124" s="32">
        <f t="shared" si="48"/>
        <v>438.34</v>
      </c>
    </row>
    <row r="3125" spans="1:17" x14ac:dyDescent="0.25">
      <c r="A3125" s="83" t="s">
        <v>10793</v>
      </c>
      <c r="B3125" s="84" t="s">
        <v>18499</v>
      </c>
      <c r="C3125" s="7">
        <v>536</v>
      </c>
      <c r="D3125" s="7">
        <v>9</v>
      </c>
      <c r="E3125" s="1">
        <v>2092.8000000000002</v>
      </c>
      <c r="F3125" s="1">
        <v>54.27</v>
      </c>
      <c r="G3125" s="1">
        <v>82.5</v>
      </c>
      <c r="H3125" s="1">
        <v>18.07</v>
      </c>
      <c r="I3125" s="6">
        <v>154.84</v>
      </c>
      <c r="J3125" s="86"/>
      <c r="K3125" s="86"/>
      <c r="L3125" s="85"/>
      <c r="M3125" s="85"/>
      <c r="N3125" s="85"/>
      <c r="O3125" s="85"/>
      <c r="P3125" s="85"/>
      <c r="Q3125" s="32">
        <f t="shared" si="48"/>
        <v>154.84</v>
      </c>
    </row>
    <row r="3126" spans="1:17" x14ac:dyDescent="0.25">
      <c r="A3126" s="83" t="s">
        <v>10794</v>
      </c>
      <c r="B3126" s="84" t="s">
        <v>18500</v>
      </c>
      <c r="C3126" s="7">
        <v>4602</v>
      </c>
      <c r="D3126" s="7">
        <v>63</v>
      </c>
      <c r="E3126" s="1">
        <v>24306.09</v>
      </c>
      <c r="F3126" s="1">
        <v>466</v>
      </c>
      <c r="G3126" s="1">
        <v>577.54999999999995</v>
      </c>
      <c r="H3126" s="1">
        <v>209.9</v>
      </c>
      <c r="I3126" s="6">
        <v>1253.45</v>
      </c>
      <c r="J3126" s="86"/>
      <c r="K3126" s="86"/>
      <c r="L3126" s="85"/>
      <c r="M3126" s="85"/>
      <c r="N3126" s="85"/>
      <c r="O3126" s="85"/>
      <c r="P3126" s="85"/>
      <c r="Q3126" s="32">
        <f t="shared" si="48"/>
        <v>1253.45</v>
      </c>
    </row>
    <row r="3127" spans="1:17" x14ac:dyDescent="0.25">
      <c r="A3127" s="83" t="s">
        <v>10795</v>
      </c>
      <c r="B3127" s="84" t="s">
        <v>18501</v>
      </c>
      <c r="C3127" s="7">
        <v>299</v>
      </c>
      <c r="D3127" s="7">
        <v>1</v>
      </c>
      <c r="E3127" s="1">
        <v>248.82</v>
      </c>
      <c r="F3127" s="1">
        <v>30.28</v>
      </c>
      <c r="G3127" s="1">
        <v>9.17</v>
      </c>
      <c r="H3127" s="1">
        <v>2.15</v>
      </c>
      <c r="I3127" s="6">
        <v>41.6</v>
      </c>
      <c r="J3127" s="86"/>
      <c r="K3127" s="86"/>
      <c r="L3127" s="85"/>
      <c r="M3127" s="85"/>
      <c r="N3127" s="85"/>
      <c r="O3127" s="85"/>
      <c r="P3127" s="85"/>
      <c r="Q3127" s="32">
        <f t="shared" si="48"/>
        <v>41.6</v>
      </c>
    </row>
    <row r="3128" spans="1:17" x14ac:dyDescent="0.25">
      <c r="A3128" s="83" t="s">
        <v>10796</v>
      </c>
      <c r="B3128" s="84" t="s">
        <v>18502</v>
      </c>
      <c r="C3128" s="7">
        <v>51</v>
      </c>
      <c r="D3128" s="7">
        <v>1</v>
      </c>
      <c r="E3128" s="1">
        <v>186.61</v>
      </c>
      <c r="F3128" s="1">
        <v>5.17</v>
      </c>
      <c r="G3128" s="1">
        <v>9.17</v>
      </c>
      <c r="H3128" s="1">
        <v>1.61</v>
      </c>
      <c r="I3128" s="6">
        <v>15.95</v>
      </c>
      <c r="J3128" s="86"/>
      <c r="K3128" s="86"/>
      <c r="L3128" s="85"/>
      <c r="M3128" s="85"/>
      <c r="N3128" s="85"/>
      <c r="O3128" s="85"/>
      <c r="P3128" s="85"/>
      <c r="Q3128" s="32">
        <f t="shared" si="48"/>
        <v>15.95</v>
      </c>
    </row>
    <row r="3129" spans="1:17" x14ac:dyDescent="0.25">
      <c r="A3129" s="83" t="s">
        <v>10797</v>
      </c>
      <c r="B3129" s="84" t="s">
        <v>18503</v>
      </c>
      <c r="C3129" s="7">
        <v>376</v>
      </c>
      <c r="D3129" s="7">
        <v>1</v>
      </c>
      <c r="E3129" s="1">
        <v>316.14999999999998</v>
      </c>
      <c r="F3129" s="1">
        <v>38.07</v>
      </c>
      <c r="G3129" s="1">
        <v>9.17</v>
      </c>
      <c r="H3129" s="1">
        <v>2.73</v>
      </c>
      <c r="I3129" s="6">
        <v>49.97</v>
      </c>
      <c r="J3129" s="86"/>
      <c r="K3129" s="86"/>
      <c r="L3129" s="85"/>
      <c r="M3129" s="85"/>
      <c r="N3129" s="85"/>
      <c r="O3129" s="85"/>
      <c r="P3129" s="85"/>
      <c r="Q3129" s="32">
        <f t="shared" si="48"/>
        <v>49.97</v>
      </c>
    </row>
    <row r="3130" spans="1:17" x14ac:dyDescent="0.25">
      <c r="A3130" s="83" t="s">
        <v>10798</v>
      </c>
      <c r="B3130" s="84" t="s">
        <v>18504</v>
      </c>
      <c r="C3130" s="7">
        <v>1749</v>
      </c>
      <c r="D3130" s="7">
        <v>36</v>
      </c>
      <c r="E3130" s="1">
        <v>8404.08</v>
      </c>
      <c r="F3130" s="1">
        <v>177.1</v>
      </c>
      <c r="G3130" s="1">
        <v>330.03</v>
      </c>
      <c r="H3130" s="1">
        <v>72.58</v>
      </c>
      <c r="I3130" s="6">
        <v>579.71</v>
      </c>
      <c r="J3130" s="86"/>
      <c r="K3130" s="86"/>
      <c r="L3130" s="85"/>
      <c r="M3130" s="85"/>
      <c r="N3130" s="85"/>
      <c r="O3130" s="85"/>
      <c r="P3130" s="85"/>
      <c r="Q3130" s="32">
        <f t="shared" si="48"/>
        <v>579.71</v>
      </c>
    </row>
    <row r="3131" spans="1:17" x14ac:dyDescent="0.25">
      <c r="A3131" s="83" t="s">
        <v>10799</v>
      </c>
      <c r="B3131" s="84" t="s">
        <v>18505</v>
      </c>
      <c r="C3131" s="7">
        <v>2223</v>
      </c>
      <c r="D3131" s="7">
        <v>38</v>
      </c>
      <c r="E3131" s="1">
        <v>7120.38</v>
      </c>
      <c r="F3131" s="1">
        <v>225.1</v>
      </c>
      <c r="G3131" s="1">
        <v>348.36</v>
      </c>
      <c r="H3131" s="1">
        <v>61.49</v>
      </c>
      <c r="I3131" s="6">
        <v>634.95000000000005</v>
      </c>
      <c r="J3131" s="86"/>
      <c r="K3131" s="86"/>
      <c r="L3131" s="85"/>
      <c r="M3131" s="85"/>
      <c r="N3131" s="85"/>
      <c r="O3131" s="85"/>
      <c r="P3131" s="85"/>
      <c r="Q3131" s="32">
        <f t="shared" si="48"/>
        <v>634.95000000000005</v>
      </c>
    </row>
    <row r="3132" spans="1:17" x14ac:dyDescent="0.25">
      <c r="A3132" s="83" t="s">
        <v>10800</v>
      </c>
      <c r="B3132" s="84" t="s">
        <v>18506</v>
      </c>
      <c r="C3132" s="7">
        <v>1310</v>
      </c>
      <c r="D3132" s="7">
        <v>14</v>
      </c>
      <c r="E3132" s="1">
        <v>3607.31</v>
      </c>
      <c r="F3132" s="1">
        <v>132.65</v>
      </c>
      <c r="G3132" s="1">
        <v>128.34</v>
      </c>
      <c r="H3132" s="1">
        <v>31.15</v>
      </c>
      <c r="I3132" s="6">
        <v>292.14</v>
      </c>
      <c r="J3132" s="86"/>
      <c r="K3132" s="86"/>
      <c r="L3132" s="85"/>
      <c r="M3132" s="85"/>
      <c r="N3132" s="85"/>
      <c r="O3132" s="85"/>
      <c r="P3132" s="85"/>
      <c r="Q3132" s="32">
        <f t="shared" si="48"/>
        <v>292.14</v>
      </c>
    </row>
    <row r="3133" spans="1:17" x14ac:dyDescent="0.25">
      <c r="A3133" s="83" t="s">
        <v>10801</v>
      </c>
      <c r="B3133" s="84" t="s">
        <v>18507</v>
      </c>
      <c r="C3133" s="7">
        <v>2287</v>
      </c>
      <c r="D3133" s="7">
        <v>32</v>
      </c>
      <c r="E3133" s="1">
        <v>8003.24</v>
      </c>
      <c r="F3133" s="1">
        <v>231.58</v>
      </c>
      <c r="G3133" s="1">
        <v>293.36</v>
      </c>
      <c r="H3133" s="1">
        <v>69.11</v>
      </c>
      <c r="I3133" s="6">
        <v>594.04999999999995</v>
      </c>
      <c r="J3133" s="86"/>
      <c r="K3133" s="86"/>
      <c r="L3133" s="85"/>
      <c r="M3133" s="85"/>
      <c r="N3133" s="85"/>
      <c r="O3133" s="85"/>
      <c r="P3133" s="85"/>
      <c r="Q3133" s="32">
        <f t="shared" si="48"/>
        <v>594.04999999999995</v>
      </c>
    </row>
    <row r="3134" spans="1:17" x14ac:dyDescent="0.25">
      <c r="A3134" s="83" t="s">
        <v>10802</v>
      </c>
      <c r="B3134" s="84" t="s">
        <v>18508</v>
      </c>
      <c r="C3134" s="7">
        <v>709</v>
      </c>
      <c r="D3134" s="7">
        <v>6</v>
      </c>
      <c r="E3134" s="1">
        <v>1164.46</v>
      </c>
      <c r="F3134" s="1">
        <v>71.790000000000006</v>
      </c>
      <c r="G3134" s="1">
        <v>55.01</v>
      </c>
      <c r="H3134" s="1">
        <v>10.06</v>
      </c>
      <c r="I3134" s="6">
        <v>136.86000000000001</v>
      </c>
      <c r="J3134" s="86"/>
      <c r="K3134" s="86"/>
      <c r="L3134" s="85"/>
      <c r="M3134" s="85"/>
      <c r="N3134" s="85"/>
      <c r="O3134" s="85"/>
      <c r="P3134" s="85"/>
      <c r="Q3134" s="32">
        <f t="shared" si="48"/>
        <v>136.86000000000001</v>
      </c>
    </row>
    <row r="3135" spans="1:17" x14ac:dyDescent="0.25">
      <c r="A3135" s="83" t="s">
        <v>10803</v>
      </c>
      <c r="B3135" s="84" t="s">
        <v>18509</v>
      </c>
      <c r="C3135" s="7">
        <v>1382</v>
      </c>
      <c r="D3135" s="7">
        <v>11</v>
      </c>
      <c r="E3135" s="1">
        <v>10123.08</v>
      </c>
      <c r="F3135" s="1">
        <v>139.94</v>
      </c>
      <c r="G3135" s="1">
        <v>100.84</v>
      </c>
      <c r="H3135" s="1">
        <v>87.42</v>
      </c>
      <c r="I3135" s="6">
        <v>328.2</v>
      </c>
      <c r="J3135" s="86"/>
      <c r="K3135" s="86"/>
      <c r="L3135" s="85"/>
      <c r="M3135" s="85"/>
      <c r="N3135" s="85"/>
      <c r="O3135" s="85"/>
      <c r="P3135" s="85"/>
      <c r="Q3135" s="32">
        <f t="shared" si="48"/>
        <v>328.2</v>
      </c>
    </row>
    <row r="3136" spans="1:17" x14ac:dyDescent="0.25">
      <c r="A3136" s="83" t="s">
        <v>10804</v>
      </c>
      <c r="B3136" s="84" t="s">
        <v>18510</v>
      </c>
      <c r="C3136" s="7">
        <v>12737</v>
      </c>
      <c r="D3136" s="7">
        <v>97</v>
      </c>
      <c r="E3136" s="1">
        <v>35404.81</v>
      </c>
      <c r="F3136" s="1">
        <v>1289.76</v>
      </c>
      <c r="G3136" s="1">
        <v>889.24</v>
      </c>
      <c r="H3136" s="1">
        <v>305.74</v>
      </c>
      <c r="I3136" s="6">
        <v>2484.7399999999998</v>
      </c>
      <c r="J3136" s="86"/>
      <c r="K3136" s="86"/>
      <c r="L3136" s="85"/>
      <c r="M3136" s="85"/>
      <c r="N3136" s="85"/>
      <c r="O3136" s="85"/>
      <c r="P3136" s="85"/>
      <c r="Q3136" s="32">
        <f t="shared" si="48"/>
        <v>2484.7399999999998</v>
      </c>
    </row>
    <row r="3137" spans="1:17" x14ac:dyDescent="0.25">
      <c r="A3137" s="83" t="s">
        <v>10805</v>
      </c>
      <c r="B3137" s="84" t="s">
        <v>18511</v>
      </c>
      <c r="C3137" s="7">
        <v>243</v>
      </c>
      <c r="D3137" s="7">
        <v>4</v>
      </c>
      <c r="E3137" s="1">
        <v>630.13</v>
      </c>
      <c r="F3137" s="1">
        <v>24.61</v>
      </c>
      <c r="G3137" s="1">
        <v>36.67</v>
      </c>
      <c r="H3137" s="1">
        <v>5.44</v>
      </c>
      <c r="I3137" s="6">
        <v>66.72</v>
      </c>
      <c r="J3137" s="86"/>
      <c r="K3137" s="86"/>
      <c r="L3137" s="85"/>
      <c r="M3137" s="85"/>
      <c r="N3137" s="85"/>
      <c r="O3137" s="85"/>
      <c r="P3137" s="85"/>
      <c r="Q3137" s="32">
        <f t="shared" si="48"/>
        <v>66.72</v>
      </c>
    </row>
    <row r="3138" spans="1:17" x14ac:dyDescent="0.25">
      <c r="A3138" s="83" t="s">
        <v>10806</v>
      </c>
      <c r="B3138" s="84" t="s">
        <v>18512</v>
      </c>
      <c r="C3138" s="7">
        <v>532</v>
      </c>
      <c r="D3138" s="7">
        <v>5</v>
      </c>
      <c r="E3138" s="1">
        <v>29499.69</v>
      </c>
      <c r="F3138" s="1">
        <v>53.87</v>
      </c>
      <c r="G3138" s="1">
        <v>45.84</v>
      </c>
      <c r="H3138" s="1">
        <v>254.75</v>
      </c>
      <c r="I3138" s="6">
        <v>354.46</v>
      </c>
      <c r="J3138" s="86"/>
      <c r="K3138" s="86"/>
      <c r="L3138" s="85"/>
      <c r="M3138" s="85"/>
      <c r="N3138" s="85"/>
      <c r="O3138" s="85"/>
      <c r="P3138" s="85"/>
      <c r="Q3138" s="32">
        <f t="shared" si="48"/>
        <v>354.46</v>
      </c>
    </row>
    <row r="3139" spans="1:17" x14ac:dyDescent="0.25">
      <c r="A3139" s="83" t="s">
        <v>10807</v>
      </c>
      <c r="B3139" s="84" t="s">
        <v>18513</v>
      </c>
      <c r="C3139" s="7">
        <v>1291</v>
      </c>
      <c r="D3139" s="7">
        <v>14</v>
      </c>
      <c r="E3139" s="1">
        <v>3151.04</v>
      </c>
      <c r="F3139" s="1">
        <v>130.72999999999999</v>
      </c>
      <c r="G3139" s="1">
        <v>128.34</v>
      </c>
      <c r="H3139" s="1">
        <v>27.21</v>
      </c>
      <c r="I3139" s="6">
        <v>286.27999999999997</v>
      </c>
      <c r="J3139" s="86"/>
      <c r="K3139" s="86"/>
      <c r="L3139" s="85"/>
      <c r="M3139" s="85"/>
      <c r="N3139" s="85"/>
      <c r="O3139" s="85"/>
      <c r="P3139" s="85"/>
      <c r="Q3139" s="32">
        <f t="shared" si="48"/>
        <v>286.27999999999997</v>
      </c>
    </row>
    <row r="3140" spans="1:17" x14ac:dyDescent="0.25">
      <c r="A3140" s="83" t="s">
        <v>10808</v>
      </c>
      <c r="B3140" s="84" t="s">
        <v>18514</v>
      </c>
      <c r="C3140" s="7">
        <v>330</v>
      </c>
      <c r="D3140" s="7">
        <v>1</v>
      </c>
      <c r="E3140" s="1">
        <v>186.61</v>
      </c>
      <c r="F3140" s="1">
        <v>33.42</v>
      </c>
      <c r="G3140" s="1">
        <v>9.17</v>
      </c>
      <c r="H3140" s="1">
        <v>1.61</v>
      </c>
      <c r="I3140" s="6">
        <v>44.2</v>
      </c>
      <c r="J3140" s="86"/>
      <c r="K3140" s="86"/>
      <c r="L3140" s="85"/>
      <c r="M3140" s="85"/>
      <c r="N3140" s="85"/>
      <c r="O3140" s="85"/>
      <c r="P3140" s="85"/>
      <c r="Q3140" s="32">
        <f t="shared" si="48"/>
        <v>44.2</v>
      </c>
    </row>
    <row r="3141" spans="1:17" x14ac:dyDescent="0.25">
      <c r="A3141" s="83" t="s">
        <v>10809</v>
      </c>
      <c r="B3141" s="84" t="s">
        <v>18515</v>
      </c>
      <c r="C3141" s="7">
        <v>3961</v>
      </c>
      <c r="D3141" s="7">
        <v>48</v>
      </c>
      <c r="E3141" s="1">
        <v>24301.41</v>
      </c>
      <c r="F3141" s="1">
        <v>401.1</v>
      </c>
      <c r="G3141" s="1">
        <v>440.04</v>
      </c>
      <c r="H3141" s="1">
        <v>209.86</v>
      </c>
      <c r="I3141" s="6">
        <v>1051</v>
      </c>
      <c r="J3141" s="86"/>
      <c r="K3141" s="86"/>
      <c r="L3141" s="85"/>
      <c r="M3141" s="85"/>
      <c r="N3141" s="85"/>
      <c r="O3141" s="85"/>
      <c r="P3141" s="85"/>
      <c r="Q3141" s="32">
        <f t="shared" si="48"/>
        <v>1051</v>
      </c>
    </row>
    <row r="3142" spans="1:17" x14ac:dyDescent="0.25">
      <c r="A3142" s="83" t="s">
        <v>10810</v>
      </c>
      <c r="B3142" s="84" t="s">
        <v>18516</v>
      </c>
      <c r="C3142" s="7">
        <v>143837</v>
      </c>
      <c r="D3142" s="7">
        <v>1605</v>
      </c>
      <c r="E3142" s="1">
        <v>1538082.22</v>
      </c>
      <c r="F3142" s="1">
        <v>14565.03</v>
      </c>
      <c r="G3142" s="1">
        <v>14713.78</v>
      </c>
      <c r="H3142" s="1">
        <v>13282.52</v>
      </c>
      <c r="I3142" s="6">
        <v>42561.33</v>
      </c>
      <c r="J3142" s="86"/>
      <c r="K3142" s="86"/>
      <c r="L3142" s="85"/>
      <c r="M3142" s="85"/>
      <c r="N3142" s="85"/>
      <c r="O3142" s="85"/>
      <c r="P3142" s="85"/>
      <c r="Q3142" s="32">
        <f t="shared" si="48"/>
        <v>42561.33</v>
      </c>
    </row>
    <row r="3143" spans="1:17" x14ac:dyDescent="0.25">
      <c r="A3143" s="83" t="s">
        <v>10811</v>
      </c>
      <c r="B3143" s="84" t="s">
        <v>18517</v>
      </c>
      <c r="C3143" s="7">
        <v>21393</v>
      </c>
      <c r="D3143" s="7">
        <v>205</v>
      </c>
      <c r="E3143" s="1">
        <v>117844.33</v>
      </c>
      <c r="F3143" s="1">
        <v>2166.27</v>
      </c>
      <c r="G3143" s="1">
        <v>1879.33</v>
      </c>
      <c r="H3143" s="1">
        <v>1017.68</v>
      </c>
      <c r="I3143" s="6">
        <v>5063.28</v>
      </c>
      <c r="J3143" s="86"/>
      <c r="K3143" s="86"/>
      <c r="L3143" s="85"/>
      <c r="M3143" s="85"/>
      <c r="N3143" s="85"/>
      <c r="O3143" s="85"/>
      <c r="P3143" s="85"/>
      <c r="Q3143" s="32">
        <f t="shared" si="48"/>
        <v>5063.28</v>
      </c>
    </row>
    <row r="3144" spans="1:17" x14ac:dyDescent="0.25">
      <c r="A3144" s="83" t="s">
        <v>10812</v>
      </c>
      <c r="B3144" s="84" t="s">
        <v>18518</v>
      </c>
      <c r="C3144" s="7">
        <v>2260</v>
      </c>
      <c r="D3144" s="7">
        <v>58</v>
      </c>
      <c r="E3144" s="1">
        <v>114734.57</v>
      </c>
      <c r="F3144" s="1">
        <v>228.85</v>
      </c>
      <c r="G3144" s="1">
        <v>531.71</v>
      </c>
      <c r="H3144" s="1">
        <v>990.82</v>
      </c>
      <c r="I3144" s="6">
        <v>1751.38</v>
      </c>
      <c r="J3144" s="86"/>
      <c r="K3144" s="86"/>
      <c r="L3144" s="85"/>
      <c r="M3144" s="85"/>
      <c r="N3144" s="85"/>
      <c r="O3144" s="85"/>
      <c r="P3144" s="85"/>
      <c r="Q3144" s="32">
        <f t="shared" si="48"/>
        <v>1751.38</v>
      </c>
    </row>
    <row r="3145" spans="1:17" x14ac:dyDescent="0.25">
      <c r="A3145" s="83" t="s">
        <v>10813</v>
      </c>
      <c r="B3145" s="84" t="s">
        <v>18519</v>
      </c>
      <c r="C3145" s="7">
        <v>27880</v>
      </c>
      <c r="D3145" s="7">
        <v>359</v>
      </c>
      <c r="E3145" s="1">
        <v>155304.53</v>
      </c>
      <c r="F3145" s="1">
        <v>2823.15</v>
      </c>
      <c r="G3145" s="1">
        <v>3291.12</v>
      </c>
      <c r="H3145" s="1">
        <v>1341.18</v>
      </c>
      <c r="I3145" s="6">
        <v>7455.45</v>
      </c>
      <c r="J3145" s="86"/>
      <c r="K3145" s="86"/>
      <c r="L3145" s="85"/>
      <c r="M3145" s="85"/>
      <c r="N3145" s="85"/>
      <c r="O3145" s="85"/>
      <c r="P3145" s="85"/>
      <c r="Q3145" s="32">
        <f t="shared" si="48"/>
        <v>7455.45</v>
      </c>
    </row>
    <row r="3146" spans="1:17" x14ac:dyDescent="0.25">
      <c r="A3146" s="83" t="s">
        <v>10814</v>
      </c>
      <c r="B3146" s="84" t="s">
        <v>18520</v>
      </c>
      <c r="C3146" s="7">
        <v>262</v>
      </c>
      <c r="D3146" s="7">
        <v>2</v>
      </c>
      <c r="E3146" s="1">
        <v>326.52</v>
      </c>
      <c r="F3146" s="1">
        <v>26.53</v>
      </c>
      <c r="G3146" s="1">
        <v>18.34</v>
      </c>
      <c r="H3146" s="1">
        <v>2.82</v>
      </c>
      <c r="I3146" s="6">
        <v>47.69</v>
      </c>
      <c r="J3146" s="86"/>
      <c r="K3146" s="86"/>
      <c r="L3146" s="85"/>
      <c r="M3146" s="85"/>
      <c r="N3146" s="85"/>
      <c r="O3146" s="85"/>
      <c r="P3146" s="85"/>
      <c r="Q3146" s="32">
        <f t="shared" si="48"/>
        <v>47.69</v>
      </c>
    </row>
    <row r="3147" spans="1:17" x14ac:dyDescent="0.25">
      <c r="A3147" s="83" t="s">
        <v>10815</v>
      </c>
      <c r="B3147" s="84" t="s">
        <v>18521</v>
      </c>
      <c r="C3147" s="7">
        <v>3261</v>
      </c>
      <c r="D3147" s="7">
        <v>27</v>
      </c>
      <c r="E3147" s="1">
        <v>6635.47</v>
      </c>
      <c r="F3147" s="1">
        <v>330.21</v>
      </c>
      <c r="G3147" s="1">
        <v>247.52</v>
      </c>
      <c r="H3147" s="1">
        <v>57.3</v>
      </c>
      <c r="I3147" s="6">
        <v>635.03</v>
      </c>
      <c r="J3147" s="86"/>
      <c r="K3147" s="86"/>
      <c r="L3147" s="85"/>
      <c r="M3147" s="85"/>
      <c r="N3147" s="85"/>
      <c r="O3147" s="85"/>
      <c r="P3147" s="85"/>
      <c r="Q3147" s="32">
        <f t="shared" si="48"/>
        <v>635.03</v>
      </c>
    </row>
    <row r="3148" spans="1:17" x14ac:dyDescent="0.25">
      <c r="A3148" s="83" t="s">
        <v>10816</v>
      </c>
      <c r="B3148" s="84" t="s">
        <v>18522</v>
      </c>
      <c r="C3148" s="7">
        <v>2118</v>
      </c>
      <c r="D3148" s="7">
        <v>20</v>
      </c>
      <c r="E3148" s="1">
        <v>4520.17</v>
      </c>
      <c r="F3148" s="1">
        <v>214.47</v>
      </c>
      <c r="G3148" s="1">
        <v>183.35</v>
      </c>
      <c r="H3148" s="1">
        <v>39.03</v>
      </c>
      <c r="I3148" s="6">
        <v>436.85</v>
      </c>
      <c r="J3148" s="86"/>
      <c r="K3148" s="86"/>
      <c r="L3148" s="85"/>
      <c r="M3148" s="85"/>
      <c r="N3148" s="85"/>
      <c r="O3148" s="85"/>
      <c r="P3148" s="85"/>
      <c r="Q3148" s="32">
        <f t="shared" si="48"/>
        <v>436.85</v>
      </c>
    </row>
    <row r="3149" spans="1:17" x14ac:dyDescent="0.25">
      <c r="A3149" s="83" t="s">
        <v>10817</v>
      </c>
      <c r="B3149" s="84" t="s">
        <v>18523</v>
      </c>
      <c r="C3149" s="7">
        <v>399</v>
      </c>
      <c r="D3149" s="7">
        <v>4</v>
      </c>
      <c r="E3149" s="1">
        <v>1627.72</v>
      </c>
      <c r="F3149" s="1">
        <v>40.4</v>
      </c>
      <c r="G3149" s="1">
        <v>36.67</v>
      </c>
      <c r="H3149" s="1">
        <v>14.06</v>
      </c>
      <c r="I3149" s="6">
        <v>91.13</v>
      </c>
      <c r="J3149" s="86"/>
      <c r="K3149" s="86"/>
      <c r="L3149" s="85"/>
      <c r="M3149" s="85"/>
      <c r="N3149" s="85"/>
      <c r="O3149" s="85"/>
      <c r="P3149" s="85"/>
      <c r="Q3149" s="32">
        <f t="shared" si="48"/>
        <v>91.13</v>
      </c>
    </row>
    <row r="3150" spans="1:17" x14ac:dyDescent="0.25">
      <c r="A3150" s="83" t="s">
        <v>10818</v>
      </c>
      <c r="B3150" s="84" t="s">
        <v>18524</v>
      </c>
      <c r="C3150" s="7">
        <v>3812</v>
      </c>
      <c r="D3150" s="7">
        <v>52</v>
      </c>
      <c r="E3150" s="1">
        <v>168047.62</v>
      </c>
      <c r="F3150" s="1">
        <v>386.01</v>
      </c>
      <c r="G3150" s="1">
        <v>476.7</v>
      </c>
      <c r="H3150" s="1">
        <v>1451.22</v>
      </c>
      <c r="I3150" s="6">
        <v>2313.9299999999998</v>
      </c>
      <c r="J3150" s="86"/>
      <c r="K3150" s="86"/>
      <c r="L3150" s="85"/>
      <c r="M3150" s="85"/>
      <c r="N3150" s="85"/>
      <c r="O3150" s="85"/>
      <c r="P3150" s="85"/>
      <c r="Q3150" s="32">
        <f t="shared" ref="Q3150:Q3213" si="49">P3150+I3150</f>
        <v>2313.9299999999998</v>
      </c>
    </row>
    <row r="3151" spans="1:17" x14ac:dyDescent="0.25">
      <c r="A3151" s="83" t="s">
        <v>10819</v>
      </c>
      <c r="B3151" s="84" t="s">
        <v>18525</v>
      </c>
      <c r="C3151" s="7">
        <v>21867</v>
      </c>
      <c r="D3151" s="7">
        <v>241</v>
      </c>
      <c r="E3151" s="1">
        <v>114443.09</v>
      </c>
      <c r="F3151" s="1">
        <v>2214.2600000000002</v>
      </c>
      <c r="G3151" s="1">
        <v>2209.36</v>
      </c>
      <c r="H3151" s="1">
        <v>988.3</v>
      </c>
      <c r="I3151" s="6">
        <v>5411.92</v>
      </c>
      <c r="J3151" s="86"/>
      <c r="K3151" s="86"/>
      <c r="L3151" s="85"/>
      <c r="M3151" s="85"/>
      <c r="N3151" s="85"/>
      <c r="O3151" s="85"/>
      <c r="P3151" s="85"/>
      <c r="Q3151" s="32">
        <f t="shared" si="49"/>
        <v>5411.92</v>
      </c>
    </row>
    <row r="3152" spans="1:17" x14ac:dyDescent="0.25">
      <c r="A3152" s="83" t="s">
        <v>10820</v>
      </c>
      <c r="B3152" s="84" t="s">
        <v>18526</v>
      </c>
      <c r="C3152" s="7">
        <v>258</v>
      </c>
      <c r="D3152" s="7">
        <v>7</v>
      </c>
      <c r="E3152" s="1">
        <v>1050.3599999999999</v>
      </c>
      <c r="F3152" s="1">
        <v>26.13</v>
      </c>
      <c r="G3152" s="1">
        <v>64.180000000000007</v>
      </c>
      <c r="H3152" s="1">
        <v>9.07</v>
      </c>
      <c r="I3152" s="6">
        <v>99.38</v>
      </c>
      <c r="J3152" s="86"/>
      <c r="K3152" s="86"/>
      <c r="L3152" s="85"/>
      <c r="M3152" s="85"/>
      <c r="N3152" s="85"/>
      <c r="O3152" s="85"/>
      <c r="P3152" s="85"/>
      <c r="Q3152" s="32">
        <f t="shared" si="49"/>
        <v>99.38</v>
      </c>
    </row>
    <row r="3153" spans="1:17" x14ac:dyDescent="0.25">
      <c r="A3153" s="83" t="s">
        <v>10821</v>
      </c>
      <c r="B3153" s="84" t="s">
        <v>18527</v>
      </c>
      <c r="C3153" s="7">
        <v>5169</v>
      </c>
      <c r="D3153" s="7">
        <v>48</v>
      </c>
      <c r="E3153" s="1">
        <v>14514.53</v>
      </c>
      <c r="F3153" s="1">
        <v>523.41999999999996</v>
      </c>
      <c r="G3153" s="1">
        <v>440.04</v>
      </c>
      <c r="H3153" s="1">
        <v>125.34</v>
      </c>
      <c r="I3153" s="6">
        <v>1088.8</v>
      </c>
      <c r="J3153" s="86"/>
      <c r="K3153" s="86"/>
      <c r="L3153" s="85"/>
      <c r="M3153" s="85"/>
      <c r="N3153" s="85"/>
      <c r="O3153" s="85"/>
      <c r="P3153" s="85"/>
      <c r="Q3153" s="32">
        <f t="shared" si="49"/>
        <v>1088.8</v>
      </c>
    </row>
    <row r="3154" spans="1:17" x14ac:dyDescent="0.25">
      <c r="A3154" s="83" t="s">
        <v>10822</v>
      </c>
      <c r="B3154" s="84" t="s">
        <v>18528</v>
      </c>
      <c r="C3154" s="7">
        <v>4116</v>
      </c>
      <c r="D3154" s="7">
        <v>64</v>
      </c>
      <c r="E3154" s="1">
        <v>113648.31</v>
      </c>
      <c r="F3154" s="1">
        <v>416.79</v>
      </c>
      <c r="G3154" s="1">
        <v>586.72</v>
      </c>
      <c r="H3154" s="1">
        <v>981.44</v>
      </c>
      <c r="I3154" s="6">
        <v>1984.95</v>
      </c>
      <c r="J3154" s="86"/>
      <c r="K3154" s="86"/>
      <c r="L3154" s="85"/>
      <c r="M3154" s="85"/>
      <c r="N3154" s="85"/>
      <c r="O3154" s="85"/>
      <c r="P3154" s="85"/>
      <c r="Q3154" s="32">
        <f t="shared" si="49"/>
        <v>1984.95</v>
      </c>
    </row>
    <row r="3155" spans="1:17" x14ac:dyDescent="0.25">
      <c r="A3155" s="83" t="s">
        <v>10823</v>
      </c>
      <c r="B3155" s="84" t="s">
        <v>18529</v>
      </c>
      <c r="C3155" s="7">
        <v>10801</v>
      </c>
      <c r="D3155" s="7">
        <v>136</v>
      </c>
      <c r="E3155" s="1">
        <v>81720.53</v>
      </c>
      <c r="F3155" s="1">
        <v>1093.72</v>
      </c>
      <c r="G3155" s="1">
        <v>1246.78</v>
      </c>
      <c r="H3155" s="1">
        <v>705.72</v>
      </c>
      <c r="I3155" s="6">
        <v>3046.22</v>
      </c>
      <c r="J3155" s="86"/>
      <c r="K3155" s="86"/>
      <c r="L3155" s="85"/>
      <c r="M3155" s="85"/>
      <c r="N3155" s="85"/>
      <c r="O3155" s="85"/>
      <c r="P3155" s="85"/>
      <c r="Q3155" s="32">
        <f t="shared" si="49"/>
        <v>3046.22</v>
      </c>
    </row>
    <row r="3156" spans="1:17" x14ac:dyDescent="0.25">
      <c r="A3156" s="83" t="s">
        <v>10824</v>
      </c>
      <c r="B3156" s="84" t="s">
        <v>18530</v>
      </c>
      <c r="C3156" s="7">
        <v>11742</v>
      </c>
      <c r="D3156" s="7">
        <v>284</v>
      </c>
      <c r="E3156" s="1">
        <v>2200507.4900000002</v>
      </c>
      <c r="F3156" s="1">
        <v>1189</v>
      </c>
      <c r="G3156" s="1">
        <v>2603.56</v>
      </c>
      <c r="H3156" s="1">
        <v>19003.07</v>
      </c>
      <c r="I3156" s="6">
        <v>22795.63</v>
      </c>
      <c r="J3156" s="86"/>
      <c r="K3156" s="86"/>
      <c r="L3156" s="85"/>
      <c r="M3156" s="85"/>
      <c r="N3156" s="85"/>
      <c r="O3156" s="85"/>
      <c r="P3156" s="85"/>
      <c r="Q3156" s="32">
        <f t="shared" si="49"/>
        <v>22795.63</v>
      </c>
    </row>
    <row r="3157" spans="1:17" x14ac:dyDescent="0.25">
      <c r="A3157" s="83" t="s">
        <v>10825</v>
      </c>
      <c r="B3157" s="84" t="s">
        <v>18531</v>
      </c>
      <c r="C3157" s="7">
        <v>3457</v>
      </c>
      <c r="D3157" s="7">
        <v>24</v>
      </c>
      <c r="E3157" s="1">
        <v>5889.55</v>
      </c>
      <c r="F3157" s="1">
        <v>350.06</v>
      </c>
      <c r="G3157" s="1">
        <v>220.02</v>
      </c>
      <c r="H3157" s="1">
        <v>50.86</v>
      </c>
      <c r="I3157" s="6">
        <v>620.94000000000005</v>
      </c>
      <c r="J3157" s="86"/>
      <c r="K3157" s="86"/>
      <c r="L3157" s="85"/>
      <c r="M3157" s="85"/>
      <c r="N3157" s="85"/>
      <c r="O3157" s="85"/>
      <c r="P3157" s="85"/>
      <c r="Q3157" s="32">
        <f t="shared" si="49"/>
        <v>620.94000000000005</v>
      </c>
    </row>
    <row r="3158" spans="1:17" x14ac:dyDescent="0.25">
      <c r="A3158" s="83" t="s">
        <v>10826</v>
      </c>
      <c r="B3158" s="84" t="s">
        <v>18532</v>
      </c>
      <c r="C3158" s="7">
        <v>1162</v>
      </c>
      <c r="D3158" s="7">
        <v>14</v>
      </c>
      <c r="E3158" s="1">
        <v>2121.15</v>
      </c>
      <c r="F3158" s="1">
        <v>117.66</v>
      </c>
      <c r="G3158" s="1">
        <v>128.34</v>
      </c>
      <c r="H3158" s="1">
        <v>18.32</v>
      </c>
      <c r="I3158" s="6">
        <v>264.32</v>
      </c>
      <c r="J3158" s="86"/>
      <c r="K3158" s="86"/>
      <c r="L3158" s="85"/>
      <c r="M3158" s="85"/>
      <c r="N3158" s="85"/>
      <c r="O3158" s="85"/>
      <c r="P3158" s="85"/>
      <c r="Q3158" s="32">
        <f t="shared" si="49"/>
        <v>264.32</v>
      </c>
    </row>
    <row r="3159" spans="1:17" x14ac:dyDescent="0.25">
      <c r="A3159" s="83" t="s">
        <v>10827</v>
      </c>
      <c r="B3159" s="84" t="s">
        <v>18533</v>
      </c>
      <c r="C3159" s="7">
        <v>3092</v>
      </c>
      <c r="D3159" s="7">
        <v>32</v>
      </c>
      <c r="E3159" s="1">
        <v>75610.92</v>
      </c>
      <c r="F3159" s="1">
        <v>313.10000000000002</v>
      </c>
      <c r="G3159" s="1">
        <v>293.36</v>
      </c>
      <c r="H3159" s="1">
        <v>652.96</v>
      </c>
      <c r="I3159" s="6">
        <v>1259.42</v>
      </c>
      <c r="J3159" s="86"/>
      <c r="K3159" s="86"/>
      <c r="L3159" s="85"/>
      <c r="M3159" s="85"/>
      <c r="N3159" s="85"/>
      <c r="O3159" s="85"/>
      <c r="P3159" s="85"/>
      <c r="Q3159" s="32">
        <f t="shared" si="49"/>
        <v>1259.42</v>
      </c>
    </row>
    <row r="3160" spans="1:17" x14ac:dyDescent="0.25">
      <c r="A3160" s="83" t="s">
        <v>10828</v>
      </c>
      <c r="B3160" s="84" t="s">
        <v>18534</v>
      </c>
      <c r="C3160" s="7">
        <v>278</v>
      </c>
      <c r="D3160" s="7">
        <v>5</v>
      </c>
      <c r="E3160" s="1">
        <v>9989.7099999999991</v>
      </c>
      <c r="F3160" s="1">
        <v>28.15</v>
      </c>
      <c r="G3160" s="1">
        <v>45.84</v>
      </c>
      <c r="H3160" s="1">
        <v>86.27</v>
      </c>
      <c r="I3160" s="6">
        <v>160.26</v>
      </c>
      <c r="J3160" s="86"/>
      <c r="K3160" s="86"/>
      <c r="L3160" s="85"/>
      <c r="M3160" s="85"/>
      <c r="N3160" s="85"/>
      <c r="O3160" s="85"/>
      <c r="P3160" s="85"/>
      <c r="Q3160" s="32">
        <f t="shared" si="49"/>
        <v>160.26</v>
      </c>
    </row>
    <row r="3161" spans="1:17" x14ac:dyDescent="0.25">
      <c r="A3161" s="83" t="s">
        <v>10829</v>
      </c>
      <c r="B3161" s="84" t="s">
        <v>18535</v>
      </c>
      <c r="C3161" s="7">
        <v>15355</v>
      </c>
      <c r="D3161" s="7">
        <v>126</v>
      </c>
      <c r="E3161" s="1">
        <v>87839.08</v>
      </c>
      <c r="F3161" s="1">
        <v>1554.86</v>
      </c>
      <c r="G3161" s="1">
        <v>1155.0999999999999</v>
      </c>
      <c r="H3161" s="1">
        <v>758.56</v>
      </c>
      <c r="I3161" s="6">
        <v>3468.52</v>
      </c>
      <c r="J3161" s="86"/>
      <c r="K3161" s="86"/>
      <c r="L3161" s="85"/>
      <c r="M3161" s="85"/>
      <c r="N3161" s="85"/>
      <c r="O3161" s="85"/>
      <c r="P3161" s="85"/>
      <c r="Q3161" s="32">
        <f t="shared" si="49"/>
        <v>3468.52</v>
      </c>
    </row>
    <row r="3162" spans="1:17" x14ac:dyDescent="0.25">
      <c r="A3162" s="83" t="s">
        <v>10830</v>
      </c>
      <c r="B3162" s="84" t="s">
        <v>18536</v>
      </c>
      <c r="C3162" s="7">
        <v>7939</v>
      </c>
      <c r="D3162" s="7">
        <v>62</v>
      </c>
      <c r="E3162" s="1">
        <v>15892.87</v>
      </c>
      <c r="F3162" s="1">
        <v>803.91</v>
      </c>
      <c r="G3162" s="1">
        <v>568.38</v>
      </c>
      <c r="H3162" s="1">
        <v>137.25</v>
      </c>
      <c r="I3162" s="6">
        <v>1509.54</v>
      </c>
      <c r="J3162" s="86"/>
      <c r="K3162" s="86"/>
      <c r="L3162" s="85"/>
      <c r="M3162" s="85"/>
      <c r="N3162" s="85"/>
      <c r="O3162" s="85"/>
      <c r="P3162" s="85"/>
      <c r="Q3162" s="32">
        <f t="shared" si="49"/>
        <v>1509.54</v>
      </c>
    </row>
    <row r="3163" spans="1:17" x14ac:dyDescent="0.25">
      <c r="A3163" s="83" t="s">
        <v>10831</v>
      </c>
      <c r="B3163" s="84" t="s">
        <v>18537</v>
      </c>
      <c r="C3163" s="7">
        <v>1697</v>
      </c>
      <c r="D3163" s="7">
        <v>20</v>
      </c>
      <c r="E3163" s="1">
        <v>4228.54</v>
      </c>
      <c r="F3163" s="1">
        <v>171.84</v>
      </c>
      <c r="G3163" s="1">
        <v>183.35</v>
      </c>
      <c r="H3163" s="1">
        <v>36.520000000000003</v>
      </c>
      <c r="I3163" s="6">
        <v>391.71</v>
      </c>
      <c r="J3163" s="86"/>
      <c r="K3163" s="86"/>
      <c r="L3163" s="85"/>
      <c r="M3163" s="85"/>
      <c r="N3163" s="85"/>
      <c r="O3163" s="85"/>
      <c r="P3163" s="85"/>
      <c r="Q3163" s="32">
        <f t="shared" si="49"/>
        <v>391.71</v>
      </c>
    </row>
    <row r="3164" spans="1:17" x14ac:dyDescent="0.25">
      <c r="A3164" s="83" t="s">
        <v>10832</v>
      </c>
      <c r="B3164" s="84" t="s">
        <v>18538</v>
      </c>
      <c r="C3164" s="7">
        <v>3761</v>
      </c>
      <c r="D3164" s="7">
        <v>42</v>
      </c>
      <c r="E3164" s="1">
        <v>11411.7</v>
      </c>
      <c r="F3164" s="1">
        <v>380.84</v>
      </c>
      <c r="G3164" s="1">
        <v>385.03</v>
      </c>
      <c r="H3164" s="1">
        <v>98.55</v>
      </c>
      <c r="I3164" s="6">
        <v>864.42</v>
      </c>
      <c r="J3164" s="86"/>
      <c r="K3164" s="86"/>
      <c r="L3164" s="85"/>
      <c r="M3164" s="85"/>
      <c r="N3164" s="85"/>
      <c r="O3164" s="85"/>
      <c r="P3164" s="85"/>
      <c r="Q3164" s="32">
        <f t="shared" si="49"/>
        <v>864.42</v>
      </c>
    </row>
    <row r="3165" spans="1:17" x14ac:dyDescent="0.25">
      <c r="A3165" s="83" t="s">
        <v>10833</v>
      </c>
      <c r="B3165" s="84" t="s">
        <v>18539</v>
      </c>
      <c r="C3165" s="7">
        <v>9411</v>
      </c>
      <c r="D3165" s="7">
        <v>114</v>
      </c>
      <c r="E3165" s="1">
        <v>31680.86</v>
      </c>
      <c r="F3165" s="1">
        <v>952.97</v>
      </c>
      <c r="G3165" s="1">
        <v>1045.0899999999999</v>
      </c>
      <c r="H3165" s="1">
        <v>273.58999999999997</v>
      </c>
      <c r="I3165" s="6">
        <v>2271.65</v>
      </c>
      <c r="J3165" s="86"/>
      <c r="K3165" s="86"/>
      <c r="L3165" s="85"/>
      <c r="M3165" s="85"/>
      <c r="N3165" s="85"/>
      <c r="O3165" s="85"/>
      <c r="P3165" s="85"/>
      <c r="Q3165" s="32">
        <f t="shared" si="49"/>
        <v>2271.65</v>
      </c>
    </row>
    <row r="3166" spans="1:17" x14ac:dyDescent="0.25">
      <c r="A3166" s="83" t="s">
        <v>10834</v>
      </c>
      <c r="B3166" s="84" t="s">
        <v>18540</v>
      </c>
      <c r="C3166" s="7">
        <v>403</v>
      </c>
      <c r="D3166" s="7">
        <v>5</v>
      </c>
      <c r="E3166" s="1">
        <v>1185.32</v>
      </c>
      <c r="F3166" s="1">
        <v>40.81</v>
      </c>
      <c r="G3166" s="1">
        <v>45.84</v>
      </c>
      <c r="H3166" s="1">
        <v>10.24</v>
      </c>
      <c r="I3166" s="6">
        <v>96.89</v>
      </c>
      <c r="J3166" s="86"/>
      <c r="K3166" s="86"/>
      <c r="L3166" s="85"/>
      <c r="M3166" s="85"/>
      <c r="N3166" s="85"/>
      <c r="O3166" s="85"/>
      <c r="P3166" s="85"/>
      <c r="Q3166" s="32">
        <f t="shared" si="49"/>
        <v>96.89</v>
      </c>
    </row>
    <row r="3167" spans="1:17" x14ac:dyDescent="0.25">
      <c r="A3167" s="83" t="s">
        <v>10835</v>
      </c>
      <c r="B3167" s="84" t="s">
        <v>18541</v>
      </c>
      <c r="C3167" s="7">
        <v>614</v>
      </c>
      <c r="D3167" s="7">
        <v>12</v>
      </c>
      <c r="E3167" s="1">
        <v>36286.559999999998</v>
      </c>
      <c r="F3167" s="1">
        <v>62.18</v>
      </c>
      <c r="G3167" s="1">
        <v>110.01</v>
      </c>
      <c r="H3167" s="1">
        <v>313.36</v>
      </c>
      <c r="I3167" s="6">
        <v>485.55</v>
      </c>
      <c r="J3167" s="86"/>
      <c r="K3167" s="86"/>
      <c r="L3167" s="85"/>
      <c r="M3167" s="85"/>
      <c r="N3167" s="85"/>
      <c r="O3167" s="85"/>
      <c r="P3167" s="85"/>
      <c r="Q3167" s="32">
        <f t="shared" si="49"/>
        <v>485.55</v>
      </c>
    </row>
    <row r="3168" spans="1:17" x14ac:dyDescent="0.25">
      <c r="A3168" s="83" t="s">
        <v>10836</v>
      </c>
      <c r="B3168" s="84" t="s">
        <v>18542</v>
      </c>
      <c r="C3168" s="7">
        <v>475</v>
      </c>
      <c r="D3168" s="7">
        <v>3</v>
      </c>
      <c r="E3168" s="1">
        <v>684.25</v>
      </c>
      <c r="F3168" s="1">
        <v>48.1</v>
      </c>
      <c r="G3168" s="1">
        <v>27.5</v>
      </c>
      <c r="H3168" s="1">
        <v>5.91</v>
      </c>
      <c r="I3168" s="6">
        <v>81.510000000000005</v>
      </c>
      <c r="J3168" s="86"/>
      <c r="K3168" s="86"/>
      <c r="L3168" s="85"/>
      <c r="M3168" s="85"/>
      <c r="N3168" s="85"/>
      <c r="O3168" s="85"/>
      <c r="P3168" s="85"/>
      <c r="Q3168" s="32">
        <f t="shared" si="49"/>
        <v>81.510000000000005</v>
      </c>
    </row>
    <row r="3169" spans="1:17" x14ac:dyDescent="0.25">
      <c r="A3169" s="83" t="s">
        <v>10837</v>
      </c>
      <c r="B3169" s="84" t="s">
        <v>18543</v>
      </c>
      <c r="C3169" s="7">
        <v>1043</v>
      </c>
      <c r="D3169" s="7">
        <v>18</v>
      </c>
      <c r="E3169" s="1">
        <v>5686.78</v>
      </c>
      <c r="F3169" s="1">
        <v>105.62</v>
      </c>
      <c r="G3169" s="1">
        <v>165.02</v>
      </c>
      <c r="H3169" s="1">
        <v>49.11</v>
      </c>
      <c r="I3169" s="6">
        <v>319.75</v>
      </c>
      <c r="J3169" s="86"/>
      <c r="K3169" s="86"/>
      <c r="L3169" s="85"/>
      <c r="M3169" s="85"/>
      <c r="N3169" s="85"/>
      <c r="O3169" s="85"/>
      <c r="P3169" s="85"/>
      <c r="Q3169" s="32">
        <f t="shared" si="49"/>
        <v>319.75</v>
      </c>
    </row>
    <row r="3170" spans="1:17" x14ac:dyDescent="0.25">
      <c r="A3170" s="83" t="s">
        <v>10838</v>
      </c>
      <c r="B3170" s="84" t="s">
        <v>18544</v>
      </c>
      <c r="C3170" s="7">
        <v>2022</v>
      </c>
      <c r="D3170" s="7">
        <v>16</v>
      </c>
      <c r="E3170" s="1">
        <v>5693.13</v>
      </c>
      <c r="F3170" s="1">
        <v>204.75</v>
      </c>
      <c r="G3170" s="1">
        <v>146.68</v>
      </c>
      <c r="H3170" s="1">
        <v>49.17</v>
      </c>
      <c r="I3170" s="6">
        <v>400.6</v>
      </c>
      <c r="J3170" s="86"/>
      <c r="K3170" s="86"/>
      <c r="L3170" s="85"/>
      <c r="M3170" s="85"/>
      <c r="N3170" s="85"/>
      <c r="O3170" s="85"/>
      <c r="P3170" s="85"/>
      <c r="Q3170" s="32">
        <f t="shared" si="49"/>
        <v>400.6</v>
      </c>
    </row>
    <row r="3171" spans="1:17" x14ac:dyDescent="0.25">
      <c r="A3171" s="83" t="s">
        <v>10839</v>
      </c>
      <c r="B3171" s="84" t="s">
        <v>18545</v>
      </c>
      <c r="C3171" s="7">
        <v>7862</v>
      </c>
      <c r="D3171" s="7">
        <v>59</v>
      </c>
      <c r="E3171" s="1">
        <v>14506.88</v>
      </c>
      <c r="F3171" s="1">
        <v>796.11</v>
      </c>
      <c r="G3171" s="1">
        <v>540.88</v>
      </c>
      <c r="H3171" s="1">
        <v>125.28</v>
      </c>
      <c r="I3171" s="6">
        <v>1462.27</v>
      </c>
      <c r="J3171" s="86"/>
      <c r="K3171" s="86"/>
      <c r="L3171" s="85"/>
      <c r="M3171" s="85"/>
      <c r="N3171" s="85"/>
      <c r="O3171" s="85"/>
      <c r="P3171" s="85"/>
      <c r="Q3171" s="32">
        <f t="shared" si="49"/>
        <v>1462.27</v>
      </c>
    </row>
    <row r="3172" spans="1:17" x14ac:dyDescent="0.25">
      <c r="A3172" s="83" t="s">
        <v>10840</v>
      </c>
      <c r="B3172" s="84" t="s">
        <v>18546</v>
      </c>
      <c r="C3172" s="7">
        <v>231</v>
      </c>
      <c r="D3172" s="7">
        <v>1</v>
      </c>
      <c r="E3172" s="1">
        <v>248.82</v>
      </c>
      <c r="F3172" s="1">
        <v>23.39</v>
      </c>
      <c r="G3172" s="1">
        <v>9.17</v>
      </c>
      <c r="H3172" s="1">
        <v>2.15</v>
      </c>
      <c r="I3172" s="6">
        <v>34.71</v>
      </c>
      <c r="J3172" s="86"/>
      <c r="K3172" s="86"/>
      <c r="L3172" s="85"/>
      <c r="M3172" s="85"/>
      <c r="N3172" s="85"/>
      <c r="O3172" s="85"/>
      <c r="P3172" s="85"/>
      <c r="Q3172" s="32">
        <f t="shared" si="49"/>
        <v>34.71</v>
      </c>
    </row>
    <row r="3173" spans="1:17" x14ac:dyDescent="0.25">
      <c r="A3173" s="83" t="s">
        <v>10841</v>
      </c>
      <c r="B3173" s="84" t="s">
        <v>18547</v>
      </c>
      <c r="C3173" s="7">
        <v>12750</v>
      </c>
      <c r="D3173" s="7">
        <v>112</v>
      </c>
      <c r="E3173" s="1">
        <v>30688.63</v>
      </c>
      <c r="F3173" s="1">
        <v>1291.07</v>
      </c>
      <c r="G3173" s="1">
        <v>1026.75</v>
      </c>
      <c r="H3173" s="1">
        <v>265.02</v>
      </c>
      <c r="I3173" s="6">
        <v>2582.84</v>
      </c>
      <c r="J3173" s="86"/>
      <c r="K3173" s="86"/>
      <c r="L3173" s="85"/>
      <c r="M3173" s="85"/>
      <c r="N3173" s="85"/>
      <c r="O3173" s="85"/>
      <c r="P3173" s="85"/>
      <c r="Q3173" s="32">
        <f t="shared" si="49"/>
        <v>2582.84</v>
      </c>
    </row>
    <row r="3174" spans="1:17" x14ac:dyDescent="0.25">
      <c r="A3174" s="83" t="s">
        <v>10842</v>
      </c>
      <c r="B3174" s="84" t="s">
        <v>18548</v>
      </c>
      <c r="C3174" s="7">
        <v>2885</v>
      </c>
      <c r="D3174" s="7">
        <v>25</v>
      </c>
      <c r="E3174" s="1">
        <v>7965.32</v>
      </c>
      <c r="F3174" s="1">
        <v>292.14</v>
      </c>
      <c r="G3174" s="1">
        <v>229.18</v>
      </c>
      <c r="H3174" s="1">
        <v>68.78</v>
      </c>
      <c r="I3174" s="6">
        <v>590.1</v>
      </c>
      <c r="J3174" s="86"/>
      <c r="K3174" s="86"/>
      <c r="L3174" s="85"/>
      <c r="M3174" s="85"/>
      <c r="N3174" s="85"/>
      <c r="O3174" s="85"/>
      <c r="P3174" s="85"/>
      <c r="Q3174" s="32">
        <f t="shared" si="49"/>
        <v>590.1</v>
      </c>
    </row>
    <row r="3175" spans="1:17" x14ac:dyDescent="0.25">
      <c r="A3175" s="83" t="s">
        <v>10843</v>
      </c>
      <c r="B3175" s="84" t="s">
        <v>18549</v>
      </c>
      <c r="C3175" s="7">
        <v>3366</v>
      </c>
      <c r="D3175" s="7">
        <v>30</v>
      </c>
      <c r="E3175" s="1">
        <v>8446.74</v>
      </c>
      <c r="F3175" s="1">
        <v>340.84</v>
      </c>
      <c r="G3175" s="1">
        <v>275.02</v>
      </c>
      <c r="H3175" s="1">
        <v>72.94</v>
      </c>
      <c r="I3175" s="6">
        <v>688.8</v>
      </c>
      <c r="J3175" s="86"/>
      <c r="K3175" s="86"/>
      <c r="L3175" s="85"/>
      <c r="M3175" s="85"/>
      <c r="N3175" s="85"/>
      <c r="O3175" s="85"/>
      <c r="P3175" s="85"/>
      <c r="Q3175" s="32">
        <f t="shared" si="49"/>
        <v>688.8</v>
      </c>
    </row>
    <row r="3176" spans="1:17" x14ac:dyDescent="0.25">
      <c r="A3176" s="83" t="s">
        <v>10844</v>
      </c>
      <c r="B3176" s="84" t="s">
        <v>18550</v>
      </c>
      <c r="C3176" s="7">
        <v>387</v>
      </c>
      <c r="D3176" s="7">
        <v>6</v>
      </c>
      <c r="E3176" s="1">
        <v>1057.43</v>
      </c>
      <c r="F3176" s="1">
        <v>39.18</v>
      </c>
      <c r="G3176" s="1">
        <v>55.01</v>
      </c>
      <c r="H3176" s="1">
        <v>9.1300000000000008</v>
      </c>
      <c r="I3176" s="6">
        <v>103.32</v>
      </c>
      <c r="J3176" s="86"/>
      <c r="K3176" s="86"/>
      <c r="L3176" s="85"/>
      <c r="M3176" s="85"/>
      <c r="N3176" s="85"/>
      <c r="O3176" s="85"/>
      <c r="P3176" s="85"/>
      <c r="Q3176" s="32">
        <f t="shared" si="49"/>
        <v>103.32</v>
      </c>
    </row>
    <row r="3177" spans="1:17" x14ac:dyDescent="0.25">
      <c r="A3177" s="83" t="s">
        <v>10845</v>
      </c>
      <c r="B3177" s="84" t="s">
        <v>18551</v>
      </c>
      <c r="C3177" s="7">
        <v>2825</v>
      </c>
      <c r="D3177" s="7">
        <v>38</v>
      </c>
      <c r="E3177" s="1">
        <v>16013.56</v>
      </c>
      <c r="F3177" s="1">
        <v>286.06</v>
      </c>
      <c r="G3177" s="1">
        <v>348.36</v>
      </c>
      <c r="H3177" s="1">
        <v>138.29</v>
      </c>
      <c r="I3177" s="6">
        <v>772.71</v>
      </c>
      <c r="J3177" s="86"/>
      <c r="K3177" s="86"/>
      <c r="L3177" s="85"/>
      <c r="M3177" s="85"/>
      <c r="N3177" s="85"/>
      <c r="O3177" s="85"/>
      <c r="P3177" s="85"/>
      <c r="Q3177" s="32">
        <f t="shared" si="49"/>
        <v>772.71</v>
      </c>
    </row>
    <row r="3178" spans="1:17" x14ac:dyDescent="0.25">
      <c r="A3178" s="83" t="s">
        <v>10846</v>
      </c>
      <c r="B3178" s="84" t="s">
        <v>18552</v>
      </c>
      <c r="C3178" s="7">
        <v>2211</v>
      </c>
      <c r="D3178" s="7">
        <v>25</v>
      </c>
      <c r="E3178" s="1">
        <v>5963.58</v>
      </c>
      <c r="F3178" s="1">
        <v>223.89</v>
      </c>
      <c r="G3178" s="1">
        <v>229.18</v>
      </c>
      <c r="H3178" s="1">
        <v>51.5</v>
      </c>
      <c r="I3178" s="6">
        <v>504.57</v>
      </c>
      <c r="J3178" s="86"/>
      <c r="K3178" s="86"/>
      <c r="L3178" s="85"/>
      <c r="M3178" s="85"/>
      <c r="N3178" s="85"/>
      <c r="O3178" s="85"/>
      <c r="P3178" s="85"/>
      <c r="Q3178" s="32">
        <f t="shared" si="49"/>
        <v>504.57</v>
      </c>
    </row>
    <row r="3179" spans="1:17" x14ac:dyDescent="0.25">
      <c r="A3179" s="83" t="s">
        <v>10847</v>
      </c>
      <c r="B3179" s="84" t="s">
        <v>18553</v>
      </c>
      <c r="C3179" s="7">
        <v>3054</v>
      </c>
      <c r="D3179" s="7">
        <v>22</v>
      </c>
      <c r="E3179" s="1">
        <v>6716.94</v>
      </c>
      <c r="F3179" s="1">
        <v>309.25</v>
      </c>
      <c r="G3179" s="1">
        <v>201.69</v>
      </c>
      <c r="H3179" s="1">
        <v>58.01</v>
      </c>
      <c r="I3179" s="6">
        <v>568.95000000000005</v>
      </c>
      <c r="J3179" s="86"/>
      <c r="K3179" s="86"/>
      <c r="L3179" s="85"/>
      <c r="M3179" s="85"/>
      <c r="N3179" s="85"/>
      <c r="O3179" s="85"/>
      <c r="P3179" s="85"/>
      <c r="Q3179" s="32">
        <f t="shared" si="49"/>
        <v>568.95000000000005</v>
      </c>
    </row>
    <row r="3180" spans="1:17" x14ac:dyDescent="0.25">
      <c r="A3180" s="83" t="s">
        <v>10848</v>
      </c>
      <c r="B3180" s="84" t="s">
        <v>18554</v>
      </c>
      <c r="C3180" s="7">
        <v>796</v>
      </c>
      <c r="D3180" s="7">
        <v>15</v>
      </c>
      <c r="E3180" s="1">
        <v>13047.5</v>
      </c>
      <c r="F3180" s="1">
        <v>80.599999999999994</v>
      </c>
      <c r="G3180" s="1">
        <v>137.51</v>
      </c>
      <c r="H3180" s="1">
        <v>112.67</v>
      </c>
      <c r="I3180" s="6">
        <v>330.78</v>
      </c>
      <c r="J3180" s="86"/>
      <c r="K3180" s="86"/>
      <c r="L3180" s="85"/>
      <c r="M3180" s="85"/>
      <c r="N3180" s="85"/>
      <c r="O3180" s="85"/>
      <c r="P3180" s="85"/>
      <c r="Q3180" s="32">
        <f t="shared" si="49"/>
        <v>330.78</v>
      </c>
    </row>
    <row r="3181" spans="1:17" x14ac:dyDescent="0.25">
      <c r="A3181" s="83" t="s">
        <v>10849</v>
      </c>
      <c r="B3181" s="84" t="s">
        <v>18555</v>
      </c>
      <c r="C3181" s="7">
        <v>1253</v>
      </c>
      <c r="D3181" s="7">
        <v>3</v>
      </c>
      <c r="E3181" s="1">
        <v>435.43</v>
      </c>
      <c r="F3181" s="1">
        <v>126.88</v>
      </c>
      <c r="G3181" s="1">
        <v>27.5</v>
      </c>
      <c r="H3181" s="1">
        <v>3.76</v>
      </c>
      <c r="I3181" s="6">
        <v>158.13999999999999</v>
      </c>
      <c r="J3181" s="86"/>
      <c r="K3181" s="86"/>
      <c r="L3181" s="85"/>
      <c r="M3181" s="85"/>
      <c r="N3181" s="85"/>
      <c r="O3181" s="85"/>
      <c r="P3181" s="85"/>
      <c r="Q3181" s="32">
        <f t="shared" si="49"/>
        <v>158.13999999999999</v>
      </c>
    </row>
    <row r="3182" spans="1:17" x14ac:dyDescent="0.25">
      <c r="A3182" s="83" t="s">
        <v>10850</v>
      </c>
      <c r="B3182" s="84" t="s">
        <v>18556</v>
      </c>
      <c r="C3182" s="7">
        <v>258</v>
      </c>
      <c r="D3182" s="7">
        <v>8</v>
      </c>
      <c r="E3182" s="1">
        <v>3252.67</v>
      </c>
      <c r="F3182" s="1">
        <v>63.77</v>
      </c>
      <c r="G3182" s="1">
        <v>78.62</v>
      </c>
      <c r="H3182" s="1">
        <v>37.36</v>
      </c>
      <c r="I3182" s="6">
        <v>179.75</v>
      </c>
      <c r="J3182" s="86"/>
      <c r="K3182" s="86"/>
      <c r="L3182" s="85"/>
      <c r="M3182" s="85"/>
      <c r="N3182" s="85"/>
      <c r="O3182" s="85"/>
      <c r="P3182" s="85"/>
      <c r="Q3182" s="32">
        <f t="shared" si="49"/>
        <v>179.75</v>
      </c>
    </row>
    <row r="3183" spans="1:17" x14ac:dyDescent="0.25">
      <c r="A3183" s="83" t="s">
        <v>10851</v>
      </c>
      <c r="B3183" s="84" t="s">
        <v>18557</v>
      </c>
      <c r="C3183" s="7">
        <v>139</v>
      </c>
      <c r="D3183" s="7">
        <v>14</v>
      </c>
      <c r="E3183" s="1">
        <v>2245.81</v>
      </c>
      <c r="F3183" s="1">
        <v>34.35</v>
      </c>
      <c r="G3183" s="1">
        <v>137.59</v>
      </c>
      <c r="H3183" s="1">
        <v>25.79</v>
      </c>
      <c r="I3183" s="6">
        <v>197.73</v>
      </c>
      <c r="J3183" s="86"/>
      <c r="K3183" s="86"/>
      <c r="L3183" s="85"/>
      <c r="M3183" s="85"/>
      <c r="N3183" s="85"/>
      <c r="O3183" s="85"/>
      <c r="P3183" s="85"/>
      <c r="Q3183" s="32">
        <f t="shared" si="49"/>
        <v>197.73</v>
      </c>
    </row>
    <row r="3184" spans="1:17" x14ac:dyDescent="0.25">
      <c r="A3184" s="83" t="s">
        <v>10852</v>
      </c>
      <c r="B3184" s="84" t="s">
        <v>18558</v>
      </c>
      <c r="C3184" s="7">
        <v>180</v>
      </c>
      <c r="D3184" s="7">
        <v>4</v>
      </c>
      <c r="E3184" s="1">
        <v>1263.2</v>
      </c>
      <c r="F3184" s="1">
        <v>44.49</v>
      </c>
      <c r="G3184" s="1">
        <v>39.31</v>
      </c>
      <c r="H3184" s="1">
        <v>14.5</v>
      </c>
      <c r="I3184" s="6">
        <v>98.3</v>
      </c>
      <c r="J3184" s="86"/>
      <c r="K3184" s="86"/>
      <c r="L3184" s="85"/>
      <c r="M3184" s="85"/>
      <c r="N3184" s="85"/>
      <c r="O3184" s="85"/>
      <c r="P3184" s="85"/>
      <c r="Q3184" s="32">
        <f t="shared" si="49"/>
        <v>98.3</v>
      </c>
    </row>
    <row r="3185" spans="1:17" x14ac:dyDescent="0.25">
      <c r="A3185" s="83" t="s">
        <v>10853</v>
      </c>
      <c r="B3185" s="84" t="s">
        <v>18559</v>
      </c>
      <c r="C3185" s="7">
        <v>125</v>
      </c>
      <c r="D3185" s="7">
        <v>1</v>
      </c>
      <c r="E3185" s="1">
        <v>186.61</v>
      </c>
      <c r="F3185" s="1">
        <v>30.9</v>
      </c>
      <c r="G3185" s="1">
        <v>9.83</v>
      </c>
      <c r="H3185" s="1">
        <v>2.14</v>
      </c>
      <c r="I3185" s="6">
        <v>42.87</v>
      </c>
      <c r="J3185" s="86"/>
      <c r="K3185" s="86"/>
      <c r="L3185" s="85"/>
      <c r="M3185" s="85"/>
      <c r="N3185" s="85"/>
      <c r="O3185" s="85"/>
      <c r="P3185" s="85"/>
      <c r="Q3185" s="32">
        <f t="shared" si="49"/>
        <v>42.87</v>
      </c>
    </row>
    <row r="3186" spans="1:17" x14ac:dyDescent="0.25">
      <c r="A3186" s="83" t="s">
        <v>10854</v>
      </c>
      <c r="B3186" s="84" t="s">
        <v>18560</v>
      </c>
      <c r="C3186" s="7">
        <v>313</v>
      </c>
      <c r="D3186" s="7">
        <v>23</v>
      </c>
      <c r="E3186" s="1">
        <v>3503.64</v>
      </c>
      <c r="F3186" s="1">
        <v>77.36</v>
      </c>
      <c r="G3186" s="1">
        <v>226.05</v>
      </c>
      <c r="H3186" s="1">
        <v>40.24</v>
      </c>
      <c r="I3186" s="6">
        <v>343.65</v>
      </c>
      <c r="J3186" s="86"/>
      <c r="K3186" s="86"/>
      <c r="L3186" s="85"/>
      <c r="M3186" s="85"/>
      <c r="N3186" s="85"/>
      <c r="O3186" s="85"/>
      <c r="P3186" s="85"/>
      <c r="Q3186" s="32">
        <f t="shared" si="49"/>
        <v>343.65</v>
      </c>
    </row>
    <row r="3187" spans="1:17" x14ac:dyDescent="0.25">
      <c r="A3187" s="83" t="s">
        <v>10855</v>
      </c>
      <c r="B3187" s="84" t="s">
        <v>18561</v>
      </c>
      <c r="C3187" s="7">
        <v>1099</v>
      </c>
      <c r="D3187" s="7">
        <v>30</v>
      </c>
      <c r="E3187" s="1">
        <v>15059.86</v>
      </c>
      <c r="F3187" s="1">
        <v>271.62</v>
      </c>
      <c r="G3187" s="1">
        <v>294.85000000000002</v>
      </c>
      <c r="H3187" s="1">
        <v>172.96</v>
      </c>
      <c r="I3187" s="6">
        <v>739.43</v>
      </c>
      <c r="J3187" s="86"/>
      <c r="K3187" s="86"/>
      <c r="L3187" s="85"/>
      <c r="M3187" s="85"/>
      <c r="N3187" s="85"/>
      <c r="O3187" s="85"/>
      <c r="P3187" s="85"/>
      <c r="Q3187" s="32">
        <f t="shared" si="49"/>
        <v>739.43</v>
      </c>
    </row>
    <row r="3188" spans="1:17" x14ac:dyDescent="0.25">
      <c r="A3188" s="83" t="s">
        <v>10856</v>
      </c>
      <c r="B3188" s="84" t="s">
        <v>18562</v>
      </c>
      <c r="C3188" s="7">
        <v>163</v>
      </c>
      <c r="D3188" s="7">
        <v>10</v>
      </c>
      <c r="E3188" s="1">
        <v>8018.52</v>
      </c>
      <c r="F3188" s="1">
        <v>40.29</v>
      </c>
      <c r="G3188" s="1">
        <v>98.28</v>
      </c>
      <c r="H3188" s="1">
        <v>92.1</v>
      </c>
      <c r="I3188" s="6">
        <v>230.67</v>
      </c>
      <c r="J3188" s="86"/>
      <c r="K3188" s="86"/>
      <c r="L3188" s="85"/>
      <c r="M3188" s="85"/>
      <c r="N3188" s="85"/>
      <c r="O3188" s="85"/>
      <c r="P3188" s="85"/>
      <c r="Q3188" s="32">
        <f t="shared" si="49"/>
        <v>230.67</v>
      </c>
    </row>
    <row r="3189" spans="1:17" x14ac:dyDescent="0.25">
      <c r="A3189" s="83" t="s">
        <v>10857</v>
      </c>
      <c r="B3189" s="84" t="s">
        <v>18563</v>
      </c>
      <c r="C3189" s="7">
        <v>708</v>
      </c>
      <c r="D3189" s="7">
        <v>53</v>
      </c>
      <c r="E3189" s="1">
        <v>20425.57</v>
      </c>
      <c r="F3189" s="1">
        <v>174.98</v>
      </c>
      <c r="G3189" s="1">
        <v>520.9</v>
      </c>
      <c r="H3189" s="1">
        <v>234.59</v>
      </c>
      <c r="I3189" s="6">
        <v>930.47</v>
      </c>
      <c r="J3189" s="86"/>
      <c r="K3189" s="86"/>
      <c r="L3189" s="85"/>
      <c r="M3189" s="85"/>
      <c r="N3189" s="85"/>
      <c r="O3189" s="85"/>
      <c r="P3189" s="85"/>
      <c r="Q3189" s="32">
        <f t="shared" si="49"/>
        <v>930.47</v>
      </c>
    </row>
    <row r="3190" spans="1:17" x14ac:dyDescent="0.25">
      <c r="A3190" s="83" t="s">
        <v>10858</v>
      </c>
      <c r="B3190" s="84" t="s">
        <v>18564</v>
      </c>
      <c r="C3190" s="7">
        <v>120</v>
      </c>
      <c r="D3190" s="7">
        <v>8</v>
      </c>
      <c r="E3190" s="1">
        <v>3529.8</v>
      </c>
      <c r="F3190" s="1">
        <v>29.66</v>
      </c>
      <c r="G3190" s="1">
        <v>78.62</v>
      </c>
      <c r="H3190" s="1">
        <v>40.54</v>
      </c>
      <c r="I3190" s="6">
        <v>148.82</v>
      </c>
      <c r="J3190" s="86"/>
      <c r="K3190" s="86"/>
      <c r="L3190" s="85"/>
      <c r="M3190" s="85"/>
      <c r="N3190" s="85"/>
      <c r="O3190" s="85"/>
      <c r="P3190" s="85"/>
      <c r="Q3190" s="32">
        <f t="shared" si="49"/>
        <v>148.82</v>
      </c>
    </row>
    <row r="3191" spans="1:17" x14ac:dyDescent="0.25">
      <c r="A3191" s="83" t="s">
        <v>10859</v>
      </c>
      <c r="B3191" s="84" t="s">
        <v>18565</v>
      </c>
      <c r="C3191" s="7">
        <v>132</v>
      </c>
      <c r="D3191" s="7">
        <v>5</v>
      </c>
      <c r="E3191" s="1">
        <v>1302.6199999999999</v>
      </c>
      <c r="F3191" s="1">
        <v>32.619999999999997</v>
      </c>
      <c r="G3191" s="1">
        <v>49.14</v>
      </c>
      <c r="H3191" s="1">
        <v>14.96</v>
      </c>
      <c r="I3191" s="6">
        <v>96.72</v>
      </c>
      <c r="J3191" s="86"/>
      <c r="K3191" s="86"/>
      <c r="L3191" s="85"/>
      <c r="M3191" s="85"/>
      <c r="N3191" s="85"/>
      <c r="O3191" s="85"/>
      <c r="P3191" s="85"/>
      <c r="Q3191" s="32">
        <f t="shared" si="49"/>
        <v>96.72</v>
      </c>
    </row>
    <row r="3192" spans="1:17" x14ac:dyDescent="0.25">
      <c r="A3192" s="83" t="s">
        <v>10860</v>
      </c>
      <c r="B3192" s="84" t="s">
        <v>18566</v>
      </c>
      <c r="C3192" s="7">
        <v>290</v>
      </c>
      <c r="D3192" s="7">
        <v>7</v>
      </c>
      <c r="E3192" s="1">
        <v>3237.07</v>
      </c>
      <c r="F3192" s="1">
        <v>71.67</v>
      </c>
      <c r="G3192" s="1">
        <v>68.8</v>
      </c>
      <c r="H3192" s="1">
        <v>37.18</v>
      </c>
      <c r="I3192" s="6">
        <v>177.65</v>
      </c>
      <c r="J3192" s="86"/>
      <c r="K3192" s="86"/>
      <c r="L3192" s="85"/>
      <c r="M3192" s="85"/>
      <c r="N3192" s="85"/>
      <c r="O3192" s="85"/>
      <c r="P3192" s="85"/>
      <c r="Q3192" s="32">
        <f t="shared" si="49"/>
        <v>177.65</v>
      </c>
    </row>
    <row r="3193" spans="1:17" x14ac:dyDescent="0.25">
      <c r="A3193" s="83" t="s">
        <v>10861</v>
      </c>
      <c r="B3193" s="84" t="s">
        <v>18567</v>
      </c>
      <c r="C3193" s="7">
        <v>239</v>
      </c>
      <c r="D3193" s="7">
        <v>10</v>
      </c>
      <c r="E3193" s="1">
        <v>17011.900000000001</v>
      </c>
      <c r="F3193" s="1">
        <v>59.07</v>
      </c>
      <c r="G3193" s="1">
        <v>98.28</v>
      </c>
      <c r="H3193" s="1">
        <v>195.38</v>
      </c>
      <c r="I3193" s="6">
        <v>352.73</v>
      </c>
      <c r="J3193" s="86"/>
      <c r="K3193" s="86"/>
      <c r="L3193" s="85"/>
      <c r="M3193" s="85"/>
      <c r="N3193" s="85"/>
      <c r="O3193" s="85"/>
      <c r="P3193" s="85"/>
      <c r="Q3193" s="32">
        <f t="shared" si="49"/>
        <v>352.73</v>
      </c>
    </row>
    <row r="3194" spans="1:17" x14ac:dyDescent="0.25">
      <c r="A3194" s="83" t="s">
        <v>10862</v>
      </c>
      <c r="B3194" s="84" t="s">
        <v>18568</v>
      </c>
      <c r="C3194" s="7">
        <v>298</v>
      </c>
      <c r="D3194" s="7">
        <v>22</v>
      </c>
      <c r="E3194" s="1">
        <v>10807.16</v>
      </c>
      <c r="F3194" s="1">
        <v>73.650000000000006</v>
      </c>
      <c r="G3194" s="1">
        <v>216.22</v>
      </c>
      <c r="H3194" s="1">
        <v>124.12</v>
      </c>
      <c r="I3194" s="6">
        <v>413.99</v>
      </c>
      <c r="J3194" s="86"/>
      <c r="K3194" s="86"/>
      <c r="L3194" s="85"/>
      <c r="M3194" s="85"/>
      <c r="N3194" s="85"/>
      <c r="O3194" s="85"/>
      <c r="P3194" s="85"/>
      <c r="Q3194" s="32">
        <f t="shared" si="49"/>
        <v>413.99</v>
      </c>
    </row>
    <row r="3195" spans="1:17" x14ac:dyDescent="0.25">
      <c r="A3195" s="83" t="s">
        <v>10863</v>
      </c>
      <c r="B3195" s="84" t="s">
        <v>18569</v>
      </c>
      <c r="C3195" s="7">
        <v>623</v>
      </c>
      <c r="D3195" s="7">
        <v>39</v>
      </c>
      <c r="E3195" s="1">
        <v>21439.33</v>
      </c>
      <c r="F3195" s="1">
        <v>153.97999999999999</v>
      </c>
      <c r="G3195" s="1">
        <v>383.3</v>
      </c>
      <c r="H3195" s="1">
        <v>246.23</v>
      </c>
      <c r="I3195" s="6">
        <v>783.51</v>
      </c>
      <c r="J3195" s="86"/>
      <c r="K3195" s="86"/>
      <c r="L3195" s="85"/>
      <c r="M3195" s="85"/>
      <c r="N3195" s="85"/>
      <c r="O3195" s="85"/>
      <c r="P3195" s="85"/>
      <c r="Q3195" s="32">
        <f t="shared" si="49"/>
        <v>783.51</v>
      </c>
    </row>
    <row r="3196" spans="1:17" x14ac:dyDescent="0.25">
      <c r="A3196" s="83" t="s">
        <v>10864</v>
      </c>
      <c r="B3196" s="84" t="s">
        <v>18570</v>
      </c>
      <c r="C3196" s="7">
        <v>1177</v>
      </c>
      <c r="D3196" s="7">
        <v>35</v>
      </c>
      <c r="E3196" s="1">
        <v>44270.89</v>
      </c>
      <c r="F3196" s="1">
        <v>290.89999999999998</v>
      </c>
      <c r="G3196" s="1">
        <v>343.98</v>
      </c>
      <c r="H3196" s="1">
        <v>508.46</v>
      </c>
      <c r="I3196" s="6">
        <v>1143.3399999999999</v>
      </c>
      <c r="J3196" s="86"/>
      <c r="K3196" s="86"/>
      <c r="L3196" s="85"/>
      <c r="M3196" s="85"/>
      <c r="N3196" s="85"/>
      <c r="O3196" s="85"/>
      <c r="P3196" s="85"/>
      <c r="Q3196" s="32">
        <f t="shared" si="49"/>
        <v>1143.3399999999999</v>
      </c>
    </row>
    <row r="3197" spans="1:17" x14ac:dyDescent="0.25">
      <c r="A3197" s="83" t="s">
        <v>10865</v>
      </c>
      <c r="B3197" s="84" t="s">
        <v>18571</v>
      </c>
      <c r="C3197" s="7">
        <v>362</v>
      </c>
      <c r="D3197" s="7">
        <v>14</v>
      </c>
      <c r="E3197" s="1">
        <v>19569.560000000001</v>
      </c>
      <c r="F3197" s="1">
        <v>89.47</v>
      </c>
      <c r="G3197" s="1">
        <v>137.59</v>
      </c>
      <c r="H3197" s="1">
        <v>224.76</v>
      </c>
      <c r="I3197" s="6">
        <v>451.82</v>
      </c>
      <c r="J3197" s="86"/>
      <c r="K3197" s="86"/>
      <c r="L3197" s="85"/>
      <c r="M3197" s="85"/>
      <c r="N3197" s="85"/>
      <c r="O3197" s="85"/>
      <c r="P3197" s="85"/>
      <c r="Q3197" s="32">
        <f t="shared" si="49"/>
        <v>451.82</v>
      </c>
    </row>
    <row r="3198" spans="1:17" x14ac:dyDescent="0.25">
      <c r="A3198" s="83" t="s">
        <v>10866</v>
      </c>
      <c r="B3198" s="84" t="s">
        <v>18572</v>
      </c>
      <c r="C3198" s="7">
        <v>200</v>
      </c>
      <c r="D3198" s="7">
        <v>1</v>
      </c>
      <c r="E3198" s="1">
        <v>230.79</v>
      </c>
      <c r="F3198" s="1">
        <v>49.43</v>
      </c>
      <c r="G3198" s="1">
        <v>9.83</v>
      </c>
      <c r="H3198" s="1">
        <v>2.65</v>
      </c>
      <c r="I3198" s="6">
        <v>61.91</v>
      </c>
      <c r="J3198" s="86"/>
      <c r="K3198" s="86"/>
      <c r="L3198" s="85"/>
      <c r="M3198" s="85"/>
      <c r="N3198" s="85"/>
      <c r="O3198" s="85"/>
      <c r="P3198" s="85"/>
      <c r="Q3198" s="32">
        <f t="shared" si="49"/>
        <v>61.91</v>
      </c>
    </row>
    <row r="3199" spans="1:17" x14ac:dyDescent="0.25">
      <c r="A3199" s="83" t="s">
        <v>10867</v>
      </c>
      <c r="B3199" s="84" t="s">
        <v>18573</v>
      </c>
      <c r="C3199" s="7">
        <v>130</v>
      </c>
      <c r="D3199" s="7">
        <v>4</v>
      </c>
      <c r="E3199" s="1">
        <v>2471.9299999999998</v>
      </c>
      <c r="F3199" s="1">
        <v>32.130000000000003</v>
      </c>
      <c r="G3199" s="1">
        <v>39.31</v>
      </c>
      <c r="H3199" s="1">
        <v>28.39</v>
      </c>
      <c r="I3199" s="6">
        <v>99.83</v>
      </c>
      <c r="J3199" s="86"/>
      <c r="K3199" s="86"/>
      <c r="L3199" s="85"/>
      <c r="M3199" s="85"/>
      <c r="N3199" s="85"/>
      <c r="O3199" s="85"/>
      <c r="P3199" s="85"/>
      <c r="Q3199" s="32">
        <f t="shared" si="49"/>
        <v>99.83</v>
      </c>
    </row>
    <row r="3200" spans="1:17" x14ac:dyDescent="0.25">
      <c r="A3200" s="83" t="s">
        <v>10868</v>
      </c>
      <c r="B3200" s="84" t="s">
        <v>18574</v>
      </c>
      <c r="C3200" s="7">
        <v>2377</v>
      </c>
      <c r="D3200" s="7">
        <v>61</v>
      </c>
      <c r="E3200" s="1">
        <v>79267.789999999994</v>
      </c>
      <c r="F3200" s="1">
        <v>587.48</v>
      </c>
      <c r="G3200" s="1">
        <v>599.52</v>
      </c>
      <c r="H3200" s="1">
        <v>910.39</v>
      </c>
      <c r="I3200" s="6">
        <v>2097.39</v>
      </c>
      <c r="J3200" s="86"/>
      <c r="K3200" s="86"/>
      <c r="L3200" s="85"/>
      <c r="M3200" s="85"/>
      <c r="N3200" s="85"/>
      <c r="O3200" s="85"/>
      <c r="P3200" s="85"/>
      <c r="Q3200" s="32">
        <f t="shared" si="49"/>
        <v>2097.39</v>
      </c>
    </row>
    <row r="3201" spans="1:17" x14ac:dyDescent="0.25">
      <c r="A3201" s="83" t="s">
        <v>10869</v>
      </c>
      <c r="B3201" s="84" t="s">
        <v>18575</v>
      </c>
      <c r="C3201" s="7">
        <v>666</v>
      </c>
      <c r="D3201" s="7">
        <v>25</v>
      </c>
      <c r="E3201" s="1">
        <v>22234.02</v>
      </c>
      <c r="F3201" s="1">
        <v>164.6</v>
      </c>
      <c r="G3201" s="1">
        <v>245.7</v>
      </c>
      <c r="H3201" s="1">
        <v>255.36</v>
      </c>
      <c r="I3201" s="6">
        <v>665.66</v>
      </c>
      <c r="J3201" s="86"/>
      <c r="K3201" s="86"/>
      <c r="L3201" s="85"/>
      <c r="M3201" s="85"/>
      <c r="N3201" s="85"/>
      <c r="O3201" s="85"/>
      <c r="P3201" s="85"/>
      <c r="Q3201" s="32">
        <f t="shared" si="49"/>
        <v>665.66</v>
      </c>
    </row>
    <row r="3202" spans="1:17" x14ac:dyDescent="0.25">
      <c r="A3202" s="83" t="s">
        <v>10870</v>
      </c>
      <c r="B3202" s="84" t="s">
        <v>18576</v>
      </c>
      <c r="C3202" s="7">
        <v>457</v>
      </c>
      <c r="D3202" s="7">
        <v>18</v>
      </c>
      <c r="E3202" s="1">
        <v>14314.68</v>
      </c>
      <c r="F3202" s="1">
        <v>112.95</v>
      </c>
      <c r="G3202" s="1">
        <v>176.9</v>
      </c>
      <c r="H3202" s="1">
        <v>164.41</v>
      </c>
      <c r="I3202" s="6">
        <v>454.26</v>
      </c>
      <c r="J3202" s="86"/>
      <c r="K3202" s="86"/>
      <c r="L3202" s="85"/>
      <c r="M3202" s="85"/>
      <c r="N3202" s="85"/>
      <c r="O3202" s="85"/>
      <c r="P3202" s="85"/>
      <c r="Q3202" s="32">
        <f t="shared" si="49"/>
        <v>454.26</v>
      </c>
    </row>
    <row r="3203" spans="1:17" x14ac:dyDescent="0.25">
      <c r="A3203" s="83" t="s">
        <v>10871</v>
      </c>
      <c r="B3203" s="84" t="s">
        <v>18577</v>
      </c>
      <c r="C3203" s="7">
        <v>312</v>
      </c>
      <c r="D3203" s="7">
        <v>4</v>
      </c>
      <c r="E3203" s="1">
        <v>420.56</v>
      </c>
      <c r="F3203" s="1">
        <v>77.11</v>
      </c>
      <c r="G3203" s="1">
        <v>39.31</v>
      </c>
      <c r="H3203" s="1">
        <v>4.83</v>
      </c>
      <c r="I3203" s="6">
        <v>121.25</v>
      </c>
      <c r="J3203" s="86"/>
      <c r="K3203" s="86"/>
      <c r="L3203" s="85"/>
      <c r="M3203" s="85"/>
      <c r="N3203" s="85"/>
      <c r="O3203" s="85"/>
      <c r="P3203" s="85"/>
      <c r="Q3203" s="32">
        <f t="shared" si="49"/>
        <v>121.25</v>
      </c>
    </row>
    <row r="3204" spans="1:17" x14ac:dyDescent="0.25">
      <c r="A3204" s="83" t="s">
        <v>10872</v>
      </c>
      <c r="B3204" s="84" t="s">
        <v>18578</v>
      </c>
      <c r="C3204" s="7">
        <v>1420</v>
      </c>
      <c r="D3204" s="7">
        <v>85</v>
      </c>
      <c r="E3204" s="1">
        <v>54109.96</v>
      </c>
      <c r="F3204" s="1">
        <v>350.96</v>
      </c>
      <c r="G3204" s="1">
        <v>835.39</v>
      </c>
      <c r="H3204" s="1">
        <v>621.46</v>
      </c>
      <c r="I3204" s="6">
        <v>1807.81</v>
      </c>
      <c r="J3204" s="86"/>
      <c r="K3204" s="86"/>
      <c r="L3204" s="85"/>
      <c r="M3204" s="85"/>
      <c r="N3204" s="85"/>
      <c r="O3204" s="85"/>
      <c r="P3204" s="85"/>
      <c r="Q3204" s="32">
        <f t="shared" si="49"/>
        <v>1807.81</v>
      </c>
    </row>
    <row r="3205" spans="1:17" x14ac:dyDescent="0.25">
      <c r="A3205" s="83" t="s">
        <v>10873</v>
      </c>
      <c r="B3205" s="84" t="s">
        <v>18579</v>
      </c>
      <c r="C3205" s="7">
        <v>353</v>
      </c>
      <c r="D3205" s="7">
        <v>20</v>
      </c>
      <c r="E3205" s="1">
        <v>8646.5300000000007</v>
      </c>
      <c r="F3205" s="1">
        <v>87.25</v>
      </c>
      <c r="G3205" s="1">
        <v>196.56</v>
      </c>
      <c r="H3205" s="1">
        <v>99.3</v>
      </c>
      <c r="I3205" s="6">
        <v>383.11</v>
      </c>
      <c r="J3205" s="86"/>
      <c r="K3205" s="86"/>
      <c r="L3205" s="85"/>
      <c r="M3205" s="85"/>
      <c r="N3205" s="85"/>
      <c r="O3205" s="85"/>
      <c r="P3205" s="85"/>
      <c r="Q3205" s="32">
        <f t="shared" si="49"/>
        <v>383.11</v>
      </c>
    </row>
    <row r="3206" spans="1:17" x14ac:dyDescent="0.25">
      <c r="A3206" s="83" t="s">
        <v>10874</v>
      </c>
      <c r="B3206" s="84" t="s">
        <v>18580</v>
      </c>
      <c r="C3206" s="7">
        <v>386</v>
      </c>
      <c r="D3206" s="7">
        <v>5</v>
      </c>
      <c r="E3206" s="1">
        <v>991.96</v>
      </c>
      <c r="F3206" s="1">
        <v>95.4</v>
      </c>
      <c r="G3206" s="1">
        <v>49.14</v>
      </c>
      <c r="H3206" s="1">
        <v>11.39</v>
      </c>
      <c r="I3206" s="6">
        <v>155.93</v>
      </c>
      <c r="J3206" s="86"/>
      <c r="K3206" s="86"/>
      <c r="L3206" s="85"/>
      <c r="M3206" s="85"/>
      <c r="N3206" s="85"/>
      <c r="O3206" s="85"/>
      <c r="P3206" s="85"/>
      <c r="Q3206" s="32">
        <f t="shared" si="49"/>
        <v>155.93</v>
      </c>
    </row>
    <row r="3207" spans="1:17" x14ac:dyDescent="0.25">
      <c r="A3207" s="83" t="s">
        <v>10875</v>
      </c>
      <c r="B3207" s="84" t="s">
        <v>18581</v>
      </c>
      <c r="C3207" s="7">
        <v>135</v>
      </c>
      <c r="D3207" s="7">
        <v>3</v>
      </c>
      <c r="E3207" s="1">
        <v>3101.73</v>
      </c>
      <c r="F3207" s="1">
        <v>33.369999999999997</v>
      </c>
      <c r="G3207" s="1">
        <v>29.49</v>
      </c>
      <c r="H3207" s="1">
        <v>35.619999999999997</v>
      </c>
      <c r="I3207" s="6">
        <v>98.48</v>
      </c>
      <c r="J3207" s="86"/>
      <c r="K3207" s="86"/>
      <c r="L3207" s="85"/>
      <c r="M3207" s="85"/>
      <c r="N3207" s="85"/>
      <c r="O3207" s="85"/>
      <c r="P3207" s="85"/>
      <c r="Q3207" s="32">
        <f t="shared" si="49"/>
        <v>98.48</v>
      </c>
    </row>
    <row r="3208" spans="1:17" x14ac:dyDescent="0.25">
      <c r="A3208" s="83" t="s">
        <v>10876</v>
      </c>
      <c r="B3208" s="84" t="s">
        <v>18582</v>
      </c>
      <c r="C3208" s="7">
        <v>111</v>
      </c>
      <c r="D3208" s="7">
        <v>1</v>
      </c>
      <c r="E3208" s="1">
        <v>93.31</v>
      </c>
      <c r="F3208" s="1">
        <v>27.43</v>
      </c>
      <c r="G3208" s="1">
        <v>9.83</v>
      </c>
      <c r="H3208" s="1">
        <v>1.07</v>
      </c>
      <c r="I3208" s="6">
        <v>38.33</v>
      </c>
      <c r="J3208" s="86"/>
      <c r="K3208" s="86"/>
      <c r="L3208" s="85"/>
      <c r="M3208" s="85"/>
      <c r="N3208" s="85"/>
      <c r="O3208" s="85"/>
      <c r="P3208" s="85"/>
      <c r="Q3208" s="32">
        <f t="shared" si="49"/>
        <v>38.33</v>
      </c>
    </row>
    <row r="3209" spans="1:17" x14ac:dyDescent="0.25">
      <c r="A3209" s="83" t="s">
        <v>10877</v>
      </c>
      <c r="B3209" s="84" t="s">
        <v>18583</v>
      </c>
      <c r="C3209" s="7">
        <v>308</v>
      </c>
      <c r="D3209" s="7">
        <v>8</v>
      </c>
      <c r="E3209" s="1">
        <v>1664.53</v>
      </c>
      <c r="F3209" s="1">
        <v>76.12</v>
      </c>
      <c r="G3209" s="1">
        <v>78.62</v>
      </c>
      <c r="H3209" s="1">
        <v>19.12</v>
      </c>
      <c r="I3209" s="6">
        <v>173.86</v>
      </c>
      <c r="J3209" s="86"/>
      <c r="K3209" s="86"/>
      <c r="L3209" s="85"/>
      <c r="M3209" s="85"/>
      <c r="N3209" s="85"/>
      <c r="O3209" s="85"/>
      <c r="P3209" s="85"/>
      <c r="Q3209" s="32">
        <f t="shared" si="49"/>
        <v>173.86</v>
      </c>
    </row>
    <row r="3210" spans="1:17" x14ac:dyDescent="0.25">
      <c r="A3210" s="83" t="s">
        <v>10878</v>
      </c>
      <c r="B3210" s="84" t="s">
        <v>18584</v>
      </c>
      <c r="C3210" s="7">
        <v>95</v>
      </c>
      <c r="D3210" s="7">
        <v>3</v>
      </c>
      <c r="E3210" s="1">
        <v>2414.69</v>
      </c>
      <c r="F3210" s="1">
        <v>23.48</v>
      </c>
      <c r="G3210" s="1">
        <v>29.49</v>
      </c>
      <c r="H3210" s="1">
        <v>27.74</v>
      </c>
      <c r="I3210" s="6">
        <v>80.709999999999994</v>
      </c>
      <c r="J3210" s="86"/>
      <c r="K3210" s="86"/>
      <c r="L3210" s="85"/>
      <c r="M3210" s="85"/>
      <c r="N3210" s="85"/>
      <c r="O3210" s="85"/>
      <c r="P3210" s="85"/>
      <c r="Q3210" s="32">
        <f t="shared" si="49"/>
        <v>80.709999999999994</v>
      </c>
    </row>
    <row r="3211" spans="1:17" x14ac:dyDescent="0.25">
      <c r="A3211" s="83" t="s">
        <v>10879</v>
      </c>
      <c r="B3211" s="84" t="s">
        <v>18585</v>
      </c>
      <c r="C3211" s="7">
        <v>125</v>
      </c>
      <c r="D3211" s="7">
        <v>1</v>
      </c>
      <c r="E3211" s="1">
        <v>385.67</v>
      </c>
      <c r="F3211" s="1">
        <v>30.9</v>
      </c>
      <c r="G3211" s="1">
        <v>9.83</v>
      </c>
      <c r="H3211" s="1">
        <v>4.43</v>
      </c>
      <c r="I3211" s="6">
        <v>45.16</v>
      </c>
      <c r="J3211" s="86"/>
      <c r="K3211" s="86"/>
      <c r="L3211" s="85"/>
      <c r="M3211" s="85"/>
      <c r="N3211" s="85"/>
      <c r="O3211" s="85"/>
      <c r="P3211" s="85"/>
      <c r="Q3211" s="32">
        <f t="shared" si="49"/>
        <v>45.16</v>
      </c>
    </row>
    <row r="3212" spans="1:17" x14ac:dyDescent="0.25">
      <c r="A3212" s="83" t="s">
        <v>10880</v>
      </c>
      <c r="B3212" s="84" t="s">
        <v>18586</v>
      </c>
      <c r="C3212" s="7">
        <v>1017</v>
      </c>
      <c r="D3212" s="7">
        <v>29</v>
      </c>
      <c r="E3212" s="1">
        <v>10841.57</v>
      </c>
      <c r="F3212" s="1">
        <v>251.35</v>
      </c>
      <c r="G3212" s="1">
        <v>285.02</v>
      </c>
      <c r="H3212" s="1">
        <v>124.52</v>
      </c>
      <c r="I3212" s="6">
        <v>660.89</v>
      </c>
      <c r="J3212" s="86"/>
      <c r="K3212" s="86"/>
      <c r="L3212" s="85"/>
      <c r="M3212" s="85"/>
      <c r="N3212" s="85"/>
      <c r="O3212" s="85"/>
      <c r="P3212" s="85"/>
      <c r="Q3212" s="32">
        <f t="shared" si="49"/>
        <v>660.89</v>
      </c>
    </row>
    <row r="3213" spans="1:17" x14ac:dyDescent="0.25">
      <c r="A3213" s="83" t="s">
        <v>10881</v>
      </c>
      <c r="B3213" s="84" t="s">
        <v>18587</v>
      </c>
      <c r="C3213" s="7">
        <v>170</v>
      </c>
      <c r="D3213" s="7">
        <v>5</v>
      </c>
      <c r="E3213" s="1">
        <v>2068.8000000000002</v>
      </c>
      <c r="F3213" s="1">
        <v>42.02</v>
      </c>
      <c r="G3213" s="1">
        <v>49.14</v>
      </c>
      <c r="H3213" s="1">
        <v>23.76</v>
      </c>
      <c r="I3213" s="6">
        <v>114.92</v>
      </c>
      <c r="J3213" s="86"/>
      <c r="K3213" s="86"/>
      <c r="L3213" s="85"/>
      <c r="M3213" s="85"/>
      <c r="N3213" s="85"/>
      <c r="O3213" s="85"/>
      <c r="P3213" s="85"/>
      <c r="Q3213" s="32">
        <f t="shared" si="49"/>
        <v>114.92</v>
      </c>
    </row>
    <row r="3214" spans="1:17" x14ac:dyDescent="0.25">
      <c r="A3214" s="83" t="s">
        <v>10882</v>
      </c>
      <c r="B3214" s="84" t="s">
        <v>18588</v>
      </c>
      <c r="C3214" s="7">
        <v>157</v>
      </c>
      <c r="D3214" s="7">
        <v>9</v>
      </c>
      <c r="E3214" s="1">
        <v>2393.54</v>
      </c>
      <c r="F3214" s="1">
        <v>38.799999999999997</v>
      </c>
      <c r="G3214" s="1">
        <v>88.46</v>
      </c>
      <c r="H3214" s="1">
        <v>27.49</v>
      </c>
      <c r="I3214" s="6">
        <v>154.75</v>
      </c>
      <c r="J3214" s="86"/>
      <c r="K3214" s="86"/>
      <c r="L3214" s="85"/>
      <c r="M3214" s="85"/>
      <c r="N3214" s="85"/>
      <c r="O3214" s="85"/>
      <c r="P3214" s="85"/>
      <c r="Q3214" s="32">
        <f t="shared" ref="Q3214:Q3277" si="50">P3214+I3214</f>
        <v>154.75</v>
      </c>
    </row>
    <row r="3215" spans="1:17" x14ac:dyDescent="0.25">
      <c r="A3215" s="83" t="s">
        <v>10883</v>
      </c>
      <c r="B3215" s="84" t="s">
        <v>18589</v>
      </c>
      <c r="C3215" s="7">
        <v>138</v>
      </c>
      <c r="D3215" s="7">
        <v>2</v>
      </c>
      <c r="E3215" s="1">
        <v>713.45</v>
      </c>
      <c r="F3215" s="1">
        <v>34.1</v>
      </c>
      <c r="G3215" s="1">
        <v>19.66</v>
      </c>
      <c r="H3215" s="1">
        <v>8.19</v>
      </c>
      <c r="I3215" s="6">
        <v>61.95</v>
      </c>
      <c r="J3215" s="86"/>
      <c r="K3215" s="86"/>
      <c r="L3215" s="85"/>
      <c r="M3215" s="85"/>
      <c r="N3215" s="85"/>
      <c r="O3215" s="85"/>
      <c r="P3215" s="85"/>
      <c r="Q3215" s="32">
        <f t="shared" si="50"/>
        <v>61.95</v>
      </c>
    </row>
    <row r="3216" spans="1:17" x14ac:dyDescent="0.25">
      <c r="A3216" s="83" t="s">
        <v>10884</v>
      </c>
      <c r="B3216" s="84" t="s">
        <v>18590</v>
      </c>
      <c r="C3216" s="7">
        <v>97</v>
      </c>
      <c r="D3216" s="7">
        <v>4</v>
      </c>
      <c r="E3216" s="1">
        <v>5293.14</v>
      </c>
      <c r="F3216" s="1">
        <v>23.98</v>
      </c>
      <c r="G3216" s="1">
        <v>39.31</v>
      </c>
      <c r="H3216" s="1">
        <v>60.79</v>
      </c>
      <c r="I3216" s="6">
        <v>124.08</v>
      </c>
      <c r="J3216" s="86"/>
      <c r="K3216" s="86"/>
      <c r="L3216" s="85"/>
      <c r="M3216" s="85"/>
      <c r="N3216" s="85"/>
      <c r="O3216" s="85"/>
      <c r="P3216" s="85"/>
      <c r="Q3216" s="32">
        <f t="shared" si="50"/>
        <v>124.08</v>
      </c>
    </row>
    <row r="3217" spans="1:17" x14ac:dyDescent="0.25">
      <c r="A3217" s="83" t="s">
        <v>10885</v>
      </c>
      <c r="B3217" s="84" t="s">
        <v>18591</v>
      </c>
      <c r="C3217" s="7">
        <v>261</v>
      </c>
      <c r="D3217" s="7">
        <v>5</v>
      </c>
      <c r="E3217" s="1">
        <v>1210.22</v>
      </c>
      <c r="F3217" s="1">
        <v>64.5</v>
      </c>
      <c r="G3217" s="1">
        <v>49.14</v>
      </c>
      <c r="H3217" s="1">
        <v>13.9</v>
      </c>
      <c r="I3217" s="6">
        <v>127.54</v>
      </c>
      <c r="J3217" s="86"/>
      <c r="K3217" s="86"/>
      <c r="L3217" s="85"/>
      <c r="M3217" s="85"/>
      <c r="N3217" s="85"/>
      <c r="O3217" s="85"/>
      <c r="P3217" s="85"/>
      <c r="Q3217" s="32">
        <f t="shared" si="50"/>
        <v>127.54</v>
      </c>
    </row>
    <row r="3218" spans="1:17" x14ac:dyDescent="0.25">
      <c r="A3218" s="83" t="s">
        <v>10886</v>
      </c>
      <c r="B3218" s="84" t="s">
        <v>18592</v>
      </c>
      <c r="C3218" s="7">
        <v>64</v>
      </c>
      <c r="D3218" s="7">
        <v>5</v>
      </c>
      <c r="E3218" s="1">
        <v>747.11</v>
      </c>
      <c r="F3218" s="1">
        <v>15.82</v>
      </c>
      <c r="G3218" s="1">
        <v>49.14</v>
      </c>
      <c r="H3218" s="1">
        <v>8.58</v>
      </c>
      <c r="I3218" s="6">
        <v>73.540000000000006</v>
      </c>
      <c r="J3218" s="86"/>
      <c r="K3218" s="86"/>
      <c r="L3218" s="85"/>
      <c r="M3218" s="85"/>
      <c r="N3218" s="85"/>
      <c r="O3218" s="85"/>
      <c r="P3218" s="85"/>
      <c r="Q3218" s="32">
        <f t="shared" si="50"/>
        <v>73.540000000000006</v>
      </c>
    </row>
    <row r="3219" spans="1:17" x14ac:dyDescent="0.25">
      <c r="A3219" s="83" t="s">
        <v>10887</v>
      </c>
      <c r="B3219" s="84" t="s">
        <v>18593</v>
      </c>
      <c r="C3219" s="7">
        <v>833</v>
      </c>
      <c r="D3219" s="7">
        <v>15</v>
      </c>
      <c r="E3219" s="1">
        <v>39096.720000000001</v>
      </c>
      <c r="F3219" s="1">
        <v>205.88</v>
      </c>
      <c r="G3219" s="1">
        <v>147.41999999999999</v>
      </c>
      <c r="H3219" s="1">
        <v>449.02</v>
      </c>
      <c r="I3219" s="6">
        <v>802.32</v>
      </c>
      <c r="J3219" s="86"/>
      <c r="K3219" s="86"/>
      <c r="L3219" s="85"/>
      <c r="M3219" s="85"/>
      <c r="N3219" s="85"/>
      <c r="O3219" s="85"/>
      <c r="P3219" s="85"/>
      <c r="Q3219" s="32">
        <f t="shared" si="50"/>
        <v>802.32</v>
      </c>
    </row>
    <row r="3220" spans="1:17" x14ac:dyDescent="0.25">
      <c r="A3220" s="83" t="s">
        <v>10888</v>
      </c>
      <c r="B3220" s="84" t="s">
        <v>18594</v>
      </c>
      <c r="C3220" s="7">
        <v>310</v>
      </c>
      <c r="D3220" s="7">
        <v>4</v>
      </c>
      <c r="E3220" s="1">
        <v>1758.12</v>
      </c>
      <c r="F3220" s="1">
        <v>76.62</v>
      </c>
      <c r="G3220" s="1">
        <v>39.31</v>
      </c>
      <c r="H3220" s="1">
        <v>20.190000000000001</v>
      </c>
      <c r="I3220" s="6">
        <v>136.12</v>
      </c>
      <c r="J3220" s="86"/>
      <c r="K3220" s="86"/>
      <c r="L3220" s="85"/>
      <c r="M3220" s="85"/>
      <c r="N3220" s="85"/>
      <c r="O3220" s="85"/>
      <c r="P3220" s="85"/>
      <c r="Q3220" s="32">
        <f t="shared" si="50"/>
        <v>136.12</v>
      </c>
    </row>
    <row r="3221" spans="1:17" x14ac:dyDescent="0.25">
      <c r="A3221" s="83" t="s">
        <v>10889</v>
      </c>
      <c r="B3221" s="84" t="s">
        <v>18595</v>
      </c>
      <c r="C3221" s="7">
        <v>17174</v>
      </c>
      <c r="D3221" s="7">
        <v>305</v>
      </c>
      <c r="E3221" s="1">
        <v>360168.35</v>
      </c>
      <c r="F3221" s="1">
        <v>4244.6099999999997</v>
      </c>
      <c r="G3221" s="1">
        <v>2997.59</v>
      </c>
      <c r="H3221" s="1">
        <v>4136.55</v>
      </c>
      <c r="I3221" s="6">
        <v>11378.75</v>
      </c>
      <c r="J3221" s="86"/>
      <c r="K3221" s="86"/>
      <c r="L3221" s="85"/>
      <c r="M3221" s="85"/>
      <c r="N3221" s="85"/>
      <c r="O3221" s="85"/>
      <c r="P3221" s="85"/>
      <c r="Q3221" s="32">
        <f t="shared" si="50"/>
        <v>11378.75</v>
      </c>
    </row>
    <row r="3222" spans="1:17" x14ac:dyDescent="0.25">
      <c r="A3222" s="83" t="s">
        <v>10890</v>
      </c>
      <c r="B3222" s="84" t="s">
        <v>18596</v>
      </c>
      <c r="C3222" s="7">
        <v>86</v>
      </c>
      <c r="D3222" s="7">
        <v>6</v>
      </c>
      <c r="E3222" s="1">
        <v>4142.7299999999996</v>
      </c>
      <c r="F3222" s="1">
        <v>21.26</v>
      </c>
      <c r="G3222" s="1">
        <v>58.97</v>
      </c>
      <c r="H3222" s="1">
        <v>47.58</v>
      </c>
      <c r="I3222" s="6">
        <v>127.81</v>
      </c>
      <c r="J3222" s="86"/>
      <c r="K3222" s="86"/>
      <c r="L3222" s="85"/>
      <c r="M3222" s="85"/>
      <c r="N3222" s="85"/>
      <c r="O3222" s="85"/>
      <c r="P3222" s="85"/>
      <c r="Q3222" s="32">
        <f t="shared" si="50"/>
        <v>127.81</v>
      </c>
    </row>
    <row r="3223" spans="1:17" x14ac:dyDescent="0.25">
      <c r="A3223" s="83" t="s">
        <v>10891</v>
      </c>
      <c r="B3223" s="84" t="s">
        <v>18597</v>
      </c>
      <c r="C3223" s="7">
        <v>96</v>
      </c>
      <c r="D3223" s="7">
        <v>1</v>
      </c>
      <c r="E3223" s="1">
        <v>768.91</v>
      </c>
      <c r="F3223" s="1">
        <v>23.73</v>
      </c>
      <c r="G3223" s="1">
        <v>9.83</v>
      </c>
      <c r="H3223" s="1">
        <v>8.83</v>
      </c>
      <c r="I3223" s="6">
        <v>42.39</v>
      </c>
      <c r="J3223" s="86"/>
      <c r="K3223" s="86"/>
      <c r="L3223" s="85"/>
      <c r="M3223" s="85"/>
      <c r="N3223" s="85"/>
      <c r="O3223" s="85"/>
      <c r="P3223" s="85"/>
      <c r="Q3223" s="32">
        <f t="shared" si="50"/>
        <v>42.39</v>
      </c>
    </row>
    <row r="3224" spans="1:17" x14ac:dyDescent="0.25">
      <c r="A3224" s="83" t="s">
        <v>10892</v>
      </c>
      <c r="B3224" s="84" t="s">
        <v>18598</v>
      </c>
      <c r="C3224" s="7">
        <v>102</v>
      </c>
      <c r="D3224" s="7">
        <v>0</v>
      </c>
      <c r="E3224" s="1">
        <v>0</v>
      </c>
      <c r="F3224" s="1">
        <v>25.21</v>
      </c>
      <c r="G3224" s="1">
        <v>0</v>
      </c>
      <c r="H3224" s="1">
        <v>0</v>
      </c>
      <c r="I3224" s="6">
        <v>25.21</v>
      </c>
      <c r="J3224" s="86"/>
      <c r="K3224" s="86"/>
      <c r="L3224" s="85"/>
      <c r="M3224" s="85"/>
      <c r="N3224" s="85"/>
      <c r="O3224" s="85"/>
      <c r="P3224" s="85"/>
      <c r="Q3224" s="32">
        <f t="shared" si="50"/>
        <v>25.21</v>
      </c>
    </row>
    <row r="3225" spans="1:17" x14ac:dyDescent="0.25">
      <c r="A3225" s="83" t="s">
        <v>10893</v>
      </c>
      <c r="B3225" s="84" t="s">
        <v>18599</v>
      </c>
      <c r="C3225" s="7">
        <v>1301</v>
      </c>
      <c r="D3225" s="7">
        <v>30</v>
      </c>
      <c r="E3225" s="1">
        <v>27130.77</v>
      </c>
      <c r="F3225" s="1">
        <v>321.54000000000002</v>
      </c>
      <c r="G3225" s="1">
        <v>294.85000000000002</v>
      </c>
      <c r="H3225" s="1">
        <v>311.60000000000002</v>
      </c>
      <c r="I3225" s="6">
        <v>927.99</v>
      </c>
      <c r="J3225" s="86"/>
      <c r="K3225" s="86"/>
      <c r="L3225" s="85"/>
      <c r="M3225" s="85"/>
      <c r="N3225" s="85"/>
      <c r="O3225" s="85"/>
      <c r="P3225" s="85"/>
      <c r="Q3225" s="32">
        <f t="shared" si="50"/>
        <v>927.99</v>
      </c>
    </row>
    <row r="3226" spans="1:17" x14ac:dyDescent="0.25">
      <c r="A3226" s="83" t="s">
        <v>10894</v>
      </c>
      <c r="B3226" s="84" t="s">
        <v>18600</v>
      </c>
      <c r="C3226" s="7">
        <v>1142</v>
      </c>
      <c r="D3226" s="7">
        <v>34</v>
      </c>
      <c r="E3226" s="1">
        <v>17618.47</v>
      </c>
      <c r="F3226" s="1">
        <v>282.25</v>
      </c>
      <c r="G3226" s="1">
        <v>334.16</v>
      </c>
      <c r="H3226" s="1">
        <v>202.35</v>
      </c>
      <c r="I3226" s="6">
        <v>818.76</v>
      </c>
      <c r="J3226" s="86"/>
      <c r="K3226" s="86"/>
      <c r="L3226" s="85"/>
      <c r="M3226" s="85"/>
      <c r="N3226" s="85"/>
      <c r="O3226" s="85"/>
      <c r="P3226" s="85"/>
      <c r="Q3226" s="32">
        <f t="shared" si="50"/>
        <v>818.76</v>
      </c>
    </row>
    <row r="3227" spans="1:17" x14ac:dyDescent="0.25">
      <c r="A3227" s="83" t="s">
        <v>10895</v>
      </c>
      <c r="B3227" s="84" t="s">
        <v>18601</v>
      </c>
      <c r="C3227" s="7">
        <v>2184</v>
      </c>
      <c r="D3227" s="7">
        <v>67</v>
      </c>
      <c r="E3227" s="1">
        <v>12489.24</v>
      </c>
      <c r="F3227" s="1">
        <v>539.78</v>
      </c>
      <c r="G3227" s="1">
        <v>658.49</v>
      </c>
      <c r="H3227" s="1">
        <v>143.44</v>
      </c>
      <c r="I3227" s="6">
        <v>1341.71</v>
      </c>
      <c r="J3227" s="86"/>
      <c r="K3227" s="86"/>
      <c r="L3227" s="85"/>
      <c r="M3227" s="85"/>
      <c r="N3227" s="85"/>
      <c r="O3227" s="85"/>
      <c r="P3227" s="85"/>
      <c r="Q3227" s="32">
        <f t="shared" si="50"/>
        <v>1341.71</v>
      </c>
    </row>
    <row r="3228" spans="1:17" x14ac:dyDescent="0.25">
      <c r="A3228" s="83" t="s">
        <v>10896</v>
      </c>
      <c r="B3228" s="84" t="s">
        <v>18602</v>
      </c>
      <c r="C3228" s="7">
        <v>327</v>
      </c>
      <c r="D3228" s="7">
        <v>13</v>
      </c>
      <c r="E3228" s="1">
        <v>10063.459999999999</v>
      </c>
      <c r="F3228" s="1">
        <v>80.819999999999993</v>
      </c>
      <c r="G3228" s="1">
        <v>127.77</v>
      </c>
      <c r="H3228" s="1">
        <v>115.58</v>
      </c>
      <c r="I3228" s="6">
        <v>324.17</v>
      </c>
      <c r="J3228" s="86"/>
      <c r="K3228" s="86"/>
      <c r="L3228" s="85"/>
      <c r="M3228" s="85"/>
      <c r="N3228" s="85"/>
      <c r="O3228" s="85"/>
      <c r="P3228" s="85"/>
      <c r="Q3228" s="32">
        <f t="shared" si="50"/>
        <v>324.17</v>
      </c>
    </row>
    <row r="3229" spans="1:17" x14ac:dyDescent="0.25">
      <c r="A3229" s="83" t="s">
        <v>10897</v>
      </c>
      <c r="B3229" s="84" t="s">
        <v>18603</v>
      </c>
      <c r="C3229" s="7">
        <v>448</v>
      </c>
      <c r="D3229" s="7">
        <v>24</v>
      </c>
      <c r="E3229" s="1">
        <v>11560.6</v>
      </c>
      <c r="F3229" s="1">
        <v>110.73</v>
      </c>
      <c r="G3229" s="1">
        <v>235.88</v>
      </c>
      <c r="H3229" s="1">
        <v>132.78</v>
      </c>
      <c r="I3229" s="6">
        <v>479.39</v>
      </c>
      <c r="J3229" s="86"/>
      <c r="K3229" s="86"/>
      <c r="L3229" s="85"/>
      <c r="M3229" s="85"/>
      <c r="N3229" s="85"/>
      <c r="O3229" s="85"/>
      <c r="P3229" s="85"/>
      <c r="Q3229" s="32">
        <f t="shared" si="50"/>
        <v>479.39</v>
      </c>
    </row>
    <row r="3230" spans="1:17" x14ac:dyDescent="0.25">
      <c r="A3230" s="83" t="s">
        <v>10898</v>
      </c>
      <c r="B3230" s="84" t="s">
        <v>18604</v>
      </c>
      <c r="C3230" s="7">
        <v>252</v>
      </c>
      <c r="D3230" s="7">
        <v>6</v>
      </c>
      <c r="E3230" s="1">
        <v>645.04</v>
      </c>
      <c r="F3230" s="1">
        <v>62.28</v>
      </c>
      <c r="G3230" s="1">
        <v>58.97</v>
      </c>
      <c r="H3230" s="1">
        <v>7.41</v>
      </c>
      <c r="I3230" s="6">
        <v>128.66</v>
      </c>
      <c r="J3230" s="86"/>
      <c r="K3230" s="86"/>
      <c r="L3230" s="85"/>
      <c r="M3230" s="85"/>
      <c r="N3230" s="85"/>
      <c r="O3230" s="85"/>
      <c r="P3230" s="85"/>
      <c r="Q3230" s="32">
        <f t="shared" si="50"/>
        <v>128.66</v>
      </c>
    </row>
    <row r="3231" spans="1:17" x14ac:dyDescent="0.25">
      <c r="A3231" s="83" t="s">
        <v>10899</v>
      </c>
      <c r="B3231" s="84" t="s">
        <v>18605</v>
      </c>
      <c r="C3231" s="7">
        <v>1474</v>
      </c>
      <c r="D3231" s="7">
        <v>26</v>
      </c>
      <c r="E3231" s="1">
        <v>52062.58</v>
      </c>
      <c r="F3231" s="1">
        <v>364.3</v>
      </c>
      <c r="G3231" s="1">
        <v>255.54</v>
      </c>
      <c r="H3231" s="1">
        <v>597.94000000000005</v>
      </c>
      <c r="I3231" s="6">
        <v>1217.78</v>
      </c>
      <c r="J3231" s="86"/>
      <c r="K3231" s="86"/>
      <c r="L3231" s="85"/>
      <c r="M3231" s="85"/>
      <c r="N3231" s="85"/>
      <c r="O3231" s="85"/>
      <c r="P3231" s="85"/>
      <c r="Q3231" s="32">
        <f t="shared" si="50"/>
        <v>1217.78</v>
      </c>
    </row>
    <row r="3232" spans="1:17" x14ac:dyDescent="0.25">
      <c r="A3232" s="83" t="s">
        <v>10900</v>
      </c>
      <c r="B3232" s="84" t="s">
        <v>18606</v>
      </c>
      <c r="C3232" s="7">
        <v>1605</v>
      </c>
      <c r="D3232" s="7">
        <v>49</v>
      </c>
      <c r="E3232" s="1">
        <v>37239.43</v>
      </c>
      <c r="F3232" s="1">
        <v>396.68</v>
      </c>
      <c r="G3232" s="1">
        <v>481.58</v>
      </c>
      <c r="H3232" s="1">
        <v>427.7</v>
      </c>
      <c r="I3232" s="6">
        <v>1305.96</v>
      </c>
      <c r="J3232" s="86"/>
      <c r="K3232" s="86"/>
      <c r="L3232" s="85"/>
      <c r="M3232" s="85"/>
      <c r="N3232" s="85"/>
      <c r="O3232" s="85"/>
      <c r="P3232" s="85"/>
      <c r="Q3232" s="32">
        <f t="shared" si="50"/>
        <v>1305.96</v>
      </c>
    </row>
    <row r="3233" spans="1:17" x14ac:dyDescent="0.25">
      <c r="A3233" s="83" t="s">
        <v>10901</v>
      </c>
      <c r="B3233" s="84" t="s">
        <v>18607</v>
      </c>
      <c r="C3233" s="7">
        <v>9742</v>
      </c>
      <c r="D3233" s="7">
        <v>248</v>
      </c>
      <c r="E3233" s="1">
        <v>118702.5</v>
      </c>
      <c r="F3233" s="1">
        <v>2407.77</v>
      </c>
      <c r="G3233" s="1">
        <v>2437.38</v>
      </c>
      <c r="H3233" s="1">
        <v>1363.3</v>
      </c>
      <c r="I3233" s="6">
        <v>6208.45</v>
      </c>
      <c r="J3233" s="86"/>
      <c r="K3233" s="86"/>
      <c r="L3233" s="85"/>
      <c r="M3233" s="85"/>
      <c r="N3233" s="85"/>
      <c r="O3233" s="85"/>
      <c r="P3233" s="85"/>
      <c r="Q3233" s="32">
        <f t="shared" si="50"/>
        <v>6208.45</v>
      </c>
    </row>
    <row r="3234" spans="1:17" x14ac:dyDescent="0.25">
      <c r="A3234" s="83" t="s">
        <v>10902</v>
      </c>
      <c r="B3234" s="84" t="s">
        <v>18608</v>
      </c>
      <c r="C3234" s="7">
        <v>171</v>
      </c>
      <c r="D3234" s="7">
        <v>5</v>
      </c>
      <c r="E3234" s="1">
        <v>25516.94</v>
      </c>
      <c r="F3234" s="1">
        <v>42.26</v>
      </c>
      <c r="G3234" s="1">
        <v>49.14</v>
      </c>
      <c r="H3234" s="1">
        <v>293.06</v>
      </c>
      <c r="I3234" s="6">
        <v>384.46</v>
      </c>
      <c r="J3234" s="86"/>
      <c r="K3234" s="86"/>
      <c r="L3234" s="85"/>
      <c r="M3234" s="85"/>
      <c r="N3234" s="85"/>
      <c r="O3234" s="85"/>
      <c r="P3234" s="85"/>
      <c r="Q3234" s="32">
        <f t="shared" si="50"/>
        <v>384.46</v>
      </c>
    </row>
    <row r="3235" spans="1:17" x14ac:dyDescent="0.25">
      <c r="A3235" s="83" t="s">
        <v>10903</v>
      </c>
      <c r="B3235" s="84" t="s">
        <v>18609</v>
      </c>
      <c r="C3235" s="7">
        <v>182</v>
      </c>
      <c r="D3235" s="7">
        <v>5</v>
      </c>
      <c r="E3235" s="1">
        <v>9044.48</v>
      </c>
      <c r="F3235" s="1">
        <v>44.98</v>
      </c>
      <c r="G3235" s="1">
        <v>49.14</v>
      </c>
      <c r="H3235" s="1">
        <v>103.88</v>
      </c>
      <c r="I3235" s="6">
        <v>198</v>
      </c>
      <c r="J3235" s="86"/>
      <c r="K3235" s="86"/>
      <c r="L3235" s="85"/>
      <c r="M3235" s="85"/>
      <c r="N3235" s="85"/>
      <c r="O3235" s="85"/>
      <c r="P3235" s="85"/>
      <c r="Q3235" s="32">
        <f t="shared" si="50"/>
        <v>198</v>
      </c>
    </row>
    <row r="3236" spans="1:17" x14ac:dyDescent="0.25">
      <c r="A3236" s="83" t="s">
        <v>10904</v>
      </c>
      <c r="B3236" s="84" t="s">
        <v>18610</v>
      </c>
      <c r="C3236" s="7">
        <v>173</v>
      </c>
      <c r="D3236" s="7">
        <v>11</v>
      </c>
      <c r="E3236" s="1">
        <v>8095</v>
      </c>
      <c r="F3236" s="1">
        <v>42.76</v>
      </c>
      <c r="G3236" s="1">
        <v>108.11</v>
      </c>
      <c r="H3236" s="1">
        <v>92.97</v>
      </c>
      <c r="I3236" s="6">
        <v>243.84</v>
      </c>
      <c r="J3236" s="86"/>
      <c r="K3236" s="86"/>
      <c r="L3236" s="85"/>
      <c r="M3236" s="85"/>
      <c r="N3236" s="85"/>
      <c r="O3236" s="85"/>
      <c r="P3236" s="85"/>
      <c r="Q3236" s="32">
        <f t="shared" si="50"/>
        <v>243.84</v>
      </c>
    </row>
    <row r="3237" spans="1:17" x14ac:dyDescent="0.25">
      <c r="A3237" s="83" t="s">
        <v>10905</v>
      </c>
      <c r="B3237" s="84" t="s">
        <v>18611</v>
      </c>
      <c r="C3237" s="7">
        <v>1045</v>
      </c>
      <c r="D3237" s="7">
        <v>21</v>
      </c>
      <c r="E3237" s="1">
        <v>6292.92</v>
      </c>
      <c r="F3237" s="1">
        <v>258.27</v>
      </c>
      <c r="G3237" s="1">
        <v>206.39</v>
      </c>
      <c r="H3237" s="1">
        <v>72.27</v>
      </c>
      <c r="I3237" s="6">
        <v>536.92999999999995</v>
      </c>
      <c r="J3237" s="86"/>
      <c r="K3237" s="86"/>
      <c r="L3237" s="85"/>
      <c r="M3237" s="85"/>
      <c r="N3237" s="85"/>
      <c r="O3237" s="85"/>
      <c r="P3237" s="85"/>
      <c r="Q3237" s="32">
        <f t="shared" si="50"/>
        <v>536.92999999999995</v>
      </c>
    </row>
    <row r="3238" spans="1:17" x14ac:dyDescent="0.25">
      <c r="A3238" s="83" t="s">
        <v>10906</v>
      </c>
      <c r="B3238" s="84" t="s">
        <v>18612</v>
      </c>
      <c r="C3238" s="7">
        <v>87</v>
      </c>
      <c r="D3238" s="7">
        <v>0</v>
      </c>
      <c r="E3238" s="1">
        <v>0</v>
      </c>
      <c r="F3238" s="1">
        <v>21.5</v>
      </c>
      <c r="G3238" s="1">
        <v>0</v>
      </c>
      <c r="H3238" s="1">
        <v>0</v>
      </c>
      <c r="I3238" s="6">
        <v>21.5</v>
      </c>
      <c r="J3238" s="86"/>
      <c r="K3238" s="86"/>
      <c r="L3238" s="85"/>
      <c r="M3238" s="85"/>
      <c r="N3238" s="85"/>
      <c r="O3238" s="85"/>
      <c r="P3238" s="85"/>
      <c r="Q3238" s="32">
        <f t="shared" si="50"/>
        <v>21.5</v>
      </c>
    </row>
    <row r="3239" spans="1:17" x14ac:dyDescent="0.25">
      <c r="A3239" s="83" t="s">
        <v>10907</v>
      </c>
      <c r="B3239" s="84" t="s">
        <v>18613</v>
      </c>
      <c r="C3239" s="7">
        <v>70</v>
      </c>
      <c r="D3239" s="7">
        <v>1</v>
      </c>
      <c r="E3239" s="1">
        <v>186.61</v>
      </c>
      <c r="F3239" s="1">
        <v>17.3</v>
      </c>
      <c r="G3239" s="1">
        <v>9.83</v>
      </c>
      <c r="H3239" s="1">
        <v>2.14</v>
      </c>
      <c r="I3239" s="6">
        <v>29.27</v>
      </c>
      <c r="J3239" s="86"/>
      <c r="K3239" s="86"/>
      <c r="L3239" s="85"/>
      <c r="M3239" s="85"/>
      <c r="N3239" s="85"/>
      <c r="O3239" s="85"/>
      <c r="P3239" s="85"/>
      <c r="Q3239" s="32">
        <f t="shared" si="50"/>
        <v>29.27</v>
      </c>
    </row>
    <row r="3240" spans="1:17" x14ac:dyDescent="0.25">
      <c r="A3240" s="83" t="s">
        <v>10908</v>
      </c>
      <c r="B3240" s="84" t="s">
        <v>18614</v>
      </c>
      <c r="C3240" s="7">
        <v>538</v>
      </c>
      <c r="D3240" s="7">
        <v>11</v>
      </c>
      <c r="E3240" s="1">
        <v>1811.03</v>
      </c>
      <c r="F3240" s="1">
        <v>132.97</v>
      </c>
      <c r="G3240" s="1">
        <v>108.11</v>
      </c>
      <c r="H3240" s="1">
        <v>20.8</v>
      </c>
      <c r="I3240" s="6">
        <v>261.88</v>
      </c>
      <c r="J3240" s="86"/>
      <c r="K3240" s="86"/>
      <c r="L3240" s="85"/>
      <c r="M3240" s="85"/>
      <c r="N3240" s="85"/>
      <c r="O3240" s="85"/>
      <c r="P3240" s="85"/>
      <c r="Q3240" s="32">
        <f t="shared" si="50"/>
        <v>261.88</v>
      </c>
    </row>
    <row r="3241" spans="1:17" x14ac:dyDescent="0.25">
      <c r="A3241" s="83" t="s">
        <v>10909</v>
      </c>
      <c r="B3241" s="84" t="s">
        <v>18615</v>
      </c>
      <c r="C3241" s="7">
        <v>226</v>
      </c>
      <c r="D3241" s="7">
        <v>5</v>
      </c>
      <c r="E3241" s="1">
        <v>25974.560000000001</v>
      </c>
      <c r="F3241" s="1">
        <v>55.86</v>
      </c>
      <c r="G3241" s="1">
        <v>49.14</v>
      </c>
      <c r="H3241" s="1">
        <v>298.32</v>
      </c>
      <c r="I3241" s="6">
        <v>403.32</v>
      </c>
      <c r="J3241" s="86"/>
      <c r="K3241" s="86"/>
      <c r="L3241" s="85"/>
      <c r="M3241" s="85"/>
      <c r="N3241" s="85"/>
      <c r="O3241" s="85"/>
      <c r="P3241" s="85"/>
      <c r="Q3241" s="32">
        <f t="shared" si="50"/>
        <v>403.32</v>
      </c>
    </row>
    <row r="3242" spans="1:17" x14ac:dyDescent="0.25">
      <c r="A3242" s="83" t="s">
        <v>10910</v>
      </c>
      <c r="B3242" s="84" t="s">
        <v>18616</v>
      </c>
      <c r="C3242" s="7">
        <v>436</v>
      </c>
      <c r="D3242" s="7">
        <v>12</v>
      </c>
      <c r="E3242" s="1">
        <v>4264.71</v>
      </c>
      <c r="F3242" s="1">
        <v>107.76</v>
      </c>
      <c r="G3242" s="1">
        <v>117.94</v>
      </c>
      <c r="H3242" s="1">
        <v>48.98</v>
      </c>
      <c r="I3242" s="6">
        <v>274.68</v>
      </c>
      <c r="J3242" s="86"/>
      <c r="K3242" s="86"/>
      <c r="L3242" s="85"/>
      <c r="M3242" s="85"/>
      <c r="N3242" s="85"/>
      <c r="O3242" s="85"/>
      <c r="P3242" s="85"/>
      <c r="Q3242" s="32">
        <f t="shared" si="50"/>
        <v>274.68</v>
      </c>
    </row>
    <row r="3243" spans="1:17" x14ac:dyDescent="0.25">
      <c r="A3243" s="83" t="s">
        <v>10911</v>
      </c>
      <c r="B3243" s="84" t="s">
        <v>18617</v>
      </c>
      <c r="C3243" s="7">
        <v>127</v>
      </c>
      <c r="D3243" s="7">
        <v>7</v>
      </c>
      <c r="E3243" s="1">
        <v>2967.43</v>
      </c>
      <c r="F3243" s="1">
        <v>31.39</v>
      </c>
      <c r="G3243" s="1">
        <v>68.8</v>
      </c>
      <c r="H3243" s="1">
        <v>34.08</v>
      </c>
      <c r="I3243" s="6">
        <v>134.27000000000001</v>
      </c>
      <c r="J3243" s="86"/>
      <c r="K3243" s="86"/>
      <c r="L3243" s="85"/>
      <c r="M3243" s="85"/>
      <c r="N3243" s="85"/>
      <c r="O3243" s="85"/>
      <c r="P3243" s="85"/>
      <c r="Q3243" s="32">
        <f t="shared" si="50"/>
        <v>134.27000000000001</v>
      </c>
    </row>
    <row r="3244" spans="1:17" x14ac:dyDescent="0.25">
      <c r="A3244" s="83" t="s">
        <v>10912</v>
      </c>
      <c r="B3244" s="84" t="s">
        <v>18618</v>
      </c>
      <c r="C3244" s="7">
        <v>323</v>
      </c>
      <c r="D3244" s="7">
        <v>17</v>
      </c>
      <c r="E3244" s="1">
        <v>2726.24</v>
      </c>
      <c r="F3244" s="1">
        <v>79.83</v>
      </c>
      <c r="G3244" s="1">
        <v>167.08</v>
      </c>
      <c r="H3244" s="1">
        <v>31.31</v>
      </c>
      <c r="I3244" s="6">
        <v>278.22000000000003</v>
      </c>
      <c r="J3244" s="86"/>
      <c r="K3244" s="86"/>
      <c r="L3244" s="85"/>
      <c r="M3244" s="85"/>
      <c r="N3244" s="85"/>
      <c r="O3244" s="85"/>
      <c r="P3244" s="85"/>
      <c r="Q3244" s="32">
        <f t="shared" si="50"/>
        <v>278.22000000000003</v>
      </c>
    </row>
    <row r="3245" spans="1:17" x14ac:dyDescent="0.25">
      <c r="A3245" s="83" t="s">
        <v>10913</v>
      </c>
      <c r="B3245" s="84" t="s">
        <v>18619</v>
      </c>
      <c r="C3245" s="7">
        <v>419</v>
      </c>
      <c r="D3245" s="7">
        <v>29</v>
      </c>
      <c r="E3245" s="1">
        <v>12042.06</v>
      </c>
      <c r="F3245" s="1">
        <v>103.56</v>
      </c>
      <c r="G3245" s="1">
        <v>285.02</v>
      </c>
      <c r="H3245" s="1">
        <v>138.30000000000001</v>
      </c>
      <c r="I3245" s="6">
        <v>526.88</v>
      </c>
      <c r="J3245" s="86"/>
      <c r="K3245" s="86"/>
      <c r="L3245" s="85"/>
      <c r="M3245" s="85"/>
      <c r="N3245" s="85"/>
      <c r="O3245" s="85"/>
      <c r="P3245" s="85"/>
      <c r="Q3245" s="32">
        <f t="shared" si="50"/>
        <v>526.88</v>
      </c>
    </row>
    <row r="3246" spans="1:17" x14ac:dyDescent="0.25">
      <c r="A3246" s="83" t="s">
        <v>10914</v>
      </c>
      <c r="B3246" s="84" t="s">
        <v>18620</v>
      </c>
      <c r="C3246" s="7">
        <v>558</v>
      </c>
      <c r="D3246" s="7">
        <v>32</v>
      </c>
      <c r="E3246" s="1">
        <v>68514.259999999995</v>
      </c>
      <c r="F3246" s="1">
        <v>137.91</v>
      </c>
      <c r="G3246" s="1">
        <v>314.5</v>
      </c>
      <c r="H3246" s="1">
        <v>786.89</v>
      </c>
      <c r="I3246" s="6">
        <v>1239.3</v>
      </c>
      <c r="J3246" s="86"/>
      <c r="K3246" s="86"/>
      <c r="L3246" s="85"/>
      <c r="M3246" s="85"/>
      <c r="N3246" s="85"/>
      <c r="O3246" s="85"/>
      <c r="P3246" s="85"/>
      <c r="Q3246" s="32">
        <f t="shared" si="50"/>
        <v>1239.3</v>
      </c>
    </row>
    <row r="3247" spans="1:17" x14ac:dyDescent="0.25">
      <c r="A3247" s="83" t="s">
        <v>10915</v>
      </c>
      <c r="B3247" s="84" t="s">
        <v>18621</v>
      </c>
      <c r="C3247" s="7">
        <v>211</v>
      </c>
      <c r="D3247" s="7">
        <v>4</v>
      </c>
      <c r="E3247" s="1">
        <v>3117.81</v>
      </c>
      <c r="F3247" s="1">
        <v>52.15</v>
      </c>
      <c r="G3247" s="1">
        <v>39.31</v>
      </c>
      <c r="H3247" s="1">
        <v>35.81</v>
      </c>
      <c r="I3247" s="6">
        <v>127.27</v>
      </c>
      <c r="J3247" s="86"/>
      <c r="K3247" s="86"/>
      <c r="L3247" s="85"/>
      <c r="M3247" s="85"/>
      <c r="N3247" s="85"/>
      <c r="O3247" s="85"/>
      <c r="P3247" s="85"/>
      <c r="Q3247" s="32">
        <f t="shared" si="50"/>
        <v>127.27</v>
      </c>
    </row>
    <row r="3248" spans="1:17" x14ac:dyDescent="0.25">
      <c r="A3248" s="83" t="s">
        <v>10916</v>
      </c>
      <c r="B3248" s="84" t="s">
        <v>18622</v>
      </c>
      <c r="C3248" s="7">
        <v>360</v>
      </c>
      <c r="D3248" s="7">
        <v>9</v>
      </c>
      <c r="E3248" s="1">
        <v>16893.43</v>
      </c>
      <c r="F3248" s="1">
        <v>88.98</v>
      </c>
      <c r="G3248" s="1">
        <v>88.46</v>
      </c>
      <c r="H3248" s="1">
        <v>194.02</v>
      </c>
      <c r="I3248" s="6">
        <v>371.46</v>
      </c>
      <c r="J3248" s="86"/>
      <c r="K3248" s="86"/>
      <c r="L3248" s="85"/>
      <c r="M3248" s="85"/>
      <c r="N3248" s="85"/>
      <c r="O3248" s="85"/>
      <c r="P3248" s="85"/>
      <c r="Q3248" s="32">
        <f t="shared" si="50"/>
        <v>371.46</v>
      </c>
    </row>
    <row r="3249" spans="1:17" x14ac:dyDescent="0.25">
      <c r="A3249" s="83" t="s">
        <v>10917</v>
      </c>
      <c r="B3249" s="84" t="s">
        <v>18623</v>
      </c>
      <c r="C3249" s="7">
        <v>275</v>
      </c>
      <c r="D3249" s="7">
        <v>10</v>
      </c>
      <c r="E3249" s="1">
        <v>3269.12</v>
      </c>
      <c r="F3249" s="1">
        <v>67.97</v>
      </c>
      <c r="G3249" s="1">
        <v>98.28</v>
      </c>
      <c r="H3249" s="1">
        <v>37.54</v>
      </c>
      <c r="I3249" s="6">
        <v>203.79</v>
      </c>
      <c r="J3249" s="86"/>
      <c r="K3249" s="86"/>
      <c r="L3249" s="85"/>
      <c r="M3249" s="85"/>
      <c r="N3249" s="85"/>
      <c r="O3249" s="85"/>
      <c r="P3249" s="85"/>
      <c r="Q3249" s="32">
        <f t="shared" si="50"/>
        <v>203.79</v>
      </c>
    </row>
    <row r="3250" spans="1:17" x14ac:dyDescent="0.25">
      <c r="A3250" s="83" t="s">
        <v>10918</v>
      </c>
      <c r="B3250" s="84" t="s">
        <v>18624</v>
      </c>
      <c r="C3250" s="7">
        <v>312</v>
      </c>
      <c r="D3250" s="7">
        <v>23</v>
      </c>
      <c r="E3250" s="1">
        <v>31911.1</v>
      </c>
      <c r="F3250" s="1">
        <v>77.11</v>
      </c>
      <c r="G3250" s="1">
        <v>226.05</v>
      </c>
      <c r="H3250" s="1">
        <v>366.5</v>
      </c>
      <c r="I3250" s="6">
        <v>669.66</v>
      </c>
      <c r="J3250" s="86"/>
      <c r="K3250" s="86"/>
      <c r="L3250" s="85"/>
      <c r="M3250" s="85"/>
      <c r="N3250" s="85"/>
      <c r="O3250" s="85"/>
      <c r="P3250" s="85"/>
      <c r="Q3250" s="32">
        <f t="shared" si="50"/>
        <v>669.66</v>
      </c>
    </row>
    <row r="3251" spans="1:17" x14ac:dyDescent="0.25">
      <c r="A3251" s="83" t="s">
        <v>10919</v>
      </c>
      <c r="B3251" s="84" t="s">
        <v>18625</v>
      </c>
      <c r="C3251" s="7">
        <v>510</v>
      </c>
      <c r="D3251" s="7">
        <v>13</v>
      </c>
      <c r="E3251" s="1">
        <v>10602.48</v>
      </c>
      <c r="F3251" s="1">
        <v>126.05</v>
      </c>
      <c r="G3251" s="1">
        <v>127.77</v>
      </c>
      <c r="H3251" s="1">
        <v>121.77</v>
      </c>
      <c r="I3251" s="6">
        <v>375.59</v>
      </c>
      <c r="J3251" s="86"/>
      <c r="K3251" s="86"/>
      <c r="L3251" s="85"/>
      <c r="M3251" s="85"/>
      <c r="N3251" s="85"/>
      <c r="O3251" s="85"/>
      <c r="P3251" s="85"/>
      <c r="Q3251" s="32">
        <f t="shared" si="50"/>
        <v>375.59</v>
      </c>
    </row>
    <row r="3252" spans="1:17" x14ac:dyDescent="0.25">
      <c r="A3252" s="83" t="s">
        <v>10920</v>
      </c>
      <c r="B3252" s="84" t="s">
        <v>18626</v>
      </c>
      <c r="C3252" s="7">
        <v>764</v>
      </c>
      <c r="D3252" s="7">
        <v>21</v>
      </c>
      <c r="E3252" s="1">
        <v>15272</v>
      </c>
      <c r="F3252" s="1">
        <v>188.82</v>
      </c>
      <c r="G3252" s="1">
        <v>206.39</v>
      </c>
      <c r="H3252" s="1">
        <v>175.4</v>
      </c>
      <c r="I3252" s="6">
        <v>570.61</v>
      </c>
      <c r="J3252" s="86"/>
      <c r="K3252" s="86"/>
      <c r="L3252" s="85"/>
      <c r="M3252" s="85"/>
      <c r="N3252" s="85"/>
      <c r="O3252" s="85"/>
      <c r="P3252" s="85"/>
      <c r="Q3252" s="32">
        <f t="shared" si="50"/>
        <v>570.61</v>
      </c>
    </row>
    <row r="3253" spans="1:17" x14ac:dyDescent="0.25">
      <c r="A3253" s="83" t="s">
        <v>10921</v>
      </c>
      <c r="B3253" s="84" t="s">
        <v>18627</v>
      </c>
      <c r="C3253" s="7">
        <v>103</v>
      </c>
      <c r="D3253" s="7">
        <v>5</v>
      </c>
      <c r="E3253" s="1">
        <v>3222.6</v>
      </c>
      <c r="F3253" s="1">
        <v>25.46</v>
      </c>
      <c r="G3253" s="1">
        <v>49.14</v>
      </c>
      <c r="H3253" s="1">
        <v>37.01</v>
      </c>
      <c r="I3253" s="6">
        <v>111.61</v>
      </c>
      <c r="J3253" s="86"/>
      <c r="K3253" s="86"/>
      <c r="L3253" s="85"/>
      <c r="M3253" s="85"/>
      <c r="N3253" s="85"/>
      <c r="O3253" s="85"/>
      <c r="P3253" s="85"/>
      <c r="Q3253" s="32">
        <f t="shared" si="50"/>
        <v>111.61</v>
      </c>
    </row>
    <row r="3254" spans="1:17" x14ac:dyDescent="0.25">
      <c r="A3254" s="83" t="s">
        <v>10922</v>
      </c>
      <c r="B3254" s="84" t="s">
        <v>18628</v>
      </c>
      <c r="C3254" s="7">
        <v>221</v>
      </c>
      <c r="D3254" s="7">
        <v>11</v>
      </c>
      <c r="E3254" s="1">
        <v>2751.7</v>
      </c>
      <c r="F3254" s="1">
        <v>54.62</v>
      </c>
      <c r="G3254" s="1">
        <v>108.11</v>
      </c>
      <c r="H3254" s="1">
        <v>31.6</v>
      </c>
      <c r="I3254" s="6">
        <v>194.33</v>
      </c>
      <c r="J3254" s="86"/>
      <c r="K3254" s="86"/>
      <c r="L3254" s="85"/>
      <c r="M3254" s="85"/>
      <c r="N3254" s="85"/>
      <c r="O3254" s="85"/>
      <c r="P3254" s="85"/>
      <c r="Q3254" s="32">
        <f t="shared" si="50"/>
        <v>194.33</v>
      </c>
    </row>
    <row r="3255" spans="1:17" x14ac:dyDescent="0.25">
      <c r="A3255" s="83" t="s">
        <v>10923</v>
      </c>
      <c r="B3255" s="84" t="s">
        <v>18629</v>
      </c>
      <c r="C3255" s="7">
        <v>79</v>
      </c>
      <c r="D3255" s="7">
        <v>10</v>
      </c>
      <c r="E3255" s="1">
        <v>4029.01</v>
      </c>
      <c r="F3255" s="1">
        <v>19.53</v>
      </c>
      <c r="G3255" s="1">
        <v>98.28</v>
      </c>
      <c r="H3255" s="1">
        <v>46.27</v>
      </c>
      <c r="I3255" s="6">
        <v>164.08</v>
      </c>
      <c r="J3255" s="86"/>
      <c r="K3255" s="86"/>
      <c r="L3255" s="85"/>
      <c r="M3255" s="85"/>
      <c r="N3255" s="85"/>
      <c r="O3255" s="85"/>
      <c r="P3255" s="85"/>
      <c r="Q3255" s="32">
        <f t="shared" si="50"/>
        <v>164.08</v>
      </c>
    </row>
    <row r="3256" spans="1:17" x14ac:dyDescent="0.25">
      <c r="A3256" s="83" t="s">
        <v>10924</v>
      </c>
      <c r="B3256" s="84" t="s">
        <v>18630</v>
      </c>
      <c r="C3256" s="7">
        <v>153</v>
      </c>
      <c r="D3256" s="7">
        <v>4</v>
      </c>
      <c r="E3256" s="1">
        <v>1961.78</v>
      </c>
      <c r="F3256" s="1">
        <v>37.82</v>
      </c>
      <c r="G3256" s="1">
        <v>39.31</v>
      </c>
      <c r="H3256" s="1">
        <v>22.53</v>
      </c>
      <c r="I3256" s="6">
        <v>99.66</v>
      </c>
      <c r="J3256" s="86"/>
      <c r="K3256" s="86"/>
      <c r="L3256" s="85"/>
      <c r="M3256" s="85"/>
      <c r="N3256" s="85"/>
      <c r="O3256" s="85"/>
      <c r="P3256" s="85"/>
      <c r="Q3256" s="32">
        <f t="shared" si="50"/>
        <v>99.66</v>
      </c>
    </row>
    <row r="3257" spans="1:17" x14ac:dyDescent="0.25">
      <c r="A3257" s="83" t="s">
        <v>10925</v>
      </c>
      <c r="B3257" s="84" t="s">
        <v>18631</v>
      </c>
      <c r="C3257" s="7">
        <v>318</v>
      </c>
      <c r="D3257" s="7">
        <v>21</v>
      </c>
      <c r="E3257" s="1">
        <v>33023.5</v>
      </c>
      <c r="F3257" s="1">
        <v>78.59</v>
      </c>
      <c r="G3257" s="1">
        <v>206.39</v>
      </c>
      <c r="H3257" s="1">
        <v>379.28</v>
      </c>
      <c r="I3257" s="6">
        <v>664.26</v>
      </c>
      <c r="J3257" s="86"/>
      <c r="K3257" s="86"/>
      <c r="L3257" s="85"/>
      <c r="M3257" s="85"/>
      <c r="N3257" s="85"/>
      <c r="O3257" s="85"/>
      <c r="P3257" s="85"/>
      <c r="Q3257" s="32">
        <f t="shared" si="50"/>
        <v>664.26</v>
      </c>
    </row>
    <row r="3258" spans="1:17" x14ac:dyDescent="0.25">
      <c r="A3258" s="83" t="s">
        <v>10926</v>
      </c>
      <c r="B3258" s="84" t="s">
        <v>18632</v>
      </c>
      <c r="C3258" s="7">
        <v>117</v>
      </c>
      <c r="D3258" s="7">
        <v>2</v>
      </c>
      <c r="E3258" s="1">
        <v>234.31</v>
      </c>
      <c r="F3258" s="1">
        <v>28.92</v>
      </c>
      <c r="G3258" s="1">
        <v>19.66</v>
      </c>
      <c r="H3258" s="1">
        <v>2.69</v>
      </c>
      <c r="I3258" s="6">
        <v>51.27</v>
      </c>
      <c r="J3258" s="86"/>
      <c r="K3258" s="86"/>
      <c r="L3258" s="85"/>
      <c r="M3258" s="85"/>
      <c r="N3258" s="85"/>
      <c r="O3258" s="85"/>
      <c r="P3258" s="85"/>
      <c r="Q3258" s="32">
        <f t="shared" si="50"/>
        <v>51.27</v>
      </c>
    </row>
    <row r="3259" spans="1:17" x14ac:dyDescent="0.25">
      <c r="A3259" s="83" t="s">
        <v>10927</v>
      </c>
      <c r="B3259" s="84" t="s">
        <v>18633</v>
      </c>
      <c r="C3259" s="7">
        <v>113</v>
      </c>
      <c r="D3259" s="7">
        <v>7</v>
      </c>
      <c r="E3259" s="1">
        <v>3556.64</v>
      </c>
      <c r="F3259" s="1">
        <v>27.93</v>
      </c>
      <c r="G3259" s="1">
        <v>68.8</v>
      </c>
      <c r="H3259" s="1">
        <v>40.85</v>
      </c>
      <c r="I3259" s="6">
        <v>137.58000000000001</v>
      </c>
      <c r="J3259" s="86"/>
      <c r="K3259" s="86"/>
      <c r="L3259" s="85"/>
      <c r="M3259" s="85"/>
      <c r="N3259" s="85"/>
      <c r="O3259" s="85"/>
      <c r="P3259" s="85"/>
      <c r="Q3259" s="32">
        <f t="shared" si="50"/>
        <v>137.58000000000001</v>
      </c>
    </row>
    <row r="3260" spans="1:17" x14ac:dyDescent="0.25">
      <c r="A3260" s="83" t="s">
        <v>10928</v>
      </c>
      <c r="B3260" s="84" t="s">
        <v>18634</v>
      </c>
      <c r="C3260" s="7">
        <v>83</v>
      </c>
      <c r="D3260" s="7">
        <v>0</v>
      </c>
      <c r="E3260" s="1">
        <v>0</v>
      </c>
      <c r="F3260" s="1">
        <v>20.51</v>
      </c>
      <c r="G3260" s="1">
        <v>0</v>
      </c>
      <c r="H3260" s="1">
        <v>0</v>
      </c>
      <c r="I3260" s="6">
        <v>20.51</v>
      </c>
      <c r="J3260" s="86"/>
      <c r="K3260" s="86"/>
      <c r="L3260" s="85"/>
      <c r="M3260" s="85"/>
      <c r="N3260" s="85"/>
      <c r="O3260" s="85"/>
      <c r="P3260" s="85"/>
      <c r="Q3260" s="32">
        <f t="shared" si="50"/>
        <v>20.51</v>
      </c>
    </row>
    <row r="3261" spans="1:17" x14ac:dyDescent="0.25">
      <c r="A3261" s="83" t="s">
        <v>10929</v>
      </c>
      <c r="B3261" s="84" t="s">
        <v>18635</v>
      </c>
      <c r="C3261" s="7">
        <v>402</v>
      </c>
      <c r="D3261" s="7">
        <v>5</v>
      </c>
      <c r="E3261" s="1">
        <v>1706.32</v>
      </c>
      <c r="F3261" s="1">
        <v>99.35</v>
      </c>
      <c r="G3261" s="1">
        <v>49.14</v>
      </c>
      <c r="H3261" s="1">
        <v>19.600000000000001</v>
      </c>
      <c r="I3261" s="6">
        <v>168.09</v>
      </c>
      <c r="J3261" s="86"/>
      <c r="K3261" s="86"/>
      <c r="L3261" s="85"/>
      <c r="M3261" s="85"/>
      <c r="N3261" s="85"/>
      <c r="O3261" s="85"/>
      <c r="P3261" s="85"/>
      <c r="Q3261" s="32">
        <f t="shared" si="50"/>
        <v>168.09</v>
      </c>
    </row>
    <row r="3262" spans="1:17" x14ac:dyDescent="0.25">
      <c r="A3262" s="83" t="s">
        <v>10930</v>
      </c>
      <c r="B3262" s="84" t="s">
        <v>18636</v>
      </c>
      <c r="C3262" s="7">
        <v>632</v>
      </c>
      <c r="D3262" s="7">
        <v>54</v>
      </c>
      <c r="E3262" s="1">
        <v>33605.35</v>
      </c>
      <c r="F3262" s="1">
        <v>156.19999999999999</v>
      </c>
      <c r="G3262" s="1">
        <v>530.72</v>
      </c>
      <c r="H3262" s="1">
        <v>385.96</v>
      </c>
      <c r="I3262" s="6">
        <v>1072.8800000000001</v>
      </c>
      <c r="J3262" s="86"/>
      <c r="K3262" s="86"/>
      <c r="L3262" s="85"/>
      <c r="M3262" s="85"/>
      <c r="N3262" s="85"/>
      <c r="O3262" s="85"/>
      <c r="P3262" s="85"/>
      <c r="Q3262" s="32">
        <f t="shared" si="50"/>
        <v>1072.8800000000001</v>
      </c>
    </row>
    <row r="3263" spans="1:17" x14ac:dyDescent="0.25">
      <c r="A3263" s="83" t="s">
        <v>10931</v>
      </c>
      <c r="B3263" s="84" t="s">
        <v>18637</v>
      </c>
      <c r="C3263" s="7">
        <v>199</v>
      </c>
      <c r="D3263" s="7">
        <v>8</v>
      </c>
      <c r="E3263" s="1">
        <v>6292.49</v>
      </c>
      <c r="F3263" s="1">
        <v>49.18</v>
      </c>
      <c r="G3263" s="1">
        <v>78.62</v>
      </c>
      <c r="H3263" s="1">
        <v>72.27</v>
      </c>
      <c r="I3263" s="6">
        <v>200.07</v>
      </c>
      <c r="J3263" s="86"/>
      <c r="K3263" s="86"/>
      <c r="L3263" s="85"/>
      <c r="M3263" s="85"/>
      <c r="N3263" s="85"/>
      <c r="O3263" s="85"/>
      <c r="P3263" s="85"/>
      <c r="Q3263" s="32">
        <f t="shared" si="50"/>
        <v>200.07</v>
      </c>
    </row>
    <row r="3264" spans="1:17" x14ac:dyDescent="0.25">
      <c r="A3264" s="83" t="s">
        <v>10932</v>
      </c>
      <c r="B3264" s="84" t="s">
        <v>18638</v>
      </c>
      <c r="C3264" s="7">
        <v>796</v>
      </c>
      <c r="D3264" s="7">
        <v>38</v>
      </c>
      <c r="E3264" s="1">
        <v>20416.560000000001</v>
      </c>
      <c r="F3264" s="1">
        <v>196.74</v>
      </c>
      <c r="G3264" s="1">
        <v>373.47</v>
      </c>
      <c r="H3264" s="1">
        <v>234.49</v>
      </c>
      <c r="I3264" s="6">
        <v>804.7</v>
      </c>
      <c r="J3264" s="86"/>
      <c r="K3264" s="86"/>
      <c r="L3264" s="85"/>
      <c r="M3264" s="85"/>
      <c r="N3264" s="85"/>
      <c r="O3264" s="85"/>
      <c r="P3264" s="85"/>
      <c r="Q3264" s="32">
        <f t="shared" si="50"/>
        <v>804.7</v>
      </c>
    </row>
    <row r="3265" spans="1:17" x14ac:dyDescent="0.25">
      <c r="A3265" s="83" t="s">
        <v>10933</v>
      </c>
      <c r="B3265" s="84" t="s">
        <v>18639</v>
      </c>
      <c r="C3265" s="7">
        <v>121</v>
      </c>
      <c r="D3265" s="7">
        <v>15</v>
      </c>
      <c r="E3265" s="1">
        <v>22507.71</v>
      </c>
      <c r="F3265" s="1">
        <v>29.9</v>
      </c>
      <c r="G3265" s="1">
        <v>147.41999999999999</v>
      </c>
      <c r="H3265" s="1">
        <v>258.5</v>
      </c>
      <c r="I3265" s="6">
        <v>435.82</v>
      </c>
      <c r="J3265" s="86"/>
      <c r="K3265" s="86"/>
      <c r="L3265" s="85"/>
      <c r="M3265" s="85"/>
      <c r="N3265" s="85"/>
      <c r="O3265" s="85"/>
      <c r="P3265" s="85"/>
      <c r="Q3265" s="32">
        <f t="shared" si="50"/>
        <v>435.82</v>
      </c>
    </row>
    <row r="3266" spans="1:17" x14ac:dyDescent="0.25">
      <c r="A3266" s="83" t="s">
        <v>10934</v>
      </c>
      <c r="B3266" s="84" t="s">
        <v>18640</v>
      </c>
      <c r="C3266" s="7">
        <v>20</v>
      </c>
      <c r="D3266" s="7">
        <v>0</v>
      </c>
      <c r="E3266" s="1">
        <v>0</v>
      </c>
      <c r="F3266" s="1">
        <v>4.9400000000000004</v>
      </c>
      <c r="G3266" s="1">
        <v>0</v>
      </c>
      <c r="H3266" s="1">
        <v>0</v>
      </c>
      <c r="I3266" s="6">
        <v>4.9400000000000004</v>
      </c>
      <c r="J3266" s="86"/>
      <c r="K3266" s="86"/>
      <c r="L3266" s="85"/>
      <c r="M3266" s="85"/>
      <c r="N3266" s="85"/>
      <c r="O3266" s="85"/>
      <c r="P3266" s="85"/>
      <c r="Q3266" s="32">
        <f t="shared" si="50"/>
        <v>4.9400000000000004</v>
      </c>
    </row>
    <row r="3267" spans="1:17" x14ac:dyDescent="0.25">
      <c r="A3267" s="83" t="s">
        <v>10935</v>
      </c>
      <c r="B3267" s="84" t="s">
        <v>18641</v>
      </c>
      <c r="C3267" s="7">
        <v>100</v>
      </c>
      <c r="D3267" s="7">
        <v>3</v>
      </c>
      <c r="E3267" s="1">
        <v>528.74</v>
      </c>
      <c r="F3267" s="1">
        <v>24.71</v>
      </c>
      <c r="G3267" s="1">
        <v>29.49</v>
      </c>
      <c r="H3267" s="1">
        <v>6.07</v>
      </c>
      <c r="I3267" s="6">
        <v>60.27</v>
      </c>
      <c r="J3267" s="86"/>
      <c r="K3267" s="86"/>
      <c r="L3267" s="85"/>
      <c r="M3267" s="85"/>
      <c r="N3267" s="85"/>
      <c r="O3267" s="85"/>
      <c r="P3267" s="85"/>
      <c r="Q3267" s="32">
        <f t="shared" si="50"/>
        <v>60.27</v>
      </c>
    </row>
    <row r="3268" spans="1:17" x14ac:dyDescent="0.25">
      <c r="A3268" s="83" t="s">
        <v>10936</v>
      </c>
      <c r="B3268" s="84" t="s">
        <v>18642</v>
      </c>
      <c r="C3268" s="7">
        <v>331</v>
      </c>
      <c r="D3268" s="7">
        <v>7</v>
      </c>
      <c r="E3268" s="1">
        <v>6423.83</v>
      </c>
      <c r="F3268" s="1">
        <v>81.81</v>
      </c>
      <c r="G3268" s="1">
        <v>68.8</v>
      </c>
      <c r="H3268" s="1">
        <v>73.78</v>
      </c>
      <c r="I3268" s="6">
        <v>224.39</v>
      </c>
      <c r="J3268" s="86"/>
      <c r="K3268" s="86"/>
      <c r="L3268" s="85"/>
      <c r="M3268" s="85"/>
      <c r="N3268" s="85"/>
      <c r="O3268" s="85"/>
      <c r="P3268" s="85"/>
      <c r="Q3268" s="32">
        <f t="shared" si="50"/>
        <v>224.39</v>
      </c>
    </row>
    <row r="3269" spans="1:17" x14ac:dyDescent="0.25">
      <c r="A3269" s="83" t="s">
        <v>10937</v>
      </c>
      <c r="B3269" s="84" t="s">
        <v>18643</v>
      </c>
      <c r="C3269" s="7">
        <v>851</v>
      </c>
      <c r="D3269" s="7">
        <v>38</v>
      </c>
      <c r="E3269" s="1">
        <v>30077.05</v>
      </c>
      <c r="F3269" s="1">
        <v>210.33</v>
      </c>
      <c r="G3269" s="1">
        <v>373.47</v>
      </c>
      <c r="H3269" s="1">
        <v>345.44</v>
      </c>
      <c r="I3269" s="6">
        <v>929.24</v>
      </c>
      <c r="J3269" s="86"/>
      <c r="K3269" s="86"/>
      <c r="L3269" s="85"/>
      <c r="M3269" s="85"/>
      <c r="N3269" s="85"/>
      <c r="O3269" s="85"/>
      <c r="P3269" s="85"/>
      <c r="Q3269" s="32">
        <f t="shared" si="50"/>
        <v>929.24</v>
      </c>
    </row>
    <row r="3270" spans="1:17" x14ac:dyDescent="0.25">
      <c r="A3270" s="83" t="s">
        <v>10938</v>
      </c>
      <c r="B3270" s="84" t="s">
        <v>18644</v>
      </c>
      <c r="C3270" s="7">
        <v>162</v>
      </c>
      <c r="D3270" s="7">
        <v>7</v>
      </c>
      <c r="E3270" s="1">
        <v>11943.79</v>
      </c>
      <c r="F3270" s="1">
        <v>40.04</v>
      </c>
      <c r="G3270" s="1">
        <v>68.8</v>
      </c>
      <c r="H3270" s="1">
        <v>137.18</v>
      </c>
      <c r="I3270" s="6">
        <v>246.02</v>
      </c>
      <c r="J3270" s="86"/>
      <c r="K3270" s="86"/>
      <c r="L3270" s="85"/>
      <c r="M3270" s="85"/>
      <c r="N3270" s="85"/>
      <c r="O3270" s="85"/>
      <c r="P3270" s="85"/>
      <c r="Q3270" s="32">
        <f t="shared" si="50"/>
        <v>246.02</v>
      </c>
    </row>
    <row r="3271" spans="1:17" x14ac:dyDescent="0.25">
      <c r="A3271" s="83" t="s">
        <v>10939</v>
      </c>
      <c r="B3271" s="84" t="s">
        <v>18645</v>
      </c>
      <c r="C3271" s="7">
        <v>15353</v>
      </c>
      <c r="D3271" s="7">
        <v>394</v>
      </c>
      <c r="E3271" s="1">
        <v>335260.37</v>
      </c>
      <c r="F3271" s="1">
        <v>3794.54</v>
      </c>
      <c r="G3271" s="1">
        <v>3872.3</v>
      </c>
      <c r="H3271" s="1">
        <v>3850.48</v>
      </c>
      <c r="I3271" s="6">
        <v>11517.32</v>
      </c>
      <c r="J3271" s="86"/>
      <c r="K3271" s="86"/>
      <c r="L3271" s="85"/>
      <c r="M3271" s="85"/>
      <c r="N3271" s="85"/>
      <c r="O3271" s="85"/>
      <c r="P3271" s="85"/>
      <c r="Q3271" s="32">
        <f t="shared" si="50"/>
        <v>11517.32</v>
      </c>
    </row>
    <row r="3272" spans="1:17" x14ac:dyDescent="0.25">
      <c r="A3272" s="83" t="s">
        <v>10940</v>
      </c>
      <c r="B3272" s="84" t="s">
        <v>18646</v>
      </c>
      <c r="C3272" s="7">
        <v>600</v>
      </c>
      <c r="D3272" s="7">
        <v>16</v>
      </c>
      <c r="E3272" s="1">
        <v>8429.61</v>
      </c>
      <c r="F3272" s="1">
        <v>148.29</v>
      </c>
      <c r="G3272" s="1">
        <v>157.25</v>
      </c>
      <c r="H3272" s="1">
        <v>96.82</v>
      </c>
      <c r="I3272" s="6">
        <v>402.36</v>
      </c>
      <c r="J3272" s="86"/>
      <c r="K3272" s="86"/>
      <c r="L3272" s="85"/>
      <c r="M3272" s="85"/>
      <c r="N3272" s="85"/>
      <c r="O3272" s="85"/>
      <c r="P3272" s="85"/>
      <c r="Q3272" s="32">
        <f t="shared" si="50"/>
        <v>402.36</v>
      </c>
    </row>
    <row r="3273" spans="1:17" x14ac:dyDescent="0.25">
      <c r="A3273" s="83" t="s">
        <v>10941</v>
      </c>
      <c r="B3273" s="84" t="s">
        <v>18647</v>
      </c>
      <c r="C3273" s="7">
        <v>147</v>
      </c>
      <c r="D3273" s="7">
        <v>0</v>
      </c>
      <c r="E3273" s="1">
        <v>0</v>
      </c>
      <c r="F3273" s="1">
        <v>36.33</v>
      </c>
      <c r="G3273" s="1">
        <v>0</v>
      </c>
      <c r="H3273" s="1">
        <v>0</v>
      </c>
      <c r="I3273" s="6">
        <v>36.33</v>
      </c>
      <c r="J3273" s="86"/>
      <c r="K3273" s="86"/>
      <c r="L3273" s="85"/>
      <c r="M3273" s="85"/>
      <c r="N3273" s="85"/>
      <c r="O3273" s="85"/>
      <c r="P3273" s="85"/>
      <c r="Q3273" s="32">
        <f t="shared" si="50"/>
        <v>36.33</v>
      </c>
    </row>
    <row r="3274" spans="1:17" x14ac:dyDescent="0.25">
      <c r="A3274" s="83" t="s">
        <v>10942</v>
      </c>
      <c r="B3274" s="84" t="s">
        <v>18648</v>
      </c>
      <c r="C3274" s="7">
        <v>395</v>
      </c>
      <c r="D3274" s="7">
        <v>28</v>
      </c>
      <c r="E3274" s="1">
        <v>65571.710000000006</v>
      </c>
      <c r="F3274" s="1">
        <v>97.62</v>
      </c>
      <c r="G3274" s="1">
        <v>275.19</v>
      </c>
      <c r="H3274" s="1">
        <v>753.1</v>
      </c>
      <c r="I3274" s="6">
        <v>1125.9100000000001</v>
      </c>
      <c r="J3274" s="86"/>
      <c r="K3274" s="86"/>
      <c r="L3274" s="85"/>
      <c r="M3274" s="85"/>
      <c r="N3274" s="85"/>
      <c r="O3274" s="85"/>
      <c r="P3274" s="85"/>
      <c r="Q3274" s="32">
        <f t="shared" si="50"/>
        <v>1125.9100000000001</v>
      </c>
    </row>
    <row r="3275" spans="1:17" x14ac:dyDescent="0.25">
      <c r="A3275" s="83" t="s">
        <v>10943</v>
      </c>
      <c r="B3275" s="84" t="s">
        <v>18649</v>
      </c>
      <c r="C3275" s="7">
        <v>1738</v>
      </c>
      <c r="D3275" s="7">
        <v>61</v>
      </c>
      <c r="E3275" s="1">
        <v>43123.58</v>
      </c>
      <c r="F3275" s="1">
        <v>429.55</v>
      </c>
      <c r="G3275" s="1">
        <v>599.52</v>
      </c>
      <c r="H3275" s="1">
        <v>495.28</v>
      </c>
      <c r="I3275" s="6">
        <v>1524.35</v>
      </c>
      <c r="J3275" s="86"/>
      <c r="K3275" s="86"/>
      <c r="L3275" s="85"/>
      <c r="M3275" s="85"/>
      <c r="N3275" s="85"/>
      <c r="O3275" s="85"/>
      <c r="P3275" s="85"/>
      <c r="Q3275" s="32">
        <f t="shared" si="50"/>
        <v>1524.35</v>
      </c>
    </row>
    <row r="3276" spans="1:17" x14ac:dyDescent="0.25">
      <c r="A3276" s="83" t="s">
        <v>10944</v>
      </c>
      <c r="B3276" s="84" t="s">
        <v>18650</v>
      </c>
      <c r="C3276" s="7">
        <v>3365</v>
      </c>
      <c r="D3276" s="7">
        <v>68</v>
      </c>
      <c r="E3276" s="1">
        <v>19802.150000000001</v>
      </c>
      <c r="F3276" s="1">
        <v>831.67</v>
      </c>
      <c r="G3276" s="1">
        <v>668.31</v>
      </c>
      <c r="H3276" s="1">
        <v>227.43</v>
      </c>
      <c r="I3276" s="6">
        <v>1727.41</v>
      </c>
      <c r="J3276" s="86"/>
      <c r="K3276" s="86"/>
      <c r="L3276" s="85"/>
      <c r="M3276" s="85"/>
      <c r="N3276" s="85"/>
      <c r="O3276" s="85"/>
      <c r="P3276" s="85"/>
      <c r="Q3276" s="32">
        <f t="shared" si="50"/>
        <v>1727.41</v>
      </c>
    </row>
    <row r="3277" spans="1:17" x14ac:dyDescent="0.25">
      <c r="A3277" s="83" t="s">
        <v>10945</v>
      </c>
      <c r="B3277" s="84" t="s">
        <v>18651</v>
      </c>
      <c r="C3277" s="7">
        <v>1476</v>
      </c>
      <c r="D3277" s="7">
        <v>39</v>
      </c>
      <c r="E3277" s="1">
        <v>75370.179999999993</v>
      </c>
      <c r="F3277" s="1">
        <v>364.8</v>
      </c>
      <c r="G3277" s="1">
        <v>383.3</v>
      </c>
      <c r="H3277" s="1">
        <v>865.63</v>
      </c>
      <c r="I3277" s="6">
        <v>1613.73</v>
      </c>
      <c r="J3277" s="86"/>
      <c r="K3277" s="86"/>
      <c r="L3277" s="85"/>
      <c r="M3277" s="85"/>
      <c r="N3277" s="85"/>
      <c r="O3277" s="85"/>
      <c r="P3277" s="85"/>
      <c r="Q3277" s="32">
        <f t="shared" si="50"/>
        <v>1613.73</v>
      </c>
    </row>
    <row r="3278" spans="1:17" x14ac:dyDescent="0.25">
      <c r="A3278" s="83" t="s">
        <v>10946</v>
      </c>
      <c r="B3278" s="84" t="s">
        <v>18652</v>
      </c>
      <c r="C3278" s="7">
        <v>73</v>
      </c>
      <c r="D3278" s="7">
        <v>2</v>
      </c>
      <c r="E3278" s="1">
        <v>311.02999999999997</v>
      </c>
      <c r="F3278" s="1">
        <v>18.04</v>
      </c>
      <c r="G3278" s="1">
        <v>19.66</v>
      </c>
      <c r="H3278" s="1">
        <v>3.58</v>
      </c>
      <c r="I3278" s="6">
        <v>41.28</v>
      </c>
      <c r="J3278" s="86"/>
      <c r="K3278" s="86"/>
      <c r="L3278" s="85"/>
      <c r="M3278" s="85"/>
      <c r="N3278" s="85"/>
      <c r="O3278" s="85"/>
      <c r="P3278" s="85"/>
      <c r="Q3278" s="32">
        <f t="shared" ref="Q3278:Q3341" si="51">P3278+I3278</f>
        <v>41.28</v>
      </c>
    </row>
    <row r="3279" spans="1:17" x14ac:dyDescent="0.25">
      <c r="A3279" s="83" t="s">
        <v>10947</v>
      </c>
      <c r="B3279" s="84" t="s">
        <v>18653</v>
      </c>
      <c r="C3279" s="7">
        <v>213</v>
      </c>
      <c r="D3279" s="7">
        <v>16</v>
      </c>
      <c r="E3279" s="1">
        <v>19236.95</v>
      </c>
      <c r="F3279" s="1">
        <v>52.64</v>
      </c>
      <c r="G3279" s="1">
        <v>157.25</v>
      </c>
      <c r="H3279" s="1">
        <v>220.94</v>
      </c>
      <c r="I3279" s="6">
        <v>430.83</v>
      </c>
      <c r="J3279" s="86"/>
      <c r="K3279" s="86"/>
      <c r="L3279" s="85"/>
      <c r="M3279" s="85"/>
      <c r="N3279" s="85"/>
      <c r="O3279" s="85"/>
      <c r="P3279" s="85"/>
      <c r="Q3279" s="32">
        <f t="shared" si="51"/>
        <v>430.83</v>
      </c>
    </row>
    <row r="3280" spans="1:17" x14ac:dyDescent="0.25">
      <c r="A3280" s="83" t="s">
        <v>10948</v>
      </c>
      <c r="B3280" s="84" t="s">
        <v>18654</v>
      </c>
      <c r="C3280" s="7">
        <v>53956</v>
      </c>
      <c r="D3280" s="7">
        <v>950</v>
      </c>
      <c r="E3280" s="1">
        <v>402619.72</v>
      </c>
      <c r="F3280" s="1">
        <v>13335.38</v>
      </c>
      <c r="G3280" s="1">
        <v>9336.76</v>
      </c>
      <c r="H3280" s="1">
        <v>4624.1099999999997</v>
      </c>
      <c r="I3280" s="6">
        <v>27296.25</v>
      </c>
      <c r="J3280" s="86"/>
      <c r="K3280" s="86"/>
      <c r="L3280" s="85"/>
      <c r="M3280" s="85"/>
      <c r="N3280" s="85"/>
      <c r="O3280" s="85"/>
      <c r="P3280" s="85"/>
      <c r="Q3280" s="32">
        <f t="shared" si="51"/>
        <v>27296.25</v>
      </c>
    </row>
    <row r="3281" spans="1:17" x14ac:dyDescent="0.25">
      <c r="A3281" s="83" t="s">
        <v>10949</v>
      </c>
      <c r="B3281" s="84" t="s">
        <v>18655</v>
      </c>
      <c r="C3281" s="7">
        <v>100</v>
      </c>
      <c r="D3281" s="7">
        <v>1</v>
      </c>
      <c r="E3281" s="1">
        <v>93.31</v>
      </c>
      <c r="F3281" s="1">
        <v>24.71</v>
      </c>
      <c r="G3281" s="1">
        <v>9.83</v>
      </c>
      <c r="H3281" s="1">
        <v>1.07</v>
      </c>
      <c r="I3281" s="6">
        <v>35.61</v>
      </c>
      <c r="J3281" s="86"/>
      <c r="K3281" s="86"/>
      <c r="L3281" s="85"/>
      <c r="M3281" s="85"/>
      <c r="N3281" s="85"/>
      <c r="O3281" s="85"/>
      <c r="P3281" s="85"/>
      <c r="Q3281" s="32">
        <f t="shared" si="51"/>
        <v>35.61</v>
      </c>
    </row>
    <row r="3282" spans="1:17" x14ac:dyDescent="0.25">
      <c r="A3282" s="83" t="s">
        <v>10950</v>
      </c>
      <c r="B3282" s="84" t="s">
        <v>18656</v>
      </c>
      <c r="C3282" s="7">
        <v>695</v>
      </c>
      <c r="D3282" s="7">
        <v>11</v>
      </c>
      <c r="E3282" s="1">
        <v>2764.9</v>
      </c>
      <c r="F3282" s="1">
        <v>171.77</v>
      </c>
      <c r="G3282" s="1">
        <v>108.11</v>
      </c>
      <c r="H3282" s="1">
        <v>31.75</v>
      </c>
      <c r="I3282" s="6">
        <v>311.63</v>
      </c>
      <c r="J3282" s="86"/>
      <c r="K3282" s="86"/>
      <c r="L3282" s="85"/>
      <c r="M3282" s="85"/>
      <c r="N3282" s="85"/>
      <c r="O3282" s="85"/>
      <c r="P3282" s="85"/>
      <c r="Q3282" s="32">
        <f t="shared" si="51"/>
        <v>311.63</v>
      </c>
    </row>
    <row r="3283" spans="1:17" x14ac:dyDescent="0.25">
      <c r="A3283" s="83" t="s">
        <v>10951</v>
      </c>
      <c r="B3283" s="84" t="s">
        <v>18657</v>
      </c>
      <c r="C3283" s="7">
        <v>197</v>
      </c>
      <c r="D3283" s="7">
        <v>14</v>
      </c>
      <c r="E3283" s="1">
        <v>6377.48</v>
      </c>
      <c r="F3283" s="1">
        <v>48.69</v>
      </c>
      <c r="G3283" s="1">
        <v>137.59</v>
      </c>
      <c r="H3283" s="1">
        <v>73.25</v>
      </c>
      <c r="I3283" s="6">
        <v>259.52999999999997</v>
      </c>
      <c r="J3283" s="86"/>
      <c r="K3283" s="86"/>
      <c r="L3283" s="85"/>
      <c r="M3283" s="85"/>
      <c r="N3283" s="85"/>
      <c r="O3283" s="85"/>
      <c r="P3283" s="85"/>
      <c r="Q3283" s="32">
        <f t="shared" si="51"/>
        <v>259.52999999999997</v>
      </c>
    </row>
    <row r="3284" spans="1:17" x14ac:dyDescent="0.25">
      <c r="A3284" s="83" t="s">
        <v>10952</v>
      </c>
      <c r="B3284" s="84" t="s">
        <v>18658</v>
      </c>
      <c r="C3284" s="7">
        <v>231</v>
      </c>
      <c r="D3284" s="7">
        <v>6</v>
      </c>
      <c r="E3284" s="1">
        <v>1228.49</v>
      </c>
      <c r="F3284" s="1">
        <v>57.1</v>
      </c>
      <c r="G3284" s="1">
        <v>58.97</v>
      </c>
      <c r="H3284" s="1">
        <v>14.11</v>
      </c>
      <c r="I3284" s="6">
        <v>130.18</v>
      </c>
      <c r="J3284" s="86"/>
      <c r="K3284" s="86"/>
      <c r="L3284" s="85"/>
      <c r="M3284" s="85"/>
      <c r="N3284" s="85"/>
      <c r="O3284" s="85"/>
      <c r="P3284" s="85"/>
      <c r="Q3284" s="32">
        <f t="shared" si="51"/>
        <v>130.18</v>
      </c>
    </row>
    <row r="3285" spans="1:17" x14ac:dyDescent="0.25">
      <c r="A3285" s="83" t="s">
        <v>10953</v>
      </c>
      <c r="B3285" s="84" t="s">
        <v>18659</v>
      </c>
      <c r="C3285" s="7">
        <v>13129</v>
      </c>
      <c r="D3285" s="7">
        <v>211</v>
      </c>
      <c r="E3285" s="1">
        <v>263933.18</v>
      </c>
      <c r="F3285" s="1">
        <v>3244.87</v>
      </c>
      <c r="G3285" s="1">
        <v>2073.7399999999998</v>
      </c>
      <c r="H3285" s="1">
        <v>3031.29</v>
      </c>
      <c r="I3285" s="6">
        <v>8349.9</v>
      </c>
      <c r="J3285" s="86"/>
      <c r="K3285" s="86"/>
      <c r="L3285" s="85"/>
      <c r="M3285" s="85"/>
      <c r="N3285" s="85"/>
      <c r="O3285" s="85"/>
      <c r="P3285" s="85"/>
      <c r="Q3285" s="32">
        <f t="shared" si="51"/>
        <v>8349.9</v>
      </c>
    </row>
    <row r="3286" spans="1:17" x14ac:dyDescent="0.25">
      <c r="A3286" s="83" t="s">
        <v>10954</v>
      </c>
      <c r="B3286" s="84" t="s">
        <v>18660</v>
      </c>
      <c r="C3286" s="7">
        <v>96</v>
      </c>
      <c r="D3286" s="7">
        <v>2</v>
      </c>
      <c r="E3286" s="1">
        <v>342.13</v>
      </c>
      <c r="F3286" s="1">
        <v>23.73</v>
      </c>
      <c r="G3286" s="1">
        <v>19.66</v>
      </c>
      <c r="H3286" s="1">
        <v>3.93</v>
      </c>
      <c r="I3286" s="6">
        <v>47.32</v>
      </c>
      <c r="J3286" s="86"/>
      <c r="K3286" s="86"/>
      <c r="L3286" s="85"/>
      <c r="M3286" s="85"/>
      <c r="N3286" s="85"/>
      <c r="O3286" s="85"/>
      <c r="P3286" s="85"/>
      <c r="Q3286" s="32">
        <f t="shared" si="51"/>
        <v>47.32</v>
      </c>
    </row>
    <row r="3287" spans="1:17" x14ac:dyDescent="0.25">
      <c r="A3287" s="83" t="s">
        <v>10955</v>
      </c>
      <c r="B3287" s="84" t="s">
        <v>18661</v>
      </c>
      <c r="C3287" s="7">
        <v>155</v>
      </c>
      <c r="D3287" s="7">
        <v>11</v>
      </c>
      <c r="E3287" s="1">
        <v>2201.85</v>
      </c>
      <c r="F3287" s="1">
        <v>38.31</v>
      </c>
      <c r="G3287" s="1">
        <v>108.11</v>
      </c>
      <c r="H3287" s="1">
        <v>25.29</v>
      </c>
      <c r="I3287" s="6">
        <v>171.71</v>
      </c>
      <c r="J3287" s="86"/>
      <c r="K3287" s="86"/>
      <c r="L3287" s="85"/>
      <c r="M3287" s="85"/>
      <c r="N3287" s="85"/>
      <c r="O3287" s="85"/>
      <c r="P3287" s="85"/>
      <c r="Q3287" s="32">
        <f t="shared" si="51"/>
        <v>171.71</v>
      </c>
    </row>
    <row r="3288" spans="1:17" x14ac:dyDescent="0.25">
      <c r="A3288" s="83" t="s">
        <v>10956</v>
      </c>
      <c r="B3288" s="84" t="s">
        <v>18662</v>
      </c>
      <c r="C3288" s="7">
        <v>191</v>
      </c>
      <c r="D3288" s="7">
        <v>9</v>
      </c>
      <c r="E3288" s="1">
        <v>7105.09</v>
      </c>
      <c r="F3288" s="1">
        <v>47.21</v>
      </c>
      <c r="G3288" s="1">
        <v>88.46</v>
      </c>
      <c r="H3288" s="1">
        <v>81.599999999999994</v>
      </c>
      <c r="I3288" s="6">
        <v>217.27</v>
      </c>
      <c r="J3288" s="86"/>
      <c r="K3288" s="86"/>
      <c r="L3288" s="85"/>
      <c r="M3288" s="85"/>
      <c r="N3288" s="85"/>
      <c r="O3288" s="85"/>
      <c r="P3288" s="85"/>
      <c r="Q3288" s="32">
        <f t="shared" si="51"/>
        <v>217.27</v>
      </c>
    </row>
    <row r="3289" spans="1:17" x14ac:dyDescent="0.25">
      <c r="A3289" s="83" t="s">
        <v>10957</v>
      </c>
      <c r="B3289" s="84" t="s">
        <v>18663</v>
      </c>
      <c r="C3289" s="7">
        <v>892</v>
      </c>
      <c r="D3289" s="7">
        <v>30</v>
      </c>
      <c r="E3289" s="1">
        <v>24986.15</v>
      </c>
      <c r="F3289" s="1">
        <v>220.46</v>
      </c>
      <c r="G3289" s="1">
        <v>294.85000000000002</v>
      </c>
      <c r="H3289" s="1">
        <v>286.97000000000003</v>
      </c>
      <c r="I3289" s="6">
        <v>802.28</v>
      </c>
      <c r="J3289" s="86"/>
      <c r="K3289" s="86"/>
      <c r="L3289" s="85"/>
      <c r="M3289" s="85"/>
      <c r="N3289" s="85"/>
      <c r="O3289" s="85"/>
      <c r="P3289" s="85"/>
      <c r="Q3289" s="32">
        <f t="shared" si="51"/>
        <v>802.28</v>
      </c>
    </row>
    <row r="3290" spans="1:17" x14ac:dyDescent="0.25">
      <c r="A3290" s="83" t="s">
        <v>10958</v>
      </c>
      <c r="B3290" s="84" t="s">
        <v>18664</v>
      </c>
      <c r="C3290" s="7">
        <v>1163</v>
      </c>
      <c r="D3290" s="7">
        <v>35</v>
      </c>
      <c r="E3290" s="1">
        <v>24952.959999999999</v>
      </c>
      <c r="F3290" s="1">
        <v>287.44</v>
      </c>
      <c r="G3290" s="1">
        <v>343.98</v>
      </c>
      <c r="H3290" s="1">
        <v>286.58</v>
      </c>
      <c r="I3290" s="6">
        <v>918</v>
      </c>
      <c r="J3290" s="86"/>
      <c r="K3290" s="86"/>
      <c r="L3290" s="85"/>
      <c r="M3290" s="85"/>
      <c r="N3290" s="85"/>
      <c r="O3290" s="85"/>
      <c r="P3290" s="85"/>
      <c r="Q3290" s="32">
        <f t="shared" si="51"/>
        <v>918</v>
      </c>
    </row>
    <row r="3291" spans="1:17" x14ac:dyDescent="0.25">
      <c r="A3291" s="83" t="s">
        <v>10959</v>
      </c>
      <c r="B3291" s="84" t="s">
        <v>18665</v>
      </c>
      <c r="C3291" s="7">
        <v>92</v>
      </c>
      <c r="D3291" s="7">
        <v>7</v>
      </c>
      <c r="E3291" s="1">
        <v>4252.9399999999996</v>
      </c>
      <c r="F3291" s="1">
        <v>22.74</v>
      </c>
      <c r="G3291" s="1">
        <v>68.8</v>
      </c>
      <c r="H3291" s="1">
        <v>48.85</v>
      </c>
      <c r="I3291" s="6">
        <v>140.38999999999999</v>
      </c>
      <c r="J3291" s="86"/>
      <c r="K3291" s="86"/>
      <c r="L3291" s="85"/>
      <c r="M3291" s="85"/>
      <c r="N3291" s="85"/>
      <c r="O3291" s="85"/>
      <c r="P3291" s="85"/>
      <c r="Q3291" s="32">
        <f t="shared" si="51"/>
        <v>140.38999999999999</v>
      </c>
    </row>
    <row r="3292" spans="1:17" x14ac:dyDescent="0.25">
      <c r="A3292" s="83" t="s">
        <v>10960</v>
      </c>
      <c r="B3292" s="84" t="s">
        <v>18666</v>
      </c>
      <c r="C3292" s="7">
        <v>130</v>
      </c>
      <c r="D3292" s="7">
        <v>7</v>
      </c>
      <c r="E3292" s="1">
        <v>4575.0200000000004</v>
      </c>
      <c r="F3292" s="1">
        <v>32.130000000000003</v>
      </c>
      <c r="G3292" s="1">
        <v>68.8</v>
      </c>
      <c r="H3292" s="1">
        <v>52.54</v>
      </c>
      <c r="I3292" s="6">
        <v>153.47</v>
      </c>
      <c r="J3292" s="86"/>
      <c r="K3292" s="86"/>
      <c r="L3292" s="85"/>
      <c r="M3292" s="85"/>
      <c r="N3292" s="85"/>
      <c r="O3292" s="85"/>
      <c r="P3292" s="85"/>
      <c r="Q3292" s="32">
        <f t="shared" si="51"/>
        <v>153.47</v>
      </c>
    </row>
    <row r="3293" spans="1:17" x14ac:dyDescent="0.25">
      <c r="A3293" s="83" t="s">
        <v>10961</v>
      </c>
      <c r="B3293" s="84" t="s">
        <v>18667</v>
      </c>
      <c r="C3293" s="7">
        <v>139</v>
      </c>
      <c r="D3293" s="7">
        <v>3</v>
      </c>
      <c r="E3293" s="1">
        <v>971.5</v>
      </c>
      <c r="F3293" s="1">
        <v>34.35</v>
      </c>
      <c r="G3293" s="1">
        <v>29.49</v>
      </c>
      <c r="H3293" s="1">
        <v>11.16</v>
      </c>
      <c r="I3293" s="6">
        <v>75</v>
      </c>
      <c r="J3293" s="86"/>
      <c r="K3293" s="86"/>
      <c r="L3293" s="85"/>
      <c r="M3293" s="85"/>
      <c r="N3293" s="85"/>
      <c r="O3293" s="85"/>
      <c r="P3293" s="85"/>
      <c r="Q3293" s="32">
        <f t="shared" si="51"/>
        <v>75</v>
      </c>
    </row>
    <row r="3294" spans="1:17" x14ac:dyDescent="0.25">
      <c r="A3294" s="83" t="s">
        <v>10962</v>
      </c>
      <c r="B3294" s="84" t="s">
        <v>18668</v>
      </c>
      <c r="C3294" s="7">
        <v>205</v>
      </c>
      <c r="D3294" s="7">
        <v>6</v>
      </c>
      <c r="E3294" s="1">
        <v>1343.17</v>
      </c>
      <c r="F3294" s="1">
        <v>50.66</v>
      </c>
      <c r="G3294" s="1">
        <v>58.97</v>
      </c>
      <c r="H3294" s="1">
        <v>15.42</v>
      </c>
      <c r="I3294" s="6">
        <v>125.05</v>
      </c>
      <c r="J3294" s="86"/>
      <c r="K3294" s="86"/>
      <c r="L3294" s="85"/>
      <c r="M3294" s="85"/>
      <c r="N3294" s="85"/>
      <c r="O3294" s="85"/>
      <c r="P3294" s="85"/>
      <c r="Q3294" s="32">
        <f t="shared" si="51"/>
        <v>125.05</v>
      </c>
    </row>
    <row r="3295" spans="1:17" x14ac:dyDescent="0.25">
      <c r="A3295" s="83" t="s">
        <v>10963</v>
      </c>
      <c r="B3295" s="84" t="s">
        <v>18669</v>
      </c>
      <c r="C3295" s="7">
        <v>297</v>
      </c>
      <c r="D3295" s="7">
        <v>3</v>
      </c>
      <c r="E3295" s="1">
        <v>9799.9599999999991</v>
      </c>
      <c r="F3295" s="1">
        <v>73.41</v>
      </c>
      <c r="G3295" s="1">
        <v>29.49</v>
      </c>
      <c r="H3295" s="1">
        <v>112.55</v>
      </c>
      <c r="I3295" s="6">
        <v>215.45</v>
      </c>
      <c r="J3295" s="86"/>
      <c r="K3295" s="86"/>
      <c r="L3295" s="85"/>
      <c r="M3295" s="85"/>
      <c r="N3295" s="85"/>
      <c r="O3295" s="85"/>
      <c r="P3295" s="85"/>
      <c r="Q3295" s="32">
        <f t="shared" si="51"/>
        <v>215.45</v>
      </c>
    </row>
    <row r="3296" spans="1:17" x14ac:dyDescent="0.25">
      <c r="A3296" s="83" t="s">
        <v>10964</v>
      </c>
      <c r="B3296" s="84" t="s">
        <v>18670</v>
      </c>
      <c r="C3296" s="7">
        <v>323</v>
      </c>
      <c r="D3296" s="7">
        <v>8</v>
      </c>
      <c r="E3296" s="1">
        <v>2702.57</v>
      </c>
      <c r="F3296" s="1">
        <v>79.83</v>
      </c>
      <c r="G3296" s="1">
        <v>78.62</v>
      </c>
      <c r="H3296" s="1">
        <v>31.04</v>
      </c>
      <c r="I3296" s="6">
        <v>189.49</v>
      </c>
      <c r="J3296" s="86"/>
      <c r="K3296" s="86"/>
      <c r="L3296" s="85"/>
      <c r="M3296" s="85"/>
      <c r="N3296" s="85"/>
      <c r="O3296" s="85"/>
      <c r="P3296" s="85"/>
      <c r="Q3296" s="32">
        <f t="shared" si="51"/>
        <v>189.49</v>
      </c>
    </row>
    <row r="3297" spans="1:17" x14ac:dyDescent="0.25">
      <c r="A3297" s="83" t="s">
        <v>10965</v>
      </c>
      <c r="B3297" s="84" t="s">
        <v>18671</v>
      </c>
      <c r="C3297" s="7">
        <v>514</v>
      </c>
      <c r="D3297" s="7">
        <v>13</v>
      </c>
      <c r="E3297" s="1">
        <v>6117.55</v>
      </c>
      <c r="F3297" s="1">
        <v>127.04</v>
      </c>
      <c r="G3297" s="1">
        <v>127.77</v>
      </c>
      <c r="H3297" s="1">
        <v>70.260000000000005</v>
      </c>
      <c r="I3297" s="6">
        <v>325.07</v>
      </c>
      <c r="J3297" s="86"/>
      <c r="K3297" s="86"/>
      <c r="L3297" s="85"/>
      <c r="M3297" s="85"/>
      <c r="N3297" s="85"/>
      <c r="O3297" s="85"/>
      <c r="P3297" s="85"/>
      <c r="Q3297" s="32">
        <f t="shared" si="51"/>
        <v>325.07</v>
      </c>
    </row>
    <row r="3298" spans="1:17" x14ac:dyDescent="0.25">
      <c r="A3298" s="83" t="s">
        <v>10966</v>
      </c>
      <c r="B3298" s="84" t="s">
        <v>18672</v>
      </c>
      <c r="C3298" s="7">
        <v>93</v>
      </c>
      <c r="D3298" s="7">
        <v>3</v>
      </c>
      <c r="E3298" s="1">
        <v>3114.16</v>
      </c>
      <c r="F3298" s="1">
        <v>22.98</v>
      </c>
      <c r="G3298" s="1">
        <v>29.49</v>
      </c>
      <c r="H3298" s="1">
        <v>35.770000000000003</v>
      </c>
      <c r="I3298" s="6">
        <v>88.24</v>
      </c>
      <c r="J3298" s="86"/>
      <c r="K3298" s="86"/>
      <c r="L3298" s="85"/>
      <c r="M3298" s="85"/>
      <c r="N3298" s="85"/>
      <c r="O3298" s="85"/>
      <c r="P3298" s="85"/>
      <c r="Q3298" s="32">
        <f t="shared" si="51"/>
        <v>88.24</v>
      </c>
    </row>
    <row r="3299" spans="1:17" x14ac:dyDescent="0.25">
      <c r="A3299" s="83" t="s">
        <v>10967</v>
      </c>
      <c r="B3299" s="84" t="s">
        <v>18673</v>
      </c>
      <c r="C3299" s="7">
        <v>72</v>
      </c>
      <c r="D3299" s="7">
        <v>3</v>
      </c>
      <c r="E3299" s="1">
        <v>1082.55</v>
      </c>
      <c r="F3299" s="1">
        <v>17.79</v>
      </c>
      <c r="G3299" s="1">
        <v>29.49</v>
      </c>
      <c r="H3299" s="1">
        <v>12.43</v>
      </c>
      <c r="I3299" s="6">
        <v>59.71</v>
      </c>
      <c r="J3299" s="86"/>
      <c r="K3299" s="86"/>
      <c r="L3299" s="85"/>
      <c r="M3299" s="85"/>
      <c r="N3299" s="85"/>
      <c r="O3299" s="85"/>
      <c r="P3299" s="85"/>
      <c r="Q3299" s="32">
        <f t="shared" si="51"/>
        <v>59.71</v>
      </c>
    </row>
    <row r="3300" spans="1:17" x14ac:dyDescent="0.25">
      <c r="A3300" s="83" t="s">
        <v>10968</v>
      </c>
      <c r="B3300" s="84" t="s">
        <v>18674</v>
      </c>
      <c r="C3300" s="7">
        <v>405</v>
      </c>
      <c r="D3300" s="7">
        <v>12</v>
      </c>
      <c r="E3300" s="1">
        <v>8264.2800000000007</v>
      </c>
      <c r="F3300" s="1">
        <v>100.1</v>
      </c>
      <c r="G3300" s="1">
        <v>117.94</v>
      </c>
      <c r="H3300" s="1">
        <v>94.91</v>
      </c>
      <c r="I3300" s="6">
        <v>312.95</v>
      </c>
      <c r="J3300" s="86"/>
      <c r="K3300" s="86"/>
      <c r="L3300" s="85"/>
      <c r="M3300" s="85"/>
      <c r="N3300" s="85"/>
      <c r="O3300" s="85"/>
      <c r="P3300" s="85"/>
      <c r="Q3300" s="32">
        <f t="shared" si="51"/>
        <v>312.95</v>
      </c>
    </row>
    <row r="3301" spans="1:17" x14ac:dyDescent="0.25">
      <c r="A3301" s="83" t="s">
        <v>10969</v>
      </c>
      <c r="B3301" s="84" t="s">
        <v>18675</v>
      </c>
      <c r="C3301" s="7">
        <v>210</v>
      </c>
      <c r="D3301" s="7">
        <v>12</v>
      </c>
      <c r="E3301" s="1">
        <v>79916.759999999995</v>
      </c>
      <c r="F3301" s="1">
        <v>51.9</v>
      </c>
      <c r="G3301" s="1">
        <v>117.94</v>
      </c>
      <c r="H3301" s="1">
        <v>917.85</v>
      </c>
      <c r="I3301" s="6">
        <v>1087.69</v>
      </c>
      <c r="J3301" s="86"/>
      <c r="K3301" s="86"/>
      <c r="L3301" s="85"/>
      <c r="M3301" s="85"/>
      <c r="N3301" s="85"/>
      <c r="O3301" s="85"/>
      <c r="P3301" s="85"/>
      <c r="Q3301" s="32">
        <f t="shared" si="51"/>
        <v>1087.69</v>
      </c>
    </row>
    <row r="3302" spans="1:17" x14ac:dyDescent="0.25">
      <c r="A3302" s="83" t="s">
        <v>10970</v>
      </c>
      <c r="B3302" s="84" t="s">
        <v>18676</v>
      </c>
      <c r="C3302" s="7">
        <v>17469</v>
      </c>
      <c r="D3302" s="7">
        <v>336</v>
      </c>
      <c r="E3302" s="1">
        <v>258715.35</v>
      </c>
      <c r="F3302" s="1">
        <v>4317.51</v>
      </c>
      <c r="G3302" s="1">
        <v>3302.26</v>
      </c>
      <c r="H3302" s="1">
        <v>2971.36</v>
      </c>
      <c r="I3302" s="6">
        <v>10591.13</v>
      </c>
      <c r="J3302" s="86"/>
      <c r="K3302" s="86"/>
      <c r="L3302" s="85"/>
      <c r="M3302" s="85"/>
      <c r="N3302" s="85"/>
      <c r="O3302" s="85"/>
      <c r="P3302" s="85"/>
      <c r="Q3302" s="32">
        <f t="shared" si="51"/>
        <v>10591.13</v>
      </c>
    </row>
    <row r="3303" spans="1:17" x14ac:dyDescent="0.25">
      <c r="A3303" s="83" t="s">
        <v>10971</v>
      </c>
      <c r="B3303" s="84" t="s">
        <v>18677</v>
      </c>
      <c r="C3303" s="7">
        <v>265</v>
      </c>
      <c r="D3303" s="7">
        <v>3</v>
      </c>
      <c r="E3303" s="1">
        <v>704.43</v>
      </c>
      <c r="F3303" s="1">
        <v>65.5</v>
      </c>
      <c r="G3303" s="1">
        <v>29.49</v>
      </c>
      <c r="H3303" s="1">
        <v>8.09</v>
      </c>
      <c r="I3303" s="6">
        <v>103.08</v>
      </c>
      <c r="J3303" s="86"/>
      <c r="K3303" s="86"/>
      <c r="L3303" s="85"/>
      <c r="M3303" s="85"/>
      <c r="N3303" s="85"/>
      <c r="O3303" s="85"/>
      <c r="P3303" s="85"/>
      <c r="Q3303" s="32">
        <f t="shared" si="51"/>
        <v>103.08</v>
      </c>
    </row>
    <row r="3304" spans="1:17" x14ac:dyDescent="0.25">
      <c r="A3304" s="83" t="s">
        <v>10972</v>
      </c>
      <c r="B3304" s="84" t="s">
        <v>18678</v>
      </c>
      <c r="C3304" s="7">
        <v>152</v>
      </c>
      <c r="D3304" s="7">
        <v>8</v>
      </c>
      <c r="E3304" s="1">
        <v>4676.12</v>
      </c>
      <c r="F3304" s="1">
        <v>37.57</v>
      </c>
      <c r="G3304" s="1">
        <v>78.62</v>
      </c>
      <c r="H3304" s="1">
        <v>53.7</v>
      </c>
      <c r="I3304" s="6">
        <v>169.89</v>
      </c>
      <c r="J3304" s="86"/>
      <c r="K3304" s="86"/>
      <c r="L3304" s="85"/>
      <c r="M3304" s="85"/>
      <c r="N3304" s="85"/>
      <c r="O3304" s="85"/>
      <c r="P3304" s="85"/>
      <c r="Q3304" s="32">
        <f t="shared" si="51"/>
        <v>169.89</v>
      </c>
    </row>
    <row r="3305" spans="1:17" x14ac:dyDescent="0.25">
      <c r="A3305" s="83" t="s">
        <v>10973</v>
      </c>
      <c r="B3305" s="84" t="s">
        <v>18679</v>
      </c>
      <c r="C3305" s="7">
        <v>546</v>
      </c>
      <c r="D3305" s="7">
        <v>9</v>
      </c>
      <c r="E3305" s="1">
        <v>3416.24</v>
      </c>
      <c r="F3305" s="1">
        <v>134.94</v>
      </c>
      <c r="G3305" s="1">
        <v>88.46</v>
      </c>
      <c r="H3305" s="1">
        <v>39.229999999999997</v>
      </c>
      <c r="I3305" s="6">
        <v>262.63</v>
      </c>
      <c r="J3305" s="86"/>
      <c r="K3305" s="86"/>
      <c r="L3305" s="85"/>
      <c r="M3305" s="85"/>
      <c r="N3305" s="85"/>
      <c r="O3305" s="85"/>
      <c r="P3305" s="85"/>
      <c r="Q3305" s="32">
        <f t="shared" si="51"/>
        <v>262.63</v>
      </c>
    </row>
    <row r="3306" spans="1:17" x14ac:dyDescent="0.25">
      <c r="A3306" s="83" t="s">
        <v>10974</v>
      </c>
      <c r="B3306" s="84" t="s">
        <v>18680</v>
      </c>
      <c r="C3306" s="7">
        <v>56</v>
      </c>
      <c r="D3306" s="7">
        <v>1</v>
      </c>
      <c r="E3306" s="1">
        <v>384.26</v>
      </c>
      <c r="F3306" s="1">
        <v>13.84</v>
      </c>
      <c r="G3306" s="1">
        <v>9.83</v>
      </c>
      <c r="H3306" s="1">
        <v>4.42</v>
      </c>
      <c r="I3306" s="6">
        <v>28.09</v>
      </c>
      <c r="J3306" s="86"/>
      <c r="K3306" s="86"/>
      <c r="L3306" s="85"/>
      <c r="M3306" s="85"/>
      <c r="N3306" s="85"/>
      <c r="O3306" s="85"/>
      <c r="P3306" s="85"/>
      <c r="Q3306" s="32">
        <f t="shared" si="51"/>
        <v>28.09</v>
      </c>
    </row>
    <row r="3307" spans="1:17" x14ac:dyDescent="0.25">
      <c r="A3307" s="83" t="s">
        <v>10975</v>
      </c>
      <c r="B3307" s="84" t="s">
        <v>18681</v>
      </c>
      <c r="C3307" s="7">
        <v>508</v>
      </c>
      <c r="D3307" s="7">
        <v>28</v>
      </c>
      <c r="E3307" s="1">
        <v>10722.38</v>
      </c>
      <c r="F3307" s="1">
        <v>125.55</v>
      </c>
      <c r="G3307" s="1">
        <v>275.19</v>
      </c>
      <c r="H3307" s="1">
        <v>123.14</v>
      </c>
      <c r="I3307" s="6">
        <v>523.88</v>
      </c>
      <c r="J3307" s="86"/>
      <c r="K3307" s="86"/>
      <c r="L3307" s="85"/>
      <c r="M3307" s="85"/>
      <c r="N3307" s="85"/>
      <c r="O3307" s="85"/>
      <c r="P3307" s="85"/>
      <c r="Q3307" s="32">
        <f t="shared" si="51"/>
        <v>523.88</v>
      </c>
    </row>
    <row r="3308" spans="1:17" x14ac:dyDescent="0.25">
      <c r="A3308" s="83" t="s">
        <v>10976</v>
      </c>
      <c r="B3308" s="84" t="s">
        <v>18682</v>
      </c>
      <c r="C3308" s="7">
        <v>678</v>
      </c>
      <c r="D3308" s="7">
        <v>28</v>
      </c>
      <c r="E3308" s="1">
        <v>10954.3</v>
      </c>
      <c r="F3308" s="1">
        <v>167.57</v>
      </c>
      <c r="G3308" s="1">
        <v>275.19</v>
      </c>
      <c r="H3308" s="1">
        <v>125.81</v>
      </c>
      <c r="I3308" s="6">
        <v>568.57000000000005</v>
      </c>
      <c r="J3308" s="86"/>
      <c r="K3308" s="86"/>
      <c r="L3308" s="85"/>
      <c r="M3308" s="85"/>
      <c r="N3308" s="85"/>
      <c r="O3308" s="85"/>
      <c r="P3308" s="85"/>
      <c r="Q3308" s="32">
        <f t="shared" si="51"/>
        <v>568.57000000000005</v>
      </c>
    </row>
    <row r="3309" spans="1:17" x14ac:dyDescent="0.25">
      <c r="A3309" s="83" t="s">
        <v>10977</v>
      </c>
      <c r="B3309" s="84" t="s">
        <v>18683</v>
      </c>
      <c r="C3309" s="7">
        <v>26</v>
      </c>
      <c r="D3309" s="7">
        <v>3</v>
      </c>
      <c r="E3309" s="1">
        <v>48156.72</v>
      </c>
      <c r="F3309" s="1">
        <v>6.42</v>
      </c>
      <c r="G3309" s="1">
        <v>29.49</v>
      </c>
      <c r="H3309" s="1">
        <v>553.08000000000004</v>
      </c>
      <c r="I3309" s="6">
        <v>588.99</v>
      </c>
      <c r="J3309" s="86"/>
      <c r="K3309" s="86"/>
      <c r="L3309" s="85"/>
      <c r="M3309" s="85"/>
      <c r="N3309" s="85"/>
      <c r="O3309" s="85"/>
      <c r="P3309" s="85"/>
      <c r="Q3309" s="32">
        <f t="shared" si="51"/>
        <v>588.99</v>
      </c>
    </row>
    <row r="3310" spans="1:17" x14ac:dyDescent="0.25">
      <c r="A3310" s="83" t="s">
        <v>10978</v>
      </c>
      <c r="B3310" s="84" t="s">
        <v>18684</v>
      </c>
      <c r="C3310" s="7">
        <v>800</v>
      </c>
      <c r="D3310" s="7">
        <v>33</v>
      </c>
      <c r="E3310" s="1">
        <v>45207.85</v>
      </c>
      <c r="F3310" s="1">
        <v>197.72</v>
      </c>
      <c r="G3310" s="1">
        <v>324.33</v>
      </c>
      <c r="H3310" s="1">
        <v>519.22</v>
      </c>
      <c r="I3310" s="6">
        <v>1041.27</v>
      </c>
      <c r="J3310" s="86"/>
      <c r="K3310" s="86"/>
      <c r="L3310" s="85"/>
      <c r="M3310" s="85"/>
      <c r="N3310" s="85"/>
      <c r="O3310" s="85"/>
      <c r="P3310" s="85"/>
      <c r="Q3310" s="32">
        <f t="shared" si="51"/>
        <v>1041.27</v>
      </c>
    </row>
    <row r="3311" spans="1:17" x14ac:dyDescent="0.25">
      <c r="A3311" s="83" t="s">
        <v>10979</v>
      </c>
      <c r="B3311" s="84" t="s">
        <v>18685</v>
      </c>
      <c r="C3311" s="7">
        <v>644</v>
      </c>
      <c r="D3311" s="7">
        <v>34</v>
      </c>
      <c r="E3311" s="1">
        <v>17968.61</v>
      </c>
      <c r="F3311" s="1">
        <v>159.16999999999999</v>
      </c>
      <c r="G3311" s="1">
        <v>334.16</v>
      </c>
      <c r="H3311" s="1">
        <v>206.37</v>
      </c>
      <c r="I3311" s="6">
        <v>699.7</v>
      </c>
      <c r="J3311" s="86"/>
      <c r="K3311" s="86"/>
      <c r="L3311" s="85"/>
      <c r="M3311" s="85"/>
      <c r="N3311" s="85"/>
      <c r="O3311" s="85"/>
      <c r="P3311" s="85"/>
      <c r="Q3311" s="32">
        <f t="shared" si="51"/>
        <v>699.7</v>
      </c>
    </row>
    <row r="3312" spans="1:17" x14ac:dyDescent="0.25">
      <c r="A3312" s="83" t="s">
        <v>10980</v>
      </c>
      <c r="B3312" s="84" t="s">
        <v>18686</v>
      </c>
      <c r="C3312" s="7">
        <v>247</v>
      </c>
      <c r="D3312" s="7">
        <v>8</v>
      </c>
      <c r="E3312" s="1">
        <v>10046.120000000001</v>
      </c>
      <c r="F3312" s="1">
        <v>61.05</v>
      </c>
      <c r="G3312" s="1">
        <v>78.62</v>
      </c>
      <c r="H3312" s="1">
        <v>115.38</v>
      </c>
      <c r="I3312" s="6">
        <v>255.05</v>
      </c>
      <c r="J3312" s="86"/>
      <c r="K3312" s="86"/>
      <c r="L3312" s="85"/>
      <c r="M3312" s="85"/>
      <c r="N3312" s="85"/>
      <c r="O3312" s="85"/>
      <c r="P3312" s="85"/>
      <c r="Q3312" s="32">
        <f t="shared" si="51"/>
        <v>255.05</v>
      </c>
    </row>
    <row r="3313" spans="1:17" x14ac:dyDescent="0.25">
      <c r="A3313" s="83" t="s">
        <v>10981</v>
      </c>
      <c r="B3313" s="84" t="s">
        <v>18687</v>
      </c>
      <c r="C3313" s="7">
        <v>563</v>
      </c>
      <c r="D3313" s="7">
        <v>23</v>
      </c>
      <c r="E3313" s="1">
        <v>29153.42</v>
      </c>
      <c r="F3313" s="1">
        <v>139.13999999999999</v>
      </c>
      <c r="G3313" s="1">
        <v>226.05</v>
      </c>
      <c r="H3313" s="1">
        <v>334.83</v>
      </c>
      <c r="I3313" s="6">
        <v>700.02</v>
      </c>
      <c r="J3313" s="86"/>
      <c r="K3313" s="86"/>
      <c r="L3313" s="85"/>
      <c r="M3313" s="85"/>
      <c r="N3313" s="85"/>
      <c r="O3313" s="85"/>
      <c r="P3313" s="85"/>
      <c r="Q3313" s="32">
        <f t="shared" si="51"/>
        <v>700.02</v>
      </c>
    </row>
    <row r="3314" spans="1:17" x14ac:dyDescent="0.25">
      <c r="A3314" s="83" t="s">
        <v>10982</v>
      </c>
      <c r="B3314" s="84" t="s">
        <v>18688</v>
      </c>
      <c r="C3314" s="7">
        <v>210</v>
      </c>
      <c r="D3314" s="7">
        <v>5</v>
      </c>
      <c r="E3314" s="1">
        <v>1242.67</v>
      </c>
      <c r="F3314" s="1">
        <v>51.9</v>
      </c>
      <c r="G3314" s="1">
        <v>49.14</v>
      </c>
      <c r="H3314" s="1">
        <v>14.27</v>
      </c>
      <c r="I3314" s="6">
        <v>115.31</v>
      </c>
      <c r="J3314" s="86"/>
      <c r="K3314" s="86"/>
      <c r="L3314" s="85"/>
      <c r="M3314" s="85"/>
      <c r="N3314" s="85"/>
      <c r="O3314" s="85"/>
      <c r="P3314" s="85"/>
      <c r="Q3314" s="32">
        <f t="shared" si="51"/>
        <v>115.31</v>
      </c>
    </row>
    <row r="3315" spans="1:17" x14ac:dyDescent="0.25">
      <c r="A3315" s="83" t="s">
        <v>10983</v>
      </c>
      <c r="B3315" s="84" t="s">
        <v>18689</v>
      </c>
      <c r="C3315" s="7">
        <v>209</v>
      </c>
      <c r="D3315" s="7">
        <v>6</v>
      </c>
      <c r="E3315" s="1">
        <v>2331.3000000000002</v>
      </c>
      <c r="F3315" s="1">
        <v>51.66</v>
      </c>
      <c r="G3315" s="1">
        <v>58.97</v>
      </c>
      <c r="H3315" s="1">
        <v>26.78</v>
      </c>
      <c r="I3315" s="6">
        <v>137.41</v>
      </c>
      <c r="J3315" s="86"/>
      <c r="K3315" s="86"/>
      <c r="L3315" s="85"/>
      <c r="M3315" s="85"/>
      <c r="N3315" s="85"/>
      <c r="O3315" s="85"/>
      <c r="P3315" s="85"/>
      <c r="Q3315" s="32">
        <f t="shared" si="51"/>
        <v>137.41</v>
      </c>
    </row>
    <row r="3316" spans="1:17" x14ac:dyDescent="0.25">
      <c r="A3316" s="83" t="s">
        <v>10984</v>
      </c>
      <c r="B3316" s="84" t="s">
        <v>18690</v>
      </c>
      <c r="C3316" s="7">
        <v>106</v>
      </c>
      <c r="D3316" s="7">
        <v>1</v>
      </c>
      <c r="E3316" s="1">
        <v>912.58</v>
      </c>
      <c r="F3316" s="1">
        <v>26.2</v>
      </c>
      <c r="G3316" s="1">
        <v>9.83</v>
      </c>
      <c r="H3316" s="1">
        <v>10.48</v>
      </c>
      <c r="I3316" s="6">
        <v>46.51</v>
      </c>
      <c r="J3316" s="86"/>
      <c r="K3316" s="86"/>
      <c r="L3316" s="85"/>
      <c r="M3316" s="85"/>
      <c r="N3316" s="85"/>
      <c r="O3316" s="85"/>
      <c r="P3316" s="85"/>
      <c r="Q3316" s="32">
        <f t="shared" si="51"/>
        <v>46.51</v>
      </c>
    </row>
    <row r="3317" spans="1:17" x14ac:dyDescent="0.25">
      <c r="A3317" s="83" t="s">
        <v>10985</v>
      </c>
      <c r="B3317" s="84" t="s">
        <v>18691</v>
      </c>
      <c r="C3317" s="7">
        <v>120</v>
      </c>
      <c r="D3317" s="7">
        <v>9</v>
      </c>
      <c r="E3317" s="1">
        <v>4380.75</v>
      </c>
      <c r="F3317" s="1">
        <v>29.66</v>
      </c>
      <c r="G3317" s="1">
        <v>88.46</v>
      </c>
      <c r="H3317" s="1">
        <v>50.31</v>
      </c>
      <c r="I3317" s="6">
        <v>168.43</v>
      </c>
      <c r="J3317" s="86"/>
      <c r="K3317" s="86"/>
      <c r="L3317" s="85"/>
      <c r="M3317" s="85"/>
      <c r="N3317" s="85"/>
      <c r="O3317" s="85"/>
      <c r="P3317" s="85"/>
      <c r="Q3317" s="32">
        <f t="shared" si="51"/>
        <v>168.43</v>
      </c>
    </row>
    <row r="3318" spans="1:17" x14ac:dyDescent="0.25">
      <c r="A3318" s="83" t="s">
        <v>10986</v>
      </c>
      <c r="B3318" s="84" t="s">
        <v>18692</v>
      </c>
      <c r="C3318" s="7">
        <v>100</v>
      </c>
      <c r="D3318" s="7">
        <v>4</v>
      </c>
      <c r="E3318" s="1">
        <v>4336.13</v>
      </c>
      <c r="F3318" s="1">
        <v>24.71</v>
      </c>
      <c r="G3318" s="1">
        <v>39.31</v>
      </c>
      <c r="H3318" s="1">
        <v>49.8</v>
      </c>
      <c r="I3318" s="6">
        <v>113.82</v>
      </c>
      <c r="J3318" s="86"/>
      <c r="K3318" s="86"/>
      <c r="L3318" s="85"/>
      <c r="M3318" s="85"/>
      <c r="N3318" s="85"/>
      <c r="O3318" s="85"/>
      <c r="P3318" s="85"/>
      <c r="Q3318" s="32">
        <f t="shared" si="51"/>
        <v>113.82</v>
      </c>
    </row>
    <row r="3319" spans="1:17" x14ac:dyDescent="0.25">
      <c r="A3319" s="83" t="s">
        <v>10987</v>
      </c>
      <c r="B3319" s="84" t="s">
        <v>18693</v>
      </c>
      <c r="C3319" s="7">
        <v>273</v>
      </c>
      <c r="D3319" s="7">
        <v>3</v>
      </c>
      <c r="E3319" s="1">
        <v>656.3</v>
      </c>
      <c r="F3319" s="1">
        <v>67.47</v>
      </c>
      <c r="G3319" s="1">
        <v>29.49</v>
      </c>
      <c r="H3319" s="1">
        <v>7.54</v>
      </c>
      <c r="I3319" s="6">
        <v>104.5</v>
      </c>
      <c r="J3319" s="86"/>
      <c r="K3319" s="86"/>
      <c r="L3319" s="85"/>
      <c r="M3319" s="85"/>
      <c r="N3319" s="85"/>
      <c r="O3319" s="85"/>
      <c r="P3319" s="85"/>
      <c r="Q3319" s="32">
        <f t="shared" si="51"/>
        <v>104.5</v>
      </c>
    </row>
    <row r="3320" spans="1:17" x14ac:dyDescent="0.25">
      <c r="A3320" s="83" t="s">
        <v>10988</v>
      </c>
      <c r="B3320" s="84" t="s">
        <v>18694</v>
      </c>
      <c r="C3320" s="7">
        <v>210</v>
      </c>
      <c r="D3320" s="7">
        <v>14</v>
      </c>
      <c r="E3320" s="1">
        <v>9440.06</v>
      </c>
      <c r="F3320" s="1">
        <v>51.9</v>
      </c>
      <c r="G3320" s="1">
        <v>137.59</v>
      </c>
      <c r="H3320" s="1">
        <v>108.42</v>
      </c>
      <c r="I3320" s="6">
        <v>297.91000000000003</v>
      </c>
      <c r="J3320" s="86"/>
      <c r="K3320" s="86"/>
      <c r="L3320" s="85"/>
      <c r="M3320" s="85"/>
      <c r="N3320" s="85"/>
      <c r="O3320" s="85"/>
      <c r="P3320" s="85"/>
      <c r="Q3320" s="32">
        <f t="shared" si="51"/>
        <v>297.91000000000003</v>
      </c>
    </row>
    <row r="3321" spans="1:17" x14ac:dyDescent="0.25">
      <c r="A3321" s="83" t="s">
        <v>10989</v>
      </c>
      <c r="B3321" s="84" t="s">
        <v>18695</v>
      </c>
      <c r="C3321" s="7">
        <v>214</v>
      </c>
      <c r="D3321" s="7">
        <v>2</v>
      </c>
      <c r="E3321" s="1">
        <v>494.88</v>
      </c>
      <c r="F3321" s="1">
        <v>52.89</v>
      </c>
      <c r="G3321" s="1">
        <v>19.66</v>
      </c>
      <c r="H3321" s="1">
        <v>5.68</v>
      </c>
      <c r="I3321" s="6">
        <v>78.23</v>
      </c>
      <c r="J3321" s="86"/>
      <c r="K3321" s="86"/>
      <c r="L3321" s="85"/>
      <c r="M3321" s="85"/>
      <c r="N3321" s="85"/>
      <c r="O3321" s="85"/>
      <c r="P3321" s="85"/>
      <c r="Q3321" s="32">
        <f t="shared" si="51"/>
        <v>78.23</v>
      </c>
    </row>
    <row r="3322" spans="1:17" x14ac:dyDescent="0.25">
      <c r="A3322" s="83" t="s">
        <v>10990</v>
      </c>
      <c r="B3322" s="84" t="s">
        <v>18696</v>
      </c>
      <c r="C3322" s="7">
        <v>377</v>
      </c>
      <c r="D3322" s="7">
        <v>22</v>
      </c>
      <c r="E3322" s="1">
        <v>5594.19</v>
      </c>
      <c r="F3322" s="1">
        <v>93.18</v>
      </c>
      <c r="G3322" s="1">
        <v>216.22</v>
      </c>
      <c r="H3322" s="1">
        <v>64.25</v>
      </c>
      <c r="I3322" s="6">
        <v>373.65</v>
      </c>
      <c r="J3322" s="86"/>
      <c r="K3322" s="86"/>
      <c r="L3322" s="85"/>
      <c r="M3322" s="85"/>
      <c r="N3322" s="85"/>
      <c r="O3322" s="85"/>
      <c r="P3322" s="85"/>
      <c r="Q3322" s="32">
        <f t="shared" si="51"/>
        <v>373.65</v>
      </c>
    </row>
    <row r="3323" spans="1:17" x14ac:dyDescent="0.25">
      <c r="A3323" s="83" t="s">
        <v>10991</v>
      </c>
      <c r="B3323" s="84" t="s">
        <v>18697</v>
      </c>
      <c r="C3323" s="7">
        <v>93</v>
      </c>
      <c r="D3323" s="7">
        <v>2</v>
      </c>
      <c r="E3323" s="1">
        <v>1236.18</v>
      </c>
      <c r="F3323" s="1">
        <v>22.98</v>
      </c>
      <c r="G3323" s="1">
        <v>19.66</v>
      </c>
      <c r="H3323" s="1">
        <v>14.2</v>
      </c>
      <c r="I3323" s="6">
        <v>56.84</v>
      </c>
      <c r="J3323" s="86"/>
      <c r="K3323" s="86"/>
      <c r="L3323" s="85"/>
      <c r="M3323" s="85"/>
      <c r="N3323" s="85"/>
      <c r="O3323" s="85"/>
      <c r="P3323" s="85"/>
      <c r="Q3323" s="32">
        <f t="shared" si="51"/>
        <v>56.84</v>
      </c>
    </row>
    <row r="3324" spans="1:17" x14ac:dyDescent="0.25">
      <c r="A3324" s="83" t="s">
        <v>10992</v>
      </c>
      <c r="B3324" s="84" t="s">
        <v>18698</v>
      </c>
      <c r="C3324" s="7">
        <v>213</v>
      </c>
      <c r="D3324" s="7">
        <v>7</v>
      </c>
      <c r="E3324" s="1">
        <v>1131.51</v>
      </c>
      <c r="F3324" s="1">
        <v>52.64</v>
      </c>
      <c r="G3324" s="1">
        <v>68.8</v>
      </c>
      <c r="H3324" s="1">
        <v>12.99</v>
      </c>
      <c r="I3324" s="6">
        <v>134.43</v>
      </c>
      <c r="J3324" s="86"/>
      <c r="K3324" s="86"/>
      <c r="L3324" s="85"/>
      <c r="M3324" s="85"/>
      <c r="N3324" s="85"/>
      <c r="O3324" s="85"/>
      <c r="P3324" s="85"/>
      <c r="Q3324" s="32">
        <f t="shared" si="51"/>
        <v>134.43</v>
      </c>
    </row>
    <row r="3325" spans="1:17" x14ac:dyDescent="0.25">
      <c r="A3325" s="83" t="s">
        <v>10993</v>
      </c>
      <c r="B3325" s="84" t="s">
        <v>18699</v>
      </c>
      <c r="C3325" s="7">
        <v>161</v>
      </c>
      <c r="D3325" s="7">
        <v>6</v>
      </c>
      <c r="E3325" s="1">
        <v>6895.85</v>
      </c>
      <c r="F3325" s="1">
        <v>39.79</v>
      </c>
      <c r="G3325" s="1">
        <v>58.97</v>
      </c>
      <c r="H3325" s="1">
        <v>79.2</v>
      </c>
      <c r="I3325" s="6">
        <v>177.96</v>
      </c>
      <c r="J3325" s="86"/>
      <c r="K3325" s="86"/>
      <c r="L3325" s="85"/>
      <c r="M3325" s="85"/>
      <c r="N3325" s="85"/>
      <c r="O3325" s="85"/>
      <c r="P3325" s="85"/>
      <c r="Q3325" s="32">
        <f t="shared" si="51"/>
        <v>177.96</v>
      </c>
    </row>
    <row r="3326" spans="1:17" x14ac:dyDescent="0.25">
      <c r="A3326" s="83" t="s">
        <v>10994</v>
      </c>
      <c r="B3326" s="84" t="s">
        <v>18700</v>
      </c>
      <c r="C3326" s="7">
        <v>331</v>
      </c>
      <c r="D3326" s="7">
        <v>5</v>
      </c>
      <c r="E3326" s="1">
        <v>2062.0100000000002</v>
      </c>
      <c r="F3326" s="1">
        <v>81.81</v>
      </c>
      <c r="G3326" s="1">
        <v>49.14</v>
      </c>
      <c r="H3326" s="1">
        <v>23.68</v>
      </c>
      <c r="I3326" s="6">
        <v>154.63</v>
      </c>
      <c r="J3326" s="86"/>
      <c r="K3326" s="86"/>
      <c r="L3326" s="85"/>
      <c r="M3326" s="85"/>
      <c r="N3326" s="85"/>
      <c r="O3326" s="85"/>
      <c r="P3326" s="85"/>
      <c r="Q3326" s="32">
        <f t="shared" si="51"/>
        <v>154.63</v>
      </c>
    </row>
    <row r="3327" spans="1:17" x14ac:dyDescent="0.25">
      <c r="A3327" s="83" t="s">
        <v>10995</v>
      </c>
      <c r="B3327" s="84" t="s">
        <v>18701</v>
      </c>
      <c r="C3327" s="7">
        <v>282</v>
      </c>
      <c r="D3327" s="7">
        <v>4</v>
      </c>
      <c r="E3327" s="1">
        <v>2930.28</v>
      </c>
      <c r="F3327" s="1">
        <v>69.7</v>
      </c>
      <c r="G3327" s="1">
        <v>39.31</v>
      </c>
      <c r="H3327" s="1">
        <v>33.659999999999997</v>
      </c>
      <c r="I3327" s="6">
        <v>142.66999999999999</v>
      </c>
      <c r="J3327" s="86"/>
      <c r="K3327" s="86"/>
      <c r="L3327" s="85"/>
      <c r="M3327" s="85"/>
      <c r="N3327" s="85"/>
      <c r="O3327" s="85"/>
      <c r="P3327" s="85"/>
      <c r="Q3327" s="32">
        <f t="shared" si="51"/>
        <v>142.66999999999999</v>
      </c>
    </row>
    <row r="3328" spans="1:17" x14ac:dyDescent="0.25">
      <c r="A3328" s="83" t="s">
        <v>10996</v>
      </c>
      <c r="B3328" s="84" t="s">
        <v>18702</v>
      </c>
      <c r="C3328" s="7">
        <v>514</v>
      </c>
      <c r="D3328" s="7">
        <v>20</v>
      </c>
      <c r="E3328" s="1">
        <v>38850.480000000003</v>
      </c>
      <c r="F3328" s="1">
        <v>127.04</v>
      </c>
      <c r="G3328" s="1">
        <v>196.56</v>
      </c>
      <c r="H3328" s="1">
        <v>446.2</v>
      </c>
      <c r="I3328" s="6">
        <v>769.8</v>
      </c>
      <c r="J3328" s="86"/>
      <c r="K3328" s="86"/>
      <c r="L3328" s="85"/>
      <c r="M3328" s="85"/>
      <c r="N3328" s="85"/>
      <c r="O3328" s="85"/>
      <c r="P3328" s="85"/>
      <c r="Q3328" s="32">
        <f t="shared" si="51"/>
        <v>769.8</v>
      </c>
    </row>
    <row r="3329" spans="1:17" x14ac:dyDescent="0.25">
      <c r="A3329" s="83" t="s">
        <v>10997</v>
      </c>
      <c r="B3329" s="84" t="s">
        <v>18703</v>
      </c>
      <c r="C3329" s="7">
        <v>9185</v>
      </c>
      <c r="D3329" s="7">
        <v>207</v>
      </c>
      <c r="E3329" s="1">
        <v>384037.8</v>
      </c>
      <c r="F3329" s="1">
        <v>2270.1</v>
      </c>
      <c r="G3329" s="1">
        <v>2034.43</v>
      </c>
      <c r="H3329" s="1">
        <v>4410.7</v>
      </c>
      <c r="I3329" s="6">
        <v>8715.23</v>
      </c>
      <c r="J3329" s="86"/>
      <c r="K3329" s="86"/>
      <c r="L3329" s="85"/>
      <c r="M3329" s="85"/>
      <c r="N3329" s="85"/>
      <c r="O3329" s="85"/>
      <c r="P3329" s="85"/>
      <c r="Q3329" s="32">
        <f t="shared" si="51"/>
        <v>8715.23</v>
      </c>
    </row>
    <row r="3330" spans="1:17" x14ac:dyDescent="0.25">
      <c r="A3330" s="83" t="s">
        <v>10998</v>
      </c>
      <c r="B3330" s="84" t="s">
        <v>18704</v>
      </c>
      <c r="C3330" s="7">
        <v>303</v>
      </c>
      <c r="D3330" s="7">
        <v>7</v>
      </c>
      <c r="E3330" s="1">
        <v>58749.9</v>
      </c>
      <c r="F3330" s="1">
        <v>74.89</v>
      </c>
      <c r="G3330" s="1">
        <v>68.8</v>
      </c>
      <c r="H3330" s="1">
        <v>674.74</v>
      </c>
      <c r="I3330" s="6">
        <v>818.43</v>
      </c>
      <c r="J3330" s="86"/>
      <c r="K3330" s="86"/>
      <c r="L3330" s="85"/>
      <c r="M3330" s="85"/>
      <c r="N3330" s="85"/>
      <c r="O3330" s="85"/>
      <c r="P3330" s="85"/>
      <c r="Q3330" s="32">
        <f t="shared" si="51"/>
        <v>818.43</v>
      </c>
    </row>
    <row r="3331" spans="1:17" x14ac:dyDescent="0.25">
      <c r="A3331" s="83" t="s">
        <v>10999</v>
      </c>
      <c r="B3331" s="84" t="s">
        <v>18705</v>
      </c>
      <c r="C3331" s="7">
        <v>306</v>
      </c>
      <c r="D3331" s="7">
        <v>8</v>
      </c>
      <c r="E3331" s="1">
        <v>2193.89</v>
      </c>
      <c r="F3331" s="1">
        <v>75.63</v>
      </c>
      <c r="G3331" s="1">
        <v>78.62</v>
      </c>
      <c r="H3331" s="1">
        <v>25.2</v>
      </c>
      <c r="I3331" s="6">
        <v>179.45</v>
      </c>
      <c r="J3331" s="86"/>
      <c r="K3331" s="86"/>
      <c r="L3331" s="85"/>
      <c r="M3331" s="85"/>
      <c r="N3331" s="85"/>
      <c r="O3331" s="85"/>
      <c r="P3331" s="85"/>
      <c r="Q3331" s="32">
        <f t="shared" si="51"/>
        <v>179.45</v>
      </c>
    </row>
    <row r="3332" spans="1:17" x14ac:dyDescent="0.25">
      <c r="A3332" s="83" t="s">
        <v>11000</v>
      </c>
      <c r="B3332" s="84" t="s">
        <v>18706</v>
      </c>
      <c r="C3332" s="7">
        <v>185</v>
      </c>
      <c r="D3332" s="7">
        <v>7</v>
      </c>
      <c r="E3332" s="1">
        <v>12569.66</v>
      </c>
      <c r="F3332" s="1">
        <v>45.72</v>
      </c>
      <c r="G3332" s="1">
        <v>68.8</v>
      </c>
      <c r="H3332" s="1">
        <v>144.36000000000001</v>
      </c>
      <c r="I3332" s="6">
        <v>258.88</v>
      </c>
      <c r="J3332" s="86"/>
      <c r="K3332" s="86"/>
      <c r="L3332" s="85"/>
      <c r="M3332" s="85"/>
      <c r="N3332" s="85"/>
      <c r="O3332" s="85"/>
      <c r="P3332" s="85"/>
      <c r="Q3332" s="32">
        <f t="shared" si="51"/>
        <v>258.88</v>
      </c>
    </row>
    <row r="3333" spans="1:17" x14ac:dyDescent="0.25">
      <c r="A3333" s="83" t="s">
        <v>11001</v>
      </c>
      <c r="B3333" s="84" t="s">
        <v>18707</v>
      </c>
      <c r="C3333" s="7">
        <v>91</v>
      </c>
      <c r="D3333" s="7">
        <v>8</v>
      </c>
      <c r="E3333" s="1">
        <v>5975.88</v>
      </c>
      <c r="F3333" s="1">
        <v>22.49</v>
      </c>
      <c r="G3333" s="1">
        <v>78.62</v>
      </c>
      <c r="H3333" s="1">
        <v>68.63</v>
      </c>
      <c r="I3333" s="6">
        <v>169.74</v>
      </c>
      <c r="J3333" s="86"/>
      <c r="K3333" s="86"/>
      <c r="L3333" s="85"/>
      <c r="M3333" s="85"/>
      <c r="N3333" s="85"/>
      <c r="O3333" s="85"/>
      <c r="P3333" s="85"/>
      <c r="Q3333" s="32">
        <f t="shared" si="51"/>
        <v>169.74</v>
      </c>
    </row>
    <row r="3334" spans="1:17" x14ac:dyDescent="0.25">
      <c r="A3334" s="83" t="s">
        <v>11002</v>
      </c>
      <c r="B3334" s="84" t="s">
        <v>18708</v>
      </c>
      <c r="C3334" s="7">
        <v>1477</v>
      </c>
      <c r="D3334" s="7">
        <v>72</v>
      </c>
      <c r="E3334" s="1">
        <v>45039.86</v>
      </c>
      <c r="F3334" s="1">
        <v>365.05</v>
      </c>
      <c r="G3334" s="1">
        <v>707.63</v>
      </c>
      <c r="H3334" s="1">
        <v>517.29</v>
      </c>
      <c r="I3334" s="6">
        <v>1589.97</v>
      </c>
      <c r="J3334" s="86"/>
      <c r="K3334" s="86"/>
      <c r="L3334" s="85"/>
      <c r="M3334" s="85"/>
      <c r="N3334" s="85"/>
      <c r="O3334" s="85"/>
      <c r="P3334" s="85"/>
      <c r="Q3334" s="32">
        <f t="shared" si="51"/>
        <v>1589.97</v>
      </c>
    </row>
    <row r="3335" spans="1:17" x14ac:dyDescent="0.25">
      <c r="A3335" s="83" t="s">
        <v>11003</v>
      </c>
      <c r="B3335" s="84" t="s">
        <v>18709</v>
      </c>
      <c r="C3335" s="7">
        <v>547</v>
      </c>
      <c r="D3335" s="7">
        <v>37</v>
      </c>
      <c r="E3335" s="1">
        <v>102442.4</v>
      </c>
      <c r="F3335" s="1">
        <v>135.19</v>
      </c>
      <c r="G3335" s="1">
        <v>363.64</v>
      </c>
      <c r="H3335" s="1">
        <v>1176.56</v>
      </c>
      <c r="I3335" s="6">
        <v>1675.39</v>
      </c>
      <c r="J3335" s="86"/>
      <c r="K3335" s="86"/>
      <c r="L3335" s="85"/>
      <c r="M3335" s="85"/>
      <c r="N3335" s="85"/>
      <c r="O3335" s="85"/>
      <c r="P3335" s="85"/>
      <c r="Q3335" s="32">
        <f t="shared" si="51"/>
        <v>1675.39</v>
      </c>
    </row>
    <row r="3336" spans="1:17" x14ac:dyDescent="0.25">
      <c r="A3336" s="83" t="s">
        <v>11004</v>
      </c>
      <c r="B3336" s="84" t="s">
        <v>18710</v>
      </c>
      <c r="C3336" s="7">
        <v>221</v>
      </c>
      <c r="D3336" s="7">
        <v>17</v>
      </c>
      <c r="E3336" s="1">
        <v>9218.0400000000009</v>
      </c>
      <c r="F3336" s="1">
        <v>54.62</v>
      </c>
      <c r="G3336" s="1">
        <v>167.08</v>
      </c>
      <c r="H3336" s="1">
        <v>105.87</v>
      </c>
      <c r="I3336" s="6">
        <v>327.57</v>
      </c>
      <c r="J3336" s="86"/>
      <c r="K3336" s="86"/>
      <c r="L3336" s="85"/>
      <c r="M3336" s="85"/>
      <c r="N3336" s="85"/>
      <c r="O3336" s="85"/>
      <c r="P3336" s="85"/>
      <c r="Q3336" s="32">
        <f t="shared" si="51"/>
        <v>327.57</v>
      </c>
    </row>
    <row r="3337" spans="1:17" x14ac:dyDescent="0.25">
      <c r="A3337" s="83" t="s">
        <v>11005</v>
      </c>
      <c r="B3337" s="84" t="s">
        <v>18711</v>
      </c>
      <c r="C3337" s="7">
        <v>150</v>
      </c>
      <c r="D3337" s="7">
        <v>2</v>
      </c>
      <c r="E3337" s="1">
        <v>407.48</v>
      </c>
      <c r="F3337" s="1">
        <v>37.07</v>
      </c>
      <c r="G3337" s="1">
        <v>19.66</v>
      </c>
      <c r="H3337" s="1">
        <v>4.68</v>
      </c>
      <c r="I3337" s="6">
        <v>61.41</v>
      </c>
      <c r="J3337" s="86"/>
      <c r="K3337" s="86"/>
      <c r="L3337" s="85"/>
      <c r="M3337" s="85"/>
      <c r="N3337" s="85"/>
      <c r="O3337" s="85"/>
      <c r="P3337" s="85"/>
      <c r="Q3337" s="32">
        <f t="shared" si="51"/>
        <v>61.41</v>
      </c>
    </row>
    <row r="3338" spans="1:17" x14ac:dyDescent="0.25">
      <c r="A3338" s="83" t="s">
        <v>11006</v>
      </c>
      <c r="B3338" s="84" t="s">
        <v>18712</v>
      </c>
      <c r="C3338" s="7">
        <v>243</v>
      </c>
      <c r="D3338" s="7">
        <v>6</v>
      </c>
      <c r="E3338" s="1">
        <v>1003.24</v>
      </c>
      <c r="F3338" s="1">
        <v>60.06</v>
      </c>
      <c r="G3338" s="1">
        <v>58.97</v>
      </c>
      <c r="H3338" s="1">
        <v>11.52</v>
      </c>
      <c r="I3338" s="6">
        <v>130.55000000000001</v>
      </c>
      <c r="J3338" s="86"/>
      <c r="K3338" s="86"/>
      <c r="L3338" s="85"/>
      <c r="M3338" s="85"/>
      <c r="N3338" s="85"/>
      <c r="O3338" s="85"/>
      <c r="P3338" s="85"/>
      <c r="Q3338" s="32">
        <f t="shared" si="51"/>
        <v>130.55000000000001</v>
      </c>
    </row>
    <row r="3339" spans="1:17" x14ac:dyDescent="0.25">
      <c r="A3339" s="83" t="s">
        <v>11007</v>
      </c>
      <c r="B3339" s="84" t="s">
        <v>18713</v>
      </c>
      <c r="C3339" s="7">
        <v>188</v>
      </c>
      <c r="D3339" s="7">
        <v>2</v>
      </c>
      <c r="E3339" s="1">
        <v>279.92</v>
      </c>
      <c r="F3339" s="1">
        <v>46.46</v>
      </c>
      <c r="G3339" s="1">
        <v>19.66</v>
      </c>
      <c r="H3339" s="1">
        <v>3.22</v>
      </c>
      <c r="I3339" s="6">
        <v>69.34</v>
      </c>
      <c r="J3339" s="86"/>
      <c r="K3339" s="86"/>
      <c r="L3339" s="85"/>
      <c r="M3339" s="85"/>
      <c r="N3339" s="85"/>
      <c r="O3339" s="85"/>
      <c r="P3339" s="85"/>
      <c r="Q3339" s="32">
        <f t="shared" si="51"/>
        <v>69.34</v>
      </c>
    </row>
    <row r="3340" spans="1:17" x14ac:dyDescent="0.25">
      <c r="A3340" s="83" t="s">
        <v>11008</v>
      </c>
      <c r="B3340" s="84" t="s">
        <v>18714</v>
      </c>
      <c r="C3340" s="7">
        <v>80</v>
      </c>
      <c r="D3340" s="7">
        <v>3</v>
      </c>
      <c r="E3340" s="1">
        <v>247.17</v>
      </c>
      <c r="F3340" s="1">
        <v>19.78</v>
      </c>
      <c r="G3340" s="1">
        <v>29.49</v>
      </c>
      <c r="H3340" s="1">
        <v>2.84</v>
      </c>
      <c r="I3340" s="6">
        <v>52.11</v>
      </c>
      <c r="J3340" s="86"/>
      <c r="K3340" s="86"/>
      <c r="L3340" s="85"/>
      <c r="M3340" s="85"/>
      <c r="N3340" s="85"/>
      <c r="O3340" s="85"/>
      <c r="P3340" s="85"/>
      <c r="Q3340" s="32">
        <f t="shared" si="51"/>
        <v>52.11</v>
      </c>
    </row>
    <row r="3341" spans="1:17" x14ac:dyDescent="0.25">
      <c r="A3341" s="83" t="s">
        <v>11009</v>
      </c>
      <c r="B3341" s="84" t="s">
        <v>18715</v>
      </c>
      <c r="C3341" s="7">
        <v>4184</v>
      </c>
      <c r="D3341" s="7">
        <v>135</v>
      </c>
      <c r="E3341" s="1">
        <v>82479.16</v>
      </c>
      <c r="F3341" s="1">
        <v>1034.0899999999999</v>
      </c>
      <c r="G3341" s="1">
        <v>1326.8</v>
      </c>
      <c r="H3341" s="1">
        <v>947.28</v>
      </c>
      <c r="I3341" s="6">
        <v>3308.17</v>
      </c>
      <c r="J3341" s="86"/>
      <c r="K3341" s="86"/>
      <c r="L3341" s="85"/>
      <c r="M3341" s="85"/>
      <c r="N3341" s="85"/>
      <c r="O3341" s="85"/>
      <c r="P3341" s="85"/>
      <c r="Q3341" s="32">
        <f t="shared" si="51"/>
        <v>3308.17</v>
      </c>
    </row>
    <row r="3342" spans="1:17" x14ac:dyDescent="0.25">
      <c r="A3342" s="83" t="s">
        <v>11010</v>
      </c>
      <c r="B3342" s="84" t="s">
        <v>18716</v>
      </c>
      <c r="C3342" s="7">
        <v>140</v>
      </c>
      <c r="D3342" s="7">
        <v>2</v>
      </c>
      <c r="E3342" s="1">
        <v>1106.1500000000001</v>
      </c>
      <c r="F3342" s="1">
        <v>34.6</v>
      </c>
      <c r="G3342" s="1">
        <v>19.66</v>
      </c>
      <c r="H3342" s="1">
        <v>12.7</v>
      </c>
      <c r="I3342" s="6">
        <v>66.959999999999994</v>
      </c>
      <c r="J3342" s="86"/>
      <c r="K3342" s="86"/>
      <c r="L3342" s="85"/>
      <c r="M3342" s="85"/>
      <c r="N3342" s="85"/>
      <c r="O3342" s="85"/>
      <c r="P3342" s="85"/>
      <c r="Q3342" s="32">
        <f t="shared" ref="Q3342:Q3405" si="52">P3342+I3342</f>
        <v>66.959999999999994</v>
      </c>
    </row>
    <row r="3343" spans="1:17" x14ac:dyDescent="0.25">
      <c r="A3343" s="83" t="s">
        <v>11011</v>
      </c>
      <c r="B3343" s="84" t="s">
        <v>18717</v>
      </c>
      <c r="C3343" s="7">
        <v>145</v>
      </c>
      <c r="D3343" s="7">
        <v>2</v>
      </c>
      <c r="E3343" s="1">
        <v>23893.41</v>
      </c>
      <c r="F3343" s="1">
        <v>35.840000000000003</v>
      </c>
      <c r="G3343" s="1">
        <v>19.66</v>
      </c>
      <c r="H3343" s="1">
        <v>274.42</v>
      </c>
      <c r="I3343" s="6">
        <v>329.92</v>
      </c>
      <c r="J3343" s="86"/>
      <c r="K3343" s="86"/>
      <c r="L3343" s="85"/>
      <c r="M3343" s="85"/>
      <c r="N3343" s="85"/>
      <c r="O3343" s="85"/>
      <c r="P3343" s="85"/>
      <c r="Q3343" s="32">
        <f t="shared" si="52"/>
        <v>329.92</v>
      </c>
    </row>
    <row r="3344" spans="1:17" x14ac:dyDescent="0.25">
      <c r="A3344" s="83" t="s">
        <v>11012</v>
      </c>
      <c r="B3344" s="84" t="s">
        <v>18718</v>
      </c>
      <c r="C3344" s="7">
        <v>501</v>
      </c>
      <c r="D3344" s="7">
        <v>15</v>
      </c>
      <c r="E3344" s="1">
        <v>24576.18</v>
      </c>
      <c r="F3344" s="1">
        <v>123.82</v>
      </c>
      <c r="G3344" s="1">
        <v>147.41999999999999</v>
      </c>
      <c r="H3344" s="1">
        <v>282.26</v>
      </c>
      <c r="I3344" s="6">
        <v>553.5</v>
      </c>
      <c r="J3344" s="86"/>
      <c r="K3344" s="86"/>
      <c r="L3344" s="85"/>
      <c r="M3344" s="85"/>
      <c r="N3344" s="85"/>
      <c r="O3344" s="85"/>
      <c r="P3344" s="85"/>
      <c r="Q3344" s="32">
        <f t="shared" si="52"/>
        <v>553.5</v>
      </c>
    </row>
    <row r="3345" spans="1:17" x14ac:dyDescent="0.25">
      <c r="A3345" s="83" t="s">
        <v>11013</v>
      </c>
      <c r="B3345" s="84" t="s">
        <v>18719</v>
      </c>
      <c r="C3345" s="7">
        <v>40</v>
      </c>
      <c r="D3345" s="7">
        <v>8</v>
      </c>
      <c r="E3345" s="1">
        <v>3903.7</v>
      </c>
      <c r="F3345" s="1">
        <v>9.89</v>
      </c>
      <c r="G3345" s="1">
        <v>78.62</v>
      </c>
      <c r="H3345" s="1">
        <v>44.83</v>
      </c>
      <c r="I3345" s="6">
        <v>133.34</v>
      </c>
      <c r="J3345" s="86"/>
      <c r="K3345" s="86"/>
      <c r="L3345" s="85"/>
      <c r="M3345" s="85"/>
      <c r="N3345" s="85"/>
      <c r="O3345" s="85"/>
      <c r="P3345" s="85"/>
      <c r="Q3345" s="32">
        <f t="shared" si="52"/>
        <v>133.34</v>
      </c>
    </row>
    <row r="3346" spans="1:17" x14ac:dyDescent="0.25">
      <c r="A3346" s="83" t="s">
        <v>11014</v>
      </c>
      <c r="B3346" s="84" t="s">
        <v>18720</v>
      </c>
      <c r="C3346" s="7">
        <v>154</v>
      </c>
      <c r="D3346" s="7">
        <v>9</v>
      </c>
      <c r="E3346" s="1">
        <v>4255.8900000000003</v>
      </c>
      <c r="F3346" s="1">
        <v>38.06</v>
      </c>
      <c r="G3346" s="1">
        <v>88.46</v>
      </c>
      <c r="H3346" s="1">
        <v>48.88</v>
      </c>
      <c r="I3346" s="6">
        <v>175.4</v>
      </c>
      <c r="J3346" s="86"/>
      <c r="K3346" s="86"/>
      <c r="L3346" s="85"/>
      <c r="M3346" s="85"/>
      <c r="N3346" s="85"/>
      <c r="O3346" s="85"/>
      <c r="P3346" s="85"/>
      <c r="Q3346" s="32">
        <f t="shared" si="52"/>
        <v>175.4</v>
      </c>
    </row>
    <row r="3347" spans="1:17" x14ac:dyDescent="0.25">
      <c r="A3347" s="83" t="s">
        <v>11015</v>
      </c>
      <c r="B3347" s="84" t="s">
        <v>18721</v>
      </c>
      <c r="C3347" s="7">
        <v>122</v>
      </c>
      <c r="D3347" s="7">
        <v>4</v>
      </c>
      <c r="E3347" s="1">
        <v>26554.69</v>
      </c>
      <c r="F3347" s="1">
        <v>30.15</v>
      </c>
      <c r="G3347" s="1">
        <v>39.31</v>
      </c>
      <c r="H3347" s="1">
        <v>304.98</v>
      </c>
      <c r="I3347" s="6">
        <v>374.44</v>
      </c>
      <c r="J3347" s="86"/>
      <c r="K3347" s="86"/>
      <c r="L3347" s="85"/>
      <c r="M3347" s="85"/>
      <c r="N3347" s="85"/>
      <c r="O3347" s="85"/>
      <c r="P3347" s="85"/>
      <c r="Q3347" s="32">
        <f t="shared" si="52"/>
        <v>374.44</v>
      </c>
    </row>
    <row r="3348" spans="1:17" x14ac:dyDescent="0.25">
      <c r="A3348" s="83" t="s">
        <v>11016</v>
      </c>
      <c r="B3348" s="84" t="s">
        <v>18722</v>
      </c>
      <c r="C3348" s="7">
        <v>689</v>
      </c>
      <c r="D3348" s="7">
        <v>11</v>
      </c>
      <c r="E3348" s="1">
        <v>5336.36</v>
      </c>
      <c r="F3348" s="1">
        <v>170.29</v>
      </c>
      <c r="G3348" s="1">
        <v>108.11</v>
      </c>
      <c r="H3348" s="1">
        <v>61.29</v>
      </c>
      <c r="I3348" s="6">
        <v>339.69</v>
      </c>
      <c r="J3348" s="86"/>
      <c r="K3348" s="86"/>
      <c r="L3348" s="85"/>
      <c r="M3348" s="85"/>
      <c r="N3348" s="85"/>
      <c r="O3348" s="85"/>
      <c r="P3348" s="85"/>
      <c r="Q3348" s="32">
        <f t="shared" si="52"/>
        <v>339.69</v>
      </c>
    </row>
    <row r="3349" spans="1:17" x14ac:dyDescent="0.25">
      <c r="A3349" s="83" t="s">
        <v>11017</v>
      </c>
      <c r="B3349" s="84" t="s">
        <v>18723</v>
      </c>
      <c r="C3349" s="7">
        <v>91</v>
      </c>
      <c r="D3349" s="7">
        <v>5</v>
      </c>
      <c r="E3349" s="1">
        <v>26547.39</v>
      </c>
      <c r="F3349" s="1">
        <v>22.49</v>
      </c>
      <c r="G3349" s="1">
        <v>49.14</v>
      </c>
      <c r="H3349" s="1">
        <v>304.89999999999998</v>
      </c>
      <c r="I3349" s="6">
        <v>376.53</v>
      </c>
      <c r="J3349" s="86"/>
      <c r="K3349" s="86"/>
      <c r="L3349" s="85"/>
      <c r="M3349" s="85"/>
      <c r="N3349" s="85"/>
      <c r="O3349" s="85"/>
      <c r="P3349" s="85"/>
      <c r="Q3349" s="32">
        <f t="shared" si="52"/>
        <v>376.53</v>
      </c>
    </row>
    <row r="3350" spans="1:17" x14ac:dyDescent="0.25">
      <c r="A3350" s="83" t="s">
        <v>11018</v>
      </c>
      <c r="B3350" s="84" t="s">
        <v>18724</v>
      </c>
      <c r="C3350" s="7">
        <v>3487</v>
      </c>
      <c r="D3350" s="7">
        <v>115</v>
      </c>
      <c r="E3350" s="1">
        <v>85930.22</v>
      </c>
      <c r="F3350" s="1">
        <v>861.82</v>
      </c>
      <c r="G3350" s="1">
        <v>1130.24</v>
      </c>
      <c r="H3350" s="1">
        <v>986.91</v>
      </c>
      <c r="I3350" s="6">
        <v>2978.97</v>
      </c>
      <c r="J3350" s="86"/>
      <c r="K3350" s="86"/>
      <c r="L3350" s="85"/>
      <c r="M3350" s="85"/>
      <c r="N3350" s="85"/>
      <c r="O3350" s="85"/>
      <c r="P3350" s="85"/>
      <c r="Q3350" s="32">
        <f t="shared" si="52"/>
        <v>2978.97</v>
      </c>
    </row>
    <row r="3351" spans="1:17" x14ac:dyDescent="0.25">
      <c r="A3351" s="83" t="s">
        <v>11019</v>
      </c>
      <c r="B3351" s="84" t="s">
        <v>18725</v>
      </c>
      <c r="C3351" s="7">
        <v>948</v>
      </c>
      <c r="D3351" s="7">
        <v>26</v>
      </c>
      <c r="E3351" s="1">
        <v>93924.12</v>
      </c>
      <c r="F3351" s="1">
        <v>234.3</v>
      </c>
      <c r="G3351" s="1">
        <v>255.54</v>
      </c>
      <c r="H3351" s="1">
        <v>1078.72</v>
      </c>
      <c r="I3351" s="6">
        <v>1568.56</v>
      </c>
      <c r="J3351" s="86"/>
      <c r="K3351" s="86"/>
      <c r="L3351" s="85"/>
      <c r="M3351" s="85"/>
      <c r="N3351" s="85"/>
      <c r="O3351" s="85"/>
      <c r="P3351" s="85"/>
      <c r="Q3351" s="32">
        <f t="shared" si="52"/>
        <v>1568.56</v>
      </c>
    </row>
    <row r="3352" spans="1:17" x14ac:dyDescent="0.25">
      <c r="A3352" s="83" t="s">
        <v>11020</v>
      </c>
      <c r="B3352" s="84" t="s">
        <v>18726</v>
      </c>
      <c r="C3352" s="7">
        <v>225</v>
      </c>
      <c r="D3352" s="7">
        <v>6</v>
      </c>
      <c r="E3352" s="1">
        <v>91349.29</v>
      </c>
      <c r="F3352" s="1">
        <v>55.61</v>
      </c>
      <c r="G3352" s="1">
        <v>58.97</v>
      </c>
      <c r="H3352" s="1">
        <v>1049.1500000000001</v>
      </c>
      <c r="I3352" s="6">
        <v>1163.73</v>
      </c>
      <c r="J3352" s="86"/>
      <c r="K3352" s="86"/>
      <c r="L3352" s="85"/>
      <c r="M3352" s="85"/>
      <c r="N3352" s="85"/>
      <c r="O3352" s="85"/>
      <c r="P3352" s="85"/>
      <c r="Q3352" s="32">
        <f t="shared" si="52"/>
        <v>1163.73</v>
      </c>
    </row>
    <row r="3353" spans="1:17" x14ac:dyDescent="0.25">
      <c r="A3353" s="83" t="s">
        <v>11021</v>
      </c>
      <c r="B3353" s="84" t="s">
        <v>18727</v>
      </c>
      <c r="C3353" s="7">
        <v>781</v>
      </c>
      <c r="D3353" s="7">
        <v>14</v>
      </c>
      <c r="E3353" s="1">
        <v>4695.55</v>
      </c>
      <c r="F3353" s="1">
        <v>193.02</v>
      </c>
      <c r="G3353" s="1">
        <v>137.59</v>
      </c>
      <c r="H3353" s="1">
        <v>53.93</v>
      </c>
      <c r="I3353" s="6">
        <v>384.54</v>
      </c>
      <c r="J3353" s="86"/>
      <c r="K3353" s="86"/>
      <c r="L3353" s="85"/>
      <c r="M3353" s="85"/>
      <c r="N3353" s="85"/>
      <c r="O3353" s="85"/>
      <c r="P3353" s="85"/>
      <c r="Q3353" s="32">
        <f t="shared" si="52"/>
        <v>384.54</v>
      </c>
    </row>
    <row r="3354" spans="1:17" x14ac:dyDescent="0.25">
      <c r="A3354" s="83" t="s">
        <v>11022</v>
      </c>
      <c r="B3354" s="84" t="s">
        <v>18728</v>
      </c>
      <c r="C3354" s="7">
        <v>122</v>
      </c>
      <c r="D3354" s="7">
        <v>3</v>
      </c>
      <c r="E3354" s="1">
        <v>3104.03</v>
      </c>
      <c r="F3354" s="1">
        <v>30.15</v>
      </c>
      <c r="G3354" s="1">
        <v>29.49</v>
      </c>
      <c r="H3354" s="1">
        <v>35.65</v>
      </c>
      <c r="I3354" s="6">
        <v>95.29</v>
      </c>
      <c r="J3354" s="86"/>
      <c r="K3354" s="86"/>
      <c r="L3354" s="85"/>
      <c r="M3354" s="85"/>
      <c r="N3354" s="85"/>
      <c r="O3354" s="85"/>
      <c r="P3354" s="85"/>
      <c r="Q3354" s="32">
        <f t="shared" si="52"/>
        <v>95.29</v>
      </c>
    </row>
    <row r="3355" spans="1:17" x14ac:dyDescent="0.25">
      <c r="A3355" s="83" t="s">
        <v>11023</v>
      </c>
      <c r="B3355" s="84" t="s">
        <v>18729</v>
      </c>
      <c r="C3355" s="7">
        <v>298</v>
      </c>
      <c r="D3355" s="7">
        <v>5</v>
      </c>
      <c r="E3355" s="1">
        <v>1063.76</v>
      </c>
      <c r="F3355" s="1">
        <v>73.650000000000006</v>
      </c>
      <c r="G3355" s="1">
        <v>49.14</v>
      </c>
      <c r="H3355" s="1">
        <v>12.22</v>
      </c>
      <c r="I3355" s="6">
        <v>135.01</v>
      </c>
      <c r="J3355" s="86"/>
      <c r="K3355" s="86"/>
      <c r="L3355" s="85"/>
      <c r="M3355" s="85"/>
      <c r="N3355" s="85"/>
      <c r="O3355" s="85"/>
      <c r="P3355" s="85"/>
      <c r="Q3355" s="32">
        <f t="shared" si="52"/>
        <v>135.01</v>
      </c>
    </row>
    <row r="3356" spans="1:17" x14ac:dyDescent="0.25">
      <c r="A3356" s="83" t="s">
        <v>11024</v>
      </c>
      <c r="B3356" s="84" t="s">
        <v>18730</v>
      </c>
      <c r="C3356" s="7">
        <v>113</v>
      </c>
      <c r="D3356" s="7">
        <v>7</v>
      </c>
      <c r="E3356" s="1">
        <v>20541.86</v>
      </c>
      <c r="F3356" s="1">
        <v>27.93</v>
      </c>
      <c r="G3356" s="1">
        <v>68.8</v>
      </c>
      <c r="H3356" s="1">
        <v>235.93</v>
      </c>
      <c r="I3356" s="6">
        <v>332.66</v>
      </c>
      <c r="J3356" s="86"/>
      <c r="K3356" s="86"/>
      <c r="L3356" s="85"/>
      <c r="M3356" s="85"/>
      <c r="N3356" s="85"/>
      <c r="O3356" s="85"/>
      <c r="P3356" s="85"/>
      <c r="Q3356" s="32">
        <f t="shared" si="52"/>
        <v>332.66</v>
      </c>
    </row>
    <row r="3357" spans="1:17" x14ac:dyDescent="0.25">
      <c r="A3357" s="83" t="s">
        <v>11025</v>
      </c>
      <c r="B3357" s="84" t="s">
        <v>18731</v>
      </c>
      <c r="C3357" s="7">
        <v>96</v>
      </c>
      <c r="D3357" s="7">
        <v>8</v>
      </c>
      <c r="E3357" s="1">
        <v>3476.31</v>
      </c>
      <c r="F3357" s="1">
        <v>23.73</v>
      </c>
      <c r="G3357" s="1">
        <v>78.62</v>
      </c>
      <c r="H3357" s="1">
        <v>39.93</v>
      </c>
      <c r="I3357" s="6">
        <v>142.28</v>
      </c>
      <c r="J3357" s="86"/>
      <c r="K3357" s="86"/>
      <c r="L3357" s="85"/>
      <c r="M3357" s="85"/>
      <c r="N3357" s="85"/>
      <c r="O3357" s="85"/>
      <c r="P3357" s="85"/>
      <c r="Q3357" s="32">
        <f t="shared" si="52"/>
        <v>142.28</v>
      </c>
    </row>
    <row r="3358" spans="1:17" x14ac:dyDescent="0.25">
      <c r="A3358" s="83" t="s">
        <v>11026</v>
      </c>
      <c r="B3358" s="84" t="s">
        <v>18732</v>
      </c>
      <c r="C3358" s="7">
        <v>1327</v>
      </c>
      <c r="D3358" s="7">
        <v>17</v>
      </c>
      <c r="E3358" s="1">
        <v>5929.19</v>
      </c>
      <c r="F3358" s="1">
        <v>327.97</v>
      </c>
      <c r="G3358" s="1">
        <v>167.08</v>
      </c>
      <c r="H3358" s="1">
        <v>68.099999999999994</v>
      </c>
      <c r="I3358" s="6">
        <v>563.15</v>
      </c>
      <c r="J3358" s="86"/>
      <c r="K3358" s="86"/>
      <c r="L3358" s="85"/>
      <c r="M3358" s="85"/>
      <c r="N3358" s="85"/>
      <c r="O3358" s="85"/>
      <c r="P3358" s="85"/>
      <c r="Q3358" s="32">
        <f t="shared" si="52"/>
        <v>563.15</v>
      </c>
    </row>
    <row r="3359" spans="1:17" x14ac:dyDescent="0.25">
      <c r="A3359" s="83" t="s">
        <v>11027</v>
      </c>
      <c r="B3359" s="84" t="s">
        <v>18733</v>
      </c>
      <c r="C3359" s="7">
        <v>82</v>
      </c>
      <c r="D3359" s="7">
        <v>7</v>
      </c>
      <c r="E3359" s="1">
        <v>2845.55</v>
      </c>
      <c r="F3359" s="1">
        <v>20.260000000000002</v>
      </c>
      <c r="G3359" s="1">
        <v>68.8</v>
      </c>
      <c r="H3359" s="1">
        <v>32.68</v>
      </c>
      <c r="I3359" s="6">
        <v>121.74</v>
      </c>
      <c r="J3359" s="86"/>
      <c r="K3359" s="86"/>
      <c r="L3359" s="85"/>
      <c r="M3359" s="85"/>
      <c r="N3359" s="85"/>
      <c r="O3359" s="85"/>
      <c r="P3359" s="85"/>
      <c r="Q3359" s="32">
        <f t="shared" si="52"/>
        <v>121.74</v>
      </c>
    </row>
    <row r="3360" spans="1:17" x14ac:dyDescent="0.25">
      <c r="A3360" s="83" t="s">
        <v>11028</v>
      </c>
      <c r="B3360" s="84" t="s">
        <v>18734</v>
      </c>
      <c r="C3360" s="7">
        <v>251</v>
      </c>
      <c r="D3360" s="7">
        <v>5</v>
      </c>
      <c r="E3360" s="1">
        <v>2238.33</v>
      </c>
      <c r="F3360" s="1">
        <v>62.03</v>
      </c>
      <c r="G3360" s="1">
        <v>49.14</v>
      </c>
      <c r="H3360" s="1">
        <v>25.7</v>
      </c>
      <c r="I3360" s="6">
        <v>136.87</v>
      </c>
      <c r="J3360" s="86"/>
      <c r="K3360" s="86"/>
      <c r="L3360" s="85"/>
      <c r="M3360" s="85"/>
      <c r="N3360" s="85"/>
      <c r="O3360" s="85"/>
      <c r="P3360" s="85"/>
      <c r="Q3360" s="32">
        <f t="shared" si="52"/>
        <v>136.87</v>
      </c>
    </row>
    <row r="3361" spans="1:17" x14ac:dyDescent="0.25">
      <c r="A3361" s="83" t="s">
        <v>11029</v>
      </c>
      <c r="B3361" s="84" t="s">
        <v>18735</v>
      </c>
      <c r="C3361" s="7">
        <v>98</v>
      </c>
      <c r="D3361" s="7">
        <v>5</v>
      </c>
      <c r="E3361" s="1">
        <v>2755.66</v>
      </c>
      <c r="F3361" s="1">
        <v>24.22</v>
      </c>
      <c r="G3361" s="1">
        <v>49.14</v>
      </c>
      <c r="H3361" s="1">
        <v>31.65</v>
      </c>
      <c r="I3361" s="6">
        <v>105.01</v>
      </c>
      <c r="J3361" s="86"/>
      <c r="K3361" s="86"/>
      <c r="L3361" s="85"/>
      <c r="M3361" s="85"/>
      <c r="N3361" s="85"/>
      <c r="O3361" s="85"/>
      <c r="P3361" s="85"/>
      <c r="Q3361" s="32">
        <f t="shared" si="52"/>
        <v>105.01</v>
      </c>
    </row>
    <row r="3362" spans="1:17" x14ac:dyDescent="0.25">
      <c r="A3362" s="83" t="s">
        <v>11030</v>
      </c>
      <c r="B3362" s="84" t="s">
        <v>18736</v>
      </c>
      <c r="C3362" s="7">
        <v>63</v>
      </c>
      <c r="D3362" s="7">
        <v>3</v>
      </c>
      <c r="E3362" s="1">
        <v>1314.8</v>
      </c>
      <c r="F3362" s="1">
        <v>15.57</v>
      </c>
      <c r="G3362" s="1">
        <v>29.49</v>
      </c>
      <c r="H3362" s="1">
        <v>15.1</v>
      </c>
      <c r="I3362" s="6">
        <v>60.16</v>
      </c>
      <c r="J3362" s="86"/>
      <c r="K3362" s="86"/>
      <c r="L3362" s="85"/>
      <c r="M3362" s="85"/>
      <c r="N3362" s="85"/>
      <c r="O3362" s="85"/>
      <c r="P3362" s="85"/>
      <c r="Q3362" s="32">
        <f t="shared" si="52"/>
        <v>60.16</v>
      </c>
    </row>
    <row r="3363" spans="1:17" x14ac:dyDescent="0.25">
      <c r="A3363" s="83" t="s">
        <v>11031</v>
      </c>
      <c r="B3363" s="84" t="s">
        <v>18737</v>
      </c>
      <c r="C3363" s="7">
        <v>40</v>
      </c>
      <c r="D3363" s="7">
        <v>1</v>
      </c>
      <c r="E3363" s="1">
        <v>93.31</v>
      </c>
      <c r="F3363" s="1">
        <v>9.89</v>
      </c>
      <c r="G3363" s="1">
        <v>9.83</v>
      </c>
      <c r="H3363" s="1">
        <v>1.07</v>
      </c>
      <c r="I3363" s="6">
        <v>20.79</v>
      </c>
      <c r="J3363" s="86"/>
      <c r="K3363" s="86"/>
      <c r="L3363" s="85"/>
      <c r="M3363" s="85"/>
      <c r="N3363" s="85"/>
      <c r="O3363" s="85"/>
      <c r="P3363" s="85"/>
      <c r="Q3363" s="32">
        <f t="shared" si="52"/>
        <v>20.79</v>
      </c>
    </row>
    <row r="3364" spans="1:17" x14ac:dyDescent="0.25">
      <c r="A3364" s="83" t="s">
        <v>11032</v>
      </c>
      <c r="B3364" s="84" t="s">
        <v>18738</v>
      </c>
      <c r="C3364" s="7">
        <v>51</v>
      </c>
      <c r="D3364" s="7">
        <v>2</v>
      </c>
      <c r="E3364" s="1">
        <v>279.92</v>
      </c>
      <c r="F3364" s="1">
        <v>12.61</v>
      </c>
      <c r="G3364" s="1">
        <v>19.66</v>
      </c>
      <c r="H3364" s="1">
        <v>3.22</v>
      </c>
      <c r="I3364" s="6">
        <v>35.49</v>
      </c>
      <c r="J3364" s="86"/>
      <c r="K3364" s="86"/>
      <c r="L3364" s="85"/>
      <c r="M3364" s="85"/>
      <c r="N3364" s="85"/>
      <c r="O3364" s="85"/>
      <c r="P3364" s="85"/>
      <c r="Q3364" s="32">
        <f t="shared" si="52"/>
        <v>35.49</v>
      </c>
    </row>
    <row r="3365" spans="1:17" x14ac:dyDescent="0.25">
      <c r="A3365" s="83" t="s">
        <v>11033</v>
      </c>
      <c r="B3365" s="84" t="s">
        <v>18739</v>
      </c>
      <c r="C3365" s="7">
        <v>460</v>
      </c>
      <c r="D3365" s="7">
        <v>9</v>
      </c>
      <c r="E3365" s="1">
        <v>1946.15</v>
      </c>
      <c r="F3365" s="1">
        <v>113.69</v>
      </c>
      <c r="G3365" s="1">
        <v>88.46</v>
      </c>
      <c r="H3365" s="1">
        <v>22.35</v>
      </c>
      <c r="I3365" s="6">
        <v>224.5</v>
      </c>
      <c r="J3365" s="86"/>
      <c r="K3365" s="86"/>
      <c r="L3365" s="85"/>
      <c r="M3365" s="85"/>
      <c r="N3365" s="85"/>
      <c r="O3365" s="85"/>
      <c r="P3365" s="85"/>
      <c r="Q3365" s="32">
        <f t="shared" si="52"/>
        <v>224.5</v>
      </c>
    </row>
    <row r="3366" spans="1:17" x14ac:dyDescent="0.25">
      <c r="A3366" s="83" t="s">
        <v>11034</v>
      </c>
      <c r="B3366" s="84" t="s">
        <v>18740</v>
      </c>
      <c r="C3366" s="7">
        <v>75</v>
      </c>
      <c r="D3366" s="7">
        <v>0</v>
      </c>
      <c r="E3366" s="1">
        <v>0</v>
      </c>
      <c r="F3366" s="1">
        <v>18.54</v>
      </c>
      <c r="G3366" s="1">
        <v>0</v>
      </c>
      <c r="H3366" s="1">
        <v>0</v>
      </c>
      <c r="I3366" s="6">
        <v>18.54</v>
      </c>
      <c r="J3366" s="86"/>
      <c r="K3366" s="86"/>
      <c r="L3366" s="85"/>
      <c r="M3366" s="85"/>
      <c r="N3366" s="85"/>
      <c r="O3366" s="85"/>
      <c r="P3366" s="85"/>
      <c r="Q3366" s="32">
        <f t="shared" si="52"/>
        <v>18.54</v>
      </c>
    </row>
    <row r="3367" spans="1:17" x14ac:dyDescent="0.25">
      <c r="A3367" s="83" t="s">
        <v>11035</v>
      </c>
      <c r="B3367" s="84" t="s">
        <v>18741</v>
      </c>
      <c r="C3367" s="7">
        <v>37</v>
      </c>
      <c r="D3367" s="7">
        <v>1</v>
      </c>
      <c r="E3367" s="1">
        <v>93.31</v>
      </c>
      <c r="F3367" s="1">
        <v>9.14</v>
      </c>
      <c r="G3367" s="1">
        <v>9.83</v>
      </c>
      <c r="H3367" s="1">
        <v>1.07</v>
      </c>
      <c r="I3367" s="6">
        <v>20.04</v>
      </c>
      <c r="J3367" s="86"/>
      <c r="K3367" s="86"/>
      <c r="L3367" s="85"/>
      <c r="M3367" s="85"/>
      <c r="N3367" s="85"/>
      <c r="O3367" s="85"/>
      <c r="P3367" s="85"/>
      <c r="Q3367" s="32">
        <f t="shared" si="52"/>
        <v>20.04</v>
      </c>
    </row>
    <row r="3368" spans="1:17" x14ac:dyDescent="0.25">
      <c r="A3368" s="83" t="s">
        <v>11036</v>
      </c>
      <c r="B3368" s="84" t="s">
        <v>18742</v>
      </c>
      <c r="C3368" s="7">
        <v>110</v>
      </c>
      <c r="D3368" s="7">
        <v>4</v>
      </c>
      <c r="E3368" s="1">
        <v>1199.92</v>
      </c>
      <c r="F3368" s="1">
        <v>27.18</v>
      </c>
      <c r="G3368" s="1">
        <v>39.31</v>
      </c>
      <c r="H3368" s="1">
        <v>13.78</v>
      </c>
      <c r="I3368" s="6">
        <v>80.27</v>
      </c>
      <c r="J3368" s="86"/>
      <c r="K3368" s="86"/>
      <c r="L3368" s="85"/>
      <c r="M3368" s="85"/>
      <c r="N3368" s="85"/>
      <c r="O3368" s="85"/>
      <c r="P3368" s="85"/>
      <c r="Q3368" s="32">
        <f t="shared" si="52"/>
        <v>80.27</v>
      </c>
    </row>
    <row r="3369" spans="1:17" x14ac:dyDescent="0.25">
      <c r="A3369" s="83" t="s">
        <v>11037</v>
      </c>
      <c r="B3369" s="84" t="s">
        <v>18743</v>
      </c>
      <c r="C3369" s="7">
        <v>174</v>
      </c>
      <c r="D3369" s="7">
        <v>7</v>
      </c>
      <c r="E3369" s="1">
        <v>2998.25</v>
      </c>
      <c r="F3369" s="1">
        <v>43.01</v>
      </c>
      <c r="G3369" s="1">
        <v>68.8</v>
      </c>
      <c r="H3369" s="1">
        <v>34.43</v>
      </c>
      <c r="I3369" s="6">
        <v>146.24</v>
      </c>
      <c r="J3369" s="86"/>
      <c r="K3369" s="86"/>
      <c r="L3369" s="85"/>
      <c r="M3369" s="85"/>
      <c r="N3369" s="85"/>
      <c r="O3369" s="85"/>
      <c r="P3369" s="85"/>
      <c r="Q3369" s="32">
        <f t="shared" si="52"/>
        <v>146.24</v>
      </c>
    </row>
    <row r="3370" spans="1:17" x14ac:dyDescent="0.25">
      <c r="A3370" s="83" t="s">
        <v>11038</v>
      </c>
      <c r="B3370" s="84" t="s">
        <v>18744</v>
      </c>
      <c r="C3370" s="7">
        <v>451</v>
      </c>
      <c r="D3370" s="7">
        <v>12</v>
      </c>
      <c r="E3370" s="1">
        <v>11640.3</v>
      </c>
      <c r="F3370" s="1">
        <v>111.46</v>
      </c>
      <c r="G3370" s="1">
        <v>117.94</v>
      </c>
      <c r="H3370" s="1">
        <v>133.69</v>
      </c>
      <c r="I3370" s="6">
        <v>363.09</v>
      </c>
      <c r="J3370" s="86"/>
      <c r="K3370" s="86"/>
      <c r="L3370" s="85"/>
      <c r="M3370" s="85"/>
      <c r="N3370" s="85"/>
      <c r="O3370" s="85"/>
      <c r="P3370" s="85"/>
      <c r="Q3370" s="32">
        <f t="shared" si="52"/>
        <v>363.09</v>
      </c>
    </row>
    <row r="3371" spans="1:17" x14ac:dyDescent="0.25">
      <c r="A3371" s="83" t="s">
        <v>11039</v>
      </c>
      <c r="B3371" s="84" t="s">
        <v>18745</v>
      </c>
      <c r="C3371" s="7">
        <v>384</v>
      </c>
      <c r="D3371" s="7">
        <v>17</v>
      </c>
      <c r="E3371" s="1">
        <v>13279.53</v>
      </c>
      <c r="F3371" s="1">
        <v>94.9</v>
      </c>
      <c r="G3371" s="1">
        <v>167.08</v>
      </c>
      <c r="H3371" s="1">
        <v>152.52000000000001</v>
      </c>
      <c r="I3371" s="6">
        <v>414.5</v>
      </c>
      <c r="J3371" s="86"/>
      <c r="K3371" s="86"/>
      <c r="L3371" s="85"/>
      <c r="M3371" s="85"/>
      <c r="N3371" s="85"/>
      <c r="O3371" s="85"/>
      <c r="P3371" s="85"/>
      <c r="Q3371" s="32">
        <f t="shared" si="52"/>
        <v>414.5</v>
      </c>
    </row>
    <row r="3372" spans="1:17" x14ac:dyDescent="0.25">
      <c r="A3372" s="83" t="s">
        <v>11040</v>
      </c>
      <c r="B3372" s="84" t="s">
        <v>18746</v>
      </c>
      <c r="C3372" s="7">
        <v>142</v>
      </c>
      <c r="D3372" s="7">
        <v>1</v>
      </c>
      <c r="E3372" s="1">
        <v>217.72</v>
      </c>
      <c r="F3372" s="1">
        <v>35.1</v>
      </c>
      <c r="G3372" s="1">
        <v>9.83</v>
      </c>
      <c r="H3372" s="1">
        <v>2.5</v>
      </c>
      <c r="I3372" s="6">
        <v>47.43</v>
      </c>
      <c r="J3372" s="86"/>
      <c r="K3372" s="86"/>
      <c r="L3372" s="85"/>
      <c r="M3372" s="85"/>
      <c r="N3372" s="85"/>
      <c r="O3372" s="85"/>
      <c r="P3372" s="85"/>
      <c r="Q3372" s="32">
        <f t="shared" si="52"/>
        <v>47.43</v>
      </c>
    </row>
    <row r="3373" spans="1:17" x14ac:dyDescent="0.25">
      <c r="A3373" s="83" t="s">
        <v>11041</v>
      </c>
      <c r="B3373" s="84" t="s">
        <v>18747</v>
      </c>
      <c r="C3373" s="7">
        <v>57</v>
      </c>
      <c r="D3373" s="7">
        <v>1</v>
      </c>
      <c r="E3373" s="1">
        <v>217.72</v>
      </c>
      <c r="F3373" s="1">
        <v>14.09</v>
      </c>
      <c r="G3373" s="1">
        <v>9.83</v>
      </c>
      <c r="H3373" s="1">
        <v>2.5</v>
      </c>
      <c r="I3373" s="6">
        <v>26.42</v>
      </c>
      <c r="J3373" s="86"/>
      <c r="K3373" s="86"/>
      <c r="L3373" s="85"/>
      <c r="M3373" s="85"/>
      <c r="N3373" s="85"/>
      <c r="O3373" s="85"/>
      <c r="P3373" s="85"/>
      <c r="Q3373" s="32">
        <f t="shared" si="52"/>
        <v>26.42</v>
      </c>
    </row>
    <row r="3374" spans="1:17" x14ac:dyDescent="0.25">
      <c r="A3374" s="83" t="s">
        <v>11042</v>
      </c>
      <c r="B3374" s="84" t="s">
        <v>18748</v>
      </c>
      <c r="C3374" s="7">
        <v>1798</v>
      </c>
      <c r="D3374" s="7">
        <v>74</v>
      </c>
      <c r="E3374" s="1">
        <v>45455.62</v>
      </c>
      <c r="F3374" s="1">
        <v>444.38</v>
      </c>
      <c r="G3374" s="1">
        <v>727.29</v>
      </c>
      <c r="H3374" s="1">
        <v>522.05999999999995</v>
      </c>
      <c r="I3374" s="6">
        <v>1693.73</v>
      </c>
      <c r="J3374" s="86"/>
      <c r="K3374" s="86"/>
      <c r="L3374" s="85"/>
      <c r="M3374" s="85"/>
      <c r="N3374" s="85"/>
      <c r="O3374" s="85"/>
      <c r="P3374" s="85"/>
      <c r="Q3374" s="32">
        <f t="shared" si="52"/>
        <v>1693.73</v>
      </c>
    </row>
    <row r="3375" spans="1:17" x14ac:dyDescent="0.25">
      <c r="A3375" s="83" t="s">
        <v>11043</v>
      </c>
      <c r="B3375" s="84" t="s">
        <v>18749</v>
      </c>
      <c r="C3375" s="7">
        <v>817</v>
      </c>
      <c r="D3375" s="7">
        <v>7</v>
      </c>
      <c r="E3375" s="1">
        <v>3217.3</v>
      </c>
      <c r="F3375" s="1">
        <v>201.92</v>
      </c>
      <c r="G3375" s="1">
        <v>68.8</v>
      </c>
      <c r="H3375" s="1">
        <v>36.950000000000003</v>
      </c>
      <c r="I3375" s="6">
        <v>307.67</v>
      </c>
      <c r="J3375" s="86"/>
      <c r="K3375" s="86"/>
      <c r="L3375" s="85"/>
      <c r="M3375" s="85"/>
      <c r="N3375" s="85"/>
      <c r="O3375" s="85"/>
      <c r="P3375" s="85"/>
      <c r="Q3375" s="32">
        <f t="shared" si="52"/>
        <v>307.67</v>
      </c>
    </row>
    <row r="3376" spans="1:17" x14ac:dyDescent="0.25">
      <c r="A3376" s="83" t="s">
        <v>11044</v>
      </c>
      <c r="B3376" s="84" t="s">
        <v>18750</v>
      </c>
      <c r="C3376" s="7">
        <v>245</v>
      </c>
      <c r="D3376" s="7">
        <v>19</v>
      </c>
      <c r="E3376" s="1">
        <v>7941.31</v>
      </c>
      <c r="F3376" s="1">
        <v>60.55</v>
      </c>
      <c r="G3376" s="1">
        <v>186.74</v>
      </c>
      <c r="H3376" s="1">
        <v>91.21</v>
      </c>
      <c r="I3376" s="6">
        <v>338.5</v>
      </c>
      <c r="J3376" s="86"/>
      <c r="K3376" s="86"/>
      <c r="L3376" s="85"/>
      <c r="M3376" s="85"/>
      <c r="N3376" s="85"/>
      <c r="O3376" s="85"/>
      <c r="P3376" s="85"/>
      <c r="Q3376" s="32">
        <f t="shared" si="52"/>
        <v>338.5</v>
      </c>
    </row>
    <row r="3377" spans="1:17" x14ac:dyDescent="0.25">
      <c r="A3377" s="83" t="s">
        <v>11045</v>
      </c>
      <c r="B3377" s="84" t="s">
        <v>18751</v>
      </c>
      <c r="C3377" s="7">
        <v>780</v>
      </c>
      <c r="D3377" s="7">
        <v>31</v>
      </c>
      <c r="E3377" s="1">
        <v>22366.77</v>
      </c>
      <c r="F3377" s="1">
        <v>192.78</v>
      </c>
      <c r="G3377" s="1">
        <v>304.67</v>
      </c>
      <c r="H3377" s="1">
        <v>256.88</v>
      </c>
      <c r="I3377" s="6">
        <v>754.33</v>
      </c>
      <c r="J3377" s="86"/>
      <c r="K3377" s="86"/>
      <c r="L3377" s="85"/>
      <c r="M3377" s="85"/>
      <c r="N3377" s="85"/>
      <c r="O3377" s="85"/>
      <c r="P3377" s="85"/>
      <c r="Q3377" s="32">
        <f t="shared" si="52"/>
        <v>754.33</v>
      </c>
    </row>
    <row r="3378" spans="1:17" x14ac:dyDescent="0.25">
      <c r="A3378" s="83" t="s">
        <v>11046</v>
      </c>
      <c r="B3378" s="84" t="s">
        <v>18752</v>
      </c>
      <c r="C3378" s="7">
        <v>859</v>
      </c>
      <c r="D3378" s="7">
        <v>27</v>
      </c>
      <c r="E3378" s="1">
        <v>47303.8</v>
      </c>
      <c r="F3378" s="1">
        <v>212.3</v>
      </c>
      <c r="G3378" s="1">
        <v>265.36</v>
      </c>
      <c r="H3378" s="1">
        <v>543.29</v>
      </c>
      <c r="I3378" s="6">
        <v>1020.95</v>
      </c>
      <c r="J3378" s="86"/>
      <c r="K3378" s="86"/>
      <c r="L3378" s="85"/>
      <c r="M3378" s="85"/>
      <c r="N3378" s="85"/>
      <c r="O3378" s="85"/>
      <c r="P3378" s="85"/>
      <c r="Q3378" s="32">
        <f t="shared" si="52"/>
        <v>1020.95</v>
      </c>
    </row>
    <row r="3379" spans="1:17" x14ac:dyDescent="0.25">
      <c r="A3379" s="83" t="s">
        <v>11047</v>
      </c>
      <c r="B3379" s="84" t="s">
        <v>18753</v>
      </c>
      <c r="C3379" s="7">
        <v>335</v>
      </c>
      <c r="D3379" s="7">
        <v>15</v>
      </c>
      <c r="E3379" s="1">
        <v>5978.11</v>
      </c>
      <c r="F3379" s="1">
        <v>82.8</v>
      </c>
      <c r="G3379" s="1">
        <v>147.41999999999999</v>
      </c>
      <c r="H3379" s="1">
        <v>68.66</v>
      </c>
      <c r="I3379" s="6">
        <v>298.88</v>
      </c>
      <c r="J3379" s="86"/>
      <c r="K3379" s="86"/>
      <c r="L3379" s="85"/>
      <c r="M3379" s="85"/>
      <c r="N3379" s="85"/>
      <c r="O3379" s="85"/>
      <c r="P3379" s="85"/>
      <c r="Q3379" s="32">
        <f t="shared" si="52"/>
        <v>298.88</v>
      </c>
    </row>
    <row r="3380" spans="1:17" x14ac:dyDescent="0.25">
      <c r="A3380" s="83" t="s">
        <v>11048</v>
      </c>
      <c r="B3380" s="84" t="s">
        <v>18754</v>
      </c>
      <c r="C3380" s="7">
        <v>205</v>
      </c>
      <c r="D3380" s="7">
        <v>2</v>
      </c>
      <c r="E3380" s="1">
        <v>279.92</v>
      </c>
      <c r="F3380" s="1">
        <v>50.66</v>
      </c>
      <c r="G3380" s="1">
        <v>19.66</v>
      </c>
      <c r="H3380" s="1">
        <v>3.22</v>
      </c>
      <c r="I3380" s="6">
        <v>73.540000000000006</v>
      </c>
      <c r="J3380" s="86"/>
      <c r="K3380" s="86"/>
      <c r="L3380" s="85"/>
      <c r="M3380" s="85"/>
      <c r="N3380" s="85"/>
      <c r="O3380" s="85"/>
      <c r="P3380" s="85"/>
      <c r="Q3380" s="32">
        <f t="shared" si="52"/>
        <v>73.540000000000006</v>
      </c>
    </row>
    <row r="3381" spans="1:17" x14ac:dyDescent="0.25">
      <c r="A3381" s="83" t="s">
        <v>11049</v>
      </c>
      <c r="B3381" s="84" t="s">
        <v>18755</v>
      </c>
      <c r="C3381" s="7">
        <v>2242</v>
      </c>
      <c r="D3381" s="7">
        <v>69</v>
      </c>
      <c r="E3381" s="1">
        <v>15857.89</v>
      </c>
      <c r="F3381" s="1">
        <v>554.12</v>
      </c>
      <c r="G3381" s="1">
        <v>678.14</v>
      </c>
      <c r="H3381" s="1">
        <v>182.13</v>
      </c>
      <c r="I3381" s="6">
        <v>1414.39</v>
      </c>
      <c r="J3381" s="86"/>
      <c r="K3381" s="86"/>
      <c r="L3381" s="85"/>
      <c r="M3381" s="85"/>
      <c r="N3381" s="85"/>
      <c r="O3381" s="85"/>
      <c r="P3381" s="85"/>
      <c r="Q3381" s="32">
        <f t="shared" si="52"/>
        <v>1414.39</v>
      </c>
    </row>
    <row r="3382" spans="1:17" x14ac:dyDescent="0.25">
      <c r="A3382" s="83" t="s">
        <v>11050</v>
      </c>
      <c r="B3382" s="84" t="s">
        <v>18756</v>
      </c>
      <c r="C3382" s="7">
        <v>221</v>
      </c>
      <c r="D3382" s="7">
        <v>5</v>
      </c>
      <c r="E3382" s="1">
        <v>2216.5700000000002</v>
      </c>
      <c r="F3382" s="1">
        <v>54.62</v>
      </c>
      <c r="G3382" s="1">
        <v>49.14</v>
      </c>
      <c r="H3382" s="1">
        <v>25.46</v>
      </c>
      <c r="I3382" s="6">
        <v>129.22</v>
      </c>
      <c r="J3382" s="86"/>
      <c r="K3382" s="86"/>
      <c r="L3382" s="85"/>
      <c r="M3382" s="85"/>
      <c r="N3382" s="85"/>
      <c r="O3382" s="85"/>
      <c r="P3382" s="85"/>
      <c r="Q3382" s="32">
        <f t="shared" si="52"/>
        <v>129.22</v>
      </c>
    </row>
    <row r="3383" spans="1:17" x14ac:dyDescent="0.25">
      <c r="A3383" s="83" t="s">
        <v>11051</v>
      </c>
      <c r="B3383" s="84" t="s">
        <v>18757</v>
      </c>
      <c r="C3383" s="7">
        <v>390</v>
      </c>
      <c r="D3383" s="7">
        <v>23</v>
      </c>
      <c r="E3383" s="1">
        <v>8127.13</v>
      </c>
      <c r="F3383" s="1">
        <v>96.39</v>
      </c>
      <c r="G3383" s="1">
        <v>226.05</v>
      </c>
      <c r="H3383" s="1">
        <v>93.34</v>
      </c>
      <c r="I3383" s="6">
        <v>415.78</v>
      </c>
      <c r="J3383" s="86"/>
      <c r="K3383" s="86"/>
      <c r="L3383" s="85"/>
      <c r="M3383" s="85"/>
      <c r="N3383" s="85"/>
      <c r="O3383" s="85"/>
      <c r="P3383" s="85"/>
      <c r="Q3383" s="32">
        <f t="shared" si="52"/>
        <v>415.78</v>
      </c>
    </row>
    <row r="3384" spans="1:17" x14ac:dyDescent="0.25">
      <c r="A3384" s="83" t="s">
        <v>11052</v>
      </c>
      <c r="B3384" s="84" t="s">
        <v>18758</v>
      </c>
      <c r="C3384" s="7">
        <v>1011</v>
      </c>
      <c r="D3384" s="7">
        <v>4</v>
      </c>
      <c r="E3384" s="1">
        <v>907.84</v>
      </c>
      <c r="F3384" s="1">
        <v>73.03</v>
      </c>
      <c r="G3384" s="1">
        <v>28.24</v>
      </c>
      <c r="H3384" s="1">
        <v>7.79</v>
      </c>
      <c r="I3384" s="6">
        <v>109.06</v>
      </c>
      <c r="J3384" s="86"/>
      <c r="K3384" s="86"/>
      <c r="L3384" s="85"/>
      <c r="M3384" s="85"/>
      <c r="N3384" s="85"/>
      <c r="O3384" s="85"/>
      <c r="P3384" s="85"/>
      <c r="Q3384" s="32">
        <f t="shared" si="52"/>
        <v>109.06</v>
      </c>
    </row>
    <row r="3385" spans="1:17" x14ac:dyDescent="0.25">
      <c r="A3385" s="83" t="s">
        <v>11053</v>
      </c>
      <c r="B3385" s="84" t="s">
        <v>18759</v>
      </c>
      <c r="C3385" s="7">
        <v>21709</v>
      </c>
      <c r="D3385" s="7">
        <v>231</v>
      </c>
      <c r="E3385" s="1">
        <v>257302.29</v>
      </c>
      <c r="F3385" s="1">
        <v>1568.27</v>
      </c>
      <c r="G3385" s="1">
        <v>1631</v>
      </c>
      <c r="H3385" s="1">
        <v>2207.7800000000002</v>
      </c>
      <c r="I3385" s="6">
        <v>5407.05</v>
      </c>
      <c r="J3385" s="86"/>
      <c r="K3385" s="86"/>
      <c r="L3385" s="85"/>
      <c r="M3385" s="85"/>
      <c r="N3385" s="85"/>
      <c r="O3385" s="85"/>
      <c r="P3385" s="85"/>
      <c r="Q3385" s="32">
        <f t="shared" si="52"/>
        <v>5407.05</v>
      </c>
    </row>
    <row r="3386" spans="1:17" x14ac:dyDescent="0.25">
      <c r="A3386" s="83" t="s">
        <v>11054</v>
      </c>
      <c r="B3386" s="84" t="s">
        <v>18760</v>
      </c>
      <c r="C3386" s="7">
        <v>10483</v>
      </c>
      <c r="D3386" s="7">
        <v>111</v>
      </c>
      <c r="E3386" s="1">
        <v>100614.58</v>
      </c>
      <c r="F3386" s="1">
        <v>757.3</v>
      </c>
      <c r="G3386" s="1">
        <v>783.73</v>
      </c>
      <c r="H3386" s="1">
        <v>863.33</v>
      </c>
      <c r="I3386" s="6">
        <v>2404.36</v>
      </c>
      <c r="J3386" s="86"/>
      <c r="K3386" s="86"/>
      <c r="L3386" s="85"/>
      <c r="M3386" s="85"/>
      <c r="N3386" s="85"/>
      <c r="O3386" s="85"/>
      <c r="P3386" s="85"/>
      <c r="Q3386" s="32">
        <f t="shared" si="52"/>
        <v>2404.36</v>
      </c>
    </row>
    <row r="3387" spans="1:17" x14ac:dyDescent="0.25">
      <c r="A3387" s="83" t="s">
        <v>11055</v>
      </c>
      <c r="B3387" s="84" t="s">
        <v>18761</v>
      </c>
      <c r="C3387" s="7">
        <v>476</v>
      </c>
      <c r="D3387" s="7">
        <v>6</v>
      </c>
      <c r="E3387" s="1">
        <v>5005.72</v>
      </c>
      <c r="F3387" s="1">
        <v>34.380000000000003</v>
      </c>
      <c r="G3387" s="1">
        <v>42.36</v>
      </c>
      <c r="H3387" s="1">
        <v>42.95</v>
      </c>
      <c r="I3387" s="6">
        <v>119.69</v>
      </c>
      <c r="J3387" s="86"/>
      <c r="K3387" s="86"/>
      <c r="L3387" s="85"/>
      <c r="M3387" s="85"/>
      <c r="N3387" s="85"/>
      <c r="O3387" s="85"/>
      <c r="P3387" s="85"/>
      <c r="Q3387" s="32">
        <f t="shared" si="52"/>
        <v>119.69</v>
      </c>
    </row>
    <row r="3388" spans="1:17" x14ac:dyDescent="0.25">
      <c r="A3388" s="83" t="s">
        <v>11056</v>
      </c>
      <c r="B3388" s="84" t="s">
        <v>18762</v>
      </c>
      <c r="C3388" s="7">
        <v>36615</v>
      </c>
      <c r="D3388" s="7">
        <v>306</v>
      </c>
      <c r="E3388" s="1">
        <v>259014.5</v>
      </c>
      <c r="F3388" s="1">
        <v>2645.1</v>
      </c>
      <c r="G3388" s="1">
        <v>2160.54</v>
      </c>
      <c r="H3388" s="1">
        <v>2222.48</v>
      </c>
      <c r="I3388" s="6">
        <v>7028.12</v>
      </c>
      <c r="J3388" s="86"/>
      <c r="K3388" s="86"/>
      <c r="L3388" s="85"/>
      <c r="M3388" s="85"/>
      <c r="N3388" s="85"/>
      <c r="O3388" s="85"/>
      <c r="P3388" s="85"/>
      <c r="Q3388" s="32">
        <f t="shared" si="52"/>
        <v>7028.12</v>
      </c>
    </row>
    <row r="3389" spans="1:17" x14ac:dyDescent="0.25">
      <c r="A3389" s="83" t="s">
        <v>11057</v>
      </c>
      <c r="B3389" s="84" t="s">
        <v>18763</v>
      </c>
      <c r="C3389" s="7">
        <v>5515</v>
      </c>
      <c r="D3389" s="7">
        <v>61</v>
      </c>
      <c r="E3389" s="1">
        <v>51708.85</v>
      </c>
      <c r="F3389" s="1">
        <v>398.41</v>
      </c>
      <c r="G3389" s="1">
        <v>430.7</v>
      </c>
      <c r="H3389" s="1">
        <v>443.69</v>
      </c>
      <c r="I3389" s="6">
        <v>1272.8</v>
      </c>
      <c r="J3389" s="86"/>
      <c r="K3389" s="86"/>
      <c r="L3389" s="85"/>
      <c r="M3389" s="85"/>
      <c r="N3389" s="85"/>
      <c r="O3389" s="85"/>
      <c r="P3389" s="85"/>
      <c r="Q3389" s="32">
        <f t="shared" si="52"/>
        <v>1272.8</v>
      </c>
    </row>
    <row r="3390" spans="1:17" x14ac:dyDescent="0.25">
      <c r="A3390" s="83" t="s">
        <v>11058</v>
      </c>
      <c r="B3390" s="84" t="s">
        <v>18764</v>
      </c>
      <c r="C3390" s="7">
        <v>3571</v>
      </c>
      <c r="D3390" s="7">
        <v>33</v>
      </c>
      <c r="E3390" s="1">
        <v>29244</v>
      </c>
      <c r="F3390" s="1">
        <v>257.97000000000003</v>
      </c>
      <c r="G3390" s="1">
        <v>233</v>
      </c>
      <c r="H3390" s="1">
        <v>250.93</v>
      </c>
      <c r="I3390" s="6">
        <v>741.9</v>
      </c>
      <c r="J3390" s="86"/>
      <c r="K3390" s="86"/>
      <c r="L3390" s="85"/>
      <c r="M3390" s="85"/>
      <c r="N3390" s="85"/>
      <c r="O3390" s="85"/>
      <c r="P3390" s="85"/>
      <c r="Q3390" s="32">
        <f t="shared" si="52"/>
        <v>741.9</v>
      </c>
    </row>
    <row r="3391" spans="1:17" x14ac:dyDescent="0.25">
      <c r="A3391" s="83" t="s">
        <v>11059</v>
      </c>
      <c r="B3391" s="84" t="s">
        <v>18765</v>
      </c>
      <c r="C3391" s="7">
        <v>1722</v>
      </c>
      <c r="D3391" s="7">
        <v>9</v>
      </c>
      <c r="E3391" s="1">
        <v>9719.1200000000008</v>
      </c>
      <c r="F3391" s="1">
        <v>124.4</v>
      </c>
      <c r="G3391" s="1">
        <v>63.54</v>
      </c>
      <c r="H3391" s="1">
        <v>83.39</v>
      </c>
      <c r="I3391" s="6">
        <v>271.33</v>
      </c>
      <c r="J3391" s="86"/>
      <c r="K3391" s="86"/>
      <c r="L3391" s="85"/>
      <c r="M3391" s="85"/>
      <c r="N3391" s="85"/>
      <c r="O3391" s="85"/>
      <c r="P3391" s="85"/>
      <c r="Q3391" s="32">
        <f t="shared" si="52"/>
        <v>271.33</v>
      </c>
    </row>
    <row r="3392" spans="1:17" x14ac:dyDescent="0.25">
      <c r="A3392" s="83" t="s">
        <v>11060</v>
      </c>
      <c r="B3392" s="84" t="s">
        <v>18766</v>
      </c>
      <c r="C3392" s="7">
        <v>15791</v>
      </c>
      <c r="D3392" s="7">
        <v>185</v>
      </c>
      <c r="E3392" s="1">
        <v>174443.11</v>
      </c>
      <c r="F3392" s="1">
        <v>1140.75</v>
      </c>
      <c r="G3392" s="1">
        <v>1306.21</v>
      </c>
      <c r="H3392" s="1">
        <v>1496.82</v>
      </c>
      <c r="I3392" s="6">
        <v>3943.78</v>
      </c>
      <c r="J3392" s="86"/>
      <c r="K3392" s="86"/>
      <c r="L3392" s="85"/>
      <c r="M3392" s="85"/>
      <c r="N3392" s="85"/>
      <c r="O3392" s="85"/>
      <c r="P3392" s="85"/>
      <c r="Q3392" s="32">
        <f t="shared" si="52"/>
        <v>3943.78</v>
      </c>
    </row>
    <row r="3393" spans="1:17" x14ac:dyDescent="0.25">
      <c r="A3393" s="83" t="s">
        <v>11061</v>
      </c>
      <c r="B3393" s="84" t="s">
        <v>18767</v>
      </c>
      <c r="C3393" s="7">
        <v>17548</v>
      </c>
      <c r="D3393" s="7">
        <v>177</v>
      </c>
      <c r="E3393" s="1">
        <v>138119.74</v>
      </c>
      <c r="F3393" s="1">
        <v>1267.68</v>
      </c>
      <c r="G3393" s="1">
        <v>1249.73</v>
      </c>
      <c r="H3393" s="1">
        <v>1185.1400000000001</v>
      </c>
      <c r="I3393" s="6">
        <v>3702.55</v>
      </c>
      <c r="J3393" s="86"/>
      <c r="K3393" s="86"/>
      <c r="L3393" s="85"/>
      <c r="M3393" s="85"/>
      <c r="N3393" s="85"/>
      <c r="O3393" s="85"/>
      <c r="P3393" s="85"/>
      <c r="Q3393" s="32">
        <f t="shared" si="52"/>
        <v>3702.55</v>
      </c>
    </row>
    <row r="3394" spans="1:17" x14ac:dyDescent="0.25">
      <c r="A3394" s="83" t="s">
        <v>11062</v>
      </c>
      <c r="B3394" s="84" t="s">
        <v>18768</v>
      </c>
      <c r="C3394" s="7">
        <v>2576</v>
      </c>
      <c r="D3394" s="7">
        <v>16</v>
      </c>
      <c r="E3394" s="1">
        <v>15895.74</v>
      </c>
      <c r="F3394" s="1">
        <v>186.1</v>
      </c>
      <c r="G3394" s="1">
        <v>112.97</v>
      </c>
      <c r="H3394" s="1">
        <v>136.38999999999999</v>
      </c>
      <c r="I3394" s="6">
        <v>435.46</v>
      </c>
      <c r="J3394" s="86"/>
      <c r="K3394" s="86"/>
      <c r="L3394" s="85"/>
      <c r="M3394" s="85"/>
      <c r="N3394" s="85"/>
      <c r="O3394" s="85"/>
      <c r="P3394" s="85"/>
      <c r="Q3394" s="32">
        <f t="shared" si="52"/>
        <v>435.46</v>
      </c>
    </row>
    <row r="3395" spans="1:17" x14ac:dyDescent="0.25">
      <c r="A3395" s="83" t="s">
        <v>11063</v>
      </c>
      <c r="B3395" s="84" t="s">
        <v>18769</v>
      </c>
      <c r="C3395" s="7">
        <v>5100</v>
      </c>
      <c r="D3395" s="7">
        <v>44</v>
      </c>
      <c r="E3395" s="1">
        <v>32879.769999999997</v>
      </c>
      <c r="F3395" s="1">
        <v>368.42</v>
      </c>
      <c r="G3395" s="1">
        <v>310.66000000000003</v>
      </c>
      <c r="H3395" s="1">
        <v>282.13</v>
      </c>
      <c r="I3395" s="6">
        <v>961.21</v>
      </c>
      <c r="J3395" s="86"/>
      <c r="K3395" s="86"/>
      <c r="L3395" s="85"/>
      <c r="M3395" s="85"/>
      <c r="N3395" s="85"/>
      <c r="O3395" s="85"/>
      <c r="P3395" s="85"/>
      <c r="Q3395" s="32">
        <f t="shared" si="52"/>
        <v>961.21</v>
      </c>
    </row>
    <row r="3396" spans="1:17" x14ac:dyDescent="0.25">
      <c r="A3396" s="83" t="s">
        <v>11064</v>
      </c>
      <c r="B3396" s="84" t="s">
        <v>18770</v>
      </c>
      <c r="C3396" s="7">
        <v>3009</v>
      </c>
      <c r="D3396" s="7">
        <v>28</v>
      </c>
      <c r="E3396" s="1">
        <v>20329.310000000001</v>
      </c>
      <c r="F3396" s="1">
        <v>217.38</v>
      </c>
      <c r="G3396" s="1">
        <v>197.7</v>
      </c>
      <c r="H3396" s="1">
        <v>174.44</v>
      </c>
      <c r="I3396" s="6">
        <v>589.52</v>
      </c>
      <c r="J3396" s="86"/>
      <c r="K3396" s="86"/>
      <c r="L3396" s="85"/>
      <c r="M3396" s="85"/>
      <c r="N3396" s="85"/>
      <c r="O3396" s="85"/>
      <c r="P3396" s="85"/>
      <c r="Q3396" s="32">
        <f t="shared" si="52"/>
        <v>589.52</v>
      </c>
    </row>
    <row r="3397" spans="1:17" x14ac:dyDescent="0.25">
      <c r="A3397" s="83" t="s">
        <v>11065</v>
      </c>
      <c r="B3397" s="84" t="s">
        <v>18771</v>
      </c>
      <c r="C3397" s="7">
        <v>1569</v>
      </c>
      <c r="D3397" s="7">
        <v>7</v>
      </c>
      <c r="E3397" s="1">
        <v>4034.68</v>
      </c>
      <c r="F3397" s="1">
        <v>113.34</v>
      </c>
      <c r="G3397" s="1">
        <v>49.42</v>
      </c>
      <c r="H3397" s="1">
        <v>34.619999999999997</v>
      </c>
      <c r="I3397" s="6">
        <v>197.38</v>
      </c>
      <c r="J3397" s="86"/>
      <c r="K3397" s="86"/>
      <c r="L3397" s="85"/>
      <c r="M3397" s="85"/>
      <c r="N3397" s="85"/>
      <c r="O3397" s="85"/>
      <c r="P3397" s="85"/>
      <c r="Q3397" s="32">
        <f t="shared" si="52"/>
        <v>197.38</v>
      </c>
    </row>
    <row r="3398" spans="1:17" x14ac:dyDescent="0.25">
      <c r="A3398" s="83" t="s">
        <v>11066</v>
      </c>
      <c r="B3398" s="84" t="s">
        <v>18772</v>
      </c>
      <c r="C3398" s="7">
        <v>445</v>
      </c>
      <c r="D3398" s="7">
        <v>3</v>
      </c>
      <c r="E3398" s="1">
        <v>687.06</v>
      </c>
      <c r="F3398" s="1">
        <v>32.14</v>
      </c>
      <c r="G3398" s="1">
        <v>21.18</v>
      </c>
      <c r="H3398" s="1">
        <v>5.9</v>
      </c>
      <c r="I3398" s="6">
        <v>59.22</v>
      </c>
      <c r="J3398" s="86"/>
      <c r="K3398" s="86"/>
      <c r="L3398" s="85"/>
      <c r="M3398" s="85"/>
      <c r="N3398" s="85"/>
      <c r="O3398" s="85"/>
      <c r="P3398" s="85"/>
      <c r="Q3398" s="32">
        <f t="shared" si="52"/>
        <v>59.22</v>
      </c>
    </row>
    <row r="3399" spans="1:17" x14ac:dyDescent="0.25">
      <c r="A3399" s="83" t="s">
        <v>11067</v>
      </c>
      <c r="B3399" s="84" t="s">
        <v>18773</v>
      </c>
      <c r="C3399" s="7">
        <v>1782</v>
      </c>
      <c r="D3399" s="7">
        <v>12</v>
      </c>
      <c r="E3399" s="1">
        <v>12378.41</v>
      </c>
      <c r="F3399" s="1">
        <v>128.74</v>
      </c>
      <c r="G3399" s="1">
        <v>84.73</v>
      </c>
      <c r="H3399" s="1">
        <v>106.22</v>
      </c>
      <c r="I3399" s="6">
        <v>319.69</v>
      </c>
      <c r="J3399" s="86"/>
      <c r="K3399" s="86"/>
      <c r="L3399" s="85"/>
      <c r="M3399" s="85"/>
      <c r="N3399" s="85"/>
      <c r="O3399" s="85"/>
      <c r="P3399" s="85"/>
      <c r="Q3399" s="32">
        <f t="shared" si="52"/>
        <v>319.69</v>
      </c>
    </row>
    <row r="3400" spans="1:17" x14ac:dyDescent="0.25">
      <c r="A3400" s="83" t="s">
        <v>11068</v>
      </c>
      <c r="B3400" s="84" t="s">
        <v>18774</v>
      </c>
      <c r="C3400" s="7">
        <v>2683</v>
      </c>
      <c r="D3400" s="7">
        <v>22</v>
      </c>
      <c r="E3400" s="1">
        <v>18451.72</v>
      </c>
      <c r="F3400" s="1">
        <v>193.82</v>
      </c>
      <c r="G3400" s="1">
        <v>155.34</v>
      </c>
      <c r="H3400" s="1">
        <v>158.33000000000001</v>
      </c>
      <c r="I3400" s="6">
        <v>507.49</v>
      </c>
      <c r="J3400" s="86"/>
      <c r="K3400" s="86"/>
      <c r="L3400" s="85"/>
      <c r="M3400" s="85"/>
      <c r="N3400" s="85"/>
      <c r="O3400" s="85"/>
      <c r="P3400" s="85"/>
      <c r="Q3400" s="32">
        <f t="shared" si="52"/>
        <v>507.49</v>
      </c>
    </row>
    <row r="3401" spans="1:17" x14ac:dyDescent="0.25">
      <c r="A3401" s="83" t="s">
        <v>11069</v>
      </c>
      <c r="B3401" s="84" t="s">
        <v>18775</v>
      </c>
      <c r="C3401" s="7">
        <v>1751</v>
      </c>
      <c r="D3401" s="7">
        <v>20</v>
      </c>
      <c r="E3401" s="1">
        <v>27525.38</v>
      </c>
      <c r="F3401" s="1">
        <v>126.5</v>
      </c>
      <c r="G3401" s="1">
        <v>141.21</v>
      </c>
      <c r="H3401" s="1">
        <v>236.18</v>
      </c>
      <c r="I3401" s="6">
        <v>503.89</v>
      </c>
      <c r="J3401" s="86"/>
      <c r="K3401" s="86"/>
      <c r="L3401" s="85"/>
      <c r="M3401" s="85"/>
      <c r="N3401" s="85"/>
      <c r="O3401" s="85"/>
      <c r="P3401" s="85"/>
      <c r="Q3401" s="32">
        <f t="shared" si="52"/>
        <v>503.89</v>
      </c>
    </row>
    <row r="3402" spans="1:17" x14ac:dyDescent="0.25">
      <c r="A3402" s="83" t="s">
        <v>11070</v>
      </c>
      <c r="B3402" s="84" t="s">
        <v>18776</v>
      </c>
      <c r="C3402" s="7">
        <v>1814</v>
      </c>
      <c r="D3402" s="7">
        <v>23</v>
      </c>
      <c r="E3402" s="1">
        <v>16975.009999999998</v>
      </c>
      <c r="F3402" s="1">
        <v>131.05000000000001</v>
      </c>
      <c r="G3402" s="1">
        <v>162.38999999999999</v>
      </c>
      <c r="H3402" s="1">
        <v>145.66</v>
      </c>
      <c r="I3402" s="6">
        <v>439.1</v>
      </c>
      <c r="J3402" s="86"/>
      <c r="K3402" s="86"/>
      <c r="L3402" s="85"/>
      <c r="M3402" s="85"/>
      <c r="N3402" s="85"/>
      <c r="O3402" s="85"/>
      <c r="P3402" s="85"/>
      <c r="Q3402" s="32">
        <f t="shared" si="52"/>
        <v>439.1</v>
      </c>
    </row>
    <row r="3403" spans="1:17" x14ac:dyDescent="0.25">
      <c r="A3403" s="83" t="s">
        <v>11071</v>
      </c>
      <c r="B3403" s="84" t="s">
        <v>18777</v>
      </c>
      <c r="C3403" s="7">
        <v>591</v>
      </c>
      <c r="D3403" s="7">
        <v>4</v>
      </c>
      <c r="E3403" s="1">
        <v>2483.5100000000002</v>
      </c>
      <c r="F3403" s="1">
        <v>42.7</v>
      </c>
      <c r="G3403" s="1">
        <v>28.24</v>
      </c>
      <c r="H3403" s="1">
        <v>21.31</v>
      </c>
      <c r="I3403" s="6">
        <v>92.25</v>
      </c>
      <c r="J3403" s="86"/>
      <c r="K3403" s="86"/>
      <c r="L3403" s="85"/>
      <c r="M3403" s="85"/>
      <c r="N3403" s="85"/>
      <c r="O3403" s="85"/>
      <c r="P3403" s="85"/>
      <c r="Q3403" s="32">
        <f t="shared" si="52"/>
        <v>92.25</v>
      </c>
    </row>
    <row r="3404" spans="1:17" x14ac:dyDescent="0.25">
      <c r="A3404" s="83" t="s">
        <v>11072</v>
      </c>
      <c r="B3404" s="84" t="s">
        <v>18778</v>
      </c>
      <c r="C3404" s="7">
        <v>15160</v>
      </c>
      <c r="D3404" s="7">
        <v>161</v>
      </c>
      <c r="E3404" s="1">
        <v>148234.04</v>
      </c>
      <c r="F3404" s="1">
        <v>1095.17</v>
      </c>
      <c r="G3404" s="1">
        <v>1136.75</v>
      </c>
      <c r="H3404" s="1">
        <v>1271.93</v>
      </c>
      <c r="I3404" s="6">
        <v>3503.85</v>
      </c>
      <c r="J3404" s="86"/>
      <c r="K3404" s="86"/>
      <c r="L3404" s="85"/>
      <c r="M3404" s="85"/>
      <c r="N3404" s="85"/>
      <c r="O3404" s="85"/>
      <c r="P3404" s="85"/>
      <c r="Q3404" s="32">
        <f t="shared" si="52"/>
        <v>3503.85</v>
      </c>
    </row>
    <row r="3405" spans="1:17" x14ac:dyDescent="0.25">
      <c r="A3405" s="83" t="s">
        <v>11073</v>
      </c>
      <c r="B3405" s="84" t="s">
        <v>18779</v>
      </c>
      <c r="C3405" s="7">
        <v>3292</v>
      </c>
      <c r="D3405" s="7">
        <v>26</v>
      </c>
      <c r="E3405" s="1">
        <v>38618.25</v>
      </c>
      <c r="F3405" s="1">
        <v>237.82</v>
      </c>
      <c r="G3405" s="1">
        <v>183.58</v>
      </c>
      <c r="H3405" s="1">
        <v>331.37</v>
      </c>
      <c r="I3405" s="6">
        <v>752.77</v>
      </c>
      <c r="J3405" s="86"/>
      <c r="K3405" s="86"/>
      <c r="L3405" s="85"/>
      <c r="M3405" s="85"/>
      <c r="N3405" s="85"/>
      <c r="O3405" s="85"/>
      <c r="P3405" s="85"/>
      <c r="Q3405" s="32">
        <f t="shared" si="52"/>
        <v>752.77</v>
      </c>
    </row>
    <row r="3406" spans="1:17" x14ac:dyDescent="0.25">
      <c r="A3406" s="83" t="s">
        <v>11074</v>
      </c>
      <c r="B3406" s="84" t="s">
        <v>18780</v>
      </c>
      <c r="C3406" s="7">
        <v>4049</v>
      </c>
      <c r="D3406" s="7">
        <v>45</v>
      </c>
      <c r="E3406" s="1">
        <v>29237.21</v>
      </c>
      <c r="F3406" s="1">
        <v>292.5</v>
      </c>
      <c r="G3406" s="1">
        <v>317.73</v>
      </c>
      <c r="H3406" s="1">
        <v>250.87</v>
      </c>
      <c r="I3406" s="6">
        <v>861.1</v>
      </c>
      <c r="J3406" s="86"/>
      <c r="K3406" s="86"/>
      <c r="L3406" s="85"/>
      <c r="M3406" s="85"/>
      <c r="N3406" s="85"/>
      <c r="O3406" s="85"/>
      <c r="P3406" s="85"/>
      <c r="Q3406" s="32">
        <f t="shared" ref="Q3406:Q3469" si="53">P3406+I3406</f>
        <v>861.1</v>
      </c>
    </row>
    <row r="3407" spans="1:17" x14ac:dyDescent="0.25">
      <c r="A3407" s="83" t="s">
        <v>11075</v>
      </c>
      <c r="B3407" s="84" t="s">
        <v>18781</v>
      </c>
      <c r="C3407" s="7">
        <v>803</v>
      </c>
      <c r="D3407" s="7">
        <v>10</v>
      </c>
      <c r="E3407" s="1">
        <v>7455.51</v>
      </c>
      <c r="F3407" s="1">
        <v>58.01</v>
      </c>
      <c r="G3407" s="1">
        <v>70.61</v>
      </c>
      <c r="H3407" s="1">
        <v>63.98</v>
      </c>
      <c r="I3407" s="6">
        <v>192.6</v>
      </c>
      <c r="J3407" s="86"/>
      <c r="K3407" s="86"/>
      <c r="L3407" s="85"/>
      <c r="M3407" s="85"/>
      <c r="N3407" s="85"/>
      <c r="O3407" s="85"/>
      <c r="P3407" s="85"/>
      <c r="Q3407" s="32">
        <f t="shared" si="53"/>
        <v>192.6</v>
      </c>
    </row>
    <row r="3408" spans="1:17" x14ac:dyDescent="0.25">
      <c r="A3408" s="83" t="s">
        <v>11076</v>
      </c>
      <c r="B3408" s="84" t="s">
        <v>18782</v>
      </c>
      <c r="C3408" s="7">
        <v>7352</v>
      </c>
      <c r="D3408" s="7">
        <v>59</v>
      </c>
      <c r="E3408" s="1">
        <v>41629.24</v>
      </c>
      <c r="F3408" s="1">
        <v>531.11</v>
      </c>
      <c r="G3408" s="1">
        <v>416.58</v>
      </c>
      <c r="H3408" s="1">
        <v>357.2</v>
      </c>
      <c r="I3408" s="6">
        <v>1304.8900000000001</v>
      </c>
      <c r="J3408" s="86"/>
      <c r="K3408" s="86"/>
      <c r="L3408" s="85"/>
      <c r="M3408" s="85"/>
      <c r="N3408" s="85"/>
      <c r="O3408" s="85"/>
      <c r="P3408" s="85"/>
      <c r="Q3408" s="32">
        <f t="shared" si="53"/>
        <v>1304.8900000000001</v>
      </c>
    </row>
    <row r="3409" spans="1:17" x14ac:dyDescent="0.25">
      <c r="A3409" s="83" t="s">
        <v>11077</v>
      </c>
      <c r="B3409" s="84" t="s">
        <v>18783</v>
      </c>
      <c r="C3409" s="7">
        <v>955</v>
      </c>
      <c r="D3409" s="7">
        <v>11</v>
      </c>
      <c r="E3409" s="1">
        <v>19502.330000000002</v>
      </c>
      <c r="F3409" s="1">
        <v>68.989999999999995</v>
      </c>
      <c r="G3409" s="1">
        <v>77.66</v>
      </c>
      <c r="H3409" s="1">
        <v>167.34</v>
      </c>
      <c r="I3409" s="6">
        <v>313.99</v>
      </c>
      <c r="J3409" s="86"/>
      <c r="K3409" s="86"/>
      <c r="L3409" s="85"/>
      <c r="M3409" s="85"/>
      <c r="N3409" s="85"/>
      <c r="O3409" s="85"/>
      <c r="P3409" s="85"/>
      <c r="Q3409" s="32">
        <f t="shared" si="53"/>
        <v>313.99</v>
      </c>
    </row>
    <row r="3410" spans="1:17" x14ac:dyDescent="0.25">
      <c r="A3410" s="83" t="s">
        <v>11078</v>
      </c>
      <c r="B3410" s="84" t="s">
        <v>18784</v>
      </c>
      <c r="C3410" s="7">
        <v>1410</v>
      </c>
      <c r="D3410" s="7">
        <v>9</v>
      </c>
      <c r="E3410" s="1">
        <v>16277</v>
      </c>
      <c r="F3410" s="1">
        <v>101.86</v>
      </c>
      <c r="G3410" s="1">
        <v>63.54</v>
      </c>
      <c r="H3410" s="1">
        <v>139.66</v>
      </c>
      <c r="I3410" s="6">
        <v>305.06</v>
      </c>
      <c r="J3410" s="86"/>
      <c r="K3410" s="86"/>
      <c r="L3410" s="85"/>
      <c r="M3410" s="85"/>
      <c r="N3410" s="85"/>
      <c r="O3410" s="85"/>
      <c r="P3410" s="85"/>
      <c r="Q3410" s="32">
        <f t="shared" si="53"/>
        <v>305.06</v>
      </c>
    </row>
    <row r="3411" spans="1:17" x14ac:dyDescent="0.25">
      <c r="A3411" s="83" t="s">
        <v>11079</v>
      </c>
      <c r="B3411" s="84" t="s">
        <v>18785</v>
      </c>
      <c r="C3411" s="7">
        <v>944</v>
      </c>
      <c r="D3411" s="7">
        <v>7</v>
      </c>
      <c r="E3411" s="1">
        <v>1758.89</v>
      </c>
      <c r="F3411" s="1">
        <v>68.19</v>
      </c>
      <c r="G3411" s="1">
        <v>49.42</v>
      </c>
      <c r="H3411" s="1">
        <v>15.1</v>
      </c>
      <c r="I3411" s="6">
        <v>132.71</v>
      </c>
      <c r="J3411" s="86"/>
      <c r="K3411" s="86"/>
      <c r="L3411" s="85"/>
      <c r="M3411" s="85"/>
      <c r="N3411" s="85"/>
      <c r="O3411" s="85"/>
      <c r="P3411" s="85"/>
      <c r="Q3411" s="32">
        <f t="shared" si="53"/>
        <v>132.71</v>
      </c>
    </row>
    <row r="3412" spans="1:17" x14ac:dyDescent="0.25">
      <c r="A3412" s="83" t="s">
        <v>11080</v>
      </c>
      <c r="B3412" s="84" t="s">
        <v>18786</v>
      </c>
      <c r="C3412" s="7">
        <v>620</v>
      </c>
      <c r="D3412" s="7">
        <v>12</v>
      </c>
      <c r="E3412" s="1">
        <v>8574.4599999999991</v>
      </c>
      <c r="F3412" s="1">
        <v>44.79</v>
      </c>
      <c r="G3412" s="1">
        <v>84.73</v>
      </c>
      <c r="H3412" s="1">
        <v>73.58</v>
      </c>
      <c r="I3412" s="6">
        <v>203.1</v>
      </c>
      <c r="J3412" s="86"/>
      <c r="K3412" s="86"/>
      <c r="L3412" s="85"/>
      <c r="M3412" s="85"/>
      <c r="N3412" s="85"/>
      <c r="O3412" s="85"/>
      <c r="P3412" s="85"/>
      <c r="Q3412" s="32">
        <f t="shared" si="53"/>
        <v>203.1</v>
      </c>
    </row>
    <row r="3413" spans="1:17" x14ac:dyDescent="0.25">
      <c r="A3413" s="83" t="s">
        <v>11081</v>
      </c>
      <c r="B3413" s="84" t="s">
        <v>18787</v>
      </c>
      <c r="C3413" s="7">
        <v>1585</v>
      </c>
      <c r="D3413" s="7">
        <v>9</v>
      </c>
      <c r="E3413" s="1">
        <v>8462.41</v>
      </c>
      <c r="F3413" s="1">
        <v>114.5</v>
      </c>
      <c r="G3413" s="1">
        <v>63.54</v>
      </c>
      <c r="H3413" s="1">
        <v>72.61</v>
      </c>
      <c r="I3413" s="6">
        <v>250.65</v>
      </c>
      <c r="J3413" s="86"/>
      <c r="K3413" s="86"/>
      <c r="L3413" s="85"/>
      <c r="M3413" s="85"/>
      <c r="N3413" s="85"/>
      <c r="O3413" s="85"/>
      <c r="P3413" s="85"/>
      <c r="Q3413" s="32">
        <f t="shared" si="53"/>
        <v>250.65</v>
      </c>
    </row>
    <row r="3414" spans="1:17" x14ac:dyDescent="0.25">
      <c r="A3414" s="83" t="s">
        <v>11082</v>
      </c>
      <c r="B3414" s="84" t="s">
        <v>18788</v>
      </c>
      <c r="C3414" s="7">
        <v>3038</v>
      </c>
      <c r="D3414" s="7">
        <v>31</v>
      </c>
      <c r="E3414" s="1">
        <v>19358.3</v>
      </c>
      <c r="F3414" s="1">
        <v>219.46</v>
      </c>
      <c r="G3414" s="1">
        <v>218.88</v>
      </c>
      <c r="H3414" s="1">
        <v>166.1</v>
      </c>
      <c r="I3414" s="6">
        <v>604.44000000000005</v>
      </c>
      <c r="J3414" s="86"/>
      <c r="K3414" s="86"/>
      <c r="L3414" s="85"/>
      <c r="M3414" s="85"/>
      <c r="N3414" s="85"/>
      <c r="O3414" s="85"/>
      <c r="P3414" s="85"/>
      <c r="Q3414" s="32">
        <f t="shared" si="53"/>
        <v>604.44000000000005</v>
      </c>
    </row>
    <row r="3415" spans="1:17" x14ac:dyDescent="0.25">
      <c r="A3415" s="83" t="s">
        <v>11083</v>
      </c>
      <c r="B3415" s="84" t="s">
        <v>18789</v>
      </c>
      <c r="C3415" s="7">
        <v>1355</v>
      </c>
      <c r="D3415" s="7">
        <v>8</v>
      </c>
      <c r="E3415" s="1">
        <v>12319.37</v>
      </c>
      <c r="F3415" s="1">
        <v>97.89</v>
      </c>
      <c r="G3415" s="1">
        <v>56.49</v>
      </c>
      <c r="H3415" s="1">
        <v>105.7</v>
      </c>
      <c r="I3415" s="6">
        <v>260.08</v>
      </c>
      <c r="J3415" s="86"/>
      <c r="K3415" s="86"/>
      <c r="L3415" s="85"/>
      <c r="M3415" s="85"/>
      <c r="N3415" s="85"/>
      <c r="O3415" s="85"/>
      <c r="P3415" s="85"/>
      <c r="Q3415" s="32">
        <f t="shared" si="53"/>
        <v>260.08</v>
      </c>
    </row>
    <row r="3416" spans="1:17" x14ac:dyDescent="0.25">
      <c r="A3416" s="83" t="s">
        <v>11084</v>
      </c>
      <c r="B3416" s="84" t="s">
        <v>18790</v>
      </c>
      <c r="C3416" s="7">
        <v>590</v>
      </c>
      <c r="D3416" s="7">
        <v>8</v>
      </c>
      <c r="E3416" s="1">
        <v>5874.81</v>
      </c>
      <c r="F3416" s="1">
        <v>42.62</v>
      </c>
      <c r="G3416" s="1">
        <v>56.49</v>
      </c>
      <c r="H3416" s="1">
        <v>50.41</v>
      </c>
      <c r="I3416" s="6">
        <v>149.52000000000001</v>
      </c>
      <c r="J3416" s="86"/>
      <c r="K3416" s="86"/>
      <c r="L3416" s="85"/>
      <c r="M3416" s="85"/>
      <c r="N3416" s="85"/>
      <c r="O3416" s="85"/>
      <c r="P3416" s="85"/>
      <c r="Q3416" s="32">
        <f t="shared" si="53"/>
        <v>149.52000000000001</v>
      </c>
    </row>
    <row r="3417" spans="1:17" x14ac:dyDescent="0.25">
      <c r="A3417" s="83" t="s">
        <v>11085</v>
      </c>
      <c r="B3417" s="84" t="s">
        <v>18791</v>
      </c>
      <c r="C3417" s="7">
        <v>4983</v>
      </c>
      <c r="D3417" s="7">
        <v>38</v>
      </c>
      <c r="E3417" s="1">
        <v>19485.560000000001</v>
      </c>
      <c r="F3417" s="1">
        <v>359.98</v>
      </c>
      <c r="G3417" s="1">
        <v>268.3</v>
      </c>
      <c r="H3417" s="1">
        <v>167.2</v>
      </c>
      <c r="I3417" s="6">
        <v>795.48</v>
      </c>
      <c r="J3417" s="86"/>
      <c r="K3417" s="86"/>
      <c r="L3417" s="85"/>
      <c r="M3417" s="85"/>
      <c r="N3417" s="85"/>
      <c r="O3417" s="85"/>
      <c r="P3417" s="85"/>
      <c r="Q3417" s="32">
        <f t="shared" si="53"/>
        <v>795.48</v>
      </c>
    </row>
    <row r="3418" spans="1:17" x14ac:dyDescent="0.25">
      <c r="A3418" s="83" t="s">
        <v>11086</v>
      </c>
      <c r="B3418" s="84" t="s">
        <v>18792</v>
      </c>
      <c r="C3418" s="7">
        <v>2739</v>
      </c>
      <c r="D3418" s="7">
        <v>105</v>
      </c>
      <c r="E3418" s="1">
        <v>46180.92</v>
      </c>
      <c r="F3418" s="1">
        <v>197.86</v>
      </c>
      <c r="G3418" s="1">
        <v>741.36</v>
      </c>
      <c r="H3418" s="1">
        <v>396.26</v>
      </c>
      <c r="I3418" s="6">
        <v>1335.48</v>
      </c>
      <c r="J3418" s="86"/>
      <c r="K3418" s="86"/>
      <c r="L3418" s="85"/>
      <c r="M3418" s="85"/>
      <c r="N3418" s="85"/>
      <c r="O3418" s="85"/>
      <c r="P3418" s="85"/>
      <c r="Q3418" s="32">
        <f t="shared" si="53"/>
        <v>1335.48</v>
      </c>
    </row>
    <row r="3419" spans="1:17" x14ac:dyDescent="0.25">
      <c r="A3419" s="83" t="s">
        <v>11087</v>
      </c>
      <c r="B3419" s="84" t="s">
        <v>18793</v>
      </c>
      <c r="C3419" s="7">
        <v>1686</v>
      </c>
      <c r="D3419" s="7">
        <v>12</v>
      </c>
      <c r="E3419" s="1">
        <v>14248.13</v>
      </c>
      <c r="F3419" s="1">
        <v>121.8</v>
      </c>
      <c r="G3419" s="1">
        <v>84.73</v>
      </c>
      <c r="H3419" s="1">
        <v>122.26</v>
      </c>
      <c r="I3419" s="6">
        <v>328.79</v>
      </c>
      <c r="J3419" s="86"/>
      <c r="K3419" s="86"/>
      <c r="L3419" s="85"/>
      <c r="M3419" s="85"/>
      <c r="N3419" s="85"/>
      <c r="O3419" s="85"/>
      <c r="P3419" s="85"/>
      <c r="Q3419" s="32">
        <f t="shared" si="53"/>
        <v>328.79</v>
      </c>
    </row>
    <row r="3420" spans="1:17" x14ac:dyDescent="0.25">
      <c r="A3420" s="83" t="s">
        <v>11088</v>
      </c>
      <c r="B3420" s="84" t="s">
        <v>18794</v>
      </c>
      <c r="C3420" s="7">
        <v>614</v>
      </c>
      <c r="D3420" s="7">
        <v>7</v>
      </c>
      <c r="E3420" s="1">
        <v>7767.42</v>
      </c>
      <c r="F3420" s="1">
        <v>44.35</v>
      </c>
      <c r="G3420" s="1">
        <v>49.42</v>
      </c>
      <c r="H3420" s="1">
        <v>66.650000000000006</v>
      </c>
      <c r="I3420" s="6">
        <v>160.41999999999999</v>
      </c>
      <c r="J3420" s="86"/>
      <c r="K3420" s="86"/>
      <c r="L3420" s="85"/>
      <c r="M3420" s="85"/>
      <c r="N3420" s="85"/>
      <c r="O3420" s="85"/>
      <c r="P3420" s="85"/>
      <c r="Q3420" s="32">
        <f t="shared" si="53"/>
        <v>160.41999999999999</v>
      </c>
    </row>
    <row r="3421" spans="1:17" x14ac:dyDescent="0.25">
      <c r="A3421" s="83" t="s">
        <v>11089</v>
      </c>
      <c r="B3421" s="84" t="s">
        <v>18795</v>
      </c>
      <c r="C3421" s="7">
        <v>373</v>
      </c>
      <c r="D3421" s="7">
        <v>3</v>
      </c>
      <c r="E3421" s="1">
        <v>751</v>
      </c>
      <c r="F3421" s="1">
        <v>26.94</v>
      </c>
      <c r="G3421" s="1">
        <v>21.18</v>
      </c>
      <c r="H3421" s="1">
        <v>6.44</v>
      </c>
      <c r="I3421" s="6">
        <v>54.56</v>
      </c>
      <c r="J3421" s="86"/>
      <c r="K3421" s="86"/>
      <c r="L3421" s="85"/>
      <c r="M3421" s="85"/>
      <c r="N3421" s="85"/>
      <c r="O3421" s="85"/>
      <c r="P3421" s="85"/>
      <c r="Q3421" s="32">
        <f t="shared" si="53"/>
        <v>54.56</v>
      </c>
    </row>
    <row r="3422" spans="1:17" x14ac:dyDescent="0.25">
      <c r="A3422" s="83" t="s">
        <v>11090</v>
      </c>
      <c r="B3422" s="84" t="s">
        <v>18796</v>
      </c>
      <c r="C3422" s="7">
        <v>594</v>
      </c>
      <c r="D3422" s="7">
        <v>4</v>
      </c>
      <c r="E3422" s="1">
        <v>1743.98</v>
      </c>
      <c r="F3422" s="1">
        <v>42.91</v>
      </c>
      <c r="G3422" s="1">
        <v>28.24</v>
      </c>
      <c r="H3422" s="1">
        <v>14.97</v>
      </c>
      <c r="I3422" s="6">
        <v>86.12</v>
      </c>
      <c r="J3422" s="86"/>
      <c r="K3422" s="86"/>
      <c r="L3422" s="85"/>
      <c r="M3422" s="85"/>
      <c r="N3422" s="85"/>
      <c r="O3422" s="85"/>
      <c r="P3422" s="85"/>
      <c r="Q3422" s="32">
        <f t="shared" si="53"/>
        <v>86.12</v>
      </c>
    </row>
    <row r="3423" spans="1:17" x14ac:dyDescent="0.25">
      <c r="A3423" s="83" t="s">
        <v>11091</v>
      </c>
      <c r="B3423" s="84" t="s">
        <v>18797</v>
      </c>
      <c r="C3423" s="7">
        <v>5744</v>
      </c>
      <c r="D3423" s="7">
        <v>39</v>
      </c>
      <c r="E3423" s="1">
        <v>34058.870000000003</v>
      </c>
      <c r="F3423" s="1">
        <v>414.95</v>
      </c>
      <c r="G3423" s="1">
        <v>275.36</v>
      </c>
      <c r="H3423" s="1">
        <v>292.24</v>
      </c>
      <c r="I3423" s="6">
        <v>982.55</v>
      </c>
      <c r="J3423" s="86"/>
      <c r="K3423" s="86"/>
      <c r="L3423" s="85"/>
      <c r="M3423" s="85"/>
      <c r="N3423" s="85"/>
      <c r="O3423" s="85"/>
      <c r="P3423" s="85"/>
      <c r="Q3423" s="32">
        <f t="shared" si="53"/>
        <v>982.55</v>
      </c>
    </row>
    <row r="3424" spans="1:17" x14ac:dyDescent="0.25">
      <c r="A3424" s="83" t="s">
        <v>11092</v>
      </c>
      <c r="B3424" s="84" t="s">
        <v>18798</v>
      </c>
      <c r="C3424" s="7">
        <v>2490</v>
      </c>
      <c r="D3424" s="7">
        <v>10</v>
      </c>
      <c r="E3424" s="1">
        <v>9826.85</v>
      </c>
      <c r="F3424" s="1">
        <v>179.88</v>
      </c>
      <c r="G3424" s="1">
        <v>70.61</v>
      </c>
      <c r="H3424" s="1">
        <v>84.32</v>
      </c>
      <c r="I3424" s="6">
        <v>334.81</v>
      </c>
      <c r="J3424" s="86"/>
      <c r="K3424" s="86"/>
      <c r="L3424" s="85"/>
      <c r="M3424" s="85"/>
      <c r="N3424" s="85"/>
      <c r="O3424" s="85"/>
      <c r="P3424" s="85"/>
      <c r="Q3424" s="32">
        <f t="shared" si="53"/>
        <v>334.81</v>
      </c>
    </row>
    <row r="3425" spans="1:17" x14ac:dyDescent="0.25">
      <c r="A3425" s="83" t="s">
        <v>11093</v>
      </c>
      <c r="B3425" s="84" t="s">
        <v>18799</v>
      </c>
      <c r="C3425" s="7">
        <v>2827</v>
      </c>
      <c r="D3425" s="7">
        <v>21</v>
      </c>
      <c r="E3425" s="1">
        <v>49961.41</v>
      </c>
      <c r="F3425" s="1">
        <v>204.22</v>
      </c>
      <c r="G3425" s="1">
        <v>148.27000000000001</v>
      </c>
      <c r="H3425" s="1">
        <v>428.7</v>
      </c>
      <c r="I3425" s="6">
        <v>781.19</v>
      </c>
      <c r="J3425" s="86"/>
      <c r="K3425" s="86"/>
      <c r="L3425" s="85"/>
      <c r="M3425" s="85"/>
      <c r="N3425" s="85"/>
      <c r="O3425" s="85"/>
      <c r="P3425" s="85"/>
      <c r="Q3425" s="32">
        <f t="shared" si="53"/>
        <v>781.19</v>
      </c>
    </row>
    <row r="3426" spans="1:17" x14ac:dyDescent="0.25">
      <c r="A3426" s="83" t="s">
        <v>11094</v>
      </c>
      <c r="B3426" s="84" t="s">
        <v>18800</v>
      </c>
      <c r="C3426" s="7">
        <v>1879</v>
      </c>
      <c r="D3426" s="7">
        <v>27</v>
      </c>
      <c r="E3426" s="1">
        <v>6756.37</v>
      </c>
      <c r="F3426" s="1">
        <v>135.74</v>
      </c>
      <c r="G3426" s="1">
        <v>190.64</v>
      </c>
      <c r="H3426" s="1">
        <v>57.98</v>
      </c>
      <c r="I3426" s="6">
        <v>384.36</v>
      </c>
      <c r="J3426" s="86"/>
      <c r="K3426" s="86"/>
      <c r="L3426" s="85"/>
      <c r="M3426" s="85"/>
      <c r="N3426" s="85"/>
      <c r="O3426" s="85"/>
      <c r="P3426" s="85"/>
      <c r="Q3426" s="32">
        <f t="shared" si="53"/>
        <v>384.36</v>
      </c>
    </row>
    <row r="3427" spans="1:17" x14ac:dyDescent="0.25">
      <c r="A3427" s="83" t="s">
        <v>11095</v>
      </c>
      <c r="B3427" s="84" t="s">
        <v>18801</v>
      </c>
      <c r="C3427" s="7">
        <v>942</v>
      </c>
      <c r="D3427" s="7">
        <v>11</v>
      </c>
      <c r="E3427" s="1">
        <v>10058.719999999999</v>
      </c>
      <c r="F3427" s="1">
        <v>68.05</v>
      </c>
      <c r="G3427" s="1">
        <v>77.66</v>
      </c>
      <c r="H3427" s="1">
        <v>86.31</v>
      </c>
      <c r="I3427" s="6">
        <v>232.02</v>
      </c>
      <c r="J3427" s="86"/>
      <c r="K3427" s="86"/>
      <c r="L3427" s="85"/>
      <c r="M3427" s="85"/>
      <c r="N3427" s="85"/>
      <c r="O3427" s="85"/>
      <c r="P3427" s="85"/>
      <c r="Q3427" s="32">
        <f t="shared" si="53"/>
        <v>232.02</v>
      </c>
    </row>
    <row r="3428" spans="1:17" x14ac:dyDescent="0.25">
      <c r="A3428" s="83" t="s">
        <v>11096</v>
      </c>
      <c r="B3428" s="84" t="s">
        <v>18802</v>
      </c>
      <c r="C3428" s="7">
        <v>2017</v>
      </c>
      <c r="D3428" s="7">
        <v>21</v>
      </c>
      <c r="E3428" s="1">
        <v>39644.14</v>
      </c>
      <c r="F3428" s="1">
        <v>145.71</v>
      </c>
      <c r="G3428" s="1">
        <v>148.27000000000001</v>
      </c>
      <c r="H3428" s="1">
        <v>340.17</v>
      </c>
      <c r="I3428" s="6">
        <v>634.15</v>
      </c>
      <c r="J3428" s="86"/>
      <c r="K3428" s="86"/>
      <c r="L3428" s="85"/>
      <c r="M3428" s="85"/>
      <c r="N3428" s="85"/>
      <c r="O3428" s="85"/>
      <c r="P3428" s="85"/>
      <c r="Q3428" s="32">
        <f t="shared" si="53"/>
        <v>634.15</v>
      </c>
    </row>
    <row r="3429" spans="1:17" x14ac:dyDescent="0.25">
      <c r="A3429" s="83" t="s">
        <v>11097</v>
      </c>
      <c r="B3429" s="84" t="s">
        <v>18803</v>
      </c>
      <c r="C3429" s="7">
        <v>112757</v>
      </c>
      <c r="D3429" s="7">
        <v>1424</v>
      </c>
      <c r="E3429" s="1">
        <v>984690.07</v>
      </c>
      <c r="F3429" s="1">
        <v>8145.65</v>
      </c>
      <c r="G3429" s="1">
        <v>10054.290000000001</v>
      </c>
      <c r="H3429" s="1">
        <v>8449.15</v>
      </c>
      <c r="I3429" s="6">
        <v>26649.09</v>
      </c>
      <c r="J3429" s="86"/>
      <c r="K3429" s="86"/>
      <c r="L3429" s="85"/>
      <c r="M3429" s="85"/>
      <c r="N3429" s="85"/>
      <c r="O3429" s="85"/>
      <c r="P3429" s="85"/>
      <c r="Q3429" s="32">
        <f t="shared" si="53"/>
        <v>26649.09</v>
      </c>
    </row>
    <row r="3430" spans="1:17" x14ac:dyDescent="0.25">
      <c r="A3430" s="83" t="s">
        <v>11098</v>
      </c>
      <c r="B3430" s="84" t="s">
        <v>18804</v>
      </c>
      <c r="C3430" s="7">
        <v>3271</v>
      </c>
      <c r="D3430" s="7">
        <v>27</v>
      </c>
      <c r="E3430" s="1">
        <v>10248.709999999999</v>
      </c>
      <c r="F3430" s="1">
        <v>236.3</v>
      </c>
      <c r="G3430" s="1">
        <v>190.64</v>
      </c>
      <c r="H3430" s="1">
        <v>87.94</v>
      </c>
      <c r="I3430" s="6">
        <v>514.88</v>
      </c>
      <c r="J3430" s="86"/>
      <c r="K3430" s="86"/>
      <c r="L3430" s="85"/>
      <c r="M3430" s="85"/>
      <c r="N3430" s="85"/>
      <c r="O3430" s="85"/>
      <c r="P3430" s="85"/>
      <c r="Q3430" s="32">
        <f t="shared" si="53"/>
        <v>514.88</v>
      </c>
    </row>
    <row r="3431" spans="1:17" x14ac:dyDescent="0.25">
      <c r="A3431" s="83" t="s">
        <v>11099</v>
      </c>
      <c r="B3431" s="84" t="s">
        <v>18805</v>
      </c>
      <c r="C3431" s="7">
        <v>1269</v>
      </c>
      <c r="D3431" s="7">
        <v>14</v>
      </c>
      <c r="E3431" s="1">
        <v>12115.58</v>
      </c>
      <c r="F3431" s="1">
        <v>91.67</v>
      </c>
      <c r="G3431" s="1">
        <v>98.85</v>
      </c>
      <c r="H3431" s="1">
        <v>103.96</v>
      </c>
      <c r="I3431" s="6">
        <v>294.48</v>
      </c>
      <c r="J3431" s="86"/>
      <c r="K3431" s="86"/>
      <c r="L3431" s="85"/>
      <c r="M3431" s="85"/>
      <c r="N3431" s="85"/>
      <c r="O3431" s="85"/>
      <c r="P3431" s="85"/>
      <c r="Q3431" s="32">
        <f t="shared" si="53"/>
        <v>294.48</v>
      </c>
    </row>
    <row r="3432" spans="1:17" x14ac:dyDescent="0.25">
      <c r="A3432" s="83" t="s">
        <v>11100</v>
      </c>
      <c r="B3432" s="84" t="s">
        <v>18806</v>
      </c>
      <c r="C3432" s="7">
        <v>11634</v>
      </c>
      <c r="D3432" s="7">
        <v>80</v>
      </c>
      <c r="E3432" s="1">
        <v>50154.69</v>
      </c>
      <c r="F3432" s="1">
        <v>840.45</v>
      </c>
      <c r="G3432" s="1">
        <v>564.85</v>
      </c>
      <c r="H3432" s="1">
        <v>430.35</v>
      </c>
      <c r="I3432" s="6">
        <v>1835.65</v>
      </c>
      <c r="J3432" s="86"/>
      <c r="K3432" s="86"/>
      <c r="L3432" s="85"/>
      <c r="M3432" s="85"/>
      <c r="N3432" s="85"/>
      <c r="O3432" s="85"/>
      <c r="P3432" s="85"/>
      <c r="Q3432" s="32">
        <f t="shared" si="53"/>
        <v>1835.65</v>
      </c>
    </row>
    <row r="3433" spans="1:17" x14ac:dyDescent="0.25">
      <c r="A3433" s="83" t="s">
        <v>11101</v>
      </c>
      <c r="B3433" s="84" t="s">
        <v>18807</v>
      </c>
      <c r="C3433" s="7">
        <v>474</v>
      </c>
      <c r="D3433" s="7">
        <v>3</v>
      </c>
      <c r="E3433" s="1">
        <v>1837.13</v>
      </c>
      <c r="F3433" s="1">
        <v>34.24</v>
      </c>
      <c r="G3433" s="1">
        <v>21.18</v>
      </c>
      <c r="H3433" s="1">
        <v>15.76</v>
      </c>
      <c r="I3433" s="6">
        <v>71.180000000000007</v>
      </c>
      <c r="J3433" s="86"/>
      <c r="K3433" s="86"/>
      <c r="L3433" s="85"/>
      <c r="M3433" s="85"/>
      <c r="N3433" s="85"/>
      <c r="O3433" s="85"/>
      <c r="P3433" s="85"/>
      <c r="Q3433" s="32">
        <f t="shared" si="53"/>
        <v>71.180000000000007</v>
      </c>
    </row>
    <row r="3434" spans="1:17" x14ac:dyDescent="0.25">
      <c r="A3434" s="83" t="s">
        <v>11102</v>
      </c>
      <c r="B3434" s="84" t="s">
        <v>18808</v>
      </c>
      <c r="C3434" s="7">
        <v>57353</v>
      </c>
      <c r="D3434" s="7">
        <v>475</v>
      </c>
      <c r="E3434" s="1">
        <v>501072.43</v>
      </c>
      <c r="F3434" s="1">
        <v>4143.22</v>
      </c>
      <c r="G3434" s="1">
        <v>3353.78</v>
      </c>
      <c r="H3434" s="1">
        <v>4299.46</v>
      </c>
      <c r="I3434" s="6">
        <v>11796.46</v>
      </c>
      <c r="J3434" s="86"/>
      <c r="K3434" s="86"/>
      <c r="L3434" s="85"/>
      <c r="M3434" s="85"/>
      <c r="N3434" s="85"/>
      <c r="O3434" s="85"/>
      <c r="P3434" s="85"/>
      <c r="Q3434" s="32">
        <f t="shared" si="53"/>
        <v>11796.46</v>
      </c>
    </row>
    <row r="3435" spans="1:17" x14ac:dyDescent="0.25">
      <c r="A3435" s="83" t="s">
        <v>11103</v>
      </c>
      <c r="B3435" s="84" t="s">
        <v>18809</v>
      </c>
      <c r="C3435" s="7">
        <v>3652</v>
      </c>
      <c r="D3435" s="7">
        <v>32</v>
      </c>
      <c r="E3435" s="1">
        <v>21431.35</v>
      </c>
      <c r="F3435" s="1">
        <v>263.82</v>
      </c>
      <c r="G3435" s="1">
        <v>225.94</v>
      </c>
      <c r="H3435" s="1">
        <v>183.9</v>
      </c>
      <c r="I3435" s="6">
        <v>673.66</v>
      </c>
      <c r="J3435" s="86"/>
      <c r="K3435" s="86"/>
      <c r="L3435" s="85"/>
      <c r="M3435" s="85"/>
      <c r="N3435" s="85"/>
      <c r="O3435" s="85"/>
      <c r="P3435" s="85"/>
      <c r="Q3435" s="32">
        <f t="shared" si="53"/>
        <v>673.66</v>
      </c>
    </row>
    <row r="3436" spans="1:17" x14ac:dyDescent="0.25">
      <c r="A3436" s="83" t="s">
        <v>11104</v>
      </c>
      <c r="B3436" s="84" t="s">
        <v>18810</v>
      </c>
      <c r="C3436" s="7">
        <v>820</v>
      </c>
      <c r="D3436" s="7">
        <v>5</v>
      </c>
      <c r="E3436" s="1">
        <v>7144.02</v>
      </c>
      <c r="F3436" s="1">
        <v>59.24</v>
      </c>
      <c r="G3436" s="1">
        <v>35.299999999999997</v>
      </c>
      <c r="H3436" s="1">
        <v>61.3</v>
      </c>
      <c r="I3436" s="6">
        <v>155.84</v>
      </c>
      <c r="J3436" s="86"/>
      <c r="K3436" s="86"/>
      <c r="L3436" s="85"/>
      <c r="M3436" s="85"/>
      <c r="N3436" s="85"/>
      <c r="O3436" s="85"/>
      <c r="P3436" s="85"/>
      <c r="Q3436" s="32">
        <f t="shared" si="53"/>
        <v>155.84</v>
      </c>
    </row>
    <row r="3437" spans="1:17" x14ac:dyDescent="0.25">
      <c r="A3437" s="83" t="s">
        <v>11105</v>
      </c>
      <c r="B3437" s="84" t="s">
        <v>18811</v>
      </c>
      <c r="C3437" s="7">
        <v>11328</v>
      </c>
      <c r="D3437" s="7">
        <v>167</v>
      </c>
      <c r="E3437" s="1">
        <v>157026.64000000001</v>
      </c>
      <c r="F3437" s="1">
        <v>818.34</v>
      </c>
      <c r="G3437" s="1">
        <v>1179.1199999999999</v>
      </c>
      <c r="H3437" s="1">
        <v>1347.37</v>
      </c>
      <c r="I3437" s="6">
        <v>3344.83</v>
      </c>
      <c r="J3437" s="86"/>
      <c r="K3437" s="86"/>
      <c r="L3437" s="85"/>
      <c r="M3437" s="85"/>
      <c r="N3437" s="85"/>
      <c r="O3437" s="85"/>
      <c r="P3437" s="85"/>
      <c r="Q3437" s="32">
        <f t="shared" si="53"/>
        <v>3344.83</v>
      </c>
    </row>
    <row r="3438" spans="1:17" x14ac:dyDescent="0.25">
      <c r="A3438" s="83" t="s">
        <v>11106</v>
      </c>
      <c r="B3438" s="84" t="s">
        <v>18812</v>
      </c>
      <c r="C3438" s="7">
        <v>6763</v>
      </c>
      <c r="D3438" s="7">
        <v>44</v>
      </c>
      <c r="E3438" s="1">
        <v>32816.43</v>
      </c>
      <c r="F3438" s="1">
        <v>488.57</v>
      </c>
      <c r="G3438" s="1">
        <v>310.66000000000003</v>
      </c>
      <c r="H3438" s="1">
        <v>281.58</v>
      </c>
      <c r="I3438" s="6">
        <v>1080.81</v>
      </c>
      <c r="J3438" s="86"/>
      <c r="K3438" s="86"/>
      <c r="L3438" s="85"/>
      <c r="M3438" s="85"/>
      <c r="N3438" s="85"/>
      <c r="O3438" s="85"/>
      <c r="P3438" s="85"/>
      <c r="Q3438" s="32">
        <f t="shared" si="53"/>
        <v>1080.81</v>
      </c>
    </row>
    <row r="3439" spans="1:17" x14ac:dyDescent="0.25">
      <c r="A3439" s="83" t="s">
        <v>11107</v>
      </c>
      <c r="B3439" s="84" t="s">
        <v>18813</v>
      </c>
      <c r="C3439" s="7">
        <v>24343</v>
      </c>
      <c r="D3439" s="7">
        <v>319</v>
      </c>
      <c r="E3439" s="1">
        <v>217605.96</v>
      </c>
      <c r="F3439" s="1">
        <v>1758.56</v>
      </c>
      <c r="G3439" s="1">
        <v>2252.33</v>
      </c>
      <c r="H3439" s="1">
        <v>1867.18</v>
      </c>
      <c r="I3439" s="6">
        <v>5878.07</v>
      </c>
      <c r="J3439" s="86"/>
      <c r="K3439" s="86"/>
      <c r="L3439" s="85"/>
      <c r="M3439" s="85"/>
      <c r="N3439" s="85"/>
      <c r="O3439" s="85"/>
      <c r="P3439" s="85"/>
      <c r="Q3439" s="32">
        <f t="shared" si="53"/>
        <v>5878.07</v>
      </c>
    </row>
    <row r="3440" spans="1:17" x14ac:dyDescent="0.25">
      <c r="A3440" s="83" t="s">
        <v>11108</v>
      </c>
      <c r="B3440" s="84" t="s">
        <v>18814</v>
      </c>
      <c r="C3440" s="7">
        <v>9997</v>
      </c>
      <c r="D3440" s="7">
        <v>117</v>
      </c>
      <c r="E3440" s="1">
        <v>111277.69</v>
      </c>
      <c r="F3440" s="1">
        <v>722.19</v>
      </c>
      <c r="G3440" s="1">
        <v>826.09</v>
      </c>
      <c r="H3440" s="1">
        <v>954.82</v>
      </c>
      <c r="I3440" s="6">
        <v>2503.1</v>
      </c>
      <c r="J3440" s="86"/>
      <c r="K3440" s="86"/>
      <c r="L3440" s="85"/>
      <c r="M3440" s="85"/>
      <c r="N3440" s="85"/>
      <c r="O3440" s="85"/>
      <c r="P3440" s="85"/>
      <c r="Q3440" s="32">
        <f t="shared" si="53"/>
        <v>2503.1</v>
      </c>
    </row>
    <row r="3441" spans="1:17" x14ac:dyDescent="0.25">
      <c r="A3441" s="83" t="s">
        <v>11109</v>
      </c>
      <c r="B3441" s="84" t="s">
        <v>18815</v>
      </c>
      <c r="C3441" s="7">
        <v>1689</v>
      </c>
      <c r="D3441" s="7">
        <v>15</v>
      </c>
      <c r="E3441" s="1">
        <v>12972.48</v>
      </c>
      <c r="F3441" s="1">
        <v>122.02</v>
      </c>
      <c r="G3441" s="1">
        <v>105.91</v>
      </c>
      <c r="H3441" s="1">
        <v>111.31</v>
      </c>
      <c r="I3441" s="6">
        <v>339.24</v>
      </c>
      <c r="J3441" s="86"/>
      <c r="K3441" s="86"/>
      <c r="L3441" s="85"/>
      <c r="M3441" s="85"/>
      <c r="N3441" s="85"/>
      <c r="O3441" s="85"/>
      <c r="P3441" s="85"/>
      <c r="Q3441" s="32">
        <f t="shared" si="53"/>
        <v>339.24</v>
      </c>
    </row>
    <row r="3442" spans="1:17" x14ac:dyDescent="0.25">
      <c r="A3442" s="83" t="s">
        <v>11110</v>
      </c>
      <c r="B3442" s="84" t="s">
        <v>18816</v>
      </c>
      <c r="C3442" s="7">
        <v>4528</v>
      </c>
      <c r="D3442" s="7">
        <v>43</v>
      </c>
      <c r="E3442" s="1">
        <v>38096.019999999997</v>
      </c>
      <c r="F3442" s="1">
        <v>327.10000000000002</v>
      </c>
      <c r="G3442" s="1">
        <v>303.61</v>
      </c>
      <c r="H3442" s="1">
        <v>326.88</v>
      </c>
      <c r="I3442" s="6">
        <v>957.59</v>
      </c>
      <c r="J3442" s="86"/>
      <c r="K3442" s="86"/>
      <c r="L3442" s="85"/>
      <c r="M3442" s="85"/>
      <c r="N3442" s="85"/>
      <c r="O3442" s="85"/>
      <c r="P3442" s="85"/>
      <c r="Q3442" s="32">
        <f t="shared" si="53"/>
        <v>957.59</v>
      </c>
    </row>
    <row r="3443" spans="1:17" x14ac:dyDescent="0.25">
      <c r="A3443" s="83" t="s">
        <v>11111</v>
      </c>
      <c r="B3443" s="84" t="s">
        <v>18817</v>
      </c>
      <c r="C3443" s="7">
        <v>1932</v>
      </c>
      <c r="D3443" s="7">
        <v>18</v>
      </c>
      <c r="E3443" s="1">
        <v>17171.55</v>
      </c>
      <c r="F3443" s="1">
        <v>139.57</v>
      </c>
      <c r="G3443" s="1">
        <v>127.09</v>
      </c>
      <c r="H3443" s="1">
        <v>147.34</v>
      </c>
      <c r="I3443" s="6">
        <v>414</v>
      </c>
      <c r="J3443" s="86"/>
      <c r="K3443" s="86"/>
      <c r="L3443" s="85"/>
      <c r="M3443" s="85"/>
      <c r="N3443" s="85"/>
      <c r="O3443" s="85"/>
      <c r="P3443" s="85"/>
      <c r="Q3443" s="32">
        <f t="shared" si="53"/>
        <v>414</v>
      </c>
    </row>
    <row r="3444" spans="1:17" x14ac:dyDescent="0.25">
      <c r="A3444" s="83" t="s">
        <v>11112</v>
      </c>
      <c r="B3444" s="84" t="s">
        <v>18818</v>
      </c>
      <c r="C3444" s="7">
        <v>1791</v>
      </c>
      <c r="D3444" s="7">
        <v>10</v>
      </c>
      <c r="E3444" s="1">
        <v>12474.95</v>
      </c>
      <c r="F3444" s="1">
        <v>129.38</v>
      </c>
      <c r="G3444" s="1">
        <v>70.61</v>
      </c>
      <c r="H3444" s="1">
        <v>107.04</v>
      </c>
      <c r="I3444" s="6">
        <v>307.02999999999997</v>
      </c>
      <c r="J3444" s="86"/>
      <c r="K3444" s="86"/>
      <c r="L3444" s="85"/>
      <c r="M3444" s="85"/>
      <c r="N3444" s="85"/>
      <c r="O3444" s="85"/>
      <c r="P3444" s="85"/>
      <c r="Q3444" s="32">
        <f t="shared" si="53"/>
        <v>307.02999999999997</v>
      </c>
    </row>
    <row r="3445" spans="1:17" x14ac:dyDescent="0.25">
      <c r="A3445" s="83" t="s">
        <v>11113</v>
      </c>
      <c r="B3445" s="84" t="s">
        <v>18819</v>
      </c>
      <c r="C3445" s="7">
        <v>5240</v>
      </c>
      <c r="D3445" s="7">
        <v>43</v>
      </c>
      <c r="E3445" s="1">
        <v>41335.919999999998</v>
      </c>
      <c r="F3445" s="1">
        <v>378.54</v>
      </c>
      <c r="G3445" s="1">
        <v>303.61</v>
      </c>
      <c r="H3445" s="1">
        <v>354.68</v>
      </c>
      <c r="I3445" s="6">
        <v>1036.83</v>
      </c>
      <c r="J3445" s="86"/>
      <c r="K3445" s="86"/>
      <c r="L3445" s="85"/>
      <c r="M3445" s="85"/>
      <c r="N3445" s="85"/>
      <c r="O3445" s="85"/>
      <c r="P3445" s="85"/>
      <c r="Q3445" s="32">
        <f t="shared" si="53"/>
        <v>1036.83</v>
      </c>
    </row>
    <row r="3446" spans="1:17" x14ac:dyDescent="0.25">
      <c r="A3446" s="83" t="s">
        <v>11114</v>
      </c>
      <c r="B3446" s="84" t="s">
        <v>18820</v>
      </c>
      <c r="C3446" s="7">
        <v>2875</v>
      </c>
      <c r="D3446" s="7">
        <v>19</v>
      </c>
      <c r="E3446" s="1">
        <v>16470.27</v>
      </c>
      <c r="F3446" s="1">
        <v>207.7</v>
      </c>
      <c r="G3446" s="1">
        <v>134.15</v>
      </c>
      <c r="H3446" s="1">
        <v>141.32</v>
      </c>
      <c r="I3446" s="6">
        <v>483.17</v>
      </c>
      <c r="J3446" s="86"/>
      <c r="K3446" s="86"/>
      <c r="L3446" s="85"/>
      <c r="M3446" s="85"/>
      <c r="N3446" s="85"/>
      <c r="O3446" s="85"/>
      <c r="P3446" s="85"/>
      <c r="Q3446" s="32">
        <f t="shared" si="53"/>
        <v>483.17</v>
      </c>
    </row>
    <row r="3447" spans="1:17" x14ac:dyDescent="0.25">
      <c r="A3447" s="83" t="s">
        <v>11115</v>
      </c>
      <c r="B3447" s="84" t="s">
        <v>18821</v>
      </c>
      <c r="C3447" s="7">
        <v>6156</v>
      </c>
      <c r="D3447" s="7">
        <v>45</v>
      </c>
      <c r="E3447" s="1">
        <v>43273.52</v>
      </c>
      <c r="F3447" s="1">
        <v>444.71</v>
      </c>
      <c r="G3447" s="1">
        <v>317.73</v>
      </c>
      <c r="H3447" s="1">
        <v>371.31</v>
      </c>
      <c r="I3447" s="6">
        <v>1133.75</v>
      </c>
      <c r="J3447" s="86"/>
      <c r="K3447" s="86"/>
      <c r="L3447" s="85"/>
      <c r="M3447" s="85"/>
      <c r="N3447" s="85"/>
      <c r="O3447" s="85"/>
      <c r="P3447" s="85"/>
      <c r="Q3447" s="32">
        <f t="shared" si="53"/>
        <v>1133.75</v>
      </c>
    </row>
    <row r="3448" spans="1:17" x14ac:dyDescent="0.25">
      <c r="A3448" s="83" t="s">
        <v>11116</v>
      </c>
      <c r="B3448" s="84" t="s">
        <v>18822</v>
      </c>
      <c r="C3448" s="7">
        <v>4731</v>
      </c>
      <c r="D3448" s="7">
        <v>51</v>
      </c>
      <c r="E3448" s="1">
        <v>22242.639999999999</v>
      </c>
      <c r="F3448" s="1">
        <v>341.77</v>
      </c>
      <c r="G3448" s="1">
        <v>360.09</v>
      </c>
      <c r="H3448" s="1">
        <v>190.86</v>
      </c>
      <c r="I3448" s="6">
        <v>892.72</v>
      </c>
      <c r="J3448" s="86"/>
      <c r="K3448" s="86"/>
      <c r="L3448" s="85"/>
      <c r="M3448" s="85"/>
      <c r="N3448" s="85"/>
      <c r="O3448" s="85"/>
      <c r="P3448" s="85"/>
      <c r="Q3448" s="32">
        <f t="shared" si="53"/>
        <v>892.72</v>
      </c>
    </row>
    <row r="3449" spans="1:17" x14ac:dyDescent="0.25">
      <c r="A3449" s="83" t="s">
        <v>11117</v>
      </c>
      <c r="B3449" s="84" t="s">
        <v>18823</v>
      </c>
      <c r="C3449" s="7">
        <v>2159</v>
      </c>
      <c r="D3449" s="7">
        <v>27</v>
      </c>
      <c r="E3449" s="1">
        <v>29471.32</v>
      </c>
      <c r="F3449" s="1">
        <v>155.97</v>
      </c>
      <c r="G3449" s="1">
        <v>190.64</v>
      </c>
      <c r="H3449" s="1">
        <v>252.88</v>
      </c>
      <c r="I3449" s="6">
        <v>599.49</v>
      </c>
      <c r="J3449" s="86"/>
      <c r="K3449" s="86"/>
      <c r="L3449" s="85"/>
      <c r="M3449" s="85"/>
      <c r="N3449" s="85"/>
      <c r="O3449" s="85"/>
      <c r="P3449" s="85"/>
      <c r="Q3449" s="32">
        <f t="shared" si="53"/>
        <v>599.49</v>
      </c>
    </row>
    <row r="3450" spans="1:17" x14ac:dyDescent="0.25">
      <c r="A3450" s="83" t="s">
        <v>11118</v>
      </c>
      <c r="B3450" s="84" t="s">
        <v>18824</v>
      </c>
      <c r="C3450" s="7">
        <v>2234</v>
      </c>
      <c r="D3450" s="7">
        <v>20</v>
      </c>
      <c r="E3450" s="1">
        <v>11846.54</v>
      </c>
      <c r="F3450" s="1">
        <v>161.38</v>
      </c>
      <c r="G3450" s="1">
        <v>141.21</v>
      </c>
      <c r="H3450" s="1">
        <v>101.65</v>
      </c>
      <c r="I3450" s="6">
        <v>404.24</v>
      </c>
      <c r="J3450" s="86"/>
      <c r="K3450" s="86"/>
      <c r="L3450" s="85"/>
      <c r="M3450" s="85"/>
      <c r="N3450" s="85"/>
      <c r="O3450" s="85"/>
      <c r="P3450" s="85"/>
      <c r="Q3450" s="32">
        <f t="shared" si="53"/>
        <v>404.24</v>
      </c>
    </row>
    <row r="3451" spans="1:17" x14ac:dyDescent="0.25">
      <c r="A3451" s="83" t="s">
        <v>11119</v>
      </c>
      <c r="B3451" s="84" t="s">
        <v>18825</v>
      </c>
      <c r="C3451" s="7">
        <v>5196</v>
      </c>
      <c r="D3451" s="7">
        <v>41</v>
      </c>
      <c r="E3451" s="1">
        <v>28185.63</v>
      </c>
      <c r="F3451" s="1">
        <v>375.36</v>
      </c>
      <c r="G3451" s="1">
        <v>289.49</v>
      </c>
      <c r="H3451" s="1">
        <v>241.85</v>
      </c>
      <c r="I3451" s="6">
        <v>906.7</v>
      </c>
      <c r="J3451" s="86"/>
      <c r="K3451" s="86"/>
      <c r="L3451" s="85"/>
      <c r="M3451" s="85"/>
      <c r="N3451" s="85"/>
      <c r="O3451" s="85"/>
      <c r="P3451" s="85"/>
      <c r="Q3451" s="32">
        <f t="shared" si="53"/>
        <v>906.7</v>
      </c>
    </row>
    <row r="3452" spans="1:17" x14ac:dyDescent="0.25">
      <c r="A3452" s="83" t="s">
        <v>11120</v>
      </c>
      <c r="B3452" s="84" t="s">
        <v>18826</v>
      </c>
      <c r="C3452" s="7">
        <v>3531</v>
      </c>
      <c r="D3452" s="7">
        <v>27</v>
      </c>
      <c r="E3452" s="1">
        <v>15276.44</v>
      </c>
      <c r="F3452" s="1">
        <v>255.08</v>
      </c>
      <c r="G3452" s="1">
        <v>190.64</v>
      </c>
      <c r="H3452" s="1">
        <v>131.08000000000001</v>
      </c>
      <c r="I3452" s="6">
        <v>576.79999999999995</v>
      </c>
      <c r="J3452" s="86"/>
      <c r="K3452" s="86"/>
      <c r="L3452" s="85"/>
      <c r="M3452" s="85"/>
      <c r="N3452" s="85"/>
      <c r="O3452" s="85"/>
      <c r="P3452" s="85"/>
      <c r="Q3452" s="32">
        <f t="shared" si="53"/>
        <v>576.79999999999995</v>
      </c>
    </row>
    <row r="3453" spans="1:17" x14ac:dyDescent="0.25">
      <c r="A3453" s="83" t="s">
        <v>11121</v>
      </c>
      <c r="B3453" s="84" t="s">
        <v>18827</v>
      </c>
      <c r="C3453" s="7">
        <v>3886</v>
      </c>
      <c r="D3453" s="7">
        <v>24</v>
      </c>
      <c r="E3453" s="1">
        <v>18523.330000000002</v>
      </c>
      <c r="F3453" s="1">
        <v>280.73</v>
      </c>
      <c r="G3453" s="1">
        <v>169.46</v>
      </c>
      <c r="H3453" s="1">
        <v>158.94</v>
      </c>
      <c r="I3453" s="6">
        <v>609.13</v>
      </c>
      <c r="J3453" s="86"/>
      <c r="K3453" s="86"/>
      <c r="L3453" s="85"/>
      <c r="M3453" s="85"/>
      <c r="N3453" s="85"/>
      <c r="O3453" s="85"/>
      <c r="P3453" s="85"/>
      <c r="Q3453" s="32">
        <f t="shared" si="53"/>
        <v>609.13</v>
      </c>
    </row>
    <row r="3454" spans="1:17" x14ac:dyDescent="0.25">
      <c r="A3454" s="83" t="s">
        <v>11122</v>
      </c>
      <c r="B3454" s="84" t="s">
        <v>18828</v>
      </c>
      <c r="C3454" s="7">
        <v>890</v>
      </c>
      <c r="D3454" s="7">
        <v>22</v>
      </c>
      <c r="E3454" s="1">
        <v>3231.78</v>
      </c>
      <c r="F3454" s="1">
        <v>64.3</v>
      </c>
      <c r="G3454" s="1">
        <v>155.34</v>
      </c>
      <c r="H3454" s="1">
        <v>27.73</v>
      </c>
      <c r="I3454" s="6">
        <v>247.37</v>
      </c>
      <c r="J3454" s="86"/>
      <c r="K3454" s="86"/>
      <c r="L3454" s="85"/>
      <c r="M3454" s="85"/>
      <c r="N3454" s="85"/>
      <c r="O3454" s="85"/>
      <c r="P3454" s="85"/>
      <c r="Q3454" s="32">
        <f t="shared" si="53"/>
        <v>247.37</v>
      </c>
    </row>
    <row r="3455" spans="1:17" x14ac:dyDescent="0.25">
      <c r="A3455" s="83" t="s">
        <v>11123</v>
      </c>
      <c r="B3455" s="84" t="s">
        <v>18829</v>
      </c>
      <c r="C3455" s="7">
        <v>675</v>
      </c>
      <c r="D3455" s="7">
        <v>7</v>
      </c>
      <c r="E3455" s="1">
        <v>9551.01</v>
      </c>
      <c r="F3455" s="1">
        <v>48.76</v>
      </c>
      <c r="G3455" s="1">
        <v>49.42</v>
      </c>
      <c r="H3455" s="1">
        <v>81.95</v>
      </c>
      <c r="I3455" s="6">
        <v>180.13</v>
      </c>
      <c r="J3455" s="86"/>
      <c r="K3455" s="86"/>
      <c r="L3455" s="85"/>
      <c r="M3455" s="85"/>
      <c r="N3455" s="85"/>
      <c r="O3455" s="85"/>
      <c r="P3455" s="85"/>
      <c r="Q3455" s="32">
        <f t="shared" si="53"/>
        <v>180.13</v>
      </c>
    </row>
    <row r="3456" spans="1:17" x14ac:dyDescent="0.25">
      <c r="A3456" s="83" t="s">
        <v>11124</v>
      </c>
      <c r="B3456" s="84" t="s">
        <v>18830</v>
      </c>
      <c r="C3456" s="7">
        <v>4463</v>
      </c>
      <c r="D3456" s="7">
        <v>50</v>
      </c>
      <c r="E3456" s="1">
        <v>26815.77</v>
      </c>
      <c r="F3456" s="1">
        <v>322.41000000000003</v>
      </c>
      <c r="G3456" s="1">
        <v>353.03</v>
      </c>
      <c r="H3456" s="1">
        <v>230.1</v>
      </c>
      <c r="I3456" s="6">
        <v>905.54</v>
      </c>
      <c r="J3456" s="86"/>
      <c r="K3456" s="86"/>
      <c r="L3456" s="85"/>
      <c r="M3456" s="85"/>
      <c r="N3456" s="85"/>
      <c r="O3456" s="85"/>
      <c r="P3456" s="85"/>
      <c r="Q3456" s="32">
        <f t="shared" si="53"/>
        <v>905.54</v>
      </c>
    </row>
    <row r="3457" spans="1:17" x14ac:dyDescent="0.25">
      <c r="A3457" s="83" t="s">
        <v>11125</v>
      </c>
      <c r="B3457" s="84" t="s">
        <v>18831</v>
      </c>
      <c r="C3457" s="7">
        <v>2129</v>
      </c>
      <c r="D3457" s="7">
        <v>22</v>
      </c>
      <c r="E3457" s="1">
        <v>12049.97</v>
      </c>
      <c r="F3457" s="1">
        <v>153.80000000000001</v>
      </c>
      <c r="G3457" s="1">
        <v>155.34</v>
      </c>
      <c r="H3457" s="1">
        <v>103.39</v>
      </c>
      <c r="I3457" s="6">
        <v>412.53</v>
      </c>
      <c r="J3457" s="86"/>
      <c r="K3457" s="86"/>
      <c r="L3457" s="85"/>
      <c r="M3457" s="85"/>
      <c r="N3457" s="85"/>
      <c r="O3457" s="85"/>
      <c r="P3457" s="85"/>
      <c r="Q3457" s="32">
        <f t="shared" si="53"/>
        <v>412.53</v>
      </c>
    </row>
    <row r="3458" spans="1:17" x14ac:dyDescent="0.25">
      <c r="A3458" s="83" t="s">
        <v>11126</v>
      </c>
      <c r="B3458" s="84" t="s">
        <v>18832</v>
      </c>
      <c r="C3458" s="7">
        <v>1803</v>
      </c>
      <c r="D3458" s="7">
        <v>12</v>
      </c>
      <c r="E3458" s="1">
        <v>10806.38</v>
      </c>
      <c r="F3458" s="1">
        <v>130.25</v>
      </c>
      <c r="G3458" s="1">
        <v>84.73</v>
      </c>
      <c r="H3458" s="1">
        <v>92.73</v>
      </c>
      <c r="I3458" s="6">
        <v>307.70999999999998</v>
      </c>
      <c r="J3458" s="86"/>
      <c r="K3458" s="86"/>
      <c r="L3458" s="85"/>
      <c r="M3458" s="85"/>
      <c r="N3458" s="85"/>
      <c r="O3458" s="85"/>
      <c r="P3458" s="85"/>
      <c r="Q3458" s="32">
        <f t="shared" si="53"/>
        <v>307.70999999999998</v>
      </c>
    </row>
    <row r="3459" spans="1:17" x14ac:dyDescent="0.25">
      <c r="A3459" s="83" t="s">
        <v>11127</v>
      </c>
      <c r="B3459" s="84" t="s">
        <v>18833</v>
      </c>
      <c r="C3459" s="7">
        <v>2220</v>
      </c>
      <c r="D3459" s="7">
        <v>20</v>
      </c>
      <c r="E3459" s="1">
        <v>7556.9</v>
      </c>
      <c r="F3459" s="1">
        <v>160.38</v>
      </c>
      <c r="G3459" s="1">
        <v>141.21</v>
      </c>
      <c r="H3459" s="1">
        <v>64.84</v>
      </c>
      <c r="I3459" s="6">
        <v>366.43</v>
      </c>
      <c r="J3459" s="86"/>
      <c r="K3459" s="86"/>
      <c r="L3459" s="85"/>
      <c r="M3459" s="85"/>
      <c r="N3459" s="85"/>
      <c r="O3459" s="85"/>
      <c r="P3459" s="85"/>
      <c r="Q3459" s="32">
        <f t="shared" si="53"/>
        <v>366.43</v>
      </c>
    </row>
    <row r="3460" spans="1:17" x14ac:dyDescent="0.25">
      <c r="A3460" s="83" t="s">
        <v>11128</v>
      </c>
      <c r="B3460" s="84" t="s">
        <v>18834</v>
      </c>
      <c r="C3460" s="7">
        <v>1098</v>
      </c>
      <c r="D3460" s="7">
        <v>13</v>
      </c>
      <c r="E3460" s="1">
        <v>38963.339999999997</v>
      </c>
      <c r="F3460" s="1">
        <v>79.319999999999993</v>
      </c>
      <c r="G3460" s="1">
        <v>91.78</v>
      </c>
      <c r="H3460" s="1">
        <v>334.33</v>
      </c>
      <c r="I3460" s="6">
        <v>505.43</v>
      </c>
      <c r="J3460" s="86"/>
      <c r="K3460" s="86"/>
      <c r="L3460" s="85"/>
      <c r="M3460" s="85"/>
      <c r="N3460" s="85"/>
      <c r="O3460" s="85"/>
      <c r="P3460" s="85"/>
      <c r="Q3460" s="32">
        <f t="shared" si="53"/>
        <v>505.43</v>
      </c>
    </row>
    <row r="3461" spans="1:17" x14ac:dyDescent="0.25">
      <c r="A3461" s="83" t="s">
        <v>11129</v>
      </c>
      <c r="B3461" s="84" t="s">
        <v>18835</v>
      </c>
      <c r="C3461" s="7">
        <v>2508</v>
      </c>
      <c r="D3461" s="7">
        <v>14</v>
      </c>
      <c r="E3461" s="1">
        <v>8835.06</v>
      </c>
      <c r="F3461" s="1">
        <v>181.18</v>
      </c>
      <c r="G3461" s="1">
        <v>98.85</v>
      </c>
      <c r="H3461" s="1">
        <v>75.81</v>
      </c>
      <c r="I3461" s="6">
        <v>355.84</v>
      </c>
      <c r="J3461" s="86"/>
      <c r="K3461" s="86"/>
      <c r="L3461" s="85"/>
      <c r="M3461" s="85"/>
      <c r="N3461" s="85"/>
      <c r="O3461" s="85"/>
      <c r="P3461" s="85"/>
      <c r="Q3461" s="32">
        <f t="shared" si="53"/>
        <v>355.84</v>
      </c>
    </row>
    <row r="3462" spans="1:17" x14ac:dyDescent="0.25">
      <c r="A3462" s="83" t="s">
        <v>11130</v>
      </c>
      <c r="B3462" s="84" t="s">
        <v>18836</v>
      </c>
      <c r="C3462" s="7">
        <v>14142</v>
      </c>
      <c r="D3462" s="7">
        <v>116</v>
      </c>
      <c r="E3462" s="1">
        <v>74227.62</v>
      </c>
      <c r="F3462" s="1">
        <v>1021.63</v>
      </c>
      <c r="G3462" s="1">
        <v>819.03</v>
      </c>
      <c r="H3462" s="1">
        <v>636.91</v>
      </c>
      <c r="I3462" s="6">
        <v>2477.5700000000002</v>
      </c>
      <c r="J3462" s="86"/>
      <c r="K3462" s="86"/>
      <c r="L3462" s="85"/>
      <c r="M3462" s="85"/>
      <c r="N3462" s="85"/>
      <c r="O3462" s="85"/>
      <c r="P3462" s="85"/>
      <c r="Q3462" s="32">
        <f t="shared" si="53"/>
        <v>2477.5700000000002</v>
      </c>
    </row>
    <row r="3463" spans="1:17" x14ac:dyDescent="0.25">
      <c r="A3463" s="83" t="s">
        <v>11131</v>
      </c>
      <c r="B3463" s="84" t="s">
        <v>18837</v>
      </c>
      <c r="C3463" s="7">
        <v>13632</v>
      </c>
      <c r="D3463" s="7">
        <v>120</v>
      </c>
      <c r="E3463" s="1">
        <v>90816.63</v>
      </c>
      <c r="F3463" s="1">
        <v>984.78</v>
      </c>
      <c r="G3463" s="1">
        <v>847.27</v>
      </c>
      <c r="H3463" s="1">
        <v>779.26</v>
      </c>
      <c r="I3463" s="6">
        <v>2611.31</v>
      </c>
      <c r="J3463" s="86"/>
      <c r="K3463" s="86"/>
      <c r="L3463" s="85"/>
      <c r="M3463" s="85"/>
      <c r="N3463" s="85"/>
      <c r="O3463" s="85"/>
      <c r="P3463" s="85"/>
      <c r="Q3463" s="32">
        <f t="shared" si="53"/>
        <v>2611.31</v>
      </c>
    </row>
    <row r="3464" spans="1:17" x14ac:dyDescent="0.25">
      <c r="A3464" s="83" t="s">
        <v>11132</v>
      </c>
      <c r="B3464" s="84" t="s">
        <v>18838</v>
      </c>
      <c r="C3464" s="7">
        <v>7222</v>
      </c>
      <c r="D3464" s="7">
        <v>70</v>
      </c>
      <c r="E3464" s="1">
        <v>50170.7</v>
      </c>
      <c r="F3464" s="1">
        <v>521.72</v>
      </c>
      <c r="G3464" s="1">
        <v>494.24</v>
      </c>
      <c r="H3464" s="1">
        <v>430.49</v>
      </c>
      <c r="I3464" s="6">
        <v>1446.45</v>
      </c>
      <c r="J3464" s="86"/>
      <c r="K3464" s="86"/>
      <c r="L3464" s="85"/>
      <c r="M3464" s="85"/>
      <c r="N3464" s="85"/>
      <c r="O3464" s="85"/>
      <c r="P3464" s="85"/>
      <c r="Q3464" s="32">
        <f t="shared" si="53"/>
        <v>1446.45</v>
      </c>
    </row>
    <row r="3465" spans="1:17" x14ac:dyDescent="0.25">
      <c r="A3465" s="83" t="s">
        <v>11133</v>
      </c>
      <c r="B3465" s="84" t="s">
        <v>18839</v>
      </c>
      <c r="C3465" s="7">
        <v>1372</v>
      </c>
      <c r="D3465" s="7">
        <v>18</v>
      </c>
      <c r="E3465" s="1">
        <v>20569.990000000002</v>
      </c>
      <c r="F3465" s="1">
        <v>99.11</v>
      </c>
      <c r="G3465" s="1">
        <v>127.09</v>
      </c>
      <c r="H3465" s="1">
        <v>176.5</v>
      </c>
      <c r="I3465" s="6">
        <v>402.7</v>
      </c>
      <c r="J3465" s="86"/>
      <c r="K3465" s="86"/>
      <c r="L3465" s="85"/>
      <c r="M3465" s="85"/>
      <c r="N3465" s="85"/>
      <c r="O3465" s="85"/>
      <c r="P3465" s="85"/>
      <c r="Q3465" s="32">
        <f t="shared" si="53"/>
        <v>402.7</v>
      </c>
    </row>
    <row r="3466" spans="1:17" x14ac:dyDescent="0.25">
      <c r="A3466" s="83" t="s">
        <v>11134</v>
      </c>
      <c r="B3466" s="84" t="s">
        <v>18840</v>
      </c>
      <c r="C3466" s="7">
        <v>770</v>
      </c>
      <c r="D3466" s="7">
        <v>5</v>
      </c>
      <c r="E3466" s="1">
        <v>3059.53</v>
      </c>
      <c r="F3466" s="1">
        <v>55.62</v>
      </c>
      <c r="G3466" s="1">
        <v>35.299999999999997</v>
      </c>
      <c r="H3466" s="1">
        <v>26.26</v>
      </c>
      <c r="I3466" s="6">
        <v>117.18</v>
      </c>
      <c r="J3466" s="86"/>
      <c r="K3466" s="86"/>
      <c r="L3466" s="85"/>
      <c r="M3466" s="85"/>
      <c r="N3466" s="85"/>
      <c r="O3466" s="85"/>
      <c r="P3466" s="85"/>
      <c r="Q3466" s="32">
        <f t="shared" si="53"/>
        <v>117.18</v>
      </c>
    </row>
    <row r="3467" spans="1:17" x14ac:dyDescent="0.25">
      <c r="A3467" s="83" t="s">
        <v>11135</v>
      </c>
      <c r="B3467" s="84" t="s">
        <v>18841</v>
      </c>
      <c r="C3467" s="7">
        <v>34329</v>
      </c>
      <c r="D3467" s="7">
        <v>449</v>
      </c>
      <c r="E3467" s="1">
        <v>242689.6</v>
      </c>
      <c r="F3467" s="1">
        <v>2479.9499999999998</v>
      </c>
      <c r="G3467" s="1">
        <v>3170.21</v>
      </c>
      <c r="H3467" s="1">
        <v>2082.4</v>
      </c>
      <c r="I3467" s="6">
        <v>7732.56</v>
      </c>
      <c r="J3467" s="86"/>
      <c r="K3467" s="86"/>
      <c r="L3467" s="85"/>
      <c r="M3467" s="85"/>
      <c r="N3467" s="85"/>
      <c r="O3467" s="85"/>
      <c r="P3467" s="85"/>
      <c r="Q3467" s="32">
        <f t="shared" si="53"/>
        <v>7732.56</v>
      </c>
    </row>
    <row r="3468" spans="1:17" x14ac:dyDescent="0.25">
      <c r="A3468" s="83" t="s">
        <v>11136</v>
      </c>
      <c r="B3468" s="84" t="s">
        <v>18842</v>
      </c>
      <c r="C3468" s="7">
        <v>3679</v>
      </c>
      <c r="D3468" s="7">
        <v>24</v>
      </c>
      <c r="E3468" s="1">
        <v>17480.59</v>
      </c>
      <c r="F3468" s="1">
        <v>265.77999999999997</v>
      </c>
      <c r="G3468" s="1">
        <v>169.46</v>
      </c>
      <c r="H3468" s="1">
        <v>149.99</v>
      </c>
      <c r="I3468" s="6">
        <v>585.23</v>
      </c>
      <c r="J3468" s="86"/>
      <c r="K3468" s="86"/>
      <c r="L3468" s="85"/>
      <c r="M3468" s="85"/>
      <c r="N3468" s="85"/>
      <c r="O3468" s="85"/>
      <c r="P3468" s="85"/>
      <c r="Q3468" s="32">
        <f t="shared" si="53"/>
        <v>585.23</v>
      </c>
    </row>
    <row r="3469" spans="1:17" x14ac:dyDescent="0.25">
      <c r="A3469" s="83" t="s">
        <v>11137</v>
      </c>
      <c r="B3469" s="84" t="s">
        <v>18843</v>
      </c>
      <c r="C3469" s="7">
        <v>4409</v>
      </c>
      <c r="D3469" s="7">
        <v>49</v>
      </c>
      <c r="E3469" s="1">
        <v>68912.399999999994</v>
      </c>
      <c r="F3469" s="1">
        <v>318.51</v>
      </c>
      <c r="G3469" s="1">
        <v>345.97</v>
      </c>
      <c r="H3469" s="1">
        <v>591.29999999999995</v>
      </c>
      <c r="I3469" s="6">
        <v>1255.78</v>
      </c>
      <c r="J3469" s="86"/>
      <c r="K3469" s="86"/>
      <c r="L3469" s="85"/>
      <c r="M3469" s="85"/>
      <c r="N3469" s="85"/>
      <c r="O3469" s="85"/>
      <c r="P3469" s="85"/>
      <c r="Q3469" s="32">
        <f t="shared" si="53"/>
        <v>1255.78</v>
      </c>
    </row>
    <row r="3470" spans="1:17" x14ac:dyDescent="0.25">
      <c r="A3470" s="83" t="s">
        <v>11138</v>
      </c>
      <c r="B3470" s="84" t="s">
        <v>18844</v>
      </c>
      <c r="C3470" s="7">
        <v>10673</v>
      </c>
      <c r="D3470" s="7">
        <v>80</v>
      </c>
      <c r="E3470" s="1">
        <v>101104.35</v>
      </c>
      <c r="F3470" s="1">
        <v>771.02</v>
      </c>
      <c r="G3470" s="1">
        <v>564.85</v>
      </c>
      <c r="H3470" s="1">
        <v>867.53</v>
      </c>
      <c r="I3470" s="6">
        <v>2203.4</v>
      </c>
      <c r="J3470" s="86"/>
      <c r="K3470" s="86"/>
      <c r="L3470" s="85"/>
      <c r="M3470" s="85"/>
      <c r="N3470" s="85"/>
      <c r="O3470" s="85"/>
      <c r="P3470" s="85"/>
      <c r="Q3470" s="32">
        <f t="shared" ref="Q3470:Q3533" si="54">P3470+I3470</f>
        <v>2203.4</v>
      </c>
    </row>
    <row r="3471" spans="1:17" x14ac:dyDescent="0.25">
      <c r="A3471" s="83" t="s">
        <v>11139</v>
      </c>
      <c r="B3471" s="84" t="s">
        <v>18845</v>
      </c>
      <c r="C3471" s="7">
        <v>3038</v>
      </c>
      <c r="D3471" s="7">
        <v>33</v>
      </c>
      <c r="E3471" s="1">
        <v>41781.03</v>
      </c>
      <c r="F3471" s="1">
        <v>219.46</v>
      </c>
      <c r="G3471" s="1">
        <v>233</v>
      </c>
      <c r="H3471" s="1">
        <v>358.5</v>
      </c>
      <c r="I3471" s="6">
        <v>810.96</v>
      </c>
      <c r="J3471" s="86"/>
      <c r="K3471" s="86"/>
      <c r="L3471" s="85"/>
      <c r="M3471" s="85"/>
      <c r="N3471" s="85"/>
      <c r="O3471" s="85"/>
      <c r="P3471" s="85"/>
      <c r="Q3471" s="32">
        <f t="shared" si="54"/>
        <v>810.96</v>
      </c>
    </row>
    <row r="3472" spans="1:17" x14ac:dyDescent="0.25">
      <c r="A3472" s="83" t="s">
        <v>11140</v>
      </c>
      <c r="B3472" s="84" t="s">
        <v>18846</v>
      </c>
      <c r="C3472" s="7">
        <v>8078</v>
      </c>
      <c r="D3472" s="7">
        <v>67</v>
      </c>
      <c r="E3472" s="1">
        <v>120604.99</v>
      </c>
      <c r="F3472" s="1">
        <v>583.55999999999995</v>
      </c>
      <c r="G3472" s="1">
        <v>473.06</v>
      </c>
      <c r="H3472" s="1">
        <v>1034.8599999999999</v>
      </c>
      <c r="I3472" s="6">
        <v>2091.48</v>
      </c>
      <c r="J3472" s="86"/>
      <c r="K3472" s="86"/>
      <c r="L3472" s="85"/>
      <c r="M3472" s="85"/>
      <c r="N3472" s="85"/>
      <c r="O3472" s="85"/>
      <c r="P3472" s="85"/>
      <c r="Q3472" s="32">
        <f t="shared" si="54"/>
        <v>2091.48</v>
      </c>
    </row>
    <row r="3473" spans="1:17" x14ac:dyDescent="0.25">
      <c r="A3473" s="83" t="s">
        <v>11141</v>
      </c>
      <c r="B3473" s="84" t="s">
        <v>18847</v>
      </c>
      <c r="C3473" s="7">
        <v>968</v>
      </c>
      <c r="D3473" s="7">
        <v>8</v>
      </c>
      <c r="E3473" s="1">
        <v>1647.64</v>
      </c>
      <c r="F3473" s="1">
        <v>69.930000000000007</v>
      </c>
      <c r="G3473" s="1">
        <v>56.49</v>
      </c>
      <c r="H3473" s="1">
        <v>14.14</v>
      </c>
      <c r="I3473" s="6">
        <v>140.56</v>
      </c>
      <c r="J3473" s="86"/>
      <c r="K3473" s="86"/>
      <c r="L3473" s="85"/>
      <c r="M3473" s="85"/>
      <c r="N3473" s="85"/>
      <c r="O3473" s="85"/>
      <c r="P3473" s="85"/>
      <c r="Q3473" s="32">
        <f t="shared" si="54"/>
        <v>140.56</v>
      </c>
    </row>
    <row r="3474" spans="1:17" x14ac:dyDescent="0.25">
      <c r="A3474" s="83" t="s">
        <v>11142</v>
      </c>
      <c r="B3474" s="84" t="s">
        <v>18848</v>
      </c>
      <c r="C3474" s="7">
        <v>6020</v>
      </c>
      <c r="D3474" s="7">
        <v>51</v>
      </c>
      <c r="E3474" s="1">
        <v>52106.77</v>
      </c>
      <c r="F3474" s="1">
        <v>434.89</v>
      </c>
      <c r="G3474" s="1">
        <v>360.09</v>
      </c>
      <c r="H3474" s="1">
        <v>447.1</v>
      </c>
      <c r="I3474" s="6">
        <v>1242.08</v>
      </c>
      <c r="J3474" s="86"/>
      <c r="K3474" s="86"/>
      <c r="L3474" s="85"/>
      <c r="M3474" s="85"/>
      <c r="N3474" s="85"/>
      <c r="O3474" s="85"/>
      <c r="P3474" s="85"/>
      <c r="Q3474" s="32">
        <f t="shared" si="54"/>
        <v>1242.08</v>
      </c>
    </row>
    <row r="3475" spans="1:17" x14ac:dyDescent="0.25">
      <c r="A3475" s="83" t="s">
        <v>11143</v>
      </c>
      <c r="B3475" s="84" t="s">
        <v>18849</v>
      </c>
      <c r="C3475" s="7">
        <v>391</v>
      </c>
      <c r="D3475" s="7">
        <v>1</v>
      </c>
      <c r="E3475" s="1">
        <v>313.41000000000003</v>
      </c>
      <c r="F3475" s="1">
        <v>28.25</v>
      </c>
      <c r="G3475" s="1">
        <v>7.06</v>
      </c>
      <c r="H3475" s="1">
        <v>2.69</v>
      </c>
      <c r="I3475" s="6">
        <v>38</v>
      </c>
      <c r="J3475" s="86"/>
      <c r="K3475" s="86"/>
      <c r="L3475" s="85"/>
      <c r="M3475" s="85"/>
      <c r="N3475" s="85"/>
      <c r="O3475" s="85"/>
      <c r="P3475" s="85"/>
      <c r="Q3475" s="32">
        <f t="shared" si="54"/>
        <v>38</v>
      </c>
    </row>
    <row r="3476" spans="1:17" x14ac:dyDescent="0.25">
      <c r="A3476" s="83" t="s">
        <v>11144</v>
      </c>
      <c r="B3476" s="84" t="s">
        <v>18850</v>
      </c>
      <c r="C3476" s="7">
        <v>1332</v>
      </c>
      <c r="D3476" s="7">
        <v>33</v>
      </c>
      <c r="E3476" s="1">
        <v>19884.830000000002</v>
      </c>
      <c r="F3476" s="1">
        <v>96.22</v>
      </c>
      <c r="G3476" s="1">
        <v>233</v>
      </c>
      <c r="H3476" s="1">
        <v>170.62</v>
      </c>
      <c r="I3476" s="6">
        <v>499.84</v>
      </c>
      <c r="J3476" s="86"/>
      <c r="K3476" s="86"/>
      <c r="L3476" s="85"/>
      <c r="M3476" s="85"/>
      <c r="N3476" s="85"/>
      <c r="O3476" s="85"/>
      <c r="P3476" s="85"/>
      <c r="Q3476" s="32">
        <f t="shared" si="54"/>
        <v>499.84</v>
      </c>
    </row>
    <row r="3477" spans="1:17" x14ac:dyDescent="0.25">
      <c r="A3477" s="83" t="s">
        <v>11145</v>
      </c>
      <c r="B3477" s="84" t="s">
        <v>18851</v>
      </c>
      <c r="C3477" s="7">
        <v>2633</v>
      </c>
      <c r="D3477" s="7">
        <v>28</v>
      </c>
      <c r="E3477" s="1">
        <v>21292.58</v>
      </c>
      <c r="F3477" s="1">
        <v>190.21</v>
      </c>
      <c r="G3477" s="1">
        <v>197.7</v>
      </c>
      <c r="H3477" s="1">
        <v>182.7</v>
      </c>
      <c r="I3477" s="6">
        <v>570.61</v>
      </c>
      <c r="J3477" s="86"/>
      <c r="K3477" s="86"/>
      <c r="L3477" s="85"/>
      <c r="M3477" s="85"/>
      <c r="N3477" s="85"/>
      <c r="O3477" s="85"/>
      <c r="P3477" s="85"/>
      <c r="Q3477" s="32">
        <f t="shared" si="54"/>
        <v>570.61</v>
      </c>
    </row>
    <row r="3478" spans="1:17" x14ac:dyDescent="0.25">
      <c r="A3478" s="83" t="s">
        <v>11146</v>
      </c>
      <c r="B3478" s="84" t="s">
        <v>18852</v>
      </c>
      <c r="C3478" s="7">
        <v>4298</v>
      </c>
      <c r="D3478" s="7">
        <v>29</v>
      </c>
      <c r="E3478" s="1">
        <v>38390.68</v>
      </c>
      <c r="F3478" s="1">
        <v>310.49</v>
      </c>
      <c r="G3478" s="1">
        <v>204.76</v>
      </c>
      <c r="H3478" s="1">
        <v>329.42</v>
      </c>
      <c r="I3478" s="6">
        <v>844.67</v>
      </c>
      <c r="J3478" s="86"/>
      <c r="K3478" s="86"/>
      <c r="L3478" s="85"/>
      <c r="M3478" s="85"/>
      <c r="N3478" s="85"/>
      <c r="O3478" s="85"/>
      <c r="P3478" s="85"/>
      <c r="Q3478" s="32">
        <f t="shared" si="54"/>
        <v>844.67</v>
      </c>
    </row>
    <row r="3479" spans="1:17" x14ac:dyDescent="0.25">
      <c r="A3479" s="83" t="s">
        <v>11147</v>
      </c>
      <c r="B3479" s="84" t="s">
        <v>18853</v>
      </c>
      <c r="C3479" s="7">
        <v>2911</v>
      </c>
      <c r="D3479" s="7">
        <v>18</v>
      </c>
      <c r="E3479" s="1">
        <v>23907.63</v>
      </c>
      <c r="F3479" s="1">
        <v>210.3</v>
      </c>
      <c r="G3479" s="1">
        <v>127.09</v>
      </c>
      <c r="H3479" s="1">
        <v>205.14</v>
      </c>
      <c r="I3479" s="6">
        <v>542.53</v>
      </c>
      <c r="J3479" s="86"/>
      <c r="K3479" s="86"/>
      <c r="L3479" s="85"/>
      <c r="M3479" s="85"/>
      <c r="N3479" s="85"/>
      <c r="O3479" s="85"/>
      <c r="P3479" s="85"/>
      <c r="Q3479" s="32">
        <f t="shared" si="54"/>
        <v>542.53</v>
      </c>
    </row>
    <row r="3480" spans="1:17" x14ac:dyDescent="0.25">
      <c r="A3480" s="83" t="s">
        <v>11148</v>
      </c>
      <c r="B3480" s="84" t="s">
        <v>18854</v>
      </c>
      <c r="C3480" s="7">
        <v>2287</v>
      </c>
      <c r="D3480" s="7">
        <v>15</v>
      </c>
      <c r="E3480" s="1">
        <v>18656.23</v>
      </c>
      <c r="F3480" s="1">
        <v>165.22</v>
      </c>
      <c r="G3480" s="1">
        <v>105.91</v>
      </c>
      <c r="H3480" s="1">
        <v>160.08000000000001</v>
      </c>
      <c r="I3480" s="6">
        <v>431.21</v>
      </c>
      <c r="J3480" s="86"/>
      <c r="K3480" s="86"/>
      <c r="L3480" s="85"/>
      <c r="M3480" s="85"/>
      <c r="N3480" s="85"/>
      <c r="O3480" s="85"/>
      <c r="P3480" s="85"/>
      <c r="Q3480" s="32">
        <f t="shared" si="54"/>
        <v>431.21</v>
      </c>
    </row>
    <row r="3481" spans="1:17" x14ac:dyDescent="0.25">
      <c r="A3481" s="83" t="s">
        <v>11149</v>
      </c>
      <c r="B3481" s="84" t="s">
        <v>18855</v>
      </c>
      <c r="C3481" s="7">
        <v>184</v>
      </c>
      <c r="D3481" s="7">
        <v>1</v>
      </c>
      <c r="E3481" s="1">
        <v>248.82</v>
      </c>
      <c r="F3481" s="1">
        <v>38.58</v>
      </c>
      <c r="G3481" s="1">
        <v>16.440000000000001</v>
      </c>
      <c r="H3481" s="1">
        <v>4.5599999999999996</v>
      </c>
      <c r="I3481" s="6">
        <v>59.58</v>
      </c>
      <c r="J3481" s="86"/>
      <c r="K3481" s="86"/>
      <c r="L3481" s="85"/>
      <c r="M3481" s="85"/>
      <c r="N3481" s="85"/>
      <c r="O3481" s="85"/>
      <c r="P3481" s="85"/>
      <c r="Q3481" s="32">
        <f t="shared" si="54"/>
        <v>59.58</v>
      </c>
    </row>
    <row r="3482" spans="1:17" x14ac:dyDescent="0.25">
      <c r="A3482" s="83" t="s">
        <v>11150</v>
      </c>
      <c r="B3482" s="84" t="s">
        <v>18856</v>
      </c>
      <c r="C3482" s="7">
        <v>278</v>
      </c>
      <c r="D3482" s="7">
        <v>2</v>
      </c>
      <c r="E3482" s="1">
        <v>360.78</v>
      </c>
      <c r="F3482" s="1">
        <v>58.29</v>
      </c>
      <c r="G3482" s="1">
        <v>32.880000000000003</v>
      </c>
      <c r="H3482" s="1">
        <v>6.61</v>
      </c>
      <c r="I3482" s="6">
        <v>97.78</v>
      </c>
      <c r="J3482" s="86"/>
      <c r="K3482" s="86"/>
      <c r="L3482" s="85"/>
      <c r="M3482" s="85"/>
      <c r="N3482" s="85"/>
      <c r="O3482" s="85"/>
      <c r="P3482" s="85"/>
      <c r="Q3482" s="32">
        <f t="shared" si="54"/>
        <v>97.78</v>
      </c>
    </row>
    <row r="3483" spans="1:17" x14ac:dyDescent="0.25">
      <c r="A3483" s="83" t="s">
        <v>11151</v>
      </c>
      <c r="B3483" s="84" t="s">
        <v>18857</v>
      </c>
      <c r="C3483" s="7">
        <v>629</v>
      </c>
      <c r="D3483" s="7">
        <v>7</v>
      </c>
      <c r="E3483" s="1">
        <v>1373.03</v>
      </c>
      <c r="F3483" s="1">
        <v>131.88999999999999</v>
      </c>
      <c r="G3483" s="1">
        <v>115.07</v>
      </c>
      <c r="H3483" s="1">
        <v>25.14</v>
      </c>
      <c r="I3483" s="6">
        <v>272.10000000000002</v>
      </c>
      <c r="J3483" s="86"/>
      <c r="K3483" s="86"/>
      <c r="L3483" s="85"/>
      <c r="M3483" s="85"/>
      <c r="N3483" s="85"/>
      <c r="O3483" s="85"/>
      <c r="P3483" s="85"/>
      <c r="Q3483" s="32">
        <f t="shared" si="54"/>
        <v>272.10000000000002</v>
      </c>
    </row>
    <row r="3484" spans="1:17" x14ac:dyDescent="0.25">
      <c r="A3484" s="83" t="s">
        <v>11152</v>
      </c>
      <c r="B3484" s="84" t="s">
        <v>18858</v>
      </c>
      <c r="C3484" s="7">
        <v>581</v>
      </c>
      <c r="D3484" s="7">
        <v>5</v>
      </c>
      <c r="E3484" s="1">
        <v>2052.0500000000002</v>
      </c>
      <c r="F3484" s="1">
        <v>121.82</v>
      </c>
      <c r="G3484" s="1">
        <v>82.19</v>
      </c>
      <c r="H3484" s="1">
        <v>37.58</v>
      </c>
      <c r="I3484" s="6">
        <v>241.59</v>
      </c>
      <c r="J3484" s="86"/>
      <c r="K3484" s="86"/>
      <c r="L3484" s="85"/>
      <c r="M3484" s="85"/>
      <c r="N3484" s="85"/>
      <c r="O3484" s="85"/>
      <c r="P3484" s="85"/>
      <c r="Q3484" s="32">
        <f t="shared" si="54"/>
        <v>241.59</v>
      </c>
    </row>
    <row r="3485" spans="1:17" x14ac:dyDescent="0.25">
      <c r="A3485" s="83" t="s">
        <v>11153</v>
      </c>
      <c r="B3485" s="84" t="s">
        <v>18859</v>
      </c>
      <c r="C3485" s="7">
        <v>358</v>
      </c>
      <c r="D3485" s="7">
        <v>10</v>
      </c>
      <c r="E3485" s="1">
        <v>2688.05</v>
      </c>
      <c r="F3485" s="1">
        <v>75.06</v>
      </c>
      <c r="G3485" s="1">
        <v>164.38</v>
      </c>
      <c r="H3485" s="1">
        <v>49.22</v>
      </c>
      <c r="I3485" s="6">
        <v>288.66000000000003</v>
      </c>
      <c r="J3485" s="86"/>
      <c r="K3485" s="86"/>
      <c r="L3485" s="85"/>
      <c r="M3485" s="85"/>
      <c r="N3485" s="85"/>
      <c r="O3485" s="85"/>
      <c r="P3485" s="85"/>
      <c r="Q3485" s="32">
        <f t="shared" si="54"/>
        <v>288.66000000000003</v>
      </c>
    </row>
    <row r="3486" spans="1:17" x14ac:dyDescent="0.25">
      <c r="A3486" s="83" t="s">
        <v>11154</v>
      </c>
      <c r="B3486" s="84" t="s">
        <v>18860</v>
      </c>
      <c r="C3486" s="7">
        <v>560</v>
      </c>
      <c r="D3486" s="7">
        <v>6</v>
      </c>
      <c r="E3486" s="1">
        <v>650.47</v>
      </c>
      <c r="F3486" s="1">
        <v>117.42</v>
      </c>
      <c r="G3486" s="1">
        <v>98.63</v>
      </c>
      <c r="H3486" s="1">
        <v>11.91</v>
      </c>
      <c r="I3486" s="6">
        <v>227.96</v>
      </c>
      <c r="J3486" s="86"/>
      <c r="K3486" s="86"/>
      <c r="L3486" s="85"/>
      <c r="M3486" s="85"/>
      <c r="N3486" s="85"/>
      <c r="O3486" s="85"/>
      <c r="P3486" s="85"/>
      <c r="Q3486" s="32">
        <f t="shared" si="54"/>
        <v>227.96</v>
      </c>
    </row>
    <row r="3487" spans="1:17" x14ac:dyDescent="0.25">
      <c r="A3487" s="83" t="s">
        <v>11155</v>
      </c>
      <c r="B3487" s="84" t="s">
        <v>18861</v>
      </c>
      <c r="C3487" s="7">
        <v>774</v>
      </c>
      <c r="D3487" s="7">
        <v>10</v>
      </c>
      <c r="E3487" s="1">
        <v>2167.91</v>
      </c>
      <c r="F3487" s="1">
        <v>162.29</v>
      </c>
      <c r="G3487" s="1">
        <v>164.38</v>
      </c>
      <c r="H3487" s="1">
        <v>39.700000000000003</v>
      </c>
      <c r="I3487" s="6">
        <v>366.37</v>
      </c>
      <c r="J3487" s="86"/>
      <c r="K3487" s="86"/>
      <c r="L3487" s="85"/>
      <c r="M3487" s="85"/>
      <c r="N3487" s="85"/>
      <c r="O3487" s="85"/>
      <c r="P3487" s="85"/>
      <c r="Q3487" s="32">
        <f t="shared" si="54"/>
        <v>366.37</v>
      </c>
    </row>
    <row r="3488" spans="1:17" x14ac:dyDescent="0.25">
      <c r="A3488" s="83" t="s">
        <v>11156</v>
      </c>
      <c r="B3488" s="84" t="s">
        <v>18862</v>
      </c>
      <c r="C3488" s="7">
        <v>10741</v>
      </c>
      <c r="D3488" s="7">
        <v>155</v>
      </c>
      <c r="E3488" s="1">
        <v>40575.879999999997</v>
      </c>
      <c r="F3488" s="1">
        <v>2252.13</v>
      </c>
      <c r="G3488" s="1">
        <v>2547.94</v>
      </c>
      <c r="H3488" s="1">
        <v>743.05</v>
      </c>
      <c r="I3488" s="6">
        <v>5543.12</v>
      </c>
      <c r="J3488" s="86"/>
      <c r="K3488" s="86"/>
      <c r="L3488" s="85"/>
      <c r="M3488" s="85"/>
      <c r="N3488" s="85"/>
      <c r="O3488" s="85"/>
      <c r="P3488" s="85"/>
      <c r="Q3488" s="32">
        <f t="shared" si="54"/>
        <v>5543.12</v>
      </c>
    </row>
    <row r="3489" spans="1:17" x14ac:dyDescent="0.25">
      <c r="A3489" s="83" t="s">
        <v>11157</v>
      </c>
      <c r="B3489" s="84" t="s">
        <v>18863</v>
      </c>
      <c r="C3489" s="7">
        <v>292</v>
      </c>
      <c r="D3489" s="7">
        <v>3</v>
      </c>
      <c r="E3489" s="1">
        <v>456.02</v>
      </c>
      <c r="F3489" s="1">
        <v>61.22</v>
      </c>
      <c r="G3489" s="1">
        <v>49.31</v>
      </c>
      <c r="H3489" s="1">
        <v>8.35</v>
      </c>
      <c r="I3489" s="6">
        <v>118.88</v>
      </c>
      <c r="J3489" s="86"/>
      <c r="K3489" s="86"/>
      <c r="L3489" s="85"/>
      <c r="M3489" s="85"/>
      <c r="N3489" s="85"/>
      <c r="O3489" s="85"/>
      <c r="P3489" s="85"/>
      <c r="Q3489" s="32">
        <f t="shared" si="54"/>
        <v>118.88</v>
      </c>
    </row>
    <row r="3490" spans="1:17" x14ac:dyDescent="0.25">
      <c r="A3490" s="83" t="s">
        <v>11158</v>
      </c>
      <c r="B3490" s="84" t="s">
        <v>18864</v>
      </c>
      <c r="C3490" s="7">
        <v>10290</v>
      </c>
      <c r="D3490" s="7">
        <v>135</v>
      </c>
      <c r="E3490" s="1">
        <v>99427.46</v>
      </c>
      <c r="F3490" s="1">
        <v>2157.56</v>
      </c>
      <c r="G3490" s="1">
        <v>2219.1799999999998</v>
      </c>
      <c r="H3490" s="1">
        <v>1820.78</v>
      </c>
      <c r="I3490" s="6">
        <v>6197.52</v>
      </c>
      <c r="J3490" s="86"/>
      <c r="K3490" s="86"/>
      <c r="L3490" s="85"/>
      <c r="M3490" s="85"/>
      <c r="N3490" s="85"/>
      <c r="O3490" s="85"/>
      <c r="P3490" s="85"/>
      <c r="Q3490" s="32">
        <f t="shared" si="54"/>
        <v>6197.52</v>
      </c>
    </row>
    <row r="3491" spans="1:17" x14ac:dyDescent="0.25">
      <c r="A3491" s="83" t="s">
        <v>11159</v>
      </c>
      <c r="B3491" s="84" t="s">
        <v>18865</v>
      </c>
      <c r="C3491" s="7">
        <v>172</v>
      </c>
      <c r="D3491" s="7">
        <v>1</v>
      </c>
      <c r="E3491" s="1">
        <v>186.61</v>
      </c>
      <c r="F3491" s="1">
        <v>36.06</v>
      </c>
      <c r="G3491" s="1">
        <v>16.440000000000001</v>
      </c>
      <c r="H3491" s="1">
        <v>3.42</v>
      </c>
      <c r="I3491" s="6">
        <v>55.92</v>
      </c>
      <c r="J3491" s="86"/>
      <c r="K3491" s="86"/>
      <c r="L3491" s="85"/>
      <c r="M3491" s="85"/>
      <c r="N3491" s="85"/>
      <c r="O3491" s="85"/>
      <c r="P3491" s="85"/>
      <c r="Q3491" s="32">
        <f t="shared" si="54"/>
        <v>55.92</v>
      </c>
    </row>
    <row r="3492" spans="1:17" x14ac:dyDescent="0.25">
      <c r="A3492" s="83" t="s">
        <v>11160</v>
      </c>
      <c r="B3492" s="84" t="s">
        <v>18866</v>
      </c>
      <c r="C3492" s="7">
        <v>307</v>
      </c>
      <c r="D3492" s="7">
        <v>3</v>
      </c>
      <c r="E3492" s="1">
        <v>28221.41</v>
      </c>
      <c r="F3492" s="1">
        <v>64.37</v>
      </c>
      <c r="G3492" s="1">
        <v>49.31</v>
      </c>
      <c r="H3492" s="1">
        <v>516.80999999999995</v>
      </c>
      <c r="I3492" s="6">
        <v>630.49</v>
      </c>
      <c r="J3492" s="86"/>
      <c r="K3492" s="86"/>
      <c r="L3492" s="85"/>
      <c r="M3492" s="85"/>
      <c r="N3492" s="85"/>
      <c r="O3492" s="85"/>
      <c r="P3492" s="85"/>
      <c r="Q3492" s="32">
        <f t="shared" si="54"/>
        <v>630.49</v>
      </c>
    </row>
    <row r="3493" spans="1:17" x14ac:dyDescent="0.25">
      <c r="A3493" s="83" t="s">
        <v>11161</v>
      </c>
      <c r="B3493" s="84" t="s">
        <v>18867</v>
      </c>
      <c r="C3493" s="7">
        <v>8598</v>
      </c>
      <c r="D3493" s="7">
        <v>100</v>
      </c>
      <c r="E3493" s="1">
        <v>29092.1</v>
      </c>
      <c r="F3493" s="1">
        <v>1802.79</v>
      </c>
      <c r="G3493" s="1">
        <v>1643.83</v>
      </c>
      <c r="H3493" s="1">
        <v>532.75</v>
      </c>
      <c r="I3493" s="6">
        <v>3979.37</v>
      </c>
      <c r="J3493" s="86"/>
      <c r="K3493" s="86"/>
      <c r="L3493" s="85"/>
      <c r="M3493" s="85"/>
      <c r="N3493" s="85"/>
      <c r="O3493" s="85"/>
      <c r="P3493" s="85"/>
      <c r="Q3493" s="32">
        <f t="shared" si="54"/>
        <v>3979.37</v>
      </c>
    </row>
    <row r="3494" spans="1:17" x14ac:dyDescent="0.25">
      <c r="A3494" s="83" t="s">
        <v>11162</v>
      </c>
      <c r="B3494" s="84" t="s">
        <v>18868</v>
      </c>
      <c r="C3494" s="7">
        <v>2440</v>
      </c>
      <c r="D3494" s="7">
        <v>20</v>
      </c>
      <c r="E3494" s="1">
        <v>6101.11</v>
      </c>
      <c r="F3494" s="1">
        <v>511.61</v>
      </c>
      <c r="G3494" s="1">
        <v>328.77</v>
      </c>
      <c r="H3494" s="1">
        <v>111.73</v>
      </c>
      <c r="I3494" s="6">
        <v>952.11</v>
      </c>
      <c r="J3494" s="86"/>
      <c r="K3494" s="86"/>
      <c r="L3494" s="85"/>
      <c r="M3494" s="85"/>
      <c r="N3494" s="85"/>
      <c r="O3494" s="85"/>
      <c r="P3494" s="85"/>
      <c r="Q3494" s="32">
        <f t="shared" si="54"/>
        <v>952.11</v>
      </c>
    </row>
    <row r="3495" spans="1:17" x14ac:dyDescent="0.25">
      <c r="A3495" s="83" t="s">
        <v>11163</v>
      </c>
      <c r="B3495" s="84" t="s">
        <v>18869</v>
      </c>
      <c r="C3495" s="7">
        <v>482</v>
      </c>
      <c r="D3495" s="7">
        <v>9</v>
      </c>
      <c r="E3495" s="1">
        <v>7761</v>
      </c>
      <c r="F3495" s="1">
        <v>101.06</v>
      </c>
      <c r="G3495" s="1">
        <v>147.94</v>
      </c>
      <c r="H3495" s="1">
        <v>142.13</v>
      </c>
      <c r="I3495" s="6">
        <v>391.13</v>
      </c>
      <c r="J3495" s="86"/>
      <c r="K3495" s="86"/>
      <c r="L3495" s="85"/>
      <c r="M3495" s="85"/>
      <c r="N3495" s="85"/>
      <c r="O3495" s="85"/>
      <c r="P3495" s="85"/>
      <c r="Q3495" s="32">
        <f t="shared" si="54"/>
        <v>391.13</v>
      </c>
    </row>
    <row r="3496" spans="1:17" x14ac:dyDescent="0.25">
      <c r="A3496" s="83" t="s">
        <v>11164</v>
      </c>
      <c r="B3496" s="84" t="s">
        <v>18870</v>
      </c>
      <c r="C3496" s="7">
        <v>554</v>
      </c>
      <c r="D3496" s="7">
        <v>7</v>
      </c>
      <c r="E3496" s="1">
        <v>2015.63</v>
      </c>
      <c r="F3496" s="1">
        <v>116.16</v>
      </c>
      <c r="G3496" s="1">
        <v>115.07</v>
      </c>
      <c r="H3496" s="1">
        <v>36.909999999999997</v>
      </c>
      <c r="I3496" s="6">
        <v>268.14</v>
      </c>
      <c r="J3496" s="86"/>
      <c r="K3496" s="86"/>
      <c r="L3496" s="85"/>
      <c r="M3496" s="85"/>
      <c r="N3496" s="85"/>
      <c r="O3496" s="85"/>
      <c r="P3496" s="85"/>
      <c r="Q3496" s="32">
        <f t="shared" si="54"/>
        <v>268.14</v>
      </c>
    </row>
    <row r="3497" spans="1:17" x14ac:dyDescent="0.25">
      <c r="A3497" s="83" t="s">
        <v>11165</v>
      </c>
      <c r="B3497" s="84" t="s">
        <v>18871</v>
      </c>
      <c r="C3497" s="7">
        <v>185</v>
      </c>
      <c r="D3497" s="7">
        <v>1</v>
      </c>
      <c r="E3497" s="1">
        <v>0</v>
      </c>
      <c r="F3497" s="1">
        <v>38.79</v>
      </c>
      <c r="G3497" s="1">
        <v>16.440000000000001</v>
      </c>
      <c r="H3497" s="1">
        <v>0</v>
      </c>
      <c r="I3497" s="6">
        <v>55.23</v>
      </c>
      <c r="J3497" s="86"/>
      <c r="K3497" s="86"/>
      <c r="L3497" s="85"/>
      <c r="M3497" s="85"/>
      <c r="N3497" s="85"/>
      <c r="O3497" s="85"/>
      <c r="P3497" s="85"/>
      <c r="Q3497" s="32">
        <f t="shared" si="54"/>
        <v>55.23</v>
      </c>
    </row>
    <row r="3498" spans="1:17" x14ac:dyDescent="0.25">
      <c r="A3498" s="83" t="s">
        <v>11166</v>
      </c>
      <c r="B3498" s="84" t="s">
        <v>18872</v>
      </c>
      <c r="C3498" s="7">
        <v>354</v>
      </c>
      <c r="D3498" s="7">
        <v>0</v>
      </c>
      <c r="E3498" s="1">
        <v>0</v>
      </c>
      <c r="F3498" s="1">
        <v>74.22</v>
      </c>
      <c r="G3498" s="1">
        <v>0</v>
      </c>
      <c r="H3498" s="1">
        <v>0</v>
      </c>
      <c r="I3498" s="6">
        <v>74.22</v>
      </c>
      <c r="J3498" s="86"/>
      <c r="K3498" s="86"/>
      <c r="L3498" s="85"/>
      <c r="M3498" s="85"/>
      <c r="N3498" s="85"/>
      <c r="O3498" s="85"/>
      <c r="P3498" s="85"/>
      <c r="Q3498" s="32">
        <f t="shared" si="54"/>
        <v>74.22</v>
      </c>
    </row>
    <row r="3499" spans="1:17" x14ac:dyDescent="0.25">
      <c r="A3499" s="83" t="s">
        <v>11167</v>
      </c>
      <c r="B3499" s="84" t="s">
        <v>18873</v>
      </c>
      <c r="C3499" s="7">
        <v>455</v>
      </c>
      <c r="D3499" s="7">
        <v>2</v>
      </c>
      <c r="E3499" s="1">
        <v>346.29</v>
      </c>
      <c r="F3499" s="1">
        <v>95.4</v>
      </c>
      <c r="G3499" s="1">
        <v>32.880000000000003</v>
      </c>
      <c r="H3499" s="1">
        <v>6.34</v>
      </c>
      <c r="I3499" s="6">
        <v>134.62</v>
      </c>
      <c r="J3499" s="86"/>
      <c r="K3499" s="86"/>
      <c r="L3499" s="85"/>
      <c r="M3499" s="85"/>
      <c r="N3499" s="85"/>
      <c r="O3499" s="85"/>
      <c r="P3499" s="85"/>
      <c r="Q3499" s="32">
        <f t="shared" si="54"/>
        <v>134.62</v>
      </c>
    </row>
    <row r="3500" spans="1:17" x14ac:dyDescent="0.25">
      <c r="A3500" s="83" t="s">
        <v>11168</v>
      </c>
      <c r="B3500" s="84" t="s">
        <v>18874</v>
      </c>
      <c r="C3500" s="7">
        <v>1816</v>
      </c>
      <c r="D3500" s="7">
        <v>28</v>
      </c>
      <c r="E3500" s="1">
        <v>26708.560000000001</v>
      </c>
      <c r="F3500" s="1">
        <v>380.77</v>
      </c>
      <c r="G3500" s="1">
        <v>460.27</v>
      </c>
      <c r="H3500" s="1">
        <v>489.1</v>
      </c>
      <c r="I3500" s="6">
        <v>1330.14</v>
      </c>
      <c r="J3500" s="86"/>
      <c r="K3500" s="86"/>
      <c r="L3500" s="85"/>
      <c r="M3500" s="85"/>
      <c r="N3500" s="85"/>
      <c r="O3500" s="85"/>
      <c r="P3500" s="85"/>
      <c r="Q3500" s="32">
        <f t="shared" si="54"/>
        <v>1330.14</v>
      </c>
    </row>
    <row r="3501" spans="1:17" x14ac:dyDescent="0.25">
      <c r="A3501" s="83" t="s">
        <v>11169</v>
      </c>
      <c r="B3501" s="84" t="s">
        <v>18875</v>
      </c>
      <c r="C3501" s="7">
        <v>309</v>
      </c>
      <c r="D3501" s="7">
        <v>3</v>
      </c>
      <c r="E3501" s="1">
        <v>1337.39</v>
      </c>
      <c r="F3501" s="1">
        <v>64.790000000000006</v>
      </c>
      <c r="G3501" s="1">
        <v>49.31</v>
      </c>
      <c r="H3501" s="1">
        <v>24.49</v>
      </c>
      <c r="I3501" s="6">
        <v>138.59</v>
      </c>
      <c r="J3501" s="86"/>
      <c r="K3501" s="86"/>
      <c r="L3501" s="85"/>
      <c r="M3501" s="85"/>
      <c r="N3501" s="85"/>
      <c r="O3501" s="85"/>
      <c r="P3501" s="85"/>
      <c r="Q3501" s="32">
        <f t="shared" si="54"/>
        <v>138.59</v>
      </c>
    </row>
    <row r="3502" spans="1:17" x14ac:dyDescent="0.25">
      <c r="A3502" s="83" t="s">
        <v>11170</v>
      </c>
      <c r="B3502" s="84" t="s">
        <v>18876</v>
      </c>
      <c r="C3502" s="7">
        <v>337</v>
      </c>
      <c r="D3502" s="7">
        <v>13</v>
      </c>
      <c r="E3502" s="1">
        <v>3699.48</v>
      </c>
      <c r="F3502" s="1">
        <v>70.66</v>
      </c>
      <c r="G3502" s="1">
        <v>213.7</v>
      </c>
      <c r="H3502" s="1">
        <v>67.739999999999995</v>
      </c>
      <c r="I3502" s="6">
        <v>352.1</v>
      </c>
      <c r="J3502" s="86"/>
      <c r="K3502" s="86"/>
      <c r="L3502" s="85"/>
      <c r="M3502" s="85"/>
      <c r="N3502" s="85"/>
      <c r="O3502" s="85"/>
      <c r="P3502" s="85"/>
      <c r="Q3502" s="32">
        <f t="shared" si="54"/>
        <v>352.1</v>
      </c>
    </row>
    <row r="3503" spans="1:17" x14ac:dyDescent="0.25">
      <c r="A3503" s="83" t="s">
        <v>11171</v>
      </c>
      <c r="B3503" s="84" t="s">
        <v>18877</v>
      </c>
      <c r="C3503" s="7">
        <v>702</v>
      </c>
      <c r="D3503" s="7">
        <v>8</v>
      </c>
      <c r="E3503" s="1">
        <v>834.4</v>
      </c>
      <c r="F3503" s="1">
        <v>147.19</v>
      </c>
      <c r="G3503" s="1">
        <v>131.5</v>
      </c>
      <c r="H3503" s="1">
        <v>15.28</v>
      </c>
      <c r="I3503" s="6">
        <v>293.97000000000003</v>
      </c>
      <c r="J3503" s="86"/>
      <c r="K3503" s="86"/>
      <c r="L3503" s="85"/>
      <c r="M3503" s="85"/>
      <c r="N3503" s="85"/>
      <c r="O3503" s="85"/>
      <c r="P3503" s="85"/>
      <c r="Q3503" s="32">
        <f t="shared" si="54"/>
        <v>293.97000000000003</v>
      </c>
    </row>
    <row r="3504" spans="1:17" x14ac:dyDescent="0.25">
      <c r="A3504" s="83" t="s">
        <v>11172</v>
      </c>
      <c r="B3504" s="84" t="s">
        <v>18878</v>
      </c>
      <c r="C3504" s="7">
        <v>303</v>
      </c>
      <c r="D3504" s="7">
        <v>1</v>
      </c>
      <c r="E3504" s="1">
        <v>248.82</v>
      </c>
      <c r="F3504" s="1">
        <v>63.53</v>
      </c>
      <c r="G3504" s="1">
        <v>16.440000000000001</v>
      </c>
      <c r="H3504" s="1">
        <v>4.5599999999999996</v>
      </c>
      <c r="I3504" s="6">
        <v>84.53</v>
      </c>
      <c r="J3504" s="86"/>
      <c r="K3504" s="86"/>
      <c r="L3504" s="85"/>
      <c r="M3504" s="85"/>
      <c r="N3504" s="85"/>
      <c r="O3504" s="85"/>
      <c r="P3504" s="85"/>
      <c r="Q3504" s="32">
        <f t="shared" si="54"/>
        <v>84.53</v>
      </c>
    </row>
    <row r="3505" spans="1:17" x14ac:dyDescent="0.25">
      <c r="A3505" s="83" t="s">
        <v>11173</v>
      </c>
      <c r="B3505" s="84" t="s">
        <v>18879</v>
      </c>
      <c r="C3505" s="7">
        <v>1129</v>
      </c>
      <c r="D3505" s="7">
        <v>6</v>
      </c>
      <c r="E3505" s="1">
        <v>1282.8800000000001</v>
      </c>
      <c r="F3505" s="1">
        <v>236.72</v>
      </c>
      <c r="G3505" s="1">
        <v>98.63</v>
      </c>
      <c r="H3505" s="1">
        <v>23.5</v>
      </c>
      <c r="I3505" s="6">
        <v>358.85</v>
      </c>
      <c r="J3505" s="86"/>
      <c r="K3505" s="86"/>
      <c r="L3505" s="85"/>
      <c r="M3505" s="85"/>
      <c r="N3505" s="85"/>
      <c r="O3505" s="85"/>
      <c r="P3505" s="85"/>
      <c r="Q3505" s="32">
        <f t="shared" si="54"/>
        <v>358.85</v>
      </c>
    </row>
    <row r="3506" spans="1:17" x14ac:dyDescent="0.25">
      <c r="A3506" s="83" t="s">
        <v>11174</v>
      </c>
      <c r="B3506" s="84" t="s">
        <v>18880</v>
      </c>
      <c r="C3506" s="7">
        <v>1335</v>
      </c>
      <c r="D3506" s="7">
        <v>34</v>
      </c>
      <c r="E3506" s="1">
        <v>17755.009999999998</v>
      </c>
      <c r="F3506" s="1">
        <v>279.92</v>
      </c>
      <c r="G3506" s="1">
        <v>558.9</v>
      </c>
      <c r="H3506" s="1">
        <v>325.14</v>
      </c>
      <c r="I3506" s="6">
        <v>1163.96</v>
      </c>
      <c r="J3506" s="86"/>
      <c r="K3506" s="86"/>
      <c r="L3506" s="85"/>
      <c r="M3506" s="85"/>
      <c r="N3506" s="85"/>
      <c r="O3506" s="85"/>
      <c r="P3506" s="85"/>
      <c r="Q3506" s="32">
        <f t="shared" si="54"/>
        <v>1163.96</v>
      </c>
    </row>
    <row r="3507" spans="1:17" x14ac:dyDescent="0.25">
      <c r="A3507" s="83" t="s">
        <v>11175</v>
      </c>
      <c r="B3507" s="84" t="s">
        <v>18881</v>
      </c>
      <c r="C3507" s="7">
        <v>417</v>
      </c>
      <c r="D3507" s="7">
        <v>10</v>
      </c>
      <c r="E3507" s="1">
        <v>2084.67</v>
      </c>
      <c r="F3507" s="1">
        <v>87.43</v>
      </c>
      <c r="G3507" s="1">
        <v>164.38</v>
      </c>
      <c r="H3507" s="1">
        <v>38.18</v>
      </c>
      <c r="I3507" s="6">
        <v>289.99</v>
      </c>
      <c r="J3507" s="86"/>
      <c r="K3507" s="86"/>
      <c r="L3507" s="85"/>
      <c r="M3507" s="85"/>
      <c r="N3507" s="85"/>
      <c r="O3507" s="85"/>
      <c r="P3507" s="85"/>
      <c r="Q3507" s="32">
        <f t="shared" si="54"/>
        <v>289.99</v>
      </c>
    </row>
    <row r="3508" spans="1:17" x14ac:dyDescent="0.25">
      <c r="A3508" s="83" t="s">
        <v>11176</v>
      </c>
      <c r="B3508" s="84" t="s">
        <v>18882</v>
      </c>
      <c r="C3508" s="7">
        <v>747</v>
      </c>
      <c r="D3508" s="7">
        <v>8</v>
      </c>
      <c r="E3508" s="1">
        <v>1089.27</v>
      </c>
      <c r="F3508" s="1">
        <v>156.62</v>
      </c>
      <c r="G3508" s="1">
        <v>131.5</v>
      </c>
      <c r="H3508" s="1">
        <v>19.940000000000001</v>
      </c>
      <c r="I3508" s="6">
        <v>308.06</v>
      </c>
      <c r="J3508" s="86"/>
      <c r="K3508" s="86"/>
      <c r="L3508" s="85"/>
      <c r="M3508" s="85"/>
      <c r="N3508" s="85"/>
      <c r="O3508" s="85"/>
      <c r="P3508" s="85"/>
      <c r="Q3508" s="32">
        <f t="shared" si="54"/>
        <v>308.06</v>
      </c>
    </row>
    <row r="3509" spans="1:17" x14ac:dyDescent="0.25">
      <c r="A3509" s="83" t="s">
        <v>11177</v>
      </c>
      <c r="B3509" s="84" t="s">
        <v>18883</v>
      </c>
      <c r="C3509" s="7">
        <v>4996</v>
      </c>
      <c r="D3509" s="7">
        <v>42</v>
      </c>
      <c r="E3509" s="1">
        <v>21893.98</v>
      </c>
      <c r="F3509" s="1">
        <v>1047.54</v>
      </c>
      <c r="G3509" s="1">
        <v>690.41</v>
      </c>
      <c r="H3509" s="1">
        <v>400.94</v>
      </c>
      <c r="I3509" s="6">
        <v>2138.89</v>
      </c>
      <c r="J3509" s="86"/>
      <c r="K3509" s="86"/>
      <c r="L3509" s="85"/>
      <c r="M3509" s="85"/>
      <c r="N3509" s="85"/>
      <c r="O3509" s="85"/>
      <c r="P3509" s="85"/>
      <c r="Q3509" s="32">
        <f t="shared" si="54"/>
        <v>2138.89</v>
      </c>
    </row>
    <row r="3510" spans="1:17" x14ac:dyDescent="0.25">
      <c r="A3510" s="83" t="s">
        <v>11178</v>
      </c>
      <c r="B3510" s="84" t="s">
        <v>18884</v>
      </c>
      <c r="C3510" s="7">
        <v>218</v>
      </c>
      <c r="D3510" s="7">
        <v>2</v>
      </c>
      <c r="E3510" s="1">
        <v>254.62</v>
      </c>
      <c r="F3510" s="1">
        <v>45.71</v>
      </c>
      <c r="G3510" s="1">
        <v>32.880000000000003</v>
      </c>
      <c r="H3510" s="1">
        <v>4.66</v>
      </c>
      <c r="I3510" s="6">
        <v>83.25</v>
      </c>
      <c r="J3510" s="86"/>
      <c r="K3510" s="86"/>
      <c r="L3510" s="85"/>
      <c r="M3510" s="85"/>
      <c r="N3510" s="85"/>
      <c r="O3510" s="85"/>
      <c r="P3510" s="85"/>
      <c r="Q3510" s="32">
        <f t="shared" si="54"/>
        <v>83.25</v>
      </c>
    </row>
    <row r="3511" spans="1:17" x14ac:dyDescent="0.25">
      <c r="A3511" s="83" t="s">
        <v>11179</v>
      </c>
      <c r="B3511" s="84" t="s">
        <v>18885</v>
      </c>
      <c r="C3511" s="7">
        <v>111</v>
      </c>
      <c r="D3511" s="7">
        <v>1</v>
      </c>
      <c r="E3511" s="1">
        <v>622.04999999999995</v>
      </c>
      <c r="F3511" s="1">
        <v>23.27</v>
      </c>
      <c r="G3511" s="1">
        <v>16.440000000000001</v>
      </c>
      <c r="H3511" s="1">
        <v>11.39</v>
      </c>
      <c r="I3511" s="6">
        <v>51.1</v>
      </c>
      <c r="J3511" s="86"/>
      <c r="K3511" s="86"/>
      <c r="L3511" s="85"/>
      <c r="M3511" s="85"/>
      <c r="N3511" s="85"/>
      <c r="O3511" s="85"/>
      <c r="P3511" s="85"/>
      <c r="Q3511" s="32">
        <f t="shared" si="54"/>
        <v>51.1</v>
      </c>
    </row>
    <row r="3512" spans="1:17" x14ac:dyDescent="0.25">
      <c r="A3512" s="83" t="s">
        <v>11180</v>
      </c>
      <c r="B3512" s="84" t="s">
        <v>18886</v>
      </c>
      <c r="C3512" s="7">
        <v>212</v>
      </c>
      <c r="D3512" s="7">
        <v>7</v>
      </c>
      <c r="E3512" s="1">
        <v>758.75</v>
      </c>
      <c r="F3512" s="1">
        <v>44.45</v>
      </c>
      <c r="G3512" s="1">
        <v>115.07</v>
      </c>
      <c r="H3512" s="1">
        <v>13.9</v>
      </c>
      <c r="I3512" s="6">
        <v>173.42</v>
      </c>
      <c r="J3512" s="86"/>
      <c r="K3512" s="86"/>
      <c r="L3512" s="85"/>
      <c r="M3512" s="85"/>
      <c r="N3512" s="85"/>
      <c r="O3512" s="85"/>
      <c r="P3512" s="85"/>
      <c r="Q3512" s="32">
        <f t="shared" si="54"/>
        <v>173.42</v>
      </c>
    </row>
    <row r="3513" spans="1:17" x14ac:dyDescent="0.25">
      <c r="A3513" s="83" t="s">
        <v>11181</v>
      </c>
      <c r="B3513" s="84" t="s">
        <v>18887</v>
      </c>
      <c r="C3513" s="7">
        <v>4097</v>
      </c>
      <c r="D3513" s="7">
        <v>92</v>
      </c>
      <c r="E3513" s="1">
        <v>31409.84</v>
      </c>
      <c r="F3513" s="1">
        <v>859.04</v>
      </c>
      <c r="G3513" s="1">
        <v>1512.33</v>
      </c>
      <c r="H3513" s="1">
        <v>575.20000000000005</v>
      </c>
      <c r="I3513" s="6">
        <v>2946.57</v>
      </c>
      <c r="J3513" s="86"/>
      <c r="K3513" s="86"/>
      <c r="L3513" s="85"/>
      <c r="M3513" s="85"/>
      <c r="N3513" s="85"/>
      <c r="O3513" s="85"/>
      <c r="P3513" s="85"/>
      <c r="Q3513" s="32">
        <f t="shared" si="54"/>
        <v>2946.57</v>
      </c>
    </row>
    <row r="3514" spans="1:17" x14ac:dyDescent="0.25">
      <c r="A3514" s="83" t="s">
        <v>11182</v>
      </c>
      <c r="B3514" s="84" t="s">
        <v>18888</v>
      </c>
      <c r="C3514" s="7">
        <v>249</v>
      </c>
      <c r="D3514" s="7">
        <v>0</v>
      </c>
      <c r="E3514" s="1">
        <v>0</v>
      </c>
      <c r="F3514" s="1">
        <v>52.21</v>
      </c>
      <c r="G3514" s="1">
        <v>0</v>
      </c>
      <c r="H3514" s="1">
        <v>0</v>
      </c>
      <c r="I3514" s="6">
        <v>52.21</v>
      </c>
      <c r="J3514" s="86"/>
      <c r="K3514" s="86"/>
      <c r="L3514" s="85"/>
      <c r="M3514" s="85"/>
      <c r="N3514" s="85"/>
      <c r="O3514" s="85"/>
      <c r="P3514" s="85"/>
      <c r="Q3514" s="32">
        <f t="shared" si="54"/>
        <v>52.21</v>
      </c>
    </row>
    <row r="3515" spans="1:17" x14ac:dyDescent="0.25">
      <c r="A3515" s="83" t="s">
        <v>11183</v>
      </c>
      <c r="B3515" s="84" t="s">
        <v>18889</v>
      </c>
      <c r="C3515" s="7">
        <v>344</v>
      </c>
      <c r="D3515" s="7">
        <v>0</v>
      </c>
      <c r="E3515" s="1">
        <v>0</v>
      </c>
      <c r="F3515" s="1">
        <v>72.13</v>
      </c>
      <c r="G3515" s="1">
        <v>0</v>
      </c>
      <c r="H3515" s="1">
        <v>0</v>
      </c>
      <c r="I3515" s="6">
        <v>72.13</v>
      </c>
      <c r="J3515" s="86"/>
      <c r="K3515" s="86"/>
      <c r="L3515" s="85"/>
      <c r="M3515" s="85"/>
      <c r="N3515" s="85"/>
      <c r="O3515" s="85"/>
      <c r="P3515" s="85"/>
      <c r="Q3515" s="32">
        <f t="shared" si="54"/>
        <v>72.13</v>
      </c>
    </row>
    <row r="3516" spans="1:17" x14ac:dyDescent="0.25">
      <c r="A3516" s="83" t="s">
        <v>11184</v>
      </c>
      <c r="B3516" s="84" t="s">
        <v>18890</v>
      </c>
      <c r="C3516" s="7">
        <v>3364</v>
      </c>
      <c r="D3516" s="7">
        <v>33</v>
      </c>
      <c r="E3516" s="1">
        <v>9501.8700000000008</v>
      </c>
      <c r="F3516" s="1">
        <v>705.35</v>
      </c>
      <c r="G3516" s="1">
        <v>542.46</v>
      </c>
      <c r="H3516" s="1">
        <v>174.01</v>
      </c>
      <c r="I3516" s="6">
        <v>1421.82</v>
      </c>
      <c r="J3516" s="86"/>
      <c r="K3516" s="86"/>
      <c r="L3516" s="85"/>
      <c r="M3516" s="85"/>
      <c r="N3516" s="85"/>
      <c r="O3516" s="85"/>
      <c r="P3516" s="85"/>
      <c r="Q3516" s="32">
        <f t="shared" si="54"/>
        <v>1421.82</v>
      </c>
    </row>
    <row r="3517" spans="1:17" x14ac:dyDescent="0.25">
      <c r="A3517" s="83" t="s">
        <v>11185</v>
      </c>
      <c r="B3517" s="84" t="s">
        <v>18891</v>
      </c>
      <c r="C3517" s="7">
        <v>2224</v>
      </c>
      <c r="D3517" s="7">
        <v>27</v>
      </c>
      <c r="E3517" s="1">
        <v>7670.65</v>
      </c>
      <c r="F3517" s="1">
        <v>466.32</v>
      </c>
      <c r="G3517" s="1">
        <v>443.83</v>
      </c>
      <c r="H3517" s="1">
        <v>140.47</v>
      </c>
      <c r="I3517" s="6">
        <v>1050.6199999999999</v>
      </c>
      <c r="J3517" s="86"/>
      <c r="K3517" s="86"/>
      <c r="L3517" s="85"/>
      <c r="M3517" s="85"/>
      <c r="N3517" s="85"/>
      <c r="O3517" s="85"/>
      <c r="P3517" s="85"/>
      <c r="Q3517" s="32">
        <f t="shared" si="54"/>
        <v>1050.6199999999999</v>
      </c>
    </row>
    <row r="3518" spans="1:17" x14ac:dyDescent="0.25">
      <c r="A3518" s="83" t="s">
        <v>11186</v>
      </c>
      <c r="B3518" s="84" t="s">
        <v>18892</v>
      </c>
      <c r="C3518" s="7">
        <v>446</v>
      </c>
      <c r="D3518" s="7">
        <v>9</v>
      </c>
      <c r="E3518" s="1">
        <v>3090.42</v>
      </c>
      <c r="F3518" s="1">
        <v>93.51</v>
      </c>
      <c r="G3518" s="1">
        <v>147.94</v>
      </c>
      <c r="H3518" s="1">
        <v>56.59</v>
      </c>
      <c r="I3518" s="6">
        <v>298.04000000000002</v>
      </c>
      <c r="J3518" s="86"/>
      <c r="K3518" s="86"/>
      <c r="L3518" s="85"/>
      <c r="M3518" s="85"/>
      <c r="N3518" s="85"/>
      <c r="O3518" s="85"/>
      <c r="P3518" s="85"/>
      <c r="Q3518" s="32">
        <f t="shared" si="54"/>
        <v>298.04000000000002</v>
      </c>
    </row>
    <row r="3519" spans="1:17" x14ac:dyDescent="0.25">
      <c r="A3519" s="83" t="s">
        <v>11187</v>
      </c>
      <c r="B3519" s="84" t="s">
        <v>18893</v>
      </c>
      <c r="C3519" s="7">
        <v>531</v>
      </c>
      <c r="D3519" s="7">
        <v>9</v>
      </c>
      <c r="E3519" s="1">
        <v>1286.46</v>
      </c>
      <c r="F3519" s="1">
        <v>111.34</v>
      </c>
      <c r="G3519" s="1">
        <v>147.94</v>
      </c>
      <c r="H3519" s="1">
        <v>23.56</v>
      </c>
      <c r="I3519" s="6">
        <v>282.83999999999997</v>
      </c>
      <c r="J3519" s="86"/>
      <c r="K3519" s="86"/>
      <c r="L3519" s="85"/>
      <c r="M3519" s="85"/>
      <c r="N3519" s="85"/>
      <c r="O3519" s="85"/>
      <c r="P3519" s="85"/>
      <c r="Q3519" s="32">
        <f t="shared" si="54"/>
        <v>282.83999999999997</v>
      </c>
    </row>
    <row r="3520" spans="1:17" x14ac:dyDescent="0.25">
      <c r="A3520" s="83" t="s">
        <v>11188</v>
      </c>
      <c r="B3520" s="84" t="s">
        <v>18894</v>
      </c>
      <c r="C3520" s="7">
        <v>67</v>
      </c>
      <c r="D3520" s="7">
        <v>1</v>
      </c>
      <c r="E3520" s="1">
        <v>174.17</v>
      </c>
      <c r="F3520" s="1">
        <v>14.05</v>
      </c>
      <c r="G3520" s="1">
        <v>16.440000000000001</v>
      </c>
      <c r="H3520" s="1">
        <v>3.19</v>
      </c>
      <c r="I3520" s="6">
        <v>33.68</v>
      </c>
      <c r="J3520" s="86"/>
      <c r="K3520" s="86"/>
      <c r="L3520" s="85"/>
      <c r="M3520" s="85"/>
      <c r="N3520" s="85"/>
      <c r="O3520" s="85"/>
      <c r="P3520" s="85"/>
      <c r="Q3520" s="32">
        <f t="shared" si="54"/>
        <v>33.68</v>
      </c>
    </row>
    <row r="3521" spans="1:17" x14ac:dyDescent="0.25">
      <c r="A3521" s="83" t="s">
        <v>11189</v>
      </c>
      <c r="B3521" s="84" t="s">
        <v>18895</v>
      </c>
      <c r="C3521" s="7">
        <v>111</v>
      </c>
      <c r="D3521" s="7">
        <v>0</v>
      </c>
      <c r="E3521" s="1">
        <v>0</v>
      </c>
      <c r="F3521" s="1">
        <v>23.27</v>
      </c>
      <c r="G3521" s="1">
        <v>0</v>
      </c>
      <c r="H3521" s="1">
        <v>0</v>
      </c>
      <c r="I3521" s="6">
        <v>23.27</v>
      </c>
      <c r="J3521" s="86"/>
      <c r="K3521" s="86"/>
      <c r="L3521" s="85"/>
      <c r="M3521" s="85"/>
      <c r="N3521" s="85"/>
      <c r="O3521" s="85"/>
      <c r="P3521" s="85"/>
      <c r="Q3521" s="32">
        <f t="shared" si="54"/>
        <v>23.27</v>
      </c>
    </row>
    <row r="3522" spans="1:17" x14ac:dyDescent="0.25">
      <c r="A3522" s="83" t="s">
        <v>11190</v>
      </c>
      <c r="B3522" s="84" t="s">
        <v>18896</v>
      </c>
      <c r="C3522" s="7">
        <v>155</v>
      </c>
      <c r="D3522" s="7">
        <v>1</v>
      </c>
      <c r="E3522" s="1">
        <v>186.61</v>
      </c>
      <c r="F3522" s="1">
        <v>32.5</v>
      </c>
      <c r="G3522" s="1">
        <v>16.440000000000001</v>
      </c>
      <c r="H3522" s="1">
        <v>3.42</v>
      </c>
      <c r="I3522" s="6">
        <v>52.36</v>
      </c>
      <c r="J3522" s="86"/>
      <c r="K3522" s="86"/>
      <c r="L3522" s="85"/>
      <c r="M3522" s="85"/>
      <c r="N3522" s="85"/>
      <c r="O3522" s="85"/>
      <c r="P3522" s="85"/>
      <c r="Q3522" s="32">
        <f t="shared" si="54"/>
        <v>52.36</v>
      </c>
    </row>
    <row r="3523" spans="1:17" x14ac:dyDescent="0.25">
      <c r="A3523" s="83" t="s">
        <v>11191</v>
      </c>
      <c r="B3523" s="84" t="s">
        <v>18897</v>
      </c>
      <c r="C3523" s="7">
        <v>938</v>
      </c>
      <c r="D3523" s="7">
        <v>3</v>
      </c>
      <c r="E3523" s="1">
        <v>517.94000000000005</v>
      </c>
      <c r="F3523" s="1">
        <v>196.67</v>
      </c>
      <c r="G3523" s="1">
        <v>49.31</v>
      </c>
      <c r="H3523" s="1">
        <v>9.49</v>
      </c>
      <c r="I3523" s="6">
        <v>255.47</v>
      </c>
      <c r="J3523" s="86"/>
      <c r="K3523" s="86"/>
      <c r="L3523" s="85"/>
      <c r="M3523" s="85"/>
      <c r="N3523" s="85"/>
      <c r="O3523" s="85"/>
      <c r="P3523" s="85"/>
      <c r="Q3523" s="32">
        <f t="shared" si="54"/>
        <v>255.47</v>
      </c>
    </row>
    <row r="3524" spans="1:17" x14ac:dyDescent="0.25">
      <c r="A3524" s="83" t="s">
        <v>11192</v>
      </c>
      <c r="B3524" s="84" t="s">
        <v>18898</v>
      </c>
      <c r="C3524" s="7">
        <v>725</v>
      </c>
      <c r="D3524" s="7">
        <v>6</v>
      </c>
      <c r="E3524" s="1">
        <v>1546.33</v>
      </c>
      <c r="F3524" s="1">
        <v>152.02000000000001</v>
      </c>
      <c r="G3524" s="1">
        <v>98.63</v>
      </c>
      <c r="H3524" s="1">
        <v>28.32</v>
      </c>
      <c r="I3524" s="6">
        <v>278.97000000000003</v>
      </c>
      <c r="J3524" s="86"/>
      <c r="K3524" s="86"/>
      <c r="L3524" s="85"/>
      <c r="M3524" s="85"/>
      <c r="N3524" s="85"/>
      <c r="O3524" s="85"/>
      <c r="P3524" s="85"/>
      <c r="Q3524" s="32">
        <f t="shared" si="54"/>
        <v>278.97000000000003</v>
      </c>
    </row>
    <row r="3525" spans="1:17" x14ac:dyDescent="0.25">
      <c r="A3525" s="83" t="s">
        <v>11193</v>
      </c>
      <c r="B3525" s="84" t="s">
        <v>18899</v>
      </c>
      <c r="C3525" s="7">
        <v>1629</v>
      </c>
      <c r="D3525" s="7">
        <v>7</v>
      </c>
      <c r="E3525" s="1">
        <v>26478.95</v>
      </c>
      <c r="F3525" s="1">
        <v>341.56</v>
      </c>
      <c r="G3525" s="1">
        <v>115.07</v>
      </c>
      <c r="H3525" s="1">
        <v>484.9</v>
      </c>
      <c r="I3525" s="6">
        <v>941.53</v>
      </c>
      <c r="J3525" s="86"/>
      <c r="K3525" s="86"/>
      <c r="L3525" s="85"/>
      <c r="M3525" s="85"/>
      <c r="N3525" s="85"/>
      <c r="O3525" s="85"/>
      <c r="P3525" s="85"/>
      <c r="Q3525" s="32">
        <f t="shared" si="54"/>
        <v>941.53</v>
      </c>
    </row>
    <row r="3526" spans="1:17" x14ac:dyDescent="0.25">
      <c r="A3526" s="83" t="s">
        <v>11194</v>
      </c>
      <c r="B3526" s="84" t="s">
        <v>18900</v>
      </c>
      <c r="C3526" s="7">
        <v>114</v>
      </c>
      <c r="D3526" s="7">
        <v>1</v>
      </c>
      <c r="E3526" s="1">
        <v>0</v>
      </c>
      <c r="F3526" s="1">
        <v>23.9</v>
      </c>
      <c r="G3526" s="1">
        <v>16.440000000000001</v>
      </c>
      <c r="H3526" s="1">
        <v>0</v>
      </c>
      <c r="I3526" s="6">
        <v>40.340000000000003</v>
      </c>
      <c r="J3526" s="86"/>
      <c r="K3526" s="86"/>
      <c r="L3526" s="85"/>
      <c r="M3526" s="85"/>
      <c r="N3526" s="85"/>
      <c r="O3526" s="85"/>
      <c r="P3526" s="85"/>
      <c r="Q3526" s="32">
        <f t="shared" si="54"/>
        <v>40.340000000000003</v>
      </c>
    </row>
    <row r="3527" spans="1:17" x14ac:dyDescent="0.25">
      <c r="A3527" s="83" t="s">
        <v>11195</v>
      </c>
      <c r="B3527" s="84" t="s">
        <v>18901</v>
      </c>
      <c r="C3527" s="7">
        <v>403</v>
      </c>
      <c r="D3527" s="7">
        <v>6</v>
      </c>
      <c r="E3527" s="1">
        <v>32728.720000000001</v>
      </c>
      <c r="F3527" s="1">
        <v>84.5</v>
      </c>
      <c r="G3527" s="1">
        <v>98.63</v>
      </c>
      <c r="H3527" s="1">
        <v>599.35</v>
      </c>
      <c r="I3527" s="6">
        <v>782.48</v>
      </c>
      <c r="J3527" s="86"/>
      <c r="K3527" s="86"/>
      <c r="L3527" s="85"/>
      <c r="M3527" s="85"/>
      <c r="N3527" s="85"/>
      <c r="O3527" s="85"/>
      <c r="P3527" s="85"/>
      <c r="Q3527" s="32">
        <f t="shared" si="54"/>
        <v>782.48</v>
      </c>
    </row>
    <row r="3528" spans="1:17" x14ac:dyDescent="0.25">
      <c r="A3528" s="83" t="s">
        <v>11196</v>
      </c>
      <c r="B3528" s="84" t="s">
        <v>18902</v>
      </c>
      <c r="C3528" s="7">
        <v>148</v>
      </c>
      <c r="D3528" s="7">
        <v>0</v>
      </c>
      <c r="E3528" s="1">
        <v>0</v>
      </c>
      <c r="F3528" s="1">
        <v>31.03</v>
      </c>
      <c r="G3528" s="1">
        <v>0</v>
      </c>
      <c r="H3528" s="1">
        <v>0</v>
      </c>
      <c r="I3528" s="6">
        <v>31.03</v>
      </c>
      <c r="J3528" s="86"/>
      <c r="K3528" s="86"/>
      <c r="L3528" s="85"/>
      <c r="M3528" s="85"/>
      <c r="N3528" s="85"/>
      <c r="O3528" s="85"/>
      <c r="P3528" s="85"/>
      <c r="Q3528" s="32">
        <f t="shared" si="54"/>
        <v>31.03</v>
      </c>
    </row>
    <row r="3529" spans="1:17" x14ac:dyDescent="0.25">
      <c r="A3529" s="83" t="s">
        <v>11197</v>
      </c>
      <c r="B3529" s="84" t="s">
        <v>18903</v>
      </c>
      <c r="C3529" s="7">
        <v>439</v>
      </c>
      <c r="D3529" s="7">
        <v>6</v>
      </c>
      <c r="E3529" s="1">
        <v>2270.61</v>
      </c>
      <c r="F3529" s="1">
        <v>92.05</v>
      </c>
      <c r="G3529" s="1">
        <v>98.63</v>
      </c>
      <c r="H3529" s="1">
        <v>41.58</v>
      </c>
      <c r="I3529" s="6">
        <v>232.26</v>
      </c>
      <c r="J3529" s="86"/>
      <c r="K3529" s="86"/>
      <c r="L3529" s="85"/>
      <c r="M3529" s="85"/>
      <c r="N3529" s="85"/>
      <c r="O3529" s="85"/>
      <c r="P3529" s="85"/>
      <c r="Q3529" s="32">
        <f t="shared" si="54"/>
        <v>232.26</v>
      </c>
    </row>
    <row r="3530" spans="1:17" x14ac:dyDescent="0.25">
      <c r="A3530" s="83" t="s">
        <v>11198</v>
      </c>
      <c r="B3530" s="84" t="s">
        <v>18904</v>
      </c>
      <c r="C3530" s="7">
        <v>449</v>
      </c>
      <c r="D3530" s="7">
        <v>3</v>
      </c>
      <c r="E3530" s="1">
        <v>526</v>
      </c>
      <c r="F3530" s="1">
        <v>94.14</v>
      </c>
      <c r="G3530" s="1">
        <v>49.31</v>
      </c>
      <c r="H3530" s="1">
        <v>9.6300000000000008</v>
      </c>
      <c r="I3530" s="6">
        <v>153.08000000000001</v>
      </c>
      <c r="J3530" s="86"/>
      <c r="K3530" s="86"/>
      <c r="L3530" s="85"/>
      <c r="M3530" s="85"/>
      <c r="N3530" s="85"/>
      <c r="O3530" s="85"/>
      <c r="P3530" s="85"/>
      <c r="Q3530" s="32">
        <f t="shared" si="54"/>
        <v>153.08000000000001</v>
      </c>
    </row>
    <row r="3531" spans="1:17" x14ac:dyDescent="0.25">
      <c r="A3531" s="83" t="s">
        <v>11199</v>
      </c>
      <c r="B3531" s="84" t="s">
        <v>18905</v>
      </c>
      <c r="C3531" s="7">
        <v>719</v>
      </c>
      <c r="D3531" s="7">
        <v>8</v>
      </c>
      <c r="E3531" s="1">
        <v>14758.01</v>
      </c>
      <c r="F3531" s="1">
        <v>150.76</v>
      </c>
      <c r="G3531" s="1">
        <v>131.5</v>
      </c>
      <c r="H3531" s="1">
        <v>270.26</v>
      </c>
      <c r="I3531" s="6">
        <v>552.52</v>
      </c>
      <c r="J3531" s="86"/>
      <c r="K3531" s="86"/>
      <c r="L3531" s="85"/>
      <c r="M3531" s="85"/>
      <c r="N3531" s="85"/>
      <c r="O3531" s="85"/>
      <c r="P3531" s="85"/>
      <c r="Q3531" s="32">
        <f t="shared" si="54"/>
        <v>552.52</v>
      </c>
    </row>
    <row r="3532" spans="1:17" x14ac:dyDescent="0.25">
      <c r="A3532" s="83" t="s">
        <v>11200</v>
      </c>
      <c r="B3532" s="84" t="s">
        <v>18906</v>
      </c>
      <c r="C3532" s="7">
        <v>3090</v>
      </c>
      <c r="D3532" s="7">
        <v>61</v>
      </c>
      <c r="E3532" s="1">
        <v>34020.68</v>
      </c>
      <c r="F3532" s="1">
        <v>647.9</v>
      </c>
      <c r="G3532" s="1">
        <v>1002.74</v>
      </c>
      <c r="H3532" s="1">
        <v>623.01</v>
      </c>
      <c r="I3532" s="6">
        <v>2273.65</v>
      </c>
      <c r="J3532" s="86"/>
      <c r="K3532" s="86"/>
      <c r="L3532" s="85"/>
      <c r="M3532" s="85"/>
      <c r="N3532" s="85"/>
      <c r="O3532" s="85"/>
      <c r="P3532" s="85"/>
      <c r="Q3532" s="32">
        <f t="shared" si="54"/>
        <v>2273.65</v>
      </c>
    </row>
    <row r="3533" spans="1:17" x14ac:dyDescent="0.25">
      <c r="A3533" s="83" t="s">
        <v>11201</v>
      </c>
      <c r="B3533" s="84" t="s">
        <v>18907</v>
      </c>
      <c r="C3533" s="7">
        <v>1446</v>
      </c>
      <c r="D3533" s="7">
        <v>22</v>
      </c>
      <c r="E3533" s="1">
        <v>6203.26</v>
      </c>
      <c r="F3533" s="1">
        <v>303.19</v>
      </c>
      <c r="G3533" s="1">
        <v>361.64</v>
      </c>
      <c r="H3533" s="1">
        <v>113.6</v>
      </c>
      <c r="I3533" s="6">
        <v>778.43</v>
      </c>
      <c r="J3533" s="86"/>
      <c r="K3533" s="86"/>
      <c r="L3533" s="85"/>
      <c r="M3533" s="85"/>
      <c r="N3533" s="85"/>
      <c r="O3533" s="85"/>
      <c r="P3533" s="85"/>
      <c r="Q3533" s="32">
        <f t="shared" si="54"/>
        <v>778.43</v>
      </c>
    </row>
    <row r="3534" spans="1:17" x14ac:dyDescent="0.25">
      <c r="A3534" s="83" t="s">
        <v>11202</v>
      </c>
      <c r="B3534" s="84" t="s">
        <v>18908</v>
      </c>
      <c r="C3534" s="7">
        <v>185</v>
      </c>
      <c r="D3534" s="7">
        <v>1</v>
      </c>
      <c r="E3534" s="1">
        <v>37.32</v>
      </c>
      <c r="F3534" s="1">
        <v>38.79</v>
      </c>
      <c r="G3534" s="1">
        <v>16.440000000000001</v>
      </c>
      <c r="H3534" s="1">
        <v>0.68</v>
      </c>
      <c r="I3534" s="6">
        <v>55.91</v>
      </c>
      <c r="J3534" s="86"/>
      <c r="K3534" s="86"/>
      <c r="L3534" s="85"/>
      <c r="M3534" s="85"/>
      <c r="N3534" s="85"/>
      <c r="O3534" s="85"/>
      <c r="P3534" s="85"/>
      <c r="Q3534" s="32">
        <f t="shared" ref="Q3534:Q3597" si="55">P3534+I3534</f>
        <v>55.91</v>
      </c>
    </row>
    <row r="3535" spans="1:17" x14ac:dyDescent="0.25">
      <c r="A3535" s="83" t="s">
        <v>11203</v>
      </c>
      <c r="B3535" s="84" t="s">
        <v>18909</v>
      </c>
      <c r="C3535" s="7">
        <v>887</v>
      </c>
      <c r="D3535" s="7">
        <v>4</v>
      </c>
      <c r="E3535" s="1">
        <v>7434.75</v>
      </c>
      <c r="F3535" s="1">
        <v>185.98</v>
      </c>
      <c r="G3535" s="1">
        <v>65.75</v>
      </c>
      <c r="H3535" s="1">
        <v>136.15</v>
      </c>
      <c r="I3535" s="6">
        <v>387.88</v>
      </c>
      <c r="J3535" s="86"/>
      <c r="K3535" s="86"/>
      <c r="L3535" s="85"/>
      <c r="M3535" s="85"/>
      <c r="N3535" s="85"/>
      <c r="O3535" s="85"/>
      <c r="P3535" s="85"/>
      <c r="Q3535" s="32">
        <f t="shared" si="55"/>
        <v>387.88</v>
      </c>
    </row>
    <row r="3536" spans="1:17" x14ac:dyDescent="0.25">
      <c r="A3536" s="83" t="s">
        <v>11204</v>
      </c>
      <c r="B3536" s="84" t="s">
        <v>18910</v>
      </c>
      <c r="C3536" s="7">
        <v>527</v>
      </c>
      <c r="D3536" s="7">
        <v>5</v>
      </c>
      <c r="E3536" s="1">
        <v>57897.47</v>
      </c>
      <c r="F3536" s="1">
        <v>110.5</v>
      </c>
      <c r="G3536" s="1">
        <v>82.19</v>
      </c>
      <c r="H3536" s="1">
        <v>1060.26</v>
      </c>
      <c r="I3536" s="6">
        <v>1252.95</v>
      </c>
      <c r="J3536" s="86"/>
      <c r="K3536" s="86"/>
      <c r="L3536" s="85"/>
      <c r="M3536" s="85"/>
      <c r="N3536" s="85"/>
      <c r="O3536" s="85"/>
      <c r="P3536" s="85"/>
      <c r="Q3536" s="32">
        <f t="shared" si="55"/>
        <v>1252.95</v>
      </c>
    </row>
    <row r="3537" spans="1:17" x14ac:dyDescent="0.25">
      <c r="A3537" s="83" t="s">
        <v>11205</v>
      </c>
      <c r="B3537" s="84" t="s">
        <v>18911</v>
      </c>
      <c r="C3537" s="7">
        <v>2035</v>
      </c>
      <c r="D3537" s="7">
        <v>10</v>
      </c>
      <c r="E3537" s="1">
        <v>6548.78</v>
      </c>
      <c r="F3537" s="1">
        <v>426.69</v>
      </c>
      <c r="G3537" s="1">
        <v>164.38</v>
      </c>
      <c r="H3537" s="1">
        <v>119.93</v>
      </c>
      <c r="I3537" s="6">
        <v>711</v>
      </c>
      <c r="J3537" s="86"/>
      <c r="K3537" s="86"/>
      <c r="L3537" s="85"/>
      <c r="M3537" s="85"/>
      <c r="N3537" s="85"/>
      <c r="O3537" s="85"/>
      <c r="P3537" s="85"/>
      <c r="Q3537" s="32">
        <f t="shared" si="55"/>
        <v>711</v>
      </c>
    </row>
    <row r="3538" spans="1:17" x14ac:dyDescent="0.25">
      <c r="A3538" s="83" t="s">
        <v>11206</v>
      </c>
      <c r="B3538" s="84" t="s">
        <v>18912</v>
      </c>
      <c r="C3538" s="7">
        <v>135</v>
      </c>
      <c r="D3538" s="7">
        <v>0</v>
      </c>
      <c r="E3538" s="1">
        <v>0</v>
      </c>
      <c r="F3538" s="1">
        <v>28.3</v>
      </c>
      <c r="G3538" s="1">
        <v>0</v>
      </c>
      <c r="H3538" s="1">
        <v>0</v>
      </c>
      <c r="I3538" s="6">
        <v>28.3</v>
      </c>
      <c r="J3538" s="86"/>
      <c r="K3538" s="86"/>
      <c r="L3538" s="85"/>
      <c r="M3538" s="85"/>
      <c r="N3538" s="85"/>
      <c r="O3538" s="85"/>
      <c r="P3538" s="85"/>
      <c r="Q3538" s="32">
        <f t="shared" si="55"/>
        <v>28.3</v>
      </c>
    </row>
    <row r="3539" spans="1:17" x14ac:dyDescent="0.25">
      <c r="A3539" s="83" t="s">
        <v>11207</v>
      </c>
      <c r="B3539" s="84" t="s">
        <v>18913</v>
      </c>
      <c r="C3539" s="7">
        <v>409</v>
      </c>
      <c r="D3539" s="7">
        <v>2</v>
      </c>
      <c r="E3539" s="1">
        <v>217.72</v>
      </c>
      <c r="F3539" s="1">
        <v>85.76</v>
      </c>
      <c r="G3539" s="1">
        <v>32.880000000000003</v>
      </c>
      <c r="H3539" s="1">
        <v>3.98</v>
      </c>
      <c r="I3539" s="6">
        <v>122.62</v>
      </c>
      <c r="J3539" s="86"/>
      <c r="K3539" s="86"/>
      <c r="L3539" s="85"/>
      <c r="M3539" s="85"/>
      <c r="N3539" s="85"/>
      <c r="O3539" s="85"/>
      <c r="P3539" s="85"/>
      <c r="Q3539" s="32">
        <f t="shared" si="55"/>
        <v>122.62</v>
      </c>
    </row>
    <row r="3540" spans="1:17" x14ac:dyDescent="0.25">
      <c r="A3540" s="83" t="s">
        <v>11208</v>
      </c>
      <c r="B3540" s="84" t="s">
        <v>18914</v>
      </c>
      <c r="C3540" s="7">
        <v>1768</v>
      </c>
      <c r="D3540" s="7">
        <v>50</v>
      </c>
      <c r="E3540" s="1">
        <v>462513.96</v>
      </c>
      <c r="F3540" s="1">
        <v>370.7</v>
      </c>
      <c r="G3540" s="1">
        <v>821.92</v>
      </c>
      <c r="H3540" s="1">
        <v>8469.85</v>
      </c>
      <c r="I3540" s="6">
        <v>9662.4699999999993</v>
      </c>
      <c r="J3540" s="86"/>
      <c r="K3540" s="86"/>
      <c r="L3540" s="85"/>
      <c r="M3540" s="85"/>
      <c r="N3540" s="85"/>
      <c r="O3540" s="85"/>
      <c r="P3540" s="85"/>
      <c r="Q3540" s="32">
        <f t="shared" si="55"/>
        <v>9662.4699999999993</v>
      </c>
    </row>
    <row r="3541" spans="1:17" x14ac:dyDescent="0.25">
      <c r="A3541" s="83" t="s">
        <v>11209</v>
      </c>
      <c r="B3541" s="84" t="s">
        <v>18915</v>
      </c>
      <c r="C3541" s="7">
        <v>2561</v>
      </c>
      <c r="D3541" s="7">
        <v>23</v>
      </c>
      <c r="E3541" s="1">
        <v>5497.51</v>
      </c>
      <c r="F3541" s="1">
        <v>536.98</v>
      </c>
      <c r="G3541" s="1">
        <v>378.08</v>
      </c>
      <c r="H3541" s="1">
        <v>100.67</v>
      </c>
      <c r="I3541" s="6">
        <v>1015.73</v>
      </c>
      <c r="J3541" s="86"/>
      <c r="K3541" s="86"/>
      <c r="L3541" s="85"/>
      <c r="M3541" s="85"/>
      <c r="N3541" s="85"/>
      <c r="O3541" s="85"/>
      <c r="P3541" s="85"/>
      <c r="Q3541" s="32">
        <f t="shared" si="55"/>
        <v>1015.73</v>
      </c>
    </row>
    <row r="3542" spans="1:17" x14ac:dyDescent="0.25">
      <c r="A3542" s="83" t="s">
        <v>11210</v>
      </c>
      <c r="B3542" s="84" t="s">
        <v>18916</v>
      </c>
      <c r="C3542" s="7">
        <v>459</v>
      </c>
      <c r="D3542" s="7">
        <v>0</v>
      </c>
      <c r="E3542" s="1">
        <v>0</v>
      </c>
      <c r="F3542" s="1">
        <v>96.24</v>
      </c>
      <c r="G3542" s="1">
        <v>0</v>
      </c>
      <c r="H3542" s="1">
        <v>0</v>
      </c>
      <c r="I3542" s="6">
        <v>96.24</v>
      </c>
      <c r="J3542" s="86"/>
      <c r="K3542" s="86"/>
      <c r="L3542" s="85"/>
      <c r="M3542" s="85"/>
      <c r="N3542" s="85"/>
      <c r="O3542" s="85"/>
      <c r="P3542" s="85"/>
      <c r="Q3542" s="32">
        <f t="shared" si="55"/>
        <v>96.24</v>
      </c>
    </row>
    <row r="3543" spans="1:17" x14ac:dyDescent="0.25">
      <c r="A3543" s="83" t="s">
        <v>11211</v>
      </c>
      <c r="B3543" s="84" t="s">
        <v>18917</v>
      </c>
      <c r="C3543" s="7">
        <v>690</v>
      </c>
      <c r="D3543" s="7">
        <v>20</v>
      </c>
      <c r="E3543" s="1">
        <v>20025.3</v>
      </c>
      <c r="F3543" s="1">
        <v>144.68</v>
      </c>
      <c r="G3543" s="1">
        <v>328.77</v>
      </c>
      <c r="H3543" s="1">
        <v>366.72</v>
      </c>
      <c r="I3543" s="6">
        <v>840.17</v>
      </c>
      <c r="J3543" s="86"/>
      <c r="K3543" s="86"/>
      <c r="L3543" s="85"/>
      <c r="M3543" s="85"/>
      <c r="N3543" s="85"/>
      <c r="O3543" s="85"/>
      <c r="P3543" s="85"/>
      <c r="Q3543" s="32">
        <f t="shared" si="55"/>
        <v>840.17</v>
      </c>
    </row>
    <row r="3544" spans="1:17" x14ac:dyDescent="0.25">
      <c r="A3544" s="83" t="s">
        <v>11212</v>
      </c>
      <c r="B3544" s="84" t="s">
        <v>18918</v>
      </c>
      <c r="C3544" s="7">
        <v>441</v>
      </c>
      <c r="D3544" s="7">
        <v>3</v>
      </c>
      <c r="E3544" s="1">
        <v>571.04</v>
      </c>
      <c r="F3544" s="1">
        <v>92.46</v>
      </c>
      <c r="G3544" s="1">
        <v>49.31</v>
      </c>
      <c r="H3544" s="1">
        <v>10.46</v>
      </c>
      <c r="I3544" s="6">
        <v>152.22999999999999</v>
      </c>
      <c r="J3544" s="86"/>
      <c r="K3544" s="86"/>
      <c r="L3544" s="85"/>
      <c r="M3544" s="85"/>
      <c r="N3544" s="85"/>
      <c r="O3544" s="85"/>
      <c r="P3544" s="85"/>
      <c r="Q3544" s="32">
        <f t="shared" si="55"/>
        <v>152.22999999999999</v>
      </c>
    </row>
    <row r="3545" spans="1:17" x14ac:dyDescent="0.25">
      <c r="A3545" s="83" t="s">
        <v>11213</v>
      </c>
      <c r="B3545" s="84" t="s">
        <v>18919</v>
      </c>
      <c r="C3545" s="7">
        <v>34</v>
      </c>
      <c r="D3545" s="7">
        <v>0</v>
      </c>
      <c r="E3545" s="1">
        <v>0</v>
      </c>
      <c r="F3545" s="1">
        <v>7.13</v>
      </c>
      <c r="G3545" s="1">
        <v>0</v>
      </c>
      <c r="H3545" s="1">
        <v>0</v>
      </c>
      <c r="I3545" s="6">
        <v>7.13</v>
      </c>
      <c r="J3545" s="86"/>
      <c r="K3545" s="86"/>
      <c r="L3545" s="85"/>
      <c r="M3545" s="85"/>
      <c r="N3545" s="85"/>
      <c r="O3545" s="85"/>
      <c r="P3545" s="85"/>
      <c r="Q3545" s="32">
        <f t="shared" si="55"/>
        <v>7.13</v>
      </c>
    </row>
    <row r="3546" spans="1:17" x14ac:dyDescent="0.25">
      <c r="A3546" s="83" t="s">
        <v>11214</v>
      </c>
      <c r="B3546" s="84" t="s">
        <v>18920</v>
      </c>
      <c r="C3546" s="7">
        <v>4386</v>
      </c>
      <c r="D3546" s="7">
        <v>36</v>
      </c>
      <c r="E3546" s="1">
        <v>14283.3</v>
      </c>
      <c r="F3546" s="1">
        <v>919.64</v>
      </c>
      <c r="G3546" s="1">
        <v>591.78</v>
      </c>
      <c r="H3546" s="1">
        <v>261.57</v>
      </c>
      <c r="I3546" s="6">
        <v>1772.99</v>
      </c>
      <c r="J3546" s="86"/>
      <c r="K3546" s="86"/>
      <c r="L3546" s="85"/>
      <c r="M3546" s="85"/>
      <c r="N3546" s="85"/>
      <c r="O3546" s="85"/>
      <c r="P3546" s="85"/>
      <c r="Q3546" s="32">
        <f t="shared" si="55"/>
        <v>1772.99</v>
      </c>
    </row>
    <row r="3547" spans="1:17" x14ac:dyDescent="0.25">
      <c r="A3547" s="83" t="s">
        <v>11215</v>
      </c>
      <c r="B3547" s="84" t="s">
        <v>18921</v>
      </c>
      <c r="C3547" s="7">
        <v>1045</v>
      </c>
      <c r="D3547" s="7">
        <v>4</v>
      </c>
      <c r="E3547" s="1">
        <v>696.36</v>
      </c>
      <c r="F3547" s="1">
        <v>219.11</v>
      </c>
      <c r="G3547" s="1">
        <v>65.75</v>
      </c>
      <c r="H3547" s="1">
        <v>12.75</v>
      </c>
      <c r="I3547" s="6">
        <v>297.61</v>
      </c>
      <c r="J3547" s="86"/>
      <c r="K3547" s="86"/>
      <c r="L3547" s="85"/>
      <c r="M3547" s="85"/>
      <c r="N3547" s="85"/>
      <c r="O3547" s="85"/>
      <c r="P3547" s="85"/>
      <c r="Q3547" s="32">
        <f t="shared" si="55"/>
        <v>297.61</v>
      </c>
    </row>
    <row r="3548" spans="1:17" x14ac:dyDescent="0.25">
      <c r="A3548" s="83" t="s">
        <v>11216</v>
      </c>
      <c r="B3548" s="84" t="s">
        <v>18922</v>
      </c>
      <c r="C3548" s="7">
        <v>479</v>
      </c>
      <c r="D3548" s="7">
        <v>7</v>
      </c>
      <c r="E3548" s="1">
        <v>909.76</v>
      </c>
      <c r="F3548" s="1">
        <v>100.43</v>
      </c>
      <c r="G3548" s="1">
        <v>115.07</v>
      </c>
      <c r="H3548" s="1">
        <v>16.66</v>
      </c>
      <c r="I3548" s="6">
        <v>232.16</v>
      </c>
      <c r="J3548" s="86"/>
      <c r="K3548" s="86"/>
      <c r="L3548" s="85"/>
      <c r="M3548" s="85"/>
      <c r="N3548" s="85"/>
      <c r="O3548" s="85"/>
      <c r="P3548" s="85"/>
      <c r="Q3548" s="32">
        <f t="shared" si="55"/>
        <v>232.16</v>
      </c>
    </row>
    <row r="3549" spans="1:17" x14ac:dyDescent="0.25">
      <c r="A3549" s="83" t="s">
        <v>11217</v>
      </c>
      <c r="B3549" s="84" t="s">
        <v>18923</v>
      </c>
      <c r="C3549" s="7">
        <v>93</v>
      </c>
      <c r="D3549" s="7">
        <v>0</v>
      </c>
      <c r="E3549" s="1">
        <v>0</v>
      </c>
      <c r="F3549" s="1">
        <v>19.5</v>
      </c>
      <c r="G3549" s="1">
        <v>0</v>
      </c>
      <c r="H3549" s="1">
        <v>0</v>
      </c>
      <c r="I3549" s="6">
        <v>19.5</v>
      </c>
      <c r="J3549" s="86"/>
      <c r="K3549" s="86"/>
      <c r="L3549" s="85"/>
      <c r="M3549" s="85"/>
      <c r="N3549" s="85"/>
      <c r="O3549" s="85"/>
      <c r="P3549" s="85"/>
      <c r="Q3549" s="32">
        <f t="shared" si="55"/>
        <v>19.5</v>
      </c>
    </row>
    <row r="3550" spans="1:17" x14ac:dyDescent="0.25">
      <c r="A3550" s="83" t="s">
        <v>11218</v>
      </c>
      <c r="B3550" s="84" t="s">
        <v>18924</v>
      </c>
      <c r="C3550" s="7">
        <v>1513</v>
      </c>
      <c r="D3550" s="7">
        <v>16</v>
      </c>
      <c r="E3550" s="1">
        <v>19128.5</v>
      </c>
      <c r="F3550" s="1">
        <v>317.24</v>
      </c>
      <c r="G3550" s="1">
        <v>263.02</v>
      </c>
      <c r="H3550" s="1">
        <v>350.3</v>
      </c>
      <c r="I3550" s="6">
        <v>930.56</v>
      </c>
      <c r="J3550" s="86"/>
      <c r="K3550" s="86"/>
      <c r="L3550" s="85"/>
      <c r="M3550" s="85"/>
      <c r="N3550" s="85"/>
      <c r="O3550" s="85"/>
      <c r="P3550" s="85"/>
      <c r="Q3550" s="32">
        <f t="shared" si="55"/>
        <v>930.56</v>
      </c>
    </row>
    <row r="3551" spans="1:17" x14ac:dyDescent="0.25">
      <c r="A3551" s="83" t="s">
        <v>11219</v>
      </c>
      <c r="B3551" s="84" t="s">
        <v>18925</v>
      </c>
      <c r="C3551" s="7">
        <v>245</v>
      </c>
      <c r="D3551" s="7">
        <v>1</v>
      </c>
      <c r="E3551" s="1">
        <v>0</v>
      </c>
      <c r="F3551" s="1">
        <v>51.37</v>
      </c>
      <c r="G3551" s="1">
        <v>16.440000000000001</v>
      </c>
      <c r="H3551" s="1">
        <v>0</v>
      </c>
      <c r="I3551" s="6">
        <v>67.81</v>
      </c>
      <c r="J3551" s="86"/>
      <c r="K3551" s="86"/>
      <c r="L3551" s="85"/>
      <c r="M3551" s="85"/>
      <c r="N3551" s="85"/>
      <c r="O3551" s="85"/>
      <c r="P3551" s="85"/>
      <c r="Q3551" s="32">
        <f t="shared" si="55"/>
        <v>67.81</v>
      </c>
    </row>
    <row r="3552" spans="1:17" x14ac:dyDescent="0.25">
      <c r="A3552" s="83" t="s">
        <v>11220</v>
      </c>
      <c r="B3552" s="84" t="s">
        <v>18926</v>
      </c>
      <c r="C3552" s="7">
        <v>365</v>
      </c>
      <c r="D3552" s="7">
        <v>6</v>
      </c>
      <c r="E3552" s="1">
        <v>1339.22</v>
      </c>
      <c r="F3552" s="1">
        <v>76.53</v>
      </c>
      <c r="G3552" s="1">
        <v>98.63</v>
      </c>
      <c r="H3552" s="1">
        <v>24.53</v>
      </c>
      <c r="I3552" s="6">
        <v>199.69</v>
      </c>
      <c r="J3552" s="86"/>
      <c r="K3552" s="86"/>
      <c r="L3552" s="85"/>
      <c r="M3552" s="85"/>
      <c r="N3552" s="85"/>
      <c r="O3552" s="85"/>
      <c r="P3552" s="85"/>
      <c r="Q3552" s="32">
        <f t="shared" si="55"/>
        <v>199.69</v>
      </c>
    </row>
    <row r="3553" spans="1:17" x14ac:dyDescent="0.25">
      <c r="A3553" s="83" t="s">
        <v>11221</v>
      </c>
      <c r="B3553" s="84" t="s">
        <v>18927</v>
      </c>
      <c r="C3553" s="7">
        <v>931</v>
      </c>
      <c r="D3553" s="7">
        <v>2</v>
      </c>
      <c r="E3553" s="1">
        <v>568.86</v>
      </c>
      <c r="F3553" s="1">
        <v>195.21</v>
      </c>
      <c r="G3553" s="1">
        <v>32.880000000000003</v>
      </c>
      <c r="H3553" s="1">
        <v>10.42</v>
      </c>
      <c r="I3553" s="6">
        <v>238.51</v>
      </c>
      <c r="J3553" s="86"/>
      <c r="K3553" s="86"/>
      <c r="L3553" s="85"/>
      <c r="M3553" s="85"/>
      <c r="N3553" s="85"/>
      <c r="O3553" s="85"/>
      <c r="P3553" s="85"/>
      <c r="Q3553" s="32">
        <f t="shared" si="55"/>
        <v>238.51</v>
      </c>
    </row>
    <row r="3554" spans="1:17" x14ac:dyDescent="0.25">
      <c r="A3554" s="83" t="s">
        <v>11222</v>
      </c>
      <c r="B3554" s="84" t="s">
        <v>18928</v>
      </c>
      <c r="C3554" s="7">
        <v>227</v>
      </c>
      <c r="D3554" s="7">
        <v>3</v>
      </c>
      <c r="E3554" s="1">
        <v>612.66</v>
      </c>
      <c r="F3554" s="1">
        <v>47.6</v>
      </c>
      <c r="G3554" s="1">
        <v>49.31</v>
      </c>
      <c r="H3554" s="1">
        <v>11.22</v>
      </c>
      <c r="I3554" s="6">
        <v>108.13</v>
      </c>
      <c r="J3554" s="86"/>
      <c r="K3554" s="86"/>
      <c r="L3554" s="85"/>
      <c r="M3554" s="85"/>
      <c r="N3554" s="85"/>
      <c r="O3554" s="85"/>
      <c r="P3554" s="85"/>
      <c r="Q3554" s="32">
        <f t="shared" si="55"/>
        <v>108.13</v>
      </c>
    </row>
    <row r="3555" spans="1:17" x14ac:dyDescent="0.25">
      <c r="A3555" s="83" t="s">
        <v>11223</v>
      </c>
      <c r="B3555" s="84" t="s">
        <v>18929</v>
      </c>
      <c r="C3555" s="7">
        <v>126</v>
      </c>
      <c r="D3555" s="7">
        <v>3</v>
      </c>
      <c r="E3555" s="1">
        <v>364.33</v>
      </c>
      <c r="F3555" s="1">
        <v>26.42</v>
      </c>
      <c r="G3555" s="1">
        <v>49.31</v>
      </c>
      <c r="H3555" s="1">
        <v>6.67</v>
      </c>
      <c r="I3555" s="6">
        <v>82.4</v>
      </c>
      <c r="J3555" s="86"/>
      <c r="K3555" s="86"/>
      <c r="L3555" s="85"/>
      <c r="M3555" s="85"/>
      <c r="N3555" s="85"/>
      <c r="O3555" s="85"/>
      <c r="P3555" s="85"/>
      <c r="Q3555" s="32">
        <f t="shared" si="55"/>
        <v>82.4</v>
      </c>
    </row>
    <row r="3556" spans="1:17" x14ac:dyDescent="0.25">
      <c r="A3556" s="83" t="s">
        <v>11224</v>
      </c>
      <c r="B3556" s="84" t="s">
        <v>18930</v>
      </c>
      <c r="C3556" s="7">
        <v>991</v>
      </c>
      <c r="D3556" s="7">
        <v>33</v>
      </c>
      <c r="E3556" s="1">
        <v>29687.759999999998</v>
      </c>
      <c r="F3556" s="1">
        <v>207.79</v>
      </c>
      <c r="G3556" s="1">
        <v>542.46</v>
      </c>
      <c r="H3556" s="1">
        <v>543.66</v>
      </c>
      <c r="I3556" s="6">
        <v>1293.9100000000001</v>
      </c>
      <c r="J3556" s="86"/>
      <c r="K3556" s="86"/>
      <c r="L3556" s="85"/>
      <c r="M3556" s="85"/>
      <c r="N3556" s="85"/>
      <c r="O3556" s="85"/>
      <c r="P3556" s="85"/>
      <c r="Q3556" s="32">
        <f t="shared" si="55"/>
        <v>1293.9100000000001</v>
      </c>
    </row>
    <row r="3557" spans="1:17" x14ac:dyDescent="0.25">
      <c r="A3557" s="83" t="s">
        <v>11225</v>
      </c>
      <c r="B3557" s="84" t="s">
        <v>18931</v>
      </c>
      <c r="C3557" s="7">
        <v>1123</v>
      </c>
      <c r="D3557" s="7">
        <v>3</v>
      </c>
      <c r="E3557" s="1">
        <v>690.86</v>
      </c>
      <c r="F3557" s="1">
        <v>235.46</v>
      </c>
      <c r="G3557" s="1">
        <v>49.31</v>
      </c>
      <c r="H3557" s="1">
        <v>12.65</v>
      </c>
      <c r="I3557" s="6">
        <v>297.42</v>
      </c>
      <c r="J3557" s="86"/>
      <c r="K3557" s="86"/>
      <c r="L3557" s="85"/>
      <c r="M3557" s="85"/>
      <c r="N3557" s="85"/>
      <c r="O3557" s="85"/>
      <c r="P3557" s="85"/>
      <c r="Q3557" s="32">
        <f t="shared" si="55"/>
        <v>297.42</v>
      </c>
    </row>
    <row r="3558" spans="1:17" x14ac:dyDescent="0.25">
      <c r="A3558" s="83" t="s">
        <v>11226</v>
      </c>
      <c r="B3558" s="84" t="s">
        <v>18932</v>
      </c>
      <c r="C3558" s="7">
        <v>161</v>
      </c>
      <c r="D3558" s="7">
        <v>6</v>
      </c>
      <c r="E3558" s="1">
        <v>1120.55</v>
      </c>
      <c r="F3558" s="1">
        <v>33.76</v>
      </c>
      <c r="G3558" s="1">
        <v>98.63</v>
      </c>
      <c r="H3558" s="1">
        <v>20.52</v>
      </c>
      <c r="I3558" s="6">
        <v>152.91</v>
      </c>
      <c r="J3558" s="86"/>
      <c r="K3558" s="86"/>
      <c r="L3558" s="85"/>
      <c r="M3558" s="85"/>
      <c r="N3558" s="85"/>
      <c r="O3558" s="85"/>
      <c r="P3558" s="85"/>
      <c r="Q3558" s="32">
        <f t="shared" si="55"/>
        <v>152.91</v>
      </c>
    </row>
    <row r="3559" spans="1:17" x14ac:dyDescent="0.25">
      <c r="A3559" s="83" t="s">
        <v>11227</v>
      </c>
      <c r="B3559" s="84" t="s">
        <v>18933</v>
      </c>
      <c r="C3559" s="7">
        <v>279</v>
      </c>
      <c r="D3559" s="7">
        <v>0</v>
      </c>
      <c r="E3559" s="1">
        <v>0</v>
      </c>
      <c r="F3559" s="1">
        <v>58.5</v>
      </c>
      <c r="G3559" s="1">
        <v>0</v>
      </c>
      <c r="H3559" s="1">
        <v>0</v>
      </c>
      <c r="I3559" s="6">
        <v>58.5</v>
      </c>
      <c r="J3559" s="86"/>
      <c r="K3559" s="86"/>
      <c r="L3559" s="85"/>
      <c r="M3559" s="85"/>
      <c r="N3559" s="85"/>
      <c r="O3559" s="85"/>
      <c r="P3559" s="85"/>
      <c r="Q3559" s="32">
        <f t="shared" si="55"/>
        <v>58.5</v>
      </c>
    </row>
    <row r="3560" spans="1:17" x14ac:dyDescent="0.25">
      <c r="A3560" s="83" t="s">
        <v>11228</v>
      </c>
      <c r="B3560" s="84" t="s">
        <v>18934</v>
      </c>
      <c r="C3560" s="7">
        <v>640</v>
      </c>
      <c r="D3560" s="7">
        <v>7</v>
      </c>
      <c r="E3560" s="1">
        <v>1432.1</v>
      </c>
      <c r="F3560" s="1">
        <v>134.19</v>
      </c>
      <c r="G3560" s="1">
        <v>115.07</v>
      </c>
      <c r="H3560" s="1">
        <v>26.22</v>
      </c>
      <c r="I3560" s="6">
        <v>275.48</v>
      </c>
      <c r="J3560" s="86"/>
      <c r="K3560" s="86"/>
      <c r="L3560" s="85"/>
      <c r="M3560" s="85"/>
      <c r="N3560" s="85"/>
      <c r="O3560" s="85"/>
      <c r="P3560" s="85"/>
      <c r="Q3560" s="32">
        <f t="shared" si="55"/>
        <v>275.48</v>
      </c>
    </row>
    <row r="3561" spans="1:17" x14ac:dyDescent="0.25">
      <c r="A3561" s="83" t="s">
        <v>11229</v>
      </c>
      <c r="B3561" s="84" t="s">
        <v>18935</v>
      </c>
      <c r="C3561" s="7">
        <v>1061</v>
      </c>
      <c r="D3561" s="7">
        <v>7</v>
      </c>
      <c r="E3561" s="1">
        <v>2288.88</v>
      </c>
      <c r="F3561" s="1">
        <v>222.46</v>
      </c>
      <c r="G3561" s="1">
        <v>115.07</v>
      </c>
      <c r="H3561" s="1">
        <v>41.91</v>
      </c>
      <c r="I3561" s="6">
        <v>379.44</v>
      </c>
      <c r="J3561" s="86"/>
      <c r="K3561" s="86"/>
      <c r="L3561" s="85"/>
      <c r="M3561" s="85"/>
      <c r="N3561" s="85"/>
      <c r="O3561" s="85"/>
      <c r="P3561" s="85"/>
      <c r="Q3561" s="32">
        <f t="shared" si="55"/>
        <v>379.44</v>
      </c>
    </row>
    <row r="3562" spans="1:17" x14ac:dyDescent="0.25">
      <c r="A3562" s="83" t="s">
        <v>11230</v>
      </c>
      <c r="B3562" s="84" t="s">
        <v>18936</v>
      </c>
      <c r="C3562" s="7">
        <v>124028</v>
      </c>
      <c r="D3562" s="7">
        <v>1609</v>
      </c>
      <c r="E3562" s="1">
        <v>1592135.06</v>
      </c>
      <c r="F3562" s="1">
        <v>26005.62</v>
      </c>
      <c r="G3562" s="1">
        <v>26449.3</v>
      </c>
      <c r="H3562" s="1">
        <v>29156.19</v>
      </c>
      <c r="I3562" s="6">
        <v>81611.11</v>
      </c>
      <c r="J3562" s="86"/>
      <c r="K3562" s="86"/>
      <c r="L3562" s="85"/>
      <c r="M3562" s="85"/>
      <c r="N3562" s="85"/>
      <c r="O3562" s="85"/>
      <c r="P3562" s="85"/>
      <c r="Q3562" s="32">
        <f t="shared" si="55"/>
        <v>81611.11</v>
      </c>
    </row>
    <row r="3563" spans="1:17" x14ac:dyDescent="0.25">
      <c r="A3563" s="83" t="s">
        <v>11231</v>
      </c>
      <c r="B3563" s="84" t="s">
        <v>18937</v>
      </c>
      <c r="C3563" s="7">
        <v>367</v>
      </c>
      <c r="D3563" s="7">
        <v>4</v>
      </c>
      <c r="E3563" s="1">
        <v>65616.899999999994</v>
      </c>
      <c r="F3563" s="1">
        <v>76.95</v>
      </c>
      <c r="G3563" s="1">
        <v>65.75</v>
      </c>
      <c r="H3563" s="1">
        <v>1201.6199999999999</v>
      </c>
      <c r="I3563" s="6">
        <v>1344.32</v>
      </c>
      <c r="J3563" s="86"/>
      <c r="K3563" s="86"/>
      <c r="L3563" s="85"/>
      <c r="M3563" s="85"/>
      <c r="N3563" s="85"/>
      <c r="O3563" s="85"/>
      <c r="P3563" s="85"/>
      <c r="Q3563" s="32">
        <f t="shared" si="55"/>
        <v>1344.32</v>
      </c>
    </row>
    <row r="3564" spans="1:17" x14ac:dyDescent="0.25">
      <c r="A3564" s="83" t="s">
        <v>11232</v>
      </c>
      <c r="B3564" s="84" t="s">
        <v>18938</v>
      </c>
      <c r="C3564" s="7">
        <v>590</v>
      </c>
      <c r="D3564" s="7">
        <v>2</v>
      </c>
      <c r="E3564" s="1">
        <v>293.64</v>
      </c>
      <c r="F3564" s="1">
        <v>123.71</v>
      </c>
      <c r="G3564" s="1">
        <v>32.880000000000003</v>
      </c>
      <c r="H3564" s="1">
        <v>5.38</v>
      </c>
      <c r="I3564" s="6">
        <v>161.97</v>
      </c>
      <c r="J3564" s="86"/>
      <c r="K3564" s="86"/>
      <c r="L3564" s="85"/>
      <c r="M3564" s="85"/>
      <c r="N3564" s="85"/>
      <c r="O3564" s="85"/>
      <c r="P3564" s="85"/>
      <c r="Q3564" s="32">
        <f t="shared" si="55"/>
        <v>161.97</v>
      </c>
    </row>
    <row r="3565" spans="1:17" x14ac:dyDescent="0.25">
      <c r="A3565" s="83" t="s">
        <v>11233</v>
      </c>
      <c r="B3565" s="84" t="s">
        <v>18939</v>
      </c>
      <c r="C3565" s="7">
        <v>800</v>
      </c>
      <c r="D3565" s="7">
        <v>1</v>
      </c>
      <c r="E3565" s="1">
        <v>186.61</v>
      </c>
      <c r="F3565" s="1">
        <v>167.74</v>
      </c>
      <c r="G3565" s="1">
        <v>16.440000000000001</v>
      </c>
      <c r="H3565" s="1">
        <v>3.42</v>
      </c>
      <c r="I3565" s="6">
        <v>187.6</v>
      </c>
      <c r="J3565" s="86"/>
      <c r="K3565" s="86"/>
      <c r="L3565" s="85"/>
      <c r="M3565" s="85"/>
      <c r="N3565" s="85"/>
      <c r="O3565" s="85"/>
      <c r="P3565" s="85"/>
      <c r="Q3565" s="32">
        <f t="shared" si="55"/>
        <v>187.6</v>
      </c>
    </row>
    <row r="3566" spans="1:17" x14ac:dyDescent="0.25">
      <c r="A3566" s="83" t="s">
        <v>11234</v>
      </c>
      <c r="B3566" s="84" t="s">
        <v>18940</v>
      </c>
      <c r="C3566" s="7">
        <v>367</v>
      </c>
      <c r="D3566" s="7">
        <v>2</v>
      </c>
      <c r="E3566" s="1">
        <v>435.43</v>
      </c>
      <c r="F3566" s="1">
        <v>76.95</v>
      </c>
      <c r="G3566" s="1">
        <v>32.880000000000003</v>
      </c>
      <c r="H3566" s="1">
        <v>7.98</v>
      </c>
      <c r="I3566" s="6">
        <v>117.81</v>
      </c>
      <c r="J3566" s="86"/>
      <c r="K3566" s="86"/>
      <c r="L3566" s="85"/>
      <c r="M3566" s="85"/>
      <c r="N3566" s="85"/>
      <c r="O3566" s="85"/>
      <c r="P3566" s="85"/>
      <c r="Q3566" s="32">
        <f t="shared" si="55"/>
        <v>117.81</v>
      </c>
    </row>
    <row r="3567" spans="1:17" x14ac:dyDescent="0.25">
      <c r="A3567" s="83" t="s">
        <v>11235</v>
      </c>
      <c r="B3567" s="84" t="s">
        <v>18941</v>
      </c>
      <c r="C3567" s="7">
        <v>1743</v>
      </c>
      <c r="D3567" s="7">
        <v>47</v>
      </c>
      <c r="E3567" s="1">
        <v>20990.44</v>
      </c>
      <c r="F3567" s="1">
        <v>365.46</v>
      </c>
      <c r="G3567" s="1">
        <v>772.6</v>
      </c>
      <c r="H3567" s="1">
        <v>384.39</v>
      </c>
      <c r="I3567" s="6">
        <v>1522.45</v>
      </c>
      <c r="J3567" s="86"/>
      <c r="K3567" s="86"/>
      <c r="L3567" s="85"/>
      <c r="M3567" s="85"/>
      <c r="N3567" s="85"/>
      <c r="O3567" s="85"/>
      <c r="P3567" s="85"/>
      <c r="Q3567" s="32">
        <f t="shared" si="55"/>
        <v>1522.45</v>
      </c>
    </row>
    <row r="3568" spans="1:17" x14ac:dyDescent="0.25">
      <c r="A3568" s="83" t="s">
        <v>11236</v>
      </c>
      <c r="B3568" s="84" t="s">
        <v>18942</v>
      </c>
      <c r="C3568" s="7">
        <v>337</v>
      </c>
      <c r="D3568" s="7">
        <v>1</v>
      </c>
      <c r="E3568" s="1">
        <v>196.18</v>
      </c>
      <c r="F3568" s="1">
        <v>70.66</v>
      </c>
      <c r="G3568" s="1">
        <v>16.440000000000001</v>
      </c>
      <c r="H3568" s="1">
        <v>3.59</v>
      </c>
      <c r="I3568" s="6">
        <v>90.69</v>
      </c>
      <c r="J3568" s="86"/>
      <c r="K3568" s="86"/>
      <c r="L3568" s="85"/>
      <c r="M3568" s="85"/>
      <c r="N3568" s="85"/>
      <c r="O3568" s="85"/>
      <c r="P3568" s="85"/>
      <c r="Q3568" s="32">
        <f t="shared" si="55"/>
        <v>90.69</v>
      </c>
    </row>
    <row r="3569" spans="1:17" x14ac:dyDescent="0.25">
      <c r="A3569" s="83" t="s">
        <v>11237</v>
      </c>
      <c r="B3569" s="84" t="s">
        <v>18943</v>
      </c>
      <c r="C3569" s="7">
        <v>112</v>
      </c>
      <c r="D3569" s="7">
        <v>0</v>
      </c>
      <c r="E3569" s="1">
        <v>0</v>
      </c>
      <c r="F3569" s="1">
        <v>23.48</v>
      </c>
      <c r="G3569" s="1">
        <v>0</v>
      </c>
      <c r="H3569" s="1">
        <v>0</v>
      </c>
      <c r="I3569" s="6">
        <v>23.48</v>
      </c>
      <c r="J3569" s="86"/>
      <c r="K3569" s="86"/>
      <c r="L3569" s="85"/>
      <c r="M3569" s="85"/>
      <c r="N3569" s="85"/>
      <c r="O3569" s="85"/>
      <c r="P3569" s="85"/>
      <c r="Q3569" s="32">
        <f t="shared" si="55"/>
        <v>23.48</v>
      </c>
    </row>
    <row r="3570" spans="1:17" x14ac:dyDescent="0.25">
      <c r="A3570" s="83" t="s">
        <v>11238</v>
      </c>
      <c r="B3570" s="84" t="s">
        <v>18944</v>
      </c>
      <c r="C3570" s="7">
        <v>223</v>
      </c>
      <c r="D3570" s="7">
        <v>4</v>
      </c>
      <c r="E3570" s="1">
        <v>1217.5899999999999</v>
      </c>
      <c r="F3570" s="1">
        <v>46.76</v>
      </c>
      <c r="G3570" s="1">
        <v>65.75</v>
      </c>
      <c r="H3570" s="1">
        <v>22.3</v>
      </c>
      <c r="I3570" s="6">
        <v>134.81</v>
      </c>
      <c r="J3570" s="86"/>
      <c r="K3570" s="86"/>
      <c r="L3570" s="85"/>
      <c r="M3570" s="85"/>
      <c r="N3570" s="85"/>
      <c r="O3570" s="85"/>
      <c r="P3570" s="85"/>
      <c r="Q3570" s="32">
        <f t="shared" si="55"/>
        <v>134.81</v>
      </c>
    </row>
    <row r="3571" spans="1:17" x14ac:dyDescent="0.25">
      <c r="A3571" s="83" t="s">
        <v>11239</v>
      </c>
      <c r="B3571" s="84" t="s">
        <v>18945</v>
      </c>
      <c r="C3571" s="7">
        <v>1270</v>
      </c>
      <c r="D3571" s="7">
        <v>11</v>
      </c>
      <c r="E3571" s="1">
        <v>2540.54</v>
      </c>
      <c r="F3571" s="1">
        <v>266.29000000000002</v>
      </c>
      <c r="G3571" s="1">
        <v>180.82</v>
      </c>
      <c r="H3571" s="1">
        <v>46.52</v>
      </c>
      <c r="I3571" s="6">
        <v>493.63</v>
      </c>
      <c r="J3571" s="86"/>
      <c r="K3571" s="86"/>
      <c r="L3571" s="85"/>
      <c r="M3571" s="85"/>
      <c r="N3571" s="85"/>
      <c r="O3571" s="85"/>
      <c r="P3571" s="85"/>
      <c r="Q3571" s="32">
        <f t="shared" si="55"/>
        <v>493.63</v>
      </c>
    </row>
    <row r="3572" spans="1:17" x14ac:dyDescent="0.25">
      <c r="A3572" s="83" t="s">
        <v>11240</v>
      </c>
      <c r="B3572" s="84" t="s">
        <v>18946</v>
      </c>
      <c r="C3572" s="7">
        <v>161</v>
      </c>
      <c r="D3572" s="7">
        <v>0</v>
      </c>
      <c r="E3572" s="1">
        <v>0</v>
      </c>
      <c r="F3572" s="1">
        <v>33.76</v>
      </c>
      <c r="G3572" s="1">
        <v>0</v>
      </c>
      <c r="H3572" s="1">
        <v>0</v>
      </c>
      <c r="I3572" s="6">
        <v>33.76</v>
      </c>
      <c r="J3572" s="86"/>
      <c r="K3572" s="86"/>
      <c r="L3572" s="85"/>
      <c r="M3572" s="85"/>
      <c r="N3572" s="85"/>
      <c r="O3572" s="85"/>
      <c r="P3572" s="85"/>
      <c r="Q3572" s="32">
        <f t="shared" si="55"/>
        <v>33.76</v>
      </c>
    </row>
    <row r="3573" spans="1:17" x14ac:dyDescent="0.25">
      <c r="A3573" s="83" t="s">
        <v>11241</v>
      </c>
      <c r="B3573" s="84" t="s">
        <v>18947</v>
      </c>
      <c r="C3573" s="7">
        <v>862</v>
      </c>
      <c r="D3573" s="7">
        <v>11</v>
      </c>
      <c r="E3573" s="1">
        <v>11023.85</v>
      </c>
      <c r="F3573" s="1">
        <v>180.74</v>
      </c>
      <c r="G3573" s="1">
        <v>180.82</v>
      </c>
      <c r="H3573" s="1">
        <v>201.87</v>
      </c>
      <c r="I3573" s="6">
        <v>563.42999999999995</v>
      </c>
      <c r="J3573" s="86"/>
      <c r="K3573" s="86"/>
      <c r="L3573" s="85"/>
      <c r="M3573" s="85"/>
      <c r="N3573" s="85"/>
      <c r="O3573" s="85"/>
      <c r="P3573" s="85"/>
      <c r="Q3573" s="32">
        <f t="shared" si="55"/>
        <v>563.42999999999995</v>
      </c>
    </row>
    <row r="3574" spans="1:17" x14ac:dyDescent="0.25">
      <c r="A3574" s="83" t="s">
        <v>11242</v>
      </c>
      <c r="B3574" s="84" t="s">
        <v>18948</v>
      </c>
      <c r="C3574" s="7">
        <v>371</v>
      </c>
      <c r="D3574" s="7">
        <v>1</v>
      </c>
      <c r="E3574" s="1">
        <v>62.9</v>
      </c>
      <c r="F3574" s="1">
        <v>77.790000000000006</v>
      </c>
      <c r="G3574" s="1">
        <v>16.440000000000001</v>
      </c>
      <c r="H3574" s="1">
        <v>1.1499999999999999</v>
      </c>
      <c r="I3574" s="6">
        <v>95.38</v>
      </c>
      <c r="J3574" s="86"/>
      <c r="K3574" s="86"/>
      <c r="L3574" s="85"/>
      <c r="M3574" s="85"/>
      <c r="N3574" s="85"/>
      <c r="O3574" s="85"/>
      <c r="P3574" s="85"/>
      <c r="Q3574" s="32">
        <f t="shared" si="55"/>
        <v>95.38</v>
      </c>
    </row>
    <row r="3575" spans="1:17" x14ac:dyDescent="0.25">
      <c r="A3575" s="83" t="s">
        <v>11243</v>
      </c>
      <c r="B3575" s="84" t="s">
        <v>18949</v>
      </c>
      <c r="C3575" s="7">
        <v>640</v>
      </c>
      <c r="D3575" s="7">
        <v>3</v>
      </c>
      <c r="E3575" s="1">
        <v>548.1</v>
      </c>
      <c r="F3575" s="1">
        <v>134.19</v>
      </c>
      <c r="G3575" s="1">
        <v>49.31</v>
      </c>
      <c r="H3575" s="1">
        <v>10.039999999999999</v>
      </c>
      <c r="I3575" s="6">
        <v>193.54</v>
      </c>
      <c r="J3575" s="86"/>
      <c r="K3575" s="86"/>
      <c r="L3575" s="85"/>
      <c r="M3575" s="85"/>
      <c r="N3575" s="85"/>
      <c r="O3575" s="85"/>
      <c r="P3575" s="85"/>
      <c r="Q3575" s="32">
        <f t="shared" si="55"/>
        <v>193.54</v>
      </c>
    </row>
    <row r="3576" spans="1:17" x14ac:dyDescent="0.25">
      <c r="A3576" s="83" t="s">
        <v>11244</v>
      </c>
      <c r="B3576" s="84" t="s">
        <v>18950</v>
      </c>
      <c r="C3576" s="7">
        <v>270</v>
      </c>
      <c r="D3576" s="7">
        <v>1</v>
      </c>
      <c r="E3576" s="1">
        <v>610.03</v>
      </c>
      <c r="F3576" s="1">
        <v>56.62</v>
      </c>
      <c r="G3576" s="1">
        <v>16.440000000000001</v>
      </c>
      <c r="H3576" s="1">
        <v>11.17</v>
      </c>
      <c r="I3576" s="6">
        <v>84.23</v>
      </c>
      <c r="J3576" s="86"/>
      <c r="K3576" s="86"/>
      <c r="L3576" s="85"/>
      <c r="M3576" s="85"/>
      <c r="N3576" s="85"/>
      <c r="O3576" s="85"/>
      <c r="P3576" s="85"/>
      <c r="Q3576" s="32">
        <f t="shared" si="55"/>
        <v>84.23</v>
      </c>
    </row>
    <row r="3577" spans="1:17" x14ac:dyDescent="0.25">
      <c r="A3577" s="83" t="s">
        <v>11245</v>
      </c>
      <c r="B3577" s="84" t="s">
        <v>18951</v>
      </c>
      <c r="C3577" s="7">
        <v>267</v>
      </c>
      <c r="D3577" s="7">
        <v>4</v>
      </c>
      <c r="E3577" s="1">
        <v>831.84</v>
      </c>
      <c r="F3577" s="1">
        <v>55.98</v>
      </c>
      <c r="G3577" s="1">
        <v>65.75</v>
      </c>
      <c r="H3577" s="1">
        <v>15.23</v>
      </c>
      <c r="I3577" s="6">
        <v>136.96</v>
      </c>
      <c r="J3577" s="86"/>
      <c r="K3577" s="86"/>
      <c r="L3577" s="85"/>
      <c r="M3577" s="85"/>
      <c r="N3577" s="85"/>
      <c r="O3577" s="85"/>
      <c r="P3577" s="85"/>
      <c r="Q3577" s="32">
        <f t="shared" si="55"/>
        <v>136.96</v>
      </c>
    </row>
    <row r="3578" spans="1:17" x14ac:dyDescent="0.25">
      <c r="A3578" s="83" t="s">
        <v>11246</v>
      </c>
      <c r="B3578" s="84" t="s">
        <v>18952</v>
      </c>
      <c r="C3578" s="7">
        <v>1832</v>
      </c>
      <c r="D3578" s="7">
        <v>136</v>
      </c>
      <c r="E3578" s="1">
        <v>59488.94</v>
      </c>
      <c r="F3578" s="1">
        <v>384.13</v>
      </c>
      <c r="G3578" s="1">
        <v>2235.62</v>
      </c>
      <c r="H3578" s="1">
        <v>1089.4000000000001</v>
      </c>
      <c r="I3578" s="6">
        <v>3709.15</v>
      </c>
      <c r="J3578" s="86"/>
      <c r="K3578" s="86"/>
      <c r="L3578" s="85"/>
      <c r="M3578" s="85"/>
      <c r="N3578" s="85"/>
      <c r="O3578" s="85"/>
      <c r="P3578" s="85"/>
      <c r="Q3578" s="32">
        <f t="shared" si="55"/>
        <v>3709.15</v>
      </c>
    </row>
    <row r="3579" spans="1:17" x14ac:dyDescent="0.25">
      <c r="A3579" s="83" t="s">
        <v>11247</v>
      </c>
      <c r="B3579" s="84" t="s">
        <v>18953</v>
      </c>
      <c r="C3579" s="7">
        <v>224</v>
      </c>
      <c r="D3579" s="7">
        <v>2</v>
      </c>
      <c r="E3579" s="1">
        <v>3533.95</v>
      </c>
      <c r="F3579" s="1">
        <v>46.97</v>
      </c>
      <c r="G3579" s="1">
        <v>32.880000000000003</v>
      </c>
      <c r="H3579" s="1">
        <v>64.709999999999994</v>
      </c>
      <c r="I3579" s="6">
        <v>144.56</v>
      </c>
      <c r="J3579" s="86"/>
      <c r="K3579" s="86"/>
      <c r="L3579" s="85"/>
      <c r="M3579" s="85"/>
      <c r="N3579" s="85"/>
      <c r="O3579" s="85"/>
      <c r="P3579" s="85"/>
      <c r="Q3579" s="32">
        <f t="shared" si="55"/>
        <v>144.56</v>
      </c>
    </row>
    <row r="3580" spans="1:17" x14ac:dyDescent="0.25">
      <c r="A3580" s="83" t="s">
        <v>11248</v>
      </c>
      <c r="B3580" s="84" t="s">
        <v>18954</v>
      </c>
      <c r="C3580" s="7">
        <v>248</v>
      </c>
      <c r="D3580" s="7">
        <v>2</v>
      </c>
      <c r="E3580" s="1">
        <v>261.95999999999998</v>
      </c>
      <c r="F3580" s="1">
        <v>52</v>
      </c>
      <c r="G3580" s="1">
        <v>32.880000000000003</v>
      </c>
      <c r="H3580" s="1">
        <v>4.8</v>
      </c>
      <c r="I3580" s="6">
        <v>89.68</v>
      </c>
      <c r="J3580" s="86"/>
      <c r="K3580" s="86"/>
      <c r="L3580" s="85"/>
      <c r="M3580" s="85"/>
      <c r="N3580" s="85"/>
      <c r="O3580" s="85"/>
      <c r="P3580" s="85"/>
      <c r="Q3580" s="32">
        <f t="shared" si="55"/>
        <v>89.68</v>
      </c>
    </row>
    <row r="3581" spans="1:17" x14ac:dyDescent="0.25">
      <c r="A3581" s="83" t="s">
        <v>11249</v>
      </c>
      <c r="B3581" s="84" t="s">
        <v>18955</v>
      </c>
      <c r="C3581" s="7">
        <v>383</v>
      </c>
      <c r="D3581" s="7">
        <v>4</v>
      </c>
      <c r="E3581" s="1">
        <v>1171.8800000000001</v>
      </c>
      <c r="F3581" s="1">
        <v>80.3</v>
      </c>
      <c r="G3581" s="1">
        <v>65.75</v>
      </c>
      <c r="H3581" s="1">
        <v>21.46</v>
      </c>
      <c r="I3581" s="6">
        <v>167.51</v>
      </c>
      <c r="J3581" s="86"/>
      <c r="K3581" s="86"/>
      <c r="L3581" s="85"/>
      <c r="M3581" s="85"/>
      <c r="N3581" s="85"/>
      <c r="O3581" s="85"/>
      <c r="P3581" s="85"/>
      <c r="Q3581" s="32">
        <f t="shared" si="55"/>
        <v>167.51</v>
      </c>
    </row>
    <row r="3582" spans="1:17" x14ac:dyDescent="0.25">
      <c r="A3582" s="83" t="s">
        <v>11250</v>
      </c>
      <c r="B3582" s="84" t="s">
        <v>18956</v>
      </c>
      <c r="C3582" s="7">
        <v>907</v>
      </c>
      <c r="D3582" s="7">
        <v>7</v>
      </c>
      <c r="E3582" s="1">
        <v>57837.09</v>
      </c>
      <c r="F3582" s="1">
        <v>190.18</v>
      </c>
      <c r="G3582" s="1">
        <v>115.07</v>
      </c>
      <c r="H3582" s="1">
        <v>1059.1500000000001</v>
      </c>
      <c r="I3582" s="6">
        <v>1364.4</v>
      </c>
      <c r="J3582" s="86"/>
      <c r="K3582" s="86"/>
      <c r="L3582" s="85"/>
      <c r="M3582" s="85"/>
      <c r="N3582" s="85"/>
      <c r="O3582" s="85"/>
      <c r="P3582" s="85"/>
      <c r="Q3582" s="32">
        <f t="shared" si="55"/>
        <v>1364.4</v>
      </c>
    </row>
    <row r="3583" spans="1:17" x14ac:dyDescent="0.25">
      <c r="A3583" s="83" t="s">
        <v>11251</v>
      </c>
      <c r="B3583" s="84" t="s">
        <v>18957</v>
      </c>
      <c r="C3583" s="7">
        <v>1255</v>
      </c>
      <c r="D3583" s="7">
        <v>11</v>
      </c>
      <c r="E3583" s="1">
        <v>2121.09</v>
      </c>
      <c r="F3583" s="1">
        <v>263.14</v>
      </c>
      <c r="G3583" s="1">
        <v>180.82</v>
      </c>
      <c r="H3583" s="1">
        <v>38.840000000000003</v>
      </c>
      <c r="I3583" s="6">
        <v>482.8</v>
      </c>
      <c r="J3583" s="86"/>
      <c r="K3583" s="86"/>
      <c r="L3583" s="85"/>
      <c r="M3583" s="85"/>
      <c r="N3583" s="85"/>
      <c r="O3583" s="85"/>
      <c r="P3583" s="85"/>
      <c r="Q3583" s="32">
        <f t="shared" si="55"/>
        <v>482.8</v>
      </c>
    </row>
    <row r="3584" spans="1:17" x14ac:dyDescent="0.25">
      <c r="A3584" s="83" t="s">
        <v>11252</v>
      </c>
      <c r="B3584" s="84" t="s">
        <v>18958</v>
      </c>
      <c r="C3584" s="7">
        <v>279</v>
      </c>
      <c r="D3584" s="7">
        <v>0</v>
      </c>
      <c r="E3584" s="1">
        <v>0</v>
      </c>
      <c r="F3584" s="1">
        <v>58.5</v>
      </c>
      <c r="G3584" s="1">
        <v>0</v>
      </c>
      <c r="H3584" s="1">
        <v>0</v>
      </c>
      <c r="I3584" s="6">
        <v>58.5</v>
      </c>
      <c r="J3584" s="86"/>
      <c r="K3584" s="86"/>
      <c r="L3584" s="85"/>
      <c r="M3584" s="85"/>
      <c r="N3584" s="85"/>
      <c r="O3584" s="85"/>
      <c r="P3584" s="85"/>
      <c r="Q3584" s="32">
        <f t="shared" si="55"/>
        <v>58.5</v>
      </c>
    </row>
    <row r="3585" spans="1:17" x14ac:dyDescent="0.25">
      <c r="A3585" s="83" t="s">
        <v>11253</v>
      </c>
      <c r="B3585" s="84" t="s">
        <v>18959</v>
      </c>
      <c r="C3585" s="7">
        <v>379</v>
      </c>
      <c r="D3585" s="7">
        <v>8</v>
      </c>
      <c r="E3585" s="1">
        <v>1456.73</v>
      </c>
      <c r="F3585" s="1">
        <v>79.459999999999994</v>
      </c>
      <c r="G3585" s="1">
        <v>131.5</v>
      </c>
      <c r="H3585" s="1">
        <v>26.68</v>
      </c>
      <c r="I3585" s="6">
        <v>237.64</v>
      </c>
      <c r="J3585" s="86"/>
      <c r="K3585" s="86"/>
      <c r="L3585" s="85"/>
      <c r="M3585" s="85"/>
      <c r="N3585" s="85"/>
      <c r="O3585" s="85"/>
      <c r="P3585" s="85"/>
      <c r="Q3585" s="32">
        <f t="shared" si="55"/>
        <v>237.64</v>
      </c>
    </row>
    <row r="3586" spans="1:17" x14ac:dyDescent="0.25">
      <c r="A3586" s="83" t="s">
        <v>11254</v>
      </c>
      <c r="B3586" s="84" t="s">
        <v>18960</v>
      </c>
      <c r="C3586" s="7">
        <v>3120</v>
      </c>
      <c r="D3586" s="7">
        <v>41</v>
      </c>
      <c r="E3586" s="1">
        <v>16612.36</v>
      </c>
      <c r="F3586" s="1">
        <v>654.17999999999995</v>
      </c>
      <c r="G3586" s="1">
        <v>673.98</v>
      </c>
      <c r="H3586" s="1">
        <v>304.22000000000003</v>
      </c>
      <c r="I3586" s="6">
        <v>1632.38</v>
      </c>
      <c r="J3586" s="86"/>
      <c r="K3586" s="86"/>
      <c r="L3586" s="85"/>
      <c r="M3586" s="85"/>
      <c r="N3586" s="85"/>
      <c r="O3586" s="85"/>
      <c r="P3586" s="85"/>
      <c r="Q3586" s="32">
        <f t="shared" si="55"/>
        <v>1632.38</v>
      </c>
    </row>
    <row r="3587" spans="1:17" x14ac:dyDescent="0.25">
      <c r="A3587" s="83" t="s">
        <v>11255</v>
      </c>
      <c r="B3587" s="84" t="s">
        <v>18961</v>
      </c>
      <c r="C3587" s="7">
        <v>64509</v>
      </c>
      <c r="D3587" s="7">
        <v>767</v>
      </c>
      <c r="E3587" s="1">
        <v>429993.86</v>
      </c>
      <c r="F3587" s="1">
        <v>13525.95</v>
      </c>
      <c r="G3587" s="1">
        <v>12608.22</v>
      </c>
      <c r="H3587" s="1">
        <v>7874.32</v>
      </c>
      <c r="I3587" s="6">
        <v>34008.49</v>
      </c>
      <c r="J3587" s="86"/>
      <c r="K3587" s="86"/>
      <c r="L3587" s="85"/>
      <c r="M3587" s="85"/>
      <c r="N3587" s="85"/>
      <c r="O3587" s="85"/>
      <c r="P3587" s="85"/>
      <c r="Q3587" s="32">
        <f t="shared" si="55"/>
        <v>34008.49</v>
      </c>
    </row>
    <row r="3588" spans="1:17" x14ac:dyDescent="0.25">
      <c r="A3588" s="83" t="s">
        <v>11256</v>
      </c>
      <c r="B3588" s="84" t="s">
        <v>18962</v>
      </c>
      <c r="C3588" s="7">
        <v>415</v>
      </c>
      <c r="D3588" s="7">
        <v>4</v>
      </c>
      <c r="E3588" s="1">
        <v>7965.39</v>
      </c>
      <c r="F3588" s="1">
        <v>87.02</v>
      </c>
      <c r="G3588" s="1">
        <v>65.75</v>
      </c>
      <c r="H3588" s="1">
        <v>145.86000000000001</v>
      </c>
      <c r="I3588" s="6">
        <v>298.63</v>
      </c>
      <c r="J3588" s="86"/>
      <c r="K3588" s="86"/>
      <c r="L3588" s="85"/>
      <c r="M3588" s="85"/>
      <c r="N3588" s="85"/>
      <c r="O3588" s="85"/>
      <c r="P3588" s="85"/>
      <c r="Q3588" s="32">
        <f t="shared" si="55"/>
        <v>298.63</v>
      </c>
    </row>
    <row r="3589" spans="1:17" x14ac:dyDescent="0.25">
      <c r="A3589" s="83" t="s">
        <v>11257</v>
      </c>
      <c r="B3589" s="84" t="s">
        <v>18963</v>
      </c>
      <c r="C3589" s="7">
        <v>423</v>
      </c>
      <c r="D3589" s="7">
        <v>2</v>
      </c>
      <c r="E3589" s="1">
        <v>788.14</v>
      </c>
      <c r="F3589" s="1">
        <v>88.7</v>
      </c>
      <c r="G3589" s="1">
        <v>32.880000000000003</v>
      </c>
      <c r="H3589" s="1">
        <v>14.43</v>
      </c>
      <c r="I3589" s="6">
        <v>136.01</v>
      </c>
      <c r="J3589" s="86"/>
      <c r="K3589" s="86"/>
      <c r="L3589" s="85"/>
      <c r="M3589" s="85"/>
      <c r="N3589" s="85"/>
      <c r="O3589" s="85"/>
      <c r="P3589" s="85"/>
      <c r="Q3589" s="32">
        <f t="shared" si="55"/>
        <v>136.01</v>
      </c>
    </row>
    <row r="3590" spans="1:17" x14ac:dyDescent="0.25">
      <c r="A3590" s="83" t="s">
        <v>11258</v>
      </c>
      <c r="B3590" s="84" t="s">
        <v>18964</v>
      </c>
      <c r="C3590" s="7">
        <v>104</v>
      </c>
      <c r="D3590" s="7">
        <v>0</v>
      </c>
      <c r="E3590" s="1">
        <v>0</v>
      </c>
      <c r="F3590" s="1">
        <v>21.81</v>
      </c>
      <c r="G3590" s="1">
        <v>0</v>
      </c>
      <c r="H3590" s="1">
        <v>0</v>
      </c>
      <c r="I3590" s="6">
        <v>21.81</v>
      </c>
      <c r="J3590" s="86"/>
      <c r="K3590" s="86"/>
      <c r="L3590" s="85"/>
      <c r="M3590" s="85"/>
      <c r="N3590" s="85"/>
      <c r="O3590" s="85"/>
      <c r="P3590" s="85"/>
      <c r="Q3590" s="32">
        <f t="shared" si="55"/>
        <v>21.81</v>
      </c>
    </row>
    <row r="3591" spans="1:17" x14ac:dyDescent="0.25">
      <c r="A3591" s="83" t="s">
        <v>11259</v>
      </c>
      <c r="B3591" s="84" t="s">
        <v>18965</v>
      </c>
      <c r="C3591" s="7">
        <v>773</v>
      </c>
      <c r="D3591" s="7">
        <v>2</v>
      </c>
      <c r="E3591" s="1">
        <v>701.96</v>
      </c>
      <c r="F3591" s="1">
        <v>162.08000000000001</v>
      </c>
      <c r="G3591" s="1">
        <v>32.880000000000003</v>
      </c>
      <c r="H3591" s="1">
        <v>12.86</v>
      </c>
      <c r="I3591" s="6">
        <v>207.82</v>
      </c>
      <c r="J3591" s="86"/>
      <c r="K3591" s="86"/>
      <c r="L3591" s="85"/>
      <c r="M3591" s="85"/>
      <c r="N3591" s="85"/>
      <c r="O3591" s="85"/>
      <c r="P3591" s="85"/>
      <c r="Q3591" s="32">
        <f t="shared" si="55"/>
        <v>207.82</v>
      </c>
    </row>
    <row r="3592" spans="1:17" x14ac:dyDescent="0.25">
      <c r="A3592" s="83" t="s">
        <v>11260</v>
      </c>
      <c r="B3592" s="84" t="s">
        <v>18966</v>
      </c>
      <c r="C3592" s="7">
        <v>332</v>
      </c>
      <c r="D3592" s="7">
        <v>0</v>
      </c>
      <c r="E3592" s="1">
        <v>0</v>
      </c>
      <c r="F3592" s="1">
        <v>69.62</v>
      </c>
      <c r="G3592" s="1">
        <v>0</v>
      </c>
      <c r="H3592" s="1">
        <v>0</v>
      </c>
      <c r="I3592" s="6">
        <v>69.62</v>
      </c>
      <c r="J3592" s="86"/>
      <c r="K3592" s="86"/>
      <c r="L3592" s="85"/>
      <c r="M3592" s="85"/>
      <c r="N3592" s="85"/>
      <c r="O3592" s="85"/>
      <c r="P3592" s="85"/>
      <c r="Q3592" s="32">
        <f t="shared" si="55"/>
        <v>69.62</v>
      </c>
    </row>
    <row r="3593" spans="1:17" x14ac:dyDescent="0.25">
      <c r="A3593" s="83" t="s">
        <v>11261</v>
      </c>
      <c r="B3593" s="84" t="s">
        <v>18967</v>
      </c>
      <c r="C3593" s="7">
        <v>652</v>
      </c>
      <c r="D3593" s="7">
        <v>12</v>
      </c>
      <c r="E3593" s="1">
        <v>2531.9</v>
      </c>
      <c r="F3593" s="1">
        <v>136.71</v>
      </c>
      <c r="G3593" s="1">
        <v>197.26</v>
      </c>
      <c r="H3593" s="1">
        <v>46.37</v>
      </c>
      <c r="I3593" s="6">
        <v>380.34</v>
      </c>
      <c r="J3593" s="86"/>
      <c r="K3593" s="86"/>
      <c r="L3593" s="85"/>
      <c r="M3593" s="85"/>
      <c r="N3593" s="85"/>
      <c r="O3593" s="85"/>
      <c r="P3593" s="85"/>
      <c r="Q3593" s="32">
        <f t="shared" si="55"/>
        <v>380.34</v>
      </c>
    </row>
    <row r="3594" spans="1:17" x14ac:dyDescent="0.25">
      <c r="A3594" s="83" t="s">
        <v>11262</v>
      </c>
      <c r="B3594" s="84" t="s">
        <v>18968</v>
      </c>
      <c r="C3594" s="7">
        <v>1458</v>
      </c>
      <c r="D3594" s="7">
        <v>32</v>
      </c>
      <c r="E3594" s="1">
        <v>28765.3</v>
      </c>
      <c r="F3594" s="1">
        <v>305.7</v>
      </c>
      <c r="G3594" s="1">
        <v>526.02</v>
      </c>
      <c r="H3594" s="1">
        <v>526.77</v>
      </c>
      <c r="I3594" s="6">
        <v>1358.49</v>
      </c>
      <c r="J3594" s="86"/>
      <c r="K3594" s="86"/>
      <c r="L3594" s="85"/>
      <c r="M3594" s="85"/>
      <c r="N3594" s="85"/>
      <c r="O3594" s="85"/>
      <c r="P3594" s="85"/>
      <c r="Q3594" s="32">
        <f t="shared" si="55"/>
        <v>1358.49</v>
      </c>
    </row>
    <row r="3595" spans="1:17" x14ac:dyDescent="0.25">
      <c r="A3595" s="83" t="s">
        <v>11263</v>
      </c>
      <c r="B3595" s="84" t="s">
        <v>18969</v>
      </c>
      <c r="C3595" s="7">
        <v>721</v>
      </c>
      <c r="D3595" s="7">
        <v>5</v>
      </c>
      <c r="E3595" s="1">
        <v>822.06</v>
      </c>
      <c r="F3595" s="1">
        <v>151.18</v>
      </c>
      <c r="G3595" s="1">
        <v>82.19</v>
      </c>
      <c r="H3595" s="1">
        <v>15.06</v>
      </c>
      <c r="I3595" s="6">
        <v>248.43</v>
      </c>
      <c r="J3595" s="86"/>
      <c r="K3595" s="86"/>
      <c r="L3595" s="85"/>
      <c r="M3595" s="85"/>
      <c r="N3595" s="85"/>
      <c r="O3595" s="85"/>
      <c r="P3595" s="85"/>
      <c r="Q3595" s="32">
        <f t="shared" si="55"/>
        <v>248.43</v>
      </c>
    </row>
    <row r="3596" spans="1:17" x14ac:dyDescent="0.25">
      <c r="A3596" s="83" t="s">
        <v>11264</v>
      </c>
      <c r="B3596" s="84" t="s">
        <v>18970</v>
      </c>
      <c r="C3596" s="7">
        <v>353</v>
      </c>
      <c r="D3596" s="7">
        <v>0</v>
      </c>
      <c r="E3596" s="1">
        <v>0</v>
      </c>
      <c r="F3596" s="1">
        <v>74.02</v>
      </c>
      <c r="G3596" s="1">
        <v>0</v>
      </c>
      <c r="H3596" s="1">
        <v>0</v>
      </c>
      <c r="I3596" s="6">
        <v>74.02</v>
      </c>
      <c r="J3596" s="86"/>
      <c r="K3596" s="86"/>
      <c r="L3596" s="85"/>
      <c r="M3596" s="85"/>
      <c r="N3596" s="85"/>
      <c r="O3596" s="85"/>
      <c r="P3596" s="85"/>
      <c r="Q3596" s="32">
        <f t="shared" si="55"/>
        <v>74.02</v>
      </c>
    </row>
    <row r="3597" spans="1:17" x14ac:dyDescent="0.25">
      <c r="A3597" s="83" t="s">
        <v>11265</v>
      </c>
      <c r="B3597" s="84" t="s">
        <v>18971</v>
      </c>
      <c r="C3597" s="7">
        <v>375</v>
      </c>
      <c r="D3597" s="7">
        <v>5</v>
      </c>
      <c r="E3597" s="1">
        <v>1160.92</v>
      </c>
      <c r="F3597" s="1">
        <v>78.63</v>
      </c>
      <c r="G3597" s="1">
        <v>82.19</v>
      </c>
      <c r="H3597" s="1">
        <v>21.26</v>
      </c>
      <c r="I3597" s="6">
        <v>182.08</v>
      </c>
      <c r="J3597" s="86"/>
      <c r="K3597" s="86"/>
      <c r="L3597" s="85"/>
      <c r="M3597" s="85"/>
      <c r="N3597" s="85"/>
      <c r="O3597" s="85"/>
      <c r="P3597" s="85"/>
      <c r="Q3597" s="32">
        <f t="shared" si="55"/>
        <v>182.08</v>
      </c>
    </row>
    <row r="3598" spans="1:17" x14ac:dyDescent="0.25">
      <c r="A3598" s="83" t="s">
        <v>11266</v>
      </c>
      <c r="B3598" s="84" t="s">
        <v>18972</v>
      </c>
      <c r="C3598" s="7">
        <v>277</v>
      </c>
      <c r="D3598" s="7">
        <v>0</v>
      </c>
      <c r="E3598" s="1">
        <v>0</v>
      </c>
      <c r="F3598" s="1">
        <v>58.08</v>
      </c>
      <c r="G3598" s="1">
        <v>0</v>
      </c>
      <c r="H3598" s="1">
        <v>0</v>
      </c>
      <c r="I3598" s="6">
        <v>58.08</v>
      </c>
      <c r="J3598" s="86"/>
      <c r="K3598" s="86"/>
      <c r="L3598" s="85"/>
      <c r="M3598" s="85"/>
      <c r="N3598" s="85"/>
      <c r="O3598" s="85"/>
      <c r="P3598" s="85"/>
      <c r="Q3598" s="32">
        <f t="shared" ref="Q3598:Q3661" si="56">P3598+I3598</f>
        <v>58.08</v>
      </c>
    </row>
    <row r="3599" spans="1:17" x14ac:dyDescent="0.25">
      <c r="A3599" s="83" t="s">
        <v>11267</v>
      </c>
      <c r="B3599" s="84" t="s">
        <v>18973</v>
      </c>
      <c r="C3599" s="7">
        <v>123</v>
      </c>
      <c r="D3599" s="7">
        <v>1</v>
      </c>
      <c r="E3599" s="1">
        <v>77.41</v>
      </c>
      <c r="F3599" s="1">
        <v>25.79</v>
      </c>
      <c r="G3599" s="1">
        <v>16.440000000000001</v>
      </c>
      <c r="H3599" s="1">
        <v>1.42</v>
      </c>
      <c r="I3599" s="6">
        <v>43.65</v>
      </c>
      <c r="J3599" s="86"/>
      <c r="K3599" s="86"/>
      <c r="L3599" s="85"/>
      <c r="M3599" s="85"/>
      <c r="N3599" s="85"/>
      <c r="O3599" s="85"/>
      <c r="P3599" s="85"/>
      <c r="Q3599" s="32">
        <f t="shared" si="56"/>
        <v>43.65</v>
      </c>
    </row>
    <row r="3600" spans="1:17" x14ac:dyDescent="0.25">
      <c r="A3600" s="83" t="s">
        <v>11268</v>
      </c>
      <c r="B3600" s="84" t="s">
        <v>18974</v>
      </c>
      <c r="C3600" s="7">
        <v>458</v>
      </c>
      <c r="D3600" s="7">
        <v>11</v>
      </c>
      <c r="E3600" s="1">
        <v>1845.2</v>
      </c>
      <c r="F3600" s="1">
        <v>96.03</v>
      </c>
      <c r="G3600" s="1">
        <v>180.82</v>
      </c>
      <c r="H3600" s="1">
        <v>33.79</v>
      </c>
      <c r="I3600" s="6">
        <v>310.64</v>
      </c>
      <c r="J3600" s="86"/>
      <c r="K3600" s="86"/>
      <c r="L3600" s="85"/>
      <c r="M3600" s="85"/>
      <c r="N3600" s="85"/>
      <c r="O3600" s="85"/>
      <c r="P3600" s="85"/>
      <c r="Q3600" s="32">
        <f t="shared" si="56"/>
        <v>310.64</v>
      </c>
    </row>
    <row r="3601" spans="1:17" x14ac:dyDescent="0.25">
      <c r="A3601" s="83" t="s">
        <v>11269</v>
      </c>
      <c r="B3601" s="84" t="s">
        <v>18975</v>
      </c>
      <c r="C3601" s="7">
        <v>743</v>
      </c>
      <c r="D3601" s="7">
        <v>17</v>
      </c>
      <c r="E3601" s="1">
        <v>13610.43</v>
      </c>
      <c r="F3601" s="1">
        <v>155.79</v>
      </c>
      <c r="G3601" s="1">
        <v>279.45</v>
      </c>
      <c r="H3601" s="1">
        <v>249.24</v>
      </c>
      <c r="I3601" s="6">
        <v>684.48</v>
      </c>
      <c r="J3601" s="86"/>
      <c r="K3601" s="86"/>
      <c r="L3601" s="85"/>
      <c r="M3601" s="85"/>
      <c r="N3601" s="85"/>
      <c r="O3601" s="85"/>
      <c r="P3601" s="85"/>
      <c r="Q3601" s="32">
        <f t="shared" si="56"/>
        <v>684.48</v>
      </c>
    </row>
    <row r="3602" spans="1:17" x14ac:dyDescent="0.25">
      <c r="A3602" s="83" t="s">
        <v>11270</v>
      </c>
      <c r="B3602" s="84" t="s">
        <v>18976</v>
      </c>
      <c r="C3602" s="7">
        <v>622</v>
      </c>
      <c r="D3602" s="7">
        <v>9</v>
      </c>
      <c r="E3602" s="1">
        <v>1481.97</v>
      </c>
      <c r="F3602" s="1">
        <v>130.41999999999999</v>
      </c>
      <c r="G3602" s="1">
        <v>147.94</v>
      </c>
      <c r="H3602" s="1">
        <v>27.14</v>
      </c>
      <c r="I3602" s="6">
        <v>305.5</v>
      </c>
      <c r="J3602" s="86"/>
      <c r="K3602" s="86"/>
      <c r="L3602" s="85"/>
      <c r="M3602" s="85"/>
      <c r="N3602" s="85"/>
      <c r="O3602" s="85"/>
      <c r="P3602" s="85"/>
      <c r="Q3602" s="32">
        <f t="shared" si="56"/>
        <v>305.5</v>
      </c>
    </row>
    <row r="3603" spans="1:17" x14ac:dyDescent="0.25">
      <c r="A3603" s="83" t="s">
        <v>11271</v>
      </c>
      <c r="B3603" s="84" t="s">
        <v>18977</v>
      </c>
      <c r="C3603" s="7">
        <v>381</v>
      </c>
      <c r="D3603" s="7">
        <v>21</v>
      </c>
      <c r="E3603" s="1">
        <v>9426.09</v>
      </c>
      <c r="F3603" s="1">
        <v>79.89</v>
      </c>
      <c r="G3603" s="1">
        <v>345.21</v>
      </c>
      <c r="H3603" s="1">
        <v>172.62</v>
      </c>
      <c r="I3603" s="6">
        <v>597.72</v>
      </c>
      <c r="J3603" s="86"/>
      <c r="K3603" s="86"/>
      <c r="L3603" s="85"/>
      <c r="M3603" s="85"/>
      <c r="N3603" s="85"/>
      <c r="O3603" s="85"/>
      <c r="P3603" s="85"/>
      <c r="Q3603" s="32">
        <f t="shared" si="56"/>
        <v>597.72</v>
      </c>
    </row>
    <row r="3604" spans="1:17" x14ac:dyDescent="0.25">
      <c r="A3604" s="83" t="s">
        <v>11272</v>
      </c>
      <c r="B3604" s="84" t="s">
        <v>18978</v>
      </c>
      <c r="C3604" s="7">
        <v>3752</v>
      </c>
      <c r="D3604" s="7">
        <v>41</v>
      </c>
      <c r="E3604" s="1">
        <v>467988.01</v>
      </c>
      <c r="F3604" s="1">
        <v>786.7</v>
      </c>
      <c r="G3604" s="1">
        <v>673.98</v>
      </c>
      <c r="H3604" s="1">
        <v>8570.1</v>
      </c>
      <c r="I3604" s="6">
        <v>10030.780000000001</v>
      </c>
      <c r="J3604" s="86"/>
      <c r="K3604" s="86"/>
      <c r="L3604" s="85"/>
      <c r="M3604" s="85"/>
      <c r="N3604" s="85"/>
      <c r="O3604" s="85"/>
      <c r="P3604" s="85"/>
      <c r="Q3604" s="32">
        <f t="shared" si="56"/>
        <v>10030.780000000001</v>
      </c>
    </row>
    <row r="3605" spans="1:17" x14ac:dyDescent="0.25">
      <c r="A3605" s="83" t="s">
        <v>11273</v>
      </c>
      <c r="B3605" s="84" t="s">
        <v>18979</v>
      </c>
      <c r="C3605" s="7">
        <v>522</v>
      </c>
      <c r="D3605" s="7">
        <v>10</v>
      </c>
      <c r="E3605" s="1">
        <v>2359.83</v>
      </c>
      <c r="F3605" s="1">
        <v>109.45</v>
      </c>
      <c r="G3605" s="1">
        <v>164.38</v>
      </c>
      <c r="H3605" s="1">
        <v>43.22</v>
      </c>
      <c r="I3605" s="6">
        <v>317.05</v>
      </c>
      <c r="J3605" s="86"/>
      <c r="K3605" s="86"/>
      <c r="L3605" s="85"/>
      <c r="M3605" s="85"/>
      <c r="N3605" s="85"/>
      <c r="O3605" s="85"/>
      <c r="P3605" s="85"/>
      <c r="Q3605" s="32">
        <f t="shared" si="56"/>
        <v>317.05</v>
      </c>
    </row>
    <row r="3606" spans="1:17" x14ac:dyDescent="0.25">
      <c r="A3606" s="83" t="s">
        <v>11274</v>
      </c>
      <c r="B3606" s="84" t="s">
        <v>18980</v>
      </c>
      <c r="C3606" s="7">
        <v>1123</v>
      </c>
      <c r="D3606" s="7">
        <v>14</v>
      </c>
      <c r="E3606" s="1">
        <v>5300.42</v>
      </c>
      <c r="F3606" s="1">
        <v>235.46</v>
      </c>
      <c r="G3606" s="1">
        <v>230.14</v>
      </c>
      <c r="H3606" s="1">
        <v>97.06</v>
      </c>
      <c r="I3606" s="6">
        <v>562.66</v>
      </c>
      <c r="J3606" s="86"/>
      <c r="K3606" s="86"/>
      <c r="L3606" s="85"/>
      <c r="M3606" s="85"/>
      <c r="N3606" s="85"/>
      <c r="O3606" s="85"/>
      <c r="P3606" s="85"/>
      <c r="Q3606" s="32">
        <f t="shared" si="56"/>
        <v>562.66</v>
      </c>
    </row>
    <row r="3607" spans="1:17" x14ac:dyDescent="0.25">
      <c r="A3607" s="83" t="s">
        <v>11275</v>
      </c>
      <c r="B3607" s="84" t="s">
        <v>18981</v>
      </c>
      <c r="C3607" s="7">
        <v>2477</v>
      </c>
      <c r="D3607" s="7">
        <v>74</v>
      </c>
      <c r="E3607" s="1">
        <v>49863.45</v>
      </c>
      <c r="F3607" s="1">
        <v>519.37</v>
      </c>
      <c r="G3607" s="1">
        <v>1216.44</v>
      </c>
      <c r="H3607" s="1">
        <v>913.13</v>
      </c>
      <c r="I3607" s="6">
        <v>2648.94</v>
      </c>
      <c r="J3607" s="86"/>
      <c r="K3607" s="86"/>
      <c r="L3607" s="85"/>
      <c r="M3607" s="85"/>
      <c r="N3607" s="85"/>
      <c r="O3607" s="85"/>
      <c r="P3607" s="85"/>
      <c r="Q3607" s="32">
        <f t="shared" si="56"/>
        <v>2648.94</v>
      </c>
    </row>
    <row r="3608" spans="1:17" x14ac:dyDescent="0.25">
      <c r="A3608" s="83" t="s">
        <v>11276</v>
      </c>
      <c r="B3608" s="84" t="s">
        <v>18982</v>
      </c>
      <c r="C3608" s="7">
        <v>100</v>
      </c>
      <c r="D3608" s="7">
        <v>2</v>
      </c>
      <c r="E3608" s="1">
        <v>961.62</v>
      </c>
      <c r="F3608" s="1">
        <v>20.97</v>
      </c>
      <c r="G3608" s="1">
        <v>32.880000000000003</v>
      </c>
      <c r="H3608" s="1">
        <v>17.61</v>
      </c>
      <c r="I3608" s="6">
        <v>71.459999999999994</v>
      </c>
      <c r="J3608" s="86"/>
      <c r="K3608" s="86"/>
      <c r="L3608" s="85"/>
      <c r="M3608" s="85"/>
      <c r="N3608" s="85"/>
      <c r="O3608" s="85"/>
      <c r="P3608" s="85"/>
      <c r="Q3608" s="32">
        <f t="shared" si="56"/>
        <v>71.459999999999994</v>
      </c>
    </row>
    <row r="3609" spans="1:17" x14ac:dyDescent="0.25">
      <c r="A3609" s="83" t="s">
        <v>11277</v>
      </c>
      <c r="B3609" s="84" t="s">
        <v>18983</v>
      </c>
      <c r="C3609" s="7">
        <v>30549</v>
      </c>
      <c r="D3609" s="7">
        <v>235</v>
      </c>
      <c r="E3609" s="1">
        <v>139702.29999999999</v>
      </c>
      <c r="F3609" s="1">
        <v>6405.38</v>
      </c>
      <c r="G3609" s="1">
        <v>3863.01</v>
      </c>
      <c r="H3609" s="1">
        <v>2558.3200000000002</v>
      </c>
      <c r="I3609" s="6">
        <v>12826.71</v>
      </c>
      <c r="J3609" s="86"/>
      <c r="K3609" s="86"/>
      <c r="L3609" s="85"/>
      <c r="M3609" s="85"/>
      <c r="N3609" s="85"/>
      <c r="O3609" s="85"/>
      <c r="P3609" s="85"/>
      <c r="Q3609" s="32">
        <f t="shared" si="56"/>
        <v>12826.71</v>
      </c>
    </row>
    <row r="3610" spans="1:17" x14ac:dyDescent="0.25">
      <c r="A3610" s="83" t="s">
        <v>11278</v>
      </c>
      <c r="B3610" s="84" t="s">
        <v>18984</v>
      </c>
      <c r="C3610" s="7">
        <v>546</v>
      </c>
      <c r="D3610" s="7">
        <v>3</v>
      </c>
      <c r="E3610" s="1">
        <v>534.97</v>
      </c>
      <c r="F3610" s="1">
        <v>114.48</v>
      </c>
      <c r="G3610" s="1">
        <v>49.31</v>
      </c>
      <c r="H3610" s="1">
        <v>9.8000000000000007</v>
      </c>
      <c r="I3610" s="6">
        <v>173.59</v>
      </c>
      <c r="J3610" s="86"/>
      <c r="K3610" s="86"/>
      <c r="L3610" s="85"/>
      <c r="M3610" s="85"/>
      <c r="N3610" s="85"/>
      <c r="O3610" s="85"/>
      <c r="P3610" s="85"/>
      <c r="Q3610" s="32">
        <f t="shared" si="56"/>
        <v>173.59</v>
      </c>
    </row>
    <row r="3611" spans="1:17" x14ac:dyDescent="0.25">
      <c r="A3611" s="83" t="s">
        <v>11279</v>
      </c>
      <c r="B3611" s="84" t="s">
        <v>18985</v>
      </c>
      <c r="C3611" s="7">
        <v>667</v>
      </c>
      <c r="D3611" s="7">
        <v>2</v>
      </c>
      <c r="E3611" s="1">
        <v>411.7</v>
      </c>
      <c r="F3611" s="1">
        <v>139.86000000000001</v>
      </c>
      <c r="G3611" s="1">
        <v>32.880000000000003</v>
      </c>
      <c r="H3611" s="1">
        <v>7.54</v>
      </c>
      <c r="I3611" s="6">
        <v>180.28</v>
      </c>
      <c r="J3611" s="86"/>
      <c r="K3611" s="86"/>
      <c r="L3611" s="85"/>
      <c r="M3611" s="85"/>
      <c r="N3611" s="85"/>
      <c r="O3611" s="85"/>
      <c r="P3611" s="85"/>
      <c r="Q3611" s="32">
        <f t="shared" si="56"/>
        <v>180.28</v>
      </c>
    </row>
    <row r="3612" spans="1:17" x14ac:dyDescent="0.25">
      <c r="A3612" s="83" t="s">
        <v>11280</v>
      </c>
      <c r="B3612" s="84" t="s">
        <v>18986</v>
      </c>
      <c r="C3612" s="7">
        <v>627</v>
      </c>
      <c r="D3612" s="7">
        <v>6</v>
      </c>
      <c r="E3612" s="1">
        <v>1300.54</v>
      </c>
      <c r="F3612" s="1">
        <v>131.46</v>
      </c>
      <c r="G3612" s="1">
        <v>98.63</v>
      </c>
      <c r="H3612" s="1">
        <v>23.82</v>
      </c>
      <c r="I3612" s="6">
        <v>253.91</v>
      </c>
      <c r="J3612" s="86"/>
      <c r="K3612" s="86"/>
      <c r="L3612" s="85"/>
      <c r="M3612" s="85"/>
      <c r="N3612" s="85"/>
      <c r="O3612" s="85"/>
      <c r="P3612" s="85"/>
      <c r="Q3612" s="32">
        <f t="shared" si="56"/>
        <v>253.91</v>
      </c>
    </row>
    <row r="3613" spans="1:17" x14ac:dyDescent="0.25">
      <c r="A3613" s="83" t="s">
        <v>11281</v>
      </c>
      <c r="B3613" s="84" t="s">
        <v>18987</v>
      </c>
      <c r="C3613" s="7">
        <v>257</v>
      </c>
      <c r="D3613" s="7">
        <v>0</v>
      </c>
      <c r="E3613" s="1">
        <v>0</v>
      </c>
      <c r="F3613" s="1">
        <v>53.89</v>
      </c>
      <c r="G3613" s="1">
        <v>0</v>
      </c>
      <c r="H3613" s="1">
        <v>0</v>
      </c>
      <c r="I3613" s="6">
        <v>53.89</v>
      </c>
      <c r="J3613" s="86"/>
      <c r="K3613" s="86"/>
      <c r="L3613" s="85"/>
      <c r="M3613" s="85"/>
      <c r="N3613" s="85"/>
      <c r="O3613" s="85"/>
      <c r="P3613" s="85"/>
      <c r="Q3613" s="32">
        <f t="shared" si="56"/>
        <v>53.89</v>
      </c>
    </row>
    <row r="3614" spans="1:17" x14ac:dyDescent="0.25">
      <c r="A3614" s="83" t="s">
        <v>11282</v>
      </c>
      <c r="B3614" s="84" t="s">
        <v>18988</v>
      </c>
      <c r="C3614" s="7">
        <v>1807</v>
      </c>
      <c r="D3614" s="7">
        <v>15</v>
      </c>
      <c r="E3614" s="1">
        <v>7110.67</v>
      </c>
      <c r="F3614" s="1">
        <v>378.88</v>
      </c>
      <c r="G3614" s="1">
        <v>246.58</v>
      </c>
      <c r="H3614" s="1">
        <v>130.22</v>
      </c>
      <c r="I3614" s="6">
        <v>755.68</v>
      </c>
      <c r="J3614" s="86"/>
      <c r="K3614" s="86"/>
      <c r="L3614" s="85"/>
      <c r="M3614" s="85"/>
      <c r="N3614" s="85"/>
      <c r="O3614" s="85"/>
      <c r="P3614" s="85"/>
      <c r="Q3614" s="32">
        <f t="shared" si="56"/>
        <v>755.68</v>
      </c>
    </row>
    <row r="3615" spans="1:17" x14ac:dyDescent="0.25">
      <c r="A3615" s="83" t="s">
        <v>11283</v>
      </c>
      <c r="B3615" s="84" t="s">
        <v>18989</v>
      </c>
      <c r="C3615" s="7">
        <v>168</v>
      </c>
      <c r="D3615" s="7">
        <v>9</v>
      </c>
      <c r="E3615" s="1">
        <v>9363.57</v>
      </c>
      <c r="F3615" s="1">
        <v>35.22</v>
      </c>
      <c r="G3615" s="1">
        <v>147.94</v>
      </c>
      <c r="H3615" s="1">
        <v>171.47</v>
      </c>
      <c r="I3615" s="6">
        <v>354.63</v>
      </c>
      <c r="J3615" s="86"/>
      <c r="K3615" s="86"/>
      <c r="L3615" s="85"/>
      <c r="M3615" s="85"/>
      <c r="N3615" s="85"/>
      <c r="O3615" s="85"/>
      <c r="P3615" s="85"/>
      <c r="Q3615" s="32">
        <f t="shared" si="56"/>
        <v>354.63</v>
      </c>
    </row>
    <row r="3616" spans="1:17" x14ac:dyDescent="0.25">
      <c r="A3616" s="83" t="s">
        <v>11284</v>
      </c>
      <c r="B3616" s="84" t="s">
        <v>18990</v>
      </c>
      <c r="C3616" s="7">
        <v>231</v>
      </c>
      <c r="D3616" s="7">
        <v>2</v>
      </c>
      <c r="E3616" s="1">
        <v>625.51</v>
      </c>
      <c r="F3616" s="1">
        <v>48.43</v>
      </c>
      <c r="G3616" s="1">
        <v>32.880000000000003</v>
      </c>
      <c r="H3616" s="1">
        <v>11.46</v>
      </c>
      <c r="I3616" s="6">
        <v>92.77</v>
      </c>
      <c r="J3616" s="86"/>
      <c r="K3616" s="86"/>
      <c r="L3616" s="85"/>
      <c r="M3616" s="85"/>
      <c r="N3616" s="85"/>
      <c r="O3616" s="85"/>
      <c r="P3616" s="85"/>
      <c r="Q3616" s="32">
        <f t="shared" si="56"/>
        <v>92.77</v>
      </c>
    </row>
    <row r="3617" spans="1:17" x14ac:dyDescent="0.25">
      <c r="A3617" s="83" t="s">
        <v>11285</v>
      </c>
      <c r="B3617" s="84" t="s">
        <v>18991</v>
      </c>
      <c r="C3617" s="7">
        <v>473</v>
      </c>
      <c r="D3617" s="7">
        <v>8</v>
      </c>
      <c r="E3617" s="1">
        <v>2380.7800000000002</v>
      </c>
      <c r="F3617" s="1">
        <v>99.18</v>
      </c>
      <c r="G3617" s="1">
        <v>131.5</v>
      </c>
      <c r="H3617" s="1">
        <v>43.6</v>
      </c>
      <c r="I3617" s="6">
        <v>274.27999999999997</v>
      </c>
      <c r="J3617" s="86"/>
      <c r="K3617" s="86"/>
      <c r="L3617" s="85"/>
      <c r="M3617" s="85"/>
      <c r="N3617" s="85"/>
      <c r="O3617" s="85"/>
      <c r="P3617" s="85"/>
      <c r="Q3617" s="32">
        <f t="shared" si="56"/>
        <v>274.27999999999997</v>
      </c>
    </row>
    <row r="3618" spans="1:17" x14ac:dyDescent="0.25">
      <c r="A3618" s="83" t="s">
        <v>11286</v>
      </c>
      <c r="B3618" s="84" t="s">
        <v>18992</v>
      </c>
      <c r="C3618" s="7">
        <v>501</v>
      </c>
      <c r="D3618" s="7">
        <v>8</v>
      </c>
      <c r="E3618" s="1">
        <v>42241.18</v>
      </c>
      <c r="F3618" s="1">
        <v>105.05</v>
      </c>
      <c r="G3618" s="1">
        <v>131.5</v>
      </c>
      <c r="H3618" s="1">
        <v>773.54</v>
      </c>
      <c r="I3618" s="6">
        <v>1010.09</v>
      </c>
      <c r="J3618" s="86"/>
      <c r="K3618" s="86"/>
      <c r="L3618" s="85"/>
      <c r="M3618" s="85"/>
      <c r="N3618" s="85"/>
      <c r="O3618" s="85"/>
      <c r="P3618" s="85"/>
      <c r="Q3618" s="32">
        <f t="shared" si="56"/>
        <v>1010.09</v>
      </c>
    </row>
    <row r="3619" spans="1:17" x14ac:dyDescent="0.25">
      <c r="A3619" s="83" t="s">
        <v>11287</v>
      </c>
      <c r="B3619" s="84" t="s">
        <v>18993</v>
      </c>
      <c r="C3619" s="7">
        <v>254</v>
      </c>
      <c r="D3619" s="7">
        <v>5</v>
      </c>
      <c r="E3619" s="1">
        <v>1255.29</v>
      </c>
      <c r="F3619" s="1">
        <v>53.26</v>
      </c>
      <c r="G3619" s="1">
        <v>82.19</v>
      </c>
      <c r="H3619" s="1">
        <v>22.98</v>
      </c>
      <c r="I3619" s="6">
        <v>158.43</v>
      </c>
      <c r="J3619" s="86"/>
      <c r="K3619" s="86"/>
      <c r="L3619" s="85"/>
      <c r="M3619" s="85"/>
      <c r="N3619" s="85"/>
      <c r="O3619" s="85"/>
      <c r="P3619" s="85"/>
      <c r="Q3619" s="32">
        <f t="shared" si="56"/>
        <v>158.43</v>
      </c>
    </row>
    <row r="3620" spans="1:17" x14ac:dyDescent="0.25">
      <c r="A3620" s="83" t="s">
        <v>11288</v>
      </c>
      <c r="B3620" s="84" t="s">
        <v>18994</v>
      </c>
      <c r="C3620" s="7">
        <v>1047</v>
      </c>
      <c r="D3620" s="7">
        <v>3</v>
      </c>
      <c r="E3620" s="1">
        <v>467.85</v>
      </c>
      <c r="F3620" s="1">
        <v>219.53</v>
      </c>
      <c r="G3620" s="1">
        <v>49.31</v>
      </c>
      <c r="H3620" s="1">
        <v>8.57</v>
      </c>
      <c r="I3620" s="6">
        <v>277.41000000000003</v>
      </c>
      <c r="J3620" s="86"/>
      <c r="K3620" s="86"/>
      <c r="L3620" s="85"/>
      <c r="M3620" s="85"/>
      <c r="N3620" s="85"/>
      <c r="O3620" s="85"/>
      <c r="P3620" s="85"/>
      <c r="Q3620" s="32">
        <f t="shared" si="56"/>
        <v>277.41000000000003</v>
      </c>
    </row>
    <row r="3621" spans="1:17" x14ac:dyDescent="0.25">
      <c r="A3621" s="83" t="s">
        <v>11289</v>
      </c>
      <c r="B3621" s="84" t="s">
        <v>18995</v>
      </c>
      <c r="C3621" s="7">
        <v>476</v>
      </c>
      <c r="D3621" s="7">
        <v>2</v>
      </c>
      <c r="E3621" s="1">
        <v>373.22</v>
      </c>
      <c r="F3621" s="1">
        <v>99.81</v>
      </c>
      <c r="G3621" s="1">
        <v>32.880000000000003</v>
      </c>
      <c r="H3621" s="1">
        <v>6.83</v>
      </c>
      <c r="I3621" s="6">
        <v>139.52000000000001</v>
      </c>
      <c r="J3621" s="86"/>
      <c r="K3621" s="86"/>
      <c r="L3621" s="85"/>
      <c r="M3621" s="85"/>
      <c r="N3621" s="85"/>
      <c r="O3621" s="85"/>
      <c r="P3621" s="85"/>
      <c r="Q3621" s="32">
        <f t="shared" si="56"/>
        <v>139.52000000000001</v>
      </c>
    </row>
    <row r="3622" spans="1:17" x14ac:dyDescent="0.25">
      <c r="A3622" s="83" t="s">
        <v>11290</v>
      </c>
      <c r="B3622" s="84" t="s">
        <v>18996</v>
      </c>
      <c r="C3622" s="7">
        <v>225</v>
      </c>
      <c r="D3622" s="7">
        <v>0</v>
      </c>
      <c r="E3622" s="1">
        <v>0</v>
      </c>
      <c r="F3622" s="1">
        <v>47.18</v>
      </c>
      <c r="G3622" s="1">
        <v>0</v>
      </c>
      <c r="H3622" s="1">
        <v>0</v>
      </c>
      <c r="I3622" s="6">
        <v>47.18</v>
      </c>
      <c r="J3622" s="86"/>
      <c r="K3622" s="86"/>
      <c r="L3622" s="85"/>
      <c r="M3622" s="85"/>
      <c r="N3622" s="85"/>
      <c r="O3622" s="85"/>
      <c r="P3622" s="85"/>
      <c r="Q3622" s="32">
        <f t="shared" si="56"/>
        <v>47.18</v>
      </c>
    </row>
    <row r="3623" spans="1:17" x14ac:dyDescent="0.25">
      <c r="A3623" s="83" t="s">
        <v>11291</v>
      </c>
      <c r="B3623" s="84" t="s">
        <v>18997</v>
      </c>
      <c r="C3623" s="7">
        <v>3101</v>
      </c>
      <c r="D3623" s="7">
        <v>80</v>
      </c>
      <c r="E3623" s="1">
        <v>18688.34</v>
      </c>
      <c r="F3623" s="1">
        <v>650.20000000000005</v>
      </c>
      <c r="G3623" s="1">
        <v>1315.06</v>
      </c>
      <c r="H3623" s="1">
        <v>342.23</v>
      </c>
      <c r="I3623" s="6">
        <v>2307.4899999999998</v>
      </c>
      <c r="J3623" s="86"/>
      <c r="K3623" s="86"/>
      <c r="L3623" s="85"/>
      <c r="M3623" s="85"/>
      <c r="N3623" s="85"/>
      <c r="O3623" s="85"/>
      <c r="P3623" s="85"/>
      <c r="Q3623" s="32">
        <f t="shared" si="56"/>
        <v>2307.4899999999998</v>
      </c>
    </row>
    <row r="3624" spans="1:17" x14ac:dyDescent="0.25">
      <c r="A3624" s="83" t="s">
        <v>11292</v>
      </c>
      <c r="B3624" s="84" t="s">
        <v>18998</v>
      </c>
      <c r="C3624" s="7">
        <v>315</v>
      </c>
      <c r="D3624" s="7">
        <v>2</v>
      </c>
      <c r="E3624" s="1">
        <v>392.28</v>
      </c>
      <c r="F3624" s="1">
        <v>66.05</v>
      </c>
      <c r="G3624" s="1">
        <v>32.880000000000003</v>
      </c>
      <c r="H3624" s="1">
        <v>7.18</v>
      </c>
      <c r="I3624" s="6">
        <v>106.11</v>
      </c>
      <c r="J3624" s="86"/>
      <c r="K3624" s="86"/>
      <c r="L3624" s="85"/>
      <c r="M3624" s="85"/>
      <c r="N3624" s="85"/>
      <c r="O3624" s="85"/>
      <c r="P3624" s="85"/>
      <c r="Q3624" s="32">
        <f t="shared" si="56"/>
        <v>106.11</v>
      </c>
    </row>
    <row r="3625" spans="1:17" x14ac:dyDescent="0.25">
      <c r="A3625" s="83" t="s">
        <v>11293</v>
      </c>
      <c r="B3625" s="84" t="s">
        <v>18999</v>
      </c>
      <c r="C3625" s="7">
        <v>1860</v>
      </c>
      <c r="D3625" s="7">
        <v>18</v>
      </c>
      <c r="E3625" s="1">
        <v>3711.72</v>
      </c>
      <c r="F3625" s="1">
        <v>390</v>
      </c>
      <c r="G3625" s="1">
        <v>295.89</v>
      </c>
      <c r="H3625" s="1">
        <v>67.97</v>
      </c>
      <c r="I3625" s="6">
        <v>753.86</v>
      </c>
      <c r="J3625" s="86"/>
      <c r="K3625" s="86"/>
      <c r="L3625" s="85"/>
      <c r="M3625" s="85"/>
      <c r="N3625" s="85"/>
      <c r="O3625" s="85"/>
      <c r="P3625" s="85"/>
      <c r="Q3625" s="32">
        <f t="shared" si="56"/>
        <v>753.86</v>
      </c>
    </row>
    <row r="3626" spans="1:17" x14ac:dyDescent="0.25">
      <c r="A3626" s="83" t="s">
        <v>11294</v>
      </c>
      <c r="B3626" s="84" t="s">
        <v>19000</v>
      </c>
      <c r="C3626" s="7">
        <v>729</v>
      </c>
      <c r="D3626" s="7">
        <v>32</v>
      </c>
      <c r="E3626" s="1">
        <v>8150.33</v>
      </c>
      <c r="F3626" s="1">
        <v>152.86000000000001</v>
      </c>
      <c r="G3626" s="1">
        <v>526.02</v>
      </c>
      <c r="H3626" s="1">
        <v>149.26</v>
      </c>
      <c r="I3626" s="6">
        <v>828.14</v>
      </c>
      <c r="J3626" s="86"/>
      <c r="K3626" s="86"/>
      <c r="L3626" s="85"/>
      <c r="M3626" s="85"/>
      <c r="N3626" s="85"/>
      <c r="O3626" s="85"/>
      <c r="P3626" s="85"/>
      <c r="Q3626" s="32">
        <f t="shared" si="56"/>
        <v>828.14</v>
      </c>
    </row>
    <row r="3627" spans="1:17" x14ac:dyDescent="0.25">
      <c r="A3627" s="83" t="s">
        <v>11295</v>
      </c>
      <c r="B3627" s="84" t="s">
        <v>19001</v>
      </c>
      <c r="C3627" s="7">
        <v>330</v>
      </c>
      <c r="D3627" s="7">
        <v>1</v>
      </c>
      <c r="E3627" s="1">
        <v>186.61</v>
      </c>
      <c r="F3627" s="1">
        <v>69.19</v>
      </c>
      <c r="G3627" s="1">
        <v>16.440000000000001</v>
      </c>
      <c r="H3627" s="1">
        <v>3.42</v>
      </c>
      <c r="I3627" s="6">
        <v>89.05</v>
      </c>
      <c r="J3627" s="86"/>
      <c r="K3627" s="86"/>
      <c r="L3627" s="85"/>
      <c r="M3627" s="85"/>
      <c r="N3627" s="85"/>
      <c r="O3627" s="85"/>
      <c r="P3627" s="85"/>
      <c r="Q3627" s="32">
        <f t="shared" si="56"/>
        <v>89.05</v>
      </c>
    </row>
    <row r="3628" spans="1:17" x14ac:dyDescent="0.25">
      <c r="A3628" s="83" t="s">
        <v>11296</v>
      </c>
      <c r="B3628" s="84" t="s">
        <v>19002</v>
      </c>
      <c r="C3628" s="7">
        <v>2100</v>
      </c>
      <c r="D3628" s="7">
        <v>89</v>
      </c>
      <c r="E3628" s="1">
        <v>359614.68</v>
      </c>
      <c r="F3628" s="1">
        <v>440.32</v>
      </c>
      <c r="G3628" s="1">
        <v>1463.02</v>
      </c>
      <c r="H3628" s="1">
        <v>6585.5</v>
      </c>
      <c r="I3628" s="6">
        <v>8488.84</v>
      </c>
      <c r="J3628" s="86"/>
      <c r="K3628" s="86"/>
      <c r="L3628" s="85"/>
      <c r="M3628" s="85"/>
      <c r="N3628" s="85"/>
      <c r="O3628" s="85"/>
      <c r="P3628" s="85"/>
      <c r="Q3628" s="32">
        <f t="shared" si="56"/>
        <v>8488.84</v>
      </c>
    </row>
    <row r="3629" spans="1:17" x14ac:dyDescent="0.25">
      <c r="A3629" s="83" t="s">
        <v>11297</v>
      </c>
      <c r="B3629" s="84" t="s">
        <v>19003</v>
      </c>
      <c r="C3629" s="7">
        <v>5084</v>
      </c>
      <c r="D3629" s="7">
        <v>21</v>
      </c>
      <c r="E3629" s="1">
        <v>7501.6</v>
      </c>
      <c r="F3629" s="1">
        <v>1065.99</v>
      </c>
      <c r="G3629" s="1">
        <v>345.21</v>
      </c>
      <c r="H3629" s="1">
        <v>137.38</v>
      </c>
      <c r="I3629" s="6">
        <v>1548.58</v>
      </c>
      <c r="J3629" s="86"/>
      <c r="K3629" s="86"/>
      <c r="L3629" s="85"/>
      <c r="M3629" s="85"/>
      <c r="N3629" s="85"/>
      <c r="O3629" s="85"/>
      <c r="P3629" s="85"/>
      <c r="Q3629" s="32">
        <f t="shared" si="56"/>
        <v>1548.58</v>
      </c>
    </row>
    <row r="3630" spans="1:17" x14ac:dyDescent="0.25">
      <c r="A3630" s="83" t="s">
        <v>11298</v>
      </c>
      <c r="B3630" s="84" t="s">
        <v>19004</v>
      </c>
      <c r="C3630" s="7">
        <v>366</v>
      </c>
      <c r="D3630" s="7">
        <v>10</v>
      </c>
      <c r="E3630" s="1">
        <v>1149.18</v>
      </c>
      <c r="F3630" s="1">
        <v>76.739999999999995</v>
      </c>
      <c r="G3630" s="1">
        <v>164.38</v>
      </c>
      <c r="H3630" s="1">
        <v>21.05</v>
      </c>
      <c r="I3630" s="6">
        <v>262.17</v>
      </c>
      <c r="J3630" s="86"/>
      <c r="K3630" s="86"/>
      <c r="L3630" s="85"/>
      <c r="M3630" s="85"/>
      <c r="N3630" s="85"/>
      <c r="O3630" s="85"/>
      <c r="P3630" s="85"/>
      <c r="Q3630" s="32">
        <f t="shared" si="56"/>
        <v>262.17</v>
      </c>
    </row>
    <row r="3631" spans="1:17" x14ac:dyDescent="0.25">
      <c r="A3631" s="83" t="s">
        <v>11299</v>
      </c>
      <c r="B3631" s="84" t="s">
        <v>17540</v>
      </c>
      <c r="C3631" s="7">
        <v>301</v>
      </c>
      <c r="D3631" s="7">
        <v>1</v>
      </c>
      <c r="E3631" s="1">
        <v>109.35</v>
      </c>
      <c r="F3631" s="1">
        <v>63.11</v>
      </c>
      <c r="G3631" s="1">
        <v>16.440000000000001</v>
      </c>
      <c r="H3631" s="1">
        <v>2</v>
      </c>
      <c r="I3631" s="6">
        <v>81.55</v>
      </c>
      <c r="J3631" s="86"/>
      <c r="K3631" s="86"/>
      <c r="L3631" s="85"/>
      <c r="M3631" s="85"/>
      <c r="N3631" s="85"/>
      <c r="O3631" s="85"/>
      <c r="P3631" s="85"/>
      <c r="Q3631" s="32">
        <f t="shared" si="56"/>
        <v>81.55</v>
      </c>
    </row>
    <row r="3632" spans="1:17" x14ac:dyDescent="0.25">
      <c r="A3632" s="83" t="s">
        <v>11300</v>
      </c>
      <c r="B3632" s="84" t="s">
        <v>19005</v>
      </c>
      <c r="C3632" s="7">
        <v>1526</v>
      </c>
      <c r="D3632" s="7">
        <v>24</v>
      </c>
      <c r="E3632" s="1">
        <v>13667.91</v>
      </c>
      <c r="F3632" s="1">
        <v>319.97000000000003</v>
      </c>
      <c r="G3632" s="1">
        <v>394.52</v>
      </c>
      <c r="H3632" s="1">
        <v>250.3</v>
      </c>
      <c r="I3632" s="6">
        <v>964.79</v>
      </c>
      <c r="J3632" s="86"/>
      <c r="K3632" s="86"/>
      <c r="L3632" s="85"/>
      <c r="M3632" s="85"/>
      <c r="N3632" s="85"/>
      <c r="O3632" s="85"/>
      <c r="P3632" s="85"/>
      <c r="Q3632" s="32">
        <f t="shared" si="56"/>
        <v>964.79</v>
      </c>
    </row>
    <row r="3633" spans="1:17" x14ac:dyDescent="0.25">
      <c r="A3633" s="83" t="s">
        <v>11301</v>
      </c>
      <c r="B3633" s="84" t="s">
        <v>19006</v>
      </c>
      <c r="C3633" s="7">
        <v>773</v>
      </c>
      <c r="D3633" s="7">
        <v>6</v>
      </c>
      <c r="E3633" s="1">
        <v>1262.08</v>
      </c>
      <c r="F3633" s="1">
        <v>162.08000000000001</v>
      </c>
      <c r="G3633" s="1">
        <v>98.63</v>
      </c>
      <c r="H3633" s="1">
        <v>23.11</v>
      </c>
      <c r="I3633" s="6">
        <v>283.82</v>
      </c>
      <c r="J3633" s="86"/>
      <c r="K3633" s="86"/>
      <c r="L3633" s="85"/>
      <c r="M3633" s="85"/>
      <c r="N3633" s="85"/>
      <c r="O3633" s="85"/>
      <c r="P3633" s="85"/>
      <c r="Q3633" s="32">
        <f t="shared" si="56"/>
        <v>283.82</v>
      </c>
    </row>
    <row r="3634" spans="1:17" x14ac:dyDescent="0.25">
      <c r="A3634" s="83" t="s">
        <v>11302</v>
      </c>
      <c r="B3634" s="84" t="s">
        <v>19007</v>
      </c>
      <c r="C3634" s="7">
        <v>501</v>
      </c>
      <c r="D3634" s="7">
        <v>15</v>
      </c>
      <c r="E3634" s="1">
        <v>6105.98</v>
      </c>
      <c r="F3634" s="1">
        <v>105.05</v>
      </c>
      <c r="G3634" s="1">
        <v>246.58</v>
      </c>
      <c r="H3634" s="1">
        <v>111.82</v>
      </c>
      <c r="I3634" s="6">
        <v>463.45</v>
      </c>
      <c r="J3634" s="86"/>
      <c r="K3634" s="86"/>
      <c r="L3634" s="85"/>
      <c r="M3634" s="85"/>
      <c r="N3634" s="85"/>
      <c r="O3634" s="85"/>
      <c r="P3634" s="85"/>
      <c r="Q3634" s="32">
        <f t="shared" si="56"/>
        <v>463.45</v>
      </c>
    </row>
    <row r="3635" spans="1:17" x14ac:dyDescent="0.25">
      <c r="A3635" s="83" t="s">
        <v>11303</v>
      </c>
      <c r="B3635" s="84" t="s">
        <v>19008</v>
      </c>
      <c r="C3635" s="7">
        <v>3012</v>
      </c>
      <c r="D3635" s="7">
        <v>22</v>
      </c>
      <c r="E3635" s="1">
        <v>51767.45</v>
      </c>
      <c r="F3635" s="1">
        <v>631.54</v>
      </c>
      <c r="G3635" s="1">
        <v>361.64</v>
      </c>
      <c r="H3635" s="1">
        <v>948</v>
      </c>
      <c r="I3635" s="6">
        <v>1941.18</v>
      </c>
      <c r="J3635" s="86"/>
      <c r="K3635" s="86"/>
      <c r="L3635" s="85"/>
      <c r="M3635" s="85"/>
      <c r="N3635" s="85"/>
      <c r="O3635" s="85"/>
      <c r="P3635" s="85"/>
      <c r="Q3635" s="32">
        <f t="shared" si="56"/>
        <v>1941.18</v>
      </c>
    </row>
    <row r="3636" spans="1:17" x14ac:dyDescent="0.25">
      <c r="A3636" s="83" t="s">
        <v>11304</v>
      </c>
      <c r="B3636" s="84" t="s">
        <v>19009</v>
      </c>
      <c r="C3636" s="7">
        <v>2114</v>
      </c>
      <c r="D3636" s="7">
        <v>20</v>
      </c>
      <c r="E3636" s="1">
        <v>15098.83</v>
      </c>
      <c r="F3636" s="1">
        <v>443.26</v>
      </c>
      <c r="G3636" s="1">
        <v>328.77</v>
      </c>
      <c r="H3636" s="1">
        <v>276.5</v>
      </c>
      <c r="I3636" s="6">
        <v>1048.53</v>
      </c>
      <c r="J3636" s="86"/>
      <c r="K3636" s="86"/>
      <c r="L3636" s="85"/>
      <c r="M3636" s="85"/>
      <c r="N3636" s="85"/>
      <c r="O3636" s="85"/>
      <c r="P3636" s="85"/>
      <c r="Q3636" s="32">
        <f t="shared" si="56"/>
        <v>1048.53</v>
      </c>
    </row>
    <row r="3637" spans="1:17" x14ac:dyDescent="0.25">
      <c r="A3637" s="83" t="s">
        <v>11305</v>
      </c>
      <c r="B3637" s="84" t="s">
        <v>19010</v>
      </c>
      <c r="C3637" s="7">
        <v>333</v>
      </c>
      <c r="D3637" s="7">
        <v>10</v>
      </c>
      <c r="E3637" s="1">
        <v>2052.11</v>
      </c>
      <c r="F3637" s="1">
        <v>69.819999999999993</v>
      </c>
      <c r="G3637" s="1">
        <v>164.38</v>
      </c>
      <c r="H3637" s="1">
        <v>37.58</v>
      </c>
      <c r="I3637" s="6">
        <v>271.77999999999997</v>
      </c>
      <c r="J3637" s="86"/>
      <c r="K3637" s="86"/>
      <c r="L3637" s="85"/>
      <c r="M3637" s="85"/>
      <c r="N3637" s="85"/>
      <c r="O3637" s="85"/>
      <c r="P3637" s="85"/>
      <c r="Q3637" s="32">
        <f t="shared" si="56"/>
        <v>271.77999999999997</v>
      </c>
    </row>
    <row r="3638" spans="1:17" x14ac:dyDescent="0.25">
      <c r="A3638" s="83" t="s">
        <v>11306</v>
      </c>
      <c r="B3638" s="84" t="s">
        <v>19011</v>
      </c>
      <c r="C3638" s="7">
        <v>419</v>
      </c>
      <c r="D3638" s="7">
        <v>1</v>
      </c>
      <c r="E3638" s="1">
        <v>494.93</v>
      </c>
      <c r="F3638" s="1">
        <v>87.86</v>
      </c>
      <c r="G3638" s="1">
        <v>16.440000000000001</v>
      </c>
      <c r="H3638" s="1">
        <v>9.06</v>
      </c>
      <c r="I3638" s="6">
        <v>113.36</v>
      </c>
      <c r="J3638" s="86"/>
      <c r="K3638" s="86"/>
      <c r="L3638" s="85"/>
      <c r="M3638" s="85"/>
      <c r="N3638" s="85"/>
      <c r="O3638" s="85"/>
      <c r="P3638" s="85"/>
      <c r="Q3638" s="32">
        <f t="shared" si="56"/>
        <v>113.36</v>
      </c>
    </row>
    <row r="3639" spans="1:17" x14ac:dyDescent="0.25">
      <c r="A3639" s="83" t="s">
        <v>11307</v>
      </c>
      <c r="B3639" s="84" t="s">
        <v>19012</v>
      </c>
      <c r="C3639" s="7">
        <v>986</v>
      </c>
      <c r="D3639" s="7">
        <v>14</v>
      </c>
      <c r="E3639" s="1">
        <v>2456.35</v>
      </c>
      <c r="F3639" s="1">
        <v>206.74</v>
      </c>
      <c r="G3639" s="1">
        <v>230.14</v>
      </c>
      <c r="H3639" s="1">
        <v>44.98</v>
      </c>
      <c r="I3639" s="6">
        <v>481.86</v>
      </c>
      <c r="J3639" s="86"/>
      <c r="K3639" s="86"/>
      <c r="L3639" s="85"/>
      <c r="M3639" s="85"/>
      <c r="N3639" s="85"/>
      <c r="O3639" s="85"/>
      <c r="P3639" s="85"/>
      <c r="Q3639" s="32">
        <f t="shared" si="56"/>
        <v>481.86</v>
      </c>
    </row>
    <row r="3640" spans="1:17" x14ac:dyDescent="0.25">
      <c r="A3640" s="83" t="s">
        <v>11308</v>
      </c>
      <c r="B3640" s="84" t="s">
        <v>19013</v>
      </c>
      <c r="C3640" s="7">
        <v>494</v>
      </c>
      <c r="D3640" s="7">
        <v>9</v>
      </c>
      <c r="E3640" s="1">
        <v>2169.83</v>
      </c>
      <c r="F3640" s="1">
        <v>103.58</v>
      </c>
      <c r="G3640" s="1">
        <v>147.94</v>
      </c>
      <c r="H3640" s="1">
        <v>39.74</v>
      </c>
      <c r="I3640" s="6">
        <v>291.26</v>
      </c>
      <c r="J3640" s="86"/>
      <c r="K3640" s="86"/>
      <c r="L3640" s="85"/>
      <c r="M3640" s="85"/>
      <c r="N3640" s="85"/>
      <c r="O3640" s="85"/>
      <c r="P3640" s="85"/>
      <c r="Q3640" s="32">
        <f t="shared" si="56"/>
        <v>291.26</v>
      </c>
    </row>
    <row r="3641" spans="1:17" x14ac:dyDescent="0.25">
      <c r="A3641" s="83" t="s">
        <v>11309</v>
      </c>
      <c r="B3641" s="84" t="s">
        <v>19014</v>
      </c>
      <c r="C3641" s="7">
        <v>2173</v>
      </c>
      <c r="D3641" s="7">
        <v>95</v>
      </c>
      <c r="E3641" s="1">
        <v>32231.46</v>
      </c>
      <c r="F3641" s="1">
        <v>455.62</v>
      </c>
      <c r="G3641" s="1">
        <v>1561.64</v>
      </c>
      <c r="H3641" s="1">
        <v>590.24</v>
      </c>
      <c r="I3641" s="6">
        <v>2607.5</v>
      </c>
      <c r="J3641" s="86"/>
      <c r="K3641" s="86"/>
      <c r="L3641" s="85"/>
      <c r="M3641" s="85"/>
      <c r="N3641" s="85"/>
      <c r="O3641" s="85"/>
      <c r="P3641" s="85"/>
      <c r="Q3641" s="32">
        <f t="shared" si="56"/>
        <v>2607.5</v>
      </c>
    </row>
    <row r="3642" spans="1:17" x14ac:dyDescent="0.25">
      <c r="A3642" s="83" t="s">
        <v>11310</v>
      </c>
      <c r="B3642" s="84" t="s">
        <v>19015</v>
      </c>
      <c r="C3642" s="7">
        <v>319</v>
      </c>
      <c r="D3642" s="7">
        <v>3</v>
      </c>
      <c r="E3642" s="1">
        <v>590.87</v>
      </c>
      <c r="F3642" s="1">
        <v>66.89</v>
      </c>
      <c r="G3642" s="1">
        <v>49.31</v>
      </c>
      <c r="H3642" s="1">
        <v>10.82</v>
      </c>
      <c r="I3642" s="6">
        <v>127.02</v>
      </c>
      <c r="J3642" s="86"/>
      <c r="K3642" s="86"/>
      <c r="L3642" s="85"/>
      <c r="M3642" s="85"/>
      <c r="N3642" s="85"/>
      <c r="O3642" s="85"/>
      <c r="P3642" s="85"/>
      <c r="Q3642" s="32">
        <f t="shared" si="56"/>
        <v>127.02</v>
      </c>
    </row>
    <row r="3643" spans="1:17" x14ac:dyDescent="0.25">
      <c r="A3643" s="83" t="s">
        <v>11311</v>
      </c>
      <c r="B3643" s="84" t="s">
        <v>19016</v>
      </c>
      <c r="C3643" s="7">
        <v>515</v>
      </c>
      <c r="D3643" s="7">
        <v>1</v>
      </c>
      <c r="E3643" s="1">
        <v>104.54</v>
      </c>
      <c r="F3643" s="1">
        <v>107.98</v>
      </c>
      <c r="G3643" s="1">
        <v>16.440000000000001</v>
      </c>
      <c r="H3643" s="1">
        <v>1.91</v>
      </c>
      <c r="I3643" s="6">
        <v>126.33</v>
      </c>
      <c r="J3643" s="86"/>
      <c r="K3643" s="86"/>
      <c r="L3643" s="85"/>
      <c r="M3643" s="85"/>
      <c r="N3643" s="85"/>
      <c r="O3643" s="85"/>
      <c r="P3643" s="85"/>
      <c r="Q3643" s="32">
        <f t="shared" si="56"/>
        <v>126.33</v>
      </c>
    </row>
    <row r="3644" spans="1:17" x14ac:dyDescent="0.25">
      <c r="A3644" s="83" t="s">
        <v>11312</v>
      </c>
      <c r="B3644" s="84" t="s">
        <v>19017</v>
      </c>
      <c r="C3644" s="7">
        <v>73</v>
      </c>
      <c r="D3644" s="7">
        <v>0</v>
      </c>
      <c r="E3644" s="1">
        <v>0</v>
      </c>
      <c r="F3644" s="1">
        <v>15.3</v>
      </c>
      <c r="G3644" s="1">
        <v>0</v>
      </c>
      <c r="H3644" s="1">
        <v>0</v>
      </c>
      <c r="I3644" s="6">
        <v>15.3</v>
      </c>
      <c r="J3644" s="86"/>
      <c r="K3644" s="86"/>
      <c r="L3644" s="85"/>
      <c r="M3644" s="85"/>
      <c r="N3644" s="85"/>
      <c r="O3644" s="85"/>
      <c r="P3644" s="85"/>
      <c r="Q3644" s="32">
        <f t="shared" si="56"/>
        <v>15.3</v>
      </c>
    </row>
    <row r="3645" spans="1:17" x14ac:dyDescent="0.25">
      <c r="A3645" s="83" t="s">
        <v>11313</v>
      </c>
      <c r="B3645" s="84" t="s">
        <v>19018</v>
      </c>
      <c r="C3645" s="7">
        <v>307</v>
      </c>
      <c r="D3645" s="7">
        <v>0</v>
      </c>
      <c r="E3645" s="1">
        <v>0</v>
      </c>
      <c r="F3645" s="1">
        <v>64.37</v>
      </c>
      <c r="G3645" s="1">
        <v>0</v>
      </c>
      <c r="H3645" s="1">
        <v>0</v>
      </c>
      <c r="I3645" s="6">
        <v>64.37</v>
      </c>
      <c r="J3645" s="86"/>
      <c r="K3645" s="86"/>
      <c r="L3645" s="85"/>
      <c r="M3645" s="85"/>
      <c r="N3645" s="85"/>
      <c r="O3645" s="85"/>
      <c r="P3645" s="85"/>
      <c r="Q3645" s="32">
        <f t="shared" si="56"/>
        <v>64.37</v>
      </c>
    </row>
    <row r="3646" spans="1:17" x14ac:dyDescent="0.25">
      <c r="A3646" s="83" t="s">
        <v>11314</v>
      </c>
      <c r="B3646" s="84" t="s">
        <v>19019</v>
      </c>
      <c r="C3646" s="7">
        <v>1200</v>
      </c>
      <c r="D3646" s="7">
        <v>9</v>
      </c>
      <c r="E3646" s="1">
        <v>1082.03</v>
      </c>
      <c r="F3646" s="1">
        <v>251.61</v>
      </c>
      <c r="G3646" s="1">
        <v>147.94</v>
      </c>
      <c r="H3646" s="1">
        <v>19.82</v>
      </c>
      <c r="I3646" s="6">
        <v>419.37</v>
      </c>
      <c r="J3646" s="86"/>
      <c r="K3646" s="86"/>
      <c r="L3646" s="85"/>
      <c r="M3646" s="85"/>
      <c r="N3646" s="85"/>
      <c r="O3646" s="85"/>
      <c r="P3646" s="85"/>
      <c r="Q3646" s="32">
        <f t="shared" si="56"/>
        <v>419.37</v>
      </c>
    </row>
    <row r="3647" spans="1:17" x14ac:dyDescent="0.25">
      <c r="A3647" s="83" t="s">
        <v>11315</v>
      </c>
      <c r="B3647" s="84" t="s">
        <v>19020</v>
      </c>
      <c r="C3647" s="7">
        <v>1586</v>
      </c>
      <c r="D3647" s="7">
        <v>16</v>
      </c>
      <c r="E3647" s="1">
        <v>18904.080000000002</v>
      </c>
      <c r="F3647" s="1">
        <v>332.54</v>
      </c>
      <c r="G3647" s="1">
        <v>263.02</v>
      </c>
      <c r="H3647" s="1">
        <v>346.18</v>
      </c>
      <c r="I3647" s="6">
        <v>941.74</v>
      </c>
      <c r="J3647" s="86"/>
      <c r="K3647" s="86"/>
      <c r="L3647" s="85"/>
      <c r="M3647" s="85"/>
      <c r="N3647" s="85"/>
      <c r="O3647" s="85"/>
      <c r="P3647" s="85"/>
      <c r="Q3647" s="32">
        <f t="shared" si="56"/>
        <v>941.74</v>
      </c>
    </row>
    <row r="3648" spans="1:17" x14ac:dyDescent="0.25">
      <c r="A3648" s="83" t="s">
        <v>11316</v>
      </c>
      <c r="B3648" s="84" t="s">
        <v>19021</v>
      </c>
      <c r="C3648" s="7">
        <v>446</v>
      </c>
      <c r="D3648" s="7">
        <v>9</v>
      </c>
      <c r="E3648" s="1">
        <v>4511.62</v>
      </c>
      <c r="F3648" s="1">
        <v>93.51</v>
      </c>
      <c r="G3648" s="1">
        <v>147.94</v>
      </c>
      <c r="H3648" s="1">
        <v>82.62</v>
      </c>
      <c r="I3648" s="6">
        <v>324.07</v>
      </c>
      <c r="J3648" s="86"/>
      <c r="K3648" s="86"/>
      <c r="L3648" s="85"/>
      <c r="M3648" s="85"/>
      <c r="N3648" s="85"/>
      <c r="O3648" s="85"/>
      <c r="P3648" s="85"/>
      <c r="Q3648" s="32">
        <f t="shared" si="56"/>
        <v>324.07</v>
      </c>
    </row>
    <row r="3649" spans="1:17" x14ac:dyDescent="0.25">
      <c r="A3649" s="83" t="s">
        <v>11317</v>
      </c>
      <c r="B3649" s="84" t="s">
        <v>19022</v>
      </c>
      <c r="C3649" s="7">
        <v>827</v>
      </c>
      <c r="D3649" s="7">
        <v>4</v>
      </c>
      <c r="E3649" s="1">
        <v>701.49</v>
      </c>
      <c r="F3649" s="1">
        <v>173.4</v>
      </c>
      <c r="G3649" s="1">
        <v>65.75</v>
      </c>
      <c r="H3649" s="1">
        <v>12.85</v>
      </c>
      <c r="I3649" s="6">
        <v>252</v>
      </c>
      <c r="J3649" s="86"/>
      <c r="K3649" s="86"/>
      <c r="L3649" s="85"/>
      <c r="M3649" s="85"/>
      <c r="N3649" s="85"/>
      <c r="O3649" s="85"/>
      <c r="P3649" s="85"/>
      <c r="Q3649" s="32">
        <f t="shared" si="56"/>
        <v>252</v>
      </c>
    </row>
    <row r="3650" spans="1:17" x14ac:dyDescent="0.25">
      <c r="A3650" s="83" t="s">
        <v>11318</v>
      </c>
      <c r="B3650" s="84" t="s">
        <v>19023</v>
      </c>
      <c r="C3650" s="7">
        <v>189</v>
      </c>
      <c r="D3650" s="7">
        <v>1</v>
      </c>
      <c r="E3650" s="1">
        <v>454.09</v>
      </c>
      <c r="F3650" s="1">
        <v>39.630000000000003</v>
      </c>
      <c r="G3650" s="1">
        <v>16.440000000000001</v>
      </c>
      <c r="H3650" s="1">
        <v>8.31</v>
      </c>
      <c r="I3650" s="6">
        <v>64.38</v>
      </c>
      <c r="J3650" s="86"/>
      <c r="K3650" s="86"/>
      <c r="L3650" s="85"/>
      <c r="M3650" s="85"/>
      <c r="N3650" s="85"/>
      <c r="O3650" s="85"/>
      <c r="P3650" s="85"/>
      <c r="Q3650" s="32">
        <f t="shared" si="56"/>
        <v>64.38</v>
      </c>
    </row>
    <row r="3651" spans="1:17" x14ac:dyDescent="0.25">
      <c r="A3651" s="83" t="s">
        <v>11319</v>
      </c>
      <c r="B3651" s="84" t="s">
        <v>19024</v>
      </c>
      <c r="C3651" s="7">
        <v>496</v>
      </c>
      <c r="D3651" s="7">
        <v>1</v>
      </c>
      <c r="E3651" s="1">
        <v>217.72</v>
      </c>
      <c r="F3651" s="1">
        <v>104</v>
      </c>
      <c r="G3651" s="1">
        <v>16.440000000000001</v>
      </c>
      <c r="H3651" s="1">
        <v>3.98</v>
      </c>
      <c r="I3651" s="6">
        <v>124.42</v>
      </c>
      <c r="J3651" s="86"/>
      <c r="K3651" s="86"/>
      <c r="L3651" s="85"/>
      <c r="M3651" s="85"/>
      <c r="N3651" s="85"/>
      <c r="O3651" s="85"/>
      <c r="P3651" s="85"/>
      <c r="Q3651" s="32">
        <f t="shared" si="56"/>
        <v>124.42</v>
      </c>
    </row>
    <row r="3652" spans="1:17" x14ac:dyDescent="0.25">
      <c r="A3652" s="83" t="s">
        <v>11320</v>
      </c>
      <c r="B3652" s="84" t="s">
        <v>19025</v>
      </c>
      <c r="C3652" s="7">
        <v>958</v>
      </c>
      <c r="D3652" s="7">
        <v>15</v>
      </c>
      <c r="E3652" s="1">
        <v>2964.43</v>
      </c>
      <c r="F3652" s="1">
        <v>200.87</v>
      </c>
      <c r="G3652" s="1">
        <v>246.58</v>
      </c>
      <c r="H3652" s="1">
        <v>54.29</v>
      </c>
      <c r="I3652" s="6">
        <v>501.74</v>
      </c>
      <c r="J3652" s="86"/>
      <c r="K3652" s="86"/>
      <c r="L3652" s="85"/>
      <c r="M3652" s="85"/>
      <c r="N3652" s="85"/>
      <c r="O3652" s="85"/>
      <c r="P3652" s="85"/>
      <c r="Q3652" s="32">
        <f t="shared" si="56"/>
        <v>501.74</v>
      </c>
    </row>
    <row r="3653" spans="1:17" x14ac:dyDescent="0.25">
      <c r="A3653" s="83" t="s">
        <v>11321</v>
      </c>
      <c r="B3653" s="84" t="s">
        <v>19026</v>
      </c>
      <c r="C3653" s="7">
        <v>5272</v>
      </c>
      <c r="D3653" s="7">
        <v>87</v>
      </c>
      <c r="E3653" s="1">
        <v>64833.55</v>
      </c>
      <c r="F3653" s="1">
        <v>1105.4100000000001</v>
      </c>
      <c r="G3653" s="1">
        <v>1430.14</v>
      </c>
      <c r="H3653" s="1">
        <v>1187.27</v>
      </c>
      <c r="I3653" s="6">
        <v>3722.82</v>
      </c>
      <c r="J3653" s="86"/>
      <c r="K3653" s="86"/>
      <c r="L3653" s="85"/>
      <c r="M3653" s="85"/>
      <c r="N3653" s="85"/>
      <c r="O3653" s="85"/>
      <c r="P3653" s="85"/>
      <c r="Q3653" s="32">
        <f t="shared" si="56"/>
        <v>3722.82</v>
      </c>
    </row>
    <row r="3654" spans="1:17" x14ac:dyDescent="0.25">
      <c r="A3654" s="83" t="s">
        <v>11322</v>
      </c>
      <c r="B3654" s="84" t="s">
        <v>19027</v>
      </c>
      <c r="C3654" s="7">
        <v>7377</v>
      </c>
      <c r="D3654" s="7">
        <v>84</v>
      </c>
      <c r="E3654" s="1">
        <v>25252.22</v>
      </c>
      <c r="F3654" s="1">
        <v>1546.78</v>
      </c>
      <c r="G3654" s="1">
        <v>1380.82</v>
      </c>
      <c r="H3654" s="1">
        <v>462.43</v>
      </c>
      <c r="I3654" s="6">
        <v>3390.03</v>
      </c>
      <c r="J3654" s="86"/>
      <c r="K3654" s="86"/>
      <c r="L3654" s="85"/>
      <c r="M3654" s="85"/>
      <c r="N3654" s="85"/>
      <c r="O3654" s="85"/>
      <c r="P3654" s="85"/>
      <c r="Q3654" s="32">
        <f t="shared" si="56"/>
        <v>3390.03</v>
      </c>
    </row>
    <row r="3655" spans="1:17" x14ac:dyDescent="0.25">
      <c r="A3655" s="83" t="s">
        <v>11323</v>
      </c>
      <c r="B3655" s="84" t="s">
        <v>19028</v>
      </c>
      <c r="C3655" s="7">
        <v>155</v>
      </c>
      <c r="D3655" s="7">
        <v>0</v>
      </c>
      <c r="E3655" s="1">
        <v>0</v>
      </c>
      <c r="F3655" s="1">
        <v>32.5</v>
      </c>
      <c r="G3655" s="1">
        <v>0</v>
      </c>
      <c r="H3655" s="1">
        <v>0</v>
      </c>
      <c r="I3655" s="6">
        <v>32.5</v>
      </c>
      <c r="J3655" s="86"/>
      <c r="K3655" s="86"/>
      <c r="L3655" s="85"/>
      <c r="M3655" s="85"/>
      <c r="N3655" s="85"/>
      <c r="O3655" s="85"/>
      <c r="P3655" s="85"/>
      <c r="Q3655" s="32">
        <f t="shared" si="56"/>
        <v>32.5</v>
      </c>
    </row>
    <row r="3656" spans="1:17" x14ac:dyDescent="0.25">
      <c r="A3656" s="83" t="s">
        <v>11324</v>
      </c>
      <c r="B3656" s="84" t="s">
        <v>19029</v>
      </c>
      <c r="C3656" s="7">
        <v>125</v>
      </c>
      <c r="D3656" s="7">
        <v>3</v>
      </c>
      <c r="E3656" s="1">
        <v>1825.81</v>
      </c>
      <c r="F3656" s="1">
        <v>26.21</v>
      </c>
      <c r="G3656" s="1">
        <v>49.31</v>
      </c>
      <c r="H3656" s="1">
        <v>33.43</v>
      </c>
      <c r="I3656" s="6">
        <v>108.95</v>
      </c>
      <c r="J3656" s="86"/>
      <c r="K3656" s="86"/>
      <c r="L3656" s="85"/>
      <c r="M3656" s="85"/>
      <c r="N3656" s="85"/>
      <c r="O3656" s="85"/>
      <c r="P3656" s="85"/>
      <c r="Q3656" s="32">
        <f t="shared" si="56"/>
        <v>108.95</v>
      </c>
    </row>
    <row r="3657" spans="1:17" x14ac:dyDescent="0.25">
      <c r="A3657" s="83" t="s">
        <v>11325</v>
      </c>
      <c r="B3657" s="84" t="s">
        <v>19030</v>
      </c>
      <c r="C3657" s="7">
        <v>393</v>
      </c>
      <c r="D3657" s="7">
        <v>3</v>
      </c>
      <c r="E3657" s="1">
        <v>622.04</v>
      </c>
      <c r="F3657" s="1">
        <v>82.4</v>
      </c>
      <c r="G3657" s="1">
        <v>49.31</v>
      </c>
      <c r="H3657" s="1">
        <v>11.39</v>
      </c>
      <c r="I3657" s="6">
        <v>143.1</v>
      </c>
      <c r="J3657" s="86"/>
      <c r="K3657" s="86"/>
      <c r="L3657" s="85"/>
      <c r="M3657" s="85"/>
      <c r="N3657" s="85"/>
      <c r="O3657" s="85"/>
      <c r="P3657" s="85"/>
      <c r="Q3657" s="32">
        <f t="shared" si="56"/>
        <v>143.1</v>
      </c>
    </row>
    <row r="3658" spans="1:17" x14ac:dyDescent="0.25">
      <c r="A3658" s="83" t="s">
        <v>11326</v>
      </c>
      <c r="B3658" s="84" t="s">
        <v>19031</v>
      </c>
      <c r="C3658" s="7">
        <v>267</v>
      </c>
      <c r="D3658" s="7">
        <v>4</v>
      </c>
      <c r="E3658" s="1">
        <v>504.74</v>
      </c>
      <c r="F3658" s="1">
        <v>55.98</v>
      </c>
      <c r="G3658" s="1">
        <v>65.75</v>
      </c>
      <c r="H3658" s="1">
        <v>9.24</v>
      </c>
      <c r="I3658" s="6">
        <v>130.97</v>
      </c>
      <c r="J3658" s="86"/>
      <c r="K3658" s="86"/>
      <c r="L3658" s="85"/>
      <c r="M3658" s="85"/>
      <c r="N3658" s="85"/>
      <c r="O3658" s="85"/>
      <c r="P3658" s="85"/>
      <c r="Q3658" s="32">
        <f t="shared" si="56"/>
        <v>130.97</v>
      </c>
    </row>
    <row r="3659" spans="1:17" x14ac:dyDescent="0.25">
      <c r="A3659" s="83" t="s">
        <v>11327</v>
      </c>
      <c r="B3659" s="84" t="s">
        <v>19032</v>
      </c>
      <c r="C3659" s="7">
        <v>2044</v>
      </c>
      <c r="D3659" s="7">
        <v>17</v>
      </c>
      <c r="E3659" s="1">
        <v>3903.83</v>
      </c>
      <c r="F3659" s="1">
        <v>428.58</v>
      </c>
      <c r="G3659" s="1">
        <v>279.45</v>
      </c>
      <c r="H3659" s="1">
        <v>71.489999999999995</v>
      </c>
      <c r="I3659" s="6">
        <v>779.52</v>
      </c>
      <c r="J3659" s="86"/>
      <c r="K3659" s="86"/>
      <c r="L3659" s="85"/>
      <c r="M3659" s="85"/>
      <c r="N3659" s="85"/>
      <c r="O3659" s="85"/>
      <c r="P3659" s="85"/>
      <c r="Q3659" s="32">
        <f t="shared" si="56"/>
        <v>779.52</v>
      </c>
    </row>
    <row r="3660" spans="1:17" x14ac:dyDescent="0.25">
      <c r="A3660" s="83" t="s">
        <v>11328</v>
      </c>
      <c r="B3660" s="84" t="s">
        <v>19033</v>
      </c>
      <c r="C3660" s="7">
        <v>818</v>
      </c>
      <c r="D3660" s="7">
        <v>7</v>
      </c>
      <c r="E3660" s="1">
        <v>1800.35</v>
      </c>
      <c r="F3660" s="1">
        <v>171.51</v>
      </c>
      <c r="G3660" s="1">
        <v>115.07</v>
      </c>
      <c r="H3660" s="1">
        <v>32.97</v>
      </c>
      <c r="I3660" s="6">
        <v>319.55</v>
      </c>
      <c r="J3660" s="86"/>
      <c r="K3660" s="86"/>
      <c r="L3660" s="85"/>
      <c r="M3660" s="85"/>
      <c r="N3660" s="85"/>
      <c r="O3660" s="85"/>
      <c r="P3660" s="85"/>
      <c r="Q3660" s="32">
        <f t="shared" si="56"/>
        <v>319.55</v>
      </c>
    </row>
    <row r="3661" spans="1:17" x14ac:dyDescent="0.25">
      <c r="A3661" s="83" t="s">
        <v>11329</v>
      </c>
      <c r="B3661" s="84" t="s">
        <v>19034</v>
      </c>
      <c r="C3661" s="7">
        <v>587</v>
      </c>
      <c r="D3661" s="7">
        <v>36</v>
      </c>
      <c r="E3661" s="1">
        <v>7661.52</v>
      </c>
      <c r="F3661" s="1">
        <v>123.08</v>
      </c>
      <c r="G3661" s="1">
        <v>591.78</v>
      </c>
      <c r="H3661" s="1">
        <v>140.30000000000001</v>
      </c>
      <c r="I3661" s="6">
        <v>855.16</v>
      </c>
      <c r="J3661" s="86"/>
      <c r="K3661" s="86"/>
      <c r="L3661" s="85"/>
      <c r="M3661" s="85"/>
      <c r="N3661" s="85"/>
      <c r="O3661" s="85"/>
      <c r="P3661" s="85"/>
      <c r="Q3661" s="32">
        <f t="shared" si="56"/>
        <v>855.16</v>
      </c>
    </row>
    <row r="3662" spans="1:17" x14ac:dyDescent="0.25">
      <c r="A3662" s="83" t="s">
        <v>11330</v>
      </c>
      <c r="B3662" s="84" t="s">
        <v>19035</v>
      </c>
      <c r="C3662" s="7">
        <v>438</v>
      </c>
      <c r="D3662" s="7">
        <v>8</v>
      </c>
      <c r="E3662" s="1">
        <v>7702.97</v>
      </c>
      <c r="F3662" s="1">
        <v>91.84</v>
      </c>
      <c r="G3662" s="1">
        <v>131.5</v>
      </c>
      <c r="H3662" s="1">
        <v>141.06</v>
      </c>
      <c r="I3662" s="6">
        <v>364.4</v>
      </c>
      <c r="J3662" s="86"/>
      <c r="K3662" s="86"/>
      <c r="L3662" s="85"/>
      <c r="M3662" s="85"/>
      <c r="N3662" s="85"/>
      <c r="O3662" s="85"/>
      <c r="P3662" s="85"/>
      <c r="Q3662" s="32">
        <f t="shared" ref="Q3662:Q3725" si="57">P3662+I3662</f>
        <v>364.4</v>
      </c>
    </row>
    <row r="3663" spans="1:17" x14ac:dyDescent="0.25">
      <c r="A3663" s="83" t="s">
        <v>11331</v>
      </c>
      <c r="B3663" s="84" t="s">
        <v>19036</v>
      </c>
      <c r="C3663" s="7">
        <v>1109</v>
      </c>
      <c r="D3663" s="7">
        <v>12</v>
      </c>
      <c r="E3663" s="1">
        <v>3835.66</v>
      </c>
      <c r="F3663" s="1">
        <v>232.53</v>
      </c>
      <c r="G3663" s="1">
        <v>197.26</v>
      </c>
      <c r="H3663" s="1">
        <v>70.239999999999995</v>
      </c>
      <c r="I3663" s="6">
        <v>500.03</v>
      </c>
      <c r="J3663" s="86"/>
      <c r="K3663" s="86"/>
      <c r="L3663" s="85"/>
      <c r="M3663" s="85"/>
      <c r="N3663" s="85"/>
      <c r="O3663" s="85"/>
      <c r="P3663" s="85"/>
      <c r="Q3663" s="32">
        <f t="shared" si="57"/>
        <v>500.03</v>
      </c>
    </row>
    <row r="3664" spans="1:17" x14ac:dyDescent="0.25">
      <c r="A3664" s="83" t="s">
        <v>11332</v>
      </c>
      <c r="B3664" s="84" t="s">
        <v>19037</v>
      </c>
      <c r="C3664" s="7">
        <v>8444</v>
      </c>
      <c r="D3664" s="7">
        <v>53</v>
      </c>
      <c r="E3664" s="1">
        <v>26186.92</v>
      </c>
      <c r="F3664" s="1">
        <v>1770.5</v>
      </c>
      <c r="G3664" s="1">
        <v>871.23</v>
      </c>
      <c r="H3664" s="1">
        <v>479.55</v>
      </c>
      <c r="I3664" s="6">
        <v>3121.28</v>
      </c>
      <c r="J3664" s="86"/>
      <c r="K3664" s="86"/>
      <c r="L3664" s="85"/>
      <c r="M3664" s="85"/>
      <c r="N3664" s="85"/>
      <c r="O3664" s="85"/>
      <c r="P3664" s="85"/>
      <c r="Q3664" s="32">
        <f t="shared" si="57"/>
        <v>3121.28</v>
      </c>
    </row>
    <row r="3665" spans="1:17" x14ac:dyDescent="0.25">
      <c r="A3665" s="83" t="s">
        <v>11333</v>
      </c>
      <c r="B3665" s="84" t="s">
        <v>19038</v>
      </c>
      <c r="C3665" s="7">
        <v>91</v>
      </c>
      <c r="D3665" s="7">
        <v>2</v>
      </c>
      <c r="E3665" s="1">
        <v>1410.46</v>
      </c>
      <c r="F3665" s="1">
        <v>19.079999999999998</v>
      </c>
      <c r="G3665" s="1">
        <v>32.880000000000003</v>
      </c>
      <c r="H3665" s="1">
        <v>25.83</v>
      </c>
      <c r="I3665" s="6">
        <v>77.790000000000006</v>
      </c>
      <c r="J3665" s="86"/>
      <c r="K3665" s="86"/>
      <c r="L3665" s="85"/>
      <c r="M3665" s="85"/>
      <c r="N3665" s="85"/>
      <c r="O3665" s="85"/>
      <c r="P3665" s="85"/>
      <c r="Q3665" s="32">
        <f t="shared" si="57"/>
        <v>77.790000000000006</v>
      </c>
    </row>
    <row r="3666" spans="1:17" x14ac:dyDescent="0.25">
      <c r="A3666" s="83" t="s">
        <v>11334</v>
      </c>
      <c r="B3666" s="84" t="s">
        <v>19039</v>
      </c>
      <c r="C3666" s="7">
        <v>1163</v>
      </c>
      <c r="D3666" s="7">
        <v>69</v>
      </c>
      <c r="E3666" s="1">
        <v>39541.19</v>
      </c>
      <c r="F3666" s="1">
        <v>243.86</v>
      </c>
      <c r="G3666" s="1">
        <v>1134.25</v>
      </c>
      <c r="H3666" s="1">
        <v>724.1</v>
      </c>
      <c r="I3666" s="6">
        <v>2102.21</v>
      </c>
      <c r="J3666" s="86"/>
      <c r="K3666" s="86"/>
      <c r="L3666" s="85"/>
      <c r="M3666" s="85"/>
      <c r="N3666" s="85"/>
      <c r="O3666" s="85"/>
      <c r="P3666" s="85"/>
      <c r="Q3666" s="32">
        <f t="shared" si="57"/>
        <v>2102.21</v>
      </c>
    </row>
    <row r="3667" spans="1:17" x14ac:dyDescent="0.25">
      <c r="A3667" s="83" t="s">
        <v>11335</v>
      </c>
      <c r="B3667" s="84" t="s">
        <v>19040</v>
      </c>
      <c r="C3667" s="7">
        <v>1812</v>
      </c>
      <c r="D3667" s="7">
        <v>50</v>
      </c>
      <c r="E3667" s="1">
        <v>111038.68</v>
      </c>
      <c r="F3667" s="1">
        <v>379.93</v>
      </c>
      <c r="G3667" s="1">
        <v>821.92</v>
      </c>
      <c r="H3667" s="1">
        <v>2033.41</v>
      </c>
      <c r="I3667" s="6">
        <v>3235.26</v>
      </c>
      <c r="J3667" s="86"/>
      <c r="K3667" s="86"/>
      <c r="L3667" s="85"/>
      <c r="M3667" s="85"/>
      <c r="N3667" s="85"/>
      <c r="O3667" s="85"/>
      <c r="P3667" s="85"/>
      <c r="Q3667" s="32">
        <f t="shared" si="57"/>
        <v>3235.26</v>
      </c>
    </row>
    <row r="3668" spans="1:17" x14ac:dyDescent="0.25">
      <c r="A3668" s="83" t="s">
        <v>11336</v>
      </c>
      <c r="B3668" s="84" t="s">
        <v>19041</v>
      </c>
      <c r="C3668" s="7">
        <v>325</v>
      </c>
      <c r="D3668" s="7">
        <v>4</v>
      </c>
      <c r="E3668" s="1">
        <v>1014.2</v>
      </c>
      <c r="F3668" s="1">
        <v>68.14</v>
      </c>
      <c r="G3668" s="1">
        <v>65.75</v>
      </c>
      <c r="H3668" s="1">
        <v>18.579999999999998</v>
      </c>
      <c r="I3668" s="6">
        <v>152.47</v>
      </c>
      <c r="J3668" s="86"/>
      <c r="K3668" s="86"/>
      <c r="L3668" s="85"/>
      <c r="M3668" s="85"/>
      <c r="N3668" s="85"/>
      <c r="O3668" s="85"/>
      <c r="P3668" s="85"/>
      <c r="Q3668" s="32">
        <f t="shared" si="57"/>
        <v>152.47</v>
      </c>
    </row>
    <row r="3669" spans="1:17" x14ac:dyDescent="0.25">
      <c r="A3669" s="83" t="s">
        <v>11337</v>
      </c>
      <c r="B3669" s="84" t="s">
        <v>19042</v>
      </c>
      <c r="C3669" s="7">
        <v>2855</v>
      </c>
      <c r="D3669" s="7">
        <v>38</v>
      </c>
      <c r="E3669" s="1">
        <v>14334.91</v>
      </c>
      <c r="F3669" s="1">
        <v>598.62</v>
      </c>
      <c r="G3669" s="1">
        <v>624.66</v>
      </c>
      <c r="H3669" s="1">
        <v>262.51</v>
      </c>
      <c r="I3669" s="6">
        <v>1485.79</v>
      </c>
      <c r="J3669" s="86"/>
      <c r="K3669" s="86"/>
      <c r="L3669" s="85"/>
      <c r="M3669" s="85"/>
      <c r="N3669" s="85"/>
      <c r="O3669" s="85"/>
      <c r="P3669" s="85"/>
      <c r="Q3669" s="32">
        <f t="shared" si="57"/>
        <v>1485.79</v>
      </c>
    </row>
    <row r="3670" spans="1:17" x14ac:dyDescent="0.25">
      <c r="A3670" s="83" t="s">
        <v>11338</v>
      </c>
      <c r="B3670" s="84" t="s">
        <v>19043</v>
      </c>
      <c r="C3670" s="7">
        <v>627</v>
      </c>
      <c r="D3670" s="7">
        <v>12</v>
      </c>
      <c r="E3670" s="1">
        <v>9460.69</v>
      </c>
      <c r="F3670" s="1">
        <v>131.46</v>
      </c>
      <c r="G3670" s="1">
        <v>197.26</v>
      </c>
      <c r="H3670" s="1">
        <v>173.25</v>
      </c>
      <c r="I3670" s="6">
        <v>501.97</v>
      </c>
      <c r="J3670" s="86"/>
      <c r="K3670" s="86"/>
      <c r="L3670" s="85"/>
      <c r="M3670" s="85"/>
      <c r="N3670" s="85"/>
      <c r="O3670" s="85"/>
      <c r="P3670" s="85"/>
      <c r="Q3670" s="32">
        <f t="shared" si="57"/>
        <v>501.97</v>
      </c>
    </row>
    <row r="3671" spans="1:17" x14ac:dyDescent="0.25">
      <c r="A3671" s="83" t="s">
        <v>11339</v>
      </c>
      <c r="B3671" s="84" t="s">
        <v>19044</v>
      </c>
      <c r="C3671" s="7">
        <v>295</v>
      </c>
      <c r="D3671" s="7">
        <v>5</v>
      </c>
      <c r="E3671" s="1">
        <v>908.67</v>
      </c>
      <c r="F3671" s="1">
        <v>61.86</v>
      </c>
      <c r="G3671" s="1">
        <v>82.19</v>
      </c>
      <c r="H3671" s="1">
        <v>16.64</v>
      </c>
      <c r="I3671" s="6">
        <v>160.69</v>
      </c>
      <c r="J3671" s="86"/>
      <c r="K3671" s="86"/>
      <c r="L3671" s="85"/>
      <c r="M3671" s="85"/>
      <c r="N3671" s="85"/>
      <c r="O3671" s="85"/>
      <c r="P3671" s="85"/>
      <c r="Q3671" s="32">
        <f t="shared" si="57"/>
        <v>160.69</v>
      </c>
    </row>
    <row r="3672" spans="1:17" x14ac:dyDescent="0.25">
      <c r="A3672" s="83" t="s">
        <v>11340</v>
      </c>
      <c r="B3672" s="84" t="s">
        <v>19045</v>
      </c>
      <c r="C3672" s="7">
        <v>1102</v>
      </c>
      <c r="D3672" s="7">
        <v>28</v>
      </c>
      <c r="E3672" s="1">
        <v>7440.25</v>
      </c>
      <c r="F3672" s="1">
        <v>231.06</v>
      </c>
      <c r="G3672" s="1">
        <v>460.27</v>
      </c>
      <c r="H3672" s="1">
        <v>136.25</v>
      </c>
      <c r="I3672" s="6">
        <v>827.58</v>
      </c>
      <c r="J3672" s="86"/>
      <c r="K3672" s="86"/>
      <c r="L3672" s="85"/>
      <c r="M3672" s="85"/>
      <c r="N3672" s="85"/>
      <c r="O3672" s="85"/>
      <c r="P3672" s="85"/>
      <c r="Q3672" s="32">
        <f t="shared" si="57"/>
        <v>827.58</v>
      </c>
    </row>
    <row r="3673" spans="1:17" x14ac:dyDescent="0.25">
      <c r="A3673" s="83" t="s">
        <v>11341</v>
      </c>
      <c r="B3673" s="84" t="s">
        <v>19046</v>
      </c>
      <c r="C3673" s="7">
        <v>159</v>
      </c>
      <c r="D3673" s="7">
        <v>0</v>
      </c>
      <c r="E3673" s="1">
        <v>0</v>
      </c>
      <c r="F3673" s="1">
        <v>33.340000000000003</v>
      </c>
      <c r="G3673" s="1">
        <v>0</v>
      </c>
      <c r="H3673" s="1">
        <v>0</v>
      </c>
      <c r="I3673" s="6">
        <v>33.340000000000003</v>
      </c>
      <c r="J3673" s="86"/>
      <c r="K3673" s="86"/>
      <c r="L3673" s="85"/>
      <c r="M3673" s="85"/>
      <c r="N3673" s="85"/>
      <c r="O3673" s="85"/>
      <c r="P3673" s="85"/>
      <c r="Q3673" s="32">
        <f t="shared" si="57"/>
        <v>33.340000000000003</v>
      </c>
    </row>
    <row r="3674" spans="1:17" x14ac:dyDescent="0.25">
      <c r="A3674" s="83" t="s">
        <v>11342</v>
      </c>
      <c r="B3674" s="84" t="s">
        <v>19047</v>
      </c>
      <c r="C3674" s="7">
        <v>672</v>
      </c>
      <c r="D3674" s="7">
        <v>1</v>
      </c>
      <c r="E3674" s="1">
        <v>186.61</v>
      </c>
      <c r="F3674" s="1">
        <v>140.9</v>
      </c>
      <c r="G3674" s="1">
        <v>16.440000000000001</v>
      </c>
      <c r="H3674" s="1">
        <v>3.42</v>
      </c>
      <c r="I3674" s="6">
        <v>160.76</v>
      </c>
      <c r="J3674" s="86"/>
      <c r="K3674" s="86"/>
      <c r="L3674" s="85"/>
      <c r="M3674" s="85"/>
      <c r="N3674" s="85"/>
      <c r="O3674" s="85"/>
      <c r="P3674" s="85"/>
      <c r="Q3674" s="32">
        <f t="shared" si="57"/>
        <v>160.76</v>
      </c>
    </row>
    <row r="3675" spans="1:17" x14ac:dyDescent="0.25">
      <c r="A3675" s="83" t="s">
        <v>11343</v>
      </c>
      <c r="B3675" s="84" t="s">
        <v>19048</v>
      </c>
      <c r="C3675" s="7">
        <v>152</v>
      </c>
      <c r="D3675" s="7">
        <v>0</v>
      </c>
      <c r="E3675" s="1">
        <v>0</v>
      </c>
      <c r="F3675" s="1">
        <v>31.87</v>
      </c>
      <c r="G3675" s="1">
        <v>0</v>
      </c>
      <c r="H3675" s="1">
        <v>0</v>
      </c>
      <c r="I3675" s="6">
        <v>31.87</v>
      </c>
      <c r="J3675" s="86"/>
      <c r="K3675" s="86"/>
      <c r="L3675" s="85"/>
      <c r="M3675" s="85"/>
      <c r="N3675" s="85"/>
      <c r="O3675" s="85"/>
      <c r="P3675" s="85"/>
      <c r="Q3675" s="32">
        <f t="shared" si="57"/>
        <v>31.87</v>
      </c>
    </row>
    <row r="3676" spans="1:17" x14ac:dyDescent="0.25">
      <c r="A3676" s="83" t="s">
        <v>11344</v>
      </c>
      <c r="B3676" s="84" t="s">
        <v>19049</v>
      </c>
      <c r="C3676" s="7">
        <v>720</v>
      </c>
      <c r="D3676" s="7">
        <v>7</v>
      </c>
      <c r="E3676" s="1">
        <v>1788.98</v>
      </c>
      <c r="F3676" s="1">
        <v>150.97</v>
      </c>
      <c r="G3676" s="1">
        <v>115.07</v>
      </c>
      <c r="H3676" s="1">
        <v>32.76</v>
      </c>
      <c r="I3676" s="6">
        <v>298.8</v>
      </c>
      <c r="J3676" s="86"/>
      <c r="K3676" s="86"/>
      <c r="L3676" s="85"/>
      <c r="M3676" s="85"/>
      <c r="N3676" s="85"/>
      <c r="O3676" s="85"/>
      <c r="P3676" s="85"/>
      <c r="Q3676" s="32">
        <f t="shared" si="57"/>
        <v>298.8</v>
      </c>
    </row>
    <row r="3677" spans="1:17" x14ac:dyDescent="0.25">
      <c r="A3677" s="83" t="s">
        <v>11345</v>
      </c>
      <c r="B3677" s="84" t="s">
        <v>19050</v>
      </c>
      <c r="C3677" s="7">
        <v>135</v>
      </c>
      <c r="D3677" s="7">
        <v>2</v>
      </c>
      <c r="E3677" s="1">
        <v>414.28</v>
      </c>
      <c r="F3677" s="1">
        <v>28.3</v>
      </c>
      <c r="G3677" s="1">
        <v>32.880000000000003</v>
      </c>
      <c r="H3677" s="1">
        <v>7.58</v>
      </c>
      <c r="I3677" s="6">
        <v>68.760000000000005</v>
      </c>
      <c r="J3677" s="86"/>
      <c r="K3677" s="86"/>
      <c r="L3677" s="85"/>
      <c r="M3677" s="85"/>
      <c r="N3677" s="85"/>
      <c r="O3677" s="85"/>
      <c r="P3677" s="85"/>
      <c r="Q3677" s="32">
        <f t="shared" si="57"/>
        <v>68.760000000000005</v>
      </c>
    </row>
    <row r="3678" spans="1:17" x14ac:dyDescent="0.25">
      <c r="A3678" s="83" t="s">
        <v>11346</v>
      </c>
      <c r="B3678" s="84" t="s">
        <v>19051</v>
      </c>
      <c r="C3678" s="7">
        <v>494</v>
      </c>
      <c r="D3678" s="7">
        <v>20</v>
      </c>
      <c r="E3678" s="1">
        <v>3023.74</v>
      </c>
      <c r="F3678" s="1">
        <v>103.58</v>
      </c>
      <c r="G3678" s="1">
        <v>328.77</v>
      </c>
      <c r="H3678" s="1">
        <v>55.38</v>
      </c>
      <c r="I3678" s="6">
        <v>487.73</v>
      </c>
      <c r="J3678" s="86"/>
      <c r="K3678" s="86"/>
      <c r="L3678" s="85"/>
      <c r="M3678" s="85"/>
      <c r="N3678" s="85"/>
      <c r="O3678" s="85"/>
      <c r="P3678" s="85"/>
      <c r="Q3678" s="32">
        <f t="shared" si="57"/>
        <v>487.73</v>
      </c>
    </row>
    <row r="3679" spans="1:17" x14ac:dyDescent="0.25">
      <c r="A3679" s="83" t="s">
        <v>11347</v>
      </c>
      <c r="B3679" s="84" t="s">
        <v>19052</v>
      </c>
      <c r="C3679" s="7">
        <v>532</v>
      </c>
      <c r="D3679" s="7">
        <v>4</v>
      </c>
      <c r="E3679" s="1">
        <v>676.78</v>
      </c>
      <c r="F3679" s="1">
        <v>111.54</v>
      </c>
      <c r="G3679" s="1">
        <v>65.75</v>
      </c>
      <c r="H3679" s="1">
        <v>12.39</v>
      </c>
      <c r="I3679" s="6">
        <v>189.68</v>
      </c>
      <c r="J3679" s="86"/>
      <c r="K3679" s="86"/>
      <c r="L3679" s="85"/>
      <c r="M3679" s="85"/>
      <c r="N3679" s="85"/>
      <c r="O3679" s="85"/>
      <c r="P3679" s="85"/>
      <c r="Q3679" s="32">
        <f t="shared" si="57"/>
        <v>189.68</v>
      </c>
    </row>
    <row r="3680" spans="1:17" x14ac:dyDescent="0.25">
      <c r="A3680" s="83" t="s">
        <v>11348</v>
      </c>
      <c r="B3680" s="84" t="s">
        <v>19053</v>
      </c>
      <c r="C3680" s="7">
        <v>827</v>
      </c>
      <c r="D3680" s="7">
        <v>9</v>
      </c>
      <c r="E3680" s="1">
        <v>2942.82</v>
      </c>
      <c r="F3680" s="1">
        <v>173.4</v>
      </c>
      <c r="G3680" s="1">
        <v>147.94</v>
      </c>
      <c r="H3680" s="1">
        <v>53.89</v>
      </c>
      <c r="I3680" s="6">
        <v>375.23</v>
      </c>
      <c r="J3680" s="86"/>
      <c r="K3680" s="86"/>
      <c r="L3680" s="85"/>
      <c r="M3680" s="85"/>
      <c r="N3680" s="85"/>
      <c r="O3680" s="85"/>
      <c r="P3680" s="85"/>
      <c r="Q3680" s="32">
        <f t="shared" si="57"/>
        <v>375.23</v>
      </c>
    </row>
    <row r="3681" spans="1:17" x14ac:dyDescent="0.25">
      <c r="A3681" s="83" t="s">
        <v>11349</v>
      </c>
      <c r="B3681" s="84" t="s">
        <v>19054</v>
      </c>
      <c r="C3681" s="7">
        <v>18684</v>
      </c>
      <c r="D3681" s="7">
        <v>142</v>
      </c>
      <c r="E3681" s="1">
        <v>107104.14</v>
      </c>
      <c r="F3681" s="1">
        <v>3917.58</v>
      </c>
      <c r="G3681" s="1">
        <v>2334.25</v>
      </c>
      <c r="H3681" s="1">
        <v>1961.36</v>
      </c>
      <c r="I3681" s="6">
        <v>8213.19</v>
      </c>
      <c r="J3681" s="86"/>
      <c r="K3681" s="86"/>
      <c r="L3681" s="85"/>
      <c r="M3681" s="85"/>
      <c r="N3681" s="85"/>
      <c r="O3681" s="85"/>
      <c r="P3681" s="85"/>
      <c r="Q3681" s="32">
        <f t="shared" si="57"/>
        <v>8213.19</v>
      </c>
    </row>
    <row r="3682" spans="1:17" x14ac:dyDescent="0.25">
      <c r="A3682" s="83" t="s">
        <v>11350</v>
      </c>
      <c r="B3682" s="84" t="s">
        <v>19055</v>
      </c>
      <c r="C3682" s="7">
        <v>2975</v>
      </c>
      <c r="D3682" s="7">
        <v>46</v>
      </c>
      <c r="E3682" s="1">
        <v>13205</v>
      </c>
      <c r="F3682" s="1">
        <v>623.78</v>
      </c>
      <c r="G3682" s="1">
        <v>756.16</v>
      </c>
      <c r="H3682" s="1">
        <v>241.82</v>
      </c>
      <c r="I3682" s="6">
        <v>1621.76</v>
      </c>
      <c r="J3682" s="86"/>
      <c r="K3682" s="86"/>
      <c r="L3682" s="85"/>
      <c r="M3682" s="85"/>
      <c r="N3682" s="85"/>
      <c r="O3682" s="85"/>
      <c r="P3682" s="85"/>
      <c r="Q3682" s="32">
        <f t="shared" si="57"/>
        <v>1621.76</v>
      </c>
    </row>
    <row r="3683" spans="1:17" x14ac:dyDescent="0.25">
      <c r="A3683" s="83" t="s">
        <v>11351</v>
      </c>
      <c r="B3683" s="84" t="s">
        <v>19056</v>
      </c>
      <c r="C3683" s="7">
        <v>596</v>
      </c>
      <c r="D3683" s="7">
        <v>8</v>
      </c>
      <c r="E3683" s="1">
        <v>1442.26</v>
      </c>
      <c r="F3683" s="1">
        <v>124.97</v>
      </c>
      <c r="G3683" s="1">
        <v>131.5</v>
      </c>
      <c r="H3683" s="1">
        <v>26.41</v>
      </c>
      <c r="I3683" s="6">
        <v>282.88</v>
      </c>
      <c r="J3683" s="86"/>
      <c r="K3683" s="86"/>
      <c r="L3683" s="85"/>
      <c r="M3683" s="85"/>
      <c r="N3683" s="85"/>
      <c r="O3683" s="85"/>
      <c r="P3683" s="85"/>
      <c r="Q3683" s="32">
        <f t="shared" si="57"/>
        <v>282.88</v>
      </c>
    </row>
    <row r="3684" spans="1:17" x14ac:dyDescent="0.25">
      <c r="A3684" s="83" t="s">
        <v>11352</v>
      </c>
      <c r="B3684" s="84" t="s">
        <v>19057</v>
      </c>
      <c r="C3684" s="7">
        <v>1123</v>
      </c>
      <c r="D3684" s="7">
        <v>5</v>
      </c>
      <c r="E3684" s="1">
        <v>1018.57</v>
      </c>
      <c r="F3684" s="1">
        <v>235.46</v>
      </c>
      <c r="G3684" s="1">
        <v>82.19</v>
      </c>
      <c r="H3684" s="1">
        <v>18.66</v>
      </c>
      <c r="I3684" s="6">
        <v>336.31</v>
      </c>
      <c r="J3684" s="86"/>
      <c r="K3684" s="86"/>
      <c r="L3684" s="85"/>
      <c r="M3684" s="85"/>
      <c r="N3684" s="85"/>
      <c r="O3684" s="85"/>
      <c r="P3684" s="85"/>
      <c r="Q3684" s="32">
        <f t="shared" si="57"/>
        <v>336.31</v>
      </c>
    </row>
    <row r="3685" spans="1:17" x14ac:dyDescent="0.25">
      <c r="A3685" s="83" t="s">
        <v>11353</v>
      </c>
      <c r="B3685" s="84" t="s">
        <v>19058</v>
      </c>
      <c r="C3685" s="7">
        <v>194</v>
      </c>
      <c r="D3685" s="7">
        <v>0</v>
      </c>
      <c r="E3685" s="1">
        <v>0</v>
      </c>
      <c r="F3685" s="1">
        <v>40.68</v>
      </c>
      <c r="G3685" s="1">
        <v>0</v>
      </c>
      <c r="H3685" s="1">
        <v>0</v>
      </c>
      <c r="I3685" s="6">
        <v>40.68</v>
      </c>
      <c r="J3685" s="86"/>
      <c r="K3685" s="86"/>
      <c r="L3685" s="85"/>
      <c r="M3685" s="85"/>
      <c r="N3685" s="85"/>
      <c r="O3685" s="85"/>
      <c r="P3685" s="85"/>
      <c r="Q3685" s="32">
        <f t="shared" si="57"/>
        <v>40.68</v>
      </c>
    </row>
    <row r="3686" spans="1:17" x14ac:dyDescent="0.25">
      <c r="A3686" s="83" t="s">
        <v>11354</v>
      </c>
      <c r="B3686" s="84" t="s">
        <v>19059</v>
      </c>
      <c r="C3686" s="7">
        <v>1826</v>
      </c>
      <c r="D3686" s="7">
        <v>74</v>
      </c>
      <c r="E3686" s="1">
        <v>22202</v>
      </c>
      <c r="F3686" s="1">
        <v>382.86</v>
      </c>
      <c r="G3686" s="1">
        <v>1216.44</v>
      </c>
      <c r="H3686" s="1">
        <v>406.58</v>
      </c>
      <c r="I3686" s="6">
        <v>2005.88</v>
      </c>
      <c r="J3686" s="86"/>
      <c r="K3686" s="86"/>
      <c r="L3686" s="85"/>
      <c r="M3686" s="85"/>
      <c r="N3686" s="85"/>
      <c r="O3686" s="85"/>
      <c r="P3686" s="85"/>
      <c r="Q3686" s="32">
        <f t="shared" si="57"/>
        <v>2005.88</v>
      </c>
    </row>
    <row r="3687" spans="1:17" x14ac:dyDescent="0.25">
      <c r="A3687" s="83" t="s">
        <v>11355</v>
      </c>
      <c r="B3687" s="84" t="s">
        <v>19060</v>
      </c>
      <c r="C3687" s="7">
        <v>647</v>
      </c>
      <c r="D3687" s="7">
        <v>8</v>
      </c>
      <c r="E3687" s="1">
        <v>2626.19</v>
      </c>
      <c r="F3687" s="1">
        <v>135.66</v>
      </c>
      <c r="G3687" s="1">
        <v>131.5</v>
      </c>
      <c r="H3687" s="1">
        <v>48.1</v>
      </c>
      <c r="I3687" s="6">
        <v>315.26</v>
      </c>
      <c r="J3687" s="86"/>
      <c r="K3687" s="86"/>
      <c r="L3687" s="85"/>
      <c r="M3687" s="85"/>
      <c r="N3687" s="85"/>
      <c r="O3687" s="85"/>
      <c r="P3687" s="85"/>
      <c r="Q3687" s="32">
        <f t="shared" si="57"/>
        <v>315.26</v>
      </c>
    </row>
    <row r="3688" spans="1:17" x14ac:dyDescent="0.25">
      <c r="A3688" s="83" t="s">
        <v>11356</v>
      </c>
      <c r="B3688" s="84" t="s">
        <v>19061</v>
      </c>
      <c r="C3688" s="7">
        <v>397</v>
      </c>
      <c r="D3688" s="7">
        <v>0</v>
      </c>
      <c r="E3688" s="1">
        <v>0</v>
      </c>
      <c r="F3688" s="1">
        <v>83.24</v>
      </c>
      <c r="G3688" s="1">
        <v>0</v>
      </c>
      <c r="H3688" s="1">
        <v>0</v>
      </c>
      <c r="I3688" s="6">
        <v>83.24</v>
      </c>
      <c r="J3688" s="86"/>
      <c r="K3688" s="86"/>
      <c r="L3688" s="85"/>
      <c r="M3688" s="85"/>
      <c r="N3688" s="85"/>
      <c r="O3688" s="85"/>
      <c r="P3688" s="85"/>
      <c r="Q3688" s="32">
        <f t="shared" si="57"/>
        <v>83.24</v>
      </c>
    </row>
    <row r="3689" spans="1:17" x14ac:dyDescent="0.25">
      <c r="A3689" s="83" t="s">
        <v>11357</v>
      </c>
      <c r="B3689" s="84" t="s">
        <v>19062</v>
      </c>
      <c r="C3689" s="7">
        <v>423</v>
      </c>
      <c r="D3689" s="7">
        <v>5</v>
      </c>
      <c r="E3689" s="1">
        <v>1249.5999999999999</v>
      </c>
      <c r="F3689" s="1">
        <v>88.7</v>
      </c>
      <c r="G3689" s="1">
        <v>82.19</v>
      </c>
      <c r="H3689" s="1">
        <v>22.88</v>
      </c>
      <c r="I3689" s="6">
        <v>193.77</v>
      </c>
      <c r="J3689" s="86"/>
      <c r="K3689" s="86"/>
      <c r="L3689" s="85"/>
      <c r="M3689" s="85"/>
      <c r="N3689" s="85"/>
      <c r="O3689" s="85"/>
      <c r="P3689" s="85"/>
      <c r="Q3689" s="32">
        <f t="shared" si="57"/>
        <v>193.77</v>
      </c>
    </row>
    <row r="3690" spans="1:17" x14ac:dyDescent="0.25">
      <c r="A3690" s="83" t="s">
        <v>11358</v>
      </c>
      <c r="B3690" s="84" t="s">
        <v>19063</v>
      </c>
      <c r="C3690" s="7">
        <v>911</v>
      </c>
      <c r="D3690" s="7">
        <v>10</v>
      </c>
      <c r="E3690" s="1">
        <v>2622.45</v>
      </c>
      <c r="F3690" s="1">
        <v>191.02</v>
      </c>
      <c r="G3690" s="1">
        <v>164.38</v>
      </c>
      <c r="H3690" s="1">
        <v>48.02</v>
      </c>
      <c r="I3690" s="6">
        <v>403.42</v>
      </c>
      <c r="J3690" s="86"/>
      <c r="K3690" s="86"/>
      <c r="L3690" s="85"/>
      <c r="M3690" s="85"/>
      <c r="N3690" s="85"/>
      <c r="O3690" s="85"/>
      <c r="P3690" s="85"/>
      <c r="Q3690" s="32">
        <f t="shared" si="57"/>
        <v>403.42</v>
      </c>
    </row>
    <row r="3691" spans="1:17" x14ac:dyDescent="0.25">
      <c r="A3691" s="83" t="s">
        <v>11359</v>
      </c>
      <c r="B3691" s="84" t="s">
        <v>19064</v>
      </c>
      <c r="C3691" s="7">
        <v>334</v>
      </c>
      <c r="D3691" s="7">
        <v>4</v>
      </c>
      <c r="E3691" s="1">
        <v>879.51</v>
      </c>
      <c r="F3691" s="1">
        <v>70.03</v>
      </c>
      <c r="G3691" s="1">
        <v>65.75</v>
      </c>
      <c r="H3691" s="1">
        <v>16.100000000000001</v>
      </c>
      <c r="I3691" s="6">
        <v>151.88</v>
      </c>
      <c r="J3691" s="86"/>
      <c r="K3691" s="86"/>
      <c r="L3691" s="85"/>
      <c r="M3691" s="85"/>
      <c r="N3691" s="85"/>
      <c r="O3691" s="85"/>
      <c r="P3691" s="85"/>
      <c r="Q3691" s="32">
        <f t="shared" si="57"/>
        <v>151.88</v>
      </c>
    </row>
    <row r="3692" spans="1:17" x14ac:dyDescent="0.25">
      <c r="A3692" s="83" t="s">
        <v>11360</v>
      </c>
      <c r="B3692" s="84" t="s">
        <v>19065</v>
      </c>
      <c r="C3692" s="7">
        <v>183</v>
      </c>
      <c r="D3692" s="7">
        <v>13</v>
      </c>
      <c r="E3692" s="1">
        <v>2053.9299999999998</v>
      </c>
      <c r="F3692" s="1">
        <v>43.92</v>
      </c>
      <c r="G3692" s="1">
        <v>151.29</v>
      </c>
      <c r="H3692" s="1">
        <v>34.950000000000003</v>
      </c>
      <c r="I3692" s="6">
        <v>230.16</v>
      </c>
      <c r="J3692" s="86"/>
      <c r="K3692" s="86"/>
      <c r="L3692" s="85"/>
      <c r="M3692" s="85"/>
      <c r="N3692" s="85"/>
      <c r="O3692" s="85"/>
      <c r="P3692" s="85"/>
      <c r="Q3692" s="32">
        <f t="shared" si="57"/>
        <v>230.16</v>
      </c>
    </row>
    <row r="3693" spans="1:17" x14ac:dyDescent="0.25">
      <c r="A3693" s="83" t="s">
        <v>11361</v>
      </c>
      <c r="B3693" s="84" t="s">
        <v>19066</v>
      </c>
      <c r="C3693" s="7">
        <v>580</v>
      </c>
      <c r="D3693" s="7">
        <v>21</v>
      </c>
      <c r="E3693" s="1">
        <v>6151.98</v>
      </c>
      <c r="F3693" s="1">
        <v>139.19</v>
      </c>
      <c r="G3693" s="1">
        <v>244.39</v>
      </c>
      <c r="H3693" s="1">
        <v>104.7</v>
      </c>
      <c r="I3693" s="6">
        <v>488.28</v>
      </c>
      <c r="J3693" s="86"/>
      <c r="K3693" s="86"/>
      <c r="L3693" s="85"/>
      <c r="M3693" s="85"/>
      <c r="N3693" s="85"/>
      <c r="O3693" s="85"/>
      <c r="P3693" s="85"/>
      <c r="Q3693" s="32">
        <f t="shared" si="57"/>
        <v>488.28</v>
      </c>
    </row>
    <row r="3694" spans="1:17" x14ac:dyDescent="0.25">
      <c r="A3694" s="83" t="s">
        <v>11362</v>
      </c>
      <c r="B3694" s="84" t="s">
        <v>19067</v>
      </c>
      <c r="C3694" s="7">
        <v>5411</v>
      </c>
      <c r="D3694" s="7">
        <v>134</v>
      </c>
      <c r="E3694" s="1">
        <v>109651.07</v>
      </c>
      <c r="F3694" s="1">
        <v>1298.5999999999999</v>
      </c>
      <c r="G3694" s="1">
        <v>1559.47</v>
      </c>
      <c r="H3694" s="1">
        <v>1866.1</v>
      </c>
      <c r="I3694" s="6">
        <v>4724.17</v>
      </c>
      <c r="J3694" s="86"/>
      <c r="K3694" s="86"/>
      <c r="L3694" s="85"/>
      <c r="M3694" s="85"/>
      <c r="N3694" s="85"/>
      <c r="O3694" s="85"/>
      <c r="P3694" s="85"/>
      <c r="Q3694" s="32">
        <f t="shared" si="57"/>
        <v>4724.17</v>
      </c>
    </row>
    <row r="3695" spans="1:17" x14ac:dyDescent="0.25">
      <c r="A3695" s="83" t="s">
        <v>11363</v>
      </c>
      <c r="B3695" s="84" t="s">
        <v>19068</v>
      </c>
      <c r="C3695" s="7">
        <v>811</v>
      </c>
      <c r="D3695" s="7">
        <v>38</v>
      </c>
      <c r="E3695" s="1">
        <v>12011.28</v>
      </c>
      <c r="F3695" s="1">
        <v>194.63</v>
      </c>
      <c r="G3695" s="1">
        <v>442.24</v>
      </c>
      <c r="H3695" s="1">
        <v>204.42</v>
      </c>
      <c r="I3695" s="6">
        <v>841.29</v>
      </c>
      <c r="J3695" s="86"/>
      <c r="K3695" s="86"/>
      <c r="L3695" s="85"/>
      <c r="M3695" s="85"/>
      <c r="N3695" s="85"/>
      <c r="O3695" s="85"/>
      <c r="P3695" s="85"/>
      <c r="Q3695" s="32">
        <f t="shared" si="57"/>
        <v>841.29</v>
      </c>
    </row>
    <row r="3696" spans="1:17" x14ac:dyDescent="0.25">
      <c r="A3696" s="83" t="s">
        <v>11364</v>
      </c>
      <c r="B3696" s="84" t="s">
        <v>19069</v>
      </c>
      <c r="C3696" s="7">
        <v>320</v>
      </c>
      <c r="D3696" s="7">
        <v>3</v>
      </c>
      <c r="E3696" s="1">
        <v>553.02</v>
      </c>
      <c r="F3696" s="1">
        <v>76.8</v>
      </c>
      <c r="G3696" s="1">
        <v>34.909999999999997</v>
      </c>
      <c r="H3696" s="1">
        <v>9.41</v>
      </c>
      <c r="I3696" s="6">
        <v>121.12</v>
      </c>
      <c r="J3696" s="86"/>
      <c r="K3696" s="86"/>
      <c r="L3696" s="85"/>
      <c r="M3696" s="85"/>
      <c r="N3696" s="85"/>
      <c r="O3696" s="85"/>
      <c r="P3696" s="85"/>
      <c r="Q3696" s="32">
        <f t="shared" si="57"/>
        <v>121.12</v>
      </c>
    </row>
    <row r="3697" spans="1:17" x14ac:dyDescent="0.25">
      <c r="A3697" s="83" t="s">
        <v>11365</v>
      </c>
      <c r="B3697" s="84" t="s">
        <v>19070</v>
      </c>
      <c r="C3697" s="7">
        <v>361</v>
      </c>
      <c r="D3697" s="7">
        <v>10</v>
      </c>
      <c r="E3697" s="1">
        <v>2538.15</v>
      </c>
      <c r="F3697" s="1">
        <v>86.64</v>
      </c>
      <c r="G3697" s="1">
        <v>116.38</v>
      </c>
      <c r="H3697" s="1">
        <v>43.19</v>
      </c>
      <c r="I3697" s="6">
        <v>246.21</v>
      </c>
      <c r="J3697" s="86"/>
      <c r="K3697" s="86"/>
      <c r="L3697" s="85"/>
      <c r="M3697" s="85"/>
      <c r="N3697" s="85"/>
      <c r="O3697" s="85"/>
      <c r="P3697" s="85"/>
      <c r="Q3697" s="32">
        <f t="shared" si="57"/>
        <v>246.21</v>
      </c>
    </row>
    <row r="3698" spans="1:17" x14ac:dyDescent="0.25">
      <c r="A3698" s="83" t="s">
        <v>11366</v>
      </c>
      <c r="B3698" s="84" t="s">
        <v>19071</v>
      </c>
      <c r="C3698" s="7">
        <v>2236</v>
      </c>
      <c r="D3698" s="7">
        <v>38</v>
      </c>
      <c r="E3698" s="1">
        <v>11285.5</v>
      </c>
      <c r="F3698" s="1">
        <v>536.62</v>
      </c>
      <c r="G3698" s="1">
        <v>442.24</v>
      </c>
      <c r="H3698" s="1">
        <v>192.06</v>
      </c>
      <c r="I3698" s="6">
        <v>1170.92</v>
      </c>
      <c r="J3698" s="86"/>
      <c r="K3698" s="86"/>
      <c r="L3698" s="85"/>
      <c r="M3698" s="85"/>
      <c r="N3698" s="85"/>
      <c r="O3698" s="85"/>
      <c r="P3698" s="85"/>
      <c r="Q3698" s="32">
        <f t="shared" si="57"/>
        <v>1170.92</v>
      </c>
    </row>
    <row r="3699" spans="1:17" x14ac:dyDescent="0.25">
      <c r="A3699" s="83" t="s">
        <v>11367</v>
      </c>
      <c r="B3699" s="84" t="s">
        <v>19072</v>
      </c>
      <c r="C3699" s="7">
        <v>1561</v>
      </c>
      <c r="D3699" s="7">
        <v>25</v>
      </c>
      <c r="E3699" s="1">
        <v>14427.24</v>
      </c>
      <c r="F3699" s="1">
        <v>374.63</v>
      </c>
      <c r="G3699" s="1">
        <v>290.94</v>
      </c>
      <c r="H3699" s="1">
        <v>245.53</v>
      </c>
      <c r="I3699" s="6">
        <v>911.1</v>
      </c>
      <c r="J3699" s="86"/>
      <c r="K3699" s="86"/>
      <c r="L3699" s="85"/>
      <c r="M3699" s="85"/>
      <c r="N3699" s="85"/>
      <c r="O3699" s="85"/>
      <c r="P3699" s="85"/>
      <c r="Q3699" s="32">
        <f t="shared" si="57"/>
        <v>911.1</v>
      </c>
    </row>
    <row r="3700" spans="1:17" x14ac:dyDescent="0.25">
      <c r="A3700" s="83" t="s">
        <v>11368</v>
      </c>
      <c r="B3700" s="84" t="s">
        <v>19073</v>
      </c>
      <c r="C3700" s="7">
        <v>744</v>
      </c>
      <c r="D3700" s="7">
        <v>18</v>
      </c>
      <c r="E3700" s="1">
        <v>3584.8</v>
      </c>
      <c r="F3700" s="1">
        <v>178.55</v>
      </c>
      <c r="G3700" s="1">
        <v>209.48</v>
      </c>
      <c r="H3700" s="1">
        <v>61.01</v>
      </c>
      <c r="I3700" s="6">
        <v>449.04</v>
      </c>
      <c r="J3700" s="86"/>
      <c r="K3700" s="86"/>
      <c r="L3700" s="85"/>
      <c r="M3700" s="85"/>
      <c r="N3700" s="85"/>
      <c r="O3700" s="85"/>
      <c r="P3700" s="85"/>
      <c r="Q3700" s="32">
        <f t="shared" si="57"/>
        <v>449.04</v>
      </c>
    </row>
    <row r="3701" spans="1:17" x14ac:dyDescent="0.25">
      <c r="A3701" s="83" t="s">
        <v>11369</v>
      </c>
      <c r="B3701" s="84" t="s">
        <v>19074</v>
      </c>
      <c r="C3701" s="7">
        <v>238</v>
      </c>
      <c r="D3701" s="7">
        <v>8</v>
      </c>
      <c r="E3701" s="1">
        <v>1706.81</v>
      </c>
      <c r="F3701" s="1">
        <v>57.12</v>
      </c>
      <c r="G3701" s="1">
        <v>93.1</v>
      </c>
      <c r="H3701" s="1">
        <v>29.05</v>
      </c>
      <c r="I3701" s="6">
        <v>179.27</v>
      </c>
      <c r="J3701" s="86"/>
      <c r="K3701" s="86"/>
      <c r="L3701" s="85"/>
      <c r="M3701" s="85"/>
      <c r="N3701" s="85"/>
      <c r="O3701" s="85"/>
      <c r="P3701" s="85"/>
      <c r="Q3701" s="32">
        <f t="shared" si="57"/>
        <v>179.27</v>
      </c>
    </row>
    <row r="3702" spans="1:17" x14ac:dyDescent="0.25">
      <c r="A3702" s="83" t="s">
        <v>11370</v>
      </c>
      <c r="B3702" s="84" t="s">
        <v>19075</v>
      </c>
      <c r="C3702" s="7">
        <v>9707</v>
      </c>
      <c r="D3702" s="7">
        <v>227</v>
      </c>
      <c r="E3702" s="1">
        <v>111542.22</v>
      </c>
      <c r="F3702" s="1">
        <v>2329.62</v>
      </c>
      <c r="G3702" s="1">
        <v>2641.79</v>
      </c>
      <c r="H3702" s="1">
        <v>1898.29</v>
      </c>
      <c r="I3702" s="6">
        <v>6869.7</v>
      </c>
      <c r="J3702" s="86"/>
      <c r="K3702" s="86"/>
      <c r="L3702" s="85"/>
      <c r="M3702" s="85"/>
      <c r="N3702" s="85"/>
      <c r="O3702" s="85"/>
      <c r="P3702" s="85"/>
      <c r="Q3702" s="32">
        <f t="shared" si="57"/>
        <v>6869.7</v>
      </c>
    </row>
    <row r="3703" spans="1:17" x14ac:dyDescent="0.25">
      <c r="A3703" s="83" t="s">
        <v>11371</v>
      </c>
      <c r="B3703" s="84" t="s">
        <v>19076</v>
      </c>
      <c r="C3703" s="7">
        <v>3435</v>
      </c>
      <c r="D3703" s="7">
        <v>93</v>
      </c>
      <c r="E3703" s="1">
        <v>38849.980000000003</v>
      </c>
      <c r="F3703" s="1">
        <v>824.38</v>
      </c>
      <c r="G3703" s="1">
        <v>1082.32</v>
      </c>
      <c r="H3703" s="1">
        <v>661.17</v>
      </c>
      <c r="I3703" s="6">
        <v>2567.87</v>
      </c>
      <c r="J3703" s="86"/>
      <c r="K3703" s="86"/>
      <c r="L3703" s="85"/>
      <c r="M3703" s="85"/>
      <c r="N3703" s="85"/>
      <c r="O3703" s="85"/>
      <c r="P3703" s="85"/>
      <c r="Q3703" s="32">
        <f t="shared" si="57"/>
        <v>2567.87</v>
      </c>
    </row>
    <row r="3704" spans="1:17" x14ac:dyDescent="0.25">
      <c r="A3704" s="83" t="s">
        <v>11372</v>
      </c>
      <c r="B3704" s="84" t="s">
        <v>19077</v>
      </c>
      <c r="C3704" s="7">
        <v>2765</v>
      </c>
      <c r="D3704" s="7">
        <v>46</v>
      </c>
      <c r="E3704" s="1">
        <v>9986.1200000000008</v>
      </c>
      <c r="F3704" s="1">
        <v>663.58</v>
      </c>
      <c r="G3704" s="1">
        <v>535.34</v>
      </c>
      <c r="H3704" s="1">
        <v>169.95</v>
      </c>
      <c r="I3704" s="6">
        <v>1368.87</v>
      </c>
      <c r="J3704" s="86"/>
      <c r="K3704" s="86"/>
      <c r="L3704" s="85"/>
      <c r="M3704" s="85"/>
      <c r="N3704" s="85"/>
      <c r="O3704" s="85"/>
      <c r="P3704" s="85"/>
      <c r="Q3704" s="32">
        <f t="shared" si="57"/>
        <v>1368.87</v>
      </c>
    </row>
    <row r="3705" spans="1:17" x14ac:dyDescent="0.25">
      <c r="A3705" s="83" t="s">
        <v>11373</v>
      </c>
      <c r="B3705" s="84" t="s">
        <v>19078</v>
      </c>
      <c r="C3705" s="7">
        <v>297</v>
      </c>
      <c r="D3705" s="7">
        <v>22</v>
      </c>
      <c r="E3705" s="1">
        <v>5071.95</v>
      </c>
      <c r="F3705" s="1">
        <v>71.28</v>
      </c>
      <c r="G3705" s="1">
        <v>256.02999999999997</v>
      </c>
      <c r="H3705" s="1">
        <v>86.32</v>
      </c>
      <c r="I3705" s="6">
        <v>413.63</v>
      </c>
      <c r="J3705" s="86"/>
      <c r="K3705" s="86"/>
      <c r="L3705" s="85"/>
      <c r="M3705" s="85"/>
      <c r="N3705" s="85"/>
      <c r="O3705" s="85"/>
      <c r="P3705" s="85"/>
      <c r="Q3705" s="32">
        <f t="shared" si="57"/>
        <v>413.63</v>
      </c>
    </row>
    <row r="3706" spans="1:17" x14ac:dyDescent="0.25">
      <c r="A3706" s="83" t="s">
        <v>11374</v>
      </c>
      <c r="B3706" s="84" t="s">
        <v>19079</v>
      </c>
      <c r="C3706" s="7">
        <v>404</v>
      </c>
      <c r="D3706" s="7">
        <v>37</v>
      </c>
      <c r="E3706" s="1">
        <v>11654.24</v>
      </c>
      <c r="F3706" s="1">
        <v>96.96</v>
      </c>
      <c r="G3706" s="1">
        <v>430.6</v>
      </c>
      <c r="H3706" s="1">
        <v>198.34</v>
      </c>
      <c r="I3706" s="6">
        <v>725.9</v>
      </c>
      <c r="J3706" s="86"/>
      <c r="K3706" s="86"/>
      <c r="L3706" s="85"/>
      <c r="M3706" s="85"/>
      <c r="N3706" s="85"/>
      <c r="O3706" s="85"/>
      <c r="P3706" s="85"/>
      <c r="Q3706" s="32">
        <f t="shared" si="57"/>
        <v>725.9</v>
      </c>
    </row>
    <row r="3707" spans="1:17" x14ac:dyDescent="0.25">
      <c r="A3707" s="83" t="s">
        <v>11375</v>
      </c>
      <c r="B3707" s="84" t="s">
        <v>19080</v>
      </c>
      <c r="C3707" s="7">
        <v>3029</v>
      </c>
      <c r="D3707" s="7">
        <v>84</v>
      </c>
      <c r="E3707" s="1">
        <v>50445.86</v>
      </c>
      <c r="F3707" s="1">
        <v>726.94</v>
      </c>
      <c r="G3707" s="1">
        <v>977.58</v>
      </c>
      <c r="H3707" s="1">
        <v>858.52</v>
      </c>
      <c r="I3707" s="6">
        <v>2563.04</v>
      </c>
      <c r="J3707" s="86"/>
      <c r="K3707" s="86"/>
      <c r="L3707" s="85"/>
      <c r="M3707" s="85"/>
      <c r="N3707" s="85"/>
      <c r="O3707" s="85"/>
      <c r="P3707" s="85"/>
      <c r="Q3707" s="32">
        <f t="shared" si="57"/>
        <v>2563.04</v>
      </c>
    </row>
    <row r="3708" spans="1:17" x14ac:dyDescent="0.25">
      <c r="A3708" s="83" t="s">
        <v>11376</v>
      </c>
      <c r="B3708" s="84" t="s">
        <v>19081</v>
      </c>
      <c r="C3708" s="7">
        <v>272</v>
      </c>
      <c r="D3708" s="7">
        <v>2</v>
      </c>
      <c r="E3708" s="1">
        <v>373.22</v>
      </c>
      <c r="F3708" s="1">
        <v>65.28</v>
      </c>
      <c r="G3708" s="1">
        <v>23.27</v>
      </c>
      <c r="H3708" s="1">
        <v>6.35</v>
      </c>
      <c r="I3708" s="6">
        <v>94.9</v>
      </c>
      <c r="J3708" s="86"/>
      <c r="K3708" s="86"/>
      <c r="L3708" s="85"/>
      <c r="M3708" s="85"/>
      <c r="N3708" s="85"/>
      <c r="O3708" s="85"/>
      <c r="P3708" s="85"/>
      <c r="Q3708" s="32">
        <f t="shared" si="57"/>
        <v>94.9</v>
      </c>
    </row>
    <row r="3709" spans="1:17" x14ac:dyDescent="0.25">
      <c r="A3709" s="83" t="s">
        <v>11377</v>
      </c>
      <c r="B3709" s="84" t="s">
        <v>19082</v>
      </c>
      <c r="C3709" s="7">
        <v>6826</v>
      </c>
      <c r="D3709" s="7">
        <v>126</v>
      </c>
      <c r="E3709" s="1">
        <v>46633.38</v>
      </c>
      <c r="F3709" s="1">
        <v>1638.19</v>
      </c>
      <c r="G3709" s="1">
        <v>1466.37</v>
      </c>
      <c r="H3709" s="1">
        <v>793.63</v>
      </c>
      <c r="I3709" s="6">
        <v>3898.19</v>
      </c>
      <c r="J3709" s="86"/>
      <c r="K3709" s="86"/>
      <c r="L3709" s="85"/>
      <c r="M3709" s="85"/>
      <c r="N3709" s="85"/>
      <c r="O3709" s="85"/>
      <c r="P3709" s="85"/>
      <c r="Q3709" s="32">
        <f t="shared" si="57"/>
        <v>3898.19</v>
      </c>
    </row>
    <row r="3710" spans="1:17" x14ac:dyDescent="0.25">
      <c r="A3710" s="83" t="s">
        <v>11378</v>
      </c>
      <c r="B3710" s="84" t="s">
        <v>19083</v>
      </c>
      <c r="C3710" s="7">
        <v>305</v>
      </c>
      <c r="D3710" s="7">
        <v>19</v>
      </c>
      <c r="E3710" s="1">
        <v>83893.8</v>
      </c>
      <c r="F3710" s="1">
        <v>73.2</v>
      </c>
      <c r="G3710" s="1">
        <v>221.12</v>
      </c>
      <c r="H3710" s="1">
        <v>1427.75</v>
      </c>
      <c r="I3710" s="6">
        <v>1722.07</v>
      </c>
      <c r="J3710" s="86"/>
      <c r="K3710" s="86"/>
      <c r="L3710" s="85"/>
      <c r="M3710" s="85"/>
      <c r="N3710" s="85"/>
      <c r="O3710" s="85"/>
      <c r="P3710" s="85"/>
      <c r="Q3710" s="32">
        <f t="shared" si="57"/>
        <v>1722.07</v>
      </c>
    </row>
    <row r="3711" spans="1:17" x14ac:dyDescent="0.25">
      <c r="A3711" s="83" t="s">
        <v>11379</v>
      </c>
      <c r="B3711" s="84" t="s">
        <v>19084</v>
      </c>
      <c r="C3711" s="7">
        <v>3357</v>
      </c>
      <c r="D3711" s="7">
        <v>71</v>
      </c>
      <c r="E3711" s="1">
        <v>37685.870000000003</v>
      </c>
      <c r="F3711" s="1">
        <v>805.66</v>
      </c>
      <c r="G3711" s="1">
        <v>826.29</v>
      </c>
      <c r="H3711" s="1">
        <v>641.36</v>
      </c>
      <c r="I3711" s="6">
        <v>2273.31</v>
      </c>
      <c r="J3711" s="86"/>
      <c r="K3711" s="86"/>
      <c r="L3711" s="85"/>
      <c r="M3711" s="85"/>
      <c r="N3711" s="85"/>
      <c r="O3711" s="85"/>
      <c r="P3711" s="85"/>
      <c r="Q3711" s="32">
        <f t="shared" si="57"/>
        <v>2273.31</v>
      </c>
    </row>
    <row r="3712" spans="1:17" x14ac:dyDescent="0.25">
      <c r="A3712" s="83" t="s">
        <v>11380</v>
      </c>
      <c r="B3712" s="84" t="s">
        <v>19085</v>
      </c>
      <c r="C3712" s="7">
        <v>132</v>
      </c>
      <c r="D3712" s="7">
        <v>2</v>
      </c>
      <c r="E3712" s="1">
        <v>241.35</v>
      </c>
      <c r="F3712" s="1">
        <v>31.68</v>
      </c>
      <c r="G3712" s="1">
        <v>23.27</v>
      </c>
      <c r="H3712" s="1">
        <v>4.0999999999999996</v>
      </c>
      <c r="I3712" s="6">
        <v>59.05</v>
      </c>
      <c r="J3712" s="86"/>
      <c r="K3712" s="86"/>
      <c r="L3712" s="85"/>
      <c r="M3712" s="85"/>
      <c r="N3712" s="85"/>
      <c r="O3712" s="85"/>
      <c r="P3712" s="85"/>
      <c r="Q3712" s="32">
        <f t="shared" si="57"/>
        <v>59.05</v>
      </c>
    </row>
    <row r="3713" spans="1:17" x14ac:dyDescent="0.25">
      <c r="A3713" s="83" t="s">
        <v>11381</v>
      </c>
      <c r="B3713" s="84" t="s">
        <v>19086</v>
      </c>
      <c r="C3713" s="7">
        <v>6266</v>
      </c>
      <c r="D3713" s="7">
        <v>78</v>
      </c>
      <c r="E3713" s="1">
        <v>24274.55</v>
      </c>
      <c r="F3713" s="1">
        <v>1503.8</v>
      </c>
      <c r="G3713" s="1">
        <v>907.75</v>
      </c>
      <c r="H3713" s="1">
        <v>413.12</v>
      </c>
      <c r="I3713" s="6">
        <v>2824.67</v>
      </c>
      <c r="J3713" s="86"/>
      <c r="K3713" s="86"/>
      <c r="L3713" s="85"/>
      <c r="M3713" s="85"/>
      <c r="N3713" s="85"/>
      <c r="O3713" s="85"/>
      <c r="P3713" s="85"/>
      <c r="Q3713" s="32">
        <f t="shared" si="57"/>
        <v>2824.67</v>
      </c>
    </row>
    <row r="3714" spans="1:17" x14ac:dyDescent="0.25">
      <c r="A3714" s="83" t="s">
        <v>11382</v>
      </c>
      <c r="B3714" s="84" t="s">
        <v>19087</v>
      </c>
      <c r="C3714" s="7">
        <v>414</v>
      </c>
      <c r="D3714" s="7">
        <v>11</v>
      </c>
      <c r="E3714" s="1">
        <v>1296.08</v>
      </c>
      <c r="F3714" s="1">
        <v>99.36</v>
      </c>
      <c r="G3714" s="1">
        <v>128.02000000000001</v>
      </c>
      <c r="H3714" s="1">
        <v>22.06</v>
      </c>
      <c r="I3714" s="6">
        <v>249.44</v>
      </c>
      <c r="J3714" s="86"/>
      <c r="K3714" s="86"/>
      <c r="L3714" s="85"/>
      <c r="M3714" s="85"/>
      <c r="N3714" s="85"/>
      <c r="O3714" s="85"/>
      <c r="P3714" s="85"/>
      <c r="Q3714" s="32">
        <f t="shared" si="57"/>
        <v>249.44</v>
      </c>
    </row>
    <row r="3715" spans="1:17" x14ac:dyDescent="0.25">
      <c r="A3715" s="83" t="s">
        <v>11383</v>
      </c>
      <c r="B3715" s="84" t="s">
        <v>19088</v>
      </c>
      <c r="C3715" s="7">
        <v>1836</v>
      </c>
      <c r="D3715" s="7">
        <v>133</v>
      </c>
      <c r="E3715" s="1">
        <v>142176.35</v>
      </c>
      <c r="F3715" s="1">
        <v>440.62</v>
      </c>
      <c r="G3715" s="1">
        <v>1547.83</v>
      </c>
      <c r="H3715" s="1">
        <v>2419.64</v>
      </c>
      <c r="I3715" s="6">
        <v>4408.09</v>
      </c>
      <c r="J3715" s="86"/>
      <c r="K3715" s="86"/>
      <c r="L3715" s="85"/>
      <c r="M3715" s="85"/>
      <c r="N3715" s="85"/>
      <c r="O3715" s="85"/>
      <c r="P3715" s="85"/>
      <c r="Q3715" s="32">
        <f t="shared" si="57"/>
        <v>4408.09</v>
      </c>
    </row>
    <row r="3716" spans="1:17" x14ac:dyDescent="0.25">
      <c r="A3716" s="83" t="s">
        <v>11384</v>
      </c>
      <c r="B3716" s="84" t="s">
        <v>19089</v>
      </c>
      <c r="C3716" s="7">
        <v>1365</v>
      </c>
      <c r="D3716" s="7">
        <v>37</v>
      </c>
      <c r="E3716" s="1">
        <v>27990.720000000001</v>
      </c>
      <c r="F3716" s="1">
        <v>327.58999999999997</v>
      </c>
      <c r="G3716" s="1">
        <v>430.6</v>
      </c>
      <c r="H3716" s="1">
        <v>476.36</v>
      </c>
      <c r="I3716" s="6">
        <v>1234.55</v>
      </c>
      <c r="J3716" s="86"/>
      <c r="K3716" s="86"/>
      <c r="L3716" s="85"/>
      <c r="M3716" s="85"/>
      <c r="N3716" s="85"/>
      <c r="O3716" s="85"/>
      <c r="P3716" s="85"/>
      <c r="Q3716" s="32">
        <f t="shared" si="57"/>
        <v>1234.55</v>
      </c>
    </row>
    <row r="3717" spans="1:17" x14ac:dyDescent="0.25">
      <c r="A3717" s="83" t="s">
        <v>11385</v>
      </c>
      <c r="B3717" s="84" t="s">
        <v>19090</v>
      </c>
      <c r="C3717" s="7">
        <v>2126</v>
      </c>
      <c r="D3717" s="7">
        <v>52</v>
      </c>
      <c r="E3717" s="1">
        <v>18337.62</v>
      </c>
      <c r="F3717" s="1">
        <v>510.22</v>
      </c>
      <c r="G3717" s="1">
        <v>605.16999999999996</v>
      </c>
      <c r="H3717" s="1">
        <v>312.08</v>
      </c>
      <c r="I3717" s="6">
        <v>1427.47</v>
      </c>
      <c r="J3717" s="86"/>
      <c r="K3717" s="86"/>
      <c r="L3717" s="85"/>
      <c r="M3717" s="85"/>
      <c r="N3717" s="85"/>
      <c r="O3717" s="85"/>
      <c r="P3717" s="85"/>
      <c r="Q3717" s="32">
        <f t="shared" si="57"/>
        <v>1427.47</v>
      </c>
    </row>
    <row r="3718" spans="1:17" x14ac:dyDescent="0.25">
      <c r="A3718" s="83" t="s">
        <v>11386</v>
      </c>
      <c r="B3718" s="84" t="s">
        <v>19091</v>
      </c>
      <c r="C3718" s="7">
        <v>152</v>
      </c>
      <c r="D3718" s="7">
        <v>2</v>
      </c>
      <c r="E3718" s="1">
        <v>373.22</v>
      </c>
      <c r="F3718" s="1">
        <v>36.479999999999997</v>
      </c>
      <c r="G3718" s="1">
        <v>23.27</v>
      </c>
      <c r="H3718" s="1">
        <v>6.35</v>
      </c>
      <c r="I3718" s="6">
        <v>66.099999999999994</v>
      </c>
      <c r="J3718" s="86"/>
      <c r="K3718" s="86"/>
      <c r="L3718" s="85"/>
      <c r="M3718" s="85"/>
      <c r="N3718" s="85"/>
      <c r="O3718" s="85"/>
      <c r="P3718" s="85"/>
      <c r="Q3718" s="32">
        <f t="shared" si="57"/>
        <v>66.099999999999994</v>
      </c>
    </row>
    <row r="3719" spans="1:17" x14ac:dyDescent="0.25">
      <c r="A3719" s="83" t="s">
        <v>11387</v>
      </c>
      <c r="B3719" s="84" t="s">
        <v>19092</v>
      </c>
      <c r="C3719" s="7">
        <v>60</v>
      </c>
      <c r="D3719" s="7">
        <v>3</v>
      </c>
      <c r="E3719" s="1">
        <v>559.83000000000004</v>
      </c>
      <c r="F3719" s="1">
        <v>14.4</v>
      </c>
      <c r="G3719" s="1">
        <v>34.909999999999997</v>
      </c>
      <c r="H3719" s="1">
        <v>9.5299999999999994</v>
      </c>
      <c r="I3719" s="6">
        <v>58.84</v>
      </c>
      <c r="J3719" s="86"/>
      <c r="K3719" s="86"/>
      <c r="L3719" s="85"/>
      <c r="M3719" s="85"/>
      <c r="N3719" s="85"/>
      <c r="O3719" s="85"/>
      <c r="P3719" s="85"/>
      <c r="Q3719" s="32">
        <f t="shared" si="57"/>
        <v>58.84</v>
      </c>
    </row>
    <row r="3720" spans="1:17" x14ac:dyDescent="0.25">
      <c r="A3720" s="83" t="s">
        <v>11388</v>
      </c>
      <c r="B3720" s="84" t="s">
        <v>19093</v>
      </c>
      <c r="C3720" s="7">
        <v>81</v>
      </c>
      <c r="D3720" s="7">
        <v>1</v>
      </c>
      <c r="E3720" s="1">
        <v>248.82</v>
      </c>
      <c r="F3720" s="1">
        <v>19.440000000000001</v>
      </c>
      <c r="G3720" s="1">
        <v>11.64</v>
      </c>
      <c r="H3720" s="1">
        <v>4.2300000000000004</v>
      </c>
      <c r="I3720" s="6">
        <v>35.31</v>
      </c>
      <c r="J3720" s="86"/>
      <c r="K3720" s="86"/>
      <c r="L3720" s="85"/>
      <c r="M3720" s="85"/>
      <c r="N3720" s="85"/>
      <c r="O3720" s="85"/>
      <c r="P3720" s="85"/>
      <c r="Q3720" s="32">
        <f t="shared" si="57"/>
        <v>35.31</v>
      </c>
    </row>
    <row r="3721" spans="1:17" x14ac:dyDescent="0.25">
      <c r="A3721" s="83" t="s">
        <v>11389</v>
      </c>
      <c r="B3721" s="84" t="s">
        <v>19094</v>
      </c>
      <c r="C3721" s="7">
        <v>1535</v>
      </c>
      <c r="D3721" s="7">
        <v>37</v>
      </c>
      <c r="E3721" s="1">
        <v>10769.06</v>
      </c>
      <c r="F3721" s="1">
        <v>368.39</v>
      </c>
      <c r="G3721" s="1">
        <v>430.6</v>
      </c>
      <c r="H3721" s="1">
        <v>183.27</v>
      </c>
      <c r="I3721" s="6">
        <v>982.26</v>
      </c>
      <c r="J3721" s="86"/>
      <c r="K3721" s="86"/>
      <c r="L3721" s="85"/>
      <c r="M3721" s="85"/>
      <c r="N3721" s="85"/>
      <c r="O3721" s="85"/>
      <c r="P3721" s="85"/>
      <c r="Q3721" s="32">
        <f t="shared" si="57"/>
        <v>982.26</v>
      </c>
    </row>
    <row r="3722" spans="1:17" x14ac:dyDescent="0.25">
      <c r="A3722" s="83" t="s">
        <v>11390</v>
      </c>
      <c r="B3722" s="84" t="s">
        <v>19095</v>
      </c>
      <c r="C3722" s="7">
        <v>3400</v>
      </c>
      <c r="D3722" s="7">
        <v>96</v>
      </c>
      <c r="E3722" s="1">
        <v>35143.51</v>
      </c>
      <c r="F3722" s="1">
        <v>815.98</v>
      </c>
      <c r="G3722" s="1">
        <v>1117.23</v>
      </c>
      <c r="H3722" s="1">
        <v>598.1</v>
      </c>
      <c r="I3722" s="6">
        <v>2531.31</v>
      </c>
      <c r="J3722" s="86"/>
      <c r="K3722" s="86"/>
      <c r="L3722" s="85"/>
      <c r="M3722" s="85"/>
      <c r="N3722" s="85"/>
      <c r="O3722" s="85"/>
      <c r="P3722" s="85"/>
      <c r="Q3722" s="32">
        <f t="shared" si="57"/>
        <v>2531.31</v>
      </c>
    </row>
    <row r="3723" spans="1:17" x14ac:dyDescent="0.25">
      <c r="A3723" s="83" t="s">
        <v>11391</v>
      </c>
      <c r="B3723" s="84" t="s">
        <v>19096</v>
      </c>
      <c r="C3723" s="7">
        <v>414</v>
      </c>
      <c r="D3723" s="7">
        <v>17</v>
      </c>
      <c r="E3723" s="1">
        <v>23458</v>
      </c>
      <c r="F3723" s="1">
        <v>99.36</v>
      </c>
      <c r="G3723" s="1">
        <v>197.84</v>
      </c>
      <c r="H3723" s="1">
        <v>399.22</v>
      </c>
      <c r="I3723" s="6">
        <v>696.42</v>
      </c>
      <c r="J3723" s="86"/>
      <c r="K3723" s="86"/>
      <c r="L3723" s="85"/>
      <c r="M3723" s="85"/>
      <c r="N3723" s="85"/>
      <c r="O3723" s="85"/>
      <c r="P3723" s="85"/>
      <c r="Q3723" s="32">
        <f t="shared" si="57"/>
        <v>696.42</v>
      </c>
    </row>
    <row r="3724" spans="1:17" x14ac:dyDescent="0.25">
      <c r="A3724" s="83" t="s">
        <v>11392</v>
      </c>
      <c r="B3724" s="84" t="s">
        <v>19097</v>
      </c>
      <c r="C3724" s="7">
        <v>220</v>
      </c>
      <c r="D3724" s="7">
        <v>7</v>
      </c>
      <c r="E3724" s="1">
        <v>1409.97</v>
      </c>
      <c r="F3724" s="1">
        <v>52.8</v>
      </c>
      <c r="G3724" s="1">
        <v>81.459999999999994</v>
      </c>
      <c r="H3724" s="1">
        <v>23.99</v>
      </c>
      <c r="I3724" s="6">
        <v>158.25</v>
      </c>
      <c r="J3724" s="86"/>
      <c r="K3724" s="86"/>
      <c r="L3724" s="85"/>
      <c r="M3724" s="85"/>
      <c r="N3724" s="85"/>
      <c r="O3724" s="85"/>
      <c r="P3724" s="85"/>
      <c r="Q3724" s="32">
        <f t="shared" si="57"/>
        <v>158.25</v>
      </c>
    </row>
    <row r="3725" spans="1:17" x14ac:dyDescent="0.25">
      <c r="A3725" s="83" t="s">
        <v>11393</v>
      </c>
      <c r="B3725" s="84" t="s">
        <v>19098</v>
      </c>
      <c r="C3725" s="7">
        <v>433</v>
      </c>
      <c r="D3725" s="7">
        <v>10</v>
      </c>
      <c r="E3725" s="1">
        <v>3945.81</v>
      </c>
      <c r="F3725" s="1">
        <v>103.92</v>
      </c>
      <c r="G3725" s="1">
        <v>116.38</v>
      </c>
      <c r="H3725" s="1">
        <v>67.150000000000006</v>
      </c>
      <c r="I3725" s="6">
        <v>287.45</v>
      </c>
      <c r="J3725" s="86"/>
      <c r="K3725" s="86"/>
      <c r="L3725" s="85"/>
      <c r="M3725" s="85"/>
      <c r="N3725" s="85"/>
      <c r="O3725" s="85"/>
      <c r="P3725" s="85"/>
      <c r="Q3725" s="32">
        <f t="shared" si="57"/>
        <v>287.45</v>
      </c>
    </row>
    <row r="3726" spans="1:17" x14ac:dyDescent="0.25">
      <c r="A3726" s="83" t="s">
        <v>11394</v>
      </c>
      <c r="B3726" s="84" t="s">
        <v>19099</v>
      </c>
      <c r="C3726" s="7">
        <v>2567</v>
      </c>
      <c r="D3726" s="7">
        <v>42</v>
      </c>
      <c r="E3726" s="1">
        <v>56011.09</v>
      </c>
      <c r="F3726" s="1">
        <v>616.05999999999995</v>
      </c>
      <c r="G3726" s="1">
        <v>488.79</v>
      </c>
      <c r="H3726" s="1">
        <v>953.23</v>
      </c>
      <c r="I3726" s="6">
        <v>2058.08</v>
      </c>
      <c r="J3726" s="86"/>
      <c r="K3726" s="86"/>
      <c r="L3726" s="85"/>
      <c r="M3726" s="85"/>
      <c r="N3726" s="85"/>
      <c r="O3726" s="85"/>
      <c r="P3726" s="85"/>
      <c r="Q3726" s="32">
        <f t="shared" ref="Q3726:Q3789" si="58">P3726+I3726</f>
        <v>2058.08</v>
      </c>
    </row>
    <row r="3727" spans="1:17" x14ac:dyDescent="0.25">
      <c r="A3727" s="83" t="s">
        <v>11395</v>
      </c>
      <c r="B3727" s="84" t="s">
        <v>19100</v>
      </c>
      <c r="C3727" s="7">
        <v>331</v>
      </c>
      <c r="D3727" s="7">
        <v>5</v>
      </c>
      <c r="E3727" s="1">
        <v>1718.83</v>
      </c>
      <c r="F3727" s="1">
        <v>79.44</v>
      </c>
      <c r="G3727" s="1">
        <v>58.19</v>
      </c>
      <c r="H3727" s="1">
        <v>29.26</v>
      </c>
      <c r="I3727" s="6">
        <v>166.89</v>
      </c>
      <c r="J3727" s="86"/>
      <c r="K3727" s="86"/>
      <c r="L3727" s="85"/>
      <c r="M3727" s="85"/>
      <c r="N3727" s="85"/>
      <c r="O3727" s="85"/>
      <c r="P3727" s="85"/>
      <c r="Q3727" s="32">
        <f t="shared" si="58"/>
        <v>166.89</v>
      </c>
    </row>
    <row r="3728" spans="1:17" x14ac:dyDescent="0.25">
      <c r="A3728" s="83" t="s">
        <v>11396</v>
      </c>
      <c r="B3728" s="84" t="s">
        <v>19101</v>
      </c>
      <c r="C3728" s="7">
        <v>17472</v>
      </c>
      <c r="D3728" s="7">
        <v>252</v>
      </c>
      <c r="E3728" s="1">
        <v>123285.25</v>
      </c>
      <c r="F3728" s="1">
        <v>4193.16</v>
      </c>
      <c r="G3728" s="1">
        <v>2932.74</v>
      </c>
      <c r="H3728" s="1">
        <v>2098.14</v>
      </c>
      <c r="I3728" s="6">
        <v>9224.0400000000009</v>
      </c>
      <c r="J3728" s="86"/>
      <c r="K3728" s="86"/>
      <c r="L3728" s="85"/>
      <c r="M3728" s="85"/>
      <c r="N3728" s="85"/>
      <c r="O3728" s="85"/>
      <c r="P3728" s="85"/>
      <c r="Q3728" s="32">
        <f t="shared" si="58"/>
        <v>9224.0400000000009</v>
      </c>
    </row>
    <row r="3729" spans="1:17" x14ac:dyDescent="0.25">
      <c r="A3729" s="83" t="s">
        <v>11397</v>
      </c>
      <c r="B3729" s="84" t="s">
        <v>19102</v>
      </c>
      <c r="C3729" s="7">
        <v>878</v>
      </c>
      <c r="D3729" s="7">
        <v>11</v>
      </c>
      <c r="E3729" s="1">
        <v>2278.36</v>
      </c>
      <c r="F3729" s="1">
        <v>210.71</v>
      </c>
      <c r="G3729" s="1">
        <v>128.02000000000001</v>
      </c>
      <c r="H3729" s="1">
        <v>38.78</v>
      </c>
      <c r="I3729" s="6">
        <v>377.51</v>
      </c>
      <c r="J3729" s="86"/>
      <c r="K3729" s="86"/>
      <c r="L3729" s="85"/>
      <c r="M3729" s="85"/>
      <c r="N3729" s="85"/>
      <c r="O3729" s="85"/>
      <c r="P3729" s="85"/>
      <c r="Q3729" s="32">
        <f t="shared" si="58"/>
        <v>377.51</v>
      </c>
    </row>
    <row r="3730" spans="1:17" x14ac:dyDescent="0.25">
      <c r="A3730" s="83" t="s">
        <v>11398</v>
      </c>
      <c r="B3730" s="84" t="s">
        <v>19103</v>
      </c>
      <c r="C3730" s="7">
        <v>229</v>
      </c>
      <c r="D3730" s="7">
        <v>4</v>
      </c>
      <c r="E3730" s="1">
        <v>640.94000000000005</v>
      </c>
      <c r="F3730" s="1">
        <v>54.96</v>
      </c>
      <c r="G3730" s="1">
        <v>46.55</v>
      </c>
      <c r="H3730" s="1">
        <v>10.9</v>
      </c>
      <c r="I3730" s="6">
        <v>112.41</v>
      </c>
      <c r="J3730" s="86"/>
      <c r="K3730" s="86"/>
      <c r="L3730" s="85"/>
      <c r="M3730" s="85"/>
      <c r="N3730" s="85"/>
      <c r="O3730" s="85"/>
      <c r="P3730" s="85"/>
      <c r="Q3730" s="32">
        <f t="shared" si="58"/>
        <v>112.41</v>
      </c>
    </row>
    <row r="3731" spans="1:17" x14ac:dyDescent="0.25">
      <c r="A3731" s="83" t="s">
        <v>11399</v>
      </c>
      <c r="B3731" s="84" t="s">
        <v>19104</v>
      </c>
      <c r="C3731" s="7">
        <v>1019</v>
      </c>
      <c r="D3731" s="7">
        <v>28</v>
      </c>
      <c r="E3731" s="1">
        <v>42459.17</v>
      </c>
      <c r="F3731" s="1">
        <v>244.55</v>
      </c>
      <c r="G3731" s="1">
        <v>325.86</v>
      </c>
      <c r="H3731" s="1">
        <v>722.59</v>
      </c>
      <c r="I3731" s="6">
        <v>1293</v>
      </c>
      <c r="J3731" s="86"/>
      <c r="K3731" s="86"/>
      <c r="L3731" s="85"/>
      <c r="M3731" s="85"/>
      <c r="N3731" s="85"/>
      <c r="O3731" s="85"/>
      <c r="P3731" s="85"/>
      <c r="Q3731" s="32">
        <f t="shared" si="58"/>
        <v>1293</v>
      </c>
    </row>
    <row r="3732" spans="1:17" x14ac:dyDescent="0.25">
      <c r="A3732" s="83" t="s">
        <v>11400</v>
      </c>
      <c r="B3732" s="84" t="s">
        <v>19105</v>
      </c>
      <c r="C3732" s="7">
        <v>217</v>
      </c>
      <c r="D3732" s="7">
        <v>15</v>
      </c>
      <c r="E3732" s="1">
        <v>3891.62</v>
      </c>
      <c r="F3732" s="1">
        <v>52.08</v>
      </c>
      <c r="G3732" s="1">
        <v>174.57</v>
      </c>
      <c r="H3732" s="1">
        <v>66.23</v>
      </c>
      <c r="I3732" s="6">
        <v>292.88</v>
      </c>
      <c r="J3732" s="86"/>
      <c r="K3732" s="86"/>
      <c r="L3732" s="85"/>
      <c r="M3732" s="85"/>
      <c r="N3732" s="85"/>
      <c r="O3732" s="85"/>
      <c r="P3732" s="85"/>
      <c r="Q3732" s="32">
        <f t="shared" si="58"/>
        <v>292.88</v>
      </c>
    </row>
    <row r="3733" spans="1:17" x14ac:dyDescent="0.25">
      <c r="A3733" s="83" t="s">
        <v>11401</v>
      </c>
      <c r="B3733" s="84" t="s">
        <v>19106</v>
      </c>
      <c r="C3733" s="7">
        <v>60</v>
      </c>
      <c r="D3733" s="7">
        <v>2</v>
      </c>
      <c r="E3733" s="1">
        <v>435.43</v>
      </c>
      <c r="F3733" s="1">
        <v>14.4</v>
      </c>
      <c r="G3733" s="1">
        <v>23.27</v>
      </c>
      <c r="H3733" s="1">
        <v>7.41</v>
      </c>
      <c r="I3733" s="6">
        <v>45.08</v>
      </c>
      <c r="J3733" s="86"/>
      <c r="K3733" s="86"/>
      <c r="L3733" s="85"/>
      <c r="M3733" s="85"/>
      <c r="N3733" s="85"/>
      <c r="O3733" s="85"/>
      <c r="P3733" s="85"/>
      <c r="Q3733" s="32">
        <f t="shared" si="58"/>
        <v>45.08</v>
      </c>
    </row>
    <row r="3734" spans="1:17" x14ac:dyDescent="0.25">
      <c r="A3734" s="83" t="s">
        <v>11402</v>
      </c>
      <c r="B3734" s="84" t="s">
        <v>19107</v>
      </c>
      <c r="C3734" s="7">
        <v>520</v>
      </c>
      <c r="D3734" s="7">
        <v>13</v>
      </c>
      <c r="E3734" s="1">
        <v>5621.79</v>
      </c>
      <c r="F3734" s="1">
        <v>124.8</v>
      </c>
      <c r="G3734" s="1">
        <v>151.29</v>
      </c>
      <c r="H3734" s="1">
        <v>95.67</v>
      </c>
      <c r="I3734" s="6">
        <v>371.76</v>
      </c>
      <c r="J3734" s="86"/>
      <c r="K3734" s="86"/>
      <c r="L3734" s="85"/>
      <c r="M3734" s="85"/>
      <c r="N3734" s="85"/>
      <c r="O3734" s="85"/>
      <c r="P3734" s="85"/>
      <c r="Q3734" s="32">
        <f t="shared" si="58"/>
        <v>371.76</v>
      </c>
    </row>
    <row r="3735" spans="1:17" x14ac:dyDescent="0.25">
      <c r="A3735" s="83" t="s">
        <v>11403</v>
      </c>
      <c r="B3735" s="84" t="s">
        <v>19108</v>
      </c>
      <c r="C3735" s="7">
        <v>1199</v>
      </c>
      <c r="D3735" s="7">
        <v>48</v>
      </c>
      <c r="E3735" s="1">
        <v>23611.58</v>
      </c>
      <c r="F3735" s="1">
        <v>287.75</v>
      </c>
      <c r="G3735" s="1">
        <v>558.62</v>
      </c>
      <c r="H3735" s="1">
        <v>401.83</v>
      </c>
      <c r="I3735" s="6">
        <v>1248.2</v>
      </c>
      <c r="J3735" s="86"/>
      <c r="K3735" s="86"/>
      <c r="L3735" s="85"/>
      <c r="M3735" s="85"/>
      <c r="N3735" s="85"/>
      <c r="O3735" s="85"/>
      <c r="P3735" s="85"/>
      <c r="Q3735" s="32">
        <f t="shared" si="58"/>
        <v>1248.2</v>
      </c>
    </row>
    <row r="3736" spans="1:17" x14ac:dyDescent="0.25">
      <c r="A3736" s="83" t="s">
        <v>11404</v>
      </c>
      <c r="B3736" s="84" t="s">
        <v>19109</v>
      </c>
      <c r="C3736" s="7">
        <v>2335</v>
      </c>
      <c r="D3736" s="7">
        <v>67</v>
      </c>
      <c r="E3736" s="1">
        <v>61913.8</v>
      </c>
      <c r="F3736" s="1">
        <v>560.38</v>
      </c>
      <c r="G3736" s="1">
        <v>779.74</v>
      </c>
      <c r="H3736" s="1">
        <v>1053.69</v>
      </c>
      <c r="I3736" s="6">
        <v>2393.81</v>
      </c>
      <c r="J3736" s="86"/>
      <c r="K3736" s="86"/>
      <c r="L3736" s="85"/>
      <c r="M3736" s="85"/>
      <c r="N3736" s="85"/>
      <c r="O3736" s="85"/>
      <c r="P3736" s="85"/>
      <c r="Q3736" s="32">
        <f t="shared" si="58"/>
        <v>2393.81</v>
      </c>
    </row>
    <row r="3737" spans="1:17" x14ac:dyDescent="0.25">
      <c r="A3737" s="83" t="s">
        <v>11405</v>
      </c>
      <c r="B3737" s="84" t="s">
        <v>19110</v>
      </c>
      <c r="C3737" s="7">
        <v>185</v>
      </c>
      <c r="D3737" s="7">
        <v>4</v>
      </c>
      <c r="E3737" s="1">
        <v>655.5</v>
      </c>
      <c r="F3737" s="1">
        <v>44.4</v>
      </c>
      <c r="G3737" s="1">
        <v>46.55</v>
      </c>
      <c r="H3737" s="1">
        <v>11.15</v>
      </c>
      <c r="I3737" s="6">
        <v>102.1</v>
      </c>
      <c r="J3737" s="86"/>
      <c r="K3737" s="86"/>
      <c r="L3737" s="85"/>
      <c r="M3737" s="85"/>
      <c r="N3737" s="85"/>
      <c r="O3737" s="85"/>
      <c r="P3737" s="85"/>
      <c r="Q3737" s="32">
        <f t="shared" si="58"/>
        <v>102.1</v>
      </c>
    </row>
    <row r="3738" spans="1:17" x14ac:dyDescent="0.25">
      <c r="A3738" s="83" t="s">
        <v>11406</v>
      </c>
      <c r="B3738" s="84" t="s">
        <v>19111</v>
      </c>
      <c r="C3738" s="7">
        <v>5218</v>
      </c>
      <c r="D3738" s="7">
        <v>111</v>
      </c>
      <c r="E3738" s="1">
        <v>74214.880000000005</v>
      </c>
      <c r="F3738" s="1">
        <v>1252.28</v>
      </c>
      <c r="G3738" s="1">
        <v>1291.8</v>
      </c>
      <c r="H3738" s="1">
        <v>1263.03</v>
      </c>
      <c r="I3738" s="6">
        <v>3807.11</v>
      </c>
      <c r="J3738" s="86"/>
      <c r="K3738" s="86"/>
      <c r="L3738" s="85"/>
      <c r="M3738" s="85"/>
      <c r="N3738" s="85"/>
      <c r="O3738" s="85"/>
      <c r="P3738" s="85"/>
      <c r="Q3738" s="32">
        <f t="shared" si="58"/>
        <v>3807.11</v>
      </c>
    </row>
    <row r="3739" spans="1:17" x14ac:dyDescent="0.25">
      <c r="A3739" s="83" t="s">
        <v>11407</v>
      </c>
      <c r="B3739" s="84" t="s">
        <v>19112</v>
      </c>
      <c r="C3739" s="7">
        <v>2005</v>
      </c>
      <c r="D3739" s="7">
        <v>38</v>
      </c>
      <c r="E3739" s="1">
        <v>6898.85</v>
      </c>
      <c r="F3739" s="1">
        <v>481.18</v>
      </c>
      <c r="G3739" s="1">
        <v>442.24</v>
      </c>
      <c r="H3739" s="1">
        <v>117.41</v>
      </c>
      <c r="I3739" s="6">
        <v>1040.83</v>
      </c>
      <c r="J3739" s="86"/>
      <c r="K3739" s="86"/>
      <c r="L3739" s="85"/>
      <c r="M3739" s="85"/>
      <c r="N3739" s="85"/>
      <c r="O3739" s="85"/>
      <c r="P3739" s="85"/>
      <c r="Q3739" s="32">
        <f t="shared" si="58"/>
        <v>1040.83</v>
      </c>
    </row>
    <row r="3740" spans="1:17" x14ac:dyDescent="0.25">
      <c r="A3740" s="83" t="s">
        <v>11408</v>
      </c>
      <c r="B3740" s="84" t="s">
        <v>19113</v>
      </c>
      <c r="C3740" s="7">
        <v>2260</v>
      </c>
      <c r="D3740" s="7">
        <v>58</v>
      </c>
      <c r="E3740" s="1">
        <v>16961.560000000001</v>
      </c>
      <c r="F3740" s="1">
        <v>542.38</v>
      </c>
      <c r="G3740" s="1">
        <v>674.99</v>
      </c>
      <c r="H3740" s="1">
        <v>288.66000000000003</v>
      </c>
      <c r="I3740" s="6">
        <v>1506.03</v>
      </c>
      <c r="J3740" s="86"/>
      <c r="K3740" s="86"/>
      <c r="L3740" s="85"/>
      <c r="M3740" s="85"/>
      <c r="N3740" s="85"/>
      <c r="O3740" s="85"/>
      <c r="P3740" s="85"/>
      <c r="Q3740" s="32">
        <f t="shared" si="58"/>
        <v>1506.03</v>
      </c>
    </row>
    <row r="3741" spans="1:17" x14ac:dyDescent="0.25">
      <c r="A3741" s="83" t="s">
        <v>11409</v>
      </c>
      <c r="B3741" s="84" t="s">
        <v>19114</v>
      </c>
      <c r="C3741" s="7">
        <v>1518</v>
      </c>
      <c r="D3741" s="7">
        <v>29</v>
      </c>
      <c r="E3741" s="1">
        <v>11927.81</v>
      </c>
      <c r="F3741" s="1">
        <v>364.31</v>
      </c>
      <c r="G3741" s="1">
        <v>337.5</v>
      </c>
      <c r="H3741" s="1">
        <v>202.99</v>
      </c>
      <c r="I3741" s="6">
        <v>904.8</v>
      </c>
      <c r="J3741" s="86"/>
      <c r="K3741" s="86"/>
      <c r="L3741" s="85"/>
      <c r="M3741" s="85"/>
      <c r="N3741" s="85"/>
      <c r="O3741" s="85"/>
      <c r="P3741" s="85"/>
      <c r="Q3741" s="32">
        <f t="shared" si="58"/>
        <v>904.8</v>
      </c>
    </row>
    <row r="3742" spans="1:17" x14ac:dyDescent="0.25">
      <c r="A3742" s="83" t="s">
        <v>11410</v>
      </c>
      <c r="B3742" s="84" t="s">
        <v>19115</v>
      </c>
      <c r="C3742" s="7">
        <v>177</v>
      </c>
      <c r="D3742" s="7">
        <v>9</v>
      </c>
      <c r="E3742" s="1">
        <v>2047.22</v>
      </c>
      <c r="F3742" s="1">
        <v>42.48</v>
      </c>
      <c r="G3742" s="1">
        <v>104.74</v>
      </c>
      <c r="H3742" s="1">
        <v>34.840000000000003</v>
      </c>
      <c r="I3742" s="6">
        <v>182.06</v>
      </c>
      <c r="J3742" s="86"/>
      <c r="K3742" s="86"/>
      <c r="L3742" s="85"/>
      <c r="M3742" s="85"/>
      <c r="N3742" s="85"/>
      <c r="O3742" s="85"/>
      <c r="P3742" s="85"/>
      <c r="Q3742" s="32">
        <f t="shared" si="58"/>
        <v>182.06</v>
      </c>
    </row>
    <row r="3743" spans="1:17" x14ac:dyDescent="0.25">
      <c r="A3743" s="83" t="s">
        <v>11411</v>
      </c>
      <c r="B3743" s="84" t="s">
        <v>19116</v>
      </c>
      <c r="C3743" s="7">
        <v>248</v>
      </c>
      <c r="D3743" s="7">
        <v>7</v>
      </c>
      <c r="E3743" s="1">
        <v>3498.72</v>
      </c>
      <c r="F3743" s="1">
        <v>59.52</v>
      </c>
      <c r="G3743" s="1">
        <v>81.459999999999994</v>
      </c>
      <c r="H3743" s="1">
        <v>59.54</v>
      </c>
      <c r="I3743" s="6">
        <v>200.52</v>
      </c>
      <c r="J3743" s="86"/>
      <c r="K3743" s="86"/>
      <c r="L3743" s="85"/>
      <c r="M3743" s="85"/>
      <c r="N3743" s="85"/>
      <c r="O3743" s="85"/>
      <c r="P3743" s="85"/>
      <c r="Q3743" s="32">
        <f t="shared" si="58"/>
        <v>200.52</v>
      </c>
    </row>
    <row r="3744" spans="1:17" x14ac:dyDescent="0.25">
      <c r="A3744" s="83" t="s">
        <v>11412</v>
      </c>
      <c r="B3744" s="84" t="s">
        <v>19117</v>
      </c>
      <c r="C3744" s="7">
        <v>255</v>
      </c>
      <c r="D3744" s="7">
        <v>11</v>
      </c>
      <c r="E3744" s="1">
        <v>39101</v>
      </c>
      <c r="F3744" s="1">
        <v>61.2</v>
      </c>
      <c r="G3744" s="1">
        <v>128.02000000000001</v>
      </c>
      <c r="H3744" s="1">
        <v>665.44</v>
      </c>
      <c r="I3744" s="6">
        <v>854.66</v>
      </c>
      <c r="J3744" s="86"/>
      <c r="K3744" s="86"/>
      <c r="L3744" s="85"/>
      <c r="M3744" s="85"/>
      <c r="N3744" s="85"/>
      <c r="O3744" s="85"/>
      <c r="P3744" s="85"/>
      <c r="Q3744" s="32">
        <f t="shared" si="58"/>
        <v>854.66</v>
      </c>
    </row>
    <row r="3745" spans="1:17" x14ac:dyDescent="0.25">
      <c r="A3745" s="83" t="s">
        <v>11413</v>
      </c>
      <c r="B3745" s="84" t="s">
        <v>19118</v>
      </c>
      <c r="C3745" s="7">
        <v>6173</v>
      </c>
      <c r="D3745" s="7">
        <v>135</v>
      </c>
      <c r="E3745" s="1">
        <v>134425.9</v>
      </c>
      <c r="F3745" s="1">
        <v>1481.48</v>
      </c>
      <c r="G3745" s="1">
        <v>1571.11</v>
      </c>
      <c r="H3745" s="1">
        <v>2287.7399999999998</v>
      </c>
      <c r="I3745" s="6">
        <v>5340.33</v>
      </c>
      <c r="J3745" s="86"/>
      <c r="K3745" s="86"/>
      <c r="L3745" s="85"/>
      <c r="M3745" s="85"/>
      <c r="N3745" s="85"/>
      <c r="O3745" s="85"/>
      <c r="P3745" s="85"/>
      <c r="Q3745" s="32">
        <f t="shared" si="58"/>
        <v>5340.33</v>
      </c>
    </row>
    <row r="3746" spans="1:17" x14ac:dyDescent="0.25">
      <c r="A3746" s="83" t="s">
        <v>11414</v>
      </c>
      <c r="B3746" s="84" t="s">
        <v>19119</v>
      </c>
      <c r="C3746" s="7">
        <v>1115</v>
      </c>
      <c r="D3746" s="7">
        <v>21</v>
      </c>
      <c r="E3746" s="1">
        <v>19729.599999999999</v>
      </c>
      <c r="F3746" s="1">
        <v>267.58999999999997</v>
      </c>
      <c r="G3746" s="1">
        <v>244.39</v>
      </c>
      <c r="H3746" s="1">
        <v>335.77</v>
      </c>
      <c r="I3746" s="6">
        <v>847.75</v>
      </c>
      <c r="J3746" s="86"/>
      <c r="K3746" s="86"/>
      <c r="L3746" s="85"/>
      <c r="M3746" s="85"/>
      <c r="N3746" s="85"/>
      <c r="O3746" s="85"/>
      <c r="P3746" s="85"/>
      <c r="Q3746" s="32">
        <f t="shared" si="58"/>
        <v>847.75</v>
      </c>
    </row>
    <row r="3747" spans="1:17" x14ac:dyDescent="0.25">
      <c r="A3747" s="83" t="s">
        <v>11415</v>
      </c>
      <c r="B3747" s="84" t="s">
        <v>19120</v>
      </c>
      <c r="C3747" s="7">
        <v>71</v>
      </c>
      <c r="D3747" s="7">
        <v>5</v>
      </c>
      <c r="E3747" s="1">
        <v>1259.8499999999999</v>
      </c>
      <c r="F3747" s="1">
        <v>17.04</v>
      </c>
      <c r="G3747" s="1">
        <v>58.19</v>
      </c>
      <c r="H3747" s="1">
        <v>21.44</v>
      </c>
      <c r="I3747" s="6">
        <v>96.67</v>
      </c>
      <c r="J3747" s="86"/>
      <c r="K3747" s="86"/>
      <c r="L3747" s="85"/>
      <c r="M3747" s="85"/>
      <c r="N3747" s="85"/>
      <c r="O3747" s="85"/>
      <c r="P3747" s="85"/>
      <c r="Q3747" s="32">
        <f t="shared" si="58"/>
        <v>96.67</v>
      </c>
    </row>
    <row r="3748" spans="1:17" x14ac:dyDescent="0.25">
      <c r="A3748" s="83" t="s">
        <v>11416</v>
      </c>
      <c r="B3748" s="84" t="s">
        <v>19121</v>
      </c>
      <c r="C3748" s="7">
        <v>93</v>
      </c>
      <c r="D3748" s="7">
        <v>0</v>
      </c>
      <c r="E3748" s="1">
        <v>0</v>
      </c>
      <c r="F3748" s="1">
        <v>22.32</v>
      </c>
      <c r="G3748" s="1">
        <v>0</v>
      </c>
      <c r="H3748" s="1">
        <v>0</v>
      </c>
      <c r="I3748" s="6">
        <v>22.32</v>
      </c>
      <c r="J3748" s="86"/>
      <c r="K3748" s="86"/>
      <c r="L3748" s="85"/>
      <c r="M3748" s="85"/>
      <c r="N3748" s="85"/>
      <c r="O3748" s="85"/>
      <c r="P3748" s="85"/>
      <c r="Q3748" s="32">
        <f t="shared" si="58"/>
        <v>22.32</v>
      </c>
    </row>
    <row r="3749" spans="1:17" x14ac:dyDescent="0.25">
      <c r="A3749" s="83" t="s">
        <v>11417</v>
      </c>
      <c r="B3749" s="84" t="s">
        <v>19122</v>
      </c>
      <c r="C3749" s="7">
        <v>810</v>
      </c>
      <c r="D3749" s="7">
        <v>29</v>
      </c>
      <c r="E3749" s="1">
        <v>63176.27</v>
      </c>
      <c r="F3749" s="1">
        <v>194.39</v>
      </c>
      <c r="G3749" s="1">
        <v>337.5</v>
      </c>
      <c r="H3749" s="1">
        <v>1075.17</v>
      </c>
      <c r="I3749" s="6">
        <v>1607.06</v>
      </c>
      <c r="J3749" s="86"/>
      <c r="K3749" s="86"/>
      <c r="L3749" s="85"/>
      <c r="M3749" s="85"/>
      <c r="N3749" s="85"/>
      <c r="O3749" s="85"/>
      <c r="P3749" s="85"/>
      <c r="Q3749" s="32">
        <f t="shared" si="58"/>
        <v>1607.06</v>
      </c>
    </row>
    <row r="3750" spans="1:17" x14ac:dyDescent="0.25">
      <c r="A3750" s="83" t="s">
        <v>11418</v>
      </c>
      <c r="B3750" s="84" t="s">
        <v>19123</v>
      </c>
      <c r="C3750" s="7">
        <v>89</v>
      </c>
      <c r="D3750" s="7">
        <v>6</v>
      </c>
      <c r="E3750" s="1">
        <v>43544.7</v>
      </c>
      <c r="F3750" s="1">
        <v>21.36</v>
      </c>
      <c r="G3750" s="1">
        <v>69.819999999999993</v>
      </c>
      <c r="H3750" s="1">
        <v>741.07</v>
      </c>
      <c r="I3750" s="6">
        <v>832.25</v>
      </c>
      <c r="J3750" s="86"/>
      <c r="K3750" s="86"/>
      <c r="L3750" s="85"/>
      <c r="M3750" s="85"/>
      <c r="N3750" s="85"/>
      <c r="O3750" s="85"/>
      <c r="P3750" s="85"/>
      <c r="Q3750" s="32">
        <f t="shared" si="58"/>
        <v>832.25</v>
      </c>
    </row>
    <row r="3751" spans="1:17" x14ac:dyDescent="0.25">
      <c r="A3751" s="83" t="s">
        <v>11419</v>
      </c>
      <c r="B3751" s="84" t="s">
        <v>19124</v>
      </c>
      <c r="C3751" s="7">
        <v>131</v>
      </c>
      <c r="D3751" s="7">
        <v>6</v>
      </c>
      <c r="E3751" s="1">
        <v>1874.13</v>
      </c>
      <c r="F3751" s="1">
        <v>31.44</v>
      </c>
      <c r="G3751" s="1">
        <v>69.819999999999993</v>
      </c>
      <c r="H3751" s="1">
        <v>31.9</v>
      </c>
      <c r="I3751" s="6">
        <v>133.16</v>
      </c>
      <c r="J3751" s="86"/>
      <c r="K3751" s="86"/>
      <c r="L3751" s="85"/>
      <c r="M3751" s="85"/>
      <c r="N3751" s="85"/>
      <c r="O3751" s="85"/>
      <c r="P3751" s="85"/>
      <c r="Q3751" s="32">
        <f t="shared" si="58"/>
        <v>133.16</v>
      </c>
    </row>
    <row r="3752" spans="1:17" x14ac:dyDescent="0.25">
      <c r="A3752" s="83" t="s">
        <v>11420</v>
      </c>
      <c r="B3752" s="84" t="s">
        <v>19125</v>
      </c>
      <c r="C3752" s="7">
        <v>930</v>
      </c>
      <c r="D3752" s="7">
        <v>29</v>
      </c>
      <c r="E3752" s="1">
        <v>13180.9</v>
      </c>
      <c r="F3752" s="1">
        <v>223.19</v>
      </c>
      <c r="G3752" s="1">
        <v>337.5</v>
      </c>
      <c r="H3752" s="1">
        <v>224.32</v>
      </c>
      <c r="I3752" s="6">
        <v>785.01</v>
      </c>
      <c r="J3752" s="86"/>
      <c r="K3752" s="86"/>
      <c r="L3752" s="85"/>
      <c r="M3752" s="85"/>
      <c r="N3752" s="85"/>
      <c r="O3752" s="85"/>
      <c r="P3752" s="85"/>
      <c r="Q3752" s="32">
        <f t="shared" si="58"/>
        <v>785.01</v>
      </c>
    </row>
    <row r="3753" spans="1:17" x14ac:dyDescent="0.25">
      <c r="A3753" s="83" t="s">
        <v>11421</v>
      </c>
      <c r="B3753" s="84" t="s">
        <v>19126</v>
      </c>
      <c r="C3753" s="7">
        <v>665</v>
      </c>
      <c r="D3753" s="7">
        <v>18</v>
      </c>
      <c r="E3753" s="1">
        <v>4980.51</v>
      </c>
      <c r="F3753" s="1">
        <v>159.59</v>
      </c>
      <c r="G3753" s="1">
        <v>209.48</v>
      </c>
      <c r="H3753" s="1">
        <v>84.76</v>
      </c>
      <c r="I3753" s="6">
        <v>453.83</v>
      </c>
      <c r="J3753" s="86"/>
      <c r="K3753" s="86"/>
      <c r="L3753" s="85"/>
      <c r="M3753" s="85"/>
      <c r="N3753" s="85"/>
      <c r="O3753" s="85"/>
      <c r="P3753" s="85"/>
      <c r="Q3753" s="32">
        <f t="shared" si="58"/>
        <v>453.83</v>
      </c>
    </row>
    <row r="3754" spans="1:17" x14ac:dyDescent="0.25">
      <c r="A3754" s="83" t="s">
        <v>11422</v>
      </c>
      <c r="B3754" s="84" t="s">
        <v>19127</v>
      </c>
      <c r="C3754" s="7">
        <v>539</v>
      </c>
      <c r="D3754" s="7">
        <v>21</v>
      </c>
      <c r="E3754" s="1">
        <v>9006.9</v>
      </c>
      <c r="F3754" s="1">
        <v>129.36000000000001</v>
      </c>
      <c r="G3754" s="1">
        <v>244.39</v>
      </c>
      <c r="H3754" s="1">
        <v>153.29</v>
      </c>
      <c r="I3754" s="6">
        <v>527.04</v>
      </c>
      <c r="J3754" s="86"/>
      <c r="K3754" s="86"/>
      <c r="L3754" s="85"/>
      <c r="M3754" s="85"/>
      <c r="N3754" s="85"/>
      <c r="O3754" s="85"/>
      <c r="P3754" s="85"/>
      <c r="Q3754" s="32">
        <f t="shared" si="58"/>
        <v>527.04</v>
      </c>
    </row>
    <row r="3755" spans="1:17" x14ac:dyDescent="0.25">
      <c r="A3755" s="83" t="s">
        <v>11423</v>
      </c>
      <c r="B3755" s="84" t="s">
        <v>19128</v>
      </c>
      <c r="C3755" s="7">
        <v>996</v>
      </c>
      <c r="D3755" s="7">
        <v>27</v>
      </c>
      <c r="E3755" s="1">
        <v>5020.9399999999996</v>
      </c>
      <c r="F3755" s="1">
        <v>239.03</v>
      </c>
      <c r="G3755" s="1">
        <v>314.22000000000003</v>
      </c>
      <c r="H3755" s="1">
        <v>85.45</v>
      </c>
      <c r="I3755" s="6">
        <v>638.70000000000005</v>
      </c>
      <c r="J3755" s="86"/>
      <c r="K3755" s="86"/>
      <c r="L3755" s="85"/>
      <c r="M3755" s="85"/>
      <c r="N3755" s="85"/>
      <c r="O3755" s="85"/>
      <c r="P3755" s="85"/>
      <c r="Q3755" s="32">
        <f t="shared" si="58"/>
        <v>638.70000000000005</v>
      </c>
    </row>
    <row r="3756" spans="1:17" x14ac:dyDescent="0.25">
      <c r="A3756" s="83" t="s">
        <v>11424</v>
      </c>
      <c r="B3756" s="84" t="s">
        <v>19129</v>
      </c>
      <c r="C3756" s="7">
        <v>45</v>
      </c>
      <c r="D3756" s="7">
        <v>0</v>
      </c>
      <c r="E3756" s="1">
        <v>0</v>
      </c>
      <c r="F3756" s="1">
        <v>10.8</v>
      </c>
      <c r="G3756" s="1">
        <v>0</v>
      </c>
      <c r="H3756" s="1">
        <v>0</v>
      </c>
      <c r="I3756" s="6">
        <v>10.8</v>
      </c>
      <c r="J3756" s="86"/>
      <c r="K3756" s="86"/>
      <c r="L3756" s="85"/>
      <c r="M3756" s="85"/>
      <c r="N3756" s="85"/>
      <c r="O3756" s="85"/>
      <c r="P3756" s="85"/>
      <c r="Q3756" s="32">
        <f t="shared" si="58"/>
        <v>10.8</v>
      </c>
    </row>
    <row r="3757" spans="1:17" x14ac:dyDescent="0.25">
      <c r="A3757" s="83" t="s">
        <v>11425</v>
      </c>
      <c r="B3757" s="84" t="s">
        <v>19130</v>
      </c>
      <c r="C3757" s="7">
        <v>9350</v>
      </c>
      <c r="D3757" s="7">
        <v>123</v>
      </c>
      <c r="E3757" s="1">
        <v>54700.68</v>
      </c>
      <c r="F3757" s="1">
        <v>2243.94</v>
      </c>
      <c r="G3757" s="1">
        <v>1431.46</v>
      </c>
      <c r="H3757" s="1">
        <v>930.93</v>
      </c>
      <c r="I3757" s="6">
        <v>4606.33</v>
      </c>
      <c r="J3757" s="86"/>
      <c r="K3757" s="86"/>
      <c r="L3757" s="85"/>
      <c r="M3757" s="85"/>
      <c r="N3757" s="85"/>
      <c r="O3757" s="85"/>
      <c r="P3757" s="85"/>
      <c r="Q3757" s="32">
        <f t="shared" si="58"/>
        <v>4606.33</v>
      </c>
    </row>
    <row r="3758" spans="1:17" x14ac:dyDescent="0.25">
      <c r="A3758" s="83" t="s">
        <v>11426</v>
      </c>
      <c r="B3758" s="84" t="s">
        <v>19131</v>
      </c>
      <c r="C3758" s="7">
        <v>662</v>
      </c>
      <c r="D3758" s="7">
        <v>18</v>
      </c>
      <c r="E3758" s="1">
        <v>3978.01</v>
      </c>
      <c r="F3758" s="1">
        <v>158.87</v>
      </c>
      <c r="G3758" s="1">
        <v>209.48</v>
      </c>
      <c r="H3758" s="1">
        <v>67.7</v>
      </c>
      <c r="I3758" s="6">
        <v>436.05</v>
      </c>
      <c r="J3758" s="86"/>
      <c r="K3758" s="86"/>
      <c r="L3758" s="85"/>
      <c r="M3758" s="85"/>
      <c r="N3758" s="85"/>
      <c r="O3758" s="85"/>
      <c r="P3758" s="85"/>
      <c r="Q3758" s="32">
        <f t="shared" si="58"/>
        <v>436.05</v>
      </c>
    </row>
    <row r="3759" spans="1:17" x14ac:dyDescent="0.25">
      <c r="A3759" s="83" t="s">
        <v>11427</v>
      </c>
      <c r="B3759" s="84" t="s">
        <v>19132</v>
      </c>
      <c r="C3759" s="7">
        <v>208</v>
      </c>
      <c r="D3759" s="7">
        <v>6</v>
      </c>
      <c r="E3759" s="1">
        <v>1118.71</v>
      </c>
      <c r="F3759" s="1">
        <v>49.92</v>
      </c>
      <c r="G3759" s="1">
        <v>69.819999999999993</v>
      </c>
      <c r="H3759" s="1">
        <v>19.04</v>
      </c>
      <c r="I3759" s="6">
        <v>138.78</v>
      </c>
      <c r="J3759" s="86"/>
      <c r="K3759" s="86"/>
      <c r="L3759" s="85"/>
      <c r="M3759" s="85"/>
      <c r="N3759" s="85"/>
      <c r="O3759" s="85"/>
      <c r="P3759" s="85"/>
      <c r="Q3759" s="32">
        <f t="shared" si="58"/>
        <v>138.78</v>
      </c>
    </row>
    <row r="3760" spans="1:17" x14ac:dyDescent="0.25">
      <c r="A3760" s="83" t="s">
        <v>11428</v>
      </c>
      <c r="B3760" s="84" t="s">
        <v>19133</v>
      </c>
      <c r="C3760" s="7">
        <v>161</v>
      </c>
      <c r="D3760" s="7">
        <v>8</v>
      </c>
      <c r="E3760" s="1">
        <v>2813.79</v>
      </c>
      <c r="F3760" s="1">
        <v>38.64</v>
      </c>
      <c r="G3760" s="1">
        <v>93.1</v>
      </c>
      <c r="H3760" s="1">
        <v>47.89</v>
      </c>
      <c r="I3760" s="6">
        <v>179.63</v>
      </c>
      <c r="J3760" s="86"/>
      <c r="K3760" s="86"/>
      <c r="L3760" s="85"/>
      <c r="M3760" s="85"/>
      <c r="N3760" s="85"/>
      <c r="O3760" s="85"/>
      <c r="P3760" s="85"/>
      <c r="Q3760" s="32">
        <f t="shared" si="58"/>
        <v>179.63</v>
      </c>
    </row>
    <row r="3761" spans="1:17" x14ac:dyDescent="0.25">
      <c r="A3761" s="83" t="s">
        <v>11429</v>
      </c>
      <c r="B3761" s="84" t="s">
        <v>19134</v>
      </c>
      <c r="C3761" s="7">
        <v>151</v>
      </c>
      <c r="D3761" s="7">
        <v>3</v>
      </c>
      <c r="E3761" s="1">
        <v>1506.98</v>
      </c>
      <c r="F3761" s="1">
        <v>36.24</v>
      </c>
      <c r="G3761" s="1">
        <v>34.909999999999997</v>
      </c>
      <c r="H3761" s="1">
        <v>25.65</v>
      </c>
      <c r="I3761" s="6">
        <v>96.8</v>
      </c>
      <c r="J3761" s="86"/>
      <c r="K3761" s="86"/>
      <c r="L3761" s="85"/>
      <c r="M3761" s="85"/>
      <c r="N3761" s="85"/>
      <c r="O3761" s="85"/>
      <c r="P3761" s="85"/>
      <c r="Q3761" s="32">
        <f t="shared" si="58"/>
        <v>96.8</v>
      </c>
    </row>
    <row r="3762" spans="1:17" x14ac:dyDescent="0.25">
      <c r="A3762" s="83" t="s">
        <v>11430</v>
      </c>
      <c r="B3762" s="84" t="s">
        <v>19135</v>
      </c>
      <c r="C3762" s="7">
        <v>540</v>
      </c>
      <c r="D3762" s="7">
        <v>15</v>
      </c>
      <c r="E3762" s="1">
        <v>4464.03</v>
      </c>
      <c r="F3762" s="1">
        <v>129.6</v>
      </c>
      <c r="G3762" s="1">
        <v>174.57</v>
      </c>
      <c r="H3762" s="1">
        <v>75.97</v>
      </c>
      <c r="I3762" s="6">
        <v>380.14</v>
      </c>
      <c r="J3762" s="86"/>
      <c r="K3762" s="86"/>
      <c r="L3762" s="85"/>
      <c r="M3762" s="85"/>
      <c r="N3762" s="85"/>
      <c r="O3762" s="85"/>
      <c r="P3762" s="85"/>
      <c r="Q3762" s="32">
        <f t="shared" si="58"/>
        <v>380.14</v>
      </c>
    </row>
    <row r="3763" spans="1:17" x14ac:dyDescent="0.25">
      <c r="A3763" s="83" t="s">
        <v>11431</v>
      </c>
      <c r="B3763" s="84" t="s">
        <v>19136</v>
      </c>
      <c r="C3763" s="7">
        <v>1462</v>
      </c>
      <c r="D3763" s="7">
        <v>31</v>
      </c>
      <c r="E3763" s="1">
        <v>7533.44</v>
      </c>
      <c r="F3763" s="1">
        <v>350.87</v>
      </c>
      <c r="G3763" s="1">
        <v>360.78</v>
      </c>
      <c r="H3763" s="1">
        <v>128.21</v>
      </c>
      <c r="I3763" s="6">
        <v>839.86</v>
      </c>
      <c r="J3763" s="86"/>
      <c r="K3763" s="86"/>
      <c r="L3763" s="85"/>
      <c r="M3763" s="85"/>
      <c r="N3763" s="85"/>
      <c r="O3763" s="85"/>
      <c r="P3763" s="85"/>
      <c r="Q3763" s="32">
        <f t="shared" si="58"/>
        <v>839.86</v>
      </c>
    </row>
    <row r="3764" spans="1:17" x14ac:dyDescent="0.25">
      <c r="A3764" s="83" t="s">
        <v>11432</v>
      </c>
      <c r="B3764" s="84" t="s">
        <v>19137</v>
      </c>
      <c r="C3764" s="7">
        <v>338</v>
      </c>
      <c r="D3764" s="7">
        <v>14</v>
      </c>
      <c r="E3764" s="1">
        <v>5279.61</v>
      </c>
      <c r="F3764" s="1">
        <v>81.12</v>
      </c>
      <c r="G3764" s="1">
        <v>162.93</v>
      </c>
      <c r="H3764" s="1">
        <v>89.85</v>
      </c>
      <c r="I3764" s="6">
        <v>333.9</v>
      </c>
      <c r="J3764" s="86"/>
      <c r="K3764" s="86"/>
      <c r="L3764" s="85"/>
      <c r="M3764" s="85"/>
      <c r="N3764" s="85"/>
      <c r="O3764" s="85"/>
      <c r="P3764" s="85"/>
      <c r="Q3764" s="32">
        <f t="shared" si="58"/>
        <v>333.9</v>
      </c>
    </row>
    <row r="3765" spans="1:17" x14ac:dyDescent="0.25">
      <c r="A3765" s="83" t="s">
        <v>11433</v>
      </c>
      <c r="B3765" s="84" t="s">
        <v>19138</v>
      </c>
      <c r="C3765" s="7">
        <v>329</v>
      </c>
      <c r="D3765" s="7">
        <v>11</v>
      </c>
      <c r="E3765" s="1">
        <v>3232.37</v>
      </c>
      <c r="F3765" s="1">
        <v>78.959999999999994</v>
      </c>
      <c r="G3765" s="1">
        <v>128.02000000000001</v>
      </c>
      <c r="H3765" s="1">
        <v>55.01</v>
      </c>
      <c r="I3765" s="6">
        <v>261.99</v>
      </c>
      <c r="J3765" s="86"/>
      <c r="K3765" s="86"/>
      <c r="L3765" s="85"/>
      <c r="M3765" s="85"/>
      <c r="N3765" s="85"/>
      <c r="O3765" s="85"/>
      <c r="P3765" s="85"/>
      <c r="Q3765" s="32">
        <f t="shared" si="58"/>
        <v>261.99</v>
      </c>
    </row>
    <row r="3766" spans="1:17" x14ac:dyDescent="0.25">
      <c r="A3766" s="83" t="s">
        <v>11434</v>
      </c>
      <c r="B3766" s="84" t="s">
        <v>19139</v>
      </c>
      <c r="C3766" s="7">
        <v>366</v>
      </c>
      <c r="D3766" s="7">
        <v>18</v>
      </c>
      <c r="E3766" s="1">
        <v>24113.5</v>
      </c>
      <c r="F3766" s="1">
        <v>87.84</v>
      </c>
      <c r="G3766" s="1">
        <v>209.48</v>
      </c>
      <c r="H3766" s="1">
        <v>410.38</v>
      </c>
      <c r="I3766" s="6">
        <v>707.7</v>
      </c>
      <c r="J3766" s="86"/>
      <c r="K3766" s="86"/>
      <c r="L3766" s="85"/>
      <c r="M3766" s="85"/>
      <c r="N3766" s="85"/>
      <c r="O3766" s="85"/>
      <c r="P3766" s="85"/>
      <c r="Q3766" s="32">
        <f t="shared" si="58"/>
        <v>707.7</v>
      </c>
    </row>
    <row r="3767" spans="1:17" x14ac:dyDescent="0.25">
      <c r="A3767" s="83" t="s">
        <v>11435</v>
      </c>
      <c r="B3767" s="84" t="s">
        <v>19140</v>
      </c>
      <c r="C3767" s="7">
        <v>156</v>
      </c>
      <c r="D3767" s="7">
        <v>7</v>
      </c>
      <c r="E3767" s="1">
        <v>2630.45</v>
      </c>
      <c r="F3767" s="1">
        <v>37.44</v>
      </c>
      <c r="G3767" s="1">
        <v>81.459999999999994</v>
      </c>
      <c r="H3767" s="1">
        <v>44.77</v>
      </c>
      <c r="I3767" s="6">
        <v>163.66999999999999</v>
      </c>
      <c r="J3767" s="86"/>
      <c r="K3767" s="86"/>
      <c r="L3767" s="85"/>
      <c r="M3767" s="85"/>
      <c r="N3767" s="85"/>
      <c r="O3767" s="85"/>
      <c r="P3767" s="85"/>
      <c r="Q3767" s="32">
        <f t="shared" si="58"/>
        <v>163.66999999999999</v>
      </c>
    </row>
    <row r="3768" spans="1:17" x14ac:dyDescent="0.25">
      <c r="A3768" s="83" t="s">
        <v>11436</v>
      </c>
      <c r="B3768" s="84" t="s">
        <v>19141</v>
      </c>
      <c r="C3768" s="7">
        <v>804</v>
      </c>
      <c r="D3768" s="7">
        <v>25</v>
      </c>
      <c r="E3768" s="1">
        <v>29465.200000000001</v>
      </c>
      <c r="F3768" s="1">
        <v>192.95</v>
      </c>
      <c r="G3768" s="1">
        <v>290.94</v>
      </c>
      <c r="H3768" s="1">
        <v>501.46</v>
      </c>
      <c r="I3768" s="6">
        <v>985.35</v>
      </c>
      <c r="J3768" s="86"/>
      <c r="K3768" s="86"/>
      <c r="L3768" s="85"/>
      <c r="M3768" s="85"/>
      <c r="N3768" s="85"/>
      <c r="O3768" s="85"/>
      <c r="P3768" s="85"/>
      <c r="Q3768" s="32">
        <f t="shared" si="58"/>
        <v>985.35</v>
      </c>
    </row>
    <row r="3769" spans="1:17" x14ac:dyDescent="0.25">
      <c r="A3769" s="83" t="s">
        <v>11437</v>
      </c>
      <c r="B3769" s="84" t="s">
        <v>19142</v>
      </c>
      <c r="C3769" s="7">
        <v>64</v>
      </c>
      <c r="D3769" s="7">
        <v>1</v>
      </c>
      <c r="E3769" s="1">
        <v>186.61</v>
      </c>
      <c r="F3769" s="1">
        <v>15.36</v>
      </c>
      <c r="G3769" s="1">
        <v>11.64</v>
      </c>
      <c r="H3769" s="1">
        <v>3.18</v>
      </c>
      <c r="I3769" s="6">
        <v>30.18</v>
      </c>
      <c r="J3769" s="86"/>
      <c r="K3769" s="86"/>
      <c r="L3769" s="85"/>
      <c r="M3769" s="85"/>
      <c r="N3769" s="85"/>
      <c r="O3769" s="85"/>
      <c r="P3769" s="85"/>
      <c r="Q3769" s="32">
        <f t="shared" si="58"/>
        <v>30.18</v>
      </c>
    </row>
    <row r="3770" spans="1:17" x14ac:dyDescent="0.25">
      <c r="A3770" s="83" t="s">
        <v>11438</v>
      </c>
      <c r="B3770" s="84" t="s">
        <v>19143</v>
      </c>
      <c r="C3770" s="7">
        <v>125</v>
      </c>
      <c r="D3770" s="7">
        <v>1</v>
      </c>
      <c r="E3770" s="1">
        <v>91.92</v>
      </c>
      <c r="F3770" s="1">
        <v>30</v>
      </c>
      <c r="G3770" s="1">
        <v>11.64</v>
      </c>
      <c r="H3770" s="1">
        <v>1.57</v>
      </c>
      <c r="I3770" s="6">
        <v>43.21</v>
      </c>
      <c r="J3770" s="86"/>
      <c r="K3770" s="86"/>
      <c r="L3770" s="85"/>
      <c r="M3770" s="85"/>
      <c r="N3770" s="85"/>
      <c r="O3770" s="85"/>
      <c r="P3770" s="85"/>
      <c r="Q3770" s="32">
        <f t="shared" si="58"/>
        <v>43.21</v>
      </c>
    </row>
    <row r="3771" spans="1:17" x14ac:dyDescent="0.25">
      <c r="A3771" s="83" t="s">
        <v>11439</v>
      </c>
      <c r="B3771" s="84" t="s">
        <v>19144</v>
      </c>
      <c r="C3771" s="7">
        <v>108</v>
      </c>
      <c r="D3771" s="7">
        <v>1</v>
      </c>
      <c r="E3771" s="1">
        <v>186.61</v>
      </c>
      <c r="F3771" s="1">
        <v>25.92</v>
      </c>
      <c r="G3771" s="1">
        <v>11.64</v>
      </c>
      <c r="H3771" s="1">
        <v>3.18</v>
      </c>
      <c r="I3771" s="6">
        <v>40.74</v>
      </c>
      <c r="J3771" s="86"/>
      <c r="K3771" s="86"/>
      <c r="L3771" s="85"/>
      <c r="M3771" s="85"/>
      <c r="N3771" s="85"/>
      <c r="O3771" s="85"/>
      <c r="P3771" s="85"/>
      <c r="Q3771" s="32">
        <f t="shared" si="58"/>
        <v>40.74</v>
      </c>
    </row>
    <row r="3772" spans="1:17" x14ac:dyDescent="0.25">
      <c r="A3772" s="83" t="s">
        <v>11440</v>
      </c>
      <c r="B3772" s="84" t="s">
        <v>19145</v>
      </c>
      <c r="C3772" s="7">
        <v>140</v>
      </c>
      <c r="D3772" s="7">
        <v>4</v>
      </c>
      <c r="E3772" s="1">
        <v>2490.6799999999998</v>
      </c>
      <c r="F3772" s="1">
        <v>33.6</v>
      </c>
      <c r="G3772" s="1">
        <v>46.55</v>
      </c>
      <c r="H3772" s="1">
        <v>42.38</v>
      </c>
      <c r="I3772" s="6">
        <v>122.53</v>
      </c>
      <c r="J3772" s="86"/>
      <c r="K3772" s="86"/>
      <c r="L3772" s="85"/>
      <c r="M3772" s="85"/>
      <c r="N3772" s="85"/>
      <c r="O3772" s="85"/>
      <c r="P3772" s="85"/>
      <c r="Q3772" s="32">
        <f t="shared" si="58"/>
        <v>122.53</v>
      </c>
    </row>
    <row r="3773" spans="1:17" x14ac:dyDescent="0.25">
      <c r="A3773" s="83" t="s">
        <v>11441</v>
      </c>
      <c r="B3773" s="84" t="s">
        <v>19146</v>
      </c>
      <c r="C3773" s="7">
        <v>776</v>
      </c>
      <c r="D3773" s="7">
        <v>32</v>
      </c>
      <c r="E3773" s="1">
        <v>9943.35</v>
      </c>
      <c r="F3773" s="1">
        <v>186.23</v>
      </c>
      <c r="G3773" s="1">
        <v>372.41</v>
      </c>
      <c r="H3773" s="1">
        <v>169.22</v>
      </c>
      <c r="I3773" s="6">
        <v>727.86</v>
      </c>
      <c r="J3773" s="86"/>
      <c r="K3773" s="86"/>
      <c r="L3773" s="85"/>
      <c r="M3773" s="85"/>
      <c r="N3773" s="85"/>
      <c r="O3773" s="85"/>
      <c r="P3773" s="85"/>
      <c r="Q3773" s="32">
        <f t="shared" si="58"/>
        <v>727.86</v>
      </c>
    </row>
    <row r="3774" spans="1:17" x14ac:dyDescent="0.25">
      <c r="A3774" s="83" t="s">
        <v>11442</v>
      </c>
      <c r="B3774" s="84" t="s">
        <v>19147</v>
      </c>
      <c r="C3774" s="7">
        <v>203</v>
      </c>
      <c r="D3774" s="7">
        <v>9</v>
      </c>
      <c r="E3774" s="1">
        <v>3500.64</v>
      </c>
      <c r="F3774" s="1">
        <v>48.72</v>
      </c>
      <c r="G3774" s="1">
        <v>104.74</v>
      </c>
      <c r="H3774" s="1">
        <v>59.58</v>
      </c>
      <c r="I3774" s="6">
        <v>213.04</v>
      </c>
      <c r="J3774" s="86"/>
      <c r="K3774" s="86"/>
      <c r="L3774" s="85"/>
      <c r="M3774" s="85"/>
      <c r="N3774" s="85"/>
      <c r="O3774" s="85"/>
      <c r="P3774" s="85"/>
      <c r="Q3774" s="32">
        <f t="shared" si="58"/>
        <v>213.04</v>
      </c>
    </row>
    <row r="3775" spans="1:17" x14ac:dyDescent="0.25">
      <c r="A3775" s="83" t="s">
        <v>11443</v>
      </c>
      <c r="B3775" s="84" t="s">
        <v>19148</v>
      </c>
      <c r="C3775" s="7">
        <v>1250</v>
      </c>
      <c r="D3775" s="7">
        <v>36</v>
      </c>
      <c r="E3775" s="1">
        <v>8438.4500000000007</v>
      </c>
      <c r="F3775" s="1">
        <v>299.99</v>
      </c>
      <c r="G3775" s="1">
        <v>418.96</v>
      </c>
      <c r="H3775" s="1">
        <v>143.61000000000001</v>
      </c>
      <c r="I3775" s="6">
        <v>862.56</v>
      </c>
      <c r="J3775" s="86"/>
      <c r="K3775" s="86"/>
      <c r="L3775" s="85"/>
      <c r="M3775" s="85"/>
      <c r="N3775" s="85"/>
      <c r="O3775" s="85"/>
      <c r="P3775" s="85"/>
      <c r="Q3775" s="32">
        <f t="shared" si="58"/>
        <v>862.56</v>
      </c>
    </row>
    <row r="3776" spans="1:17" x14ac:dyDescent="0.25">
      <c r="A3776" s="83" t="s">
        <v>11444</v>
      </c>
      <c r="B3776" s="84" t="s">
        <v>19149</v>
      </c>
      <c r="C3776" s="7">
        <v>102</v>
      </c>
      <c r="D3776" s="7">
        <v>1</v>
      </c>
      <c r="E3776" s="1">
        <v>20554.63</v>
      </c>
      <c r="F3776" s="1">
        <v>24.48</v>
      </c>
      <c r="G3776" s="1">
        <v>11.64</v>
      </c>
      <c r="H3776" s="1">
        <v>349.81</v>
      </c>
      <c r="I3776" s="6">
        <v>385.93</v>
      </c>
      <c r="J3776" s="86"/>
      <c r="K3776" s="86"/>
      <c r="L3776" s="85"/>
      <c r="M3776" s="85"/>
      <c r="N3776" s="85"/>
      <c r="O3776" s="85"/>
      <c r="P3776" s="85"/>
      <c r="Q3776" s="32">
        <f t="shared" si="58"/>
        <v>385.93</v>
      </c>
    </row>
    <row r="3777" spans="1:17" x14ac:dyDescent="0.25">
      <c r="A3777" s="83" t="s">
        <v>11445</v>
      </c>
      <c r="B3777" s="84" t="s">
        <v>19150</v>
      </c>
      <c r="C3777" s="7">
        <v>261</v>
      </c>
      <c r="D3777" s="7">
        <v>6</v>
      </c>
      <c r="E3777" s="1">
        <v>17375.490000000002</v>
      </c>
      <c r="F3777" s="1">
        <v>62.64</v>
      </c>
      <c r="G3777" s="1">
        <v>69.819999999999993</v>
      </c>
      <c r="H3777" s="1">
        <v>295.7</v>
      </c>
      <c r="I3777" s="6">
        <v>428.16</v>
      </c>
      <c r="J3777" s="86"/>
      <c r="K3777" s="86"/>
      <c r="L3777" s="85"/>
      <c r="M3777" s="85"/>
      <c r="N3777" s="85"/>
      <c r="O3777" s="85"/>
      <c r="P3777" s="85"/>
      <c r="Q3777" s="32">
        <f t="shared" si="58"/>
        <v>428.16</v>
      </c>
    </row>
    <row r="3778" spans="1:17" x14ac:dyDescent="0.25">
      <c r="A3778" s="83" t="s">
        <v>11446</v>
      </c>
      <c r="B3778" s="84" t="s">
        <v>19151</v>
      </c>
      <c r="C3778" s="7">
        <v>1855</v>
      </c>
      <c r="D3778" s="7">
        <v>84</v>
      </c>
      <c r="E3778" s="1">
        <v>27826.97</v>
      </c>
      <c r="F3778" s="1">
        <v>445.18</v>
      </c>
      <c r="G3778" s="1">
        <v>977.58</v>
      </c>
      <c r="H3778" s="1">
        <v>473.58</v>
      </c>
      <c r="I3778" s="6">
        <v>1896.34</v>
      </c>
      <c r="J3778" s="86"/>
      <c r="K3778" s="86"/>
      <c r="L3778" s="85"/>
      <c r="M3778" s="85"/>
      <c r="N3778" s="85"/>
      <c r="O3778" s="85"/>
      <c r="P3778" s="85"/>
      <c r="Q3778" s="32">
        <f t="shared" si="58"/>
        <v>1896.34</v>
      </c>
    </row>
    <row r="3779" spans="1:17" x14ac:dyDescent="0.25">
      <c r="A3779" s="83" t="s">
        <v>11447</v>
      </c>
      <c r="B3779" s="84" t="s">
        <v>19152</v>
      </c>
      <c r="C3779" s="7">
        <v>206</v>
      </c>
      <c r="D3779" s="7">
        <v>3</v>
      </c>
      <c r="E3779" s="1">
        <v>622.04</v>
      </c>
      <c r="F3779" s="1">
        <v>49.44</v>
      </c>
      <c r="G3779" s="1">
        <v>34.909999999999997</v>
      </c>
      <c r="H3779" s="1">
        <v>10.58</v>
      </c>
      <c r="I3779" s="6">
        <v>94.93</v>
      </c>
      <c r="J3779" s="86"/>
      <c r="K3779" s="86"/>
      <c r="L3779" s="85"/>
      <c r="M3779" s="85"/>
      <c r="N3779" s="85"/>
      <c r="O3779" s="85"/>
      <c r="P3779" s="85"/>
      <c r="Q3779" s="32">
        <f t="shared" si="58"/>
        <v>94.93</v>
      </c>
    </row>
    <row r="3780" spans="1:17" x14ac:dyDescent="0.25">
      <c r="A3780" s="83" t="s">
        <v>11448</v>
      </c>
      <c r="B3780" s="84" t="s">
        <v>19153</v>
      </c>
      <c r="C3780" s="7">
        <v>716</v>
      </c>
      <c r="D3780" s="7">
        <v>28</v>
      </c>
      <c r="E3780" s="1">
        <v>69396.759999999995</v>
      </c>
      <c r="F3780" s="1">
        <v>171.83</v>
      </c>
      <c r="G3780" s="1">
        <v>325.86</v>
      </c>
      <c r="H3780" s="1">
        <v>1181.03</v>
      </c>
      <c r="I3780" s="6">
        <v>1678.72</v>
      </c>
      <c r="J3780" s="86"/>
      <c r="K3780" s="86"/>
      <c r="L3780" s="85"/>
      <c r="M3780" s="85"/>
      <c r="N3780" s="85"/>
      <c r="O3780" s="85"/>
      <c r="P3780" s="85"/>
      <c r="Q3780" s="32">
        <f t="shared" si="58"/>
        <v>1678.72</v>
      </c>
    </row>
    <row r="3781" spans="1:17" x14ac:dyDescent="0.25">
      <c r="A3781" s="83" t="s">
        <v>11449</v>
      </c>
      <c r="B3781" s="84" t="s">
        <v>19154</v>
      </c>
      <c r="C3781" s="7">
        <v>922</v>
      </c>
      <c r="D3781" s="7">
        <v>7</v>
      </c>
      <c r="E3781" s="1">
        <v>2247.63</v>
      </c>
      <c r="F3781" s="1">
        <v>221.27</v>
      </c>
      <c r="G3781" s="1">
        <v>81.459999999999994</v>
      </c>
      <c r="H3781" s="1">
        <v>38.25</v>
      </c>
      <c r="I3781" s="6">
        <v>340.98</v>
      </c>
      <c r="J3781" s="86"/>
      <c r="K3781" s="86"/>
      <c r="L3781" s="85"/>
      <c r="M3781" s="85"/>
      <c r="N3781" s="85"/>
      <c r="O3781" s="85"/>
      <c r="P3781" s="85"/>
      <c r="Q3781" s="32">
        <f t="shared" si="58"/>
        <v>340.98</v>
      </c>
    </row>
    <row r="3782" spans="1:17" x14ac:dyDescent="0.25">
      <c r="A3782" s="83" t="s">
        <v>11450</v>
      </c>
      <c r="B3782" s="84" t="s">
        <v>19155</v>
      </c>
      <c r="C3782" s="7">
        <v>143</v>
      </c>
      <c r="D3782" s="7">
        <v>32</v>
      </c>
      <c r="E3782" s="1">
        <v>9925.7900000000009</v>
      </c>
      <c r="F3782" s="1">
        <v>34.32</v>
      </c>
      <c r="G3782" s="1">
        <v>372.41</v>
      </c>
      <c r="H3782" s="1">
        <v>168.92</v>
      </c>
      <c r="I3782" s="6">
        <v>575.65</v>
      </c>
      <c r="J3782" s="86"/>
      <c r="K3782" s="86"/>
      <c r="L3782" s="85"/>
      <c r="M3782" s="85"/>
      <c r="N3782" s="85"/>
      <c r="O3782" s="85"/>
      <c r="P3782" s="85"/>
      <c r="Q3782" s="32">
        <f t="shared" si="58"/>
        <v>575.65</v>
      </c>
    </row>
    <row r="3783" spans="1:17" x14ac:dyDescent="0.25">
      <c r="A3783" s="83" t="s">
        <v>11451</v>
      </c>
      <c r="B3783" s="84" t="s">
        <v>19156</v>
      </c>
      <c r="C3783" s="7">
        <v>151</v>
      </c>
      <c r="D3783" s="7">
        <v>3</v>
      </c>
      <c r="E3783" s="1">
        <v>282.77</v>
      </c>
      <c r="F3783" s="1">
        <v>36.24</v>
      </c>
      <c r="G3783" s="1">
        <v>34.909999999999997</v>
      </c>
      <c r="H3783" s="1">
        <v>4.82</v>
      </c>
      <c r="I3783" s="6">
        <v>75.97</v>
      </c>
      <c r="J3783" s="86"/>
      <c r="K3783" s="86"/>
      <c r="L3783" s="85"/>
      <c r="M3783" s="85"/>
      <c r="N3783" s="85"/>
      <c r="O3783" s="85"/>
      <c r="P3783" s="85"/>
      <c r="Q3783" s="32">
        <f t="shared" si="58"/>
        <v>75.97</v>
      </c>
    </row>
    <row r="3784" spans="1:17" x14ac:dyDescent="0.25">
      <c r="A3784" s="83" t="s">
        <v>11452</v>
      </c>
      <c r="B3784" s="84" t="s">
        <v>19157</v>
      </c>
      <c r="C3784" s="7">
        <v>140</v>
      </c>
      <c r="D3784" s="7">
        <v>5</v>
      </c>
      <c r="E3784" s="1">
        <v>1202.3699999999999</v>
      </c>
      <c r="F3784" s="1">
        <v>33.6</v>
      </c>
      <c r="G3784" s="1">
        <v>58.19</v>
      </c>
      <c r="H3784" s="1">
        <v>20.46</v>
      </c>
      <c r="I3784" s="6">
        <v>112.25</v>
      </c>
      <c r="J3784" s="86"/>
      <c r="K3784" s="86"/>
      <c r="L3784" s="85"/>
      <c r="M3784" s="85"/>
      <c r="N3784" s="85"/>
      <c r="O3784" s="85"/>
      <c r="P3784" s="85"/>
      <c r="Q3784" s="32">
        <f t="shared" si="58"/>
        <v>112.25</v>
      </c>
    </row>
    <row r="3785" spans="1:17" x14ac:dyDescent="0.25">
      <c r="A3785" s="83" t="s">
        <v>11453</v>
      </c>
      <c r="B3785" s="84" t="s">
        <v>19158</v>
      </c>
      <c r="C3785" s="7">
        <v>271</v>
      </c>
      <c r="D3785" s="7">
        <v>8</v>
      </c>
      <c r="E3785" s="1">
        <v>2942.46</v>
      </c>
      <c r="F3785" s="1">
        <v>65.040000000000006</v>
      </c>
      <c r="G3785" s="1">
        <v>93.1</v>
      </c>
      <c r="H3785" s="1">
        <v>50.08</v>
      </c>
      <c r="I3785" s="6">
        <v>208.22</v>
      </c>
      <c r="J3785" s="86"/>
      <c r="K3785" s="86"/>
      <c r="L3785" s="85"/>
      <c r="M3785" s="85"/>
      <c r="N3785" s="85"/>
      <c r="O3785" s="85"/>
      <c r="P3785" s="85"/>
      <c r="Q3785" s="32">
        <f t="shared" si="58"/>
        <v>208.22</v>
      </c>
    </row>
    <row r="3786" spans="1:17" x14ac:dyDescent="0.25">
      <c r="A3786" s="83" t="s">
        <v>11454</v>
      </c>
      <c r="B3786" s="84" t="s">
        <v>19159</v>
      </c>
      <c r="C3786" s="7">
        <v>7248</v>
      </c>
      <c r="D3786" s="7">
        <v>91</v>
      </c>
      <c r="E3786" s="1">
        <v>189159.34</v>
      </c>
      <c r="F3786" s="1">
        <v>1739.47</v>
      </c>
      <c r="G3786" s="1">
        <v>1059.04</v>
      </c>
      <c r="H3786" s="1">
        <v>3219.22</v>
      </c>
      <c r="I3786" s="6">
        <v>6017.73</v>
      </c>
      <c r="J3786" s="86"/>
      <c r="K3786" s="86"/>
      <c r="L3786" s="85"/>
      <c r="M3786" s="85"/>
      <c r="N3786" s="85"/>
      <c r="O3786" s="85"/>
      <c r="P3786" s="85"/>
      <c r="Q3786" s="32">
        <f t="shared" si="58"/>
        <v>6017.73</v>
      </c>
    </row>
    <row r="3787" spans="1:17" x14ac:dyDescent="0.25">
      <c r="A3787" s="83" t="s">
        <v>11455</v>
      </c>
      <c r="B3787" s="84" t="s">
        <v>19160</v>
      </c>
      <c r="C3787" s="7">
        <v>132</v>
      </c>
      <c r="D3787" s="7">
        <v>4</v>
      </c>
      <c r="E3787" s="1">
        <v>13008.1</v>
      </c>
      <c r="F3787" s="1">
        <v>31.68</v>
      </c>
      <c r="G3787" s="1">
        <v>46.55</v>
      </c>
      <c r="H3787" s="1">
        <v>221.38</v>
      </c>
      <c r="I3787" s="6">
        <v>299.61</v>
      </c>
      <c r="J3787" s="86"/>
      <c r="K3787" s="86"/>
      <c r="L3787" s="85"/>
      <c r="M3787" s="85"/>
      <c r="N3787" s="85"/>
      <c r="O3787" s="85"/>
      <c r="P3787" s="85"/>
      <c r="Q3787" s="32">
        <f t="shared" si="58"/>
        <v>299.61</v>
      </c>
    </row>
    <row r="3788" spans="1:17" x14ac:dyDescent="0.25">
      <c r="A3788" s="83" t="s">
        <v>11456</v>
      </c>
      <c r="B3788" s="84" t="s">
        <v>19161</v>
      </c>
      <c r="C3788" s="7">
        <v>332</v>
      </c>
      <c r="D3788" s="7">
        <v>6</v>
      </c>
      <c r="E3788" s="1">
        <v>2492</v>
      </c>
      <c r="F3788" s="1">
        <v>79.680000000000007</v>
      </c>
      <c r="G3788" s="1">
        <v>69.819999999999993</v>
      </c>
      <c r="H3788" s="1">
        <v>42.41</v>
      </c>
      <c r="I3788" s="6">
        <v>191.91</v>
      </c>
      <c r="J3788" s="86"/>
      <c r="K3788" s="86"/>
      <c r="L3788" s="85"/>
      <c r="M3788" s="85"/>
      <c r="N3788" s="85"/>
      <c r="O3788" s="85"/>
      <c r="P3788" s="85"/>
      <c r="Q3788" s="32">
        <f t="shared" si="58"/>
        <v>191.91</v>
      </c>
    </row>
    <row r="3789" spans="1:17" x14ac:dyDescent="0.25">
      <c r="A3789" s="83" t="s">
        <v>11457</v>
      </c>
      <c r="B3789" s="84" t="s">
        <v>19162</v>
      </c>
      <c r="C3789" s="7">
        <v>1537</v>
      </c>
      <c r="D3789" s="7">
        <v>44</v>
      </c>
      <c r="E3789" s="1">
        <v>24426.38</v>
      </c>
      <c r="F3789" s="1">
        <v>368.87</v>
      </c>
      <c r="G3789" s="1">
        <v>512.05999999999995</v>
      </c>
      <c r="H3789" s="1">
        <v>415.7</v>
      </c>
      <c r="I3789" s="6">
        <v>1296.6300000000001</v>
      </c>
      <c r="J3789" s="86"/>
      <c r="K3789" s="86"/>
      <c r="L3789" s="85"/>
      <c r="M3789" s="85"/>
      <c r="N3789" s="85"/>
      <c r="O3789" s="85"/>
      <c r="P3789" s="85"/>
      <c r="Q3789" s="32">
        <f t="shared" si="58"/>
        <v>1296.6300000000001</v>
      </c>
    </row>
    <row r="3790" spans="1:17" x14ac:dyDescent="0.25">
      <c r="A3790" s="83" t="s">
        <v>11458</v>
      </c>
      <c r="B3790" s="84" t="s">
        <v>19163</v>
      </c>
      <c r="C3790" s="7">
        <v>108</v>
      </c>
      <c r="D3790" s="7">
        <v>6</v>
      </c>
      <c r="E3790" s="1">
        <v>2418.3000000000002</v>
      </c>
      <c r="F3790" s="1">
        <v>25.92</v>
      </c>
      <c r="G3790" s="1">
        <v>69.819999999999993</v>
      </c>
      <c r="H3790" s="1">
        <v>41.16</v>
      </c>
      <c r="I3790" s="6">
        <v>136.9</v>
      </c>
      <c r="J3790" s="86"/>
      <c r="K3790" s="86"/>
      <c r="L3790" s="85"/>
      <c r="M3790" s="85"/>
      <c r="N3790" s="85"/>
      <c r="O3790" s="85"/>
      <c r="P3790" s="85"/>
      <c r="Q3790" s="32">
        <f t="shared" ref="Q3790:Q3853" si="59">P3790+I3790</f>
        <v>136.9</v>
      </c>
    </row>
    <row r="3791" spans="1:17" x14ac:dyDescent="0.25">
      <c r="A3791" s="83" t="s">
        <v>11459</v>
      </c>
      <c r="B3791" s="84" t="s">
        <v>19164</v>
      </c>
      <c r="C3791" s="7">
        <v>1042</v>
      </c>
      <c r="D3791" s="7">
        <v>28</v>
      </c>
      <c r="E3791" s="1">
        <v>11362.93</v>
      </c>
      <c r="F3791" s="1">
        <v>250.07</v>
      </c>
      <c r="G3791" s="1">
        <v>325.86</v>
      </c>
      <c r="H3791" s="1">
        <v>193.38</v>
      </c>
      <c r="I3791" s="6">
        <v>769.31</v>
      </c>
      <c r="J3791" s="86"/>
      <c r="K3791" s="86"/>
      <c r="L3791" s="85"/>
      <c r="M3791" s="85"/>
      <c r="N3791" s="85"/>
      <c r="O3791" s="85"/>
      <c r="P3791" s="85"/>
      <c r="Q3791" s="32">
        <f t="shared" si="59"/>
        <v>769.31</v>
      </c>
    </row>
    <row r="3792" spans="1:17" x14ac:dyDescent="0.25">
      <c r="A3792" s="83" t="s">
        <v>11460</v>
      </c>
      <c r="B3792" s="84" t="s">
        <v>19165</v>
      </c>
      <c r="C3792" s="7">
        <v>395</v>
      </c>
      <c r="D3792" s="7">
        <v>10</v>
      </c>
      <c r="E3792" s="1">
        <v>3448.87</v>
      </c>
      <c r="F3792" s="1">
        <v>94.8</v>
      </c>
      <c r="G3792" s="1">
        <v>116.38</v>
      </c>
      <c r="H3792" s="1">
        <v>58.7</v>
      </c>
      <c r="I3792" s="6">
        <v>269.88</v>
      </c>
      <c r="J3792" s="86"/>
      <c r="K3792" s="86"/>
      <c r="L3792" s="85"/>
      <c r="M3792" s="85"/>
      <c r="N3792" s="85"/>
      <c r="O3792" s="85"/>
      <c r="P3792" s="85"/>
      <c r="Q3792" s="32">
        <f t="shared" si="59"/>
        <v>269.88</v>
      </c>
    </row>
    <row r="3793" spans="1:17" x14ac:dyDescent="0.25">
      <c r="A3793" s="83" t="s">
        <v>11461</v>
      </c>
      <c r="B3793" s="84" t="s">
        <v>19166</v>
      </c>
      <c r="C3793" s="7">
        <v>3501</v>
      </c>
      <c r="D3793" s="7">
        <v>108</v>
      </c>
      <c r="E3793" s="1">
        <v>75529.22</v>
      </c>
      <c r="F3793" s="1">
        <v>840.22</v>
      </c>
      <c r="G3793" s="1">
        <v>1256.8900000000001</v>
      </c>
      <c r="H3793" s="1">
        <v>1285.4000000000001</v>
      </c>
      <c r="I3793" s="6">
        <v>3382.51</v>
      </c>
      <c r="J3793" s="86"/>
      <c r="K3793" s="86"/>
      <c r="L3793" s="85"/>
      <c r="M3793" s="85"/>
      <c r="N3793" s="85"/>
      <c r="O3793" s="85"/>
      <c r="P3793" s="85"/>
      <c r="Q3793" s="32">
        <f t="shared" si="59"/>
        <v>3382.51</v>
      </c>
    </row>
    <row r="3794" spans="1:17" x14ac:dyDescent="0.25">
      <c r="A3794" s="83" t="s">
        <v>11462</v>
      </c>
      <c r="B3794" s="84" t="s">
        <v>19167</v>
      </c>
      <c r="C3794" s="7">
        <v>140403</v>
      </c>
      <c r="D3794" s="7">
        <v>2119</v>
      </c>
      <c r="E3794" s="1">
        <v>1512315.56</v>
      </c>
      <c r="F3794" s="1">
        <v>33695.74</v>
      </c>
      <c r="G3794" s="1">
        <v>24660.59</v>
      </c>
      <c r="H3794" s="1">
        <v>25737.46</v>
      </c>
      <c r="I3794" s="6">
        <v>84093.79</v>
      </c>
      <c r="J3794" s="86"/>
      <c r="K3794" s="86"/>
      <c r="L3794" s="85"/>
      <c r="M3794" s="85"/>
      <c r="N3794" s="85"/>
      <c r="O3794" s="85"/>
      <c r="P3794" s="85"/>
      <c r="Q3794" s="32">
        <f t="shared" si="59"/>
        <v>84093.79</v>
      </c>
    </row>
    <row r="3795" spans="1:17" x14ac:dyDescent="0.25">
      <c r="A3795" s="83" t="s">
        <v>11463</v>
      </c>
      <c r="B3795" s="84" t="s">
        <v>19168</v>
      </c>
      <c r="C3795" s="7">
        <v>971</v>
      </c>
      <c r="D3795" s="7">
        <v>32</v>
      </c>
      <c r="E3795" s="1">
        <v>18010.830000000002</v>
      </c>
      <c r="F3795" s="1">
        <v>233.03</v>
      </c>
      <c r="G3795" s="1">
        <v>372.41</v>
      </c>
      <c r="H3795" s="1">
        <v>306.52</v>
      </c>
      <c r="I3795" s="6">
        <v>911.96</v>
      </c>
      <c r="J3795" s="86"/>
      <c r="K3795" s="86"/>
      <c r="L3795" s="85"/>
      <c r="M3795" s="85"/>
      <c r="N3795" s="85"/>
      <c r="O3795" s="85"/>
      <c r="P3795" s="85"/>
      <c r="Q3795" s="32">
        <f t="shared" si="59"/>
        <v>911.96</v>
      </c>
    </row>
    <row r="3796" spans="1:17" x14ac:dyDescent="0.25">
      <c r="A3796" s="83" t="s">
        <v>11464</v>
      </c>
      <c r="B3796" s="84" t="s">
        <v>19169</v>
      </c>
      <c r="C3796" s="7">
        <v>2717</v>
      </c>
      <c r="D3796" s="7">
        <v>51</v>
      </c>
      <c r="E3796" s="1">
        <v>15657.14</v>
      </c>
      <c r="F3796" s="1">
        <v>652.05999999999995</v>
      </c>
      <c r="G3796" s="1">
        <v>593.53</v>
      </c>
      <c r="H3796" s="1">
        <v>266.45999999999998</v>
      </c>
      <c r="I3796" s="6">
        <v>1512.05</v>
      </c>
      <c r="J3796" s="86"/>
      <c r="K3796" s="86"/>
      <c r="L3796" s="85"/>
      <c r="M3796" s="85"/>
      <c r="N3796" s="85"/>
      <c r="O3796" s="85"/>
      <c r="P3796" s="85"/>
      <c r="Q3796" s="32">
        <f t="shared" si="59"/>
        <v>1512.05</v>
      </c>
    </row>
    <row r="3797" spans="1:17" x14ac:dyDescent="0.25">
      <c r="A3797" s="83" t="s">
        <v>11465</v>
      </c>
      <c r="B3797" s="84" t="s">
        <v>19170</v>
      </c>
      <c r="C3797" s="7">
        <v>237</v>
      </c>
      <c r="D3797" s="7">
        <v>4</v>
      </c>
      <c r="E3797" s="1">
        <v>141533.21</v>
      </c>
      <c r="F3797" s="1">
        <v>56.88</v>
      </c>
      <c r="G3797" s="1">
        <v>46.55</v>
      </c>
      <c r="H3797" s="1">
        <v>2408.6999999999998</v>
      </c>
      <c r="I3797" s="6">
        <v>2512.13</v>
      </c>
      <c r="J3797" s="86"/>
      <c r="K3797" s="86"/>
      <c r="L3797" s="85"/>
      <c r="M3797" s="85"/>
      <c r="N3797" s="85"/>
      <c r="O3797" s="85"/>
      <c r="P3797" s="85"/>
      <c r="Q3797" s="32">
        <f t="shared" si="59"/>
        <v>2512.13</v>
      </c>
    </row>
    <row r="3798" spans="1:17" x14ac:dyDescent="0.25">
      <c r="A3798" s="83" t="s">
        <v>11466</v>
      </c>
      <c r="B3798" s="84" t="s">
        <v>19171</v>
      </c>
      <c r="C3798" s="7">
        <v>180</v>
      </c>
      <c r="D3798" s="7">
        <v>2</v>
      </c>
      <c r="E3798" s="1">
        <v>488.56</v>
      </c>
      <c r="F3798" s="1">
        <v>43.2</v>
      </c>
      <c r="G3798" s="1">
        <v>23.27</v>
      </c>
      <c r="H3798" s="1">
        <v>8.31</v>
      </c>
      <c r="I3798" s="6">
        <v>74.78</v>
      </c>
      <c r="J3798" s="86"/>
      <c r="K3798" s="86"/>
      <c r="L3798" s="85"/>
      <c r="M3798" s="85"/>
      <c r="N3798" s="85"/>
      <c r="O3798" s="85"/>
      <c r="P3798" s="85"/>
      <c r="Q3798" s="32">
        <f t="shared" si="59"/>
        <v>74.78</v>
      </c>
    </row>
    <row r="3799" spans="1:17" x14ac:dyDescent="0.25">
      <c r="A3799" s="83" t="s">
        <v>11467</v>
      </c>
      <c r="B3799" s="84" t="s">
        <v>19172</v>
      </c>
      <c r="C3799" s="7">
        <v>444</v>
      </c>
      <c r="D3799" s="7">
        <v>20</v>
      </c>
      <c r="E3799" s="1">
        <v>12498.69</v>
      </c>
      <c r="F3799" s="1">
        <v>106.56</v>
      </c>
      <c r="G3799" s="1">
        <v>232.76</v>
      </c>
      <c r="H3799" s="1">
        <v>212.71</v>
      </c>
      <c r="I3799" s="6">
        <v>552.03</v>
      </c>
      <c r="J3799" s="86"/>
      <c r="K3799" s="86"/>
      <c r="L3799" s="85"/>
      <c r="M3799" s="85"/>
      <c r="N3799" s="85"/>
      <c r="O3799" s="85"/>
      <c r="P3799" s="85"/>
      <c r="Q3799" s="32">
        <f t="shared" si="59"/>
        <v>552.03</v>
      </c>
    </row>
    <row r="3800" spans="1:17" x14ac:dyDescent="0.25">
      <c r="A3800" s="83" t="s">
        <v>11468</v>
      </c>
      <c r="B3800" s="84" t="s">
        <v>19173</v>
      </c>
      <c r="C3800" s="7">
        <v>346</v>
      </c>
      <c r="D3800" s="7">
        <v>11</v>
      </c>
      <c r="E3800" s="1">
        <v>44624.66</v>
      </c>
      <c r="F3800" s="1">
        <v>83.04</v>
      </c>
      <c r="G3800" s="1">
        <v>128.02000000000001</v>
      </c>
      <c r="H3800" s="1">
        <v>759.45</v>
      </c>
      <c r="I3800" s="6">
        <v>970.51</v>
      </c>
      <c r="J3800" s="86"/>
      <c r="K3800" s="86"/>
      <c r="L3800" s="85"/>
      <c r="M3800" s="85"/>
      <c r="N3800" s="85"/>
      <c r="O3800" s="85"/>
      <c r="P3800" s="85"/>
      <c r="Q3800" s="32">
        <f t="shared" si="59"/>
        <v>970.51</v>
      </c>
    </row>
    <row r="3801" spans="1:17" x14ac:dyDescent="0.25">
      <c r="A3801" s="83" t="s">
        <v>11469</v>
      </c>
      <c r="B3801" s="84" t="s">
        <v>19174</v>
      </c>
      <c r="C3801" s="7">
        <v>270</v>
      </c>
      <c r="D3801" s="7">
        <v>3</v>
      </c>
      <c r="E3801" s="1">
        <v>424.5</v>
      </c>
      <c r="F3801" s="1">
        <v>64.8</v>
      </c>
      <c r="G3801" s="1">
        <v>34.909999999999997</v>
      </c>
      <c r="H3801" s="1">
        <v>7.22</v>
      </c>
      <c r="I3801" s="6">
        <v>106.93</v>
      </c>
      <c r="J3801" s="86"/>
      <c r="K3801" s="86"/>
      <c r="L3801" s="85"/>
      <c r="M3801" s="85"/>
      <c r="N3801" s="85"/>
      <c r="O3801" s="85"/>
      <c r="P3801" s="85"/>
      <c r="Q3801" s="32">
        <f t="shared" si="59"/>
        <v>106.93</v>
      </c>
    </row>
    <row r="3802" spans="1:17" x14ac:dyDescent="0.25">
      <c r="A3802" s="83" t="s">
        <v>11470</v>
      </c>
      <c r="B3802" s="84" t="s">
        <v>19175</v>
      </c>
      <c r="C3802" s="7">
        <v>146</v>
      </c>
      <c r="D3802" s="7">
        <v>2</v>
      </c>
      <c r="E3802" s="1">
        <v>23627.84</v>
      </c>
      <c r="F3802" s="1">
        <v>35.04</v>
      </c>
      <c r="G3802" s="1">
        <v>23.27</v>
      </c>
      <c r="H3802" s="1">
        <v>402.11</v>
      </c>
      <c r="I3802" s="6">
        <v>460.42</v>
      </c>
      <c r="J3802" s="86"/>
      <c r="K3802" s="86"/>
      <c r="L3802" s="85"/>
      <c r="M3802" s="85"/>
      <c r="N3802" s="85"/>
      <c r="O3802" s="85"/>
      <c r="P3802" s="85"/>
      <c r="Q3802" s="32">
        <f t="shared" si="59"/>
        <v>460.42</v>
      </c>
    </row>
    <row r="3803" spans="1:17" x14ac:dyDescent="0.25">
      <c r="A3803" s="83" t="s">
        <v>11471</v>
      </c>
      <c r="B3803" s="84" t="s">
        <v>19176</v>
      </c>
      <c r="C3803" s="7">
        <v>188</v>
      </c>
      <c r="D3803" s="7">
        <v>4</v>
      </c>
      <c r="E3803" s="1">
        <v>1605.21</v>
      </c>
      <c r="F3803" s="1">
        <v>45.12</v>
      </c>
      <c r="G3803" s="1">
        <v>46.55</v>
      </c>
      <c r="H3803" s="1">
        <v>27.32</v>
      </c>
      <c r="I3803" s="6">
        <v>118.99</v>
      </c>
      <c r="J3803" s="86"/>
      <c r="K3803" s="86"/>
      <c r="L3803" s="85"/>
      <c r="M3803" s="85"/>
      <c r="N3803" s="85"/>
      <c r="O3803" s="85"/>
      <c r="P3803" s="85"/>
      <c r="Q3803" s="32">
        <f t="shared" si="59"/>
        <v>118.99</v>
      </c>
    </row>
    <row r="3804" spans="1:17" x14ac:dyDescent="0.25">
      <c r="A3804" s="83" t="s">
        <v>11472</v>
      </c>
      <c r="B3804" s="84" t="s">
        <v>19177</v>
      </c>
      <c r="C3804" s="7">
        <v>227</v>
      </c>
      <c r="D3804" s="7">
        <v>7</v>
      </c>
      <c r="E3804" s="1">
        <v>6058.22</v>
      </c>
      <c r="F3804" s="1">
        <v>54.48</v>
      </c>
      <c r="G3804" s="1">
        <v>81.459999999999994</v>
      </c>
      <c r="H3804" s="1">
        <v>103.1</v>
      </c>
      <c r="I3804" s="6">
        <v>239.04</v>
      </c>
      <c r="J3804" s="86"/>
      <c r="K3804" s="86"/>
      <c r="L3804" s="85"/>
      <c r="M3804" s="85"/>
      <c r="N3804" s="85"/>
      <c r="O3804" s="85"/>
      <c r="P3804" s="85"/>
      <c r="Q3804" s="32">
        <f t="shared" si="59"/>
        <v>239.04</v>
      </c>
    </row>
    <row r="3805" spans="1:17" x14ac:dyDescent="0.25">
      <c r="A3805" s="83" t="s">
        <v>11473</v>
      </c>
      <c r="B3805" s="84" t="s">
        <v>19178</v>
      </c>
      <c r="C3805" s="7">
        <v>610</v>
      </c>
      <c r="D3805" s="7">
        <v>16</v>
      </c>
      <c r="E3805" s="1">
        <v>5691.23</v>
      </c>
      <c r="F3805" s="1">
        <v>146.38999999999999</v>
      </c>
      <c r="G3805" s="1">
        <v>186.21</v>
      </c>
      <c r="H3805" s="1">
        <v>96.86</v>
      </c>
      <c r="I3805" s="6">
        <v>429.46</v>
      </c>
      <c r="J3805" s="86"/>
      <c r="K3805" s="86"/>
      <c r="L3805" s="85"/>
      <c r="M3805" s="85"/>
      <c r="N3805" s="85"/>
      <c r="O3805" s="85"/>
      <c r="P3805" s="85"/>
      <c r="Q3805" s="32">
        <f t="shared" si="59"/>
        <v>429.46</v>
      </c>
    </row>
    <row r="3806" spans="1:17" x14ac:dyDescent="0.25">
      <c r="A3806" s="83" t="s">
        <v>11474</v>
      </c>
      <c r="B3806" s="84" t="s">
        <v>19179</v>
      </c>
      <c r="C3806" s="7">
        <v>212</v>
      </c>
      <c r="D3806" s="7">
        <v>10</v>
      </c>
      <c r="E3806" s="1">
        <v>4533.13</v>
      </c>
      <c r="F3806" s="1">
        <v>50.88</v>
      </c>
      <c r="G3806" s="1">
        <v>116.38</v>
      </c>
      <c r="H3806" s="1">
        <v>77.14</v>
      </c>
      <c r="I3806" s="6">
        <v>244.4</v>
      </c>
      <c r="J3806" s="86"/>
      <c r="K3806" s="86"/>
      <c r="L3806" s="85"/>
      <c r="M3806" s="85"/>
      <c r="N3806" s="85"/>
      <c r="O3806" s="85"/>
      <c r="P3806" s="85"/>
      <c r="Q3806" s="32">
        <f t="shared" si="59"/>
        <v>244.4</v>
      </c>
    </row>
    <row r="3807" spans="1:17" x14ac:dyDescent="0.25">
      <c r="A3807" s="83" t="s">
        <v>11475</v>
      </c>
      <c r="B3807" s="84" t="s">
        <v>19180</v>
      </c>
      <c r="C3807" s="7">
        <v>909</v>
      </c>
      <c r="D3807" s="7">
        <v>35</v>
      </c>
      <c r="E3807" s="1">
        <v>11417.85</v>
      </c>
      <c r="F3807" s="1">
        <v>218.15</v>
      </c>
      <c r="G3807" s="1">
        <v>407.33</v>
      </c>
      <c r="H3807" s="1">
        <v>194.31</v>
      </c>
      <c r="I3807" s="6">
        <v>819.79</v>
      </c>
      <c r="J3807" s="86"/>
      <c r="K3807" s="86"/>
      <c r="L3807" s="85"/>
      <c r="M3807" s="85"/>
      <c r="N3807" s="85"/>
      <c r="O3807" s="85"/>
      <c r="P3807" s="85"/>
      <c r="Q3807" s="32">
        <f t="shared" si="59"/>
        <v>819.79</v>
      </c>
    </row>
    <row r="3808" spans="1:17" x14ac:dyDescent="0.25">
      <c r="A3808" s="83" t="s">
        <v>11476</v>
      </c>
      <c r="B3808" s="84" t="s">
        <v>19181</v>
      </c>
      <c r="C3808" s="7">
        <v>813</v>
      </c>
      <c r="D3808" s="7">
        <v>35</v>
      </c>
      <c r="E3808" s="1">
        <v>12303.53</v>
      </c>
      <c r="F3808" s="1">
        <v>195.11</v>
      </c>
      <c r="G3808" s="1">
        <v>407.33</v>
      </c>
      <c r="H3808" s="1">
        <v>209.39</v>
      </c>
      <c r="I3808" s="6">
        <v>811.83</v>
      </c>
      <c r="J3808" s="86"/>
      <c r="K3808" s="86"/>
      <c r="L3808" s="85"/>
      <c r="M3808" s="85"/>
      <c r="N3808" s="85"/>
      <c r="O3808" s="85"/>
      <c r="P3808" s="85"/>
      <c r="Q3808" s="32">
        <f t="shared" si="59"/>
        <v>811.83</v>
      </c>
    </row>
    <row r="3809" spans="1:17" x14ac:dyDescent="0.25">
      <c r="A3809" s="83" t="s">
        <v>11477</v>
      </c>
      <c r="B3809" s="84" t="s">
        <v>19182</v>
      </c>
      <c r="C3809" s="7">
        <v>1385</v>
      </c>
      <c r="D3809" s="7">
        <v>59</v>
      </c>
      <c r="E3809" s="1">
        <v>65727.89</v>
      </c>
      <c r="F3809" s="1">
        <v>332.39</v>
      </c>
      <c r="G3809" s="1">
        <v>686.63</v>
      </c>
      <c r="H3809" s="1">
        <v>1118.5899999999999</v>
      </c>
      <c r="I3809" s="6">
        <v>2137.61</v>
      </c>
      <c r="J3809" s="86"/>
      <c r="K3809" s="86"/>
      <c r="L3809" s="85"/>
      <c r="M3809" s="85"/>
      <c r="N3809" s="85"/>
      <c r="O3809" s="85"/>
      <c r="P3809" s="85"/>
      <c r="Q3809" s="32">
        <f t="shared" si="59"/>
        <v>2137.61</v>
      </c>
    </row>
    <row r="3810" spans="1:17" x14ac:dyDescent="0.25">
      <c r="A3810" s="83" t="s">
        <v>11478</v>
      </c>
      <c r="B3810" s="84" t="s">
        <v>19183</v>
      </c>
      <c r="C3810" s="7">
        <v>104</v>
      </c>
      <c r="D3810" s="7">
        <v>5</v>
      </c>
      <c r="E3810" s="1">
        <v>4200.95</v>
      </c>
      <c r="F3810" s="1">
        <v>24.96</v>
      </c>
      <c r="G3810" s="1">
        <v>58.19</v>
      </c>
      <c r="H3810" s="1">
        <v>71.5</v>
      </c>
      <c r="I3810" s="6">
        <v>154.65</v>
      </c>
      <c r="J3810" s="86"/>
      <c r="K3810" s="86"/>
      <c r="L3810" s="85"/>
      <c r="M3810" s="85"/>
      <c r="N3810" s="85"/>
      <c r="O3810" s="85"/>
      <c r="P3810" s="85"/>
      <c r="Q3810" s="32">
        <f t="shared" si="59"/>
        <v>154.65</v>
      </c>
    </row>
    <row r="3811" spans="1:17" x14ac:dyDescent="0.25">
      <c r="A3811" s="83" t="s">
        <v>11479</v>
      </c>
      <c r="B3811" s="84" t="s">
        <v>19184</v>
      </c>
      <c r="C3811" s="7">
        <v>14649</v>
      </c>
      <c r="D3811" s="7">
        <v>186</v>
      </c>
      <c r="E3811" s="1">
        <v>275044.58</v>
      </c>
      <c r="F3811" s="1">
        <v>3515.66</v>
      </c>
      <c r="G3811" s="1">
        <v>2164.64</v>
      </c>
      <c r="H3811" s="1">
        <v>4680.8599999999997</v>
      </c>
      <c r="I3811" s="6">
        <v>10361.16</v>
      </c>
      <c r="J3811" s="86"/>
      <c r="K3811" s="86"/>
      <c r="L3811" s="85"/>
      <c r="M3811" s="85"/>
      <c r="N3811" s="85"/>
      <c r="O3811" s="85"/>
      <c r="P3811" s="85"/>
      <c r="Q3811" s="32">
        <f t="shared" si="59"/>
        <v>10361.16</v>
      </c>
    </row>
    <row r="3812" spans="1:17" x14ac:dyDescent="0.25">
      <c r="A3812" s="83" t="s">
        <v>11480</v>
      </c>
      <c r="B3812" s="84" t="s">
        <v>19185</v>
      </c>
      <c r="C3812" s="7">
        <v>643</v>
      </c>
      <c r="D3812" s="7">
        <v>25</v>
      </c>
      <c r="E3812" s="1">
        <v>13703.27</v>
      </c>
      <c r="F3812" s="1">
        <v>154.31</v>
      </c>
      <c r="G3812" s="1">
        <v>290.94</v>
      </c>
      <c r="H3812" s="1">
        <v>233.21</v>
      </c>
      <c r="I3812" s="6">
        <v>678.46</v>
      </c>
      <c r="J3812" s="86"/>
      <c r="K3812" s="86"/>
      <c r="L3812" s="85"/>
      <c r="M3812" s="85"/>
      <c r="N3812" s="85"/>
      <c r="O3812" s="85"/>
      <c r="P3812" s="85"/>
      <c r="Q3812" s="32">
        <f t="shared" si="59"/>
        <v>678.46</v>
      </c>
    </row>
    <row r="3813" spans="1:17" x14ac:dyDescent="0.25">
      <c r="A3813" s="83" t="s">
        <v>11481</v>
      </c>
      <c r="B3813" s="84" t="s">
        <v>19186</v>
      </c>
      <c r="C3813" s="7">
        <v>578</v>
      </c>
      <c r="D3813" s="7">
        <v>7</v>
      </c>
      <c r="E3813" s="1">
        <v>3109.2</v>
      </c>
      <c r="F3813" s="1">
        <v>138.71</v>
      </c>
      <c r="G3813" s="1">
        <v>81.459999999999994</v>
      </c>
      <c r="H3813" s="1">
        <v>52.91</v>
      </c>
      <c r="I3813" s="6">
        <v>273.08</v>
      </c>
      <c r="J3813" s="86"/>
      <c r="K3813" s="86"/>
      <c r="L3813" s="85"/>
      <c r="M3813" s="85"/>
      <c r="N3813" s="85"/>
      <c r="O3813" s="85"/>
      <c r="P3813" s="85"/>
      <c r="Q3813" s="32">
        <f t="shared" si="59"/>
        <v>273.08</v>
      </c>
    </row>
    <row r="3814" spans="1:17" x14ac:dyDescent="0.25">
      <c r="A3814" s="83" t="s">
        <v>11482</v>
      </c>
      <c r="B3814" s="84" t="s">
        <v>19187</v>
      </c>
      <c r="C3814" s="7">
        <v>1034</v>
      </c>
      <c r="D3814" s="7">
        <v>33</v>
      </c>
      <c r="E3814" s="1">
        <v>21170.22</v>
      </c>
      <c r="F3814" s="1">
        <v>248.15</v>
      </c>
      <c r="G3814" s="1">
        <v>384.05</v>
      </c>
      <c r="H3814" s="1">
        <v>360.29</v>
      </c>
      <c r="I3814" s="6">
        <v>992.49</v>
      </c>
      <c r="J3814" s="86"/>
      <c r="K3814" s="86"/>
      <c r="L3814" s="85"/>
      <c r="M3814" s="85"/>
      <c r="N3814" s="85"/>
      <c r="O3814" s="85"/>
      <c r="P3814" s="85"/>
      <c r="Q3814" s="32">
        <f t="shared" si="59"/>
        <v>992.49</v>
      </c>
    </row>
    <row r="3815" spans="1:17" x14ac:dyDescent="0.25">
      <c r="A3815" s="83" t="s">
        <v>11483</v>
      </c>
      <c r="B3815" s="84" t="s">
        <v>19188</v>
      </c>
      <c r="C3815" s="7">
        <v>187</v>
      </c>
      <c r="D3815" s="7">
        <v>2</v>
      </c>
      <c r="E3815" s="1">
        <v>522.52</v>
      </c>
      <c r="F3815" s="1">
        <v>44.88</v>
      </c>
      <c r="G3815" s="1">
        <v>23.27</v>
      </c>
      <c r="H3815" s="1">
        <v>8.9</v>
      </c>
      <c r="I3815" s="6">
        <v>77.05</v>
      </c>
      <c r="J3815" s="86"/>
      <c r="K3815" s="86"/>
      <c r="L3815" s="85"/>
      <c r="M3815" s="85"/>
      <c r="N3815" s="85"/>
      <c r="O3815" s="85"/>
      <c r="P3815" s="85"/>
      <c r="Q3815" s="32">
        <f t="shared" si="59"/>
        <v>77.05</v>
      </c>
    </row>
    <row r="3816" spans="1:17" x14ac:dyDescent="0.25">
      <c r="A3816" s="83" t="s">
        <v>11484</v>
      </c>
      <c r="B3816" s="84" t="s">
        <v>19189</v>
      </c>
      <c r="C3816" s="7">
        <v>483</v>
      </c>
      <c r="D3816" s="7">
        <v>15</v>
      </c>
      <c r="E3816" s="1">
        <v>2851.69</v>
      </c>
      <c r="F3816" s="1">
        <v>115.92</v>
      </c>
      <c r="G3816" s="1">
        <v>174.57</v>
      </c>
      <c r="H3816" s="1">
        <v>48.53</v>
      </c>
      <c r="I3816" s="6">
        <v>339.02</v>
      </c>
      <c r="J3816" s="86"/>
      <c r="K3816" s="86"/>
      <c r="L3816" s="85"/>
      <c r="M3816" s="85"/>
      <c r="N3816" s="85"/>
      <c r="O3816" s="85"/>
      <c r="P3816" s="85"/>
      <c r="Q3816" s="32">
        <f t="shared" si="59"/>
        <v>339.02</v>
      </c>
    </row>
    <row r="3817" spans="1:17" x14ac:dyDescent="0.25">
      <c r="A3817" s="83" t="s">
        <v>11485</v>
      </c>
      <c r="B3817" s="84" t="s">
        <v>19190</v>
      </c>
      <c r="C3817" s="7">
        <v>96</v>
      </c>
      <c r="D3817" s="7">
        <v>3</v>
      </c>
      <c r="E3817" s="1">
        <v>354.11</v>
      </c>
      <c r="F3817" s="1">
        <v>23.04</v>
      </c>
      <c r="G3817" s="1">
        <v>34.909999999999997</v>
      </c>
      <c r="H3817" s="1">
        <v>6.02</v>
      </c>
      <c r="I3817" s="6">
        <v>63.97</v>
      </c>
      <c r="J3817" s="86"/>
      <c r="K3817" s="86"/>
      <c r="L3817" s="85"/>
      <c r="M3817" s="85"/>
      <c r="N3817" s="85"/>
      <c r="O3817" s="85"/>
      <c r="P3817" s="85"/>
      <c r="Q3817" s="32">
        <f t="shared" si="59"/>
        <v>63.97</v>
      </c>
    </row>
    <row r="3818" spans="1:17" x14ac:dyDescent="0.25">
      <c r="A3818" s="83" t="s">
        <v>11486</v>
      </c>
      <c r="B3818" s="84" t="s">
        <v>19191</v>
      </c>
      <c r="C3818" s="7">
        <v>90</v>
      </c>
      <c r="D3818" s="7">
        <v>0</v>
      </c>
      <c r="E3818" s="1">
        <v>0</v>
      </c>
      <c r="F3818" s="1">
        <v>21.6</v>
      </c>
      <c r="G3818" s="1">
        <v>0</v>
      </c>
      <c r="H3818" s="1">
        <v>0</v>
      </c>
      <c r="I3818" s="6">
        <v>21.6</v>
      </c>
      <c r="J3818" s="86"/>
      <c r="K3818" s="86"/>
      <c r="L3818" s="85"/>
      <c r="M3818" s="85"/>
      <c r="N3818" s="85"/>
      <c r="O3818" s="85"/>
      <c r="P3818" s="85"/>
      <c r="Q3818" s="32">
        <f t="shared" si="59"/>
        <v>21.6</v>
      </c>
    </row>
    <row r="3819" spans="1:17" x14ac:dyDescent="0.25">
      <c r="A3819" s="83" t="s">
        <v>11487</v>
      </c>
      <c r="B3819" s="84" t="s">
        <v>19192</v>
      </c>
      <c r="C3819" s="7">
        <v>284</v>
      </c>
      <c r="D3819" s="7">
        <v>6</v>
      </c>
      <c r="E3819" s="1">
        <v>2578.62</v>
      </c>
      <c r="F3819" s="1">
        <v>68.16</v>
      </c>
      <c r="G3819" s="1">
        <v>69.819999999999993</v>
      </c>
      <c r="H3819" s="1">
        <v>43.89</v>
      </c>
      <c r="I3819" s="6">
        <v>181.87</v>
      </c>
      <c r="J3819" s="86"/>
      <c r="K3819" s="86"/>
      <c r="L3819" s="85"/>
      <c r="M3819" s="85"/>
      <c r="N3819" s="85"/>
      <c r="O3819" s="85"/>
      <c r="P3819" s="85"/>
      <c r="Q3819" s="32">
        <f t="shared" si="59"/>
        <v>181.87</v>
      </c>
    </row>
    <row r="3820" spans="1:17" x14ac:dyDescent="0.25">
      <c r="A3820" s="83" t="s">
        <v>11488</v>
      </c>
      <c r="B3820" s="84" t="s">
        <v>19193</v>
      </c>
      <c r="C3820" s="7">
        <v>258</v>
      </c>
      <c r="D3820" s="7">
        <v>4</v>
      </c>
      <c r="E3820" s="1">
        <v>450.69</v>
      </c>
      <c r="F3820" s="1">
        <v>61.92</v>
      </c>
      <c r="G3820" s="1">
        <v>46.55</v>
      </c>
      <c r="H3820" s="1">
        <v>7.67</v>
      </c>
      <c r="I3820" s="6">
        <v>116.14</v>
      </c>
      <c r="J3820" s="86"/>
      <c r="K3820" s="86"/>
      <c r="L3820" s="85"/>
      <c r="M3820" s="85"/>
      <c r="N3820" s="85"/>
      <c r="O3820" s="85"/>
      <c r="P3820" s="85"/>
      <c r="Q3820" s="32">
        <f t="shared" si="59"/>
        <v>116.14</v>
      </c>
    </row>
    <row r="3821" spans="1:17" x14ac:dyDescent="0.25">
      <c r="A3821" s="83" t="s">
        <v>11489</v>
      </c>
      <c r="B3821" s="84" t="s">
        <v>19194</v>
      </c>
      <c r="C3821" s="7">
        <v>1843</v>
      </c>
      <c r="D3821" s="7">
        <v>37</v>
      </c>
      <c r="E3821" s="1">
        <v>43974.99</v>
      </c>
      <c r="F3821" s="1">
        <v>442.3</v>
      </c>
      <c r="G3821" s="1">
        <v>430.6</v>
      </c>
      <c r="H3821" s="1">
        <v>748.39</v>
      </c>
      <c r="I3821" s="6">
        <v>1621.29</v>
      </c>
      <c r="J3821" s="86"/>
      <c r="K3821" s="86"/>
      <c r="L3821" s="85"/>
      <c r="M3821" s="85"/>
      <c r="N3821" s="85"/>
      <c r="O3821" s="85"/>
      <c r="P3821" s="85"/>
      <c r="Q3821" s="32">
        <f t="shared" si="59"/>
        <v>1621.29</v>
      </c>
    </row>
    <row r="3822" spans="1:17" x14ac:dyDescent="0.25">
      <c r="A3822" s="83" t="s">
        <v>11490</v>
      </c>
      <c r="B3822" s="84" t="s">
        <v>19195</v>
      </c>
      <c r="C3822" s="7">
        <v>203</v>
      </c>
      <c r="D3822" s="7">
        <v>20</v>
      </c>
      <c r="E3822" s="1">
        <v>12817.91</v>
      </c>
      <c r="F3822" s="1">
        <v>48.72</v>
      </c>
      <c r="G3822" s="1">
        <v>232.76</v>
      </c>
      <c r="H3822" s="1">
        <v>218.14</v>
      </c>
      <c r="I3822" s="6">
        <v>499.62</v>
      </c>
      <c r="J3822" s="86"/>
      <c r="K3822" s="86"/>
      <c r="L3822" s="85"/>
      <c r="M3822" s="85"/>
      <c r="N3822" s="85"/>
      <c r="O3822" s="85"/>
      <c r="P3822" s="85"/>
      <c r="Q3822" s="32">
        <f t="shared" si="59"/>
        <v>499.62</v>
      </c>
    </row>
    <row r="3823" spans="1:17" x14ac:dyDescent="0.25">
      <c r="A3823" s="83" t="s">
        <v>11491</v>
      </c>
      <c r="B3823" s="84" t="s">
        <v>19196</v>
      </c>
      <c r="C3823" s="7">
        <v>981</v>
      </c>
      <c r="D3823" s="7">
        <v>30</v>
      </c>
      <c r="E3823" s="1">
        <v>21839.66</v>
      </c>
      <c r="F3823" s="1">
        <v>235.43</v>
      </c>
      <c r="G3823" s="1">
        <v>349.14</v>
      </c>
      <c r="H3823" s="1">
        <v>371.68</v>
      </c>
      <c r="I3823" s="6">
        <v>956.25</v>
      </c>
      <c r="J3823" s="86"/>
      <c r="K3823" s="86"/>
      <c r="L3823" s="85"/>
      <c r="M3823" s="85"/>
      <c r="N3823" s="85"/>
      <c r="O3823" s="85"/>
      <c r="P3823" s="85"/>
      <c r="Q3823" s="32">
        <f t="shared" si="59"/>
        <v>956.25</v>
      </c>
    </row>
    <row r="3824" spans="1:17" x14ac:dyDescent="0.25">
      <c r="A3824" s="83" t="s">
        <v>11492</v>
      </c>
      <c r="B3824" s="84" t="s">
        <v>19197</v>
      </c>
      <c r="C3824" s="7">
        <v>171</v>
      </c>
      <c r="D3824" s="7">
        <v>7</v>
      </c>
      <c r="E3824" s="1">
        <v>1465.65</v>
      </c>
      <c r="F3824" s="1">
        <v>41.04</v>
      </c>
      <c r="G3824" s="1">
        <v>81.459999999999994</v>
      </c>
      <c r="H3824" s="1">
        <v>24.94</v>
      </c>
      <c r="I3824" s="6">
        <v>147.44</v>
      </c>
      <c r="J3824" s="86"/>
      <c r="K3824" s="86"/>
      <c r="L3824" s="85"/>
      <c r="M3824" s="85"/>
      <c r="N3824" s="85"/>
      <c r="O3824" s="85"/>
      <c r="P3824" s="85"/>
      <c r="Q3824" s="32">
        <f t="shared" si="59"/>
        <v>147.44</v>
      </c>
    </row>
    <row r="3825" spans="1:17" x14ac:dyDescent="0.25">
      <c r="A3825" s="83" t="s">
        <v>11493</v>
      </c>
      <c r="B3825" s="84" t="s">
        <v>19198</v>
      </c>
      <c r="C3825" s="7">
        <v>206</v>
      </c>
      <c r="D3825" s="7">
        <v>4</v>
      </c>
      <c r="E3825" s="1">
        <v>774.03</v>
      </c>
      <c r="F3825" s="1">
        <v>49.44</v>
      </c>
      <c r="G3825" s="1">
        <v>46.55</v>
      </c>
      <c r="H3825" s="1">
        <v>13.18</v>
      </c>
      <c r="I3825" s="6">
        <v>109.17</v>
      </c>
      <c r="J3825" s="86"/>
      <c r="K3825" s="86"/>
      <c r="L3825" s="85"/>
      <c r="M3825" s="85"/>
      <c r="N3825" s="85"/>
      <c r="O3825" s="85"/>
      <c r="P3825" s="85"/>
      <c r="Q3825" s="32">
        <f t="shared" si="59"/>
        <v>109.17</v>
      </c>
    </row>
    <row r="3826" spans="1:17" x14ac:dyDescent="0.25">
      <c r="A3826" s="83" t="s">
        <v>11494</v>
      </c>
      <c r="B3826" s="84" t="s">
        <v>19199</v>
      </c>
      <c r="C3826" s="7">
        <v>130</v>
      </c>
      <c r="D3826" s="7">
        <v>7</v>
      </c>
      <c r="E3826" s="1">
        <v>1575.67</v>
      </c>
      <c r="F3826" s="1">
        <v>31.2</v>
      </c>
      <c r="G3826" s="1">
        <v>81.459999999999994</v>
      </c>
      <c r="H3826" s="1">
        <v>26.82</v>
      </c>
      <c r="I3826" s="6">
        <v>139.47999999999999</v>
      </c>
      <c r="J3826" s="86"/>
      <c r="K3826" s="86"/>
      <c r="L3826" s="85"/>
      <c r="M3826" s="85"/>
      <c r="N3826" s="85"/>
      <c r="O3826" s="85"/>
      <c r="P3826" s="85"/>
      <c r="Q3826" s="32">
        <f t="shared" si="59"/>
        <v>139.47999999999999</v>
      </c>
    </row>
    <row r="3827" spans="1:17" x14ac:dyDescent="0.25">
      <c r="A3827" s="83" t="s">
        <v>11495</v>
      </c>
      <c r="B3827" s="84" t="s">
        <v>19200</v>
      </c>
      <c r="C3827" s="7">
        <v>771</v>
      </c>
      <c r="D3827" s="7">
        <v>16</v>
      </c>
      <c r="E3827" s="1">
        <v>5381.85</v>
      </c>
      <c r="F3827" s="1">
        <v>185.03</v>
      </c>
      <c r="G3827" s="1">
        <v>186.21</v>
      </c>
      <c r="H3827" s="1">
        <v>91.59</v>
      </c>
      <c r="I3827" s="6">
        <v>462.83</v>
      </c>
      <c r="J3827" s="86"/>
      <c r="K3827" s="86"/>
      <c r="L3827" s="85"/>
      <c r="M3827" s="85"/>
      <c r="N3827" s="85"/>
      <c r="O3827" s="85"/>
      <c r="P3827" s="85"/>
      <c r="Q3827" s="32">
        <f t="shared" si="59"/>
        <v>462.83</v>
      </c>
    </row>
    <row r="3828" spans="1:17" x14ac:dyDescent="0.25">
      <c r="A3828" s="83" t="s">
        <v>11496</v>
      </c>
      <c r="B3828" s="84" t="s">
        <v>19201</v>
      </c>
      <c r="C3828" s="7">
        <v>980</v>
      </c>
      <c r="D3828" s="7">
        <v>30</v>
      </c>
      <c r="E3828" s="1">
        <v>78260.800000000003</v>
      </c>
      <c r="F3828" s="1">
        <v>235.19</v>
      </c>
      <c r="G3828" s="1">
        <v>349.14</v>
      </c>
      <c r="H3828" s="1">
        <v>1331.89</v>
      </c>
      <c r="I3828" s="6">
        <v>1916.22</v>
      </c>
      <c r="J3828" s="86"/>
      <c r="K3828" s="86"/>
      <c r="L3828" s="85"/>
      <c r="M3828" s="85"/>
      <c r="N3828" s="85"/>
      <c r="O3828" s="85"/>
      <c r="P3828" s="85"/>
      <c r="Q3828" s="32">
        <f t="shared" si="59"/>
        <v>1916.22</v>
      </c>
    </row>
    <row r="3829" spans="1:17" x14ac:dyDescent="0.25">
      <c r="A3829" s="83" t="s">
        <v>11497</v>
      </c>
      <c r="B3829" s="84" t="s">
        <v>19202</v>
      </c>
      <c r="C3829" s="7">
        <v>203</v>
      </c>
      <c r="D3829" s="7">
        <v>11</v>
      </c>
      <c r="E3829" s="1">
        <v>5541.8</v>
      </c>
      <c r="F3829" s="1">
        <v>48.72</v>
      </c>
      <c r="G3829" s="1">
        <v>128.02000000000001</v>
      </c>
      <c r="H3829" s="1">
        <v>94.31</v>
      </c>
      <c r="I3829" s="6">
        <v>271.05</v>
      </c>
      <c r="J3829" s="86"/>
      <c r="K3829" s="86"/>
      <c r="L3829" s="85"/>
      <c r="M3829" s="85"/>
      <c r="N3829" s="85"/>
      <c r="O3829" s="85"/>
      <c r="P3829" s="85"/>
      <c r="Q3829" s="32">
        <f t="shared" si="59"/>
        <v>271.05</v>
      </c>
    </row>
    <row r="3830" spans="1:17" x14ac:dyDescent="0.25">
      <c r="A3830" s="83" t="s">
        <v>11498</v>
      </c>
      <c r="B3830" s="84" t="s">
        <v>19203</v>
      </c>
      <c r="C3830" s="7">
        <v>2166</v>
      </c>
      <c r="D3830" s="7">
        <v>62</v>
      </c>
      <c r="E3830" s="1">
        <v>19632.189999999999</v>
      </c>
      <c r="F3830" s="1">
        <v>519.82000000000005</v>
      </c>
      <c r="G3830" s="1">
        <v>721.54</v>
      </c>
      <c r="H3830" s="1">
        <v>334.11</v>
      </c>
      <c r="I3830" s="6">
        <v>1575.47</v>
      </c>
      <c r="J3830" s="86"/>
      <c r="K3830" s="86"/>
      <c r="L3830" s="85"/>
      <c r="M3830" s="85"/>
      <c r="N3830" s="85"/>
      <c r="O3830" s="85"/>
      <c r="P3830" s="85"/>
      <c r="Q3830" s="32">
        <f t="shared" si="59"/>
        <v>1575.47</v>
      </c>
    </row>
    <row r="3831" spans="1:17" x14ac:dyDescent="0.25">
      <c r="A3831" s="83" t="s">
        <v>11499</v>
      </c>
      <c r="B3831" s="84" t="s">
        <v>19204</v>
      </c>
      <c r="C3831" s="7">
        <v>410</v>
      </c>
      <c r="D3831" s="7">
        <v>5</v>
      </c>
      <c r="E3831" s="1">
        <v>3398.37</v>
      </c>
      <c r="F3831" s="1">
        <v>98.4</v>
      </c>
      <c r="G3831" s="1">
        <v>58.19</v>
      </c>
      <c r="H3831" s="1">
        <v>57.83</v>
      </c>
      <c r="I3831" s="6">
        <v>214.42</v>
      </c>
      <c r="J3831" s="86"/>
      <c r="K3831" s="86"/>
      <c r="L3831" s="85"/>
      <c r="M3831" s="85"/>
      <c r="N3831" s="85"/>
      <c r="O3831" s="85"/>
      <c r="P3831" s="85"/>
      <c r="Q3831" s="32">
        <f t="shared" si="59"/>
        <v>214.42</v>
      </c>
    </row>
    <row r="3832" spans="1:17" x14ac:dyDescent="0.25">
      <c r="A3832" s="83" t="s">
        <v>11500</v>
      </c>
      <c r="B3832" s="84" t="s">
        <v>19205</v>
      </c>
      <c r="C3832" s="7">
        <v>255</v>
      </c>
      <c r="D3832" s="7">
        <v>10</v>
      </c>
      <c r="E3832" s="1">
        <v>2075.75</v>
      </c>
      <c r="F3832" s="1">
        <v>61.2</v>
      </c>
      <c r="G3832" s="1">
        <v>116.38</v>
      </c>
      <c r="H3832" s="1">
        <v>35.33</v>
      </c>
      <c r="I3832" s="6">
        <v>212.91</v>
      </c>
      <c r="J3832" s="86"/>
      <c r="K3832" s="86"/>
      <c r="L3832" s="85"/>
      <c r="M3832" s="85"/>
      <c r="N3832" s="85"/>
      <c r="O3832" s="85"/>
      <c r="P3832" s="85"/>
      <c r="Q3832" s="32">
        <f t="shared" si="59"/>
        <v>212.91</v>
      </c>
    </row>
    <row r="3833" spans="1:17" x14ac:dyDescent="0.25">
      <c r="A3833" s="83" t="s">
        <v>11501</v>
      </c>
      <c r="B3833" s="84" t="s">
        <v>19206</v>
      </c>
      <c r="C3833" s="7">
        <v>436</v>
      </c>
      <c r="D3833" s="7">
        <v>15</v>
      </c>
      <c r="E3833" s="1">
        <v>4828.57</v>
      </c>
      <c r="F3833" s="1">
        <v>104.64</v>
      </c>
      <c r="G3833" s="1">
        <v>174.57</v>
      </c>
      <c r="H3833" s="1">
        <v>82.18</v>
      </c>
      <c r="I3833" s="6">
        <v>361.39</v>
      </c>
      <c r="J3833" s="86"/>
      <c r="K3833" s="86"/>
      <c r="L3833" s="85"/>
      <c r="M3833" s="85"/>
      <c r="N3833" s="85"/>
      <c r="O3833" s="85"/>
      <c r="P3833" s="85"/>
      <c r="Q3833" s="32">
        <f t="shared" si="59"/>
        <v>361.39</v>
      </c>
    </row>
    <row r="3834" spans="1:17" x14ac:dyDescent="0.25">
      <c r="A3834" s="83" t="s">
        <v>11502</v>
      </c>
      <c r="B3834" s="84" t="s">
        <v>19207</v>
      </c>
      <c r="C3834" s="7">
        <v>347</v>
      </c>
      <c r="D3834" s="7">
        <v>12</v>
      </c>
      <c r="E3834" s="1">
        <v>3889.01</v>
      </c>
      <c r="F3834" s="1">
        <v>83.28</v>
      </c>
      <c r="G3834" s="1">
        <v>139.66</v>
      </c>
      <c r="H3834" s="1">
        <v>66.180000000000007</v>
      </c>
      <c r="I3834" s="6">
        <v>289.12</v>
      </c>
      <c r="J3834" s="86"/>
      <c r="K3834" s="86"/>
      <c r="L3834" s="85"/>
      <c r="M3834" s="85"/>
      <c r="N3834" s="85"/>
      <c r="O3834" s="85"/>
      <c r="P3834" s="85"/>
      <c r="Q3834" s="32">
        <f t="shared" si="59"/>
        <v>289.12</v>
      </c>
    </row>
    <row r="3835" spans="1:17" x14ac:dyDescent="0.25">
      <c r="A3835" s="83" t="s">
        <v>11503</v>
      </c>
      <c r="B3835" s="84" t="s">
        <v>19208</v>
      </c>
      <c r="C3835" s="7">
        <v>193</v>
      </c>
      <c r="D3835" s="7">
        <v>5</v>
      </c>
      <c r="E3835" s="1">
        <v>2678.12</v>
      </c>
      <c r="F3835" s="1">
        <v>46.32</v>
      </c>
      <c r="G3835" s="1">
        <v>58.19</v>
      </c>
      <c r="H3835" s="1">
        <v>45.58</v>
      </c>
      <c r="I3835" s="6">
        <v>150.09</v>
      </c>
      <c r="J3835" s="86"/>
      <c r="K3835" s="86"/>
      <c r="L3835" s="85"/>
      <c r="M3835" s="85"/>
      <c r="N3835" s="85"/>
      <c r="O3835" s="85"/>
      <c r="P3835" s="85"/>
      <c r="Q3835" s="32">
        <f t="shared" si="59"/>
        <v>150.09</v>
      </c>
    </row>
    <row r="3836" spans="1:17" x14ac:dyDescent="0.25">
      <c r="A3836" s="83" t="s">
        <v>11504</v>
      </c>
      <c r="B3836" s="84" t="s">
        <v>19209</v>
      </c>
      <c r="C3836" s="7">
        <v>286</v>
      </c>
      <c r="D3836" s="7">
        <v>11</v>
      </c>
      <c r="E3836" s="1">
        <v>5918.98</v>
      </c>
      <c r="F3836" s="1">
        <v>68.64</v>
      </c>
      <c r="G3836" s="1">
        <v>128.02000000000001</v>
      </c>
      <c r="H3836" s="1">
        <v>100.74</v>
      </c>
      <c r="I3836" s="6">
        <v>297.39999999999998</v>
      </c>
      <c r="J3836" s="86"/>
      <c r="K3836" s="86"/>
      <c r="L3836" s="85"/>
      <c r="M3836" s="85"/>
      <c r="N3836" s="85"/>
      <c r="O3836" s="85"/>
      <c r="P3836" s="85"/>
      <c r="Q3836" s="32">
        <f t="shared" si="59"/>
        <v>297.39999999999998</v>
      </c>
    </row>
    <row r="3837" spans="1:17" x14ac:dyDescent="0.25">
      <c r="A3837" s="83" t="s">
        <v>11505</v>
      </c>
      <c r="B3837" s="84" t="s">
        <v>19210</v>
      </c>
      <c r="C3837" s="7">
        <v>670</v>
      </c>
      <c r="D3837" s="7">
        <v>15</v>
      </c>
      <c r="E3837" s="1">
        <v>6727.75</v>
      </c>
      <c r="F3837" s="1">
        <v>160.79</v>
      </c>
      <c r="G3837" s="1">
        <v>174.57</v>
      </c>
      <c r="H3837" s="1">
        <v>114.5</v>
      </c>
      <c r="I3837" s="6">
        <v>449.86</v>
      </c>
      <c r="J3837" s="86"/>
      <c r="K3837" s="86"/>
      <c r="L3837" s="85"/>
      <c r="M3837" s="85"/>
      <c r="N3837" s="85"/>
      <c r="O3837" s="85"/>
      <c r="P3837" s="85"/>
      <c r="Q3837" s="32">
        <f t="shared" si="59"/>
        <v>449.86</v>
      </c>
    </row>
    <row r="3838" spans="1:17" x14ac:dyDescent="0.25">
      <c r="A3838" s="83" t="s">
        <v>11506</v>
      </c>
      <c r="B3838" s="84" t="s">
        <v>19211</v>
      </c>
      <c r="C3838" s="7">
        <v>189</v>
      </c>
      <c r="D3838" s="7">
        <v>8</v>
      </c>
      <c r="E3838" s="1">
        <v>1613.11</v>
      </c>
      <c r="F3838" s="1">
        <v>45.36</v>
      </c>
      <c r="G3838" s="1">
        <v>93.1</v>
      </c>
      <c r="H3838" s="1">
        <v>27.46</v>
      </c>
      <c r="I3838" s="6">
        <v>165.92</v>
      </c>
      <c r="J3838" s="86"/>
      <c r="K3838" s="86"/>
      <c r="L3838" s="85"/>
      <c r="M3838" s="85"/>
      <c r="N3838" s="85"/>
      <c r="O3838" s="85"/>
      <c r="P3838" s="85"/>
      <c r="Q3838" s="32">
        <f t="shared" si="59"/>
        <v>165.92</v>
      </c>
    </row>
    <row r="3839" spans="1:17" x14ac:dyDescent="0.25">
      <c r="A3839" s="83" t="s">
        <v>11507</v>
      </c>
      <c r="B3839" s="84" t="s">
        <v>19212</v>
      </c>
      <c r="C3839" s="7">
        <v>287</v>
      </c>
      <c r="D3839" s="7">
        <v>4</v>
      </c>
      <c r="E3839" s="1">
        <v>33072.67</v>
      </c>
      <c r="F3839" s="1">
        <v>68.88</v>
      </c>
      <c r="G3839" s="1">
        <v>46.55</v>
      </c>
      <c r="H3839" s="1">
        <v>562.85</v>
      </c>
      <c r="I3839" s="6">
        <v>678.28</v>
      </c>
      <c r="J3839" s="86"/>
      <c r="K3839" s="86"/>
      <c r="L3839" s="85"/>
      <c r="M3839" s="85"/>
      <c r="N3839" s="85"/>
      <c r="O3839" s="85"/>
      <c r="P3839" s="85"/>
      <c r="Q3839" s="32">
        <f t="shared" si="59"/>
        <v>678.28</v>
      </c>
    </row>
    <row r="3840" spans="1:17" x14ac:dyDescent="0.25">
      <c r="A3840" s="83" t="s">
        <v>11508</v>
      </c>
      <c r="B3840" s="84" t="s">
        <v>19213</v>
      </c>
      <c r="C3840" s="7">
        <v>3043</v>
      </c>
      <c r="D3840" s="7">
        <v>36</v>
      </c>
      <c r="E3840" s="1">
        <v>24212.81</v>
      </c>
      <c r="F3840" s="1">
        <v>730.3</v>
      </c>
      <c r="G3840" s="1">
        <v>418.96</v>
      </c>
      <c r="H3840" s="1">
        <v>412.06</v>
      </c>
      <c r="I3840" s="6">
        <v>1561.32</v>
      </c>
      <c r="J3840" s="86"/>
      <c r="K3840" s="86"/>
      <c r="L3840" s="85"/>
      <c r="M3840" s="85"/>
      <c r="N3840" s="85"/>
      <c r="O3840" s="85"/>
      <c r="P3840" s="85"/>
      <c r="Q3840" s="32">
        <f t="shared" si="59"/>
        <v>1561.32</v>
      </c>
    </row>
    <row r="3841" spans="1:17" x14ac:dyDescent="0.25">
      <c r="A3841" s="83" t="s">
        <v>11509</v>
      </c>
      <c r="B3841" s="84" t="s">
        <v>19214</v>
      </c>
      <c r="C3841" s="7">
        <v>2644</v>
      </c>
      <c r="D3841" s="7">
        <v>53</v>
      </c>
      <c r="E3841" s="1">
        <v>19276.12</v>
      </c>
      <c r="F3841" s="1">
        <v>634.54</v>
      </c>
      <c r="G3841" s="1">
        <v>616.80999999999995</v>
      </c>
      <c r="H3841" s="1">
        <v>328.06</v>
      </c>
      <c r="I3841" s="6">
        <v>1579.41</v>
      </c>
      <c r="J3841" s="86"/>
      <c r="K3841" s="86"/>
      <c r="L3841" s="85"/>
      <c r="M3841" s="85"/>
      <c r="N3841" s="85"/>
      <c r="O3841" s="85"/>
      <c r="P3841" s="85"/>
      <c r="Q3841" s="32">
        <f t="shared" si="59"/>
        <v>1579.41</v>
      </c>
    </row>
    <row r="3842" spans="1:17" x14ac:dyDescent="0.25">
      <c r="A3842" s="83" t="s">
        <v>11510</v>
      </c>
      <c r="B3842" s="84" t="s">
        <v>19215</v>
      </c>
      <c r="C3842" s="7">
        <v>2257</v>
      </c>
      <c r="D3842" s="7">
        <v>36</v>
      </c>
      <c r="E3842" s="1">
        <v>28259.79</v>
      </c>
      <c r="F3842" s="1">
        <v>541.66</v>
      </c>
      <c r="G3842" s="1">
        <v>418.96</v>
      </c>
      <c r="H3842" s="1">
        <v>480.94</v>
      </c>
      <c r="I3842" s="6">
        <v>1441.56</v>
      </c>
      <c r="J3842" s="86"/>
      <c r="K3842" s="86"/>
      <c r="L3842" s="85"/>
      <c r="M3842" s="85"/>
      <c r="N3842" s="85"/>
      <c r="O3842" s="85"/>
      <c r="P3842" s="85"/>
      <c r="Q3842" s="32">
        <f t="shared" si="59"/>
        <v>1441.56</v>
      </c>
    </row>
    <row r="3843" spans="1:17" x14ac:dyDescent="0.25">
      <c r="A3843" s="83" t="s">
        <v>11511</v>
      </c>
      <c r="B3843" s="84" t="s">
        <v>19216</v>
      </c>
      <c r="C3843" s="7">
        <v>743</v>
      </c>
      <c r="D3843" s="7">
        <v>19</v>
      </c>
      <c r="E3843" s="1">
        <v>6719.41</v>
      </c>
      <c r="F3843" s="1">
        <v>178.31</v>
      </c>
      <c r="G3843" s="1">
        <v>221.12</v>
      </c>
      <c r="H3843" s="1">
        <v>114.35</v>
      </c>
      <c r="I3843" s="6">
        <v>513.78</v>
      </c>
      <c r="J3843" s="86"/>
      <c r="K3843" s="86"/>
      <c r="L3843" s="85"/>
      <c r="M3843" s="85"/>
      <c r="N3843" s="85"/>
      <c r="O3843" s="85"/>
      <c r="P3843" s="85"/>
      <c r="Q3843" s="32">
        <f t="shared" si="59"/>
        <v>513.78</v>
      </c>
    </row>
    <row r="3844" spans="1:17" x14ac:dyDescent="0.25">
      <c r="A3844" s="83" t="s">
        <v>11512</v>
      </c>
      <c r="B3844" s="84" t="s">
        <v>19217</v>
      </c>
      <c r="C3844" s="7">
        <v>222</v>
      </c>
      <c r="D3844" s="7">
        <v>9</v>
      </c>
      <c r="E3844" s="1">
        <v>2322.13</v>
      </c>
      <c r="F3844" s="1">
        <v>53.28</v>
      </c>
      <c r="G3844" s="1">
        <v>104.74</v>
      </c>
      <c r="H3844" s="1">
        <v>39.520000000000003</v>
      </c>
      <c r="I3844" s="6">
        <v>197.54</v>
      </c>
      <c r="J3844" s="86"/>
      <c r="K3844" s="86"/>
      <c r="L3844" s="85"/>
      <c r="M3844" s="85"/>
      <c r="N3844" s="85"/>
      <c r="O3844" s="85"/>
      <c r="P3844" s="85"/>
      <c r="Q3844" s="32">
        <f t="shared" si="59"/>
        <v>197.54</v>
      </c>
    </row>
    <row r="3845" spans="1:17" x14ac:dyDescent="0.25">
      <c r="A3845" s="83" t="s">
        <v>11513</v>
      </c>
      <c r="B3845" s="84" t="s">
        <v>19218</v>
      </c>
      <c r="C3845" s="7">
        <v>387</v>
      </c>
      <c r="D3845" s="7">
        <v>6</v>
      </c>
      <c r="E3845" s="1">
        <v>1324.45</v>
      </c>
      <c r="F3845" s="1">
        <v>92.88</v>
      </c>
      <c r="G3845" s="1">
        <v>69.819999999999993</v>
      </c>
      <c r="H3845" s="1">
        <v>22.54</v>
      </c>
      <c r="I3845" s="6">
        <v>185.24</v>
      </c>
      <c r="J3845" s="86"/>
      <c r="K3845" s="86"/>
      <c r="L3845" s="85"/>
      <c r="M3845" s="85"/>
      <c r="N3845" s="85"/>
      <c r="O3845" s="85"/>
      <c r="P3845" s="85"/>
      <c r="Q3845" s="32">
        <f t="shared" si="59"/>
        <v>185.24</v>
      </c>
    </row>
    <row r="3846" spans="1:17" x14ac:dyDescent="0.25">
      <c r="A3846" s="83" t="s">
        <v>11514</v>
      </c>
      <c r="B3846" s="84" t="s">
        <v>19219</v>
      </c>
      <c r="C3846" s="7">
        <v>418</v>
      </c>
      <c r="D3846" s="7">
        <v>15</v>
      </c>
      <c r="E3846" s="1">
        <v>5989.66</v>
      </c>
      <c r="F3846" s="1">
        <v>100.32</v>
      </c>
      <c r="G3846" s="1">
        <v>174.57</v>
      </c>
      <c r="H3846" s="1">
        <v>101.94</v>
      </c>
      <c r="I3846" s="6">
        <v>376.83</v>
      </c>
      <c r="J3846" s="86"/>
      <c r="K3846" s="86"/>
      <c r="L3846" s="85"/>
      <c r="M3846" s="85"/>
      <c r="N3846" s="85"/>
      <c r="O3846" s="85"/>
      <c r="P3846" s="85"/>
      <c r="Q3846" s="32">
        <f t="shared" si="59"/>
        <v>376.83</v>
      </c>
    </row>
    <row r="3847" spans="1:17" x14ac:dyDescent="0.25">
      <c r="A3847" s="83" t="s">
        <v>11515</v>
      </c>
      <c r="B3847" s="84" t="s">
        <v>19220</v>
      </c>
      <c r="C3847" s="7">
        <v>226</v>
      </c>
      <c r="D3847" s="7">
        <v>12</v>
      </c>
      <c r="E3847" s="1">
        <v>4167.3900000000003</v>
      </c>
      <c r="F3847" s="1">
        <v>54.24</v>
      </c>
      <c r="G3847" s="1">
        <v>139.66</v>
      </c>
      <c r="H3847" s="1">
        <v>70.92</v>
      </c>
      <c r="I3847" s="6">
        <v>264.82</v>
      </c>
      <c r="J3847" s="86"/>
      <c r="K3847" s="86"/>
      <c r="L3847" s="85"/>
      <c r="M3847" s="85"/>
      <c r="N3847" s="85"/>
      <c r="O3847" s="85"/>
      <c r="P3847" s="85"/>
      <c r="Q3847" s="32">
        <f t="shared" si="59"/>
        <v>264.82</v>
      </c>
    </row>
    <row r="3848" spans="1:17" x14ac:dyDescent="0.25">
      <c r="A3848" s="83" t="s">
        <v>11516</v>
      </c>
      <c r="B3848" s="84" t="s">
        <v>19221</v>
      </c>
      <c r="C3848" s="7">
        <v>278</v>
      </c>
      <c r="D3848" s="7">
        <v>15</v>
      </c>
      <c r="E3848" s="1">
        <v>6070.05</v>
      </c>
      <c r="F3848" s="1">
        <v>66.72</v>
      </c>
      <c r="G3848" s="1">
        <v>174.57</v>
      </c>
      <c r="H3848" s="1">
        <v>103.3</v>
      </c>
      <c r="I3848" s="6">
        <v>344.59</v>
      </c>
      <c r="J3848" s="86"/>
      <c r="K3848" s="86"/>
      <c r="L3848" s="85"/>
      <c r="M3848" s="85"/>
      <c r="N3848" s="85"/>
      <c r="O3848" s="85"/>
      <c r="P3848" s="85"/>
      <c r="Q3848" s="32">
        <f t="shared" si="59"/>
        <v>344.59</v>
      </c>
    </row>
    <row r="3849" spans="1:17" x14ac:dyDescent="0.25">
      <c r="A3849" s="83" t="s">
        <v>11517</v>
      </c>
      <c r="B3849" s="84" t="s">
        <v>19222</v>
      </c>
      <c r="C3849" s="7">
        <v>229</v>
      </c>
      <c r="D3849" s="7">
        <v>7</v>
      </c>
      <c r="E3849" s="1">
        <v>2403.4899999999998</v>
      </c>
      <c r="F3849" s="1">
        <v>54.96</v>
      </c>
      <c r="G3849" s="1">
        <v>81.459999999999994</v>
      </c>
      <c r="H3849" s="1">
        <v>40.9</v>
      </c>
      <c r="I3849" s="6">
        <v>177.32</v>
      </c>
      <c r="J3849" s="86"/>
      <c r="K3849" s="86"/>
      <c r="L3849" s="85"/>
      <c r="M3849" s="85"/>
      <c r="N3849" s="85"/>
      <c r="O3849" s="85"/>
      <c r="P3849" s="85"/>
      <c r="Q3849" s="32">
        <f t="shared" si="59"/>
        <v>177.32</v>
      </c>
    </row>
    <row r="3850" spans="1:17" x14ac:dyDescent="0.25">
      <c r="A3850" s="83" t="s">
        <v>11518</v>
      </c>
      <c r="B3850" s="84" t="s">
        <v>19223</v>
      </c>
      <c r="C3850" s="7">
        <v>1349</v>
      </c>
      <c r="D3850" s="7">
        <v>29</v>
      </c>
      <c r="E3850" s="1">
        <v>7813.34</v>
      </c>
      <c r="F3850" s="1">
        <v>323.75</v>
      </c>
      <c r="G3850" s="1">
        <v>337.5</v>
      </c>
      <c r="H3850" s="1">
        <v>132.97</v>
      </c>
      <c r="I3850" s="6">
        <v>794.22</v>
      </c>
      <c r="J3850" s="86"/>
      <c r="K3850" s="86"/>
      <c r="L3850" s="85"/>
      <c r="M3850" s="85"/>
      <c r="N3850" s="85"/>
      <c r="O3850" s="85"/>
      <c r="P3850" s="85"/>
      <c r="Q3850" s="32">
        <f t="shared" si="59"/>
        <v>794.22</v>
      </c>
    </row>
    <row r="3851" spans="1:17" x14ac:dyDescent="0.25">
      <c r="A3851" s="83" t="s">
        <v>11519</v>
      </c>
      <c r="B3851" s="84" t="s">
        <v>19224</v>
      </c>
      <c r="C3851" s="7">
        <v>641</v>
      </c>
      <c r="D3851" s="7">
        <v>23</v>
      </c>
      <c r="E3851" s="1">
        <v>9121.1</v>
      </c>
      <c r="F3851" s="1">
        <v>153.83000000000001</v>
      </c>
      <c r="G3851" s="1">
        <v>267.67</v>
      </c>
      <c r="H3851" s="1">
        <v>155.22999999999999</v>
      </c>
      <c r="I3851" s="6">
        <v>576.73</v>
      </c>
      <c r="J3851" s="86"/>
      <c r="K3851" s="86"/>
      <c r="L3851" s="85"/>
      <c r="M3851" s="85"/>
      <c r="N3851" s="85"/>
      <c r="O3851" s="85"/>
      <c r="P3851" s="85"/>
      <c r="Q3851" s="32">
        <f t="shared" si="59"/>
        <v>576.73</v>
      </c>
    </row>
    <row r="3852" spans="1:17" x14ac:dyDescent="0.25">
      <c r="A3852" s="83" t="s">
        <v>11520</v>
      </c>
      <c r="B3852" s="84" t="s">
        <v>19225</v>
      </c>
      <c r="C3852" s="7">
        <v>932</v>
      </c>
      <c r="D3852" s="7">
        <v>17</v>
      </c>
      <c r="E3852" s="1">
        <v>6719.94</v>
      </c>
      <c r="F3852" s="1">
        <v>223.67</v>
      </c>
      <c r="G3852" s="1">
        <v>197.84</v>
      </c>
      <c r="H3852" s="1">
        <v>114.36</v>
      </c>
      <c r="I3852" s="6">
        <v>535.87</v>
      </c>
      <c r="J3852" s="86"/>
      <c r="K3852" s="86"/>
      <c r="L3852" s="85"/>
      <c r="M3852" s="85"/>
      <c r="N3852" s="85"/>
      <c r="O3852" s="85"/>
      <c r="P3852" s="85"/>
      <c r="Q3852" s="32">
        <f t="shared" si="59"/>
        <v>535.87</v>
      </c>
    </row>
    <row r="3853" spans="1:17" x14ac:dyDescent="0.25">
      <c r="A3853" s="83" t="s">
        <v>11521</v>
      </c>
      <c r="B3853" s="84" t="s">
        <v>19226</v>
      </c>
      <c r="C3853" s="7">
        <v>263</v>
      </c>
      <c r="D3853" s="7">
        <v>5</v>
      </c>
      <c r="E3853" s="1">
        <v>2152.02</v>
      </c>
      <c r="F3853" s="1">
        <v>63.12</v>
      </c>
      <c r="G3853" s="1">
        <v>58.19</v>
      </c>
      <c r="H3853" s="1">
        <v>36.619999999999997</v>
      </c>
      <c r="I3853" s="6">
        <v>157.93</v>
      </c>
      <c r="J3853" s="86"/>
      <c r="K3853" s="86"/>
      <c r="L3853" s="85"/>
      <c r="M3853" s="85"/>
      <c r="N3853" s="85"/>
      <c r="O3853" s="85"/>
      <c r="P3853" s="85"/>
      <c r="Q3853" s="32">
        <f t="shared" si="59"/>
        <v>157.93</v>
      </c>
    </row>
    <row r="3854" spans="1:17" x14ac:dyDescent="0.25">
      <c r="A3854" s="83" t="s">
        <v>11522</v>
      </c>
      <c r="B3854" s="84" t="s">
        <v>19227</v>
      </c>
      <c r="C3854" s="7">
        <v>3237</v>
      </c>
      <c r="D3854" s="7">
        <v>60</v>
      </c>
      <c r="E3854" s="1">
        <v>41338.33</v>
      </c>
      <c r="F3854" s="1">
        <v>776.86</v>
      </c>
      <c r="G3854" s="1">
        <v>698.27</v>
      </c>
      <c r="H3854" s="1">
        <v>703.52</v>
      </c>
      <c r="I3854" s="6">
        <v>2178.65</v>
      </c>
      <c r="J3854" s="86"/>
      <c r="K3854" s="86"/>
      <c r="L3854" s="85"/>
      <c r="M3854" s="85"/>
      <c r="N3854" s="85"/>
      <c r="O3854" s="85"/>
      <c r="P3854" s="85"/>
      <c r="Q3854" s="32">
        <f t="shared" ref="Q3854:Q3917" si="60">P3854+I3854</f>
        <v>2178.65</v>
      </c>
    </row>
    <row r="3855" spans="1:17" x14ac:dyDescent="0.25">
      <c r="A3855" s="83" t="s">
        <v>11523</v>
      </c>
      <c r="B3855" s="84" t="s">
        <v>19228</v>
      </c>
      <c r="C3855" s="7">
        <v>327</v>
      </c>
      <c r="D3855" s="7">
        <v>6</v>
      </c>
      <c r="E3855" s="1">
        <v>4402.57</v>
      </c>
      <c r="F3855" s="1">
        <v>78.48</v>
      </c>
      <c r="G3855" s="1">
        <v>69.819999999999993</v>
      </c>
      <c r="H3855" s="1">
        <v>74.930000000000007</v>
      </c>
      <c r="I3855" s="6">
        <v>223.23</v>
      </c>
      <c r="J3855" s="86"/>
      <c r="K3855" s="86"/>
      <c r="L3855" s="85"/>
      <c r="M3855" s="85"/>
      <c r="N3855" s="85"/>
      <c r="O3855" s="85"/>
      <c r="P3855" s="85"/>
      <c r="Q3855" s="32">
        <f t="shared" si="60"/>
        <v>223.23</v>
      </c>
    </row>
    <row r="3856" spans="1:17" x14ac:dyDescent="0.25">
      <c r="A3856" s="83" t="s">
        <v>11524</v>
      </c>
      <c r="B3856" s="84" t="s">
        <v>19229</v>
      </c>
      <c r="C3856" s="7">
        <v>379</v>
      </c>
      <c r="D3856" s="7">
        <v>19</v>
      </c>
      <c r="E3856" s="1">
        <v>3400.49</v>
      </c>
      <c r="F3856" s="1">
        <v>90.96</v>
      </c>
      <c r="G3856" s="1">
        <v>221.12</v>
      </c>
      <c r="H3856" s="1">
        <v>57.87</v>
      </c>
      <c r="I3856" s="6">
        <v>369.95</v>
      </c>
      <c r="J3856" s="86"/>
      <c r="K3856" s="86"/>
      <c r="L3856" s="85"/>
      <c r="M3856" s="85"/>
      <c r="N3856" s="85"/>
      <c r="O3856" s="85"/>
      <c r="P3856" s="85"/>
      <c r="Q3856" s="32">
        <f t="shared" si="60"/>
        <v>369.95</v>
      </c>
    </row>
    <row r="3857" spans="1:17" x14ac:dyDescent="0.25">
      <c r="A3857" s="83" t="s">
        <v>11525</v>
      </c>
      <c r="B3857" s="84" t="s">
        <v>19230</v>
      </c>
      <c r="C3857" s="7">
        <v>1037</v>
      </c>
      <c r="D3857" s="7">
        <v>35</v>
      </c>
      <c r="E3857" s="1">
        <v>42018.97</v>
      </c>
      <c r="F3857" s="1">
        <v>248.87</v>
      </c>
      <c r="G3857" s="1">
        <v>407.33</v>
      </c>
      <c r="H3857" s="1">
        <v>715.1</v>
      </c>
      <c r="I3857" s="6">
        <v>1371.3</v>
      </c>
      <c r="J3857" s="86"/>
      <c r="K3857" s="86"/>
      <c r="L3857" s="85"/>
      <c r="M3857" s="85"/>
      <c r="N3857" s="85"/>
      <c r="O3857" s="85"/>
      <c r="P3857" s="85"/>
      <c r="Q3857" s="32">
        <f t="shared" si="60"/>
        <v>1371.3</v>
      </c>
    </row>
    <row r="3858" spans="1:17" x14ac:dyDescent="0.25">
      <c r="A3858" s="83" t="s">
        <v>11526</v>
      </c>
      <c r="B3858" s="84" t="s">
        <v>19231</v>
      </c>
      <c r="C3858" s="7">
        <v>960</v>
      </c>
      <c r="D3858" s="7">
        <v>15</v>
      </c>
      <c r="E3858" s="1">
        <v>2663.57</v>
      </c>
      <c r="F3858" s="1">
        <v>230.39</v>
      </c>
      <c r="G3858" s="1">
        <v>174.57</v>
      </c>
      <c r="H3858" s="1">
        <v>45.33</v>
      </c>
      <c r="I3858" s="6">
        <v>450.29</v>
      </c>
      <c r="J3858" s="86"/>
      <c r="K3858" s="86"/>
      <c r="L3858" s="85"/>
      <c r="M3858" s="85"/>
      <c r="N3858" s="85"/>
      <c r="O3858" s="85"/>
      <c r="P3858" s="85"/>
      <c r="Q3858" s="32">
        <f t="shared" si="60"/>
        <v>450.29</v>
      </c>
    </row>
    <row r="3859" spans="1:17" x14ac:dyDescent="0.25">
      <c r="A3859" s="83" t="s">
        <v>11527</v>
      </c>
      <c r="B3859" s="84" t="s">
        <v>19232</v>
      </c>
      <c r="C3859" s="7">
        <v>487</v>
      </c>
      <c r="D3859" s="7">
        <v>26</v>
      </c>
      <c r="E3859" s="1">
        <v>6605.47</v>
      </c>
      <c r="F3859" s="1">
        <v>116.88</v>
      </c>
      <c r="G3859" s="1">
        <v>302.58</v>
      </c>
      <c r="H3859" s="1">
        <v>112.42</v>
      </c>
      <c r="I3859" s="6">
        <v>531.88</v>
      </c>
      <c r="J3859" s="86"/>
      <c r="K3859" s="86"/>
      <c r="L3859" s="85"/>
      <c r="M3859" s="85"/>
      <c r="N3859" s="85"/>
      <c r="O3859" s="85"/>
      <c r="P3859" s="85"/>
      <c r="Q3859" s="32">
        <f t="shared" si="60"/>
        <v>531.88</v>
      </c>
    </row>
    <row r="3860" spans="1:17" x14ac:dyDescent="0.25">
      <c r="A3860" s="83" t="s">
        <v>11528</v>
      </c>
      <c r="B3860" s="84" t="s">
        <v>19233</v>
      </c>
      <c r="C3860" s="7">
        <v>122</v>
      </c>
      <c r="D3860" s="7">
        <v>3</v>
      </c>
      <c r="E3860" s="1">
        <v>32865.67</v>
      </c>
      <c r="F3860" s="1">
        <v>29.28</v>
      </c>
      <c r="G3860" s="1">
        <v>34.909999999999997</v>
      </c>
      <c r="H3860" s="1">
        <v>559.33000000000004</v>
      </c>
      <c r="I3860" s="6">
        <v>623.52</v>
      </c>
      <c r="J3860" s="86"/>
      <c r="K3860" s="86"/>
      <c r="L3860" s="85"/>
      <c r="M3860" s="85"/>
      <c r="N3860" s="85"/>
      <c r="O3860" s="85"/>
      <c r="P3860" s="85"/>
      <c r="Q3860" s="32">
        <f t="shared" si="60"/>
        <v>623.52</v>
      </c>
    </row>
    <row r="3861" spans="1:17" x14ac:dyDescent="0.25">
      <c r="A3861" s="83" t="s">
        <v>11529</v>
      </c>
      <c r="B3861" s="84" t="s">
        <v>19234</v>
      </c>
      <c r="C3861" s="7">
        <v>181</v>
      </c>
      <c r="D3861" s="7">
        <v>7</v>
      </c>
      <c r="E3861" s="1">
        <v>4892.67</v>
      </c>
      <c r="F3861" s="1">
        <v>43.44</v>
      </c>
      <c r="G3861" s="1">
        <v>81.459999999999994</v>
      </c>
      <c r="H3861" s="1">
        <v>83.26</v>
      </c>
      <c r="I3861" s="6">
        <v>208.16</v>
      </c>
      <c r="J3861" s="86"/>
      <c r="K3861" s="86"/>
      <c r="L3861" s="85"/>
      <c r="M3861" s="85"/>
      <c r="N3861" s="85"/>
      <c r="O3861" s="85"/>
      <c r="P3861" s="85"/>
      <c r="Q3861" s="32">
        <f t="shared" si="60"/>
        <v>208.16</v>
      </c>
    </row>
    <row r="3862" spans="1:17" x14ac:dyDescent="0.25">
      <c r="A3862" s="83" t="s">
        <v>11530</v>
      </c>
      <c r="B3862" s="84" t="s">
        <v>19235</v>
      </c>
      <c r="C3862" s="7">
        <v>358</v>
      </c>
      <c r="D3862" s="7">
        <v>15</v>
      </c>
      <c r="E3862" s="1">
        <v>5851.35</v>
      </c>
      <c r="F3862" s="1">
        <v>85.92</v>
      </c>
      <c r="G3862" s="1">
        <v>174.57</v>
      </c>
      <c r="H3862" s="1">
        <v>99.58</v>
      </c>
      <c r="I3862" s="6">
        <v>360.07</v>
      </c>
      <c r="J3862" s="86"/>
      <c r="K3862" s="86"/>
      <c r="L3862" s="85"/>
      <c r="M3862" s="85"/>
      <c r="N3862" s="85"/>
      <c r="O3862" s="85"/>
      <c r="P3862" s="85"/>
      <c r="Q3862" s="32">
        <f t="shared" si="60"/>
        <v>360.07</v>
      </c>
    </row>
    <row r="3863" spans="1:17" x14ac:dyDescent="0.25">
      <c r="A3863" s="83" t="s">
        <v>11531</v>
      </c>
      <c r="B3863" s="84" t="s">
        <v>19236</v>
      </c>
      <c r="C3863" s="7">
        <v>116</v>
      </c>
      <c r="D3863" s="7">
        <v>3</v>
      </c>
      <c r="E3863" s="1">
        <v>1909.41</v>
      </c>
      <c r="F3863" s="1">
        <v>27.84</v>
      </c>
      <c r="G3863" s="1">
        <v>34.909999999999997</v>
      </c>
      <c r="H3863" s="1">
        <v>32.5</v>
      </c>
      <c r="I3863" s="6">
        <v>95.25</v>
      </c>
      <c r="J3863" s="86"/>
      <c r="K3863" s="86"/>
      <c r="L3863" s="85"/>
      <c r="M3863" s="85"/>
      <c r="N3863" s="85"/>
      <c r="O3863" s="85"/>
      <c r="P3863" s="85"/>
      <c r="Q3863" s="32">
        <f t="shared" si="60"/>
        <v>95.25</v>
      </c>
    </row>
    <row r="3864" spans="1:17" x14ac:dyDescent="0.25">
      <c r="A3864" s="83" t="s">
        <v>11532</v>
      </c>
      <c r="B3864" s="84" t="s">
        <v>19237</v>
      </c>
      <c r="C3864" s="7">
        <v>139</v>
      </c>
      <c r="D3864" s="7">
        <v>2</v>
      </c>
      <c r="E3864" s="1">
        <v>435.43</v>
      </c>
      <c r="F3864" s="1">
        <v>33.36</v>
      </c>
      <c r="G3864" s="1">
        <v>23.27</v>
      </c>
      <c r="H3864" s="1">
        <v>7.41</v>
      </c>
      <c r="I3864" s="6">
        <v>64.040000000000006</v>
      </c>
      <c r="J3864" s="86"/>
      <c r="K3864" s="86"/>
      <c r="L3864" s="85"/>
      <c r="M3864" s="85"/>
      <c r="N3864" s="85"/>
      <c r="O3864" s="85"/>
      <c r="P3864" s="85"/>
      <c r="Q3864" s="32">
        <f t="shared" si="60"/>
        <v>64.040000000000006</v>
      </c>
    </row>
    <row r="3865" spans="1:17" x14ac:dyDescent="0.25">
      <c r="A3865" s="83" t="s">
        <v>11533</v>
      </c>
      <c r="B3865" s="84" t="s">
        <v>19238</v>
      </c>
      <c r="C3865" s="7">
        <v>12206</v>
      </c>
      <c r="D3865" s="7">
        <v>153</v>
      </c>
      <c r="E3865" s="1">
        <v>111001.99</v>
      </c>
      <c r="F3865" s="1">
        <v>2929.35</v>
      </c>
      <c r="G3865" s="1">
        <v>1780.59</v>
      </c>
      <c r="H3865" s="1">
        <v>1889.1</v>
      </c>
      <c r="I3865" s="6">
        <v>6599.04</v>
      </c>
      <c r="J3865" s="86"/>
      <c r="K3865" s="86"/>
      <c r="L3865" s="85"/>
      <c r="M3865" s="85"/>
      <c r="N3865" s="85"/>
      <c r="O3865" s="85"/>
      <c r="P3865" s="85"/>
      <c r="Q3865" s="32">
        <f t="shared" si="60"/>
        <v>6599.04</v>
      </c>
    </row>
    <row r="3866" spans="1:17" x14ac:dyDescent="0.25">
      <c r="A3866" s="83" t="s">
        <v>11534</v>
      </c>
      <c r="B3866" s="84" t="s">
        <v>19239</v>
      </c>
      <c r="C3866" s="7">
        <v>1946</v>
      </c>
      <c r="D3866" s="7">
        <v>50</v>
      </c>
      <c r="E3866" s="1">
        <v>23506.77</v>
      </c>
      <c r="F3866" s="1">
        <v>467.02</v>
      </c>
      <c r="G3866" s="1">
        <v>581.9</v>
      </c>
      <c r="H3866" s="1">
        <v>400.05</v>
      </c>
      <c r="I3866" s="6">
        <v>1448.97</v>
      </c>
      <c r="J3866" s="86"/>
      <c r="K3866" s="86"/>
      <c r="L3866" s="85"/>
      <c r="M3866" s="85"/>
      <c r="N3866" s="85"/>
      <c r="O3866" s="85"/>
      <c r="P3866" s="85"/>
      <c r="Q3866" s="32">
        <f t="shared" si="60"/>
        <v>1448.97</v>
      </c>
    </row>
    <row r="3867" spans="1:17" x14ac:dyDescent="0.25">
      <c r="A3867" s="83" t="s">
        <v>11535</v>
      </c>
      <c r="B3867" s="84" t="s">
        <v>19240</v>
      </c>
      <c r="C3867" s="7">
        <v>748</v>
      </c>
      <c r="D3867" s="7">
        <v>29</v>
      </c>
      <c r="E3867" s="1">
        <v>7088.88</v>
      </c>
      <c r="F3867" s="1">
        <v>179.51</v>
      </c>
      <c r="G3867" s="1">
        <v>337.5</v>
      </c>
      <c r="H3867" s="1">
        <v>120.64</v>
      </c>
      <c r="I3867" s="6">
        <v>637.65</v>
      </c>
      <c r="J3867" s="86"/>
      <c r="K3867" s="86"/>
      <c r="L3867" s="85"/>
      <c r="M3867" s="85"/>
      <c r="N3867" s="85"/>
      <c r="O3867" s="85"/>
      <c r="P3867" s="85"/>
      <c r="Q3867" s="32">
        <f t="shared" si="60"/>
        <v>637.65</v>
      </c>
    </row>
    <row r="3868" spans="1:17" x14ac:dyDescent="0.25">
      <c r="A3868" s="83" t="s">
        <v>11536</v>
      </c>
      <c r="B3868" s="84" t="s">
        <v>19241</v>
      </c>
      <c r="C3868" s="7">
        <v>332</v>
      </c>
      <c r="D3868" s="7">
        <v>9</v>
      </c>
      <c r="E3868" s="1">
        <v>3514.81</v>
      </c>
      <c r="F3868" s="1">
        <v>79.680000000000007</v>
      </c>
      <c r="G3868" s="1">
        <v>104.74</v>
      </c>
      <c r="H3868" s="1">
        <v>59.82</v>
      </c>
      <c r="I3868" s="6">
        <v>244.24</v>
      </c>
      <c r="J3868" s="86"/>
      <c r="K3868" s="86"/>
      <c r="L3868" s="85"/>
      <c r="M3868" s="85"/>
      <c r="N3868" s="85"/>
      <c r="O3868" s="85"/>
      <c r="P3868" s="85"/>
      <c r="Q3868" s="32">
        <f t="shared" si="60"/>
        <v>244.24</v>
      </c>
    </row>
    <row r="3869" spans="1:17" x14ac:dyDescent="0.25">
      <c r="A3869" s="83" t="s">
        <v>11537</v>
      </c>
      <c r="B3869" s="84" t="s">
        <v>19242</v>
      </c>
      <c r="C3869" s="7">
        <v>9137</v>
      </c>
      <c r="D3869" s="7">
        <v>139</v>
      </c>
      <c r="E3869" s="1">
        <v>51841.760000000002</v>
      </c>
      <c r="F3869" s="1">
        <v>2192.8200000000002</v>
      </c>
      <c r="G3869" s="1">
        <v>1617.66</v>
      </c>
      <c r="H3869" s="1">
        <v>882.27</v>
      </c>
      <c r="I3869" s="6">
        <v>4692.75</v>
      </c>
      <c r="J3869" s="86"/>
      <c r="K3869" s="86"/>
      <c r="L3869" s="85"/>
      <c r="M3869" s="85"/>
      <c r="N3869" s="85"/>
      <c r="O3869" s="85"/>
      <c r="P3869" s="85"/>
      <c r="Q3869" s="32">
        <f t="shared" si="60"/>
        <v>4692.75</v>
      </c>
    </row>
    <row r="3870" spans="1:17" x14ac:dyDescent="0.25">
      <c r="A3870" s="83" t="s">
        <v>11538</v>
      </c>
      <c r="B3870" s="84" t="s">
        <v>19243</v>
      </c>
      <c r="C3870" s="7">
        <v>420</v>
      </c>
      <c r="D3870" s="7">
        <v>7</v>
      </c>
      <c r="E3870" s="1">
        <v>1241.79</v>
      </c>
      <c r="F3870" s="1">
        <v>100.8</v>
      </c>
      <c r="G3870" s="1">
        <v>81.459999999999994</v>
      </c>
      <c r="H3870" s="1">
        <v>21.14</v>
      </c>
      <c r="I3870" s="6">
        <v>203.4</v>
      </c>
      <c r="J3870" s="86"/>
      <c r="K3870" s="86"/>
      <c r="L3870" s="85"/>
      <c r="M3870" s="85"/>
      <c r="N3870" s="85"/>
      <c r="O3870" s="85"/>
      <c r="P3870" s="85"/>
      <c r="Q3870" s="32">
        <f t="shared" si="60"/>
        <v>203.4</v>
      </c>
    </row>
    <row r="3871" spans="1:17" x14ac:dyDescent="0.25">
      <c r="A3871" s="83" t="s">
        <v>11539</v>
      </c>
      <c r="B3871" s="84" t="s">
        <v>19244</v>
      </c>
      <c r="C3871" s="7">
        <v>2154</v>
      </c>
      <c r="D3871" s="7">
        <v>43</v>
      </c>
      <c r="E3871" s="1">
        <v>10168.02</v>
      </c>
      <c r="F3871" s="1">
        <v>516.94000000000005</v>
      </c>
      <c r="G3871" s="1">
        <v>500.42</v>
      </c>
      <c r="H3871" s="1">
        <v>173.05</v>
      </c>
      <c r="I3871" s="6">
        <v>1190.4100000000001</v>
      </c>
      <c r="J3871" s="86"/>
      <c r="K3871" s="86"/>
      <c r="L3871" s="85"/>
      <c r="M3871" s="85"/>
      <c r="N3871" s="85"/>
      <c r="O3871" s="85"/>
      <c r="P3871" s="85"/>
      <c r="Q3871" s="32">
        <f t="shared" si="60"/>
        <v>1190.4100000000001</v>
      </c>
    </row>
    <row r="3872" spans="1:17" x14ac:dyDescent="0.25">
      <c r="A3872" s="83" t="s">
        <v>11540</v>
      </c>
      <c r="B3872" s="84" t="s">
        <v>19245</v>
      </c>
      <c r="C3872" s="7">
        <v>1761</v>
      </c>
      <c r="D3872" s="7">
        <v>71</v>
      </c>
      <c r="E3872" s="1">
        <v>41881.83</v>
      </c>
      <c r="F3872" s="1">
        <v>422.62</v>
      </c>
      <c r="G3872" s="1">
        <v>826.29</v>
      </c>
      <c r="H3872" s="1">
        <v>712.77</v>
      </c>
      <c r="I3872" s="6">
        <v>1961.68</v>
      </c>
      <c r="J3872" s="86"/>
      <c r="K3872" s="86"/>
      <c r="L3872" s="85"/>
      <c r="M3872" s="85"/>
      <c r="N3872" s="85"/>
      <c r="O3872" s="85"/>
      <c r="P3872" s="85"/>
      <c r="Q3872" s="32">
        <f t="shared" si="60"/>
        <v>1961.68</v>
      </c>
    </row>
    <row r="3873" spans="1:17" x14ac:dyDescent="0.25">
      <c r="A3873" s="83" t="s">
        <v>11541</v>
      </c>
      <c r="B3873" s="84" t="s">
        <v>19246</v>
      </c>
      <c r="C3873" s="7">
        <v>840</v>
      </c>
      <c r="D3873" s="7">
        <v>33</v>
      </c>
      <c r="E3873" s="1">
        <v>13398.9</v>
      </c>
      <c r="F3873" s="1">
        <v>201.59</v>
      </c>
      <c r="G3873" s="1">
        <v>384.05</v>
      </c>
      <c r="H3873" s="1">
        <v>228.03</v>
      </c>
      <c r="I3873" s="6">
        <v>813.67</v>
      </c>
      <c r="J3873" s="86"/>
      <c r="K3873" s="86"/>
      <c r="L3873" s="85"/>
      <c r="M3873" s="85"/>
      <c r="N3873" s="85"/>
      <c r="O3873" s="85"/>
      <c r="P3873" s="85"/>
      <c r="Q3873" s="32">
        <f t="shared" si="60"/>
        <v>813.67</v>
      </c>
    </row>
    <row r="3874" spans="1:17" x14ac:dyDescent="0.25">
      <c r="A3874" s="83" t="s">
        <v>11542</v>
      </c>
      <c r="B3874" s="84" t="s">
        <v>19247</v>
      </c>
      <c r="C3874" s="7">
        <v>343</v>
      </c>
      <c r="D3874" s="7">
        <v>6</v>
      </c>
      <c r="E3874" s="1">
        <v>1404.62</v>
      </c>
      <c r="F3874" s="1">
        <v>82.32</v>
      </c>
      <c r="G3874" s="1">
        <v>69.819999999999993</v>
      </c>
      <c r="H3874" s="1">
        <v>23.9</v>
      </c>
      <c r="I3874" s="6">
        <v>176.04</v>
      </c>
      <c r="J3874" s="86"/>
      <c r="K3874" s="86"/>
      <c r="L3874" s="85"/>
      <c r="M3874" s="85"/>
      <c r="N3874" s="85"/>
      <c r="O3874" s="85"/>
      <c r="P3874" s="85"/>
      <c r="Q3874" s="32">
        <f t="shared" si="60"/>
        <v>176.04</v>
      </c>
    </row>
    <row r="3875" spans="1:17" x14ac:dyDescent="0.25">
      <c r="A3875" s="83" t="s">
        <v>11543</v>
      </c>
      <c r="B3875" s="84" t="s">
        <v>19248</v>
      </c>
      <c r="C3875" s="7">
        <v>595</v>
      </c>
      <c r="D3875" s="7">
        <v>16</v>
      </c>
      <c r="E3875" s="1">
        <v>30506.29</v>
      </c>
      <c r="F3875" s="1">
        <v>142.79</v>
      </c>
      <c r="G3875" s="1">
        <v>186.21</v>
      </c>
      <c r="H3875" s="1">
        <v>519.17999999999995</v>
      </c>
      <c r="I3875" s="6">
        <v>848.18</v>
      </c>
      <c r="J3875" s="86"/>
      <c r="K3875" s="86"/>
      <c r="L3875" s="85"/>
      <c r="M3875" s="85"/>
      <c r="N3875" s="85"/>
      <c r="O3875" s="85"/>
      <c r="P3875" s="85"/>
      <c r="Q3875" s="32">
        <f t="shared" si="60"/>
        <v>848.18</v>
      </c>
    </row>
    <row r="3876" spans="1:17" x14ac:dyDescent="0.25">
      <c r="A3876" s="83" t="s">
        <v>11544</v>
      </c>
      <c r="B3876" s="84" t="s">
        <v>19249</v>
      </c>
      <c r="C3876" s="7">
        <v>279</v>
      </c>
      <c r="D3876" s="7">
        <v>12</v>
      </c>
      <c r="E3876" s="1">
        <v>36648.93</v>
      </c>
      <c r="F3876" s="1">
        <v>66.959999999999994</v>
      </c>
      <c r="G3876" s="1">
        <v>139.66</v>
      </c>
      <c r="H3876" s="1">
        <v>623.71</v>
      </c>
      <c r="I3876" s="6">
        <v>830.33</v>
      </c>
      <c r="J3876" s="86"/>
      <c r="K3876" s="86"/>
      <c r="L3876" s="85"/>
      <c r="M3876" s="85"/>
      <c r="N3876" s="85"/>
      <c r="O3876" s="85"/>
      <c r="P3876" s="85"/>
      <c r="Q3876" s="32">
        <f t="shared" si="60"/>
        <v>830.33</v>
      </c>
    </row>
    <row r="3877" spans="1:17" x14ac:dyDescent="0.25">
      <c r="A3877" s="83" t="s">
        <v>11545</v>
      </c>
      <c r="B3877" s="84" t="s">
        <v>19250</v>
      </c>
      <c r="C3877" s="7">
        <v>17445</v>
      </c>
      <c r="D3877" s="7">
        <v>327</v>
      </c>
      <c r="E3877" s="1">
        <v>157471.32</v>
      </c>
      <c r="F3877" s="1">
        <v>4186.68</v>
      </c>
      <c r="G3877" s="1">
        <v>3805.58</v>
      </c>
      <c r="H3877" s="1">
        <v>2679.94</v>
      </c>
      <c r="I3877" s="6">
        <v>10672.2</v>
      </c>
      <c r="J3877" s="86"/>
      <c r="K3877" s="86"/>
      <c r="L3877" s="85"/>
      <c r="M3877" s="85"/>
      <c r="N3877" s="85"/>
      <c r="O3877" s="85"/>
      <c r="P3877" s="85"/>
      <c r="Q3877" s="32">
        <f t="shared" si="60"/>
        <v>10672.2</v>
      </c>
    </row>
    <row r="3878" spans="1:17" x14ac:dyDescent="0.25">
      <c r="A3878" s="83" t="s">
        <v>11546</v>
      </c>
      <c r="B3878" s="84" t="s">
        <v>19251</v>
      </c>
      <c r="C3878" s="7">
        <v>102</v>
      </c>
      <c r="D3878" s="7">
        <v>5</v>
      </c>
      <c r="E3878" s="1">
        <v>16359.54</v>
      </c>
      <c r="F3878" s="1">
        <v>24.48</v>
      </c>
      <c r="G3878" s="1">
        <v>58.19</v>
      </c>
      <c r="H3878" s="1">
        <v>278.42</v>
      </c>
      <c r="I3878" s="6">
        <v>361.09</v>
      </c>
      <c r="J3878" s="86"/>
      <c r="K3878" s="86"/>
      <c r="L3878" s="85"/>
      <c r="M3878" s="85"/>
      <c r="N3878" s="85"/>
      <c r="O3878" s="85"/>
      <c r="P3878" s="85"/>
      <c r="Q3878" s="32">
        <f t="shared" si="60"/>
        <v>361.09</v>
      </c>
    </row>
    <row r="3879" spans="1:17" x14ac:dyDescent="0.25">
      <c r="A3879" s="83" t="s">
        <v>11547</v>
      </c>
      <c r="B3879" s="84" t="s">
        <v>19252</v>
      </c>
      <c r="C3879" s="7">
        <v>188</v>
      </c>
      <c r="D3879" s="7">
        <v>6</v>
      </c>
      <c r="E3879" s="1">
        <v>1372.2</v>
      </c>
      <c r="F3879" s="1">
        <v>45.12</v>
      </c>
      <c r="G3879" s="1">
        <v>69.819999999999993</v>
      </c>
      <c r="H3879" s="1">
        <v>23.35</v>
      </c>
      <c r="I3879" s="6">
        <v>138.29</v>
      </c>
      <c r="J3879" s="86"/>
      <c r="K3879" s="86"/>
      <c r="L3879" s="85"/>
      <c r="M3879" s="85"/>
      <c r="N3879" s="85"/>
      <c r="O3879" s="85"/>
      <c r="P3879" s="85"/>
      <c r="Q3879" s="32">
        <f t="shared" si="60"/>
        <v>138.29</v>
      </c>
    </row>
    <row r="3880" spans="1:17" x14ac:dyDescent="0.25">
      <c r="A3880" s="83" t="s">
        <v>11548</v>
      </c>
      <c r="B3880" s="84" t="s">
        <v>19253</v>
      </c>
      <c r="C3880" s="7">
        <v>1360</v>
      </c>
      <c r="D3880" s="7">
        <v>64</v>
      </c>
      <c r="E3880" s="1">
        <v>33155.870000000003</v>
      </c>
      <c r="F3880" s="1">
        <v>326.39</v>
      </c>
      <c r="G3880" s="1">
        <v>744.82</v>
      </c>
      <c r="H3880" s="1">
        <v>564.26</v>
      </c>
      <c r="I3880" s="6">
        <v>1635.47</v>
      </c>
      <c r="J3880" s="86"/>
      <c r="K3880" s="86"/>
      <c r="L3880" s="85"/>
      <c r="M3880" s="85"/>
      <c r="N3880" s="85"/>
      <c r="O3880" s="85"/>
      <c r="P3880" s="85"/>
      <c r="Q3880" s="32">
        <f t="shared" si="60"/>
        <v>1635.47</v>
      </c>
    </row>
    <row r="3881" spans="1:17" x14ac:dyDescent="0.25">
      <c r="A3881" s="83" t="s">
        <v>11549</v>
      </c>
      <c r="B3881" s="84" t="s">
        <v>19254</v>
      </c>
      <c r="C3881" s="7">
        <v>134</v>
      </c>
      <c r="D3881" s="7">
        <v>0</v>
      </c>
      <c r="E3881" s="1">
        <v>0</v>
      </c>
      <c r="F3881" s="1">
        <v>32.159999999999997</v>
      </c>
      <c r="G3881" s="1">
        <v>0</v>
      </c>
      <c r="H3881" s="1">
        <v>0</v>
      </c>
      <c r="I3881" s="6">
        <v>32.159999999999997</v>
      </c>
      <c r="J3881" s="86"/>
      <c r="K3881" s="86"/>
      <c r="L3881" s="85"/>
      <c r="M3881" s="85"/>
      <c r="N3881" s="85"/>
      <c r="O3881" s="85"/>
      <c r="P3881" s="85"/>
      <c r="Q3881" s="32">
        <f t="shared" si="60"/>
        <v>32.159999999999997</v>
      </c>
    </row>
    <row r="3882" spans="1:17" x14ac:dyDescent="0.25">
      <c r="A3882" s="83" t="s">
        <v>11550</v>
      </c>
      <c r="B3882" s="84" t="s">
        <v>19255</v>
      </c>
      <c r="C3882" s="7">
        <v>77</v>
      </c>
      <c r="D3882" s="7">
        <v>3</v>
      </c>
      <c r="E3882" s="1">
        <v>22181.62</v>
      </c>
      <c r="F3882" s="1">
        <v>18.48</v>
      </c>
      <c r="G3882" s="1">
        <v>34.909999999999997</v>
      </c>
      <c r="H3882" s="1">
        <v>377.5</v>
      </c>
      <c r="I3882" s="6">
        <v>430.89</v>
      </c>
      <c r="J3882" s="86"/>
      <c r="K3882" s="86"/>
      <c r="L3882" s="85"/>
      <c r="M3882" s="85"/>
      <c r="N3882" s="85"/>
      <c r="O3882" s="85"/>
      <c r="P3882" s="85"/>
      <c r="Q3882" s="32">
        <f t="shared" si="60"/>
        <v>430.89</v>
      </c>
    </row>
    <row r="3883" spans="1:17" x14ac:dyDescent="0.25">
      <c r="A3883" s="83" t="s">
        <v>11551</v>
      </c>
      <c r="B3883" s="84" t="s">
        <v>19256</v>
      </c>
      <c r="C3883" s="7">
        <v>1237</v>
      </c>
      <c r="D3883" s="7">
        <v>24</v>
      </c>
      <c r="E3883" s="1">
        <v>7232.05</v>
      </c>
      <c r="F3883" s="1">
        <v>296.87</v>
      </c>
      <c r="G3883" s="1">
        <v>279.31</v>
      </c>
      <c r="H3883" s="1">
        <v>123.08</v>
      </c>
      <c r="I3883" s="6">
        <v>699.26</v>
      </c>
      <c r="J3883" s="86"/>
      <c r="K3883" s="86"/>
      <c r="L3883" s="85"/>
      <c r="M3883" s="85"/>
      <c r="N3883" s="85"/>
      <c r="O3883" s="85"/>
      <c r="P3883" s="85"/>
      <c r="Q3883" s="32">
        <f t="shared" si="60"/>
        <v>699.26</v>
      </c>
    </row>
    <row r="3884" spans="1:17" x14ac:dyDescent="0.25">
      <c r="A3884" s="83" t="s">
        <v>11552</v>
      </c>
      <c r="B3884" s="84" t="s">
        <v>19257</v>
      </c>
      <c r="C3884" s="7">
        <v>138</v>
      </c>
      <c r="D3884" s="7">
        <v>6</v>
      </c>
      <c r="E3884" s="1">
        <v>1090.8800000000001</v>
      </c>
      <c r="F3884" s="1">
        <v>33.119999999999997</v>
      </c>
      <c r="G3884" s="1">
        <v>69.819999999999993</v>
      </c>
      <c r="H3884" s="1">
        <v>18.57</v>
      </c>
      <c r="I3884" s="6">
        <v>121.51</v>
      </c>
      <c r="J3884" s="86"/>
      <c r="K3884" s="86"/>
      <c r="L3884" s="85"/>
      <c r="M3884" s="85"/>
      <c r="N3884" s="85"/>
      <c r="O3884" s="85"/>
      <c r="P3884" s="85"/>
      <c r="Q3884" s="32">
        <f t="shared" si="60"/>
        <v>121.51</v>
      </c>
    </row>
    <row r="3885" spans="1:17" x14ac:dyDescent="0.25">
      <c r="A3885" s="83" t="s">
        <v>11553</v>
      </c>
      <c r="B3885" s="84" t="s">
        <v>19258</v>
      </c>
      <c r="C3885" s="7">
        <v>822</v>
      </c>
      <c r="D3885" s="7">
        <v>23</v>
      </c>
      <c r="E3885" s="1">
        <v>5375.36</v>
      </c>
      <c r="F3885" s="1">
        <v>197.27</v>
      </c>
      <c r="G3885" s="1">
        <v>267.67</v>
      </c>
      <c r="H3885" s="1">
        <v>91.48</v>
      </c>
      <c r="I3885" s="6">
        <v>556.41999999999996</v>
      </c>
      <c r="J3885" s="86"/>
      <c r="K3885" s="86"/>
      <c r="L3885" s="85"/>
      <c r="M3885" s="85"/>
      <c r="N3885" s="85"/>
      <c r="O3885" s="85"/>
      <c r="P3885" s="85"/>
      <c r="Q3885" s="32">
        <f t="shared" si="60"/>
        <v>556.41999999999996</v>
      </c>
    </row>
    <row r="3886" spans="1:17" x14ac:dyDescent="0.25">
      <c r="A3886" s="83" t="s">
        <v>11554</v>
      </c>
      <c r="B3886" s="84" t="s">
        <v>19259</v>
      </c>
      <c r="C3886" s="7">
        <v>267</v>
      </c>
      <c r="D3886" s="7">
        <v>13</v>
      </c>
      <c r="E3886" s="1">
        <v>1927.14</v>
      </c>
      <c r="F3886" s="1">
        <v>64.08</v>
      </c>
      <c r="G3886" s="1">
        <v>151.29</v>
      </c>
      <c r="H3886" s="1">
        <v>32.799999999999997</v>
      </c>
      <c r="I3886" s="6">
        <v>248.17</v>
      </c>
      <c r="J3886" s="86"/>
      <c r="K3886" s="86"/>
      <c r="L3886" s="85"/>
      <c r="M3886" s="85"/>
      <c r="N3886" s="85"/>
      <c r="O3886" s="85"/>
      <c r="P3886" s="85"/>
      <c r="Q3886" s="32">
        <f t="shared" si="60"/>
        <v>248.17</v>
      </c>
    </row>
    <row r="3887" spans="1:17" x14ac:dyDescent="0.25">
      <c r="A3887" s="83" t="s">
        <v>11555</v>
      </c>
      <c r="B3887" s="84" t="s">
        <v>19260</v>
      </c>
      <c r="C3887" s="7">
        <v>759</v>
      </c>
      <c r="D3887" s="7">
        <v>16</v>
      </c>
      <c r="E3887" s="1">
        <v>194984.87</v>
      </c>
      <c r="F3887" s="1">
        <v>182.15</v>
      </c>
      <c r="G3887" s="1">
        <v>186.21</v>
      </c>
      <c r="H3887" s="1">
        <v>3318.37</v>
      </c>
      <c r="I3887" s="6">
        <v>3686.73</v>
      </c>
      <c r="J3887" s="86"/>
      <c r="K3887" s="86"/>
      <c r="L3887" s="85"/>
      <c r="M3887" s="85"/>
      <c r="N3887" s="85"/>
      <c r="O3887" s="85"/>
      <c r="P3887" s="85"/>
      <c r="Q3887" s="32">
        <f t="shared" si="60"/>
        <v>3686.73</v>
      </c>
    </row>
    <row r="3888" spans="1:17" x14ac:dyDescent="0.25">
      <c r="A3888" s="83" t="s">
        <v>11556</v>
      </c>
      <c r="B3888" s="84" t="s">
        <v>19261</v>
      </c>
      <c r="C3888" s="7">
        <v>4694</v>
      </c>
      <c r="D3888" s="7">
        <v>146</v>
      </c>
      <c r="E3888" s="1">
        <v>40447.57</v>
      </c>
      <c r="F3888" s="1">
        <v>1126.53</v>
      </c>
      <c r="G3888" s="1">
        <v>1699.13</v>
      </c>
      <c r="H3888" s="1">
        <v>688.36</v>
      </c>
      <c r="I3888" s="6">
        <v>3514.02</v>
      </c>
      <c r="J3888" s="86"/>
      <c r="K3888" s="86"/>
      <c r="L3888" s="85"/>
      <c r="M3888" s="85"/>
      <c r="N3888" s="85"/>
      <c r="O3888" s="85"/>
      <c r="P3888" s="85"/>
      <c r="Q3888" s="32">
        <f t="shared" si="60"/>
        <v>3514.02</v>
      </c>
    </row>
    <row r="3889" spans="1:17" x14ac:dyDescent="0.25">
      <c r="A3889" s="83" t="s">
        <v>11557</v>
      </c>
      <c r="B3889" s="84" t="s">
        <v>19262</v>
      </c>
      <c r="C3889" s="7">
        <v>2179</v>
      </c>
      <c r="D3889" s="7">
        <v>67</v>
      </c>
      <c r="E3889" s="1">
        <v>39770.959999999999</v>
      </c>
      <c r="F3889" s="1">
        <v>522.94000000000005</v>
      </c>
      <c r="G3889" s="1">
        <v>779.74</v>
      </c>
      <c r="H3889" s="1">
        <v>676.85</v>
      </c>
      <c r="I3889" s="6">
        <v>1979.53</v>
      </c>
      <c r="J3889" s="86"/>
      <c r="K3889" s="86"/>
      <c r="L3889" s="85"/>
      <c r="M3889" s="85"/>
      <c r="N3889" s="85"/>
      <c r="O3889" s="85"/>
      <c r="P3889" s="85"/>
      <c r="Q3889" s="32">
        <f t="shared" si="60"/>
        <v>1979.53</v>
      </c>
    </row>
    <row r="3890" spans="1:17" x14ac:dyDescent="0.25">
      <c r="A3890" s="83" t="s">
        <v>11558</v>
      </c>
      <c r="B3890" s="84" t="s">
        <v>19263</v>
      </c>
      <c r="C3890" s="7">
        <v>735</v>
      </c>
      <c r="D3890" s="7">
        <v>20</v>
      </c>
      <c r="E3890" s="1">
        <v>6709</v>
      </c>
      <c r="F3890" s="1">
        <v>176.39</v>
      </c>
      <c r="G3890" s="1">
        <v>232.76</v>
      </c>
      <c r="H3890" s="1">
        <v>114.18</v>
      </c>
      <c r="I3890" s="6">
        <v>523.33000000000004</v>
      </c>
      <c r="J3890" s="86"/>
      <c r="K3890" s="86"/>
      <c r="L3890" s="85"/>
      <c r="M3890" s="85"/>
      <c r="N3890" s="85"/>
      <c r="O3890" s="85"/>
      <c r="P3890" s="85"/>
      <c r="Q3890" s="32">
        <f t="shared" si="60"/>
        <v>523.33000000000004</v>
      </c>
    </row>
    <row r="3891" spans="1:17" x14ac:dyDescent="0.25">
      <c r="A3891" s="83" t="s">
        <v>11559</v>
      </c>
      <c r="B3891" s="84" t="s">
        <v>19264</v>
      </c>
      <c r="C3891" s="7">
        <v>2366</v>
      </c>
      <c r="D3891" s="7">
        <v>76</v>
      </c>
      <c r="E3891" s="1">
        <v>24738.5</v>
      </c>
      <c r="F3891" s="1">
        <v>567.82000000000005</v>
      </c>
      <c r="G3891" s="1">
        <v>884.48</v>
      </c>
      <c r="H3891" s="1">
        <v>421.02</v>
      </c>
      <c r="I3891" s="6">
        <v>1873.32</v>
      </c>
      <c r="J3891" s="86"/>
      <c r="K3891" s="86"/>
      <c r="L3891" s="85"/>
      <c r="M3891" s="85"/>
      <c r="N3891" s="85"/>
      <c r="O3891" s="85"/>
      <c r="P3891" s="85"/>
      <c r="Q3891" s="32">
        <f t="shared" si="60"/>
        <v>1873.32</v>
      </c>
    </row>
    <row r="3892" spans="1:17" x14ac:dyDescent="0.25">
      <c r="A3892" s="83" t="s">
        <v>11560</v>
      </c>
      <c r="B3892" s="84" t="s">
        <v>19265</v>
      </c>
      <c r="C3892" s="7">
        <v>398</v>
      </c>
      <c r="D3892" s="7">
        <v>37</v>
      </c>
      <c r="E3892" s="1">
        <v>8469.16</v>
      </c>
      <c r="F3892" s="1">
        <v>95.52</v>
      </c>
      <c r="G3892" s="1">
        <v>430.6</v>
      </c>
      <c r="H3892" s="1">
        <v>144.13999999999999</v>
      </c>
      <c r="I3892" s="6">
        <v>670.26</v>
      </c>
      <c r="J3892" s="86"/>
      <c r="K3892" s="86"/>
      <c r="L3892" s="85"/>
      <c r="M3892" s="85"/>
      <c r="N3892" s="85"/>
      <c r="O3892" s="85"/>
      <c r="P3892" s="85"/>
      <c r="Q3892" s="32">
        <f t="shared" si="60"/>
        <v>670.26</v>
      </c>
    </row>
    <row r="3893" spans="1:17" x14ac:dyDescent="0.25">
      <c r="A3893" s="83" t="s">
        <v>11561</v>
      </c>
      <c r="B3893" s="84" t="s">
        <v>19266</v>
      </c>
      <c r="C3893" s="7">
        <v>5911</v>
      </c>
      <c r="D3893" s="7">
        <v>101</v>
      </c>
      <c r="E3893" s="1">
        <v>29295.68</v>
      </c>
      <c r="F3893" s="1">
        <v>1418.6</v>
      </c>
      <c r="G3893" s="1">
        <v>1175.42</v>
      </c>
      <c r="H3893" s="1">
        <v>498.57</v>
      </c>
      <c r="I3893" s="6">
        <v>3092.59</v>
      </c>
      <c r="J3893" s="86"/>
      <c r="K3893" s="86"/>
      <c r="L3893" s="85"/>
      <c r="M3893" s="85"/>
      <c r="N3893" s="85"/>
      <c r="O3893" s="85"/>
      <c r="P3893" s="85"/>
      <c r="Q3893" s="32">
        <f t="shared" si="60"/>
        <v>3092.59</v>
      </c>
    </row>
    <row r="3894" spans="1:17" x14ac:dyDescent="0.25">
      <c r="A3894" s="83" t="s">
        <v>11562</v>
      </c>
      <c r="B3894" s="84" t="s">
        <v>19267</v>
      </c>
      <c r="C3894" s="7">
        <v>243</v>
      </c>
      <c r="D3894" s="7">
        <v>7</v>
      </c>
      <c r="E3894" s="1">
        <v>30695.34</v>
      </c>
      <c r="F3894" s="1">
        <v>58.32</v>
      </c>
      <c r="G3894" s="1">
        <v>81.459999999999994</v>
      </c>
      <c r="H3894" s="1">
        <v>522.39</v>
      </c>
      <c r="I3894" s="6">
        <v>662.17</v>
      </c>
      <c r="J3894" s="86"/>
      <c r="K3894" s="86"/>
      <c r="L3894" s="85"/>
      <c r="M3894" s="85"/>
      <c r="N3894" s="85"/>
      <c r="O3894" s="85"/>
      <c r="P3894" s="85"/>
      <c r="Q3894" s="32">
        <f t="shared" si="60"/>
        <v>662.17</v>
      </c>
    </row>
    <row r="3895" spans="1:17" x14ac:dyDescent="0.25">
      <c r="A3895" s="83" t="s">
        <v>11563</v>
      </c>
      <c r="B3895" s="84" t="s">
        <v>19268</v>
      </c>
      <c r="C3895" s="7">
        <v>784</v>
      </c>
      <c r="D3895" s="7">
        <v>15</v>
      </c>
      <c r="E3895" s="1">
        <v>8609.82</v>
      </c>
      <c r="F3895" s="1">
        <v>188.15</v>
      </c>
      <c r="G3895" s="1">
        <v>174.57</v>
      </c>
      <c r="H3895" s="1">
        <v>146.53</v>
      </c>
      <c r="I3895" s="6">
        <v>509.25</v>
      </c>
      <c r="J3895" s="86"/>
      <c r="K3895" s="86"/>
      <c r="L3895" s="85"/>
      <c r="M3895" s="85"/>
      <c r="N3895" s="85"/>
      <c r="O3895" s="85"/>
      <c r="P3895" s="85"/>
      <c r="Q3895" s="32">
        <f t="shared" si="60"/>
        <v>509.25</v>
      </c>
    </row>
    <row r="3896" spans="1:17" x14ac:dyDescent="0.25">
      <c r="A3896" s="83" t="s">
        <v>11564</v>
      </c>
      <c r="B3896" s="84" t="s">
        <v>19269</v>
      </c>
      <c r="C3896" s="7">
        <v>1906</v>
      </c>
      <c r="D3896" s="7">
        <v>74</v>
      </c>
      <c r="E3896" s="1">
        <v>28090.49</v>
      </c>
      <c r="F3896" s="1">
        <v>457.42</v>
      </c>
      <c r="G3896" s="1">
        <v>861.2</v>
      </c>
      <c r="H3896" s="1">
        <v>478.06</v>
      </c>
      <c r="I3896" s="6">
        <v>1796.68</v>
      </c>
      <c r="J3896" s="86"/>
      <c r="K3896" s="86"/>
      <c r="L3896" s="85"/>
      <c r="M3896" s="85"/>
      <c r="N3896" s="85"/>
      <c r="O3896" s="85"/>
      <c r="P3896" s="85"/>
      <c r="Q3896" s="32">
        <f t="shared" si="60"/>
        <v>1796.68</v>
      </c>
    </row>
    <row r="3897" spans="1:17" x14ac:dyDescent="0.25">
      <c r="A3897" s="83" t="s">
        <v>11565</v>
      </c>
      <c r="B3897" s="84" t="s">
        <v>19270</v>
      </c>
      <c r="C3897" s="7">
        <v>902</v>
      </c>
      <c r="D3897" s="7">
        <v>23</v>
      </c>
      <c r="E3897" s="1">
        <v>7062.58</v>
      </c>
      <c r="F3897" s="1">
        <v>216.47</v>
      </c>
      <c r="G3897" s="1">
        <v>267.67</v>
      </c>
      <c r="H3897" s="1">
        <v>120.19</v>
      </c>
      <c r="I3897" s="6">
        <v>604.33000000000004</v>
      </c>
      <c r="J3897" s="86"/>
      <c r="K3897" s="86"/>
      <c r="L3897" s="85"/>
      <c r="M3897" s="85"/>
      <c r="N3897" s="85"/>
      <c r="O3897" s="85"/>
      <c r="P3897" s="85"/>
      <c r="Q3897" s="32">
        <f t="shared" si="60"/>
        <v>604.33000000000004</v>
      </c>
    </row>
    <row r="3898" spans="1:17" x14ac:dyDescent="0.25">
      <c r="A3898" s="83" t="s">
        <v>11566</v>
      </c>
      <c r="B3898" s="84" t="s">
        <v>19271</v>
      </c>
      <c r="C3898" s="7">
        <v>5611</v>
      </c>
      <c r="D3898" s="7">
        <v>126</v>
      </c>
      <c r="E3898" s="1">
        <v>47903.63</v>
      </c>
      <c r="F3898" s="1">
        <v>1346.6</v>
      </c>
      <c r="G3898" s="1">
        <v>1466.37</v>
      </c>
      <c r="H3898" s="1">
        <v>815.25</v>
      </c>
      <c r="I3898" s="6">
        <v>3628.22</v>
      </c>
      <c r="J3898" s="86"/>
      <c r="K3898" s="86"/>
      <c r="L3898" s="85"/>
      <c r="M3898" s="85"/>
      <c r="N3898" s="85"/>
      <c r="O3898" s="85"/>
      <c r="P3898" s="85"/>
      <c r="Q3898" s="32">
        <f t="shared" si="60"/>
        <v>3628.22</v>
      </c>
    </row>
    <row r="3899" spans="1:17" x14ac:dyDescent="0.25">
      <c r="A3899" s="83" t="s">
        <v>11567</v>
      </c>
      <c r="B3899" s="84" t="s">
        <v>19272</v>
      </c>
      <c r="C3899" s="7">
        <v>560</v>
      </c>
      <c r="D3899" s="7">
        <v>23</v>
      </c>
      <c r="E3899" s="1">
        <v>5105.78</v>
      </c>
      <c r="F3899" s="1">
        <v>134.4</v>
      </c>
      <c r="G3899" s="1">
        <v>267.67</v>
      </c>
      <c r="H3899" s="1">
        <v>86.9</v>
      </c>
      <c r="I3899" s="6">
        <v>488.97</v>
      </c>
      <c r="J3899" s="86"/>
      <c r="K3899" s="86"/>
      <c r="L3899" s="85"/>
      <c r="M3899" s="85"/>
      <c r="N3899" s="85"/>
      <c r="O3899" s="85"/>
      <c r="P3899" s="85"/>
      <c r="Q3899" s="32">
        <f t="shared" si="60"/>
        <v>488.97</v>
      </c>
    </row>
    <row r="3900" spans="1:17" x14ac:dyDescent="0.25">
      <c r="A3900" s="83" t="s">
        <v>11568</v>
      </c>
      <c r="B3900" s="84" t="s">
        <v>19273</v>
      </c>
      <c r="C3900" s="7">
        <v>549</v>
      </c>
      <c r="D3900" s="7">
        <v>11</v>
      </c>
      <c r="E3900" s="1">
        <v>12697.49</v>
      </c>
      <c r="F3900" s="1">
        <v>131.76</v>
      </c>
      <c r="G3900" s="1">
        <v>128.02000000000001</v>
      </c>
      <c r="H3900" s="1">
        <v>216.1</v>
      </c>
      <c r="I3900" s="6">
        <v>475.88</v>
      </c>
      <c r="J3900" s="86"/>
      <c r="K3900" s="86"/>
      <c r="L3900" s="85"/>
      <c r="M3900" s="85"/>
      <c r="N3900" s="85"/>
      <c r="O3900" s="85"/>
      <c r="P3900" s="85"/>
      <c r="Q3900" s="32">
        <f t="shared" si="60"/>
        <v>475.88</v>
      </c>
    </row>
    <row r="3901" spans="1:17" x14ac:dyDescent="0.25">
      <c r="A3901" s="83" t="s">
        <v>11569</v>
      </c>
      <c r="B3901" s="84" t="s">
        <v>19274</v>
      </c>
      <c r="C3901" s="7">
        <v>178</v>
      </c>
      <c r="D3901" s="7">
        <v>5</v>
      </c>
      <c r="E3901" s="1">
        <v>778.71</v>
      </c>
      <c r="F3901" s="1">
        <v>42.72</v>
      </c>
      <c r="G3901" s="1">
        <v>58.19</v>
      </c>
      <c r="H3901" s="1">
        <v>13.26</v>
      </c>
      <c r="I3901" s="6">
        <v>114.17</v>
      </c>
      <c r="J3901" s="86"/>
      <c r="K3901" s="86"/>
      <c r="L3901" s="85"/>
      <c r="M3901" s="85"/>
      <c r="N3901" s="85"/>
      <c r="O3901" s="85"/>
      <c r="P3901" s="85"/>
      <c r="Q3901" s="32">
        <f t="shared" si="60"/>
        <v>114.17</v>
      </c>
    </row>
    <row r="3902" spans="1:17" x14ac:dyDescent="0.25">
      <c r="A3902" s="83" t="s">
        <v>11570</v>
      </c>
      <c r="B3902" s="84" t="s">
        <v>19275</v>
      </c>
      <c r="C3902" s="7">
        <v>1183</v>
      </c>
      <c r="D3902" s="7">
        <v>15</v>
      </c>
      <c r="E3902" s="1">
        <v>4465.5</v>
      </c>
      <c r="F3902" s="1">
        <v>283.91000000000003</v>
      </c>
      <c r="G3902" s="1">
        <v>174.57</v>
      </c>
      <c r="H3902" s="1">
        <v>76</v>
      </c>
      <c r="I3902" s="6">
        <v>534.48</v>
      </c>
      <c r="J3902" s="86"/>
      <c r="K3902" s="86"/>
      <c r="L3902" s="85"/>
      <c r="M3902" s="85"/>
      <c r="N3902" s="85"/>
      <c r="O3902" s="85"/>
      <c r="P3902" s="85"/>
      <c r="Q3902" s="32">
        <f t="shared" si="60"/>
        <v>534.48</v>
      </c>
    </row>
    <row r="3903" spans="1:17" x14ac:dyDescent="0.25">
      <c r="A3903" s="83" t="s">
        <v>11571</v>
      </c>
      <c r="B3903" s="84" t="s">
        <v>19276</v>
      </c>
      <c r="C3903" s="7">
        <v>200</v>
      </c>
      <c r="D3903" s="7">
        <v>13</v>
      </c>
      <c r="E3903" s="1">
        <v>2404.86</v>
      </c>
      <c r="F3903" s="1">
        <v>48</v>
      </c>
      <c r="G3903" s="1">
        <v>151.29</v>
      </c>
      <c r="H3903" s="1">
        <v>40.93</v>
      </c>
      <c r="I3903" s="6">
        <v>240.22</v>
      </c>
      <c r="J3903" s="86"/>
      <c r="K3903" s="86"/>
      <c r="L3903" s="85"/>
      <c r="M3903" s="85"/>
      <c r="N3903" s="85"/>
      <c r="O3903" s="85"/>
      <c r="P3903" s="85"/>
      <c r="Q3903" s="32">
        <f t="shared" si="60"/>
        <v>240.22</v>
      </c>
    </row>
    <row r="3904" spans="1:17" x14ac:dyDescent="0.25">
      <c r="A3904" s="83" t="s">
        <v>11572</v>
      </c>
      <c r="B3904" s="84" t="s">
        <v>19277</v>
      </c>
      <c r="C3904" s="7">
        <v>415</v>
      </c>
      <c r="D3904" s="7">
        <v>21</v>
      </c>
      <c r="E3904" s="1">
        <v>4994.1000000000004</v>
      </c>
      <c r="F3904" s="1">
        <v>99.6</v>
      </c>
      <c r="G3904" s="1">
        <v>244.39</v>
      </c>
      <c r="H3904" s="1">
        <v>84.99</v>
      </c>
      <c r="I3904" s="6">
        <v>428.98</v>
      </c>
      <c r="J3904" s="86"/>
      <c r="K3904" s="86"/>
      <c r="L3904" s="85"/>
      <c r="M3904" s="85"/>
      <c r="N3904" s="85"/>
      <c r="O3904" s="85"/>
      <c r="P3904" s="85"/>
      <c r="Q3904" s="32">
        <f t="shared" si="60"/>
        <v>428.98</v>
      </c>
    </row>
    <row r="3905" spans="1:17" x14ac:dyDescent="0.25">
      <c r="A3905" s="83" t="s">
        <v>11573</v>
      </c>
      <c r="B3905" s="84" t="s">
        <v>19278</v>
      </c>
      <c r="C3905" s="7">
        <v>985</v>
      </c>
      <c r="D3905" s="7">
        <v>22</v>
      </c>
      <c r="E3905" s="1">
        <v>4751.55</v>
      </c>
      <c r="F3905" s="1">
        <v>236.39</v>
      </c>
      <c r="G3905" s="1">
        <v>256.02999999999997</v>
      </c>
      <c r="H3905" s="1">
        <v>80.86</v>
      </c>
      <c r="I3905" s="6">
        <v>573.28</v>
      </c>
      <c r="J3905" s="86"/>
      <c r="K3905" s="86"/>
      <c r="L3905" s="85"/>
      <c r="M3905" s="85"/>
      <c r="N3905" s="85"/>
      <c r="O3905" s="85"/>
      <c r="P3905" s="85"/>
      <c r="Q3905" s="32">
        <f t="shared" si="60"/>
        <v>573.28</v>
      </c>
    </row>
    <row r="3906" spans="1:17" x14ac:dyDescent="0.25">
      <c r="A3906" s="83" t="s">
        <v>11574</v>
      </c>
      <c r="B3906" s="84" t="s">
        <v>19279</v>
      </c>
      <c r="C3906" s="7">
        <v>734</v>
      </c>
      <c r="D3906" s="7">
        <v>80</v>
      </c>
      <c r="E3906" s="1">
        <v>18967.61</v>
      </c>
      <c r="F3906" s="1">
        <v>176.15</v>
      </c>
      <c r="G3906" s="1">
        <v>931.02</v>
      </c>
      <c r="H3906" s="1">
        <v>322.8</v>
      </c>
      <c r="I3906" s="6">
        <v>1429.97</v>
      </c>
      <c r="J3906" s="86"/>
      <c r="K3906" s="86"/>
      <c r="L3906" s="85"/>
      <c r="M3906" s="85"/>
      <c r="N3906" s="85"/>
      <c r="O3906" s="85"/>
      <c r="P3906" s="85"/>
      <c r="Q3906" s="32">
        <f t="shared" si="60"/>
        <v>1429.97</v>
      </c>
    </row>
    <row r="3907" spans="1:17" x14ac:dyDescent="0.25">
      <c r="A3907" s="83" t="s">
        <v>11575</v>
      </c>
      <c r="B3907" s="84" t="s">
        <v>19280</v>
      </c>
      <c r="C3907" s="7">
        <v>173</v>
      </c>
      <c r="D3907" s="7">
        <v>6</v>
      </c>
      <c r="E3907" s="1">
        <v>1243.4000000000001</v>
      </c>
      <c r="F3907" s="1">
        <v>41.52</v>
      </c>
      <c r="G3907" s="1">
        <v>69.819999999999993</v>
      </c>
      <c r="H3907" s="1">
        <v>21.16</v>
      </c>
      <c r="I3907" s="6">
        <v>132.5</v>
      </c>
      <c r="J3907" s="86"/>
      <c r="K3907" s="86"/>
      <c r="L3907" s="85"/>
      <c r="M3907" s="85"/>
      <c r="N3907" s="85"/>
      <c r="O3907" s="85"/>
      <c r="P3907" s="85"/>
      <c r="Q3907" s="32">
        <f t="shared" si="60"/>
        <v>132.5</v>
      </c>
    </row>
    <row r="3908" spans="1:17" x14ac:dyDescent="0.25">
      <c r="A3908" s="83" t="s">
        <v>11576</v>
      </c>
      <c r="B3908" s="84" t="s">
        <v>19281</v>
      </c>
      <c r="C3908" s="7">
        <v>1088</v>
      </c>
      <c r="D3908" s="7">
        <v>36</v>
      </c>
      <c r="E3908" s="1">
        <v>22188.32</v>
      </c>
      <c r="F3908" s="1">
        <v>261.11</v>
      </c>
      <c r="G3908" s="1">
        <v>418.96</v>
      </c>
      <c r="H3908" s="1">
        <v>377.62</v>
      </c>
      <c r="I3908" s="6">
        <v>1057.69</v>
      </c>
      <c r="J3908" s="86"/>
      <c r="K3908" s="86"/>
      <c r="L3908" s="85"/>
      <c r="M3908" s="85"/>
      <c r="N3908" s="85"/>
      <c r="O3908" s="85"/>
      <c r="P3908" s="85"/>
      <c r="Q3908" s="32">
        <f t="shared" si="60"/>
        <v>1057.69</v>
      </c>
    </row>
    <row r="3909" spans="1:17" x14ac:dyDescent="0.25">
      <c r="A3909" s="83" t="s">
        <v>11577</v>
      </c>
      <c r="B3909" s="84" t="s">
        <v>19282</v>
      </c>
      <c r="C3909" s="7">
        <v>450</v>
      </c>
      <c r="D3909" s="7">
        <v>6</v>
      </c>
      <c r="E3909" s="1">
        <v>1776.66</v>
      </c>
      <c r="F3909" s="1">
        <v>108</v>
      </c>
      <c r="G3909" s="1">
        <v>69.819999999999993</v>
      </c>
      <c r="H3909" s="1">
        <v>30.24</v>
      </c>
      <c r="I3909" s="6">
        <v>208.06</v>
      </c>
      <c r="J3909" s="86"/>
      <c r="K3909" s="86"/>
      <c r="L3909" s="85"/>
      <c r="M3909" s="85"/>
      <c r="N3909" s="85"/>
      <c r="O3909" s="85"/>
      <c r="P3909" s="85"/>
      <c r="Q3909" s="32">
        <f t="shared" si="60"/>
        <v>208.06</v>
      </c>
    </row>
    <row r="3910" spans="1:17" x14ac:dyDescent="0.25">
      <c r="A3910" s="83" t="s">
        <v>11578</v>
      </c>
      <c r="B3910" s="84" t="s">
        <v>19283</v>
      </c>
      <c r="C3910" s="7">
        <v>350</v>
      </c>
      <c r="D3910" s="7">
        <v>10</v>
      </c>
      <c r="E3910" s="1">
        <v>1791.02</v>
      </c>
      <c r="F3910" s="1">
        <v>84</v>
      </c>
      <c r="G3910" s="1">
        <v>116.38</v>
      </c>
      <c r="H3910" s="1">
        <v>30.48</v>
      </c>
      <c r="I3910" s="6">
        <v>230.86</v>
      </c>
      <c r="J3910" s="86"/>
      <c r="K3910" s="86"/>
      <c r="L3910" s="85"/>
      <c r="M3910" s="85"/>
      <c r="N3910" s="85"/>
      <c r="O3910" s="85"/>
      <c r="P3910" s="85"/>
      <c r="Q3910" s="32">
        <f t="shared" si="60"/>
        <v>230.86</v>
      </c>
    </row>
    <row r="3911" spans="1:17" x14ac:dyDescent="0.25">
      <c r="A3911" s="83" t="s">
        <v>11579</v>
      </c>
      <c r="B3911" s="84" t="s">
        <v>19284</v>
      </c>
      <c r="C3911" s="7">
        <v>639</v>
      </c>
      <c r="D3911" s="7">
        <v>14</v>
      </c>
      <c r="E3911" s="1">
        <v>7373.9</v>
      </c>
      <c r="F3911" s="1">
        <v>153.35</v>
      </c>
      <c r="G3911" s="1">
        <v>162.93</v>
      </c>
      <c r="H3911" s="1">
        <v>125.5</v>
      </c>
      <c r="I3911" s="6">
        <v>441.78</v>
      </c>
      <c r="J3911" s="86"/>
      <c r="K3911" s="86"/>
      <c r="L3911" s="85"/>
      <c r="M3911" s="85"/>
      <c r="N3911" s="85"/>
      <c r="O3911" s="85"/>
      <c r="P3911" s="85"/>
      <c r="Q3911" s="32">
        <f t="shared" si="60"/>
        <v>441.78</v>
      </c>
    </row>
    <row r="3912" spans="1:17" x14ac:dyDescent="0.25">
      <c r="A3912" s="83" t="s">
        <v>11580</v>
      </c>
      <c r="B3912" s="84" t="s">
        <v>19285</v>
      </c>
      <c r="C3912" s="7">
        <v>289</v>
      </c>
      <c r="D3912" s="7">
        <v>8</v>
      </c>
      <c r="E3912" s="1">
        <v>1429.45</v>
      </c>
      <c r="F3912" s="1">
        <v>69.36</v>
      </c>
      <c r="G3912" s="1">
        <v>93.1</v>
      </c>
      <c r="H3912" s="1">
        <v>24.33</v>
      </c>
      <c r="I3912" s="6">
        <v>186.79</v>
      </c>
      <c r="J3912" s="86"/>
      <c r="K3912" s="86"/>
      <c r="L3912" s="85"/>
      <c r="M3912" s="85"/>
      <c r="N3912" s="85"/>
      <c r="O3912" s="85"/>
      <c r="P3912" s="85"/>
      <c r="Q3912" s="32">
        <f t="shared" si="60"/>
        <v>186.79</v>
      </c>
    </row>
    <row r="3913" spans="1:17" x14ac:dyDescent="0.25">
      <c r="A3913" s="83" t="s">
        <v>11581</v>
      </c>
      <c r="B3913" s="84" t="s">
        <v>19286</v>
      </c>
      <c r="C3913" s="7">
        <v>173</v>
      </c>
      <c r="D3913" s="7">
        <v>10</v>
      </c>
      <c r="E3913" s="1">
        <v>1193.1199999999999</v>
      </c>
      <c r="F3913" s="1">
        <v>41.52</v>
      </c>
      <c r="G3913" s="1">
        <v>116.38</v>
      </c>
      <c r="H3913" s="1">
        <v>20.3</v>
      </c>
      <c r="I3913" s="6">
        <v>178.2</v>
      </c>
      <c r="J3913" s="86"/>
      <c r="K3913" s="86"/>
      <c r="L3913" s="85"/>
      <c r="M3913" s="85"/>
      <c r="N3913" s="85"/>
      <c r="O3913" s="85"/>
      <c r="P3913" s="85"/>
      <c r="Q3913" s="32">
        <f t="shared" si="60"/>
        <v>178.2</v>
      </c>
    </row>
    <row r="3914" spans="1:17" x14ac:dyDescent="0.25">
      <c r="A3914" s="83" t="s">
        <v>11582</v>
      </c>
      <c r="B3914" s="84" t="s">
        <v>19287</v>
      </c>
      <c r="C3914" s="7">
        <v>433</v>
      </c>
      <c r="D3914" s="7">
        <v>13</v>
      </c>
      <c r="E3914" s="1">
        <v>3530.29</v>
      </c>
      <c r="F3914" s="1">
        <v>103.92</v>
      </c>
      <c r="G3914" s="1">
        <v>151.29</v>
      </c>
      <c r="H3914" s="1">
        <v>60.08</v>
      </c>
      <c r="I3914" s="6">
        <v>315.29000000000002</v>
      </c>
      <c r="J3914" s="86"/>
      <c r="K3914" s="86"/>
      <c r="L3914" s="85"/>
      <c r="M3914" s="85"/>
      <c r="N3914" s="85"/>
      <c r="O3914" s="85"/>
      <c r="P3914" s="85"/>
      <c r="Q3914" s="32">
        <f t="shared" si="60"/>
        <v>315.29000000000002</v>
      </c>
    </row>
    <row r="3915" spans="1:17" x14ac:dyDescent="0.25">
      <c r="A3915" s="83" t="s">
        <v>11583</v>
      </c>
      <c r="B3915" s="84" t="s">
        <v>19288</v>
      </c>
      <c r="C3915" s="7">
        <v>245</v>
      </c>
      <c r="D3915" s="7">
        <v>6</v>
      </c>
      <c r="E3915" s="1">
        <v>3185.12</v>
      </c>
      <c r="F3915" s="1">
        <v>58.8</v>
      </c>
      <c r="G3915" s="1">
        <v>69.819999999999993</v>
      </c>
      <c r="H3915" s="1">
        <v>54.21</v>
      </c>
      <c r="I3915" s="6">
        <v>182.83</v>
      </c>
      <c r="J3915" s="86"/>
      <c r="K3915" s="86"/>
      <c r="L3915" s="85"/>
      <c r="M3915" s="85"/>
      <c r="N3915" s="85"/>
      <c r="O3915" s="85"/>
      <c r="P3915" s="85"/>
      <c r="Q3915" s="32">
        <f t="shared" si="60"/>
        <v>182.83</v>
      </c>
    </row>
    <row r="3916" spans="1:17" x14ac:dyDescent="0.25">
      <c r="A3916" s="83" t="s">
        <v>11584</v>
      </c>
      <c r="B3916" s="84" t="s">
        <v>19289</v>
      </c>
      <c r="C3916" s="7">
        <v>607</v>
      </c>
      <c r="D3916" s="7">
        <v>25</v>
      </c>
      <c r="E3916" s="1">
        <v>9408.69</v>
      </c>
      <c r="F3916" s="1">
        <v>145.66999999999999</v>
      </c>
      <c r="G3916" s="1">
        <v>290.94</v>
      </c>
      <c r="H3916" s="1">
        <v>160.12</v>
      </c>
      <c r="I3916" s="6">
        <v>596.73</v>
      </c>
      <c r="J3916" s="86"/>
      <c r="K3916" s="86"/>
      <c r="L3916" s="85"/>
      <c r="M3916" s="85"/>
      <c r="N3916" s="85"/>
      <c r="O3916" s="85"/>
      <c r="P3916" s="85"/>
      <c r="Q3916" s="32">
        <f t="shared" si="60"/>
        <v>596.73</v>
      </c>
    </row>
    <row r="3917" spans="1:17" x14ac:dyDescent="0.25">
      <c r="A3917" s="83" t="s">
        <v>11585</v>
      </c>
      <c r="B3917" s="84" t="s">
        <v>19290</v>
      </c>
      <c r="C3917" s="7">
        <v>244</v>
      </c>
      <c r="D3917" s="7">
        <v>2</v>
      </c>
      <c r="E3917" s="1">
        <v>373.22</v>
      </c>
      <c r="F3917" s="1">
        <v>58.56</v>
      </c>
      <c r="G3917" s="1">
        <v>23.27</v>
      </c>
      <c r="H3917" s="1">
        <v>6.35</v>
      </c>
      <c r="I3917" s="6">
        <v>88.18</v>
      </c>
      <c r="J3917" s="86"/>
      <c r="K3917" s="86"/>
      <c r="L3917" s="85"/>
      <c r="M3917" s="85"/>
      <c r="N3917" s="85"/>
      <c r="O3917" s="85"/>
      <c r="P3917" s="85"/>
      <c r="Q3917" s="32">
        <f t="shared" si="60"/>
        <v>88.18</v>
      </c>
    </row>
    <row r="3918" spans="1:17" x14ac:dyDescent="0.25">
      <c r="A3918" s="83" t="s">
        <v>11586</v>
      </c>
      <c r="B3918" s="84" t="s">
        <v>19291</v>
      </c>
      <c r="C3918" s="7">
        <v>149</v>
      </c>
      <c r="D3918" s="7">
        <v>4</v>
      </c>
      <c r="E3918" s="1">
        <v>622.04</v>
      </c>
      <c r="F3918" s="1">
        <v>35.76</v>
      </c>
      <c r="G3918" s="1">
        <v>46.55</v>
      </c>
      <c r="H3918" s="1">
        <v>10.58</v>
      </c>
      <c r="I3918" s="6">
        <v>92.89</v>
      </c>
      <c r="J3918" s="86"/>
      <c r="K3918" s="86"/>
      <c r="L3918" s="85"/>
      <c r="M3918" s="85"/>
      <c r="N3918" s="85"/>
      <c r="O3918" s="85"/>
      <c r="P3918" s="85"/>
      <c r="Q3918" s="32">
        <f t="shared" ref="Q3918:Q3981" si="61">P3918+I3918</f>
        <v>92.89</v>
      </c>
    </row>
    <row r="3919" spans="1:17" x14ac:dyDescent="0.25">
      <c r="A3919" s="83" t="s">
        <v>11587</v>
      </c>
      <c r="B3919" s="84" t="s">
        <v>19292</v>
      </c>
      <c r="C3919" s="7">
        <v>103</v>
      </c>
      <c r="D3919" s="7">
        <v>1</v>
      </c>
      <c r="E3919" s="1">
        <v>186.61</v>
      </c>
      <c r="F3919" s="1">
        <v>24.72</v>
      </c>
      <c r="G3919" s="1">
        <v>11.64</v>
      </c>
      <c r="H3919" s="1">
        <v>3.18</v>
      </c>
      <c r="I3919" s="6">
        <v>39.54</v>
      </c>
      <c r="J3919" s="86"/>
      <c r="K3919" s="86"/>
      <c r="L3919" s="85"/>
      <c r="M3919" s="85"/>
      <c r="N3919" s="85"/>
      <c r="O3919" s="85"/>
      <c r="P3919" s="85"/>
      <c r="Q3919" s="32">
        <f t="shared" si="61"/>
        <v>39.54</v>
      </c>
    </row>
    <row r="3920" spans="1:17" x14ac:dyDescent="0.25">
      <c r="A3920" s="83" t="s">
        <v>11588</v>
      </c>
      <c r="B3920" s="84" t="s">
        <v>19293</v>
      </c>
      <c r="C3920" s="7">
        <v>491</v>
      </c>
      <c r="D3920" s="7">
        <v>24</v>
      </c>
      <c r="E3920" s="1">
        <v>21391.65</v>
      </c>
      <c r="F3920" s="1">
        <v>117.84</v>
      </c>
      <c r="G3920" s="1">
        <v>279.31</v>
      </c>
      <c r="H3920" s="1">
        <v>364.06</v>
      </c>
      <c r="I3920" s="6">
        <v>761.21</v>
      </c>
      <c r="J3920" s="86"/>
      <c r="K3920" s="86"/>
      <c r="L3920" s="85"/>
      <c r="M3920" s="85"/>
      <c r="N3920" s="85"/>
      <c r="O3920" s="85"/>
      <c r="P3920" s="85"/>
      <c r="Q3920" s="32">
        <f t="shared" si="61"/>
        <v>761.21</v>
      </c>
    </row>
    <row r="3921" spans="1:17" x14ac:dyDescent="0.25">
      <c r="A3921" s="83" t="s">
        <v>11589</v>
      </c>
      <c r="B3921" s="84" t="s">
        <v>19294</v>
      </c>
      <c r="C3921" s="7">
        <v>1120</v>
      </c>
      <c r="D3921" s="7">
        <v>44</v>
      </c>
      <c r="E3921" s="1">
        <v>15428.37</v>
      </c>
      <c r="F3921" s="1">
        <v>268.79000000000002</v>
      </c>
      <c r="G3921" s="1">
        <v>512.05999999999995</v>
      </c>
      <c r="H3921" s="1">
        <v>262.57</v>
      </c>
      <c r="I3921" s="6">
        <v>1043.42</v>
      </c>
      <c r="J3921" s="86"/>
      <c r="K3921" s="86"/>
      <c r="L3921" s="85"/>
      <c r="M3921" s="85"/>
      <c r="N3921" s="85"/>
      <c r="O3921" s="85"/>
      <c r="P3921" s="85"/>
      <c r="Q3921" s="32">
        <f t="shared" si="61"/>
        <v>1043.42</v>
      </c>
    </row>
    <row r="3922" spans="1:17" x14ac:dyDescent="0.25">
      <c r="A3922" s="83" t="s">
        <v>11590</v>
      </c>
      <c r="B3922" s="84" t="s">
        <v>19295</v>
      </c>
      <c r="C3922" s="7">
        <v>93</v>
      </c>
      <c r="D3922" s="7">
        <v>10</v>
      </c>
      <c r="E3922" s="1">
        <v>954.24</v>
      </c>
      <c r="F3922" s="1">
        <v>22.32</v>
      </c>
      <c r="G3922" s="1">
        <v>116.38</v>
      </c>
      <c r="H3922" s="1">
        <v>16.239999999999998</v>
      </c>
      <c r="I3922" s="6">
        <v>154.94</v>
      </c>
      <c r="J3922" s="86"/>
      <c r="K3922" s="86"/>
      <c r="L3922" s="85"/>
      <c r="M3922" s="85"/>
      <c r="N3922" s="85"/>
      <c r="O3922" s="85"/>
      <c r="P3922" s="85"/>
      <c r="Q3922" s="32">
        <f t="shared" si="61"/>
        <v>154.94</v>
      </c>
    </row>
    <row r="3923" spans="1:17" x14ac:dyDescent="0.25">
      <c r="A3923" s="83" t="s">
        <v>11591</v>
      </c>
      <c r="B3923" s="84" t="s">
        <v>19296</v>
      </c>
      <c r="C3923" s="7">
        <v>255</v>
      </c>
      <c r="D3923" s="7">
        <v>5</v>
      </c>
      <c r="E3923" s="1">
        <v>2449.46</v>
      </c>
      <c r="F3923" s="1">
        <v>80.28</v>
      </c>
      <c r="G3923" s="1">
        <v>85.78</v>
      </c>
      <c r="H3923" s="1">
        <v>49.17</v>
      </c>
      <c r="I3923" s="6">
        <v>215.23</v>
      </c>
      <c r="J3923" s="86"/>
      <c r="K3923" s="86"/>
      <c r="L3923" s="85"/>
      <c r="M3923" s="85"/>
      <c r="N3923" s="85"/>
      <c r="O3923" s="85"/>
      <c r="P3923" s="85"/>
      <c r="Q3923" s="32">
        <f t="shared" si="61"/>
        <v>215.23</v>
      </c>
    </row>
    <row r="3924" spans="1:17" x14ac:dyDescent="0.25">
      <c r="A3924" s="83" t="s">
        <v>11592</v>
      </c>
      <c r="B3924" s="84" t="s">
        <v>19297</v>
      </c>
      <c r="C3924" s="7">
        <v>1096</v>
      </c>
      <c r="D3924" s="7">
        <v>106</v>
      </c>
      <c r="E3924" s="1">
        <v>159749.31</v>
      </c>
      <c r="F3924" s="1">
        <v>345.06</v>
      </c>
      <c r="G3924" s="1">
        <v>1818.46</v>
      </c>
      <c r="H3924" s="1">
        <v>3206.4</v>
      </c>
      <c r="I3924" s="6">
        <v>5369.92</v>
      </c>
      <c r="J3924" s="86"/>
      <c r="K3924" s="86"/>
      <c r="L3924" s="85"/>
      <c r="M3924" s="85"/>
      <c r="N3924" s="85"/>
      <c r="O3924" s="85"/>
      <c r="P3924" s="85"/>
      <c r="Q3924" s="32">
        <f t="shared" si="61"/>
        <v>5369.92</v>
      </c>
    </row>
    <row r="3925" spans="1:17" x14ac:dyDescent="0.25">
      <c r="A3925" s="83" t="s">
        <v>11593</v>
      </c>
      <c r="B3925" s="84" t="s">
        <v>19298</v>
      </c>
      <c r="C3925" s="7">
        <v>459</v>
      </c>
      <c r="D3925" s="7">
        <v>8</v>
      </c>
      <c r="E3925" s="1">
        <v>4998.55</v>
      </c>
      <c r="F3925" s="1">
        <v>144.5</v>
      </c>
      <c r="G3925" s="1">
        <v>137.24</v>
      </c>
      <c r="H3925" s="1">
        <v>100.33</v>
      </c>
      <c r="I3925" s="6">
        <v>382.07</v>
      </c>
      <c r="J3925" s="86"/>
      <c r="K3925" s="86"/>
      <c r="L3925" s="85"/>
      <c r="M3925" s="85"/>
      <c r="N3925" s="85"/>
      <c r="O3925" s="85"/>
      <c r="P3925" s="85"/>
      <c r="Q3925" s="32">
        <f t="shared" si="61"/>
        <v>382.07</v>
      </c>
    </row>
    <row r="3926" spans="1:17" x14ac:dyDescent="0.25">
      <c r="A3926" s="83" t="s">
        <v>11594</v>
      </c>
      <c r="B3926" s="84" t="s">
        <v>19299</v>
      </c>
      <c r="C3926" s="7">
        <v>68</v>
      </c>
      <c r="D3926" s="7">
        <v>2</v>
      </c>
      <c r="E3926" s="1">
        <v>13199.59</v>
      </c>
      <c r="F3926" s="1">
        <v>21.41</v>
      </c>
      <c r="G3926" s="1">
        <v>34.31</v>
      </c>
      <c r="H3926" s="1">
        <v>264.94</v>
      </c>
      <c r="I3926" s="6">
        <v>320.66000000000003</v>
      </c>
      <c r="J3926" s="86"/>
      <c r="K3926" s="86"/>
      <c r="L3926" s="85"/>
      <c r="M3926" s="85"/>
      <c r="N3926" s="85"/>
      <c r="O3926" s="85"/>
      <c r="P3926" s="85"/>
      <c r="Q3926" s="32">
        <f t="shared" si="61"/>
        <v>320.66000000000003</v>
      </c>
    </row>
    <row r="3927" spans="1:17" x14ac:dyDescent="0.25">
      <c r="A3927" s="83" t="s">
        <v>11595</v>
      </c>
      <c r="B3927" s="84" t="s">
        <v>19300</v>
      </c>
      <c r="C3927" s="7">
        <v>3481</v>
      </c>
      <c r="D3927" s="7">
        <v>71</v>
      </c>
      <c r="E3927" s="1">
        <v>63411.77</v>
      </c>
      <c r="F3927" s="1">
        <v>1095.93</v>
      </c>
      <c r="G3927" s="1">
        <v>1218.03</v>
      </c>
      <c r="H3927" s="1">
        <v>1272.77</v>
      </c>
      <c r="I3927" s="6">
        <v>3586.73</v>
      </c>
      <c r="J3927" s="86"/>
      <c r="K3927" s="86"/>
      <c r="L3927" s="85"/>
      <c r="M3927" s="85"/>
      <c r="N3927" s="85"/>
      <c r="O3927" s="85"/>
      <c r="P3927" s="85"/>
      <c r="Q3927" s="32">
        <f t="shared" si="61"/>
        <v>3586.73</v>
      </c>
    </row>
    <row r="3928" spans="1:17" x14ac:dyDescent="0.25">
      <c r="A3928" s="83" t="s">
        <v>11596</v>
      </c>
      <c r="B3928" s="84" t="s">
        <v>19301</v>
      </c>
      <c r="C3928" s="7">
        <v>2457</v>
      </c>
      <c r="D3928" s="7">
        <v>43</v>
      </c>
      <c r="E3928" s="1">
        <v>17854.900000000001</v>
      </c>
      <c r="F3928" s="1">
        <v>773.54</v>
      </c>
      <c r="G3928" s="1">
        <v>737.68</v>
      </c>
      <c r="H3928" s="1">
        <v>358.38</v>
      </c>
      <c r="I3928" s="6">
        <v>1869.6</v>
      </c>
      <c r="J3928" s="86"/>
      <c r="K3928" s="86"/>
      <c r="L3928" s="85"/>
      <c r="M3928" s="85"/>
      <c r="N3928" s="85"/>
      <c r="O3928" s="85"/>
      <c r="P3928" s="85"/>
      <c r="Q3928" s="32">
        <f t="shared" si="61"/>
        <v>1869.6</v>
      </c>
    </row>
    <row r="3929" spans="1:17" x14ac:dyDescent="0.25">
      <c r="A3929" s="83" t="s">
        <v>11597</v>
      </c>
      <c r="B3929" s="84" t="s">
        <v>19302</v>
      </c>
      <c r="C3929" s="7">
        <v>638</v>
      </c>
      <c r="D3929" s="7">
        <v>20</v>
      </c>
      <c r="E3929" s="1">
        <v>20213.37</v>
      </c>
      <c r="F3929" s="1">
        <v>200.86</v>
      </c>
      <c r="G3929" s="1">
        <v>343.1</v>
      </c>
      <c r="H3929" s="1">
        <v>405.71</v>
      </c>
      <c r="I3929" s="6">
        <v>949.67</v>
      </c>
      <c r="J3929" s="86"/>
      <c r="K3929" s="86"/>
      <c r="L3929" s="85"/>
      <c r="M3929" s="85"/>
      <c r="N3929" s="85"/>
      <c r="O3929" s="85"/>
      <c r="P3929" s="85"/>
      <c r="Q3929" s="32">
        <f t="shared" si="61"/>
        <v>949.67</v>
      </c>
    </row>
    <row r="3930" spans="1:17" x14ac:dyDescent="0.25">
      <c r="A3930" s="83" t="s">
        <v>11598</v>
      </c>
      <c r="B3930" s="84" t="s">
        <v>19303</v>
      </c>
      <c r="C3930" s="7">
        <v>2760</v>
      </c>
      <c r="D3930" s="7">
        <v>74</v>
      </c>
      <c r="E3930" s="1">
        <v>49637.66</v>
      </c>
      <c r="F3930" s="1">
        <v>868.94</v>
      </c>
      <c r="G3930" s="1">
        <v>1269.5</v>
      </c>
      <c r="H3930" s="1">
        <v>996.3</v>
      </c>
      <c r="I3930" s="6">
        <v>3134.74</v>
      </c>
      <c r="J3930" s="86"/>
      <c r="K3930" s="86"/>
      <c r="L3930" s="85"/>
      <c r="M3930" s="85"/>
      <c r="N3930" s="85"/>
      <c r="O3930" s="85"/>
      <c r="P3930" s="85"/>
      <c r="Q3930" s="32">
        <f t="shared" si="61"/>
        <v>3134.74</v>
      </c>
    </row>
    <row r="3931" spans="1:17" x14ac:dyDescent="0.25">
      <c r="A3931" s="83" t="s">
        <v>11599</v>
      </c>
      <c r="B3931" s="84" t="s">
        <v>19304</v>
      </c>
      <c r="C3931" s="7">
        <v>504</v>
      </c>
      <c r="D3931" s="7">
        <v>11</v>
      </c>
      <c r="E3931" s="1">
        <v>12202.71</v>
      </c>
      <c r="F3931" s="1">
        <v>158.66999999999999</v>
      </c>
      <c r="G3931" s="1">
        <v>188.71</v>
      </c>
      <c r="H3931" s="1">
        <v>244.93</v>
      </c>
      <c r="I3931" s="6">
        <v>592.30999999999995</v>
      </c>
      <c r="J3931" s="86"/>
      <c r="K3931" s="86"/>
      <c r="L3931" s="85"/>
      <c r="M3931" s="85"/>
      <c r="N3931" s="85"/>
      <c r="O3931" s="85"/>
      <c r="P3931" s="85"/>
      <c r="Q3931" s="32">
        <f t="shared" si="61"/>
        <v>592.30999999999995</v>
      </c>
    </row>
    <row r="3932" spans="1:17" x14ac:dyDescent="0.25">
      <c r="A3932" s="83" t="s">
        <v>11600</v>
      </c>
      <c r="B3932" s="84" t="s">
        <v>19305</v>
      </c>
      <c r="C3932" s="7">
        <v>94</v>
      </c>
      <c r="D3932" s="7">
        <v>20</v>
      </c>
      <c r="E3932" s="1">
        <v>26319.74</v>
      </c>
      <c r="F3932" s="1">
        <v>29.59</v>
      </c>
      <c r="G3932" s="1">
        <v>343.1</v>
      </c>
      <c r="H3932" s="1">
        <v>528.27</v>
      </c>
      <c r="I3932" s="6">
        <v>900.96</v>
      </c>
      <c r="J3932" s="86"/>
      <c r="K3932" s="86"/>
      <c r="L3932" s="85"/>
      <c r="M3932" s="85"/>
      <c r="N3932" s="85"/>
      <c r="O3932" s="85"/>
      <c r="P3932" s="85"/>
      <c r="Q3932" s="32">
        <f t="shared" si="61"/>
        <v>900.96</v>
      </c>
    </row>
    <row r="3933" spans="1:17" x14ac:dyDescent="0.25">
      <c r="A3933" s="83" t="s">
        <v>11601</v>
      </c>
      <c r="B3933" s="84" t="s">
        <v>19306</v>
      </c>
      <c r="C3933" s="7">
        <v>9611</v>
      </c>
      <c r="D3933" s="7">
        <v>168</v>
      </c>
      <c r="E3933" s="1">
        <v>163027.13</v>
      </c>
      <c r="F3933" s="1">
        <v>3025.85</v>
      </c>
      <c r="G3933" s="1">
        <v>2882.1</v>
      </c>
      <c r="H3933" s="1">
        <v>3272.18</v>
      </c>
      <c r="I3933" s="6">
        <v>9180.1299999999992</v>
      </c>
      <c r="J3933" s="86"/>
      <c r="K3933" s="86"/>
      <c r="L3933" s="85"/>
      <c r="M3933" s="85"/>
      <c r="N3933" s="85"/>
      <c r="O3933" s="85"/>
      <c r="P3933" s="85"/>
      <c r="Q3933" s="32">
        <f t="shared" si="61"/>
        <v>9180.1299999999992</v>
      </c>
    </row>
    <row r="3934" spans="1:17" x14ac:dyDescent="0.25">
      <c r="A3934" s="83" t="s">
        <v>11602</v>
      </c>
      <c r="B3934" s="84" t="s">
        <v>19307</v>
      </c>
      <c r="C3934" s="7">
        <v>32</v>
      </c>
      <c r="D3934" s="7">
        <v>0</v>
      </c>
      <c r="E3934" s="1">
        <v>0</v>
      </c>
      <c r="F3934" s="1">
        <v>10.07</v>
      </c>
      <c r="G3934" s="1">
        <v>0</v>
      </c>
      <c r="H3934" s="1">
        <v>0</v>
      </c>
      <c r="I3934" s="6">
        <v>10.07</v>
      </c>
      <c r="J3934" s="86"/>
      <c r="K3934" s="86"/>
      <c r="L3934" s="85"/>
      <c r="M3934" s="85"/>
      <c r="N3934" s="85"/>
      <c r="O3934" s="85"/>
      <c r="P3934" s="85"/>
      <c r="Q3934" s="32">
        <f t="shared" si="61"/>
        <v>10.07</v>
      </c>
    </row>
    <row r="3935" spans="1:17" x14ac:dyDescent="0.25">
      <c r="A3935" s="83" t="s">
        <v>11603</v>
      </c>
      <c r="B3935" s="84" t="s">
        <v>19308</v>
      </c>
      <c r="C3935" s="7">
        <v>425</v>
      </c>
      <c r="D3935" s="7">
        <v>8</v>
      </c>
      <c r="E3935" s="1">
        <v>3514.56</v>
      </c>
      <c r="F3935" s="1">
        <v>133.80000000000001</v>
      </c>
      <c r="G3935" s="1">
        <v>137.24</v>
      </c>
      <c r="H3935" s="1">
        <v>70.540000000000006</v>
      </c>
      <c r="I3935" s="6">
        <v>341.58</v>
      </c>
      <c r="J3935" s="86"/>
      <c r="K3935" s="86"/>
      <c r="L3935" s="85"/>
      <c r="M3935" s="85"/>
      <c r="N3935" s="85"/>
      <c r="O3935" s="85"/>
      <c r="P3935" s="85"/>
      <c r="Q3935" s="32">
        <f t="shared" si="61"/>
        <v>341.58</v>
      </c>
    </row>
    <row r="3936" spans="1:17" x14ac:dyDescent="0.25">
      <c r="A3936" s="83" t="s">
        <v>11604</v>
      </c>
      <c r="B3936" s="84" t="s">
        <v>19309</v>
      </c>
      <c r="C3936" s="7">
        <v>494</v>
      </c>
      <c r="D3936" s="7">
        <v>6</v>
      </c>
      <c r="E3936" s="1">
        <v>5589.11</v>
      </c>
      <c r="F3936" s="1">
        <v>155.53</v>
      </c>
      <c r="G3936" s="1">
        <v>102.93</v>
      </c>
      <c r="H3936" s="1">
        <v>112.18</v>
      </c>
      <c r="I3936" s="6">
        <v>370.64</v>
      </c>
      <c r="J3936" s="86"/>
      <c r="K3936" s="86"/>
      <c r="L3936" s="85"/>
      <c r="M3936" s="85"/>
      <c r="N3936" s="85"/>
      <c r="O3936" s="85"/>
      <c r="P3936" s="85"/>
      <c r="Q3936" s="32">
        <f t="shared" si="61"/>
        <v>370.64</v>
      </c>
    </row>
    <row r="3937" spans="1:17" x14ac:dyDescent="0.25">
      <c r="A3937" s="83" t="s">
        <v>11605</v>
      </c>
      <c r="B3937" s="84" t="s">
        <v>19310</v>
      </c>
      <c r="C3937" s="7">
        <v>237</v>
      </c>
      <c r="D3937" s="7">
        <v>5</v>
      </c>
      <c r="E3937" s="1">
        <v>14868.57</v>
      </c>
      <c r="F3937" s="1">
        <v>74.62</v>
      </c>
      <c r="G3937" s="1">
        <v>85.78</v>
      </c>
      <c r="H3937" s="1">
        <v>298.43</v>
      </c>
      <c r="I3937" s="6">
        <v>458.83</v>
      </c>
      <c r="J3937" s="86"/>
      <c r="K3937" s="86"/>
      <c r="L3937" s="85"/>
      <c r="M3937" s="85"/>
      <c r="N3937" s="85"/>
      <c r="O3937" s="85"/>
      <c r="P3937" s="85"/>
      <c r="Q3937" s="32">
        <f t="shared" si="61"/>
        <v>458.83</v>
      </c>
    </row>
    <row r="3938" spans="1:17" x14ac:dyDescent="0.25">
      <c r="A3938" s="83" t="s">
        <v>11606</v>
      </c>
      <c r="B3938" s="84" t="s">
        <v>19311</v>
      </c>
      <c r="C3938" s="7">
        <v>29</v>
      </c>
      <c r="D3938" s="7">
        <v>1</v>
      </c>
      <c r="E3938" s="1">
        <v>248.82</v>
      </c>
      <c r="F3938" s="1">
        <v>9.1300000000000008</v>
      </c>
      <c r="G3938" s="1">
        <v>17.149999999999999</v>
      </c>
      <c r="H3938" s="1">
        <v>4.99</v>
      </c>
      <c r="I3938" s="6">
        <v>31.27</v>
      </c>
      <c r="J3938" s="86"/>
      <c r="K3938" s="86"/>
      <c r="L3938" s="85"/>
      <c r="M3938" s="85"/>
      <c r="N3938" s="85"/>
      <c r="O3938" s="85"/>
      <c r="P3938" s="85"/>
      <c r="Q3938" s="32">
        <f t="shared" si="61"/>
        <v>31.27</v>
      </c>
    </row>
    <row r="3939" spans="1:17" x14ac:dyDescent="0.25">
      <c r="A3939" s="83" t="s">
        <v>11607</v>
      </c>
      <c r="B3939" s="84" t="s">
        <v>19312</v>
      </c>
      <c r="C3939" s="7">
        <v>448</v>
      </c>
      <c r="D3939" s="7">
        <v>10</v>
      </c>
      <c r="E3939" s="1">
        <v>20173.36</v>
      </c>
      <c r="F3939" s="1">
        <v>141.05000000000001</v>
      </c>
      <c r="G3939" s="1">
        <v>171.55</v>
      </c>
      <c r="H3939" s="1">
        <v>404.91</v>
      </c>
      <c r="I3939" s="6">
        <v>717.51</v>
      </c>
      <c r="J3939" s="86"/>
      <c r="K3939" s="86"/>
      <c r="L3939" s="85"/>
      <c r="M3939" s="85"/>
      <c r="N3939" s="85"/>
      <c r="O3939" s="85"/>
      <c r="P3939" s="85"/>
      <c r="Q3939" s="32">
        <f t="shared" si="61"/>
        <v>717.51</v>
      </c>
    </row>
    <row r="3940" spans="1:17" x14ac:dyDescent="0.25">
      <c r="A3940" s="83" t="s">
        <v>11608</v>
      </c>
      <c r="B3940" s="84" t="s">
        <v>19313</v>
      </c>
      <c r="C3940" s="7">
        <v>15015</v>
      </c>
      <c r="D3940" s="7">
        <v>248</v>
      </c>
      <c r="E3940" s="1">
        <v>231137.28</v>
      </c>
      <c r="F3940" s="1">
        <v>4727.1899999999996</v>
      </c>
      <c r="G3940" s="1">
        <v>4254.5200000000004</v>
      </c>
      <c r="H3940" s="1">
        <v>4639.26</v>
      </c>
      <c r="I3940" s="6">
        <v>13620.97</v>
      </c>
      <c r="J3940" s="86"/>
      <c r="K3940" s="86"/>
      <c r="L3940" s="85"/>
      <c r="M3940" s="85"/>
      <c r="N3940" s="85"/>
      <c r="O3940" s="85"/>
      <c r="P3940" s="85"/>
      <c r="Q3940" s="32">
        <f t="shared" si="61"/>
        <v>13620.97</v>
      </c>
    </row>
    <row r="3941" spans="1:17" x14ac:dyDescent="0.25">
      <c r="A3941" s="83" t="s">
        <v>11609</v>
      </c>
      <c r="B3941" s="84" t="s">
        <v>19314</v>
      </c>
      <c r="C3941" s="7">
        <v>516</v>
      </c>
      <c r="D3941" s="7">
        <v>56</v>
      </c>
      <c r="E3941" s="1">
        <v>382516.34</v>
      </c>
      <c r="F3941" s="1">
        <v>162.46</v>
      </c>
      <c r="G3941" s="1">
        <v>960.7</v>
      </c>
      <c r="H3941" s="1">
        <v>7677.65</v>
      </c>
      <c r="I3941" s="6">
        <v>8800.81</v>
      </c>
      <c r="J3941" s="86"/>
      <c r="K3941" s="86"/>
      <c r="L3941" s="85"/>
      <c r="M3941" s="85"/>
      <c r="N3941" s="85"/>
      <c r="O3941" s="85"/>
      <c r="P3941" s="85"/>
      <c r="Q3941" s="32">
        <f t="shared" si="61"/>
        <v>8800.81</v>
      </c>
    </row>
    <row r="3942" spans="1:17" x14ac:dyDescent="0.25">
      <c r="A3942" s="83" t="s">
        <v>11610</v>
      </c>
      <c r="B3942" s="84" t="s">
        <v>19315</v>
      </c>
      <c r="C3942" s="7">
        <v>808</v>
      </c>
      <c r="D3942" s="7">
        <v>15</v>
      </c>
      <c r="E3942" s="1">
        <v>12842.52</v>
      </c>
      <c r="F3942" s="1">
        <v>254.38</v>
      </c>
      <c r="G3942" s="1">
        <v>257.33</v>
      </c>
      <c r="H3942" s="1">
        <v>257.77</v>
      </c>
      <c r="I3942" s="6">
        <v>769.48</v>
      </c>
      <c r="J3942" s="86"/>
      <c r="K3942" s="86"/>
      <c r="L3942" s="85"/>
      <c r="M3942" s="85"/>
      <c r="N3942" s="85"/>
      <c r="O3942" s="85"/>
      <c r="P3942" s="85"/>
      <c r="Q3942" s="32">
        <f t="shared" si="61"/>
        <v>769.48</v>
      </c>
    </row>
    <row r="3943" spans="1:17" x14ac:dyDescent="0.25">
      <c r="A3943" s="83" t="s">
        <v>11611</v>
      </c>
      <c r="B3943" s="84" t="s">
        <v>19316</v>
      </c>
      <c r="C3943" s="7">
        <v>4623</v>
      </c>
      <c r="D3943" s="7">
        <v>90</v>
      </c>
      <c r="E3943" s="1">
        <v>69975.929999999993</v>
      </c>
      <c r="F3943" s="1">
        <v>1455.46</v>
      </c>
      <c r="G3943" s="1">
        <v>1543.98</v>
      </c>
      <c r="H3943" s="1">
        <v>1404.52</v>
      </c>
      <c r="I3943" s="6">
        <v>4403.96</v>
      </c>
      <c r="J3943" s="86"/>
      <c r="K3943" s="86"/>
      <c r="L3943" s="85"/>
      <c r="M3943" s="85"/>
      <c r="N3943" s="85"/>
      <c r="O3943" s="85"/>
      <c r="P3943" s="85"/>
      <c r="Q3943" s="32">
        <f t="shared" si="61"/>
        <v>4403.96</v>
      </c>
    </row>
    <row r="3944" spans="1:17" x14ac:dyDescent="0.25">
      <c r="A3944" s="83" t="s">
        <v>11612</v>
      </c>
      <c r="B3944" s="84" t="s">
        <v>19317</v>
      </c>
      <c r="C3944" s="7">
        <v>219</v>
      </c>
      <c r="D3944" s="7">
        <v>2</v>
      </c>
      <c r="E3944" s="1">
        <v>500.83</v>
      </c>
      <c r="F3944" s="1">
        <v>68.95</v>
      </c>
      <c r="G3944" s="1">
        <v>34.31</v>
      </c>
      <c r="H3944" s="1">
        <v>10.06</v>
      </c>
      <c r="I3944" s="6">
        <v>113.32</v>
      </c>
      <c r="J3944" s="86"/>
      <c r="K3944" s="86"/>
      <c r="L3944" s="85"/>
      <c r="M3944" s="85"/>
      <c r="N3944" s="85"/>
      <c r="O3944" s="85"/>
      <c r="P3944" s="85"/>
      <c r="Q3944" s="32">
        <f t="shared" si="61"/>
        <v>113.32</v>
      </c>
    </row>
    <row r="3945" spans="1:17" x14ac:dyDescent="0.25">
      <c r="A3945" s="83" t="s">
        <v>11613</v>
      </c>
      <c r="B3945" s="84" t="s">
        <v>19318</v>
      </c>
      <c r="C3945" s="7">
        <v>477</v>
      </c>
      <c r="D3945" s="7">
        <v>11</v>
      </c>
      <c r="E3945" s="1">
        <v>7886.18</v>
      </c>
      <c r="F3945" s="1">
        <v>150.18</v>
      </c>
      <c r="G3945" s="1">
        <v>188.71</v>
      </c>
      <c r="H3945" s="1">
        <v>158.29</v>
      </c>
      <c r="I3945" s="6">
        <v>497.18</v>
      </c>
      <c r="J3945" s="86"/>
      <c r="K3945" s="86"/>
      <c r="L3945" s="85"/>
      <c r="M3945" s="85"/>
      <c r="N3945" s="85"/>
      <c r="O3945" s="85"/>
      <c r="P3945" s="85"/>
      <c r="Q3945" s="32">
        <f t="shared" si="61"/>
        <v>497.18</v>
      </c>
    </row>
    <row r="3946" spans="1:17" x14ac:dyDescent="0.25">
      <c r="A3946" s="83" t="s">
        <v>11614</v>
      </c>
      <c r="B3946" s="84" t="s">
        <v>19319</v>
      </c>
      <c r="C3946" s="7">
        <v>230</v>
      </c>
      <c r="D3946" s="7">
        <v>20</v>
      </c>
      <c r="E3946" s="1">
        <v>5080.33</v>
      </c>
      <c r="F3946" s="1">
        <v>72.41</v>
      </c>
      <c r="G3946" s="1">
        <v>343.1</v>
      </c>
      <c r="H3946" s="1">
        <v>101.97</v>
      </c>
      <c r="I3946" s="6">
        <v>517.48</v>
      </c>
      <c r="J3946" s="86"/>
      <c r="K3946" s="86"/>
      <c r="L3946" s="85"/>
      <c r="M3946" s="85"/>
      <c r="N3946" s="85"/>
      <c r="O3946" s="85"/>
      <c r="P3946" s="85"/>
      <c r="Q3946" s="32">
        <f t="shared" si="61"/>
        <v>517.48</v>
      </c>
    </row>
    <row r="3947" spans="1:17" x14ac:dyDescent="0.25">
      <c r="A3947" s="83" t="s">
        <v>11615</v>
      </c>
      <c r="B3947" s="84" t="s">
        <v>19320</v>
      </c>
      <c r="C3947" s="7">
        <v>83</v>
      </c>
      <c r="D3947" s="7">
        <v>3</v>
      </c>
      <c r="E3947" s="1">
        <v>3303.52</v>
      </c>
      <c r="F3947" s="1">
        <v>26.13</v>
      </c>
      <c r="G3947" s="1">
        <v>51.46</v>
      </c>
      <c r="H3947" s="1">
        <v>66.3</v>
      </c>
      <c r="I3947" s="6">
        <v>143.88999999999999</v>
      </c>
      <c r="J3947" s="86"/>
      <c r="K3947" s="86"/>
      <c r="L3947" s="85"/>
      <c r="M3947" s="85"/>
      <c r="N3947" s="85"/>
      <c r="O3947" s="85"/>
      <c r="P3947" s="85"/>
      <c r="Q3947" s="32">
        <f t="shared" si="61"/>
        <v>143.88999999999999</v>
      </c>
    </row>
    <row r="3948" spans="1:17" x14ac:dyDescent="0.25">
      <c r="A3948" s="83" t="s">
        <v>11616</v>
      </c>
      <c r="B3948" s="84" t="s">
        <v>19321</v>
      </c>
      <c r="C3948" s="7">
        <v>1585</v>
      </c>
      <c r="D3948" s="7">
        <v>34</v>
      </c>
      <c r="E3948" s="1">
        <v>41469.519999999997</v>
      </c>
      <c r="F3948" s="1">
        <v>499.01</v>
      </c>
      <c r="G3948" s="1">
        <v>583.28</v>
      </c>
      <c r="H3948" s="1">
        <v>832.35</v>
      </c>
      <c r="I3948" s="6">
        <v>1914.64</v>
      </c>
      <c r="J3948" s="86"/>
      <c r="K3948" s="86"/>
      <c r="L3948" s="85"/>
      <c r="M3948" s="85"/>
      <c r="N3948" s="85"/>
      <c r="O3948" s="85"/>
      <c r="P3948" s="85"/>
      <c r="Q3948" s="32">
        <f t="shared" si="61"/>
        <v>1914.64</v>
      </c>
    </row>
    <row r="3949" spans="1:17" x14ac:dyDescent="0.25">
      <c r="A3949" s="83" t="s">
        <v>11617</v>
      </c>
      <c r="B3949" s="84" t="s">
        <v>19322</v>
      </c>
      <c r="C3949" s="7">
        <v>151</v>
      </c>
      <c r="D3949" s="7">
        <v>4</v>
      </c>
      <c r="E3949" s="1">
        <v>906.03</v>
      </c>
      <c r="F3949" s="1">
        <v>47.54</v>
      </c>
      <c r="G3949" s="1">
        <v>68.62</v>
      </c>
      <c r="H3949" s="1">
        <v>18.18</v>
      </c>
      <c r="I3949" s="6">
        <v>134.34</v>
      </c>
      <c r="J3949" s="86"/>
      <c r="K3949" s="86"/>
      <c r="L3949" s="85"/>
      <c r="M3949" s="85"/>
      <c r="N3949" s="85"/>
      <c r="O3949" s="85"/>
      <c r="P3949" s="85"/>
      <c r="Q3949" s="32">
        <f t="shared" si="61"/>
        <v>134.34</v>
      </c>
    </row>
    <row r="3950" spans="1:17" x14ac:dyDescent="0.25">
      <c r="A3950" s="83" t="s">
        <v>11618</v>
      </c>
      <c r="B3950" s="84" t="s">
        <v>19323</v>
      </c>
      <c r="C3950" s="7">
        <v>148</v>
      </c>
      <c r="D3950" s="7">
        <v>8</v>
      </c>
      <c r="E3950" s="1">
        <v>13999.88</v>
      </c>
      <c r="F3950" s="1">
        <v>46.59</v>
      </c>
      <c r="G3950" s="1">
        <v>137.24</v>
      </c>
      <c r="H3950" s="1">
        <v>281</v>
      </c>
      <c r="I3950" s="6">
        <v>464.83</v>
      </c>
      <c r="J3950" s="86"/>
      <c r="K3950" s="86"/>
      <c r="L3950" s="85"/>
      <c r="M3950" s="85"/>
      <c r="N3950" s="85"/>
      <c r="O3950" s="85"/>
      <c r="P3950" s="85"/>
      <c r="Q3950" s="32">
        <f t="shared" si="61"/>
        <v>464.83</v>
      </c>
    </row>
    <row r="3951" spans="1:17" x14ac:dyDescent="0.25">
      <c r="A3951" s="83" t="s">
        <v>11619</v>
      </c>
      <c r="B3951" s="84" t="s">
        <v>19324</v>
      </c>
      <c r="C3951" s="7">
        <v>35</v>
      </c>
      <c r="D3951" s="7">
        <v>1</v>
      </c>
      <c r="E3951" s="1">
        <v>14063.69</v>
      </c>
      <c r="F3951" s="1">
        <v>11.02</v>
      </c>
      <c r="G3951" s="1">
        <v>17.149999999999999</v>
      </c>
      <c r="H3951" s="1">
        <v>282.27999999999997</v>
      </c>
      <c r="I3951" s="6">
        <v>310.45</v>
      </c>
      <c r="J3951" s="86"/>
      <c r="K3951" s="86"/>
      <c r="L3951" s="85"/>
      <c r="M3951" s="85"/>
      <c r="N3951" s="85"/>
      <c r="O3951" s="85"/>
      <c r="P3951" s="85"/>
      <c r="Q3951" s="32">
        <f t="shared" si="61"/>
        <v>310.45</v>
      </c>
    </row>
    <row r="3952" spans="1:17" x14ac:dyDescent="0.25">
      <c r="A3952" s="83" t="s">
        <v>11620</v>
      </c>
      <c r="B3952" s="84" t="s">
        <v>19325</v>
      </c>
      <c r="C3952" s="7">
        <v>22</v>
      </c>
      <c r="D3952" s="7">
        <v>1</v>
      </c>
      <c r="E3952" s="1">
        <v>371.57</v>
      </c>
      <c r="F3952" s="1">
        <v>6.93</v>
      </c>
      <c r="G3952" s="1">
        <v>17.149999999999999</v>
      </c>
      <c r="H3952" s="1">
        <v>7.46</v>
      </c>
      <c r="I3952" s="6">
        <v>31.54</v>
      </c>
      <c r="J3952" s="86"/>
      <c r="K3952" s="86"/>
      <c r="L3952" s="85"/>
      <c r="M3952" s="85"/>
      <c r="N3952" s="85"/>
      <c r="O3952" s="85"/>
      <c r="P3952" s="85"/>
      <c r="Q3952" s="32">
        <f t="shared" si="61"/>
        <v>31.54</v>
      </c>
    </row>
    <row r="3953" spans="1:17" x14ac:dyDescent="0.25">
      <c r="A3953" s="83" t="s">
        <v>11621</v>
      </c>
      <c r="B3953" s="84" t="s">
        <v>19326</v>
      </c>
      <c r="C3953" s="7">
        <v>96</v>
      </c>
      <c r="D3953" s="7">
        <v>4</v>
      </c>
      <c r="E3953" s="1">
        <v>1159.29</v>
      </c>
      <c r="F3953" s="1">
        <v>30.22</v>
      </c>
      <c r="G3953" s="1">
        <v>68.62</v>
      </c>
      <c r="H3953" s="1">
        <v>23.27</v>
      </c>
      <c r="I3953" s="6">
        <v>122.11</v>
      </c>
      <c r="J3953" s="86"/>
      <c r="K3953" s="86"/>
      <c r="L3953" s="85"/>
      <c r="M3953" s="85"/>
      <c r="N3953" s="85"/>
      <c r="O3953" s="85"/>
      <c r="P3953" s="85"/>
      <c r="Q3953" s="32">
        <f t="shared" si="61"/>
        <v>122.11</v>
      </c>
    </row>
    <row r="3954" spans="1:17" x14ac:dyDescent="0.25">
      <c r="A3954" s="83" t="s">
        <v>11622</v>
      </c>
      <c r="B3954" s="84" t="s">
        <v>19327</v>
      </c>
      <c r="C3954" s="7">
        <v>38</v>
      </c>
      <c r="D3954" s="7">
        <v>1</v>
      </c>
      <c r="E3954" s="1">
        <v>1615.52</v>
      </c>
      <c r="F3954" s="1">
        <v>11.96</v>
      </c>
      <c r="G3954" s="1">
        <v>17.149999999999999</v>
      </c>
      <c r="H3954" s="1">
        <v>32.42</v>
      </c>
      <c r="I3954" s="6">
        <v>61.53</v>
      </c>
      <c r="J3954" s="86"/>
      <c r="K3954" s="86"/>
      <c r="L3954" s="85"/>
      <c r="M3954" s="85"/>
      <c r="N3954" s="85"/>
      <c r="O3954" s="85"/>
      <c r="P3954" s="85"/>
      <c r="Q3954" s="32">
        <f t="shared" si="61"/>
        <v>61.53</v>
      </c>
    </row>
    <row r="3955" spans="1:17" x14ac:dyDescent="0.25">
      <c r="A3955" s="83" t="s">
        <v>11623</v>
      </c>
      <c r="B3955" s="84" t="s">
        <v>19328</v>
      </c>
      <c r="C3955" s="7">
        <v>190</v>
      </c>
      <c r="D3955" s="7">
        <v>1</v>
      </c>
      <c r="E3955" s="1">
        <v>37.32</v>
      </c>
      <c r="F3955" s="1">
        <v>59.82</v>
      </c>
      <c r="G3955" s="1">
        <v>17.149999999999999</v>
      </c>
      <c r="H3955" s="1">
        <v>0.75</v>
      </c>
      <c r="I3955" s="6">
        <v>77.72</v>
      </c>
      <c r="J3955" s="86"/>
      <c r="K3955" s="86"/>
      <c r="L3955" s="85"/>
      <c r="M3955" s="85"/>
      <c r="N3955" s="85"/>
      <c r="O3955" s="85"/>
      <c r="P3955" s="85"/>
      <c r="Q3955" s="32">
        <f t="shared" si="61"/>
        <v>77.72</v>
      </c>
    </row>
    <row r="3956" spans="1:17" x14ac:dyDescent="0.25">
      <c r="A3956" s="83" t="s">
        <v>11624</v>
      </c>
      <c r="B3956" s="84" t="s">
        <v>19329</v>
      </c>
      <c r="C3956" s="7">
        <v>749</v>
      </c>
      <c r="D3956" s="7">
        <v>30</v>
      </c>
      <c r="E3956" s="1">
        <v>12783.95</v>
      </c>
      <c r="F3956" s="1">
        <v>235.81</v>
      </c>
      <c r="G3956" s="1">
        <v>514.66</v>
      </c>
      <c r="H3956" s="1">
        <v>256.58999999999997</v>
      </c>
      <c r="I3956" s="6">
        <v>1007.06</v>
      </c>
      <c r="J3956" s="86"/>
      <c r="K3956" s="86"/>
      <c r="L3956" s="85"/>
      <c r="M3956" s="85"/>
      <c r="N3956" s="85"/>
      <c r="O3956" s="85"/>
      <c r="P3956" s="85"/>
      <c r="Q3956" s="32">
        <f t="shared" si="61"/>
        <v>1007.06</v>
      </c>
    </row>
    <row r="3957" spans="1:17" x14ac:dyDescent="0.25">
      <c r="A3957" s="83" t="s">
        <v>11625</v>
      </c>
      <c r="B3957" s="84" t="s">
        <v>19330</v>
      </c>
      <c r="C3957" s="7">
        <v>14</v>
      </c>
      <c r="D3957" s="7">
        <v>0</v>
      </c>
      <c r="E3957" s="1">
        <v>0</v>
      </c>
      <c r="F3957" s="1">
        <v>4.41</v>
      </c>
      <c r="G3957" s="1">
        <v>0</v>
      </c>
      <c r="H3957" s="1">
        <v>0</v>
      </c>
      <c r="I3957" s="6">
        <v>4.41</v>
      </c>
      <c r="J3957" s="86"/>
      <c r="K3957" s="86"/>
      <c r="L3957" s="85"/>
      <c r="M3957" s="85"/>
      <c r="N3957" s="85"/>
      <c r="O3957" s="85"/>
      <c r="P3957" s="85"/>
      <c r="Q3957" s="32">
        <f t="shared" si="61"/>
        <v>4.41</v>
      </c>
    </row>
    <row r="3958" spans="1:17" x14ac:dyDescent="0.25">
      <c r="A3958" s="83" t="s">
        <v>11626</v>
      </c>
      <c r="B3958" s="84" t="s">
        <v>19331</v>
      </c>
      <c r="C3958" s="7">
        <v>24531</v>
      </c>
      <c r="D3958" s="7">
        <v>397</v>
      </c>
      <c r="E3958" s="1">
        <v>278644.51</v>
      </c>
      <c r="F3958" s="1">
        <v>7723.13</v>
      </c>
      <c r="G3958" s="1">
        <v>6810.66</v>
      </c>
      <c r="H3958" s="1">
        <v>5592.79</v>
      </c>
      <c r="I3958" s="6">
        <v>20126.580000000002</v>
      </c>
      <c r="J3958" s="86"/>
      <c r="K3958" s="86"/>
      <c r="L3958" s="85"/>
      <c r="M3958" s="85"/>
      <c r="N3958" s="85"/>
      <c r="O3958" s="85"/>
      <c r="P3958" s="85"/>
      <c r="Q3958" s="32">
        <f t="shared" si="61"/>
        <v>20126.580000000002</v>
      </c>
    </row>
    <row r="3959" spans="1:17" x14ac:dyDescent="0.25">
      <c r="A3959" s="83" t="s">
        <v>11627</v>
      </c>
      <c r="B3959" s="84" t="s">
        <v>19332</v>
      </c>
      <c r="C3959" s="7">
        <v>165</v>
      </c>
      <c r="D3959" s="7">
        <v>3</v>
      </c>
      <c r="E3959" s="1">
        <v>6651.55</v>
      </c>
      <c r="F3959" s="1">
        <v>51.94</v>
      </c>
      <c r="G3959" s="1">
        <v>51.46</v>
      </c>
      <c r="H3959" s="1">
        <v>133.5</v>
      </c>
      <c r="I3959" s="6">
        <v>236.9</v>
      </c>
      <c r="J3959" s="86"/>
      <c r="K3959" s="86"/>
      <c r="L3959" s="85"/>
      <c r="M3959" s="85"/>
      <c r="N3959" s="85"/>
      <c r="O3959" s="85"/>
      <c r="P3959" s="85"/>
      <c r="Q3959" s="32">
        <f t="shared" si="61"/>
        <v>236.9</v>
      </c>
    </row>
    <row r="3960" spans="1:17" x14ac:dyDescent="0.25">
      <c r="A3960" s="83" t="s">
        <v>11628</v>
      </c>
      <c r="B3960" s="84" t="s">
        <v>19333</v>
      </c>
      <c r="C3960" s="7">
        <v>86</v>
      </c>
      <c r="D3960" s="7">
        <v>0</v>
      </c>
      <c r="E3960" s="1">
        <v>0</v>
      </c>
      <c r="F3960" s="1">
        <v>27.07</v>
      </c>
      <c r="G3960" s="1">
        <v>0</v>
      </c>
      <c r="H3960" s="1">
        <v>0</v>
      </c>
      <c r="I3960" s="6">
        <v>27.07</v>
      </c>
      <c r="J3960" s="86"/>
      <c r="K3960" s="86"/>
      <c r="L3960" s="85"/>
      <c r="M3960" s="85"/>
      <c r="N3960" s="85"/>
      <c r="O3960" s="85"/>
      <c r="P3960" s="85"/>
      <c r="Q3960" s="32">
        <f t="shared" si="61"/>
        <v>27.07</v>
      </c>
    </row>
    <row r="3961" spans="1:17" x14ac:dyDescent="0.25">
      <c r="A3961" s="83" t="s">
        <v>11629</v>
      </c>
      <c r="B3961" s="84" t="s">
        <v>19334</v>
      </c>
      <c r="C3961" s="7">
        <v>43</v>
      </c>
      <c r="D3961" s="7">
        <v>1</v>
      </c>
      <c r="E3961" s="1">
        <v>186.61</v>
      </c>
      <c r="F3961" s="1">
        <v>13.54</v>
      </c>
      <c r="G3961" s="1">
        <v>17.149999999999999</v>
      </c>
      <c r="H3961" s="1">
        <v>3.74</v>
      </c>
      <c r="I3961" s="6">
        <v>34.43</v>
      </c>
      <c r="J3961" s="86"/>
      <c r="K3961" s="86"/>
      <c r="L3961" s="85"/>
      <c r="M3961" s="85"/>
      <c r="N3961" s="85"/>
      <c r="O3961" s="85"/>
      <c r="P3961" s="85"/>
      <c r="Q3961" s="32">
        <f t="shared" si="61"/>
        <v>34.43</v>
      </c>
    </row>
    <row r="3962" spans="1:17" x14ac:dyDescent="0.25">
      <c r="A3962" s="83" t="s">
        <v>11630</v>
      </c>
      <c r="B3962" s="84" t="s">
        <v>19335</v>
      </c>
      <c r="C3962" s="7">
        <v>93</v>
      </c>
      <c r="D3962" s="7">
        <v>4</v>
      </c>
      <c r="E3962" s="1">
        <v>775.57</v>
      </c>
      <c r="F3962" s="1">
        <v>29.28</v>
      </c>
      <c r="G3962" s="1">
        <v>68.62</v>
      </c>
      <c r="H3962" s="1">
        <v>15.57</v>
      </c>
      <c r="I3962" s="6">
        <v>113.47</v>
      </c>
      <c r="J3962" s="86"/>
      <c r="K3962" s="86"/>
      <c r="L3962" s="85"/>
      <c r="M3962" s="85"/>
      <c r="N3962" s="85"/>
      <c r="O3962" s="85"/>
      <c r="P3962" s="85"/>
      <c r="Q3962" s="32">
        <f t="shared" si="61"/>
        <v>113.47</v>
      </c>
    </row>
    <row r="3963" spans="1:17" x14ac:dyDescent="0.25">
      <c r="A3963" s="83" t="s">
        <v>11631</v>
      </c>
      <c r="B3963" s="84" t="s">
        <v>19336</v>
      </c>
      <c r="C3963" s="7">
        <v>124</v>
      </c>
      <c r="D3963" s="7">
        <v>0</v>
      </c>
      <c r="E3963" s="1">
        <v>0</v>
      </c>
      <c r="F3963" s="1">
        <v>39.04</v>
      </c>
      <c r="G3963" s="1">
        <v>0</v>
      </c>
      <c r="H3963" s="1">
        <v>0</v>
      </c>
      <c r="I3963" s="6">
        <v>39.04</v>
      </c>
      <c r="J3963" s="86"/>
      <c r="K3963" s="86"/>
      <c r="L3963" s="85"/>
      <c r="M3963" s="85"/>
      <c r="N3963" s="85"/>
      <c r="O3963" s="85"/>
      <c r="P3963" s="85"/>
      <c r="Q3963" s="32">
        <f t="shared" si="61"/>
        <v>39.04</v>
      </c>
    </row>
    <row r="3964" spans="1:17" x14ac:dyDescent="0.25">
      <c r="A3964" s="83" t="s">
        <v>11632</v>
      </c>
      <c r="B3964" s="84" t="s">
        <v>19337</v>
      </c>
      <c r="C3964" s="7">
        <v>1102</v>
      </c>
      <c r="D3964" s="7">
        <v>26</v>
      </c>
      <c r="E3964" s="1">
        <v>10206.219999999999</v>
      </c>
      <c r="F3964" s="1">
        <v>346.94</v>
      </c>
      <c r="G3964" s="1">
        <v>446.04</v>
      </c>
      <c r="H3964" s="1">
        <v>204.86</v>
      </c>
      <c r="I3964" s="6">
        <v>997.84</v>
      </c>
      <c r="J3964" s="86"/>
      <c r="K3964" s="86"/>
      <c r="L3964" s="85"/>
      <c r="M3964" s="85"/>
      <c r="N3964" s="85"/>
      <c r="O3964" s="85"/>
      <c r="P3964" s="85"/>
      <c r="Q3964" s="32">
        <f t="shared" si="61"/>
        <v>997.84</v>
      </c>
    </row>
    <row r="3965" spans="1:17" x14ac:dyDescent="0.25">
      <c r="A3965" s="83" t="s">
        <v>11633</v>
      </c>
      <c r="B3965" s="84" t="s">
        <v>19338</v>
      </c>
      <c r="C3965" s="7">
        <v>404</v>
      </c>
      <c r="D3965" s="7">
        <v>11</v>
      </c>
      <c r="E3965" s="1">
        <v>2925.66</v>
      </c>
      <c r="F3965" s="1">
        <v>127.19</v>
      </c>
      <c r="G3965" s="1">
        <v>188.71</v>
      </c>
      <c r="H3965" s="1">
        <v>58.72</v>
      </c>
      <c r="I3965" s="6">
        <v>374.62</v>
      </c>
      <c r="J3965" s="86"/>
      <c r="K3965" s="86"/>
      <c r="L3965" s="85"/>
      <c r="M3965" s="85"/>
      <c r="N3965" s="85"/>
      <c r="O3965" s="85"/>
      <c r="P3965" s="85"/>
      <c r="Q3965" s="32">
        <f t="shared" si="61"/>
        <v>374.62</v>
      </c>
    </row>
    <row r="3966" spans="1:17" x14ac:dyDescent="0.25">
      <c r="A3966" s="83" t="s">
        <v>11634</v>
      </c>
      <c r="B3966" s="84" t="s">
        <v>19339</v>
      </c>
      <c r="C3966" s="7">
        <v>47</v>
      </c>
      <c r="D3966" s="7">
        <v>0</v>
      </c>
      <c r="E3966" s="1">
        <v>0</v>
      </c>
      <c r="F3966" s="1">
        <v>14.8</v>
      </c>
      <c r="G3966" s="1">
        <v>0</v>
      </c>
      <c r="H3966" s="1">
        <v>0</v>
      </c>
      <c r="I3966" s="6">
        <v>14.8</v>
      </c>
      <c r="J3966" s="86"/>
      <c r="K3966" s="86"/>
      <c r="L3966" s="85"/>
      <c r="M3966" s="85"/>
      <c r="N3966" s="85"/>
      <c r="O3966" s="85"/>
      <c r="P3966" s="85"/>
      <c r="Q3966" s="32">
        <f t="shared" si="61"/>
        <v>14.8</v>
      </c>
    </row>
    <row r="3967" spans="1:17" x14ac:dyDescent="0.25">
      <c r="A3967" s="83" t="s">
        <v>11635</v>
      </c>
      <c r="B3967" s="84" t="s">
        <v>19340</v>
      </c>
      <c r="C3967" s="7">
        <v>11</v>
      </c>
      <c r="D3967" s="7">
        <v>0</v>
      </c>
      <c r="E3967" s="1">
        <v>0</v>
      </c>
      <c r="F3967" s="1">
        <v>3.46</v>
      </c>
      <c r="G3967" s="1">
        <v>0</v>
      </c>
      <c r="H3967" s="1">
        <v>0</v>
      </c>
      <c r="I3967" s="6">
        <v>3.46</v>
      </c>
      <c r="J3967" s="86"/>
      <c r="K3967" s="86"/>
      <c r="L3967" s="85"/>
      <c r="M3967" s="85"/>
      <c r="N3967" s="85"/>
      <c r="O3967" s="85"/>
      <c r="P3967" s="85"/>
      <c r="Q3967" s="32">
        <f t="shared" si="61"/>
        <v>3.46</v>
      </c>
    </row>
    <row r="3968" spans="1:17" x14ac:dyDescent="0.25">
      <c r="A3968" s="83" t="s">
        <v>11636</v>
      </c>
      <c r="B3968" s="84" t="s">
        <v>19341</v>
      </c>
      <c r="C3968" s="7">
        <v>2086</v>
      </c>
      <c r="D3968" s="7">
        <v>55</v>
      </c>
      <c r="E3968" s="1">
        <v>75759.100000000006</v>
      </c>
      <c r="F3968" s="1">
        <v>656.74</v>
      </c>
      <c r="G3968" s="1">
        <v>943.54</v>
      </c>
      <c r="H3968" s="1">
        <v>1520.59</v>
      </c>
      <c r="I3968" s="6">
        <v>3120.87</v>
      </c>
      <c r="J3968" s="86"/>
      <c r="K3968" s="86"/>
      <c r="L3968" s="85"/>
      <c r="M3968" s="85"/>
      <c r="N3968" s="85"/>
      <c r="O3968" s="85"/>
      <c r="P3968" s="85"/>
      <c r="Q3968" s="32">
        <f t="shared" si="61"/>
        <v>3120.87</v>
      </c>
    </row>
    <row r="3969" spans="1:17" x14ac:dyDescent="0.25">
      <c r="A3969" s="83" t="s">
        <v>11637</v>
      </c>
      <c r="B3969" s="84" t="s">
        <v>19342</v>
      </c>
      <c r="C3969" s="7">
        <v>2308</v>
      </c>
      <c r="D3969" s="7">
        <v>54</v>
      </c>
      <c r="E3969" s="1">
        <v>33685.1</v>
      </c>
      <c r="F3969" s="1">
        <v>726.63</v>
      </c>
      <c r="G3969" s="1">
        <v>926.38</v>
      </c>
      <c r="H3969" s="1">
        <v>676.11</v>
      </c>
      <c r="I3969" s="6">
        <v>2329.12</v>
      </c>
      <c r="J3969" s="86"/>
      <c r="K3969" s="86"/>
      <c r="L3969" s="85"/>
      <c r="M3969" s="85"/>
      <c r="N3969" s="85"/>
      <c r="O3969" s="85"/>
      <c r="P3969" s="85"/>
      <c r="Q3969" s="32">
        <f t="shared" si="61"/>
        <v>2329.12</v>
      </c>
    </row>
    <row r="3970" spans="1:17" x14ac:dyDescent="0.25">
      <c r="A3970" s="83" t="s">
        <v>11638</v>
      </c>
      <c r="B3970" s="84" t="s">
        <v>19343</v>
      </c>
      <c r="C3970" s="7">
        <v>24</v>
      </c>
      <c r="D3970" s="7">
        <v>1</v>
      </c>
      <c r="E3970" s="1">
        <v>1037.1199999999999</v>
      </c>
      <c r="F3970" s="1">
        <v>7.55</v>
      </c>
      <c r="G3970" s="1">
        <v>17.149999999999999</v>
      </c>
      <c r="H3970" s="1">
        <v>20.82</v>
      </c>
      <c r="I3970" s="6">
        <v>45.52</v>
      </c>
      <c r="J3970" s="86"/>
      <c r="K3970" s="86"/>
      <c r="L3970" s="85"/>
      <c r="M3970" s="85"/>
      <c r="N3970" s="85"/>
      <c r="O3970" s="85"/>
      <c r="P3970" s="85"/>
      <c r="Q3970" s="32">
        <f t="shared" si="61"/>
        <v>45.52</v>
      </c>
    </row>
    <row r="3971" spans="1:17" x14ac:dyDescent="0.25">
      <c r="A3971" s="83" t="s">
        <v>11639</v>
      </c>
      <c r="B3971" s="84" t="s">
        <v>19344</v>
      </c>
      <c r="C3971" s="7">
        <v>177</v>
      </c>
      <c r="D3971" s="7">
        <v>4</v>
      </c>
      <c r="E3971" s="1">
        <v>811.77</v>
      </c>
      <c r="F3971" s="1">
        <v>55.73</v>
      </c>
      <c r="G3971" s="1">
        <v>68.62</v>
      </c>
      <c r="H3971" s="1">
        <v>16.3</v>
      </c>
      <c r="I3971" s="6">
        <v>140.65</v>
      </c>
      <c r="J3971" s="86"/>
      <c r="K3971" s="86"/>
      <c r="L3971" s="85"/>
      <c r="M3971" s="85"/>
      <c r="N3971" s="85"/>
      <c r="O3971" s="85"/>
      <c r="P3971" s="85"/>
      <c r="Q3971" s="32">
        <f t="shared" si="61"/>
        <v>140.65</v>
      </c>
    </row>
    <row r="3972" spans="1:17" x14ac:dyDescent="0.25">
      <c r="A3972" s="83" t="s">
        <v>11640</v>
      </c>
      <c r="B3972" s="84" t="s">
        <v>19345</v>
      </c>
      <c r="C3972" s="7">
        <v>168</v>
      </c>
      <c r="D3972" s="7">
        <v>12</v>
      </c>
      <c r="E3972" s="1">
        <v>2399.2399999999998</v>
      </c>
      <c r="F3972" s="1">
        <v>52.89</v>
      </c>
      <c r="G3972" s="1">
        <v>205.86</v>
      </c>
      <c r="H3972" s="1">
        <v>48.16</v>
      </c>
      <c r="I3972" s="6">
        <v>306.91000000000003</v>
      </c>
      <c r="J3972" s="86"/>
      <c r="K3972" s="86"/>
      <c r="L3972" s="85"/>
      <c r="M3972" s="85"/>
      <c r="N3972" s="85"/>
      <c r="O3972" s="85"/>
      <c r="P3972" s="85"/>
      <c r="Q3972" s="32">
        <f t="shared" si="61"/>
        <v>306.91000000000003</v>
      </c>
    </row>
    <row r="3973" spans="1:17" x14ac:dyDescent="0.25">
      <c r="A3973" s="83" t="s">
        <v>11641</v>
      </c>
      <c r="B3973" s="84" t="s">
        <v>19346</v>
      </c>
      <c r="C3973" s="7">
        <v>269</v>
      </c>
      <c r="D3973" s="7">
        <v>3</v>
      </c>
      <c r="E3973" s="1">
        <v>486.81</v>
      </c>
      <c r="F3973" s="1">
        <v>84.69</v>
      </c>
      <c r="G3973" s="1">
        <v>51.46</v>
      </c>
      <c r="H3973" s="1">
        <v>9.77</v>
      </c>
      <c r="I3973" s="6">
        <v>145.91999999999999</v>
      </c>
      <c r="J3973" s="86"/>
      <c r="K3973" s="86"/>
      <c r="L3973" s="85"/>
      <c r="M3973" s="85"/>
      <c r="N3973" s="85"/>
      <c r="O3973" s="85"/>
      <c r="P3973" s="85"/>
      <c r="Q3973" s="32">
        <f t="shared" si="61"/>
        <v>145.91999999999999</v>
      </c>
    </row>
    <row r="3974" spans="1:17" x14ac:dyDescent="0.25">
      <c r="A3974" s="83" t="s">
        <v>11642</v>
      </c>
      <c r="B3974" s="84" t="s">
        <v>19347</v>
      </c>
      <c r="C3974" s="7">
        <v>153</v>
      </c>
      <c r="D3974" s="7">
        <v>2</v>
      </c>
      <c r="E3974" s="1">
        <v>330.38</v>
      </c>
      <c r="F3974" s="1">
        <v>48.17</v>
      </c>
      <c r="G3974" s="1">
        <v>34.31</v>
      </c>
      <c r="H3974" s="1">
        <v>6.63</v>
      </c>
      <c r="I3974" s="6">
        <v>89.11</v>
      </c>
      <c r="J3974" s="86"/>
      <c r="K3974" s="86"/>
      <c r="L3974" s="85"/>
      <c r="M3974" s="85"/>
      <c r="N3974" s="85"/>
      <c r="O3974" s="85"/>
      <c r="P3974" s="85"/>
      <c r="Q3974" s="32">
        <f t="shared" si="61"/>
        <v>89.11</v>
      </c>
    </row>
    <row r="3975" spans="1:17" x14ac:dyDescent="0.25">
      <c r="A3975" s="83" t="s">
        <v>11643</v>
      </c>
      <c r="B3975" s="84" t="s">
        <v>19348</v>
      </c>
      <c r="C3975" s="7">
        <v>256</v>
      </c>
      <c r="D3975" s="7">
        <v>1</v>
      </c>
      <c r="E3975" s="1">
        <v>314.45999999999998</v>
      </c>
      <c r="F3975" s="1">
        <v>80.599999999999994</v>
      </c>
      <c r="G3975" s="1">
        <v>17.149999999999999</v>
      </c>
      <c r="H3975" s="1">
        <v>6.31</v>
      </c>
      <c r="I3975" s="6">
        <v>104.06</v>
      </c>
      <c r="J3975" s="86"/>
      <c r="K3975" s="86"/>
      <c r="L3975" s="85"/>
      <c r="M3975" s="85"/>
      <c r="N3975" s="85"/>
      <c r="O3975" s="85"/>
      <c r="P3975" s="85"/>
      <c r="Q3975" s="32">
        <f t="shared" si="61"/>
        <v>104.06</v>
      </c>
    </row>
    <row r="3976" spans="1:17" x14ac:dyDescent="0.25">
      <c r="A3976" s="83" t="s">
        <v>11644</v>
      </c>
      <c r="B3976" s="84" t="s">
        <v>19349</v>
      </c>
      <c r="C3976" s="7">
        <v>317</v>
      </c>
      <c r="D3976" s="7">
        <v>7</v>
      </c>
      <c r="E3976" s="1">
        <v>7200.85</v>
      </c>
      <c r="F3976" s="1">
        <v>99.8</v>
      </c>
      <c r="G3976" s="1">
        <v>120.09</v>
      </c>
      <c r="H3976" s="1">
        <v>144.53</v>
      </c>
      <c r="I3976" s="6">
        <v>364.42</v>
      </c>
      <c r="J3976" s="86"/>
      <c r="K3976" s="86"/>
      <c r="L3976" s="85"/>
      <c r="M3976" s="85"/>
      <c r="N3976" s="85"/>
      <c r="O3976" s="85"/>
      <c r="P3976" s="85"/>
      <c r="Q3976" s="32">
        <f t="shared" si="61"/>
        <v>364.42</v>
      </c>
    </row>
    <row r="3977" spans="1:17" x14ac:dyDescent="0.25">
      <c r="A3977" s="83" t="s">
        <v>11645</v>
      </c>
      <c r="B3977" s="84" t="s">
        <v>19350</v>
      </c>
      <c r="C3977" s="7">
        <v>39</v>
      </c>
      <c r="D3977" s="7">
        <v>0</v>
      </c>
      <c r="E3977" s="1">
        <v>0</v>
      </c>
      <c r="F3977" s="1">
        <v>12.28</v>
      </c>
      <c r="G3977" s="1">
        <v>0</v>
      </c>
      <c r="H3977" s="1">
        <v>0</v>
      </c>
      <c r="I3977" s="6">
        <v>12.28</v>
      </c>
      <c r="J3977" s="86"/>
      <c r="K3977" s="86"/>
      <c r="L3977" s="85"/>
      <c r="M3977" s="85"/>
      <c r="N3977" s="85"/>
      <c r="O3977" s="85"/>
      <c r="P3977" s="85"/>
      <c r="Q3977" s="32">
        <f t="shared" si="61"/>
        <v>12.28</v>
      </c>
    </row>
    <row r="3978" spans="1:17" x14ac:dyDescent="0.25">
      <c r="A3978" s="83" t="s">
        <v>11646</v>
      </c>
      <c r="B3978" s="84" t="s">
        <v>19351</v>
      </c>
      <c r="C3978" s="7">
        <v>509</v>
      </c>
      <c r="D3978" s="7">
        <v>15</v>
      </c>
      <c r="E3978" s="1">
        <v>5139.49</v>
      </c>
      <c r="F3978" s="1">
        <v>160.25</v>
      </c>
      <c r="G3978" s="1">
        <v>257.33</v>
      </c>
      <c r="H3978" s="1">
        <v>103.16</v>
      </c>
      <c r="I3978" s="6">
        <v>520.74</v>
      </c>
      <c r="J3978" s="86"/>
      <c r="K3978" s="86"/>
      <c r="L3978" s="85"/>
      <c r="M3978" s="85"/>
      <c r="N3978" s="85"/>
      <c r="O3978" s="85"/>
      <c r="P3978" s="85"/>
      <c r="Q3978" s="32">
        <f t="shared" si="61"/>
        <v>520.74</v>
      </c>
    </row>
    <row r="3979" spans="1:17" x14ac:dyDescent="0.25">
      <c r="A3979" s="83" t="s">
        <v>11647</v>
      </c>
      <c r="B3979" s="84" t="s">
        <v>19352</v>
      </c>
      <c r="C3979" s="7">
        <v>50</v>
      </c>
      <c r="D3979" s="7">
        <v>1</v>
      </c>
      <c r="E3979" s="1">
        <v>313.26</v>
      </c>
      <c r="F3979" s="1">
        <v>15.74</v>
      </c>
      <c r="G3979" s="1">
        <v>17.149999999999999</v>
      </c>
      <c r="H3979" s="1">
        <v>6.29</v>
      </c>
      <c r="I3979" s="6">
        <v>39.18</v>
      </c>
      <c r="J3979" s="86"/>
      <c r="K3979" s="86"/>
      <c r="L3979" s="85"/>
      <c r="M3979" s="85"/>
      <c r="N3979" s="85"/>
      <c r="O3979" s="85"/>
      <c r="P3979" s="85"/>
      <c r="Q3979" s="32">
        <f t="shared" si="61"/>
        <v>39.18</v>
      </c>
    </row>
    <row r="3980" spans="1:17" x14ac:dyDescent="0.25">
      <c r="A3980" s="83" t="s">
        <v>11648</v>
      </c>
      <c r="B3980" s="84" t="s">
        <v>19353</v>
      </c>
      <c r="C3980" s="7">
        <v>170</v>
      </c>
      <c r="D3980" s="7">
        <v>6</v>
      </c>
      <c r="E3980" s="1">
        <v>2299.94</v>
      </c>
      <c r="F3980" s="1">
        <v>53.52</v>
      </c>
      <c r="G3980" s="1">
        <v>102.93</v>
      </c>
      <c r="H3980" s="1">
        <v>46.16</v>
      </c>
      <c r="I3980" s="6">
        <v>202.61</v>
      </c>
      <c r="J3980" s="86"/>
      <c r="K3980" s="86"/>
      <c r="L3980" s="85"/>
      <c r="M3980" s="85"/>
      <c r="N3980" s="85"/>
      <c r="O3980" s="85"/>
      <c r="P3980" s="85"/>
      <c r="Q3980" s="32">
        <f t="shared" si="61"/>
        <v>202.61</v>
      </c>
    </row>
    <row r="3981" spans="1:17" x14ac:dyDescent="0.25">
      <c r="A3981" s="83" t="s">
        <v>11649</v>
      </c>
      <c r="B3981" s="84" t="s">
        <v>19354</v>
      </c>
      <c r="C3981" s="7">
        <v>1545</v>
      </c>
      <c r="D3981" s="7">
        <v>42</v>
      </c>
      <c r="E3981" s="1">
        <v>16775</v>
      </c>
      <c r="F3981" s="1">
        <v>486.42</v>
      </c>
      <c r="G3981" s="1">
        <v>720.52</v>
      </c>
      <c r="H3981" s="1">
        <v>336.7</v>
      </c>
      <c r="I3981" s="6">
        <v>1543.64</v>
      </c>
      <c r="J3981" s="86"/>
      <c r="K3981" s="86"/>
      <c r="L3981" s="85"/>
      <c r="M3981" s="85"/>
      <c r="N3981" s="85"/>
      <c r="O3981" s="85"/>
      <c r="P3981" s="85"/>
      <c r="Q3981" s="32">
        <f t="shared" si="61"/>
        <v>1543.64</v>
      </c>
    </row>
    <row r="3982" spans="1:17" x14ac:dyDescent="0.25">
      <c r="A3982" s="83" t="s">
        <v>11650</v>
      </c>
      <c r="B3982" s="84" t="s">
        <v>19355</v>
      </c>
      <c r="C3982" s="7">
        <v>86</v>
      </c>
      <c r="D3982" s="7">
        <v>1</v>
      </c>
      <c r="E3982" s="1">
        <v>248.82</v>
      </c>
      <c r="F3982" s="1">
        <v>27.07</v>
      </c>
      <c r="G3982" s="1">
        <v>17.149999999999999</v>
      </c>
      <c r="H3982" s="1">
        <v>4.99</v>
      </c>
      <c r="I3982" s="6">
        <v>49.21</v>
      </c>
      <c r="J3982" s="86"/>
      <c r="K3982" s="86"/>
      <c r="L3982" s="85"/>
      <c r="M3982" s="85"/>
      <c r="N3982" s="85"/>
      <c r="O3982" s="85"/>
      <c r="P3982" s="85"/>
      <c r="Q3982" s="32">
        <f t="shared" ref="Q3982:Q4045" si="62">P3982+I3982</f>
        <v>49.21</v>
      </c>
    </row>
    <row r="3983" spans="1:17" x14ac:dyDescent="0.25">
      <c r="A3983" s="83" t="s">
        <v>11651</v>
      </c>
      <c r="B3983" s="84" t="s">
        <v>19356</v>
      </c>
      <c r="C3983" s="7">
        <v>2045</v>
      </c>
      <c r="D3983" s="7">
        <v>45</v>
      </c>
      <c r="E3983" s="1">
        <v>15752.68</v>
      </c>
      <c r="F3983" s="1">
        <v>643.83000000000004</v>
      </c>
      <c r="G3983" s="1">
        <v>771.99</v>
      </c>
      <c r="H3983" s="1">
        <v>316.18</v>
      </c>
      <c r="I3983" s="6">
        <v>1732</v>
      </c>
      <c r="J3983" s="86"/>
      <c r="K3983" s="86"/>
      <c r="L3983" s="85"/>
      <c r="M3983" s="85"/>
      <c r="N3983" s="85"/>
      <c r="O3983" s="85"/>
      <c r="P3983" s="85"/>
      <c r="Q3983" s="32">
        <f t="shared" si="62"/>
        <v>1732</v>
      </c>
    </row>
    <row r="3984" spans="1:17" x14ac:dyDescent="0.25">
      <c r="A3984" s="83" t="s">
        <v>11652</v>
      </c>
      <c r="B3984" s="84" t="s">
        <v>19357</v>
      </c>
      <c r="C3984" s="7">
        <v>94</v>
      </c>
      <c r="D3984" s="7">
        <v>0</v>
      </c>
      <c r="E3984" s="1">
        <v>0</v>
      </c>
      <c r="F3984" s="1">
        <v>29.59</v>
      </c>
      <c r="G3984" s="1">
        <v>0</v>
      </c>
      <c r="H3984" s="1">
        <v>0</v>
      </c>
      <c r="I3984" s="6">
        <v>29.59</v>
      </c>
      <c r="J3984" s="86"/>
      <c r="K3984" s="86"/>
      <c r="L3984" s="85"/>
      <c r="M3984" s="85"/>
      <c r="N3984" s="85"/>
      <c r="O3984" s="85"/>
      <c r="P3984" s="85"/>
      <c r="Q3984" s="32">
        <f t="shared" si="62"/>
        <v>29.59</v>
      </c>
    </row>
    <row r="3985" spans="1:17" x14ac:dyDescent="0.25">
      <c r="A3985" s="83" t="s">
        <v>11653</v>
      </c>
      <c r="B3985" s="84" t="s">
        <v>19358</v>
      </c>
      <c r="C3985" s="7">
        <v>134</v>
      </c>
      <c r="D3985" s="7">
        <v>3</v>
      </c>
      <c r="E3985" s="1">
        <v>758.89</v>
      </c>
      <c r="F3985" s="1">
        <v>42.18</v>
      </c>
      <c r="G3985" s="1">
        <v>51.46</v>
      </c>
      <c r="H3985" s="1">
        <v>15.23</v>
      </c>
      <c r="I3985" s="6">
        <v>108.87</v>
      </c>
      <c r="J3985" s="86"/>
      <c r="K3985" s="86"/>
      <c r="L3985" s="85"/>
      <c r="M3985" s="85"/>
      <c r="N3985" s="85"/>
      <c r="O3985" s="85"/>
      <c r="P3985" s="85"/>
      <c r="Q3985" s="32">
        <f t="shared" si="62"/>
        <v>108.87</v>
      </c>
    </row>
    <row r="3986" spans="1:17" x14ac:dyDescent="0.25">
      <c r="A3986" s="83" t="s">
        <v>11654</v>
      </c>
      <c r="B3986" s="84" t="s">
        <v>19359</v>
      </c>
      <c r="C3986" s="7">
        <v>3143</v>
      </c>
      <c r="D3986" s="7">
        <v>75</v>
      </c>
      <c r="E3986" s="1">
        <v>113100.93</v>
      </c>
      <c r="F3986" s="1">
        <v>989.51</v>
      </c>
      <c r="G3986" s="1">
        <v>1286.6500000000001</v>
      </c>
      <c r="H3986" s="1">
        <v>2270.1</v>
      </c>
      <c r="I3986" s="6">
        <v>4546.26</v>
      </c>
      <c r="J3986" s="86"/>
      <c r="K3986" s="86"/>
      <c r="L3986" s="85"/>
      <c r="M3986" s="85"/>
      <c r="N3986" s="85"/>
      <c r="O3986" s="85"/>
      <c r="P3986" s="85"/>
      <c r="Q3986" s="32">
        <f t="shared" si="62"/>
        <v>4546.26</v>
      </c>
    </row>
    <row r="3987" spans="1:17" x14ac:dyDescent="0.25">
      <c r="A3987" s="83" t="s">
        <v>11655</v>
      </c>
      <c r="B3987" s="84" t="s">
        <v>19360</v>
      </c>
      <c r="C3987" s="7">
        <v>67</v>
      </c>
      <c r="D3987" s="7">
        <v>0</v>
      </c>
      <c r="E3987" s="1">
        <v>0</v>
      </c>
      <c r="F3987" s="1">
        <v>21.1</v>
      </c>
      <c r="G3987" s="1">
        <v>0</v>
      </c>
      <c r="H3987" s="1">
        <v>0</v>
      </c>
      <c r="I3987" s="6">
        <v>21.1</v>
      </c>
      <c r="J3987" s="86"/>
      <c r="K3987" s="86"/>
      <c r="L3987" s="85"/>
      <c r="M3987" s="85"/>
      <c r="N3987" s="85"/>
      <c r="O3987" s="85"/>
      <c r="P3987" s="85"/>
      <c r="Q3987" s="32">
        <f t="shared" si="62"/>
        <v>21.1</v>
      </c>
    </row>
    <row r="3988" spans="1:17" x14ac:dyDescent="0.25">
      <c r="A3988" s="83" t="s">
        <v>11656</v>
      </c>
      <c r="B3988" s="84" t="s">
        <v>19361</v>
      </c>
      <c r="C3988" s="7">
        <v>366</v>
      </c>
      <c r="D3988" s="7">
        <v>7</v>
      </c>
      <c r="E3988" s="1">
        <v>1396.86</v>
      </c>
      <c r="F3988" s="1">
        <v>115.23</v>
      </c>
      <c r="G3988" s="1">
        <v>120.09</v>
      </c>
      <c r="H3988" s="1">
        <v>28.04</v>
      </c>
      <c r="I3988" s="6">
        <v>263.36</v>
      </c>
      <c r="J3988" s="86"/>
      <c r="K3988" s="86"/>
      <c r="L3988" s="85"/>
      <c r="M3988" s="85"/>
      <c r="N3988" s="85"/>
      <c r="O3988" s="85"/>
      <c r="P3988" s="85"/>
      <c r="Q3988" s="32">
        <f t="shared" si="62"/>
        <v>263.36</v>
      </c>
    </row>
    <row r="3989" spans="1:17" x14ac:dyDescent="0.25">
      <c r="A3989" s="83" t="s">
        <v>11657</v>
      </c>
      <c r="B3989" s="84" t="s">
        <v>19362</v>
      </c>
      <c r="C3989" s="7">
        <v>20</v>
      </c>
      <c r="D3989" s="7">
        <v>0</v>
      </c>
      <c r="E3989" s="1">
        <v>0</v>
      </c>
      <c r="F3989" s="1">
        <v>6.3</v>
      </c>
      <c r="G3989" s="1">
        <v>0</v>
      </c>
      <c r="H3989" s="1">
        <v>0</v>
      </c>
      <c r="I3989" s="6">
        <v>6.3</v>
      </c>
      <c r="J3989" s="86"/>
      <c r="K3989" s="86"/>
      <c r="L3989" s="85"/>
      <c r="M3989" s="85"/>
      <c r="N3989" s="85"/>
      <c r="O3989" s="85"/>
      <c r="P3989" s="85"/>
      <c r="Q3989" s="32">
        <f t="shared" si="62"/>
        <v>6.3</v>
      </c>
    </row>
    <row r="3990" spans="1:17" x14ac:dyDescent="0.25">
      <c r="A3990" s="83" t="s">
        <v>11658</v>
      </c>
      <c r="B3990" s="84" t="s">
        <v>19363</v>
      </c>
      <c r="C3990" s="7">
        <v>111</v>
      </c>
      <c r="D3990" s="7">
        <v>6</v>
      </c>
      <c r="E3990" s="1">
        <v>4450.63</v>
      </c>
      <c r="F3990" s="1">
        <v>34.94</v>
      </c>
      <c r="G3990" s="1">
        <v>102.93</v>
      </c>
      <c r="H3990" s="1">
        <v>89.33</v>
      </c>
      <c r="I3990" s="6">
        <v>227.2</v>
      </c>
      <c r="J3990" s="86"/>
      <c r="K3990" s="86"/>
      <c r="L3990" s="85"/>
      <c r="M3990" s="85"/>
      <c r="N3990" s="85"/>
      <c r="O3990" s="85"/>
      <c r="P3990" s="85"/>
      <c r="Q3990" s="32">
        <f t="shared" si="62"/>
        <v>227.2</v>
      </c>
    </row>
    <row r="3991" spans="1:17" x14ac:dyDescent="0.25">
      <c r="A3991" s="83" t="s">
        <v>11659</v>
      </c>
      <c r="B3991" s="84" t="s">
        <v>19364</v>
      </c>
      <c r="C3991" s="7">
        <v>247</v>
      </c>
      <c r="D3991" s="7">
        <v>6</v>
      </c>
      <c r="E3991" s="1">
        <v>1048.98</v>
      </c>
      <c r="F3991" s="1">
        <v>77.760000000000005</v>
      </c>
      <c r="G3991" s="1">
        <v>102.93</v>
      </c>
      <c r="H3991" s="1">
        <v>21.06</v>
      </c>
      <c r="I3991" s="6">
        <v>201.75</v>
      </c>
      <c r="J3991" s="86"/>
      <c r="K3991" s="86"/>
      <c r="L3991" s="85"/>
      <c r="M3991" s="85"/>
      <c r="N3991" s="85"/>
      <c r="O3991" s="85"/>
      <c r="P3991" s="85"/>
      <c r="Q3991" s="32">
        <f t="shared" si="62"/>
        <v>201.75</v>
      </c>
    </row>
    <row r="3992" spans="1:17" x14ac:dyDescent="0.25">
      <c r="A3992" s="83" t="s">
        <v>11660</v>
      </c>
      <c r="B3992" s="84" t="s">
        <v>19365</v>
      </c>
      <c r="C3992" s="7">
        <v>187</v>
      </c>
      <c r="D3992" s="7">
        <v>9</v>
      </c>
      <c r="E3992" s="1">
        <v>5725.08</v>
      </c>
      <c r="F3992" s="1">
        <v>58.87</v>
      </c>
      <c r="G3992" s="1">
        <v>154.4</v>
      </c>
      <c r="H3992" s="1">
        <v>114.91</v>
      </c>
      <c r="I3992" s="6">
        <v>328.18</v>
      </c>
      <c r="J3992" s="86"/>
      <c r="K3992" s="86"/>
      <c r="L3992" s="85"/>
      <c r="M3992" s="85"/>
      <c r="N3992" s="85"/>
      <c r="O3992" s="85"/>
      <c r="P3992" s="85"/>
      <c r="Q3992" s="32">
        <f t="shared" si="62"/>
        <v>328.18</v>
      </c>
    </row>
    <row r="3993" spans="1:17" x14ac:dyDescent="0.25">
      <c r="A3993" s="83" t="s">
        <v>11661</v>
      </c>
      <c r="B3993" s="84" t="s">
        <v>19366</v>
      </c>
      <c r="C3993" s="7">
        <v>11557</v>
      </c>
      <c r="D3993" s="7">
        <v>239</v>
      </c>
      <c r="E3993" s="1">
        <v>145673.94</v>
      </c>
      <c r="F3993" s="1">
        <v>3638.5</v>
      </c>
      <c r="G3993" s="1">
        <v>4100.13</v>
      </c>
      <c r="H3993" s="1">
        <v>2923.88</v>
      </c>
      <c r="I3993" s="6">
        <v>10662.51</v>
      </c>
      <c r="J3993" s="86"/>
      <c r="K3993" s="86"/>
      <c r="L3993" s="85"/>
      <c r="M3993" s="85"/>
      <c r="N3993" s="85"/>
      <c r="O3993" s="85"/>
      <c r="P3993" s="85"/>
      <c r="Q3993" s="32">
        <f t="shared" si="62"/>
        <v>10662.51</v>
      </c>
    </row>
    <row r="3994" spans="1:17" x14ac:dyDescent="0.25">
      <c r="A3994" s="83" t="s">
        <v>11662</v>
      </c>
      <c r="B3994" s="84" t="s">
        <v>19367</v>
      </c>
      <c r="C3994" s="7">
        <v>330</v>
      </c>
      <c r="D3994" s="7">
        <v>3</v>
      </c>
      <c r="E3994" s="1">
        <v>9894.66</v>
      </c>
      <c r="F3994" s="1">
        <v>103.9</v>
      </c>
      <c r="G3994" s="1">
        <v>51.46</v>
      </c>
      <c r="H3994" s="1">
        <v>198.6</v>
      </c>
      <c r="I3994" s="6">
        <v>353.96</v>
      </c>
      <c r="J3994" s="86"/>
      <c r="K3994" s="86"/>
      <c r="L3994" s="85"/>
      <c r="M3994" s="85"/>
      <c r="N3994" s="85"/>
      <c r="O3994" s="85"/>
      <c r="P3994" s="85"/>
      <c r="Q3994" s="32">
        <f t="shared" si="62"/>
        <v>353.96</v>
      </c>
    </row>
    <row r="3995" spans="1:17" x14ac:dyDescent="0.25">
      <c r="A3995" s="83" t="s">
        <v>11663</v>
      </c>
      <c r="B3995" s="84" t="s">
        <v>19368</v>
      </c>
      <c r="C3995" s="7">
        <v>111</v>
      </c>
      <c r="D3995" s="7">
        <v>0</v>
      </c>
      <c r="E3995" s="1">
        <v>0</v>
      </c>
      <c r="F3995" s="1">
        <v>34.94</v>
      </c>
      <c r="G3995" s="1">
        <v>0</v>
      </c>
      <c r="H3995" s="1">
        <v>0</v>
      </c>
      <c r="I3995" s="6">
        <v>34.94</v>
      </c>
      <c r="J3995" s="86"/>
      <c r="K3995" s="86"/>
      <c r="L3995" s="85"/>
      <c r="M3995" s="85"/>
      <c r="N3995" s="85"/>
      <c r="O3995" s="85"/>
      <c r="P3995" s="85"/>
      <c r="Q3995" s="32">
        <f t="shared" si="62"/>
        <v>34.94</v>
      </c>
    </row>
    <row r="3996" spans="1:17" x14ac:dyDescent="0.25">
      <c r="A3996" s="83" t="s">
        <v>11664</v>
      </c>
      <c r="B3996" s="84" t="s">
        <v>19369</v>
      </c>
      <c r="C3996" s="7">
        <v>126</v>
      </c>
      <c r="D3996" s="7">
        <v>5</v>
      </c>
      <c r="E3996" s="1">
        <v>4852.62</v>
      </c>
      <c r="F3996" s="1">
        <v>39.67</v>
      </c>
      <c r="G3996" s="1">
        <v>85.78</v>
      </c>
      <c r="H3996" s="1">
        <v>97.4</v>
      </c>
      <c r="I3996" s="6">
        <v>222.85</v>
      </c>
      <c r="J3996" s="86"/>
      <c r="K3996" s="86"/>
      <c r="L3996" s="85"/>
      <c r="M3996" s="85"/>
      <c r="N3996" s="85"/>
      <c r="O3996" s="85"/>
      <c r="P3996" s="85"/>
      <c r="Q3996" s="32">
        <f t="shared" si="62"/>
        <v>222.85</v>
      </c>
    </row>
    <row r="3997" spans="1:17" x14ac:dyDescent="0.25">
      <c r="A3997" s="83" t="s">
        <v>11665</v>
      </c>
      <c r="B3997" s="84" t="s">
        <v>19370</v>
      </c>
      <c r="C3997" s="7">
        <v>418</v>
      </c>
      <c r="D3997" s="7">
        <v>12</v>
      </c>
      <c r="E3997" s="1">
        <v>2883.41</v>
      </c>
      <c r="F3997" s="1">
        <v>131.6</v>
      </c>
      <c r="G3997" s="1">
        <v>205.86</v>
      </c>
      <c r="H3997" s="1">
        <v>57.87</v>
      </c>
      <c r="I3997" s="6">
        <v>395.33</v>
      </c>
      <c r="J3997" s="86"/>
      <c r="K3997" s="86"/>
      <c r="L3997" s="85"/>
      <c r="M3997" s="85"/>
      <c r="N3997" s="85"/>
      <c r="O3997" s="85"/>
      <c r="P3997" s="85"/>
      <c r="Q3997" s="32">
        <f t="shared" si="62"/>
        <v>395.33</v>
      </c>
    </row>
    <row r="3998" spans="1:17" x14ac:dyDescent="0.25">
      <c r="A3998" s="83" t="s">
        <v>11666</v>
      </c>
      <c r="B3998" s="84" t="s">
        <v>19371</v>
      </c>
      <c r="C3998" s="7">
        <v>134</v>
      </c>
      <c r="D3998" s="7">
        <v>2</v>
      </c>
      <c r="E3998" s="1">
        <v>373.22</v>
      </c>
      <c r="F3998" s="1">
        <v>42.18</v>
      </c>
      <c r="G3998" s="1">
        <v>34.31</v>
      </c>
      <c r="H3998" s="1">
        <v>7.49</v>
      </c>
      <c r="I3998" s="6">
        <v>83.98</v>
      </c>
      <c r="J3998" s="86"/>
      <c r="K3998" s="86"/>
      <c r="L3998" s="85"/>
      <c r="M3998" s="85"/>
      <c r="N3998" s="85"/>
      <c r="O3998" s="85"/>
      <c r="P3998" s="85"/>
      <c r="Q3998" s="32">
        <f t="shared" si="62"/>
        <v>83.98</v>
      </c>
    </row>
    <row r="3999" spans="1:17" x14ac:dyDescent="0.25">
      <c r="A3999" s="83" t="s">
        <v>11667</v>
      </c>
      <c r="B3999" s="84" t="s">
        <v>19372</v>
      </c>
      <c r="C3999" s="7">
        <v>16</v>
      </c>
      <c r="D3999" s="7">
        <v>3</v>
      </c>
      <c r="E3999" s="1">
        <v>8841.19</v>
      </c>
      <c r="F3999" s="1">
        <v>5.04</v>
      </c>
      <c r="G3999" s="1">
        <v>51.46</v>
      </c>
      <c r="H3999" s="1">
        <v>177.46</v>
      </c>
      <c r="I3999" s="6">
        <v>233.96</v>
      </c>
      <c r="J3999" s="86"/>
      <c r="K3999" s="86"/>
      <c r="L3999" s="85"/>
      <c r="M3999" s="85"/>
      <c r="N3999" s="85"/>
      <c r="O3999" s="85"/>
      <c r="P3999" s="85"/>
      <c r="Q3999" s="32">
        <f t="shared" si="62"/>
        <v>233.96</v>
      </c>
    </row>
    <row r="4000" spans="1:17" x14ac:dyDescent="0.25">
      <c r="A4000" s="83" t="s">
        <v>11668</v>
      </c>
      <c r="B4000" s="84" t="s">
        <v>19373</v>
      </c>
      <c r="C4000" s="7">
        <v>94</v>
      </c>
      <c r="D4000" s="7">
        <v>1</v>
      </c>
      <c r="E4000" s="1">
        <v>495.91</v>
      </c>
      <c r="F4000" s="1">
        <v>29.59</v>
      </c>
      <c r="G4000" s="1">
        <v>17.149999999999999</v>
      </c>
      <c r="H4000" s="1">
        <v>9.9499999999999993</v>
      </c>
      <c r="I4000" s="6">
        <v>56.69</v>
      </c>
      <c r="J4000" s="86"/>
      <c r="K4000" s="86"/>
      <c r="L4000" s="85"/>
      <c r="M4000" s="85"/>
      <c r="N4000" s="85"/>
      <c r="O4000" s="85"/>
      <c r="P4000" s="85"/>
      <c r="Q4000" s="32">
        <f t="shared" si="62"/>
        <v>56.69</v>
      </c>
    </row>
    <row r="4001" spans="1:17" x14ac:dyDescent="0.25">
      <c r="A4001" s="83" t="s">
        <v>11669</v>
      </c>
      <c r="B4001" s="84" t="s">
        <v>19374</v>
      </c>
      <c r="C4001" s="7">
        <v>846</v>
      </c>
      <c r="D4001" s="7">
        <v>13</v>
      </c>
      <c r="E4001" s="1">
        <v>13563.76</v>
      </c>
      <c r="F4001" s="1">
        <v>266.33999999999997</v>
      </c>
      <c r="G4001" s="1">
        <v>223.02</v>
      </c>
      <c r="H4001" s="1">
        <v>272.25</v>
      </c>
      <c r="I4001" s="6">
        <v>761.61</v>
      </c>
      <c r="J4001" s="86"/>
      <c r="K4001" s="86"/>
      <c r="L4001" s="85"/>
      <c r="M4001" s="85"/>
      <c r="N4001" s="85"/>
      <c r="O4001" s="85"/>
      <c r="P4001" s="85"/>
      <c r="Q4001" s="32">
        <f t="shared" si="62"/>
        <v>761.61</v>
      </c>
    </row>
    <row r="4002" spans="1:17" x14ac:dyDescent="0.25">
      <c r="A4002" s="83" t="s">
        <v>11670</v>
      </c>
      <c r="B4002" s="84" t="s">
        <v>19375</v>
      </c>
      <c r="C4002" s="7">
        <v>603</v>
      </c>
      <c r="D4002" s="7">
        <v>12</v>
      </c>
      <c r="E4002" s="1">
        <v>29180.81</v>
      </c>
      <c r="F4002" s="1">
        <v>189.84</v>
      </c>
      <c r="G4002" s="1">
        <v>205.86</v>
      </c>
      <c r="H4002" s="1">
        <v>585.70000000000005</v>
      </c>
      <c r="I4002" s="6">
        <v>981.4</v>
      </c>
      <c r="J4002" s="86"/>
      <c r="K4002" s="86"/>
      <c r="L4002" s="85"/>
      <c r="M4002" s="85"/>
      <c r="N4002" s="85"/>
      <c r="O4002" s="85"/>
      <c r="P4002" s="85"/>
      <c r="Q4002" s="32">
        <f t="shared" si="62"/>
        <v>981.4</v>
      </c>
    </row>
    <row r="4003" spans="1:17" x14ac:dyDescent="0.25">
      <c r="A4003" s="83" t="s">
        <v>11671</v>
      </c>
      <c r="B4003" s="84" t="s">
        <v>19376</v>
      </c>
      <c r="C4003" s="7">
        <v>21</v>
      </c>
      <c r="D4003" s="7">
        <v>0</v>
      </c>
      <c r="E4003" s="1">
        <v>0</v>
      </c>
      <c r="F4003" s="1">
        <v>6.61</v>
      </c>
      <c r="G4003" s="1">
        <v>0</v>
      </c>
      <c r="H4003" s="1">
        <v>0</v>
      </c>
      <c r="I4003" s="6">
        <v>6.61</v>
      </c>
      <c r="J4003" s="86"/>
      <c r="K4003" s="86"/>
      <c r="L4003" s="85"/>
      <c r="M4003" s="85"/>
      <c r="N4003" s="85"/>
      <c r="O4003" s="85"/>
      <c r="P4003" s="85"/>
      <c r="Q4003" s="32">
        <f t="shared" si="62"/>
        <v>6.61</v>
      </c>
    </row>
    <row r="4004" spans="1:17" x14ac:dyDescent="0.25">
      <c r="A4004" s="83" t="s">
        <v>11672</v>
      </c>
      <c r="B4004" s="84" t="s">
        <v>19377</v>
      </c>
      <c r="C4004" s="7">
        <v>106</v>
      </c>
      <c r="D4004" s="7">
        <v>2</v>
      </c>
      <c r="E4004" s="1">
        <v>531.16999999999996</v>
      </c>
      <c r="F4004" s="1">
        <v>33.380000000000003</v>
      </c>
      <c r="G4004" s="1">
        <v>34.31</v>
      </c>
      <c r="H4004" s="1">
        <v>10.66</v>
      </c>
      <c r="I4004" s="6">
        <v>78.349999999999994</v>
      </c>
      <c r="J4004" s="86"/>
      <c r="K4004" s="86"/>
      <c r="L4004" s="85"/>
      <c r="M4004" s="85"/>
      <c r="N4004" s="85"/>
      <c r="O4004" s="85"/>
      <c r="P4004" s="85"/>
      <c r="Q4004" s="32">
        <f t="shared" si="62"/>
        <v>78.349999999999994</v>
      </c>
    </row>
    <row r="4005" spans="1:17" x14ac:dyDescent="0.25">
      <c r="A4005" s="83" t="s">
        <v>11673</v>
      </c>
      <c r="B4005" s="84" t="s">
        <v>19378</v>
      </c>
      <c r="C4005" s="7">
        <v>343</v>
      </c>
      <c r="D4005" s="7">
        <v>7</v>
      </c>
      <c r="E4005" s="1">
        <v>896.78</v>
      </c>
      <c r="F4005" s="1">
        <v>107.98</v>
      </c>
      <c r="G4005" s="1">
        <v>120.09</v>
      </c>
      <c r="H4005" s="1">
        <v>18</v>
      </c>
      <c r="I4005" s="6">
        <v>246.07</v>
      </c>
      <c r="J4005" s="86"/>
      <c r="K4005" s="86"/>
      <c r="L4005" s="85"/>
      <c r="M4005" s="85"/>
      <c r="N4005" s="85"/>
      <c r="O4005" s="85"/>
      <c r="P4005" s="85"/>
      <c r="Q4005" s="32">
        <f t="shared" si="62"/>
        <v>246.07</v>
      </c>
    </row>
    <row r="4006" spans="1:17" x14ac:dyDescent="0.25">
      <c r="A4006" s="83" t="s">
        <v>11674</v>
      </c>
      <c r="B4006" s="84" t="s">
        <v>19379</v>
      </c>
      <c r="C4006" s="7">
        <v>10813</v>
      </c>
      <c r="D4006" s="7">
        <v>104</v>
      </c>
      <c r="E4006" s="1">
        <v>48713.17</v>
      </c>
      <c r="F4006" s="1">
        <v>3404.27</v>
      </c>
      <c r="G4006" s="1">
        <v>1784.15</v>
      </c>
      <c r="H4006" s="1">
        <v>977.74</v>
      </c>
      <c r="I4006" s="6">
        <v>6166.16</v>
      </c>
      <c r="J4006" s="86"/>
      <c r="K4006" s="86"/>
      <c r="L4006" s="85"/>
      <c r="M4006" s="85"/>
      <c r="N4006" s="85"/>
      <c r="O4006" s="85"/>
      <c r="P4006" s="85"/>
      <c r="Q4006" s="32">
        <f t="shared" si="62"/>
        <v>6166.16</v>
      </c>
    </row>
    <row r="4007" spans="1:17" x14ac:dyDescent="0.25">
      <c r="A4007" s="83" t="s">
        <v>11675</v>
      </c>
      <c r="B4007" s="84" t="s">
        <v>19380</v>
      </c>
      <c r="C4007" s="7">
        <v>16</v>
      </c>
      <c r="D4007" s="7">
        <v>0</v>
      </c>
      <c r="E4007" s="1">
        <v>0</v>
      </c>
      <c r="F4007" s="1">
        <v>5.04</v>
      </c>
      <c r="G4007" s="1">
        <v>0</v>
      </c>
      <c r="H4007" s="1">
        <v>0</v>
      </c>
      <c r="I4007" s="6">
        <v>5.04</v>
      </c>
      <c r="J4007" s="86"/>
      <c r="K4007" s="86"/>
      <c r="L4007" s="85"/>
      <c r="M4007" s="85"/>
      <c r="N4007" s="85"/>
      <c r="O4007" s="85"/>
      <c r="P4007" s="85"/>
      <c r="Q4007" s="32">
        <f t="shared" si="62"/>
        <v>5.04</v>
      </c>
    </row>
    <row r="4008" spans="1:17" x14ac:dyDescent="0.25">
      <c r="A4008" s="83" t="s">
        <v>11676</v>
      </c>
      <c r="B4008" s="84" t="s">
        <v>19381</v>
      </c>
      <c r="C4008" s="7">
        <v>236</v>
      </c>
      <c r="D4008" s="7">
        <v>6</v>
      </c>
      <c r="E4008" s="1">
        <v>1344.75</v>
      </c>
      <c r="F4008" s="1">
        <v>74.3</v>
      </c>
      <c r="G4008" s="1">
        <v>102.93</v>
      </c>
      <c r="H4008" s="1">
        <v>26.99</v>
      </c>
      <c r="I4008" s="6">
        <v>204.22</v>
      </c>
      <c r="J4008" s="86"/>
      <c r="K4008" s="86"/>
      <c r="L4008" s="85"/>
      <c r="M4008" s="85"/>
      <c r="N4008" s="85"/>
      <c r="O4008" s="85"/>
      <c r="P4008" s="85"/>
      <c r="Q4008" s="32">
        <f t="shared" si="62"/>
        <v>204.22</v>
      </c>
    </row>
    <row r="4009" spans="1:17" x14ac:dyDescent="0.25">
      <c r="A4009" s="83" t="s">
        <v>11677</v>
      </c>
      <c r="B4009" s="84" t="s">
        <v>19382</v>
      </c>
      <c r="C4009" s="7">
        <v>41</v>
      </c>
      <c r="D4009" s="7">
        <v>4</v>
      </c>
      <c r="E4009" s="1">
        <v>3781.44</v>
      </c>
      <c r="F4009" s="1">
        <v>12.91</v>
      </c>
      <c r="G4009" s="1">
        <v>68.62</v>
      </c>
      <c r="H4009" s="1">
        <v>75.900000000000006</v>
      </c>
      <c r="I4009" s="6">
        <v>157.43</v>
      </c>
      <c r="J4009" s="86"/>
      <c r="K4009" s="86"/>
      <c r="L4009" s="85"/>
      <c r="M4009" s="85"/>
      <c r="N4009" s="85"/>
      <c r="O4009" s="85"/>
      <c r="P4009" s="85"/>
      <c r="Q4009" s="32">
        <f t="shared" si="62"/>
        <v>157.43</v>
      </c>
    </row>
    <row r="4010" spans="1:17" x14ac:dyDescent="0.25">
      <c r="A4010" s="83" t="s">
        <v>11678</v>
      </c>
      <c r="B4010" s="84" t="s">
        <v>19383</v>
      </c>
      <c r="C4010" s="7">
        <v>152485</v>
      </c>
      <c r="D4010" s="7">
        <v>2591</v>
      </c>
      <c r="E4010" s="1">
        <v>2016601.16</v>
      </c>
      <c r="F4010" s="1">
        <v>48007.06</v>
      </c>
      <c r="G4010" s="1">
        <v>44449.46</v>
      </c>
      <c r="H4010" s="1">
        <v>40476.06</v>
      </c>
      <c r="I4010" s="6">
        <v>132932.57999999999</v>
      </c>
      <c r="J4010" s="86"/>
      <c r="K4010" s="86"/>
      <c r="L4010" s="85"/>
      <c r="M4010" s="85"/>
      <c r="N4010" s="85"/>
      <c r="O4010" s="85"/>
      <c r="P4010" s="85"/>
      <c r="Q4010" s="32">
        <f t="shared" si="62"/>
        <v>132932.57999999999</v>
      </c>
    </row>
    <row r="4011" spans="1:17" x14ac:dyDescent="0.25">
      <c r="A4011" s="83" t="s">
        <v>11679</v>
      </c>
      <c r="B4011" s="84" t="s">
        <v>19384</v>
      </c>
      <c r="C4011" s="7">
        <v>152</v>
      </c>
      <c r="D4011" s="7">
        <v>0</v>
      </c>
      <c r="E4011" s="1">
        <v>0</v>
      </c>
      <c r="F4011" s="1">
        <v>47.86</v>
      </c>
      <c r="G4011" s="1">
        <v>0</v>
      </c>
      <c r="H4011" s="1">
        <v>0</v>
      </c>
      <c r="I4011" s="6">
        <v>47.86</v>
      </c>
      <c r="J4011" s="86"/>
      <c r="K4011" s="86"/>
      <c r="L4011" s="85"/>
      <c r="M4011" s="85"/>
      <c r="N4011" s="85"/>
      <c r="O4011" s="85"/>
      <c r="P4011" s="85"/>
      <c r="Q4011" s="32">
        <f t="shared" si="62"/>
        <v>47.86</v>
      </c>
    </row>
    <row r="4012" spans="1:17" x14ac:dyDescent="0.25">
      <c r="A4012" s="83" t="s">
        <v>11680</v>
      </c>
      <c r="B4012" s="84" t="s">
        <v>19385</v>
      </c>
      <c r="C4012" s="7">
        <v>119</v>
      </c>
      <c r="D4012" s="7">
        <v>6</v>
      </c>
      <c r="E4012" s="1">
        <v>6646.71</v>
      </c>
      <c r="F4012" s="1">
        <v>37.46</v>
      </c>
      <c r="G4012" s="1">
        <v>102.93</v>
      </c>
      <c r="H4012" s="1">
        <v>133.41</v>
      </c>
      <c r="I4012" s="6">
        <v>273.8</v>
      </c>
      <c r="J4012" s="86"/>
      <c r="K4012" s="86"/>
      <c r="L4012" s="85"/>
      <c r="M4012" s="85"/>
      <c r="N4012" s="85"/>
      <c r="O4012" s="85"/>
      <c r="P4012" s="85"/>
      <c r="Q4012" s="32">
        <f t="shared" si="62"/>
        <v>273.8</v>
      </c>
    </row>
    <row r="4013" spans="1:17" x14ac:dyDescent="0.25">
      <c r="A4013" s="83" t="s">
        <v>11681</v>
      </c>
      <c r="B4013" s="84" t="s">
        <v>19386</v>
      </c>
      <c r="C4013" s="7">
        <v>56</v>
      </c>
      <c r="D4013" s="7">
        <v>1</v>
      </c>
      <c r="E4013" s="1">
        <v>4154.2</v>
      </c>
      <c r="F4013" s="1">
        <v>17.63</v>
      </c>
      <c r="G4013" s="1">
        <v>17.149999999999999</v>
      </c>
      <c r="H4013" s="1">
        <v>83.38</v>
      </c>
      <c r="I4013" s="6">
        <v>118.16</v>
      </c>
      <c r="J4013" s="86"/>
      <c r="K4013" s="86"/>
      <c r="L4013" s="85"/>
      <c r="M4013" s="85"/>
      <c r="N4013" s="85"/>
      <c r="O4013" s="85"/>
      <c r="P4013" s="85"/>
      <c r="Q4013" s="32">
        <f t="shared" si="62"/>
        <v>118.16</v>
      </c>
    </row>
    <row r="4014" spans="1:17" x14ac:dyDescent="0.25">
      <c r="A4014" s="83" t="s">
        <v>11682</v>
      </c>
      <c r="B4014" s="84" t="s">
        <v>19387</v>
      </c>
      <c r="C4014" s="7">
        <v>65</v>
      </c>
      <c r="D4014" s="7">
        <v>0</v>
      </c>
      <c r="E4014" s="1">
        <v>0</v>
      </c>
      <c r="F4014" s="1">
        <v>20.46</v>
      </c>
      <c r="G4014" s="1">
        <v>0</v>
      </c>
      <c r="H4014" s="1">
        <v>0</v>
      </c>
      <c r="I4014" s="6">
        <v>20.46</v>
      </c>
      <c r="J4014" s="86"/>
      <c r="K4014" s="86"/>
      <c r="L4014" s="85"/>
      <c r="M4014" s="85"/>
      <c r="N4014" s="85"/>
      <c r="O4014" s="85"/>
      <c r="P4014" s="85"/>
      <c r="Q4014" s="32">
        <f t="shared" si="62"/>
        <v>20.46</v>
      </c>
    </row>
    <row r="4015" spans="1:17" x14ac:dyDescent="0.25">
      <c r="A4015" s="83" t="s">
        <v>11683</v>
      </c>
      <c r="B4015" s="84" t="s">
        <v>19388</v>
      </c>
      <c r="C4015" s="7">
        <v>91</v>
      </c>
      <c r="D4015" s="7">
        <v>1</v>
      </c>
      <c r="E4015" s="1">
        <v>313.60000000000002</v>
      </c>
      <c r="F4015" s="1">
        <v>28.65</v>
      </c>
      <c r="G4015" s="1">
        <v>17.149999999999999</v>
      </c>
      <c r="H4015" s="1">
        <v>6.3</v>
      </c>
      <c r="I4015" s="6">
        <v>52.1</v>
      </c>
      <c r="J4015" s="86"/>
      <c r="K4015" s="86"/>
      <c r="L4015" s="85"/>
      <c r="M4015" s="85"/>
      <c r="N4015" s="85"/>
      <c r="O4015" s="85"/>
      <c r="P4015" s="85"/>
      <c r="Q4015" s="32">
        <f t="shared" si="62"/>
        <v>52.1</v>
      </c>
    </row>
    <row r="4016" spans="1:17" x14ac:dyDescent="0.25">
      <c r="A4016" s="83" t="s">
        <v>11684</v>
      </c>
      <c r="B4016" s="84" t="s">
        <v>19389</v>
      </c>
      <c r="C4016" s="7">
        <v>325</v>
      </c>
      <c r="D4016" s="7">
        <v>3</v>
      </c>
      <c r="E4016" s="1">
        <v>435.43</v>
      </c>
      <c r="F4016" s="1">
        <v>102.32</v>
      </c>
      <c r="G4016" s="1">
        <v>51.46</v>
      </c>
      <c r="H4016" s="1">
        <v>8.74</v>
      </c>
      <c r="I4016" s="6">
        <v>162.52000000000001</v>
      </c>
      <c r="J4016" s="86"/>
      <c r="K4016" s="86"/>
      <c r="L4016" s="85"/>
      <c r="M4016" s="85"/>
      <c r="N4016" s="85"/>
      <c r="O4016" s="85"/>
      <c r="P4016" s="85"/>
      <c r="Q4016" s="32">
        <f t="shared" si="62"/>
        <v>162.52000000000001</v>
      </c>
    </row>
    <row r="4017" spans="1:17" x14ac:dyDescent="0.25">
      <c r="A4017" s="83" t="s">
        <v>11685</v>
      </c>
      <c r="B4017" s="84" t="s">
        <v>19390</v>
      </c>
      <c r="C4017" s="7">
        <v>102</v>
      </c>
      <c r="D4017" s="7">
        <v>2</v>
      </c>
      <c r="E4017" s="1">
        <v>28848.6</v>
      </c>
      <c r="F4017" s="1">
        <v>32.11</v>
      </c>
      <c r="G4017" s="1">
        <v>34.31</v>
      </c>
      <c r="H4017" s="1">
        <v>579.03</v>
      </c>
      <c r="I4017" s="6">
        <v>645.45000000000005</v>
      </c>
      <c r="J4017" s="86"/>
      <c r="K4017" s="86"/>
      <c r="L4017" s="85"/>
      <c r="M4017" s="85"/>
      <c r="N4017" s="85"/>
      <c r="O4017" s="85"/>
      <c r="P4017" s="85"/>
      <c r="Q4017" s="32">
        <f t="shared" si="62"/>
        <v>645.45000000000005</v>
      </c>
    </row>
    <row r="4018" spans="1:17" x14ac:dyDescent="0.25">
      <c r="A4018" s="83" t="s">
        <v>11686</v>
      </c>
      <c r="B4018" s="84" t="s">
        <v>19391</v>
      </c>
      <c r="C4018" s="7">
        <v>1652</v>
      </c>
      <c r="D4018" s="7">
        <v>29</v>
      </c>
      <c r="E4018" s="1">
        <v>9904.18</v>
      </c>
      <c r="F4018" s="1">
        <v>520.1</v>
      </c>
      <c r="G4018" s="1">
        <v>497.5</v>
      </c>
      <c r="H4018" s="1">
        <v>198.79</v>
      </c>
      <c r="I4018" s="6">
        <v>1216.3900000000001</v>
      </c>
      <c r="J4018" s="86"/>
      <c r="K4018" s="86"/>
      <c r="L4018" s="85"/>
      <c r="M4018" s="85"/>
      <c r="N4018" s="85"/>
      <c r="O4018" s="85"/>
      <c r="P4018" s="85"/>
      <c r="Q4018" s="32">
        <f t="shared" si="62"/>
        <v>1216.3900000000001</v>
      </c>
    </row>
    <row r="4019" spans="1:17" x14ac:dyDescent="0.25">
      <c r="A4019" s="83" t="s">
        <v>11687</v>
      </c>
      <c r="B4019" s="84" t="s">
        <v>19392</v>
      </c>
      <c r="C4019" s="7">
        <v>61</v>
      </c>
      <c r="D4019" s="7">
        <v>2</v>
      </c>
      <c r="E4019" s="1">
        <v>2129.67</v>
      </c>
      <c r="F4019" s="1">
        <v>19.21</v>
      </c>
      <c r="G4019" s="1">
        <v>34.31</v>
      </c>
      <c r="H4019" s="1">
        <v>42.74</v>
      </c>
      <c r="I4019" s="6">
        <v>96.26</v>
      </c>
      <c r="J4019" s="86"/>
      <c r="K4019" s="86"/>
      <c r="L4019" s="85"/>
      <c r="M4019" s="85"/>
      <c r="N4019" s="85"/>
      <c r="O4019" s="85"/>
      <c r="P4019" s="85"/>
      <c r="Q4019" s="32">
        <f t="shared" si="62"/>
        <v>96.26</v>
      </c>
    </row>
    <row r="4020" spans="1:17" x14ac:dyDescent="0.25">
      <c r="A4020" s="83" t="s">
        <v>11688</v>
      </c>
      <c r="B4020" s="84" t="s">
        <v>19393</v>
      </c>
      <c r="C4020" s="7">
        <v>35</v>
      </c>
      <c r="D4020" s="7">
        <v>0</v>
      </c>
      <c r="E4020" s="1">
        <v>0</v>
      </c>
      <c r="F4020" s="1">
        <v>11.02</v>
      </c>
      <c r="G4020" s="1">
        <v>0</v>
      </c>
      <c r="H4020" s="1">
        <v>0</v>
      </c>
      <c r="I4020" s="6">
        <v>11.02</v>
      </c>
      <c r="J4020" s="86"/>
      <c r="K4020" s="86"/>
      <c r="L4020" s="85"/>
      <c r="M4020" s="85"/>
      <c r="N4020" s="85"/>
      <c r="O4020" s="85"/>
      <c r="P4020" s="85"/>
      <c r="Q4020" s="32">
        <f t="shared" si="62"/>
        <v>11.02</v>
      </c>
    </row>
    <row r="4021" spans="1:17" x14ac:dyDescent="0.25">
      <c r="A4021" s="83" t="s">
        <v>11689</v>
      </c>
      <c r="B4021" s="84" t="s">
        <v>19394</v>
      </c>
      <c r="C4021" s="7">
        <v>8072</v>
      </c>
      <c r="D4021" s="7">
        <v>99</v>
      </c>
      <c r="E4021" s="1">
        <v>66741.070000000007</v>
      </c>
      <c r="F4021" s="1">
        <v>2541.3200000000002</v>
      </c>
      <c r="G4021" s="1">
        <v>1698.38</v>
      </c>
      <c r="H4021" s="1">
        <v>1339.59</v>
      </c>
      <c r="I4021" s="6">
        <v>5579.29</v>
      </c>
      <c r="J4021" s="86"/>
      <c r="K4021" s="86"/>
      <c r="L4021" s="85"/>
      <c r="M4021" s="85"/>
      <c r="N4021" s="85"/>
      <c r="O4021" s="85"/>
      <c r="P4021" s="85"/>
      <c r="Q4021" s="32">
        <f t="shared" si="62"/>
        <v>5579.29</v>
      </c>
    </row>
    <row r="4022" spans="1:17" x14ac:dyDescent="0.25">
      <c r="A4022" s="83" t="s">
        <v>11690</v>
      </c>
      <c r="B4022" s="84" t="s">
        <v>19395</v>
      </c>
      <c r="C4022" s="7">
        <v>1057</v>
      </c>
      <c r="D4022" s="7">
        <v>27</v>
      </c>
      <c r="E4022" s="1">
        <v>7770.44</v>
      </c>
      <c r="F4022" s="1">
        <v>332.78</v>
      </c>
      <c r="G4022" s="1">
        <v>463.19</v>
      </c>
      <c r="H4022" s="1">
        <v>155.96</v>
      </c>
      <c r="I4022" s="6">
        <v>951.93</v>
      </c>
      <c r="J4022" s="86"/>
      <c r="K4022" s="86"/>
      <c r="L4022" s="85"/>
      <c r="M4022" s="85"/>
      <c r="N4022" s="85"/>
      <c r="O4022" s="85"/>
      <c r="P4022" s="85"/>
      <c r="Q4022" s="32">
        <f t="shared" si="62"/>
        <v>951.93</v>
      </c>
    </row>
    <row r="4023" spans="1:17" x14ac:dyDescent="0.25">
      <c r="A4023" s="83" t="s">
        <v>11691</v>
      </c>
      <c r="B4023" s="84" t="s">
        <v>19396</v>
      </c>
      <c r="C4023" s="7">
        <v>10</v>
      </c>
      <c r="D4023" s="7">
        <v>0</v>
      </c>
      <c r="E4023" s="1">
        <v>0</v>
      </c>
      <c r="F4023" s="1">
        <v>3.15</v>
      </c>
      <c r="G4023" s="1">
        <v>0</v>
      </c>
      <c r="H4023" s="1">
        <v>0</v>
      </c>
      <c r="I4023" s="6">
        <v>3.15</v>
      </c>
      <c r="J4023" s="86"/>
      <c r="K4023" s="86"/>
      <c r="L4023" s="85"/>
      <c r="M4023" s="85"/>
      <c r="N4023" s="85"/>
      <c r="O4023" s="85"/>
      <c r="P4023" s="85"/>
      <c r="Q4023" s="32">
        <f t="shared" si="62"/>
        <v>3.15</v>
      </c>
    </row>
    <row r="4024" spans="1:17" x14ac:dyDescent="0.25">
      <c r="A4024" s="83" t="s">
        <v>11692</v>
      </c>
      <c r="B4024" s="84" t="s">
        <v>19397</v>
      </c>
      <c r="C4024" s="7">
        <v>2935</v>
      </c>
      <c r="D4024" s="7">
        <v>107</v>
      </c>
      <c r="E4024" s="1">
        <v>93284.81</v>
      </c>
      <c r="F4024" s="1">
        <v>924.03</v>
      </c>
      <c r="G4024" s="1">
        <v>1835.62</v>
      </c>
      <c r="H4024" s="1">
        <v>1872.36</v>
      </c>
      <c r="I4024" s="6">
        <v>4632.01</v>
      </c>
      <c r="J4024" s="86"/>
      <c r="K4024" s="86"/>
      <c r="L4024" s="85"/>
      <c r="M4024" s="85"/>
      <c r="N4024" s="85"/>
      <c r="O4024" s="85"/>
      <c r="P4024" s="85"/>
      <c r="Q4024" s="32">
        <f t="shared" si="62"/>
        <v>4632.01</v>
      </c>
    </row>
    <row r="4025" spans="1:17" x14ac:dyDescent="0.25">
      <c r="A4025" s="83" t="s">
        <v>11693</v>
      </c>
      <c r="B4025" s="84" t="s">
        <v>19398</v>
      </c>
      <c r="C4025" s="7">
        <v>80</v>
      </c>
      <c r="D4025" s="7">
        <v>1</v>
      </c>
      <c r="E4025" s="1">
        <v>186.61</v>
      </c>
      <c r="F4025" s="1">
        <v>25.18</v>
      </c>
      <c r="G4025" s="1">
        <v>17.149999999999999</v>
      </c>
      <c r="H4025" s="1">
        <v>3.74</v>
      </c>
      <c r="I4025" s="6">
        <v>46.07</v>
      </c>
      <c r="J4025" s="86"/>
      <c r="K4025" s="86"/>
      <c r="L4025" s="85"/>
      <c r="M4025" s="85"/>
      <c r="N4025" s="85"/>
      <c r="O4025" s="85"/>
      <c r="P4025" s="85"/>
      <c r="Q4025" s="32">
        <f t="shared" si="62"/>
        <v>46.07</v>
      </c>
    </row>
    <row r="4026" spans="1:17" x14ac:dyDescent="0.25">
      <c r="A4026" s="83" t="s">
        <v>11694</v>
      </c>
      <c r="B4026" s="84" t="s">
        <v>19399</v>
      </c>
      <c r="C4026" s="7">
        <v>83</v>
      </c>
      <c r="D4026" s="7">
        <v>0</v>
      </c>
      <c r="E4026" s="1">
        <v>0</v>
      </c>
      <c r="F4026" s="1">
        <v>26.13</v>
      </c>
      <c r="G4026" s="1">
        <v>0</v>
      </c>
      <c r="H4026" s="1">
        <v>0</v>
      </c>
      <c r="I4026" s="6">
        <v>26.13</v>
      </c>
      <c r="J4026" s="86"/>
      <c r="K4026" s="86"/>
      <c r="L4026" s="85"/>
      <c r="M4026" s="85"/>
      <c r="N4026" s="85"/>
      <c r="O4026" s="85"/>
      <c r="P4026" s="85"/>
      <c r="Q4026" s="32">
        <f t="shared" si="62"/>
        <v>26.13</v>
      </c>
    </row>
    <row r="4027" spans="1:17" x14ac:dyDescent="0.25">
      <c r="A4027" s="83" t="s">
        <v>11695</v>
      </c>
      <c r="B4027" s="84" t="s">
        <v>19400</v>
      </c>
      <c r="C4027" s="7">
        <v>317</v>
      </c>
      <c r="D4027" s="7">
        <v>6</v>
      </c>
      <c r="E4027" s="1">
        <v>12602.13</v>
      </c>
      <c r="F4027" s="1">
        <v>99.8</v>
      </c>
      <c r="G4027" s="1">
        <v>102.93</v>
      </c>
      <c r="H4027" s="1">
        <v>252.94</v>
      </c>
      <c r="I4027" s="6">
        <v>455.67</v>
      </c>
      <c r="J4027" s="86"/>
      <c r="K4027" s="86"/>
      <c r="L4027" s="85"/>
      <c r="M4027" s="85"/>
      <c r="N4027" s="85"/>
      <c r="O4027" s="85"/>
      <c r="P4027" s="85"/>
      <c r="Q4027" s="32">
        <f t="shared" si="62"/>
        <v>455.67</v>
      </c>
    </row>
    <row r="4028" spans="1:17" x14ac:dyDescent="0.25">
      <c r="A4028" s="83" t="s">
        <v>11696</v>
      </c>
      <c r="B4028" s="84" t="s">
        <v>19401</v>
      </c>
      <c r="C4028" s="7">
        <v>71</v>
      </c>
      <c r="D4028" s="7">
        <v>6</v>
      </c>
      <c r="E4028" s="1">
        <v>1184.17</v>
      </c>
      <c r="F4028" s="1">
        <v>22.35</v>
      </c>
      <c r="G4028" s="1">
        <v>102.93</v>
      </c>
      <c r="H4028" s="1">
        <v>23.77</v>
      </c>
      <c r="I4028" s="6">
        <v>149.05000000000001</v>
      </c>
      <c r="J4028" s="86"/>
      <c r="K4028" s="86"/>
      <c r="L4028" s="85"/>
      <c r="M4028" s="85"/>
      <c r="N4028" s="85"/>
      <c r="O4028" s="85"/>
      <c r="P4028" s="85"/>
      <c r="Q4028" s="32">
        <f t="shared" si="62"/>
        <v>149.05000000000001</v>
      </c>
    </row>
    <row r="4029" spans="1:17" x14ac:dyDescent="0.25">
      <c r="A4029" s="83" t="s">
        <v>11697</v>
      </c>
      <c r="B4029" s="84" t="s">
        <v>19402</v>
      </c>
      <c r="C4029" s="7">
        <v>182</v>
      </c>
      <c r="D4029" s="7">
        <v>2</v>
      </c>
      <c r="E4029" s="1">
        <v>500.26</v>
      </c>
      <c r="F4029" s="1">
        <v>57.3</v>
      </c>
      <c r="G4029" s="1">
        <v>34.31</v>
      </c>
      <c r="H4029" s="1">
        <v>10.039999999999999</v>
      </c>
      <c r="I4029" s="6">
        <v>101.65</v>
      </c>
      <c r="J4029" s="86"/>
      <c r="K4029" s="86"/>
      <c r="L4029" s="85"/>
      <c r="M4029" s="85"/>
      <c r="N4029" s="85"/>
      <c r="O4029" s="85"/>
      <c r="P4029" s="85"/>
      <c r="Q4029" s="32">
        <f t="shared" si="62"/>
        <v>101.65</v>
      </c>
    </row>
    <row r="4030" spans="1:17" x14ac:dyDescent="0.25">
      <c r="A4030" s="83" t="s">
        <v>11698</v>
      </c>
      <c r="B4030" s="84" t="s">
        <v>19403</v>
      </c>
      <c r="C4030" s="7">
        <v>286</v>
      </c>
      <c r="D4030" s="7">
        <v>6</v>
      </c>
      <c r="E4030" s="1">
        <v>7918.15</v>
      </c>
      <c r="F4030" s="1">
        <v>90.04</v>
      </c>
      <c r="G4030" s="1">
        <v>102.93</v>
      </c>
      <c r="H4030" s="1">
        <v>158.93</v>
      </c>
      <c r="I4030" s="6">
        <v>351.9</v>
      </c>
      <c r="J4030" s="86"/>
      <c r="K4030" s="86"/>
      <c r="L4030" s="85"/>
      <c r="M4030" s="85"/>
      <c r="N4030" s="85"/>
      <c r="O4030" s="85"/>
      <c r="P4030" s="85"/>
      <c r="Q4030" s="32">
        <f t="shared" si="62"/>
        <v>351.9</v>
      </c>
    </row>
    <row r="4031" spans="1:17" x14ac:dyDescent="0.25">
      <c r="A4031" s="83" t="s">
        <v>11699</v>
      </c>
      <c r="B4031" s="84" t="s">
        <v>19404</v>
      </c>
      <c r="C4031" s="7">
        <v>221</v>
      </c>
      <c r="D4031" s="7">
        <v>6</v>
      </c>
      <c r="E4031" s="1">
        <v>2029.16</v>
      </c>
      <c r="F4031" s="1">
        <v>69.58</v>
      </c>
      <c r="G4031" s="1">
        <v>102.93</v>
      </c>
      <c r="H4031" s="1">
        <v>40.729999999999997</v>
      </c>
      <c r="I4031" s="6">
        <v>213.24</v>
      </c>
      <c r="J4031" s="86"/>
      <c r="K4031" s="86"/>
      <c r="L4031" s="85"/>
      <c r="M4031" s="85"/>
      <c r="N4031" s="85"/>
      <c r="O4031" s="85"/>
      <c r="P4031" s="85"/>
      <c r="Q4031" s="32">
        <f t="shared" si="62"/>
        <v>213.24</v>
      </c>
    </row>
    <row r="4032" spans="1:17" x14ac:dyDescent="0.25">
      <c r="A4032" s="83" t="s">
        <v>11700</v>
      </c>
      <c r="B4032" s="84" t="s">
        <v>19405</v>
      </c>
      <c r="C4032" s="7">
        <v>26</v>
      </c>
      <c r="D4032" s="7">
        <v>0</v>
      </c>
      <c r="E4032" s="1">
        <v>0</v>
      </c>
      <c r="F4032" s="1">
        <v>8.18</v>
      </c>
      <c r="G4032" s="1">
        <v>0</v>
      </c>
      <c r="H4032" s="1">
        <v>0</v>
      </c>
      <c r="I4032" s="6">
        <v>8.18</v>
      </c>
      <c r="J4032" s="86"/>
      <c r="K4032" s="86"/>
      <c r="L4032" s="85"/>
      <c r="M4032" s="85"/>
      <c r="N4032" s="85"/>
      <c r="O4032" s="85"/>
      <c r="P4032" s="85"/>
      <c r="Q4032" s="32">
        <f t="shared" si="62"/>
        <v>8.18</v>
      </c>
    </row>
    <row r="4033" spans="1:17" x14ac:dyDescent="0.25">
      <c r="A4033" s="83" t="s">
        <v>11701</v>
      </c>
      <c r="B4033" s="84" t="s">
        <v>19406</v>
      </c>
      <c r="C4033" s="7">
        <v>73</v>
      </c>
      <c r="D4033" s="7">
        <v>0</v>
      </c>
      <c r="E4033" s="1">
        <v>0</v>
      </c>
      <c r="F4033" s="1">
        <v>22.98</v>
      </c>
      <c r="G4033" s="1">
        <v>0</v>
      </c>
      <c r="H4033" s="1">
        <v>0</v>
      </c>
      <c r="I4033" s="6">
        <v>22.98</v>
      </c>
      <c r="J4033" s="86"/>
      <c r="K4033" s="86"/>
      <c r="L4033" s="85"/>
      <c r="M4033" s="85"/>
      <c r="N4033" s="85"/>
      <c r="O4033" s="85"/>
      <c r="P4033" s="85"/>
      <c r="Q4033" s="32">
        <f t="shared" si="62"/>
        <v>22.98</v>
      </c>
    </row>
    <row r="4034" spans="1:17" x14ac:dyDescent="0.25">
      <c r="A4034" s="83" t="s">
        <v>11702</v>
      </c>
      <c r="B4034" s="84" t="s">
        <v>19407</v>
      </c>
      <c r="C4034" s="7">
        <v>19</v>
      </c>
      <c r="D4034" s="7">
        <v>0</v>
      </c>
      <c r="E4034" s="1">
        <v>0</v>
      </c>
      <c r="F4034" s="1">
        <v>5.98</v>
      </c>
      <c r="G4034" s="1">
        <v>0</v>
      </c>
      <c r="H4034" s="1">
        <v>0</v>
      </c>
      <c r="I4034" s="6">
        <v>5.98</v>
      </c>
      <c r="J4034" s="86"/>
      <c r="K4034" s="86"/>
      <c r="L4034" s="85"/>
      <c r="M4034" s="85"/>
      <c r="N4034" s="85"/>
      <c r="O4034" s="85"/>
      <c r="P4034" s="85"/>
      <c r="Q4034" s="32">
        <f t="shared" si="62"/>
        <v>5.98</v>
      </c>
    </row>
    <row r="4035" spans="1:17" x14ac:dyDescent="0.25">
      <c r="A4035" s="83" t="s">
        <v>11703</v>
      </c>
      <c r="B4035" s="84" t="s">
        <v>19408</v>
      </c>
      <c r="C4035" s="7">
        <v>3910</v>
      </c>
      <c r="D4035" s="7">
        <v>60</v>
      </c>
      <c r="E4035" s="1">
        <v>36125.46</v>
      </c>
      <c r="F4035" s="1">
        <v>1230.99</v>
      </c>
      <c r="G4035" s="1">
        <v>1029.32</v>
      </c>
      <c r="H4035" s="1">
        <v>725.09</v>
      </c>
      <c r="I4035" s="6">
        <v>2985.4</v>
      </c>
      <c r="J4035" s="86"/>
      <c r="K4035" s="86"/>
      <c r="L4035" s="85"/>
      <c r="M4035" s="85"/>
      <c r="N4035" s="85"/>
      <c r="O4035" s="85"/>
      <c r="P4035" s="85"/>
      <c r="Q4035" s="32">
        <f t="shared" si="62"/>
        <v>2985.4</v>
      </c>
    </row>
    <row r="4036" spans="1:17" x14ac:dyDescent="0.25">
      <c r="A4036" s="83" t="s">
        <v>11704</v>
      </c>
      <c r="B4036" s="84" t="s">
        <v>19409</v>
      </c>
      <c r="C4036" s="7">
        <v>69</v>
      </c>
      <c r="D4036" s="7">
        <v>0</v>
      </c>
      <c r="E4036" s="1">
        <v>0</v>
      </c>
      <c r="F4036" s="1">
        <v>21.72</v>
      </c>
      <c r="G4036" s="1">
        <v>0</v>
      </c>
      <c r="H4036" s="1">
        <v>0</v>
      </c>
      <c r="I4036" s="6">
        <v>21.72</v>
      </c>
      <c r="J4036" s="86"/>
      <c r="K4036" s="86"/>
      <c r="L4036" s="85"/>
      <c r="M4036" s="85"/>
      <c r="N4036" s="85"/>
      <c r="O4036" s="85"/>
      <c r="P4036" s="85"/>
      <c r="Q4036" s="32">
        <f t="shared" si="62"/>
        <v>21.72</v>
      </c>
    </row>
    <row r="4037" spans="1:17" x14ac:dyDescent="0.25">
      <c r="A4037" s="83" t="s">
        <v>11705</v>
      </c>
      <c r="B4037" s="84" t="s">
        <v>19410</v>
      </c>
      <c r="C4037" s="7">
        <v>206</v>
      </c>
      <c r="D4037" s="7">
        <v>2</v>
      </c>
      <c r="E4037" s="1">
        <v>20097.73</v>
      </c>
      <c r="F4037" s="1">
        <v>64.86</v>
      </c>
      <c r="G4037" s="1">
        <v>34.31</v>
      </c>
      <c r="H4037" s="1">
        <v>403.39</v>
      </c>
      <c r="I4037" s="6">
        <v>502.56</v>
      </c>
      <c r="J4037" s="86"/>
      <c r="K4037" s="86"/>
      <c r="L4037" s="85"/>
      <c r="M4037" s="85"/>
      <c r="N4037" s="85"/>
      <c r="O4037" s="85"/>
      <c r="P4037" s="85"/>
      <c r="Q4037" s="32">
        <f t="shared" si="62"/>
        <v>502.56</v>
      </c>
    </row>
    <row r="4038" spans="1:17" x14ac:dyDescent="0.25">
      <c r="A4038" s="83" t="s">
        <v>11706</v>
      </c>
      <c r="B4038" s="84" t="s">
        <v>19411</v>
      </c>
      <c r="C4038" s="7">
        <v>2078</v>
      </c>
      <c r="D4038" s="7">
        <v>53</v>
      </c>
      <c r="E4038" s="1">
        <v>51983.360000000001</v>
      </c>
      <c r="F4038" s="1">
        <v>654.22</v>
      </c>
      <c r="G4038" s="1">
        <v>909.23</v>
      </c>
      <c r="H4038" s="1">
        <v>1043.3800000000001</v>
      </c>
      <c r="I4038" s="6">
        <v>2606.83</v>
      </c>
      <c r="J4038" s="86"/>
      <c r="K4038" s="86"/>
      <c r="L4038" s="85"/>
      <c r="M4038" s="85"/>
      <c r="N4038" s="85"/>
      <c r="O4038" s="85"/>
      <c r="P4038" s="85"/>
      <c r="Q4038" s="32">
        <f t="shared" si="62"/>
        <v>2606.83</v>
      </c>
    </row>
    <row r="4039" spans="1:17" x14ac:dyDescent="0.25">
      <c r="A4039" s="83" t="s">
        <v>11707</v>
      </c>
      <c r="B4039" s="84" t="s">
        <v>19412</v>
      </c>
      <c r="C4039" s="7">
        <v>32</v>
      </c>
      <c r="D4039" s="7">
        <v>0</v>
      </c>
      <c r="E4039" s="1">
        <v>0</v>
      </c>
      <c r="F4039" s="1">
        <v>10.07</v>
      </c>
      <c r="G4039" s="1">
        <v>0</v>
      </c>
      <c r="H4039" s="1">
        <v>0</v>
      </c>
      <c r="I4039" s="6">
        <v>10.07</v>
      </c>
      <c r="J4039" s="86"/>
      <c r="K4039" s="86"/>
      <c r="L4039" s="85"/>
      <c r="M4039" s="85"/>
      <c r="N4039" s="85"/>
      <c r="O4039" s="85"/>
      <c r="P4039" s="85"/>
      <c r="Q4039" s="32">
        <f t="shared" si="62"/>
        <v>10.07</v>
      </c>
    </row>
    <row r="4040" spans="1:17" x14ac:dyDescent="0.25">
      <c r="A4040" s="83" t="s">
        <v>11708</v>
      </c>
      <c r="B4040" s="84" t="s">
        <v>19413</v>
      </c>
      <c r="C4040" s="7">
        <v>145</v>
      </c>
      <c r="D4040" s="7">
        <v>2</v>
      </c>
      <c r="E4040" s="1">
        <v>3138.92</v>
      </c>
      <c r="F4040" s="1">
        <v>45.65</v>
      </c>
      <c r="G4040" s="1">
        <v>34.31</v>
      </c>
      <c r="H4040" s="1">
        <v>63</v>
      </c>
      <c r="I4040" s="6">
        <v>142.96</v>
      </c>
      <c r="J4040" s="86"/>
      <c r="K4040" s="86"/>
      <c r="L4040" s="85"/>
      <c r="M4040" s="85"/>
      <c r="N4040" s="85"/>
      <c r="O4040" s="85"/>
      <c r="P4040" s="85"/>
      <c r="Q4040" s="32">
        <f t="shared" si="62"/>
        <v>142.96</v>
      </c>
    </row>
    <row r="4041" spans="1:17" x14ac:dyDescent="0.25">
      <c r="A4041" s="83" t="s">
        <v>11709</v>
      </c>
      <c r="B4041" s="84" t="s">
        <v>19414</v>
      </c>
      <c r="C4041" s="7">
        <v>152</v>
      </c>
      <c r="D4041" s="7">
        <v>5</v>
      </c>
      <c r="E4041" s="1">
        <v>13603.71</v>
      </c>
      <c r="F4041" s="1">
        <v>47.86</v>
      </c>
      <c r="G4041" s="1">
        <v>85.78</v>
      </c>
      <c r="H4041" s="1">
        <v>273.05</v>
      </c>
      <c r="I4041" s="6">
        <v>406.69</v>
      </c>
      <c r="J4041" s="86"/>
      <c r="K4041" s="86"/>
      <c r="L4041" s="85"/>
      <c r="M4041" s="85"/>
      <c r="N4041" s="85"/>
      <c r="O4041" s="85"/>
      <c r="P4041" s="85"/>
      <c r="Q4041" s="32">
        <f t="shared" si="62"/>
        <v>406.69</v>
      </c>
    </row>
    <row r="4042" spans="1:17" x14ac:dyDescent="0.25">
      <c r="A4042" s="83" t="s">
        <v>11710</v>
      </c>
      <c r="B4042" s="84" t="s">
        <v>19415</v>
      </c>
      <c r="C4042" s="7">
        <v>958</v>
      </c>
      <c r="D4042" s="7">
        <v>5</v>
      </c>
      <c r="E4042" s="1">
        <v>1251.26</v>
      </c>
      <c r="F4042" s="1">
        <v>301.61</v>
      </c>
      <c r="G4042" s="1">
        <v>85.78</v>
      </c>
      <c r="H4042" s="1">
        <v>25.11</v>
      </c>
      <c r="I4042" s="6">
        <v>412.5</v>
      </c>
      <c r="J4042" s="86"/>
      <c r="K4042" s="86"/>
      <c r="L4042" s="85"/>
      <c r="M4042" s="85"/>
      <c r="N4042" s="85"/>
      <c r="O4042" s="85"/>
      <c r="P4042" s="85"/>
      <c r="Q4042" s="32">
        <f t="shared" si="62"/>
        <v>412.5</v>
      </c>
    </row>
    <row r="4043" spans="1:17" x14ac:dyDescent="0.25">
      <c r="A4043" s="83" t="s">
        <v>11711</v>
      </c>
      <c r="B4043" s="84" t="s">
        <v>19416</v>
      </c>
      <c r="C4043" s="7">
        <v>3886</v>
      </c>
      <c r="D4043" s="7">
        <v>86</v>
      </c>
      <c r="E4043" s="1">
        <v>41716.949999999997</v>
      </c>
      <c r="F4043" s="1">
        <v>1223.43</v>
      </c>
      <c r="G4043" s="1">
        <v>1475.36</v>
      </c>
      <c r="H4043" s="1">
        <v>837.32</v>
      </c>
      <c r="I4043" s="6">
        <v>3536.11</v>
      </c>
      <c r="J4043" s="86"/>
      <c r="K4043" s="86"/>
      <c r="L4043" s="85"/>
      <c r="M4043" s="85"/>
      <c r="N4043" s="85"/>
      <c r="O4043" s="85"/>
      <c r="P4043" s="85"/>
      <c r="Q4043" s="32">
        <f t="shared" si="62"/>
        <v>3536.11</v>
      </c>
    </row>
    <row r="4044" spans="1:17" x14ac:dyDescent="0.25">
      <c r="A4044" s="83" t="s">
        <v>11712</v>
      </c>
      <c r="B4044" s="84" t="s">
        <v>19417</v>
      </c>
      <c r="C4044" s="7">
        <v>29</v>
      </c>
      <c r="D4044" s="7">
        <v>1</v>
      </c>
      <c r="E4044" s="1">
        <v>12376.05</v>
      </c>
      <c r="F4044" s="1">
        <v>9.1300000000000008</v>
      </c>
      <c r="G4044" s="1">
        <v>17.149999999999999</v>
      </c>
      <c r="H4044" s="1">
        <v>248.41</v>
      </c>
      <c r="I4044" s="6">
        <v>274.69</v>
      </c>
      <c r="J4044" s="86"/>
      <c r="K4044" s="86"/>
      <c r="L4044" s="85"/>
      <c r="M4044" s="85"/>
      <c r="N4044" s="85"/>
      <c r="O4044" s="85"/>
      <c r="P4044" s="85"/>
      <c r="Q4044" s="32">
        <f t="shared" si="62"/>
        <v>274.69</v>
      </c>
    </row>
    <row r="4045" spans="1:17" x14ac:dyDescent="0.25">
      <c r="A4045" s="83" t="s">
        <v>11713</v>
      </c>
      <c r="B4045" s="84" t="s">
        <v>19418</v>
      </c>
      <c r="C4045" s="7">
        <v>228</v>
      </c>
      <c r="D4045" s="7">
        <v>7</v>
      </c>
      <c r="E4045" s="1">
        <v>1472.68</v>
      </c>
      <c r="F4045" s="1">
        <v>71.78</v>
      </c>
      <c r="G4045" s="1">
        <v>120.09</v>
      </c>
      <c r="H4045" s="1">
        <v>29.56</v>
      </c>
      <c r="I4045" s="6">
        <v>221.43</v>
      </c>
      <c r="J4045" s="86"/>
      <c r="K4045" s="86"/>
      <c r="L4045" s="85"/>
      <c r="M4045" s="85"/>
      <c r="N4045" s="85"/>
      <c r="O4045" s="85"/>
      <c r="P4045" s="85"/>
      <c r="Q4045" s="32">
        <f t="shared" si="62"/>
        <v>221.43</v>
      </c>
    </row>
    <row r="4046" spans="1:17" x14ac:dyDescent="0.25">
      <c r="A4046" s="83" t="s">
        <v>11714</v>
      </c>
      <c r="B4046" s="84" t="s">
        <v>19419</v>
      </c>
      <c r="C4046" s="7">
        <v>129</v>
      </c>
      <c r="D4046" s="7">
        <v>3</v>
      </c>
      <c r="E4046" s="1">
        <v>292.36</v>
      </c>
      <c r="F4046" s="1">
        <v>40.619999999999997</v>
      </c>
      <c r="G4046" s="1">
        <v>51.46</v>
      </c>
      <c r="H4046" s="1">
        <v>5.87</v>
      </c>
      <c r="I4046" s="6">
        <v>97.95</v>
      </c>
      <c r="J4046" s="86"/>
      <c r="K4046" s="86"/>
      <c r="L4046" s="85"/>
      <c r="M4046" s="85"/>
      <c r="N4046" s="85"/>
      <c r="O4046" s="85"/>
      <c r="P4046" s="85"/>
      <c r="Q4046" s="32">
        <f t="shared" ref="Q4046:Q4109" si="63">P4046+I4046</f>
        <v>97.95</v>
      </c>
    </row>
    <row r="4047" spans="1:17" x14ac:dyDescent="0.25">
      <c r="A4047" s="83" t="s">
        <v>11715</v>
      </c>
      <c r="B4047" s="84" t="s">
        <v>19420</v>
      </c>
      <c r="C4047" s="7">
        <v>1108</v>
      </c>
      <c r="D4047" s="7">
        <v>35</v>
      </c>
      <c r="E4047" s="1">
        <v>29686.93</v>
      </c>
      <c r="F4047" s="1">
        <v>348.83</v>
      </c>
      <c r="G4047" s="1">
        <v>600.44000000000005</v>
      </c>
      <c r="H4047" s="1">
        <v>595.86</v>
      </c>
      <c r="I4047" s="6">
        <v>1545.13</v>
      </c>
      <c r="J4047" s="86"/>
      <c r="K4047" s="86"/>
      <c r="L4047" s="85"/>
      <c r="M4047" s="85"/>
      <c r="N4047" s="85"/>
      <c r="O4047" s="85"/>
      <c r="P4047" s="85"/>
      <c r="Q4047" s="32">
        <f t="shared" si="63"/>
        <v>1545.13</v>
      </c>
    </row>
    <row r="4048" spans="1:17" x14ac:dyDescent="0.25">
      <c r="A4048" s="83" t="s">
        <v>11716</v>
      </c>
      <c r="B4048" s="84" t="s">
        <v>19421</v>
      </c>
      <c r="C4048" s="7">
        <v>229</v>
      </c>
      <c r="D4048" s="7">
        <v>1</v>
      </c>
      <c r="E4048" s="1">
        <v>1582.4</v>
      </c>
      <c r="F4048" s="1">
        <v>72.099999999999994</v>
      </c>
      <c r="G4048" s="1">
        <v>17.149999999999999</v>
      </c>
      <c r="H4048" s="1">
        <v>31.76</v>
      </c>
      <c r="I4048" s="6">
        <v>121.01</v>
      </c>
      <c r="J4048" s="86"/>
      <c r="K4048" s="86"/>
      <c r="L4048" s="85"/>
      <c r="M4048" s="85"/>
      <c r="N4048" s="85"/>
      <c r="O4048" s="85"/>
      <c r="P4048" s="85"/>
      <c r="Q4048" s="32">
        <f t="shared" si="63"/>
        <v>121.01</v>
      </c>
    </row>
    <row r="4049" spans="1:17" x14ac:dyDescent="0.25">
      <c r="A4049" s="83" t="s">
        <v>11717</v>
      </c>
      <c r="B4049" s="84" t="s">
        <v>19422</v>
      </c>
      <c r="C4049" s="7">
        <v>34</v>
      </c>
      <c r="D4049" s="7">
        <v>0</v>
      </c>
      <c r="E4049" s="1">
        <v>0</v>
      </c>
      <c r="F4049" s="1">
        <v>10.7</v>
      </c>
      <c r="G4049" s="1">
        <v>0</v>
      </c>
      <c r="H4049" s="1">
        <v>0</v>
      </c>
      <c r="I4049" s="6">
        <v>10.7</v>
      </c>
      <c r="J4049" s="86"/>
      <c r="K4049" s="86"/>
      <c r="L4049" s="85"/>
      <c r="M4049" s="85"/>
      <c r="N4049" s="85"/>
      <c r="O4049" s="85"/>
      <c r="P4049" s="85"/>
      <c r="Q4049" s="32">
        <f t="shared" si="63"/>
        <v>10.7</v>
      </c>
    </row>
    <row r="4050" spans="1:17" x14ac:dyDescent="0.25">
      <c r="A4050" s="83" t="s">
        <v>11718</v>
      </c>
      <c r="B4050" s="84" t="s">
        <v>19423</v>
      </c>
      <c r="C4050" s="7">
        <v>125</v>
      </c>
      <c r="D4050" s="7">
        <v>2</v>
      </c>
      <c r="E4050" s="1">
        <v>431.36</v>
      </c>
      <c r="F4050" s="1">
        <v>39.35</v>
      </c>
      <c r="G4050" s="1">
        <v>34.31</v>
      </c>
      <c r="H4050" s="1">
        <v>8.66</v>
      </c>
      <c r="I4050" s="6">
        <v>82.32</v>
      </c>
      <c r="J4050" s="86"/>
      <c r="K4050" s="86"/>
      <c r="L4050" s="85"/>
      <c r="M4050" s="85"/>
      <c r="N4050" s="85"/>
      <c r="O4050" s="85"/>
      <c r="P4050" s="85"/>
      <c r="Q4050" s="32">
        <f t="shared" si="63"/>
        <v>82.32</v>
      </c>
    </row>
    <row r="4051" spans="1:17" x14ac:dyDescent="0.25">
      <c r="A4051" s="83" t="s">
        <v>11719</v>
      </c>
      <c r="B4051" s="84" t="s">
        <v>19424</v>
      </c>
      <c r="C4051" s="7">
        <v>91</v>
      </c>
      <c r="D4051" s="7">
        <v>4</v>
      </c>
      <c r="E4051" s="1">
        <v>2442.83</v>
      </c>
      <c r="F4051" s="1">
        <v>28.65</v>
      </c>
      <c r="G4051" s="1">
        <v>68.62</v>
      </c>
      <c r="H4051" s="1">
        <v>49.03</v>
      </c>
      <c r="I4051" s="6">
        <v>146.30000000000001</v>
      </c>
      <c r="J4051" s="86"/>
      <c r="K4051" s="86"/>
      <c r="L4051" s="85"/>
      <c r="M4051" s="85"/>
      <c r="N4051" s="85"/>
      <c r="O4051" s="85"/>
      <c r="P4051" s="85"/>
      <c r="Q4051" s="32">
        <f t="shared" si="63"/>
        <v>146.30000000000001</v>
      </c>
    </row>
    <row r="4052" spans="1:17" x14ac:dyDescent="0.25">
      <c r="A4052" s="83" t="s">
        <v>11720</v>
      </c>
      <c r="B4052" s="84" t="s">
        <v>19425</v>
      </c>
      <c r="C4052" s="7">
        <v>160</v>
      </c>
      <c r="D4052" s="7">
        <v>3</v>
      </c>
      <c r="E4052" s="1">
        <v>686.72</v>
      </c>
      <c r="F4052" s="1">
        <v>50.38</v>
      </c>
      <c r="G4052" s="1">
        <v>51.46</v>
      </c>
      <c r="H4052" s="1">
        <v>13.78</v>
      </c>
      <c r="I4052" s="6">
        <v>115.62</v>
      </c>
      <c r="J4052" s="86"/>
      <c r="K4052" s="86"/>
      <c r="L4052" s="85"/>
      <c r="M4052" s="85"/>
      <c r="N4052" s="85"/>
      <c r="O4052" s="85"/>
      <c r="P4052" s="85"/>
      <c r="Q4052" s="32">
        <f t="shared" si="63"/>
        <v>115.62</v>
      </c>
    </row>
    <row r="4053" spans="1:17" x14ac:dyDescent="0.25">
      <c r="A4053" s="83" t="s">
        <v>11721</v>
      </c>
      <c r="B4053" s="84" t="s">
        <v>19426</v>
      </c>
      <c r="C4053" s="7">
        <v>105</v>
      </c>
      <c r="D4053" s="7">
        <v>0</v>
      </c>
      <c r="E4053" s="1">
        <v>0</v>
      </c>
      <c r="F4053" s="1">
        <v>33.06</v>
      </c>
      <c r="G4053" s="1">
        <v>0</v>
      </c>
      <c r="H4053" s="1">
        <v>0</v>
      </c>
      <c r="I4053" s="6">
        <v>33.06</v>
      </c>
      <c r="J4053" s="86"/>
      <c r="K4053" s="86"/>
      <c r="L4053" s="85"/>
      <c r="M4053" s="85"/>
      <c r="N4053" s="85"/>
      <c r="O4053" s="85"/>
      <c r="P4053" s="85"/>
      <c r="Q4053" s="32">
        <f t="shared" si="63"/>
        <v>33.06</v>
      </c>
    </row>
    <row r="4054" spans="1:17" x14ac:dyDescent="0.25">
      <c r="A4054" s="83" t="s">
        <v>11722</v>
      </c>
      <c r="B4054" s="84" t="s">
        <v>19427</v>
      </c>
      <c r="C4054" s="7">
        <v>6276</v>
      </c>
      <c r="D4054" s="7">
        <v>116</v>
      </c>
      <c r="E4054" s="1">
        <v>68786.86</v>
      </c>
      <c r="F4054" s="1">
        <v>1975.88</v>
      </c>
      <c r="G4054" s="1">
        <v>1990.02</v>
      </c>
      <c r="H4054" s="1">
        <v>1380.65</v>
      </c>
      <c r="I4054" s="6">
        <v>5346.55</v>
      </c>
      <c r="J4054" s="86"/>
      <c r="K4054" s="86"/>
      <c r="L4054" s="85"/>
      <c r="M4054" s="85"/>
      <c r="N4054" s="85"/>
      <c r="O4054" s="85"/>
      <c r="P4054" s="85"/>
      <c r="Q4054" s="32">
        <f t="shared" si="63"/>
        <v>5346.55</v>
      </c>
    </row>
    <row r="4055" spans="1:17" x14ac:dyDescent="0.25">
      <c r="A4055" s="83" t="s">
        <v>11723</v>
      </c>
      <c r="B4055" s="84" t="s">
        <v>19428</v>
      </c>
      <c r="C4055" s="7">
        <v>68</v>
      </c>
      <c r="D4055" s="7">
        <v>0</v>
      </c>
      <c r="E4055" s="1">
        <v>0</v>
      </c>
      <c r="F4055" s="1">
        <v>21.41</v>
      </c>
      <c r="G4055" s="1">
        <v>0</v>
      </c>
      <c r="H4055" s="1">
        <v>0</v>
      </c>
      <c r="I4055" s="6">
        <v>21.41</v>
      </c>
      <c r="J4055" s="86"/>
      <c r="K4055" s="86"/>
      <c r="L4055" s="85"/>
      <c r="M4055" s="85"/>
      <c r="N4055" s="85"/>
      <c r="O4055" s="85"/>
      <c r="P4055" s="85"/>
      <c r="Q4055" s="32">
        <f t="shared" si="63"/>
        <v>21.41</v>
      </c>
    </row>
    <row r="4056" spans="1:17" x14ac:dyDescent="0.25">
      <c r="A4056" s="83" t="s">
        <v>11724</v>
      </c>
      <c r="B4056" s="84" t="s">
        <v>19429</v>
      </c>
      <c r="C4056" s="7">
        <v>275</v>
      </c>
      <c r="D4056" s="7">
        <v>4</v>
      </c>
      <c r="E4056" s="1">
        <v>3087.86</v>
      </c>
      <c r="F4056" s="1">
        <v>86.58</v>
      </c>
      <c r="G4056" s="1">
        <v>68.62</v>
      </c>
      <c r="H4056" s="1">
        <v>61.98</v>
      </c>
      <c r="I4056" s="6">
        <v>217.18</v>
      </c>
      <c r="J4056" s="86"/>
      <c r="K4056" s="86"/>
      <c r="L4056" s="85"/>
      <c r="M4056" s="85"/>
      <c r="N4056" s="85"/>
      <c r="O4056" s="85"/>
      <c r="P4056" s="85"/>
      <c r="Q4056" s="32">
        <f t="shared" si="63"/>
        <v>217.18</v>
      </c>
    </row>
    <row r="4057" spans="1:17" x14ac:dyDescent="0.25">
      <c r="A4057" s="83" t="s">
        <v>11725</v>
      </c>
      <c r="B4057" s="84" t="s">
        <v>19430</v>
      </c>
      <c r="C4057" s="7">
        <v>102</v>
      </c>
      <c r="D4057" s="7">
        <v>0</v>
      </c>
      <c r="E4057" s="1">
        <v>0</v>
      </c>
      <c r="F4057" s="1">
        <v>32.11</v>
      </c>
      <c r="G4057" s="1">
        <v>0</v>
      </c>
      <c r="H4057" s="1">
        <v>0</v>
      </c>
      <c r="I4057" s="6">
        <v>32.11</v>
      </c>
      <c r="J4057" s="86"/>
      <c r="K4057" s="86"/>
      <c r="L4057" s="85"/>
      <c r="M4057" s="85"/>
      <c r="N4057" s="85"/>
      <c r="O4057" s="85"/>
      <c r="P4057" s="85"/>
      <c r="Q4057" s="32">
        <f t="shared" si="63"/>
        <v>32.11</v>
      </c>
    </row>
    <row r="4058" spans="1:17" x14ac:dyDescent="0.25">
      <c r="A4058" s="83" t="s">
        <v>11726</v>
      </c>
      <c r="B4058" s="84" t="s">
        <v>19431</v>
      </c>
      <c r="C4058" s="7">
        <v>996</v>
      </c>
      <c r="D4058" s="7">
        <v>27</v>
      </c>
      <c r="E4058" s="1">
        <v>32746.78</v>
      </c>
      <c r="F4058" s="1">
        <v>313.58</v>
      </c>
      <c r="G4058" s="1">
        <v>463.19</v>
      </c>
      <c r="H4058" s="1">
        <v>657.27</v>
      </c>
      <c r="I4058" s="6">
        <v>1434.04</v>
      </c>
      <c r="J4058" s="86"/>
      <c r="K4058" s="86"/>
      <c r="L4058" s="85"/>
      <c r="M4058" s="85"/>
      <c r="N4058" s="85"/>
      <c r="O4058" s="85"/>
      <c r="P4058" s="85"/>
      <c r="Q4058" s="32">
        <f t="shared" si="63"/>
        <v>1434.04</v>
      </c>
    </row>
    <row r="4059" spans="1:17" x14ac:dyDescent="0.25">
      <c r="A4059" s="83" t="s">
        <v>11727</v>
      </c>
      <c r="B4059" s="84" t="s">
        <v>19432</v>
      </c>
      <c r="C4059" s="7">
        <v>347</v>
      </c>
      <c r="D4059" s="7">
        <v>13</v>
      </c>
      <c r="E4059" s="1">
        <v>2585.89</v>
      </c>
      <c r="F4059" s="1">
        <v>109.25</v>
      </c>
      <c r="G4059" s="1">
        <v>223.02</v>
      </c>
      <c r="H4059" s="1">
        <v>51.9</v>
      </c>
      <c r="I4059" s="6">
        <v>384.17</v>
      </c>
      <c r="J4059" s="86"/>
      <c r="K4059" s="86"/>
      <c r="L4059" s="85"/>
      <c r="M4059" s="85"/>
      <c r="N4059" s="85"/>
      <c r="O4059" s="85"/>
      <c r="P4059" s="85"/>
      <c r="Q4059" s="32">
        <f t="shared" si="63"/>
        <v>384.17</v>
      </c>
    </row>
    <row r="4060" spans="1:17" x14ac:dyDescent="0.25">
      <c r="A4060" s="83" t="s">
        <v>11728</v>
      </c>
      <c r="B4060" s="84" t="s">
        <v>19433</v>
      </c>
      <c r="C4060" s="7">
        <v>225</v>
      </c>
      <c r="D4060" s="7">
        <v>4</v>
      </c>
      <c r="E4060" s="1">
        <v>736.44</v>
      </c>
      <c r="F4060" s="1">
        <v>70.84</v>
      </c>
      <c r="G4060" s="1">
        <v>68.62</v>
      </c>
      <c r="H4060" s="1">
        <v>14.78</v>
      </c>
      <c r="I4060" s="6">
        <v>154.24</v>
      </c>
      <c r="J4060" s="86"/>
      <c r="K4060" s="86"/>
      <c r="L4060" s="85"/>
      <c r="M4060" s="85"/>
      <c r="N4060" s="85"/>
      <c r="O4060" s="85"/>
      <c r="P4060" s="85"/>
      <c r="Q4060" s="32">
        <f t="shared" si="63"/>
        <v>154.24</v>
      </c>
    </row>
    <row r="4061" spans="1:17" x14ac:dyDescent="0.25">
      <c r="A4061" s="83" t="s">
        <v>11729</v>
      </c>
      <c r="B4061" s="84" t="s">
        <v>19434</v>
      </c>
      <c r="C4061" s="7">
        <v>284</v>
      </c>
      <c r="D4061" s="7">
        <v>10</v>
      </c>
      <c r="E4061" s="1">
        <v>55587.199999999997</v>
      </c>
      <c r="F4061" s="1">
        <v>89.42</v>
      </c>
      <c r="G4061" s="1">
        <v>171.55</v>
      </c>
      <c r="H4061" s="1">
        <v>1115.71</v>
      </c>
      <c r="I4061" s="6">
        <v>1376.68</v>
      </c>
      <c r="J4061" s="86"/>
      <c r="K4061" s="86"/>
      <c r="L4061" s="85"/>
      <c r="M4061" s="85"/>
      <c r="N4061" s="85"/>
      <c r="O4061" s="85"/>
      <c r="P4061" s="85"/>
      <c r="Q4061" s="32">
        <f t="shared" si="63"/>
        <v>1376.68</v>
      </c>
    </row>
    <row r="4062" spans="1:17" x14ac:dyDescent="0.25">
      <c r="A4062" s="83" t="s">
        <v>11730</v>
      </c>
      <c r="B4062" s="84" t="s">
        <v>19435</v>
      </c>
      <c r="C4062" s="7">
        <v>80</v>
      </c>
      <c r="D4062" s="7">
        <v>0</v>
      </c>
      <c r="E4062" s="1">
        <v>0</v>
      </c>
      <c r="F4062" s="1">
        <v>25.18</v>
      </c>
      <c r="G4062" s="1">
        <v>0</v>
      </c>
      <c r="H4062" s="1">
        <v>0</v>
      </c>
      <c r="I4062" s="6">
        <v>25.18</v>
      </c>
      <c r="J4062" s="86"/>
      <c r="K4062" s="86"/>
      <c r="L4062" s="85"/>
      <c r="M4062" s="85"/>
      <c r="N4062" s="85"/>
      <c r="O4062" s="85"/>
      <c r="P4062" s="85"/>
      <c r="Q4062" s="32">
        <f t="shared" si="63"/>
        <v>25.18</v>
      </c>
    </row>
    <row r="4063" spans="1:17" x14ac:dyDescent="0.25">
      <c r="A4063" s="83" t="s">
        <v>11731</v>
      </c>
      <c r="B4063" s="84" t="s">
        <v>19436</v>
      </c>
      <c r="C4063" s="7">
        <v>34</v>
      </c>
      <c r="D4063" s="7">
        <v>3</v>
      </c>
      <c r="E4063" s="1">
        <v>572.28</v>
      </c>
      <c r="F4063" s="1">
        <v>10.7</v>
      </c>
      <c r="G4063" s="1">
        <v>51.46</v>
      </c>
      <c r="H4063" s="1">
        <v>11.49</v>
      </c>
      <c r="I4063" s="6">
        <v>73.650000000000006</v>
      </c>
      <c r="J4063" s="86"/>
      <c r="K4063" s="86"/>
      <c r="L4063" s="85"/>
      <c r="M4063" s="85"/>
      <c r="N4063" s="85"/>
      <c r="O4063" s="85"/>
      <c r="P4063" s="85"/>
      <c r="Q4063" s="32">
        <f t="shared" si="63"/>
        <v>73.650000000000006</v>
      </c>
    </row>
    <row r="4064" spans="1:17" x14ac:dyDescent="0.25">
      <c r="A4064" s="83" t="s">
        <v>11732</v>
      </c>
      <c r="B4064" s="84" t="s">
        <v>19437</v>
      </c>
      <c r="C4064" s="7">
        <v>185</v>
      </c>
      <c r="D4064" s="7">
        <v>11</v>
      </c>
      <c r="E4064" s="1">
        <v>3008.19</v>
      </c>
      <c r="F4064" s="1">
        <v>58.24</v>
      </c>
      <c r="G4064" s="1">
        <v>188.71</v>
      </c>
      <c r="H4064" s="1">
        <v>60.38</v>
      </c>
      <c r="I4064" s="6">
        <v>307.33</v>
      </c>
      <c r="J4064" s="86"/>
      <c r="K4064" s="86"/>
      <c r="L4064" s="85"/>
      <c r="M4064" s="85"/>
      <c r="N4064" s="85"/>
      <c r="O4064" s="85"/>
      <c r="P4064" s="85"/>
      <c r="Q4064" s="32">
        <f t="shared" si="63"/>
        <v>307.33</v>
      </c>
    </row>
    <row r="4065" spans="1:17" x14ac:dyDescent="0.25">
      <c r="A4065" s="83" t="s">
        <v>11733</v>
      </c>
      <c r="B4065" s="84" t="s">
        <v>19438</v>
      </c>
      <c r="C4065" s="7">
        <v>43</v>
      </c>
      <c r="D4065" s="7">
        <v>0</v>
      </c>
      <c r="E4065" s="1">
        <v>0</v>
      </c>
      <c r="F4065" s="1">
        <v>13.54</v>
      </c>
      <c r="G4065" s="1">
        <v>0</v>
      </c>
      <c r="H4065" s="1">
        <v>0</v>
      </c>
      <c r="I4065" s="6">
        <v>13.54</v>
      </c>
      <c r="J4065" s="86"/>
      <c r="K4065" s="86"/>
      <c r="L4065" s="85"/>
      <c r="M4065" s="85"/>
      <c r="N4065" s="85"/>
      <c r="O4065" s="85"/>
      <c r="P4065" s="85"/>
      <c r="Q4065" s="32">
        <f t="shared" si="63"/>
        <v>13.54</v>
      </c>
    </row>
    <row r="4066" spans="1:17" x14ac:dyDescent="0.25">
      <c r="A4066" s="83" t="s">
        <v>11734</v>
      </c>
      <c r="B4066" s="84" t="s">
        <v>19439</v>
      </c>
      <c r="C4066" s="7">
        <v>117</v>
      </c>
      <c r="D4066" s="7">
        <v>1</v>
      </c>
      <c r="E4066" s="1">
        <v>385.67</v>
      </c>
      <c r="F4066" s="1">
        <v>36.83</v>
      </c>
      <c r="G4066" s="1">
        <v>17.149999999999999</v>
      </c>
      <c r="H4066" s="1">
        <v>7.74</v>
      </c>
      <c r="I4066" s="6">
        <v>61.72</v>
      </c>
      <c r="J4066" s="86"/>
      <c r="K4066" s="86"/>
      <c r="L4066" s="85"/>
      <c r="M4066" s="85"/>
      <c r="N4066" s="85"/>
      <c r="O4066" s="85"/>
      <c r="P4066" s="85"/>
      <c r="Q4066" s="32">
        <f t="shared" si="63"/>
        <v>61.72</v>
      </c>
    </row>
    <row r="4067" spans="1:17" x14ac:dyDescent="0.25">
      <c r="A4067" s="83" t="s">
        <v>11735</v>
      </c>
      <c r="B4067" s="84" t="s">
        <v>19440</v>
      </c>
      <c r="C4067" s="7">
        <v>453</v>
      </c>
      <c r="D4067" s="7">
        <v>6</v>
      </c>
      <c r="E4067" s="1">
        <v>18603.669999999998</v>
      </c>
      <c r="F4067" s="1">
        <v>142.62</v>
      </c>
      <c r="G4067" s="1">
        <v>102.93</v>
      </c>
      <c r="H4067" s="1">
        <v>373.4</v>
      </c>
      <c r="I4067" s="6">
        <v>618.95000000000005</v>
      </c>
      <c r="J4067" s="86"/>
      <c r="K4067" s="86"/>
      <c r="L4067" s="85"/>
      <c r="M4067" s="85"/>
      <c r="N4067" s="85"/>
      <c r="O4067" s="85"/>
      <c r="P4067" s="85"/>
      <c r="Q4067" s="32">
        <f t="shared" si="63"/>
        <v>618.95000000000005</v>
      </c>
    </row>
    <row r="4068" spans="1:17" x14ac:dyDescent="0.25">
      <c r="A4068" s="83" t="s">
        <v>11736</v>
      </c>
      <c r="B4068" s="84" t="s">
        <v>19441</v>
      </c>
      <c r="C4068" s="7">
        <v>34</v>
      </c>
      <c r="D4068" s="7">
        <v>1</v>
      </c>
      <c r="E4068" s="1">
        <v>843.15</v>
      </c>
      <c r="F4068" s="1">
        <v>10.7</v>
      </c>
      <c r="G4068" s="1">
        <v>17.149999999999999</v>
      </c>
      <c r="H4068" s="1">
        <v>16.920000000000002</v>
      </c>
      <c r="I4068" s="6">
        <v>44.77</v>
      </c>
      <c r="J4068" s="86"/>
      <c r="K4068" s="86"/>
      <c r="L4068" s="85"/>
      <c r="M4068" s="85"/>
      <c r="N4068" s="85"/>
      <c r="O4068" s="85"/>
      <c r="P4068" s="85"/>
      <c r="Q4068" s="32">
        <f t="shared" si="63"/>
        <v>44.77</v>
      </c>
    </row>
    <row r="4069" spans="1:17" x14ac:dyDescent="0.25">
      <c r="A4069" s="83" t="s">
        <v>11737</v>
      </c>
      <c r="B4069" s="84" t="s">
        <v>19442</v>
      </c>
      <c r="C4069" s="7">
        <v>10</v>
      </c>
      <c r="D4069" s="7">
        <v>0</v>
      </c>
      <c r="E4069" s="1">
        <v>0</v>
      </c>
      <c r="F4069" s="1">
        <v>3.15</v>
      </c>
      <c r="G4069" s="1">
        <v>0</v>
      </c>
      <c r="H4069" s="1">
        <v>0</v>
      </c>
      <c r="I4069" s="6">
        <v>3.15</v>
      </c>
      <c r="J4069" s="86"/>
      <c r="K4069" s="86"/>
      <c r="L4069" s="85"/>
      <c r="M4069" s="85"/>
      <c r="N4069" s="85"/>
      <c r="O4069" s="85"/>
      <c r="P4069" s="85"/>
      <c r="Q4069" s="32">
        <f t="shared" si="63"/>
        <v>3.15</v>
      </c>
    </row>
    <row r="4070" spans="1:17" x14ac:dyDescent="0.25">
      <c r="A4070" s="83" t="s">
        <v>11738</v>
      </c>
      <c r="B4070" s="84" t="s">
        <v>19443</v>
      </c>
      <c r="C4070" s="7">
        <v>10</v>
      </c>
      <c r="D4070" s="7">
        <v>0</v>
      </c>
      <c r="E4070" s="1">
        <v>0</v>
      </c>
      <c r="F4070" s="1">
        <v>3.15</v>
      </c>
      <c r="G4070" s="1">
        <v>0</v>
      </c>
      <c r="H4070" s="1">
        <v>0</v>
      </c>
      <c r="I4070" s="6">
        <v>3.15</v>
      </c>
      <c r="J4070" s="86"/>
      <c r="K4070" s="86"/>
      <c r="L4070" s="85"/>
      <c r="M4070" s="85"/>
      <c r="N4070" s="85"/>
      <c r="O4070" s="85"/>
      <c r="P4070" s="85"/>
      <c r="Q4070" s="32">
        <f t="shared" si="63"/>
        <v>3.15</v>
      </c>
    </row>
    <row r="4071" spans="1:17" x14ac:dyDescent="0.25">
      <c r="A4071" s="83" t="s">
        <v>11739</v>
      </c>
      <c r="B4071" s="84" t="s">
        <v>19444</v>
      </c>
      <c r="C4071" s="7">
        <v>150</v>
      </c>
      <c r="D4071" s="7">
        <v>10</v>
      </c>
      <c r="E4071" s="1">
        <v>1646.02</v>
      </c>
      <c r="F4071" s="1">
        <v>47.22</v>
      </c>
      <c r="G4071" s="1">
        <v>171.55</v>
      </c>
      <c r="H4071" s="1">
        <v>33.04</v>
      </c>
      <c r="I4071" s="6">
        <v>251.81</v>
      </c>
      <c r="J4071" s="86"/>
      <c r="K4071" s="86"/>
      <c r="L4071" s="85"/>
      <c r="M4071" s="85"/>
      <c r="N4071" s="85"/>
      <c r="O4071" s="85"/>
      <c r="P4071" s="85"/>
      <c r="Q4071" s="32">
        <f t="shared" si="63"/>
        <v>251.81</v>
      </c>
    </row>
    <row r="4072" spans="1:17" x14ac:dyDescent="0.25">
      <c r="A4072" s="83" t="s">
        <v>11740</v>
      </c>
      <c r="B4072" s="84" t="s">
        <v>19445</v>
      </c>
      <c r="C4072" s="7">
        <v>374</v>
      </c>
      <c r="D4072" s="7">
        <v>14</v>
      </c>
      <c r="E4072" s="1">
        <v>3612.88</v>
      </c>
      <c r="F4072" s="1">
        <v>117.74</v>
      </c>
      <c r="G4072" s="1">
        <v>240.18</v>
      </c>
      <c r="H4072" s="1">
        <v>72.510000000000005</v>
      </c>
      <c r="I4072" s="6">
        <v>430.43</v>
      </c>
      <c r="J4072" s="86"/>
      <c r="K4072" s="86"/>
      <c r="L4072" s="85"/>
      <c r="M4072" s="85"/>
      <c r="N4072" s="85"/>
      <c r="O4072" s="85"/>
      <c r="P4072" s="85"/>
      <c r="Q4072" s="32">
        <f t="shared" si="63"/>
        <v>430.43</v>
      </c>
    </row>
    <row r="4073" spans="1:17" x14ac:dyDescent="0.25">
      <c r="A4073" s="83" t="s">
        <v>11741</v>
      </c>
      <c r="B4073" s="84" t="s">
        <v>19446</v>
      </c>
      <c r="C4073" s="7">
        <v>341</v>
      </c>
      <c r="D4073" s="7">
        <v>16</v>
      </c>
      <c r="E4073" s="1">
        <v>4831.12</v>
      </c>
      <c r="F4073" s="1">
        <v>107.36</v>
      </c>
      <c r="G4073" s="1">
        <v>274.49</v>
      </c>
      <c r="H4073" s="1">
        <v>96.97</v>
      </c>
      <c r="I4073" s="6">
        <v>478.82</v>
      </c>
      <c r="J4073" s="86"/>
      <c r="K4073" s="86"/>
      <c r="L4073" s="85"/>
      <c r="M4073" s="85"/>
      <c r="N4073" s="85"/>
      <c r="O4073" s="85"/>
      <c r="P4073" s="85"/>
      <c r="Q4073" s="32">
        <f t="shared" si="63"/>
        <v>478.82</v>
      </c>
    </row>
    <row r="4074" spans="1:17" x14ac:dyDescent="0.25">
      <c r="A4074" s="83" t="s">
        <v>11742</v>
      </c>
      <c r="B4074" s="84" t="s">
        <v>19447</v>
      </c>
      <c r="C4074" s="7">
        <v>967</v>
      </c>
      <c r="D4074" s="7">
        <v>33</v>
      </c>
      <c r="E4074" s="1">
        <v>24012.26</v>
      </c>
      <c r="F4074" s="1">
        <v>304.44</v>
      </c>
      <c r="G4074" s="1">
        <v>566.13</v>
      </c>
      <c r="H4074" s="1">
        <v>481.96</v>
      </c>
      <c r="I4074" s="6">
        <v>1352.53</v>
      </c>
      <c r="J4074" s="86"/>
      <c r="K4074" s="86"/>
      <c r="L4074" s="85"/>
      <c r="M4074" s="85"/>
      <c r="N4074" s="85"/>
      <c r="O4074" s="85"/>
      <c r="P4074" s="85"/>
      <c r="Q4074" s="32">
        <f t="shared" si="63"/>
        <v>1352.53</v>
      </c>
    </row>
    <row r="4075" spans="1:17" x14ac:dyDescent="0.25">
      <c r="A4075" s="83" t="s">
        <v>11743</v>
      </c>
      <c r="B4075" s="84" t="s">
        <v>19448</v>
      </c>
      <c r="C4075" s="7">
        <v>8</v>
      </c>
      <c r="D4075" s="7">
        <v>2</v>
      </c>
      <c r="E4075" s="1">
        <v>6436.84</v>
      </c>
      <c r="F4075" s="1">
        <v>2.52</v>
      </c>
      <c r="G4075" s="1">
        <v>34.31</v>
      </c>
      <c r="H4075" s="1">
        <v>129.19999999999999</v>
      </c>
      <c r="I4075" s="6">
        <v>166.03</v>
      </c>
      <c r="J4075" s="86"/>
      <c r="K4075" s="86"/>
      <c r="L4075" s="85"/>
      <c r="M4075" s="85"/>
      <c r="N4075" s="85"/>
      <c r="O4075" s="85"/>
      <c r="P4075" s="85"/>
      <c r="Q4075" s="32">
        <f t="shared" si="63"/>
        <v>166.03</v>
      </c>
    </row>
    <row r="4076" spans="1:17" x14ac:dyDescent="0.25">
      <c r="A4076" s="83" t="s">
        <v>11744</v>
      </c>
      <c r="B4076" s="84" t="s">
        <v>19449</v>
      </c>
      <c r="C4076" s="7">
        <v>130</v>
      </c>
      <c r="D4076" s="7">
        <v>1</v>
      </c>
      <c r="E4076" s="1">
        <v>186.61</v>
      </c>
      <c r="F4076" s="1">
        <v>40.93</v>
      </c>
      <c r="G4076" s="1">
        <v>17.149999999999999</v>
      </c>
      <c r="H4076" s="1">
        <v>3.74</v>
      </c>
      <c r="I4076" s="6">
        <v>61.82</v>
      </c>
      <c r="J4076" s="86"/>
      <c r="K4076" s="86"/>
      <c r="L4076" s="85"/>
      <c r="M4076" s="85"/>
      <c r="N4076" s="85"/>
      <c r="O4076" s="85"/>
      <c r="P4076" s="85"/>
      <c r="Q4076" s="32">
        <f t="shared" si="63"/>
        <v>61.82</v>
      </c>
    </row>
    <row r="4077" spans="1:17" x14ac:dyDescent="0.25">
      <c r="A4077" s="83" t="s">
        <v>11745</v>
      </c>
      <c r="B4077" s="84" t="s">
        <v>19450</v>
      </c>
      <c r="C4077" s="7">
        <v>161</v>
      </c>
      <c r="D4077" s="7">
        <v>4</v>
      </c>
      <c r="E4077" s="1">
        <v>734</v>
      </c>
      <c r="F4077" s="1">
        <v>50.69</v>
      </c>
      <c r="G4077" s="1">
        <v>68.62</v>
      </c>
      <c r="H4077" s="1">
        <v>14.74</v>
      </c>
      <c r="I4077" s="6">
        <v>134.05000000000001</v>
      </c>
      <c r="J4077" s="86"/>
      <c r="K4077" s="86"/>
      <c r="L4077" s="85"/>
      <c r="M4077" s="85"/>
      <c r="N4077" s="85"/>
      <c r="O4077" s="85"/>
      <c r="P4077" s="85"/>
      <c r="Q4077" s="32">
        <f t="shared" si="63"/>
        <v>134.05000000000001</v>
      </c>
    </row>
    <row r="4078" spans="1:17" x14ac:dyDescent="0.25">
      <c r="A4078" s="83" t="s">
        <v>11746</v>
      </c>
      <c r="B4078" s="84" t="s">
        <v>19451</v>
      </c>
      <c r="C4078" s="7">
        <v>48</v>
      </c>
      <c r="D4078" s="7">
        <v>0</v>
      </c>
      <c r="E4078" s="1">
        <v>0</v>
      </c>
      <c r="F4078" s="1">
        <v>15.11</v>
      </c>
      <c r="G4078" s="1">
        <v>0</v>
      </c>
      <c r="H4078" s="1">
        <v>0</v>
      </c>
      <c r="I4078" s="6">
        <v>15.11</v>
      </c>
      <c r="J4078" s="86"/>
      <c r="K4078" s="86"/>
      <c r="L4078" s="85"/>
      <c r="M4078" s="85"/>
      <c r="N4078" s="85"/>
      <c r="O4078" s="85"/>
      <c r="P4078" s="85"/>
      <c r="Q4078" s="32">
        <f t="shared" si="63"/>
        <v>15.11</v>
      </c>
    </row>
    <row r="4079" spans="1:17" x14ac:dyDescent="0.25">
      <c r="A4079" s="83" t="s">
        <v>11747</v>
      </c>
      <c r="B4079" s="84" t="s">
        <v>19452</v>
      </c>
      <c r="C4079" s="7">
        <v>382</v>
      </c>
      <c r="D4079" s="7">
        <v>15</v>
      </c>
      <c r="E4079" s="1">
        <v>15600.72</v>
      </c>
      <c r="F4079" s="1">
        <v>120.26</v>
      </c>
      <c r="G4079" s="1">
        <v>257.33</v>
      </c>
      <c r="H4079" s="1">
        <v>313.13</v>
      </c>
      <c r="I4079" s="6">
        <v>690.72</v>
      </c>
      <c r="J4079" s="86"/>
      <c r="K4079" s="86"/>
      <c r="L4079" s="85"/>
      <c r="M4079" s="85"/>
      <c r="N4079" s="85"/>
      <c r="O4079" s="85"/>
      <c r="P4079" s="85"/>
      <c r="Q4079" s="32">
        <f t="shared" si="63"/>
        <v>690.72</v>
      </c>
    </row>
    <row r="4080" spans="1:17" x14ac:dyDescent="0.25">
      <c r="A4080" s="83" t="s">
        <v>11748</v>
      </c>
      <c r="B4080" s="84" t="s">
        <v>19453</v>
      </c>
      <c r="C4080" s="7">
        <v>158</v>
      </c>
      <c r="D4080" s="7">
        <v>1</v>
      </c>
      <c r="E4080" s="1">
        <v>879.34</v>
      </c>
      <c r="F4080" s="1">
        <v>49.74</v>
      </c>
      <c r="G4080" s="1">
        <v>17.149999999999999</v>
      </c>
      <c r="H4080" s="1">
        <v>17.649999999999999</v>
      </c>
      <c r="I4080" s="6">
        <v>84.54</v>
      </c>
      <c r="J4080" s="86"/>
      <c r="K4080" s="86"/>
      <c r="L4080" s="85"/>
      <c r="M4080" s="85"/>
      <c r="N4080" s="85"/>
      <c r="O4080" s="85"/>
      <c r="P4080" s="85"/>
      <c r="Q4080" s="32">
        <f t="shared" si="63"/>
        <v>84.54</v>
      </c>
    </row>
    <row r="4081" spans="1:17" x14ac:dyDescent="0.25">
      <c r="A4081" s="83" t="s">
        <v>11749</v>
      </c>
      <c r="B4081" s="84" t="s">
        <v>19454</v>
      </c>
      <c r="C4081" s="7">
        <v>55</v>
      </c>
      <c r="D4081" s="7">
        <v>6</v>
      </c>
      <c r="E4081" s="1">
        <v>3038.42</v>
      </c>
      <c r="F4081" s="1">
        <v>17.309999999999999</v>
      </c>
      <c r="G4081" s="1">
        <v>102.93</v>
      </c>
      <c r="H4081" s="1">
        <v>60.98</v>
      </c>
      <c r="I4081" s="6">
        <v>181.22</v>
      </c>
      <c r="J4081" s="86"/>
      <c r="K4081" s="86"/>
      <c r="L4081" s="85"/>
      <c r="M4081" s="85"/>
      <c r="N4081" s="85"/>
      <c r="O4081" s="85"/>
      <c r="P4081" s="85"/>
      <c r="Q4081" s="32">
        <f t="shared" si="63"/>
        <v>181.22</v>
      </c>
    </row>
    <row r="4082" spans="1:17" x14ac:dyDescent="0.25">
      <c r="A4082" s="83" t="s">
        <v>11750</v>
      </c>
      <c r="B4082" s="84" t="s">
        <v>19455</v>
      </c>
      <c r="C4082" s="7">
        <v>8359</v>
      </c>
      <c r="D4082" s="7">
        <v>54</v>
      </c>
      <c r="E4082" s="1">
        <v>22288.44</v>
      </c>
      <c r="F4082" s="1">
        <v>2631.67</v>
      </c>
      <c r="G4082" s="1">
        <v>926.38</v>
      </c>
      <c r="H4082" s="1">
        <v>447.36</v>
      </c>
      <c r="I4082" s="6">
        <v>4005.41</v>
      </c>
      <c r="J4082" s="86"/>
      <c r="K4082" s="86"/>
      <c r="L4082" s="85"/>
      <c r="M4082" s="85"/>
      <c r="N4082" s="85"/>
      <c r="O4082" s="85"/>
      <c r="P4082" s="85"/>
      <c r="Q4082" s="32">
        <f t="shared" si="63"/>
        <v>4005.41</v>
      </c>
    </row>
    <row r="4083" spans="1:17" x14ac:dyDescent="0.25">
      <c r="A4083" s="83" t="s">
        <v>11751</v>
      </c>
      <c r="B4083" s="84" t="s">
        <v>19456</v>
      </c>
      <c r="C4083" s="7">
        <v>71</v>
      </c>
      <c r="D4083" s="7">
        <v>3</v>
      </c>
      <c r="E4083" s="1">
        <v>480.08</v>
      </c>
      <c r="F4083" s="1">
        <v>22.35</v>
      </c>
      <c r="G4083" s="1">
        <v>51.46</v>
      </c>
      <c r="H4083" s="1">
        <v>9.6300000000000008</v>
      </c>
      <c r="I4083" s="6">
        <v>83.44</v>
      </c>
      <c r="J4083" s="86"/>
      <c r="K4083" s="86"/>
      <c r="L4083" s="85"/>
      <c r="M4083" s="85"/>
      <c r="N4083" s="85"/>
      <c r="O4083" s="85"/>
      <c r="P4083" s="85"/>
      <c r="Q4083" s="32">
        <f t="shared" si="63"/>
        <v>83.44</v>
      </c>
    </row>
    <row r="4084" spans="1:17" x14ac:dyDescent="0.25">
      <c r="A4084" s="83" t="s">
        <v>11752</v>
      </c>
      <c r="B4084" s="84" t="s">
        <v>19457</v>
      </c>
      <c r="C4084" s="7">
        <v>596</v>
      </c>
      <c r="D4084" s="7">
        <v>20</v>
      </c>
      <c r="E4084" s="1">
        <v>16695.09</v>
      </c>
      <c r="F4084" s="1">
        <v>187.64</v>
      </c>
      <c r="G4084" s="1">
        <v>343.1</v>
      </c>
      <c r="H4084" s="1">
        <v>335.1</v>
      </c>
      <c r="I4084" s="6">
        <v>865.84</v>
      </c>
      <c r="J4084" s="86"/>
      <c r="K4084" s="86"/>
      <c r="L4084" s="85"/>
      <c r="M4084" s="85"/>
      <c r="N4084" s="85"/>
      <c r="O4084" s="85"/>
      <c r="P4084" s="85"/>
      <c r="Q4084" s="32">
        <f t="shared" si="63"/>
        <v>865.84</v>
      </c>
    </row>
    <row r="4085" spans="1:17" x14ac:dyDescent="0.25">
      <c r="A4085" s="83" t="s">
        <v>11753</v>
      </c>
      <c r="B4085" s="84" t="s">
        <v>19458</v>
      </c>
      <c r="C4085" s="7">
        <v>160</v>
      </c>
      <c r="D4085" s="7">
        <v>14</v>
      </c>
      <c r="E4085" s="1">
        <v>3209.01</v>
      </c>
      <c r="F4085" s="1">
        <v>50.38</v>
      </c>
      <c r="G4085" s="1">
        <v>240.18</v>
      </c>
      <c r="H4085" s="1">
        <v>64.41</v>
      </c>
      <c r="I4085" s="6">
        <v>354.97</v>
      </c>
      <c r="J4085" s="86"/>
      <c r="K4085" s="86"/>
      <c r="L4085" s="85"/>
      <c r="M4085" s="85"/>
      <c r="N4085" s="85"/>
      <c r="O4085" s="85"/>
      <c r="P4085" s="85"/>
      <c r="Q4085" s="32">
        <f t="shared" si="63"/>
        <v>354.97</v>
      </c>
    </row>
    <row r="4086" spans="1:17" x14ac:dyDescent="0.25">
      <c r="A4086" s="83" t="s">
        <v>11754</v>
      </c>
      <c r="B4086" s="84" t="s">
        <v>19459</v>
      </c>
      <c r="C4086" s="7">
        <v>26</v>
      </c>
      <c r="D4086" s="7">
        <v>0</v>
      </c>
      <c r="E4086" s="1">
        <v>0</v>
      </c>
      <c r="F4086" s="1">
        <v>8.18</v>
      </c>
      <c r="G4086" s="1">
        <v>0</v>
      </c>
      <c r="H4086" s="1">
        <v>0</v>
      </c>
      <c r="I4086" s="6">
        <v>8.18</v>
      </c>
      <c r="J4086" s="86"/>
      <c r="K4086" s="86"/>
      <c r="L4086" s="85"/>
      <c r="M4086" s="85"/>
      <c r="N4086" s="85"/>
      <c r="O4086" s="85"/>
      <c r="P4086" s="85"/>
      <c r="Q4086" s="32">
        <f t="shared" si="63"/>
        <v>8.18</v>
      </c>
    </row>
    <row r="4087" spans="1:17" x14ac:dyDescent="0.25">
      <c r="A4087" s="83" t="s">
        <v>11755</v>
      </c>
      <c r="B4087" s="84" t="s">
        <v>19460</v>
      </c>
      <c r="C4087" s="7">
        <v>5</v>
      </c>
      <c r="D4087" s="7">
        <v>1</v>
      </c>
      <c r="E4087" s="1">
        <v>2704.56</v>
      </c>
      <c r="F4087" s="1">
        <v>1.58</v>
      </c>
      <c r="G4087" s="1">
        <v>17.149999999999999</v>
      </c>
      <c r="H4087" s="1">
        <v>54.29</v>
      </c>
      <c r="I4087" s="6">
        <v>73.02</v>
      </c>
      <c r="J4087" s="86"/>
      <c r="K4087" s="86"/>
      <c r="L4087" s="85"/>
      <c r="M4087" s="85"/>
      <c r="N4087" s="85"/>
      <c r="O4087" s="85"/>
      <c r="P4087" s="85"/>
      <c r="Q4087" s="32">
        <f t="shared" si="63"/>
        <v>73.02</v>
      </c>
    </row>
    <row r="4088" spans="1:17" x14ac:dyDescent="0.25">
      <c r="A4088" s="83" t="s">
        <v>11756</v>
      </c>
      <c r="B4088" s="84" t="s">
        <v>19461</v>
      </c>
      <c r="C4088" s="7">
        <v>142</v>
      </c>
      <c r="D4088" s="7">
        <v>0</v>
      </c>
      <c r="E4088" s="1">
        <v>0</v>
      </c>
      <c r="F4088" s="1">
        <v>44.7</v>
      </c>
      <c r="G4088" s="1">
        <v>0</v>
      </c>
      <c r="H4088" s="1">
        <v>0</v>
      </c>
      <c r="I4088" s="6">
        <v>44.7</v>
      </c>
      <c r="J4088" s="86"/>
      <c r="K4088" s="86"/>
      <c r="L4088" s="85"/>
      <c r="M4088" s="85"/>
      <c r="N4088" s="85"/>
      <c r="O4088" s="85"/>
      <c r="P4088" s="85"/>
      <c r="Q4088" s="32">
        <f t="shared" si="63"/>
        <v>44.7</v>
      </c>
    </row>
    <row r="4089" spans="1:17" x14ac:dyDescent="0.25">
      <c r="A4089" s="83" t="s">
        <v>11757</v>
      </c>
      <c r="B4089" s="84" t="s">
        <v>19462</v>
      </c>
      <c r="C4089" s="7">
        <v>45</v>
      </c>
      <c r="D4089" s="7">
        <v>1</v>
      </c>
      <c r="E4089" s="1">
        <v>186.61</v>
      </c>
      <c r="F4089" s="1">
        <v>14.17</v>
      </c>
      <c r="G4089" s="1">
        <v>17.149999999999999</v>
      </c>
      <c r="H4089" s="1">
        <v>3.74</v>
      </c>
      <c r="I4089" s="6">
        <v>35.06</v>
      </c>
      <c r="J4089" s="86"/>
      <c r="K4089" s="86"/>
      <c r="L4089" s="85"/>
      <c r="M4089" s="85"/>
      <c r="N4089" s="85"/>
      <c r="O4089" s="85"/>
      <c r="P4089" s="85"/>
      <c r="Q4089" s="32">
        <f t="shared" si="63"/>
        <v>35.06</v>
      </c>
    </row>
    <row r="4090" spans="1:17" x14ac:dyDescent="0.25">
      <c r="A4090" s="83" t="s">
        <v>11758</v>
      </c>
      <c r="B4090" s="84" t="s">
        <v>19463</v>
      </c>
      <c r="C4090" s="7">
        <v>56</v>
      </c>
      <c r="D4090" s="7">
        <v>0</v>
      </c>
      <c r="E4090" s="1">
        <v>0</v>
      </c>
      <c r="F4090" s="1">
        <v>17.63</v>
      </c>
      <c r="G4090" s="1">
        <v>0</v>
      </c>
      <c r="H4090" s="1">
        <v>0</v>
      </c>
      <c r="I4090" s="6">
        <v>17.63</v>
      </c>
      <c r="J4090" s="86"/>
      <c r="K4090" s="86"/>
      <c r="L4090" s="85"/>
      <c r="M4090" s="85"/>
      <c r="N4090" s="85"/>
      <c r="O4090" s="85"/>
      <c r="P4090" s="85"/>
      <c r="Q4090" s="32">
        <f t="shared" si="63"/>
        <v>17.63</v>
      </c>
    </row>
    <row r="4091" spans="1:17" x14ac:dyDescent="0.25">
      <c r="A4091" s="83" t="s">
        <v>11759</v>
      </c>
      <c r="B4091" s="84" t="s">
        <v>19464</v>
      </c>
      <c r="C4091" s="7">
        <v>327</v>
      </c>
      <c r="D4091" s="7">
        <v>2</v>
      </c>
      <c r="E4091" s="1">
        <v>350.8</v>
      </c>
      <c r="F4091" s="1">
        <v>102.95</v>
      </c>
      <c r="G4091" s="1">
        <v>34.31</v>
      </c>
      <c r="H4091" s="1">
        <v>7.04</v>
      </c>
      <c r="I4091" s="6">
        <v>144.30000000000001</v>
      </c>
      <c r="J4091" s="86"/>
      <c r="K4091" s="86"/>
      <c r="L4091" s="85"/>
      <c r="M4091" s="85"/>
      <c r="N4091" s="85"/>
      <c r="O4091" s="85"/>
      <c r="P4091" s="85"/>
      <c r="Q4091" s="32">
        <f t="shared" si="63"/>
        <v>144.30000000000001</v>
      </c>
    </row>
    <row r="4092" spans="1:17" x14ac:dyDescent="0.25">
      <c r="A4092" s="83" t="s">
        <v>11760</v>
      </c>
      <c r="B4092" s="84" t="s">
        <v>19465</v>
      </c>
      <c r="C4092" s="7">
        <v>75</v>
      </c>
      <c r="D4092" s="7">
        <v>1</v>
      </c>
      <c r="E4092" s="1">
        <v>860.41</v>
      </c>
      <c r="F4092" s="1">
        <v>23.62</v>
      </c>
      <c r="G4092" s="1">
        <v>17.149999999999999</v>
      </c>
      <c r="H4092" s="1">
        <v>17.27</v>
      </c>
      <c r="I4092" s="6">
        <v>58.04</v>
      </c>
      <c r="J4092" s="86"/>
      <c r="K4092" s="86"/>
      <c r="L4092" s="85"/>
      <c r="M4092" s="85"/>
      <c r="N4092" s="85"/>
      <c r="O4092" s="85"/>
      <c r="P4092" s="85"/>
      <c r="Q4092" s="32">
        <f t="shared" si="63"/>
        <v>58.04</v>
      </c>
    </row>
    <row r="4093" spans="1:17" x14ac:dyDescent="0.25">
      <c r="A4093" s="83" t="s">
        <v>11761</v>
      </c>
      <c r="B4093" s="84" t="s">
        <v>19466</v>
      </c>
      <c r="C4093" s="7">
        <v>36</v>
      </c>
      <c r="D4093" s="7">
        <v>0</v>
      </c>
      <c r="E4093" s="1">
        <v>0</v>
      </c>
      <c r="F4093" s="1">
        <v>11.34</v>
      </c>
      <c r="G4093" s="1">
        <v>0</v>
      </c>
      <c r="H4093" s="1">
        <v>0</v>
      </c>
      <c r="I4093" s="6">
        <v>11.34</v>
      </c>
      <c r="J4093" s="86"/>
      <c r="K4093" s="86"/>
      <c r="L4093" s="85"/>
      <c r="M4093" s="85"/>
      <c r="N4093" s="85"/>
      <c r="O4093" s="85"/>
      <c r="P4093" s="85"/>
      <c r="Q4093" s="32">
        <f t="shared" si="63"/>
        <v>11.34</v>
      </c>
    </row>
    <row r="4094" spans="1:17" x14ac:dyDescent="0.25">
      <c r="A4094" s="83" t="s">
        <v>11762</v>
      </c>
      <c r="B4094" s="84" t="s">
        <v>19467</v>
      </c>
      <c r="C4094" s="7">
        <v>274</v>
      </c>
      <c r="D4094" s="7">
        <v>10</v>
      </c>
      <c r="E4094" s="1">
        <v>1864.79</v>
      </c>
      <c r="F4094" s="1">
        <v>86.26</v>
      </c>
      <c r="G4094" s="1">
        <v>171.55</v>
      </c>
      <c r="H4094" s="1">
        <v>37.43</v>
      </c>
      <c r="I4094" s="6">
        <v>295.24</v>
      </c>
      <c r="J4094" s="86"/>
      <c r="K4094" s="86"/>
      <c r="L4094" s="85"/>
      <c r="M4094" s="85"/>
      <c r="N4094" s="85"/>
      <c r="O4094" s="85"/>
      <c r="P4094" s="85"/>
      <c r="Q4094" s="32">
        <f t="shared" si="63"/>
        <v>295.24</v>
      </c>
    </row>
    <row r="4095" spans="1:17" x14ac:dyDescent="0.25">
      <c r="A4095" s="83" t="s">
        <v>11763</v>
      </c>
      <c r="B4095" s="84" t="s">
        <v>19468</v>
      </c>
      <c r="C4095" s="7">
        <v>15</v>
      </c>
      <c r="D4095" s="7">
        <v>1</v>
      </c>
      <c r="E4095" s="1">
        <v>5769.72</v>
      </c>
      <c r="F4095" s="1">
        <v>4.72</v>
      </c>
      <c r="G4095" s="1">
        <v>17.149999999999999</v>
      </c>
      <c r="H4095" s="1">
        <v>115.81</v>
      </c>
      <c r="I4095" s="6">
        <v>137.68</v>
      </c>
      <c r="J4095" s="86"/>
      <c r="K4095" s="86"/>
      <c r="L4095" s="85"/>
      <c r="M4095" s="85"/>
      <c r="N4095" s="85"/>
      <c r="O4095" s="85"/>
      <c r="P4095" s="85"/>
      <c r="Q4095" s="32">
        <f t="shared" si="63"/>
        <v>137.68</v>
      </c>
    </row>
    <row r="4096" spans="1:17" x14ac:dyDescent="0.25">
      <c r="A4096" s="83" t="s">
        <v>11764</v>
      </c>
      <c r="B4096" s="84" t="s">
        <v>19469</v>
      </c>
      <c r="C4096" s="7">
        <v>90</v>
      </c>
      <c r="D4096" s="7">
        <v>5</v>
      </c>
      <c r="E4096" s="1">
        <v>995.26</v>
      </c>
      <c r="F4096" s="1">
        <v>28.34</v>
      </c>
      <c r="G4096" s="1">
        <v>85.78</v>
      </c>
      <c r="H4096" s="1">
        <v>19.98</v>
      </c>
      <c r="I4096" s="6">
        <v>134.1</v>
      </c>
      <c r="J4096" s="86"/>
      <c r="K4096" s="86"/>
      <c r="L4096" s="85"/>
      <c r="M4096" s="85"/>
      <c r="N4096" s="85"/>
      <c r="O4096" s="85"/>
      <c r="P4096" s="85"/>
      <c r="Q4096" s="32">
        <f t="shared" si="63"/>
        <v>134.1</v>
      </c>
    </row>
    <row r="4097" spans="1:17" x14ac:dyDescent="0.25">
      <c r="A4097" s="83" t="s">
        <v>11765</v>
      </c>
      <c r="B4097" s="84" t="s">
        <v>19470</v>
      </c>
      <c r="C4097" s="7">
        <v>2322</v>
      </c>
      <c r="D4097" s="7">
        <v>33</v>
      </c>
      <c r="E4097" s="1">
        <v>113363.37</v>
      </c>
      <c r="F4097" s="1">
        <v>510.47</v>
      </c>
      <c r="G4097" s="1">
        <v>548.70000000000005</v>
      </c>
      <c r="H4097" s="1">
        <v>1669.02</v>
      </c>
      <c r="I4097" s="6">
        <v>2728.19</v>
      </c>
      <c r="J4097" s="86"/>
      <c r="K4097" s="86"/>
      <c r="L4097" s="85"/>
      <c r="M4097" s="85"/>
      <c r="N4097" s="85"/>
      <c r="O4097" s="85"/>
      <c r="P4097" s="85"/>
      <c r="Q4097" s="32">
        <f t="shared" si="63"/>
        <v>2728.19</v>
      </c>
    </row>
    <row r="4098" spans="1:17" x14ac:dyDescent="0.25">
      <c r="A4098" s="83" t="s">
        <v>11766</v>
      </c>
      <c r="B4098" s="84" t="s">
        <v>19471</v>
      </c>
      <c r="C4098" s="7">
        <v>1659</v>
      </c>
      <c r="D4098" s="7">
        <v>24</v>
      </c>
      <c r="E4098" s="1">
        <v>27032.68</v>
      </c>
      <c r="F4098" s="1">
        <v>364.71</v>
      </c>
      <c r="G4098" s="1">
        <v>399.06</v>
      </c>
      <c r="H4098" s="1">
        <v>397.99</v>
      </c>
      <c r="I4098" s="6">
        <v>1161.76</v>
      </c>
      <c r="J4098" s="86"/>
      <c r="K4098" s="86"/>
      <c r="L4098" s="85"/>
      <c r="M4098" s="85"/>
      <c r="N4098" s="85"/>
      <c r="O4098" s="85"/>
      <c r="P4098" s="85"/>
      <c r="Q4098" s="32">
        <f t="shared" si="63"/>
        <v>1161.76</v>
      </c>
    </row>
    <row r="4099" spans="1:17" x14ac:dyDescent="0.25">
      <c r="A4099" s="83" t="s">
        <v>11767</v>
      </c>
      <c r="B4099" s="84" t="s">
        <v>19472</v>
      </c>
      <c r="C4099" s="7">
        <v>1940</v>
      </c>
      <c r="D4099" s="7">
        <v>9</v>
      </c>
      <c r="E4099" s="1">
        <v>4222.1000000000004</v>
      </c>
      <c r="F4099" s="1">
        <v>426.49</v>
      </c>
      <c r="G4099" s="1">
        <v>149.65</v>
      </c>
      <c r="H4099" s="1">
        <v>62.16</v>
      </c>
      <c r="I4099" s="6">
        <v>638.29999999999995</v>
      </c>
      <c r="J4099" s="86"/>
      <c r="K4099" s="86"/>
      <c r="L4099" s="85"/>
      <c r="M4099" s="85"/>
      <c r="N4099" s="85"/>
      <c r="O4099" s="85"/>
      <c r="P4099" s="85"/>
      <c r="Q4099" s="32">
        <f t="shared" si="63"/>
        <v>638.29999999999995</v>
      </c>
    </row>
    <row r="4100" spans="1:17" x14ac:dyDescent="0.25">
      <c r="A4100" s="83" t="s">
        <v>11768</v>
      </c>
      <c r="B4100" s="84" t="s">
        <v>19473</v>
      </c>
      <c r="C4100" s="7">
        <v>1226</v>
      </c>
      <c r="D4100" s="7">
        <v>8</v>
      </c>
      <c r="E4100" s="1">
        <v>46351.59</v>
      </c>
      <c r="F4100" s="1">
        <v>269.52999999999997</v>
      </c>
      <c r="G4100" s="1">
        <v>133.02000000000001</v>
      </c>
      <c r="H4100" s="1">
        <v>682.42</v>
      </c>
      <c r="I4100" s="6">
        <v>1084.97</v>
      </c>
      <c r="J4100" s="86"/>
      <c r="K4100" s="86"/>
      <c r="L4100" s="85"/>
      <c r="M4100" s="85"/>
      <c r="N4100" s="85"/>
      <c r="O4100" s="85"/>
      <c r="P4100" s="85"/>
      <c r="Q4100" s="32">
        <f t="shared" si="63"/>
        <v>1084.97</v>
      </c>
    </row>
    <row r="4101" spans="1:17" x14ac:dyDescent="0.25">
      <c r="A4101" s="83" t="s">
        <v>11769</v>
      </c>
      <c r="B4101" s="84" t="s">
        <v>19474</v>
      </c>
      <c r="C4101" s="7">
        <v>2925</v>
      </c>
      <c r="D4101" s="7">
        <v>62</v>
      </c>
      <c r="E4101" s="1">
        <v>14649.62</v>
      </c>
      <c r="F4101" s="1">
        <v>643.03</v>
      </c>
      <c r="G4101" s="1">
        <v>1030.8900000000001</v>
      </c>
      <c r="H4101" s="1">
        <v>215.68</v>
      </c>
      <c r="I4101" s="6">
        <v>1889.6</v>
      </c>
      <c r="J4101" s="86"/>
      <c r="K4101" s="86"/>
      <c r="L4101" s="85"/>
      <c r="M4101" s="85"/>
      <c r="N4101" s="85"/>
      <c r="O4101" s="85"/>
      <c r="P4101" s="85"/>
      <c r="Q4101" s="32">
        <f t="shared" si="63"/>
        <v>1889.6</v>
      </c>
    </row>
    <row r="4102" spans="1:17" x14ac:dyDescent="0.25">
      <c r="A4102" s="83" t="s">
        <v>11770</v>
      </c>
      <c r="B4102" s="84" t="s">
        <v>19475</v>
      </c>
      <c r="C4102" s="7">
        <v>2807</v>
      </c>
      <c r="D4102" s="7">
        <v>44</v>
      </c>
      <c r="E4102" s="1">
        <v>12038.32</v>
      </c>
      <c r="F4102" s="1">
        <v>617.09</v>
      </c>
      <c r="G4102" s="1">
        <v>731.6</v>
      </c>
      <c r="H4102" s="1">
        <v>177.24</v>
      </c>
      <c r="I4102" s="6">
        <v>1525.93</v>
      </c>
      <c r="J4102" s="86"/>
      <c r="K4102" s="86"/>
      <c r="L4102" s="85"/>
      <c r="M4102" s="85"/>
      <c r="N4102" s="85"/>
      <c r="O4102" s="85"/>
      <c r="P4102" s="85"/>
      <c r="Q4102" s="32">
        <f t="shared" si="63"/>
        <v>1525.93</v>
      </c>
    </row>
    <row r="4103" spans="1:17" x14ac:dyDescent="0.25">
      <c r="A4103" s="83" t="s">
        <v>11771</v>
      </c>
      <c r="B4103" s="84" t="s">
        <v>19476</v>
      </c>
      <c r="C4103" s="7">
        <v>2978</v>
      </c>
      <c r="D4103" s="7">
        <v>40</v>
      </c>
      <c r="E4103" s="1">
        <v>129405.13</v>
      </c>
      <c r="F4103" s="1">
        <v>654.69000000000005</v>
      </c>
      <c r="G4103" s="1">
        <v>665.09</v>
      </c>
      <c r="H4103" s="1">
        <v>1905.2</v>
      </c>
      <c r="I4103" s="6">
        <v>3224.98</v>
      </c>
      <c r="J4103" s="86"/>
      <c r="K4103" s="86"/>
      <c r="L4103" s="85"/>
      <c r="M4103" s="85"/>
      <c r="N4103" s="85"/>
      <c r="O4103" s="85"/>
      <c r="P4103" s="85"/>
      <c r="Q4103" s="32">
        <f t="shared" si="63"/>
        <v>3224.98</v>
      </c>
    </row>
    <row r="4104" spans="1:17" x14ac:dyDescent="0.25">
      <c r="A4104" s="83" t="s">
        <v>11772</v>
      </c>
      <c r="B4104" s="84" t="s">
        <v>19477</v>
      </c>
      <c r="C4104" s="7">
        <v>1450</v>
      </c>
      <c r="D4104" s="7">
        <v>12</v>
      </c>
      <c r="E4104" s="1">
        <v>3804.31</v>
      </c>
      <c r="F4104" s="1">
        <v>318.77</v>
      </c>
      <c r="G4104" s="1">
        <v>199.53</v>
      </c>
      <c r="H4104" s="1">
        <v>56.01</v>
      </c>
      <c r="I4104" s="6">
        <v>574.30999999999995</v>
      </c>
      <c r="J4104" s="86"/>
      <c r="K4104" s="86"/>
      <c r="L4104" s="85"/>
      <c r="M4104" s="85"/>
      <c r="N4104" s="85"/>
      <c r="O4104" s="85"/>
      <c r="P4104" s="85"/>
      <c r="Q4104" s="32">
        <f t="shared" si="63"/>
        <v>574.30999999999995</v>
      </c>
    </row>
    <row r="4105" spans="1:17" x14ac:dyDescent="0.25">
      <c r="A4105" s="83" t="s">
        <v>11773</v>
      </c>
      <c r="B4105" s="84" t="s">
        <v>19478</v>
      </c>
      <c r="C4105" s="7">
        <v>2139</v>
      </c>
      <c r="D4105" s="7">
        <v>27</v>
      </c>
      <c r="E4105" s="1">
        <v>139062.99</v>
      </c>
      <c r="F4105" s="1">
        <v>470.24</v>
      </c>
      <c r="G4105" s="1">
        <v>448.94</v>
      </c>
      <c r="H4105" s="1">
        <v>2047.39</v>
      </c>
      <c r="I4105" s="6">
        <v>2966.57</v>
      </c>
      <c r="J4105" s="86"/>
      <c r="K4105" s="86"/>
      <c r="L4105" s="85"/>
      <c r="M4105" s="85"/>
      <c r="N4105" s="85"/>
      <c r="O4105" s="85"/>
      <c r="P4105" s="85"/>
      <c r="Q4105" s="32">
        <f t="shared" si="63"/>
        <v>2966.57</v>
      </c>
    </row>
    <row r="4106" spans="1:17" x14ac:dyDescent="0.25">
      <c r="A4106" s="83" t="s">
        <v>11774</v>
      </c>
      <c r="B4106" s="84" t="s">
        <v>19479</v>
      </c>
      <c r="C4106" s="7">
        <v>5073</v>
      </c>
      <c r="D4106" s="7">
        <v>71</v>
      </c>
      <c r="E4106" s="1">
        <v>57234.54</v>
      </c>
      <c r="F4106" s="1">
        <v>1115.25</v>
      </c>
      <c r="G4106" s="1">
        <v>1180.54</v>
      </c>
      <c r="H4106" s="1">
        <v>842.65</v>
      </c>
      <c r="I4106" s="6">
        <v>3138.44</v>
      </c>
      <c r="J4106" s="86"/>
      <c r="K4106" s="86"/>
      <c r="L4106" s="85"/>
      <c r="M4106" s="85"/>
      <c r="N4106" s="85"/>
      <c r="O4106" s="85"/>
      <c r="P4106" s="85"/>
      <c r="Q4106" s="32">
        <f t="shared" si="63"/>
        <v>3138.44</v>
      </c>
    </row>
    <row r="4107" spans="1:17" x14ac:dyDescent="0.25">
      <c r="A4107" s="83" t="s">
        <v>11775</v>
      </c>
      <c r="B4107" s="84" t="s">
        <v>19480</v>
      </c>
      <c r="C4107" s="7">
        <v>2595</v>
      </c>
      <c r="D4107" s="7">
        <v>28</v>
      </c>
      <c r="E4107" s="1">
        <v>37581.58</v>
      </c>
      <c r="F4107" s="1">
        <v>570.49</v>
      </c>
      <c r="G4107" s="1">
        <v>465.56</v>
      </c>
      <c r="H4107" s="1">
        <v>553.29999999999995</v>
      </c>
      <c r="I4107" s="6">
        <v>1589.35</v>
      </c>
      <c r="J4107" s="86"/>
      <c r="K4107" s="86"/>
      <c r="L4107" s="85"/>
      <c r="M4107" s="85"/>
      <c r="N4107" s="85"/>
      <c r="O4107" s="85"/>
      <c r="P4107" s="85"/>
      <c r="Q4107" s="32">
        <f t="shared" si="63"/>
        <v>1589.35</v>
      </c>
    </row>
    <row r="4108" spans="1:17" x14ac:dyDescent="0.25">
      <c r="A4108" s="83" t="s">
        <v>11776</v>
      </c>
      <c r="B4108" s="84" t="s">
        <v>19481</v>
      </c>
      <c r="C4108" s="7">
        <v>1294</v>
      </c>
      <c r="D4108" s="7">
        <v>3</v>
      </c>
      <c r="E4108" s="1">
        <v>804.17</v>
      </c>
      <c r="F4108" s="1">
        <v>284.47000000000003</v>
      </c>
      <c r="G4108" s="1">
        <v>49.88</v>
      </c>
      <c r="H4108" s="1">
        <v>11.84</v>
      </c>
      <c r="I4108" s="6">
        <v>346.19</v>
      </c>
      <c r="J4108" s="86"/>
      <c r="K4108" s="86"/>
      <c r="L4108" s="85"/>
      <c r="M4108" s="85"/>
      <c r="N4108" s="85"/>
      <c r="O4108" s="85"/>
      <c r="P4108" s="85"/>
      <c r="Q4108" s="32">
        <f t="shared" si="63"/>
        <v>346.19</v>
      </c>
    </row>
    <row r="4109" spans="1:17" x14ac:dyDescent="0.25">
      <c r="A4109" s="83" t="s">
        <v>11777</v>
      </c>
      <c r="B4109" s="84" t="s">
        <v>19482</v>
      </c>
      <c r="C4109" s="7">
        <v>4218</v>
      </c>
      <c r="D4109" s="7">
        <v>68</v>
      </c>
      <c r="E4109" s="1">
        <v>120171.37</v>
      </c>
      <c r="F4109" s="1">
        <v>927.29</v>
      </c>
      <c r="G4109" s="1">
        <v>1130.6600000000001</v>
      </c>
      <c r="H4109" s="1">
        <v>1769.26</v>
      </c>
      <c r="I4109" s="6">
        <v>3827.21</v>
      </c>
      <c r="J4109" s="86"/>
      <c r="K4109" s="86"/>
      <c r="L4109" s="85"/>
      <c r="M4109" s="85"/>
      <c r="N4109" s="85"/>
      <c r="O4109" s="85"/>
      <c r="P4109" s="85"/>
      <c r="Q4109" s="32">
        <f t="shared" si="63"/>
        <v>3827.21</v>
      </c>
    </row>
    <row r="4110" spans="1:17" x14ac:dyDescent="0.25">
      <c r="A4110" s="83" t="s">
        <v>11778</v>
      </c>
      <c r="B4110" s="84" t="s">
        <v>19483</v>
      </c>
      <c r="C4110" s="7">
        <v>3422</v>
      </c>
      <c r="D4110" s="7">
        <v>47</v>
      </c>
      <c r="E4110" s="1">
        <v>15062.22</v>
      </c>
      <c r="F4110" s="1">
        <v>752.3</v>
      </c>
      <c r="G4110" s="1">
        <v>781.48</v>
      </c>
      <c r="H4110" s="1">
        <v>221.76</v>
      </c>
      <c r="I4110" s="6">
        <v>1755.54</v>
      </c>
      <c r="J4110" s="86"/>
      <c r="K4110" s="86"/>
      <c r="L4110" s="85"/>
      <c r="M4110" s="85"/>
      <c r="N4110" s="85"/>
      <c r="O4110" s="85"/>
      <c r="P4110" s="85"/>
      <c r="Q4110" s="32">
        <f t="shared" ref="Q4110:Q4173" si="64">P4110+I4110</f>
        <v>1755.54</v>
      </c>
    </row>
    <row r="4111" spans="1:17" x14ac:dyDescent="0.25">
      <c r="A4111" s="83" t="s">
        <v>11779</v>
      </c>
      <c r="B4111" s="84" t="s">
        <v>19484</v>
      </c>
      <c r="C4111" s="7">
        <v>4395</v>
      </c>
      <c r="D4111" s="7">
        <v>36</v>
      </c>
      <c r="E4111" s="1">
        <v>51436.11</v>
      </c>
      <c r="F4111" s="1">
        <v>966.2</v>
      </c>
      <c r="G4111" s="1">
        <v>598.58000000000004</v>
      </c>
      <c r="H4111" s="1">
        <v>757.28</v>
      </c>
      <c r="I4111" s="6">
        <v>2322.06</v>
      </c>
      <c r="J4111" s="86"/>
      <c r="K4111" s="86"/>
      <c r="L4111" s="85"/>
      <c r="M4111" s="85"/>
      <c r="N4111" s="85"/>
      <c r="O4111" s="85"/>
      <c r="P4111" s="85"/>
      <c r="Q4111" s="32">
        <f t="shared" si="64"/>
        <v>2322.06</v>
      </c>
    </row>
    <row r="4112" spans="1:17" x14ac:dyDescent="0.25">
      <c r="A4112" s="83" t="s">
        <v>11780</v>
      </c>
      <c r="B4112" s="84" t="s">
        <v>19485</v>
      </c>
      <c r="C4112" s="7">
        <v>8157</v>
      </c>
      <c r="D4112" s="7">
        <v>120</v>
      </c>
      <c r="E4112" s="1">
        <v>243481.79</v>
      </c>
      <c r="F4112" s="1">
        <v>1793.24</v>
      </c>
      <c r="G4112" s="1">
        <v>1995.27</v>
      </c>
      <c r="H4112" s="1">
        <v>3584.72</v>
      </c>
      <c r="I4112" s="6">
        <v>7373.23</v>
      </c>
      <c r="J4112" s="86"/>
      <c r="K4112" s="86"/>
      <c r="L4112" s="85"/>
      <c r="M4112" s="85"/>
      <c r="N4112" s="85"/>
      <c r="O4112" s="85"/>
      <c r="P4112" s="85"/>
      <c r="Q4112" s="32">
        <f t="shared" si="64"/>
        <v>7373.23</v>
      </c>
    </row>
    <row r="4113" spans="1:17" x14ac:dyDescent="0.25">
      <c r="A4113" s="83" t="s">
        <v>11781</v>
      </c>
      <c r="B4113" s="84" t="s">
        <v>19486</v>
      </c>
      <c r="C4113" s="7">
        <v>1007</v>
      </c>
      <c r="D4113" s="7">
        <v>8</v>
      </c>
      <c r="E4113" s="1">
        <v>7496.67</v>
      </c>
      <c r="F4113" s="1">
        <v>221.38</v>
      </c>
      <c r="G4113" s="1">
        <v>133.02000000000001</v>
      </c>
      <c r="H4113" s="1">
        <v>110.37</v>
      </c>
      <c r="I4113" s="6">
        <v>464.77</v>
      </c>
      <c r="J4113" s="86"/>
      <c r="K4113" s="86"/>
      <c r="L4113" s="85"/>
      <c r="M4113" s="85"/>
      <c r="N4113" s="85"/>
      <c r="O4113" s="85"/>
      <c r="P4113" s="85"/>
      <c r="Q4113" s="32">
        <f t="shared" si="64"/>
        <v>464.77</v>
      </c>
    </row>
    <row r="4114" spans="1:17" x14ac:dyDescent="0.25">
      <c r="A4114" s="83" t="s">
        <v>11782</v>
      </c>
      <c r="B4114" s="84" t="s">
        <v>19487</v>
      </c>
      <c r="C4114" s="7">
        <v>3389</v>
      </c>
      <c r="D4114" s="7">
        <v>28</v>
      </c>
      <c r="E4114" s="1">
        <v>47307.55</v>
      </c>
      <c r="F4114" s="1">
        <v>745.04</v>
      </c>
      <c r="G4114" s="1">
        <v>465.56</v>
      </c>
      <c r="H4114" s="1">
        <v>696.5</v>
      </c>
      <c r="I4114" s="6">
        <v>1907.1</v>
      </c>
      <c r="J4114" s="86"/>
      <c r="K4114" s="86"/>
      <c r="L4114" s="85"/>
      <c r="M4114" s="85"/>
      <c r="N4114" s="85"/>
      <c r="O4114" s="85"/>
      <c r="P4114" s="85"/>
      <c r="Q4114" s="32">
        <f t="shared" si="64"/>
        <v>1907.1</v>
      </c>
    </row>
    <row r="4115" spans="1:17" x14ac:dyDescent="0.25">
      <c r="A4115" s="83" t="s">
        <v>11783</v>
      </c>
      <c r="B4115" s="84" t="s">
        <v>19488</v>
      </c>
      <c r="C4115" s="7">
        <v>10016</v>
      </c>
      <c r="D4115" s="7">
        <v>117</v>
      </c>
      <c r="E4115" s="1">
        <v>39499.4</v>
      </c>
      <c r="F4115" s="1">
        <v>2201.92</v>
      </c>
      <c r="G4115" s="1">
        <v>1945.39</v>
      </c>
      <c r="H4115" s="1">
        <v>581.54</v>
      </c>
      <c r="I4115" s="6">
        <v>4728.8500000000004</v>
      </c>
      <c r="J4115" s="86"/>
      <c r="K4115" s="86"/>
      <c r="L4115" s="85"/>
      <c r="M4115" s="85"/>
      <c r="N4115" s="85"/>
      <c r="O4115" s="85"/>
      <c r="P4115" s="85"/>
      <c r="Q4115" s="32">
        <f t="shared" si="64"/>
        <v>4728.8500000000004</v>
      </c>
    </row>
    <row r="4116" spans="1:17" x14ac:dyDescent="0.25">
      <c r="A4116" s="83" t="s">
        <v>11784</v>
      </c>
      <c r="B4116" s="84" t="s">
        <v>19489</v>
      </c>
      <c r="C4116" s="7">
        <v>3664</v>
      </c>
      <c r="D4116" s="7">
        <v>26</v>
      </c>
      <c r="E4116" s="1">
        <v>38169.35</v>
      </c>
      <c r="F4116" s="1">
        <v>805.5</v>
      </c>
      <c r="G4116" s="1">
        <v>432.31</v>
      </c>
      <c r="H4116" s="1">
        <v>561.96</v>
      </c>
      <c r="I4116" s="6">
        <v>1799.77</v>
      </c>
      <c r="J4116" s="86"/>
      <c r="K4116" s="86"/>
      <c r="L4116" s="85"/>
      <c r="M4116" s="85"/>
      <c r="N4116" s="85"/>
      <c r="O4116" s="85"/>
      <c r="P4116" s="85"/>
      <c r="Q4116" s="32">
        <f t="shared" si="64"/>
        <v>1799.77</v>
      </c>
    </row>
    <row r="4117" spans="1:17" x14ac:dyDescent="0.25">
      <c r="A4117" s="83" t="s">
        <v>11785</v>
      </c>
      <c r="B4117" s="84" t="s">
        <v>19490</v>
      </c>
      <c r="C4117" s="7">
        <v>1783</v>
      </c>
      <c r="D4117" s="7">
        <v>19</v>
      </c>
      <c r="E4117" s="1">
        <v>29771.25</v>
      </c>
      <c r="F4117" s="1">
        <v>391.98</v>
      </c>
      <c r="G4117" s="1">
        <v>315.92</v>
      </c>
      <c r="H4117" s="1">
        <v>438.31</v>
      </c>
      <c r="I4117" s="6">
        <v>1146.21</v>
      </c>
      <c r="J4117" s="86"/>
      <c r="K4117" s="86"/>
      <c r="L4117" s="85"/>
      <c r="M4117" s="85"/>
      <c r="N4117" s="85"/>
      <c r="O4117" s="85"/>
      <c r="P4117" s="85"/>
      <c r="Q4117" s="32">
        <f t="shared" si="64"/>
        <v>1146.21</v>
      </c>
    </row>
    <row r="4118" spans="1:17" x14ac:dyDescent="0.25">
      <c r="A4118" s="83" t="s">
        <v>11786</v>
      </c>
      <c r="B4118" s="84" t="s">
        <v>19491</v>
      </c>
      <c r="C4118" s="7">
        <v>5490</v>
      </c>
      <c r="D4118" s="7">
        <v>55</v>
      </c>
      <c r="E4118" s="1">
        <v>96292.800000000003</v>
      </c>
      <c r="F4118" s="1">
        <v>1206.92</v>
      </c>
      <c r="G4118" s="1">
        <v>914.5</v>
      </c>
      <c r="H4118" s="1">
        <v>1417.7</v>
      </c>
      <c r="I4118" s="6">
        <v>3539.12</v>
      </c>
      <c r="J4118" s="86"/>
      <c r="K4118" s="86"/>
      <c r="L4118" s="85"/>
      <c r="M4118" s="85"/>
      <c r="N4118" s="85"/>
      <c r="O4118" s="85"/>
      <c r="P4118" s="85"/>
      <c r="Q4118" s="32">
        <f t="shared" si="64"/>
        <v>3539.12</v>
      </c>
    </row>
    <row r="4119" spans="1:17" x14ac:dyDescent="0.25">
      <c r="A4119" s="83" t="s">
        <v>11787</v>
      </c>
      <c r="B4119" s="84" t="s">
        <v>19492</v>
      </c>
      <c r="C4119" s="7">
        <v>2628</v>
      </c>
      <c r="D4119" s="7">
        <v>28</v>
      </c>
      <c r="E4119" s="1">
        <v>4861.5600000000004</v>
      </c>
      <c r="F4119" s="1">
        <v>577.74</v>
      </c>
      <c r="G4119" s="1">
        <v>465.56</v>
      </c>
      <c r="H4119" s="1">
        <v>71.58</v>
      </c>
      <c r="I4119" s="6">
        <v>1114.8800000000001</v>
      </c>
      <c r="J4119" s="86"/>
      <c r="K4119" s="86"/>
      <c r="L4119" s="85"/>
      <c r="M4119" s="85"/>
      <c r="N4119" s="85"/>
      <c r="O4119" s="85"/>
      <c r="P4119" s="85"/>
      <c r="Q4119" s="32">
        <f t="shared" si="64"/>
        <v>1114.8800000000001</v>
      </c>
    </row>
    <row r="4120" spans="1:17" x14ac:dyDescent="0.25">
      <c r="A4120" s="83" t="s">
        <v>11788</v>
      </c>
      <c r="B4120" s="84" t="s">
        <v>19493</v>
      </c>
      <c r="C4120" s="7">
        <v>1533</v>
      </c>
      <c r="D4120" s="7">
        <v>10</v>
      </c>
      <c r="E4120" s="1">
        <v>8263.26</v>
      </c>
      <c r="F4120" s="1">
        <v>337.02</v>
      </c>
      <c r="G4120" s="1">
        <v>166.27</v>
      </c>
      <c r="H4120" s="1">
        <v>121.66</v>
      </c>
      <c r="I4120" s="6">
        <v>624.95000000000005</v>
      </c>
      <c r="J4120" s="86"/>
      <c r="K4120" s="86"/>
      <c r="L4120" s="85"/>
      <c r="M4120" s="85"/>
      <c r="N4120" s="85"/>
      <c r="O4120" s="85"/>
      <c r="P4120" s="85"/>
      <c r="Q4120" s="32">
        <f t="shared" si="64"/>
        <v>624.95000000000005</v>
      </c>
    </row>
    <row r="4121" spans="1:17" x14ac:dyDescent="0.25">
      <c r="A4121" s="83" t="s">
        <v>11789</v>
      </c>
      <c r="B4121" s="84" t="s">
        <v>19494</v>
      </c>
      <c r="C4121" s="7">
        <v>3277</v>
      </c>
      <c r="D4121" s="7">
        <v>57</v>
      </c>
      <c r="E4121" s="1">
        <v>706449.4</v>
      </c>
      <c r="F4121" s="1">
        <v>720.42</v>
      </c>
      <c r="G4121" s="1">
        <v>947.75</v>
      </c>
      <c r="H4121" s="1">
        <v>10400.870000000001</v>
      </c>
      <c r="I4121" s="6">
        <v>12069.04</v>
      </c>
      <c r="J4121" s="86"/>
      <c r="K4121" s="86"/>
      <c r="L4121" s="85"/>
      <c r="M4121" s="85"/>
      <c r="N4121" s="85"/>
      <c r="O4121" s="85"/>
      <c r="P4121" s="85"/>
      <c r="Q4121" s="32">
        <f t="shared" si="64"/>
        <v>12069.04</v>
      </c>
    </row>
    <row r="4122" spans="1:17" x14ac:dyDescent="0.25">
      <c r="A4122" s="83" t="s">
        <v>11790</v>
      </c>
      <c r="B4122" s="84" t="s">
        <v>19495</v>
      </c>
      <c r="C4122" s="7">
        <v>2584</v>
      </c>
      <c r="D4122" s="7">
        <v>21</v>
      </c>
      <c r="E4122" s="1">
        <v>17307.669999999998</v>
      </c>
      <c r="F4122" s="1">
        <v>568.05999999999995</v>
      </c>
      <c r="G4122" s="1">
        <v>349.18</v>
      </c>
      <c r="H4122" s="1">
        <v>254.82</v>
      </c>
      <c r="I4122" s="6">
        <v>1172.06</v>
      </c>
      <c r="J4122" s="86"/>
      <c r="K4122" s="86"/>
      <c r="L4122" s="85"/>
      <c r="M4122" s="85"/>
      <c r="N4122" s="85"/>
      <c r="O4122" s="85"/>
      <c r="P4122" s="85"/>
      <c r="Q4122" s="32">
        <f t="shared" si="64"/>
        <v>1172.06</v>
      </c>
    </row>
    <row r="4123" spans="1:17" x14ac:dyDescent="0.25">
      <c r="A4123" s="83" t="s">
        <v>11791</v>
      </c>
      <c r="B4123" s="84" t="s">
        <v>19496</v>
      </c>
      <c r="C4123" s="7">
        <v>2139</v>
      </c>
      <c r="D4123" s="7">
        <v>31</v>
      </c>
      <c r="E4123" s="1">
        <v>15837.18</v>
      </c>
      <c r="F4123" s="1">
        <v>470.24</v>
      </c>
      <c r="G4123" s="1">
        <v>515.45000000000005</v>
      </c>
      <c r="H4123" s="1">
        <v>233.17</v>
      </c>
      <c r="I4123" s="6">
        <v>1218.8599999999999</v>
      </c>
      <c r="J4123" s="86"/>
      <c r="K4123" s="86"/>
      <c r="L4123" s="85"/>
      <c r="M4123" s="85"/>
      <c r="N4123" s="85"/>
      <c r="O4123" s="85"/>
      <c r="P4123" s="85"/>
      <c r="Q4123" s="32">
        <f t="shared" si="64"/>
        <v>1218.8599999999999</v>
      </c>
    </row>
    <row r="4124" spans="1:17" x14ac:dyDescent="0.25">
      <c r="A4124" s="83" t="s">
        <v>11792</v>
      </c>
      <c r="B4124" s="84" t="s">
        <v>19497</v>
      </c>
      <c r="C4124" s="7">
        <v>98519</v>
      </c>
      <c r="D4124" s="7">
        <v>1452</v>
      </c>
      <c r="E4124" s="1">
        <v>1141288.77</v>
      </c>
      <c r="F4124" s="1">
        <v>21658.46</v>
      </c>
      <c r="G4124" s="1">
        <v>24142.77</v>
      </c>
      <c r="H4124" s="1">
        <v>16802.900000000001</v>
      </c>
      <c r="I4124" s="6">
        <v>62604.13</v>
      </c>
      <c r="J4124" s="86"/>
      <c r="K4124" s="86"/>
      <c r="L4124" s="85"/>
      <c r="M4124" s="85"/>
      <c r="N4124" s="85"/>
      <c r="O4124" s="85"/>
      <c r="P4124" s="85"/>
      <c r="Q4124" s="32">
        <f t="shared" si="64"/>
        <v>62604.13</v>
      </c>
    </row>
    <row r="4125" spans="1:17" x14ac:dyDescent="0.25">
      <c r="A4125" s="83" t="s">
        <v>11793</v>
      </c>
      <c r="B4125" s="84" t="s">
        <v>19498</v>
      </c>
      <c r="C4125" s="7">
        <v>1748</v>
      </c>
      <c r="D4125" s="7">
        <v>39</v>
      </c>
      <c r="E4125" s="1">
        <v>59387.839999999997</v>
      </c>
      <c r="F4125" s="1">
        <v>384.28</v>
      </c>
      <c r="G4125" s="1">
        <v>648.46</v>
      </c>
      <c r="H4125" s="1">
        <v>874.35</v>
      </c>
      <c r="I4125" s="6">
        <v>1907.09</v>
      </c>
      <c r="J4125" s="86"/>
      <c r="K4125" s="86"/>
      <c r="L4125" s="85"/>
      <c r="M4125" s="85"/>
      <c r="N4125" s="85"/>
      <c r="O4125" s="85"/>
      <c r="P4125" s="85"/>
      <c r="Q4125" s="32">
        <f t="shared" si="64"/>
        <v>1907.09</v>
      </c>
    </row>
    <row r="4126" spans="1:17" x14ac:dyDescent="0.25">
      <c r="A4126" s="83" t="s">
        <v>11794</v>
      </c>
      <c r="B4126" s="84" t="s">
        <v>19499</v>
      </c>
      <c r="C4126" s="7">
        <v>3539</v>
      </c>
      <c r="D4126" s="7">
        <v>32</v>
      </c>
      <c r="E4126" s="1">
        <v>68147.19</v>
      </c>
      <c r="F4126" s="1">
        <v>778.02</v>
      </c>
      <c r="G4126" s="1">
        <v>532.07000000000005</v>
      </c>
      <c r="H4126" s="1">
        <v>1003.31</v>
      </c>
      <c r="I4126" s="6">
        <v>2313.4</v>
      </c>
      <c r="J4126" s="86"/>
      <c r="K4126" s="86"/>
      <c r="L4126" s="85"/>
      <c r="M4126" s="85"/>
      <c r="N4126" s="85"/>
      <c r="O4126" s="85"/>
      <c r="P4126" s="85"/>
      <c r="Q4126" s="32">
        <f t="shared" si="64"/>
        <v>2313.4</v>
      </c>
    </row>
    <row r="4127" spans="1:17" x14ac:dyDescent="0.25">
      <c r="A4127" s="83" t="s">
        <v>11795</v>
      </c>
      <c r="B4127" s="84" t="s">
        <v>19500</v>
      </c>
      <c r="C4127" s="7">
        <v>18347</v>
      </c>
      <c r="D4127" s="7">
        <v>227</v>
      </c>
      <c r="E4127" s="1">
        <v>83751.67</v>
      </c>
      <c r="F4127" s="1">
        <v>4033.41</v>
      </c>
      <c r="G4127" s="1">
        <v>3774.38</v>
      </c>
      <c r="H4127" s="1">
        <v>1233.06</v>
      </c>
      <c r="I4127" s="6">
        <v>9040.85</v>
      </c>
      <c r="J4127" s="86"/>
      <c r="K4127" s="86"/>
      <c r="L4127" s="85"/>
      <c r="M4127" s="85"/>
      <c r="N4127" s="85"/>
      <c r="O4127" s="85"/>
      <c r="P4127" s="85"/>
      <c r="Q4127" s="32">
        <f t="shared" si="64"/>
        <v>9040.85</v>
      </c>
    </row>
    <row r="4128" spans="1:17" x14ac:dyDescent="0.25">
      <c r="A4128" s="83" t="s">
        <v>11796</v>
      </c>
      <c r="B4128" s="84" t="s">
        <v>19501</v>
      </c>
      <c r="C4128" s="7">
        <v>3613</v>
      </c>
      <c r="D4128" s="7">
        <v>38</v>
      </c>
      <c r="E4128" s="1">
        <v>11617.12</v>
      </c>
      <c r="F4128" s="1">
        <v>794.28</v>
      </c>
      <c r="G4128" s="1">
        <v>631.83000000000004</v>
      </c>
      <c r="H4128" s="1">
        <v>171.03</v>
      </c>
      <c r="I4128" s="6">
        <v>1597.14</v>
      </c>
      <c r="J4128" s="86"/>
      <c r="K4128" s="86"/>
      <c r="L4128" s="85"/>
      <c r="M4128" s="85"/>
      <c r="N4128" s="85"/>
      <c r="O4128" s="85"/>
      <c r="P4128" s="85"/>
      <c r="Q4128" s="32">
        <f t="shared" si="64"/>
        <v>1597.14</v>
      </c>
    </row>
    <row r="4129" spans="1:17" x14ac:dyDescent="0.25">
      <c r="A4129" s="83" t="s">
        <v>11797</v>
      </c>
      <c r="B4129" s="84" t="s">
        <v>19502</v>
      </c>
      <c r="C4129" s="7">
        <v>619</v>
      </c>
      <c r="D4129" s="7">
        <v>26</v>
      </c>
      <c r="E4129" s="1">
        <v>211467.57</v>
      </c>
      <c r="F4129" s="1">
        <v>136.08000000000001</v>
      </c>
      <c r="G4129" s="1">
        <v>432.31</v>
      </c>
      <c r="H4129" s="1">
        <v>3113.38</v>
      </c>
      <c r="I4129" s="6">
        <v>3681.77</v>
      </c>
      <c r="J4129" s="86"/>
      <c r="K4129" s="86"/>
      <c r="L4129" s="85"/>
      <c r="M4129" s="85"/>
      <c r="N4129" s="85"/>
      <c r="O4129" s="85"/>
      <c r="P4129" s="85"/>
      <c r="Q4129" s="32">
        <f t="shared" si="64"/>
        <v>3681.77</v>
      </c>
    </row>
    <row r="4130" spans="1:17" x14ac:dyDescent="0.25">
      <c r="A4130" s="83" t="s">
        <v>11798</v>
      </c>
      <c r="B4130" s="84" t="s">
        <v>19503</v>
      </c>
      <c r="C4130" s="7">
        <v>1063</v>
      </c>
      <c r="D4130" s="7">
        <v>4</v>
      </c>
      <c r="E4130" s="1">
        <v>1131.1400000000001</v>
      </c>
      <c r="F4130" s="1">
        <v>233.69</v>
      </c>
      <c r="G4130" s="1">
        <v>66.510000000000005</v>
      </c>
      <c r="H4130" s="1">
        <v>16.66</v>
      </c>
      <c r="I4130" s="6">
        <v>316.86</v>
      </c>
      <c r="J4130" s="86"/>
      <c r="K4130" s="86"/>
      <c r="L4130" s="85"/>
      <c r="M4130" s="85"/>
      <c r="N4130" s="85"/>
      <c r="O4130" s="85"/>
      <c r="P4130" s="85"/>
      <c r="Q4130" s="32">
        <f t="shared" si="64"/>
        <v>316.86</v>
      </c>
    </row>
    <row r="4131" spans="1:17" x14ac:dyDescent="0.25">
      <c r="A4131" s="83" t="s">
        <v>11799</v>
      </c>
      <c r="B4131" s="84" t="s">
        <v>19504</v>
      </c>
      <c r="C4131" s="7">
        <v>215</v>
      </c>
      <c r="D4131" s="7">
        <v>0</v>
      </c>
      <c r="E4131" s="1">
        <v>0</v>
      </c>
      <c r="F4131" s="1">
        <v>47.26</v>
      </c>
      <c r="G4131" s="1">
        <v>0</v>
      </c>
      <c r="H4131" s="1">
        <v>0</v>
      </c>
      <c r="I4131" s="6">
        <v>47.26</v>
      </c>
      <c r="J4131" s="86"/>
      <c r="K4131" s="86"/>
      <c r="L4131" s="85"/>
      <c r="M4131" s="85"/>
      <c r="N4131" s="85"/>
      <c r="O4131" s="85"/>
      <c r="P4131" s="85"/>
      <c r="Q4131" s="32">
        <f t="shared" si="64"/>
        <v>47.26</v>
      </c>
    </row>
    <row r="4132" spans="1:17" x14ac:dyDescent="0.25">
      <c r="A4132" s="83" t="s">
        <v>11800</v>
      </c>
      <c r="B4132" s="84" t="s">
        <v>19505</v>
      </c>
      <c r="C4132" s="7">
        <v>1047</v>
      </c>
      <c r="D4132" s="7">
        <v>4</v>
      </c>
      <c r="E4132" s="1">
        <v>1063.3399999999999</v>
      </c>
      <c r="F4132" s="1">
        <v>230.18</v>
      </c>
      <c r="G4132" s="1">
        <v>66.510000000000005</v>
      </c>
      <c r="H4132" s="1">
        <v>15.66</v>
      </c>
      <c r="I4132" s="6">
        <v>312.35000000000002</v>
      </c>
      <c r="J4132" s="86"/>
      <c r="K4132" s="86"/>
      <c r="L4132" s="85"/>
      <c r="M4132" s="85"/>
      <c r="N4132" s="85"/>
      <c r="O4132" s="85"/>
      <c r="P4132" s="85"/>
      <c r="Q4132" s="32">
        <f t="shared" si="64"/>
        <v>312.35000000000002</v>
      </c>
    </row>
    <row r="4133" spans="1:17" x14ac:dyDescent="0.25">
      <c r="A4133" s="83" t="s">
        <v>11801</v>
      </c>
      <c r="B4133" s="84" t="s">
        <v>19506</v>
      </c>
      <c r="C4133" s="7">
        <v>995</v>
      </c>
      <c r="D4133" s="7">
        <v>20</v>
      </c>
      <c r="E4133" s="1">
        <v>114073.43</v>
      </c>
      <c r="F4133" s="1">
        <v>218.74</v>
      </c>
      <c r="G4133" s="1">
        <v>332.54</v>
      </c>
      <c r="H4133" s="1">
        <v>1679.47</v>
      </c>
      <c r="I4133" s="6">
        <v>2230.75</v>
      </c>
      <c r="J4133" s="86"/>
      <c r="K4133" s="86"/>
      <c r="L4133" s="85"/>
      <c r="M4133" s="85"/>
      <c r="N4133" s="85"/>
      <c r="O4133" s="85"/>
      <c r="P4133" s="85"/>
      <c r="Q4133" s="32">
        <f t="shared" si="64"/>
        <v>2230.75</v>
      </c>
    </row>
    <row r="4134" spans="1:17" x14ac:dyDescent="0.25">
      <c r="A4134" s="83" t="s">
        <v>11802</v>
      </c>
      <c r="B4134" s="84" t="s">
        <v>19507</v>
      </c>
      <c r="C4134" s="7">
        <v>5210</v>
      </c>
      <c r="D4134" s="7">
        <v>71</v>
      </c>
      <c r="E4134" s="1">
        <v>66530</v>
      </c>
      <c r="F4134" s="1">
        <v>1145.3699999999999</v>
      </c>
      <c r="G4134" s="1">
        <v>1180.54</v>
      </c>
      <c r="H4134" s="1">
        <v>979.5</v>
      </c>
      <c r="I4134" s="6">
        <v>3305.41</v>
      </c>
      <c r="J4134" s="86"/>
      <c r="K4134" s="86"/>
      <c r="L4134" s="85"/>
      <c r="M4134" s="85"/>
      <c r="N4134" s="85"/>
      <c r="O4134" s="85"/>
      <c r="P4134" s="85"/>
      <c r="Q4134" s="32">
        <f t="shared" si="64"/>
        <v>3305.41</v>
      </c>
    </row>
    <row r="4135" spans="1:17" x14ac:dyDescent="0.25">
      <c r="A4135" s="83" t="s">
        <v>11803</v>
      </c>
      <c r="B4135" s="84" t="s">
        <v>19508</v>
      </c>
      <c r="C4135" s="7">
        <v>3326</v>
      </c>
      <c r="D4135" s="7">
        <v>41</v>
      </c>
      <c r="E4135" s="1">
        <v>28040.42</v>
      </c>
      <c r="F4135" s="1">
        <v>731.19</v>
      </c>
      <c r="G4135" s="1">
        <v>681.72</v>
      </c>
      <c r="H4135" s="1">
        <v>412.83</v>
      </c>
      <c r="I4135" s="6">
        <v>1825.74</v>
      </c>
      <c r="J4135" s="86"/>
      <c r="K4135" s="86"/>
      <c r="L4135" s="85"/>
      <c r="M4135" s="85"/>
      <c r="N4135" s="85"/>
      <c r="O4135" s="85"/>
      <c r="P4135" s="85"/>
      <c r="Q4135" s="32">
        <f t="shared" si="64"/>
        <v>1825.74</v>
      </c>
    </row>
    <row r="4136" spans="1:17" x14ac:dyDescent="0.25">
      <c r="A4136" s="83" t="s">
        <v>11804</v>
      </c>
      <c r="B4136" s="84" t="s">
        <v>19509</v>
      </c>
      <c r="C4136" s="7">
        <v>2457</v>
      </c>
      <c r="D4136" s="7">
        <v>17</v>
      </c>
      <c r="E4136" s="1">
        <v>5966.93</v>
      </c>
      <c r="F4136" s="1">
        <v>540.14</v>
      </c>
      <c r="G4136" s="1">
        <v>282.66000000000003</v>
      </c>
      <c r="H4136" s="1">
        <v>87.85</v>
      </c>
      <c r="I4136" s="6">
        <v>910.65</v>
      </c>
      <c r="J4136" s="86"/>
      <c r="K4136" s="86"/>
      <c r="L4136" s="85"/>
      <c r="M4136" s="85"/>
      <c r="N4136" s="85"/>
      <c r="O4136" s="85"/>
      <c r="P4136" s="85"/>
      <c r="Q4136" s="32">
        <f t="shared" si="64"/>
        <v>910.65</v>
      </c>
    </row>
    <row r="4137" spans="1:17" x14ac:dyDescent="0.25">
      <c r="A4137" s="83" t="s">
        <v>11805</v>
      </c>
      <c r="B4137" s="84" t="s">
        <v>19510</v>
      </c>
      <c r="C4137" s="7">
        <v>1739</v>
      </c>
      <c r="D4137" s="7">
        <v>25</v>
      </c>
      <c r="E4137" s="1">
        <v>34602.449999999997</v>
      </c>
      <c r="F4137" s="1">
        <v>382.3</v>
      </c>
      <c r="G4137" s="1">
        <v>415.68</v>
      </c>
      <c r="H4137" s="1">
        <v>509.44</v>
      </c>
      <c r="I4137" s="6">
        <v>1307.42</v>
      </c>
      <c r="J4137" s="86"/>
      <c r="K4137" s="86"/>
      <c r="L4137" s="85"/>
      <c r="M4137" s="85"/>
      <c r="N4137" s="85"/>
      <c r="O4137" s="85"/>
      <c r="P4137" s="85"/>
      <c r="Q4137" s="32">
        <f t="shared" si="64"/>
        <v>1307.42</v>
      </c>
    </row>
    <row r="4138" spans="1:17" x14ac:dyDescent="0.25">
      <c r="A4138" s="83" t="s">
        <v>11806</v>
      </c>
      <c r="B4138" s="84" t="s">
        <v>19511</v>
      </c>
      <c r="C4138" s="7">
        <v>1344</v>
      </c>
      <c r="D4138" s="7">
        <v>10</v>
      </c>
      <c r="E4138" s="1">
        <v>7318.41</v>
      </c>
      <c r="F4138" s="1">
        <v>295.45999999999998</v>
      </c>
      <c r="G4138" s="1">
        <v>166.27</v>
      </c>
      <c r="H4138" s="1">
        <v>107.74</v>
      </c>
      <c r="I4138" s="6">
        <v>569.47</v>
      </c>
      <c r="J4138" s="86"/>
      <c r="K4138" s="86"/>
      <c r="L4138" s="85"/>
      <c r="M4138" s="85"/>
      <c r="N4138" s="85"/>
      <c r="O4138" s="85"/>
      <c r="P4138" s="85"/>
      <c r="Q4138" s="32">
        <f t="shared" si="64"/>
        <v>569.47</v>
      </c>
    </row>
    <row r="4139" spans="1:17" x14ac:dyDescent="0.25">
      <c r="A4139" s="83" t="s">
        <v>11807</v>
      </c>
      <c r="B4139" s="84" t="s">
        <v>19512</v>
      </c>
      <c r="C4139" s="7">
        <v>2963</v>
      </c>
      <c r="D4139" s="7">
        <v>50</v>
      </c>
      <c r="E4139" s="1">
        <v>95241.19</v>
      </c>
      <c r="F4139" s="1">
        <v>651.38</v>
      </c>
      <c r="G4139" s="1">
        <v>831.36</v>
      </c>
      <c r="H4139" s="1">
        <v>1402.21</v>
      </c>
      <c r="I4139" s="6">
        <v>2884.95</v>
      </c>
      <c r="J4139" s="86"/>
      <c r="K4139" s="86"/>
      <c r="L4139" s="85"/>
      <c r="M4139" s="85"/>
      <c r="N4139" s="85"/>
      <c r="O4139" s="85"/>
      <c r="P4139" s="85"/>
      <c r="Q4139" s="32">
        <f t="shared" si="64"/>
        <v>2884.95</v>
      </c>
    </row>
    <row r="4140" spans="1:17" x14ac:dyDescent="0.25">
      <c r="A4140" s="83" t="s">
        <v>11808</v>
      </c>
      <c r="B4140" s="84" t="s">
        <v>19513</v>
      </c>
      <c r="C4140" s="7">
        <v>969</v>
      </c>
      <c r="D4140" s="7">
        <v>2</v>
      </c>
      <c r="E4140" s="1">
        <v>703.69</v>
      </c>
      <c r="F4140" s="1">
        <v>213.02</v>
      </c>
      <c r="G4140" s="1">
        <v>33.26</v>
      </c>
      <c r="H4140" s="1">
        <v>10.36</v>
      </c>
      <c r="I4140" s="6">
        <v>256.64</v>
      </c>
      <c r="J4140" s="86"/>
      <c r="K4140" s="86"/>
      <c r="L4140" s="85"/>
      <c r="M4140" s="85"/>
      <c r="N4140" s="85"/>
      <c r="O4140" s="85"/>
      <c r="P4140" s="85"/>
      <c r="Q4140" s="32">
        <f t="shared" si="64"/>
        <v>256.64</v>
      </c>
    </row>
    <row r="4141" spans="1:17" x14ac:dyDescent="0.25">
      <c r="A4141" s="83" t="s">
        <v>11809</v>
      </c>
      <c r="B4141" s="84" t="s">
        <v>19514</v>
      </c>
      <c r="C4141" s="7">
        <v>1623</v>
      </c>
      <c r="D4141" s="7">
        <v>22</v>
      </c>
      <c r="E4141" s="1">
        <v>10677</v>
      </c>
      <c r="F4141" s="1">
        <v>356.8</v>
      </c>
      <c r="G4141" s="1">
        <v>365.8</v>
      </c>
      <c r="H4141" s="1">
        <v>157.19</v>
      </c>
      <c r="I4141" s="6">
        <v>879.79</v>
      </c>
      <c r="J4141" s="86"/>
      <c r="K4141" s="86"/>
      <c r="L4141" s="85"/>
      <c r="M4141" s="85"/>
      <c r="N4141" s="85"/>
      <c r="O4141" s="85"/>
      <c r="P4141" s="85"/>
      <c r="Q4141" s="32">
        <f t="shared" si="64"/>
        <v>879.79</v>
      </c>
    </row>
    <row r="4142" spans="1:17" x14ac:dyDescent="0.25">
      <c r="A4142" s="83" t="s">
        <v>11810</v>
      </c>
      <c r="B4142" s="84" t="s">
        <v>19515</v>
      </c>
      <c r="C4142" s="7">
        <v>1632</v>
      </c>
      <c r="D4142" s="7">
        <v>8</v>
      </c>
      <c r="E4142" s="1">
        <v>2171.65</v>
      </c>
      <c r="F4142" s="1">
        <v>358.78</v>
      </c>
      <c r="G4142" s="1">
        <v>133.02000000000001</v>
      </c>
      <c r="H4142" s="1">
        <v>31.98</v>
      </c>
      <c r="I4142" s="6">
        <v>523.78</v>
      </c>
      <c r="J4142" s="86"/>
      <c r="K4142" s="86"/>
      <c r="L4142" s="85"/>
      <c r="M4142" s="85"/>
      <c r="N4142" s="85"/>
      <c r="O4142" s="85"/>
      <c r="P4142" s="85"/>
      <c r="Q4142" s="32">
        <f t="shared" si="64"/>
        <v>523.78</v>
      </c>
    </row>
    <row r="4143" spans="1:17" x14ac:dyDescent="0.25">
      <c r="A4143" s="83" t="s">
        <v>11811</v>
      </c>
      <c r="B4143" s="84" t="s">
        <v>19516</v>
      </c>
      <c r="C4143" s="7">
        <v>2201</v>
      </c>
      <c r="D4143" s="7">
        <v>48</v>
      </c>
      <c r="E4143" s="1">
        <v>38127.410000000003</v>
      </c>
      <c r="F4143" s="1">
        <v>483.87</v>
      </c>
      <c r="G4143" s="1">
        <v>798.11</v>
      </c>
      <c r="H4143" s="1">
        <v>561.34</v>
      </c>
      <c r="I4143" s="6">
        <v>1843.32</v>
      </c>
      <c r="J4143" s="86"/>
      <c r="K4143" s="86"/>
      <c r="L4143" s="85"/>
      <c r="M4143" s="85"/>
      <c r="N4143" s="85"/>
      <c r="O4143" s="85"/>
      <c r="P4143" s="85"/>
      <c r="Q4143" s="32">
        <f t="shared" si="64"/>
        <v>1843.32</v>
      </c>
    </row>
    <row r="4144" spans="1:17" x14ac:dyDescent="0.25">
      <c r="A4144" s="83" t="s">
        <v>11812</v>
      </c>
      <c r="B4144" s="84" t="s">
        <v>19517</v>
      </c>
      <c r="C4144" s="7">
        <v>1412</v>
      </c>
      <c r="D4144" s="7">
        <v>34</v>
      </c>
      <c r="E4144" s="1">
        <v>5286.14</v>
      </c>
      <c r="F4144" s="1">
        <v>310.42</v>
      </c>
      <c r="G4144" s="1">
        <v>565.33000000000004</v>
      </c>
      <c r="H4144" s="1">
        <v>77.819999999999993</v>
      </c>
      <c r="I4144" s="6">
        <v>953.57</v>
      </c>
      <c r="J4144" s="86"/>
      <c r="K4144" s="86"/>
      <c r="L4144" s="85"/>
      <c r="M4144" s="85"/>
      <c r="N4144" s="85"/>
      <c r="O4144" s="85"/>
      <c r="P4144" s="85"/>
      <c r="Q4144" s="32">
        <f t="shared" si="64"/>
        <v>953.57</v>
      </c>
    </row>
    <row r="4145" spans="1:17" x14ac:dyDescent="0.25">
      <c r="A4145" s="83" t="s">
        <v>11813</v>
      </c>
      <c r="B4145" s="84" t="s">
        <v>19518</v>
      </c>
      <c r="C4145" s="7">
        <v>3169</v>
      </c>
      <c r="D4145" s="7">
        <v>31</v>
      </c>
      <c r="E4145" s="1">
        <v>42488.7</v>
      </c>
      <c r="F4145" s="1">
        <v>696.67</v>
      </c>
      <c r="G4145" s="1">
        <v>515.45000000000005</v>
      </c>
      <c r="H4145" s="1">
        <v>625.54999999999995</v>
      </c>
      <c r="I4145" s="6">
        <v>1837.67</v>
      </c>
      <c r="J4145" s="86"/>
      <c r="K4145" s="86"/>
      <c r="L4145" s="85"/>
      <c r="M4145" s="85"/>
      <c r="N4145" s="85"/>
      <c r="O4145" s="85"/>
      <c r="P4145" s="85"/>
      <c r="Q4145" s="32">
        <f t="shared" si="64"/>
        <v>1837.67</v>
      </c>
    </row>
    <row r="4146" spans="1:17" x14ac:dyDescent="0.25">
      <c r="A4146" s="83" t="s">
        <v>11814</v>
      </c>
      <c r="B4146" s="84" t="s">
        <v>19519</v>
      </c>
      <c r="C4146" s="7">
        <v>9860</v>
      </c>
      <c r="D4146" s="7">
        <v>136</v>
      </c>
      <c r="E4146" s="1">
        <v>48342.16</v>
      </c>
      <c r="F4146" s="1">
        <v>2167.62</v>
      </c>
      <c r="G4146" s="1">
        <v>2261.3000000000002</v>
      </c>
      <c r="H4146" s="1">
        <v>711.73</v>
      </c>
      <c r="I4146" s="6">
        <v>5140.6499999999996</v>
      </c>
      <c r="J4146" s="86"/>
      <c r="K4146" s="86"/>
      <c r="L4146" s="85"/>
      <c r="M4146" s="85"/>
      <c r="N4146" s="85"/>
      <c r="O4146" s="85"/>
      <c r="P4146" s="85"/>
      <c r="Q4146" s="32">
        <f t="shared" si="64"/>
        <v>5140.6499999999996</v>
      </c>
    </row>
    <row r="4147" spans="1:17" x14ac:dyDescent="0.25">
      <c r="A4147" s="83" t="s">
        <v>11815</v>
      </c>
      <c r="B4147" s="84" t="s">
        <v>19520</v>
      </c>
      <c r="C4147" s="7">
        <v>931</v>
      </c>
      <c r="D4147" s="7">
        <v>7</v>
      </c>
      <c r="E4147" s="1">
        <v>26787.759999999998</v>
      </c>
      <c r="F4147" s="1">
        <v>204.67</v>
      </c>
      <c r="G4147" s="1">
        <v>116.39</v>
      </c>
      <c r="H4147" s="1">
        <v>394.39</v>
      </c>
      <c r="I4147" s="6">
        <v>715.45</v>
      </c>
      <c r="J4147" s="86"/>
      <c r="K4147" s="86"/>
      <c r="L4147" s="85"/>
      <c r="M4147" s="85"/>
      <c r="N4147" s="85"/>
      <c r="O4147" s="85"/>
      <c r="P4147" s="85"/>
      <c r="Q4147" s="32">
        <f t="shared" si="64"/>
        <v>715.45</v>
      </c>
    </row>
    <row r="4148" spans="1:17" x14ac:dyDescent="0.25">
      <c r="A4148" s="83" t="s">
        <v>11816</v>
      </c>
      <c r="B4148" s="84" t="s">
        <v>19521</v>
      </c>
      <c r="C4148" s="7">
        <v>513</v>
      </c>
      <c r="D4148" s="7">
        <v>2</v>
      </c>
      <c r="E4148" s="1">
        <v>18318.86</v>
      </c>
      <c r="F4148" s="1">
        <v>112.78</v>
      </c>
      <c r="G4148" s="1">
        <v>33.26</v>
      </c>
      <c r="H4148" s="1">
        <v>269.7</v>
      </c>
      <c r="I4148" s="6">
        <v>415.74</v>
      </c>
      <c r="J4148" s="86"/>
      <c r="K4148" s="86"/>
      <c r="L4148" s="85"/>
      <c r="M4148" s="85"/>
      <c r="N4148" s="85"/>
      <c r="O4148" s="85"/>
      <c r="P4148" s="85"/>
      <c r="Q4148" s="32">
        <f t="shared" si="64"/>
        <v>415.74</v>
      </c>
    </row>
    <row r="4149" spans="1:17" x14ac:dyDescent="0.25">
      <c r="A4149" s="83" t="s">
        <v>11817</v>
      </c>
      <c r="B4149" s="84" t="s">
        <v>19522</v>
      </c>
      <c r="C4149" s="7">
        <v>1235</v>
      </c>
      <c r="D4149" s="7">
        <v>21</v>
      </c>
      <c r="E4149" s="1">
        <v>13263.87</v>
      </c>
      <c r="F4149" s="1">
        <v>271.5</v>
      </c>
      <c r="G4149" s="1">
        <v>349.18</v>
      </c>
      <c r="H4149" s="1">
        <v>195.28</v>
      </c>
      <c r="I4149" s="6">
        <v>815.96</v>
      </c>
      <c r="J4149" s="86"/>
      <c r="K4149" s="86"/>
      <c r="L4149" s="85"/>
      <c r="M4149" s="85"/>
      <c r="N4149" s="85"/>
      <c r="O4149" s="85"/>
      <c r="P4149" s="85"/>
      <c r="Q4149" s="32">
        <f t="shared" si="64"/>
        <v>815.96</v>
      </c>
    </row>
    <row r="4150" spans="1:17" x14ac:dyDescent="0.25">
      <c r="A4150" s="83" t="s">
        <v>11818</v>
      </c>
      <c r="B4150" s="84" t="s">
        <v>19523</v>
      </c>
      <c r="C4150" s="7">
        <v>1246</v>
      </c>
      <c r="D4150" s="7">
        <v>5</v>
      </c>
      <c r="E4150" s="1">
        <v>956.48</v>
      </c>
      <c r="F4150" s="1">
        <v>273.92</v>
      </c>
      <c r="G4150" s="1">
        <v>83.14</v>
      </c>
      <c r="H4150" s="1">
        <v>14.08</v>
      </c>
      <c r="I4150" s="6">
        <v>371.14</v>
      </c>
      <c r="J4150" s="86"/>
      <c r="K4150" s="86"/>
      <c r="L4150" s="85"/>
      <c r="M4150" s="85"/>
      <c r="N4150" s="85"/>
      <c r="O4150" s="85"/>
      <c r="P4150" s="85"/>
      <c r="Q4150" s="32">
        <f t="shared" si="64"/>
        <v>371.14</v>
      </c>
    </row>
    <row r="4151" spans="1:17" x14ac:dyDescent="0.25">
      <c r="A4151" s="83" t="s">
        <v>11819</v>
      </c>
      <c r="B4151" s="84" t="s">
        <v>19524</v>
      </c>
      <c r="C4151" s="7">
        <v>1505</v>
      </c>
      <c r="D4151" s="7">
        <v>50</v>
      </c>
      <c r="E4151" s="1">
        <v>30038.09</v>
      </c>
      <c r="F4151" s="1">
        <v>330.86</v>
      </c>
      <c r="G4151" s="1">
        <v>831.36</v>
      </c>
      <c r="H4151" s="1">
        <v>442.24</v>
      </c>
      <c r="I4151" s="6">
        <v>1604.46</v>
      </c>
      <c r="J4151" s="86"/>
      <c r="K4151" s="86"/>
      <c r="L4151" s="85"/>
      <c r="M4151" s="85"/>
      <c r="N4151" s="85"/>
      <c r="O4151" s="85"/>
      <c r="P4151" s="85"/>
      <c r="Q4151" s="32">
        <f t="shared" si="64"/>
        <v>1604.46</v>
      </c>
    </row>
    <row r="4152" spans="1:17" x14ac:dyDescent="0.25">
      <c r="A4152" s="83" t="s">
        <v>11820</v>
      </c>
      <c r="B4152" s="84" t="s">
        <v>19525</v>
      </c>
      <c r="C4152" s="7">
        <v>13338</v>
      </c>
      <c r="D4152" s="7">
        <v>164</v>
      </c>
      <c r="E4152" s="1">
        <v>121860.3</v>
      </c>
      <c r="F4152" s="1">
        <v>2932.23</v>
      </c>
      <c r="G4152" s="1">
        <v>2726.87</v>
      </c>
      <c r="H4152" s="1">
        <v>1794.12</v>
      </c>
      <c r="I4152" s="6">
        <v>7453.22</v>
      </c>
      <c r="J4152" s="86"/>
      <c r="K4152" s="86"/>
      <c r="L4152" s="85"/>
      <c r="M4152" s="85"/>
      <c r="N4152" s="85"/>
      <c r="O4152" s="85"/>
      <c r="P4152" s="85"/>
      <c r="Q4152" s="32">
        <f t="shared" si="64"/>
        <v>7453.22</v>
      </c>
    </row>
    <row r="4153" spans="1:17" x14ac:dyDescent="0.25">
      <c r="A4153" s="83" t="s">
        <v>11821</v>
      </c>
      <c r="B4153" s="84" t="s">
        <v>19526</v>
      </c>
      <c r="C4153" s="7">
        <v>3634</v>
      </c>
      <c r="D4153" s="7">
        <v>28</v>
      </c>
      <c r="E4153" s="1">
        <v>8419.7000000000007</v>
      </c>
      <c r="F4153" s="1">
        <v>798.9</v>
      </c>
      <c r="G4153" s="1">
        <v>465.56</v>
      </c>
      <c r="H4153" s="1">
        <v>123.96</v>
      </c>
      <c r="I4153" s="6">
        <v>1388.42</v>
      </c>
      <c r="J4153" s="86"/>
      <c r="K4153" s="86"/>
      <c r="L4153" s="85"/>
      <c r="M4153" s="85"/>
      <c r="N4153" s="85"/>
      <c r="O4153" s="85"/>
      <c r="P4153" s="85"/>
      <c r="Q4153" s="32">
        <f t="shared" si="64"/>
        <v>1388.42</v>
      </c>
    </row>
    <row r="4154" spans="1:17" x14ac:dyDescent="0.25">
      <c r="A4154" s="83" t="s">
        <v>11822</v>
      </c>
      <c r="B4154" s="84" t="s">
        <v>19527</v>
      </c>
      <c r="C4154" s="7">
        <v>2260</v>
      </c>
      <c r="D4154" s="7">
        <v>14</v>
      </c>
      <c r="E4154" s="1">
        <v>3993.83</v>
      </c>
      <c r="F4154" s="1">
        <v>496.84</v>
      </c>
      <c r="G4154" s="1">
        <v>232.78</v>
      </c>
      <c r="H4154" s="1">
        <v>58.8</v>
      </c>
      <c r="I4154" s="6">
        <v>788.42</v>
      </c>
      <c r="J4154" s="86"/>
      <c r="K4154" s="86"/>
      <c r="L4154" s="85"/>
      <c r="M4154" s="85"/>
      <c r="N4154" s="85"/>
      <c r="O4154" s="85"/>
      <c r="P4154" s="85"/>
      <c r="Q4154" s="32">
        <f t="shared" si="64"/>
        <v>788.42</v>
      </c>
    </row>
    <row r="4155" spans="1:17" x14ac:dyDescent="0.25">
      <c r="A4155" s="83" t="s">
        <v>11823</v>
      </c>
      <c r="B4155" s="84" t="s">
        <v>19528</v>
      </c>
      <c r="C4155" s="7">
        <v>2716</v>
      </c>
      <c r="D4155" s="7">
        <v>33</v>
      </c>
      <c r="E4155" s="1">
        <v>11751.59</v>
      </c>
      <c r="F4155" s="1">
        <v>597.09</v>
      </c>
      <c r="G4155" s="1">
        <v>548.70000000000005</v>
      </c>
      <c r="H4155" s="1">
        <v>173.02</v>
      </c>
      <c r="I4155" s="6">
        <v>1318.81</v>
      </c>
      <c r="J4155" s="86"/>
      <c r="K4155" s="86"/>
      <c r="L4155" s="85"/>
      <c r="M4155" s="85"/>
      <c r="N4155" s="85"/>
      <c r="O4155" s="85"/>
      <c r="P4155" s="85"/>
      <c r="Q4155" s="32">
        <f t="shared" si="64"/>
        <v>1318.81</v>
      </c>
    </row>
    <row r="4156" spans="1:17" x14ac:dyDescent="0.25">
      <c r="A4156" s="83" t="s">
        <v>11824</v>
      </c>
      <c r="B4156" s="84" t="s">
        <v>19529</v>
      </c>
      <c r="C4156" s="7">
        <v>1127</v>
      </c>
      <c r="D4156" s="7">
        <v>33</v>
      </c>
      <c r="E4156" s="1">
        <v>7675.53</v>
      </c>
      <c r="F4156" s="1">
        <v>247.76</v>
      </c>
      <c r="G4156" s="1">
        <v>548.70000000000005</v>
      </c>
      <c r="H4156" s="1">
        <v>113.01</v>
      </c>
      <c r="I4156" s="6">
        <v>909.47</v>
      </c>
      <c r="J4156" s="86"/>
      <c r="K4156" s="86"/>
      <c r="L4156" s="85"/>
      <c r="M4156" s="85"/>
      <c r="N4156" s="85"/>
      <c r="O4156" s="85"/>
      <c r="P4156" s="85"/>
      <c r="Q4156" s="32">
        <f t="shared" si="64"/>
        <v>909.47</v>
      </c>
    </row>
    <row r="4157" spans="1:17" x14ac:dyDescent="0.25">
      <c r="A4157" s="83" t="s">
        <v>11825</v>
      </c>
      <c r="B4157" s="84" t="s">
        <v>19530</v>
      </c>
      <c r="C4157" s="7">
        <v>637</v>
      </c>
      <c r="D4157" s="7">
        <v>6</v>
      </c>
      <c r="E4157" s="1">
        <v>1054</v>
      </c>
      <c r="F4157" s="1">
        <v>140.04</v>
      </c>
      <c r="G4157" s="1">
        <v>99.76</v>
      </c>
      <c r="H4157" s="1">
        <v>15.52</v>
      </c>
      <c r="I4157" s="6">
        <v>255.32</v>
      </c>
      <c r="J4157" s="86"/>
      <c r="K4157" s="86"/>
      <c r="L4157" s="85"/>
      <c r="M4157" s="85"/>
      <c r="N4157" s="85"/>
      <c r="O4157" s="85"/>
      <c r="P4157" s="85"/>
      <c r="Q4157" s="32">
        <f t="shared" si="64"/>
        <v>255.32</v>
      </c>
    </row>
    <row r="4158" spans="1:17" x14ac:dyDescent="0.25">
      <c r="A4158" s="83" t="s">
        <v>11826</v>
      </c>
      <c r="B4158" s="84" t="s">
        <v>19531</v>
      </c>
      <c r="C4158" s="7">
        <v>1978</v>
      </c>
      <c r="D4158" s="7">
        <v>31</v>
      </c>
      <c r="E4158" s="1">
        <v>80149.02</v>
      </c>
      <c r="F4158" s="1">
        <v>434.85</v>
      </c>
      <c r="G4158" s="1">
        <v>515.45000000000005</v>
      </c>
      <c r="H4158" s="1">
        <v>1180.02</v>
      </c>
      <c r="I4158" s="6">
        <v>2130.3200000000002</v>
      </c>
      <c r="J4158" s="86"/>
      <c r="K4158" s="86"/>
      <c r="L4158" s="85"/>
      <c r="M4158" s="85"/>
      <c r="N4158" s="85"/>
      <c r="O4158" s="85"/>
      <c r="P4158" s="85"/>
      <c r="Q4158" s="32">
        <f t="shared" si="64"/>
        <v>2130.3200000000002</v>
      </c>
    </row>
    <row r="4159" spans="1:17" x14ac:dyDescent="0.25">
      <c r="A4159" s="83" t="s">
        <v>11827</v>
      </c>
      <c r="B4159" s="84" t="s">
        <v>19532</v>
      </c>
      <c r="C4159" s="7">
        <v>1656</v>
      </c>
      <c r="D4159" s="7">
        <v>18</v>
      </c>
      <c r="E4159" s="1">
        <v>51699.92</v>
      </c>
      <c r="F4159" s="1">
        <v>364.06</v>
      </c>
      <c r="G4159" s="1">
        <v>299.29000000000002</v>
      </c>
      <c r="H4159" s="1">
        <v>761.17</v>
      </c>
      <c r="I4159" s="6">
        <v>1424.52</v>
      </c>
      <c r="J4159" s="86"/>
      <c r="K4159" s="86"/>
      <c r="L4159" s="85"/>
      <c r="M4159" s="85"/>
      <c r="N4159" s="85"/>
      <c r="O4159" s="85"/>
      <c r="P4159" s="85"/>
      <c r="Q4159" s="32">
        <f t="shared" si="64"/>
        <v>1424.52</v>
      </c>
    </row>
    <row r="4160" spans="1:17" x14ac:dyDescent="0.25">
      <c r="A4160" s="83" t="s">
        <v>11828</v>
      </c>
      <c r="B4160" s="84" t="s">
        <v>19533</v>
      </c>
      <c r="C4160" s="7">
        <v>14079</v>
      </c>
      <c r="D4160" s="7">
        <v>188</v>
      </c>
      <c r="E4160" s="1">
        <v>257538.1</v>
      </c>
      <c r="F4160" s="1">
        <v>3095.14</v>
      </c>
      <c r="G4160" s="1">
        <v>3125.92</v>
      </c>
      <c r="H4160" s="1">
        <v>3791.67</v>
      </c>
      <c r="I4160" s="6">
        <v>10012.73</v>
      </c>
      <c r="J4160" s="86"/>
      <c r="K4160" s="86"/>
      <c r="L4160" s="85"/>
      <c r="M4160" s="85"/>
      <c r="N4160" s="85"/>
      <c r="O4160" s="85"/>
      <c r="P4160" s="85"/>
      <c r="Q4160" s="32">
        <f t="shared" si="64"/>
        <v>10012.73</v>
      </c>
    </row>
    <row r="4161" spans="1:17" x14ac:dyDescent="0.25">
      <c r="A4161" s="83" t="s">
        <v>11829</v>
      </c>
      <c r="B4161" s="84" t="s">
        <v>19534</v>
      </c>
      <c r="C4161" s="7">
        <v>15391</v>
      </c>
      <c r="D4161" s="7">
        <v>198</v>
      </c>
      <c r="E4161" s="1">
        <v>108422.21</v>
      </c>
      <c r="F4161" s="1">
        <v>3383.56</v>
      </c>
      <c r="G4161" s="1">
        <v>3292.2</v>
      </c>
      <c r="H4161" s="1">
        <v>1596.27</v>
      </c>
      <c r="I4161" s="6">
        <v>8272.0300000000007</v>
      </c>
      <c r="J4161" s="86"/>
      <c r="K4161" s="86"/>
      <c r="L4161" s="85"/>
      <c r="M4161" s="85"/>
      <c r="N4161" s="85"/>
      <c r="O4161" s="85"/>
      <c r="P4161" s="85"/>
      <c r="Q4161" s="32">
        <f t="shared" si="64"/>
        <v>8272.0300000000007</v>
      </c>
    </row>
    <row r="4162" spans="1:17" x14ac:dyDescent="0.25">
      <c r="A4162" s="83" t="s">
        <v>11830</v>
      </c>
      <c r="B4162" s="84" t="s">
        <v>19535</v>
      </c>
      <c r="C4162" s="7">
        <v>2482</v>
      </c>
      <c r="D4162" s="7">
        <v>19</v>
      </c>
      <c r="E4162" s="1">
        <v>12408.1</v>
      </c>
      <c r="F4162" s="1">
        <v>545.64</v>
      </c>
      <c r="G4162" s="1">
        <v>315.92</v>
      </c>
      <c r="H4162" s="1">
        <v>182.68</v>
      </c>
      <c r="I4162" s="6">
        <v>1044.24</v>
      </c>
      <c r="J4162" s="86"/>
      <c r="K4162" s="86"/>
      <c r="L4162" s="85"/>
      <c r="M4162" s="85"/>
      <c r="N4162" s="85"/>
      <c r="O4162" s="85"/>
      <c r="P4162" s="85"/>
      <c r="Q4162" s="32">
        <f t="shared" si="64"/>
        <v>1044.24</v>
      </c>
    </row>
    <row r="4163" spans="1:17" x14ac:dyDescent="0.25">
      <c r="A4163" s="83" t="s">
        <v>11831</v>
      </c>
      <c r="B4163" s="84" t="s">
        <v>19536</v>
      </c>
      <c r="C4163" s="7">
        <v>9498</v>
      </c>
      <c r="D4163" s="7">
        <v>150</v>
      </c>
      <c r="E4163" s="1">
        <v>38177.199999999997</v>
      </c>
      <c r="F4163" s="1">
        <v>2088.04</v>
      </c>
      <c r="G4163" s="1">
        <v>2494.09</v>
      </c>
      <c r="H4163" s="1">
        <v>562.07000000000005</v>
      </c>
      <c r="I4163" s="6">
        <v>5144.2</v>
      </c>
      <c r="J4163" s="86"/>
      <c r="K4163" s="86"/>
      <c r="L4163" s="85"/>
      <c r="M4163" s="85"/>
      <c r="N4163" s="85"/>
      <c r="O4163" s="85"/>
      <c r="P4163" s="85"/>
      <c r="Q4163" s="32">
        <f t="shared" si="64"/>
        <v>5144.2</v>
      </c>
    </row>
    <row r="4164" spans="1:17" x14ac:dyDescent="0.25">
      <c r="A4164" s="83" t="s">
        <v>11832</v>
      </c>
      <c r="B4164" s="84" t="s">
        <v>19537</v>
      </c>
      <c r="C4164" s="7">
        <v>68</v>
      </c>
      <c r="D4164" s="7">
        <v>19</v>
      </c>
      <c r="E4164" s="1">
        <v>5738.25</v>
      </c>
      <c r="F4164" s="1">
        <v>18.829999999999998</v>
      </c>
      <c r="G4164" s="1">
        <v>456.02</v>
      </c>
      <c r="H4164" s="1">
        <v>167.88</v>
      </c>
      <c r="I4164" s="6">
        <v>642.73</v>
      </c>
      <c r="J4164" s="86"/>
      <c r="K4164" s="86"/>
      <c r="L4164" s="85"/>
      <c r="M4164" s="85"/>
      <c r="N4164" s="85"/>
      <c r="O4164" s="85"/>
      <c r="P4164" s="85"/>
      <c r="Q4164" s="32">
        <f t="shared" si="64"/>
        <v>642.73</v>
      </c>
    </row>
    <row r="4165" spans="1:17" x14ac:dyDescent="0.25">
      <c r="A4165" s="83" t="s">
        <v>11833</v>
      </c>
      <c r="B4165" s="84" t="s">
        <v>19538</v>
      </c>
      <c r="C4165" s="7">
        <v>4721</v>
      </c>
      <c r="D4165" s="7">
        <v>212</v>
      </c>
      <c r="E4165" s="1">
        <v>132404.38</v>
      </c>
      <c r="F4165" s="1">
        <v>1307.53</v>
      </c>
      <c r="G4165" s="1">
        <v>5088.24</v>
      </c>
      <c r="H4165" s="1">
        <v>3873.57</v>
      </c>
      <c r="I4165" s="6">
        <v>10269.34</v>
      </c>
      <c r="J4165" s="86"/>
      <c r="K4165" s="86"/>
      <c r="L4165" s="85"/>
      <c r="M4165" s="85"/>
      <c r="N4165" s="85"/>
      <c r="O4165" s="85"/>
      <c r="P4165" s="85"/>
      <c r="Q4165" s="32">
        <f t="shared" si="64"/>
        <v>10269.34</v>
      </c>
    </row>
    <row r="4166" spans="1:17" x14ac:dyDescent="0.25">
      <c r="A4166" s="83" t="s">
        <v>11834</v>
      </c>
      <c r="B4166" s="84" t="s">
        <v>19539</v>
      </c>
      <c r="C4166" s="7">
        <v>204</v>
      </c>
      <c r="D4166" s="7">
        <v>0</v>
      </c>
      <c r="E4166" s="1">
        <v>0</v>
      </c>
      <c r="F4166" s="1">
        <v>56.5</v>
      </c>
      <c r="G4166" s="1">
        <v>0</v>
      </c>
      <c r="H4166" s="1">
        <v>0</v>
      </c>
      <c r="I4166" s="6">
        <v>56.5</v>
      </c>
      <c r="J4166" s="86"/>
      <c r="K4166" s="86"/>
      <c r="L4166" s="85"/>
      <c r="M4166" s="85"/>
      <c r="N4166" s="85"/>
      <c r="O4166" s="85"/>
      <c r="P4166" s="85"/>
      <c r="Q4166" s="32">
        <f t="shared" si="64"/>
        <v>56.5</v>
      </c>
    </row>
    <row r="4167" spans="1:17" x14ac:dyDescent="0.25">
      <c r="A4167" s="83" t="s">
        <v>11835</v>
      </c>
      <c r="B4167" s="84" t="s">
        <v>19540</v>
      </c>
      <c r="C4167" s="7">
        <v>9862</v>
      </c>
      <c r="D4167" s="7">
        <v>56</v>
      </c>
      <c r="E4167" s="1">
        <v>18430.38</v>
      </c>
      <c r="F4167" s="1">
        <v>2731.37</v>
      </c>
      <c r="G4167" s="1">
        <v>1344.06</v>
      </c>
      <c r="H4167" s="1">
        <v>539.19000000000005</v>
      </c>
      <c r="I4167" s="6">
        <v>4614.62</v>
      </c>
      <c r="J4167" s="86"/>
      <c r="K4167" s="86"/>
      <c r="L4167" s="85"/>
      <c r="M4167" s="85"/>
      <c r="N4167" s="85"/>
      <c r="O4167" s="85"/>
      <c r="P4167" s="85"/>
      <c r="Q4167" s="32">
        <f t="shared" si="64"/>
        <v>4614.62</v>
      </c>
    </row>
    <row r="4168" spans="1:17" x14ac:dyDescent="0.25">
      <c r="A4168" s="83" t="s">
        <v>11836</v>
      </c>
      <c r="B4168" s="84" t="s">
        <v>19541</v>
      </c>
      <c r="C4168" s="7">
        <v>197562</v>
      </c>
      <c r="D4168" s="7">
        <v>2068</v>
      </c>
      <c r="E4168" s="1">
        <v>2249638.8199999998</v>
      </c>
      <c r="F4168" s="1">
        <v>54716.62</v>
      </c>
      <c r="G4168" s="1">
        <v>49634.34</v>
      </c>
      <c r="H4168" s="1">
        <v>65814.570000000007</v>
      </c>
      <c r="I4168" s="6">
        <v>170165.53</v>
      </c>
      <c r="J4168" s="86"/>
      <c r="K4168" s="86"/>
      <c r="L4168" s="85"/>
      <c r="M4168" s="85"/>
      <c r="N4168" s="85"/>
      <c r="O4168" s="85"/>
      <c r="P4168" s="85"/>
      <c r="Q4168" s="32">
        <f t="shared" si="64"/>
        <v>170165.53</v>
      </c>
    </row>
    <row r="4169" spans="1:17" x14ac:dyDescent="0.25">
      <c r="A4169" s="83" t="s">
        <v>11837</v>
      </c>
      <c r="B4169" s="84" t="s">
        <v>19542</v>
      </c>
      <c r="C4169" s="7">
        <v>118417</v>
      </c>
      <c r="D4169" s="7">
        <v>2748</v>
      </c>
      <c r="E4169" s="1">
        <v>2916951.79</v>
      </c>
      <c r="F4169" s="1">
        <v>32796.68</v>
      </c>
      <c r="G4169" s="1">
        <v>65955.100000000006</v>
      </c>
      <c r="H4169" s="1">
        <v>85337.22</v>
      </c>
      <c r="I4169" s="6">
        <v>184089</v>
      </c>
      <c r="J4169" s="86"/>
      <c r="K4169" s="86"/>
      <c r="L4169" s="85"/>
      <c r="M4169" s="85"/>
      <c r="N4169" s="85"/>
      <c r="O4169" s="85"/>
      <c r="P4169" s="85"/>
      <c r="Q4169" s="32">
        <f t="shared" si="64"/>
        <v>184089</v>
      </c>
    </row>
    <row r="4170" spans="1:17" x14ac:dyDescent="0.25">
      <c r="A4170" s="83" t="s">
        <v>11838</v>
      </c>
      <c r="B4170" s="84" t="s">
        <v>19543</v>
      </c>
      <c r="C4170" s="7">
        <v>172384</v>
      </c>
      <c r="D4170" s="7">
        <v>1637</v>
      </c>
      <c r="E4170" s="1">
        <v>1206248.5900000001</v>
      </c>
      <c r="F4170" s="1">
        <v>47743.34</v>
      </c>
      <c r="G4170" s="1">
        <v>39289.85</v>
      </c>
      <c r="H4170" s="1">
        <v>35289.54</v>
      </c>
      <c r="I4170" s="6">
        <v>122322.73</v>
      </c>
      <c r="J4170" s="86"/>
      <c r="K4170" s="86"/>
      <c r="L4170" s="85"/>
      <c r="M4170" s="85"/>
      <c r="N4170" s="85"/>
      <c r="O4170" s="85"/>
      <c r="P4170" s="85"/>
      <c r="Q4170" s="32">
        <f t="shared" si="64"/>
        <v>122322.73</v>
      </c>
    </row>
    <row r="4171" spans="1:17" x14ac:dyDescent="0.25">
      <c r="A4171" s="83" t="s">
        <v>11839</v>
      </c>
      <c r="B4171" s="84" t="s">
        <v>19544</v>
      </c>
      <c r="C4171" s="7">
        <v>2973</v>
      </c>
      <c r="D4171" s="7">
        <v>31</v>
      </c>
      <c r="E4171" s="1">
        <v>7814.68</v>
      </c>
      <c r="F4171" s="1">
        <v>823.4</v>
      </c>
      <c r="G4171" s="1">
        <v>744.03</v>
      </c>
      <c r="H4171" s="1">
        <v>228.62</v>
      </c>
      <c r="I4171" s="6">
        <v>1796.05</v>
      </c>
      <c r="J4171" s="86"/>
      <c r="K4171" s="86"/>
      <c r="L4171" s="85"/>
      <c r="M4171" s="85"/>
      <c r="N4171" s="85"/>
      <c r="O4171" s="85"/>
      <c r="P4171" s="85"/>
      <c r="Q4171" s="32">
        <f t="shared" si="64"/>
        <v>1796.05</v>
      </c>
    </row>
    <row r="4172" spans="1:17" x14ac:dyDescent="0.25">
      <c r="A4172" s="83" t="s">
        <v>11840</v>
      </c>
      <c r="B4172" s="84" t="s">
        <v>19545</v>
      </c>
      <c r="C4172" s="7">
        <v>20864</v>
      </c>
      <c r="D4172" s="7">
        <v>321</v>
      </c>
      <c r="E4172" s="1">
        <v>153695.14000000001</v>
      </c>
      <c r="F4172" s="1">
        <v>5778.48</v>
      </c>
      <c r="G4172" s="1">
        <v>7704.36</v>
      </c>
      <c r="H4172" s="1">
        <v>4496.45</v>
      </c>
      <c r="I4172" s="6">
        <v>17979.29</v>
      </c>
      <c r="J4172" s="86"/>
      <c r="K4172" s="86"/>
      <c r="L4172" s="85"/>
      <c r="M4172" s="85"/>
      <c r="N4172" s="85"/>
      <c r="O4172" s="85"/>
      <c r="P4172" s="85"/>
      <c r="Q4172" s="32">
        <f t="shared" si="64"/>
        <v>17979.29</v>
      </c>
    </row>
    <row r="4173" spans="1:17" x14ac:dyDescent="0.25">
      <c r="A4173" s="83" t="s">
        <v>11841</v>
      </c>
      <c r="B4173" s="84" t="s">
        <v>19546</v>
      </c>
      <c r="C4173" s="7">
        <v>14839</v>
      </c>
      <c r="D4173" s="7">
        <v>83</v>
      </c>
      <c r="E4173" s="1">
        <v>145426.92000000001</v>
      </c>
      <c r="F4173" s="1">
        <v>4109.8</v>
      </c>
      <c r="G4173" s="1">
        <v>1992.1</v>
      </c>
      <c r="H4173" s="1">
        <v>4254.55</v>
      </c>
      <c r="I4173" s="6">
        <v>10356.450000000001</v>
      </c>
      <c r="J4173" s="86"/>
      <c r="K4173" s="86"/>
      <c r="L4173" s="85"/>
      <c r="M4173" s="85"/>
      <c r="N4173" s="85"/>
      <c r="O4173" s="85"/>
      <c r="P4173" s="85"/>
      <c r="Q4173" s="32">
        <f t="shared" si="64"/>
        <v>10356.450000000001</v>
      </c>
    </row>
    <row r="4174" spans="1:17" x14ac:dyDescent="0.25">
      <c r="A4174" s="83" t="s">
        <v>11842</v>
      </c>
      <c r="B4174" s="84" t="s">
        <v>19547</v>
      </c>
      <c r="C4174" s="7">
        <v>609</v>
      </c>
      <c r="D4174" s="7">
        <v>8</v>
      </c>
      <c r="E4174" s="1">
        <v>1925.54</v>
      </c>
      <c r="F4174" s="1">
        <v>168.67</v>
      </c>
      <c r="G4174" s="1">
        <v>192.01</v>
      </c>
      <c r="H4174" s="1">
        <v>56.34</v>
      </c>
      <c r="I4174" s="6">
        <v>417.02</v>
      </c>
      <c r="J4174" s="86"/>
      <c r="K4174" s="86"/>
      <c r="L4174" s="85"/>
      <c r="M4174" s="85"/>
      <c r="N4174" s="85"/>
      <c r="O4174" s="85"/>
      <c r="P4174" s="85"/>
      <c r="Q4174" s="32">
        <f t="shared" ref="Q4174:Q4237" si="65">P4174+I4174</f>
        <v>417.02</v>
      </c>
    </row>
    <row r="4175" spans="1:17" x14ac:dyDescent="0.25">
      <c r="A4175" s="83" t="s">
        <v>11843</v>
      </c>
      <c r="B4175" s="84" t="s">
        <v>19548</v>
      </c>
      <c r="C4175" s="7">
        <v>1286</v>
      </c>
      <c r="D4175" s="7">
        <v>11</v>
      </c>
      <c r="E4175" s="1">
        <v>2145.08</v>
      </c>
      <c r="F4175" s="1">
        <v>356.17</v>
      </c>
      <c r="G4175" s="1">
        <v>264.02</v>
      </c>
      <c r="H4175" s="1">
        <v>62.75</v>
      </c>
      <c r="I4175" s="6">
        <v>682.94</v>
      </c>
      <c r="J4175" s="86"/>
      <c r="K4175" s="86"/>
      <c r="L4175" s="85"/>
      <c r="M4175" s="85"/>
      <c r="N4175" s="85"/>
      <c r="O4175" s="85"/>
      <c r="P4175" s="85"/>
      <c r="Q4175" s="32">
        <f t="shared" si="65"/>
        <v>682.94</v>
      </c>
    </row>
    <row r="4176" spans="1:17" x14ac:dyDescent="0.25">
      <c r="A4176" s="83" t="s">
        <v>11844</v>
      </c>
      <c r="B4176" s="84" t="s">
        <v>19549</v>
      </c>
      <c r="C4176" s="7">
        <v>60332</v>
      </c>
      <c r="D4176" s="7">
        <v>450</v>
      </c>
      <c r="E4176" s="1">
        <v>601263.88</v>
      </c>
      <c r="F4176" s="1">
        <v>16709.5</v>
      </c>
      <c r="G4176" s="1">
        <v>10800.51</v>
      </c>
      <c r="H4176" s="1">
        <v>17590.34</v>
      </c>
      <c r="I4176" s="6">
        <v>45100.35</v>
      </c>
      <c r="J4176" s="86"/>
      <c r="K4176" s="86"/>
      <c r="L4176" s="85"/>
      <c r="M4176" s="85"/>
      <c r="N4176" s="85"/>
      <c r="O4176" s="85"/>
      <c r="P4176" s="85"/>
      <c r="Q4176" s="32">
        <f t="shared" si="65"/>
        <v>45100.35</v>
      </c>
    </row>
    <row r="4177" spans="1:17" x14ac:dyDescent="0.25">
      <c r="A4177" s="83" t="s">
        <v>11845</v>
      </c>
      <c r="B4177" s="84" t="s">
        <v>19550</v>
      </c>
      <c r="C4177" s="7">
        <v>56678</v>
      </c>
      <c r="D4177" s="7">
        <v>937</v>
      </c>
      <c r="E4177" s="1">
        <v>1029464.24</v>
      </c>
      <c r="F4177" s="1">
        <v>15697.5</v>
      </c>
      <c r="G4177" s="1">
        <v>22489.06</v>
      </c>
      <c r="H4177" s="1">
        <v>30117.61</v>
      </c>
      <c r="I4177" s="6">
        <v>68304.17</v>
      </c>
      <c r="J4177" s="86"/>
      <c r="K4177" s="86"/>
      <c r="L4177" s="85"/>
      <c r="M4177" s="85"/>
      <c r="N4177" s="85"/>
      <c r="O4177" s="85"/>
      <c r="P4177" s="85"/>
      <c r="Q4177" s="32">
        <f t="shared" si="65"/>
        <v>68304.17</v>
      </c>
    </row>
    <row r="4178" spans="1:17" x14ac:dyDescent="0.25">
      <c r="A4178" s="83" t="s">
        <v>11846</v>
      </c>
      <c r="B4178" s="84" t="s">
        <v>16903</v>
      </c>
      <c r="C4178" s="7">
        <v>32935</v>
      </c>
      <c r="D4178" s="7">
        <v>421</v>
      </c>
      <c r="E4178" s="1">
        <v>175003.19</v>
      </c>
      <c r="F4178" s="1">
        <v>9121.65</v>
      </c>
      <c r="G4178" s="1">
        <v>10104.469999999999</v>
      </c>
      <c r="H4178" s="1">
        <v>5119.82</v>
      </c>
      <c r="I4178" s="6">
        <v>24345.94</v>
      </c>
      <c r="J4178" s="86"/>
      <c r="K4178" s="86"/>
      <c r="L4178" s="85"/>
      <c r="M4178" s="85"/>
      <c r="N4178" s="85"/>
      <c r="O4178" s="85"/>
      <c r="P4178" s="85"/>
      <c r="Q4178" s="32">
        <f t="shared" si="65"/>
        <v>24345.94</v>
      </c>
    </row>
    <row r="4179" spans="1:17" x14ac:dyDescent="0.25">
      <c r="A4179" s="83" t="s">
        <v>11847</v>
      </c>
      <c r="B4179" s="84" t="s">
        <v>19551</v>
      </c>
      <c r="C4179" s="7">
        <v>90</v>
      </c>
      <c r="D4179" s="7">
        <v>1</v>
      </c>
      <c r="E4179" s="1">
        <v>224.45</v>
      </c>
      <c r="F4179" s="1">
        <v>24.93</v>
      </c>
      <c r="G4179" s="1">
        <v>24</v>
      </c>
      <c r="H4179" s="1">
        <v>6.57</v>
      </c>
      <c r="I4179" s="6">
        <v>55.5</v>
      </c>
      <c r="J4179" s="86"/>
      <c r="K4179" s="86"/>
      <c r="L4179" s="85"/>
      <c r="M4179" s="85"/>
      <c r="N4179" s="85"/>
      <c r="O4179" s="85"/>
      <c r="P4179" s="85"/>
      <c r="Q4179" s="32">
        <f t="shared" si="65"/>
        <v>55.5</v>
      </c>
    </row>
    <row r="4180" spans="1:17" x14ac:dyDescent="0.25">
      <c r="A4180" s="83" t="s">
        <v>11848</v>
      </c>
      <c r="B4180" s="84" t="s">
        <v>19552</v>
      </c>
      <c r="C4180" s="7">
        <v>1750</v>
      </c>
      <c r="D4180" s="7">
        <v>12</v>
      </c>
      <c r="E4180" s="1">
        <v>1777.91</v>
      </c>
      <c r="F4180" s="1">
        <v>484.68</v>
      </c>
      <c r="G4180" s="1">
        <v>288.02</v>
      </c>
      <c r="H4180" s="1">
        <v>52.02</v>
      </c>
      <c r="I4180" s="6">
        <v>824.72</v>
      </c>
      <c r="J4180" s="86"/>
      <c r="K4180" s="86"/>
      <c r="L4180" s="85"/>
      <c r="M4180" s="85"/>
      <c r="N4180" s="85"/>
      <c r="O4180" s="85"/>
      <c r="P4180" s="85"/>
      <c r="Q4180" s="32">
        <f t="shared" si="65"/>
        <v>824.72</v>
      </c>
    </row>
    <row r="4181" spans="1:17" x14ac:dyDescent="0.25">
      <c r="A4181" s="83" t="s">
        <v>11849</v>
      </c>
      <c r="B4181" s="84" t="s">
        <v>19553</v>
      </c>
      <c r="C4181" s="7">
        <v>5875</v>
      </c>
      <c r="D4181" s="7">
        <v>24</v>
      </c>
      <c r="E4181" s="1">
        <v>5838.01</v>
      </c>
      <c r="F4181" s="1">
        <v>1627.14</v>
      </c>
      <c r="G4181" s="1">
        <v>576.02</v>
      </c>
      <c r="H4181" s="1">
        <v>170.79</v>
      </c>
      <c r="I4181" s="6">
        <v>2373.9499999999998</v>
      </c>
      <c r="J4181" s="86"/>
      <c r="K4181" s="86"/>
      <c r="L4181" s="85"/>
      <c r="M4181" s="85"/>
      <c r="N4181" s="85"/>
      <c r="O4181" s="85"/>
      <c r="P4181" s="85"/>
      <c r="Q4181" s="32">
        <f t="shared" si="65"/>
        <v>2373.9499999999998</v>
      </c>
    </row>
    <row r="4182" spans="1:17" x14ac:dyDescent="0.25">
      <c r="A4182" s="83" t="s">
        <v>11850</v>
      </c>
      <c r="B4182" s="84" t="s">
        <v>19554</v>
      </c>
      <c r="C4182" s="7">
        <v>1683</v>
      </c>
      <c r="D4182" s="7">
        <v>17</v>
      </c>
      <c r="E4182" s="1">
        <v>3834.39</v>
      </c>
      <c r="F4182" s="1">
        <v>466.12</v>
      </c>
      <c r="G4182" s="1">
        <v>408.02</v>
      </c>
      <c r="H4182" s="1">
        <v>112.18</v>
      </c>
      <c r="I4182" s="6">
        <v>986.32</v>
      </c>
      <c r="J4182" s="86"/>
      <c r="K4182" s="86"/>
      <c r="L4182" s="85"/>
      <c r="M4182" s="85"/>
      <c r="N4182" s="85"/>
      <c r="O4182" s="85"/>
      <c r="P4182" s="85"/>
      <c r="Q4182" s="32">
        <f t="shared" si="65"/>
        <v>986.32</v>
      </c>
    </row>
    <row r="4183" spans="1:17" x14ac:dyDescent="0.25">
      <c r="A4183" s="83" t="s">
        <v>11851</v>
      </c>
      <c r="B4183" s="84" t="s">
        <v>19555</v>
      </c>
      <c r="C4183" s="7">
        <v>222</v>
      </c>
      <c r="D4183" s="7">
        <v>4</v>
      </c>
      <c r="E4183" s="1">
        <v>1139.24</v>
      </c>
      <c r="F4183" s="1">
        <v>61.49</v>
      </c>
      <c r="G4183" s="1">
        <v>96.01</v>
      </c>
      <c r="H4183" s="1">
        <v>33.33</v>
      </c>
      <c r="I4183" s="6">
        <v>190.83</v>
      </c>
      <c r="J4183" s="86"/>
      <c r="K4183" s="86"/>
      <c r="L4183" s="85"/>
      <c r="M4183" s="85"/>
      <c r="N4183" s="85"/>
      <c r="O4183" s="85"/>
      <c r="P4183" s="85"/>
      <c r="Q4183" s="32">
        <f t="shared" si="65"/>
        <v>190.83</v>
      </c>
    </row>
    <row r="4184" spans="1:17" x14ac:dyDescent="0.25">
      <c r="A4184" s="83" t="s">
        <v>11852</v>
      </c>
      <c r="B4184" s="84" t="s">
        <v>19556</v>
      </c>
      <c r="C4184" s="7">
        <v>777</v>
      </c>
      <c r="D4184" s="7">
        <v>8</v>
      </c>
      <c r="E4184" s="1">
        <v>2218.7800000000002</v>
      </c>
      <c r="F4184" s="1">
        <v>215.2</v>
      </c>
      <c r="G4184" s="1">
        <v>192.01</v>
      </c>
      <c r="H4184" s="1">
        <v>64.91</v>
      </c>
      <c r="I4184" s="6">
        <v>472.12</v>
      </c>
      <c r="J4184" s="86"/>
      <c r="K4184" s="86"/>
      <c r="L4184" s="85"/>
      <c r="M4184" s="85"/>
      <c r="N4184" s="85"/>
      <c r="O4184" s="85"/>
      <c r="P4184" s="85"/>
      <c r="Q4184" s="32">
        <f t="shared" si="65"/>
        <v>472.12</v>
      </c>
    </row>
    <row r="4185" spans="1:17" x14ac:dyDescent="0.25">
      <c r="A4185" s="83" t="s">
        <v>11853</v>
      </c>
      <c r="B4185" s="84" t="s">
        <v>19557</v>
      </c>
      <c r="C4185" s="7">
        <v>56734</v>
      </c>
      <c r="D4185" s="7">
        <v>549</v>
      </c>
      <c r="E4185" s="1">
        <v>268967.38</v>
      </c>
      <c r="F4185" s="1">
        <v>15713</v>
      </c>
      <c r="G4185" s="1">
        <v>13176.62</v>
      </c>
      <c r="H4185" s="1">
        <v>7868.81</v>
      </c>
      <c r="I4185" s="6">
        <v>36758.43</v>
      </c>
      <c r="J4185" s="86"/>
      <c r="K4185" s="86"/>
      <c r="L4185" s="85"/>
      <c r="M4185" s="85"/>
      <c r="N4185" s="85"/>
      <c r="O4185" s="85"/>
      <c r="P4185" s="85"/>
      <c r="Q4185" s="32">
        <f t="shared" si="65"/>
        <v>36758.43</v>
      </c>
    </row>
    <row r="4186" spans="1:17" x14ac:dyDescent="0.25">
      <c r="A4186" s="83" t="s">
        <v>11854</v>
      </c>
      <c r="B4186" s="84" t="s">
        <v>19558</v>
      </c>
      <c r="C4186" s="7">
        <v>7663</v>
      </c>
      <c r="D4186" s="7">
        <v>44</v>
      </c>
      <c r="E4186" s="1">
        <v>13820.36</v>
      </c>
      <c r="F4186" s="1">
        <v>2122.34</v>
      </c>
      <c r="G4186" s="1">
        <v>1056.05</v>
      </c>
      <c r="H4186" s="1">
        <v>404.32</v>
      </c>
      <c r="I4186" s="6">
        <v>3582.71</v>
      </c>
      <c r="J4186" s="86"/>
      <c r="K4186" s="86"/>
      <c r="L4186" s="85"/>
      <c r="M4186" s="85"/>
      <c r="N4186" s="85"/>
      <c r="O4186" s="85"/>
      <c r="P4186" s="85"/>
      <c r="Q4186" s="32">
        <f t="shared" si="65"/>
        <v>3582.71</v>
      </c>
    </row>
    <row r="4187" spans="1:17" x14ac:dyDescent="0.25">
      <c r="A4187" s="83" t="s">
        <v>11855</v>
      </c>
      <c r="B4187" s="84" t="s">
        <v>19559</v>
      </c>
      <c r="C4187" s="7">
        <v>206</v>
      </c>
      <c r="D4187" s="7">
        <v>0</v>
      </c>
      <c r="E4187" s="1">
        <v>0</v>
      </c>
      <c r="F4187" s="1">
        <v>57.06</v>
      </c>
      <c r="G4187" s="1">
        <v>0</v>
      </c>
      <c r="H4187" s="1">
        <v>0</v>
      </c>
      <c r="I4187" s="6">
        <v>57.06</v>
      </c>
      <c r="J4187" s="86"/>
      <c r="K4187" s="86"/>
      <c r="L4187" s="85"/>
      <c r="M4187" s="85"/>
      <c r="N4187" s="85"/>
      <c r="O4187" s="85"/>
      <c r="P4187" s="85"/>
      <c r="Q4187" s="32">
        <f t="shared" si="65"/>
        <v>57.06</v>
      </c>
    </row>
    <row r="4188" spans="1:17" x14ac:dyDescent="0.25">
      <c r="A4188" s="83" t="s">
        <v>11856</v>
      </c>
      <c r="B4188" s="84" t="s">
        <v>19560</v>
      </c>
      <c r="C4188" s="7">
        <v>506</v>
      </c>
      <c r="D4188" s="7">
        <v>11</v>
      </c>
      <c r="E4188" s="1">
        <v>2327.86</v>
      </c>
      <c r="F4188" s="1">
        <v>140.13999999999999</v>
      </c>
      <c r="G4188" s="1">
        <v>264.02</v>
      </c>
      <c r="H4188" s="1">
        <v>68.099999999999994</v>
      </c>
      <c r="I4188" s="6">
        <v>472.26</v>
      </c>
      <c r="J4188" s="86"/>
      <c r="K4188" s="86"/>
      <c r="L4188" s="85"/>
      <c r="M4188" s="85"/>
      <c r="N4188" s="85"/>
      <c r="O4188" s="85"/>
      <c r="P4188" s="85"/>
      <c r="Q4188" s="32">
        <f t="shared" si="65"/>
        <v>472.26</v>
      </c>
    </row>
    <row r="4189" spans="1:17" x14ac:dyDescent="0.25">
      <c r="A4189" s="83" t="s">
        <v>11857</v>
      </c>
      <c r="B4189" s="84" t="s">
        <v>19561</v>
      </c>
      <c r="C4189" s="7">
        <v>10760</v>
      </c>
      <c r="D4189" s="7">
        <v>82</v>
      </c>
      <c r="E4189" s="1">
        <v>19542.03</v>
      </c>
      <c r="F4189" s="1">
        <v>2980.08</v>
      </c>
      <c r="G4189" s="1">
        <v>1968.1</v>
      </c>
      <c r="H4189" s="1">
        <v>571.71</v>
      </c>
      <c r="I4189" s="6">
        <v>5519.89</v>
      </c>
      <c r="J4189" s="86"/>
      <c r="K4189" s="86"/>
      <c r="L4189" s="85"/>
      <c r="M4189" s="85"/>
      <c r="N4189" s="85"/>
      <c r="O4189" s="85"/>
      <c r="P4189" s="85"/>
      <c r="Q4189" s="32">
        <f t="shared" si="65"/>
        <v>5519.89</v>
      </c>
    </row>
    <row r="4190" spans="1:17" x14ac:dyDescent="0.25">
      <c r="A4190" s="83" t="s">
        <v>11858</v>
      </c>
      <c r="B4190" s="84" t="s">
        <v>19562</v>
      </c>
      <c r="C4190" s="7">
        <v>1959</v>
      </c>
      <c r="D4190" s="7">
        <v>24</v>
      </c>
      <c r="E4190" s="1">
        <v>11463.68</v>
      </c>
      <c r="F4190" s="1">
        <v>542.55999999999995</v>
      </c>
      <c r="G4190" s="1">
        <v>576.02</v>
      </c>
      <c r="H4190" s="1">
        <v>335.38</v>
      </c>
      <c r="I4190" s="6">
        <v>1453.96</v>
      </c>
      <c r="J4190" s="86"/>
      <c r="K4190" s="86"/>
      <c r="L4190" s="85"/>
      <c r="M4190" s="85"/>
      <c r="N4190" s="85"/>
      <c r="O4190" s="85"/>
      <c r="P4190" s="85"/>
      <c r="Q4190" s="32">
        <f t="shared" si="65"/>
        <v>1453.96</v>
      </c>
    </row>
    <row r="4191" spans="1:17" x14ac:dyDescent="0.25">
      <c r="A4191" s="83" t="s">
        <v>11859</v>
      </c>
      <c r="B4191" s="84" t="s">
        <v>19563</v>
      </c>
      <c r="C4191" s="7">
        <v>2522</v>
      </c>
      <c r="D4191" s="7">
        <v>20</v>
      </c>
      <c r="E4191" s="1">
        <v>4242.66</v>
      </c>
      <c r="F4191" s="1">
        <v>698.49</v>
      </c>
      <c r="G4191" s="1">
        <v>480.02</v>
      </c>
      <c r="H4191" s="1">
        <v>124.12</v>
      </c>
      <c r="I4191" s="6">
        <v>1302.6300000000001</v>
      </c>
      <c r="J4191" s="86"/>
      <c r="K4191" s="86"/>
      <c r="L4191" s="85"/>
      <c r="M4191" s="85"/>
      <c r="N4191" s="85"/>
      <c r="O4191" s="85"/>
      <c r="P4191" s="85"/>
      <c r="Q4191" s="32">
        <f t="shared" si="65"/>
        <v>1302.6300000000001</v>
      </c>
    </row>
    <row r="4192" spans="1:17" x14ac:dyDescent="0.25">
      <c r="A4192" s="83" t="s">
        <v>11860</v>
      </c>
      <c r="B4192" s="84" t="s">
        <v>19564</v>
      </c>
      <c r="C4192" s="7">
        <v>785</v>
      </c>
      <c r="D4192" s="7">
        <v>2</v>
      </c>
      <c r="E4192" s="1">
        <v>435.68</v>
      </c>
      <c r="F4192" s="1">
        <v>217.42</v>
      </c>
      <c r="G4192" s="1">
        <v>48</v>
      </c>
      <c r="H4192" s="1">
        <v>12.74</v>
      </c>
      <c r="I4192" s="6">
        <v>278.16000000000003</v>
      </c>
      <c r="J4192" s="86"/>
      <c r="K4192" s="86"/>
      <c r="L4192" s="85"/>
      <c r="M4192" s="85"/>
      <c r="N4192" s="85"/>
      <c r="O4192" s="85"/>
      <c r="P4192" s="85"/>
      <c r="Q4192" s="32">
        <f t="shared" si="65"/>
        <v>278.16000000000003</v>
      </c>
    </row>
    <row r="4193" spans="1:17" x14ac:dyDescent="0.25">
      <c r="A4193" s="83" t="s">
        <v>11861</v>
      </c>
      <c r="B4193" s="84" t="s">
        <v>19565</v>
      </c>
      <c r="C4193" s="7">
        <v>2736</v>
      </c>
      <c r="D4193" s="7">
        <v>23</v>
      </c>
      <c r="E4193" s="1">
        <v>4404.33</v>
      </c>
      <c r="F4193" s="1">
        <v>757.76</v>
      </c>
      <c r="G4193" s="1">
        <v>552.02</v>
      </c>
      <c r="H4193" s="1">
        <v>128.85</v>
      </c>
      <c r="I4193" s="6">
        <v>1438.63</v>
      </c>
      <c r="J4193" s="86"/>
      <c r="K4193" s="86"/>
      <c r="L4193" s="85"/>
      <c r="M4193" s="85"/>
      <c r="N4193" s="85"/>
      <c r="O4193" s="85"/>
      <c r="P4193" s="85"/>
      <c r="Q4193" s="32">
        <f t="shared" si="65"/>
        <v>1438.63</v>
      </c>
    </row>
    <row r="4194" spans="1:17" x14ac:dyDescent="0.25">
      <c r="A4194" s="83" t="s">
        <v>11862</v>
      </c>
      <c r="B4194" s="84" t="s">
        <v>19566</v>
      </c>
      <c r="C4194" s="7">
        <v>3047</v>
      </c>
      <c r="D4194" s="7">
        <v>38</v>
      </c>
      <c r="E4194" s="1">
        <v>21342.21</v>
      </c>
      <c r="F4194" s="1">
        <v>843.9</v>
      </c>
      <c r="G4194" s="1">
        <v>912.04</v>
      </c>
      <c r="H4194" s="1">
        <v>624.38</v>
      </c>
      <c r="I4194" s="6">
        <v>2380.3200000000002</v>
      </c>
      <c r="J4194" s="86"/>
      <c r="K4194" s="86"/>
      <c r="L4194" s="85"/>
      <c r="M4194" s="85"/>
      <c r="N4194" s="85"/>
      <c r="O4194" s="85"/>
      <c r="P4194" s="85"/>
      <c r="Q4194" s="32">
        <f t="shared" si="65"/>
        <v>2380.3200000000002</v>
      </c>
    </row>
    <row r="4195" spans="1:17" x14ac:dyDescent="0.25">
      <c r="A4195" s="83" t="s">
        <v>11863</v>
      </c>
      <c r="B4195" s="84" t="s">
        <v>19567</v>
      </c>
      <c r="C4195" s="7">
        <v>7437</v>
      </c>
      <c r="D4195" s="7">
        <v>99</v>
      </c>
      <c r="E4195" s="1">
        <v>135124.16</v>
      </c>
      <c r="F4195" s="1">
        <v>2059.7399999999998</v>
      </c>
      <c r="G4195" s="1">
        <v>2376.11</v>
      </c>
      <c r="H4195" s="1">
        <v>3953.14</v>
      </c>
      <c r="I4195" s="6">
        <v>8388.99</v>
      </c>
      <c r="J4195" s="86"/>
      <c r="K4195" s="86"/>
      <c r="L4195" s="85"/>
      <c r="M4195" s="85"/>
      <c r="N4195" s="85"/>
      <c r="O4195" s="85"/>
      <c r="P4195" s="85"/>
      <c r="Q4195" s="32">
        <f t="shared" si="65"/>
        <v>8388.99</v>
      </c>
    </row>
    <row r="4196" spans="1:17" x14ac:dyDescent="0.25">
      <c r="A4196" s="83" t="s">
        <v>11864</v>
      </c>
      <c r="B4196" s="84" t="s">
        <v>19568</v>
      </c>
      <c r="C4196" s="7">
        <v>6420</v>
      </c>
      <c r="D4196" s="7">
        <v>72</v>
      </c>
      <c r="E4196" s="1">
        <v>62179.33</v>
      </c>
      <c r="F4196" s="1">
        <v>1778.08</v>
      </c>
      <c r="G4196" s="1">
        <v>1728.08</v>
      </c>
      <c r="H4196" s="1">
        <v>1819.1</v>
      </c>
      <c r="I4196" s="6">
        <v>5325.26</v>
      </c>
      <c r="J4196" s="86"/>
      <c r="K4196" s="86"/>
      <c r="L4196" s="85"/>
      <c r="M4196" s="85"/>
      <c r="N4196" s="85"/>
      <c r="O4196" s="85"/>
      <c r="P4196" s="85"/>
      <c r="Q4196" s="32">
        <f t="shared" si="65"/>
        <v>5325.26</v>
      </c>
    </row>
    <row r="4197" spans="1:17" x14ac:dyDescent="0.25">
      <c r="A4197" s="83" t="s">
        <v>11865</v>
      </c>
      <c r="B4197" s="84" t="s">
        <v>19569</v>
      </c>
      <c r="C4197" s="7">
        <v>447</v>
      </c>
      <c r="D4197" s="7">
        <v>1</v>
      </c>
      <c r="E4197" s="1">
        <v>0</v>
      </c>
      <c r="F4197" s="1">
        <v>123.8</v>
      </c>
      <c r="G4197" s="1">
        <v>24</v>
      </c>
      <c r="H4197" s="1">
        <v>0</v>
      </c>
      <c r="I4197" s="6">
        <v>147.80000000000001</v>
      </c>
      <c r="J4197" s="86"/>
      <c r="K4197" s="86"/>
      <c r="L4197" s="85"/>
      <c r="M4197" s="85"/>
      <c r="N4197" s="85"/>
      <c r="O4197" s="85"/>
      <c r="P4197" s="85"/>
      <c r="Q4197" s="32">
        <f t="shared" si="65"/>
        <v>147.80000000000001</v>
      </c>
    </row>
    <row r="4198" spans="1:17" x14ac:dyDescent="0.25">
      <c r="A4198" s="83" t="s">
        <v>11866</v>
      </c>
      <c r="B4198" s="84" t="s">
        <v>19570</v>
      </c>
      <c r="C4198" s="7">
        <v>2081</v>
      </c>
      <c r="D4198" s="7">
        <v>23</v>
      </c>
      <c r="E4198" s="1">
        <v>4547.3100000000004</v>
      </c>
      <c r="F4198" s="1">
        <v>576.35</v>
      </c>
      <c r="G4198" s="1">
        <v>552.02</v>
      </c>
      <c r="H4198" s="1">
        <v>133.03</v>
      </c>
      <c r="I4198" s="6">
        <v>1261.4000000000001</v>
      </c>
      <c r="J4198" s="86"/>
      <c r="K4198" s="86"/>
      <c r="L4198" s="85"/>
      <c r="M4198" s="85"/>
      <c r="N4198" s="85"/>
      <c r="O4198" s="85"/>
      <c r="P4198" s="85"/>
      <c r="Q4198" s="32">
        <f t="shared" si="65"/>
        <v>1261.4000000000001</v>
      </c>
    </row>
    <row r="4199" spans="1:17" x14ac:dyDescent="0.25">
      <c r="A4199" s="83" t="s">
        <v>11867</v>
      </c>
      <c r="B4199" s="84" t="s">
        <v>19571</v>
      </c>
      <c r="C4199" s="7">
        <v>3845</v>
      </c>
      <c r="D4199" s="7">
        <v>53</v>
      </c>
      <c r="E4199" s="1">
        <v>27704.2</v>
      </c>
      <c r="F4199" s="1">
        <v>1064.9100000000001</v>
      </c>
      <c r="G4199" s="1">
        <v>1272.06</v>
      </c>
      <c r="H4199" s="1">
        <v>810.5</v>
      </c>
      <c r="I4199" s="6">
        <v>3147.47</v>
      </c>
      <c r="J4199" s="86"/>
      <c r="K4199" s="86"/>
      <c r="L4199" s="85"/>
      <c r="M4199" s="85"/>
      <c r="N4199" s="85"/>
      <c r="O4199" s="85"/>
      <c r="P4199" s="85"/>
      <c r="Q4199" s="32">
        <f t="shared" si="65"/>
        <v>3147.47</v>
      </c>
    </row>
    <row r="4200" spans="1:17" x14ac:dyDescent="0.25">
      <c r="A4200" s="83" t="s">
        <v>11868</v>
      </c>
      <c r="B4200" s="84" t="s">
        <v>19572</v>
      </c>
      <c r="C4200" s="7">
        <v>2038</v>
      </c>
      <c r="D4200" s="7">
        <v>9</v>
      </c>
      <c r="E4200" s="1">
        <v>1753.26</v>
      </c>
      <c r="F4200" s="1">
        <v>564.44000000000005</v>
      </c>
      <c r="G4200" s="1">
        <v>216.01</v>
      </c>
      <c r="H4200" s="1">
        <v>51.3</v>
      </c>
      <c r="I4200" s="6">
        <v>831.75</v>
      </c>
      <c r="J4200" s="86"/>
      <c r="K4200" s="86"/>
      <c r="L4200" s="85"/>
      <c r="M4200" s="85"/>
      <c r="N4200" s="85"/>
      <c r="O4200" s="85"/>
      <c r="P4200" s="85"/>
      <c r="Q4200" s="32">
        <f t="shared" si="65"/>
        <v>831.75</v>
      </c>
    </row>
    <row r="4201" spans="1:17" x14ac:dyDescent="0.25">
      <c r="A4201" s="83" t="s">
        <v>11869</v>
      </c>
      <c r="B4201" s="84" t="s">
        <v>19573</v>
      </c>
      <c r="C4201" s="7">
        <v>7205</v>
      </c>
      <c r="D4201" s="7">
        <v>37</v>
      </c>
      <c r="E4201" s="1">
        <v>7131.02</v>
      </c>
      <c r="F4201" s="1">
        <v>1995.49</v>
      </c>
      <c r="G4201" s="1">
        <v>888.04</v>
      </c>
      <c r="H4201" s="1">
        <v>208.62</v>
      </c>
      <c r="I4201" s="6">
        <v>3092.15</v>
      </c>
      <c r="J4201" s="86"/>
      <c r="K4201" s="86"/>
      <c r="L4201" s="85"/>
      <c r="M4201" s="85"/>
      <c r="N4201" s="85"/>
      <c r="O4201" s="85"/>
      <c r="P4201" s="85"/>
      <c r="Q4201" s="32">
        <f t="shared" si="65"/>
        <v>3092.15</v>
      </c>
    </row>
    <row r="4202" spans="1:17" x14ac:dyDescent="0.25">
      <c r="A4202" s="83" t="s">
        <v>11870</v>
      </c>
      <c r="B4202" s="84" t="s">
        <v>19574</v>
      </c>
      <c r="C4202" s="7">
        <v>162</v>
      </c>
      <c r="D4202" s="7">
        <v>2</v>
      </c>
      <c r="E4202" s="1">
        <v>438.76</v>
      </c>
      <c r="F4202" s="1">
        <v>44.86</v>
      </c>
      <c r="G4202" s="1">
        <v>48</v>
      </c>
      <c r="H4202" s="1">
        <v>12.84</v>
      </c>
      <c r="I4202" s="6">
        <v>105.7</v>
      </c>
      <c r="J4202" s="86"/>
      <c r="K4202" s="86"/>
      <c r="L4202" s="85"/>
      <c r="M4202" s="85"/>
      <c r="N4202" s="85"/>
      <c r="O4202" s="85"/>
      <c r="P4202" s="85"/>
      <c r="Q4202" s="32">
        <f t="shared" si="65"/>
        <v>105.7</v>
      </c>
    </row>
    <row r="4203" spans="1:17" x14ac:dyDescent="0.25">
      <c r="A4203" s="83" t="s">
        <v>11871</v>
      </c>
      <c r="B4203" s="84" t="s">
        <v>19575</v>
      </c>
      <c r="C4203" s="7">
        <v>25104</v>
      </c>
      <c r="D4203" s="7">
        <v>255</v>
      </c>
      <c r="E4203" s="1">
        <v>453462.08</v>
      </c>
      <c r="F4203" s="1">
        <v>6952.78</v>
      </c>
      <c r="G4203" s="1">
        <v>6120.29</v>
      </c>
      <c r="H4203" s="1">
        <v>13266.31</v>
      </c>
      <c r="I4203" s="6">
        <v>26339.38</v>
      </c>
      <c r="J4203" s="86"/>
      <c r="K4203" s="86"/>
      <c r="L4203" s="85"/>
      <c r="M4203" s="85"/>
      <c r="N4203" s="85"/>
      <c r="O4203" s="85"/>
      <c r="P4203" s="85"/>
      <c r="Q4203" s="32">
        <f t="shared" si="65"/>
        <v>26339.38</v>
      </c>
    </row>
    <row r="4204" spans="1:17" x14ac:dyDescent="0.25">
      <c r="A4204" s="83" t="s">
        <v>11872</v>
      </c>
      <c r="B4204" s="84" t="s">
        <v>19576</v>
      </c>
      <c r="C4204" s="7">
        <v>7486</v>
      </c>
      <c r="D4204" s="7">
        <v>67</v>
      </c>
      <c r="E4204" s="1">
        <v>57908.24</v>
      </c>
      <c r="F4204" s="1">
        <v>2073.3200000000002</v>
      </c>
      <c r="G4204" s="1">
        <v>1608.07</v>
      </c>
      <c r="H4204" s="1">
        <v>1694.14</v>
      </c>
      <c r="I4204" s="6">
        <v>5375.53</v>
      </c>
      <c r="J4204" s="86"/>
      <c r="K4204" s="86"/>
      <c r="L4204" s="85"/>
      <c r="M4204" s="85"/>
      <c r="N4204" s="85"/>
      <c r="O4204" s="85"/>
      <c r="P4204" s="85"/>
      <c r="Q4204" s="32">
        <f t="shared" si="65"/>
        <v>5375.53</v>
      </c>
    </row>
    <row r="4205" spans="1:17" x14ac:dyDescent="0.25">
      <c r="A4205" s="83" t="s">
        <v>11873</v>
      </c>
      <c r="B4205" s="84" t="s">
        <v>19577</v>
      </c>
      <c r="C4205" s="7">
        <v>1785</v>
      </c>
      <c r="D4205" s="7">
        <v>21</v>
      </c>
      <c r="E4205" s="1">
        <v>1097554.1000000001</v>
      </c>
      <c r="F4205" s="1">
        <v>494.38</v>
      </c>
      <c r="G4205" s="1">
        <v>504.02</v>
      </c>
      <c r="H4205" s="1">
        <v>32109.62</v>
      </c>
      <c r="I4205" s="6">
        <v>33108.019999999997</v>
      </c>
      <c r="J4205" s="86"/>
      <c r="K4205" s="86"/>
      <c r="L4205" s="85"/>
      <c r="M4205" s="85"/>
      <c r="N4205" s="85"/>
      <c r="O4205" s="85"/>
      <c r="P4205" s="85"/>
      <c r="Q4205" s="32">
        <f t="shared" si="65"/>
        <v>33108.019999999997</v>
      </c>
    </row>
    <row r="4206" spans="1:17" x14ac:dyDescent="0.25">
      <c r="A4206" s="83" t="s">
        <v>11874</v>
      </c>
      <c r="B4206" s="84" t="s">
        <v>19578</v>
      </c>
      <c r="C4206" s="7">
        <v>8154</v>
      </c>
      <c r="D4206" s="7">
        <v>67</v>
      </c>
      <c r="E4206" s="1">
        <v>26392.89</v>
      </c>
      <c r="F4206" s="1">
        <v>2258.33</v>
      </c>
      <c r="G4206" s="1">
        <v>1608.07</v>
      </c>
      <c r="H4206" s="1">
        <v>772.14</v>
      </c>
      <c r="I4206" s="6">
        <v>4638.54</v>
      </c>
      <c r="J4206" s="86"/>
      <c r="K4206" s="86"/>
      <c r="L4206" s="85"/>
      <c r="M4206" s="85"/>
      <c r="N4206" s="85"/>
      <c r="O4206" s="85"/>
      <c r="P4206" s="85"/>
      <c r="Q4206" s="32">
        <f t="shared" si="65"/>
        <v>4638.54</v>
      </c>
    </row>
    <row r="4207" spans="1:17" x14ac:dyDescent="0.25">
      <c r="A4207" s="83" t="s">
        <v>11875</v>
      </c>
      <c r="B4207" s="84" t="s">
        <v>19579</v>
      </c>
      <c r="C4207" s="7">
        <v>9230</v>
      </c>
      <c r="D4207" s="7">
        <v>34</v>
      </c>
      <c r="E4207" s="1">
        <v>8422.7099999999991</v>
      </c>
      <c r="F4207" s="1">
        <v>2556.34</v>
      </c>
      <c r="G4207" s="1">
        <v>816.04</v>
      </c>
      <c r="H4207" s="1">
        <v>246.41</v>
      </c>
      <c r="I4207" s="6">
        <v>3618.79</v>
      </c>
      <c r="J4207" s="86"/>
      <c r="K4207" s="86"/>
      <c r="L4207" s="85"/>
      <c r="M4207" s="85"/>
      <c r="N4207" s="85"/>
      <c r="O4207" s="85"/>
      <c r="P4207" s="85"/>
      <c r="Q4207" s="32">
        <f t="shared" si="65"/>
        <v>3618.79</v>
      </c>
    </row>
    <row r="4208" spans="1:17" x14ac:dyDescent="0.25">
      <c r="A4208" s="83" t="s">
        <v>11876</v>
      </c>
      <c r="B4208" s="84" t="s">
        <v>19580</v>
      </c>
      <c r="C4208" s="7">
        <v>51938</v>
      </c>
      <c r="D4208" s="7">
        <v>477</v>
      </c>
      <c r="E4208" s="1">
        <v>298822.99</v>
      </c>
      <c r="F4208" s="1">
        <v>14384.7</v>
      </c>
      <c r="G4208" s="1">
        <v>11448.54</v>
      </c>
      <c r="H4208" s="1">
        <v>8742.25</v>
      </c>
      <c r="I4208" s="6">
        <v>34575.49</v>
      </c>
      <c r="J4208" s="86"/>
      <c r="K4208" s="86"/>
      <c r="L4208" s="85"/>
      <c r="M4208" s="85"/>
      <c r="N4208" s="85"/>
      <c r="O4208" s="85"/>
      <c r="P4208" s="85"/>
      <c r="Q4208" s="32">
        <f t="shared" si="65"/>
        <v>34575.49</v>
      </c>
    </row>
    <row r="4209" spans="1:17" x14ac:dyDescent="0.25">
      <c r="A4209" s="83" t="s">
        <v>11877</v>
      </c>
      <c r="B4209" s="84" t="s">
        <v>19581</v>
      </c>
      <c r="C4209" s="7">
        <v>7105</v>
      </c>
      <c r="D4209" s="7">
        <v>53</v>
      </c>
      <c r="E4209" s="1">
        <v>11372.58</v>
      </c>
      <c r="F4209" s="1">
        <v>1967.79</v>
      </c>
      <c r="G4209" s="1">
        <v>1272.06</v>
      </c>
      <c r="H4209" s="1">
        <v>332.71</v>
      </c>
      <c r="I4209" s="6">
        <v>3572.56</v>
      </c>
      <c r="J4209" s="86"/>
      <c r="K4209" s="86"/>
      <c r="L4209" s="85"/>
      <c r="M4209" s="85"/>
      <c r="N4209" s="85"/>
      <c r="O4209" s="85"/>
      <c r="P4209" s="85"/>
      <c r="Q4209" s="32">
        <f t="shared" si="65"/>
        <v>3572.56</v>
      </c>
    </row>
    <row r="4210" spans="1:17" x14ac:dyDescent="0.25">
      <c r="A4210" s="83" t="s">
        <v>11878</v>
      </c>
      <c r="B4210" s="84" t="s">
        <v>19582</v>
      </c>
      <c r="C4210" s="7">
        <v>64378</v>
      </c>
      <c r="D4210" s="7">
        <v>600</v>
      </c>
      <c r="E4210" s="1">
        <v>327529.81</v>
      </c>
      <c r="F4210" s="1">
        <v>17830.080000000002</v>
      </c>
      <c r="G4210" s="1">
        <v>14400.68</v>
      </c>
      <c r="H4210" s="1">
        <v>9582.09</v>
      </c>
      <c r="I4210" s="6">
        <v>41812.85</v>
      </c>
      <c r="J4210" s="86"/>
      <c r="K4210" s="86"/>
      <c r="L4210" s="85"/>
      <c r="M4210" s="85"/>
      <c r="N4210" s="85"/>
      <c r="O4210" s="85"/>
      <c r="P4210" s="85"/>
      <c r="Q4210" s="32">
        <f t="shared" si="65"/>
        <v>41812.85</v>
      </c>
    </row>
    <row r="4211" spans="1:17" x14ac:dyDescent="0.25">
      <c r="A4211" s="83" t="s">
        <v>11879</v>
      </c>
      <c r="B4211" s="84" t="s">
        <v>19583</v>
      </c>
      <c r="C4211" s="7">
        <v>723</v>
      </c>
      <c r="D4211" s="7">
        <v>7</v>
      </c>
      <c r="E4211" s="1">
        <v>1555.11</v>
      </c>
      <c r="F4211" s="1">
        <v>200.24</v>
      </c>
      <c r="G4211" s="1">
        <v>168.01</v>
      </c>
      <c r="H4211" s="1">
        <v>45.5</v>
      </c>
      <c r="I4211" s="6">
        <v>413.75</v>
      </c>
      <c r="J4211" s="86"/>
      <c r="K4211" s="86"/>
      <c r="L4211" s="85"/>
      <c r="M4211" s="85"/>
      <c r="N4211" s="85"/>
      <c r="O4211" s="85"/>
      <c r="P4211" s="85"/>
      <c r="Q4211" s="32">
        <f t="shared" si="65"/>
        <v>413.75</v>
      </c>
    </row>
    <row r="4212" spans="1:17" x14ac:dyDescent="0.25">
      <c r="A4212" s="83" t="s">
        <v>11880</v>
      </c>
      <c r="B4212" s="84" t="s">
        <v>19584</v>
      </c>
      <c r="C4212" s="7">
        <v>81391</v>
      </c>
      <c r="D4212" s="7">
        <v>1104</v>
      </c>
      <c r="E4212" s="1">
        <v>693101.42</v>
      </c>
      <c r="F4212" s="1">
        <v>22541.98</v>
      </c>
      <c r="G4212" s="1">
        <v>26497.25</v>
      </c>
      <c r="H4212" s="1">
        <v>20277.11</v>
      </c>
      <c r="I4212" s="6">
        <v>69316.34</v>
      </c>
      <c r="J4212" s="86"/>
      <c r="K4212" s="86"/>
      <c r="L4212" s="85"/>
      <c r="M4212" s="85"/>
      <c r="N4212" s="85"/>
      <c r="O4212" s="85"/>
      <c r="P4212" s="85"/>
      <c r="Q4212" s="32">
        <f t="shared" si="65"/>
        <v>69316.34</v>
      </c>
    </row>
    <row r="4213" spans="1:17" x14ac:dyDescent="0.25">
      <c r="A4213" s="83" t="s">
        <v>11881</v>
      </c>
      <c r="B4213" s="84" t="s">
        <v>19585</v>
      </c>
      <c r="C4213" s="7">
        <v>6539</v>
      </c>
      <c r="D4213" s="7">
        <v>44</v>
      </c>
      <c r="E4213" s="1">
        <v>14395.78</v>
      </c>
      <c r="F4213" s="1">
        <v>1811.04</v>
      </c>
      <c r="G4213" s="1">
        <v>1056.05</v>
      </c>
      <c r="H4213" s="1">
        <v>421.16</v>
      </c>
      <c r="I4213" s="6">
        <v>3288.25</v>
      </c>
      <c r="J4213" s="86"/>
      <c r="K4213" s="86"/>
      <c r="L4213" s="85"/>
      <c r="M4213" s="85"/>
      <c r="N4213" s="85"/>
      <c r="O4213" s="85"/>
      <c r="P4213" s="85"/>
      <c r="Q4213" s="32">
        <f t="shared" si="65"/>
        <v>3288.25</v>
      </c>
    </row>
    <row r="4214" spans="1:17" x14ac:dyDescent="0.25">
      <c r="A4214" s="83" t="s">
        <v>11882</v>
      </c>
      <c r="B4214" s="84" t="s">
        <v>19586</v>
      </c>
      <c r="C4214" s="7">
        <v>2414</v>
      </c>
      <c r="D4214" s="7">
        <v>11</v>
      </c>
      <c r="E4214" s="1">
        <v>2264.19</v>
      </c>
      <c r="F4214" s="1">
        <v>668.58</v>
      </c>
      <c r="G4214" s="1">
        <v>264.02</v>
      </c>
      <c r="H4214" s="1">
        <v>66.239999999999995</v>
      </c>
      <c r="I4214" s="6">
        <v>998.84</v>
      </c>
      <c r="J4214" s="86"/>
      <c r="K4214" s="86"/>
      <c r="L4214" s="85"/>
      <c r="M4214" s="85"/>
      <c r="N4214" s="85"/>
      <c r="O4214" s="85"/>
      <c r="P4214" s="85"/>
      <c r="Q4214" s="32">
        <f t="shared" si="65"/>
        <v>998.84</v>
      </c>
    </row>
    <row r="4215" spans="1:17" x14ac:dyDescent="0.25">
      <c r="A4215" s="83" t="s">
        <v>11883</v>
      </c>
      <c r="B4215" s="84" t="s">
        <v>19587</v>
      </c>
      <c r="C4215" s="7">
        <v>5413</v>
      </c>
      <c r="D4215" s="7">
        <v>52</v>
      </c>
      <c r="E4215" s="1">
        <v>25034.01</v>
      </c>
      <c r="F4215" s="1">
        <v>1499.18</v>
      </c>
      <c r="G4215" s="1">
        <v>1248.06</v>
      </c>
      <c r="H4215" s="1">
        <v>732.38</v>
      </c>
      <c r="I4215" s="6">
        <v>3479.62</v>
      </c>
      <c r="J4215" s="86"/>
      <c r="K4215" s="86"/>
      <c r="L4215" s="85"/>
      <c r="M4215" s="85"/>
      <c r="N4215" s="85"/>
      <c r="O4215" s="85"/>
      <c r="P4215" s="85"/>
      <c r="Q4215" s="32">
        <f t="shared" si="65"/>
        <v>3479.62</v>
      </c>
    </row>
    <row r="4216" spans="1:17" x14ac:dyDescent="0.25">
      <c r="A4216" s="83" t="s">
        <v>11884</v>
      </c>
      <c r="B4216" s="84" t="s">
        <v>19588</v>
      </c>
      <c r="C4216" s="7">
        <v>10337</v>
      </c>
      <c r="D4216" s="7">
        <v>177</v>
      </c>
      <c r="E4216" s="1">
        <v>132076.18</v>
      </c>
      <c r="F4216" s="1">
        <v>2862.93</v>
      </c>
      <c r="G4216" s="1">
        <v>4248.2</v>
      </c>
      <c r="H4216" s="1">
        <v>3863.97</v>
      </c>
      <c r="I4216" s="6">
        <v>10975.1</v>
      </c>
      <c r="J4216" s="86"/>
      <c r="K4216" s="86"/>
      <c r="L4216" s="85"/>
      <c r="M4216" s="85"/>
      <c r="N4216" s="85"/>
      <c r="O4216" s="85"/>
      <c r="P4216" s="85"/>
      <c r="Q4216" s="32">
        <f t="shared" si="65"/>
        <v>10975.1</v>
      </c>
    </row>
    <row r="4217" spans="1:17" x14ac:dyDescent="0.25">
      <c r="A4217" s="83" t="s">
        <v>11885</v>
      </c>
      <c r="B4217" s="84" t="s">
        <v>19589</v>
      </c>
      <c r="C4217" s="7">
        <v>16365</v>
      </c>
      <c r="D4217" s="7">
        <v>94</v>
      </c>
      <c r="E4217" s="1">
        <v>22900.76</v>
      </c>
      <c r="F4217" s="1">
        <v>4532.4399999999996</v>
      </c>
      <c r="G4217" s="1">
        <v>2256.1</v>
      </c>
      <c r="H4217" s="1">
        <v>669.98</v>
      </c>
      <c r="I4217" s="6">
        <v>7458.52</v>
      </c>
      <c r="J4217" s="86"/>
      <c r="K4217" s="86"/>
      <c r="L4217" s="85"/>
      <c r="M4217" s="85"/>
      <c r="N4217" s="85"/>
      <c r="O4217" s="85"/>
      <c r="P4217" s="85"/>
      <c r="Q4217" s="32">
        <f t="shared" si="65"/>
        <v>7458.52</v>
      </c>
    </row>
    <row r="4218" spans="1:17" x14ac:dyDescent="0.25">
      <c r="A4218" s="83" t="s">
        <v>11886</v>
      </c>
      <c r="B4218" s="84" t="s">
        <v>19590</v>
      </c>
      <c r="C4218" s="7">
        <v>1334</v>
      </c>
      <c r="D4218" s="7">
        <v>20</v>
      </c>
      <c r="E4218" s="1">
        <v>10193.66</v>
      </c>
      <c r="F4218" s="1">
        <v>369.46</v>
      </c>
      <c r="G4218" s="1">
        <v>480.02</v>
      </c>
      <c r="H4218" s="1">
        <v>298.22000000000003</v>
      </c>
      <c r="I4218" s="6">
        <v>1147.7</v>
      </c>
      <c r="J4218" s="86"/>
      <c r="K4218" s="86"/>
      <c r="L4218" s="85"/>
      <c r="M4218" s="85"/>
      <c r="N4218" s="85"/>
      <c r="O4218" s="85"/>
      <c r="P4218" s="85"/>
      <c r="Q4218" s="32">
        <f t="shared" si="65"/>
        <v>1147.7</v>
      </c>
    </row>
    <row r="4219" spans="1:17" x14ac:dyDescent="0.25">
      <c r="A4219" s="83" t="s">
        <v>11887</v>
      </c>
      <c r="B4219" s="84" t="s">
        <v>19591</v>
      </c>
      <c r="C4219" s="7">
        <v>1651</v>
      </c>
      <c r="D4219" s="7">
        <v>6</v>
      </c>
      <c r="E4219" s="1">
        <v>1083.21</v>
      </c>
      <c r="F4219" s="1">
        <v>457.26</v>
      </c>
      <c r="G4219" s="1">
        <v>144.01</v>
      </c>
      <c r="H4219" s="1">
        <v>31.69</v>
      </c>
      <c r="I4219" s="6">
        <v>632.96</v>
      </c>
      <c r="J4219" s="86"/>
      <c r="K4219" s="86"/>
      <c r="L4219" s="85"/>
      <c r="M4219" s="85"/>
      <c r="N4219" s="85"/>
      <c r="O4219" s="85"/>
      <c r="P4219" s="85"/>
      <c r="Q4219" s="32">
        <f t="shared" si="65"/>
        <v>632.96</v>
      </c>
    </row>
    <row r="4220" spans="1:17" x14ac:dyDescent="0.25">
      <c r="A4220" s="83" t="s">
        <v>11888</v>
      </c>
      <c r="B4220" s="84" t="s">
        <v>19592</v>
      </c>
      <c r="C4220" s="7">
        <v>2299</v>
      </c>
      <c r="D4220" s="7">
        <v>15</v>
      </c>
      <c r="E4220" s="1">
        <v>2714.39</v>
      </c>
      <c r="F4220" s="1">
        <v>636.73</v>
      </c>
      <c r="G4220" s="1">
        <v>360.02</v>
      </c>
      <c r="H4220" s="1">
        <v>79.41</v>
      </c>
      <c r="I4220" s="6">
        <v>1076.1600000000001</v>
      </c>
      <c r="J4220" s="86"/>
      <c r="K4220" s="86"/>
      <c r="L4220" s="85"/>
      <c r="M4220" s="85"/>
      <c r="N4220" s="85"/>
      <c r="O4220" s="85"/>
      <c r="P4220" s="85"/>
      <c r="Q4220" s="32">
        <f t="shared" si="65"/>
        <v>1076.1600000000001</v>
      </c>
    </row>
    <row r="4221" spans="1:17" x14ac:dyDescent="0.25">
      <c r="A4221" s="83" t="s">
        <v>11889</v>
      </c>
      <c r="B4221" s="84" t="s">
        <v>19593</v>
      </c>
      <c r="C4221" s="7">
        <v>194514</v>
      </c>
      <c r="D4221" s="7">
        <v>1663</v>
      </c>
      <c r="E4221" s="1">
        <v>1721223.63</v>
      </c>
      <c r="F4221" s="1">
        <v>53872.44</v>
      </c>
      <c r="G4221" s="1">
        <v>39913.879999999997</v>
      </c>
      <c r="H4221" s="1">
        <v>50355.46</v>
      </c>
      <c r="I4221" s="6">
        <v>144141.78</v>
      </c>
      <c r="J4221" s="86"/>
      <c r="K4221" s="86"/>
      <c r="L4221" s="85"/>
      <c r="M4221" s="85"/>
      <c r="N4221" s="85"/>
      <c r="O4221" s="85"/>
      <c r="P4221" s="85"/>
      <c r="Q4221" s="32">
        <f t="shared" si="65"/>
        <v>144141.78</v>
      </c>
    </row>
    <row r="4222" spans="1:17" x14ac:dyDescent="0.25">
      <c r="A4222" s="83" t="s">
        <v>11890</v>
      </c>
      <c r="B4222" s="84" t="s">
        <v>19594</v>
      </c>
      <c r="C4222" s="7">
        <v>6807</v>
      </c>
      <c r="D4222" s="7">
        <v>101</v>
      </c>
      <c r="E4222" s="1">
        <v>41258.300000000003</v>
      </c>
      <c r="F4222" s="1">
        <v>1885.26</v>
      </c>
      <c r="G4222" s="1">
        <v>2424.11</v>
      </c>
      <c r="H4222" s="1">
        <v>1207.04</v>
      </c>
      <c r="I4222" s="6">
        <v>5516.41</v>
      </c>
      <c r="J4222" s="86"/>
      <c r="K4222" s="86"/>
      <c r="L4222" s="85"/>
      <c r="M4222" s="85"/>
      <c r="N4222" s="85"/>
      <c r="O4222" s="85"/>
      <c r="P4222" s="85"/>
      <c r="Q4222" s="32">
        <f t="shared" si="65"/>
        <v>5516.41</v>
      </c>
    </row>
    <row r="4223" spans="1:17" x14ac:dyDescent="0.25">
      <c r="A4223" s="83" t="s">
        <v>11891</v>
      </c>
      <c r="B4223" s="84" t="s">
        <v>19595</v>
      </c>
      <c r="C4223" s="7">
        <v>2136</v>
      </c>
      <c r="D4223" s="7">
        <v>27</v>
      </c>
      <c r="E4223" s="1">
        <v>12423.83</v>
      </c>
      <c r="F4223" s="1">
        <v>591.58000000000004</v>
      </c>
      <c r="G4223" s="1">
        <v>648.03</v>
      </c>
      <c r="H4223" s="1">
        <v>363.46</v>
      </c>
      <c r="I4223" s="6">
        <v>1603.07</v>
      </c>
      <c r="J4223" s="86"/>
      <c r="K4223" s="86"/>
      <c r="L4223" s="85"/>
      <c r="M4223" s="85"/>
      <c r="N4223" s="85"/>
      <c r="O4223" s="85"/>
      <c r="P4223" s="85"/>
      <c r="Q4223" s="32">
        <f t="shared" si="65"/>
        <v>1603.07</v>
      </c>
    </row>
    <row r="4224" spans="1:17" x14ac:dyDescent="0.25">
      <c r="A4224" s="83" t="s">
        <v>11892</v>
      </c>
      <c r="B4224" s="84" t="s">
        <v>19596</v>
      </c>
      <c r="C4224" s="7">
        <v>34497</v>
      </c>
      <c r="D4224" s="7">
        <v>148</v>
      </c>
      <c r="E4224" s="1">
        <v>48847.29</v>
      </c>
      <c r="F4224" s="1">
        <v>9554.26</v>
      </c>
      <c r="G4224" s="1">
        <v>3552.17</v>
      </c>
      <c r="H4224" s="1">
        <v>1429.06</v>
      </c>
      <c r="I4224" s="6">
        <v>14535.49</v>
      </c>
      <c r="J4224" s="86"/>
      <c r="K4224" s="86"/>
      <c r="L4224" s="85"/>
      <c r="M4224" s="85"/>
      <c r="N4224" s="85"/>
      <c r="O4224" s="85"/>
      <c r="P4224" s="85"/>
      <c r="Q4224" s="32">
        <f t="shared" si="65"/>
        <v>14535.49</v>
      </c>
    </row>
    <row r="4225" spans="1:17" x14ac:dyDescent="0.25">
      <c r="A4225" s="83" t="s">
        <v>11893</v>
      </c>
      <c r="B4225" s="84" t="s">
        <v>19597</v>
      </c>
      <c r="C4225" s="7">
        <v>377</v>
      </c>
      <c r="D4225" s="7">
        <v>1</v>
      </c>
      <c r="E4225" s="1">
        <v>243.16</v>
      </c>
      <c r="F4225" s="1">
        <v>104.42</v>
      </c>
      <c r="G4225" s="1">
        <v>24</v>
      </c>
      <c r="H4225" s="1">
        <v>7.11</v>
      </c>
      <c r="I4225" s="6">
        <v>135.53</v>
      </c>
      <c r="J4225" s="86"/>
      <c r="K4225" s="86"/>
      <c r="L4225" s="85"/>
      <c r="M4225" s="85"/>
      <c r="N4225" s="85"/>
      <c r="O4225" s="85"/>
      <c r="P4225" s="85"/>
      <c r="Q4225" s="32">
        <f t="shared" si="65"/>
        <v>135.53</v>
      </c>
    </row>
    <row r="4226" spans="1:17" ht="26.4" x14ac:dyDescent="0.25">
      <c r="A4226" s="83" t="s">
        <v>11894</v>
      </c>
      <c r="B4226" s="84" t="s">
        <v>19598</v>
      </c>
      <c r="C4226" s="7">
        <v>309</v>
      </c>
      <c r="D4226" s="7">
        <v>10</v>
      </c>
      <c r="E4226" s="1">
        <v>2176.29</v>
      </c>
      <c r="F4226" s="1">
        <v>85.58</v>
      </c>
      <c r="G4226" s="1">
        <v>240.01</v>
      </c>
      <c r="H4226" s="1">
        <v>63.67</v>
      </c>
      <c r="I4226" s="6">
        <v>389.26</v>
      </c>
      <c r="J4226" s="86"/>
      <c r="K4226" s="86"/>
      <c r="L4226" s="85"/>
      <c r="M4226" s="85"/>
      <c r="N4226" s="85"/>
      <c r="O4226" s="85"/>
      <c r="P4226" s="85"/>
      <c r="Q4226" s="32">
        <f t="shared" si="65"/>
        <v>389.26</v>
      </c>
    </row>
    <row r="4227" spans="1:17" x14ac:dyDescent="0.25">
      <c r="A4227" s="83" t="s">
        <v>11895</v>
      </c>
      <c r="B4227" s="84" t="s">
        <v>19599</v>
      </c>
      <c r="C4227" s="7">
        <v>176</v>
      </c>
      <c r="D4227" s="7">
        <v>2</v>
      </c>
      <c r="E4227" s="1">
        <v>433.88</v>
      </c>
      <c r="F4227" s="1">
        <v>48.74</v>
      </c>
      <c r="G4227" s="1">
        <v>48</v>
      </c>
      <c r="H4227" s="1">
        <v>12.7</v>
      </c>
      <c r="I4227" s="6">
        <v>109.44</v>
      </c>
      <c r="J4227" s="86"/>
      <c r="K4227" s="86"/>
      <c r="L4227" s="85"/>
      <c r="M4227" s="85"/>
      <c r="N4227" s="85"/>
      <c r="O4227" s="85"/>
      <c r="P4227" s="85"/>
      <c r="Q4227" s="32">
        <f t="shared" si="65"/>
        <v>109.44</v>
      </c>
    </row>
    <row r="4228" spans="1:17" x14ac:dyDescent="0.25">
      <c r="A4228" s="83" t="s">
        <v>11896</v>
      </c>
      <c r="B4228" s="84" t="s">
        <v>19600</v>
      </c>
      <c r="C4228" s="7">
        <v>185180</v>
      </c>
      <c r="D4228" s="7">
        <v>1873</v>
      </c>
      <c r="E4228" s="1">
        <v>2059265.85</v>
      </c>
      <c r="F4228" s="1">
        <v>51287.3</v>
      </c>
      <c r="G4228" s="1">
        <v>44954.11</v>
      </c>
      <c r="H4228" s="1">
        <v>60245.09</v>
      </c>
      <c r="I4228" s="6">
        <v>156486.5</v>
      </c>
      <c r="J4228" s="86"/>
      <c r="K4228" s="86"/>
      <c r="L4228" s="85"/>
      <c r="M4228" s="85"/>
      <c r="N4228" s="85"/>
      <c r="O4228" s="85"/>
      <c r="P4228" s="85"/>
      <c r="Q4228" s="32">
        <f t="shared" si="65"/>
        <v>156486.5</v>
      </c>
    </row>
    <row r="4229" spans="1:17" x14ac:dyDescent="0.25">
      <c r="A4229" s="83" t="s">
        <v>11897</v>
      </c>
      <c r="B4229" s="84" t="s">
        <v>19601</v>
      </c>
      <c r="C4229" s="7">
        <v>10435</v>
      </c>
      <c r="D4229" s="7">
        <v>196</v>
      </c>
      <c r="E4229" s="1">
        <v>119101.64</v>
      </c>
      <c r="F4229" s="1">
        <v>2890.07</v>
      </c>
      <c r="G4229" s="1">
        <v>4704.22</v>
      </c>
      <c r="H4229" s="1">
        <v>3484.39</v>
      </c>
      <c r="I4229" s="6">
        <v>11078.68</v>
      </c>
      <c r="J4229" s="86"/>
      <c r="K4229" s="86"/>
      <c r="L4229" s="85"/>
      <c r="M4229" s="85"/>
      <c r="N4229" s="85"/>
      <c r="O4229" s="85"/>
      <c r="P4229" s="85"/>
      <c r="Q4229" s="32">
        <f t="shared" si="65"/>
        <v>11078.68</v>
      </c>
    </row>
    <row r="4230" spans="1:17" x14ac:dyDescent="0.25">
      <c r="A4230" s="83" t="s">
        <v>11898</v>
      </c>
      <c r="B4230" s="84" t="s">
        <v>19602</v>
      </c>
      <c r="C4230" s="7">
        <v>6440</v>
      </c>
      <c r="D4230" s="7">
        <v>36</v>
      </c>
      <c r="E4230" s="1">
        <v>7597.85</v>
      </c>
      <c r="F4230" s="1">
        <v>1783.62</v>
      </c>
      <c r="G4230" s="1">
        <v>864.04</v>
      </c>
      <c r="H4230" s="1">
        <v>222.28</v>
      </c>
      <c r="I4230" s="6">
        <v>2869.94</v>
      </c>
      <c r="J4230" s="86"/>
      <c r="K4230" s="86"/>
      <c r="L4230" s="85"/>
      <c r="M4230" s="85"/>
      <c r="N4230" s="85"/>
      <c r="O4230" s="85"/>
      <c r="P4230" s="85"/>
      <c r="Q4230" s="32">
        <f t="shared" si="65"/>
        <v>2869.94</v>
      </c>
    </row>
    <row r="4231" spans="1:17" x14ac:dyDescent="0.25">
      <c r="A4231" s="83" t="s">
        <v>11899</v>
      </c>
      <c r="B4231" s="84" t="s">
        <v>19603</v>
      </c>
      <c r="C4231" s="7">
        <v>16560</v>
      </c>
      <c r="D4231" s="7">
        <v>159</v>
      </c>
      <c r="E4231" s="1">
        <v>44896.15</v>
      </c>
      <c r="F4231" s="1">
        <v>4586.45</v>
      </c>
      <c r="G4231" s="1">
        <v>3816.18</v>
      </c>
      <c r="H4231" s="1">
        <v>1313.46</v>
      </c>
      <c r="I4231" s="6">
        <v>9716.09</v>
      </c>
      <c r="J4231" s="86"/>
      <c r="K4231" s="86"/>
      <c r="L4231" s="85"/>
      <c r="M4231" s="85"/>
      <c r="N4231" s="85"/>
      <c r="O4231" s="85"/>
      <c r="P4231" s="85"/>
      <c r="Q4231" s="32">
        <f t="shared" si="65"/>
        <v>9716.09</v>
      </c>
    </row>
    <row r="4232" spans="1:17" x14ac:dyDescent="0.25">
      <c r="A4232" s="83" t="s">
        <v>11900</v>
      </c>
      <c r="B4232" s="84" t="s">
        <v>19604</v>
      </c>
      <c r="C4232" s="7">
        <v>65</v>
      </c>
      <c r="D4232" s="7">
        <v>1</v>
      </c>
      <c r="E4232" s="1">
        <v>223.57</v>
      </c>
      <c r="F4232" s="1">
        <v>18</v>
      </c>
      <c r="G4232" s="1">
        <v>24</v>
      </c>
      <c r="H4232" s="1">
        <v>6.54</v>
      </c>
      <c r="I4232" s="6">
        <v>48.54</v>
      </c>
      <c r="J4232" s="86"/>
      <c r="K4232" s="86"/>
      <c r="L4232" s="85"/>
      <c r="M4232" s="85"/>
      <c r="N4232" s="85"/>
      <c r="O4232" s="85"/>
      <c r="P4232" s="85"/>
      <c r="Q4232" s="32">
        <f t="shared" si="65"/>
        <v>48.54</v>
      </c>
    </row>
    <row r="4233" spans="1:17" x14ac:dyDescent="0.25">
      <c r="A4233" s="83" t="s">
        <v>11901</v>
      </c>
      <c r="B4233" s="84" t="s">
        <v>19605</v>
      </c>
      <c r="C4233" s="7">
        <v>152</v>
      </c>
      <c r="D4233" s="7">
        <v>3</v>
      </c>
      <c r="E4233" s="1">
        <v>486.39</v>
      </c>
      <c r="F4233" s="1">
        <v>42.1</v>
      </c>
      <c r="G4233" s="1">
        <v>72</v>
      </c>
      <c r="H4233" s="1">
        <v>14.23</v>
      </c>
      <c r="I4233" s="6">
        <v>128.33000000000001</v>
      </c>
      <c r="J4233" s="86"/>
      <c r="K4233" s="86"/>
      <c r="L4233" s="85"/>
      <c r="M4233" s="85"/>
      <c r="N4233" s="85"/>
      <c r="O4233" s="85"/>
      <c r="P4233" s="85"/>
      <c r="Q4233" s="32">
        <f t="shared" si="65"/>
        <v>128.33000000000001</v>
      </c>
    </row>
    <row r="4234" spans="1:17" x14ac:dyDescent="0.25">
      <c r="A4234" s="83" t="s">
        <v>11902</v>
      </c>
      <c r="B4234" s="84" t="s">
        <v>19606</v>
      </c>
      <c r="C4234" s="7">
        <v>89</v>
      </c>
      <c r="D4234" s="7">
        <v>3</v>
      </c>
      <c r="E4234" s="1">
        <v>476.92</v>
      </c>
      <c r="F4234" s="1">
        <v>24.65</v>
      </c>
      <c r="G4234" s="1">
        <v>72</v>
      </c>
      <c r="H4234" s="1">
        <v>13.95</v>
      </c>
      <c r="I4234" s="6">
        <v>110.6</v>
      </c>
      <c r="J4234" s="86"/>
      <c r="K4234" s="86"/>
      <c r="L4234" s="85"/>
      <c r="M4234" s="85"/>
      <c r="N4234" s="85"/>
      <c r="O4234" s="85"/>
      <c r="P4234" s="85"/>
      <c r="Q4234" s="32">
        <f t="shared" si="65"/>
        <v>110.6</v>
      </c>
    </row>
    <row r="4235" spans="1:17" x14ac:dyDescent="0.25">
      <c r="A4235" s="83" t="s">
        <v>11903</v>
      </c>
      <c r="B4235" s="84" t="s">
        <v>19607</v>
      </c>
      <c r="C4235" s="7">
        <v>8529</v>
      </c>
      <c r="D4235" s="7">
        <v>35</v>
      </c>
      <c r="E4235" s="1">
        <v>7980.35</v>
      </c>
      <c r="F4235" s="1">
        <v>2362.1799999999998</v>
      </c>
      <c r="G4235" s="1">
        <v>840.04</v>
      </c>
      <c r="H4235" s="1">
        <v>233.47</v>
      </c>
      <c r="I4235" s="6">
        <v>3435.69</v>
      </c>
      <c r="J4235" s="86"/>
      <c r="K4235" s="86"/>
      <c r="L4235" s="85"/>
      <c r="M4235" s="85"/>
      <c r="N4235" s="85"/>
      <c r="O4235" s="85"/>
      <c r="P4235" s="85"/>
      <c r="Q4235" s="32">
        <f t="shared" si="65"/>
        <v>3435.69</v>
      </c>
    </row>
    <row r="4236" spans="1:17" x14ac:dyDescent="0.25">
      <c r="A4236" s="83" t="s">
        <v>11904</v>
      </c>
      <c r="B4236" s="84" t="s">
        <v>19608</v>
      </c>
      <c r="C4236" s="7">
        <v>19701</v>
      </c>
      <c r="D4236" s="7">
        <v>560</v>
      </c>
      <c r="E4236" s="1">
        <v>223364.77</v>
      </c>
      <c r="F4236" s="1">
        <v>5456.38</v>
      </c>
      <c r="G4236" s="1">
        <v>13440.63</v>
      </c>
      <c r="H4236" s="1">
        <v>6534.67</v>
      </c>
      <c r="I4236" s="6">
        <v>25431.68</v>
      </c>
      <c r="J4236" s="86"/>
      <c r="K4236" s="86"/>
      <c r="L4236" s="85"/>
      <c r="M4236" s="85"/>
      <c r="N4236" s="85"/>
      <c r="O4236" s="85"/>
      <c r="P4236" s="85"/>
      <c r="Q4236" s="32">
        <f t="shared" si="65"/>
        <v>25431.68</v>
      </c>
    </row>
    <row r="4237" spans="1:17" x14ac:dyDescent="0.25">
      <c r="A4237" s="83" t="s">
        <v>11905</v>
      </c>
      <c r="B4237" s="84" t="s">
        <v>19609</v>
      </c>
      <c r="C4237" s="7">
        <v>191114</v>
      </c>
      <c r="D4237" s="7">
        <v>1960</v>
      </c>
      <c r="E4237" s="1">
        <v>1676986.33</v>
      </c>
      <c r="F4237" s="1">
        <v>52930.78</v>
      </c>
      <c r="G4237" s="1">
        <v>47042.22</v>
      </c>
      <c r="H4237" s="1">
        <v>49061.26</v>
      </c>
      <c r="I4237" s="6">
        <v>149034.26</v>
      </c>
      <c r="J4237" s="86"/>
      <c r="K4237" s="86"/>
      <c r="L4237" s="85"/>
      <c r="M4237" s="85"/>
      <c r="N4237" s="85"/>
      <c r="O4237" s="85"/>
      <c r="P4237" s="85"/>
      <c r="Q4237" s="32">
        <f t="shared" si="65"/>
        <v>149034.26</v>
      </c>
    </row>
    <row r="4238" spans="1:17" x14ac:dyDescent="0.25">
      <c r="A4238" s="83" t="s">
        <v>11906</v>
      </c>
      <c r="B4238" s="84" t="s">
        <v>19610</v>
      </c>
      <c r="C4238" s="7">
        <v>8897</v>
      </c>
      <c r="D4238" s="7">
        <v>221</v>
      </c>
      <c r="E4238" s="1">
        <v>221306.22</v>
      </c>
      <c r="F4238" s="1">
        <v>2464.1</v>
      </c>
      <c r="G4238" s="1">
        <v>5304.25</v>
      </c>
      <c r="H4238" s="1">
        <v>6474.45</v>
      </c>
      <c r="I4238" s="6">
        <v>14242.8</v>
      </c>
      <c r="J4238" s="86"/>
      <c r="K4238" s="86"/>
      <c r="L4238" s="85"/>
      <c r="M4238" s="85"/>
      <c r="N4238" s="85"/>
      <c r="O4238" s="85"/>
      <c r="P4238" s="85"/>
      <c r="Q4238" s="32">
        <f t="shared" ref="Q4238:Q4301" si="66">P4238+I4238</f>
        <v>14242.8</v>
      </c>
    </row>
    <row r="4239" spans="1:17" x14ac:dyDescent="0.25">
      <c r="A4239" s="83" t="s">
        <v>11907</v>
      </c>
      <c r="B4239" s="84" t="s">
        <v>19611</v>
      </c>
      <c r="C4239" s="7">
        <v>580</v>
      </c>
      <c r="D4239" s="7">
        <v>5</v>
      </c>
      <c r="E4239" s="1">
        <v>2555.6799999999998</v>
      </c>
      <c r="F4239" s="1">
        <v>160.63999999999999</v>
      </c>
      <c r="G4239" s="1">
        <v>120.01</v>
      </c>
      <c r="H4239" s="1">
        <v>74.77</v>
      </c>
      <c r="I4239" s="6">
        <v>355.42</v>
      </c>
      <c r="J4239" s="86"/>
      <c r="K4239" s="86"/>
      <c r="L4239" s="85"/>
      <c r="M4239" s="85"/>
      <c r="N4239" s="85"/>
      <c r="O4239" s="85"/>
      <c r="P4239" s="85"/>
      <c r="Q4239" s="32">
        <f t="shared" si="66"/>
        <v>355.42</v>
      </c>
    </row>
    <row r="4240" spans="1:17" x14ac:dyDescent="0.25">
      <c r="A4240" s="83" t="s">
        <v>11908</v>
      </c>
      <c r="B4240" s="84" t="s">
        <v>19612</v>
      </c>
      <c r="C4240" s="7">
        <v>49</v>
      </c>
      <c r="D4240" s="7">
        <v>2</v>
      </c>
      <c r="E4240" s="1">
        <v>298.39</v>
      </c>
      <c r="F4240" s="1">
        <v>13.57</v>
      </c>
      <c r="G4240" s="1">
        <v>48</v>
      </c>
      <c r="H4240" s="1">
        <v>8.73</v>
      </c>
      <c r="I4240" s="6">
        <v>70.3</v>
      </c>
      <c r="J4240" s="86"/>
      <c r="K4240" s="86"/>
      <c r="L4240" s="85"/>
      <c r="M4240" s="85"/>
      <c r="N4240" s="85"/>
      <c r="O4240" s="85"/>
      <c r="P4240" s="85"/>
      <c r="Q4240" s="32">
        <f t="shared" si="66"/>
        <v>70.3</v>
      </c>
    </row>
    <row r="4241" spans="1:17" x14ac:dyDescent="0.25">
      <c r="A4241" s="83" t="s">
        <v>11909</v>
      </c>
      <c r="B4241" s="84" t="s">
        <v>19613</v>
      </c>
      <c r="C4241" s="7">
        <v>3334730</v>
      </c>
      <c r="D4241" s="7">
        <v>40678</v>
      </c>
      <c r="E4241" s="1">
        <v>32466671.34</v>
      </c>
      <c r="F4241" s="1">
        <v>923584.14</v>
      </c>
      <c r="G4241" s="1">
        <v>976317.93</v>
      </c>
      <c r="H4241" s="1">
        <v>949832.44</v>
      </c>
      <c r="I4241" s="6">
        <v>2849734.51</v>
      </c>
      <c r="J4241" s="86"/>
      <c r="K4241" s="86"/>
      <c r="L4241" s="85"/>
      <c r="M4241" s="85"/>
      <c r="N4241" s="85"/>
      <c r="O4241" s="85"/>
      <c r="P4241" s="85"/>
      <c r="Q4241" s="32">
        <f t="shared" si="66"/>
        <v>2849734.51</v>
      </c>
    </row>
    <row r="4242" spans="1:17" x14ac:dyDescent="0.25">
      <c r="A4242" s="83" t="s">
        <v>11910</v>
      </c>
      <c r="B4242" s="84" t="s">
        <v>19614</v>
      </c>
      <c r="C4242" s="7">
        <v>72155</v>
      </c>
      <c r="D4242" s="7">
        <v>975</v>
      </c>
      <c r="E4242" s="1">
        <v>1127243.3799999999</v>
      </c>
      <c r="F4242" s="1">
        <v>19983.990000000002</v>
      </c>
      <c r="G4242" s="1">
        <v>23401.1</v>
      </c>
      <c r="H4242" s="1">
        <v>32978.199999999997</v>
      </c>
      <c r="I4242" s="6">
        <v>76363.289999999994</v>
      </c>
      <c r="J4242" s="86"/>
      <c r="K4242" s="86"/>
      <c r="L4242" s="85"/>
      <c r="M4242" s="85"/>
      <c r="N4242" s="85"/>
      <c r="O4242" s="85"/>
      <c r="P4242" s="85"/>
      <c r="Q4242" s="32">
        <f t="shared" si="66"/>
        <v>76363.289999999994</v>
      </c>
    </row>
    <row r="4243" spans="1:17" x14ac:dyDescent="0.25">
      <c r="A4243" s="83" t="s">
        <v>11911</v>
      </c>
      <c r="B4243" s="84" t="s">
        <v>19615</v>
      </c>
      <c r="C4243" s="7">
        <v>8936</v>
      </c>
      <c r="D4243" s="7">
        <v>28</v>
      </c>
      <c r="E4243" s="1">
        <v>7327.11</v>
      </c>
      <c r="F4243" s="1">
        <v>2474.9</v>
      </c>
      <c r="G4243" s="1">
        <v>672.03</v>
      </c>
      <c r="H4243" s="1">
        <v>214.36</v>
      </c>
      <c r="I4243" s="6">
        <v>3361.29</v>
      </c>
      <c r="J4243" s="86"/>
      <c r="K4243" s="86"/>
      <c r="L4243" s="85"/>
      <c r="M4243" s="85"/>
      <c r="N4243" s="85"/>
      <c r="O4243" s="85"/>
      <c r="P4243" s="85"/>
      <c r="Q4243" s="32">
        <f t="shared" si="66"/>
        <v>3361.29</v>
      </c>
    </row>
    <row r="4244" spans="1:17" x14ac:dyDescent="0.25">
      <c r="A4244" s="83" t="s">
        <v>11912</v>
      </c>
      <c r="B4244" s="84" t="s">
        <v>19616</v>
      </c>
      <c r="C4244" s="7">
        <v>14670</v>
      </c>
      <c r="D4244" s="7">
        <v>215</v>
      </c>
      <c r="E4244" s="1">
        <v>203024.39</v>
      </c>
      <c r="F4244" s="1">
        <v>4062.99</v>
      </c>
      <c r="G4244" s="1">
        <v>5160.24</v>
      </c>
      <c r="H4244" s="1">
        <v>5939.6</v>
      </c>
      <c r="I4244" s="6">
        <v>15162.83</v>
      </c>
      <c r="J4244" s="86"/>
      <c r="K4244" s="86"/>
      <c r="L4244" s="85"/>
      <c r="M4244" s="85"/>
      <c r="N4244" s="85"/>
      <c r="O4244" s="85"/>
      <c r="P4244" s="85"/>
      <c r="Q4244" s="32">
        <f t="shared" si="66"/>
        <v>15162.83</v>
      </c>
    </row>
    <row r="4245" spans="1:17" x14ac:dyDescent="0.25">
      <c r="A4245" s="83" t="s">
        <v>11913</v>
      </c>
      <c r="B4245" s="84" t="s">
        <v>19617</v>
      </c>
      <c r="C4245" s="7">
        <v>23639</v>
      </c>
      <c r="D4245" s="7">
        <v>245</v>
      </c>
      <c r="E4245" s="1">
        <v>127410.71</v>
      </c>
      <c r="F4245" s="1">
        <v>6547.04</v>
      </c>
      <c r="G4245" s="1">
        <v>5880.28</v>
      </c>
      <c r="H4245" s="1">
        <v>3727.48</v>
      </c>
      <c r="I4245" s="6">
        <v>16154.8</v>
      </c>
      <c r="J4245" s="86"/>
      <c r="K4245" s="86"/>
      <c r="L4245" s="85"/>
      <c r="M4245" s="85"/>
      <c r="N4245" s="85"/>
      <c r="O4245" s="85"/>
      <c r="P4245" s="85"/>
      <c r="Q4245" s="32">
        <f t="shared" si="66"/>
        <v>16154.8</v>
      </c>
    </row>
    <row r="4246" spans="1:17" x14ac:dyDescent="0.25">
      <c r="A4246" s="83" t="s">
        <v>11914</v>
      </c>
      <c r="B4246" s="84" t="s">
        <v>19618</v>
      </c>
      <c r="C4246" s="7">
        <v>6362</v>
      </c>
      <c r="D4246" s="7">
        <v>50</v>
      </c>
      <c r="E4246" s="1">
        <v>12329.8</v>
      </c>
      <c r="F4246" s="1">
        <v>1762.02</v>
      </c>
      <c r="G4246" s="1">
        <v>1200.06</v>
      </c>
      <c r="H4246" s="1">
        <v>360.71</v>
      </c>
      <c r="I4246" s="6">
        <v>3322.79</v>
      </c>
      <c r="J4246" s="86"/>
      <c r="K4246" s="86"/>
      <c r="L4246" s="85"/>
      <c r="M4246" s="85"/>
      <c r="N4246" s="85"/>
      <c r="O4246" s="85"/>
      <c r="P4246" s="85"/>
      <c r="Q4246" s="32">
        <f t="shared" si="66"/>
        <v>3322.79</v>
      </c>
    </row>
    <row r="4247" spans="1:17" x14ac:dyDescent="0.25">
      <c r="A4247" s="83" t="s">
        <v>11915</v>
      </c>
      <c r="B4247" s="84" t="s">
        <v>19619</v>
      </c>
      <c r="C4247" s="7">
        <v>9287</v>
      </c>
      <c r="D4247" s="7">
        <v>58</v>
      </c>
      <c r="E4247" s="1">
        <v>14177.93</v>
      </c>
      <c r="F4247" s="1">
        <v>2572.12</v>
      </c>
      <c r="G4247" s="1">
        <v>1392.06</v>
      </c>
      <c r="H4247" s="1">
        <v>414.78</v>
      </c>
      <c r="I4247" s="6">
        <v>4378.96</v>
      </c>
      <c r="J4247" s="86"/>
      <c r="K4247" s="86"/>
      <c r="L4247" s="85"/>
      <c r="M4247" s="85"/>
      <c r="N4247" s="85"/>
      <c r="O4247" s="85"/>
      <c r="P4247" s="85"/>
      <c r="Q4247" s="32">
        <f t="shared" si="66"/>
        <v>4378.96</v>
      </c>
    </row>
    <row r="4248" spans="1:17" x14ac:dyDescent="0.25">
      <c r="A4248" s="83" t="s">
        <v>11916</v>
      </c>
      <c r="B4248" s="84" t="s">
        <v>19620</v>
      </c>
      <c r="C4248" s="7">
        <v>4433</v>
      </c>
      <c r="D4248" s="7">
        <v>14</v>
      </c>
      <c r="E4248" s="1">
        <v>3471.24</v>
      </c>
      <c r="F4248" s="1">
        <v>1227.76</v>
      </c>
      <c r="G4248" s="1">
        <v>336.02</v>
      </c>
      <c r="H4248" s="1">
        <v>101.55</v>
      </c>
      <c r="I4248" s="6">
        <v>1665.33</v>
      </c>
      <c r="J4248" s="86"/>
      <c r="K4248" s="86"/>
      <c r="L4248" s="85"/>
      <c r="M4248" s="85"/>
      <c r="N4248" s="85"/>
      <c r="O4248" s="85"/>
      <c r="P4248" s="85"/>
      <c r="Q4248" s="32">
        <f t="shared" si="66"/>
        <v>1665.33</v>
      </c>
    </row>
    <row r="4249" spans="1:17" x14ac:dyDescent="0.25">
      <c r="A4249" s="83" t="s">
        <v>11917</v>
      </c>
      <c r="B4249" s="84" t="s">
        <v>19621</v>
      </c>
      <c r="C4249" s="7">
        <v>364</v>
      </c>
      <c r="D4249" s="7">
        <v>3</v>
      </c>
      <c r="E4249" s="1">
        <v>436.08</v>
      </c>
      <c r="F4249" s="1">
        <v>100.82</v>
      </c>
      <c r="G4249" s="1">
        <v>72</v>
      </c>
      <c r="H4249" s="1">
        <v>12.76</v>
      </c>
      <c r="I4249" s="6">
        <v>185.58</v>
      </c>
      <c r="J4249" s="86"/>
      <c r="K4249" s="86"/>
      <c r="L4249" s="85"/>
      <c r="M4249" s="85"/>
      <c r="N4249" s="85"/>
      <c r="O4249" s="85"/>
      <c r="P4249" s="85"/>
      <c r="Q4249" s="32">
        <f t="shared" si="66"/>
        <v>185.58</v>
      </c>
    </row>
    <row r="4250" spans="1:17" x14ac:dyDescent="0.25">
      <c r="A4250" s="83" t="s">
        <v>11918</v>
      </c>
      <c r="B4250" s="84" t="s">
        <v>19622</v>
      </c>
      <c r="C4250" s="7">
        <v>5200</v>
      </c>
      <c r="D4250" s="7">
        <v>86</v>
      </c>
      <c r="E4250" s="1">
        <v>38022.04</v>
      </c>
      <c r="F4250" s="1">
        <v>1440.18</v>
      </c>
      <c r="G4250" s="1">
        <v>2064.1</v>
      </c>
      <c r="H4250" s="1">
        <v>1112.3599999999999</v>
      </c>
      <c r="I4250" s="6">
        <v>4616.6400000000003</v>
      </c>
      <c r="J4250" s="86"/>
      <c r="K4250" s="86"/>
      <c r="L4250" s="85"/>
      <c r="M4250" s="85"/>
      <c r="N4250" s="85"/>
      <c r="O4250" s="85"/>
      <c r="P4250" s="85"/>
      <c r="Q4250" s="32">
        <f t="shared" si="66"/>
        <v>4616.6400000000003</v>
      </c>
    </row>
    <row r="4251" spans="1:17" x14ac:dyDescent="0.25">
      <c r="A4251" s="83" t="s">
        <v>11919</v>
      </c>
      <c r="B4251" s="84" t="s">
        <v>19623</v>
      </c>
      <c r="C4251" s="7">
        <v>13334</v>
      </c>
      <c r="D4251" s="7">
        <v>101</v>
      </c>
      <c r="E4251" s="1">
        <v>187465.31</v>
      </c>
      <c r="F4251" s="1">
        <v>3692.98</v>
      </c>
      <c r="G4251" s="1">
        <v>2424.11</v>
      </c>
      <c r="H4251" s="1">
        <v>5484.42</v>
      </c>
      <c r="I4251" s="6">
        <v>11601.51</v>
      </c>
      <c r="J4251" s="86"/>
      <c r="K4251" s="86"/>
      <c r="L4251" s="85"/>
      <c r="M4251" s="85"/>
      <c r="N4251" s="85"/>
      <c r="O4251" s="85"/>
      <c r="P4251" s="85"/>
      <c r="Q4251" s="32">
        <f t="shared" si="66"/>
        <v>11601.51</v>
      </c>
    </row>
    <row r="4252" spans="1:17" x14ac:dyDescent="0.25">
      <c r="A4252" s="83" t="s">
        <v>11920</v>
      </c>
      <c r="B4252" s="84" t="s">
        <v>19624</v>
      </c>
      <c r="C4252" s="7">
        <v>7847</v>
      </c>
      <c r="D4252" s="7">
        <v>41</v>
      </c>
      <c r="E4252" s="1">
        <v>321805.03999999998</v>
      </c>
      <c r="F4252" s="1">
        <v>2173.3000000000002</v>
      </c>
      <c r="G4252" s="1">
        <v>984.05</v>
      </c>
      <c r="H4252" s="1">
        <v>9414.61</v>
      </c>
      <c r="I4252" s="6">
        <v>12571.96</v>
      </c>
      <c r="J4252" s="86"/>
      <c r="K4252" s="86"/>
      <c r="L4252" s="85"/>
      <c r="M4252" s="85"/>
      <c r="N4252" s="85"/>
      <c r="O4252" s="85"/>
      <c r="P4252" s="85"/>
      <c r="Q4252" s="32">
        <f t="shared" si="66"/>
        <v>12571.96</v>
      </c>
    </row>
    <row r="4253" spans="1:17" x14ac:dyDescent="0.25">
      <c r="A4253" s="83" t="s">
        <v>11921</v>
      </c>
      <c r="B4253" s="84" t="s">
        <v>19625</v>
      </c>
      <c r="C4253" s="7">
        <v>210309</v>
      </c>
      <c r="D4253" s="7">
        <v>1372</v>
      </c>
      <c r="E4253" s="1">
        <v>1317933.32</v>
      </c>
      <c r="F4253" s="1">
        <v>58247.01</v>
      </c>
      <c r="G4253" s="1">
        <v>32929.550000000003</v>
      </c>
      <c r="H4253" s="1">
        <v>38556.949999999997</v>
      </c>
      <c r="I4253" s="6">
        <v>129733.51</v>
      </c>
      <c r="J4253" s="86"/>
      <c r="K4253" s="86"/>
      <c r="L4253" s="85"/>
      <c r="M4253" s="85"/>
      <c r="N4253" s="85"/>
      <c r="O4253" s="85"/>
      <c r="P4253" s="85"/>
      <c r="Q4253" s="32">
        <f t="shared" si="66"/>
        <v>129733.51</v>
      </c>
    </row>
    <row r="4254" spans="1:17" x14ac:dyDescent="0.25">
      <c r="A4254" s="83" t="s">
        <v>11922</v>
      </c>
      <c r="B4254" s="84" t="s">
        <v>19626</v>
      </c>
      <c r="C4254" s="7">
        <v>3091</v>
      </c>
      <c r="D4254" s="7">
        <v>50</v>
      </c>
      <c r="E4254" s="1">
        <v>217406.92</v>
      </c>
      <c r="F4254" s="1">
        <v>856.08</v>
      </c>
      <c r="G4254" s="1">
        <v>1200.06</v>
      </c>
      <c r="H4254" s="1">
        <v>6360.38</v>
      </c>
      <c r="I4254" s="6">
        <v>8416.52</v>
      </c>
      <c r="J4254" s="86"/>
      <c r="K4254" s="86"/>
      <c r="L4254" s="85"/>
      <c r="M4254" s="85"/>
      <c r="N4254" s="85"/>
      <c r="O4254" s="85"/>
      <c r="P4254" s="85"/>
      <c r="Q4254" s="32">
        <f t="shared" si="66"/>
        <v>8416.52</v>
      </c>
    </row>
    <row r="4255" spans="1:17" x14ac:dyDescent="0.25">
      <c r="A4255" s="83" t="s">
        <v>11923</v>
      </c>
      <c r="B4255" s="84" t="s">
        <v>19627</v>
      </c>
      <c r="C4255" s="7">
        <v>1511</v>
      </c>
      <c r="D4255" s="7">
        <v>9</v>
      </c>
      <c r="E4255" s="1">
        <v>2622.1</v>
      </c>
      <c r="F4255" s="1">
        <v>418.49</v>
      </c>
      <c r="G4255" s="1">
        <v>216.01</v>
      </c>
      <c r="H4255" s="1">
        <v>76.709999999999994</v>
      </c>
      <c r="I4255" s="6">
        <v>711.21</v>
      </c>
      <c r="J4255" s="86"/>
      <c r="K4255" s="86"/>
      <c r="L4255" s="85"/>
      <c r="M4255" s="85"/>
      <c r="N4255" s="85"/>
      <c r="O4255" s="85"/>
      <c r="P4255" s="85"/>
      <c r="Q4255" s="32">
        <f t="shared" si="66"/>
        <v>711.21</v>
      </c>
    </row>
    <row r="4256" spans="1:17" x14ac:dyDescent="0.25">
      <c r="A4256" s="83" t="s">
        <v>11924</v>
      </c>
      <c r="B4256" s="84" t="s">
        <v>19628</v>
      </c>
      <c r="C4256" s="7">
        <v>2637</v>
      </c>
      <c r="D4256" s="7">
        <v>13</v>
      </c>
      <c r="E4256" s="1">
        <v>2441.21</v>
      </c>
      <c r="F4256" s="1">
        <v>730.34</v>
      </c>
      <c r="G4256" s="1">
        <v>312.02</v>
      </c>
      <c r="H4256" s="1">
        <v>71.42</v>
      </c>
      <c r="I4256" s="6">
        <v>1113.78</v>
      </c>
      <c r="J4256" s="86"/>
      <c r="K4256" s="86"/>
      <c r="L4256" s="85"/>
      <c r="M4256" s="85"/>
      <c r="N4256" s="85"/>
      <c r="O4256" s="85"/>
      <c r="P4256" s="85"/>
      <c r="Q4256" s="32">
        <f t="shared" si="66"/>
        <v>1113.78</v>
      </c>
    </row>
    <row r="4257" spans="1:17" x14ac:dyDescent="0.25">
      <c r="A4257" s="83" t="s">
        <v>11925</v>
      </c>
      <c r="B4257" s="84" t="s">
        <v>19629</v>
      </c>
      <c r="C4257" s="7">
        <v>29985</v>
      </c>
      <c r="D4257" s="7">
        <v>209</v>
      </c>
      <c r="E4257" s="1">
        <v>89756.38</v>
      </c>
      <c r="F4257" s="1">
        <v>8304.6200000000008</v>
      </c>
      <c r="G4257" s="1">
        <v>5016.2299999999996</v>
      </c>
      <c r="H4257" s="1">
        <v>2625.88</v>
      </c>
      <c r="I4257" s="6">
        <v>15946.73</v>
      </c>
      <c r="J4257" s="86"/>
      <c r="K4257" s="86"/>
      <c r="L4257" s="85"/>
      <c r="M4257" s="85"/>
      <c r="N4257" s="85"/>
      <c r="O4257" s="85"/>
      <c r="P4257" s="85"/>
      <c r="Q4257" s="32">
        <f t="shared" si="66"/>
        <v>15946.73</v>
      </c>
    </row>
    <row r="4258" spans="1:17" x14ac:dyDescent="0.25">
      <c r="A4258" s="83" t="s">
        <v>11926</v>
      </c>
      <c r="B4258" s="84" t="s">
        <v>19630</v>
      </c>
      <c r="C4258" s="7">
        <v>129</v>
      </c>
      <c r="D4258" s="7">
        <v>2</v>
      </c>
      <c r="E4258" s="1">
        <v>447.72</v>
      </c>
      <c r="F4258" s="1">
        <v>35.729999999999997</v>
      </c>
      <c r="G4258" s="1">
        <v>48</v>
      </c>
      <c r="H4258" s="1">
        <v>13.1</v>
      </c>
      <c r="I4258" s="6">
        <v>96.83</v>
      </c>
      <c r="J4258" s="86"/>
      <c r="K4258" s="86"/>
      <c r="L4258" s="85"/>
      <c r="M4258" s="85"/>
      <c r="N4258" s="85"/>
      <c r="O4258" s="85"/>
      <c r="P4258" s="85"/>
      <c r="Q4258" s="32">
        <f t="shared" si="66"/>
        <v>96.83</v>
      </c>
    </row>
    <row r="4259" spans="1:17" x14ac:dyDescent="0.25">
      <c r="A4259" s="83" t="s">
        <v>11927</v>
      </c>
      <c r="B4259" s="84" t="s">
        <v>19631</v>
      </c>
      <c r="C4259" s="7">
        <v>2966</v>
      </c>
      <c r="D4259" s="7">
        <v>26</v>
      </c>
      <c r="E4259" s="1">
        <v>18997.099999999999</v>
      </c>
      <c r="F4259" s="1">
        <v>821.46</v>
      </c>
      <c r="G4259" s="1">
        <v>624.03</v>
      </c>
      <c r="H4259" s="1">
        <v>555.77</v>
      </c>
      <c r="I4259" s="6">
        <v>2001.26</v>
      </c>
      <c r="J4259" s="86"/>
      <c r="K4259" s="86"/>
      <c r="L4259" s="85"/>
      <c r="M4259" s="85"/>
      <c r="N4259" s="85"/>
      <c r="O4259" s="85"/>
      <c r="P4259" s="85"/>
      <c r="Q4259" s="32">
        <f t="shared" si="66"/>
        <v>2001.26</v>
      </c>
    </row>
    <row r="4260" spans="1:17" x14ac:dyDescent="0.25">
      <c r="A4260" s="83" t="s">
        <v>11928</v>
      </c>
      <c r="B4260" s="84" t="s">
        <v>19632</v>
      </c>
      <c r="C4260" s="7">
        <v>6454</v>
      </c>
      <c r="D4260" s="7">
        <v>34</v>
      </c>
      <c r="E4260" s="1">
        <v>8453.77</v>
      </c>
      <c r="F4260" s="1">
        <v>1787.5</v>
      </c>
      <c r="G4260" s="1">
        <v>816.04</v>
      </c>
      <c r="H4260" s="1">
        <v>247.32</v>
      </c>
      <c r="I4260" s="6">
        <v>2850.86</v>
      </c>
      <c r="J4260" s="86"/>
      <c r="K4260" s="86"/>
      <c r="L4260" s="85"/>
      <c r="M4260" s="85"/>
      <c r="N4260" s="85"/>
      <c r="O4260" s="85"/>
      <c r="P4260" s="85"/>
      <c r="Q4260" s="32">
        <f t="shared" si="66"/>
        <v>2850.86</v>
      </c>
    </row>
    <row r="4261" spans="1:17" x14ac:dyDescent="0.25">
      <c r="A4261" s="83" t="s">
        <v>11929</v>
      </c>
      <c r="B4261" s="84" t="s">
        <v>19633</v>
      </c>
      <c r="C4261" s="7">
        <v>346</v>
      </c>
      <c r="D4261" s="7">
        <v>5</v>
      </c>
      <c r="E4261" s="1">
        <v>796.58</v>
      </c>
      <c r="F4261" s="1">
        <v>95.82</v>
      </c>
      <c r="G4261" s="1">
        <v>120.01</v>
      </c>
      <c r="H4261" s="1">
        <v>23.3</v>
      </c>
      <c r="I4261" s="6">
        <v>239.13</v>
      </c>
      <c r="J4261" s="86"/>
      <c r="K4261" s="86"/>
      <c r="L4261" s="85"/>
      <c r="M4261" s="85"/>
      <c r="N4261" s="85"/>
      <c r="O4261" s="85"/>
      <c r="P4261" s="85"/>
      <c r="Q4261" s="32">
        <f t="shared" si="66"/>
        <v>239.13</v>
      </c>
    </row>
    <row r="4262" spans="1:17" x14ac:dyDescent="0.25">
      <c r="A4262" s="83" t="s">
        <v>11930</v>
      </c>
      <c r="B4262" s="84" t="s">
        <v>19634</v>
      </c>
      <c r="C4262" s="7">
        <v>1295</v>
      </c>
      <c r="D4262" s="7">
        <v>23</v>
      </c>
      <c r="E4262" s="1">
        <v>7154.94</v>
      </c>
      <c r="F4262" s="1">
        <v>358.66</v>
      </c>
      <c r="G4262" s="1">
        <v>552.02</v>
      </c>
      <c r="H4262" s="1">
        <v>209.32</v>
      </c>
      <c r="I4262" s="6">
        <v>1120</v>
      </c>
      <c r="J4262" s="86"/>
      <c r="K4262" s="86"/>
      <c r="L4262" s="85"/>
      <c r="M4262" s="85"/>
      <c r="N4262" s="85"/>
      <c r="O4262" s="85"/>
      <c r="P4262" s="85"/>
      <c r="Q4262" s="32">
        <f t="shared" si="66"/>
        <v>1120</v>
      </c>
    </row>
    <row r="4263" spans="1:17" x14ac:dyDescent="0.25">
      <c r="A4263" s="83" t="s">
        <v>11931</v>
      </c>
      <c r="B4263" s="84" t="s">
        <v>19635</v>
      </c>
      <c r="C4263" s="7">
        <v>25917</v>
      </c>
      <c r="D4263" s="7">
        <v>235</v>
      </c>
      <c r="E4263" s="1">
        <v>109782.75</v>
      </c>
      <c r="F4263" s="1">
        <v>7177.95</v>
      </c>
      <c r="G4263" s="1">
        <v>5640.26</v>
      </c>
      <c r="H4263" s="1">
        <v>3211.76</v>
      </c>
      <c r="I4263" s="6">
        <v>16029.97</v>
      </c>
      <c r="J4263" s="86"/>
      <c r="K4263" s="86"/>
      <c r="L4263" s="85"/>
      <c r="M4263" s="85"/>
      <c r="N4263" s="85"/>
      <c r="O4263" s="85"/>
      <c r="P4263" s="85"/>
      <c r="Q4263" s="32">
        <f t="shared" si="66"/>
        <v>16029.97</v>
      </c>
    </row>
    <row r="4264" spans="1:17" x14ac:dyDescent="0.25">
      <c r="A4264" s="83" t="s">
        <v>11932</v>
      </c>
      <c r="B4264" s="84" t="s">
        <v>19636</v>
      </c>
      <c r="C4264" s="7">
        <v>133482</v>
      </c>
      <c r="D4264" s="7">
        <v>552</v>
      </c>
      <c r="E4264" s="1">
        <v>375623.35</v>
      </c>
      <c r="F4264" s="1">
        <v>36969.06</v>
      </c>
      <c r="G4264" s="1">
        <v>13248.62</v>
      </c>
      <c r="H4264" s="1">
        <v>10989.1</v>
      </c>
      <c r="I4264" s="6">
        <v>61206.78</v>
      </c>
      <c r="J4264" s="86"/>
      <c r="K4264" s="86"/>
      <c r="L4264" s="85"/>
      <c r="M4264" s="85"/>
      <c r="N4264" s="85"/>
      <c r="O4264" s="85"/>
      <c r="P4264" s="85"/>
      <c r="Q4264" s="32">
        <f t="shared" si="66"/>
        <v>61206.78</v>
      </c>
    </row>
    <row r="4265" spans="1:17" x14ac:dyDescent="0.25">
      <c r="A4265" s="83" t="s">
        <v>11933</v>
      </c>
      <c r="B4265" s="84" t="s">
        <v>19637</v>
      </c>
      <c r="C4265" s="7">
        <v>539</v>
      </c>
      <c r="D4265" s="7">
        <v>14</v>
      </c>
      <c r="E4265" s="1">
        <v>115921.43</v>
      </c>
      <c r="F4265" s="1">
        <v>149.28</v>
      </c>
      <c r="G4265" s="1">
        <v>336.02</v>
      </c>
      <c r="H4265" s="1">
        <v>3391.35</v>
      </c>
      <c r="I4265" s="6">
        <v>3876.65</v>
      </c>
      <c r="J4265" s="86"/>
      <c r="K4265" s="86"/>
      <c r="L4265" s="85"/>
      <c r="M4265" s="85"/>
      <c r="N4265" s="85"/>
      <c r="O4265" s="85"/>
      <c r="P4265" s="85"/>
      <c r="Q4265" s="32">
        <f t="shared" si="66"/>
        <v>3876.65</v>
      </c>
    </row>
    <row r="4266" spans="1:17" x14ac:dyDescent="0.25">
      <c r="A4266" s="83" t="s">
        <v>11934</v>
      </c>
      <c r="B4266" s="84" t="s">
        <v>19638</v>
      </c>
      <c r="C4266" s="7">
        <v>6150</v>
      </c>
      <c r="D4266" s="7">
        <v>32</v>
      </c>
      <c r="E4266" s="1">
        <v>7128.89</v>
      </c>
      <c r="F4266" s="1">
        <v>1703.3</v>
      </c>
      <c r="G4266" s="1">
        <v>768.04</v>
      </c>
      <c r="H4266" s="1">
        <v>208.56</v>
      </c>
      <c r="I4266" s="6">
        <v>2679.9</v>
      </c>
      <c r="J4266" s="86"/>
      <c r="K4266" s="86"/>
      <c r="L4266" s="85"/>
      <c r="M4266" s="85"/>
      <c r="N4266" s="85"/>
      <c r="O4266" s="85"/>
      <c r="P4266" s="85"/>
      <c r="Q4266" s="32">
        <f t="shared" si="66"/>
        <v>2679.9</v>
      </c>
    </row>
    <row r="4267" spans="1:17" x14ac:dyDescent="0.25">
      <c r="A4267" s="83" t="s">
        <v>11935</v>
      </c>
      <c r="B4267" s="84" t="s">
        <v>19639</v>
      </c>
      <c r="C4267" s="7">
        <v>2676</v>
      </c>
      <c r="D4267" s="7">
        <v>19</v>
      </c>
      <c r="E4267" s="1">
        <v>3298.5</v>
      </c>
      <c r="F4267" s="1">
        <v>741.14</v>
      </c>
      <c r="G4267" s="1">
        <v>456.02</v>
      </c>
      <c r="H4267" s="1">
        <v>96.5</v>
      </c>
      <c r="I4267" s="6">
        <v>1293.6600000000001</v>
      </c>
      <c r="J4267" s="86"/>
      <c r="K4267" s="86"/>
      <c r="L4267" s="85"/>
      <c r="M4267" s="85"/>
      <c r="N4267" s="85"/>
      <c r="O4267" s="85"/>
      <c r="P4267" s="85"/>
      <c r="Q4267" s="32">
        <f t="shared" si="66"/>
        <v>1293.6600000000001</v>
      </c>
    </row>
    <row r="4268" spans="1:17" x14ac:dyDescent="0.25">
      <c r="A4268" s="83" t="s">
        <v>11936</v>
      </c>
      <c r="B4268" s="84" t="s">
        <v>19640</v>
      </c>
      <c r="C4268" s="7">
        <v>2990</v>
      </c>
      <c r="D4268" s="7">
        <v>62</v>
      </c>
      <c r="E4268" s="1">
        <v>16519.84</v>
      </c>
      <c r="F4268" s="1">
        <v>828.1</v>
      </c>
      <c r="G4268" s="1">
        <v>1488.07</v>
      </c>
      <c r="H4268" s="1">
        <v>483.3</v>
      </c>
      <c r="I4268" s="6">
        <v>2799.47</v>
      </c>
      <c r="J4268" s="86"/>
      <c r="K4268" s="86"/>
      <c r="L4268" s="85"/>
      <c r="M4268" s="85"/>
      <c r="N4268" s="85"/>
      <c r="O4268" s="85"/>
      <c r="P4268" s="85"/>
      <c r="Q4268" s="32">
        <f t="shared" si="66"/>
        <v>2799.47</v>
      </c>
    </row>
    <row r="4269" spans="1:17" x14ac:dyDescent="0.25">
      <c r="A4269" s="83" t="s">
        <v>11937</v>
      </c>
      <c r="B4269" s="84" t="s">
        <v>19641</v>
      </c>
      <c r="C4269" s="7">
        <v>867</v>
      </c>
      <c r="D4269" s="7">
        <v>12</v>
      </c>
      <c r="E4269" s="1">
        <v>2742.75</v>
      </c>
      <c r="F4269" s="1">
        <v>240.12</v>
      </c>
      <c r="G4269" s="1">
        <v>288.02</v>
      </c>
      <c r="H4269" s="1">
        <v>80.239999999999995</v>
      </c>
      <c r="I4269" s="6">
        <v>608.38</v>
      </c>
      <c r="J4269" s="86"/>
      <c r="K4269" s="86"/>
      <c r="L4269" s="85"/>
      <c r="M4269" s="85"/>
      <c r="N4269" s="85"/>
      <c r="O4269" s="85"/>
      <c r="P4269" s="85"/>
      <c r="Q4269" s="32">
        <f t="shared" si="66"/>
        <v>608.38</v>
      </c>
    </row>
    <row r="4270" spans="1:17" x14ac:dyDescent="0.25">
      <c r="A4270" s="83" t="s">
        <v>11938</v>
      </c>
      <c r="B4270" s="84" t="s">
        <v>19642</v>
      </c>
      <c r="C4270" s="7">
        <v>190</v>
      </c>
      <c r="D4270" s="7">
        <v>1</v>
      </c>
      <c r="E4270" s="1">
        <v>247.13</v>
      </c>
      <c r="F4270" s="1">
        <v>52.62</v>
      </c>
      <c r="G4270" s="1">
        <v>24</v>
      </c>
      <c r="H4270" s="1">
        <v>7.23</v>
      </c>
      <c r="I4270" s="6">
        <v>83.85</v>
      </c>
      <c r="J4270" s="86"/>
      <c r="K4270" s="86"/>
      <c r="L4270" s="85"/>
      <c r="M4270" s="85"/>
      <c r="N4270" s="85"/>
      <c r="O4270" s="85"/>
      <c r="P4270" s="85"/>
      <c r="Q4270" s="32">
        <f t="shared" si="66"/>
        <v>83.85</v>
      </c>
    </row>
    <row r="4271" spans="1:17" x14ac:dyDescent="0.25">
      <c r="A4271" s="83" t="s">
        <v>11939</v>
      </c>
      <c r="B4271" s="84" t="s">
        <v>19643</v>
      </c>
      <c r="C4271" s="7">
        <v>53325</v>
      </c>
      <c r="D4271" s="7">
        <v>824</v>
      </c>
      <c r="E4271" s="1">
        <v>658602.38</v>
      </c>
      <c r="F4271" s="1">
        <v>14768.85</v>
      </c>
      <c r="G4271" s="1">
        <v>19776.93</v>
      </c>
      <c r="H4271" s="1">
        <v>19267.82</v>
      </c>
      <c r="I4271" s="6">
        <v>53813.599999999999</v>
      </c>
      <c r="J4271" s="86"/>
      <c r="K4271" s="86"/>
      <c r="L4271" s="85"/>
      <c r="M4271" s="85"/>
      <c r="N4271" s="85"/>
      <c r="O4271" s="85"/>
      <c r="P4271" s="85"/>
      <c r="Q4271" s="32">
        <f t="shared" si="66"/>
        <v>53813.599999999999</v>
      </c>
    </row>
    <row r="4272" spans="1:17" x14ac:dyDescent="0.25">
      <c r="A4272" s="83" t="s">
        <v>11940</v>
      </c>
      <c r="B4272" s="84" t="s">
        <v>19644</v>
      </c>
      <c r="C4272" s="7">
        <v>179</v>
      </c>
      <c r="D4272" s="7">
        <v>2</v>
      </c>
      <c r="E4272" s="1">
        <v>448.61</v>
      </c>
      <c r="F4272" s="1">
        <v>49.58</v>
      </c>
      <c r="G4272" s="1">
        <v>48</v>
      </c>
      <c r="H4272" s="1">
        <v>13.13</v>
      </c>
      <c r="I4272" s="6">
        <v>110.71</v>
      </c>
      <c r="J4272" s="86"/>
      <c r="K4272" s="86"/>
      <c r="L4272" s="85"/>
      <c r="M4272" s="85"/>
      <c r="N4272" s="85"/>
      <c r="O4272" s="85"/>
      <c r="P4272" s="85"/>
      <c r="Q4272" s="32">
        <f t="shared" si="66"/>
        <v>110.71</v>
      </c>
    </row>
    <row r="4273" spans="1:17" x14ac:dyDescent="0.25">
      <c r="A4273" s="83" t="s">
        <v>11941</v>
      </c>
      <c r="B4273" s="84" t="s">
        <v>19645</v>
      </c>
      <c r="C4273" s="7">
        <v>87165</v>
      </c>
      <c r="D4273" s="7">
        <v>1203</v>
      </c>
      <c r="E4273" s="1">
        <v>718884.34</v>
      </c>
      <c r="F4273" s="1">
        <v>24141.15</v>
      </c>
      <c r="G4273" s="1">
        <v>28873.360000000001</v>
      </c>
      <c r="H4273" s="1">
        <v>21031.4</v>
      </c>
      <c r="I4273" s="6">
        <v>74045.91</v>
      </c>
      <c r="J4273" s="86"/>
      <c r="K4273" s="86"/>
      <c r="L4273" s="85"/>
      <c r="M4273" s="85"/>
      <c r="N4273" s="85"/>
      <c r="O4273" s="85"/>
      <c r="P4273" s="85"/>
      <c r="Q4273" s="32">
        <f t="shared" si="66"/>
        <v>74045.91</v>
      </c>
    </row>
    <row r="4274" spans="1:17" x14ac:dyDescent="0.25">
      <c r="A4274" s="83" t="s">
        <v>11942</v>
      </c>
      <c r="B4274" s="84" t="s">
        <v>19646</v>
      </c>
      <c r="C4274" s="7">
        <v>1172</v>
      </c>
      <c r="D4274" s="7">
        <v>10</v>
      </c>
      <c r="E4274" s="1">
        <v>1970.82</v>
      </c>
      <c r="F4274" s="1">
        <v>324.60000000000002</v>
      </c>
      <c r="G4274" s="1">
        <v>240.01</v>
      </c>
      <c r="H4274" s="1">
        <v>57.66</v>
      </c>
      <c r="I4274" s="6">
        <v>622.27</v>
      </c>
      <c r="J4274" s="86"/>
      <c r="K4274" s="86"/>
      <c r="L4274" s="85"/>
      <c r="M4274" s="85"/>
      <c r="N4274" s="85"/>
      <c r="O4274" s="85"/>
      <c r="P4274" s="85"/>
      <c r="Q4274" s="32">
        <f t="shared" si="66"/>
        <v>622.27</v>
      </c>
    </row>
    <row r="4275" spans="1:17" x14ac:dyDescent="0.25">
      <c r="A4275" s="83" t="s">
        <v>11943</v>
      </c>
      <c r="B4275" s="84" t="s">
        <v>19647</v>
      </c>
      <c r="C4275" s="7">
        <v>125</v>
      </c>
      <c r="D4275" s="7">
        <v>2</v>
      </c>
      <c r="E4275" s="1">
        <v>442.09</v>
      </c>
      <c r="F4275" s="1">
        <v>34.619999999999997</v>
      </c>
      <c r="G4275" s="1">
        <v>48</v>
      </c>
      <c r="H4275" s="1">
        <v>12.94</v>
      </c>
      <c r="I4275" s="6">
        <v>95.56</v>
      </c>
      <c r="J4275" s="86"/>
      <c r="K4275" s="86"/>
      <c r="L4275" s="85"/>
      <c r="M4275" s="85"/>
      <c r="N4275" s="85"/>
      <c r="O4275" s="85"/>
      <c r="P4275" s="85"/>
      <c r="Q4275" s="32">
        <f t="shared" si="66"/>
        <v>95.56</v>
      </c>
    </row>
    <row r="4276" spans="1:17" x14ac:dyDescent="0.25">
      <c r="A4276" s="83" t="s">
        <v>11944</v>
      </c>
      <c r="B4276" s="84" t="s">
        <v>19648</v>
      </c>
      <c r="C4276" s="7">
        <v>73</v>
      </c>
      <c r="D4276" s="7">
        <v>1</v>
      </c>
      <c r="E4276" s="1">
        <v>233.03</v>
      </c>
      <c r="F4276" s="1">
        <v>20.22</v>
      </c>
      <c r="G4276" s="1">
        <v>24</v>
      </c>
      <c r="H4276" s="1">
        <v>6.82</v>
      </c>
      <c r="I4276" s="6">
        <v>51.04</v>
      </c>
      <c r="J4276" s="86"/>
      <c r="K4276" s="86"/>
      <c r="L4276" s="85"/>
      <c r="M4276" s="85"/>
      <c r="N4276" s="85"/>
      <c r="O4276" s="85"/>
      <c r="P4276" s="85"/>
      <c r="Q4276" s="32">
        <f t="shared" si="66"/>
        <v>51.04</v>
      </c>
    </row>
    <row r="4277" spans="1:17" x14ac:dyDescent="0.25">
      <c r="A4277" s="83" t="s">
        <v>11945</v>
      </c>
      <c r="B4277" s="84" t="s">
        <v>19649</v>
      </c>
      <c r="C4277" s="7">
        <v>3541</v>
      </c>
      <c r="D4277" s="7">
        <v>20</v>
      </c>
      <c r="E4277" s="1">
        <v>3870.33</v>
      </c>
      <c r="F4277" s="1">
        <v>980.71</v>
      </c>
      <c r="G4277" s="1">
        <v>480.02</v>
      </c>
      <c r="H4277" s="1">
        <v>113.23</v>
      </c>
      <c r="I4277" s="6">
        <v>1573.96</v>
      </c>
      <c r="J4277" s="86"/>
      <c r="K4277" s="86"/>
      <c r="L4277" s="85"/>
      <c r="M4277" s="85"/>
      <c r="N4277" s="85"/>
      <c r="O4277" s="85"/>
      <c r="P4277" s="85"/>
      <c r="Q4277" s="32">
        <f t="shared" si="66"/>
        <v>1573.96</v>
      </c>
    </row>
    <row r="4278" spans="1:17" x14ac:dyDescent="0.25">
      <c r="A4278" s="83" t="s">
        <v>11946</v>
      </c>
      <c r="B4278" s="84" t="s">
        <v>19650</v>
      </c>
      <c r="C4278" s="7">
        <v>1725</v>
      </c>
      <c r="D4278" s="7">
        <v>19</v>
      </c>
      <c r="E4278" s="1">
        <v>3068.12</v>
      </c>
      <c r="F4278" s="1">
        <v>477.75</v>
      </c>
      <c r="G4278" s="1">
        <v>456.02</v>
      </c>
      <c r="H4278" s="1">
        <v>89.76</v>
      </c>
      <c r="I4278" s="6">
        <v>1023.53</v>
      </c>
      <c r="J4278" s="86"/>
      <c r="K4278" s="86"/>
      <c r="L4278" s="85"/>
      <c r="M4278" s="85"/>
      <c r="N4278" s="85"/>
      <c r="O4278" s="85"/>
      <c r="P4278" s="85"/>
      <c r="Q4278" s="32">
        <f t="shared" si="66"/>
        <v>1023.53</v>
      </c>
    </row>
    <row r="4279" spans="1:17" x14ac:dyDescent="0.25">
      <c r="A4279" s="83" t="s">
        <v>11947</v>
      </c>
      <c r="B4279" s="84" t="s">
        <v>19651</v>
      </c>
      <c r="C4279" s="7">
        <v>270</v>
      </c>
      <c r="D4279" s="7">
        <v>24</v>
      </c>
      <c r="E4279" s="1">
        <v>43167.81</v>
      </c>
      <c r="F4279" s="1">
        <v>74.78</v>
      </c>
      <c r="G4279" s="1">
        <v>576.02</v>
      </c>
      <c r="H4279" s="1">
        <v>1262.9000000000001</v>
      </c>
      <c r="I4279" s="6">
        <v>1913.7</v>
      </c>
      <c r="J4279" s="86"/>
      <c r="K4279" s="86"/>
      <c r="L4279" s="85"/>
      <c r="M4279" s="85"/>
      <c r="N4279" s="85"/>
      <c r="O4279" s="85"/>
      <c r="P4279" s="85"/>
      <c r="Q4279" s="32">
        <f t="shared" si="66"/>
        <v>1913.7</v>
      </c>
    </row>
    <row r="4280" spans="1:17" x14ac:dyDescent="0.25">
      <c r="A4280" s="83" t="s">
        <v>11948</v>
      </c>
      <c r="B4280" s="84" t="s">
        <v>19652</v>
      </c>
      <c r="C4280" s="7">
        <v>801</v>
      </c>
      <c r="D4280" s="7">
        <v>12</v>
      </c>
      <c r="E4280" s="1">
        <v>3026.94</v>
      </c>
      <c r="F4280" s="1">
        <v>221.85</v>
      </c>
      <c r="G4280" s="1">
        <v>288.02</v>
      </c>
      <c r="H4280" s="1">
        <v>88.55</v>
      </c>
      <c r="I4280" s="6">
        <v>598.41999999999996</v>
      </c>
      <c r="J4280" s="86"/>
      <c r="K4280" s="86"/>
      <c r="L4280" s="85"/>
      <c r="M4280" s="85"/>
      <c r="N4280" s="85"/>
      <c r="O4280" s="85"/>
      <c r="P4280" s="85"/>
      <c r="Q4280" s="32">
        <f t="shared" si="66"/>
        <v>598.41999999999996</v>
      </c>
    </row>
    <row r="4281" spans="1:17" x14ac:dyDescent="0.25">
      <c r="A4281" s="83" t="s">
        <v>11949</v>
      </c>
      <c r="B4281" s="84" t="s">
        <v>19653</v>
      </c>
      <c r="C4281" s="7">
        <v>90973</v>
      </c>
      <c r="D4281" s="7">
        <v>876</v>
      </c>
      <c r="E4281" s="1">
        <v>491651.22</v>
      </c>
      <c r="F4281" s="1">
        <v>25195.81</v>
      </c>
      <c r="G4281" s="1">
        <v>21024.99</v>
      </c>
      <c r="H4281" s="1">
        <v>14383.56</v>
      </c>
      <c r="I4281" s="6">
        <v>60604.36</v>
      </c>
      <c r="J4281" s="86"/>
      <c r="K4281" s="86"/>
      <c r="L4281" s="85"/>
      <c r="M4281" s="85"/>
      <c r="N4281" s="85"/>
      <c r="O4281" s="85"/>
      <c r="P4281" s="85"/>
      <c r="Q4281" s="32">
        <f t="shared" si="66"/>
        <v>60604.36</v>
      </c>
    </row>
    <row r="4282" spans="1:17" x14ac:dyDescent="0.25">
      <c r="A4282" s="83" t="s">
        <v>11950</v>
      </c>
      <c r="B4282" s="84" t="s">
        <v>19654</v>
      </c>
      <c r="C4282" s="7">
        <v>95</v>
      </c>
      <c r="D4282" s="7">
        <v>3</v>
      </c>
      <c r="E4282" s="1">
        <v>669.05</v>
      </c>
      <c r="F4282" s="1">
        <v>26.31</v>
      </c>
      <c r="G4282" s="1">
        <v>72</v>
      </c>
      <c r="H4282" s="1">
        <v>19.579999999999998</v>
      </c>
      <c r="I4282" s="6">
        <v>117.89</v>
      </c>
      <c r="J4282" s="86"/>
      <c r="K4282" s="86"/>
      <c r="L4282" s="85"/>
      <c r="M4282" s="85"/>
      <c r="N4282" s="85"/>
      <c r="O4282" s="85"/>
      <c r="P4282" s="85"/>
      <c r="Q4282" s="32">
        <f t="shared" si="66"/>
        <v>117.89</v>
      </c>
    </row>
    <row r="4283" spans="1:17" x14ac:dyDescent="0.25">
      <c r="A4283" s="83" t="s">
        <v>11951</v>
      </c>
      <c r="B4283" s="84" t="s">
        <v>19655</v>
      </c>
      <c r="C4283" s="7">
        <v>4364</v>
      </c>
      <c r="D4283" s="7">
        <v>86</v>
      </c>
      <c r="E4283" s="1">
        <v>24388.09</v>
      </c>
      <c r="F4283" s="1">
        <v>1208.6500000000001</v>
      </c>
      <c r="G4283" s="1">
        <v>2064.1</v>
      </c>
      <c r="H4283" s="1">
        <v>713.49</v>
      </c>
      <c r="I4283" s="6">
        <v>3986.24</v>
      </c>
      <c r="J4283" s="86"/>
      <c r="K4283" s="86"/>
      <c r="L4283" s="85"/>
      <c r="M4283" s="85"/>
      <c r="N4283" s="85"/>
      <c r="O4283" s="85"/>
      <c r="P4283" s="85"/>
      <c r="Q4283" s="32">
        <f t="shared" si="66"/>
        <v>3986.24</v>
      </c>
    </row>
    <row r="4284" spans="1:17" x14ac:dyDescent="0.25">
      <c r="A4284" s="83" t="s">
        <v>11952</v>
      </c>
      <c r="B4284" s="84" t="s">
        <v>19656</v>
      </c>
      <c r="C4284" s="7">
        <v>65</v>
      </c>
      <c r="D4284" s="7">
        <v>1</v>
      </c>
      <c r="E4284" s="1">
        <v>224.33</v>
      </c>
      <c r="F4284" s="1">
        <v>18</v>
      </c>
      <c r="G4284" s="1">
        <v>24</v>
      </c>
      <c r="H4284" s="1">
        <v>6.56</v>
      </c>
      <c r="I4284" s="6">
        <v>48.56</v>
      </c>
      <c r="J4284" s="86"/>
      <c r="K4284" s="86"/>
      <c r="L4284" s="85"/>
      <c r="M4284" s="85"/>
      <c r="N4284" s="85"/>
      <c r="O4284" s="85"/>
      <c r="P4284" s="85"/>
      <c r="Q4284" s="32">
        <f t="shared" si="66"/>
        <v>48.56</v>
      </c>
    </row>
    <row r="4285" spans="1:17" x14ac:dyDescent="0.25">
      <c r="A4285" s="83" t="s">
        <v>11953</v>
      </c>
      <c r="B4285" s="84" t="s">
        <v>19657</v>
      </c>
      <c r="C4285" s="7">
        <v>96113</v>
      </c>
      <c r="D4285" s="7">
        <v>1620</v>
      </c>
      <c r="E4285" s="1">
        <v>953300.32</v>
      </c>
      <c r="F4285" s="1">
        <v>26619.38</v>
      </c>
      <c r="G4285" s="1">
        <v>38881.83</v>
      </c>
      <c r="H4285" s="1">
        <v>27889.38</v>
      </c>
      <c r="I4285" s="6">
        <v>93390.59</v>
      </c>
      <c r="J4285" s="86"/>
      <c r="K4285" s="86"/>
      <c r="L4285" s="85"/>
      <c r="M4285" s="85"/>
      <c r="N4285" s="85"/>
      <c r="O4285" s="85"/>
      <c r="P4285" s="85"/>
      <c r="Q4285" s="32">
        <f t="shared" si="66"/>
        <v>93390.59</v>
      </c>
    </row>
    <row r="4286" spans="1:17" x14ac:dyDescent="0.25">
      <c r="A4286" s="83" t="s">
        <v>11954</v>
      </c>
      <c r="B4286" s="84" t="s">
        <v>19658</v>
      </c>
      <c r="C4286" s="7">
        <v>555</v>
      </c>
      <c r="D4286" s="7">
        <v>26</v>
      </c>
      <c r="E4286" s="1">
        <v>11325.92</v>
      </c>
      <c r="F4286" s="1">
        <v>153.71</v>
      </c>
      <c r="G4286" s="1">
        <v>624.03</v>
      </c>
      <c r="H4286" s="1">
        <v>331.34</v>
      </c>
      <c r="I4286" s="6">
        <v>1109.08</v>
      </c>
      <c r="J4286" s="86"/>
      <c r="K4286" s="86"/>
      <c r="L4286" s="85"/>
      <c r="M4286" s="85"/>
      <c r="N4286" s="85"/>
      <c r="O4286" s="85"/>
      <c r="P4286" s="85"/>
      <c r="Q4286" s="32">
        <f t="shared" si="66"/>
        <v>1109.08</v>
      </c>
    </row>
    <row r="4287" spans="1:17" x14ac:dyDescent="0.25">
      <c r="A4287" s="83" t="s">
        <v>11955</v>
      </c>
      <c r="B4287" s="84" t="s">
        <v>19659</v>
      </c>
      <c r="C4287" s="7">
        <v>13466</v>
      </c>
      <c r="D4287" s="7">
        <v>154</v>
      </c>
      <c r="E4287" s="1">
        <v>108312.8</v>
      </c>
      <c r="F4287" s="1">
        <v>3729.54</v>
      </c>
      <c r="G4287" s="1">
        <v>3696.18</v>
      </c>
      <c r="H4287" s="1">
        <v>3168.76</v>
      </c>
      <c r="I4287" s="6">
        <v>10594.48</v>
      </c>
      <c r="J4287" s="86"/>
      <c r="K4287" s="86"/>
      <c r="L4287" s="85"/>
      <c r="M4287" s="85"/>
      <c r="N4287" s="85"/>
      <c r="O4287" s="85"/>
      <c r="P4287" s="85"/>
      <c r="Q4287" s="32">
        <f t="shared" si="66"/>
        <v>10594.48</v>
      </c>
    </row>
    <row r="4288" spans="1:17" x14ac:dyDescent="0.25">
      <c r="A4288" s="83" t="s">
        <v>11956</v>
      </c>
      <c r="B4288" s="84" t="s">
        <v>19660</v>
      </c>
      <c r="C4288" s="7">
        <v>39566</v>
      </c>
      <c r="D4288" s="7">
        <v>897</v>
      </c>
      <c r="E4288" s="1">
        <v>815900.92</v>
      </c>
      <c r="F4288" s="1">
        <v>10958.17</v>
      </c>
      <c r="G4288" s="1">
        <v>21529.02</v>
      </c>
      <c r="H4288" s="1">
        <v>23869.68</v>
      </c>
      <c r="I4288" s="6">
        <v>56356.87</v>
      </c>
      <c r="J4288" s="86"/>
      <c r="K4288" s="86"/>
      <c r="L4288" s="85"/>
      <c r="M4288" s="85"/>
      <c r="N4288" s="85"/>
      <c r="O4288" s="85"/>
      <c r="P4288" s="85"/>
      <c r="Q4288" s="32">
        <f t="shared" si="66"/>
        <v>56356.87</v>
      </c>
    </row>
    <row r="4289" spans="1:17" x14ac:dyDescent="0.25">
      <c r="A4289" s="83" t="s">
        <v>11957</v>
      </c>
      <c r="B4289" s="84" t="s">
        <v>19661</v>
      </c>
      <c r="C4289" s="7">
        <v>18532</v>
      </c>
      <c r="D4289" s="7">
        <v>150</v>
      </c>
      <c r="E4289" s="1">
        <v>75048.06</v>
      </c>
      <c r="F4289" s="1">
        <v>5132.6099999999997</v>
      </c>
      <c r="G4289" s="1">
        <v>3600.17</v>
      </c>
      <c r="H4289" s="1">
        <v>2195.58</v>
      </c>
      <c r="I4289" s="6">
        <v>10928.36</v>
      </c>
      <c r="J4289" s="86"/>
      <c r="K4289" s="86"/>
      <c r="L4289" s="85"/>
      <c r="M4289" s="85"/>
      <c r="N4289" s="85"/>
      <c r="O4289" s="85"/>
      <c r="P4289" s="85"/>
      <c r="Q4289" s="32">
        <f t="shared" si="66"/>
        <v>10928.36</v>
      </c>
    </row>
    <row r="4290" spans="1:17" x14ac:dyDescent="0.25">
      <c r="A4290" s="83" t="s">
        <v>11958</v>
      </c>
      <c r="B4290" s="84" t="s">
        <v>19662</v>
      </c>
      <c r="C4290" s="7">
        <v>19633</v>
      </c>
      <c r="D4290" s="7">
        <v>216</v>
      </c>
      <c r="E4290" s="1">
        <v>119889.18</v>
      </c>
      <c r="F4290" s="1">
        <v>5437.54</v>
      </c>
      <c r="G4290" s="1">
        <v>5184.24</v>
      </c>
      <c r="H4290" s="1">
        <v>3507.43</v>
      </c>
      <c r="I4290" s="6">
        <v>14129.21</v>
      </c>
      <c r="J4290" s="86"/>
      <c r="K4290" s="86"/>
      <c r="L4290" s="85"/>
      <c r="M4290" s="85"/>
      <c r="N4290" s="85"/>
      <c r="O4290" s="85"/>
      <c r="P4290" s="85"/>
      <c r="Q4290" s="32">
        <f t="shared" si="66"/>
        <v>14129.21</v>
      </c>
    </row>
    <row r="4291" spans="1:17" x14ac:dyDescent="0.25">
      <c r="A4291" s="83" t="s">
        <v>11959</v>
      </c>
      <c r="B4291" s="84" t="s">
        <v>19663</v>
      </c>
      <c r="C4291" s="7">
        <v>8679</v>
      </c>
      <c r="D4291" s="7">
        <v>76</v>
      </c>
      <c r="E4291" s="1">
        <v>41241.620000000003</v>
      </c>
      <c r="F4291" s="1">
        <v>2403.73</v>
      </c>
      <c r="G4291" s="1">
        <v>1824.09</v>
      </c>
      <c r="H4291" s="1">
        <v>1206.55</v>
      </c>
      <c r="I4291" s="6">
        <v>5434.37</v>
      </c>
      <c r="J4291" s="86"/>
      <c r="K4291" s="86"/>
      <c r="L4291" s="85"/>
      <c r="M4291" s="85"/>
      <c r="N4291" s="85"/>
      <c r="O4291" s="85"/>
      <c r="P4291" s="85"/>
      <c r="Q4291" s="32">
        <f t="shared" si="66"/>
        <v>5434.37</v>
      </c>
    </row>
    <row r="4292" spans="1:17" x14ac:dyDescent="0.25">
      <c r="A4292" s="83" t="s">
        <v>11960</v>
      </c>
      <c r="B4292" s="84" t="s">
        <v>19664</v>
      </c>
      <c r="C4292" s="7">
        <v>91224</v>
      </c>
      <c r="D4292" s="7">
        <v>1465</v>
      </c>
      <c r="E4292" s="1">
        <v>664380.23</v>
      </c>
      <c r="F4292" s="1">
        <v>25265.33</v>
      </c>
      <c r="G4292" s="1">
        <v>35161.660000000003</v>
      </c>
      <c r="H4292" s="1">
        <v>19436.86</v>
      </c>
      <c r="I4292" s="6">
        <v>79863.850000000006</v>
      </c>
      <c r="J4292" s="86"/>
      <c r="K4292" s="86"/>
      <c r="L4292" s="85"/>
      <c r="M4292" s="85"/>
      <c r="N4292" s="85"/>
      <c r="O4292" s="85"/>
      <c r="P4292" s="85"/>
      <c r="Q4292" s="32">
        <f t="shared" si="66"/>
        <v>79863.850000000006</v>
      </c>
    </row>
    <row r="4293" spans="1:17" x14ac:dyDescent="0.25">
      <c r="A4293" s="83" t="s">
        <v>11961</v>
      </c>
      <c r="B4293" s="84" t="s">
        <v>19665</v>
      </c>
      <c r="C4293" s="7">
        <v>1321</v>
      </c>
      <c r="D4293" s="7">
        <v>15</v>
      </c>
      <c r="E4293" s="1">
        <v>3331.55</v>
      </c>
      <c r="F4293" s="1">
        <v>365.86</v>
      </c>
      <c r="G4293" s="1">
        <v>360.02</v>
      </c>
      <c r="H4293" s="1">
        <v>97.46</v>
      </c>
      <c r="I4293" s="6">
        <v>823.34</v>
      </c>
      <c r="J4293" s="86"/>
      <c r="K4293" s="86"/>
      <c r="L4293" s="85"/>
      <c r="M4293" s="85"/>
      <c r="N4293" s="85"/>
      <c r="O4293" s="85"/>
      <c r="P4293" s="85"/>
      <c r="Q4293" s="32">
        <f t="shared" si="66"/>
        <v>823.34</v>
      </c>
    </row>
    <row r="4294" spans="1:17" x14ac:dyDescent="0.25">
      <c r="A4294" s="83" t="s">
        <v>11962</v>
      </c>
      <c r="B4294" s="84" t="s">
        <v>19666</v>
      </c>
      <c r="C4294" s="7">
        <v>899</v>
      </c>
      <c r="D4294" s="7">
        <v>5</v>
      </c>
      <c r="E4294" s="1">
        <v>995.26</v>
      </c>
      <c r="F4294" s="1">
        <v>248.98</v>
      </c>
      <c r="G4294" s="1">
        <v>120.01</v>
      </c>
      <c r="H4294" s="1">
        <v>29.12</v>
      </c>
      <c r="I4294" s="6">
        <v>398.11</v>
      </c>
      <c r="J4294" s="86"/>
      <c r="K4294" s="86"/>
      <c r="L4294" s="85"/>
      <c r="M4294" s="85"/>
      <c r="N4294" s="85"/>
      <c r="O4294" s="85"/>
      <c r="P4294" s="85"/>
      <c r="Q4294" s="32">
        <f t="shared" si="66"/>
        <v>398.11</v>
      </c>
    </row>
    <row r="4295" spans="1:17" x14ac:dyDescent="0.25">
      <c r="A4295" s="83" t="s">
        <v>11963</v>
      </c>
      <c r="B4295" s="84" t="s">
        <v>19667</v>
      </c>
      <c r="C4295" s="7">
        <v>2694</v>
      </c>
      <c r="D4295" s="7">
        <v>26</v>
      </c>
      <c r="E4295" s="1">
        <v>5115.12</v>
      </c>
      <c r="F4295" s="1">
        <v>746.13</v>
      </c>
      <c r="G4295" s="1">
        <v>624.03</v>
      </c>
      <c r="H4295" s="1">
        <v>149.65</v>
      </c>
      <c r="I4295" s="6">
        <v>1519.81</v>
      </c>
      <c r="J4295" s="86"/>
      <c r="K4295" s="86"/>
      <c r="L4295" s="85"/>
      <c r="M4295" s="85"/>
      <c r="N4295" s="85"/>
      <c r="O4295" s="85"/>
      <c r="P4295" s="85"/>
      <c r="Q4295" s="32">
        <f t="shared" si="66"/>
        <v>1519.81</v>
      </c>
    </row>
    <row r="4296" spans="1:17" x14ac:dyDescent="0.25">
      <c r="A4296" s="83" t="s">
        <v>11964</v>
      </c>
      <c r="B4296" s="84" t="s">
        <v>19668</v>
      </c>
      <c r="C4296" s="7">
        <v>87</v>
      </c>
      <c r="D4296" s="7">
        <v>14</v>
      </c>
      <c r="E4296" s="1">
        <v>1424.6</v>
      </c>
      <c r="F4296" s="1">
        <v>24.1</v>
      </c>
      <c r="G4296" s="1">
        <v>336.02</v>
      </c>
      <c r="H4296" s="1">
        <v>41.68</v>
      </c>
      <c r="I4296" s="6">
        <v>401.8</v>
      </c>
      <c r="J4296" s="86"/>
      <c r="K4296" s="86"/>
      <c r="L4296" s="85"/>
      <c r="M4296" s="85"/>
      <c r="N4296" s="85"/>
      <c r="O4296" s="85"/>
      <c r="P4296" s="85"/>
      <c r="Q4296" s="32">
        <f t="shared" si="66"/>
        <v>401.8</v>
      </c>
    </row>
    <row r="4297" spans="1:17" x14ac:dyDescent="0.25">
      <c r="A4297" s="83" t="s">
        <v>11965</v>
      </c>
      <c r="B4297" s="84" t="s">
        <v>19669</v>
      </c>
      <c r="C4297" s="7">
        <v>4291</v>
      </c>
      <c r="D4297" s="7">
        <v>37</v>
      </c>
      <c r="E4297" s="1">
        <v>10449.290000000001</v>
      </c>
      <c r="F4297" s="1">
        <v>1188.43</v>
      </c>
      <c r="G4297" s="1">
        <v>888.04</v>
      </c>
      <c r="H4297" s="1">
        <v>305.7</v>
      </c>
      <c r="I4297" s="6">
        <v>2382.17</v>
      </c>
      <c r="J4297" s="86"/>
      <c r="K4297" s="86"/>
      <c r="L4297" s="85"/>
      <c r="M4297" s="85"/>
      <c r="N4297" s="85"/>
      <c r="O4297" s="85"/>
      <c r="P4297" s="85"/>
      <c r="Q4297" s="32">
        <f t="shared" si="66"/>
        <v>2382.17</v>
      </c>
    </row>
    <row r="4298" spans="1:17" x14ac:dyDescent="0.25">
      <c r="A4298" s="83" t="s">
        <v>11966</v>
      </c>
      <c r="B4298" s="84" t="s">
        <v>19670</v>
      </c>
      <c r="C4298" s="7">
        <v>9393</v>
      </c>
      <c r="D4298" s="7">
        <v>62</v>
      </c>
      <c r="E4298" s="1">
        <v>16179.92</v>
      </c>
      <c r="F4298" s="1">
        <v>2601.48</v>
      </c>
      <c r="G4298" s="1">
        <v>1488.07</v>
      </c>
      <c r="H4298" s="1">
        <v>473.35</v>
      </c>
      <c r="I4298" s="6">
        <v>4562.8999999999996</v>
      </c>
      <c r="J4298" s="86"/>
      <c r="K4298" s="86"/>
      <c r="L4298" s="85"/>
      <c r="M4298" s="85"/>
      <c r="N4298" s="85"/>
      <c r="O4298" s="85"/>
      <c r="P4298" s="85"/>
      <c r="Q4298" s="32">
        <f t="shared" si="66"/>
        <v>4562.8999999999996</v>
      </c>
    </row>
    <row r="4299" spans="1:17" x14ac:dyDescent="0.25">
      <c r="A4299" s="83" t="s">
        <v>11967</v>
      </c>
      <c r="B4299" s="84" t="s">
        <v>19671</v>
      </c>
      <c r="C4299" s="7">
        <v>87</v>
      </c>
      <c r="D4299" s="7">
        <v>5</v>
      </c>
      <c r="E4299" s="1">
        <v>554.09</v>
      </c>
      <c r="F4299" s="1">
        <v>24.1</v>
      </c>
      <c r="G4299" s="1">
        <v>120.01</v>
      </c>
      <c r="H4299" s="1">
        <v>16.21</v>
      </c>
      <c r="I4299" s="6">
        <v>160.32</v>
      </c>
      <c r="J4299" s="86"/>
      <c r="K4299" s="86"/>
      <c r="L4299" s="85"/>
      <c r="M4299" s="85"/>
      <c r="N4299" s="85"/>
      <c r="O4299" s="85"/>
      <c r="P4299" s="85"/>
      <c r="Q4299" s="32">
        <f t="shared" si="66"/>
        <v>160.32</v>
      </c>
    </row>
    <row r="4300" spans="1:17" x14ac:dyDescent="0.25">
      <c r="A4300" s="83" t="s">
        <v>11968</v>
      </c>
      <c r="B4300" s="84" t="s">
        <v>19672</v>
      </c>
      <c r="C4300" s="7">
        <v>8981</v>
      </c>
      <c r="D4300" s="7">
        <v>35</v>
      </c>
      <c r="E4300" s="1">
        <v>9804.98</v>
      </c>
      <c r="F4300" s="1">
        <v>2487.37</v>
      </c>
      <c r="G4300" s="1">
        <v>840.04</v>
      </c>
      <c r="H4300" s="1">
        <v>286.85000000000002</v>
      </c>
      <c r="I4300" s="6">
        <v>3614.26</v>
      </c>
      <c r="J4300" s="86"/>
      <c r="K4300" s="86"/>
      <c r="L4300" s="85"/>
      <c r="M4300" s="85"/>
      <c r="N4300" s="85"/>
      <c r="O4300" s="85"/>
      <c r="P4300" s="85"/>
      <c r="Q4300" s="32">
        <f t="shared" si="66"/>
        <v>3614.26</v>
      </c>
    </row>
    <row r="4301" spans="1:17" x14ac:dyDescent="0.25">
      <c r="A4301" s="83" t="s">
        <v>11969</v>
      </c>
      <c r="B4301" s="84" t="s">
        <v>19673</v>
      </c>
      <c r="C4301" s="7">
        <v>4012</v>
      </c>
      <c r="D4301" s="7">
        <v>40</v>
      </c>
      <c r="E4301" s="1">
        <v>17691.54</v>
      </c>
      <c r="F4301" s="1">
        <v>1111.1600000000001</v>
      </c>
      <c r="G4301" s="1">
        <v>960.05</v>
      </c>
      <c r="H4301" s="1">
        <v>517.58000000000004</v>
      </c>
      <c r="I4301" s="6">
        <v>2588.79</v>
      </c>
      <c r="J4301" s="86"/>
      <c r="K4301" s="86"/>
      <c r="L4301" s="85"/>
      <c r="M4301" s="85"/>
      <c r="N4301" s="85"/>
      <c r="O4301" s="85"/>
      <c r="P4301" s="85"/>
      <c r="Q4301" s="32">
        <f t="shared" si="66"/>
        <v>2588.79</v>
      </c>
    </row>
    <row r="4302" spans="1:17" x14ac:dyDescent="0.25">
      <c r="A4302" s="83" t="s">
        <v>11970</v>
      </c>
      <c r="B4302" s="84" t="s">
        <v>19674</v>
      </c>
      <c r="C4302" s="7">
        <v>2736</v>
      </c>
      <c r="D4302" s="7">
        <v>47</v>
      </c>
      <c r="E4302" s="1">
        <v>11242.47</v>
      </c>
      <c r="F4302" s="1">
        <v>757.76</v>
      </c>
      <c r="G4302" s="1">
        <v>1128.06</v>
      </c>
      <c r="H4302" s="1">
        <v>328.9</v>
      </c>
      <c r="I4302" s="6">
        <v>2214.7199999999998</v>
      </c>
      <c r="J4302" s="86"/>
      <c r="K4302" s="86"/>
      <c r="L4302" s="85"/>
      <c r="M4302" s="85"/>
      <c r="N4302" s="85"/>
      <c r="O4302" s="85"/>
      <c r="P4302" s="85"/>
      <c r="Q4302" s="32">
        <f t="shared" ref="Q4302:Q4365" si="67">P4302+I4302</f>
        <v>2214.7199999999998</v>
      </c>
    </row>
    <row r="4303" spans="1:17" x14ac:dyDescent="0.25">
      <c r="A4303" s="83" t="s">
        <v>11971</v>
      </c>
      <c r="B4303" s="84" t="s">
        <v>19675</v>
      </c>
      <c r="C4303" s="7">
        <v>1341</v>
      </c>
      <c r="D4303" s="7">
        <v>19</v>
      </c>
      <c r="E4303" s="1">
        <v>4074.64</v>
      </c>
      <c r="F4303" s="1">
        <v>371.4</v>
      </c>
      <c r="G4303" s="1">
        <v>456.02</v>
      </c>
      <c r="H4303" s="1">
        <v>119.21</v>
      </c>
      <c r="I4303" s="6">
        <v>946.63</v>
      </c>
      <c r="J4303" s="86"/>
      <c r="K4303" s="86"/>
      <c r="L4303" s="85"/>
      <c r="M4303" s="85"/>
      <c r="N4303" s="85"/>
      <c r="O4303" s="85"/>
      <c r="P4303" s="85"/>
      <c r="Q4303" s="32">
        <f t="shared" si="67"/>
        <v>946.63</v>
      </c>
    </row>
    <row r="4304" spans="1:17" x14ac:dyDescent="0.25">
      <c r="A4304" s="83" t="s">
        <v>11972</v>
      </c>
      <c r="B4304" s="84" t="s">
        <v>19676</v>
      </c>
      <c r="C4304" s="7">
        <v>132853</v>
      </c>
      <c r="D4304" s="7">
        <v>1272</v>
      </c>
      <c r="E4304" s="1">
        <v>1180331.8</v>
      </c>
      <c r="F4304" s="1">
        <v>36794.86</v>
      </c>
      <c r="G4304" s="1">
        <v>30529.439999999999</v>
      </c>
      <c r="H4304" s="1">
        <v>34531.339999999997</v>
      </c>
      <c r="I4304" s="6">
        <v>101855.64</v>
      </c>
      <c r="J4304" s="86"/>
      <c r="K4304" s="86"/>
      <c r="L4304" s="85"/>
      <c r="M4304" s="85"/>
      <c r="N4304" s="85"/>
      <c r="O4304" s="85"/>
      <c r="P4304" s="85"/>
      <c r="Q4304" s="32">
        <f t="shared" si="67"/>
        <v>101855.64</v>
      </c>
    </row>
    <row r="4305" spans="1:17" x14ac:dyDescent="0.25">
      <c r="A4305" s="83" t="s">
        <v>11973</v>
      </c>
      <c r="B4305" s="84" t="s">
        <v>19677</v>
      </c>
      <c r="C4305" s="7">
        <v>9194</v>
      </c>
      <c r="D4305" s="7">
        <v>122</v>
      </c>
      <c r="E4305" s="1">
        <v>48308.47</v>
      </c>
      <c r="F4305" s="1">
        <v>2546.36</v>
      </c>
      <c r="G4305" s="1">
        <v>2928.14</v>
      </c>
      <c r="H4305" s="1">
        <v>1413.3</v>
      </c>
      <c r="I4305" s="6">
        <v>6887.8</v>
      </c>
      <c r="J4305" s="86"/>
      <c r="K4305" s="86"/>
      <c r="L4305" s="85"/>
      <c r="M4305" s="85"/>
      <c r="N4305" s="85"/>
      <c r="O4305" s="85"/>
      <c r="P4305" s="85"/>
      <c r="Q4305" s="32">
        <f t="shared" si="67"/>
        <v>6887.8</v>
      </c>
    </row>
    <row r="4306" spans="1:17" x14ac:dyDescent="0.25">
      <c r="A4306" s="83" t="s">
        <v>11974</v>
      </c>
      <c r="B4306" s="84" t="s">
        <v>19678</v>
      </c>
      <c r="C4306" s="7">
        <v>4386</v>
      </c>
      <c r="D4306" s="7">
        <v>62</v>
      </c>
      <c r="E4306" s="1">
        <v>14869.35</v>
      </c>
      <c r="F4306" s="1">
        <v>1214.74</v>
      </c>
      <c r="G4306" s="1">
        <v>1488.07</v>
      </c>
      <c r="H4306" s="1">
        <v>435.01</v>
      </c>
      <c r="I4306" s="6">
        <v>3137.82</v>
      </c>
      <c r="J4306" s="86"/>
      <c r="K4306" s="86"/>
      <c r="L4306" s="85"/>
      <c r="M4306" s="85"/>
      <c r="N4306" s="85"/>
      <c r="O4306" s="85"/>
      <c r="P4306" s="85"/>
      <c r="Q4306" s="32">
        <f t="shared" si="67"/>
        <v>3137.82</v>
      </c>
    </row>
    <row r="4307" spans="1:17" x14ac:dyDescent="0.25">
      <c r="A4307" s="83" t="s">
        <v>11975</v>
      </c>
      <c r="B4307" s="84" t="s">
        <v>19679</v>
      </c>
      <c r="C4307" s="7">
        <v>4854</v>
      </c>
      <c r="D4307" s="7">
        <v>111</v>
      </c>
      <c r="E4307" s="1">
        <v>102736.73</v>
      </c>
      <c r="F4307" s="1">
        <v>1344.36</v>
      </c>
      <c r="G4307" s="1">
        <v>2664.13</v>
      </c>
      <c r="H4307" s="1">
        <v>3005.62</v>
      </c>
      <c r="I4307" s="6">
        <v>7014.11</v>
      </c>
      <c r="J4307" s="86"/>
      <c r="K4307" s="86"/>
      <c r="L4307" s="85"/>
      <c r="M4307" s="85"/>
      <c r="N4307" s="85"/>
      <c r="O4307" s="85"/>
      <c r="P4307" s="85"/>
      <c r="Q4307" s="32">
        <f t="shared" si="67"/>
        <v>7014.11</v>
      </c>
    </row>
    <row r="4308" spans="1:17" x14ac:dyDescent="0.25">
      <c r="A4308" s="83" t="s">
        <v>11976</v>
      </c>
      <c r="B4308" s="84" t="s">
        <v>19680</v>
      </c>
      <c r="C4308" s="7">
        <v>23902</v>
      </c>
      <c r="D4308" s="7">
        <v>205</v>
      </c>
      <c r="E4308" s="1">
        <v>495109.43</v>
      </c>
      <c r="F4308" s="1">
        <v>6619.88</v>
      </c>
      <c r="G4308" s="1">
        <v>4920.2299999999996</v>
      </c>
      <c r="H4308" s="1">
        <v>14484.73</v>
      </c>
      <c r="I4308" s="6">
        <v>26024.84</v>
      </c>
      <c r="J4308" s="86"/>
      <c r="K4308" s="86"/>
      <c r="L4308" s="85"/>
      <c r="M4308" s="85"/>
      <c r="N4308" s="85"/>
      <c r="O4308" s="85"/>
      <c r="P4308" s="85"/>
      <c r="Q4308" s="32">
        <f t="shared" si="67"/>
        <v>26024.84</v>
      </c>
    </row>
    <row r="4309" spans="1:17" x14ac:dyDescent="0.25">
      <c r="A4309" s="83" t="s">
        <v>11977</v>
      </c>
      <c r="B4309" s="84" t="s">
        <v>19681</v>
      </c>
      <c r="C4309" s="7">
        <v>1075</v>
      </c>
      <c r="D4309" s="7">
        <v>23</v>
      </c>
      <c r="E4309" s="1">
        <v>3764.48</v>
      </c>
      <c r="F4309" s="1">
        <v>297.73</v>
      </c>
      <c r="G4309" s="1">
        <v>552.02</v>
      </c>
      <c r="H4309" s="1">
        <v>110.14</v>
      </c>
      <c r="I4309" s="6">
        <v>959.89</v>
      </c>
      <c r="J4309" s="86"/>
      <c r="K4309" s="86"/>
      <c r="L4309" s="85"/>
      <c r="M4309" s="85"/>
      <c r="N4309" s="85"/>
      <c r="O4309" s="85"/>
      <c r="P4309" s="85"/>
      <c r="Q4309" s="32">
        <f t="shared" si="67"/>
        <v>959.89</v>
      </c>
    </row>
    <row r="4310" spans="1:17" x14ac:dyDescent="0.25">
      <c r="A4310" s="83" t="s">
        <v>11978</v>
      </c>
      <c r="B4310" s="84" t="s">
        <v>19682</v>
      </c>
      <c r="C4310" s="7">
        <v>7833</v>
      </c>
      <c r="D4310" s="7">
        <v>125</v>
      </c>
      <c r="E4310" s="1">
        <v>66186.990000000005</v>
      </c>
      <c r="F4310" s="1">
        <v>2169.42</v>
      </c>
      <c r="G4310" s="1">
        <v>3000.14</v>
      </c>
      <c r="H4310" s="1">
        <v>1936.34</v>
      </c>
      <c r="I4310" s="6">
        <v>7105.9</v>
      </c>
      <c r="J4310" s="86"/>
      <c r="K4310" s="86"/>
      <c r="L4310" s="85"/>
      <c r="M4310" s="85"/>
      <c r="N4310" s="85"/>
      <c r="O4310" s="85"/>
      <c r="P4310" s="85"/>
      <c r="Q4310" s="32">
        <f t="shared" si="67"/>
        <v>7105.9</v>
      </c>
    </row>
    <row r="4311" spans="1:17" x14ac:dyDescent="0.25">
      <c r="A4311" s="83" t="s">
        <v>11979</v>
      </c>
      <c r="B4311" s="84" t="s">
        <v>19683</v>
      </c>
      <c r="C4311" s="7">
        <v>605</v>
      </c>
      <c r="D4311" s="7">
        <v>8</v>
      </c>
      <c r="E4311" s="1">
        <v>1338.73</v>
      </c>
      <c r="F4311" s="1">
        <v>167.56</v>
      </c>
      <c r="G4311" s="1">
        <v>192.01</v>
      </c>
      <c r="H4311" s="1">
        <v>39.17</v>
      </c>
      <c r="I4311" s="6">
        <v>398.74</v>
      </c>
      <c r="J4311" s="86"/>
      <c r="K4311" s="86"/>
      <c r="L4311" s="85"/>
      <c r="M4311" s="85"/>
      <c r="N4311" s="85"/>
      <c r="O4311" s="85"/>
      <c r="P4311" s="85"/>
      <c r="Q4311" s="32">
        <f t="shared" si="67"/>
        <v>398.74</v>
      </c>
    </row>
    <row r="4312" spans="1:17" x14ac:dyDescent="0.25">
      <c r="A4312" s="83" t="s">
        <v>11980</v>
      </c>
      <c r="B4312" s="84" t="s">
        <v>19684</v>
      </c>
      <c r="C4312" s="7">
        <v>1591</v>
      </c>
      <c r="D4312" s="7">
        <v>19</v>
      </c>
      <c r="E4312" s="1">
        <v>6600.2</v>
      </c>
      <c r="F4312" s="1">
        <v>440.64</v>
      </c>
      <c r="G4312" s="1">
        <v>456.02</v>
      </c>
      <c r="H4312" s="1">
        <v>193.1</v>
      </c>
      <c r="I4312" s="6">
        <v>1089.76</v>
      </c>
      <c r="J4312" s="86"/>
      <c r="K4312" s="86"/>
      <c r="L4312" s="85"/>
      <c r="M4312" s="85"/>
      <c r="N4312" s="85"/>
      <c r="O4312" s="85"/>
      <c r="P4312" s="85"/>
      <c r="Q4312" s="32">
        <f t="shared" si="67"/>
        <v>1089.76</v>
      </c>
    </row>
    <row r="4313" spans="1:17" x14ac:dyDescent="0.25">
      <c r="A4313" s="83" t="s">
        <v>11981</v>
      </c>
      <c r="B4313" s="84" t="s">
        <v>19685</v>
      </c>
      <c r="C4313" s="7">
        <v>979</v>
      </c>
      <c r="D4313" s="7">
        <v>11</v>
      </c>
      <c r="E4313" s="1">
        <v>2236.4299999999998</v>
      </c>
      <c r="F4313" s="1">
        <v>271.14</v>
      </c>
      <c r="G4313" s="1">
        <v>264.02</v>
      </c>
      <c r="H4313" s="1">
        <v>65.430000000000007</v>
      </c>
      <c r="I4313" s="6">
        <v>600.59</v>
      </c>
      <c r="J4313" s="86"/>
      <c r="K4313" s="86"/>
      <c r="L4313" s="85"/>
      <c r="M4313" s="85"/>
      <c r="N4313" s="85"/>
      <c r="O4313" s="85"/>
      <c r="P4313" s="85"/>
      <c r="Q4313" s="32">
        <f t="shared" si="67"/>
        <v>600.59</v>
      </c>
    </row>
    <row r="4314" spans="1:17" x14ac:dyDescent="0.25">
      <c r="A4314" s="83" t="s">
        <v>11982</v>
      </c>
      <c r="B4314" s="84" t="s">
        <v>19686</v>
      </c>
      <c r="C4314" s="7">
        <v>963</v>
      </c>
      <c r="D4314" s="7">
        <v>7</v>
      </c>
      <c r="E4314" s="1">
        <v>6889.67</v>
      </c>
      <c r="F4314" s="1">
        <v>266.70999999999998</v>
      </c>
      <c r="G4314" s="1">
        <v>168.01</v>
      </c>
      <c r="H4314" s="1">
        <v>201.56</v>
      </c>
      <c r="I4314" s="6">
        <v>636.28</v>
      </c>
      <c r="J4314" s="86"/>
      <c r="K4314" s="86"/>
      <c r="L4314" s="85"/>
      <c r="M4314" s="85"/>
      <c r="N4314" s="85"/>
      <c r="O4314" s="85"/>
      <c r="P4314" s="85"/>
      <c r="Q4314" s="32">
        <f t="shared" si="67"/>
        <v>636.28</v>
      </c>
    </row>
    <row r="4315" spans="1:17" x14ac:dyDescent="0.25">
      <c r="A4315" s="83" t="s">
        <v>11983</v>
      </c>
      <c r="B4315" s="84" t="s">
        <v>19687</v>
      </c>
      <c r="C4315" s="7">
        <v>775</v>
      </c>
      <c r="D4315" s="7">
        <v>3</v>
      </c>
      <c r="E4315" s="1">
        <v>656.64</v>
      </c>
      <c r="F4315" s="1">
        <v>214.64</v>
      </c>
      <c r="G4315" s="1">
        <v>72</v>
      </c>
      <c r="H4315" s="1">
        <v>19.21</v>
      </c>
      <c r="I4315" s="6">
        <v>305.85000000000002</v>
      </c>
      <c r="J4315" s="86"/>
      <c r="K4315" s="86"/>
      <c r="L4315" s="85"/>
      <c r="M4315" s="85"/>
      <c r="N4315" s="85"/>
      <c r="O4315" s="85"/>
      <c r="P4315" s="85"/>
      <c r="Q4315" s="32">
        <f t="shared" si="67"/>
        <v>305.85000000000002</v>
      </c>
    </row>
    <row r="4316" spans="1:17" x14ac:dyDescent="0.25">
      <c r="A4316" s="83" t="s">
        <v>11984</v>
      </c>
      <c r="B4316" s="84" t="s">
        <v>19688</v>
      </c>
      <c r="C4316" s="7">
        <v>12772</v>
      </c>
      <c r="D4316" s="7">
        <v>87</v>
      </c>
      <c r="E4316" s="1">
        <v>36753.089999999997</v>
      </c>
      <c r="F4316" s="1">
        <v>3537.32</v>
      </c>
      <c r="G4316" s="1">
        <v>2088.1</v>
      </c>
      <c r="H4316" s="1">
        <v>1075.23</v>
      </c>
      <c r="I4316" s="6">
        <v>6700.65</v>
      </c>
      <c r="J4316" s="86"/>
      <c r="K4316" s="86"/>
      <c r="L4316" s="85"/>
      <c r="M4316" s="85"/>
      <c r="N4316" s="85"/>
      <c r="O4316" s="85"/>
      <c r="P4316" s="85"/>
      <c r="Q4316" s="32">
        <f t="shared" si="67"/>
        <v>6700.65</v>
      </c>
    </row>
    <row r="4317" spans="1:17" x14ac:dyDescent="0.25">
      <c r="A4317" s="83" t="s">
        <v>11985</v>
      </c>
      <c r="B4317" s="84" t="s">
        <v>19689</v>
      </c>
      <c r="C4317" s="7">
        <v>77270</v>
      </c>
      <c r="D4317" s="7">
        <v>719</v>
      </c>
      <c r="E4317" s="1">
        <v>521237.97</v>
      </c>
      <c r="F4317" s="1">
        <v>21400.639999999999</v>
      </c>
      <c r="G4317" s="1">
        <v>17256.810000000001</v>
      </c>
      <c r="H4317" s="1">
        <v>15249.14</v>
      </c>
      <c r="I4317" s="6">
        <v>53906.59</v>
      </c>
      <c r="J4317" s="86"/>
      <c r="K4317" s="86"/>
      <c r="L4317" s="85"/>
      <c r="M4317" s="85"/>
      <c r="N4317" s="85"/>
      <c r="O4317" s="85"/>
      <c r="P4317" s="85"/>
      <c r="Q4317" s="32">
        <f t="shared" si="67"/>
        <v>53906.59</v>
      </c>
    </row>
    <row r="4318" spans="1:17" x14ac:dyDescent="0.25">
      <c r="A4318" s="83" t="s">
        <v>11986</v>
      </c>
      <c r="B4318" s="84" t="s">
        <v>19690</v>
      </c>
      <c r="C4318" s="7">
        <v>4232</v>
      </c>
      <c r="D4318" s="7">
        <v>34</v>
      </c>
      <c r="E4318" s="1">
        <v>35338.36</v>
      </c>
      <c r="F4318" s="1">
        <v>1172.0899999999999</v>
      </c>
      <c r="G4318" s="1">
        <v>816.04</v>
      </c>
      <c r="H4318" s="1">
        <v>1033.8499999999999</v>
      </c>
      <c r="I4318" s="6">
        <v>3021.98</v>
      </c>
      <c r="J4318" s="86"/>
      <c r="K4318" s="86"/>
      <c r="L4318" s="85"/>
      <c r="M4318" s="85"/>
      <c r="N4318" s="85"/>
      <c r="O4318" s="85"/>
      <c r="P4318" s="85"/>
      <c r="Q4318" s="32">
        <f t="shared" si="67"/>
        <v>3021.98</v>
      </c>
    </row>
    <row r="4319" spans="1:17" x14ac:dyDescent="0.25">
      <c r="A4319" s="83" t="s">
        <v>11987</v>
      </c>
      <c r="B4319" s="84" t="s">
        <v>19691</v>
      </c>
      <c r="C4319" s="7">
        <v>614</v>
      </c>
      <c r="D4319" s="7">
        <v>7</v>
      </c>
      <c r="E4319" s="1">
        <v>1535.54</v>
      </c>
      <c r="F4319" s="1">
        <v>170.06</v>
      </c>
      <c r="G4319" s="1">
        <v>168.01</v>
      </c>
      <c r="H4319" s="1">
        <v>44.92</v>
      </c>
      <c r="I4319" s="6">
        <v>382.99</v>
      </c>
      <c r="J4319" s="86"/>
      <c r="K4319" s="86"/>
      <c r="L4319" s="85"/>
      <c r="M4319" s="85"/>
      <c r="N4319" s="85"/>
      <c r="O4319" s="85"/>
      <c r="P4319" s="85"/>
      <c r="Q4319" s="32">
        <f t="shared" si="67"/>
        <v>382.99</v>
      </c>
    </row>
    <row r="4320" spans="1:17" x14ac:dyDescent="0.25">
      <c r="A4320" s="83" t="s">
        <v>11988</v>
      </c>
      <c r="B4320" s="84" t="s">
        <v>19692</v>
      </c>
      <c r="C4320" s="7">
        <v>4581</v>
      </c>
      <c r="D4320" s="7">
        <v>27</v>
      </c>
      <c r="E4320" s="1">
        <v>5834.7</v>
      </c>
      <c r="F4320" s="1">
        <v>1268.75</v>
      </c>
      <c r="G4320" s="1">
        <v>648.03</v>
      </c>
      <c r="H4320" s="1">
        <v>170.7</v>
      </c>
      <c r="I4320" s="6">
        <v>2087.48</v>
      </c>
      <c r="J4320" s="86"/>
      <c r="K4320" s="86"/>
      <c r="L4320" s="85"/>
      <c r="M4320" s="85"/>
      <c r="N4320" s="85"/>
      <c r="O4320" s="85"/>
      <c r="P4320" s="85"/>
      <c r="Q4320" s="32">
        <f t="shared" si="67"/>
        <v>2087.48</v>
      </c>
    </row>
    <row r="4321" spans="1:17" x14ac:dyDescent="0.25">
      <c r="A4321" s="83" t="s">
        <v>11989</v>
      </c>
      <c r="B4321" s="84" t="s">
        <v>19693</v>
      </c>
      <c r="C4321" s="7">
        <v>2982</v>
      </c>
      <c r="D4321" s="7">
        <v>43</v>
      </c>
      <c r="E4321" s="1">
        <v>12554.39</v>
      </c>
      <c r="F4321" s="1">
        <v>825.9</v>
      </c>
      <c r="G4321" s="1">
        <v>1032.05</v>
      </c>
      <c r="H4321" s="1">
        <v>367.29</v>
      </c>
      <c r="I4321" s="6">
        <v>2225.2399999999998</v>
      </c>
      <c r="J4321" s="86"/>
      <c r="K4321" s="86"/>
      <c r="L4321" s="85"/>
      <c r="M4321" s="85"/>
      <c r="N4321" s="85"/>
      <c r="O4321" s="85"/>
      <c r="P4321" s="85"/>
      <c r="Q4321" s="32">
        <f t="shared" si="67"/>
        <v>2225.2399999999998</v>
      </c>
    </row>
    <row r="4322" spans="1:17" x14ac:dyDescent="0.25">
      <c r="A4322" s="83" t="s">
        <v>11990</v>
      </c>
      <c r="B4322" s="84" t="s">
        <v>19694</v>
      </c>
      <c r="C4322" s="7">
        <v>498</v>
      </c>
      <c r="D4322" s="7">
        <v>2</v>
      </c>
      <c r="E4322" s="1">
        <v>373.22</v>
      </c>
      <c r="F4322" s="1">
        <v>137.93</v>
      </c>
      <c r="G4322" s="1">
        <v>48</v>
      </c>
      <c r="H4322" s="1">
        <v>10.92</v>
      </c>
      <c r="I4322" s="6">
        <v>196.85</v>
      </c>
      <c r="J4322" s="86"/>
      <c r="K4322" s="86"/>
      <c r="L4322" s="85"/>
      <c r="M4322" s="85"/>
      <c r="N4322" s="85"/>
      <c r="O4322" s="85"/>
      <c r="P4322" s="85"/>
      <c r="Q4322" s="32">
        <f t="shared" si="67"/>
        <v>196.85</v>
      </c>
    </row>
    <row r="4323" spans="1:17" x14ac:dyDescent="0.25">
      <c r="A4323" s="83" t="s">
        <v>11991</v>
      </c>
      <c r="B4323" s="84" t="s">
        <v>19695</v>
      </c>
      <c r="C4323" s="7">
        <v>12380</v>
      </c>
      <c r="D4323" s="7">
        <v>84</v>
      </c>
      <c r="E4323" s="1">
        <v>78908.070000000007</v>
      </c>
      <c r="F4323" s="1">
        <v>3428.75</v>
      </c>
      <c r="G4323" s="1">
        <v>2016.1</v>
      </c>
      <c r="H4323" s="1">
        <v>2308.5</v>
      </c>
      <c r="I4323" s="6">
        <v>7753.35</v>
      </c>
      <c r="J4323" s="86"/>
      <c r="K4323" s="86"/>
      <c r="L4323" s="85"/>
      <c r="M4323" s="85"/>
      <c r="N4323" s="85"/>
      <c r="O4323" s="85"/>
      <c r="P4323" s="85"/>
      <c r="Q4323" s="32">
        <f t="shared" si="67"/>
        <v>7753.35</v>
      </c>
    </row>
    <row r="4324" spans="1:17" x14ac:dyDescent="0.25">
      <c r="A4324" s="83" t="s">
        <v>11992</v>
      </c>
      <c r="B4324" s="84" t="s">
        <v>19696</v>
      </c>
      <c r="C4324" s="7">
        <v>2004</v>
      </c>
      <c r="D4324" s="7">
        <v>12</v>
      </c>
      <c r="E4324" s="1">
        <v>2301.48</v>
      </c>
      <c r="F4324" s="1">
        <v>555.02</v>
      </c>
      <c r="G4324" s="1">
        <v>288.02</v>
      </c>
      <c r="H4324" s="1">
        <v>67.33</v>
      </c>
      <c r="I4324" s="6">
        <v>910.37</v>
      </c>
      <c r="J4324" s="86"/>
      <c r="K4324" s="86"/>
      <c r="L4324" s="85"/>
      <c r="M4324" s="85"/>
      <c r="N4324" s="85"/>
      <c r="O4324" s="85"/>
      <c r="P4324" s="85"/>
      <c r="Q4324" s="32">
        <f t="shared" si="67"/>
        <v>910.37</v>
      </c>
    </row>
    <row r="4325" spans="1:17" x14ac:dyDescent="0.25">
      <c r="A4325" s="83" t="s">
        <v>11993</v>
      </c>
      <c r="B4325" s="84" t="s">
        <v>19697</v>
      </c>
      <c r="C4325" s="7">
        <v>2241</v>
      </c>
      <c r="D4325" s="7">
        <v>76</v>
      </c>
      <c r="E4325" s="1">
        <v>17922.419999999998</v>
      </c>
      <c r="F4325" s="1">
        <v>620.66</v>
      </c>
      <c r="G4325" s="1">
        <v>1824.09</v>
      </c>
      <c r="H4325" s="1">
        <v>524.33000000000004</v>
      </c>
      <c r="I4325" s="6">
        <v>2969.08</v>
      </c>
      <c r="J4325" s="86"/>
      <c r="K4325" s="86"/>
      <c r="L4325" s="85"/>
      <c r="M4325" s="85"/>
      <c r="N4325" s="85"/>
      <c r="O4325" s="85"/>
      <c r="P4325" s="85"/>
      <c r="Q4325" s="32">
        <f t="shared" si="67"/>
        <v>2969.08</v>
      </c>
    </row>
    <row r="4326" spans="1:17" x14ac:dyDescent="0.25">
      <c r="A4326" s="83" t="s">
        <v>11994</v>
      </c>
      <c r="B4326" s="84" t="s">
        <v>19698</v>
      </c>
      <c r="C4326" s="7">
        <v>3422</v>
      </c>
      <c r="D4326" s="7">
        <v>28</v>
      </c>
      <c r="E4326" s="1">
        <v>6224.39</v>
      </c>
      <c r="F4326" s="1">
        <v>947.75</v>
      </c>
      <c r="G4326" s="1">
        <v>672.03</v>
      </c>
      <c r="H4326" s="1">
        <v>182.1</v>
      </c>
      <c r="I4326" s="6">
        <v>1801.88</v>
      </c>
      <c r="J4326" s="86"/>
      <c r="K4326" s="86"/>
      <c r="L4326" s="85"/>
      <c r="M4326" s="85"/>
      <c r="N4326" s="85"/>
      <c r="O4326" s="85"/>
      <c r="P4326" s="85"/>
      <c r="Q4326" s="32">
        <f t="shared" si="67"/>
        <v>1801.88</v>
      </c>
    </row>
    <row r="4327" spans="1:17" x14ac:dyDescent="0.25">
      <c r="A4327" s="83" t="s">
        <v>11995</v>
      </c>
      <c r="B4327" s="84" t="s">
        <v>19699</v>
      </c>
      <c r="C4327" s="7">
        <v>6661</v>
      </c>
      <c r="D4327" s="7">
        <v>52</v>
      </c>
      <c r="E4327" s="1">
        <v>14143.73</v>
      </c>
      <c r="F4327" s="1">
        <v>1844.82</v>
      </c>
      <c r="G4327" s="1">
        <v>1248.06</v>
      </c>
      <c r="H4327" s="1">
        <v>413.78</v>
      </c>
      <c r="I4327" s="6">
        <v>3506.66</v>
      </c>
      <c r="J4327" s="86"/>
      <c r="K4327" s="86"/>
      <c r="L4327" s="85"/>
      <c r="M4327" s="85"/>
      <c r="N4327" s="85"/>
      <c r="O4327" s="85"/>
      <c r="P4327" s="85"/>
      <c r="Q4327" s="32">
        <f t="shared" si="67"/>
        <v>3506.66</v>
      </c>
    </row>
    <row r="4328" spans="1:17" x14ac:dyDescent="0.25">
      <c r="A4328" s="83" t="s">
        <v>11996</v>
      </c>
      <c r="B4328" s="84" t="s">
        <v>19700</v>
      </c>
      <c r="C4328" s="7">
        <v>14392</v>
      </c>
      <c r="D4328" s="7">
        <v>107</v>
      </c>
      <c r="E4328" s="1">
        <v>66480.22</v>
      </c>
      <c r="F4328" s="1">
        <v>3986</v>
      </c>
      <c r="G4328" s="1">
        <v>2568.12</v>
      </c>
      <c r="H4328" s="1">
        <v>1944.92</v>
      </c>
      <c r="I4328" s="6">
        <v>8499.0400000000009</v>
      </c>
      <c r="J4328" s="86"/>
      <c r="K4328" s="86"/>
      <c r="L4328" s="85"/>
      <c r="M4328" s="85"/>
      <c r="N4328" s="85"/>
      <c r="O4328" s="85"/>
      <c r="P4328" s="85"/>
      <c r="Q4328" s="32">
        <f t="shared" si="67"/>
        <v>8499.0400000000009</v>
      </c>
    </row>
    <row r="4329" spans="1:17" x14ac:dyDescent="0.25">
      <c r="A4329" s="83" t="s">
        <v>11997</v>
      </c>
      <c r="B4329" s="84" t="s">
        <v>19701</v>
      </c>
      <c r="C4329" s="7">
        <v>707</v>
      </c>
      <c r="D4329" s="7">
        <v>24</v>
      </c>
      <c r="E4329" s="1">
        <v>3840.48</v>
      </c>
      <c r="F4329" s="1">
        <v>195.81</v>
      </c>
      <c r="G4329" s="1">
        <v>576.02</v>
      </c>
      <c r="H4329" s="1">
        <v>112.35</v>
      </c>
      <c r="I4329" s="6">
        <v>884.18</v>
      </c>
      <c r="J4329" s="86"/>
      <c r="K4329" s="86"/>
      <c r="L4329" s="85"/>
      <c r="M4329" s="85"/>
      <c r="N4329" s="85"/>
      <c r="O4329" s="85"/>
      <c r="P4329" s="85"/>
      <c r="Q4329" s="32">
        <f t="shared" si="67"/>
        <v>884.18</v>
      </c>
    </row>
    <row r="4330" spans="1:17" x14ac:dyDescent="0.25">
      <c r="A4330" s="83" t="s">
        <v>11998</v>
      </c>
      <c r="B4330" s="84" t="s">
        <v>19702</v>
      </c>
      <c r="C4330" s="7">
        <v>2605</v>
      </c>
      <c r="D4330" s="7">
        <v>17</v>
      </c>
      <c r="E4330" s="1">
        <v>2677.83</v>
      </c>
      <c r="F4330" s="1">
        <v>721.48</v>
      </c>
      <c r="G4330" s="1">
        <v>408.02</v>
      </c>
      <c r="H4330" s="1">
        <v>78.34</v>
      </c>
      <c r="I4330" s="6">
        <v>1207.8399999999999</v>
      </c>
      <c r="J4330" s="86"/>
      <c r="K4330" s="86"/>
      <c r="L4330" s="85"/>
      <c r="M4330" s="85"/>
      <c r="N4330" s="85"/>
      <c r="O4330" s="85"/>
      <c r="P4330" s="85"/>
      <c r="Q4330" s="32">
        <f t="shared" si="67"/>
        <v>1207.8399999999999</v>
      </c>
    </row>
    <row r="4331" spans="1:17" x14ac:dyDescent="0.25">
      <c r="A4331" s="83" t="s">
        <v>11999</v>
      </c>
      <c r="B4331" s="84" t="s">
        <v>19703</v>
      </c>
      <c r="C4331" s="7">
        <v>1482</v>
      </c>
      <c r="D4331" s="7">
        <v>17</v>
      </c>
      <c r="E4331" s="1">
        <v>5094.68</v>
      </c>
      <c r="F4331" s="1">
        <v>410.46</v>
      </c>
      <c r="G4331" s="1">
        <v>408.02</v>
      </c>
      <c r="H4331" s="1">
        <v>149.05000000000001</v>
      </c>
      <c r="I4331" s="6">
        <v>967.53</v>
      </c>
      <c r="J4331" s="86"/>
      <c r="K4331" s="86"/>
      <c r="L4331" s="85"/>
      <c r="M4331" s="85"/>
      <c r="N4331" s="85"/>
      <c r="O4331" s="85"/>
      <c r="P4331" s="85"/>
      <c r="Q4331" s="32">
        <f t="shared" si="67"/>
        <v>967.53</v>
      </c>
    </row>
    <row r="4332" spans="1:17" x14ac:dyDescent="0.25">
      <c r="A4332" s="83" t="s">
        <v>12000</v>
      </c>
      <c r="B4332" s="84" t="s">
        <v>19704</v>
      </c>
      <c r="C4332" s="7">
        <v>22115</v>
      </c>
      <c r="D4332" s="7">
        <v>175</v>
      </c>
      <c r="E4332" s="1">
        <v>69388.2</v>
      </c>
      <c r="F4332" s="1">
        <v>6124.95</v>
      </c>
      <c r="G4332" s="1">
        <v>4200.2</v>
      </c>
      <c r="H4332" s="1">
        <v>2029.99</v>
      </c>
      <c r="I4332" s="6">
        <v>12355.14</v>
      </c>
      <c r="J4332" s="86"/>
      <c r="K4332" s="86"/>
      <c r="L4332" s="85"/>
      <c r="M4332" s="85"/>
      <c r="N4332" s="85"/>
      <c r="O4332" s="85"/>
      <c r="P4332" s="85"/>
      <c r="Q4332" s="32">
        <f t="shared" si="67"/>
        <v>12355.14</v>
      </c>
    </row>
    <row r="4333" spans="1:17" x14ac:dyDescent="0.25">
      <c r="A4333" s="83" t="s">
        <v>12001</v>
      </c>
      <c r="B4333" s="84" t="s">
        <v>19705</v>
      </c>
      <c r="C4333" s="7">
        <v>17396</v>
      </c>
      <c r="D4333" s="7">
        <v>103</v>
      </c>
      <c r="E4333" s="1">
        <v>32787.64</v>
      </c>
      <c r="F4333" s="1">
        <v>4817.9799999999996</v>
      </c>
      <c r="G4333" s="1">
        <v>2472.12</v>
      </c>
      <c r="H4333" s="1">
        <v>959.22</v>
      </c>
      <c r="I4333" s="6">
        <v>8249.32</v>
      </c>
      <c r="J4333" s="86"/>
      <c r="K4333" s="86"/>
      <c r="L4333" s="85"/>
      <c r="M4333" s="85"/>
      <c r="N4333" s="85"/>
      <c r="O4333" s="85"/>
      <c r="P4333" s="85"/>
      <c r="Q4333" s="32">
        <f t="shared" si="67"/>
        <v>8249.32</v>
      </c>
    </row>
    <row r="4334" spans="1:17" x14ac:dyDescent="0.25">
      <c r="A4334" s="83" t="s">
        <v>12002</v>
      </c>
      <c r="B4334" s="84" t="s">
        <v>19706</v>
      </c>
      <c r="C4334" s="7">
        <v>1592</v>
      </c>
      <c r="D4334" s="7">
        <v>24</v>
      </c>
      <c r="E4334" s="1">
        <v>28717.56</v>
      </c>
      <c r="F4334" s="1">
        <v>440.92</v>
      </c>
      <c r="G4334" s="1">
        <v>576.02</v>
      </c>
      <c r="H4334" s="1">
        <v>840.15</v>
      </c>
      <c r="I4334" s="6">
        <v>1857.09</v>
      </c>
      <c r="J4334" s="86"/>
      <c r="K4334" s="86"/>
      <c r="L4334" s="85"/>
      <c r="M4334" s="85"/>
      <c r="N4334" s="85"/>
      <c r="O4334" s="85"/>
      <c r="P4334" s="85"/>
      <c r="Q4334" s="32">
        <f t="shared" si="67"/>
        <v>1857.09</v>
      </c>
    </row>
    <row r="4335" spans="1:17" x14ac:dyDescent="0.25">
      <c r="A4335" s="83" t="s">
        <v>12003</v>
      </c>
      <c r="B4335" s="84" t="s">
        <v>19707</v>
      </c>
      <c r="C4335" s="7">
        <v>2079</v>
      </c>
      <c r="D4335" s="7">
        <v>13</v>
      </c>
      <c r="E4335" s="1">
        <v>2221.63</v>
      </c>
      <c r="F4335" s="1">
        <v>575.79999999999995</v>
      </c>
      <c r="G4335" s="1">
        <v>312.02</v>
      </c>
      <c r="H4335" s="1">
        <v>64.989999999999995</v>
      </c>
      <c r="I4335" s="6">
        <v>952.81</v>
      </c>
      <c r="J4335" s="86"/>
      <c r="K4335" s="86"/>
      <c r="L4335" s="85"/>
      <c r="M4335" s="85"/>
      <c r="N4335" s="85"/>
      <c r="O4335" s="85"/>
      <c r="P4335" s="85"/>
      <c r="Q4335" s="32">
        <f t="shared" si="67"/>
        <v>952.81</v>
      </c>
    </row>
    <row r="4336" spans="1:17" x14ac:dyDescent="0.25">
      <c r="A4336" s="83" t="s">
        <v>12004</v>
      </c>
      <c r="B4336" s="84" t="s">
        <v>19708</v>
      </c>
      <c r="C4336" s="7">
        <v>7433</v>
      </c>
      <c r="D4336" s="7">
        <v>83</v>
      </c>
      <c r="E4336" s="1">
        <v>93331.56</v>
      </c>
      <c r="F4336" s="1">
        <v>2058.64</v>
      </c>
      <c r="G4336" s="1">
        <v>1992.1</v>
      </c>
      <c r="H4336" s="1">
        <v>2730.47</v>
      </c>
      <c r="I4336" s="6">
        <v>6781.21</v>
      </c>
      <c r="J4336" s="86"/>
      <c r="K4336" s="86"/>
      <c r="L4336" s="85"/>
      <c r="M4336" s="85"/>
      <c r="N4336" s="85"/>
      <c r="O4336" s="85"/>
      <c r="P4336" s="85"/>
      <c r="Q4336" s="32">
        <f t="shared" si="67"/>
        <v>6781.21</v>
      </c>
    </row>
    <row r="4337" spans="1:17" x14ac:dyDescent="0.25">
      <c r="A4337" s="83" t="s">
        <v>12005</v>
      </c>
      <c r="B4337" s="84" t="s">
        <v>19709</v>
      </c>
      <c r="C4337" s="7">
        <v>28148</v>
      </c>
      <c r="D4337" s="7">
        <v>330</v>
      </c>
      <c r="E4337" s="1">
        <v>104893.77</v>
      </c>
      <c r="F4337" s="1">
        <v>7795.85</v>
      </c>
      <c r="G4337" s="1">
        <v>7920.38</v>
      </c>
      <c r="H4337" s="1">
        <v>3068.73</v>
      </c>
      <c r="I4337" s="6">
        <v>18784.96</v>
      </c>
      <c r="J4337" s="86"/>
      <c r="K4337" s="86"/>
      <c r="L4337" s="85"/>
      <c r="M4337" s="85"/>
      <c r="N4337" s="85"/>
      <c r="O4337" s="85"/>
      <c r="P4337" s="85"/>
      <c r="Q4337" s="32">
        <f t="shared" si="67"/>
        <v>18784.96</v>
      </c>
    </row>
    <row r="4338" spans="1:17" x14ac:dyDescent="0.25">
      <c r="A4338" s="83" t="s">
        <v>12006</v>
      </c>
      <c r="B4338" s="84" t="s">
        <v>19710</v>
      </c>
      <c r="C4338" s="7">
        <v>262</v>
      </c>
      <c r="D4338" s="7">
        <v>3</v>
      </c>
      <c r="E4338" s="1">
        <v>622.04</v>
      </c>
      <c r="F4338" s="1">
        <v>72.56</v>
      </c>
      <c r="G4338" s="1">
        <v>72</v>
      </c>
      <c r="H4338" s="1">
        <v>18.2</v>
      </c>
      <c r="I4338" s="6">
        <v>162.76</v>
      </c>
      <c r="J4338" s="86"/>
      <c r="K4338" s="86"/>
      <c r="L4338" s="85"/>
      <c r="M4338" s="85"/>
      <c r="N4338" s="85"/>
      <c r="O4338" s="85"/>
      <c r="P4338" s="85"/>
      <c r="Q4338" s="32">
        <f t="shared" si="67"/>
        <v>162.76</v>
      </c>
    </row>
    <row r="4339" spans="1:17" x14ac:dyDescent="0.25">
      <c r="A4339" s="83" t="s">
        <v>12007</v>
      </c>
      <c r="B4339" s="84" t="s">
        <v>19711</v>
      </c>
      <c r="C4339" s="7">
        <v>1734</v>
      </c>
      <c r="D4339" s="7">
        <v>17</v>
      </c>
      <c r="E4339" s="1">
        <v>24498.46</v>
      </c>
      <c r="F4339" s="1">
        <v>480.25</v>
      </c>
      <c r="G4339" s="1">
        <v>408.02</v>
      </c>
      <c r="H4339" s="1">
        <v>716.72</v>
      </c>
      <c r="I4339" s="6">
        <v>1604.99</v>
      </c>
      <c r="J4339" s="86"/>
      <c r="K4339" s="86"/>
      <c r="L4339" s="85"/>
      <c r="M4339" s="85"/>
      <c r="N4339" s="85"/>
      <c r="O4339" s="85"/>
      <c r="P4339" s="85"/>
      <c r="Q4339" s="32">
        <f t="shared" si="67"/>
        <v>1604.99</v>
      </c>
    </row>
    <row r="4340" spans="1:17" x14ac:dyDescent="0.25">
      <c r="A4340" s="83" t="s">
        <v>12008</v>
      </c>
      <c r="B4340" s="84" t="s">
        <v>19712</v>
      </c>
      <c r="C4340" s="7">
        <v>1340</v>
      </c>
      <c r="D4340" s="7">
        <v>29</v>
      </c>
      <c r="E4340" s="1">
        <v>6709.49</v>
      </c>
      <c r="F4340" s="1">
        <v>371.13</v>
      </c>
      <c r="G4340" s="1">
        <v>696.03</v>
      </c>
      <c r="H4340" s="1">
        <v>196.29</v>
      </c>
      <c r="I4340" s="6">
        <v>1263.45</v>
      </c>
      <c r="J4340" s="86"/>
      <c r="K4340" s="86"/>
      <c r="L4340" s="85"/>
      <c r="M4340" s="85"/>
      <c r="N4340" s="85"/>
      <c r="O4340" s="85"/>
      <c r="P4340" s="85"/>
      <c r="Q4340" s="32">
        <f t="shared" si="67"/>
        <v>1263.45</v>
      </c>
    </row>
    <row r="4341" spans="1:17" x14ac:dyDescent="0.25">
      <c r="A4341" s="83" t="s">
        <v>12009</v>
      </c>
      <c r="B4341" s="84" t="s">
        <v>19713</v>
      </c>
      <c r="C4341" s="7">
        <v>699</v>
      </c>
      <c r="D4341" s="7">
        <v>9</v>
      </c>
      <c r="E4341" s="1">
        <v>11546.68</v>
      </c>
      <c r="F4341" s="1">
        <v>193.59</v>
      </c>
      <c r="G4341" s="1">
        <v>216.01</v>
      </c>
      <c r="H4341" s="1">
        <v>337.81</v>
      </c>
      <c r="I4341" s="6">
        <v>747.41</v>
      </c>
      <c r="J4341" s="86"/>
      <c r="K4341" s="86"/>
      <c r="L4341" s="85"/>
      <c r="M4341" s="85"/>
      <c r="N4341" s="85"/>
      <c r="O4341" s="85"/>
      <c r="P4341" s="85"/>
      <c r="Q4341" s="32">
        <f t="shared" si="67"/>
        <v>747.41</v>
      </c>
    </row>
    <row r="4342" spans="1:17" x14ac:dyDescent="0.25">
      <c r="A4342" s="83" t="s">
        <v>12010</v>
      </c>
      <c r="B4342" s="84" t="s">
        <v>19714</v>
      </c>
      <c r="C4342" s="7">
        <v>48326</v>
      </c>
      <c r="D4342" s="7">
        <v>723</v>
      </c>
      <c r="E4342" s="1">
        <v>817265.79</v>
      </c>
      <c r="F4342" s="1">
        <v>13384.33</v>
      </c>
      <c r="G4342" s="1">
        <v>17352.82</v>
      </c>
      <c r="H4342" s="1">
        <v>23909.62</v>
      </c>
      <c r="I4342" s="6">
        <v>54646.77</v>
      </c>
      <c r="J4342" s="86"/>
      <c r="K4342" s="86"/>
      <c r="L4342" s="85"/>
      <c r="M4342" s="85"/>
      <c r="N4342" s="85"/>
      <c r="O4342" s="85"/>
      <c r="P4342" s="85"/>
      <c r="Q4342" s="32">
        <f t="shared" si="67"/>
        <v>54646.77</v>
      </c>
    </row>
    <row r="4343" spans="1:17" x14ac:dyDescent="0.25">
      <c r="A4343" s="83" t="s">
        <v>12011</v>
      </c>
      <c r="B4343" s="84" t="s">
        <v>19715</v>
      </c>
      <c r="C4343" s="7">
        <v>5387</v>
      </c>
      <c r="D4343" s="7">
        <v>58</v>
      </c>
      <c r="E4343" s="1">
        <v>16299.45</v>
      </c>
      <c r="F4343" s="1">
        <v>803.13</v>
      </c>
      <c r="G4343" s="1">
        <v>808.38</v>
      </c>
      <c r="H4343" s="1">
        <v>315.3</v>
      </c>
      <c r="I4343" s="6">
        <v>1926.81</v>
      </c>
      <c r="J4343" s="86"/>
      <c r="K4343" s="86"/>
      <c r="L4343" s="85"/>
      <c r="M4343" s="85"/>
      <c r="N4343" s="85"/>
      <c r="O4343" s="85"/>
      <c r="P4343" s="85"/>
      <c r="Q4343" s="32">
        <f t="shared" si="67"/>
        <v>1926.81</v>
      </c>
    </row>
    <row r="4344" spans="1:17" x14ac:dyDescent="0.25">
      <c r="A4344" s="83" t="s">
        <v>12012</v>
      </c>
      <c r="B4344" s="84" t="s">
        <v>19716</v>
      </c>
      <c r="C4344" s="7">
        <v>2279</v>
      </c>
      <c r="D4344" s="7">
        <v>42</v>
      </c>
      <c r="E4344" s="1">
        <v>8605.5400000000009</v>
      </c>
      <c r="F4344" s="1">
        <v>339.77</v>
      </c>
      <c r="G4344" s="1">
        <v>585.38</v>
      </c>
      <c r="H4344" s="1">
        <v>166.46</v>
      </c>
      <c r="I4344" s="6">
        <v>1091.6099999999999</v>
      </c>
      <c r="J4344" s="86"/>
      <c r="K4344" s="86"/>
      <c r="L4344" s="85"/>
      <c r="M4344" s="85"/>
      <c r="N4344" s="85"/>
      <c r="O4344" s="85"/>
      <c r="P4344" s="85"/>
      <c r="Q4344" s="32">
        <f t="shared" si="67"/>
        <v>1091.6099999999999</v>
      </c>
    </row>
    <row r="4345" spans="1:17" x14ac:dyDescent="0.25">
      <c r="A4345" s="83" t="s">
        <v>12013</v>
      </c>
      <c r="B4345" s="84" t="s">
        <v>19717</v>
      </c>
      <c r="C4345" s="7">
        <v>1065</v>
      </c>
      <c r="D4345" s="7">
        <v>8</v>
      </c>
      <c r="E4345" s="1">
        <v>2581.69</v>
      </c>
      <c r="F4345" s="1">
        <v>158.78</v>
      </c>
      <c r="G4345" s="1">
        <v>111.5</v>
      </c>
      <c r="H4345" s="1">
        <v>49.94</v>
      </c>
      <c r="I4345" s="6">
        <v>320.22000000000003</v>
      </c>
      <c r="J4345" s="86"/>
      <c r="K4345" s="86"/>
      <c r="L4345" s="85"/>
      <c r="M4345" s="85"/>
      <c r="N4345" s="85"/>
      <c r="O4345" s="85"/>
      <c r="P4345" s="85"/>
      <c r="Q4345" s="32">
        <f t="shared" si="67"/>
        <v>320.22000000000003</v>
      </c>
    </row>
    <row r="4346" spans="1:17" x14ac:dyDescent="0.25">
      <c r="A4346" s="83" t="s">
        <v>12014</v>
      </c>
      <c r="B4346" s="84" t="s">
        <v>19718</v>
      </c>
      <c r="C4346" s="7">
        <v>364</v>
      </c>
      <c r="D4346" s="7">
        <v>1</v>
      </c>
      <c r="E4346" s="1">
        <v>248.82</v>
      </c>
      <c r="F4346" s="1">
        <v>54.26</v>
      </c>
      <c r="G4346" s="1">
        <v>13.94</v>
      </c>
      <c r="H4346" s="1">
        <v>4.82</v>
      </c>
      <c r="I4346" s="6">
        <v>73.02</v>
      </c>
      <c r="J4346" s="86"/>
      <c r="K4346" s="86"/>
      <c r="L4346" s="85"/>
      <c r="M4346" s="85"/>
      <c r="N4346" s="85"/>
      <c r="O4346" s="85"/>
      <c r="P4346" s="85"/>
      <c r="Q4346" s="32">
        <f t="shared" si="67"/>
        <v>73.02</v>
      </c>
    </row>
    <row r="4347" spans="1:17" x14ac:dyDescent="0.25">
      <c r="A4347" s="83" t="s">
        <v>12015</v>
      </c>
      <c r="B4347" s="84" t="s">
        <v>19719</v>
      </c>
      <c r="C4347" s="7">
        <v>6556</v>
      </c>
      <c r="D4347" s="7">
        <v>63</v>
      </c>
      <c r="E4347" s="1">
        <v>18921.34</v>
      </c>
      <c r="F4347" s="1">
        <v>977.42</v>
      </c>
      <c r="G4347" s="1">
        <v>878.06</v>
      </c>
      <c r="H4347" s="1">
        <v>366.01</v>
      </c>
      <c r="I4347" s="6">
        <v>2221.4899999999998</v>
      </c>
      <c r="J4347" s="86"/>
      <c r="K4347" s="86"/>
      <c r="L4347" s="85"/>
      <c r="M4347" s="85"/>
      <c r="N4347" s="85"/>
      <c r="O4347" s="85"/>
      <c r="P4347" s="85"/>
      <c r="Q4347" s="32">
        <f t="shared" si="67"/>
        <v>2221.4899999999998</v>
      </c>
    </row>
    <row r="4348" spans="1:17" x14ac:dyDescent="0.25">
      <c r="A4348" s="83" t="s">
        <v>12016</v>
      </c>
      <c r="B4348" s="84" t="s">
        <v>19720</v>
      </c>
      <c r="C4348" s="7">
        <v>814</v>
      </c>
      <c r="D4348" s="7">
        <v>4</v>
      </c>
      <c r="E4348" s="1">
        <v>732.52</v>
      </c>
      <c r="F4348" s="1">
        <v>121.36</v>
      </c>
      <c r="G4348" s="1">
        <v>55.75</v>
      </c>
      <c r="H4348" s="1">
        <v>14.17</v>
      </c>
      <c r="I4348" s="6">
        <v>191.28</v>
      </c>
      <c r="J4348" s="86"/>
      <c r="K4348" s="86"/>
      <c r="L4348" s="85"/>
      <c r="M4348" s="85"/>
      <c r="N4348" s="85"/>
      <c r="O4348" s="85"/>
      <c r="P4348" s="85"/>
      <c r="Q4348" s="32">
        <f t="shared" si="67"/>
        <v>191.28</v>
      </c>
    </row>
    <row r="4349" spans="1:17" x14ac:dyDescent="0.25">
      <c r="A4349" s="83" t="s">
        <v>12017</v>
      </c>
      <c r="B4349" s="84" t="s">
        <v>19721</v>
      </c>
      <c r="C4349" s="7">
        <v>41170</v>
      </c>
      <c r="D4349" s="7">
        <v>313</v>
      </c>
      <c r="E4349" s="1">
        <v>117024.83</v>
      </c>
      <c r="F4349" s="1">
        <v>6137.91</v>
      </c>
      <c r="G4349" s="1">
        <v>4362.4399999999996</v>
      </c>
      <c r="H4349" s="1">
        <v>2263.6999999999998</v>
      </c>
      <c r="I4349" s="6">
        <v>12764.05</v>
      </c>
      <c r="J4349" s="86"/>
      <c r="K4349" s="86"/>
      <c r="L4349" s="85"/>
      <c r="M4349" s="85"/>
      <c r="N4349" s="85"/>
      <c r="O4349" s="85"/>
      <c r="P4349" s="85"/>
      <c r="Q4349" s="32">
        <f t="shared" si="67"/>
        <v>12764.05</v>
      </c>
    </row>
    <row r="4350" spans="1:17" x14ac:dyDescent="0.25">
      <c r="A4350" s="83" t="s">
        <v>12018</v>
      </c>
      <c r="B4350" s="84" t="s">
        <v>19722</v>
      </c>
      <c r="C4350" s="7">
        <v>25358</v>
      </c>
      <c r="D4350" s="7">
        <v>132</v>
      </c>
      <c r="E4350" s="1">
        <v>42826.87</v>
      </c>
      <c r="F4350" s="1">
        <v>3780.55</v>
      </c>
      <c r="G4350" s="1">
        <v>1839.75</v>
      </c>
      <c r="H4350" s="1">
        <v>828.43</v>
      </c>
      <c r="I4350" s="6">
        <v>6448.73</v>
      </c>
      <c r="J4350" s="86"/>
      <c r="K4350" s="86"/>
      <c r="L4350" s="85"/>
      <c r="M4350" s="85"/>
      <c r="N4350" s="85"/>
      <c r="O4350" s="85"/>
      <c r="P4350" s="85"/>
      <c r="Q4350" s="32">
        <f t="shared" si="67"/>
        <v>6448.73</v>
      </c>
    </row>
    <row r="4351" spans="1:17" x14ac:dyDescent="0.25">
      <c r="A4351" s="83" t="s">
        <v>12019</v>
      </c>
      <c r="B4351" s="84" t="s">
        <v>19723</v>
      </c>
      <c r="C4351" s="7">
        <v>1817</v>
      </c>
      <c r="D4351" s="7">
        <v>7</v>
      </c>
      <c r="E4351" s="1">
        <v>2485.73</v>
      </c>
      <c r="F4351" s="1">
        <v>270.89</v>
      </c>
      <c r="G4351" s="1">
        <v>97.56</v>
      </c>
      <c r="H4351" s="1">
        <v>48.08</v>
      </c>
      <c r="I4351" s="6">
        <v>416.53</v>
      </c>
      <c r="J4351" s="86"/>
      <c r="K4351" s="86"/>
      <c r="L4351" s="85"/>
      <c r="M4351" s="85"/>
      <c r="N4351" s="85"/>
      <c r="O4351" s="85"/>
      <c r="P4351" s="85"/>
      <c r="Q4351" s="32">
        <f t="shared" si="67"/>
        <v>416.53</v>
      </c>
    </row>
    <row r="4352" spans="1:17" x14ac:dyDescent="0.25">
      <c r="A4352" s="83" t="s">
        <v>12020</v>
      </c>
      <c r="B4352" s="84" t="s">
        <v>19724</v>
      </c>
      <c r="C4352" s="7">
        <v>1947</v>
      </c>
      <c r="D4352" s="7">
        <v>51</v>
      </c>
      <c r="E4352" s="1">
        <v>102518.39999999999</v>
      </c>
      <c r="F4352" s="1">
        <v>290.27</v>
      </c>
      <c r="G4352" s="1">
        <v>710.82</v>
      </c>
      <c r="H4352" s="1">
        <v>1983.09</v>
      </c>
      <c r="I4352" s="6">
        <v>2984.18</v>
      </c>
      <c r="J4352" s="86"/>
      <c r="K4352" s="86"/>
      <c r="L4352" s="85"/>
      <c r="M4352" s="85"/>
      <c r="N4352" s="85"/>
      <c r="O4352" s="85"/>
      <c r="P4352" s="85"/>
      <c r="Q4352" s="32">
        <f t="shared" si="67"/>
        <v>2984.18</v>
      </c>
    </row>
    <row r="4353" spans="1:17" x14ac:dyDescent="0.25">
      <c r="A4353" s="83" t="s">
        <v>12021</v>
      </c>
      <c r="B4353" s="84" t="s">
        <v>19725</v>
      </c>
      <c r="C4353" s="7">
        <v>3792</v>
      </c>
      <c r="D4353" s="7">
        <v>23</v>
      </c>
      <c r="E4353" s="1">
        <v>5639.06</v>
      </c>
      <c r="F4353" s="1">
        <v>565.34</v>
      </c>
      <c r="G4353" s="1">
        <v>320.56</v>
      </c>
      <c r="H4353" s="1">
        <v>109.08</v>
      </c>
      <c r="I4353" s="6">
        <v>994.98</v>
      </c>
      <c r="J4353" s="86"/>
      <c r="K4353" s="86"/>
      <c r="L4353" s="85"/>
      <c r="M4353" s="85"/>
      <c r="N4353" s="85"/>
      <c r="O4353" s="85"/>
      <c r="P4353" s="85"/>
      <c r="Q4353" s="32">
        <f t="shared" si="67"/>
        <v>994.98</v>
      </c>
    </row>
    <row r="4354" spans="1:17" x14ac:dyDescent="0.25">
      <c r="A4354" s="83" t="s">
        <v>12022</v>
      </c>
      <c r="B4354" s="84" t="s">
        <v>19726</v>
      </c>
      <c r="C4354" s="7">
        <v>13112</v>
      </c>
      <c r="D4354" s="7">
        <v>81</v>
      </c>
      <c r="E4354" s="1">
        <v>36990.089999999997</v>
      </c>
      <c r="F4354" s="1">
        <v>1954.83</v>
      </c>
      <c r="G4354" s="1">
        <v>1128.94</v>
      </c>
      <c r="H4354" s="1">
        <v>715.53</v>
      </c>
      <c r="I4354" s="6">
        <v>3799.3</v>
      </c>
      <c r="J4354" s="86"/>
      <c r="K4354" s="86"/>
      <c r="L4354" s="85"/>
      <c r="M4354" s="85"/>
      <c r="N4354" s="85"/>
      <c r="O4354" s="85"/>
      <c r="P4354" s="85"/>
      <c r="Q4354" s="32">
        <f t="shared" si="67"/>
        <v>3799.3</v>
      </c>
    </row>
    <row r="4355" spans="1:17" x14ac:dyDescent="0.25">
      <c r="A4355" s="83" t="s">
        <v>12023</v>
      </c>
      <c r="B4355" s="84" t="s">
        <v>19727</v>
      </c>
      <c r="C4355" s="7">
        <v>2061</v>
      </c>
      <c r="D4355" s="7">
        <v>11</v>
      </c>
      <c r="E4355" s="1">
        <v>4065.82</v>
      </c>
      <c r="F4355" s="1">
        <v>307.27</v>
      </c>
      <c r="G4355" s="1">
        <v>153.31</v>
      </c>
      <c r="H4355" s="1">
        <v>78.650000000000006</v>
      </c>
      <c r="I4355" s="6">
        <v>539.23</v>
      </c>
      <c r="J4355" s="86"/>
      <c r="K4355" s="86"/>
      <c r="L4355" s="85"/>
      <c r="M4355" s="85"/>
      <c r="N4355" s="85"/>
      <c r="O4355" s="85"/>
      <c r="P4355" s="85"/>
      <c r="Q4355" s="32">
        <f t="shared" si="67"/>
        <v>539.23</v>
      </c>
    </row>
    <row r="4356" spans="1:17" x14ac:dyDescent="0.25">
      <c r="A4356" s="83" t="s">
        <v>12024</v>
      </c>
      <c r="B4356" s="84" t="s">
        <v>19728</v>
      </c>
      <c r="C4356" s="7">
        <v>263</v>
      </c>
      <c r="D4356" s="7">
        <v>4</v>
      </c>
      <c r="E4356" s="1">
        <v>410.54</v>
      </c>
      <c r="F4356" s="1">
        <v>39.21</v>
      </c>
      <c r="G4356" s="1">
        <v>55.75</v>
      </c>
      <c r="H4356" s="1">
        <v>7.94</v>
      </c>
      <c r="I4356" s="6">
        <v>102.9</v>
      </c>
      <c r="J4356" s="86"/>
      <c r="K4356" s="86"/>
      <c r="L4356" s="85"/>
      <c r="M4356" s="85"/>
      <c r="N4356" s="85"/>
      <c r="O4356" s="85"/>
      <c r="P4356" s="85"/>
      <c r="Q4356" s="32">
        <f t="shared" si="67"/>
        <v>102.9</v>
      </c>
    </row>
    <row r="4357" spans="1:17" x14ac:dyDescent="0.25">
      <c r="A4357" s="83" t="s">
        <v>12025</v>
      </c>
      <c r="B4357" s="84" t="s">
        <v>19729</v>
      </c>
      <c r="C4357" s="7">
        <v>41318</v>
      </c>
      <c r="D4357" s="7">
        <v>570</v>
      </c>
      <c r="E4357" s="1">
        <v>339977.14</v>
      </c>
      <c r="F4357" s="1">
        <v>6159.98</v>
      </c>
      <c r="G4357" s="1">
        <v>7944.38</v>
      </c>
      <c r="H4357" s="1">
        <v>6576.43</v>
      </c>
      <c r="I4357" s="6">
        <v>20680.79</v>
      </c>
      <c r="J4357" s="86"/>
      <c r="K4357" s="86"/>
      <c r="L4357" s="85"/>
      <c r="M4357" s="85"/>
      <c r="N4357" s="85"/>
      <c r="O4357" s="85"/>
      <c r="P4357" s="85"/>
      <c r="Q4357" s="32">
        <f t="shared" si="67"/>
        <v>20680.79</v>
      </c>
    </row>
    <row r="4358" spans="1:17" x14ac:dyDescent="0.25">
      <c r="A4358" s="83" t="s">
        <v>12026</v>
      </c>
      <c r="B4358" s="84" t="s">
        <v>19730</v>
      </c>
      <c r="C4358" s="7">
        <v>385</v>
      </c>
      <c r="D4358" s="7">
        <v>2</v>
      </c>
      <c r="E4358" s="1">
        <v>559.84</v>
      </c>
      <c r="F4358" s="1">
        <v>57.4</v>
      </c>
      <c r="G4358" s="1">
        <v>27.87</v>
      </c>
      <c r="H4358" s="1">
        <v>10.83</v>
      </c>
      <c r="I4358" s="6">
        <v>96.1</v>
      </c>
      <c r="J4358" s="86"/>
      <c r="K4358" s="86"/>
      <c r="L4358" s="85"/>
      <c r="M4358" s="85"/>
      <c r="N4358" s="85"/>
      <c r="O4358" s="85"/>
      <c r="P4358" s="85"/>
      <c r="Q4358" s="32">
        <f t="shared" si="67"/>
        <v>96.1</v>
      </c>
    </row>
    <row r="4359" spans="1:17" x14ac:dyDescent="0.25">
      <c r="A4359" s="83" t="s">
        <v>12027</v>
      </c>
      <c r="B4359" s="84" t="s">
        <v>19731</v>
      </c>
      <c r="C4359" s="7">
        <v>8168</v>
      </c>
      <c r="D4359" s="7">
        <v>103</v>
      </c>
      <c r="E4359" s="1">
        <v>45600.82</v>
      </c>
      <c r="F4359" s="1">
        <v>1217.74</v>
      </c>
      <c r="G4359" s="1">
        <v>1435.56</v>
      </c>
      <c r="H4359" s="1">
        <v>882.09</v>
      </c>
      <c r="I4359" s="6">
        <v>3535.39</v>
      </c>
      <c r="J4359" s="86"/>
      <c r="K4359" s="86"/>
      <c r="L4359" s="85"/>
      <c r="M4359" s="85"/>
      <c r="N4359" s="85"/>
      <c r="O4359" s="85"/>
      <c r="P4359" s="85"/>
      <c r="Q4359" s="32">
        <f t="shared" si="67"/>
        <v>3535.39</v>
      </c>
    </row>
    <row r="4360" spans="1:17" x14ac:dyDescent="0.25">
      <c r="A4360" s="83" t="s">
        <v>12028</v>
      </c>
      <c r="B4360" s="84" t="s">
        <v>19732</v>
      </c>
      <c r="C4360" s="7">
        <v>2506</v>
      </c>
      <c r="D4360" s="7">
        <v>26</v>
      </c>
      <c r="E4360" s="1">
        <v>298080.52</v>
      </c>
      <c r="F4360" s="1">
        <v>373.62</v>
      </c>
      <c r="G4360" s="1">
        <v>362.38</v>
      </c>
      <c r="H4360" s="1">
        <v>5765.99</v>
      </c>
      <c r="I4360" s="6">
        <v>6501.99</v>
      </c>
      <c r="J4360" s="86"/>
      <c r="K4360" s="86"/>
      <c r="L4360" s="85"/>
      <c r="M4360" s="85"/>
      <c r="N4360" s="85"/>
      <c r="O4360" s="85"/>
      <c r="P4360" s="85"/>
      <c r="Q4360" s="32">
        <f t="shared" si="67"/>
        <v>6501.99</v>
      </c>
    </row>
    <row r="4361" spans="1:17" x14ac:dyDescent="0.25">
      <c r="A4361" s="83" t="s">
        <v>12029</v>
      </c>
      <c r="B4361" s="84" t="s">
        <v>19733</v>
      </c>
      <c r="C4361" s="7">
        <v>1177</v>
      </c>
      <c r="D4361" s="7">
        <v>7</v>
      </c>
      <c r="E4361" s="1">
        <v>1242.48</v>
      </c>
      <c r="F4361" s="1">
        <v>175.47</v>
      </c>
      <c r="G4361" s="1">
        <v>97.56</v>
      </c>
      <c r="H4361" s="1">
        <v>24.03</v>
      </c>
      <c r="I4361" s="6">
        <v>297.06</v>
      </c>
      <c r="J4361" s="86"/>
      <c r="K4361" s="86"/>
      <c r="L4361" s="85"/>
      <c r="M4361" s="85"/>
      <c r="N4361" s="85"/>
      <c r="O4361" s="85"/>
      <c r="P4361" s="85"/>
      <c r="Q4361" s="32">
        <f t="shared" si="67"/>
        <v>297.06</v>
      </c>
    </row>
    <row r="4362" spans="1:17" x14ac:dyDescent="0.25">
      <c r="A4362" s="83" t="s">
        <v>12030</v>
      </c>
      <c r="B4362" s="84" t="s">
        <v>19734</v>
      </c>
      <c r="C4362" s="7">
        <v>4082</v>
      </c>
      <c r="D4362" s="7">
        <v>28</v>
      </c>
      <c r="E4362" s="1">
        <v>8187.65</v>
      </c>
      <c r="F4362" s="1">
        <v>608.58000000000004</v>
      </c>
      <c r="G4362" s="1">
        <v>390.25</v>
      </c>
      <c r="H4362" s="1">
        <v>158.38</v>
      </c>
      <c r="I4362" s="6">
        <v>1157.21</v>
      </c>
      <c r="J4362" s="86"/>
      <c r="K4362" s="86"/>
      <c r="L4362" s="85"/>
      <c r="M4362" s="85"/>
      <c r="N4362" s="85"/>
      <c r="O4362" s="85"/>
      <c r="P4362" s="85"/>
      <c r="Q4362" s="32">
        <f t="shared" si="67"/>
        <v>1157.21</v>
      </c>
    </row>
    <row r="4363" spans="1:17" x14ac:dyDescent="0.25">
      <c r="A4363" s="83" t="s">
        <v>12031</v>
      </c>
      <c r="B4363" s="84" t="s">
        <v>19735</v>
      </c>
      <c r="C4363" s="7">
        <v>169</v>
      </c>
      <c r="D4363" s="7">
        <v>2</v>
      </c>
      <c r="E4363" s="1">
        <v>223.93</v>
      </c>
      <c r="F4363" s="1">
        <v>25.19</v>
      </c>
      <c r="G4363" s="1">
        <v>27.87</v>
      </c>
      <c r="H4363" s="1">
        <v>4.33</v>
      </c>
      <c r="I4363" s="6">
        <v>57.39</v>
      </c>
      <c r="J4363" s="86"/>
      <c r="K4363" s="86"/>
      <c r="L4363" s="85"/>
      <c r="M4363" s="85"/>
      <c r="N4363" s="85"/>
      <c r="O4363" s="85"/>
      <c r="P4363" s="85"/>
      <c r="Q4363" s="32">
        <f t="shared" si="67"/>
        <v>57.39</v>
      </c>
    </row>
    <row r="4364" spans="1:17" x14ac:dyDescent="0.25">
      <c r="A4364" s="83" t="s">
        <v>12032</v>
      </c>
      <c r="B4364" s="84" t="s">
        <v>19736</v>
      </c>
      <c r="C4364" s="7">
        <v>233</v>
      </c>
      <c r="D4364" s="7">
        <v>5</v>
      </c>
      <c r="E4364" s="1">
        <v>1041.4100000000001</v>
      </c>
      <c r="F4364" s="1">
        <v>34.74</v>
      </c>
      <c r="G4364" s="1">
        <v>69.69</v>
      </c>
      <c r="H4364" s="1">
        <v>20.14</v>
      </c>
      <c r="I4364" s="6">
        <v>124.57</v>
      </c>
      <c r="J4364" s="86"/>
      <c r="K4364" s="86"/>
      <c r="L4364" s="85"/>
      <c r="M4364" s="85"/>
      <c r="N4364" s="85"/>
      <c r="O4364" s="85"/>
      <c r="P4364" s="85"/>
      <c r="Q4364" s="32">
        <f t="shared" si="67"/>
        <v>124.57</v>
      </c>
    </row>
    <row r="4365" spans="1:17" x14ac:dyDescent="0.25">
      <c r="A4365" s="83" t="s">
        <v>12033</v>
      </c>
      <c r="B4365" s="84" t="s">
        <v>19737</v>
      </c>
      <c r="C4365" s="7">
        <v>7748</v>
      </c>
      <c r="D4365" s="7">
        <v>182</v>
      </c>
      <c r="E4365" s="1">
        <v>68659.360000000001</v>
      </c>
      <c r="F4365" s="1">
        <v>1155.1300000000001</v>
      </c>
      <c r="G4365" s="1">
        <v>2536.62</v>
      </c>
      <c r="H4365" s="1">
        <v>1328.13</v>
      </c>
      <c r="I4365" s="6">
        <v>5019.88</v>
      </c>
      <c r="J4365" s="86"/>
      <c r="K4365" s="86"/>
      <c r="L4365" s="85"/>
      <c r="M4365" s="85"/>
      <c r="N4365" s="85"/>
      <c r="O4365" s="85"/>
      <c r="P4365" s="85"/>
      <c r="Q4365" s="32">
        <f t="shared" si="67"/>
        <v>5019.88</v>
      </c>
    </row>
    <row r="4366" spans="1:17" x14ac:dyDescent="0.25">
      <c r="A4366" s="83" t="s">
        <v>12034</v>
      </c>
      <c r="B4366" s="84" t="s">
        <v>19738</v>
      </c>
      <c r="C4366" s="7">
        <v>438</v>
      </c>
      <c r="D4366" s="7">
        <v>5</v>
      </c>
      <c r="E4366" s="1">
        <v>513.26</v>
      </c>
      <c r="F4366" s="1">
        <v>65.3</v>
      </c>
      <c r="G4366" s="1">
        <v>69.69</v>
      </c>
      <c r="H4366" s="1">
        <v>9.93</v>
      </c>
      <c r="I4366" s="6">
        <v>144.91999999999999</v>
      </c>
      <c r="J4366" s="86"/>
      <c r="K4366" s="86"/>
      <c r="L4366" s="85"/>
      <c r="M4366" s="85"/>
      <c r="N4366" s="85"/>
      <c r="O4366" s="85"/>
      <c r="P4366" s="85"/>
      <c r="Q4366" s="32">
        <f t="shared" ref="Q4366:Q4429" si="68">P4366+I4366</f>
        <v>144.91999999999999</v>
      </c>
    </row>
    <row r="4367" spans="1:17" x14ac:dyDescent="0.25">
      <c r="A4367" s="83" t="s">
        <v>12035</v>
      </c>
      <c r="B4367" s="84" t="s">
        <v>19739</v>
      </c>
      <c r="C4367" s="7">
        <v>69144</v>
      </c>
      <c r="D4367" s="7">
        <v>535</v>
      </c>
      <c r="E4367" s="1">
        <v>511537.82</v>
      </c>
      <c r="F4367" s="1">
        <v>10308.469999999999</v>
      </c>
      <c r="G4367" s="1">
        <v>7456.56</v>
      </c>
      <c r="H4367" s="1">
        <v>9895.06</v>
      </c>
      <c r="I4367" s="6">
        <v>27660.09</v>
      </c>
      <c r="J4367" s="86"/>
      <c r="K4367" s="86"/>
      <c r="L4367" s="85"/>
      <c r="M4367" s="85"/>
      <c r="N4367" s="85"/>
      <c r="O4367" s="85"/>
      <c r="P4367" s="85"/>
      <c r="Q4367" s="32">
        <f t="shared" si="68"/>
        <v>27660.09</v>
      </c>
    </row>
    <row r="4368" spans="1:17" x14ac:dyDescent="0.25">
      <c r="A4368" s="83" t="s">
        <v>12036</v>
      </c>
      <c r="B4368" s="84" t="s">
        <v>19740</v>
      </c>
      <c r="C4368" s="7">
        <v>1535</v>
      </c>
      <c r="D4368" s="7">
        <v>4</v>
      </c>
      <c r="E4368" s="1">
        <v>1072.45</v>
      </c>
      <c r="F4368" s="1">
        <v>228.85</v>
      </c>
      <c r="G4368" s="1">
        <v>55.75</v>
      </c>
      <c r="H4368" s="1">
        <v>20.74</v>
      </c>
      <c r="I4368" s="6">
        <v>305.33999999999997</v>
      </c>
      <c r="J4368" s="86"/>
      <c r="K4368" s="86"/>
      <c r="L4368" s="85"/>
      <c r="M4368" s="85"/>
      <c r="N4368" s="85"/>
      <c r="O4368" s="85"/>
      <c r="P4368" s="85"/>
      <c r="Q4368" s="32">
        <f t="shared" si="68"/>
        <v>305.33999999999997</v>
      </c>
    </row>
    <row r="4369" spans="1:17" x14ac:dyDescent="0.25">
      <c r="A4369" s="83" t="s">
        <v>12037</v>
      </c>
      <c r="B4369" s="84" t="s">
        <v>19741</v>
      </c>
      <c r="C4369" s="7">
        <v>3046</v>
      </c>
      <c r="D4369" s="7">
        <v>8</v>
      </c>
      <c r="E4369" s="1">
        <v>1760.94</v>
      </c>
      <c r="F4369" s="1">
        <v>454.12</v>
      </c>
      <c r="G4369" s="1">
        <v>111.5</v>
      </c>
      <c r="H4369" s="1">
        <v>34.06</v>
      </c>
      <c r="I4369" s="6">
        <v>599.67999999999995</v>
      </c>
      <c r="J4369" s="86"/>
      <c r="K4369" s="86"/>
      <c r="L4369" s="85"/>
      <c r="M4369" s="85"/>
      <c r="N4369" s="85"/>
      <c r="O4369" s="85"/>
      <c r="P4369" s="85"/>
      <c r="Q4369" s="32">
        <f t="shared" si="68"/>
        <v>599.67999999999995</v>
      </c>
    </row>
    <row r="4370" spans="1:17" x14ac:dyDescent="0.25">
      <c r="A4370" s="83" t="s">
        <v>12038</v>
      </c>
      <c r="B4370" s="84" t="s">
        <v>19742</v>
      </c>
      <c r="C4370" s="7">
        <v>1453</v>
      </c>
      <c r="D4370" s="7">
        <v>24</v>
      </c>
      <c r="E4370" s="1">
        <v>7167.52</v>
      </c>
      <c r="F4370" s="1">
        <v>216.62</v>
      </c>
      <c r="G4370" s="1">
        <v>334.5</v>
      </c>
      <c r="H4370" s="1">
        <v>138.65</v>
      </c>
      <c r="I4370" s="6">
        <v>689.77</v>
      </c>
      <c r="J4370" s="86"/>
      <c r="K4370" s="86"/>
      <c r="L4370" s="85"/>
      <c r="M4370" s="85"/>
      <c r="N4370" s="85"/>
      <c r="O4370" s="85"/>
      <c r="P4370" s="85"/>
      <c r="Q4370" s="32">
        <f t="shared" si="68"/>
        <v>689.77</v>
      </c>
    </row>
    <row r="4371" spans="1:17" x14ac:dyDescent="0.25">
      <c r="A4371" s="83" t="s">
        <v>12039</v>
      </c>
      <c r="B4371" s="84" t="s">
        <v>19743</v>
      </c>
      <c r="C4371" s="7">
        <v>446</v>
      </c>
      <c r="D4371" s="7">
        <v>1</v>
      </c>
      <c r="E4371" s="1">
        <v>321.19</v>
      </c>
      <c r="F4371" s="1">
        <v>66.5</v>
      </c>
      <c r="G4371" s="1">
        <v>13.94</v>
      </c>
      <c r="H4371" s="1">
        <v>6.22</v>
      </c>
      <c r="I4371" s="6">
        <v>86.66</v>
      </c>
      <c r="J4371" s="86"/>
      <c r="K4371" s="86"/>
      <c r="L4371" s="85"/>
      <c r="M4371" s="85"/>
      <c r="N4371" s="85"/>
      <c r="O4371" s="85"/>
      <c r="P4371" s="85"/>
      <c r="Q4371" s="32">
        <f t="shared" si="68"/>
        <v>86.66</v>
      </c>
    </row>
    <row r="4372" spans="1:17" x14ac:dyDescent="0.25">
      <c r="A4372" s="83" t="s">
        <v>12040</v>
      </c>
      <c r="B4372" s="84" t="s">
        <v>19744</v>
      </c>
      <c r="C4372" s="7">
        <v>922</v>
      </c>
      <c r="D4372" s="7">
        <v>10</v>
      </c>
      <c r="E4372" s="1">
        <v>1941.82</v>
      </c>
      <c r="F4372" s="1">
        <v>137.46</v>
      </c>
      <c r="G4372" s="1">
        <v>139.38</v>
      </c>
      <c r="H4372" s="1">
        <v>37.56</v>
      </c>
      <c r="I4372" s="6">
        <v>314.39999999999998</v>
      </c>
      <c r="J4372" s="86"/>
      <c r="K4372" s="86"/>
      <c r="L4372" s="85"/>
      <c r="M4372" s="85"/>
      <c r="N4372" s="85"/>
      <c r="O4372" s="85"/>
      <c r="P4372" s="85"/>
      <c r="Q4372" s="32">
        <f t="shared" si="68"/>
        <v>314.39999999999998</v>
      </c>
    </row>
    <row r="4373" spans="1:17" x14ac:dyDescent="0.25">
      <c r="A4373" s="83" t="s">
        <v>12041</v>
      </c>
      <c r="B4373" s="84" t="s">
        <v>19745</v>
      </c>
      <c r="C4373" s="7">
        <v>1792</v>
      </c>
      <c r="D4373" s="7">
        <v>15</v>
      </c>
      <c r="E4373" s="1">
        <v>4374.7700000000004</v>
      </c>
      <c r="F4373" s="1">
        <v>267.16000000000003</v>
      </c>
      <c r="G4373" s="1">
        <v>209.06</v>
      </c>
      <c r="H4373" s="1">
        <v>84.62</v>
      </c>
      <c r="I4373" s="6">
        <v>560.84</v>
      </c>
      <c r="J4373" s="86"/>
      <c r="K4373" s="86"/>
      <c r="L4373" s="85"/>
      <c r="M4373" s="85"/>
      <c r="N4373" s="85"/>
      <c r="O4373" s="85"/>
      <c r="P4373" s="85"/>
      <c r="Q4373" s="32">
        <f t="shared" si="68"/>
        <v>560.84</v>
      </c>
    </row>
    <row r="4374" spans="1:17" x14ac:dyDescent="0.25">
      <c r="A4374" s="83" t="s">
        <v>12042</v>
      </c>
      <c r="B4374" s="84" t="s">
        <v>19746</v>
      </c>
      <c r="C4374" s="7">
        <v>8387</v>
      </c>
      <c r="D4374" s="7">
        <v>125</v>
      </c>
      <c r="E4374" s="1">
        <v>187638.91</v>
      </c>
      <c r="F4374" s="1">
        <v>1250.3900000000001</v>
      </c>
      <c r="G4374" s="1">
        <v>1742.18</v>
      </c>
      <c r="H4374" s="1">
        <v>3629.64</v>
      </c>
      <c r="I4374" s="6">
        <v>6622.21</v>
      </c>
      <c r="J4374" s="86"/>
      <c r="K4374" s="86"/>
      <c r="L4374" s="85"/>
      <c r="M4374" s="85"/>
      <c r="N4374" s="85"/>
      <c r="O4374" s="85"/>
      <c r="P4374" s="85"/>
      <c r="Q4374" s="32">
        <f t="shared" si="68"/>
        <v>6622.21</v>
      </c>
    </row>
    <row r="4375" spans="1:17" x14ac:dyDescent="0.25">
      <c r="A4375" s="83" t="s">
        <v>12043</v>
      </c>
      <c r="B4375" s="84" t="s">
        <v>19747</v>
      </c>
      <c r="C4375" s="7">
        <v>1680</v>
      </c>
      <c r="D4375" s="7">
        <v>3</v>
      </c>
      <c r="E4375" s="1">
        <v>430.53</v>
      </c>
      <c r="F4375" s="1">
        <v>250.46</v>
      </c>
      <c r="G4375" s="1">
        <v>41.82</v>
      </c>
      <c r="H4375" s="1">
        <v>8.33</v>
      </c>
      <c r="I4375" s="6">
        <v>300.61</v>
      </c>
      <c r="J4375" s="86"/>
      <c r="K4375" s="86"/>
      <c r="L4375" s="85"/>
      <c r="M4375" s="85"/>
      <c r="N4375" s="85"/>
      <c r="O4375" s="85"/>
      <c r="P4375" s="85"/>
      <c r="Q4375" s="32">
        <f t="shared" si="68"/>
        <v>300.61</v>
      </c>
    </row>
    <row r="4376" spans="1:17" x14ac:dyDescent="0.25">
      <c r="A4376" s="83" t="s">
        <v>12044</v>
      </c>
      <c r="B4376" s="84" t="s">
        <v>19748</v>
      </c>
      <c r="C4376" s="7">
        <v>759</v>
      </c>
      <c r="D4376" s="7">
        <v>2</v>
      </c>
      <c r="E4376" s="1">
        <v>562.51</v>
      </c>
      <c r="F4376" s="1">
        <v>113.16</v>
      </c>
      <c r="G4376" s="1">
        <v>27.87</v>
      </c>
      <c r="H4376" s="1">
        <v>10.88</v>
      </c>
      <c r="I4376" s="6">
        <v>151.91</v>
      </c>
      <c r="J4376" s="86"/>
      <c r="K4376" s="86"/>
      <c r="L4376" s="85"/>
      <c r="M4376" s="85"/>
      <c r="N4376" s="85"/>
      <c r="O4376" s="85"/>
      <c r="P4376" s="85"/>
      <c r="Q4376" s="32">
        <f t="shared" si="68"/>
        <v>151.91</v>
      </c>
    </row>
    <row r="4377" spans="1:17" x14ac:dyDescent="0.25">
      <c r="A4377" s="83" t="s">
        <v>12045</v>
      </c>
      <c r="B4377" s="84" t="s">
        <v>19749</v>
      </c>
      <c r="C4377" s="7">
        <v>1633</v>
      </c>
      <c r="D4377" s="7">
        <v>14</v>
      </c>
      <c r="E4377" s="1">
        <v>28076.66</v>
      </c>
      <c r="F4377" s="1">
        <v>243.46</v>
      </c>
      <c r="G4377" s="1">
        <v>195.13</v>
      </c>
      <c r="H4377" s="1">
        <v>543.1</v>
      </c>
      <c r="I4377" s="6">
        <v>981.69</v>
      </c>
      <c r="J4377" s="86"/>
      <c r="K4377" s="86"/>
      <c r="L4377" s="85"/>
      <c r="M4377" s="85"/>
      <c r="N4377" s="85"/>
      <c r="O4377" s="85"/>
      <c r="P4377" s="85"/>
      <c r="Q4377" s="32">
        <f t="shared" si="68"/>
        <v>981.69</v>
      </c>
    </row>
    <row r="4378" spans="1:17" x14ac:dyDescent="0.25">
      <c r="A4378" s="83" t="s">
        <v>12046</v>
      </c>
      <c r="B4378" s="84" t="s">
        <v>19750</v>
      </c>
      <c r="C4378" s="7">
        <v>740</v>
      </c>
      <c r="D4378" s="7">
        <v>6</v>
      </c>
      <c r="E4378" s="1">
        <v>12875.78</v>
      </c>
      <c r="F4378" s="1">
        <v>110.33</v>
      </c>
      <c r="G4378" s="1">
        <v>83.62</v>
      </c>
      <c r="H4378" s="1">
        <v>249.06</v>
      </c>
      <c r="I4378" s="6">
        <v>443.01</v>
      </c>
      <c r="J4378" s="86"/>
      <c r="K4378" s="86"/>
      <c r="L4378" s="85"/>
      <c r="M4378" s="85"/>
      <c r="N4378" s="85"/>
      <c r="O4378" s="85"/>
      <c r="P4378" s="85"/>
      <c r="Q4378" s="32">
        <f t="shared" si="68"/>
        <v>443.01</v>
      </c>
    </row>
    <row r="4379" spans="1:17" x14ac:dyDescent="0.25">
      <c r="A4379" s="83" t="s">
        <v>12047</v>
      </c>
      <c r="B4379" s="84" t="s">
        <v>19751</v>
      </c>
      <c r="C4379" s="7">
        <v>242</v>
      </c>
      <c r="D4379" s="7">
        <v>3</v>
      </c>
      <c r="E4379" s="1">
        <v>534.70000000000005</v>
      </c>
      <c r="F4379" s="1">
        <v>36.08</v>
      </c>
      <c r="G4379" s="1">
        <v>41.82</v>
      </c>
      <c r="H4379" s="1">
        <v>10.34</v>
      </c>
      <c r="I4379" s="6">
        <v>88.24</v>
      </c>
      <c r="J4379" s="86"/>
      <c r="K4379" s="86"/>
      <c r="L4379" s="85"/>
      <c r="M4379" s="85"/>
      <c r="N4379" s="85"/>
      <c r="O4379" s="85"/>
      <c r="P4379" s="85"/>
      <c r="Q4379" s="32">
        <f t="shared" si="68"/>
        <v>88.24</v>
      </c>
    </row>
    <row r="4380" spans="1:17" x14ac:dyDescent="0.25">
      <c r="A4380" s="83" t="s">
        <v>12048</v>
      </c>
      <c r="B4380" s="84" t="s">
        <v>19752</v>
      </c>
      <c r="C4380" s="7">
        <v>26738</v>
      </c>
      <c r="D4380" s="7">
        <v>141</v>
      </c>
      <c r="E4380" s="1">
        <v>72223.62</v>
      </c>
      <c r="F4380" s="1">
        <v>3986.29</v>
      </c>
      <c r="G4380" s="1">
        <v>1965.18</v>
      </c>
      <c r="H4380" s="1">
        <v>1397.07</v>
      </c>
      <c r="I4380" s="6">
        <v>7348.54</v>
      </c>
      <c r="J4380" s="86"/>
      <c r="K4380" s="86"/>
      <c r="L4380" s="85"/>
      <c r="M4380" s="85"/>
      <c r="N4380" s="85"/>
      <c r="O4380" s="85"/>
      <c r="P4380" s="85"/>
      <c r="Q4380" s="32">
        <f t="shared" si="68"/>
        <v>7348.54</v>
      </c>
    </row>
    <row r="4381" spans="1:17" x14ac:dyDescent="0.25">
      <c r="A4381" s="83" t="s">
        <v>12049</v>
      </c>
      <c r="B4381" s="84" t="s">
        <v>19753</v>
      </c>
      <c r="C4381" s="7">
        <v>3629</v>
      </c>
      <c r="D4381" s="7">
        <v>37</v>
      </c>
      <c r="E4381" s="1">
        <v>12260.75</v>
      </c>
      <c r="F4381" s="1">
        <v>541.04</v>
      </c>
      <c r="G4381" s="1">
        <v>515.69000000000005</v>
      </c>
      <c r="H4381" s="1">
        <v>237.17</v>
      </c>
      <c r="I4381" s="6">
        <v>1293.9000000000001</v>
      </c>
      <c r="J4381" s="86"/>
      <c r="K4381" s="86"/>
      <c r="L4381" s="85"/>
      <c r="M4381" s="85"/>
      <c r="N4381" s="85"/>
      <c r="O4381" s="85"/>
      <c r="P4381" s="85"/>
      <c r="Q4381" s="32">
        <f t="shared" si="68"/>
        <v>1293.9000000000001</v>
      </c>
    </row>
    <row r="4382" spans="1:17" x14ac:dyDescent="0.25">
      <c r="A4382" s="83" t="s">
        <v>12050</v>
      </c>
      <c r="B4382" s="84" t="s">
        <v>19754</v>
      </c>
      <c r="C4382" s="7">
        <v>2514</v>
      </c>
      <c r="D4382" s="7">
        <v>22</v>
      </c>
      <c r="E4382" s="1">
        <v>10414.85</v>
      </c>
      <c r="F4382" s="1">
        <v>374.81</v>
      </c>
      <c r="G4382" s="1">
        <v>306.62</v>
      </c>
      <c r="H4382" s="1">
        <v>201.46</v>
      </c>
      <c r="I4382" s="6">
        <v>882.89</v>
      </c>
      <c r="J4382" s="86"/>
      <c r="K4382" s="86"/>
      <c r="L4382" s="85"/>
      <c r="M4382" s="85"/>
      <c r="N4382" s="85"/>
      <c r="O4382" s="85"/>
      <c r="P4382" s="85"/>
      <c r="Q4382" s="32">
        <f t="shared" si="68"/>
        <v>882.89</v>
      </c>
    </row>
    <row r="4383" spans="1:17" x14ac:dyDescent="0.25">
      <c r="A4383" s="83" t="s">
        <v>12051</v>
      </c>
      <c r="B4383" s="84" t="s">
        <v>19755</v>
      </c>
      <c r="C4383" s="7">
        <v>6883</v>
      </c>
      <c r="D4383" s="7">
        <v>99</v>
      </c>
      <c r="E4383" s="1">
        <v>64845.26</v>
      </c>
      <c r="F4383" s="1">
        <v>1026.17</v>
      </c>
      <c r="G4383" s="1">
        <v>1379.82</v>
      </c>
      <c r="H4383" s="1">
        <v>1254.3499999999999</v>
      </c>
      <c r="I4383" s="6">
        <v>3660.34</v>
      </c>
      <c r="J4383" s="86"/>
      <c r="K4383" s="86"/>
      <c r="L4383" s="85"/>
      <c r="M4383" s="85"/>
      <c r="N4383" s="85"/>
      <c r="O4383" s="85"/>
      <c r="P4383" s="85"/>
      <c r="Q4383" s="32">
        <f t="shared" si="68"/>
        <v>3660.34</v>
      </c>
    </row>
    <row r="4384" spans="1:17" x14ac:dyDescent="0.25">
      <c r="A4384" s="83" t="s">
        <v>12052</v>
      </c>
      <c r="B4384" s="84" t="s">
        <v>19756</v>
      </c>
      <c r="C4384" s="7">
        <v>22673</v>
      </c>
      <c r="D4384" s="7">
        <v>198</v>
      </c>
      <c r="E4384" s="1">
        <v>68883.31</v>
      </c>
      <c r="F4384" s="1">
        <v>3380.25</v>
      </c>
      <c r="G4384" s="1">
        <v>2759.62</v>
      </c>
      <c r="H4384" s="1">
        <v>1332.46</v>
      </c>
      <c r="I4384" s="6">
        <v>7472.33</v>
      </c>
      <c r="J4384" s="86"/>
      <c r="K4384" s="86"/>
      <c r="L4384" s="85"/>
      <c r="M4384" s="85"/>
      <c r="N4384" s="85"/>
      <c r="O4384" s="85"/>
      <c r="P4384" s="85"/>
      <c r="Q4384" s="32">
        <f t="shared" si="68"/>
        <v>7472.33</v>
      </c>
    </row>
    <row r="4385" spans="1:17" x14ac:dyDescent="0.25">
      <c r="A4385" s="83" t="s">
        <v>12053</v>
      </c>
      <c r="B4385" s="84" t="s">
        <v>19757</v>
      </c>
      <c r="C4385" s="7">
        <v>3409</v>
      </c>
      <c r="D4385" s="7">
        <v>38</v>
      </c>
      <c r="E4385" s="1">
        <v>12830.73</v>
      </c>
      <c r="F4385" s="1">
        <v>508.24</v>
      </c>
      <c r="G4385" s="1">
        <v>529.62</v>
      </c>
      <c r="H4385" s="1">
        <v>248.19</v>
      </c>
      <c r="I4385" s="6">
        <v>1286.05</v>
      </c>
      <c r="J4385" s="86"/>
      <c r="K4385" s="86"/>
      <c r="L4385" s="85"/>
      <c r="M4385" s="85"/>
      <c r="N4385" s="85"/>
      <c r="O4385" s="85"/>
      <c r="P4385" s="85"/>
      <c r="Q4385" s="32">
        <f t="shared" si="68"/>
        <v>1286.05</v>
      </c>
    </row>
    <row r="4386" spans="1:17" x14ac:dyDescent="0.25">
      <c r="A4386" s="83" t="s">
        <v>12054</v>
      </c>
      <c r="B4386" s="84" t="s">
        <v>19758</v>
      </c>
      <c r="C4386" s="7">
        <v>1330</v>
      </c>
      <c r="D4386" s="7">
        <v>8</v>
      </c>
      <c r="E4386" s="1">
        <v>1681</v>
      </c>
      <c r="F4386" s="1">
        <v>198.29</v>
      </c>
      <c r="G4386" s="1">
        <v>111.5</v>
      </c>
      <c r="H4386" s="1">
        <v>32.520000000000003</v>
      </c>
      <c r="I4386" s="6">
        <v>342.31</v>
      </c>
      <c r="J4386" s="86"/>
      <c r="K4386" s="86"/>
      <c r="L4386" s="85"/>
      <c r="M4386" s="85"/>
      <c r="N4386" s="85"/>
      <c r="O4386" s="85"/>
      <c r="P4386" s="85"/>
      <c r="Q4386" s="32">
        <f t="shared" si="68"/>
        <v>342.31</v>
      </c>
    </row>
    <row r="4387" spans="1:17" x14ac:dyDescent="0.25">
      <c r="A4387" s="83" t="s">
        <v>12055</v>
      </c>
      <c r="B4387" s="84" t="s">
        <v>19759</v>
      </c>
      <c r="C4387" s="7">
        <v>3967</v>
      </c>
      <c r="D4387" s="7">
        <v>28</v>
      </c>
      <c r="E4387" s="1">
        <v>7462.92</v>
      </c>
      <c r="F4387" s="1">
        <v>591.42999999999995</v>
      </c>
      <c r="G4387" s="1">
        <v>390.25</v>
      </c>
      <c r="H4387" s="1">
        <v>144.36000000000001</v>
      </c>
      <c r="I4387" s="6">
        <v>1126.04</v>
      </c>
      <c r="J4387" s="86"/>
      <c r="K4387" s="86"/>
      <c r="L4387" s="85"/>
      <c r="M4387" s="85"/>
      <c r="N4387" s="85"/>
      <c r="O4387" s="85"/>
      <c r="P4387" s="85"/>
      <c r="Q4387" s="32">
        <f t="shared" si="68"/>
        <v>1126.04</v>
      </c>
    </row>
    <row r="4388" spans="1:17" x14ac:dyDescent="0.25">
      <c r="A4388" s="83" t="s">
        <v>12056</v>
      </c>
      <c r="B4388" s="84" t="s">
        <v>19760</v>
      </c>
      <c r="C4388" s="7">
        <v>3065</v>
      </c>
      <c r="D4388" s="7">
        <v>25</v>
      </c>
      <c r="E4388" s="1">
        <v>11132.94</v>
      </c>
      <c r="F4388" s="1">
        <v>456.95</v>
      </c>
      <c r="G4388" s="1">
        <v>348.44</v>
      </c>
      <c r="H4388" s="1">
        <v>215.35</v>
      </c>
      <c r="I4388" s="6">
        <v>1020.74</v>
      </c>
      <c r="J4388" s="86"/>
      <c r="K4388" s="86"/>
      <c r="L4388" s="85"/>
      <c r="M4388" s="85"/>
      <c r="N4388" s="85"/>
      <c r="O4388" s="85"/>
      <c r="P4388" s="85"/>
      <c r="Q4388" s="32">
        <f t="shared" si="68"/>
        <v>1020.74</v>
      </c>
    </row>
    <row r="4389" spans="1:17" x14ac:dyDescent="0.25">
      <c r="A4389" s="83" t="s">
        <v>12057</v>
      </c>
      <c r="B4389" s="84" t="s">
        <v>19761</v>
      </c>
      <c r="C4389" s="7">
        <v>1370</v>
      </c>
      <c r="D4389" s="7">
        <v>11</v>
      </c>
      <c r="E4389" s="1">
        <v>4143.97</v>
      </c>
      <c r="F4389" s="1">
        <v>204.25</v>
      </c>
      <c r="G4389" s="1">
        <v>153.31</v>
      </c>
      <c r="H4389" s="1">
        <v>80.16</v>
      </c>
      <c r="I4389" s="6">
        <v>437.72</v>
      </c>
      <c r="J4389" s="86"/>
      <c r="K4389" s="86"/>
      <c r="L4389" s="85"/>
      <c r="M4389" s="85"/>
      <c r="N4389" s="85"/>
      <c r="O4389" s="85"/>
      <c r="P4389" s="85"/>
      <c r="Q4389" s="32">
        <f t="shared" si="68"/>
        <v>437.72</v>
      </c>
    </row>
    <row r="4390" spans="1:17" x14ac:dyDescent="0.25">
      <c r="A4390" s="83" t="s">
        <v>12058</v>
      </c>
      <c r="B4390" s="84" t="s">
        <v>19762</v>
      </c>
      <c r="C4390" s="7">
        <v>1597</v>
      </c>
      <c r="D4390" s="7">
        <v>6</v>
      </c>
      <c r="E4390" s="1">
        <v>2291.96</v>
      </c>
      <c r="F4390" s="1">
        <v>238.1</v>
      </c>
      <c r="G4390" s="1">
        <v>83.62</v>
      </c>
      <c r="H4390" s="1">
        <v>44.34</v>
      </c>
      <c r="I4390" s="6">
        <v>366.06</v>
      </c>
      <c r="J4390" s="86"/>
      <c r="K4390" s="86"/>
      <c r="L4390" s="85"/>
      <c r="M4390" s="85"/>
      <c r="N4390" s="85"/>
      <c r="O4390" s="85"/>
      <c r="P4390" s="85"/>
      <c r="Q4390" s="32">
        <f t="shared" si="68"/>
        <v>366.06</v>
      </c>
    </row>
    <row r="4391" spans="1:17" x14ac:dyDescent="0.25">
      <c r="A4391" s="83" t="s">
        <v>12059</v>
      </c>
      <c r="B4391" s="84" t="s">
        <v>19763</v>
      </c>
      <c r="C4391" s="7">
        <v>3601</v>
      </c>
      <c r="D4391" s="7">
        <v>26</v>
      </c>
      <c r="E4391" s="1">
        <v>63957.46</v>
      </c>
      <c r="F4391" s="1">
        <v>536.86</v>
      </c>
      <c r="G4391" s="1">
        <v>362.38</v>
      </c>
      <c r="H4391" s="1">
        <v>1237.18</v>
      </c>
      <c r="I4391" s="6">
        <v>2136.42</v>
      </c>
      <c r="J4391" s="86"/>
      <c r="K4391" s="86"/>
      <c r="L4391" s="85"/>
      <c r="M4391" s="85"/>
      <c r="N4391" s="85"/>
      <c r="O4391" s="85"/>
      <c r="P4391" s="85"/>
      <c r="Q4391" s="32">
        <f t="shared" si="68"/>
        <v>2136.42</v>
      </c>
    </row>
    <row r="4392" spans="1:17" x14ac:dyDescent="0.25">
      <c r="A4392" s="83" t="s">
        <v>12060</v>
      </c>
      <c r="B4392" s="84" t="s">
        <v>19764</v>
      </c>
      <c r="C4392" s="7">
        <v>616</v>
      </c>
      <c r="D4392" s="7">
        <v>4</v>
      </c>
      <c r="E4392" s="1">
        <v>808.65</v>
      </c>
      <c r="F4392" s="1">
        <v>91.84</v>
      </c>
      <c r="G4392" s="1">
        <v>55.75</v>
      </c>
      <c r="H4392" s="1">
        <v>15.64</v>
      </c>
      <c r="I4392" s="6">
        <v>163.22999999999999</v>
      </c>
      <c r="J4392" s="86"/>
      <c r="K4392" s="86"/>
      <c r="L4392" s="85"/>
      <c r="M4392" s="85"/>
      <c r="N4392" s="85"/>
      <c r="O4392" s="85"/>
      <c r="P4392" s="85"/>
      <c r="Q4392" s="32">
        <f t="shared" si="68"/>
        <v>163.22999999999999</v>
      </c>
    </row>
    <row r="4393" spans="1:17" x14ac:dyDescent="0.25">
      <c r="A4393" s="83" t="s">
        <v>12061</v>
      </c>
      <c r="B4393" s="84" t="s">
        <v>19765</v>
      </c>
      <c r="C4393" s="7">
        <v>70228</v>
      </c>
      <c r="D4393" s="7">
        <v>821</v>
      </c>
      <c r="E4393" s="1">
        <v>431186.55</v>
      </c>
      <c r="F4393" s="1">
        <v>10470.09</v>
      </c>
      <c r="G4393" s="1">
        <v>11442.69</v>
      </c>
      <c r="H4393" s="1">
        <v>8340.76</v>
      </c>
      <c r="I4393" s="6">
        <v>30253.54</v>
      </c>
      <c r="J4393" s="86"/>
      <c r="K4393" s="86"/>
      <c r="L4393" s="85"/>
      <c r="M4393" s="85"/>
      <c r="N4393" s="85"/>
      <c r="O4393" s="85"/>
      <c r="P4393" s="85"/>
      <c r="Q4393" s="32">
        <f t="shared" si="68"/>
        <v>30253.54</v>
      </c>
    </row>
    <row r="4394" spans="1:17" x14ac:dyDescent="0.25">
      <c r="A4394" s="83" t="s">
        <v>12062</v>
      </c>
      <c r="B4394" s="84" t="s">
        <v>19766</v>
      </c>
      <c r="C4394" s="7">
        <v>261</v>
      </c>
      <c r="D4394" s="7">
        <v>1</v>
      </c>
      <c r="E4394" s="1">
        <v>37.32</v>
      </c>
      <c r="F4394" s="1">
        <v>38.909999999999997</v>
      </c>
      <c r="G4394" s="1">
        <v>13.94</v>
      </c>
      <c r="H4394" s="1">
        <v>0.72</v>
      </c>
      <c r="I4394" s="6">
        <v>53.57</v>
      </c>
      <c r="J4394" s="86"/>
      <c r="K4394" s="86"/>
      <c r="L4394" s="85"/>
      <c r="M4394" s="85"/>
      <c r="N4394" s="85"/>
      <c r="O4394" s="85"/>
      <c r="P4394" s="85"/>
      <c r="Q4394" s="32">
        <f t="shared" si="68"/>
        <v>53.57</v>
      </c>
    </row>
    <row r="4395" spans="1:17" x14ac:dyDescent="0.25">
      <c r="A4395" s="83" t="s">
        <v>12063</v>
      </c>
      <c r="B4395" s="84" t="s">
        <v>19767</v>
      </c>
      <c r="C4395" s="7">
        <v>3062</v>
      </c>
      <c r="D4395" s="7">
        <v>30</v>
      </c>
      <c r="E4395" s="1">
        <v>6730.01</v>
      </c>
      <c r="F4395" s="1">
        <v>456.5</v>
      </c>
      <c r="G4395" s="1">
        <v>418.13</v>
      </c>
      <c r="H4395" s="1">
        <v>130.18</v>
      </c>
      <c r="I4395" s="6">
        <v>1004.81</v>
      </c>
      <c r="J4395" s="86"/>
      <c r="K4395" s="86"/>
      <c r="L4395" s="85"/>
      <c r="M4395" s="85"/>
      <c r="N4395" s="85"/>
      <c r="O4395" s="85"/>
      <c r="P4395" s="85"/>
      <c r="Q4395" s="32">
        <f t="shared" si="68"/>
        <v>1004.81</v>
      </c>
    </row>
    <row r="4396" spans="1:17" x14ac:dyDescent="0.25">
      <c r="A4396" s="83" t="s">
        <v>12064</v>
      </c>
      <c r="B4396" s="84" t="s">
        <v>19768</v>
      </c>
      <c r="C4396" s="7">
        <v>82837</v>
      </c>
      <c r="D4396" s="7">
        <v>815</v>
      </c>
      <c r="E4396" s="1">
        <v>452610.9</v>
      </c>
      <c r="F4396" s="1">
        <v>12349.92</v>
      </c>
      <c r="G4396" s="1">
        <v>11359.06</v>
      </c>
      <c r="H4396" s="1">
        <v>8755.19</v>
      </c>
      <c r="I4396" s="6">
        <v>32464.17</v>
      </c>
      <c r="J4396" s="86"/>
      <c r="K4396" s="86"/>
      <c r="L4396" s="85"/>
      <c r="M4396" s="85"/>
      <c r="N4396" s="85"/>
      <c r="O4396" s="85"/>
      <c r="P4396" s="85"/>
      <c r="Q4396" s="32">
        <f t="shared" si="68"/>
        <v>32464.17</v>
      </c>
    </row>
    <row r="4397" spans="1:17" x14ac:dyDescent="0.25">
      <c r="A4397" s="83" t="s">
        <v>12065</v>
      </c>
      <c r="B4397" s="84" t="s">
        <v>19769</v>
      </c>
      <c r="C4397" s="7">
        <v>2662</v>
      </c>
      <c r="D4397" s="7">
        <v>64</v>
      </c>
      <c r="E4397" s="1">
        <v>37990.019999999997</v>
      </c>
      <c r="F4397" s="1">
        <v>396.87</v>
      </c>
      <c r="G4397" s="1">
        <v>892</v>
      </c>
      <c r="H4397" s="1">
        <v>734.87</v>
      </c>
      <c r="I4397" s="6">
        <v>2023.74</v>
      </c>
      <c r="J4397" s="86"/>
      <c r="K4397" s="86"/>
      <c r="L4397" s="85"/>
      <c r="M4397" s="85"/>
      <c r="N4397" s="85"/>
      <c r="O4397" s="85"/>
      <c r="P4397" s="85"/>
      <c r="Q4397" s="32">
        <f t="shared" si="68"/>
        <v>2023.74</v>
      </c>
    </row>
    <row r="4398" spans="1:17" x14ac:dyDescent="0.25">
      <c r="A4398" s="83" t="s">
        <v>12066</v>
      </c>
      <c r="B4398" s="84" t="s">
        <v>19770</v>
      </c>
      <c r="C4398" s="7">
        <v>1589</v>
      </c>
      <c r="D4398" s="7">
        <v>17</v>
      </c>
      <c r="E4398" s="1">
        <v>10643.1</v>
      </c>
      <c r="F4398" s="1">
        <v>236.9</v>
      </c>
      <c r="G4398" s="1">
        <v>236.94</v>
      </c>
      <c r="H4398" s="1">
        <v>205.88</v>
      </c>
      <c r="I4398" s="6">
        <v>679.72</v>
      </c>
      <c r="J4398" s="86"/>
      <c r="K4398" s="86"/>
      <c r="L4398" s="85"/>
      <c r="M4398" s="85"/>
      <c r="N4398" s="85"/>
      <c r="O4398" s="85"/>
      <c r="P4398" s="85"/>
      <c r="Q4398" s="32">
        <f t="shared" si="68"/>
        <v>679.72</v>
      </c>
    </row>
    <row r="4399" spans="1:17" x14ac:dyDescent="0.25">
      <c r="A4399" s="83" t="s">
        <v>12067</v>
      </c>
      <c r="B4399" s="84" t="s">
        <v>19771</v>
      </c>
      <c r="C4399" s="7">
        <v>393</v>
      </c>
      <c r="D4399" s="7">
        <v>3</v>
      </c>
      <c r="E4399" s="1">
        <v>540.16999999999996</v>
      </c>
      <c r="F4399" s="1">
        <v>58.59</v>
      </c>
      <c r="G4399" s="1">
        <v>41.82</v>
      </c>
      <c r="H4399" s="1">
        <v>10.45</v>
      </c>
      <c r="I4399" s="6">
        <v>110.86</v>
      </c>
      <c r="J4399" s="86"/>
      <c r="K4399" s="86"/>
      <c r="L4399" s="85"/>
      <c r="M4399" s="85"/>
      <c r="N4399" s="85"/>
      <c r="O4399" s="85"/>
      <c r="P4399" s="85"/>
      <c r="Q4399" s="32">
        <f t="shared" si="68"/>
        <v>110.86</v>
      </c>
    </row>
    <row r="4400" spans="1:17" x14ac:dyDescent="0.25">
      <c r="A4400" s="83" t="s">
        <v>12068</v>
      </c>
      <c r="B4400" s="84" t="s">
        <v>19772</v>
      </c>
      <c r="C4400" s="7">
        <v>2280</v>
      </c>
      <c r="D4400" s="7">
        <v>18</v>
      </c>
      <c r="E4400" s="1">
        <v>3632.1</v>
      </c>
      <c r="F4400" s="1">
        <v>339.92</v>
      </c>
      <c r="G4400" s="1">
        <v>250.87</v>
      </c>
      <c r="H4400" s="1">
        <v>70.260000000000005</v>
      </c>
      <c r="I4400" s="6">
        <v>661.05</v>
      </c>
      <c r="J4400" s="86"/>
      <c r="K4400" s="86"/>
      <c r="L4400" s="85"/>
      <c r="M4400" s="85"/>
      <c r="N4400" s="85"/>
      <c r="O4400" s="85"/>
      <c r="P4400" s="85"/>
      <c r="Q4400" s="32">
        <f t="shared" si="68"/>
        <v>661.05</v>
      </c>
    </row>
    <row r="4401" spans="1:17" x14ac:dyDescent="0.25">
      <c r="A4401" s="83" t="s">
        <v>12069</v>
      </c>
      <c r="B4401" s="84" t="s">
        <v>19773</v>
      </c>
      <c r="C4401" s="7">
        <v>3297</v>
      </c>
      <c r="D4401" s="7">
        <v>45</v>
      </c>
      <c r="E4401" s="1">
        <v>16105.23</v>
      </c>
      <c r="F4401" s="1">
        <v>491.54</v>
      </c>
      <c r="G4401" s="1">
        <v>627.17999999999995</v>
      </c>
      <c r="H4401" s="1">
        <v>311.54000000000002</v>
      </c>
      <c r="I4401" s="6">
        <v>1430.26</v>
      </c>
      <c r="J4401" s="86"/>
      <c r="K4401" s="86"/>
      <c r="L4401" s="85"/>
      <c r="M4401" s="85"/>
      <c r="N4401" s="85"/>
      <c r="O4401" s="85"/>
      <c r="P4401" s="85"/>
      <c r="Q4401" s="32">
        <f t="shared" si="68"/>
        <v>1430.26</v>
      </c>
    </row>
    <row r="4402" spans="1:17" x14ac:dyDescent="0.25">
      <c r="A4402" s="83" t="s">
        <v>12070</v>
      </c>
      <c r="B4402" s="84" t="s">
        <v>19774</v>
      </c>
      <c r="C4402" s="7">
        <v>752</v>
      </c>
      <c r="D4402" s="7">
        <v>5</v>
      </c>
      <c r="E4402" s="1">
        <v>3970.71</v>
      </c>
      <c r="F4402" s="1">
        <v>112.11</v>
      </c>
      <c r="G4402" s="1">
        <v>69.69</v>
      </c>
      <c r="H4402" s="1">
        <v>76.81</v>
      </c>
      <c r="I4402" s="6">
        <v>258.61</v>
      </c>
      <c r="J4402" s="86"/>
      <c r="K4402" s="86"/>
      <c r="L4402" s="85"/>
      <c r="M4402" s="85"/>
      <c r="N4402" s="85"/>
      <c r="O4402" s="85"/>
      <c r="P4402" s="85"/>
      <c r="Q4402" s="32">
        <f t="shared" si="68"/>
        <v>258.61</v>
      </c>
    </row>
    <row r="4403" spans="1:17" x14ac:dyDescent="0.25">
      <c r="A4403" s="83" t="s">
        <v>12071</v>
      </c>
      <c r="B4403" s="84" t="s">
        <v>19775</v>
      </c>
      <c r="C4403" s="7">
        <v>1494</v>
      </c>
      <c r="D4403" s="7">
        <v>14</v>
      </c>
      <c r="E4403" s="1">
        <v>3046.27</v>
      </c>
      <c r="F4403" s="1">
        <v>222.74</v>
      </c>
      <c r="G4403" s="1">
        <v>195.13</v>
      </c>
      <c r="H4403" s="1">
        <v>58.93</v>
      </c>
      <c r="I4403" s="6">
        <v>476.8</v>
      </c>
      <c r="J4403" s="86"/>
      <c r="K4403" s="86"/>
      <c r="L4403" s="85"/>
      <c r="M4403" s="85"/>
      <c r="N4403" s="85"/>
      <c r="O4403" s="85"/>
      <c r="P4403" s="85"/>
      <c r="Q4403" s="32">
        <f t="shared" si="68"/>
        <v>476.8</v>
      </c>
    </row>
    <row r="4404" spans="1:17" x14ac:dyDescent="0.25">
      <c r="A4404" s="83" t="s">
        <v>12072</v>
      </c>
      <c r="B4404" s="84" t="s">
        <v>19776</v>
      </c>
      <c r="C4404" s="7">
        <v>907</v>
      </c>
      <c r="D4404" s="7">
        <v>6</v>
      </c>
      <c r="E4404" s="1">
        <v>648.24</v>
      </c>
      <c r="F4404" s="1">
        <v>135.22</v>
      </c>
      <c r="G4404" s="1">
        <v>83.62</v>
      </c>
      <c r="H4404" s="1">
        <v>12.54</v>
      </c>
      <c r="I4404" s="6">
        <v>231.38</v>
      </c>
      <c r="J4404" s="86"/>
      <c r="K4404" s="86"/>
      <c r="L4404" s="85"/>
      <c r="M4404" s="85"/>
      <c r="N4404" s="85"/>
      <c r="O4404" s="85"/>
      <c r="P4404" s="85"/>
      <c r="Q4404" s="32">
        <f t="shared" si="68"/>
        <v>231.38</v>
      </c>
    </row>
    <row r="4405" spans="1:17" x14ac:dyDescent="0.25">
      <c r="A4405" s="83" t="s">
        <v>12073</v>
      </c>
      <c r="B4405" s="84" t="s">
        <v>19777</v>
      </c>
      <c r="C4405" s="7">
        <v>379</v>
      </c>
      <c r="D4405" s="7">
        <v>5</v>
      </c>
      <c r="E4405" s="1">
        <v>1017.99</v>
      </c>
      <c r="F4405" s="1">
        <v>56.5</v>
      </c>
      <c r="G4405" s="1">
        <v>69.69</v>
      </c>
      <c r="H4405" s="1">
        <v>19.690000000000001</v>
      </c>
      <c r="I4405" s="6">
        <v>145.88</v>
      </c>
      <c r="J4405" s="86"/>
      <c r="K4405" s="86"/>
      <c r="L4405" s="85"/>
      <c r="M4405" s="85"/>
      <c r="N4405" s="85"/>
      <c r="O4405" s="85"/>
      <c r="P4405" s="85"/>
      <c r="Q4405" s="32">
        <f t="shared" si="68"/>
        <v>145.88</v>
      </c>
    </row>
    <row r="4406" spans="1:17" x14ac:dyDescent="0.25">
      <c r="A4406" s="83" t="s">
        <v>12074</v>
      </c>
      <c r="B4406" s="84" t="s">
        <v>19778</v>
      </c>
      <c r="C4406" s="7">
        <v>523</v>
      </c>
      <c r="D4406" s="7">
        <v>4</v>
      </c>
      <c r="E4406" s="1">
        <v>834.7</v>
      </c>
      <c r="F4406" s="1">
        <v>77.98</v>
      </c>
      <c r="G4406" s="1">
        <v>55.75</v>
      </c>
      <c r="H4406" s="1">
        <v>16.14</v>
      </c>
      <c r="I4406" s="6">
        <v>149.87</v>
      </c>
      <c r="J4406" s="86"/>
      <c r="K4406" s="86"/>
      <c r="L4406" s="85"/>
      <c r="M4406" s="85"/>
      <c r="N4406" s="85"/>
      <c r="O4406" s="85"/>
      <c r="P4406" s="85"/>
      <c r="Q4406" s="32">
        <f t="shared" si="68"/>
        <v>149.87</v>
      </c>
    </row>
    <row r="4407" spans="1:17" x14ac:dyDescent="0.25">
      <c r="A4407" s="83" t="s">
        <v>12075</v>
      </c>
      <c r="B4407" s="84" t="s">
        <v>19779</v>
      </c>
      <c r="C4407" s="7">
        <v>214</v>
      </c>
      <c r="D4407" s="7">
        <v>1</v>
      </c>
      <c r="E4407" s="1">
        <v>37.32</v>
      </c>
      <c r="F4407" s="1">
        <v>31.9</v>
      </c>
      <c r="G4407" s="1">
        <v>13.94</v>
      </c>
      <c r="H4407" s="1">
        <v>0.72</v>
      </c>
      <c r="I4407" s="6">
        <v>46.56</v>
      </c>
      <c r="J4407" s="86"/>
      <c r="K4407" s="86"/>
      <c r="L4407" s="85"/>
      <c r="M4407" s="85"/>
      <c r="N4407" s="85"/>
      <c r="O4407" s="85"/>
      <c r="P4407" s="85"/>
      <c r="Q4407" s="32">
        <f t="shared" si="68"/>
        <v>46.56</v>
      </c>
    </row>
    <row r="4408" spans="1:17" x14ac:dyDescent="0.25">
      <c r="A4408" s="83" t="s">
        <v>12076</v>
      </c>
      <c r="B4408" s="84" t="s">
        <v>19780</v>
      </c>
      <c r="C4408" s="7">
        <v>513</v>
      </c>
      <c r="D4408" s="7">
        <v>18</v>
      </c>
      <c r="E4408" s="1">
        <v>6653.78</v>
      </c>
      <c r="F4408" s="1">
        <v>76.48</v>
      </c>
      <c r="G4408" s="1">
        <v>250.87</v>
      </c>
      <c r="H4408" s="1">
        <v>128.71</v>
      </c>
      <c r="I4408" s="6">
        <v>456.06</v>
      </c>
      <c r="J4408" s="86"/>
      <c r="K4408" s="86"/>
      <c r="L4408" s="85"/>
      <c r="M4408" s="85"/>
      <c r="N4408" s="85"/>
      <c r="O4408" s="85"/>
      <c r="P4408" s="85"/>
      <c r="Q4408" s="32">
        <f t="shared" si="68"/>
        <v>456.06</v>
      </c>
    </row>
    <row r="4409" spans="1:17" x14ac:dyDescent="0.25">
      <c r="A4409" s="83" t="s">
        <v>12077</v>
      </c>
      <c r="B4409" s="84" t="s">
        <v>19781</v>
      </c>
      <c r="C4409" s="7">
        <v>578460</v>
      </c>
      <c r="D4409" s="7">
        <v>6418</v>
      </c>
      <c r="E4409" s="1">
        <v>5864414.4000000004</v>
      </c>
      <c r="F4409" s="1">
        <v>86240.89</v>
      </c>
      <c r="G4409" s="1">
        <v>89450.86</v>
      </c>
      <c r="H4409" s="1">
        <v>113439.73</v>
      </c>
      <c r="I4409" s="6">
        <v>289131.48</v>
      </c>
      <c r="J4409" s="86"/>
      <c r="K4409" s="86"/>
      <c r="L4409" s="85"/>
      <c r="M4409" s="85"/>
      <c r="N4409" s="85"/>
      <c r="O4409" s="85"/>
      <c r="P4409" s="85"/>
      <c r="Q4409" s="32">
        <f t="shared" si="68"/>
        <v>289131.48</v>
      </c>
    </row>
    <row r="4410" spans="1:17" x14ac:dyDescent="0.25">
      <c r="A4410" s="83" t="s">
        <v>12078</v>
      </c>
      <c r="B4410" s="84" t="s">
        <v>19782</v>
      </c>
      <c r="C4410" s="7">
        <v>16439</v>
      </c>
      <c r="D4410" s="7">
        <v>176</v>
      </c>
      <c r="E4410" s="1">
        <v>48200.02</v>
      </c>
      <c r="F4410" s="1">
        <v>2450.84</v>
      </c>
      <c r="G4410" s="1">
        <v>2453</v>
      </c>
      <c r="H4410" s="1">
        <v>932.37</v>
      </c>
      <c r="I4410" s="6">
        <v>5836.21</v>
      </c>
      <c r="J4410" s="86"/>
      <c r="K4410" s="86"/>
      <c r="L4410" s="85"/>
      <c r="M4410" s="85"/>
      <c r="N4410" s="85"/>
      <c r="O4410" s="85"/>
      <c r="P4410" s="85"/>
      <c r="Q4410" s="32">
        <f t="shared" si="68"/>
        <v>5836.21</v>
      </c>
    </row>
    <row r="4411" spans="1:17" x14ac:dyDescent="0.25">
      <c r="A4411" s="83" t="s">
        <v>12079</v>
      </c>
      <c r="B4411" s="84" t="s">
        <v>19783</v>
      </c>
      <c r="C4411" s="7">
        <v>147633</v>
      </c>
      <c r="D4411" s="7">
        <v>2565</v>
      </c>
      <c r="E4411" s="1">
        <v>1782542.57</v>
      </c>
      <c r="F4411" s="1">
        <v>22010.17</v>
      </c>
      <c r="G4411" s="1">
        <v>35749.68</v>
      </c>
      <c r="H4411" s="1">
        <v>34481.050000000003</v>
      </c>
      <c r="I4411" s="6">
        <v>92240.9</v>
      </c>
      <c r="J4411" s="86"/>
      <c r="K4411" s="86"/>
      <c r="L4411" s="85"/>
      <c r="M4411" s="85"/>
      <c r="N4411" s="85"/>
      <c r="O4411" s="85"/>
      <c r="P4411" s="85"/>
      <c r="Q4411" s="32">
        <f t="shared" si="68"/>
        <v>92240.9</v>
      </c>
    </row>
    <row r="4412" spans="1:17" x14ac:dyDescent="0.25">
      <c r="A4412" s="83" t="s">
        <v>12080</v>
      </c>
      <c r="B4412" s="84" t="s">
        <v>19784</v>
      </c>
      <c r="C4412" s="7">
        <v>85397</v>
      </c>
      <c r="D4412" s="7">
        <v>792</v>
      </c>
      <c r="E4412" s="1">
        <v>483706.98</v>
      </c>
      <c r="F4412" s="1">
        <v>12731.58</v>
      </c>
      <c r="G4412" s="1">
        <v>11038.5</v>
      </c>
      <c r="H4412" s="1">
        <v>9356.7000000000007</v>
      </c>
      <c r="I4412" s="6">
        <v>33126.78</v>
      </c>
      <c r="J4412" s="86"/>
      <c r="K4412" s="86"/>
      <c r="L4412" s="85"/>
      <c r="M4412" s="85"/>
      <c r="N4412" s="85"/>
      <c r="O4412" s="85"/>
      <c r="P4412" s="85"/>
      <c r="Q4412" s="32">
        <f t="shared" si="68"/>
        <v>33126.78</v>
      </c>
    </row>
    <row r="4413" spans="1:17" x14ac:dyDescent="0.25">
      <c r="A4413" s="83" t="s">
        <v>12081</v>
      </c>
      <c r="B4413" s="84" t="s">
        <v>19785</v>
      </c>
      <c r="C4413" s="7">
        <v>1251</v>
      </c>
      <c r="D4413" s="7">
        <v>8</v>
      </c>
      <c r="E4413" s="1">
        <v>6351.28</v>
      </c>
      <c r="F4413" s="1">
        <v>186.5</v>
      </c>
      <c r="G4413" s="1">
        <v>111.5</v>
      </c>
      <c r="H4413" s="1">
        <v>122.86</v>
      </c>
      <c r="I4413" s="6">
        <v>420.86</v>
      </c>
      <c r="J4413" s="86"/>
      <c r="K4413" s="86"/>
      <c r="L4413" s="85"/>
      <c r="M4413" s="85"/>
      <c r="N4413" s="85"/>
      <c r="O4413" s="85"/>
      <c r="P4413" s="85"/>
      <c r="Q4413" s="32">
        <f t="shared" si="68"/>
        <v>420.86</v>
      </c>
    </row>
    <row r="4414" spans="1:17" x14ac:dyDescent="0.25">
      <c r="A4414" s="83" t="s">
        <v>12082</v>
      </c>
      <c r="B4414" s="84" t="s">
        <v>19786</v>
      </c>
      <c r="C4414" s="7">
        <v>5276</v>
      </c>
      <c r="D4414" s="7">
        <v>77</v>
      </c>
      <c r="E4414" s="1">
        <v>22263.02</v>
      </c>
      <c r="F4414" s="1">
        <v>786.58</v>
      </c>
      <c r="G4414" s="1">
        <v>1073.18</v>
      </c>
      <c r="H4414" s="1">
        <v>430.65</v>
      </c>
      <c r="I4414" s="6">
        <v>2290.41</v>
      </c>
      <c r="J4414" s="86"/>
      <c r="K4414" s="86"/>
      <c r="L4414" s="85"/>
      <c r="M4414" s="85"/>
      <c r="N4414" s="85"/>
      <c r="O4414" s="85"/>
      <c r="P4414" s="85"/>
      <c r="Q4414" s="32">
        <f t="shared" si="68"/>
        <v>2290.41</v>
      </c>
    </row>
    <row r="4415" spans="1:17" x14ac:dyDescent="0.25">
      <c r="A4415" s="83" t="s">
        <v>12083</v>
      </c>
      <c r="B4415" s="84" t="s">
        <v>19787</v>
      </c>
      <c r="C4415" s="7">
        <v>2697</v>
      </c>
      <c r="D4415" s="7">
        <v>35</v>
      </c>
      <c r="E4415" s="1">
        <v>30534.05</v>
      </c>
      <c r="F4415" s="1">
        <v>402.09</v>
      </c>
      <c r="G4415" s="1">
        <v>487.82</v>
      </c>
      <c r="H4415" s="1">
        <v>590.64</v>
      </c>
      <c r="I4415" s="6">
        <v>1480.55</v>
      </c>
      <c r="J4415" s="86"/>
      <c r="K4415" s="86"/>
      <c r="L4415" s="85"/>
      <c r="M4415" s="85"/>
      <c r="N4415" s="85"/>
      <c r="O4415" s="85"/>
      <c r="P4415" s="85"/>
      <c r="Q4415" s="32">
        <f t="shared" si="68"/>
        <v>1480.55</v>
      </c>
    </row>
    <row r="4416" spans="1:17" x14ac:dyDescent="0.25">
      <c r="A4416" s="83" t="s">
        <v>12084</v>
      </c>
      <c r="B4416" s="84" t="s">
        <v>19788</v>
      </c>
      <c r="C4416" s="7">
        <v>949</v>
      </c>
      <c r="D4416" s="7">
        <v>18</v>
      </c>
      <c r="E4416" s="1">
        <v>6597.68</v>
      </c>
      <c r="F4416" s="1">
        <v>141.47999999999999</v>
      </c>
      <c r="G4416" s="1">
        <v>250.87</v>
      </c>
      <c r="H4416" s="1">
        <v>127.62</v>
      </c>
      <c r="I4416" s="6">
        <v>519.97</v>
      </c>
      <c r="J4416" s="86"/>
      <c r="K4416" s="86"/>
      <c r="L4416" s="85"/>
      <c r="M4416" s="85"/>
      <c r="N4416" s="85"/>
      <c r="O4416" s="85"/>
      <c r="P4416" s="85"/>
      <c r="Q4416" s="32">
        <f t="shared" si="68"/>
        <v>519.97</v>
      </c>
    </row>
    <row r="4417" spans="1:17" x14ac:dyDescent="0.25">
      <c r="A4417" s="83" t="s">
        <v>12085</v>
      </c>
      <c r="B4417" s="84" t="s">
        <v>19789</v>
      </c>
      <c r="C4417" s="7">
        <v>21144</v>
      </c>
      <c r="D4417" s="7">
        <v>260</v>
      </c>
      <c r="E4417" s="1">
        <v>91751.360000000001</v>
      </c>
      <c r="F4417" s="1">
        <v>3152.3</v>
      </c>
      <c r="G4417" s="1">
        <v>3623.75</v>
      </c>
      <c r="H4417" s="1">
        <v>1774.82</v>
      </c>
      <c r="I4417" s="6">
        <v>8550.8700000000008</v>
      </c>
      <c r="J4417" s="86"/>
      <c r="K4417" s="86"/>
      <c r="L4417" s="85"/>
      <c r="M4417" s="85"/>
      <c r="N4417" s="85"/>
      <c r="O4417" s="85"/>
      <c r="P4417" s="85"/>
      <c r="Q4417" s="32">
        <f t="shared" si="68"/>
        <v>8550.8700000000008</v>
      </c>
    </row>
    <row r="4418" spans="1:17" x14ac:dyDescent="0.25">
      <c r="A4418" s="83" t="s">
        <v>12086</v>
      </c>
      <c r="B4418" s="84" t="s">
        <v>19790</v>
      </c>
      <c r="C4418" s="7">
        <v>3816</v>
      </c>
      <c r="D4418" s="7">
        <v>40</v>
      </c>
      <c r="E4418" s="1">
        <v>9499.5300000000007</v>
      </c>
      <c r="F4418" s="1">
        <v>568.91999999999996</v>
      </c>
      <c r="G4418" s="1">
        <v>557.5</v>
      </c>
      <c r="H4418" s="1">
        <v>183.76</v>
      </c>
      <c r="I4418" s="6">
        <v>1310.18</v>
      </c>
      <c r="J4418" s="86"/>
      <c r="K4418" s="86"/>
      <c r="L4418" s="85"/>
      <c r="M4418" s="85"/>
      <c r="N4418" s="85"/>
      <c r="O4418" s="85"/>
      <c r="P4418" s="85"/>
      <c r="Q4418" s="32">
        <f t="shared" si="68"/>
        <v>1310.18</v>
      </c>
    </row>
    <row r="4419" spans="1:17" x14ac:dyDescent="0.25">
      <c r="A4419" s="83" t="s">
        <v>12087</v>
      </c>
      <c r="B4419" s="84" t="s">
        <v>19791</v>
      </c>
      <c r="C4419" s="7">
        <v>239</v>
      </c>
      <c r="D4419" s="7">
        <v>14</v>
      </c>
      <c r="E4419" s="1">
        <v>5332.29</v>
      </c>
      <c r="F4419" s="1">
        <v>35.630000000000003</v>
      </c>
      <c r="G4419" s="1">
        <v>195.13</v>
      </c>
      <c r="H4419" s="1">
        <v>103.14</v>
      </c>
      <c r="I4419" s="6">
        <v>333.9</v>
      </c>
      <c r="J4419" s="86"/>
      <c r="K4419" s="86"/>
      <c r="L4419" s="85"/>
      <c r="M4419" s="85"/>
      <c r="N4419" s="85"/>
      <c r="O4419" s="85"/>
      <c r="P4419" s="85"/>
      <c r="Q4419" s="32">
        <f t="shared" si="68"/>
        <v>333.9</v>
      </c>
    </row>
    <row r="4420" spans="1:17" x14ac:dyDescent="0.25">
      <c r="A4420" s="83" t="s">
        <v>12088</v>
      </c>
      <c r="B4420" s="84" t="s">
        <v>19792</v>
      </c>
      <c r="C4420" s="7">
        <v>3089</v>
      </c>
      <c r="D4420" s="7">
        <v>30</v>
      </c>
      <c r="E4420" s="1">
        <v>7121.71</v>
      </c>
      <c r="F4420" s="1">
        <v>460.53</v>
      </c>
      <c r="G4420" s="1">
        <v>418.13</v>
      </c>
      <c r="H4420" s="1">
        <v>137.76</v>
      </c>
      <c r="I4420" s="6">
        <v>1016.42</v>
      </c>
      <c r="J4420" s="86"/>
      <c r="K4420" s="86"/>
      <c r="L4420" s="85"/>
      <c r="M4420" s="85"/>
      <c r="N4420" s="85"/>
      <c r="O4420" s="85"/>
      <c r="P4420" s="85"/>
      <c r="Q4420" s="32">
        <f t="shared" si="68"/>
        <v>1016.42</v>
      </c>
    </row>
    <row r="4421" spans="1:17" x14ac:dyDescent="0.25">
      <c r="A4421" s="83" t="s">
        <v>12089</v>
      </c>
      <c r="B4421" s="84" t="s">
        <v>19793</v>
      </c>
      <c r="C4421" s="7">
        <v>9444</v>
      </c>
      <c r="D4421" s="7">
        <v>73</v>
      </c>
      <c r="E4421" s="1">
        <v>20771.55</v>
      </c>
      <c r="F4421" s="1">
        <v>1407.98</v>
      </c>
      <c r="G4421" s="1">
        <v>1017.44</v>
      </c>
      <c r="H4421" s="1">
        <v>401.8</v>
      </c>
      <c r="I4421" s="6">
        <v>2827.22</v>
      </c>
      <c r="J4421" s="86"/>
      <c r="K4421" s="86"/>
      <c r="L4421" s="85"/>
      <c r="M4421" s="85"/>
      <c r="N4421" s="85"/>
      <c r="O4421" s="85"/>
      <c r="P4421" s="85"/>
      <c r="Q4421" s="32">
        <f t="shared" si="68"/>
        <v>2827.22</v>
      </c>
    </row>
    <row r="4422" spans="1:17" x14ac:dyDescent="0.25">
      <c r="A4422" s="83" t="s">
        <v>12090</v>
      </c>
      <c r="B4422" s="84" t="s">
        <v>19794</v>
      </c>
      <c r="C4422" s="7">
        <v>308</v>
      </c>
      <c r="D4422" s="7">
        <v>4</v>
      </c>
      <c r="E4422" s="1">
        <v>961.3</v>
      </c>
      <c r="F4422" s="1">
        <v>45.92</v>
      </c>
      <c r="G4422" s="1">
        <v>55.75</v>
      </c>
      <c r="H4422" s="1">
        <v>18.59</v>
      </c>
      <c r="I4422" s="6">
        <v>120.26</v>
      </c>
      <c r="J4422" s="86"/>
      <c r="K4422" s="86"/>
      <c r="L4422" s="85"/>
      <c r="M4422" s="85"/>
      <c r="N4422" s="85"/>
      <c r="O4422" s="85"/>
      <c r="P4422" s="85"/>
      <c r="Q4422" s="32">
        <f t="shared" si="68"/>
        <v>120.26</v>
      </c>
    </row>
    <row r="4423" spans="1:17" x14ac:dyDescent="0.25">
      <c r="A4423" s="83" t="s">
        <v>12091</v>
      </c>
      <c r="B4423" s="84" t="s">
        <v>19795</v>
      </c>
      <c r="C4423" s="7">
        <v>48768</v>
      </c>
      <c r="D4423" s="7">
        <v>278</v>
      </c>
      <c r="E4423" s="1">
        <v>123784.52</v>
      </c>
      <c r="F4423" s="1">
        <v>7270.68</v>
      </c>
      <c r="G4423" s="1">
        <v>3874.62</v>
      </c>
      <c r="H4423" s="1">
        <v>2394.46</v>
      </c>
      <c r="I4423" s="6">
        <v>13539.76</v>
      </c>
      <c r="J4423" s="86"/>
      <c r="K4423" s="86"/>
      <c r="L4423" s="85"/>
      <c r="M4423" s="85"/>
      <c r="N4423" s="85"/>
      <c r="O4423" s="85"/>
      <c r="P4423" s="85"/>
      <c r="Q4423" s="32">
        <f t="shared" si="68"/>
        <v>13539.76</v>
      </c>
    </row>
    <row r="4424" spans="1:17" x14ac:dyDescent="0.25">
      <c r="A4424" s="83" t="s">
        <v>12092</v>
      </c>
      <c r="B4424" s="84" t="s">
        <v>19796</v>
      </c>
      <c r="C4424" s="7">
        <v>2723</v>
      </c>
      <c r="D4424" s="7">
        <v>18</v>
      </c>
      <c r="E4424" s="1">
        <v>6881.09</v>
      </c>
      <c r="F4424" s="1">
        <v>405.97</v>
      </c>
      <c r="G4424" s="1">
        <v>250.87</v>
      </c>
      <c r="H4424" s="1">
        <v>133.1</v>
      </c>
      <c r="I4424" s="6">
        <v>789.94</v>
      </c>
      <c r="J4424" s="86"/>
      <c r="K4424" s="86"/>
      <c r="L4424" s="85"/>
      <c r="M4424" s="85"/>
      <c r="N4424" s="85"/>
      <c r="O4424" s="85"/>
      <c r="P4424" s="85"/>
      <c r="Q4424" s="32">
        <f t="shared" si="68"/>
        <v>789.94</v>
      </c>
    </row>
    <row r="4425" spans="1:17" x14ac:dyDescent="0.25">
      <c r="A4425" s="83" t="s">
        <v>12093</v>
      </c>
      <c r="B4425" s="84" t="s">
        <v>19797</v>
      </c>
      <c r="C4425" s="7">
        <v>33730</v>
      </c>
      <c r="D4425" s="7">
        <v>370</v>
      </c>
      <c r="E4425" s="1">
        <v>149952.85999999999</v>
      </c>
      <c r="F4425" s="1">
        <v>5028.7</v>
      </c>
      <c r="G4425" s="1">
        <v>5156.87</v>
      </c>
      <c r="H4425" s="1">
        <v>2900.65</v>
      </c>
      <c r="I4425" s="6">
        <v>13086.22</v>
      </c>
      <c r="J4425" s="86"/>
      <c r="K4425" s="86"/>
      <c r="L4425" s="85"/>
      <c r="M4425" s="85"/>
      <c r="N4425" s="85"/>
      <c r="O4425" s="85"/>
      <c r="P4425" s="85"/>
      <c r="Q4425" s="32">
        <f t="shared" si="68"/>
        <v>13086.22</v>
      </c>
    </row>
    <row r="4426" spans="1:17" x14ac:dyDescent="0.25">
      <c r="A4426" s="83" t="s">
        <v>12094</v>
      </c>
      <c r="B4426" s="84" t="s">
        <v>19798</v>
      </c>
      <c r="C4426" s="7">
        <v>173</v>
      </c>
      <c r="D4426" s="7">
        <v>0</v>
      </c>
      <c r="E4426" s="1">
        <v>0</v>
      </c>
      <c r="F4426" s="1">
        <v>25.79</v>
      </c>
      <c r="G4426" s="1">
        <v>0</v>
      </c>
      <c r="H4426" s="1">
        <v>0</v>
      </c>
      <c r="I4426" s="6">
        <v>25.79</v>
      </c>
      <c r="J4426" s="86"/>
      <c r="K4426" s="86"/>
      <c r="L4426" s="85"/>
      <c r="M4426" s="85"/>
      <c r="N4426" s="85"/>
      <c r="O4426" s="85"/>
      <c r="P4426" s="85"/>
      <c r="Q4426" s="32">
        <f t="shared" si="68"/>
        <v>25.79</v>
      </c>
    </row>
    <row r="4427" spans="1:17" x14ac:dyDescent="0.25">
      <c r="A4427" s="83" t="s">
        <v>12095</v>
      </c>
      <c r="B4427" s="84" t="s">
        <v>19799</v>
      </c>
      <c r="C4427" s="7">
        <v>1568</v>
      </c>
      <c r="D4427" s="7">
        <v>7</v>
      </c>
      <c r="E4427" s="1">
        <v>1450.81</v>
      </c>
      <c r="F4427" s="1">
        <v>233.77</v>
      </c>
      <c r="G4427" s="1">
        <v>97.56</v>
      </c>
      <c r="H4427" s="1">
        <v>28.06</v>
      </c>
      <c r="I4427" s="6">
        <v>359.39</v>
      </c>
      <c r="J4427" s="86"/>
      <c r="K4427" s="86"/>
      <c r="L4427" s="85"/>
      <c r="M4427" s="85"/>
      <c r="N4427" s="85"/>
      <c r="O4427" s="85"/>
      <c r="P4427" s="85"/>
      <c r="Q4427" s="32">
        <f t="shared" si="68"/>
        <v>359.39</v>
      </c>
    </row>
    <row r="4428" spans="1:17" x14ac:dyDescent="0.25">
      <c r="A4428" s="83" t="s">
        <v>12096</v>
      </c>
      <c r="B4428" s="84" t="s">
        <v>19800</v>
      </c>
      <c r="C4428" s="7">
        <v>576</v>
      </c>
      <c r="D4428" s="7">
        <v>2</v>
      </c>
      <c r="E4428" s="1">
        <v>236.3</v>
      </c>
      <c r="F4428" s="1">
        <v>85.87</v>
      </c>
      <c r="G4428" s="1">
        <v>27.87</v>
      </c>
      <c r="H4428" s="1">
        <v>4.57</v>
      </c>
      <c r="I4428" s="6">
        <v>118.31</v>
      </c>
      <c r="J4428" s="86"/>
      <c r="K4428" s="86"/>
      <c r="L4428" s="85"/>
      <c r="M4428" s="85"/>
      <c r="N4428" s="85"/>
      <c r="O4428" s="85"/>
      <c r="P4428" s="85"/>
      <c r="Q4428" s="32">
        <f t="shared" si="68"/>
        <v>118.31</v>
      </c>
    </row>
    <row r="4429" spans="1:17" x14ac:dyDescent="0.25">
      <c r="A4429" s="83" t="s">
        <v>12097</v>
      </c>
      <c r="B4429" s="84" t="s">
        <v>19801</v>
      </c>
      <c r="C4429" s="7">
        <v>3318</v>
      </c>
      <c r="D4429" s="7">
        <v>49</v>
      </c>
      <c r="E4429" s="1">
        <v>38034.980000000003</v>
      </c>
      <c r="F4429" s="1">
        <v>494.67</v>
      </c>
      <c r="G4429" s="1">
        <v>682.94</v>
      </c>
      <c r="H4429" s="1">
        <v>735.74</v>
      </c>
      <c r="I4429" s="6">
        <v>1913.35</v>
      </c>
      <c r="J4429" s="86"/>
      <c r="K4429" s="86"/>
      <c r="L4429" s="85"/>
      <c r="M4429" s="85"/>
      <c r="N4429" s="85"/>
      <c r="O4429" s="85"/>
      <c r="P4429" s="85"/>
      <c r="Q4429" s="32">
        <f t="shared" si="68"/>
        <v>1913.35</v>
      </c>
    </row>
    <row r="4430" spans="1:17" x14ac:dyDescent="0.25">
      <c r="A4430" s="83" t="s">
        <v>12098</v>
      </c>
      <c r="B4430" s="84" t="s">
        <v>19802</v>
      </c>
      <c r="C4430" s="7">
        <v>3744</v>
      </c>
      <c r="D4430" s="7">
        <v>44</v>
      </c>
      <c r="E4430" s="1">
        <v>135035.01999999999</v>
      </c>
      <c r="F4430" s="1">
        <v>558.17999999999995</v>
      </c>
      <c r="G4430" s="1">
        <v>613.25</v>
      </c>
      <c r="H4430" s="1">
        <v>2612.08</v>
      </c>
      <c r="I4430" s="6">
        <v>3783.51</v>
      </c>
      <c r="J4430" s="86"/>
      <c r="K4430" s="86"/>
      <c r="L4430" s="85"/>
      <c r="M4430" s="85"/>
      <c r="N4430" s="85"/>
      <c r="O4430" s="85"/>
      <c r="P4430" s="85"/>
      <c r="Q4430" s="32">
        <f t="shared" ref="Q4430:Q4493" si="69">P4430+I4430</f>
        <v>3783.51</v>
      </c>
    </row>
    <row r="4431" spans="1:17" x14ac:dyDescent="0.25">
      <c r="A4431" s="83" t="s">
        <v>12099</v>
      </c>
      <c r="B4431" s="84" t="s">
        <v>19803</v>
      </c>
      <c r="C4431" s="7">
        <v>2136</v>
      </c>
      <c r="D4431" s="7">
        <v>11</v>
      </c>
      <c r="E4431" s="1">
        <v>3283.96</v>
      </c>
      <c r="F4431" s="1">
        <v>318.45</v>
      </c>
      <c r="G4431" s="1">
        <v>153.31</v>
      </c>
      <c r="H4431" s="1">
        <v>63.53</v>
      </c>
      <c r="I4431" s="6">
        <v>535.29</v>
      </c>
      <c r="J4431" s="86"/>
      <c r="K4431" s="86"/>
      <c r="L4431" s="85"/>
      <c r="M4431" s="85"/>
      <c r="N4431" s="85"/>
      <c r="O4431" s="85"/>
      <c r="P4431" s="85"/>
      <c r="Q4431" s="32">
        <f t="shared" si="69"/>
        <v>535.29</v>
      </c>
    </row>
    <row r="4432" spans="1:17" x14ac:dyDescent="0.25">
      <c r="A4432" s="83" t="s">
        <v>12100</v>
      </c>
      <c r="B4432" s="84" t="s">
        <v>19804</v>
      </c>
      <c r="C4432" s="7">
        <v>17943</v>
      </c>
      <c r="D4432" s="7">
        <v>154</v>
      </c>
      <c r="E4432" s="1">
        <v>44481.79</v>
      </c>
      <c r="F4432" s="1">
        <v>2675.07</v>
      </c>
      <c r="G4432" s="1">
        <v>2146.38</v>
      </c>
      <c r="H4432" s="1">
        <v>860.45</v>
      </c>
      <c r="I4432" s="6">
        <v>5681.9</v>
      </c>
      <c r="J4432" s="86"/>
      <c r="K4432" s="86"/>
      <c r="L4432" s="85"/>
      <c r="M4432" s="85"/>
      <c r="N4432" s="85"/>
      <c r="O4432" s="85"/>
      <c r="P4432" s="85"/>
      <c r="Q4432" s="32">
        <f t="shared" si="69"/>
        <v>5681.9</v>
      </c>
    </row>
    <row r="4433" spans="1:17" x14ac:dyDescent="0.25">
      <c r="A4433" s="83" t="s">
        <v>12101</v>
      </c>
      <c r="B4433" s="84" t="s">
        <v>19805</v>
      </c>
      <c r="C4433" s="7">
        <v>737</v>
      </c>
      <c r="D4433" s="7">
        <v>3</v>
      </c>
      <c r="E4433" s="1">
        <v>687.3</v>
      </c>
      <c r="F4433" s="1">
        <v>109.88</v>
      </c>
      <c r="G4433" s="1">
        <v>41.82</v>
      </c>
      <c r="H4433" s="1">
        <v>13.3</v>
      </c>
      <c r="I4433" s="6">
        <v>165</v>
      </c>
      <c r="J4433" s="86"/>
      <c r="K4433" s="86"/>
      <c r="L4433" s="85"/>
      <c r="M4433" s="85"/>
      <c r="N4433" s="85"/>
      <c r="O4433" s="85"/>
      <c r="P4433" s="85"/>
      <c r="Q4433" s="32">
        <f t="shared" si="69"/>
        <v>165</v>
      </c>
    </row>
    <row r="4434" spans="1:17" x14ac:dyDescent="0.25">
      <c r="A4434" s="83" t="s">
        <v>12102</v>
      </c>
      <c r="B4434" s="84" t="s">
        <v>19806</v>
      </c>
      <c r="C4434" s="7">
        <v>2502</v>
      </c>
      <c r="D4434" s="7">
        <v>6</v>
      </c>
      <c r="E4434" s="1">
        <v>1260.71</v>
      </c>
      <c r="F4434" s="1">
        <v>373.02</v>
      </c>
      <c r="G4434" s="1">
        <v>83.62</v>
      </c>
      <c r="H4434" s="1">
        <v>24.38</v>
      </c>
      <c r="I4434" s="6">
        <v>481.02</v>
      </c>
      <c r="J4434" s="86"/>
      <c r="K4434" s="86"/>
      <c r="L4434" s="85"/>
      <c r="M4434" s="85"/>
      <c r="N4434" s="85"/>
      <c r="O4434" s="85"/>
      <c r="P4434" s="85"/>
      <c r="Q4434" s="32">
        <f t="shared" si="69"/>
        <v>481.02</v>
      </c>
    </row>
    <row r="4435" spans="1:17" x14ac:dyDescent="0.25">
      <c r="A4435" s="83" t="s">
        <v>12103</v>
      </c>
      <c r="B4435" s="84" t="s">
        <v>19807</v>
      </c>
      <c r="C4435" s="7">
        <v>82365</v>
      </c>
      <c r="D4435" s="7">
        <v>770</v>
      </c>
      <c r="E4435" s="1">
        <v>341478.89</v>
      </c>
      <c r="F4435" s="1">
        <v>12279.55</v>
      </c>
      <c r="G4435" s="1">
        <v>10731.87</v>
      </c>
      <c r="H4435" s="1">
        <v>6605.48</v>
      </c>
      <c r="I4435" s="6">
        <v>29616.9</v>
      </c>
      <c r="J4435" s="86"/>
      <c r="K4435" s="86"/>
      <c r="L4435" s="85"/>
      <c r="M4435" s="85"/>
      <c r="N4435" s="85"/>
      <c r="O4435" s="85"/>
      <c r="P4435" s="85"/>
      <c r="Q4435" s="32">
        <f t="shared" si="69"/>
        <v>29616.9</v>
      </c>
    </row>
    <row r="4436" spans="1:17" x14ac:dyDescent="0.25">
      <c r="A4436" s="83" t="s">
        <v>12104</v>
      </c>
      <c r="B4436" s="84" t="s">
        <v>19808</v>
      </c>
      <c r="C4436" s="7">
        <v>4148</v>
      </c>
      <c r="D4436" s="7">
        <v>40</v>
      </c>
      <c r="E4436" s="1">
        <v>49136.94</v>
      </c>
      <c r="F4436" s="1">
        <v>618.41999999999996</v>
      </c>
      <c r="G4436" s="1">
        <v>557.5</v>
      </c>
      <c r="H4436" s="1">
        <v>950.5</v>
      </c>
      <c r="I4436" s="6">
        <v>2126.42</v>
      </c>
      <c r="J4436" s="86"/>
      <c r="K4436" s="86"/>
      <c r="L4436" s="85"/>
      <c r="M4436" s="85"/>
      <c r="N4436" s="85"/>
      <c r="O4436" s="85"/>
      <c r="P4436" s="85"/>
      <c r="Q4436" s="32">
        <f t="shared" si="69"/>
        <v>2126.42</v>
      </c>
    </row>
    <row r="4437" spans="1:17" x14ac:dyDescent="0.25">
      <c r="A4437" s="83" t="s">
        <v>12105</v>
      </c>
      <c r="B4437" s="84" t="s">
        <v>19809</v>
      </c>
      <c r="C4437" s="7">
        <v>3362</v>
      </c>
      <c r="D4437" s="7">
        <v>20</v>
      </c>
      <c r="E4437" s="1">
        <v>7884.55</v>
      </c>
      <c r="F4437" s="1">
        <v>501.23</v>
      </c>
      <c r="G4437" s="1">
        <v>278.75</v>
      </c>
      <c r="H4437" s="1">
        <v>152.52000000000001</v>
      </c>
      <c r="I4437" s="6">
        <v>932.5</v>
      </c>
      <c r="J4437" s="86"/>
      <c r="K4437" s="86"/>
      <c r="L4437" s="85"/>
      <c r="M4437" s="85"/>
      <c r="N4437" s="85"/>
      <c r="O4437" s="85"/>
      <c r="P4437" s="85"/>
      <c r="Q4437" s="32">
        <f t="shared" si="69"/>
        <v>932.5</v>
      </c>
    </row>
    <row r="4438" spans="1:17" x14ac:dyDescent="0.25">
      <c r="A4438" s="83" t="s">
        <v>12106</v>
      </c>
      <c r="B4438" s="84" t="s">
        <v>19810</v>
      </c>
      <c r="C4438" s="7">
        <v>5308</v>
      </c>
      <c r="D4438" s="7">
        <v>50</v>
      </c>
      <c r="E4438" s="1">
        <v>17538.849999999999</v>
      </c>
      <c r="F4438" s="1">
        <v>791.35</v>
      </c>
      <c r="G4438" s="1">
        <v>696.87</v>
      </c>
      <c r="H4438" s="1">
        <v>339.26</v>
      </c>
      <c r="I4438" s="6">
        <v>1827.48</v>
      </c>
      <c r="J4438" s="86"/>
      <c r="K4438" s="86"/>
      <c r="L4438" s="85"/>
      <c r="M4438" s="85"/>
      <c r="N4438" s="85"/>
      <c r="O4438" s="85"/>
      <c r="P4438" s="85"/>
      <c r="Q4438" s="32">
        <f t="shared" si="69"/>
        <v>1827.48</v>
      </c>
    </row>
    <row r="4439" spans="1:17" x14ac:dyDescent="0.25">
      <c r="A4439" s="83" t="s">
        <v>12107</v>
      </c>
      <c r="B4439" s="84" t="s">
        <v>19811</v>
      </c>
      <c r="C4439" s="7">
        <v>1460</v>
      </c>
      <c r="D4439" s="7">
        <v>14</v>
      </c>
      <c r="E4439" s="1">
        <v>3561.16</v>
      </c>
      <c r="F4439" s="1">
        <v>217.66</v>
      </c>
      <c r="G4439" s="1">
        <v>195.13</v>
      </c>
      <c r="H4439" s="1">
        <v>68.89</v>
      </c>
      <c r="I4439" s="6">
        <v>481.68</v>
      </c>
      <c r="J4439" s="86"/>
      <c r="K4439" s="86"/>
      <c r="L4439" s="85"/>
      <c r="M4439" s="85"/>
      <c r="N4439" s="85"/>
      <c r="O4439" s="85"/>
      <c r="P4439" s="85"/>
      <c r="Q4439" s="32">
        <f t="shared" si="69"/>
        <v>481.68</v>
      </c>
    </row>
    <row r="4440" spans="1:17" x14ac:dyDescent="0.25">
      <c r="A4440" s="83" t="s">
        <v>12108</v>
      </c>
      <c r="B4440" s="84" t="s">
        <v>19812</v>
      </c>
      <c r="C4440" s="7">
        <v>2055</v>
      </c>
      <c r="D4440" s="7">
        <v>21</v>
      </c>
      <c r="E4440" s="1">
        <v>4536.96</v>
      </c>
      <c r="F4440" s="1">
        <v>306.38</v>
      </c>
      <c r="G4440" s="1">
        <v>292.69</v>
      </c>
      <c r="H4440" s="1">
        <v>87.76</v>
      </c>
      <c r="I4440" s="6">
        <v>686.83</v>
      </c>
      <c r="J4440" s="86"/>
      <c r="K4440" s="86"/>
      <c r="L4440" s="85"/>
      <c r="M4440" s="85"/>
      <c r="N4440" s="85"/>
      <c r="O4440" s="85"/>
      <c r="P4440" s="85"/>
      <c r="Q4440" s="32">
        <f t="shared" si="69"/>
        <v>686.83</v>
      </c>
    </row>
    <row r="4441" spans="1:17" x14ac:dyDescent="0.25">
      <c r="A4441" s="83" t="s">
        <v>12109</v>
      </c>
      <c r="B4441" s="84" t="s">
        <v>19813</v>
      </c>
      <c r="C4441" s="7">
        <v>2869</v>
      </c>
      <c r="D4441" s="7">
        <v>19</v>
      </c>
      <c r="E4441" s="1">
        <v>3746.77</v>
      </c>
      <c r="F4441" s="1">
        <v>427.73</v>
      </c>
      <c r="G4441" s="1">
        <v>264.82</v>
      </c>
      <c r="H4441" s="1">
        <v>72.48</v>
      </c>
      <c r="I4441" s="6">
        <v>765.03</v>
      </c>
      <c r="J4441" s="86"/>
      <c r="K4441" s="86"/>
      <c r="L4441" s="85"/>
      <c r="M4441" s="85"/>
      <c r="N4441" s="85"/>
      <c r="O4441" s="85"/>
      <c r="P4441" s="85"/>
      <c r="Q4441" s="32">
        <f t="shared" si="69"/>
        <v>765.03</v>
      </c>
    </row>
    <row r="4442" spans="1:17" x14ac:dyDescent="0.25">
      <c r="A4442" s="83" t="s">
        <v>12110</v>
      </c>
      <c r="B4442" s="84" t="s">
        <v>19814</v>
      </c>
      <c r="C4442" s="7">
        <v>69166</v>
      </c>
      <c r="D4442" s="7">
        <v>638</v>
      </c>
      <c r="E4442" s="1">
        <v>484995.5</v>
      </c>
      <c r="F4442" s="1">
        <v>10311.75</v>
      </c>
      <c r="G4442" s="1">
        <v>8892.1200000000008</v>
      </c>
      <c r="H4442" s="1">
        <v>9381.6299999999992</v>
      </c>
      <c r="I4442" s="6">
        <v>28585.5</v>
      </c>
      <c r="J4442" s="86"/>
      <c r="K4442" s="86"/>
      <c r="L4442" s="85"/>
      <c r="M4442" s="85"/>
      <c r="N4442" s="85"/>
      <c r="O4442" s="85"/>
      <c r="P4442" s="85"/>
      <c r="Q4442" s="32">
        <f t="shared" si="69"/>
        <v>28585.5</v>
      </c>
    </row>
    <row r="4443" spans="1:17" x14ac:dyDescent="0.25">
      <c r="A4443" s="83" t="s">
        <v>12111</v>
      </c>
      <c r="B4443" s="84" t="s">
        <v>19815</v>
      </c>
      <c r="C4443" s="7">
        <v>3288</v>
      </c>
      <c r="D4443" s="7">
        <v>19</v>
      </c>
      <c r="E4443" s="1">
        <v>4873.8</v>
      </c>
      <c r="F4443" s="1">
        <v>490.2</v>
      </c>
      <c r="G4443" s="1">
        <v>264.82</v>
      </c>
      <c r="H4443" s="1">
        <v>94.28</v>
      </c>
      <c r="I4443" s="6">
        <v>849.3</v>
      </c>
      <c r="J4443" s="86"/>
      <c r="K4443" s="86"/>
      <c r="L4443" s="85"/>
      <c r="M4443" s="85"/>
      <c r="N4443" s="85"/>
      <c r="O4443" s="85"/>
      <c r="P4443" s="85"/>
      <c r="Q4443" s="32">
        <f t="shared" si="69"/>
        <v>849.3</v>
      </c>
    </row>
    <row r="4444" spans="1:17" x14ac:dyDescent="0.25">
      <c r="A4444" s="83" t="s">
        <v>12112</v>
      </c>
      <c r="B4444" s="84" t="s">
        <v>19816</v>
      </c>
      <c r="C4444" s="7">
        <v>586</v>
      </c>
      <c r="D4444" s="7">
        <v>1</v>
      </c>
      <c r="E4444" s="1">
        <v>186.61</v>
      </c>
      <c r="F4444" s="1">
        <v>87.37</v>
      </c>
      <c r="G4444" s="1">
        <v>13.94</v>
      </c>
      <c r="H4444" s="1">
        <v>3.61</v>
      </c>
      <c r="I4444" s="6">
        <v>104.92</v>
      </c>
      <c r="J4444" s="86"/>
      <c r="K4444" s="86"/>
      <c r="L4444" s="85"/>
      <c r="M4444" s="85"/>
      <c r="N4444" s="85"/>
      <c r="O4444" s="85"/>
      <c r="P4444" s="85"/>
      <c r="Q4444" s="32">
        <f t="shared" si="69"/>
        <v>104.92</v>
      </c>
    </row>
    <row r="4445" spans="1:17" x14ac:dyDescent="0.25">
      <c r="A4445" s="83" t="s">
        <v>12113</v>
      </c>
      <c r="B4445" s="84" t="s">
        <v>19817</v>
      </c>
      <c r="C4445" s="7">
        <v>482</v>
      </c>
      <c r="D4445" s="7">
        <v>2</v>
      </c>
      <c r="E4445" s="1">
        <v>373.22</v>
      </c>
      <c r="F4445" s="1">
        <v>71.86</v>
      </c>
      <c r="G4445" s="1">
        <v>27.87</v>
      </c>
      <c r="H4445" s="1">
        <v>7.22</v>
      </c>
      <c r="I4445" s="6">
        <v>106.95</v>
      </c>
      <c r="J4445" s="86"/>
      <c r="K4445" s="86"/>
      <c r="L4445" s="85"/>
      <c r="M4445" s="85"/>
      <c r="N4445" s="85"/>
      <c r="O4445" s="85"/>
      <c r="P4445" s="85"/>
      <c r="Q4445" s="32">
        <f t="shared" si="69"/>
        <v>106.95</v>
      </c>
    </row>
    <row r="4446" spans="1:17" x14ac:dyDescent="0.25">
      <c r="A4446" s="83" t="s">
        <v>12114</v>
      </c>
      <c r="B4446" s="84" t="s">
        <v>19818</v>
      </c>
      <c r="C4446" s="7">
        <v>6097</v>
      </c>
      <c r="D4446" s="7">
        <v>112</v>
      </c>
      <c r="E4446" s="1">
        <v>124309.42</v>
      </c>
      <c r="F4446" s="1">
        <v>1475.3</v>
      </c>
      <c r="G4446" s="1">
        <v>2127.2600000000002</v>
      </c>
      <c r="H4446" s="1">
        <v>2813.22</v>
      </c>
      <c r="I4446" s="6">
        <v>6415.78</v>
      </c>
      <c r="J4446" s="86"/>
      <c r="K4446" s="86"/>
      <c r="L4446" s="85"/>
      <c r="M4446" s="85"/>
      <c r="N4446" s="85"/>
      <c r="O4446" s="85"/>
      <c r="P4446" s="85"/>
      <c r="Q4446" s="32">
        <f t="shared" si="69"/>
        <v>6415.78</v>
      </c>
    </row>
    <row r="4447" spans="1:17" x14ac:dyDescent="0.25">
      <c r="A4447" s="83" t="s">
        <v>12115</v>
      </c>
      <c r="B4447" s="84" t="s">
        <v>19819</v>
      </c>
      <c r="C4447" s="7">
        <v>13022</v>
      </c>
      <c r="D4447" s="7">
        <v>161</v>
      </c>
      <c r="E4447" s="1">
        <v>53377.04</v>
      </c>
      <c r="F4447" s="1">
        <v>3150.96</v>
      </c>
      <c r="G4447" s="1">
        <v>3057.94</v>
      </c>
      <c r="H4447" s="1">
        <v>1207.96</v>
      </c>
      <c r="I4447" s="6">
        <v>7416.86</v>
      </c>
      <c r="J4447" s="86"/>
      <c r="K4447" s="86"/>
      <c r="L4447" s="85"/>
      <c r="M4447" s="85"/>
      <c r="N4447" s="85"/>
      <c r="O4447" s="85"/>
      <c r="P4447" s="85"/>
      <c r="Q4447" s="32">
        <f t="shared" si="69"/>
        <v>7416.86</v>
      </c>
    </row>
    <row r="4448" spans="1:17" x14ac:dyDescent="0.25">
      <c r="A4448" s="83" t="s">
        <v>12116</v>
      </c>
      <c r="B4448" s="84" t="s">
        <v>19820</v>
      </c>
      <c r="C4448" s="7">
        <v>35722</v>
      </c>
      <c r="D4448" s="7">
        <v>350</v>
      </c>
      <c r="E4448" s="1">
        <v>127935.92</v>
      </c>
      <c r="F4448" s="1">
        <v>8643.73</v>
      </c>
      <c r="G4448" s="1">
        <v>6647.7</v>
      </c>
      <c r="H4448" s="1">
        <v>2895.28</v>
      </c>
      <c r="I4448" s="6">
        <v>18186.71</v>
      </c>
      <c r="J4448" s="86"/>
      <c r="K4448" s="86"/>
      <c r="L4448" s="85"/>
      <c r="M4448" s="85"/>
      <c r="N4448" s="85"/>
      <c r="O4448" s="85"/>
      <c r="P4448" s="85"/>
      <c r="Q4448" s="32">
        <f t="shared" si="69"/>
        <v>18186.71</v>
      </c>
    </row>
    <row r="4449" spans="1:17" x14ac:dyDescent="0.25">
      <c r="A4449" s="83" t="s">
        <v>12117</v>
      </c>
      <c r="B4449" s="84" t="s">
        <v>19821</v>
      </c>
      <c r="C4449" s="7">
        <v>1375</v>
      </c>
      <c r="D4449" s="7">
        <v>14</v>
      </c>
      <c r="E4449" s="1">
        <v>6719.41</v>
      </c>
      <c r="F4449" s="1">
        <v>332.71</v>
      </c>
      <c r="G4449" s="1">
        <v>265.91000000000003</v>
      </c>
      <c r="H4449" s="1">
        <v>152.06</v>
      </c>
      <c r="I4449" s="6">
        <v>750.68</v>
      </c>
      <c r="J4449" s="86"/>
      <c r="K4449" s="86"/>
      <c r="L4449" s="85"/>
      <c r="M4449" s="85"/>
      <c r="N4449" s="85"/>
      <c r="O4449" s="85"/>
      <c r="P4449" s="85"/>
      <c r="Q4449" s="32">
        <f t="shared" si="69"/>
        <v>750.68</v>
      </c>
    </row>
    <row r="4450" spans="1:17" x14ac:dyDescent="0.25">
      <c r="A4450" s="83" t="s">
        <v>12118</v>
      </c>
      <c r="B4450" s="84" t="s">
        <v>19822</v>
      </c>
      <c r="C4450" s="7">
        <v>42345</v>
      </c>
      <c r="D4450" s="7">
        <v>626</v>
      </c>
      <c r="E4450" s="1">
        <v>403167.75</v>
      </c>
      <c r="F4450" s="1">
        <v>10246.299999999999</v>
      </c>
      <c r="G4450" s="1">
        <v>11889.89</v>
      </c>
      <c r="H4450" s="1">
        <v>9123.98</v>
      </c>
      <c r="I4450" s="6">
        <v>31260.17</v>
      </c>
      <c r="J4450" s="86"/>
      <c r="K4450" s="86"/>
      <c r="L4450" s="85"/>
      <c r="M4450" s="85"/>
      <c r="N4450" s="85"/>
      <c r="O4450" s="85"/>
      <c r="P4450" s="85"/>
      <c r="Q4450" s="32">
        <f t="shared" si="69"/>
        <v>31260.17</v>
      </c>
    </row>
    <row r="4451" spans="1:17" x14ac:dyDescent="0.25">
      <c r="A4451" s="83" t="s">
        <v>12119</v>
      </c>
      <c r="B4451" s="84" t="s">
        <v>19823</v>
      </c>
      <c r="C4451" s="7">
        <v>1031</v>
      </c>
      <c r="D4451" s="7">
        <v>17</v>
      </c>
      <c r="E4451" s="1">
        <v>4914.03</v>
      </c>
      <c r="F4451" s="1">
        <v>249.47</v>
      </c>
      <c r="G4451" s="1">
        <v>322.89</v>
      </c>
      <c r="H4451" s="1">
        <v>111.21</v>
      </c>
      <c r="I4451" s="6">
        <v>683.57</v>
      </c>
      <c r="J4451" s="86"/>
      <c r="K4451" s="86"/>
      <c r="L4451" s="85"/>
      <c r="M4451" s="85"/>
      <c r="N4451" s="85"/>
      <c r="O4451" s="85"/>
      <c r="P4451" s="85"/>
      <c r="Q4451" s="32">
        <f t="shared" si="69"/>
        <v>683.57</v>
      </c>
    </row>
    <row r="4452" spans="1:17" x14ac:dyDescent="0.25">
      <c r="A4452" s="83" t="s">
        <v>12120</v>
      </c>
      <c r="B4452" s="84" t="s">
        <v>19824</v>
      </c>
      <c r="C4452" s="7">
        <v>9761</v>
      </c>
      <c r="D4452" s="7">
        <v>117</v>
      </c>
      <c r="E4452" s="1">
        <v>66840.75</v>
      </c>
      <c r="F4452" s="1">
        <v>2361.89</v>
      </c>
      <c r="G4452" s="1">
        <v>2222.23</v>
      </c>
      <c r="H4452" s="1">
        <v>1512.66</v>
      </c>
      <c r="I4452" s="6">
        <v>6096.78</v>
      </c>
      <c r="J4452" s="86"/>
      <c r="K4452" s="86"/>
      <c r="L4452" s="85"/>
      <c r="M4452" s="85"/>
      <c r="N4452" s="85"/>
      <c r="O4452" s="85"/>
      <c r="P4452" s="85"/>
      <c r="Q4452" s="32">
        <f t="shared" si="69"/>
        <v>6096.78</v>
      </c>
    </row>
    <row r="4453" spans="1:17" x14ac:dyDescent="0.25">
      <c r="A4453" s="83" t="s">
        <v>12121</v>
      </c>
      <c r="B4453" s="84" t="s">
        <v>19825</v>
      </c>
      <c r="C4453" s="7">
        <v>22160</v>
      </c>
      <c r="D4453" s="7">
        <v>351</v>
      </c>
      <c r="E4453" s="1">
        <v>490248.05</v>
      </c>
      <c r="F4453" s="1">
        <v>5362.1</v>
      </c>
      <c r="G4453" s="1">
        <v>6666.7</v>
      </c>
      <c r="H4453" s="1">
        <v>11094.67</v>
      </c>
      <c r="I4453" s="6">
        <v>23123.47</v>
      </c>
      <c r="J4453" s="86"/>
      <c r="K4453" s="86"/>
      <c r="L4453" s="85"/>
      <c r="M4453" s="85"/>
      <c r="N4453" s="85"/>
      <c r="O4453" s="85"/>
      <c r="P4453" s="85"/>
      <c r="Q4453" s="32">
        <f t="shared" si="69"/>
        <v>23123.47</v>
      </c>
    </row>
    <row r="4454" spans="1:17" x14ac:dyDescent="0.25">
      <c r="A4454" s="83" t="s">
        <v>12122</v>
      </c>
      <c r="B4454" s="84" t="s">
        <v>19826</v>
      </c>
      <c r="C4454" s="7">
        <v>19428</v>
      </c>
      <c r="D4454" s="7">
        <v>196</v>
      </c>
      <c r="E4454" s="1">
        <v>89277.86</v>
      </c>
      <c r="F4454" s="1">
        <v>4701.03</v>
      </c>
      <c r="G4454" s="1">
        <v>3722.71</v>
      </c>
      <c r="H4454" s="1">
        <v>2020.42</v>
      </c>
      <c r="I4454" s="6">
        <v>10444.16</v>
      </c>
      <c r="J4454" s="86"/>
      <c r="K4454" s="86"/>
      <c r="L4454" s="85"/>
      <c r="M4454" s="85"/>
      <c r="N4454" s="85"/>
      <c r="O4454" s="85"/>
      <c r="P4454" s="85"/>
      <c r="Q4454" s="32">
        <f t="shared" si="69"/>
        <v>10444.16</v>
      </c>
    </row>
    <row r="4455" spans="1:17" x14ac:dyDescent="0.25">
      <c r="A4455" s="83" t="s">
        <v>12123</v>
      </c>
      <c r="B4455" s="84" t="s">
        <v>19827</v>
      </c>
      <c r="C4455" s="7">
        <v>11465</v>
      </c>
      <c r="D4455" s="7">
        <v>127</v>
      </c>
      <c r="E4455" s="1">
        <v>47482.080000000002</v>
      </c>
      <c r="F4455" s="1">
        <v>2774.21</v>
      </c>
      <c r="G4455" s="1">
        <v>2412.17</v>
      </c>
      <c r="H4455" s="1">
        <v>1074.55</v>
      </c>
      <c r="I4455" s="6">
        <v>6260.93</v>
      </c>
      <c r="J4455" s="86"/>
      <c r="K4455" s="86"/>
      <c r="L4455" s="85"/>
      <c r="M4455" s="85"/>
      <c r="N4455" s="85"/>
      <c r="O4455" s="85"/>
      <c r="P4455" s="85"/>
      <c r="Q4455" s="32">
        <f t="shared" si="69"/>
        <v>6260.93</v>
      </c>
    </row>
    <row r="4456" spans="1:17" x14ac:dyDescent="0.25">
      <c r="A4456" s="83" t="s">
        <v>12124</v>
      </c>
      <c r="B4456" s="84" t="s">
        <v>19828</v>
      </c>
      <c r="C4456" s="7">
        <v>6569</v>
      </c>
      <c r="D4456" s="7">
        <v>104</v>
      </c>
      <c r="E4456" s="1">
        <v>42966.12</v>
      </c>
      <c r="F4456" s="1">
        <v>1589.51</v>
      </c>
      <c r="G4456" s="1">
        <v>1975.32</v>
      </c>
      <c r="H4456" s="1">
        <v>972.35</v>
      </c>
      <c r="I4456" s="6">
        <v>4537.18</v>
      </c>
      <c r="J4456" s="86"/>
      <c r="K4456" s="86"/>
      <c r="L4456" s="85"/>
      <c r="M4456" s="85"/>
      <c r="N4456" s="85"/>
      <c r="O4456" s="85"/>
      <c r="P4456" s="85"/>
      <c r="Q4456" s="32">
        <f t="shared" si="69"/>
        <v>4537.18</v>
      </c>
    </row>
    <row r="4457" spans="1:17" x14ac:dyDescent="0.25">
      <c r="A4457" s="83" t="s">
        <v>12125</v>
      </c>
      <c r="B4457" s="84" t="s">
        <v>19829</v>
      </c>
      <c r="C4457" s="7">
        <v>11553</v>
      </c>
      <c r="D4457" s="7">
        <v>121</v>
      </c>
      <c r="E4457" s="1">
        <v>58059.839999999997</v>
      </c>
      <c r="F4457" s="1">
        <v>2795.5</v>
      </c>
      <c r="G4457" s="1">
        <v>2298.21</v>
      </c>
      <c r="H4457" s="1">
        <v>1313.94</v>
      </c>
      <c r="I4457" s="6">
        <v>6407.65</v>
      </c>
      <c r="J4457" s="86"/>
      <c r="K4457" s="86"/>
      <c r="L4457" s="85"/>
      <c r="M4457" s="85"/>
      <c r="N4457" s="85"/>
      <c r="O4457" s="85"/>
      <c r="P4457" s="85"/>
      <c r="Q4457" s="32">
        <f t="shared" si="69"/>
        <v>6407.65</v>
      </c>
    </row>
    <row r="4458" spans="1:17" x14ac:dyDescent="0.25">
      <c r="A4458" s="83" t="s">
        <v>12126</v>
      </c>
      <c r="B4458" s="84" t="s">
        <v>19830</v>
      </c>
      <c r="C4458" s="7">
        <v>10133</v>
      </c>
      <c r="D4458" s="7">
        <v>137</v>
      </c>
      <c r="E4458" s="1">
        <v>90482.17</v>
      </c>
      <c r="F4458" s="1">
        <v>2451.9</v>
      </c>
      <c r="G4458" s="1">
        <v>2602.1</v>
      </c>
      <c r="H4458" s="1">
        <v>2047.68</v>
      </c>
      <c r="I4458" s="6">
        <v>7101.68</v>
      </c>
      <c r="J4458" s="86"/>
      <c r="K4458" s="86"/>
      <c r="L4458" s="85"/>
      <c r="M4458" s="85"/>
      <c r="N4458" s="85"/>
      <c r="O4458" s="85"/>
      <c r="P4458" s="85"/>
      <c r="Q4458" s="32">
        <f t="shared" si="69"/>
        <v>7101.68</v>
      </c>
    </row>
    <row r="4459" spans="1:17" x14ac:dyDescent="0.25">
      <c r="A4459" s="83" t="s">
        <v>12127</v>
      </c>
      <c r="B4459" s="84" t="s">
        <v>19831</v>
      </c>
      <c r="C4459" s="7">
        <v>2032</v>
      </c>
      <c r="D4459" s="7">
        <v>27</v>
      </c>
      <c r="E4459" s="1">
        <v>5599.66</v>
      </c>
      <c r="F4459" s="1">
        <v>491.69</v>
      </c>
      <c r="G4459" s="1">
        <v>512.82000000000005</v>
      </c>
      <c r="H4459" s="1">
        <v>126.73</v>
      </c>
      <c r="I4459" s="6">
        <v>1131.24</v>
      </c>
      <c r="J4459" s="86"/>
      <c r="K4459" s="86"/>
      <c r="L4459" s="85"/>
      <c r="M4459" s="85"/>
      <c r="N4459" s="85"/>
      <c r="O4459" s="85"/>
      <c r="P4459" s="85"/>
      <c r="Q4459" s="32">
        <f t="shared" si="69"/>
        <v>1131.24</v>
      </c>
    </row>
    <row r="4460" spans="1:17" x14ac:dyDescent="0.25">
      <c r="A4460" s="83" t="s">
        <v>12128</v>
      </c>
      <c r="B4460" s="84" t="s">
        <v>19832</v>
      </c>
      <c r="C4460" s="7">
        <v>25688</v>
      </c>
      <c r="D4460" s="7">
        <v>316</v>
      </c>
      <c r="E4460" s="1">
        <v>135654.65</v>
      </c>
      <c r="F4460" s="1">
        <v>6215.78</v>
      </c>
      <c r="G4460" s="1">
        <v>6001.92</v>
      </c>
      <c r="H4460" s="1">
        <v>3069.96</v>
      </c>
      <c r="I4460" s="6">
        <v>15287.66</v>
      </c>
      <c r="J4460" s="86"/>
      <c r="K4460" s="86"/>
      <c r="L4460" s="85"/>
      <c r="M4460" s="85"/>
      <c r="N4460" s="85"/>
      <c r="O4460" s="85"/>
      <c r="P4460" s="85"/>
      <c r="Q4460" s="32">
        <f t="shared" si="69"/>
        <v>15287.66</v>
      </c>
    </row>
    <row r="4461" spans="1:17" x14ac:dyDescent="0.25">
      <c r="A4461" s="83" t="s">
        <v>12129</v>
      </c>
      <c r="B4461" s="84" t="s">
        <v>19833</v>
      </c>
      <c r="C4461" s="7">
        <v>216108</v>
      </c>
      <c r="D4461" s="7">
        <v>2521</v>
      </c>
      <c r="E4461" s="1">
        <v>5090779.79</v>
      </c>
      <c r="F4461" s="1">
        <v>52292.1</v>
      </c>
      <c r="G4461" s="1">
        <v>47882.43</v>
      </c>
      <c r="H4461" s="1">
        <v>115208.05</v>
      </c>
      <c r="I4461" s="6">
        <v>215382.58</v>
      </c>
      <c r="J4461" s="86"/>
      <c r="K4461" s="86"/>
      <c r="L4461" s="85"/>
      <c r="M4461" s="85"/>
      <c r="N4461" s="85"/>
      <c r="O4461" s="85"/>
      <c r="P4461" s="85"/>
      <c r="Q4461" s="32">
        <f t="shared" si="69"/>
        <v>215382.58</v>
      </c>
    </row>
    <row r="4462" spans="1:17" x14ac:dyDescent="0.25">
      <c r="A4462" s="83" t="s">
        <v>12130</v>
      </c>
      <c r="B4462" s="84" t="s">
        <v>19834</v>
      </c>
      <c r="C4462" s="7">
        <v>14769</v>
      </c>
      <c r="D4462" s="7">
        <v>140</v>
      </c>
      <c r="E4462" s="1">
        <v>80268.33</v>
      </c>
      <c r="F4462" s="1">
        <v>3573.69</v>
      </c>
      <c r="G4462" s="1">
        <v>2659.08</v>
      </c>
      <c r="H4462" s="1">
        <v>1816.53</v>
      </c>
      <c r="I4462" s="6">
        <v>8049.3</v>
      </c>
      <c r="J4462" s="86"/>
      <c r="K4462" s="86"/>
      <c r="L4462" s="85"/>
      <c r="M4462" s="85"/>
      <c r="N4462" s="85"/>
      <c r="O4462" s="85"/>
      <c r="P4462" s="85"/>
      <c r="Q4462" s="32">
        <f t="shared" si="69"/>
        <v>8049.3</v>
      </c>
    </row>
    <row r="4463" spans="1:17" x14ac:dyDescent="0.25">
      <c r="A4463" s="83" t="s">
        <v>12131</v>
      </c>
      <c r="B4463" s="84" t="s">
        <v>19835</v>
      </c>
      <c r="C4463" s="7">
        <v>12007</v>
      </c>
      <c r="D4463" s="7">
        <v>125</v>
      </c>
      <c r="E4463" s="1">
        <v>47948.800000000003</v>
      </c>
      <c r="F4463" s="1">
        <v>2905.36</v>
      </c>
      <c r="G4463" s="1">
        <v>2374.1799999999998</v>
      </c>
      <c r="H4463" s="1">
        <v>1085.1199999999999</v>
      </c>
      <c r="I4463" s="6">
        <v>6364.66</v>
      </c>
      <c r="J4463" s="86"/>
      <c r="K4463" s="86"/>
      <c r="L4463" s="85"/>
      <c r="M4463" s="85"/>
      <c r="N4463" s="85"/>
      <c r="O4463" s="85"/>
      <c r="P4463" s="85"/>
      <c r="Q4463" s="32">
        <f t="shared" si="69"/>
        <v>6364.66</v>
      </c>
    </row>
    <row r="4464" spans="1:17" x14ac:dyDescent="0.25">
      <c r="A4464" s="83" t="s">
        <v>12132</v>
      </c>
      <c r="B4464" s="84" t="s">
        <v>19836</v>
      </c>
      <c r="C4464" s="7">
        <v>35283</v>
      </c>
      <c r="D4464" s="7">
        <v>279</v>
      </c>
      <c r="E4464" s="1">
        <v>120931.31</v>
      </c>
      <c r="F4464" s="1">
        <v>8537.5</v>
      </c>
      <c r="G4464" s="1">
        <v>5299.17</v>
      </c>
      <c r="H4464" s="1">
        <v>2736.76</v>
      </c>
      <c r="I4464" s="6">
        <v>16573.43</v>
      </c>
      <c r="J4464" s="86"/>
      <c r="K4464" s="86"/>
      <c r="L4464" s="85"/>
      <c r="M4464" s="85"/>
      <c r="N4464" s="85"/>
      <c r="O4464" s="85"/>
      <c r="P4464" s="85"/>
      <c r="Q4464" s="32">
        <f t="shared" si="69"/>
        <v>16573.43</v>
      </c>
    </row>
    <row r="4465" spans="1:17" x14ac:dyDescent="0.25">
      <c r="A4465" s="83" t="s">
        <v>12133</v>
      </c>
      <c r="B4465" s="84" t="s">
        <v>19837</v>
      </c>
      <c r="C4465" s="7">
        <v>10289</v>
      </c>
      <c r="D4465" s="7">
        <v>152</v>
      </c>
      <c r="E4465" s="1">
        <v>64744.57</v>
      </c>
      <c r="F4465" s="1">
        <v>2489.65</v>
      </c>
      <c r="G4465" s="1">
        <v>2887</v>
      </c>
      <c r="H4465" s="1">
        <v>1465.22</v>
      </c>
      <c r="I4465" s="6">
        <v>6841.87</v>
      </c>
      <c r="J4465" s="86"/>
      <c r="K4465" s="86"/>
      <c r="L4465" s="85"/>
      <c r="M4465" s="85"/>
      <c r="N4465" s="85"/>
      <c r="O4465" s="85"/>
      <c r="P4465" s="85"/>
      <c r="Q4465" s="32">
        <f t="shared" si="69"/>
        <v>6841.87</v>
      </c>
    </row>
    <row r="4466" spans="1:17" x14ac:dyDescent="0.25">
      <c r="A4466" s="83" t="s">
        <v>12134</v>
      </c>
      <c r="B4466" s="84" t="s">
        <v>19838</v>
      </c>
      <c r="C4466" s="7">
        <v>16787</v>
      </c>
      <c r="D4466" s="7">
        <v>353</v>
      </c>
      <c r="E4466" s="1">
        <v>146577.22</v>
      </c>
      <c r="F4466" s="1">
        <v>4061.98</v>
      </c>
      <c r="G4466" s="1">
        <v>6704.68</v>
      </c>
      <c r="H4466" s="1">
        <v>3317.15</v>
      </c>
      <c r="I4466" s="6">
        <v>14083.81</v>
      </c>
      <c r="J4466" s="86"/>
      <c r="K4466" s="86"/>
      <c r="L4466" s="85"/>
      <c r="M4466" s="85"/>
      <c r="N4466" s="85"/>
      <c r="O4466" s="85"/>
      <c r="P4466" s="85"/>
      <c r="Q4466" s="32">
        <f t="shared" si="69"/>
        <v>14083.81</v>
      </c>
    </row>
    <row r="4467" spans="1:17" x14ac:dyDescent="0.25">
      <c r="A4467" s="83" t="s">
        <v>12135</v>
      </c>
      <c r="B4467" s="84" t="s">
        <v>19839</v>
      </c>
      <c r="C4467" s="7">
        <v>25994</v>
      </c>
      <c r="D4467" s="7">
        <v>355</v>
      </c>
      <c r="E4467" s="1">
        <v>308990.09000000003</v>
      </c>
      <c r="F4467" s="1">
        <v>6289.82</v>
      </c>
      <c r="G4467" s="1">
        <v>6742.66</v>
      </c>
      <c r="H4467" s="1">
        <v>6992.67</v>
      </c>
      <c r="I4467" s="6">
        <v>20025.150000000001</v>
      </c>
      <c r="J4467" s="86"/>
      <c r="K4467" s="86"/>
      <c r="L4467" s="85"/>
      <c r="M4467" s="85"/>
      <c r="N4467" s="85"/>
      <c r="O4467" s="85"/>
      <c r="P4467" s="85"/>
      <c r="Q4467" s="32">
        <f t="shared" si="69"/>
        <v>20025.150000000001</v>
      </c>
    </row>
    <row r="4468" spans="1:17" x14ac:dyDescent="0.25">
      <c r="A4468" s="83" t="s">
        <v>12136</v>
      </c>
      <c r="B4468" s="84" t="s">
        <v>19840</v>
      </c>
      <c r="C4468" s="7">
        <v>5325</v>
      </c>
      <c r="D4468" s="7">
        <v>109</v>
      </c>
      <c r="E4468" s="1">
        <v>42540.86</v>
      </c>
      <c r="F4468" s="1">
        <v>1288.5</v>
      </c>
      <c r="G4468" s="1">
        <v>2070.2800000000002</v>
      </c>
      <c r="H4468" s="1">
        <v>962.73</v>
      </c>
      <c r="I4468" s="6">
        <v>4321.51</v>
      </c>
      <c r="J4468" s="86"/>
      <c r="K4468" s="86"/>
      <c r="L4468" s="85"/>
      <c r="M4468" s="85"/>
      <c r="N4468" s="85"/>
      <c r="O4468" s="85"/>
      <c r="P4468" s="85"/>
      <c r="Q4468" s="32">
        <f t="shared" si="69"/>
        <v>4321.51</v>
      </c>
    </row>
    <row r="4469" spans="1:17" x14ac:dyDescent="0.25">
      <c r="A4469" s="83" t="s">
        <v>12137</v>
      </c>
      <c r="B4469" s="84" t="s">
        <v>19841</v>
      </c>
      <c r="C4469" s="7">
        <v>95515</v>
      </c>
      <c r="D4469" s="7">
        <v>1185</v>
      </c>
      <c r="E4469" s="1">
        <v>740293.85</v>
      </c>
      <c r="F4469" s="1">
        <v>23111.96</v>
      </c>
      <c r="G4469" s="1">
        <v>22507.22</v>
      </c>
      <c r="H4469" s="1">
        <v>16753.38</v>
      </c>
      <c r="I4469" s="6">
        <v>62372.56</v>
      </c>
      <c r="J4469" s="86"/>
      <c r="K4469" s="86"/>
      <c r="L4469" s="85"/>
      <c r="M4469" s="85"/>
      <c r="N4469" s="85"/>
      <c r="O4469" s="85"/>
      <c r="P4469" s="85"/>
      <c r="Q4469" s="32">
        <f t="shared" si="69"/>
        <v>62372.56</v>
      </c>
    </row>
    <row r="4470" spans="1:17" x14ac:dyDescent="0.25">
      <c r="A4470" s="83" t="s">
        <v>12138</v>
      </c>
      <c r="B4470" s="84" t="s">
        <v>19842</v>
      </c>
      <c r="C4470" s="7">
        <v>7246</v>
      </c>
      <c r="D4470" s="7">
        <v>315</v>
      </c>
      <c r="E4470" s="1">
        <v>159967.38</v>
      </c>
      <c r="F4470" s="1">
        <v>1753.33</v>
      </c>
      <c r="G4470" s="1">
        <v>5982.93</v>
      </c>
      <c r="H4470" s="1">
        <v>3620.18</v>
      </c>
      <c r="I4470" s="6">
        <v>11356.44</v>
      </c>
      <c r="J4470" s="86"/>
      <c r="K4470" s="86"/>
      <c r="L4470" s="85"/>
      <c r="M4470" s="85"/>
      <c r="N4470" s="85"/>
      <c r="O4470" s="85"/>
      <c r="P4470" s="85"/>
      <c r="Q4470" s="32">
        <f t="shared" si="69"/>
        <v>11356.44</v>
      </c>
    </row>
    <row r="4471" spans="1:17" x14ac:dyDescent="0.25">
      <c r="A4471" s="83" t="s">
        <v>12139</v>
      </c>
      <c r="B4471" s="84" t="s">
        <v>19843</v>
      </c>
      <c r="C4471" s="7">
        <v>32839</v>
      </c>
      <c r="D4471" s="7">
        <v>366</v>
      </c>
      <c r="E4471" s="1">
        <v>122324.72</v>
      </c>
      <c r="F4471" s="1">
        <v>7946.12</v>
      </c>
      <c r="G4471" s="1">
        <v>6951.59</v>
      </c>
      <c r="H4471" s="1">
        <v>2768.3</v>
      </c>
      <c r="I4471" s="6">
        <v>17666.009999999998</v>
      </c>
      <c r="J4471" s="86"/>
      <c r="K4471" s="86"/>
      <c r="L4471" s="85"/>
      <c r="M4471" s="85"/>
      <c r="N4471" s="85"/>
      <c r="O4471" s="85"/>
      <c r="P4471" s="85"/>
      <c r="Q4471" s="32">
        <f t="shared" si="69"/>
        <v>17666.009999999998</v>
      </c>
    </row>
    <row r="4472" spans="1:17" x14ac:dyDescent="0.25">
      <c r="A4472" s="83" t="s">
        <v>12140</v>
      </c>
      <c r="B4472" s="84" t="s">
        <v>19844</v>
      </c>
      <c r="C4472" s="7">
        <v>73095</v>
      </c>
      <c r="D4472" s="7">
        <v>1088</v>
      </c>
      <c r="E4472" s="1">
        <v>1044508.81</v>
      </c>
      <c r="F4472" s="1">
        <v>17686.939999999999</v>
      </c>
      <c r="G4472" s="1">
        <v>20664.849999999999</v>
      </c>
      <c r="H4472" s="1">
        <v>23637.99</v>
      </c>
      <c r="I4472" s="6">
        <v>61989.78</v>
      </c>
      <c r="J4472" s="86"/>
      <c r="K4472" s="86"/>
      <c r="L4472" s="85"/>
      <c r="M4472" s="85"/>
      <c r="N4472" s="85"/>
      <c r="O4472" s="85"/>
      <c r="P4472" s="85"/>
      <c r="Q4472" s="32">
        <f t="shared" si="69"/>
        <v>61989.78</v>
      </c>
    </row>
    <row r="4473" spans="1:17" x14ac:dyDescent="0.25">
      <c r="A4473" s="83" t="s">
        <v>12141</v>
      </c>
      <c r="B4473" s="84" t="s">
        <v>19845</v>
      </c>
      <c r="C4473" s="7">
        <v>7804</v>
      </c>
      <c r="D4473" s="7">
        <v>63</v>
      </c>
      <c r="E4473" s="1">
        <v>36654.949999999997</v>
      </c>
      <c r="F4473" s="1">
        <v>1888.35</v>
      </c>
      <c r="G4473" s="1">
        <v>1196.58</v>
      </c>
      <c r="H4473" s="1">
        <v>829.53</v>
      </c>
      <c r="I4473" s="6">
        <v>3914.46</v>
      </c>
      <c r="J4473" s="86"/>
      <c r="K4473" s="86"/>
      <c r="L4473" s="85"/>
      <c r="M4473" s="85"/>
      <c r="N4473" s="85"/>
      <c r="O4473" s="85"/>
      <c r="P4473" s="85"/>
      <c r="Q4473" s="32">
        <f t="shared" si="69"/>
        <v>3914.46</v>
      </c>
    </row>
    <row r="4474" spans="1:17" x14ac:dyDescent="0.25">
      <c r="A4474" s="83" t="s">
        <v>12142</v>
      </c>
      <c r="B4474" s="84" t="s">
        <v>19846</v>
      </c>
      <c r="C4474" s="7">
        <v>17021</v>
      </c>
      <c r="D4474" s="7">
        <v>172</v>
      </c>
      <c r="E4474" s="1">
        <v>86336</v>
      </c>
      <c r="F4474" s="1">
        <v>4118.6099999999997</v>
      </c>
      <c r="G4474" s="1">
        <v>3266.87</v>
      </c>
      <c r="H4474" s="1">
        <v>1953.85</v>
      </c>
      <c r="I4474" s="6">
        <v>9339.33</v>
      </c>
      <c r="J4474" s="86"/>
      <c r="K4474" s="86"/>
      <c r="L4474" s="85"/>
      <c r="M4474" s="85"/>
      <c r="N4474" s="85"/>
      <c r="O4474" s="85"/>
      <c r="P4474" s="85"/>
      <c r="Q4474" s="32">
        <f t="shared" si="69"/>
        <v>9339.33</v>
      </c>
    </row>
    <row r="4475" spans="1:17" x14ac:dyDescent="0.25">
      <c r="A4475" s="83" t="s">
        <v>12143</v>
      </c>
      <c r="B4475" s="84" t="s">
        <v>19847</v>
      </c>
      <c r="C4475" s="7">
        <v>459403</v>
      </c>
      <c r="D4475" s="7">
        <v>5649</v>
      </c>
      <c r="E4475" s="1">
        <v>4609060.54</v>
      </c>
      <c r="F4475" s="1">
        <v>111162.68</v>
      </c>
      <c r="G4475" s="1">
        <v>107293.88</v>
      </c>
      <c r="H4475" s="1">
        <v>104306.39</v>
      </c>
      <c r="I4475" s="6">
        <v>322762.95</v>
      </c>
      <c r="J4475" s="86"/>
      <c r="K4475" s="86"/>
      <c r="L4475" s="85"/>
      <c r="M4475" s="85"/>
      <c r="N4475" s="85"/>
      <c r="O4475" s="85"/>
      <c r="P4475" s="85"/>
      <c r="Q4475" s="32">
        <f t="shared" si="69"/>
        <v>322762.95</v>
      </c>
    </row>
    <row r="4476" spans="1:17" x14ac:dyDescent="0.25">
      <c r="A4476" s="83" t="s">
        <v>12144</v>
      </c>
      <c r="B4476" s="84" t="s">
        <v>19848</v>
      </c>
      <c r="C4476" s="7">
        <v>510</v>
      </c>
      <c r="D4476" s="7">
        <v>17</v>
      </c>
      <c r="E4476" s="1">
        <v>4759.92</v>
      </c>
      <c r="F4476" s="1">
        <v>123.41</v>
      </c>
      <c r="G4476" s="1">
        <v>322.89</v>
      </c>
      <c r="H4476" s="1">
        <v>107.72</v>
      </c>
      <c r="I4476" s="6">
        <v>554.02</v>
      </c>
      <c r="J4476" s="86"/>
      <c r="K4476" s="86"/>
      <c r="L4476" s="85"/>
      <c r="M4476" s="85"/>
      <c r="N4476" s="85"/>
      <c r="O4476" s="85"/>
      <c r="P4476" s="85"/>
      <c r="Q4476" s="32">
        <f t="shared" si="69"/>
        <v>554.02</v>
      </c>
    </row>
    <row r="4477" spans="1:17" x14ac:dyDescent="0.25">
      <c r="A4477" s="83" t="s">
        <v>12145</v>
      </c>
      <c r="B4477" s="84" t="s">
        <v>19849</v>
      </c>
      <c r="C4477" s="7">
        <v>3843</v>
      </c>
      <c r="D4477" s="7">
        <v>59</v>
      </c>
      <c r="E4477" s="1">
        <v>20814.349999999999</v>
      </c>
      <c r="F4477" s="1">
        <v>929.9</v>
      </c>
      <c r="G4477" s="1">
        <v>1120.6199999999999</v>
      </c>
      <c r="H4477" s="1">
        <v>471.04</v>
      </c>
      <c r="I4477" s="6">
        <v>2521.56</v>
      </c>
      <c r="J4477" s="86"/>
      <c r="K4477" s="86"/>
      <c r="L4477" s="85"/>
      <c r="M4477" s="85"/>
      <c r="N4477" s="85"/>
      <c r="O4477" s="85"/>
      <c r="P4477" s="85"/>
      <c r="Q4477" s="32">
        <f t="shared" si="69"/>
        <v>2521.56</v>
      </c>
    </row>
    <row r="4478" spans="1:17" x14ac:dyDescent="0.25">
      <c r="A4478" s="83" t="s">
        <v>12146</v>
      </c>
      <c r="B4478" s="84" t="s">
        <v>19850</v>
      </c>
      <c r="C4478" s="7">
        <v>15780</v>
      </c>
      <c r="D4478" s="7">
        <v>197</v>
      </c>
      <c r="E4478" s="1">
        <v>73179.490000000005</v>
      </c>
      <c r="F4478" s="1">
        <v>3818.32</v>
      </c>
      <c r="G4478" s="1">
        <v>3741.7</v>
      </c>
      <c r="H4478" s="1">
        <v>1656.1</v>
      </c>
      <c r="I4478" s="6">
        <v>9216.1200000000008</v>
      </c>
      <c r="J4478" s="86"/>
      <c r="K4478" s="86"/>
      <c r="L4478" s="85"/>
      <c r="M4478" s="85"/>
      <c r="N4478" s="85"/>
      <c r="O4478" s="85"/>
      <c r="P4478" s="85"/>
      <c r="Q4478" s="32">
        <f t="shared" si="69"/>
        <v>9216.1200000000008</v>
      </c>
    </row>
    <row r="4479" spans="1:17" x14ac:dyDescent="0.25">
      <c r="A4479" s="83" t="s">
        <v>12147</v>
      </c>
      <c r="B4479" s="84" t="s">
        <v>19851</v>
      </c>
      <c r="C4479" s="7">
        <v>1253</v>
      </c>
      <c r="D4479" s="7">
        <v>11</v>
      </c>
      <c r="E4479" s="1">
        <v>2361.0700000000002</v>
      </c>
      <c r="F4479" s="1">
        <v>303.19</v>
      </c>
      <c r="G4479" s="1">
        <v>208.93</v>
      </c>
      <c r="H4479" s="1">
        <v>53.43</v>
      </c>
      <c r="I4479" s="6">
        <v>565.54999999999995</v>
      </c>
      <c r="J4479" s="86"/>
      <c r="K4479" s="86"/>
      <c r="L4479" s="85"/>
      <c r="M4479" s="85"/>
      <c r="N4479" s="85"/>
      <c r="O4479" s="85"/>
      <c r="P4479" s="85"/>
      <c r="Q4479" s="32">
        <f t="shared" si="69"/>
        <v>565.54999999999995</v>
      </c>
    </row>
    <row r="4480" spans="1:17" x14ac:dyDescent="0.25">
      <c r="A4480" s="83" t="s">
        <v>12148</v>
      </c>
      <c r="B4480" s="84" t="s">
        <v>19852</v>
      </c>
      <c r="C4480" s="7">
        <v>33129</v>
      </c>
      <c r="D4480" s="7">
        <v>567</v>
      </c>
      <c r="E4480" s="1">
        <v>188920.97</v>
      </c>
      <c r="F4480" s="1">
        <v>8016.29</v>
      </c>
      <c r="G4480" s="1">
        <v>10769.27</v>
      </c>
      <c r="H4480" s="1">
        <v>4275.42</v>
      </c>
      <c r="I4480" s="6">
        <v>23060.98</v>
      </c>
      <c r="J4480" s="86"/>
      <c r="K4480" s="86"/>
      <c r="L4480" s="85"/>
      <c r="M4480" s="85"/>
      <c r="N4480" s="85"/>
      <c r="O4480" s="85"/>
      <c r="P4480" s="85"/>
      <c r="Q4480" s="32">
        <f t="shared" si="69"/>
        <v>23060.98</v>
      </c>
    </row>
    <row r="4481" spans="1:17" x14ac:dyDescent="0.25">
      <c r="A4481" s="83" t="s">
        <v>12149</v>
      </c>
      <c r="B4481" s="84" t="s">
        <v>19853</v>
      </c>
      <c r="C4481" s="7">
        <v>25932</v>
      </c>
      <c r="D4481" s="7">
        <v>316</v>
      </c>
      <c r="E4481" s="1">
        <v>118301.33</v>
      </c>
      <c r="F4481" s="1">
        <v>6274.82</v>
      </c>
      <c r="G4481" s="1">
        <v>6001.92</v>
      </c>
      <c r="H4481" s="1">
        <v>2677.25</v>
      </c>
      <c r="I4481" s="6">
        <v>14953.99</v>
      </c>
      <c r="J4481" s="86"/>
      <c r="K4481" s="86"/>
      <c r="L4481" s="85"/>
      <c r="M4481" s="85"/>
      <c r="N4481" s="85"/>
      <c r="O4481" s="85"/>
      <c r="P4481" s="85"/>
      <c r="Q4481" s="32">
        <f t="shared" si="69"/>
        <v>14953.99</v>
      </c>
    </row>
    <row r="4482" spans="1:17" x14ac:dyDescent="0.25">
      <c r="A4482" s="83" t="s">
        <v>12150</v>
      </c>
      <c r="B4482" s="84" t="s">
        <v>19854</v>
      </c>
      <c r="C4482" s="7">
        <v>36464</v>
      </c>
      <c r="D4482" s="7">
        <v>574</v>
      </c>
      <c r="E4482" s="1">
        <v>273442.84999999998</v>
      </c>
      <c r="F4482" s="1">
        <v>8823.27</v>
      </c>
      <c r="G4482" s="1">
        <v>10902.23</v>
      </c>
      <c r="H4482" s="1">
        <v>6188.21</v>
      </c>
      <c r="I4482" s="6">
        <v>25913.71</v>
      </c>
      <c r="J4482" s="86"/>
      <c r="K4482" s="86"/>
      <c r="L4482" s="85"/>
      <c r="M4482" s="85"/>
      <c r="N4482" s="85"/>
      <c r="O4482" s="85"/>
      <c r="P4482" s="85"/>
      <c r="Q4482" s="32">
        <f t="shared" si="69"/>
        <v>25913.71</v>
      </c>
    </row>
    <row r="4483" spans="1:17" x14ac:dyDescent="0.25">
      <c r="A4483" s="83" t="s">
        <v>12151</v>
      </c>
      <c r="B4483" s="84" t="s">
        <v>19855</v>
      </c>
      <c r="C4483" s="7">
        <v>21753</v>
      </c>
      <c r="D4483" s="7">
        <v>278</v>
      </c>
      <c r="E4483" s="1">
        <v>205273.05</v>
      </c>
      <c r="F4483" s="1">
        <v>5263.62</v>
      </c>
      <c r="G4483" s="1">
        <v>5280.18</v>
      </c>
      <c r="H4483" s="1">
        <v>4645.4799999999996</v>
      </c>
      <c r="I4483" s="6">
        <v>15189.28</v>
      </c>
      <c r="J4483" s="86"/>
      <c r="K4483" s="86"/>
      <c r="L4483" s="85"/>
      <c r="M4483" s="85"/>
      <c r="N4483" s="85"/>
      <c r="O4483" s="85"/>
      <c r="P4483" s="85"/>
      <c r="Q4483" s="32">
        <f t="shared" si="69"/>
        <v>15189.28</v>
      </c>
    </row>
    <row r="4484" spans="1:17" x14ac:dyDescent="0.25">
      <c r="A4484" s="83" t="s">
        <v>12152</v>
      </c>
      <c r="B4484" s="84" t="s">
        <v>19856</v>
      </c>
      <c r="C4484" s="7">
        <v>32529</v>
      </c>
      <c r="D4484" s="7">
        <v>400</v>
      </c>
      <c r="E4484" s="1">
        <v>232565.75</v>
      </c>
      <c r="F4484" s="1">
        <v>7871.11</v>
      </c>
      <c r="G4484" s="1">
        <v>7597.37</v>
      </c>
      <c r="H4484" s="1">
        <v>5263.13</v>
      </c>
      <c r="I4484" s="6">
        <v>20731.61</v>
      </c>
      <c r="J4484" s="86"/>
      <c r="K4484" s="86"/>
      <c r="L4484" s="85"/>
      <c r="M4484" s="85"/>
      <c r="N4484" s="85"/>
      <c r="O4484" s="85"/>
      <c r="P4484" s="85"/>
      <c r="Q4484" s="32">
        <f t="shared" si="69"/>
        <v>20731.61</v>
      </c>
    </row>
    <row r="4485" spans="1:17" x14ac:dyDescent="0.25">
      <c r="A4485" s="83" t="s">
        <v>12153</v>
      </c>
      <c r="B4485" s="84" t="s">
        <v>19857</v>
      </c>
      <c r="C4485" s="7">
        <v>849</v>
      </c>
      <c r="D4485" s="7">
        <v>28</v>
      </c>
      <c r="E4485" s="1">
        <v>4566.28</v>
      </c>
      <c r="F4485" s="1">
        <v>205.43</v>
      </c>
      <c r="G4485" s="1">
        <v>531.82000000000005</v>
      </c>
      <c r="H4485" s="1">
        <v>103.34</v>
      </c>
      <c r="I4485" s="6">
        <v>840.59</v>
      </c>
      <c r="J4485" s="86"/>
      <c r="K4485" s="86"/>
      <c r="L4485" s="85"/>
      <c r="M4485" s="85"/>
      <c r="N4485" s="85"/>
      <c r="O4485" s="85"/>
      <c r="P4485" s="85"/>
      <c r="Q4485" s="32">
        <f t="shared" si="69"/>
        <v>840.59</v>
      </c>
    </row>
    <row r="4486" spans="1:17" x14ac:dyDescent="0.25">
      <c r="A4486" s="83" t="s">
        <v>12154</v>
      </c>
      <c r="B4486" s="84" t="s">
        <v>19858</v>
      </c>
      <c r="C4486" s="7">
        <v>20538</v>
      </c>
      <c r="D4486" s="7">
        <v>153</v>
      </c>
      <c r="E4486" s="1">
        <v>46583.12</v>
      </c>
      <c r="F4486" s="1">
        <v>4969.62</v>
      </c>
      <c r="G4486" s="1">
        <v>2905.99</v>
      </c>
      <c r="H4486" s="1">
        <v>1054.21</v>
      </c>
      <c r="I4486" s="6">
        <v>8929.82</v>
      </c>
      <c r="J4486" s="86"/>
      <c r="K4486" s="86"/>
      <c r="L4486" s="85"/>
      <c r="M4486" s="85"/>
      <c r="N4486" s="85"/>
      <c r="O4486" s="85"/>
      <c r="P4486" s="85"/>
      <c r="Q4486" s="32">
        <f t="shared" si="69"/>
        <v>8929.82</v>
      </c>
    </row>
    <row r="4487" spans="1:17" x14ac:dyDescent="0.25">
      <c r="A4487" s="83" t="s">
        <v>12155</v>
      </c>
      <c r="B4487" s="84" t="s">
        <v>19859</v>
      </c>
      <c r="C4487" s="7">
        <v>3111</v>
      </c>
      <c r="D4487" s="7">
        <v>25</v>
      </c>
      <c r="E4487" s="1">
        <v>4882.79</v>
      </c>
      <c r="F4487" s="1">
        <v>752.78</v>
      </c>
      <c r="G4487" s="1">
        <v>474.83</v>
      </c>
      <c r="H4487" s="1">
        <v>110.5</v>
      </c>
      <c r="I4487" s="6">
        <v>1338.11</v>
      </c>
      <c r="J4487" s="86"/>
      <c r="K4487" s="86"/>
      <c r="L4487" s="85"/>
      <c r="M4487" s="85"/>
      <c r="N4487" s="85"/>
      <c r="O4487" s="85"/>
      <c r="P4487" s="85"/>
      <c r="Q4487" s="32">
        <f t="shared" si="69"/>
        <v>1338.11</v>
      </c>
    </row>
    <row r="4488" spans="1:17" x14ac:dyDescent="0.25">
      <c r="A4488" s="83" t="s">
        <v>12156</v>
      </c>
      <c r="B4488" s="84" t="s">
        <v>19860</v>
      </c>
      <c r="C4488" s="7">
        <v>34834</v>
      </c>
      <c r="D4488" s="7">
        <v>508</v>
      </c>
      <c r="E4488" s="1">
        <v>342337.29</v>
      </c>
      <c r="F4488" s="1">
        <v>8428.86</v>
      </c>
      <c r="G4488" s="1">
        <v>9648.66</v>
      </c>
      <c r="H4488" s="1">
        <v>7747.34</v>
      </c>
      <c r="I4488" s="6">
        <v>25824.86</v>
      </c>
      <c r="J4488" s="86"/>
      <c r="K4488" s="86"/>
      <c r="L4488" s="85"/>
      <c r="M4488" s="85"/>
      <c r="N4488" s="85"/>
      <c r="O4488" s="85"/>
      <c r="P4488" s="85"/>
      <c r="Q4488" s="32">
        <f t="shared" si="69"/>
        <v>25824.86</v>
      </c>
    </row>
    <row r="4489" spans="1:17" x14ac:dyDescent="0.25">
      <c r="A4489" s="83" t="s">
        <v>12157</v>
      </c>
      <c r="B4489" s="84" t="s">
        <v>19861</v>
      </c>
      <c r="C4489" s="7">
        <v>16270</v>
      </c>
      <c r="D4489" s="7">
        <v>275</v>
      </c>
      <c r="E4489" s="1">
        <v>121298.29</v>
      </c>
      <c r="F4489" s="1">
        <v>3936.89</v>
      </c>
      <c r="G4489" s="1">
        <v>5223.1899999999996</v>
      </c>
      <c r="H4489" s="1">
        <v>2745.07</v>
      </c>
      <c r="I4489" s="6">
        <v>11905.15</v>
      </c>
      <c r="J4489" s="86"/>
      <c r="K4489" s="86"/>
      <c r="L4489" s="85"/>
      <c r="M4489" s="85"/>
      <c r="N4489" s="85"/>
      <c r="O4489" s="85"/>
      <c r="P4489" s="85"/>
      <c r="Q4489" s="32">
        <f t="shared" si="69"/>
        <v>11905.15</v>
      </c>
    </row>
    <row r="4490" spans="1:17" x14ac:dyDescent="0.25">
      <c r="A4490" s="83" t="s">
        <v>12158</v>
      </c>
      <c r="B4490" s="84" t="s">
        <v>19862</v>
      </c>
      <c r="C4490" s="7">
        <v>16590</v>
      </c>
      <c r="D4490" s="7">
        <v>197</v>
      </c>
      <c r="E4490" s="1">
        <v>70334.98</v>
      </c>
      <c r="F4490" s="1">
        <v>4014.32</v>
      </c>
      <c r="G4490" s="1">
        <v>3741.7</v>
      </c>
      <c r="H4490" s="1">
        <v>1591.73</v>
      </c>
      <c r="I4490" s="6">
        <v>9347.75</v>
      </c>
      <c r="J4490" s="86"/>
      <c r="K4490" s="86"/>
      <c r="L4490" s="85"/>
      <c r="M4490" s="85"/>
      <c r="N4490" s="85"/>
      <c r="O4490" s="85"/>
      <c r="P4490" s="85"/>
      <c r="Q4490" s="32">
        <f t="shared" si="69"/>
        <v>9347.75</v>
      </c>
    </row>
    <row r="4491" spans="1:17" x14ac:dyDescent="0.25">
      <c r="A4491" s="83" t="s">
        <v>12159</v>
      </c>
      <c r="B4491" s="84" t="s">
        <v>19863</v>
      </c>
      <c r="C4491" s="7">
        <v>6245</v>
      </c>
      <c r="D4491" s="7">
        <v>54</v>
      </c>
      <c r="E4491" s="1">
        <v>18210.34</v>
      </c>
      <c r="F4491" s="1">
        <v>1089.08</v>
      </c>
      <c r="G4491" s="1">
        <v>710.06</v>
      </c>
      <c r="H4491" s="1">
        <v>259.62</v>
      </c>
      <c r="I4491" s="6">
        <v>2058.7600000000002</v>
      </c>
      <c r="J4491" s="86"/>
      <c r="K4491" s="86"/>
      <c r="L4491" s="85"/>
      <c r="M4491" s="85"/>
      <c r="N4491" s="85"/>
      <c r="O4491" s="85"/>
      <c r="P4491" s="85"/>
      <c r="Q4491" s="32">
        <f t="shared" si="69"/>
        <v>2058.7600000000002</v>
      </c>
    </row>
    <row r="4492" spans="1:17" x14ac:dyDescent="0.25">
      <c r="A4492" s="83" t="s">
        <v>12160</v>
      </c>
      <c r="B4492" s="84" t="s">
        <v>19864</v>
      </c>
      <c r="C4492" s="7">
        <v>2296</v>
      </c>
      <c r="D4492" s="7">
        <v>12</v>
      </c>
      <c r="E4492" s="1">
        <v>4781.55</v>
      </c>
      <c r="F4492" s="1">
        <v>400.41</v>
      </c>
      <c r="G4492" s="1">
        <v>157.79</v>
      </c>
      <c r="H4492" s="1">
        <v>68.17</v>
      </c>
      <c r="I4492" s="6">
        <v>626.37</v>
      </c>
      <c r="J4492" s="86"/>
      <c r="K4492" s="86"/>
      <c r="L4492" s="85"/>
      <c r="M4492" s="85"/>
      <c r="N4492" s="85"/>
      <c r="O4492" s="85"/>
      <c r="P4492" s="85"/>
      <c r="Q4492" s="32">
        <f t="shared" si="69"/>
        <v>626.37</v>
      </c>
    </row>
    <row r="4493" spans="1:17" x14ac:dyDescent="0.25">
      <c r="A4493" s="83" t="s">
        <v>12161</v>
      </c>
      <c r="B4493" s="84" t="s">
        <v>19865</v>
      </c>
      <c r="C4493" s="7">
        <v>977</v>
      </c>
      <c r="D4493" s="7">
        <v>11</v>
      </c>
      <c r="E4493" s="1">
        <v>15679.39</v>
      </c>
      <c r="F4493" s="1">
        <v>170.38</v>
      </c>
      <c r="G4493" s="1">
        <v>144.63999999999999</v>
      </c>
      <c r="H4493" s="1">
        <v>223.54</v>
      </c>
      <c r="I4493" s="6">
        <v>538.55999999999995</v>
      </c>
      <c r="J4493" s="86"/>
      <c r="K4493" s="86"/>
      <c r="L4493" s="85"/>
      <c r="M4493" s="85"/>
      <c r="N4493" s="85"/>
      <c r="O4493" s="85"/>
      <c r="P4493" s="85"/>
      <c r="Q4493" s="32">
        <f t="shared" si="69"/>
        <v>538.55999999999995</v>
      </c>
    </row>
    <row r="4494" spans="1:17" x14ac:dyDescent="0.25">
      <c r="A4494" s="83" t="s">
        <v>12162</v>
      </c>
      <c r="B4494" s="84" t="s">
        <v>19866</v>
      </c>
      <c r="C4494" s="7">
        <v>1736</v>
      </c>
      <c r="D4494" s="7">
        <v>18</v>
      </c>
      <c r="E4494" s="1">
        <v>40379.08</v>
      </c>
      <c r="F4494" s="1">
        <v>302.74</v>
      </c>
      <c r="G4494" s="1">
        <v>236.69</v>
      </c>
      <c r="H4494" s="1">
        <v>575.69000000000005</v>
      </c>
      <c r="I4494" s="6">
        <v>1115.1199999999999</v>
      </c>
      <c r="J4494" s="86"/>
      <c r="K4494" s="86"/>
      <c r="L4494" s="85"/>
      <c r="M4494" s="85"/>
      <c r="N4494" s="85"/>
      <c r="O4494" s="85"/>
      <c r="P4494" s="85"/>
      <c r="Q4494" s="32">
        <f t="shared" ref="Q4494:Q4557" si="70">P4494+I4494</f>
        <v>1115.1199999999999</v>
      </c>
    </row>
    <row r="4495" spans="1:17" x14ac:dyDescent="0.25">
      <c r="A4495" s="83" t="s">
        <v>12163</v>
      </c>
      <c r="B4495" s="84" t="s">
        <v>19867</v>
      </c>
      <c r="C4495" s="7">
        <v>942</v>
      </c>
      <c r="D4495" s="7">
        <v>21</v>
      </c>
      <c r="E4495" s="1">
        <v>13630.51</v>
      </c>
      <c r="F4495" s="1">
        <v>164.28</v>
      </c>
      <c r="G4495" s="1">
        <v>276.13</v>
      </c>
      <c r="H4495" s="1">
        <v>194.33</v>
      </c>
      <c r="I4495" s="6">
        <v>634.74</v>
      </c>
      <c r="J4495" s="86"/>
      <c r="K4495" s="86"/>
      <c r="L4495" s="85"/>
      <c r="M4495" s="85"/>
      <c r="N4495" s="85"/>
      <c r="O4495" s="85"/>
      <c r="P4495" s="85"/>
      <c r="Q4495" s="32">
        <f t="shared" si="70"/>
        <v>634.74</v>
      </c>
    </row>
    <row r="4496" spans="1:17" x14ac:dyDescent="0.25">
      <c r="A4496" s="83" t="s">
        <v>12164</v>
      </c>
      <c r="B4496" s="84" t="s">
        <v>19868</v>
      </c>
      <c r="C4496" s="7">
        <v>1498</v>
      </c>
      <c r="D4496" s="7">
        <v>19</v>
      </c>
      <c r="E4496" s="1">
        <v>7294.13</v>
      </c>
      <c r="F4496" s="1">
        <v>261.24</v>
      </c>
      <c r="G4496" s="1">
        <v>249.83</v>
      </c>
      <c r="H4496" s="1">
        <v>103.99</v>
      </c>
      <c r="I4496" s="6">
        <v>615.05999999999995</v>
      </c>
      <c r="J4496" s="86"/>
      <c r="K4496" s="86"/>
      <c r="L4496" s="85"/>
      <c r="M4496" s="85"/>
      <c r="N4496" s="85"/>
      <c r="O4496" s="85"/>
      <c r="P4496" s="85"/>
      <c r="Q4496" s="32">
        <f t="shared" si="70"/>
        <v>615.05999999999995</v>
      </c>
    </row>
    <row r="4497" spans="1:17" x14ac:dyDescent="0.25">
      <c r="A4497" s="83" t="s">
        <v>12165</v>
      </c>
      <c r="B4497" s="84" t="s">
        <v>19869</v>
      </c>
      <c r="C4497" s="7">
        <v>1493</v>
      </c>
      <c r="D4497" s="7">
        <v>5</v>
      </c>
      <c r="E4497" s="1">
        <v>820.31</v>
      </c>
      <c r="F4497" s="1">
        <v>260.37</v>
      </c>
      <c r="G4497" s="1">
        <v>65.739999999999995</v>
      </c>
      <c r="H4497" s="1">
        <v>11.7</v>
      </c>
      <c r="I4497" s="6">
        <v>337.81</v>
      </c>
      <c r="J4497" s="86"/>
      <c r="K4497" s="86"/>
      <c r="L4497" s="85"/>
      <c r="M4497" s="85"/>
      <c r="N4497" s="85"/>
      <c r="O4497" s="85"/>
      <c r="P4497" s="85"/>
      <c r="Q4497" s="32">
        <f t="shared" si="70"/>
        <v>337.81</v>
      </c>
    </row>
    <row r="4498" spans="1:17" x14ac:dyDescent="0.25">
      <c r="A4498" s="83" t="s">
        <v>12166</v>
      </c>
      <c r="B4498" s="84" t="s">
        <v>19870</v>
      </c>
      <c r="C4498" s="7">
        <v>11158</v>
      </c>
      <c r="D4498" s="7">
        <v>93</v>
      </c>
      <c r="E4498" s="1">
        <v>56940.25</v>
      </c>
      <c r="F4498" s="1">
        <v>1945.87</v>
      </c>
      <c r="G4498" s="1">
        <v>1222.8599999999999</v>
      </c>
      <c r="H4498" s="1">
        <v>811.8</v>
      </c>
      <c r="I4498" s="6">
        <v>3980.53</v>
      </c>
      <c r="J4498" s="86"/>
      <c r="K4498" s="86"/>
      <c r="L4498" s="85"/>
      <c r="M4498" s="85"/>
      <c r="N4498" s="85"/>
      <c r="O4498" s="85"/>
      <c r="P4498" s="85"/>
      <c r="Q4498" s="32">
        <f t="shared" si="70"/>
        <v>3980.53</v>
      </c>
    </row>
    <row r="4499" spans="1:17" x14ac:dyDescent="0.25">
      <c r="A4499" s="83" t="s">
        <v>12167</v>
      </c>
      <c r="B4499" s="84" t="s">
        <v>19871</v>
      </c>
      <c r="C4499" s="7">
        <v>13431</v>
      </c>
      <c r="D4499" s="7">
        <v>148</v>
      </c>
      <c r="E4499" s="1">
        <v>85546.93</v>
      </c>
      <c r="F4499" s="1">
        <v>2342.2600000000002</v>
      </c>
      <c r="G4499" s="1">
        <v>1946.07</v>
      </c>
      <c r="H4499" s="1">
        <v>1219.6400000000001</v>
      </c>
      <c r="I4499" s="6">
        <v>5507.97</v>
      </c>
      <c r="J4499" s="86"/>
      <c r="K4499" s="86"/>
      <c r="L4499" s="85"/>
      <c r="M4499" s="85"/>
      <c r="N4499" s="85"/>
      <c r="O4499" s="85"/>
      <c r="P4499" s="85"/>
      <c r="Q4499" s="32">
        <f t="shared" si="70"/>
        <v>5507.97</v>
      </c>
    </row>
    <row r="4500" spans="1:17" x14ac:dyDescent="0.25">
      <c r="A4500" s="83" t="s">
        <v>12168</v>
      </c>
      <c r="B4500" s="84" t="s">
        <v>19872</v>
      </c>
      <c r="C4500" s="7">
        <v>384</v>
      </c>
      <c r="D4500" s="7">
        <v>3</v>
      </c>
      <c r="E4500" s="1">
        <v>594.85</v>
      </c>
      <c r="F4500" s="1">
        <v>66.97</v>
      </c>
      <c r="G4500" s="1">
        <v>39.450000000000003</v>
      </c>
      <c r="H4500" s="1">
        <v>8.48</v>
      </c>
      <c r="I4500" s="6">
        <v>114.9</v>
      </c>
      <c r="J4500" s="86"/>
      <c r="K4500" s="86"/>
      <c r="L4500" s="85"/>
      <c r="M4500" s="85"/>
      <c r="N4500" s="85"/>
      <c r="O4500" s="85"/>
      <c r="P4500" s="85"/>
      <c r="Q4500" s="32">
        <f t="shared" si="70"/>
        <v>114.9</v>
      </c>
    </row>
    <row r="4501" spans="1:17" x14ac:dyDescent="0.25">
      <c r="A4501" s="83" t="s">
        <v>12169</v>
      </c>
      <c r="B4501" s="84" t="s">
        <v>19873</v>
      </c>
      <c r="C4501" s="7">
        <v>970</v>
      </c>
      <c r="D4501" s="7">
        <v>12</v>
      </c>
      <c r="E4501" s="1">
        <v>2015.05</v>
      </c>
      <c r="F4501" s="1">
        <v>169.16</v>
      </c>
      <c r="G4501" s="1">
        <v>157.79</v>
      </c>
      <c r="H4501" s="1">
        <v>28.73</v>
      </c>
      <c r="I4501" s="6">
        <v>355.68</v>
      </c>
      <c r="J4501" s="86"/>
      <c r="K4501" s="86"/>
      <c r="L4501" s="85"/>
      <c r="M4501" s="85"/>
      <c r="N4501" s="85"/>
      <c r="O4501" s="85"/>
      <c r="P4501" s="85"/>
      <c r="Q4501" s="32">
        <f t="shared" si="70"/>
        <v>355.68</v>
      </c>
    </row>
    <row r="4502" spans="1:17" x14ac:dyDescent="0.25">
      <c r="A4502" s="83" t="s">
        <v>12170</v>
      </c>
      <c r="B4502" s="84" t="s">
        <v>19874</v>
      </c>
      <c r="C4502" s="7">
        <v>755</v>
      </c>
      <c r="D4502" s="7">
        <v>12</v>
      </c>
      <c r="E4502" s="1">
        <v>3334.17</v>
      </c>
      <c r="F4502" s="1">
        <v>131.66</v>
      </c>
      <c r="G4502" s="1">
        <v>157.79</v>
      </c>
      <c r="H4502" s="1">
        <v>47.54</v>
      </c>
      <c r="I4502" s="6">
        <v>336.99</v>
      </c>
      <c r="J4502" s="86"/>
      <c r="K4502" s="86"/>
      <c r="L4502" s="85"/>
      <c r="M4502" s="85"/>
      <c r="N4502" s="85"/>
      <c r="O4502" s="85"/>
      <c r="P4502" s="85"/>
      <c r="Q4502" s="32">
        <f t="shared" si="70"/>
        <v>336.99</v>
      </c>
    </row>
    <row r="4503" spans="1:17" x14ac:dyDescent="0.25">
      <c r="A4503" s="83" t="s">
        <v>12171</v>
      </c>
      <c r="B4503" s="84" t="s">
        <v>19875</v>
      </c>
      <c r="C4503" s="7">
        <v>2223</v>
      </c>
      <c r="D4503" s="7">
        <v>16</v>
      </c>
      <c r="E4503" s="1">
        <v>46537.67</v>
      </c>
      <c r="F4503" s="1">
        <v>387.67</v>
      </c>
      <c r="G4503" s="1">
        <v>210.38</v>
      </c>
      <c r="H4503" s="1">
        <v>663.49</v>
      </c>
      <c r="I4503" s="6">
        <v>1261.54</v>
      </c>
      <c r="J4503" s="86"/>
      <c r="K4503" s="86"/>
      <c r="L4503" s="85"/>
      <c r="M4503" s="85"/>
      <c r="N4503" s="85"/>
      <c r="O4503" s="85"/>
      <c r="P4503" s="85"/>
      <c r="Q4503" s="32">
        <f t="shared" si="70"/>
        <v>1261.54</v>
      </c>
    </row>
    <row r="4504" spans="1:17" x14ac:dyDescent="0.25">
      <c r="A4504" s="83" t="s">
        <v>12172</v>
      </c>
      <c r="B4504" s="84" t="s">
        <v>19876</v>
      </c>
      <c r="C4504" s="7">
        <v>1113</v>
      </c>
      <c r="D4504" s="7">
        <v>11</v>
      </c>
      <c r="E4504" s="1">
        <v>1716.83</v>
      </c>
      <c r="F4504" s="1">
        <v>194.1</v>
      </c>
      <c r="G4504" s="1">
        <v>144.63999999999999</v>
      </c>
      <c r="H4504" s="1">
        <v>24.48</v>
      </c>
      <c r="I4504" s="6">
        <v>363.22</v>
      </c>
      <c r="J4504" s="86"/>
      <c r="K4504" s="86"/>
      <c r="L4504" s="85"/>
      <c r="M4504" s="85"/>
      <c r="N4504" s="85"/>
      <c r="O4504" s="85"/>
      <c r="P4504" s="85"/>
      <c r="Q4504" s="32">
        <f t="shared" si="70"/>
        <v>363.22</v>
      </c>
    </row>
    <row r="4505" spans="1:17" x14ac:dyDescent="0.25">
      <c r="A4505" s="83" t="s">
        <v>12173</v>
      </c>
      <c r="B4505" s="84" t="s">
        <v>19877</v>
      </c>
      <c r="C4505" s="7">
        <v>850</v>
      </c>
      <c r="D4505" s="7">
        <v>10</v>
      </c>
      <c r="E4505" s="1">
        <v>1601.86</v>
      </c>
      <c r="F4505" s="1">
        <v>148.22999999999999</v>
      </c>
      <c r="G4505" s="1">
        <v>131.49</v>
      </c>
      <c r="H4505" s="1">
        <v>22.84</v>
      </c>
      <c r="I4505" s="6">
        <v>302.56</v>
      </c>
      <c r="J4505" s="86"/>
      <c r="K4505" s="86"/>
      <c r="L4505" s="85"/>
      <c r="M4505" s="85"/>
      <c r="N4505" s="85"/>
      <c r="O4505" s="85"/>
      <c r="P4505" s="85"/>
      <c r="Q4505" s="32">
        <f t="shared" si="70"/>
        <v>302.56</v>
      </c>
    </row>
    <row r="4506" spans="1:17" x14ac:dyDescent="0.25">
      <c r="A4506" s="83" t="s">
        <v>12174</v>
      </c>
      <c r="B4506" s="84" t="s">
        <v>19878</v>
      </c>
      <c r="C4506" s="7">
        <v>735</v>
      </c>
      <c r="D4506" s="7">
        <v>2</v>
      </c>
      <c r="E4506" s="1">
        <v>1469.51</v>
      </c>
      <c r="F4506" s="1">
        <v>128.18</v>
      </c>
      <c r="G4506" s="1">
        <v>26.3</v>
      </c>
      <c r="H4506" s="1">
        <v>20.95</v>
      </c>
      <c r="I4506" s="6">
        <v>175.43</v>
      </c>
      <c r="J4506" s="86"/>
      <c r="K4506" s="86"/>
      <c r="L4506" s="85"/>
      <c r="M4506" s="85"/>
      <c r="N4506" s="85"/>
      <c r="O4506" s="85"/>
      <c r="P4506" s="85"/>
      <c r="Q4506" s="32">
        <f t="shared" si="70"/>
        <v>175.43</v>
      </c>
    </row>
    <row r="4507" spans="1:17" x14ac:dyDescent="0.25">
      <c r="A4507" s="83" t="s">
        <v>12175</v>
      </c>
      <c r="B4507" s="84" t="s">
        <v>19879</v>
      </c>
      <c r="C4507" s="7">
        <v>1499</v>
      </c>
      <c r="D4507" s="7">
        <v>90</v>
      </c>
      <c r="E4507" s="1">
        <v>158259.93</v>
      </c>
      <c r="F4507" s="1">
        <v>261.42</v>
      </c>
      <c r="G4507" s="1">
        <v>1183.42</v>
      </c>
      <c r="H4507" s="1">
        <v>2256.31</v>
      </c>
      <c r="I4507" s="6">
        <v>3701.15</v>
      </c>
      <c r="J4507" s="86"/>
      <c r="K4507" s="86"/>
      <c r="L4507" s="85"/>
      <c r="M4507" s="85"/>
      <c r="N4507" s="85"/>
      <c r="O4507" s="85"/>
      <c r="P4507" s="85"/>
      <c r="Q4507" s="32">
        <f t="shared" si="70"/>
        <v>3701.15</v>
      </c>
    </row>
    <row r="4508" spans="1:17" x14ac:dyDescent="0.25">
      <c r="A4508" s="83" t="s">
        <v>12176</v>
      </c>
      <c r="B4508" s="84" t="s">
        <v>19880</v>
      </c>
      <c r="C4508" s="7">
        <v>1271</v>
      </c>
      <c r="D4508" s="7">
        <v>1</v>
      </c>
      <c r="E4508" s="1">
        <v>373.23</v>
      </c>
      <c r="F4508" s="1">
        <v>221.66</v>
      </c>
      <c r="G4508" s="1">
        <v>13.15</v>
      </c>
      <c r="H4508" s="1">
        <v>5.32</v>
      </c>
      <c r="I4508" s="6">
        <v>240.13</v>
      </c>
      <c r="J4508" s="86"/>
      <c r="K4508" s="86"/>
      <c r="L4508" s="85"/>
      <c r="M4508" s="85"/>
      <c r="N4508" s="85"/>
      <c r="O4508" s="85"/>
      <c r="P4508" s="85"/>
      <c r="Q4508" s="32">
        <f t="shared" si="70"/>
        <v>240.13</v>
      </c>
    </row>
    <row r="4509" spans="1:17" x14ac:dyDescent="0.25">
      <c r="A4509" s="83" t="s">
        <v>12177</v>
      </c>
      <c r="B4509" s="84" t="s">
        <v>19881</v>
      </c>
      <c r="C4509" s="7">
        <v>14089</v>
      </c>
      <c r="D4509" s="7">
        <v>131</v>
      </c>
      <c r="E4509" s="1">
        <v>112422.94</v>
      </c>
      <c r="F4509" s="1">
        <v>2457.02</v>
      </c>
      <c r="G4509" s="1">
        <v>1722.54</v>
      </c>
      <c r="H4509" s="1">
        <v>1602.82</v>
      </c>
      <c r="I4509" s="6">
        <v>5782.38</v>
      </c>
      <c r="J4509" s="86"/>
      <c r="K4509" s="86"/>
      <c r="L4509" s="85"/>
      <c r="M4509" s="85"/>
      <c r="N4509" s="85"/>
      <c r="O4509" s="85"/>
      <c r="P4509" s="85"/>
      <c r="Q4509" s="32">
        <f t="shared" si="70"/>
        <v>5782.38</v>
      </c>
    </row>
    <row r="4510" spans="1:17" x14ac:dyDescent="0.25">
      <c r="A4510" s="83" t="s">
        <v>12178</v>
      </c>
      <c r="B4510" s="84" t="s">
        <v>19882</v>
      </c>
      <c r="C4510" s="7">
        <v>2589</v>
      </c>
      <c r="D4510" s="7">
        <v>6</v>
      </c>
      <c r="E4510" s="1">
        <v>1198.8399999999999</v>
      </c>
      <c r="F4510" s="1">
        <v>451.5</v>
      </c>
      <c r="G4510" s="1">
        <v>78.900000000000006</v>
      </c>
      <c r="H4510" s="1">
        <v>17.09</v>
      </c>
      <c r="I4510" s="6">
        <v>547.49</v>
      </c>
      <c r="J4510" s="86"/>
      <c r="K4510" s="86"/>
      <c r="L4510" s="85"/>
      <c r="M4510" s="85"/>
      <c r="N4510" s="85"/>
      <c r="O4510" s="85"/>
      <c r="P4510" s="85"/>
      <c r="Q4510" s="32">
        <f t="shared" si="70"/>
        <v>547.49</v>
      </c>
    </row>
    <row r="4511" spans="1:17" x14ac:dyDescent="0.25">
      <c r="A4511" s="83" t="s">
        <v>12179</v>
      </c>
      <c r="B4511" s="84" t="s">
        <v>19883</v>
      </c>
      <c r="C4511" s="7">
        <v>958</v>
      </c>
      <c r="D4511" s="7">
        <v>5</v>
      </c>
      <c r="E4511" s="1">
        <v>858.96</v>
      </c>
      <c r="F4511" s="1">
        <v>167.06</v>
      </c>
      <c r="G4511" s="1">
        <v>65.739999999999995</v>
      </c>
      <c r="H4511" s="1">
        <v>12.25</v>
      </c>
      <c r="I4511" s="6">
        <v>245.05</v>
      </c>
      <c r="J4511" s="86"/>
      <c r="K4511" s="86"/>
      <c r="L4511" s="85"/>
      <c r="M4511" s="85"/>
      <c r="N4511" s="85"/>
      <c r="O4511" s="85"/>
      <c r="P4511" s="85"/>
      <c r="Q4511" s="32">
        <f t="shared" si="70"/>
        <v>245.05</v>
      </c>
    </row>
    <row r="4512" spans="1:17" x14ac:dyDescent="0.25">
      <c r="A4512" s="83" t="s">
        <v>12180</v>
      </c>
      <c r="B4512" s="84" t="s">
        <v>19884</v>
      </c>
      <c r="C4512" s="7">
        <v>1340</v>
      </c>
      <c r="D4512" s="7">
        <v>9</v>
      </c>
      <c r="E4512" s="1">
        <v>81266.95</v>
      </c>
      <c r="F4512" s="1">
        <v>233.69</v>
      </c>
      <c r="G4512" s="1">
        <v>118.34</v>
      </c>
      <c r="H4512" s="1">
        <v>1158.6199999999999</v>
      </c>
      <c r="I4512" s="6">
        <v>1510.65</v>
      </c>
      <c r="J4512" s="86"/>
      <c r="K4512" s="86"/>
      <c r="L4512" s="85"/>
      <c r="M4512" s="85"/>
      <c r="N4512" s="85"/>
      <c r="O4512" s="85"/>
      <c r="P4512" s="85"/>
      <c r="Q4512" s="32">
        <f t="shared" si="70"/>
        <v>1510.65</v>
      </c>
    </row>
    <row r="4513" spans="1:17" x14ac:dyDescent="0.25">
      <c r="A4513" s="83" t="s">
        <v>12181</v>
      </c>
      <c r="B4513" s="84" t="s">
        <v>19885</v>
      </c>
      <c r="C4513" s="7">
        <v>1204</v>
      </c>
      <c r="D4513" s="7">
        <v>20</v>
      </c>
      <c r="E4513" s="1">
        <v>3345.54</v>
      </c>
      <c r="F4513" s="1">
        <v>209.97</v>
      </c>
      <c r="G4513" s="1">
        <v>262.98</v>
      </c>
      <c r="H4513" s="1">
        <v>47.7</v>
      </c>
      <c r="I4513" s="6">
        <v>520.65</v>
      </c>
      <c r="J4513" s="86"/>
      <c r="K4513" s="86"/>
      <c r="L4513" s="85"/>
      <c r="M4513" s="85"/>
      <c r="N4513" s="85"/>
      <c r="O4513" s="85"/>
      <c r="P4513" s="85"/>
      <c r="Q4513" s="32">
        <f t="shared" si="70"/>
        <v>520.65</v>
      </c>
    </row>
    <row r="4514" spans="1:17" x14ac:dyDescent="0.25">
      <c r="A4514" s="83" t="s">
        <v>12182</v>
      </c>
      <c r="B4514" s="84" t="s">
        <v>19886</v>
      </c>
      <c r="C4514" s="7">
        <v>5644</v>
      </c>
      <c r="D4514" s="7">
        <v>54</v>
      </c>
      <c r="E4514" s="1">
        <v>15568.15</v>
      </c>
      <c r="F4514" s="1">
        <v>984.27</v>
      </c>
      <c r="G4514" s="1">
        <v>710.06</v>
      </c>
      <c r="H4514" s="1">
        <v>221.95</v>
      </c>
      <c r="I4514" s="6">
        <v>1916.28</v>
      </c>
      <c r="J4514" s="86"/>
      <c r="K4514" s="86"/>
      <c r="L4514" s="85"/>
      <c r="M4514" s="85"/>
      <c r="N4514" s="85"/>
      <c r="O4514" s="85"/>
      <c r="P4514" s="85"/>
      <c r="Q4514" s="32">
        <f t="shared" si="70"/>
        <v>1916.28</v>
      </c>
    </row>
    <row r="4515" spans="1:17" x14ac:dyDescent="0.25">
      <c r="A4515" s="83" t="s">
        <v>12183</v>
      </c>
      <c r="B4515" s="84" t="s">
        <v>19887</v>
      </c>
      <c r="C4515" s="7">
        <v>1100</v>
      </c>
      <c r="D4515" s="7">
        <v>6</v>
      </c>
      <c r="E4515" s="1">
        <v>1785.3</v>
      </c>
      <c r="F4515" s="1">
        <v>191.83</v>
      </c>
      <c r="G4515" s="1">
        <v>78.900000000000006</v>
      </c>
      <c r="H4515" s="1">
        <v>25.46</v>
      </c>
      <c r="I4515" s="6">
        <v>296.19</v>
      </c>
      <c r="J4515" s="86"/>
      <c r="K4515" s="86"/>
      <c r="L4515" s="85"/>
      <c r="M4515" s="85"/>
      <c r="N4515" s="85"/>
      <c r="O4515" s="85"/>
      <c r="P4515" s="85"/>
      <c r="Q4515" s="32">
        <f t="shared" si="70"/>
        <v>296.19</v>
      </c>
    </row>
    <row r="4516" spans="1:17" x14ac:dyDescent="0.25">
      <c r="A4516" s="83" t="s">
        <v>12184</v>
      </c>
      <c r="B4516" s="84" t="s">
        <v>19888</v>
      </c>
      <c r="C4516" s="7">
        <v>3075</v>
      </c>
      <c r="D4516" s="7">
        <v>32</v>
      </c>
      <c r="E4516" s="1">
        <v>10699.59</v>
      </c>
      <c r="F4516" s="1">
        <v>536.26</v>
      </c>
      <c r="G4516" s="1">
        <v>420.77</v>
      </c>
      <c r="H4516" s="1">
        <v>152.54</v>
      </c>
      <c r="I4516" s="6">
        <v>1109.57</v>
      </c>
      <c r="J4516" s="86"/>
      <c r="K4516" s="86"/>
      <c r="L4516" s="85"/>
      <c r="M4516" s="85"/>
      <c r="N4516" s="85"/>
      <c r="O4516" s="85"/>
      <c r="P4516" s="85"/>
      <c r="Q4516" s="32">
        <f t="shared" si="70"/>
        <v>1109.57</v>
      </c>
    </row>
    <row r="4517" spans="1:17" x14ac:dyDescent="0.25">
      <c r="A4517" s="83" t="s">
        <v>12185</v>
      </c>
      <c r="B4517" s="84" t="s">
        <v>19889</v>
      </c>
      <c r="C4517" s="7">
        <v>1070</v>
      </c>
      <c r="D4517" s="7">
        <v>7</v>
      </c>
      <c r="E4517" s="1">
        <v>1108.3399999999999</v>
      </c>
      <c r="F4517" s="1">
        <v>186.6</v>
      </c>
      <c r="G4517" s="1">
        <v>92.04</v>
      </c>
      <c r="H4517" s="1">
        <v>15.8</v>
      </c>
      <c r="I4517" s="6">
        <v>294.44</v>
      </c>
      <c r="J4517" s="86"/>
      <c r="K4517" s="86"/>
      <c r="L4517" s="85"/>
      <c r="M4517" s="85"/>
      <c r="N4517" s="85"/>
      <c r="O4517" s="85"/>
      <c r="P4517" s="85"/>
      <c r="Q4517" s="32">
        <f t="shared" si="70"/>
        <v>294.44</v>
      </c>
    </row>
    <row r="4518" spans="1:17" x14ac:dyDescent="0.25">
      <c r="A4518" s="83" t="s">
        <v>12186</v>
      </c>
      <c r="B4518" s="84" t="s">
        <v>19890</v>
      </c>
      <c r="C4518" s="7">
        <v>1668</v>
      </c>
      <c r="D4518" s="7">
        <v>8</v>
      </c>
      <c r="E4518" s="1">
        <v>18694.55</v>
      </c>
      <c r="F4518" s="1">
        <v>290.89</v>
      </c>
      <c r="G4518" s="1">
        <v>105.19</v>
      </c>
      <c r="H4518" s="1">
        <v>266.52999999999997</v>
      </c>
      <c r="I4518" s="6">
        <v>662.61</v>
      </c>
      <c r="J4518" s="86"/>
      <c r="K4518" s="86"/>
      <c r="L4518" s="85"/>
      <c r="M4518" s="85"/>
      <c r="N4518" s="85"/>
      <c r="O4518" s="85"/>
      <c r="P4518" s="85"/>
      <c r="Q4518" s="32">
        <f t="shared" si="70"/>
        <v>662.61</v>
      </c>
    </row>
    <row r="4519" spans="1:17" x14ac:dyDescent="0.25">
      <c r="A4519" s="83" t="s">
        <v>12187</v>
      </c>
      <c r="B4519" s="84" t="s">
        <v>19891</v>
      </c>
      <c r="C4519" s="7">
        <v>472</v>
      </c>
      <c r="D4519" s="7">
        <v>16</v>
      </c>
      <c r="E4519" s="1">
        <v>35172.199999999997</v>
      </c>
      <c r="F4519" s="1">
        <v>82.31</v>
      </c>
      <c r="G4519" s="1">
        <v>210.38</v>
      </c>
      <c r="H4519" s="1">
        <v>501.45</v>
      </c>
      <c r="I4519" s="6">
        <v>794.14</v>
      </c>
      <c r="J4519" s="86"/>
      <c r="K4519" s="86"/>
      <c r="L4519" s="85"/>
      <c r="M4519" s="85"/>
      <c r="N4519" s="85"/>
      <c r="O4519" s="85"/>
      <c r="P4519" s="85"/>
      <c r="Q4519" s="32">
        <f t="shared" si="70"/>
        <v>794.14</v>
      </c>
    </row>
    <row r="4520" spans="1:17" x14ac:dyDescent="0.25">
      <c r="A4520" s="83" t="s">
        <v>12188</v>
      </c>
      <c r="B4520" s="84" t="s">
        <v>19892</v>
      </c>
      <c r="C4520" s="7">
        <v>1109</v>
      </c>
      <c r="D4520" s="7">
        <v>16</v>
      </c>
      <c r="E4520" s="1">
        <v>3483.88</v>
      </c>
      <c r="F4520" s="1">
        <v>193.4</v>
      </c>
      <c r="G4520" s="1">
        <v>210.38</v>
      </c>
      <c r="H4520" s="1">
        <v>49.67</v>
      </c>
      <c r="I4520" s="6">
        <v>453.45</v>
      </c>
      <c r="J4520" s="86"/>
      <c r="K4520" s="86"/>
      <c r="L4520" s="85"/>
      <c r="M4520" s="85"/>
      <c r="N4520" s="85"/>
      <c r="O4520" s="85"/>
      <c r="P4520" s="85"/>
      <c r="Q4520" s="32">
        <f t="shared" si="70"/>
        <v>453.45</v>
      </c>
    </row>
    <row r="4521" spans="1:17" x14ac:dyDescent="0.25">
      <c r="A4521" s="83" t="s">
        <v>12189</v>
      </c>
      <c r="B4521" s="84" t="s">
        <v>19893</v>
      </c>
      <c r="C4521" s="7">
        <v>1103</v>
      </c>
      <c r="D4521" s="7">
        <v>22</v>
      </c>
      <c r="E4521" s="1">
        <v>3761.86</v>
      </c>
      <c r="F4521" s="1">
        <v>192.35</v>
      </c>
      <c r="G4521" s="1">
        <v>289.27999999999997</v>
      </c>
      <c r="H4521" s="1">
        <v>53.63</v>
      </c>
      <c r="I4521" s="6">
        <v>535.26</v>
      </c>
      <c r="J4521" s="86"/>
      <c r="K4521" s="86"/>
      <c r="L4521" s="85"/>
      <c r="M4521" s="85"/>
      <c r="N4521" s="85"/>
      <c r="O4521" s="85"/>
      <c r="P4521" s="85"/>
      <c r="Q4521" s="32">
        <f t="shared" si="70"/>
        <v>535.26</v>
      </c>
    </row>
    <row r="4522" spans="1:17" x14ac:dyDescent="0.25">
      <c r="A4522" s="83" t="s">
        <v>12190</v>
      </c>
      <c r="B4522" s="84" t="s">
        <v>19894</v>
      </c>
      <c r="C4522" s="7">
        <v>9637</v>
      </c>
      <c r="D4522" s="7">
        <v>162</v>
      </c>
      <c r="E4522" s="1">
        <v>52819.23</v>
      </c>
      <c r="F4522" s="1">
        <v>1680.62</v>
      </c>
      <c r="G4522" s="1">
        <v>2130.16</v>
      </c>
      <c r="H4522" s="1">
        <v>753.04</v>
      </c>
      <c r="I4522" s="6">
        <v>4563.82</v>
      </c>
      <c r="J4522" s="86"/>
      <c r="K4522" s="86"/>
      <c r="L4522" s="85"/>
      <c r="M4522" s="85"/>
      <c r="N4522" s="85"/>
      <c r="O4522" s="85"/>
      <c r="P4522" s="85"/>
      <c r="Q4522" s="32">
        <f t="shared" si="70"/>
        <v>4563.82</v>
      </c>
    </row>
    <row r="4523" spans="1:17" x14ac:dyDescent="0.25">
      <c r="A4523" s="83" t="s">
        <v>12191</v>
      </c>
      <c r="B4523" s="84" t="s">
        <v>19895</v>
      </c>
      <c r="C4523" s="7">
        <v>714</v>
      </c>
      <c r="D4523" s="7">
        <v>3</v>
      </c>
      <c r="E4523" s="1">
        <v>875.7</v>
      </c>
      <c r="F4523" s="1">
        <v>124.52</v>
      </c>
      <c r="G4523" s="1">
        <v>39.450000000000003</v>
      </c>
      <c r="H4523" s="1">
        <v>12.49</v>
      </c>
      <c r="I4523" s="6">
        <v>176.46</v>
      </c>
      <c r="J4523" s="86"/>
      <c r="K4523" s="86"/>
      <c r="L4523" s="85"/>
      <c r="M4523" s="85"/>
      <c r="N4523" s="85"/>
      <c r="O4523" s="85"/>
      <c r="P4523" s="85"/>
      <c r="Q4523" s="32">
        <f t="shared" si="70"/>
        <v>176.46</v>
      </c>
    </row>
    <row r="4524" spans="1:17" x14ac:dyDescent="0.25">
      <c r="A4524" s="83" t="s">
        <v>12192</v>
      </c>
      <c r="B4524" s="84" t="s">
        <v>19896</v>
      </c>
      <c r="C4524" s="7">
        <v>1236</v>
      </c>
      <c r="D4524" s="7">
        <v>58</v>
      </c>
      <c r="E4524" s="1">
        <v>13470.17</v>
      </c>
      <c r="F4524" s="1">
        <v>215.55</v>
      </c>
      <c r="G4524" s="1">
        <v>762.65</v>
      </c>
      <c r="H4524" s="1">
        <v>192.05</v>
      </c>
      <c r="I4524" s="6">
        <v>1170.25</v>
      </c>
      <c r="J4524" s="86"/>
      <c r="K4524" s="86"/>
      <c r="L4524" s="85"/>
      <c r="M4524" s="85"/>
      <c r="N4524" s="85"/>
      <c r="O4524" s="85"/>
      <c r="P4524" s="85"/>
      <c r="Q4524" s="32">
        <f t="shared" si="70"/>
        <v>1170.25</v>
      </c>
    </row>
    <row r="4525" spans="1:17" x14ac:dyDescent="0.25">
      <c r="A4525" s="83" t="s">
        <v>12193</v>
      </c>
      <c r="B4525" s="84" t="s">
        <v>19897</v>
      </c>
      <c r="C4525" s="7">
        <v>1420</v>
      </c>
      <c r="D4525" s="7">
        <v>17</v>
      </c>
      <c r="E4525" s="1">
        <v>32286.38</v>
      </c>
      <c r="F4525" s="1">
        <v>247.64</v>
      </c>
      <c r="G4525" s="1">
        <v>223.54</v>
      </c>
      <c r="H4525" s="1">
        <v>460.3</v>
      </c>
      <c r="I4525" s="6">
        <v>931.48</v>
      </c>
      <c r="J4525" s="86"/>
      <c r="K4525" s="86"/>
      <c r="L4525" s="85"/>
      <c r="M4525" s="85"/>
      <c r="N4525" s="85"/>
      <c r="O4525" s="85"/>
      <c r="P4525" s="85"/>
      <c r="Q4525" s="32">
        <f t="shared" si="70"/>
        <v>931.48</v>
      </c>
    </row>
    <row r="4526" spans="1:17" x14ac:dyDescent="0.25">
      <c r="A4526" s="83" t="s">
        <v>12194</v>
      </c>
      <c r="B4526" s="84" t="s">
        <v>19898</v>
      </c>
      <c r="C4526" s="7">
        <v>1374</v>
      </c>
      <c r="D4526" s="7">
        <v>24</v>
      </c>
      <c r="E4526" s="1">
        <v>3803.09</v>
      </c>
      <c r="F4526" s="1">
        <v>239.62</v>
      </c>
      <c r="G4526" s="1">
        <v>315.58</v>
      </c>
      <c r="H4526" s="1">
        <v>54.22</v>
      </c>
      <c r="I4526" s="6">
        <v>609.41999999999996</v>
      </c>
      <c r="J4526" s="86"/>
      <c r="K4526" s="86"/>
      <c r="L4526" s="85"/>
      <c r="M4526" s="85"/>
      <c r="N4526" s="85"/>
      <c r="O4526" s="85"/>
      <c r="P4526" s="85"/>
      <c r="Q4526" s="32">
        <f t="shared" si="70"/>
        <v>609.41999999999996</v>
      </c>
    </row>
    <row r="4527" spans="1:17" x14ac:dyDescent="0.25">
      <c r="A4527" s="83" t="s">
        <v>12195</v>
      </c>
      <c r="B4527" s="84" t="s">
        <v>19899</v>
      </c>
      <c r="C4527" s="7">
        <v>751</v>
      </c>
      <c r="D4527" s="7">
        <v>13</v>
      </c>
      <c r="E4527" s="1">
        <v>7668.54</v>
      </c>
      <c r="F4527" s="1">
        <v>130.97</v>
      </c>
      <c r="G4527" s="1">
        <v>170.94</v>
      </c>
      <c r="H4527" s="1">
        <v>109.33</v>
      </c>
      <c r="I4527" s="6">
        <v>411.24</v>
      </c>
      <c r="J4527" s="86"/>
      <c r="K4527" s="86"/>
      <c r="L4527" s="85"/>
      <c r="M4527" s="85"/>
      <c r="N4527" s="85"/>
      <c r="O4527" s="85"/>
      <c r="P4527" s="85"/>
      <c r="Q4527" s="32">
        <f t="shared" si="70"/>
        <v>411.24</v>
      </c>
    </row>
    <row r="4528" spans="1:17" x14ac:dyDescent="0.25">
      <c r="A4528" s="83" t="s">
        <v>12196</v>
      </c>
      <c r="B4528" s="84" t="s">
        <v>19900</v>
      </c>
      <c r="C4528" s="7">
        <v>417</v>
      </c>
      <c r="D4528" s="7">
        <v>14</v>
      </c>
      <c r="E4528" s="1">
        <v>4375.57</v>
      </c>
      <c r="F4528" s="1">
        <v>72.72</v>
      </c>
      <c r="G4528" s="1">
        <v>184.09</v>
      </c>
      <c r="H4528" s="1">
        <v>62.38</v>
      </c>
      <c r="I4528" s="6">
        <v>319.19</v>
      </c>
      <c r="J4528" s="86"/>
      <c r="K4528" s="86"/>
      <c r="L4528" s="85"/>
      <c r="M4528" s="85"/>
      <c r="N4528" s="85"/>
      <c r="O4528" s="85"/>
      <c r="P4528" s="85"/>
      <c r="Q4528" s="32">
        <f t="shared" si="70"/>
        <v>319.19</v>
      </c>
    </row>
    <row r="4529" spans="1:17" x14ac:dyDescent="0.25">
      <c r="A4529" s="83" t="s">
        <v>12197</v>
      </c>
      <c r="B4529" s="84" t="s">
        <v>19901</v>
      </c>
      <c r="C4529" s="7">
        <v>1223</v>
      </c>
      <c r="D4529" s="7">
        <v>16</v>
      </c>
      <c r="E4529" s="1">
        <v>2765.32</v>
      </c>
      <c r="F4529" s="1">
        <v>213.28</v>
      </c>
      <c r="G4529" s="1">
        <v>210.38</v>
      </c>
      <c r="H4529" s="1">
        <v>39.42</v>
      </c>
      <c r="I4529" s="6">
        <v>463.08</v>
      </c>
      <c r="J4529" s="86"/>
      <c r="K4529" s="86"/>
      <c r="L4529" s="85"/>
      <c r="M4529" s="85"/>
      <c r="N4529" s="85"/>
      <c r="O4529" s="85"/>
      <c r="P4529" s="85"/>
      <c r="Q4529" s="32">
        <f t="shared" si="70"/>
        <v>463.08</v>
      </c>
    </row>
    <row r="4530" spans="1:17" x14ac:dyDescent="0.25">
      <c r="A4530" s="83" t="s">
        <v>12198</v>
      </c>
      <c r="B4530" s="84" t="s">
        <v>19902</v>
      </c>
      <c r="C4530" s="7">
        <v>1525</v>
      </c>
      <c r="D4530" s="7">
        <v>21</v>
      </c>
      <c r="E4530" s="1">
        <v>3793.91</v>
      </c>
      <c r="F4530" s="1">
        <v>265.95</v>
      </c>
      <c r="G4530" s="1">
        <v>276.13</v>
      </c>
      <c r="H4530" s="1">
        <v>54.09</v>
      </c>
      <c r="I4530" s="6">
        <v>596.16999999999996</v>
      </c>
      <c r="J4530" s="86"/>
      <c r="K4530" s="86"/>
      <c r="L4530" s="85"/>
      <c r="M4530" s="85"/>
      <c r="N4530" s="85"/>
      <c r="O4530" s="85"/>
      <c r="P4530" s="85"/>
      <c r="Q4530" s="32">
        <f t="shared" si="70"/>
        <v>596.16999999999996</v>
      </c>
    </row>
    <row r="4531" spans="1:17" x14ac:dyDescent="0.25">
      <c r="A4531" s="83" t="s">
        <v>12199</v>
      </c>
      <c r="B4531" s="84" t="s">
        <v>19903</v>
      </c>
      <c r="C4531" s="7">
        <v>768</v>
      </c>
      <c r="D4531" s="7">
        <v>13</v>
      </c>
      <c r="E4531" s="1">
        <v>4841.71</v>
      </c>
      <c r="F4531" s="1">
        <v>133.94</v>
      </c>
      <c r="G4531" s="1">
        <v>170.94</v>
      </c>
      <c r="H4531" s="1">
        <v>69.03</v>
      </c>
      <c r="I4531" s="6">
        <v>373.91</v>
      </c>
      <c r="J4531" s="86"/>
      <c r="K4531" s="86"/>
      <c r="L4531" s="85"/>
      <c r="M4531" s="85"/>
      <c r="N4531" s="85"/>
      <c r="O4531" s="85"/>
      <c r="P4531" s="85"/>
      <c r="Q4531" s="32">
        <f t="shared" si="70"/>
        <v>373.91</v>
      </c>
    </row>
    <row r="4532" spans="1:17" x14ac:dyDescent="0.25">
      <c r="A4532" s="83" t="s">
        <v>12200</v>
      </c>
      <c r="B4532" s="84" t="s">
        <v>19904</v>
      </c>
      <c r="C4532" s="7">
        <v>1678</v>
      </c>
      <c r="D4532" s="7">
        <v>16</v>
      </c>
      <c r="E4532" s="1">
        <v>38730.410000000003</v>
      </c>
      <c r="F4532" s="1">
        <v>292.63</v>
      </c>
      <c r="G4532" s="1">
        <v>210.38</v>
      </c>
      <c r="H4532" s="1">
        <v>552.17999999999995</v>
      </c>
      <c r="I4532" s="6">
        <v>1055.19</v>
      </c>
      <c r="J4532" s="86"/>
      <c r="K4532" s="86"/>
      <c r="L4532" s="85"/>
      <c r="M4532" s="85"/>
      <c r="N4532" s="85"/>
      <c r="O4532" s="85"/>
      <c r="P4532" s="85"/>
      <c r="Q4532" s="32">
        <f t="shared" si="70"/>
        <v>1055.19</v>
      </c>
    </row>
    <row r="4533" spans="1:17" x14ac:dyDescent="0.25">
      <c r="A4533" s="83" t="s">
        <v>12201</v>
      </c>
      <c r="B4533" s="84" t="s">
        <v>19905</v>
      </c>
      <c r="C4533" s="7">
        <v>2839</v>
      </c>
      <c r="D4533" s="7">
        <v>29</v>
      </c>
      <c r="E4533" s="1">
        <v>9798.2000000000007</v>
      </c>
      <c r="F4533" s="1">
        <v>495.1</v>
      </c>
      <c r="G4533" s="1">
        <v>381.33</v>
      </c>
      <c r="H4533" s="1">
        <v>139.69999999999999</v>
      </c>
      <c r="I4533" s="6">
        <v>1016.13</v>
      </c>
      <c r="J4533" s="86"/>
      <c r="K4533" s="86"/>
      <c r="L4533" s="85"/>
      <c r="M4533" s="85"/>
      <c r="N4533" s="85"/>
      <c r="O4533" s="85"/>
      <c r="P4533" s="85"/>
      <c r="Q4533" s="32">
        <f t="shared" si="70"/>
        <v>1016.13</v>
      </c>
    </row>
    <row r="4534" spans="1:17" x14ac:dyDescent="0.25">
      <c r="A4534" s="83" t="s">
        <v>12202</v>
      </c>
      <c r="B4534" s="84" t="s">
        <v>19906</v>
      </c>
      <c r="C4534" s="7">
        <v>843</v>
      </c>
      <c r="D4534" s="7">
        <v>9</v>
      </c>
      <c r="E4534" s="1">
        <v>210660.63</v>
      </c>
      <c r="F4534" s="1">
        <v>147.02000000000001</v>
      </c>
      <c r="G4534" s="1">
        <v>118.34</v>
      </c>
      <c r="H4534" s="1">
        <v>3003.38</v>
      </c>
      <c r="I4534" s="6">
        <v>3268.74</v>
      </c>
      <c r="J4534" s="86"/>
      <c r="K4534" s="86"/>
      <c r="L4534" s="85"/>
      <c r="M4534" s="85"/>
      <c r="N4534" s="85"/>
      <c r="O4534" s="85"/>
      <c r="P4534" s="85"/>
      <c r="Q4534" s="32">
        <f t="shared" si="70"/>
        <v>3268.74</v>
      </c>
    </row>
    <row r="4535" spans="1:17" x14ac:dyDescent="0.25">
      <c r="A4535" s="83" t="s">
        <v>12203</v>
      </c>
      <c r="B4535" s="84" t="s">
        <v>19907</v>
      </c>
      <c r="C4535" s="7">
        <v>2709</v>
      </c>
      <c r="D4535" s="7">
        <v>34</v>
      </c>
      <c r="E4535" s="1">
        <v>11763.92</v>
      </c>
      <c r="F4535" s="1">
        <v>472.43</v>
      </c>
      <c r="G4535" s="1">
        <v>447.07</v>
      </c>
      <c r="H4535" s="1">
        <v>167.72</v>
      </c>
      <c r="I4535" s="6">
        <v>1087.22</v>
      </c>
      <c r="J4535" s="86"/>
      <c r="K4535" s="86"/>
      <c r="L4535" s="85"/>
      <c r="M4535" s="85"/>
      <c r="N4535" s="85"/>
      <c r="O4535" s="85"/>
      <c r="P4535" s="85"/>
      <c r="Q4535" s="32">
        <f t="shared" si="70"/>
        <v>1087.22</v>
      </c>
    </row>
    <row r="4536" spans="1:17" x14ac:dyDescent="0.25">
      <c r="A4536" s="83" t="s">
        <v>12204</v>
      </c>
      <c r="B4536" s="84" t="s">
        <v>19908</v>
      </c>
      <c r="C4536" s="7">
        <v>1156</v>
      </c>
      <c r="D4536" s="7">
        <v>4</v>
      </c>
      <c r="E4536" s="1">
        <v>11047.21</v>
      </c>
      <c r="F4536" s="1">
        <v>201.6</v>
      </c>
      <c r="G4536" s="1">
        <v>52.6</v>
      </c>
      <c r="H4536" s="1">
        <v>157.5</v>
      </c>
      <c r="I4536" s="6">
        <v>411.7</v>
      </c>
      <c r="J4536" s="86"/>
      <c r="K4536" s="86"/>
      <c r="L4536" s="85"/>
      <c r="M4536" s="85"/>
      <c r="N4536" s="85"/>
      <c r="O4536" s="85"/>
      <c r="P4536" s="85"/>
      <c r="Q4536" s="32">
        <f t="shared" si="70"/>
        <v>411.7</v>
      </c>
    </row>
    <row r="4537" spans="1:17" x14ac:dyDescent="0.25">
      <c r="A4537" s="83" t="s">
        <v>12205</v>
      </c>
      <c r="B4537" s="84" t="s">
        <v>19909</v>
      </c>
      <c r="C4537" s="7">
        <v>1912</v>
      </c>
      <c r="D4537" s="7">
        <v>15</v>
      </c>
      <c r="E4537" s="1">
        <v>6999</v>
      </c>
      <c r="F4537" s="1">
        <v>333.44</v>
      </c>
      <c r="G4537" s="1">
        <v>197.24</v>
      </c>
      <c r="H4537" s="1">
        <v>99.78</v>
      </c>
      <c r="I4537" s="6">
        <v>630.46</v>
      </c>
      <c r="J4537" s="86"/>
      <c r="K4537" s="86"/>
      <c r="L4537" s="85"/>
      <c r="M4537" s="85"/>
      <c r="N4537" s="85"/>
      <c r="O4537" s="85"/>
      <c r="P4537" s="85"/>
      <c r="Q4537" s="32">
        <f t="shared" si="70"/>
        <v>630.46</v>
      </c>
    </row>
    <row r="4538" spans="1:17" x14ac:dyDescent="0.25">
      <c r="A4538" s="83" t="s">
        <v>12206</v>
      </c>
      <c r="B4538" s="84" t="s">
        <v>19910</v>
      </c>
      <c r="C4538" s="7">
        <v>1013</v>
      </c>
      <c r="D4538" s="7">
        <v>27</v>
      </c>
      <c r="E4538" s="1">
        <v>3786.95</v>
      </c>
      <c r="F4538" s="1">
        <v>176.66</v>
      </c>
      <c r="G4538" s="1">
        <v>355.02</v>
      </c>
      <c r="H4538" s="1">
        <v>53.99</v>
      </c>
      <c r="I4538" s="6">
        <v>585.66999999999996</v>
      </c>
      <c r="J4538" s="86"/>
      <c r="K4538" s="86"/>
      <c r="L4538" s="85"/>
      <c r="M4538" s="85"/>
      <c r="N4538" s="85"/>
      <c r="O4538" s="85"/>
      <c r="P4538" s="85"/>
      <c r="Q4538" s="32">
        <f t="shared" si="70"/>
        <v>585.66999999999996</v>
      </c>
    </row>
    <row r="4539" spans="1:17" x14ac:dyDescent="0.25">
      <c r="A4539" s="83" t="s">
        <v>12207</v>
      </c>
      <c r="B4539" s="84" t="s">
        <v>19911</v>
      </c>
      <c r="C4539" s="7">
        <v>699</v>
      </c>
      <c r="D4539" s="7">
        <v>18</v>
      </c>
      <c r="E4539" s="1">
        <v>22665.279999999999</v>
      </c>
      <c r="F4539" s="1">
        <v>121.9</v>
      </c>
      <c r="G4539" s="1">
        <v>236.69</v>
      </c>
      <c r="H4539" s="1">
        <v>323.14</v>
      </c>
      <c r="I4539" s="6">
        <v>681.73</v>
      </c>
      <c r="J4539" s="86"/>
      <c r="K4539" s="86"/>
      <c r="L4539" s="85"/>
      <c r="M4539" s="85"/>
      <c r="N4539" s="85"/>
      <c r="O4539" s="85"/>
      <c r="P4539" s="85"/>
      <c r="Q4539" s="32">
        <f t="shared" si="70"/>
        <v>681.73</v>
      </c>
    </row>
    <row r="4540" spans="1:17" x14ac:dyDescent="0.25">
      <c r="A4540" s="83" t="s">
        <v>12208</v>
      </c>
      <c r="B4540" s="84" t="s">
        <v>19912</v>
      </c>
      <c r="C4540" s="7">
        <v>2520</v>
      </c>
      <c r="D4540" s="7">
        <v>8</v>
      </c>
      <c r="E4540" s="1">
        <v>3965.88</v>
      </c>
      <c r="F4540" s="1">
        <v>439.47</v>
      </c>
      <c r="G4540" s="1">
        <v>105.19</v>
      </c>
      <c r="H4540" s="1">
        <v>56.54</v>
      </c>
      <c r="I4540" s="6">
        <v>601.20000000000005</v>
      </c>
      <c r="J4540" s="86"/>
      <c r="K4540" s="86"/>
      <c r="L4540" s="85"/>
      <c r="M4540" s="85"/>
      <c r="N4540" s="85"/>
      <c r="O4540" s="85"/>
      <c r="P4540" s="85"/>
      <c r="Q4540" s="32">
        <f t="shared" si="70"/>
        <v>601.20000000000005</v>
      </c>
    </row>
    <row r="4541" spans="1:17" x14ac:dyDescent="0.25">
      <c r="A4541" s="83" t="s">
        <v>12209</v>
      </c>
      <c r="B4541" s="84" t="s">
        <v>19913</v>
      </c>
      <c r="C4541" s="7">
        <v>1466</v>
      </c>
      <c r="D4541" s="7">
        <v>15</v>
      </c>
      <c r="E4541" s="1">
        <v>36388.85</v>
      </c>
      <c r="F4541" s="1">
        <v>255.66</v>
      </c>
      <c r="G4541" s="1">
        <v>197.24</v>
      </c>
      <c r="H4541" s="1">
        <v>518.79</v>
      </c>
      <c r="I4541" s="6">
        <v>971.69</v>
      </c>
      <c r="J4541" s="86"/>
      <c r="K4541" s="86"/>
      <c r="L4541" s="85"/>
      <c r="M4541" s="85"/>
      <c r="N4541" s="85"/>
      <c r="O4541" s="85"/>
      <c r="P4541" s="85"/>
      <c r="Q4541" s="32">
        <f t="shared" si="70"/>
        <v>971.69</v>
      </c>
    </row>
    <row r="4542" spans="1:17" x14ac:dyDescent="0.25">
      <c r="A4542" s="83" t="s">
        <v>12210</v>
      </c>
      <c r="B4542" s="84" t="s">
        <v>19914</v>
      </c>
      <c r="C4542" s="7">
        <v>1988</v>
      </c>
      <c r="D4542" s="7">
        <v>47</v>
      </c>
      <c r="E4542" s="1">
        <v>421019.55</v>
      </c>
      <c r="F4542" s="1">
        <v>346.7</v>
      </c>
      <c r="G4542" s="1">
        <v>618.01</v>
      </c>
      <c r="H4542" s="1">
        <v>6002.47</v>
      </c>
      <c r="I4542" s="6">
        <v>6967.18</v>
      </c>
      <c r="J4542" s="86"/>
      <c r="K4542" s="86"/>
      <c r="L4542" s="85"/>
      <c r="M4542" s="85"/>
      <c r="N4542" s="85"/>
      <c r="O4542" s="85"/>
      <c r="P4542" s="85"/>
      <c r="Q4542" s="32">
        <f t="shared" si="70"/>
        <v>6967.18</v>
      </c>
    </row>
    <row r="4543" spans="1:17" x14ac:dyDescent="0.25">
      <c r="A4543" s="83" t="s">
        <v>12211</v>
      </c>
      <c r="B4543" s="84" t="s">
        <v>19915</v>
      </c>
      <c r="C4543" s="7">
        <v>1720</v>
      </c>
      <c r="D4543" s="7">
        <v>5</v>
      </c>
      <c r="E4543" s="1">
        <v>3037.36</v>
      </c>
      <c r="F4543" s="1">
        <v>299.95</v>
      </c>
      <c r="G4543" s="1">
        <v>65.739999999999995</v>
      </c>
      <c r="H4543" s="1">
        <v>43.3</v>
      </c>
      <c r="I4543" s="6">
        <v>408.99</v>
      </c>
      <c r="J4543" s="86"/>
      <c r="K4543" s="86"/>
      <c r="L4543" s="85"/>
      <c r="M4543" s="85"/>
      <c r="N4543" s="85"/>
      <c r="O4543" s="85"/>
      <c r="P4543" s="85"/>
      <c r="Q4543" s="32">
        <f t="shared" si="70"/>
        <v>408.99</v>
      </c>
    </row>
    <row r="4544" spans="1:17" x14ac:dyDescent="0.25">
      <c r="A4544" s="83" t="s">
        <v>12212</v>
      </c>
      <c r="B4544" s="84" t="s">
        <v>19916</v>
      </c>
      <c r="C4544" s="7">
        <v>105643</v>
      </c>
      <c r="D4544" s="7">
        <v>1241</v>
      </c>
      <c r="E4544" s="1">
        <v>839679.69</v>
      </c>
      <c r="F4544" s="1">
        <v>18423.34</v>
      </c>
      <c r="G4544" s="1">
        <v>16318.05</v>
      </c>
      <c r="H4544" s="1">
        <v>11971.3</v>
      </c>
      <c r="I4544" s="6">
        <v>46712.69</v>
      </c>
      <c r="J4544" s="86"/>
      <c r="K4544" s="86"/>
      <c r="L4544" s="85"/>
      <c r="M4544" s="85"/>
      <c r="N4544" s="85"/>
      <c r="O4544" s="85"/>
      <c r="P4544" s="85"/>
      <c r="Q4544" s="32">
        <f t="shared" si="70"/>
        <v>46712.69</v>
      </c>
    </row>
    <row r="4545" spans="1:17" x14ac:dyDescent="0.25">
      <c r="A4545" s="83" t="s">
        <v>12213</v>
      </c>
      <c r="B4545" s="84" t="s">
        <v>19917</v>
      </c>
      <c r="C4545" s="7">
        <v>1372</v>
      </c>
      <c r="D4545" s="7">
        <v>5</v>
      </c>
      <c r="E4545" s="1">
        <v>1646.83</v>
      </c>
      <c r="F4545" s="1">
        <v>239.26</v>
      </c>
      <c r="G4545" s="1">
        <v>65.739999999999995</v>
      </c>
      <c r="H4545" s="1">
        <v>23.48</v>
      </c>
      <c r="I4545" s="6">
        <v>328.48</v>
      </c>
      <c r="J4545" s="86"/>
      <c r="K4545" s="86"/>
      <c r="L4545" s="85"/>
      <c r="M4545" s="85"/>
      <c r="N4545" s="85"/>
      <c r="O4545" s="85"/>
      <c r="P4545" s="85"/>
      <c r="Q4545" s="32">
        <f t="shared" si="70"/>
        <v>328.48</v>
      </c>
    </row>
    <row r="4546" spans="1:17" x14ac:dyDescent="0.25">
      <c r="A4546" s="83" t="s">
        <v>12214</v>
      </c>
      <c r="B4546" s="84" t="s">
        <v>19918</v>
      </c>
      <c r="C4546" s="7">
        <v>1671</v>
      </c>
      <c r="D4546" s="7">
        <v>16</v>
      </c>
      <c r="E4546" s="1">
        <v>96172.98</v>
      </c>
      <c r="F4546" s="1">
        <v>291.41000000000003</v>
      </c>
      <c r="G4546" s="1">
        <v>210.38</v>
      </c>
      <c r="H4546" s="1">
        <v>1371.14</v>
      </c>
      <c r="I4546" s="6">
        <v>1872.93</v>
      </c>
      <c r="J4546" s="86"/>
      <c r="K4546" s="86"/>
      <c r="L4546" s="85"/>
      <c r="M4546" s="85"/>
      <c r="N4546" s="85"/>
      <c r="O4546" s="85"/>
      <c r="P4546" s="85"/>
      <c r="Q4546" s="32">
        <f t="shared" si="70"/>
        <v>1872.93</v>
      </c>
    </row>
    <row r="4547" spans="1:17" x14ac:dyDescent="0.25">
      <c r="A4547" s="83" t="s">
        <v>12215</v>
      </c>
      <c r="B4547" s="84" t="s">
        <v>19919</v>
      </c>
      <c r="C4547" s="7">
        <v>546</v>
      </c>
      <c r="D4547" s="7">
        <v>7</v>
      </c>
      <c r="E4547" s="1">
        <v>31020.74</v>
      </c>
      <c r="F4547" s="1">
        <v>95.22</v>
      </c>
      <c r="G4547" s="1">
        <v>92.04</v>
      </c>
      <c r="H4547" s="1">
        <v>442.26</v>
      </c>
      <c r="I4547" s="6">
        <v>629.52</v>
      </c>
      <c r="J4547" s="86"/>
      <c r="K4547" s="86"/>
      <c r="L4547" s="85"/>
      <c r="M4547" s="85"/>
      <c r="N4547" s="85"/>
      <c r="O4547" s="85"/>
      <c r="P4547" s="85"/>
      <c r="Q4547" s="32">
        <f t="shared" si="70"/>
        <v>629.52</v>
      </c>
    </row>
    <row r="4548" spans="1:17" x14ac:dyDescent="0.25">
      <c r="A4548" s="83" t="s">
        <v>12216</v>
      </c>
      <c r="B4548" s="84" t="s">
        <v>19920</v>
      </c>
      <c r="C4548" s="7">
        <v>6350</v>
      </c>
      <c r="D4548" s="7">
        <v>100</v>
      </c>
      <c r="E4548" s="1">
        <v>69437.649999999994</v>
      </c>
      <c r="F4548" s="1">
        <v>1107.3900000000001</v>
      </c>
      <c r="G4548" s="1">
        <v>1314.91</v>
      </c>
      <c r="H4548" s="1">
        <v>989.98</v>
      </c>
      <c r="I4548" s="6">
        <v>3412.28</v>
      </c>
      <c r="J4548" s="86"/>
      <c r="K4548" s="86"/>
      <c r="L4548" s="85"/>
      <c r="M4548" s="85"/>
      <c r="N4548" s="85"/>
      <c r="O4548" s="85"/>
      <c r="P4548" s="85"/>
      <c r="Q4548" s="32">
        <f t="shared" si="70"/>
        <v>3412.28</v>
      </c>
    </row>
    <row r="4549" spans="1:17" x14ac:dyDescent="0.25">
      <c r="A4549" s="83" t="s">
        <v>12217</v>
      </c>
      <c r="B4549" s="84" t="s">
        <v>19921</v>
      </c>
      <c r="C4549" s="7">
        <v>1810</v>
      </c>
      <c r="D4549" s="7">
        <v>8</v>
      </c>
      <c r="E4549" s="1">
        <v>4850.34</v>
      </c>
      <c r="F4549" s="1">
        <v>315.64999999999998</v>
      </c>
      <c r="G4549" s="1">
        <v>105.19</v>
      </c>
      <c r="H4549" s="1">
        <v>69.150000000000006</v>
      </c>
      <c r="I4549" s="6">
        <v>489.99</v>
      </c>
      <c r="J4549" s="86"/>
      <c r="K4549" s="86"/>
      <c r="L4549" s="85"/>
      <c r="M4549" s="85"/>
      <c r="N4549" s="85"/>
      <c r="O4549" s="85"/>
      <c r="P4549" s="85"/>
      <c r="Q4549" s="32">
        <f t="shared" si="70"/>
        <v>489.99</v>
      </c>
    </row>
    <row r="4550" spans="1:17" x14ac:dyDescent="0.25">
      <c r="A4550" s="83" t="s">
        <v>12218</v>
      </c>
      <c r="B4550" s="84" t="s">
        <v>19922</v>
      </c>
      <c r="C4550" s="7">
        <v>849</v>
      </c>
      <c r="D4550" s="7">
        <v>2</v>
      </c>
      <c r="E4550" s="1">
        <v>373.22</v>
      </c>
      <c r="F4550" s="1">
        <v>148.06</v>
      </c>
      <c r="G4550" s="1">
        <v>26.3</v>
      </c>
      <c r="H4550" s="1">
        <v>5.32</v>
      </c>
      <c r="I4550" s="6">
        <v>179.68</v>
      </c>
      <c r="J4550" s="86"/>
      <c r="K4550" s="86"/>
      <c r="L4550" s="85"/>
      <c r="M4550" s="85"/>
      <c r="N4550" s="85"/>
      <c r="O4550" s="85"/>
      <c r="P4550" s="85"/>
      <c r="Q4550" s="32">
        <f t="shared" si="70"/>
        <v>179.68</v>
      </c>
    </row>
    <row r="4551" spans="1:17" x14ac:dyDescent="0.25">
      <c r="A4551" s="83" t="s">
        <v>12219</v>
      </c>
      <c r="B4551" s="84" t="s">
        <v>19923</v>
      </c>
      <c r="C4551" s="7">
        <v>1183</v>
      </c>
      <c r="D4551" s="7">
        <v>23</v>
      </c>
      <c r="E4551" s="1">
        <v>8447.09</v>
      </c>
      <c r="F4551" s="1">
        <v>206.3</v>
      </c>
      <c r="G4551" s="1">
        <v>302.43</v>
      </c>
      <c r="H4551" s="1">
        <v>120.43</v>
      </c>
      <c r="I4551" s="6">
        <v>629.16</v>
      </c>
      <c r="J4551" s="86"/>
      <c r="K4551" s="86"/>
      <c r="L4551" s="85"/>
      <c r="M4551" s="85"/>
      <c r="N4551" s="85"/>
      <c r="O4551" s="85"/>
      <c r="P4551" s="85"/>
      <c r="Q4551" s="32">
        <f t="shared" si="70"/>
        <v>629.16</v>
      </c>
    </row>
    <row r="4552" spans="1:17" x14ac:dyDescent="0.25">
      <c r="A4552" s="83" t="s">
        <v>12220</v>
      </c>
      <c r="B4552" s="84" t="s">
        <v>19924</v>
      </c>
      <c r="C4552" s="7">
        <v>823</v>
      </c>
      <c r="D4552" s="7">
        <v>15</v>
      </c>
      <c r="E4552" s="1">
        <v>5800.15</v>
      </c>
      <c r="F4552" s="1">
        <v>143.53</v>
      </c>
      <c r="G4552" s="1">
        <v>197.24</v>
      </c>
      <c r="H4552" s="1">
        <v>82.7</v>
      </c>
      <c r="I4552" s="6">
        <v>423.47</v>
      </c>
      <c r="J4552" s="86"/>
      <c r="K4552" s="86"/>
      <c r="L4552" s="85"/>
      <c r="M4552" s="85"/>
      <c r="N4552" s="85"/>
      <c r="O4552" s="85"/>
      <c r="P4552" s="85"/>
      <c r="Q4552" s="32">
        <f t="shared" si="70"/>
        <v>423.47</v>
      </c>
    </row>
    <row r="4553" spans="1:17" x14ac:dyDescent="0.25">
      <c r="A4553" s="83" t="s">
        <v>12221</v>
      </c>
      <c r="B4553" s="84" t="s">
        <v>19925</v>
      </c>
      <c r="C4553" s="7">
        <v>2014</v>
      </c>
      <c r="D4553" s="7">
        <v>41</v>
      </c>
      <c r="E4553" s="1">
        <v>35344.82</v>
      </c>
      <c r="F4553" s="1">
        <v>351.22</v>
      </c>
      <c r="G4553" s="1">
        <v>539.11</v>
      </c>
      <c r="H4553" s="1">
        <v>503.91</v>
      </c>
      <c r="I4553" s="6">
        <v>1394.24</v>
      </c>
      <c r="J4553" s="86"/>
      <c r="K4553" s="86"/>
      <c r="L4553" s="85"/>
      <c r="M4553" s="85"/>
      <c r="N4553" s="85"/>
      <c r="O4553" s="85"/>
      <c r="P4553" s="85"/>
      <c r="Q4553" s="32">
        <f t="shared" si="70"/>
        <v>1394.24</v>
      </c>
    </row>
    <row r="4554" spans="1:17" x14ac:dyDescent="0.25">
      <c r="A4554" s="83" t="s">
        <v>12222</v>
      </c>
      <c r="B4554" s="84" t="s">
        <v>19926</v>
      </c>
      <c r="C4554" s="7">
        <v>494</v>
      </c>
      <c r="D4554" s="7">
        <v>4</v>
      </c>
      <c r="E4554" s="1">
        <v>1127.74</v>
      </c>
      <c r="F4554" s="1">
        <v>86.15</v>
      </c>
      <c r="G4554" s="1">
        <v>52.6</v>
      </c>
      <c r="H4554" s="1">
        <v>16.079999999999998</v>
      </c>
      <c r="I4554" s="6">
        <v>154.83000000000001</v>
      </c>
      <c r="J4554" s="86"/>
      <c r="K4554" s="86"/>
      <c r="L4554" s="85"/>
      <c r="M4554" s="85"/>
      <c r="N4554" s="85"/>
      <c r="O4554" s="85"/>
      <c r="P4554" s="85"/>
      <c r="Q4554" s="32">
        <f t="shared" si="70"/>
        <v>154.83000000000001</v>
      </c>
    </row>
    <row r="4555" spans="1:17" x14ac:dyDescent="0.25">
      <c r="A4555" s="83" t="s">
        <v>12223</v>
      </c>
      <c r="B4555" s="84" t="s">
        <v>19927</v>
      </c>
      <c r="C4555" s="7">
        <v>708</v>
      </c>
      <c r="D4555" s="7">
        <v>12</v>
      </c>
      <c r="E4555" s="1">
        <v>1828.8</v>
      </c>
      <c r="F4555" s="1">
        <v>123.47</v>
      </c>
      <c r="G4555" s="1">
        <v>157.79</v>
      </c>
      <c r="H4555" s="1">
        <v>26.07</v>
      </c>
      <c r="I4555" s="6">
        <v>307.33</v>
      </c>
      <c r="J4555" s="86"/>
      <c r="K4555" s="86"/>
      <c r="L4555" s="85"/>
      <c r="M4555" s="85"/>
      <c r="N4555" s="85"/>
      <c r="O4555" s="85"/>
      <c r="P4555" s="85"/>
      <c r="Q4555" s="32">
        <f t="shared" si="70"/>
        <v>307.33</v>
      </c>
    </row>
    <row r="4556" spans="1:17" x14ac:dyDescent="0.25">
      <c r="A4556" s="83" t="s">
        <v>12224</v>
      </c>
      <c r="B4556" s="84" t="s">
        <v>19928</v>
      </c>
      <c r="C4556" s="7">
        <v>630</v>
      </c>
      <c r="D4556" s="7">
        <v>4</v>
      </c>
      <c r="E4556" s="1">
        <v>4247.8599999999997</v>
      </c>
      <c r="F4556" s="1">
        <v>109.86</v>
      </c>
      <c r="G4556" s="1">
        <v>52.6</v>
      </c>
      <c r="H4556" s="1">
        <v>60.56</v>
      </c>
      <c r="I4556" s="6">
        <v>223.02</v>
      </c>
      <c r="J4556" s="86"/>
      <c r="K4556" s="86"/>
      <c r="L4556" s="85"/>
      <c r="M4556" s="85"/>
      <c r="N4556" s="85"/>
      <c r="O4556" s="85"/>
      <c r="P4556" s="85"/>
      <c r="Q4556" s="32">
        <f t="shared" si="70"/>
        <v>223.02</v>
      </c>
    </row>
    <row r="4557" spans="1:17" x14ac:dyDescent="0.25">
      <c r="A4557" s="83" t="s">
        <v>12225</v>
      </c>
      <c r="B4557" s="84" t="s">
        <v>19929</v>
      </c>
      <c r="C4557" s="7">
        <v>1228</v>
      </c>
      <c r="D4557" s="7">
        <v>15</v>
      </c>
      <c r="E4557" s="1">
        <v>2551.91</v>
      </c>
      <c r="F4557" s="1">
        <v>214.15</v>
      </c>
      <c r="G4557" s="1">
        <v>197.24</v>
      </c>
      <c r="H4557" s="1">
        <v>36.380000000000003</v>
      </c>
      <c r="I4557" s="6">
        <v>447.77</v>
      </c>
      <c r="J4557" s="86"/>
      <c r="K4557" s="86"/>
      <c r="L4557" s="85"/>
      <c r="M4557" s="85"/>
      <c r="N4557" s="85"/>
      <c r="O4557" s="85"/>
      <c r="P4557" s="85"/>
      <c r="Q4557" s="32">
        <f t="shared" si="70"/>
        <v>447.77</v>
      </c>
    </row>
    <row r="4558" spans="1:17" x14ac:dyDescent="0.25">
      <c r="A4558" s="83" t="s">
        <v>12226</v>
      </c>
      <c r="B4558" s="84" t="s">
        <v>19930</v>
      </c>
      <c r="C4558" s="7">
        <v>1551</v>
      </c>
      <c r="D4558" s="7">
        <v>16</v>
      </c>
      <c r="E4558" s="1">
        <v>5053.58</v>
      </c>
      <c r="F4558" s="1">
        <v>270.48</v>
      </c>
      <c r="G4558" s="1">
        <v>210.38</v>
      </c>
      <c r="H4558" s="1">
        <v>72.05</v>
      </c>
      <c r="I4558" s="6">
        <v>552.91</v>
      </c>
      <c r="J4558" s="86"/>
      <c r="K4558" s="86"/>
      <c r="L4558" s="85"/>
      <c r="M4558" s="85"/>
      <c r="N4558" s="85"/>
      <c r="O4558" s="85"/>
      <c r="P4558" s="85"/>
      <c r="Q4558" s="32">
        <f t="shared" ref="Q4558:Q4621" si="71">P4558+I4558</f>
        <v>552.91</v>
      </c>
    </row>
    <row r="4559" spans="1:17" x14ac:dyDescent="0.25">
      <c r="A4559" s="83" t="s">
        <v>12227</v>
      </c>
      <c r="B4559" s="84" t="s">
        <v>19931</v>
      </c>
      <c r="C4559" s="7">
        <v>5012</v>
      </c>
      <c r="D4559" s="7">
        <v>79</v>
      </c>
      <c r="E4559" s="1">
        <v>50749.33</v>
      </c>
      <c r="F4559" s="1">
        <v>874.06</v>
      </c>
      <c r="G4559" s="1">
        <v>1038.78</v>
      </c>
      <c r="H4559" s="1">
        <v>723.54</v>
      </c>
      <c r="I4559" s="6">
        <v>2636.38</v>
      </c>
      <c r="J4559" s="86"/>
      <c r="K4559" s="86"/>
      <c r="L4559" s="85"/>
      <c r="M4559" s="85"/>
      <c r="N4559" s="85"/>
      <c r="O4559" s="85"/>
      <c r="P4559" s="85"/>
      <c r="Q4559" s="32">
        <f t="shared" si="71"/>
        <v>2636.38</v>
      </c>
    </row>
    <row r="4560" spans="1:17" x14ac:dyDescent="0.25">
      <c r="A4560" s="83" t="s">
        <v>12228</v>
      </c>
      <c r="B4560" s="84" t="s">
        <v>19932</v>
      </c>
      <c r="C4560" s="7">
        <v>506</v>
      </c>
      <c r="D4560" s="7">
        <v>14</v>
      </c>
      <c r="E4560" s="1">
        <v>4058.75</v>
      </c>
      <c r="F4560" s="1">
        <v>88.24</v>
      </c>
      <c r="G4560" s="1">
        <v>184.09</v>
      </c>
      <c r="H4560" s="1">
        <v>57.86</v>
      </c>
      <c r="I4560" s="6">
        <v>330.19</v>
      </c>
      <c r="J4560" s="86"/>
      <c r="K4560" s="86"/>
      <c r="L4560" s="85"/>
      <c r="M4560" s="85"/>
      <c r="N4560" s="85"/>
      <c r="O4560" s="85"/>
      <c r="P4560" s="85"/>
      <c r="Q4560" s="32">
        <f t="shared" si="71"/>
        <v>330.19</v>
      </c>
    </row>
    <row r="4561" spans="1:17" x14ac:dyDescent="0.25">
      <c r="A4561" s="83" t="s">
        <v>12229</v>
      </c>
      <c r="B4561" s="84" t="s">
        <v>19933</v>
      </c>
      <c r="C4561" s="7">
        <v>1461</v>
      </c>
      <c r="D4561" s="7">
        <v>37</v>
      </c>
      <c r="E4561" s="1">
        <v>5330.04</v>
      </c>
      <c r="F4561" s="1">
        <v>254.78</v>
      </c>
      <c r="G4561" s="1">
        <v>486.52</v>
      </c>
      <c r="H4561" s="1">
        <v>75.989999999999995</v>
      </c>
      <c r="I4561" s="6">
        <v>817.29</v>
      </c>
      <c r="J4561" s="86"/>
      <c r="K4561" s="86"/>
      <c r="L4561" s="85"/>
      <c r="M4561" s="85"/>
      <c r="N4561" s="85"/>
      <c r="O4561" s="85"/>
      <c r="P4561" s="85"/>
      <c r="Q4561" s="32">
        <f t="shared" si="71"/>
        <v>817.29</v>
      </c>
    </row>
    <row r="4562" spans="1:17" x14ac:dyDescent="0.25">
      <c r="A4562" s="83" t="s">
        <v>12230</v>
      </c>
      <c r="B4562" s="84" t="s">
        <v>19934</v>
      </c>
      <c r="C4562" s="7">
        <v>4283</v>
      </c>
      <c r="D4562" s="7">
        <v>54</v>
      </c>
      <c r="E4562" s="1">
        <v>24185.43</v>
      </c>
      <c r="F4562" s="1">
        <v>746.92</v>
      </c>
      <c r="G4562" s="1">
        <v>710.06</v>
      </c>
      <c r="H4562" s="1">
        <v>344.81</v>
      </c>
      <c r="I4562" s="6">
        <v>1801.79</v>
      </c>
      <c r="J4562" s="86"/>
      <c r="K4562" s="86"/>
      <c r="L4562" s="85"/>
      <c r="M4562" s="85"/>
      <c r="N4562" s="85"/>
      <c r="O4562" s="85"/>
      <c r="P4562" s="85"/>
      <c r="Q4562" s="32">
        <f t="shared" si="71"/>
        <v>1801.79</v>
      </c>
    </row>
    <row r="4563" spans="1:17" x14ac:dyDescent="0.25">
      <c r="A4563" s="83" t="s">
        <v>12231</v>
      </c>
      <c r="B4563" s="84" t="s">
        <v>19935</v>
      </c>
      <c r="C4563" s="7">
        <v>1383</v>
      </c>
      <c r="D4563" s="7">
        <v>33</v>
      </c>
      <c r="E4563" s="1">
        <v>112102.75</v>
      </c>
      <c r="F4563" s="1">
        <v>241.18</v>
      </c>
      <c r="G4563" s="1">
        <v>433.92</v>
      </c>
      <c r="H4563" s="1">
        <v>1598.25</v>
      </c>
      <c r="I4563" s="6">
        <v>2273.35</v>
      </c>
      <c r="J4563" s="86"/>
      <c r="K4563" s="86"/>
      <c r="L4563" s="85"/>
      <c r="M4563" s="85"/>
      <c r="N4563" s="85"/>
      <c r="O4563" s="85"/>
      <c r="P4563" s="85"/>
      <c r="Q4563" s="32">
        <f t="shared" si="71"/>
        <v>2273.35</v>
      </c>
    </row>
    <row r="4564" spans="1:17" x14ac:dyDescent="0.25">
      <c r="A4564" s="83" t="s">
        <v>12232</v>
      </c>
      <c r="B4564" s="84" t="s">
        <v>19936</v>
      </c>
      <c r="C4564" s="7">
        <v>1052</v>
      </c>
      <c r="D4564" s="7">
        <v>14</v>
      </c>
      <c r="E4564" s="1">
        <v>1811.39</v>
      </c>
      <c r="F4564" s="1">
        <v>183.46</v>
      </c>
      <c r="G4564" s="1">
        <v>184.09</v>
      </c>
      <c r="H4564" s="1">
        <v>25.82</v>
      </c>
      <c r="I4564" s="6">
        <v>393.37</v>
      </c>
      <c r="J4564" s="86"/>
      <c r="K4564" s="86"/>
      <c r="L4564" s="85"/>
      <c r="M4564" s="85"/>
      <c r="N4564" s="85"/>
      <c r="O4564" s="85"/>
      <c r="P4564" s="85"/>
      <c r="Q4564" s="32">
        <f t="shared" si="71"/>
        <v>393.37</v>
      </c>
    </row>
    <row r="4565" spans="1:17" x14ac:dyDescent="0.25">
      <c r="A4565" s="83" t="s">
        <v>12233</v>
      </c>
      <c r="B4565" s="84" t="s">
        <v>19937</v>
      </c>
      <c r="C4565" s="7">
        <v>5395</v>
      </c>
      <c r="D4565" s="7">
        <v>421</v>
      </c>
      <c r="E4565" s="1">
        <v>276810.82</v>
      </c>
      <c r="F4565" s="1">
        <v>940.85</v>
      </c>
      <c r="G4565" s="1">
        <v>5535.78</v>
      </c>
      <c r="H4565" s="1">
        <v>3946.49</v>
      </c>
      <c r="I4565" s="6">
        <v>10423.120000000001</v>
      </c>
      <c r="J4565" s="86"/>
      <c r="K4565" s="86"/>
      <c r="L4565" s="85"/>
      <c r="M4565" s="85"/>
      <c r="N4565" s="85"/>
      <c r="O4565" s="85"/>
      <c r="P4565" s="85"/>
      <c r="Q4565" s="32">
        <f t="shared" si="71"/>
        <v>10423.120000000001</v>
      </c>
    </row>
    <row r="4566" spans="1:17" x14ac:dyDescent="0.25">
      <c r="A4566" s="83" t="s">
        <v>12234</v>
      </c>
      <c r="B4566" s="84" t="s">
        <v>19938</v>
      </c>
      <c r="C4566" s="7">
        <v>2089</v>
      </c>
      <c r="D4566" s="7">
        <v>22</v>
      </c>
      <c r="E4566" s="1">
        <v>3260.78</v>
      </c>
      <c r="F4566" s="1">
        <v>364.3</v>
      </c>
      <c r="G4566" s="1">
        <v>289.27999999999997</v>
      </c>
      <c r="H4566" s="1">
        <v>46.49</v>
      </c>
      <c r="I4566" s="6">
        <v>700.07</v>
      </c>
      <c r="J4566" s="86"/>
      <c r="K4566" s="86"/>
      <c r="L4566" s="85"/>
      <c r="M4566" s="85"/>
      <c r="N4566" s="85"/>
      <c r="O4566" s="85"/>
      <c r="P4566" s="85"/>
      <c r="Q4566" s="32">
        <f t="shared" si="71"/>
        <v>700.07</v>
      </c>
    </row>
    <row r="4567" spans="1:17" x14ac:dyDescent="0.25">
      <c r="A4567" s="83" t="s">
        <v>12235</v>
      </c>
      <c r="B4567" s="84" t="s">
        <v>19939</v>
      </c>
      <c r="C4567" s="7">
        <v>1198</v>
      </c>
      <c r="D4567" s="7">
        <v>21</v>
      </c>
      <c r="E4567" s="1">
        <v>4992.67</v>
      </c>
      <c r="F4567" s="1">
        <v>208.92</v>
      </c>
      <c r="G4567" s="1">
        <v>276.13</v>
      </c>
      <c r="H4567" s="1">
        <v>71.180000000000007</v>
      </c>
      <c r="I4567" s="6">
        <v>556.23</v>
      </c>
      <c r="J4567" s="86"/>
      <c r="K4567" s="86"/>
      <c r="L4567" s="85"/>
      <c r="M4567" s="85"/>
      <c r="N4567" s="85"/>
      <c r="O4567" s="85"/>
      <c r="P4567" s="85"/>
      <c r="Q4567" s="32">
        <f t="shared" si="71"/>
        <v>556.23</v>
      </c>
    </row>
    <row r="4568" spans="1:17" x14ac:dyDescent="0.25">
      <c r="A4568" s="83" t="s">
        <v>12236</v>
      </c>
      <c r="B4568" s="84" t="s">
        <v>19940</v>
      </c>
      <c r="C4568" s="7">
        <v>1145</v>
      </c>
      <c r="D4568" s="7">
        <v>23</v>
      </c>
      <c r="E4568" s="1">
        <v>7734.11</v>
      </c>
      <c r="F4568" s="1">
        <v>199.68</v>
      </c>
      <c r="G4568" s="1">
        <v>302.43</v>
      </c>
      <c r="H4568" s="1">
        <v>110.26</v>
      </c>
      <c r="I4568" s="6">
        <v>612.37</v>
      </c>
      <c r="J4568" s="86"/>
      <c r="K4568" s="86"/>
      <c r="L4568" s="85"/>
      <c r="M4568" s="85"/>
      <c r="N4568" s="85"/>
      <c r="O4568" s="85"/>
      <c r="P4568" s="85"/>
      <c r="Q4568" s="32">
        <f t="shared" si="71"/>
        <v>612.37</v>
      </c>
    </row>
    <row r="4569" spans="1:17" x14ac:dyDescent="0.25">
      <c r="A4569" s="83" t="s">
        <v>12237</v>
      </c>
      <c r="B4569" s="84" t="s">
        <v>19941</v>
      </c>
      <c r="C4569" s="7">
        <v>1417</v>
      </c>
      <c r="D4569" s="7">
        <v>27</v>
      </c>
      <c r="E4569" s="1">
        <v>5232.21</v>
      </c>
      <c r="F4569" s="1">
        <v>247.11</v>
      </c>
      <c r="G4569" s="1">
        <v>355.02</v>
      </c>
      <c r="H4569" s="1">
        <v>74.59</v>
      </c>
      <c r="I4569" s="6">
        <v>676.72</v>
      </c>
      <c r="J4569" s="86"/>
      <c r="K4569" s="86"/>
      <c r="L4569" s="85"/>
      <c r="M4569" s="85"/>
      <c r="N4569" s="85"/>
      <c r="O4569" s="85"/>
      <c r="P4569" s="85"/>
      <c r="Q4569" s="32">
        <f t="shared" si="71"/>
        <v>676.72</v>
      </c>
    </row>
    <row r="4570" spans="1:17" x14ac:dyDescent="0.25">
      <c r="A4570" s="83" t="s">
        <v>12238</v>
      </c>
      <c r="B4570" s="84" t="s">
        <v>19942</v>
      </c>
      <c r="C4570" s="7">
        <v>315</v>
      </c>
      <c r="D4570" s="7">
        <v>10</v>
      </c>
      <c r="E4570" s="1">
        <v>1659.04</v>
      </c>
      <c r="F4570" s="1">
        <v>54.94</v>
      </c>
      <c r="G4570" s="1">
        <v>131.49</v>
      </c>
      <c r="H4570" s="1">
        <v>23.66</v>
      </c>
      <c r="I4570" s="6">
        <v>210.09</v>
      </c>
      <c r="J4570" s="86"/>
      <c r="K4570" s="86"/>
      <c r="L4570" s="85"/>
      <c r="M4570" s="85"/>
      <c r="N4570" s="85"/>
      <c r="O4570" s="85"/>
      <c r="P4570" s="85"/>
      <c r="Q4570" s="32">
        <f t="shared" si="71"/>
        <v>210.09</v>
      </c>
    </row>
    <row r="4571" spans="1:17" x14ac:dyDescent="0.25">
      <c r="A4571" s="83" t="s">
        <v>12239</v>
      </c>
      <c r="B4571" s="84" t="s">
        <v>19943</v>
      </c>
      <c r="C4571" s="7">
        <v>2353</v>
      </c>
      <c r="D4571" s="7">
        <v>40</v>
      </c>
      <c r="E4571" s="1">
        <v>13537.25</v>
      </c>
      <c r="F4571" s="1">
        <v>410.34</v>
      </c>
      <c r="G4571" s="1">
        <v>525.97</v>
      </c>
      <c r="H4571" s="1">
        <v>193</v>
      </c>
      <c r="I4571" s="6">
        <v>1129.31</v>
      </c>
      <c r="J4571" s="86"/>
      <c r="K4571" s="86"/>
      <c r="L4571" s="85"/>
      <c r="M4571" s="85"/>
      <c r="N4571" s="85"/>
      <c r="O4571" s="85"/>
      <c r="P4571" s="85"/>
      <c r="Q4571" s="32">
        <f t="shared" si="71"/>
        <v>1129.31</v>
      </c>
    </row>
    <row r="4572" spans="1:17" x14ac:dyDescent="0.25">
      <c r="A4572" s="83" t="s">
        <v>12240</v>
      </c>
      <c r="B4572" s="84" t="s">
        <v>19944</v>
      </c>
      <c r="C4572" s="7">
        <v>1263</v>
      </c>
      <c r="D4572" s="7">
        <v>25</v>
      </c>
      <c r="E4572" s="1">
        <v>4748.1499999999996</v>
      </c>
      <c r="F4572" s="1">
        <v>220.26</v>
      </c>
      <c r="G4572" s="1">
        <v>328.73</v>
      </c>
      <c r="H4572" s="1">
        <v>67.7</v>
      </c>
      <c r="I4572" s="6">
        <v>616.69000000000005</v>
      </c>
      <c r="J4572" s="86"/>
      <c r="K4572" s="86"/>
      <c r="L4572" s="85"/>
      <c r="M4572" s="85"/>
      <c r="N4572" s="85"/>
      <c r="O4572" s="85"/>
      <c r="P4572" s="85"/>
      <c r="Q4572" s="32">
        <f t="shared" si="71"/>
        <v>616.69000000000005</v>
      </c>
    </row>
    <row r="4573" spans="1:17" x14ac:dyDescent="0.25">
      <c r="A4573" s="83" t="s">
        <v>12241</v>
      </c>
      <c r="B4573" s="84" t="s">
        <v>19945</v>
      </c>
      <c r="C4573" s="7">
        <v>857</v>
      </c>
      <c r="D4573" s="7">
        <v>4</v>
      </c>
      <c r="E4573" s="1">
        <v>48099.27</v>
      </c>
      <c r="F4573" s="1">
        <v>149.46</v>
      </c>
      <c r="G4573" s="1">
        <v>52.6</v>
      </c>
      <c r="H4573" s="1">
        <v>685.75</v>
      </c>
      <c r="I4573" s="6">
        <v>887.81</v>
      </c>
      <c r="J4573" s="86"/>
      <c r="K4573" s="86"/>
      <c r="L4573" s="85"/>
      <c r="M4573" s="85"/>
      <c r="N4573" s="85"/>
      <c r="O4573" s="85"/>
      <c r="P4573" s="85"/>
      <c r="Q4573" s="32">
        <f t="shared" si="71"/>
        <v>887.81</v>
      </c>
    </row>
    <row r="4574" spans="1:17" x14ac:dyDescent="0.25">
      <c r="A4574" s="83" t="s">
        <v>12242</v>
      </c>
      <c r="B4574" s="84" t="s">
        <v>19946</v>
      </c>
      <c r="C4574" s="7">
        <v>912</v>
      </c>
      <c r="D4574" s="7">
        <v>8</v>
      </c>
      <c r="E4574" s="1">
        <v>13199.43</v>
      </c>
      <c r="F4574" s="1">
        <v>159.05000000000001</v>
      </c>
      <c r="G4574" s="1">
        <v>105.19</v>
      </c>
      <c r="H4574" s="1">
        <v>188.18</v>
      </c>
      <c r="I4574" s="6">
        <v>452.42</v>
      </c>
      <c r="J4574" s="86"/>
      <c r="K4574" s="86"/>
      <c r="L4574" s="85"/>
      <c r="M4574" s="85"/>
      <c r="N4574" s="85"/>
      <c r="O4574" s="85"/>
      <c r="P4574" s="85"/>
      <c r="Q4574" s="32">
        <f t="shared" si="71"/>
        <v>452.42</v>
      </c>
    </row>
    <row r="4575" spans="1:17" x14ac:dyDescent="0.25">
      <c r="A4575" s="83" t="s">
        <v>12243</v>
      </c>
      <c r="B4575" s="84" t="s">
        <v>19947</v>
      </c>
      <c r="C4575" s="7">
        <v>13647</v>
      </c>
      <c r="D4575" s="7">
        <v>146</v>
      </c>
      <c r="E4575" s="1">
        <v>60394.45</v>
      </c>
      <c r="F4575" s="1">
        <v>2379.94</v>
      </c>
      <c r="G4575" s="1">
        <v>1919.77</v>
      </c>
      <c r="H4575" s="1">
        <v>861.04</v>
      </c>
      <c r="I4575" s="6">
        <v>5160.75</v>
      </c>
      <c r="J4575" s="86"/>
      <c r="K4575" s="86"/>
      <c r="L4575" s="85"/>
      <c r="M4575" s="85"/>
      <c r="N4575" s="85"/>
      <c r="O4575" s="85"/>
      <c r="P4575" s="85"/>
      <c r="Q4575" s="32">
        <f t="shared" si="71"/>
        <v>5160.75</v>
      </c>
    </row>
    <row r="4576" spans="1:17" x14ac:dyDescent="0.25">
      <c r="A4576" s="83" t="s">
        <v>12244</v>
      </c>
      <c r="B4576" s="84" t="s">
        <v>19948</v>
      </c>
      <c r="C4576" s="7">
        <v>2818</v>
      </c>
      <c r="D4576" s="7">
        <v>39</v>
      </c>
      <c r="E4576" s="1">
        <v>69632.97</v>
      </c>
      <c r="F4576" s="1">
        <v>491.44</v>
      </c>
      <c r="G4576" s="1">
        <v>512.82000000000005</v>
      </c>
      <c r="H4576" s="1">
        <v>992.76</v>
      </c>
      <c r="I4576" s="6">
        <v>1997.02</v>
      </c>
      <c r="J4576" s="86"/>
      <c r="K4576" s="86"/>
      <c r="L4576" s="85"/>
      <c r="M4576" s="85"/>
      <c r="N4576" s="85"/>
      <c r="O4576" s="85"/>
      <c r="P4576" s="85"/>
      <c r="Q4576" s="32">
        <f t="shared" si="71"/>
        <v>1997.02</v>
      </c>
    </row>
    <row r="4577" spans="1:17" x14ac:dyDescent="0.25">
      <c r="A4577" s="83" t="s">
        <v>12245</v>
      </c>
      <c r="B4577" s="84" t="s">
        <v>19949</v>
      </c>
      <c r="C4577" s="7">
        <v>1852</v>
      </c>
      <c r="D4577" s="7">
        <v>32</v>
      </c>
      <c r="E4577" s="1">
        <v>9442.3799999999992</v>
      </c>
      <c r="F4577" s="1">
        <v>322.98</v>
      </c>
      <c r="G4577" s="1">
        <v>420.77</v>
      </c>
      <c r="H4577" s="1">
        <v>134.62</v>
      </c>
      <c r="I4577" s="6">
        <v>878.37</v>
      </c>
      <c r="J4577" s="86"/>
      <c r="K4577" s="86"/>
      <c r="L4577" s="85"/>
      <c r="M4577" s="85"/>
      <c r="N4577" s="85"/>
      <c r="O4577" s="85"/>
      <c r="P4577" s="85"/>
      <c r="Q4577" s="32">
        <f t="shared" si="71"/>
        <v>878.37</v>
      </c>
    </row>
    <row r="4578" spans="1:17" x14ac:dyDescent="0.25">
      <c r="A4578" s="83" t="s">
        <v>12246</v>
      </c>
      <c r="B4578" s="84" t="s">
        <v>19950</v>
      </c>
      <c r="C4578" s="7">
        <v>1812</v>
      </c>
      <c r="D4578" s="7">
        <v>38</v>
      </c>
      <c r="E4578" s="1">
        <v>63773.82</v>
      </c>
      <c r="F4578" s="1">
        <v>316</v>
      </c>
      <c r="G4578" s="1">
        <v>499.66</v>
      </c>
      <c r="H4578" s="1">
        <v>909.22</v>
      </c>
      <c r="I4578" s="6">
        <v>1724.88</v>
      </c>
      <c r="J4578" s="86"/>
      <c r="K4578" s="86"/>
      <c r="L4578" s="85"/>
      <c r="M4578" s="85"/>
      <c r="N4578" s="85"/>
      <c r="O4578" s="85"/>
      <c r="P4578" s="85"/>
      <c r="Q4578" s="32">
        <f t="shared" si="71"/>
        <v>1724.88</v>
      </c>
    </row>
    <row r="4579" spans="1:17" x14ac:dyDescent="0.25">
      <c r="A4579" s="83" t="s">
        <v>12247</v>
      </c>
      <c r="B4579" s="84" t="s">
        <v>19951</v>
      </c>
      <c r="C4579" s="7">
        <v>1283</v>
      </c>
      <c r="D4579" s="7">
        <v>7</v>
      </c>
      <c r="E4579" s="1">
        <v>2866.66</v>
      </c>
      <c r="F4579" s="1">
        <v>223.74</v>
      </c>
      <c r="G4579" s="1">
        <v>92.04</v>
      </c>
      <c r="H4579" s="1">
        <v>40.869999999999997</v>
      </c>
      <c r="I4579" s="6">
        <v>356.65</v>
      </c>
      <c r="J4579" s="86"/>
      <c r="K4579" s="86"/>
      <c r="L4579" s="85"/>
      <c r="M4579" s="85"/>
      <c r="N4579" s="85"/>
      <c r="O4579" s="85"/>
      <c r="P4579" s="85"/>
      <c r="Q4579" s="32">
        <f t="shared" si="71"/>
        <v>356.65</v>
      </c>
    </row>
    <row r="4580" spans="1:17" x14ac:dyDescent="0.25">
      <c r="A4580" s="83" t="s">
        <v>12248</v>
      </c>
      <c r="B4580" s="84" t="s">
        <v>19952</v>
      </c>
      <c r="C4580" s="7">
        <v>794</v>
      </c>
      <c r="D4580" s="7">
        <v>15</v>
      </c>
      <c r="E4580" s="1">
        <v>3903.69</v>
      </c>
      <c r="F4580" s="1">
        <v>138.46</v>
      </c>
      <c r="G4580" s="1">
        <v>197.24</v>
      </c>
      <c r="H4580" s="1">
        <v>55.66</v>
      </c>
      <c r="I4580" s="6">
        <v>391.36</v>
      </c>
      <c r="J4580" s="86"/>
      <c r="K4580" s="86"/>
      <c r="L4580" s="85"/>
      <c r="M4580" s="85"/>
      <c r="N4580" s="85"/>
      <c r="O4580" s="85"/>
      <c r="P4580" s="85"/>
      <c r="Q4580" s="32">
        <f t="shared" si="71"/>
        <v>391.36</v>
      </c>
    </row>
    <row r="4581" spans="1:17" x14ac:dyDescent="0.25">
      <c r="A4581" s="83" t="s">
        <v>12249</v>
      </c>
      <c r="B4581" s="84" t="s">
        <v>19953</v>
      </c>
      <c r="C4581" s="7">
        <v>1802</v>
      </c>
      <c r="D4581" s="7">
        <v>5</v>
      </c>
      <c r="E4581" s="1">
        <v>1108.3599999999999</v>
      </c>
      <c r="F4581" s="1">
        <v>314.26</v>
      </c>
      <c r="G4581" s="1">
        <v>65.739999999999995</v>
      </c>
      <c r="H4581" s="1">
        <v>15.8</v>
      </c>
      <c r="I4581" s="6">
        <v>395.8</v>
      </c>
      <c r="J4581" s="86"/>
      <c r="K4581" s="86"/>
      <c r="L4581" s="85"/>
      <c r="M4581" s="85"/>
      <c r="N4581" s="85"/>
      <c r="O4581" s="85"/>
      <c r="P4581" s="85"/>
      <c r="Q4581" s="32">
        <f t="shared" si="71"/>
        <v>395.8</v>
      </c>
    </row>
    <row r="4582" spans="1:17" x14ac:dyDescent="0.25">
      <c r="A4582" s="83" t="s">
        <v>12250</v>
      </c>
      <c r="B4582" s="84" t="s">
        <v>19954</v>
      </c>
      <c r="C4582" s="7">
        <v>524</v>
      </c>
      <c r="D4582" s="7">
        <v>6</v>
      </c>
      <c r="E4582" s="1">
        <v>199629.79</v>
      </c>
      <c r="F4582" s="1">
        <v>91.38</v>
      </c>
      <c r="G4582" s="1">
        <v>78.900000000000006</v>
      </c>
      <c r="H4582" s="1">
        <v>2846.12</v>
      </c>
      <c r="I4582" s="6">
        <v>3016.4</v>
      </c>
      <c r="J4582" s="86"/>
      <c r="K4582" s="86"/>
      <c r="L4582" s="85"/>
      <c r="M4582" s="85"/>
      <c r="N4582" s="85"/>
      <c r="O4582" s="85"/>
      <c r="P4582" s="85"/>
      <c r="Q4582" s="32">
        <f t="shared" si="71"/>
        <v>3016.4</v>
      </c>
    </row>
    <row r="4583" spans="1:17" x14ac:dyDescent="0.25">
      <c r="A4583" s="83" t="s">
        <v>12251</v>
      </c>
      <c r="B4583" s="84" t="s">
        <v>19955</v>
      </c>
      <c r="C4583" s="7">
        <v>1615</v>
      </c>
      <c r="D4583" s="7">
        <v>8</v>
      </c>
      <c r="E4583" s="1">
        <v>61463.06</v>
      </c>
      <c r="F4583" s="1">
        <v>412.39</v>
      </c>
      <c r="G4583" s="1">
        <v>183.28</v>
      </c>
      <c r="H4583" s="1">
        <v>1353.14</v>
      </c>
      <c r="I4583" s="6">
        <v>1948.81</v>
      </c>
      <c r="J4583" s="86"/>
      <c r="K4583" s="86"/>
      <c r="L4583" s="85"/>
      <c r="M4583" s="85"/>
      <c r="N4583" s="85"/>
      <c r="O4583" s="85"/>
      <c r="P4583" s="85"/>
      <c r="Q4583" s="32">
        <f t="shared" si="71"/>
        <v>1948.81</v>
      </c>
    </row>
    <row r="4584" spans="1:17" x14ac:dyDescent="0.25">
      <c r="A4584" s="83" t="s">
        <v>12252</v>
      </c>
      <c r="B4584" s="84" t="s">
        <v>19956</v>
      </c>
      <c r="C4584" s="7">
        <v>10413</v>
      </c>
      <c r="D4584" s="7">
        <v>81</v>
      </c>
      <c r="E4584" s="1">
        <v>76503.12</v>
      </c>
      <c r="F4584" s="1">
        <v>2658.96</v>
      </c>
      <c r="G4584" s="1">
        <v>1855.74</v>
      </c>
      <c r="H4584" s="1">
        <v>1684.25</v>
      </c>
      <c r="I4584" s="6">
        <v>6198.95</v>
      </c>
      <c r="J4584" s="86"/>
      <c r="K4584" s="86"/>
      <c r="L4584" s="85"/>
      <c r="M4584" s="85"/>
      <c r="N4584" s="85"/>
      <c r="O4584" s="85"/>
      <c r="P4584" s="85"/>
      <c r="Q4584" s="32">
        <f t="shared" si="71"/>
        <v>6198.95</v>
      </c>
    </row>
    <row r="4585" spans="1:17" x14ac:dyDescent="0.25">
      <c r="A4585" s="83" t="s">
        <v>12253</v>
      </c>
      <c r="B4585" s="84" t="s">
        <v>19957</v>
      </c>
      <c r="C4585" s="7">
        <v>628</v>
      </c>
      <c r="D4585" s="7">
        <v>5</v>
      </c>
      <c r="E4585" s="1">
        <v>20199.099999999999</v>
      </c>
      <c r="F4585" s="1">
        <v>160.36000000000001</v>
      </c>
      <c r="G4585" s="1">
        <v>114.55</v>
      </c>
      <c r="H4585" s="1">
        <v>444.7</v>
      </c>
      <c r="I4585" s="6">
        <v>719.61</v>
      </c>
      <c r="J4585" s="86"/>
      <c r="K4585" s="86"/>
      <c r="L4585" s="85"/>
      <c r="M4585" s="85"/>
      <c r="N4585" s="85"/>
      <c r="O4585" s="85"/>
      <c r="P4585" s="85"/>
      <c r="Q4585" s="32">
        <f t="shared" si="71"/>
        <v>719.61</v>
      </c>
    </row>
    <row r="4586" spans="1:17" x14ac:dyDescent="0.25">
      <c r="A4586" s="83" t="s">
        <v>12254</v>
      </c>
      <c r="B4586" s="84" t="s">
        <v>19958</v>
      </c>
      <c r="C4586" s="7">
        <v>77791</v>
      </c>
      <c r="D4586" s="7">
        <v>879</v>
      </c>
      <c r="E4586" s="1">
        <v>748563.63</v>
      </c>
      <c r="F4586" s="1">
        <v>19863.939999999999</v>
      </c>
      <c r="G4586" s="1">
        <v>20138.169999999998</v>
      </c>
      <c r="H4586" s="1">
        <v>16479.97</v>
      </c>
      <c r="I4586" s="6">
        <v>56482.080000000002</v>
      </c>
      <c r="J4586" s="86"/>
      <c r="K4586" s="86"/>
      <c r="L4586" s="85"/>
      <c r="M4586" s="85"/>
      <c r="N4586" s="85"/>
      <c r="O4586" s="85"/>
      <c r="P4586" s="85"/>
      <c r="Q4586" s="32">
        <f t="shared" si="71"/>
        <v>56482.080000000002</v>
      </c>
    </row>
    <row r="4587" spans="1:17" x14ac:dyDescent="0.25">
      <c r="A4587" s="83" t="s">
        <v>12255</v>
      </c>
      <c r="B4587" s="84" t="s">
        <v>19959</v>
      </c>
      <c r="C4587" s="7">
        <v>1437</v>
      </c>
      <c r="D4587" s="7">
        <v>22</v>
      </c>
      <c r="E4587" s="1">
        <v>145917.19</v>
      </c>
      <c r="F4587" s="1">
        <v>366.94</v>
      </c>
      <c r="G4587" s="1">
        <v>504.02</v>
      </c>
      <c r="H4587" s="1">
        <v>3212.43</v>
      </c>
      <c r="I4587" s="6">
        <v>4083.39</v>
      </c>
      <c r="J4587" s="86"/>
      <c r="K4587" s="86"/>
      <c r="L4587" s="85"/>
      <c r="M4587" s="85"/>
      <c r="N4587" s="85"/>
      <c r="O4587" s="85"/>
      <c r="P4587" s="85"/>
      <c r="Q4587" s="32">
        <f t="shared" si="71"/>
        <v>4083.39</v>
      </c>
    </row>
    <row r="4588" spans="1:17" x14ac:dyDescent="0.25">
      <c r="A4588" s="83" t="s">
        <v>12256</v>
      </c>
      <c r="B4588" s="84" t="s">
        <v>19960</v>
      </c>
      <c r="C4588" s="7">
        <v>1679</v>
      </c>
      <c r="D4588" s="7">
        <v>10</v>
      </c>
      <c r="E4588" s="1">
        <v>2626.81</v>
      </c>
      <c r="F4588" s="1">
        <v>428.74</v>
      </c>
      <c r="G4588" s="1">
        <v>229.1</v>
      </c>
      <c r="H4588" s="1">
        <v>57.83</v>
      </c>
      <c r="I4588" s="6">
        <v>715.67</v>
      </c>
      <c r="J4588" s="86"/>
      <c r="K4588" s="86"/>
      <c r="L4588" s="85"/>
      <c r="M4588" s="85"/>
      <c r="N4588" s="85"/>
      <c r="O4588" s="85"/>
      <c r="P4588" s="85"/>
      <c r="Q4588" s="32">
        <f t="shared" si="71"/>
        <v>715.67</v>
      </c>
    </row>
    <row r="4589" spans="1:17" x14ac:dyDescent="0.25">
      <c r="A4589" s="83" t="s">
        <v>12257</v>
      </c>
      <c r="B4589" s="84" t="s">
        <v>19961</v>
      </c>
      <c r="C4589" s="7">
        <v>1482</v>
      </c>
      <c r="D4589" s="7">
        <v>17</v>
      </c>
      <c r="E4589" s="1">
        <v>78830.429999999993</v>
      </c>
      <c r="F4589" s="1">
        <v>378.43</v>
      </c>
      <c r="G4589" s="1">
        <v>389.47</v>
      </c>
      <c r="H4589" s="1">
        <v>1735.49</v>
      </c>
      <c r="I4589" s="6">
        <v>2503.39</v>
      </c>
      <c r="J4589" s="86"/>
      <c r="K4589" s="86"/>
      <c r="L4589" s="85"/>
      <c r="M4589" s="85"/>
      <c r="N4589" s="85"/>
      <c r="O4589" s="85"/>
      <c r="P4589" s="85"/>
      <c r="Q4589" s="32">
        <f t="shared" si="71"/>
        <v>2503.39</v>
      </c>
    </row>
    <row r="4590" spans="1:17" x14ac:dyDescent="0.25">
      <c r="A4590" s="83" t="s">
        <v>12258</v>
      </c>
      <c r="B4590" s="84" t="s">
        <v>19962</v>
      </c>
      <c r="C4590" s="7">
        <v>1941</v>
      </c>
      <c r="D4590" s="7">
        <v>28</v>
      </c>
      <c r="E4590" s="1">
        <v>23284.66</v>
      </c>
      <c r="F4590" s="1">
        <v>495.63</v>
      </c>
      <c r="G4590" s="1">
        <v>641.49</v>
      </c>
      <c r="H4590" s="1">
        <v>512.62</v>
      </c>
      <c r="I4590" s="6">
        <v>1649.74</v>
      </c>
      <c r="J4590" s="86"/>
      <c r="K4590" s="86"/>
      <c r="L4590" s="85"/>
      <c r="M4590" s="85"/>
      <c r="N4590" s="85"/>
      <c r="O4590" s="85"/>
      <c r="P4590" s="85"/>
      <c r="Q4590" s="32">
        <f t="shared" si="71"/>
        <v>1649.74</v>
      </c>
    </row>
    <row r="4591" spans="1:17" x14ac:dyDescent="0.25">
      <c r="A4591" s="83" t="s">
        <v>12259</v>
      </c>
      <c r="B4591" s="84" t="s">
        <v>19963</v>
      </c>
      <c r="C4591" s="7">
        <v>1057</v>
      </c>
      <c r="D4591" s="7">
        <v>7</v>
      </c>
      <c r="E4591" s="1">
        <v>1630.2</v>
      </c>
      <c r="F4591" s="1">
        <v>269.89999999999998</v>
      </c>
      <c r="G4591" s="1">
        <v>160.38</v>
      </c>
      <c r="H4591" s="1">
        <v>35.89</v>
      </c>
      <c r="I4591" s="6">
        <v>466.17</v>
      </c>
      <c r="J4591" s="86"/>
      <c r="K4591" s="86"/>
      <c r="L4591" s="85"/>
      <c r="M4591" s="85"/>
      <c r="N4591" s="85"/>
      <c r="O4591" s="85"/>
      <c r="P4591" s="85"/>
      <c r="Q4591" s="32">
        <f t="shared" si="71"/>
        <v>466.17</v>
      </c>
    </row>
    <row r="4592" spans="1:17" x14ac:dyDescent="0.25">
      <c r="A4592" s="83" t="s">
        <v>12260</v>
      </c>
      <c r="B4592" s="84" t="s">
        <v>19964</v>
      </c>
      <c r="C4592" s="7">
        <v>1969</v>
      </c>
      <c r="D4592" s="7">
        <v>8</v>
      </c>
      <c r="E4592" s="1">
        <v>1222.28</v>
      </c>
      <c r="F4592" s="1">
        <v>502.78</v>
      </c>
      <c r="G4592" s="1">
        <v>183.28</v>
      </c>
      <c r="H4592" s="1">
        <v>26.91</v>
      </c>
      <c r="I4592" s="6">
        <v>712.97</v>
      </c>
      <c r="J4592" s="86"/>
      <c r="K4592" s="86"/>
      <c r="L4592" s="85"/>
      <c r="M4592" s="85"/>
      <c r="N4592" s="85"/>
      <c r="O4592" s="85"/>
      <c r="P4592" s="85"/>
      <c r="Q4592" s="32">
        <f t="shared" si="71"/>
        <v>712.97</v>
      </c>
    </row>
    <row r="4593" spans="1:17" x14ac:dyDescent="0.25">
      <c r="A4593" s="83" t="s">
        <v>12261</v>
      </c>
      <c r="B4593" s="84" t="s">
        <v>19965</v>
      </c>
      <c r="C4593" s="7">
        <v>12124</v>
      </c>
      <c r="D4593" s="7">
        <v>94</v>
      </c>
      <c r="E4593" s="1">
        <v>29794.54</v>
      </c>
      <c r="F4593" s="1">
        <v>3095.86</v>
      </c>
      <c r="G4593" s="1">
        <v>2153.5700000000002</v>
      </c>
      <c r="H4593" s="1">
        <v>655.94</v>
      </c>
      <c r="I4593" s="6">
        <v>5905.37</v>
      </c>
      <c r="J4593" s="86"/>
      <c r="K4593" s="86"/>
      <c r="L4593" s="85"/>
      <c r="M4593" s="85"/>
      <c r="N4593" s="85"/>
      <c r="O4593" s="85"/>
      <c r="P4593" s="85"/>
      <c r="Q4593" s="32">
        <f t="shared" si="71"/>
        <v>5905.37</v>
      </c>
    </row>
    <row r="4594" spans="1:17" x14ac:dyDescent="0.25">
      <c r="A4594" s="83" t="s">
        <v>12262</v>
      </c>
      <c r="B4594" s="84" t="s">
        <v>19966</v>
      </c>
      <c r="C4594" s="7">
        <v>6209</v>
      </c>
      <c r="D4594" s="7">
        <v>75</v>
      </c>
      <c r="E4594" s="1">
        <v>20789.53</v>
      </c>
      <c r="F4594" s="1">
        <v>1585.47</v>
      </c>
      <c r="G4594" s="1">
        <v>1718.27</v>
      </c>
      <c r="H4594" s="1">
        <v>457.69</v>
      </c>
      <c r="I4594" s="6">
        <v>3761.43</v>
      </c>
      <c r="J4594" s="86"/>
      <c r="K4594" s="86"/>
      <c r="L4594" s="85"/>
      <c r="M4594" s="85"/>
      <c r="N4594" s="85"/>
      <c r="O4594" s="85"/>
      <c r="P4594" s="85"/>
      <c r="Q4594" s="32">
        <f t="shared" si="71"/>
        <v>3761.43</v>
      </c>
    </row>
    <row r="4595" spans="1:17" x14ac:dyDescent="0.25">
      <c r="A4595" s="83" t="s">
        <v>12263</v>
      </c>
      <c r="B4595" s="84" t="s">
        <v>19967</v>
      </c>
      <c r="C4595" s="7">
        <v>469</v>
      </c>
      <c r="D4595" s="7">
        <v>12</v>
      </c>
      <c r="E4595" s="1">
        <v>2827.19</v>
      </c>
      <c r="F4595" s="1">
        <v>119.76</v>
      </c>
      <c r="G4595" s="1">
        <v>274.92</v>
      </c>
      <c r="H4595" s="1">
        <v>62.24</v>
      </c>
      <c r="I4595" s="6">
        <v>456.92</v>
      </c>
      <c r="J4595" s="86"/>
      <c r="K4595" s="86"/>
      <c r="L4595" s="85"/>
      <c r="M4595" s="85"/>
      <c r="N4595" s="85"/>
      <c r="O4595" s="85"/>
      <c r="P4595" s="85"/>
      <c r="Q4595" s="32">
        <f t="shared" si="71"/>
        <v>456.92</v>
      </c>
    </row>
    <row r="4596" spans="1:17" x14ac:dyDescent="0.25">
      <c r="A4596" s="83" t="s">
        <v>12264</v>
      </c>
      <c r="B4596" s="84" t="s">
        <v>19968</v>
      </c>
      <c r="C4596" s="7">
        <v>10301</v>
      </c>
      <c r="D4596" s="7">
        <v>226</v>
      </c>
      <c r="E4596" s="1">
        <v>840916.84</v>
      </c>
      <c r="F4596" s="1">
        <v>2630.36</v>
      </c>
      <c r="G4596" s="1">
        <v>5177.74</v>
      </c>
      <c r="H4596" s="1">
        <v>18513.169999999998</v>
      </c>
      <c r="I4596" s="6">
        <v>26321.27</v>
      </c>
      <c r="J4596" s="86"/>
      <c r="K4596" s="86"/>
      <c r="L4596" s="85"/>
      <c r="M4596" s="85"/>
      <c r="N4596" s="85"/>
      <c r="O4596" s="85"/>
      <c r="P4596" s="85"/>
      <c r="Q4596" s="32">
        <f t="shared" si="71"/>
        <v>26321.27</v>
      </c>
    </row>
    <row r="4597" spans="1:17" x14ac:dyDescent="0.25">
      <c r="A4597" s="83" t="s">
        <v>12265</v>
      </c>
      <c r="B4597" s="84" t="s">
        <v>19969</v>
      </c>
      <c r="C4597" s="7">
        <v>1457</v>
      </c>
      <c r="D4597" s="7">
        <v>7</v>
      </c>
      <c r="E4597" s="1">
        <v>2125.5500000000002</v>
      </c>
      <c r="F4597" s="1">
        <v>372.05</v>
      </c>
      <c r="G4597" s="1">
        <v>160.38</v>
      </c>
      <c r="H4597" s="1">
        <v>46.79</v>
      </c>
      <c r="I4597" s="6">
        <v>579.22</v>
      </c>
      <c r="J4597" s="86"/>
      <c r="K4597" s="86"/>
      <c r="L4597" s="85"/>
      <c r="M4597" s="85"/>
      <c r="N4597" s="85"/>
      <c r="O4597" s="85"/>
      <c r="P4597" s="85"/>
      <c r="Q4597" s="32">
        <f t="shared" si="71"/>
        <v>579.22</v>
      </c>
    </row>
    <row r="4598" spans="1:17" x14ac:dyDescent="0.25">
      <c r="A4598" s="83" t="s">
        <v>12266</v>
      </c>
      <c r="B4598" s="84" t="s">
        <v>19970</v>
      </c>
      <c r="C4598" s="7">
        <v>22273</v>
      </c>
      <c r="D4598" s="7">
        <v>149</v>
      </c>
      <c r="E4598" s="1">
        <v>468122.59</v>
      </c>
      <c r="F4598" s="1">
        <v>5687.42</v>
      </c>
      <c r="G4598" s="1">
        <v>3413.64</v>
      </c>
      <c r="H4598" s="1">
        <v>10305.94</v>
      </c>
      <c r="I4598" s="6">
        <v>19407</v>
      </c>
      <c r="J4598" s="86"/>
      <c r="K4598" s="86"/>
      <c r="L4598" s="85"/>
      <c r="M4598" s="85"/>
      <c r="N4598" s="85"/>
      <c r="O4598" s="85"/>
      <c r="P4598" s="85"/>
      <c r="Q4598" s="32">
        <f t="shared" si="71"/>
        <v>19407</v>
      </c>
    </row>
    <row r="4599" spans="1:17" x14ac:dyDescent="0.25">
      <c r="A4599" s="83" t="s">
        <v>12267</v>
      </c>
      <c r="B4599" s="84" t="s">
        <v>19971</v>
      </c>
      <c r="C4599" s="7">
        <v>3342</v>
      </c>
      <c r="D4599" s="7">
        <v>58</v>
      </c>
      <c r="E4599" s="1">
        <v>49344.91</v>
      </c>
      <c r="F4599" s="1">
        <v>853.38</v>
      </c>
      <c r="G4599" s="1">
        <v>1328.8</v>
      </c>
      <c r="H4599" s="1">
        <v>1086.3499999999999</v>
      </c>
      <c r="I4599" s="6">
        <v>3268.53</v>
      </c>
      <c r="J4599" s="86"/>
      <c r="K4599" s="86"/>
      <c r="L4599" s="85"/>
      <c r="M4599" s="85"/>
      <c r="N4599" s="85"/>
      <c r="O4599" s="85"/>
      <c r="P4599" s="85"/>
      <c r="Q4599" s="32">
        <f t="shared" si="71"/>
        <v>3268.53</v>
      </c>
    </row>
    <row r="4600" spans="1:17" x14ac:dyDescent="0.25">
      <c r="A4600" s="83" t="s">
        <v>12268</v>
      </c>
      <c r="B4600" s="84" t="s">
        <v>19972</v>
      </c>
      <c r="C4600" s="7">
        <v>3296</v>
      </c>
      <c r="D4600" s="7">
        <v>73</v>
      </c>
      <c r="E4600" s="1">
        <v>23731.54</v>
      </c>
      <c r="F4600" s="1">
        <v>841.63</v>
      </c>
      <c r="G4600" s="1">
        <v>1672.46</v>
      </c>
      <c r="H4600" s="1">
        <v>522.46</v>
      </c>
      <c r="I4600" s="6">
        <v>3036.55</v>
      </c>
      <c r="J4600" s="86"/>
      <c r="K4600" s="86"/>
      <c r="L4600" s="85"/>
      <c r="M4600" s="85"/>
      <c r="N4600" s="85"/>
      <c r="O4600" s="85"/>
      <c r="P4600" s="85"/>
      <c r="Q4600" s="32">
        <f t="shared" si="71"/>
        <v>3036.55</v>
      </c>
    </row>
    <row r="4601" spans="1:17" x14ac:dyDescent="0.25">
      <c r="A4601" s="83" t="s">
        <v>12269</v>
      </c>
      <c r="B4601" s="84" t="s">
        <v>19973</v>
      </c>
      <c r="C4601" s="7">
        <v>3205</v>
      </c>
      <c r="D4601" s="7">
        <v>47</v>
      </c>
      <c r="E4601" s="1">
        <v>12922.97</v>
      </c>
      <c r="F4601" s="1">
        <v>818.4</v>
      </c>
      <c r="G4601" s="1">
        <v>1076.78</v>
      </c>
      <c r="H4601" s="1">
        <v>284.5</v>
      </c>
      <c r="I4601" s="6">
        <v>2179.6799999999998</v>
      </c>
      <c r="J4601" s="86"/>
      <c r="K4601" s="86"/>
      <c r="L4601" s="85"/>
      <c r="M4601" s="85"/>
      <c r="N4601" s="85"/>
      <c r="O4601" s="85"/>
      <c r="P4601" s="85"/>
      <c r="Q4601" s="32">
        <f t="shared" si="71"/>
        <v>2179.6799999999998</v>
      </c>
    </row>
    <row r="4602" spans="1:17" x14ac:dyDescent="0.25">
      <c r="A4602" s="83" t="s">
        <v>12270</v>
      </c>
      <c r="B4602" s="84" t="s">
        <v>19974</v>
      </c>
      <c r="C4602" s="7">
        <v>15525</v>
      </c>
      <c r="D4602" s="7">
        <v>188</v>
      </c>
      <c r="E4602" s="1">
        <v>363372.14</v>
      </c>
      <c r="F4602" s="1">
        <v>3964.31</v>
      </c>
      <c r="G4602" s="1">
        <v>4307.1400000000003</v>
      </c>
      <c r="H4602" s="1">
        <v>7999.8</v>
      </c>
      <c r="I4602" s="6">
        <v>16271.25</v>
      </c>
      <c r="J4602" s="86"/>
      <c r="K4602" s="86"/>
      <c r="L4602" s="85"/>
      <c r="M4602" s="85"/>
      <c r="N4602" s="85"/>
      <c r="O4602" s="85"/>
      <c r="P4602" s="85"/>
      <c r="Q4602" s="32">
        <f t="shared" si="71"/>
        <v>16271.25</v>
      </c>
    </row>
    <row r="4603" spans="1:17" x14ac:dyDescent="0.25">
      <c r="A4603" s="83" t="s">
        <v>12271</v>
      </c>
      <c r="B4603" s="84" t="s">
        <v>19975</v>
      </c>
      <c r="C4603" s="7">
        <v>4922</v>
      </c>
      <c r="D4603" s="7">
        <v>58</v>
      </c>
      <c r="E4603" s="1">
        <v>37797.64</v>
      </c>
      <c r="F4603" s="1">
        <v>1256.83</v>
      </c>
      <c r="G4603" s="1">
        <v>1328.8</v>
      </c>
      <c r="H4603" s="1">
        <v>832.14</v>
      </c>
      <c r="I4603" s="6">
        <v>3417.77</v>
      </c>
      <c r="J4603" s="86"/>
      <c r="K4603" s="86"/>
      <c r="L4603" s="85"/>
      <c r="M4603" s="85"/>
      <c r="N4603" s="85"/>
      <c r="O4603" s="85"/>
      <c r="P4603" s="85"/>
      <c r="Q4603" s="32">
        <f t="shared" si="71"/>
        <v>3417.77</v>
      </c>
    </row>
    <row r="4604" spans="1:17" x14ac:dyDescent="0.25">
      <c r="A4604" s="83" t="s">
        <v>12272</v>
      </c>
      <c r="B4604" s="84" t="s">
        <v>19976</v>
      </c>
      <c r="C4604" s="7">
        <v>881</v>
      </c>
      <c r="D4604" s="7">
        <v>7</v>
      </c>
      <c r="E4604" s="1">
        <v>1565.2</v>
      </c>
      <c r="F4604" s="1">
        <v>224.96</v>
      </c>
      <c r="G4604" s="1">
        <v>160.38</v>
      </c>
      <c r="H4604" s="1">
        <v>34.46</v>
      </c>
      <c r="I4604" s="6">
        <v>419.8</v>
      </c>
      <c r="J4604" s="86"/>
      <c r="K4604" s="86"/>
      <c r="L4604" s="85"/>
      <c r="M4604" s="85"/>
      <c r="N4604" s="85"/>
      <c r="O4604" s="85"/>
      <c r="P4604" s="85"/>
      <c r="Q4604" s="32">
        <f t="shared" si="71"/>
        <v>419.8</v>
      </c>
    </row>
    <row r="4605" spans="1:17" x14ac:dyDescent="0.25">
      <c r="A4605" s="83" t="s">
        <v>12273</v>
      </c>
      <c r="B4605" s="84" t="s">
        <v>19977</v>
      </c>
      <c r="C4605" s="7">
        <v>3760</v>
      </c>
      <c r="D4605" s="7">
        <v>21</v>
      </c>
      <c r="E4605" s="1">
        <v>11577.42</v>
      </c>
      <c r="F4605" s="1">
        <v>960.12</v>
      </c>
      <c r="G4605" s="1">
        <v>481.12</v>
      </c>
      <c r="H4605" s="1">
        <v>254.88</v>
      </c>
      <c r="I4605" s="6">
        <v>1696.12</v>
      </c>
      <c r="J4605" s="86"/>
      <c r="K4605" s="86"/>
      <c r="L4605" s="85"/>
      <c r="M4605" s="85"/>
      <c r="N4605" s="85"/>
      <c r="O4605" s="85"/>
      <c r="P4605" s="85"/>
      <c r="Q4605" s="32">
        <f t="shared" si="71"/>
        <v>1696.12</v>
      </c>
    </row>
    <row r="4606" spans="1:17" x14ac:dyDescent="0.25">
      <c r="A4606" s="83" t="s">
        <v>12274</v>
      </c>
      <c r="B4606" s="84" t="s">
        <v>19978</v>
      </c>
      <c r="C4606" s="7">
        <v>271717</v>
      </c>
      <c r="D4606" s="7">
        <v>2869</v>
      </c>
      <c r="E4606" s="1">
        <v>2784397.9</v>
      </c>
      <c r="F4606" s="1">
        <v>69382.990000000005</v>
      </c>
      <c r="G4606" s="1">
        <v>65729.710000000006</v>
      </c>
      <c r="H4606" s="1">
        <v>61299.79</v>
      </c>
      <c r="I4606" s="6">
        <v>196412.49</v>
      </c>
      <c r="J4606" s="86"/>
      <c r="K4606" s="86"/>
      <c r="L4606" s="85"/>
      <c r="M4606" s="85"/>
      <c r="N4606" s="85"/>
      <c r="O4606" s="85"/>
      <c r="P4606" s="85"/>
      <c r="Q4606" s="32">
        <f t="shared" si="71"/>
        <v>196412.49</v>
      </c>
    </row>
    <row r="4607" spans="1:17" x14ac:dyDescent="0.25">
      <c r="A4607" s="83" t="s">
        <v>12275</v>
      </c>
      <c r="B4607" s="84" t="s">
        <v>19979</v>
      </c>
      <c r="C4607" s="7">
        <v>10282</v>
      </c>
      <c r="D4607" s="7">
        <v>89</v>
      </c>
      <c r="E4607" s="1">
        <v>66045.289999999994</v>
      </c>
      <c r="F4607" s="1">
        <v>2625.51</v>
      </c>
      <c r="G4607" s="1">
        <v>2039.02</v>
      </c>
      <c r="H4607" s="1">
        <v>1454.02</v>
      </c>
      <c r="I4607" s="6">
        <v>6118.55</v>
      </c>
      <c r="J4607" s="86"/>
      <c r="K4607" s="86"/>
      <c r="L4607" s="85"/>
      <c r="M4607" s="85"/>
      <c r="N4607" s="85"/>
      <c r="O4607" s="85"/>
      <c r="P4607" s="85"/>
      <c r="Q4607" s="32">
        <f t="shared" si="71"/>
        <v>6118.55</v>
      </c>
    </row>
    <row r="4608" spans="1:17" x14ac:dyDescent="0.25">
      <c r="A4608" s="83" t="s">
        <v>12276</v>
      </c>
      <c r="B4608" s="84" t="s">
        <v>19980</v>
      </c>
      <c r="C4608" s="7">
        <v>9703</v>
      </c>
      <c r="D4608" s="7">
        <v>86</v>
      </c>
      <c r="E4608" s="1">
        <v>25074.560000000001</v>
      </c>
      <c r="F4608" s="1">
        <v>2477.66</v>
      </c>
      <c r="G4608" s="1">
        <v>1970.29</v>
      </c>
      <c r="H4608" s="1">
        <v>552.02</v>
      </c>
      <c r="I4608" s="6">
        <v>4999.97</v>
      </c>
      <c r="J4608" s="86"/>
      <c r="K4608" s="86"/>
      <c r="L4608" s="85"/>
      <c r="M4608" s="85"/>
      <c r="N4608" s="85"/>
      <c r="O4608" s="85"/>
      <c r="P4608" s="85"/>
      <c r="Q4608" s="32">
        <f t="shared" si="71"/>
        <v>4999.97</v>
      </c>
    </row>
    <row r="4609" spans="1:17" x14ac:dyDescent="0.25">
      <c r="A4609" s="83" t="s">
        <v>12277</v>
      </c>
      <c r="B4609" s="84" t="s">
        <v>19981</v>
      </c>
      <c r="C4609" s="7">
        <v>815</v>
      </c>
      <c r="D4609" s="7">
        <v>6</v>
      </c>
      <c r="E4609" s="1">
        <v>118718.7</v>
      </c>
      <c r="F4609" s="1">
        <v>208.11</v>
      </c>
      <c r="G4609" s="1">
        <v>137.46</v>
      </c>
      <c r="H4609" s="1">
        <v>2613.65</v>
      </c>
      <c r="I4609" s="6">
        <v>2959.22</v>
      </c>
      <c r="J4609" s="86"/>
      <c r="K4609" s="86"/>
      <c r="L4609" s="85"/>
      <c r="M4609" s="85"/>
      <c r="N4609" s="85"/>
      <c r="O4609" s="85"/>
      <c r="P4609" s="85"/>
      <c r="Q4609" s="32">
        <f t="shared" si="71"/>
        <v>2959.22</v>
      </c>
    </row>
    <row r="4610" spans="1:17" x14ac:dyDescent="0.25">
      <c r="A4610" s="83" t="s">
        <v>12278</v>
      </c>
      <c r="B4610" s="84" t="s">
        <v>19982</v>
      </c>
      <c r="C4610" s="7">
        <v>1207</v>
      </c>
      <c r="D4610" s="7">
        <v>3</v>
      </c>
      <c r="E4610" s="1">
        <v>818.42</v>
      </c>
      <c r="F4610" s="1">
        <v>308.20999999999998</v>
      </c>
      <c r="G4610" s="1">
        <v>68.73</v>
      </c>
      <c r="H4610" s="1">
        <v>18.02</v>
      </c>
      <c r="I4610" s="6">
        <v>394.96</v>
      </c>
      <c r="J4610" s="86"/>
      <c r="K4610" s="86"/>
      <c r="L4610" s="85"/>
      <c r="M4610" s="85"/>
      <c r="N4610" s="85"/>
      <c r="O4610" s="85"/>
      <c r="P4610" s="85"/>
      <c r="Q4610" s="32">
        <f t="shared" si="71"/>
        <v>394.96</v>
      </c>
    </row>
    <row r="4611" spans="1:17" x14ac:dyDescent="0.25">
      <c r="A4611" s="83" t="s">
        <v>12279</v>
      </c>
      <c r="B4611" s="84" t="s">
        <v>19983</v>
      </c>
      <c r="C4611" s="7">
        <v>333</v>
      </c>
      <c r="D4611" s="7">
        <v>3</v>
      </c>
      <c r="E4611" s="1">
        <v>26002.42</v>
      </c>
      <c r="F4611" s="1">
        <v>85.03</v>
      </c>
      <c r="G4611" s="1">
        <v>68.73</v>
      </c>
      <c r="H4611" s="1">
        <v>572.46</v>
      </c>
      <c r="I4611" s="6">
        <v>726.22</v>
      </c>
      <c r="J4611" s="86"/>
      <c r="K4611" s="86"/>
      <c r="L4611" s="85"/>
      <c r="M4611" s="85"/>
      <c r="N4611" s="85"/>
      <c r="O4611" s="85"/>
      <c r="P4611" s="85"/>
      <c r="Q4611" s="32">
        <f t="shared" si="71"/>
        <v>726.22</v>
      </c>
    </row>
    <row r="4612" spans="1:17" x14ac:dyDescent="0.25">
      <c r="A4612" s="83" t="s">
        <v>12280</v>
      </c>
      <c r="B4612" s="84" t="s">
        <v>19984</v>
      </c>
      <c r="C4612" s="7">
        <v>1023</v>
      </c>
      <c r="D4612" s="7">
        <v>4</v>
      </c>
      <c r="E4612" s="1">
        <v>1448.29</v>
      </c>
      <c r="F4612" s="1">
        <v>261.22000000000003</v>
      </c>
      <c r="G4612" s="1">
        <v>91.64</v>
      </c>
      <c r="H4612" s="1">
        <v>31.89</v>
      </c>
      <c r="I4612" s="6">
        <v>384.75</v>
      </c>
      <c r="J4612" s="86"/>
      <c r="K4612" s="86"/>
      <c r="L4612" s="85"/>
      <c r="M4612" s="85"/>
      <c r="N4612" s="85"/>
      <c r="O4612" s="85"/>
      <c r="P4612" s="85"/>
      <c r="Q4612" s="32">
        <f t="shared" si="71"/>
        <v>384.75</v>
      </c>
    </row>
    <row r="4613" spans="1:17" x14ac:dyDescent="0.25">
      <c r="A4613" s="83" t="s">
        <v>12281</v>
      </c>
      <c r="B4613" s="84" t="s">
        <v>19985</v>
      </c>
      <c r="C4613" s="7">
        <v>39183</v>
      </c>
      <c r="D4613" s="7">
        <v>356</v>
      </c>
      <c r="E4613" s="1">
        <v>430315.28</v>
      </c>
      <c r="F4613" s="1">
        <v>10005.379999999999</v>
      </c>
      <c r="G4613" s="1">
        <v>8156.07</v>
      </c>
      <c r="H4613" s="1">
        <v>9473.58</v>
      </c>
      <c r="I4613" s="6">
        <v>27635.03</v>
      </c>
      <c r="J4613" s="86"/>
      <c r="K4613" s="86"/>
      <c r="L4613" s="85"/>
      <c r="M4613" s="85"/>
      <c r="N4613" s="85"/>
      <c r="O4613" s="85"/>
      <c r="P4613" s="85"/>
      <c r="Q4613" s="32">
        <f t="shared" si="71"/>
        <v>27635.03</v>
      </c>
    </row>
    <row r="4614" spans="1:17" x14ac:dyDescent="0.25">
      <c r="A4614" s="83" t="s">
        <v>12282</v>
      </c>
      <c r="B4614" s="84" t="s">
        <v>19986</v>
      </c>
      <c r="C4614" s="7">
        <v>12882</v>
      </c>
      <c r="D4614" s="7">
        <v>66</v>
      </c>
      <c r="E4614" s="1">
        <v>22357.55</v>
      </c>
      <c r="F4614" s="1">
        <v>3289.42</v>
      </c>
      <c r="G4614" s="1">
        <v>1512.08</v>
      </c>
      <c r="H4614" s="1">
        <v>492.21</v>
      </c>
      <c r="I4614" s="6">
        <v>5293.71</v>
      </c>
      <c r="J4614" s="86"/>
      <c r="K4614" s="86"/>
      <c r="L4614" s="85"/>
      <c r="M4614" s="85"/>
      <c r="N4614" s="85"/>
      <c r="O4614" s="85"/>
      <c r="P4614" s="85"/>
      <c r="Q4614" s="32">
        <f t="shared" si="71"/>
        <v>5293.71</v>
      </c>
    </row>
    <row r="4615" spans="1:17" x14ac:dyDescent="0.25">
      <c r="A4615" s="83" t="s">
        <v>12283</v>
      </c>
      <c r="B4615" s="84" t="s">
        <v>19987</v>
      </c>
      <c r="C4615" s="7">
        <v>10701</v>
      </c>
      <c r="D4615" s="7">
        <v>79</v>
      </c>
      <c r="E4615" s="1">
        <v>69533.55</v>
      </c>
      <c r="F4615" s="1">
        <v>2732.5</v>
      </c>
      <c r="G4615" s="1">
        <v>1809.91</v>
      </c>
      <c r="H4615" s="1">
        <v>1530.82</v>
      </c>
      <c r="I4615" s="6">
        <v>6073.23</v>
      </c>
      <c r="J4615" s="86"/>
      <c r="K4615" s="86"/>
      <c r="L4615" s="85"/>
      <c r="M4615" s="85"/>
      <c r="N4615" s="85"/>
      <c r="O4615" s="85"/>
      <c r="P4615" s="85"/>
      <c r="Q4615" s="32">
        <f t="shared" si="71"/>
        <v>6073.23</v>
      </c>
    </row>
    <row r="4616" spans="1:17" x14ac:dyDescent="0.25">
      <c r="A4616" s="83" t="s">
        <v>12284</v>
      </c>
      <c r="B4616" s="84" t="s">
        <v>19988</v>
      </c>
      <c r="C4616" s="7">
        <v>11394</v>
      </c>
      <c r="D4616" s="7">
        <v>127</v>
      </c>
      <c r="E4616" s="1">
        <v>60493.91</v>
      </c>
      <c r="F4616" s="1">
        <v>2909.46</v>
      </c>
      <c r="G4616" s="1">
        <v>2909.61</v>
      </c>
      <c r="H4616" s="1">
        <v>1331.8</v>
      </c>
      <c r="I4616" s="6">
        <v>7150.87</v>
      </c>
      <c r="J4616" s="86"/>
      <c r="K4616" s="86"/>
      <c r="L4616" s="85"/>
      <c r="M4616" s="85"/>
      <c r="N4616" s="85"/>
      <c r="O4616" s="85"/>
      <c r="P4616" s="85"/>
      <c r="Q4616" s="32">
        <f t="shared" si="71"/>
        <v>7150.87</v>
      </c>
    </row>
    <row r="4617" spans="1:17" x14ac:dyDescent="0.25">
      <c r="A4617" s="83" t="s">
        <v>12285</v>
      </c>
      <c r="B4617" s="84" t="s">
        <v>19989</v>
      </c>
      <c r="C4617" s="7">
        <v>13695</v>
      </c>
      <c r="D4617" s="7">
        <v>663</v>
      </c>
      <c r="E4617" s="1">
        <v>372742.79</v>
      </c>
      <c r="F4617" s="1">
        <v>3497.02</v>
      </c>
      <c r="G4617" s="1">
        <v>15189.54</v>
      </c>
      <c r="H4617" s="1">
        <v>8206.1</v>
      </c>
      <c r="I4617" s="6">
        <v>26892.66</v>
      </c>
      <c r="J4617" s="86"/>
      <c r="K4617" s="86"/>
      <c r="L4617" s="85"/>
      <c r="M4617" s="85"/>
      <c r="N4617" s="85"/>
      <c r="O4617" s="85"/>
      <c r="P4617" s="85"/>
      <c r="Q4617" s="32">
        <f t="shared" si="71"/>
        <v>26892.66</v>
      </c>
    </row>
    <row r="4618" spans="1:17" x14ac:dyDescent="0.25">
      <c r="A4618" s="83" t="s">
        <v>12286</v>
      </c>
      <c r="B4618" s="84" t="s">
        <v>19990</v>
      </c>
      <c r="C4618" s="7">
        <v>13473</v>
      </c>
      <c r="D4618" s="7">
        <v>186</v>
      </c>
      <c r="E4618" s="1">
        <v>59680.36</v>
      </c>
      <c r="F4618" s="1">
        <v>3440.34</v>
      </c>
      <c r="G4618" s="1">
        <v>4261.32</v>
      </c>
      <c r="H4618" s="1">
        <v>1313.89</v>
      </c>
      <c r="I4618" s="6">
        <v>9015.5499999999993</v>
      </c>
      <c r="J4618" s="86"/>
      <c r="K4618" s="86"/>
      <c r="L4618" s="85"/>
      <c r="M4618" s="85"/>
      <c r="N4618" s="85"/>
      <c r="O4618" s="85"/>
      <c r="P4618" s="85"/>
      <c r="Q4618" s="32">
        <f t="shared" si="71"/>
        <v>9015.5499999999993</v>
      </c>
    </row>
    <row r="4619" spans="1:17" x14ac:dyDescent="0.25">
      <c r="A4619" s="83" t="s">
        <v>12287</v>
      </c>
      <c r="B4619" s="84" t="s">
        <v>17891</v>
      </c>
      <c r="C4619" s="7">
        <v>37537</v>
      </c>
      <c r="D4619" s="7">
        <v>273</v>
      </c>
      <c r="E4619" s="1">
        <v>281189.03999999998</v>
      </c>
      <c r="F4619" s="1">
        <v>9585.08</v>
      </c>
      <c r="G4619" s="1">
        <v>6254.52</v>
      </c>
      <c r="H4619" s="1">
        <v>6190.5</v>
      </c>
      <c r="I4619" s="6">
        <v>22030.1</v>
      </c>
      <c r="J4619" s="86"/>
      <c r="K4619" s="86"/>
      <c r="L4619" s="85"/>
      <c r="M4619" s="85"/>
      <c r="N4619" s="85"/>
      <c r="O4619" s="85"/>
      <c r="P4619" s="85"/>
      <c r="Q4619" s="32">
        <f t="shared" si="71"/>
        <v>22030.1</v>
      </c>
    </row>
    <row r="4620" spans="1:17" x14ac:dyDescent="0.25">
      <c r="A4620" s="83" t="s">
        <v>12288</v>
      </c>
      <c r="B4620" s="84" t="s">
        <v>19991</v>
      </c>
      <c r="C4620" s="7">
        <v>2555</v>
      </c>
      <c r="D4620" s="7">
        <v>47</v>
      </c>
      <c r="E4620" s="1">
        <v>21526.85</v>
      </c>
      <c r="F4620" s="1">
        <v>652.41999999999996</v>
      </c>
      <c r="G4620" s="1">
        <v>1076.78</v>
      </c>
      <c r="H4620" s="1">
        <v>473.92</v>
      </c>
      <c r="I4620" s="6">
        <v>2203.12</v>
      </c>
      <c r="J4620" s="86"/>
      <c r="K4620" s="86"/>
      <c r="L4620" s="85"/>
      <c r="M4620" s="85"/>
      <c r="N4620" s="85"/>
      <c r="O4620" s="85"/>
      <c r="P4620" s="85"/>
      <c r="Q4620" s="32">
        <f t="shared" si="71"/>
        <v>2203.12</v>
      </c>
    </row>
    <row r="4621" spans="1:17" x14ac:dyDescent="0.25">
      <c r="A4621" s="83" t="s">
        <v>12289</v>
      </c>
      <c r="B4621" s="84" t="s">
        <v>19992</v>
      </c>
      <c r="C4621" s="7">
        <v>1887</v>
      </c>
      <c r="D4621" s="7">
        <v>18</v>
      </c>
      <c r="E4621" s="1">
        <v>5269.18</v>
      </c>
      <c r="F4621" s="1">
        <v>481.85</v>
      </c>
      <c r="G4621" s="1">
        <v>412.38</v>
      </c>
      <c r="H4621" s="1">
        <v>116</v>
      </c>
      <c r="I4621" s="6">
        <v>1010.23</v>
      </c>
      <c r="J4621" s="86"/>
      <c r="K4621" s="86"/>
      <c r="L4621" s="85"/>
      <c r="M4621" s="85"/>
      <c r="N4621" s="85"/>
      <c r="O4621" s="85"/>
      <c r="P4621" s="85"/>
      <c r="Q4621" s="32">
        <f t="shared" si="71"/>
        <v>1010.23</v>
      </c>
    </row>
    <row r="4622" spans="1:17" x14ac:dyDescent="0.25">
      <c r="A4622" s="83" t="s">
        <v>12290</v>
      </c>
      <c r="B4622" s="84" t="s">
        <v>19993</v>
      </c>
      <c r="C4622" s="7">
        <v>5276</v>
      </c>
      <c r="D4622" s="7">
        <v>44</v>
      </c>
      <c r="E4622" s="1">
        <v>29159.27</v>
      </c>
      <c r="F4622" s="1">
        <v>1347.22</v>
      </c>
      <c r="G4622" s="1">
        <v>1008.06</v>
      </c>
      <c r="H4622" s="1">
        <v>641.95000000000005</v>
      </c>
      <c r="I4622" s="6">
        <v>2997.23</v>
      </c>
      <c r="J4622" s="86"/>
      <c r="K4622" s="86"/>
      <c r="L4622" s="85"/>
      <c r="M4622" s="85"/>
      <c r="N4622" s="85"/>
      <c r="O4622" s="85"/>
      <c r="P4622" s="85"/>
      <c r="Q4622" s="32">
        <f t="shared" ref="Q4622:Q4685" si="72">P4622+I4622</f>
        <v>2997.23</v>
      </c>
    </row>
    <row r="4623" spans="1:17" x14ac:dyDescent="0.25">
      <c r="A4623" s="83" t="s">
        <v>12291</v>
      </c>
      <c r="B4623" s="84" t="s">
        <v>19994</v>
      </c>
      <c r="C4623" s="7">
        <v>8322</v>
      </c>
      <c r="D4623" s="7">
        <v>146</v>
      </c>
      <c r="E4623" s="1">
        <v>239409.36</v>
      </c>
      <c r="F4623" s="1">
        <v>2125.02</v>
      </c>
      <c r="G4623" s="1">
        <v>3344.9</v>
      </c>
      <c r="H4623" s="1">
        <v>5270.7</v>
      </c>
      <c r="I4623" s="6">
        <v>10740.62</v>
      </c>
      <c r="J4623" s="86"/>
      <c r="K4623" s="86"/>
      <c r="L4623" s="85"/>
      <c r="M4623" s="85"/>
      <c r="N4623" s="85"/>
      <c r="O4623" s="85"/>
      <c r="P4623" s="85"/>
      <c r="Q4623" s="32">
        <f t="shared" si="72"/>
        <v>10740.62</v>
      </c>
    </row>
    <row r="4624" spans="1:17" x14ac:dyDescent="0.25">
      <c r="A4624" s="83" t="s">
        <v>12292</v>
      </c>
      <c r="B4624" s="84" t="s">
        <v>19995</v>
      </c>
      <c r="C4624" s="7">
        <v>5145</v>
      </c>
      <c r="D4624" s="7">
        <v>76</v>
      </c>
      <c r="E4624" s="1">
        <v>43259.199999999997</v>
      </c>
      <c r="F4624" s="1">
        <v>1313.78</v>
      </c>
      <c r="G4624" s="1">
        <v>1741.18</v>
      </c>
      <c r="H4624" s="1">
        <v>952.37</v>
      </c>
      <c r="I4624" s="6">
        <v>4007.33</v>
      </c>
      <c r="J4624" s="86"/>
      <c r="K4624" s="86"/>
      <c r="L4624" s="85"/>
      <c r="M4624" s="85"/>
      <c r="N4624" s="85"/>
      <c r="O4624" s="85"/>
      <c r="P4624" s="85"/>
      <c r="Q4624" s="32">
        <f t="shared" si="72"/>
        <v>4007.33</v>
      </c>
    </row>
    <row r="4625" spans="1:17" x14ac:dyDescent="0.25">
      <c r="A4625" s="83" t="s">
        <v>12293</v>
      </c>
      <c r="B4625" s="84" t="s">
        <v>19996</v>
      </c>
      <c r="C4625" s="7">
        <v>734</v>
      </c>
      <c r="D4625" s="7">
        <v>8</v>
      </c>
      <c r="E4625" s="1">
        <v>2559.85</v>
      </c>
      <c r="F4625" s="1">
        <v>187.42</v>
      </c>
      <c r="G4625" s="1">
        <v>183.28</v>
      </c>
      <c r="H4625" s="1">
        <v>56.36</v>
      </c>
      <c r="I4625" s="6">
        <v>427.06</v>
      </c>
      <c r="J4625" s="86"/>
      <c r="K4625" s="86"/>
      <c r="L4625" s="85"/>
      <c r="M4625" s="85"/>
      <c r="N4625" s="85"/>
      <c r="O4625" s="85"/>
      <c r="P4625" s="85"/>
      <c r="Q4625" s="32">
        <f t="shared" si="72"/>
        <v>427.06</v>
      </c>
    </row>
    <row r="4626" spans="1:17" x14ac:dyDescent="0.25">
      <c r="A4626" s="83" t="s">
        <v>12294</v>
      </c>
      <c r="B4626" s="84" t="s">
        <v>19997</v>
      </c>
      <c r="C4626" s="7">
        <v>219910</v>
      </c>
      <c r="D4626" s="7">
        <v>2093</v>
      </c>
      <c r="E4626" s="1">
        <v>1675163.6</v>
      </c>
      <c r="F4626" s="1">
        <v>56154.06</v>
      </c>
      <c r="G4626" s="1">
        <v>47951.3</v>
      </c>
      <c r="H4626" s="1">
        <v>36879.5</v>
      </c>
      <c r="I4626" s="6">
        <v>140984.85999999999</v>
      </c>
      <c r="J4626" s="86"/>
      <c r="K4626" s="86"/>
      <c r="L4626" s="85"/>
      <c r="M4626" s="85"/>
      <c r="N4626" s="85"/>
      <c r="O4626" s="85"/>
      <c r="P4626" s="85"/>
      <c r="Q4626" s="32">
        <f t="shared" si="72"/>
        <v>140984.85999999999</v>
      </c>
    </row>
    <row r="4627" spans="1:17" x14ac:dyDescent="0.25">
      <c r="A4627" s="83" t="s">
        <v>12295</v>
      </c>
      <c r="B4627" s="84" t="s">
        <v>19998</v>
      </c>
      <c r="C4627" s="7">
        <v>5315</v>
      </c>
      <c r="D4627" s="7">
        <v>56</v>
      </c>
      <c r="E4627" s="1">
        <v>46902.99</v>
      </c>
      <c r="F4627" s="1">
        <v>1357.18</v>
      </c>
      <c r="G4627" s="1">
        <v>1282.98</v>
      </c>
      <c r="H4627" s="1">
        <v>1032.5899999999999</v>
      </c>
      <c r="I4627" s="6">
        <v>3672.75</v>
      </c>
      <c r="J4627" s="86"/>
      <c r="K4627" s="86"/>
      <c r="L4627" s="85"/>
      <c r="M4627" s="85"/>
      <c r="N4627" s="85"/>
      <c r="O4627" s="85"/>
      <c r="P4627" s="85"/>
      <c r="Q4627" s="32">
        <f t="shared" si="72"/>
        <v>3672.75</v>
      </c>
    </row>
    <row r="4628" spans="1:17" x14ac:dyDescent="0.25">
      <c r="A4628" s="83" t="s">
        <v>12296</v>
      </c>
      <c r="B4628" s="84" t="s">
        <v>19999</v>
      </c>
      <c r="C4628" s="7">
        <v>498</v>
      </c>
      <c r="D4628" s="7">
        <v>1</v>
      </c>
      <c r="E4628" s="1">
        <v>217.72</v>
      </c>
      <c r="F4628" s="1">
        <v>127.17</v>
      </c>
      <c r="G4628" s="1">
        <v>22.91</v>
      </c>
      <c r="H4628" s="1">
        <v>4.79</v>
      </c>
      <c r="I4628" s="6">
        <v>154.87</v>
      </c>
      <c r="J4628" s="86"/>
      <c r="K4628" s="86"/>
      <c r="L4628" s="85"/>
      <c r="M4628" s="85"/>
      <c r="N4628" s="85"/>
      <c r="O4628" s="85"/>
      <c r="P4628" s="85"/>
      <c r="Q4628" s="32">
        <f t="shared" si="72"/>
        <v>154.87</v>
      </c>
    </row>
    <row r="4629" spans="1:17" x14ac:dyDescent="0.25">
      <c r="A4629" s="83" t="s">
        <v>12297</v>
      </c>
      <c r="B4629" s="84" t="s">
        <v>20000</v>
      </c>
      <c r="C4629" s="7">
        <v>1227</v>
      </c>
      <c r="D4629" s="7">
        <v>11</v>
      </c>
      <c r="E4629" s="1">
        <v>2396.06</v>
      </c>
      <c r="F4629" s="1">
        <v>313.31</v>
      </c>
      <c r="G4629" s="1">
        <v>252.02</v>
      </c>
      <c r="H4629" s="1">
        <v>52.75</v>
      </c>
      <c r="I4629" s="6">
        <v>618.08000000000004</v>
      </c>
      <c r="J4629" s="86"/>
      <c r="K4629" s="86"/>
      <c r="L4629" s="85"/>
      <c r="M4629" s="85"/>
      <c r="N4629" s="85"/>
      <c r="O4629" s="85"/>
      <c r="P4629" s="85"/>
      <c r="Q4629" s="32">
        <f t="shared" si="72"/>
        <v>618.08000000000004</v>
      </c>
    </row>
    <row r="4630" spans="1:17" x14ac:dyDescent="0.25">
      <c r="A4630" s="83" t="s">
        <v>12298</v>
      </c>
      <c r="B4630" s="84" t="s">
        <v>20001</v>
      </c>
      <c r="C4630" s="7">
        <v>148</v>
      </c>
      <c r="D4630" s="7">
        <v>1</v>
      </c>
      <c r="E4630" s="1">
        <v>217.72</v>
      </c>
      <c r="F4630" s="1">
        <v>37.79</v>
      </c>
      <c r="G4630" s="1">
        <v>22.91</v>
      </c>
      <c r="H4630" s="1">
        <v>4.79</v>
      </c>
      <c r="I4630" s="6">
        <v>65.489999999999995</v>
      </c>
      <c r="J4630" s="86"/>
      <c r="K4630" s="86"/>
      <c r="L4630" s="85"/>
      <c r="M4630" s="85"/>
      <c r="N4630" s="85"/>
      <c r="O4630" s="85"/>
      <c r="P4630" s="85"/>
      <c r="Q4630" s="32">
        <f t="shared" si="72"/>
        <v>65.489999999999995</v>
      </c>
    </row>
    <row r="4631" spans="1:17" x14ac:dyDescent="0.25">
      <c r="A4631" s="83" t="s">
        <v>12299</v>
      </c>
      <c r="B4631" s="84" t="s">
        <v>20002</v>
      </c>
      <c r="C4631" s="7">
        <v>6875</v>
      </c>
      <c r="D4631" s="7">
        <v>65</v>
      </c>
      <c r="E4631" s="1">
        <v>84473.74</v>
      </c>
      <c r="F4631" s="1">
        <v>1755.54</v>
      </c>
      <c r="G4631" s="1">
        <v>1489.17</v>
      </c>
      <c r="H4631" s="1">
        <v>1859.73</v>
      </c>
      <c r="I4631" s="6">
        <v>5104.4399999999996</v>
      </c>
      <c r="J4631" s="86"/>
      <c r="K4631" s="86"/>
      <c r="L4631" s="85"/>
      <c r="M4631" s="85"/>
      <c r="N4631" s="85"/>
      <c r="O4631" s="85"/>
      <c r="P4631" s="85"/>
      <c r="Q4631" s="32">
        <f t="shared" si="72"/>
        <v>5104.4399999999996</v>
      </c>
    </row>
    <row r="4632" spans="1:17" x14ac:dyDescent="0.25">
      <c r="A4632" s="83" t="s">
        <v>12300</v>
      </c>
      <c r="B4632" s="84" t="s">
        <v>20003</v>
      </c>
      <c r="C4632" s="7">
        <v>572</v>
      </c>
      <c r="D4632" s="7">
        <v>1</v>
      </c>
      <c r="E4632" s="1">
        <v>217.72</v>
      </c>
      <c r="F4632" s="1">
        <v>146.06</v>
      </c>
      <c r="G4632" s="1">
        <v>22.91</v>
      </c>
      <c r="H4632" s="1">
        <v>4.79</v>
      </c>
      <c r="I4632" s="6">
        <v>173.76</v>
      </c>
      <c r="J4632" s="86"/>
      <c r="K4632" s="86"/>
      <c r="L4632" s="85"/>
      <c r="M4632" s="85"/>
      <c r="N4632" s="85"/>
      <c r="O4632" s="85"/>
      <c r="P4632" s="85"/>
      <c r="Q4632" s="32">
        <f t="shared" si="72"/>
        <v>173.76</v>
      </c>
    </row>
    <row r="4633" spans="1:17" x14ac:dyDescent="0.25">
      <c r="A4633" s="83" t="s">
        <v>12301</v>
      </c>
      <c r="B4633" s="84" t="s">
        <v>20004</v>
      </c>
      <c r="C4633" s="7">
        <v>7984</v>
      </c>
      <c r="D4633" s="7">
        <v>68</v>
      </c>
      <c r="E4633" s="1">
        <v>98029.26</v>
      </c>
      <c r="F4633" s="1">
        <v>2038.71</v>
      </c>
      <c r="G4633" s="1">
        <v>1557.9</v>
      </c>
      <c r="H4633" s="1">
        <v>2158.16</v>
      </c>
      <c r="I4633" s="6">
        <v>5754.77</v>
      </c>
      <c r="J4633" s="86"/>
      <c r="K4633" s="86"/>
      <c r="L4633" s="85"/>
      <c r="M4633" s="85"/>
      <c r="N4633" s="85"/>
      <c r="O4633" s="85"/>
      <c r="P4633" s="85"/>
      <c r="Q4633" s="32">
        <f t="shared" si="72"/>
        <v>5754.77</v>
      </c>
    </row>
    <row r="4634" spans="1:17" x14ac:dyDescent="0.25">
      <c r="A4634" s="83" t="s">
        <v>12302</v>
      </c>
      <c r="B4634" s="84" t="s">
        <v>20005</v>
      </c>
      <c r="C4634" s="7">
        <v>707</v>
      </c>
      <c r="D4634" s="7">
        <v>14</v>
      </c>
      <c r="E4634" s="1">
        <v>36868.14</v>
      </c>
      <c r="F4634" s="1">
        <v>180.54</v>
      </c>
      <c r="G4634" s="1">
        <v>320.74</v>
      </c>
      <c r="H4634" s="1">
        <v>811.67</v>
      </c>
      <c r="I4634" s="6">
        <v>1312.95</v>
      </c>
      <c r="J4634" s="86"/>
      <c r="K4634" s="86"/>
      <c r="L4634" s="85"/>
      <c r="M4634" s="85"/>
      <c r="N4634" s="85"/>
      <c r="O4634" s="85"/>
      <c r="P4634" s="85"/>
      <c r="Q4634" s="32">
        <f t="shared" si="72"/>
        <v>1312.95</v>
      </c>
    </row>
    <row r="4635" spans="1:17" x14ac:dyDescent="0.25">
      <c r="A4635" s="83" t="s">
        <v>12303</v>
      </c>
      <c r="B4635" s="84" t="s">
        <v>20006</v>
      </c>
      <c r="C4635" s="7">
        <v>1187</v>
      </c>
      <c r="D4635" s="7">
        <v>4</v>
      </c>
      <c r="E4635" s="1">
        <v>4626.01</v>
      </c>
      <c r="F4635" s="1">
        <v>303.10000000000002</v>
      </c>
      <c r="G4635" s="1">
        <v>91.64</v>
      </c>
      <c r="H4635" s="1">
        <v>101.84</v>
      </c>
      <c r="I4635" s="6">
        <v>496.58</v>
      </c>
      <c r="J4635" s="86"/>
      <c r="K4635" s="86"/>
      <c r="L4635" s="85"/>
      <c r="M4635" s="85"/>
      <c r="N4635" s="85"/>
      <c r="O4635" s="85"/>
      <c r="P4635" s="85"/>
      <c r="Q4635" s="32">
        <f t="shared" si="72"/>
        <v>496.58</v>
      </c>
    </row>
    <row r="4636" spans="1:17" x14ac:dyDescent="0.25">
      <c r="A4636" s="83" t="s">
        <v>12304</v>
      </c>
      <c r="B4636" s="84" t="s">
        <v>20007</v>
      </c>
      <c r="C4636" s="7">
        <v>1839</v>
      </c>
      <c r="D4636" s="7">
        <v>20</v>
      </c>
      <c r="E4636" s="1">
        <v>22624.77</v>
      </c>
      <c r="F4636" s="1">
        <v>469.59</v>
      </c>
      <c r="G4636" s="1">
        <v>458.21</v>
      </c>
      <c r="H4636" s="1">
        <v>498.1</v>
      </c>
      <c r="I4636" s="6">
        <v>1425.9</v>
      </c>
      <c r="J4636" s="86"/>
      <c r="K4636" s="86"/>
      <c r="L4636" s="85"/>
      <c r="M4636" s="85"/>
      <c r="N4636" s="85"/>
      <c r="O4636" s="85"/>
      <c r="P4636" s="85"/>
      <c r="Q4636" s="32">
        <f t="shared" si="72"/>
        <v>1425.9</v>
      </c>
    </row>
    <row r="4637" spans="1:17" x14ac:dyDescent="0.25">
      <c r="A4637" s="83" t="s">
        <v>12305</v>
      </c>
      <c r="B4637" s="84" t="s">
        <v>20008</v>
      </c>
      <c r="C4637" s="7">
        <v>1741</v>
      </c>
      <c r="D4637" s="7">
        <v>41</v>
      </c>
      <c r="E4637" s="1">
        <v>6577.5</v>
      </c>
      <c r="F4637" s="1">
        <v>444.57</v>
      </c>
      <c r="G4637" s="1">
        <v>939.32</v>
      </c>
      <c r="H4637" s="1">
        <v>144.81</v>
      </c>
      <c r="I4637" s="6">
        <v>1528.7</v>
      </c>
      <c r="J4637" s="86"/>
      <c r="K4637" s="86"/>
      <c r="L4637" s="85"/>
      <c r="M4637" s="85"/>
      <c r="N4637" s="85"/>
      <c r="O4637" s="85"/>
      <c r="P4637" s="85"/>
      <c r="Q4637" s="32">
        <f t="shared" si="72"/>
        <v>1528.7</v>
      </c>
    </row>
    <row r="4638" spans="1:17" x14ac:dyDescent="0.25">
      <c r="A4638" s="83" t="s">
        <v>12306</v>
      </c>
      <c r="B4638" s="84" t="s">
        <v>20009</v>
      </c>
      <c r="C4638" s="7">
        <v>5688</v>
      </c>
      <c r="D4638" s="7">
        <v>79</v>
      </c>
      <c r="E4638" s="1">
        <v>26790.21</v>
      </c>
      <c r="F4638" s="1">
        <v>1452.43</v>
      </c>
      <c r="G4638" s="1">
        <v>1809.91</v>
      </c>
      <c r="H4638" s="1">
        <v>589.79999999999995</v>
      </c>
      <c r="I4638" s="6">
        <v>3852.14</v>
      </c>
      <c r="J4638" s="86"/>
      <c r="K4638" s="86"/>
      <c r="L4638" s="85"/>
      <c r="M4638" s="85"/>
      <c r="N4638" s="85"/>
      <c r="O4638" s="85"/>
      <c r="P4638" s="85"/>
      <c r="Q4638" s="32">
        <f t="shared" si="72"/>
        <v>3852.14</v>
      </c>
    </row>
    <row r="4639" spans="1:17" x14ac:dyDescent="0.25">
      <c r="A4639" s="83" t="s">
        <v>12307</v>
      </c>
      <c r="B4639" s="84" t="s">
        <v>20010</v>
      </c>
      <c r="C4639" s="7">
        <v>1837</v>
      </c>
      <c r="D4639" s="7">
        <v>25</v>
      </c>
      <c r="E4639" s="1">
        <v>538379.06000000006</v>
      </c>
      <c r="F4639" s="1">
        <v>469.08</v>
      </c>
      <c r="G4639" s="1">
        <v>572.76</v>
      </c>
      <c r="H4639" s="1">
        <v>11852.66</v>
      </c>
      <c r="I4639" s="6">
        <v>12894.5</v>
      </c>
      <c r="J4639" s="86"/>
      <c r="K4639" s="86"/>
      <c r="L4639" s="85"/>
      <c r="M4639" s="85"/>
      <c r="N4639" s="85"/>
      <c r="O4639" s="85"/>
      <c r="P4639" s="85"/>
      <c r="Q4639" s="32">
        <f t="shared" si="72"/>
        <v>12894.5</v>
      </c>
    </row>
    <row r="4640" spans="1:17" x14ac:dyDescent="0.25">
      <c r="A4640" s="83" t="s">
        <v>12308</v>
      </c>
      <c r="B4640" s="84" t="s">
        <v>20011</v>
      </c>
      <c r="C4640" s="7">
        <v>1848</v>
      </c>
      <c r="D4640" s="7">
        <v>3</v>
      </c>
      <c r="E4640" s="1">
        <v>822.75</v>
      </c>
      <c r="F4640" s="1">
        <v>471.89</v>
      </c>
      <c r="G4640" s="1">
        <v>68.73</v>
      </c>
      <c r="H4640" s="1">
        <v>18.11</v>
      </c>
      <c r="I4640" s="6">
        <v>558.73</v>
      </c>
      <c r="J4640" s="86"/>
      <c r="K4640" s="86"/>
      <c r="L4640" s="85"/>
      <c r="M4640" s="85"/>
      <c r="N4640" s="85"/>
      <c r="O4640" s="85"/>
      <c r="P4640" s="85"/>
      <c r="Q4640" s="32">
        <f t="shared" si="72"/>
        <v>558.73</v>
      </c>
    </row>
    <row r="4641" spans="1:17" x14ac:dyDescent="0.25">
      <c r="A4641" s="83" t="s">
        <v>12309</v>
      </c>
      <c r="B4641" s="84" t="s">
        <v>20012</v>
      </c>
      <c r="C4641" s="7">
        <v>4900</v>
      </c>
      <c r="D4641" s="7">
        <v>67</v>
      </c>
      <c r="E4641" s="1">
        <v>113121.08</v>
      </c>
      <c r="F4641" s="1">
        <v>1251.22</v>
      </c>
      <c r="G4641" s="1">
        <v>1534.99</v>
      </c>
      <c r="H4641" s="1">
        <v>2490.42</v>
      </c>
      <c r="I4641" s="6">
        <v>5276.63</v>
      </c>
      <c r="J4641" s="86"/>
      <c r="K4641" s="86"/>
      <c r="L4641" s="85"/>
      <c r="M4641" s="85"/>
      <c r="N4641" s="85"/>
      <c r="O4641" s="85"/>
      <c r="P4641" s="85"/>
      <c r="Q4641" s="32">
        <f t="shared" si="72"/>
        <v>5276.63</v>
      </c>
    </row>
    <row r="4642" spans="1:17" x14ac:dyDescent="0.25">
      <c r="A4642" s="83" t="s">
        <v>12310</v>
      </c>
      <c r="B4642" s="84" t="s">
        <v>20013</v>
      </c>
      <c r="C4642" s="7">
        <v>15817</v>
      </c>
      <c r="D4642" s="7">
        <v>119</v>
      </c>
      <c r="E4642" s="1">
        <v>60536.75</v>
      </c>
      <c r="F4642" s="1">
        <v>4038.87</v>
      </c>
      <c r="G4642" s="1">
        <v>2726.33</v>
      </c>
      <c r="H4642" s="1">
        <v>1332.74</v>
      </c>
      <c r="I4642" s="6">
        <v>8097.94</v>
      </c>
      <c r="J4642" s="86"/>
      <c r="K4642" s="86"/>
      <c r="L4642" s="85"/>
      <c r="M4642" s="85"/>
      <c r="N4642" s="85"/>
      <c r="O4642" s="85"/>
      <c r="P4642" s="85"/>
      <c r="Q4642" s="32">
        <f t="shared" si="72"/>
        <v>8097.94</v>
      </c>
    </row>
    <row r="4643" spans="1:17" x14ac:dyDescent="0.25">
      <c r="A4643" s="83" t="s">
        <v>12311</v>
      </c>
      <c r="B4643" s="84" t="s">
        <v>20014</v>
      </c>
      <c r="C4643" s="7">
        <v>376</v>
      </c>
      <c r="D4643" s="7">
        <v>6</v>
      </c>
      <c r="E4643" s="1">
        <v>1149.92</v>
      </c>
      <c r="F4643" s="1">
        <v>96.01</v>
      </c>
      <c r="G4643" s="1">
        <v>137.46</v>
      </c>
      <c r="H4643" s="1">
        <v>25.32</v>
      </c>
      <c r="I4643" s="6">
        <v>258.79000000000002</v>
      </c>
      <c r="J4643" s="86"/>
      <c r="K4643" s="86"/>
      <c r="L4643" s="85"/>
      <c r="M4643" s="85"/>
      <c r="N4643" s="85"/>
      <c r="O4643" s="85"/>
      <c r="P4643" s="85"/>
      <c r="Q4643" s="32">
        <f t="shared" si="72"/>
        <v>258.79000000000002</v>
      </c>
    </row>
    <row r="4644" spans="1:17" x14ac:dyDescent="0.25">
      <c r="A4644" s="83" t="s">
        <v>12312</v>
      </c>
      <c r="B4644" s="84" t="s">
        <v>20015</v>
      </c>
      <c r="C4644" s="7">
        <v>449</v>
      </c>
      <c r="D4644" s="7">
        <v>3</v>
      </c>
      <c r="E4644" s="1">
        <v>424.54</v>
      </c>
      <c r="F4644" s="1">
        <v>114.66</v>
      </c>
      <c r="G4644" s="1">
        <v>68.73</v>
      </c>
      <c r="H4644" s="1">
        <v>9.34</v>
      </c>
      <c r="I4644" s="6">
        <v>192.73</v>
      </c>
      <c r="J4644" s="86"/>
      <c r="K4644" s="86"/>
      <c r="L4644" s="85"/>
      <c r="M4644" s="85"/>
      <c r="N4644" s="85"/>
      <c r="O4644" s="85"/>
      <c r="P4644" s="85"/>
      <c r="Q4644" s="32">
        <f t="shared" si="72"/>
        <v>192.73</v>
      </c>
    </row>
    <row r="4645" spans="1:17" x14ac:dyDescent="0.25">
      <c r="A4645" s="83" t="s">
        <v>12313</v>
      </c>
      <c r="B4645" s="84" t="s">
        <v>20016</v>
      </c>
      <c r="C4645" s="7">
        <v>421</v>
      </c>
      <c r="D4645" s="7">
        <v>2</v>
      </c>
      <c r="E4645" s="1">
        <v>6083.89</v>
      </c>
      <c r="F4645" s="1">
        <v>107.5</v>
      </c>
      <c r="G4645" s="1">
        <v>45.82</v>
      </c>
      <c r="H4645" s="1">
        <v>133.94</v>
      </c>
      <c r="I4645" s="6">
        <v>287.26</v>
      </c>
      <c r="J4645" s="86"/>
      <c r="K4645" s="86"/>
      <c r="L4645" s="85"/>
      <c r="M4645" s="85"/>
      <c r="N4645" s="85"/>
      <c r="O4645" s="85"/>
      <c r="P4645" s="85"/>
      <c r="Q4645" s="32">
        <f t="shared" si="72"/>
        <v>287.26</v>
      </c>
    </row>
    <row r="4646" spans="1:17" x14ac:dyDescent="0.25">
      <c r="A4646" s="83" t="s">
        <v>12314</v>
      </c>
      <c r="B4646" s="84" t="s">
        <v>20017</v>
      </c>
      <c r="C4646" s="7">
        <v>273</v>
      </c>
      <c r="D4646" s="7">
        <v>3</v>
      </c>
      <c r="E4646" s="1">
        <v>590.94000000000005</v>
      </c>
      <c r="F4646" s="1">
        <v>69.709999999999994</v>
      </c>
      <c r="G4646" s="1">
        <v>68.73</v>
      </c>
      <c r="H4646" s="1">
        <v>13.01</v>
      </c>
      <c r="I4646" s="6">
        <v>151.44999999999999</v>
      </c>
      <c r="J4646" s="86"/>
      <c r="K4646" s="86"/>
      <c r="L4646" s="85"/>
      <c r="M4646" s="85"/>
      <c r="N4646" s="85"/>
      <c r="O4646" s="85"/>
      <c r="P4646" s="85"/>
      <c r="Q4646" s="32">
        <f t="shared" si="72"/>
        <v>151.44999999999999</v>
      </c>
    </row>
    <row r="4647" spans="1:17" x14ac:dyDescent="0.25">
      <c r="A4647" s="83" t="s">
        <v>12315</v>
      </c>
      <c r="B4647" s="84" t="s">
        <v>20018</v>
      </c>
      <c r="C4647" s="7">
        <v>1254</v>
      </c>
      <c r="D4647" s="7">
        <v>21</v>
      </c>
      <c r="E4647" s="1">
        <v>20393.97</v>
      </c>
      <c r="F4647" s="1">
        <v>320.20999999999998</v>
      </c>
      <c r="G4647" s="1">
        <v>481.12</v>
      </c>
      <c r="H4647" s="1">
        <v>448.98</v>
      </c>
      <c r="I4647" s="6">
        <v>1250.31</v>
      </c>
      <c r="J4647" s="86"/>
      <c r="K4647" s="86"/>
      <c r="L4647" s="85"/>
      <c r="M4647" s="85"/>
      <c r="N4647" s="85"/>
      <c r="O4647" s="85"/>
      <c r="P4647" s="85"/>
      <c r="Q4647" s="32">
        <f t="shared" si="72"/>
        <v>1250.31</v>
      </c>
    </row>
    <row r="4648" spans="1:17" x14ac:dyDescent="0.25">
      <c r="A4648" s="83" t="s">
        <v>12316</v>
      </c>
      <c r="B4648" s="84" t="s">
        <v>20019</v>
      </c>
      <c r="C4648" s="7">
        <v>51509</v>
      </c>
      <c r="D4648" s="7">
        <v>999</v>
      </c>
      <c r="E4648" s="1">
        <v>794346.47</v>
      </c>
      <c r="F4648" s="1">
        <v>13152.83</v>
      </c>
      <c r="G4648" s="1">
        <v>22887.41</v>
      </c>
      <c r="H4648" s="1">
        <v>17487.900000000001</v>
      </c>
      <c r="I4648" s="6">
        <v>53528.14</v>
      </c>
      <c r="J4648" s="86"/>
      <c r="K4648" s="86"/>
      <c r="L4648" s="85"/>
      <c r="M4648" s="85"/>
      <c r="N4648" s="85"/>
      <c r="O4648" s="85"/>
      <c r="P4648" s="85"/>
      <c r="Q4648" s="32">
        <f t="shared" si="72"/>
        <v>53528.14</v>
      </c>
    </row>
    <row r="4649" spans="1:17" x14ac:dyDescent="0.25">
      <c r="A4649" s="83" t="s">
        <v>12317</v>
      </c>
      <c r="B4649" s="84" t="s">
        <v>20020</v>
      </c>
      <c r="C4649" s="7">
        <v>814</v>
      </c>
      <c r="D4649" s="7">
        <v>3</v>
      </c>
      <c r="E4649" s="1">
        <v>50235.88</v>
      </c>
      <c r="F4649" s="1">
        <v>207.86</v>
      </c>
      <c r="G4649" s="1">
        <v>68.73</v>
      </c>
      <c r="H4649" s="1">
        <v>1105.97</v>
      </c>
      <c r="I4649" s="6">
        <v>1382.56</v>
      </c>
      <c r="J4649" s="86"/>
      <c r="K4649" s="86"/>
      <c r="L4649" s="85"/>
      <c r="M4649" s="85"/>
      <c r="N4649" s="85"/>
      <c r="O4649" s="85"/>
      <c r="P4649" s="85"/>
      <c r="Q4649" s="32">
        <f t="shared" si="72"/>
        <v>1382.56</v>
      </c>
    </row>
    <row r="4650" spans="1:17" x14ac:dyDescent="0.25">
      <c r="A4650" s="83" t="s">
        <v>12318</v>
      </c>
      <c r="B4650" s="84" t="s">
        <v>20021</v>
      </c>
      <c r="C4650" s="7">
        <v>1093</v>
      </c>
      <c r="D4650" s="7">
        <v>9</v>
      </c>
      <c r="E4650" s="1">
        <v>13563.97</v>
      </c>
      <c r="F4650" s="1">
        <v>279.10000000000002</v>
      </c>
      <c r="G4650" s="1">
        <v>206.19</v>
      </c>
      <c r="H4650" s="1">
        <v>298.62</v>
      </c>
      <c r="I4650" s="6">
        <v>783.91</v>
      </c>
      <c r="J4650" s="86"/>
      <c r="K4650" s="86"/>
      <c r="L4650" s="85"/>
      <c r="M4650" s="85"/>
      <c r="N4650" s="85"/>
      <c r="O4650" s="85"/>
      <c r="P4650" s="85"/>
      <c r="Q4650" s="32">
        <f t="shared" si="72"/>
        <v>783.91</v>
      </c>
    </row>
    <row r="4651" spans="1:17" x14ac:dyDescent="0.25">
      <c r="A4651" s="83" t="s">
        <v>12319</v>
      </c>
      <c r="B4651" s="84" t="s">
        <v>20022</v>
      </c>
      <c r="C4651" s="7">
        <v>3800</v>
      </c>
      <c r="D4651" s="7">
        <v>47</v>
      </c>
      <c r="E4651" s="1">
        <v>12180.63</v>
      </c>
      <c r="F4651" s="1">
        <v>970.33</v>
      </c>
      <c r="G4651" s="1">
        <v>1076.78</v>
      </c>
      <c r="H4651" s="1">
        <v>268.16000000000003</v>
      </c>
      <c r="I4651" s="6">
        <v>2315.27</v>
      </c>
      <c r="J4651" s="86"/>
      <c r="K4651" s="86"/>
      <c r="L4651" s="85"/>
      <c r="M4651" s="85"/>
      <c r="N4651" s="85"/>
      <c r="O4651" s="85"/>
      <c r="P4651" s="85"/>
      <c r="Q4651" s="32">
        <f t="shared" si="72"/>
        <v>2315.27</v>
      </c>
    </row>
    <row r="4652" spans="1:17" x14ac:dyDescent="0.25">
      <c r="A4652" s="83" t="s">
        <v>12320</v>
      </c>
      <c r="B4652" s="84" t="s">
        <v>20023</v>
      </c>
      <c r="C4652" s="7">
        <v>3726</v>
      </c>
      <c r="D4652" s="7">
        <v>47</v>
      </c>
      <c r="E4652" s="1">
        <v>10513.53</v>
      </c>
      <c r="F4652" s="1">
        <v>951.43</v>
      </c>
      <c r="G4652" s="1">
        <v>1076.78</v>
      </c>
      <c r="H4652" s="1">
        <v>231.46</v>
      </c>
      <c r="I4652" s="6">
        <v>2259.67</v>
      </c>
      <c r="J4652" s="86"/>
      <c r="K4652" s="86"/>
      <c r="L4652" s="85"/>
      <c r="M4652" s="85"/>
      <c r="N4652" s="85"/>
      <c r="O4652" s="85"/>
      <c r="P4652" s="85"/>
      <c r="Q4652" s="32">
        <f t="shared" si="72"/>
        <v>2259.67</v>
      </c>
    </row>
    <row r="4653" spans="1:17" x14ac:dyDescent="0.25">
      <c r="A4653" s="83" t="s">
        <v>12321</v>
      </c>
      <c r="B4653" s="84" t="s">
        <v>20024</v>
      </c>
      <c r="C4653" s="7">
        <v>602</v>
      </c>
      <c r="D4653" s="7">
        <v>1</v>
      </c>
      <c r="E4653" s="1">
        <v>316</v>
      </c>
      <c r="F4653" s="1">
        <v>153.72</v>
      </c>
      <c r="G4653" s="1">
        <v>22.91</v>
      </c>
      <c r="H4653" s="1">
        <v>6.96</v>
      </c>
      <c r="I4653" s="6">
        <v>183.59</v>
      </c>
      <c r="J4653" s="86"/>
      <c r="K4653" s="86"/>
      <c r="L4653" s="85"/>
      <c r="M4653" s="85"/>
      <c r="N4653" s="85"/>
      <c r="O4653" s="85"/>
      <c r="P4653" s="85"/>
      <c r="Q4653" s="32">
        <f t="shared" si="72"/>
        <v>183.59</v>
      </c>
    </row>
    <row r="4654" spans="1:17" x14ac:dyDescent="0.25">
      <c r="A4654" s="83" t="s">
        <v>12322</v>
      </c>
      <c r="B4654" s="84" t="s">
        <v>20025</v>
      </c>
      <c r="C4654" s="7">
        <v>1554</v>
      </c>
      <c r="D4654" s="7">
        <v>9</v>
      </c>
      <c r="E4654" s="1">
        <v>1710.51</v>
      </c>
      <c r="F4654" s="1">
        <v>396.82</v>
      </c>
      <c r="G4654" s="1">
        <v>206.19</v>
      </c>
      <c r="H4654" s="1">
        <v>37.659999999999997</v>
      </c>
      <c r="I4654" s="6">
        <v>640.66999999999996</v>
      </c>
      <c r="J4654" s="86"/>
      <c r="K4654" s="86"/>
      <c r="L4654" s="85"/>
      <c r="M4654" s="85"/>
      <c r="N4654" s="85"/>
      <c r="O4654" s="85"/>
      <c r="P4654" s="85"/>
      <c r="Q4654" s="32">
        <f t="shared" si="72"/>
        <v>640.66999999999996</v>
      </c>
    </row>
    <row r="4655" spans="1:17" x14ac:dyDescent="0.25">
      <c r="A4655" s="83" t="s">
        <v>12323</v>
      </c>
      <c r="B4655" s="84" t="s">
        <v>20026</v>
      </c>
      <c r="C4655" s="7">
        <v>9199</v>
      </c>
      <c r="D4655" s="7">
        <v>111</v>
      </c>
      <c r="E4655" s="1">
        <v>318881.59999999998</v>
      </c>
      <c r="F4655" s="1">
        <v>2348.9699999999998</v>
      </c>
      <c r="G4655" s="1">
        <v>2543.0500000000002</v>
      </c>
      <c r="H4655" s="1">
        <v>7020.33</v>
      </c>
      <c r="I4655" s="6">
        <v>11912.35</v>
      </c>
      <c r="J4655" s="86"/>
      <c r="K4655" s="86"/>
      <c r="L4655" s="85"/>
      <c r="M4655" s="85"/>
      <c r="N4655" s="85"/>
      <c r="O4655" s="85"/>
      <c r="P4655" s="85"/>
      <c r="Q4655" s="32">
        <f t="shared" si="72"/>
        <v>11912.35</v>
      </c>
    </row>
    <row r="4656" spans="1:17" x14ac:dyDescent="0.25">
      <c r="A4656" s="83" t="s">
        <v>12324</v>
      </c>
      <c r="B4656" s="84" t="s">
        <v>20027</v>
      </c>
      <c r="C4656" s="7">
        <v>3926</v>
      </c>
      <c r="D4656" s="7">
        <v>50</v>
      </c>
      <c r="E4656" s="1">
        <v>12356.52</v>
      </c>
      <c r="F4656" s="1">
        <v>1002.5</v>
      </c>
      <c r="G4656" s="1">
        <v>1145.52</v>
      </c>
      <c r="H4656" s="1">
        <v>272.02999999999997</v>
      </c>
      <c r="I4656" s="6">
        <v>2420.0500000000002</v>
      </c>
      <c r="J4656" s="86"/>
      <c r="K4656" s="86"/>
      <c r="L4656" s="85"/>
      <c r="M4656" s="85"/>
      <c r="N4656" s="85"/>
      <c r="O4656" s="85"/>
      <c r="P4656" s="85"/>
      <c r="Q4656" s="32">
        <f t="shared" si="72"/>
        <v>2420.0500000000002</v>
      </c>
    </row>
    <row r="4657" spans="1:17" x14ac:dyDescent="0.25">
      <c r="A4657" s="83" t="s">
        <v>12325</v>
      </c>
      <c r="B4657" s="84" t="s">
        <v>20028</v>
      </c>
      <c r="C4657" s="7">
        <v>272</v>
      </c>
      <c r="D4657" s="7">
        <v>6</v>
      </c>
      <c r="E4657" s="1">
        <v>34930.1</v>
      </c>
      <c r="F4657" s="1">
        <v>69.459999999999994</v>
      </c>
      <c r="G4657" s="1">
        <v>137.46</v>
      </c>
      <c r="H4657" s="1">
        <v>769</v>
      </c>
      <c r="I4657" s="6">
        <v>975.92</v>
      </c>
      <c r="J4657" s="86"/>
      <c r="K4657" s="86"/>
      <c r="L4657" s="85"/>
      <c r="M4657" s="85"/>
      <c r="N4657" s="85"/>
      <c r="O4657" s="85"/>
      <c r="P4657" s="85"/>
      <c r="Q4657" s="32">
        <f t="shared" si="72"/>
        <v>975.92</v>
      </c>
    </row>
    <row r="4658" spans="1:17" x14ac:dyDescent="0.25">
      <c r="A4658" s="83" t="s">
        <v>12326</v>
      </c>
      <c r="B4658" s="84" t="s">
        <v>20029</v>
      </c>
      <c r="C4658" s="7">
        <v>14470</v>
      </c>
      <c r="D4658" s="7">
        <v>129</v>
      </c>
      <c r="E4658" s="1">
        <v>65284.25</v>
      </c>
      <c r="F4658" s="1">
        <v>3694.92</v>
      </c>
      <c r="G4658" s="1">
        <v>2955.43</v>
      </c>
      <c r="H4658" s="1">
        <v>1437.26</v>
      </c>
      <c r="I4658" s="6">
        <v>8087.61</v>
      </c>
      <c r="J4658" s="86"/>
      <c r="K4658" s="86"/>
      <c r="L4658" s="85"/>
      <c r="M4658" s="85"/>
      <c r="N4658" s="85"/>
      <c r="O4658" s="85"/>
      <c r="P4658" s="85"/>
      <c r="Q4658" s="32">
        <f t="shared" si="72"/>
        <v>8087.61</v>
      </c>
    </row>
    <row r="4659" spans="1:17" x14ac:dyDescent="0.25">
      <c r="A4659" s="83" t="s">
        <v>12327</v>
      </c>
      <c r="B4659" s="84" t="s">
        <v>20030</v>
      </c>
      <c r="C4659" s="7">
        <v>1180</v>
      </c>
      <c r="D4659" s="7">
        <v>11</v>
      </c>
      <c r="E4659" s="1">
        <v>70271.19</v>
      </c>
      <c r="F4659" s="1">
        <v>301.31</v>
      </c>
      <c r="G4659" s="1">
        <v>252.02</v>
      </c>
      <c r="H4659" s="1">
        <v>1547.06</v>
      </c>
      <c r="I4659" s="6">
        <v>2100.39</v>
      </c>
      <c r="J4659" s="86"/>
      <c r="K4659" s="86"/>
      <c r="L4659" s="85"/>
      <c r="M4659" s="85"/>
      <c r="N4659" s="85"/>
      <c r="O4659" s="85"/>
      <c r="P4659" s="85"/>
      <c r="Q4659" s="32">
        <f t="shared" si="72"/>
        <v>2100.39</v>
      </c>
    </row>
    <row r="4660" spans="1:17" x14ac:dyDescent="0.25">
      <c r="A4660" s="83" t="s">
        <v>12328</v>
      </c>
      <c r="B4660" s="84" t="s">
        <v>20031</v>
      </c>
      <c r="C4660" s="7">
        <v>133</v>
      </c>
      <c r="D4660" s="7">
        <v>1</v>
      </c>
      <c r="E4660" s="1">
        <v>217.72</v>
      </c>
      <c r="F4660" s="1">
        <v>33.96</v>
      </c>
      <c r="G4660" s="1">
        <v>22.91</v>
      </c>
      <c r="H4660" s="1">
        <v>4.79</v>
      </c>
      <c r="I4660" s="6">
        <v>61.66</v>
      </c>
      <c r="J4660" s="86"/>
      <c r="K4660" s="86"/>
      <c r="L4660" s="85"/>
      <c r="M4660" s="85"/>
      <c r="N4660" s="85"/>
      <c r="O4660" s="85"/>
      <c r="P4660" s="85"/>
      <c r="Q4660" s="32">
        <f t="shared" si="72"/>
        <v>61.66</v>
      </c>
    </row>
    <row r="4661" spans="1:17" x14ac:dyDescent="0.25">
      <c r="A4661" s="83" t="s">
        <v>12329</v>
      </c>
      <c r="B4661" s="84" t="s">
        <v>20032</v>
      </c>
      <c r="C4661" s="7">
        <v>45</v>
      </c>
      <c r="D4661" s="7">
        <v>1</v>
      </c>
      <c r="E4661" s="1">
        <v>149.29</v>
      </c>
      <c r="F4661" s="1">
        <v>10.43</v>
      </c>
      <c r="G4661" s="1">
        <v>15.63</v>
      </c>
      <c r="H4661" s="1">
        <v>2.17</v>
      </c>
      <c r="I4661" s="6">
        <v>28.23</v>
      </c>
      <c r="J4661" s="86"/>
      <c r="K4661" s="86"/>
      <c r="L4661" s="85"/>
      <c r="M4661" s="85"/>
      <c r="N4661" s="85"/>
      <c r="O4661" s="85"/>
      <c r="P4661" s="85"/>
      <c r="Q4661" s="32">
        <f t="shared" si="72"/>
        <v>28.23</v>
      </c>
    </row>
    <row r="4662" spans="1:17" x14ac:dyDescent="0.25">
      <c r="A4662" s="83" t="s">
        <v>12330</v>
      </c>
      <c r="B4662" s="84" t="s">
        <v>20033</v>
      </c>
      <c r="C4662" s="7">
        <v>170</v>
      </c>
      <c r="D4662" s="7">
        <v>0</v>
      </c>
      <c r="E4662" s="1">
        <v>0</v>
      </c>
      <c r="F4662" s="1">
        <v>39.409999999999997</v>
      </c>
      <c r="G4662" s="1">
        <v>0</v>
      </c>
      <c r="H4662" s="1">
        <v>0</v>
      </c>
      <c r="I4662" s="6">
        <v>39.409999999999997</v>
      </c>
      <c r="J4662" s="86"/>
      <c r="K4662" s="86"/>
      <c r="L4662" s="85"/>
      <c r="M4662" s="85"/>
      <c r="N4662" s="85"/>
      <c r="O4662" s="85"/>
      <c r="P4662" s="85"/>
      <c r="Q4662" s="32">
        <f t="shared" si="72"/>
        <v>39.409999999999997</v>
      </c>
    </row>
    <row r="4663" spans="1:17" x14ac:dyDescent="0.25">
      <c r="A4663" s="83" t="s">
        <v>12331</v>
      </c>
      <c r="B4663" s="84" t="s">
        <v>20034</v>
      </c>
      <c r="C4663" s="7">
        <v>6749</v>
      </c>
      <c r="D4663" s="7">
        <v>107</v>
      </c>
      <c r="E4663" s="1">
        <v>149863.46</v>
      </c>
      <c r="F4663" s="1">
        <v>1564.49</v>
      </c>
      <c r="G4663" s="1">
        <v>1672.93</v>
      </c>
      <c r="H4663" s="1">
        <v>2177.3000000000002</v>
      </c>
      <c r="I4663" s="6">
        <v>5414.72</v>
      </c>
      <c r="J4663" s="86"/>
      <c r="K4663" s="86"/>
      <c r="L4663" s="85"/>
      <c r="M4663" s="85"/>
      <c r="N4663" s="85"/>
      <c r="O4663" s="85"/>
      <c r="P4663" s="85"/>
      <c r="Q4663" s="32">
        <f t="shared" si="72"/>
        <v>5414.72</v>
      </c>
    </row>
    <row r="4664" spans="1:17" x14ac:dyDescent="0.25">
      <c r="A4664" s="83" t="s">
        <v>12332</v>
      </c>
      <c r="B4664" s="84" t="s">
        <v>20035</v>
      </c>
      <c r="C4664" s="7">
        <v>921</v>
      </c>
      <c r="D4664" s="7">
        <v>17</v>
      </c>
      <c r="E4664" s="1">
        <v>12304.92</v>
      </c>
      <c r="F4664" s="1">
        <v>213.5</v>
      </c>
      <c r="G4664" s="1">
        <v>265.79000000000002</v>
      </c>
      <c r="H4664" s="1">
        <v>178.78</v>
      </c>
      <c r="I4664" s="6">
        <v>658.07</v>
      </c>
      <c r="J4664" s="86"/>
      <c r="K4664" s="86"/>
      <c r="L4664" s="85"/>
      <c r="M4664" s="85"/>
      <c r="N4664" s="85"/>
      <c r="O4664" s="85"/>
      <c r="P4664" s="85"/>
      <c r="Q4664" s="32">
        <f t="shared" si="72"/>
        <v>658.07</v>
      </c>
    </row>
    <row r="4665" spans="1:17" x14ac:dyDescent="0.25">
      <c r="A4665" s="83" t="s">
        <v>12333</v>
      </c>
      <c r="B4665" s="84" t="s">
        <v>20036</v>
      </c>
      <c r="C4665" s="7">
        <v>87</v>
      </c>
      <c r="D4665" s="7">
        <v>0</v>
      </c>
      <c r="E4665" s="1">
        <v>0</v>
      </c>
      <c r="F4665" s="1">
        <v>20.170000000000002</v>
      </c>
      <c r="G4665" s="1">
        <v>0</v>
      </c>
      <c r="H4665" s="1">
        <v>0</v>
      </c>
      <c r="I4665" s="6">
        <v>20.170000000000002</v>
      </c>
      <c r="J4665" s="86"/>
      <c r="K4665" s="86"/>
      <c r="L4665" s="85"/>
      <c r="M4665" s="85"/>
      <c r="N4665" s="85"/>
      <c r="O4665" s="85"/>
      <c r="P4665" s="85"/>
      <c r="Q4665" s="32">
        <f t="shared" si="72"/>
        <v>20.170000000000002</v>
      </c>
    </row>
    <row r="4666" spans="1:17" x14ac:dyDescent="0.25">
      <c r="A4666" s="83" t="s">
        <v>12334</v>
      </c>
      <c r="B4666" s="84" t="s">
        <v>20037</v>
      </c>
      <c r="C4666" s="7">
        <v>36</v>
      </c>
      <c r="D4666" s="7">
        <v>1</v>
      </c>
      <c r="E4666" s="1">
        <v>186.61</v>
      </c>
      <c r="F4666" s="1">
        <v>8.34</v>
      </c>
      <c r="G4666" s="1">
        <v>15.63</v>
      </c>
      <c r="H4666" s="1">
        <v>2.71</v>
      </c>
      <c r="I4666" s="6">
        <v>26.68</v>
      </c>
      <c r="J4666" s="86"/>
      <c r="K4666" s="86"/>
      <c r="L4666" s="85"/>
      <c r="M4666" s="85"/>
      <c r="N4666" s="85"/>
      <c r="O4666" s="85"/>
      <c r="P4666" s="85"/>
      <c r="Q4666" s="32">
        <f t="shared" si="72"/>
        <v>26.68</v>
      </c>
    </row>
    <row r="4667" spans="1:17" x14ac:dyDescent="0.25">
      <c r="A4667" s="83" t="s">
        <v>12335</v>
      </c>
      <c r="B4667" s="84" t="s">
        <v>20038</v>
      </c>
      <c r="C4667" s="7">
        <v>606</v>
      </c>
      <c r="D4667" s="7">
        <v>8</v>
      </c>
      <c r="E4667" s="1">
        <v>170374.44</v>
      </c>
      <c r="F4667" s="1">
        <v>140.47999999999999</v>
      </c>
      <c r="G4667" s="1">
        <v>125.08</v>
      </c>
      <c r="H4667" s="1">
        <v>2475.3000000000002</v>
      </c>
      <c r="I4667" s="6">
        <v>2740.86</v>
      </c>
      <c r="J4667" s="86"/>
      <c r="K4667" s="86"/>
      <c r="L4667" s="85"/>
      <c r="M4667" s="85"/>
      <c r="N4667" s="85"/>
      <c r="O4667" s="85"/>
      <c r="P4667" s="85"/>
      <c r="Q4667" s="32">
        <f t="shared" si="72"/>
        <v>2740.86</v>
      </c>
    </row>
    <row r="4668" spans="1:17" x14ac:dyDescent="0.25">
      <c r="A4668" s="83" t="s">
        <v>12336</v>
      </c>
      <c r="B4668" s="84" t="s">
        <v>20039</v>
      </c>
      <c r="C4668" s="7">
        <v>418</v>
      </c>
      <c r="D4668" s="7">
        <v>7</v>
      </c>
      <c r="E4668" s="1">
        <v>1144.28</v>
      </c>
      <c r="F4668" s="1">
        <v>96.9</v>
      </c>
      <c r="G4668" s="1">
        <v>109.45</v>
      </c>
      <c r="H4668" s="1">
        <v>16.62</v>
      </c>
      <c r="I4668" s="6">
        <v>222.97</v>
      </c>
      <c r="J4668" s="86"/>
      <c r="K4668" s="86"/>
      <c r="L4668" s="85"/>
      <c r="M4668" s="85"/>
      <c r="N4668" s="85"/>
      <c r="O4668" s="85"/>
      <c r="P4668" s="85"/>
      <c r="Q4668" s="32">
        <f t="shared" si="72"/>
        <v>222.97</v>
      </c>
    </row>
    <row r="4669" spans="1:17" x14ac:dyDescent="0.25">
      <c r="A4669" s="83" t="s">
        <v>12337</v>
      </c>
      <c r="B4669" s="84" t="s">
        <v>20040</v>
      </c>
      <c r="C4669" s="7">
        <v>365</v>
      </c>
      <c r="D4669" s="7">
        <v>3</v>
      </c>
      <c r="E4669" s="1">
        <v>261.25</v>
      </c>
      <c r="F4669" s="1">
        <v>84.61</v>
      </c>
      <c r="G4669" s="1">
        <v>46.9</v>
      </c>
      <c r="H4669" s="1">
        <v>3.79</v>
      </c>
      <c r="I4669" s="6">
        <v>135.30000000000001</v>
      </c>
      <c r="J4669" s="86"/>
      <c r="K4669" s="86"/>
      <c r="L4669" s="85"/>
      <c r="M4669" s="85"/>
      <c r="N4669" s="85"/>
      <c r="O4669" s="85"/>
      <c r="P4669" s="85"/>
      <c r="Q4669" s="32">
        <f t="shared" si="72"/>
        <v>135.30000000000001</v>
      </c>
    </row>
    <row r="4670" spans="1:17" x14ac:dyDescent="0.25">
      <c r="A4670" s="83" t="s">
        <v>12338</v>
      </c>
      <c r="B4670" s="84" t="s">
        <v>20041</v>
      </c>
      <c r="C4670" s="7">
        <v>40</v>
      </c>
      <c r="D4670" s="7">
        <v>0</v>
      </c>
      <c r="E4670" s="1">
        <v>0</v>
      </c>
      <c r="F4670" s="1">
        <v>9.27</v>
      </c>
      <c r="G4670" s="1">
        <v>0</v>
      </c>
      <c r="H4670" s="1">
        <v>0</v>
      </c>
      <c r="I4670" s="6">
        <v>9.27</v>
      </c>
      <c r="J4670" s="86"/>
      <c r="K4670" s="86"/>
      <c r="L4670" s="85"/>
      <c r="M4670" s="85"/>
      <c r="N4670" s="85"/>
      <c r="O4670" s="85"/>
      <c r="P4670" s="85"/>
      <c r="Q4670" s="32">
        <f t="shared" si="72"/>
        <v>9.27</v>
      </c>
    </row>
    <row r="4671" spans="1:17" x14ac:dyDescent="0.25">
      <c r="A4671" s="83" t="s">
        <v>12339</v>
      </c>
      <c r="B4671" s="84" t="s">
        <v>20042</v>
      </c>
      <c r="C4671" s="7">
        <v>1006</v>
      </c>
      <c r="D4671" s="7">
        <v>19</v>
      </c>
      <c r="E4671" s="1">
        <v>61841.440000000002</v>
      </c>
      <c r="F4671" s="1">
        <v>233.2</v>
      </c>
      <c r="G4671" s="1">
        <v>297.06</v>
      </c>
      <c r="H4671" s="1">
        <v>898.47</v>
      </c>
      <c r="I4671" s="6">
        <v>1428.73</v>
      </c>
      <c r="J4671" s="86"/>
      <c r="K4671" s="86"/>
      <c r="L4671" s="85"/>
      <c r="M4671" s="85"/>
      <c r="N4671" s="85"/>
      <c r="O4671" s="85"/>
      <c r="P4671" s="85"/>
      <c r="Q4671" s="32">
        <f t="shared" si="72"/>
        <v>1428.73</v>
      </c>
    </row>
    <row r="4672" spans="1:17" x14ac:dyDescent="0.25">
      <c r="A4672" s="83" t="s">
        <v>12340</v>
      </c>
      <c r="B4672" s="84" t="s">
        <v>20043</v>
      </c>
      <c r="C4672" s="7">
        <v>215</v>
      </c>
      <c r="D4672" s="7">
        <v>1</v>
      </c>
      <c r="E4672" s="1">
        <v>256.95999999999998</v>
      </c>
      <c r="F4672" s="1">
        <v>49.84</v>
      </c>
      <c r="G4672" s="1">
        <v>15.63</v>
      </c>
      <c r="H4672" s="1">
        <v>3.74</v>
      </c>
      <c r="I4672" s="6">
        <v>69.209999999999994</v>
      </c>
      <c r="J4672" s="86"/>
      <c r="K4672" s="86"/>
      <c r="L4672" s="85"/>
      <c r="M4672" s="85"/>
      <c r="N4672" s="85"/>
      <c r="O4672" s="85"/>
      <c r="P4672" s="85"/>
      <c r="Q4672" s="32">
        <f t="shared" si="72"/>
        <v>69.209999999999994</v>
      </c>
    </row>
    <row r="4673" spans="1:17" x14ac:dyDescent="0.25">
      <c r="A4673" s="83" t="s">
        <v>12341</v>
      </c>
      <c r="B4673" s="84" t="s">
        <v>20044</v>
      </c>
      <c r="C4673" s="7">
        <v>134</v>
      </c>
      <c r="D4673" s="7">
        <v>1</v>
      </c>
      <c r="E4673" s="1">
        <v>304.8</v>
      </c>
      <c r="F4673" s="1">
        <v>31.06</v>
      </c>
      <c r="G4673" s="1">
        <v>15.63</v>
      </c>
      <c r="H4673" s="1">
        <v>4.43</v>
      </c>
      <c r="I4673" s="6">
        <v>51.12</v>
      </c>
      <c r="J4673" s="86"/>
      <c r="K4673" s="86"/>
      <c r="L4673" s="85"/>
      <c r="M4673" s="85"/>
      <c r="N4673" s="85"/>
      <c r="O4673" s="85"/>
      <c r="P4673" s="85"/>
      <c r="Q4673" s="32">
        <f t="shared" si="72"/>
        <v>51.12</v>
      </c>
    </row>
    <row r="4674" spans="1:17" x14ac:dyDescent="0.25">
      <c r="A4674" s="83" t="s">
        <v>12342</v>
      </c>
      <c r="B4674" s="84" t="s">
        <v>20045</v>
      </c>
      <c r="C4674" s="7">
        <v>50</v>
      </c>
      <c r="D4674" s="7">
        <v>0</v>
      </c>
      <c r="E4674" s="1">
        <v>0</v>
      </c>
      <c r="F4674" s="1">
        <v>11.59</v>
      </c>
      <c r="G4674" s="1">
        <v>0</v>
      </c>
      <c r="H4674" s="1">
        <v>0</v>
      </c>
      <c r="I4674" s="6">
        <v>11.59</v>
      </c>
      <c r="J4674" s="86"/>
      <c r="K4674" s="86"/>
      <c r="L4674" s="85"/>
      <c r="M4674" s="85"/>
      <c r="N4674" s="85"/>
      <c r="O4674" s="85"/>
      <c r="P4674" s="85"/>
      <c r="Q4674" s="32">
        <f t="shared" si="72"/>
        <v>11.59</v>
      </c>
    </row>
    <row r="4675" spans="1:17" x14ac:dyDescent="0.25">
      <c r="A4675" s="83" t="s">
        <v>12343</v>
      </c>
      <c r="B4675" s="84" t="s">
        <v>20046</v>
      </c>
      <c r="C4675" s="7">
        <v>1206</v>
      </c>
      <c r="D4675" s="7">
        <v>20</v>
      </c>
      <c r="E4675" s="1">
        <v>45018.04</v>
      </c>
      <c r="F4675" s="1">
        <v>279.56</v>
      </c>
      <c r="G4675" s="1">
        <v>312.7</v>
      </c>
      <c r="H4675" s="1">
        <v>654.04999999999995</v>
      </c>
      <c r="I4675" s="6">
        <v>1246.31</v>
      </c>
      <c r="J4675" s="86"/>
      <c r="K4675" s="86"/>
      <c r="L4675" s="85"/>
      <c r="M4675" s="85"/>
      <c r="N4675" s="85"/>
      <c r="O4675" s="85"/>
      <c r="P4675" s="85"/>
      <c r="Q4675" s="32">
        <f t="shared" si="72"/>
        <v>1246.31</v>
      </c>
    </row>
    <row r="4676" spans="1:17" x14ac:dyDescent="0.25">
      <c r="A4676" s="83" t="s">
        <v>12344</v>
      </c>
      <c r="B4676" s="84" t="s">
        <v>20047</v>
      </c>
      <c r="C4676" s="7">
        <v>6401</v>
      </c>
      <c r="D4676" s="7">
        <v>102</v>
      </c>
      <c r="E4676" s="1">
        <v>172839.8</v>
      </c>
      <c r="F4676" s="1">
        <v>1483.82</v>
      </c>
      <c r="G4676" s="1">
        <v>1594.76</v>
      </c>
      <c r="H4676" s="1">
        <v>2511.12</v>
      </c>
      <c r="I4676" s="6">
        <v>5589.7</v>
      </c>
      <c r="J4676" s="86"/>
      <c r="K4676" s="86"/>
      <c r="L4676" s="85"/>
      <c r="M4676" s="85"/>
      <c r="N4676" s="85"/>
      <c r="O4676" s="85"/>
      <c r="P4676" s="85"/>
      <c r="Q4676" s="32">
        <f t="shared" si="72"/>
        <v>5589.7</v>
      </c>
    </row>
    <row r="4677" spans="1:17" x14ac:dyDescent="0.25">
      <c r="A4677" s="83" t="s">
        <v>12345</v>
      </c>
      <c r="B4677" s="84" t="s">
        <v>20048</v>
      </c>
      <c r="C4677" s="7">
        <v>28</v>
      </c>
      <c r="D4677" s="7">
        <v>0</v>
      </c>
      <c r="E4677" s="1">
        <v>0</v>
      </c>
      <c r="F4677" s="1">
        <v>6.49</v>
      </c>
      <c r="G4677" s="1">
        <v>0</v>
      </c>
      <c r="H4677" s="1">
        <v>0</v>
      </c>
      <c r="I4677" s="6">
        <v>6.49</v>
      </c>
      <c r="J4677" s="86"/>
      <c r="K4677" s="86"/>
      <c r="L4677" s="85"/>
      <c r="M4677" s="85"/>
      <c r="N4677" s="85"/>
      <c r="O4677" s="85"/>
      <c r="P4677" s="85"/>
      <c r="Q4677" s="32">
        <f t="shared" si="72"/>
        <v>6.49</v>
      </c>
    </row>
    <row r="4678" spans="1:17" x14ac:dyDescent="0.25">
      <c r="A4678" s="83" t="s">
        <v>12346</v>
      </c>
      <c r="B4678" s="84" t="s">
        <v>20049</v>
      </c>
      <c r="C4678" s="7">
        <v>57</v>
      </c>
      <c r="D4678" s="7">
        <v>0</v>
      </c>
      <c r="E4678" s="1">
        <v>0</v>
      </c>
      <c r="F4678" s="1">
        <v>13.22</v>
      </c>
      <c r="G4678" s="1">
        <v>0</v>
      </c>
      <c r="H4678" s="1">
        <v>0</v>
      </c>
      <c r="I4678" s="6">
        <v>13.22</v>
      </c>
      <c r="J4678" s="86"/>
      <c r="K4678" s="86"/>
      <c r="L4678" s="85"/>
      <c r="M4678" s="85"/>
      <c r="N4678" s="85"/>
      <c r="O4678" s="85"/>
      <c r="P4678" s="85"/>
      <c r="Q4678" s="32">
        <f t="shared" si="72"/>
        <v>13.22</v>
      </c>
    </row>
    <row r="4679" spans="1:17" x14ac:dyDescent="0.25">
      <c r="A4679" s="83" t="s">
        <v>12347</v>
      </c>
      <c r="B4679" s="84" t="s">
        <v>20050</v>
      </c>
      <c r="C4679" s="7">
        <v>1174</v>
      </c>
      <c r="D4679" s="7">
        <v>16</v>
      </c>
      <c r="E4679" s="1">
        <v>13316.04</v>
      </c>
      <c r="F4679" s="1">
        <v>272.14</v>
      </c>
      <c r="G4679" s="1">
        <v>250.16</v>
      </c>
      <c r="H4679" s="1">
        <v>193.46</v>
      </c>
      <c r="I4679" s="6">
        <v>715.76</v>
      </c>
      <c r="J4679" s="86"/>
      <c r="K4679" s="86"/>
      <c r="L4679" s="85"/>
      <c r="M4679" s="85"/>
      <c r="N4679" s="85"/>
      <c r="O4679" s="85"/>
      <c r="P4679" s="85"/>
      <c r="Q4679" s="32">
        <f t="shared" si="72"/>
        <v>715.76</v>
      </c>
    </row>
    <row r="4680" spans="1:17" x14ac:dyDescent="0.25">
      <c r="A4680" s="83" t="s">
        <v>12348</v>
      </c>
      <c r="B4680" s="84" t="s">
        <v>20051</v>
      </c>
      <c r="C4680" s="7">
        <v>137</v>
      </c>
      <c r="D4680" s="7">
        <v>0</v>
      </c>
      <c r="E4680" s="1">
        <v>0</v>
      </c>
      <c r="F4680" s="1">
        <v>31.76</v>
      </c>
      <c r="G4680" s="1">
        <v>0</v>
      </c>
      <c r="H4680" s="1">
        <v>0</v>
      </c>
      <c r="I4680" s="6">
        <v>31.76</v>
      </c>
      <c r="J4680" s="86"/>
      <c r="K4680" s="86"/>
      <c r="L4680" s="85"/>
      <c r="M4680" s="85"/>
      <c r="N4680" s="85"/>
      <c r="O4680" s="85"/>
      <c r="P4680" s="85"/>
      <c r="Q4680" s="32">
        <f t="shared" si="72"/>
        <v>31.76</v>
      </c>
    </row>
    <row r="4681" spans="1:17" x14ac:dyDescent="0.25">
      <c r="A4681" s="83" t="s">
        <v>12349</v>
      </c>
      <c r="B4681" s="84" t="s">
        <v>20052</v>
      </c>
      <c r="C4681" s="7">
        <v>742</v>
      </c>
      <c r="D4681" s="7">
        <v>11</v>
      </c>
      <c r="E4681" s="1">
        <v>7783.76</v>
      </c>
      <c r="F4681" s="1">
        <v>172</v>
      </c>
      <c r="G4681" s="1">
        <v>171.98</v>
      </c>
      <c r="H4681" s="1">
        <v>113.09</v>
      </c>
      <c r="I4681" s="6">
        <v>457.07</v>
      </c>
      <c r="J4681" s="86"/>
      <c r="K4681" s="86"/>
      <c r="L4681" s="85"/>
      <c r="M4681" s="85"/>
      <c r="N4681" s="85"/>
      <c r="O4681" s="85"/>
      <c r="P4681" s="85"/>
      <c r="Q4681" s="32">
        <f t="shared" si="72"/>
        <v>457.07</v>
      </c>
    </row>
    <row r="4682" spans="1:17" x14ac:dyDescent="0.25">
      <c r="A4682" s="83" t="s">
        <v>12350</v>
      </c>
      <c r="B4682" s="84" t="s">
        <v>20053</v>
      </c>
      <c r="C4682" s="7">
        <v>29</v>
      </c>
      <c r="D4682" s="7">
        <v>1</v>
      </c>
      <c r="E4682" s="1">
        <v>260.75</v>
      </c>
      <c r="F4682" s="1">
        <v>6.72</v>
      </c>
      <c r="G4682" s="1">
        <v>15.63</v>
      </c>
      <c r="H4682" s="1">
        <v>3.79</v>
      </c>
      <c r="I4682" s="6">
        <v>26.14</v>
      </c>
      <c r="J4682" s="86"/>
      <c r="K4682" s="86"/>
      <c r="L4682" s="85"/>
      <c r="M4682" s="85"/>
      <c r="N4682" s="85"/>
      <c r="O4682" s="85"/>
      <c r="P4682" s="85"/>
      <c r="Q4682" s="32">
        <f t="shared" si="72"/>
        <v>26.14</v>
      </c>
    </row>
    <row r="4683" spans="1:17" x14ac:dyDescent="0.25">
      <c r="A4683" s="83" t="s">
        <v>12351</v>
      </c>
      <c r="B4683" s="84" t="s">
        <v>20054</v>
      </c>
      <c r="C4683" s="7">
        <v>42</v>
      </c>
      <c r="D4683" s="7">
        <v>1</v>
      </c>
      <c r="E4683" s="1">
        <v>186.61</v>
      </c>
      <c r="F4683" s="1">
        <v>9.74</v>
      </c>
      <c r="G4683" s="1">
        <v>15.63</v>
      </c>
      <c r="H4683" s="1">
        <v>2.71</v>
      </c>
      <c r="I4683" s="6">
        <v>28.08</v>
      </c>
      <c r="J4683" s="86"/>
      <c r="K4683" s="86"/>
      <c r="L4683" s="85"/>
      <c r="M4683" s="85"/>
      <c r="N4683" s="85"/>
      <c r="O4683" s="85"/>
      <c r="P4683" s="85"/>
      <c r="Q4683" s="32">
        <f t="shared" si="72"/>
        <v>28.08</v>
      </c>
    </row>
    <row r="4684" spans="1:17" x14ac:dyDescent="0.25">
      <c r="A4684" s="83" t="s">
        <v>12352</v>
      </c>
      <c r="B4684" s="84" t="s">
        <v>20055</v>
      </c>
      <c r="C4684" s="7">
        <v>17</v>
      </c>
      <c r="D4684" s="7">
        <v>0</v>
      </c>
      <c r="E4684" s="1">
        <v>0</v>
      </c>
      <c r="F4684" s="1">
        <v>3.94</v>
      </c>
      <c r="G4684" s="1">
        <v>0</v>
      </c>
      <c r="H4684" s="1">
        <v>0</v>
      </c>
      <c r="I4684" s="6">
        <v>3.94</v>
      </c>
      <c r="J4684" s="86"/>
      <c r="K4684" s="86"/>
      <c r="L4684" s="85"/>
      <c r="M4684" s="85"/>
      <c r="N4684" s="85"/>
      <c r="O4684" s="85"/>
      <c r="P4684" s="85"/>
      <c r="Q4684" s="32">
        <f t="shared" si="72"/>
        <v>3.94</v>
      </c>
    </row>
    <row r="4685" spans="1:17" x14ac:dyDescent="0.25">
      <c r="A4685" s="83" t="s">
        <v>12353</v>
      </c>
      <c r="B4685" s="84" t="s">
        <v>20056</v>
      </c>
      <c r="C4685" s="7">
        <v>121</v>
      </c>
      <c r="D4685" s="7">
        <v>0</v>
      </c>
      <c r="E4685" s="1">
        <v>0</v>
      </c>
      <c r="F4685" s="1">
        <v>28.05</v>
      </c>
      <c r="G4685" s="1">
        <v>0</v>
      </c>
      <c r="H4685" s="1">
        <v>0</v>
      </c>
      <c r="I4685" s="6">
        <v>28.05</v>
      </c>
      <c r="J4685" s="86"/>
      <c r="K4685" s="86"/>
      <c r="L4685" s="85"/>
      <c r="M4685" s="85"/>
      <c r="N4685" s="85"/>
      <c r="O4685" s="85"/>
      <c r="P4685" s="85"/>
      <c r="Q4685" s="32">
        <f t="shared" si="72"/>
        <v>28.05</v>
      </c>
    </row>
    <row r="4686" spans="1:17" x14ac:dyDescent="0.25">
      <c r="A4686" s="83" t="s">
        <v>12354</v>
      </c>
      <c r="B4686" s="84" t="s">
        <v>20057</v>
      </c>
      <c r="C4686" s="7">
        <v>113</v>
      </c>
      <c r="D4686" s="7">
        <v>1</v>
      </c>
      <c r="E4686" s="1">
        <v>174.17</v>
      </c>
      <c r="F4686" s="1">
        <v>26.19</v>
      </c>
      <c r="G4686" s="1">
        <v>15.63</v>
      </c>
      <c r="H4686" s="1">
        <v>2.5299999999999998</v>
      </c>
      <c r="I4686" s="6">
        <v>44.35</v>
      </c>
      <c r="J4686" s="86"/>
      <c r="K4686" s="86"/>
      <c r="L4686" s="85"/>
      <c r="M4686" s="85"/>
      <c r="N4686" s="85"/>
      <c r="O4686" s="85"/>
      <c r="P4686" s="85"/>
      <c r="Q4686" s="32">
        <f t="shared" ref="Q4686:Q4749" si="73">P4686+I4686</f>
        <v>44.35</v>
      </c>
    </row>
    <row r="4687" spans="1:17" x14ac:dyDescent="0.25">
      <c r="A4687" s="83" t="s">
        <v>12355</v>
      </c>
      <c r="B4687" s="84" t="s">
        <v>20058</v>
      </c>
      <c r="C4687" s="7">
        <v>258</v>
      </c>
      <c r="D4687" s="7">
        <v>5</v>
      </c>
      <c r="E4687" s="1">
        <v>3565.13</v>
      </c>
      <c r="F4687" s="1">
        <v>59.81</v>
      </c>
      <c r="G4687" s="1">
        <v>78.180000000000007</v>
      </c>
      <c r="H4687" s="1">
        <v>51.8</v>
      </c>
      <c r="I4687" s="6">
        <v>189.79</v>
      </c>
      <c r="J4687" s="86"/>
      <c r="K4687" s="86"/>
      <c r="L4687" s="85"/>
      <c r="M4687" s="85"/>
      <c r="N4687" s="85"/>
      <c r="O4687" s="85"/>
      <c r="P4687" s="85"/>
      <c r="Q4687" s="32">
        <f t="shared" si="73"/>
        <v>189.79</v>
      </c>
    </row>
    <row r="4688" spans="1:17" x14ac:dyDescent="0.25">
      <c r="A4688" s="83" t="s">
        <v>12356</v>
      </c>
      <c r="B4688" s="84" t="s">
        <v>20059</v>
      </c>
      <c r="C4688" s="7">
        <v>304</v>
      </c>
      <c r="D4688" s="7">
        <v>1</v>
      </c>
      <c r="E4688" s="1">
        <v>315.70999999999998</v>
      </c>
      <c r="F4688" s="1">
        <v>70.47</v>
      </c>
      <c r="G4688" s="1">
        <v>15.63</v>
      </c>
      <c r="H4688" s="1">
        <v>4.58</v>
      </c>
      <c r="I4688" s="6">
        <v>90.68</v>
      </c>
      <c r="J4688" s="86"/>
      <c r="K4688" s="86"/>
      <c r="L4688" s="85"/>
      <c r="M4688" s="85"/>
      <c r="N4688" s="85"/>
      <c r="O4688" s="85"/>
      <c r="P4688" s="85"/>
      <c r="Q4688" s="32">
        <f t="shared" si="73"/>
        <v>90.68</v>
      </c>
    </row>
    <row r="4689" spans="1:17" x14ac:dyDescent="0.25">
      <c r="A4689" s="83" t="s">
        <v>12357</v>
      </c>
      <c r="B4689" s="84" t="s">
        <v>20060</v>
      </c>
      <c r="C4689" s="7">
        <v>285</v>
      </c>
      <c r="D4689" s="7">
        <v>0</v>
      </c>
      <c r="E4689" s="1">
        <v>0</v>
      </c>
      <c r="F4689" s="1">
        <v>66.06</v>
      </c>
      <c r="G4689" s="1">
        <v>0</v>
      </c>
      <c r="H4689" s="1">
        <v>0</v>
      </c>
      <c r="I4689" s="6">
        <v>66.06</v>
      </c>
      <c r="J4689" s="86"/>
      <c r="K4689" s="86"/>
      <c r="L4689" s="85"/>
      <c r="M4689" s="85"/>
      <c r="N4689" s="85"/>
      <c r="O4689" s="85"/>
      <c r="P4689" s="85"/>
      <c r="Q4689" s="32">
        <f t="shared" si="73"/>
        <v>66.06</v>
      </c>
    </row>
    <row r="4690" spans="1:17" x14ac:dyDescent="0.25">
      <c r="A4690" s="83" t="s">
        <v>12358</v>
      </c>
      <c r="B4690" s="84" t="s">
        <v>20061</v>
      </c>
      <c r="C4690" s="7">
        <v>62</v>
      </c>
      <c r="D4690" s="7">
        <v>0</v>
      </c>
      <c r="E4690" s="1">
        <v>0</v>
      </c>
      <c r="F4690" s="1">
        <v>14.38</v>
      </c>
      <c r="G4690" s="1">
        <v>0</v>
      </c>
      <c r="H4690" s="1">
        <v>0</v>
      </c>
      <c r="I4690" s="6">
        <v>14.38</v>
      </c>
      <c r="J4690" s="86"/>
      <c r="K4690" s="86"/>
      <c r="L4690" s="85"/>
      <c r="M4690" s="85"/>
      <c r="N4690" s="85"/>
      <c r="O4690" s="85"/>
      <c r="P4690" s="85"/>
      <c r="Q4690" s="32">
        <f t="shared" si="73"/>
        <v>14.38</v>
      </c>
    </row>
    <row r="4691" spans="1:17" x14ac:dyDescent="0.25">
      <c r="A4691" s="83" t="s">
        <v>12359</v>
      </c>
      <c r="B4691" s="84" t="s">
        <v>20062</v>
      </c>
      <c r="C4691" s="7">
        <v>87</v>
      </c>
      <c r="D4691" s="7">
        <v>1</v>
      </c>
      <c r="E4691" s="1">
        <v>37.32</v>
      </c>
      <c r="F4691" s="1">
        <v>20.170000000000002</v>
      </c>
      <c r="G4691" s="1">
        <v>15.63</v>
      </c>
      <c r="H4691" s="1">
        <v>0.54</v>
      </c>
      <c r="I4691" s="6">
        <v>36.340000000000003</v>
      </c>
      <c r="J4691" s="86"/>
      <c r="K4691" s="86"/>
      <c r="L4691" s="85"/>
      <c r="M4691" s="85"/>
      <c r="N4691" s="85"/>
      <c r="O4691" s="85"/>
      <c r="P4691" s="85"/>
      <c r="Q4691" s="32">
        <f t="shared" si="73"/>
        <v>36.340000000000003</v>
      </c>
    </row>
    <row r="4692" spans="1:17" x14ac:dyDescent="0.25">
      <c r="A4692" s="83" t="s">
        <v>12360</v>
      </c>
      <c r="B4692" s="84" t="s">
        <v>20063</v>
      </c>
      <c r="C4692" s="7">
        <v>324</v>
      </c>
      <c r="D4692" s="7">
        <v>6</v>
      </c>
      <c r="E4692" s="1">
        <v>608.75</v>
      </c>
      <c r="F4692" s="1">
        <v>75.099999999999994</v>
      </c>
      <c r="G4692" s="1">
        <v>93.81</v>
      </c>
      <c r="H4692" s="1">
        <v>8.85</v>
      </c>
      <c r="I4692" s="6">
        <v>177.76</v>
      </c>
      <c r="J4692" s="86"/>
      <c r="K4692" s="86"/>
      <c r="L4692" s="85"/>
      <c r="M4692" s="85"/>
      <c r="N4692" s="85"/>
      <c r="O4692" s="85"/>
      <c r="P4692" s="85"/>
      <c r="Q4692" s="32">
        <f t="shared" si="73"/>
        <v>177.76</v>
      </c>
    </row>
    <row r="4693" spans="1:17" x14ac:dyDescent="0.25">
      <c r="A4693" s="83" t="s">
        <v>12361</v>
      </c>
      <c r="B4693" s="84" t="s">
        <v>20064</v>
      </c>
      <c r="C4693" s="7">
        <v>73</v>
      </c>
      <c r="D4693" s="7">
        <v>0</v>
      </c>
      <c r="E4693" s="1">
        <v>0</v>
      </c>
      <c r="F4693" s="1">
        <v>16.920000000000002</v>
      </c>
      <c r="G4693" s="1">
        <v>0</v>
      </c>
      <c r="H4693" s="1">
        <v>0</v>
      </c>
      <c r="I4693" s="6">
        <v>16.920000000000002</v>
      </c>
      <c r="J4693" s="86"/>
      <c r="K4693" s="86"/>
      <c r="L4693" s="85"/>
      <c r="M4693" s="85"/>
      <c r="N4693" s="85"/>
      <c r="O4693" s="85"/>
      <c r="P4693" s="85"/>
      <c r="Q4693" s="32">
        <f t="shared" si="73"/>
        <v>16.920000000000002</v>
      </c>
    </row>
    <row r="4694" spans="1:17" x14ac:dyDescent="0.25">
      <c r="A4694" s="83" t="s">
        <v>12362</v>
      </c>
      <c r="B4694" s="84" t="s">
        <v>20065</v>
      </c>
      <c r="C4694" s="7">
        <v>53</v>
      </c>
      <c r="D4694" s="7">
        <v>1</v>
      </c>
      <c r="E4694" s="1">
        <v>5769.72</v>
      </c>
      <c r="F4694" s="1">
        <v>12.29</v>
      </c>
      <c r="G4694" s="1">
        <v>15.63</v>
      </c>
      <c r="H4694" s="1">
        <v>83.82</v>
      </c>
      <c r="I4694" s="6">
        <v>111.74</v>
      </c>
      <c r="J4694" s="86"/>
      <c r="K4694" s="86"/>
      <c r="L4694" s="85"/>
      <c r="M4694" s="85"/>
      <c r="N4694" s="85"/>
      <c r="O4694" s="85"/>
      <c r="P4694" s="85"/>
      <c r="Q4694" s="32">
        <f t="shared" si="73"/>
        <v>111.74</v>
      </c>
    </row>
    <row r="4695" spans="1:17" x14ac:dyDescent="0.25">
      <c r="A4695" s="83" t="s">
        <v>12363</v>
      </c>
      <c r="B4695" s="84" t="s">
        <v>20066</v>
      </c>
      <c r="C4695" s="7">
        <v>2035</v>
      </c>
      <c r="D4695" s="7">
        <v>45</v>
      </c>
      <c r="E4695" s="1">
        <v>10520.16</v>
      </c>
      <c r="F4695" s="1">
        <v>471.74</v>
      </c>
      <c r="G4695" s="1">
        <v>703.57</v>
      </c>
      <c r="H4695" s="1">
        <v>152.84</v>
      </c>
      <c r="I4695" s="6">
        <v>1328.15</v>
      </c>
      <c r="J4695" s="86"/>
      <c r="K4695" s="86"/>
      <c r="L4695" s="85"/>
      <c r="M4695" s="85"/>
      <c r="N4695" s="85"/>
      <c r="O4695" s="85"/>
      <c r="P4695" s="85"/>
      <c r="Q4695" s="32">
        <f t="shared" si="73"/>
        <v>1328.15</v>
      </c>
    </row>
    <row r="4696" spans="1:17" x14ac:dyDescent="0.25">
      <c r="A4696" s="83" t="s">
        <v>12364</v>
      </c>
      <c r="B4696" s="84" t="s">
        <v>20067</v>
      </c>
      <c r="C4696" s="7">
        <v>63</v>
      </c>
      <c r="D4696" s="7">
        <v>0</v>
      </c>
      <c r="E4696" s="1">
        <v>0</v>
      </c>
      <c r="F4696" s="1">
        <v>14.61</v>
      </c>
      <c r="G4696" s="1">
        <v>0</v>
      </c>
      <c r="H4696" s="1">
        <v>0</v>
      </c>
      <c r="I4696" s="6">
        <v>14.61</v>
      </c>
      <c r="J4696" s="86"/>
      <c r="K4696" s="86"/>
      <c r="L4696" s="85"/>
      <c r="M4696" s="85"/>
      <c r="N4696" s="85"/>
      <c r="O4696" s="85"/>
      <c r="P4696" s="85"/>
      <c r="Q4696" s="32">
        <f t="shared" si="73"/>
        <v>14.61</v>
      </c>
    </row>
    <row r="4697" spans="1:17" x14ac:dyDescent="0.25">
      <c r="A4697" s="83" t="s">
        <v>12365</v>
      </c>
      <c r="B4697" s="84" t="s">
        <v>20068</v>
      </c>
      <c r="C4697" s="7">
        <v>344</v>
      </c>
      <c r="D4697" s="7">
        <v>1</v>
      </c>
      <c r="E4697" s="1">
        <v>186.61</v>
      </c>
      <c r="F4697" s="1">
        <v>79.739999999999995</v>
      </c>
      <c r="G4697" s="1">
        <v>15.63</v>
      </c>
      <c r="H4697" s="1">
        <v>2.71</v>
      </c>
      <c r="I4697" s="6">
        <v>98.08</v>
      </c>
      <c r="J4697" s="86"/>
      <c r="K4697" s="86"/>
      <c r="L4697" s="85"/>
      <c r="M4697" s="85"/>
      <c r="N4697" s="85"/>
      <c r="O4697" s="85"/>
      <c r="P4697" s="85"/>
      <c r="Q4697" s="32">
        <f t="shared" si="73"/>
        <v>98.08</v>
      </c>
    </row>
    <row r="4698" spans="1:17" x14ac:dyDescent="0.25">
      <c r="A4698" s="83" t="s">
        <v>12366</v>
      </c>
      <c r="B4698" s="84" t="s">
        <v>20069</v>
      </c>
      <c r="C4698" s="7">
        <v>195</v>
      </c>
      <c r="D4698" s="7">
        <v>0</v>
      </c>
      <c r="E4698" s="1">
        <v>0</v>
      </c>
      <c r="F4698" s="1">
        <v>45.2</v>
      </c>
      <c r="G4698" s="1">
        <v>0</v>
      </c>
      <c r="H4698" s="1">
        <v>0</v>
      </c>
      <c r="I4698" s="6">
        <v>45.2</v>
      </c>
      <c r="J4698" s="86"/>
      <c r="K4698" s="86"/>
      <c r="L4698" s="85"/>
      <c r="M4698" s="85"/>
      <c r="N4698" s="85"/>
      <c r="O4698" s="85"/>
      <c r="P4698" s="85"/>
      <c r="Q4698" s="32">
        <f t="shared" si="73"/>
        <v>45.2</v>
      </c>
    </row>
    <row r="4699" spans="1:17" x14ac:dyDescent="0.25">
      <c r="A4699" s="83" t="s">
        <v>12367</v>
      </c>
      <c r="B4699" s="84" t="s">
        <v>20070</v>
      </c>
      <c r="C4699" s="7">
        <v>98</v>
      </c>
      <c r="D4699" s="7">
        <v>0</v>
      </c>
      <c r="E4699" s="1">
        <v>0</v>
      </c>
      <c r="F4699" s="1">
        <v>22.72</v>
      </c>
      <c r="G4699" s="1">
        <v>0</v>
      </c>
      <c r="H4699" s="1">
        <v>0</v>
      </c>
      <c r="I4699" s="6">
        <v>22.72</v>
      </c>
      <c r="J4699" s="86"/>
      <c r="K4699" s="86"/>
      <c r="L4699" s="85"/>
      <c r="M4699" s="85"/>
      <c r="N4699" s="85"/>
      <c r="O4699" s="85"/>
      <c r="P4699" s="85"/>
      <c r="Q4699" s="32">
        <f t="shared" si="73"/>
        <v>22.72</v>
      </c>
    </row>
    <row r="4700" spans="1:17" x14ac:dyDescent="0.25">
      <c r="A4700" s="83" t="s">
        <v>12368</v>
      </c>
      <c r="B4700" s="84" t="s">
        <v>20071</v>
      </c>
      <c r="C4700" s="7">
        <v>175</v>
      </c>
      <c r="D4700" s="7">
        <v>2</v>
      </c>
      <c r="E4700" s="1">
        <v>88.33</v>
      </c>
      <c r="F4700" s="1">
        <v>40.57</v>
      </c>
      <c r="G4700" s="1">
        <v>31.27</v>
      </c>
      <c r="H4700" s="1">
        <v>1.28</v>
      </c>
      <c r="I4700" s="6">
        <v>73.12</v>
      </c>
      <c r="J4700" s="86"/>
      <c r="K4700" s="86"/>
      <c r="L4700" s="85"/>
      <c r="M4700" s="85"/>
      <c r="N4700" s="85"/>
      <c r="O4700" s="85"/>
      <c r="P4700" s="85"/>
      <c r="Q4700" s="32">
        <f t="shared" si="73"/>
        <v>73.12</v>
      </c>
    </row>
    <row r="4701" spans="1:17" x14ac:dyDescent="0.25">
      <c r="A4701" s="83" t="s">
        <v>12369</v>
      </c>
      <c r="B4701" s="84" t="s">
        <v>20072</v>
      </c>
      <c r="C4701" s="7">
        <v>222</v>
      </c>
      <c r="D4701" s="7">
        <v>4</v>
      </c>
      <c r="E4701" s="1">
        <v>837.3</v>
      </c>
      <c r="F4701" s="1">
        <v>51.46</v>
      </c>
      <c r="G4701" s="1">
        <v>62.54</v>
      </c>
      <c r="H4701" s="1">
        <v>12.17</v>
      </c>
      <c r="I4701" s="6">
        <v>126.17</v>
      </c>
      <c r="J4701" s="86"/>
      <c r="K4701" s="86"/>
      <c r="L4701" s="85"/>
      <c r="M4701" s="85"/>
      <c r="N4701" s="85"/>
      <c r="O4701" s="85"/>
      <c r="P4701" s="85"/>
      <c r="Q4701" s="32">
        <f t="shared" si="73"/>
        <v>126.17</v>
      </c>
    </row>
    <row r="4702" spans="1:17" x14ac:dyDescent="0.25">
      <c r="A4702" s="83" t="s">
        <v>12370</v>
      </c>
      <c r="B4702" s="84" t="s">
        <v>20073</v>
      </c>
      <c r="C4702" s="7">
        <v>265</v>
      </c>
      <c r="D4702" s="7">
        <v>1</v>
      </c>
      <c r="E4702" s="1">
        <v>275.68</v>
      </c>
      <c r="F4702" s="1">
        <v>61.43</v>
      </c>
      <c r="G4702" s="1">
        <v>15.63</v>
      </c>
      <c r="H4702" s="1">
        <v>4.01</v>
      </c>
      <c r="I4702" s="6">
        <v>81.069999999999993</v>
      </c>
      <c r="J4702" s="86"/>
      <c r="K4702" s="86"/>
      <c r="L4702" s="85"/>
      <c r="M4702" s="85"/>
      <c r="N4702" s="85"/>
      <c r="O4702" s="85"/>
      <c r="P4702" s="85"/>
      <c r="Q4702" s="32">
        <f t="shared" si="73"/>
        <v>81.069999999999993</v>
      </c>
    </row>
    <row r="4703" spans="1:17" x14ac:dyDescent="0.25">
      <c r="A4703" s="83" t="s">
        <v>12371</v>
      </c>
      <c r="B4703" s="84" t="s">
        <v>20074</v>
      </c>
      <c r="C4703" s="7">
        <v>2277</v>
      </c>
      <c r="D4703" s="7">
        <v>21</v>
      </c>
      <c r="E4703" s="1">
        <v>8650.1200000000008</v>
      </c>
      <c r="F4703" s="1">
        <v>527.83000000000004</v>
      </c>
      <c r="G4703" s="1">
        <v>328.34</v>
      </c>
      <c r="H4703" s="1">
        <v>125.67</v>
      </c>
      <c r="I4703" s="6">
        <v>981.84</v>
      </c>
      <c r="J4703" s="86"/>
      <c r="K4703" s="86"/>
      <c r="L4703" s="85"/>
      <c r="M4703" s="85"/>
      <c r="N4703" s="85"/>
      <c r="O4703" s="85"/>
      <c r="P4703" s="85"/>
      <c r="Q4703" s="32">
        <f t="shared" si="73"/>
        <v>981.84</v>
      </c>
    </row>
    <row r="4704" spans="1:17" x14ac:dyDescent="0.25">
      <c r="A4704" s="83" t="s">
        <v>12372</v>
      </c>
      <c r="B4704" s="84" t="s">
        <v>20075</v>
      </c>
      <c r="C4704" s="7">
        <v>490</v>
      </c>
      <c r="D4704" s="7">
        <v>5</v>
      </c>
      <c r="E4704" s="1">
        <v>1068.45</v>
      </c>
      <c r="F4704" s="1">
        <v>113.58</v>
      </c>
      <c r="G4704" s="1">
        <v>78.180000000000007</v>
      </c>
      <c r="H4704" s="1">
        <v>15.52</v>
      </c>
      <c r="I4704" s="6">
        <v>207.28</v>
      </c>
      <c r="J4704" s="86"/>
      <c r="K4704" s="86"/>
      <c r="L4704" s="85"/>
      <c r="M4704" s="85"/>
      <c r="N4704" s="85"/>
      <c r="O4704" s="85"/>
      <c r="P4704" s="85"/>
      <c r="Q4704" s="32">
        <f t="shared" si="73"/>
        <v>207.28</v>
      </c>
    </row>
    <row r="4705" spans="1:17" x14ac:dyDescent="0.25">
      <c r="A4705" s="83" t="s">
        <v>12373</v>
      </c>
      <c r="B4705" s="84" t="s">
        <v>20076</v>
      </c>
      <c r="C4705" s="7">
        <v>185</v>
      </c>
      <c r="D4705" s="7">
        <v>4</v>
      </c>
      <c r="E4705" s="1">
        <v>702.9</v>
      </c>
      <c r="F4705" s="1">
        <v>42.89</v>
      </c>
      <c r="G4705" s="1">
        <v>62.54</v>
      </c>
      <c r="H4705" s="1">
        <v>10.220000000000001</v>
      </c>
      <c r="I4705" s="6">
        <v>115.65</v>
      </c>
      <c r="J4705" s="86"/>
      <c r="K4705" s="86"/>
      <c r="L4705" s="85"/>
      <c r="M4705" s="85"/>
      <c r="N4705" s="85"/>
      <c r="O4705" s="85"/>
      <c r="P4705" s="85"/>
      <c r="Q4705" s="32">
        <f t="shared" si="73"/>
        <v>115.65</v>
      </c>
    </row>
    <row r="4706" spans="1:17" x14ac:dyDescent="0.25">
      <c r="A4706" s="83" t="s">
        <v>12374</v>
      </c>
      <c r="B4706" s="84" t="s">
        <v>20077</v>
      </c>
      <c r="C4706" s="7">
        <v>431</v>
      </c>
      <c r="D4706" s="7">
        <v>3</v>
      </c>
      <c r="E4706" s="1">
        <v>768.17</v>
      </c>
      <c r="F4706" s="1">
        <v>99.91</v>
      </c>
      <c r="G4706" s="1">
        <v>46.9</v>
      </c>
      <c r="H4706" s="1">
        <v>11.16</v>
      </c>
      <c r="I4706" s="6">
        <v>157.97</v>
      </c>
      <c r="J4706" s="86"/>
      <c r="K4706" s="86"/>
      <c r="L4706" s="85"/>
      <c r="M4706" s="85"/>
      <c r="N4706" s="85"/>
      <c r="O4706" s="85"/>
      <c r="P4706" s="85"/>
      <c r="Q4706" s="32">
        <f t="shared" si="73"/>
        <v>157.97</v>
      </c>
    </row>
    <row r="4707" spans="1:17" x14ac:dyDescent="0.25">
      <c r="A4707" s="83" t="s">
        <v>12375</v>
      </c>
      <c r="B4707" s="84" t="s">
        <v>20078</v>
      </c>
      <c r="C4707" s="7">
        <v>138</v>
      </c>
      <c r="D4707" s="7">
        <v>0</v>
      </c>
      <c r="E4707" s="1">
        <v>0</v>
      </c>
      <c r="F4707" s="1">
        <v>31.99</v>
      </c>
      <c r="G4707" s="1">
        <v>0</v>
      </c>
      <c r="H4707" s="1">
        <v>0</v>
      </c>
      <c r="I4707" s="6">
        <v>31.99</v>
      </c>
      <c r="J4707" s="86"/>
      <c r="K4707" s="86"/>
      <c r="L4707" s="85"/>
      <c r="M4707" s="85"/>
      <c r="N4707" s="85"/>
      <c r="O4707" s="85"/>
      <c r="P4707" s="85"/>
      <c r="Q4707" s="32">
        <f t="shared" si="73"/>
        <v>31.99</v>
      </c>
    </row>
    <row r="4708" spans="1:17" x14ac:dyDescent="0.25">
      <c r="A4708" s="83" t="s">
        <v>12376</v>
      </c>
      <c r="B4708" s="84" t="s">
        <v>20079</v>
      </c>
      <c r="C4708" s="7">
        <v>99</v>
      </c>
      <c r="D4708" s="7">
        <v>0</v>
      </c>
      <c r="E4708" s="1">
        <v>0</v>
      </c>
      <c r="F4708" s="1">
        <v>22.95</v>
      </c>
      <c r="G4708" s="1">
        <v>0</v>
      </c>
      <c r="H4708" s="1">
        <v>0</v>
      </c>
      <c r="I4708" s="6">
        <v>22.95</v>
      </c>
      <c r="J4708" s="86"/>
      <c r="K4708" s="86"/>
      <c r="L4708" s="85"/>
      <c r="M4708" s="85"/>
      <c r="N4708" s="85"/>
      <c r="O4708" s="85"/>
      <c r="P4708" s="85"/>
      <c r="Q4708" s="32">
        <f t="shared" si="73"/>
        <v>22.95</v>
      </c>
    </row>
    <row r="4709" spans="1:17" x14ac:dyDescent="0.25">
      <c r="A4709" s="83" t="s">
        <v>12377</v>
      </c>
      <c r="B4709" s="84" t="s">
        <v>20080</v>
      </c>
      <c r="C4709" s="7">
        <v>151</v>
      </c>
      <c r="D4709" s="7">
        <v>0</v>
      </c>
      <c r="E4709" s="1">
        <v>0</v>
      </c>
      <c r="F4709" s="1">
        <v>35</v>
      </c>
      <c r="G4709" s="1">
        <v>0</v>
      </c>
      <c r="H4709" s="1">
        <v>0</v>
      </c>
      <c r="I4709" s="6">
        <v>35</v>
      </c>
      <c r="J4709" s="86"/>
      <c r="K4709" s="86"/>
      <c r="L4709" s="85"/>
      <c r="M4709" s="85"/>
      <c r="N4709" s="85"/>
      <c r="O4709" s="85"/>
      <c r="P4709" s="85"/>
      <c r="Q4709" s="32">
        <f t="shared" si="73"/>
        <v>35</v>
      </c>
    </row>
    <row r="4710" spans="1:17" x14ac:dyDescent="0.25">
      <c r="A4710" s="83" t="s">
        <v>12378</v>
      </c>
      <c r="B4710" s="84" t="s">
        <v>20081</v>
      </c>
      <c r="C4710" s="7">
        <v>103</v>
      </c>
      <c r="D4710" s="7">
        <v>5</v>
      </c>
      <c r="E4710" s="1">
        <v>1258.77</v>
      </c>
      <c r="F4710" s="1">
        <v>23.88</v>
      </c>
      <c r="G4710" s="1">
        <v>78.180000000000007</v>
      </c>
      <c r="H4710" s="1">
        <v>18.29</v>
      </c>
      <c r="I4710" s="6">
        <v>120.35</v>
      </c>
      <c r="J4710" s="86"/>
      <c r="K4710" s="86"/>
      <c r="L4710" s="85"/>
      <c r="M4710" s="85"/>
      <c r="N4710" s="85"/>
      <c r="O4710" s="85"/>
      <c r="P4710" s="85"/>
      <c r="Q4710" s="32">
        <f t="shared" si="73"/>
        <v>120.35</v>
      </c>
    </row>
    <row r="4711" spans="1:17" x14ac:dyDescent="0.25">
      <c r="A4711" s="83" t="s">
        <v>12379</v>
      </c>
      <c r="B4711" s="84" t="s">
        <v>20082</v>
      </c>
      <c r="C4711" s="7">
        <v>60</v>
      </c>
      <c r="D4711" s="7">
        <v>0</v>
      </c>
      <c r="E4711" s="1">
        <v>0</v>
      </c>
      <c r="F4711" s="1">
        <v>13.91</v>
      </c>
      <c r="G4711" s="1">
        <v>0</v>
      </c>
      <c r="H4711" s="1">
        <v>0</v>
      </c>
      <c r="I4711" s="6">
        <v>13.91</v>
      </c>
      <c r="J4711" s="86"/>
      <c r="K4711" s="86"/>
      <c r="L4711" s="85"/>
      <c r="M4711" s="85"/>
      <c r="N4711" s="85"/>
      <c r="O4711" s="85"/>
      <c r="P4711" s="85"/>
      <c r="Q4711" s="32">
        <f t="shared" si="73"/>
        <v>13.91</v>
      </c>
    </row>
    <row r="4712" spans="1:17" x14ac:dyDescent="0.25">
      <c r="A4712" s="83" t="s">
        <v>12380</v>
      </c>
      <c r="B4712" s="84" t="s">
        <v>20083</v>
      </c>
      <c r="C4712" s="7">
        <v>127</v>
      </c>
      <c r="D4712" s="7">
        <v>2</v>
      </c>
      <c r="E4712" s="1">
        <v>373.22</v>
      </c>
      <c r="F4712" s="1">
        <v>29.44</v>
      </c>
      <c r="G4712" s="1">
        <v>31.27</v>
      </c>
      <c r="H4712" s="1">
        <v>5.42</v>
      </c>
      <c r="I4712" s="6">
        <v>66.13</v>
      </c>
      <c r="J4712" s="86"/>
      <c r="K4712" s="86"/>
      <c r="L4712" s="85"/>
      <c r="M4712" s="85"/>
      <c r="N4712" s="85"/>
      <c r="O4712" s="85"/>
      <c r="P4712" s="85"/>
      <c r="Q4712" s="32">
        <f t="shared" si="73"/>
        <v>66.13</v>
      </c>
    </row>
    <row r="4713" spans="1:17" x14ac:dyDescent="0.25">
      <c r="A4713" s="83" t="s">
        <v>12381</v>
      </c>
      <c r="B4713" s="84" t="s">
        <v>20084</v>
      </c>
      <c r="C4713" s="7">
        <v>61</v>
      </c>
      <c r="D4713" s="7">
        <v>0</v>
      </c>
      <c r="E4713" s="1">
        <v>0</v>
      </c>
      <c r="F4713" s="1">
        <v>14.14</v>
      </c>
      <c r="G4713" s="1">
        <v>0</v>
      </c>
      <c r="H4713" s="1">
        <v>0</v>
      </c>
      <c r="I4713" s="6">
        <v>14.14</v>
      </c>
      <c r="J4713" s="86"/>
      <c r="K4713" s="86"/>
      <c r="L4713" s="85"/>
      <c r="M4713" s="85"/>
      <c r="N4713" s="85"/>
      <c r="O4713" s="85"/>
      <c r="P4713" s="85"/>
      <c r="Q4713" s="32">
        <f t="shared" si="73"/>
        <v>14.14</v>
      </c>
    </row>
    <row r="4714" spans="1:17" x14ac:dyDescent="0.25">
      <c r="A4714" s="83" t="s">
        <v>12382</v>
      </c>
      <c r="B4714" s="84" t="s">
        <v>20085</v>
      </c>
      <c r="C4714" s="7">
        <v>2624</v>
      </c>
      <c r="D4714" s="7">
        <v>91</v>
      </c>
      <c r="E4714" s="1">
        <v>144667.71</v>
      </c>
      <c r="F4714" s="1">
        <v>608.27</v>
      </c>
      <c r="G4714" s="1">
        <v>1422.78</v>
      </c>
      <c r="H4714" s="1">
        <v>2101.8200000000002</v>
      </c>
      <c r="I4714" s="6">
        <v>4132.87</v>
      </c>
      <c r="J4714" s="86"/>
      <c r="K4714" s="86"/>
      <c r="L4714" s="85"/>
      <c r="M4714" s="85"/>
      <c r="N4714" s="85"/>
      <c r="O4714" s="85"/>
      <c r="P4714" s="85"/>
      <c r="Q4714" s="32">
        <f t="shared" si="73"/>
        <v>4132.87</v>
      </c>
    </row>
    <row r="4715" spans="1:17" x14ac:dyDescent="0.25">
      <c r="A4715" s="83" t="s">
        <v>12383</v>
      </c>
      <c r="B4715" s="84" t="s">
        <v>20086</v>
      </c>
      <c r="C4715" s="7">
        <v>134</v>
      </c>
      <c r="D4715" s="7">
        <v>3</v>
      </c>
      <c r="E4715" s="1">
        <v>2738.22</v>
      </c>
      <c r="F4715" s="1">
        <v>31.06</v>
      </c>
      <c r="G4715" s="1">
        <v>46.9</v>
      </c>
      <c r="H4715" s="1">
        <v>39.78</v>
      </c>
      <c r="I4715" s="6">
        <v>117.74</v>
      </c>
      <c r="J4715" s="86"/>
      <c r="K4715" s="86"/>
      <c r="L4715" s="85"/>
      <c r="M4715" s="85"/>
      <c r="N4715" s="85"/>
      <c r="O4715" s="85"/>
      <c r="P4715" s="85"/>
      <c r="Q4715" s="32">
        <f t="shared" si="73"/>
        <v>117.74</v>
      </c>
    </row>
    <row r="4716" spans="1:17" x14ac:dyDescent="0.25">
      <c r="A4716" s="83" t="s">
        <v>12384</v>
      </c>
      <c r="B4716" s="84" t="s">
        <v>20087</v>
      </c>
      <c r="C4716" s="7">
        <v>168</v>
      </c>
      <c r="D4716" s="7">
        <v>0</v>
      </c>
      <c r="E4716" s="1">
        <v>0</v>
      </c>
      <c r="F4716" s="1">
        <v>38.94</v>
      </c>
      <c r="G4716" s="1">
        <v>0</v>
      </c>
      <c r="H4716" s="1">
        <v>0</v>
      </c>
      <c r="I4716" s="6">
        <v>38.94</v>
      </c>
      <c r="J4716" s="86"/>
      <c r="K4716" s="86"/>
      <c r="L4716" s="85"/>
      <c r="M4716" s="85"/>
      <c r="N4716" s="85"/>
      <c r="O4716" s="85"/>
      <c r="P4716" s="85"/>
      <c r="Q4716" s="32">
        <f t="shared" si="73"/>
        <v>38.94</v>
      </c>
    </row>
    <row r="4717" spans="1:17" x14ac:dyDescent="0.25">
      <c r="A4717" s="83" t="s">
        <v>12385</v>
      </c>
      <c r="B4717" s="84" t="s">
        <v>20088</v>
      </c>
      <c r="C4717" s="7">
        <v>152</v>
      </c>
      <c r="D4717" s="7">
        <v>1</v>
      </c>
      <c r="E4717" s="1">
        <v>266.41000000000003</v>
      </c>
      <c r="F4717" s="1">
        <v>35.229999999999997</v>
      </c>
      <c r="G4717" s="1">
        <v>15.63</v>
      </c>
      <c r="H4717" s="1">
        <v>3.87</v>
      </c>
      <c r="I4717" s="6">
        <v>54.73</v>
      </c>
      <c r="J4717" s="86"/>
      <c r="K4717" s="86"/>
      <c r="L4717" s="85"/>
      <c r="M4717" s="85"/>
      <c r="N4717" s="85"/>
      <c r="O4717" s="85"/>
      <c r="P4717" s="85"/>
      <c r="Q4717" s="32">
        <f t="shared" si="73"/>
        <v>54.73</v>
      </c>
    </row>
    <row r="4718" spans="1:17" x14ac:dyDescent="0.25">
      <c r="A4718" s="83" t="s">
        <v>12386</v>
      </c>
      <c r="B4718" s="84" t="s">
        <v>20089</v>
      </c>
      <c r="C4718" s="7">
        <v>186</v>
      </c>
      <c r="D4718" s="7">
        <v>0</v>
      </c>
      <c r="E4718" s="1">
        <v>0</v>
      </c>
      <c r="F4718" s="1">
        <v>43.12</v>
      </c>
      <c r="G4718" s="1">
        <v>0</v>
      </c>
      <c r="H4718" s="1">
        <v>0</v>
      </c>
      <c r="I4718" s="6">
        <v>43.12</v>
      </c>
      <c r="J4718" s="86"/>
      <c r="K4718" s="86"/>
      <c r="L4718" s="85"/>
      <c r="M4718" s="85"/>
      <c r="N4718" s="85"/>
      <c r="O4718" s="85"/>
      <c r="P4718" s="85"/>
      <c r="Q4718" s="32">
        <f t="shared" si="73"/>
        <v>43.12</v>
      </c>
    </row>
    <row r="4719" spans="1:17" x14ac:dyDescent="0.25">
      <c r="A4719" s="83" t="s">
        <v>12387</v>
      </c>
      <c r="B4719" s="84" t="s">
        <v>20090</v>
      </c>
      <c r="C4719" s="7">
        <v>784</v>
      </c>
      <c r="D4719" s="7">
        <v>10</v>
      </c>
      <c r="E4719" s="1">
        <v>1494.5</v>
      </c>
      <c r="F4719" s="1">
        <v>181.74</v>
      </c>
      <c r="G4719" s="1">
        <v>156.35</v>
      </c>
      <c r="H4719" s="1">
        <v>21.71</v>
      </c>
      <c r="I4719" s="6">
        <v>359.8</v>
      </c>
      <c r="J4719" s="86"/>
      <c r="K4719" s="86"/>
      <c r="L4719" s="85"/>
      <c r="M4719" s="85"/>
      <c r="N4719" s="85"/>
      <c r="O4719" s="85"/>
      <c r="P4719" s="85"/>
      <c r="Q4719" s="32">
        <f t="shared" si="73"/>
        <v>359.8</v>
      </c>
    </row>
    <row r="4720" spans="1:17" x14ac:dyDescent="0.25">
      <c r="A4720" s="83" t="s">
        <v>12388</v>
      </c>
      <c r="B4720" s="84" t="s">
        <v>20091</v>
      </c>
      <c r="C4720" s="7">
        <v>636</v>
      </c>
      <c r="D4720" s="7">
        <v>8</v>
      </c>
      <c r="E4720" s="1">
        <v>3852.98</v>
      </c>
      <c r="F4720" s="1">
        <v>147.43</v>
      </c>
      <c r="G4720" s="1">
        <v>125.08</v>
      </c>
      <c r="H4720" s="1">
        <v>55.98</v>
      </c>
      <c r="I4720" s="6">
        <v>328.49</v>
      </c>
      <c r="J4720" s="86"/>
      <c r="K4720" s="86"/>
      <c r="L4720" s="85"/>
      <c r="M4720" s="85"/>
      <c r="N4720" s="85"/>
      <c r="O4720" s="85"/>
      <c r="P4720" s="85"/>
      <c r="Q4720" s="32">
        <f t="shared" si="73"/>
        <v>328.49</v>
      </c>
    </row>
    <row r="4721" spans="1:17" x14ac:dyDescent="0.25">
      <c r="A4721" s="83" t="s">
        <v>12389</v>
      </c>
      <c r="B4721" s="84" t="s">
        <v>20092</v>
      </c>
      <c r="C4721" s="7">
        <v>466</v>
      </c>
      <c r="D4721" s="7">
        <v>23</v>
      </c>
      <c r="E4721" s="1">
        <v>38362.32</v>
      </c>
      <c r="F4721" s="1">
        <v>108.02</v>
      </c>
      <c r="G4721" s="1">
        <v>359.6</v>
      </c>
      <c r="H4721" s="1">
        <v>557.35</v>
      </c>
      <c r="I4721" s="6">
        <v>1024.97</v>
      </c>
      <c r="J4721" s="86"/>
      <c r="K4721" s="86"/>
      <c r="L4721" s="85"/>
      <c r="M4721" s="85"/>
      <c r="N4721" s="85"/>
      <c r="O4721" s="85"/>
      <c r="P4721" s="85"/>
      <c r="Q4721" s="32">
        <f t="shared" si="73"/>
        <v>1024.97</v>
      </c>
    </row>
    <row r="4722" spans="1:17" x14ac:dyDescent="0.25">
      <c r="A4722" s="83" t="s">
        <v>12390</v>
      </c>
      <c r="B4722" s="84" t="s">
        <v>20093</v>
      </c>
      <c r="C4722" s="7">
        <v>2362</v>
      </c>
      <c r="D4722" s="7">
        <v>23</v>
      </c>
      <c r="E4722" s="1">
        <v>7987.79</v>
      </c>
      <c r="F4722" s="1">
        <v>547.54</v>
      </c>
      <c r="G4722" s="1">
        <v>359.6</v>
      </c>
      <c r="H4722" s="1">
        <v>116.05</v>
      </c>
      <c r="I4722" s="6">
        <v>1023.19</v>
      </c>
      <c r="J4722" s="86"/>
      <c r="K4722" s="86"/>
      <c r="L4722" s="85"/>
      <c r="M4722" s="85"/>
      <c r="N4722" s="85"/>
      <c r="O4722" s="85"/>
      <c r="P4722" s="85"/>
      <c r="Q4722" s="32">
        <f t="shared" si="73"/>
        <v>1023.19</v>
      </c>
    </row>
    <row r="4723" spans="1:17" x14ac:dyDescent="0.25">
      <c r="A4723" s="83" t="s">
        <v>12391</v>
      </c>
      <c r="B4723" s="84" t="s">
        <v>20094</v>
      </c>
      <c r="C4723" s="7">
        <v>5872</v>
      </c>
      <c r="D4723" s="7">
        <v>72</v>
      </c>
      <c r="E4723" s="1">
        <v>38945.97</v>
      </c>
      <c r="F4723" s="1">
        <v>1361.19</v>
      </c>
      <c r="G4723" s="1">
        <v>1125.71</v>
      </c>
      <c r="H4723" s="1">
        <v>565.83000000000004</v>
      </c>
      <c r="I4723" s="6">
        <v>3052.73</v>
      </c>
      <c r="J4723" s="86"/>
      <c r="K4723" s="86"/>
      <c r="L4723" s="85"/>
      <c r="M4723" s="85"/>
      <c r="N4723" s="85"/>
      <c r="O4723" s="85"/>
      <c r="P4723" s="85"/>
      <c r="Q4723" s="32">
        <f t="shared" si="73"/>
        <v>3052.73</v>
      </c>
    </row>
    <row r="4724" spans="1:17" x14ac:dyDescent="0.25">
      <c r="A4724" s="83" t="s">
        <v>12392</v>
      </c>
      <c r="B4724" s="84" t="s">
        <v>20095</v>
      </c>
      <c r="C4724" s="7">
        <v>61</v>
      </c>
      <c r="D4724" s="7">
        <v>0</v>
      </c>
      <c r="E4724" s="1">
        <v>0</v>
      </c>
      <c r="F4724" s="1">
        <v>14.14</v>
      </c>
      <c r="G4724" s="1">
        <v>0</v>
      </c>
      <c r="H4724" s="1">
        <v>0</v>
      </c>
      <c r="I4724" s="6">
        <v>14.14</v>
      </c>
      <c r="J4724" s="86"/>
      <c r="K4724" s="86"/>
      <c r="L4724" s="85"/>
      <c r="M4724" s="85"/>
      <c r="N4724" s="85"/>
      <c r="O4724" s="85"/>
      <c r="P4724" s="85"/>
      <c r="Q4724" s="32">
        <f t="shared" si="73"/>
        <v>14.14</v>
      </c>
    </row>
    <row r="4725" spans="1:17" x14ac:dyDescent="0.25">
      <c r="A4725" s="83" t="s">
        <v>12393</v>
      </c>
      <c r="B4725" s="84" t="s">
        <v>20096</v>
      </c>
      <c r="C4725" s="7">
        <v>79</v>
      </c>
      <c r="D4725" s="7">
        <v>0</v>
      </c>
      <c r="E4725" s="1">
        <v>0</v>
      </c>
      <c r="F4725" s="1">
        <v>18.309999999999999</v>
      </c>
      <c r="G4725" s="1">
        <v>0</v>
      </c>
      <c r="H4725" s="1">
        <v>0</v>
      </c>
      <c r="I4725" s="6">
        <v>18.309999999999999</v>
      </c>
      <c r="J4725" s="86"/>
      <c r="K4725" s="86"/>
      <c r="L4725" s="85"/>
      <c r="M4725" s="85"/>
      <c r="N4725" s="85"/>
      <c r="O4725" s="85"/>
      <c r="P4725" s="85"/>
      <c r="Q4725" s="32">
        <f t="shared" si="73"/>
        <v>18.309999999999999</v>
      </c>
    </row>
    <row r="4726" spans="1:17" x14ac:dyDescent="0.25">
      <c r="A4726" s="83" t="s">
        <v>12394</v>
      </c>
      <c r="B4726" s="84" t="s">
        <v>20097</v>
      </c>
      <c r="C4726" s="7">
        <v>1914</v>
      </c>
      <c r="D4726" s="7">
        <v>45</v>
      </c>
      <c r="E4726" s="1">
        <v>38837.86</v>
      </c>
      <c r="F4726" s="1">
        <v>443.69</v>
      </c>
      <c r="G4726" s="1">
        <v>703.57</v>
      </c>
      <c r="H4726" s="1">
        <v>564.26</v>
      </c>
      <c r="I4726" s="6">
        <v>1711.52</v>
      </c>
      <c r="J4726" s="86"/>
      <c r="K4726" s="86"/>
      <c r="L4726" s="85"/>
      <c r="M4726" s="85"/>
      <c r="N4726" s="85"/>
      <c r="O4726" s="85"/>
      <c r="P4726" s="85"/>
      <c r="Q4726" s="32">
        <f t="shared" si="73"/>
        <v>1711.52</v>
      </c>
    </row>
    <row r="4727" spans="1:17" x14ac:dyDescent="0.25">
      <c r="A4727" s="83" t="s">
        <v>12395</v>
      </c>
      <c r="B4727" s="84" t="s">
        <v>20098</v>
      </c>
      <c r="C4727" s="7">
        <v>156</v>
      </c>
      <c r="D4727" s="7">
        <v>6</v>
      </c>
      <c r="E4727" s="1">
        <v>29226.73</v>
      </c>
      <c r="F4727" s="1">
        <v>36.159999999999997</v>
      </c>
      <c r="G4727" s="1">
        <v>93.81</v>
      </c>
      <c r="H4727" s="1">
        <v>424.62</v>
      </c>
      <c r="I4727" s="6">
        <v>554.59</v>
      </c>
      <c r="J4727" s="86"/>
      <c r="K4727" s="86"/>
      <c r="L4727" s="85"/>
      <c r="M4727" s="85"/>
      <c r="N4727" s="85"/>
      <c r="O4727" s="85"/>
      <c r="P4727" s="85"/>
      <c r="Q4727" s="32">
        <f t="shared" si="73"/>
        <v>554.59</v>
      </c>
    </row>
    <row r="4728" spans="1:17" x14ac:dyDescent="0.25">
      <c r="A4728" s="83" t="s">
        <v>12396</v>
      </c>
      <c r="B4728" s="84" t="s">
        <v>20099</v>
      </c>
      <c r="C4728" s="7">
        <v>104</v>
      </c>
      <c r="D4728" s="7">
        <v>3</v>
      </c>
      <c r="E4728" s="1">
        <v>11342.78</v>
      </c>
      <c r="F4728" s="1">
        <v>24.11</v>
      </c>
      <c r="G4728" s="1">
        <v>46.9</v>
      </c>
      <c r="H4728" s="1">
        <v>164.79</v>
      </c>
      <c r="I4728" s="6">
        <v>235.8</v>
      </c>
      <c r="J4728" s="86"/>
      <c r="K4728" s="86"/>
      <c r="L4728" s="85"/>
      <c r="M4728" s="85"/>
      <c r="N4728" s="85"/>
      <c r="O4728" s="85"/>
      <c r="P4728" s="85"/>
      <c r="Q4728" s="32">
        <f t="shared" si="73"/>
        <v>235.8</v>
      </c>
    </row>
    <row r="4729" spans="1:17" x14ac:dyDescent="0.25">
      <c r="A4729" s="83" t="s">
        <v>12397</v>
      </c>
      <c r="B4729" s="84" t="s">
        <v>20100</v>
      </c>
      <c r="C4729" s="7">
        <v>143</v>
      </c>
      <c r="D4729" s="7">
        <v>7</v>
      </c>
      <c r="E4729" s="1">
        <v>62464.15</v>
      </c>
      <c r="F4729" s="1">
        <v>33.15</v>
      </c>
      <c r="G4729" s="1">
        <v>109.45</v>
      </c>
      <c r="H4729" s="1">
        <v>907.52</v>
      </c>
      <c r="I4729" s="6">
        <v>1050.1199999999999</v>
      </c>
      <c r="J4729" s="86"/>
      <c r="K4729" s="86"/>
      <c r="L4729" s="85"/>
      <c r="M4729" s="85"/>
      <c r="N4729" s="85"/>
      <c r="O4729" s="85"/>
      <c r="P4729" s="85"/>
      <c r="Q4729" s="32">
        <f t="shared" si="73"/>
        <v>1050.1199999999999</v>
      </c>
    </row>
    <row r="4730" spans="1:17" x14ac:dyDescent="0.25">
      <c r="A4730" s="83" t="s">
        <v>12398</v>
      </c>
      <c r="B4730" s="84" t="s">
        <v>20101</v>
      </c>
      <c r="C4730" s="7">
        <v>330</v>
      </c>
      <c r="D4730" s="7">
        <v>2</v>
      </c>
      <c r="E4730" s="1">
        <v>223.93</v>
      </c>
      <c r="F4730" s="1">
        <v>76.5</v>
      </c>
      <c r="G4730" s="1">
        <v>31.27</v>
      </c>
      <c r="H4730" s="1">
        <v>3.26</v>
      </c>
      <c r="I4730" s="6">
        <v>111.03</v>
      </c>
      <c r="J4730" s="86"/>
      <c r="K4730" s="86"/>
      <c r="L4730" s="85"/>
      <c r="M4730" s="85"/>
      <c r="N4730" s="85"/>
      <c r="O4730" s="85"/>
      <c r="P4730" s="85"/>
      <c r="Q4730" s="32">
        <f t="shared" si="73"/>
        <v>111.03</v>
      </c>
    </row>
    <row r="4731" spans="1:17" x14ac:dyDescent="0.25">
      <c r="A4731" s="83" t="s">
        <v>12399</v>
      </c>
      <c r="B4731" s="84" t="s">
        <v>20102</v>
      </c>
      <c r="C4731" s="7">
        <v>154</v>
      </c>
      <c r="D4731" s="7">
        <v>0</v>
      </c>
      <c r="E4731" s="1">
        <v>0</v>
      </c>
      <c r="F4731" s="1">
        <v>35.700000000000003</v>
      </c>
      <c r="G4731" s="1">
        <v>0</v>
      </c>
      <c r="H4731" s="1">
        <v>0</v>
      </c>
      <c r="I4731" s="6">
        <v>35.700000000000003</v>
      </c>
      <c r="J4731" s="86"/>
      <c r="K4731" s="86"/>
      <c r="L4731" s="85"/>
      <c r="M4731" s="85"/>
      <c r="N4731" s="85"/>
      <c r="O4731" s="85"/>
      <c r="P4731" s="85"/>
      <c r="Q4731" s="32">
        <f t="shared" si="73"/>
        <v>35.700000000000003</v>
      </c>
    </row>
    <row r="4732" spans="1:17" x14ac:dyDescent="0.25">
      <c r="A4732" s="83" t="s">
        <v>12400</v>
      </c>
      <c r="B4732" s="84" t="s">
        <v>20103</v>
      </c>
      <c r="C4732" s="7">
        <v>124</v>
      </c>
      <c r="D4732" s="7">
        <v>0</v>
      </c>
      <c r="E4732" s="1">
        <v>0</v>
      </c>
      <c r="F4732" s="1">
        <v>28.74</v>
      </c>
      <c r="G4732" s="1">
        <v>0</v>
      </c>
      <c r="H4732" s="1">
        <v>0</v>
      </c>
      <c r="I4732" s="6">
        <v>28.74</v>
      </c>
      <c r="J4732" s="86"/>
      <c r="K4732" s="86"/>
      <c r="L4732" s="85"/>
      <c r="M4732" s="85"/>
      <c r="N4732" s="85"/>
      <c r="O4732" s="85"/>
      <c r="P4732" s="85"/>
      <c r="Q4732" s="32">
        <f t="shared" si="73"/>
        <v>28.74</v>
      </c>
    </row>
    <row r="4733" spans="1:17" x14ac:dyDescent="0.25">
      <c r="A4733" s="83" t="s">
        <v>12401</v>
      </c>
      <c r="B4733" s="84" t="s">
        <v>20104</v>
      </c>
      <c r="C4733" s="7">
        <v>280</v>
      </c>
      <c r="D4733" s="7">
        <v>4</v>
      </c>
      <c r="E4733" s="1">
        <v>1068.21</v>
      </c>
      <c r="F4733" s="1">
        <v>64.900000000000006</v>
      </c>
      <c r="G4733" s="1">
        <v>62.54</v>
      </c>
      <c r="H4733" s="1">
        <v>15.52</v>
      </c>
      <c r="I4733" s="6">
        <v>142.96</v>
      </c>
      <c r="J4733" s="86"/>
      <c r="K4733" s="86"/>
      <c r="L4733" s="85"/>
      <c r="M4733" s="85"/>
      <c r="N4733" s="85"/>
      <c r="O4733" s="85"/>
      <c r="P4733" s="85"/>
      <c r="Q4733" s="32">
        <f t="shared" si="73"/>
        <v>142.96</v>
      </c>
    </row>
    <row r="4734" spans="1:17" x14ac:dyDescent="0.25">
      <c r="A4734" s="83" t="s">
        <v>12402</v>
      </c>
      <c r="B4734" s="84" t="s">
        <v>20105</v>
      </c>
      <c r="C4734" s="7">
        <v>90</v>
      </c>
      <c r="D4734" s="7">
        <v>0</v>
      </c>
      <c r="E4734" s="1">
        <v>0</v>
      </c>
      <c r="F4734" s="1">
        <v>20.86</v>
      </c>
      <c r="G4734" s="1">
        <v>0</v>
      </c>
      <c r="H4734" s="1">
        <v>0</v>
      </c>
      <c r="I4734" s="6">
        <v>20.86</v>
      </c>
      <c r="J4734" s="86"/>
      <c r="K4734" s="86"/>
      <c r="L4734" s="85"/>
      <c r="M4734" s="85"/>
      <c r="N4734" s="85"/>
      <c r="O4734" s="85"/>
      <c r="P4734" s="85"/>
      <c r="Q4734" s="32">
        <f t="shared" si="73"/>
        <v>20.86</v>
      </c>
    </row>
    <row r="4735" spans="1:17" x14ac:dyDescent="0.25">
      <c r="A4735" s="83" t="s">
        <v>12403</v>
      </c>
      <c r="B4735" s="84" t="s">
        <v>20106</v>
      </c>
      <c r="C4735" s="7">
        <v>66</v>
      </c>
      <c r="D4735" s="7">
        <v>0</v>
      </c>
      <c r="E4735" s="1">
        <v>0</v>
      </c>
      <c r="F4735" s="1">
        <v>15.3</v>
      </c>
      <c r="G4735" s="1">
        <v>0</v>
      </c>
      <c r="H4735" s="1">
        <v>0</v>
      </c>
      <c r="I4735" s="6">
        <v>15.3</v>
      </c>
      <c r="J4735" s="86"/>
      <c r="K4735" s="86"/>
      <c r="L4735" s="85"/>
      <c r="M4735" s="85"/>
      <c r="N4735" s="85"/>
      <c r="O4735" s="85"/>
      <c r="P4735" s="85"/>
      <c r="Q4735" s="32">
        <f t="shared" si="73"/>
        <v>15.3</v>
      </c>
    </row>
    <row r="4736" spans="1:17" x14ac:dyDescent="0.25">
      <c r="A4736" s="83" t="s">
        <v>12404</v>
      </c>
      <c r="B4736" s="84" t="s">
        <v>20107</v>
      </c>
      <c r="C4736" s="7">
        <v>49</v>
      </c>
      <c r="D4736" s="7">
        <v>0</v>
      </c>
      <c r="E4736" s="1">
        <v>0</v>
      </c>
      <c r="F4736" s="1">
        <v>11.36</v>
      </c>
      <c r="G4736" s="1">
        <v>0</v>
      </c>
      <c r="H4736" s="1">
        <v>0</v>
      </c>
      <c r="I4736" s="6">
        <v>11.36</v>
      </c>
      <c r="J4736" s="86"/>
      <c r="K4736" s="86"/>
      <c r="L4736" s="85"/>
      <c r="M4736" s="85"/>
      <c r="N4736" s="85"/>
      <c r="O4736" s="85"/>
      <c r="P4736" s="85"/>
      <c r="Q4736" s="32">
        <f t="shared" si="73"/>
        <v>11.36</v>
      </c>
    </row>
    <row r="4737" spans="1:17" x14ac:dyDescent="0.25">
      <c r="A4737" s="83" t="s">
        <v>12405</v>
      </c>
      <c r="B4737" s="84" t="s">
        <v>20108</v>
      </c>
      <c r="C4737" s="7">
        <v>1015</v>
      </c>
      <c r="D4737" s="7">
        <v>21</v>
      </c>
      <c r="E4737" s="1">
        <v>33771.300000000003</v>
      </c>
      <c r="F4737" s="1">
        <v>235.29</v>
      </c>
      <c r="G4737" s="1">
        <v>328.34</v>
      </c>
      <c r="H4737" s="1">
        <v>490.65</v>
      </c>
      <c r="I4737" s="6">
        <v>1054.28</v>
      </c>
      <c r="J4737" s="86"/>
      <c r="K4737" s="86"/>
      <c r="L4737" s="85"/>
      <c r="M4737" s="85"/>
      <c r="N4737" s="85"/>
      <c r="O4737" s="85"/>
      <c r="P4737" s="85"/>
      <c r="Q4737" s="32">
        <f t="shared" si="73"/>
        <v>1054.28</v>
      </c>
    </row>
    <row r="4738" spans="1:17" x14ac:dyDescent="0.25">
      <c r="A4738" s="83" t="s">
        <v>12406</v>
      </c>
      <c r="B4738" s="84" t="s">
        <v>20109</v>
      </c>
      <c r="C4738" s="7">
        <v>61</v>
      </c>
      <c r="D4738" s="7">
        <v>0</v>
      </c>
      <c r="E4738" s="1">
        <v>0</v>
      </c>
      <c r="F4738" s="1">
        <v>14.14</v>
      </c>
      <c r="G4738" s="1">
        <v>0</v>
      </c>
      <c r="H4738" s="1">
        <v>0</v>
      </c>
      <c r="I4738" s="6">
        <v>14.14</v>
      </c>
      <c r="J4738" s="86"/>
      <c r="K4738" s="86"/>
      <c r="L4738" s="85"/>
      <c r="M4738" s="85"/>
      <c r="N4738" s="85"/>
      <c r="O4738" s="85"/>
      <c r="P4738" s="85"/>
      <c r="Q4738" s="32">
        <f t="shared" si="73"/>
        <v>14.14</v>
      </c>
    </row>
    <row r="4739" spans="1:17" x14ac:dyDescent="0.25">
      <c r="A4739" s="83" t="s">
        <v>12407</v>
      </c>
      <c r="B4739" s="84" t="s">
        <v>20110</v>
      </c>
      <c r="C4739" s="7">
        <v>143</v>
      </c>
      <c r="D4739" s="7">
        <v>2</v>
      </c>
      <c r="E4739" s="1">
        <v>208.36</v>
      </c>
      <c r="F4739" s="1">
        <v>33.15</v>
      </c>
      <c r="G4739" s="1">
        <v>31.27</v>
      </c>
      <c r="H4739" s="1">
        <v>3.02</v>
      </c>
      <c r="I4739" s="6">
        <v>67.44</v>
      </c>
      <c r="J4739" s="86"/>
      <c r="K4739" s="86"/>
      <c r="L4739" s="85"/>
      <c r="M4739" s="85"/>
      <c r="N4739" s="85"/>
      <c r="O4739" s="85"/>
      <c r="P4739" s="85"/>
      <c r="Q4739" s="32">
        <f t="shared" si="73"/>
        <v>67.44</v>
      </c>
    </row>
    <row r="4740" spans="1:17" x14ac:dyDescent="0.25">
      <c r="A4740" s="83" t="s">
        <v>12408</v>
      </c>
      <c r="B4740" s="84" t="s">
        <v>20111</v>
      </c>
      <c r="C4740" s="7">
        <v>51</v>
      </c>
      <c r="D4740" s="7">
        <v>2</v>
      </c>
      <c r="E4740" s="1">
        <v>373.22</v>
      </c>
      <c r="F4740" s="1">
        <v>11.82</v>
      </c>
      <c r="G4740" s="1">
        <v>31.27</v>
      </c>
      <c r="H4740" s="1">
        <v>5.42</v>
      </c>
      <c r="I4740" s="6">
        <v>48.51</v>
      </c>
      <c r="J4740" s="86"/>
      <c r="K4740" s="86"/>
      <c r="L4740" s="85"/>
      <c r="M4740" s="85"/>
      <c r="N4740" s="85"/>
      <c r="O4740" s="85"/>
      <c r="P4740" s="85"/>
      <c r="Q4740" s="32">
        <f t="shared" si="73"/>
        <v>48.51</v>
      </c>
    </row>
    <row r="4741" spans="1:17" x14ac:dyDescent="0.25">
      <c r="A4741" s="83" t="s">
        <v>12409</v>
      </c>
      <c r="B4741" s="84" t="s">
        <v>20112</v>
      </c>
      <c r="C4741" s="7">
        <v>212</v>
      </c>
      <c r="D4741" s="7">
        <v>1</v>
      </c>
      <c r="E4741" s="1">
        <v>186.61</v>
      </c>
      <c r="F4741" s="1">
        <v>49.14</v>
      </c>
      <c r="G4741" s="1">
        <v>15.63</v>
      </c>
      <c r="H4741" s="1">
        <v>2.71</v>
      </c>
      <c r="I4741" s="6">
        <v>67.48</v>
      </c>
      <c r="J4741" s="86"/>
      <c r="K4741" s="86"/>
      <c r="L4741" s="85"/>
      <c r="M4741" s="85"/>
      <c r="N4741" s="85"/>
      <c r="O4741" s="85"/>
      <c r="P4741" s="85"/>
      <c r="Q4741" s="32">
        <f t="shared" si="73"/>
        <v>67.48</v>
      </c>
    </row>
    <row r="4742" spans="1:17" x14ac:dyDescent="0.25">
      <c r="A4742" s="83" t="s">
        <v>12410</v>
      </c>
      <c r="B4742" s="84" t="s">
        <v>20113</v>
      </c>
      <c r="C4742" s="7">
        <v>95</v>
      </c>
      <c r="D4742" s="7">
        <v>0</v>
      </c>
      <c r="E4742" s="1">
        <v>0</v>
      </c>
      <c r="F4742" s="1">
        <v>22.02</v>
      </c>
      <c r="G4742" s="1">
        <v>0</v>
      </c>
      <c r="H4742" s="1">
        <v>0</v>
      </c>
      <c r="I4742" s="6">
        <v>22.02</v>
      </c>
      <c r="J4742" s="86"/>
      <c r="K4742" s="86"/>
      <c r="L4742" s="85"/>
      <c r="M4742" s="85"/>
      <c r="N4742" s="85"/>
      <c r="O4742" s="85"/>
      <c r="P4742" s="85"/>
      <c r="Q4742" s="32">
        <f t="shared" si="73"/>
        <v>22.02</v>
      </c>
    </row>
    <row r="4743" spans="1:17" x14ac:dyDescent="0.25">
      <c r="A4743" s="83" t="s">
        <v>12411</v>
      </c>
      <c r="B4743" s="84" t="s">
        <v>20114</v>
      </c>
      <c r="C4743" s="7">
        <v>248</v>
      </c>
      <c r="D4743" s="7">
        <v>3</v>
      </c>
      <c r="E4743" s="1">
        <v>21216.33</v>
      </c>
      <c r="F4743" s="1">
        <v>57.49</v>
      </c>
      <c r="G4743" s="1">
        <v>46.9</v>
      </c>
      <c r="H4743" s="1">
        <v>308.24</v>
      </c>
      <c r="I4743" s="6">
        <v>412.63</v>
      </c>
      <c r="J4743" s="86"/>
      <c r="K4743" s="86"/>
      <c r="L4743" s="85"/>
      <c r="M4743" s="85"/>
      <c r="N4743" s="85"/>
      <c r="O4743" s="85"/>
      <c r="P4743" s="85"/>
      <c r="Q4743" s="32">
        <f t="shared" si="73"/>
        <v>412.63</v>
      </c>
    </row>
    <row r="4744" spans="1:17" x14ac:dyDescent="0.25">
      <c r="A4744" s="83" t="s">
        <v>12412</v>
      </c>
      <c r="B4744" s="84" t="s">
        <v>20115</v>
      </c>
      <c r="C4744" s="7">
        <v>121</v>
      </c>
      <c r="D4744" s="7">
        <v>3</v>
      </c>
      <c r="E4744" s="1">
        <v>772.6</v>
      </c>
      <c r="F4744" s="1">
        <v>28.05</v>
      </c>
      <c r="G4744" s="1">
        <v>46.9</v>
      </c>
      <c r="H4744" s="1">
        <v>11.22</v>
      </c>
      <c r="I4744" s="6">
        <v>86.17</v>
      </c>
      <c r="J4744" s="86"/>
      <c r="K4744" s="86"/>
      <c r="L4744" s="85"/>
      <c r="M4744" s="85"/>
      <c r="N4744" s="85"/>
      <c r="O4744" s="85"/>
      <c r="P4744" s="85"/>
      <c r="Q4744" s="32">
        <f t="shared" si="73"/>
        <v>86.17</v>
      </c>
    </row>
    <row r="4745" spans="1:17" x14ac:dyDescent="0.25">
      <c r="A4745" s="83" t="s">
        <v>12413</v>
      </c>
      <c r="B4745" s="84" t="s">
        <v>20116</v>
      </c>
      <c r="C4745" s="7">
        <v>74</v>
      </c>
      <c r="D4745" s="7">
        <v>0</v>
      </c>
      <c r="E4745" s="1">
        <v>0</v>
      </c>
      <c r="F4745" s="1">
        <v>17.149999999999999</v>
      </c>
      <c r="G4745" s="1">
        <v>0</v>
      </c>
      <c r="H4745" s="1">
        <v>0</v>
      </c>
      <c r="I4745" s="6">
        <v>17.149999999999999</v>
      </c>
      <c r="J4745" s="86"/>
      <c r="K4745" s="86"/>
      <c r="L4745" s="85"/>
      <c r="M4745" s="85"/>
      <c r="N4745" s="85"/>
      <c r="O4745" s="85"/>
      <c r="P4745" s="85"/>
      <c r="Q4745" s="32">
        <f t="shared" si="73"/>
        <v>17.149999999999999</v>
      </c>
    </row>
    <row r="4746" spans="1:17" x14ac:dyDescent="0.25">
      <c r="A4746" s="83" t="s">
        <v>12414</v>
      </c>
      <c r="B4746" s="84" t="s">
        <v>20117</v>
      </c>
      <c r="C4746" s="7">
        <v>586</v>
      </c>
      <c r="D4746" s="7">
        <v>6</v>
      </c>
      <c r="E4746" s="1">
        <v>22607.99</v>
      </c>
      <c r="F4746" s="1">
        <v>135.84</v>
      </c>
      <c r="G4746" s="1">
        <v>93.81</v>
      </c>
      <c r="H4746" s="1">
        <v>328.46</v>
      </c>
      <c r="I4746" s="6">
        <v>558.11</v>
      </c>
      <c r="J4746" s="86"/>
      <c r="K4746" s="86"/>
      <c r="L4746" s="85"/>
      <c r="M4746" s="85"/>
      <c r="N4746" s="85"/>
      <c r="O4746" s="85"/>
      <c r="P4746" s="85"/>
      <c r="Q4746" s="32">
        <f t="shared" si="73"/>
        <v>558.11</v>
      </c>
    </row>
    <row r="4747" spans="1:17" x14ac:dyDescent="0.25">
      <c r="A4747" s="83" t="s">
        <v>12415</v>
      </c>
      <c r="B4747" s="84" t="s">
        <v>20118</v>
      </c>
      <c r="C4747" s="7">
        <v>62</v>
      </c>
      <c r="D4747" s="7">
        <v>0</v>
      </c>
      <c r="E4747" s="1">
        <v>0</v>
      </c>
      <c r="F4747" s="1">
        <v>14.38</v>
      </c>
      <c r="G4747" s="1">
        <v>0</v>
      </c>
      <c r="H4747" s="1">
        <v>0</v>
      </c>
      <c r="I4747" s="6">
        <v>14.38</v>
      </c>
      <c r="J4747" s="86"/>
      <c r="K4747" s="86"/>
      <c r="L4747" s="85"/>
      <c r="M4747" s="85"/>
      <c r="N4747" s="85"/>
      <c r="O4747" s="85"/>
      <c r="P4747" s="85"/>
      <c r="Q4747" s="32">
        <f t="shared" si="73"/>
        <v>14.38</v>
      </c>
    </row>
    <row r="4748" spans="1:17" x14ac:dyDescent="0.25">
      <c r="A4748" s="83" t="s">
        <v>12416</v>
      </c>
      <c r="B4748" s="84" t="s">
        <v>20119</v>
      </c>
      <c r="C4748" s="7">
        <v>84</v>
      </c>
      <c r="D4748" s="7">
        <v>1</v>
      </c>
      <c r="E4748" s="1">
        <v>186.61</v>
      </c>
      <c r="F4748" s="1">
        <v>19.47</v>
      </c>
      <c r="G4748" s="1">
        <v>15.63</v>
      </c>
      <c r="H4748" s="1">
        <v>2.71</v>
      </c>
      <c r="I4748" s="6">
        <v>37.81</v>
      </c>
      <c r="J4748" s="86"/>
      <c r="K4748" s="86"/>
      <c r="L4748" s="85"/>
      <c r="M4748" s="85"/>
      <c r="N4748" s="85"/>
      <c r="O4748" s="85"/>
      <c r="P4748" s="85"/>
      <c r="Q4748" s="32">
        <f t="shared" si="73"/>
        <v>37.81</v>
      </c>
    </row>
    <row r="4749" spans="1:17" x14ac:dyDescent="0.25">
      <c r="A4749" s="83" t="s">
        <v>12417</v>
      </c>
      <c r="B4749" s="84" t="s">
        <v>20120</v>
      </c>
      <c r="C4749" s="7">
        <v>41</v>
      </c>
      <c r="D4749" s="7">
        <v>0</v>
      </c>
      <c r="E4749" s="1">
        <v>0</v>
      </c>
      <c r="F4749" s="1">
        <v>9.5</v>
      </c>
      <c r="G4749" s="1">
        <v>0</v>
      </c>
      <c r="H4749" s="1">
        <v>0</v>
      </c>
      <c r="I4749" s="6">
        <v>9.5</v>
      </c>
      <c r="J4749" s="86"/>
      <c r="K4749" s="86"/>
      <c r="L4749" s="85"/>
      <c r="M4749" s="85"/>
      <c r="N4749" s="85"/>
      <c r="O4749" s="85"/>
      <c r="P4749" s="85"/>
      <c r="Q4749" s="32">
        <f t="shared" si="73"/>
        <v>9.5</v>
      </c>
    </row>
    <row r="4750" spans="1:17" x14ac:dyDescent="0.25">
      <c r="A4750" s="83" t="s">
        <v>12418</v>
      </c>
      <c r="B4750" s="84" t="s">
        <v>20121</v>
      </c>
      <c r="C4750" s="7">
        <v>41</v>
      </c>
      <c r="D4750" s="7">
        <v>0</v>
      </c>
      <c r="E4750" s="1">
        <v>0</v>
      </c>
      <c r="F4750" s="1">
        <v>9.5</v>
      </c>
      <c r="G4750" s="1">
        <v>0</v>
      </c>
      <c r="H4750" s="1">
        <v>0</v>
      </c>
      <c r="I4750" s="6">
        <v>9.5</v>
      </c>
      <c r="J4750" s="86"/>
      <c r="K4750" s="86"/>
      <c r="L4750" s="85"/>
      <c r="M4750" s="85"/>
      <c r="N4750" s="85"/>
      <c r="O4750" s="85"/>
      <c r="P4750" s="85"/>
      <c r="Q4750" s="32">
        <f t="shared" ref="Q4750:Q4813" si="74">P4750+I4750</f>
        <v>9.5</v>
      </c>
    </row>
    <row r="4751" spans="1:17" x14ac:dyDescent="0.25">
      <c r="A4751" s="83" t="s">
        <v>12419</v>
      </c>
      <c r="B4751" s="84" t="s">
        <v>20122</v>
      </c>
      <c r="C4751" s="7">
        <v>194</v>
      </c>
      <c r="D4751" s="7">
        <v>0</v>
      </c>
      <c r="E4751" s="1">
        <v>0</v>
      </c>
      <c r="F4751" s="1">
        <v>44.97</v>
      </c>
      <c r="G4751" s="1">
        <v>0</v>
      </c>
      <c r="H4751" s="1">
        <v>0</v>
      </c>
      <c r="I4751" s="6">
        <v>44.97</v>
      </c>
      <c r="J4751" s="86"/>
      <c r="K4751" s="86"/>
      <c r="L4751" s="85"/>
      <c r="M4751" s="85"/>
      <c r="N4751" s="85"/>
      <c r="O4751" s="85"/>
      <c r="P4751" s="85"/>
      <c r="Q4751" s="32">
        <f t="shared" si="74"/>
        <v>44.97</v>
      </c>
    </row>
    <row r="4752" spans="1:17" x14ac:dyDescent="0.25">
      <c r="A4752" s="83" t="s">
        <v>12420</v>
      </c>
      <c r="B4752" s="84" t="s">
        <v>20123</v>
      </c>
      <c r="C4752" s="7">
        <v>56</v>
      </c>
      <c r="D4752" s="7">
        <v>0</v>
      </c>
      <c r="E4752" s="1">
        <v>0</v>
      </c>
      <c r="F4752" s="1">
        <v>12.98</v>
      </c>
      <c r="G4752" s="1">
        <v>0</v>
      </c>
      <c r="H4752" s="1">
        <v>0</v>
      </c>
      <c r="I4752" s="6">
        <v>12.98</v>
      </c>
      <c r="J4752" s="86"/>
      <c r="K4752" s="86"/>
      <c r="L4752" s="85"/>
      <c r="M4752" s="85"/>
      <c r="N4752" s="85"/>
      <c r="O4752" s="85"/>
      <c r="P4752" s="85"/>
      <c r="Q4752" s="32">
        <f t="shared" si="74"/>
        <v>12.98</v>
      </c>
    </row>
    <row r="4753" spans="1:17" x14ac:dyDescent="0.25">
      <c r="A4753" s="83" t="s">
        <v>12421</v>
      </c>
      <c r="B4753" s="84" t="s">
        <v>20124</v>
      </c>
      <c r="C4753" s="7">
        <v>78144</v>
      </c>
      <c r="D4753" s="7">
        <v>1117</v>
      </c>
      <c r="E4753" s="1">
        <v>741284.5</v>
      </c>
      <c r="F4753" s="1">
        <v>18114.59</v>
      </c>
      <c r="G4753" s="1">
        <v>17464.14</v>
      </c>
      <c r="H4753" s="1">
        <v>10769.82</v>
      </c>
      <c r="I4753" s="6">
        <v>46348.55</v>
      </c>
      <c r="J4753" s="86"/>
      <c r="K4753" s="86"/>
      <c r="L4753" s="85"/>
      <c r="M4753" s="85"/>
      <c r="N4753" s="85"/>
      <c r="O4753" s="85"/>
      <c r="P4753" s="85"/>
      <c r="Q4753" s="32">
        <f t="shared" si="74"/>
        <v>46348.55</v>
      </c>
    </row>
    <row r="4754" spans="1:17" x14ac:dyDescent="0.25">
      <c r="A4754" s="83" t="s">
        <v>12422</v>
      </c>
      <c r="B4754" s="84" t="s">
        <v>20125</v>
      </c>
      <c r="C4754" s="7">
        <v>212</v>
      </c>
      <c r="D4754" s="7">
        <v>5</v>
      </c>
      <c r="E4754" s="1">
        <v>1918.42</v>
      </c>
      <c r="F4754" s="1">
        <v>49.14</v>
      </c>
      <c r="G4754" s="1">
        <v>78.180000000000007</v>
      </c>
      <c r="H4754" s="1">
        <v>27.87</v>
      </c>
      <c r="I4754" s="6">
        <v>155.19</v>
      </c>
      <c r="J4754" s="86"/>
      <c r="K4754" s="86"/>
      <c r="L4754" s="85"/>
      <c r="M4754" s="85"/>
      <c r="N4754" s="85"/>
      <c r="O4754" s="85"/>
      <c r="P4754" s="85"/>
      <c r="Q4754" s="32">
        <f t="shared" si="74"/>
        <v>155.19</v>
      </c>
    </row>
    <row r="4755" spans="1:17" x14ac:dyDescent="0.25">
      <c r="A4755" s="83" t="s">
        <v>12423</v>
      </c>
      <c r="B4755" s="84" t="s">
        <v>20126</v>
      </c>
      <c r="C4755" s="7">
        <v>112</v>
      </c>
      <c r="D4755" s="7">
        <v>0</v>
      </c>
      <c r="E4755" s="1">
        <v>0</v>
      </c>
      <c r="F4755" s="1">
        <v>25.96</v>
      </c>
      <c r="G4755" s="1">
        <v>0</v>
      </c>
      <c r="H4755" s="1">
        <v>0</v>
      </c>
      <c r="I4755" s="6">
        <v>25.96</v>
      </c>
      <c r="J4755" s="86"/>
      <c r="K4755" s="86"/>
      <c r="L4755" s="85"/>
      <c r="M4755" s="85"/>
      <c r="N4755" s="85"/>
      <c r="O4755" s="85"/>
      <c r="P4755" s="85"/>
      <c r="Q4755" s="32">
        <f t="shared" si="74"/>
        <v>25.96</v>
      </c>
    </row>
    <row r="4756" spans="1:17" x14ac:dyDescent="0.25">
      <c r="A4756" s="83" t="s">
        <v>12424</v>
      </c>
      <c r="B4756" s="84" t="s">
        <v>20127</v>
      </c>
      <c r="C4756" s="7">
        <v>1892</v>
      </c>
      <c r="D4756" s="7">
        <v>25</v>
      </c>
      <c r="E4756" s="1">
        <v>6687.07</v>
      </c>
      <c r="F4756" s="1">
        <v>438.58</v>
      </c>
      <c r="G4756" s="1">
        <v>390.87</v>
      </c>
      <c r="H4756" s="1">
        <v>97.15</v>
      </c>
      <c r="I4756" s="6">
        <v>926.6</v>
      </c>
      <c r="J4756" s="86"/>
      <c r="K4756" s="86"/>
      <c r="L4756" s="85"/>
      <c r="M4756" s="85"/>
      <c r="N4756" s="85"/>
      <c r="O4756" s="85"/>
      <c r="P4756" s="85"/>
      <c r="Q4756" s="32">
        <f t="shared" si="74"/>
        <v>926.6</v>
      </c>
    </row>
    <row r="4757" spans="1:17" x14ac:dyDescent="0.25">
      <c r="A4757" s="83" t="s">
        <v>12425</v>
      </c>
      <c r="B4757" s="84" t="s">
        <v>20128</v>
      </c>
      <c r="C4757" s="7">
        <v>62</v>
      </c>
      <c r="D4757" s="7">
        <v>0</v>
      </c>
      <c r="E4757" s="1">
        <v>0</v>
      </c>
      <c r="F4757" s="1">
        <v>14.38</v>
      </c>
      <c r="G4757" s="1">
        <v>0</v>
      </c>
      <c r="H4757" s="1">
        <v>0</v>
      </c>
      <c r="I4757" s="6">
        <v>14.38</v>
      </c>
      <c r="J4757" s="86"/>
      <c r="K4757" s="86"/>
      <c r="L4757" s="85"/>
      <c r="M4757" s="85"/>
      <c r="N4757" s="85"/>
      <c r="O4757" s="85"/>
      <c r="P4757" s="85"/>
      <c r="Q4757" s="32">
        <f t="shared" si="74"/>
        <v>14.38</v>
      </c>
    </row>
    <row r="4758" spans="1:17" x14ac:dyDescent="0.25">
      <c r="A4758" s="83" t="s">
        <v>12426</v>
      </c>
      <c r="B4758" s="84" t="s">
        <v>20129</v>
      </c>
      <c r="C4758" s="7">
        <v>95</v>
      </c>
      <c r="D4758" s="7">
        <v>1</v>
      </c>
      <c r="E4758" s="1">
        <v>18030.38</v>
      </c>
      <c r="F4758" s="1">
        <v>22.02</v>
      </c>
      <c r="G4758" s="1">
        <v>15.63</v>
      </c>
      <c r="H4758" s="1">
        <v>261.95999999999998</v>
      </c>
      <c r="I4758" s="6">
        <v>299.61</v>
      </c>
      <c r="J4758" s="86"/>
      <c r="K4758" s="86"/>
      <c r="L4758" s="85"/>
      <c r="M4758" s="85"/>
      <c r="N4758" s="85"/>
      <c r="O4758" s="85"/>
      <c r="P4758" s="85"/>
      <c r="Q4758" s="32">
        <f t="shared" si="74"/>
        <v>299.61</v>
      </c>
    </row>
    <row r="4759" spans="1:17" x14ac:dyDescent="0.25">
      <c r="A4759" s="83" t="s">
        <v>12427</v>
      </c>
      <c r="B4759" s="84" t="s">
        <v>20130</v>
      </c>
      <c r="C4759" s="7">
        <v>301</v>
      </c>
      <c r="D4759" s="7">
        <v>3</v>
      </c>
      <c r="E4759" s="1">
        <v>1559.47</v>
      </c>
      <c r="F4759" s="1">
        <v>69.78</v>
      </c>
      <c r="G4759" s="1">
        <v>46.9</v>
      </c>
      <c r="H4759" s="1">
        <v>22.66</v>
      </c>
      <c r="I4759" s="6">
        <v>139.34</v>
      </c>
      <c r="J4759" s="86"/>
      <c r="K4759" s="86"/>
      <c r="L4759" s="85"/>
      <c r="M4759" s="85"/>
      <c r="N4759" s="85"/>
      <c r="O4759" s="85"/>
      <c r="P4759" s="85"/>
      <c r="Q4759" s="32">
        <f t="shared" si="74"/>
        <v>139.34</v>
      </c>
    </row>
    <row r="4760" spans="1:17" x14ac:dyDescent="0.25">
      <c r="A4760" s="83" t="s">
        <v>12428</v>
      </c>
      <c r="B4760" s="84" t="s">
        <v>20131</v>
      </c>
      <c r="C4760" s="7">
        <v>92</v>
      </c>
      <c r="D4760" s="7">
        <v>0</v>
      </c>
      <c r="E4760" s="1">
        <v>0</v>
      </c>
      <c r="F4760" s="1">
        <v>21.33</v>
      </c>
      <c r="G4760" s="1">
        <v>0</v>
      </c>
      <c r="H4760" s="1">
        <v>0</v>
      </c>
      <c r="I4760" s="6">
        <v>21.33</v>
      </c>
      <c r="J4760" s="86"/>
      <c r="K4760" s="86"/>
      <c r="L4760" s="85"/>
      <c r="M4760" s="85"/>
      <c r="N4760" s="85"/>
      <c r="O4760" s="85"/>
      <c r="P4760" s="85"/>
      <c r="Q4760" s="32">
        <f t="shared" si="74"/>
        <v>21.33</v>
      </c>
    </row>
    <row r="4761" spans="1:17" x14ac:dyDescent="0.25">
      <c r="A4761" s="83" t="s">
        <v>12429</v>
      </c>
      <c r="B4761" s="84" t="s">
        <v>20132</v>
      </c>
      <c r="C4761" s="7">
        <v>170</v>
      </c>
      <c r="D4761" s="7">
        <v>0</v>
      </c>
      <c r="E4761" s="1">
        <v>0</v>
      </c>
      <c r="F4761" s="1">
        <v>39.409999999999997</v>
      </c>
      <c r="G4761" s="1">
        <v>0</v>
      </c>
      <c r="H4761" s="1">
        <v>0</v>
      </c>
      <c r="I4761" s="6">
        <v>39.409999999999997</v>
      </c>
      <c r="J4761" s="86"/>
      <c r="K4761" s="86"/>
      <c r="L4761" s="85"/>
      <c r="M4761" s="85"/>
      <c r="N4761" s="85"/>
      <c r="O4761" s="85"/>
      <c r="P4761" s="85"/>
      <c r="Q4761" s="32">
        <f t="shared" si="74"/>
        <v>39.409999999999997</v>
      </c>
    </row>
    <row r="4762" spans="1:17" x14ac:dyDescent="0.25">
      <c r="A4762" s="83" t="s">
        <v>12430</v>
      </c>
      <c r="B4762" s="84" t="s">
        <v>20133</v>
      </c>
      <c r="C4762" s="7">
        <v>206</v>
      </c>
      <c r="D4762" s="7">
        <v>1</v>
      </c>
      <c r="E4762" s="1">
        <v>37.32</v>
      </c>
      <c r="F4762" s="1">
        <v>47.75</v>
      </c>
      <c r="G4762" s="1">
        <v>15.63</v>
      </c>
      <c r="H4762" s="1">
        <v>0.54</v>
      </c>
      <c r="I4762" s="6">
        <v>63.92</v>
      </c>
      <c r="J4762" s="86"/>
      <c r="K4762" s="86"/>
      <c r="L4762" s="85"/>
      <c r="M4762" s="85"/>
      <c r="N4762" s="85"/>
      <c r="O4762" s="85"/>
      <c r="P4762" s="85"/>
      <c r="Q4762" s="32">
        <f t="shared" si="74"/>
        <v>63.92</v>
      </c>
    </row>
    <row r="4763" spans="1:17" x14ac:dyDescent="0.25">
      <c r="A4763" s="83" t="s">
        <v>12431</v>
      </c>
      <c r="B4763" s="84" t="s">
        <v>20134</v>
      </c>
      <c r="C4763" s="7">
        <v>55</v>
      </c>
      <c r="D4763" s="7">
        <v>1</v>
      </c>
      <c r="E4763" s="1">
        <v>186.61</v>
      </c>
      <c r="F4763" s="1">
        <v>12.75</v>
      </c>
      <c r="G4763" s="1">
        <v>15.63</v>
      </c>
      <c r="H4763" s="1">
        <v>2.71</v>
      </c>
      <c r="I4763" s="6">
        <v>31.09</v>
      </c>
      <c r="J4763" s="86"/>
      <c r="K4763" s="86"/>
      <c r="L4763" s="85"/>
      <c r="M4763" s="85"/>
      <c r="N4763" s="85"/>
      <c r="O4763" s="85"/>
      <c r="P4763" s="85"/>
      <c r="Q4763" s="32">
        <f t="shared" si="74"/>
        <v>31.09</v>
      </c>
    </row>
    <row r="4764" spans="1:17" x14ac:dyDescent="0.25">
      <c r="A4764" s="83" t="s">
        <v>12432</v>
      </c>
      <c r="B4764" s="84" t="s">
        <v>20135</v>
      </c>
      <c r="C4764" s="7">
        <v>131</v>
      </c>
      <c r="D4764" s="7">
        <v>0</v>
      </c>
      <c r="E4764" s="1">
        <v>0</v>
      </c>
      <c r="F4764" s="1">
        <v>30.37</v>
      </c>
      <c r="G4764" s="1">
        <v>0</v>
      </c>
      <c r="H4764" s="1">
        <v>0</v>
      </c>
      <c r="I4764" s="6">
        <v>30.37</v>
      </c>
      <c r="J4764" s="86"/>
      <c r="K4764" s="86"/>
      <c r="L4764" s="85"/>
      <c r="M4764" s="85"/>
      <c r="N4764" s="85"/>
      <c r="O4764" s="85"/>
      <c r="P4764" s="85"/>
      <c r="Q4764" s="32">
        <f t="shared" si="74"/>
        <v>30.37</v>
      </c>
    </row>
    <row r="4765" spans="1:17" x14ac:dyDescent="0.25">
      <c r="A4765" s="83" t="s">
        <v>12433</v>
      </c>
      <c r="B4765" s="84" t="s">
        <v>20136</v>
      </c>
      <c r="C4765" s="7">
        <v>107</v>
      </c>
      <c r="D4765" s="7">
        <v>2</v>
      </c>
      <c r="E4765" s="1">
        <v>373.22</v>
      </c>
      <c r="F4765" s="1">
        <v>24.8</v>
      </c>
      <c r="G4765" s="1">
        <v>31.27</v>
      </c>
      <c r="H4765" s="1">
        <v>5.42</v>
      </c>
      <c r="I4765" s="6">
        <v>61.49</v>
      </c>
      <c r="J4765" s="86"/>
      <c r="K4765" s="86"/>
      <c r="L4765" s="85"/>
      <c r="M4765" s="85"/>
      <c r="N4765" s="85"/>
      <c r="O4765" s="85"/>
      <c r="P4765" s="85"/>
      <c r="Q4765" s="32">
        <f t="shared" si="74"/>
        <v>61.49</v>
      </c>
    </row>
    <row r="4766" spans="1:17" x14ac:dyDescent="0.25">
      <c r="A4766" s="83" t="s">
        <v>12434</v>
      </c>
      <c r="B4766" s="84" t="s">
        <v>20137</v>
      </c>
      <c r="C4766" s="7">
        <v>41</v>
      </c>
      <c r="D4766" s="7">
        <v>0</v>
      </c>
      <c r="E4766" s="1">
        <v>0</v>
      </c>
      <c r="F4766" s="1">
        <v>9.5</v>
      </c>
      <c r="G4766" s="1">
        <v>0</v>
      </c>
      <c r="H4766" s="1">
        <v>0</v>
      </c>
      <c r="I4766" s="6">
        <v>9.5</v>
      </c>
      <c r="J4766" s="86"/>
      <c r="K4766" s="86"/>
      <c r="L4766" s="85"/>
      <c r="M4766" s="85"/>
      <c r="N4766" s="85"/>
      <c r="O4766" s="85"/>
      <c r="P4766" s="85"/>
      <c r="Q4766" s="32">
        <f t="shared" si="74"/>
        <v>9.5</v>
      </c>
    </row>
    <row r="4767" spans="1:17" x14ac:dyDescent="0.25">
      <c r="A4767" s="83" t="s">
        <v>12435</v>
      </c>
      <c r="B4767" s="84" t="s">
        <v>20138</v>
      </c>
      <c r="C4767" s="7">
        <v>467</v>
      </c>
      <c r="D4767" s="7">
        <v>8</v>
      </c>
      <c r="E4767" s="1">
        <v>2537.04</v>
      </c>
      <c r="F4767" s="1">
        <v>108.26</v>
      </c>
      <c r="G4767" s="1">
        <v>125.08</v>
      </c>
      <c r="H4767" s="1">
        <v>36.86</v>
      </c>
      <c r="I4767" s="6">
        <v>270.2</v>
      </c>
      <c r="J4767" s="86"/>
      <c r="K4767" s="86"/>
      <c r="L4767" s="85"/>
      <c r="M4767" s="85"/>
      <c r="N4767" s="85"/>
      <c r="O4767" s="85"/>
      <c r="P4767" s="85"/>
      <c r="Q4767" s="32">
        <f t="shared" si="74"/>
        <v>270.2</v>
      </c>
    </row>
    <row r="4768" spans="1:17" x14ac:dyDescent="0.25">
      <c r="A4768" s="83" t="s">
        <v>12436</v>
      </c>
      <c r="B4768" s="84" t="s">
        <v>20139</v>
      </c>
      <c r="C4768" s="7">
        <v>176</v>
      </c>
      <c r="D4768" s="7">
        <v>0</v>
      </c>
      <c r="E4768" s="1">
        <v>0</v>
      </c>
      <c r="F4768" s="1">
        <v>40.799999999999997</v>
      </c>
      <c r="G4768" s="1">
        <v>0</v>
      </c>
      <c r="H4768" s="1">
        <v>0</v>
      </c>
      <c r="I4768" s="6">
        <v>40.799999999999997</v>
      </c>
      <c r="J4768" s="86"/>
      <c r="K4768" s="86"/>
      <c r="L4768" s="85"/>
      <c r="M4768" s="85"/>
      <c r="N4768" s="85"/>
      <c r="O4768" s="85"/>
      <c r="P4768" s="85"/>
      <c r="Q4768" s="32">
        <f t="shared" si="74"/>
        <v>40.799999999999997</v>
      </c>
    </row>
    <row r="4769" spans="1:17" x14ac:dyDescent="0.25">
      <c r="A4769" s="83" t="s">
        <v>12437</v>
      </c>
      <c r="B4769" s="84" t="s">
        <v>20140</v>
      </c>
      <c r="C4769" s="7">
        <v>23</v>
      </c>
      <c r="D4769" s="7">
        <v>0</v>
      </c>
      <c r="E4769" s="1">
        <v>0</v>
      </c>
      <c r="F4769" s="1">
        <v>5.33</v>
      </c>
      <c r="G4769" s="1">
        <v>0</v>
      </c>
      <c r="H4769" s="1">
        <v>0</v>
      </c>
      <c r="I4769" s="6">
        <v>5.33</v>
      </c>
      <c r="J4769" s="86"/>
      <c r="K4769" s="86"/>
      <c r="L4769" s="85"/>
      <c r="M4769" s="85"/>
      <c r="N4769" s="85"/>
      <c r="O4769" s="85"/>
      <c r="P4769" s="85"/>
      <c r="Q4769" s="32">
        <f t="shared" si="74"/>
        <v>5.33</v>
      </c>
    </row>
    <row r="4770" spans="1:17" x14ac:dyDescent="0.25">
      <c r="A4770" s="83" t="s">
        <v>12438</v>
      </c>
      <c r="B4770" s="84" t="s">
        <v>20141</v>
      </c>
      <c r="C4770" s="7">
        <v>186</v>
      </c>
      <c r="D4770" s="7">
        <v>1</v>
      </c>
      <c r="E4770" s="1">
        <v>186.61</v>
      </c>
      <c r="F4770" s="1">
        <v>43.12</v>
      </c>
      <c r="G4770" s="1">
        <v>15.63</v>
      </c>
      <c r="H4770" s="1">
        <v>2.71</v>
      </c>
      <c r="I4770" s="6">
        <v>61.46</v>
      </c>
      <c r="J4770" s="86"/>
      <c r="K4770" s="86"/>
      <c r="L4770" s="85"/>
      <c r="M4770" s="85"/>
      <c r="N4770" s="85"/>
      <c r="O4770" s="85"/>
      <c r="P4770" s="85"/>
      <c r="Q4770" s="32">
        <f t="shared" si="74"/>
        <v>61.46</v>
      </c>
    </row>
    <row r="4771" spans="1:17" x14ac:dyDescent="0.25">
      <c r="A4771" s="83" t="s">
        <v>12439</v>
      </c>
      <c r="B4771" s="84" t="s">
        <v>20142</v>
      </c>
      <c r="C4771" s="7">
        <v>95</v>
      </c>
      <c r="D4771" s="7">
        <v>0</v>
      </c>
      <c r="E4771" s="1">
        <v>0</v>
      </c>
      <c r="F4771" s="1">
        <v>22.02</v>
      </c>
      <c r="G4771" s="1">
        <v>0</v>
      </c>
      <c r="H4771" s="1">
        <v>0</v>
      </c>
      <c r="I4771" s="6">
        <v>22.02</v>
      </c>
      <c r="J4771" s="86"/>
      <c r="K4771" s="86"/>
      <c r="L4771" s="85"/>
      <c r="M4771" s="85"/>
      <c r="N4771" s="85"/>
      <c r="O4771" s="85"/>
      <c r="P4771" s="85"/>
      <c r="Q4771" s="32">
        <f t="shared" si="74"/>
        <v>22.02</v>
      </c>
    </row>
    <row r="4772" spans="1:17" x14ac:dyDescent="0.25">
      <c r="A4772" s="83" t="s">
        <v>12440</v>
      </c>
      <c r="B4772" s="84" t="s">
        <v>20143</v>
      </c>
      <c r="C4772" s="7">
        <v>282</v>
      </c>
      <c r="D4772" s="7">
        <v>12</v>
      </c>
      <c r="E4772" s="1">
        <v>2087.81</v>
      </c>
      <c r="F4772" s="1">
        <v>65.37</v>
      </c>
      <c r="G4772" s="1">
        <v>187.62</v>
      </c>
      <c r="H4772" s="1">
        <v>30.34</v>
      </c>
      <c r="I4772" s="6">
        <v>283.33</v>
      </c>
      <c r="J4772" s="86"/>
      <c r="K4772" s="86"/>
      <c r="L4772" s="85"/>
      <c r="M4772" s="85"/>
      <c r="N4772" s="85"/>
      <c r="O4772" s="85"/>
      <c r="P4772" s="85"/>
      <c r="Q4772" s="32">
        <f t="shared" si="74"/>
        <v>283.33</v>
      </c>
    </row>
    <row r="4773" spans="1:17" x14ac:dyDescent="0.25">
      <c r="A4773" s="83" t="s">
        <v>12441</v>
      </c>
      <c r="B4773" s="84" t="s">
        <v>20144</v>
      </c>
      <c r="C4773" s="7">
        <v>181</v>
      </c>
      <c r="D4773" s="7">
        <v>0</v>
      </c>
      <c r="E4773" s="1">
        <v>0</v>
      </c>
      <c r="F4773" s="1">
        <v>41.96</v>
      </c>
      <c r="G4773" s="1">
        <v>0</v>
      </c>
      <c r="H4773" s="1">
        <v>0</v>
      </c>
      <c r="I4773" s="6">
        <v>41.96</v>
      </c>
      <c r="J4773" s="86"/>
      <c r="K4773" s="86"/>
      <c r="L4773" s="85"/>
      <c r="M4773" s="85"/>
      <c r="N4773" s="85"/>
      <c r="O4773" s="85"/>
      <c r="P4773" s="85"/>
      <c r="Q4773" s="32">
        <f t="shared" si="74"/>
        <v>41.96</v>
      </c>
    </row>
    <row r="4774" spans="1:17" x14ac:dyDescent="0.25">
      <c r="A4774" s="83" t="s">
        <v>12442</v>
      </c>
      <c r="B4774" s="84" t="s">
        <v>20145</v>
      </c>
      <c r="C4774" s="7">
        <v>54</v>
      </c>
      <c r="D4774" s="7">
        <v>0</v>
      </c>
      <c r="E4774" s="1">
        <v>0</v>
      </c>
      <c r="F4774" s="1">
        <v>12.52</v>
      </c>
      <c r="G4774" s="1">
        <v>0</v>
      </c>
      <c r="H4774" s="1">
        <v>0</v>
      </c>
      <c r="I4774" s="6">
        <v>12.52</v>
      </c>
      <c r="J4774" s="86"/>
      <c r="K4774" s="86"/>
      <c r="L4774" s="85"/>
      <c r="M4774" s="85"/>
      <c r="N4774" s="85"/>
      <c r="O4774" s="85"/>
      <c r="P4774" s="85"/>
      <c r="Q4774" s="32">
        <f t="shared" si="74"/>
        <v>12.52</v>
      </c>
    </row>
    <row r="4775" spans="1:17" x14ac:dyDescent="0.25">
      <c r="A4775" s="83" t="s">
        <v>12443</v>
      </c>
      <c r="B4775" s="84" t="s">
        <v>20146</v>
      </c>
      <c r="C4775" s="7">
        <v>186</v>
      </c>
      <c r="D4775" s="7">
        <v>8</v>
      </c>
      <c r="E4775" s="1">
        <v>5758.57</v>
      </c>
      <c r="F4775" s="1">
        <v>43.12</v>
      </c>
      <c r="G4775" s="1">
        <v>125.08</v>
      </c>
      <c r="H4775" s="1">
        <v>83.66</v>
      </c>
      <c r="I4775" s="6">
        <v>251.86</v>
      </c>
      <c r="J4775" s="86"/>
      <c r="K4775" s="86"/>
      <c r="L4775" s="85"/>
      <c r="M4775" s="85"/>
      <c r="N4775" s="85"/>
      <c r="O4775" s="85"/>
      <c r="P4775" s="85"/>
      <c r="Q4775" s="32">
        <f t="shared" si="74"/>
        <v>251.86</v>
      </c>
    </row>
    <row r="4776" spans="1:17" x14ac:dyDescent="0.25">
      <c r="A4776" s="83" t="s">
        <v>12444</v>
      </c>
      <c r="B4776" s="84" t="s">
        <v>20147</v>
      </c>
      <c r="C4776" s="7">
        <v>22</v>
      </c>
      <c r="D4776" s="7">
        <v>0</v>
      </c>
      <c r="E4776" s="1">
        <v>0</v>
      </c>
      <c r="F4776" s="1">
        <v>5.0999999999999996</v>
      </c>
      <c r="G4776" s="1">
        <v>0</v>
      </c>
      <c r="H4776" s="1">
        <v>0</v>
      </c>
      <c r="I4776" s="6">
        <v>5.0999999999999996</v>
      </c>
      <c r="J4776" s="86"/>
      <c r="K4776" s="86"/>
      <c r="L4776" s="85"/>
      <c r="M4776" s="85"/>
      <c r="N4776" s="85"/>
      <c r="O4776" s="85"/>
      <c r="P4776" s="85"/>
      <c r="Q4776" s="32">
        <f t="shared" si="74"/>
        <v>5.0999999999999996</v>
      </c>
    </row>
    <row r="4777" spans="1:17" x14ac:dyDescent="0.25">
      <c r="A4777" s="83" t="s">
        <v>12445</v>
      </c>
      <c r="B4777" s="84" t="s">
        <v>20148</v>
      </c>
      <c r="C4777" s="7">
        <v>151</v>
      </c>
      <c r="D4777" s="7">
        <v>1</v>
      </c>
      <c r="E4777" s="1">
        <v>186.61</v>
      </c>
      <c r="F4777" s="1">
        <v>35</v>
      </c>
      <c r="G4777" s="1">
        <v>15.63</v>
      </c>
      <c r="H4777" s="1">
        <v>2.71</v>
      </c>
      <c r="I4777" s="6">
        <v>53.34</v>
      </c>
      <c r="J4777" s="86"/>
      <c r="K4777" s="86"/>
      <c r="L4777" s="85"/>
      <c r="M4777" s="85"/>
      <c r="N4777" s="85"/>
      <c r="O4777" s="85"/>
      <c r="P4777" s="85"/>
      <c r="Q4777" s="32">
        <f t="shared" si="74"/>
        <v>53.34</v>
      </c>
    </row>
    <row r="4778" spans="1:17" x14ac:dyDescent="0.25">
      <c r="A4778" s="83" t="s">
        <v>12446</v>
      </c>
      <c r="B4778" s="84" t="s">
        <v>20149</v>
      </c>
      <c r="C4778" s="7">
        <v>146</v>
      </c>
      <c r="D4778" s="7">
        <v>2</v>
      </c>
      <c r="E4778" s="1">
        <v>223.93</v>
      </c>
      <c r="F4778" s="1">
        <v>33.85</v>
      </c>
      <c r="G4778" s="1">
        <v>31.27</v>
      </c>
      <c r="H4778" s="1">
        <v>3.26</v>
      </c>
      <c r="I4778" s="6">
        <v>68.38</v>
      </c>
      <c r="J4778" s="86"/>
      <c r="K4778" s="86"/>
      <c r="L4778" s="85"/>
      <c r="M4778" s="85"/>
      <c r="N4778" s="85"/>
      <c r="O4778" s="85"/>
      <c r="P4778" s="85"/>
      <c r="Q4778" s="32">
        <f t="shared" si="74"/>
        <v>68.38</v>
      </c>
    </row>
    <row r="4779" spans="1:17" x14ac:dyDescent="0.25">
      <c r="A4779" s="83" t="s">
        <v>12447</v>
      </c>
      <c r="B4779" s="84" t="s">
        <v>20150</v>
      </c>
      <c r="C4779" s="7">
        <v>75</v>
      </c>
      <c r="D4779" s="7">
        <v>0</v>
      </c>
      <c r="E4779" s="1">
        <v>0</v>
      </c>
      <c r="F4779" s="1">
        <v>17.38</v>
      </c>
      <c r="G4779" s="1">
        <v>0</v>
      </c>
      <c r="H4779" s="1">
        <v>0</v>
      </c>
      <c r="I4779" s="6">
        <v>17.38</v>
      </c>
      <c r="J4779" s="86"/>
      <c r="K4779" s="86"/>
      <c r="L4779" s="85"/>
      <c r="M4779" s="85"/>
      <c r="N4779" s="85"/>
      <c r="O4779" s="85"/>
      <c r="P4779" s="85"/>
      <c r="Q4779" s="32">
        <f t="shared" si="74"/>
        <v>17.38</v>
      </c>
    </row>
    <row r="4780" spans="1:17" x14ac:dyDescent="0.25">
      <c r="A4780" s="83" t="s">
        <v>12448</v>
      </c>
      <c r="B4780" s="84" t="s">
        <v>20151</v>
      </c>
      <c r="C4780" s="7">
        <v>140</v>
      </c>
      <c r="D4780" s="7">
        <v>1</v>
      </c>
      <c r="E4780" s="1">
        <v>186.61</v>
      </c>
      <c r="F4780" s="1">
        <v>32.46</v>
      </c>
      <c r="G4780" s="1">
        <v>15.63</v>
      </c>
      <c r="H4780" s="1">
        <v>2.71</v>
      </c>
      <c r="I4780" s="6">
        <v>50.8</v>
      </c>
      <c r="J4780" s="86"/>
      <c r="K4780" s="86"/>
      <c r="L4780" s="85"/>
      <c r="M4780" s="85"/>
      <c r="N4780" s="85"/>
      <c r="O4780" s="85"/>
      <c r="P4780" s="85"/>
      <c r="Q4780" s="32">
        <f t="shared" si="74"/>
        <v>50.8</v>
      </c>
    </row>
    <row r="4781" spans="1:17" x14ac:dyDescent="0.25">
      <c r="A4781" s="83" t="s">
        <v>12449</v>
      </c>
      <c r="B4781" s="84" t="s">
        <v>20152</v>
      </c>
      <c r="C4781" s="7">
        <v>54</v>
      </c>
      <c r="D4781" s="7">
        <v>0</v>
      </c>
      <c r="E4781" s="1">
        <v>0</v>
      </c>
      <c r="F4781" s="1">
        <v>12.52</v>
      </c>
      <c r="G4781" s="1">
        <v>0</v>
      </c>
      <c r="H4781" s="1">
        <v>0</v>
      </c>
      <c r="I4781" s="6">
        <v>12.52</v>
      </c>
      <c r="J4781" s="86"/>
      <c r="K4781" s="86"/>
      <c r="L4781" s="85"/>
      <c r="M4781" s="85"/>
      <c r="N4781" s="85"/>
      <c r="O4781" s="85"/>
      <c r="P4781" s="85"/>
      <c r="Q4781" s="32">
        <f t="shared" si="74"/>
        <v>12.52</v>
      </c>
    </row>
    <row r="4782" spans="1:17" x14ac:dyDescent="0.25">
      <c r="A4782" s="83" t="s">
        <v>12450</v>
      </c>
      <c r="B4782" s="84" t="s">
        <v>20153</v>
      </c>
      <c r="C4782" s="7">
        <v>2958</v>
      </c>
      <c r="D4782" s="7">
        <v>59</v>
      </c>
      <c r="E4782" s="1">
        <v>17531.52</v>
      </c>
      <c r="F4782" s="1">
        <v>685.7</v>
      </c>
      <c r="G4782" s="1">
        <v>922.46</v>
      </c>
      <c r="H4782" s="1">
        <v>254.71</v>
      </c>
      <c r="I4782" s="6">
        <v>1862.87</v>
      </c>
      <c r="J4782" s="86"/>
      <c r="K4782" s="86"/>
      <c r="L4782" s="85"/>
      <c r="M4782" s="85"/>
      <c r="N4782" s="85"/>
      <c r="O4782" s="85"/>
      <c r="P4782" s="85"/>
      <c r="Q4782" s="32">
        <f t="shared" si="74"/>
        <v>1862.87</v>
      </c>
    </row>
    <row r="4783" spans="1:17" x14ac:dyDescent="0.25">
      <c r="A4783" s="83" t="s">
        <v>12451</v>
      </c>
      <c r="B4783" s="84" t="s">
        <v>20154</v>
      </c>
      <c r="C4783" s="7">
        <v>318</v>
      </c>
      <c r="D4783" s="7">
        <v>2</v>
      </c>
      <c r="E4783" s="1">
        <v>156.87</v>
      </c>
      <c r="F4783" s="1">
        <v>73.709999999999994</v>
      </c>
      <c r="G4783" s="1">
        <v>31.27</v>
      </c>
      <c r="H4783" s="1">
        <v>2.2799999999999998</v>
      </c>
      <c r="I4783" s="6">
        <v>107.26</v>
      </c>
      <c r="J4783" s="86"/>
      <c r="K4783" s="86"/>
      <c r="L4783" s="85"/>
      <c r="M4783" s="85"/>
      <c r="N4783" s="85"/>
      <c r="O4783" s="85"/>
      <c r="P4783" s="85"/>
      <c r="Q4783" s="32">
        <f t="shared" si="74"/>
        <v>107.26</v>
      </c>
    </row>
    <row r="4784" spans="1:17" x14ac:dyDescent="0.25">
      <c r="A4784" s="83" t="s">
        <v>12452</v>
      </c>
      <c r="B4784" s="84" t="s">
        <v>20155</v>
      </c>
      <c r="C4784" s="7">
        <v>420</v>
      </c>
      <c r="D4784" s="7">
        <v>4</v>
      </c>
      <c r="E4784" s="1">
        <v>1014.84</v>
      </c>
      <c r="F4784" s="1">
        <v>97.36</v>
      </c>
      <c r="G4784" s="1">
        <v>62.54</v>
      </c>
      <c r="H4784" s="1">
        <v>14.74</v>
      </c>
      <c r="I4784" s="6">
        <v>174.64</v>
      </c>
      <c r="J4784" s="86"/>
      <c r="K4784" s="86"/>
      <c r="L4784" s="85"/>
      <c r="M4784" s="85"/>
      <c r="N4784" s="85"/>
      <c r="O4784" s="85"/>
      <c r="P4784" s="85"/>
      <c r="Q4784" s="32">
        <f t="shared" si="74"/>
        <v>174.64</v>
      </c>
    </row>
    <row r="4785" spans="1:17" x14ac:dyDescent="0.25">
      <c r="A4785" s="83" t="s">
        <v>12453</v>
      </c>
      <c r="B4785" s="84" t="s">
        <v>20156</v>
      </c>
      <c r="C4785" s="7">
        <v>154</v>
      </c>
      <c r="D4785" s="7">
        <v>0</v>
      </c>
      <c r="E4785" s="1">
        <v>0</v>
      </c>
      <c r="F4785" s="1">
        <v>35.700000000000003</v>
      </c>
      <c r="G4785" s="1">
        <v>0</v>
      </c>
      <c r="H4785" s="1">
        <v>0</v>
      </c>
      <c r="I4785" s="6">
        <v>35.700000000000003</v>
      </c>
      <c r="J4785" s="86"/>
      <c r="K4785" s="86"/>
      <c r="L4785" s="85"/>
      <c r="M4785" s="85"/>
      <c r="N4785" s="85"/>
      <c r="O4785" s="85"/>
      <c r="P4785" s="85"/>
      <c r="Q4785" s="32">
        <f t="shared" si="74"/>
        <v>35.700000000000003</v>
      </c>
    </row>
    <row r="4786" spans="1:17" x14ac:dyDescent="0.25">
      <c r="A4786" s="83" t="s">
        <v>12454</v>
      </c>
      <c r="B4786" s="84" t="s">
        <v>20157</v>
      </c>
      <c r="C4786" s="7">
        <v>22</v>
      </c>
      <c r="D4786" s="7">
        <v>0</v>
      </c>
      <c r="E4786" s="1">
        <v>0</v>
      </c>
      <c r="F4786" s="1">
        <v>5.0999999999999996</v>
      </c>
      <c r="G4786" s="1">
        <v>0</v>
      </c>
      <c r="H4786" s="1">
        <v>0</v>
      </c>
      <c r="I4786" s="6">
        <v>5.0999999999999996</v>
      </c>
      <c r="J4786" s="86"/>
      <c r="K4786" s="86"/>
      <c r="L4786" s="85"/>
      <c r="M4786" s="85"/>
      <c r="N4786" s="85"/>
      <c r="O4786" s="85"/>
      <c r="P4786" s="85"/>
      <c r="Q4786" s="32">
        <f t="shared" si="74"/>
        <v>5.0999999999999996</v>
      </c>
    </row>
    <row r="4787" spans="1:17" x14ac:dyDescent="0.25">
      <c r="A4787" s="83" t="s">
        <v>12455</v>
      </c>
      <c r="B4787" s="84" t="s">
        <v>20158</v>
      </c>
      <c r="C4787" s="7">
        <v>47</v>
      </c>
      <c r="D4787" s="7">
        <v>0</v>
      </c>
      <c r="E4787" s="1">
        <v>0</v>
      </c>
      <c r="F4787" s="1">
        <v>10.9</v>
      </c>
      <c r="G4787" s="1">
        <v>0</v>
      </c>
      <c r="H4787" s="1">
        <v>0</v>
      </c>
      <c r="I4787" s="6">
        <v>10.9</v>
      </c>
      <c r="J4787" s="86"/>
      <c r="K4787" s="86"/>
      <c r="L4787" s="85"/>
      <c r="M4787" s="85"/>
      <c r="N4787" s="85"/>
      <c r="O4787" s="85"/>
      <c r="P4787" s="85"/>
      <c r="Q4787" s="32">
        <f t="shared" si="74"/>
        <v>10.9</v>
      </c>
    </row>
    <row r="4788" spans="1:17" x14ac:dyDescent="0.25">
      <c r="A4788" s="83" t="s">
        <v>12456</v>
      </c>
      <c r="B4788" s="84" t="s">
        <v>20159</v>
      </c>
      <c r="C4788" s="7">
        <v>61</v>
      </c>
      <c r="D4788" s="7">
        <v>0</v>
      </c>
      <c r="E4788" s="1">
        <v>0</v>
      </c>
      <c r="F4788" s="1">
        <v>14.14</v>
      </c>
      <c r="G4788" s="1">
        <v>0</v>
      </c>
      <c r="H4788" s="1">
        <v>0</v>
      </c>
      <c r="I4788" s="6">
        <v>14.14</v>
      </c>
      <c r="J4788" s="86"/>
      <c r="K4788" s="86"/>
      <c r="L4788" s="85"/>
      <c r="M4788" s="85"/>
      <c r="N4788" s="85"/>
      <c r="O4788" s="85"/>
      <c r="P4788" s="85"/>
      <c r="Q4788" s="32">
        <f t="shared" si="74"/>
        <v>14.14</v>
      </c>
    </row>
    <row r="4789" spans="1:17" x14ac:dyDescent="0.25">
      <c r="A4789" s="83" t="s">
        <v>12457</v>
      </c>
      <c r="B4789" s="84" t="s">
        <v>20160</v>
      </c>
      <c r="C4789" s="7">
        <v>114</v>
      </c>
      <c r="D4789" s="7">
        <v>1</v>
      </c>
      <c r="E4789" s="1">
        <v>186.61</v>
      </c>
      <c r="F4789" s="1">
        <v>26.42</v>
      </c>
      <c r="G4789" s="1">
        <v>15.63</v>
      </c>
      <c r="H4789" s="1">
        <v>2.71</v>
      </c>
      <c r="I4789" s="6">
        <v>44.76</v>
      </c>
      <c r="J4789" s="86"/>
      <c r="K4789" s="86"/>
      <c r="L4789" s="85"/>
      <c r="M4789" s="85"/>
      <c r="N4789" s="85"/>
      <c r="O4789" s="85"/>
      <c r="P4789" s="85"/>
      <c r="Q4789" s="32">
        <f t="shared" si="74"/>
        <v>44.76</v>
      </c>
    </row>
    <row r="4790" spans="1:17" x14ac:dyDescent="0.25">
      <c r="A4790" s="83" t="s">
        <v>12458</v>
      </c>
      <c r="B4790" s="84" t="s">
        <v>20161</v>
      </c>
      <c r="C4790" s="7">
        <v>49</v>
      </c>
      <c r="D4790" s="7">
        <v>0</v>
      </c>
      <c r="E4790" s="1">
        <v>0</v>
      </c>
      <c r="F4790" s="1">
        <v>11.36</v>
      </c>
      <c r="G4790" s="1">
        <v>0</v>
      </c>
      <c r="H4790" s="1">
        <v>0</v>
      </c>
      <c r="I4790" s="6">
        <v>11.36</v>
      </c>
      <c r="J4790" s="86"/>
      <c r="K4790" s="86"/>
      <c r="L4790" s="85"/>
      <c r="M4790" s="85"/>
      <c r="N4790" s="85"/>
      <c r="O4790" s="85"/>
      <c r="P4790" s="85"/>
      <c r="Q4790" s="32">
        <f t="shared" si="74"/>
        <v>11.36</v>
      </c>
    </row>
    <row r="4791" spans="1:17" x14ac:dyDescent="0.25">
      <c r="A4791" s="83" t="s">
        <v>12459</v>
      </c>
      <c r="B4791" s="84" t="s">
        <v>20162</v>
      </c>
      <c r="C4791" s="7">
        <v>439</v>
      </c>
      <c r="D4791" s="7">
        <v>0</v>
      </c>
      <c r="E4791" s="1">
        <v>0</v>
      </c>
      <c r="F4791" s="1">
        <v>101.77</v>
      </c>
      <c r="G4791" s="1">
        <v>0</v>
      </c>
      <c r="H4791" s="1">
        <v>0</v>
      </c>
      <c r="I4791" s="6">
        <v>101.77</v>
      </c>
      <c r="J4791" s="86"/>
      <c r="K4791" s="86"/>
      <c r="L4791" s="85"/>
      <c r="M4791" s="85"/>
      <c r="N4791" s="85"/>
      <c r="O4791" s="85"/>
      <c r="P4791" s="85"/>
      <c r="Q4791" s="32">
        <f t="shared" si="74"/>
        <v>101.77</v>
      </c>
    </row>
    <row r="4792" spans="1:17" x14ac:dyDescent="0.25">
      <c r="A4792" s="83" t="s">
        <v>12460</v>
      </c>
      <c r="B4792" s="84" t="s">
        <v>20163</v>
      </c>
      <c r="C4792" s="7">
        <v>51</v>
      </c>
      <c r="D4792" s="7">
        <v>0</v>
      </c>
      <c r="E4792" s="1">
        <v>0</v>
      </c>
      <c r="F4792" s="1">
        <v>11.82</v>
      </c>
      <c r="G4792" s="1">
        <v>0</v>
      </c>
      <c r="H4792" s="1">
        <v>0</v>
      </c>
      <c r="I4792" s="6">
        <v>11.82</v>
      </c>
      <c r="J4792" s="86"/>
      <c r="K4792" s="86"/>
      <c r="L4792" s="85"/>
      <c r="M4792" s="85"/>
      <c r="N4792" s="85"/>
      <c r="O4792" s="85"/>
      <c r="P4792" s="85"/>
      <c r="Q4792" s="32">
        <f t="shared" si="74"/>
        <v>11.82</v>
      </c>
    </row>
    <row r="4793" spans="1:17" x14ac:dyDescent="0.25">
      <c r="A4793" s="83" t="s">
        <v>12461</v>
      </c>
      <c r="B4793" s="84" t="s">
        <v>20164</v>
      </c>
      <c r="C4793" s="7">
        <v>1005</v>
      </c>
      <c r="D4793" s="7">
        <v>15</v>
      </c>
      <c r="E4793" s="1">
        <v>7306.66</v>
      </c>
      <c r="F4793" s="1">
        <v>232.97</v>
      </c>
      <c r="G4793" s="1">
        <v>234.52</v>
      </c>
      <c r="H4793" s="1">
        <v>106.15</v>
      </c>
      <c r="I4793" s="6">
        <v>573.64</v>
      </c>
      <c r="J4793" s="86"/>
      <c r="K4793" s="86"/>
      <c r="L4793" s="85"/>
      <c r="M4793" s="85"/>
      <c r="N4793" s="85"/>
      <c r="O4793" s="85"/>
      <c r="P4793" s="85"/>
      <c r="Q4793" s="32">
        <f t="shared" si="74"/>
        <v>573.64</v>
      </c>
    </row>
    <row r="4794" spans="1:17" x14ac:dyDescent="0.25">
      <c r="A4794" s="83" t="s">
        <v>12462</v>
      </c>
      <c r="B4794" s="84" t="s">
        <v>20165</v>
      </c>
      <c r="C4794" s="7">
        <v>180</v>
      </c>
      <c r="D4794" s="7">
        <v>1</v>
      </c>
      <c r="E4794" s="1">
        <v>186.61</v>
      </c>
      <c r="F4794" s="1">
        <v>41.73</v>
      </c>
      <c r="G4794" s="1">
        <v>15.63</v>
      </c>
      <c r="H4794" s="1">
        <v>2.71</v>
      </c>
      <c r="I4794" s="6">
        <v>60.07</v>
      </c>
      <c r="J4794" s="86"/>
      <c r="K4794" s="86"/>
      <c r="L4794" s="85"/>
      <c r="M4794" s="85"/>
      <c r="N4794" s="85"/>
      <c r="O4794" s="85"/>
      <c r="P4794" s="85"/>
      <c r="Q4794" s="32">
        <f t="shared" si="74"/>
        <v>60.07</v>
      </c>
    </row>
    <row r="4795" spans="1:17" x14ac:dyDescent="0.25">
      <c r="A4795" s="83" t="s">
        <v>12463</v>
      </c>
      <c r="B4795" s="84" t="s">
        <v>20166</v>
      </c>
      <c r="C4795" s="7">
        <v>95</v>
      </c>
      <c r="D4795" s="7">
        <v>0</v>
      </c>
      <c r="E4795" s="1">
        <v>0</v>
      </c>
      <c r="F4795" s="1">
        <v>22.02</v>
      </c>
      <c r="G4795" s="1">
        <v>0</v>
      </c>
      <c r="H4795" s="1">
        <v>0</v>
      </c>
      <c r="I4795" s="6">
        <v>22.02</v>
      </c>
      <c r="J4795" s="86"/>
      <c r="K4795" s="86"/>
      <c r="L4795" s="85"/>
      <c r="M4795" s="85"/>
      <c r="N4795" s="85"/>
      <c r="O4795" s="85"/>
      <c r="P4795" s="85"/>
      <c r="Q4795" s="32">
        <f t="shared" si="74"/>
        <v>22.02</v>
      </c>
    </row>
    <row r="4796" spans="1:17" x14ac:dyDescent="0.25">
      <c r="A4796" s="83" t="s">
        <v>12464</v>
      </c>
      <c r="B4796" s="84" t="s">
        <v>20167</v>
      </c>
      <c r="C4796" s="7">
        <v>139</v>
      </c>
      <c r="D4796" s="7">
        <v>0</v>
      </c>
      <c r="E4796" s="1">
        <v>0</v>
      </c>
      <c r="F4796" s="1">
        <v>32.22</v>
      </c>
      <c r="G4796" s="1">
        <v>0</v>
      </c>
      <c r="H4796" s="1">
        <v>0</v>
      </c>
      <c r="I4796" s="6">
        <v>32.22</v>
      </c>
      <c r="J4796" s="86"/>
      <c r="K4796" s="86"/>
      <c r="L4796" s="85"/>
      <c r="M4796" s="85"/>
      <c r="N4796" s="85"/>
      <c r="O4796" s="85"/>
      <c r="P4796" s="85"/>
      <c r="Q4796" s="32">
        <f t="shared" si="74"/>
        <v>32.22</v>
      </c>
    </row>
    <row r="4797" spans="1:17" x14ac:dyDescent="0.25">
      <c r="A4797" s="83" t="s">
        <v>12465</v>
      </c>
      <c r="B4797" s="84" t="s">
        <v>20168</v>
      </c>
      <c r="C4797" s="7">
        <v>192</v>
      </c>
      <c r="D4797" s="7">
        <v>3</v>
      </c>
      <c r="E4797" s="1">
        <v>1517.07</v>
      </c>
      <c r="F4797" s="1">
        <v>44.5</v>
      </c>
      <c r="G4797" s="1">
        <v>46.9</v>
      </c>
      <c r="H4797" s="1">
        <v>22.04</v>
      </c>
      <c r="I4797" s="6">
        <v>113.44</v>
      </c>
      <c r="J4797" s="86"/>
      <c r="K4797" s="86"/>
      <c r="L4797" s="85"/>
      <c r="M4797" s="85"/>
      <c r="N4797" s="85"/>
      <c r="O4797" s="85"/>
      <c r="P4797" s="85"/>
      <c r="Q4797" s="32">
        <f t="shared" si="74"/>
        <v>113.44</v>
      </c>
    </row>
    <row r="4798" spans="1:17" x14ac:dyDescent="0.25">
      <c r="A4798" s="83" t="s">
        <v>12466</v>
      </c>
      <c r="B4798" s="84" t="s">
        <v>20169</v>
      </c>
      <c r="C4798" s="7">
        <v>133</v>
      </c>
      <c r="D4798" s="7">
        <v>0</v>
      </c>
      <c r="E4798" s="1">
        <v>0</v>
      </c>
      <c r="F4798" s="1">
        <v>30.83</v>
      </c>
      <c r="G4798" s="1">
        <v>0</v>
      </c>
      <c r="H4798" s="1">
        <v>0</v>
      </c>
      <c r="I4798" s="6">
        <v>30.83</v>
      </c>
      <c r="J4798" s="86"/>
      <c r="K4798" s="86"/>
      <c r="L4798" s="85"/>
      <c r="M4798" s="85"/>
      <c r="N4798" s="85"/>
      <c r="O4798" s="85"/>
      <c r="P4798" s="85"/>
      <c r="Q4798" s="32">
        <f t="shared" si="74"/>
        <v>30.83</v>
      </c>
    </row>
    <row r="4799" spans="1:17" x14ac:dyDescent="0.25">
      <c r="A4799" s="83" t="s">
        <v>12467</v>
      </c>
      <c r="B4799" s="84" t="s">
        <v>20170</v>
      </c>
      <c r="C4799" s="7">
        <v>26</v>
      </c>
      <c r="D4799" s="7">
        <v>0</v>
      </c>
      <c r="E4799" s="1">
        <v>0</v>
      </c>
      <c r="F4799" s="1">
        <v>6.02</v>
      </c>
      <c r="G4799" s="1">
        <v>0</v>
      </c>
      <c r="H4799" s="1">
        <v>0</v>
      </c>
      <c r="I4799" s="6">
        <v>6.02</v>
      </c>
      <c r="J4799" s="86"/>
      <c r="K4799" s="86"/>
      <c r="L4799" s="85"/>
      <c r="M4799" s="85"/>
      <c r="N4799" s="85"/>
      <c r="O4799" s="85"/>
      <c r="P4799" s="85"/>
      <c r="Q4799" s="32">
        <f t="shared" si="74"/>
        <v>6.02</v>
      </c>
    </row>
    <row r="4800" spans="1:17" x14ac:dyDescent="0.25">
      <c r="A4800" s="83" t="s">
        <v>12468</v>
      </c>
      <c r="B4800" s="84" t="s">
        <v>20171</v>
      </c>
      <c r="C4800" s="7">
        <v>76</v>
      </c>
      <c r="D4800" s="7">
        <v>0</v>
      </c>
      <c r="E4800" s="1">
        <v>0</v>
      </c>
      <c r="F4800" s="1">
        <v>17.62</v>
      </c>
      <c r="G4800" s="1">
        <v>0</v>
      </c>
      <c r="H4800" s="1">
        <v>0</v>
      </c>
      <c r="I4800" s="6">
        <v>17.62</v>
      </c>
      <c r="J4800" s="86"/>
      <c r="K4800" s="86"/>
      <c r="L4800" s="85"/>
      <c r="M4800" s="85"/>
      <c r="N4800" s="85"/>
      <c r="O4800" s="85"/>
      <c r="P4800" s="85"/>
      <c r="Q4800" s="32">
        <f t="shared" si="74"/>
        <v>17.62</v>
      </c>
    </row>
    <row r="4801" spans="1:17" x14ac:dyDescent="0.25">
      <c r="A4801" s="83" t="s">
        <v>12469</v>
      </c>
      <c r="B4801" s="84" t="s">
        <v>20172</v>
      </c>
      <c r="C4801" s="7">
        <v>476</v>
      </c>
      <c r="D4801" s="7">
        <v>4</v>
      </c>
      <c r="E4801" s="1">
        <v>9305.83</v>
      </c>
      <c r="F4801" s="1">
        <v>110.34</v>
      </c>
      <c r="G4801" s="1">
        <v>62.54</v>
      </c>
      <c r="H4801" s="1">
        <v>135.19999999999999</v>
      </c>
      <c r="I4801" s="6">
        <v>308.08</v>
      </c>
      <c r="J4801" s="86"/>
      <c r="K4801" s="86"/>
      <c r="L4801" s="85"/>
      <c r="M4801" s="85"/>
      <c r="N4801" s="85"/>
      <c r="O4801" s="85"/>
      <c r="P4801" s="85"/>
      <c r="Q4801" s="32">
        <f t="shared" si="74"/>
        <v>308.08</v>
      </c>
    </row>
    <row r="4802" spans="1:17" x14ac:dyDescent="0.25">
      <c r="A4802" s="83" t="s">
        <v>12470</v>
      </c>
      <c r="B4802" s="84" t="s">
        <v>20173</v>
      </c>
      <c r="C4802" s="7">
        <v>954</v>
      </c>
      <c r="D4802" s="7">
        <v>17</v>
      </c>
      <c r="E4802" s="1">
        <v>29901.48</v>
      </c>
      <c r="F4802" s="1">
        <v>221.14</v>
      </c>
      <c r="G4802" s="1">
        <v>265.79000000000002</v>
      </c>
      <c r="H4802" s="1">
        <v>434.42</v>
      </c>
      <c r="I4802" s="6">
        <v>921.35</v>
      </c>
      <c r="J4802" s="86"/>
      <c r="K4802" s="86"/>
      <c r="L4802" s="85"/>
      <c r="M4802" s="85"/>
      <c r="N4802" s="85"/>
      <c r="O4802" s="85"/>
      <c r="P4802" s="85"/>
      <c r="Q4802" s="32">
        <f t="shared" si="74"/>
        <v>921.35</v>
      </c>
    </row>
    <row r="4803" spans="1:17" x14ac:dyDescent="0.25">
      <c r="A4803" s="83" t="s">
        <v>12471</v>
      </c>
      <c r="B4803" s="84" t="s">
        <v>20174</v>
      </c>
      <c r="C4803" s="7">
        <v>43</v>
      </c>
      <c r="D4803" s="7">
        <v>1</v>
      </c>
      <c r="E4803" s="1">
        <v>186.61</v>
      </c>
      <c r="F4803" s="1">
        <v>9.9700000000000006</v>
      </c>
      <c r="G4803" s="1">
        <v>15.63</v>
      </c>
      <c r="H4803" s="1">
        <v>2.71</v>
      </c>
      <c r="I4803" s="6">
        <v>28.31</v>
      </c>
      <c r="J4803" s="86"/>
      <c r="K4803" s="86"/>
      <c r="L4803" s="85"/>
      <c r="M4803" s="85"/>
      <c r="N4803" s="85"/>
      <c r="O4803" s="85"/>
      <c r="P4803" s="85"/>
      <c r="Q4803" s="32">
        <f t="shared" si="74"/>
        <v>28.31</v>
      </c>
    </row>
    <row r="4804" spans="1:17" x14ac:dyDescent="0.25">
      <c r="A4804" s="83" t="s">
        <v>12472</v>
      </c>
      <c r="B4804" s="84" t="s">
        <v>20175</v>
      </c>
      <c r="C4804" s="7">
        <v>68</v>
      </c>
      <c r="D4804" s="7">
        <v>0</v>
      </c>
      <c r="E4804" s="1">
        <v>0</v>
      </c>
      <c r="F4804" s="1">
        <v>15.76</v>
      </c>
      <c r="G4804" s="1">
        <v>0</v>
      </c>
      <c r="H4804" s="1">
        <v>0</v>
      </c>
      <c r="I4804" s="6">
        <v>15.76</v>
      </c>
      <c r="J4804" s="86"/>
      <c r="K4804" s="86"/>
      <c r="L4804" s="85"/>
      <c r="M4804" s="85"/>
      <c r="N4804" s="85"/>
      <c r="O4804" s="85"/>
      <c r="P4804" s="85"/>
      <c r="Q4804" s="32">
        <f t="shared" si="74"/>
        <v>15.76</v>
      </c>
    </row>
    <row r="4805" spans="1:17" x14ac:dyDescent="0.25">
      <c r="A4805" s="83" t="s">
        <v>12473</v>
      </c>
      <c r="B4805" s="84" t="s">
        <v>20176</v>
      </c>
      <c r="C4805" s="7">
        <v>47</v>
      </c>
      <c r="D4805" s="7">
        <v>0</v>
      </c>
      <c r="E4805" s="1">
        <v>0</v>
      </c>
      <c r="F4805" s="1">
        <v>10.9</v>
      </c>
      <c r="G4805" s="1">
        <v>0</v>
      </c>
      <c r="H4805" s="1">
        <v>0</v>
      </c>
      <c r="I4805" s="6">
        <v>10.9</v>
      </c>
      <c r="J4805" s="86"/>
      <c r="K4805" s="86"/>
      <c r="L4805" s="85"/>
      <c r="M4805" s="85"/>
      <c r="N4805" s="85"/>
      <c r="O4805" s="85"/>
      <c r="P4805" s="85"/>
      <c r="Q4805" s="32">
        <f t="shared" si="74"/>
        <v>10.9</v>
      </c>
    </row>
    <row r="4806" spans="1:17" x14ac:dyDescent="0.25">
      <c r="A4806" s="83" t="s">
        <v>12474</v>
      </c>
      <c r="B4806" s="84" t="s">
        <v>20177</v>
      </c>
      <c r="C4806" s="7">
        <v>56</v>
      </c>
      <c r="D4806" s="7">
        <v>0</v>
      </c>
      <c r="E4806" s="1">
        <v>0</v>
      </c>
      <c r="F4806" s="1">
        <v>12.98</v>
      </c>
      <c r="G4806" s="1">
        <v>0</v>
      </c>
      <c r="H4806" s="1">
        <v>0</v>
      </c>
      <c r="I4806" s="6">
        <v>12.98</v>
      </c>
      <c r="J4806" s="86"/>
      <c r="K4806" s="86"/>
      <c r="L4806" s="85"/>
      <c r="M4806" s="85"/>
      <c r="N4806" s="85"/>
      <c r="O4806" s="85"/>
      <c r="P4806" s="85"/>
      <c r="Q4806" s="32">
        <f t="shared" si="74"/>
        <v>12.98</v>
      </c>
    </row>
    <row r="4807" spans="1:17" x14ac:dyDescent="0.25">
      <c r="A4807" s="83" t="s">
        <v>12475</v>
      </c>
      <c r="B4807" s="84" t="s">
        <v>20178</v>
      </c>
      <c r="C4807" s="7">
        <v>50</v>
      </c>
      <c r="D4807" s="7">
        <v>0</v>
      </c>
      <c r="E4807" s="1">
        <v>0</v>
      </c>
      <c r="F4807" s="1">
        <v>11.59</v>
      </c>
      <c r="G4807" s="1">
        <v>0</v>
      </c>
      <c r="H4807" s="1">
        <v>0</v>
      </c>
      <c r="I4807" s="6">
        <v>11.59</v>
      </c>
      <c r="J4807" s="86"/>
      <c r="K4807" s="86"/>
      <c r="L4807" s="85"/>
      <c r="M4807" s="85"/>
      <c r="N4807" s="85"/>
      <c r="O4807" s="85"/>
      <c r="P4807" s="85"/>
      <c r="Q4807" s="32">
        <f t="shared" si="74"/>
        <v>11.59</v>
      </c>
    </row>
    <row r="4808" spans="1:17" x14ac:dyDescent="0.25">
      <c r="A4808" s="83" t="s">
        <v>12476</v>
      </c>
      <c r="B4808" s="84" t="s">
        <v>20179</v>
      </c>
      <c r="C4808" s="7">
        <v>80</v>
      </c>
      <c r="D4808" s="7">
        <v>2</v>
      </c>
      <c r="E4808" s="1">
        <v>373.22</v>
      </c>
      <c r="F4808" s="1">
        <v>18.54</v>
      </c>
      <c r="G4808" s="1">
        <v>31.27</v>
      </c>
      <c r="H4808" s="1">
        <v>5.42</v>
      </c>
      <c r="I4808" s="6">
        <v>55.23</v>
      </c>
      <c r="J4808" s="86"/>
      <c r="K4808" s="86"/>
      <c r="L4808" s="85"/>
      <c r="M4808" s="85"/>
      <c r="N4808" s="85"/>
      <c r="O4808" s="85"/>
      <c r="P4808" s="85"/>
      <c r="Q4808" s="32">
        <f t="shared" si="74"/>
        <v>55.23</v>
      </c>
    </row>
    <row r="4809" spans="1:17" x14ac:dyDescent="0.25">
      <c r="A4809" s="83" t="s">
        <v>12477</v>
      </c>
      <c r="B4809" s="84" t="s">
        <v>20180</v>
      </c>
      <c r="C4809" s="7">
        <v>85</v>
      </c>
      <c r="D4809" s="7">
        <v>0</v>
      </c>
      <c r="E4809" s="1">
        <v>0</v>
      </c>
      <c r="F4809" s="1">
        <v>19.7</v>
      </c>
      <c r="G4809" s="1">
        <v>0</v>
      </c>
      <c r="H4809" s="1">
        <v>0</v>
      </c>
      <c r="I4809" s="6">
        <v>19.7</v>
      </c>
      <c r="J4809" s="86"/>
      <c r="K4809" s="86"/>
      <c r="L4809" s="85"/>
      <c r="M4809" s="85"/>
      <c r="N4809" s="85"/>
      <c r="O4809" s="85"/>
      <c r="P4809" s="85"/>
      <c r="Q4809" s="32">
        <f t="shared" si="74"/>
        <v>19.7</v>
      </c>
    </row>
    <row r="4810" spans="1:17" x14ac:dyDescent="0.25">
      <c r="A4810" s="83" t="s">
        <v>12478</v>
      </c>
      <c r="B4810" s="84" t="s">
        <v>20181</v>
      </c>
      <c r="C4810" s="7">
        <v>1230</v>
      </c>
      <c r="D4810" s="7">
        <v>14</v>
      </c>
      <c r="E4810" s="1">
        <v>214056.1</v>
      </c>
      <c r="F4810" s="1">
        <v>285.13</v>
      </c>
      <c r="G4810" s="1">
        <v>218.89</v>
      </c>
      <c r="H4810" s="1">
        <v>3109.94</v>
      </c>
      <c r="I4810" s="6">
        <v>3613.96</v>
      </c>
      <c r="J4810" s="86"/>
      <c r="K4810" s="86"/>
      <c r="L4810" s="85"/>
      <c r="M4810" s="85"/>
      <c r="N4810" s="85"/>
      <c r="O4810" s="85"/>
      <c r="P4810" s="85"/>
      <c r="Q4810" s="32">
        <f t="shared" si="74"/>
        <v>3613.96</v>
      </c>
    </row>
    <row r="4811" spans="1:17" x14ac:dyDescent="0.25">
      <c r="A4811" s="83" t="s">
        <v>12479</v>
      </c>
      <c r="B4811" s="84" t="s">
        <v>20182</v>
      </c>
      <c r="C4811" s="7">
        <v>176</v>
      </c>
      <c r="D4811" s="7">
        <v>0</v>
      </c>
      <c r="E4811" s="1">
        <v>0</v>
      </c>
      <c r="F4811" s="1">
        <v>40.799999999999997</v>
      </c>
      <c r="G4811" s="1">
        <v>0</v>
      </c>
      <c r="H4811" s="1">
        <v>0</v>
      </c>
      <c r="I4811" s="6">
        <v>40.799999999999997</v>
      </c>
      <c r="J4811" s="86"/>
      <c r="K4811" s="86"/>
      <c r="L4811" s="85"/>
      <c r="M4811" s="85"/>
      <c r="N4811" s="85"/>
      <c r="O4811" s="85"/>
      <c r="P4811" s="85"/>
      <c r="Q4811" s="32">
        <f t="shared" si="74"/>
        <v>40.799999999999997</v>
      </c>
    </row>
    <row r="4812" spans="1:17" x14ac:dyDescent="0.25">
      <c r="A4812" s="83" t="s">
        <v>12480</v>
      </c>
      <c r="B4812" s="84" t="s">
        <v>20183</v>
      </c>
      <c r="C4812" s="7">
        <v>32</v>
      </c>
      <c r="D4812" s="7">
        <v>1</v>
      </c>
      <c r="E4812" s="1">
        <v>146.80000000000001</v>
      </c>
      <c r="F4812" s="1">
        <v>7.42</v>
      </c>
      <c r="G4812" s="1">
        <v>15.63</v>
      </c>
      <c r="H4812" s="1">
        <v>2.14</v>
      </c>
      <c r="I4812" s="6">
        <v>25.19</v>
      </c>
      <c r="J4812" s="86"/>
      <c r="K4812" s="86"/>
      <c r="L4812" s="85"/>
      <c r="M4812" s="85"/>
      <c r="N4812" s="85"/>
      <c r="O4812" s="85"/>
      <c r="P4812" s="85"/>
      <c r="Q4812" s="32">
        <f t="shared" si="74"/>
        <v>25.19</v>
      </c>
    </row>
    <row r="4813" spans="1:17" x14ac:dyDescent="0.25">
      <c r="A4813" s="83" t="s">
        <v>12481</v>
      </c>
      <c r="B4813" s="84" t="s">
        <v>20184</v>
      </c>
      <c r="C4813" s="7">
        <v>47</v>
      </c>
      <c r="D4813" s="7">
        <v>1</v>
      </c>
      <c r="E4813" s="1">
        <v>229.54</v>
      </c>
      <c r="F4813" s="1">
        <v>10.9</v>
      </c>
      <c r="G4813" s="1">
        <v>15.63</v>
      </c>
      <c r="H4813" s="1">
        <v>3.34</v>
      </c>
      <c r="I4813" s="6">
        <v>29.87</v>
      </c>
      <c r="J4813" s="86"/>
      <c r="K4813" s="86"/>
      <c r="L4813" s="85"/>
      <c r="M4813" s="85"/>
      <c r="N4813" s="85"/>
      <c r="O4813" s="85"/>
      <c r="P4813" s="85"/>
      <c r="Q4813" s="32">
        <f t="shared" si="74"/>
        <v>29.87</v>
      </c>
    </row>
    <row r="4814" spans="1:17" x14ac:dyDescent="0.25">
      <c r="A4814" s="83" t="s">
        <v>12482</v>
      </c>
      <c r="B4814" s="84" t="s">
        <v>20185</v>
      </c>
      <c r="C4814" s="7">
        <v>62</v>
      </c>
      <c r="D4814" s="7">
        <v>0</v>
      </c>
      <c r="E4814" s="1">
        <v>0</v>
      </c>
      <c r="F4814" s="1">
        <v>14.38</v>
      </c>
      <c r="G4814" s="1">
        <v>0</v>
      </c>
      <c r="H4814" s="1">
        <v>0</v>
      </c>
      <c r="I4814" s="6">
        <v>14.38</v>
      </c>
      <c r="J4814" s="86"/>
      <c r="K4814" s="86"/>
      <c r="L4814" s="85"/>
      <c r="M4814" s="85"/>
      <c r="N4814" s="85"/>
      <c r="O4814" s="85"/>
      <c r="P4814" s="85"/>
      <c r="Q4814" s="32">
        <f t="shared" ref="Q4814:Q4877" si="75">P4814+I4814</f>
        <v>14.38</v>
      </c>
    </row>
    <row r="4815" spans="1:17" x14ac:dyDescent="0.25">
      <c r="A4815" s="83" t="s">
        <v>12483</v>
      </c>
      <c r="B4815" s="84" t="s">
        <v>20186</v>
      </c>
      <c r="C4815" s="7">
        <v>920</v>
      </c>
      <c r="D4815" s="7">
        <v>19</v>
      </c>
      <c r="E4815" s="1">
        <v>21269.37</v>
      </c>
      <c r="F4815" s="1">
        <v>213.26</v>
      </c>
      <c r="G4815" s="1">
        <v>297.06</v>
      </c>
      <c r="H4815" s="1">
        <v>309.02</v>
      </c>
      <c r="I4815" s="6">
        <v>819.34</v>
      </c>
      <c r="J4815" s="86"/>
      <c r="K4815" s="86"/>
      <c r="L4815" s="85"/>
      <c r="M4815" s="85"/>
      <c r="N4815" s="85"/>
      <c r="O4815" s="85"/>
      <c r="P4815" s="85"/>
      <c r="Q4815" s="32">
        <f t="shared" si="75"/>
        <v>819.34</v>
      </c>
    </row>
    <row r="4816" spans="1:17" x14ac:dyDescent="0.25">
      <c r="A4816" s="83" t="s">
        <v>12484</v>
      </c>
      <c r="B4816" s="84" t="s">
        <v>20187</v>
      </c>
      <c r="C4816" s="7">
        <v>51</v>
      </c>
      <c r="D4816" s="7">
        <v>0</v>
      </c>
      <c r="E4816" s="1">
        <v>0</v>
      </c>
      <c r="F4816" s="1">
        <v>11.82</v>
      </c>
      <c r="G4816" s="1">
        <v>0</v>
      </c>
      <c r="H4816" s="1">
        <v>0</v>
      </c>
      <c r="I4816" s="6">
        <v>11.82</v>
      </c>
      <c r="J4816" s="86"/>
      <c r="K4816" s="86"/>
      <c r="L4816" s="85"/>
      <c r="M4816" s="85"/>
      <c r="N4816" s="85"/>
      <c r="O4816" s="85"/>
      <c r="P4816" s="85"/>
      <c r="Q4816" s="32">
        <f t="shared" si="75"/>
        <v>11.82</v>
      </c>
    </row>
    <row r="4817" spans="1:17" x14ac:dyDescent="0.25">
      <c r="A4817" s="83" t="s">
        <v>12485</v>
      </c>
      <c r="B4817" s="84" t="s">
        <v>20188</v>
      </c>
      <c r="C4817" s="7">
        <v>98</v>
      </c>
      <c r="D4817" s="7">
        <v>1</v>
      </c>
      <c r="E4817" s="1">
        <v>2884.86</v>
      </c>
      <c r="F4817" s="1">
        <v>22.72</v>
      </c>
      <c r="G4817" s="1">
        <v>15.63</v>
      </c>
      <c r="H4817" s="1">
        <v>41.91</v>
      </c>
      <c r="I4817" s="6">
        <v>80.260000000000005</v>
      </c>
      <c r="J4817" s="86"/>
      <c r="K4817" s="86"/>
      <c r="L4817" s="85"/>
      <c r="M4817" s="85"/>
      <c r="N4817" s="85"/>
      <c r="O4817" s="85"/>
      <c r="P4817" s="85"/>
      <c r="Q4817" s="32">
        <f t="shared" si="75"/>
        <v>80.260000000000005</v>
      </c>
    </row>
    <row r="4818" spans="1:17" x14ac:dyDescent="0.25">
      <c r="A4818" s="83" t="s">
        <v>12486</v>
      </c>
      <c r="B4818" s="84" t="s">
        <v>20189</v>
      </c>
      <c r="C4818" s="7">
        <v>204</v>
      </c>
      <c r="D4818" s="7">
        <v>10</v>
      </c>
      <c r="E4818" s="1">
        <v>1680.22</v>
      </c>
      <c r="F4818" s="1">
        <v>47.29</v>
      </c>
      <c r="G4818" s="1">
        <v>156.35</v>
      </c>
      <c r="H4818" s="1">
        <v>24.41</v>
      </c>
      <c r="I4818" s="6">
        <v>228.05</v>
      </c>
      <c r="J4818" s="86"/>
      <c r="K4818" s="86"/>
      <c r="L4818" s="85"/>
      <c r="M4818" s="85"/>
      <c r="N4818" s="85"/>
      <c r="O4818" s="85"/>
      <c r="P4818" s="85"/>
      <c r="Q4818" s="32">
        <f t="shared" si="75"/>
        <v>228.05</v>
      </c>
    </row>
    <row r="4819" spans="1:17" x14ac:dyDescent="0.25">
      <c r="A4819" s="83" t="s">
        <v>12487</v>
      </c>
      <c r="B4819" s="84" t="s">
        <v>20190</v>
      </c>
      <c r="C4819" s="7">
        <v>57</v>
      </c>
      <c r="D4819" s="7">
        <v>0</v>
      </c>
      <c r="E4819" s="1">
        <v>0</v>
      </c>
      <c r="F4819" s="1">
        <v>13.22</v>
      </c>
      <c r="G4819" s="1">
        <v>0</v>
      </c>
      <c r="H4819" s="1">
        <v>0</v>
      </c>
      <c r="I4819" s="6">
        <v>13.22</v>
      </c>
      <c r="J4819" s="86"/>
      <c r="K4819" s="86"/>
      <c r="L4819" s="85"/>
      <c r="M4819" s="85"/>
      <c r="N4819" s="85"/>
      <c r="O4819" s="85"/>
      <c r="P4819" s="85"/>
      <c r="Q4819" s="32">
        <f t="shared" si="75"/>
        <v>13.22</v>
      </c>
    </row>
    <row r="4820" spans="1:17" x14ac:dyDescent="0.25">
      <c r="A4820" s="83" t="s">
        <v>12488</v>
      </c>
      <c r="B4820" s="84" t="s">
        <v>20191</v>
      </c>
      <c r="C4820" s="7">
        <v>184</v>
      </c>
      <c r="D4820" s="7">
        <v>2</v>
      </c>
      <c r="E4820" s="1">
        <v>5131.07</v>
      </c>
      <c r="F4820" s="1">
        <v>42.66</v>
      </c>
      <c r="G4820" s="1">
        <v>31.27</v>
      </c>
      <c r="H4820" s="1">
        <v>74.540000000000006</v>
      </c>
      <c r="I4820" s="6">
        <v>148.47</v>
      </c>
      <c r="J4820" s="86"/>
      <c r="K4820" s="86"/>
      <c r="L4820" s="85"/>
      <c r="M4820" s="85"/>
      <c r="N4820" s="85"/>
      <c r="O4820" s="85"/>
      <c r="P4820" s="85"/>
      <c r="Q4820" s="32">
        <f t="shared" si="75"/>
        <v>148.47</v>
      </c>
    </row>
    <row r="4821" spans="1:17" x14ac:dyDescent="0.25">
      <c r="A4821" s="83" t="s">
        <v>12489</v>
      </c>
      <c r="B4821" s="84" t="s">
        <v>20192</v>
      </c>
      <c r="C4821" s="7">
        <v>171</v>
      </c>
      <c r="D4821" s="7">
        <v>1</v>
      </c>
      <c r="E4821" s="1">
        <v>294.29000000000002</v>
      </c>
      <c r="F4821" s="1">
        <v>39.64</v>
      </c>
      <c r="G4821" s="1">
        <v>15.63</v>
      </c>
      <c r="H4821" s="1">
        <v>4.2699999999999996</v>
      </c>
      <c r="I4821" s="6">
        <v>59.54</v>
      </c>
      <c r="J4821" s="86"/>
      <c r="K4821" s="86"/>
      <c r="L4821" s="85"/>
      <c r="M4821" s="85"/>
      <c r="N4821" s="85"/>
      <c r="O4821" s="85"/>
      <c r="P4821" s="85"/>
      <c r="Q4821" s="32">
        <f t="shared" si="75"/>
        <v>59.54</v>
      </c>
    </row>
    <row r="4822" spans="1:17" x14ac:dyDescent="0.25">
      <c r="A4822" s="83" t="s">
        <v>12490</v>
      </c>
      <c r="B4822" s="84" t="s">
        <v>20193</v>
      </c>
      <c r="C4822" s="7">
        <v>60</v>
      </c>
      <c r="D4822" s="7">
        <v>0</v>
      </c>
      <c r="E4822" s="1">
        <v>0</v>
      </c>
      <c r="F4822" s="1">
        <v>13.91</v>
      </c>
      <c r="G4822" s="1">
        <v>0</v>
      </c>
      <c r="H4822" s="1">
        <v>0</v>
      </c>
      <c r="I4822" s="6">
        <v>13.91</v>
      </c>
      <c r="J4822" s="86"/>
      <c r="K4822" s="86"/>
      <c r="L4822" s="85"/>
      <c r="M4822" s="85"/>
      <c r="N4822" s="85"/>
      <c r="O4822" s="85"/>
      <c r="P4822" s="85"/>
      <c r="Q4822" s="32">
        <f t="shared" si="75"/>
        <v>13.91</v>
      </c>
    </row>
    <row r="4823" spans="1:17" x14ac:dyDescent="0.25">
      <c r="A4823" s="83" t="s">
        <v>12491</v>
      </c>
      <c r="B4823" s="84" t="s">
        <v>20194</v>
      </c>
      <c r="C4823" s="7">
        <v>1734</v>
      </c>
      <c r="D4823" s="7">
        <v>22</v>
      </c>
      <c r="E4823" s="1">
        <v>9491.27</v>
      </c>
      <c r="F4823" s="1">
        <v>401.96</v>
      </c>
      <c r="G4823" s="1">
        <v>343.97</v>
      </c>
      <c r="H4823" s="1">
        <v>137.9</v>
      </c>
      <c r="I4823" s="6">
        <v>883.83</v>
      </c>
      <c r="J4823" s="86"/>
      <c r="K4823" s="86"/>
      <c r="L4823" s="85"/>
      <c r="M4823" s="85"/>
      <c r="N4823" s="85"/>
      <c r="O4823" s="85"/>
      <c r="P4823" s="85"/>
      <c r="Q4823" s="32">
        <f t="shared" si="75"/>
        <v>883.83</v>
      </c>
    </row>
    <row r="4824" spans="1:17" x14ac:dyDescent="0.25">
      <c r="A4824" s="83" t="s">
        <v>12492</v>
      </c>
      <c r="B4824" s="84" t="s">
        <v>20195</v>
      </c>
      <c r="C4824" s="7">
        <v>574</v>
      </c>
      <c r="D4824" s="7">
        <v>4</v>
      </c>
      <c r="E4824" s="1">
        <v>1466.73</v>
      </c>
      <c r="F4824" s="1">
        <v>133.06</v>
      </c>
      <c r="G4824" s="1">
        <v>62.54</v>
      </c>
      <c r="H4824" s="1">
        <v>21.31</v>
      </c>
      <c r="I4824" s="6">
        <v>216.91</v>
      </c>
      <c r="J4824" s="86"/>
      <c r="K4824" s="86"/>
      <c r="L4824" s="85"/>
      <c r="M4824" s="85"/>
      <c r="N4824" s="85"/>
      <c r="O4824" s="85"/>
      <c r="P4824" s="85"/>
      <c r="Q4824" s="32">
        <f t="shared" si="75"/>
        <v>216.91</v>
      </c>
    </row>
    <row r="4825" spans="1:17" x14ac:dyDescent="0.25">
      <c r="A4825" s="83" t="s">
        <v>12493</v>
      </c>
      <c r="B4825" s="84" t="s">
        <v>20196</v>
      </c>
      <c r="C4825" s="7">
        <v>181</v>
      </c>
      <c r="D4825" s="7">
        <v>11</v>
      </c>
      <c r="E4825" s="1">
        <v>2397.21</v>
      </c>
      <c r="F4825" s="1">
        <v>41.96</v>
      </c>
      <c r="G4825" s="1">
        <v>171.98</v>
      </c>
      <c r="H4825" s="1">
        <v>34.83</v>
      </c>
      <c r="I4825" s="6">
        <v>248.77</v>
      </c>
      <c r="J4825" s="86"/>
      <c r="K4825" s="86"/>
      <c r="L4825" s="85"/>
      <c r="M4825" s="85"/>
      <c r="N4825" s="85"/>
      <c r="O4825" s="85"/>
      <c r="P4825" s="85"/>
      <c r="Q4825" s="32">
        <f t="shared" si="75"/>
        <v>248.77</v>
      </c>
    </row>
    <row r="4826" spans="1:17" x14ac:dyDescent="0.25">
      <c r="A4826" s="83" t="s">
        <v>12494</v>
      </c>
      <c r="B4826" s="84" t="s">
        <v>20197</v>
      </c>
      <c r="C4826" s="7">
        <v>176</v>
      </c>
      <c r="D4826" s="7">
        <v>10</v>
      </c>
      <c r="E4826" s="1">
        <v>1720.18</v>
      </c>
      <c r="F4826" s="1">
        <v>40.799999999999997</v>
      </c>
      <c r="G4826" s="1">
        <v>156.35</v>
      </c>
      <c r="H4826" s="1">
        <v>24.99</v>
      </c>
      <c r="I4826" s="6">
        <v>222.14</v>
      </c>
      <c r="J4826" s="86"/>
      <c r="K4826" s="86"/>
      <c r="L4826" s="85"/>
      <c r="M4826" s="85"/>
      <c r="N4826" s="85"/>
      <c r="O4826" s="85"/>
      <c r="P4826" s="85"/>
      <c r="Q4826" s="32">
        <f t="shared" si="75"/>
        <v>222.14</v>
      </c>
    </row>
    <row r="4827" spans="1:17" x14ac:dyDescent="0.25">
      <c r="A4827" s="83" t="s">
        <v>12495</v>
      </c>
      <c r="B4827" s="84" t="s">
        <v>20198</v>
      </c>
      <c r="C4827" s="7">
        <v>106</v>
      </c>
      <c r="D4827" s="7">
        <v>1</v>
      </c>
      <c r="E4827" s="1">
        <v>186.61</v>
      </c>
      <c r="F4827" s="1">
        <v>24.57</v>
      </c>
      <c r="G4827" s="1">
        <v>15.63</v>
      </c>
      <c r="H4827" s="1">
        <v>2.71</v>
      </c>
      <c r="I4827" s="6">
        <v>42.91</v>
      </c>
      <c r="J4827" s="86"/>
      <c r="K4827" s="86"/>
      <c r="L4827" s="85"/>
      <c r="M4827" s="85"/>
      <c r="N4827" s="85"/>
      <c r="O4827" s="85"/>
      <c r="P4827" s="85"/>
      <c r="Q4827" s="32">
        <f t="shared" si="75"/>
        <v>42.91</v>
      </c>
    </row>
    <row r="4828" spans="1:17" x14ac:dyDescent="0.25">
      <c r="A4828" s="83" t="s">
        <v>12496</v>
      </c>
      <c r="B4828" s="84" t="s">
        <v>20199</v>
      </c>
      <c r="C4828" s="7">
        <v>241</v>
      </c>
      <c r="D4828" s="7">
        <v>6</v>
      </c>
      <c r="E4828" s="1">
        <v>739.99</v>
      </c>
      <c r="F4828" s="1">
        <v>55.86</v>
      </c>
      <c r="G4828" s="1">
        <v>93.81</v>
      </c>
      <c r="H4828" s="1">
        <v>10.75</v>
      </c>
      <c r="I4828" s="6">
        <v>160.41999999999999</v>
      </c>
      <c r="J4828" s="86"/>
      <c r="K4828" s="86"/>
      <c r="L4828" s="85"/>
      <c r="M4828" s="85"/>
      <c r="N4828" s="85"/>
      <c r="O4828" s="85"/>
      <c r="P4828" s="85"/>
      <c r="Q4828" s="32">
        <f t="shared" si="75"/>
        <v>160.41999999999999</v>
      </c>
    </row>
    <row r="4829" spans="1:17" x14ac:dyDescent="0.25">
      <c r="A4829" s="83" t="s">
        <v>12497</v>
      </c>
      <c r="B4829" s="84" t="s">
        <v>20200</v>
      </c>
      <c r="C4829" s="7">
        <v>38</v>
      </c>
      <c r="D4829" s="7">
        <v>2</v>
      </c>
      <c r="E4829" s="1">
        <v>2525.61</v>
      </c>
      <c r="F4829" s="1">
        <v>8.81</v>
      </c>
      <c r="G4829" s="1">
        <v>31.27</v>
      </c>
      <c r="H4829" s="1">
        <v>36.700000000000003</v>
      </c>
      <c r="I4829" s="6">
        <v>76.78</v>
      </c>
      <c r="J4829" s="86"/>
      <c r="K4829" s="86"/>
      <c r="L4829" s="85"/>
      <c r="M4829" s="85"/>
      <c r="N4829" s="85"/>
      <c r="O4829" s="85"/>
      <c r="P4829" s="85"/>
      <c r="Q4829" s="32">
        <f t="shared" si="75"/>
        <v>76.78</v>
      </c>
    </row>
    <row r="4830" spans="1:17" x14ac:dyDescent="0.25">
      <c r="A4830" s="83" t="s">
        <v>12498</v>
      </c>
      <c r="B4830" s="84" t="s">
        <v>20201</v>
      </c>
      <c r="C4830" s="7">
        <v>6469</v>
      </c>
      <c r="D4830" s="7">
        <v>112</v>
      </c>
      <c r="E4830" s="1">
        <v>257615.65</v>
      </c>
      <c r="F4830" s="1">
        <v>1499.58</v>
      </c>
      <c r="G4830" s="1">
        <v>1751.1</v>
      </c>
      <c r="H4830" s="1">
        <v>3742.79</v>
      </c>
      <c r="I4830" s="6">
        <v>6993.47</v>
      </c>
      <c r="J4830" s="86"/>
      <c r="K4830" s="86"/>
      <c r="L4830" s="85"/>
      <c r="M4830" s="85"/>
      <c r="N4830" s="85"/>
      <c r="O4830" s="85"/>
      <c r="P4830" s="85"/>
      <c r="Q4830" s="32">
        <f t="shared" si="75"/>
        <v>6993.47</v>
      </c>
    </row>
    <row r="4831" spans="1:17" x14ac:dyDescent="0.25">
      <c r="A4831" s="83" t="s">
        <v>12499</v>
      </c>
      <c r="B4831" s="84" t="s">
        <v>20202</v>
      </c>
      <c r="C4831" s="7">
        <v>72</v>
      </c>
      <c r="D4831" s="7">
        <v>1</v>
      </c>
      <c r="E4831" s="1">
        <v>20770.990000000002</v>
      </c>
      <c r="F4831" s="1">
        <v>16.690000000000001</v>
      </c>
      <c r="G4831" s="1">
        <v>15.63</v>
      </c>
      <c r="H4831" s="1">
        <v>301.77999999999997</v>
      </c>
      <c r="I4831" s="6">
        <v>334.1</v>
      </c>
      <c r="J4831" s="86"/>
      <c r="K4831" s="86"/>
      <c r="L4831" s="85"/>
      <c r="M4831" s="85"/>
      <c r="N4831" s="85"/>
      <c r="O4831" s="85"/>
      <c r="P4831" s="85"/>
      <c r="Q4831" s="32">
        <f t="shared" si="75"/>
        <v>334.1</v>
      </c>
    </row>
    <row r="4832" spans="1:17" x14ac:dyDescent="0.25">
      <c r="A4832" s="83" t="s">
        <v>12500</v>
      </c>
      <c r="B4832" s="84" t="s">
        <v>20203</v>
      </c>
      <c r="C4832" s="7">
        <v>89</v>
      </c>
      <c r="D4832" s="7">
        <v>0</v>
      </c>
      <c r="E4832" s="1">
        <v>0</v>
      </c>
      <c r="F4832" s="1">
        <v>20.63</v>
      </c>
      <c r="G4832" s="1">
        <v>0</v>
      </c>
      <c r="H4832" s="1">
        <v>0</v>
      </c>
      <c r="I4832" s="6">
        <v>20.63</v>
      </c>
      <c r="J4832" s="86"/>
      <c r="K4832" s="86"/>
      <c r="L4832" s="85"/>
      <c r="M4832" s="85"/>
      <c r="N4832" s="85"/>
      <c r="O4832" s="85"/>
      <c r="P4832" s="85"/>
      <c r="Q4832" s="32">
        <f t="shared" si="75"/>
        <v>20.63</v>
      </c>
    </row>
    <row r="4833" spans="1:17" x14ac:dyDescent="0.25">
      <c r="A4833" s="83" t="s">
        <v>12501</v>
      </c>
      <c r="B4833" s="84" t="s">
        <v>20204</v>
      </c>
      <c r="C4833" s="7">
        <v>56</v>
      </c>
      <c r="D4833" s="7">
        <v>0</v>
      </c>
      <c r="E4833" s="1">
        <v>0</v>
      </c>
      <c r="F4833" s="1">
        <v>12.98</v>
      </c>
      <c r="G4833" s="1">
        <v>0</v>
      </c>
      <c r="H4833" s="1">
        <v>0</v>
      </c>
      <c r="I4833" s="6">
        <v>12.98</v>
      </c>
      <c r="J4833" s="86"/>
      <c r="K4833" s="86"/>
      <c r="L4833" s="85"/>
      <c r="M4833" s="85"/>
      <c r="N4833" s="85"/>
      <c r="O4833" s="85"/>
      <c r="P4833" s="85"/>
      <c r="Q4833" s="32">
        <f t="shared" si="75"/>
        <v>12.98</v>
      </c>
    </row>
    <row r="4834" spans="1:17" x14ac:dyDescent="0.25">
      <c r="A4834" s="83" t="s">
        <v>12502</v>
      </c>
      <c r="B4834" s="84" t="s">
        <v>20205</v>
      </c>
      <c r="C4834" s="7">
        <v>18</v>
      </c>
      <c r="D4834" s="7">
        <v>0</v>
      </c>
      <c r="E4834" s="1">
        <v>0</v>
      </c>
      <c r="F4834" s="1">
        <v>4.18</v>
      </c>
      <c r="G4834" s="1">
        <v>0</v>
      </c>
      <c r="H4834" s="1">
        <v>0</v>
      </c>
      <c r="I4834" s="6">
        <v>4.18</v>
      </c>
      <c r="J4834" s="86"/>
      <c r="K4834" s="86"/>
      <c r="L4834" s="85"/>
      <c r="M4834" s="85"/>
      <c r="N4834" s="85"/>
      <c r="O4834" s="85"/>
      <c r="P4834" s="85"/>
      <c r="Q4834" s="32">
        <f t="shared" si="75"/>
        <v>4.18</v>
      </c>
    </row>
    <row r="4835" spans="1:17" x14ac:dyDescent="0.25">
      <c r="A4835" s="83" t="s">
        <v>12503</v>
      </c>
      <c r="B4835" s="84" t="s">
        <v>20206</v>
      </c>
      <c r="C4835" s="7">
        <v>199</v>
      </c>
      <c r="D4835" s="7">
        <v>2</v>
      </c>
      <c r="E4835" s="1">
        <v>648.46</v>
      </c>
      <c r="F4835" s="1">
        <v>46.13</v>
      </c>
      <c r="G4835" s="1">
        <v>31.27</v>
      </c>
      <c r="H4835" s="1">
        <v>9.42</v>
      </c>
      <c r="I4835" s="6">
        <v>86.82</v>
      </c>
      <c r="J4835" s="86"/>
      <c r="K4835" s="86"/>
      <c r="L4835" s="85"/>
      <c r="M4835" s="85"/>
      <c r="N4835" s="85"/>
      <c r="O4835" s="85"/>
      <c r="P4835" s="85"/>
      <c r="Q4835" s="32">
        <f t="shared" si="75"/>
        <v>86.82</v>
      </c>
    </row>
    <row r="4836" spans="1:17" x14ac:dyDescent="0.25">
      <c r="A4836" s="83" t="s">
        <v>12504</v>
      </c>
      <c r="B4836" s="84" t="s">
        <v>20207</v>
      </c>
      <c r="C4836" s="7">
        <v>818</v>
      </c>
      <c r="D4836" s="7">
        <v>16</v>
      </c>
      <c r="E4836" s="1">
        <v>4111.9799999999996</v>
      </c>
      <c r="F4836" s="1">
        <v>189.62</v>
      </c>
      <c r="G4836" s="1">
        <v>250.16</v>
      </c>
      <c r="H4836" s="1">
        <v>59.74</v>
      </c>
      <c r="I4836" s="6">
        <v>499.52</v>
      </c>
      <c r="J4836" s="86"/>
      <c r="K4836" s="86"/>
      <c r="L4836" s="85"/>
      <c r="M4836" s="85"/>
      <c r="N4836" s="85"/>
      <c r="O4836" s="85"/>
      <c r="P4836" s="85"/>
      <c r="Q4836" s="32">
        <f t="shared" si="75"/>
        <v>499.52</v>
      </c>
    </row>
    <row r="4837" spans="1:17" x14ac:dyDescent="0.25">
      <c r="A4837" s="83" t="s">
        <v>12505</v>
      </c>
      <c r="B4837" s="84" t="s">
        <v>20208</v>
      </c>
      <c r="C4837" s="7">
        <v>137</v>
      </c>
      <c r="D4837" s="7">
        <v>0</v>
      </c>
      <c r="E4837" s="1">
        <v>0</v>
      </c>
      <c r="F4837" s="1">
        <v>31.76</v>
      </c>
      <c r="G4837" s="1">
        <v>0</v>
      </c>
      <c r="H4837" s="1">
        <v>0</v>
      </c>
      <c r="I4837" s="6">
        <v>31.76</v>
      </c>
      <c r="J4837" s="86"/>
      <c r="K4837" s="86"/>
      <c r="L4837" s="85"/>
      <c r="M4837" s="85"/>
      <c r="N4837" s="85"/>
      <c r="O4837" s="85"/>
      <c r="P4837" s="85"/>
      <c r="Q4837" s="32">
        <f t="shared" si="75"/>
        <v>31.76</v>
      </c>
    </row>
    <row r="4838" spans="1:17" x14ac:dyDescent="0.25">
      <c r="A4838" s="83" t="s">
        <v>12506</v>
      </c>
      <c r="B4838" s="84" t="s">
        <v>20209</v>
      </c>
      <c r="C4838" s="7">
        <v>70</v>
      </c>
      <c r="D4838" s="7">
        <v>0</v>
      </c>
      <c r="E4838" s="1">
        <v>0</v>
      </c>
      <c r="F4838" s="1">
        <v>16.22</v>
      </c>
      <c r="G4838" s="1">
        <v>0</v>
      </c>
      <c r="H4838" s="1">
        <v>0</v>
      </c>
      <c r="I4838" s="6">
        <v>16.22</v>
      </c>
      <c r="J4838" s="86"/>
      <c r="K4838" s="86"/>
      <c r="L4838" s="85"/>
      <c r="M4838" s="85"/>
      <c r="N4838" s="85"/>
      <c r="O4838" s="85"/>
      <c r="P4838" s="85"/>
      <c r="Q4838" s="32">
        <f t="shared" si="75"/>
        <v>16.22</v>
      </c>
    </row>
    <row r="4839" spans="1:17" x14ac:dyDescent="0.25">
      <c r="A4839" s="83" t="s">
        <v>12507</v>
      </c>
      <c r="B4839" s="84" t="s">
        <v>20210</v>
      </c>
      <c r="C4839" s="7">
        <v>157</v>
      </c>
      <c r="D4839" s="7">
        <v>0</v>
      </c>
      <c r="E4839" s="1">
        <v>0</v>
      </c>
      <c r="F4839" s="1">
        <v>36.39</v>
      </c>
      <c r="G4839" s="1">
        <v>0</v>
      </c>
      <c r="H4839" s="1">
        <v>0</v>
      </c>
      <c r="I4839" s="6">
        <v>36.39</v>
      </c>
      <c r="J4839" s="86"/>
      <c r="K4839" s="86"/>
      <c r="L4839" s="85"/>
      <c r="M4839" s="85"/>
      <c r="N4839" s="85"/>
      <c r="O4839" s="85"/>
      <c r="P4839" s="85"/>
      <c r="Q4839" s="32">
        <f t="shared" si="75"/>
        <v>36.39</v>
      </c>
    </row>
    <row r="4840" spans="1:17" x14ac:dyDescent="0.25">
      <c r="A4840" s="83" t="s">
        <v>12508</v>
      </c>
      <c r="B4840" s="84" t="s">
        <v>20211</v>
      </c>
      <c r="C4840" s="7">
        <v>650</v>
      </c>
      <c r="D4840" s="7">
        <v>4</v>
      </c>
      <c r="E4840" s="1">
        <v>802.43</v>
      </c>
      <c r="F4840" s="1">
        <v>150.68</v>
      </c>
      <c r="G4840" s="1">
        <v>62.54</v>
      </c>
      <c r="H4840" s="1">
        <v>11.66</v>
      </c>
      <c r="I4840" s="6">
        <v>224.88</v>
      </c>
      <c r="J4840" s="86"/>
      <c r="K4840" s="86"/>
      <c r="L4840" s="85"/>
      <c r="M4840" s="85"/>
      <c r="N4840" s="85"/>
      <c r="O4840" s="85"/>
      <c r="P4840" s="85"/>
      <c r="Q4840" s="32">
        <f t="shared" si="75"/>
        <v>224.88</v>
      </c>
    </row>
    <row r="4841" spans="1:17" x14ac:dyDescent="0.25">
      <c r="A4841" s="83" t="s">
        <v>12509</v>
      </c>
      <c r="B4841" s="84" t="s">
        <v>20212</v>
      </c>
      <c r="C4841" s="7">
        <v>345</v>
      </c>
      <c r="D4841" s="7">
        <v>2</v>
      </c>
      <c r="E4841" s="1">
        <v>499.41</v>
      </c>
      <c r="F4841" s="1">
        <v>79.98</v>
      </c>
      <c r="G4841" s="1">
        <v>31.27</v>
      </c>
      <c r="H4841" s="1">
        <v>7.26</v>
      </c>
      <c r="I4841" s="6">
        <v>118.51</v>
      </c>
      <c r="J4841" s="86"/>
      <c r="K4841" s="86"/>
      <c r="L4841" s="85"/>
      <c r="M4841" s="85"/>
      <c r="N4841" s="85"/>
      <c r="O4841" s="85"/>
      <c r="P4841" s="85"/>
      <c r="Q4841" s="32">
        <f t="shared" si="75"/>
        <v>118.51</v>
      </c>
    </row>
    <row r="4842" spans="1:17" x14ac:dyDescent="0.25">
      <c r="A4842" s="83" t="s">
        <v>12510</v>
      </c>
      <c r="B4842" s="84" t="s">
        <v>20213</v>
      </c>
      <c r="C4842" s="7">
        <v>82</v>
      </c>
      <c r="D4842" s="7">
        <v>0</v>
      </c>
      <c r="E4842" s="1">
        <v>0</v>
      </c>
      <c r="F4842" s="1">
        <v>19.010000000000002</v>
      </c>
      <c r="G4842" s="1">
        <v>0</v>
      </c>
      <c r="H4842" s="1">
        <v>0</v>
      </c>
      <c r="I4842" s="6">
        <v>19.010000000000002</v>
      </c>
      <c r="J4842" s="86"/>
      <c r="K4842" s="86"/>
      <c r="L4842" s="85"/>
      <c r="M4842" s="85"/>
      <c r="N4842" s="85"/>
      <c r="O4842" s="85"/>
      <c r="P4842" s="85"/>
      <c r="Q4842" s="32">
        <f t="shared" si="75"/>
        <v>19.010000000000002</v>
      </c>
    </row>
    <row r="4843" spans="1:17" x14ac:dyDescent="0.25">
      <c r="A4843" s="83" t="s">
        <v>12511</v>
      </c>
      <c r="B4843" s="84" t="s">
        <v>20214</v>
      </c>
      <c r="C4843" s="7">
        <v>15</v>
      </c>
      <c r="D4843" s="7">
        <v>1</v>
      </c>
      <c r="E4843" s="1">
        <v>4291.2299999999996</v>
      </c>
      <c r="F4843" s="1">
        <v>3.48</v>
      </c>
      <c r="G4843" s="1">
        <v>15.63</v>
      </c>
      <c r="H4843" s="1">
        <v>62.34</v>
      </c>
      <c r="I4843" s="6">
        <v>81.45</v>
      </c>
      <c r="J4843" s="86"/>
      <c r="K4843" s="86"/>
      <c r="L4843" s="85"/>
      <c r="M4843" s="85"/>
      <c r="N4843" s="85"/>
      <c r="O4843" s="85"/>
      <c r="P4843" s="85"/>
      <c r="Q4843" s="32">
        <f t="shared" si="75"/>
        <v>81.45</v>
      </c>
    </row>
    <row r="4844" spans="1:17" x14ac:dyDescent="0.25">
      <c r="A4844" s="83" t="s">
        <v>12512</v>
      </c>
      <c r="B4844" s="84" t="s">
        <v>20215</v>
      </c>
      <c r="C4844" s="7">
        <v>110</v>
      </c>
      <c r="D4844" s="7">
        <v>22</v>
      </c>
      <c r="E4844" s="1">
        <v>3064.2</v>
      </c>
      <c r="F4844" s="1">
        <v>25.5</v>
      </c>
      <c r="G4844" s="1">
        <v>343.97</v>
      </c>
      <c r="H4844" s="1">
        <v>44.52</v>
      </c>
      <c r="I4844" s="6">
        <v>413.99</v>
      </c>
      <c r="J4844" s="86"/>
      <c r="K4844" s="86"/>
      <c r="L4844" s="85"/>
      <c r="M4844" s="85"/>
      <c r="N4844" s="85"/>
      <c r="O4844" s="85"/>
      <c r="P4844" s="85"/>
      <c r="Q4844" s="32">
        <f t="shared" si="75"/>
        <v>413.99</v>
      </c>
    </row>
    <row r="4845" spans="1:17" x14ac:dyDescent="0.25">
      <c r="A4845" s="83" t="s">
        <v>12513</v>
      </c>
      <c r="B4845" s="84" t="s">
        <v>20216</v>
      </c>
      <c r="C4845" s="7">
        <v>343</v>
      </c>
      <c r="D4845" s="7">
        <v>5</v>
      </c>
      <c r="E4845" s="1">
        <v>1557.49</v>
      </c>
      <c r="F4845" s="1">
        <v>79.510000000000005</v>
      </c>
      <c r="G4845" s="1">
        <v>78.180000000000007</v>
      </c>
      <c r="H4845" s="1">
        <v>22.63</v>
      </c>
      <c r="I4845" s="6">
        <v>180.32</v>
      </c>
      <c r="J4845" s="86"/>
      <c r="K4845" s="86"/>
      <c r="L4845" s="85"/>
      <c r="M4845" s="85"/>
      <c r="N4845" s="85"/>
      <c r="O4845" s="85"/>
      <c r="P4845" s="85"/>
      <c r="Q4845" s="32">
        <f t="shared" si="75"/>
        <v>180.32</v>
      </c>
    </row>
    <row r="4846" spans="1:17" x14ac:dyDescent="0.25">
      <c r="A4846" s="83" t="s">
        <v>12514</v>
      </c>
      <c r="B4846" s="84" t="s">
        <v>20217</v>
      </c>
      <c r="C4846" s="7">
        <v>332</v>
      </c>
      <c r="D4846" s="7">
        <v>1</v>
      </c>
      <c r="E4846" s="1">
        <v>3047.13</v>
      </c>
      <c r="F4846" s="1">
        <v>76.959999999999994</v>
      </c>
      <c r="G4846" s="1">
        <v>15.63</v>
      </c>
      <c r="H4846" s="1">
        <v>44.27</v>
      </c>
      <c r="I4846" s="6">
        <v>136.86000000000001</v>
      </c>
      <c r="J4846" s="86"/>
      <c r="K4846" s="86"/>
      <c r="L4846" s="85"/>
      <c r="M4846" s="85"/>
      <c r="N4846" s="85"/>
      <c r="O4846" s="85"/>
      <c r="P4846" s="85"/>
      <c r="Q4846" s="32">
        <f t="shared" si="75"/>
        <v>136.86000000000001</v>
      </c>
    </row>
    <row r="4847" spans="1:17" x14ac:dyDescent="0.25">
      <c r="A4847" s="83" t="s">
        <v>12515</v>
      </c>
      <c r="B4847" s="84" t="s">
        <v>20218</v>
      </c>
      <c r="C4847" s="7">
        <v>74</v>
      </c>
      <c r="D4847" s="7">
        <v>1</v>
      </c>
      <c r="E4847" s="1">
        <v>37.32</v>
      </c>
      <c r="F4847" s="1">
        <v>17.149999999999999</v>
      </c>
      <c r="G4847" s="1">
        <v>15.63</v>
      </c>
      <c r="H4847" s="1">
        <v>0.54</v>
      </c>
      <c r="I4847" s="6">
        <v>33.32</v>
      </c>
      <c r="J4847" s="86"/>
      <c r="K4847" s="86"/>
      <c r="L4847" s="85"/>
      <c r="M4847" s="85"/>
      <c r="N4847" s="85"/>
      <c r="O4847" s="85"/>
      <c r="P4847" s="85"/>
      <c r="Q4847" s="32">
        <f t="shared" si="75"/>
        <v>33.32</v>
      </c>
    </row>
    <row r="4848" spans="1:17" x14ac:dyDescent="0.25">
      <c r="A4848" s="83" t="s">
        <v>12516</v>
      </c>
      <c r="B4848" s="84" t="s">
        <v>20219</v>
      </c>
      <c r="C4848" s="7">
        <v>1185</v>
      </c>
      <c r="D4848" s="7">
        <v>41</v>
      </c>
      <c r="E4848" s="1">
        <v>14965.36</v>
      </c>
      <c r="F4848" s="1">
        <v>274.7</v>
      </c>
      <c r="G4848" s="1">
        <v>641.03</v>
      </c>
      <c r="H4848" s="1">
        <v>217.42</v>
      </c>
      <c r="I4848" s="6">
        <v>1133.1500000000001</v>
      </c>
      <c r="J4848" s="86"/>
      <c r="K4848" s="86"/>
      <c r="L4848" s="85"/>
      <c r="M4848" s="85"/>
      <c r="N4848" s="85"/>
      <c r="O4848" s="85"/>
      <c r="P4848" s="85"/>
      <c r="Q4848" s="32">
        <f t="shared" si="75"/>
        <v>1133.1500000000001</v>
      </c>
    </row>
    <row r="4849" spans="1:17" x14ac:dyDescent="0.25">
      <c r="A4849" s="83" t="s">
        <v>12517</v>
      </c>
      <c r="B4849" s="84" t="s">
        <v>20220</v>
      </c>
      <c r="C4849" s="7">
        <v>160</v>
      </c>
      <c r="D4849" s="7">
        <v>2</v>
      </c>
      <c r="E4849" s="1">
        <v>578.16999999999996</v>
      </c>
      <c r="F4849" s="1">
        <v>37.090000000000003</v>
      </c>
      <c r="G4849" s="1">
        <v>31.27</v>
      </c>
      <c r="H4849" s="1">
        <v>8.4</v>
      </c>
      <c r="I4849" s="6">
        <v>76.760000000000005</v>
      </c>
      <c r="J4849" s="86"/>
      <c r="K4849" s="86"/>
      <c r="L4849" s="85"/>
      <c r="M4849" s="85"/>
      <c r="N4849" s="85"/>
      <c r="O4849" s="85"/>
      <c r="P4849" s="85"/>
      <c r="Q4849" s="32">
        <f t="shared" si="75"/>
        <v>76.760000000000005</v>
      </c>
    </row>
    <row r="4850" spans="1:17" x14ac:dyDescent="0.25">
      <c r="A4850" s="83" t="s">
        <v>12518</v>
      </c>
      <c r="B4850" s="84" t="s">
        <v>20221</v>
      </c>
      <c r="C4850" s="7">
        <v>194</v>
      </c>
      <c r="D4850" s="7">
        <v>2</v>
      </c>
      <c r="E4850" s="1">
        <v>518.26</v>
      </c>
      <c r="F4850" s="1">
        <v>44.97</v>
      </c>
      <c r="G4850" s="1">
        <v>31.27</v>
      </c>
      <c r="H4850" s="1">
        <v>7.53</v>
      </c>
      <c r="I4850" s="6">
        <v>83.77</v>
      </c>
      <c r="J4850" s="86"/>
      <c r="K4850" s="86"/>
      <c r="L4850" s="85"/>
      <c r="M4850" s="85"/>
      <c r="N4850" s="85"/>
      <c r="O4850" s="85"/>
      <c r="P4850" s="85"/>
      <c r="Q4850" s="32">
        <f t="shared" si="75"/>
        <v>83.77</v>
      </c>
    </row>
    <row r="4851" spans="1:17" x14ac:dyDescent="0.25">
      <c r="A4851" s="83" t="s">
        <v>12519</v>
      </c>
      <c r="B4851" s="84" t="s">
        <v>20222</v>
      </c>
      <c r="C4851" s="7">
        <v>316</v>
      </c>
      <c r="D4851" s="7">
        <v>2</v>
      </c>
      <c r="E4851" s="1">
        <v>259.18</v>
      </c>
      <c r="F4851" s="1">
        <v>73.260000000000005</v>
      </c>
      <c r="G4851" s="1">
        <v>31.27</v>
      </c>
      <c r="H4851" s="1">
        <v>3.77</v>
      </c>
      <c r="I4851" s="6">
        <v>108.3</v>
      </c>
      <c r="J4851" s="86"/>
      <c r="K4851" s="86"/>
      <c r="L4851" s="85"/>
      <c r="M4851" s="85"/>
      <c r="N4851" s="85"/>
      <c r="O4851" s="85"/>
      <c r="P4851" s="85"/>
      <c r="Q4851" s="32">
        <f t="shared" si="75"/>
        <v>108.3</v>
      </c>
    </row>
    <row r="4852" spans="1:17" x14ac:dyDescent="0.25">
      <c r="A4852" s="83" t="s">
        <v>12520</v>
      </c>
      <c r="B4852" s="84" t="s">
        <v>20223</v>
      </c>
      <c r="C4852" s="7">
        <v>5599</v>
      </c>
      <c r="D4852" s="7">
        <v>46</v>
      </c>
      <c r="E4852" s="1">
        <v>9271.32</v>
      </c>
      <c r="F4852" s="1">
        <v>1253.75</v>
      </c>
      <c r="G4852" s="1">
        <v>628.61</v>
      </c>
      <c r="H4852" s="1">
        <v>206.4</v>
      </c>
      <c r="I4852" s="6">
        <v>2088.7600000000002</v>
      </c>
      <c r="J4852" s="86"/>
      <c r="K4852" s="86"/>
      <c r="L4852" s="85"/>
      <c r="M4852" s="85"/>
      <c r="N4852" s="85"/>
      <c r="O4852" s="85"/>
      <c r="P4852" s="85"/>
      <c r="Q4852" s="32">
        <f t="shared" si="75"/>
        <v>2088.7600000000002</v>
      </c>
    </row>
    <row r="4853" spans="1:17" x14ac:dyDescent="0.25">
      <c r="A4853" s="83" t="s">
        <v>12521</v>
      </c>
      <c r="B4853" s="84" t="s">
        <v>20224</v>
      </c>
      <c r="C4853" s="7">
        <v>31914</v>
      </c>
      <c r="D4853" s="7">
        <v>967</v>
      </c>
      <c r="E4853" s="1">
        <v>655944.28</v>
      </c>
      <c r="F4853" s="1">
        <v>7146.31</v>
      </c>
      <c r="G4853" s="1">
        <v>13214.35</v>
      </c>
      <c r="H4853" s="1">
        <v>14602.7</v>
      </c>
      <c r="I4853" s="6">
        <v>34963.360000000001</v>
      </c>
      <c r="J4853" s="86"/>
      <c r="K4853" s="86"/>
      <c r="L4853" s="85"/>
      <c r="M4853" s="85"/>
      <c r="N4853" s="85"/>
      <c r="O4853" s="85"/>
      <c r="P4853" s="85"/>
      <c r="Q4853" s="32">
        <f t="shared" si="75"/>
        <v>34963.360000000001</v>
      </c>
    </row>
    <row r="4854" spans="1:17" x14ac:dyDescent="0.25">
      <c r="A4854" s="83" t="s">
        <v>12522</v>
      </c>
      <c r="B4854" s="84" t="s">
        <v>20225</v>
      </c>
      <c r="C4854" s="7">
        <v>12972</v>
      </c>
      <c r="D4854" s="7">
        <v>347</v>
      </c>
      <c r="E4854" s="1">
        <v>180590.1</v>
      </c>
      <c r="F4854" s="1">
        <v>2904.74</v>
      </c>
      <c r="G4854" s="1">
        <v>4741.8599999999997</v>
      </c>
      <c r="H4854" s="1">
        <v>4020.32</v>
      </c>
      <c r="I4854" s="6">
        <v>11666.92</v>
      </c>
      <c r="J4854" s="86"/>
      <c r="K4854" s="86"/>
      <c r="L4854" s="85"/>
      <c r="M4854" s="85"/>
      <c r="N4854" s="85"/>
      <c r="O4854" s="85"/>
      <c r="P4854" s="85"/>
      <c r="Q4854" s="32">
        <f t="shared" si="75"/>
        <v>11666.92</v>
      </c>
    </row>
    <row r="4855" spans="1:17" x14ac:dyDescent="0.25">
      <c r="A4855" s="83" t="s">
        <v>12523</v>
      </c>
      <c r="B4855" s="84" t="s">
        <v>20226</v>
      </c>
      <c r="C4855" s="7">
        <v>64645</v>
      </c>
      <c r="D4855" s="7">
        <v>990</v>
      </c>
      <c r="E4855" s="1">
        <v>463575.75</v>
      </c>
      <c r="F4855" s="1">
        <v>14475.58</v>
      </c>
      <c r="G4855" s="1">
        <v>13528.65</v>
      </c>
      <c r="H4855" s="1">
        <v>10320.18</v>
      </c>
      <c r="I4855" s="6">
        <v>38324.410000000003</v>
      </c>
      <c r="J4855" s="86"/>
      <c r="K4855" s="86"/>
      <c r="L4855" s="85"/>
      <c r="M4855" s="85"/>
      <c r="N4855" s="85"/>
      <c r="O4855" s="85"/>
      <c r="P4855" s="85"/>
      <c r="Q4855" s="32">
        <f t="shared" si="75"/>
        <v>38324.410000000003</v>
      </c>
    </row>
    <row r="4856" spans="1:17" x14ac:dyDescent="0.25">
      <c r="A4856" s="83" t="s">
        <v>12524</v>
      </c>
      <c r="B4856" s="84" t="s">
        <v>20227</v>
      </c>
      <c r="C4856" s="7">
        <v>1049</v>
      </c>
      <c r="D4856" s="7">
        <v>10</v>
      </c>
      <c r="E4856" s="1">
        <v>2233.14</v>
      </c>
      <c r="F4856" s="1">
        <v>234.9</v>
      </c>
      <c r="G4856" s="1">
        <v>136.66</v>
      </c>
      <c r="H4856" s="1">
        <v>49.71</v>
      </c>
      <c r="I4856" s="6">
        <v>421.27</v>
      </c>
      <c r="J4856" s="86"/>
      <c r="K4856" s="86"/>
      <c r="L4856" s="85"/>
      <c r="M4856" s="85"/>
      <c r="N4856" s="85"/>
      <c r="O4856" s="85"/>
      <c r="P4856" s="85"/>
      <c r="Q4856" s="32">
        <f t="shared" si="75"/>
        <v>421.27</v>
      </c>
    </row>
    <row r="4857" spans="1:17" x14ac:dyDescent="0.25">
      <c r="A4857" s="83" t="s">
        <v>12525</v>
      </c>
      <c r="B4857" s="84" t="s">
        <v>20228</v>
      </c>
      <c r="C4857" s="7">
        <v>38334</v>
      </c>
      <c r="D4857" s="7">
        <v>308</v>
      </c>
      <c r="E4857" s="1">
        <v>98188.83</v>
      </c>
      <c r="F4857" s="1">
        <v>8583.9</v>
      </c>
      <c r="G4857" s="1">
        <v>4208.91</v>
      </c>
      <c r="H4857" s="1">
        <v>2185.89</v>
      </c>
      <c r="I4857" s="6">
        <v>14978.7</v>
      </c>
      <c r="J4857" s="86"/>
      <c r="K4857" s="86"/>
      <c r="L4857" s="85"/>
      <c r="M4857" s="85"/>
      <c r="N4857" s="85"/>
      <c r="O4857" s="85"/>
      <c r="P4857" s="85"/>
      <c r="Q4857" s="32">
        <f t="shared" si="75"/>
        <v>14978.7</v>
      </c>
    </row>
    <row r="4858" spans="1:17" x14ac:dyDescent="0.25">
      <c r="A4858" s="83" t="s">
        <v>12526</v>
      </c>
      <c r="B4858" s="84" t="s">
        <v>20229</v>
      </c>
      <c r="C4858" s="7">
        <v>773</v>
      </c>
      <c r="D4858" s="7">
        <v>8</v>
      </c>
      <c r="E4858" s="1">
        <v>1512.72</v>
      </c>
      <c r="F4858" s="1">
        <v>173.1</v>
      </c>
      <c r="G4858" s="1">
        <v>109.32</v>
      </c>
      <c r="H4858" s="1">
        <v>33.68</v>
      </c>
      <c r="I4858" s="6">
        <v>316.10000000000002</v>
      </c>
      <c r="J4858" s="86"/>
      <c r="K4858" s="86"/>
      <c r="L4858" s="85"/>
      <c r="M4858" s="85"/>
      <c r="N4858" s="85"/>
      <c r="O4858" s="85"/>
      <c r="P4858" s="85"/>
      <c r="Q4858" s="32">
        <f t="shared" si="75"/>
        <v>316.10000000000002</v>
      </c>
    </row>
    <row r="4859" spans="1:17" x14ac:dyDescent="0.25">
      <c r="A4859" s="83" t="s">
        <v>12527</v>
      </c>
      <c r="B4859" s="84" t="s">
        <v>20230</v>
      </c>
      <c r="C4859" s="7">
        <v>7438</v>
      </c>
      <c r="D4859" s="7">
        <v>36</v>
      </c>
      <c r="E4859" s="1">
        <v>16708.3</v>
      </c>
      <c r="F4859" s="1">
        <v>1665.54</v>
      </c>
      <c r="G4859" s="1">
        <v>491.95</v>
      </c>
      <c r="H4859" s="1">
        <v>371.96</v>
      </c>
      <c r="I4859" s="6">
        <v>2529.4499999999998</v>
      </c>
      <c r="J4859" s="86"/>
      <c r="K4859" s="86"/>
      <c r="L4859" s="85"/>
      <c r="M4859" s="85"/>
      <c r="N4859" s="85"/>
      <c r="O4859" s="85"/>
      <c r="P4859" s="85"/>
      <c r="Q4859" s="32">
        <f t="shared" si="75"/>
        <v>2529.4499999999998</v>
      </c>
    </row>
    <row r="4860" spans="1:17" x14ac:dyDescent="0.25">
      <c r="A4860" s="83" t="s">
        <v>12528</v>
      </c>
      <c r="B4860" s="84" t="s">
        <v>20231</v>
      </c>
      <c r="C4860" s="7">
        <v>24370</v>
      </c>
      <c r="D4860" s="7">
        <v>188</v>
      </c>
      <c r="E4860" s="1">
        <v>61614.74</v>
      </c>
      <c r="F4860" s="1">
        <v>5457.03</v>
      </c>
      <c r="G4860" s="1">
        <v>2569.08</v>
      </c>
      <c r="H4860" s="1">
        <v>1371.67</v>
      </c>
      <c r="I4860" s="6">
        <v>9397.7800000000007</v>
      </c>
      <c r="J4860" s="86"/>
      <c r="K4860" s="86"/>
      <c r="L4860" s="85"/>
      <c r="M4860" s="85"/>
      <c r="N4860" s="85"/>
      <c r="O4860" s="85"/>
      <c r="P4860" s="85"/>
      <c r="Q4860" s="32">
        <f t="shared" si="75"/>
        <v>9397.7800000000007</v>
      </c>
    </row>
    <row r="4861" spans="1:17" x14ac:dyDescent="0.25">
      <c r="A4861" s="83" t="s">
        <v>12529</v>
      </c>
      <c r="B4861" s="84" t="s">
        <v>20232</v>
      </c>
      <c r="C4861" s="7">
        <v>5263</v>
      </c>
      <c r="D4861" s="7">
        <v>39</v>
      </c>
      <c r="E4861" s="1">
        <v>6919.33</v>
      </c>
      <c r="F4861" s="1">
        <v>1178.51</v>
      </c>
      <c r="G4861" s="1">
        <v>532.94000000000005</v>
      </c>
      <c r="H4861" s="1">
        <v>154.04</v>
      </c>
      <c r="I4861" s="6">
        <v>1865.49</v>
      </c>
      <c r="J4861" s="86"/>
      <c r="K4861" s="86"/>
      <c r="L4861" s="85"/>
      <c r="M4861" s="85"/>
      <c r="N4861" s="85"/>
      <c r="O4861" s="85"/>
      <c r="P4861" s="85"/>
      <c r="Q4861" s="32">
        <f t="shared" si="75"/>
        <v>1865.49</v>
      </c>
    </row>
    <row r="4862" spans="1:17" x14ac:dyDescent="0.25">
      <c r="A4862" s="83" t="s">
        <v>12530</v>
      </c>
      <c r="B4862" s="84" t="s">
        <v>20233</v>
      </c>
      <c r="C4862" s="7">
        <v>31694</v>
      </c>
      <c r="D4862" s="7">
        <v>341</v>
      </c>
      <c r="E4862" s="1">
        <v>187538.19</v>
      </c>
      <c r="F4862" s="1">
        <v>7097.05</v>
      </c>
      <c r="G4862" s="1">
        <v>4659.87</v>
      </c>
      <c r="H4862" s="1">
        <v>4174.99</v>
      </c>
      <c r="I4862" s="6">
        <v>15931.91</v>
      </c>
      <c r="J4862" s="86"/>
      <c r="K4862" s="86"/>
      <c r="L4862" s="85"/>
      <c r="M4862" s="85"/>
      <c r="N4862" s="85"/>
      <c r="O4862" s="85"/>
      <c r="P4862" s="85"/>
      <c r="Q4862" s="32">
        <f t="shared" si="75"/>
        <v>15931.91</v>
      </c>
    </row>
    <row r="4863" spans="1:17" x14ac:dyDescent="0.25">
      <c r="A4863" s="83" t="s">
        <v>12531</v>
      </c>
      <c r="B4863" s="84" t="s">
        <v>20234</v>
      </c>
      <c r="C4863" s="7">
        <v>20487</v>
      </c>
      <c r="D4863" s="7">
        <v>769</v>
      </c>
      <c r="E4863" s="1">
        <v>404944.92</v>
      </c>
      <c r="F4863" s="1">
        <v>4587.54</v>
      </c>
      <c r="G4863" s="1">
        <v>10508.62</v>
      </c>
      <c r="H4863" s="1">
        <v>9014.93</v>
      </c>
      <c r="I4863" s="6">
        <v>24111.09</v>
      </c>
      <c r="J4863" s="86"/>
      <c r="K4863" s="86"/>
      <c r="L4863" s="85"/>
      <c r="M4863" s="85"/>
      <c r="N4863" s="85"/>
      <c r="O4863" s="85"/>
      <c r="P4863" s="85"/>
      <c r="Q4863" s="32">
        <f t="shared" si="75"/>
        <v>24111.09</v>
      </c>
    </row>
    <row r="4864" spans="1:17" x14ac:dyDescent="0.25">
      <c r="A4864" s="83" t="s">
        <v>12532</v>
      </c>
      <c r="B4864" s="84" t="s">
        <v>17675</v>
      </c>
      <c r="C4864" s="7">
        <v>7746</v>
      </c>
      <c r="D4864" s="7">
        <v>51</v>
      </c>
      <c r="E4864" s="1">
        <v>12719.1</v>
      </c>
      <c r="F4864" s="1">
        <v>1734.52</v>
      </c>
      <c r="G4864" s="1">
        <v>696.93</v>
      </c>
      <c r="H4864" s="1">
        <v>283.14999999999998</v>
      </c>
      <c r="I4864" s="6">
        <v>2714.6</v>
      </c>
      <c r="J4864" s="86"/>
      <c r="K4864" s="86"/>
      <c r="L4864" s="85"/>
      <c r="M4864" s="85"/>
      <c r="N4864" s="85"/>
      <c r="O4864" s="85"/>
      <c r="P4864" s="85"/>
      <c r="Q4864" s="32">
        <f t="shared" si="75"/>
        <v>2714.6</v>
      </c>
    </row>
    <row r="4865" spans="1:17" x14ac:dyDescent="0.25">
      <c r="A4865" s="83" t="s">
        <v>12533</v>
      </c>
      <c r="B4865" s="84" t="s">
        <v>20235</v>
      </c>
      <c r="C4865" s="7">
        <v>27234</v>
      </c>
      <c r="D4865" s="7">
        <v>497</v>
      </c>
      <c r="E4865" s="1">
        <v>263654.02</v>
      </c>
      <c r="F4865" s="1">
        <v>6098.35</v>
      </c>
      <c r="G4865" s="1">
        <v>6791.66</v>
      </c>
      <c r="H4865" s="1">
        <v>5869.5</v>
      </c>
      <c r="I4865" s="6">
        <v>18759.509999999998</v>
      </c>
      <c r="J4865" s="86"/>
      <c r="K4865" s="86"/>
      <c r="L4865" s="85"/>
      <c r="M4865" s="85"/>
      <c r="N4865" s="85"/>
      <c r="O4865" s="85"/>
      <c r="P4865" s="85"/>
      <c r="Q4865" s="32">
        <f t="shared" si="75"/>
        <v>18759.509999999998</v>
      </c>
    </row>
    <row r="4866" spans="1:17" x14ac:dyDescent="0.25">
      <c r="A4866" s="83" t="s">
        <v>12534</v>
      </c>
      <c r="B4866" s="84" t="s">
        <v>20236</v>
      </c>
      <c r="C4866" s="7">
        <v>21349</v>
      </c>
      <c r="D4866" s="7">
        <v>526</v>
      </c>
      <c r="E4866" s="1">
        <v>431876.35</v>
      </c>
      <c r="F4866" s="1">
        <v>4780.5600000000004</v>
      </c>
      <c r="G4866" s="1">
        <v>7187.95</v>
      </c>
      <c r="H4866" s="1">
        <v>9614.48</v>
      </c>
      <c r="I4866" s="6">
        <v>21582.99</v>
      </c>
      <c r="J4866" s="86"/>
      <c r="K4866" s="86"/>
      <c r="L4866" s="85"/>
      <c r="M4866" s="85"/>
      <c r="N4866" s="85"/>
      <c r="O4866" s="85"/>
      <c r="P4866" s="85"/>
      <c r="Q4866" s="32">
        <f t="shared" si="75"/>
        <v>21582.99</v>
      </c>
    </row>
    <row r="4867" spans="1:17" x14ac:dyDescent="0.25">
      <c r="A4867" s="83" t="s">
        <v>12535</v>
      </c>
      <c r="B4867" s="84" t="s">
        <v>20237</v>
      </c>
      <c r="C4867" s="7">
        <v>381223</v>
      </c>
      <c r="D4867" s="7">
        <v>6028</v>
      </c>
      <c r="E4867" s="1">
        <v>3825412.83</v>
      </c>
      <c r="F4867" s="1">
        <v>85365.03</v>
      </c>
      <c r="G4867" s="1">
        <v>82374.460000000006</v>
      </c>
      <c r="H4867" s="1">
        <v>85161.75</v>
      </c>
      <c r="I4867" s="6">
        <v>252901.24</v>
      </c>
      <c r="J4867" s="86"/>
      <c r="K4867" s="86"/>
      <c r="L4867" s="85"/>
      <c r="M4867" s="85"/>
      <c r="N4867" s="85"/>
      <c r="O4867" s="85"/>
      <c r="P4867" s="85"/>
      <c r="Q4867" s="32">
        <f t="shared" si="75"/>
        <v>252901.24</v>
      </c>
    </row>
    <row r="4868" spans="1:17" x14ac:dyDescent="0.25">
      <c r="A4868" s="83" t="s">
        <v>12536</v>
      </c>
      <c r="B4868" s="84" t="s">
        <v>20238</v>
      </c>
      <c r="C4868" s="7">
        <v>41808</v>
      </c>
      <c r="D4868" s="7">
        <v>864</v>
      </c>
      <c r="E4868" s="1">
        <v>368990.77</v>
      </c>
      <c r="F4868" s="1">
        <v>9361.82</v>
      </c>
      <c r="G4868" s="1">
        <v>11806.82</v>
      </c>
      <c r="H4868" s="1">
        <v>8214.51</v>
      </c>
      <c r="I4868" s="6">
        <v>29383.15</v>
      </c>
      <c r="J4868" s="86"/>
      <c r="K4868" s="86"/>
      <c r="L4868" s="85"/>
      <c r="M4868" s="85"/>
      <c r="N4868" s="85"/>
      <c r="O4868" s="85"/>
      <c r="P4868" s="85"/>
      <c r="Q4868" s="32">
        <f t="shared" si="75"/>
        <v>29383.15</v>
      </c>
    </row>
    <row r="4869" spans="1:17" x14ac:dyDescent="0.25">
      <c r="A4869" s="83" t="s">
        <v>12537</v>
      </c>
      <c r="B4869" s="84" t="s">
        <v>20239</v>
      </c>
      <c r="C4869" s="7">
        <v>19099</v>
      </c>
      <c r="D4869" s="7">
        <v>366</v>
      </c>
      <c r="E4869" s="1">
        <v>153113.28</v>
      </c>
      <c r="F4869" s="1">
        <v>4276.7299999999996</v>
      </c>
      <c r="G4869" s="1">
        <v>5001.5</v>
      </c>
      <c r="H4869" s="1">
        <v>3408.62</v>
      </c>
      <c r="I4869" s="6">
        <v>12686.85</v>
      </c>
      <c r="J4869" s="86"/>
      <c r="K4869" s="86"/>
      <c r="L4869" s="85"/>
      <c r="M4869" s="85"/>
      <c r="N4869" s="85"/>
      <c r="O4869" s="85"/>
      <c r="P4869" s="85"/>
      <c r="Q4869" s="32">
        <f t="shared" si="75"/>
        <v>12686.85</v>
      </c>
    </row>
    <row r="4870" spans="1:17" x14ac:dyDescent="0.25">
      <c r="A4870" s="83" t="s">
        <v>12538</v>
      </c>
      <c r="B4870" s="84" t="s">
        <v>20240</v>
      </c>
      <c r="C4870" s="7">
        <v>53397</v>
      </c>
      <c r="D4870" s="7">
        <v>1635</v>
      </c>
      <c r="E4870" s="1">
        <v>1794569.66</v>
      </c>
      <c r="F4870" s="1">
        <v>11956.88</v>
      </c>
      <c r="G4870" s="1">
        <v>22342.78</v>
      </c>
      <c r="H4870" s="1">
        <v>39950.9</v>
      </c>
      <c r="I4870" s="6">
        <v>74250.559999999998</v>
      </c>
      <c r="J4870" s="86"/>
      <c r="K4870" s="86"/>
      <c r="L4870" s="85"/>
      <c r="M4870" s="85"/>
      <c r="N4870" s="85"/>
      <c r="O4870" s="85"/>
      <c r="P4870" s="85"/>
      <c r="Q4870" s="32">
        <f t="shared" si="75"/>
        <v>74250.559999999998</v>
      </c>
    </row>
    <row r="4871" spans="1:17" x14ac:dyDescent="0.25">
      <c r="A4871" s="83" t="s">
        <v>12539</v>
      </c>
      <c r="B4871" s="84" t="s">
        <v>20241</v>
      </c>
      <c r="C4871" s="7">
        <v>7508</v>
      </c>
      <c r="D4871" s="7">
        <v>61</v>
      </c>
      <c r="E4871" s="1">
        <v>16765.349999999999</v>
      </c>
      <c r="F4871" s="1">
        <v>1681.22</v>
      </c>
      <c r="G4871" s="1">
        <v>833.58</v>
      </c>
      <c r="H4871" s="1">
        <v>373.23</v>
      </c>
      <c r="I4871" s="6">
        <v>2888.03</v>
      </c>
      <c r="J4871" s="86"/>
      <c r="K4871" s="86"/>
      <c r="L4871" s="85"/>
      <c r="M4871" s="85"/>
      <c r="N4871" s="85"/>
      <c r="O4871" s="85"/>
      <c r="P4871" s="85"/>
      <c r="Q4871" s="32">
        <f t="shared" si="75"/>
        <v>2888.03</v>
      </c>
    </row>
    <row r="4872" spans="1:17" x14ac:dyDescent="0.25">
      <c r="A4872" s="83" t="s">
        <v>12540</v>
      </c>
      <c r="B4872" s="84" t="s">
        <v>20242</v>
      </c>
      <c r="C4872" s="7">
        <v>18394</v>
      </c>
      <c r="D4872" s="7">
        <v>109</v>
      </c>
      <c r="E4872" s="1">
        <v>27193.25</v>
      </c>
      <c r="F4872" s="1">
        <v>4118.8599999999997</v>
      </c>
      <c r="G4872" s="1">
        <v>1489.52</v>
      </c>
      <c r="H4872" s="1">
        <v>605.38</v>
      </c>
      <c r="I4872" s="6">
        <v>6213.76</v>
      </c>
      <c r="J4872" s="86"/>
      <c r="K4872" s="86"/>
      <c r="L4872" s="85"/>
      <c r="M4872" s="85"/>
      <c r="N4872" s="85"/>
      <c r="O4872" s="85"/>
      <c r="P4872" s="85"/>
      <c r="Q4872" s="32">
        <f t="shared" si="75"/>
        <v>6213.76</v>
      </c>
    </row>
    <row r="4873" spans="1:17" x14ac:dyDescent="0.25">
      <c r="A4873" s="83" t="s">
        <v>12541</v>
      </c>
      <c r="B4873" s="84" t="s">
        <v>20243</v>
      </c>
      <c r="C4873" s="7">
        <v>74602</v>
      </c>
      <c r="D4873" s="7">
        <v>570</v>
      </c>
      <c r="E4873" s="1">
        <v>228901.28</v>
      </c>
      <c r="F4873" s="1">
        <v>16705.189999999999</v>
      </c>
      <c r="G4873" s="1">
        <v>7789.22</v>
      </c>
      <c r="H4873" s="1">
        <v>5095.82</v>
      </c>
      <c r="I4873" s="6">
        <v>29590.23</v>
      </c>
      <c r="J4873" s="86"/>
      <c r="K4873" s="86"/>
      <c r="L4873" s="85"/>
      <c r="M4873" s="85"/>
      <c r="N4873" s="85"/>
      <c r="O4873" s="85"/>
      <c r="P4873" s="85"/>
      <c r="Q4873" s="32">
        <f t="shared" si="75"/>
        <v>29590.23</v>
      </c>
    </row>
    <row r="4874" spans="1:17" ht="26.4" x14ac:dyDescent="0.25">
      <c r="A4874" s="83" t="s">
        <v>12542</v>
      </c>
      <c r="B4874" s="84" t="s">
        <v>20244</v>
      </c>
      <c r="C4874" s="7">
        <v>13897</v>
      </c>
      <c r="D4874" s="7">
        <v>129</v>
      </c>
      <c r="E4874" s="1">
        <v>36031.31</v>
      </c>
      <c r="F4874" s="1">
        <v>3111.87</v>
      </c>
      <c r="G4874" s="1">
        <v>1762.82</v>
      </c>
      <c r="H4874" s="1">
        <v>802.14</v>
      </c>
      <c r="I4874" s="6">
        <v>5676.83</v>
      </c>
      <c r="J4874" s="86"/>
      <c r="K4874" s="86"/>
      <c r="L4874" s="85"/>
      <c r="M4874" s="85"/>
      <c r="N4874" s="85"/>
      <c r="O4874" s="85"/>
      <c r="P4874" s="85"/>
      <c r="Q4874" s="32">
        <f t="shared" si="75"/>
        <v>5676.83</v>
      </c>
    </row>
    <row r="4875" spans="1:17" x14ac:dyDescent="0.25">
      <c r="A4875" s="83" t="s">
        <v>12543</v>
      </c>
      <c r="B4875" s="84" t="s">
        <v>20245</v>
      </c>
      <c r="C4875" s="7">
        <v>22703</v>
      </c>
      <c r="D4875" s="7">
        <v>331</v>
      </c>
      <c r="E4875" s="1">
        <v>217211.72</v>
      </c>
      <c r="F4875" s="1">
        <v>5083.75</v>
      </c>
      <c r="G4875" s="1">
        <v>4523.22</v>
      </c>
      <c r="H4875" s="1">
        <v>4835.59</v>
      </c>
      <c r="I4875" s="6">
        <v>14442.56</v>
      </c>
      <c r="J4875" s="86"/>
      <c r="K4875" s="86"/>
      <c r="L4875" s="85"/>
      <c r="M4875" s="85"/>
      <c r="N4875" s="85"/>
      <c r="O4875" s="85"/>
      <c r="P4875" s="85"/>
      <c r="Q4875" s="32">
        <f t="shared" si="75"/>
        <v>14442.56</v>
      </c>
    </row>
    <row r="4876" spans="1:17" x14ac:dyDescent="0.25">
      <c r="A4876" s="83" t="s">
        <v>12544</v>
      </c>
      <c r="B4876" s="84" t="s">
        <v>20246</v>
      </c>
      <c r="C4876" s="7">
        <v>1883</v>
      </c>
      <c r="D4876" s="7">
        <v>31</v>
      </c>
      <c r="E4876" s="1">
        <v>8487.76</v>
      </c>
      <c r="F4876" s="1">
        <v>421.65</v>
      </c>
      <c r="G4876" s="1">
        <v>423.62</v>
      </c>
      <c r="H4876" s="1">
        <v>188.95</v>
      </c>
      <c r="I4876" s="6">
        <v>1034.22</v>
      </c>
      <c r="J4876" s="86"/>
      <c r="K4876" s="86"/>
      <c r="L4876" s="85"/>
      <c r="M4876" s="85"/>
      <c r="N4876" s="85"/>
      <c r="O4876" s="85"/>
      <c r="P4876" s="85"/>
      <c r="Q4876" s="32">
        <f t="shared" si="75"/>
        <v>1034.22</v>
      </c>
    </row>
    <row r="4877" spans="1:17" x14ac:dyDescent="0.25">
      <c r="A4877" s="83" t="s">
        <v>12545</v>
      </c>
      <c r="B4877" s="84" t="s">
        <v>20247</v>
      </c>
      <c r="C4877" s="7">
        <v>102791</v>
      </c>
      <c r="D4877" s="7">
        <v>1617</v>
      </c>
      <c r="E4877" s="1">
        <v>1086725.08</v>
      </c>
      <c r="F4877" s="1">
        <v>23017.38</v>
      </c>
      <c r="G4877" s="1">
        <v>22096.799999999999</v>
      </c>
      <c r="H4877" s="1">
        <v>24192.79</v>
      </c>
      <c r="I4877" s="6">
        <v>69306.97</v>
      </c>
      <c r="J4877" s="86"/>
      <c r="K4877" s="86"/>
      <c r="L4877" s="85"/>
      <c r="M4877" s="85"/>
      <c r="N4877" s="85"/>
      <c r="O4877" s="85"/>
      <c r="P4877" s="85"/>
      <c r="Q4877" s="32">
        <f t="shared" si="75"/>
        <v>69306.97</v>
      </c>
    </row>
    <row r="4878" spans="1:17" x14ac:dyDescent="0.25">
      <c r="A4878" s="83" t="s">
        <v>12546</v>
      </c>
      <c r="B4878" s="84" t="s">
        <v>20248</v>
      </c>
      <c r="C4878" s="7">
        <v>12522</v>
      </c>
      <c r="D4878" s="7">
        <v>71</v>
      </c>
      <c r="E4878" s="1">
        <v>32016.37</v>
      </c>
      <c r="F4878" s="1">
        <v>2803.98</v>
      </c>
      <c r="G4878" s="1">
        <v>970.24</v>
      </c>
      <c r="H4878" s="1">
        <v>712.75</v>
      </c>
      <c r="I4878" s="6">
        <v>4486.97</v>
      </c>
      <c r="J4878" s="86"/>
      <c r="K4878" s="86"/>
      <c r="L4878" s="85"/>
      <c r="M4878" s="85"/>
      <c r="N4878" s="85"/>
      <c r="O4878" s="85"/>
      <c r="P4878" s="85"/>
      <c r="Q4878" s="32">
        <f t="shared" ref="Q4878:Q4941" si="76">P4878+I4878</f>
        <v>4486.97</v>
      </c>
    </row>
    <row r="4879" spans="1:17" x14ac:dyDescent="0.25">
      <c r="A4879" s="83" t="s">
        <v>12547</v>
      </c>
      <c r="B4879" s="84" t="s">
        <v>20249</v>
      </c>
      <c r="C4879" s="7">
        <v>20628</v>
      </c>
      <c r="D4879" s="7">
        <v>657</v>
      </c>
      <c r="E4879" s="1">
        <v>362182.45</v>
      </c>
      <c r="F4879" s="1">
        <v>4619.1000000000004</v>
      </c>
      <c r="G4879" s="1">
        <v>8978.1</v>
      </c>
      <c r="H4879" s="1">
        <v>8062.94</v>
      </c>
      <c r="I4879" s="6">
        <v>21660.14</v>
      </c>
      <c r="J4879" s="86"/>
      <c r="K4879" s="86"/>
      <c r="L4879" s="85"/>
      <c r="M4879" s="85"/>
      <c r="N4879" s="85"/>
      <c r="O4879" s="85"/>
      <c r="P4879" s="85"/>
      <c r="Q4879" s="32">
        <f t="shared" si="76"/>
        <v>21660.14</v>
      </c>
    </row>
    <row r="4880" spans="1:17" x14ac:dyDescent="0.25">
      <c r="A4880" s="83" t="s">
        <v>12548</v>
      </c>
      <c r="B4880" s="84" t="s">
        <v>20250</v>
      </c>
      <c r="C4880" s="7">
        <v>6434</v>
      </c>
      <c r="D4880" s="7">
        <v>63</v>
      </c>
      <c r="E4880" s="1">
        <v>17892.439999999999</v>
      </c>
      <c r="F4880" s="1">
        <v>1440.73</v>
      </c>
      <c r="G4880" s="1">
        <v>860.91</v>
      </c>
      <c r="H4880" s="1">
        <v>398.32</v>
      </c>
      <c r="I4880" s="6">
        <v>2699.96</v>
      </c>
      <c r="J4880" s="86"/>
      <c r="K4880" s="86"/>
      <c r="L4880" s="85"/>
      <c r="M4880" s="85"/>
      <c r="N4880" s="85"/>
      <c r="O4880" s="85"/>
      <c r="P4880" s="85"/>
      <c r="Q4880" s="32">
        <f t="shared" si="76"/>
        <v>2699.96</v>
      </c>
    </row>
    <row r="4881" spans="1:17" x14ac:dyDescent="0.25">
      <c r="A4881" s="83" t="s">
        <v>12549</v>
      </c>
      <c r="B4881" s="84" t="s">
        <v>20251</v>
      </c>
      <c r="C4881" s="7">
        <v>15596</v>
      </c>
      <c r="D4881" s="7">
        <v>212</v>
      </c>
      <c r="E4881" s="1">
        <v>65254.1</v>
      </c>
      <c r="F4881" s="1">
        <v>3492.32</v>
      </c>
      <c r="G4881" s="1">
        <v>2897.05</v>
      </c>
      <c r="H4881" s="1">
        <v>1452.7</v>
      </c>
      <c r="I4881" s="6">
        <v>7842.07</v>
      </c>
      <c r="J4881" s="86"/>
      <c r="K4881" s="86"/>
      <c r="L4881" s="85"/>
      <c r="M4881" s="85"/>
      <c r="N4881" s="85"/>
      <c r="O4881" s="85"/>
      <c r="P4881" s="85"/>
      <c r="Q4881" s="32">
        <f t="shared" si="76"/>
        <v>7842.07</v>
      </c>
    </row>
    <row r="4882" spans="1:17" x14ac:dyDescent="0.25">
      <c r="A4882" s="83" t="s">
        <v>12550</v>
      </c>
      <c r="B4882" s="84" t="s">
        <v>20252</v>
      </c>
      <c r="C4882" s="7">
        <v>9377</v>
      </c>
      <c r="D4882" s="7">
        <v>66</v>
      </c>
      <c r="E4882" s="1">
        <v>27736.51</v>
      </c>
      <c r="F4882" s="1">
        <v>2099.7399999999998</v>
      </c>
      <c r="G4882" s="1">
        <v>901.91</v>
      </c>
      <c r="H4882" s="1">
        <v>617.47</v>
      </c>
      <c r="I4882" s="6">
        <v>3619.12</v>
      </c>
      <c r="J4882" s="86"/>
      <c r="K4882" s="86"/>
      <c r="L4882" s="85"/>
      <c r="M4882" s="85"/>
      <c r="N4882" s="85"/>
      <c r="O4882" s="85"/>
      <c r="P4882" s="85"/>
      <c r="Q4882" s="32">
        <f t="shared" si="76"/>
        <v>3619.12</v>
      </c>
    </row>
    <row r="4883" spans="1:17" x14ac:dyDescent="0.25">
      <c r="A4883" s="83" t="s">
        <v>12551</v>
      </c>
      <c r="B4883" s="84" t="s">
        <v>20253</v>
      </c>
      <c r="C4883" s="7">
        <v>3727</v>
      </c>
      <c r="D4883" s="7">
        <v>23</v>
      </c>
      <c r="E4883" s="1">
        <v>3803</v>
      </c>
      <c r="F4883" s="1">
        <v>834.57</v>
      </c>
      <c r="G4883" s="1">
        <v>314.3</v>
      </c>
      <c r="H4883" s="1">
        <v>84.66</v>
      </c>
      <c r="I4883" s="6">
        <v>1233.53</v>
      </c>
      <c r="J4883" s="86"/>
      <c r="K4883" s="86"/>
      <c r="L4883" s="85"/>
      <c r="M4883" s="85"/>
      <c r="N4883" s="85"/>
      <c r="O4883" s="85"/>
      <c r="P4883" s="85"/>
      <c r="Q4883" s="32">
        <f t="shared" si="76"/>
        <v>1233.53</v>
      </c>
    </row>
    <row r="4884" spans="1:17" x14ac:dyDescent="0.25">
      <c r="A4884" s="83" t="s">
        <v>12552</v>
      </c>
      <c r="B4884" s="84" t="s">
        <v>20254</v>
      </c>
      <c r="C4884" s="7">
        <v>7569</v>
      </c>
      <c r="D4884" s="7">
        <v>72</v>
      </c>
      <c r="E4884" s="1">
        <v>15661.52</v>
      </c>
      <c r="F4884" s="1">
        <v>1694.88</v>
      </c>
      <c r="G4884" s="1">
        <v>983.9</v>
      </c>
      <c r="H4884" s="1">
        <v>348.66</v>
      </c>
      <c r="I4884" s="6">
        <v>3027.44</v>
      </c>
      <c r="J4884" s="86"/>
      <c r="K4884" s="86"/>
      <c r="L4884" s="85"/>
      <c r="M4884" s="85"/>
      <c r="N4884" s="85"/>
      <c r="O4884" s="85"/>
      <c r="P4884" s="85"/>
      <c r="Q4884" s="32">
        <f t="shared" si="76"/>
        <v>3027.44</v>
      </c>
    </row>
    <row r="4885" spans="1:17" x14ac:dyDescent="0.25">
      <c r="A4885" s="83" t="s">
        <v>12553</v>
      </c>
      <c r="B4885" s="84" t="s">
        <v>20255</v>
      </c>
      <c r="C4885" s="7">
        <v>17040</v>
      </c>
      <c r="D4885" s="7">
        <v>506</v>
      </c>
      <c r="E4885" s="1">
        <v>291614.59999999998</v>
      </c>
      <c r="F4885" s="1">
        <v>3815.66</v>
      </c>
      <c r="G4885" s="1">
        <v>6914.65</v>
      </c>
      <c r="H4885" s="1">
        <v>6491.95</v>
      </c>
      <c r="I4885" s="6">
        <v>17222.259999999998</v>
      </c>
      <c r="J4885" s="86"/>
      <c r="K4885" s="86"/>
      <c r="L4885" s="85"/>
      <c r="M4885" s="85"/>
      <c r="N4885" s="85"/>
      <c r="O4885" s="85"/>
      <c r="P4885" s="85"/>
      <c r="Q4885" s="32">
        <f t="shared" si="76"/>
        <v>17222.259999999998</v>
      </c>
    </row>
    <row r="4886" spans="1:17" x14ac:dyDescent="0.25">
      <c r="A4886" s="83" t="s">
        <v>12554</v>
      </c>
      <c r="B4886" s="84" t="s">
        <v>20256</v>
      </c>
      <c r="C4886" s="7">
        <v>2576</v>
      </c>
      <c r="D4886" s="7">
        <v>56</v>
      </c>
      <c r="E4886" s="1">
        <v>26009.17</v>
      </c>
      <c r="F4886" s="1">
        <v>332.02</v>
      </c>
      <c r="G4886" s="1">
        <v>570.74</v>
      </c>
      <c r="H4886" s="1">
        <v>362.85</v>
      </c>
      <c r="I4886" s="6">
        <v>1265.6099999999999</v>
      </c>
      <c r="J4886" s="86"/>
      <c r="K4886" s="86"/>
      <c r="L4886" s="85"/>
      <c r="M4886" s="85"/>
      <c r="N4886" s="85"/>
      <c r="O4886" s="85"/>
      <c r="P4886" s="85"/>
      <c r="Q4886" s="32">
        <f t="shared" si="76"/>
        <v>1265.6099999999999</v>
      </c>
    </row>
    <row r="4887" spans="1:17" x14ac:dyDescent="0.25">
      <c r="A4887" s="83" t="s">
        <v>12555</v>
      </c>
      <c r="B4887" s="84" t="s">
        <v>20257</v>
      </c>
      <c r="C4887" s="7">
        <v>3623</v>
      </c>
      <c r="D4887" s="7">
        <v>78</v>
      </c>
      <c r="E4887" s="1">
        <v>19078.009999999998</v>
      </c>
      <c r="F4887" s="1">
        <v>466.97</v>
      </c>
      <c r="G4887" s="1">
        <v>794.96</v>
      </c>
      <c r="H4887" s="1">
        <v>266.14999999999998</v>
      </c>
      <c r="I4887" s="6">
        <v>1528.08</v>
      </c>
      <c r="J4887" s="86"/>
      <c r="K4887" s="86"/>
      <c r="L4887" s="85"/>
      <c r="M4887" s="85"/>
      <c r="N4887" s="85"/>
      <c r="O4887" s="85"/>
      <c r="P4887" s="85"/>
      <c r="Q4887" s="32">
        <f t="shared" si="76"/>
        <v>1528.08</v>
      </c>
    </row>
    <row r="4888" spans="1:17" x14ac:dyDescent="0.25">
      <c r="A4888" s="83" t="s">
        <v>12556</v>
      </c>
      <c r="B4888" s="84" t="s">
        <v>20258</v>
      </c>
      <c r="C4888" s="7">
        <v>12129</v>
      </c>
      <c r="D4888" s="7">
        <v>105</v>
      </c>
      <c r="E4888" s="1">
        <v>49509.66</v>
      </c>
      <c r="F4888" s="1">
        <v>1563.3</v>
      </c>
      <c r="G4888" s="1">
        <v>1070.1400000000001</v>
      </c>
      <c r="H4888" s="1">
        <v>690.7</v>
      </c>
      <c r="I4888" s="6">
        <v>3324.14</v>
      </c>
      <c r="J4888" s="86"/>
      <c r="K4888" s="86"/>
      <c r="L4888" s="85"/>
      <c r="M4888" s="85"/>
      <c r="N4888" s="85"/>
      <c r="O4888" s="85"/>
      <c r="P4888" s="85"/>
      <c r="Q4888" s="32">
        <f t="shared" si="76"/>
        <v>3324.14</v>
      </c>
    </row>
    <row r="4889" spans="1:17" x14ac:dyDescent="0.25">
      <c r="A4889" s="83" t="s">
        <v>12557</v>
      </c>
      <c r="B4889" s="84" t="s">
        <v>20259</v>
      </c>
      <c r="C4889" s="7">
        <v>11950</v>
      </c>
      <c r="D4889" s="7">
        <v>125</v>
      </c>
      <c r="E4889" s="1">
        <v>46217.89</v>
      </c>
      <c r="F4889" s="1">
        <v>1540.22</v>
      </c>
      <c r="G4889" s="1">
        <v>1273.97</v>
      </c>
      <c r="H4889" s="1">
        <v>644.78</v>
      </c>
      <c r="I4889" s="6">
        <v>3458.97</v>
      </c>
      <c r="J4889" s="86"/>
      <c r="K4889" s="86"/>
      <c r="L4889" s="85"/>
      <c r="M4889" s="85"/>
      <c r="N4889" s="85"/>
      <c r="O4889" s="85"/>
      <c r="P4889" s="85"/>
      <c r="Q4889" s="32">
        <f t="shared" si="76"/>
        <v>3458.97</v>
      </c>
    </row>
    <row r="4890" spans="1:17" x14ac:dyDescent="0.25">
      <c r="A4890" s="83" t="s">
        <v>12558</v>
      </c>
      <c r="B4890" s="84" t="s">
        <v>20260</v>
      </c>
      <c r="C4890" s="7">
        <v>9775</v>
      </c>
      <c r="D4890" s="7">
        <v>170</v>
      </c>
      <c r="E4890" s="1">
        <v>157171.99</v>
      </c>
      <c r="F4890" s="1">
        <v>1259.8900000000001</v>
      </c>
      <c r="G4890" s="1">
        <v>1732.6</v>
      </c>
      <c r="H4890" s="1">
        <v>2192.66</v>
      </c>
      <c r="I4890" s="6">
        <v>5185.1499999999996</v>
      </c>
      <c r="J4890" s="86"/>
      <c r="K4890" s="86"/>
      <c r="L4890" s="85"/>
      <c r="M4890" s="85"/>
      <c r="N4890" s="85"/>
      <c r="O4890" s="85"/>
      <c r="P4890" s="85"/>
      <c r="Q4890" s="32">
        <f t="shared" si="76"/>
        <v>5185.1499999999996</v>
      </c>
    </row>
    <row r="4891" spans="1:17" x14ac:dyDescent="0.25">
      <c r="A4891" s="83" t="s">
        <v>12559</v>
      </c>
      <c r="B4891" s="84" t="s">
        <v>20261</v>
      </c>
      <c r="C4891" s="7">
        <v>13721</v>
      </c>
      <c r="D4891" s="7">
        <v>231</v>
      </c>
      <c r="E4891" s="1">
        <v>98293.7</v>
      </c>
      <c r="F4891" s="1">
        <v>1768.49</v>
      </c>
      <c r="G4891" s="1">
        <v>2354.3000000000002</v>
      </c>
      <c r="H4891" s="1">
        <v>1371.26</v>
      </c>
      <c r="I4891" s="6">
        <v>5494.05</v>
      </c>
      <c r="J4891" s="86"/>
      <c r="K4891" s="86"/>
      <c r="L4891" s="85"/>
      <c r="M4891" s="85"/>
      <c r="N4891" s="85"/>
      <c r="O4891" s="85"/>
      <c r="P4891" s="85"/>
      <c r="Q4891" s="32">
        <f t="shared" si="76"/>
        <v>5494.05</v>
      </c>
    </row>
    <row r="4892" spans="1:17" x14ac:dyDescent="0.25">
      <c r="A4892" s="83" t="s">
        <v>12560</v>
      </c>
      <c r="B4892" s="84" t="s">
        <v>20262</v>
      </c>
      <c r="C4892" s="7">
        <v>1778</v>
      </c>
      <c r="D4892" s="7">
        <v>25</v>
      </c>
      <c r="E4892" s="1">
        <v>23150.05</v>
      </c>
      <c r="F4892" s="1">
        <v>229.17</v>
      </c>
      <c r="G4892" s="1">
        <v>254.79</v>
      </c>
      <c r="H4892" s="1">
        <v>322.95999999999998</v>
      </c>
      <c r="I4892" s="6">
        <v>806.92</v>
      </c>
      <c r="J4892" s="86"/>
      <c r="K4892" s="86"/>
      <c r="L4892" s="85"/>
      <c r="M4892" s="85"/>
      <c r="N4892" s="85"/>
      <c r="O4892" s="85"/>
      <c r="P4892" s="85"/>
      <c r="Q4892" s="32">
        <f t="shared" si="76"/>
        <v>806.92</v>
      </c>
    </row>
    <row r="4893" spans="1:17" x14ac:dyDescent="0.25">
      <c r="A4893" s="83" t="s">
        <v>12561</v>
      </c>
      <c r="B4893" s="84" t="s">
        <v>20263</v>
      </c>
      <c r="C4893" s="7">
        <v>26582</v>
      </c>
      <c r="D4893" s="7">
        <v>176</v>
      </c>
      <c r="E4893" s="1">
        <v>58544.62</v>
      </c>
      <c r="F4893" s="1">
        <v>3426.13</v>
      </c>
      <c r="G4893" s="1">
        <v>1793.75</v>
      </c>
      <c r="H4893" s="1">
        <v>816.74</v>
      </c>
      <c r="I4893" s="6">
        <v>6036.62</v>
      </c>
      <c r="J4893" s="86"/>
      <c r="K4893" s="86"/>
      <c r="L4893" s="85"/>
      <c r="M4893" s="85"/>
      <c r="N4893" s="85"/>
      <c r="O4893" s="85"/>
      <c r="P4893" s="85"/>
      <c r="Q4893" s="32">
        <f t="shared" si="76"/>
        <v>6036.62</v>
      </c>
    </row>
    <row r="4894" spans="1:17" x14ac:dyDescent="0.25">
      <c r="A4894" s="83" t="s">
        <v>12562</v>
      </c>
      <c r="B4894" s="84" t="s">
        <v>20264</v>
      </c>
      <c r="C4894" s="7">
        <v>5122</v>
      </c>
      <c r="D4894" s="7">
        <v>76</v>
      </c>
      <c r="E4894" s="1">
        <v>56037.64</v>
      </c>
      <c r="F4894" s="1">
        <v>660.17</v>
      </c>
      <c r="G4894" s="1">
        <v>774.58</v>
      </c>
      <c r="H4894" s="1">
        <v>781.77</v>
      </c>
      <c r="I4894" s="6">
        <v>2216.52</v>
      </c>
      <c r="J4894" s="86"/>
      <c r="K4894" s="86"/>
      <c r="L4894" s="85"/>
      <c r="M4894" s="85"/>
      <c r="N4894" s="85"/>
      <c r="O4894" s="85"/>
      <c r="P4894" s="85"/>
      <c r="Q4894" s="32">
        <f t="shared" si="76"/>
        <v>2216.52</v>
      </c>
    </row>
    <row r="4895" spans="1:17" x14ac:dyDescent="0.25">
      <c r="A4895" s="83" t="s">
        <v>12563</v>
      </c>
      <c r="B4895" s="84" t="s">
        <v>20265</v>
      </c>
      <c r="C4895" s="7">
        <v>3331</v>
      </c>
      <c r="D4895" s="7">
        <v>50</v>
      </c>
      <c r="E4895" s="1">
        <v>23313.13</v>
      </c>
      <c r="F4895" s="1">
        <v>429.33</v>
      </c>
      <c r="G4895" s="1">
        <v>509.59</v>
      </c>
      <c r="H4895" s="1">
        <v>325.23</v>
      </c>
      <c r="I4895" s="6">
        <v>1264.1500000000001</v>
      </c>
      <c r="J4895" s="86"/>
      <c r="K4895" s="86"/>
      <c r="L4895" s="85"/>
      <c r="M4895" s="85"/>
      <c r="N4895" s="85"/>
      <c r="O4895" s="85"/>
      <c r="P4895" s="85"/>
      <c r="Q4895" s="32">
        <f t="shared" si="76"/>
        <v>1264.1500000000001</v>
      </c>
    </row>
    <row r="4896" spans="1:17" x14ac:dyDescent="0.25">
      <c r="A4896" s="83" t="s">
        <v>12564</v>
      </c>
      <c r="B4896" s="84" t="s">
        <v>20266</v>
      </c>
      <c r="C4896" s="7">
        <v>2368</v>
      </c>
      <c r="D4896" s="7">
        <v>33</v>
      </c>
      <c r="E4896" s="1">
        <v>51372.52</v>
      </c>
      <c r="F4896" s="1">
        <v>305.20999999999998</v>
      </c>
      <c r="G4896" s="1">
        <v>336.33</v>
      </c>
      <c r="H4896" s="1">
        <v>716.68</v>
      </c>
      <c r="I4896" s="6">
        <v>1358.22</v>
      </c>
      <c r="J4896" s="86"/>
      <c r="K4896" s="86"/>
      <c r="L4896" s="85"/>
      <c r="M4896" s="85"/>
      <c r="N4896" s="85"/>
      <c r="O4896" s="85"/>
      <c r="P4896" s="85"/>
      <c r="Q4896" s="32">
        <f t="shared" si="76"/>
        <v>1358.22</v>
      </c>
    </row>
    <row r="4897" spans="1:17" x14ac:dyDescent="0.25">
      <c r="A4897" s="83" t="s">
        <v>12565</v>
      </c>
      <c r="B4897" s="84" t="s">
        <v>20267</v>
      </c>
      <c r="C4897" s="7">
        <v>1994</v>
      </c>
      <c r="D4897" s="7">
        <v>23</v>
      </c>
      <c r="E4897" s="1">
        <v>17929.310000000001</v>
      </c>
      <c r="F4897" s="1">
        <v>257.01</v>
      </c>
      <c r="G4897" s="1">
        <v>234.41</v>
      </c>
      <c r="H4897" s="1">
        <v>250.13</v>
      </c>
      <c r="I4897" s="6">
        <v>741.55</v>
      </c>
      <c r="J4897" s="86"/>
      <c r="K4897" s="86"/>
      <c r="L4897" s="85"/>
      <c r="M4897" s="85"/>
      <c r="N4897" s="85"/>
      <c r="O4897" s="85"/>
      <c r="P4897" s="85"/>
      <c r="Q4897" s="32">
        <f t="shared" si="76"/>
        <v>741.55</v>
      </c>
    </row>
    <row r="4898" spans="1:17" x14ac:dyDescent="0.25">
      <c r="A4898" s="83" t="s">
        <v>12566</v>
      </c>
      <c r="B4898" s="84" t="s">
        <v>20268</v>
      </c>
      <c r="C4898" s="7">
        <v>4665</v>
      </c>
      <c r="D4898" s="7">
        <v>46</v>
      </c>
      <c r="E4898" s="1">
        <v>25190.95</v>
      </c>
      <c r="F4898" s="1">
        <v>601.26</v>
      </c>
      <c r="G4898" s="1">
        <v>468.82</v>
      </c>
      <c r="H4898" s="1">
        <v>351.43</v>
      </c>
      <c r="I4898" s="6">
        <v>1421.51</v>
      </c>
      <c r="J4898" s="86"/>
      <c r="K4898" s="86"/>
      <c r="L4898" s="85"/>
      <c r="M4898" s="85"/>
      <c r="N4898" s="85"/>
      <c r="O4898" s="85"/>
      <c r="P4898" s="85"/>
      <c r="Q4898" s="32">
        <f t="shared" si="76"/>
        <v>1421.51</v>
      </c>
    </row>
    <row r="4899" spans="1:17" x14ac:dyDescent="0.25">
      <c r="A4899" s="83" t="s">
        <v>12567</v>
      </c>
      <c r="B4899" s="84" t="s">
        <v>20269</v>
      </c>
      <c r="C4899" s="7">
        <v>1073</v>
      </c>
      <c r="D4899" s="7">
        <v>16</v>
      </c>
      <c r="E4899" s="1">
        <v>4739</v>
      </c>
      <c r="F4899" s="1">
        <v>138.30000000000001</v>
      </c>
      <c r="G4899" s="1">
        <v>163.07</v>
      </c>
      <c r="H4899" s="1">
        <v>66.11</v>
      </c>
      <c r="I4899" s="6">
        <v>367.48</v>
      </c>
      <c r="J4899" s="86"/>
      <c r="K4899" s="86"/>
      <c r="L4899" s="85"/>
      <c r="M4899" s="85"/>
      <c r="N4899" s="85"/>
      <c r="O4899" s="85"/>
      <c r="P4899" s="85"/>
      <c r="Q4899" s="32">
        <f t="shared" si="76"/>
        <v>367.48</v>
      </c>
    </row>
    <row r="4900" spans="1:17" x14ac:dyDescent="0.25">
      <c r="A4900" s="83" t="s">
        <v>12568</v>
      </c>
      <c r="B4900" s="84" t="s">
        <v>20270</v>
      </c>
      <c r="C4900" s="7">
        <v>20351</v>
      </c>
      <c r="D4900" s="7">
        <v>226</v>
      </c>
      <c r="E4900" s="1">
        <v>103068.07</v>
      </c>
      <c r="F4900" s="1">
        <v>2623.02</v>
      </c>
      <c r="G4900" s="1">
        <v>2303.34</v>
      </c>
      <c r="H4900" s="1">
        <v>1437.87</v>
      </c>
      <c r="I4900" s="6">
        <v>6364.23</v>
      </c>
      <c r="J4900" s="86"/>
      <c r="K4900" s="86"/>
      <c r="L4900" s="85"/>
      <c r="M4900" s="85"/>
      <c r="N4900" s="85"/>
      <c r="O4900" s="85"/>
      <c r="P4900" s="85"/>
      <c r="Q4900" s="32">
        <f t="shared" si="76"/>
        <v>6364.23</v>
      </c>
    </row>
    <row r="4901" spans="1:17" x14ac:dyDescent="0.25">
      <c r="A4901" s="83" t="s">
        <v>12569</v>
      </c>
      <c r="B4901" s="84" t="s">
        <v>20271</v>
      </c>
      <c r="C4901" s="7">
        <v>3308</v>
      </c>
      <c r="D4901" s="7">
        <v>42</v>
      </c>
      <c r="E4901" s="1">
        <v>73313.14</v>
      </c>
      <c r="F4901" s="1">
        <v>426.37</v>
      </c>
      <c r="G4901" s="1">
        <v>428.06</v>
      </c>
      <c r="H4901" s="1">
        <v>1022.77</v>
      </c>
      <c r="I4901" s="6">
        <v>1877.2</v>
      </c>
      <c r="J4901" s="86"/>
      <c r="K4901" s="86"/>
      <c r="L4901" s="85"/>
      <c r="M4901" s="85"/>
      <c r="N4901" s="85"/>
      <c r="O4901" s="85"/>
      <c r="P4901" s="85"/>
      <c r="Q4901" s="32">
        <f t="shared" si="76"/>
        <v>1877.2</v>
      </c>
    </row>
    <row r="4902" spans="1:17" x14ac:dyDescent="0.25">
      <c r="A4902" s="83" t="s">
        <v>12570</v>
      </c>
      <c r="B4902" s="84" t="s">
        <v>20272</v>
      </c>
      <c r="C4902" s="7">
        <v>1598</v>
      </c>
      <c r="D4902" s="7">
        <v>9</v>
      </c>
      <c r="E4902" s="1">
        <v>8663.24</v>
      </c>
      <c r="F4902" s="1">
        <v>205.97</v>
      </c>
      <c r="G4902" s="1">
        <v>91.73</v>
      </c>
      <c r="H4902" s="1">
        <v>120.86</v>
      </c>
      <c r="I4902" s="6">
        <v>418.56</v>
      </c>
      <c r="J4902" s="86"/>
      <c r="K4902" s="86"/>
      <c r="L4902" s="85"/>
      <c r="M4902" s="85"/>
      <c r="N4902" s="85"/>
      <c r="O4902" s="85"/>
      <c r="P4902" s="85"/>
      <c r="Q4902" s="32">
        <f t="shared" si="76"/>
        <v>418.56</v>
      </c>
    </row>
    <row r="4903" spans="1:17" x14ac:dyDescent="0.25">
      <c r="A4903" s="83" t="s">
        <v>12571</v>
      </c>
      <c r="B4903" s="84" t="s">
        <v>20273</v>
      </c>
      <c r="C4903" s="7">
        <v>2304</v>
      </c>
      <c r="D4903" s="7">
        <v>34</v>
      </c>
      <c r="E4903" s="1">
        <v>34845.06</v>
      </c>
      <c r="F4903" s="1">
        <v>296.95999999999998</v>
      </c>
      <c r="G4903" s="1">
        <v>346.52</v>
      </c>
      <c r="H4903" s="1">
        <v>486.11</v>
      </c>
      <c r="I4903" s="6">
        <v>1129.5899999999999</v>
      </c>
      <c r="J4903" s="86"/>
      <c r="K4903" s="86"/>
      <c r="L4903" s="85"/>
      <c r="M4903" s="85"/>
      <c r="N4903" s="85"/>
      <c r="O4903" s="85"/>
      <c r="P4903" s="85"/>
      <c r="Q4903" s="32">
        <f t="shared" si="76"/>
        <v>1129.5899999999999</v>
      </c>
    </row>
    <row r="4904" spans="1:17" x14ac:dyDescent="0.25">
      <c r="A4904" s="83" t="s">
        <v>12572</v>
      </c>
      <c r="B4904" s="84" t="s">
        <v>20274</v>
      </c>
      <c r="C4904" s="7">
        <v>14702</v>
      </c>
      <c r="D4904" s="7">
        <v>148</v>
      </c>
      <c r="E4904" s="1">
        <v>70401.039999999994</v>
      </c>
      <c r="F4904" s="1">
        <v>1894.93</v>
      </c>
      <c r="G4904" s="1">
        <v>1508.38</v>
      </c>
      <c r="H4904" s="1">
        <v>982.14</v>
      </c>
      <c r="I4904" s="6">
        <v>4385.45</v>
      </c>
      <c r="J4904" s="86"/>
      <c r="K4904" s="86"/>
      <c r="L4904" s="85"/>
      <c r="M4904" s="85"/>
      <c r="N4904" s="85"/>
      <c r="O4904" s="85"/>
      <c r="P4904" s="85"/>
      <c r="Q4904" s="32">
        <f t="shared" si="76"/>
        <v>4385.45</v>
      </c>
    </row>
    <row r="4905" spans="1:17" x14ac:dyDescent="0.25">
      <c r="A4905" s="83" t="s">
        <v>12573</v>
      </c>
      <c r="B4905" s="84" t="s">
        <v>20275</v>
      </c>
      <c r="C4905" s="7">
        <v>10518</v>
      </c>
      <c r="D4905" s="7">
        <v>152</v>
      </c>
      <c r="E4905" s="1">
        <v>146829.01999999999</v>
      </c>
      <c r="F4905" s="1">
        <v>1355.66</v>
      </c>
      <c r="G4905" s="1">
        <v>1549.15</v>
      </c>
      <c r="H4905" s="1">
        <v>2048.37</v>
      </c>
      <c r="I4905" s="6">
        <v>4953.18</v>
      </c>
      <c r="J4905" s="86"/>
      <c r="K4905" s="86"/>
      <c r="L4905" s="85"/>
      <c r="M4905" s="85"/>
      <c r="N4905" s="85"/>
      <c r="O4905" s="85"/>
      <c r="P4905" s="85"/>
      <c r="Q4905" s="32">
        <f t="shared" si="76"/>
        <v>4953.18</v>
      </c>
    </row>
    <row r="4906" spans="1:17" x14ac:dyDescent="0.25">
      <c r="A4906" s="83" t="s">
        <v>12574</v>
      </c>
      <c r="B4906" s="84" t="s">
        <v>20276</v>
      </c>
      <c r="C4906" s="7">
        <v>10025</v>
      </c>
      <c r="D4906" s="7">
        <v>111</v>
      </c>
      <c r="E4906" s="1">
        <v>42271.24</v>
      </c>
      <c r="F4906" s="1">
        <v>1292.1099999999999</v>
      </c>
      <c r="G4906" s="1">
        <v>1131.29</v>
      </c>
      <c r="H4906" s="1">
        <v>589.71</v>
      </c>
      <c r="I4906" s="6">
        <v>3013.11</v>
      </c>
      <c r="J4906" s="86"/>
      <c r="K4906" s="86"/>
      <c r="L4906" s="85"/>
      <c r="M4906" s="85"/>
      <c r="N4906" s="85"/>
      <c r="O4906" s="85"/>
      <c r="P4906" s="85"/>
      <c r="Q4906" s="32">
        <f t="shared" si="76"/>
        <v>3013.11</v>
      </c>
    </row>
    <row r="4907" spans="1:17" x14ac:dyDescent="0.25">
      <c r="A4907" s="83" t="s">
        <v>12575</v>
      </c>
      <c r="B4907" s="84" t="s">
        <v>20277</v>
      </c>
      <c r="C4907" s="7">
        <v>20207</v>
      </c>
      <c r="D4907" s="7">
        <v>299</v>
      </c>
      <c r="E4907" s="1">
        <v>230716.58</v>
      </c>
      <c r="F4907" s="1">
        <v>2604.46</v>
      </c>
      <c r="G4907" s="1">
        <v>3047.34</v>
      </c>
      <c r="H4907" s="1">
        <v>3218.66</v>
      </c>
      <c r="I4907" s="6">
        <v>8870.4599999999991</v>
      </c>
      <c r="J4907" s="86"/>
      <c r="K4907" s="86"/>
      <c r="L4907" s="85"/>
      <c r="M4907" s="85"/>
      <c r="N4907" s="85"/>
      <c r="O4907" s="85"/>
      <c r="P4907" s="85"/>
      <c r="Q4907" s="32">
        <f t="shared" si="76"/>
        <v>8870.4599999999991</v>
      </c>
    </row>
    <row r="4908" spans="1:17" x14ac:dyDescent="0.25">
      <c r="A4908" s="83" t="s">
        <v>12576</v>
      </c>
      <c r="B4908" s="84" t="s">
        <v>20278</v>
      </c>
      <c r="C4908" s="7">
        <v>2397</v>
      </c>
      <c r="D4908" s="7">
        <v>25</v>
      </c>
      <c r="E4908" s="1">
        <v>28994.33</v>
      </c>
      <c r="F4908" s="1">
        <v>308.94</v>
      </c>
      <c r="G4908" s="1">
        <v>254.79</v>
      </c>
      <c r="H4908" s="1">
        <v>404.49</v>
      </c>
      <c r="I4908" s="6">
        <v>968.22</v>
      </c>
      <c r="J4908" s="86"/>
      <c r="K4908" s="86"/>
      <c r="L4908" s="85"/>
      <c r="M4908" s="85"/>
      <c r="N4908" s="85"/>
      <c r="O4908" s="85"/>
      <c r="P4908" s="85"/>
      <c r="Q4908" s="32">
        <f t="shared" si="76"/>
        <v>968.22</v>
      </c>
    </row>
    <row r="4909" spans="1:17" x14ac:dyDescent="0.25">
      <c r="A4909" s="83" t="s">
        <v>12577</v>
      </c>
      <c r="B4909" s="84" t="s">
        <v>20279</v>
      </c>
      <c r="C4909" s="7">
        <v>24242</v>
      </c>
      <c r="D4909" s="7">
        <v>219</v>
      </c>
      <c r="E4909" s="1">
        <v>99462.66</v>
      </c>
      <c r="F4909" s="1">
        <v>3124.53</v>
      </c>
      <c r="G4909" s="1">
        <v>2232</v>
      </c>
      <c r="H4909" s="1">
        <v>1387.58</v>
      </c>
      <c r="I4909" s="6">
        <v>6744.11</v>
      </c>
      <c r="J4909" s="86"/>
      <c r="K4909" s="86"/>
      <c r="L4909" s="85"/>
      <c r="M4909" s="85"/>
      <c r="N4909" s="85"/>
      <c r="O4909" s="85"/>
      <c r="P4909" s="85"/>
      <c r="Q4909" s="32">
        <f t="shared" si="76"/>
        <v>6744.11</v>
      </c>
    </row>
    <row r="4910" spans="1:17" x14ac:dyDescent="0.25">
      <c r="A4910" s="83" t="s">
        <v>12578</v>
      </c>
      <c r="B4910" s="84" t="s">
        <v>20280</v>
      </c>
      <c r="C4910" s="7">
        <v>5322</v>
      </c>
      <c r="D4910" s="7">
        <v>58</v>
      </c>
      <c r="E4910" s="1">
        <v>34540.44</v>
      </c>
      <c r="F4910" s="1">
        <v>685.94</v>
      </c>
      <c r="G4910" s="1">
        <v>591.12</v>
      </c>
      <c r="H4910" s="1">
        <v>481.86</v>
      </c>
      <c r="I4910" s="6">
        <v>1758.92</v>
      </c>
      <c r="J4910" s="86"/>
      <c r="K4910" s="86"/>
      <c r="L4910" s="85"/>
      <c r="M4910" s="85"/>
      <c r="N4910" s="85"/>
      <c r="O4910" s="85"/>
      <c r="P4910" s="85"/>
      <c r="Q4910" s="32">
        <f t="shared" si="76"/>
        <v>1758.92</v>
      </c>
    </row>
    <row r="4911" spans="1:17" x14ac:dyDescent="0.25">
      <c r="A4911" s="83" t="s">
        <v>12579</v>
      </c>
      <c r="B4911" s="84" t="s">
        <v>20281</v>
      </c>
      <c r="C4911" s="7">
        <v>4754</v>
      </c>
      <c r="D4911" s="7">
        <v>95</v>
      </c>
      <c r="E4911" s="1">
        <v>51424.57</v>
      </c>
      <c r="F4911" s="1">
        <v>612.74</v>
      </c>
      <c r="G4911" s="1">
        <v>968.22</v>
      </c>
      <c r="H4911" s="1">
        <v>717.41</v>
      </c>
      <c r="I4911" s="6">
        <v>2298.37</v>
      </c>
      <c r="J4911" s="86"/>
      <c r="K4911" s="86"/>
      <c r="L4911" s="85"/>
      <c r="M4911" s="85"/>
      <c r="N4911" s="85"/>
      <c r="O4911" s="85"/>
      <c r="P4911" s="85"/>
      <c r="Q4911" s="32">
        <f t="shared" si="76"/>
        <v>2298.37</v>
      </c>
    </row>
    <row r="4912" spans="1:17" x14ac:dyDescent="0.25">
      <c r="A4912" s="83" t="s">
        <v>12580</v>
      </c>
      <c r="B4912" s="84" t="s">
        <v>20282</v>
      </c>
      <c r="C4912" s="7">
        <v>19452</v>
      </c>
      <c r="D4912" s="7">
        <v>138</v>
      </c>
      <c r="E4912" s="1">
        <v>60102.09</v>
      </c>
      <c r="F4912" s="1">
        <v>2507.15</v>
      </c>
      <c r="G4912" s="1">
        <v>1406.46</v>
      </c>
      <c r="H4912" s="1">
        <v>838.46</v>
      </c>
      <c r="I4912" s="6">
        <v>4752.07</v>
      </c>
      <c r="J4912" s="86"/>
      <c r="K4912" s="86"/>
      <c r="L4912" s="85"/>
      <c r="M4912" s="85"/>
      <c r="N4912" s="85"/>
      <c r="O4912" s="85"/>
      <c r="P4912" s="85"/>
      <c r="Q4912" s="32">
        <f t="shared" si="76"/>
        <v>4752.07</v>
      </c>
    </row>
    <row r="4913" spans="1:17" x14ac:dyDescent="0.25">
      <c r="A4913" s="83" t="s">
        <v>12581</v>
      </c>
      <c r="B4913" s="84" t="s">
        <v>20283</v>
      </c>
      <c r="C4913" s="7">
        <v>4410</v>
      </c>
      <c r="D4913" s="7">
        <v>29</v>
      </c>
      <c r="E4913" s="1">
        <v>40022.78</v>
      </c>
      <c r="F4913" s="1">
        <v>568.4</v>
      </c>
      <c r="G4913" s="1">
        <v>295.56</v>
      </c>
      <c r="H4913" s="1">
        <v>558.34</v>
      </c>
      <c r="I4913" s="6">
        <v>1422.3</v>
      </c>
      <c r="J4913" s="86"/>
      <c r="K4913" s="86"/>
      <c r="L4913" s="85"/>
      <c r="M4913" s="85"/>
      <c r="N4913" s="85"/>
      <c r="O4913" s="85"/>
      <c r="P4913" s="85"/>
      <c r="Q4913" s="32">
        <f t="shared" si="76"/>
        <v>1422.3</v>
      </c>
    </row>
    <row r="4914" spans="1:17" x14ac:dyDescent="0.25">
      <c r="A4914" s="83" t="s">
        <v>12582</v>
      </c>
      <c r="B4914" s="84" t="s">
        <v>20284</v>
      </c>
      <c r="C4914" s="7">
        <v>637</v>
      </c>
      <c r="D4914" s="7">
        <v>18</v>
      </c>
      <c r="E4914" s="1">
        <v>6112.65</v>
      </c>
      <c r="F4914" s="1">
        <v>82.1</v>
      </c>
      <c r="G4914" s="1">
        <v>183.45</v>
      </c>
      <c r="H4914" s="1">
        <v>85.27</v>
      </c>
      <c r="I4914" s="6">
        <v>350.82</v>
      </c>
      <c r="J4914" s="86"/>
      <c r="K4914" s="86"/>
      <c r="L4914" s="85"/>
      <c r="M4914" s="85"/>
      <c r="N4914" s="85"/>
      <c r="O4914" s="85"/>
      <c r="P4914" s="85"/>
      <c r="Q4914" s="32">
        <f t="shared" si="76"/>
        <v>350.82</v>
      </c>
    </row>
    <row r="4915" spans="1:17" x14ac:dyDescent="0.25">
      <c r="A4915" s="83" t="s">
        <v>12583</v>
      </c>
      <c r="B4915" s="84" t="s">
        <v>20285</v>
      </c>
      <c r="C4915" s="7">
        <v>4147</v>
      </c>
      <c r="D4915" s="7">
        <v>50</v>
      </c>
      <c r="E4915" s="1">
        <v>26782.85</v>
      </c>
      <c r="F4915" s="1">
        <v>534.5</v>
      </c>
      <c r="G4915" s="1">
        <v>509.59</v>
      </c>
      <c r="H4915" s="1">
        <v>373.64</v>
      </c>
      <c r="I4915" s="6">
        <v>1417.73</v>
      </c>
      <c r="J4915" s="86"/>
      <c r="K4915" s="86"/>
      <c r="L4915" s="85"/>
      <c r="M4915" s="85"/>
      <c r="N4915" s="85"/>
      <c r="O4915" s="85"/>
      <c r="P4915" s="85"/>
      <c r="Q4915" s="32">
        <f t="shared" si="76"/>
        <v>1417.73</v>
      </c>
    </row>
    <row r="4916" spans="1:17" x14ac:dyDescent="0.25">
      <c r="A4916" s="83" t="s">
        <v>12584</v>
      </c>
      <c r="B4916" s="84" t="s">
        <v>20286</v>
      </c>
      <c r="C4916" s="7">
        <v>15063</v>
      </c>
      <c r="D4916" s="7">
        <v>430</v>
      </c>
      <c r="E4916" s="1">
        <v>275538.94</v>
      </c>
      <c r="F4916" s="1">
        <v>1941.46</v>
      </c>
      <c r="G4916" s="1">
        <v>4382.46</v>
      </c>
      <c r="H4916" s="1">
        <v>3843.96</v>
      </c>
      <c r="I4916" s="6">
        <v>10167.879999999999</v>
      </c>
      <c r="J4916" s="86"/>
      <c r="K4916" s="86"/>
      <c r="L4916" s="85"/>
      <c r="M4916" s="85"/>
      <c r="N4916" s="85"/>
      <c r="O4916" s="85"/>
      <c r="P4916" s="85"/>
      <c r="Q4916" s="32">
        <f t="shared" si="76"/>
        <v>10167.879999999999</v>
      </c>
    </row>
    <row r="4917" spans="1:17" x14ac:dyDescent="0.25">
      <c r="A4917" s="83" t="s">
        <v>12585</v>
      </c>
      <c r="B4917" s="84" t="s">
        <v>20287</v>
      </c>
      <c r="C4917" s="7">
        <v>3803</v>
      </c>
      <c r="D4917" s="7">
        <v>46</v>
      </c>
      <c r="E4917" s="1">
        <v>29955.759999999998</v>
      </c>
      <c r="F4917" s="1">
        <v>490.17</v>
      </c>
      <c r="G4917" s="1">
        <v>468.82</v>
      </c>
      <c r="H4917" s="1">
        <v>417.9</v>
      </c>
      <c r="I4917" s="6">
        <v>1376.89</v>
      </c>
      <c r="J4917" s="86"/>
      <c r="K4917" s="86"/>
      <c r="L4917" s="85"/>
      <c r="M4917" s="85"/>
      <c r="N4917" s="85"/>
      <c r="O4917" s="85"/>
      <c r="P4917" s="85"/>
      <c r="Q4917" s="32">
        <f t="shared" si="76"/>
        <v>1376.89</v>
      </c>
    </row>
    <row r="4918" spans="1:17" x14ac:dyDescent="0.25">
      <c r="A4918" s="83" t="s">
        <v>12586</v>
      </c>
      <c r="B4918" s="84" t="s">
        <v>20288</v>
      </c>
      <c r="C4918" s="7">
        <v>17745</v>
      </c>
      <c r="D4918" s="7">
        <v>151</v>
      </c>
      <c r="E4918" s="1">
        <v>87246.96</v>
      </c>
      <c r="F4918" s="1">
        <v>2287.14</v>
      </c>
      <c r="G4918" s="1">
        <v>1538.96</v>
      </c>
      <c r="H4918" s="1">
        <v>1217.1600000000001</v>
      </c>
      <c r="I4918" s="6">
        <v>5043.26</v>
      </c>
      <c r="J4918" s="86"/>
      <c r="K4918" s="86"/>
      <c r="L4918" s="85"/>
      <c r="M4918" s="85"/>
      <c r="N4918" s="85"/>
      <c r="O4918" s="85"/>
      <c r="P4918" s="85"/>
      <c r="Q4918" s="32">
        <f t="shared" si="76"/>
        <v>5043.26</v>
      </c>
    </row>
    <row r="4919" spans="1:17" x14ac:dyDescent="0.25">
      <c r="A4919" s="83" t="s">
        <v>12587</v>
      </c>
      <c r="B4919" s="84" t="s">
        <v>20289</v>
      </c>
      <c r="C4919" s="7">
        <v>3049</v>
      </c>
      <c r="D4919" s="7">
        <v>36</v>
      </c>
      <c r="E4919" s="1">
        <v>8424.94</v>
      </c>
      <c r="F4919" s="1">
        <v>392.98</v>
      </c>
      <c r="G4919" s="1">
        <v>366.9</v>
      </c>
      <c r="H4919" s="1">
        <v>117.54</v>
      </c>
      <c r="I4919" s="6">
        <v>877.42</v>
      </c>
      <c r="J4919" s="86"/>
      <c r="K4919" s="86"/>
      <c r="L4919" s="85"/>
      <c r="M4919" s="85"/>
      <c r="N4919" s="85"/>
      <c r="O4919" s="85"/>
      <c r="P4919" s="85"/>
      <c r="Q4919" s="32">
        <f t="shared" si="76"/>
        <v>877.42</v>
      </c>
    </row>
    <row r="4920" spans="1:17" x14ac:dyDescent="0.25">
      <c r="A4920" s="83" t="s">
        <v>12588</v>
      </c>
      <c r="B4920" s="84" t="s">
        <v>20290</v>
      </c>
      <c r="C4920" s="7">
        <v>2965</v>
      </c>
      <c r="D4920" s="7">
        <v>26</v>
      </c>
      <c r="E4920" s="1">
        <v>5656.6</v>
      </c>
      <c r="F4920" s="1">
        <v>382.16</v>
      </c>
      <c r="G4920" s="1">
        <v>264.98</v>
      </c>
      <c r="H4920" s="1">
        <v>78.91</v>
      </c>
      <c r="I4920" s="6">
        <v>726.05</v>
      </c>
      <c r="J4920" s="86"/>
      <c r="K4920" s="86"/>
      <c r="L4920" s="85"/>
      <c r="M4920" s="85"/>
      <c r="N4920" s="85"/>
      <c r="O4920" s="85"/>
      <c r="P4920" s="85"/>
      <c r="Q4920" s="32">
        <f t="shared" si="76"/>
        <v>726.05</v>
      </c>
    </row>
    <row r="4921" spans="1:17" x14ac:dyDescent="0.25">
      <c r="A4921" s="83" t="s">
        <v>12589</v>
      </c>
      <c r="B4921" s="84" t="s">
        <v>20291</v>
      </c>
      <c r="C4921" s="7">
        <v>83260</v>
      </c>
      <c r="D4921" s="7">
        <v>1054</v>
      </c>
      <c r="E4921" s="1">
        <v>704510.35</v>
      </c>
      <c r="F4921" s="1">
        <v>10731.3</v>
      </c>
      <c r="G4921" s="1">
        <v>10742.12</v>
      </c>
      <c r="H4921" s="1">
        <v>9828.42</v>
      </c>
      <c r="I4921" s="6">
        <v>31301.84</v>
      </c>
      <c r="J4921" s="86"/>
      <c r="K4921" s="86"/>
      <c r="L4921" s="85"/>
      <c r="M4921" s="85"/>
      <c r="N4921" s="85"/>
      <c r="O4921" s="85"/>
      <c r="P4921" s="85"/>
      <c r="Q4921" s="32">
        <f t="shared" si="76"/>
        <v>31301.84</v>
      </c>
    </row>
    <row r="4922" spans="1:17" x14ac:dyDescent="0.25">
      <c r="A4922" s="83" t="s">
        <v>12590</v>
      </c>
      <c r="B4922" s="84" t="s">
        <v>20292</v>
      </c>
      <c r="C4922" s="7">
        <v>20100</v>
      </c>
      <c r="D4922" s="7">
        <v>613</v>
      </c>
      <c r="E4922" s="1">
        <v>779576.88</v>
      </c>
      <c r="F4922" s="1">
        <v>2590.67</v>
      </c>
      <c r="G4922" s="1">
        <v>6247.55</v>
      </c>
      <c r="H4922" s="1">
        <v>10875.65</v>
      </c>
      <c r="I4922" s="6">
        <v>19713.87</v>
      </c>
      <c r="J4922" s="86"/>
      <c r="K4922" s="86"/>
      <c r="L4922" s="85"/>
      <c r="M4922" s="85"/>
      <c r="N4922" s="85"/>
      <c r="O4922" s="85"/>
      <c r="P4922" s="85"/>
      <c r="Q4922" s="32">
        <f t="shared" si="76"/>
        <v>19713.87</v>
      </c>
    </row>
    <row r="4923" spans="1:17" x14ac:dyDescent="0.25">
      <c r="A4923" s="83" t="s">
        <v>12591</v>
      </c>
      <c r="B4923" s="84" t="s">
        <v>20293</v>
      </c>
      <c r="C4923" s="7">
        <v>2906</v>
      </c>
      <c r="D4923" s="7">
        <v>28</v>
      </c>
      <c r="E4923" s="1">
        <v>7641.63</v>
      </c>
      <c r="F4923" s="1">
        <v>374.55</v>
      </c>
      <c r="G4923" s="1">
        <v>285.37</v>
      </c>
      <c r="H4923" s="1">
        <v>106.61</v>
      </c>
      <c r="I4923" s="6">
        <v>766.53</v>
      </c>
      <c r="J4923" s="86"/>
      <c r="K4923" s="86"/>
      <c r="L4923" s="85"/>
      <c r="M4923" s="85"/>
      <c r="N4923" s="85"/>
      <c r="O4923" s="85"/>
      <c r="P4923" s="85"/>
      <c r="Q4923" s="32">
        <f t="shared" si="76"/>
        <v>766.53</v>
      </c>
    </row>
    <row r="4924" spans="1:17" x14ac:dyDescent="0.25">
      <c r="A4924" s="83" t="s">
        <v>12592</v>
      </c>
      <c r="B4924" s="84" t="s">
        <v>20294</v>
      </c>
      <c r="C4924" s="7">
        <v>17073</v>
      </c>
      <c r="D4924" s="7">
        <v>135</v>
      </c>
      <c r="E4924" s="1">
        <v>55272.19</v>
      </c>
      <c r="F4924" s="1">
        <v>2200.52</v>
      </c>
      <c r="G4924" s="1">
        <v>1375.89</v>
      </c>
      <c r="H4924" s="1">
        <v>771.09</v>
      </c>
      <c r="I4924" s="6">
        <v>4347.5</v>
      </c>
      <c r="J4924" s="86"/>
      <c r="K4924" s="86"/>
      <c r="L4924" s="85"/>
      <c r="M4924" s="85"/>
      <c r="N4924" s="85"/>
      <c r="O4924" s="85"/>
      <c r="P4924" s="85"/>
      <c r="Q4924" s="32">
        <f t="shared" si="76"/>
        <v>4347.5</v>
      </c>
    </row>
    <row r="4925" spans="1:17" x14ac:dyDescent="0.25">
      <c r="A4925" s="83" t="s">
        <v>12593</v>
      </c>
      <c r="B4925" s="84" t="s">
        <v>20295</v>
      </c>
      <c r="C4925" s="7">
        <v>22940</v>
      </c>
      <c r="D4925" s="7">
        <v>196</v>
      </c>
      <c r="E4925" s="1">
        <v>110953.36</v>
      </c>
      <c r="F4925" s="1">
        <v>2956.71</v>
      </c>
      <c r="G4925" s="1">
        <v>1997.58</v>
      </c>
      <c r="H4925" s="1">
        <v>1547.88</v>
      </c>
      <c r="I4925" s="6">
        <v>6502.17</v>
      </c>
      <c r="J4925" s="86"/>
      <c r="K4925" s="86"/>
      <c r="L4925" s="85"/>
      <c r="M4925" s="85"/>
      <c r="N4925" s="85"/>
      <c r="O4925" s="85"/>
      <c r="P4925" s="85"/>
      <c r="Q4925" s="32">
        <f t="shared" si="76"/>
        <v>6502.17</v>
      </c>
    </row>
    <row r="4926" spans="1:17" x14ac:dyDescent="0.25">
      <c r="A4926" s="83" t="s">
        <v>12594</v>
      </c>
      <c r="B4926" s="84" t="s">
        <v>20296</v>
      </c>
      <c r="C4926" s="7">
        <v>5533</v>
      </c>
      <c r="D4926" s="7">
        <v>69</v>
      </c>
      <c r="E4926" s="1">
        <v>71442.45</v>
      </c>
      <c r="F4926" s="1">
        <v>713.14</v>
      </c>
      <c r="G4926" s="1">
        <v>703.23</v>
      </c>
      <c r="H4926" s="1">
        <v>996.67</v>
      </c>
      <c r="I4926" s="6">
        <v>2413.04</v>
      </c>
      <c r="J4926" s="86"/>
      <c r="K4926" s="86"/>
      <c r="L4926" s="85"/>
      <c r="M4926" s="85"/>
      <c r="N4926" s="85"/>
      <c r="O4926" s="85"/>
      <c r="P4926" s="85"/>
      <c r="Q4926" s="32">
        <f t="shared" si="76"/>
        <v>2413.04</v>
      </c>
    </row>
    <row r="4927" spans="1:17" x14ac:dyDescent="0.25">
      <c r="A4927" s="83" t="s">
        <v>12595</v>
      </c>
      <c r="B4927" s="84" t="s">
        <v>20297</v>
      </c>
      <c r="C4927" s="7">
        <v>3053</v>
      </c>
      <c r="D4927" s="7">
        <v>51</v>
      </c>
      <c r="E4927" s="1">
        <v>43646.47</v>
      </c>
      <c r="F4927" s="1">
        <v>393.5</v>
      </c>
      <c r="G4927" s="1">
        <v>519.78</v>
      </c>
      <c r="H4927" s="1">
        <v>608.9</v>
      </c>
      <c r="I4927" s="6">
        <v>1522.18</v>
      </c>
      <c r="J4927" s="86"/>
      <c r="K4927" s="86"/>
      <c r="L4927" s="85"/>
      <c r="M4927" s="85"/>
      <c r="N4927" s="85"/>
      <c r="O4927" s="85"/>
      <c r="P4927" s="85"/>
      <c r="Q4927" s="32">
        <f t="shared" si="76"/>
        <v>1522.18</v>
      </c>
    </row>
    <row r="4928" spans="1:17" x14ac:dyDescent="0.25">
      <c r="A4928" s="83" t="s">
        <v>12596</v>
      </c>
      <c r="B4928" s="84" t="s">
        <v>20298</v>
      </c>
      <c r="C4928" s="7">
        <v>29241</v>
      </c>
      <c r="D4928" s="7">
        <v>229</v>
      </c>
      <c r="E4928" s="1">
        <v>146952.51</v>
      </c>
      <c r="F4928" s="1">
        <v>3768.85</v>
      </c>
      <c r="G4928" s="1">
        <v>2333.91</v>
      </c>
      <c r="H4928" s="1">
        <v>2050.09</v>
      </c>
      <c r="I4928" s="6">
        <v>8152.85</v>
      </c>
      <c r="J4928" s="86"/>
      <c r="K4928" s="86"/>
      <c r="L4928" s="85"/>
      <c r="M4928" s="85"/>
      <c r="N4928" s="85"/>
      <c r="O4928" s="85"/>
      <c r="P4928" s="85"/>
      <c r="Q4928" s="32">
        <f t="shared" si="76"/>
        <v>8152.85</v>
      </c>
    </row>
    <row r="4929" spans="1:17" x14ac:dyDescent="0.25">
      <c r="A4929" s="83" t="s">
        <v>12597</v>
      </c>
      <c r="B4929" s="84" t="s">
        <v>20299</v>
      </c>
      <c r="C4929" s="7">
        <v>5105</v>
      </c>
      <c r="D4929" s="7">
        <v>63</v>
      </c>
      <c r="E4929" s="1">
        <v>51640.7</v>
      </c>
      <c r="F4929" s="1">
        <v>657.98</v>
      </c>
      <c r="G4929" s="1">
        <v>642.08000000000004</v>
      </c>
      <c r="H4929" s="1">
        <v>720.42</v>
      </c>
      <c r="I4929" s="6">
        <v>2020.48</v>
      </c>
      <c r="J4929" s="86"/>
      <c r="K4929" s="86"/>
      <c r="L4929" s="85"/>
      <c r="M4929" s="85"/>
      <c r="N4929" s="85"/>
      <c r="O4929" s="85"/>
      <c r="P4929" s="85"/>
      <c r="Q4929" s="32">
        <f t="shared" si="76"/>
        <v>2020.48</v>
      </c>
    </row>
    <row r="4930" spans="1:17" x14ac:dyDescent="0.25">
      <c r="A4930" s="83" t="s">
        <v>12598</v>
      </c>
      <c r="B4930" s="84" t="s">
        <v>20300</v>
      </c>
      <c r="C4930" s="7">
        <v>2393</v>
      </c>
      <c r="D4930" s="7">
        <v>43</v>
      </c>
      <c r="E4930" s="1">
        <v>46553.3</v>
      </c>
      <c r="F4930" s="1">
        <v>308.43</v>
      </c>
      <c r="G4930" s="1">
        <v>438.25</v>
      </c>
      <c r="H4930" s="1">
        <v>649.45000000000005</v>
      </c>
      <c r="I4930" s="6">
        <v>1396.13</v>
      </c>
      <c r="J4930" s="86"/>
      <c r="K4930" s="86"/>
      <c r="L4930" s="85"/>
      <c r="M4930" s="85"/>
      <c r="N4930" s="85"/>
      <c r="O4930" s="85"/>
      <c r="P4930" s="85"/>
      <c r="Q4930" s="32">
        <f t="shared" si="76"/>
        <v>1396.13</v>
      </c>
    </row>
    <row r="4931" spans="1:17" x14ac:dyDescent="0.25">
      <c r="A4931" s="83" t="s">
        <v>12599</v>
      </c>
      <c r="B4931" s="84" t="s">
        <v>20301</v>
      </c>
      <c r="C4931" s="7">
        <v>6289</v>
      </c>
      <c r="D4931" s="7">
        <v>70</v>
      </c>
      <c r="E4931" s="1">
        <v>36364.86</v>
      </c>
      <c r="F4931" s="1">
        <v>810.58</v>
      </c>
      <c r="G4931" s="1">
        <v>713.42</v>
      </c>
      <c r="H4931" s="1">
        <v>507.31</v>
      </c>
      <c r="I4931" s="6">
        <v>2031.31</v>
      </c>
      <c r="J4931" s="86"/>
      <c r="K4931" s="86"/>
      <c r="L4931" s="85"/>
      <c r="M4931" s="85"/>
      <c r="N4931" s="85"/>
      <c r="O4931" s="85"/>
      <c r="P4931" s="85"/>
      <c r="Q4931" s="32">
        <f t="shared" si="76"/>
        <v>2031.31</v>
      </c>
    </row>
    <row r="4932" spans="1:17" x14ac:dyDescent="0.25">
      <c r="A4932" s="83" t="s">
        <v>12600</v>
      </c>
      <c r="B4932" s="84" t="s">
        <v>20302</v>
      </c>
      <c r="C4932" s="7">
        <v>9173</v>
      </c>
      <c r="D4932" s="7">
        <v>76</v>
      </c>
      <c r="E4932" s="1">
        <v>70691.13</v>
      </c>
      <c r="F4932" s="1">
        <v>1182.3</v>
      </c>
      <c r="G4932" s="1">
        <v>774.58</v>
      </c>
      <c r="H4932" s="1">
        <v>986.19</v>
      </c>
      <c r="I4932" s="6">
        <v>2943.07</v>
      </c>
      <c r="J4932" s="86"/>
      <c r="K4932" s="86"/>
      <c r="L4932" s="85"/>
      <c r="M4932" s="85"/>
      <c r="N4932" s="85"/>
      <c r="O4932" s="85"/>
      <c r="P4932" s="85"/>
      <c r="Q4932" s="32">
        <f t="shared" si="76"/>
        <v>2943.07</v>
      </c>
    </row>
    <row r="4933" spans="1:17" x14ac:dyDescent="0.25">
      <c r="A4933" s="83" t="s">
        <v>12601</v>
      </c>
      <c r="B4933" s="84" t="s">
        <v>20303</v>
      </c>
      <c r="C4933" s="7">
        <v>9990</v>
      </c>
      <c r="D4933" s="7">
        <v>127</v>
      </c>
      <c r="E4933" s="1">
        <v>63970.85</v>
      </c>
      <c r="F4933" s="1">
        <v>1287.5999999999999</v>
      </c>
      <c r="G4933" s="1">
        <v>1294.3499999999999</v>
      </c>
      <c r="H4933" s="1">
        <v>892.44</v>
      </c>
      <c r="I4933" s="6">
        <v>3474.39</v>
      </c>
      <c r="J4933" s="86"/>
      <c r="K4933" s="86"/>
      <c r="L4933" s="85"/>
      <c r="M4933" s="85"/>
      <c r="N4933" s="85"/>
      <c r="O4933" s="85"/>
      <c r="P4933" s="85"/>
      <c r="Q4933" s="32">
        <f t="shared" si="76"/>
        <v>3474.39</v>
      </c>
    </row>
    <row r="4934" spans="1:17" x14ac:dyDescent="0.25">
      <c r="A4934" s="83" t="s">
        <v>12602</v>
      </c>
      <c r="B4934" s="84" t="s">
        <v>20304</v>
      </c>
      <c r="C4934" s="7">
        <v>17414</v>
      </c>
      <c r="D4934" s="7">
        <v>254</v>
      </c>
      <c r="E4934" s="1">
        <v>91865.919999999998</v>
      </c>
      <c r="F4934" s="1">
        <v>2244.4699999999998</v>
      </c>
      <c r="G4934" s="1">
        <v>2588.71</v>
      </c>
      <c r="H4934" s="1">
        <v>1281.5899999999999</v>
      </c>
      <c r="I4934" s="6">
        <v>6114.77</v>
      </c>
      <c r="J4934" s="86"/>
      <c r="K4934" s="86"/>
      <c r="L4934" s="85"/>
      <c r="M4934" s="85"/>
      <c r="N4934" s="85"/>
      <c r="O4934" s="85"/>
      <c r="P4934" s="85"/>
      <c r="Q4934" s="32">
        <f t="shared" si="76"/>
        <v>6114.77</v>
      </c>
    </row>
    <row r="4935" spans="1:17" x14ac:dyDescent="0.25">
      <c r="A4935" s="83" t="s">
        <v>12603</v>
      </c>
      <c r="B4935" s="84" t="s">
        <v>20305</v>
      </c>
      <c r="C4935" s="7">
        <v>8861</v>
      </c>
      <c r="D4935" s="7">
        <v>145</v>
      </c>
      <c r="E4935" s="1">
        <v>80723.649999999994</v>
      </c>
      <c r="F4935" s="1">
        <v>1142.0899999999999</v>
      </c>
      <c r="G4935" s="1">
        <v>1477.81</v>
      </c>
      <c r="H4935" s="1">
        <v>1126.1500000000001</v>
      </c>
      <c r="I4935" s="6">
        <v>3746.05</v>
      </c>
      <c r="J4935" s="86"/>
      <c r="K4935" s="86"/>
      <c r="L4935" s="85"/>
      <c r="M4935" s="85"/>
      <c r="N4935" s="85"/>
      <c r="O4935" s="85"/>
      <c r="P4935" s="85"/>
      <c r="Q4935" s="32">
        <f t="shared" si="76"/>
        <v>3746.05</v>
      </c>
    </row>
    <row r="4936" spans="1:17" x14ac:dyDescent="0.25">
      <c r="A4936" s="83" t="s">
        <v>12604</v>
      </c>
      <c r="B4936" s="84" t="s">
        <v>20306</v>
      </c>
      <c r="C4936" s="7">
        <v>7426</v>
      </c>
      <c r="D4936" s="7">
        <v>45</v>
      </c>
      <c r="E4936" s="1">
        <v>16312.45</v>
      </c>
      <c r="F4936" s="1">
        <v>957.13</v>
      </c>
      <c r="G4936" s="1">
        <v>458.63</v>
      </c>
      <c r="H4936" s="1">
        <v>227.57</v>
      </c>
      <c r="I4936" s="6">
        <v>1643.33</v>
      </c>
      <c r="J4936" s="86"/>
      <c r="K4936" s="86"/>
      <c r="L4936" s="85"/>
      <c r="M4936" s="85"/>
      <c r="N4936" s="85"/>
      <c r="O4936" s="85"/>
      <c r="P4936" s="85"/>
      <c r="Q4936" s="32">
        <f t="shared" si="76"/>
        <v>1643.33</v>
      </c>
    </row>
    <row r="4937" spans="1:17" x14ac:dyDescent="0.25">
      <c r="A4937" s="83" t="s">
        <v>12605</v>
      </c>
      <c r="B4937" s="84" t="s">
        <v>20307</v>
      </c>
      <c r="C4937" s="7">
        <v>13566</v>
      </c>
      <c r="D4937" s="7">
        <v>122</v>
      </c>
      <c r="E4937" s="1">
        <v>43265.1</v>
      </c>
      <c r="F4937" s="1">
        <v>1748.51</v>
      </c>
      <c r="G4937" s="1">
        <v>1243.3900000000001</v>
      </c>
      <c r="H4937" s="1">
        <v>603.58000000000004</v>
      </c>
      <c r="I4937" s="6">
        <v>3595.48</v>
      </c>
      <c r="J4937" s="86"/>
      <c r="K4937" s="86"/>
      <c r="L4937" s="85"/>
      <c r="M4937" s="85"/>
      <c r="N4937" s="85"/>
      <c r="O4937" s="85"/>
      <c r="P4937" s="85"/>
      <c r="Q4937" s="32">
        <f t="shared" si="76"/>
        <v>3595.48</v>
      </c>
    </row>
    <row r="4938" spans="1:17" x14ac:dyDescent="0.25">
      <c r="A4938" s="83" t="s">
        <v>12606</v>
      </c>
      <c r="B4938" s="84" t="s">
        <v>20308</v>
      </c>
      <c r="C4938" s="7">
        <v>17323</v>
      </c>
      <c r="D4938" s="7">
        <v>236</v>
      </c>
      <c r="E4938" s="1">
        <v>117562.81</v>
      </c>
      <c r="F4938" s="1">
        <v>2232.7399999999998</v>
      </c>
      <c r="G4938" s="1">
        <v>2405.2600000000002</v>
      </c>
      <c r="H4938" s="1">
        <v>1640.08</v>
      </c>
      <c r="I4938" s="6">
        <v>6278.08</v>
      </c>
      <c r="J4938" s="86"/>
      <c r="K4938" s="86"/>
      <c r="L4938" s="85"/>
      <c r="M4938" s="85"/>
      <c r="N4938" s="85"/>
      <c r="O4938" s="85"/>
      <c r="P4938" s="85"/>
      <c r="Q4938" s="32">
        <f t="shared" si="76"/>
        <v>6278.08</v>
      </c>
    </row>
    <row r="4939" spans="1:17" x14ac:dyDescent="0.25">
      <c r="A4939" s="83" t="s">
        <v>12607</v>
      </c>
      <c r="B4939" s="84" t="s">
        <v>20309</v>
      </c>
      <c r="C4939" s="7">
        <v>5824</v>
      </c>
      <c r="D4939" s="7">
        <v>51</v>
      </c>
      <c r="E4939" s="1">
        <v>45016.59</v>
      </c>
      <c r="F4939" s="1">
        <v>750.65</v>
      </c>
      <c r="G4939" s="1">
        <v>519.78</v>
      </c>
      <c r="H4939" s="1">
        <v>628.02</v>
      </c>
      <c r="I4939" s="6">
        <v>1898.45</v>
      </c>
      <c r="J4939" s="86"/>
      <c r="K4939" s="86"/>
      <c r="L4939" s="85"/>
      <c r="M4939" s="85"/>
      <c r="N4939" s="85"/>
      <c r="O4939" s="85"/>
      <c r="P4939" s="85"/>
      <c r="Q4939" s="32">
        <f t="shared" si="76"/>
        <v>1898.45</v>
      </c>
    </row>
    <row r="4940" spans="1:17" x14ac:dyDescent="0.25">
      <c r="A4940" s="83" t="s">
        <v>12608</v>
      </c>
      <c r="B4940" s="84" t="s">
        <v>20310</v>
      </c>
      <c r="C4940" s="7">
        <v>296692</v>
      </c>
      <c r="D4940" s="7">
        <v>3985</v>
      </c>
      <c r="E4940" s="1">
        <v>3475131.06</v>
      </c>
      <c r="F4940" s="1">
        <v>38240.36</v>
      </c>
      <c r="G4940" s="1">
        <v>40614.19</v>
      </c>
      <c r="H4940" s="1">
        <v>48480.52</v>
      </c>
      <c r="I4940" s="6">
        <v>127335.07</v>
      </c>
      <c r="J4940" s="86"/>
      <c r="K4940" s="86"/>
      <c r="L4940" s="85"/>
      <c r="M4940" s="85"/>
      <c r="N4940" s="85"/>
      <c r="O4940" s="85"/>
      <c r="P4940" s="85"/>
      <c r="Q4940" s="32">
        <f t="shared" si="76"/>
        <v>127335.07</v>
      </c>
    </row>
    <row r="4941" spans="1:17" x14ac:dyDescent="0.25">
      <c r="A4941" s="83" t="s">
        <v>12609</v>
      </c>
      <c r="B4941" s="84" t="s">
        <v>20311</v>
      </c>
      <c r="C4941" s="7">
        <v>5919</v>
      </c>
      <c r="D4941" s="7">
        <v>86</v>
      </c>
      <c r="E4941" s="1">
        <v>27862.26</v>
      </c>
      <c r="F4941" s="1">
        <v>762.9</v>
      </c>
      <c r="G4941" s="1">
        <v>876.5</v>
      </c>
      <c r="H4941" s="1">
        <v>388.7</v>
      </c>
      <c r="I4941" s="6">
        <v>2028.1</v>
      </c>
      <c r="J4941" s="86"/>
      <c r="K4941" s="86"/>
      <c r="L4941" s="85"/>
      <c r="M4941" s="85"/>
      <c r="N4941" s="85"/>
      <c r="O4941" s="85"/>
      <c r="P4941" s="85"/>
      <c r="Q4941" s="32">
        <f t="shared" si="76"/>
        <v>2028.1</v>
      </c>
    </row>
    <row r="4942" spans="1:17" x14ac:dyDescent="0.25">
      <c r="A4942" s="83" t="s">
        <v>12610</v>
      </c>
      <c r="B4942" s="84" t="s">
        <v>20312</v>
      </c>
      <c r="C4942" s="7">
        <v>5208</v>
      </c>
      <c r="D4942" s="7">
        <v>69</v>
      </c>
      <c r="E4942" s="1">
        <v>120238.05</v>
      </c>
      <c r="F4942" s="1">
        <v>671.26</v>
      </c>
      <c r="G4942" s="1">
        <v>703.23</v>
      </c>
      <c r="H4942" s="1">
        <v>1677.41</v>
      </c>
      <c r="I4942" s="6">
        <v>3051.9</v>
      </c>
      <c r="J4942" s="86"/>
      <c r="K4942" s="86"/>
      <c r="L4942" s="85"/>
      <c r="M4942" s="85"/>
      <c r="N4942" s="85"/>
      <c r="O4942" s="85"/>
      <c r="P4942" s="85"/>
      <c r="Q4942" s="32">
        <f t="shared" ref="Q4942:Q5005" si="77">P4942+I4942</f>
        <v>3051.9</v>
      </c>
    </row>
    <row r="4943" spans="1:17" x14ac:dyDescent="0.25">
      <c r="A4943" s="83" t="s">
        <v>12611</v>
      </c>
      <c r="B4943" s="84" t="s">
        <v>20313</v>
      </c>
      <c r="C4943" s="7">
        <v>37565</v>
      </c>
      <c r="D4943" s="7">
        <v>463</v>
      </c>
      <c r="E4943" s="1">
        <v>307414.14</v>
      </c>
      <c r="F4943" s="1">
        <v>4841.72</v>
      </c>
      <c r="G4943" s="1">
        <v>4718.79</v>
      </c>
      <c r="H4943" s="1">
        <v>4288.6400000000003</v>
      </c>
      <c r="I4943" s="6">
        <v>13849.15</v>
      </c>
      <c r="J4943" s="86"/>
      <c r="K4943" s="86"/>
      <c r="L4943" s="85"/>
      <c r="M4943" s="85"/>
      <c r="N4943" s="85"/>
      <c r="O4943" s="85"/>
      <c r="P4943" s="85"/>
      <c r="Q4943" s="32">
        <f t="shared" si="77"/>
        <v>13849.15</v>
      </c>
    </row>
    <row r="4944" spans="1:17" x14ac:dyDescent="0.25">
      <c r="A4944" s="83" t="s">
        <v>12612</v>
      </c>
      <c r="B4944" s="84" t="s">
        <v>20314</v>
      </c>
      <c r="C4944" s="7">
        <v>10239</v>
      </c>
      <c r="D4944" s="7">
        <v>121</v>
      </c>
      <c r="E4944" s="1">
        <v>52534.02</v>
      </c>
      <c r="F4944" s="1">
        <v>1319.7</v>
      </c>
      <c r="G4944" s="1">
        <v>1233.2</v>
      </c>
      <c r="H4944" s="1">
        <v>732.89</v>
      </c>
      <c r="I4944" s="6">
        <v>3285.79</v>
      </c>
      <c r="J4944" s="86"/>
      <c r="K4944" s="86"/>
      <c r="L4944" s="85"/>
      <c r="M4944" s="85"/>
      <c r="N4944" s="85"/>
      <c r="O4944" s="85"/>
      <c r="P4944" s="85"/>
      <c r="Q4944" s="32">
        <f t="shared" si="77"/>
        <v>3285.79</v>
      </c>
    </row>
    <row r="4945" spans="1:17" x14ac:dyDescent="0.25">
      <c r="A4945" s="83" t="s">
        <v>12613</v>
      </c>
      <c r="B4945" s="84" t="s">
        <v>20315</v>
      </c>
      <c r="C4945" s="7">
        <v>4932</v>
      </c>
      <c r="D4945" s="7">
        <v>26</v>
      </c>
      <c r="E4945" s="1">
        <v>7171.86</v>
      </c>
      <c r="F4945" s="1">
        <v>635.67999999999995</v>
      </c>
      <c r="G4945" s="1">
        <v>264.98</v>
      </c>
      <c r="H4945" s="1">
        <v>100.06</v>
      </c>
      <c r="I4945" s="6">
        <v>1000.72</v>
      </c>
      <c r="J4945" s="86"/>
      <c r="K4945" s="86"/>
      <c r="L4945" s="85"/>
      <c r="M4945" s="85"/>
      <c r="N4945" s="85"/>
      <c r="O4945" s="85"/>
      <c r="P4945" s="85"/>
      <c r="Q4945" s="32">
        <f t="shared" si="77"/>
        <v>1000.72</v>
      </c>
    </row>
    <row r="4946" spans="1:17" x14ac:dyDescent="0.25">
      <c r="A4946" s="83" t="s">
        <v>12614</v>
      </c>
      <c r="B4946" s="84" t="s">
        <v>20316</v>
      </c>
      <c r="C4946" s="7">
        <v>5697</v>
      </c>
      <c r="D4946" s="7">
        <v>47</v>
      </c>
      <c r="E4946" s="1">
        <v>39280.28</v>
      </c>
      <c r="F4946" s="1">
        <v>734.28</v>
      </c>
      <c r="G4946" s="1">
        <v>479.02</v>
      </c>
      <c r="H4946" s="1">
        <v>547.98</v>
      </c>
      <c r="I4946" s="6">
        <v>1761.28</v>
      </c>
      <c r="J4946" s="86"/>
      <c r="K4946" s="86"/>
      <c r="L4946" s="85"/>
      <c r="M4946" s="85"/>
      <c r="N4946" s="85"/>
      <c r="O4946" s="85"/>
      <c r="P4946" s="85"/>
      <c r="Q4946" s="32">
        <f t="shared" si="77"/>
        <v>1761.28</v>
      </c>
    </row>
    <row r="4947" spans="1:17" x14ac:dyDescent="0.25">
      <c r="A4947" s="83" t="s">
        <v>12615</v>
      </c>
      <c r="B4947" s="84" t="s">
        <v>20317</v>
      </c>
      <c r="C4947" s="7">
        <v>175</v>
      </c>
      <c r="D4947" s="7">
        <v>0</v>
      </c>
      <c r="E4947" s="1">
        <v>0</v>
      </c>
      <c r="F4947" s="1">
        <v>45.43</v>
      </c>
      <c r="G4947" s="1">
        <v>0</v>
      </c>
      <c r="H4947" s="1">
        <v>0</v>
      </c>
      <c r="I4947" s="6">
        <v>45.43</v>
      </c>
      <c r="J4947" s="86"/>
      <c r="K4947" s="86"/>
      <c r="L4947" s="85"/>
      <c r="M4947" s="85"/>
      <c r="N4947" s="85"/>
      <c r="O4947" s="85"/>
      <c r="P4947" s="85"/>
      <c r="Q4947" s="32">
        <f t="shared" si="77"/>
        <v>45.43</v>
      </c>
    </row>
    <row r="4948" spans="1:17" x14ac:dyDescent="0.25">
      <c r="A4948" s="83" t="s">
        <v>12616</v>
      </c>
      <c r="B4948" s="84" t="s">
        <v>20318</v>
      </c>
      <c r="C4948" s="7">
        <v>132</v>
      </c>
      <c r="D4948" s="7">
        <v>1</v>
      </c>
      <c r="E4948" s="1">
        <v>188.48</v>
      </c>
      <c r="F4948" s="1">
        <v>34.270000000000003</v>
      </c>
      <c r="G4948" s="1">
        <v>18.07</v>
      </c>
      <c r="H4948" s="1">
        <v>3.47</v>
      </c>
      <c r="I4948" s="6">
        <v>55.81</v>
      </c>
      <c r="J4948" s="86"/>
      <c r="K4948" s="86"/>
      <c r="L4948" s="85"/>
      <c r="M4948" s="85"/>
      <c r="N4948" s="85"/>
      <c r="O4948" s="85"/>
      <c r="P4948" s="85"/>
      <c r="Q4948" s="32">
        <f t="shared" si="77"/>
        <v>55.81</v>
      </c>
    </row>
    <row r="4949" spans="1:17" x14ac:dyDescent="0.25">
      <c r="A4949" s="83" t="s">
        <v>12617</v>
      </c>
      <c r="B4949" s="84" t="s">
        <v>20319</v>
      </c>
      <c r="C4949" s="7">
        <v>113</v>
      </c>
      <c r="D4949" s="7">
        <v>0</v>
      </c>
      <c r="E4949" s="1">
        <v>0</v>
      </c>
      <c r="F4949" s="1">
        <v>29.34</v>
      </c>
      <c r="G4949" s="1">
        <v>0</v>
      </c>
      <c r="H4949" s="1">
        <v>0</v>
      </c>
      <c r="I4949" s="6">
        <v>29.34</v>
      </c>
      <c r="J4949" s="86"/>
      <c r="K4949" s="86"/>
      <c r="L4949" s="85"/>
      <c r="M4949" s="85"/>
      <c r="N4949" s="85"/>
      <c r="O4949" s="85"/>
      <c r="P4949" s="85"/>
      <c r="Q4949" s="32">
        <f t="shared" si="77"/>
        <v>29.34</v>
      </c>
    </row>
    <row r="4950" spans="1:17" x14ac:dyDescent="0.25">
      <c r="A4950" s="83" t="s">
        <v>12618</v>
      </c>
      <c r="B4950" s="84" t="s">
        <v>20320</v>
      </c>
      <c r="C4950" s="7">
        <v>29</v>
      </c>
      <c r="D4950" s="7">
        <v>0</v>
      </c>
      <c r="E4950" s="1">
        <v>0</v>
      </c>
      <c r="F4950" s="1">
        <v>7.53</v>
      </c>
      <c r="G4950" s="1">
        <v>0</v>
      </c>
      <c r="H4950" s="1">
        <v>0</v>
      </c>
      <c r="I4950" s="6">
        <v>7.53</v>
      </c>
      <c r="J4950" s="86"/>
      <c r="K4950" s="86"/>
      <c r="L4950" s="85"/>
      <c r="M4950" s="85"/>
      <c r="N4950" s="85"/>
      <c r="O4950" s="85"/>
      <c r="P4950" s="85"/>
      <c r="Q4950" s="32">
        <f t="shared" si="77"/>
        <v>7.53</v>
      </c>
    </row>
    <row r="4951" spans="1:17" x14ac:dyDescent="0.25">
      <c r="A4951" s="83" t="s">
        <v>12619</v>
      </c>
      <c r="B4951" s="84" t="s">
        <v>20321</v>
      </c>
      <c r="C4951" s="7">
        <v>68</v>
      </c>
      <c r="D4951" s="7">
        <v>0</v>
      </c>
      <c r="E4951" s="1">
        <v>0</v>
      </c>
      <c r="F4951" s="1">
        <v>17.66</v>
      </c>
      <c r="G4951" s="1">
        <v>0</v>
      </c>
      <c r="H4951" s="1">
        <v>0</v>
      </c>
      <c r="I4951" s="6">
        <v>17.66</v>
      </c>
      <c r="J4951" s="86"/>
      <c r="K4951" s="86"/>
      <c r="L4951" s="85"/>
      <c r="M4951" s="85"/>
      <c r="N4951" s="85"/>
      <c r="O4951" s="85"/>
      <c r="P4951" s="85"/>
      <c r="Q4951" s="32">
        <f t="shared" si="77"/>
        <v>17.66</v>
      </c>
    </row>
    <row r="4952" spans="1:17" x14ac:dyDescent="0.25">
      <c r="A4952" s="83" t="s">
        <v>12620</v>
      </c>
      <c r="B4952" s="84" t="s">
        <v>20322</v>
      </c>
      <c r="C4952" s="7">
        <v>118</v>
      </c>
      <c r="D4952" s="7">
        <v>2</v>
      </c>
      <c r="E4952" s="1">
        <v>497.64</v>
      </c>
      <c r="F4952" s="1">
        <v>30.64</v>
      </c>
      <c r="G4952" s="1">
        <v>36.15</v>
      </c>
      <c r="H4952" s="1">
        <v>9.18</v>
      </c>
      <c r="I4952" s="6">
        <v>75.97</v>
      </c>
      <c r="J4952" s="86"/>
      <c r="K4952" s="86"/>
      <c r="L4952" s="85"/>
      <c r="M4952" s="85"/>
      <c r="N4952" s="85"/>
      <c r="O4952" s="85"/>
      <c r="P4952" s="85"/>
      <c r="Q4952" s="32">
        <f t="shared" si="77"/>
        <v>75.97</v>
      </c>
    </row>
    <row r="4953" spans="1:17" x14ac:dyDescent="0.25">
      <c r="A4953" s="83" t="s">
        <v>12621</v>
      </c>
      <c r="B4953" s="84" t="s">
        <v>20323</v>
      </c>
      <c r="C4953" s="7">
        <v>425</v>
      </c>
      <c r="D4953" s="7">
        <v>12</v>
      </c>
      <c r="E4953" s="1">
        <v>5632.94</v>
      </c>
      <c r="F4953" s="1">
        <v>110.34</v>
      </c>
      <c r="G4953" s="1">
        <v>216.91</v>
      </c>
      <c r="H4953" s="1">
        <v>103.82</v>
      </c>
      <c r="I4953" s="6">
        <v>431.07</v>
      </c>
      <c r="J4953" s="86"/>
      <c r="K4953" s="86"/>
      <c r="L4953" s="85"/>
      <c r="M4953" s="85"/>
      <c r="N4953" s="85"/>
      <c r="O4953" s="85"/>
      <c r="P4953" s="85"/>
      <c r="Q4953" s="32">
        <f t="shared" si="77"/>
        <v>431.07</v>
      </c>
    </row>
    <row r="4954" spans="1:17" x14ac:dyDescent="0.25">
      <c r="A4954" s="83" t="s">
        <v>12622</v>
      </c>
      <c r="B4954" s="84" t="s">
        <v>20324</v>
      </c>
      <c r="C4954" s="7">
        <v>5166</v>
      </c>
      <c r="D4954" s="7">
        <v>81</v>
      </c>
      <c r="E4954" s="1">
        <v>22012.49</v>
      </c>
      <c r="F4954" s="1">
        <v>1341.24</v>
      </c>
      <c r="G4954" s="1">
        <v>1464.15</v>
      </c>
      <c r="H4954" s="1">
        <v>405.74</v>
      </c>
      <c r="I4954" s="6">
        <v>3211.13</v>
      </c>
      <c r="J4954" s="86"/>
      <c r="K4954" s="86"/>
      <c r="L4954" s="85"/>
      <c r="M4954" s="85"/>
      <c r="N4954" s="85"/>
      <c r="O4954" s="85"/>
      <c r="P4954" s="85"/>
      <c r="Q4954" s="32">
        <f t="shared" si="77"/>
        <v>3211.13</v>
      </c>
    </row>
    <row r="4955" spans="1:17" x14ac:dyDescent="0.25">
      <c r="A4955" s="83" t="s">
        <v>12623</v>
      </c>
      <c r="B4955" s="84" t="s">
        <v>20325</v>
      </c>
      <c r="C4955" s="7">
        <v>214</v>
      </c>
      <c r="D4955" s="7">
        <v>2</v>
      </c>
      <c r="E4955" s="1">
        <v>473.12</v>
      </c>
      <c r="F4955" s="1">
        <v>55.56</v>
      </c>
      <c r="G4955" s="1">
        <v>36.15</v>
      </c>
      <c r="H4955" s="1">
        <v>8.7200000000000006</v>
      </c>
      <c r="I4955" s="6">
        <v>100.43</v>
      </c>
      <c r="J4955" s="86"/>
      <c r="K4955" s="86"/>
      <c r="L4955" s="85"/>
      <c r="M4955" s="85"/>
      <c r="N4955" s="85"/>
      <c r="O4955" s="85"/>
      <c r="P4955" s="85"/>
      <c r="Q4955" s="32">
        <f t="shared" si="77"/>
        <v>100.43</v>
      </c>
    </row>
    <row r="4956" spans="1:17" x14ac:dyDescent="0.25">
      <c r="A4956" s="83" t="s">
        <v>12624</v>
      </c>
      <c r="B4956" s="84" t="s">
        <v>20326</v>
      </c>
      <c r="C4956" s="7">
        <v>1071</v>
      </c>
      <c r="D4956" s="7">
        <v>38</v>
      </c>
      <c r="E4956" s="1">
        <v>15491.58</v>
      </c>
      <c r="F4956" s="1">
        <v>278.06</v>
      </c>
      <c r="G4956" s="1">
        <v>686.89</v>
      </c>
      <c r="H4956" s="1">
        <v>285.54000000000002</v>
      </c>
      <c r="I4956" s="6">
        <v>1250.49</v>
      </c>
      <c r="J4956" s="86"/>
      <c r="K4956" s="86"/>
      <c r="L4956" s="85"/>
      <c r="M4956" s="85"/>
      <c r="N4956" s="85"/>
      <c r="O4956" s="85"/>
      <c r="P4956" s="85"/>
      <c r="Q4956" s="32">
        <f t="shared" si="77"/>
        <v>1250.49</v>
      </c>
    </row>
    <row r="4957" spans="1:17" x14ac:dyDescent="0.25">
      <c r="A4957" s="83" t="s">
        <v>12625</v>
      </c>
      <c r="B4957" s="84" t="s">
        <v>20327</v>
      </c>
      <c r="C4957" s="7">
        <v>106</v>
      </c>
      <c r="D4957" s="7">
        <v>0</v>
      </c>
      <c r="E4957" s="1">
        <v>0</v>
      </c>
      <c r="F4957" s="1">
        <v>27.52</v>
      </c>
      <c r="G4957" s="1">
        <v>0</v>
      </c>
      <c r="H4957" s="1">
        <v>0</v>
      </c>
      <c r="I4957" s="6">
        <v>27.52</v>
      </c>
      <c r="J4957" s="86"/>
      <c r="K4957" s="86"/>
      <c r="L4957" s="85"/>
      <c r="M4957" s="85"/>
      <c r="N4957" s="85"/>
      <c r="O4957" s="85"/>
      <c r="P4957" s="85"/>
      <c r="Q4957" s="32">
        <f t="shared" si="77"/>
        <v>27.52</v>
      </c>
    </row>
    <row r="4958" spans="1:17" x14ac:dyDescent="0.25">
      <c r="A4958" s="83" t="s">
        <v>12626</v>
      </c>
      <c r="B4958" s="84" t="s">
        <v>20328</v>
      </c>
      <c r="C4958" s="7">
        <v>152</v>
      </c>
      <c r="D4958" s="7">
        <v>0</v>
      </c>
      <c r="E4958" s="1">
        <v>0</v>
      </c>
      <c r="F4958" s="1">
        <v>39.46</v>
      </c>
      <c r="G4958" s="1">
        <v>0</v>
      </c>
      <c r="H4958" s="1">
        <v>0</v>
      </c>
      <c r="I4958" s="6">
        <v>39.46</v>
      </c>
      <c r="J4958" s="86"/>
      <c r="K4958" s="86"/>
      <c r="L4958" s="85"/>
      <c r="M4958" s="85"/>
      <c r="N4958" s="85"/>
      <c r="O4958" s="85"/>
      <c r="P4958" s="85"/>
      <c r="Q4958" s="32">
        <f t="shared" si="77"/>
        <v>39.46</v>
      </c>
    </row>
    <row r="4959" spans="1:17" x14ac:dyDescent="0.25">
      <c r="A4959" s="83" t="s">
        <v>12627</v>
      </c>
      <c r="B4959" s="84" t="s">
        <v>20329</v>
      </c>
      <c r="C4959" s="7">
        <v>106</v>
      </c>
      <c r="D4959" s="7">
        <v>0</v>
      </c>
      <c r="E4959" s="1">
        <v>0</v>
      </c>
      <c r="F4959" s="1">
        <v>27.52</v>
      </c>
      <c r="G4959" s="1">
        <v>0</v>
      </c>
      <c r="H4959" s="1">
        <v>0</v>
      </c>
      <c r="I4959" s="6">
        <v>27.52</v>
      </c>
      <c r="J4959" s="86"/>
      <c r="K4959" s="86"/>
      <c r="L4959" s="85"/>
      <c r="M4959" s="85"/>
      <c r="N4959" s="85"/>
      <c r="O4959" s="85"/>
      <c r="P4959" s="85"/>
      <c r="Q4959" s="32">
        <f t="shared" si="77"/>
        <v>27.52</v>
      </c>
    </row>
    <row r="4960" spans="1:17" x14ac:dyDescent="0.25">
      <c r="A4960" s="83" t="s">
        <v>12628</v>
      </c>
      <c r="B4960" s="84" t="s">
        <v>20330</v>
      </c>
      <c r="C4960" s="7">
        <v>1209</v>
      </c>
      <c r="D4960" s="7">
        <v>10</v>
      </c>
      <c r="E4960" s="1">
        <v>815447.67</v>
      </c>
      <c r="F4960" s="1">
        <v>313.89</v>
      </c>
      <c r="G4960" s="1">
        <v>180.76</v>
      </c>
      <c r="H4960" s="1">
        <v>15030.55</v>
      </c>
      <c r="I4960" s="6">
        <v>15525.2</v>
      </c>
      <c r="J4960" s="86"/>
      <c r="K4960" s="86"/>
      <c r="L4960" s="85"/>
      <c r="M4960" s="85"/>
      <c r="N4960" s="85"/>
      <c r="O4960" s="85"/>
      <c r="P4960" s="85"/>
      <c r="Q4960" s="32">
        <f t="shared" si="77"/>
        <v>15525.2</v>
      </c>
    </row>
    <row r="4961" spans="1:17" x14ac:dyDescent="0.25">
      <c r="A4961" s="83" t="s">
        <v>12629</v>
      </c>
      <c r="B4961" s="84" t="s">
        <v>20331</v>
      </c>
      <c r="C4961" s="7">
        <v>246</v>
      </c>
      <c r="D4961" s="7">
        <v>3</v>
      </c>
      <c r="E4961" s="1">
        <v>4347.97</v>
      </c>
      <c r="F4961" s="1">
        <v>63.87</v>
      </c>
      <c r="G4961" s="1">
        <v>54.22</v>
      </c>
      <c r="H4961" s="1">
        <v>80.14</v>
      </c>
      <c r="I4961" s="6">
        <v>198.23</v>
      </c>
      <c r="J4961" s="86"/>
      <c r="K4961" s="86"/>
      <c r="L4961" s="85"/>
      <c r="M4961" s="85"/>
      <c r="N4961" s="85"/>
      <c r="O4961" s="85"/>
      <c r="P4961" s="85"/>
      <c r="Q4961" s="32">
        <f t="shared" si="77"/>
        <v>198.23</v>
      </c>
    </row>
    <row r="4962" spans="1:17" x14ac:dyDescent="0.25">
      <c r="A4962" s="83" t="s">
        <v>12630</v>
      </c>
      <c r="B4962" s="84" t="s">
        <v>20332</v>
      </c>
      <c r="C4962" s="7">
        <v>666</v>
      </c>
      <c r="D4962" s="7">
        <v>4</v>
      </c>
      <c r="E4962" s="1">
        <v>808.65</v>
      </c>
      <c r="F4962" s="1">
        <v>172.91</v>
      </c>
      <c r="G4962" s="1">
        <v>72.3</v>
      </c>
      <c r="H4962" s="1">
        <v>14.9</v>
      </c>
      <c r="I4962" s="6">
        <v>260.11</v>
      </c>
      <c r="J4962" s="86"/>
      <c r="K4962" s="86"/>
      <c r="L4962" s="85"/>
      <c r="M4962" s="85"/>
      <c r="N4962" s="85"/>
      <c r="O4962" s="85"/>
      <c r="P4962" s="85"/>
      <c r="Q4962" s="32">
        <f t="shared" si="77"/>
        <v>260.11</v>
      </c>
    </row>
    <row r="4963" spans="1:17" x14ac:dyDescent="0.25">
      <c r="A4963" s="83" t="s">
        <v>12631</v>
      </c>
      <c r="B4963" s="84" t="s">
        <v>20333</v>
      </c>
      <c r="C4963" s="7">
        <v>250</v>
      </c>
      <c r="D4963" s="7">
        <v>0</v>
      </c>
      <c r="E4963" s="1">
        <v>0</v>
      </c>
      <c r="F4963" s="1">
        <v>64.900000000000006</v>
      </c>
      <c r="G4963" s="1">
        <v>0</v>
      </c>
      <c r="H4963" s="1">
        <v>0</v>
      </c>
      <c r="I4963" s="6">
        <v>64.900000000000006</v>
      </c>
      <c r="J4963" s="86"/>
      <c r="K4963" s="86"/>
      <c r="L4963" s="85"/>
      <c r="M4963" s="85"/>
      <c r="N4963" s="85"/>
      <c r="O4963" s="85"/>
      <c r="P4963" s="85"/>
      <c r="Q4963" s="32">
        <f t="shared" si="77"/>
        <v>64.900000000000006</v>
      </c>
    </row>
    <row r="4964" spans="1:17" x14ac:dyDescent="0.25">
      <c r="A4964" s="83" t="s">
        <v>12632</v>
      </c>
      <c r="B4964" s="84" t="s">
        <v>20334</v>
      </c>
      <c r="C4964" s="7">
        <v>109</v>
      </c>
      <c r="D4964" s="7">
        <v>1</v>
      </c>
      <c r="E4964" s="1">
        <v>186.61</v>
      </c>
      <c r="F4964" s="1">
        <v>28.3</v>
      </c>
      <c r="G4964" s="1">
        <v>18.07</v>
      </c>
      <c r="H4964" s="1">
        <v>3.44</v>
      </c>
      <c r="I4964" s="6">
        <v>49.81</v>
      </c>
      <c r="J4964" s="86"/>
      <c r="K4964" s="86"/>
      <c r="L4964" s="85"/>
      <c r="M4964" s="85"/>
      <c r="N4964" s="85"/>
      <c r="O4964" s="85"/>
      <c r="P4964" s="85"/>
      <c r="Q4964" s="32">
        <f t="shared" si="77"/>
        <v>49.81</v>
      </c>
    </row>
    <row r="4965" spans="1:17" x14ac:dyDescent="0.25">
      <c r="A4965" s="83" t="s">
        <v>12633</v>
      </c>
      <c r="B4965" s="84" t="s">
        <v>20335</v>
      </c>
      <c r="C4965" s="7">
        <v>139</v>
      </c>
      <c r="D4965" s="7">
        <v>1</v>
      </c>
      <c r="E4965" s="1">
        <v>532.61</v>
      </c>
      <c r="F4965" s="1">
        <v>36.090000000000003</v>
      </c>
      <c r="G4965" s="1">
        <v>18.07</v>
      </c>
      <c r="H4965" s="1">
        <v>9.82</v>
      </c>
      <c r="I4965" s="6">
        <v>63.98</v>
      </c>
      <c r="J4965" s="86"/>
      <c r="K4965" s="86"/>
      <c r="L4965" s="85"/>
      <c r="M4965" s="85"/>
      <c r="N4965" s="85"/>
      <c r="O4965" s="85"/>
      <c r="P4965" s="85"/>
      <c r="Q4965" s="32">
        <f t="shared" si="77"/>
        <v>63.98</v>
      </c>
    </row>
    <row r="4966" spans="1:17" x14ac:dyDescent="0.25">
      <c r="A4966" s="83" t="s">
        <v>12634</v>
      </c>
      <c r="B4966" s="84" t="s">
        <v>20336</v>
      </c>
      <c r="C4966" s="7">
        <v>495</v>
      </c>
      <c r="D4966" s="7">
        <v>12</v>
      </c>
      <c r="E4966" s="1">
        <v>2185.19</v>
      </c>
      <c r="F4966" s="1">
        <v>128.51</v>
      </c>
      <c r="G4966" s="1">
        <v>216.91</v>
      </c>
      <c r="H4966" s="1">
        <v>40.28</v>
      </c>
      <c r="I4966" s="6">
        <v>385.7</v>
      </c>
      <c r="J4966" s="86"/>
      <c r="K4966" s="86"/>
      <c r="L4966" s="85"/>
      <c r="M4966" s="85"/>
      <c r="N4966" s="85"/>
      <c r="O4966" s="85"/>
      <c r="P4966" s="85"/>
      <c r="Q4966" s="32">
        <f t="shared" si="77"/>
        <v>385.7</v>
      </c>
    </row>
    <row r="4967" spans="1:17" x14ac:dyDescent="0.25">
      <c r="A4967" s="83" t="s">
        <v>12635</v>
      </c>
      <c r="B4967" s="84" t="s">
        <v>20337</v>
      </c>
      <c r="C4967" s="7">
        <v>74</v>
      </c>
      <c r="D4967" s="7">
        <v>3</v>
      </c>
      <c r="E4967" s="1">
        <v>508.68</v>
      </c>
      <c r="F4967" s="1">
        <v>19.22</v>
      </c>
      <c r="G4967" s="1">
        <v>54.22</v>
      </c>
      <c r="H4967" s="1">
        <v>9.3800000000000008</v>
      </c>
      <c r="I4967" s="6">
        <v>82.82</v>
      </c>
      <c r="J4967" s="86"/>
      <c r="K4967" s="86"/>
      <c r="L4967" s="85"/>
      <c r="M4967" s="85"/>
      <c r="N4967" s="85"/>
      <c r="O4967" s="85"/>
      <c r="P4967" s="85"/>
      <c r="Q4967" s="32">
        <f t="shared" si="77"/>
        <v>82.82</v>
      </c>
    </row>
    <row r="4968" spans="1:17" x14ac:dyDescent="0.25">
      <c r="A4968" s="83" t="s">
        <v>12636</v>
      </c>
      <c r="B4968" s="84" t="s">
        <v>20338</v>
      </c>
      <c r="C4968" s="7">
        <v>257</v>
      </c>
      <c r="D4968" s="7">
        <v>2</v>
      </c>
      <c r="E4968" s="1">
        <v>19337.23</v>
      </c>
      <c r="F4968" s="1">
        <v>66.73</v>
      </c>
      <c r="G4968" s="1">
        <v>36.15</v>
      </c>
      <c r="H4968" s="1">
        <v>356.43</v>
      </c>
      <c r="I4968" s="6">
        <v>459.31</v>
      </c>
      <c r="J4968" s="86"/>
      <c r="K4968" s="86"/>
      <c r="L4968" s="85"/>
      <c r="M4968" s="85"/>
      <c r="N4968" s="85"/>
      <c r="O4968" s="85"/>
      <c r="P4968" s="85"/>
      <c r="Q4968" s="32">
        <f t="shared" si="77"/>
        <v>459.31</v>
      </c>
    </row>
    <row r="4969" spans="1:17" x14ac:dyDescent="0.25">
      <c r="A4969" s="83" t="s">
        <v>12637</v>
      </c>
      <c r="B4969" s="84" t="s">
        <v>20339</v>
      </c>
      <c r="C4969" s="7">
        <v>2210</v>
      </c>
      <c r="D4969" s="7">
        <v>35</v>
      </c>
      <c r="E4969" s="1">
        <v>10512.22</v>
      </c>
      <c r="F4969" s="1">
        <v>573.78</v>
      </c>
      <c r="G4969" s="1">
        <v>632.66</v>
      </c>
      <c r="H4969" s="1">
        <v>193.77</v>
      </c>
      <c r="I4969" s="6">
        <v>1400.21</v>
      </c>
      <c r="J4969" s="86"/>
      <c r="K4969" s="86"/>
      <c r="L4969" s="85"/>
      <c r="M4969" s="85"/>
      <c r="N4969" s="85"/>
      <c r="O4969" s="85"/>
      <c r="P4969" s="85"/>
      <c r="Q4969" s="32">
        <f t="shared" si="77"/>
        <v>1400.21</v>
      </c>
    </row>
    <row r="4970" spans="1:17" x14ac:dyDescent="0.25">
      <c r="A4970" s="83" t="s">
        <v>12638</v>
      </c>
      <c r="B4970" s="84" t="s">
        <v>20340</v>
      </c>
      <c r="C4970" s="7">
        <v>100</v>
      </c>
      <c r="D4970" s="7">
        <v>5</v>
      </c>
      <c r="E4970" s="1">
        <v>6057.08</v>
      </c>
      <c r="F4970" s="1">
        <v>25.96</v>
      </c>
      <c r="G4970" s="1">
        <v>90.38</v>
      </c>
      <c r="H4970" s="1">
        <v>111.65</v>
      </c>
      <c r="I4970" s="6">
        <v>227.99</v>
      </c>
      <c r="J4970" s="86"/>
      <c r="K4970" s="86"/>
      <c r="L4970" s="85"/>
      <c r="M4970" s="85"/>
      <c r="N4970" s="85"/>
      <c r="O4970" s="85"/>
      <c r="P4970" s="85"/>
      <c r="Q4970" s="32">
        <f t="shared" si="77"/>
        <v>227.99</v>
      </c>
    </row>
    <row r="4971" spans="1:17" x14ac:dyDescent="0.25">
      <c r="A4971" s="83" t="s">
        <v>12639</v>
      </c>
      <c r="B4971" s="84" t="s">
        <v>20341</v>
      </c>
      <c r="C4971" s="7">
        <v>273</v>
      </c>
      <c r="D4971" s="7">
        <v>11</v>
      </c>
      <c r="E4971" s="1">
        <v>2122.8200000000002</v>
      </c>
      <c r="F4971" s="1">
        <v>70.88</v>
      </c>
      <c r="G4971" s="1">
        <v>198.83</v>
      </c>
      <c r="H4971" s="1">
        <v>39.130000000000003</v>
      </c>
      <c r="I4971" s="6">
        <v>308.83999999999997</v>
      </c>
      <c r="J4971" s="86"/>
      <c r="K4971" s="86"/>
      <c r="L4971" s="85"/>
      <c r="M4971" s="85"/>
      <c r="N4971" s="85"/>
      <c r="O4971" s="85"/>
      <c r="P4971" s="85"/>
      <c r="Q4971" s="32">
        <f t="shared" si="77"/>
        <v>308.83999999999997</v>
      </c>
    </row>
    <row r="4972" spans="1:17" x14ac:dyDescent="0.25">
      <c r="A4972" s="83" t="s">
        <v>12640</v>
      </c>
      <c r="B4972" s="84" t="s">
        <v>20342</v>
      </c>
      <c r="C4972" s="7">
        <v>190</v>
      </c>
      <c r="D4972" s="7">
        <v>2</v>
      </c>
      <c r="E4972" s="1">
        <v>532.79</v>
      </c>
      <c r="F4972" s="1">
        <v>49.33</v>
      </c>
      <c r="G4972" s="1">
        <v>36.15</v>
      </c>
      <c r="H4972" s="1">
        <v>9.82</v>
      </c>
      <c r="I4972" s="6">
        <v>95.3</v>
      </c>
      <c r="J4972" s="86"/>
      <c r="K4972" s="86"/>
      <c r="L4972" s="85"/>
      <c r="M4972" s="85"/>
      <c r="N4972" s="85"/>
      <c r="O4972" s="85"/>
      <c r="P4972" s="85"/>
      <c r="Q4972" s="32">
        <f t="shared" si="77"/>
        <v>95.3</v>
      </c>
    </row>
    <row r="4973" spans="1:17" x14ac:dyDescent="0.25">
      <c r="A4973" s="83" t="s">
        <v>12641</v>
      </c>
      <c r="B4973" s="84" t="s">
        <v>20343</v>
      </c>
      <c r="C4973" s="7">
        <v>287</v>
      </c>
      <c r="D4973" s="7">
        <v>0</v>
      </c>
      <c r="E4973" s="1">
        <v>0</v>
      </c>
      <c r="F4973" s="1">
        <v>74.510000000000005</v>
      </c>
      <c r="G4973" s="1">
        <v>0</v>
      </c>
      <c r="H4973" s="1">
        <v>0</v>
      </c>
      <c r="I4973" s="6">
        <v>74.510000000000005</v>
      </c>
      <c r="J4973" s="86"/>
      <c r="K4973" s="86"/>
      <c r="L4973" s="85"/>
      <c r="M4973" s="85"/>
      <c r="N4973" s="85"/>
      <c r="O4973" s="85"/>
      <c r="P4973" s="85"/>
      <c r="Q4973" s="32">
        <f t="shared" si="77"/>
        <v>74.510000000000005</v>
      </c>
    </row>
    <row r="4974" spans="1:17" x14ac:dyDescent="0.25">
      <c r="A4974" s="83" t="s">
        <v>12642</v>
      </c>
      <c r="B4974" s="84" t="s">
        <v>20344</v>
      </c>
      <c r="C4974" s="7">
        <v>142</v>
      </c>
      <c r="D4974" s="7">
        <v>0</v>
      </c>
      <c r="E4974" s="1">
        <v>0</v>
      </c>
      <c r="F4974" s="1">
        <v>36.86</v>
      </c>
      <c r="G4974" s="1">
        <v>0</v>
      </c>
      <c r="H4974" s="1">
        <v>0</v>
      </c>
      <c r="I4974" s="6">
        <v>36.86</v>
      </c>
      <c r="J4974" s="86"/>
      <c r="K4974" s="86"/>
      <c r="L4974" s="85"/>
      <c r="M4974" s="85"/>
      <c r="N4974" s="85"/>
      <c r="O4974" s="85"/>
      <c r="P4974" s="85"/>
      <c r="Q4974" s="32">
        <f t="shared" si="77"/>
        <v>36.86</v>
      </c>
    </row>
    <row r="4975" spans="1:17" x14ac:dyDescent="0.25">
      <c r="A4975" s="83" t="s">
        <v>12643</v>
      </c>
      <c r="B4975" s="84" t="s">
        <v>20345</v>
      </c>
      <c r="C4975" s="7">
        <v>189</v>
      </c>
      <c r="D4975" s="7">
        <v>6</v>
      </c>
      <c r="E4975" s="1">
        <v>1580.61</v>
      </c>
      <c r="F4975" s="1">
        <v>49.07</v>
      </c>
      <c r="G4975" s="1">
        <v>108.46</v>
      </c>
      <c r="H4975" s="1">
        <v>29.14</v>
      </c>
      <c r="I4975" s="6">
        <v>186.67</v>
      </c>
      <c r="J4975" s="86"/>
      <c r="K4975" s="86"/>
      <c r="L4975" s="85"/>
      <c r="M4975" s="85"/>
      <c r="N4975" s="85"/>
      <c r="O4975" s="85"/>
      <c r="P4975" s="85"/>
      <c r="Q4975" s="32">
        <f t="shared" si="77"/>
        <v>186.67</v>
      </c>
    </row>
    <row r="4976" spans="1:17" x14ac:dyDescent="0.25">
      <c r="A4976" s="83" t="s">
        <v>12644</v>
      </c>
      <c r="B4976" s="84" t="s">
        <v>20346</v>
      </c>
      <c r="C4976" s="7">
        <v>89</v>
      </c>
      <c r="D4976" s="7">
        <v>0</v>
      </c>
      <c r="E4976" s="1">
        <v>0</v>
      </c>
      <c r="F4976" s="1">
        <v>23.1</v>
      </c>
      <c r="G4976" s="1">
        <v>0</v>
      </c>
      <c r="H4976" s="1">
        <v>0</v>
      </c>
      <c r="I4976" s="6">
        <v>23.1</v>
      </c>
      <c r="J4976" s="86"/>
      <c r="K4976" s="86"/>
      <c r="L4976" s="85"/>
      <c r="M4976" s="85"/>
      <c r="N4976" s="85"/>
      <c r="O4976" s="85"/>
      <c r="P4976" s="85"/>
      <c r="Q4976" s="32">
        <f t="shared" si="77"/>
        <v>23.1</v>
      </c>
    </row>
    <row r="4977" spans="1:17" x14ac:dyDescent="0.25">
      <c r="A4977" s="83" t="s">
        <v>12645</v>
      </c>
      <c r="B4977" s="84" t="s">
        <v>20347</v>
      </c>
      <c r="C4977" s="7">
        <v>343</v>
      </c>
      <c r="D4977" s="7">
        <v>8</v>
      </c>
      <c r="E4977" s="1">
        <v>1936.98</v>
      </c>
      <c r="F4977" s="1">
        <v>89.06</v>
      </c>
      <c r="G4977" s="1">
        <v>144.61000000000001</v>
      </c>
      <c r="H4977" s="1">
        <v>35.700000000000003</v>
      </c>
      <c r="I4977" s="6">
        <v>269.37</v>
      </c>
      <c r="J4977" s="86"/>
      <c r="K4977" s="86"/>
      <c r="L4977" s="85"/>
      <c r="M4977" s="85"/>
      <c r="N4977" s="85"/>
      <c r="O4977" s="85"/>
      <c r="P4977" s="85"/>
      <c r="Q4977" s="32">
        <f t="shared" si="77"/>
        <v>269.37</v>
      </c>
    </row>
    <row r="4978" spans="1:17" x14ac:dyDescent="0.25">
      <c r="A4978" s="83" t="s">
        <v>12646</v>
      </c>
      <c r="B4978" s="84" t="s">
        <v>20348</v>
      </c>
      <c r="C4978" s="7">
        <v>651</v>
      </c>
      <c r="D4978" s="7">
        <v>45</v>
      </c>
      <c r="E4978" s="1">
        <v>9539.31</v>
      </c>
      <c r="F4978" s="1">
        <v>169.02</v>
      </c>
      <c r="G4978" s="1">
        <v>813.42</v>
      </c>
      <c r="H4978" s="1">
        <v>175.83</v>
      </c>
      <c r="I4978" s="6">
        <v>1158.27</v>
      </c>
      <c r="J4978" s="86"/>
      <c r="K4978" s="86"/>
      <c r="L4978" s="85"/>
      <c r="M4978" s="85"/>
      <c r="N4978" s="85"/>
      <c r="O4978" s="85"/>
      <c r="P4978" s="85"/>
      <c r="Q4978" s="32">
        <f t="shared" si="77"/>
        <v>1158.27</v>
      </c>
    </row>
    <row r="4979" spans="1:17" x14ac:dyDescent="0.25">
      <c r="A4979" s="83" t="s">
        <v>12647</v>
      </c>
      <c r="B4979" s="84" t="s">
        <v>20349</v>
      </c>
      <c r="C4979" s="7">
        <v>95</v>
      </c>
      <c r="D4979" s="7">
        <v>0</v>
      </c>
      <c r="E4979" s="1">
        <v>0</v>
      </c>
      <c r="F4979" s="1">
        <v>24.66</v>
      </c>
      <c r="G4979" s="1">
        <v>0</v>
      </c>
      <c r="H4979" s="1">
        <v>0</v>
      </c>
      <c r="I4979" s="6">
        <v>24.66</v>
      </c>
      <c r="J4979" s="86"/>
      <c r="K4979" s="86"/>
      <c r="L4979" s="85"/>
      <c r="M4979" s="85"/>
      <c r="N4979" s="85"/>
      <c r="O4979" s="85"/>
      <c r="P4979" s="85"/>
      <c r="Q4979" s="32">
        <f t="shared" si="77"/>
        <v>24.66</v>
      </c>
    </row>
    <row r="4980" spans="1:17" x14ac:dyDescent="0.25">
      <c r="A4980" s="83" t="s">
        <v>12648</v>
      </c>
      <c r="B4980" s="84" t="s">
        <v>20350</v>
      </c>
      <c r="C4980" s="7">
        <v>88</v>
      </c>
      <c r="D4980" s="7">
        <v>0</v>
      </c>
      <c r="E4980" s="1">
        <v>0</v>
      </c>
      <c r="F4980" s="1">
        <v>22.85</v>
      </c>
      <c r="G4980" s="1">
        <v>0</v>
      </c>
      <c r="H4980" s="1">
        <v>0</v>
      </c>
      <c r="I4980" s="6">
        <v>22.85</v>
      </c>
      <c r="J4980" s="86"/>
      <c r="K4980" s="86"/>
      <c r="L4980" s="85"/>
      <c r="M4980" s="85"/>
      <c r="N4980" s="85"/>
      <c r="O4980" s="85"/>
      <c r="P4980" s="85"/>
      <c r="Q4980" s="32">
        <f t="shared" si="77"/>
        <v>22.85</v>
      </c>
    </row>
    <row r="4981" spans="1:17" x14ac:dyDescent="0.25">
      <c r="A4981" s="83" t="s">
        <v>12649</v>
      </c>
      <c r="B4981" s="84" t="s">
        <v>20351</v>
      </c>
      <c r="C4981" s="7">
        <v>194</v>
      </c>
      <c r="D4981" s="7">
        <v>0</v>
      </c>
      <c r="E4981" s="1">
        <v>0</v>
      </c>
      <c r="F4981" s="1">
        <v>50.37</v>
      </c>
      <c r="G4981" s="1">
        <v>0</v>
      </c>
      <c r="H4981" s="1">
        <v>0</v>
      </c>
      <c r="I4981" s="6">
        <v>50.37</v>
      </c>
      <c r="J4981" s="86"/>
      <c r="K4981" s="86"/>
      <c r="L4981" s="85"/>
      <c r="M4981" s="85"/>
      <c r="N4981" s="85"/>
      <c r="O4981" s="85"/>
      <c r="P4981" s="85"/>
      <c r="Q4981" s="32">
        <f t="shared" si="77"/>
        <v>50.37</v>
      </c>
    </row>
    <row r="4982" spans="1:17" x14ac:dyDescent="0.25">
      <c r="A4982" s="83" t="s">
        <v>12650</v>
      </c>
      <c r="B4982" s="84" t="s">
        <v>20352</v>
      </c>
      <c r="C4982" s="7">
        <v>52</v>
      </c>
      <c r="D4982" s="7">
        <v>0</v>
      </c>
      <c r="E4982" s="1">
        <v>0</v>
      </c>
      <c r="F4982" s="1">
        <v>13.5</v>
      </c>
      <c r="G4982" s="1">
        <v>0</v>
      </c>
      <c r="H4982" s="1">
        <v>0</v>
      </c>
      <c r="I4982" s="6">
        <v>13.5</v>
      </c>
      <c r="J4982" s="86"/>
      <c r="K4982" s="86"/>
      <c r="L4982" s="85"/>
      <c r="M4982" s="85"/>
      <c r="N4982" s="85"/>
      <c r="O4982" s="85"/>
      <c r="P4982" s="85"/>
      <c r="Q4982" s="32">
        <f t="shared" si="77"/>
        <v>13.5</v>
      </c>
    </row>
    <row r="4983" spans="1:17" x14ac:dyDescent="0.25">
      <c r="A4983" s="83" t="s">
        <v>12651</v>
      </c>
      <c r="B4983" s="84" t="s">
        <v>20353</v>
      </c>
      <c r="C4983" s="7">
        <v>108</v>
      </c>
      <c r="D4983" s="7">
        <v>0</v>
      </c>
      <c r="E4983" s="1">
        <v>0</v>
      </c>
      <c r="F4983" s="1">
        <v>28.04</v>
      </c>
      <c r="G4983" s="1">
        <v>0</v>
      </c>
      <c r="H4983" s="1">
        <v>0</v>
      </c>
      <c r="I4983" s="6">
        <v>28.04</v>
      </c>
      <c r="J4983" s="86"/>
      <c r="K4983" s="86"/>
      <c r="L4983" s="85"/>
      <c r="M4983" s="85"/>
      <c r="N4983" s="85"/>
      <c r="O4983" s="85"/>
      <c r="P4983" s="85"/>
      <c r="Q4983" s="32">
        <f t="shared" si="77"/>
        <v>28.04</v>
      </c>
    </row>
    <row r="4984" spans="1:17" x14ac:dyDescent="0.25">
      <c r="A4984" s="83" t="s">
        <v>12652</v>
      </c>
      <c r="B4984" s="84" t="s">
        <v>20354</v>
      </c>
      <c r="C4984" s="7">
        <v>917</v>
      </c>
      <c r="D4984" s="7">
        <v>20</v>
      </c>
      <c r="E4984" s="1">
        <v>101080.49</v>
      </c>
      <c r="F4984" s="1">
        <v>238.08</v>
      </c>
      <c r="G4984" s="1">
        <v>361.52</v>
      </c>
      <c r="H4984" s="1">
        <v>1863.14</v>
      </c>
      <c r="I4984" s="6">
        <v>2462.7399999999998</v>
      </c>
      <c r="J4984" s="86"/>
      <c r="K4984" s="86"/>
      <c r="L4984" s="85"/>
      <c r="M4984" s="85"/>
      <c r="N4984" s="85"/>
      <c r="O4984" s="85"/>
      <c r="P4984" s="85"/>
      <c r="Q4984" s="32">
        <f t="shared" si="77"/>
        <v>2462.7399999999998</v>
      </c>
    </row>
    <row r="4985" spans="1:17" x14ac:dyDescent="0.25">
      <c r="A4985" s="83" t="s">
        <v>12653</v>
      </c>
      <c r="B4985" s="84" t="s">
        <v>20355</v>
      </c>
      <c r="C4985" s="7">
        <v>291</v>
      </c>
      <c r="D4985" s="7">
        <v>0</v>
      </c>
      <c r="E4985" s="1">
        <v>0</v>
      </c>
      <c r="F4985" s="1">
        <v>75.55</v>
      </c>
      <c r="G4985" s="1">
        <v>0</v>
      </c>
      <c r="H4985" s="1">
        <v>0</v>
      </c>
      <c r="I4985" s="6">
        <v>75.55</v>
      </c>
      <c r="J4985" s="86"/>
      <c r="K4985" s="86"/>
      <c r="L4985" s="85"/>
      <c r="M4985" s="85"/>
      <c r="N4985" s="85"/>
      <c r="O4985" s="85"/>
      <c r="P4985" s="85"/>
      <c r="Q4985" s="32">
        <f t="shared" si="77"/>
        <v>75.55</v>
      </c>
    </row>
    <row r="4986" spans="1:17" x14ac:dyDescent="0.25">
      <c r="A4986" s="83" t="s">
        <v>12654</v>
      </c>
      <c r="B4986" s="84" t="s">
        <v>20356</v>
      </c>
      <c r="C4986" s="7">
        <v>388</v>
      </c>
      <c r="D4986" s="7">
        <v>1</v>
      </c>
      <c r="E4986" s="1">
        <v>186.61</v>
      </c>
      <c r="F4986" s="1">
        <v>100.74</v>
      </c>
      <c r="G4986" s="1">
        <v>18.07</v>
      </c>
      <c r="H4986" s="1">
        <v>3.44</v>
      </c>
      <c r="I4986" s="6">
        <v>122.25</v>
      </c>
      <c r="J4986" s="86"/>
      <c r="K4986" s="86"/>
      <c r="L4986" s="85"/>
      <c r="M4986" s="85"/>
      <c r="N4986" s="85"/>
      <c r="O4986" s="85"/>
      <c r="P4986" s="85"/>
      <c r="Q4986" s="32">
        <f t="shared" si="77"/>
        <v>122.25</v>
      </c>
    </row>
    <row r="4987" spans="1:17" x14ac:dyDescent="0.25">
      <c r="A4987" s="83" t="s">
        <v>12655</v>
      </c>
      <c r="B4987" s="84" t="s">
        <v>20357</v>
      </c>
      <c r="C4987" s="7">
        <v>70</v>
      </c>
      <c r="D4987" s="7">
        <v>0</v>
      </c>
      <c r="E4987" s="1">
        <v>0</v>
      </c>
      <c r="F4987" s="1">
        <v>18.18</v>
      </c>
      <c r="G4987" s="1">
        <v>0</v>
      </c>
      <c r="H4987" s="1">
        <v>0</v>
      </c>
      <c r="I4987" s="6">
        <v>18.18</v>
      </c>
      <c r="J4987" s="86"/>
      <c r="K4987" s="86"/>
      <c r="L4987" s="85"/>
      <c r="M4987" s="85"/>
      <c r="N4987" s="85"/>
      <c r="O4987" s="85"/>
      <c r="P4987" s="85"/>
      <c r="Q4987" s="32">
        <f t="shared" si="77"/>
        <v>18.18</v>
      </c>
    </row>
    <row r="4988" spans="1:17" x14ac:dyDescent="0.25">
      <c r="A4988" s="83" t="s">
        <v>12656</v>
      </c>
      <c r="B4988" s="84" t="s">
        <v>20358</v>
      </c>
      <c r="C4988" s="7">
        <v>43</v>
      </c>
      <c r="D4988" s="7">
        <v>0</v>
      </c>
      <c r="E4988" s="1">
        <v>0</v>
      </c>
      <c r="F4988" s="1">
        <v>11.17</v>
      </c>
      <c r="G4988" s="1">
        <v>0</v>
      </c>
      <c r="H4988" s="1">
        <v>0</v>
      </c>
      <c r="I4988" s="6">
        <v>11.17</v>
      </c>
      <c r="J4988" s="86"/>
      <c r="K4988" s="86"/>
      <c r="L4988" s="85"/>
      <c r="M4988" s="85"/>
      <c r="N4988" s="85"/>
      <c r="O4988" s="85"/>
      <c r="P4988" s="85"/>
      <c r="Q4988" s="32">
        <f t="shared" si="77"/>
        <v>11.17</v>
      </c>
    </row>
    <row r="4989" spans="1:17" x14ac:dyDescent="0.25">
      <c r="A4989" s="83" t="s">
        <v>12657</v>
      </c>
      <c r="B4989" s="84" t="s">
        <v>20359</v>
      </c>
      <c r="C4989" s="7">
        <v>448</v>
      </c>
      <c r="D4989" s="7">
        <v>2</v>
      </c>
      <c r="E4989" s="1">
        <v>391.89</v>
      </c>
      <c r="F4989" s="1">
        <v>116.31</v>
      </c>
      <c r="G4989" s="1">
        <v>36.15</v>
      </c>
      <c r="H4989" s="1">
        <v>7.22</v>
      </c>
      <c r="I4989" s="6">
        <v>159.68</v>
      </c>
      <c r="J4989" s="86"/>
      <c r="K4989" s="86"/>
      <c r="L4989" s="85"/>
      <c r="M4989" s="85"/>
      <c r="N4989" s="85"/>
      <c r="O4989" s="85"/>
      <c r="P4989" s="85"/>
      <c r="Q4989" s="32">
        <f t="shared" si="77"/>
        <v>159.68</v>
      </c>
    </row>
    <row r="4990" spans="1:17" x14ac:dyDescent="0.25">
      <c r="A4990" s="83" t="s">
        <v>12658</v>
      </c>
      <c r="B4990" s="84" t="s">
        <v>20360</v>
      </c>
      <c r="C4990" s="7">
        <v>25</v>
      </c>
      <c r="D4990" s="7">
        <v>0</v>
      </c>
      <c r="E4990" s="1">
        <v>0</v>
      </c>
      <c r="F4990" s="1">
        <v>6.49</v>
      </c>
      <c r="G4990" s="1">
        <v>0</v>
      </c>
      <c r="H4990" s="1">
        <v>0</v>
      </c>
      <c r="I4990" s="6">
        <v>6.49</v>
      </c>
      <c r="J4990" s="86"/>
      <c r="K4990" s="86"/>
      <c r="L4990" s="85"/>
      <c r="M4990" s="85"/>
      <c r="N4990" s="85"/>
      <c r="O4990" s="85"/>
      <c r="P4990" s="85"/>
      <c r="Q4990" s="32">
        <f t="shared" si="77"/>
        <v>6.49</v>
      </c>
    </row>
    <row r="4991" spans="1:17" x14ac:dyDescent="0.25">
      <c r="A4991" s="83" t="s">
        <v>12659</v>
      </c>
      <c r="B4991" s="84" t="s">
        <v>20361</v>
      </c>
      <c r="C4991" s="7">
        <v>12559</v>
      </c>
      <c r="D4991" s="7">
        <v>153</v>
      </c>
      <c r="E4991" s="1">
        <v>51796.68</v>
      </c>
      <c r="F4991" s="1">
        <v>3260.67</v>
      </c>
      <c r="G4991" s="1">
        <v>2765.62</v>
      </c>
      <c r="H4991" s="1">
        <v>954.73</v>
      </c>
      <c r="I4991" s="6">
        <v>6981.02</v>
      </c>
      <c r="J4991" s="86"/>
      <c r="K4991" s="86"/>
      <c r="L4991" s="85"/>
      <c r="M4991" s="85"/>
      <c r="N4991" s="85"/>
      <c r="O4991" s="85"/>
      <c r="P4991" s="85"/>
      <c r="Q4991" s="32">
        <f t="shared" si="77"/>
        <v>6981.02</v>
      </c>
    </row>
    <row r="4992" spans="1:17" x14ac:dyDescent="0.25">
      <c r="A4992" s="83" t="s">
        <v>12660</v>
      </c>
      <c r="B4992" s="84" t="s">
        <v>20362</v>
      </c>
      <c r="C4992" s="7">
        <v>244</v>
      </c>
      <c r="D4992" s="7">
        <v>2</v>
      </c>
      <c r="E4992" s="1">
        <v>407.57</v>
      </c>
      <c r="F4992" s="1">
        <v>63.35</v>
      </c>
      <c r="G4992" s="1">
        <v>36.15</v>
      </c>
      <c r="H4992" s="1">
        <v>7.51</v>
      </c>
      <c r="I4992" s="6">
        <v>107.01</v>
      </c>
      <c r="J4992" s="86"/>
      <c r="K4992" s="86"/>
      <c r="L4992" s="85"/>
      <c r="M4992" s="85"/>
      <c r="N4992" s="85"/>
      <c r="O4992" s="85"/>
      <c r="P4992" s="85"/>
      <c r="Q4992" s="32">
        <f t="shared" si="77"/>
        <v>107.01</v>
      </c>
    </row>
    <row r="4993" spans="1:17" x14ac:dyDescent="0.25">
      <c r="A4993" s="83" t="s">
        <v>12661</v>
      </c>
      <c r="B4993" s="84" t="s">
        <v>20363</v>
      </c>
      <c r="C4993" s="7">
        <v>124</v>
      </c>
      <c r="D4993" s="7">
        <v>0</v>
      </c>
      <c r="E4993" s="1">
        <v>0</v>
      </c>
      <c r="F4993" s="1">
        <v>32.19</v>
      </c>
      <c r="G4993" s="1">
        <v>0</v>
      </c>
      <c r="H4993" s="1">
        <v>0</v>
      </c>
      <c r="I4993" s="6">
        <v>32.19</v>
      </c>
      <c r="J4993" s="86"/>
      <c r="K4993" s="86"/>
      <c r="L4993" s="85"/>
      <c r="M4993" s="85"/>
      <c r="N4993" s="85"/>
      <c r="O4993" s="85"/>
      <c r="P4993" s="85"/>
      <c r="Q4993" s="32">
        <f t="shared" si="77"/>
        <v>32.19</v>
      </c>
    </row>
    <row r="4994" spans="1:17" x14ac:dyDescent="0.25">
      <c r="A4994" s="83" t="s">
        <v>12662</v>
      </c>
      <c r="B4994" s="84" t="s">
        <v>20364</v>
      </c>
      <c r="C4994" s="7">
        <v>68</v>
      </c>
      <c r="D4994" s="7">
        <v>0</v>
      </c>
      <c r="E4994" s="1">
        <v>0</v>
      </c>
      <c r="F4994" s="1">
        <v>17.66</v>
      </c>
      <c r="G4994" s="1">
        <v>0</v>
      </c>
      <c r="H4994" s="1">
        <v>0</v>
      </c>
      <c r="I4994" s="6">
        <v>17.66</v>
      </c>
      <c r="J4994" s="86"/>
      <c r="K4994" s="86"/>
      <c r="L4994" s="85"/>
      <c r="M4994" s="85"/>
      <c r="N4994" s="85"/>
      <c r="O4994" s="85"/>
      <c r="P4994" s="85"/>
      <c r="Q4994" s="32">
        <f t="shared" si="77"/>
        <v>17.66</v>
      </c>
    </row>
    <row r="4995" spans="1:17" x14ac:dyDescent="0.25">
      <c r="A4995" s="83" t="s">
        <v>12663</v>
      </c>
      <c r="B4995" s="84" t="s">
        <v>20365</v>
      </c>
      <c r="C4995" s="7">
        <v>83</v>
      </c>
      <c r="D4995" s="7">
        <v>4</v>
      </c>
      <c r="E4995" s="1">
        <v>747.36</v>
      </c>
      <c r="F4995" s="1">
        <v>21.55</v>
      </c>
      <c r="G4995" s="1">
        <v>72.3</v>
      </c>
      <c r="H4995" s="1">
        <v>13.78</v>
      </c>
      <c r="I4995" s="6">
        <v>107.63</v>
      </c>
      <c r="J4995" s="86"/>
      <c r="K4995" s="86"/>
      <c r="L4995" s="85"/>
      <c r="M4995" s="85"/>
      <c r="N4995" s="85"/>
      <c r="O4995" s="85"/>
      <c r="P4995" s="85"/>
      <c r="Q4995" s="32">
        <f t="shared" si="77"/>
        <v>107.63</v>
      </c>
    </row>
    <row r="4996" spans="1:17" x14ac:dyDescent="0.25">
      <c r="A4996" s="83" t="s">
        <v>12664</v>
      </c>
      <c r="B4996" s="84" t="s">
        <v>20366</v>
      </c>
      <c r="C4996" s="7">
        <v>306</v>
      </c>
      <c r="D4996" s="7">
        <v>1</v>
      </c>
      <c r="E4996" s="1">
        <v>174.17</v>
      </c>
      <c r="F4996" s="1">
        <v>79.45</v>
      </c>
      <c r="G4996" s="1">
        <v>18.07</v>
      </c>
      <c r="H4996" s="1">
        <v>3.21</v>
      </c>
      <c r="I4996" s="6">
        <v>100.73</v>
      </c>
      <c r="J4996" s="86"/>
      <c r="K4996" s="86"/>
      <c r="L4996" s="85"/>
      <c r="M4996" s="85"/>
      <c r="N4996" s="85"/>
      <c r="O4996" s="85"/>
      <c r="P4996" s="85"/>
      <c r="Q4996" s="32">
        <f t="shared" si="77"/>
        <v>100.73</v>
      </c>
    </row>
    <row r="4997" spans="1:17" x14ac:dyDescent="0.25">
      <c r="A4997" s="83" t="s">
        <v>12665</v>
      </c>
      <c r="B4997" s="84" t="s">
        <v>20367</v>
      </c>
      <c r="C4997" s="7">
        <v>258</v>
      </c>
      <c r="D4997" s="7">
        <v>6</v>
      </c>
      <c r="E4997" s="1">
        <v>3465.24</v>
      </c>
      <c r="F4997" s="1">
        <v>66.98</v>
      </c>
      <c r="G4997" s="1">
        <v>108.46</v>
      </c>
      <c r="H4997" s="1">
        <v>63.87</v>
      </c>
      <c r="I4997" s="6">
        <v>239.31</v>
      </c>
      <c r="J4997" s="86"/>
      <c r="K4997" s="86"/>
      <c r="L4997" s="85"/>
      <c r="M4997" s="85"/>
      <c r="N4997" s="85"/>
      <c r="O4997" s="85"/>
      <c r="P4997" s="85"/>
      <c r="Q4997" s="32">
        <f t="shared" si="77"/>
        <v>239.31</v>
      </c>
    </row>
    <row r="4998" spans="1:17" x14ac:dyDescent="0.25">
      <c r="A4998" s="83" t="s">
        <v>12666</v>
      </c>
      <c r="B4998" s="84" t="s">
        <v>20368</v>
      </c>
      <c r="C4998" s="7">
        <v>133</v>
      </c>
      <c r="D4998" s="7">
        <v>0</v>
      </c>
      <c r="E4998" s="1">
        <v>0</v>
      </c>
      <c r="F4998" s="1">
        <v>34.53</v>
      </c>
      <c r="G4998" s="1">
        <v>0</v>
      </c>
      <c r="H4998" s="1">
        <v>0</v>
      </c>
      <c r="I4998" s="6">
        <v>34.53</v>
      </c>
      <c r="J4998" s="86"/>
      <c r="K4998" s="86"/>
      <c r="L4998" s="85"/>
      <c r="M4998" s="85"/>
      <c r="N4998" s="85"/>
      <c r="O4998" s="85"/>
      <c r="P4998" s="85"/>
      <c r="Q4998" s="32">
        <f t="shared" si="77"/>
        <v>34.53</v>
      </c>
    </row>
    <row r="4999" spans="1:17" x14ac:dyDescent="0.25">
      <c r="A4999" s="83" t="s">
        <v>12667</v>
      </c>
      <c r="B4999" s="84" t="s">
        <v>20369</v>
      </c>
      <c r="C4999" s="7">
        <v>55</v>
      </c>
      <c r="D4999" s="7">
        <v>0</v>
      </c>
      <c r="E4999" s="1">
        <v>0</v>
      </c>
      <c r="F4999" s="1">
        <v>14.28</v>
      </c>
      <c r="G4999" s="1">
        <v>0</v>
      </c>
      <c r="H4999" s="1">
        <v>0</v>
      </c>
      <c r="I4999" s="6">
        <v>14.28</v>
      </c>
      <c r="J4999" s="86"/>
      <c r="K4999" s="86"/>
      <c r="L4999" s="85"/>
      <c r="M4999" s="85"/>
      <c r="N4999" s="85"/>
      <c r="O4999" s="85"/>
      <c r="P4999" s="85"/>
      <c r="Q4999" s="32">
        <f t="shared" si="77"/>
        <v>14.28</v>
      </c>
    </row>
    <row r="5000" spans="1:17" x14ac:dyDescent="0.25">
      <c r="A5000" s="83" t="s">
        <v>12668</v>
      </c>
      <c r="B5000" s="84" t="s">
        <v>20370</v>
      </c>
      <c r="C5000" s="7">
        <v>225</v>
      </c>
      <c r="D5000" s="7">
        <v>6</v>
      </c>
      <c r="E5000" s="1">
        <v>2345.94</v>
      </c>
      <c r="F5000" s="1">
        <v>58.42</v>
      </c>
      <c r="G5000" s="1">
        <v>108.46</v>
      </c>
      <c r="H5000" s="1">
        <v>43.24</v>
      </c>
      <c r="I5000" s="6">
        <v>210.12</v>
      </c>
      <c r="J5000" s="86"/>
      <c r="K5000" s="86"/>
      <c r="L5000" s="85"/>
      <c r="M5000" s="85"/>
      <c r="N5000" s="85"/>
      <c r="O5000" s="85"/>
      <c r="P5000" s="85"/>
      <c r="Q5000" s="32">
        <f t="shared" si="77"/>
        <v>210.12</v>
      </c>
    </row>
    <row r="5001" spans="1:17" x14ac:dyDescent="0.25">
      <c r="A5001" s="83" t="s">
        <v>12669</v>
      </c>
      <c r="B5001" s="84" t="s">
        <v>20371</v>
      </c>
      <c r="C5001" s="7">
        <v>55</v>
      </c>
      <c r="D5001" s="7">
        <v>0</v>
      </c>
      <c r="E5001" s="1">
        <v>0</v>
      </c>
      <c r="F5001" s="1">
        <v>14.28</v>
      </c>
      <c r="G5001" s="1">
        <v>0</v>
      </c>
      <c r="H5001" s="1">
        <v>0</v>
      </c>
      <c r="I5001" s="6">
        <v>14.28</v>
      </c>
      <c r="J5001" s="86"/>
      <c r="K5001" s="86"/>
      <c r="L5001" s="85"/>
      <c r="M5001" s="85"/>
      <c r="N5001" s="85"/>
      <c r="O5001" s="85"/>
      <c r="P5001" s="85"/>
      <c r="Q5001" s="32">
        <f t="shared" si="77"/>
        <v>14.28</v>
      </c>
    </row>
    <row r="5002" spans="1:17" x14ac:dyDescent="0.25">
      <c r="A5002" s="83" t="s">
        <v>12670</v>
      </c>
      <c r="B5002" s="84" t="s">
        <v>20372</v>
      </c>
      <c r="C5002" s="7">
        <v>124</v>
      </c>
      <c r="D5002" s="7">
        <v>0</v>
      </c>
      <c r="E5002" s="1">
        <v>0</v>
      </c>
      <c r="F5002" s="1">
        <v>32.19</v>
      </c>
      <c r="G5002" s="1">
        <v>0</v>
      </c>
      <c r="H5002" s="1">
        <v>0</v>
      </c>
      <c r="I5002" s="6">
        <v>32.19</v>
      </c>
      <c r="J5002" s="86"/>
      <c r="K5002" s="86"/>
      <c r="L5002" s="85"/>
      <c r="M5002" s="85"/>
      <c r="N5002" s="85"/>
      <c r="O5002" s="85"/>
      <c r="P5002" s="85"/>
      <c r="Q5002" s="32">
        <f t="shared" si="77"/>
        <v>32.19</v>
      </c>
    </row>
    <row r="5003" spans="1:17" x14ac:dyDescent="0.25">
      <c r="A5003" s="83" t="s">
        <v>12671</v>
      </c>
      <c r="B5003" s="84" t="s">
        <v>20373</v>
      </c>
      <c r="C5003" s="7">
        <v>350</v>
      </c>
      <c r="D5003" s="7">
        <v>10</v>
      </c>
      <c r="E5003" s="1">
        <v>4770.45</v>
      </c>
      <c r="F5003" s="1">
        <v>90.87</v>
      </c>
      <c r="G5003" s="1">
        <v>180.76</v>
      </c>
      <c r="H5003" s="1">
        <v>87.93</v>
      </c>
      <c r="I5003" s="6">
        <v>359.56</v>
      </c>
      <c r="J5003" s="86"/>
      <c r="K5003" s="86"/>
      <c r="L5003" s="85"/>
      <c r="M5003" s="85"/>
      <c r="N5003" s="85"/>
      <c r="O5003" s="85"/>
      <c r="P5003" s="85"/>
      <c r="Q5003" s="32">
        <f t="shared" si="77"/>
        <v>359.56</v>
      </c>
    </row>
    <row r="5004" spans="1:17" x14ac:dyDescent="0.25">
      <c r="A5004" s="83" t="s">
        <v>12672</v>
      </c>
      <c r="B5004" s="84" t="s">
        <v>20374</v>
      </c>
      <c r="C5004" s="7">
        <v>205</v>
      </c>
      <c r="D5004" s="7">
        <v>0</v>
      </c>
      <c r="E5004" s="1">
        <v>0</v>
      </c>
      <c r="F5004" s="1">
        <v>53.22</v>
      </c>
      <c r="G5004" s="1">
        <v>0</v>
      </c>
      <c r="H5004" s="1">
        <v>0</v>
      </c>
      <c r="I5004" s="6">
        <v>53.22</v>
      </c>
      <c r="J5004" s="86"/>
      <c r="K5004" s="86"/>
      <c r="L5004" s="85"/>
      <c r="M5004" s="85"/>
      <c r="N5004" s="85"/>
      <c r="O5004" s="85"/>
      <c r="P5004" s="85"/>
      <c r="Q5004" s="32">
        <f t="shared" si="77"/>
        <v>53.22</v>
      </c>
    </row>
    <row r="5005" spans="1:17" x14ac:dyDescent="0.25">
      <c r="A5005" s="83" t="s">
        <v>12673</v>
      </c>
      <c r="B5005" s="84" t="s">
        <v>20375</v>
      </c>
      <c r="C5005" s="7">
        <v>78</v>
      </c>
      <c r="D5005" s="7">
        <v>0</v>
      </c>
      <c r="E5005" s="1">
        <v>0</v>
      </c>
      <c r="F5005" s="1">
        <v>20.25</v>
      </c>
      <c r="G5005" s="1">
        <v>0</v>
      </c>
      <c r="H5005" s="1">
        <v>0</v>
      </c>
      <c r="I5005" s="6">
        <v>20.25</v>
      </c>
      <c r="J5005" s="86"/>
      <c r="K5005" s="86"/>
      <c r="L5005" s="85"/>
      <c r="M5005" s="85"/>
      <c r="N5005" s="85"/>
      <c r="O5005" s="85"/>
      <c r="P5005" s="85"/>
      <c r="Q5005" s="32">
        <f t="shared" si="77"/>
        <v>20.25</v>
      </c>
    </row>
    <row r="5006" spans="1:17" x14ac:dyDescent="0.25">
      <c r="A5006" s="83" t="s">
        <v>12674</v>
      </c>
      <c r="B5006" s="84" t="s">
        <v>20376</v>
      </c>
      <c r="C5006" s="7">
        <v>60</v>
      </c>
      <c r="D5006" s="7">
        <v>2</v>
      </c>
      <c r="E5006" s="1">
        <v>1746.16</v>
      </c>
      <c r="F5006" s="1">
        <v>15.58</v>
      </c>
      <c r="G5006" s="1">
        <v>36.15</v>
      </c>
      <c r="H5006" s="1">
        <v>32.18</v>
      </c>
      <c r="I5006" s="6">
        <v>83.91</v>
      </c>
      <c r="J5006" s="86"/>
      <c r="K5006" s="86"/>
      <c r="L5006" s="85"/>
      <c r="M5006" s="85"/>
      <c r="N5006" s="85"/>
      <c r="O5006" s="85"/>
      <c r="P5006" s="85"/>
      <c r="Q5006" s="32">
        <f t="shared" ref="Q5006:Q5069" si="78">P5006+I5006</f>
        <v>83.91</v>
      </c>
    </row>
    <row r="5007" spans="1:17" x14ac:dyDescent="0.25">
      <c r="A5007" s="83" t="s">
        <v>12675</v>
      </c>
      <c r="B5007" s="84" t="s">
        <v>20377</v>
      </c>
      <c r="C5007" s="7">
        <v>279</v>
      </c>
      <c r="D5007" s="7">
        <v>0</v>
      </c>
      <c r="E5007" s="1">
        <v>0</v>
      </c>
      <c r="F5007" s="1">
        <v>72.44</v>
      </c>
      <c r="G5007" s="1">
        <v>0</v>
      </c>
      <c r="H5007" s="1">
        <v>0</v>
      </c>
      <c r="I5007" s="6">
        <v>72.44</v>
      </c>
      <c r="J5007" s="86"/>
      <c r="K5007" s="86"/>
      <c r="L5007" s="85"/>
      <c r="M5007" s="85"/>
      <c r="N5007" s="85"/>
      <c r="O5007" s="85"/>
      <c r="P5007" s="85"/>
      <c r="Q5007" s="32">
        <f t="shared" si="78"/>
        <v>72.44</v>
      </c>
    </row>
    <row r="5008" spans="1:17" x14ac:dyDescent="0.25">
      <c r="A5008" s="83" t="s">
        <v>12676</v>
      </c>
      <c r="B5008" s="84" t="s">
        <v>20378</v>
      </c>
      <c r="C5008" s="7">
        <v>4254</v>
      </c>
      <c r="D5008" s="7">
        <v>26</v>
      </c>
      <c r="E5008" s="1">
        <v>6234.16</v>
      </c>
      <c r="F5008" s="1">
        <v>1104.46</v>
      </c>
      <c r="G5008" s="1">
        <v>469.98</v>
      </c>
      <c r="H5008" s="1">
        <v>114.91</v>
      </c>
      <c r="I5008" s="6">
        <v>1689.35</v>
      </c>
      <c r="J5008" s="86"/>
      <c r="K5008" s="86"/>
      <c r="L5008" s="85"/>
      <c r="M5008" s="85"/>
      <c r="N5008" s="85"/>
      <c r="O5008" s="85"/>
      <c r="P5008" s="85"/>
      <c r="Q5008" s="32">
        <f t="shared" si="78"/>
        <v>1689.35</v>
      </c>
    </row>
    <row r="5009" spans="1:17" x14ac:dyDescent="0.25">
      <c r="A5009" s="83" t="s">
        <v>12677</v>
      </c>
      <c r="B5009" s="84" t="s">
        <v>20379</v>
      </c>
      <c r="C5009" s="7">
        <v>371</v>
      </c>
      <c r="D5009" s="7">
        <v>0</v>
      </c>
      <c r="E5009" s="1">
        <v>0</v>
      </c>
      <c r="F5009" s="1">
        <v>96.32</v>
      </c>
      <c r="G5009" s="1">
        <v>0</v>
      </c>
      <c r="H5009" s="1">
        <v>0</v>
      </c>
      <c r="I5009" s="6">
        <v>96.32</v>
      </c>
      <c r="J5009" s="86"/>
      <c r="K5009" s="86"/>
      <c r="L5009" s="85"/>
      <c r="M5009" s="85"/>
      <c r="N5009" s="85"/>
      <c r="O5009" s="85"/>
      <c r="P5009" s="85"/>
      <c r="Q5009" s="32">
        <f t="shared" si="78"/>
        <v>96.32</v>
      </c>
    </row>
    <row r="5010" spans="1:17" x14ac:dyDescent="0.25">
      <c r="A5010" s="83" t="s">
        <v>12678</v>
      </c>
      <c r="B5010" s="84" t="s">
        <v>20380</v>
      </c>
      <c r="C5010" s="7">
        <v>1166</v>
      </c>
      <c r="D5010" s="7">
        <v>22</v>
      </c>
      <c r="E5010" s="1">
        <v>10497.41</v>
      </c>
      <c r="F5010" s="1">
        <v>302.73</v>
      </c>
      <c r="G5010" s="1">
        <v>397.67</v>
      </c>
      <c r="H5010" s="1">
        <v>193.49</v>
      </c>
      <c r="I5010" s="6">
        <v>893.89</v>
      </c>
      <c r="J5010" s="86"/>
      <c r="K5010" s="86"/>
      <c r="L5010" s="85"/>
      <c r="M5010" s="85"/>
      <c r="N5010" s="85"/>
      <c r="O5010" s="85"/>
      <c r="P5010" s="85"/>
      <c r="Q5010" s="32">
        <f t="shared" si="78"/>
        <v>893.89</v>
      </c>
    </row>
    <row r="5011" spans="1:17" x14ac:dyDescent="0.25">
      <c r="A5011" s="83" t="s">
        <v>12679</v>
      </c>
      <c r="B5011" s="84" t="s">
        <v>20381</v>
      </c>
      <c r="C5011" s="7">
        <v>573</v>
      </c>
      <c r="D5011" s="7">
        <v>2</v>
      </c>
      <c r="E5011" s="1">
        <v>574.47</v>
      </c>
      <c r="F5011" s="1">
        <v>148.77000000000001</v>
      </c>
      <c r="G5011" s="1">
        <v>36.15</v>
      </c>
      <c r="H5011" s="1">
        <v>10.59</v>
      </c>
      <c r="I5011" s="6">
        <v>195.51</v>
      </c>
      <c r="J5011" s="86"/>
      <c r="K5011" s="86"/>
      <c r="L5011" s="85"/>
      <c r="M5011" s="85"/>
      <c r="N5011" s="85"/>
      <c r="O5011" s="85"/>
      <c r="P5011" s="85"/>
      <c r="Q5011" s="32">
        <f t="shared" si="78"/>
        <v>195.51</v>
      </c>
    </row>
    <row r="5012" spans="1:17" x14ac:dyDescent="0.25">
      <c r="A5012" s="83" t="s">
        <v>12680</v>
      </c>
      <c r="B5012" s="84" t="s">
        <v>20382</v>
      </c>
      <c r="C5012" s="7">
        <v>91</v>
      </c>
      <c r="D5012" s="7">
        <v>1</v>
      </c>
      <c r="E5012" s="1">
        <v>139.25</v>
      </c>
      <c r="F5012" s="1">
        <v>23.62</v>
      </c>
      <c r="G5012" s="1">
        <v>18.07</v>
      </c>
      <c r="H5012" s="1">
        <v>2.57</v>
      </c>
      <c r="I5012" s="6">
        <v>44.26</v>
      </c>
      <c r="J5012" s="86"/>
      <c r="K5012" s="86"/>
      <c r="L5012" s="85"/>
      <c r="M5012" s="85"/>
      <c r="N5012" s="85"/>
      <c r="O5012" s="85"/>
      <c r="P5012" s="85"/>
      <c r="Q5012" s="32">
        <f t="shared" si="78"/>
        <v>44.26</v>
      </c>
    </row>
    <row r="5013" spans="1:17" x14ac:dyDescent="0.25">
      <c r="A5013" s="83" t="s">
        <v>12681</v>
      </c>
      <c r="B5013" s="84" t="s">
        <v>20383</v>
      </c>
      <c r="C5013" s="7">
        <v>153</v>
      </c>
      <c r="D5013" s="7">
        <v>6</v>
      </c>
      <c r="E5013" s="1">
        <v>3205.15</v>
      </c>
      <c r="F5013" s="1">
        <v>39.72</v>
      </c>
      <c r="G5013" s="1">
        <v>108.46</v>
      </c>
      <c r="H5013" s="1">
        <v>59.08</v>
      </c>
      <c r="I5013" s="6">
        <v>207.26</v>
      </c>
      <c r="J5013" s="86"/>
      <c r="K5013" s="86"/>
      <c r="L5013" s="85"/>
      <c r="M5013" s="85"/>
      <c r="N5013" s="85"/>
      <c r="O5013" s="85"/>
      <c r="P5013" s="85"/>
      <c r="Q5013" s="32">
        <f t="shared" si="78"/>
        <v>207.26</v>
      </c>
    </row>
    <row r="5014" spans="1:17" x14ac:dyDescent="0.25">
      <c r="A5014" s="83" t="s">
        <v>12682</v>
      </c>
      <c r="B5014" s="84" t="s">
        <v>20384</v>
      </c>
      <c r="C5014" s="7">
        <v>690</v>
      </c>
      <c r="D5014" s="7">
        <v>8</v>
      </c>
      <c r="E5014" s="1">
        <v>1796.82</v>
      </c>
      <c r="F5014" s="1">
        <v>179.14</v>
      </c>
      <c r="G5014" s="1">
        <v>144.61000000000001</v>
      </c>
      <c r="H5014" s="1">
        <v>33.119999999999997</v>
      </c>
      <c r="I5014" s="6">
        <v>356.87</v>
      </c>
      <c r="J5014" s="86"/>
      <c r="K5014" s="86"/>
      <c r="L5014" s="85"/>
      <c r="M5014" s="85"/>
      <c r="N5014" s="85"/>
      <c r="O5014" s="85"/>
      <c r="P5014" s="85"/>
      <c r="Q5014" s="32">
        <f t="shared" si="78"/>
        <v>356.87</v>
      </c>
    </row>
    <row r="5015" spans="1:17" x14ac:dyDescent="0.25">
      <c r="A5015" s="83" t="s">
        <v>12683</v>
      </c>
      <c r="B5015" s="84" t="s">
        <v>20385</v>
      </c>
      <c r="C5015" s="7">
        <v>155</v>
      </c>
      <c r="D5015" s="7">
        <v>1</v>
      </c>
      <c r="E5015" s="1">
        <v>497.64</v>
      </c>
      <c r="F5015" s="1">
        <v>40.24</v>
      </c>
      <c r="G5015" s="1">
        <v>18.07</v>
      </c>
      <c r="H5015" s="1">
        <v>9.18</v>
      </c>
      <c r="I5015" s="6">
        <v>67.489999999999995</v>
      </c>
      <c r="J5015" s="86"/>
      <c r="K5015" s="86"/>
      <c r="L5015" s="85"/>
      <c r="M5015" s="85"/>
      <c r="N5015" s="85"/>
      <c r="O5015" s="85"/>
      <c r="P5015" s="85"/>
      <c r="Q5015" s="32">
        <f t="shared" si="78"/>
        <v>67.489999999999995</v>
      </c>
    </row>
    <row r="5016" spans="1:17" x14ac:dyDescent="0.25">
      <c r="A5016" s="83" t="s">
        <v>12684</v>
      </c>
      <c r="B5016" s="84" t="s">
        <v>20386</v>
      </c>
      <c r="C5016" s="7">
        <v>256</v>
      </c>
      <c r="D5016" s="7">
        <v>3</v>
      </c>
      <c r="E5016" s="1">
        <v>788.98</v>
      </c>
      <c r="F5016" s="1">
        <v>66.459999999999994</v>
      </c>
      <c r="G5016" s="1">
        <v>54.22</v>
      </c>
      <c r="H5016" s="1">
        <v>14.54</v>
      </c>
      <c r="I5016" s="6">
        <v>135.22</v>
      </c>
      <c r="J5016" s="86"/>
      <c r="K5016" s="86"/>
      <c r="L5016" s="85"/>
      <c r="M5016" s="85"/>
      <c r="N5016" s="85"/>
      <c r="O5016" s="85"/>
      <c r="P5016" s="85"/>
      <c r="Q5016" s="32">
        <f t="shared" si="78"/>
        <v>135.22</v>
      </c>
    </row>
    <row r="5017" spans="1:17" x14ac:dyDescent="0.25">
      <c r="A5017" s="83" t="s">
        <v>12685</v>
      </c>
      <c r="B5017" s="84" t="s">
        <v>20387</v>
      </c>
      <c r="C5017" s="7">
        <v>860</v>
      </c>
      <c r="D5017" s="7">
        <v>7</v>
      </c>
      <c r="E5017" s="1">
        <v>1519.42</v>
      </c>
      <c r="F5017" s="1">
        <v>223.28</v>
      </c>
      <c r="G5017" s="1">
        <v>126.53</v>
      </c>
      <c r="H5017" s="1">
        <v>28.01</v>
      </c>
      <c r="I5017" s="6">
        <v>377.82</v>
      </c>
      <c r="J5017" s="86"/>
      <c r="K5017" s="86"/>
      <c r="L5017" s="85"/>
      <c r="M5017" s="85"/>
      <c r="N5017" s="85"/>
      <c r="O5017" s="85"/>
      <c r="P5017" s="85"/>
      <c r="Q5017" s="32">
        <f t="shared" si="78"/>
        <v>377.82</v>
      </c>
    </row>
    <row r="5018" spans="1:17" x14ac:dyDescent="0.25">
      <c r="A5018" s="83" t="s">
        <v>12686</v>
      </c>
      <c r="B5018" s="84" t="s">
        <v>20388</v>
      </c>
      <c r="C5018" s="7">
        <v>77</v>
      </c>
      <c r="D5018" s="7">
        <v>0</v>
      </c>
      <c r="E5018" s="1">
        <v>0</v>
      </c>
      <c r="F5018" s="1">
        <v>19.989999999999998</v>
      </c>
      <c r="G5018" s="1">
        <v>0</v>
      </c>
      <c r="H5018" s="1">
        <v>0</v>
      </c>
      <c r="I5018" s="6">
        <v>19.989999999999998</v>
      </c>
      <c r="J5018" s="86"/>
      <c r="K5018" s="86"/>
      <c r="L5018" s="85"/>
      <c r="M5018" s="85"/>
      <c r="N5018" s="85"/>
      <c r="O5018" s="85"/>
      <c r="P5018" s="85"/>
      <c r="Q5018" s="32">
        <f t="shared" si="78"/>
        <v>19.989999999999998</v>
      </c>
    </row>
    <row r="5019" spans="1:17" x14ac:dyDescent="0.25">
      <c r="A5019" s="83" t="s">
        <v>12687</v>
      </c>
      <c r="B5019" s="84" t="s">
        <v>20389</v>
      </c>
      <c r="C5019" s="7">
        <v>265</v>
      </c>
      <c r="D5019" s="7">
        <v>1</v>
      </c>
      <c r="E5019" s="1">
        <v>11298.1</v>
      </c>
      <c r="F5019" s="1">
        <v>68.8</v>
      </c>
      <c r="G5019" s="1">
        <v>18.07</v>
      </c>
      <c r="H5019" s="1">
        <v>208.25</v>
      </c>
      <c r="I5019" s="6">
        <v>295.12</v>
      </c>
      <c r="J5019" s="86"/>
      <c r="K5019" s="86"/>
      <c r="L5019" s="85"/>
      <c r="M5019" s="85"/>
      <c r="N5019" s="85"/>
      <c r="O5019" s="85"/>
      <c r="P5019" s="85"/>
      <c r="Q5019" s="32">
        <f t="shared" si="78"/>
        <v>295.12</v>
      </c>
    </row>
    <row r="5020" spans="1:17" x14ac:dyDescent="0.25">
      <c r="A5020" s="83" t="s">
        <v>12688</v>
      </c>
      <c r="B5020" s="84" t="s">
        <v>20390</v>
      </c>
      <c r="C5020" s="7">
        <v>950</v>
      </c>
      <c r="D5020" s="7">
        <v>9</v>
      </c>
      <c r="E5020" s="1">
        <v>2039.19</v>
      </c>
      <c r="F5020" s="1">
        <v>246.65</v>
      </c>
      <c r="G5020" s="1">
        <v>162.68</v>
      </c>
      <c r="H5020" s="1">
        <v>37.58</v>
      </c>
      <c r="I5020" s="6">
        <v>446.91</v>
      </c>
      <c r="J5020" s="86"/>
      <c r="K5020" s="86"/>
      <c r="L5020" s="85"/>
      <c r="M5020" s="85"/>
      <c r="N5020" s="85"/>
      <c r="O5020" s="85"/>
      <c r="P5020" s="85"/>
      <c r="Q5020" s="32">
        <f t="shared" si="78"/>
        <v>446.91</v>
      </c>
    </row>
    <row r="5021" spans="1:17" x14ac:dyDescent="0.25">
      <c r="A5021" s="83" t="s">
        <v>12689</v>
      </c>
      <c r="B5021" s="84" t="s">
        <v>20391</v>
      </c>
      <c r="C5021" s="7">
        <v>833</v>
      </c>
      <c r="D5021" s="7">
        <v>15</v>
      </c>
      <c r="E5021" s="1">
        <v>4018.54</v>
      </c>
      <c r="F5021" s="1">
        <v>216.27</v>
      </c>
      <c r="G5021" s="1">
        <v>271.14</v>
      </c>
      <c r="H5021" s="1">
        <v>74.069999999999993</v>
      </c>
      <c r="I5021" s="6">
        <v>561.48</v>
      </c>
      <c r="J5021" s="86"/>
      <c r="K5021" s="86"/>
      <c r="L5021" s="85"/>
      <c r="M5021" s="85"/>
      <c r="N5021" s="85"/>
      <c r="O5021" s="85"/>
      <c r="P5021" s="85"/>
      <c r="Q5021" s="32">
        <f t="shared" si="78"/>
        <v>561.48</v>
      </c>
    </row>
    <row r="5022" spans="1:17" x14ac:dyDescent="0.25">
      <c r="A5022" s="83" t="s">
        <v>12690</v>
      </c>
      <c r="B5022" s="84" t="s">
        <v>20392</v>
      </c>
      <c r="C5022" s="7">
        <v>191</v>
      </c>
      <c r="D5022" s="7">
        <v>5</v>
      </c>
      <c r="E5022" s="1">
        <v>769.38</v>
      </c>
      <c r="F5022" s="1">
        <v>49.59</v>
      </c>
      <c r="G5022" s="1">
        <v>90.38</v>
      </c>
      <c r="H5022" s="1">
        <v>14.18</v>
      </c>
      <c r="I5022" s="6">
        <v>154.15</v>
      </c>
      <c r="J5022" s="86"/>
      <c r="K5022" s="86"/>
      <c r="L5022" s="85"/>
      <c r="M5022" s="85"/>
      <c r="N5022" s="85"/>
      <c r="O5022" s="85"/>
      <c r="P5022" s="85"/>
      <c r="Q5022" s="32">
        <f t="shared" si="78"/>
        <v>154.15</v>
      </c>
    </row>
    <row r="5023" spans="1:17" x14ac:dyDescent="0.25">
      <c r="A5023" s="83" t="s">
        <v>12691</v>
      </c>
      <c r="B5023" s="84" t="s">
        <v>20393</v>
      </c>
      <c r="C5023" s="7">
        <v>7251</v>
      </c>
      <c r="D5023" s="7">
        <v>222</v>
      </c>
      <c r="E5023" s="1">
        <v>193835.23</v>
      </c>
      <c r="F5023" s="1">
        <v>1882.56</v>
      </c>
      <c r="G5023" s="1">
        <v>4012.86</v>
      </c>
      <c r="H5023" s="1">
        <v>3572.82</v>
      </c>
      <c r="I5023" s="6">
        <v>9468.24</v>
      </c>
      <c r="J5023" s="86"/>
      <c r="K5023" s="86"/>
      <c r="L5023" s="85"/>
      <c r="M5023" s="85"/>
      <c r="N5023" s="85"/>
      <c r="O5023" s="85"/>
      <c r="P5023" s="85"/>
      <c r="Q5023" s="32">
        <f t="shared" si="78"/>
        <v>9468.24</v>
      </c>
    </row>
    <row r="5024" spans="1:17" x14ac:dyDescent="0.25">
      <c r="A5024" s="83" t="s">
        <v>12692</v>
      </c>
      <c r="B5024" s="84" t="s">
        <v>20394</v>
      </c>
      <c r="C5024" s="7">
        <v>113</v>
      </c>
      <c r="D5024" s="7">
        <v>0</v>
      </c>
      <c r="E5024" s="1">
        <v>0</v>
      </c>
      <c r="F5024" s="1">
        <v>29.34</v>
      </c>
      <c r="G5024" s="1">
        <v>0</v>
      </c>
      <c r="H5024" s="1">
        <v>0</v>
      </c>
      <c r="I5024" s="6">
        <v>29.34</v>
      </c>
      <c r="J5024" s="86"/>
      <c r="K5024" s="86"/>
      <c r="L5024" s="85"/>
      <c r="M5024" s="85"/>
      <c r="N5024" s="85"/>
      <c r="O5024" s="85"/>
      <c r="P5024" s="85"/>
      <c r="Q5024" s="32">
        <f t="shared" si="78"/>
        <v>29.34</v>
      </c>
    </row>
    <row r="5025" spans="1:17" x14ac:dyDescent="0.25">
      <c r="A5025" s="83" t="s">
        <v>12693</v>
      </c>
      <c r="B5025" s="84" t="s">
        <v>20395</v>
      </c>
      <c r="C5025" s="7">
        <v>1231</v>
      </c>
      <c r="D5025" s="7">
        <v>19</v>
      </c>
      <c r="E5025" s="1">
        <v>3867.07</v>
      </c>
      <c r="F5025" s="1">
        <v>319.60000000000002</v>
      </c>
      <c r="G5025" s="1">
        <v>343.44</v>
      </c>
      <c r="H5025" s="1">
        <v>71.28</v>
      </c>
      <c r="I5025" s="6">
        <v>734.32</v>
      </c>
      <c r="J5025" s="86"/>
      <c r="K5025" s="86"/>
      <c r="L5025" s="85"/>
      <c r="M5025" s="85"/>
      <c r="N5025" s="85"/>
      <c r="O5025" s="85"/>
      <c r="P5025" s="85"/>
      <c r="Q5025" s="32">
        <f t="shared" si="78"/>
        <v>734.32</v>
      </c>
    </row>
    <row r="5026" spans="1:17" x14ac:dyDescent="0.25">
      <c r="A5026" s="83" t="s">
        <v>12694</v>
      </c>
      <c r="B5026" s="84" t="s">
        <v>20396</v>
      </c>
      <c r="C5026" s="7">
        <v>206</v>
      </c>
      <c r="D5026" s="7">
        <v>0</v>
      </c>
      <c r="E5026" s="1">
        <v>0</v>
      </c>
      <c r="F5026" s="1">
        <v>53.48</v>
      </c>
      <c r="G5026" s="1">
        <v>0</v>
      </c>
      <c r="H5026" s="1">
        <v>0</v>
      </c>
      <c r="I5026" s="6">
        <v>53.48</v>
      </c>
      <c r="J5026" s="86"/>
      <c r="K5026" s="86"/>
      <c r="L5026" s="85"/>
      <c r="M5026" s="85"/>
      <c r="N5026" s="85"/>
      <c r="O5026" s="85"/>
      <c r="P5026" s="85"/>
      <c r="Q5026" s="32">
        <f t="shared" si="78"/>
        <v>53.48</v>
      </c>
    </row>
    <row r="5027" spans="1:17" x14ac:dyDescent="0.25">
      <c r="A5027" s="83" t="s">
        <v>12695</v>
      </c>
      <c r="B5027" s="84" t="s">
        <v>20397</v>
      </c>
      <c r="C5027" s="7">
        <v>64</v>
      </c>
      <c r="D5027" s="7">
        <v>2</v>
      </c>
      <c r="E5027" s="1">
        <v>340.47</v>
      </c>
      <c r="F5027" s="1">
        <v>16.62</v>
      </c>
      <c r="G5027" s="1">
        <v>36.15</v>
      </c>
      <c r="H5027" s="1">
        <v>6.27</v>
      </c>
      <c r="I5027" s="6">
        <v>59.04</v>
      </c>
      <c r="J5027" s="86"/>
      <c r="K5027" s="86"/>
      <c r="L5027" s="85"/>
      <c r="M5027" s="85"/>
      <c r="N5027" s="85"/>
      <c r="O5027" s="85"/>
      <c r="P5027" s="85"/>
      <c r="Q5027" s="32">
        <f t="shared" si="78"/>
        <v>59.04</v>
      </c>
    </row>
    <row r="5028" spans="1:17" x14ac:dyDescent="0.25">
      <c r="A5028" s="83" t="s">
        <v>12696</v>
      </c>
      <c r="B5028" s="84" t="s">
        <v>20398</v>
      </c>
      <c r="C5028" s="7">
        <v>59</v>
      </c>
      <c r="D5028" s="7">
        <v>0</v>
      </c>
      <c r="E5028" s="1">
        <v>0</v>
      </c>
      <c r="F5028" s="1">
        <v>15.32</v>
      </c>
      <c r="G5028" s="1">
        <v>0</v>
      </c>
      <c r="H5028" s="1">
        <v>0</v>
      </c>
      <c r="I5028" s="6">
        <v>15.32</v>
      </c>
      <c r="J5028" s="86"/>
      <c r="K5028" s="86"/>
      <c r="L5028" s="85"/>
      <c r="M5028" s="85"/>
      <c r="N5028" s="85"/>
      <c r="O5028" s="85"/>
      <c r="P5028" s="85"/>
      <c r="Q5028" s="32">
        <f t="shared" si="78"/>
        <v>15.32</v>
      </c>
    </row>
    <row r="5029" spans="1:17" x14ac:dyDescent="0.25">
      <c r="A5029" s="83" t="s">
        <v>12697</v>
      </c>
      <c r="B5029" s="84" t="s">
        <v>20399</v>
      </c>
      <c r="C5029" s="7">
        <v>184</v>
      </c>
      <c r="D5029" s="7">
        <v>0</v>
      </c>
      <c r="E5029" s="1">
        <v>0</v>
      </c>
      <c r="F5029" s="1">
        <v>47.77</v>
      </c>
      <c r="G5029" s="1">
        <v>0</v>
      </c>
      <c r="H5029" s="1">
        <v>0</v>
      </c>
      <c r="I5029" s="6">
        <v>47.77</v>
      </c>
      <c r="J5029" s="86"/>
      <c r="K5029" s="86"/>
      <c r="L5029" s="85"/>
      <c r="M5029" s="85"/>
      <c r="N5029" s="85"/>
      <c r="O5029" s="85"/>
      <c r="P5029" s="85"/>
      <c r="Q5029" s="32">
        <f t="shared" si="78"/>
        <v>47.77</v>
      </c>
    </row>
    <row r="5030" spans="1:17" x14ac:dyDescent="0.25">
      <c r="A5030" s="83" t="s">
        <v>12698</v>
      </c>
      <c r="B5030" s="84" t="s">
        <v>20400</v>
      </c>
      <c r="C5030" s="7">
        <v>2724</v>
      </c>
      <c r="D5030" s="7">
        <v>68</v>
      </c>
      <c r="E5030" s="1">
        <v>34959.85</v>
      </c>
      <c r="F5030" s="1">
        <v>707.22</v>
      </c>
      <c r="G5030" s="1">
        <v>1229.17</v>
      </c>
      <c r="H5030" s="1">
        <v>644.39</v>
      </c>
      <c r="I5030" s="6">
        <v>2580.7800000000002</v>
      </c>
      <c r="J5030" s="86"/>
      <c r="K5030" s="86"/>
      <c r="L5030" s="85"/>
      <c r="M5030" s="85"/>
      <c r="N5030" s="85"/>
      <c r="O5030" s="85"/>
      <c r="P5030" s="85"/>
      <c r="Q5030" s="32">
        <f t="shared" si="78"/>
        <v>2580.7800000000002</v>
      </c>
    </row>
    <row r="5031" spans="1:17" x14ac:dyDescent="0.25">
      <c r="A5031" s="83" t="s">
        <v>12699</v>
      </c>
      <c r="B5031" s="84" t="s">
        <v>20401</v>
      </c>
      <c r="C5031" s="7">
        <v>211</v>
      </c>
      <c r="D5031" s="7">
        <v>2</v>
      </c>
      <c r="E5031" s="1">
        <v>301.82</v>
      </c>
      <c r="F5031" s="1">
        <v>54.78</v>
      </c>
      <c r="G5031" s="1">
        <v>36.15</v>
      </c>
      <c r="H5031" s="1">
        <v>5.56</v>
      </c>
      <c r="I5031" s="6">
        <v>96.49</v>
      </c>
      <c r="J5031" s="86"/>
      <c r="K5031" s="86"/>
      <c r="L5031" s="85"/>
      <c r="M5031" s="85"/>
      <c r="N5031" s="85"/>
      <c r="O5031" s="85"/>
      <c r="P5031" s="85"/>
      <c r="Q5031" s="32">
        <f t="shared" si="78"/>
        <v>96.49</v>
      </c>
    </row>
    <row r="5032" spans="1:17" x14ac:dyDescent="0.25">
      <c r="A5032" s="83" t="s">
        <v>12700</v>
      </c>
      <c r="B5032" s="84" t="s">
        <v>20402</v>
      </c>
      <c r="C5032" s="7">
        <v>41</v>
      </c>
      <c r="D5032" s="7">
        <v>2</v>
      </c>
      <c r="E5032" s="1">
        <v>319.5</v>
      </c>
      <c r="F5032" s="1">
        <v>10.65</v>
      </c>
      <c r="G5032" s="1">
        <v>36.15</v>
      </c>
      <c r="H5032" s="1">
        <v>5.89</v>
      </c>
      <c r="I5032" s="6">
        <v>52.69</v>
      </c>
      <c r="J5032" s="86"/>
      <c r="K5032" s="86"/>
      <c r="L5032" s="85"/>
      <c r="M5032" s="85"/>
      <c r="N5032" s="85"/>
      <c r="O5032" s="85"/>
      <c r="P5032" s="85"/>
      <c r="Q5032" s="32">
        <f t="shared" si="78"/>
        <v>52.69</v>
      </c>
    </row>
    <row r="5033" spans="1:17" x14ac:dyDescent="0.25">
      <c r="A5033" s="83" t="s">
        <v>12701</v>
      </c>
      <c r="B5033" s="84" t="s">
        <v>20403</v>
      </c>
      <c r="C5033" s="7">
        <v>293</v>
      </c>
      <c r="D5033" s="7">
        <v>1</v>
      </c>
      <c r="E5033" s="1">
        <v>314.56</v>
      </c>
      <c r="F5033" s="1">
        <v>76.069999999999993</v>
      </c>
      <c r="G5033" s="1">
        <v>18.07</v>
      </c>
      <c r="H5033" s="1">
        <v>5.8</v>
      </c>
      <c r="I5033" s="6">
        <v>99.94</v>
      </c>
      <c r="J5033" s="86"/>
      <c r="K5033" s="86"/>
      <c r="L5033" s="85"/>
      <c r="M5033" s="85"/>
      <c r="N5033" s="85"/>
      <c r="O5033" s="85"/>
      <c r="P5033" s="85"/>
      <c r="Q5033" s="32">
        <f t="shared" si="78"/>
        <v>99.94</v>
      </c>
    </row>
    <row r="5034" spans="1:17" x14ac:dyDescent="0.25">
      <c r="A5034" s="83" t="s">
        <v>12702</v>
      </c>
      <c r="B5034" s="84" t="s">
        <v>20404</v>
      </c>
      <c r="C5034" s="7">
        <v>66</v>
      </c>
      <c r="D5034" s="7">
        <v>0</v>
      </c>
      <c r="E5034" s="1">
        <v>0</v>
      </c>
      <c r="F5034" s="1">
        <v>17.14</v>
      </c>
      <c r="G5034" s="1">
        <v>0</v>
      </c>
      <c r="H5034" s="1">
        <v>0</v>
      </c>
      <c r="I5034" s="6">
        <v>17.14</v>
      </c>
      <c r="J5034" s="86"/>
      <c r="K5034" s="86"/>
      <c r="L5034" s="85"/>
      <c r="M5034" s="85"/>
      <c r="N5034" s="85"/>
      <c r="O5034" s="85"/>
      <c r="P5034" s="85"/>
      <c r="Q5034" s="32">
        <f t="shared" si="78"/>
        <v>17.14</v>
      </c>
    </row>
    <row r="5035" spans="1:17" x14ac:dyDescent="0.25">
      <c r="A5035" s="83" t="s">
        <v>12703</v>
      </c>
      <c r="B5035" s="84" t="s">
        <v>20405</v>
      </c>
      <c r="C5035" s="7">
        <v>71</v>
      </c>
      <c r="D5035" s="7">
        <v>0</v>
      </c>
      <c r="E5035" s="1">
        <v>0</v>
      </c>
      <c r="F5035" s="1">
        <v>18.43</v>
      </c>
      <c r="G5035" s="1">
        <v>0</v>
      </c>
      <c r="H5035" s="1">
        <v>0</v>
      </c>
      <c r="I5035" s="6">
        <v>18.43</v>
      </c>
      <c r="J5035" s="86"/>
      <c r="K5035" s="86"/>
      <c r="L5035" s="85"/>
      <c r="M5035" s="85"/>
      <c r="N5035" s="85"/>
      <c r="O5035" s="85"/>
      <c r="P5035" s="85"/>
      <c r="Q5035" s="32">
        <f t="shared" si="78"/>
        <v>18.43</v>
      </c>
    </row>
    <row r="5036" spans="1:17" x14ac:dyDescent="0.25">
      <c r="A5036" s="83" t="s">
        <v>12704</v>
      </c>
      <c r="B5036" s="84" t="s">
        <v>20406</v>
      </c>
      <c r="C5036" s="7">
        <v>139</v>
      </c>
      <c r="D5036" s="7">
        <v>3</v>
      </c>
      <c r="E5036" s="1">
        <v>684.25</v>
      </c>
      <c r="F5036" s="1">
        <v>36.090000000000003</v>
      </c>
      <c r="G5036" s="1">
        <v>54.22</v>
      </c>
      <c r="H5036" s="1">
        <v>12.62</v>
      </c>
      <c r="I5036" s="6">
        <v>102.93</v>
      </c>
      <c r="J5036" s="86"/>
      <c r="K5036" s="86"/>
      <c r="L5036" s="85"/>
      <c r="M5036" s="85"/>
      <c r="N5036" s="85"/>
      <c r="O5036" s="85"/>
      <c r="P5036" s="85"/>
      <c r="Q5036" s="32">
        <f t="shared" si="78"/>
        <v>102.93</v>
      </c>
    </row>
    <row r="5037" spans="1:17" x14ac:dyDescent="0.25">
      <c r="A5037" s="83" t="s">
        <v>12705</v>
      </c>
      <c r="B5037" s="84" t="s">
        <v>20407</v>
      </c>
      <c r="C5037" s="7">
        <v>399</v>
      </c>
      <c r="D5037" s="7">
        <v>0</v>
      </c>
      <c r="E5037" s="1">
        <v>0</v>
      </c>
      <c r="F5037" s="1">
        <v>103.59</v>
      </c>
      <c r="G5037" s="1">
        <v>0</v>
      </c>
      <c r="H5037" s="1">
        <v>0</v>
      </c>
      <c r="I5037" s="6">
        <v>103.59</v>
      </c>
      <c r="J5037" s="86"/>
      <c r="K5037" s="86"/>
      <c r="L5037" s="85"/>
      <c r="M5037" s="85"/>
      <c r="N5037" s="85"/>
      <c r="O5037" s="85"/>
      <c r="P5037" s="85"/>
      <c r="Q5037" s="32">
        <f t="shared" si="78"/>
        <v>103.59</v>
      </c>
    </row>
    <row r="5038" spans="1:17" x14ac:dyDescent="0.25">
      <c r="A5038" s="83" t="s">
        <v>12706</v>
      </c>
      <c r="B5038" s="84" t="s">
        <v>20408</v>
      </c>
      <c r="C5038" s="7">
        <v>488</v>
      </c>
      <c r="D5038" s="7">
        <v>9</v>
      </c>
      <c r="E5038" s="1">
        <v>5381.24</v>
      </c>
      <c r="F5038" s="1">
        <v>126.7</v>
      </c>
      <c r="G5038" s="1">
        <v>162.68</v>
      </c>
      <c r="H5038" s="1">
        <v>99.19</v>
      </c>
      <c r="I5038" s="6">
        <v>388.57</v>
      </c>
      <c r="J5038" s="86"/>
      <c r="K5038" s="86"/>
      <c r="L5038" s="85"/>
      <c r="M5038" s="85"/>
      <c r="N5038" s="85"/>
      <c r="O5038" s="85"/>
      <c r="P5038" s="85"/>
      <c r="Q5038" s="32">
        <f t="shared" si="78"/>
        <v>388.57</v>
      </c>
    </row>
    <row r="5039" spans="1:17" x14ac:dyDescent="0.25">
      <c r="A5039" s="83" t="s">
        <v>12707</v>
      </c>
      <c r="B5039" s="84" t="s">
        <v>20409</v>
      </c>
      <c r="C5039" s="7">
        <v>21</v>
      </c>
      <c r="D5039" s="7">
        <v>0</v>
      </c>
      <c r="E5039" s="1">
        <v>0</v>
      </c>
      <c r="F5039" s="1">
        <v>5.46</v>
      </c>
      <c r="G5039" s="1">
        <v>0</v>
      </c>
      <c r="H5039" s="1">
        <v>0</v>
      </c>
      <c r="I5039" s="6">
        <v>5.46</v>
      </c>
      <c r="J5039" s="86"/>
      <c r="K5039" s="86"/>
      <c r="L5039" s="85"/>
      <c r="M5039" s="85"/>
      <c r="N5039" s="85"/>
      <c r="O5039" s="85"/>
      <c r="P5039" s="85"/>
      <c r="Q5039" s="32">
        <f t="shared" si="78"/>
        <v>5.46</v>
      </c>
    </row>
    <row r="5040" spans="1:17" x14ac:dyDescent="0.25">
      <c r="A5040" s="83" t="s">
        <v>12708</v>
      </c>
      <c r="B5040" s="84" t="s">
        <v>20410</v>
      </c>
      <c r="C5040" s="7">
        <v>261</v>
      </c>
      <c r="D5040" s="7">
        <v>3</v>
      </c>
      <c r="E5040" s="1">
        <v>461.98</v>
      </c>
      <c r="F5040" s="1">
        <v>67.760000000000005</v>
      </c>
      <c r="G5040" s="1">
        <v>54.22</v>
      </c>
      <c r="H5040" s="1">
        <v>8.51</v>
      </c>
      <c r="I5040" s="6">
        <v>130.49</v>
      </c>
      <c r="J5040" s="86"/>
      <c r="K5040" s="86"/>
      <c r="L5040" s="85"/>
      <c r="M5040" s="85"/>
      <c r="N5040" s="85"/>
      <c r="O5040" s="85"/>
      <c r="P5040" s="85"/>
      <c r="Q5040" s="32">
        <f t="shared" si="78"/>
        <v>130.49</v>
      </c>
    </row>
    <row r="5041" spans="1:17" x14ac:dyDescent="0.25">
      <c r="A5041" s="83" t="s">
        <v>12709</v>
      </c>
      <c r="B5041" s="84" t="s">
        <v>20411</v>
      </c>
      <c r="C5041" s="7">
        <v>12261</v>
      </c>
      <c r="D5041" s="7">
        <v>175</v>
      </c>
      <c r="E5041" s="1">
        <v>59603.839999999997</v>
      </c>
      <c r="F5041" s="1">
        <v>3183.3</v>
      </c>
      <c r="G5041" s="1">
        <v>3163.3</v>
      </c>
      <c r="H5041" s="1">
        <v>1098.6300000000001</v>
      </c>
      <c r="I5041" s="6">
        <v>7445.23</v>
      </c>
      <c r="J5041" s="86"/>
      <c r="K5041" s="86"/>
      <c r="L5041" s="85"/>
      <c r="M5041" s="85"/>
      <c r="N5041" s="85"/>
      <c r="O5041" s="85"/>
      <c r="P5041" s="85"/>
      <c r="Q5041" s="32">
        <f t="shared" si="78"/>
        <v>7445.23</v>
      </c>
    </row>
    <row r="5042" spans="1:17" x14ac:dyDescent="0.25">
      <c r="A5042" s="83" t="s">
        <v>12710</v>
      </c>
      <c r="B5042" s="84" t="s">
        <v>20412</v>
      </c>
      <c r="C5042" s="7">
        <v>104</v>
      </c>
      <c r="D5042" s="7">
        <v>1</v>
      </c>
      <c r="E5042" s="1">
        <v>213.48</v>
      </c>
      <c r="F5042" s="1">
        <v>27</v>
      </c>
      <c r="G5042" s="1">
        <v>18.07</v>
      </c>
      <c r="H5042" s="1">
        <v>3.94</v>
      </c>
      <c r="I5042" s="6">
        <v>49.01</v>
      </c>
      <c r="J5042" s="86"/>
      <c r="K5042" s="86"/>
      <c r="L5042" s="85"/>
      <c r="M5042" s="85"/>
      <c r="N5042" s="85"/>
      <c r="O5042" s="85"/>
      <c r="P5042" s="85"/>
      <c r="Q5042" s="32">
        <f t="shared" si="78"/>
        <v>49.01</v>
      </c>
    </row>
    <row r="5043" spans="1:17" x14ac:dyDescent="0.25">
      <c r="A5043" s="83" t="s">
        <v>12711</v>
      </c>
      <c r="B5043" s="84" t="s">
        <v>20413</v>
      </c>
      <c r="C5043" s="7">
        <v>186</v>
      </c>
      <c r="D5043" s="7">
        <v>0</v>
      </c>
      <c r="E5043" s="1">
        <v>0</v>
      </c>
      <c r="F5043" s="1">
        <v>48.29</v>
      </c>
      <c r="G5043" s="1">
        <v>0</v>
      </c>
      <c r="H5043" s="1">
        <v>0</v>
      </c>
      <c r="I5043" s="6">
        <v>48.29</v>
      </c>
      <c r="J5043" s="86"/>
      <c r="K5043" s="86"/>
      <c r="L5043" s="85"/>
      <c r="M5043" s="85"/>
      <c r="N5043" s="85"/>
      <c r="O5043" s="85"/>
      <c r="P5043" s="85"/>
      <c r="Q5043" s="32">
        <f t="shared" si="78"/>
        <v>48.29</v>
      </c>
    </row>
    <row r="5044" spans="1:17" x14ac:dyDescent="0.25">
      <c r="A5044" s="83" t="s">
        <v>12712</v>
      </c>
      <c r="B5044" s="84" t="s">
        <v>20414</v>
      </c>
      <c r="C5044" s="7">
        <v>112</v>
      </c>
      <c r="D5044" s="7">
        <v>2</v>
      </c>
      <c r="E5044" s="1">
        <v>490.02</v>
      </c>
      <c r="F5044" s="1">
        <v>29.08</v>
      </c>
      <c r="G5044" s="1">
        <v>36.15</v>
      </c>
      <c r="H5044" s="1">
        <v>9.0299999999999994</v>
      </c>
      <c r="I5044" s="6">
        <v>74.260000000000005</v>
      </c>
      <c r="J5044" s="86"/>
      <c r="K5044" s="86"/>
      <c r="L5044" s="85"/>
      <c r="M5044" s="85"/>
      <c r="N5044" s="85"/>
      <c r="O5044" s="85"/>
      <c r="P5044" s="85"/>
      <c r="Q5044" s="32">
        <f t="shared" si="78"/>
        <v>74.260000000000005</v>
      </c>
    </row>
    <row r="5045" spans="1:17" x14ac:dyDescent="0.25">
      <c r="A5045" s="83" t="s">
        <v>12713</v>
      </c>
      <c r="B5045" s="84" t="s">
        <v>20415</v>
      </c>
      <c r="C5045" s="7">
        <v>158</v>
      </c>
      <c r="D5045" s="7">
        <v>0</v>
      </c>
      <c r="E5045" s="1">
        <v>0</v>
      </c>
      <c r="F5045" s="1">
        <v>41.02</v>
      </c>
      <c r="G5045" s="1">
        <v>0</v>
      </c>
      <c r="H5045" s="1">
        <v>0</v>
      </c>
      <c r="I5045" s="6">
        <v>41.02</v>
      </c>
      <c r="J5045" s="86"/>
      <c r="K5045" s="86"/>
      <c r="L5045" s="85"/>
      <c r="M5045" s="85"/>
      <c r="N5045" s="85"/>
      <c r="O5045" s="85"/>
      <c r="P5045" s="85"/>
      <c r="Q5045" s="32">
        <f t="shared" si="78"/>
        <v>41.02</v>
      </c>
    </row>
    <row r="5046" spans="1:17" x14ac:dyDescent="0.25">
      <c r="A5046" s="83" t="s">
        <v>12714</v>
      </c>
      <c r="B5046" s="84" t="s">
        <v>20416</v>
      </c>
      <c r="C5046" s="7">
        <v>432</v>
      </c>
      <c r="D5046" s="7">
        <v>1</v>
      </c>
      <c r="E5046" s="1">
        <v>313.17</v>
      </c>
      <c r="F5046" s="1">
        <v>112.16</v>
      </c>
      <c r="G5046" s="1">
        <v>18.07</v>
      </c>
      <c r="H5046" s="1">
        <v>5.78</v>
      </c>
      <c r="I5046" s="6">
        <v>136.01</v>
      </c>
      <c r="J5046" s="86"/>
      <c r="K5046" s="86"/>
      <c r="L5046" s="85"/>
      <c r="M5046" s="85"/>
      <c r="N5046" s="85"/>
      <c r="O5046" s="85"/>
      <c r="P5046" s="85"/>
      <c r="Q5046" s="32">
        <f t="shared" si="78"/>
        <v>136.01</v>
      </c>
    </row>
    <row r="5047" spans="1:17" x14ac:dyDescent="0.25">
      <c r="A5047" s="83" t="s">
        <v>12715</v>
      </c>
      <c r="B5047" s="84" t="s">
        <v>20417</v>
      </c>
      <c r="C5047" s="7">
        <v>73</v>
      </c>
      <c r="D5047" s="7">
        <v>0</v>
      </c>
      <c r="E5047" s="1">
        <v>0</v>
      </c>
      <c r="F5047" s="1">
        <v>18.95</v>
      </c>
      <c r="G5047" s="1">
        <v>0</v>
      </c>
      <c r="H5047" s="1">
        <v>0</v>
      </c>
      <c r="I5047" s="6">
        <v>18.95</v>
      </c>
      <c r="J5047" s="86"/>
      <c r="K5047" s="86"/>
      <c r="L5047" s="85"/>
      <c r="M5047" s="85"/>
      <c r="N5047" s="85"/>
      <c r="O5047" s="85"/>
      <c r="P5047" s="85"/>
      <c r="Q5047" s="32">
        <f t="shared" si="78"/>
        <v>18.95</v>
      </c>
    </row>
    <row r="5048" spans="1:17" x14ac:dyDescent="0.25">
      <c r="A5048" s="83" t="s">
        <v>12716</v>
      </c>
      <c r="B5048" s="84" t="s">
        <v>20418</v>
      </c>
      <c r="C5048" s="7">
        <v>114</v>
      </c>
      <c r="D5048" s="7">
        <v>0</v>
      </c>
      <c r="E5048" s="1">
        <v>0</v>
      </c>
      <c r="F5048" s="1">
        <v>29.6</v>
      </c>
      <c r="G5048" s="1">
        <v>0</v>
      </c>
      <c r="H5048" s="1">
        <v>0</v>
      </c>
      <c r="I5048" s="6">
        <v>29.6</v>
      </c>
      <c r="J5048" s="86"/>
      <c r="K5048" s="86"/>
      <c r="L5048" s="85"/>
      <c r="M5048" s="85"/>
      <c r="N5048" s="85"/>
      <c r="O5048" s="85"/>
      <c r="P5048" s="85"/>
      <c r="Q5048" s="32">
        <f t="shared" si="78"/>
        <v>29.6</v>
      </c>
    </row>
    <row r="5049" spans="1:17" x14ac:dyDescent="0.25">
      <c r="A5049" s="83" t="s">
        <v>12717</v>
      </c>
      <c r="B5049" s="84" t="s">
        <v>20419</v>
      </c>
      <c r="C5049" s="7">
        <v>68</v>
      </c>
      <c r="D5049" s="7">
        <v>2</v>
      </c>
      <c r="E5049" s="1">
        <v>435.43</v>
      </c>
      <c r="F5049" s="1">
        <v>17.66</v>
      </c>
      <c r="G5049" s="1">
        <v>36.15</v>
      </c>
      <c r="H5049" s="1">
        <v>8.02</v>
      </c>
      <c r="I5049" s="6">
        <v>61.83</v>
      </c>
      <c r="J5049" s="86"/>
      <c r="K5049" s="86"/>
      <c r="L5049" s="85"/>
      <c r="M5049" s="85"/>
      <c r="N5049" s="85"/>
      <c r="O5049" s="85"/>
      <c r="P5049" s="85"/>
      <c r="Q5049" s="32">
        <f t="shared" si="78"/>
        <v>61.83</v>
      </c>
    </row>
    <row r="5050" spans="1:17" x14ac:dyDescent="0.25">
      <c r="A5050" s="83" t="s">
        <v>12718</v>
      </c>
      <c r="B5050" s="84" t="s">
        <v>20420</v>
      </c>
      <c r="C5050" s="7">
        <v>2172</v>
      </c>
      <c r="D5050" s="7">
        <v>24</v>
      </c>
      <c r="E5050" s="1">
        <v>53468.86</v>
      </c>
      <c r="F5050" s="1">
        <v>563.91</v>
      </c>
      <c r="G5050" s="1">
        <v>433.82</v>
      </c>
      <c r="H5050" s="1">
        <v>985.55</v>
      </c>
      <c r="I5050" s="6">
        <v>1983.28</v>
      </c>
      <c r="J5050" s="86"/>
      <c r="K5050" s="86"/>
      <c r="L5050" s="85"/>
      <c r="M5050" s="85"/>
      <c r="N5050" s="85"/>
      <c r="O5050" s="85"/>
      <c r="P5050" s="85"/>
      <c r="Q5050" s="32">
        <f t="shared" si="78"/>
        <v>1983.28</v>
      </c>
    </row>
    <row r="5051" spans="1:17" x14ac:dyDescent="0.25">
      <c r="A5051" s="83" t="s">
        <v>12719</v>
      </c>
      <c r="B5051" s="84" t="s">
        <v>20421</v>
      </c>
      <c r="C5051" s="7">
        <v>124</v>
      </c>
      <c r="D5051" s="7">
        <v>4</v>
      </c>
      <c r="E5051" s="1">
        <v>1736.61</v>
      </c>
      <c r="F5051" s="1">
        <v>32.19</v>
      </c>
      <c r="G5051" s="1">
        <v>72.3</v>
      </c>
      <c r="H5051" s="1">
        <v>32.01</v>
      </c>
      <c r="I5051" s="6">
        <v>136.5</v>
      </c>
      <c r="J5051" s="86"/>
      <c r="K5051" s="86"/>
      <c r="L5051" s="85"/>
      <c r="M5051" s="85"/>
      <c r="N5051" s="85"/>
      <c r="O5051" s="85"/>
      <c r="P5051" s="85"/>
      <c r="Q5051" s="32">
        <f t="shared" si="78"/>
        <v>136.5</v>
      </c>
    </row>
    <row r="5052" spans="1:17" x14ac:dyDescent="0.25">
      <c r="A5052" s="83" t="s">
        <v>12720</v>
      </c>
      <c r="B5052" s="84" t="s">
        <v>20422</v>
      </c>
      <c r="C5052" s="7">
        <v>104</v>
      </c>
      <c r="D5052" s="7">
        <v>0</v>
      </c>
      <c r="E5052" s="1">
        <v>0</v>
      </c>
      <c r="F5052" s="1">
        <v>27</v>
      </c>
      <c r="G5052" s="1">
        <v>0</v>
      </c>
      <c r="H5052" s="1">
        <v>0</v>
      </c>
      <c r="I5052" s="6">
        <v>27</v>
      </c>
      <c r="J5052" s="86"/>
      <c r="K5052" s="86"/>
      <c r="L5052" s="85"/>
      <c r="M5052" s="85"/>
      <c r="N5052" s="85"/>
      <c r="O5052" s="85"/>
      <c r="P5052" s="85"/>
      <c r="Q5052" s="32">
        <f t="shared" si="78"/>
        <v>27</v>
      </c>
    </row>
    <row r="5053" spans="1:17" x14ac:dyDescent="0.25">
      <c r="A5053" s="83" t="s">
        <v>12721</v>
      </c>
      <c r="B5053" s="84" t="s">
        <v>20423</v>
      </c>
      <c r="C5053" s="7">
        <v>111</v>
      </c>
      <c r="D5053" s="7">
        <v>2</v>
      </c>
      <c r="E5053" s="1">
        <v>335.9</v>
      </c>
      <c r="F5053" s="1">
        <v>28.82</v>
      </c>
      <c r="G5053" s="1">
        <v>36.15</v>
      </c>
      <c r="H5053" s="1">
        <v>6.19</v>
      </c>
      <c r="I5053" s="6">
        <v>71.16</v>
      </c>
      <c r="J5053" s="86"/>
      <c r="K5053" s="86"/>
      <c r="L5053" s="85"/>
      <c r="M5053" s="85"/>
      <c r="N5053" s="85"/>
      <c r="O5053" s="85"/>
      <c r="P5053" s="85"/>
      <c r="Q5053" s="32">
        <f t="shared" si="78"/>
        <v>71.16</v>
      </c>
    </row>
    <row r="5054" spans="1:17" x14ac:dyDescent="0.25">
      <c r="A5054" s="83" t="s">
        <v>12722</v>
      </c>
      <c r="B5054" s="84" t="s">
        <v>20424</v>
      </c>
      <c r="C5054" s="7">
        <v>605</v>
      </c>
      <c r="D5054" s="7">
        <v>15</v>
      </c>
      <c r="E5054" s="1">
        <v>4125.22</v>
      </c>
      <c r="F5054" s="1">
        <v>157.07</v>
      </c>
      <c r="G5054" s="1">
        <v>271.14</v>
      </c>
      <c r="H5054" s="1">
        <v>76.040000000000006</v>
      </c>
      <c r="I5054" s="6">
        <v>504.25</v>
      </c>
      <c r="J5054" s="86"/>
      <c r="K5054" s="86"/>
      <c r="L5054" s="85"/>
      <c r="M5054" s="85"/>
      <c r="N5054" s="85"/>
      <c r="O5054" s="85"/>
      <c r="P5054" s="85"/>
      <c r="Q5054" s="32">
        <f t="shared" si="78"/>
        <v>504.25</v>
      </c>
    </row>
    <row r="5055" spans="1:17" x14ac:dyDescent="0.25">
      <c r="A5055" s="83" t="s">
        <v>12723</v>
      </c>
      <c r="B5055" s="84" t="s">
        <v>20425</v>
      </c>
      <c r="C5055" s="7">
        <v>235</v>
      </c>
      <c r="D5055" s="7">
        <v>2</v>
      </c>
      <c r="E5055" s="1">
        <v>341.61</v>
      </c>
      <c r="F5055" s="1">
        <v>61.02</v>
      </c>
      <c r="G5055" s="1">
        <v>36.15</v>
      </c>
      <c r="H5055" s="1">
        <v>6.3</v>
      </c>
      <c r="I5055" s="6">
        <v>103.47</v>
      </c>
      <c r="J5055" s="86"/>
      <c r="K5055" s="86"/>
      <c r="L5055" s="85"/>
      <c r="M5055" s="85"/>
      <c r="N5055" s="85"/>
      <c r="O5055" s="85"/>
      <c r="P5055" s="85"/>
      <c r="Q5055" s="32">
        <f t="shared" si="78"/>
        <v>103.47</v>
      </c>
    </row>
    <row r="5056" spans="1:17" x14ac:dyDescent="0.25">
      <c r="A5056" s="83" t="s">
        <v>12724</v>
      </c>
      <c r="B5056" s="84" t="s">
        <v>20426</v>
      </c>
      <c r="C5056" s="7">
        <v>160</v>
      </c>
      <c r="D5056" s="7">
        <v>0</v>
      </c>
      <c r="E5056" s="1">
        <v>0</v>
      </c>
      <c r="F5056" s="1">
        <v>41.54</v>
      </c>
      <c r="G5056" s="1">
        <v>0</v>
      </c>
      <c r="H5056" s="1">
        <v>0</v>
      </c>
      <c r="I5056" s="6">
        <v>41.54</v>
      </c>
      <c r="J5056" s="86"/>
      <c r="K5056" s="86"/>
      <c r="L5056" s="85"/>
      <c r="M5056" s="85"/>
      <c r="N5056" s="85"/>
      <c r="O5056" s="85"/>
      <c r="P5056" s="85"/>
      <c r="Q5056" s="32">
        <f t="shared" si="78"/>
        <v>41.54</v>
      </c>
    </row>
    <row r="5057" spans="1:17" x14ac:dyDescent="0.25">
      <c r="A5057" s="83" t="s">
        <v>12725</v>
      </c>
      <c r="B5057" s="84" t="s">
        <v>20427</v>
      </c>
      <c r="C5057" s="7">
        <v>210</v>
      </c>
      <c r="D5057" s="7">
        <v>3</v>
      </c>
      <c r="E5057" s="1">
        <v>553.9</v>
      </c>
      <c r="F5057" s="1">
        <v>54.52</v>
      </c>
      <c r="G5057" s="1">
        <v>54.22</v>
      </c>
      <c r="H5057" s="1">
        <v>10.210000000000001</v>
      </c>
      <c r="I5057" s="6">
        <v>118.95</v>
      </c>
      <c r="J5057" s="86"/>
      <c r="K5057" s="86"/>
      <c r="L5057" s="85"/>
      <c r="M5057" s="85"/>
      <c r="N5057" s="85"/>
      <c r="O5057" s="85"/>
      <c r="P5057" s="85"/>
      <c r="Q5057" s="32">
        <f t="shared" si="78"/>
        <v>118.95</v>
      </c>
    </row>
    <row r="5058" spans="1:17" x14ac:dyDescent="0.25">
      <c r="A5058" s="83" t="s">
        <v>12726</v>
      </c>
      <c r="B5058" s="84" t="s">
        <v>20428</v>
      </c>
      <c r="C5058" s="7">
        <v>241</v>
      </c>
      <c r="D5058" s="7">
        <v>2</v>
      </c>
      <c r="E5058" s="1">
        <v>248.82</v>
      </c>
      <c r="F5058" s="1">
        <v>62.57</v>
      </c>
      <c r="G5058" s="1">
        <v>36.15</v>
      </c>
      <c r="H5058" s="1">
        <v>4.58</v>
      </c>
      <c r="I5058" s="6">
        <v>103.3</v>
      </c>
      <c r="J5058" s="86"/>
      <c r="K5058" s="86"/>
      <c r="L5058" s="85"/>
      <c r="M5058" s="85"/>
      <c r="N5058" s="85"/>
      <c r="O5058" s="85"/>
      <c r="P5058" s="85"/>
      <c r="Q5058" s="32">
        <f t="shared" si="78"/>
        <v>103.3</v>
      </c>
    </row>
    <row r="5059" spans="1:17" x14ac:dyDescent="0.25">
      <c r="A5059" s="83" t="s">
        <v>12727</v>
      </c>
      <c r="B5059" s="84" t="s">
        <v>20429</v>
      </c>
      <c r="C5059" s="7">
        <v>32</v>
      </c>
      <c r="D5059" s="7">
        <v>0</v>
      </c>
      <c r="E5059" s="1">
        <v>0</v>
      </c>
      <c r="F5059" s="1">
        <v>8.31</v>
      </c>
      <c r="G5059" s="1">
        <v>0</v>
      </c>
      <c r="H5059" s="1">
        <v>0</v>
      </c>
      <c r="I5059" s="6">
        <v>8.31</v>
      </c>
      <c r="J5059" s="86"/>
      <c r="K5059" s="86"/>
      <c r="L5059" s="85"/>
      <c r="M5059" s="85"/>
      <c r="N5059" s="85"/>
      <c r="O5059" s="85"/>
      <c r="P5059" s="85"/>
      <c r="Q5059" s="32">
        <f t="shared" si="78"/>
        <v>8.31</v>
      </c>
    </row>
    <row r="5060" spans="1:17" x14ac:dyDescent="0.25">
      <c r="A5060" s="83" t="s">
        <v>12728</v>
      </c>
      <c r="B5060" s="84" t="s">
        <v>20430</v>
      </c>
      <c r="C5060" s="7">
        <v>225</v>
      </c>
      <c r="D5060" s="7">
        <v>5</v>
      </c>
      <c r="E5060" s="1">
        <v>407.69</v>
      </c>
      <c r="F5060" s="1">
        <v>58.42</v>
      </c>
      <c r="G5060" s="1">
        <v>90.38</v>
      </c>
      <c r="H5060" s="1">
        <v>7.51</v>
      </c>
      <c r="I5060" s="6">
        <v>156.31</v>
      </c>
      <c r="J5060" s="86"/>
      <c r="K5060" s="86"/>
      <c r="L5060" s="85"/>
      <c r="M5060" s="85"/>
      <c r="N5060" s="85"/>
      <c r="O5060" s="85"/>
      <c r="P5060" s="85"/>
      <c r="Q5060" s="32">
        <f t="shared" si="78"/>
        <v>156.31</v>
      </c>
    </row>
    <row r="5061" spans="1:17" x14ac:dyDescent="0.25">
      <c r="A5061" s="83" t="s">
        <v>12729</v>
      </c>
      <c r="B5061" s="84" t="s">
        <v>20431</v>
      </c>
      <c r="C5061" s="7">
        <v>250</v>
      </c>
      <c r="D5061" s="7">
        <v>5</v>
      </c>
      <c r="E5061" s="1">
        <v>684.81</v>
      </c>
      <c r="F5061" s="1">
        <v>64.900000000000006</v>
      </c>
      <c r="G5061" s="1">
        <v>90.38</v>
      </c>
      <c r="H5061" s="1">
        <v>12.62</v>
      </c>
      <c r="I5061" s="6">
        <v>167.9</v>
      </c>
      <c r="J5061" s="86"/>
      <c r="K5061" s="86"/>
      <c r="L5061" s="85"/>
      <c r="M5061" s="85"/>
      <c r="N5061" s="85"/>
      <c r="O5061" s="85"/>
      <c r="P5061" s="85"/>
      <c r="Q5061" s="32">
        <f t="shared" si="78"/>
        <v>167.9</v>
      </c>
    </row>
    <row r="5062" spans="1:17" x14ac:dyDescent="0.25">
      <c r="A5062" s="83" t="s">
        <v>12730</v>
      </c>
      <c r="B5062" s="84" t="s">
        <v>20432</v>
      </c>
      <c r="C5062" s="7">
        <v>251</v>
      </c>
      <c r="D5062" s="7">
        <v>1</v>
      </c>
      <c r="E5062" s="1">
        <v>248.82</v>
      </c>
      <c r="F5062" s="1">
        <v>65.17</v>
      </c>
      <c r="G5062" s="1">
        <v>18.07</v>
      </c>
      <c r="H5062" s="1">
        <v>4.58</v>
      </c>
      <c r="I5062" s="6">
        <v>87.82</v>
      </c>
      <c r="J5062" s="86"/>
      <c r="K5062" s="86"/>
      <c r="L5062" s="85"/>
      <c r="M5062" s="85"/>
      <c r="N5062" s="85"/>
      <c r="O5062" s="85"/>
      <c r="P5062" s="85"/>
      <c r="Q5062" s="32">
        <f t="shared" si="78"/>
        <v>87.82</v>
      </c>
    </row>
    <row r="5063" spans="1:17" x14ac:dyDescent="0.25">
      <c r="A5063" s="83" t="s">
        <v>12731</v>
      </c>
      <c r="B5063" s="84" t="s">
        <v>20433</v>
      </c>
      <c r="C5063" s="7">
        <v>190</v>
      </c>
      <c r="D5063" s="7">
        <v>0</v>
      </c>
      <c r="E5063" s="1">
        <v>0</v>
      </c>
      <c r="F5063" s="1">
        <v>49.33</v>
      </c>
      <c r="G5063" s="1">
        <v>0</v>
      </c>
      <c r="H5063" s="1">
        <v>0</v>
      </c>
      <c r="I5063" s="6">
        <v>49.33</v>
      </c>
      <c r="J5063" s="86"/>
      <c r="K5063" s="86"/>
      <c r="L5063" s="85"/>
      <c r="M5063" s="85"/>
      <c r="N5063" s="85"/>
      <c r="O5063" s="85"/>
      <c r="P5063" s="85"/>
      <c r="Q5063" s="32">
        <f t="shared" si="78"/>
        <v>49.33</v>
      </c>
    </row>
    <row r="5064" spans="1:17" x14ac:dyDescent="0.25">
      <c r="A5064" s="83" t="s">
        <v>12732</v>
      </c>
      <c r="B5064" s="84" t="s">
        <v>20434</v>
      </c>
      <c r="C5064" s="7">
        <v>177</v>
      </c>
      <c r="D5064" s="7">
        <v>9</v>
      </c>
      <c r="E5064" s="1">
        <v>12570.82</v>
      </c>
      <c r="F5064" s="1">
        <v>45.95</v>
      </c>
      <c r="G5064" s="1">
        <v>162.68</v>
      </c>
      <c r="H5064" s="1">
        <v>231.71</v>
      </c>
      <c r="I5064" s="6">
        <v>440.34</v>
      </c>
      <c r="J5064" s="86"/>
      <c r="K5064" s="86"/>
      <c r="L5064" s="85"/>
      <c r="M5064" s="85"/>
      <c r="N5064" s="85"/>
      <c r="O5064" s="85"/>
      <c r="P5064" s="85"/>
      <c r="Q5064" s="32">
        <f t="shared" si="78"/>
        <v>440.34</v>
      </c>
    </row>
    <row r="5065" spans="1:17" x14ac:dyDescent="0.25">
      <c r="A5065" s="83" t="s">
        <v>12733</v>
      </c>
      <c r="B5065" s="84" t="s">
        <v>20435</v>
      </c>
      <c r="C5065" s="7">
        <v>329</v>
      </c>
      <c r="D5065" s="7">
        <v>6</v>
      </c>
      <c r="E5065" s="1">
        <v>2434.62</v>
      </c>
      <c r="F5065" s="1">
        <v>85.42</v>
      </c>
      <c r="G5065" s="1">
        <v>108.46</v>
      </c>
      <c r="H5065" s="1">
        <v>44.87</v>
      </c>
      <c r="I5065" s="6">
        <v>238.75</v>
      </c>
      <c r="J5065" s="86"/>
      <c r="K5065" s="86"/>
      <c r="L5065" s="85"/>
      <c r="M5065" s="85"/>
      <c r="N5065" s="85"/>
      <c r="O5065" s="85"/>
      <c r="P5065" s="85"/>
      <c r="Q5065" s="32">
        <f t="shared" si="78"/>
        <v>238.75</v>
      </c>
    </row>
    <row r="5066" spans="1:17" x14ac:dyDescent="0.25">
      <c r="A5066" s="83" t="s">
        <v>12734</v>
      </c>
      <c r="B5066" s="84" t="s">
        <v>20436</v>
      </c>
      <c r="C5066" s="7">
        <v>104</v>
      </c>
      <c r="D5066" s="7">
        <v>0</v>
      </c>
      <c r="E5066" s="1">
        <v>0</v>
      </c>
      <c r="F5066" s="1">
        <v>27</v>
      </c>
      <c r="G5066" s="1">
        <v>0</v>
      </c>
      <c r="H5066" s="1">
        <v>0</v>
      </c>
      <c r="I5066" s="6">
        <v>27</v>
      </c>
      <c r="J5066" s="86"/>
      <c r="K5066" s="86"/>
      <c r="L5066" s="85"/>
      <c r="M5066" s="85"/>
      <c r="N5066" s="85"/>
      <c r="O5066" s="85"/>
      <c r="P5066" s="85"/>
      <c r="Q5066" s="32">
        <f t="shared" si="78"/>
        <v>27</v>
      </c>
    </row>
    <row r="5067" spans="1:17" x14ac:dyDescent="0.25">
      <c r="A5067" s="83" t="s">
        <v>12735</v>
      </c>
      <c r="B5067" s="84" t="s">
        <v>20437</v>
      </c>
      <c r="C5067" s="7">
        <v>205</v>
      </c>
      <c r="D5067" s="7">
        <v>10</v>
      </c>
      <c r="E5067" s="1">
        <v>4035.18</v>
      </c>
      <c r="F5067" s="1">
        <v>53.22</v>
      </c>
      <c r="G5067" s="1">
        <v>180.76</v>
      </c>
      <c r="H5067" s="1">
        <v>74.38</v>
      </c>
      <c r="I5067" s="6">
        <v>308.36</v>
      </c>
      <c r="J5067" s="86"/>
      <c r="K5067" s="86"/>
      <c r="L5067" s="85"/>
      <c r="M5067" s="85"/>
      <c r="N5067" s="85"/>
      <c r="O5067" s="85"/>
      <c r="P5067" s="85"/>
      <c r="Q5067" s="32">
        <f t="shared" si="78"/>
        <v>308.36</v>
      </c>
    </row>
    <row r="5068" spans="1:17" x14ac:dyDescent="0.25">
      <c r="A5068" s="83" t="s">
        <v>12736</v>
      </c>
      <c r="B5068" s="84" t="s">
        <v>20438</v>
      </c>
      <c r="C5068" s="7">
        <v>1285</v>
      </c>
      <c r="D5068" s="7">
        <v>29</v>
      </c>
      <c r="E5068" s="1">
        <v>9360.16</v>
      </c>
      <c r="F5068" s="1">
        <v>333.62</v>
      </c>
      <c r="G5068" s="1">
        <v>524.20000000000005</v>
      </c>
      <c r="H5068" s="1">
        <v>172.53</v>
      </c>
      <c r="I5068" s="6">
        <v>1030.3499999999999</v>
      </c>
      <c r="J5068" s="86"/>
      <c r="K5068" s="86"/>
      <c r="L5068" s="85"/>
      <c r="M5068" s="85"/>
      <c r="N5068" s="85"/>
      <c r="O5068" s="85"/>
      <c r="P5068" s="85"/>
      <c r="Q5068" s="32">
        <f t="shared" si="78"/>
        <v>1030.3499999999999</v>
      </c>
    </row>
    <row r="5069" spans="1:17" x14ac:dyDescent="0.25">
      <c r="A5069" s="83" t="s">
        <v>12737</v>
      </c>
      <c r="B5069" s="84" t="s">
        <v>20439</v>
      </c>
      <c r="C5069" s="7">
        <v>678</v>
      </c>
      <c r="D5069" s="7">
        <v>5</v>
      </c>
      <c r="E5069" s="1">
        <v>1404.06</v>
      </c>
      <c r="F5069" s="1">
        <v>176.02</v>
      </c>
      <c r="G5069" s="1">
        <v>90.38</v>
      </c>
      <c r="H5069" s="1">
        <v>25.88</v>
      </c>
      <c r="I5069" s="6">
        <v>292.27999999999997</v>
      </c>
      <c r="J5069" s="86"/>
      <c r="K5069" s="86"/>
      <c r="L5069" s="85"/>
      <c r="M5069" s="85"/>
      <c r="N5069" s="85"/>
      <c r="O5069" s="85"/>
      <c r="P5069" s="85"/>
      <c r="Q5069" s="32">
        <f t="shared" si="78"/>
        <v>292.27999999999997</v>
      </c>
    </row>
    <row r="5070" spans="1:17" x14ac:dyDescent="0.25">
      <c r="A5070" s="83" t="s">
        <v>12738</v>
      </c>
      <c r="B5070" s="84" t="s">
        <v>20440</v>
      </c>
      <c r="C5070" s="7">
        <v>94</v>
      </c>
      <c r="D5070" s="7">
        <v>1</v>
      </c>
      <c r="E5070" s="1">
        <v>312.98</v>
      </c>
      <c r="F5070" s="1">
        <v>24.41</v>
      </c>
      <c r="G5070" s="1">
        <v>18.07</v>
      </c>
      <c r="H5070" s="1">
        <v>5.77</v>
      </c>
      <c r="I5070" s="6">
        <v>48.25</v>
      </c>
      <c r="J5070" s="86"/>
      <c r="K5070" s="86"/>
      <c r="L5070" s="85"/>
      <c r="M5070" s="85"/>
      <c r="N5070" s="85"/>
      <c r="O5070" s="85"/>
      <c r="P5070" s="85"/>
      <c r="Q5070" s="32">
        <f t="shared" ref="Q5070:Q5133" si="79">P5070+I5070</f>
        <v>48.25</v>
      </c>
    </row>
    <row r="5071" spans="1:17" x14ac:dyDescent="0.25">
      <c r="A5071" s="83" t="s">
        <v>12739</v>
      </c>
      <c r="B5071" s="84" t="s">
        <v>20441</v>
      </c>
      <c r="C5071" s="7">
        <v>270</v>
      </c>
      <c r="D5071" s="7">
        <v>4</v>
      </c>
      <c r="E5071" s="1">
        <v>14337.28</v>
      </c>
      <c r="F5071" s="1">
        <v>70.099999999999994</v>
      </c>
      <c r="G5071" s="1">
        <v>72.3</v>
      </c>
      <c r="H5071" s="1">
        <v>264.27</v>
      </c>
      <c r="I5071" s="6">
        <v>406.67</v>
      </c>
      <c r="J5071" s="86"/>
      <c r="K5071" s="86"/>
      <c r="L5071" s="85"/>
      <c r="M5071" s="85"/>
      <c r="N5071" s="85"/>
      <c r="O5071" s="85"/>
      <c r="P5071" s="85"/>
      <c r="Q5071" s="32">
        <f t="shared" si="79"/>
        <v>406.67</v>
      </c>
    </row>
    <row r="5072" spans="1:17" x14ac:dyDescent="0.25">
      <c r="A5072" s="83" t="s">
        <v>12740</v>
      </c>
      <c r="B5072" s="84" t="s">
        <v>20442</v>
      </c>
      <c r="C5072" s="7">
        <v>212</v>
      </c>
      <c r="D5072" s="7">
        <v>10</v>
      </c>
      <c r="E5072" s="1">
        <v>36489.24</v>
      </c>
      <c r="F5072" s="1">
        <v>55.04</v>
      </c>
      <c r="G5072" s="1">
        <v>180.76</v>
      </c>
      <c r="H5072" s="1">
        <v>672.58</v>
      </c>
      <c r="I5072" s="6">
        <v>908.38</v>
      </c>
      <c r="J5072" s="86"/>
      <c r="K5072" s="86"/>
      <c r="L5072" s="85"/>
      <c r="M5072" s="85"/>
      <c r="N5072" s="85"/>
      <c r="O5072" s="85"/>
      <c r="P5072" s="85"/>
      <c r="Q5072" s="32">
        <f t="shared" si="79"/>
        <v>908.38</v>
      </c>
    </row>
    <row r="5073" spans="1:17" x14ac:dyDescent="0.25">
      <c r="A5073" s="83" t="s">
        <v>12741</v>
      </c>
      <c r="B5073" s="84" t="s">
        <v>20443</v>
      </c>
      <c r="C5073" s="7">
        <v>1136</v>
      </c>
      <c r="D5073" s="7">
        <v>39</v>
      </c>
      <c r="E5073" s="1">
        <v>8895.41</v>
      </c>
      <c r="F5073" s="1">
        <v>294.94</v>
      </c>
      <c r="G5073" s="1">
        <v>704.96</v>
      </c>
      <c r="H5073" s="1">
        <v>163.96</v>
      </c>
      <c r="I5073" s="6">
        <v>1163.8599999999999</v>
      </c>
      <c r="J5073" s="86"/>
      <c r="K5073" s="86"/>
      <c r="L5073" s="85"/>
      <c r="M5073" s="85"/>
      <c r="N5073" s="85"/>
      <c r="O5073" s="85"/>
      <c r="P5073" s="85"/>
      <c r="Q5073" s="32">
        <f t="shared" si="79"/>
        <v>1163.8599999999999</v>
      </c>
    </row>
    <row r="5074" spans="1:17" x14ac:dyDescent="0.25">
      <c r="A5074" s="83" t="s">
        <v>12742</v>
      </c>
      <c r="B5074" s="84" t="s">
        <v>20444</v>
      </c>
      <c r="C5074" s="7">
        <v>157</v>
      </c>
      <c r="D5074" s="7">
        <v>1</v>
      </c>
      <c r="E5074" s="1">
        <v>186.61</v>
      </c>
      <c r="F5074" s="1">
        <v>40.76</v>
      </c>
      <c r="G5074" s="1">
        <v>18.07</v>
      </c>
      <c r="H5074" s="1">
        <v>3.44</v>
      </c>
      <c r="I5074" s="6">
        <v>62.27</v>
      </c>
      <c r="J5074" s="86"/>
      <c r="K5074" s="86"/>
      <c r="L5074" s="85"/>
      <c r="M5074" s="85"/>
      <c r="N5074" s="85"/>
      <c r="O5074" s="85"/>
      <c r="P5074" s="85"/>
      <c r="Q5074" s="32">
        <f t="shared" si="79"/>
        <v>62.27</v>
      </c>
    </row>
    <row r="5075" spans="1:17" x14ac:dyDescent="0.25">
      <c r="A5075" s="83" t="s">
        <v>12743</v>
      </c>
      <c r="B5075" s="84" t="s">
        <v>20445</v>
      </c>
      <c r="C5075" s="7">
        <v>653</v>
      </c>
      <c r="D5075" s="7">
        <v>7</v>
      </c>
      <c r="E5075" s="1">
        <v>1187.1500000000001</v>
      </c>
      <c r="F5075" s="1">
        <v>169.54</v>
      </c>
      <c r="G5075" s="1">
        <v>126.53</v>
      </c>
      <c r="H5075" s="1">
        <v>21.88</v>
      </c>
      <c r="I5075" s="6">
        <v>317.95</v>
      </c>
      <c r="J5075" s="86"/>
      <c r="K5075" s="86"/>
      <c r="L5075" s="85"/>
      <c r="M5075" s="85"/>
      <c r="N5075" s="85"/>
      <c r="O5075" s="85"/>
      <c r="P5075" s="85"/>
      <c r="Q5075" s="32">
        <f t="shared" si="79"/>
        <v>317.95</v>
      </c>
    </row>
    <row r="5076" spans="1:17" x14ac:dyDescent="0.25">
      <c r="A5076" s="83" t="s">
        <v>12744</v>
      </c>
      <c r="B5076" s="84" t="s">
        <v>20446</v>
      </c>
      <c r="C5076" s="7">
        <v>428</v>
      </c>
      <c r="D5076" s="7">
        <v>4</v>
      </c>
      <c r="E5076" s="1">
        <v>1094.94</v>
      </c>
      <c r="F5076" s="1">
        <v>111.12</v>
      </c>
      <c r="G5076" s="1">
        <v>72.3</v>
      </c>
      <c r="H5076" s="1">
        <v>20.18</v>
      </c>
      <c r="I5076" s="6">
        <v>203.6</v>
      </c>
      <c r="J5076" s="86"/>
      <c r="K5076" s="86"/>
      <c r="L5076" s="85"/>
      <c r="M5076" s="85"/>
      <c r="N5076" s="85"/>
      <c r="O5076" s="85"/>
      <c r="P5076" s="85"/>
      <c r="Q5076" s="32">
        <f t="shared" si="79"/>
        <v>203.6</v>
      </c>
    </row>
    <row r="5077" spans="1:17" x14ac:dyDescent="0.25">
      <c r="A5077" s="83" t="s">
        <v>12745</v>
      </c>
      <c r="B5077" s="84" t="s">
        <v>20447</v>
      </c>
      <c r="C5077" s="7">
        <v>361</v>
      </c>
      <c r="D5077" s="7">
        <v>2</v>
      </c>
      <c r="E5077" s="1">
        <v>205.87</v>
      </c>
      <c r="F5077" s="1">
        <v>93.73</v>
      </c>
      <c r="G5077" s="1">
        <v>36.15</v>
      </c>
      <c r="H5077" s="1">
        <v>3.79</v>
      </c>
      <c r="I5077" s="6">
        <v>133.66999999999999</v>
      </c>
      <c r="J5077" s="86"/>
      <c r="K5077" s="86"/>
      <c r="L5077" s="85"/>
      <c r="M5077" s="85"/>
      <c r="N5077" s="85"/>
      <c r="O5077" s="85"/>
      <c r="P5077" s="85"/>
      <c r="Q5077" s="32">
        <f t="shared" si="79"/>
        <v>133.66999999999999</v>
      </c>
    </row>
    <row r="5078" spans="1:17" x14ac:dyDescent="0.25">
      <c r="A5078" s="83" t="s">
        <v>12746</v>
      </c>
      <c r="B5078" s="84" t="s">
        <v>20448</v>
      </c>
      <c r="C5078" s="7">
        <v>264</v>
      </c>
      <c r="D5078" s="7">
        <v>6</v>
      </c>
      <c r="E5078" s="1">
        <v>847.91</v>
      </c>
      <c r="F5078" s="1">
        <v>68.540000000000006</v>
      </c>
      <c r="G5078" s="1">
        <v>108.46</v>
      </c>
      <c r="H5078" s="1">
        <v>15.63</v>
      </c>
      <c r="I5078" s="6">
        <v>192.63</v>
      </c>
      <c r="J5078" s="86"/>
      <c r="K5078" s="86"/>
      <c r="L5078" s="85"/>
      <c r="M5078" s="85"/>
      <c r="N5078" s="85"/>
      <c r="O5078" s="85"/>
      <c r="P5078" s="85"/>
      <c r="Q5078" s="32">
        <f t="shared" si="79"/>
        <v>192.63</v>
      </c>
    </row>
    <row r="5079" spans="1:17" x14ac:dyDescent="0.25">
      <c r="A5079" s="83" t="s">
        <v>12747</v>
      </c>
      <c r="B5079" s="84" t="s">
        <v>20449</v>
      </c>
      <c r="C5079" s="7">
        <v>112</v>
      </c>
      <c r="D5079" s="7">
        <v>0</v>
      </c>
      <c r="E5079" s="1">
        <v>0</v>
      </c>
      <c r="F5079" s="1">
        <v>29.08</v>
      </c>
      <c r="G5079" s="1">
        <v>0</v>
      </c>
      <c r="H5079" s="1">
        <v>0</v>
      </c>
      <c r="I5079" s="6">
        <v>29.08</v>
      </c>
      <c r="J5079" s="86"/>
      <c r="K5079" s="86"/>
      <c r="L5079" s="85"/>
      <c r="M5079" s="85"/>
      <c r="N5079" s="85"/>
      <c r="O5079" s="85"/>
      <c r="P5079" s="85"/>
      <c r="Q5079" s="32">
        <f t="shared" si="79"/>
        <v>29.08</v>
      </c>
    </row>
    <row r="5080" spans="1:17" x14ac:dyDescent="0.25">
      <c r="A5080" s="83" t="s">
        <v>12748</v>
      </c>
      <c r="B5080" s="84" t="s">
        <v>20450</v>
      </c>
      <c r="C5080" s="7">
        <v>191</v>
      </c>
      <c r="D5080" s="7">
        <v>0</v>
      </c>
      <c r="E5080" s="1">
        <v>0</v>
      </c>
      <c r="F5080" s="1">
        <v>49.59</v>
      </c>
      <c r="G5080" s="1">
        <v>0</v>
      </c>
      <c r="H5080" s="1">
        <v>0</v>
      </c>
      <c r="I5080" s="6">
        <v>49.59</v>
      </c>
      <c r="J5080" s="86"/>
      <c r="K5080" s="86"/>
      <c r="L5080" s="85"/>
      <c r="M5080" s="85"/>
      <c r="N5080" s="85"/>
      <c r="O5080" s="85"/>
      <c r="P5080" s="85"/>
      <c r="Q5080" s="32">
        <f t="shared" si="79"/>
        <v>49.59</v>
      </c>
    </row>
    <row r="5081" spans="1:17" x14ac:dyDescent="0.25">
      <c r="A5081" s="83" t="s">
        <v>12749</v>
      </c>
      <c r="B5081" s="84" t="s">
        <v>20451</v>
      </c>
      <c r="C5081" s="7">
        <v>437</v>
      </c>
      <c r="D5081" s="7">
        <v>6</v>
      </c>
      <c r="E5081" s="1">
        <v>14906.13</v>
      </c>
      <c r="F5081" s="1">
        <v>113.46</v>
      </c>
      <c r="G5081" s="1">
        <v>108.46</v>
      </c>
      <c r="H5081" s="1">
        <v>274.75</v>
      </c>
      <c r="I5081" s="6">
        <v>496.67</v>
      </c>
      <c r="J5081" s="86"/>
      <c r="K5081" s="86"/>
      <c r="L5081" s="85"/>
      <c r="M5081" s="85"/>
      <c r="N5081" s="85"/>
      <c r="O5081" s="85"/>
      <c r="P5081" s="85"/>
      <c r="Q5081" s="32">
        <f t="shared" si="79"/>
        <v>496.67</v>
      </c>
    </row>
    <row r="5082" spans="1:17" x14ac:dyDescent="0.25">
      <c r="A5082" s="83" t="s">
        <v>12750</v>
      </c>
      <c r="B5082" s="84" t="s">
        <v>20452</v>
      </c>
      <c r="C5082" s="7">
        <v>62</v>
      </c>
      <c r="D5082" s="7">
        <v>0</v>
      </c>
      <c r="E5082" s="1">
        <v>0</v>
      </c>
      <c r="F5082" s="1">
        <v>16.100000000000001</v>
      </c>
      <c r="G5082" s="1">
        <v>0</v>
      </c>
      <c r="H5082" s="1">
        <v>0</v>
      </c>
      <c r="I5082" s="6">
        <v>16.100000000000001</v>
      </c>
      <c r="J5082" s="86"/>
      <c r="K5082" s="86"/>
      <c r="L5082" s="85"/>
      <c r="M5082" s="85"/>
      <c r="N5082" s="85"/>
      <c r="O5082" s="85"/>
      <c r="P5082" s="85"/>
      <c r="Q5082" s="32">
        <f t="shared" si="79"/>
        <v>16.100000000000001</v>
      </c>
    </row>
    <row r="5083" spans="1:17" x14ac:dyDescent="0.25">
      <c r="A5083" s="83" t="s">
        <v>12751</v>
      </c>
      <c r="B5083" s="84" t="s">
        <v>20453</v>
      </c>
      <c r="C5083" s="7">
        <v>35</v>
      </c>
      <c r="D5083" s="7">
        <v>0</v>
      </c>
      <c r="E5083" s="1">
        <v>0</v>
      </c>
      <c r="F5083" s="1">
        <v>9.09</v>
      </c>
      <c r="G5083" s="1">
        <v>0</v>
      </c>
      <c r="H5083" s="1">
        <v>0</v>
      </c>
      <c r="I5083" s="6">
        <v>9.09</v>
      </c>
      <c r="J5083" s="86"/>
      <c r="K5083" s="86"/>
      <c r="L5083" s="85"/>
      <c r="M5083" s="85"/>
      <c r="N5083" s="85"/>
      <c r="O5083" s="85"/>
      <c r="P5083" s="85"/>
      <c r="Q5083" s="32">
        <f t="shared" si="79"/>
        <v>9.09</v>
      </c>
    </row>
    <row r="5084" spans="1:17" x14ac:dyDescent="0.25">
      <c r="A5084" s="83" t="s">
        <v>12752</v>
      </c>
      <c r="B5084" s="84" t="s">
        <v>20454</v>
      </c>
      <c r="C5084" s="7">
        <v>155</v>
      </c>
      <c r="D5084" s="7">
        <v>4</v>
      </c>
      <c r="E5084" s="1">
        <v>797.61</v>
      </c>
      <c r="F5084" s="1">
        <v>40.24</v>
      </c>
      <c r="G5084" s="1">
        <v>72.3</v>
      </c>
      <c r="H5084" s="1">
        <v>14.7</v>
      </c>
      <c r="I5084" s="6">
        <v>127.24</v>
      </c>
      <c r="J5084" s="86"/>
      <c r="K5084" s="86"/>
      <c r="L5084" s="85"/>
      <c r="M5084" s="85"/>
      <c r="N5084" s="85"/>
      <c r="O5084" s="85"/>
      <c r="P5084" s="85"/>
      <c r="Q5084" s="32">
        <f t="shared" si="79"/>
        <v>127.24</v>
      </c>
    </row>
    <row r="5085" spans="1:17" x14ac:dyDescent="0.25">
      <c r="A5085" s="83" t="s">
        <v>12753</v>
      </c>
      <c r="B5085" s="84" t="s">
        <v>20455</v>
      </c>
      <c r="C5085" s="7">
        <v>430</v>
      </c>
      <c r="D5085" s="7">
        <v>11</v>
      </c>
      <c r="E5085" s="1">
        <v>13192.92</v>
      </c>
      <c r="F5085" s="1">
        <v>111.64</v>
      </c>
      <c r="G5085" s="1">
        <v>198.83</v>
      </c>
      <c r="H5085" s="1">
        <v>243.18</v>
      </c>
      <c r="I5085" s="6">
        <v>553.65</v>
      </c>
      <c r="J5085" s="86"/>
      <c r="K5085" s="86"/>
      <c r="L5085" s="85"/>
      <c r="M5085" s="85"/>
      <c r="N5085" s="85"/>
      <c r="O5085" s="85"/>
      <c r="P5085" s="85"/>
      <c r="Q5085" s="32">
        <f t="shared" si="79"/>
        <v>553.65</v>
      </c>
    </row>
    <row r="5086" spans="1:17" x14ac:dyDescent="0.25">
      <c r="A5086" s="83" t="s">
        <v>12754</v>
      </c>
      <c r="B5086" s="84" t="s">
        <v>20456</v>
      </c>
      <c r="C5086" s="7">
        <v>137</v>
      </c>
      <c r="D5086" s="7">
        <v>0</v>
      </c>
      <c r="E5086" s="1">
        <v>0</v>
      </c>
      <c r="F5086" s="1">
        <v>35.57</v>
      </c>
      <c r="G5086" s="1">
        <v>0</v>
      </c>
      <c r="H5086" s="1">
        <v>0</v>
      </c>
      <c r="I5086" s="6">
        <v>35.57</v>
      </c>
      <c r="J5086" s="86"/>
      <c r="K5086" s="86"/>
      <c r="L5086" s="85"/>
      <c r="M5086" s="85"/>
      <c r="N5086" s="85"/>
      <c r="O5086" s="85"/>
      <c r="P5086" s="85"/>
      <c r="Q5086" s="32">
        <f t="shared" si="79"/>
        <v>35.57</v>
      </c>
    </row>
    <row r="5087" spans="1:17" x14ac:dyDescent="0.25">
      <c r="A5087" s="83" t="s">
        <v>12755</v>
      </c>
      <c r="B5087" s="84" t="s">
        <v>20457</v>
      </c>
      <c r="C5087" s="7">
        <v>75</v>
      </c>
      <c r="D5087" s="7">
        <v>3</v>
      </c>
      <c r="E5087" s="1">
        <v>4841.3</v>
      </c>
      <c r="F5087" s="1">
        <v>19.47</v>
      </c>
      <c r="G5087" s="1">
        <v>54.22</v>
      </c>
      <c r="H5087" s="1">
        <v>89.24</v>
      </c>
      <c r="I5087" s="6">
        <v>162.93</v>
      </c>
      <c r="J5087" s="86"/>
      <c r="K5087" s="86"/>
      <c r="L5087" s="85"/>
      <c r="M5087" s="85"/>
      <c r="N5087" s="85"/>
      <c r="O5087" s="85"/>
      <c r="P5087" s="85"/>
      <c r="Q5087" s="32">
        <f t="shared" si="79"/>
        <v>162.93</v>
      </c>
    </row>
    <row r="5088" spans="1:17" x14ac:dyDescent="0.25">
      <c r="A5088" s="83" t="s">
        <v>12756</v>
      </c>
      <c r="B5088" s="84" t="s">
        <v>20458</v>
      </c>
      <c r="C5088" s="7">
        <v>5616</v>
      </c>
      <c r="D5088" s="7">
        <v>272</v>
      </c>
      <c r="E5088" s="1">
        <v>322160.08</v>
      </c>
      <c r="F5088" s="1">
        <v>1458.07</v>
      </c>
      <c r="G5088" s="1">
        <v>4916.66</v>
      </c>
      <c r="H5088" s="1">
        <v>5938.14</v>
      </c>
      <c r="I5088" s="6">
        <v>12312.87</v>
      </c>
      <c r="J5088" s="86"/>
      <c r="K5088" s="86"/>
      <c r="L5088" s="85"/>
      <c r="M5088" s="85"/>
      <c r="N5088" s="85"/>
      <c r="O5088" s="85"/>
      <c r="P5088" s="85"/>
      <c r="Q5088" s="32">
        <f t="shared" si="79"/>
        <v>12312.87</v>
      </c>
    </row>
    <row r="5089" spans="1:17" x14ac:dyDescent="0.25">
      <c r="A5089" s="83" t="s">
        <v>12757</v>
      </c>
      <c r="B5089" s="84" t="s">
        <v>20459</v>
      </c>
      <c r="C5089" s="7">
        <v>70</v>
      </c>
      <c r="D5089" s="7">
        <v>1</v>
      </c>
      <c r="E5089" s="1">
        <v>248.82</v>
      </c>
      <c r="F5089" s="1">
        <v>18.18</v>
      </c>
      <c r="G5089" s="1">
        <v>18.07</v>
      </c>
      <c r="H5089" s="1">
        <v>4.58</v>
      </c>
      <c r="I5089" s="6">
        <v>40.83</v>
      </c>
      <c r="J5089" s="86"/>
      <c r="K5089" s="86"/>
      <c r="L5089" s="85"/>
      <c r="M5089" s="85"/>
      <c r="N5089" s="85"/>
      <c r="O5089" s="85"/>
      <c r="P5089" s="85"/>
      <c r="Q5089" s="32">
        <f t="shared" si="79"/>
        <v>40.83</v>
      </c>
    </row>
    <row r="5090" spans="1:17" x14ac:dyDescent="0.25">
      <c r="A5090" s="83" t="s">
        <v>12758</v>
      </c>
      <c r="B5090" s="84" t="s">
        <v>20460</v>
      </c>
      <c r="C5090" s="7">
        <v>244</v>
      </c>
      <c r="D5090" s="7">
        <v>0</v>
      </c>
      <c r="E5090" s="1">
        <v>0</v>
      </c>
      <c r="F5090" s="1">
        <v>63.35</v>
      </c>
      <c r="G5090" s="1">
        <v>0</v>
      </c>
      <c r="H5090" s="1">
        <v>0</v>
      </c>
      <c r="I5090" s="6">
        <v>63.35</v>
      </c>
      <c r="J5090" s="86"/>
      <c r="K5090" s="86"/>
      <c r="L5090" s="85"/>
      <c r="M5090" s="85"/>
      <c r="N5090" s="85"/>
      <c r="O5090" s="85"/>
      <c r="P5090" s="85"/>
      <c r="Q5090" s="32">
        <f t="shared" si="79"/>
        <v>63.35</v>
      </c>
    </row>
    <row r="5091" spans="1:17" x14ac:dyDescent="0.25">
      <c r="A5091" s="83" t="s">
        <v>12759</v>
      </c>
      <c r="B5091" s="84" t="s">
        <v>20461</v>
      </c>
      <c r="C5091" s="7">
        <v>74</v>
      </c>
      <c r="D5091" s="7">
        <v>0</v>
      </c>
      <c r="E5091" s="1">
        <v>0</v>
      </c>
      <c r="F5091" s="1">
        <v>19.22</v>
      </c>
      <c r="G5091" s="1">
        <v>0</v>
      </c>
      <c r="H5091" s="1">
        <v>0</v>
      </c>
      <c r="I5091" s="6">
        <v>19.22</v>
      </c>
      <c r="J5091" s="86"/>
      <c r="K5091" s="86"/>
      <c r="L5091" s="85"/>
      <c r="M5091" s="85"/>
      <c r="N5091" s="85"/>
      <c r="O5091" s="85"/>
      <c r="P5091" s="85"/>
      <c r="Q5091" s="32">
        <f t="shared" si="79"/>
        <v>19.22</v>
      </c>
    </row>
    <row r="5092" spans="1:17" x14ac:dyDescent="0.25">
      <c r="A5092" s="83" t="s">
        <v>12760</v>
      </c>
      <c r="B5092" s="84" t="s">
        <v>20462</v>
      </c>
      <c r="C5092" s="7">
        <v>636</v>
      </c>
      <c r="D5092" s="7">
        <v>3</v>
      </c>
      <c r="E5092" s="1">
        <v>1061.32</v>
      </c>
      <c r="F5092" s="1">
        <v>165.12</v>
      </c>
      <c r="G5092" s="1">
        <v>54.22</v>
      </c>
      <c r="H5092" s="1">
        <v>19.559999999999999</v>
      </c>
      <c r="I5092" s="6">
        <v>238.9</v>
      </c>
      <c r="J5092" s="86"/>
      <c r="K5092" s="86"/>
      <c r="L5092" s="85"/>
      <c r="M5092" s="85"/>
      <c r="N5092" s="85"/>
      <c r="O5092" s="85"/>
      <c r="P5092" s="85"/>
      <c r="Q5092" s="32">
        <f t="shared" si="79"/>
        <v>238.9</v>
      </c>
    </row>
    <row r="5093" spans="1:17" x14ac:dyDescent="0.25">
      <c r="A5093" s="83" t="s">
        <v>12761</v>
      </c>
      <c r="B5093" s="84" t="s">
        <v>20463</v>
      </c>
      <c r="C5093" s="7">
        <v>129</v>
      </c>
      <c r="D5093" s="7">
        <v>1</v>
      </c>
      <c r="E5093" s="1">
        <v>186.61</v>
      </c>
      <c r="F5093" s="1">
        <v>33.5</v>
      </c>
      <c r="G5093" s="1">
        <v>18.07</v>
      </c>
      <c r="H5093" s="1">
        <v>3.44</v>
      </c>
      <c r="I5093" s="6">
        <v>55.01</v>
      </c>
      <c r="J5093" s="86"/>
      <c r="K5093" s="86"/>
      <c r="L5093" s="85"/>
      <c r="M5093" s="85"/>
      <c r="N5093" s="85"/>
      <c r="O5093" s="85"/>
      <c r="P5093" s="85"/>
      <c r="Q5093" s="32">
        <f t="shared" si="79"/>
        <v>55.01</v>
      </c>
    </row>
    <row r="5094" spans="1:17" x14ac:dyDescent="0.25">
      <c r="A5094" s="83" t="s">
        <v>12762</v>
      </c>
      <c r="B5094" s="84" t="s">
        <v>20464</v>
      </c>
      <c r="C5094" s="7">
        <v>221</v>
      </c>
      <c r="D5094" s="7">
        <v>2</v>
      </c>
      <c r="E5094" s="1">
        <v>630.88</v>
      </c>
      <c r="F5094" s="1">
        <v>57.38</v>
      </c>
      <c r="G5094" s="1">
        <v>36.15</v>
      </c>
      <c r="H5094" s="1">
        <v>11.63</v>
      </c>
      <c r="I5094" s="6">
        <v>105.16</v>
      </c>
      <c r="J5094" s="86"/>
      <c r="K5094" s="86"/>
      <c r="L5094" s="85"/>
      <c r="M5094" s="85"/>
      <c r="N5094" s="85"/>
      <c r="O5094" s="85"/>
      <c r="P5094" s="85"/>
      <c r="Q5094" s="32">
        <f t="shared" si="79"/>
        <v>105.16</v>
      </c>
    </row>
    <row r="5095" spans="1:17" x14ac:dyDescent="0.25">
      <c r="A5095" s="83" t="s">
        <v>12763</v>
      </c>
      <c r="B5095" s="84" t="s">
        <v>20465</v>
      </c>
      <c r="C5095" s="7">
        <v>37</v>
      </c>
      <c r="D5095" s="7">
        <v>1</v>
      </c>
      <c r="E5095" s="1">
        <v>186.61</v>
      </c>
      <c r="F5095" s="1">
        <v>9.61</v>
      </c>
      <c r="G5095" s="1">
        <v>18.07</v>
      </c>
      <c r="H5095" s="1">
        <v>3.44</v>
      </c>
      <c r="I5095" s="6">
        <v>31.12</v>
      </c>
      <c r="J5095" s="86"/>
      <c r="K5095" s="86"/>
      <c r="L5095" s="85"/>
      <c r="M5095" s="85"/>
      <c r="N5095" s="85"/>
      <c r="O5095" s="85"/>
      <c r="P5095" s="85"/>
      <c r="Q5095" s="32">
        <f t="shared" si="79"/>
        <v>31.12</v>
      </c>
    </row>
    <row r="5096" spans="1:17" x14ac:dyDescent="0.25">
      <c r="A5096" s="83" t="s">
        <v>12764</v>
      </c>
      <c r="B5096" s="84" t="s">
        <v>20466</v>
      </c>
      <c r="C5096" s="7">
        <v>288</v>
      </c>
      <c r="D5096" s="7">
        <v>15</v>
      </c>
      <c r="E5096" s="1">
        <v>7511.83</v>
      </c>
      <c r="F5096" s="1">
        <v>74.78</v>
      </c>
      <c r="G5096" s="1">
        <v>271.14</v>
      </c>
      <c r="H5096" s="1">
        <v>138.46</v>
      </c>
      <c r="I5096" s="6">
        <v>484.38</v>
      </c>
      <c r="J5096" s="86"/>
      <c r="K5096" s="86"/>
      <c r="L5096" s="85"/>
      <c r="M5096" s="85"/>
      <c r="N5096" s="85"/>
      <c r="O5096" s="85"/>
      <c r="P5096" s="85"/>
      <c r="Q5096" s="32">
        <f t="shared" si="79"/>
        <v>484.38</v>
      </c>
    </row>
    <row r="5097" spans="1:17" x14ac:dyDescent="0.25">
      <c r="A5097" s="83" t="s">
        <v>12765</v>
      </c>
      <c r="B5097" s="84" t="s">
        <v>20467</v>
      </c>
      <c r="C5097" s="7">
        <v>33</v>
      </c>
      <c r="D5097" s="7">
        <v>0</v>
      </c>
      <c r="E5097" s="1">
        <v>0</v>
      </c>
      <c r="F5097" s="1">
        <v>8.57</v>
      </c>
      <c r="G5097" s="1">
        <v>0</v>
      </c>
      <c r="H5097" s="1">
        <v>0</v>
      </c>
      <c r="I5097" s="6">
        <v>8.57</v>
      </c>
      <c r="J5097" s="86"/>
      <c r="K5097" s="86"/>
      <c r="L5097" s="85"/>
      <c r="M5097" s="85"/>
      <c r="N5097" s="85"/>
      <c r="O5097" s="85"/>
      <c r="P5097" s="85"/>
      <c r="Q5097" s="32">
        <f t="shared" si="79"/>
        <v>8.57</v>
      </c>
    </row>
    <row r="5098" spans="1:17" x14ac:dyDescent="0.25">
      <c r="A5098" s="83" t="s">
        <v>12766</v>
      </c>
      <c r="B5098" s="84" t="s">
        <v>20468</v>
      </c>
      <c r="C5098" s="7">
        <v>210</v>
      </c>
      <c r="D5098" s="7">
        <v>2</v>
      </c>
      <c r="E5098" s="1">
        <v>450.42</v>
      </c>
      <c r="F5098" s="1">
        <v>54.52</v>
      </c>
      <c r="G5098" s="1">
        <v>36.15</v>
      </c>
      <c r="H5098" s="1">
        <v>8.3000000000000007</v>
      </c>
      <c r="I5098" s="6">
        <v>98.97</v>
      </c>
      <c r="J5098" s="86"/>
      <c r="K5098" s="86"/>
      <c r="L5098" s="85"/>
      <c r="M5098" s="85"/>
      <c r="N5098" s="85"/>
      <c r="O5098" s="85"/>
      <c r="P5098" s="85"/>
      <c r="Q5098" s="32">
        <f t="shared" si="79"/>
        <v>98.97</v>
      </c>
    </row>
    <row r="5099" spans="1:17" x14ac:dyDescent="0.25">
      <c r="A5099" s="83" t="s">
        <v>12767</v>
      </c>
      <c r="B5099" s="84" t="s">
        <v>20469</v>
      </c>
      <c r="C5099" s="7">
        <v>198</v>
      </c>
      <c r="D5099" s="7">
        <v>5</v>
      </c>
      <c r="E5099" s="1">
        <v>15582.25</v>
      </c>
      <c r="F5099" s="1">
        <v>51.41</v>
      </c>
      <c r="G5099" s="1">
        <v>90.38</v>
      </c>
      <c r="H5099" s="1">
        <v>287.22000000000003</v>
      </c>
      <c r="I5099" s="6">
        <v>429.01</v>
      </c>
      <c r="J5099" s="86"/>
      <c r="K5099" s="86"/>
      <c r="L5099" s="85"/>
      <c r="M5099" s="85"/>
      <c r="N5099" s="85"/>
      <c r="O5099" s="85"/>
      <c r="P5099" s="85"/>
      <c r="Q5099" s="32">
        <f t="shared" si="79"/>
        <v>429.01</v>
      </c>
    </row>
    <row r="5100" spans="1:17" x14ac:dyDescent="0.25">
      <c r="A5100" s="83" t="s">
        <v>12768</v>
      </c>
      <c r="B5100" s="84" t="s">
        <v>20470</v>
      </c>
      <c r="C5100" s="7">
        <v>441</v>
      </c>
      <c r="D5100" s="7">
        <v>3</v>
      </c>
      <c r="E5100" s="1">
        <v>867.9</v>
      </c>
      <c r="F5100" s="1">
        <v>114.5</v>
      </c>
      <c r="G5100" s="1">
        <v>54.22</v>
      </c>
      <c r="H5100" s="1">
        <v>16</v>
      </c>
      <c r="I5100" s="6">
        <v>184.72</v>
      </c>
      <c r="J5100" s="86"/>
      <c r="K5100" s="86"/>
      <c r="L5100" s="85"/>
      <c r="M5100" s="85"/>
      <c r="N5100" s="85"/>
      <c r="O5100" s="85"/>
      <c r="P5100" s="85"/>
      <c r="Q5100" s="32">
        <f t="shared" si="79"/>
        <v>184.72</v>
      </c>
    </row>
    <row r="5101" spans="1:17" x14ac:dyDescent="0.25">
      <c r="A5101" s="83" t="s">
        <v>12769</v>
      </c>
      <c r="B5101" s="84" t="s">
        <v>20471</v>
      </c>
      <c r="C5101" s="7">
        <v>182</v>
      </c>
      <c r="D5101" s="7">
        <v>5</v>
      </c>
      <c r="E5101" s="1">
        <v>706.44</v>
      </c>
      <c r="F5101" s="1">
        <v>47.26</v>
      </c>
      <c r="G5101" s="1">
        <v>90.38</v>
      </c>
      <c r="H5101" s="1">
        <v>13.02</v>
      </c>
      <c r="I5101" s="6">
        <v>150.66</v>
      </c>
      <c r="J5101" s="86"/>
      <c r="K5101" s="86"/>
      <c r="L5101" s="85"/>
      <c r="M5101" s="85"/>
      <c r="N5101" s="85"/>
      <c r="O5101" s="85"/>
      <c r="P5101" s="85"/>
      <c r="Q5101" s="32">
        <f t="shared" si="79"/>
        <v>150.66</v>
      </c>
    </row>
    <row r="5102" spans="1:17" x14ac:dyDescent="0.25">
      <c r="A5102" s="83" t="s">
        <v>12770</v>
      </c>
      <c r="B5102" s="84" t="s">
        <v>20472</v>
      </c>
      <c r="C5102" s="7">
        <v>1547</v>
      </c>
      <c r="D5102" s="7">
        <v>25</v>
      </c>
      <c r="E5102" s="1">
        <v>4496.5</v>
      </c>
      <c r="F5102" s="1">
        <v>401.65</v>
      </c>
      <c r="G5102" s="1">
        <v>451.9</v>
      </c>
      <c r="H5102" s="1">
        <v>82.88</v>
      </c>
      <c r="I5102" s="6">
        <v>936.43</v>
      </c>
      <c r="J5102" s="86"/>
      <c r="K5102" s="86"/>
      <c r="L5102" s="85"/>
      <c r="M5102" s="85"/>
      <c r="N5102" s="85"/>
      <c r="O5102" s="85"/>
      <c r="P5102" s="85"/>
      <c r="Q5102" s="32">
        <f t="shared" si="79"/>
        <v>936.43</v>
      </c>
    </row>
    <row r="5103" spans="1:17" x14ac:dyDescent="0.25">
      <c r="A5103" s="83" t="s">
        <v>12771</v>
      </c>
      <c r="B5103" s="84" t="s">
        <v>20473</v>
      </c>
      <c r="C5103" s="7">
        <v>477</v>
      </c>
      <c r="D5103" s="7">
        <v>27</v>
      </c>
      <c r="E5103" s="1">
        <v>19270.04</v>
      </c>
      <c r="F5103" s="1">
        <v>123.84</v>
      </c>
      <c r="G5103" s="1">
        <v>488.05</v>
      </c>
      <c r="H5103" s="1">
        <v>355.19</v>
      </c>
      <c r="I5103" s="6">
        <v>967.08</v>
      </c>
      <c r="J5103" s="86"/>
      <c r="K5103" s="86"/>
      <c r="L5103" s="85"/>
      <c r="M5103" s="85"/>
      <c r="N5103" s="85"/>
      <c r="O5103" s="85"/>
      <c r="P5103" s="85"/>
      <c r="Q5103" s="32">
        <f t="shared" si="79"/>
        <v>967.08</v>
      </c>
    </row>
    <row r="5104" spans="1:17" x14ac:dyDescent="0.25">
      <c r="A5104" s="83" t="s">
        <v>12772</v>
      </c>
      <c r="B5104" s="84" t="s">
        <v>20474</v>
      </c>
      <c r="C5104" s="7">
        <v>944</v>
      </c>
      <c r="D5104" s="7">
        <v>6</v>
      </c>
      <c r="E5104" s="1">
        <v>3692.81</v>
      </c>
      <c r="F5104" s="1">
        <v>245.09</v>
      </c>
      <c r="G5104" s="1">
        <v>108.46</v>
      </c>
      <c r="H5104" s="1">
        <v>68.06</v>
      </c>
      <c r="I5104" s="6">
        <v>421.61</v>
      </c>
      <c r="J5104" s="86"/>
      <c r="K5104" s="86"/>
      <c r="L5104" s="85"/>
      <c r="M5104" s="85"/>
      <c r="N5104" s="85"/>
      <c r="O5104" s="85"/>
      <c r="P5104" s="85"/>
      <c r="Q5104" s="32">
        <f t="shared" si="79"/>
        <v>421.61</v>
      </c>
    </row>
    <row r="5105" spans="1:17" x14ac:dyDescent="0.25">
      <c r="A5105" s="83" t="s">
        <v>12773</v>
      </c>
      <c r="B5105" s="84" t="s">
        <v>20475</v>
      </c>
      <c r="C5105" s="7">
        <v>1571</v>
      </c>
      <c r="D5105" s="7">
        <v>11</v>
      </c>
      <c r="E5105" s="1">
        <v>3071.5</v>
      </c>
      <c r="F5105" s="1">
        <v>407.87</v>
      </c>
      <c r="G5105" s="1">
        <v>198.83</v>
      </c>
      <c r="H5105" s="1">
        <v>56.62</v>
      </c>
      <c r="I5105" s="6">
        <v>663.32</v>
      </c>
      <c r="J5105" s="86"/>
      <c r="K5105" s="86"/>
      <c r="L5105" s="85"/>
      <c r="M5105" s="85"/>
      <c r="N5105" s="85"/>
      <c r="O5105" s="85"/>
      <c r="P5105" s="85"/>
      <c r="Q5105" s="32">
        <f t="shared" si="79"/>
        <v>663.32</v>
      </c>
    </row>
    <row r="5106" spans="1:17" x14ac:dyDescent="0.25">
      <c r="A5106" s="83" t="s">
        <v>12774</v>
      </c>
      <c r="B5106" s="84" t="s">
        <v>20476</v>
      </c>
      <c r="C5106" s="7">
        <v>1019</v>
      </c>
      <c r="D5106" s="7">
        <v>18</v>
      </c>
      <c r="E5106" s="1">
        <v>6427.64</v>
      </c>
      <c r="F5106" s="1">
        <v>264.56</v>
      </c>
      <c r="G5106" s="1">
        <v>325.37</v>
      </c>
      <c r="H5106" s="1">
        <v>118.47</v>
      </c>
      <c r="I5106" s="6">
        <v>708.4</v>
      </c>
      <c r="J5106" s="86"/>
      <c r="K5106" s="86"/>
      <c r="L5106" s="85"/>
      <c r="M5106" s="85"/>
      <c r="N5106" s="85"/>
      <c r="O5106" s="85"/>
      <c r="P5106" s="85"/>
      <c r="Q5106" s="32">
        <f t="shared" si="79"/>
        <v>708.4</v>
      </c>
    </row>
    <row r="5107" spans="1:17" x14ac:dyDescent="0.25">
      <c r="A5107" s="83" t="s">
        <v>12775</v>
      </c>
      <c r="B5107" s="84" t="s">
        <v>20477</v>
      </c>
      <c r="C5107" s="7">
        <v>446</v>
      </c>
      <c r="D5107" s="7">
        <v>14</v>
      </c>
      <c r="E5107" s="1">
        <v>8219.52</v>
      </c>
      <c r="F5107" s="1">
        <v>115.79</v>
      </c>
      <c r="G5107" s="1">
        <v>253.06</v>
      </c>
      <c r="H5107" s="1">
        <v>151.5</v>
      </c>
      <c r="I5107" s="6">
        <v>520.35</v>
      </c>
      <c r="J5107" s="86"/>
      <c r="K5107" s="86"/>
      <c r="L5107" s="85"/>
      <c r="M5107" s="85"/>
      <c r="N5107" s="85"/>
      <c r="O5107" s="85"/>
      <c r="P5107" s="85"/>
      <c r="Q5107" s="32">
        <f t="shared" si="79"/>
        <v>520.35</v>
      </c>
    </row>
    <row r="5108" spans="1:17" x14ac:dyDescent="0.25">
      <c r="A5108" s="83" t="s">
        <v>12776</v>
      </c>
      <c r="B5108" s="84" t="s">
        <v>20478</v>
      </c>
      <c r="C5108" s="7">
        <v>142</v>
      </c>
      <c r="D5108" s="7">
        <v>0</v>
      </c>
      <c r="E5108" s="1">
        <v>0</v>
      </c>
      <c r="F5108" s="1">
        <v>36.86</v>
      </c>
      <c r="G5108" s="1">
        <v>0</v>
      </c>
      <c r="H5108" s="1">
        <v>0</v>
      </c>
      <c r="I5108" s="6">
        <v>36.86</v>
      </c>
      <c r="J5108" s="86"/>
      <c r="K5108" s="86"/>
      <c r="L5108" s="85"/>
      <c r="M5108" s="85"/>
      <c r="N5108" s="85"/>
      <c r="O5108" s="85"/>
      <c r="P5108" s="85"/>
      <c r="Q5108" s="32">
        <f t="shared" si="79"/>
        <v>36.86</v>
      </c>
    </row>
    <row r="5109" spans="1:17" x14ac:dyDescent="0.25">
      <c r="A5109" s="83" t="s">
        <v>12777</v>
      </c>
      <c r="B5109" s="84" t="s">
        <v>20479</v>
      </c>
      <c r="C5109" s="7">
        <v>245</v>
      </c>
      <c r="D5109" s="7">
        <v>1</v>
      </c>
      <c r="E5109" s="1">
        <v>88.26</v>
      </c>
      <c r="F5109" s="1">
        <v>63.61</v>
      </c>
      <c r="G5109" s="1">
        <v>18.07</v>
      </c>
      <c r="H5109" s="1">
        <v>1.62</v>
      </c>
      <c r="I5109" s="6">
        <v>83.3</v>
      </c>
      <c r="J5109" s="86"/>
      <c r="K5109" s="86"/>
      <c r="L5109" s="85"/>
      <c r="M5109" s="85"/>
      <c r="N5109" s="85"/>
      <c r="O5109" s="85"/>
      <c r="P5109" s="85"/>
      <c r="Q5109" s="32">
        <f t="shared" si="79"/>
        <v>83.3</v>
      </c>
    </row>
    <row r="5110" spans="1:17" x14ac:dyDescent="0.25">
      <c r="A5110" s="83" t="s">
        <v>12778</v>
      </c>
      <c r="B5110" s="84" t="s">
        <v>20480</v>
      </c>
      <c r="C5110" s="7">
        <v>96</v>
      </c>
      <c r="D5110" s="7">
        <v>1</v>
      </c>
      <c r="E5110" s="1">
        <v>192.32</v>
      </c>
      <c r="F5110" s="1">
        <v>24.93</v>
      </c>
      <c r="G5110" s="1">
        <v>18.07</v>
      </c>
      <c r="H5110" s="1">
        <v>3.54</v>
      </c>
      <c r="I5110" s="6">
        <v>46.54</v>
      </c>
      <c r="J5110" s="86"/>
      <c r="K5110" s="86"/>
      <c r="L5110" s="85"/>
      <c r="M5110" s="85"/>
      <c r="N5110" s="85"/>
      <c r="O5110" s="85"/>
      <c r="P5110" s="85"/>
      <c r="Q5110" s="32">
        <f t="shared" si="79"/>
        <v>46.54</v>
      </c>
    </row>
    <row r="5111" spans="1:17" x14ac:dyDescent="0.25">
      <c r="A5111" s="83" t="s">
        <v>12779</v>
      </c>
      <c r="B5111" s="84" t="s">
        <v>20481</v>
      </c>
      <c r="C5111" s="7">
        <v>205</v>
      </c>
      <c r="D5111" s="7">
        <v>1</v>
      </c>
      <c r="E5111" s="1">
        <v>115.39</v>
      </c>
      <c r="F5111" s="1">
        <v>53.22</v>
      </c>
      <c r="G5111" s="1">
        <v>18.07</v>
      </c>
      <c r="H5111" s="1">
        <v>2.13</v>
      </c>
      <c r="I5111" s="6">
        <v>73.42</v>
      </c>
      <c r="J5111" s="86"/>
      <c r="K5111" s="86"/>
      <c r="L5111" s="85"/>
      <c r="M5111" s="85"/>
      <c r="N5111" s="85"/>
      <c r="O5111" s="85"/>
      <c r="P5111" s="85"/>
      <c r="Q5111" s="32">
        <f t="shared" si="79"/>
        <v>73.42</v>
      </c>
    </row>
    <row r="5112" spans="1:17" x14ac:dyDescent="0.25">
      <c r="A5112" s="83" t="s">
        <v>12780</v>
      </c>
      <c r="B5112" s="84" t="s">
        <v>20482</v>
      </c>
      <c r="C5112" s="7">
        <v>70</v>
      </c>
      <c r="D5112" s="7">
        <v>0</v>
      </c>
      <c r="E5112" s="1">
        <v>0</v>
      </c>
      <c r="F5112" s="1">
        <v>18.18</v>
      </c>
      <c r="G5112" s="1">
        <v>0</v>
      </c>
      <c r="H5112" s="1">
        <v>0</v>
      </c>
      <c r="I5112" s="6">
        <v>18.18</v>
      </c>
      <c r="J5112" s="86"/>
      <c r="K5112" s="86"/>
      <c r="L5112" s="85"/>
      <c r="M5112" s="85"/>
      <c r="N5112" s="85"/>
      <c r="O5112" s="85"/>
      <c r="P5112" s="85"/>
      <c r="Q5112" s="32">
        <f t="shared" si="79"/>
        <v>18.18</v>
      </c>
    </row>
    <row r="5113" spans="1:17" x14ac:dyDescent="0.25">
      <c r="A5113" s="83" t="s">
        <v>12781</v>
      </c>
      <c r="B5113" s="84" t="s">
        <v>20483</v>
      </c>
      <c r="C5113" s="7">
        <v>263</v>
      </c>
      <c r="D5113" s="7">
        <v>1</v>
      </c>
      <c r="E5113" s="1">
        <v>315.38</v>
      </c>
      <c r="F5113" s="1">
        <v>68.28</v>
      </c>
      <c r="G5113" s="1">
        <v>18.07</v>
      </c>
      <c r="H5113" s="1">
        <v>5.82</v>
      </c>
      <c r="I5113" s="6">
        <v>92.17</v>
      </c>
      <c r="J5113" s="86"/>
      <c r="K5113" s="86"/>
      <c r="L5113" s="85"/>
      <c r="M5113" s="85"/>
      <c r="N5113" s="85"/>
      <c r="O5113" s="85"/>
      <c r="P5113" s="85"/>
      <c r="Q5113" s="32">
        <f t="shared" si="79"/>
        <v>92.17</v>
      </c>
    </row>
    <row r="5114" spans="1:17" x14ac:dyDescent="0.25">
      <c r="A5114" s="83" t="s">
        <v>12782</v>
      </c>
      <c r="B5114" s="84" t="s">
        <v>20484</v>
      </c>
      <c r="C5114" s="7">
        <v>79</v>
      </c>
      <c r="D5114" s="7">
        <v>8</v>
      </c>
      <c r="E5114" s="1">
        <v>3310.3</v>
      </c>
      <c r="F5114" s="1">
        <v>20.51</v>
      </c>
      <c r="G5114" s="1">
        <v>144.61000000000001</v>
      </c>
      <c r="H5114" s="1">
        <v>61.02</v>
      </c>
      <c r="I5114" s="6">
        <v>226.14</v>
      </c>
      <c r="J5114" s="86"/>
      <c r="K5114" s="86"/>
      <c r="L5114" s="85"/>
      <c r="M5114" s="85"/>
      <c r="N5114" s="85"/>
      <c r="O5114" s="85"/>
      <c r="P5114" s="85"/>
      <c r="Q5114" s="32">
        <f t="shared" si="79"/>
        <v>226.14</v>
      </c>
    </row>
    <row r="5115" spans="1:17" x14ac:dyDescent="0.25">
      <c r="A5115" s="83" t="s">
        <v>12783</v>
      </c>
      <c r="B5115" s="84" t="s">
        <v>20485</v>
      </c>
      <c r="C5115" s="7">
        <v>407</v>
      </c>
      <c r="D5115" s="7">
        <v>6</v>
      </c>
      <c r="E5115" s="1">
        <v>5984.15</v>
      </c>
      <c r="F5115" s="1">
        <v>105.67</v>
      </c>
      <c r="G5115" s="1">
        <v>108.46</v>
      </c>
      <c r="H5115" s="1">
        <v>110.3</v>
      </c>
      <c r="I5115" s="6">
        <v>324.43</v>
      </c>
      <c r="J5115" s="86"/>
      <c r="K5115" s="86"/>
      <c r="L5115" s="85"/>
      <c r="M5115" s="85"/>
      <c r="N5115" s="85"/>
      <c r="O5115" s="85"/>
      <c r="P5115" s="85"/>
      <c r="Q5115" s="32">
        <f t="shared" si="79"/>
        <v>324.43</v>
      </c>
    </row>
    <row r="5116" spans="1:17" x14ac:dyDescent="0.25">
      <c r="A5116" s="83" t="s">
        <v>12784</v>
      </c>
      <c r="B5116" s="84" t="s">
        <v>20486</v>
      </c>
      <c r="C5116" s="7">
        <v>285</v>
      </c>
      <c r="D5116" s="7">
        <v>1</v>
      </c>
      <c r="E5116" s="1">
        <v>149.29</v>
      </c>
      <c r="F5116" s="1">
        <v>73.989999999999995</v>
      </c>
      <c r="G5116" s="1">
        <v>18.07</v>
      </c>
      <c r="H5116" s="1">
        <v>2.75</v>
      </c>
      <c r="I5116" s="6">
        <v>94.81</v>
      </c>
      <c r="J5116" s="86"/>
      <c r="K5116" s="86"/>
      <c r="L5116" s="85"/>
      <c r="M5116" s="85"/>
      <c r="N5116" s="85"/>
      <c r="O5116" s="85"/>
      <c r="P5116" s="85"/>
      <c r="Q5116" s="32">
        <f t="shared" si="79"/>
        <v>94.81</v>
      </c>
    </row>
    <row r="5117" spans="1:17" x14ac:dyDescent="0.25">
      <c r="A5117" s="83" t="s">
        <v>12785</v>
      </c>
      <c r="B5117" s="84" t="s">
        <v>20487</v>
      </c>
      <c r="C5117" s="7">
        <v>628</v>
      </c>
      <c r="D5117" s="7">
        <v>3</v>
      </c>
      <c r="E5117" s="1">
        <v>580.91999999999996</v>
      </c>
      <c r="F5117" s="1">
        <v>163.05000000000001</v>
      </c>
      <c r="G5117" s="1">
        <v>54.22</v>
      </c>
      <c r="H5117" s="1">
        <v>10.7</v>
      </c>
      <c r="I5117" s="6">
        <v>227.97</v>
      </c>
      <c r="J5117" s="86"/>
      <c r="K5117" s="86"/>
      <c r="L5117" s="85"/>
      <c r="M5117" s="85"/>
      <c r="N5117" s="85"/>
      <c r="O5117" s="85"/>
      <c r="P5117" s="85"/>
      <c r="Q5117" s="32">
        <f t="shared" si="79"/>
        <v>227.97</v>
      </c>
    </row>
    <row r="5118" spans="1:17" x14ac:dyDescent="0.25">
      <c r="A5118" s="83" t="s">
        <v>12786</v>
      </c>
      <c r="B5118" s="84" t="s">
        <v>20488</v>
      </c>
      <c r="C5118" s="7">
        <v>92</v>
      </c>
      <c r="D5118" s="7">
        <v>1</v>
      </c>
      <c r="E5118" s="1">
        <v>186.61</v>
      </c>
      <c r="F5118" s="1">
        <v>23.89</v>
      </c>
      <c r="G5118" s="1">
        <v>18.07</v>
      </c>
      <c r="H5118" s="1">
        <v>3.44</v>
      </c>
      <c r="I5118" s="6">
        <v>45.4</v>
      </c>
      <c r="J5118" s="86"/>
      <c r="K5118" s="86"/>
      <c r="L5118" s="85"/>
      <c r="M5118" s="85"/>
      <c r="N5118" s="85"/>
      <c r="O5118" s="85"/>
      <c r="P5118" s="85"/>
      <c r="Q5118" s="32">
        <f t="shared" si="79"/>
        <v>45.4</v>
      </c>
    </row>
    <row r="5119" spans="1:17" x14ac:dyDescent="0.25">
      <c r="A5119" s="83" t="s">
        <v>12787</v>
      </c>
      <c r="B5119" s="84" t="s">
        <v>20489</v>
      </c>
      <c r="C5119" s="7">
        <v>623</v>
      </c>
      <c r="D5119" s="7">
        <v>3</v>
      </c>
      <c r="E5119" s="1">
        <v>817.12</v>
      </c>
      <c r="F5119" s="1">
        <v>161.75</v>
      </c>
      <c r="G5119" s="1">
        <v>54.22</v>
      </c>
      <c r="H5119" s="1">
        <v>15.06</v>
      </c>
      <c r="I5119" s="6">
        <v>231.03</v>
      </c>
      <c r="J5119" s="86"/>
      <c r="K5119" s="86"/>
      <c r="L5119" s="85"/>
      <c r="M5119" s="85"/>
      <c r="N5119" s="85"/>
      <c r="O5119" s="85"/>
      <c r="P5119" s="85"/>
      <c r="Q5119" s="32">
        <f t="shared" si="79"/>
        <v>231.03</v>
      </c>
    </row>
    <row r="5120" spans="1:17" x14ac:dyDescent="0.25">
      <c r="A5120" s="83" t="s">
        <v>12788</v>
      </c>
      <c r="B5120" s="84" t="s">
        <v>20490</v>
      </c>
      <c r="C5120" s="7">
        <v>163</v>
      </c>
      <c r="D5120" s="7">
        <v>5</v>
      </c>
      <c r="E5120" s="1">
        <v>1186.25</v>
      </c>
      <c r="F5120" s="1">
        <v>42.32</v>
      </c>
      <c r="G5120" s="1">
        <v>90.38</v>
      </c>
      <c r="H5120" s="1">
        <v>21.86</v>
      </c>
      <c r="I5120" s="6">
        <v>154.56</v>
      </c>
      <c r="J5120" s="86"/>
      <c r="K5120" s="86"/>
      <c r="L5120" s="85"/>
      <c r="M5120" s="85"/>
      <c r="N5120" s="85"/>
      <c r="O5120" s="85"/>
      <c r="P5120" s="85"/>
      <c r="Q5120" s="32">
        <f t="shared" si="79"/>
        <v>154.56</v>
      </c>
    </row>
    <row r="5121" spans="1:17" x14ac:dyDescent="0.25">
      <c r="A5121" s="83" t="s">
        <v>12789</v>
      </c>
      <c r="B5121" s="84" t="s">
        <v>20491</v>
      </c>
      <c r="C5121" s="7">
        <v>112</v>
      </c>
      <c r="D5121" s="7">
        <v>2</v>
      </c>
      <c r="E5121" s="1">
        <v>7605.21</v>
      </c>
      <c r="F5121" s="1">
        <v>29.08</v>
      </c>
      <c r="G5121" s="1">
        <v>36.15</v>
      </c>
      <c r="H5121" s="1">
        <v>140.18</v>
      </c>
      <c r="I5121" s="6">
        <v>205.41</v>
      </c>
      <c r="J5121" s="86"/>
      <c r="K5121" s="86"/>
      <c r="L5121" s="85"/>
      <c r="M5121" s="85"/>
      <c r="N5121" s="85"/>
      <c r="O5121" s="85"/>
      <c r="P5121" s="85"/>
      <c r="Q5121" s="32">
        <f t="shared" si="79"/>
        <v>205.41</v>
      </c>
    </row>
    <row r="5122" spans="1:17" x14ac:dyDescent="0.25">
      <c r="A5122" s="83" t="s">
        <v>12790</v>
      </c>
      <c r="B5122" s="84" t="s">
        <v>20492</v>
      </c>
      <c r="C5122" s="7">
        <v>198</v>
      </c>
      <c r="D5122" s="7">
        <v>0</v>
      </c>
      <c r="E5122" s="1">
        <v>0</v>
      </c>
      <c r="F5122" s="1">
        <v>51.41</v>
      </c>
      <c r="G5122" s="1">
        <v>0</v>
      </c>
      <c r="H5122" s="1">
        <v>0</v>
      </c>
      <c r="I5122" s="6">
        <v>51.41</v>
      </c>
      <c r="J5122" s="86"/>
      <c r="K5122" s="86"/>
      <c r="L5122" s="85"/>
      <c r="M5122" s="85"/>
      <c r="N5122" s="85"/>
      <c r="O5122" s="85"/>
      <c r="P5122" s="85"/>
      <c r="Q5122" s="32">
        <f t="shared" si="79"/>
        <v>51.41</v>
      </c>
    </row>
    <row r="5123" spans="1:17" x14ac:dyDescent="0.25">
      <c r="A5123" s="83" t="s">
        <v>12791</v>
      </c>
      <c r="B5123" s="84" t="s">
        <v>20493</v>
      </c>
      <c r="C5123" s="7">
        <v>101</v>
      </c>
      <c r="D5123" s="7">
        <v>0</v>
      </c>
      <c r="E5123" s="1">
        <v>0</v>
      </c>
      <c r="F5123" s="1">
        <v>26.22</v>
      </c>
      <c r="G5123" s="1">
        <v>0</v>
      </c>
      <c r="H5123" s="1">
        <v>0</v>
      </c>
      <c r="I5123" s="6">
        <v>26.22</v>
      </c>
      <c r="J5123" s="86"/>
      <c r="K5123" s="86"/>
      <c r="L5123" s="85"/>
      <c r="M5123" s="85"/>
      <c r="N5123" s="85"/>
      <c r="O5123" s="85"/>
      <c r="P5123" s="85"/>
      <c r="Q5123" s="32">
        <f t="shared" si="79"/>
        <v>26.22</v>
      </c>
    </row>
    <row r="5124" spans="1:17" x14ac:dyDescent="0.25">
      <c r="A5124" s="83" t="s">
        <v>12792</v>
      </c>
      <c r="B5124" s="84" t="s">
        <v>20494</v>
      </c>
      <c r="C5124" s="7">
        <v>440</v>
      </c>
      <c r="D5124" s="7">
        <v>10</v>
      </c>
      <c r="E5124" s="1">
        <v>8363.5</v>
      </c>
      <c r="F5124" s="1">
        <v>114.24</v>
      </c>
      <c r="G5124" s="1">
        <v>180.76</v>
      </c>
      <c r="H5124" s="1">
        <v>154.16</v>
      </c>
      <c r="I5124" s="6">
        <v>449.16</v>
      </c>
      <c r="J5124" s="86"/>
      <c r="K5124" s="86"/>
      <c r="L5124" s="85"/>
      <c r="M5124" s="85"/>
      <c r="N5124" s="85"/>
      <c r="O5124" s="85"/>
      <c r="P5124" s="85"/>
      <c r="Q5124" s="32">
        <f t="shared" si="79"/>
        <v>449.16</v>
      </c>
    </row>
    <row r="5125" spans="1:17" x14ac:dyDescent="0.25">
      <c r="A5125" s="83" t="s">
        <v>12793</v>
      </c>
      <c r="B5125" s="84" t="s">
        <v>20495</v>
      </c>
      <c r="C5125" s="7">
        <v>385</v>
      </c>
      <c r="D5125" s="7">
        <v>7</v>
      </c>
      <c r="E5125" s="1">
        <v>4408.96</v>
      </c>
      <c r="F5125" s="1">
        <v>99.96</v>
      </c>
      <c r="G5125" s="1">
        <v>126.53</v>
      </c>
      <c r="H5125" s="1">
        <v>81.260000000000005</v>
      </c>
      <c r="I5125" s="6">
        <v>307.75</v>
      </c>
      <c r="J5125" s="86"/>
      <c r="K5125" s="86"/>
      <c r="L5125" s="85"/>
      <c r="M5125" s="85"/>
      <c r="N5125" s="85"/>
      <c r="O5125" s="85"/>
      <c r="P5125" s="85"/>
      <c r="Q5125" s="32">
        <f t="shared" si="79"/>
        <v>307.75</v>
      </c>
    </row>
    <row r="5126" spans="1:17" x14ac:dyDescent="0.25">
      <c r="A5126" s="83" t="s">
        <v>12794</v>
      </c>
      <c r="B5126" s="84" t="s">
        <v>20496</v>
      </c>
      <c r="C5126" s="7">
        <v>268</v>
      </c>
      <c r="D5126" s="7">
        <v>2</v>
      </c>
      <c r="E5126" s="1">
        <v>1165.55</v>
      </c>
      <c r="F5126" s="1">
        <v>69.58</v>
      </c>
      <c r="G5126" s="1">
        <v>36.15</v>
      </c>
      <c r="H5126" s="1">
        <v>21.48</v>
      </c>
      <c r="I5126" s="6">
        <v>127.21</v>
      </c>
      <c r="J5126" s="86"/>
      <c r="K5126" s="86"/>
      <c r="L5126" s="85"/>
      <c r="M5126" s="85"/>
      <c r="N5126" s="85"/>
      <c r="O5126" s="85"/>
      <c r="P5126" s="85"/>
      <c r="Q5126" s="32">
        <f t="shared" si="79"/>
        <v>127.21</v>
      </c>
    </row>
    <row r="5127" spans="1:17" x14ac:dyDescent="0.25">
      <c r="A5127" s="83" t="s">
        <v>12795</v>
      </c>
      <c r="B5127" s="84" t="s">
        <v>20497</v>
      </c>
      <c r="C5127" s="7">
        <v>39</v>
      </c>
      <c r="D5127" s="7">
        <v>0</v>
      </c>
      <c r="E5127" s="1">
        <v>0</v>
      </c>
      <c r="F5127" s="1">
        <v>10.130000000000001</v>
      </c>
      <c r="G5127" s="1">
        <v>0</v>
      </c>
      <c r="H5127" s="1">
        <v>0</v>
      </c>
      <c r="I5127" s="6">
        <v>10.130000000000001</v>
      </c>
      <c r="J5127" s="86"/>
      <c r="K5127" s="86"/>
      <c r="L5127" s="85"/>
      <c r="M5127" s="85"/>
      <c r="N5127" s="85"/>
      <c r="O5127" s="85"/>
      <c r="P5127" s="85"/>
      <c r="Q5127" s="32">
        <f t="shared" si="79"/>
        <v>10.130000000000001</v>
      </c>
    </row>
    <row r="5128" spans="1:17" x14ac:dyDescent="0.25">
      <c r="A5128" s="83" t="s">
        <v>12796</v>
      </c>
      <c r="B5128" s="84" t="s">
        <v>20498</v>
      </c>
      <c r="C5128" s="7">
        <v>65</v>
      </c>
      <c r="D5128" s="7">
        <v>0</v>
      </c>
      <c r="E5128" s="1">
        <v>0</v>
      </c>
      <c r="F5128" s="1">
        <v>16.87</v>
      </c>
      <c r="G5128" s="1">
        <v>0</v>
      </c>
      <c r="H5128" s="1">
        <v>0</v>
      </c>
      <c r="I5128" s="6">
        <v>16.87</v>
      </c>
      <c r="J5128" s="86"/>
      <c r="K5128" s="86"/>
      <c r="L5128" s="85"/>
      <c r="M5128" s="85"/>
      <c r="N5128" s="85"/>
      <c r="O5128" s="85"/>
      <c r="P5128" s="85"/>
      <c r="Q5128" s="32">
        <f t="shared" si="79"/>
        <v>16.87</v>
      </c>
    </row>
    <row r="5129" spans="1:17" x14ac:dyDescent="0.25">
      <c r="A5129" s="83" t="s">
        <v>12797</v>
      </c>
      <c r="B5129" s="84" t="s">
        <v>20499</v>
      </c>
      <c r="C5129" s="7">
        <v>93</v>
      </c>
      <c r="D5129" s="7">
        <v>0</v>
      </c>
      <c r="E5129" s="1">
        <v>0</v>
      </c>
      <c r="F5129" s="1">
        <v>24.14</v>
      </c>
      <c r="G5129" s="1">
        <v>0</v>
      </c>
      <c r="H5129" s="1">
        <v>0</v>
      </c>
      <c r="I5129" s="6">
        <v>24.14</v>
      </c>
      <c r="J5129" s="86"/>
      <c r="K5129" s="86"/>
      <c r="L5129" s="85"/>
      <c r="M5129" s="85"/>
      <c r="N5129" s="85"/>
      <c r="O5129" s="85"/>
      <c r="P5129" s="85"/>
      <c r="Q5129" s="32">
        <f t="shared" si="79"/>
        <v>24.14</v>
      </c>
    </row>
    <row r="5130" spans="1:17" x14ac:dyDescent="0.25">
      <c r="A5130" s="83" t="s">
        <v>12798</v>
      </c>
      <c r="B5130" s="84" t="s">
        <v>20500</v>
      </c>
      <c r="C5130" s="7">
        <v>226</v>
      </c>
      <c r="D5130" s="7">
        <v>0</v>
      </c>
      <c r="E5130" s="1">
        <v>0</v>
      </c>
      <c r="F5130" s="1">
        <v>58.67</v>
      </c>
      <c r="G5130" s="1">
        <v>0</v>
      </c>
      <c r="H5130" s="1">
        <v>0</v>
      </c>
      <c r="I5130" s="6">
        <v>58.67</v>
      </c>
      <c r="J5130" s="86"/>
      <c r="K5130" s="86"/>
      <c r="L5130" s="85"/>
      <c r="M5130" s="85"/>
      <c r="N5130" s="85"/>
      <c r="O5130" s="85"/>
      <c r="P5130" s="85"/>
      <c r="Q5130" s="32">
        <f t="shared" si="79"/>
        <v>58.67</v>
      </c>
    </row>
    <row r="5131" spans="1:17" x14ac:dyDescent="0.25">
      <c r="A5131" s="83" t="s">
        <v>12799</v>
      </c>
      <c r="B5131" s="84" t="s">
        <v>20501</v>
      </c>
      <c r="C5131" s="7">
        <v>138</v>
      </c>
      <c r="D5131" s="7">
        <v>0</v>
      </c>
      <c r="E5131" s="1">
        <v>0</v>
      </c>
      <c r="F5131" s="1">
        <v>35.83</v>
      </c>
      <c r="G5131" s="1">
        <v>0</v>
      </c>
      <c r="H5131" s="1">
        <v>0</v>
      </c>
      <c r="I5131" s="6">
        <v>35.83</v>
      </c>
      <c r="J5131" s="86"/>
      <c r="K5131" s="86"/>
      <c r="L5131" s="85"/>
      <c r="M5131" s="85"/>
      <c r="N5131" s="85"/>
      <c r="O5131" s="85"/>
      <c r="P5131" s="85"/>
      <c r="Q5131" s="32">
        <f t="shared" si="79"/>
        <v>35.83</v>
      </c>
    </row>
    <row r="5132" spans="1:17" x14ac:dyDescent="0.25">
      <c r="A5132" s="83" t="s">
        <v>12800</v>
      </c>
      <c r="B5132" s="84" t="s">
        <v>20502</v>
      </c>
      <c r="C5132" s="7">
        <v>205</v>
      </c>
      <c r="D5132" s="7">
        <v>6</v>
      </c>
      <c r="E5132" s="1">
        <v>11576.19</v>
      </c>
      <c r="F5132" s="1">
        <v>53.22</v>
      </c>
      <c r="G5132" s="1">
        <v>108.46</v>
      </c>
      <c r="H5132" s="1">
        <v>213.38</v>
      </c>
      <c r="I5132" s="6">
        <v>375.06</v>
      </c>
      <c r="J5132" s="86"/>
      <c r="K5132" s="86"/>
      <c r="L5132" s="85"/>
      <c r="M5132" s="85"/>
      <c r="N5132" s="85"/>
      <c r="O5132" s="85"/>
      <c r="P5132" s="85"/>
      <c r="Q5132" s="32">
        <f t="shared" si="79"/>
        <v>375.06</v>
      </c>
    </row>
    <row r="5133" spans="1:17" x14ac:dyDescent="0.25">
      <c r="A5133" s="83" t="s">
        <v>12801</v>
      </c>
      <c r="B5133" s="84" t="s">
        <v>20503</v>
      </c>
      <c r="C5133" s="7">
        <v>263</v>
      </c>
      <c r="D5133" s="7">
        <v>0</v>
      </c>
      <c r="E5133" s="1">
        <v>0</v>
      </c>
      <c r="F5133" s="1">
        <v>68.28</v>
      </c>
      <c r="G5133" s="1">
        <v>0</v>
      </c>
      <c r="H5133" s="1">
        <v>0</v>
      </c>
      <c r="I5133" s="6">
        <v>68.28</v>
      </c>
      <c r="J5133" s="86"/>
      <c r="K5133" s="86"/>
      <c r="L5133" s="85"/>
      <c r="M5133" s="85"/>
      <c r="N5133" s="85"/>
      <c r="O5133" s="85"/>
      <c r="P5133" s="85"/>
      <c r="Q5133" s="32">
        <f t="shared" si="79"/>
        <v>68.28</v>
      </c>
    </row>
    <row r="5134" spans="1:17" x14ac:dyDescent="0.25">
      <c r="A5134" s="83" t="s">
        <v>12802</v>
      </c>
      <c r="B5134" s="84" t="s">
        <v>20504</v>
      </c>
      <c r="C5134" s="7">
        <v>1326</v>
      </c>
      <c r="D5134" s="7">
        <v>2</v>
      </c>
      <c r="E5134" s="1">
        <v>360.78</v>
      </c>
      <c r="F5134" s="1">
        <v>344.26</v>
      </c>
      <c r="G5134" s="1">
        <v>36.15</v>
      </c>
      <c r="H5134" s="1">
        <v>6.65</v>
      </c>
      <c r="I5134" s="6">
        <v>387.06</v>
      </c>
      <c r="J5134" s="86"/>
      <c r="K5134" s="86"/>
      <c r="L5134" s="85"/>
      <c r="M5134" s="85"/>
      <c r="N5134" s="85"/>
      <c r="O5134" s="85"/>
      <c r="P5134" s="85"/>
      <c r="Q5134" s="32">
        <f t="shared" ref="Q5134:Q5197" si="80">P5134+I5134</f>
        <v>387.06</v>
      </c>
    </row>
    <row r="5135" spans="1:17" x14ac:dyDescent="0.25">
      <c r="A5135" s="83" t="s">
        <v>12803</v>
      </c>
      <c r="B5135" s="84" t="s">
        <v>20505</v>
      </c>
      <c r="C5135" s="7">
        <v>151</v>
      </c>
      <c r="D5135" s="7">
        <v>0</v>
      </c>
      <c r="E5135" s="1">
        <v>0</v>
      </c>
      <c r="F5135" s="1">
        <v>39.200000000000003</v>
      </c>
      <c r="G5135" s="1">
        <v>0</v>
      </c>
      <c r="H5135" s="1">
        <v>0</v>
      </c>
      <c r="I5135" s="6">
        <v>39.200000000000003</v>
      </c>
      <c r="J5135" s="86"/>
      <c r="K5135" s="86"/>
      <c r="L5135" s="85"/>
      <c r="M5135" s="85"/>
      <c r="N5135" s="85"/>
      <c r="O5135" s="85"/>
      <c r="P5135" s="85"/>
      <c r="Q5135" s="32">
        <f t="shared" si="80"/>
        <v>39.200000000000003</v>
      </c>
    </row>
    <row r="5136" spans="1:17" x14ac:dyDescent="0.25">
      <c r="A5136" s="83" t="s">
        <v>12804</v>
      </c>
      <c r="B5136" s="84" t="s">
        <v>20506</v>
      </c>
      <c r="C5136" s="7">
        <v>252</v>
      </c>
      <c r="D5136" s="7">
        <v>2</v>
      </c>
      <c r="E5136" s="1">
        <v>329.16</v>
      </c>
      <c r="F5136" s="1">
        <v>65.42</v>
      </c>
      <c r="G5136" s="1">
        <v>36.15</v>
      </c>
      <c r="H5136" s="1">
        <v>6.06</v>
      </c>
      <c r="I5136" s="6">
        <v>107.63</v>
      </c>
      <c r="J5136" s="86"/>
      <c r="K5136" s="86"/>
      <c r="L5136" s="85"/>
      <c r="M5136" s="85"/>
      <c r="N5136" s="85"/>
      <c r="O5136" s="85"/>
      <c r="P5136" s="85"/>
      <c r="Q5136" s="32">
        <f t="shared" si="80"/>
        <v>107.63</v>
      </c>
    </row>
    <row r="5137" spans="1:17" x14ac:dyDescent="0.25">
      <c r="A5137" s="83" t="s">
        <v>12805</v>
      </c>
      <c r="B5137" s="84" t="s">
        <v>20507</v>
      </c>
      <c r="C5137" s="7">
        <v>226</v>
      </c>
      <c r="D5137" s="7">
        <v>2</v>
      </c>
      <c r="E5137" s="1">
        <v>435.43</v>
      </c>
      <c r="F5137" s="1">
        <v>58.67</v>
      </c>
      <c r="G5137" s="1">
        <v>36.15</v>
      </c>
      <c r="H5137" s="1">
        <v>8.02</v>
      </c>
      <c r="I5137" s="6">
        <v>102.84</v>
      </c>
      <c r="J5137" s="86"/>
      <c r="K5137" s="86"/>
      <c r="L5137" s="85"/>
      <c r="M5137" s="85"/>
      <c r="N5137" s="85"/>
      <c r="O5137" s="85"/>
      <c r="P5137" s="85"/>
      <c r="Q5137" s="32">
        <f t="shared" si="80"/>
        <v>102.84</v>
      </c>
    </row>
    <row r="5138" spans="1:17" x14ac:dyDescent="0.25">
      <c r="A5138" s="83" t="s">
        <v>12806</v>
      </c>
      <c r="B5138" s="84" t="s">
        <v>20508</v>
      </c>
      <c r="C5138" s="7">
        <v>96</v>
      </c>
      <c r="D5138" s="7">
        <v>2</v>
      </c>
      <c r="E5138" s="1">
        <v>11934.55</v>
      </c>
      <c r="F5138" s="1">
        <v>24.93</v>
      </c>
      <c r="G5138" s="1">
        <v>36.15</v>
      </c>
      <c r="H5138" s="1">
        <v>219.98</v>
      </c>
      <c r="I5138" s="6">
        <v>281.06</v>
      </c>
      <c r="J5138" s="86"/>
      <c r="K5138" s="86"/>
      <c r="L5138" s="85"/>
      <c r="M5138" s="85"/>
      <c r="N5138" s="85"/>
      <c r="O5138" s="85"/>
      <c r="P5138" s="85"/>
      <c r="Q5138" s="32">
        <f t="shared" si="80"/>
        <v>281.06</v>
      </c>
    </row>
    <row r="5139" spans="1:17" x14ac:dyDescent="0.25">
      <c r="A5139" s="83" t="s">
        <v>12807</v>
      </c>
      <c r="B5139" s="84" t="s">
        <v>20509</v>
      </c>
      <c r="C5139" s="7">
        <v>459</v>
      </c>
      <c r="D5139" s="7">
        <v>9</v>
      </c>
      <c r="E5139" s="1">
        <v>1907.46</v>
      </c>
      <c r="F5139" s="1">
        <v>119.17</v>
      </c>
      <c r="G5139" s="1">
        <v>162.68</v>
      </c>
      <c r="H5139" s="1">
        <v>35.159999999999997</v>
      </c>
      <c r="I5139" s="6">
        <v>317.01</v>
      </c>
      <c r="J5139" s="86"/>
      <c r="K5139" s="86"/>
      <c r="L5139" s="85"/>
      <c r="M5139" s="85"/>
      <c r="N5139" s="85"/>
      <c r="O5139" s="85"/>
      <c r="P5139" s="85"/>
      <c r="Q5139" s="32">
        <f t="shared" si="80"/>
        <v>317.01</v>
      </c>
    </row>
    <row r="5140" spans="1:17" x14ac:dyDescent="0.25">
      <c r="A5140" s="83" t="s">
        <v>12808</v>
      </c>
      <c r="B5140" s="84" t="s">
        <v>20510</v>
      </c>
      <c r="C5140" s="7">
        <v>72</v>
      </c>
      <c r="D5140" s="7">
        <v>2</v>
      </c>
      <c r="E5140" s="1">
        <v>434.52</v>
      </c>
      <c r="F5140" s="1">
        <v>18.7</v>
      </c>
      <c r="G5140" s="1">
        <v>36.15</v>
      </c>
      <c r="H5140" s="1">
        <v>8.01</v>
      </c>
      <c r="I5140" s="6">
        <v>62.86</v>
      </c>
      <c r="J5140" s="86"/>
      <c r="K5140" s="86"/>
      <c r="L5140" s="85"/>
      <c r="M5140" s="85"/>
      <c r="N5140" s="85"/>
      <c r="O5140" s="85"/>
      <c r="P5140" s="85"/>
      <c r="Q5140" s="32">
        <f t="shared" si="80"/>
        <v>62.86</v>
      </c>
    </row>
    <row r="5141" spans="1:17" x14ac:dyDescent="0.25">
      <c r="A5141" s="83" t="s">
        <v>12809</v>
      </c>
      <c r="B5141" s="84" t="s">
        <v>20511</v>
      </c>
      <c r="C5141" s="7">
        <v>507</v>
      </c>
      <c r="D5141" s="7">
        <v>20</v>
      </c>
      <c r="E5141" s="1">
        <v>17687.830000000002</v>
      </c>
      <c r="F5141" s="1">
        <v>131.63</v>
      </c>
      <c r="G5141" s="1">
        <v>361.52</v>
      </c>
      <c r="H5141" s="1">
        <v>326.02</v>
      </c>
      <c r="I5141" s="6">
        <v>819.17</v>
      </c>
      <c r="J5141" s="86"/>
      <c r="K5141" s="86"/>
      <c r="L5141" s="85"/>
      <c r="M5141" s="85"/>
      <c r="N5141" s="85"/>
      <c r="O5141" s="85"/>
      <c r="P5141" s="85"/>
      <c r="Q5141" s="32">
        <f t="shared" si="80"/>
        <v>819.17</v>
      </c>
    </row>
    <row r="5142" spans="1:17" x14ac:dyDescent="0.25">
      <c r="A5142" s="83" t="s">
        <v>12810</v>
      </c>
      <c r="B5142" s="84" t="s">
        <v>20512</v>
      </c>
      <c r="C5142" s="7">
        <v>212</v>
      </c>
      <c r="D5142" s="7">
        <v>1</v>
      </c>
      <c r="E5142" s="1">
        <v>66.95</v>
      </c>
      <c r="F5142" s="1">
        <v>55.04</v>
      </c>
      <c r="G5142" s="1">
        <v>18.07</v>
      </c>
      <c r="H5142" s="1">
        <v>1.23</v>
      </c>
      <c r="I5142" s="6">
        <v>74.34</v>
      </c>
      <c r="J5142" s="86"/>
      <c r="K5142" s="86"/>
      <c r="L5142" s="85"/>
      <c r="M5142" s="85"/>
      <c r="N5142" s="85"/>
      <c r="O5142" s="85"/>
      <c r="P5142" s="85"/>
      <c r="Q5142" s="32">
        <f t="shared" si="80"/>
        <v>74.34</v>
      </c>
    </row>
    <row r="5143" spans="1:17" x14ac:dyDescent="0.25">
      <c r="A5143" s="83" t="s">
        <v>12811</v>
      </c>
      <c r="B5143" s="84" t="s">
        <v>20513</v>
      </c>
      <c r="C5143" s="7">
        <v>119</v>
      </c>
      <c r="D5143" s="7">
        <v>2</v>
      </c>
      <c r="E5143" s="1">
        <v>373.22</v>
      </c>
      <c r="F5143" s="1">
        <v>30.9</v>
      </c>
      <c r="G5143" s="1">
        <v>36.15</v>
      </c>
      <c r="H5143" s="1">
        <v>6.88</v>
      </c>
      <c r="I5143" s="6">
        <v>73.930000000000007</v>
      </c>
      <c r="J5143" s="86"/>
      <c r="K5143" s="86"/>
      <c r="L5143" s="85"/>
      <c r="M5143" s="85"/>
      <c r="N5143" s="85"/>
      <c r="O5143" s="85"/>
      <c r="P5143" s="85"/>
      <c r="Q5143" s="32">
        <f t="shared" si="80"/>
        <v>73.930000000000007</v>
      </c>
    </row>
    <row r="5144" spans="1:17" x14ac:dyDescent="0.25">
      <c r="A5144" s="83" t="s">
        <v>12812</v>
      </c>
      <c r="B5144" s="84" t="s">
        <v>20514</v>
      </c>
      <c r="C5144" s="7">
        <v>86</v>
      </c>
      <c r="D5144" s="7">
        <v>1</v>
      </c>
      <c r="E5144" s="1">
        <v>803.94</v>
      </c>
      <c r="F5144" s="1">
        <v>22.33</v>
      </c>
      <c r="G5144" s="1">
        <v>18.07</v>
      </c>
      <c r="H5144" s="1">
        <v>14.82</v>
      </c>
      <c r="I5144" s="6">
        <v>55.22</v>
      </c>
      <c r="J5144" s="86"/>
      <c r="K5144" s="86"/>
      <c r="L5144" s="85"/>
      <c r="M5144" s="85"/>
      <c r="N5144" s="85"/>
      <c r="O5144" s="85"/>
      <c r="P5144" s="85"/>
      <c r="Q5144" s="32">
        <f t="shared" si="80"/>
        <v>55.22</v>
      </c>
    </row>
    <row r="5145" spans="1:17" x14ac:dyDescent="0.25">
      <c r="A5145" s="83" t="s">
        <v>12813</v>
      </c>
      <c r="B5145" s="84" t="s">
        <v>20515</v>
      </c>
      <c r="C5145" s="7">
        <v>123</v>
      </c>
      <c r="D5145" s="7">
        <v>0</v>
      </c>
      <c r="E5145" s="1">
        <v>0</v>
      </c>
      <c r="F5145" s="1">
        <v>31.94</v>
      </c>
      <c r="G5145" s="1">
        <v>0</v>
      </c>
      <c r="H5145" s="1">
        <v>0</v>
      </c>
      <c r="I5145" s="6">
        <v>31.94</v>
      </c>
      <c r="J5145" s="86"/>
      <c r="K5145" s="86"/>
      <c r="L5145" s="85"/>
      <c r="M5145" s="85"/>
      <c r="N5145" s="85"/>
      <c r="O5145" s="85"/>
      <c r="P5145" s="85"/>
      <c r="Q5145" s="32">
        <f t="shared" si="80"/>
        <v>31.94</v>
      </c>
    </row>
    <row r="5146" spans="1:17" x14ac:dyDescent="0.25">
      <c r="A5146" s="83" t="s">
        <v>12814</v>
      </c>
      <c r="B5146" s="84" t="s">
        <v>20516</v>
      </c>
      <c r="C5146" s="7">
        <v>155</v>
      </c>
      <c r="D5146" s="7">
        <v>1</v>
      </c>
      <c r="E5146" s="1">
        <v>72.12</v>
      </c>
      <c r="F5146" s="1">
        <v>40.24</v>
      </c>
      <c r="G5146" s="1">
        <v>18.07</v>
      </c>
      <c r="H5146" s="1">
        <v>1.33</v>
      </c>
      <c r="I5146" s="6">
        <v>59.64</v>
      </c>
      <c r="J5146" s="86"/>
      <c r="K5146" s="86"/>
      <c r="L5146" s="85"/>
      <c r="M5146" s="85"/>
      <c r="N5146" s="85"/>
      <c r="O5146" s="85"/>
      <c r="P5146" s="85"/>
      <c r="Q5146" s="32">
        <f t="shared" si="80"/>
        <v>59.64</v>
      </c>
    </row>
    <row r="5147" spans="1:17" x14ac:dyDescent="0.25">
      <c r="A5147" s="83" t="s">
        <v>12815</v>
      </c>
      <c r="B5147" s="84" t="s">
        <v>20517</v>
      </c>
      <c r="C5147" s="7">
        <v>317</v>
      </c>
      <c r="D5147" s="7">
        <v>5</v>
      </c>
      <c r="E5147" s="1">
        <v>2872.45</v>
      </c>
      <c r="F5147" s="1">
        <v>82.3</v>
      </c>
      <c r="G5147" s="1">
        <v>90.38</v>
      </c>
      <c r="H5147" s="1">
        <v>52.94</v>
      </c>
      <c r="I5147" s="6">
        <v>225.62</v>
      </c>
      <c r="J5147" s="86"/>
      <c r="K5147" s="86"/>
      <c r="L5147" s="85"/>
      <c r="M5147" s="85"/>
      <c r="N5147" s="85"/>
      <c r="O5147" s="85"/>
      <c r="P5147" s="85"/>
      <c r="Q5147" s="32">
        <f t="shared" si="80"/>
        <v>225.62</v>
      </c>
    </row>
    <row r="5148" spans="1:17" x14ac:dyDescent="0.25">
      <c r="A5148" s="83" t="s">
        <v>12816</v>
      </c>
      <c r="B5148" s="84" t="s">
        <v>20518</v>
      </c>
      <c r="C5148" s="7">
        <v>59</v>
      </c>
      <c r="D5148" s="7">
        <v>1</v>
      </c>
      <c r="E5148" s="1">
        <v>186.61</v>
      </c>
      <c r="F5148" s="1">
        <v>15.32</v>
      </c>
      <c r="G5148" s="1">
        <v>18.07</v>
      </c>
      <c r="H5148" s="1">
        <v>3.44</v>
      </c>
      <c r="I5148" s="6">
        <v>36.83</v>
      </c>
      <c r="J5148" s="86"/>
      <c r="K5148" s="86"/>
      <c r="L5148" s="85"/>
      <c r="M5148" s="85"/>
      <c r="N5148" s="85"/>
      <c r="O5148" s="85"/>
      <c r="P5148" s="85"/>
      <c r="Q5148" s="32">
        <f t="shared" si="80"/>
        <v>36.83</v>
      </c>
    </row>
    <row r="5149" spans="1:17" x14ac:dyDescent="0.25">
      <c r="A5149" s="83" t="s">
        <v>12817</v>
      </c>
      <c r="B5149" s="84" t="s">
        <v>20519</v>
      </c>
      <c r="C5149" s="7">
        <v>52</v>
      </c>
      <c r="D5149" s="7">
        <v>2</v>
      </c>
      <c r="E5149" s="1">
        <v>497.64</v>
      </c>
      <c r="F5149" s="1">
        <v>13.5</v>
      </c>
      <c r="G5149" s="1">
        <v>36.15</v>
      </c>
      <c r="H5149" s="1">
        <v>9.18</v>
      </c>
      <c r="I5149" s="6">
        <v>58.83</v>
      </c>
      <c r="J5149" s="86"/>
      <c r="K5149" s="86"/>
      <c r="L5149" s="85"/>
      <c r="M5149" s="85"/>
      <c r="N5149" s="85"/>
      <c r="O5149" s="85"/>
      <c r="P5149" s="85"/>
      <c r="Q5149" s="32">
        <f t="shared" si="80"/>
        <v>58.83</v>
      </c>
    </row>
    <row r="5150" spans="1:17" x14ac:dyDescent="0.25">
      <c r="A5150" s="83" t="s">
        <v>12818</v>
      </c>
      <c r="B5150" s="84" t="s">
        <v>20520</v>
      </c>
      <c r="C5150" s="7">
        <v>168</v>
      </c>
      <c r="D5150" s="7">
        <v>0</v>
      </c>
      <c r="E5150" s="1">
        <v>0</v>
      </c>
      <c r="F5150" s="1">
        <v>43.62</v>
      </c>
      <c r="G5150" s="1">
        <v>0</v>
      </c>
      <c r="H5150" s="1">
        <v>0</v>
      </c>
      <c r="I5150" s="6">
        <v>43.62</v>
      </c>
      <c r="J5150" s="86"/>
      <c r="K5150" s="86"/>
      <c r="L5150" s="85"/>
      <c r="M5150" s="85"/>
      <c r="N5150" s="85"/>
      <c r="O5150" s="85"/>
      <c r="P5150" s="85"/>
      <c r="Q5150" s="32">
        <f t="shared" si="80"/>
        <v>43.62</v>
      </c>
    </row>
    <row r="5151" spans="1:17" x14ac:dyDescent="0.25">
      <c r="A5151" s="83" t="s">
        <v>12819</v>
      </c>
      <c r="B5151" s="84" t="s">
        <v>20521</v>
      </c>
      <c r="C5151" s="7">
        <v>422</v>
      </c>
      <c r="D5151" s="7">
        <v>2</v>
      </c>
      <c r="E5151" s="1">
        <v>353.23</v>
      </c>
      <c r="F5151" s="1">
        <v>109.56</v>
      </c>
      <c r="G5151" s="1">
        <v>36.15</v>
      </c>
      <c r="H5151" s="1">
        <v>6.51</v>
      </c>
      <c r="I5151" s="6">
        <v>152.22</v>
      </c>
      <c r="J5151" s="86"/>
      <c r="K5151" s="86"/>
      <c r="L5151" s="85"/>
      <c r="M5151" s="85"/>
      <c r="N5151" s="85"/>
      <c r="O5151" s="85"/>
      <c r="P5151" s="85"/>
      <c r="Q5151" s="32">
        <f t="shared" si="80"/>
        <v>152.22</v>
      </c>
    </row>
    <row r="5152" spans="1:17" x14ac:dyDescent="0.25">
      <c r="A5152" s="83" t="s">
        <v>12820</v>
      </c>
      <c r="B5152" s="84" t="s">
        <v>20522</v>
      </c>
      <c r="C5152" s="7">
        <v>83</v>
      </c>
      <c r="D5152" s="7">
        <v>0</v>
      </c>
      <c r="E5152" s="1">
        <v>0</v>
      </c>
      <c r="F5152" s="1">
        <v>21.55</v>
      </c>
      <c r="G5152" s="1">
        <v>0</v>
      </c>
      <c r="H5152" s="1">
        <v>0</v>
      </c>
      <c r="I5152" s="6">
        <v>21.55</v>
      </c>
      <c r="J5152" s="86"/>
      <c r="K5152" s="86"/>
      <c r="L5152" s="85"/>
      <c r="M5152" s="85"/>
      <c r="N5152" s="85"/>
      <c r="O5152" s="85"/>
      <c r="P5152" s="85"/>
      <c r="Q5152" s="32">
        <f t="shared" si="80"/>
        <v>21.55</v>
      </c>
    </row>
    <row r="5153" spans="1:17" x14ac:dyDescent="0.25">
      <c r="A5153" s="83" t="s">
        <v>12821</v>
      </c>
      <c r="B5153" s="84" t="s">
        <v>20523</v>
      </c>
      <c r="C5153" s="7">
        <v>113</v>
      </c>
      <c r="D5153" s="7">
        <v>0</v>
      </c>
      <c r="E5153" s="1">
        <v>0</v>
      </c>
      <c r="F5153" s="1">
        <v>29.34</v>
      </c>
      <c r="G5153" s="1">
        <v>0</v>
      </c>
      <c r="H5153" s="1">
        <v>0</v>
      </c>
      <c r="I5153" s="6">
        <v>29.34</v>
      </c>
      <c r="J5153" s="86"/>
      <c r="K5153" s="86"/>
      <c r="L5153" s="85"/>
      <c r="M5153" s="85"/>
      <c r="N5153" s="85"/>
      <c r="O5153" s="85"/>
      <c r="P5153" s="85"/>
      <c r="Q5153" s="32">
        <f t="shared" si="80"/>
        <v>29.34</v>
      </c>
    </row>
    <row r="5154" spans="1:17" x14ac:dyDescent="0.25">
      <c r="A5154" s="83" t="s">
        <v>12822</v>
      </c>
      <c r="B5154" s="84" t="s">
        <v>20524</v>
      </c>
      <c r="C5154" s="7">
        <v>197</v>
      </c>
      <c r="D5154" s="7">
        <v>0</v>
      </c>
      <c r="E5154" s="1">
        <v>0</v>
      </c>
      <c r="F5154" s="1">
        <v>51.14</v>
      </c>
      <c r="G5154" s="1">
        <v>0</v>
      </c>
      <c r="H5154" s="1">
        <v>0</v>
      </c>
      <c r="I5154" s="6">
        <v>51.14</v>
      </c>
      <c r="J5154" s="86"/>
      <c r="K5154" s="86"/>
      <c r="L5154" s="85"/>
      <c r="M5154" s="85"/>
      <c r="N5154" s="85"/>
      <c r="O5154" s="85"/>
      <c r="P5154" s="85"/>
      <c r="Q5154" s="32">
        <f t="shared" si="80"/>
        <v>51.14</v>
      </c>
    </row>
    <row r="5155" spans="1:17" x14ac:dyDescent="0.25">
      <c r="A5155" s="83" t="s">
        <v>12823</v>
      </c>
      <c r="B5155" s="84" t="s">
        <v>20525</v>
      </c>
      <c r="C5155" s="7">
        <v>106</v>
      </c>
      <c r="D5155" s="7">
        <v>0</v>
      </c>
      <c r="E5155" s="1">
        <v>0</v>
      </c>
      <c r="F5155" s="1">
        <v>27.52</v>
      </c>
      <c r="G5155" s="1">
        <v>0</v>
      </c>
      <c r="H5155" s="1">
        <v>0</v>
      </c>
      <c r="I5155" s="6">
        <v>27.52</v>
      </c>
      <c r="J5155" s="86"/>
      <c r="K5155" s="86"/>
      <c r="L5155" s="85"/>
      <c r="M5155" s="85"/>
      <c r="N5155" s="85"/>
      <c r="O5155" s="85"/>
      <c r="P5155" s="85"/>
      <c r="Q5155" s="32">
        <f t="shared" si="80"/>
        <v>27.52</v>
      </c>
    </row>
    <row r="5156" spans="1:17" x14ac:dyDescent="0.25">
      <c r="A5156" s="83" t="s">
        <v>12824</v>
      </c>
      <c r="B5156" s="84" t="s">
        <v>20526</v>
      </c>
      <c r="C5156" s="7">
        <v>168</v>
      </c>
      <c r="D5156" s="7">
        <v>2</v>
      </c>
      <c r="E5156" s="1">
        <v>20194.02</v>
      </c>
      <c r="F5156" s="1">
        <v>43.62</v>
      </c>
      <c r="G5156" s="1">
        <v>36.15</v>
      </c>
      <c r="H5156" s="1">
        <v>372.22</v>
      </c>
      <c r="I5156" s="6">
        <v>451.99</v>
      </c>
      <c r="J5156" s="86"/>
      <c r="K5156" s="86"/>
      <c r="L5156" s="85"/>
      <c r="M5156" s="85"/>
      <c r="N5156" s="85"/>
      <c r="O5156" s="85"/>
      <c r="P5156" s="85"/>
      <c r="Q5156" s="32">
        <f t="shared" si="80"/>
        <v>451.99</v>
      </c>
    </row>
    <row r="5157" spans="1:17" x14ac:dyDescent="0.25">
      <c r="A5157" s="83" t="s">
        <v>12825</v>
      </c>
      <c r="B5157" s="84" t="s">
        <v>20527</v>
      </c>
      <c r="C5157" s="7">
        <v>333</v>
      </c>
      <c r="D5157" s="7">
        <v>6</v>
      </c>
      <c r="E5157" s="1">
        <v>1749.52</v>
      </c>
      <c r="F5157" s="1">
        <v>86.46</v>
      </c>
      <c r="G5157" s="1">
        <v>108.46</v>
      </c>
      <c r="H5157" s="1">
        <v>32.25</v>
      </c>
      <c r="I5157" s="6">
        <v>227.17</v>
      </c>
      <c r="J5157" s="86"/>
      <c r="K5157" s="86"/>
      <c r="L5157" s="85"/>
      <c r="M5157" s="85"/>
      <c r="N5157" s="85"/>
      <c r="O5157" s="85"/>
      <c r="P5157" s="85"/>
      <c r="Q5157" s="32">
        <f t="shared" si="80"/>
        <v>227.17</v>
      </c>
    </row>
    <row r="5158" spans="1:17" x14ac:dyDescent="0.25">
      <c r="A5158" s="83" t="s">
        <v>12826</v>
      </c>
      <c r="B5158" s="84" t="s">
        <v>20528</v>
      </c>
      <c r="C5158" s="7">
        <v>155</v>
      </c>
      <c r="D5158" s="7">
        <v>3</v>
      </c>
      <c r="E5158" s="1">
        <v>1015.14</v>
      </c>
      <c r="F5158" s="1">
        <v>40.24</v>
      </c>
      <c r="G5158" s="1">
        <v>54.22</v>
      </c>
      <c r="H5158" s="1">
        <v>18.71</v>
      </c>
      <c r="I5158" s="6">
        <v>113.17</v>
      </c>
      <c r="J5158" s="86"/>
      <c r="K5158" s="86"/>
      <c r="L5158" s="85"/>
      <c r="M5158" s="85"/>
      <c r="N5158" s="85"/>
      <c r="O5158" s="85"/>
      <c r="P5158" s="85"/>
      <c r="Q5158" s="32">
        <f t="shared" si="80"/>
        <v>113.17</v>
      </c>
    </row>
    <row r="5159" spans="1:17" x14ac:dyDescent="0.25">
      <c r="A5159" s="83" t="s">
        <v>12827</v>
      </c>
      <c r="B5159" s="84" t="s">
        <v>20529</v>
      </c>
      <c r="C5159" s="7">
        <v>252</v>
      </c>
      <c r="D5159" s="7">
        <v>5</v>
      </c>
      <c r="E5159" s="1">
        <v>1057.47</v>
      </c>
      <c r="F5159" s="1">
        <v>65.42</v>
      </c>
      <c r="G5159" s="1">
        <v>90.38</v>
      </c>
      <c r="H5159" s="1">
        <v>19.489999999999998</v>
      </c>
      <c r="I5159" s="6">
        <v>175.29</v>
      </c>
      <c r="J5159" s="86"/>
      <c r="K5159" s="86"/>
      <c r="L5159" s="85"/>
      <c r="M5159" s="85"/>
      <c r="N5159" s="85"/>
      <c r="O5159" s="85"/>
      <c r="P5159" s="85"/>
      <c r="Q5159" s="32">
        <f t="shared" si="80"/>
        <v>175.29</v>
      </c>
    </row>
    <row r="5160" spans="1:17" x14ac:dyDescent="0.25">
      <c r="A5160" s="83" t="s">
        <v>12828</v>
      </c>
      <c r="B5160" s="84" t="s">
        <v>20530</v>
      </c>
      <c r="C5160" s="7">
        <v>247</v>
      </c>
      <c r="D5160" s="7">
        <v>2</v>
      </c>
      <c r="E5160" s="1">
        <v>599.45000000000005</v>
      </c>
      <c r="F5160" s="1">
        <v>64.13</v>
      </c>
      <c r="G5160" s="1">
        <v>36.15</v>
      </c>
      <c r="H5160" s="1">
        <v>11.05</v>
      </c>
      <c r="I5160" s="6">
        <v>111.33</v>
      </c>
      <c r="J5160" s="86"/>
      <c r="K5160" s="86"/>
      <c r="L5160" s="85"/>
      <c r="M5160" s="85"/>
      <c r="N5160" s="85"/>
      <c r="O5160" s="85"/>
      <c r="P5160" s="85"/>
      <c r="Q5160" s="32">
        <f t="shared" si="80"/>
        <v>111.33</v>
      </c>
    </row>
    <row r="5161" spans="1:17" x14ac:dyDescent="0.25">
      <c r="A5161" s="83" t="s">
        <v>12829</v>
      </c>
      <c r="B5161" s="84" t="s">
        <v>20531</v>
      </c>
      <c r="C5161" s="7">
        <v>383</v>
      </c>
      <c r="D5161" s="7">
        <v>5</v>
      </c>
      <c r="E5161" s="1">
        <v>1113.96</v>
      </c>
      <c r="F5161" s="1">
        <v>99.44</v>
      </c>
      <c r="G5161" s="1">
        <v>90.38</v>
      </c>
      <c r="H5161" s="1">
        <v>20.54</v>
      </c>
      <c r="I5161" s="6">
        <v>210.36</v>
      </c>
      <c r="J5161" s="86"/>
      <c r="K5161" s="86"/>
      <c r="L5161" s="85"/>
      <c r="M5161" s="85"/>
      <c r="N5161" s="85"/>
      <c r="O5161" s="85"/>
      <c r="P5161" s="85"/>
      <c r="Q5161" s="32">
        <f t="shared" si="80"/>
        <v>210.36</v>
      </c>
    </row>
    <row r="5162" spans="1:17" x14ac:dyDescent="0.25">
      <c r="A5162" s="83" t="s">
        <v>12830</v>
      </c>
      <c r="B5162" s="84" t="s">
        <v>20532</v>
      </c>
      <c r="C5162" s="7">
        <v>56</v>
      </c>
      <c r="D5162" s="7">
        <v>0</v>
      </c>
      <c r="E5162" s="1">
        <v>0</v>
      </c>
      <c r="F5162" s="1">
        <v>14.54</v>
      </c>
      <c r="G5162" s="1">
        <v>0</v>
      </c>
      <c r="H5162" s="1">
        <v>0</v>
      </c>
      <c r="I5162" s="6">
        <v>14.54</v>
      </c>
      <c r="J5162" s="86"/>
      <c r="K5162" s="86"/>
      <c r="L5162" s="85"/>
      <c r="M5162" s="85"/>
      <c r="N5162" s="85"/>
      <c r="O5162" s="85"/>
      <c r="P5162" s="85"/>
      <c r="Q5162" s="32">
        <f t="shared" si="80"/>
        <v>14.54</v>
      </c>
    </row>
    <row r="5163" spans="1:17" x14ac:dyDescent="0.25">
      <c r="A5163" s="83" t="s">
        <v>12831</v>
      </c>
      <c r="B5163" s="84" t="s">
        <v>20533</v>
      </c>
      <c r="C5163" s="7">
        <v>324</v>
      </c>
      <c r="D5163" s="7">
        <v>3</v>
      </c>
      <c r="E5163" s="1">
        <v>1150.55</v>
      </c>
      <c r="F5163" s="1">
        <v>84.12</v>
      </c>
      <c r="G5163" s="1">
        <v>54.22</v>
      </c>
      <c r="H5163" s="1">
        <v>21.21</v>
      </c>
      <c r="I5163" s="6">
        <v>159.55000000000001</v>
      </c>
      <c r="J5163" s="86"/>
      <c r="K5163" s="86"/>
      <c r="L5163" s="85"/>
      <c r="M5163" s="85"/>
      <c r="N5163" s="85"/>
      <c r="O5163" s="85"/>
      <c r="P5163" s="85"/>
      <c r="Q5163" s="32">
        <f t="shared" si="80"/>
        <v>159.55000000000001</v>
      </c>
    </row>
    <row r="5164" spans="1:17" x14ac:dyDescent="0.25">
      <c r="A5164" s="83" t="s">
        <v>12832</v>
      </c>
      <c r="B5164" s="84" t="s">
        <v>20534</v>
      </c>
      <c r="C5164" s="7">
        <v>231</v>
      </c>
      <c r="D5164" s="7">
        <v>2</v>
      </c>
      <c r="E5164" s="1">
        <v>645.76</v>
      </c>
      <c r="F5164" s="1">
        <v>59.98</v>
      </c>
      <c r="G5164" s="1">
        <v>36.15</v>
      </c>
      <c r="H5164" s="1">
        <v>11.9</v>
      </c>
      <c r="I5164" s="6">
        <v>108.03</v>
      </c>
      <c r="J5164" s="86"/>
      <c r="K5164" s="86"/>
      <c r="L5164" s="85"/>
      <c r="M5164" s="85"/>
      <c r="N5164" s="85"/>
      <c r="O5164" s="85"/>
      <c r="P5164" s="85"/>
      <c r="Q5164" s="32">
        <f t="shared" si="80"/>
        <v>108.03</v>
      </c>
    </row>
    <row r="5165" spans="1:17" x14ac:dyDescent="0.25">
      <c r="A5165" s="83" t="s">
        <v>12833</v>
      </c>
      <c r="B5165" s="84" t="s">
        <v>20535</v>
      </c>
      <c r="C5165" s="7">
        <v>132</v>
      </c>
      <c r="D5165" s="7">
        <v>6</v>
      </c>
      <c r="E5165" s="1">
        <v>1829.67</v>
      </c>
      <c r="F5165" s="1">
        <v>34.270000000000003</v>
      </c>
      <c r="G5165" s="1">
        <v>108.46</v>
      </c>
      <c r="H5165" s="1">
        <v>33.729999999999997</v>
      </c>
      <c r="I5165" s="6">
        <v>176.46</v>
      </c>
      <c r="J5165" s="86"/>
      <c r="K5165" s="86"/>
      <c r="L5165" s="85"/>
      <c r="M5165" s="85"/>
      <c r="N5165" s="85"/>
      <c r="O5165" s="85"/>
      <c r="P5165" s="85"/>
      <c r="Q5165" s="32">
        <f t="shared" si="80"/>
        <v>176.46</v>
      </c>
    </row>
    <row r="5166" spans="1:17" x14ac:dyDescent="0.25">
      <c r="A5166" s="83" t="s">
        <v>12834</v>
      </c>
      <c r="B5166" s="84" t="s">
        <v>20536</v>
      </c>
      <c r="C5166" s="7">
        <v>346</v>
      </c>
      <c r="D5166" s="7">
        <v>4</v>
      </c>
      <c r="E5166" s="1">
        <v>2281.86</v>
      </c>
      <c r="F5166" s="1">
        <v>89.83</v>
      </c>
      <c r="G5166" s="1">
        <v>72.3</v>
      </c>
      <c r="H5166" s="1">
        <v>42.06</v>
      </c>
      <c r="I5166" s="6">
        <v>204.19</v>
      </c>
      <c r="J5166" s="86"/>
      <c r="K5166" s="86"/>
      <c r="L5166" s="85"/>
      <c r="M5166" s="85"/>
      <c r="N5166" s="85"/>
      <c r="O5166" s="85"/>
      <c r="P5166" s="85"/>
      <c r="Q5166" s="32">
        <f t="shared" si="80"/>
        <v>204.19</v>
      </c>
    </row>
    <row r="5167" spans="1:17" x14ac:dyDescent="0.25">
      <c r="A5167" s="83" t="s">
        <v>12835</v>
      </c>
      <c r="B5167" s="84" t="s">
        <v>20537</v>
      </c>
      <c r="C5167" s="7">
        <v>131</v>
      </c>
      <c r="D5167" s="7">
        <v>14</v>
      </c>
      <c r="E5167" s="1">
        <v>2284.3000000000002</v>
      </c>
      <c r="F5167" s="1">
        <v>34.01</v>
      </c>
      <c r="G5167" s="1">
        <v>253.06</v>
      </c>
      <c r="H5167" s="1">
        <v>42.1</v>
      </c>
      <c r="I5167" s="6">
        <v>329.17</v>
      </c>
      <c r="J5167" s="86"/>
      <c r="K5167" s="86"/>
      <c r="L5167" s="85"/>
      <c r="M5167" s="85"/>
      <c r="N5167" s="85"/>
      <c r="O5167" s="85"/>
      <c r="P5167" s="85"/>
      <c r="Q5167" s="32">
        <f t="shared" si="80"/>
        <v>329.17</v>
      </c>
    </row>
    <row r="5168" spans="1:17" x14ac:dyDescent="0.25">
      <c r="A5168" s="83" t="s">
        <v>12836</v>
      </c>
      <c r="B5168" s="84" t="s">
        <v>20538</v>
      </c>
      <c r="C5168" s="7">
        <v>210</v>
      </c>
      <c r="D5168" s="7">
        <v>2</v>
      </c>
      <c r="E5168" s="1">
        <v>2326.87</v>
      </c>
      <c r="F5168" s="1">
        <v>54.52</v>
      </c>
      <c r="G5168" s="1">
        <v>36.15</v>
      </c>
      <c r="H5168" s="1">
        <v>42.89</v>
      </c>
      <c r="I5168" s="6">
        <v>133.56</v>
      </c>
      <c r="J5168" s="86"/>
      <c r="K5168" s="86"/>
      <c r="L5168" s="85"/>
      <c r="M5168" s="85"/>
      <c r="N5168" s="85"/>
      <c r="O5168" s="85"/>
      <c r="P5168" s="85"/>
      <c r="Q5168" s="32">
        <f t="shared" si="80"/>
        <v>133.56</v>
      </c>
    </row>
    <row r="5169" spans="1:17" x14ac:dyDescent="0.25">
      <c r="A5169" s="83" t="s">
        <v>12837</v>
      </c>
      <c r="B5169" s="84" t="s">
        <v>20539</v>
      </c>
      <c r="C5169" s="7">
        <v>1210</v>
      </c>
      <c r="D5169" s="7">
        <v>33</v>
      </c>
      <c r="E5169" s="1">
        <v>12201.17</v>
      </c>
      <c r="F5169" s="1">
        <v>314.14999999999998</v>
      </c>
      <c r="G5169" s="1">
        <v>596.5</v>
      </c>
      <c r="H5169" s="1">
        <v>224.9</v>
      </c>
      <c r="I5169" s="6">
        <v>1135.55</v>
      </c>
      <c r="J5169" s="86"/>
      <c r="K5169" s="86"/>
      <c r="L5169" s="85"/>
      <c r="M5169" s="85"/>
      <c r="N5169" s="85"/>
      <c r="O5169" s="85"/>
      <c r="P5169" s="85"/>
      <c r="Q5169" s="32">
        <f t="shared" si="80"/>
        <v>1135.55</v>
      </c>
    </row>
    <row r="5170" spans="1:17" x14ac:dyDescent="0.25">
      <c r="A5170" s="83" t="s">
        <v>12838</v>
      </c>
      <c r="B5170" s="84" t="s">
        <v>20540</v>
      </c>
      <c r="C5170" s="7">
        <v>172</v>
      </c>
      <c r="D5170" s="7">
        <v>0</v>
      </c>
      <c r="E5170" s="1">
        <v>0</v>
      </c>
      <c r="F5170" s="1">
        <v>44.66</v>
      </c>
      <c r="G5170" s="1">
        <v>0</v>
      </c>
      <c r="H5170" s="1">
        <v>0</v>
      </c>
      <c r="I5170" s="6">
        <v>44.66</v>
      </c>
      <c r="J5170" s="86"/>
      <c r="K5170" s="86"/>
      <c r="L5170" s="85"/>
      <c r="M5170" s="85"/>
      <c r="N5170" s="85"/>
      <c r="O5170" s="85"/>
      <c r="P5170" s="85"/>
      <c r="Q5170" s="32">
        <f t="shared" si="80"/>
        <v>44.66</v>
      </c>
    </row>
    <row r="5171" spans="1:17" x14ac:dyDescent="0.25">
      <c r="A5171" s="83" t="s">
        <v>12839</v>
      </c>
      <c r="B5171" s="84" t="s">
        <v>20541</v>
      </c>
      <c r="C5171" s="7">
        <v>81</v>
      </c>
      <c r="D5171" s="7">
        <v>6</v>
      </c>
      <c r="E5171" s="1">
        <v>15313.99</v>
      </c>
      <c r="F5171" s="1">
        <v>21.03</v>
      </c>
      <c r="G5171" s="1">
        <v>108.46</v>
      </c>
      <c r="H5171" s="1">
        <v>282.27</v>
      </c>
      <c r="I5171" s="6">
        <v>411.76</v>
      </c>
      <c r="J5171" s="86"/>
      <c r="K5171" s="86"/>
      <c r="L5171" s="85"/>
      <c r="M5171" s="85"/>
      <c r="N5171" s="85"/>
      <c r="O5171" s="85"/>
      <c r="P5171" s="85"/>
      <c r="Q5171" s="32">
        <f t="shared" si="80"/>
        <v>411.76</v>
      </c>
    </row>
    <row r="5172" spans="1:17" x14ac:dyDescent="0.25">
      <c r="A5172" s="83" t="s">
        <v>12840</v>
      </c>
      <c r="B5172" s="84" t="s">
        <v>20542</v>
      </c>
      <c r="C5172" s="7">
        <v>88</v>
      </c>
      <c r="D5172" s="7">
        <v>1</v>
      </c>
      <c r="E5172" s="1">
        <v>186.61</v>
      </c>
      <c r="F5172" s="1">
        <v>22.85</v>
      </c>
      <c r="G5172" s="1">
        <v>18.07</v>
      </c>
      <c r="H5172" s="1">
        <v>3.44</v>
      </c>
      <c r="I5172" s="6">
        <v>44.36</v>
      </c>
      <c r="J5172" s="86"/>
      <c r="K5172" s="86"/>
      <c r="L5172" s="85"/>
      <c r="M5172" s="85"/>
      <c r="N5172" s="85"/>
      <c r="O5172" s="85"/>
      <c r="P5172" s="85"/>
      <c r="Q5172" s="32">
        <f t="shared" si="80"/>
        <v>44.36</v>
      </c>
    </row>
    <row r="5173" spans="1:17" x14ac:dyDescent="0.25">
      <c r="A5173" s="83" t="s">
        <v>12841</v>
      </c>
      <c r="B5173" s="84" t="s">
        <v>20543</v>
      </c>
      <c r="C5173" s="7">
        <v>141</v>
      </c>
      <c r="D5173" s="7">
        <v>3</v>
      </c>
      <c r="E5173" s="1">
        <v>1287.6600000000001</v>
      </c>
      <c r="F5173" s="1">
        <v>36.61</v>
      </c>
      <c r="G5173" s="1">
        <v>54.22</v>
      </c>
      <c r="H5173" s="1">
        <v>23.74</v>
      </c>
      <c r="I5173" s="6">
        <v>114.57</v>
      </c>
      <c r="J5173" s="86"/>
      <c r="K5173" s="86"/>
      <c r="L5173" s="85"/>
      <c r="M5173" s="85"/>
      <c r="N5173" s="85"/>
      <c r="O5173" s="85"/>
      <c r="P5173" s="85"/>
      <c r="Q5173" s="32">
        <f t="shared" si="80"/>
        <v>114.57</v>
      </c>
    </row>
    <row r="5174" spans="1:17" x14ac:dyDescent="0.25">
      <c r="A5174" s="83" t="s">
        <v>12842</v>
      </c>
      <c r="B5174" s="84" t="s">
        <v>20544</v>
      </c>
      <c r="C5174" s="7">
        <v>344</v>
      </c>
      <c r="D5174" s="7">
        <v>1</v>
      </c>
      <c r="E5174" s="1">
        <v>315.67</v>
      </c>
      <c r="F5174" s="1">
        <v>89.31</v>
      </c>
      <c r="G5174" s="1">
        <v>18.07</v>
      </c>
      <c r="H5174" s="1">
        <v>5.82</v>
      </c>
      <c r="I5174" s="6">
        <v>113.2</v>
      </c>
      <c r="J5174" s="86"/>
      <c r="K5174" s="86"/>
      <c r="L5174" s="85"/>
      <c r="M5174" s="85"/>
      <c r="N5174" s="85"/>
      <c r="O5174" s="85"/>
      <c r="P5174" s="85"/>
      <c r="Q5174" s="32">
        <f t="shared" si="80"/>
        <v>113.2</v>
      </c>
    </row>
    <row r="5175" spans="1:17" x14ac:dyDescent="0.25">
      <c r="A5175" s="83" t="s">
        <v>12843</v>
      </c>
      <c r="B5175" s="84" t="s">
        <v>20545</v>
      </c>
      <c r="C5175" s="7">
        <v>6161</v>
      </c>
      <c r="D5175" s="7">
        <v>111</v>
      </c>
      <c r="E5175" s="1">
        <v>50624.97</v>
      </c>
      <c r="F5175" s="1">
        <v>1599.57</v>
      </c>
      <c r="G5175" s="1">
        <v>2006.43</v>
      </c>
      <c r="H5175" s="1">
        <v>933.14</v>
      </c>
      <c r="I5175" s="6">
        <v>4539.1400000000003</v>
      </c>
      <c r="J5175" s="86"/>
      <c r="K5175" s="86"/>
      <c r="L5175" s="85"/>
      <c r="M5175" s="85"/>
      <c r="N5175" s="85"/>
      <c r="O5175" s="85"/>
      <c r="P5175" s="85"/>
      <c r="Q5175" s="32">
        <f t="shared" si="80"/>
        <v>4539.1400000000003</v>
      </c>
    </row>
    <row r="5176" spans="1:17" x14ac:dyDescent="0.25">
      <c r="A5176" s="83" t="s">
        <v>12844</v>
      </c>
      <c r="B5176" s="84" t="s">
        <v>20546</v>
      </c>
      <c r="C5176" s="7">
        <v>181</v>
      </c>
      <c r="D5176" s="7">
        <v>1</v>
      </c>
      <c r="E5176" s="1">
        <v>261.64999999999998</v>
      </c>
      <c r="F5176" s="1">
        <v>46.99</v>
      </c>
      <c r="G5176" s="1">
        <v>18.07</v>
      </c>
      <c r="H5176" s="1">
        <v>4.82</v>
      </c>
      <c r="I5176" s="6">
        <v>69.88</v>
      </c>
      <c r="J5176" s="86"/>
      <c r="K5176" s="86"/>
      <c r="L5176" s="85"/>
      <c r="M5176" s="85"/>
      <c r="N5176" s="85"/>
      <c r="O5176" s="85"/>
      <c r="P5176" s="85"/>
      <c r="Q5176" s="32">
        <f t="shared" si="80"/>
        <v>69.88</v>
      </c>
    </row>
    <row r="5177" spans="1:17" x14ac:dyDescent="0.25">
      <c r="A5177" s="83" t="s">
        <v>12845</v>
      </c>
      <c r="B5177" s="84" t="s">
        <v>20547</v>
      </c>
      <c r="C5177" s="7">
        <v>163</v>
      </c>
      <c r="D5177" s="7">
        <v>1</v>
      </c>
      <c r="E5177" s="1">
        <v>387.05</v>
      </c>
      <c r="F5177" s="1">
        <v>42.32</v>
      </c>
      <c r="G5177" s="1">
        <v>18.07</v>
      </c>
      <c r="H5177" s="1">
        <v>7.14</v>
      </c>
      <c r="I5177" s="6">
        <v>67.53</v>
      </c>
      <c r="J5177" s="86"/>
      <c r="K5177" s="86"/>
      <c r="L5177" s="85"/>
      <c r="M5177" s="85"/>
      <c r="N5177" s="85"/>
      <c r="O5177" s="85"/>
      <c r="P5177" s="85"/>
      <c r="Q5177" s="32">
        <f t="shared" si="80"/>
        <v>67.53</v>
      </c>
    </row>
    <row r="5178" spans="1:17" x14ac:dyDescent="0.25">
      <c r="A5178" s="83" t="s">
        <v>12846</v>
      </c>
      <c r="B5178" s="84" t="s">
        <v>20548</v>
      </c>
      <c r="C5178" s="7">
        <v>36</v>
      </c>
      <c r="D5178" s="7">
        <v>0</v>
      </c>
      <c r="E5178" s="1">
        <v>0</v>
      </c>
      <c r="F5178" s="1">
        <v>9.34</v>
      </c>
      <c r="G5178" s="1">
        <v>0</v>
      </c>
      <c r="H5178" s="1">
        <v>0</v>
      </c>
      <c r="I5178" s="6">
        <v>9.34</v>
      </c>
      <c r="J5178" s="86"/>
      <c r="K5178" s="86"/>
      <c r="L5178" s="85"/>
      <c r="M5178" s="85"/>
      <c r="N5178" s="85"/>
      <c r="O5178" s="85"/>
      <c r="P5178" s="85"/>
      <c r="Q5178" s="32">
        <f t="shared" si="80"/>
        <v>9.34</v>
      </c>
    </row>
    <row r="5179" spans="1:17" x14ac:dyDescent="0.25">
      <c r="A5179" s="83" t="s">
        <v>12847</v>
      </c>
      <c r="B5179" s="84" t="s">
        <v>20549</v>
      </c>
      <c r="C5179" s="7">
        <v>332</v>
      </c>
      <c r="D5179" s="7">
        <v>1</v>
      </c>
      <c r="E5179" s="1">
        <v>315.47000000000003</v>
      </c>
      <c r="F5179" s="1">
        <v>86.2</v>
      </c>
      <c r="G5179" s="1">
        <v>18.07</v>
      </c>
      <c r="H5179" s="1">
        <v>5.82</v>
      </c>
      <c r="I5179" s="6">
        <v>110.09</v>
      </c>
      <c r="J5179" s="86"/>
      <c r="K5179" s="86"/>
      <c r="L5179" s="85"/>
      <c r="M5179" s="85"/>
      <c r="N5179" s="85"/>
      <c r="O5179" s="85"/>
      <c r="P5179" s="85"/>
      <c r="Q5179" s="32">
        <f t="shared" si="80"/>
        <v>110.09</v>
      </c>
    </row>
    <row r="5180" spans="1:17" x14ac:dyDescent="0.25">
      <c r="A5180" s="83" t="s">
        <v>12848</v>
      </c>
      <c r="B5180" s="84" t="s">
        <v>20550</v>
      </c>
      <c r="C5180" s="7">
        <v>117</v>
      </c>
      <c r="D5180" s="7">
        <v>0</v>
      </c>
      <c r="E5180" s="1">
        <v>0</v>
      </c>
      <c r="F5180" s="1">
        <v>30.38</v>
      </c>
      <c r="G5180" s="1">
        <v>0</v>
      </c>
      <c r="H5180" s="1">
        <v>0</v>
      </c>
      <c r="I5180" s="6">
        <v>30.38</v>
      </c>
      <c r="J5180" s="86"/>
      <c r="K5180" s="86"/>
      <c r="L5180" s="85"/>
      <c r="M5180" s="85"/>
      <c r="N5180" s="85"/>
      <c r="O5180" s="85"/>
      <c r="P5180" s="85"/>
      <c r="Q5180" s="32">
        <f t="shared" si="80"/>
        <v>30.38</v>
      </c>
    </row>
    <row r="5181" spans="1:17" x14ac:dyDescent="0.25">
      <c r="A5181" s="83" t="s">
        <v>12849</v>
      </c>
      <c r="B5181" s="84" t="s">
        <v>20551</v>
      </c>
      <c r="C5181" s="7">
        <v>105</v>
      </c>
      <c r="D5181" s="7">
        <v>0</v>
      </c>
      <c r="E5181" s="1">
        <v>0</v>
      </c>
      <c r="F5181" s="1">
        <v>27.26</v>
      </c>
      <c r="G5181" s="1">
        <v>0</v>
      </c>
      <c r="H5181" s="1">
        <v>0</v>
      </c>
      <c r="I5181" s="6">
        <v>27.26</v>
      </c>
      <c r="J5181" s="86"/>
      <c r="K5181" s="86"/>
      <c r="L5181" s="85"/>
      <c r="M5181" s="85"/>
      <c r="N5181" s="85"/>
      <c r="O5181" s="85"/>
      <c r="P5181" s="85"/>
      <c r="Q5181" s="32">
        <f t="shared" si="80"/>
        <v>27.26</v>
      </c>
    </row>
    <row r="5182" spans="1:17" x14ac:dyDescent="0.25">
      <c r="A5182" s="83" t="s">
        <v>12850</v>
      </c>
      <c r="B5182" s="84" t="s">
        <v>20552</v>
      </c>
      <c r="C5182" s="7">
        <v>157</v>
      </c>
      <c r="D5182" s="7">
        <v>1</v>
      </c>
      <c r="E5182" s="1">
        <v>248.82</v>
      </c>
      <c r="F5182" s="1">
        <v>40.76</v>
      </c>
      <c r="G5182" s="1">
        <v>18.07</v>
      </c>
      <c r="H5182" s="1">
        <v>4.58</v>
      </c>
      <c r="I5182" s="6">
        <v>63.41</v>
      </c>
      <c r="J5182" s="86"/>
      <c r="K5182" s="86"/>
      <c r="L5182" s="85"/>
      <c r="M5182" s="85"/>
      <c r="N5182" s="85"/>
      <c r="O5182" s="85"/>
      <c r="P5182" s="85"/>
      <c r="Q5182" s="32">
        <f t="shared" si="80"/>
        <v>63.41</v>
      </c>
    </row>
    <row r="5183" spans="1:17" x14ac:dyDescent="0.25">
      <c r="A5183" s="83" t="s">
        <v>12851</v>
      </c>
      <c r="B5183" s="84" t="s">
        <v>20553</v>
      </c>
      <c r="C5183" s="7">
        <v>187</v>
      </c>
      <c r="D5183" s="7">
        <v>2</v>
      </c>
      <c r="E5183" s="1">
        <v>2927.23</v>
      </c>
      <c r="F5183" s="1">
        <v>48.55</v>
      </c>
      <c r="G5183" s="1">
        <v>36.15</v>
      </c>
      <c r="H5183" s="1">
        <v>53.95</v>
      </c>
      <c r="I5183" s="6">
        <v>138.65</v>
      </c>
      <c r="J5183" s="86"/>
      <c r="K5183" s="86"/>
      <c r="L5183" s="85"/>
      <c r="M5183" s="85"/>
      <c r="N5183" s="85"/>
      <c r="O5183" s="85"/>
      <c r="P5183" s="85"/>
      <c r="Q5183" s="32">
        <f t="shared" si="80"/>
        <v>138.65</v>
      </c>
    </row>
    <row r="5184" spans="1:17" x14ac:dyDescent="0.25">
      <c r="A5184" s="83" t="s">
        <v>12852</v>
      </c>
      <c r="B5184" s="84" t="s">
        <v>20554</v>
      </c>
      <c r="C5184" s="7">
        <v>49</v>
      </c>
      <c r="D5184" s="7">
        <v>1</v>
      </c>
      <c r="E5184" s="1">
        <v>290.36</v>
      </c>
      <c r="F5184" s="1">
        <v>12.72</v>
      </c>
      <c r="G5184" s="1">
        <v>18.07</v>
      </c>
      <c r="H5184" s="1">
        <v>5.35</v>
      </c>
      <c r="I5184" s="6">
        <v>36.14</v>
      </c>
      <c r="J5184" s="86"/>
      <c r="K5184" s="86"/>
      <c r="L5184" s="85"/>
      <c r="M5184" s="85"/>
      <c r="N5184" s="85"/>
      <c r="O5184" s="85"/>
      <c r="P5184" s="85"/>
      <c r="Q5184" s="32">
        <f t="shared" si="80"/>
        <v>36.14</v>
      </c>
    </row>
    <row r="5185" spans="1:17" x14ac:dyDescent="0.25">
      <c r="A5185" s="83" t="s">
        <v>12853</v>
      </c>
      <c r="B5185" s="84" t="s">
        <v>20555</v>
      </c>
      <c r="C5185" s="7">
        <v>199</v>
      </c>
      <c r="D5185" s="7">
        <v>2</v>
      </c>
      <c r="E5185" s="1">
        <v>373.22</v>
      </c>
      <c r="F5185" s="1">
        <v>51.66</v>
      </c>
      <c r="G5185" s="1">
        <v>36.15</v>
      </c>
      <c r="H5185" s="1">
        <v>6.88</v>
      </c>
      <c r="I5185" s="6">
        <v>94.69</v>
      </c>
      <c r="J5185" s="86"/>
      <c r="K5185" s="86"/>
      <c r="L5185" s="85"/>
      <c r="M5185" s="85"/>
      <c r="N5185" s="85"/>
      <c r="O5185" s="85"/>
      <c r="P5185" s="85"/>
      <c r="Q5185" s="32">
        <f t="shared" si="80"/>
        <v>94.69</v>
      </c>
    </row>
    <row r="5186" spans="1:17" x14ac:dyDescent="0.25">
      <c r="A5186" s="83" t="s">
        <v>12854</v>
      </c>
      <c r="B5186" s="84" t="s">
        <v>20556</v>
      </c>
      <c r="C5186" s="7">
        <v>52</v>
      </c>
      <c r="D5186" s="7">
        <v>0</v>
      </c>
      <c r="E5186" s="1">
        <v>0</v>
      </c>
      <c r="F5186" s="1">
        <v>13.5</v>
      </c>
      <c r="G5186" s="1">
        <v>0</v>
      </c>
      <c r="H5186" s="1">
        <v>0</v>
      </c>
      <c r="I5186" s="6">
        <v>13.5</v>
      </c>
      <c r="J5186" s="86"/>
      <c r="K5186" s="86"/>
      <c r="L5186" s="85"/>
      <c r="M5186" s="85"/>
      <c r="N5186" s="85"/>
      <c r="O5186" s="85"/>
      <c r="P5186" s="85"/>
      <c r="Q5186" s="32">
        <f t="shared" si="80"/>
        <v>13.5</v>
      </c>
    </row>
    <row r="5187" spans="1:17" x14ac:dyDescent="0.25">
      <c r="A5187" s="83" t="s">
        <v>12855</v>
      </c>
      <c r="B5187" s="84" t="s">
        <v>20557</v>
      </c>
      <c r="C5187" s="7">
        <v>154</v>
      </c>
      <c r="D5187" s="7">
        <v>0</v>
      </c>
      <c r="E5187" s="1">
        <v>0</v>
      </c>
      <c r="F5187" s="1">
        <v>39.979999999999997</v>
      </c>
      <c r="G5187" s="1">
        <v>0</v>
      </c>
      <c r="H5187" s="1">
        <v>0</v>
      </c>
      <c r="I5187" s="6">
        <v>39.979999999999997</v>
      </c>
      <c r="J5187" s="86"/>
      <c r="K5187" s="86"/>
      <c r="L5187" s="85"/>
      <c r="M5187" s="85"/>
      <c r="N5187" s="85"/>
      <c r="O5187" s="85"/>
      <c r="P5187" s="85"/>
      <c r="Q5187" s="32">
        <f t="shared" si="80"/>
        <v>39.979999999999997</v>
      </c>
    </row>
    <row r="5188" spans="1:17" x14ac:dyDescent="0.25">
      <c r="A5188" s="83" t="s">
        <v>12856</v>
      </c>
      <c r="B5188" s="84" t="s">
        <v>20558</v>
      </c>
      <c r="C5188" s="7">
        <v>37</v>
      </c>
      <c r="D5188" s="7">
        <v>0</v>
      </c>
      <c r="E5188" s="1">
        <v>0</v>
      </c>
      <c r="F5188" s="1">
        <v>9.61</v>
      </c>
      <c r="G5188" s="1">
        <v>0</v>
      </c>
      <c r="H5188" s="1">
        <v>0</v>
      </c>
      <c r="I5188" s="6">
        <v>9.61</v>
      </c>
      <c r="J5188" s="86"/>
      <c r="K5188" s="86"/>
      <c r="L5188" s="85"/>
      <c r="M5188" s="85"/>
      <c r="N5188" s="85"/>
      <c r="O5188" s="85"/>
      <c r="P5188" s="85"/>
      <c r="Q5188" s="32">
        <f t="shared" si="80"/>
        <v>9.61</v>
      </c>
    </row>
    <row r="5189" spans="1:17" x14ac:dyDescent="0.25">
      <c r="A5189" s="83" t="s">
        <v>12857</v>
      </c>
      <c r="B5189" s="84" t="s">
        <v>20559</v>
      </c>
      <c r="C5189" s="7">
        <v>148</v>
      </c>
      <c r="D5189" s="7">
        <v>2</v>
      </c>
      <c r="E5189" s="1">
        <v>497.64</v>
      </c>
      <c r="F5189" s="1">
        <v>38.42</v>
      </c>
      <c r="G5189" s="1">
        <v>36.15</v>
      </c>
      <c r="H5189" s="1">
        <v>9.18</v>
      </c>
      <c r="I5189" s="6">
        <v>83.75</v>
      </c>
      <c r="J5189" s="86"/>
      <c r="K5189" s="86"/>
      <c r="L5189" s="85"/>
      <c r="M5189" s="85"/>
      <c r="N5189" s="85"/>
      <c r="O5189" s="85"/>
      <c r="P5189" s="85"/>
      <c r="Q5189" s="32">
        <f t="shared" si="80"/>
        <v>83.75</v>
      </c>
    </row>
    <row r="5190" spans="1:17" x14ac:dyDescent="0.25">
      <c r="A5190" s="83" t="s">
        <v>12858</v>
      </c>
      <c r="B5190" s="84" t="s">
        <v>20560</v>
      </c>
      <c r="C5190" s="7">
        <v>221</v>
      </c>
      <c r="D5190" s="7">
        <v>2</v>
      </c>
      <c r="E5190" s="1">
        <v>767.04</v>
      </c>
      <c r="F5190" s="1">
        <v>57.38</v>
      </c>
      <c r="G5190" s="1">
        <v>36.15</v>
      </c>
      <c r="H5190" s="1">
        <v>14.14</v>
      </c>
      <c r="I5190" s="6">
        <v>107.67</v>
      </c>
      <c r="J5190" s="86"/>
      <c r="K5190" s="86"/>
      <c r="L5190" s="85"/>
      <c r="M5190" s="85"/>
      <c r="N5190" s="85"/>
      <c r="O5190" s="85"/>
      <c r="P5190" s="85"/>
      <c r="Q5190" s="32">
        <f t="shared" si="80"/>
        <v>107.67</v>
      </c>
    </row>
    <row r="5191" spans="1:17" x14ac:dyDescent="0.25">
      <c r="A5191" s="83" t="s">
        <v>12859</v>
      </c>
      <c r="B5191" s="84" t="s">
        <v>20561</v>
      </c>
      <c r="C5191" s="7">
        <v>79</v>
      </c>
      <c r="D5191" s="7">
        <v>0</v>
      </c>
      <c r="E5191" s="1">
        <v>0</v>
      </c>
      <c r="F5191" s="1">
        <v>20.51</v>
      </c>
      <c r="G5191" s="1">
        <v>0</v>
      </c>
      <c r="H5191" s="1">
        <v>0</v>
      </c>
      <c r="I5191" s="6">
        <v>20.51</v>
      </c>
      <c r="J5191" s="86"/>
      <c r="K5191" s="86"/>
      <c r="L5191" s="85"/>
      <c r="M5191" s="85"/>
      <c r="N5191" s="85"/>
      <c r="O5191" s="85"/>
      <c r="P5191" s="85"/>
      <c r="Q5191" s="32">
        <f t="shared" si="80"/>
        <v>20.51</v>
      </c>
    </row>
    <row r="5192" spans="1:17" x14ac:dyDescent="0.25">
      <c r="A5192" s="83" t="s">
        <v>12860</v>
      </c>
      <c r="B5192" s="84" t="s">
        <v>20562</v>
      </c>
      <c r="C5192" s="7">
        <v>373</v>
      </c>
      <c r="D5192" s="7">
        <v>1</v>
      </c>
      <c r="E5192" s="1">
        <v>1628.66</v>
      </c>
      <c r="F5192" s="1">
        <v>96.84</v>
      </c>
      <c r="G5192" s="1">
        <v>18.07</v>
      </c>
      <c r="H5192" s="1">
        <v>30.02</v>
      </c>
      <c r="I5192" s="6">
        <v>144.93</v>
      </c>
      <c r="J5192" s="86"/>
      <c r="K5192" s="86"/>
      <c r="L5192" s="85"/>
      <c r="M5192" s="85"/>
      <c r="N5192" s="85"/>
      <c r="O5192" s="85"/>
      <c r="P5192" s="85"/>
      <c r="Q5192" s="32">
        <f t="shared" si="80"/>
        <v>144.93</v>
      </c>
    </row>
    <row r="5193" spans="1:17" x14ac:dyDescent="0.25">
      <c r="A5193" s="83" t="s">
        <v>12861</v>
      </c>
      <c r="B5193" s="84" t="s">
        <v>20563</v>
      </c>
      <c r="C5193" s="7">
        <v>59</v>
      </c>
      <c r="D5193" s="7">
        <v>1</v>
      </c>
      <c r="E5193" s="1">
        <v>409.65</v>
      </c>
      <c r="F5193" s="1">
        <v>15.32</v>
      </c>
      <c r="G5193" s="1">
        <v>18.07</v>
      </c>
      <c r="H5193" s="1">
        <v>7.55</v>
      </c>
      <c r="I5193" s="6">
        <v>40.94</v>
      </c>
      <c r="J5193" s="86"/>
      <c r="K5193" s="86"/>
      <c r="L5193" s="85"/>
      <c r="M5193" s="85"/>
      <c r="N5193" s="85"/>
      <c r="O5193" s="85"/>
      <c r="P5193" s="85"/>
      <c r="Q5193" s="32">
        <f t="shared" si="80"/>
        <v>40.94</v>
      </c>
    </row>
    <row r="5194" spans="1:17" x14ac:dyDescent="0.25">
      <c r="A5194" s="83" t="s">
        <v>12862</v>
      </c>
      <c r="B5194" s="84" t="s">
        <v>20564</v>
      </c>
      <c r="C5194" s="7">
        <v>213</v>
      </c>
      <c r="D5194" s="7">
        <v>0</v>
      </c>
      <c r="E5194" s="1">
        <v>0</v>
      </c>
      <c r="F5194" s="1">
        <v>55.3</v>
      </c>
      <c r="G5194" s="1">
        <v>0</v>
      </c>
      <c r="H5194" s="1">
        <v>0</v>
      </c>
      <c r="I5194" s="6">
        <v>55.3</v>
      </c>
      <c r="J5194" s="86"/>
      <c r="K5194" s="86"/>
      <c r="L5194" s="85"/>
      <c r="M5194" s="85"/>
      <c r="N5194" s="85"/>
      <c r="O5194" s="85"/>
      <c r="P5194" s="85"/>
      <c r="Q5194" s="32">
        <f t="shared" si="80"/>
        <v>55.3</v>
      </c>
    </row>
    <row r="5195" spans="1:17" x14ac:dyDescent="0.25">
      <c r="A5195" s="83" t="s">
        <v>12863</v>
      </c>
      <c r="B5195" s="84" t="s">
        <v>20565</v>
      </c>
      <c r="C5195" s="7">
        <v>71</v>
      </c>
      <c r="D5195" s="7">
        <v>0</v>
      </c>
      <c r="E5195" s="1">
        <v>0</v>
      </c>
      <c r="F5195" s="1">
        <v>18.43</v>
      </c>
      <c r="G5195" s="1">
        <v>0</v>
      </c>
      <c r="H5195" s="1">
        <v>0</v>
      </c>
      <c r="I5195" s="6">
        <v>18.43</v>
      </c>
      <c r="J5195" s="86"/>
      <c r="K5195" s="86"/>
      <c r="L5195" s="85"/>
      <c r="M5195" s="85"/>
      <c r="N5195" s="85"/>
      <c r="O5195" s="85"/>
      <c r="P5195" s="85"/>
      <c r="Q5195" s="32">
        <f t="shared" si="80"/>
        <v>18.43</v>
      </c>
    </row>
    <row r="5196" spans="1:17" x14ac:dyDescent="0.25">
      <c r="A5196" s="83" t="s">
        <v>12864</v>
      </c>
      <c r="B5196" s="84" t="s">
        <v>20566</v>
      </c>
      <c r="C5196" s="7">
        <v>186</v>
      </c>
      <c r="D5196" s="7">
        <v>7</v>
      </c>
      <c r="E5196" s="1">
        <v>1796.91</v>
      </c>
      <c r="F5196" s="1">
        <v>48.29</v>
      </c>
      <c r="G5196" s="1">
        <v>126.53</v>
      </c>
      <c r="H5196" s="1">
        <v>33.119999999999997</v>
      </c>
      <c r="I5196" s="6">
        <v>207.94</v>
      </c>
      <c r="J5196" s="86"/>
      <c r="K5196" s="86"/>
      <c r="L5196" s="85"/>
      <c r="M5196" s="85"/>
      <c r="N5196" s="85"/>
      <c r="O5196" s="85"/>
      <c r="P5196" s="85"/>
      <c r="Q5196" s="32">
        <f t="shared" si="80"/>
        <v>207.94</v>
      </c>
    </row>
    <row r="5197" spans="1:17" x14ac:dyDescent="0.25">
      <c r="A5197" s="83" t="s">
        <v>12865</v>
      </c>
      <c r="B5197" s="84" t="s">
        <v>20567</v>
      </c>
      <c r="C5197" s="7">
        <v>105</v>
      </c>
      <c r="D5197" s="7">
        <v>0</v>
      </c>
      <c r="E5197" s="1">
        <v>0</v>
      </c>
      <c r="F5197" s="1">
        <v>27.26</v>
      </c>
      <c r="G5197" s="1">
        <v>0</v>
      </c>
      <c r="H5197" s="1">
        <v>0</v>
      </c>
      <c r="I5197" s="6">
        <v>27.26</v>
      </c>
      <c r="J5197" s="86"/>
      <c r="K5197" s="86"/>
      <c r="L5197" s="85"/>
      <c r="M5197" s="85"/>
      <c r="N5197" s="85"/>
      <c r="O5197" s="85"/>
      <c r="P5197" s="85"/>
      <c r="Q5197" s="32">
        <f t="shared" si="80"/>
        <v>27.26</v>
      </c>
    </row>
    <row r="5198" spans="1:17" x14ac:dyDescent="0.25">
      <c r="A5198" s="83" t="s">
        <v>12866</v>
      </c>
      <c r="B5198" s="84" t="s">
        <v>20568</v>
      </c>
      <c r="C5198" s="7">
        <v>471</v>
      </c>
      <c r="D5198" s="7">
        <v>3</v>
      </c>
      <c r="E5198" s="1">
        <v>348.55</v>
      </c>
      <c r="F5198" s="1">
        <v>122.29</v>
      </c>
      <c r="G5198" s="1">
        <v>54.22</v>
      </c>
      <c r="H5198" s="1">
        <v>6.42</v>
      </c>
      <c r="I5198" s="6">
        <v>182.93</v>
      </c>
      <c r="J5198" s="86"/>
      <c r="K5198" s="86"/>
      <c r="L5198" s="85"/>
      <c r="M5198" s="85"/>
      <c r="N5198" s="85"/>
      <c r="O5198" s="85"/>
      <c r="P5198" s="85"/>
      <c r="Q5198" s="32">
        <f t="shared" ref="Q5198:Q5261" si="81">P5198+I5198</f>
        <v>182.93</v>
      </c>
    </row>
    <row r="5199" spans="1:17" x14ac:dyDescent="0.25">
      <c r="A5199" s="83" t="s">
        <v>12867</v>
      </c>
      <c r="B5199" s="84" t="s">
        <v>20569</v>
      </c>
      <c r="C5199" s="7">
        <v>202</v>
      </c>
      <c r="D5199" s="7">
        <v>5</v>
      </c>
      <c r="E5199" s="1">
        <v>737.5</v>
      </c>
      <c r="F5199" s="1">
        <v>52.45</v>
      </c>
      <c r="G5199" s="1">
        <v>90.38</v>
      </c>
      <c r="H5199" s="1">
        <v>13.59</v>
      </c>
      <c r="I5199" s="6">
        <v>156.41999999999999</v>
      </c>
      <c r="J5199" s="86"/>
      <c r="K5199" s="86"/>
      <c r="L5199" s="85"/>
      <c r="M5199" s="85"/>
      <c r="N5199" s="85"/>
      <c r="O5199" s="85"/>
      <c r="P5199" s="85"/>
      <c r="Q5199" s="32">
        <f t="shared" si="81"/>
        <v>156.41999999999999</v>
      </c>
    </row>
    <row r="5200" spans="1:17" x14ac:dyDescent="0.25">
      <c r="A5200" s="83" t="s">
        <v>12868</v>
      </c>
      <c r="B5200" s="84" t="s">
        <v>20570</v>
      </c>
      <c r="C5200" s="7">
        <v>364</v>
      </c>
      <c r="D5200" s="7">
        <v>3</v>
      </c>
      <c r="E5200" s="1">
        <v>452.82</v>
      </c>
      <c r="F5200" s="1">
        <v>94.5</v>
      </c>
      <c r="G5200" s="1">
        <v>54.22</v>
      </c>
      <c r="H5200" s="1">
        <v>8.34</v>
      </c>
      <c r="I5200" s="6">
        <v>157.06</v>
      </c>
      <c r="J5200" s="86"/>
      <c r="K5200" s="86"/>
      <c r="L5200" s="85"/>
      <c r="M5200" s="85"/>
      <c r="N5200" s="85"/>
      <c r="O5200" s="85"/>
      <c r="P5200" s="85"/>
      <c r="Q5200" s="32">
        <f t="shared" si="81"/>
        <v>157.06</v>
      </c>
    </row>
    <row r="5201" spans="1:17" x14ac:dyDescent="0.25">
      <c r="A5201" s="83" t="s">
        <v>12869</v>
      </c>
      <c r="B5201" s="84" t="s">
        <v>20571</v>
      </c>
      <c r="C5201" s="7">
        <v>151</v>
      </c>
      <c r="D5201" s="7">
        <v>0</v>
      </c>
      <c r="E5201" s="1">
        <v>0</v>
      </c>
      <c r="F5201" s="1">
        <v>39.200000000000003</v>
      </c>
      <c r="G5201" s="1">
        <v>0</v>
      </c>
      <c r="H5201" s="1">
        <v>0</v>
      </c>
      <c r="I5201" s="6">
        <v>39.200000000000003</v>
      </c>
      <c r="J5201" s="86"/>
      <c r="K5201" s="86"/>
      <c r="L5201" s="85"/>
      <c r="M5201" s="85"/>
      <c r="N5201" s="85"/>
      <c r="O5201" s="85"/>
      <c r="P5201" s="85"/>
      <c r="Q5201" s="32">
        <f t="shared" si="81"/>
        <v>39.200000000000003</v>
      </c>
    </row>
    <row r="5202" spans="1:17" x14ac:dyDescent="0.25">
      <c r="A5202" s="83" t="s">
        <v>12870</v>
      </c>
      <c r="B5202" s="84" t="s">
        <v>20572</v>
      </c>
      <c r="C5202" s="7">
        <v>94</v>
      </c>
      <c r="D5202" s="7">
        <v>0</v>
      </c>
      <c r="E5202" s="1">
        <v>0</v>
      </c>
      <c r="F5202" s="1">
        <v>24.41</v>
      </c>
      <c r="G5202" s="1">
        <v>0</v>
      </c>
      <c r="H5202" s="1">
        <v>0</v>
      </c>
      <c r="I5202" s="6">
        <v>24.41</v>
      </c>
      <c r="J5202" s="86"/>
      <c r="K5202" s="86"/>
      <c r="L5202" s="85"/>
      <c r="M5202" s="85"/>
      <c r="N5202" s="85"/>
      <c r="O5202" s="85"/>
      <c r="P5202" s="85"/>
      <c r="Q5202" s="32">
        <f t="shared" si="81"/>
        <v>24.41</v>
      </c>
    </row>
    <row r="5203" spans="1:17" x14ac:dyDescent="0.25">
      <c r="A5203" s="83" t="s">
        <v>12871</v>
      </c>
      <c r="B5203" s="84" t="s">
        <v>20573</v>
      </c>
      <c r="C5203" s="7">
        <v>144825</v>
      </c>
      <c r="D5203" s="7">
        <v>1565</v>
      </c>
      <c r="E5203" s="1">
        <v>984202.97</v>
      </c>
      <c r="F5203" s="1">
        <v>37600.629999999997</v>
      </c>
      <c r="G5203" s="1">
        <v>28288.89</v>
      </c>
      <c r="H5203" s="1">
        <v>18141.099999999999</v>
      </c>
      <c r="I5203" s="6">
        <v>84030.62</v>
      </c>
      <c r="J5203" s="86"/>
      <c r="K5203" s="86"/>
      <c r="L5203" s="85"/>
      <c r="M5203" s="85"/>
      <c r="N5203" s="85"/>
      <c r="O5203" s="85"/>
      <c r="P5203" s="85"/>
      <c r="Q5203" s="32">
        <f t="shared" si="81"/>
        <v>84030.62</v>
      </c>
    </row>
    <row r="5204" spans="1:17" x14ac:dyDescent="0.25">
      <c r="A5204" s="83" t="s">
        <v>12872</v>
      </c>
      <c r="B5204" s="84" t="s">
        <v>20574</v>
      </c>
      <c r="C5204" s="7">
        <v>99</v>
      </c>
      <c r="D5204" s="7">
        <v>0</v>
      </c>
      <c r="E5204" s="1">
        <v>0</v>
      </c>
      <c r="F5204" s="1">
        <v>25.7</v>
      </c>
      <c r="G5204" s="1">
        <v>0</v>
      </c>
      <c r="H5204" s="1">
        <v>0</v>
      </c>
      <c r="I5204" s="6">
        <v>25.7</v>
      </c>
      <c r="J5204" s="86"/>
      <c r="K5204" s="86"/>
      <c r="L5204" s="85"/>
      <c r="M5204" s="85"/>
      <c r="N5204" s="85"/>
      <c r="O5204" s="85"/>
      <c r="P5204" s="85"/>
      <c r="Q5204" s="32">
        <f t="shared" si="81"/>
        <v>25.7</v>
      </c>
    </row>
    <row r="5205" spans="1:17" x14ac:dyDescent="0.25">
      <c r="A5205" s="83" t="s">
        <v>12873</v>
      </c>
      <c r="B5205" s="84" t="s">
        <v>20575</v>
      </c>
      <c r="C5205" s="7">
        <v>125</v>
      </c>
      <c r="D5205" s="7">
        <v>1</v>
      </c>
      <c r="E5205" s="1">
        <v>0</v>
      </c>
      <c r="F5205" s="1">
        <v>32.46</v>
      </c>
      <c r="G5205" s="1">
        <v>18.07</v>
      </c>
      <c r="H5205" s="1">
        <v>0</v>
      </c>
      <c r="I5205" s="6">
        <v>50.53</v>
      </c>
      <c r="J5205" s="86"/>
      <c r="K5205" s="86"/>
      <c r="L5205" s="85"/>
      <c r="M5205" s="85"/>
      <c r="N5205" s="85"/>
      <c r="O5205" s="85"/>
      <c r="P5205" s="85"/>
      <c r="Q5205" s="32">
        <f t="shared" si="81"/>
        <v>50.53</v>
      </c>
    </row>
    <row r="5206" spans="1:17" x14ac:dyDescent="0.25">
      <c r="A5206" s="83" t="s">
        <v>12874</v>
      </c>
      <c r="B5206" s="84" t="s">
        <v>20576</v>
      </c>
      <c r="C5206" s="7">
        <v>74</v>
      </c>
      <c r="D5206" s="7">
        <v>2</v>
      </c>
      <c r="E5206" s="1">
        <v>835.83</v>
      </c>
      <c r="F5206" s="1">
        <v>19.22</v>
      </c>
      <c r="G5206" s="1">
        <v>36.15</v>
      </c>
      <c r="H5206" s="1">
        <v>15.41</v>
      </c>
      <c r="I5206" s="6">
        <v>70.78</v>
      </c>
      <c r="J5206" s="86"/>
      <c r="K5206" s="86"/>
      <c r="L5206" s="85"/>
      <c r="M5206" s="85"/>
      <c r="N5206" s="85"/>
      <c r="O5206" s="85"/>
      <c r="P5206" s="85"/>
      <c r="Q5206" s="32">
        <f t="shared" si="81"/>
        <v>70.78</v>
      </c>
    </row>
    <row r="5207" spans="1:17" x14ac:dyDescent="0.25">
      <c r="A5207" s="83" t="s">
        <v>12875</v>
      </c>
      <c r="B5207" s="84" t="s">
        <v>20577</v>
      </c>
      <c r="C5207" s="7">
        <v>1031</v>
      </c>
      <c r="D5207" s="7">
        <v>17</v>
      </c>
      <c r="E5207" s="1">
        <v>4848.8</v>
      </c>
      <c r="F5207" s="1">
        <v>267.68</v>
      </c>
      <c r="G5207" s="1">
        <v>307.29000000000002</v>
      </c>
      <c r="H5207" s="1">
        <v>89.38</v>
      </c>
      <c r="I5207" s="6">
        <v>664.35</v>
      </c>
      <c r="J5207" s="86"/>
      <c r="K5207" s="86"/>
      <c r="L5207" s="85"/>
      <c r="M5207" s="85"/>
      <c r="N5207" s="85"/>
      <c r="O5207" s="85"/>
      <c r="P5207" s="85"/>
      <c r="Q5207" s="32">
        <f t="shared" si="81"/>
        <v>664.35</v>
      </c>
    </row>
    <row r="5208" spans="1:17" x14ac:dyDescent="0.25">
      <c r="A5208" s="83" t="s">
        <v>12876</v>
      </c>
      <c r="B5208" s="84" t="s">
        <v>16084</v>
      </c>
      <c r="C5208" s="7">
        <v>782</v>
      </c>
      <c r="D5208" s="7">
        <v>26</v>
      </c>
      <c r="E5208" s="1">
        <v>5404.42</v>
      </c>
      <c r="F5208" s="1">
        <v>203.03</v>
      </c>
      <c r="G5208" s="1">
        <v>469.98</v>
      </c>
      <c r="H5208" s="1">
        <v>99.62</v>
      </c>
      <c r="I5208" s="6">
        <v>772.63</v>
      </c>
      <c r="J5208" s="86"/>
      <c r="K5208" s="86"/>
      <c r="L5208" s="85"/>
      <c r="M5208" s="85"/>
      <c r="N5208" s="85"/>
      <c r="O5208" s="85"/>
      <c r="P5208" s="85"/>
      <c r="Q5208" s="32">
        <f t="shared" si="81"/>
        <v>772.63</v>
      </c>
    </row>
    <row r="5209" spans="1:17" x14ac:dyDescent="0.25">
      <c r="A5209" s="83" t="s">
        <v>12877</v>
      </c>
      <c r="B5209" s="84" t="s">
        <v>20578</v>
      </c>
      <c r="C5209" s="7">
        <v>76</v>
      </c>
      <c r="D5209" s="7">
        <v>0</v>
      </c>
      <c r="E5209" s="1">
        <v>0</v>
      </c>
      <c r="F5209" s="1">
        <v>19.73</v>
      </c>
      <c r="G5209" s="1">
        <v>0</v>
      </c>
      <c r="H5209" s="1">
        <v>0</v>
      </c>
      <c r="I5209" s="6">
        <v>19.73</v>
      </c>
      <c r="J5209" s="86"/>
      <c r="K5209" s="86"/>
      <c r="L5209" s="85"/>
      <c r="M5209" s="85"/>
      <c r="N5209" s="85"/>
      <c r="O5209" s="85"/>
      <c r="P5209" s="85"/>
      <c r="Q5209" s="32">
        <f t="shared" si="81"/>
        <v>19.73</v>
      </c>
    </row>
    <row r="5210" spans="1:17" x14ac:dyDescent="0.25">
      <c r="A5210" s="83" t="s">
        <v>12878</v>
      </c>
      <c r="B5210" s="84" t="s">
        <v>20579</v>
      </c>
      <c r="C5210" s="7">
        <v>39</v>
      </c>
      <c r="D5210" s="7">
        <v>0</v>
      </c>
      <c r="E5210" s="1">
        <v>0</v>
      </c>
      <c r="F5210" s="1">
        <v>10.130000000000001</v>
      </c>
      <c r="G5210" s="1">
        <v>0</v>
      </c>
      <c r="H5210" s="1">
        <v>0</v>
      </c>
      <c r="I5210" s="6">
        <v>10.130000000000001</v>
      </c>
      <c r="J5210" s="86"/>
      <c r="K5210" s="86"/>
      <c r="L5210" s="85"/>
      <c r="M5210" s="85"/>
      <c r="N5210" s="85"/>
      <c r="O5210" s="85"/>
      <c r="P5210" s="85"/>
      <c r="Q5210" s="32">
        <f t="shared" si="81"/>
        <v>10.130000000000001</v>
      </c>
    </row>
    <row r="5211" spans="1:17" x14ac:dyDescent="0.25">
      <c r="A5211" s="83" t="s">
        <v>12879</v>
      </c>
      <c r="B5211" s="84" t="s">
        <v>20580</v>
      </c>
      <c r="C5211" s="7">
        <v>227</v>
      </c>
      <c r="D5211" s="7">
        <v>1</v>
      </c>
      <c r="E5211" s="1">
        <v>186.61</v>
      </c>
      <c r="F5211" s="1">
        <v>58.94</v>
      </c>
      <c r="G5211" s="1">
        <v>18.07</v>
      </c>
      <c r="H5211" s="1">
        <v>3.44</v>
      </c>
      <c r="I5211" s="6">
        <v>80.45</v>
      </c>
      <c r="J5211" s="86"/>
      <c r="K5211" s="86"/>
      <c r="L5211" s="85"/>
      <c r="M5211" s="85"/>
      <c r="N5211" s="85"/>
      <c r="O5211" s="85"/>
      <c r="P5211" s="85"/>
      <c r="Q5211" s="32">
        <f t="shared" si="81"/>
        <v>80.45</v>
      </c>
    </row>
    <row r="5212" spans="1:17" x14ac:dyDescent="0.25">
      <c r="A5212" s="83" t="s">
        <v>12880</v>
      </c>
      <c r="B5212" s="84" t="s">
        <v>20581</v>
      </c>
      <c r="C5212" s="7">
        <v>124</v>
      </c>
      <c r="D5212" s="7">
        <v>0</v>
      </c>
      <c r="E5212" s="1">
        <v>0</v>
      </c>
      <c r="F5212" s="1">
        <v>32.19</v>
      </c>
      <c r="G5212" s="1">
        <v>0</v>
      </c>
      <c r="H5212" s="1">
        <v>0</v>
      </c>
      <c r="I5212" s="6">
        <v>32.19</v>
      </c>
      <c r="J5212" s="86"/>
      <c r="K5212" s="86"/>
      <c r="L5212" s="85"/>
      <c r="M5212" s="85"/>
      <c r="N5212" s="85"/>
      <c r="O5212" s="85"/>
      <c r="P5212" s="85"/>
      <c r="Q5212" s="32">
        <f t="shared" si="81"/>
        <v>32.19</v>
      </c>
    </row>
    <row r="5213" spans="1:17" x14ac:dyDescent="0.25">
      <c r="A5213" s="83" t="s">
        <v>12881</v>
      </c>
      <c r="B5213" s="84" t="s">
        <v>20582</v>
      </c>
      <c r="C5213" s="7">
        <v>345</v>
      </c>
      <c r="D5213" s="7">
        <v>3</v>
      </c>
      <c r="E5213" s="1">
        <v>743.6</v>
      </c>
      <c r="F5213" s="1">
        <v>89.57</v>
      </c>
      <c r="G5213" s="1">
        <v>54.22</v>
      </c>
      <c r="H5213" s="1">
        <v>13.7</v>
      </c>
      <c r="I5213" s="6">
        <v>157.49</v>
      </c>
      <c r="J5213" s="86"/>
      <c r="K5213" s="86"/>
      <c r="L5213" s="85"/>
      <c r="M5213" s="85"/>
      <c r="N5213" s="85"/>
      <c r="O5213" s="85"/>
      <c r="P5213" s="85"/>
      <c r="Q5213" s="32">
        <f t="shared" si="81"/>
        <v>157.49</v>
      </c>
    </row>
    <row r="5214" spans="1:17" x14ac:dyDescent="0.25">
      <c r="A5214" s="83" t="s">
        <v>12882</v>
      </c>
      <c r="B5214" s="84" t="s">
        <v>20583</v>
      </c>
      <c r="C5214" s="7">
        <v>377</v>
      </c>
      <c r="D5214" s="7">
        <v>0</v>
      </c>
      <c r="E5214" s="1">
        <v>0</v>
      </c>
      <c r="F5214" s="1">
        <v>97.88</v>
      </c>
      <c r="G5214" s="1">
        <v>0</v>
      </c>
      <c r="H5214" s="1">
        <v>0</v>
      </c>
      <c r="I5214" s="6">
        <v>97.88</v>
      </c>
      <c r="J5214" s="86"/>
      <c r="K5214" s="86"/>
      <c r="L5214" s="85"/>
      <c r="M5214" s="85"/>
      <c r="N5214" s="85"/>
      <c r="O5214" s="85"/>
      <c r="P5214" s="85"/>
      <c r="Q5214" s="32">
        <f t="shared" si="81"/>
        <v>97.88</v>
      </c>
    </row>
    <row r="5215" spans="1:17" x14ac:dyDescent="0.25">
      <c r="A5215" s="83" t="s">
        <v>12883</v>
      </c>
      <c r="B5215" s="84" t="s">
        <v>20584</v>
      </c>
      <c r="C5215" s="7">
        <v>225</v>
      </c>
      <c r="D5215" s="7">
        <v>0</v>
      </c>
      <c r="E5215" s="1">
        <v>0</v>
      </c>
      <c r="F5215" s="1">
        <v>58.42</v>
      </c>
      <c r="G5215" s="1">
        <v>0</v>
      </c>
      <c r="H5215" s="1">
        <v>0</v>
      </c>
      <c r="I5215" s="6">
        <v>58.42</v>
      </c>
      <c r="J5215" s="86"/>
      <c r="K5215" s="86"/>
      <c r="L5215" s="85"/>
      <c r="M5215" s="85"/>
      <c r="N5215" s="85"/>
      <c r="O5215" s="85"/>
      <c r="P5215" s="85"/>
      <c r="Q5215" s="32">
        <f t="shared" si="81"/>
        <v>58.42</v>
      </c>
    </row>
    <row r="5216" spans="1:17" x14ac:dyDescent="0.25">
      <c r="A5216" s="83" t="s">
        <v>12884</v>
      </c>
      <c r="B5216" s="84" t="s">
        <v>20585</v>
      </c>
      <c r="C5216" s="7">
        <v>318</v>
      </c>
      <c r="D5216" s="7">
        <v>5</v>
      </c>
      <c r="E5216" s="1">
        <v>2445.83</v>
      </c>
      <c r="F5216" s="1">
        <v>82.56</v>
      </c>
      <c r="G5216" s="1">
        <v>90.38</v>
      </c>
      <c r="H5216" s="1">
        <v>45.08</v>
      </c>
      <c r="I5216" s="6">
        <v>218.02</v>
      </c>
      <c r="J5216" s="86"/>
      <c r="K5216" s="86"/>
      <c r="L5216" s="85"/>
      <c r="M5216" s="85"/>
      <c r="N5216" s="85"/>
      <c r="O5216" s="85"/>
      <c r="P5216" s="85"/>
      <c r="Q5216" s="32">
        <f t="shared" si="81"/>
        <v>218.02</v>
      </c>
    </row>
    <row r="5217" spans="1:17" x14ac:dyDescent="0.25">
      <c r="A5217" s="83" t="s">
        <v>12885</v>
      </c>
      <c r="B5217" s="84" t="s">
        <v>20586</v>
      </c>
      <c r="C5217" s="7">
        <v>345</v>
      </c>
      <c r="D5217" s="7">
        <v>4</v>
      </c>
      <c r="E5217" s="1">
        <v>595.28</v>
      </c>
      <c r="F5217" s="1">
        <v>89.57</v>
      </c>
      <c r="G5217" s="1">
        <v>72.3</v>
      </c>
      <c r="H5217" s="1">
        <v>10.98</v>
      </c>
      <c r="I5217" s="6">
        <v>172.85</v>
      </c>
      <c r="J5217" s="86"/>
      <c r="K5217" s="86"/>
      <c r="L5217" s="85"/>
      <c r="M5217" s="85"/>
      <c r="N5217" s="85"/>
      <c r="O5217" s="85"/>
      <c r="P5217" s="85"/>
      <c r="Q5217" s="32">
        <f t="shared" si="81"/>
        <v>172.85</v>
      </c>
    </row>
    <row r="5218" spans="1:17" x14ac:dyDescent="0.25">
      <c r="A5218" s="83" t="s">
        <v>12886</v>
      </c>
      <c r="B5218" s="84" t="s">
        <v>20587</v>
      </c>
      <c r="C5218" s="7">
        <v>216</v>
      </c>
      <c r="D5218" s="7">
        <v>3</v>
      </c>
      <c r="E5218" s="1">
        <v>1642.06</v>
      </c>
      <c r="F5218" s="1">
        <v>56.08</v>
      </c>
      <c r="G5218" s="1">
        <v>54.22</v>
      </c>
      <c r="H5218" s="1">
        <v>30.26</v>
      </c>
      <c r="I5218" s="6">
        <v>140.56</v>
      </c>
      <c r="J5218" s="86"/>
      <c r="K5218" s="86"/>
      <c r="L5218" s="85"/>
      <c r="M5218" s="85"/>
      <c r="N5218" s="85"/>
      <c r="O5218" s="85"/>
      <c r="P5218" s="85"/>
      <c r="Q5218" s="32">
        <f t="shared" si="81"/>
        <v>140.56</v>
      </c>
    </row>
    <row r="5219" spans="1:17" x14ac:dyDescent="0.25">
      <c r="A5219" s="83" t="s">
        <v>12887</v>
      </c>
      <c r="B5219" s="84" t="s">
        <v>20588</v>
      </c>
      <c r="C5219" s="7">
        <v>142</v>
      </c>
      <c r="D5219" s="7">
        <v>1</v>
      </c>
      <c r="E5219" s="1">
        <v>72.12</v>
      </c>
      <c r="F5219" s="1">
        <v>36.86</v>
      </c>
      <c r="G5219" s="1">
        <v>18.07</v>
      </c>
      <c r="H5219" s="1">
        <v>1.33</v>
      </c>
      <c r="I5219" s="6">
        <v>56.26</v>
      </c>
      <c r="J5219" s="86"/>
      <c r="K5219" s="86"/>
      <c r="L5219" s="85"/>
      <c r="M5219" s="85"/>
      <c r="N5219" s="85"/>
      <c r="O5219" s="85"/>
      <c r="P5219" s="85"/>
      <c r="Q5219" s="32">
        <f t="shared" si="81"/>
        <v>56.26</v>
      </c>
    </row>
    <row r="5220" spans="1:17" x14ac:dyDescent="0.25">
      <c r="A5220" s="83" t="s">
        <v>12888</v>
      </c>
      <c r="B5220" s="84" t="s">
        <v>20589</v>
      </c>
      <c r="C5220" s="7">
        <v>281</v>
      </c>
      <c r="D5220" s="7">
        <v>7</v>
      </c>
      <c r="E5220" s="1">
        <v>1637.91</v>
      </c>
      <c r="F5220" s="1">
        <v>72.95</v>
      </c>
      <c r="G5220" s="1">
        <v>126.53</v>
      </c>
      <c r="H5220" s="1">
        <v>30.19</v>
      </c>
      <c r="I5220" s="6">
        <v>229.67</v>
      </c>
      <c r="J5220" s="86"/>
      <c r="K5220" s="86"/>
      <c r="L5220" s="85"/>
      <c r="M5220" s="85"/>
      <c r="N5220" s="85"/>
      <c r="O5220" s="85"/>
      <c r="P5220" s="85"/>
      <c r="Q5220" s="32">
        <f t="shared" si="81"/>
        <v>229.67</v>
      </c>
    </row>
    <row r="5221" spans="1:17" x14ac:dyDescent="0.25">
      <c r="A5221" s="83" t="s">
        <v>12889</v>
      </c>
      <c r="B5221" s="84" t="s">
        <v>20590</v>
      </c>
      <c r="C5221" s="7">
        <v>91</v>
      </c>
      <c r="D5221" s="7">
        <v>5</v>
      </c>
      <c r="E5221" s="1">
        <v>4734.1499999999996</v>
      </c>
      <c r="F5221" s="1">
        <v>23.62</v>
      </c>
      <c r="G5221" s="1">
        <v>90.38</v>
      </c>
      <c r="H5221" s="1">
        <v>87.26</v>
      </c>
      <c r="I5221" s="6">
        <v>201.26</v>
      </c>
      <c r="J5221" s="86"/>
      <c r="K5221" s="86"/>
      <c r="L5221" s="85"/>
      <c r="M5221" s="85"/>
      <c r="N5221" s="85"/>
      <c r="O5221" s="85"/>
      <c r="P5221" s="85"/>
      <c r="Q5221" s="32">
        <f t="shared" si="81"/>
        <v>201.26</v>
      </c>
    </row>
    <row r="5222" spans="1:17" x14ac:dyDescent="0.25">
      <c r="A5222" s="83" t="s">
        <v>12890</v>
      </c>
      <c r="B5222" s="84" t="s">
        <v>20591</v>
      </c>
      <c r="C5222" s="7">
        <v>100</v>
      </c>
      <c r="D5222" s="7">
        <v>1</v>
      </c>
      <c r="E5222" s="1">
        <v>93.31</v>
      </c>
      <c r="F5222" s="1">
        <v>25.96</v>
      </c>
      <c r="G5222" s="1">
        <v>18.07</v>
      </c>
      <c r="H5222" s="1">
        <v>1.72</v>
      </c>
      <c r="I5222" s="6">
        <v>45.75</v>
      </c>
      <c r="J5222" s="86"/>
      <c r="K5222" s="86"/>
      <c r="L5222" s="85"/>
      <c r="M5222" s="85"/>
      <c r="N5222" s="85"/>
      <c r="O5222" s="85"/>
      <c r="P5222" s="85"/>
      <c r="Q5222" s="32">
        <f t="shared" si="81"/>
        <v>45.75</v>
      </c>
    </row>
    <row r="5223" spans="1:17" x14ac:dyDescent="0.25">
      <c r="A5223" s="83" t="s">
        <v>12891</v>
      </c>
      <c r="B5223" s="84" t="s">
        <v>20592</v>
      </c>
      <c r="C5223" s="7">
        <v>14730</v>
      </c>
      <c r="D5223" s="7">
        <v>229</v>
      </c>
      <c r="E5223" s="1">
        <v>69107.179999999993</v>
      </c>
      <c r="F5223" s="1">
        <v>3824.32</v>
      </c>
      <c r="G5223" s="1">
        <v>4139.3999999999996</v>
      </c>
      <c r="H5223" s="1">
        <v>1273.8</v>
      </c>
      <c r="I5223" s="6">
        <v>9237.52</v>
      </c>
      <c r="J5223" s="86"/>
      <c r="K5223" s="86"/>
      <c r="L5223" s="85"/>
      <c r="M5223" s="85"/>
      <c r="N5223" s="85"/>
      <c r="O5223" s="85"/>
      <c r="P5223" s="85"/>
      <c r="Q5223" s="32">
        <f t="shared" si="81"/>
        <v>9237.52</v>
      </c>
    </row>
    <row r="5224" spans="1:17" x14ac:dyDescent="0.25">
      <c r="A5224" s="83" t="s">
        <v>12892</v>
      </c>
      <c r="B5224" s="84" t="s">
        <v>20593</v>
      </c>
      <c r="C5224" s="7">
        <v>309</v>
      </c>
      <c r="D5224" s="7">
        <v>8</v>
      </c>
      <c r="E5224" s="1">
        <v>2483.38</v>
      </c>
      <c r="F5224" s="1">
        <v>80.22</v>
      </c>
      <c r="G5224" s="1">
        <v>144.61000000000001</v>
      </c>
      <c r="H5224" s="1">
        <v>45.78</v>
      </c>
      <c r="I5224" s="6">
        <v>270.61</v>
      </c>
      <c r="J5224" s="86"/>
      <c r="K5224" s="86"/>
      <c r="L5224" s="85"/>
      <c r="M5224" s="85"/>
      <c r="N5224" s="85"/>
      <c r="O5224" s="85"/>
      <c r="P5224" s="85"/>
      <c r="Q5224" s="32">
        <f t="shared" si="81"/>
        <v>270.61</v>
      </c>
    </row>
    <row r="5225" spans="1:17" x14ac:dyDescent="0.25">
      <c r="A5225" s="83" t="s">
        <v>12893</v>
      </c>
      <c r="B5225" s="84" t="s">
        <v>20594</v>
      </c>
      <c r="C5225" s="7">
        <v>456</v>
      </c>
      <c r="D5225" s="7">
        <v>10</v>
      </c>
      <c r="E5225" s="1">
        <v>3995.75</v>
      </c>
      <c r="F5225" s="1">
        <v>118.39</v>
      </c>
      <c r="G5225" s="1">
        <v>180.76</v>
      </c>
      <c r="H5225" s="1">
        <v>73.650000000000006</v>
      </c>
      <c r="I5225" s="6">
        <v>372.8</v>
      </c>
      <c r="J5225" s="86"/>
      <c r="K5225" s="86"/>
      <c r="L5225" s="85"/>
      <c r="M5225" s="85"/>
      <c r="N5225" s="85"/>
      <c r="O5225" s="85"/>
      <c r="P5225" s="85"/>
      <c r="Q5225" s="32">
        <f t="shared" si="81"/>
        <v>372.8</v>
      </c>
    </row>
    <row r="5226" spans="1:17" x14ac:dyDescent="0.25">
      <c r="A5226" s="83" t="s">
        <v>12894</v>
      </c>
      <c r="B5226" s="84" t="s">
        <v>20595</v>
      </c>
      <c r="C5226" s="7">
        <v>173</v>
      </c>
      <c r="D5226" s="7">
        <v>0</v>
      </c>
      <c r="E5226" s="1">
        <v>0</v>
      </c>
      <c r="F5226" s="1">
        <v>44.91</v>
      </c>
      <c r="G5226" s="1">
        <v>0</v>
      </c>
      <c r="H5226" s="1">
        <v>0</v>
      </c>
      <c r="I5226" s="6">
        <v>44.91</v>
      </c>
      <c r="J5226" s="86"/>
      <c r="K5226" s="86"/>
      <c r="L5226" s="85"/>
      <c r="M5226" s="85"/>
      <c r="N5226" s="85"/>
      <c r="O5226" s="85"/>
      <c r="P5226" s="85"/>
      <c r="Q5226" s="32">
        <f t="shared" si="81"/>
        <v>44.91</v>
      </c>
    </row>
    <row r="5227" spans="1:17" x14ac:dyDescent="0.25">
      <c r="A5227" s="83" t="s">
        <v>12895</v>
      </c>
      <c r="B5227" s="84" t="s">
        <v>20596</v>
      </c>
      <c r="C5227" s="7">
        <v>253</v>
      </c>
      <c r="D5227" s="7">
        <v>2</v>
      </c>
      <c r="E5227" s="1">
        <v>34618.32</v>
      </c>
      <c r="F5227" s="1">
        <v>65.69</v>
      </c>
      <c r="G5227" s="1">
        <v>36.15</v>
      </c>
      <c r="H5227" s="1">
        <v>638.1</v>
      </c>
      <c r="I5227" s="6">
        <v>739.94</v>
      </c>
      <c r="J5227" s="86"/>
      <c r="K5227" s="86"/>
      <c r="L5227" s="85"/>
      <c r="M5227" s="85"/>
      <c r="N5227" s="85"/>
      <c r="O5227" s="85"/>
      <c r="P5227" s="85"/>
      <c r="Q5227" s="32">
        <f t="shared" si="81"/>
        <v>739.94</v>
      </c>
    </row>
    <row r="5228" spans="1:17" x14ac:dyDescent="0.25">
      <c r="A5228" s="83" t="s">
        <v>12896</v>
      </c>
      <c r="B5228" s="84" t="s">
        <v>20597</v>
      </c>
      <c r="C5228" s="7">
        <v>605</v>
      </c>
      <c r="D5228" s="7">
        <v>12</v>
      </c>
      <c r="E5228" s="1">
        <v>12219.58</v>
      </c>
      <c r="F5228" s="1">
        <v>157.07</v>
      </c>
      <c r="G5228" s="1">
        <v>216.91</v>
      </c>
      <c r="H5228" s="1">
        <v>225.23</v>
      </c>
      <c r="I5228" s="6">
        <v>599.21</v>
      </c>
      <c r="J5228" s="86"/>
      <c r="K5228" s="86"/>
      <c r="L5228" s="85"/>
      <c r="M5228" s="85"/>
      <c r="N5228" s="85"/>
      <c r="O5228" s="85"/>
      <c r="P5228" s="85"/>
      <c r="Q5228" s="32">
        <f t="shared" si="81"/>
        <v>599.21</v>
      </c>
    </row>
    <row r="5229" spans="1:17" x14ac:dyDescent="0.25">
      <c r="A5229" s="83" t="s">
        <v>12897</v>
      </c>
      <c r="B5229" s="84" t="s">
        <v>20598</v>
      </c>
      <c r="C5229" s="7">
        <v>94</v>
      </c>
      <c r="D5229" s="7">
        <v>0</v>
      </c>
      <c r="E5229" s="1">
        <v>0</v>
      </c>
      <c r="F5229" s="1">
        <v>24.41</v>
      </c>
      <c r="G5229" s="1">
        <v>0</v>
      </c>
      <c r="H5229" s="1">
        <v>0</v>
      </c>
      <c r="I5229" s="6">
        <v>24.41</v>
      </c>
      <c r="J5229" s="86"/>
      <c r="K5229" s="86"/>
      <c r="L5229" s="85"/>
      <c r="M5229" s="85"/>
      <c r="N5229" s="85"/>
      <c r="O5229" s="85"/>
      <c r="P5229" s="85"/>
      <c r="Q5229" s="32">
        <f t="shared" si="81"/>
        <v>24.41</v>
      </c>
    </row>
    <row r="5230" spans="1:17" x14ac:dyDescent="0.25">
      <c r="A5230" s="83" t="s">
        <v>12898</v>
      </c>
      <c r="B5230" s="84" t="s">
        <v>20599</v>
      </c>
      <c r="C5230" s="7">
        <v>280</v>
      </c>
      <c r="D5230" s="7">
        <v>7</v>
      </c>
      <c r="E5230" s="1">
        <v>376504.89</v>
      </c>
      <c r="F5230" s="1">
        <v>72.7</v>
      </c>
      <c r="G5230" s="1">
        <v>126.53</v>
      </c>
      <c r="H5230" s="1">
        <v>6939.84</v>
      </c>
      <c r="I5230" s="6">
        <v>7139.07</v>
      </c>
      <c r="J5230" s="86"/>
      <c r="K5230" s="86"/>
      <c r="L5230" s="85"/>
      <c r="M5230" s="85"/>
      <c r="N5230" s="85"/>
      <c r="O5230" s="85"/>
      <c r="P5230" s="85"/>
      <c r="Q5230" s="32">
        <f t="shared" si="81"/>
        <v>7139.07</v>
      </c>
    </row>
    <row r="5231" spans="1:17" x14ac:dyDescent="0.25">
      <c r="A5231" s="83" t="s">
        <v>12899</v>
      </c>
      <c r="B5231" s="84" t="s">
        <v>20600</v>
      </c>
      <c r="C5231" s="7">
        <v>183</v>
      </c>
      <c r="D5231" s="7">
        <v>2</v>
      </c>
      <c r="E5231" s="1">
        <v>6935.58</v>
      </c>
      <c r="F5231" s="1">
        <v>47.51</v>
      </c>
      <c r="G5231" s="1">
        <v>36.15</v>
      </c>
      <c r="H5231" s="1">
        <v>127.84</v>
      </c>
      <c r="I5231" s="6">
        <v>211.5</v>
      </c>
      <c r="J5231" s="86"/>
      <c r="K5231" s="86"/>
      <c r="L5231" s="85"/>
      <c r="M5231" s="85"/>
      <c r="N5231" s="85"/>
      <c r="O5231" s="85"/>
      <c r="P5231" s="85"/>
      <c r="Q5231" s="32">
        <f t="shared" si="81"/>
        <v>211.5</v>
      </c>
    </row>
    <row r="5232" spans="1:17" x14ac:dyDescent="0.25">
      <c r="A5232" s="83" t="s">
        <v>12900</v>
      </c>
      <c r="B5232" s="84" t="s">
        <v>20601</v>
      </c>
      <c r="C5232" s="7">
        <v>164</v>
      </c>
      <c r="D5232" s="7">
        <v>0</v>
      </c>
      <c r="E5232" s="1">
        <v>0</v>
      </c>
      <c r="F5232" s="1">
        <v>42.58</v>
      </c>
      <c r="G5232" s="1">
        <v>0</v>
      </c>
      <c r="H5232" s="1">
        <v>0</v>
      </c>
      <c r="I5232" s="6">
        <v>42.58</v>
      </c>
      <c r="J5232" s="86"/>
      <c r="K5232" s="86"/>
      <c r="L5232" s="85"/>
      <c r="M5232" s="85"/>
      <c r="N5232" s="85"/>
      <c r="O5232" s="85"/>
      <c r="P5232" s="85"/>
      <c r="Q5232" s="32">
        <f t="shared" si="81"/>
        <v>42.58</v>
      </c>
    </row>
    <row r="5233" spans="1:17" x14ac:dyDescent="0.25">
      <c r="A5233" s="83" t="s">
        <v>12901</v>
      </c>
      <c r="B5233" s="84" t="s">
        <v>20602</v>
      </c>
      <c r="C5233" s="7">
        <v>232</v>
      </c>
      <c r="D5233" s="7">
        <v>4</v>
      </c>
      <c r="E5233" s="1">
        <v>901.11</v>
      </c>
      <c r="F5233" s="1">
        <v>60.23</v>
      </c>
      <c r="G5233" s="1">
        <v>72.3</v>
      </c>
      <c r="H5233" s="1">
        <v>16.61</v>
      </c>
      <c r="I5233" s="6">
        <v>149.13999999999999</v>
      </c>
      <c r="J5233" s="86"/>
      <c r="K5233" s="86"/>
      <c r="L5233" s="85"/>
      <c r="M5233" s="85"/>
      <c r="N5233" s="85"/>
      <c r="O5233" s="85"/>
      <c r="P5233" s="85"/>
      <c r="Q5233" s="32">
        <f t="shared" si="81"/>
        <v>149.13999999999999</v>
      </c>
    </row>
    <row r="5234" spans="1:17" x14ac:dyDescent="0.25">
      <c r="A5234" s="83" t="s">
        <v>12902</v>
      </c>
      <c r="B5234" s="84" t="s">
        <v>20603</v>
      </c>
      <c r="C5234" s="7">
        <v>251</v>
      </c>
      <c r="D5234" s="7">
        <v>1</v>
      </c>
      <c r="E5234" s="1">
        <v>186.61</v>
      </c>
      <c r="F5234" s="1">
        <v>65.17</v>
      </c>
      <c r="G5234" s="1">
        <v>18.07</v>
      </c>
      <c r="H5234" s="1">
        <v>3.44</v>
      </c>
      <c r="I5234" s="6">
        <v>86.68</v>
      </c>
      <c r="J5234" s="86"/>
      <c r="K5234" s="86"/>
      <c r="L5234" s="85"/>
      <c r="M5234" s="85"/>
      <c r="N5234" s="85"/>
      <c r="O5234" s="85"/>
      <c r="P5234" s="85"/>
      <c r="Q5234" s="32">
        <f t="shared" si="81"/>
        <v>86.68</v>
      </c>
    </row>
    <row r="5235" spans="1:17" x14ac:dyDescent="0.25">
      <c r="A5235" s="83" t="s">
        <v>12903</v>
      </c>
      <c r="B5235" s="84" t="s">
        <v>20604</v>
      </c>
      <c r="C5235" s="7">
        <v>153</v>
      </c>
      <c r="D5235" s="7">
        <v>2</v>
      </c>
      <c r="E5235" s="1">
        <v>435.43</v>
      </c>
      <c r="F5235" s="1">
        <v>39.72</v>
      </c>
      <c r="G5235" s="1">
        <v>36.15</v>
      </c>
      <c r="H5235" s="1">
        <v>8.02</v>
      </c>
      <c r="I5235" s="6">
        <v>83.89</v>
      </c>
      <c r="J5235" s="86"/>
      <c r="K5235" s="86"/>
      <c r="L5235" s="85"/>
      <c r="M5235" s="85"/>
      <c r="N5235" s="85"/>
      <c r="O5235" s="85"/>
      <c r="P5235" s="85"/>
      <c r="Q5235" s="32">
        <f t="shared" si="81"/>
        <v>83.89</v>
      </c>
    </row>
    <row r="5236" spans="1:17" x14ac:dyDescent="0.25">
      <c r="A5236" s="83" t="s">
        <v>12904</v>
      </c>
      <c r="B5236" s="84" t="s">
        <v>20605</v>
      </c>
      <c r="C5236" s="7">
        <v>40</v>
      </c>
      <c r="D5236" s="7">
        <v>0</v>
      </c>
      <c r="E5236" s="1">
        <v>0</v>
      </c>
      <c r="F5236" s="1">
        <v>10.38</v>
      </c>
      <c r="G5236" s="1">
        <v>0</v>
      </c>
      <c r="H5236" s="1">
        <v>0</v>
      </c>
      <c r="I5236" s="6">
        <v>10.38</v>
      </c>
      <c r="J5236" s="86"/>
      <c r="K5236" s="86"/>
      <c r="L5236" s="85"/>
      <c r="M5236" s="85"/>
      <c r="N5236" s="85"/>
      <c r="O5236" s="85"/>
      <c r="P5236" s="85"/>
      <c r="Q5236" s="32">
        <f t="shared" si="81"/>
        <v>10.38</v>
      </c>
    </row>
    <row r="5237" spans="1:17" x14ac:dyDescent="0.25">
      <c r="A5237" s="83" t="s">
        <v>12905</v>
      </c>
      <c r="B5237" s="84" t="s">
        <v>20606</v>
      </c>
      <c r="C5237" s="7">
        <v>193</v>
      </c>
      <c r="D5237" s="7">
        <v>0</v>
      </c>
      <c r="E5237" s="1">
        <v>0</v>
      </c>
      <c r="F5237" s="1">
        <v>50.11</v>
      </c>
      <c r="G5237" s="1">
        <v>0</v>
      </c>
      <c r="H5237" s="1">
        <v>0</v>
      </c>
      <c r="I5237" s="6">
        <v>50.11</v>
      </c>
      <c r="J5237" s="86"/>
      <c r="K5237" s="86"/>
      <c r="L5237" s="85"/>
      <c r="M5237" s="85"/>
      <c r="N5237" s="85"/>
      <c r="O5237" s="85"/>
      <c r="P5237" s="85"/>
      <c r="Q5237" s="32">
        <f t="shared" si="81"/>
        <v>50.11</v>
      </c>
    </row>
    <row r="5238" spans="1:17" x14ac:dyDescent="0.25">
      <c r="A5238" s="83" t="s">
        <v>12906</v>
      </c>
      <c r="B5238" s="84" t="s">
        <v>20607</v>
      </c>
      <c r="C5238" s="7">
        <v>203</v>
      </c>
      <c r="D5238" s="7">
        <v>2</v>
      </c>
      <c r="E5238" s="1">
        <v>435.43</v>
      </c>
      <c r="F5238" s="1">
        <v>52.7</v>
      </c>
      <c r="G5238" s="1">
        <v>36.15</v>
      </c>
      <c r="H5238" s="1">
        <v>8.02</v>
      </c>
      <c r="I5238" s="6">
        <v>96.87</v>
      </c>
      <c r="J5238" s="86"/>
      <c r="K5238" s="86"/>
      <c r="L5238" s="85"/>
      <c r="M5238" s="85"/>
      <c r="N5238" s="85"/>
      <c r="O5238" s="85"/>
      <c r="P5238" s="85"/>
      <c r="Q5238" s="32">
        <f t="shared" si="81"/>
        <v>96.87</v>
      </c>
    </row>
    <row r="5239" spans="1:17" x14ac:dyDescent="0.25">
      <c r="A5239" s="83" t="s">
        <v>12907</v>
      </c>
      <c r="B5239" s="84" t="s">
        <v>20608</v>
      </c>
      <c r="C5239" s="7">
        <v>253</v>
      </c>
      <c r="D5239" s="7">
        <v>3</v>
      </c>
      <c r="E5239" s="1">
        <v>8950.0300000000007</v>
      </c>
      <c r="F5239" s="1">
        <v>65.69</v>
      </c>
      <c r="G5239" s="1">
        <v>54.22</v>
      </c>
      <c r="H5239" s="1">
        <v>164.97</v>
      </c>
      <c r="I5239" s="6">
        <v>284.88</v>
      </c>
      <c r="J5239" s="86"/>
      <c r="K5239" s="86"/>
      <c r="L5239" s="85"/>
      <c r="M5239" s="85"/>
      <c r="N5239" s="85"/>
      <c r="O5239" s="85"/>
      <c r="P5239" s="85"/>
      <c r="Q5239" s="32">
        <f t="shared" si="81"/>
        <v>284.88</v>
      </c>
    </row>
    <row r="5240" spans="1:17" x14ac:dyDescent="0.25">
      <c r="A5240" s="83" t="s">
        <v>12908</v>
      </c>
      <c r="B5240" s="84" t="s">
        <v>20609</v>
      </c>
      <c r="C5240" s="7">
        <v>557</v>
      </c>
      <c r="D5240" s="7">
        <v>3</v>
      </c>
      <c r="E5240" s="1">
        <v>13723.91</v>
      </c>
      <c r="F5240" s="1">
        <v>144.62</v>
      </c>
      <c r="G5240" s="1">
        <v>54.22</v>
      </c>
      <c r="H5240" s="1">
        <v>252.96</v>
      </c>
      <c r="I5240" s="6">
        <v>451.8</v>
      </c>
      <c r="J5240" s="86"/>
      <c r="K5240" s="86"/>
      <c r="L5240" s="85"/>
      <c r="M5240" s="85"/>
      <c r="N5240" s="85"/>
      <c r="O5240" s="85"/>
      <c r="P5240" s="85"/>
      <c r="Q5240" s="32">
        <f t="shared" si="81"/>
        <v>451.8</v>
      </c>
    </row>
    <row r="5241" spans="1:17" x14ac:dyDescent="0.25">
      <c r="A5241" s="83" t="s">
        <v>12909</v>
      </c>
      <c r="B5241" s="84" t="s">
        <v>20610</v>
      </c>
      <c r="C5241" s="7">
        <v>103</v>
      </c>
      <c r="D5241" s="7">
        <v>0</v>
      </c>
      <c r="E5241" s="1">
        <v>0</v>
      </c>
      <c r="F5241" s="1">
        <v>26.74</v>
      </c>
      <c r="G5241" s="1">
        <v>0</v>
      </c>
      <c r="H5241" s="1">
        <v>0</v>
      </c>
      <c r="I5241" s="6">
        <v>26.74</v>
      </c>
      <c r="J5241" s="86"/>
      <c r="K5241" s="86"/>
      <c r="L5241" s="85"/>
      <c r="M5241" s="85"/>
      <c r="N5241" s="85"/>
      <c r="O5241" s="85"/>
      <c r="P5241" s="85"/>
      <c r="Q5241" s="32">
        <f t="shared" si="81"/>
        <v>26.74</v>
      </c>
    </row>
    <row r="5242" spans="1:17" x14ac:dyDescent="0.25">
      <c r="A5242" s="83" t="s">
        <v>12910</v>
      </c>
      <c r="B5242" s="84" t="s">
        <v>20611</v>
      </c>
      <c r="C5242" s="7">
        <v>84</v>
      </c>
      <c r="D5242" s="7">
        <v>6</v>
      </c>
      <c r="E5242" s="1">
        <v>3614.45</v>
      </c>
      <c r="F5242" s="1">
        <v>21.81</v>
      </c>
      <c r="G5242" s="1">
        <v>108.46</v>
      </c>
      <c r="H5242" s="1">
        <v>66.62</v>
      </c>
      <c r="I5242" s="6">
        <v>196.89</v>
      </c>
      <c r="J5242" s="86"/>
      <c r="K5242" s="86"/>
      <c r="L5242" s="85"/>
      <c r="M5242" s="85"/>
      <c r="N5242" s="85"/>
      <c r="O5242" s="85"/>
      <c r="P5242" s="85"/>
      <c r="Q5242" s="32">
        <f t="shared" si="81"/>
        <v>196.89</v>
      </c>
    </row>
    <row r="5243" spans="1:17" x14ac:dyDescent="0.25">
      <c r="A5243" s="83" t="s">
        <v>12911</v>
      </c>
      <c r="B5243" s="84" t="s">
        <v>20612</v>
      </c>
      <c r="C5243" s="7">
        <v>784</v>
      </c>
      <c r="D5243" s="7">
        <v>21</v>
      </c>
      <c r="E5243" s="1">
        <v>7266.28</v>
      </c>
      <c r="F5243" s="1">
        <v>203.55</v>
      </c>
      <c r="G5243" s="1">
        <v>379.59</v>
      </c>
      <c r="H5243" s="1">
        <v>133.94</v>
      </c>
      <c r="I5243" s="6">
        <v>717.08</v>
      </c>
      <c r="J5243" s="86"/>
      <c r="K5243" s="86"/>
      <c r="L5243" s="85"/>
      <c r="M5243" s="85"/>
      <c r="N5243" s="85"/>
      <c r="O5243" s="85"/>
      <c r="P5243" s="85"/>
      <c r="Q5243" s="32">
        <f t="shared" si="81"/>
        <v>717.08</v>
      </c>
    </row>
    <row r="5244" spans="1:17" x14ac:dyDescent="0.25">
      <c r="A5244" s="83" t="s">
        <v>12912</v>
      </c>
      <c r="B5244" s="84" t="s">
        <v>20613</v>
      </c>
      <c r="C5244" s="7">
        <v>302</v>
      </c>
      <c r="D5244" s="7">
        <v>2</v>
      </c>
      <c r="E5244" s="1">
        <v>143.1</v>
      </c>
      <c r="F5244" s="1">
        <v>78.41</v>
      </c>
      <c r="G5244" s="1">
        <v>36.15</v>
      </c>
      <c r="H5244" s="1">
        <v>2.64</v>
      </c>
      <c r="I5244" s="6">
        <v>117.2</v>
      </c>
      <c r="J5244" s="86"/>
      <c r="K5244" s="86"/>
      <c r="L5244" s="85"/>
      <c r="M5244" s="85"/>
      <c r="N5244" s="85"/>
      <c r="O5244" s="85"/>
      <c r="P5244" s="85"/>
      <c r="Q5244" s="32">
        <f t="shared" si="81"/>
        <v>117.2</v>
      </c>
    </row>
    <row r="5245" spans="1:17" x14ac:dyDescent="0.25">
      <c r="A5245" s="83" t="s">
        <v>12913</v>
      </c>
      <c r="B5245" s="84" t="s">
        <v>20614</v>
      </c>
      <c r="C5245" s="7">
        <v>201</v>
      </c>
      <c r="D5245" s="7">
        <v>3</v>
      </c>
      <c r="E5245" s="1">
        <v>834.8</v>
      </c>
      <c r="F5245" s="1">
        <v>52.18</v>
      </c>
      <c r="G5245" s="1">
        <v>54.22</v>
      </c>
      <c r="H5245" s="1">
        <v>15.38</v>
      </c>
      <c r="I5245" s="6">
        <v>121.78</v>
      </c>
      <c r="J5245" s="86"/>
      <c r="K5245" s="86"/>
      <c r="L5245" s="85"/>
      <c r="M5245" s="85"/>
      <c r="N5245" s="85"/>
      <c r="O5245" s="85"/>
      <c r="P5245" s="85"/>
      <c r="Q5245" s="32">
        <f t="shared" si="81"/>
        <v>121.78</v>
      </c>
    </row>
    <row r="5246" spans="1:17" x14ac:dyDescent="0.25">
      <c r="A5246" s="83" t="s">
        <v>12914</v>
      </c>
      <c r="B5246" s="84" t="s">
        <v>20615</v>
      </c>
      <c r="C5246" s="7">
        <v>86</v>
      </c>
      <c r="D5246" s="7">
        <v>0</v>
      </c>
      <c r="E5246" s="1">
        <v>0</v>
      </c>
      <c r="F5246" s="1">
        <v>22.33</v>
      </c>
      <c r="G5246" s="1">
        <v>0</v>
      </c>
      <c r="H5246" s="1">
        <v>0</v>
      </c>
      <c r="I5246" s="6">
        <v>22.33</v>
      </c>
      <c r="J5246" s="86"/>
      <c r="K5246" s="86"/>
      <c r="L5246" s="85"/>
      <c r="M5246" s="85"/>
      <c r="N5246" s="85"/>
      <c r="O5246" s="85"/>
      <c r="P5246" s="85"/>
      <c r="Q5246" s="32">
        <f t="shared" si="81"/>
        <v>22.33</v>
      </c>
    </row>
    <row r="5247" spans="1:17" x14ac:dyDescent="0.25">
      <c r="A5247" s="83" t="s">
        <v>12915</v>
      </c>
      <c r="B5247" s="84" t="s">
        <v>20616</v>
      </c>
      <c r="C5247" s="7">
        <v>89</v>
      </c>
      <c r="D5247" s="7">
        <v>1</v>
      </c>
      <c r="E5247" s="1">
        <v>154.82</v>
      </c>
      <c r="F5247" s="1">
        <v>23.1</v>
      </c>
      <c r="G5247" s="1">
        <v>18.07</v>
      </c>
      <c r="H5247" s="1">
        <v>2.86</v>
      </c>
      <c r="I5247" s="6">
        <v>44.03</v>
      </c>
      <c r="J5247" s="86"/>
      <c r="K5247" s="86"/>
      <c r="L5247" s="85"/>
      <c r="M5247" s="85"/>
      <c r="N5247" s="85"/>
      <c r="O5247" s="85"/>
      <c r="P5247" s="85"/>
      <c r="Q5247" s="32">
        <f t="shared" si="81"/>
        <v>44.03</v>
      </c>
    </row>
    <row r="5248" spans="1:17" x14ac:dyDescent="0.25">
      <c r="A5248" s="83" t="s">
        <v>12916</v>
      </c>
      <c r="B5248" s="84" t="s">
        <v>20617</v>
      </c>
      <c r="C5248" s="7">
        <v>137</v>
      </c>
      <c r="D5248" s="7">
        <v>0</v>
      </c>
      <c r="E5248" s="1">
        <v>0</v>
      </c>
      <c r="F5248" s="1">
        <v>35.57</v>
      </c>
      <c r="G5248" s="1">
        <v>0</v>
      </c>
      <c r="H5248" s="1">
        <v>0</v>
      </c>
      <c r="I5248" s="6">
        <v>35.57</v>
      </c>
      <c r="J5248" s="86"/>
      <c r="K5248" s="86"/>
      <c r="L5248" s="85"/>
      <c r="M5248" s="85"/>
      <c r="N5248" s="85"/>
      <c r="O5248" s="85"/>
      <c r="P5248" s="85"/>
      <c r="Q5248" s="32">
        <f t="shared" si="81"/>
        <v>35.57</v>
      </c>
    </row>
    <row r="5249" spans="1:17" x14ac:dyDescent="0.25">
      <c r="A5249" s="83" t="s">
        <v>12917</v>
      </c>
      <c r="B5249" s="84" t="s">
        <v>20618</v>
      </c>
      <c r="C5249" s="7">
        <v>3041</v>
      </c>
      <c r="D5249" s="7">
        <v>21</v>
      </c>
      <c r="E5249" s="1">
        <v>5846.15</v>
      </c>
      <c r="F5249" s="1">
        <v>789.53</v>
      </c>
      <c r="G5249" s="1">
        <v>379.59</v>
      </c>
      <c r="H5249" s="1">
        <v>107.76</v>
      </c>
      <c r="I5249" s="6">
        <v>1276.8800000000001</v>
      </c>
      <c r="J5249" s="86"/>
      <c r="K5249" s="86"/>
      <c r="L5249" s="85"/>
      <c r="M5249" s="85"/>
      <c r="N5249" s="85"/>
      <c r="O5249" s="85"/>
      <c r="P5249" s="85"/>
      <c r="Q5249" s="32">
        <f t="shared" si="81"/>
        <v>1276.8800000000001</v>
      </c>
    </row>
    <row r="5250" spans="1:17" x14ac:dyDescent="0.25">
      <c r="A5250" s="83" t="s">
        <v>12918</v>
      </c>
      <c r="B5250" s="84" t="s">
        <v>20619</v>
      </c>
      <c r="C5250" s="7">
        <v>521</v>
      </c>
      <c r="D5250" s="7">
        <v>8</v>
      </c>
      <c r="E5250" s="1">
        <v>1546.59</v>
      </c>
      <c r="F5250" s="1">
        <v>135.26</v>
      </c>
      <c r="G5250" s="1">
        <v>144.61000000000001</v>
      </c>
      <c r="H5250" s="1">
        <v>28.5</v>
      </c>
      <c r="I5250" s="6">
        <v>308.37</v>
      </c>
      <c r="J5250" s="86"/>
      <c r="K5250" s="86"/>
      <c r="L5250" s="85"/>
      <c r="M5250" s="85"/>
      <c r="N5250" s="85"/>
      <c r="O5250" s="85"/>
      <c r="P5250" s="85"/>
      <c r="Q5250" s="32">
        <f t="shared" si="81"/>
        <v>308.37</v>
      </c>
    </row>
    <row r="5251" spans="1:17" x14ac:dyDescent="0.25">
      <c r="A5251" s="83" t="s">
        <v>12919</v>
      </c>
      <c r="B5251" s="84" t="s">
        <v>20620</v>
      </c>
      <c r="C5251" s="7">
        <v>340</v>
      </c>
      <c r="D5251" s="7">
        <v>6</v>
      </c>
      <c r="E5251" s="1">
        <v>1540.24</v>
      </c>
      <c r="F5251" s="1">
        <v>88.27</v>
      </c>
      <c r="G5251" s="1">
        <v>108.46</v>
      </c>
      <c r="H5251" s="1">
        <v>28.39</v>
      </c>
      <c r="I5251" s="6">
        <v>225.12</v>
      </c>
      <c r="J5251" s="86"/>
      <c r="K5251" s="86"/>
      <c r="L5251" s="85"/>
      <c r="M5251" s="85"/>
      <c r="N5251" s="85"/>
      <c r="O5251" s="85"/>
      <c r="P5251" s="85"/>
      <c r="Q5251" s="32">
        <f t="shared" si="81"/>
        <v>225.12</v>
      </c>
    </row>
    <row r="5252" spans="1:17" x14ac:dyDescent="0.25">
      <c r="A5252" s="83" t="s">
        <v>12920</v>
      </c>
      <c r="B5252" s="84" t="s">
        <v>20621</v>
      </c>
      <c r="C5252" s="7">
        <v>94</v>
      </c>
      <c r="D5252" s="7">
        <v>0</v>
      </c>
      <c r="E5252" s="1">
        <v>0</v>
      </c>
      <c r="F5252" s="1">
        <v>24.41</v>
      </c>
      <c r="G5252" s="1">
        <v>0</v>
      </c>
      <c r="H5252" s="1">
        <v>0</v>
      </c>
      <c r="I5252" s="6">
        <v>24.41</v>
      </c>
      <c r="J5252" s="86"/>
      <c r="K5252" s="86"/>
      <c r="L5252" s="85"/>
      <c r="M5252" s="85"/>
      <c r="N5252" s="85"/>
      <c r="O5252" s="85"/>
      <c r="P5252" s="85"/>
      <c r="Q5252" s="32">
        <f t="shared" si="81"/>
        <v>24.41</v>
      </c>
    </row>
    <row r="5253" spans="1:17" x14ac:dyDescent="0.25">
      <c r="A5253" s="83" t="s">
        <v>12921</v>
      </c>
      <c r="B5253" s="84" t="s">
        <v>20622</v>
      </c>
      <c r="C5253" s="7">
        <v>187</v>
      </c>
      <c r="D5253" s="7">
        <v>5</v>
      </c>
      <c r="E5253" s="1">
        <v>1818.22</v>
      </c>
      <c r="F5253" s="1">
        <v>48.55</v>
      </c>
      <c r="G5253" s="1">
        <v>90.38</v>
      </c>
      <c r="H5253" s="1">
        <v>33.51</v>
      </c>
      <c r="I5253" s="6">
        <v>172.44</v>
      </c>
      <c r="J5253" s="86"/>
      <c r="K5253" s="86"/>
      <c r="L5253" s="85"/>
      <c r="M5253" s="85"/>
      <c r="N5253" s="85"/>
      <c r="O5253" s="85"/>
      <c r="P5253" s="85"/>
      <c r="Q5253" s="32">
        <f t="shared" si="81"/>
        <v>172.44</v>
      </c>
    </row>
    <row r="5254" spans="1:17" x14ac:dyDescent="0.25">
      <c r="A5254" s="83" t="s">
        <v>12922</v>
      </c>
      <c r="B5254" s="84" t="s">
        <v>20623</v>
      </c>
      <c r="C5254" s="7">
        <v>177</v>
      </c>
      <c r="D5254" s="7">
        <v>5</v>
      </c>
      <c r="E5254" s="1">
        <v>482.99</v>
      </c>
      <c r="F5254" s="1">
        <v>45.95</v>
      </c>
      <c r="G5254" s="1">
        <v>90.38</v>
      </c>
      <c r="H5254" s="1">
        <v>8.9</v>
      </c>
      <c r="I5254" s="6">
        <v>145.22999999999999</v>
      </c>
      <c r="J5254" s="86"/>
      <c r="K5254" s="86"/>
      <c r="L5254" s="85"/>
      <c r="M5254" s="85"/>
      <c r="N5254" s="85"/>
      <c r="O5254" s="85"/>
      <c r="P5254" s="85"/>
      <c r="Q5254" s="32">
        <f t="shared" si="81"/>
        <v>145.22999999999999</v>
      </c>
    </row>
    <row r="5255" spans="1:17" x14ac:dyDescent="0.25">
      <c r="A5255" s="83" t="s">
        <v>12923</v>
      </c>
      <c r="B5255" s="84" t="s">
        <v>20624</v>
      </c>
      <c r="C5255" s="7">
        <v>41</v>
      </c>
      <c r="D5255" s="7">
        <v>0</v>
      </c>
      <c r="E5255" s="1">
        <v>0</v>
      </c>
      <c r="F5255" s="1">
        <v>10.65</v>
      </c>
      <c r="G5255" s="1">
        <v>0</v>
      </c>
      <c r="H5255" s="1">
        <v>0</v>
      </c>
      <c r="I5255" s="6">
        <v>10.65</v>
      </c>
      <c r="J5255" s="86"/>
      <c r="K5255" s="86"/>
      <c r="L5255" s="85"/>
      <c r="M5255" s="85"/>
      <c r="N5255" s="85"/>
      <c r="O5255" s="85"/>
      <c r="P5255" s="85"/>
      <c r="Q5255" s="32">
        <f t="shared" si="81"/>
        <v>10.65</v>
      </c>
    </row>
    <row r="5256" spans="1:17" x14ac:dyDescent="0.25">
      <c r="A5256" s="83" t="s">
        <v>12924</v>
      </c>
      <c r="B5256" s="84" t="s">
        <v>20625</v>
      </c>
      <c r="C5256" s="7">
        <v>337</v>
      </c>
      <c r="D5256" s="7">
        <v>12</v>
      </c>
      <c r="E5256" s="1">
        <v>7271.51</v>
      </c>
      <c r="F5256" s="1">
        <v>87.5</v>
      </c>
      <c r="G5256" s="1">
        <v>216.91</v>
      </c>
      <c r="H5256" s="1">
        <v>134.03</v>
      </c>
      <c r="I5256" s="6">
        <v>438.44</v>
      </c>
      <c r="J5256" s="86"/>
      <c r="K5256" s="86"/>
      <c r="L5256" s="85"/>
      <c r="M5256" s="85"/>
      <c r="N5256" s="85"/>
      <c r="O5256" s="85"/>
      <c r="P5256" s="85"/>
      <c r="Q5256" s="32">
        <f t="shared" si="81"/>
        <v>438.44</v>
      </c>
    </row>
    <row r="5257" spans="1:17" x14ac:dyDescent="0.25">
      <c r="A5257" s="83" t="s">
        <v>12925</v>
      </c>
      <c r="B5257" s="84" t="s">
        <v>20626</v>
      </c>
      <c r="C5257" s="7">
        <v>189</v>
      </c>
      <c r="D5257" s="7">
        <v>0</v>
      </c>
      <c r="E5257" s="1">
        <v>0</v>
      </c>
      <c r="F5257" s="1">
        <v>49.07</v>
      </c>
      <c r="G5257" s="1">
        <v>0</v>
      </c>
      <c r="H5257" s="1">
        <v>0</v>
      </c>
      <c r="I5257" s="6">
        <v>49.07</v>
      </c>
      <c r="J5257" s="86"/>
      <c r="K5257" s="86"/>
      <c r="L5257" s="85"/>
      <c r="M5257" s="85"/>
      <c r="N5257" s="85"/>
      <c r="O5257" s="85"/>
      <c r="P5257" s="85"/>
      <c r="Q5257" s="32">
        <f t="shared" si="81"/>
        <v>49.07</v>
      </c>
    </row>
    <row r="5258" spans="1:17" x14ac:dyDescent="0.25">
      <c r="A5258" s="83" t="s">
        <v>12926</v>
      </c>
      <c r="B5258" s="84" t="s">
        <v>20627</v>
      </c>
      <c r="C5258" s="7">
        <v>73</v>
      </c>
      <c r="D5258" s="7">
        <v>0</v>
      </c>
      <c r="E5258" s="1">
        <v>0</v>
      </c>
      <c r="F5258" s="1">
        <v>18.95</v>
      </c>
      <c r="G5258" s="1">
        <v>0</v>
      </c>
      <c r="H5258" s="1">
        <v>0</v>
      </c>
      <c r="I5258" s="6">
        <v>18.95</v>
      </c>
      <c r="J5258" s="86"/>
      <c r="K5258" s="86"/>
      <c r="L5258" s="85"/>
      <c r="M5258" s="85"/>
      <c r="N5258" s="85"/>
      <c r="O5258" s="85"/>
      <c r="P5258" s="85"/>
      <c r="Q5258" s="32">
        <f t="shared" si="81"/>
        <v>18.95</v>
      </c>
    </row>
    <row r="5259" spans="1:17" x14ac:dyDescent="0.25">
      <c r="A5259" s="83" t="s">
        <v>12927</v>
      </c>
      <c r="B5259" s="84" t="s">
        <v>20628</v>
      </c>
      <c r="C5259" s="7">
        <v>216</v>
      </c>
      <c r="D5259" s="7">
        <v>0</v>
      </c>
      <c r="E5259" s="1">
        <v>0</v>
      </c>
      <c r="F5259" s="1">
        <v>56.08</v>
      </c>
      <c r="G5259" s="1">
        <v>0</v>
      </c>
      <c r="H5259" s="1">
        <v>0</v>
      </c>
      <c r="I5259" s="6">
        <v>56.08</v>
      </c>
      <c r="J5259" s="86"/>
      <c r="K5259" s="86"/>
      <c r="L5259" s="85"/>
      <c r="M5259" s="85"/>
      <c r="N5259" s="85"/>
      <c r="O5259" s="85"/>
      <c r="P5259" s="85"/>
      <c r="Q5259" s="32">
        <f t="shared" si="81"/>
        <v>56.08</v>
      </c>
    </row>
    <row r="5260" spans="1:17" x14ac:dyDescent="0.25">
      <c r="A5260" s="83" t="s">
        <v>12928</v>
      </c>
      <c r="B5260" s="84" t="s">
        <v>20629</v>
      </c>
      <c r="C5260" s="7">
        <v>67</v>
      </c>
      <c r="D5260" s="7">
        <v>0</v>
      </c>
      <c r="E5260" s="1">
        <v>0</v>
      </c>
      <c r="F5260" s="1">
        <v>17.39</v>
      </c>
      <c r="G5260" s="1">
        <v>0</v>
      </c>
      <c r="H5260" s="1">
        <v>0</v>
      </c>
      <c r="I5260" s="6">
        <v>17.39</v>
      </c>
      <c r="J5260" s="86"/>
      <c r="K5260" s="86"/>
      <c r="L5260" s="85"/>
      <c r="M5260" s="85"/>
      <c r="N5260" s="85"/>
      <c r="O5260" s="85"/>
      <c r="P5260" s="85"/>
      <c r="Q5260" s="32">
        <f t="shared" si="81"/>
        <v>17.39</v>
      </c>
    </row>
    <row r="5261" spans="1:17" x14ac:dyDescent="0.25">
      <c r="A5261" s="83" t="s">
        <v>12929</v>
      </c>
      <c r="B5261" s="84" t="s">
        <v>20630</v>
      </c>
      <c r="C5261" s="7">
        <v>406</v>
      </c>
      <c r="D5261" s="7">
        <v>4</v>
      </c>
      <c r="E5261" s="1">
        <v>944.41</v>
      </c>
      <c r="F5261" s="1">
        <v>105.41</v>
      </c>
      <c r="G5261" s="1">
        <v>72.3</v>
      </c>
      <c r="H5261" s="1">
        <v>17.41</v>
      </c>
      <c r="I5261" s="6">
        <v>195.12</v>
      </c>
      <c r="J5261" s="86"/>
      <c r="K5261" s="86"/>
      <c r="L5261" s="85"/>
      <c r="M5261" s="85"/>
      <c r="N5261" s="85"/>
      <c r="O5261" s="85"/>
      <c r="P5261" s="85"/>
      <c r="Q5261" s="32">
        <f t="shared" si="81"/>
        <v>195.12</v>
      </c>
    </row>
    <row r="5262" spans="1:17" x14ac:dyDescent="0.25">
      <c r="A5262" s="83" t="s">
        <v>12930</v>
      </c>
      <c r="B5262" s="84" t="s">
        <v>20631</v>
      </c>
      <c r="C5262" s="7">
        <v>64</v>
      </c>
      <c r="D5262" s="7">
        <v>0</v>
      </c>
      <c r="E5262" s="1">
        <v>0</v>
      </c>
      <c r="F5262" s="1">
        <v>16.62</v>
      </c>
      <c r="G5262" s="1">
        <v>0</v>
      </c>
      <c r="H5262" s="1">
        <v>0</v>
      </c>
      <c r="I5262" s="6">
        <v>16.62</v>
      </c>
      <c r="J5262" s="86"/>
      <c r="K5262" s="86"/>
      <c r="L5262" s="85"/>
      <c r="M5262" s="85"/>
      <c r="N5262" s="85"/>
      <c r="O5262" s="85"/>
      <c r="P5262" s="85"/>
      <c r="Q5262" s="32">
        <f t="shared" ref="Q5262:Q5325" si="82">P5262+I5262</f>
        <v>16.62</v>
      </c>
    </row>
    <row r="5263" spans="1:17" x14ac:dyDescent="0.25">
      <c r="A5263" s="83" t="s">
        <v>12931</v>
      </c>
      <c r="B5263" s="84" t="s">
        <v>20632</v>
      </c>
      <c r="C5263" s="7">
        <v>144</v>
      </c>
      <c r="D5263" s="7">
        <v>2</v>
      </c>
      <c r="E5263" s="1">
        <v>109.44</v>
      </c>
      <c r="F5263" s="1">
        <v>37.380000000000003</v>
      </c>
      <c r="G5263" s="1">
        <v>36.15</v>
      </c>
      <c r="H5263" s="1">
        <v>2.02</v>
      </c>
      <c r="I5263" s="6">
        <v>75.55</v>
      </c>
      <c r="J5263" s="86"/>
      <c r="K5263" s="86"/>
      <c r="L5263" s="85"/>
      <c r="M5263" s="85"/>
      <c r="N5263" s="85"/>
      <c r="O5263" s="85"/>
      <c r="P5263" s="85"/>
      <c r="Q5263" s="32">
        <f t="shared" si="82"/>
        <v>75.55</v>
      </c>
    </row>
    <row r="5264" spans="1:17" x14ac:dyDescent="0.25">
      <c r="A5264" s="83" t="s">
        <v>12932</v>
      </c>
      <c r="B5264" s="84" t="s">
        <v>20633</v>
      </c>
      <c r="C5264" s="7">
        <v>95</v>
      </c>
      <c r="D5264" s="7">
        <v>4</v>
      </c>
      <c r="E5264" s="1">
        <v>19570.39</v>
      </c>
      <c r="F5264" s="1">
        <v>24.66</v>
      </c>
      <c r="G5264" s="1">
        <v>72.3</v>
      </c>
      <c r="H5264" s="1">
        <v>360.73</v>
      </c>
      <c r="I5264" s="6">
        <v>457.69</v>
      </c>
      <c r="J5264" s="86"/>
      <c r="K5264" s="86"/>
      <c r="L5264" s="85"/>
      <c r="M5264" s="85"/>
      <c r="N5264" s="85"/>
      <c r="O5264" s="85"/>
      <c r="P5264" s="85"/>
      <c r="Q5264" s="32">
        <f t="shared" si="82"/>
        <v>457.69</v>
      </c>
    </row>
    <row r="5265" spans="1:17" x14ac:dyDescent="0.25">
      <c r="A5265" s="83" t="s">
        <v>12933</v>
      </c>
      <c r="B5265" s="84" t="s">
        <v>20634</v>
      </c>
      <c r="C5265" s="7">
        <v>302</v>
      </c>
      <c r="D5265" s="7">
        <v>0</v>
      </c>
      <c r="E5265" s="1">
        <v>0</v>
      </c>
      <c r="F5265" s="1">
        <v>78.41</v>
      </c>
      <c r="G5265" s="1">
        <v>0</v>
      </c>
      <c r="H5265" s="1">
        <v>0</v>
      </c>
      <c r="I5265" s="6">
        <v>78.41</v>
      </c>
      <c r="J5265" s="86"/>
      <c r="K5265" s="86"/>
      <c r="L5265" s="85"/>
      <c r="M5265" s="85"/>
      <c r="N5265" s="85"/>
      <c r="O5265" s="85"/>
      <c r="P5265" s="85"/>
      <c r="Q5265" s="32">
        <f t="shared" si="82"/>
        <v>78.41</v>
      </c>
    </row>
    <row r="5266" spans="1:17" x14ac:dyDescent="0.25">
      <c r="A5266" s="83" t="s">
        <v>12934</v>
      </c>
      <c r="B5266" s="84" t="s">
        <v>20635</v>
      </c>
      <c r="C5266" s="7">
        <v>141</v>
      </c>
      <c r="D5266" s="7">
        <v>1</v>
      </c>
      <c r="E5266" s="1">
        <v>311.02</v>
      </c>
      <c r="F5266" s="1">
        <v>36.61</v>
      </c>
      <c r="G5266" s="1">
        <v>18.07</v>
      </c>
      <c r="H5266" s="1">
        <v>5.74</v>
      </c>
      <c r="I5266" s="6">
        <v>60.42</v>
      </c>
      <c r="J5266" s="86"/>
      <c r="K5266" s="86"/>
      <c r="L5266" s="85"/>
      <c r="M5266" s="85"/>
      <c r="N5266" s="85"/>
      <c r="O5266" s="85"/>
      <c r="P5266" s="85"/>
      <c r="Q5266" s="32">
        <f t="shared" si="82"/>
        <v>60.42</v>
      </c>
    </row>
    <row r="5267" spans="1:17" x14ac:dyDescent="0.25">
      <c r="A5267" s="83" t="s">
        <v>12935</v>
      </c>
      <c r="B5267" s="84" t="s">
        <v>20636</v>
      </c>
      <c r="C5267" s="7">
        <v>65</v>
      </c>
      <c r="D5267" s="7">
        <v>0</v>
      </c>
      <c r="E5267" s="1">
        <v>0</v>
      </c>
      <c r="F5267" s="1">
        <v>16.87</v>
      </c>
      <c r="G5267" s="1">
        <v>0</v>
      </c>
      <c r="H5267" s="1">
        <v>0</v>
      </c>
      <c r="I5267" s="6">
        <v>16.87</v>
      </c>
      <c r="J5267" s="86"/>
      <c r="K5267" s="86"/>
      <c r="L5267" s="85"/>
      <c r="M5267" s="85"/>
      <c r="N5267" s="85"/>
      <c r="O5267" s="85"/>
      <c r="P5267" s="85"/>
      <c r="Q5267" s="32">
        <f t="shared" si="82"/>
        <v>16.87</v>
      </c>
    </row>
    <row r="5268" spans="1:17" x14ac:dyDescent="0.25">
      <c r="A5268" s="83" t="s">
        <v>12936</v>
      </c>
      <c r="B5268" s="84" t="s">
        <v>20637</v>
      </c>
      <c r="C5268" s="7">
        <v>280</v>
      </c>
      <c r="D5268" s="7">
        <v>6</v>
      </c>
      <c r="E5268" s="1">
        <v>5039.75</v>
      </c>
      <c r="F5268" s="1">
        <v>72.7</v>
      </c>
      <c r="G5268" s="1">
        <v>108.46</v>
      </c>
      <c r="H5268" s="1">
        <v>92.9</v>
      </c>
      <c r="I5268" s="6">
        <v>274.06</v>
      </c>
      <c r="J5268" s="86"/>
      <c r="K5268" s="86"/>
      <c r="L5268" s="85"/>
      <c r="M5268" s="85"/>
      <c r="N5268" s="85"/>
      <c r="O5268" s="85"/>
      <c r="P5268" s="85"/>
      <c r="Q5268" s="32">
        <f t="shared" si="82"/>
        <v>274.06</v>
      </c>
    </row>
    <row r="5269" spans="1:17" x14ac:dyDescent="0.25">
      <c r="A5269" s="83" t="s">
        <v>12937</v>
      </c>
      <c r="B5269" s="84" t="s">
        <v>20638</v>
      </c>
      <c r="C5269" s="7">
        <v>72</v>
      </c>
      <c r="D5269" s="7">
        <v>1</v>
      </c>
      <c r="E5269" s="1">
        <v>186.61</v>
      </c>
      <c r="F5269" s="1">
        <v>18.7</v>
      </c>
      <c r="G5269" s="1">
        <v>18.07</v>
      </c>
      <c r="H5269" s="1">
        <v>3.44</v>
      </c>
      <c r="I5269" s="6">
        <v>40.21</v>
      </c>
      <c r="J5269" s="86"/>
      <c r="K5269" s="86"/>
      <c r="L5269" s="85"/>
      <c r="M5269" s="85"/>
      <c r="N5269" s="85"/>
      <c r="O5269" s="85"/>
      <c r="P5269" s="85"/>
      <c r="Q5269" s="32">
        <f t="shared" si="82"/>
        <v>40.21</v>
      </c>
    </row>
    <row r="5270" spans="1:17" x14ac:dyDescent="0.25">
      <c r="A5270" s="83" t="s">
        <v>12938</v>
      </c>
      <c r="B5270" s="84" t="s">
        <v>20639</v>
      </c>
      <c r="C5270" s="7">
        <v>242</v>
      </c>
      <c r="D5270" s="7">
        <v>0</v>
      </c>
      <c r="E5270" s="1">
        <v>0</v>
      </c>
      <c r="F5270" s="1">
        <v>62.83</v>
      </c>
      <c r="G5270" s="1">
        <v>0</v>
      </c>
      <c r="H5270" s="1">
        <v>0</v>
      </c>
      <c r="I5270" s="6">
        <v>62.83</v>
      </c>
      <c r="J5270" s="86"/>
      <c r="K5270" s="86"/>
      <c r="L5270" s="85"/>
      <c r="M5270" s="85"/>
      <c r="N5270" s="85"/>
      <c r="O5270" s="85"/>
      <c r="P5270" s="85"/>
      <c r="Q5270" s="32">
        <f t="shared" si="82"/>
        <v>62.83</v>
      </c>
    </row>
    <row r="5271" spans="1:17" x14ac:dyDescent="0.25">
      <c r="A5271" s="83" t="s">
        <v>12939</v>
      </c>
      <c r="B5271" s="84" t="s">
        <v>20640</v>
      </c>
      <c r="C5271" s="7">
        <v>170</v>
      </c>
      <c r="D5271" s="7">
        <v>7</v>
      </c>
      <c r="E5271" s="1">
        <v>2837.04</v>
      </c>
      <c r="F5271" s="1">
        <v>44.14</v>
      </c>
      <c r="G5271" s="1">
        <v>126.53</v>
      </c>
      <c r="H5271" s="1">
        <v>52.3</v>
      </c>
      <c r="I5271" s="6">
        <v>222.97</v>
      </c>
      <c r="J5271" s="86"/>
      <c r="K5271" s="86"/>
      <c r="L5271" s="85"/>
      <c r="M5271" s="85"/>
      <c r="N5271" s="85"/>
      <c r="O5271" s="85"/>
      <c r="P5271" s="85"/>
      <c r="Q5271" s="32">
        <f t="shared" si="82"/>
        <v>222.97</v>
      </c>
    </row>
    <row r="5272" spans="1:17" x14ac:dyDescent="0.25">
      <c r="A5272" s="83" t="s">
        <v>12940</v>
      </c>
      <c r="B5272" s="84" t="s">
        <v>20641</v>
      </c>
      <c r="C5272" s="7">
        <v>283</v>
      </c>
      <c r="D5272" s="7">
        <v>6</v>
      </c>
      <c r="E5272" s="1">
        <v>7480.62</v>
      </c>
      <c r="F5272" s="1">
        <v>73.47</v>
      </c>
      <c r="G5272" s="1">
        <v>108.46</v>
      </c>
      <c r="H5272" s="1">
        <v>137.88999999999999</v>
      </c>
      <c r="I5272" s="6">
        <v>319.82</v>
      </c>
      <c r="J5272" s="86"/>
      <c r="K5272" s="86"/>
      <c r="L5272" s="85"/>
      <c r="M5272" s="85"/>
      <c r="N5272" s="85"/>
      <c r="O5272" s="85"/>
      <c r="P5272" s="85"/>
      <c r="Q5272" s="32">
        <f t="shared" si="82"/>
        <v>319.82</v>
      </c>
    </row>
    <row r="5273" spans="1:17" x14ac:dyDescent="0.25">
      <c r="A5273" s="83" t="s">
        <v>12941</v>
      </c>
      <c r="B5273" s="84" t="s">
        <v>20642</v>
      </c>
      <c r="C5273" s="7">
        <v>522</v>
      </c>
      <c r="D5273" s="7">
        <v>9</v>
      </c>
      <c r="E5273" s="1">
        <v>3444.45</v>
      </c>
      <c r="F5273" s="1">
        <v>135.53</v>
      </c>
      <c r="G5273" s="1">
        <v>162.68</v>
      </c>
      <c r="H5273" s="1">
        <v>63.49</v>
      </c>
      <c r="I5273" s="6">
        <v>361.7</v>
      </c>
      <c r="J5273" s="86"/>
      <c r="K5273" s="86"/>
      <c r="L5273" s="85"/>
      <c r="M5273" s="85"/>
      <c r="N5273" s="85"/>
      <c r="O5273" s="85"/>
      <c r="P5273" s="85"/>
      <c r="Q5273" s="32">
        <f t="shared" si="82"/>
        <v>361.7</v>
      </c>
    </row>
    <row r="5274" spans="1:17" x14ac:dyDescent="0.25">
      <c r="A5274" s="83" t="s">
        <v>12942</v>
      </c>
      <c r="B5274" s="84" t="s">
        <v>20643</v>
      </c>
      <c r="C5274" s="7">
        <v>105</v>
      </c>
      <c r="D5274" s="7">
        <v>2</v>
      </c>
      <c r="E5274" s="1">
        <v>1026.53</v>
      </c>
      <c r="F5274" s="1">
        <v>27.26</v>
      </c>
      <c r="G5274" s="1">
        <v>36.15</v>
      </c>
      <c r="H5274" s="1">
        <v>18.920000000000002</v>
      </c>
      <c r="I5274" s="6">
        <v>82.33</v>
      </c>
      <c r="J5274" s="86"/>
      <c r="K5274" s="86"/>
      <c r="L5274" s="85"/>
      <c r="M5274" s="85"/>
      <c r="N5274" s="85"/>
      <c r="O5274" s="85"/>
      <c r="P5274" s="85"/>
      <c r="Q5274" s="32">
        <f t="shared" si="82"/>
        <v>82.33</v>
      </c>
    </row>
    <row r="5275" spans="1:17" x14ac:dyDescent="0.25">
      <c r="A5275" s="83" t="s">
        <v>12943</v>
      </c>
      <c r="B5275" s="84" t="s">
        <v>20644</v>
      </c>
      <c r="C5275" s="7">
        <v>104</v>
      </c>
      <c r="D5275" s="7">
        <v>0</v>
      </c>
      <c r="E5275" s="1">
        <v>0</v>
      </c>
      <c r="F5275" s="1">
        <v>27</v>
      </c>
      <c r="G5275" s="1">
        <v>0</v>
      </c>
      <c r="H5275" s="1">
        <v>0</v>
      </c>
      <c r="I5275" s="6">
        <v>27</v>
      </c>
      <c r="J5275" s="86"/>
      <c r="K5275" s="86"/>
      <c r="L5275" s="85"/>
      <c r="M5275" s="85"/>
      <c r="N5275" s="85"/>
      <c r="O5275" s="85"/>
      <c r="P5275" s="85"/>
      <c r="Q5275" s="32">
        <f t="shared" si="82"/>
        <v>27</v>
      </c>
    </row>
    <row r="5276" spans="1:17" x14ac:dyDescent="0.25">
      <c r="A5276" s="83" t="s">
        <v>12944</v>
      </c>
      <c r="B5276" s="84" t="s">
        <v>20645</v>
      </c>
      <c r="C5276" s="7">
        <v>428</v>
      </c>
      <c r="D5276" s="7">
        <v>0</v>
      </c>
      <c r="E5276" s="1">
        <v>0</v>
      </c>
      <c r="F5276" s="1">
        <v>111.12</v>
      </c>
      <c r="G5276" s="1">
        <v>0</v>
      </c>
      <c r="H5276" s="1">
        <v>0</v>
      </c>
      <c r="I5276" s="6">
        <v>111.12</v>
      </c>
      <c r="J5276" s="86"/>
      <c r="K5276" s="86"/>
      <c r="L5276" s="85"/>
      <c r="M5276" s="85"/>
      <c r="N5276" s="85"/>
      <c r="O5276" s="85"/>
      <c r="P5276" s="85"/>
      <c r="Q5276" s="32">
        <f t="shared" si="82"/>
        <v>111.12</v>
      </c>
    </row>
    <row r="5277" spans="1:17" x14ac:dyDescent="0.25">
      <c r="A5277" s="83" t="s">
        <v>12945</v>
      </c>
      <c r="B5277" s="84" t="s">
        <v>20646</v>
      </c>
      <c r="C5277" s="7">
        <v>271</v>
      </c>
      <c r="D5277" s="7">
        <v>3</v>
      </c>
      <c r="E5277" s="1">
        <v>2005.57</v>
      </c>
      <c r="F5277" s="1">
        <v>70.36</v>
      </c>
      <c r="G5277" s="1">
        <v>54.22</v>
      </c>
      <c r="H5277" s="1">
        <v>36.97</v>
      </c>
      <c r="I5277" s="6">
        <v>161.55000000000001</v>
      </c>
      <c r="J5277" s="86"/>
      <c r="K5277" s="86"/>
      <c r="L5277" s="85"/>
      <c r="M5277" s="85"/>
      <c r="N5277" s="85"/>
      <c r="O5277" s="85"/>
      <c r="P5277" s="85"/>
      <c r="Q5277" s="32">
        <f t="shared" si="82"/>
        <v>161.55000000000001</v>
      </c>
    </row>
    <row r="5278" spans="1:17" x14ac:dyDescent="0.25">
      <c r="A5278" s="83" t="s">
        <v>12946</v>
      </c>
      <c r="B5278" s="84" t="s">
        <v>20647</v>
      </c>
      <c r="C5278" s="7">
        <v>227</v>
      </c>
      <c r="D5278" s="7">
        <v>9</v>
      </c>
      <c r="E5278" s="1">
        <v>2354.04</v>
      </c>
      <c r="F5278" s="1">
        <v>58.94</v>
      </c>
      <c r="G5278" s="1">
        <v>162.68</v>
      </c>
      <c r="H5278" s="1">
        <v>43.39</v>
      </c>
      <c r="I5278" s="6">
        <v>265.01</v>
      </c>
      <c r="J5278" s="86"/>
      <c r="K5278" s="86"/>
      <c r="L5278" s="85"/>
      <c r="M5278" s="85"/>
      <c r="N5278" s="85"/>
      <c r="O5278" s="85"/>
      <c r="P5278" s="85"/>
      <c r="Q5278" s="32">
        <f t="shared" si="82"/>
        <v>265.01</v>
      </c>
    </row>
    <row r="5279" spans="1:17" x14ac:dyDescent="0.25">
      <c r="A5279" s="83" t="s">
        <v>12947</v>
      </c>
      <c r="B5279" s="84" t="s">
        <v>20648</v>
      </c>
      <c r="C5279" s="7">
        <v>129</v>
      </c>
      <c r="D5279" s="7">
        <v>0</v>
      </c>
      <c r="E5279" s="1">
        <v>0</v>
      </c>
      <c r="F5279" s="1">
        <v>33.5</v>
      </c>
      <c r="G5279" s="1">
        <v>0</v>
      </c>
      <c r="H5279" s="1">
        <v>0</v>
      </c>
      <c r="I5279" s="6">
        <v>33.5</v>
      </c>
      <c r="J5279" s="86"/>
      <c r="K5279" s="86"/>
      <c r="L5279" s="85"/>
      <c r="M5279" s="85"/>
      <c r="N5279" s="85"/>
      <c r="O5279" s="85"/>
      <c r="P5279" s="85"/>
      <c r="Q5279" s="32">
        <f t="shared" si="82"/>
        <v>33.5</v>
      </c>
    </row>
    <row r="5280" spans="1:17" x14ac:dyDescent="0.25">
      <c r="A5280" s="83" t="s">
        <v>12948</v>
      </c>
      <c r="B5280" s="84" t="s">
        <v>20649</v>
      </c>
      <c r="C5280" s="7">
        <v>7212</v>
      </c>
      <c r="D5280" s="7">
        <v>57</v>
      </c>
      <c r="E5280" s="1">
        <v>17348.310000000001</v>
      </c>
      <c r="F5280" s="1">
        <v>1872.44</v>
      </c>
      <c r="G5280" s="1">
        <v>1030.33</v>
      </c>
      <c r="H5280" s="1">
        <v>319.77</v>
      </c>
      <c r="I5280" s="6">
        <v>3222.54</v>
      </c>
      <c r="J5280" s="86"/>
      <c r="K5280" s="86"/>
      <c r="L5280" s="85"/>
      <c r="M5280" s="85"/>
      <c r="N5280" s="85"/>
      <c r="O5280" s="85"/>
      <c r="P5280" s="85"/>
      <c r="Q5280" s="32">
        <f t="shared" si="82"/>
        <v>3222.54</v>
      </c>
    </row>
    <row r="5281" spans="1:17" x14ac:dyDescent="0.25">
      <c r="A5281" s="83" t="s">
        <v>12949</v>
      </c>
      <c r="B5281" s="84" t="s">
        <v>20650</v>
      </c>
      <c r="C5281" s="7">
        <v>163</v>
      </c>
      <c r="D5281" s="7">
        <v>0</v>
      </c>
      <c r="E5281" s="1">
        <v>0</v>
      </c>
      <c r="F5281" s="1">
        <v>42.32</v>
      </c>
      <c r="G5281" s="1">
        <v>0</v>
      </c>
      <c r="H5281" s="1">
        <v>0</v>
      </c>
      <c r="I5281" s="6">
        <v>42.32</v>
      </c>
      <c r="J5281" s="86"/>
      <c r="K5281" s="86"/>
      <c r="L5281" s="85"/>
      <c r="M5281" s="85"/>
      <c r="N5281" s="85"/>
      <c r="O5281" s="85"/>
      <c r="P5281" s="85"/>
      <c r="Q5281" s="32">
        <f t="shared" si="82"/>
        <v>42.32</v>
      </c>
    </row>
    <row r="5282" spans="1:17" x14ac:dyDescent="0.25">
      <c r="A5282" s="83" t="s">
        <v>12950</v>
      </c>
      <c r="B5282" s="84" t="s">
        <v>20651</v>
      </c>
      <c r="C5282" s="7">
        <v>91</v>
      </c>
      <c r="D5282" s="7">
        <v>0</v>
      </c>
      <c r="E5282" s="1">
        <v>0</v>
      </c>
      <c r="F5282" s="1">
        <v>23.62</v>
      </c>
      <c r="G5282" s="1">
        <v>0</v>
      </c>
      <c r="H5282" s="1">
        <v>0</v>
      </c>
      <c r="I5282" s="6">
        <v>23.62</v>
      </c>
      <c r="J5282" s="86"/>
      <c r="K5282" s="86"/>
      <c r="L5282" s="85"/>
      <c r="M5282" s="85"/>
      <c r="N5282" s="85"/>
      <c r="O5282" s="85"/>
      <c r="P5282" s="85"/>
      <c r="Q5282" s="32">
        <f t="shared" si="82"/>
        <v>23.62</v>
      </c>
    </row>
    <row r="5283" spans="1:17" x14ac:dyDescent="0.25">
      <c r="A5283" s="83" t="s">
        <v>12951</v>
      </c>
      <c r="B5283" s="84" t="s">
        <v>20652</v>
      </c>
      <c r="C5283" s="7">
        <v>264</v>
      </c>
      <c r="D5283" s="7">
        <v>1</v>
      </c>
      <c r="E5283" s="1">
        <v>248.82</v>
      </c>
      <c r="F5283" s="1">
        <v>68.540000000000006</v>
      </c>
      <c r="G5283" s="1">
        <v>18.07</v>
      </c>
      <c r="H5283" s="1">
        <v>4.58</v>
      </c>
      <c r="I5283" s="6">
        <v>91.19</v>
      </c>
      <c r="J5283" s="86"/>
      <c r="K5283" s="86"/>
      <c r="L5283" s="85"/>
      <c r="M5283" s="85"/>
      <c r="N5283" s="85"/>
      <c r="O5283" s="85"/>
      <c r="P5283" s="85"/>
      <c r="Q5283" s="32">
        <f t="shared" si="82"/>
        <v>91.19</v>
      </c>
    </row>
    <row r="5284" spans="1:17" x14ac:dyDescent="0.25">
      <c r="A5284" s="83" t="s">
        <v>12952</v>
      </c>
      <c r="B5284" s="84" t="s">
        <v>20653</v>
      </c>
      <c r="C5284" s="7">
        <v>202</v>
      </c>
      <c r="D5284" s="7">
        <v>5</v>
      </c>
      <c r="E5284" s="1">
        <v>9693.58</v>
      </c>
      <c r="F5284" s="1">
        <v>52.45</v>
      </c>
      <c r="G5284" s="1">
        <v>90.38</v>
      </c>
      <c r="H5284" s="1">
        <v>178.67</v>
      </c>
      <c r="I5284" s="6">
        <v>321.5</v>
      </c>
      <c r="J5284" s="86"/>
      <c r="K5284" s="86"/>
      <c r="L5284" s="85"/>
      <c r="M5284" s="85"/>
      <c r="N5284" s="85"/>
      <c r="O5284" s="85"/>
      <c r="P5284" s="85"/>
      <c r="Q5284" s="32">
        <f t="shared" si="82"/>
        <v>321.5</v>
      </c>
    </row>
    <row r="5285" spans="1:17" x14ac:dyDescent="0.25">
      <c r="A5285" s="83" t="s">
        <v>12953</v>
      </c>
      <c r="B5285" s="84" t="s">
        <v>20654</v>
      </c>
      <c r="C5285" s="7">
        <v>174</v>
      </c>
      <c r="D5285" s="7">
        <v>1</v>
      </c>
      <c r="E5285" s="1">
        <v>248.82</v>
      </c>
      <c r="F5285" s="1">
        <v>45.18</v>
      </c>
      <c r="G5285" s="1">
        <v>18.07</v>
      </c>
      <c r="H5285" s="1">
        <v>4.58</v>
      </c>
      <c r="I5285" s="6">
        <v>67.83</v>
      </c>
      <c r="J5285" s="86"/>
      <c r="K5285" s="86"/>
      <c r="L5285" s="85"/>
      <c r="M5285" s="85"/>
      <c r="N5285" s="85"/>
      <c r="O5285" s="85"/>
      <c r="P5285" s="85"/>
      <c r="Q5285" s="32">
        <f t="shared" si="82"/>
        <v>67.83</v>
      </c>
    </row>
    <row r="5286" spans="1:17" x14ac:dyDescent="0.25">
      <c r="A5286" s="83" t="s">
        <v>12954</v>
      </c>
      <c r="B5286" s="84" t="s">
        <v>20655</v>
      </c>
      <c r="C5286" s="7">
        <v>217</v>
      </c>
      <c r="D5286" s="7">
        <v>6</v>
      </c>
      <c r="E5286" s="1">
        <v>1059.29</v>
      </c>
      <c r="F5286" s="1">
        <v>56.34</v>
      </c>
      <c r="G5286" s="1">
        <v>108.46</v>
      </c>
      <c r="H5286" s="1">
        <v>19.53</v>
      </c>
      <c r="I5286" s="6">
        <v>184.33</v>
      </c>
      <c r="J5286" s="86"/>
      <c r="K5286" s="86"/>
      <c r="L5286" s="85"/>
      <c r="M5286" s="85"/>
      <c r="N5286" s="85"/>
      <c r="O5286" s="85"/>
      <c r="P5286" s="85"/>
      <c r="Q5286" s="32">
        <f t="shared" si="82"/>
        <v>184.33</v>
      </c>
    </row>
    <row r="5287" spans="1:17" x14ac:dyDescent="0.25">
      <c r="A5287" s="83" t="s">
        <v>12955</v>
      </c>
      <c r="B5287" s="84" t="s">
        <v>20656</v>
      </c>
      <c r="C5287" s="7">
        <v>88</v>
      </c>
      <c r="D5287" s="7">
        <v>0</v>
      </c>
      <c r="E5287" s="1">
        <v>0</v>
      </c>
      <c r="F5287" s="1">
        <v>22.85</v>
      </c>
      <c r="G5287" s="1">
        <v>0</v>
      </c>
      <c r="H5287" s="1">
        <v>0</v>
      </c>
      <c r="I5287" s="6">
        <v>22.85</v>
      </c>
      <c r="J5287" s="86"/>
      <c r="K5287" s="86"/>
      <c r="L5287" s="85"/>
      <c r="M5287" s="85"/>
      <c r="N5287" s="85"/>
      <c r="O5287" s="85"/>
      <c r="P5287" s="85"/>
      <c r="Q5287" s="32">
        <f t="shared" si="82"/>
        <v>22.85</v>
      </c>
    </row>
    <row r="5288" spans="1:17" x14ac:dyDescent="0.25">
      <c r="A5288" s="83" t="s">
        <v>12956</v>
      </c>
      <c r="B5288" s="84" t="s">
        <v>20657</v>
      </c>
      <c r="C5288" s="7">
        <v>6369</v>
      </c>
      <c r="D5288" s="7">
        <v>356</v>
      </c>
      <c r="E5288" s="1">
        <v>118846.52</v>
      </c>
      <c r="F5288" s="1">
        <v>1653.57</v>
      </c>
      <c r="G5288" s="1">
        <v>6435.05</v>
      </c>
      <c r="H5288" s="1">
        <v>2190.61</v>
      </c>
      <c r="I5288" s="6">
        <v>10279.23</v>
      </c>
      <c r="J5288" s="86"/>
      <c r="K5288" s="86"/>
      <c r="L5288" s="85"/>
      <c r="M5288" s="85"/>
      <c r="N5288" s="85"/>
      <c r="O5288" s="85"/>
      <c r="P5288" s="85"/>
      <c r="Q5288" s="32">
        <f t="shared" si="82"/>
        <v>10279.23</v>
      </c>
    </row>
    <row r="5289" spans="1:17" x14ac:dyDescent="0.25">
      <c r="A5289" s="83" t="s">
        <v>12957</v>
      </c>
      <c r="B5289" s="84" t="s">
        <v>20658</v>
      </c>
      <c r="C5289" s="7">
        <v>109</v>
      </c>
      <c r="D5289" s="7">
        <v>0</v>
      </c>
      <c r="E5289" s="1">
        <v>0</v>
      </c>
      <c r="F5289" s="1">
        <v>28.3</v>
      </c>
      <c r="G5289" s="1">
        <v>0</v>
      </c>
      <c r="H5289" s="1">
        <v>0</v>
      </c>
      <c r="I5289" s="6">
        <v>28.3</v>
      </c>
      <c r="J5289" s="86"/>
      <c r="K5289" s="86"/>
      <c r="L5289" s="85"/>
      <c r="M5289" s="85"/>
      <c r="N5289" s="85"/>
      <c r="O5289" s="85"/>
      <c r="P5289" s="85"/>
      <c r="Q5289" s="32">
        <f t="shared" si="82"/>
        <v>28.3</v>
      </c>
    </row>
    <row r="5290" spans="1:17" x14ac:dyDescent="0.25">
      <c r="A5290" s="83" t="s">
        <v>12958</v>
      </c>
      <c r="B5290" s="84" t="s">
        <v>20659</v>
      </c>
      <c r="C5290" s="7">
        <v>792</v>
      </c>
      <c r="D5290" s="7">
        <v>8</v>
      </c>
      <c r="E5290" s="1">
        <v>575816.28</v>
      </c>
      <c r="F5290" s="1">
        <v>205.62</v>
      </c>
      <c r="G5290" s="1">
        <v>144.61000000000001</v>
      </c>
      <c r="H5290" s="1">
        <v>10613.6</v>
      </c>
      <c r="I5290" s="6">
        <v>10963.83</v>
      </c>
      <c r="J5290" s="86"/>
      <c r="K5290" s="86"/>
      <c r="L5290" s="85"/>
      <c r="M5290" s="85"/>
      <c r="N5290" s="85"/>
      <c r="O5290" s="85"/>
      <c r="P5290" s="85"/>
      <c r="Q5290" s="32">
        <f t="shared" si="82"/>
        <v>10963.83</v>
      </c>
    </row>
    <row r="5291" spans="1:17" x14ac:dyDescent="0.25">
      <c r="A5291" s="83" t="s">
        <v>12959</v>
      </c>
      <c r="B5291" s="84" t="s">
        <v>20660</v>
      </c>
      <c r="C5291" s="7">
        <v>178</v>
      </c>
      <c r="D5291" s="7">
        <v>7</v>
      </c>
      <c r="E5291" s="1">
        <v>1239.4000000000001</v>
      </c>
      <c r="F5291" s="1">
        <v>46.22</v>
      </c>
      <c r="G5291" s="1">
        <v>126.53</v>
      </c>
      <c r="H5291" s="1">
        <v>22.85</v>
      </c>
      <c r="I5291" s="6">
        <v>195.6</v>
      </c>
      <c r="J5291" s="86"/>
      <c r="K5291" s="86"/>
      <c r="L5291" s="85"/>
      <c r="M5291" s="85"/>
      <c r="N5291" s="85"/>
      <c r="O5291" s="85"/>
      <c r="P5291" s="85"/>
      <c r="Q5291" s="32">
        <f t="shared" si="82"/>
        <v>195.6</v>
      </c>
    </row>
    <row r="5292" spans="1:17" x14ac:dyDescent="0.25">
      <c r="A5292" s="83" t="s">
        <v>12960</v>
      </c>
      <c r="B5292" s="84" t="s">
        <v>20661</v>
      </c>
      <c r="C5292" s="7">
        <v>39</v>
      </c>
      <c r="D5292" s="7">
        <v>0</v>
      </c>
      <c r="E5292" s="1">
        <v>0</v>
      </c>
      <c r="F5292" s="1">
        <v>10.130000000000001</v>
      </c>
      <c r="G5292" s="1">
        <v>0</v>
      </c>
      <c r="H5292" s="1">
        <v>0</v>
      </c>
      <c r="I5292" s="6">
        <v>10.130000000000001</v>
      </c>
      <c r="J5292" s="86"/>
      <c r="K5292" s="86"/>
      <c r="L5292" s="85"/>
      <c r="M5292" s="85"/>
      <c r="N5292" s="85"/>
      <c r="O5292" s="85"/>
      <c r="P5292" s="85"/>
      <c r="Q5292" s="32">
        <f t="shared" si="82"/>
        <v>10.130000000000001</v>
      </c>
    </row>
    <row r="5293" spans="1:17" x14ac:dyDescent="0.25">
      <c r="A5293" s="83" t="s">
        <v>12961</v>
      </c>
      <c r="B5293" s="84" t="s">
        <v>20662</v>
      </c>
      <c r="C5293" s="7">
        <v>183</v>
      </c>
      <c r="D5293" s="7">
        <v>0</v>
      </c>
      <c r="E5293" s="1">
        <v>0</v>
      </c>
      <c r="F5293" s="1">
        <v>47.51</v>
      </c>
      <c r="G5293" s="1">
        <v>0</v>
      </c>
      <c r="H5293" s="1">
        <v>0</v>
      </c>
      <c r="I5293" s="6">
        <v>47.51</v>
      </c>
      <c r="J5293" s="86"/>
      <c r="K5293" s="86"/>
      <c r="L5293" s="85"/>
      <c r="M5293" s="85"/>
      <c r="N5293" s="85"/>
      <c r="O5293" s="85"/>
      <c r="P5293" s="85"/>
      <c r="Q5293" s="32">
        <f t="shared" si="82"/>
        <v>47.51</v>
      </c>
    </row>
    <row r="5294" spans="1:17" x14ac:dyDescent="0.25">
      <c r="A5294" s="83" t="s">
        <v>12962</v>
      </c>
      <c r="B5294" s="84" t="s">
        <v>20663</v>
      </c>
      <c r="C5294" s="7">
        <v>22</v>
      </c>
      <c r="D5294" s="7">
        <v>0</v>
      </c>
      <c r="E5294" s="1">
        <v>0</v>
      </c>
      <c r="F5294" s="1">
        <v>5.71</v>
      </c>
      <c r="G5294" s="1">
        <v>0</v>
      </c>
      <c r="H5294" s="1">
        <v>0</v>
      </c>
      <c r="I5294" s="6">
        <v>5.71</v>
      </c>
      <c r="J5294" s="86"/>
      <c r="K5294" s="86"/>
      <c r="L5294" s="85"/>
      <c r="M5294" s="85"/>
      <c r="N5294" s="85"/>
      <c r="O5294" s="85"/>
      <c r="P5294" s="85"/>
      <c r="Q5294" s="32">
        <f t="shared" si="82"/>
        <v>5.71</v>
      </c>
    </row>
    <row r="5295" spans="1:17" x14ac:dyDescent="0.25">
      <c r="A5295" s="83" t="s">
        <v>12963</v>
      </c>
      <c r="B5295" s="84" t="s">
        <v>20664</v>
      </c>
      <c r="C5295" s="7">
        <v>136</v>
      </c>
      <c r="D5295" s="7">
        <v>6</v>
      </c>
      <c r="E5295" s="1">
        <v>4177.66</v>
      </c>
      <c r="F5295" s="1">
        <v>35.31</v>
      </c>
      <c r="G5295" s="1">
        <v>108.46</v>
      </c>
      <c r="H5295" s="1">
        <v>77</v>
      </c>
      <c r="I5295" s="6">
        <v>220.77</v>
      </c>
      <c r="J5295" s="86"/>
      <c r="K5295" s="86"/>
      <c r="L5295" s="85"/>
      <c r="M5295" s="85"/>
      <c r="N5295" s="85"/>
      <c r="O5295" s="85"/>
      <c r="P5295" s="85"/>
      <c r="Q5295" s="32">
        <f t="shared" si="82"/>
        <v>220.77</v>
      </c>
    </row>
    <row r="5296" spans="1:17" x14ac:dyDescent="0.25">
      <c r="A5296" s="83" t="s">
        <v>12964</v>
      </c>
      <c r="B5296" s="84" t="s">
        <v>20665</v>
      </c>
      <c r="C5296" s="7">
        <v>331</v>
      </c>
      <c r="D5296" s="7">
        <v>5</v>
      </c>
      <c r="E5296" s="1">
        <v>1459.92</v>
      </c>
      <c r="F5296" s="1">
        <v>85.94</v>
      </c>
      <c r="G5296" s="1">
        <v>90.38</v>
      </c>
      <c r="H5296" s="1">
        <v>26.91</v>
      </c>
      <c r="I5296" s="6">
        <v>203.23</v>
      </c>
      <c r="J5296" s="86"/>
      <c r="K5296" s="86"/>
      <c r="L5296" s="85"/>
      <c r="M5296" s="85"/>
      <c r="N5296" s="85"/>
      <c r="O5296" s="85"/>
      <c r="P5296" s="85"/>
      <c r="Q5296" s="32">
        <f t="shared" si="82"/>
        <v>203.23</v>
      </c>
    </row>
    <row r="5297" spans="1:17" x14ac:dyDescent="0.25">
      <c r="A5297" s="83" t="s">
        <v>12965</v>
      </c>
      <c r="B5297" s="84" t="s">
        <v>20666</v>
      </c>
      <c r="C5297" s="7">
        <v>256</v>
      </c>
      <c r="D5297" s="7">
        <v>1</v>
      </c>
      <c r="E5297" s="1">
        <v>305.62</v>
      </c>
      <c r="F5297" s="1">
        <v>66.459999999999994</v>
      </c>
      <c r="G5297" s="1">
        <v>18.07</v>
      </c>
      <c r="H5297" s="1">
        <v>5.63</v>
      </c>
      <c r="I5297" s="6">
        <v>90.16</v>
      </c>
      <c r="J5297" s="86"/>
      <c r="K5297" s="86"/>
      <c r="L5297" s="85"/>
      <c r="M5297" s="85"/>
      <c r="N5297" s="85"/>
      <c r="O5297" s="85"/>
      <c r="P5297" s="85"/>
      <c r="Q5297" s="32">
        <f t="shared" si="82"/>
        <v>90.16</v>
      </c>
    </row>
    <row r="5298" spans="1:17" x14ac:dyDescent="0.25">
      <c r="A5298" s="83" t="s">
        <v>12966</v>
      </c>
      <c r="B5298" s="84" t="s">
        <v>20667</v>
      </c>
      <c r="C5298" s="7">
        <v>144</v>
      </c>
      <c r="D5298" s="7">
        <v>1</v>
      </c>
      <c r="E5298" s="1">
        <v>118.43</v>
      </c>
      <c r="F5298" s="1">
        <v>37.380000000000003</v>
      </c>
      <c r="G5298" s="1">
        <v>18.07</v>
      </c>
      <c r="H5298" s="1">
        <v>2.1800000000000002</v>
      </c>
      <c r="I5298" s="6">
        <v>57.63</v>
      </c>
      <c r="J5298" s="86"/>
      <c r="K5298" s="86"/>
      <c r="L5298" s="85"/>
      <c r="M5298" s="85"/>
      <c r="N5298" s="85"/>
      <c r="O5298" s="85"/>
      <c r="P5298" s="85"/>
      <c r="Q5298" s="32">
        <f t="shared" si="82"/>
        <v>57.63</v>
      </c>
    </row>
    <row r="5299" spans="1:17" x14ac:dyDescent="0.25">
      <c r="A5299" s="83" t="s">
        <v>12967</v>
      </c>
      <c r="B5299" s="84" t="s">
        <v>20668</v>
      </c>
      <c r="C5299" s="7">
        <v>748</v>
      </c>
      <c r="D5299" s="7">
        <v>2</v>
      </c>
      <c r="E5299" s="1">
        <v>631.66999999999996</v>
      </c>
      <c r="F5299" s="1">
        <v>194.2</v>
      </c>
      <c r="G5299" s="1">
        <v>36.15</v>
      </c>
      <c r="H5299" s="1">
        <v>11.64</v>
      </c>
      <c r="I5299" s="6">
        <v>241.99</v>
      </c>
      <c r="J5299" s="86"/>
      <c r="K5299" s="86"/>
      <c r="L5299" s="85"/>
      <c r="M5299" s="85"/>
      <c r="N5299" s="85"/>
      <c r="O5299" s="85"/>
      <c r="P5299" s="85"/>
      <c r="Q5299" s="32">
        <f t="shared" si="82"/>
        <v>241.99</v>
      </c>
    </row>
    <row r="5300" spans="1:17" x14ac:dyDescent="0.25">
      <c r="A5300" s="83" t="s">
        <v>12968</v>
      </c>
      <c r="B5300" s="84" t="s">
        <v>20669</v>
      </c>
      <c r="C5300" s="7">
        <v>1345</v>
      </c>
      <c r="D5300" s="7">
        <v>9</v>
      </c>
      <c r="E5300" s="1">
        <v>3083.39</v>
      </c>
      <c r="F5300" s="1">
        <v>349.2</v>
      </c>
      <c r="G5300" s="1">
        <v>162.68</v>
      </c>
      <c r="H5300" s="1">
        <v>56.83</v>
      </c>
      <c r="I5300" s="6">
        <v>568.71</v>
      </c>
      <c r="J5300" s="86"/>
      <c r="K5300" s="86"/>
      <c r="L5300" s="85"/>
      <c r="M5300" s="85"/>
      <c r="N5300" s="85"/>
      <c r="O5300" s="85"/>
      <c r="P5300" s="85"/>
      <c r="Q5300" s="32">
        <f t="shared" si="82"/>
        <v>568.71</v>
      </c>
    </row>
    <row r="5301" spans="1:17" x14ac:dyDescent="0.25">
      <c r="A5301" s="83" t="s">
        <v>12969</v>
      </c>
      <c r="B5301" s="84" t="s">
        <v>20670</v>
      </c>
      <c r="C5301" s="7">
        <v>763</v>
      </c>
      <c r="D5301" s="7">
        <v>5</v>
      </c>
      <c r="E5301" s="1">
        <v>5262.27</v>
      </c>
      <c r="F5301" s="1">
        <v>198.1</v>
      </c>
      <c r="G5301" s="1">
        <v>90.38</v>
      </c>
      <c r="H5301" s="1">
        <v>96.99</v>
      </c>
      <c r="I5301" s="6">
        <v>385.47</v>
      </c>
      <c r="J5301" s="86"/>
      <c r="K5301" s="86"/>
      <c r="L5301" s="85"/>
      <c r="M5301" s="85"/>
      <c r="N5301" s="85"/>
      <c r="O5301" s="85"/>
      <c r="P5301" s="85"/>
      <c r="Q5301" s="32">
        <f t="shared" si="82"/>
        <v>385.47</v>
      </c>
    </row>
    <row r="5302" spans="1:17" x14ac:dyDescent="0.25">
      <c r="A5302" s="83" t="s">
        <v>12970</v>
      </c>
      <c r="B5302" s="84" t="s">
        <v>20671</v>
      </c>
      <c r="C5302" s="7">
        <v>2445</v>
      </c>
      <c r="D5302" s="7">
        <v>82</v>
      </c>
      <c r="E5302" s="1">
        <v>22130.23</v>
      </c>
      <c r="F5302" s="1">
        <v>634.79</v>
      </c>
      <c r="G5302" s="1">
        <v>1482.23</v>
      </c>
      <c r="H5302" s="1">
        <v>407.91</v>
      </c>
      <c r="I5302" s="6">
        <v>2524.9299999999998</v>
      </c>
      <c r="J5302" s="86"/>
      <c r="K5302" s="86"/>
      <c r="L5302" s="85"/>
      <c r="M5302" s="85"/>
      <c r="N5302" s="85"/>
      <c r="O5302" s="85"/>
      <c r="P5302" s="85"/>
      <c r="Q5302" s="32">
        <f t="shared" si="82"/>
        <v>2524.9299999999998</v>
      </c>
    </row>
    <row r="5303" spans="1:17" x14ac:dyDescent="0.25">
      <c r="A5303" s="83" t="s">
        <v>12971</v>
      </c>
      <c r="B5303" s="84" t="s">
        <v>20672</v>
      </c>
      <c r="C5303" s="7">
        <v>230</v>
      </c>
      <c r="D5303" s="7">
        <v>0</v>
      </c>
      <c r="E5303" s="1">
        <v>0</v>
      </c>
      <c r="F5303" s="1">
        <v>59.71</v>
      </c>
      <c r="G5303" s="1">
        <v>0</v>
      </c>
      <c r="H5303" s="1">
        <v>0</v>
      </c>
      <c r="I5303" s="6">
        <v>59.71</v>
      </c>
      <c r="J5303" s="86"/>
      <c r="K5303" s="86"/>
      <c r="L5303" s="85"/>
      <c r="M5303" s="85"/>
      <c r="N5303" s="85"/>
      <c r="O5303" s="85"/>
      <c r="P5303" s="85"/>
      <c r="Q5303" s="32">
        <f t="shared" si="82"/>
        <v>59.71</v>
      </c>
    </row>
    <row r="5304" spans="1:17" x14ac:dyDescent="0.25">
      <c r="A5304" s="83" t="s">
        <v>12972</v>
      </c>
      <c r="B5304" s="84" t="s">
        <v>20673</v>
      </c>
      <c r="C5304" s="7">
        <v>85</v>
      </c>
      <c r="D5304" s="7">
        <v>0</v>
      </c>
      <c r="E5304" s="1">
        <v>0</v>
      </c>
      <c r="F5304" s="1">
        <v>22.07</v>
      </c>
      <c r="G5304" s="1">
        <v>0</v>
      </c>
      <c r="H5304" s="1">
        <v>0</v>
      </c>
      <c r="I5304" s="6">
        <v>22.07</v>
      </c>
      <c r="J5304" s="86"/>
      <c r="K5304" s="86"/>
      <c r="L5304" s="85"/>
      <c r="M5304" s="85"/>
      <c r="N5304" s="85"/>
      <c r="O5304" s="85"/>
      <c r="P5304" s="85"/>
      <c r="Q5304" s="32">
        <f t="shared" si="82"/>
        <v>22.07</v>
      </c>
    </row>
    <row r="5305" spans="1:17" x14ac:dyDescent="0.25">
      <c r="A5305" s="83" t="s">
        <v>12973</v>
      </c>
      <c r="B5305" s="84" t="s">
        <v>20674</v>
      </c>
      <c r="C5305" s="7">
        <v>195</v>
      </c>
      <c r="D5305" s="7">
        <v>2</v>
      </c>
      <c r="E5305" s="1">
        <v>31733.46</v>
      </c>
      <c r="F5305" s="1">
        <v>50.62</v>
      </c>
      <c r="G5305" s="1">
        <v>36.15</v>
      </c>
      <c r="H5305" s="1">
        <v>584.91999999999996</v>
      </c>
      <c r="I5305" s="6">
        <v>671.69</v>
      </c>
      <c r="J5305" s="86"/>
      <c r="K5305" s="86"/>
      <c r="L5305" s="85"/>
      <c r="M5305" s="85"/>
      <c r="N5305" s="85"/>
      <c r="O5305" s="85"/>
      <c r="P5305" s="85"/>
      <c r="Q5305" s="32">
        <f t="shared" si="82"/>
        <v>671.69</v>
      </c>
    </row>
    <row r="5306" spans="1:17" x14ac:dyDescent="0.25">
      <c r="A5306" s="83" t="s">
        <v>12974</v>
      </c>
      <c r="B5306" s="84" t="s">
        <v>20675</v>
      </c>
      <c r="C5306" s="7">
        <v>55</v>
      </c>
      <c r="D5306" s="7">
        <v>9</v>
      </c>
      <c r="E5306" s="1">
        <v>2064.46</v>
      </c>
      <c r="F5306" s="1">
        <v>14.28</v>
      </c>
      <c r="G5306" s="1">
        <v>162.68</v>
      </c>
      <c r="H5306" s="1">
        <v>38.06</v>
      </c>
      <c r="I5306" s="6">
        <v>215.02</v>
      </c>
      <c r="J5306" s="86"/>
      <c r="K5306" s="86"/>
      <c r="L5306" s="85"/>
      <c r="M5306" s="85"/>
      <c r="N5306" s="85"/>
      <c r="O5306" s="85"/>
      <c r="P5306" s="85"/>
      <c r="Q5306" s="32">
        <f t="shared" si="82"/>
        <v>215.02</v>
      </c>
    </row>
    <row r="5307" spans="1:17" x14ac:dyDescent="0.25">
      <c r="A5307" s="83" t="s">
        <v>12975</v>
      </c>
      <c r="B5307" s="84" t="s">
        <v>20676</v>
      </c>
      <c r="C5307" s="7">
        <v>142</v>
      </c>
      <c r="D5307" s="7">
        <v>0</v>
      </c>
      <c r="E5307" s="1">
        <v>0</v>
      </c>
      <c r="F5307" s="1">
        <v>36.86</v>
      </c>
      <c r="G5307" s="1">
        <v>0</v>
      </c>
      <c r="H5307" s="1">
        <v>0</v>
      </c>
      <c r="I5307" s="6">
        <v>36.86</v>
      </c>
      <c r="J5307" s="86"/>
      <c r="K5307" s="86"/>
      <c r="L5307" s="85"/>
      <c r="M5307" s="85"/>
      <c r="N5307" s="85"/>
      <c r="O5307" s="85"/>
      <c r="P5307" s="85"/>
      <c r="Q5307" s="32">
        <f t="shared" si="82"/>
        <v>36.86</v>
      </c>
    </row>
    <row r="5308" spans="1:17" x14ac:dyDescent="0.25">
      <c r="A5308" s="83" t="s">
        <v>12976</v>
      </c>
      <c r="B5308" s="84" t="s">
        <v>20677</v>
      </c>
      <c r="C5308" s="7">
        <v>160</v>
      </c>
      <c r="D5308" s="7">
        <v>2</v>
      </c>
      <c r="E5308" s="1">
        <v>397.31</v>
      </c>
      <c r="F5308" s="1">
        <v>41.54</v>
      </c>
      <c r="G5308" s="1">
        <v>36.15</v>
      </c>
      <c r="H5308" s="1">
        <v>7.32</v>
      </c>
      <c r="I5308" s="6">
        <v>85.01</v>
      </c>
      <c r="J5308" s="86"/>
      <c r="K5308" s="86"/>
      <c r="L5308" s="85"/>
      <c r="M5308" s="85"/>
      <c r="N5308" s="85"/>
      <c r="O5308" s="85"/>
      <c r="P5308" s="85"/>
      <c r="Q5308" s="32">
        <f t="shared" si="82"/>
        <v>85.01</v>
      </c>
    </row>
    <row r="5309" spans="1:17" x14ac:dyDescent="0.25">
      <c r="A5309" s="83" t="s">
        <v>12977</v>
      </c>
      <c r="B5309" s="84" t="s">
        <v>20678</v>
      </c>
      <c r="C5309" s="7">
        <v>49030</v>
      </c>
      <c r="D5309" s="7">
        <v>1487</v>
      </c>
      <c r="E5309" s="1">
        <v>1160553.75</v>
      </c>
      <c r="F5309" s="1">
        <v>10969.42</v>
      </c>
      <c r="G5309" s="1">
        <v>24499.1</v>
      </c>
      <c r="H5309" s="1">
        <v>32354.55</v>
      </c>
      <c r="I5309" s="6">
        <v>67823.070000000007</v>
      </c>
      <c r="J5309" s="86"/>
      <c r="K5309" s="86"/>
      <c r="L5309" s="85"/>
      <c r="M5309" s="85"/>
      <c r="N5309" s="85"/>
      <c r="O5309" s="85"/>
      <c r="P5309" s="85"/>
      <c r="Q5309" s="32">
        <f t="shared" si="82"/>
        <v>67823.070000000007</v>
      </c>
    </row>
    <row r="5310" spans="1:17" x14ac:dyDescent="0.25">
      <c r="A5310" s="83" t="s">
        <v>12978</v>
      </c>
      <c r="B5310" s="84" t="s">
        <v>20679</v>
      </c>
      <c r="C5310" s="7">
        <v>1110</v>
      </c>
      <c r="D5310" s="7">
        <v>10</v>
      </c>
      <c r="E5310" s="1">
        <v>1613.87</v>
      </c>
      <c r="F5310" s="1">
        <v>248.34</v>
      </c>
      <c r="G5310" s="1">
        <v>164.75</v>
      </c>
      <c r="H5310" s="1">
        <v>44.99</v>
      </c>
      <c r="I5310" s="6">
        <v>458.08</v>
      </c>
      <c r="J5310" s="86"/>
      <c r="K5310" s="86"/>
      <c r="L5310" s="85"/>
      <c r="M5310" s="85"/>
      <c r="N5310" s="85"/>
      <c r="O5310" s="85"/>
      <c r="P5310" s="85"/>
      <c r="Q5310" s="32">
        <f t="shared" si="82"/>
        <v>458.08</v>
      </c>
    </row>
    <row r="5311" spans="1:17" x14ac:dyDescent="0.25">
      <c r="A5311" s="83" t="s">
        <v>12979</v>
      </c>
      <c r="B5311" s="84" t="s">
        <v>20680</v>
      </c>
      <c r="C5311" s="7">
        <v>2026</v>
      </c>
      <c r="D5311" s="7">
        <v>29</v>
      </c>
      <c r="E5311" s="1">
        <v>8433.48</v>
      </c>
      <c r="F5311" s="1">
        <v>453.27</v>
      </c>
      <c r="G5311" s="1">
        <v>477.79</v>
      </c>
      <c r="H5311" s="1">
        <v>235.11</v>
      </c>
      <c r="I5311" s="6">
        <v>1166.17</v>
      </c>
      <c r="J5311" s="86"/>
      <c r="K5311" s="86"/>
      <c r="L5311" s="85"/>
      <c r="M5311" s="85"/>
      <c r="N5311" s="85"/>
      <c r="O5311" s="85"/>
      <c r="P5311" s="85"/>
      <c r="Q5311" s="32">
        <f t="shared" si="82"/>
        <v>1166.17</v>
      </c>
    </row>
    <row r="5312" spans="1:17" x14ac:dyDescent="0.25">
      <c r="A5312" s="83" t="s">
        <v>12980</v>
      </c>
      <c r="B5312" s="84" t="s">
        <v>20681</v>
      </c>
      <c r="C5312" s="7">
        <v>5593</v>
      </c>
      <c r="D5312" s="7">
        <v>242</v>
      </c>
      <c r="E5312" s="1">
        <v>130709.44</v>
      </c>
      <c r="F5312" s="1">
        <v>1251.31</v>
      </c>
      <c r="G5312" s="1">
        <v>3987.07</v>
      </c>
      <c r="H5312" s="1">
        <v>3643.99</v>
      </c>
      <c r="I5312" s="6">
        <v>8882.3700000000008</v>
      </c>
      <c r="J5312" s="86"/>
      <c r="K5312" s="86"/>
      <c r="L5312" s="85"/>
      <c r="M5312" s="85"/>
      <c r="N5312" s="85"/>
      <c r="O5312" s="85"/>
      <c r="P5312" s="85"/>
      <c r="Q5312" s="32">
        <f t="shared" si="82"/>
        <v>8882.3700000000008</v>
      </c>
    </row>
    <row r="5313" spans="1:17" x14ac:dyDescent="0.25">
      <c r="A5313" s="83" t="s">
        <v>12981</v>
      </c>
      <c r="B5313" s="84" t="s">
        <v>20682</v>
      </c>
      <c r="C5313" s="7">
        <v>8111</v>
      </c>
      <c r="D5313" s="7">
        <v>126</v>
      </c>
      <c r="E5313" s="1">
        <v>307996.36</v>
      </c>
      <c r="F5313" s="1">
        <v>1814.66</v>
      </c>
      <c r="G5313" s="1">
        <v>2075.91</v>
      </c>
      <c r="H5313" s="1">
        <v>8586.49</v>
      </c>
      <c r="I5313" s="6">
        <v>12477.06</v>
      </c>
      <c r="J5313" s="86"/>
      <c r="K5313" s="86"/>
      <c r="L5313" s="85"/>
      <c r="M5313" s="85"/>
      <c r="N5313" s="85"/>
      <c r="O5313" s="85"/>
      <c r="P5313" s="85"/>
      <c r="Q5313" s="32">
        <f t="shared" si="82"/>
        <v>12477.06</v>
      </c>
    </row>
    <row r="5314" spans="1:17" x14ac:dyDescent="0.25">
      <c r="A5314" s="83" t="s">
        <v>12982</v>
      </c>
      <c r="B5314" s="84" t="s">
        <v>20683</v>
      </c>
      <c r="C5314" s="7">
        <v>82777</v>
      </c>
      <c r="D5314" s="7">
        <v>1327</v>
      </c>
      <c r="E5314" s="1">
        <v>746537.35</v>
      </c>
      <c r="F5314" s="1">
        <v>18519.580000000002</v>
      </c>
      <c r="G5314" s="1">
        <v>21863.01</v>
      </c>
      <c r="H5314" s="1">
        <v>20812.38</v>
      </c>
      <c r="I5314" s="6">
        <v>61194.97</v>
      </c>
      <c r="J5314" s="86"/>
      <c r="K5314" s="86"/>
      <c r="L5314" s="85"/>
      <c r="M5314" s="85"/>
      <c r="N5314" s="85"/>
      <c r="O5314" s="85"/>
      <c r="P5314" s="85"/>
      <c r="Q5314" s="32">
        <f t="shared" si="82"/>
        <v>61194.97</v>
      </c>
    </row>
    <row r="5315" spans="1:17" x14ac:dyDescent="0.25">
      <c r="A5315" s="83" t="s">
        <v>12983</v>
      </c>
      <c r="B5315" s="84" t="s">
        <v>20684</v>
      </c>
      <c r="C5315" s="7">
        <v>1926</v>
      </c>
      <c r="D5315" s="7">
        <v>41</v>
      </c>
      <c r="E5315" s="1">
        <v>7134.55</v>
      </c>
      <c r="F5315" s="1">
        <v>430.9</v>
      </c>
      <c r="G5315" s="1">
        <v>675.5</v>
      </c>
      <c r="H5315" s="1">
        <v>198.9</v>
      </c>
      <c r="I5315" s="6">
        <v>1305.3</v>
      </c>
      <c r="J5315" s="86"/>
      <c r="K5315" s="86"/>
      <c r="L5315" s="85"/>
      <c r="M5315" s="85"/>
      <c r="N5315" s="85"/>
      <c r="O5315" s="85"/>
      <c r="P5315" s="85"/>
      <c r="Q5315" s="32">
        <f t="shared" si="82"/>
        <v>1305.3</v>
      </c>
    </row>
    <row r="5316" spans="1:17" x14ac:dyDescent="0.25">
      <c r="A5316" s="83" t="s">
        <v>12984</v>
      </c>
      <c r="B5316" s="84" t="s">
        <v>20685</v>
      </c>
      <c r="C5316" s="7">
        <v>7247</v>
      </c>
      <c r="D5316" s="7">
        <v>142</v>
      </c>
      <c r="E5316" s="1">
        <v>77671.460000000006</v>
      </c>
      <c r="F5316" s="1">
        <v>1621.36</v>
      </c>
      <c r="G5316" s="1">
        <v>2339.52</v>
      </c>
      <c r="H5316" s="1">
        <v>2165.37</v>
      </c>
      <c r="I5316" s="6">
        <v>6126.25</v>
      </c>
      <c r="J5316" s="86"/>
      <c r="K5316" s="86"/>
      <c r="L5316" s="85"/>
      <c r="M5316" s="85"/>
      <c r="N5316" s="85"/>
      <c r="O5316" s="85"/>
      <c r="P5316" s="85"/>
      <c r="Q5316" s="32">
        <f t="shared" si="82"/>
        <v>6126.25</v>
      </c>
    </row>
    <row r="5317" spans="1:17" x14ac:dyDescent="0.25">
      <c r="A5317" s="83" t="s">
        <v>12985</v>
      </c>
      <c r="B5317" s="84" t="s">
        <v>20686</v>
      </c>
      <c r="C5317" s="7">
        <v>5821</v>
      </c>
      <c r="D5317" s="7">
        <v>87</v>
      </c>
      <c r="E5317" s="1">
        <v>33026.660000000003</v>
      </c>
      <c r="F5317" s="1">
        <v>1302.33</v>
      </c>
      <c r="G5317" s="1">
        <v>1433.37</v>
      </c>
      <c r="H5317" s="1">
        <v>920.74</v>
      </c>
      <c r="I5317" s="6">
        <v>3656.44</v>
      </c>
      <c r="J5317" s="86"/>
      <c r="K5317" s="86"/>
      <c r="L5317" s="85"/>
      <c r="M5317" s="85"/>
      <c r="N5317" s="85"/>
      <c r="O5317" s="85"/>
      <c r="P5317" s="85"/>
      <c r="Q5317" s="32">
        <f t="shared" si="82"/>
        <v>3656.44</v>
      </c>
    </row>
    <row r="5318" spans="1:17" x14ac:dyDescent="0.25">
      <c r="A5318" s="83" t="s">
        <v>12986</v>
      </c>
      <c r="B5318" s="84" t="s">
        <v>20687</v>
      </c>
      <c r="C5318" s="7">
        <v>4786</v>
      </c>
      <c r="D5318" s="7">
        <v>38</v>
      </c>
      <c r="E5318" s="1">
        <v>11636.84</v>
      </c>
      <c r="F5318" s="1">
        <v>1070.77</v>
      </c>
      <c r="G5318" s="1">
        <v>626.07000000000005</v>
      </c>
      <c r="H5318" s="1">
        <v>324.42</v>
      </c>
      <c r="I5318" s="6">
        <v>2021.26</v>
      </c>
      <c r="J5318" s="86"/>
      <c r="K5318" s="86"/>
      <c r="L5318" s="85"/>
      <c r="M5318" s="85"/>
      <c r="N5318" s="85"/>
      <c r="O5318" s="85"/>
      <c r="P5318" s="85"/>
      <c r="Q5318" s="32">
        <f t="shared" si="82"/>
        <v>2021.26</v>
      </c>
    </row>
    <row r="5319" spans="1:17" x14ac:dyDescent="0.25">
      <c r="A5319" s="83" t="s">
        <v>12987</v>
      </c>
      <c r="B5319" s="84" t="s">
        <v>20688</v>
      </c>
      <c r="C5319" s="7">
        <v>28383</v>
      </c>
      <c r="D5319" s="7">
        <v>227</v>
      </c>
      <c r="E5319" s="1">
        <v>196132.4</v>
      </c>
      <c r="F5319" s="1">
        <v>6350.09</v>
      </c>
      <c r="G5319" s="1">
        <v>3739.94</v>
      </c>
      <c r="H5319" s="1">
        <v>5467.89</v>
      </c>
      <c r="I5319" s="6">
        <v>15557.92</v>
      </c>
      <c r="J5319" s="86"/>
      <c r="K5319" s="86"/>
      <c r="L5319" s="85"/>
      <c r="M5319" s="85"/>
      <c r="N5319" s="85"/>
      <c r="O5319" s="85"/>
      <c r="P5319" s="85"/>
      <c r="Q5319" s="32">
        <f t="shared" si="82"/>
        <v>15557.92</v>
      </c>
    </row>
    <row r="5320" spans="1:17" x14ac:dyDescent="0.25">
      <c r="A5320" s="83" t="s">
        <v>12988</v>
      </c>
      <c r="B5320" s="84" t="s">
        <v>20689</v>
      </c>
      <c r="C5320" s="7">
        <v>2818</v>
      </c>
      <c r="D5320" s="7">
        <v>29</v>
      </c>
      <c r="E5320" s="1">
        <v>6064.25</v>
      </c>
      <c r="F5320" s="1">
        <v>630.46</v>
      </c>
      <c r="G5320" s="1">
        <v>477.79</v>
      </c>
      <c r="H5320" s="1">
        <v>169.06</v>
      </c>
      <c r="I5320" s="6">
        <v>1277.31</v>
      </c>
      <c r="J5320" s="86"/>
      <c r="K5320" s="86"/>
      <c r="L5320" s="85"/>
      <c r="M5320" s="85"/>
      <c r="N5320" s="85"/>
      <c r="O5320" s="85"/>
      <c r="P5320" s="85"/>
      <c r="Q5320" s="32">
        <f t="shared" si="82"/>
        <v>1277.31</v>
      </c>
    </row>
    <row r="5321" spans="1:17" x14ac:dyDescent="0.25">
      <c r="A5321" s="83" t="s">
        <v>12989</v>
      </c>
      <c r="B5321" s="84" t="s">
        <v>20690</v>
      </c>
      <c r="C5321" s="7">
        <v>4184</v>
      </c>
      <c r="D5321" s="7">
        <v>49</v>
      </c>
      <c r="E5321" s="1">
        <v>11031.04</v>
      </c>
      <c r="F5321" s="1">
        <v>936.08</v>
      </c>
      <c r="G5321" s="1">
        <v>807.3</v>
      </c>
      <c r="H5321" s="1">
        <v>307.52999999999997</v>
      </c>
      <c r="I5321" s="6">
        <v>2050.91</v>
      </c>
      <c r="J5321" s="86"/>
      <c r="K5321" s="86"/>
      <c r="L5321" s="85"/>
      <c r="M5321" s="85"/>
      <c r="N5321" s="85"/>
      <c r="O5321" s="85"/>
      <c r="P5321" s="85"/>
      <c r="Q5321" s="32">
        <f t="shared" si="82"/>
        <v>2050.91</v>
      </c>
    </row>
    <row r="5322" spans="1:17" x14ac:dyDescent="0.25">
      <c r="A5322" s="83" t="s">
        <v>12990</v>
      </c>
      <c r="B5322" s="84" t="s">
        <v>20691</v>
      </c>
      <c r="C5322" s="7">
        <v>1751</v>
      </c>
      <c r="D5322" s="7">
        <v>46</v>
      </c>
      <c r="E5322" s="1">
        <v>18417.29</v>
      </c>
      <c r="F5322" s="1">
        <v>391.75</v>
      </c>
      <c r="G5322" s="1">
        <v>757.87</v>
      </c>
      <c r="H5322" s="1">
        <v>513.45000000000005</v>
      </c>
      <c r="I5322" s="6">
        <v>1663.07</v>
      </c>
      <c r="J5322" s="86"/>
      <c r="K5322" s="86"/>
      <c r="L5322" s="85"/>
      <c r="M5322" s="85"/>
      <c r="N5322" s="85"/>
      <c r="O5322" s="85"/>
      <c r="P5322" s="85"/>
      <c r="Q5322" s="32">
        <f t="shared" si="82"/>
        <v>1663.07</v>
      </c>
    </row>
    <row r="5323" spans="1:17" x14ac:dyDescent="0.25">
      <c r="A5323" s="83" t="s">
        <v>12991</v>
      </c>
      <c r="B5323" s="84" t="s">
        <v>20692</v>
      </c>
      <c r="C5323" s="7">
        <v>4869</v>
      </c>
      <c r="D5323" s="7">
        <v>19</v>
      </c>
      <c r="E5323" s="1">
        <v>4014.83</v>
      </c>
      <c r="F5323" s="1">
        <v>1089.3399999999999</v>
      </c>
      <c r="G5323" s="1">
        <v>313.02999999999997</v>
      </c>
      <c r="H5323" s="1">
        <v>111.93</v>
      </c>
      <c r="I5323" s="6">
        <v>1514.3</v>
      </c>
      <c r="J5323" s="86"/>
      <c r="K5323" s="86"/>
      <c r="L5323" s="85"/>
      <c r="M5323" s="85"/>
      <c r="N5323" s="85"/>
      <c r="O5323" s="85"/>
      <c r="P5323" s="85"/>
      <c r="Q5323" s="32">
        <f t="shared" si="82"/>
        <v>1514.3</v>
      </c>
    </row>
    <row r="5324" spans="1:17" x14ac:dyDescent="0.25">
      <c r="A5324" s="83" t="s">
        <v>12992</v>
      </c>
      <c r="B5324" s="84" t="s">
        <v>20693</v>
      </c>
      <c r="C5324" s="7">
        <v>1730</v>
      </c>
      <c r="D5324" s="7">
        <v>13</v>
      </c>
      <c r="E5324" s="1">
        <v>3009.82</v>
      </c>
      <c r="F5324" s="1">
        <v>387.05</v>
      </c>
      <c r="G5324" s="1">
        <v>214.18</v>
      </c>
      <c r="H5324" s="1">
        <v>83.91</v>
      </c>
      <c r="I5324" s="6">
        <v>685.14</v>
      </c>
      <c r="J5324" s="86"/>
      <c r="K5324" s="86"/>
      <c r="L5324" s="85"/>
      <c r="M5324" s="85"/>
      <c r="N5324" s="85"/>
      <c r="O5324" s="85"/>
      <c r="P5324" s="85"/>
      <c r="Q5324" s="32">
        <f t="shared" si="82"/>
        <v>685.14</v>
      </c>
    </row>
    <row r="5325" spans="1:17" x14ac:dyDescent="0.25">
      <c r="A5325" s="83" t="s">
        <v>12993</v>
      </c>
      <c r="B5325" s="84" t="s">
        <v>20694</v>
      </c>
      <c r="C5325" s="7">
        <v>51233</v>
      </c>
      <c r="D5325" s="7">
        <v>555</v>
      </c>
      <c r="E5325" s="1">
        <v>618797.39</v>
      </c>
      <c r="F5325" s="1">
        <v>11462.29</v>
      </c>
      <c r="G5325" s="1">
        <v>9143.91</v>
      </c>
      <c r="H5325" s="1">
        <v>17251.169999999998</v>
      </c>
      <c r="I5325" s="6">
        <v>37857.370000000003</v>
      </c>
      <c r="J5325" s="86"/>
      <c r="K5325" s="86"/>
      <c r="L5325" s="85"/>
      <c r="M5325" s="85"/>
      <c r="N5325" s="85"/>
      <c r="O5325" s="85"/>
      <c r="P5325" s="85"/>
      <c r="Q5325" s="32">
        <f t="shared" si="82"/>
        <v>37857.370000000003</v>
      </c>
    </row>
    <row r="5326" spans="1:17" x14ac:dyDescent="0.25">
      <c r="A5326" s="83" t="s">
        <v>12994</v>
      </c>
      <c r="B5326" s="84" t="s">
        <v>20695</v>
      </c>
      <c r="C5326" s="7">
        <v>5540</v>
      </c>
      <c r="D5326" s="7">
        <v>34</v>
      </c>
      <c r="E5326" s="1">
        <v>6529.5</v>
      </c>
      <c r="F5326" s="1">
        <v>1239.46</v>
      </c>
      <c r="G5326" s="1">
        <v>560.16999999999996</v>
      </c>
      <c r="H5326" s="1">
        <v>182.03</v>
      </c>
      <c r="I5326" s="6">
        <v>1981.66</v>
      </c>
      <c r="J5326" s="86"/>
      <c r="K5326" s="86"/>
      <c r="L5326" s="85"/>
      <c r="M5326" s="85"/>
      <c r="N5326" s="85"/>
      <c r="O5326" s="85"/>
      <c r="P5326" s="85"/>
      <c r="Q5326" s="32">
        <f t="shared" ref="Q5326:Q5389" si="83">P5326+I5326</f>
        <v>1981.66</v>
      </c>
    </row>
    <row r="5327" spans="1:17" x14ac:dyDescent="0.25">
      <c r="A5327" s="83" t="s">
        <v>12995</v>
      </c>
      <c r="B5327" s="84" t="s">
        <v>20696</v>
      </c>
      <c r="C5327" s="7">
        <v>21796</v>
      </c>
      <c r="D5327" s="7">
        <v>199</v>
      </c>
      <c r="E5327" s="1">
        <v>157183.22</v>
      </c>
      <c r="F5327" s="1">
        <v>4876.3900000000003</v>
      </c>
      <c r="G5327" s="1">
        <v>3278.62</v>
      </c>
      <c r="H5327" s="1">
        <v>4382.04</v>
      </c>
      <c r="I5327" s="6">
        <v>12537.05</v>
      </c>
      <c r="J5327" s="86"/>
      <c r="K5327" s="86"/>
      <c r="L5327" s="85"/>
      <c r="M5327" s="85"/>
      <c r="N5327" s="85"/>
      <c r="O5327" s="85"/>
      <c r="P5327" s="85"/>
      <c r="Q5327" s="32">
        <f t="shared" si="83"/>
        <v>12537.05</v>
      </c>
    </row>
    <row r="5328" spans="1:17" x14ac:dyDescent="0.25">
      <c r="A5328" s="83" t="s">
        <v>12996</v>
      </c>
      <c r="B5328" s="84" t="s">
        <v>20697</v>
      </c>
      <c r="C5328" s="7">
        <v>20662</v>
      </c>
      <c r="D5328" s="7">
        <v>237</v>
      </c>
      <c r="E5328" s="1">
        <v>92062.18</v>
      </c>
      <c r="F5328" s="1">
        <v>4622.68</v>
      </c>
      <c r="G5328" s="1">
        <v>3904.7</v>
      </c>
      <c r="H5328" s="1">
        <v>2566.56</v>
      </c>
      <c r="I5328" s="6">
        <v>11093.94</v>
      </c>
      <c r="J5328" s="86"/>
      <c r="K5328" s="86"/>
      <c r="L5328" s="85"/>
      <c r="M5328" s="85"/>
      <c r="N5328" s="85"/>
      <c r="O5328" s="85"/>
      <c r="P5328" s="85"/>
      <c r="Q5328" s="32">
        <f t="shared" si="83"/>
        <v>11093.94</v>
      </c>
    </row>
    <row r="5329" spans="1:17" x14ac:dyDescent="0.25">
      <c r="A5329" s="83" t="s">
        <v>12997</v>
      </c>
      <c r="B5329" s="84" t="s">
        <v>20698</v>
      </c>
      <c r="C5329" s="7">
        <v>1775</v>
      </c>
      <c r="D5329" s="7">
        <v>38</v>
      </c>
      <c r="E5329" s="1">
        <v>5541.24</v>
      </c>
      <c r="F5329" s="1">
        <v>397.12</v>
      </c>
      <c r="G5329" s="1">
        <v>626.07000000000005</v>
      </c>
      <c r="H5329" s="1">
        <v>154.47999999999999</v>
      </c>
      <c r="I5329" s="6">
        <v>1177.67</v>
      </c>
      <c r="J5329" s="86"/>
      <c r="K5329" s="86"/>
      <c r="L5329" s="85"/>
      <c r="M5329" s="85"/>
      <c r="N5329" s="85"/>
      <c r="O5329" s="85"/>
      <c r="P5329" s="85"/>
      <c r="Q5329" s="32">
        <f t="shared" si="83"/>
        <v>1177.67</v>
      </c>
    </row>
    <row r="5330" spans="1:17" x14ac:dyDescent="0.25">
      <c r="A5330" s="83" t="s">
        <v>12998</v>
      </c>
      <c r="B5330" s="84" t="s">
        <v>20699</v>
      </c>
      <c r="C5330" s="7">
        <v>23316</v>
      </c>
      <c r="D5330" s="7">
        <v>182</v>
      </c>
      <c r="E5330" s="1">
        <v>56771.54</v>
      </c>
      <c r="F5330" s="1">
        <v>5216.46</v>
      </c>
      <c r="G5330" s="1">
        <v>2998.54</v>
      </c>
      <c r="H5330" s="1">
        <v>1582.7</v>
      </c>
      <c r="I5330" s="6">
        <v>9797.7000000000007</v>
      </c>
      <c r="J5330" s="86"/>
      <c r="K5330" s="86"/>
      <c r="L5330" s="85"/>
      <c r="M5330" s="85"/>
      <c r="N5330" s="85"/>
      <c r="O5330" s="85"/>
      <c r="P5330" s="85"/>
      <c r="Q5330" s="32">
        <f t="shared" si="83"/>
        <v>9797.7000000000007</v>
      </c>
    </row>
    <row r="5331" spans="1:17" x14ac:dyDescent="0.25">
      <c r="A5331" s="83" t="s">
        <v>12999</v>
      </c>
      <c r="B5331" s="84" t="s">
        <v>20700</v>
      </c>
      <c r="C5331" s="7">
        <v>158911</v>
      </c>
      <c r="D5331" s="7">
        <v>1658</v>
      </c>
      <c r="E5331" s="1">
        <v>945484.65</v>
      </c>
      <c r="F5331" s="1">
        <v>35552.94</v>
      </c>
      <c r="G5331" s="1">
        <v>27316.41</v>
      </c>
      <c r="H5331" s="1">
        <v>26358.74</v>
      </c>
      <c r="I5331" s="6">
        <v>89228.09</v>
      </c>
      <c r="J5331" s="86"/>
      <c r="K5331" s="86"/>
      <c r="L5331" s="85"/>
      <c r="M5331" s="85"/>
      <c r="N5331" s="85"/>
      <c r="O5331" s="85"/>
      <c r="P5331" s="85"/>
      <c r="Q5331" s="32">
        <f t="shared" si="83"/>
        <v>89228.09</v>
      </c>
    </row>
    <row r="5332" spans="1:17" x14ac:dyDescent="0.25">
      <c r="A5332" s="83" t="s">
        <v>13000</v>
      </c>
      <c r="B5332" s="84" t="s">
        <v>20701</v>
      </c>
      <c r="C5332" s="7">
        <v>20760</v>
      </c>
      <c r="D5332" s="7">
        <v>281</v>
      </c>
      <c r="E5332" s="1">
        <v>84313.73</v>
      </c>
      <c r="F5332" s="1">
        <v>4644.6099999999997</v>
      </c>
      <c r="G5332" s="1">
        <v>4629.62</v>
      </c>
      <c r="H5332" s="1">
        <v>2350.54</v>
      </c>
      <c r="I5332" s="6">
        <v>11624.77</v>
      </c>
      <c r="J5332" s="86"/>
      <c r="K5332" s="86"/>
      <c r="L5332" s="85"/>
      <c r="M5332" s="85"/>
      <c r="N5332" s="85"/>
      <c r="O5332" s="85"/>
      <c r="P5332" s="85"/>
      <c r="Q5332" s="32">
        <f t="shared" si="83"/>
        <v>11624.77</v>
      </c>
    </row>
    <row r="5333" spans="1:17" x14ac:dyDescent="0.25">
      <c r="A5333" s="83" t="s">
        <v>13001</v>
      </c>
      <c r="B5333" s="84" t="s">
        <v>20702</v>
      </c>
      <c r="C5333" s="7">
        <v>9059</v>
      </c>
      <c r="D5333" s="7">
        <v>63</v>
      </c>
      <c r="E5333" s="1">
        <v>15592.22</v>
      </c>
      <c r="F5333" s="1">
        <v>2026.76</v>
      </c>
      <c r="G5333" s="1">
        <v>1037.96</v>
      </c>
      <c r="H5333" s="1">
        <v>434.69</v>
      </c>
      <c r="I5333" s="6">
        <v>3499.41</v>
      </c>
      <c r="J5333" s="86"/>
      <c r="K5333" s="86"/>
      <c r="L5333" s="85"/>
      <c r="M5333" s="85"/>
      <c r="N5333" s="85"/>
      <c r="O5333" s="85"/>
      <c r="P5333" s="85"/>
      <c r="Q5333" s="32">
        <f t="shared" si="83"/>
        <v>3499.41</v>
      </c>
    </row>
    <row r="5334" spans="1:17" x14ac:dyDescent="0.25">
      <c r="A5334" s="83" t="s">
        <v>13002</v>
      </c>
      <c r="B5334" s="84" t="s">
        <v>20703</v>
      </c>
      <c r="C5334" s="7">
        <v>42187</v>
      </c>
      <c r="D5334" s="7">
        <v>514</v>
      </c>
      <c r="E5334" s="1">
        <v>216576.09</v>
      </c>
      <c r="F5334" s="1">
        <v>9438.44</v>
      </c>
      <c r="G5334" s="1">
        <v>8468.42</v>
      </c>
      <c r="H5334" s="1">
        <v>6037.82</v>
      </c>
      <c r="I5334" s="6">
        <v>23944.68</v>
      </c>
      <c r="J5334" s="86"/>
      <c r="K5334" s="86"/>
      <c r="L5334" s="85"/>
      <c r="M5334" s="85"/>
      <c r="N5334" s="85"/>
      <c r="O5334" s="85"/>
      <c r="P5334" s="85"/>
      <c r="Q5334" s="32">
        <f t="shared" si="83"/>
        <v>23944.68</v>
      </c>
    </row>
    <row r="5335" spans="1:17" x14ac:dyDescent="0.25">
      <c r="A5335" s="83" t="s">
        <v>13003</v>
      </c>
      <c r="B5335" s="84" t="s">
        <v>20704</v>
      </c>
      <c r="C5335" s="7">
        <v>7623</v>
      </c>
      <c r="D5335" s="7">
        <v>94</v>
      </c>
      <c r="E5335" s="1">
        <v>26475.09</v>
      </c>
      <c r="F5335" s="1">
        <v>1705.48</v>
      </c>
      <c r="G5335" s="1">
        <v>1548.7</v>
      </c>
      <c r="H5335" s="1">
        <v>738.09</v>
      </c>
      <c r="I5335" s="6">
        <v>3992.27</v>
      </c>
      <c r="J5335" s="86"/>
      <c r="K5335" s="86"/>
      <c r="L5335" s="85"/>
      <c r="M5335" s="85"/>
      <c r="N5335" s="85"/>
      <c r="O5335" s="85"/>
      <c r="P5335" s="85"/>
      <c r="Q5335" s="32">
        <f t="shared" si="83"/>
        <v>3992.27</v>
      </c>
    </row>
    <row r="5336" spans="1:17" x14ac:dyDescent="0.25">
      <c r="A5336" s="83" t="s">
        <v>13004</v>
      </c>
      <c r="B5336" s="84" t="s">
        <v>20705</v>
      </c>
      <c r="C5336" s="7">
        <v>30492</v>
      </c>
      <c r="D5336" s="7">
        <v>587</v>
      </c>
      <c r="E5336" s="1">
        <v>361473.49</v>
      </c>
      <c r="F5336" s="1">
        <v>6821.94</v>
      </c>
      <c r="G5336" s="1">
        <v>9671.1299999999992</v>
      </c>
      <c r="H5336" s="1">
        <v>10077.35</v>
      </c>
      <c r="I5336" s="6">
        <v>26570.42</v>
      </c>
      <c r="J5336" s="86"/>
      <c r="K5336" s="86"/>
      <c r="L5336" s="85"/>
      <c r="M5336" s="85"/>
      <c r="N5336" s="85"/>
      <c r="O5336" s="85"/>
      <c r="P5336" s="85"/>
      <c r="Q5336" s="32">
        <f t="shared" si="83"/>
        <v>26570.42</v>
      </c>
    </row>
    <row r="5337" spans="1:17" x14ac:dyDescent="0.25">
      <c r="A5337" s="83" t="s">
        <v>13005</v>
      </c>
      <c r="B5337" s="84" t="s">
        <v>20706</v>
      </c>
      <c r="C5337" s="7">
        <v>2203</v>
      </c>
      <c r="D5337" s="7">
        <v>26</v>
      </c>
      <c r="E5337" s="1">
        <v>4786.91</v>
      </c>
      <c r="F5337" s="1">
        <v>492.87</v>
      </c>
      <c r="G5337" s="1">
        <v>428.36</v>
      </c>
      <c r="H5337" s="1">
        <v>133.46</v>
      </c>
      <c r="I5337" s="6">
        <v>1054.69</v>
      </c>
      <c r="J5337" s="86"/>
      <c r="K5337" s="86"/>
      <c r="L5337" s="85"/>
      <c r="M5337" s="85"/>
      <c r="N5337" s="85"/>
      <c r="O5337" s="85"/>
      <c r="P5337" s="85"/>
      <c r="Q5337" s="32">
        <f t="shared" si="83"/>
        <v>1054.69</v>
      </c>
    </row>
    <row r="5338" spans="1:17" x14ac:dyDescent="0.25">
      <c r="A5338" s="83" t="s">
        <v>13006</v>
      </c>
      <c r="B5338" s="84" t="s">
        <v>20707</v>
      </c>
      <c r="C5338" s="7">
        <v>2553</v>
      </c>
      <c r="D5338" s="7">
        <v>37</v>
      </c>
      <c r="E5338" s="1">
        <v>7330.28</v>
      </c>
      <c r="F5338" s="1">
        <v>571.17999999999995</v>
      </c>
      <c r="G5338" s="1">
        <v>609.59</v>
      </c>
      <c r="H5338" s="1">
        <v>204.36</v>
      </c>
      <c r="I5338" s="6">
        <v>1385.13</v>
      </c>
      <c r="J5338" s="86"/>
      <c r="K5338" s="86"/>
      <c r="L5338" s="85"/>
      <c r="M5338" s="85"/>
      <c r="N5338" s="85"/>
      <c r="O5338" s="85"/>
      <c r="P5338" s="85"/>
      <c r="Q5338" s="32">
        <f t="shared" si="83"/>
        <v>1385.13</v>
      </c>
    </row>
    <row r="5339" spans="1:17" x14ac:dyDescent="0.25">
      <c r="A5339" s="83" t="s">
        <v>13007</v>
      </c>
      <c r="B5339" s="84" t="s">
        <v>20708</v>
      </c>
      <c r="C5339" s="7">
        <v>36727</v>
      </c>
      <c r="D5339" s="7">
        <v>241</v>
      </c>
      <c r="E5339" s="1">
        <v>93082.79</v>
      </c>
      <c r="F5339" s="1">
        <v>8216.8799999999992</v>
      </c>
      <c r="G5339" s="1">
        <v>3970.6</v>
      </c>
      <c r="H5339" s="1">
        <v>2595.02</v>
      </c>
      <c r="I5339" s="6">
        <v>14782.5</v>
      </c>
      <c r="J5339" s="86"/>
      <c r="K5339" s="86"/>
      <c r="L5339" s="85"/>
      <c r="M5339" s="85"/>
      <c r="N5339" s="85"/>
      <c r="O5339" s="85"/>
      <c r="P5339" s="85"/>
      <c r="Q5339" s="32">
        <f t="shared" si="83"/>
        <v>14782.5</v>
      </c>
    </row>
    <row r="5340" spans="1:17" x14ac:dyDescent="0.25">
      <c r="A5340" s="83" t="s">
        <v>13008</v>
      </c>
      <c r="B5340" s="84" t="s">
        <v>20709</v>
      </c>
      <c r="C5340" s="7">
        <v>17496</v>
      </c>
      <c r="D5340" s="7">
        <v>289</v>
      </c>
      <c r="E5340" s="1">
        <v>107660.97</v>
      </c>
      <c r="F5340" s="1">
        <v>3914.35</v>
      </c>
      <c r="G5340" s="1">
        <v>4761.42</v>
      </c>
      <c r="H5340" s="1">
        <v>3001.43</v>
      </c>
      <c r="I5340" s="6">
        <v>11677.2</v>
      </c>
      <c r="J5340" s="86"/>
      <c r="K5340" s="86"/>
      <c r="L5340" s="85"/>
      <c r="M5340" s="85"/>
      <c r="N5340" s="85"/>
      <c r="O5340" s="85"/>
      <c r="P5340" s="85"/>
      <c r="Q5340" s="32">
        <f t="shared" si="83"/>
        <v>11677.2</v>
      </c>
    </row>
    <row r="5341" spans="1:17" x14ac:dyDescent="0.25">
      <c r="A5341" s="83" t="s">
        <v>13009</v>
      </c>
      <c r="B5341" s="84" t="s">
        <v>20710</v>
      </c>
      <c r="C5341" s="7">
        <v>4182</v>
      </c>
      <c r="D5341" s="7">
        <v>54</v>
      </c>
      <c r="E5341" s="1">
        <v>9894.1</v>
      </c>
      <c r="F5341" s="1">
        <v>935.63</v>
      </c>
      <c r="G5341" s="1">
        <v>889.68</v>
      </c>
      <c r="H5341" s="1">
        <v>275.83</v>
      </c>
      <c r="I5341" s="6">
        <v>2101.14</v>
      </c>
      <c r="J5341" s="86"/>
      <c r="K5341" s="86"/>
      <c r="L5341" s="85"/>
      <c r="M5341" s="85"/>
      <c r="N5341" s="85"/>
      <c r="O5341" s="85"/>
      <c r="P5341" s="85"/>
      <c r="Q5341" s="32">
        <f t="shared" si="83"/>
        <v>2101.14</v>
      </c>
    </row>
    <row r="5342" spans="1:17" x14ac:dyDescent="0.25">
      <c r="A5342" s="83" t="s">
        <v>13010</v>
      </c>
      <c r="B5342" s="84" t="s">
        <v>20711</v>
      </c>
      <c r="C5342" s="7">
        <v>4873</v>
      </c>
      <c r="D5342" s="7">
        <v>31</v>
      </c>
      <c r="E5342" s="1">
        <v>6768.46</v>
      </c>
      <c r="F5342" s="1">
        <v>1090.23</v>
      </c>
      <c r="G5342" s="1">
        <v>510.74</v>
      </c>
      <c r="H5342" s="1">
        <v>188.7</v>
      </c>
      <c r="I5342" s="6">
        <v>1789.67</v>
      </c>
      <c r="J5342" s="86"/>
      <c r="K5342" s="86"/>
      <c r="L5342" s="85"/>
      <c r="M5342" s="85"/>
      <c r="N5342" s="85"/>
      <c r="O5342" s="85"/>
      <c r="P5342" s="85"/>
      <c r="Q5342" s="32">
        <f t="shared" si="83"/>
        <v>1789.67</v>
      </c>
    </row>
    <row r="5343" spans="1:17" x14ac:dyDescent="0.25">
      <c r="A5343" s="83" t="s">
        <v>13011</v>
      </c>
      <c r="B5343" s="84" t="s">
        <v>20712</v>
      </c>
      <c r="C5343" s="7">
        <v>21621</v>
      </c>
      <c r="D5343" s="7">
        <v>568</v>
      </c>
      <c r="E5343" s="1">
        <v>271293.27</v>
      </c>
      <c r="F5343" s="1">
        <v>4837.2299999999996</v>
      </c>
      <c r="G5343" s="1">
        <v>9358.1</v>
      </c>
      <c r="H5343" s="1">
        <v>7563.26</v>
      </c>
      <c r="I5343" s="6">
        <v>21758.59</v>
      </c>
      <c r="J5343" s="86"/>
      <c r="K5343" s="86"/>
      <c r="L5343" s="85"/>
      <c r="M5343" s="85"/>
      <c r="N5343" s="85"/>
      <c r="O5343" s="85"/>
      <c r="P5343" s="85"/>
      <c r="Q5343" s="32">
        <f t="shared" si="83"/>
        <v>21758.59</v>
      </c>
    </row>
    <row r="5344" spans="1:17" x14ac:dyDescent="0.25">
      <c r="A5344" s="83" t="s">
        <v>13012</v>
      </c>
      <c r="B5344" s="84" t="s">
        <v>20713</v>
      </c>
      <c r="C5344" s="7">
        <v>9258</v>
      </c>
      <c r="D5344" s="7">
        <v>139</v>
      </c>
      <c r="E5344" s="1">
        <v>47402.23</v>
      </c>
      <c r="F5344" s="1">
        <v>2071.2800000000002</v>
      </c>
      <c r="G5344" s="1">
        <v>2290.1</v>
      </c>
      <c r="H5344" s="1">
        <v>1321.5</v>
      </c>
      <c r="I5344" s="6">
        <v>5682.88</v>
      </c>
      <c r="J5344" s="86"/>
      <c r="K5344" s="86"/>
      <c r="L5344" s="85"/>
      <c r="M5344" s="85"/>
      <c r="N5344" s="85"/>
      <c r="O5344" s="85"/>
      <c r="P5344" s="85"/>
      <c r="Q5344" s="32">
        <f t="shared" si="83"/>
        <v>5682.88</v>
      </c>
    </row>
    <row r="5345" spans="1:17" x14ac:dyDescent="0.25">
      <c r="A5345" s="83" t="s">
        <v>13013</v>
      </c>
      <c r="B5345" s="84" t="s">
        <v>20714</v>
      </c>
      <c r="C5345" s="7">
        <v>15695</v>
      </c>
      <c r="D5345" s="7">
        <v>234</v>
      </c>
      <c r="E5345" s="1">
        <v>55202.15</v>
      </c>
      <c r="F5345" s="1">
        <v>3511.42</v>
      </c>
      <c r="G5345" s="1">
        <v>3855.27</v>
      </c>
      <c r="H5345" s="1">
        <v>1538.95</v>
      </c>
      <c r="I5345" s="6">
        <v>8905.64</v>
      </c>
      <c r="J5345" s="86"/>
      <c r="K5345" s="86"/>
      <c r="L5345" s="85"/>
      <c r="M5345" s="85"/>
      <c r="N5345" s="85"/>
      <c r="O5345" s="85"/>
      <c r="P5345" s="85"/>
      <c r="Q5345" s="32">
        <f t="shared" si="83"/>
        <v>8905.64</v>
      </c>
    </row>
    <row r="5346" spans="1:17" x14ac:dyDescent="0.25">
      <c r="A5346" s="83" t="s">
        <v>13014</v>
      </c>
      <c r="B5346" s="84" t="s">
        <v>20715</v>
      </c>
      <c r="C5346" s="7">
        <v>209194</v>
      </c>
      <c r="D5346" s="7">
        <v>3234</v>
      </c>
      <c r="E5346" s="1">
        <v>2066002.18</v>
      </c>
      <c r="F5346" s="1">
        <v>46802.68</v>
      </c>
      <c r="G5346" s="1">
        <v>53281.82</v>
      </c>
      <c r="H5346" s="1">
        <v>57597.14</v>
      </c>
      <c r="I5346" s="6">
        <v>157681.64000000001</v>
      </c>
      <c r="J5346" s="86"/>
      <c r="K5346" s="86"/>
      <c r="L5346" s="85"/>
      <c r="M5346" s="85"/>
      <c r="N5346" s="85"/>
      <c r="O5346" s="85"/>
      <c r="P5346" s="85"/>
      <c r="Q5346" s="32">
        <f t="shared" si="83"/>
        <v>157681.64000000001</v>
      </c>
    </row>
    <row r="5347" spans="1:17" x14ac:dyDescent="0.25">
      <c r="A5347" s="83" t="s">
        <v>13015</v>
      </c>
      <c r="B5347" s="84" t="s">
        <v>20716</v>
      </c>
      <c r="C5347" s="7">
        <v>14953</v>
      </c>
      <c r="D5347" s="7">
        <v>110</v>
      </c>
      <c r="E5347" s="1">
        <v>35960.93</v>
      </c>
      <c r="F5347" s="1">
        <v>3345.42</v>
      </c>
      <c r="G5347" s="1">
        <v>1812.3</v>
      </c>
      <c r="H5347" s="1">
        <v>1002.54</v>
      </c>
      <c r="I5347" s="6">
        <v>6160.26</v>
      </c>
      <c r="J5347" s="86"/>
      <c r="K5347" s="86"/>
      <c r="L5347" s="85"/>
      <c r="M5347" s="85"/>
      <c r="N5347" s="85"/>
      <c r="O5347" s="85"/>
      <c r="P5347" s="85"/>
      <c r="Q5347" s="32">
        <f t="shared" si="83"/>
        <v>6160.26</v>
      </c>
    </row>
    <row r="5348" spans="1:17" x14ac:dyDescent="0.25">
      <c r="A5348" s="83" t="s">
        <v>13016</v>
      </c>
      <c r="B5348" s="84" t="s">
        <v>20717</v>
      </c>
      <c r="C5348" s="7">
        <v>11281</v>
      </c>
      <c r="D5348" s="7">
        <v>165</v>
      </c>
      <c r="E5348" s="1">
        <v>84992.98</v>
      </c>
      <c r="F5348" s="1">
        <v>2523.88</v>
      </c>
      <c r="G5348" s="1">
        <v>2718.46</v>
      </c>
      <c r="H5348" s="1">
        <v>2369.48</v>
      </c>
      <c r="I5348" s="6">
        <v>7611.82</v>
      </c>
      <c r="J5348" s="86"/>
      <c r="K5348" s="86"/>
      <c r="L5348" s="85"/>
      <c r="M5348" s="85"/>
      <c r="N5348" s="85"/>
      <c r="O5348" s="85"/>
      <c r="P5348" s="85"/>
      <c r="Q5348" s="32">
        <f t="shared" si="83"/>
        <v>7611.82</v>
      </c>
    </row>
    <row r="5349" spans="1:17" x14ac:dyDescent="0.25">
      <c r="A5349" s="83" t="s">
        <v>13017</v>
      </c>
      <c r="B5349" s="84" t="s">
        <v>20718</v>
      </c>
      <c r="C5349" s="7">
        <v>8940</v>
      </c>
      <c r="D5349" s="7">
        <v>72</v>
      </c>
      <c r="E5349" s="1">
        <v>17718.400000000001</v>
      </c>
      <c r="F5349" s="1">
        <v>2000.14</v>
      </c>
      <c r="G5349" s="1">
        <v>1186.24</v>
      </c>
      <c r="H5349" s="1">
        <v>493.96</v>
      </c>
      <c r="I5349" s="6">
        <v>3680.34</v>
      </c>
      <c r="J5349" s="86"/>
      <c r="K5349" s="86"/>
      <c r="L5349" s="85"/>
      <c r="M5349" s="85"/>
      <c r="N5349" s="85"/>
      <c r="O5349" s="85"/>
      <c r="P5349" s="85"/>
      <c r="Q5349" s="32">
        <f t="shared" si="83"/>
        <v>3680.34</v>
      </c>
    </row>
    <row r="5350" spans="1:17" x14ac:dyDescent="0.25">
      <c r="A5350" s="83" t="s">
        <v>13018</v>
      </c>
      <c r="B5350" s="84" t="s">
        <v>20719</v>
      </c>
      <c r="C5350" s="7">
        <v>4743</v>
      </c>
      <c r="D5350" s="7">
        <v>26</v>
      </c>
      <c r="E5350" s="1">
        <v>6670.76</v>
      </c>
      <c r="F5350" s="1">
        <v>1061.1400000000001</v>
      </c>
      <c r="G5350" s="1">
        <v>428.36</v>
      </c>
      <c r="H5350" s="1">
        <v>185.97</v>
      </c>
      <c r="I5350" s="6">
        <v>1675.47</v>
      </c>
      <c r="J5350" s="86"/>
      <c r="K5350" s="86"/>
      <c r="L5350" s="85"/>
      <c r="M5350" s="85"/>
      <c r="N5350" s="85"/>
      <c r="O5350" s="85"/>
      <c r="P5350" s="85"/>
      <c r="Q5350" s="32">
        <f t="shared" si="83"/>
        <v>1675.47</v>
      </c>
    </row>
    <row r="5351" spans="1:17" x14ac:dyDescent="0.25">
      <c r="A5351" s="83" t="s">
        <v>13019</v>
      </c>
      <c r="B5351" s="84" t="s">
        <v>20720</v>
      </c>
      <c r="C5351" s="7">
        <v>24201</v>
      </c>
      <c r="D5351" s="7">
        <v>208</v>
      </c>
      <c r="E5351" s="1">
        <v>98313.96</v>
      </c>
      <c r="F5351" s="1">
        <v>5414.46</v>
      </c>
      <c r="G5351" s="1">
        <v>3426.9</v>
      </c>
      <c r="H5351" s="1">
        <v>2740.85</v>
      </c>
      <c r="I5351" s="6">
        <v>11582.21</v>
      </c>
      <c r="J5351" s="86"/>
      <c r="K5351" s="86"/>
      <c r="L5351" s="85"/>
      <c r="M5351" s="85"/>
      <c r="N5351" s="85"/>
      <c r="O5351" s="85"/>
      <c r="P5351" s="85"/>
      <c r="Q5351" s="32">
        <f t="shared" si="83"/>
        <v>11582.21</v>
      </c>
    </row>
    <row r="5352" spans="1:17" x14ac:dyDescent="0.25">
      <c r="A5352" s="83" t="s">
        <v>13020</v>
      </c>
      <c r="B5352" s="84" t="s">
        <v>20721</v>
      </c>
      <c r="C5352" s="7">
        <v>2852</v>
      </c>
      <c r="D5352" s="7">
        <v>11</v>
      </c>
      <c r="E5352" s="1">
        <v>3147.87</v>
      </c>
      <c r="F5352" s="1">
        <v>638.07000000000005</v>
      </c>
      <c r="G5352" s="1">
        <v>181.23</v>
      </c>
      <c r="H5352" s="1">
        <v>87.76</v>
      </c>
      <c r="I5352" s="6">
        <v>907.06</v>
      </c>
      <c r="J5352" s="86"/>
      <c r="K5352" s="86"/>
      <c r="L5352" s="85"/>
      <c r="M5352" s="85"/>
      <c r="N5352" s="85"/>
      <c r="O5352" s="85"/>
      <c r="P5352" s="85"/>
      <c r="Q5352" s="32">
        <f t="shared" si="83"/>
        <v>907.06</v>
      </c>
    </row>
    <row r="5353" spans="1:17" x14ac:dyDescent="0.25">
      <c r="A5353" s="83" t="s">
        <v>13021</v>
      </c>
      <c r="B5353" s="84" t="s">
        <v>20722</v>
      </c>
      <c r="C5353" s="7">
        <v>4601</v>
      </c>
      <c r="D5353" s="7">
        <v>42</v>
      </c>
      <c r="E5353" s="1">
        <v>10002.91</v>
      </c>
      <c r="F5353" s="1">
        <v>1029.3800000000001</v>
      </c>
      <c r="G5353" s="1">
        <v>691.97</v>
      </c>
      <c r="H5353" s="1">
        <v>278.86</v>
      </c>
      <c r="I5353" s="6">
        <v>2000.21</v>
      </c>
      <c r="J5353" s="86"/>
      <c r="K5353" s="86"/>
      <c r="L5353" s="85"/>
      <c r="M5353" s="85"/>
      <c r="N5353" s="85"/>
      <c r="O5353" s="85"/>
      <c r="P5353" s="85"/>
      <c r="Q5353" s="32">
        <f t="shared" si="83"/>
        <v>2000.21</v>
      </c>
    </row>
    <row r="5354" spans="1:17" x14ac:dyDescent="0.25">
      <c r="A5354" s="83" t="s">
        <v>13022</v>
      </c>
      <c r="B5354" s="84" t="s">
        <v>20723</v>
      </c>
      <c r="C5354" s="7">
        <v>11287</v>
      </c>
      <c r="D5354" s="7">
        <v>63</v>
      </c>
      <c r="E5354" s="1">
        <v>15066.65</v>
      </c>
      <c r="F5354" s="1">
        <v>2525.2199999999998</v>
      </c>
      <c r="G5354" s="1">
        <v>1037.96</v>
      </c>
      <c r="H5354" s="1">
        <v>420.04</v>
      </c>
      <c r="I5354" s="6">
        <v>3983.22</v>
      </c>
      <c r="J5354" s="86"/>
      <c r="K5354" s="86"/>
      <c r="L5354" s="85"/>
      <c r="M5354" s="85"/>
      <c r="N5354" s="85"/>
      <c r="O5354" s="85"/>
      <c r="P5354" s="85"/>
      <c r="Q5354" s="32">
        <f t="shared" si="83"/>
        <v>3983.22</v>
      </c>
    </row>
    <row r="5355" spans="1:17" x14ac:dyDescent="0.25">
      <c r="A5355" s="83" t="s">
        <v>13023</v>
      </c>
      <c r="B5355" s="84" t="s">
        <v>20724</v>
      </c>
      <c r="C5355" s="7">
        <v>2507</v>
      </c>
      <c r="D5355" s="7">
        <v>27</v>
      </c>
      <c r="E5355" s="1">
        <v>5161.75</v>
      </c>
      <c r="F5355" s="1">
        <v>560.89</v>
      </c>
      <c r="G5355" s="1">
        <v>444.84</v>
      </c>
      <c r="H5355" s="1">
        <v>143.9</v>
      </c>
      <c r="I5355" s="6">
        <v>1149.6300000000001</v>
      </c>
      <c r="J5355" s="86"/>
      <c r="K5355" s="86"/>
      <c r="L5355" s="85"/>
      <c r="M5355" s="85"/>
      <c r="N5355" s="85"/>
      <c r="O5355" s="85"/>
      <c r="P5355" s="85"/>
      <c r="Q5355" s="32">
        <f t="shared" si="83"/>
        <v>1149.6300000000001</v>
      </c>
    </row>
    <row r="5356" spans="1:17" x14ac:dyDescent="0.25">
      <c r="A5356" s="83" t="s">
        <v>13024</v>
      </c>
      <c r="B5356" s="84" t="s">
        <v>20725</v>
      </c>
      <c r="C5356" s="7">
        <v>5069</v>
      </c>
      <c r="D5356" s="7">
        <v>77</v>
      </c>
      <c r="E5356" s="1">
        <v>26963.200000000001</v>
      </c>
      <c r="F5356" s="1">
        <v>1134.08</v>
      </c>
      <c r="G5356" s="1">
        <v>1268.6199999999999</v>
      </c>
      <c r="H5356" s="1">
        <v>751.7</v>
      </c>
      <c r="I5356" s="6">
        <v>3154.4</v>
      </c>
      <c r="J5356" s="86"/>
      <c r="K5356" s="86"/>
      <c r="L5356" s="85"/>
      <c r="M5356" s="85"/>
      <c r="N5356" s="85"/>
      <c r="O5356" s="85"/>
      <c r="P5356" s="85"/>
      <c r="Q5356" s="32">
        <f t="shared" si="83"/>
        <v>3154.4</v>
      </c>
    </row>
    <row r="5357" spans="1:17" x14ac:dyDescent="0.25">
      <c r="A5357" s="83" t="s">
        <v>13025</v>
      </c>
      <c r="B5357" s="84" t="s">
        <v>20726</v>
      </c>
      <c r="C5357" s="7">
        <v>4630</v>
      </c>
      <c r="D5357" s="7">
        <v>33</v>
      </c>
      <c r="E5357" s="1">
        <v>8416.58</v>
      </c>
      <c r="F5357" s="1">
        <v>1035.8599999999999</v>
      </c>
      <c r="G5357" s="1">
        <v>543.70000000000005</v>
      </c>
      <c r="H5357" s="1">
        <v>234.64</v>
      </c>
      <c r="I5357" s="6">
        <v>1814.2</v>
      </c>
      <c r="J5357" s="86"/>
      <c r="K5357" s="86"/>
      <c r="L5357" s="85"/>
      <c r="M5357" s="85"/>
      <c r="N5357" s="85"/>
      <c r="O5357" s="85"/>
      <c r="P5357" s="85"/>
      <c r="Q5357" s="32">
        <f t="shared" si="83"/>
        <v>1814.2</v>
      </c>
    </row>
    <row r="5358" spans="1:17" x14ac:dyDescent="0.25">
      <c r="A5358" s="83" t="s">
        <v>13026</v>
      </c>
      <c r="B5358" s="84" t="s">
        <v>20727</v>
      </c>
      <c r="C5358" s="7">
        <v>2879</v>
      </c>
      <c r="D5358" s="7">
        <v>17</v>
      </c>
      <c r="E5358" s="1">
        <v>2900.86</v>
      </c>
      <c r="F5358" s="1">
        <v>644.11</v>
      </c>
      <c r="G5358" s="1">
        <v>280.08</v>
      </c>
      <c r="H5358" s="1">
        <v>80.87</v>
      </c>
      <c r="I5358" s="6">
        <v>1005.06</v>
      </c>
      <c r="J5358" s="86"/>
      <c r="K5358" s="86"/>
      <c r="L5358" s="85"/>
      <c r="M5358" s="85"/>
      <c r="N5358" s="85"/>
      <c r="O5358" s="85"/>
      <c r="P5358" s="85"/>
      <c r="Q5358" s="32">
        <f t="shared" si="83"/>
        <v>1005.06</v>
      </c>
    </row>
    <row r="5359" spans="1:17" x14ac:dyDescent="0.25">
      <c r="A5359" s="83" t="s">
        <v>13027</v>
      </c>
      <c r="B5359" s="84" t="s">
        <v>20728</v>
      </c>
      <c r="C5359" s="7">
        <v>9158</v>
      </c>
      <c r="D5359" s="7">
        <v>40</v>
      </c>
      <c r="E5359" s="1">
        <v>10611.68</v>
      </c>
      <c r="F5359" s="1">
        <v>2048.9</v>
      </c>
      <c r="G5359" s="1">
        <v>659.02</v>
      </c>
      <c r="H5359" s="1">
        <v>295.83999999999997</v>
      </c>
      <c r="I5359" s="6">
        <v>3003.76</v>
      </c>
      <c r="J5359" s="86"/>
      <c r="K5359" s="86"/>
      <c r="L5359" s="85"/>
      <c r="M5359" s="85"/>
      <c r="N5359" s="85"/>
      <c r="O5359" s="85"/>
      <c r="P5359" s="85"/>
      <c r="Q5359" s="32">
        <f t="shared" si="83"/>
        <v>3003.76</v>
      </c>
    </row>
    <row r="5360" spans="1:17" x14ac:dyDescent="0.25">
      <c r="A5360" s="83" t="s">
        <v>13028</v>
      </c>
      <c r="B5360" s="84" t="s">
        <v>20729</v>
      </c>
      <c r="C5360" s="7">
        <v>1715</v>
      </c>
      <c r="D5360" s="7">
        <v>20</v>
      </c>
      <c r="E5360" s="1">
        <v>17516.8</v>
      </c>
      <c r="F5360" s="1">
        <v>383.7</v>
      </c>
      <c r="G5360" s="1">
        <v>329.51</v>
      </c>
      <c r="H5360" s="1">
        <v>488.34</v>
      </c>
      <c r="I5360" s="6">
        <v>1201.55</v>
      </c>
      <c r="J5360" s="86"/>
      <c r="K5360" s="86"/>
      <c r="L5360" s="85"/>
      <c r="M5360" s="85"/>
      <c r="N5360" s="85"/>
      <c r="O5360" s="85"/>
      <c r="P5360" s="85"/>
      <c r="Q5360" s="32">
        <f t="shared" si="83"/>
        <v>1201.55</v>
      </c>
    </row>
    <row r="5361" spans="1:17" x14ac:dyDescent="0.25">
      <c r="A5361" s="83" t="s">
        <v>13029</v>
      </c>
      <c r="B5361" s="84" t="s">
        <v>20730</v>
      </c>
      <c r="C5361" s="7">
        <v>4859</v>
      </c>
      <c r="D5361" s="7">
        <v>56</v>
      </c>
      <c r="E5361" s="1">
        <v>58145.85</v>
      </c>
      <c r="F5361" s="1">
        <v>1087.0999999999999</v>
      </c>
      <c r="G5361" s="1">
        <v>922.63</v>
      </c>
      <c r="H5361" s="1">
        <v>1621.02</v>
      </c>
      <c r="I5361" s="6">
        <v>3630.75</v>
      </c>
      <c r="J5361" s="86"/>
      <c r="K5361" s="86"/>
      <c r="L5361" s="85"/>
      <c r="M5361" s="85"/>
      <c r="N5361" s="85"/>
      <c r="O5361" s="85"/>
      <c r="P5361" s="85"/>
      <c r="Q5361" s="32">
        <f t="shared" si="83"/>
        <v>3630.75</v>
      </c>
    </row>
    <row r="5362" spans="1:17" x14ac:dyDescent="0.25">
      <c r="A5362" s="83" t="s">
        <v>13030</v>
      </c>
      <c r="B5362" s="84" t="s">
        <v>20731</v>
      </c>
      <c r="C5362" s="7">
        <v>1894</v>
      </c>
      <c r="D5362" s="7">
        <v>15</v>
      </c>
      <c r="E5362" s="1">
        <v>3542.61</v>
      </c>
      <c r="F5362" s="1">
        <v>423.74</v>
      </c>
      <c r="G5362" s="1">
        <v>247.14</v>
      </c>
      <c r="H5362" s="1">
        <v>98.76</v>
      </c>
      <c r="I5362" s="6">
        <v>769.64</v>
      </c>
      <c r="J5362" s="86"/>
      <c r="K5362" s="86"/>
      <c r="L5362" s="85"/>
      <c r="M5362" s="85"/>
      <c r="N5362" s="85"/>
      <c r="O5362" s="85"/>
      <c r="P5362" s="85"/>
      <c r="Q5362" s="32">
        <f t="shared" si="83"/>
        <v>769.64</v>
      </c>
    </row>
    <row r="5363" spans="1:17" x14ac:dyDescent="0.25">
      <c r="A5363" s="83" t="s">
        <v>13031</v>
      </c>
      <c r="B5363" s="84" t="s">
        <v>20732</v>
      </c>
      <c r="C5363" s="7">
        <v>2394</v>
      </c>
      <c r="D5363" s="7">
        <v>24</v>
      </c>
      <c r="E5363" s="1">
        <v>4610.7299999999996</v>
      </c>
      <c r="F5363" s="1">
        <v>567.22</v>
      </c>
      <c r="G5363" s="1">
        <v>445.52</v>
      </c>
      <c r="H5363" s="1">
        <v>103.78</v>
      </c>
      <c r="I5363" s="6">
        <v>1116.52</v>
      </c>
      <c r="J5363" s="86"/>
      <c r="K5363" s="86"/>
      <c r="L5363" s="85"/>
      <c r="M5363" s="85"/>
      <c r="N5363" s="85"/>
      <c r="O5363" s="85"/>
      <c r="P5363" s="85"/>
      <c r="Q5363" s="32">
        <f t="shared" si="83"/>
        <v>1116.52</v>
      </c>
    </row>
    <row r="5364" spans="1:17" x14ac:dyDescent="0.25">
      <c r="A5364" s="83" t="s">
        <v>13032</v>
      </c>
      <c r="B5364" s="84" t="s">
        <v>20733</v>
      </c>
      <c r="C5364" s="7">
        <v>4319</v>
      </c>
      <c r="D5364" s="7">
        <v>28</v>
      </c>
      <c r="E5364" s="1">
        <v>9881.69</v>
      </c>
      <c r="F5364" s="1">
        <v>1023.32</v>
      </c>
      <c r="G5364" s="1">
        <v>519.77</v>
      </c>
      <c r="H5364" s="1">
        <v>222.41</v>
      </c>
      <c r="I5364" s="6">
        <v>1765.5</v>
      </c>
      <c r="J5364" s="86"/>
      <c r="K5364" s="86"/>
      <c r="L5364" s="85"/>
      <c r="M5364" s="85"/>
      <c r="N5364" s="85"/>
      <c r="O5364" s="85"/>
      <c r="P5364" s="85"/>
      <c r="Q5364" s="32">
        <f t="shared" si="83"/>
        <v>1765.5</v>
      </c>
    </row>
    <row r="5365" spans="1:17" x14ac:dyDescent="0.25">
      <c r="A5365" s="83" t="s">
        <v>13033</v>
      </c>
      <c r="B5365" s="84" t="s">
        <v>20734</v>
      </c>
      <c r="C5365" s="7">
        <v>274</v>
      </c>
      <c r="D5365" s="7">
        <v>0</v>
      </c>
      <c r="E5365" s="1">
        <v>0</v>
      </c>
      <c r="F5365" s="1">
        <v>64.92</v>
      </c>
      <c r="G5365" s="1">
        <v>0</v>
      </c>
      <c r="H5365" s="1">
        <v>0</v>
      </c>
      <c r="I5365" s="6">
        <v>64.92</v>
      </c>
      <c r="J5365" s="86"/>
      <c r="K5365" s="86"/>
      <c r="L5365" s="85"/>
      <c r="M5365" s="85"/>
      <c r="N5365" s="85"/>
      <c r="O5365" s="85"/>
      <c r="P5365" s="85"/>
      <c r="Q5365" s="32">
        <f t="shared" si="83"/>
        <v>64.92</v>
      </c>
    </row>
    <row r="5366" spans="1:17" x14ac:dyDescent="0.25">
      <c r="A5366" s="83" t="s">
        <v>13034</v>
      </c>
      <c r="B5366" s="84" t="s">
        <v>20735</v>
      </c>
      <c r="C5366" s="7">
        <v>1665</v>
      </c>
      <c r="D5366" s="7">
        <v>13</v>
      </c>
      <c r="E5366" s="1">
        <v>98215.15</v>
      </c>
      <c r="F5366" s="1">
        <v>394.5</v>
      </c>
      <c r="G5366" s="1">
        <v>241.32</v>
      </c>
      <c r="H5366" s="1">
        <v>2210.5700000000002</v>
      </c>
      <c r="I5366" s="6">
        <v>2846.39</v>
      </c>
      <c r="J5366" s="86"/>
      <c r="K5366" s="86"/>
      <c r="L5366" s="85"/>
      <c r="M5366" s="85"/>
      <c r="N5366" s="85"/>
      <c r="O5366" s="85"/>
      <c r="P5366" s="85"/>
      <c r="Q5366" s="32">
        <f t="shared" si="83"/>
        <v>2846.39</v>
      </c>
    </row>
    <row r="5367" spans="1:17" x14ac:dyDescent="0.25">
      <c r="A5367" s="83" t="s">
        <v>13035</v>
      </c>
      <c r="B5367" s="84" t="s">
        <v>20736</v>
      </c>
      <c r="C5367" s="7">
        <v>1788</v>
      </c>
      <c r="D5367" s="7">
        <v>15</v>
      </c>
      <c r="E5367" s="1">
        <v>3936.32</v>
      </c>
      <c r="F5367" s="1">
        <v>423.64</v>
      </c>
      <c r="G5367" s="1">
        <v>278.45</v>
      </c>
      <c r="H5367" s="1">
        <v>88.6</v>
      </c>
      <c r="I5367" s="6">
        <v>790.69</v>
      </c>
      <c r="J5367" s="86"/>
      <c r="K5367" s="86"/>
      <c r="L5367" s="85"/>
      <c r="M5367" s="85"/>
      <c r="N5367" s="85"/>
      <c r="O5367" s="85"/>
      <c r="P5367" s="85"/>
      <c r="Q5367" s="32">
        <f t="shared" si="83"/>
        <v>790.69</v>
      </c>
    </row>
    <row r="5368" spans="1:17" x14ac:dyDescent="0.25">
      <c r="A5368" s="83" t="s">
        <v>13036</v>
      </c>
      <c r="B5368" s="84" t="s">
        <v>20737</v>
      </c>
      <c r="C5368" s="7">
        <v>2106</v>
      </c>
      <c r="D5368" s="7">
        <v>43</v>
      </c>
      <c r="E5368" s="1">
        <v>9866.1200000000008</v>
      </c>
      <c r="F5368" s="1">
        <v>498.98</v>
      </c>
      <c r="G5368" s="1">
        <v>798.22</v>
      </c>
      <c r="H5368" s="1">
        <v>222.06</v>
      </c>
      <c r="I5368" s="6">
        <v>1519.26</v>
      </c>
      <c r="J5368" s="86"/>
      <c r="K5368" s="86"/>
      <c r="L5368" s="85"/>
      <c r="M5368" s="85"/>
      <c r="N5368" s="85"/>
      <c r="O5368" s="85"/>
      <c r="P5368" s="85"/>
      <c r="Q5368" s="32">
        <f t="shared" si="83"/>
        <v>1519.26</v>
      </c>
    </row>
    <row r="5369" spans="1:17" x14ac:dyDescent="0.25">
      <c r="A5369" s="83" t="s">
        <v>13037</v>
      </c>
      <c r="B5369" s="84" t="s">
        <v>20738</v>
      </c>
      <c r="C5369" s="7">
        <v>452</v>
      </c>
      <c r="D5369" s="7">
        <v>8</v>
      </c>
      <c r="E5369" s="1">
        <v>1617.3</v>
      </c>
      <c r="F5369" s="1">
        <v>107.1</v>
      </c>
      <c r="G5369" s="1">
        <v>148.5</v>
      </c>
      <c r="H5369" s="1">
        <v>36.4</v>
      </c>
      <c r="I5369" s="6">
        <v>292</v>
      </c>
      <c r="J5369" s="86"/>
      <c r="K5369" s="86"/>
      <c r="L5369" s="85"/>
      <c r="M5369" s="85"/>
      <c r="N5369" s="85"/>
      <c r="O5369" s="85"/>
      <c r="P5369" s="85"/>
      <c r="Q5369" s="32">
        <f t="shared" si="83"/>
        <v>292</v>
      </c>
    </row>
    <row r="5370" spans="1:17" x14ac:dyDescent="0.25">
      <c r="A5370" s="83" t="s">
        <v>13038</v>
      </c>
      <c r="B5370" s="84" t="s">
        <v>20739</v>
      </c>
      <c r="C5370" s="7">
        <v>18134</v>
      </c>
      <c r="D5370" s="7">
        <v>270</v>
      </c>
      <c r="E5370" s="1">
        <v>171869.64</v>
      </c>
      <c r="F5370" s="1">
        <v>4296.58</v>
      </c>
      <c r="G5370" s="1">
        <v>5012.09</v>
      </c>
      <c r="H5370" s="1">
        <v>3868.34</v>
      </c>
      <c r="I5370" s="6">
        <v>13177.01</v>
      </c>
      <c r="J5370" s="86"/>
      <c r="K5370" s="86"/>
      <c r="L5370" s="85"/>
      <c r="M5370" s="85"/>
      <c r="N5370" s="85"/>
      <c r="O5370" s="85"/>
      <c r="P5370" s="85"/>
      <c r="Q5370" s="32">
        <f t="shared" si="83"/>
        <v>13177.01</v>
      </c>
    </row>
    <row r="5371" spans="1:17" x14ac:dyDescent="0.25">
      <c r="A5371" s="83" t="s">
        <v>13039</v>
      </c>
      <c r="B5371" s="84" t="s">
        <v>20740</v>
      </c>
      <c r="C5371" s="7">
        <v>4319</v>
      </c>
      <c r="D5371" s="7">
        <v>77</v>
      </c>
      <c r="E5371" s="1">
        <v>87713.8</v>
      </c>
      <c r="F5371" s="1">
        <v>1023.32</v>
      </c>
      <c r="G5371" s="1">
        <v>1429.38</v>
      </c>
      <c r="H5371" s="1">
        <v>1974.21</v>
      </c>
      <c r="I5371" s="6">
        <v>4426.91</v>
      </c>
      <c r="J5371" s="86"/>
      <c r="K5371" s="86"/>
      <c r="L5371" s="85"/>
      <c r="M5371" s="85"/>
      <c r="N5371" s="85"/>
      <c r="O5371" s="85"/>
      <c r="P5371" s="85"/>
      <c r="Q5371" s="32">
        <f t="shared" si="83"/>
        <v>4426.91</v>
      </c>
    </row>
    <row r="5372" spans="1:17" x14ac:dyDescent="0.25">
      <c r="A5372" s="83" t="s">
        <v>13040</v>
      </c>
      <c r="B5372" s="84" t="s">
        <v>20741</v>
      </c>
      <c r="C5372" s="7">
        <v>672</v>
      </c>
      <c r="D5372" s="7">
        <v>10</v>
      </c>
      <c r="E5372" s="1">
        <v>13411.79</v>
      </c>
      <c r="F5372" s="1">
        <v>159.22</v>
      </c>
      <c r="G5372" s="1">
        <v>185.63</v>
      </c>
      <c r="H5372" s="1">
        <v>301.86</v>
      </c>
      <c r="I5372" s="6">
        <v>646.71</v>
      </c>
      <c r="J5372" s="86"/>
      <c r="K5372" s="86"/>
      <c r="L5372" s="85"/>
      <c r="M5372" s="85"/>
      <c r="N5372" s="85"/>
      <c r="O5372" s="85"/>
      <c r="P5372" s="85"/>
      <c r="Q5372" s="32">
        <f t="shared" si="83"/>
        <v>646.71</v>
      </c>
    </row>
    <row r="5373" spans="1:17" x14ac:dyDescent="0.25">
      <c r="A5373" s="83" t="s">
        <v>13041</v>
      </c>
      <c r="B5373" s="84" t="s">
        <v>20742</v>
      </c>
      <c r="C5373" s="7">
        <v>1994</v>
      </c>
      <c r="D5373" s="7">
        <v>21</v>
      </c>
      <c r="E5373" s="1">
        <v>4031.25</v>
      </c>
      <c r="F5373" s="1">
        <v>472.45</v>
      </c>
      <c r="G5373" s="1">
        <v>389.83</v>
      </c>
      <c r="H5373" s="1">
        <v>90.74</v>
      </c>
      <c r="I5373" s="6">
        <v>953.02</v>
      </c>
      <c r="J5373" s="86"/>
      <c r="K5373" s="86"/>
      <c r="L5373" s="85"/>
      <c r="M5373" s="85"/>
      <c r="N5373" s="85"/>
      <c r="O5373" s="85"/>
      <c r="P5373" s="85"/>
      <c r="Q5373" s="32">
        <f t="shared" si="83"/>
        <v>953.02</v>
      </c>
    </row>
    <row r="5374" spans="1:17" x14ac:dyDescent="0.25">
      <c r="A5374" s="83" t="s">
        <v>13042</v>
      </c>
      <c r="B5374" s="84" t="s">
        <v>20743</v>
      </c>
      <c r="C5374" s="7">
        <v>8358</v>
      </c>
      <c r="D5374" s="7">
        <v>106</v>
      </c>
      <c r="E5374" s="1">
        <v>51375.8</v>
      </c>
      <c r="F5374" s="1">
        <v>1980.3</v>
      </c>
      <c r="G5374" s="1">
        <v>1967.7</v>
      </c>
      <c r="H5374" s="1">
        <v>1156.3399999999999</v>
      </c>
      <c r="I5374" s="6">
        <v>5104.34</v>
      </c>
      <c r="J5374" s="86"/>
      <c r="K5374" s="86"/>
      <c r="L5374" s="85"/>
      <c r="M5374" s="85"/>
      <c r="N5374" s="85"/>
      <c r="O5374" s="85"/>
      <c r="P5374" s="85"/>
      <c r="Q5374" s="32">
        <f t="shared" si="83"/>
        <v>5104.34</v>
      </c>
    </row>
    <row r="5375" spans="1:17" x14ac:dyDescent="0.25">
      <c r="A5375" s="83" t="s">
        <v>13043</v>
      </c>
      <c r="B5375" s="84" t="s">
        <v>20744</v>
      </c>
      <c r="C5375" s="7">
        <v>604</v>
      </c>
      <c r="D5375" s="7">
        <v>3</v>
      </c>
      <c r="E5375" s="1">
        <v>559.83000000000004</v>
      </c>
      <c r="F5375" s="1">
        <v>143.11000000000001</v>
      </c>
      <c r="G5375" s="1">
        <v>55.69</v>
      </c>
      <c r="H5375" s="1">
        <v>12.6</v>
      </c>
      <c r="I5375" s="6">
        <v>211.4</v>
      </c>
      <c r="J5375" s="86"/>
      <c r="K5375" s="86"/>
      <c r="L5375" s="85"/>
      <c r="M5375" s="85"/>
      <c r="N5375" s="85"/>
      <c r="O5375" s="85"/>
      <c r="P5375" s="85"/>
      <c r="Q5375" s="32">
        <f t="shared" si="83"/>
        <v>211.4</v>
      </c>
    </row>
    <row r="5376" spans="1:17" x14ac:dyDescent="0.25">
      <c r="A5376" s="83" t="s">
        <v>13044</v>
      </c>
      <c r="B5376" s="84" t="s">
        <v>20745</v>
      </c>
      <c r="C5376" s="7">
        <v>965</v>
      </c>
      <c r="D5376" s="7">
        <v>10</v>
      </c>
      <c r="E5376" s="1">
        <v>2244.88</v>
      </c>
      <c r="F5376" s="1">
        <v>228.64</v>
      </c>
      <c r="G5376" s="1">
        <v>185.63</v>
      </c>
      <c r="H5376" s="1">
        <v>50.53</v>
      </c>
      <c r="I5376" s="6">
        <v>464.8</v>
      </c>
      <c r="J5376" s="86"/>
      <c r="K5376" s="86"/>
      <c r="L5376" s="85"/>
      <c r="M5376" s="85"/>
      <c r="N5376" s="85"/>
      <c r="O5376" s="85"/>
      <c r="P5376" s="85"/>
      <c r="Q5376" s="32">
        <f t="shared" si="83"/>
        <v>464.8</v>
      </c>
    </row>
    <row r="5377" spans="1:17" x14ac:dyDescent="0.25">
      <c r="A5377" s="83" t="s">
        <v>13045</v>
      </c>
      <c r="B5377" s="84" t="s">
        <v>20746</v>
      </c>
      <c r="C5377" s="7">
        <v>930</v>
      </c>
      <c r="D5377" s="7">
        <v>14</v>
      </c>
      <c r="E5377" s="1">
        <v>2845.5</v>
      </c>
      <c r="F5377" s="1">
        <v>220.35</v>
      </c>
      <c r="G5377" s="1">
        <v>259.89</v>
      </c>
      <c r="H5377" s="1">
        <v>64.05</v>
      </c>
      <c r="I5377" s="6">
        <v>544.29</v>
      </c>
      <c r="J5377" s="86"/>
      <c r="K5377" s="86"/>
      <c r="L5377" s="85"/>
      <c r="M5377" s="85"/>
      <c r="N5377" s="85"/>
      <c r="O5377" s="85"/>
      <c r="P5377" s="85"/>
      <c r="Q5377" s="32">
        <f t="shared" si="83"/>
        <v>544.29</v>
      </c>
    </row>
    <row r="5378" spans="1:17" x14ac:dyDescent="0.25">
      <c r="A5378" s="83" t="s">
        <v>13046</v>
      </c>
      <c r="B5378" s="84" t="s">
        <v>20747</v>
      </c>
      <c r="C5378" s="7">
        <v>30320</v>
      </c>
      <c r="D5378" s="7">
        <v>689</v>
      </c>
      <c r="E5378" s="1">
        <v>519890.29</v>
      </c>
      <c r="F5378" s="1">
        <v>7183.88</v>
      </c>
      <c r="G5378" s="1">
        <v>12790.1</v>
      </c>
      <c r="H5378" s="1">
        <v>11701.38</v>
      </c>
      <c r="I5378" s="6">
        <v>31675.360000000001</v>
      </c>
      <c r="J5378" s="86"/>
      <c r="K5378" s="86"/>
      <c r="L5378" s="85"/>
      <c r="M5378" s="85"/>
      <c r="N5378" s="85"/>
      <c r="O5378" s="85"/>
      <c r="P5378" s="85"/>
      <c r="Q5378" s="32">
        <f t="shared" si="83"/>
        <v>31675.360000000001</v>
      </c>
    </row>
    <row r="5379" spans="1:17" x14ac:dyDescent="0.25">
      <c r="A5379" s="83" t="s">
        <v>13047</v>
      </c>
      <c r="B5379" s="84" t="s">
        <v>20748</v>
      </c>
      <c r="C5379" s="7">
        <v>670</v>
      </c>
      <c r="D5379" s="7">
        <v>1</v>
      </c>
      <c r="E5379" s="1">
        <v>312.97000000000003</v>
      </c>
      <c r="F5379" s="1">
        <v>158.74</v>
      </c>
      <c r="G5379" s="1">
        <v>18.559999999999999</v>
      </c>
      <c r="H5379" s="1">
        <v>7.05</v>
      </c>
      <c r="I5379" s="6">
        <v>184.35</v>
      </c>
      <c r="J5379" s="86"/>
      <c r="K5379" s="86"/>
      <c r="L5379" s="85"/>
      <c r="M5379" s="85"/>
      <c r="N5379" s="85"/>
      <c r="O5379" s="85"/>
      <c r="P5379" s="85"/>
      <c r="Q5379" s="32">
        <f t="shared" si="83"/>
        <v>184.35</v>
      </c>
    </row>
    <row r="5380" spans="1:17" x14ac:dyDescent="0.25">
      <c r="A5380" s="83" t="s">
        <v>13048</v>
      </c>
      <c r="B5380" s="84" t="s">
        <v>20749</v>
      </c>
      <c r="C5380" s="7">
        <v>5731</v>
      </c>
      <c r="D5380" s="7">
        <v>114</v>
      </c>
      <c r="E5380" s="1">
        <v>42554.82</v>
      </c>
      <c r="F5380" s="1">
        <v>1357.88</v>
      </c>
      <c r="G5380" s="1">
        <v>2116.2199999999998</v>
      </c>
      <c r="H5380" s="1">
        <v>957.8</v>
      </c>
      <c r="I5380" s="6">
        <v>4431.8999999999996</v>
      </c>
      <c r="J5380" s="86"/>
      <c r="K5380" s="86"/>
      <c r="L5380" s="85"/>
      <c r="M5380" s="85"/>
      <c r="N5380" s="85"/>
      <c r="O5380" s="85"/>
      <c r="P5380" s="85"/>
      <c r="Q5380" s="32">
        <f t="shared" si="83"/>
        <v>4431.8999999999996</v>
      </c>
    </row>
    <row r="5381" spans="1:17" x14ac:dyDescent="0.25">
      <c r="A5381" s="83" t="s">
        <v>13049</v>
      </c>
      <c r="B5381" s="84" t="s">
        <v>20750</v>
      </c>
      <c r="C5381" s="7">
        <v>2968</v>
      </c>
      <c r="D5381" s="7">
        <v>26</v>
      </c>
      <c r="E5381" s="1">
        <v>7995.93</v>
      </c>
      <c r="F5381" s="1">
        <v>703.22</v>
      </c>
      <c r="G5381" s="1">
        <v>482.65</v>
      </c>
      <c r="H5381" s="1">
        <v>179.97</v>
      </c>
      <c r="I5381" s="6">
        <v>1365.84</v>
      </c>
      <c r="J5381" s="86"/>
      <c r="K5381" s="86"/>
      <c r="L5381" s="85"/>
      <c r="M5381" s="85"/>
      <c r="N5381" s="85"/>
      <c r="O5381" s="85"/>
      <c r="P5381" s="85"/>
      <c r="Q5381" s="32">
        <f t="shared" si="83"/>
        <v>1365.84</v>
      </c>
    </row>
    <row r="5382" spans="1:17" x14ac:dyDescent="0.25">
      <c r="A5382" s="83" t="s">
        <v>13050</v>
      </c>
      <c r="B5382" s="84" t="s">
        <v>20751</v>
      </c>
      <c r="C5382" s="7">
        <v>32270</v>
      </c>
      <c r="D5382" s="7">
        <v>282</v>
      </c>
      <c r="E5382" s="1">
        <v>128207.63</v>
      </c>
      <c r="F5382" s="1">
        <v>7645.9</v>
      </c>
      <c r="G5382" s="1">
        <v>5234.84</v>
      </c>
      <c r="H5382" s="1">
        <v>2885.62</v>
      </c>
      <c r="I5382" s="6">
        <v>15766.36</v>
      </c>
      <c r="J5382" s="86"/>
      <c r="K5382" s="86"/>
      <c r="L5382" s="85"/>
      <c r="M5382" s="85"/>
      <c r="N5382" s="85"/>
      <c r="O5382" s="85"/>
      <c r="P5382" s="85"/>
      <c r="Q5382" s="32">
        <f t="shared" si="83"/>
        <v>15766.36</v>
      </c>
    </row>
    <row r="5383" spans="1:17" x14ac:dyDescent="0.25">
      <c r="A5383" s="83" t="s">
        <v>13051</v>
      </c>
      <c r="B5383" s="84" t="s">
        <v>19836</v>
      </c>
      <c r="C5383" s="7">
        <v>534</v>
      </c>
      <c r="D5383" s="7">
        <v>2</v>
      </c>
      <c r="E5383" s="1">
        <v>373.22</v>
      </c>
      <c r="F5383" s="1">
        <v>126.52</v>
      </c>
      <c r="G5383" s="1">
        <v>37.130000000000003</v>
      </c>
      <c r="H5383" s="1">
        <v>8.4</v>
      </c>
      <c r="I5383" s="6">
        <v>172.05</v>
      </c>
      <c r="J5383" s="86"/>
      <c r="K5383" s="86"/>
      <c r="L5383" s="85"/>
      <c r="M5383" s="85"/>
      <c r="N5383" s="85"/>
      <c r="O5383" s="85"/>
      <c r="P5383" s="85"/>
      <c r="Q5383" s="32">
        <f t="shared" si="83"/>
        <v>172.05</v>
      </c>
    </row>
    <row r="5384" spans="1:17" x14ac:dyDescent="0.25">
      <c r="A5384" s="83" t="s">
        <v>13052</v>
      </c>
      <c r="B5384" s="84" t="s">
        <v>20752</v>
      </c>
      <c r="C5384" s="7">
        <v>1299</v>
      </c>
      <c r="D5384" s="7">
        <v>15</v>
      </c>
      <c r="E5384" s="1">
        <v>4041.59</v>
      </c>
      <c r="F5384" s="1">
        <v>307.77999999999997</v>
      </c>
      <c r="G5384" s="1">
        <v>278.45</v>
      </c>
      <c r="H5384" s="1">
        <v>90.97</v>
      </c>
      <c r="I5384" s="6">
        <v>677.2</v>
      </c>
      <c r="J5384" s="86"/>
      <c r="K5384" s="86"/>
      <c r="L5384" s="85"/>
      <c r="M5384" s="85"/>
      <c r="N5384" s="85"/>
      <c r="O5384" s="85"/>
      <c r="P5384" s="85"/>
      <c r="Q5384" s="32">
        <f t="shared" si="83"/>
        <v>677.2</v>
      </c>
    </row>
    <row r="5385" spans="1:17" x14ac:dyDescent="0.25">
      <c r="A5385" s="83" t="s">
        <v>13053</v>
      </c>
      <c r="B5385" s="84" t="s">
        <v>20753</v>
      </c>
      <c r="C5385" s="7">
        <v>8598</v>
      </c>
      <c r="D5385" s="7">
        <v>96</v>
      </c>
      <c r="E5385" s="1">
        <v>27297.32</v>
      </c>
      <c r="F5385" s="1">
        <v>2037.17</v>
      </c>
      <c r="G5385" s="1">
        <v>1782.07</v>
      </c>
      <c r="H5385" s="1">
        <v>614.39</v>
      </c>
      <c r="I5385" s="6">
        <v>4433.63</v>
      </c>
      <c r="J5385" s="86"/>
      <c r="K5385" s="86"/>
      <c r="L5385" s="85"/>
      <c r="M5385" s="85"/>
      <c r="N5385" s="85"/>
      <c r="O5385" s="85"/>
      <c r="P5385" s="85"/>
      <c r="Q5385" s="32">
        <f t="shared" si="83"/>
        <v>4433.63</v>
      </c>
    </row>
    <row r="5386" spans="1:17" x14ac:dyDescent="0.25">
      <c r="A5386" s="83" t="s">
        <v>13054</v>
      </c>
      <c r="B5386" s="84" t="s">
        <v>20754</v>
      </c>
      <c r="C5386" s="7">
        <v>2124</v>
      </c>
      <c r="D5386" s="7">
        <v>46</v>
      </c>
      <c r="E5386" s="1">
        <v>10612.72</v>
      </c>
      <c r="F5386" s="1">
        <v>503.25</v>
      </c>
      <c r="G5386" s="1">
        <v>853.91</v>
      </c>
      <c r="H5386" s="1">
        <v>238.86</v>
      </c>
      <c r="I5386" s="6">
        <v>1596.02</v>
      </c>
      <c r="J5386" s="86"/>
      <c r="K5386" s="86"/>
      <c r="L5386" s="85"/>
      <c r="M5386" s="85"/>
      <c r="N5386" s="85"/>
      <c r="O5386" s="85"/>
      <c r="P5386" s="85"/>
      <c r="Q5386" s="32">
        <f t="shared" si="83"/>
        <v>1596.02</v>
      </c>
    </row>
    <row r="5387" spans="1:17" x14ac:dyDescent="0.25">
      <c r="A5387" s="83" t="s">
        <v>13055</v>
      </c>
      <c r="B5387" s="84" t="s">
        <v>20755</v>
      </c>
      <c r="C5387" s="7">
        <v>10767</v>
      </c>
      <c r="D5387" s="7">
        <v>151</v>
      </c>
      <c r="E5387" s="1">
        <v>156450.57999999999</v>
      </c>
      <c r="F5387" s="1">
        <v>2551.08</v>
      </c>
      <c r="G5387" s="1">
        <v>2803.06</v>
      </c>
      <c r="H5387" s="1">
        <v>3521.3</v>
      </c>
      <c r="I5387" s="6">
        <v>8875.44</v>
      </c>
      <c r="J5387" s="86"/>
      <c r="K5387" s="86"/>
      <c r="L5387" s="85"/>
      <c r="M5387" s="85"/>
      <c r="N5387" s="85"/>
      <c r="O5387" s="85"/>
      <c r="P5387" s="85"/>
      <c r="Q5387" s="32">
        <f t="shared" si="83"/>
        <v>8875.44</v>
      </c>
    </row>
    <row r="5388" spans="1:17" x14ac:dyDescent="0.25">
      <c r="A5388" s="83" t="s">
        <v>13056</v>
      </c>
      <c r="B5388" s="84" t="s">
        <v>20756</v>
      </c>
      <c r="C5388" s="7">
        <v>2042</v>
      </c>
      <c r="D5388" s="7">
        <v>26</v>
      </c>
      <c r="E5388" s="1">
        <v>50897.5</v>
      </c>
      <c r="F5388" s="1">
        <v>483.82</v>
      </c>
      <c r="G5388" s="1">
        <v>482.65</v>
      </c>
      <c r="H5388" s="1">
        <v>1145.57</v>
      </c>
      <c r="I5388" s="6">
        <v>2112.04</v>
      </c>
      <c r="J5388" s="86"/>
      <c r="K5388" s="86"/>
      <c r="L5388" s="85"/>
      <c r="M5388" s="85"/>
      <c r="N5388" s="85"/>
      <c r="O5388" s="85"/>
      <c r="P5388" s="85"/>
      <c r="Q5388" s="32">
        <f t="shared" si="83"/>
        <v>2112.04</v>
      </c>
    </row>
    <row r="5389" spans="1:17" x14ac:dyDescent="0.25">
      <c r="A5389" s="83" t="s">
        <v>13057</v>
      </c>
      <c r="B5389" s="84" t="s">
        <v>20757</v>
      </c>
      <c r="C5389" s="7">
        <v>3696</v>
      </c>
      <c r="D5389" s="7">
        <v>32</v>
      </c>
      <c r="E5389" s="1">
        <v>5999.22</v>
      </c>
      <c r="F5389" s="1">
        <v>875.71</v>
      </c>
      <c r="G5389" s="1">
        <v>594.02</v>
      </c>
      <c r="H5389" s="1">
        <v>135.02000000000001</v>
      </c>
      <c r="I5389" s="6">
        <v>1604.75</v>
      </c>
      <c r="J5389" s="86"/>
      <c r="K5389" s="86"/>
      <c r="L5389" s="85"/>
      <c r="M5389" s="85"/>
      <c r="N5389" s="85"/>
      <c r="O5389" s="85"/>
      <c r="P5389" s="85"/>
      <c r="Q5389" s="32">
        <f t="shared" si="83"/>
        <v>1604.75</v>
      </c>
    </row>
    <row r="5390" spans="1:17" x14ac:dyDescent="0.25">
      <c r="A5390" s="83" t="s">
        <v>13058</v>
      </c>
      <c r="B5390" s="84" t="s">
        <v>20758</v>
      </c>
      <c r="C5390" s="7">
        <v>5260</v>
      </c>
      <c r="D5390" s="7">
        <v>95</v>
      </c>
      <c r="E5390" s="1">
        <v>77298.06</v>
      </c>
      <c r="F5390" s="1">
        <v>1246.28</v>
      </c>
      <c r="G5390" s="1">
        <v>1763.51</v>
      </c>
      <c r="H5390" s="1">
        <v>1739.78</v>
      </c>
      <c r="I5390" s="6">
        <v>4749.57</v>
      </c>
      <c r="J5390" s="86"/>
      <c r="K5390" s="86"/>
      <c r="L5390" s="85"/>
      <c r="M5390" s="85"/>
      <c r="N5390" s="85"/>
      <c r="O5390" s="85"/>
      <c r="P5390" s="85"/>
      <c r="Q5390" s="32">
        <f t="shared" ref="Q5390:Q5453" si="84">P5390+I5390</f>
        <v>4749.57</v>
      </c>
    </row>
    <row r="5391" spans="1:17" x14ac:dyDescent="0.25">
      <c r="A5391" s="83" t="s">
        <v>13059</v>
      </c>
      <c r="B5391" s="84" t="s">
        <v>20759</v>
      </c>
      <c r="C5391" s="7">
        <v>781</v>
      </c>
      <c r="D5391" s="7">
        <v>3</v>
      </c>
      <c r="E5391" s="1">
        <v>687.97</v>
      </c>
      <c r="F5391" s="1">
        <v>185.05</v>
      </c>
      <c r="G5391" s="1">
        <v>55.69</v>
      </c>
      <c r="H5391" s="1">
        <v>15.49</v>
      </c>
      <c r="I5391" s="6">
        <v>256.23</v>
      </c>
      <c r="J5391" s="86"/>
      <c r="K5391" s="86"/>
      <c r="L5391" s="85"/>
      <c r="M5391" s="85"/>
      <c r="N5391" s="85"/>
      <c r="O5391" s="85"/>
      <c r="P5391" s="85"/>
      <c r="Q5391" s="32">
        <f t="shared" si="84"/>
        <v>256.23</v>
      </c>
    </row>
    <row r="5392" spans="1:17" x14ac:dyDescent="0.25">
      <c r="A5392" s="83" t="s">
        <v>13060</v>
      </c>
      <c r="B5392" s="84" t="s">
        <v>20760</v>
      </c>
      <c r="C5392" s="7">
        <v>2330</v>
      </c>
      <c r="D5392" s="7">
        <v>30</v>
      </c>
      <c r="E5392" s="1">
        <v>12573.86</v>
      </c>
      <c r="F5392" s="1">
        <v>552.05999999999995</v>
      </c>
      <c r="G5392" s="1">
        <v>556.9</v>
      </c>
      <c r="H5392" s="1">
        <v>283.01</v>
      </c>
      <c r="I5392" s="6">
        <v>1391.97</v>
      </c>
      <c r="J5392" s="86"/>
      <c r="K5392" s="86"/>
      <c r="L5392" s="85"/>
      <c r="M5392" s="85"/>
      <c r="N5392" s="85"/>
      <c r="O5392" s="85"/>
      <c r="P5392" s="85"/>
      <c r="Q5392" s="32">
        <f t="shared" si="84"/>
        <v>1391.97</v>
      </c>
    </row>
    <row r="5393" spans="1:17" x14ac:dyDescent="0.25">
      <c r="A5393" s="83" t="s">
        <v>13061</v>
      </c>
      <c r="B5393" s="84" t="s">
        <v>20761</v>
      </c>
      <c r="C5393" s="7">
        <v>1580</v>
      </c>
      <c r="D5393" s="7">
        <v>30</v>
      </c>
      <c r="E5393" s="1">
        <v>6597.77</v>
      </c>
      <c r="F5393" s="1">
        <v>374.36</v>
      </c>
      <c r="G5393" s="1">
        <v>556.9</v>
      </c>
      <c r="H5393" s="1">
        <v>148.5</v>
      </c>
      <c r="I5393" s="6">
        <v>1079.76</v>
      </c>
      <c r="J5393" s="86"/>
      <c r="K5393" s="86"/>
      <c r="L5393" s="85"/>
      <c r="M5393" s="85"/>
      <c r="N5393" s="85"/>
      <c r="O5393" s="85"/>
      <c r="P5393" s="85"/>
      <c r="Q5393" s="32">
        <f t="shared" si="84"/>
        <v>1079.76</v>
      </c>
    </row>
    <row r="5394" spans="1:17" x14ac:dyDescent="0.25">
      <c r="A5394" s="83" t="s">
        <v>13062</v>
      </c>
      <c r="B5394" s="84" t="s">
        <v>20762</v>
      </c>
      <c r="C5394" s="7">
        <v>1588</v>
      </c>
      <c r="D5394" s="7">
        <v>22</v>
      </c>
      <c r="E5394" s="1">
        <v>4535.62</v>
      </c>
      <c r="F5394" s="1">
        <v>376.26</v>
      </c>
      <c r="G5394" s="1">
        <v>408.39</v>
      </c>
      <c r="H5394" s="1">
        <v>102.09</v>
      </c>
      <c r="I5394" s="6">
        <v>886.74</v>
      </c>
      <c r="J5394" s="86"/>
      <c r="K5394" s="86"/>
      <c r="L5394" s="85"/>
      <c r="M5394" s="85"/>
      <c r="N5394" s="85"/>
      <c r="O5394" s="85"/>
      <c r="P5394" s="85"/>
      <c r="Q5394" s="32">
        <f t="shared" si="84"/>
        <v>886.74</v>
      </c>
    </row>
    <row r="5395" spans="1:17" x14ac:dyDescent="0.25">
      <c r="A5395" s="83" t="s">
        <v>13063</v>
      </c>
      <c r="B5395" s="84" t="s">
        <v>20763</v>
      </c>
      <c r="C5395" s="7">
        <v>587</v>
      </c>
      <c r="D5395" s="7">
        <v>2</v>
      </c>
      <c r="E5395" s="1">
        <v>5958.2</v>
      </c>
      <c r="F5395" s="1">
        <v>139.08000000000001</v>
      </c>
      <c r="G5395" s="1">
        <v>37.130000000000003</v>
      </c>
      <c r="H5395" s="1">
        <v>134.1</v>
      </c>
      <c r="I5395" s="6">
        <v>310.31</v>
      </c>
      <c r="J5395" s="86"/>
      <c r="K5395" s="86"/>
      <c r="L5395" s="85"/>
      <c r="M5395" s="85"/>
      <c r="N5395" s="85"/>
      <c r="O5395" s="85"/>
      <c r="P5395" s="85"/>
      <c r="Q5395" s="32">
        <f t="shared" si="84"/>
        <v>310.31</v>
      </c>
    </row>
    <row r="5396" spans="1:17" x14ac:dyDescent="0.25">
      <c r="A5396" s="83" t="s">
        <v>13064</v>
      </c>
      <c r="B5396" s="84" t="s">
        <v>20764</v>
      </c>
      <c r="C5396" s="7">
        <v>269</v>
      </c>
      <c r="D5396" s="7">
        <v>1</v>
      </c>
      <c r="E5396" s="1">
        <v>188.48</v>
      </c>
      <c r="F5396" s="1">
        <v>63.74</v>
      </c>
      <c r="G5396" s="1">
        <v>18.559999999999999</v>
      </c>
      <c r="H5396" s="1">
        <v>4.24</v>
      </c>
      <c r="I5396" s="6">
        <v>86.54</v>
      </c>
      <c r="J5396" s="86"/>
      <c r="K5396" s="86"/>
      <c r="L5396" s="85"/>
      <c r="M5396" s="85"/>
      <c r="N5396" s="85"/>
      <c r="O5396" s="85"/>
      <c r="P5396" s="85"/>
      <c r="Q5396" s="32">
        <f t="shared" si="84"/>
        <v>86.54</v>
      </c>
    </row>
    <row r="5397" spans="1:17" x14ac:dyDescent="0.25">
      <c r="A5397" s="83" t="s">
        <v>13065</v>
      </c>
      <c r="B5397" s="84" t="s">
        <v>20765</v>
      </c>
      <c r="C5397" s="7">
        <v>11023</v>
      </c>
      <c r="D5397" s="7">
        <v>139</v>
      </c>
      <c r="E5397" s="1">
        <v>37572.589999999997</v>
      </c>
      <c r="F5397" s="1">
        <v>2611.7399999999998</v>
      </c>
      <c r="G5397" s="1">
        <v>2580.3000000000002</v>
      </c>
      <c r="H5397" s="1">
        <v>845.66</v>
      </c>
      <c r="I5397" s="6">
        <v>6037.7</v>
      </c>
      <c r="J5397" s="86"/>
      <c r="K5397" s="86"/>
      <c r="L5397" s="85"/>
      <c r="M5397" s="85"/>
      <c r="N5397" s="85"/>
      <c r="O5397" s="85"/>
      <c r="P5397" s="85"/>
      <c r="Q5397" s="32">
        <f t="shared" si="84"/>
        <v>6037.7</v>
      </c>
    </row>
    <row r="5398" spans="1:17" x14ac:dyDescent="0.25">
      <c r="A5398" s="83" t="s">
        <v>13066</v>
      </c>
      <c r="B5398" s="84" t="s">
        <v>20766</v>
      </c>
      <c r="C5398" s="7">
        <v>1196</v>
      </c>
      <c r="D5398" s="7">
        <v>14</v>
      </c>
      <c r="E5398" s="1">
        <v>2498.88</v>
      </c>
      <c r="F5398" s="1">
        <v>283.38</v>
      </c>
      <c r="G5398" s="1">
        <v>259.89</v>
      </c>
      <c r="H5398" s="1">
        <v>56.24</v>
      </c>
      <c r="I5398" s="6">
        <v>599.51</v>
      </c>
      <c r="J5398" s="86"/>
      <c r="K5398" s="86"/>
      <c r="L5398" s="85"/>
      <c r="M5398" s="85"/>
      <c r="N5398" s="85"/>
      <c r="O5398" s="85"/>
      <c r="P5398" s="85"/>
      <c r="Q5398" s="32">
        <f t="shared" si="84"/>
        <v>599.51</v>
      </c>
    </row>
    <row r="5399" spans="1:17" x14ac:dyDescent="0.25">
      <c r="A5399" s="83" t="s">
        <v>13067</v>
      </c>
      <c r="B5399" s="84" t="s">
        <v>20767</v>
      </c>
      <c r="C5399" s="7">
        <v>2407</v>
      </c>
      <c r="D5399" s="7">
        <v>22</v>
      </c>
      <c r="E5399" s="1">
        <v>4845.4399999999996</v>
      </c>
      <c r="F5399" s="1">
        <v>570.29999999999995</v>
      </c>
      <c r="G5399" s="1">
        <v>408.39</v>
      </c>
      <c r="H5399" s="1">
        <v>109.06</v>
      </c>
      <c r="I5399" s="6">
        <v>1087.75</v>
      </c>
      <c r="J5399" s="86"/>
      <c r="K5399" s="86"/>
      <c r="L5399" s="85"/>
      <c r="M5399" s="85"/>
      <c r="N5399" s="85"/>
      <c r="O5399" s="85"/>
      <c r="P5399" s="85"/>
      <c r="Q5399" s="32">
        <f t="shared" si="84"/>
        <v>1087.75</v>
      </c>
    </row>
    <row r="5400" spans="1:17" x14ac:dyDescent="0.25">
      <c r="A5400" s="83" t="s">
        <v>13068</v>
      </c>
      <c r="B5400" s="84" t="s">
        <v>20768</v>
      </c>
      <c r="C5400" s="7">
        <v>1928</v>
      </c>
      <c r="D5400" s="7">
        <v>26</v>
      </c>
      <c r="E5400" s="1">
        <v>6287.77</v>
      </c>
      <c r="F5400" s="1">
        <v>456.81</v>
      </c>
      <c r="G5400" s="1">
        <v>482.65</v>
      </c>
      <c r="H5400" s="1">
        <v>141.52000000000001</v>
      </c>
      <c r="I5400" s="6">
        <v>1080.98</v>
      </c>
      <c r="J5400" s="86"/>
      <c r="K5400" s="86"/>
      <c r="L5400" s="85"/>
      <c r="M5400" s="85"/>
      <c r="N5400" s="85"/>
      <c r="O5400" s="85"/>
      <c r="P5400" s="85"/>
      <c r="Q5400" s="32">
        <f t="shared" si="84"/>
        <v>1080.98</v>
      </c>
    </row>
    <row r="5401" spans="1:17" x14ac:dyDescent="0.25">
      <c r="A5401" s="83" t="s">
        <v>13069</v>
      </c>
      <c r="B5401" s="84" t="s">
        <v>20769</v>
      </c>
      <c r="C5401" s="7">
        <v>600</v>
      </c>
      <c r="D5401" s="7">
        <v>1</v>
      </c>
      <c r="E5401" s="1">
        <v>217.72</v>
      </c>
      <c r="F5401" s="1">
        <v>142.16</v>
      </c>
      <c r="G5401" s="1">
        <v>18.559999999999999</v>
      </c>
      <c r="H5401" s="1">
        <v>4.9000000000000004</v>
      </c>
      <c r="I5401" s="6">
        <v>165.62</v>
      </c>
      <c r="J5401" s="86"/>
      <c r="K5401" s="86"/>
      <c r="L5401" s="85"/>
      <c r="M5401" s="85"/>
      <c r="N5401" s="85"/>
      <c r="O5401" s="85"/>
      <c r="P5401" s="85"/>
      <c r="Q5401" s="32">
        <f t="shared" si="84"/>
        <v>165.62</v>
      </c>
    </row>
    <row r="5402" spans="1:17" x14ac:dyDescent="0.25">
      <c r="A5402" s="83" t="s">
        <v>13070</v>
      </c>
      <c r="B5402" s="84" t="s">
        <v>20770</v>
      </c>
      <c r="C5402" s="7">
        <v>5106</v>
      </c>
      <c r="D5402" s="7">
        <v>91</v>
      </c>
      <c r="E5402" s="1">
        <v>221927.66</v>
      </c>
      <c r="F5402" s="1">
        <v>1209.79</v>
      </c>
      <c r="G5402" s="1">
        <v>1689.26</v>
      </c>
      <c r="H5402" s="1">
        <v>4995.0200000000004</v>
      </c>
      <c r="I5402" s="6">
        <v>7894.07</v>
      </c>
      <c r="J5402" s="86"/>
      <c r="K5402" s="86"/>
      <c r="L5402" s="85"/>
      <c r="M5402" s="85"/>
      <c r="N5402" s="85"/>
      <c r="O5402" s="85"/>
      <c r="P5402" s="85"/>
      <c r="Q5402" s="32">
        <f t="shared" si="84"/>
        <v>7894.07</v>
      </c>
    </row>
    <row r="5403" spans="1:17" x14ac:dyDescent="0.25">
      <c r="A5403" s="83" t="s">
        <v>13071</v>
      </c>
      <c r="B5403" s="84" t="s">
        <v>20771</v>
      </c>
      <c r="C5403" s="7">
        <v>2093</v>
      </c>
      <c r="D5403" s="7">
        <v>9</v>
      </c>
      <c r="E5403" s="1">
        <v>1935.71</v>
      </c>
      <c r="F5403" s="1">
        <v>495.9</v>
      </c>
      <c r="G5403" s="1">
        <v>167.07</v>
      </c>
      <c r="H5403" s="1">
        <v>43.57</v>
      </c>
      <c r="I5403" s="6">
        <v>706.54</v>
      </c>
      <c r="J5403" s="86"/>
      <c r="K5403" s="86"/>
      <c r="L5403" s="85"/>
      <c r="M5403" s="85"/>
      <c r="N5403" s="85"/>
      <c r="O5403" s="85"/>
      <c r="P5403" s="85"/>
      <c r="Q5403" s="32">
        <f t="shared" si="84"/>
        <v>706.54</v>
      </c>
    </row>
    <row r="5404" spans="1:17" x14ac:dyDescent="0.25">
      <c r="A5404" s="83" t="s">
        <v>13072</v>
      </c>
      <c r="B5404" s="84" t="s">
        <v>20772</v>
      </c>
      <c r="C5404" s="7">
        <v>7577</v>
      </c>
      <c r="D5404" s="7">
        <v>165</v>
      </c>
      <c r="E5404" s="1">
        <v>155785.57</v>
      </c>
      <c r="F5404" s="1">
        <v>1795.26</v>
      </c>
      <c r="G5404" s="1">
        <v>3062.94</v>
      </c>
      <c r="H5404" s="1">
        <v>3506.33</v>
      </c>
      <c r="I5404" s="6">
        <v>8364.5300000000007</v>
      </c>
      <c r="J5404" s="86"/>
      <c r="K5404" s="86"/>
      <c r="L5404" s="85"/>
      <c r="M5404" s="85"/>
      <c r="N5404" s="85"/>
      <c r="O5404" s="85"/>
      <c r="P5404" s="85"/>
      <c r="Q5404" s="32">
        <f t="shared" si="84"/>
        <v>8364.5300000000007</v>
      </c>
    </row>
    <row r="5405" spans="1:17" x14ac:dyDescent="0.25">
      <c r="A5405" s="83" t="s">
        <v>13073</v>
      </c>
      <c r="B5405" s="84" t="s">
        <v>20773</v>
      </c>
      <c r="C5405" s="7">
        <v>2086</v>
      </c>
      <c r="D5405" s="7">
        <v>43</v>
      </c>
      <c r="E5405" s="1">
        <v>62289.13</v>
      </c>
      <c r="F5405" s="1">
        <v>494.25</v>
      </c>
      <c r="G5405" s="1">
        <v>798.22</v>
      </c>
      <c r="H5405" s="1">
        <v>1401.97</v>
      </c>
      <c r="I5405" s="6">
        <v>2694.44</v>
      </c>
      <c r="J5405" s="86"/>
      <c r="K5405" s="86"/>
      <c r="L5405" s="85"/>
      <c r="M5405" s="85"/>
      <c r="N5405" s="85"/>
      <c r="O5405" s="85"/>
      <c r="P5405" s="85"/>
      <c r="Q5405" s="32">
        <f t="shared" si="84"/>
        <v>2694.44</v>
      </c>
    </row>
    <row r="5406" spans="1:17" x14ac:dyDescent="0.25">
      <c r="A5406" s="83" t="s">
        <v>13074</v>
      </c>
      <c r="B5406" s="84" t="s">
        <v>20774</v>
      </c>
      <c r="C5406" s="7">
        <v>4891</v>
      </c>
      <c r="D5406" s="7">
        <v>47</v>
      </c>
      <c r="E5406" s="1">
        <v>9857.84</v>
      </c>
      <c r="F5406" s="1">
        <v>1158.8499999999999</v>
      </c>
      <c r="G5406" s="1">
        <v>872.47</v>
      </c>
      <c r="H5406" s="1">
        <v>221.87</v>
      </c>
      <c r="I5406" s="6">
        <v>2253.19</v>
      </c>
      <c r="J5406" s="86"/>
      <c r="K5406" s="86"/>
      <c r="L5406" s="85"/>
      <c r="M5406" s="85"/>
      <c r="N5406" s="85"/>
      <c r="O5406" s="85"/>
      <c r="P5406" s="85"/>
      <c r="Q5406" s="32">
        <f t="shared" si="84"/>
        <v>2253.19</v>
      </c>
    </row>
    <row r="5407" spans="1:17" x14ac:dyDescent="0.25">
      <c r="A5407" s="83" t="s">
        <v>13075</v>
      </c>
      <c r="B5407" s="84" t="s">
        <v>20775</v>
      </c>
      <c r="C5407" s="7">
        <v>381</v>
      </c>
      <c r="D5407" s="7">
        <v>1</v>
      </c>
      <c r="E5407" s="1">
        <v>0</v>
      </c>
      <c r="F5407" s="1">
        <v>90.27</v>
      </c>
      <c r="G5407" s="1">
        <v>18.559999999999999</v>
      </c>
      <c r="H5407" s="1">
        <v>0</v>
      </c>
      <c r="I5407" s="6">
        <v>108.83</v>
      </c>
      <c r="J5407" s="86"/>
      <c r="K5407" s="86"/>
      <c r="L5407" s="85"/>
      <c r="M5407" s="85"/>
      <c r="N5407" s="85"/>
      <c r="O5407" s="85"/>
      <c r="P5407" s="85"/>
      <c r="Q5407" s="32">
        <f t="shared" si="84"/>
        <v>108.83</v>
      </c>
    </row>
    <row r="5408" spans="1:17" x14ac:dyDescent="0.25">
      <c r="A5408" s="83" t="s">
        <v>13076</v>
      </c>
      <c r="B5408" s="84" t="s">
        <v>20776</v>
      </c>
      <c r="C5408" s="7">
        <v>1507</v>
      </c>
      <c r="D5408" s="7">
        <v>14</v>
      </c>
      <c r="E5408" s="1">
        <v>2726.06</v>
      </c>
      <c r="F5408" s="1">
        <v>357.06</v>
      </c>
      <c r="G5408" s="1">
        <v>259.89</v>
      </c>
      <c r="H5408" s="1">
        <v>61.36</v>
      </c>
      <c r="I5408" s="6">
        <v>678.31</v>
      </c>
      <c r="J5408" s="86"/>
      <c r="K5408" s="86"/>
      <c r="L5408" s="85"/>
      <c r="M5408" s="85"/>
      <c r="N5408" s="85"/>
      <c r="O5408" s="85"/>
      <c r="P5408" s="85"/>
      <c r="Q5408" s="32">
        <f t="shared" si="84"/>
        <v>678.31</v>
      </c>
    </row>
    <row r="5409" spans="1:17" x14ac:dyDescent="0.25">
      <c r="A5409" s="83" t="s">
        <v>13077</v>
      </c>
      <c r="B5409" s="84" t="s">
        <v>20777</v>
      </c>
      <c r="C5409" s="7">
        <v>2588</v>
      </c>
      <c r="D5409" s="7">
        <v>60</v>
      </c>
      <c r="E5409" s="1">
        <v>18189.02</v>
      </c>
      <c r="F5409" s="1">
        <v>613.19000000000005</v>
      </c>
      <c r="G5409" s="1">
        <v>1113.8</v>
      </c>
      <c r="H5409" s="1">
        <v>409.38</v>
      </c>
      <c r="I5409" s="6">
        <v>2136.37</v>
      </c>
      <c r="J5409" s="86"/>
      <c r="K5409" s="86"/>
      <c r="L5409" s="85"/>
      <c r="M5409" s="85"/>
      <c r="N5409" s="85"/>
      <c r="O5409" s="85"/>
      <c r="P5409" s="85"/>
      <c r="Q5409" s="32">
        <f t="shared" si="84"/>
        <v>2136.37</v>
      </c>
    </row>
    <row r="5410" spans="1:17" x14ac:dyDescent="0.25">
      <c r="A5410" s="83" t="s">
        <v>13078</v>
      </c>
      <c r="B5410" s="84" t="s">
        <v>20778</v>
      </c>
      <c r="C5410" s="7">
        <v>2142</v>
      </c>
      <c r="D5410" s="7">
        <v>25</v>
      </c>
      <c r="E5410" s="1">
        <v>11104.8</v>
      </c>
      <c r="F5410" s="1">
        <v>507.51</v>
      </c>
      <c r="G5410" s="1">
        <v>464.08</v>
      </c>
      <c r="H5410" s="1">
        <v>249.94</v>
      </c>
      <c r="I5410" s="6">
        <v>1221.53</v>
      </c>
      <c r="J5410" s="86"/>
      <c r="K5410" s="86"/>
      <c r="L5410" s="85"/>
      <c r="M5410" s="85"/>
      <c r="N5410" s="85"/>
      <c r="O5410" s="85"/>
      <c r="P5410" s="85"/>
      <c r="Q5410" s="32">
        <f t="shared" si="84"/>
        <v>1221.53</v>
      </c>
    </row>
    <row r="5411" spans="1:17" x14ac:dyDescent="0.25">
      <c r="A5411" s="83" t="s">
        <v>13079</v>
      </c>
      <c r="B5411" s="84" t="s">
        <v>20779</v>
      </c>
      <c r="C5411" s="7">
        <v>319</v>
      </c>
      <c r="D5411" s="7">
        <v>10</v>
      </c>
      <c r="E5411" s="1">
        <v>5824.92</v>
      </c>
      <c r="F5411" s="1">
        <v>75.58</v>
      </c>
      <c r="G5411" s="1">
        <v>185.63</v>
      </c>
      <c r="H5411" s="1">
        <v>131.1</v>
      </c>
      <c r="I5411" s="6">
        <v>392.31</v>
      </c>
      <c r="J5411" s="86"/>
      <c r="K5411" s="86"/>
      <c r="L5411" s="85"/>
      <c r="M5411" s="85"/>
      <c r="N5411" s="85"/>
      <c r="O5411" s="85"/>
      <c r="P5411" s="85"/>
      <c r="Q5411" s="32">
        <f t="shared" si="84"/>
        <v>392.31</v>
      </c>
    </row>
    <row r="5412" spans="1:17" x14ac:dyDescent="0.25">
      <c r="A5412" s="83" t="s">
        <v>13080</v>
      </c>
      <c r="B5412" s="84" t="s">
        <v>20780</v>
      </c>
      <c r="C5412" s="7">
        <v>295</v>
      </c>
      <c r="D5412" s="7">
        <v>2</v>
      </c>
      <c r="E5412" s="1">
        <v>435.43</v>
      </c>
      <c r="F5412" s="1">
        <v>69.900000000000006</v>
      </c>
      <c r="G5412" s="1">
        <v>37.130000000000003</v>
      </c>
      <c r="H5412" s="1">
        <v>9.8000000000000007</v>
      </c>
      <c r="I5412" s="6">
        <v>116.83</v>
      </c>
      <c r="J5412" s="86"/>
      <c r="K5412" s="86"/>
      <c r="L5412" s="85"/>
      <c r="M5412" s="85"/>
      <c r="N5412" s="85"/>
      <c r="O5412" s="85"/>
      <c r="P5412" s="85"/>
      <c r="Q5412" s="32">
        <f t="shared" si="84"/>
        <v>116.83</v>
      </c>
    </row>
    <row r="5413" spans="1:17" x14ac:dyDescent="0.25">
      <c r="A5413" s="83" t="s">
        <v>13081</v>
      </c>
      <c r="B5413" s="84" t="s">
        <v>20781</v>
      </c>
      <c r="C5413" s="7">
        <v>79</v>
      </c>
      <c r="D5413" s="7">
        <v>0</v>
      </c>
      <c r="E5413" s="1">
        <v>0</v>
      </c>
      <c r="F5413" s="1">
        <v>18.72</v>
      </c>
      <c r="G5413" s="1">
        <v>0</v>
      </c>
      <c r="H5413" s="1">
        <v>0</v>
      </c>
      <c r="I5413" s="6">
        <v>18.72</v>
      </c>
      <c r="J5413" s="86"/>
      <c r="K5413" s="86"/>
      <c r="L5413" s="85"/>
      <c r="M5413" s="85"/>
      <c r="N5413" s="85"/>
      <c r="O5413" s="85"/>
      <c r="P5413" s="85"/>
      <c r="Q5413" s="32">
        <f t="shared" si="84"/>
        <v>18.72</v>
      </c>
    </row>
    <row r="5414" spans="1:17" x14ac:dyDescent="0.25">
      <c r="A5414" s="83" t="s">
        <v>13082</v>
      </c>
      <c r="B5414" s="84" t="s">
        <v>20782</v>
      </c>
      <c r="C5414" s="7">
        <v>25731</v>
      </c>
      <c r="D5414" s="7">
        <v>149</v>
      </c>
      <c r="E5414" s="1">
        <v>85542.03</v>
      </c>
      <c r="F5414" s="1">
        <v>6096.58</v>
      </c>
      <c r="G5414" s="1">
        <v>2765.93</v>
      </c>
      <c r="H5414" s="1">
        <v>1925.33</v>
      </c>
      <c r="I5414" s="6">
        <v>10787.84</v>
      </c>
      <c r="J5414" s="86"/>
      <c r="K5414" s="86"/>
      <c r="L5414" s="85"/>
      <c r="M5414" s="85"/>
      <c r="N5414" s="85"/>
      <c r="O5414" s="85"/>
      <c r="P5414" s="85"/>
      <c r="Q5414" s="32">
        <f t="shared" si="84"/>
        <v>10787.84</v>
      </c>
    </row>
    <row r="5415" spans="1:17" x14ac:dyDescent="0.25">
      <c r="A5415" s="83" t="s">
        <v>13083</v>
      </c>
      <c r="B5415" s="84" t="s">
        <v>20783</v>
      </c>
      <c r="C5415" s="7">
        <v>221</v>
      </c>
      <c r="D5415" s="7">
        <v>1</v>
      </c>
      <c r="E5415" s="1">
        <v>188.48</v>
      </c>
      <c r="F5415" s="1">
        <v>52.36</v>
      </c>
      <c r="G5415" s="1">
        <v>18.559999999999999</v>
      </c>
      <c r="H5415" s="1">
        <v>4.24</v>
      </c>
      <c r="I5415" s="6">
        <v>75.16</v>
      </c>
      <c r="J5415" s="86"/>
      <c r="K5415" s="86"/>
      <c r="L5415" s="85"/>
      <c r="M5415" s="85"/>
      <c r="N5415" s="85"/>
      <c r="O5415" s="85"/>
      <c r="P5415" s="85"/>
      <c r="Q5415" s="32">
        <f t="shared" si="84"/>
        <v>75.16</v>
      </c>
    </row>
    <row r="5416" spans="1:17" x14ac:dyDescent="0.25">
      <c r="A5416" s="83" t="s">
        <v>13084</v>
      </c>
      <c r="B5416" s="84" t="s">
        <v>20784</v>
      </c>
      <c r="C5416" s="7">
        <v>5942</v>
      </c>
      <c r="D5416" s="7">
        <v>96</v>
      </c>
      <c r="E5416" s="1">
        <v>146220.60999999999</v>
      </c>
      <c r="F5416" s="1">
        <v>1407.87</v>
      </c>
      <c r="G5416" s="1">
        <v>1782.07</v>
      </c>
      <c r="H5416" s="1">
        <v>3291.05</v>
      </c>
      <c r="I5416" s="6">
        <v>6480.99</v>
      </c>
      <c r="J5416" s="86"/>
      <c r="K5416" s="86"/>
      <c r="L5416" s="85"/>
      <c r="M5416" s="85"/>
      <c r="N5416" s="85"/>
      <c r="O5416" s="85"/>
      <c r="P5416" s="85"/>
      <c r="Q5416" s="32">
        <f t="shared" si="84"/>
        <v>6480.99</v>
      </c>
    </row>
    <row r="5417" spans="1:17" x14ac:dyDescent="0.25">
      <c r="A5417" s="83" t="s">
        <v>13085</v>
      </c>
      <c r="B5417" s="84" t="s">
        <v>20785</v>
      </c>
      <c r="C5417" s="7">
        <v>1332</v>
      </c>
      <c r="D5417" s="7">
        <v>12</v>
      </c>
      <c r="E5417" s="1">
        <v>4420.07</v>
      </c>
      <c r="F5417" s="1">
        <v>315.60000000000002</v>
      </c>
      <c r="G5417" s="1">
        <v>222.76</v>
      </c>
      <c r="H5417" s="1">
        <v>99.49</v>
      </c>
      <c r="I5417" s="6">
        <v>637.85</v>
      </c>
      <c r="J5417" s="86"/>
      <c r="K5417" s="86"/>
      <c r="L5417" s="85"/>
      <c r="M5417" s="85"/>
      <c r="N5417" s="85"/>
      <c r="O5417" s="85"/>
      <c r="P5417" s="85"/>
      <c r="Q5417" s="32">
        <f t="shared" si="84"/>
        <v>637.85</v>
      </c>
    </row>
    <row r="5418" spans="1:17" x14ac:dyDescent="0.25">
      <c r="A5418" s="83" t="s">
        <v>13086</v>
      </c>
      <c r="B5418" s="84" t="s">
        <v>20786</v>
      </c>
      <c r="C5418" s="7">
        <v>2845</v>
      </c>
      <c r="D5418" s="7">
        <v>55</v>
      </c>
      <c r="E5418" s="1">
        <v>15293.81</v>
      </c>
      <c r="F5418" s="1">
        <v>674.08</v>
      </c>
      <c r="G5418" s="1">
        <v>1020.98</v>
      </c>
      <c r="H5418" s="1">
        <v>344.22</v>
      </c>
      <c r="I5418" s="6">
        <v>2039.28</v>
      </c>
      <c r="J5418" s="86"/>
      <c r="K5418" s="86"/>
      <c r="L5418" s="85"/>
      <c r="M5418" s="85"/>
      <c r="N5418" s="85"/>
      <c r="O5418" s="85"/>
      <c r="P5418" s="85"/>
      <c r="Q5418" s="32">
        <f t="shared" si="84"/>
        <v>2039.28</v>
      </c>
    </row>
    <row r="5419" spans="1:17" x14ac:dyDescent="0.25">
      <c r="A5419" s="83" t="s">
        <v>13087</v>
      </c>
      <c r="B5419" s="84" t="s">
        <v>20787</v>
      </c>
      <c r="C5419" s="7">
        <v>2877</v>
      </c>
      <c r="D5419" s="7">
        <v>48</v>
      </c>
      <c r="E5419" s="1">
        <v>14087.71</v>
      </c>
      <c r="F5419" s="1">
        <v>681.66</v>
      </c>
      <c r="G5419" s="1">
        <v>891.04</v>
      </c>
      <c r="H5419" s="1">
        <v>317.08</v>
      </c>
      <c r="I5419" s="6">
        <v>1889.78</v>
      </c>
      <c r="J5419" s="86"/>
      <c r="K5419" s="86"/>
      <c r="L5419" s="85"/>
      <c r="M5419" s="85"/>
      <c r="N5419" s="85"/>
      <c r="O5419" s="85"/>
      <c r="P5419" s="85"/>
      <c r="Q5419" s="32">
        <f t="shared" si="84"/>
        <v>1889.78</v>
      </c>
    </row>
    <row r="5420" spans="1:17" x14ac:dyDescent="0.25">
      <c r="A5420" s="83" t="s">
        <v>13088</v>
      </c>
      <c r="B5420" s="84" t="s">
        <v>20788</v>
      </c>
      <c r="C5420" s="7">
        <v>955</v>
      </c>
      <c r="D5420" s="7">
        <v>9</v>
      </c>
      <c r="E5420" s="1">
        <v>1704.38</v>
      </c>
      <c r="F5420" s="1">
        <v>226.27</v>
      </c>
      <c r="G5420" s="1">
        <v>167.07</v>
      </c>
      <c r="H5420" s="1">
        <v>38.36</v>
      </c>
      <c r="I5420" s="6">
        <v>431.7</v>
      </c>
      <c r="J5420" s="86"/>
      <c r="K5420" s="86"/>
      <c r="L5420" s="85"/>
      <c r="M5420" s="85"/>
      <c r="N5420" s="85"/>
      <c r="O5420" s="85"/>
      <c r="P5420" s="85"/>
      <c r="Q5420" s="32">
        <f t="shared" si="84"/>
        <v>431.7</v>
      </c>
    </row>
    <row r="5421" spans="1:17" x14ac:dyDescent="0.25">
      <c r="A5421" s="83" t="s">
        <v>13089</v>
      </c>
      <c r="B5421" s="84" t="s">
        <v>20789</v>
      </c>
      <c r="C5421" s="7">
        <v>8946</v>
      </c>
      <c r="D5421" s="7">
        <v>117</v>
      </c>
      <c r="E5421" s="1">
        <v>234142.26</v>
      </c>
      <c r="F5421" s="1">
        <v>2119.62</v>
      </c>
      <c r="G5421" s="1">
        <v>2171.9</v>
      </c>
      <c r="H5421" s="1">
        <v>5269.94</v>
      </c>
      <c r="I5421" s="6">
        <v>9561.4599999999991</v>
      </c>
      <c r="J5421" s="86"/>
      <c r="K5421" s="86"/>
      <c r="L5421" s="85"/>
      <c r="M5421" s="85"/>
      <c r="N5421" s="85"/>
      <c r="O5421" s="85"/>
      <c r="P5421" s="85"/>
      <c r="Q5421" s="32">
        <f t="shared" si="84"/>
        <v>9561.4599999999991</v>
      </c>
    </row>
    <row r="5422" spans="1:17" x14ac:dyDescent="0.25">
      <c r="A5422" s="83" t="s">
        <v>13090</v>
      </c>
      <c r="B5422" s="84" t="s">
        <v>20790</v>
      </c>
      <c r="C5422" s="7">
        <v>8399</v>
      </c>
      <c r="D5422" s="7">
        <v>93</v>
      </c>
      <c r="E5422" s="1">
        <v>214296.21</v>
      </c>
      <c r="F5422" s="1">
        <v>1990.02</v>
      </c>
      <c r="G5422" s="1">
        <v>1726.38</v>
      </c>
      <c r="H5422" s="1">
        <v>4823.26</v>
      </c>
      <c r="I5422" s="6">
        <v>8539.66</v>
      </c>
      <c r="J5422" s="86"/>
      <c r="K5422" s="86"/>
      <c r="L5422" s="85"/>
      <c r="M5422" s="85"/>
      <c r="N5422" s="85"/>
      <c r="O5422" s="85"/>
      <c r="P5422" s="85"/>
      <c r="Q5422" s="32">
        <f t="shared" si="84"/>
        <v>8539.66</v>
      </c>
    </row>
    <row r="5423" spans="1:17" x14ac:dyDescent="0.25">
      <c r="A5423" s="83" t="s">
        <v>13091</v>
      </c>
      <c r="B5423" s="84" t="s">
        <v>20791</v>
      </c>
      <c r="C5423" s="7">
        <v>4478</v>
      </c>
      <c r="D5423" s="7">
        <v>49</v>
      </c>
      <c r="E5423" s="1">
        <v>11414.9</v>
      </c>
      <c r="F5423" s="1">
        <v>1061</v>
      </c>
      <c r="G5423" s="1">
        <v>909.6</v>
      </c>
      <c r="H5423" s="1">
        <v>256.92</v>
      </c>
      <c r="I5423" s="6">
        <v>2227.52</v>
      </c>
      <c r="J5423" s="86"/>
      <c r="K5423" s="86"/>
      <c r="L5423" s="85"/>
      <c r="M5423" s="85"/>
      <c r="N5423" s="85"/>
      <c r="O5423" s="85"/>
      <c r="P5423" s="85"/>
      <c r="Q5423" s="32">
        <f t="shared" si="84"/>
        <v>2227.52</v>
      </c>
    </row>
    <row r="5424" spans="1:17" x14ac:dyDescent="0.25">
      <c r="A5424" s="83" t="s">
        <v>13092</v>
      </c>
      <c r="B5424" s="84" t="s">
        <v>20792</v>
      </c>
      <c r="C5424" s="7">
        <v>2303</v>
      </c>
      <c r="D5424" s="7">
        <v>32</v>
      </c>
      <c r="E5424" s="1">
        <v>5881.47</v>
      </c>
      <c r="F5424" s="1">
        <v>545.66</v>
      </c>
      <c r="G5424" s="1">
        <v>594.02</v>
      </c>
      <c r="H5424" s="1">
        <v>132.38</v>
      </c>
      <c r="I5424" s="6">
        <v>1272.06</v>
      </c>
      <c r="J5424" s="86"/>
      <c r="K5424" s="86"/>
      <c r="L5424" s="85"/>
      <c r="M5424" s="85"/>
      <c r="N5424" s="85"/>
      <c r="O5424" s="85"/>
      <c r="P5424" s="85"/>
      <c r="Q5424" s="32">
        <f t="shared" si="84"/>
        <v>1272.06</v>
      </c>
    </row>
    <row r="5425" spans="1:17" x14ac:dyDescent="0.25">
      <c r="A5425" s="83" t="s">
        <v>13093</v>
      </c>
      <c r="B5425" s="84" t="s">
        <v>20793</v>
      </c>
      <c r="C5425" s="7">
        <v>1029</v>
      </c>
      <c r="D5425" s="7">
        <v>12</v>
      </c>
      <c r="E5425" s="1">
        <v>15617.25</v>
      </c>
      <c r="F5425" s="1">
        <v>243.81</v>
      </c>
      <c r="G5425" s="1">
        <v>222.76</v>
      </c>
      <c r="H5425" s="1">
        <v>351.5</v>
      </c>
      <c r="I5425" s="6">
        <v>818.07</v>
      </c>
      <c r="J5425" s="86"/>
      <c r="K5425" s="86"/>
      <c r="L5425" s="85"/>
      <c r="M5425" s="85"/>
      <c r="N5425" s="85"/>
      <c r="O5425" s="85"/>
      <c r="P5425" s="85"/>
      <c r="Q5425" s="32">
        <f t="shared" si="84"/>
        <v>818.07</v>
      </c>
    </row>
    <row r="5426" spans="1:17" x14ac:dyDescent="0.25">
      <c r="A5426" s="83" t="s">
        <v>13094</v>
      </c>
      <c r="B5426" s="84" t="s">
        <v>20794</v>
      </c>
      <c r="C5426" s="7">
        <v>1611</v>
      </c>
      <c r="D5426" s="7">
        <v>14</v>
      </c>
      <c r="E5426" s="1">
        <v>3742.26</v>
      </c>
      <c r="F5426" s="1">
        <v>381.7</v>
      </c>
      <c r="G5426" s="1">
        <v>259.89</v>
      </c>
      <c r="H5426" s="1">
        <v>84.23</v>
      </c>
      <c r="I5426" s="6">
        <v>725.82</v>
      </c>
      <c r="J5426" s="86"/>
      <c r="K5426" s="86"/>
      <c r="L5426" s="85"/>
      <c r="M5426" s="85"/>
      <c r="N5426" s="85"/>
      <c r="O5426" s="85"/>
      <c r="P5426" s="85"/>
      <c r="Q5426" s="32">
        <f t="shared" si="84"/>
        <v>725.82</v>
      </c>
    </row>
    <row r="5427" spans="1:17" x14ac:dyDescent="0.25">
      <c r="A5427" s="83" t="s">
        <v>13095</v>
      </c>
      <c r="B5427" s="84" t="s">
        <v>20795</v>
      </c>
      <c r="C5427" s="7">
        <v>247</v>
      </c>
      <c r="D5427" s="7">
        <v>3</v>
      </c>
      <c r="E5427" s="1">
        <v>3091.66</v>
      </c>
      <c r="F5427" s="1">
        <v>58.52</v>
      </c>
      <c r="G5427" s="1">
        <v>55.69</v>
      </c>
      <c r="H5427" s="1">
        <v>69.58</v>
      </c>
      <c r="I5427" s="6">
        <v>183.79</v>
      </c>
      <c r="J5427" s="86"/>
      <c r="K5427" s="86"/>
      <c r="L5427" s="85"/>
      <c r="M5427" s="85"/>
      <c r="N5427" s="85"/>
      <c r="O5427" s="85"/>
      <c r="P5427" s="85"/>
      <c r="Q5427" s="32">
        <f t="shared" si="84"/>
        <v>183.79</v>
      </c>
    </row>
    <row r="5428" spans="1:17" x14ac:dyDescent="0.25">
      <c r="A5428" s="83" t="s">
        <v>13096</v>
      </c>
      <c r="B5428" s="84" t="s">
        <v>20796</v>
      </c>
      <c r="C5428" s="7">
        <v>1011</v>
      </c>
      <c r="D5428" s="7">
        <v>7</v>
      </c>
      <c r="E5428" s="1">
        <v>979.1</v>
      </c>
      <c r="F5428" s="1">
        <v>239.54</v>
      </c>
      <c r="G5428" s="1">
        <v>129.94</v>
      </c>
      <c r="H5428" s="1">
        <v>22.04</v>
      </c>
      <c r="I5428" s="6">
        <v>391.52</v>
      </c>
      <c r="J5428" s="86"/>
      <c r="K5428" s="86"/>
      <c r="L5428" s="85"/>
      <c r="M5428" s="85"/>
      <c r="N5428" s="85"/>
      <c r="O5428" s="85"/>
      <c r="P5428" s="85"/>
      <c r="Q5428" s="32">
        <f t="shared" si="84"/>
        <v>391.52</v>
      </c>
    </row>
    <row r="5429" spans="1:17" x14ac:dyDescent="0.25">
      <c r="A5429" s="83" t="s">
        <v>13097</v>
      </c>
      <c r="B5429" s="84" t="s">
        <v>20797</v>
      </c>
      <c r="C5429" s="7">
        <v>836</v>
      </c>
      <c r="D5429" s="7">
        <v>19</v>
      </c>
      <c r="E5429" s="1">
        <v>4707.22</v>
      </c>
      <c r="F5429" s="1">
        <v>198.08</v>
      </c>
      <c r="G5429" s="1">
        <v>352.7</v>
      </c>
      <c r="H5429" s="1">
        <v>105.94</v>
      </c>
      <c r="I5429" s="6">
        <v>656.72</v>
      </c>
      <c r="J5429" s="86"/>
      <c r="K5429" s="86"/>
      <c r="L5429" s="85"/>
      <c r="M5429" s="85"/>
      <c r="N5429" s="85"/>
      <c r="O5429" s="85"/>
      <c r="P5429" s="85"/>
      <c r="Q5429" s="32">
        <f t="shared" si="84"/>
        <v>656.72</v>
      </c>
    </row>
    <row r="5430" spans="1:17" x14ac:dyDescent="0.25">
      <c r="A5430" s="83" t="s">
        <v>13098</v>
      </c>
      <c r="B5430" s="84" t="s">
        <v>20798</v>
      </c>
      <c r="C5430" s="7">
        <v>722</v>
      </c>
      <c r="D5430" s="7">
        <v>8</v>
      </c>
      <c r="E5430" s="1">
        <v>1532.08</v>
      </c>
      <c r="F5430" s="1">
        <v>171.06</v>
      </c>
      <c r="G5430" s="1">
        <v>148.5</v>
      </c>
      <c r="H5430" s="1">
        <v>34.479999999999997</v>
      </c>
      <c r="I5430" s="6">
        <v>354.04</v>
      </c>
      <c r="J5430" s="86"/>
      <c r="K5430" s="86"/>
      <c r="L5430" s="85"/>
      <c r="M5430" s="85"/>
      <c r="N5430" s="85"/>
      <c r="O5430" s="85"/>
      <c r="P5430" s="85"/>
      <c r="Q5430" s="32">
        <f t="shared" si="84"/>
        <v>354.04</v>
      </c>
    </row>
    <row r="5431" spans="1:17" x14ac:dyDescent="0.25">
      <c r="A5431" s="83" t="s">
        <v>13099</v>
      </c>
      <c r="B5431" s="84" t="s">
        <v>20799</v>
      </c>
      <c r="C5431" s="7">
        <v>2367</v>
      </c>
      <c r="D5431" s="7">
        <v>36</v>
      </c>
      <c r="E5431" s="1">
        <v>26642.39</v>
      </c>
      <c r="F5431" s="1">
        <v>560.82000000000005</v>
      </c>
      <c r="G5431" s="1">
        <v>668.28</v>
      </c>
      <c r="H5431" s="1">
        <v>599.65</v>
      </c>
      <c r="I5431" s="6">
        <v>1828.75</v>
      </c>
      <c r="J5431" s="86"/>
      <c r="K5431" s="86"/>
      <c r="L5431" s="85"/>
      <c r="M5431" s="85"/>
      <c r="N5431" s="85"/>
      <c r="O5431" s="85"/>
      <c r="P5431" s="85"/>
      <c r="Q5431" s="32">
        <f t="shared" si="84"/>
        <v>1828.75</v>
      </c>
    </row>
    <row r="5432" spans="1:17" x14ac:dyDescent="0.25">
      <c r="A5432" s="83" t="s">
        <v>13100</v>
      </c>
      <c r="B5432" s="84" t="s">
        <v>20800</v>
      </c>
      <c r="C5432" s="7">
        <v>145</v>
      </c>
      <c r="D5432" s="7">
        <v>1</v>
      </c>
      <c r="E5432" s="1">
        <v>114673.18</v>
      </c>
      <c r="F5432" s="1">
        <v>34.35</v>
      </c>
      <c r="G5432" s="1">
        <v>18.559999999999999</v>
      </c>
      <c r="H5432" s="1">
        <v>2581</v>
      </c>
      <c r="I5432" s="6">
        <v>2633.91</v>
      </c>
      <c r="J5432" s="86"/>
      <c r="K5432" s="86"/>
      <c r="L5432" s="85"/>
      <c r="M5432" s="85"/>
      <c r="N5432" s="85"/>
      <c r="O5432" s="85"/>
      <c r="P5432" s="85"/>
      <c r="Q5432" s="32">
        <f t="shared" si="84"/>
        <v>2633.91</v>
      </c>
    </row>
    <row r="5433" spans="1:17" x14ac:dyDescent="0.25">
      <c r="A5433" s="83" t="s">
        <v>13101</v>
      </c>
      <c r="B5433" s="84" t="s">
        <v>20801</v>
      </c>
      <c r="C5433" s="7">
        <v>474</v>
      </c>
      <c r="D5433" s="7">
        <v>0</v>
      </c>
      <c r="E5433" s="1">
        <v>0</v>
      </c>
      <c r="F5433" s="1">
        <v>112.3</v>
      </c>
      <c r="G5433" s="1">
        <v>0</v>
      </c>
      <c r="H5433" s="1">
        <v>0</v>
      </c>
      <c r="I5433" s="6">
        <v>112.3</v>
      </c>
      <c r="J5433" s="86"/>
      <c r="K5433" s="86"/>
      <c r="L5433" s="85"/>
      <c r="M5433" s="85"/>
      <c r="N5433" s="85"/>
      <c r="O5433" s="85"/>
      <c r="P5433" s="85"/>
      <c r="Q5433" s="32">
        <f t="shared" si="84"/>
        <v>112.3</v>
      </c>
    </row>
    <row r="5434" spans="1:17" x14ac:dyDescent="0.25">
      <c r="A5434" s="83" t="s">
        <v>13102</v>
      </c>
      <c r="B5434" s="84" t="s">
        <v>20802</v>
      </c>
      <c r="C5434" s="7">
        <v>345</v>
      </c>
      <c r="D5434" s="7">
        <v>0</v>
      </c>
      <c r="E5434" s="1">
        <v>0</v>
      </c>
      <c r="F5434" s="1">
        <v>81.739999999999995</v>
      </c>
      <c r="G5434" s="1">
        <v>0</v>
      </c>
      <c r="H5434" s="1">
        <v>0</v>
      </c>
      <c r="I5434" s="6">
        <v>81.739999999999995</v>
      </c>
      <c r="J5434" s="86"/>
      <c r="K5434" s="86"/>
      <c r="L5434" s="85"/>
      <c r="M5434" s="85"/>
      <c r="N5434" s="85"/>
      <c r="O5434" s="85"/>
      <c r="P5434" s="85"/>
      <c r="Q5434" s="32">
        <f t="shared" si="84"/>
        <v>81.739999999999995</v>
      </c>
    </row>
    <row r="5435" spans="1:17" x14ac:dyDescent="0.25">
      <c r="A5435" s="83" t="s">
        <v>13103</v>
      </c>
      <c r="B5435" s="84" t="s">
        <v>20803</v>
      </c>
      <c r="C5435" s="7">
        <v>13088</v>
      </c>
      <c r="D5435" s="7">
        <v>139</v>
      </c>
      <c r="E5435" s="1">
        <v>70665.13</v>
      </c>
      <c r="F5435" s="1">
        <v>3101.01</v>
      </c>
      <c r="G5435" s="1">
        <v>2580.3000000000002</v>
      </c>
      <c r="H5435" s="1">
        <v>1590.49</v>
      </c>
      <c r="I5435" s="6">
        <v>7271.8</v>
      </c>
      <c r="J5435" s="86"/>
      <c r="K5435" s="86"/>
      <c r="L5435" s="85"/>
      <c r="M5435" s="85"/>
      <c r="N5435" s="85"/>
      <c r="O5435" s="85"/>
      <c r="P5435" s="85"/>
      <c r="Q5435" s="32">
        <f t="shared" si="84"/>
        <v>7271.8</v>
      </c>
    </row>
    <row r="5436" spans="1:17" x14ac:dyDescent="0.25">
      <c r="A5436" s="83" t="s">
        <v>13104</v>
      </c>
      <c r="B5436" s="84" t="s">
        <v>20804</v>
      </c>
      <c r="C5436" s="7">
        <v>9167</v>
      </c>
      <c r="D5436" s="7">
        <v>71</v>
      </c>
      <c r="E5436" s="1">
        <v>75595.67</v>
      </c>
      <c r="F5436" s="1">
        <v>2171.98</v>
      </c>
      <c r="G5436" s="1">
        <v>1317.99</v>
      </c>
      <c r="H5436" s="1">
        <v>1701.46</v>
      </c>
      <c r="I5436" s="6">
        <v>5191.43</v>
      </c>
      <c r="J5436" s="86"/>
      <c r="K5436" s="86"/>
      <c r="L5436" s="85"/>
      <c r="M5436" s="85"/>
      <c r="N5436" s="85"/>
      <c r="O5436" s="85"/>
      <c r="P5436" s="85"/>
      <c r="Q5436" s="32">
        <f t="shared" si="84"/>
        <v>5191.43</v>
      </c>
    </row>
    <row r="5437" spans="1:17" x14ac:dyDescent="0.25">
      <c r="A5437" s="83" t="s">
        <v>13105</v>
      </c>
      <c r="B5437" s="84" t="s">
        <v>20805</v>
      </c>
      <c r="C5437" s="7">
        <v>173375</v>
      </c>
      <c r="D5437" s="7">
        <v>2267</v>
      </c>
      <c r="E5437" s="1">
        <v>1932596.77</v>
      </c>
      <c r="F5437" s="1">
        <v>41078.660000000003</v>
      </c>
      <c r="G5437" s="1">
        <v>42082.94</v>
      </c>
      <c r="H5437" s="1">
        <v>43497.760000000002</v>
      </c>
      <c r="I5437" s="6">
        <v>126659.36</v>
      </c>
      <c r="J5437" s="86"/>
      <c r="K5437" s="86"/>
      <c r="L5437" s="85"/>
      <c r="M5437" s="85"/>
      <c r="N5437" s="85"/>
      <c r="O5437" s="85"/>
      <c r="P5437" s="85"/>
      <c r="Q5437" s="32">
        <f t="shared" si="84"/>
        <v>126659.36</v>
      </c>
    </row>
    <row r="5438" spans="1:17" x14ac:dyDescent="0.25">
      <c r="A5438" s="83" t="s">
        <v>13106</v>
      </c>
      <c r="B5438" s="84" t="s">
        <v>20806</v>
      </c>
      <c r="C5438" s="7">
        <v>4229</v>
      </c>
      <c r="D5438" s="7">
        <v>29</v>
      </c>
      <c r="E5438" s="1">
        <v>6015.3</v>
      </c>
      <c r="F5438" s="1">
        <v>1002</v>
      </c>
      <c r="G5438" s="1">
        <v>538.34</v>
      </c>
      <c r="H5438" s="1">
        <v>135.38999999999999</v>
      </c>
      <c r="I5438" s="6">
        <v>1675.73</v>
      </c>
      <c r="J5438" s="86"/>
      <c r="K5438" s="86"/>
      <c r="L5438" s="85"/>
      <c r="M5438" s="85"/>
      <c r="N5438" s="85"/>
      <c r="O5438" s="85"/>
      <c r="P5438" s="85"/>
      <c r="Q5438" s="32">
        <f t="shared" si="84"/>
        <v>1675.73</v>
      </c>
    </row>
    <row r="5439" spans="1:17" x14ac:dyDescent="0.25">
      <c r="A5439" s="83" t="s">
        <v>13107</v>
      </c>
      <c r="B5439" s="84" t="s">
        <v>20807</v>
      </c>
      <c r="C5439" s="7">
        <v>255</v>
      </c>
      <c r="D5439" s="7">
        <v>6</v>
      </c>
      <c r="E5439" s="1">
        <v>1691</v>
      </c>
      <c r="F5439" s="1">
        <v>60.42</v>
      </c>
      <c r="G5439" s="1">
        <v>111.38</v>
      </c>
      <c r="H5439" s="1">
        <v>38.06</v>
      </c>
      <c r="I5439" s="6">
        <v>209.86</v>
      </c>
      <c r="J5439" s="86"/>
      <c r="K5439" s="86"/>
      <c r="L5439" s="85"/>
      <c r="M5439" s="85"/>
      <c r="N5439" s="85"/>
      <c r="O5439" s="85"/>
      <c r="P5439" s="85"/>
      <c r="Q5439" s="32">
        <f t="shared" si="84"/>
        <v>209.86</v>
      </c>
    </row>
    <row r="5440" spans="1:17" x14ac:dyDescent="0.25">
      <c r="A5440" s="83" t="s">
        <v>13108</v>
      </c>
      <c r="B5440" s="84" t="s">
        <v>20808</v>
      </c>
      <c r="C5440" s="7">
        <v>1646</v>
      </c>
      <c r="D5440" s="7">
        <v>8</v>
      </c>
      <c r="E5440" s="1">
        <v>2204.5700000000002</v>
      </c>
      <c r="F5440" s="1">
        <v>389.99</v>
      </c>
      <c r="G5440" s="1">
        <v>148.5</v>
      </c>
      <c r="H5440" s="1">
        <v>49.62</v>
      </c>
      <c r="I5440" s="6">
        <v>588.11</v>
      </c>
      <c r="J5440" s="86"/>
      <c r="K5440" s="86"/>
      <c r="L5440" s="85"/>
      <c r="M5440" s="85"/>
      <c r="N5440" s="85"/>
      <c r="O5440" s="85"/>
      <c r="P5440" s="85"/>
      <c r="Q5440" s="32">
        <f t="shared" si="84"/>
        <v>588.11</v>
      </c>
    </row>
    <row r="5441" spans="1:17" x14ac:dyDescent="0.25">
      <c r="A5441" s="83" t="s">
        <v>13109</v>
      </c>
      <c r="B5441" s="84" t="s">
        <v>20809</v>
      </c>
      <c r="C5441" s="7">
        <v>11019</v>
      </c>
      <c r="D5441" s="7">
        <v>144</v>
      </c>
      <c r="E5441" s="1">
        <v>43494.61</v>
      </c>
      <c r="F5441" s="1">
        <v>2610.79</v>
      </c>
      <c r="G5441" s="1">
        <v>2673.11</v>
      </c>
      <c r="H5441" s="1">
        <v>978.95</v>
      </c>
      <c r="I5441" s="6">
        <v>6262.85</v>
      </c>
      <c r="J5441" s="86"/>
      <c r="K5441" s="86"/>
      <c r="L5441" s="85"/>
      <c r="M5441" s="85"/>
      <c r="N5441" s="85"/>
      <c r="O5441" s="85"/>
      <c r="P5441" s="85"/>
      <c r="Q5441" s="32">
        <f t="shared" si="84"/>
        <v>6262.85</v>
      </c>
    </row>
    <row r="5442" spans="1:17" x14ac:dyDescent="0.25">
      <c r="A5442" s="83" t="s">
        <v>13110</v>
      </c>
      <c r="B5442" s="84" t="s">
        <v>20810</v>
      </c>
      <c r="C5442" s="7">
        <v>4095</v>
      </c>
      <c r="D5442" s="7">
        <v>60</v>
      </c>
      <c r="E5442" s="1">
        <v>12610.27</v>
      </c>
      <c r="F5442" s="1">
        <v>970.25</v>
      </c>
      <c r="G5442" s="1">
        <v>1113.8</v>
      </c>
      <c r="H5442" s="1">
        <v>283.82</v>
      </c>
      <c r="I5442" s="6">
        <v>2367.87</v>
      </c>
      <c r="J5442" s="86"/>
      <c r="K5442" s="86"/>
      <c r="L5442" s="85"/>
      <c r="M5442" s="85"/>
      <c r="N5442" s="85"/>
      <c r="O5442" s="85"/>
      <c r="P5442" s="85"/>
      <c r="Q5442" s="32">
        <f t="shared" si="84"/>
        <v>2367.87</v>
      </c>
    </row>
    <row r="5443" spans="1:17" x14ac:dyDescent="0.25">
      <c r="A5443" s="83" t="s">
        <v>13111</v>
      </c>
      <c r="B5443" s="84" t="s">
        <v>20811</v>
      </c>
      <c r="C5443" s="7">
        <v>516</v>
      </c>
      <c r="D5443" s="7">
        <v>2</v>
      </c>
      <c r="E5443" s="1">
        <v>373.22</v>
      </c>
      <c r="F5443" s="1">
        <v>122.26</v>
      </c>
      <c r="G5443" s="1">
        <v>37.130000000000003</v>
      </c>
      <c r="H5443" s="1">
        <v>8.4</v>
      </c>
      <c r="I5443" s="6">
        <v>167.79</v>
      </c>
      <c r="J5443" s="86"/>
      <c r="K5443" s="86"/>
      <c r="L5443" s="85"/>
      <c r="M5443" s="85"/>
      <c r="N5443" s="85"/>
      <c r="O5443" s="85"/>
      <c r="P5443" s="85"/>
      <c r="Q5443" s="32">
        <f t="shared" si="84"/>
        <v>167.79</v>
      </c>
    </row>
    <row r="5444" spans="1:17" x14ac:dyDescent="0.25">
      <c r="A5444" s="83" t="s">
        <v>13112</v>
      </c>
      <c r="B5444" s="84" t="s">
        <v>20812</v>
      </c>
      <c r="C5444" s="7">
        <v>1873</v>
      </c>
      <c r="D5444" s="7">
        <v>19</v>
      </c>
      <c r="E5444" s="1">
        <v>4483.24</v>
      </c>
      <c r="F5444" s="1">
        <v>443.78</v>
      </c>
      <c r="G5444" s="1">
        <v>352.7</v>
      </c>
      <c r="H5444" s="1">
        <v>100.9</v>
      </c>
      <c r="I5444" s="6">
        <v>897.38</v>
      </c>
      <c r="J5444" s="86"/>
      <c r="K5444" s="86"/>
      <c r="L5444" s="85"/>
      <c r="M5444" s="85"/>
      <c r="N5444" s="85"/>
      <c r="O5444" s="85"/>
      <c r="P5444" s="85"/>
      <c r="Q5444" s="32">
        <f t="shared" si="84"/>
        <v>897.38</v>
      </c>
    </row>
    <row r="5445" spans="1:17" x14ac:dyDescent="0.25">
      <c r="A5445" s="83" t="s">
        <v>13113</v>
      </c>
      <c r="B5445" s="84" t="s">
        <v>20813</v>
      </c>
      <c r="C5445" s="7">
        <v>1155</v>
      </c>
      <c r="D5445" s="7">
        <v>9</v>
      </c>
      <c r="E5445" s="1">
        <v>26882.73</v>
      </c>
      <c r="F5445" s="1">
        <v>273.66000000000003</v>
      </c>
      <c r="G5445" s="1">
        <v>167.07</v>
      </c>
      <c r="H5445" s="1">
        <v>605.05999999999995</v>
      </c>
      <c r="I5445" s="6">
        <v>1045.79</v>
      </c>
      <c r="J5445" s="86"/>
      <c r="K5445" s="86"/>
      <c r="L5445" s="85"/>
      <c r="M5445" s="85"/>
      <c r="N5445" s="85"/>
      <c r="O5445" s="85"/>
      <c r="P5445" s="85"/>
      <c r="Q5445" s="32">
        <f t="shared" si="84"/>
        <v>1045.79</v>
      </c>
    </row>
    <row r="5446" spans="1:17" x14ac:dyDescent="0.25">
      <c r="A5446" s="83" t="s">
        <v>13114</v>
      </c>
      <c r="B5446" s="84" t="s">
        <v>20814</v>
      </c>
      <c r="C5446" s="7">
        <v>1046</v>
      </c>
      <c r="D5446" s="7">
        <v>9</v>
      </c>
      <c r="E5446" s="1">
        <v>1980.86</v>
      </c>
      <c r="F5446" s="1">
        <v>247.83</v>
      </c>
      <c r="G5446" s="1">
        <v>167.07</v>
      </c>
      <c r="H5446" s="1">
        <v>44.58</v>
      </c>
      <c r="I5446" s="6">
        <v>459.48</v>
      </c>
      <c r="J5446" s="86"/>
      <c r="K5446" s="86"/>
      <c r="L5446" s="85"/>
      <c r="M5446" s="85"/>
      <c r="N5446" s="85"/>
      <c r="O5446" s="85"/>
      <c r="P5446" s="85"/>
      <c r="Q5446" s="32">
        <f t="shared" si="84"/>
        <v>459.48</v>
      </c>
    </row>
    <row r="5447" spans="1:17" x14ac:dyDescent="0.25">
      <c r="A5447" s="83" t="s">
        <v>13115</v>
      </c>
      <c r="B5447" s="84" t="s">
        <v>20815</v>
      </c>
      <c r="C5447" s="7">
        <v>8827</v>
      </c>
      <c r="D5447" s="7">
        <v>91</v>
      </c>
      <c r="E5447" s="1">
        <v>22720</v>
      </c>
      <c r="F5447" s="1">
        <v>2091.42</v>
      </c>
      <c r="G5447" s="1">
        <v>1689.26</v>
      </c>
      <c r="H5447" s="1">
        <v>511.37</v>
      </c>
      <c r="I5447" s="6">
        <v>4292.05</v>
      </c>
      <c r="J5447" s="86"/>
      <c r="K5447" s="86"/>
      <c r="L5447" s="85"/>
      <c r="M5447" s="85"/>
      <c r="N5447" s="85"/>
      <c r="O5447" s="85"/>
      <c r="P5447" s="85"/>
      <c r="Q5447" s="32">
        <f t="shared" si="84"/>
        <v>4292.05</v>
      </c>
    </row>
    <row r="5448" spans="1:17" x14ac:dyDescent="0.25">
      <c r="A5448" s="83" t="s">
        <v>13116</v>
      </c>
      <c r="B5448" s="84" t="s">
        <v>20816</v>
      </c>
      <c r="C5448" s="7">
        <v>387</v>
      </c>
      <c r="D5448" s="7">
        <v>3</v>
      </c>
      <c r="E5448" s="1">
        <v>447.26</v>
      </c>
      <c r="F5448" s="1">
        <v>91.7</v>
      </c>
      <c r="G5448" s="1">
        <v>55.69</v>
      </c>
      <c r="H5448" s="1">
        <v>10.06</v>
      </c>
      <c r="I5448" s="6">
        <v>157.44999999999999</v>
      </c>
      <c r="J5448" s="86"/>
      <c r="K5448" s="86"/>
      <c r="L5448" s="85"/>
      <c r="M5448" s="85"/>
      <c r="N5448" s="85"/>
      <c r="O5448" s="85"/>
      <c r="P5448" s="85"/>
      <c r="Q5448" s="32">
        <f t="shared" si="84"/>
        <v>157.44999999999999</v>
      </c>
    </row>
    <row r="5449" spans="1:17" x14ac:dyDescent="0.25">
      <c r="A5449" s="83" t="s">
        <v>13117</v>
      </c>
      <c r="B5449" s="84" t="s">
        <v>20817</v>
      </c>
      <c r="C5449" s="7">
        <v>51597</v>
      </c>
      <c r="D5449" s="7">
        <v>570</v>
      </c>
      <c r="E5449" s="1">
        <v>737345.21</v>
      </c>
      <c r="F5449" s="1">
        <v>12225.15</v>
      </c>
      <c r="G5449" s="1">
        <v>10581.06</v>
      </c>
      <c r="H5449" s="1">
        <v>16595.740000000002</v>
      </c>
      <c r="I5449" s="6">
        <v>39401.949999999997</v>
      </c>
      <c r="J5449" s="86"/>
      <c r="K5449" s="86"/>
      <c r="L5449" s="85"/>
      <c r="M5449" s="85"/>
      <c r="N5449" s="85"/>
      <c r="O5449" s="85"/>
      <c r="P5449" s="85"/>
      <c r="Q5449" s="32">
        <f t="shared" si="84"/>
        <v>39401.949999999997</v>
      </c>
    </row>
    <row r="5450" spans="1:17" x14ac:dyDescent="0.25">
      <c r="A5450" s="83" t="s">
        <v>13118</v>
      </c>
      <c r="B5450" s="84" t="s">
        <v>20818</v>
      </c>
      <c r="C5450" s="7">
        <v>59</v>
      </c>
      <c r="D5450" s="7">
        <v>0</v>
      </c>
      <c r="E5450" s="1">
        <v>0</v>
      </c>
      <c r="F5450" s="1">
        <v>13.98</v>
      </c>
      <c r="G5450" s="1">
        <v>0</v>
      </c>
      <c r="H5450" s="1">
        <v>0</v>
      </c>
      <c r="I5450" s="6">
        <v>13.98</v>
      </c>
      <c r="J5450" s="86"/>
      <c r="K5450" s="86"/>
      <c r="L5450" s="85"/>
      <c r="M5450" s="85"/>
      <c r="N5450" s="85"/>
      <c r="O5450" s="85"/>
      <c r="P5450" s="85"/>
      <c r="Q5450" s="32">
        <f t="shared" si="84"/>
        <v>13.98</v>
      </c>
    </row>
    <row r="5451" spans="1:17" x14ac:dyDescent="0.25">
      <c r="A5451" s="83" t="s">
        <v>13119</v>
      </c>
      <c r="B5451" s="84" t="s">
        <v>20819</v>
      </c>
      <c r="C5451" s="7">
        <v>135</v>
      </c>
      <c r="D5451" s="7">
        <v>2</v>
      </c>
      <c r="E5451" s="1">
        <v>13026.11</v>
      </c>
      <c r="F5451" s="1">
        <v>31.98</v>
      </c>
      <c r="G5451" s="1">
        <v>37.130000000000003</v>
      </c>
      <c r="H5451" s="1">
        <v>293.18</v>
      </c>
      <c r="I5451" s="6">
        <v>362.29</v>
      </c>
      <c r="J5451" s="86"/>
      <c r="K5451" s="86"/>
      <c r="L5451" s="85"/>
      <c r="M5451" s="85"/>
      <c r="N5451" s="85"/>
      <c r="O5451" s="85"/>
      <c r="P5451" s="85"/>
      <c r="Q5451" s="32">
        <f t="shared" si="84"/>
        <v>362.29</v>
      </c>
    </row>
    <row r="5452" spans="1:17" x14ac:dyDescent="0.25">
      <c r="A5452" s="83" t="s">
        <v>13120</v>
      </c>
      <c r="B5452" s="84" t="s">
        <v>20820</v>
      </c>
      <c r="C5452" s="7">
        <v>928</v>
      </c>
      <c r="D5452" s="7">
        <v>10</v>
      </c>
      <c r="E5452" s="1">
        <v>1936.42</v>
      </c>
      <c r="F5452" s="1">
        <v>219.87</v>
      </c>
      <c r="G5452" s="1">
        <v>185.63</v>
      </c>
      <c r="H5452" s="1">
        <v>43.58</v>
      </c>
      <c r="I5452" s="6">
        <v>449.08</v>
      </c>
      <c r="J5452" s="86"/>
      <c r="K5452" s="86"/>
      <c r="L5452" s="85"/>
      <c r="M5452" s="85"/>
      <c r="N5452" s="85"/>
      <c r="O5452" s="85"/>
      <c r="P5452" s="85"/>
      <c r="Q5452" s="32">
        <f t="shared" si="84"/>
        <v>449.08</v>
      </c>
    </row>
    <row r="5453" spans="1:17" x14ac:dyDescent="0.25">
      <c r="A5453" s="83" t="s">
        <v>13121</v>
      </c>
      <c r="B5453" s="84" t="s">
        <v>20821</v>
      </c>
      <c r="C5453" s="7">
        <v>2150</v>
      </c>
      <c r="D5453" s="7">
        <v>56</v>
      </c>
      <c r="E5453" s="1">
        <v>8116.96</v>
      </c>
      <c r="F5453" s="1">
        <v>509.41</v>
      </c>
      <c r="G5453" s="1">
        <v>1039.54</v>
      </c>
      <c r="H5453" s="1">
        <v>182.69</v>
      </c>
      <c r="I5453" s="6">
        <v>1731.64</v>
      </c>
      <c r="J5453" s="86"/>
      <c r="K5453" s="86"/>
      <c r="L5453" s="85"/>
      <c r="M5453" s="85"/>
      <c r="N5453" s="85"/>
      <c r="O5453" s="85"/>
      <c r="P5453" s="85"/>
      <c r="Q5453" s="32">
        <f t="shared" si="84"/>
        <v>1731.64</v>
      </c>
    </row>
    <row r="5454" spans="1:17" x14ac:dyDescent="0.25">
      <c r="A5454" s="83" t="s">
        <v>13122</v>
      </c>
      <c r="B5454" s="84" t="s">
        <v>20822</v>
      </c>
      <c r="C5454" s="7">
        <v>939</v>
      </c>
      <c r="D5454" s="7">
        <v>15</v>
      </c>
      <c r="E5454" s="1">
        <v>117001.31</v>
      </c>
      <c r="F5454" s="1">
        <v>222.48</v>
      </c>
      <c r="G5454" s="1">
        <v>278.45</v>
      </c>
      <c r="H5454" s="1">
        <v>2633.4</v>
      </c>
      <c r="I5454" s="6">
        <v>3134.33</v>
      </c>
      <c r="J5454" s="86"/>
      <c r="K5454" s="86"/>
      <c r="L5454" s="85"/>
      <c r="M5454" s="85"/>
      <c r="N5454" s="85"/>
      <c r="O5454" s="85"/>
      <c r="P5454" s="85"/>
      <c r="Q5454" s="32">
        <f t="shared" ref="Q5454:Q5517" si="85">P5454+I5454</f>
        <v>3134.33</v>
      </c>
    </row>
    <row r="5455" spans="1:17" x14ac:dyDescent="0.25">
      <c r="A5455" s="83" t="s">
        <v>13123</v>
      </c>
      <c r="B5455" s="84" t="s">
        <v>20823</v>
      </c>
      <c r="C5455" s="7">
        <v>325</v>
      </c>
      <c r="D5455" s="7">
        <v>1</v>
      </c>
      <c r="E5455" s="1">
        <v>0</v>
      </c>
      <c r="F5455" s="1">
        <v>77</v>
      </c>
      <c r="G5455" s="1">
        <v>18.559999999999999</v>
      </c>
      <c r="H5455" s="1">
        <v>0</v>
      </c>
      <c r="I5455" s="6">
        <v>95.56</v>
      </c>
      <c r="J5455" s="86"/>
      <c r="K5455" s="86"/>
      <c r="L5455" s="85"/>
      <c r="M5455" s="85"/>
      <c r="N5455" s="85"/>
      <c r="O5455" s="85"/>
      <c r="P5455" s="85"/>
      <c r="Q5455" s="32">
        <f t="shared" si="85"/>
        <v>95.56</v>
      </c>
    </row>
    <row r="5456" spans="1:17" x14ac:dyDescent="0.25">
      <c r="A5456" s="83" t="s">
        <v>13124</v>
      </c>
      <c r="B5456" s="84" t="s">
        <v>20824</v>
      </c>
      <c r="C5456" s="7">
        <v>950</v>
      </c>
      <c r="D5456" s="7">
        <v>6</v>
      </c>
      <c r="E5456" s="1">
        <v>955.42</v>
      </c>
      <c r="F5456" s="1">
        <v>225.09</v>
      </c>
      <c r="G5456" s="1">
        <v>111.38</v>
      </c>
      <c r="H5456" s="1">
        <v>21.5</v>
      </c>
      <c r="I5456" s="6">
        <v>357.97</v>
      </c>
      <c r="J5456" s="86"/>
      <c r="K5456" s="86"/>
      <c r="L5456" s="85"/>
      <c r="M5456" s="85"/>
      <c r="N5456" s="85"/>
      <c r="O5456" s="85"/>
      <c r="P5456" s="85"/>
      <c r="Q5456" s="32">
        <f t="shared" si="85"/>
        <v>357.97</v>
      </c>
    </row>
    <row r="5457" spans="1:17" x14ac:dyDescent="0.25">
      <c r="A5457" s="83" t="s">
        <v>13125</v>
      </c>
      <c r="B5457" s="84" t="s">
        <v>20825</v>
      </c>
      <c r="C5457" s="7">
        <v>2758</v>
      </c>
      <c r="D5457" s="7">
        <v>81</v>
      </c>
      <c r="E5457" s="1">
        <v>31094.89</v>
      </c>
      <c r="F5457" s="1">
        <v>653.46</v>
      </c>
      <c r="G5457" s="1">
        <v>1503.62</v>
      </c>
      <c r="H5457" s="1">
        <v>699.86</v>
      </c>
      <c r="I5457" s="6">
        <v>2856.94</v>
      </c>
      <c r="J5457" s="86"/>
      <c r="K5457" s="86"/>
      <c r="L5457" s="85"/>
      <c r="M5457" s="85"/>
      <c r="N5457" s="85"/>
      <c r="O5457" s="85"/>
      <c r="P5457" s="85"/>
      <c r="Q5457" s="32">
        <f t="shared" si="85"/>
        <v>2856.94</v>
      </c>
    </row>
    <row r="5458" spans="1:17" x14ac:dyDescent="0.25">
      <c r="A5458" s="83" t="s">
        <v>13126</v>
      </c>
      <c r="B5458" s="84" t="s">
        <v>20826</v>
      </c>
      <c r="C5458" s="7">
        <v>719</v>
      </c>
      <c r="D5458" s="7">
        <v>5</v>
      </c>
      <c r="E5458" s="1">
        <v>922.87</v>
      </c>
      <c r="F5458" s="1">
        <v>170.36</v>
      </c>
      <c r="G5458" s="1">
        <v>92.82</v>
      </c>
      <c r="H5458" s="1">
        <v>20.77</v>
      </c>
      <c r="I5458" s="6">
        <v>283.95</v>
      </c>
      <c r="J5458" s="86"/>
      <c r="K5458" s="86"/>
      <c r="L5458" s="85"/>
      <c r="M5458" s="85"/>
      <c r="N5458" s="85"/>
      <c r="O5458" s="85"/>
      <c r="P5458" s="85"/>
      <c r="Q5458" s="32">
        <f t="shared" si="85"/>
        <v>283.95</v>
      </c>
    </row>
    <row r="5459" spans="1:17" x14ac:dyDescent="0.25">
      <c r="A5459" s="83" t="s">
        <v>13127</v>
      </c>
      <c r="B5459" s="84" t="s">
        <v>20827</v>
      </c>
      <c r="C5459" s="7">
        <v>746</v>
      </c>
      <c r="D5459" s="7">
        <v>6</v>
      </c>
      <c r="E5459" s="1">
        <v>1357.51</v>
      </c>
      <c r="F5459" s="1">
        <v>176.75</v>
      </c>
      <c r="G5459" s="1">
        <v>111.38</v>
      </c>
      <c r="H5459" s="1">
        <v>30.55</v>
      </c>
      <c r="I5459" s="6">
        <v>318.68</v>
      </c>
      <c r="J5459" s="86"/>
      <c r="K5459" s="86"/>
      <c r="L5459" s="85"/>
      <c r="M5459" s="85"/>
      <c r="N5459" s="85"/>
      <c r="O5459" s="85"/>
      <c r="P5459" s="85"/>
      <c r="Q5459" s="32">
        <f t="shared" si="85"/>
        <v>318.68</v>
      </c>
    </row>
    <row r="5460" spans="1:17" x14ac:dyDescent="0.25">
      <c r="A5460" s="83" t="s">
        <v>13128</v>
      </c>
      <c r="B5460" s="84" t="s">
        <v>20828</v>
      </c>
      <c r="C5460" s="7">
        <v>1612</v>
      </c>
      <c r="D5460" s="7">
        <v>20</v>
      </c>
      <c r="E5460" s="1">
        <v>4165.37</v>
      </c>
      <c r="F5460" s="1">
        <v>381.94</v>
      </c>
      <c r="G5460" s="1">
        <v>371.26</v>
      </c>
      <c r="H5460" s="1">
        <v>93.75</v>
      </c>
      <c r="I5460" s="6">
        <v>846.95</v>
      </c>
      <c r="J5460" s="86"/>
      <c r="K5460" s="86"/>
      <c r="L5460" s="85"/>
      <c r="M5460" s="85"/>
      <c r="N5460" s="85"/>
      <c r="O5460" s="85"/>
      <c r="P5460" s="85"/>
      <c r="Q5460" s="32">
        <f t="shared" si="85"/>
        <v>846.95</v>
      </c>
    </row>
    <row r="5461" spans="1:17" x14ac:dyDescent="0.25">
      <c r="A5461" s="83" t="s">
        <v>13129</v>
      </c>
      <c r="B5461" s="84" t="s">
        <v>20829</v>
      </c>
      <c r="C5461" s="7">
        <v>3933</v>
      </c>
      <c r="D5461" s="7">
        <v>23</v>
      </c>
      <c r="E5461" s="1">
        <v>10606.31</v>
      </c>
      <c r="F5461" s="1">
        <v>931.86</v>
      </c>
      <c r="G5461" s="1">
        <v>426.95</v>
      </c>
      <c r="H5461" s="1">
        <v>238.72</v>
      </c>
      <c r="I5461" s="6">
        <v>1597.53</v>
      </c>
      <c r="J5461" s="86"/>
      <c r="K5461" s="86"/>
      <c r="L5461" s="85"/>
      <c r="M5461" s="85"/>
      <c r="N5461" s="85"/>
      <c r="O5461" s="85"/>
      <c r="P5461" s="85"/>
      <c r="Q5461" s="32">
        <f t="shared" si="85"/>
        <v>1597.53</v>
      </c>
    </row>
    <row r="5462" spans="1:17" x14ac:dyDescent="0.25">
      <c r="A5462" s="83" t="s">
        <v>13130</v>
      </c>
      <c r="B5462" s="84" t="s">
        <v>20830</v>
      </c>
      <c r="C5462" s="7">
        <v>994</v>
      </c>
      <c r="D5462" s="7">
        <v>14</v>
      </c>
      <c r="E5462" s="1">
        <v>2356.79</v>
      </c>
      <c r="F5462" s="1">
        <v>235.51</v>
      </c>
      <c r="G5462" s="1">
        <v>259.89</v>
      </c>
      <c r="H5462" s="1">
        <v>53.05</v>
      </c>
      <c r="I5462" s="6">
        <v>548.45000000000005</v>
      </c>
      <c r="J5462" s="86"/>
      <c r="K5462" s="86"/>
      <c r="L5462" s="85"/>
      <c r="M5462" s="85"/>
      <c r="N5462" s="85"/>
      <c r="O5462" s="85"/>
      <c r="P5462" s="85"/>
      <c r="Q5462" s="32">
        <f t="shared" si="85"/>
        <v>548.45000000000005</v>
      </c>
    </row>
    <row r="5463" spans="1:17" x14ac:dyDescent="0.25">
      <c r="A5463" s="83" t="s">
        <v>13131</v>
      </c>
      <c r="B5463" s="84" t="s">
        <v>20831</v>
      </c>
      <c r="C5463" s="7">
        <v>274</v>
      </c>
      <c r="D5463" s="7">
        <v>4</v>
      </c>
      <c r="E5463" s="1">
        <v>628.21</v>
      </c>
      <c r="F5463" s="1">
        <v>64.92</v>
      </c>
      <c r="G5463" s="1">
        <v>74.260000000000005</v>
      </c>
      <c r="H5463" s="1">
        <v>14.14</v>
      </c>
      <c r="I5463" s="6">
        <v>153.32</v>
      </c>
      <c r="J5463" s="86"/>
      <c r="K5463" s="86"/>
      <c r="L5463" s="85"/>
      <c r="M5463" s="85"/>
      <c r="N5463" s="85"/>
      <c r="O5463" s="85"/>
      <c r="P5463" s="85"/>
      <c r="Q5463" s="32">
        <f t="shared" si="85"/>
        <v>153.32</v>
      </c>
    </row>
    <row r="5464" spans="1:17" x14ac:dyDescent="0.25">
      <c r="A5464" s="83" t="s">
        <v>13132</v>
      </c>
      <c r="B5464" s="84" t="s">
        <v>20832</v>
      </c>
      <c r="C5464" s="7">
        <v>2686</v>
      </c>
      <c r="D5464" s="7">
        <v>35</v>
      </c>
      <c r="E5464" s="1">
        <v>34630.800000000003</v>
      </c>
      <c r="F5464" s="1">
        <v>636.41</v>
      </c>
      <c r="G5464" s="1">
        <v>649.71</v>
      </c>
      <c r="H5464" s="1">
        <v>779.45</v>
      </c>
      <c r="I5464" s="6">
        <v>2065.5700000000002</v>
      </c>
      <c r="J5464" s="86"/>
      <c r="K5464" s="86"/>
      <c r="L5464" s="85"/>
      <c r="M5464" s="85"/>
      <c r="N5464" s="85"/>
      <c r="O5464" s="85"/>
      <c r="P5464" s="85"/>
      <c r="Q5464" s="32">
        <f t="shared" si="85"/>
        <v>2065.5700000000002</v>
      </c>
    </row>
    <row r="5465" spans="1:17" x14ac:dyDescent="0.25">
      <c r="A5465" s="83" t="s">
        <v>13133</v>
      </c>
      <c r="B5465" s="84" t="s">
        <v>20833</v>
      </c>
      <c r="C5465" s="7">
        <v>857</v>
      </c>
      <c r="D5465" s="7">
        <v>20</v>
      </c>
      <c r="E5465" s="1">
        <v>3609.88</v>
      </c>
      <c r="F5465" s="1">
        <v>95.94</v>
      </c>
      <c r="G5465" s="1">
        <v>121.99</v>
      </c>
      <c r="H5465" s="1">
        <v>36.03</v>
      </c>
      <c r="I5465" s="6">
        <v>253.96</v>
      </c>
      <c r="J5465" s="86"/>
      <c r="K5465" s="86"/>
      <c r="L5465" s="85"/>
      <c r="M5465" s="85"/>
      <c r="N5465" s="85"/>
      <c r="O5465" s="85"/>
      <c r="P5465" s="85"/>
      <c r="Q5465" s="32">
        <f t="shared" si="85"/>
        <v>253.96</v>
      </c>
    </row>
    <row r="5466" spans="1:17" x14ac:dyDescent="0.25">
      <c r="A5466" s="83" t="s">
        <v>13134</v>
      </c>
      <c r="B5466" s="84" t="s">
        <v>20834</v>
      </c>
      <c r="C5466" s="7">
        <v>37</v>
      </c>
      <c r="D5466" s="7">
        <v>1</v>
      </c>
      <c r="E5466" s="1">
        <v>186.61</v>
      </c>
      <c r="F5466" s="1">
        <v>4.1399999999999997</v>
      </c>
      <c r="G5466" s="1">
        <v>6.1</v>
      </c>
      <c r="H5466" s="1">
        <v>1.86</v>
      </c>
      <c r="I5466" s="6">
        <v>12.1</v>
      </c>
      <c r="J5466" s="86"/>
      <c r="K5466" s="86"/>
      <c r="L5466" s="85"/>
      <c r="M5466" s="85"/>
      <c r="N5466" s="85"/>
      <c r="O5466" s="85"/>
      <c r="P5466" s="85"/>
      <c r="Q5466" s="32">
        <f t="shared" si="85"/>
        <v>12.1</v>
      </c>
    </row>
    <row r="5467" spans="1:17" x14ac:dyDescent="0.25">
      <c r="A5467" s="83" t="s">
        <v>13135</v>
      </c>
      <c r="B5467" s="84" t="s">
        <v>20835</v>
      </c>
      <c r="C5467" s="7">
        <v>127</v>
      </c>
      <c r="D5467" s="7">
        <v>2</v>
      </c>
      <c r="E5467" s="1">
        <v>722.56</v>
      </c>
      <c r="F5467" s="1">
        <v>14.22</v>
      </c>
      <c r="G5467" s="1">
        <v>12.2</v>
      </c>
      <c r="H5467" s="1">
        <v>7.21</v>
      </c>
      <c r="I5467" s="6">
        <v>33.630000000000003</v>
      </c>
      <c r="J5467" s="86"/>
      <c r="K5467" s="86"/>
      <c r="L5467" s="85"/>
      <c r="M5467" s="85"/>
      <c r="N5467" s="85"/>
      <c r="O5467" s="85"/>
      <c r="P5467" s="85"/>
      <c r="Q5467" s="32">
        <f t="shared" si="85"/>
        <v>33.630000000000003</v>
      </c>
    </row>
    <row r="5468" spans="1:17" x14ac:dyDescent="0.25">
      <c r="A5468" s="83" t="s">
        <v>13136</v>
      </c>
      <c r="B5468" s="84" t="s">
        <v>20836</v>
      </c>
      <c r="C5468" s="7">
        <v>566</v>
      </c>
      <c r="D5468" s="7">
        <v>13</v>
      </c>
      <c r="E5468" s="1">
        <v>4266.49</v>
      </c>
      <c r="F5468" s="1">
        <v>63.37</v>
      </c>
      <c r="G5468" s="1">
        <v>79.3</v>
      </c>
      <c r="H5468" s="1">
        <v>42.58</v>
      </c>
      <c r="I5468" s="6">
        <v>185.25</v>
      </c>
      <c r="J5468" s="86"/>
      <c r="K5468" s="86"/>
      <c r="L5468" s="85"/>
      <c r="M5468" s="85"/>
      <c r="N5468" s="85"/>
      <c r="O5468" s="85"/>
      <c r="P5468" s="85"/>
      <c r="Q5468" s="32">
        <f t="shared" si="85"/>
        <v>185.25</v>
      </c>
    </row>
    <row r="5469" spans="1:17" x14ac:dyDescent="0.25">
      <c r="A5469" s="83" t="s">
        <v>13137</v>
      </c>
      <c r="B5469" s="84" t="s">
        <v>20837</v>
      </c>
      <c r="C5469" s="7">
        <v>23</v>
      </c>
      <c r="D5469" s="7">
        <v>0</v>
      </c>
      <c r="E5469" s="1">
        <v>0</v>
      </c>
      <c r="F5469" s="1">
        <v>2.58</v>
      </c>
      <c r="G5469" s="1">
        <v>0</v>
      </c>
      <c r="H5469" s="1">
        <v>0</v>
      </c>
      <c r="I5469" s="6">
        <v>2.58</v>
      </c>
      <c r="J5469" s="86"/>
      <c r="K5469" s="86"/>
      <c r="L5469" s="85"/>
      <c r="M5469" s="85"/>
      <c r="N5469" s="85"/>
      <c r="O5469" s="85"/>
      <c r="P5469" s="85"/>
      <c r="Q5469" s="32">
        <f t="shared" si="85"/>
        <v>2.58</v>
      </c>
    </row>
    <row r="5470" spans="1:17" x14ac:dyDescent="0.25">
      <c r="A5470" s="83" t="s">
        <v>13138</v>
      </c>
      <c r="B5470" s="84" t="s">
        <v>20838</v>
      </c>
      <c r="C5470" s="7">
        <v>20</v>
      </c>
      <c r="D5470" s="7">
        <v>1</v>
      </c>
      <c r="E5470" s="1">
        <v>180.39</v>
      </c>
      <c r="F5470" s="1">
        <v>2.2400000000000002</v>
      </c>
      <c r="G5470" s="1">
        <v>6.1</v>
      </c>
      <c r="H5470" s="1">
        <v>1.8</v>
      </c>
      <c r="I5470" s="6">
        <v>10.14</v>
      </c>
      <c r="J5470" s="86"/>
      <c r="K5470" s="86"/>
      <c r="L5470" s="85"/>
      <c r="M5470" s="85"/>
      <c r="N5470" s="85"/>
      <c r="O5470" s="85"/>
      <c r="P5470" s="85"/>
      <c r="Q5470" s="32">
        <f t="shared" si="85"/>
        <v>10.14</v>
      </c>
    </row>
    <row r="5471" spans="1:17" x14ac:dyDescent="0.25">
      <c r="A5471" s="83" t="s">
        <v>13139</v>
      </c>
      <c r="B5471" s="84" t="s">
        <v>20839</v>
      </c>
      <c r="C5471" s="7">
        <v>73</v>
      </c>
      <c r="D5471" s="7">
        <v>2</v>
      </c>
      <c r="E5471" s="1">
        <v>322.45999999999998</v>
      </c>
      <c r="F5471" s="1">
        <v>8.18</v>
      </c>
      <c r="G5471" s="1">
        <v>12.2</v>
      </c>
      <c r="H5471" s="1">
        <v>3.22</v>
      </c>
      <c r="I5471" s="6">
        <v>23.6</v>
      </c>
      <c r="J5471" s="86"/>
      <c r="K5471" s="86"/>
      <c r="L5471" s="85"/>
      <c r="M5471" s="85"/>
      <c r="N5471" s="85"/>
      <c r="O5471" s="85"/>
      <c r="P5471" s="85"/>
      <c r="Q5471" s="32">
        <f t="shared" si="85"/>
        <v>23.6</v>
      </c>
    </row>
    <row r="5472" spans="1:17" x14ac:dyDescent="0.25">
      <c r="A5472" s="83" t="s">
        <v>13140</v>
      </c>
      <c r="B5472" s="84" t="s">
        <v>20840</v>
      </c>
      <c r="C5472" s="7">
        <v>64</v>
      </c>
      <c r="D5472" s="7">
        <v>0</v>
      </c>
      <c r="E5472" s="1">
        <v>0</v>
      </c>
      <c r="F5472" s="1">
        <v>7.17</v>
      </c>
      <c r="G5472" s="1">
        <v>0</v>
      </c>
      <c r="H5472" s="1">
        <v>0</v>
      </c>
      <c r="I5472" s="6">
        <v>7.17</v>
      </c>
      <c r="J5472" s="86"/>
      <c r="K5472" s="86"/>
      <c r="L5472" s="85"/>
      <c r="M5472" s="85"/>
      <c r="N5472" s="85"/>
      <c r="O5472" s="85"/>
      <c r="P5472" s="85"/>
      <c r="Q5472" s="32">
        <f t="shared" si="85"/>
        <v>7.17</v>
      </c>
    </row>
    <row r="5473" spans="1:17" x14ac:dyDescent="0.25">
      <c r="A5473" s="83" t="s">
        <v>13141</v>
      </c>
      <c r="B5473" s="84" t="s">
        <v>20841</v>
      </c>
      <c r="C5473" s="7">
        <v>40</v>
      </c>
      <c r="D5473" s="7">
        <v>1</v>
      </c>
      <c r="E5473" s="1">
        <v>6130.33</v>
      </c>
      <c r="F5473" s="1">
        <v>4.4800000000000004</v>
      </c>
      <c r="G5473" s="1">
        <v>6.1</v>
      </c>
      <c r="H5473" s="1">
        <v>61.18</v>
      </c>
      <c r="I5473" s="6">
        <v>71.760000000000005</v>
      </c>
      <c r="J5473" s="86"/>
      <c r="K5473" s="86"/>
      <c r="L5473" s="85"/>
      <c r="M5473" s="85"/>
      <c r="N5473" s="85"/>
      <c r="O5473" s="85"/>
      <c r="P5473" s="85"/>
      <c r="Q5473" s="32">
        <f t="shared" si="85"/>
        <v>71.760000000000005</v>
      </c>
    </row>
    <row r="5474" spans="1:17" x14ac:dyDescent="0.25">
      <c r="A5474" s="83" t="s">
        <v>13142</v>
      </c>
      <c r="B5474" s="84" t="s">
        <v>20842</v>
      </c>
      <c r="C5474" s="7">
        <v>113</v>
      </c>
      <c r="D5474" s="7">
        <v>1</v>
      </c>
      <c r="E5474" s="1">
        <v>2251.6799999999998</v>
      </c>
      <c r="F5474" s="1">
        <v>12.65</v>
      </c>
      <c r="G5474" s="1">
        <v>6.1</v>
      </c>
      <c r="H5474" s="1">
        <v>22.47</v>
      </c>
      <c r="I5474" s="6">
        <v>41.22</v>
      </c>
      <c r="J5474" s="86"/>
      <c r="K5474" s="86"/>
      <c r="L5474" s="85"/>
      <c r="M5474" s="85"/>
      <c r="N5474" s="85"/>
      <c r="O5474" s="85"/>
      <c r="P5474" s="85"/>
      <c r="Q5474" s="32">
        <f t="shared" si="85"/>
        <v>41.22</v>
      </c>
    </row>
    <row r="5475" spans="1:17" x14ac:dyDescent="0.25">
      <c r="A5475" s="83" t="s">
        <v>13143</v>
      </c>
      <c r="B5475" s="84" t="s">
        <v>20843</v>
      </c>
      <c r="C5475" s="7">
        <v>279</v>
      </c>
      <c r="D5475" s="7">
        <v>4</v>
      </c>
      <c r="E5475" s="1">
        <v>1442.15</v>
      </c>
      <c r="F5475" s="1">
        <v>31.24</v>
      </c>
      <c r="G5475" s="1">
        <v>24.4</v>
      </c>
      <c r="H5475" s="1">
        <v>14.39</v>
      </c>
      <c r="I5475" s="6">
        <v>70.03</v>
      </c>
      <c r="J5475" s="86"/>
      <c r="K5475" s="86"/>
      <c r="L5475" s="85"/>
      <c r="M5475" s="85"/>
      <c r="N5475" s="85"/>
      <c r="O5475" s="85"/>
      <c r="P5475" s="85"/>
      <c r="Q5475" s="32">
        <f t="shared" si="85"/>
        <v>70.03</v>
      </c>
    </row>
    <row r="5476" spans="1:17" x14ac:dyDescent="0.25">
      <c r="A5476" s="83" t="s">
        <v>13144</v>
      </c>
      <c r="B5476" s="84" t="s">
        <v>20844</v>
      </c>
      <c r="C5476" s="7">
        <v>56</v>
      </c>
      <c r="D5476" s="7">
        <v>2</v>
      </c>
      <c r="E5476" s="1">
        <v>276.83</v>
      </c>
      <c r="F5476" s="1">
        <v>6.27</v>
      </c>
      <c r="G5476" s="1">
        <v>12.2</v>
      </c>
      <c r="H5476" s="1">
        <v>2.76</v>
      </c>
      <c r="I5476" s="6">
        <v>21.23</v>
      </c>
      <c r="J5476" s="86"/>
      <c r="K5476" s="86"/>
      <c r="L5476" s="85"/>
      <c r="M5476" s="85"/>
      <c r="N5476" s="85"/>
      <c r="O5476" s="85"/>
      <c r="P5476" s="85"/>
      <c r="Q5476" s="32">
        <f t="shared" si="85"/>
        <v>21.23</v>
      </c>
    </row>
    <row r="5477" spans="1:17" x14ac:dyDescent="0.25">
      <c r="A5477" s="83" t="s">
        <v>13145</v>
      </c>
      <c r="B5477" s="84" t="s">
        <v>20845</v>
      </c>
      <c r="C5477" s="7">
        <v>53</v>
      </c>
      <c r="D5477" s="7">
        <v>1</v>
      </c>
      <c r="E5477" s="1">
        <v>221.17</v>
      </c>
      <c r="F5477" s="1">
        <v>5.94</v>
      </c>
      <c r="G5477" s="1">
        <v>6.1</v>
      </c>
      <c r="H5477" s="1">
        <v>2.21</v>
      </c>
      <c r="I5477" s="6">
        <v>14.25</v>
      </c>
      <c r="J5477" s="86"/>
      <c r="K5477" s="86"/>
      <c r="L5477" s="85"/>
      <c r="M5477" s="85"/>
      <c r="N5477" s="85"/>
      <c r="O5477" s="85"/>
      <c r="P5477" s="85"/>
      <c r="Q5477" s="32">
        <f t="shared" si="85"/>
        <v>14.25</v>
      </c>
    </row>
    <row r="5478" spans="1:17" x14ac:dyDescent="0.25">
      <c r="A5478" s="83" t="s">
        <v>13146</v>
      </c>
      <c r="B5478" s="84" t="s">
        <v>20846</v>
      </c>
      <c r="C5478" s="7">
        <v>23</v>
      </c>
      <c r="D5478" s="7">
        <v>0</v>
      </c>
      <c r="E5478" s="1">
        <v>0</v>
      </c>
      <c r="F5478" s="1">
        <v>2.58</v>
      </c>
      <c r="G5478" s="1">
        <v>0</v>
      </c>
      <c r="H5478" s="1">
        <v>0</v>
      </c>
      <c r="I5478" s="6">
        <v>2.58</v>
      </c>
      <c r="J5478" s="86"/>
      <c r="K5478" s="86"/>
      <c r="L5478" s="85"/>
      <c r="M5478" s="85"/>
      <c r="N5478" s="85"/>
      <c r="O5478" s="85"/>
      <c r="P5478" s="85"/>
      <c r="Q5478" s="32">
        <f t="shared" si="85"/>
        <v>2.58</v>
      </c>
    </row>
    <row r="5479" spans="1:17" x14ac:dyDescent="0.25">
      <c r="A5479" s="83" t="s">
        <v>13147</v>
      </c>
      <c r="B5479" s="84" t="s">
        <v>20847</v>
      </c>
      <c r="C5479" s="7">
        <v>57</v>
      </c>
      <c r="D5479" s="7">
        <v>5</v>
      </c>
      <c r="E5479" s="1">
        <v>2972.93</v>
      </c>
      <c r="F5479" s="1">
        <v>6.38</v>
      </c>
      <c r="G5479" s="1">
        <v>30.5</v>
      </c>
      <c r="H5479" s="1">
        <v>29.67</v>
      </c>
      <c r="I5479" s="6">
        <v>66.55</v>
      </c>
      <c r="J5479" s="86"/>
      <c r="K5479" s="86"/>
      <c r="L5479" s="85"/>
      <c r="M5479" s="85"/>
      <c r="N5479" s="85"/>
      <c r="O5479" s="85"/>
      <c r="P5479" s="85"/>
      <c r="Q5479" s="32">
        <f t="shared" si="85"/>
        <v>66.55</v>
      </c>
    </row>
    <row r="5480" spans="1:17" x14ac:dyDescent="0.25">
      <c r="A5480" s="83" t="s">
        <v>13148</v>
      </c>
      <c r="B5480" s="84" t="s">
        <v>20848</v>
      </c>
      <c r="C5480" s="7">
        <v>125</v>
      </c>
      <c r="D5480" s="7">
        <v>1</v>
      </c>
      <c r="E5480" s="1">
        <v>387.05</v>
      </c>
      <c r="F5480" s="1">
        <v>13.99</v>
      </c>
      <c r="G5480" s="1">
        <v>6.1</v>
      </c>
      <c r="H5480" s="1">
        <v>3.86</v>
      </c>
      <c r="I5480" s="6">
        <v>23.95</v>
      </c>
      <c r="J5480" s="86"/>
      <c r="K5480" s="86"/>
      <c r="L5480" s="85"/>
      <c r="M5480" s="85"/>
      <c r="N5480" s="85"/>
      <c r="O5480" s="85"/>
      <c r="P5480" s="85"/>
      <c r="Q5480" s="32">
        <f t="shared" si="85"/>
        <v>23.95</v>
      </c>
    </row>
    <row r="5481" spans="1:17" x14ac:dyDescent="0.25">
      <c r="A5481" s="83" t="s">
        <v>13149</v>
      </c>
      <c r="B5481" s="84" t="s">
        <v>20849</v>
      </c>
      <c r="C5481" s="7">
        <v>72</v>
      </c>
      <c r="D5481" s="7">
        <v>0</v>
      </c>
      <c r="E5481" s="1">
        <v>0</v>
      </c>
      <c r="F5481" s="1">
        <v>8.06</v>
      </c>
      <c r="G5481" s="1">
        <v>0</v>
      </c>
      <c r="H5481" s="1">
        <v>0</v>
      </c>
      <c r="I5481" s="6">
        <v>8.06</v>
      </c>
      <c r="J5481" s="86"/>
      <c r="K5481" s="86"/>
      <c r="L5481" s="85"/>
      <c r="M5481" s="85"/>
      <c r="N5481" s="85"/>
      <c r="O5481" s="85"/>
      <c r="P5481" s="85"/>
      <c r="Q5481" s="32">
        <f t="shared" si="85"/>
        <v>8.06</v>
      </c>
    </row>
    <row r="5482" spans="1:17" x14ac:dyDescent="0.25">
      <c r="A5482" s="83" t="s">
        <v>13150</v>
      </c>
      <c r="B5482" s="84" t="s">
        <v>20850</v>
      </c>
      <c r="C5482" s="7">
        <v>28</v>
      </c>
      <c r="D5482" s="7">
        <v>0</v>
      </c>
      <c r="E5482" s="1">
        <v>0</v>
      </c>
      <c r="F5482" s="1">
        <v>3.14</v>
      </c>
      <c r="G5482" s="1">
        <v>0</v>
      </c>
      <c r="H5482" s="1">
        <v>0</v>
      </c>
      <c r="I5482" s="6">
        <v>3.14</v>
      </c>
      <c r="J5482" s="86"/>
      <c r="K5482" s="86"/>
      <c r="L5482" s="85"/>
      <c r="M5482" s="85"/>
      <c r="N5482" s="85"/>
      <c r="O5482" s="85"/>
      <c r="P5482" s="85"/>
      <c r="Q5482" s="32">
        <f t="shared" si="85"/>
        <v>3.14</v>
      </c>
    </row>
    <row r="5483" spans="1:17" x14ac:dyDescent="0.25">
      <c r="A5483" s="83" t="s">
        <v>13151</v>
      </c>
      <c r="B5483" s="84" t="s">
        <v>20851</v>
      </c>
      <c r="C5483" s="7">
        <v>145</v>
      </c>
      <c r="D5483" s="7">
        <v>1</v>
      </c>
      <c r="E5483" s="1">
        <v>2452.16</v>
      </c>
      <c r="F5483" s="1">
        <v>16.23</v>
      </c>
      <c r="G5483" s="1">
        <v>6.1</v>
      </c>
      <c r="H5483" s="1">
        <v>24.47</v>
      </c>
      <c r="I5483" s="6">
        <v>46.8</v>
      </c>
      <c r="J5483" s="86"/>
      <c r="K5483" s="86"/>
      <c r="L5483" s="85"/>
      <c r="M5483" s="85"/>
      <c r="N5483" s="85"/>
      <c r="O5483" s="85"/>
      <c r="P5483" s="85"/>
      <c r="Q5483" s="32">
        <f t="shared" si="85"/>
        <v>46.8</v>
      </c>
    </row>
    <row r="5484" spans="1:17" x14ac:dyDescent="0.25">
      <c r="A5484" s="83" t="s">
        <v>13152</v>
      </c>
      <c r="B5484" s="84" t="s">
        <v>20852</v>
      </c>
      <c r="C5484" s="7">
        <v>19</v>
      </c>
      <c r="D5484" s="7">
        <v>0</v>
      </c>
      <c r="E5484" s="1">
        <v>0</v>
      </c>
      <c r="F5484" s="1">
        <v>2.13</v>
      </c>
      <c r="G5484" s="1">
        <v>0</v>
      </c>
      <c r="H5484" s="1">
        <v>0</v>
      </c>
      <c r="I5484" s="6">
        <v>2.13</v>
      </c>
      <c r="J5484" s="86"/>
      <c r="K5484" s="86"/>
      <c r="L5484" s="85"/>
      <c r="M5484" s="85"/>
      <c r="N5484" s="85"/>
      <c r="O5484" s="85"/>
      <c r="P5484" s="85"/>
      <c r="Q5484" s="32">
        <f t="shared" si="85"/>
        <v>2.13</v>
      </c>
    </row>
    <row r="5485" spans="1:17" x14ac:dyDescent="0.25">
      <c r="A5485" s="83" t="s">
        <v>13153</v>
      </c>
      <c r="B5485" s="84" t="s">
        <v>20853</v>
      </c>
      <c r="C5485" s="7">
        <v>234</v>
      </c>
      <c r="D5485" s="7">
        <v>3</v>
      </c>
      <c r="E5485" s="1">
        <v>477.13</v>
      </c>
      <c r="F5485" s="1">
        <v>26.2</v>
      </c>
      <c r="G5485" s="1">
        <v>18.3</v>
      </c>
      <c r="H5485" s="1">
        <v>4.76</v>
      </c>
      <c r="I5485" s="6">
        <v>49.26</v>
      </c>
      <c r="J5485" s="86"/>
      <c r="K5485" s="86"/>
      <c r="L5485" s="85"/>
      <c r="M5485" s="85"/>
      <c r="N5485" s="85"/>
      <c r="O5485" s="85"/>
      <c r="P5485" s="85"/>
      <c r="Q5485" s="32">
        <f t="shared" si="85"/>
        <v>49.26</v>
      </c>
    </row>
    <row r="5486" spans="1:17" x14ac:dyDescent="0.25">
      <c r="A5486" s="83" t="s">
        <v>13154</v>
      </c>
      <c r="B5486" s="84" t="s">
        <v>20854</v>
      </c>
      <c r="C5486" s="7">
        <v>1182</v>
      </c>
      <c r="D5486" s="7">
        <v>26</v>
      </c>
      <c r="E5486" s="1">
        <v>17467.75</v>
      </c>
      <c r="F5486" s="1">
        <v>132.34</v>
      </c>
      <c r="G5486" s="1">
        <v>158.59</v>
      </c>
      <c r="H5486" s="1">
        <v>174.34</v>
      </c>
      <c r="I5486" s="6">
        <v>465.27</v>
      </c>
      <c r="J5486" s="86"/>
      <c r="K5486" s="86"/>
      <c r="L5486" s="85"/>
      <c r="M5486" s="85"/>
      <c r="N5486" s="85"/>
      <c r="O5486" s="85"/>
      <c r="P5486" s="85"/>
      <c r="Q5486" s="32">
        <f t="shared" si="85"/>
        <v>465.27</v>
      </c>
    </row>
    <row r="5487" spans="1:17" x14ac:dyDescent="0.25">
      <c r="A5487" s="83" t="s">
        <v>13155</v>
      </c>
      <c r="B5487" s="84" t="s">
        <v>20855</v>
      </c>
      <c r="C5487" s="7">
        <v>158</v>
      </c>
      <c r="D5487" s="7">
        <v>5</v>
      </c>
      <c r="E5487" s="1">
        <v>1041.81</v>
      </c>
      <c r="F5487" s="1">
        <v>17.690000000000001</v>
      </c>
      <c r="G5487" s="1">
        <v>30.5</v>
      </c>
      <c r="H5487" s="1">
        <v>10.4</v>
      </c>
      <c r="I5487" s="6">
        <v>58.59</v>
      </c>
      <c r="J5487" s="86"/>
      <c r="K5487" s="86"/>
      <c r="L5487" s="85"/>
      <c r="M5487" s="85"/>
      <c r="N5487" s="85"/>
      <c r="O5487" s="85"/>
      <c r="P5487" s="85"/>
      <c r="Q5487" s="32">
        <f t="shared" si="85"/>
        <v>58.59</v>
      </c>
    </row>
    <row r="5488" spans="1:17" x14ac:dyDescent="0.25">
      <c r="A5488" s="83" t="s">
        <v>13156</v>
      </c>
      <c r="B5488" s="84" t="s">
        <v>20856</v>
      </c>
      <c r="C5488" s="7">
        <v>143</v>
      </c>
      <c r="D5488" s="7">
        <v>1</v>
      </c>
      <c r="E5488" s="1">
        <v>515.11</v>
      </c>
      <c r="F5488" s="1">
        <v>16.010000000000002</v>
      </c>
      <c r="G5488" s="1">
        <v>6.1</v>
      </c>
      <c r="H5488" s="1">
        <v>5.14</v>
      </c>
      <c r="I5488" s="6">
        <v>27.25</v>
      </c>
      <c r="J5488" s="86"/>
      <c r="K5488" s="86"/>
      <c r="L5488" s="85"/>
      <c r="M5488" s="85"/>
      <c r="N5488" s="85"/>
      <c r="O5488" s="85"/>
      <c r="P5488" s="85"/>
      <c r="Q5488" s="32">
        <f t="shared" si="85"/>
        <v>27.25</v>
      </c>
    </row>
    <row r="5489" spans="1:17" x14ac:dyDescent="0.25">
      <c r="A5489" s="83" t="s">
        <v>13157</v>
      </c>
      <c r="B5489" s="84" t="s">
        <v>20857</v>
      </c>
      <c r="C5489" s="7">
        <v>109</v>
      </c>
      <c r="D5489" s="7">
        <v>0</v>
      </c>
      <c r="E5489" s="1">
        <v>0</v>
      </c>
      <c r="F5489" s="1">
        <v>12.2</v>
      </c>
      <c r="G5489" s="1">
        <v>0</v>
      </c>
      <c r="H5489" s="1">
        <v>0</v>
      </c>
      <c r="I5489" s="6">
        <v>12.2</v>
      </c>
      <c r="J5489" s="86"/>
      <c r="K5489" s="86"/>
      <c r="L5489" s="85"/>
      <c r="M5489" s="85"/>
      <c r="N5489" s="85"/>
      <c r="O5489" s="85"/>
      <c r="P5489" s="85"/>
      <c r="Q5489" s="32">
        <f t="shared" si="85"/>
        <v>12.2</v>
      </c>
    </row>
    <row r="5490" spans="1:17" x14ac:dyDescent="0.25">
      <c r="A5490" s="83" t="s">
        <v>13158</v>
      </c>
      <c r="B5490" s="84" t="s">
        <v>20858</v>
      </c>
      <c r="C5490" s="7">
        <v>22</v>
      </c>
      <c r="D5490" s="7">
        <v>1</v>
      </c>
      <c r="E5490" s="1">
        <v>37.32</v>
      </c>
      <c r="F5490" s="1">
        <v>2.46</v>
      </c>
      <c r="G5490" s="1">
        <v>6.1</v>
      </c>
      <c r="H5490" s="1">
        <v>0.38</v>
      </c>
      <c r="I5490" s="6">
        <v>8.94</v>
      </c>
      <c r="J5490" s="86"/>
      <c r="K5490" s="86"/>
      <c r="L5490" s="85"/>
      <c r="M5490" s="85"/>
      <c r="N5490" s="85"/>
      <c r="O5490" s="85"/>
      <c r="P5490" s="85"/>
      <c r="Q5490" s="32">
        <f t="shared" si="85"/>
        <v>8.94</v>
      </c>
    </row>
    <row r="5491" spans="1:17" x14ac:dyDescent="0.25">
      <c r="A5491" s="83" t="s">
        <v>13159</v>
      </c>
      <c r="B5491" s="84" t="s">
        <v>20859</v>
      </c>
      <c r="C5491" s="7">
        <v>465</v>
      </c>
      <c r="D5491" s="7">
        <v>14</v>
      </c>
      <c r="E5491" s="1">
        <v>7806.04</v>
      </c>
      <c r="F5491" s="1">
        <v>52.06</v>
      </c>
      <c r="G5491" s="1">
        <v>85.4</v>
      </c>
      <c r="H5491" s="1">
        <v>77.91</v>
      </c>
      <c r="I5491" s="6">
        <v>215.37</v>
      </c>
      <c r="J5491" s="86"/>
      <c r="K5491" s="86"/>
      <c r="L5491" s="85"/>
      <c r="M5491" s="85"/>
      <c r="N5491" s="85"/>
      <c r="O5491" s="85"/>
      <c r="P5491" s="85"/>
      <c r="Q5491" s="32">
        <f t="shared" si="85"/>
        <v>215.37</v>
      </c>
    </row>
    <row r="5492" spans="1:17" x14ac:dyDescent="0.25">
      <c r="A5492" s="83" t="s">
        <v>13160</v>
      </c>
      <c r="B5492" s="84" t="s">
        <v>20860</v>
      </c>
      <c r="C5492" s="7">
        <v>766</v>
      </c>
      <c r="D5492" s="7">
        <v>20</v>
      </c>
      <c r="E5492" s="1">
        <v>9914.7000000000007</v>
      </c>
      <c r="F5492" s="1">
        <v>85.76</v>
      </c>
      <c r="G5492" s="1">
        <v>121.99</v>
      </c>
      <c r="H5492" s="1">
        <v>98.96</v>
      </c>
      <c r="I5492" s="6">
        <v>306.70999999999998</v>
      </c>
      <c r="J5492" s="86"/>
      <c r="K5492" s="86"/>
      <c r="L5492" s="85"/>
      <c r="M5492" s="85"/>
      <c r="N5492" s="85"/>
      <c r="O5492" s="85"/>
      <c r="P5492" s="85"/>
      <c r="Q5492" s="32">
        <f t="shared" si="85"/>
        <v>306.70999999999998</v>
      </c>
    </row>
    <row r="5493" spans="1:17" x14ac:dyDescent="0.25">
      <c r="A5493" s="83" t="s">
        <v>13161</v>
      </c>
      <c r="B5493" s="84" t="s">
        <v>20861</v>
      </c>
      <c r="C5493" s="7">
        <v>719</v>
      </c>
      <c r="D5493" s="7">
        <v>27</v>
      </c>
      <c r="E5493" s="1">
        <v>6986.25</v>
      </c>
      <c r="F5493" s="1">
        <v>80.5</v>
      </c>
      <c r="G5493" s="1">
        <v>164.7</v>
      </c>
      <c r="H5493" s="1">
        <v>69.73</v>
      </c>
      <c r="I5493" s="6">
        <v>314.93</v>
      </c>
      <c r="J5493" s="86"/>
      <c r="K5493" s="86"/>
      <c r="L5493" s="85"/>
      <c r="M5493" s="85"/>
      <c r="N5493" s="85"/>
      <c r="O5493" s="85"/>
      <c r="P5493" s="85"/>
      <c r="Q5493" s="32">
        <f t="shared" si="85"/>
        <v>314.93</v>
      </c>
    </row>
    <row r="5494" spans="1:17" x14ac:dyDescent="0.25">
      <c r="A5494" s="83" t="s">
        <v>13162</v>
      </c>
      <c r="B5494" s="84" t="s">
        <v>20862</v>
      </c>
      <c r="C5494" s="7">
        <v>93</v>
      </c>
      <c r="D5494" s="7">
        <v>2</v>
      </c>
      <c r="E5494" s="1">
        <v>607.94000000000005</v>
      </c>
      <c r="F5494" s="1">
        <v>10.42</v>
      </c>
      <c r="G5494" s="1">
        <v>12.2</v>
      </c>
      <c r="H5494" s="1">
        <v>6.06</v>
      </c>
      <c r="I5494" s="6">
        <v>28.68</v>
      </c>
      <c r="J5494" s="86"/>
      <c r="K5494" s="86"/>
      <c r="L5494" s="85"/>
      <c r="M5494" s="85"/>
      <c r="N5494" s="85"/>
      <c r="O5494" s="85"/>
      <c r="P5494" s="85"/>
      <c r="Q5494" s="32">
        <f t="shared" si="85"/>
        <v>28.68</v>
      </c>
    </row>
    <row r="5495" spans="1:17" x14ac:dyDescent="0.25">
      <c r="A5495" s="83" t="s">
        <v>13163</v>
      </c>
      <c r="B5495" s="84" t="s">
        <v>20863</v>
      </c>
      <c r="C5495" s="7">
        <v>82</v>
      </c>
      <c r="D5495" s="7">
        <v>1</v>
      </c>
      <c r="E5495" s="1">
        <v>1119.94</v>
      </c>
      <c r="F5495" s="1">
        <v>9.18</v>
      </c>
      <c r="G5495" s="1">
        <v>6.1</v>
      </c>
      <c r="H5495" s="1">
        <v>11.18</v>
      </c>
      <c r="I5495" s="6">
        <v>26.46</v>
      </c>
      <c r="J5495" s="86"/>
      <c r="K5495" s="86"/>
      <c r="L5495" s="85"/>
      <c r="M5495" s="85"/>
      <c r="N5495" s="85"/>
      <c r="O5495" s="85"/>
      <c r="P5495" s="85"/>
      <c r="Q5495" s="32">
        <f t="shared" si="85"/>
        <v>26.46</v>
      </c>
    </row>
    <row r="5496" spans="1:17" x14ac:dyDescent="0.25">
      <c r="A5496" s="83" t="s">
        <v>13164</v>
      </c>
      <c r="B5496" s="84" t="s">
        <v>20864</v>
      </c>
      <c r="C5496" s="7">
        <v>171</v>
      </c>
      <c r="D5496" s="7">
        <v>4</v>
      </c>
      <c r="E5496" s="1">
        <v>808.65</v>
      </c>
      <c r="F5496" s="1">
        <v>19.14</v>
      </c>
      <c r="G5496" s="1">
        <v>24.4</v>
      </c>
      <c r="H5496" s="1">
        <v>8.07</v>
      </c>
      <c r="I5496" s="6">
        <v>51.61</v>
      </c>
      <c r="J5496" s="86"/>
      <c r="K5496" s="86"/>
      <c r="L5496" s="85"/>
      <c r="M5496" s="85"/>
      <c r="N5496" s="85"/>
      <c r="O5496" s="85"/>
      <c r="P5496" s="85"/>
      <c r="Q5496" s="32">
        <f t="shared" si="85"/>
        <v>51.61</v>
      </c>
    </row>
    <row r="5497" spans="1:17" x14ac:dyDescent="0.25">
      <c r="A5497" s="83" t="s">
        <v>13165</v>
      </c>
      <c r="B5497" s="84" t="s">
        <v>20865</v>
      </c>
      <c r="C5497" s="7">
        <v>644</v>
      </c>
      <c r="D5497" s="7">
        <v>13</v>
      </c>
      <c r="E5497" s="1">
        <v>6272.12</v>
      </c>
      <c r="F5497" s="1">
        <v>72.099999999999994</v>
      </c>
      <c r="G5497" s="1">
        <v>79.3</v>
      </c>
      <c r="H5497" s="1">
        <v>62.6</v>
      </c>
      <c r="I5497" s="6">
        <v>214</v>
      </c>
      <c r="J5497" s="86"/>
      <c r="K5497" s="86"/>
      <c r="L5497" s="85"/>
      <c r="M5497" s="85"/>
      <c r="N5497" s="85"/>
      <c r="O5497" s="85"/>
      <c r="P5497" s="85"/>
      <c r="Q5497" s="32">
        <f t="shared" si="85"/>
        <v>214</v>
      </c>
    </row>
    <row r="5498" spans="1:17" x14ac:dyDescent="0.25">
      <c r="A5498" s="83" t="s">
        <v>13166</v>
      </c>
      <c r="B5498" s="84" t="s">
        <v>20866</v>
      </c>
      <c r="C5498" s="7">
        <v>26</v>
      </c>
      <c r="D5498" s="7">
        <v>0</v>
      </c>
      <c r="E5498" s="1">
        <v>0</v>
      </c>
      <c r="F5498" s="1">
        <v>2.91</v>
      </c>
      <c r="G5498" s="1">
        <v>0</v>
      </c>
      <c r="H5498" s="1">
        <v>0</v>
      </c>
      <c r="I5498" s="6">
        <v>2.91</v>
      </c>
      <c r="J5498" s="86"/>
      <c r="K5498" s="86"/>
      <c r="L5498" s="85"/>
      <c r="M5498" s="85"/>
      <c r="N5498" s="85"/>
      <c r="O5498" s="85"/>
      <c r="P5498" s="85"/>
      <c r="Q5498" s="32">
        <f t="shared" si="85"/>
        <v>2.91</v>
      </c>
    </row>
    <row r="5499" spans="1:17" x14ac:dyDescent="0.25">
      <c r="A5499" s="83" t="s">
        <v>13167</v>
      </c>
      <c r="B5499" s="84" t="s">
        <v>20867</v>
      </c>
      <c r="C5499" s="7">
        <v>230</v>
      </c>
      <c r="D5499" s="7">
        <v>23</v>
      </c>
      <c r="E5499" s="1">
        <v>6045.08</v>
      </c>
      <c r="F5499" s="1">
        <v>25.75</v>
      </c>
      <c r="G5499" s="1">
        <v>140.30000000000001</v>
      </c>
      <c r="H5499" s="1">
        <v>60.34</v>
      </c>
      <c r="I5499" s="6">
        <v>226.39</v>
      </c>
      <c r="J5499" s="86"/>
      <c r="K5499" s="86"/>
      <c r="L5499" s="85"/>
      <c r="M5499" s="85"/>
      <c r="N5499" s="85"/>
      <c r="O5499" s="85"/>
      <c r="P5499" s="85"/>
      <c r="Q5499" s="32">
        <f t="shared" si="85"/>
        <v>226.39</v>
      </c>
    </row>
    <row r="5500" spans="1:17" x14ac:dyDescent="0.25">
      <c r="A5500" s="83" t="s">
        <v>13168</v>
      </c>
      <c r="B5500" s="84" t="s">
        <v>20868</v>
      </c>
      <c r="C5500" s="7">
        <v>3562</v>
      </c>
      <c r="D5500" s="7">
        <v>55</v>
      </c>
      <c r="E5500" s="1">
        <v>24194.54</v>
      </c>
      <c r="F5500" s="1">
        <v>398.79</v>
      </c>
      <c r="G5500" s="1">
        <v>335.49</v>
      </c>
      <c r="H5500" s="1">
        <v>241.48</v>
      </c>
      <c r="I5500" s="6">
        <v>975.76</v>
      </c>
      <c r="J5500" s="86"/>
      <c r="K5500" s="86"/>
      <c r="L5500" s="85"/>
      <c r="M5500" s="85"/>
      <c r="N5500" s="85"/>
      <c r="O5500" s="85"/>
      <c r="P5500" s="85"/>
      <c r="Q5500" s="32">
        <f t="shared" si="85"/>
        <v>975.76</v>
      </c>
    </row>
    <row r="5501" spans="1:17" x14ac:dyDescent="0.25">
      <c r="A5501" s="83" t="s">
        <v>13169</v>
      </c>
      <c r="B5501" s="84" t="s">
        <v>20869</v>
      </c>
      <c r="C5501" s="7">
        <v>1340</v>
      </c>
      <c r="D5501" s="7">
        <v>40</v>
      </c>
      <c r="E5501" s="1">
        <v>31787.41</v>
      </c>
      <c r="F5501" s="1">
        <v>150.02000000000001</v>
      </c>
      <c r="G5501" s="1">
        <v>243.99</v>
      </c>
      <c r="H5501" s="1">
        <v>317.26</v>
      </c>
      <c r="I5501" s="6">
        <v>711.27</v>
      </c>
      <c r="J5501" s="86"/>
      <c r="K5501" s="86"/>
      <c r="L5501" s="85"/>
      <c r="M5501" s="85"/>
      <c r="N5501" s="85"/>
      <c r="O5501" s="85"/>
      <c r="P5501" s="85"/>
      <c r="Q5501" s="32">
        <f t="shared" si="85"/>
        <v>711.27</v>
      </c>
    </row>
    <row r="5502" spans="1:17" x14ac:dyDescent="0.25">
      <c r="A5502" s="83" t="s">
        <v>13170</v>
      </c>
      <c r="B5502" s="84" t="s">
        <v>20870</v>
      </c>
      <c r="C5502" s="7">
        <v>2494</v>
      </c>
      <c r="D5502" s="7">
        <v>81</v>
      </c>
      <c r="E5502" s="1">
        <v>51894.54</v>
      </c>
      <c r="F5502" s="1">
        <v>279.22000000000003</v>
      </c>
      <c r="G5502" s="1">
        <v>494.08</v>
      </c>
      <c r="H5502" s="1">
        <v>517.95000000000005</v>
      </c>
      <c r="I5502" s="6">
        <v>1291.25</v>
      </c>
      <c r="J5502" s="86"/>
      <c r="K5502" s="86"/>
      <c r="L5502" s="85"/>
      <c r="M5502" s="85"/>
      <c r="N5502" s="85"/>
      <c r="O5502" s="85"/>
      <c r="P5502" s="85"/>
      <c r="Q5502" s="32">
        <f t="shared" si="85"/>
        <v>1291.25</v>
      </c>
    </row>
    <row r="5503" spans="1:17" x14ac:dyDescent="0.25">
      <c r="A5503" s="83" t="s">
        <v>13171</v>
      </c>
      <c r="B5503" s="84" t="s">
        <v>20871</v>
      </c>
      <c r="C5503" s="7">
        <v>146</v>
      </c>
      <c r="D5503" s="7">
        <v>6</v>
      </c>
      <c r="E5503" s="1">
        <v>8332.4599999999991</v>
      </c>
      <c r="F5503" s="1">
        <v>16.34</v>
      </c>
      <c r="G5503" s="1">
        <v>36.6</v>
      </c>
      <c r="H5503" s="1">
        <v>83.17</v>
      </c>
      <c r="I5503" s="6">
        <v>136.11000000000001</v>
      </c>
      <c r="J5503" s="86"/>
      <c r="K5503" s="86"/>
      <c r="L5503" s="85"/>
      <c r="M5503" s="85"/>
      <c r="N5503" s="85"/>
      <c r="O5503" s="85"/>
      <c r="P5503" s="85"/>
      <c r="Q5503" s="32">
        <f t="shared" si="85"/>
        <v>136.11000000000001</v>
      </c>
    </row>
    <row r="5504" spans="1:17" x14ac:dyDescent="0.25">
      <c r="A5504" s="83" t="s">
        <v>13172</v>
      </c>
      <c r="B5504" s="84" t="s">
        <v>20872</v>
      </c>
      <c r="C5504" s="7">
        <v>156</v>
      </c>
      <c r="D5504" s="7">
        <v>1</v>
      </c>
      <c r="E5504" s="1">
        <v>37.32</v>
      </c>
      <c r="F5504" s="1">
        <v>17.46</v>
      </c>
      <c r="G5504" s="1">
        <v>6.1</v>
      </c>
      <c r="H5504" s="1">
        <v>0.38</v>
      </c>
      <c r="I5504" s="6">
        <v>23.94</v>
      </c>
      <c r="J5504" s="86"/>
      <c r="K5504" s="86"/>
      <c r="L5504" s="85"/>
      <c r="M5504" s="85"/>
      <c r="N5504" s="85"/>
      <c r="O5504" s="85"/>
      <c r="P5504" s="85"/>
      <c r="Q5504" s="32">
        <f t="shared" si="85"/>
        <v>23.94</v>
      </c>
    </row>
    <row r="5505" spans="1:17" x14ac:dyDescent="0.25">
      <c r="A5505" s="83" t="s">
        <v>13173</v>
      </c>
      <c r="B5505" s="84" t="s">
        <v>20873</v>
      </c>
      <c r="C5505" s="7">
        <v>130</v>
      </c>
      <c r="D5505" s="7">
        <v>14</v>
      </c>
      <c r="E5505" s="1">
        <v>2057.77</v>
      </c>
      <c r="F5505" s="1">
        <v>14.55</v>
      </c>
      <c r="G5505" s="1">
        <v>85.4</v>
      </c>
      <c r="H5505" s="1">
        <v>20.54</v>
      </c>
      <c r="I5505" s="6">
        <v>120.49</v>
      </c>
      <c r="J5505" s="86"/>
      <c r="K5505" s="86"/>
      <c r="L5505" s="85"/>
      <c r="M5505" s="85"/>
      <c r="N5505" s="85"/>
      <c r="O5505" s="85"/>
      <c r="P5505" s="85"/>
      <c r="Q5505" s="32">
        <f t="shared" si="85"/>
        <v>120.49</v>
      </c>
    </row>
    <row r="5506" spans="1:17" x14ac:dyDescent="0.25">
      <c r="A5506" s="83" t="s">
        <v>13174</v>
      </c>
      <c r="B5506" s="84" t="s">
        <v>20874</v>
      </c>
      <c r="C5506" s="7">
        <v>37</v>
      </c>
      <c r="D5506" s="7">
        <v>1</v>
      </c>
      <c r="E5506" s="1">
        <v>905.7</v>
      </c>
      <c r="F5506" s="1">
        <v>4.1399999999999997</v>
      </c>
      <c r="G5506" s="1">
        <v>6.1</v>
      </c>
      <c r="H5506" s="1">
        <v>9.0399999999999991</v>
      </c>
      <c r="I5506" s="6">
        <v>19.28</v>
      </c>
      <c r="J5506" s="86"/>
      <c r="K5506" s="86"/>
      <c r="L5506" s="85"/>
      <c r="M5506" s="85"/>
      <c r="N5506" s="85"/>
      <c r="O5506" s="85"/>
      <c r="P5506" s="85"/>
      <c r="Q5506" s="32">
        <f t="shared" si="85"/>
        <v>19.28</v>
      </c>
    </row>
    <row r="5507" spans="1:17" x14ac:dyDescent="0.25">
      <c r="A5507" s="83" t="s">
        <v>13175</v>
      </c>
      <c r="B5507" s="84" t="s">
        <v>20875</v>
      </c>
      <c r="C5507" s="7">
        <v>33</v>
      </c>
      <c r="D5507" s="7">
        <v>0</v>
      </c>
      <c r="E5507" s="1">
        <v>0</v>
      </c>
      <c r="F5507" s="1">
        <v>3.7</v>
      </c>
      <c r="G5507" s="1">
        <v>0</v>
      </c>
      <c r="H5507" s="1">
        <v>0</v>
      </c>
      <c r="I5507" s="6">
        <v>3.7</v>
      </c>
      <c r="J5507" s="86"/>
      <c r="K5507" s="86"/>
      <c r="L5507" s="85"/>
      <c r="M5507" s="85"/>
      <c r="N5507" s="85"/>
      <c r="O5507" s="85"/>
      <c r="P5507" s="85"/>
      <c r="Q5507" s="32">
        <f t="shared" si="85"/>
        <v>3.7</v>
      </c>
    </row>
    <row r="5508" spans="1:17" x14ac:dyDescent="0.25">
      <c r="A5508" s="83" t="s">
        <v>13176</v>
      </c>
      <c r="B5508" s="84" t="s">
        <v>20876</v>
      </c>
      <c r="C5508" s="7">
        <v>31</v>
      </c>
      <c r="D5508" s="7">
        <v>0</v>
      </c>
      <c r="E5508" s="1">
        <v>0</v>
      </c>
      <c r="F5508" s="1">
        <v>3.47</v>
      </c>
      <c r="G5508" s="1">
        <v>0</v>
      </c>
      <c r="H5508" s="1">
        <v>0</v>
      </c>
      <c r="I5508" s="6">
        <v>3.47</v>
      </c>
      <c r="J5508" s="86"/>
      <c r="K5508" s="86"/>
      <c r="L5508" s="85"/>
      <c r="M5508" s="85"/>
      <c r="N5508" s="85"/>
      <c r="O5508" s="85"/>
      <c r="P5508" s="85"/>
      <c r="Q5508" s="32">
        <f t="shared" si="85"/>
        <v>3.47</v>
      </c>
    </row>
    <row r="5509" spans="1:17" x14ac:dyDescent="0.25">
      <c r="A5509" s="83" t="s">
        <v>13177</v>
      </c>
      <c r="B5509" s="84" t="s">
        <v>20877</v>
      </c>
      <c r="C5509" s="7">
        <v>40</v>
      </c>
      <c r="D5509" s="7">
        <v>0</v>
      </c>
      <c r="E5509" s="1">
        <v>0</v>
      </c>
      <c r="F5509" s="1">
        <v>4.4800000000000004</v>
      </c>
      <c r="G5509" s="1">
        <v>0</v>
      </c>
      <c r="H5509" s="1">
        <v>0</v>
      </c>
      <c r="I5509" s="6">
        <v>4.4800000000000004</v>
      </c>
      <c r="J5509" s="86"/>
      <c r="K5509" s="86"/>
      <c r="L5509" s="85"/>
      <c r="M5509" s="85"/>
      <c r="N5509" s="85"/>
      <c r="O5509" s="85"/>
      <c r="P5509" s="85"/>
      <c r="Q5509" s="32">
        <f t="shared" si="85"/>
        <v>4.4800000000000004</v>
      </c>
    </row>
    <row r="5510" spans="1:17" x14ac:dyDescent="0.25">
      <c r="A5510" s="83" t="s">
        <v>13178</v>
      </c>
      <c r="B5510" s="84" t="s">
        <v>20878</v>
      </c>
      <c r="C5510" s="7">
        <v>88</v>
      </c>
      <c r="D5510" s="7">
        <v>0</v>
      </c>
      <c r="E5510" s="1">
        <v>0</v>
      </c>
      <c r="F5510" s="1">
        <v>9.86</v>
      </c>
      <c r="G5510" s="1">
        <v>0</v>
      </c>
      <c r="H5510" s="1">
        <v>0</v>
      </c>
      <c r="I5510" s="6">
        <v>9.86</v>
      </c>
      <c r="J5510" s="86"/>
      <c r="K5510" s="86"/>
      <c r="L5510" s="85"/>
      <c r="M5510" s="85"/>
      <c r="N5510" s="85"/>
      <c r="O5510" s="85"/>
      <c r="P5510" s="85"/>
      <c r="Q5510" s="32">
        <f t="shared" si="85"/>
        <v>9.86</v>
      </c>
    </row>
    <row r="5511" spans="1:17" x14ac:dyDescent="0.25">
      <c r="A5511" s="83" t="s">
        <v>13179</v>
      </c>
      <c r="B5511" s="84" t="s">
        <v>20879</v>
      </c>
      <c r="C5511" s="7">
        <v>102</v>
      </c>
      <c r="D5511" s="7">
        <v>7</v>
      </c>
      <c r="E5511" s="1">
        <v>1128.74</v>
      </c>
      <c r="F5511" s="1">
        <v>11.42</v>
      </c>
      <c r="G5511" s="1">
        <v>42.7</v>
      </c>
      <c r="H5511" s="1">
        <v>11.26</v>
      </c>
      <c r="I5511" s="6">
        <v>65.38</v>
      </c>
      <c r="J5511" s="86"/>
      <c r="K5511" s="86"/>
      <c r="L5511" s="85"/>
      <c r="M5511" s="85"/>
      <c r="N5511" s="85"/>
      <c r="O5511" s="85"/>
      <c r="P5511" s="85"/>
      <c r="Q5511" s="32">
        <f t="shared" si="85"/>
        <v>65.38</v>
      </c>
    </row>
    <row r="5512" spans="1:17" x14ac:dyDescent="0.25">
      <c r="A5512" s="83" t="s">
        <v>13180</v>
      </c>
      <c r="B5512" s="84" t="s">
        <v>20880</v>
      </c>
      <c r="C5512" s="7">
        <v>128</v>
      </c>
      <c r="D5512" s="7">
        <v>8</v>
      </c>
      <c r="E5512" s="1">
        <v>1380.93</v>
      </c>
      <c r="F5512" s="1">
        <v>14.33</v>
      </c>
      <c r="G5512" s="1">
        <v>48.8</v>
      </c>
      <c r="H5512" s="1">
        <v>13.78</v>
      </c>
      <c r="I5512" s="6">
        <v>76.91</v>
      </c>
      <c r="J5512" s="86"/>
      <c r="K5512" s="86"/>
      <c r="L5512" s="85"/>
      <c r="M5512" s="85"/>
      <c r="N5512" s="85"/>
      <c r="O5512" s="85"/>
      <c r="P5512" s="85"/>
      <c r="Q5512" s="32">
        <f t="shared" si="85"/>
        <v>76.91</v>
      </c>
    </row>
    <row r="5513" spans="1:17" x14ac:dyDescent="0.25">
      <c r="A5513" s="83" t="s">
        <v>13181</v>
      </c>
      <c r="B5513" s="84" t="s">
        <v>20881</v>
      </c>
      <c r="C5513" s="7">
        <v>30</v>
      </c>
      <c r="D5513" s="7">
        <v>0</v>
      </c>
      <c r="E5513" s="1">
        <v>0</v>
      </c>
      <c r="F5513" s="1">
        <v>3.36</v>
      </c>
      <c r="G5513" s="1">
        <v>0</v>
      </c>
      <c r="H5513" s="1">
        <v>0</v>
      </c>
      <c r="I5513" s="6">
        <v>3.36</v>
      </c>
      <c r="J5513" s="86"/>
      <c r="K5513" s="86"/>
      <c r="L5513" s="85"/>
      <c r="M5513" s="85"/>
      <c r="N5513" s="85"/>
      <c r="O5513" s="85"/>
      <c r="P5513" s="85"/>
      <c r="Q5513" s="32">
        <f t="shared" si="85"/>
        <v>3.36</v>
      </c>
    </row>
    <row r="5514" spans="1:17" x14ac:dyDescent="0.25">
      <c r="A5514" s="83" t="s">
        <v>13182</v>
      </c>
      <c r="B5514" s="84" t="s">
        <v>20882</v>
      </c>
      <c r="C5514" s="7">
        <v>33</v>
      </c>
      <c r="D5514" s="7">
        <v>2</v>
      </c>
      <c r="E5514" s="1">
        <v>95.78</v>
      </c>
      <c r="F5514" s="1">
        <v>3.7</v>
      </c>
      <c r="G5514" s="1">
        <v>12.2</v>
      </c>
      <c r="H5514" s="1">
        <v>0.95</v>
      </c>
      <c r="I5514" s="6">
        <v>16.850000000000001</v>
      </c>
      <c r="J5514" s="86"/>
      <c r="K5514" s="86"/>
      <c r="L5514" s="85"/>
      <c r="M5514" s="85"/>
      <c r="N5514" s="85"/>
      <c r="O5514" s="85"/>
      <c r="P5514" s="85"/>
      <c r="Q5514" s="32">
        <f t="shared" si="85"/>
        <v>16.850000000000001</v>
      </c>
    </row>
    <row r="5515" spans="1:17" x14ac:dyDescent="0.25">
      <c r="A5515" s="83" t="s">
        <v>13183</v>
      </c>
      <c r="B5515" s="84" t="s">
        <v>20883</v>
      </c>
      <c r="C5515" s="7">
        <v>1726</v>
      </c>
      <c r="D5515" s="7">
        <v>30</v>
      </c>
      <c r="E5515" s="1">
        <v>32863.11</v>
      </c>
      <c r="F5515" s="1">
        <v>193.24</v>
      </c>
      <c r="G5515" s="1">
        <v>182.99</v>
      </c>
      <c r="H5515" s="1">
        <v>328</v>
      </c>
      <c r="I5515" s="6">
        <v>704.23</v>
      </c>
      <c r="J5515" s="86"/>
      <c r="K5515" s="86"/>
      <c r="L5515" s="85"/>
      <c r="M5515" s="85"/>
      <c r="N5515" s="85"/>
      <c r="O5515" s="85"/>
      <c r="P5515" s="85"/>
      <c r="Q5515" s="32">
        <f t="shared" si="85"/>
        <v>704.23</v>
      </c>
    </row>
    <row r="5516" spans="1:17" x14ac:dyDescent="0.25">
      <c r="A5516" s="83" t="s">
        <v>13184</v>
      </c>
      <c r="B5516" s="84" t="s">
        <v>20884</v>
      </c>
      <c r="C5516" s="7">
        <v>322</v>
      </c>
      <c r="D5516" s="7">
        <v>2</v>
      </c>
      <c r="E5516" s="1">
        <v>323.20999999999998</v>
      </c>
      <c r="F5516" s="1">
        <v>36.049999999999997</v>
      </c>
      <c r="G5516" s="1">
        <v>12.2</v>
      </c>
      <c r="H5516" s="1">
        <v>3.22</v>
      </c>
      <c r="I5516" s="6">
        <v>51.47</v>
      </c>
      <c r="J5516" s="86"/>
      <c r="K5516" s="86"/>
      <c r="L5516" s="85"/>
      <c r="M5516" s="85"/>
      <c r="N5516" s="85"/>
      <c r="O5516" s="85"/>
      <c r="P5516" s="85"/>
      <c r="Q5516" s="32">
        <f t="shared" si="85"/>
        <v>51.47</v>
      </c>
    </row>
    <row r="5517" spans="1:17" x14ac:dyDescent="0.25">
      <c r="A5517" s="83" t="s">
        <v>13185</v>
      </c>
      <c r="B5517" s="84" t="s">
        <v>20885</v>
      </c>
      <c r="C5517" s="7">
        <v>124</v>
      </c>
      <c r="D5517" s="7">
        <v>1</v>
      </c>
      <c r="E5517" s="1">
        <v>255.98</v>
      </c>
      <c r="F5517" s="1">
        <v>13.88</v>
      </c>
      <c r="G5517" s="1">
        <v>6.1</v>
      </c>
      <c r="H5517" s="1">
        <v>2.5499999999999998</v>
      </c>
      <c r="I5517" s="6">
        <v>22.53</v>
      </c>
      <c r="J5517" s="86"/>
      <c r="K5517" s="86"/>
      <c r="L5517" s="85"/>
      <c r="M5517" s="85"/>
      <c r="N5517" s="85"/>
      <c r="O5517" s="85"/>
      <c r="P5517" s="85"/>
      <c r="Q5517" s="32">
        <f t="shared" si="85"/>
        <v>22.53</v>
      </c>
    </row>
    <row r="5518" spans="1:17" x14ac:dyDescent="0.25">
      <c r="A5518" s="83" t="s">
        <v>13186</v>
      </c>
      <c r="B5518" s="84" t="s">
        <v>20886</v>
      </c>
      <c r="C5518" s="7">
        <v>85</v>
      </c>
      <c r="D5518" s="7">
        <v>0</v>
      </c>
      <c r="E5518" s="1">
        <v>0</v>
      </c>
      <c r="F5518" s="1">
        <v>9.52</v>
      </c>
      <c r="G5518" s="1">
        <v>0</v>
      </c>
      <c r="H5518" s="1">
        <v>0</v>
      </c>
      <c r="I5518" s="6">
        <v>9.52</v>
      </c>
      <c r="J5518" s="86"/>
      <c r="K5518" s="86"/>
      <c r="L5518" s="85"/>
      <c r="M5518" s="85"/>
      <c r="N5518" s="85"/>
      <c r="O5518" s="85"/>
      <c r="P5518" s="85"/>
      <c r="Q5518" s="32">
        <f t="shared" ref="Q5518:Q5581" si="86">P5518+I5518</f>
        <v>9.52</v>
      </c>
    </row>
    <row r="5519" spans="1:17" x14ac:dyDescent="0.25">
      <c r="A5519" s="83" t="s">
        <v>13187</v>
      </c>
      <c r="B5519" s="84" t="s">
        <v>20887</v>
      </c>
      <c r="C5519" s="7">
        <v>72</v>
      </c>
      <c r="D5519" s="7">
        <v>0</v>
      </c>
      <c r="E5519" s="1">
        <v>0</v>
      </c>
      <c r="F5519" s="1">
        <v>8.06</v>
      </c>
      <c r="G5519" s="1">
        <v>0</v>
      </c>
      <c r="H5519" s="1">
        <v>0</v>
      </c>
      <c r="I5519" s="6">
        <v>8.06</v>
      </c>
      <c r="J5519" s="86"/>
      <c r="K5519" s="86"/>
      <c r="L5519" s="85"/>
      <c r="M5519" s="85"/>
      <c r="N5519" s="85"/>
      <c r="O5519" s="85"/>
      <c r="P5519" s="85"/>
      <c r="Q5519" s="32">
        <f t="shared" si="86"/>
        <v>8.06</v>
      </c>
    </row>
    <row r="5520" spans="1:17" x14ac:dyDescent="0.25">
      <c r="A5520" s="83" t="s">
        <v>13188</v>
      </c>
      <c r="B5520" s="84" t="s">
        <v>20888</v>
      </c>
      <c r="C5520" s="7">
        <v>74</v>
      </c>
      <c r="D5520" s="7">
        <v>0</v>
      </c>
      <c r="E5520" s="1">
        <v>0</v>
      </c>
      <c r="F5520" s="1">
        <v>8.2899999999999991</v>
      </c>
      <c r="G5520" s="1">
        <v>0</v>
      </c>
      <c r="H5520" s="1">
        <v>0</v>
      </c>
      <c r="I5520" s="6">
        <v>8.2899999999999991</v>
      </c>
      <c r="J5520" s="86"/>
      <c r="K5520" s="86"/>
      <c r="L5520" s="85"/>
      <c r="M5520" s="85"/>
      <c r="N5520" s="85"/>
      <c r="O5520" s="85"/>
      <c r="P5520" s="85"/>
      <c r="Q5520" s="32">
        <f t="shared" si="86"/>
        <v>8.2899999999999991</v>
      </c>
    </row>
    <row r="5521" spans="1:17" x14ac:dyDescent="0.25">
      <c r="A5521" s="83" t="s">
        <v>13189</v>
      </c>
      <c r="B5521" s="84" t="s">
        <v>20889</v>
      </c>
      <c r="C5521" s="7">
        <v>9659</v>
      </c>
      <c r="D5521" s="7">
        <v>188</v>
      </c>
      <c r="E5521" s="1">
        <v>100519.19</v>
      </c>
      <c r="F5521" s="1">
        <v>1081.4000000000001</v>
      </c>
      <c r="G5521" s="1">
        <v>1146.75</v>
      </c>
      <c r="H5521" s="1">
        <v>1003.26</v>
      </c>
      <c r="I5521" s="6">
        <v>3231.41</v>
      </c>
      <c r="J5521" s="86"/>
      <c r="K5521" s="86"/>
      <c r="L5521" s="85"/>
      <c r="M5521" s="85"/>
      <c r="N5521" s="85"/>
      <c r="O5521" s="85"/>
      <c r="P5521" s="85"/>
      <c r="Q5521" s="32">
        <f t="shared" si="86"/>
        <v>3231.41</v>
      </c>
    </row>
    <row r="5522" spans="1:17" x14ac:dyDescent="0.25">
      <c r="A5522" s="83" t="s">
        <v>13190</v>
      </c>
      <c r="B5522" s="84" t="s">
        <v>20890</v>
      </c>
      <c r="C5522" s="7">
        <v>708</v>
      </c>
      <c r="D5522" s="7">
        <v>24</v>
      </c>
      <c r="E5522" s="1">
        <v>6712.16</v>
      </c>
      <c r="F5522" s="1">
        <v>79.260000000000005</v>
      </c>
      <c r="G5522" s="1">
        <v>146.38999999999999</v>
      </c>
      <c r="H5522" s="1">
        <v>66.989999999999995</v>
      </c>
      <c r="I5522" s="6">
        <v>292.64</v>
      </c>
      <c r="J5522" s="86"/>
      <c r="K5522" s="86"/>
      <c r="L5522" s="85"/>
      <c r="M5522" s="85"/>
      <c r="N5522" s="85"/>
      <c r="O5522" s="85"/>
      <c r="P5522" s="85"/>
      <c r="Q5522" s="32">
        <f t="shared" si="86"/>
        <v>292.64</v>
      </c>
    </row>
    <row r="5523" spans="1:17" x14ac:dyDescent="0.25">
      <c r="A5523" s="83" t="s">
        <v>13191</v>
      </c>
      <c r="B5523" s="84" t="s">
        <v>20891</v>
      </c>
      <c r="C5523" s="7">
        <v>25</v>
      </c>
      <c r="D5523" s="7">
        <v>3</v>
      </c>
      <c r="E5523" s="1">
        <v>623.49</v>
      </c>
      <c r="F5523" s="1">
        <v>2.8</v>
      </c>
      <c r="G5523" s="1">
        <v>18.3</v>
      </c>
      <c r="H5523" s="1">
        <v>6.22</v>
      </c>
      <c r="I5523" s="6">
        <v>27.32</v>
      </c>
      <c r="J5523" s="86"/>
      <c r="K5523" s="86"/>
      <c r="L5523" s="85"/>
      <c r="M5523" s="85"/>
      <c r="N5523" s="85"/>
      <c r="O5523" s="85"/>
      <c r="P5523" s="85"/>
      <c r="Q5523" s="32">
        <f t="shared" si="86"/>
        <v>27.32</v>
      </c>
    </row>
    <row r="5524" spans="1:17" x14ac:dyDescent="0.25">
      <c r="A5524" s="83" t="s">
        <v>13192</v>
      </c>
      <c r="B5524" s="84" t="s">
        <v>20892</v>
      </c>
      <c r="C5524" s="7">
        <v>84</v>
      </c>
      <c r="D5524" s="7">
        <v>5</v>
      </c>
      <c r="E5524" s="1">
        <v>2665.8</v>
      </c>
      <c r="F5524" s="1">
        <v>9.41</v>
      </c>
      <c r="G5524" s="1">
        <v>30.5</v>
      </c>
      <c r="H5524" s="1">
        <v>26.61</v>
      </c>
      <c r="I5524" s="6">
        <v>66.52</v>
      </c>
      <c r="J5524" s="86"/>
      <c r="K5524" s="86"/>
      <c r="L5524" s="85"/>
      <c r="M5524" s="85"/>
      <c r="N5524" s="85"/>
      <c r="O5524" s="85"/>
      <c r="P5524" s="85"/>
      <c r="Q5524" s="32">
        <f t="shared" si="86"/>
        <v>66.52</v>
      </c>
    </row>
    <row r="5525" spans="1:17" x14ac:dyDescent="0.25">
      <c r="A5525" s="83" t="s">
        <v>13193</v>
      </c>
      <c r="B5525" s="84" t="s">
        <v>20893</v>
      </c>
      <c r="C5525" s="7">
        <v>166</v>
      </c>
      <c r="D5525" s="7">
        <v>3</v>
      </c>
      <c r="E5525" s="1">
        <v>622.04</v>
      </c>
      <c r="F5525" s="1">
        <v>18.579999999999998</v>
      </c>
      <c r="G5525" s="1">
        <v>18.3</v>
      </c>
      <c r="H5525" s="1">
        <v>6.21</v>
      </c>
      <c r="I5525" s="6">
        <v>43.09</v>
      </c>
      <c r="J5525" s="86"/>
      <c r="K5525" s="86"/>
      <c r="L5525" s="85"/>
      <c r="M5525" s="85"/>
      <c r="N5525" s="85"/>
      <c r="O5525" s="85"/>
      <c r="P5525" s="85"/>
      <c r="Q5525" s="32">
        <f t="shared" si="86"/>
        <v>43.09</v>
      </c>
    </row>
    <row r="5526" spans="1:17" x14ac:dyDescent="0.25">
      <c r="A5526" s="83" t="s">
        <v>13194</v>
      </c>
      <c r="B5526" s="84" t="s">
        <v>20894</v>
      </c>
      <c r="C5526" s="7">
        <v>41</v>
      </c>
      <c r="D5526" s="7">
        <v>0</v>
      </c>
      <c r="E5526" s="1">
        <v>0</v>
      </c>
      <c r="F5526" s="1">
        <v>4.59</v>
      </c>
      <c r="G5526" s="1">
        <v>0</v>
      </c>
      <c r="H5526" s="1">
        <v>0</v>
      </c>
      <c r="I5526" s="6">
        <v>4.59</v>
      </c>
      <c r="J5526" s="86"/>
      <c r="K5526" s="86"/>
      <c r="L5526" s="85"/>
      <c r="M5526" s="85"/>
      <c r="N5526" s="85"/>
      <c r="O5526" s="85"/>
      <c r="P5526" s="85"/>
      <c r="Q5526" s="32">
        <f t="shared" si="86"/>
        <v>4.59</v>
      </c>
    </row>
    <row r="5527" spans="1:17" x14ac:dyDescent="0.25">
      <c r="A5527" s="83" t="s">
        <v>13195</v>
      </c>
      <c r="B5527" s="84" t="s">
        <v>20895</v>
      </c>
      <c r="C5527" s="7">
        <v>312</v>
      </c>
      <c r="D5527" s="7">
        <v>3</v>
      </c>
      <c r="E5527" s="1">
        <v>4319.45</v>
      </c>
      <c r="F5527" s="1">
        <v>34.93</v>
      </c>
      <c r="G5527" s="1">
        <v>18.3</v>
      </c>
      <c r="H5527" s="1">
        <v>43.11</v>
      </c>
      <c r="I5527" s="6">
        <v>96.34</v>
      </c>
      <c r="J5527" s="86"/>
      <c r="K5527" s="86"/>
      <c r="L5527" s="85"/>
      <c r="M5527" s="85"/>
      <c r="N5527" s="85"/>
      <c r="O5527" s="85"/>
      <c r="P5527" s="85"/>
      <c r="Q5527" s="32">
        <f t="shared" si="86"/>
        <v>96.34</v>
      </c>
    </row>
    <row r="5528" spans="1:17" x14ac:dyDescent="0.25">
      <c r="A5528" s="83" t="s">
        <v>13196</v>
      </c>
      <c r="B5528" s="84" t="s">
        <v>20896</v>
      </c>
      <c r="C5528" s="7">
        <v>495</v>
      </c>
      <c r="D5528" s="7">
        <v>20</v>
      </c>
      <c r="E5528" s="1">
        <v>7885.09</v>
      </c>
      <c r="F5528" s="1">
        <v>55.42</v>
      </c>
      <c r="G5528" s="1">
        <v>121.99</v>
      </c>
      <c r="H5528" s="1">
        <v>78.7</v>
      </c>
      <c r="I5528" s="6">
        <v>256.11</v>
      </c>
      <c r="J5528" s="86"/>
      <c r="K5528" s="86"/>
      <c r="L5528" s="85"/>
      <c r="M5528" s="85"/>
      <c r="N5528" s="85"/>
      <c r="O5528" s="85"/>
      <c r="P5528" s="85"/>
      <c r="Q5528" s="32">
        <f t="shared" si="86"/>
        <v>256.11</v>
      </c>
    </row>
    <row r="5529" spans="1:17" x14ac:dyDescent="0.25">
      <c r="A5529" s="83" t="s">
        <v>13197</v>
      </c>
      <c r="B5529" s="84" t="s">
        <v>20897</v>
      </c>
      <c r="C5529" s="7">
        <v>296</v>
      </c>
      <c r="D5529" s="7">
        <v>7</v>
      </c>
      <c r="E5529" s="1">
        <v>3219.75</v>
      </c>
      <c r="F5529" s="1">
        <v>33.14</v>
      </c>
      <c r="G5529" s="1">
        <v>42.7</v>
      </c>
      <c r="H5529" s="1">
        <v>32.14</v>
      </c>
      <c r="I5529" s="6">
        <v>107.98</v>
      </c>
      <c r="J5529" s="86"/>
      <c r="K5529" s="86"/>
      <c r="L5529" s="85"/>
      <c r="M5529" s="85"/>
      <c r="N5529" s="85"/>
      <c r="O5529" s="85"/>
      <c r="P5529" s="85"/>
      <c r="Q5529" s="32">
        <f t="shared" si="86"/>
        <v>107.98</v>
      </c>
    </row>
    <row r="5530" spans="1:17" x14ac:dyDescent="0.25">
      <c r="A5530" s="83" t="s">
        <v>13198</v>
      </c>
      <c r="B5530" s="84" t="s">
        <v>20898</v>
      </c>
      <c r="C5530" s="7">
        <v>165</v>
      </c>
      <c r="D5530" s="7">
        <v>10</v>
      </c>
      <c r="E5530" s="1">
        <v>21658.84</v>
      </c>
      <c r="F5530" s="1">
        <v>18.47</v>
      </c>
      <c r="G5530" s="1">
        <v>61</v>
      </c>
      <c r="H5530" s="1">
        <v>216.18</v>
      </c>
      <c r="I5530" s="6">
        <v>295.64999999999998</v>
      </c>
      <c r="J5530" s="86"/>
      <c r="K5530" s="86"/>
      <c r="L5530" s="85"/>
      <c r="M5530" s="85"/>
      <c r="N5530" s="85"/>
      <c r="O5530" s="85"/>
      <c r="P5530" s="85"/>
      <c r="Q5530" s="32">
        <f t="shared" si="86"/>
        <v>295.64999999999998</v>
      </c>
    </row>
    <row r="5531" spans="1:17" x14ac:dyDescent="0.25">
      <c r="A5531" s="83" t="s">
        <v>13199</v>
      </c>
      <c r="B5531" s="84" t="s">
        <v>20899</v>
      </c>
      <c r="C5531" s="7">
        <v>9086</v>
      </c>
      <c r="D5531" s="7">
        <v>116</v>
      </c>
      <c r="E5531" s="1">
        <v>75407.759999999995</v>
      </c>
      <c r="F5531" s="1">
        <v>1017.25</v>
      </c>
      <c r="G5531" s="1">
        <v>707.57</v>
      </c>
      <c r="H5531" s="1">
        <v>752.63</v>
      </c>
      <c r="I5531" s="6">
        <v>2477.4499999999998</v>
      </c>
      <c r="J5531" s="86"/>
      <c r="K5531" s="86"/>
      <c r="L5531" s="85"/>
      <c r="M5531" s="85"/>
      <c r="N5531" s="85"/>
      <c r="O5531" s="85"/>
      <c r="P5531" s="85"/>
      <c r="Q5531" s="32">
        <f t="shared" si="86"/>
        <v>2477.4499999999998</v>
      </c>
    </row>
    <row r="5532" spans="1:17" x14ac:dyDescent="0.25">
      <c r="A5532" s="83" t="s">
        <v>13200</v>
      </c>
      <c r="B5532" s="84" t="s">
        <v>20900</v>
      </c>
      <c r="C5532" s="7">
        <v>1389</v>
      </c>
      <c r="D5532" s="7">
        <v>17</v>
      </c>
      <c r="E5532" s="1">
        <v>3617.66</v>
      </c>
      <c r="F5532" s="1">
        <v>155.51</v>
      </c>
      <c r="G5532" s="1">
        <v>103.7</v>
      </c>
      <c r="H5532" s="1">
        <v>36.1</v>
      </c>
      <c r="I5532" s="6">
        <v>295.31</v>
      </c>
      <c r="J5532" s="86"/>
      <c r="K5532" s="86"/>
      <c r="L5532" s="85"/>
      <c r="M5532" s="85"/>
      <c r="N5532" s="85"/>
      <c r="O5532" s="85"/>
      <c r="P5532" s="85"/>
      <c r="Q5532" s="32">
        <f t="shared" si="86"/>
        <v>295.31</v>
      </c>
    </row>
    <row r="5533" spans="1:17" x14ac:dyDescent="0.25">
      <c r="A5533" s="83" t="s">
        <v>13201</v>
      </c>
      <c r="B5533" s="84" t="s">
        <v>20901</v>
      </c>
      <c r="C5533" s="7">
        <v>163</v>
      </c>
      <c r="D5533" s="7">
        <v>5</v>
      </c>
      <c r="E5533" s="1">
        <v>2601.77</v>
      </c>
      <c r="F5533" s="1">
        <v>18.25</v>
      </c>
      <c r="G5533" s="1">
        <v>30.5</v>
      </c>
      <c r="H5533" s="1">
        <v>25.97</v>
      </c>
      <c r="I5533" s="6">
        <v>74.72</v>
      </c>
      <c r="J5533" s="86"/>
      <c r="K5533" s="86"/>
      <c r="L5533" s="85"/>
      <c r="M5533" s="85"/>
      <c r="N5533" s="85"/>
      <c r="O5533" s="85"/>
      <c r="P5533" s="85"/>
      <c r="Q5533" s="32">
        <f t="shared" si="86"/>
        <v>74.72</v>
      </c>
    </row>
    <row r="5534" spans="1:17" x14ac:dyDescent="0.25">
      <c r="A5534" s="83" t="s">
        <v>13202</v>
      </c>
      <c r="B5534" s="84" t="s">
        <v>20902</v>
      </c>
      <c r="C5534" s="7">
        <v>280</v>
      </c>
      <c r="D5534" s="7">
        <v>6</v>
      </c>
      <c r="E5534" s="1">
        <v>2143.09</v>
      </c>
      <c r="F5534" s="1">
        <v>31.35</v>
      </c>
      <c r="G5534" s="1">
        <v>36.6</v>
      </c>
      <c r="H5534" s="1">
        <v>21.39</v>
      </c>
      <c r="I5534" s="6">
        <v>89.34</v>
      </c>
      <c r="J5534" s="86"/>
      <c r="K5534" s="86"/>
      <c r="L5534" s="85"/>
      <c r="M5534" s="85"/>
      <c r="N5534" s="85"/>
      <c r="O5534" s="85"/>
      <c r="P5534" s="85"/>
      <c r="Q5534" s="32">
        <f t="shared" si="86"/>
        <v>89.34</v>
      </c>
    </row>
    <row r="5535" spans="1:17" x14ac:dyDescent="0.25">
      <c r="A5535" s="83" t="s">
        <v>13203</v>
      </c>
      <c r="B5535" s="84" t="s">
        <v>20903</v>
      </c>
      <c r="C5535" s="7">
        <v>79</v>
      </c>
      <c r="D5535" s="7">
        <v>2</v>
      </c>
      <c r="E5535" s="1">
        <v>383.55</v>
      </c>
      <c r="F5535" s="1">
        <v>8.85</v>
      </c>
      <c r="G5535" s="1">
        <v>12.2</v>
      </c>
      <c r="H5535" s="1">
        <v>3.83</v>
      </c>
      <c r="I5535" s="6">
        <v>24.88</v>
      </c>
      <c r="J5535" s="86"/>
      <c r="K5535" s="86"/>
      <c r="L5535" s="85"/>
      <c r="M5535" s="85"/>
      <c r="N5535" s="85"/>
      <c r="O5535" s="85"/>
      <c r="P5535" s="85"/>
      <c r="Q5535" s="32">
        <f t="shared" si="86"/>
        <v>24.88</v>
      </c>
    </row>
    <row r="5536" spans="1:17" x14ac:dyDescent="0.25">
      <c r="A5536" s="83" t="s">
        <v>13204</v>
      </c>
      <c r="B5536" s="84" t="s">
        <v>20904</v>
      </c>
      <c r="C5536" s="7">
        <v>114</v>
      </c>
      <c r="D5536" s="7">
        <v>0</v>
      </c>
      <c r="E5536" s="1">
        <v>0</v>
      </c>
      <c r="F5536" s="1">
        <v>12.76</v>
      </c>
      <c r="G5536" s="1">
        <v>0</v>
      </c>
      <c r="H5536" s="1">
        <v>0</v>
      </c>
      <c r="I5536" s="6">
        <v>12.76</v>
      </c>
      <c r="J5536" s="86"/>
      <c r="K5536" s="86"/>
      <c r="L5536" s="85"/>
      <c r="M5536" s="85"/>
      <c r="N5536" s="85"/>
      <c r="O5536" s="85"/>
      <c r="P5536" s="85"/>
      <c r="Q5536" s="32">
        <f t="shared" si="86"/>
        <v>12.76</v>
      </c>
    </row>
    <row r="5537" spans="1:17" x14ac:dyDescent="0.25">
      <c r="A5537" s="83" t="s">
        <v>13205</v>
      </c>
      <c r="B5537" s="84" t="s">
        <v>20905</v>
      </c>
      <c r="C5537" s="7">
        <v>110</v>
      </c>
      <c r="D5537" s="7">
        <v>3</v>
      </c>
      <c r="E5537" s="1">
        <v>320.8</v>
      </c>
      <c r="F5537" s="1">
        <v>12.31</v>
      </c>
      <c r="G5537" s="1">
        <v>18.3</v>
      </c>
      <c r="H5537" s="1">
        <v>3.2</v>
      </c>
      <c r="I5537" s="6">
        <v>33.81</v>
      </c>
      <c r="J5537" s="86"/>
      <c r="K5537" s="86"/>
      <c r="L5537" s="85"/>
      <c r="M5537" s="85"/>
      <c r="N5537" s="85"/>
      <c r="O5537" s="85"/>
      <c r="P5537" s="85"/>
      <c r="Q5537" s="32">
        <f t="shared" si="86"/>
        <v>33.81</v>
      </c>
    </row>
    <row r="5538" spans="1:17" x14ac:dyDescent="0.25">
      <c r="A5538" s="83" t="s">
        <v>13206</v>
      </c>
      <c r="B5538" s="84" t="s">
        <v>20906</v>
      </c>
      <c r="C5538" s="7">
        <v>170</v>
      </c>
      <c r="D5538" s="7">
        <v>2</v>
      </c>
      <c r="E5538" s="1">
        <v>835.71</v>
      </c>
      <c r="F5538" s="1">
        <v>19.03</v>
      </c>
      <c r="G5538" s="1">
        <v>12.2</v>
      </c>
      <c r="H5538" s="1">
        <v>8.34</v>
      </c>
      <c r="I5538" s="6">
        <v>39.57</v>
      </c>
      <c r="J5538" s="86"/>
      <c r="K5538" s="86"/>
      <c r="L5538" s="85"/>
      <c r="M5538" s="85"/>
      <c r="N5538" s="85"/>
      <c r="O5538" s="85"/>
      <c r="P5538" s="85"/>
      <c r="Q5538" s="32">
        <f t="shared" si="86"/>
        <v>39.57</v>
      </c>
    </row>
    <row r="5539" spans="1:17" x14ac:dyDescent="0.25">
      <c r="A5539" s="83" t="s">
        <v>13207</v>
      </c>
      <c r="B5539" s="84" t="s">
        <v>20907</v>
      </c>
      <c r="C5539" s="7">
        <v>55</v>
      </c>
      <c r="D5539" s="7">
        <v>2</v>
      </c>
      <c r="E5539" s="1">
        <v>710.45</v>
      </c>
      <c r="F5539" s="1">
        <v>6.16</v>
      </c>
      <c r="G5539" s="1">
        <v>12.2</v>
      </c>
      <c r="H5539" s="1">
        <v>7.09</v>
      </c>
      <c r="I5539" s="6">
        <v>25.45</v>
      </c>
      <c r="J5539" s="86"/>
      <c r="K5539" s="86"/>
      <c r="L5539" s="85"/>
      <c r="M5539" s="85"/>
      <c r="N5539" s="85"/>
      <c r="O5539" s="85"/>
      <c r="P5539" s="85"/>
      <c r="Q5539" s="32">
        <f t="shared" si="86"/>
        <v>25.45</v>
      </c>
    </row>
    <row r="5540" spans="1:17" x14ac:dyDescent="0.25">
      <c r="A5540" s="83" t="s">
        <v>13208</v>
      </c>
      <c r="B5540" s="84" t="s">
        <v>20908</v>
      </c>
      <c r="C5540" s="7">
        <v>822</v>
      </c>
      <c r="D5540" s="7">
        <v>23</v>
      </c>
      <c r="E5540" s="1">
        <v>54283.61</v>
      </c>
      <c r="F5540" s="1">
        <v>92.03</v>
      </c>
      <c r="G5540" s="1">
        <v>140.30000000000001</v>
      </c>
      <c r="H5540" s="1">
        <v>541.79999999999995</v>
      </c>
      <c r="I5540" s="6">
        <v>774.13</v>
      </c>
      <c r="J5540" s="86"/>
      <c r="K5540" s="86"/>
      <c r="L5540" s="85"/>
      <c r="M5540" s="85"/>
      <c r="N5540" s="85"/>
      <c r="O5540" s="85"/>
      <c r="P5540" s="85"/>
      <c r="Q5540" s="32">
        <f t="shared" si="86"/>
        <v>774.13</v>
      </c>
    </row>
    <row r="5541" spans="1:17" x14ac:dyDescent="0.25">
      <c r="A5541" s="83" t="s">
        <v>13209</v>
      </c>
      <c r="B5541" s="84" t="s">
        <v>20909</v>
      </c>
      <c r="C5541" s="7">
        <v>85</v>
      </c>
      <c r="D5541" s="7">
        <v>2</v>
      </c>
      <c r="E5541" s="1">
        <v>156.74</v>
      </c>
      <c r="F5541" s="1">
        <v>9.52</v>
      </c>
      <c r="G5541" s="1">
        <v>12.2</v>
      </c>
      <c r="H5541" s="1">
        <v>1.57</v>
      </c>
      <c r="I5541" s="6">
        <v>23.29</v>
      </c>
      <c r="J5541" s="86"/>
      <c r="K5541" s="86"/>
      <c r="L5541" s="85"/>
      <c r="M5541" s="85"/>
      <c r="N5541" s="85"/>
      <c r="O5541" s="85"/>
      <c r="P5541" s="85"/>
      <c r="Q5541" s="32">
        <f t="shared" si="86"/>
        <v>23.29</v>
      </c>
    </row>
    <row r="5542" spans="1:17" x14ac:dyDescent="0.25">
      <c r="A5542" s="83" t="s">
        <v>13210</v>
      </c>
      <c r="B5542" s="84" t="s">
        <v>20910</v>
      </c>
      <c r="C5542" s="7">
        <v>340</v>
      </c>
      <c r="D5542" s="7">
        <v>5</v>
      </c>
      <c r="E5542" s="1">
        <v>1250.4100000000001</v>
      </c>
      <c r="F5542" s="1">
        <v>38.06</v>
      </c>
      <c r="G5542" s="1">
        <v>30.5</v>
      </c>
      <c r="H5542" s="1">
        <v>12.48</v>
      </c>
      <c r="I5542" s="6">
        <v>81.040000000000006</v>
      </c>
      <c r="J5542" s="86"/>
      <c r="K5542" s="86"/>
      <c r="L5542" s="85"/>
      <c r="M5542" s="85"/>
      <c r="N5542" s="85"/>
      <c r="O5542" s="85"/>
      <c r="P5542" s="85"/>
      <c r="Q5542" s="32">
        <f t="shared" si="86"/>
        <v>81.040000000000006</v>
      </c>
    </row>
    <row r="5543" spans="1:17" x14ac:dyDescent="0.25">
      <c r="A5543" s="83" t="s">
        <v>13211</v>
      </c>
      <c r="B5543" s="84" t="s">
        <v>20911</v>
      </c>
      <c r="C5543" s="7">
        <v>233</v>
      </c>
      <c r="D5543" s="7">
        <v>6</v>
      </c>
      <c r="E5543" s="1">
        <v>1890.6</v>
      </c>
      <c r="F5543" s="1">
        <v>26.09</v>
      </c>
      <c r="G5543" s="1">
        <v>36.6</v>
      </c>
      <c r="H5543" s="1">
        <v>18.87</v>
      </c>
      <c r="I5543" s="6">
        <v>81.56</v>
      </c>
      <c r="J5543" s="86"/>
      <c r="K5543" s="86"/>
      <c r="L5543" s="85"/>
      <c r="M5543" s="85"/>
      <c r="N5543" s="85"/>
      <c r="O5543" s="85"/>
      <c r="P5543" s="85"/>
      <c r="Q5543" s="32">
        <f t="shared" si="86"/>
        <v>81.56</v>
      </c>
    </row>
    <row r="5544" spans="1:17" x14ac:dyDescent="0.25">
      <c r="A5544" s="83" t="s">
        <v>13212</v>
      </c>
      <c r="B5544" s="84" t="s">
        <v>20912</v>
      </c>
      <c r="C5544" s="7">
        <v>106</v>
      </c>
      <c r="D5544" s="7">
        <v>3</v>
      </c>
      <c r="E5544" s="1">
        <v>1730.4</v>
      </c>
      <c r="F5544" s="1">
        <v>11.86</v>
      </c>
      <c r="G5544" s="1">
        <v>18.3</v>
      </c>
      <c r="H5544" s="1">
        <v>17.27</v>
      </c>
      <c r="I5544" s="6">
        <v>47.43</v>
      </c>
      <c r="J5544" s="86"/>
      <c r="K5544" s="86"/>
      <c r="L5544" s="85"/>
      <c r="M5544" s="85"/>
      <c r="N5544" s="85"/>
      <c r="O5544" s="85"/>
      <c r="P5544" s="85"/>
      <c r="Q5544" s="32">
        <f t="shared" si="86"/>
        <v>47.43</v>
      </c>
    </row>
    <row r="5545" spans="1:17" x14ac:dyDescent="0.25">
      <c r="A5545" s="83" t="s">
        <v>13213</v>
      </c>
      <c r="B5545" s="84" t="s">
        <v>20913</v>
      </c>
      <c r="C5545" s="7">
        <v>120</v>
      </c>
      <c r="D5545" s="7">
        <v>3</v>
      </c>
      <c r="E5545" s="1">
        <v>2070.96</v>
      </c>
      <c r="F5545" s="1">
        <v>13.43</v>
      </c>
      <c r="G5545" s="1">
        <v>18.3</v>
      </c>
      <c r="H5545" s="1">
        <v>20.67</v>
      </c>
      <c r="I5545" s="6">
        <v>52.4</v>
      </c>
      <c r="J5545" s="86"/>
      <c r="K5545" s="86"/>
      <c r="L5545" s="85"/>
      <c r="M5545" s="85"/>
      <c r="N5545" s="85"/>
      <c r="O5545" s="85"/>
      <c r="P5545" s="85"/>
      <c r="Q5545" s="32">
        <f t="shared" si="86"/>
        <v>52.4</v>
      </c>
    </row>
    <row r="5546" spans="1:17" x14ac:dyDescent="0.25">
      <c r="A5546" s="83" t="s">
        <v>13214</v>
      </c>
      <c r="B5546" s="84" t="s">
        <v>20914</v>
      </c>
      <c r="C5546" s="7">
        <v>105</v>
      </c>
      <c r="D5546" s="7">
        <v>3</v>
      </c>
      <c r="E5546" s="1">
        <v>1825.68</v>
      </c>
      <c r="F5546" s="1">
        <v>11.75</v>
      </c>
      <c r="G5546" s="1">
        <v>18.3</v>
      </c>
      <c r="H5546" s="1">
        <v>18.22</v>
      </c>
      <c r="I5546" s="6">
        <v>48.27</v>
      </c>
      <c r="J5546" s="86"/>
      <c r="K5546" s="86"/>
      <c r="L5546" s="85"/>
      <c r="M5546" s="85"/>
      <c r="N5546" s="85"/>
      <c r="O5546" s="85"/>
      <c r="P5546" s="85"/>
      <c r="Q5546" s="32">
        <f t="shared" si="86"/>
        <v>48.27</v>
      </c>
    </row>
    <row r="5547" spans="1:17" x14ac:dyDescent="0.25">
      <c r="A5547" s="83" t="s">
        <v>13215</v>
      </c>
      <c r="B5547" s="84" t="s">
        <v>20915</v>
      </c>
      <c r="C5547" s="7">
        <v>474</v>
      </c>
      <c r="D5547" s="7">
        <v>9</v>
      </c>
      <c r="E5547" s="1">
        <v>2563.7600000000002</v>
      </c>
      <c r="F5547" s="1">
        <v>53.06</v>
      </c>
      <c r="G5547" s="1">
        <v>54.9</v>
      </c>
      <c r="H5547" s="1">
        <v>25.59</v>
      </c>
      <c r="I5547" s="6">
        <v>133.55000000000001</v>
      </c>
      <c r="J5547" s="86"/>
      <c r="K5547" s="86"/>
      <c r="L5547" s="85"/>
      <c r="M5547" s="85"/>
      <c r="N5547" s="85"/>
      <c r="O5547" s="85"/>
      <c r="P5547" s="85"/>
      <c r="Q5547" s="32">
        <f t="shared" si="86"/>
        <v>133.55000000000001</v>
      </c>
    </row>
    <row r="5548" spans="1:17" x14ac:dyDescent="0.25">
      <c r="A5548" s="83" t="s">
        <v>13216</v>
      </c>
      <c r="B5548" s="84" t="s">
        <v>20916</v>
      </c>
      <c r="C5548" s="7">
        <v>664</v>
      </c>
      <c r="D5548" s="7">
        <v>12</v>
      </c>
      <c r="E5548" s="1">
        <v>3997.98</v>
      </c>
      <c r="F5548" s="1">
        <v>74.34</v>
      </c>
      <c r="G5548" s="1">
        <v>73.2</v>
      </c>
      <c r="H5548" s="1">
        <v>39.9</v>
      </c>
      <c r="I5548" s="6">
        <v>187.44</v>
      </c>
      <c r="J5548" s="86"/>
      <c r="K5548" s="86"/>
      <c r="L5548" s="85"/>
      <c r="M5548" s="85"/>
      <c r="N5548" s="85"/>
      <c r="O5548" s="85"/>
      <c r="P5548" s="85"/>
      <c r="Q5548" s="32">
        <f t="shared" si="86"/>
        <v>187.44</v>
      </c>
    </row>
    <row r="5549" spans="1:17" x14ac:dyDescent="0.25">
      <c r="A5549" s="83" t="s">
        <v>13217</v>
      </c>
      <c r="B5549" s="84" t="s">
        <v>20917</v>
      </c>
      <c r="C5549" s="7">
        <v>228</v>
      </c>
      <c r="D5549" s="7">
        <v>12</v>
      </c>
      <c r="E5549" s="1">
        <v>2573.1999999999998</v>
      </c>
      <c r="F5549" s="1">
        <v>25.53</v>
      </c>
      <c r="G5549" s="1">
        <v>73.2</v>
      </c>
      <c r="H5549" s="1">
        <v>25.68</v>
      </c>
      <c r="I5549" s="6">
        <v>124.41</v>
      </c>
      <c r="J5549" s="86"/>
      <c r="K5549" s="86"/>
      <c r="L5549" s="85"/>
      <c r="M5549" s="85"/>
      <c r="N5549" s="85"/>
      <c r="O5549" s="85"/>
      <c r="P5549" s="85"/>
      <c r="Q5549" s="32">
        <f t="shared" si="86"/>
        <v>124.41</v>
      </c>
    </row>
    <row r="5550" spans="1:17" x14ac:dyDescent="0.25">
      <c r="A5550" s="83" t="s">
        <v>13218</v>
      </c>
      <c r="B5550" s="84" t="s">
        <v>20918</v>
      </c>
      <c r="C5550" s="7">
        <v>55</v>
      </c>
      <c r="D5550" s="7">
        <v>0</v>
      </c>
      <c r="E5550" s="1">
        <v>0</v>
      </c>
      <c r="F5550" s="1">
        <v>6.16</v>
      </c>
      <c r="G5550" s="1">
        <v>0</v>
      </c>
      <c r="H5550" s="1">
        <v>0</v>
      </c>
      <c r="I5550" s="6">
        <v>6.16</v>
      </c>
      <c r="J5550" s="86"/>
      <c r="K5550" s="86"/>
      <c r="L5550" s="85"/>
      <c r="M5550" s="85"/>
      <c r="N5550" s="85"/>
      <c r="O5550" s="85"/>
      <c r="P5550" s="85"/>
      <c r="Q5550" s="32">
        <f t="shared" si="86"/>
        <v>6.16</v>
      </c>
    </row>
    <row r="5551" spans="1:17" x14ac:dyDescent="0.25">
      <c r="A5551" s="83" t="s">
        <v>13219</v>
      </c>
      <c r="B5551" s="84" t="s">
        <v>20919</v>
      </c>
      <c r="C5551" s="7">
        <v>303</v>
      </c>
      <c r="D5551" s="7">
        <v>6</v>
      </c>
      <c r="E5551" s="1">
        <v>1933.7</v>
      </c>
      <c r="F5551" s="1">
        <v>33.92</v>
      </c>
      <c r="G5551" s="1">
        <v>36.6</v>
      </c>
      <c r="H5551" s="1">
        <v>19.3</v>
      </c>
      <c r="I5551" s="6">
        <v>89.82</v>
      </c>
      <c r="J5551" s="86"/>
      <c r="K5551" s="86"/>
      <c r="L5551" s="85"/>
      <c r="M5551" s="85"/>
      <c r="N5551" s="85"/>
      <c r="O5551" s="85"/>
      <c r="P5551" s="85"/>
      <c r="Q5551" s="32">
        <f t="shared" si="86"/>
        <v>89.82</v>
      </c>
    </row>
    <row r="5552" spans="1:17" x14ac:dyDescent="0.25">
      <c r="A5552" s="83" t="s">
        <v>13220</v>
      </c>
      <c r="B5552" s="84" t="s">
        <v>20920</v>
      </c>
      <c r="C5552" s="7">
        <v>1456</v>
      </c>
      <c r="D5552" s="7">
        <v>6</v>
      </c>
      <c r="E5552" s="1">
        <v>1013.93</v>
      </c>
      <c r="F5552" s="1">
        <v>163.01</v>
      </c>
      <c r="G5552" s="1">
        <v>36.6</v>
      </c>
      <c r="H5552" s="1">
        <v>10.119999999999999</v>
      </c>
      <c r="I5552" s="6">
        <v>209.73</v>
      </c>
      <c r="J5552" s="86"/>
      <c r="K5552" s="86"/>
      <c r="L5552" s="85"/>
      <c r="M5552" s="85"/>
      <c r="N5552" s="85"/>
      <c r="O5552" s="85"/>
      <c r="P5552" s="85"/>
      <c r="Q5552" s="32">
        <f t="shared" si="86"/>
        <v>209.73</v>
      </c>
    </row>
    <row r="5553" spans="1:17" x14ac:dyDescent="0.25">
      <c r="A5553" s="83" t="s">
        <v>13221</v>
      </c>
      <c r="B5553" s="84" t="s">
        <v>20921</v>
      </c>
      <c r="C5553" s="7">
        <v>159</v>
      </c>
      <c r="D5553" s="7">
        <v>4</v>
      </c>
      <c r="E5553" s="1">
        <v>1036.5</v>
      </c>
      <c r="F5553" s="1">
        <v>17.8</v>
      </c>
      <c r="G5553" s="1">
        <v>24.4</v>
      </c>
      <c r="H5553" s="1">
        <v>10.34</v>
      </c>
      <c r="I5553" s="6">
        <v>52.54</v>
      </c>
      <c r="J5553" s="86"/>
      <c r="K5553" s="86"/>
      <c r="L5553" s="85"/>
      <c r="M5553" s="85"/>
      <c r="N5553" s="85"/>
      <c r="O5553" s="85"/>
      <c r="P5553" s="85"/>
      <c r="Q5553" s="32">
        <f t="shared" si="86"/>
        <v>52.54</v>
      </c>
    </row>
    <row r="5554" spans="1:17" x14ac:dyDescent="0.25">
      <c r="A5554" s="83" t="s">
        <v>13222</v>
      </c>
      <c r="B5554" s="84" t="s">
        <v>20922</v>
      </c>
      <c r="C5554" s="7">
        <v>379</v>
      </c>
      <c r="D5554" s="7">
        <v>14</v>
      </c>
      <c r="E5554" s="1">
        <v>2824.06</v>
      </c>
      <c r="F5554" s="1">
        <v>42.43</v>
      </c>
      <c r="G5554" s="1">
        <v>85.4</v>
      </c>
      <c r="H5554" s="1">
        <v>28.18</v>
      </c>
      <c r="I5554" s="6">
        <v>156.01</v>
      </c>
      <c r="J5554" s="86"/>
      <c r="K5554" s="86"/>
      <c r="L5554" s="85"/>
      <c r="M5554" s="85"/>
      <c r="N5554" s="85"/>
      <c r="O5554" s="85"/>
      <c r="P5554" s="85"/>
      <c r="Q5554" s="32">
        <f t="shared" si="86"/>
        <v>156.01</v>
      </c>
    </row>
    <row r="5555" spans="1:17" x14ac:dyDescent="0.25">
      <c r="A5555" s="83" t="s">
        <v>13223</v>
      </c>
      <c r="B5555" s="84" t="s">
        <v>20923</v>
      </c>
      <c r="C5555" s="7">
        <v>42</v>
      </c>
      <c r="D5555" s="7">
        <v>1</v>
      </c>
      <c r="E5555" s="1">
        <v>472.59</v>
      </c>
      <c r="F5555" s="1">
        <v>4.7</v>
      </c>
      <c r="G5555" s="1">
        <v>6.1</v>
      </c>
      <c r="H5555" s="1">
        <v>4.72</v>
      </c>
      <c r="I5555" s="6">
        <v>15.52</v>
      </c>
      <c r="J5555" s="86"/>
      <c r="K5555" s="86"/>
      <c r="L5555" s="85"/>
      <c r="M5555" s="85"/>
      <c r="N5555" s="85"/>
      <c r="O5555" s="85"/>
      <c r="P5555" s="85"/>
      <c r="Q5555" s="32">
        <f t="shared" si="86"/>
        <v>15.52</v>
      </c>
    </row>
    <row r="5556" spans="1:17" x14ac:dyDescent="0.25">
      <c r="A5556" s="83" t="s">
        <v>13224</v>
      </c>
      <c r="B5556" s="84" t="s">
        <v>20924</v>
      </c>
      <c r="C5556" s="7">
        <v>197</v>
      </c>
      <c r="D5556" s="7">
        <v>3</v>
      </c>
      <c r="E5556" s="1">
        <v>444.11</v>
      </c>
      <c r="F5556" s="1">
        <v>22.06</v>
      </c>
      <c r="G5556" s="1">
        <v>18.3</v>
      </c>
      <c r="H5556" s="1">
        <v>4.43</v>
      </c>
      <c r="I5556" s="6">
        <v>44.79</v>
      </c>
      <c r="J5556" s="86"/>
      <c r="K5556" s="86"/>
      <c r="L5556" s="85"/>
      <c r="M5556" s="85"/>
      <c r="N5556" s="85"/>
      <c r="O5556" s="85"/>
      <c r="P5556" s="85"/>
      <c r="Q5556" s="32">
        <f t="shared" si="86"/>
        <v>44.79</v>
      </c>
    </row>
    <row r="5557" spans="1:17" x14ac:dyDescent="0.25">
      <c r="A5557" s="83" t="s">
        <v>13225</v>
      </c>
      <c r="B5557" s="84" t="s">
        <v>20925</v>
      </c>
      <c r="C5557" s="7">
        <v>101</v>
      </c>
      <c r="D5557" s="7">
        <v>4</v>
      </c>
      <c r="E5557" s="1">
        <v>495.96</v>
      </c>
      <c r="F5557" s="1">
        <v>11.3</v>
      </c>
      <c r="G5557" s="1">
        <v>24.4</v>
      </c>
      <c r="H5557" s="1">
        <v>4.95</v>
      </c>
      <c r="I5557" s="6">
        <v>40.65</v>
      </c>
      <c r="J5557" s="86"/>
      <c r="K5557" s="86"/>
      <c r="L5557" s="85"/>
      <c r="M5557" s="85"/>
      <c r="N5557" s="85"/>
      <c r="O5557" s="85"/>
      <c r="P5557" s="85"/>
      <c r="Q5557" s="32">
        <f t="shared" si="86"/>
        <v>40.65</v>
      </c>
    </row>
    <row r="5558" spans="1:17" x14ac:dyDescent="0.25">
      <c r="A5558" s="83" t="s">
        <v>13226</v>
      </c>
      <c r="B5558" s="84" t="s">
        <v>20926</v>
      </c>
      <c r="C5558" s="7">
        <v>110</v>
      </c>
      <c r="D5558" s="7">
        <v>0</v>
      </c>
      <c r="E5558" s="1">
        <v>0</v>
      </c>
      <c r="F5558" s="1">
        <v>12.31</v>
      </c>
      <c r="G5558" s="1">
        <v>0</v>
      </c>
      <c r="H5558" s="1">
        <v>0</v>
      </c>
      <c r="I5558" s="6">
        <v>12.31</v>
      </c>
      <c r="J5558" s="86"/>
      <c r="K5558" s="86"/>
      <c r="L5558" s="85"/>
      <c r="M5558" s="85"/>
      <c r="N5558" s="85"/>
      <c r="O5558" s="85"/>
      <c r="P5558" s="85"/>
      <c r="Q5558" s="32">
        <f t="shared" si="86"/>
        <v>12.31</v>
      </c>
    </row>
    <row r="5559" spans="1:17" x14ac:dyDescent="0.25">
      <c r="A5559" s="83" t="s">
        <v>13227</v>
      </c>
      <c r="B5559" s="84" t="s">
        <v>20927</v>
      </c>
      <c r="C5559" s="7">
        <v>73</v>
      </c>
      <c r="D5559" s="7">
        <v>3</v>
      </c>
      <c r="E5559" s="1">
        <v>2292.35</v>
      </c>
      <c r="F5559" s="1">
        <v>8.18</v>
      </c>
      <c r="G5559" s="1">
        <v>18.3</v>
      </c>
      <c r="H5559" s="1">
        <v>22.88</v>
      </c>
      <c r="I5559" s="6">
        <v>49.36</v>
      </c>
      <c r="J5559" s="86"/>
      <c r="K5559" s="86"/>
      <c r="L5559" s="85"/>
      <c r="M5559" s="85"/>
      <c r="N5559" s="85"/>
      <c r="O5559" s="85"/>
      <c r="P5559" s="85"/>
      <c r="Q5559" s="32">
        <f t="shared" si="86"/>
        <v>49.36</v>
      </c>
    </row>
    <row r="5560" spans="1:17" x14ac:dyDescent="0.25">
      <c r="A5560" s="83" t="s">
        <v>13228</v>
      </c>
      <c r="B5560" s="84" t="s">
        <v>20928</v>
      </c>
      <c r="C5560" s="7">
        <v>344</v>
      </c>
      <c r="D5560" s="7">
        <v>2</v>
      </c>
      <c r="E5560" s="1">
        <v>712.48</v>
      </c>
      <c r="F5560" s="1">
        <v>38.51</v>
      </c>
      <c r="G5560" s="1">
        <v>12.2</v>
      </c>
      <c r="H5560" s="1">
        <v>7.11</v>
      </c>
      <c r="I5560" s="6">
        <v>57.82</v>
      </c>
      <c r="J5560" s="86"/>
      <c r="K5560" s="86"/>
      <c r="L5560" s="85"/>
      <c r="M5560" s="85"/>
      <c r="N5560" s="85"/>
      <c r="O5560" s="85"/>
      <c r="P5560" s="85"/>
      <c r="Q5560" s="32">
        <f t="shared" si="86"/>
        <v>57.82</v>
      </c>
    </row>
    <row r="5561" spans="1:17" x14ac:dyDescent="0.25">
      <c r="A5561" s="83" t="s">
        <v>13229</v>
      </c>
      <c r="B5561" s="84" t="s">
        <v>20929</v>
      </c>
      <c r="C5561" s="7">
        <v>62</v>
      </c>
      <c r="D5561" s="7">
        <v>3</v>
      </c>
      <c r="E5561" s="1">
        <v>382.72</v>
      </c>
      <c r="F5561" s="1">
        <v>6.94</v>
      </c>
      <c r="G5561" s="1">
        <v>18.3</v>
      </c>
      <c r="H5561" s="1">
        <v>3.82</v>
      </c>
      <c r="I5561" s="6">
        <v>29.06</v>
      </c>
      <c r="J5561" s="86"/>
      <c r="K5561" s="86"/>
      <c r="L5561" s="85"/>
      <c r="M5561" s="85"/>
      <c r="N5561" s="85"/>
      <c r="O5561" s="85"/>
      <c r="P5561" s="85"/>
      <c r="Q5561" s="32">
        <f t="shared" si="86"/>
        <v>29.06</v>
      </c>
    </row>
    <row r="5562" spans="1:17" x14ac:dyDescent="0.25">
      <c r="A5562" s="83" t="s">
        <v>13230</v>
      </c>
      <c r="B5562" s="84" t="s">
        <v>20930</v>
      </c>
      <c r="C5562" s="7">
        <v>4020</v>
      </c>
      <c r="D5562" s="7">
        <v>76</v>
      </c>
      <c r="E5562" s="1">
        <v>26046.639999999999</v>
      </c>
      <c r="F5562" s="1">
        <v>450.07</v>
      </c>
      <c r="G5562" s="1">
        <v>463.58</v>
      </c>
      <c r="H5562" s="1">
        <v>259.97000000000003</v>
      </c>
      <c r="I5562" s="6">
        <v>1173.6199999999999</v>
      </c>
      <c r="J5562" s="86"/>
      <c r="K5562" s="86"/>
      <c r="L5562" s="85"/>
      <c r="M5562" s="85"/>
      <c r="N5562" s="85"/>
      <c r="O5562" s="85"/>
      <c r="P5562" s="85"/>
      <c r="Q5562" s="32">
        <f t="shared" si="86"/>
        <v>1173.6199999999999</v>
      </c>
    </row>
    <row r="5563" spans="1:17" x14ac:dyDescent="0.25">
      <c r="A5563" s="83" t="s">
        <v>13231</v>
      </c>
      <c r="B5563" s="84" t="s">
        <v>20931</v>
      </c>
      <c r="C5563" s="7">
        <v>519</v>
      </c>
      <c r="D5563" s="7">
        <v>9</v>
      </c>
      <c r="E5563" s="1">
        <v>1868.87</v>
      </c>
      <c r="F5563" s="1">
        <v>58.1</v>
      </c>
      <c r="G5563" s="1">
        <v>54.9</v>
      </c>
      <c r="H5563" s="1">
        <v>18.66</v>
      </c>
      <c r="I5563" s="6">
        <v>131.66</v>
      </c>
      <c r="J5563" s="86"/>
      <c r="K5563" s="86"/>
      <c r="L5563" s="85"/>
      <c r="M5563" s="85"/>
      <c r="N5563" s="85"/>
      <c r="O5563" s="85"/>
      <c r="P5563" s="85"/>
      <c r="Q5563" s="32">
        <f t="shared" si="86"/>
        <v>131.66</v>
      </c>
    </row>
    <row r="5564" spans="1:17" x14ac:dyDescent="0.25">
      <c r="A5564" s="83" t="s">
        <v>13232</v>
      </c>
      <c r="B5564" s="84" t="s">
        <v>20932</v>
      </c>
      <c r="C5564" s="7">
        <v>137</v>
      </c>
      <c r="D5564" s="7">
        <v>4</v>
      </c>
      <c r="E5564" s="1">
        <v>7017.19</v>
      </c>
      <c r="F5564" s="1">
        <v>15.34</v>
      </c>
      <c r="G5564" s="1">
        <v>24.4</v>
      </c>
      <c r="H5564" s="1">
        <v>70.040000000000006</v>
      </c>
      <c r="I5564" s="6">
        <v>109.78</v>
      </c>
      <c r="J5564" s="86"/>
      <c r="K5564" s="86"/>
      <c r="L5564" s="85"/>
      <c r="M5564" s="85"/>
      <c r="N5564" s="85"/>
      <c r="O5564" s="85"/>
      <c r="P5564" s="85"/>
      <c r="Q5564" s="32">
        <f t="shared" si="86"/>
        <v>109.78</v>
      </c>
    </row>
    <row r="5565" spans="1:17" x14ac:dyDescent="0.25">
      <c r="A5565" s="83" t="s">
        <v>13233</v>
      </c>
      <c r="B5565" s="84" t="s">
        <v>20933</v>
      </c>
      <c r="C5565" s="7">
        <v>48</v>
      </c>
      <c r="D5565" s="7">
        <v>0</v>
      </c>
      <c r="E5565" s="1">
        <v>0</v>
      </c>
      <c r="F5565" s="1">
        <v>5.38</v>
      </c>
      <c r="G5565" s="1">
        <v>0</v>
      </c>
      <c r="H5565" s="1">
        <v>0</v>
      </c>
      <c r="I5565" s="6">
        <v>5.38</v>
      </c>
      <c r="J5565" s="86"/>
      <c r="K5565" s="86"/>
      <c r="L5565" s="85"/>
      <c r="M5565" s="85"/>
      <c r="N5565" s="85"/>
      <c r="O5565" s="85"/>
      <c r="P5565" s="85"/>
      <c r="Q5565" s="32">
        <f t="shared" si="86"/>
        <v>5.38</v>
      </c>
    </row>
    <row r="5566" spans="1:17" x14ac:dyDescent="0.25">
      <c r="A5566" s="83" t="s">
        <v>13234</v>
      </c>
      <c r="B5566" s="84" t="s">
        <v>20934</v>
      </c>
      <c r="C5566" s="7">
        <v>211</v>
      </c>
      <c r="D5566" s="7">
        <v>3</v>
      </c>
      <c r="E5566" s="1">
        <v>559.83000000000004</v>
      </c>
      <c r="F5566" s="1">
        <v>23.62</v>
      </c>
      <c r="G5566" s="1">
        <v>18.3</v>
      </c>
      <c r="H5566" s="1">
        <v>5.58</v>
      </c>
      <c r="I5566" s="6">
        <v>47.5</v>
      </c>
      <c r="J5566" s="86"/>
      <c r="K5566" s="86"/>
      <c r="L5566" s="85"/>
      <c r="M5566" s="85"/>
      <c r="N5566" s="85"/>
      <c r="O5566" s="85"/>
      <c r="P5566" s="85"/>
      <c r="Q5566" s="32">
        <f t="shared" si="86"/>
        <v>47.5</v>
      </c>
    </row>
    <row r="5567" spans="1:17" x14ac:dyDescent="0.25">
      <c r="A5567" s="83" t="s">
        <v>13235</v>
      </c>
      <c r="B5567" s="84" t="s">
        <v>20935</v>
      </c>
      <c r="C5567" s="7">
        <v>227</v>
      </c>
      <c r="D5567" s="7">
        <v>7</v>
      </c>
      <c r="E5567" s="1">
        <v>954.3</v>
      </c>
      <c r="F5567" s="1">
        <v>25.42</v>
      </c>
      <c r="G5567" s="1">
        <v>42.7</v>
      </c>
      <c r="H5567" s="1">
        <v>9.5299999999999994</v>
      </c>
      <c r="I5567" s="6">
        <v>77.650000000000006</v>
      </c>
      <c r="J5567" s="86"/>
      <c r="K5567" s="86"/>
      <c r="L5567" s="85"/>
      <c r="M5567" s="85"/>
      <c r="N5567" s="85"/>
      <c r="O5567" s="85"/>
      <c r="P5567" s="85"/>
      <c r="Q5567" s="32">
        <f t="shared" si="86"/>
        <v>77.650000000000006</v>
      </c>
    </row>
    <row r="5568" spans="1:17" x14ac:dyDescent="0.25">
      <c r="A5568" s="83" t="s">
        <v>13236</v>
      </c>
      <c r="B5568" s="84" t="s">
        <v>20936</v>
      </c>
      <c r="C5568" s="7">
        <v>284</v>
      </c>
      <c r="D5568" s="7">
        <v>12</v>
      </c>
      <c r="E5568" s="1">
        <v>1465.08</v>
      </c>
      <c r="F5568" s="1">
        <v>31.79</v>
      </c>
      <c r="G5568" s="1">
        <v>73.2</v>
      </c>
      <c r="H5568" s="1">
        <v>14.62</v>
      </c>
      <c r="I5568" s="6">
        <v>119.61</v>
      </c>
      <c r="J5568" s="86"/>
      <c r="K5568" s="86"/>
      <c r="L5568" s="85"/>
      <c r="M5568" s="85"/>
      <c r="N5568" s="85"/>
      <c r="O5568" s="85"/>
      <c r="P5568" s="85"/>
      <c r="Q5568" s="32">
        <f t="shared" si="86"/>
        <v>119.61</v>
      </c>
    </row>
    <row r="5569" spans="1:17" x14ac:dyDescent="0.25">
      <c r="A5569" s="83" t="s">
        <v>13237</v>
      </c>
      <c r="B5569" s="84" t="s">
        <v>20937</v>
      </c>
      <c r="C5569" s="7">
        <v>606</v>
      </c>
      <c r="D5569" s="7">
        <v>11</v>
      </c>
      <c r="E5569" s="1">
        <v>2152.7800000000002</v>
      </c>
      <c r="F5569" s="1">
        <v>67.849999999999994</v>
      </c>
      <c r="G5569" s="1">
        <v>67.099999999999994</v>
      </c>
      <c r="H5569" s="1">
        <v>21.49</v>
      </c>
      <c r="I5569" s="6">
        <v>156.44</v>
      </c>
      <c r="J5569" s="86"/>
      <c r="K5569" s="86"/>
      <c r="L5569" s="85"/>
      <c r="M5569" s="85"/>
      <c r="N5569" s="85"/>
      <c r="O5569" s="85"/>
      <c r="P5569" s="85"/>
      <c r="Q5569" s="32">
        <f t="shared" si="86"/>
        <v>156.44</v>
      </c>
    </row>
    <row r="5570" spans="1:17" x14ac:dyDescent="0.25">
      <c r="A5570" s="83" t="s">
        <v>13238</v>
      </c>
      <c r="B5570" s="84" t="s">
        <v>20938</v>
      </c>
      <c r="C5570" s="7">
        <v>135</v>
      </c>
      <c r="D5570" s="7">
        <v>1</v>
      </c>
      <c r="E5570" s="1">
        <v>186.61</v>
      </c>
      <c r="F5570" s="1">
        <v>15.11</v>
      </c>
      <c r="G5570" s="1">
        <v>6.1</v>
      </c>
      <c r="H5570" s="1">
        <v>1.86</v>
      </c>
      <c r="I5570" s="6">
        <v>23.07</v>
      </c>
      <c r="J5570" s="86"/>
      <c r="K5570" s="86"/>
      <c r="L5570" s="85"/>
      <c r="M5570" s="85"/>
      <c r="N5570" s="85"/>
      <c r="O5570" s="85"/>
      <c r="P5570" s="85"/>
      <c r="Q5570" s="32">
        <f t="shared" si="86"/>
        <v>23.07</v>
      </c>
    </row>
    <row r="5571" spans="1:17" x14ac:dyDescent="0.25">
      <c r="A5571" s="83" t="s">
        <v>13239</v>
      </c>
      <c r="B5571" s="84" t="s">
        <v>20939</v>
      </c>
      <c r="C5571" s="7">
        <v>253</v>
      </c>
      <c r="D5571" s="7">
        <v>7</v>
      </c>
      <c r="E5571" s="1">
        <v>2099.23</v>
      </c>
      <c r="F5571" s="1">
        <v>28.33</v>
      </c>
      <c r="G5571" s="1">
        <v>42.7</v>
      </c>
      <c r="H5571" s="1">
        <v>20.95</v>
      </c>
      <c r="I5571" s="6">
        <v>91.98</v>
      </c>
      <c r="J5571" s="86"/>
      <c r="K5571" s="86"/>
      <c r="L5571" s="85"/>
      <c r="M5571" s="85"/>
      <c r="N5571" s="85"/>
      <c r="O5571" s="85"/>
      <c r="P5571" s="85"/>
      <c r="Q5571" s="32">
        <f t="shared" si="86"/>
        <v>91.98</v>
      </c>
    </row>
    <row r="5572" spans="1:17" x14ac:dyDescent="0.25">
      <c r="A5572" s="83" t="s">
        <v>13240</v>
      </c>
      <c r="B5572" s="84" t="s">
        <v>20940</v>
      </c>
      <c r="C5572" s="7">
        <v>78</v>
      </c>
      <c r="D5572" s="7">
        <v>3</v>
      </c>
      <c r="E5572" s="1">
        <v>1616.49</v>
      </c>
      <c r="F5572" s="1">
        <v>8.74</v>
      </c>
      <c r="G5572" s="1">
        <v>18.3</v>
      </c>
      <c r="H5572" s="1">
        <v>16.14</v>
      </c>
      <c r="I5572" s="6">
        <v>43.18</v>
      </c>
      <c r="J5572" s="86"/>
      <c r="K5572" s="86"/>
      <c r="L5572" s="85"/>
      <c r="M5572" s="85"/>
      <c r="N5572" s="85"/>
      <c r="O5572" s="85"/>
      <c r="P5572" s="85"/>
      <c r="Q5572" s="32">
        <f t="shared" si="86"/>
        <v>43.18</v>
      </c>
    </row>
    <row r="5573" spans="1:17" x14ac:dyDescent="0.25">
      <c r="A5573" s="83" t="s">
        <v>13241</v>
      </c>
      <c r="B5573" s="84" t="s">
        <v>20941</v>
      </c>
      <c r="C5573" s="7">
        <v>67</v>
      </c>
      <c r="D5573" s="7">
        <v>1</v>
      </c>
      <c r="E5573" s="1">
        <v>186.61</v>
      </c>
      <c r="F5573" s="1">
        <v>7.5</v>
      </c>
      <c r="G5573" s="1">
        <v>6.1</v>
      </c>
      <c r="H5573" s="1">
        <v>1.86</v>
      </c>
      <c r="I5573" s="6">
        <v>15.46</v>
      </c>
      <c r="J5573" s="86"/>
      <c r="K5573" s="86"/>
      <c r="L5573" s="85"/>
      <c r="M5573" s="85"/>
      <c r="N5573" s="85"/>
      <c r="O5573" s="85"/>
      <c r="P5573" s="85"/>
      <c r="Q5573" s="32">
        <f t="shared" si="86"/>
        <v>15.46</v>
      </c>
    </row>
    <row r="5574" spans="1:17" x14ac:dyDescent="0.25">
      <c r="A5574" s="83" t="s">
        <v>13242</v>
      </c>
      <c r="B5574" s="84" t="s">
        <v>20942</v>
      </c>
      <c r="C5574" s="7">
        <v>35</v>
      </c>
      <c r="D5574" s="7">
        <v>0</v>
      </c>
      <c r="E5574" s="1">
        <v>0</v>
      </c>
      <c r="F5574" s="1">
        <v>3.92</v>
      </c>
      <c r="G5574" s="1">
        <v>0</v>
      </c>
      <c r="H5574" s="1">
        <v>0</v>
      </c>
      <c r="I5574" s="6">
        <v>3.92</v>
      </c>
      <c r="J5574" s="86"/>
      <c r="K5574" s="86"/>
      <c r="L5574" s="85"/>
      <c r="M5574" s="85"/>
      <c r="N5574" s="85"/>
      <c r="O5574" s="85"/>
      <c r="P5574" s="85"/>
      <c r="Q5574" s="32">
        <f t="shared" si="86"/>
        <v>3.92</v>
      </c>
    </row>
    <row r="5575" spans="1:17" x14ac:dyDescent="0.25">
      <c r="A5575" s="83" t="s">
        <v>13243</v>
      </c>
      <c r="B5575" s="84" t="s">
        <v>20943</v>
      </c>
      <c r="C5575" s="7">
        <v>131</v>
      </c>
      <c r="D5575" s="7">
        <v>1</v>
      </c>
      <c r="E5575" s="1">
        <v>276.95</v>
      </c>
      <c r="F5575" s="1">
        <v>14.66</v>
      </c>
      <c r="G5575" s="1">
        <v>6.1</v>
      </c>
      <c r="H5575" s="1">
        <v>2.77</v>
      </c>
      <c r="I5575" s="6">
        <v>23.53</v>
      </c>
      <c r="J5575" s="86"/>
      <c r="K5575" s="86"/>
      <c r="L5575" s="85"/>
      <c r="M5575" s="85"/>
      <c r="N5575" s="85"/>
      <c r="O5575" s="85"/>
      <c r="P5575" s="85"/>
      <c r="Q5575" s="32">
        <f t="shared" si="86"/>
        <v>23.53</v>
      </c>
    </row>
    <row r="5576" spans="1:17" x14ac:dyDescent="0.25">
      <c r="A5576" s="83" t="s">
        <v>13244</v>
      </c>
      <c r="B5576" s="84" t="s">
        <v>20944</v>
      </c>
      <c r="C5576" s="7">
        <v>171</v>
      </c>
      <c r="D5576" s="7">
        <v>4</v>
      </c>
      <c r="E5576" s="1">
        <v>2565.42</v>
      </c>
      <c r="F5576" s="1">
        <v>19.14</v>
      </c>
      <c r="G5576" s="1">
        <v>24.4</v>
      </c>
      <c r="H5576" s="1">
        <v>25.61</v>
      </c>
      <c r="I5576" s="6">
        <v>69.150000000000006</v>
      </c>
      <c r="J5576" s="86"/>
      <c r="K5576" s="86"/>
      <c r="L5576" s="85"/>
      <c r="M5576" s="85"/>
      <c r="N5576" s="85"/>
      <c r="O5576" s="85"/>
      <c r="P5576" s="85"/>
      <c r="Q5576" s="32">
        <f t="shared" si="86"/>
        <v>69.150000000000006</v>
      </c>
    </row>
    <row r="5577" spans="1:17" ht="26.4" x14ac:dyDescent="0.25">
      <c r="A5577" s="83" t="s">
        <v>13245</v>
      </c>
      <c r="B5577" s="84" t="s">
        <v>20945</v>
      </c>
      <c r="C5577" s="7">
        <v>138</v>
      </c>
      <c r="D5577" s="7">
        <v>3</v>
      </c>
      <c r="E5577" s="1">
        <v>437.36</v>
      </c>
      <c r="F5577" s="1">
        <v>15.45</v>
      </c>
      <c r="G5577" s="1">
        <v>18.3</v>
      </c>
      <c r="H5577" s="1">
        <v>4.37</v>
      </c>
      <c r="I5577" s="6">
        <v>38.119999999999997</v>
      </c>
      <c r="J5577" s="86"/>
      <c r="K5577" s="86"/>
      <c r="L5577" s="85"/>
      <c r="M5577" s="85"/>
      <c r="N5577" s="85"/>
      <c r="O5577" s="85"/>
      <c r="P5577" s="85"/>
      <c r="Q5577" s="32">
        <f t="shared" si="86"/>
        <v>38.119999999999997</v>
      </c>
    </row>
    <row r="5578" spans="1:17" x14ac:dyDescent="0.25">
      <c r="A5578" s="83" t="s">
        <v>13246</v>
      </c>
      <c r="B5578" s="84" t="s">
        <v>20946</v>
      </c>
      <c r="C5578" s="7">
        <v>58</v>
      </c>
      <c r="D5578" s="7">
        <v>3</v>
      </c>
      <c r="E5578" s="1">
        <v>960.71</v>
      </c>
      <c r="F5578" s="1">
        <v>6.5</v>
      </c>
      <c r="G5578" s="1">
        <v>18.3</v>
      </c>
      <c r="H5578" s="1">
        <v>9.59</v>
      </c>
      <c r="I5578" s="6">
        <v>34.39</v>
      </c>
      <c r="J5578" s="86"/>
      <c r="K5578" s="86"/>
      <c r="L5578" s="85"/>
      <c r="M5578" s="85"/>
      <c r="N5578" s="85"/>
      <c r="O5578" s="85"/>
      <c r="P5578" s="85"/>
      <c r="Q5578" s="32">
        <f t="shared" si="86"/>
        <v>34.39</v>
      </c>
    </row>
    <row r="5579" spans="1:17" x14ac:dyDescent="0.25">
      <c r="A5579" s="83" t="s">
        <v>13247</v>
      </c>
      <c r="B5579" s="84" t="s">
        <v>20947</v>
      </c>
      <c r="C5579" s="7">
        <v>49</v>
      </c>
      <c r="D5579" s="7">
        <v>0</v>
      </c>
      <c r="E5579" s="1">
        <v>0</v>
      </c>
      <c r="F5579" s="1">
        <v>5.49</v>
      </c>
      <c r="G5579" s="1">
        <v>0</v>
      </c>
      <c r="H5579" s="1">
        <v>0</v>
      </c>
      <c r="I5579" s="6">
        <v>5.49</v>
      </c>
      <c r="J5579" s="86"/>
      <c r="K5579" s="86"/>
      <c r="L5579" s="85"/>
      <c r="M5579" s="85"/>
      <c r="N5579" s="85"/>
      <c r="O5579" s="85"/>
      <c r="P5579" s="85"/>
      <c r="Q5579" s="32">
        <f t="shared" si="86"/>
        <v>5.49</v>
      </c>
    </row>
    <row r="5580" spans="1:17" x14ac:dyDescent="0.25">
      <c r="A5580" s="83" t="s">
        <v>13248</v>
      </c>
      <c r="B5580" s="84" t="s">
        <v>20948</v>
      </c>
      <c r="C5580" s="7">
        <v>879</v>
      </c>
      <c r="D5580" s="7">
        <v>29</v>
      </c>
      <c r="E5580" s="1">
        <v>14354.34</v>
      </c>
      <c r="F5580" s="1">
        <v>98.41</v>
      </c>
      <c r="G5580" s="1">
        <v>176.9</v>
      </c>
      <c r="H5580" s="1">
        <v>143.27000000000001</v>
      </c>
      <c r="I5580" s="6">
        <v>418.58</v>
      </c>
      <c r="J5580" s="86"/>
      <c r="K5580" s="86"/>
      <c r="L5580" s="85"/>
      <c r="M5580" s="85"/>
      <c r="N5580" s="85"/>
      <c r="O5580" s="85"/>
      <c r="P5580" s="85"/>
      <c r="Q5580" s="32">
        <f t="shared" si="86"/>
        <v>418.58</v>
      </c>
    </row>
    <row r="5581" spans="1:17" x14ac:dyDescent="0.25">
      <c r="A5581" s="83" t="s">
        <v>13249</v>
      </c>
      <c r="B5581" s="84" t="s">
        <v>20949</v>
      </c>
      <c r="C5581" s="7">
        <v>313</v>
      </c>
      <c r="D5581" s="7">
        <v>4</v>
      </c>
      <c r="E5581" s="1">
        <v>735.53</v>
      </c>
      <c r="F5581" s="1">
        <v>35.04</v>
      </c>
      <c r="G5581" s="1">
        <v>24.4</v>
      </c>
      <c r="H5581" s="1">
        <v>7.34</v>
      </c>
      <c r="I5581" s="6">
        <v>66.78</v>
      </c>
      <c r="J5581" s="86"/>
      <c r="K5581" s="86"/>
      <c r="L5581" s="85"/>
      <c r="M5581" s="85"/>
      <c r="N5581" s="85"/>
      <c r="O5581" s="85"/>
      <c r="P5581" s="85"/>
      <c r="Q5581" s="32">
        <f t="shared" si="86"/>
        <v>66.78</v>
      </c>
    </row>
    <row r="5582" spans="1:17" x14ac:dyDescent="0.25">
      <c r="A5582" s="83" t="s">
        <v>13250</v>
      </c>
      <c r="B5582" s="84" t="s">
        <v>20950</v>
      </c>
      <c r="C5582" s="7">
        <v>143</v>
      </c>
      <c r="D5582" s="7">
        <v>1</v>
      </c>
      <c r="E5582" s="1">
        <v>384.46</v>
      </c>
      <c r="F5582" s="1">
        <v>16.010000000000002</v>
      </c>
      <c r="G5582" s="1">
        <v>6.1</v>
      </c>
      <c r="H5582" s="1">
        <v>3.84</v>
      </c>
      <c r="I5582" s="6">
        <v>25.95</v>
      </c>
      <c r="J5582" s="86"/>
      <c r="K5582" s="86"/>
      <c r="L5582" s="85"/>
      <c r="M5582" s="85"/>
      <c r="N5582" s="85"/>
      <c r="O5582" s="85"/>
      <c r="P5582" s="85"/>
      <c r="Q5582" s="32">
        <f t="shared" ref="Q5582:Q5645" si="87">P5582+I5582</f>
        <v>25.95</v>
      </c>
    </row>
    <row r="5583" spans="1:17" x14ac:dyDescent="0.25">
      <c r="A5583" s="83" t="s">
        <v>13251</v>
      </c>
      <c r="B5583" s="84" t="s">
        <v>20951</v>
      </c>
      <c r="C5583" s="7">
        <v>2747</v>
      </c>
      <c r="D5583" s="7">
        <v>53</v>
      </c>
      <c r="E5583" s="1">
        <v>32571.65</v>
      </c>
      <c r="F5583" s="1">
        <v>307.54000000000002</v>
      </c>
      <c r="G5583" s="1">
        <v>323.29000000000002</v>
      </c>
      <c r="H5583" s="1">
        <v>325.10000000000002</v>
      </c>
      <c r="I5583" s="6">
        <v>955.93</v>
      </c>
      <c r="J5583" s="86"/>
      <c r="K5583" s="86"/>
      <c r="L5583" s="85"/>
      <c r="M5583" s="85"/>
      <c r="N5583" s="85"/>
      <c r="O5583" s="85"/>
      <c r="P5583" s="85"/>
      <c r="Q5583" s="32">
        <f t="shared" si="87"/>
        <v>955.93</v>
      </c>
    </row>
    <row r="5584" spans="1:17" x14ac:dyDescent="0.25">
      <c r="A5584" s="83" t="s">
        <v>13252</v>
      </c>
      <c r="B5584" s="84" t="s">
        <v>20952</v>
      </c>
      <c r="C5584" s="7">
        <v>285</v>
      </c>
      <c r="D5584" s="7">
        <v>1</v>
      </c>
      <c r="E5584" s="1">
        <v>319.56</v>
      </c>
      <c r="F5584" s="1">
        <v>31.9</v>
      </c>
      <c r="G5584" s="1">
        <v>6.1</v>
      </c>
      <c r="H5584" s="1">
        <v>3.19</v>
      </c>
      <c r="I5584" s="6">
        <v>41.19</v>
      </c>
      <c r="J5584" s="86"/>
      <c r="K5584" s="86"/>
      <c r="L5584" s="85"/>
      <c r="M5584" s="85"/>
      <c r="N5584" s="85"/>
      <c r="O5584" s="85"/>
      <c r="P5584" s="85"/>
      <c r="Q5584" s="32">
        <f t="shared" si="87"/>
        <v>41.19</v>
      </c>
    </row>
    <row r="5585" spans="1:17" x14ac:dyDescent="0.25">
      <c r="A5585" s="83" t="s">
        <v>13253</v>
      </c>
      <c r="B5585" s="84" t="s">
        <v>20953</v>
      </c>
      <c r="C5585" s="7">
        <v>100</v>
      </c>
      <c r="D5585" s="7">
        <v>2</v>
      </c>
      <c r="E5585" s="1">
        <v>411.63</v>
      </c>
      <c r="F5585" s="1">
        <v>11.19</v>
      </c>
      <c r="G5585" s="1">
        <v>12.2</v>
      </c>
      <c r="H5585" s="1">
        <v>4.1100000000000003</v>
      </c>
      <c r="I5585" s="6">
        <v>27.5</v>
      </c>
      <c r="J5585" s="86"/>
      <c r="K5585" s="86"/>
      <c r="L5585" s="85"/>
      <c r="M5585" s="85"/>
      <c r="N5585" s="85"/>
      <c r="O5585" s="85"/>
      <c r="P5585" s="85"/>
      <c r="Q5585" s="32">
        <f t="shared" si="87"/>
        <v>27.5</v>
      </c>
    </row>
    <row r="5586" spans="1:17" x14ac:dyDescent="0.25">
      <c r="A5586" s="83" t="s">
        <v>13254</v>
      </c>
      <c r="B5586" s="84" t="s">
        <v>20954</v>
      </c>
      <c r="C5586" s="7">
        <v>1047</v>
      </c>
      <c r="D5586" s="7">
        <v>26</v>
      </c>
      <c r="E5586" s="1">
        <v>5206.66</v>
      </c>
      <c r="F5586" s="1">
        <v>117.22</v>
      </c>
      <c r="G5586" s="1">
        <v>158.59</v>
      </c>
      <c r="H5586" s="1">
        <v>51.97</v>
      </c>
      <c r="I5586" s="6">
        <v>327.78</v>
      </c>
      <c r="J5586" s="86"/>
      <c r="K5586" s="86"/>
      <c r="L5586" s="85"/>
      <c r="M5586" s="85"/>
      <c r="N5586" s="85"/>
      <c r="O5586" s="85"/>
      <c r="P5586" s="85"/>
      <c r="Q5586" s="32">
        <f t="shared" si="87"/>
        <v>327.78</v>
      </c>
    </row>
    <row r="5587" spans="1:17" x14ac:dyDescent="0.25">
      <c r="A5587" s="83" t="s">
        <v>13255</v>
      </c>
      <c r="B5587" s="84" t="s">
        <v>20955</v>
      </c>
      <c r="C5587" s="7">
        <v>53</v>
      </c>
      <c r="D5587" s="7">
        <v>1</v>
      </c>
      <c r="E5587" s="1">
        <v>972.05</v>
      </c>
      <c r="F5587" s="1">
        <v>5.94</v>
      </c>
      <c r="G5587" s="1">
        <v>6.1</v>
      </c>
      <c r="H5587" s="1">
        <v>9.6999999999999993</v>
      </c>
      <c r="I5587" s="6">
        <v>21.74</v>
      </c>
      <c r="J5587" s="86"/>
      <c r="K5587" s="86"/>
      <c r="L5587" s="85"/>
      <c r="M5587" s="85"/>
      <c r="N5587" s="85"/>
      <c r="O5587" s="85"/>
      <c r="P5587" s="85"/>
      <c r="Q5587" s="32">
        <f t="shared" si="87"/>
        <v>21.74</v>
      </c>
    </row>
    <row r="5588" spans="1:17" x14ac:dyDescent="0.25">
      <c r="A5588" s="83" t="s">
        <v>13256</v>
      </c>
      <c r="B5588" s="84" t="s">
        <v>20956</v>
      </c>
      <c r="C5588" s="7">
        <v>92</v>
      </c>
      <c r="D5588" s="7">
        <v>1</v>
      </c>
      <c r="E5588" s="1">
        <v>12260.66</v>
      </c>
      <c r="F5588" s="1">
        <v>10.3</v>
      </c>
      <c r="G5588" s="1">
        <v>6.1</v>
      </c>
      <c r="H5588" s="1">
        <v>122.37</v>
      </c>
      <c r="I5588" s="6">
        <v>138.77000000000001</v>
      </c>
      <c r="J5588" s="86"/>
      <c r="K5588" s="86"/>
      <c r="L5588" s="85"/>
      <c r="M5588" s="85"/>
      <c r="N5588" s="85"/>
      <c r="O5588" s="85"/>
      <c r="P5588" s="85"/>
      <c r="Q5588" s="32">
        <f t="shared" si="87"/>
        <v>138.77000000000001</v>
      </c>
    </row>
    <row r="5589" spans="1:17" x14ac:dyDescent="0.25">
      <c r="A5589" s="83" t="s">
        <v>13257</v>
      </c>
      <c r="B5589" s="84" t="s">
        <v>20957</v>
      </c>
      <c r="C5589" s="7">
        <v>21</v>
      </c>
      <c r="D5589" s="7">
        <v>0</v>
      </c>
      <c r="E5589" s="1">
        <v>0</v>
      </c>
      <c r="F5589" s="1">
        <v>2.35</v>
      </c>
      <c r="G5589" s="1">
        <v>0</v>
      </c>
      <c r="H5589" s="1">
        <v>0</v>
      </c>
      <c r="I5589" s="6">
        <v>2.35</v>
      </c>
      <c r="J5589" s="86"/>
      <c r="K5589" s="86"/>
      <c r="L5589" s="85"/>
      <c r="M5589" s="85"/>
      <c r="N5589" s="85"/>
      <c r="O5589" s="85"/>
      <c r="P5589" s="85"/>
      <c r="Q5589" s="32">
        <f t="shared" si="87"/>
        <v>2.35</v>
      </c>
    </row>
    <row r="5590" spans="1:17" x14ac:dyDescent="0.25">
      <c r="A5590" s="83" t="s">
        <v>13258</v>
      </c>
      <c r="B5590" s="84" t="s">
        <v>20958</v>
      </c>
      <c r="C5590" s="7">
        <v>1305</v>
      </c>
      <c r="D5590" s="7">
        <v>29</v>
      </c>
      <c r="E5590" s="1">
        <v>20628.54</v>
      </c>
      <c r="F5590" s="1">
        <v>146.1</v>
      </c>
      <c r="G5590" s="1">
        <v>176.9</v>
      </c>
      <c r="H5590" s="1">
        <v>205.89</v>
      </c>
      <c r="I5590" s="6">
        <v>528.89</v>
      </c>
      <c r="J5590" s="86"/>
      <c r="K5590" s="86"/>
      <c r="L5590" s="85"/>
      <c r="M5590" s="85"/>
      <c r="N5590" s="85"/>
      <c r="O5590" s="85"/>
      <c r="P5590" s="85"/>
      <c r="Q5590" s="32">
        <f t="shared" si="87"/>
        <v>528.89</v>
      </c>
    </row>
    <row r="5591" spans="1:17" x14ac:dyDescent="0.25">
      <c r="A5591" s="83" t="s">
        <v>13259</v>
      </c>
      <c r="B5591" s="84" t="s">
        <v>20959</v>
      </c>
      <c r="C5591" s="7">
        <v>343</v>
      </c>
      <c r="D5591" s="7">
        <v>14</v>
      </c>
      <c r="E5591" s="1">
        <v>3150.99</v>
      </c>
      <c r="F5591" s="1">
        <v>38.4</v>
      </c>
      <c r="G5591" s="1">
        <v>85.4</v>
      </c>
      <c r="H5591" s="1">
        <v>31.45</v>
      </c>
      <c r="I5591" s="6">
        <v>155.25</v>
      </c>
      <c r="J5591" s="86"/>
      <c r="K5591" s="86"/>
      <c r="L5591" s="85"/>
      <c r="M5591" s="85"/>
      <c r="N5591" s="85"/>
      <c r="O5591" s="85"/>
      <c r="P5591" s="85"/>
      <c r="Q5591" s="32">
        <f t="shared" si="87"/>
        <v>155.25</v>
      </c>
    </row>
    <row r="5592" spans="1:17" x14ac:dyDescent="0.25">
      <c r="A5592" s="83" t="s">
        <v>13260</v>
      </c>
      <c r="B5592" s="84" t="s">
        <v>20960</v>
      </c>
      <c r="C5592" s="7">
        <v>263</v>
      </c>
      <c r="D5592" s="7">
        <v>7</v>
      </c>
      <c r="E5592" s="1">
        <v>4759.25</v>
      </c>
      <c r="F5592" s="1">
        <v>29.45</v>
      </c>
      <c r="G5592" s="1">
        <v>42.7</v>
      </c>
      <c r="H5592" s="1">
        <v>47.5</v>
      </c>
      <c r="I5592" s="6">
        <v>119.65</v>
      </c>
      <c r="J5592" s="86"/>
      <c r="K5592" s="86"/>
      <c r="L5592" s="85"/>
      <c r="M5592" s="85"/>
      <c r="N5592" s="85"/>
      <c r="O5592" s="85"/>
      <c r="P5592" s="85"/>
      <c r="Q5592" s="32">
        <f t="shared" si="87"/>
        <v>119.65</v>
      </c>
    </row>
    <row r="5593" spans="1:17" x14ac:dyDescent="0.25">
      <c r="A5593" s="83" t="s">
        <v>13261</v>
      </c>
      <c r="B5593" s="84" t="s">
        <v>20961</v>
      </c>
      <c r="C5593" s="7">
        <v>536</v>
      </c>
      <c r="D5593" s="7">
        <v>14</v>
      </c>
      <c r="E5593" s="1">
        <v>6422.7</v>
      </c>
      <c r="F5593" s="1">
        <v>60.01</v>
      </c>
      <c r="G5593" s="1">
        <v>85.4</v>
      </c>
      <c r="H5593" s="1">
        <v>64.099999999999994</v>
      </c>
      <c r="I5593" s="6">
        <v>209.51</v>
      </c>
      <c r="J5593" s="86"/>
      <c r="K5593" s="86"/>
      <c r="L5593" s="85"/>
      <c r="M5593" s="85"/>
      <c r="N5593" s="85"/>
      <c r="O5593" s="85"/>
      <c r="P5593" s="85"/>
      <c r="Q5593" s="32">
        <f t="shared" si="87"/>
        <v>209.51</v>
      </c>
    </row>
    <row r="5594" spans="1:17" x14ac:dyDescent="0.25">
      <c r="A5594" s="83" t="s">
        <v>13262</v>
      </c>
      <c r="B5594" s="84" t="s">
        <v>20962</v>
      </c>
      <c r="C5594" s="7">
        <v>56</v>
      </c>
      <c r="D5594" s="7">
        <v>1</v>
      </c>
      <c r="E5594" s="1">
        <v>1730.12</v>
      </c>
      <c r="F5594" s="1">
        <v>6.27</v>
      </c>
      <c r="G5594" s="1">
        <v>6.1</v>
      </c>
      <c r="H5594" s="1">
        <v>17.27</v>
      </c>
      <c r="I5594" s="6">
        <v>29.64</v>
      </c>
      <c r="J5594" s="86"/>
      <c r="K5594" s="86"/>
      <c r="L5594" s="85"/>
      <c r="M5594" s="85"/>
      <c r="N5594" s="85"/>
      <c r="O5594" s="85"/>
      <c r="P5594" s="85"/>
      <c r="Q5594" s="32">
        <f t="shared" si="87"/>
        <v>29.64</v>
      </c>
    </row>
    <row r="5595" spans="1:17" x14ac:dyDescent="0.25">
      <c r="A5595" s="83" t="s">
        <v>13263</v>
      </c>
      <c r="B5595" s="84" t="s">
        <v>20963</v>
      </c>
      <c r="C5595" s="7">
        <v>49</v>
      </c>
      <c r="D5595" s="7">
        <v>8</v>
      </c>
      <c r="E5595" s="1">
        <v>2859.37</v>
      </c>
      <c r="F5595" s="1">
        <v>5.49</v>
      </c>
      <c r="G5595" s="1">
        <v>48.8</v>
      </c>
      <c r="H5595" s="1">
        <v>28.54</v>
      </c>
      <c r="I5595" s="6">
        <v>82.83</v>
      </c>
      <c r="J5595" s="86"/>
      <c r="K5595" s="86"/>
      <c r="L5595" s="85"/>
      <c r="M5595" s="85"/>
      <c r="N5595" s="85"/>
      <c r="O5595" s="85"/>
      <c r="P5595" s="85"/>
      <c r="Q5595" s="32">
        <f t="shared" si="87"/>
        <v>82.83</v>
      </c>
    </row>
    <row r="5596" spans="1:17" x14ac:dyDescent="0.25">
      <c r="A5596" s="83" t="s">
        <v>13264</v>
      </c>
      <c r="B5596" s="84" t="s">
        <v>20964</v>
      </c>
      <c r="C5596" s="7">
        <v>943</v>
      </c>
      <c r="D5596" s="7">
        <v>22</v>
      </c>
      <c r="E5596" s="1">
        <v>8812.82</v>
      </c>
      <c r="F5596" s="1">
        <v>105.58</v>
      </c>
      <c r="G5596" s="1">
        <v>134.19</v>
      </c>
      <c r="H5596" s="1">
        <v>87.96</v>
      </c>
      <c r="I5596" s="6">
        <v>327.73</v>
      </c>
      <c r="J5596" s="86"/>
      <c r="K5596" s="86"/>
      <c r="L5596" s="85"/>
      <c r="M5596" s="85"/>
      <c r="N5596" s="85"/>
      <c r="O5596" s="85"/>
      <c r="P5596" s="85"/>
      <c r="Q5596" s="32">
        <f t="shared" si="87"/>
        <v>327.73</v>
      </c>
    </row>
    <row r="5597" spans="1:17" x14ac:dyDescent="0.25">
      <c r="A5597" s="83" t="s">
        <v>13265</v>
      </c>
      <c r="B5597" s="84" t="s">
        <v>20965</v>
      </c>
      <c r="C5597" s="7">
        <v>21</v>
      </c>
      <c r="D5597" s="7">
        <v>1</v>
      </c>
      <c r="E5597" s="1">
        <v>557.35</v>
      </c>
      <c r="F5597" s="1">
        <v>2.35</v>
      </c>
      <c r="G5597" s="1">
        <v>6.1</v>
      </c>
      <c r="H5597" s="1">
        <v>5.56</v>
      </c>
      <c r="I5597" s="6">
        <v>14.01</v>
      </c>
      <c r="J5597" s="86"/>
      <c r="K5597" s="86"/>
      <c r="L5597" s="85"/>
      <c r="M5597" s="85"/>
      <c r="N5597" s="85"/>
      <c r="O5597" s="85"/>
      <c r="P5597" s="85"/>
      <c r="Q5597" s="32">
        <f t="shared" si="87"/>
        <v>14.01</v>
      </c>
    </row>
    <row r="5598" spans="1:17" x14ac:dyDescent="0.25">
      <c r="A5598" s="83" t="s">
        <v>13266</v>
      </c>
      <c r="B5598" s="84" t="s">
        <v>20966</v>
      </c>
      <c r="C5598" s="7">
        <v>5538</v>
      </c>
      <c r="D5598" s="7">
        <v>37</v>
      </c>
      <c r="E5598" s="1">
        <v>15780.1</v>
      </c>
      <c r="F5598" s="1">
        <v>620.02</v>
      </c>
      <c r="G5598" s="1">
        <v>225.69</v>
      </c>
      <c r="H5598" s="1">
        <v>157.5</v>
      </c>
      <c r="I5598" s="6">
        <v>1003.21</v>
      </c>
      <c r="J5598" s="86"/>
      <c r="K5598" s="86"/>
      <c r="L5598" s="85"/>
      <c r="M5598" s="85"/>
      <c r="N5598" s="85"/>
      <c r="O5598" s="85"/>
      <c r="P5598" s="85"/>
      <c r="Q5598" s="32">
        <f t="shared" si="87"/>
        <v>1003.21</v>
      </c>
    </row>
    <row r="5599" spans="1:17" x14ac:dyDescent="0.25">
      <c r="A5599" s="83" t="s">
        <v>13267</v>
      </c>
      <c r="B5599" s="84" t="s">
        <v>20967</v>
      </c>
      <c r="C5599" s="7">
        <v>340</v>
      </c>
      <c r="D5599" s="7">
        <v>0</v>
      </c>
      <c r="E5599" s="1">
        <v>0</v>
      </c>
      <c r="F5599" s="1">
        <v>38.06</v>
      </c>
      <c r="G5599" s="1">
        <v>0</v>
      </c>
      <c r="H5599" s="1">
        <v>0</v>
      </c>
      <c r="I5599" s="6">
        <v>38.06</v>
      </c>
      <c r="J5599" s="86"/>
      <c r="K5599" s="86"/>
      <c r="L5599" s="85"/>
      <c r="M5599" s="85"/>
      <c r="N5599" s="85"/>
      <c r="O5599" s="85"/>
      <c r="P5599" s="85"/>
      <c r="Q5599" s="32">
        <f t="shared" si="87"/>
        <v>38.06</v>
      </c>
    </row>
    <row r="5600" spans="1:17" x14ac:dyDescent="0.25">
      <c r="A5600" s="83" t="s">
        <v>13268</v>
      </c>
      <c r="B5600" s="84" t="s">
        <v>20968</v>
      </c>
      <c r="C5600" s="7">
        <v>42</v>
      </c>
      <c r="D5600" s="7">
        <v>0</v>
      </c>
      <c r="E5600" s="1">
        <v>0</v>
      </c>
      <c r="F5600" s="1">
        <v>4.7</v>
      </c>
      <c r="G5600" s="1">
        <v>0</v>
      </c>
      <c r="H5600" s="1">
        <v>0</v>
      </c>
      <c r="I5600" s="6">
        <v>4.7</v>
      </c>
      <c r="J5600" s="86"/>
      <c r="K5600" s="86"/>
      <c r="L5600" s="85"/>
      <c r="M5600" s="85"/>
      <c r="N5600" s="85"/>
      <c r="O5600" s="85"/>
      <c r="P5600" s="85"/>
      <c r="Q5600" s="32">
        <f t="shared" si="87"/>
        <v>4.7</v>
      </c>
    </row>
    <row r="5601" spans="1:17" x14ac:dyDescent="0.25">
      <c r="A5601" s="83" t="s">
        <v>13269</v>
      </c>
      <c r="B5601" s="84" t="s">
        <v>20969</v>
      </c>
      <c r="C5601" s="7">
        <v>15</v>
      </c>
      <c r="D5601" s="7">
        <v>0</v>
      </c>
      <c r="E5601" s="1">
        <v>0</v>
      </c>
      <c r="F5601" s="1">
        <v>1.68</v>
      </c>
      <c r="G5601" s="1">
        <v>0</v>
      </c>
      <c r="H5601" s="1">
        <v>0</v>
      </c>
      <c r="I5601" s="6">
        <v>1.68</v>
      </c>
      <c r="J5601" s="86"/>
      <c r="K5601" s="86"/>
      <c r="L5601" s="85"/>
      <c r="M5601" s="85"/>
      <c r="N5601" s="85"/>
      <c r="O5601" s="85"/>
      <c r="P5601" s="85"/>
      <c r="Q5601" s="32">
        <f t="shared" si="87"/>
        <v>1.68</v>
      </c>
    </row>
    <row r="5602" spans="1:17" x14ac:dyDescent="0.25">
      <c r="A5602" s="83" t="s">
        <v>13270</v>
      </c>
      <c r="B5602" s="84" t="s">
        <v>20970</v>
      </c>
      <c r="C5602" s="7">
        <v>184</v>
      </c>
      <c r="D5602" s="7">
        <v>12</v>
      </c>
      <c r="E5602" s="1">
        <v>5197.6400000000003</v>
      </c>
      <c r="F5602" s="1">
        <v>20.6</v>
      </c>
      <c r="G5602" s="1">
        <v>73.2</v>
      </c>
      <c r="H5602" s="1">
        <v>51.88</v>
      </c>
      <c r="I5602" s="6">
        <v>145.68</v>
      </c>
      <c r="J5602" s="86"/>
      <c r="K5602" s="86"/>
      <c r="L5602" s="85"/>
      <c r="M5602" s="85"/>
      <c r="N5602" s="85"/>
      <c r="O5602" s="85"/>
      <c r="P5602" s="85"/>
      <c r="Q5602" s="32">
        <f t="shared" si="87"/>
        <v>145.68</v>
      </c>
    </row>
    <row r="5603" spans="1:17" x14ac:dyDescent="0.25">
      <c r="A5603" s="83" t="s">
        <v>13271</v>
      </c>
      <c r="B5603" s="84" t="s">
        <v>20971</v>
      </c>
      <c r="C5603" s="7">
        <v>92</v>
      </c>
      <c r="D5603" s="7">
        <v>3</v>
      </c>
      <c r="E5603" s="1">
        <v>1306.8900000000001</v>
      </c>
      <c r="F5603" s="1">
        <v>10.3</v>
      </c>
      <c r="G5603" s="1">
        <v>18.3</v>
      </c>
      <c r="H5603" s="1">
        <v>13.04</v>
      </c>
      <c r="I5603" s="6">
        <v>41.64</v>
      </c>
      <c r="J5603" s="86"/>
      <c r="K5603" s="86"/>
      <c r="L5603" s="85"/>
      <c r="M5603" s="85"/>
      <c r="N5603" s="85"/>
      <c r="O5603" s="85"/>
      <c r="P5603" s="85"/>
      <c r="Q5603" s="32">
        <f t="shared" si="87"/>
        <v>41.64</v>
      </c>
    </row>
    <row r="5604" spans="1:17" x14ac:dyDescent="0.25">
      <c r="A5604" s="83" t="s">
        <v>13272</v>
      </c>
      <c r="B5604" s="84" t="s">
        <v>20972</v>
      </c>
      <c r="C5604" s="7">
        <v>51</v>
      </c>
      <c r="D5604" s="7">
        <v>6</v>
      </c>
      <c r="E5604" s="1">
        <v>7893.27</v>
      </c>
      <c r="F5604" s="1">
        <v>5.71</v>
      </c>
      <c r="G5604" s="1">
        <v>36.6</v>
      </c>
      <c r="H5604" s="1">
        <v>78.78</v>
      </c>
      <c r="I5604" s="6">
        <v>121.09</v>
      </c>
      <c r="J5604" s="86"/>
      <c r="K5604" s="86"/>
      <c r="L5604" s="85"/>
      <c r="M5604" s="85"/>
      <c r="N5604" s="85"/>
      <c r="O5604" s="85"/>
      <c r="P5604" s="85"/>
      <c r="Q5604" s="32">
        <f t="shared" si="87"/>
        <v>121.09</v>
      </c>
    </row>
    <row r="5605" spans="1:17" x14ac:dyDescent="0.25">
      <c r="A5605" s="83" t="s">
        <v>13273</v>
      </c>
      <c r="B5605" s="84" t="s">
        <v>20973</v>
      </c>
      <c r="C5605" s="7">
        <v>510</v>
      </c>
      <c r="D5605" s="7">
        <v>16</v>
      </c>
      <c r="E5605" s="1">
        <v>3874.06</v>
      </c>
      <c r="F5605" s="1">
        <v>57.1</v>
      </c>
      <c r="G5605" s="1">
        <v>97.6</v>
      </c>
      <c r="H5605" s="1">
        <v>38.659999999999997</v>
      </c>
      <c r="I5605" s="6">
        <v>193.36</v>
      </c>
      <c r="J5605" s="86"/>
      <c r="K5605" s="86"/>
      <c r="L5605" s="85"/>
      <c r="M5605" s="85"/>
      <c r="N5605" s="85"/>
      <c r="O5605" s="85"/>
      <c r="P5605" s="85"/>
      <c r="Q5605" s="32">
        <f t="shared" si="87"/>
        <v>193.36</v>
      </c>
    </row>
    <row r="5606" spans="1:17" x14ac:dyDescent="0.25">
      <c r="A5606" s="83" t="s">
        <v>13274</v>
      </c>
      <c r="B5606" s="84" t="s">
        <v>20974</v>
      </c>
      <c r="C5606" s="7">
        <v>43</v>
      </c>
      <c r="D5606" s="7">
        <v>3</v>
      </c>
      <c r="E5606" s="1">
        <v>853.67</v>
      </c>
      <c r="F5606" s="1">
        <v>4.82</v>
      </c>
      <c r="G5606" s="1">
        <v>18.3</v>
      </c>
      <c r="H5606" s="1">
        <v>8.52</v>
      </c>
      <c r="I5606" s="6">
        <v>31.64</v>
      </c>
      <c r="J5606" s="86"/>
      <c r="K5606" s="86"/>
      <c r="L5606" s="85"/>
      <c r="M5606" s="85"/>
      <c r="N5606" s="85"/>
      <c r="O5606" s="85"/>
      <c r="P5606" s="85"/>
      <c r="Q5606" s="32">
        <f t="shared" si="87"/>
        <v>31.64</v>
      </c>
    </row>
    <row r="5607" spans="1:17" x14ac:dyDescent="0.25">
      <c r="A5607" s="83" t="s">
        <v>13275</v>
      </c>
      <c r="B5607" s="84" t="s">
        <v>20975</v>
      </c>
      <c r="C5607" s="7">
        <v>208</v>
      </c>
      <c r="D5607" s="7">
        <v>4</v>
      </c>
      <c r="E5607" s="1">
        <v>561.58000000000004</v>
      </c>
      <c r="F5607" s="1">
        <v>23.29</v>
      </c>
      <c r="G5607" s="1">
        <v>24.4</v>
      </c>
      <c r="H5607" s="1">
        <v>5.61</v>
      </c>
      <c r="I5607" s="6">
        <v>53.3</v>
      </c>
      <c r="J5607" s="86"/>
      <c r="K5607" s="86"/>
      <c r="L5607" s="85"/>
      <c r="M5607" s="85"/>
      <c r="N5607" s="85"/>
      <c r="O5607" s="85"/>
      <c r="P5607" s="85"/>
      <c r="Q5607" s="32">
        <f t="shared" si="87"/>
        <v>53.3</v>
      </c>
    </row>
    <row r="5608" spans="1:17" x14ac:dyDescent="0.25">
      <c r="A5608" s="83" t="s">
        <v>13276</v>
      </c>
      <c r="B5608" s="84" t="s">
        <v>20976</v>
      </c>
      <c r="C5608" s="7">
        <v>79</v>
      </c>
      <c r="D5608" s="7">
        <v>1</v>
      </c>
      <c r="E5608" s="1">
        <v>571.45000000000005</v>
      </c>
      <c r="F5608" s="1">
        <v>8.85</v>
      </c>
      <c r="G5608" s="1">
        <v>6.1</v>
      </c>
      <c r="H5608" s="1">
        <v>5.7</v>
      </c>
      <c r="I5608" s="6">
        <v>20.65</v>
      </c>
      <c r="J5608" s="86"/>
      <c r="K5608" s="86"/>
      <c r="L5608" s="85"/>
      <c r="M5608" s="85"/>
      <c r="N5608" s="85"/>
      <c r="O5608" s="85"/>
      <c r="P5608" s="85"/>
      <c r="Q5608" s="32">
        <f t="shared" si="87"/>
        <v>20.65</v>
      </c>
    </row>
    <row r="5609" spans="1:17" x14ac:dyDescent="0.25">
      <c r="A5609" s="83" t="s">
        <v>13277</v>
      </c>
      <c r="B5609" s="84" t="s">
        <v>20977</v>
      </c>
      <c r="C5609" s="7">
        <v>304</v>
      </c>
      <c r="D5609" s="7">
        <v>6</v>
      </c>
      <c r="E5609" s="1">
        <v>1331.21</v>
      </c>
      <c r="F5609" s="1">
        <v>34.03</v>
      </c>
      <c r="G5609" s="1">
        <v>36.6</v>
      </c>
      <c r="H5609" s="1">
        <v>13.29</v>
      </c>
      <c r="I5609" s="6">
        <v>83.92</v>
      </c>
      <c r="J5609" s="86"/>
      <c r="K5609" s="86"/>
      <c r="L5609" s="85"/>
      <c r="M5609" s="85"/>
      <c r="N5609" s="85"/>
      <c r="O5609" s="85"/>
      <c r="P5609" s="85"/>
      <c r="Q5609" s="32">
        <f t="shared" si="87"/>
        <v>83.92</v>
      </c>
    </row>
    <row r="5610" spans="1:17" x14ac:dyDescent="0.25">
      <c r="A5610" s="83" t="s">
        <v>13278</v>
      </c>
      <c r="B5610" s="84" t="s">
        <v>20978</v>
      </c>
      <c r="C5610" s="7">
        <v>24</v>
      </c>
      <c r="D5610" s="7">
        <v>0</v>
      </c>
      <c r="E5610" s="1">
        <v>0</v>
      </c>
      <c r="F5610" s="1">
        <v>2.69</v>
      </c>
      <c r="G5610" s="1">
        <v>0</v>
      </c>
      <c r="H5610" s="1">
        <v>0</v>
      </c>
      <c r="I5610" s="6">
        <v>2.69</v>
      </c>
      <c r="J5610" s="86"/>
      <c r="K5610" s="86"/>
      <c r="L5610" s="85"/>
      <c r="M5610" s="85"/>
      <c r="N5610" s="85"/>
      <c r="O5610" s="85"/>
      <c r="P5610" s="85"/>
      <c r="Q5610" s="32">
        <f t="shared" si="87"/>
        <v>2.69</v>
      </c>
    </row>
    <row r="5611" spans="1:17" x14ac:dyDescent="0.25">
      <c r="A5611" s="83" t="s">
        <v>13279</v>
      </c>
      <c r="B5611" s="84" t="s">
        <v>20979</v>
      </c>
      <c r="C5611" s="7">
        <v>2117</v>
      </c>
      <c r="D5611" s="7">
        <v>40</v>
      </c>
      <c r="E5611" s="1">
        <v>17732.7</v>
      </c>
      <c r="F5611" s="1">
        <v>237.02</v>
      </c>
      <c r="G5611" s="1">
        <v>243.99</v>
      </c>
      <c r="H5611" s="1">
        <v>176.98</v>
      </c>
      <c r="I5611" s="6">
        <v>657.99</v>
      </c>
      <c r="J5611" s="86"/>
      <c r="K5611" s="86"/>
      <c r="L5611" s="85"/>
      <c r="M5611" s="85"/>
      <c r="N5611" s="85"/>
      <c r="O5611" s="85"/>
      <c r="P5611" s="85"/>
      <c r="Q5611" s="32">
        <f t="shared" si="87"/>
        <v>657.99</v>
      </c>
    </row>
    <row r="5612" spans="1:17" x14ac:dyDescent="0.25">
      <c r="A5612" s="83" t="s">
        <v>13280</v>
      </c>
      <c r="B5612" s="84" t="s">
        <v>20980</v>
      </c>
      <c r="C5612" s="7">
        <v>47</v>
      </c>
      <c r="D5612" s="7">
        <v>0</v>
      </c>
      <c r="E5612" s="1">
        <v>0</v>
      </c>
      <c r="F5612" s="1">
        <v>5.26</v>
      </c>
      <c r="G5612" s="1">
        <v>0</v>
      </c>
      <c r="H5612" s="1">
        <v>0</v>
      </c>
      <c r="I5612" s="6">
        <v>5.26</v>
      </c>
      <c r="J5612" s="86"/>
      <c r="K5612" s="86"/>
      <c r="L5612" s="85"/>
      <c r="M5612" s="85"/>
      <c r="N5612" s="85"/>
      <c r="O5612" s="85"/>
      <c r="P5612" s="85"/>
      <c r="Q5612" s="32">
        <f t="shared" si="87"/>
        <v>5.26</v>
      </c>
    </row>
    <row r="5613" spans="1:17" x14ac:dyDescent="0.25">
      <c r="A5613" s="83" t="s">
        <v>13281</v>
      </c>
      <c r="B5613" s="84" t="s">
        <v>20981</v>
      </c>
      <c r="C5613" s="7">
        <v>44</v>
      </c>
      <c r="D5613" s="7">
        <v>0</v>
      </c>
      <c r="E5613" s="1">
        <v>0</v>
      </c>
      <c r="F5613" s="1">
        <v>4.93</v>
      </c>
      <c r="G5613" s="1">
        <v>0</v>
      </c>
      <c r="H5613" s="1">
        <v>0</v>
      </c>
      <c r="I5613" s="6">
        <v>4.93</v>
      </c>
      <c r="J5613" s="86"/>
      <c r="K5613" s="86"/>
      <c r="L5613" s="85"/>
      <c r="M5613" s="85"/>
      <c r="N5613" s="85"/>
      <c r="O5613" s="85"/>
      <c r="P5613" s="85"/>
      <c r="Q5613" s="32">
        <f t="shared" si="87"/>
        <v>4.93</v>
      </c>
    </row>
    <row r="5614" spans="1:17" x14ac:dyDescent="0.25">
      <c r="A5614" s="83" t="s">
        <v>13282</v>
      </c>
      <c r="B5614" s="84" t="s">
        <v>20982</v>
      </c>
      <c r="C5614" s="7">
        <v>197</v>
      </c>
      <c r="D5614" s="7">
        <v>7</v>
      </c>
      <c r="E5614" s="1">
        <v>1368.48</v>
      </c>
      <c r="F5614" s="1">
        <v>22.06</v>
      </c>
      <c r="G5614" s="1">
        <v>42.7</v>
      </c>
      <c r="H5614" s="1">
        <v>13.66</v>
      </c>
      <c r="I5614" s="6">
        <v>78.42</v>
      </c>
      <c r="J5614" s="86"/>
      <c r="K5614" s="86"/>
      <c r="L5614" s="85"/>
      <c r="M5614" s="85"/>
      <c r="N5614" s="85"/>
      <c r="O5614" s="85"/>
      <c r="P5614" s="85"/>
      <c r="Q5614" s="32">
        <f t="shared" si="87"/>
        <v>78.42</v>
      </c>
    </row>
    <row r="5615" spans="1:17" x14ac:dyDescent="0.25">
      <c r="A5615" s="83" t="s">
        <v>13283</v>
      </c>
      <c r="B5615" s="84" t="s">
        <v>20983</v>
      </c>
      <c r="C5615" s="7">
        <v>385</v>
      </c>
      <c r="D5615" s="7">
        <v>6</v>
      </c>
      <c r="E5615" s="1">
        <v>914.72</v>
      </c>
      <c r="F5615" s="1">
        <v>43.1</v>
      </c>
      <c r="G5615" s="1">
        <v>36.6</v>
      </c>
      <c r="H5615" s="1">
        <v>9.1300000000000008</v>
      </c>
      <c r="I5615" s="6">
        <v>88.83</v>
      </c>
      <c r="J5615" s="86"/>
      <c r="K5615" s="86"/>
      <c r="L5615" s="85"/>
      <c r="M5615" s="85"/>
      <c r="N5615" s="85"/>
      <c r="O5615" s="85"/>
      <c r="P5615" s="85"/>
      <c r="Q5615" s="32">
        <f t="shared" si="87"/>
        <v>88.83</v>
      </c>
    </row>
    <row r="5616" spans="1:17" x14ac:dyDescent="0.25">
      <c r="A5616" s="83" t="s">
        <v>13284</v>
      </c>
      <c r="B5616" s="84" t="s">
        <v>20984</v>
      </c>
      <c r="C5616" s="7">
        <v>460</v>
      </c>
      <c r="D5616" s="7">
        <v>16</v>
      </c>
      <c r="E5616" s="1">
        <v>6788.19</v>
      </c>
      <c r="F5616" s="1">
        <v>51.5</v>
      </c>
      <c r="G5616" s="1">
        <v>97.6</v>
      </c>
      <c r="H5616" s="1">
        <v>67.75</v>
      </c>
      <c r="I5616" s="6">
        <v>216.85</v>
      </c>
      <c r="J5616" s="86"/>
      <c r="K5616" s="86"/>
      <c r="L5616" s="85"/>
      <c r="M5616" s="85"/>
      <c r="N5616" s="85"/>
      <c r="O5616" s="85"/>
      <c r="P5616" s="85"/>
      <c r="Q5616" s="32">
        <f t="shared" si="87"/>
        <v>216.85</v>
      </c>
    </row>
    <row r="5617" spans="1:17" x14ac:dyDescent="0.25">
      <c r="A5617" s="83" t="s">
        <v>13285</v>
      </c>
      <c r="B5617" s="84" t="s">
        <v>20985</v>
      </c>
      <c r="C5617" s="7">
        <v>143</v>
      </c>
      <c r="D5617" s="7">
        <v>1</v>
      </c>
      <c r="E5617" s="1">
        <v>8793.7900000000009</v>
      </c>
      <c r="F5617" s="1">
        <v>16.010000000000002</v>
      </c>
      <c r="G5617" s="1">
        <v>6.1</v>
      </c>
      <c r="H5617" s="1">
        <v>87.77</v>
      </c>
      <c r="I5617" s="6">
        <v>109.88</v>
      </c>
      <c r="J5617" s="86"/>
      <c r="K5617" s="86"/>
      <c r="L5617" s="85"/>
      <c r="M5617" s="85"/>
      <c r="N5617" s="85"/>
      <c r="O5617" s="85"/>
      <c r="P5617" s="85"/>
      <c r="Q5617" s="32">
        <f t="shared" si="87"/>
        <v>109.88</v>
      </c>
    </row>
    <row r="5618" spans="1:17" x14ac:dyDescent="0.25">
      <c r="A5618" s="83" t="s">
        <v>13286</v>
      </c>
      <c r="B5618" s="84" t="s">
        <v>20986</v>
      </c>
      <c r="C5618" s="7">
        <v>93</v>
      </c>
      <c r="D5618" s="7">
        <v>2</v>
      </c>
      <c r="E5618" s="1">
        <v>352.81</v>
      </c>
      <c r="F5618" s="1">
        <v>10.42</v>
      </c>
      <c r="G5618" s="1">
        <v>12.2</v>
      </c>
      <c r="H5618" s="1">
        <v>3.52</v>
      </c>
      <c r="I5618" s="6">
        <v>26.14</v>
      </c>
      <c r="J5618" s="86"/>
      <c r="K5618" s="86"/>
      <c r="L5618" s="85"/>
      <c r="M5618" s="85"/>
      <c r="N5618" s="85"/>
      <c r="O5618" s="85"/>
      <c r="P5618" s="85"/>
      <c r="Q5618" s="32">
        <f t="shared" si="87"/>
        <v>26.14</v>
      </c>
    </row>
    <row r="5619" spans="1:17" x14ac:dyDescent="0.25">
      <c r="A5619" s="83" t="s">
        <v>13287</v>
      </c>
      <c r="B5619" s="84" t="s">
        <v>20987</v>
      </c>
      <c r="C5619" s="7">
        <v>973</v>
      </c>
      <c r="D5619" s="7">
        <v>33</v>
      </c>
      <c r="E5619" s="1">
        <v>72714.28</v>
      </c>
      <c r="F5619" s="1">
        <v>108.94</v>
      </c>
      <c r="G5619" s="1">
        <v>201.3</v>
      </c>
      <c r="H5619" s="1">
        <v>725.75</v>
      </c>
      <c r="I5619" s="6">
        <v>1035.99</v>
      </c>
      <c r="J5619" s="86"/>
      <c r="K5619" s="86"/>
      <c r="L5619" s="85"/>
      <c r="M5619" s="85"/>
      <c r="N5619" s="85"/>
      <c r="O5619" s="85"/>
      <c r="P5619" s="85"/>
      <c r="Q5619" s="32">
        <f t="shared" si="87"/>
        <v>1035.99</v>
      </c>
    </row>
    <row r="5620" spans="1:17" x14ac:dyDescent="0.25">
      <c r="A5620" s="83" t="s">
        <v>13288</v>
      </c>
      <c r="B5620" s="84" t="s">
        <v>20988</v>
      </c>
      <c r="C5620" s="7">
        <v>315</v>
      </c>
      <c r="D5620" s="7">
        <v>15</v>
      </c>
      <c r="E5620" s="1">
        <v>3383.45</v>
      </c>
      <c r="F5620" s="1">
        <v>35.26</v>
      </c>
      <c r="G5620" s="1">
        <v>91.5</v>
      </c>
      <c r="H5620" s="1">
        <v>33.770000000000003</v>
      </c>
      <c r="I5620" s="6">
        <v>160.53</v>
      </c>
      <c r="J5620" s="86"/>
      <c r="K5620" s="86"/>
      <c r="L5620" s="85"/>
      <c r="M5620" s="85"/>
      <c r="N5620" s="85"/>
      <c r="O5620" s="85"/>
      <c r="P5620" s="85"/>
      <c r="Q5620" s="32">
        <f t="shared" si="87"/>
        <v>160.53</v>
      </c>
    </row>
    <row r="5621" spans="1:17" x14ac:dyDescent="0.25">
      <c r="A5621" s="83" t="s">
        <v>13289</v>
      </c>
      <c r="B5621" s="84" t="s">
        <v>20989</v>
      </c>
      <c r="C5621" s="7">
        <v>5285</v>
      </c>
      <c r="D5621" s="7">
        <v>55</v>
      </c>
      <c r="E5621" s="1">
        <v>54644.42</v>
      </c>
      <c r="F5621" s="1">
        <v>591.70000000000005</v>
      </c>
      <c r="G5621" s="1">
        <v>335.49</v>
      </c>
      <c r="H5621" s="1">
        <v>545.4</v>
      </c>
      <c r="I5621" s="6">
        <v>1472.59</v>
      </c>
      <c r="J5621" s="86"/>
      <c r="K5621" s="86"/>
      <c r="L5621" s="85"/>
      <c r="M5621" s="85"/>
      <c r="N5621" s="85"/>
      <c r="O5621" s="85"/>
      <c r="P5621" s="85"/>
      <c r="Q5621" s="32">
        <f t="shared" si="87"/>
        <v>1472.59</v>
      </c>
    </row>
    <row r="5622" spans="1:17" x14ac:dyDescent="0.25">
      <c r="A5622" s="83" t="s">
        <v>13290</v>
      </c>
      <c r="B5622" s="84" t="s">
        <v>20990</v>
      </c>
      <c r="C5622" s="7">
        <v>248</v>
      </c>
      <c r="D5622" s="7">
        <v>11</v>
      </c>
      <c r="E5622" s="1">
        <v>23537.68</v>
      </c>
      <c r="F5622" s="1">
        <v>27.77</v>
      </c>
      <c r="G5622" s="1">
        <v>67.099999999999994</v>
      </c>
      <c r="H5622" s="1">
        <v>234.93</v>
      </c>
      <c r="I5622" s="6">
        <v>329.8</v>
      </c>
      <c r="J5622" s="86"/>
      <c r="K5622" s="86"/>
      <c r="L5622" s="85"/>
      <c r="M5622" s="85"/>
      <c r="N5622" s="85"/>
      <c r="O5622" s="85"/>
      <c r="P5622" s="85"/>
      <c r="Q5622" s="32">
        <f t="shared" si="87"/>
        <v>329.8</v>
      </c>
    </row>
    <row r="5623" spans="1:17" x14ac:dyDescent="0.25">
      <c r="A5623" s="83" t="s">
        <v>13291</v>
      </c>
      <c r="B5623" s="84" t="s">
        <v>20991</v>
      </c>
      <c r="C5623" s="7">
        <v>148</v>
      </c>
      <c r="D5623" s="7">
        <v>6</v>
      </c>
      <c r="E5623" s="1">
        <v>1797.26</v>
      </c>
      <c r="F5623" s="1">
        <v>16.57</v>
      </c>
      <c r="G5623" s="1">
        <v>36.6</v>
      </c>
      <c r="H5623" s="1">
        <v>17.940000000000001</v>
      </c>
      <c r="I5623" s="6">
        <v>71.11</v>
      </c>
      <c r="J5623" s="86"/>
      <c r="K5623" s="86"/>
      <c r="L5623" s="85"/>
      <c r="M5623" s="85"/>
      <c r="N5623" s="85"/>
      <c r="O5623" s="85"/>
      <c r="P5623" s="85"/>
      <c r="Q5623" s="32">
        <f t="shared" si="87"/>
        <v>71.11</v>
      </c>
    </row>
    <row r="5624" spans="1:17" x14ac:dyDescent="0.25">
      <c r="A5624" s="83" t="s">
        <v>13292</v>
      </c>
      <c r="B5624" s="84" t="s">
        <v>20992</v>
      </c>
      <c r="C5624" s="7">
        <v>271</v>
      </c>
      <c r="D5624" s="7">
        <v>2</v>
      </c>
      <c r="E5624" s="1">
        <v>733.01</v>
      </c>
      <c r="F5624" s="1">
        <v>30.34</v>
      </c>
      <c r="G5624" s="1">
        <v>12.2</v>
      </c>
      <c r="H5624" s="1">
        <v>7.32</v>
      </c>
      <c r="I5624" s="6">
        <v>49.86</v>
      </c>
      <c r="J5624" s="86"/>
      <c r="K5624" s="86"/>
      <c r="L5624" s="85"/>
      <c r="M5624" s="85"/>
      <c r="N5624" s="85"/>
      <c r="O5624" s="85"/>
      <c r="P5624" s="85"/>
      <c r="Q5624" s="32">
        <f t="shared" si="87"/>
        <v>49.86</v>
      </c>
    </row>
    <row r="5625" spans="1:17" x14ac:dyDescent="0.25">
      <c r="A5625" s="83" t="s">
        <v>13293</v>
      </c>
      <c r="B5625" s="84" t="s">
        <v>20993</v>
      </c>
      <c r="C5625" s="7">
        <v>961</v>
      </c>
      <c r="D5625" s="7">
        <v>30</v>
      </c>
      <c r="E5625" s="1">
        <v>11956.23</v>
      </c>
      <c r="F5625" s="1">
        <v>107.59</v>
      </c>
      <c r="G5625" s="1">
        <v>182.99</v>
      </c>
      <c r="H5625" s="1">
        <v>119.34</v>
      </c>
      <c r="I5625" s="6">
        <v>409.92</v>
      </c>
      <c r="J5625" s="86"/>
      <c r="K5625" s="86"/>
      <c r="L5625" s="85"/>
      <c r="M5625" s="85"/>
      <c r="N5625" s="85"/>
      <c r="O5625" s="85"/>
      <c r="P5625" s="85"/>
      <c r="Q5625" s="32">
        <f t="shared" si="87"/>
        <v>409.92</v>
      </c>
    </row>
    <row r="5626" spans="1:17" x14ac:dyDescent="0.25">
      <c r="A5626" s="83" t="s">
        <v>13294</v>
      </c>
      <c r="B5626" s="84" t="s">
        <v>20994</v>
      </c>
      <c r="C5626" s="7">
        <v>33</v>
      </c>
      <c r="D5626" s="7">
        <v>0</v>
      </c>
      <c r="E5626" s="1">
        <v>0</v>
      </c>
      <c r="F5626" s="1">
        <v>3.7</v>
      </c>
      <c r="G5626" s="1">
        <v>0</v>
      </c>
      <c r="H5626" s="1">
        <v>0</v>
      </c>
      <c r="I5626" s="6">
        <v>3.7</v>
      </c>
      <c r="J5626" s="86"/>
      <c r="K5626" s="86"/>
      <c r="L5626" s="85"/>
      <c r="M5626" s="85"/>
      <c r="N5626" s="85"/>
      <c r="O5626" s="85"/>
      <c r="P5626" s="85"/>
      <c r="Q5626" s="32">
        <f t="shared" si="87"/>
        <v>3.7</v>
      </c>
    </row>
    <row r="5627" spans="1:17" x14ac:dyDescent="0.25">
      <c r="A5627" s="83" t="s">
        <v>13295</v>
      </c>
      <c r="B5627" s="84" t="s">
        <v>20995</v>
      </c>
      <c r="C5627" s="7">
        <v>91</v>
      </c>
      <c r="D5627" s="7">
        <v>0</v>
      </c>
      <c r="E5627" s="1">
        <v>0</v>
      </c>
      <c r="F5627" s="1">
        <v>10.19</v>
      </c>
      <c r="G5627" s="1">
        <v>0</v>
      </c>
      <c r="H5627" s="1">
        <v>0</v>
      </c>
      <c r="I5627" s="6">
        <v>10.19</v>
      </c>
      <c r="J5627" s="86"/>
      <c r="K5627" s="86"/>
      <c r="L5627" s="85"/>
      <c r="M5627" s="85"/>
      <c r="N5627" s="85"/>
      <c r="O5627" s="85"/>
      <c r="P5627" s="85"/>
      <c r="Q5627" s="32">
        <f t="shared" si="87"/>
        <v>10.19</v>
      </c>
    </row>
    <row r="5628" spans="1:17" x14ac:dyDescent="0.25">
      <c r="A5628" s="83" t="s">
        <v>13296</v>
      </c>
      <c r="B5628" s="84" t="s">
        <v>20996</v>
      </c>
      <c r="C5628" s="7">
        <v>536</v>
      </c>
      <c r="D5628" s="7">
        <v>13</v>
      </c>
      <c r="E5628" s="1">
        <v>12330</v>
      </c>
      <c r="F5628" s="1">
        <v>60.01</v>
      </c>
      <c r="G5628" s="1">
        <v>79.3</v>
      </c>
      <c r="H5628" s="1">
        <v>123.06</v>
      </c>
      <c r="I5628" s="6">
        <v>262.37</v>
      </c>
      <c r="J5628" s="86"/>
      <c r="K5628" s="86"/>
      <c r="L5628" s="85"/>
      <c r="M5628" s="85"/>
      <c r="N5628" s="85"/>
      <c r="O5628" s="85"/>
      <c r="P5628" s="85"/>
      <c r="Q5628" s="32">
        <f t="shared" si="87"/>
        <v>262.37</v>
      </c>
    </row>
    <row r="5629" spans="1:17" x14ac:dyDescent="0.25">
      <c r="A5629" s="83" t="s">
        <v>13297</v>
      </c>
      <c r="B5629" s="84" t="s">
        <v>20997</v>
      </c>
      <c r="C5629" s="7">
        <v>53</v>
      </c>
      <c r="D5629" s="7">
        <v>0</v>
      </c>
      <c r="E5629" s="1">
        <v>0</v>
      </c>
      <c r="F5629" s="1">
        <v>5.94</v>
      </c>
      <c r="G5629" s="1">
        <v>0</v>
      </c>
      <c r="H5629" s="1">
        <v>0</v>
      </c>
      <c r="I5629" s="6">
        <v>5.94</v>
      </c>
      <c r="J5629" s="86"/>
      <c r="K5629" s="86"/>
      <c r="L5629" s="85"/>
      <c r="M5629" s="85"/>
      <c r="N5629" s="85"/>
      <c r="O5629" s="85"/>
      <c r="P5629" s="85"/>
      <c r="Q5629" s="32">
        <f t="shared" si="87"/>
        <v>5.94</v>
      </c>
    </row>
    <row r="5630" spans="1:17" x14ac:dyDescent="0.25">
      <c r="A5630" s="83" t="s">
        <v>13298</v>
      </c>
      <c r="B5630" s="84" t="s">
        <v>20998</v>
      </c>
      <c r="C5630" s="7">
        <v>260</v>
      </c>
      <c r="D5630" s="7">
        <v>8</v>
      </c>
      <c r="E5630" s="1">
        <v>882.88</v>
      </c>
      <c r="F5630" s="1">
        <v>29.11</v>
      </c>
      <c r="G5630" s="1">
        <v>48.8</v>
      </c>
      <c r="H5630" s="1">
        <v>8.81</v>
      </c>
      <c r="I5630" s="6">
        <v>86.72</v>
      </c>
      <c r="J5630" s="86"/>
      <c r="K5630" s="86"/>
      <c r="L5630" s="85"/>
      <c r="M5630" s="85"/>
      <c r="N5630" s="85"/>
      <c r="O5630" s="85"/>
      <c r="P5630" s="85"/>
      <c r="Q5630" s="32">
        <f t="shared" si="87"/>
        <v>86.72</v>
      </c>
    </row>
    <row r="5631" spans="1:17" x14ac:dyDescent="0.25">
      <c r="A5631" s="83" t="s">
        <v>13299</v>
      </c>
      <c r="B5631" s="84" t="s">
        <v>20999</v>
      </c>
      <c r="C5631" s="7">
        <v>146</v>
      </c>
      <c r="D5631" s="7">
        <v>2</v>
      </c>
      <c r="E5631" s="1">
        <v>376.76</v>
      </c>
      <c r="F5631" s="1">
        <v>16.34</v>
      </c>
      <c r="G5631" s="1">
        <v>12.2</v>
      </c>
      <c r="H5631" s="1">
        <v>3.76</v>
      </c>
      <c r="I5631" s="6">
        <v>32.299999999999997</v>
      </c>
      <c r="J5631" s="86"/>
      <c r="K5631" s="86"/>
      <c r="L5631" s="85"/>
      <c r="M5631" s="85"/>
      <c r="N5631" s="85"/>
      <c r="O5631" s="85"/>
      <c r="P5631" s="85"/>
      <c r="Q5631" s="32">
        <f t="shared" si="87"/>
        <v>32.299999999999997</v>
      </c>
    </row>
    <row r="5632" spans="1:17" x14ac:dyDescent="0.25">
      <c r="A5632" s="83" t="s">
        <v>13300</v>
      </c>
      <c r="B5632" s="84" t="s">
        <v>21000</v>
      </c>
      <c r="C5632" s="7">
        <v>274</v>
      </c>
      <c r="D5632" s="7">
        <v>3</v>
      </c>
      <c r="E5632" s="1">
        <v>2500.31</v>
      </c>
      <c r="F5632" s="1">
        <v>30.68</v>
      </c>
      <c r="G5632" s="1">
        <v>18.3</v>
      </c>
      <c r="H5632" s="1">
        <v>24.95</v>
      </c>
      <c r="I5632" s="6">
        <v>73.930000000000007</v>
      </c>
      <c r="J5632" s="86"/>
      <c r="K5632" s="86"/>
      <c r="L5632" s="85"/>
      <c r="M5632" s="85"/>
      <c r="N5632" s="85"/>
      <c r="O5632" s="85"/>
      <c r="P5632" s="85"/>
      <c r="Q5632" s="32">
        <f t="shared" si="87"/>
        <v>73.930000000000007</v>
      </c>
    </row>
    <row r="5633" spans="1:17" x14ac:dyDescent="0.25">
      <c r="A5633" s="83" t="s">
        <v>13301</v>
      </c>
      <c r="B5633" s="84" t="s">
        <v>21001</v>
      </c>
      <c r="C5633" s="7">
        <v>52057</v>
      </c>
      <c r="D5633" s="7">
        <v>746</v>
      </c>
      <c r="E5633" s="1">
        <v>387025.87</v>
      </c>
      <c r="F5633" s="1">
        <v>5828.18</v>
      </c>
      <c r="G5633" s="1">
        <v>4550.42</v>
      </c>
      <c r="H5633" s="1">
        <v>3862.85</v>
      </c>
      <c r="I5633" s="6">
        <v>14241.45</v>
      </c>
      <c r="J5633" s="86"/>
      <c r="K5633" s="86"/>
      <c r="L5633" s="85"/>
      <c r="M5633" s="85"/>
      <c r="N5633" s="85"/>
      <c r="O5633" s="85"/>
      <c r="P5633" s="85"/>
      <c r="Q5633" s="32">
        <f t="shared" si="87"/>
        <v>14241.45</v>
      </c>
    </row>
    <row r="5634" spans="1:17" x14ac:dyDescent="0.25">
      <c r="A5634" s="83" t="s">
        <v>13302</v>
      </c>
      <c r="B5634" s="84" t="s">
        <v>21002</v>
      </c>
      <c r="C5634" s="7">
        <v>967</v>
      </c>
      <c r="D5634" s="7">
        <v>23</v>
      </c>
      <c r="E5634" s="1">
        <v>6913.61</v>
      </c>
      <c r="F5634" s="1">
        <v>108.26</v>
      </c>
      <c r="G5634" s="1">
        <v>140.30000000000001</v>
      </c>
      <c r="H5634" s="1">
        <v>69</v>
      </c>
      <c r="I5634" s="6">
        <v>317.56</v>
      </c>
      <c r="J5634" s="86"/>
      <c r="K5634" s="86"/>
      <c r="L5634" s="85"/>
      <c r="M5634" s="85"/>
      <c r="N5634" s="85"/>
      <c r="O5634" s="85"/>
      <c r="P5634" s="85"/>
      <c r="Q5634" s="32">
        <f t="shared" si="87"/>
        <v>317.56</v>
      </c>
    </row>
    <row r="5635" spans="1:17" x14ac:dyDescent="0.25">
      <c r="A5635" s="83" t="s">
        <v>13303</v>
      </c>
      <c r="B5635" s="84" t="s">
        <v>21003</v>
      </c>
      <c r="C5635" s="7">
        <v>34</v>
      </c>
      <c r="D5635" s="7">
        <v>2</v>
      </c>
      <c r="E5635" s="1">
        <v>417.4</v>
      </c>
      <c r="F5635" s="1">
        <v>3.81</v>
      </c>
      <c r="G5635" s="1">
        <v>12.2</v>
      </c>
      <c r="H5635" s="1">
        <v>4.17</v>
      </c>
      <c r="I5635" s="6">
        <v>20.18</v>
      </c>
      <c r="J5635" s="86"/>
      <c r="K5635" s="86"/>
      <c r="L5635" s="85"/>
      <c r="M5635" s="85"/>
      <c r="N5635" s="85"/>
      <c r="O5635" s="85"/>
      <c r="P5635" s="85"/>
      <c r="Q5635" s="32">
        <f t="shared" si="87"/>
        <v>20.18</v>
      </c>
    </row>
    <row r="5636" spans="1:17" x14ac:dyDescent="0.25">
      <c r="A5636" s="83" t="s">
        <v>13304</v>
      </c>
      <c r="B5636" s="84" t="s">
        <v>21004</v>
      </c>
      <c r="C5636" s="7">
        <v>28</v>
      </c>
      <c r="D5636" s="7">
        <v>0</v>
      </c>
      <c r="E5636" s="1">
        <v>0</v>
      </c>
      <c r="F5636" s="1">
        <v>3.14</v>
      </c>
      <c r="G5636" s="1">
        <v>0</v>
      </c>
      <c r="H5636" s="1">
        <v>0</v>
      </c>
      <c r="I5636" s="6">
        <v>3.14</v>
      </c>
      <c r="J5636" s="86"/>
      <c r="K5636" s="86"/>
      <c r="L5636" s="85"/>
      <c r="M5636" s="85"/>
      <c r="N5636" s="85"/>
      <c r="O5636" s="85"/>
      <c r="P5636" s="85"/>
      <c r="Q5636" s="32">
        <f t="shared" si="87"/>
        <v>3.14</v>
      </c>
    </row>
    <row r="5637" spans="1:17" x14ac:dyDescent="0.25">
      <c r="A5637" s="83" t="s">
        <v>13305</v>
      </c>
      <c r="B5637" s="84" t="s">
        <v>21005</v>
      </c>
      <c r="C5637" s="7">
        <v>118</v>
      </c>
      <c r="D5637" s="7">
        <v>2</v>
      </c>
      <c r="E5637" s="1">
        <v>466.54</v>
      </c>
      <c r="F5637" s="1">
        <v>13.21</v>
      </c>
      <c r="G5637" s="1">
        <v>12.2</v>
      </c>
      <c r="H5637" s="1">
        <v>4.66</v>
      </c>
      <c r="I5637" s="6">
        <v>30.07</v>
      </c>
      <c r="J5637" s="86"/>
      <c r="K5637" s="86"/>
      <c r="L5637" s="85"/>
      <c r="M5637" s="85"/>
      <c r="N5637" s="85"/>
      <c r="O5637" s="85"/>
      <c r="P5637" s="85"/>
      <c r="Q5637" s="32">
        <f t="shared" si="87"/>
        <v>30.07</v>
      </c>
    </row>
    <row r="5638" spans="1:17" x14ac:dyDescent="0.25">
      <c r="A5638" s="83" t="s">
        <v>13306</v>
      </c>
      <c r="B5638" s="84" t="s">
        <v>21006</v>
      </c>
      <c r="C5638" s="7">
        <v>49</v>
      </c>
      <c r="D5638" s="7">
        <v>12</v>
      </c>
      <c r="E5638" s="1">
        <v>14898.35</v>
      </c>
      <c r="F5638" s="1">
        <v>5.49</v>
      </c>
      <c r="G5638" s="1">
        <v>73.2</v>
      </c>
      <c r="H5638" s="1">
        <v>148.69999999999999</v>
      </c>
      <c r="I5638" s="6">
        <v>227.39</v>
      </c>
      <c r="J5638" s="86"/>
      <c r="K5638" s="86"/>
      <c r="L5638" s="85"/>
      <c r="M5638" s="85"/>
      <c r="N5638" s="85"/>
      <c r="O5638" s="85"/>
      <c r="P5638" s="85"/>
      <c r="Q5638" s="32">
        <f t="shared" si="87"/>
        <v>227.39</v>
      </c>
    </row>
    <row r="5639" spans="1:17" x14ac:dyDescent="0.25">
      <c r="A5639" s="83" t="s">
        <v>13307</v>
      </c>
      <c r="B5639" s="84" t="s">
        <v>21007</v>
      </c>
      <c r="C5639" s="7">
        <v>46</v>
      </c>
      <c r="D5639" s="7">
        <v>3</v>
      </c>
      <c r="E5639" s="1">
        <v>1013.88</v>
      </c>
      <c r="F5639" s="1">
        <v>5.15</v>
      </c>
      <c r="G5639" s="1">
        <v>18.3</v>
      </c>
      <c r="H5639" s="1">
        <v>10.119999999999999</v>
      </c>
      <c r="I5639" s="6">
        <v>33.57</v>
      </c>
      <c r="J5639" s="86"/>
      <c r="K5639" s="86"/>
      <c r="L5639" s="85"/>
      <c r="M5639" s="85"/>
      <c r="N5639" s="85"/>
      <c r="O5639" s="85"/>
      <c r="P5639" s="85"/>
      <c r="Q5639" s="32">
        <f t="shared" si="87"/>
        <v>33.57</v>
      </c>
    </row>
    <row r="5640" spans="1:17" x14ac:dyDescent="0.25">
      <c r="A5640" s="83" t="s">
        <v>13308</v>
      </c>
      <c r="B5640" s="84" t="s">
        <v>21008</v>
      </c>
      <c r="C5640" s="7">
        <v>55</v>
      </c>
      <c r="D5640" s="7">
        <v>2</v>
      </c>
      <c r="E5640" s="1">
        <v>2230.86</v>
      </c>
      <c r="F5640" s="1">
        <v>6.16</v>
      </c>
      <c r="G5640" s="1">
        <v>12.2</v>
      </c>
      <c r="H5640" s="1">
        <v>22.26</v>
      </c>
      <c r="I5640" s="6">
        <v>40.619999999999997</v>
      </c>
      <c r="J5640" s="86"/>
      <c r="K5640" s="86"/>
      <c r="L5640" s="85"/>
      <c r="M5640" s="85"/>
      <c r="N5640" s="85"/>
      <c r="O5640" s="85"/>
      <c r="P5640" s="85"/>
      <c r="Q5640" s="32">
        <f t="shared" si="87"/>
        <v>40.619999999999997</v>
      </c>
    </row>
    <row r="5641" spans="1:17" x14ac:dyDescent="0.25">
      <c r="A5641" s="83" t="s">
        <v>13309</v>
      </c>
      <c r="B5641" s="84" t="s">
        <v>21009</v>
      </c>
      <c r="C5641" s="7">
        <v>1372</v>
      </c>
      <c r="D5641" s="7">
        <v>30</v>
      </c>
      <c r="E5641" s="1">
        <v>6121.39</v>
      </c>
      <c r="F5641" s="1">
        <v>153.61000000000001</v>
      </c>
      <c r="G5641" s="1">
        <v>182.99</v>
      </c>
      <c r="H5641" s="1">
        <v>61.1</v>
      </c>
      <c r="I5641" s="6">
        <v>397.7</v>
      </c>
      <c r="J5641" s="86"/>
      <c r="K5641" s="86"/>
      <c r="L5641" s="85"/>
      <c r="M5641" s="85"/>
      <c r="N5641" s="85"/>
      <c r="O5641" s="85"/>
      <c r="P5641" s="85"/>
      <c r="Q5641" s="32">
        <f t="shared" si="87"/>
        <v>397.7</v>
      </c>
    </row>
    <row r="5642" spans="1:17" x14ac:dyDescent="0.25">
      <c r="A5642" s="83" t="s">
        <v>13310</v>
      </c>
      <c r="B5642" s="84" t="s">
        <v>21010</v>
      </c>
      <c r="C5642" s="7">
        <v>175</v>
      </c>
      <c r="D5642" s="7">
        <v>1</v>
      </c>
      <c r="E5642" s="1">
        <v>259.64</v>
      </c>
      <c r="F5642" s="1">
        <v>19.59</v>
      </c>
      <c r="G5642" s="1">
        <v>6.1</v>
      </c>
      <c r="H5642" s="1">
        <v>2.59</v>
      </c>
      <c r="I5642" s="6">
        <v>28.28</v>
      </c>
      <c r="J5642" s="86"/>
      <c r="K5642" s="86"/>
      <c r="L5642" s="85"/>
      <c r="M5642" s="85"/>
      <c r="N5642" s="85"/>
      <c r="O5642" s="85"/>
      <c r="P5642" s="85"/>
      <c r="Q5642" s="32">
        <f t="shared" si="87"/>
        <v>28.28</v>
      </c>
    </row>
    <row r="5643" spans="1:17" x14ac:dyDescent="0.25">
      <c r="A5643" s="83" t="s">
        <v>13311</v>
      </c>
      <c r="B5643" s="84" t="s">
        <v>21011</v>
      </c>
      <c r="C5643" s="7">
        <v>252</v>
      </c>
      <c r="D5643" s="7">
        <v>7</v>
      </c>
      <c r="E5643" s="1">
        <v>2954.63</v>
      </c>
      <c r="F5643" s="1">
        <v>28.22</v>
      </c>
      <c r="G5643" s="1">
        <v>42.7</v>
      </c>
      <c r="H5643" s="1">
        <v>29.49</v>
      </c>
      <c r="I5643" s="6">
        <v>100.41</v>
      </c>
      <c r="J5643" s="86"/>
      <c r="K5643" s="86"/>
      <c r="L5643" s="85"/>
      <c r="M5643" s="85"/>
      <c r="N5643" s="85"/>
      <c r="O5643" s="85"/>
      <c r="P5643" s="85"/>
      <c r="Q5643" s="32">
        <f t="shared" si="87"/>
        <v>100.41</v>
      </c>
    </row>
    <row r="5644" spans="1:17" x14ac:dyDescent="0.25">
      <c r="A5644" s="83" t="s">
        <v>13312</v>
      </c>
      <c r="B5644" s="84" t="s">
        <v>21012</v>
      </c>
      <c r="C5644" s="7">
        <v>192</v>
      </c>
      <c r="D5644" s="7">
        <v>2</v>
      </c>
      <c r="E5644" s="1">
        <v>373.22</v>
      </c>
      <c r="F5644" s="1">
        <v>21.5</v>
      </c>
      <c r="G5644" s="1">
        <v>12.2</v>
      </c>
      <c r="H5644" s="1">
        <v>3.73</v>
      </c>
      <c r="I5644" s="6">
        <v>37.43</v>
      </c>
      <c r="J5644" s="86"/>
      <c r="K5644" s="86"/>
      <c r="L5644" s="85"/>
      <c r="M5644" s="85"/>
      <c r="N5644" s="85"/>
      <c r="O5644" s="85"/>
      <c r="P5644" s="85"/>
      <c r="Q5644" s="32">
        <f t="shared" si="87"/>
        <v>37.43</v>
      </c>
    </row>
    <row r="5645" spans="1:17" x14ac:dyDescent="0.25">
      <c r="A5645" s="83" t="s">
        <v>13313</v>
      </c>
      <c r="B5645" s="84" t="s">
        <v>21013</v>
      </c>
      <c r="C5645" s="7">
        <v>1074</v>
      </c>
      <c r="D5645" s="7">
        <v>6</v>
      </c>
      <c r="E5645" s="1">
        <v>39657.040000000001</v>
      </c>
      <c r="F5645" s="1">
        <v>120.24</v>
      </c>
      <c r="G5645" s="1">
        <v>36.6</v>
      </c>
      <c r="H5645" s="1">
        <v>395.81</v>
      </c>
      <c r="I5645" s="6">
        <v>552.65</v>
      </c>
      <c r="J5645" s="86"/>
      <c r="K5645" s="86"/>
      <c r="L5645" s="85"/>
      <c r="M5645" s="85"/>
      <c r="N5645" s="85"/>
      <c r="O5645" s="85"/>
      <c r="P5645" s="85"/>
      <c r="Q5645" s="32">
        <f t="shared" si="87"/>
        <v>552.65</v>
      </c>
    </row>
    <row r="5646" spans="1:17" x14ac:dyDescent="0.25">
      <c r="A5646" s="83" t="s">
        <v>13314</v>
      </c>
      <c r="B5646" s="84" t="s">
        <v>21014</v>
      </c>
      <c r="C5646" s="7">
        <v>986</v>
      </c>
      <c r="D5646" s="7">
        <v>21</v>
      </c>
      <c r="E5646" s="1">
        <v>17139.54</v>
      </c>
      <c r="F5646" s="1">
        <v>110.39</v>
      </c>
      <c r="G5646" s="1">
        <v>128.1</v>
      </c>
      <c r="H5646" s="1">
        <v>171.06</v>
      </c>
      <c r="I5646" s="6">
        <v>409.55</v>
      </c>
      <c r="J5646" s="86"/>
      <c r="K5646" s="86"/>
      <c r="L5646" s="85"/>
      <c r="M5646" s="85"/>
      <c r="N5646" s="85"/>
      <c r="O5646" s="85"/>
      <c r="P5646" s="85"/>
      <c r="Q5646" s="32">
        <f t="shared" ref="Q5646:Q5709" si="88">P5646+I5646</f>
        <v>409.55</v>
      </c>
    </row>
    <row r="5647" spans="1:17" x14ac:dyDescent="0.25">
      <c r="A5647" s="83" t="s">
        <v>13315</v>
      </c>
      <c r="B5647" s="84" t="s">
        <v>21015</v>
      </c>
      <c r="C5647" s="7">
        <v>102</v>
      </c>
      <c r="D5647" s="7">
        <v>0</v>
      </c>
      <c r="E5647" s="1">
        <v>0</v>
      </c>
      <c r="F5647" s="1">
        <v>11.42</v>
      </c>
      <c r="G5647" s="1">
        <v>0</v>
      </c>
      <c r="H5647" s="1">
        <v>0</v>
      </c>
      <c r="I5647" s="6">
        <v>11.42</v>
      </c>
      <c r="J5647" s="86"/>
      <c r="K5647" s="86"/>
      <c r="L5647" s="85"/>
      <c r="M5647" s="85"/>
      <c r="N5647" s="85"/>
      <c r="O5647" s="85"/>
      <c r="P5647" s="85"/>
      <c r="Q5647" s="32">
        <f t="shared" si="88"/>
        <v>11.42</v>
      </c>
    </row>
    <row r="5648" spans="1:17" x14ac:dyDescent="0.25">
      <c r="A5648" s="83" t="s">
        <v>13316</v>
      </c>
      <c r="B5648" s="84" t="s">
        <v>21016</v>
      </c>
      <c r="C5648" s="7">
        <v>69</v>
      </c>
      <c r="D5648" s="7">
        <v>2</v>
      </c>
      <c r="E5648" s="1">
        <v>74.64</v>
      </c>
      <c r="F5648" s="1">
        <v>7.73</v>
      </c>
      <c r="G5648" s="1">
        <v>12.2</v>
      </c>
      <c r="H5648" s="1">
        <v>0.74</v>
      </c>
      <c r="I5648" s="6">
        <v>20.67</v>
      </c>
      <c r="J5648" s="86"/>
      <c r="K5648" s="86"/>
      <c r="L5648" s="85"/>
      <c r="M5648" s="85"/>
      <c r="N5648" s="85"/>
      <c r="O5648" s="85"/>
      <c r="P5648" s="85"/>
      <c r="Q5648" s="32">
        <f t="shared" si="88"/>
        <v>20.67</v>
      </c>
    </row>
    <row r="5649" spans="1:17" x14ac:dyDescent="0.25">
      <c r="A5649" s="83" t="s">
        <v>13317</v>
      </c>
      <c r="B5649" s="84" t="s">
        <v>21017</v>
      </c>
      <c r="C5649" s="7">
        <v>29</v>
      </c>
      <c r="D5649" s="7">
        <v>1</v>
      </c>
      <c r="E5649" s="1">
        <v>46.83</v>
      </c>
      <c r="F5649" s="1">
        <v>3.25</v>
      </c>
      <c r="G5649" s="1">
        <v>6.1</v>
      </c>
      <c r="H5649" s="1">
        <v>0.46</v>
      </c>
      <c r="I5649" s="6">
        <v>9.81</v>
      </c>
      <c r="J5649" s="86"/>
      <c r="K5649" s="86"/>
      <c r="L5649" s="85"/>
      <c r="M5649" s="85"/>
      <c r="N5649" s="85"/>
      <c r="O5649" s="85"/>
      <c r="P5649" s="85"/>
      <c r="Q5649" s="32">
        <f t="shared" si="88"/>
        <v>9.81</v>
      </c>
    </row>
    <row r="5650" spans="1:17" x14ac:dyDescent="0.25">
      <c r="A5650" s="83" t="s">
        <v>13318</v>
      </c>
      <c r="B5650" s="84" t="s">
        <v>21018</v>
      </c>
      <c r="C5650" s="7">
        <v>95</v>
      </c>
      <c r="D5650" s="7">
        <v>2</v>
      </c>
      <c r="E5650" s="1">
        <v>1485.94</v>
      </c>
      <c r="F5650" s="1">
        <v>10.63</v>
      </c>
      <c r="G5650" s="1">
        <v>12.2</v>
      </c>
      <c r="H5650" s="1">
        <v>14.83</v>
      </c>
      <c r="I5650" s="6">
        <v>37.659999999999997</v>
      </c>
      <c r="J5650" s="86"/>
      <c r="K5650" s="86"/>
      <c r="L5650" s="85"/>
      <c r="M5650" s="85"/>
      <c r="N5650" s="85"/>
      <c r="O5650" s="85"/>
      <c r="P5650" s="85"/>
      <c r="Q5650" s="32">
        <f t="shared" si="88"/>
        <v>37.659999999999997</v>
      </c>
    </row>
    <row r="5651" spans="1:17" x14ac:dyDescent="0.25">
      <c r="A5651" s="83" t="s">
        <v>13319</v>
      </c>
      <c r="B5651" s="84" t="s">
        <v>21019</v>
      </c>
      <c r="C5651" s="7">
        <v>234</v>
      </c>
      <c r="D5651" s="7">
        <v>19</v>
      </c>
      <c r="E5651" s="1">
        <v>6181.32</v>
      </c>
      <c r="F5651" s="1">
        <v>26.2</v>
      </c>
      <c r="G5651" s="1">
        <v>115.9</v>
      </c>
      <c r="H5651" s="1">
        <v>61.7</v>
      </c>
      <c r="I5651" s="6">
        <v>203.8</v>
      </c>
      <c r="J5651" s="86"/>
      <c r="K5651" s="86"/>
      <c r="L5651" s="85"/>
      <c r="M5651" s="85"/>
      <c r="N5651" s="85"/>
      <c r="O5651" s="85"/>
      <c r="P5651" s="85"/>
      <c r="Q5651" s="32">
        <f t="shared" si="88"/>
        <v>203.8</v>
      </c>
    </row>
    <row r="5652" spans="1:17" x14ac:dyDescent="0.25">
      <c r="A5652" s="83" t="s">
        <v>13320</v>
      </c>
      <c r="B5652" s="84" t="s">
        <v>21020</v>
      </c>
      <c r="C5652" s="7">
        <v>82</v>
      </c>
      <c r="D5652" s="7">
        <v>2</v>
      </c>
      <c r="E5652" s="1">
        <v>2330.0100000000002</v>
      </c>
      <c r="F5652" s="1">
        <v>9.18</v>
      </c>
      <c r="G5652" s="1">
        <v>12.2</v>
      </c>
      <c r="H5652" s="1">
        <v>23.26</v>
      </c>
      <c r="I5652" s="6">
        <v>44.64</v>
      </c>
      <c r="J5652" s="86"/>
      <c r="K5652" s="86"/>
      <c r="L5652" s="85"/>
      <c r="M5652" s="85"/>
      <c r="N5652" s="85"/>
      <c r="O5652" s="85"/>
      <c r="P5652" s="85"/>
      <c r="Q5652" s="32">
        <f t="shared" si="88"/>
        <v>44.64</v>
      </c>
    </row>
    <row r="5653" spans="1:17" x14ac:dyDescent="0.25">
      <c r="A5653" s="83" t="s">
        <v>13321</v>
      </c>
      <c r="B5653" s="84" t="s">
        <v>21021</v>
      </c>
      <c r="C5653" s="7">
        <v>1115</v>
      </c>
      <c r="D5653" s="7">
        <v>83</v>
      </c>
      <c r="E5653" s="1">
        <v>89884.83</v>
      </c>
      <c r="F5653" s="1">
        <v>124.83</v>
      </c>
      <c r="G5653" s="1">
        <v>506.28</v>
      </c>
      <c r="H5653" s="1">
        <v>897.13</v>
      </c>
      <c r="I5653" s="6">
        <v>1528.24</v>
      </c>
      <c r="J5653" s="86"/>
      <c r="K5653" s="86"/>
      <c r="L5653" s="85"/>
      <c r="M5653" s="85"/>
      <c r="N5653" s="85"/>
      <c r="O5653" s="85"/>
      <c r="P5653" s="85"/>
      <c r="Q5653" s="32">
        <f t="shared" si="88"/>
        <v>1528.24</v>
      </c>
    </row>
    <row r="5654" spans="1:17" x14ac:dyDescent="0.25">
      <c r="A5654" s="83" t="s">
        <v>13322</v>
      </c>
      <c r="B5654" s="84" t="s">
        <v>21022</v>
      </c>
      <c r="C5654" s="7">
        <v>82</v>
      </c>
      <c r="D5654" s="7">
        <v>0</v>
      </c>
      <c r="E5654" s="1">
        <v>0</v>
      </c>
      <c r="F5654" s="1">
        <v>9.18</v>
      </c>
      <c r="G5654" s="1">
        <v>0</v>
      </c>
      <c r="H5654" s="1">
        <v>0</v>
      </c>
      <c r="I5654" s="6">
        <v>9.18</v>
      </c>
      <c r="J5654" s="86"/>
      <c r="K5654" s="86"/>
      <c r="L5654" s="85"/>
      <c r="M5654" s="85"/>
      <c r="N5654" s="85"/>
      <c r="O5654" s="85"/>
      <c r="P5654" s="85"/>
      <c r="Q5654" s="32">
        <f t="shared" si="88"/>
        <v>9.18</v>
      </c>
    </row>
    <row r="5655" spans="1:17" x14ac:dyDescent="0.25">
      <c r="A5655" s="83" t="s">
        <v>13323</v>
      </c>
      <c r="B5655" s="84" t="s">
        <v>21023</v>
      </c>
      <c r="C5655" s="7">
        <v>712</v>
      </c>
      <c r="D5655" s="7">
        <v>24</v>
      </c>
      <c r="E5655" s="1">
        <v>13281.82</v>
      </c>
      <c r="F5655" s="1">
        <v>79.709999999999994</v>
      </c>
      <c r="G5655" s="1">
        <v>146.38999999999999</v>
      </c>
      <c r="H5655" s="1">
        <v>132.56</v>
      </c>
      <c r="I5655" s="6">
        <v>358.66</v>
      </c>
      <c r="J5655" s="86"/>
      <c r="K5655" s="86"/>
      <c r="L5655" s="85"/>
      <c r="M5655" s="85"/>
      <c r="N5655" s="85"/>
      <c r="O5655" s="85"/>
      <c r="P5655" s="85"/>
      <c r="Q5655" s="32">
        <f t="shared" si="88"/>
        <v>358.66</v>
      </c>
    </row>
    <row r="5656" spans="1:17" x14ac:dyDescent="0.25">
      <c r="A5656" s="83" t="s">
        <v>13324</v>
      </c>
      <c r="B5656" s="84" t="s">
        <v>21024</v>
      </c>
      <c r="C5656" s="7">
        <v>68</v>
      </c>
      <c r="D5656" s="7">
        <v>0</v>
      </c>
      <c r="E5656" s="1">
        <v>0</v>
      </c>
      <c r="F5656" s="1">
        <v>7.62</v>
      </c>
      <c r="G5656" s="1">
        <v>0</v>
      </c>
      <c r="H5656" s="1">
        <v>0</v>
      </c>
      <c r="I5656" s="6">
        <v>7.62</v>
      </c>
      <c r="J5656" s="86"/>
      <c r="K5656" s="86"/>
      <c r="L5656" s="85"/>
      <c r="M5656" s="85"/>
      <c r="N5656" s="85"/>
      <c r="O5656" s="85"/>
      <c r="P5656" s="85"/>
      <c r="Q5656" s="32">
        <f t="shared" si="88"/>
        <v>7.62</v>
      </c>
    </row>
    <row r="5657" spans="1:17" x14ac:dyDescent="0.25">
      <c r="A5657" s="83" t="s">
        <v>13325</v>
      </c>
      <c r="B5657" s="84" t="s">
        <v>21025</v>
      </c>
      <c r="C5657" s="7">
        <v>52</v>
      </c>
      <c r="D5657" s="7">
        <v>0</v>
      </c>
      <c r="E5657" s="1">
        <v>0</v>
      </c>
      <c r="F5657" s="1">
        <v>5.82</v>
      </c>
      <c r="G5657" s="1">
        <v>0</v>
      </c>
      <c r="H5657" s="1">
        <v>0</v>
      </c>
      <c r="I5657" s="6">
        <v>5.82</v>
      </c>
      <c r="J5657" s="86"/>
      <c r="K5657" s="86"/>
      <c r="L5657" s="85"/>
      <c r="M5657" s="85"/>
      <c r="N5657" s="85"/>
      <c r="O5657" s="85"/>
      <c r="P5657" s="85"/>
      <c r="Q5657" s="32">
        <f t="shared" si="88"/>
        <v>5.82</v>
      </c>
    </row>
    <row r="5658" spans="1:17" x14ac:dyDescent="0.25">
      <c r="A5658" s="83" t="s">
        <v>13326</v>
      </c>
      <c r="B5658" s="84" t="s">
        <v>21026</v>
      </c>
      <c r="C5658" s="7">
        <v>219</v>
      </c>
      <c r="D5658" s="7">
        <v>5</v>
      </c>
      <c r="E5658" s="1">
        <v>2654.63</v>
      </c>
      <c r="F5658" s="1">
        <v>24.52</v>
      </c>
      <c r="G5658" s="1">
        <v>30.5</v>
      </c>
      <c r="H5658" s="1">
        <v>26.5</v>
      </c>
      <c r="I5658" s="6">
        <v>81.52</v>
      </c>
      <c r="J5658" s="86"/>
      <c r="K5658" s="86"/>
      <c r="L5658" s="85"/>
      <c r="M5658" s="85"/>
      <c r="N5658" s="85"/>
      <c r="O5658" s="85"/>
      <c r="P5658" s="85"/>
      <c r="Q5658" s="32">
        <f t="shared" si="88"/>
        <v>81.52</v>
      </c>
    </row>
    <row r="5659" spans="1:17" x14ac:dyDescent="0.25">
      <c r="A5659" s="83" t="s">
        <v>13327</v>
      </c>
      <c r="B5659" s="84" t="s">
        <v>21027</v>
      </c>
      <c r="C5659" s="7">
        <v>293</v>
      </c>
      <c r="D5659" s="7">
        <v>14</v>
      </c>
      <c r="E5659" s="1">
        <v>3411.79</v>
      </c>
      <c r="F5659" s="1">
        <v>32.799999999999997</v>
      </c>
      <c r="G5659" s="1">
        <v>85.4</v>
      </c>
      <c r="H5659" s="1">
        <v>34.06</v>
      </c>
      <c r="I5659" s="6">
        <v>152.26</v>
      </c>
      <c r="J5659" s="86"/>
      <c r="K5659" s="86"/>
      <c r="L5659" s="85"/>
      <c r="M5659" s="85"/>
      <c r="N5659" s="85"/>
      <c r="O5659" s="85"/>
      <c r="P5659" s="85"/>
      <c r="Q5659" s="32">
        <f t="shared" si="88"/>
        <v>152.26</v>
      </c>
    </row>
    <row r="5660" spans="1:17" x14ac:dyDescent="0.25">
      <c r="A5660" s="83" t="s">
        <v>13328</v>
      </c>
      <c r="B5660" s="84" t="s">
        <v>21028</v>
      </c>
      <c r="C5660" s="7">
        <v>16</v>
      </c>
      <c r="D5660" s="7">
        <v>1</v>
      </c>
      <c r="E5660" s="1">
        <v>37.32</v>
      </c>
      <c r="F5660" s="1">
        <v>1.79</v>
      </c>
      <c r="G5660" s="1">
        <v>6.1</v>
      </c>
      <c r="H5660" s="1">
        <v>0.38</v>
      </c>
      <c r="I5660" s="6">
        <v>8.27</v>
      </c>
      <c r="J5660" s="86"/>
      <c r="K5660" s="86"/>
      <c r="L5660" s="85"/>
      <c r="M5660" s="85"/>
      <c r="N5660" s="85"/>
      <c r="O5660" s="85"/>
      <c r="P5660" s="85"/>
      <c r="Q5660" s="32">
        <f t="shared" si="88"/>
        <v>8.27</v>
      </c>
    </row>
    <row r="5661" spans="1:17" x14ac:dyDescent="0.25">
      <c r="A5661" s="83" t="s">
        <v>13329</v>
      </c>
      <c r="B5661" s="84" t="s">
        <v>21029</v>
      </c>
      <c r="C5661" s="7">
        <v>1483</v>
      </c>
      <c r="D5661" s="7">
        <v>71</v>
      </c>
      <c r="E5661" s="1">
        <v>61641.7</v>
      </c>
      <c r="F5661" s="1">
        <v>166.03</v>
      </c>
      <c r="G5661" s="1">
        <v>433.08</v>
      </c>
      <c r="H5661" s="1">
        <v>615.24</v>
      </c>
      <c r="I5661" s="6">
        <v>1214.3499999999999</v>
      </c>
      <c r="J5661" s="86"/>
      <c r="K5661" s="86"/>
      <c r="L5661" s="85"/>
      <c r="M5661" s="85"/>
      <c r="N5661" s="85"/>
      <c r="O5661" s="85"/>
      <c r="P5661" s="85"/>
      <c r="Q5661" s="32">
        <f t="shared" si="88"/>
        <v>1214.3499999999999</v>
      </c>
    </row>
    <row r="5662" spans="1:17" x14ac:dyDescent="0.25">
      <c r="A5662" s="83" t="s">
        <v>13330</v>
      </c>
      <c r="B5662" s="84" t="s">
        <v>21030</v>
      </c>
      <c r="C5662" s="7">
        <v>591</v>
      </c>
      <c r="D5662" s="7">
        <v>5</v>
      </c>
      <c r="E5662" s="1">
        <v>1041.6400000000001</v>
      </c>
      <c r="F5662" s="1">
        <v>66.17</v>
      </c>
      <c r="G5662" s="1">
        <v>30.5</v>
      </c>
      <c r="H5662" s="1">
        <v>10.4</v>
      </c>
      <c r="I5662" s="6">
        <v>107.07</v>
      </c>
      <c r="J5662" s="86"/>
      <c r="K5662" s="86"/>
      <c r="L5662" s="85"/>
      <c r="M5662" s="85"/>
      <c r="N5662" s="85"/>
      <c r="O5662" s="85"/>
      <c r="P5662" s="85"/>
      <c r="Q5662" s="32">
        <f t="shared" si="88"/>
        <v>107.07</v>
      </c>
    </row>
    <row r="5663" spans="1:17" x14ac:dyDescent="0.25">
      <c r="A5663" s="83" t="s">
        <v>13331</v>
      </c>
      <c r="B5663" s="84" t="s">
        <v>21031</v>
      </c>
      <c r="C5663" s="7">
        <v>26</v>
      </c>
      <c r="D5663" s="7">
        <v>0</v>
      </c>
      <c r="E5663" s="1">
        <v>0</v>
      </c>
      <c r="F5663" s="1">
        <v>2.91</v>
      </c>
      <c r="G5663" s="1">
        <v>0</v>
      </c>
      <c r="H5663" s="1">
        <v>0</v>
      </c>
      <c r="I5663" s="6">
        <v>2.91</v>
      </c>
      <c r="J5663" s="86"/>
      <c r="K5663" s="86"/>
      <c r="L5663" s="85"/>
      <c r="M5663" s="85"/>
      <c r="N5663" s="85"/>
      <c r="O5663" s="85"/>
      <c r="P5663" s="85"/>
      <c r="Q5663" s="32">
        <f t="shared" si="88"/>
        <v>2.91</v>
      </c>
    </row>
    <row r="5664" spans="1:17" x14ac:dyDescent="0.25">
      <c r="A5664" s="83" t="s">
        <v>13332</v>
      </c>
      <c r="B5664" s="84" t="s">
        <v>21032</v>
      </c>
      <c r="C5664" s="7">
        <v>105</v>
      </c>
      <c r="D5664" s="7">
        <v>4</v>
      </c>
      <c r="E5664" s="1">
        <v>808.65</v>
      </c>
      <c r="F5664" s="1">
        <v>11.75</v>
      </c>
      <c r="G5664" s="1">
        <v>24.4</v>
      </c>
      <c r="H5664" s="1">
        <v>8.07</v>
      </c>
      <c r="I5664" s="6">
        <v>44.22</v>
      </c>
      <c r="J5664" s="86"/>
      <c r="K5664" s="86"/>
      <c r="L5664" s="85"/>
      <c r="M5664" s="85"/>
      <c r="N5664" s="85"/>
      <c r="O5664" s="85"/>
      <c r="P5664" s="85"/>
      <c r="Q5664" s="32">
        <f t="shared" si="88"/>
        <v>44.22</v>
      </c>
    </row>
    <row r="5665" spans="1:17" x14ac:dyDescent="0.25">
      <c r="A5665" s="83" t="s">
        <v>13333</v>
      </c>
      <c r="B5665" s="84" t="s">
        <v>21033</v>
      </c>
      <c r="C5665" s="7">
        <v>125</v>
      </c>
      <c r="D5665" s="7">
        <v>6</v>
      </c>
      <c r="E5665" s="1">
        <v>1127.05</v>
      </c>
      <c r="F5665" s="1">
        <v>13.99</v>
      </c>
      <c r="G5665" s="1">
        <v>36.6</v>
      </c>
      <c r="H5665" s="1">
        <v>11.25</v>
      </c>
      <c r="I5665" s="6">
        <v>61.84</v>
      </c>
      <c r="J5665" s="86"/>
      <c r="K5665" s="86"/>
      <c r="L5665" s="85"/>
      <c r="M5665" s="85"/>
      <c r="N5665" s="85"/>
      <c r="O5665" s="85"/>
      <c r="P5665" s="85"/>
      <c r="Q5665" s="32">
        <f t="shared" si="88"/>
        <v>61.84</v>
      </c>
    </row>
    <row r="5666" spans="1:17" x14ac:dyDescent="0.25">
      <c r="A5666" s="83" t="s">
        <v>13334</v>
      </c>
      <c r="B5666" s="84" t="s">
        <v>21034</v>
      </c>
      <c r="C5666" s="7">
        <v>485</v>
      </c>
      <c r="D5666" s="7">
        <v>7</v>
      </c>
      <c r="E5666" s="1">
        <v>2535.31</v>
      </c>
      <c r="F5666" s="1">
        <v>54.3</v>
      </c>
      <c r="G5666" s="1">
        <v>42.7</v>
      </c>
      <c r="H5666" s="1">
        <v>25.3</v>
      </c>
      <c r="I5666" s="6">
        <v>122.3</v>
      </c>
      <c r="J5666" s="86"/>
      <c r="K5666" s="86"/>
      <c r="L5666" s="85"/>
      <c r="M5666" s="85"/>
      <c r="N5666" s="85"/>
      <c r="O5666" s="85"/>
      <c r="P5666" s="85"/>
      <c r="Q5666" s="32">
        <f t="shared" si="88"/>
        <v>122.3</v>
      </c>
    </row>
    <row r="5667" spans="1:17" x14ac:dyDescent="0.25">
      <c r="A5667" s="83" t="s">
        <v>13335</v>
      </c>
      <c r="B5667" s="84" t="s">
        <v>21035</v>
      </c>
      <c r="C5667" s="7">
        <v>424</v>
      </c>
      <c r="D5667" s="7">
        <v>3</v>
      </c>
      <c r="E5667" s="1">
        <v>618.33000000000004</v>
      </c>
      <c r="F5667" s="1">
        <v>47.47</v>
      </c>
      <c r="G5667" s="1">
        <v>18.3</v>
      </c>
      <c r="H5667" s="1">
        <v>6.17</v>
      </c>
      <c r="I5667" s="6">
        <v>71.94</v>
      </c>
      <c r="J5667" s="86"/>
      <c r="K5667" s="86"/>
      <c r="L5667" s="85"/>
      <c r="M5667" s="85"/>
      <c r="N5667" s="85"/>
      <c r="O5667" s="85"/>
      <c r="P5667" s="85"/>
      <c r="Q5667" s="32">
        <f t="shared" si="88"/>
        <v>71.94</v>
      </c>
    </row>
    <row r="5668" spans="1:17" x14ac:dyDescent="0.25">
      <c r="A5668" s="83" t="s">
        <v>13336</v>
      </c>
      <c r="B5668" s="84" t="s">
        <v>21036</v>
      </c>
      <c r="C5668" s="7">
        <v>544</v>
      </c>
      <c r="D5668" s="7">
        <v>7</v>
      </c>
      <c r="E5668" s="1">
        <v>69237.53</v>
      </c>
      <c r="F5668" s="1">
        <v>60.9</v>
      </c>
      <c r="G5668" s="1">
        <v>42.7</v>
      </c>
      <c r="H5668" s="1">
        <v>691.05</v>
      </c>
      <c r="I5668" s="6">
        <v>794.65</v>
      </c>
      <c r="J5668" s="86"/>
      <c r="K5668" s="86"/>
      <c r="L5668" s="85"/>
      <c r="M5668" s="85"/>
      <c r="N5668" s="85"/>
      <c r="O5668" s="85"/>
      <c r="P5668" s="85"/>
      <c r="Q5668" s="32">
        <f t="shared" si="88"/>
        <v>794.65</v>
      </c>
    </row>
    <row r="5669" spans="1:17" x14ac:dyDescent="0.25">
      <c r="A5669" s="83" t="s">
        <v>13337</v>
      </c>
      <c r="B5669" s="84" t="s">
        <v>21037</v>
      </c>
      <c r="C5669" s="7">
        <v>126</v>
      </c>
      <c r="D5669" s="7">
        <v>1</v>
      </c>
      <c r="E5669" s="1">
        <v>263.56</v>
      </c>
      <c r="F5669" s="1">
        <v>14.1</v>
      </c>
      <c r="G5669" s="1">
        <v>6.1</v>
      </c>
      <c r="H5669" s="1">
        <v>2.63</v>
      </c>
      <c r="I5669" s="6">
        <v>22.83</v>
      </c>
      <c r="J5669" s="86"/>
      <c r="K5669" s="86"/>
      <c r="L5669" s="85"/>
      <c r="M5669" s="85"/>
      <c r="N5669" s="85"/>
      <c r="O5669" s="85"/>
      <c r="P5669" s="85"/>
      <c r="Q5669" s="32">
        <f t="shared" si="88"/>
        <v>22.83</v>
      </c>
    </row>
    <row r="5670" spans="1:17" x14ac:dyDescent="0.25">
      <c r="A5670" s="83" t="s">
        <v>13338</v>
      </c>
      <c r="B5670" s="84" t="s">
        <v>21038</v>
      </c>
      <c r="C5670" s="7">
        <v>98</v>
      </c>
      <c r="D5670" s="7">
        <v>2</v>
      </c>
      <c r="E5670" s="1">
        <v>688.58</v>
      </c>
      <c r="F5670" s="1">
        <v>10.97</v>
      </c>
      <c r="G5670" s="1">
        <v>12.2</v>
      </c>
      <c r="H5670" s="1">
        <v>6.87</v>
      </c>
      <c r="I5670" s="6">
        <v>30.04</v>
      </c>
      <c r="J5670" s="86"/>
      <c r="K5670" s="86"/>
      <c r="L5670" s="85"/>
      <c r="M5670" s="85"/>
      <c r="N5670" s="85"/>
      <c r="O5670" s="85"/>
      <c r="P5670" s="85"/>
      <c r="Q5670" s="32">
        <f t="shared" si="88"/>
        <v>30.04</v>
      </c>
    </row>
    <row r="5671" spans="1:17" x14ac:dyDescent="0.25">
      <c r="A5671" s="83" t="s">
        <v>13339</v>
      </c>
      <c r="B5671" s="84" t="s">
        <v>21039</v>
      </c>
      <c r="C5671" s="7">
        <v>386</v>
      </c>
      <c r="D5671" s="7">
        <v>6</v>
      </c>
      <c r="E5671" s="1">
        <v>1117.1300000000001</v>
      </c>
      <c r="F5671" s="1">
        <v>43.22</v>
      </c>
      <c r="G5671" s="1">
        <v>36.6</v>
      </c>
      <c r="H5671" s="1">
        <v>11.15</v>
      </c>
      <c r="I5671" s="6">
        <v>90.97</v>
      </c>
      <c r="J5671" s="86"/>
      <c r="K5671" s="86"/>
      <c r="L5671" s="85"/>
      <c r="M5671" s="85"/>
      <c r="N5671" s="85"/>
      <c r="O5671" s="85"/>
      <c r="P5671" s="85"/>
      <c r="Q5671" s="32">
        <f t="shared" si="88"/>
        <v>90.97</v>
      </c>
    </row>
    <row r="5672" spans="1:17" x14ac:dyDescent="0.25">
      <c r="A5672" s="83" t="s">
        <v>13340</v>
      </c>
      <c r="B5672" s="84" t="s">
        <v>21040</v>
      </c>
      <c r="C5672" s="7">
        <v>130</v>
      </c>
      <c r="D5672" s="7">
        <v>0</v>
      </c>
      <c r="E5672" s="1">
        <v>0</v>
      </c>
      <c r="F5672" s="1">
        <v>14.55</v>
      </c>
      <c r="G5672" s="1">
        <v>0</v>
      </c>
      <c r="H5672" s="1">
        <v>0</v>
      </c>
      <c r="I5672" s="6">
        <v>14.55</v>
      </c>
      <c r="J5672" s="86"/>
      <c r="K5672" s="86"/>
      <c r="L5672" s="85"/>
      <c r="M5672" s="85"/>
      <c r="N5672" s="85"/>
      <c r="O5672" s="85"/>
      <c r="P5672" s="85"/>
      <c r="Q5672" s="32">
        <f t="shared" si="88"/>
        <v>14.55</v>
      </c>
    </row>
    <row r="5673" spans="1:17" x14ac:dyDescent="0.25">
      <c r="A5673" s="83" t="s">
        <v>13341</v>
      </c>
      <c r="B5673" s="84" t="s">
        <v>21041</v>
      </c>
      <c r="C5673" s="7">
        <v>3080</v>
      </c>
      <c r="D5673" s="7">
        <v>15</v>
      </c>
      <c r="E5673" s="1">
        <v>2971.56</v>
      </c>
      <c r="F5673" s="1">
        <v>344.83</v>
      </c>
      <c r="G5673" s="1">
        <v>91.5</v>
      </c>
      <c r="H5673" s="1">
        <v>29.66</v>
      </c>
      <c r="I5673" s="6">
        <v>465.99</v>
      </c>
      <c r="J5673" s="86"/>
      <c r="K5673" s="86"/>
      <c r="L5673" s="85"/>
      <c r="M5673" s="85"/>
      <c r="N5673" s="85"/>
      <c r="O5673" s="85"/>
      <c r="P5673" s="85"/>
      <c r="Q5673" s="32">
        <f t="shared" si="88"/>
        <v>465.99</v>
      </c>
    </row>
    <row r="5674" spans="1:17" x14ac:dyDescent="0.25">
      <c r="A5674" s="83" t="s">
        <v>13342</v>
      </c>
      <c r="B5674" s="84" t="s">
        <v>21042</v>
      </c>
      <c r="C5674" s="7">
        <v>2035</v>
      </c>
      <c r="D5674" s="7">
        <v>32</v>
      </c>
      <c r="E5674" s="1">
        <v>16062.15</v>
      </c>
      <c r="F5674" s="1">
        <v>179.11</v>
      </c>
      <c r="G5674" s="1">
        <v>292.77</v>
      </c>
      <c r="H5674" s="1">
        <v>114.42</v>
      </c>
      <c r="I5674" s="6">
        <v>586.29999999999995</v>
      </c>
      <c r="J5674" s="86"/>
      <c r="K5674" s="86"/>
      <c r="L5674" s="85"/>
      <c r="M5674" s="85"/>
      <c r="N5674" s="85"/>
      <c r="O5674" s="85"/>
      <c r="P5674" s="85"/>
      <c r="Q5674" s="32">
        <f t="shared" si="88"/>
        <v>586.29999999999995</v>
      </c>
    </row>
    <row r="5675" spans="1:17" x14ac:dyDescent="0.25">
      <c r="A5675" s="83" t="s">
        <v>13343</v>
      </c>
      <c r="B5675" s="84" t="s">
        <v>21043</v>
      </c>
      <c r="C5675" s="7">
        <v>1706</v>
      </c>
      <c r="D5675" s="7">
        <v>20</v>
      </c>
      <c r="E5675" s="1">
        <v>11574.12</v>
      </c>
      <c r="F5675" s="1">
        <v>150.16</v>
      </c>
      <c r="G5675" s="1">
        <v>182.98</v>
      </c>
      <c r="H5675" s="1">
        <v>82.45</v>
      </c>
      <c r="I5675" s="6">
        <v>415.59</v>
      </c>
      <c r="J5675" s="86"/>
      <c r="K5675" s="86"/>
      <c r="L5675" s="85"/>
      <c r="M5675" s="85"/>
      <c r="N5675" s="85"/>
      <c r="O5675" s="85"/>
      <c r="P5675" s="85"/>
      <c r="Q5675" s="32">
        <f t="shared" si="88"/>
        <v>415.59</v>
      </c>
    </row>
    <row r="5676" spans="1:17" x14ac:dyDescent="0.25">
      <c r="A5676" s="83" t="s">
        <v>13344</v>
      </c>
      <c r="B5676" s="84" t="s">
        <v>21044</v>
      </c>
      <c r="C5676" s="7">
        <v>3201</v>
      </c>
      <c r="D5676" s="7">
        <v>26</v>
      </c>
      <c r="E5676" s="1">
        <v>6134.72</v>
      </c>
      <c r="F5676" s="1">
        <v>281.74</v>
      </c>
      <c r="G5676" s="1">
        <v>237.87</v>
      </c>
      <c r="H5676" s="1">
        <v>43.7</v>
      </c>
      <c r="I5676" s="6">
        <v>563.30999999999995</v>
      </c>
      <c r="J5676" s="86"/>
      <c r="K5676" s="86"/>
      <c r="L5676" s="85"/>
      <c r="M5676" s="85"/>
      <c r="N5676" s="85"/>
      <c r="O5676" s="85"/>
      <c r="P5676" s="85"/>
      <c r="Q5676" s="32">
        <f t="shared" si="88"/>
        <v>563.30999999999995</v>
      </c>
    </row>
    <row r="5677" spans="1:17" x14ac:dyDescent="0.25">
      <c r="A5677" s="83" t="s">
        <v>13345</v>
      </c>
      <c r="B5677" s="84" t="s">
        <v>21045</v>
      </c>
      <c r="C5677" s="7">
        <v>75533</v>
      </c>
      <c r="D5677" s="7">
        <v>1091</v>
      </c>
      <c r="E5677" s="1">
        <v>1600226.64</v>
      </c>
      <c r="F5677" s="1">
        <v>6648.22</v>
      </c>
      <c r="G5677" s="1">
        <v>9981.5499999999993</v>
      </c>
      <c r="H5677" s="1">
        <v>11399.11</v>
      </c>
      <c r="I5677" s="6">
        <v>28028.880000000001</v>
      </c>
      <c r="J5677" s="86"/>
      <c r="K5677" s="86"/>
      <c r="L5677" s="85"/>
      <c r="M5677" s="85"/>
      <c r="N5677" s="85"/>
      <c r="O5677" s="85"/>
      <c r="P5677" s="85"/>
      <c r="Q5677" s="32">
        <f t="shared" si="88"/>
        <v>28028.880000000001</v>
      </c>
    </row>
    <row r="5678" spans="1:17" x14ac:dyDescent="0.25">
      <c r="A5678" s="83" t="s">
        <v>13346</v>
      </c>
      <c r="B5678" s="84" t="s">
        <v>21046</v>
      </c>
      <c r="C5678" s="7">
        <v>12186</v>
      </c>
      <c r="D5678" s="7">
        <v>99</v>
      </c>
      <c r="E5678" s="1">
        <v>27742.94</v>
      </c>
      <c r="F5678" s="1">
        <v>1072.58</v>
      </c>
      <c r="G5678" s="1">
        <v>905.75</v>
      </c>
      <c r="H5678" s="1">
        <v>197.62</v>
      </c>
      <c r="I5678" s="6">
        <v>2175.9499999999998</v>
      </c>
      <c r="J5678" s="86"/>
      <c r="K5678" s="86"/>
      <c r="L5678" s="85"/>
      <c r="M5678" s="85"/>
      <c r="N5678" s="85"/>
      <c r="O5678" s="85"/>
      <c r="P5678" s="85"/>
      <c r="Q5678" s="32">
        <f t="shared" si="88"/>
        <v>2175.9499999999998</v>
      </c>
    </row>
    <row r="5679" spans="1:17" x14ac:dyDescent="0.25">
      <c r="A5679" s="83" t="s">
        <v>13347</v>
      </c>
      <c r="B5679" s="84" t="s">
        <v>21047</v>
      </c>
      <c r="C5679" s="7">
        <v>3347</v>
      </c>
      <c r="D5679" s="7">
        <v>28</v>
      </c>
      <c r="E5679" s="1">
        <v>8392.8700000000008</v>
      </c>
      <c r="F5679" s="1">
        <v>294.58999999999997</v>
      </c>
      <c r="G5679" s="1">
        <v>256.17</v>
      </c>
      <c r="H5679" s="1">
        <v>59.78</v>
      </c>
      <c r="I5679" s="6">
        <v>610.54</v>
      </c>
      <c r="J5679" s="86"/>
      <c r="K5679" s="86"/>
      <c r="L5679" s="85"/>
      <c r="M5679" s="85"/>
      <c r="N5679" s="85"/>
      <c r="O5679" s="85"/>
      <c r="P5679" s="85"/>
      <c r="Q5679" s="32">
        <f t="shared" si="88"/>
        <v>610.54</v>
      </c>
    </row>
    <row r="5680" spans="1:17" x14ac:dyDescent="0.25">
      <c r="A5680" s="83" t="s">
        <v>13348</v>
      </c>
      <c r="B5680" s="84" t="s">
        <v>21048</v>
      </c>
      <c r="C5680" s="7">
        <v>16503</v>
      </c>
      <c r="D5680" s="7">
        <v>73</v>
      </c>
      <c r="E5680" s="1">
        <v>19735.48</v>
      </c>
      <c r="F5680" s="1">
        <v>1452.55</v>
      </c>
      <c r="G5680" s="1">
        <v>667.88</v>
      </c>
      <c r="H5680" s="1">
        <v>140.58000000000001</v>
      </c>
      <c r="I5680" s="6">
        <v>2261.0100000000002</v>
      </c>
      <c r="J5680" s="86"/>
      <c r="K5680" s="86"/>
      <c r="L5680" s="85"/>
      <c r="M5680" s="85"/>
      <c r="N5680" s="85"/>
      <c r="O5680" s="85"/>
      <c r="P5680" s="85"/>
      <c r="Q5680" s="32">
        <f t="shared" si="88"/>
        <v>2261.0100000000002</v>
      </c>
    </row>
    <row r="5681" spans="1:17" x14ac:dyDescent="0.25">
      <c r="A5681" s="83" t="s">
        <v>13349</v>
      </c>
      <c r="B5681" s="84" t="s">
        <v>21049</v>
      </c>
      <c r="C5681" s="7">
        <v>1253</v>
      </c>
      <c r="D5681" s="7">
        <v>11</v>
      </c>
      <c r="E5681" s="1">
        <v>2774</v>
      </c>
      <c r="F5681" s="1">
        <v>110.29</v>
      </c>
      <c r="G5681" s="1">
        <v>100.64</v>
      </c>
      <c r="H5681" s="1">
        <v>19.760000000000002</v>
      </c>
      <c r="I5681" s="6">
        <v>230.69</v>
      </c>
      <c r="J5681" s="86"/>
      <c r="K5681" s="86"/>
      <c r="L5681" s="85"/>
      <c r="M5681" s="85"/>
      <c r="N5681" s="85"/>
      <c r="O5681" s="85"/>
      <c r="P5681" s="85"/>
      <c r="Q5681" s="32">
        <f t="shared" si="88"/>
        <v>230.69</v>
      </c>
    </row>
    <row r="5682" spans="1:17" x14ac:dyDescent="0.25">
      <c r="A5682" s="83" t="s">
        <v>13350</v>
      </c>
      <c r="B5682" s="84" t="s">
        <v>21050</v>
      </c>
      <c r="C5682" s="7">
        <v>1307</v>
      </c>
      <c r="D5682" s="7">
        <v>18</v>
      </c>
      <c r="E5682" s="1">
        <v>4941.4799999999996</v>
      </c>
      <c r="F5682" s="1">
        <v>115.04</v>
      </c>
      <c r="G5682" s="1">
        <v>164.68</v>
      </c>
      <c r="H5682" s="1">
        <v>35.200000000000003</v>
      </c>
      <c r="I5682" s="6">
        <v>314.92</v>
      </c>
      <c r="J5682" s="86"/>
      <c r="K5682" s="86"/>
      <c r="L5682" s="85"/>
      <c r="M5682" s="85"/>
      <c r="N5682" s="85"/>
      <c r="O5682" s="85"/>
      <c r="P5682" s="85"/>
      <c r="Q5682" s="32">
        <f t="shared" si="88"/>
        <v>314.92</v>
      </c>
    </row>
    <row r="5683" spans="1:17" x14ac:dyDescent="0.25">
      <c r="A5683" s="83" t="s">
        <v>13351</v>
      </c>
      <c r="B5683" s="84" t="s">
        <v>21051</v>
      </c>
      <c r="C5683" s="7">
        <v>6175</v>
      </c>
      <c r="D5683" s="7">
        <v>23</v>
      </c>
      <c r="E5683" s="1">
        <v>5399.85</v>
      </c>
      <c r="F5683" s="1">
        <v>543.51</v>
      </c>
      <c r="G5683" s="1">
        <v>210.42</v>
      </c>
      <c r="H5683" s="1">
        <v>38.46</v>
      </c>
      <c r="I5683" s="6">
        <v>792.39</v>
      </c>
      <c r="J5683" s="86"/>
      <c r="K5683" s="86"/>
      <c r="L5683" s="85"/>
      <c r="M5683" s="85"/>
      <c r="N5683" s="85"/>
      <c r="O5683" s="85"/>
      <c r="P5683" s="85"/>
      <c r="Q5683" s="32">
        <f t="shared" si="88"/>
        <v>792.39</v>
      </c>
    </row>
    <row r="5684" spans="1:17" x14ac:dyDescent="0.25">
      <c r="A5684" s="83" t="s">
        <v>13352</v>
      </c>
      <c r="B5684" s="84" t="s">
        <v>21052</v>
      </c>
      <c r="C5684" s="7">
        <v>19533</v>
      </c>
      <c r="D5684" s="7">
        <v>149</v>
      </c>
      <c r="E5684" s="1">
        <v>55201.43</v>
      </c>
      <c r="F5684" s="1">
        <v>1719.25</v>
      </c>
      <c r="G5684" s="1">
        <v>1363.2</v>
      </c>
      <c r="H5684" s="1">
        <v>393.22</v>
      </c>
      <c r="I5684" s="6">
        <v>3475.67</v>
      </c>
      <c r="J5684" s="86"/>
      <c r="K5684" s="86"/>
      <c r="L5684" s="85"/>
      <c r="M5684" s="85"/>
      <c r="N5684" s="85"/>
      <c r="O5684" s="85"/>
      <c r="P5684" s="85"/>
      <c r="Q5684" s="32">
        <f t="shared" si="88"/>
        <v>3475.67</v>
      </c>
    </row>
    <row r="5685" spans="1:17" x14ac:dyDescent="0.25">
      <c r="A5685" s="83" t="s">
        <v>13353</v>
      </c>
      <c r="B5685" s="84" t="s">
        <v>21053</v>
      </c>
      <c r="C5685" s="7">
        <v>4588</v>
      </c>
      <c r="D5685" s="7">
        <v>64</v>
      </c>
      <c r="E5685" s="1">
        <v>31634.02</v>
      </c>
      <c r="F5685" s="1">
        <v>403.82</v>
      </c>
      <c r="G5685" s="1">
        <v>585.54</v>
      </c>
      <c r="H5685" s="1">
        <v>225.34</v>
      </c>
      <c r="I5685" s="6">
        <v>1214.7</v>
      </c>
      <c r="J5685" s="86"/>
      <c r="K5685" s="86"/>
      <c r="L5685" s="85"/>
      <c r="M5685" s="85"/>
      <c r="N5685" s="85"/>
      <c r="O5685" s="85"/>
      <c r="P5685" s="85"/>
      <c r="Q5685" s="32">
        <f t="shared" si="88"/>
        <v>1214.7</v>
      </c>
    </row>
    <row r="5686" spans="1:17" x14ac:dyDescent="0.25">
      <c r="A5686" s="83" t="s">
        <v>13354</v>
      </c>
      <c r="B5686" s="84" t="s">
        <v>21054</v>
      </c>
      <c r="C5686" s="7">
        <v>6083</v>
      </c>
      <c r="D5686" s="7">
        <v>62</v>
      </c>
      <c r="E5686" s="1">
        <v>62542.94</v>
      </c>
      <c r="F5686" s="1">
        <v>535.41</v>
      </c>
      <c r="G5686" s="1">
        <v>567.24</v>
      </c>
      <c r="H5686" s="1">
        <v>445.52</v>
      </c>
      <c r="I5686" s="6">
        <v>1548.17</v>
      </c>
      <c r="J5686" s="86"/>
      <c r="K5686" s="86"/>
      <c r="L5686" s="85"/>
      <c r="M5686" s="85"/>
      <c r="N5686" s="85"/>
      <c r="O5686" s="85"/>
      <c r="P5686" s="85"/>
      <c r="Q5686" s="32">
        <f t="shared" si="88"/>
        <v>1548.17</v>
      </c>
    </row>
    <row r="5687" spans="1:17" x14ac:dyDescent="0.25">
      <c r="A5687" s="83" t="s">
        <v>13355</v>
      </c>
      <c r="B5687" s="84" t="s">
        <v>21055</v>
      </c>
      <c r="C5687" s="7">
        <v>3079</v>
      </c>
      <c r="D5687" s="7">
        <v>25</v>
      </c>
      <c r="E5687" s="1">
        <v>10907.56</v>
      </c>
      <c r="F5687" s="1">
        <v>271.01</v>
      </c>
      <c r="G5687" s="1">
        <v>228.73</v>
      </c>
      <c r="H5687" s="1">
        <v>77.7</v>
      </c>
      <c r="I5687" s="6">
        <v>577.44000000000005</v>
      </c>
      <c r="J5687" s="86"/>
      <c r="K5687" s="86"/>
      <c r="L5687" s="85"/>
      <c r="M5687" s="85"/>
      <c r="N5687" s="85"/>
      <c r="O5687" s="85"/>
      <c r="P5687" s="85"/>
      <c r="Q5687" s="32">
        <f t="shared" si="88"/>
        <v>577.44000000000005</v>
      </c>
    </row>
    <row r="5688" spans="1:17" x14ac:dyDescent="0.25">
      <c r="A5688" s="83" t="s">
        <v>13356</v>
      </c>
      <c r="B5688" s="84" t="s">
        <v>21056</v>
      </c>
      <c r="C5688" s="7">
        <v>7222</v>
      </c>
      <c r="D5688" s="7">
        <v>28</v>
      </c>
      <c r="E5688" s="1">
        <v>11655</v>
      </c>
      <c r="F5688" s="1">
        <v>635.66</v>
      </c>
      <c r="G5688" s="1">
        <v>256.17</v>
      </c>
      <c r="H5688" s="1">
        <v>83.02</v>
      </c>
      <c r="I5688" s="6">
        <v>974.85</v>
      </c>
      <c r="J5688" s="86"/>
      <c r="K5688" s="86"/>
      <c r="L5688" s="85"/>
      <c r="M5688" s="85"/>
      <c r="N5688" s="85"/>
      <c r="O5688" s="85"/>
      <c r="P5688" s="85"/>
      <c r="Q5688" s="32">
        <f t="shared" si="88"/>
        <v>974.85</v>
      </c>
    </row>
    <row r="5689" spans="1:17" x14ac:dyDescent="0.25">
      <c r="A5689" s="83" t="s">
        <v>13357</v>
      </c>
      <c r="B5689" s="84" t="s">
        <v>21057</v>
      </c>
      <c r="C5689" s="7">
        <v>10931</v>
      </c>
      <c r="D5689" s="7">
        <v>202</v>
      </c>
      <c r="E5689" s="1">
        <v>63893.09</v>
      </c>
      <c r="F5689" s="1">
        <v>962.12</v>
      </c>
      <c r="G5689" s="1">
        <v>1848.1</v>
      </c>
      <c r="H5689" s="1">
        <v>455.14</v>
      </c>
      <c r="I5689" s="6">
        <v>3265.36</v>
      </c>
      <c r="J5689" s="86"/>
      <c r="K5689" s="86"/>
      <c r="L5689" s="85"/>
      <c r="M5689" s="85"/>
      <c r="N5689" s="85"/>
      <c r="O5689" s="85"/>
      <c r="P5689" s="85"/>
      <c r="Q5689" s="32">
        <f t="shared" si="88"/>
        <v>3265.36</v>
      </c>
    </row>
    <row r="5690" spans="1:17" x14ac:dyDescent="0.25">
      <c r="A5690" s="83" t="s">
        <v>13358</v>
      </c>
      <c r="B5690" s="84" t="s">
        <v>21058</v>
      </c>
      <c r="C5690" s="7">
        <v>22180</v>
      </c>
      <c r="D5690" s="7">
        <v>173</v>
      </c>
      <c r="E5690" s="1">
        <v>60353.15</v>
      </c>
      <c r="F5690" s="1">
        <v>1952.23</v>
      </c>
      <c r="G5690" s="1">
        <v>1582.78</v>
      </c>
      <c r="H5690" s="1">
        <v>429.92</v>
      </c>
      <c r="I5690" s="6">
        <v>3964.93</v>
      </c>
      <c r="J5690" s="86"/>
      <c r="K5690" s="86"/>
      <c r="L5690" s="85"/>
      <c r="M5690" s="85"/>
      <c r="N5690" s="85"/>
      <c r="O5690" s="85"/>
      <c r="P5690" s="85"/>
      <c r="Q5690" s="32">
        <f t="shared" si="88"/>
        <v>3964.93</v>
      </c>
    </row>
    <row r="5691" spans="1:17" x14ac:dyDescent="0.25">
      <c r="A5691" s="83" t="s">
        <v>13359</v>
      </c>
      <c r="B5691" s="84" t="s">
        <v>21059</v>
      </c>
      <c r="C5691" s="7">
        <v>12501</v>
      </c>
      <c r="D5691" s="7">
        <v>71</v>
      </c>
      <c r="E5691" s="1">
        <v>53719.99</v>
      </c>
      <c r="F5691" s="1">
        <v>1100.3</v>
      </c>
      <c r="G5691" s="1">
        <v>649.58000000000004</v>
      </c>
      <c r="H5691" s="1">
        <v>382.67</v>
      </c>
      <c r="I5691" s="6">
        <v>2132.5500000000002</v>
      </c>
      <c r="J5691" s="86"/>
      <c r="K5691" s="86"/>
      <c r="L5691" s="85"/>
      <c r="M5691" s="85"/>
      <c r="N5691" s="85"/>
      <c r="O5691" s="85"/>
      <c r="P5691" s="85"/>
      <c r="Q5691" s="32">
        <f t="shared" si="88"/>
        <v>2132.5500000000002</v>
      </c>
    </row>
    <row r="5692" spans="1:17" x14ac:dyDescent="0.25">
      <c r="A5692" s="83" t="s">
        <v>13360</v>
      </c>
      <c r="B5692" s="84" t="s">
        <v>21060</v>
      </c>
      <c r="C5692" s="7">
        <v>6766</v>
      </c>
      <c r="D5692" s="7">
        <v>44</v>
      </c>
      <c r="E5692" s="1">
        <v>12145.25</v>
      </c>
      <c r="F5692" s="1">
        <v>595.53</v>
      </c>
      <c r="G5692" s="1">
        <v>402.55</v>
      </c>
      <c r="H5692" s="1">
        <v>86.51</v>
      </c>
      <c r="I5692" s="6">
        <v>1084.5899999999999</v>
      </c>
      <c r="J5692" s="86"/>
      <c r="K5692" s="86"/>
      <c r="L5692" s="85"/>
      <c r="M5692" s="85"/>
      <c r="N5692" s="85"/>
      <c r="O5692" s="85"/>
      <c r="P5692" s="85"/>
      <c r="Q5692" s="32">
        <f t="shared" si="88"/>
        <v>1084.5899999999999</v>
      </c>
    </row>
    <row r="5693" spans="1:17" x14ac:dyDescent="0.25">
      <c r="A5693" s="83" t="s">
        <v>13361</v>
      </c>
      <c r="B5693" s="84" t="s">
        <v>21061</v>
      </c>
      <c r="C5693" s="7">
        <v>16358</v>
      </c>
      <c r="D5693" s="7">
        <v>114</v>
      </c>
      <c r="E5693" s="1">
        <v>42344.37</v>
      </c>
      <c r="F5693" s="1">
        <v>1439.79</v>
      </c>
      <c r="G5693" s="1">
        <v>1042.98</v>
      </c>
      <c r="H5693" s="1">
        <v>301.64</v>
      </c>
      <c r="I5693" s="6">
        <v>2784.41</v>
      </c>
      <c r="J5693" s="86"/>
      <c r="K5693" s="86"/>
      <c r="L5693" s="85"/>
      <c r="M5693" s="85"/>
      <c r="N5693" s="85"/>
      <c r="O5693" s="85"/>
      <c r="P5693" s="85"/>
      <c r="Q5693" s="32">
        <f t="shared" si="88"/>
        <v>2784.41</v>
      </c>
    </row>
    <row r="5694" spans="1:17" x14ac:dyDescent="0.25">
      <c r="A5694" s="83" t="s">
        <v>13362</v>
      </c>
      <c r="B5694" s="84" t="s">
        <v>21062</v>
      </c>
      <c r="C5694" s="7">
        <v>27560</v>
      </c>
      <c r="D5694" s="7">
        <v>253</v>
      </c>
      <c r="E5694" s="1">
        <v>113709.53</v>
      </c>
      <c r="F5694" s="1">
        <v>2425.7600000000002</v>
      </c>
      <c r="G5694" s="1">
        <v>2314.6999999999998</v>
      </c>
      <c r="H5694" s="1">
        <v>810</v>
      </c>
      <c r="I5694" s="6">
        <v>5550.46</v>
      </c>
      <c r="J5694" s="86"/>
      <c r="K5694" s="86"/>
      <c r="L5694" s="85"/>
      <c r="M5694" s="85"/>
      <c r="N5694" s="85"/>
      <c r="O5694" s="85"/>
      <c r="P5694" s="85"/>
      <c r="Q5694" s="32">
        <f t="shared" si="88"/>
        <v>5550.46</v>
      </c>
    </row>
    <row r="5695" spans="1:17" x14ac:dyDescent="0.25">
      <c r="A5695" s="83" t="s">
        <v>13363</v>
      </c>
      <c r="B5695" s="84" t="s">
        <v>21063</v>
      </c>
      <c r="C5695" s="7">
        <v>5238</v>
      </c>
      <c r="D5695" s="7">
        <v>52</v>
      </c>
      <c r="E5695" s="1">
        <v>21677.89</v>
      </c>
      <c r="F5695" s="1">
        <v>461.03</v>
      </c>
      <c r="G5695" s="1">
        <v>475.74</v>
      </c>
      <c r="H5695" s="1">
        <v>154.41999999999999</v>
      </c>
      <c r="I5695" s="6">
        <v>1091.19</v>
      </c>
      <c r="J5695" s="86"/>
      <c r="K5695" s="86"/>
      <c r="L5695" s="85"/>
      <c r="M5695" s="85"/>
      <c r="N5695" s="85"/>
      <c r="O5695" s="85"/>
      <c r="P5695" s="85"/>
      <c r="Q5695" s="32">
        <f t="shared" si="88"/>
        <v>1091.19</v>
      </c>
    </row>
    <row r="5696" spans="1:17" x14ac:dyDescent="0.25">
      <c r="A5696" s="83" t="s">
        <v>13364</v>
      </c>
      <c r="B5696" s="84" t="s">
        <v>21064</v>
      </c>
      <c r="C5696" s="7">
        <v>10736</v>
      </c>
      <c r="D5696" s="7">
        <v>78</v>
      </c>
      <c r="E5696" s="1">
        <v>32579.83</v>
      </c>
      <c r="F5696" s="1">
        <v>944.96</v>
      </c>
      <c r="G5696" s="1">
        <v>713.62</v>
      </c>
      <c r="H5696" s="1">
        <v>232.08</v>
      </c>
      <c r="I5696" s="6">
        <v>1890.66</v>
      </c>
      <c r="J5696" s="86"/>
      <c r="K5696" s="86"/>
      <c r="L5696" s="85"/>
      <c r="M5696" s="85"/>
      <c r="N5696" s="85"/>
      <c r="O5696" s="85"/>
      <c r="P5696" s="85"/>
      <c r="Q5696" s="32">
        <f t="shared" si="88"/>
        <v>1890.66</v>
      </c>
    </row>
    <row r="5697" spans="1:17" x14ac:dyDescent="0.25">
      <c r="A5697" s="83" t="s">
        <v>13365</v>
      </c>
      <c r="B5697" s="84" t="s">
        <v>21065</v>
      </c>
      <c r="C5697" s="7">
        <v>28834</v>
      </c>
      <c r="D5697" s="7">
        <v>232</v>
      </c>
      <c r="E5697" s="1">
        <v>190525.51</v>
      </c>
      <c r="F5697" s="1">
        <v>2537.9</v>
      </c>
      <c r="G5697" s="1">
        <v>2122.5700000000002</v>
      </c>
      <c r="H5697" s="1">
        <v>1357.2</v>
      </c>
      <c r="I5697" s="6">
        <v>6017.67</v>
      </c>
      <c r="J5697" s="86"/>
      <c r="K5697" s="86"/>
      <c r="L5697" s="85"/>
      <c r="M5697" s="85"/>
      <c r="N5697" s="85"/>
      <c r="O5697" s="85"/>
      <c r="P5697" s="85"/>
      <c r="Q5697" s="32">
        <f t="shared" si="88"/>
        <v>6017.67</v>
      </c>
    </row>
    <row r="5698" spans="1:17" x14ac:dyDescent="0.25">
      <c r="A5698" s="83" t="s">
        <v>13366</v>
      </c>
      <c r="B5698" s="84" t="s">
        <v>21066</v>
      </c>
      <c r="C5698" s="7">
        <v>2547</v>
      </c>
      <c r="D5698" s="7">
        <v>29</v>
      </c>
      <c r="E5698" s="1">
        <v>6677.14</v>
      </c>
      <c r="F5698" s="1">
        <v>224.18</v>
      </c>
      <c r="G5698" s="1">
        <v>265.32</v>
      </c>
      <c r="H5698" s="1">
        <v>47.57</v>
      </c>
      <c r="I5698" s="6">
        <v>537.07000000000005</v>
      </c>
      <c r="J5698" s="86"/>
      <c r="K5698" s="86"/>
      <c r="L5698" s="85"/>
      <c r="M5698" s="85"/>
      <c r="N5698" s="85"/>
      <c r="O5698" s="85"/>
      <c r="P5698" s="85"/>
      <c r="Q5698" s="32">
        <f t="shared" si="88"/>
        <v>537.07000000000005</v>
      </c>
    </row>
    <row r="5699" spans="1:17" x14ac:dyDescent="0.25">
      <c r="A5699" s="83" t="s">
        <v>13367</v>
      </c>
      <c r="B5699" s="84" t="s">
        <v>21067</v>
      </c>
      <c r="C5699" s="7">
        <v>5429</v>
      </c>
      <c r="D5699" s="7">
        <v>53</v>
      </c>
      <c r="E5699" s="1">
        <v>7783.44</v>
      </c>
      <c r="F5699" s="1">
        <v>477.85</v>
      </c>
      <c r="G5699" s="1">
        <v>484.9</v>
      </c>
      <c r="H5699" s="1">
        <v>55.45</v>
      </c>
      <c r="I5699" s="6">
        <v>1018.2</v>
      </c>
      <c r="J5699" s="86"/>
      <c r="K5699" s="86"/>
      <c r="L5699" s="85"/>
      <c r="M5699" s="85"/>
      <c r="N5699" s="85"/>
      <c r="O5699" s="85"/>
      <c r="P5699" s="85"/>
      <c r="Q5699" s="32">
        <f t="shared" si="88"/>
        <v>1018.2</v>
      </c>
    </row>
    <row r="5700" spans="1:17" x14ac:dyDescent="0.25">
      <c r="A5700" s="83" t="s">
        <v>13368</v>
      </c>
      <c r="B5700" s="84" t="s">
        <v>21068</v>
      </c>
      <c r="C5700" s="7">
        <v>4899</v>
      </c>
      <c r="D5700" s="7">
        <v>24</v>
      </c>
      <c r="E5700" s="1">
        <v>10672.4</v>
      </c>
      <c r="F5700" s="1">
        <v>431.2</v>
      </c>
      <c r="G5700" s="1">
        <v>219.58</v>
      </c>
      <c r="H5700" s="1">
        <v>76.02</v>
      </c>
      <c r="I5700" s="6">
        <v>726.8</v>
      </c>
      <c r="J5700" s="86"/>
      <c r="K5700" s="86"/>
      <c r="L5700" s="85"/>
      <c r="M5700" s="85"/>
      <c r="N5700" s="85"/>
      <c r="O5700" s="85"/>
      <c r="P5700" s="85"/>
      <c r="Q5700" s="32">
        <f t="shared" si="88"/>
        <v>726.8</v>
      </c>
    </row>
    <row r="5701" spans="1:17" x14ac:dyDescent="0.25">
      <c r="A5701" s="83" t="s">
        <v>13369</v>
      </c>
      <c r="B5701" s="84" t="s">
        <v>21069</v>
      </c>
      <c r="C5701" s="7">
        <v>2833</v>
      </c>
      <c r="D5701" s="7">
        <v>10</v>
      </c>
      <c r="E5701" s="1">
        <v>2243.1</v>
      </c>
      <c r="F5701" s="1">
        <v>249.35</v>
      </c>
      <c r="G5701" s="1">
        <v>91.49</v>
      </c>
      <c r="H5701" s="1">
        <v>15.98</v>
      </c>
      <c r="I5701" s="6">
        <v>356.82</v>
      </c>
      <c r="J5701" s="86"/>
      <c r="K5701" s="86"/>
      <c r="L5701" s="85"/>
      <c r="M5701" s="85"/>
      <c r="N5701" s="85"/>
      <c r="O5701" s="85"/>
      <c r="P5701" s="85"/>
      <c r="Q5701" s="32">
        <f t="shared" si="88"/>
        <v>356.82</v>
      </c>
    </row>
    <row r="5702" spans="1:17" x14ac:dyDescent="0.25">
      <c r="A5702" s="83" t="s">
        <v>13370</v>
      </c>
      <c r="B5702" s="84" t="s">
        <v>21070</v>
      </c>
      <c r="C5702" s="7">
        <v>17516</v>
      </c>
      <c r="D5702" s="7">
        <v>147</v>
      </c>
      <c r="E5702" s="1">
        <v>30722.47</v>
      </c>
      <c r="F5702" s="1">
        <v>1541.71</v>
      </c>
      <c r="G5702" s="1">
        <v>1344.9</v>
      </c>
      <c r="H5702" s="1">
        <v>218.85</v>
      </c>
      <c r="I5702" s="6">
        <v>3105.46</v>
      </c>
      <c r="J5702" s="86"/>
      <c r="K5702" s="86"/>
      <c r="L5702" s="85"/>
      <c r="M5702" s="85"/>
      <c r="N5702" s="85"/>
      <c r="O5702" s="85"/>
      <c r="P5702" s="85"/>
      <c r="Q5702" s="32">
        <f t="shared" si="88"/>
        <v>3105.46</v>
      </c>
    </row>
    <row r="5703" spans="1:17" x14ac:dyDescent="0.25">
      <c r="A5703" s="83" t="s">
        <v>13371</v>
      </c>
      <c r="B5703" s="84" t="s">
        <v>21071</v>
      </c>
      <c r="C5703" s="7">
        <v>640</v>
      </c>
      <c r="D5703" s="7">
        <v>8</v>
      </c>
      <c r="E5703" s="1">
        <v>2198.73</v>
      </c>
      <c r="F5703" s="1">
        <v>56.33</v>
      </c>
      <c r="G5703" s="1">
        <v>73.19</v>
      </c>
      <c r="H5703" s="1">
        <v>15.66</v>
      </c>
      <c r="I5703" s="6">
        <v>145.18</v>
      </c>
      <c r="J5703" s="86"/>
      <c r="K5703" s="86"/>
      <c r="L5703" s="85"/>
      <c r="M5703" s="85"/>
      <c r="N5703" s="85"/>
      <c r="O5703" s="85"/>
      <c r="P5703" s="85"/>
      <c r="Q5703" s="32">
        <f t="shared" si="88"/>
        <v>145.18</v>
      </c>
    </row>
    <row r="5704" spans="1:17" x14ac:dyDescent="0.25">
      <c r="A5704" s="83" t="s">
        <v>13372</v>
      </c>
      <c r="B5704" s="84" t="s">
        <v>21072</v>
      </c>
      <c r="C5704" s="7">
        <v>1468</v>
      </c>
      <c r="D5704" s="7">
        <v>22</v>
      </c>
      <c r="E5704" s="1">
        <v>10502.64</v>
      </c>
      <c r="F5704" s="1">
        <v>129.21</v>
      </c>
      <c r="G5704" s="1">
        <v>201.28</v>
      </c>
      <c r="H5704" s="1">
        <v>74.819999999999993</v>
      </c>
      <c r="I5704" s="6">
        <v>405.31</v>
      </c>
      <c r="J5704" s="86"/>
      <c r="K5704" s="86"/>
      <c r="L5704" s="85"/>
      <c r="M5704" s="85"/>
      <c r="N5704" s="85"/>
      <c r="O5704" s="85"/>
      <c r="P5704" s="85"/>
      <c r="Q5704" s="32">
        <f t="shared" si="88"/>
        <v>405.31</v>
      </c>
    </row>
    <row r="5705" spans="1:17" x14ac:dyDescent="0.25">
      <c r="A5705" s="83" t="s">
        <v>13373</v>
      </c>
      <c r="B5705" s="84" t="s">
        <v>21073</v>
      </c>
      <c r="C5705" s="7">
        <v>4684</v>
      </c>
      <c r="D5705" s="7">
        <v>32</v>
      </c>
      <c r="E5705" s="1">
        <v>23755.34</v>
      </c>
      <c r="F5705" s="1">
        <v>412.27</v>
      </c>
      <c r="G5705" s="1">
        <v>292.77</v>
      </c>
      <c r="H5705" s="1">
        <v>169.22</v>
      </c>
      <c r="I5705" s="6">
        <v>874.26</v>
      </c>
      <c r="J5705" s="86"/>
      <c r="K5705" s="86"/>
      <c r="L5705" s="85"/>
      <c r="M5705" s="85"/>
      <c r="N5705" s="85"/>
      <c r="O5705" s="85"/>
      <c r="P5705" s="85"/>
      <c r="Q5705" s="32">
        <f t="shared" si="88"/>
        <v>874.26</v>
      </c>
    </row>
    <row r="5706" spans="1:17" x14ac:dyDescent="0.25">
      <c r="A5706" s="83" t="s">
        <v>13374</v>
      </c>
      <c r="B5706" s="84" t="s">
        <v>21074</v>
      </c>
      <c r="C5706" s="7">
        <v>5864</v>
      </c>
      <c r="D5706" s="7">
        <v>46</v>
      </c>
      <c r="E5706" s="1">
        <v>11874.81</v>
      </c>
      <c r="F5706" s="1">
        <v>516.14</v>
      </c>
      <c r="G5706" s="1">
        <v>420.86</v>
      </c>
      <c r="H5706" s="1">
        <v>84.59</v>
      </c>
      <c r="I5706" s="6">
        <v>1021.59</v>
      </c>
      <c r="J5706" s="86"/>
      <c r="K5706" s="86"/>
      <c r="L5706" s="85"/>
      <c r="M5706" s="85"/>
      <c r="N5706" s="85"/>
      <c r="O5706" s="85"/>
      <c r="P5706" s="85"/>
      <c r="Q5706" s="32">
        <f t="shared" si="88"/>
        <v>1021.59</v>
      </c>
    </row>
    <row r="5707" spans="1:17" x14ac:dyDescent="0.25">
      <c r="A5707" s="83" t="s">
        <v>13375</v>
      </c>
      <c r="B5707" s="84" t="s">
        <v>21075</v>
      </c>
      <c r="C5707" s="7">
        <v>30908</v>
      </c>
      <c r="D5707" s="7">
        <v>175</v>
      </c>
      <c r="E5707" s="1">
        <v>60438.3</v>
      </c>
      <c r="F5707" s="1">
        <v>2720.45</v>
      </c>
      <c r="G5707" s="1">
        <v>1601.07</v>
      </c>
      <c r="H5707" s="1">
        <v>430.53</v>
      </c>
      <c r="I5707" s="6">
        <v>4752.05</v>
      </c>
      <c r="J5707" s="86"/>
      <c r="K5707" s="86"/>
      <c r="L5707" s="85"/>
      <c r="M5707" s="85"/>
      <c r="N5707" s="85"/>
      <c r="O5707" s="85"/>
      <c r="P5707" s="85"/>
      <c r="Q5707" s="32">
        <f t="shared" si="88"/>
        <v>4752.05</v>
      </c>
    </row>
    <row r="5708" spans="1:17" x14ac:dyDescent="0.25">
      <c r="A5708" s="83" t="s">
        <v>13376</v>
      </c>
      <c r="B5708" s="84" t="s">
        <v>21076</v>
      </c>
      <c r="C5708" s="7">
        <v>1238</v>
      </c>
      <c r="D5708" s="7">
        <v>9</v>
      </c>
      <c r="E5708" s="1">
        <v>2108.42</v>
      </c>
      <c r="F5708" s="1">
        <v>108.97</v>
      </c>
      <c r="G5708" s="1">
        <v>82.34</v>
      </c>
      <c r="H5708" s="1">
        <v>15.02</v>
      </c>
      <c r="I5708" s="6">
        <v>206.33</v>
      </c>
      <c r="J5708" s="86"/>
      <c r="K5708" s="86"/>
      <c r="L5708" s="85"/>
      <c r="M5708" s="85"/>
      <c r="N5708" s="85"/>
      <c r="O5708" s="85"/>
      <c r="P5708" s="85"/>
      <c r="Q5708" s="32">
        <f t="shared" si="88"/>
        <v>206.33</v>
      </c>
    </row>
    <row r="5709" spans="1:17" x14ac:dyDescent="0.25">
      <c r="A5709" s="83" t="s">
        <v>13377</v>
      </c>
      <c r="B5709" s="84" t="s">
        <v>21077</v>
      </c>
      <c r="C5709" s="7">
        <v>4717</v>
      </c>
      <c r="D5709" s="7">
        <v>40</v>
      </c>
      <c r="E5709" s="1">
        <v>30170.93</v>
      </c>
      <c r="F5709" s="1">
        <v>415.18</v>
      </c>
      <c r="G5709" s="1">
        <v>365.96</v>
      </c>
      <c r="H5709" s="1">
        <v>214.92</v>
      </c>
      <c r="I5709" s="6">
        <v>996.06</v>
      </c>
      <c r="J5709" s="86"/>
      <c r="K5709" s="86"/>
      <c r="L5709" s="85"/>
      <c r="M5709" s="85"/>
      <c r="N5709" s="85"/>
      <c r="O5709" s="85"/>
      <c r="P5709" s="85"/>
      <c r="Q5709" s="32">
        <f t="shared" si="88"/>
        <v>996.06</v>
      </c>
    </row>
    <row r="5710" spans="1:17" x14ac:dyDescent="0.25">
      <c r="A5710" s="83" t="s">
        <v>13378</v>
      </c>
      <c r="B5710" s="84" t="s">
        <v>21078</v>
      </c>
      <c r="C5710" s="7">
        <v>3938</v>
      </c>
      <c r="D5710" s="7">
        <v>39</v>
      </c>
      <c r="E5710" s="1">
        <v>40922.79</v>
      </c>
      <c r="F5710" s="1">
        <v>346.62</v>
      </c>
      <c r="G5710" s="1">
        <v>356.81</v>
      </c>
      <c r="H5710" s="1">
        <v>291.51</v>
      </c>
      <c r="I5710" s="6">
        <v>994.94</v>
      </c>
      <c r="J5710" s="86"/>
      <c r="K5710" s="86"/>
      <c r="L5710" s="85"/>
      <c r="M5710" s="85"/>
      <c r="N5710" s="85"/>
      <c r="O5710" s="85"/>
      <c r="P5710" s="85"/>
      <c r="Q5710" s="32">
        <f t="shared" ref="Q5710:Q5773" si="89">P5710+I5710</f>
        <v>994.94</v>
      </c>
    </row>
    <row r="5711" spans="1:17" x14ac:dyDescent="0.25">
      <c r="A5711" s="83" t="s">
        <v>13379</v>
      </c>
      <c r="B5711" s="84" t="s">
        <v>21079</v>
      </c>
      <c r="C5711" s="7">
        <v>135050</v>
      </c>
      <c r="D5711" s="7">
        <v>1074</v>
      </c>
      <c r="E5711" s="1">
        <v>1109998.57</v>
      </c>
      <c r="F5711" s="1">
        <v>11886.77</v>
      </c>
      <c r="G5711" s="1">
        <v>9826.02</v>
      </c>
      <c r="H5711" s="1">
        <v>7907</v>
      </c>
      <c r="I5711" s="6">
        <v>29619.79</v>
      </c>
      <c r="J5711" s="86"/>
      <c r="K5711" s="86"/>
      <c r="L5711" s="85"/>
      <c r="M5711" s="85"/>
      <c r="N5711" s="85"/>
      <c r="O5711" s="85"/>
      <c r="P5711" s="85"/>
      <c r="Q5711" s="32">
        <f t="shared" si="89"/>
        <v>29619.79</v>
      </c>
    </row>
    <row r="5712" spans="1:17" x14ac:dyDescent="0.25">
      <c r="A5712" s="83" t="s">
        <v>13380</v>
      </c>
      <c r="B5712" s="84" t="s">
        <v>21080</v>
      </c>
      <c r="C5712" s="7">
        <v>39893</v>
      </c>
      <c r="D5712" s="7">
        <v>429</v>
      </c>
      <c r="E5712" s="1">
        <v>365733.96</v>
      </c>
      <c r="F5712" s="1">
        <v>3511.28</v>
      </c>
      <c r="G5712" s="1">
        <v>3924.92</v>
      </c>
      <c r="H5712" s="1">
        <v>2605.2800000000002</v>
      </c>
      <c r="I5712" s="6">
        <v>10041.48</v>
      </c>
      <c r="J5712" s="86"/>
      <c r="K5712" s="86"/>
      <c r="L5712" s="85"/>
      <c r="M5712" s="85"/>
      <c r="N5712" s="85"/>
      <c r="O5712" s="85"/>
      <c r="P5712" s="85"/>
      <c r="Q5712" s="32">
        <f t="shared" si="89"/>
        <v>10041.48</v>
      </c>
    </row>
    <row r="5713" spans="1:17" x14ac:dyDescent="0.25">
      <c r="A5713" s="83" t="s">
        <v>13381</v>
      </c>
      <c r="B5713" s="84" t="s">
        <v>21081</v>
      </c>
      <c r="C5713" s="7">
        <v>15824</v>
      </c>
      <c r="D5713" s="7">
        <v>97</v>
      </c>
      <c r="E5713" s="1">
        <v>34625.019999999997</v>
      </c>
      <c r="F5713" s="1">
        <v>1392.79</v>
      </c>
      <c r="G5713" s="1">
        <v>887.46</v>
      </c>
      <c r="H5713" s="1">
        <v>246.65</v>
      </c>
      <c r="I5713" s="6">
        <v>2526.9</v>
      </c>
      <c r="J5713" s="86"/>
      <c r="K5713" s="86"/>
      <c r="L5713" s="85"/>
      <c r="M5713" s="85"/>
      <c r="N5713" s="85"/>
      <c r="O5713" s="85"/>
      <c r="P5713" s="85"/>
      <c r="Q5713" s="32">
        <f t="shared" si="89"/>
        <v>2526.9</v>
      </c>
    </row>
    <row r="5714" spans="1:17" x14ac:dyDescent="0.25">
      <c r="A5714" s="83" t="s">
        <v>13382</v>
      </c>
      <c r="B5714" s="84" t="s">
        <v>21082</v>
      </c>
      <c r="C5714" s="7">
        <v>12497</v>
      </c>
      <c r="D5714" s="7">
        <v>150</v>
      </c>
      <c r="E5714" s="1">
        <v>72203.42</v>
      </c>
      <c r="F5714" s="1">
        <v>1099.95</v>
      </c>
      <c r="G5714" s="1">
        <v>1372.35</v>
      </c>
      <c r="H5714" s="1">
        <v>514.34</v>
      </c>
      <c r="I5714" s="6">
        <v>2986.64</v>
      </c>
      <c r="J5714" s="86"/>
      <c r="K5714" s="86"/>
      <c r="L5714" s="85"/>
      <c r="M5714" s="85"/>
      <c r="N5714" s="85"/>
      <c r="O5714" s="85"/>
      <c r="P5714" s="85"/>
      <c r="Q5714" s="32">
        <f t="shared" si="89"/>
        <v>2986.64</v>
      </c>
    </row>
    <row r="5715" spans="1:17" x14ac:dyDescent="0.25">
      <c r="A5715" s="83" t="s">
        <v>13383</v>
      </c>
      <c r="B5715" s="84" t="s">
        <v>21083</v>
      </c>
      <c r="C5715" s="7">
        <v>7152</v>
      </c>
      <c r="D5715" s="7">
        <v>68</v>
      </c>
      <c r="E5715" s="1">
        <v>60346.04</v>
      </c>
      <c r="F5715" s="1">
        <v>629.5</v>
      </c>
      <c r="G5715" s="1">
        <v>622.13</v>
      </c>
      <c r="H5715" s="1">
        <v>429.87</v>
      </c>
      <c r="I5715" s="6">
        <v>1681.5</v>
      </c>
      <c r="J5715" s="86"/>
      <c r="K5715" s="86"/>
      <c r="L5715" s="85"/>
      <c r="M5715" s="85"/>
      <c r="N5715" s="85"/>
      <c r="O5715" s="85"/>
      <c r="P5715" s="85"/>
      <c r="Q5715" s="32">
        <f t="shared" si="89"/>
        <v>1681.5</v>
      </c>
    </row>
    <row r="5716" spans="1:17" x14ac:dyDescent="0.25">
      <c r="A5716" s="83" t="s">
        <v>13384</v>
      </c>
      <c r="B5716" s="84" t="s">
        <v>21084</v>
      </c>
      <c r="C5716" s="7">
        <v>782</v>
      </c>
      <c r="D5716" s="7">
        <v>10</v>
      </c>
      <c r="E5716" s="1">
        <v>1853.91</v>
      </c>
      <c r="F5716" s="1">
        <v>68.83</v>
      </c>
      <c r="G5716" s="1">
        <v>91.49</v>
      </c>
      <c r="H5716" s="1">
        <v>13.21</v>
      </c>
      <c r="I5716" s="6">
        <v>173.53</v>
      </c>
      <c r="J5716" s="86"/>
      <c r="K5716" s="86"/>
      <c r="L5716" s="85"/>
      <c r="M5716" s="85"/>
      <c r="N5716" s="85"/>
      <c r="O5716" s="85"/>
      <c r="P5716" s="85"/>
      <c r="Q5716" s="32">
        <f t="shared" si="89"/>
        <v>173.53</v>
      </c>
    </row>
    <row r="5717" spans="1:17" x14ac:dyDescent="0.25">
      <c r="A5717" s="83" t="s">
        <v>13385</v>
      </c>
      <c r="B5717" s="84" t="s">
        <v>21085</v>
      </c>
      <c r="C5717" s="7">
        <v>10193</v>
      </c>
      <c r="D5717" s="7">
        <v>73</v>
      </c>
      <c r="E5717" s="1">
        <v>22178.43</v>
      </c>
      <c r="F5717" s="1">
        <v>897.16</v>
      </c>
      <c r="G5717" s="1">
        <v>667.88</v>
      </c>
      <c r="H5717" s="1">
        <v>157.97999999999999</v>
      </c>
      <c r="I5717" s="6">
        <v>1723.02</v>
      </c>
      <c r="J5717" s="86"/>
      <c r="K5717" s="86"/>
      <c r="L5717" s="85"/>
      <c r="M5717" s="85"/>
      <c r="N5717" s="85"/>
      <c r="O5717" s="85"/>
      <c r="P5717" s="85"/>
      <c r="Q5717" s="32">
        <f t="shared" si="89"/>
        <v>1723.02</v>
      </c>
    </row>
    <row r="5718" spans="1:17" x14ac:dyDescent="0.25">
      <c r="A5718" s="83" t="s">
        <v>13386</v>
      </c>
      <c r="B5718" s="84" t="s">
        <v>21086</v>
      </c>
      <c r="C5718" s="7">
        <v>7674</v>
      </c>
      <c r="D5718" s="7">
        <v>43</v>
      </c>
      <c r="E5718" s="1">
        <v>55572.51</v>
      </c>
      <c r="F5718" s="1">
        <v>675.45</v>
      </c>
      <c r="G5718" s="1">
        <v>393.41</v>
      </c>
      <c r="H5718" s="1">
        <v>395.86</v>
      </c>
      <c r="I5718" s="6">
        <v>1464.72</v>
      </c>
      <c r="J5718" s="86"/>
      <c r="K5718" s="86"/>
      <c r="L5718" s="85"/>
      <c r="M5718" s="85"/>
      <c r="N5718" s="85"/>
      <c r="O5718" s="85"/>
      <c r="P5718" s="85"/>
      <c r="Q5718" s="32">
        <f t="shared" si="89"/>
        <v>1464.72</v>
      </c>
    </row>
    <row r="5719" spans="1:17" x14ac:dyDescent="0.25">
      <c r="A5719" s="83" t="s">
        <v>13387</v>
      </c>
      <c r="B5719" s="84" t="s">
        <v>21087</v>
      </c>
      <c r="C5719" s="7">
        <v>3727</v>
      </c>
      <c r="D5719" s="7">
        <v>33</v>
      </c>
      <c r="E5719" s="1">
        <v>13972.75</v>
      </c>
      <c r="F5719" s="1">
        <v>328.04</v>
      </c>
      <c r="G5719" s="1">
        <v>301.92</v>
      </c>
      <c r="H5719" s="1">
        <v>99.54</v>
      </c>
      <c r="I5719" s="6">
        <v>729.5</v>
      </c>
      <c r="J5719" s="86"/>
      <c r="K5719" s="86"/>
      <c r="L5719" s="85"/>
      <c r="M5719" s="85"/>
      <c r="N5719" s="85"/>
      <c r="O5719" s="85"/>
      <c r="P5719" s="85"/>
      <c r="Q5719" s="32">
        <f t="shared" si="89"/>
        <v>729.5</v>
      </c>
    </row>
    <row r="5720" spans="1:17" x14ac:dyDescent="0.25">
      <c r="A5720" s="83" t="s">
        <v>13388</v>
      </c>
      <c r="B5720" s="84" t="s">
        <v>21088</v>
      </c>
      <c r="C5720" s="7">
        <v>13428</v>
      </c>
      <c r="D5720" s="7">
        <v>108</v>
      </c>
      <c r="E5720" s="1">
        <v>31964.39</v>
      </c>
      <c r="F5720" s="1">
        <v>1181.9000000000001</v>
      </c>
      <c r="G5720" s="1">
        <v>988.09</v>
      </c>
      <c r="H5720" s="1">
        <v>227.7</v>
      </c>
      <c r="I5720" s="6">
        <v>2397.69</v>
      </c>
      <c r="J5720" s="86"/>
      <c r="K5720" s="86"/>
      <c r="L5720" s="85"/>
      <c r="M5720" s="85"/>
      <c r="N5720" s="85"/>
      <c r="O5720" s="85"/>
      <c r="P5720" s="85"/>
      <c r="Q5720" s="32">
        <f t="shared" si="89"/>
        <v>2397.69</v>
      </c>
    </row>
    <row r="5721" spans="1:17" x14ac:dyDescent="0.25">
      <c r="A5721" s="83" t="s">
        <v>13389</v>
      </c>
      <c r="B5721" s="84" t="s">
        <v>21089</v>
      </c>
      <c r="C5721" s="7">
        <v>2608</v>
      </c>
      <c r="D5721" s="7">
        <v>22</v>
      </c>
      <c r="E5721" s="1">
        <v>7874.08</v>
      </c>
      <c r="F5721" s="1">
        <v>229.55</v>
      </c>
      <c r="G5721" s="1">
        <v>201.28</v>
      </c>
      <c r="H5721" s="1">
        <v>56.09</v>
      </c>
      <c r="I5721" s="6">
        <v>486.92</v>
      </c>
      <c r="J5721" s="86"/>
      <c r="K5721" s="86"/>
      <c r="L5721" s="85"/>
      <c r="M5721" s="85"/>
      <c r="N5721" s="85"/>
      <c r="O5721" s="85"/>
      <c r="P5721" s="85"/>
      <c r="Q5721" s="32">
        <f t="shared" si="89"/>
        <v>486.92</v>
      </c>
    </row>
    <row r="5722" spans="1:17" x14ac:dyDescent="0.25">
      <c r="A5722" s="83" t="s">
        <v>13390</v>
      </c>
      <c r="B5722" s="84" t="s">
        <v>21090</v>
      </c>
      <c r="C5722" s="7">
        <v>12903</v>
      </c>
      <c r="D5722" s="7">
        <v>108</v>
      </c>
      <c r="E5722" s="1">
        <v>136392.31</v>
      </c>
      <c r="F5722" s="1">
        <v>1135.69</v>
      </c>
      <c r="G5722" s="1">
        <v>988.09</v>
      </c>
      <c r="H5722" s="1">
        <v>971.58</v>
      </c>
      <c r="I5722" s="6">
        <v>3095.36</v>
      </c>
      <c r="J5722" s="86"/>
      <c r="K5722" s="86"/>
      <c r="L5722" s="85"/>
      <c r="M5722" s="85"/>
      <c r="N5722" s="85"/>
      <c r="O5722" s="85"/>
      <c r="P5722" s="85"/>
      <c r="Q5722" s="32">
        <f t="shared" si="89"/>
        <v>3095.36</v>
      </c>
    </row>
    <row r="5723" spans="1:17" x14ac:dyDescent="0.25">
      <c r="A5723" s="83" t="s">
        <v>13391</v>
      </c>
      <c r="B5723" s="84" t="s">
        <v>21091</v>
      </c>
      <c r="C5723" s="7">
        <v>6464</v>
      </c>
      <c r="D5723" s="7">
        <v>66</v>
      </c>
      <c r="E5723" s="1">
        <v>39538.400000000001</v>
      </c>
      <c r="F5723" s="1">
        <v>568.94000000000005</v>
      </c>
      <c r="G5723" s="1">
        <v>603.83000000000004</v>
      </c>
      <c r="H5723" s="1">
        <v>281.64999999999998</v>
      </c>
      <c r="I5723" s="6">
        <v>1454.42</v>
      </c>
      <c r="J5723" s="86"/>
      <c r="K5723" s="86"/>
      <c r="L5723" s="85"/>
      <c r="M5723" s="85"/>
      <c r="N5723" s="85"/>
      <c r="O5723" s="85"/>
      <c r="P5723" s="85"/>
      <c r="Q5723" s="32">
        <f t="shared" si="89"/>
        <v>1454.42</v>
      </c>
    </row>
    <row r="5724" spans="1:17" x14ac:dyDescent="0.25">
      <c r="A5724" s="83" t="s">
        <v>13392</v>
      </c>
      <c r="B5724" s="84" t="s">
        <v>21092</v>
      </c>
      <c r="C5724" s="7">
        <v>3060</v>
      </c>
      <c r="D5724" s="7">
        <v>48</v>
      </c>
      <c r="E5724" s="1">
        <v>25752.69</v>
      </c>
      <c r="F5724" s="1">
        <v>269.33999999999997</v>
      </c>
      <c r="G5724" s="1">
        <v>439.15</v>
      </c>
      <c r="H5724" s="1">
        <v>183.45</v>
      </c>
      <c r="I5724" s="6">
        <v>891.94</v>
      </c>
      <c r="J5724" s="86"/>
      <c r="K5724" s="86"/>
      <c r="L5724" s="85"/>
      <c r="M5724" s="85"/>
      <c r="N5724" s="85"/>
      <c r="O5724" s="85"/>
      <c r="P5724" s="85"/>
      <c r="Q5724" s="32">
        <f t="shared" si="89"/>
        <v>891.94</v>
      </c>
    </row>
    <row r="5725" spans="1:17" x14ac:dyDescent="0.25">
      <c r="A5725" s="83" t="s">
        <v>13393</v>
      </c>
      <c r="B5725" s="84" t="s">
        <v>21093</v>
      </c>
      <c r="C5725" s="7">
        <v>3846</v>
      </c>
      <c r="D5725" s="7">
        <v>32</v>
      </c>
      <c r="E5725" s="1">
        <v>9946.23</v>
      </c>
      <c r="F5725" s="1">
        <v>338.51</v>
      </c>
      <c r="G5725" s="1">
        <v>292.77</v>
      </c>
      <c r="H5725" s="1">
        <v>70.849999999999994</v>
      </c>
      <c r="I5725" s="6">
        <v>702.13</v>
      </c>
      <c r="J5725" s="86"/>
      <c r="K5725" s="86"/>
      <c r="L5725" s="85"/>
      <c r="M5725" s="85"/>
      <c r="N5725" s="85"/>
      <c r="O5725" s="85"/>
      <c r="P5725" s="85"/>
      <c r="Q5725" s="32">
        <f t="shared" si="89"/>
        <v>702.13</v>
      </c>
    </row>
    <row r="5726" spans="1:17" x14ac:dyDescent="0.25">
      <c r="A5726" s="83" t="s">
        <v>13394</v>
      </c>
      <c r="B5726" s="84" t="s">
        <v>21094</v>
      </c>
      <c r="C5726" s="7">
        <v>27578</v>
      </c>
      <c r="D5726" s="7">
        <v>246</v>
      </c>
      <c r="E5726" s="1">
        <v>164621.45000000001</v>
      </c>
      <c r="F5726" s="1">
        <v>2427.34</v>
      </c>
      <c r="G5726" s="1">
        <v>2250.66</v>
      </c>
      <c r="H5726" s="1">
        <v>1172.67</v>
      </c>
      <c r="I5726" s="6">
        <v>5850.67</v>
      </c>
      <c r="J5726" s="86"/>
      <c r="K5726" s="86"/>
      <c r="L5726" s="85"/>
      <c r="M5726" s="85"/>
      <c r="N5726" s="85"/>
      <c r="O5726" s="85"/>
      <c r="P5726" s="85"/>
      <c r="Q5726" s="32">
        <f t="shared" si="89"/>
        <v>5850.67</v>
      </c>
    </row>
    <row r="5727" spans="1:17" x14ac:dyDescent="0.25">
      <c r="A5727" s="83" t="s">
        <v>13395</v>
      </c>
      <c r="B5727" s="84" t="s">
        <v>21095</v>
      </c>
      <c r="C5727" s="7">
        <v>873</v>
      </c>
      <c r="D5727" s="7">
        <v>14</v>
      </c>
      <c r="E5727" s="1">
        <v>8748.66</v>
      </c>
      <c r="F5727" s="1">
        <v>76.84</v>
      </c>
      <c r="G5727" s="1">
        <v>128.09</v>
      </c>
      <c r="H5727" s="1">
        <v>62.32</v>
      </c>
      <c r="I5727" s="6">
        <v>267.25</v>
      </c>
      <c r="J5727" s="86"/>
      <c r="K5727" s="86"/>
      <c r="L5727" s="85"/>
      <c r="M5727" s="85"/>
      <c r="N5727" s="85"/>
      <c r="O5727" s="85"/>
      <c r="P5727" s="85"/>
      <c r="Q5727" s="32">
        <f t="shared" si="89"/>
        <v>267.25</v>
      </c>
    </row>
    <row r="5728" spans="1:17" x14ac:dyDescent="0.25">
      <c r="A5728" s="83" t="s">
        <v>13396</v>
      </c>
      <c r="B5728" s="84" t="s">
        <v>21096</v>
      </c>
      <c r="C5728" s="7">
        <v>18630</v>
      </c>
      <c r="D5728" s="7">
        <v>135</v>
      </c>
      <c r="E5728" s="1">
        <v>80579.850000000006</v>
      </c>
      <c r="F5728" s="1">
        <v>1639.77</v>
      </c>
      <c r="G5728" s="1">
        <v>1235.1099999999999</v>
      </c>
      <c r="H5728" s="1">
        <v>574.01</v>
      </c>
      <c r="I5728" s="6">
        <v>3448.89</v>
      </c>
      <c r="J5728" s="86"/>
      <c r="K5728" s="86"/>
      <c r="L5728" s="85"/>
      <c r="M5728" s="85"/>
      <c r="N5728" s="85"/>
      <c r="O5728" s="85"/>
      <c r="P5728" s="85"/>
      <c r="Q5728" s="32">
        <f t="shared" si="89"/>
        <v>3448.89</v>
      </c>
    </row>
    <row r="5729" spans="1:17" x14ac:dyDescent="0.25">
      <c r="A5729" s="83" t="s">
        <v>13397</v>
      </c>
      <c r="B5729" s="84" t="s">
        <v>21097</v>
      </c>
      <c r="C5729" s="7">
        <v>4578</v>
      </c>
      <c r="D5729" s="7">
        <v>52</v>
      </c>
      <c r="E5729" s="1">
        <v>34109.39</v>
      </c>
      <c r="F5729" s="1">
        <v>402.94</v>
      </c>
      <c r="G5729" s="1">
        <v>475.74</v>
      </c>
      <c r="H5729" s="1">
        <v>242.98</v>
      </c>
      <c r="I5729" s="6">
        <v>1121.6600000000001</v>
      </c>
      <c r="J5729" s="86"/>
      <c r="K5729" s="86"/>
      <c r="L5729" s="85"/>
      <c r="M5729" s="85"/>
      <c r="N5729" s="85"/>
      <c r="O5729" s="85"/>
      <c r="P5729" s="85"/>
      <c r="Q5729" s="32">
        <f t="shared" si="89"/>
        <v>1121.6600000000001</v>
      </c>
    </row>
    <row r="5730" spans="1:17" x14ac:dyDescent="0.25">
      <c r="A5730" s="83" t="s">
        <v>13398</v>
      </c>
      <c r="B5730" s="84" t="s">
        <v>21098</v>
      </c>
      <c r="C5730" s="7">
        <v>287</v>
      </c>
      <c r="D5730" s="7">
        <v>2</v>
      </c>
      <c r="E5730" s="1">
        <v>373.22</v>
      </c>
      <c r="F5730" s="1">
        <v>25.26</v>
      </c>
      <c r="G5730" s="1">
        <v>18.3</v>
      </c>
      <c r="H5730" s="1">
        <v>2.66</v>
      </c>
      <c r="I5730" s="6">
        <v>46.22</v>
      </c>
      <c r="J5730" s="86"/>
      <c r="K5730" s="86"/>
      <c r="L5730" s="85"/>
      <c r="M5730" s="85"/>
      <c r="N5730" s="85"/>
      <c r="O5730" s="85"/>
      <c r="P5730" s="85"/>
      <c r="Q5730" s="32">
        <f t="shared" si="89"/>
        <v>46.22</v>
      </c>
    </row>
    <row r="5731" spans="1:17" x14ac:dyDescent="0.25">
      <c r="A5731" s="83" t="s">
        <v>13399</v>
      </c>
      <c r="B5731" s="84" t="s">
        <v>21099</v>
      </c>
      <c r="C5731" s="7">
        <v>23698</v>
      </c>
      <c r="D5731" s="7">
        <v>117</v>
      </c>
      <c r="E5731" s="1">
        <v>56367.41</v>
      </c>
      <c r="F5731" s="1">
        <v>2085.84</v>
      </c>
      <c r="G5731" s="1">
        <v>1070.43</v>
      </c>
      <c r="H5731" s="1">
        <v>401.53</v>
      </c>
      <c r="I5731" s="6">
        <v>3557.8</v>
      </c>
      <c r="J5731" s="86"/>
      <c r="K5731" s="86"/>
      <c r="L5731" s="85"/>
      <c r="M5731" s="85"/>
      <c r="N5731" s="85"/>
      <c r="O5731" s="85"/>
      <c r="P5731" s="85"/>
      <c r="Q5731" s="32">
        <f t="shared" si="89"/>
        <v>3557.8</v>
      </c>
    </row>
    <row r="5732" spans="1:17" x14ac:dyDescent="0.25">
      <c r="A5732" s="83" t="s">
        <v>13400</v>
      </c>
      <c r="B5732" s="84" t="s">
        <v>21100</v>
      </c>
      <c r="C5732" s="7">
        <v>46555</v>
      </c>
      <c r="D5732" s="7">
        <v>530</v>
      </c>
      <c r="E5732" s="1">
        <v>215952.79</v>
      </c>
      <c r="F5732" s="1">
        <v>4097.66</v>
      </c>
      <c r="G5732" s="1">
        <v>4848.97</v>
      </c>
      <c r="H5732" s="1">
        <v>1538.33</v>
      </c>
      <c r="I5732" s="6">
        <v>10484.959999999999</v>
      </c>
      <c r="J5732" s="86"/>
      <c r="K5732" s="86"/>
      <c r="L5732" s="85"/>
      <c r="M5732" s="85"/>
      <c r="N5732" s="85"/>
      <c r="O5732" s="85"/>
      <c r="P5732" s="85"/>
      <c r="Q5732" s="32">
        <f t="shared" si="89"/>
        <v>10484.959999999999</v>
      </c>
    </row>
    <row r="5733" spans="1:17" x14ac:dyDescent="0.25">
      <c r="A5733" s="83" t="s">
        <v>13401</v>
      </c>
      <c r="B5733" s="84" t="s">
        <v>21101</v>
      </c>
      <c r="C5733" s="7">
        <v>19329</v>
      </c>
      <c r="D5733" s="7">
        <v>182</v>
      </c>
      <c r="E5733" s="1">
        <v>101825.52</v>
      </c>
      <c r="F5733" s="1">
        <v>1701.29</v>
      </c>
      <c r="G5733" s="1">
        <v>1665.12</v>
      </c>
      <c r="H5733" s="1">
        <v>725.34</v>
      </c>
      <c r="I5733" s="6">
        <v>4091.75</v>
      </c>
      <c r="J5733" s="86"/>
      <c r="K5733" s="86"/>
      <c r="L5733" s="85"/>
      <c r="M5733" s="85"/>
      <c r="N5733" s="85"/>
      <c r="O5733" s="85"/>
      <c r="P5733" s="85"/>
      <c r="Q5733" s="32">
        <f t="shared" si="89"/>
        <v>4091.75</v>
      </c>
    </row>
    <row r="5734" spans="1:17" x14ac:dyDescent="0.25">
      <c r="A5734" s="83" t="s">
        <v>13402</v>
      </c>
      <c r="B5734" s="84" t="s">
        <v>21102</v>
      </c>
      <c r="C5734" s="7">
        <v>2592</v>
      </c>
      <c r="D5734" s="7">
        <v>19</v>
      </c>
      <c r="E5734" s="1">
        <v>4236.12</v>
      </c>
      <c r="F5734" s="1">
        <v>228.14</v>
      </c>
      <c r="G5734" s="1">
        <v>173.83</v>
      </c>
      <c r="H5734" s="1">
        <v>30.18</v>
      </c>
      <c r="I5734" s="6">
        <v>432.15</v>
      </c>
      <c r="J5734" s="86"/>
      <c r="K5734" s="86"/>
      <c r="L5734" s="85"/>
      <c r="M5734" s="85"/>
      <c r="N5734" s="85"/>
      <c r="O5734" s="85"/>
      <c r="P5734" s="85"/>
      <c r="Q5734" s="32">
        <f t="shared" si="89"/>
        <v>432.15</v>
      </c>
    </row>
    <row r="5735" spans="1:17" x14ac:dyDescent="0.25">
      <c r="A5735" s="83" t="s">
        <v>13403</v>
      </c>
      <c r="B5735" s="84" t="s">
        <v>21103</v>
      </c>
      <c r="C5735" s="7">
        <v>2665</v>
      </c>
      <c r="D5735" s="7">
        <v>26</v>
      </c>
      <c r="E5735" s="1">
        <v>9700.1200000000008</v>
      </c>
      <c r="F5735" s="1">
        <v>234.57</v>
      </c>
      <c r="G5735" s="1">
        <v>237.87</v>
      </c>
      <c r="H5735" s="1">
        <v>69.099999999999994</v>
      </c>
      <c r="I5735" s="6">
        <v>541.54</v>
      </c>
      <c r="J5735" s="86"/>
      <c r="K5735" s="86"/>
      <c r="L5735" s="85"/>
      <c r="M5735" s="85"/>
      <c r="N5735" s="85"/>
      <c r="O5735" s="85"/>
      <c r="P5735" s="85"/>
      <c r="Q5735" s="32">
        <f t="shared" si="89"/>
        <v>541.54</v>
      </c>
    </row>
    <row r="5736" spans="1:17" x14ac:dyDescent="0.25">
      <c r="A5736" s="83" t="s">
        <v>13404</v>
      </c>
      <c r="B5736" s="84" t="s">
        <v>21104</v>
      </c>
      <c r="C5736" s="7">
        <v>3518</v>
      </c>
      <c r="D5736" s="7">
        <v>30</v>
      </c>
      <c r="E5736" s="1">
        <v>10167.77</v>
      </c>
      <c r="F5736" s="1">
        <v>309.64999999999998</v>
      </c>
      <c r="G5736" s="1">
        <v>274.47000000000003</v>
      </c>
      <c r="H5736" s="1">
        <v>72.430000000000007</v>
      </c>
      <c r="I5736" s="6">
        <v>656.55</v>
      </c>
      <c r="J5736" s="86"/>
      <c r="K5736" s="86"/>
      <c r="L5736" s="85"/>
      <c r="M5736" s="85"/>
      <c r="N5736" s="85"/>
      <c r="O5736" s="85"/>
      <c r="P5736" s="85"/>
      <c r="Q5736" s="32">
        <f t="shared" si="89"/>
        <v>656.55</v>
      </c>
    </row>
    <row r="5737" spans="1:17" x14ac:dyDescent="0.25">
      <c r="A5737" s="83" t="s">
        <v>13405</v>
      </c>
      <c r="B5737" s="84" t="s">
        <v>21105</v>
      </c>
      <c r="C5737" s="7">
        <v>7053</v>
      </c>
      <c r="D5737" s="7">
        <v>46</v>
      </c>
      <c r="E5737" s="1">
        <v>16958.84</v>
      </c>
      <c r="F5737" s="1">
        <v>620.78</v>
      </c>
      <c r="G5737" s="1">
        <v>420.86</v>
      </c>
      <c r="H5737" s="1">
        <v>120.81</v>
      </c>
      <c r="I5737" s="6">
        <v>1162.45</v>
      </c>
      <c r="J5737" s="86"/>
      <c r="K5737" s="86"/>
      <c r="L5737" s="85"/>
      <c r="M5737" s="85"/>
      <c r="N5737" s="85"/>
      <c r="O5737" s="85"/>
      <c r="P5737" s="85"/>
      <c r="Q5737" s="32">
        <f t="shared" si="89"/>
        <v>1162.45</v>
      </c>
    </row>
    <row r="5738" spans="1:17" x14ac:dyDescent="0.25">
      <c r="A5738" s="83" t="s">
        <v>13406</v>
      </c>
      <c r="B5738" s="84" t="s">
        <v>21106</v>
      </c>
      <c r="C5738" s="7">
        <v>27633</v>
      </c>
      <c r="D5738" s="7">
        <v>259</v>
      </c>
      <c r="E5738" s="1">
        <v>283677.51</v>
      </c>
      <c r="F5738" s="1">
        <v>2432.19</v>
      </c>
      <c r="G5738" s="1">
        <v>2369.59</v>
      </c>
      <c r="H5738" s="1">
        <v>2020.76</v>
      </c>
      <c r="I5738" s="6">
        <v>6822.54</v>
      </c>
      <c r="J5738" s="86"/>
      <c r="K5738" s="86"/>
      <c r="L5738" s="85"/>
      <c r="M5738" s="85"/>
      <c r="N5738" s="85"/>
      <c r="O5738" s="85"/>
      <c r="P5738" s="85"/>
      <c r="Q5738" s="32">
        <f t="shared" si="89"/>
        <v>6822.54</v>
      </c>
    </row>
    <row r="5739" spans="1:17" x14ac:dyDescent="0.25">
      <c r="A5739" s="83" t="s">
        <v>13407</v>
      </c>
      <c r="B5739" s="84" t="s">
        <v>21107</v>
      </c>
      <c r="C5739" s="7">
        <v>1542</v>
      </c>
      <c r="D5739" s="7">
        <v>7</v>
      </c>
      <c r="E5739" s="1">
        <v>4623.18</v>
      </c>
      <c r="F5739" s="1">
        <v>135.72</v>
      </c>
      <c r="G5739" s="1">
        <v>64.040000000000006</v>
      </c>
      <c r="H5739" s="1">
        <v>32.94</v>
      </c>
      <c r="I5739" s="6">
        <v>232.7</v>
      </c>
      <c r="J5739" s="86"/>
      <c r="K5739" s="86"/>
      <c r="L5739" s="85"/>
      <c r="M5739" s="85"/>
      <c r="N5739" s="85"/>
      <c r="O5739" s="85"/>
      <c r="P5739" s="85"/>
      <c r="Q5739" s="32">
        <f t="shared" si="89"/>
        <v>232.7</v>
      </c>
    </row>
    <row r="5740" spans="1:17" x14ac:dyDescent="0.25">
      <c r="A5740" s="83" t="s">
        <v>13408</v>
      </c>
      <c r="B5740" s="84" t="s">
        <v>21108</v>
      </c>
      <c r="C5740" s="7">
        <v>9466</v>
      </c>
      <c r="D5740" s="7">
        <v>54</v>
      </c>
      <c r="E5740" s="1">
        <v>14112.55</v>
      </c>
      <c r="F5740" s="1">
        <v>833.18</v>
      </c>
      <c r="G5740" s="1">
        <v>494.05</v>
      </c>
      <c r="H5740" s="1">
        <v>100.53</v>
      </c>
      <c r="I5740" s="6">
        <v>1427.76</v>
      </c>
      <c r="J5740" s="86"/>
      <c r="K5740" s="86"/>
      <c r="L5740" s="85"/>
      <c r="M5740" s="85"/>
      <c r="N5740" s="85"/>
      <c r="O5740" s="85"/>
      <c r="P5740" s="85"/>
      <c r="Q5740" s="32">
        <f t="shared" si="89"/>
        <v>1427.76</v>
      </c>
    </row>
    <row r="5741" spans="1:17" x14ac:dyDescent="0.25">
      <c r="A5741" s="83" t="s">
        <v>13409</v>
      </c>
      <c r="B5741" s="84" t="s">
        <v>21109</v>
      </c>
      <c r="C5741" s="7">
        <v>17621</v>
      </c>
      <c r="D5741" s="7">
        <v>167</v>
      </c>
      <c r="E5741" s="1">
        <v>97712.320000000007</v>
      </c>
      <c r="F5741" s="1">
        <v>1550.96</v>
      </c>
      <c r="G5741" s="1">
        <v>1527.88</v>
      </c>
      <c r="H5741" s="1">
        <v>696.05</v>
      </c>
      <c r="I5741" s="6">
        <v>3774.89</v>
      </c>
      <c r="J5741" s="86"/>
      <c r="K5741" s="86"/>
      <c r="L5741" s="85"/>
      <c r="M5741" s="85"/>
      <c r="N5741" s="85"/>
      <c r="O5741" s="85"/>
      <c r="P5741" s="85"/>
      <c r="Q5741" s="32">
        <f t="shared" si="89"/>
        <v>3774.89</v>
      </c>
    </row>
    <row r="5742" spans="1:17" x14ac:dyDescent="0.25">
      <c r="A5742" s="83" t="s">
        <v>13410</v>
      </c>
      <c r="B5742" s="84" t="s">
        <v>21110</v>
      </c>
      <c r="C5742" s="7">
        <v>38548</v>
      </c>
      <c r="D5742" s="7">
        <v>261</v>
      </c>
      <c r="E5742" s="1">
        <v>140441.51999999999</v>
      </c>
      <c r="F5742" s="1">
        <v>3392.9</v>
      </c>
      <c r="G5742" s="1">
        <v>2387.89</v>
      </c>
      <c r="H5742" s="1">
        <v>1000.42</v>
      </c>
      <c r="I5742" s="6">
        <v>6781.21</v>
      </c>
      <c r="J5742" s="86"/>
      <c r="K5742" s="86"/>
      <c r="L5742" s="85"/>
      <c r="M5742" s="85"/>
      <c r="N5742" s="85"/>
      <c r="O5742" s="85"/>
      <c r="P5742" s="85"/>
      <c r="Q5742" s="32">
        <f t="shared" si="89"/>
        <v>6781.21</v>
      </c>
    </row>
    <row r="5743" spans="1:17" x14ac:dyDescent="0.25">
      <c r="A5743" s="83" t="s">
        <v>13411</v>
      </c>
      <c r="B5743" s="84" t="s">
        <v>21111</v>
      </c>
      <c r="C5743" s="7">
        <v>8843</v>
      </c>
      <c r="D5743" s="7">
        <v>43</v>
      </c>
      <c r="E5743" s="1">
        <v>15229.44</v>
      </c>
      <c r="F5743" s="1">
        <v>778.34</v>
      </c>
      <c r="G5743" s="1">
        <v>393.41</v>
      </c>
      <c r="H5743" s="1">
        <v>108.49</v>
      </c>
      <c r="I5743" s="6">
        <v>1280.24</v>
      </c>
      <c r="J5743" s="86"/>
      <c r="K5743" s="86"/>
      <c r="L5743" s="85"/>
      <c r="M5743" s="85"/>
      <c r="N5743" s="85"/>
      <c r="O5743" s="85"/>
      <c r="P5743" s="85"/>
      <c r="Q5743" s="32">
        <f t="shared" si="89"/>
        <v>1280.24</v>
      </c>
    </row>
    <row r="5744" spans="1:17" x14ac:dyDescent="0.25">
      <c r="A5744" s="83" t="s">
        <v>13412</v>
      </c>
      <c r="B5744" s="84" t="s">
        <v>21112</v>
      </c>
      <c r="C5744" s="7">
        <v>6857</v>
      </c>
      <c r="D5744" s="7">
        <v>54</v>
      </c>
      <c r="E5744" s="1">
        <v>14178.4</v>
      </c>
      <c r="F5744" s="1">
        <v>603.54</v>
      </c>
      <c r="G5744" s="1">
        <v>494.05</v>
      </c>
      <c r="H5744" s="1">
        <v>101</v>
      </c>
      <c r="I5744" s="6">
        <v>1198.5899999999999</v>
      </c>
      <c r="J5744" s="86"/>
      <c r="K5744" s="86"/>
      <c r="L5744" s="85"/>
      <c r="M5744" s="85"/>
      <c r="N5744" s="85"/>
      <c r="O5744" s="85"/>
      <c r="P5744" s="85"/>
      <c r="Q5744" s="32">
        <f t="shared" si="89"/>
        <v>1198.5899999999999</v>
      </c>
    </row>
    <row r="5745" spans="1:17" x14ac:dyDescent="0.25">
      <c r="A5745" s="83" t="s">
        <v>13413</v>
      </c>
      <c r="B5745" s="84" t="s">
        <v>21113</v>
      </c>
      <c r="C5745" s="7">
        <v>5158</v>
      </c>
      <c r="D5745" s="7">
        <v>54</v>
      </c>
      <c r="E5745" s="1">
        <v>21110.13</v>
      </c>
      <c r="F5745" s="1">
        <v>453.99</v>
      </c>
      <c r="G5745" s="1">
        <v>494.05</v>
      </c>
      <c r="H5745" s="1">
        <v>150.38</v>
      </c>
      <c r="I5745" s="6">
        <v>1098.42</v>
      </c>
      <c r="J5745" s="86"/>
      <c r="K5745" s="86"/>
      <c r="L5745" s="85"/>
      <c r="M5745" s="85"/>
      <c r="N5745" s="85"/>
      <c r="O5745" s="85"/>
      <c r="P5745" s="85"/>
      <c r="Q5745" s="32">
        <f t="shared" si="89"/>
        <v>1098.42</v>
      </c>
    </row>
    <row r="5746" spans="1:17" x14ac:dyDescent="0.25">
      <c r="A5746" s="83" t="s">
        <v>13414</v>
      </c>
      <c r="B5746" s="84" t="s">
        <v>21114</v>
      </c>
      <c r="C5746" s="7">
        <v>2009</v>
      </c>
      <c r="D5746" s="7">
        <v>15</v>
      </c>
      <c r="E5746" s="1">
        <v>5244.92</v>
      </c>
      <c r="F5746" s="1">
        <v>176.82</v>
      </c>
      <c r="G5746" s="1">
        <v>137.22999999999999</v>
      </c>
      <c r="H5746" s="1">
        <v>37.36</v>
      </c>
      <c r="I5746" s="6">
        <v>351.41</v>
      </c>
      <c r="J5746" s="86"/>
      <c r="K5746" s="86"/>
      <c r="L5746" s="85"/>
      <c r="M5746" s="85"/>
      <c r="N5746" s="85"/>
      <c r="O5746" s="85"/>
      <c r="P5746" s="85"/>
      <c r="Q5746" s="32">
        <f t="shared" si="89"/>
        <v>351.41</v>
      </c>
    </row>
    <row r="5747" spans="1:17" x14ac:dyDescent="0.25">
      <c r="A5747" s="83" t="s">
        <v>13415</v>
      </c>
      <c r="B5747" s="84" t="s">
        <v>21115</v>
      </c>
      <c r="C5747" s="7">
        <v>3639</v>
      </c>
      <c r="D5747" s="7">
        <v>28</v>
      </c>
      <c r="E5747" s="1">
        <v>6787.06</v>
      </c>
      <c r="F5747" s="1">
        <v>320.3</v>
      </c>
      <c r="G5747" s="1">
        <v>256.17</v>
      </c>
      <c r="H5747" s="1">
        <v>48.34</v>
      </c>
      <c r="I5747" s="6">
        <v>624.80999999999995</v>
      </c>
      <c r="J5747" s="86"/>
      <c r="K5747" s="86"/>
      <c r="L5747" s="85"/>
      <c r="M5747" s="85"/>
      <c r="N5747" s="85"/>
      <c r="O5747" s="85"/>
      <c r="P5747" s="85"/>
      <c r="Q5747" s="32">
        <f t="shared" si="89"/>
        <v>624.80999999999995</v>
      </c>
    </row>
    <row r="5748" spans="1:17" x14ac:dyDescent="0.25">
      <c r="A5748" s="83" t="s">
        <v>13416</v>
      </c>
      <c r="B5748" s="84" t="s">
        <v>21116</v>
      </c>
      <c r="C5748" s="7">
        <v>13952</v>
      </c>
      <c r="D5748" s="7">
        <v>116</v>
      </c>
      <c r="E5748" s="1">
        <v>63040.14</v>
      </c>
      <c r="F5748" s="1">
        <v>1228.02</v>
      </c>
      <c r="G5748" s="1">
        <v>1061.28</v>
      </c>
      <c r="H5748" s="1">
        <v>449.06</v>
      </c>
      <c r="I5748" s="6">
        <v>2738.36</v>
      </c>
      <c r="J5748" s="86"/>
      <c r="K5748" s="86"/>
      <c r="L5748" s="85"/>
      <c r="M5748" s="85"/>
      <c r="N5748" s="85"/>
      <c r="O5748" s="85"/>
      <c r="P5748" s="85"/>
      <c r="Q5748" s="32">
        <f t="shared" si="89"/>
        <v>2738.36</v>
      </c>
    </row>
    <row r="5749" spans="1:17" x14ac:dyDescent="0.25">
      <c r="A5749" s="83" t="s">
        <v>13417</v>
      </c>
      <c r="B5749" s="84" t="s">
        <v>21117</v>
      </c>
      <c r="C5749" s="7">
        <v>2605</v>
      </c>
      <c r="D5749" s="7">
        <v>15</v>
      </c>
      <c r="E5749" s="1">
        <v>8924.59</v>
      </c>
      <c r="F5749" s="1">
        <v>229.29</v>
      </c>
      <c r="G5749" s="1">
        <v>137.22999999999999</v>
      </c>
      <c r="H5749" s="1">
        <v>63.58</v>
      </c>
      <c r="I5749" s="6">
        <v>430.1</v>
      </c>
      <c r="J5749" s="86"/>
      <c r="K5749" s="86"/>
      <c r="L5749" s="85"/>
      <c r="M5749" s="85"/>
      <c r="N5749" s="85"/>
      <c r="O5749" s="85"/>
      <c r="P5749" s="85"/>
      <c r="Q5749" s="32">
        <f t="shared" si="89"/>
        <v>430.1</v>
      </c>
    </row>
    <row r="5750" spans="1:17" x14ac:dyDescent="0.25">
      <c r="A5750" s="83" t="s">
        <v>13418</v>
      </c>
      <c r="B5750" s="84" t="s">
        <v>21118</v>
      </c>
      <c r="C5750" s="7">
        <v>10932</v>
      </c>
      <c r="D5750" s="7">
        <v>85</v>
      </c>
      <c r="E5750" s="1">
        <v>31561.55</v>
      </c>
      <c r="F5750" s="1">
        <v>962.21</v>
      </c>
      <c r="G5750" s="1">
        <v>777.66</v>
      </c>
      <c r="H5750" s="1">
        <v>224.82</v>
      </c>
      <c r="I5750" s="6">
        <v>1964.69</v>
      </c>
      <c r="J5750" s="86"/>
      <c r="K5750" s="86"/>
      <c r="L5750" s="85"/>
      <c r="M5750" s="85"/>
      <c r="N5750" s="85"/>
      <c r="O5750" s="85"/>
      <c r="P5750" s="85"/>
      <c r="Q5750" s="32">
        <f t="shared" si="89"/>
        <v>1964.69</v>
      </c>
    </row>
    <row r="5751" spans="1:17" x14ac:dyDescent="0.25">
      <c r="A5751" s="83" t="s">
        <v>13419</v>
      </c>
      <c r="B5751" s="84" t="s">
        <v>21119</v>
      </c>
      <c r="C5751" s="7">
        <v>2980</v>
      </c>
      <c r="D5751" s="7">
        <v>20</v>
      </c>
      <c r="E5751" s="1">
        <v>6021.32</v>
      </c>
      <c r="F5751" s="1">
        <v>262.3</v>
      </c>
      <c r="G5751" s="1">
        <v>182.98</v>
      </c>
      <c r="H5751" s="1">
        <v>42.9</v>
      </c>
      <c r="I5751" s="6">
        <v>488.18</v>
      </c>
      <c r="J5751" s="86"/>
      <c r="K5751" s="86"/>
      <c r="L5751" s="85"/>
      <c r="M5751" s="85"/>
      <c r="N5751" s="85"/>
      <c r="O5751" s="85"/>
      <c r="P5751" s="85"/>
      <c r="Q5751" s="32">
        <f t="shared" si="89"/>
        <v>488.18</v>
      </c>
    </row>
    <row r="5752" spans="1:17" x14ac:dyDescent="0.25">
      <c r="A5752" s="83" t="s">
        <v>13420</v>
      </c>
      <c r="B5752" s="84" t="s">
        <v>21120</v>
      </c>
      <c r="C5752" s="7">
        <v>11920</v>
      </c>
      <c r="D5752" s="7">
        <v>54</v>
      </c>
      <c r="E5752" s="1">
        <v>14448.11</v>
      </c>
      <c r="F5752" s="1">
        <v>1049.17</v>
      </c>
      <c r="G5752" s="1">
        <v>494.05</v>
      </c>
      <c r="H5752" s="1">
        <v>102.92</v>
      </c>
      <c r="I5752" s="6">
        <v>1646.14</v>
      </c>
      <c r="J5752" s="86"/>
      <c r="K5752" s="86"/>
      <c r="L5752" s="85"/>
      <c r="M5752" s="85"/>
      <c r="N5752" s="85"/>
      <c r="O5752" s="85"/>
      <c r="P5752" s="85"/>
      <c r="Q5752" s="32">
        <f t="shared" si="89"/>
        <v>1646.14</v>
      </c>
    </row>
    <row r="5753" spans="1:17" x14ac:dyDescent="0.25">
      <c r="A5753" s="83" t="s">
        <v>13421</v>
      </c>
      <c r="B5753" s="84" t="s">
        <v>21121</v>
      </c>
      <c r="C5753" s="7">
        <v>1494</v>
      </c>
      <c r="D5753" s="7">
        <v>11</v>
      </c>
      <c r="E5753" s="1">
        <v>2687.8</v>
      </c>
      <c r="F5753" s="1">
        <v>131.5</v>
      </c>
      <c r="G5753" s="1">
        <v>100.64</v>
      </c>
      <c r="H5753" s="1">
        <v>19.14</v>
      </c>
      <c r="I5753" s="6">
        <v>251.28</v>
      </c>
      <c r="J5753" s="86"/>
      <c r="K5753" s="86"/>
      <c r="L5753" s="85"/>
      <c r="M5753" s="85"/>
      <c r="N5753" s="85"/>
      <c r="O5753" s="85"/>
      <c r="P5753" s="85"/>
      <c r="Q5753" s="32">
        <f t="shared" si="89"/>
        <v>251.28</v>
      </c>
    </row>
    <row r="5754" spans="1:17" x14ac:dyDescent="0.25">
      <c r="A5754" s="83" t="s">
        <v>13422</v>
      </c>
      <c r="B5754" s="84" t="s">
        <v>21122</v>
      </c>
      <c r="C5754" s="7">
        <v>39062</v>
      </c>
      <c r="D5754" s="7">
        <v>472</v>
      </c>
      <c r="E5754" s="1">
        <v>376804.5</v>
      </c>
      <c r="F5754" s="1">
        <v>3438.14</v>
      </c>
      <c r="G5754" s="1">
        <v>4318.33</v>
      </c>
      <c r="H5754" s="1">
        <v>2684.14</v>
      </c>
      <c r="I5754" s="6">
        <v>10440.61</v>
      </c>
      <c r="J5754" s="86"/>
      <c r="K5754" s="86"/>
      <c r="L5754" s="85"/>
      <c r="M5754" s="85"/>
      <c r="N5754" s="85"/>
      <c r="O5754" s="85"/>
      <c r="P5754" s="85"/>
      <c r="Q5754" s="32">
        <f t="shared" si="89"/>
        <v>10440.61</v>
      </c>
    </row>
    <row r="5755" spans="1:17" x14ac:dyDescent="0.25">
      <c r="A5755" s="83" t="s">
        <v>13423</v>
      </c>
      <c r="B5755" s="84" t="s">
        <v>21123</v>
      </c>
      <c r="C5755" s="7">
        <v>4175</v>
      </c>
      <c r="D5755" s="7">
        <v>94</v>
      </c>
      <c r="E5755" s="1">
        <v>48473.08</v>
      </c>
      <c r="F5755" s="1">
        <v>367.47</v>
      </c>
      <c r="G5755" s="1">
        <v>860.01</v>
      </c>
      <c r="H5755" s="1">
        <v>345.3</v>
      </c>
      <c r="I5755" s="6">
        <v>1572.78</v>
      </c>
      <c r="J5755" s="86"/>
      <c r="K5755" s="86"/>
      <c r="L5755" s="85"/>
      <c r="M5755" s="85"/>
      <c r="N5755" s="85"/>
      <c r="O5755" s="85"/>
      <c r="P5755" s="85"/>
      <c r="Q5755" s="32">
        <f t="shared" si="89"/>
        <v>1572.78</v>
      </c>
    </row>
    <row r="5756" spans="1:17" x14ac:dyDescent="0.25">
      <c r="A5756" s="83" t="s">
        <v>13424</v>
      </c>
      <c r="B5756" s="84" t="s">
        <v>21124</v>
      </c>
      <c r="C5756" s="7">
        <v>1377</v>
      </c>
      <c r="D5756" s="7">
        <v>27</v>
      </c>
      <c r="E5756" s="1">
        <v>6994.84</v>
      </c>
      <c r="F5756" s="1">
        <v>121.2</v>
      </c>
      <c r="G5756" s="1">
        <v>247.02</v>
      </c>
      <c r="H5756" s="1">
        <v>49.82</v>
      </c>
      <c r="I5756" s="6">
        <v>418.04</v>
      </c>
      <c r="J5756" s="86"/>
      <c r="K5756" s="86"/>
      <c r="L5756" s="85"/>
      <c r="M5756" s="85"/>
      <c r="N5756" s="85"/>
      <c r="O5756" s="85"/>
      <c r="P5756" s="85"/>
      <c r="Q5756" s="32">
        <f t="shared" si="89"/>
        <v>418.04</v>
      </c>
    </row>
    <row r="5757" spans="1:17" x14ac:dyDescent="0.25">
      <c r="A5757" s="83" t="s">
        <v>13425</v>
      </c>
      <c r="B5757" s="84" t="s">
        <v>21125</v>
      </c>
      <c r="C5757" s="7">
        <v>3369</v>
      </c>
      <c r="D5757" s="7">
        <v>30</v>
      </c>
      <c r="E5757" s="1">
        <v>13218.63</v>
      </c>
      <c r="F5757" s="1">
        <v>296.52999999999997</v>
      </c>
      <c r="G5757" s="1">
        <v>274.47000000000003</v>
      </c>
      <c r="H5757" s="1">
        <v>94.16</v>
      </c>
      <c r="I5757" s="6">
        <v>665.16</v>
      </c>
      <c r="J5757" s="86"/>
      <c r="K5757" s="86"/>
      <c r="L5757" s="85"/>
      <c r="M5757" s="85"/>
      <c r="N5757" s="85"/>
      <c r="O5757" s="85"/>
      <c r="P5757" s="85"/>
      <c r="Q5757" s="32">
        <f t="shared" si="89"/>
        <v>665.16</v>
      </c>
    </row>
    <row r="5758" spans="1:17" x14ac:dyDescent="0.25">
      <c r="A5758" s="83" t="s">
        <v>13426</v>
      </c>
      <c r="B5758" s="84" t="s">
        <v>21126</v>
      </c>
      <c r="C5758" s="7">
        <v>5564</v>
      </c>
      <c r="D5758" s="7">
        <v>106</v>
      </c>
      <c r="E5758" s="1">
        <v>44654.62</v>
      </c>
      <c r="F5758" s="1">
        <v>489.73</v>
      </c>
      <c r="G5758" s="1">
        <v>969.79</v>
      </c>
      <c r="H5758" s="1">
        <v>318.10000000000002</v>
      </c>
      <c r="I5758" s="6">
        <v>1777.62</v>
      </c>
      <c r="J5758" s="86"/>
      <c r="K5758" s="86"/>
      <c r="L5758" s="85"/>
      <c r="M5758" s="85"/>
      <c r="N5758" s="85"/>
      <c r="O5758" s="85"/>
      <c r="P5758" s="85"/>
      <c r="Q5758" s="32">
        <f t="shared" si="89"/>
        <v>1777.62</v>
      </c>
    </row>
    <row r="5759" spans="1:17" x14ac:dyDescent="0.25">
      <c r="A5759" s="83" t="s">
        <v>13427</v>
      </c>
      <c r="B5759" s="84" t="s">
        <v>21127</v>
      </c>
      <c r="C5759" s="7">
        <v>21774</v>
      </c>
      <c r="D5759" s="7">
        <v>262</v>
      </c>
      <c r="E5759" s="1">
        <v>252078.18</v>
      </c>
      <c r="F5759" s="1">
        <v>1916.5</v>
      </c>
      <c r="G5759" s="1">
        <v>2397.04</v>
      </c>
      <c r="H5759" s="1">
        <v>1795.66</v>
      </c>
      <c r="I5759" s="6">
        <v>6109.2</v>
      </c>
      <c r="J5759" s="86"/>
      <c r="K5759" s="86"/>
      <c r="L5759" s="85"/>
      <c r="M5759" s="85"/>
      <c r="N5759" s="85"/>
      <c r="O5759" s="85"/>
      <c r="P5759" s="85"/>
      <c r="Q5759" s="32">
        <f t="shared" si="89"/>
        <v>6109.2</v>
      </c>
    </row>
    <row r="5760" spans="1:17" x14ac:dyDescent="0.25">
      <c r="A5760" s="83" t="s">
        <v>13428</v>
      </c>
      <c r="B5760" s="84" t="s">
        <v>21128</v>
      </c>
      <c r="C5760" s="7">
        <v>13943</v>
      </c>
      <c r="D5760" s="7">
        <v>112</v>
      </c>
      <c r="E5760" s="1">
        <v>167990.02</v>
      </c>
      <c r="F5760" s="1">
        <v>1227.23</v>
      </c>
      <c r="G5760" s="1">
        <v>1024.69</v>
      </c>
      <c r="H5760" s="1">
        <v>1196.6600000000001</v>
      </c>
      <c r="I5760" s="6">
        <v>3448.58</v>
      </c>
      <c r="J5760" s="86"/>
      <c r="K5760" s="86"/>
      <c r="L5760" s="85"/>
      <c r="M5760" s="85"/>
      <c r="N5760" s="85"/>
      <c r="O5760" s="85"/>
      <c r="P5760" s="85"/>
      <c r="Q5760" s="32">
        <f t="shared" si="89"/>
        <v>3448.58</v>
      </c>
    </row>
    <row r="5761" spans="1:17" x14ac:dyDescent="0.25">
      <c r="A5761" s="83" t="s">
        <v>13429</v>
      </c>
      <c r="B5761" s="84" t="s">
        <v>21129</v>
      </c>
      <c r="C5761" s="7">
        <v>596</v>
      </c>
      <c r="D5761" s="7">
        <v>6</v>
      </c>
      <c r="E5761" s="1">
        <v>1162.1600000000001</v>
      </c>
      <c r="F5761" s="1">
        <v>52.46</v>
      </c>
      <c r="G5761" s="1">
        <v>54.9</v>
      </c>
      <c r="H5761" s="1">
        <v>8.2799999999999994</v>
      </c>
      <c r="I5761" s="6">
        <v>115.64</v>
      </c>
      <c r="J5761" s="86"/>
      <c r="K5761" s="86"/>
      <c r="L5761" s="85"/>
      <c r="M5761" s="85"/>
      <c r="N5761" s="85"/>
      <c r="O5761" s="85"/>
      <c r="P5761" s="85"/>
      <c r="Q5761" s="32">
        <f t="shared" si="89"/>
        <v>115.64</v>
      </c>
    </row>
    <row r="5762" spans="1:17" x14ac:dyDescent="0.25">
      <c r="A5762" s="83" t="s">
        <v>13430</v>
      </c>
      <c r="B5762" s="84" t="s">
        <v>21130</v>
      </c>
      <c r="C5762" s="7">
        <v>8538</v>
      </c>
      <c r="D5762" s="7">
        <v>40</v>
      </c>
      <c r="E5762" s="1">
        <v>13654.83</v>
      </c>
      <c r="F5762" s="1">
        <v>751.5</v>
      </c>
      <c r="G5762" s="1">
        <v>365.96</v>
      </c>
      <c r="H5762" s="1">
        <v>97.27</v>
      </c>
      <c r="I5762" s="6">
        <v>1214.73</v>
      </c>
      <c r="J5762" s="86"/>
      <c r="K5762" s="86"/>
      <c r="L5762" s="85"/>
      <c r="M5762" s="85"/>
      <c r="N5762" s="85"/>
      <c r="O5762" s="85"/>
      <c r="P5762" s="85"/>
      <c r="Q5762" s="32">
        <f t="shared" si="89"/>
        <v>1214.73</v>
      </c>
    </row>
    <row r="5763" spans="1:17" x14ac:dyDescent="0.25">
      <c r="A5763" s="83" t="s">
        <v>13431</v>
      </c>
      <c r="B5763" s="84" t="s">
        <v>21131</v>
      </c>
      <c r="C5763" s="7">
        <v>4235</v>
      </c>
      <c r="D5763" s="7">
        <v>40</v>
      </c>
      <c r="E5763" s="1">
        <v>27062.1</v>
      </c>
      <c r="F5763" s="1">
        <v>372.75</v>
      </c>
      <c r="G5763" s="1">
        <v>365.96</v>
      </c>
      <c r="H5763" s="1">
        <v>192.78</v>
      </c>
      <c r="I5763" s="6">
        <v>931.49</v>
      </c>
      <c r="J5763" s="86"/>
      <c r="K5763" s="86"/>
      <c r="L5763" s="85"/>
      <c r="M5763" s="85"/>
      <c r="N5763" s="85"/>
      <c r="O5763" s="85"/>
      <c r="P5763" s="85"/>
      <c r="Q5763" s="32">
        <f t="shared" si="89"/>
        <v>931.49</v>
      </c>
    </row>
    <row r="5764" spans="1:17" x14ac:dyDescent="0.25">
      <c r="A5764" s="83" t="s">
        <v>13432</v>
      </c>
      <c r="B5764" s="84" t="s">
        <v>21132</v>
      </c>
      <c r="C5764" s="7">
        <v>691395</v>
      </c>
      <c r="D5764" s="7">
        <v>7740</v>
      </c>
      <c r="E5764" s="1">
        <v>16303917.550000001</v>
      </c>
      <c r="F5764" s="1">
        <v>60854.879999999997</v>
      </c>
      <c r="G5764" s="1">
        <v>70813.22</v>
      </c>
      <c r="H5764" s="1">
        <v>116139.9</v>
      </c>
      <c r="I5764" s="6">
        <v>247808</v>
      </c>
      <c r="J5764" s="86"/>
      <c r="K5764" s="86"/>
      <c r="L5764" s="85"/>
      <c r="M5764" s="85"/>
      <c r="N5764" s="85"/>
      <c r="O5764" s="85"/>
      <c r="P5764" s="85"/>
      <c r="Q5764" s="32">
        <f t="shared" si="89"/>
        <v>247808</v>
      </c>
    </row>
    <row r="5765" spans="1:17" x14ac:dyDescent="0.25">
      <c r="A5765" s="83" t="s">
        <v>13433</v>
      </c>
      <c r="B5765" s="84" t="s">
        <v>21133</v>
      </c>
      <c r="C5765" s="7">
        <v>9486</v>
      </c>
      <c r="D5765" s="7">
        <v>56</v>
      </c>
      <c r="E5765" s="1">
        <v>22911.37</v>
      </c>
      <c r="F5765" s="1">
        <v>834.94</v>
      </c>
      <c r="G5765" s="1">
        <v>512.34</v>
      </c>
      <c r="H5765" s="1">
        <v>163.21</v>
      </c>
      <c r="I5765" s="6">
        <v>1510.49</v>
      </c>
      <c r="J5765" s="86"/>
      <c r="K5765" s="86"/>
      <c r="L5765" s="85"/>
      <c r="M5765" s="85"/>
      <c r="N5765" s="85"/>
      <c r="O5765" s="85"/>
      <c r="P5765" s="85"/>
      <c r="Q5765" s="32">
        <f t="shared" si="89"/>
        <v>1510.49</v>
      </c>
    </row>
    <row r="5766" spans="1:17" x14ac:dyDescent="0.25">
      <c r="A5766" s="83" t="s">
        <v>13434</v>
      </c>
      <c r="B5766" s="84" t="s">
        <v>21134</v>
      </c>
      <c r="C5766" s="7">
        <v>25455</v>
      </c>
      <c r="D5766" s="7">
        <v>229</v>
      </c>
      <c r="E5766" s="1">
        <v>197187.69</v>
      </c>
      <c r="F5766" s="1">
        <v>2240.4899999999998</v>
      </c>
      <c r="G5766" s="1">
        <v>2095.12</v>
      </c>
      <c r="H5766" s="1">
        <v>1404.66</v>
      </c>
      <c r="I5766" s="6">
        <v>5740.27</v>
      </c>
      <c r="J5766" s="86"/>
      <c r="K5766" s="86"/>
      <c r="L5766" s="85"/>
      <c r="M5766" s="85"/>
      <c r="N5766" s="85"/>
      <c r="O5766" s="85"/>
      <c r="P5766" s="85"/>
      <c r="Q5766" s="32">
        <f t="shared" si="89"/>
        <v>5740.27</v>
      </c>
    </row>
    <row r="5767" spans="1:17" x14ac:dyDescent="0.25">
      <c r="A5767" s="83" t="s">
        <v>13435</v>
      </c>
      <c r="B5767" s="84" t="s">
        <v>21135</v>
      </c>
      <c r="C5767" s="7">
        <v>9000</v>
      </c>
      <c r="D5767" s="7">
        <v>37</v>
      </c>
      <c r="E5767" s="1">
        <v>10545.23</v>
      </c>
      <c r="F5767" s="1">
        <v>792.16</v>
      </c>
      <c r="G5767" s="1">
        <v>338.51</v>
      </c>
      <c r="H5767" s="1">
        <v>75.12</v>
      </c>
      <c r="I5767" s="6">
        <v>1205.79</v>
      </c>
      <c r="J5767" s="86"/>
      <c r="K5767" s="86"/>
      <c r="L5767" s="85"/>
      <c r="M5767" s="85"/>
      <c r="N5767" s="85"/>
      <c r="O5767" s="85"/>
      <c r="P5767" s="85"/>
      <c r="Q5767" s="32">
        <f t="shared" si="89"/>
        <v>1205.79</v>
      </c>
    </row>
    <row r="5768" spans="1:17" x14ac:dyDescent="0.25">
      <c r="A5768" s="83" t="s">
        <v>13436</v>
      </c>
      <c r="B5768" s="84" t="s">
        <v>21136</v>
      </c>
      <c r="C5768" s="7">
        <v>50962</v>
      </c>
      <c r="D5768" s="7">
        <v>400</v>
      </c>
      <c r="E5768" s="1">
        <v>282403.63</v>
      </c>
      <c r="F5768" s="1">
        <v>4485.55</v>
      </c>
      <c r="G5768" s="1">
        <v>3659.6</v>
      </c>
      <c r="H5768" s="1">
        <v>2011.68</v>
      </c>
      <c r="I5768" s="6">
        <v>10156.83</v>
      </c>
      <c r="J5768" s="86"/>
      <c r="K5768" s="86"/>
      <c r="L5768" s="85"/>
      <c r="M5768" s="85"/>
      <c r="N5768" s="85"/>
      <c r="O5768" s="85"/>
      <c r="P5768" s="85"/>
      <c r="Q5768" s="32">
        <f t="shared" si="89"/>
        <v>10156.83</v>
      </c>
    </row>
    <row r="5769" spans="1:17" x14ac:dyDescent="0.25">
      <c r="A5769" s="83" t="s">
        <v>13437</v>
      </c>
      <c r="B5769" s="84" t="s">
        <v>21137</v>
      </c>
      <c r="C5769" s="7">
        <v>7776</v>
      </c>
      <c r="D5769" s="7">
        <v>88</v>
      </c>
      <c r="E5769" s="1">
        <v>48328.18</v>
      </c>
      <c r="F5769" s="1">
        <v>684.42</v>
      </c>
      <c r="G5769" s="1">
        <v>805.11</v>
      </c>
      <c r="H5769" s="1">
        <v>344.26</v>
      </c>
      <c r="I5769" s="6">
        <v>1833.79</v>
      </c>
      <c r="J5769" s="86"/>
      <c r="K5769" s="86"/>
      <c r="L5769" s="85"/>
      <c r="M5769" s="85"/>
      <c r="N5769" s="85"/>
      <c r="O5769" s="85"/>
      <c r="P5769" s="85"/>
      <c r="Q5769" s="32">
        <f t="shared" si="89"/>
        <v>1833.79</v>
      </c>
    </row>
    <row r="5770" spans="1:17" x14ac:dyDescent="0.25">
      <c r="A5770" s="83" t="s">
        <v>13438</v>
      </c>
      <c r="B5770" s="84" t="s">
        <v>21138</v>
      </c>
      <c r="C5770" s="7">
        <v>4477</v>
      </c>
      <c r="D5770" s="7">
        <v>36</v>
      </c>
      <c r="E5770" s="1">
        <v>6893.97</v>
      </c>
      <c r="F5770" s="1">
        <v>394.06</v>
      </c>
      <c r="G5770" s="1">
        <v>329.36</v>
      </c>
      <c r="H5770" s="1">
        <v>49.11</v>
      </c>
      <c r="I5770" s="6">
        <v>772.53</v>
      </c>
      <c r="J5770" s="86"/>
      <c r="K5770" s="86"/>
      <c r="L5770" s="85"/>
      <c r="M5770" s="85"/>
      <c r="N5770" s="85"/>
      <c r="O5770" s="85"/>
      <c r="P5770" s="85"/>
      <c r="Q5770" s="32">
        <f t="shared" si="89"/>
        <v>772.53</v>
      </c>
    </row>
    <row r="5771" spans="1:17" x14ac:dyDescent="0.25">
      <c r="A5771" s="83" t="s">
        <v>13439</v>
      </c>
      <c r="B5771" s="84" t="s">
        <v>21139</v>
      </c>
      <c r="C5771" s="7">
        <v>6591</v>
      </c>
      <c r="D5771" s="7">
        <v>31</v>
      </c>
      <c r="E5771" s="1">
        <v>6855.21</v>
      </c>
      <c r="F5771" s="1">
        <v>580.12</v>
      </c>
      <c r="G5771" s="1">
        <v>283.62</v>
      </c>
      <c r="H5771" s="1">
        <v>48.83</v>
      </c>
      <c r="I5771" s="6">
        <v>912.57</v>
      </c>
      <c r="J5771" s="86"/>
      <c r="K5771" s="86"/>
      <c r="L5771" s="85"/>
      <c r="M5771" s="85"/>
      <c r="N5771" s="85"/>
      <c r="O5771" s="85"/>
      <c r="P5771" s="85"/>
      <c r="Q5771" s="32">
        <f t="shared" si="89"/>
        <v>912.57</v>
      </c>
    </row>
    <row r="5772" spans="1:17" x14ac:dyDescent="0.25">
      <c r="A5772" s="83" t="s">
        <v>13440</v>
      </c>
      <c r="B5772" s="84" t="s">
        <v>21140</v>
      </c>
      <c r="C5772" s="7">
        <v>4847</v>
      </c>
      <c r="D5772" s="7">
        <v>32</v>
      </c>
      <c r="E5772" s="1">
        <v>11934.65</v>
      </c>
      <c r="F5772" s="1">
        <v>426.62</v>
      </c>
      <c r="G5772" s="1">
        <v>292.77</v>
      </c>
      <c r="H5772" s="1">
        <v>85.02</v>
      </c>
      <c r="I5772" s="6">
        <v>804.41</v>
      </c>
      <c r="J5772" s="86"/>
      <c r="K5772" s="86"/>
      <c r="L5772" s="85"/>
      <c r="M5772" s="85"/>
      <c r="N5772" s="85"/>
      <c r="O5772" s="85"/>
      <c r="P5772" s="85"/>
      <c r="Q5772" s="32">
        <f t="shared" si="89"/>
        <v>804.41</v>
      </c>
    </row>
    <row r="5773" spans="1:17" x14ac:dyDescent="0.25">
      <c r="A5773" s="83" t="s">
        <v>13441</v>
      </c>
      <c r="B5773" s="84" t="s">
        <v>21141</v>
      </c>
      <c r="C5773" s="7">
        <v>1090</v>
      </c>
      <c r="D5773" s="7">
        <v>11</v>
      </c>
      <c r="E5773" s="1">
        <v>2365.2800000000002</v>
      </c>
      <c r="F5773" s="1">
        <v>95.94</v>
      </c>
      <c r="G5773" s="1">
        <v>100.64</v>
      </c>
      <c r="H5773" s="1">
        <v>16.850000000000001</v>
      </c>
      <c r="I5773" s="6">
        <v>213.43</v>
      </c>
      <c r="J5773" s="86"/>
      <c r="K5773" s="86"/>
      <c r="L5773" s="85"/>
      <c r="M5773" s="85"/>
      <c r="N5773" s="85"/>
      <c r="O5773" s="85"/>
      <c r="P5773" s="85"/>
      <c r="Q5773" s="32">
        <f t="shared" si="89"/>
        <v>213.43</v>
      </c>
    </row>
    <row r="5774" spans="1:17" x14ac:dyDescent="0.25">
      <c r="A5774" s="83" t="s">
        <v>13442</v>
      </c>
      <c r="B5774" s="84" t="s">
        <v>21142</v>
      </c>
      <c r="C5774" s="7">
        <v>7842</v>
      </c>
      <c r="D5774" s="7">
        <v>26</v>
      </c>
      <c r="E5774" s="1">
        <v>5897.2</v>
      </c>
      <c r="F5774" s="1">
        <v>690.23</v>
      </c>
      <c r="G5774" s="1">
        <v>237.87</v>
      </c>
      <c r="H5774" s="1">
        <v>42.01</v>
      </c>
      <c r="I5774" s="6">
        <v>970.11</v>
      </c>
      <c r="J5774" s="86"/>
      <c r="K5774" s="86"/>
      <c r="L5774" s="85"/>
      <c r="M5774" s="85"/>
      <c r="N5774" s="85"/>
      <c r="O5774" s="85"/>
      <c r="P5774" s="85"/>
      <c r="Q5774" s="32">
        <f t="shared" ref="Q5774:Q5837" si="90">P5774+I5774</f>
        <v>970.11</v>
      </c>
    </row>
    <row r="5775" spans="1:17" x14ac:dyDescent="0.25">
      <c r="A5775" s="83" t="s">
        <v>13443</v>
      </c>
      <c r="B5775" s="84" t="s">
        <v>21143</v>
      </c>
      <c r="C5775" s="7">
        <v>19324</v>
      </c>
      <c r="D5775" s="7">
        <v>108</v>
      </c>
      <c r="E5775" s="1">
        <v>53586.55</v>
      </c>
      <c r="F5775" s="1">
        <v>1700.85</v>
      </c>
      <c r="G5775" s="1">
        <v>988.09</v>
      </c>
      <c r="H5775" s="1">
        <v>381.72</v>
      </c>
      <c r="I5775" s="6">
        <v>3070.66</v>
      </c>
      <c r="J5775" s="86"/>
      <c r="K5775" s="86"/>
      <c r="L5775" s="85"/>
      <c r="M5775" s="85"/>
      <c r="N5775" s="85"/>
      <c r="O5775" s="85"/>
      <c r="P5775" s="85"/>
      <c r="Q5775" s="32">
        <f t="shared" si="90"/>
        <v>3070.66</v>
      </c>
    </row>
    <row r="5776" spans="1:17" x14ac:dyDescent="0.25">
      <c r="A5776" s="83" t="s">
        <v>13444</v>
      </c>
      <c r="B5776" s="84" t="s">
        <v>21144</v>
      </c>
      <c r="C5776" s="7">
        <v>3325</v>
      </c>
      <c r="D5776" s="7">
        <v>23</v>
      </c>
      <c r="E5776" s="1">
        <v>10716.88</v>
      </c>
      <c r="F5776" s="1">
        <v>292.66000000000003</v>
      </c>
      <c r="G5776" s="1">
        <v>210.42</v>
      </c>
      <c r="H5776" s="1">
        <v>76.34</v>
      </c>
      <c r="I5776" s="6">
        <v>579.41999999999996</v>
      </c>
      <c r="J5776" s="86"/>
      <c r="K5776" s="86"/>
      <c r="L5776" s="85"/>
      <c r="M5776" s="85"/>
      <c r="N5776" s="85"/>
      <c r="O5776" s="85"/>
      <c r="P5776" s="85"/>
      <c r="Q5776" s="32">
        <f t="shared" si="90"/>
        <v>579.41999999999996</v>
      </c>
    </row>
    <row r="5777" spans="1:17" x14ac:dyDescent="0.25">
      <c r="A5777" s="83" t="s">
        <v>13445</v>
      </c>
      <c r="B5777" s="84" t="s">
        <v>21145</v>
      </c>
      <c r="C5777" s="7">
        <v>5825</v>
      </c>
      <c r="D5777" s="7">
        <v>55</v>
      </c>
      <c r="E5777" s="1">
        <v>15044.59</v>
      </c>
      <c r="F5777" s="1">
        <v>512.70000000000005</v>
      </c>
      <c r="G5777" s="1">
        <v>503.19</v>
      </c>
      <c r="H5777" s="1">
        <v>107.17</v>
      </c>
      <c r="I5777" s="6">
        <v>1123.06</v>
      </c>
      <c r="J5777" s="86"/>
      <c r="K5777" s="86"/>
      <c r="L5777" s="85"/>
      <c r="M5777" s="85"/>
      <c r="N5777" s="85"/>
      <c r="O5777" s="85"/>
      <c r="P5777" s="85"/>
      <c r="Q5777" s="32">
        <f t="shared" si="90"/>
        <v>1123.06</v>
      </c>
    </row>
    <row r="5778" spans="1:17" x14ac:dyDescent="0.25">
      <c r="A5778" s="83" t="s">
        <v>13446</v>
      </c>
      <c r="B5778" s="84" t="s">
        <v>21146</v>
      </c>
      <c r="C5778" s="7">
        <v>8656</v>
      </c>
      <c r="D5778" s="7">
        <v>96</v>
      </c>
      <c r="E5778" s="1">
        <v>38985.79</v>
      </c>
      <c r="F5778" s="1">
        <v>761.88</v>
      </c>
      <c r="G5778" s="1">
        <v>878.3</v>
      </c>
      <c r="H5778" s="1">
        <v>277.70999999999998</v>
      </c>
      <c r="I5778" s="6">
        <v>1917.89</v>
      </c>
      <c r="J5778" s="86"/>
      <c r="K5778" s="86"/>
      <c r="L5778" s="85"/>
      <c r="M5778" s="85"/>
      <c r="N5778" s="85"/>
      <c r="O5778" s="85"/>
      <c r="P5778" s="85"/>
      <c r="Q5778" s="32">
        <f t="shared" si="90"/>
        <v>1917.89</v>
      </c>
    </row>
    <row r="5779" spans="1:17" x14ac:dyDescent="0.25">
      <c r="A5779" s="83" t="s">
        <v>13447</v>
      </c>
      <c r="B5779" s="84" t="s">
        <v>21147</v>
      </c>
      <c r="C5779" s="7">
        <v>2343</v>
      </c>
      <c r="D5779" s="7">
        <v>0</v>
      </c>
      <c r="E5779" s="1">
        <v>0</v>
      </c>
      <c r="F5779" s="1">
        <v>206.22</v>
      </c>
      <c r="G5779" s="1">
        <v>0</v>
      </c>
      <c r="H5779" s="1">
        <v>0</v>
      </c>
      <c r="I5779" s="6">
        <v>206.22</v>
      </c>
      <c r="J5779" s="86"/>
      <c r="K5779" s="86"/>
      <c r="L5779" s="85"/>
      <c r="M5779" s="85"/>
      <c r="N5779" s="85"/>
      <c r="O5779" s="85"/>
      <c r="P5779" s="85"/>
      <c r="Q5779" s="32">
        <f t="shared" si="90"/>
        <v>206.22</v>
      </c>
    </row>
    <row r="5780" spans="1:17" x14ac:dyDescent="0.25">
      <c r="A5780" s="83" t="s">
        <v>13448</v>
      </c>
      <c r="B5780" s="84" t="s">
        <v>21148</v>
      </c>
      <c r="C5780" s="7">
        <v>286</v>
      </c>
      <c r="D5780" s="7">
        <v>12</v>
      </c>
      <c r="E5780" s="1">
        <v>1537.58</v>
      </c>
      <c r="F5780" s="1">
        <v>69.41</v>
      </c>
      <c r="G5780" s="1">
        <v>151.63</v>
      </c>
      <c r="H5780" s="1">
        <v>19.73</v>
      </c>
      <c r="I5780" s="6">
        <v>240.77</v>
      </c>
      <c r="J5780" s="86"/>
      <c r="K5780" s="86"/>
      <c r="L5780" s="85"/>
      <c r="M5780" s="85"/>
      <c r="N5780" s="85"/>
      <c r="O5780" s="85"/>
      <c r="P5780" s="85"/>
      <c r="Q5780" s="32">
        <f t="shared" si="90"/>
        <v>240.77</v>
      </c>
    </row>
    <row r="5781" spans="1:17" x14ac:dyDescent="0.25">
      <c r="A5781" s="83" t="s">
        <v>13449</v>
      </c>
      <c r="B5781" s="84" t="s">
        <v>21149</v>
      </c>
      <c r="C5781" s="7">
        <v>59</v>
      </c>
      <c r="D5781" s="7">
        <v>4</v>
      </c>
      <c r="E5781" s="1">
        <v>40256.78</v>
      </c>
      <c r="F5781" s="1">
        <v>14.32</v>
      </c>
      <c r="G5781" s="1">
        <v>50.54</v>
      </c>
      <c r="H5781" s="1">
        <v>516.47</v>
      </c>
      <c r="I5781" s="6">
        <v>581.33000000000004</v>
      </c>
      <c r="J5781" s="86"/>
      <c r="K5781" s="86"/>
      <c r="L5781" s="85"/>
      <c r="M5781" s="85"/>
      <c r="N5781" s="85"/>
      <c r="O5781" s="85"/>
      <c r="P5781" s="85"/>
      <c r="Q5781" s="32">
        <f t="shared" si="90"/>
        <v>581.33000000000004</v>
      </c>
    </row>
    <row r="5782" spans="1:17" x14ac:dyDescent="0.25">
      <c r="A5782" s="83" t="s">
        <v>13450</v>
      </c>
      <c r="B5782" s="84" t="s">
        <v>21150</v>
      </c>
      <c r="C5782" s="7">
        <v>3026</v>
      </c>
      <c r="D5782" s="7">
        <v>76</v>
      </c>
      <c r="E5782" s="1">
        <v>44605.33</v>
      </c>
      <c r="F5782" s="1">
        <v>734.33</v>
      </c>
      <c r="G5782" s="1">
        <v>960.34</v>
      </c>
      <c r="H5782" s="1">
        <v>572.26</v>
      </c>
      <c r="I5782" s="6">
        <v>2266.9299999999998</v>
      </c>
      <c r="J5782" s="86"/>
      <c r="K5782" s="86"/>
      <c r="L5782" s="85"/>
      <c r="M5782" s="85"/>
      <c r="N5782" s="85"/>
      <c r="O5782" s="85"/>
      <c r="P5782" s="85"/>
      <c r="Q5782" s="32">
        <f t="shared" si="90"/>
        <v>2266.9299999999998</v>
      </c>
    </row>
    <row r="5783" spans="1:17" x14ac:dyDescent="0.25">
      <c r="A5783" s="83" t="s">
        <v>13451</v>
      </c>
      <c r="B5783" s="84" t="s">
        <v>21151</v>
      </c>
      <c r="C5783" s="7">
        <v>179</v>
      </c>
      <c r="D5783" s="7">
        <v>4</v>
      </c>
      <c r="E5783" s="1">
        <v>4240.47</v>
      </c>
      <c r="F5783" s="1">
        <v>43.44</v>
      </c>
      <c r="G5783" s="1">
        <v>50.54</v>
      </c>
      <c r="H5783" s="1">
        <v>54.4</v>
      </c>
      <c r="I5783" s="6">
        <v>148.38</v>
      </c>
      <c r="J5783" s="86"/>
      <c r="K5783" s="86"/>
      <c r="L5783" s="85"/>
      <c r="M5783" s="85"/>
      <c r="N5783" s="85"/>
      <c r="O5783" s="85"/>
      <c r="P5783" s="85"/>
      <c r="Q5783" s="32">
        <f t="shared" si="90"/>
        <v>148.38</v>
      </c>
    </row>
    <row r="5784" spans="1:17" x14ac:dyDescent="0.25">
      <c r="A5784" s="83" t="s">
        <v>13452</v>
      </c>
      <c r="B5784" s="84" t="s">
        <v>21152</v>
      </c>
      <c r="C5784" s="7">
        <v>105</v>
      </c>
      <c r="D5784" s="7">
        <v>8</v>
      </c>
      <c r="E5784" s="1">
        <v>2931.37</v>
      </c>
      <c r="F5784" s="1">
        <v>25.48</v>
      </c>
      <c r="G5784" s="1">
        <v>101.09</v>
      </c>
      <c r="H5784" s="1">
        <v>37.61</v>
      </c>
      <c r="I5784" s="6">
        <v>164.18</v>
      </c>
      <c r="J5784" s="86"/>
      <c r="K5784" s="86"/>
      <c r="L5784" s="85"/>
      <c r="M5784" s="85"/>
      <c r="N5784" s="85"/>
      <c r="O5784" s="85"/>
      <c r="P5784" s="85"/>
      <c r="Q5784" s="32">
        <f t="shared" si="90"/>
        <v>164.18</v>
      </c>
    </row>
    <row r="5785" spans="1:17" x14ac:dyDescent="0.25">
      <c r="A5785" s="83" t="s">
        <v>13453</v>
      </c>
      <c r="B5785" s="84" t="s">
        <v>21153</v>
      </c>
      <c r="C5785" s="7">
        <v>52</v>
      </c>
      <c r="D5785" s="7">
        <v>4</v>
      </c>
      <c r="E5785" s="1">
        <v>59056.99</v>
      </c>
      <c r="F5785" s="1">
        <v>12.62</v>
      </c>
      <c r="G5785" s="1">
        <v>50.54</v>
      </c>
      <c r="H5785" s="1">
        <v>757.66</v>
      </c>
      <c r="I5785" s="6">
        <v>820.82</v>
      </c>
      <c r="J5785" s="86"/>
      <c r="K5785" s="86"/>
      <c r="L5785" s="85"/>
      <c r="M5785" s="85"/>
      <c r="N5785" s="85"/>
      <c r="O5785" s="85"/>
      <c r="P5785" s="85"/>
      <c r="Q5785" s="32">
        <f t="shared" si="90"/>
        <v>820.82</v>
      </c>
    </row>
    <row r="5786" spans="1:17" x14ac:dyDescent="0.25">
      <c r="A5786" s="83" t="s">
        <v>13454</v>
      </c>
      <c r="B5786" s="84" t="s">
        <v>21154</v>
      </c>
      <c r="C5786" s="7">
        <v>88</v>
      </c>
      <c r="D5786" s="7">
        <v>3</v>
      </c>
      <c r="E5786" s="1">
        <v>2246.35</v>
      </c>
      <c r="F5786" s="1">
        <v>21.35</v>
      </c>
      <c r="G5786" s="1">
        <v>37.909999999999997</v>
      </c>
      <c r="H5786" s="1">
        <v>28.82</v>
      </c>
      <c r="I5786" s="6">
        <v>88.08</v>
      </c>
      <c r="J5786" s="86"/>
      <c r="K5786" s="86"/>
      <c r="L5786" s="85"/>
      <c r="M5786" s="85"/>
      <c r="N5786" s="85"/>
      <c r="O5786" s="85"/>
      <c r="P5786" s="85"/>
      <c r="Q5786" s="32">
        <f t="shared" si="90"/>
        <v>88.08</v>
      </c>
    </row>
    <row r="5787" spans="1:17" x14ac:dyDescent="0.25">
      <c r="A5787" s="83" t="s">
        <v>13455</v>
      </c>
      <c r="B5787" s="84" t="s">
        <v>21155</v>
      </c>
      <c r="C5787" s="7">
        <v>35</v>
      </c>
      <c r="D5787" s="7">
        <v>0</v>
      </c>
      <c r="E5787" s="1">
        <v>0</v>
      </c>
      <c r="F5787" s="1">
        <v>8.5</v>
      </c>
      <c r="G5787" s="1">
        <v>0</v>
      </c>
      <c r="H5787" s="1">
        <v>0</v>
      </c>
      <c r="I5787" s="6">
        <v>8.5</v>
      </c>
      <c r="J5787" s="86"/>
      <c r="K5787" s="86"/>
      <c r="L5787" s="85"/>
      <c r="M5787" s="85"/>
      <c r="N5787" s="85"/>
      <c r="O5787" s="85"/>
      <c r="P5787" s="85"/>
      <c r="Q5787" s="32">
        <f t="shared" si="90"/>
        <v>8.5</v>
      </c>
    </row>
    <row r="5788" spans="1:17" x14ac:dyDescent="0.25">
      <c r="A5788" s="83" t="s">
        <v>13456</v>
      </c>
      <c r="B5788" s="84" t="s">
        <v>21156</v>
      </c>
      <c r="C5788" s="7">
        <v>15</v>
      </c>
      <c r="D5788" s="7">
        <v>0</v>
      </c>
      <c r="E5788" s="1">
        <v>0</v>
      </c>
      <c r="F5788" s="1">
        <v>3.64</v>
      </c>
      <c r="G5788" s="1">
        <v>0</v>
      </c>
      <c r="H5788" s="1">
        <v>0</v>
      </c>
      <c r="I5788" s="6">
        <v>3.64</v>
      </c>
      <c r="J5788" s="86"/>
      <c r="K5788" s="86"/>
      <c r="L5788" s="85"/>
      <c r="M5788" s="85"/>
      <c r="N5788" s="85"/>
      <c r="O5788" s="85"/>
      <c r="P5788" s="85"/>
      <c r="Q5788" s="32">
        <f t="shared" si="90"/>
        <v>3.64</v>
      </c>
    </row>
    <row r="5789" spans="1:17" x14ac:dyDescent="0.25">
      <c r="A5789" s="83" t="s">
        <v>13457</v>
      </c>
      <c r="B5789" s="84" t="s">
        <v>21157</v>
      </c>
      <c r="C5789" s="7">
        <v>29</v>
      </c>
      <c r="D5789" s="7">
        <v>0</v>
      </c>
      <c r="E5789" s="1">
        <v>0</v>
      </c>
      <c r="F5789" s="1">
        <v>7.04</v>
      </c>
      <c r="G5789" s="1">
        <v>0</v>
      </c>
      <c r="H5789" s="1">
        <v>0</v>
      </c>
      <c r="I5789" s="6">
        <v>7.04</v>
      </c>
      <c r="J5789" s="86"/>
      <c r="K5789" s="86"/>
      <c r="L5789" s="85"/>
      <c r="M5789" s="85"/>
      <c r="N5789" s="85"/>
      <c r="O5789" s="85"/>
      <c r="P5789" s="85"/>
      <c r="Q5789" s="32">
        <f t="shared" si="90"/>
        <v>7.04</v>
      </c>
    </row>
    <row r="5790" spans="1:17" x14ac:dyDescent="0.25">
      <c r="A5790" s="83" t="s">
        <v>13458</v>
      </c>
      <c r="B5790" s="84" t="s">
        <v>21158</v>
      </c>
      <c r="C5790" s="7">
        <v>32</v>
      </c>
      <c r="D5790" s="7">
        <v>0</v>
      </c>
      <c r="E5790" s="1">
        <v>0</v>
      </c>
      <c r="F5790" s="1">
        <v>7.77</v>
      </c>
      <c r="G5790" s="1">
        <v>0</v>
      </c>
      <c r="H5790" s="1">
        <v>0</v>
      </c>
      <c r="I5790" s="6">
        <v>7.77</v>
      </c>
      <c r="J5790" s="86"/>
      <c r="K5790" s="86"/>
      <c r="L5790" s="85"/>
      <c r="M5790" s="85"/>
      <c r="N5790" s="85"/>
      <c r="O5790" s="85"/>
      <c r="P5790" s="85"/>
      <c r="Q5790" s="32">
        <f t="shared" si="90"/>
        <v>7.77</v>
      </c>
    </row>
    <row r="5791" spans="1:17" x14ac:dyDescent="0.25">
      <c r="A5791" s="83" t="s">
        <v>13459</v>
      </c>
      <c r="B5791" s="84" t="s">
        <v>21159</v>
      </c>
      <c r="C5791" s="7">
        <v>60</v>
      </c>
      <c r="D5791" s="7">
        <v>4</v>
      </c>
      <c r="E5791" s="1">
        <v>32561.99</v>
      </c>
      <c r="F5791" s="1">
        <v>14.56</v>
      </c>
      <c r="G5791" s="1">
        <v>50.54</v>
      </c>
      <c r="H5791" s="1">
        <v>417.75</v>
      </c>
      <c r="I5791" s="6">
        <v>482.85</v>
      </c>
      <c r="J5791" s="86"/>
      <c r="K5791" s="86"/>
      <c r="L5791" s="85"/>
      <c r="M5791" s="85"/>
      <c r="N5791" s="85"/>
      <c r="O5791" s="85"/>
      <c r="P5791" s="85"/>
      <c r="Q5791" s="32">
        <f t="shared" si="90"/>
        <v>482.85</v>
      </c>
    </row>
    <row r="5792" spans="1:17" x14ac:dyDescent="0.25">
      <c r="A5792" s="83" t="s">
        <v>13460</v>
      </c>
      <c r="B5792" s="84" t="s">
        <v>21160</v>
      </c>
      <c r="C5792" s="7">
        <v>30</v>
      </c>
      <c r="D5792" s="7">
        <v>1</v>
      </c>
      <c r="E5792" s="1">
        <v>33536.5</v>
      </c>
      <c r="F5792" s="1">
        <v>7.28</v>
      </c>
      <c r="G5792" s="1">
        <v>12.64</v>
      </c>
      <c r="H5792" s="1">
        <v>430.25</v>
      </c>
      <c r="I5792" s="6">
        <v>450.17</v>
      </c>
      <c r="J5792" s="86"/>
      <c r="K5792" s="86"/>
      <c r="L5792" s="85"/>
      <c r="M5792" s="85"/>
      <c r="N5792" s="85"/>
      <c r="O5792" s="85"/>
      <c r="P5792" s="85"/>
      <c r="Q5792" s="32">
        <f t="shared" si="90"/>
        <v>450.17</v>
      </c>
    </row>
    <row r="5793" spans="1:17" x14ac:dyDescent="0.25">
      <c r="A5793" s="83" t="s">
        <v>13461</v>
      </c>
      <c r="B5793" s="84" t="s">
        <v>21161</v>
      </c>
      <c r="C5793" s="7">
        <v>20</v>
      </c>
      <c r="D5793" s="7">
        <v>1</v>
      </c>
      <c r="E5793" s="1">
        <v>268.79000000000002</v>
      </c>
      <c r="F5793" s="1">
        <v>4.8600000000000003</v>
      </c>
      <c r="G5793" s="1">
        <v>12.64</v>
      </c>
      <c r="H5793" s="1">
        <v>3.45</v>
      </c>
      <c r="I5793" s="6">
        <v>20.95</v>
      </c>
      <c r="J5793" s="86"/>
      <c r="K5793" s="86"/>
      <c r="L5793" s="85"/>
      <c r="M5793" s="85"/>
      <c r="N5793" s="85"/>
      <c r="O5793" s="85"/>
      <c r="P5793" s="85"/>
      <c r="Q5793" s="32">
        <f t="shared" si="90"/>
        <v>20.95</v>
      </c>
    </row>
    <row r="5794" spans="1:17" x14ac:dyDescent="0.25">
      <c r="A5794" s="83" t="s">
        <v>13462</v>
      </c>
      <c r="B5794" s="84" t="s">
        <v>21162</v>
      </c>
      <c r="C5794" s="7">
        <v>191</v>
      </c>
      <c r="D5794" s="7">
        <v>1</v>
      </c>
      <c r="E5794" s="1">
        <v>314.37</v>
      </c>
      <c r="F5794" s="1">
        <v>46.35</v>
      </c>
      <c r="G5794" s="1">
        <v>12.64</v>
      </c>
      <c r="H5794" s="1">
        <v>4.03</v>
      </c>
      <c r="I5794" s="6">
        <v>63.02</v>
      </c>
      <c r="J5794" s="86"/>
      <c r="K5794" s="86"/>
      <c r="L5794" s="85"/>
      <c r="M5794" s="85"/>
      <c r="N5794" s="85"/>
      <c r="O5794" s="85"/>
      <c r="P5794" s="85"/>
      <c r="Q5794" s="32">
        <f t="shared" si="90"/>
        <v>63.02</v>
      </c>
    </row>
    <row r="5795" spans="1:17" x14ac:dyDescent="0.25">
      <c r="A5795" s="83" t="s">
        <v>13463</v>
      </c>
      <c r="B5795" s="84" t="s">
        <v>21163</v>
      </c>
      <c r="C5795" s="7">
        <v>130</v>
      </c>
      <c r="D5795" s="7">
        <v>4</v>
      </c>
      <c r="E5795" s="1">
        <v>20893.599999999999</v>
      </c>
      <c r="F5795" s="1">
        <v>31.54</v>
      </c>
      <c r="G5795" s="1">
        <v>50.54</v>
      </c>
      <c r="H5795" s="1">
        <v>268.05</v>
      </c>
      <c r="I5795" s="6">
        <v>350.13</v>
      </c>
      <c r="J5795" s="86"/>
      <c r="K5795" s="86"/>
      <c r="L5795" s="85"/>
      <c r="M5795" s="85"/>
      <c r="N5795" s="85"/>
      <c r="O5795" s="85"/>
      <c r="P5795" s="85"/>
      <c r="Q5795" s="32">
        <f t="shared" si="90"/>
        <v>350.13</v>
      </c>
    </row>
    <row r="5796" spans="1:17" x14ac:dyDescent="0.25">
      <c r="A5796" s="83" t="s">
        <v>13464</v>
      </c>
      <c r="B5796" s="84" t="s">
        <v>21164</v>
      </c>
      <c r="C5796" s="7">
        <v>602</v>
      </c>
      <c r="D5796" s="7">
        <v>5</v>
      </c>
      <c r="E5796" s="1">
        <v>1277.5999999999999</v>
      </c>
      <c r="F5796" s="1">
        <v>146.09</v>
      </c>
      <c r="G5796" s="1">
        <v>63.18</v>
      </c>
      <c r="H5796" s="1">
        <v>16.39</v>
      </c>
      <c r="I5796" s="6">
        <v>225.66</v>
      </c>
      <c r="J5796" s="86"/>
      <c r="K5796" s="86"/>
      <c r="L5796" s="85"/>
      <c r="M5796" s="85"/>
      <c r="N5796" s="85"/>
      <c r="O5796" s="85"/>
      <c r="P5796" s="85"/>
      <c r="Q5796" s="32">
        <f t="shared" si="90"/>
        <v>225.66</v>
      </c>
    </row>
    <row r="5797" spans="1:17" x14ac:dyDescent="0.25">
      <c r="A5797" s="83" t="s">
        <v>13465</v>
      </c>
      <c r="B5797" s="84" t="s">
        <v>21165</v>
      </c>
      <c r="C5797" s="7">
        <v>5477</v>
      </c>
      <c r="D5797" s="7">
        <v>120</v>
      </c>
      <c r="E5797" s="1">
        <v>94246.43</v>
      </c>
      <c r="F5797" s="1">
        <v>1329.12</v>
      </c>
      <c r="G5797" s="1">
        <v>1516.33</v>
      </c>
      <c r="H5797" s="1">
        <v>1209.1199999999999</v>
      </c>
      <c r="I5797" s="6">
        <v>4054.57</v>
      </c>
      <c r="J5797" s="86"/>
      <c r="K5797" s="86"/>
      <c r="L5797" s="85"/>
      <c r="M5797" s="85"/>
      <c r="N5797" s="85"/>
      <c r="O5797" s="85"/>
      <c r="P5797" s="85"/>
      <c r="Q5797" s="32">
        <f t="shared" si="90"/>
        <v>4054.57</v>
      </c>
    </row>
    <row r="5798" spans="1:17" x14ac:dyDescent="0.25">
      <c r="A5798" s="83" t="s">
        <v>13466</v>
      </c>
      <c r="B5798" s="84" t="s">
        <v>21166</v>
      </c>
      <c r="C5798" s="7">
        <v>62</v>
      </c>
      <c r="D5798" s="7">
        <v>0</v>
      </c>
      <c r="E5798" s="1">
        <v>0</v>
      </c>
      <c r="F5798" s="1">
        <v>15.05</v>
      </c>
      <c r="G5798" s="1">
        <v>0</v>
      </c>
      <c r="H5798" s="1">
        <v>0</v>
      </c>
      <c r="I5798" s="6">
        <v>15.05</v>
      </c>
      <c r="J5798" s="86"/>
      <c r="K5798" s="86"/>
      <c r="L5798" s="85"/>
      <c r="M5798" s="85"/>
      <c r="N5798" s="85"/>
      <c r="O5798" s="85"/>
      <c r="P5798" s="85"/>
      <c r="Q5798" s="32">
        <f t="shared" si="90"/>
        <v>15.05</v>
      </c>
    </row>
    <row r="5799" spans="1:17" x14ac:dyDescent="0.25">
      <c r="A5799" s="83" t="s">
        <v>13467</v>
      </c>
      <c r="B5799" s="84" t="s">
        <v>21167</v>
      </c>
      <c r="C5799" s="7">
        <v>232</v>
      </c>
      <c r="D5799" s="7">
        <v>10</v>
      </c>
      <c r="E5799" s="1">
        <v>17914.060000000001</v>
      </c>
      <c r="F5799" s="1">
        <v>56.3</v>
      </c>
      <c r="G5799" s="1">
        <v>126.36</v>
      </c>
      <c r="H5799" s="1">
        <v>229.82</v>
      </c>
      <c r="I5799" s="6">
        <v>412.48</v>
      </c>
      <c r="J5799" s="86"/>
      <c r="K5799" s="86"/>
      <c r="L5799" s="85"/>
      <c r="M5799" s="85"/>
      <c r="N5799" s="85"/>
      <c r="O5799" s="85"/>
      <c r="P5799" s="85"/>
      <c r="Q5799" s="32">
        <f t="shared" si="90"/>
        <v>412.48</v>
      </c>
    </row>
    <row r="5800" spans="1:17" x14ac:dyDescent="0.25">
      <c r="A5800" s="83" t="s">
        <v>13468</v>
      </c>
      <c r="B5800" s="84" t="s">
        <v>21168</v>
      </c>
      <c r="C5800" s="7">
        <v>56</v>
      </c>
      <c r="D5800" s="7">
        <v>0</v>
      </c>
      <c r="E5800" s="1">
        <v>0</v>
      </c>
      <c r="F5800" s="1">
        <v>13.59</v>
      </c>
      <c r="G5800" s="1">
        <v>0</v>
      </c>
      <c r="H5800" s="1">
        <v>0</v>
      </c>
      <c r="I5800" s="6">
        <v>13.59</v>
      </c>
      <c r="J5800" s="86"/>
      <c r="K5800" s="86"/>
      <c r="L5800" s="85"/>
      <c r="M5800" s="85"/>
      <c r="N5800" s="85"/>
      <c r="O5800" s="85"/>
      <c r="P5800" s="85"/>
      <c r="Q5800" s="32">
        <f t="shared" si="90"/>
        <v>13.59</v>
      </c>
    </row>
    <row r="5801" spans="1:17" x14ac:dyDescent="0.25">
      <c r="A5801" s="83" t="s">
        <v>13469</v>
      </c>
      <c r="B5801" s="84" t="s">
        <v>21169</v>
      </c>
      <c r="C5801" s="7">
        <v>84</v>
      </c>
      <c r="D5801" s="7">
        <v>4</v>
      </c>
      <c r="E5801" s="1">
        <v>8902.67</v>
      </c>
      <c r="F5801" s="1">
        <v>20.38</v>
      </c>
      <c r="G5801" s="1">
        <v>50.54</v>
      </c>
      <c r="H5801" s="1">
        <v>114.22</v>
      </c>
      <c r="I5801" s="6">
        <v>185.14</v>
      </c>
      <c r="J5801" s="86"/>
      <c r="K5801" s="86"/>
      <c r="L5801" s="85"/>
      <c r="M5801" s="85"/>
      <c r="N5801" s="85"/>
      <c r="O5801" s="85"/>
      <c r="P5801" s="85"/>
      <c r="Q5801" s="32">
        <f t="shared" si="90"/>
        <v>185.14</v>
      </c>
    </row>
    <row r="5802" spans="1:17" x14ac:dyDescent="0.25">
      <c r="A5802" s="83" t="s">
        <v>13470</v>
      </c>
      <c r="B5802" s="84" t="s">
        <v>21170</v>
      </c>
      <c r="C5802" s="7">
        <v>1454</v>
      </c>
      <c r="D5802" s="7">
        <v>30</v>
      </c>
      <c r="E5802" s="1">
        <v>44174.879999999997</v>
      </c>
      <c r="F5802" s="1">
        <v>352.85</v>
      </c>
      <c r="G5802" s="1">
        <v>379.08</v>
      </c>
      <c r="H5802" s="1">
        <v>566.74</v>
      </c>
      <c r="I5802" s="6">
        <v>1298.67</v>
      </c>
      <c r="J5802" s="86"/>
      <c r="K5802" s="86"/>
      <c r="L5802" s="85"/>
      <c r="M5802" s="85"/>
      <c r="N5802" s="85"/>
      <c r="O5802" s="85"/>
      <c r="P5802" s="85"/>
      <c r="Q5802" s="32">
        <f t="shared" si="90"/>
        <v>1298.67</v>
      </c>
    </row>
    <row r="5803" spans="1:17" x14ac:dyDescent="0.25">
      <c r="A5803" s="83" t="s">
        <v>13471</v>
      </c>
      <c r="B5803" s="84" t="s">
        <v>21171</v>
      </c>
      <c r="C5803" s="7">
        <v>47</v>
      </c>
      <c r="D5803" s="7">
        <v>1</v>
      </c>
      <c r="E5803" s="1">
        <v>5100.79</v>
      </c>
      <c r="F5803" s="1">
        <v>11.41</v>
      </c>
      <c r="G5803" s="1">
        <v>12.64</v>
      </c>
      <c r="H5803" s="1">
        <v>65.44</v>
      </c>
      <c r="I5803" s="6">
        <v>89.49</v>
      </c>
      <c r="J5803" s="86"/>
      <c r="K5803" s="86"/>
      <c r="L5803" s="85"/>
      <c r="M5803" s="85"/>
      <c r="N5803" s="85"/>
      <c r="O5803" s="85"/>
      <c r="P5803" s="85"/>
      <c r="Q5803" s="32">
        <f t="shared" si="90"/>
        <v>89.49</v>
      </c>
    </row>
    <row r="5804" spans="1:17" x14ac:dyDescent="0.25">
      <c r="A5804" s="83" t="s">
        <v>13472</v>
      </c>
      <c r="B5804" s="84" t="s">
        <v>21172</v>
      </c>
      <c r="C5804" s="7">
        <v>76</v>
      </c>
      <c r="D5804" s="7">
        <v>1</v>
      </c>
      <c r="E5804" s="1">
        <v>6346.69</v>
      </c>
      <c r="F5804" s="1">
        <v>18.440000000000001</v>
      </c>
      <c r="G5804" s="1">
        <v>12.64</v>
      </c>
      <c r="H5804" s="1">
        <v>81.42</v>
      </c>
      <c r="I5804" s="6">
        <v>112.5</v>
      </c>
      <c r="J5804" s="86"/>
      <c r="K5804" s="86"/>
      <c r="L5804" s="85"/>
      <c r="M5804" s="85"/>
      <c r="N5804" s="85"/>
      <c r="O5804" s="85"/>
      <c r="P5804" s="85"/>
      <c r="Q5804" s="32">
        <f t="shared" si="90"/>
        <v>112.5</v>
      </c>
    </row>
    <row r="5805" spans="1:17" x14ac:dyDescent="0.25">
      <c r="A5805" s="83" t="s">
        <v>13473</v>
      </c>
      <c r="B5805" s="84" t="s">
        <v>21173</v>
      </c>
      <c r="C5805" s="7">
        <v>87</v>
      </c>
      <c r="D5805" s="7">
        <v>1</v>
      </c>
      <c r="E5805" s="1">
        <v>37.32</v>
      </c>
      <c r="F5805" s="1">
        <v>21.11</v>
      </c>
      <c r="G5805" s="1">
        <v>12.64</v>
      </c>
      <c r="H5805" s="1">
        <v>0.48</v>
      </c>
      <c r="I5805" s="6">
        <v>34.229999999999997</v>
      </c>
      <c r="J5805" s="86"/>
      <c r="K5805" s="86"/>
      <c r="L5805" s="85"/>
      <c r="M5805" s="85"/>
      <c r="N5805" s="85"/>
      <c r="O5805" s="85"/>
      <c r="P5805" s="85"/>
      <c r="Q5805" s="32">
        <f t="shared" si="90"/>
        <v>34.229999999999997</v>
      </c>
    </row>
    <row r="5806" spans="1:17" x14ac:dyDescent="0.25">
      <c r="A5806" s="83" t="s">
        <v>13474</v>
      </c>
      <c r="B5806" s="84" t="s">
        <v>21174</v>
      </c>
      <c r="C5806" s="7">
        <v>133</v>
      </c>
      <c r="D5806" s="7">
        <v>2</v>
      </c>
      <c r="E5806" s="1">
        <v>6743.36</v>
      </c>
      <c r="F5806" s="1">
        <v>32.270000000000003</v>
      </c>
      <c r="G5806" s="1">
        <v>25.27</v>
      </c>
      <c r="H5806" s="1">
        <v>86.51</v>
      </c>
      <c r="I5806" s="6">
        <v>144.05000000000001</v>
      </c>
      <c r="J5806" s="86"/>
      <c r="K5806" s="86"/>
      <c r="L5806" s="85"/>
      <c r="M5806" s="85"/>
      <c r="N5806" s="85"/>
      <c r="O5806" s="85"/>
      <c r="P5806" s="85"/>
      <c r="Q5806" s="32">
        <f t="shared" si="90"/>
        <v>144.05000000000001</v>
      </c>
    </row>
    <row r="5807" spans="1:17" x14ac:dyDescent="0.25">
      <c r="A5807" s="83" t="s">
        <v>13475</v>
      </c>
      <c r="B5807" s="84" t="s">
        <v>21175</v>
      </c>
      <c r="C5807" s="7">
        <v>103</v>
      </c>
      <c r="D5807" s="7">
        <v>3</v>
      </c>
      <c r="E5807" s="1">
        <v>11245.08</v>
      </c>
      <c r="F5807" s="1">
        <v>24.99</v>
      </c>
      <c r="G5807" s="1">
        <v>37.909999999999997</v>
      </c>
      <c r="H5807" s="1">
        <v>144.26</v>
      </c>
      <c r="I5807" s="6">
        <v>207.16</v>
      </c>
      <c r="J5807" s="86"/>
      <c r="K5807" s="86"/>
      <c r="L5807" s="85"/>
      <c r="M5807" s="85"/>
      <c r="N5807" s="85"/>
      <c r="O5807" s="85"/>
      <c r="P5807" s="85"/>
      <c r="Q5807" s="32">
        <f t="shared" si="90"/>
        <v>207.16</v>
      </c>
    </row>
    <row r="5808" spans="1:17" x14ac:dyDescent="0.25">
      <c r="A5808" s="83" t="s">
        <v>13476</v>
      </c>
      <c r="B5808" s="84" t="s">
        <v>21176</v>
      </c>
      <c r="C5808" s="7">
        <v>20</v>
      </c>
      <c r="D5808" s="7">
        <v>0</v>
      </c>
      <c r="E5808" s="1">
        <v>0</v>
      </c>
      <c r="F5808" s="1">
        <v>4.8600000000000003</v>
      </c>
      <c r="G5808" s="1">
        <v>0</v>
      </c>
      <c r="H5808" s="1">
        <v>0</v>
      </c>
      <c r="I5808" s="6">
        <v>4.8600000000000003</v>
      </c>
      <c r="J5808" s="86"/>
      <c r="K5808" s="86"/>
      <c r="L5808" s="85"/>
      <c r="M5808" s="85"/>
      <c r="N5808" s="85"/>
      <c r="O5808" s="85"/>
      <c r="P5808" s="85"/>
      <c r="Q5808" s="32">
        <f t="shared" si="90"/>
        <v>4.8600000000000003</v>
      </c>
    </row>
    <row r="5809" spans="1:17" x14ac:dyDescent="0.25">
      <c r="A5809" s="83" t="s">
        <v>13477</v>
      </c>
      <c r="B5809" s="84" t="s">
        <v>21177</v>
      </c>
      <c r="C5809" s="7">
        <v>141</v>
      </c>
      <c r="D5809" s="7">
        <v>5</v>
      </c>
      <c r="E5809" s="1">
        <v>1168.24</v>
      </c>
      <c r="F5809" s="1">
        <v>34.22</v>
      </c>
      <c r="G5809" s="1">
        <v>63.18</v>
      </c>
      <c r="H5809" s="1">
        <v>14.98</v>
      </c>
      <c r="I5809" s="6">
        <v>112.38</v>
      </c>
      <c r="J5809" s="86"/>
      <c r="K5809" s="86"/>
      <c r="L5809" s="85"/>
      <c r="M5809" s="85"/>
      <c r="N5809" s="85"/>
      <c r="O5809" s="85"/>
      <c r="P5809" s="85"/>
      <c r="Q5809" s="32">
        <f t="shared" si="90"/>
        <v>112.38</v>
      </c>
    </row>
    <row r="5810" spans="1:17" x14ac:dyDescent="0.25">
      <c r="A5810" s="83" t="s">
        <v>13478</v>
      </c>
      <c r="B5810" s="84" t="s">
        <v>21178</v>
      </c>
      <c r="C5810" s="7">
        <v>53</v>
      </c>
      <c r="D5810" s="7">
        <v>5</v>
      </c>
      <c r="E5810" s="1">
        <v>1447.43</v>
      </c>
      <c r="F5810" s="1">
        <v>12.86</v>
      </c>
      <c r="G5810" s="1">
        <v>63.18</v>
      </c>
      <c r="H5810" s="1">
        <v>18.57</v>
      </c>
      <c r="I5810" s="6">
        <v>94.61</v>
      </c>
      <c r="J5810" s="86"/>
      <c r="K5810" s="86"/>
      <c r="L5810" s="85"/>
      <c r="M5810" s="85"/>
      <c r="N5810" s="85"/>
      <c r="O5810" s="85"/>
      <c r="P5810" s="85"/>
      <c r="Q5810" s="32">
        <f t="shared" si="90"/>
        <v>94.61</v>
      </c>
    </row>
    <row r="5811" spans="1:17" x14ac:dyDescent="0.25">
      <c r="A5811" s="83" t="s">
        <v>13479</v>
      </c>
      <c r="B5811" s="84" t="s">
        <v>21179</v>
      </c>
      <c r="C5811" s="7">
        <v>38</v>
      </c>
      <c r="D5811" s="7">
        <v>1</v>
      </c>
      <c r="E5811" s="1">
        <v>7140.03</v>
      </c>
      <c r="F5811" s="1">
        <v>9.2200000000000006</v>
      </c>
      <c r="G5811" s="1">
        <v>12.64</v>
      </c>
      <c r="H5811" s="1">
        <v>91.6</v>
      </c>
      <c r="I5811" s="6">
        <v>113.46</v>
      </c>
      <c r="J5811" s="86"/>
      <c r="K5811" s="86"/>
      <c r="L5811" s="85"/>
      <c r="M5811" s="85"/>
      <c r="N5811" s="85"/>
      <c r="O5811" s="85"/>
      <c r="P5811" s="85"/>
      <c r="Q5811" s="32">
        <f t="shared" si="90"/>
        <v>113.46</v>
      </c>
    </row>
    <row r="5812" spans="1:17" x14ac:dyDescent="0.25">
      <c r="A5812" s="83" t="s">
        <v>13480</v>
      </c>
      <c r="B5812" s="84" t="s">
        <v>21180</v>
      </c>
      <c r="C5812" s="7">
        <v>842</v>
      </c>
      <c r="D5812" s="7">
        <v>33</v>
      </c>
      <c r="E5812" s="1">
        <v>8635.8700000000008</v>
      </c>
      <c r="F5812" s="1">
        <v>204.33</v>
      </c>
      <c r="G5812" s="1">
        <v>416.99</v>
      </c>
      <c r="H5812" s="1">
        <v>110.79</v>
      </c>
      <c r="I5812" s="6">
        <v>732.11</v>
      </c>
      <c r="J5812" s="86"/>
      <c r="K5812" s="86"/>
      <c r="L5812" s="85"/>
      <c r="M5812" s="85"/>
      <c r="N5812" s="85"/>
      <c r="O5812" s="85"/>
      <c r="P5812" s="85"/>
      <c r="Q5812" s="32">
        <f t="shared" si="90"/>
        <v>732.11</v>
      </c>
    </row>
    <row r="5813" spans="1:17" x14ac:dyDescent="0.25">
      <c r="A5813" s="83" t="s">
        <v>13481</v>
      </c>
      <c r="B5813" s="84" t="s">
        <v>21181</v>
      </c>
      <c r="C5813" s="7">
        <v>44</v>
      </c>
      <c r="D5813" s="7">
        <v>0</v>
      </c>
      <c r="E5813" s="1">
        <v>0</v>
      </c>
      <c r="F5813" s="1">
        <v>10.68</v>
      </c>
      <c r="G5813" s="1">
        <v>0</v>
      </c>
      <c r="H5813" s="1">
        <v>0</v>
      </c>
      <c r="I5813" s="6">
        <v>10.68</v>
      </c>
      <c r="J5813" s="86"/>
      <c r="K5813" s="86"/>
      <c r="L5813" s="85"/>
      <c r="M5813" s="85"/>
      <c r="N5813" s="85"/>
      <c r="O5813" s="85"/>
      <c r="P5813" s="85"/>
      <c r="Q5813" s="32">
        <f t="shared" si="90"/>
        <v>10.68</v>
      </c>
    </row>
    <row r="5814" spans="1:17" x14ac:dyDescent="0.25">
      <c r="A5814" s="83" t="s">
        <v>13482</v>
      </c>
      <c r="B5814" s="84" t="s">
        <v>21182</v>
      </c>
      <c r="C5814" s="7">
        <v>31</v>
      </c>
      <c r="D5814" s="7">
        <v>0</v>
      </c>
      <c r="E5814" s="1">
        <v>0</v>
      </c>
      <c r="F5814" s="1">
        <v>7.52</v>
      </c>
      <c r="G5814" s="1">
        <v>0</v>
      </c>
      <c r="H5814" s="1">
        <v>0</v>
      </c>
      <c r="I5814" s="6">
        <v>7.52</v>
      </c>
      <c r="J5814" s="86"/>
      <c r="K5814" s="86"/>
      <c r="L5814" s="85"/>
      <c r="M5814" s="85"/>
      <c r="N5814" s="85"/>
      <c r="O5814" s="85"/>
      <c r="P5814" s="85"/>
      <c r="Q5814" s="32">
        <f t="shared" si="90"/>
        <v>7.52</v>
      </c>
    </row>
    <row r="5815" spans="1:17" x14ac:dyDescent="0.25">
      <c r="A5815" s="83" t="s">
        <v>13483</v>
      </c>
      <c r="B5815" s="84" t="s">
        <v>21183</v>
      </c>
      <c r="C5815" s="7">
        <v>33</v>
      </c>
      <c r="D5815" s="7">
        <v>0</v>
      </c>
      <c r="E5815" s="1">
        <v>0</v>
      </c>
      <c r="F5815" s="1">
        <v>8.01</v>
      </c>
      <c r="G5815" s="1">
        <v>0</v>
      </c>
      <c r="H5815" s="1">
        <v>0</v>
      </c>
      <c r="I5815" s="6">
        <v>8.01</v>
      </c>
      <c r="J5815" s="86"/>
      <c r="K5815" s="86"/>
      <c r="L5815" s="85"/>
      <c r="M5815" s="85"/>
      <c r="N5815" s="85"/>
      <c r="O5815" s="85"/>
      <c r="P5815" s="85"/>
      <c r="Q5815" s="32">
        <f t="shared" si="90"/>
        <v>8.01</v>
      </c>
    </row>
    <row r="5816" spans="1:17" x14ac:dyDescent="0.25">
      <c r="A5816" s="83" t="s">
        <v>13484</v>
      </c>
      <c r="B5816" s="84" t="s">
        <v>21184</v>
      </c>
      <c r="C5816" s="7">
        <v>246</v>
      </c>
      <c r="D5816" s="7">
        <v>12</v>
      </c>
      <c r="E5816" s="1">
        <v>16875.52</v>
      </c>
      <c r="F5816" s="1">
        <v>59.7</v>
      </c>
      <c r="G5816" s="1">
        <v>151.63</v>
      </c>
      <c r="H5816" s="1">
        <v>216.5</v>
      </c>
      <c r="I5816" s="6">
        <v>427.83</v>
      </c>
      <c r="J5816" s="86"/>
      <c r="K5816" s="86"/>
      <c r="L5816" s="85"/>
      <c r="M5816" s="85"/>
      <c r="N5816" s="85"/>
      <c r="O5816" s="85"/>
      <c r="P5816" s="85"/>
      <c r="Q5816" s="32">
        <f t="shared" si="90"/>
        <v>427.83</v>
      </c>
    </row>
    <row r="5817" spans="1:17" x14ac:dyDescent="0.25">
      <c r="A5817" s="83" t="s">
        <v>13485</v>
      </c>
      <c r="B5817" s="84" t="s">
        <v>21185</v>
      </c>
      <c r="C5817" s="7">
        <v>31</v>
      </c>
      <c r="D5817" s="7">
        <v>0</v>
      </c>
      <c r="E5817" s="1">
        <v>0</v>
      </c>
      <c r="F5817" s="1">
        <v>7.52</v>
      </c>
      <c r="G5817" s="1">
        <v>0</v>
      </c>
      <c r="H5817" s="1">
        <v>0</v>
      </c>
      <c r="I5817" s="6">
        <v>7.52</v>
      </c>
      <c r="J5817" s="86"/>
      <c r="K5817" s="86"/>
      <c r="L5817" s="85"/>
      <c r="M5817" s="85"/>
      <c r="N5817" s="85"/>
      <c r="O5817" s="85"/>
      <c r="P5817" s="85"/>
      <c r="Q5817" s="32">
        <f t="shared" si="90"/>
        <v>7.52</v>
      </c>
    </row>
    <row r="5818" spans="1:17" x14ac:dyDescent="0.25">
      <c r="A5818" s="83" t="s">
        <v>13486</v>
      </c>
      <c r="B5818" s="84" t="s">
        <v>21186</v>
      </c>
      <c r="C5818" s="7">
        <v>69</v>
      </c>
      <c r="D5818" s="7">
        <v>3</v>
      </c>
      <c r="E5818" s="1">
        <v>821.11</v>
      </c>
      <c r="F5818" s="1">
        <v>16.739999999999998</v>
      </c>
      <c r="G5818" s="1">
        <v>37.909999999999997</v>
      </c>
      <c r="H5818" s="1">
        <v>10.54</v>
      </c>
      <c r="I5818" s="6">
        <v>65.19</v>
      </c>
      <c r="J5818" s="86"/>
      <c r="K5818" s="86"/>
      <c r="L5818" s="85"/>
      <c r="M5818" s="85"/>
      <c r="N5818" s="85"/>
      <c r="O5818" s="85"/>
      <c r="P5818" s="85"/>
      <c r="Q5818" s="32">
        <f t="shared" si="90"/>
        <v>65.19</v>
      </c>
    </row>
    <row r="5819" spans="1:17" x14ac:dyDescent="0.25">
      <c r="A5819" s="83" t="s">
        <v>13487</v>
      </c>
      <c r="B5819" s="84" t="s">
        <v>21187</v>
      </c>
      <c r="C5819" s="7">
        <v>5038</v>
      </c>
      <c r="D5819" s="7">
        <v>91</v>
      </c>
      <c r="E5819" s="1">
        <v>25906.93</v>
      </c>
      <c r="F5819" s="1">
        <v>1222.58</v>
      </c>
      <c r="G5819" s="1">
        <v>1149.8800000000001</v>
      </c>
      <c r="H5819" s="1">
        <v>332.37</v>
      </c>
      <c r="I5819" s="6">
        <v>2704.83</v>
      </c>
      <c r="J5819" s="86"/>
      <c r="K5819" s="86"/>
      <c r="L5819" s="85"/>
      <c r="M5819" s="85"/>
      <c r="N5819" s="85"/>
      <c r="O5819" s="85"/>
      <c r="P5819" s="85"/>
      <c r="Q5819" s="32">
        <f t="shared" si="90"/>
        <v>2704.83</v>
      </c>
    </row>
    <row r="5820" spans="1:17" x14ac:dyDescent="0.25">
      <c r="A5820" s="83" t="s">
        <v>13488</v>
      </c>
      <c r="B5820" s="84" t="s">
        <v>21188</v>
      </c>
      <c r="C5820" s="7">
        <v>51</v>
      </c>
      <c r="D5820" s="7">
        <v>3</v>
      </c>
      <c r="E5820" s="1">
        <v>626.08000000000004</v>
      </c>
      <c r="F5820" s="1">
        <v>12.38</v>
      </c>
      <c r="G5820" s="1">
        <v>37.909999999999997</v>
      </c>
      <c r="H5820" s="1">
        <v>8.0299999999999994</v>
      </c>
      <c r="I5820" s="6">
        <v>58.32</v>
      </c>
      <c r="J5820" s="86"/>
      <c r="K5820" s="86"/>
      <c r="L5820" s="85"/>
      <c r="M5820" s="85"/>
      <c r="N5820" s="85"/>
      <c r="O5820" s="85"/>
      <c r="P5820" s="85"/>
      <c r="Q5820" s="32">
        <f t="shared" si="90"/>
        <v>58.32</v>
      </c>
    </row>
    <row r="5821" spans="1:17" x14ac:dyDescent="0.25">
      <c r="A5821" s="83" t="s">
        <v>13489</v>
      </c>
      <c r="B5821" s="84" t="s">
        <v>21189</v>
      </c>
      <c r="C5821" s="7">
        <v>352</v>
      </c>
      <c r="D5821" s="7">
        <v>12</v>
      </c>
      <c r="E5821" s="1">
        <v>5740.26</v>
      </c>
      <c r="F5821" s="1">
        <v>85.42</v>
      </c>
      <c r="G5821" s="1">
        <v>151.63</v>
      </c>
      <c r="H5821" s="1">
        <v>73.64</v>
      </c>
      <c r="I5821" s="6">
        <v>310.69</v>
      </c>
      <c r="J5821" s="86"/>
      <c r="K5821" s="86"/>
      <c r="L5821" s="85"/>
      <c r="M5821" s="85"/>
      <c r="N5821" s="85"/>
      <c r="O5821" s="85"/>
      <c r="P5821" s="85"/>
      <c r="Q5821" s="32">
        <f t="shared" si="90"/>
        <v>310.69</v>
      </c>
    </row>
    <row r="5822" spans="1:17" x14ac:dyDescent="0.25">
      <c r="A5822" s="83" t="s">
        <v>13490</v>
      </c>
      <c r="B5822" s="84" t="s">
        <v>21190</v>
      </c>
      <c r="C5822" s="7">
        <v>51</v>
      </c>
      <c r="D5822" s="7">
        <v>2</v>
      </c>
      <c r="E5822" s="1">
        <v>159.41999999999999</v>
      </c>
      <c r="F5822" s="1">
        <v>12.38</v>
      </c>
      <c r="G5822" s="1">
        <v>25.27</v>
      </c>
      <c r="H5822" s="1">
        <v>2.0499999999999998</v>
      </c>
      <c r="I5822" s="6">
        <v>39.700000000000003</v>
      </c>
      <c r="J5822" s="86"/>
      <c r="K5822" s="86"/>
      <c r="L5822" s="85"/>
      <c r="M5822" s="85"/>
      <c r="N5822" s="85"/>
      <c r="O5822" s="85"/>
      <c r="P5822" s="85"/>
      <c r="Q5822" s="32">
        <f t="shared" si="90"/>
        <v>39.700000000000003</v>
      </c>
    </row>
    <row r="5823" spans="1:17" x14ac:dyDescent="0.25">
      <c r="A5823" s="83" t="s">
        <v>13491</v>
      </c>
      <c r="B5823" s="84" t="s">
        <v>21191</v>
      </c>
      <c r="C5823" s="7">
        <v>56</v>
      </c>
      <c r="D5823" s="7">
        <v>1</v>
      </c>
      <c r="E5823" s="1">
        <v>15145.52</v>
      </c>
      <c r="F5823" s="1">
        <v>13.59</v>
      </c>
      <c r="G5823" s="1">
        <v>12.64</v>
      </c>
      <c r="H5823" s="1">
        <v>194.3</v>
      </c>
      <c r="I5823" s="6">
        <v>220.53</v>
      </c>
      <c r="J5823" s="86"/>
      <c r="K5823" s="86"/>
      <c r="L5823" s="85"/>
      <c r="M5823" s="85"/>
      <c r="N5823" s="85"/>
      <c r="O5823" s="85"/>
      <c r="P5823" s="85"/>
      <c r="Q5823" s="32">
        <f t="shared" si="90"/>
        <v>220.53</v>
      </c>
    </row>
    <row r="5824" spans="1:17" x14ac:dyDescent="0.25">
      <c r="A5824" s="83" t="s">
        <v>13492</v>
      </c>
      <c r="B5824" s="84" t="s">
        <v>21192</v>
      </c>
      <c r="C5824" s="7">
        <v>108</v>
      </c>
      <c r="D5824" s="7">
        <v>1</v>
      </c>
      <c r="E5824" s="1">
        <v>259.24</v>
      </c>
      <c r="F5824" s="1">
        <v>26.21</v>
      </c>
      <c r="G5824" s="1">
        <v>12.64</v>
      </c>
      <c r="H5824" s="1">
        <v>3.33</v>
      </c>
      <c r="I5824" s="6">
        <v>42.18</v>
      </c>
      <c r="J5824" s="86"/>
      <c r="K5824" s="86"/>
      <c r="L5824" s="85"/>
      <c r="M5824" s="85"/>
      <c r="N5824" s="85"/>
      <c r="O5824" s="85"/>
      <c r="P5824" s="85"/>
      <c r="Q5824" s="32">
        <f t="shared" si="90"/>
        <v>42.18</v>
      </c>
    </row>
    <row r="5825" spans="1:17" x14ac:dyDescent="0.25">
      <c r="A5825" s="83" t="s">
        <v>13493</v>
      </c>
      <c r="B5825" s="84" t="s">
        <v>21193</v>
      </c>
      <c r="C5825" s="7">
        <v>34</v>
      </c>
      <c r="D5825" s="7">
        <v>1</v>
      </c>
      <c r="E5825" s="1">
        <v>54.74</v>
      </c>
      <c r="F5825" s="1">
        <v>8.25</v>
      </c>
      <c r="G5825" s="1">
        <v>12.64</v>
      </c>
      <c r="H5825" s="1">
        <v>0.7</v>
      </c>
      <c r="I5825" s="6">
        <v>21.59</v>
      </c>
      <c r="J5825" s="86"/>
      <c r="K5825" s="86"/>
      <c r="L5825" s="85"/>
      <c r="M5825" s="85"/>
      <c r="N5825" s="85"/>
      <c r="O5825" s="85"/>
      <c r="P5825" s="85"/>
      <c r="Q5825" s="32">
        <f t="shared" si="90"/>
        <v>21.59</v>
      </c>
    </row>
    <row r="5826" spans="1:17" x14ac:dyDescent="0.25">
      <c r="A5826" s="83" t="s">
        <v>13494</v>
      </c>
      <c r="B5826" s="84" t="s">
        <v>21194</v>
      </c>
      <c r="C5826" s="7">
        <v>14</v>
      </c>
      <c r="D5826" s="7">
        <v>0</v>
      </c>
      <c r="E5826" s="1">
        <v>0</v>
      </c>
      <c r="F5826" s="1">
        <v>3.4</v>
      </c>
      <c r="G5826" s="1">
        <v>0</v>
      </c>
      <c r="H5826" s="1">
        <v>0</v>
      </c>
      <c r="I5826" s="6">
        <v>3.4</v>
      </c>
      <c r="J5826" s="86"/>
      <c r="K5826" s="86"/>
      <c r="L5826" s="85"/>
      <c r="M5826" s="85"/>
      <c r="N5826" s="85"/>
      <c r="O5826" s="85"/>
      <c r="P5826" s="85"/>
      <c r="Q5826" s="32">
        <f t="shared" si="90"/>
        <v>3.4</v>
      </c>
    </row>
    <row r="5827" spans="1:17" x14ac:dyDescent="0.25">
      <c r="A5827" s="83" t="s">
        <v>13495</v>
      </c>
      <c r="B5827" s="84" t="s">
        <v>21195</v>
      </c>
      <c r="C5827" s="7">
        <v>14</v>
      </c>
      <c r="D5827" s="7">
        <v>0</v>
      </c>
      <c r="E5827" s="1">
        <v>0</v>
      </c>
      <c r="F5827" s="1">
        <v>3.4</v>
      </c>
      <c r="G5827" s="1">
        <v>0</v>
      </c>
      <c r="H5827" s="1">
        <v>0</v>
      </c>
      <c r="I5827" s="6">
        <v>3.4</v>
      </c>
      <c r="J5827" s="86"/>
      <c r="K5827" s="86"/>
      <c r="L5827" s="85"/>
      <c r="M5827" s="85"/>
      <c r="N5827" s="85"/>
      <c r="O5827" s="85"/>
      <c r="P5827" s="85"/>
      <c r="Q5827" s="32">
        <f t="shared" si="90"/>
        <v>3.4</v>
      </c>
    </row>
    <row r="5828" spans="1:17" x14ac:dyDescent="0.25">
      <c r="A5828" s="83" t="s">
        <v>13496</v>
      </c>
      <c r="B5828" s="84" t="s">
        <v>21196</v>
      </c>
      <c r="C5828" s="7">
        <v>20</v>
      </c>
      <c r="D5828" s="7">
        <v>0</v>
      </c>
      <c r="E5828" s="1">
        <v>0</v>
      </c>
      <c r="F5828" s="1">
        <v>4.8600000000000003</v>
      </c>
      <c r="G5828" s="1">
        <v>0</v>
      </c>
      <c r="H5828" s="1">
        <v>0</v>
      </c>
      <c r="I5828" s="6">
        <v>4.8600000000000003</v>
      </c>
      <c r="J5828" s="86"/>
      <c r="K5828" s="86"/>
      <c r="L5828" s="85"/>
      <c r="M5828" s="85"/>
      <c r="N5828" s="85"/>
      <c r="O5828" s="85"/>
      <c r="P5828" s="85"/>
      <c r="Q5828" s="32">
        <f t="shared" si="90"/>
        <v>4.8600000000000003</v>
      </c>
    </row>
    <row r="5829" spans="1:17" x14ac:dyDescent="0.25">
      <c r="A5829" s="83" t="s">
        <v>13497</v>
      </c>
      <c r="B5829" s="84" t="s">
        <v>21197</v>
      </c>
      <c r="C5829" s="7">
        <v>17</v>
      </c>
      <c r="D5829" s="7">
        <v>2</v>
      </c>
      <c r="E5829" s="1">
        <v>3383.4</v>
      </c>
      <c r="F5829" s="1">
        <v>4.13</v>
      </c>
      <c r="G5829" s="1">
        <v>25.27</v>
      </c>
      <c r="H5829" s="1">
        <v>43.41</v>
      </c>
      <c r="I5829" s="6">
        <v>72.81</v>
      </c>
      <c r="J5829" s="86"/>
      <c r="K5829" s="86"/>
      <c r="L5829" s="85"/>
      <c r="M5829" s="85"/>
      <c r="N5829" s="85"/>
      <c r="O5829" s="85"/>
      <c r="P5829" s="85"/>
      <c r="Q5829" s="32">
        <f t="shared" si="90"/>
        <v>72.81</v>
      </c>
    </row>
    <row r="5830" spans="1:17" x14ac:dyDescent="0.25">
      <c r="A5830" s="83" t="s">
        <v>13498</v>
      </c>
      <c r="B5830" s="84" t="s">
        <v>21198</v>
      </c>
      <c r="C5830" s="7">
        <v>161</v>
      </c>
      <c r="D5830" s="7">
        <v>0</v>
      </c>
      <c r="E5830" s="1">
        <v>0</v>
      </c>
      <c r="F5830" s="1">
        <v>39.07</v>
      </c>
      <c r="G5830" s="1">
        <v>0</v>
      </c>
      <c r="H5830" s="1">
        <v>0</v>
      </c>
      <c r="I5830" s="6">
        <v>39.07</v>
      </c>
      <c r="J5830" s="86"/>
      <c r="K5830" s="86"/>
      <c r="L5830" s="85"/>
      <c r="M5830" s="85"/>
      <c r="N5830" s="85"/>
      <c r="O5830" s="85"/>
      <c r="P5830" s="85"/>
      <c r="Q5830" s="32">
        <f t="shared" si="90"/>
        <v>39.07</v>
      </c>
    </row>
    <row r="5831" spans="1:17" x14ac:dyDescent="0.25">
      <c r="A5831" s="83" t="s">
        <v>13499</v>
      </c>
      <c r="B5831" s="84" t="s">
        <v>21199</v>
      </c>
      <c r="C5831" s="7">
        <v>37</v>
      </c>
      <c r="D5831" s="7">
        <v>1</v>
      </c>
      <c r="E5831" s="1">
        <v>4795.18</v>
      </c>
      <c r="F5831" s="1">
        <v>8.98</v>
      </c>
      <c r="G5831" s="1">
        <v>12.64</v>
      </c>
      <c r="H5831" s="1">
        <v>61.52</v>
      </c>
      <c r="I5831" s="6">
        <v>83.14</v>
      </c>
      <c r="J5831" s="86"/>
      <c r="K5831" s="86"/>
      <c r="L5831" s="85"/>
      <c r="M5831" s="85"/>
      <c r="N5831" s="85"/>
      <c r="O5831" s="85"/>
      <c r="P5831" s="85"/>
      <c r="Q5831" s="32">
        <f t="shared" si="90"/>
        <v>83.14</v>
      </c>
    </row>
    <row r="5832" spans="1:17" x14ac:dyDescent="0.25">
      <c r="A5832" s="83" t="s">
        <v>13500</v>
      </c>
      <c r="B5832" s="84" t="s">
        <v>21200</v>
      </c>
      <c r="C5832" s="7">
        <v>161</v>
      </c>
      <c r="D5832" s="7">
        <v>12</v>
      </c>
      <c r="E5832" s="1">
        <v>4681.18</v>
      </c>
      <c r="F5832" s="1">
        <v>39.07</v>
      </c>
      <c r="G5832" s="1">
        <v>151.63</v>
      </c>
      <c r="H5832" s="1">
        <v>60.06</v>
      </c>
      <c r="I5832" s="6">
        <v>250.76</v>
      </c>
      <c r="J5832" s="86"/>
      <c r="K5832" s="86"/>
      <c r="L5832" s="85"/>
      <c r="M5832" s="85"/>
      <c r="N5832" s="85"/>
      <c r="O5832" s="85"/>
      <c r="P5832" s="85"/>
      <c r="Q5832" s="32">
        <f t="shared" si="90"/>
        <v>250.76</v>
      </c>
    </row>
    <row r="5833" spans="1:17" x14ac:dyDescent="0.25">
      <c r="A5833" s="83" t="s">
        <v>13501</v>
      </c>
      <c r="B5833" s="84" t="s">
        <v>21201</v>
      </c>
      <c r="C5833" s="7">
        <v>101</v>
      </c>
      <c r="D5833" s="7">
        <v>4</v>
      </c>
      <c r="E5833" s="1">
        <v>1795.32</v>
      </c>
      <c r="F5833" s="1">
        <v>24.51</v>
      </c>
      <c r="G5833" s="1">
        <v>50.54</v>
      </c>
      <c r="H5833" s="1">
        <v>23.03</v>
      </c>
      <c r="I5833" s="6">
        <v>98.08</v>
      </c>
      <c r="J5833" s="86"/>
      <c r="K5833" s="86"/>
      <c r="L5833" s="85"/>
      <c r="M5833" s="85"/>
      <c r="N5833" s="85"/>
      <c r="O5833" s="85"/>
      <c r="P5833" s="85"/>
      <c r="Q5833" s="32">
        <f t="shared" si="90"/>
        <v>98.08</v>
      </c>
    </row>
    <row r="5834" spans="1:17" x14ac:dyDescent="0.25">
      <c r="A5834" s="83" t="s">
        <v>13502</v>
      </c>
      <c r="B5834" s="84" t="s">
        <v>21202</v>
      </c>
      <c r="C5834" s="7">
        <v>19</v>
      </c>
      <c r="D5834" s="7">
        <v>1</v>
      </c>
      <c r="E5834" s="1">
        <v>575.04999999999995</v>
      </c>
      <c r="F5834" s="1">
        <v>4.6100000000000003</v>
      </c>
      <c r="G5834" s="1">
        <v>12.64</v>
      </c>
      <c r="H5834" s="1">
        <v>7.38</v>
      </c>
      <c r="I5834" s="6">
        <v>24.63</v>
      </c>
      <c r="J5834" s="86"/>
      <c r="K5834" s="86"/>
      <c r="L5834" s="85"/>
      <c r="M5834" s="85"/>
      <c r="N5834" s="85"/>
      <c r="O5834" s="85"/>
      <c r="P5834" s="85"/>
      <c r="Q5834" s="32">
        <f t="shared" si="90"/>
        <v>24.63</v>
      </c>
    </row>
    <row r="5835" spans="1:17" x14ac:dyDescent="0.25">
      <c r="A5835" s="83" t="s">
        <v>13503</v>
      </c>
      <c r="B5835" s="84" t="s">
        <v>21203</v>
      </c>
      <c r="C5835" s="7">
        <v>27</v>
      </c>
      <c r="D5835" s="7">
        <v>3</v>
      </c>
      <c r="E5835" s="1">
        <v>983.55</v>
      </c>
      <c r="F5835" s="1">
        <v>6.55</v>
      </c>
      <c r="G5835" s="1">
        <v>37.909999999999997</v>
      </c>
      <c r="H5835" s="1">
        <v>12.62</v>
      </c>
      <c r="I5835" s="6">
        <v>57.08</v>
      </c>
      <c r="J5835" s="86"/>
      <c r="K5835" s="86"/>
      <c r="L5835" s="85"/>
      <c r="M5835" s="85"/>
      <c r="N5835" s="85"/>
      <c r="O5835" s="85"/>
      <c r="P5835" s="85"/>
      <c r="Q5835" s="32">
        <f t="shared" si="90"/>
        <v>57.08</v>
      </c>
    </row>
    <row r="5836" spans="1:17" x14ac:dyDescent="0.25">
      <c r="A5836" s="83" t="s">
        <v>13504</v>
      </c>
      <c r="B5836" s="84" t="s">
        <v>21204</v>
      </c>
      <c r="C5836" s="7">
        <v>300</v>
      </c>
      <c r="D5836" s="7">
        <v>0</v>
      </c>
      <c r="E5836" s="1">
        <v>0</v>
      </c>
      <c r="F5836" s="1">
        <v>72.8</v>
      </c>
      <c r="G5836" s="1">
        <v>0</v>
      </c>
      <c r="H5836" s="1">
        <v>0</v>
      </c>
      <c r="I5836" s="6">
        <v>72.8</v>
      </c>
      <c r="J5836" s="86"/>
      <c r="K5836" s="86"/>
      <c r="L5836" s="85"/>
      <c r="M5836" s="85"/>
      <c r="N5836" s="85"/>
      <c r="O5836" s="85"/>
      <c r="P5836" s="85"/>
      <c r="Q5836" s="32">
        <f t="shared" si="90"/>
        <v>72.8</v>
      </c>
    </row>
    <row r="5837" spans="1:17" x14ac:dyDescent="0.25">
      <c r="A5837" s="83" t="s">
        <v>13505</v>
      </c>
      <c r="B5837" s="84" t="s">
        <v>21205</v>
      </c>
      <c r="C5837" s="7">
        <v>21</v>
      </c>
      <c r="D5837" s="7">
        <v>0</v>
      </c>
      <c r="E5837" s="1">
        <v>0</v>
      </c>
      <c r="F5837" s="1">
        <v>5.0999999999999996</v>
      </c>
      <c r="G5837" s="1">
        <v>0</v>
      </c>
      <c r="H5837" s="1">
        <v>0</v>
      </c>
      <c r="I5837" s="6">
        <v>5.0999999999999996</v>
      </c>
      <c r="J5837" s="86"/>
      <c r="K5837" s="86"/>
      <c r="L5837" s="85"/>
      <c r="M5837" s="85"/>
      <c r="N5837" s="85"/>
      <c r="O5837" s="85"/>
      <c r="P5837" s="85"/>
      <c r="Q5837" s="32">
        <f t="shared" si="90"/>
        <v>5.0999999999999996</v>
      </c>
    </row>
    <row r="5838" spans="1:17" x14ac:dyDescent="0.25">
      <c r="A5838" s="83" t="s">
        <v>13506</v>
      </c>
      <c r="B5838" s="84" t="s">
        <v>21206</v>
      </c>
      <c r="C5838" s="7">
        <v>48</v>
      </c>
      <c r="D5838" s="7">
        <v>0</v>
      </c>
      <c r="E5838" s="1">
        <v>0</v>
      </c>
      <c r="F5838" s="1">
        <v>11.65</v>
      </c>
      <c r="G5838" s="1">
        <v>0</v>
      </c>
      <c r="H5838" s="1">
        <v>0</v>
      </c>
      <c r="I5838" s="6">
        <v>11.65</v>
      </c>
      <c r="J5838" s="86"/>
      <c r="K5838" s="86"/>
      <c r="L5838" s="85"/>
      <c r="M5838" s="85"/>
      <c r="N5838" s="85"/>
      <c r="O5838" s="85"/>
      <c r="P5838" s="85"/>
      <c r="Q5838" s="32">
        <f t="shared" ref="Q5838:Q5901" si="91">P5838+I5838</f>
        <v>11.65</v>
      </c>
    </row>
    <row r="5839" spans="1:17" x14ac:dyDescent="0.25">
      <c r="A5839" s="83" t="s">
        <v>13507</v>
      </c>
      <c r="B5839" s="84" t="s">
        <v>21207</v>
      </c>
      <c r="C5839" s="7">
        <v>79</v>
      </c>
      <c r="D5839" s="7">
        <v>0</v>
      </c>
      <c r="E5839" s="1">
        <v>0</v>
      </c>
      <c r="F5839" s="1">
        <v>19.170000000000002</v>
      </c>
      <c r="G5839" s="1">
        <v>0</v>
      </c>
      <c r="H5839" s="1">
        <v>0</v>
      </c>
      <c r="I5839" s="6">
        <v>19.170000000000002</v>
      </c>
      <c r="J5839" s="86"/>
      <c r="K5839" s="86"/>
      <c r="L5839" s="85"/>
      <c r="M5839" s="85"/>
      <c r="N5839" s="85"/>
      <c r="O5839" s="85"/>
      <c r="P5839" s="85"/>
      <c r="Q5839" s="32">
        <f t="shared" si="91"/>
        <v>19.170000000000002</v>
      </c>
    </row>
    <row r="5840" spans="1:17" x14ac:dyDescent="0.25">
      <c r="A5840" s="83" t="s">
        <v>13508</v>
      </c>
      <c r="B5840" s="84" t="s">
        <v>21208</v>
      </c>
      <c r="C5840" s="7">
        <v>22</v>
      </c>
      <c r="D5840" s="7">
        <v>0</v>
      </c>
      <c r="E5840" s="1">
        <v>0</v>
      </c>
      <c r="F5840" s="1">
        <v>5.34</v>
      </c>
      <c r="G5840" s="1">
        <v>0</v>
      </c>
      <c r="H5840" s="1">
        <v>0</v>
      </c>
      <c r="I5840" s="6">
        <v>5.34</v>
      </c>
      <c r="J5840" s="86"/>
      <c r="K5840" s="86"/>
      <c r="L5840" s="85"/>
      <c r="M5840" s="85"/>
      <c r="N5840" s="85"/>
      <c r="O5840" s="85"/>
      <c r="P5840" s="85"/>
      <c r="Q5840" s="32">
        <f t="shared" si="91"/>
        <v>5.34</v>
      </c>
    </row>
    <row r="5841" spans="1:17" x14ac:dyDescent="0.25">
      <c r="A5841" s="83" t="s">
        <v>13509</v>
      </c>
      <c r="B5841" s="84" t="s">
        <v>21209</v>
      </c>
      <c r="C5841" s="7">
        <v>77</v>
      </c>
      <c r="D5841" s="7">
        <v>3</v>
      </c>
      <c r="E5841" s="1">
        <v>1083.99</v>
      </c>
      <c r="F5841" s="1">
        <v>18.690000000000001</v>
      </c>
      <c r="G5841" s="1">
        <v>37.909999999999997</v>
      </c>
      <c r="H5841" s="1">
        <v>13.9</v>
      </c>
      <c r="I5841" s="6">
        <v>70.5</v>
      </c>
      <c r="J5841" s="86"/>
      <c r="K5841" s="86"/>
      <c r="L5841" s="85"/>
      <c r="M5841" s="85"/>
      <c r="N5841" s="85"/>
      <c r="O5841" s="85"/>
      <c r="P5841" s="85"/>
      <c r="Q5841" s="32">
        <f t="shared" si="91"/>
        <v>70.5</v>
      </c>
    </row>
    <row r="5842" spans="1:17" x14ac:dyDescent="0.25">
      <c r="A5842" s="83" t="s">
        <v>13510</v>
      </c>
      <c r="B5842" s="84" t="s">
        <v>21210</v>
      </c>
      <c r="C5842" s="7">
        <v>1644</v>
      </c>
      <c r="D5842" s="7">
        <v>17</v>
      </c>
      <c r="E5842" s="1">
        <v>4314.66</v>
      </c>
      <c r="F5842" s="1">
        <v>398.95</v>
      </c>
      <c r="G5842" s="1">
        <v>214.82</v>
      </c>
      <c r="H5842" s="1">
        <v>55.35</v>
      </c>
      <c r="I5842" s="6">
        <v>669.12</v>
      </c>
      <c r="J5842" s="86"/>
      <c r="K5842" s="86"/>
      <c r="L5842" s="85"/>
      <c r="M5842" s="85"/>
      <c r="N5842" s="85"/>
      <c r="O5842" s="85"/>
      <c r="P5842" s="85"/>
      <c r="Q5842" s="32">
        <f t="shared" si="91"/>
        <v>669.12</v>
      </c>
    </row>
    <row r="5843" spans="1:17" x14ac:dyDescent="0.25">
      <c r="A5843" s="83" t="s">
        <v>13511</v>
      </c>
      <c r="B5843" s="84" t="s">
        <v>21211</v>
      </c>
      <c r="C5843" s="7">
        <v>31</v>
      </c>
      <c r="D5843" s="7">
        <v>0</v>
      </c>
      <c r="E5843" s="1">
        <v>0</v>
      </c>
      <c r="F5843" s="1">
        <v>7.52</v>
      </c>
      <c r="G5843" s="1">
        <v>0</v>
      </c>
      <c r="H5843" s="1">
        <v>0</v>
      </c>
      <c r="I5843" s="6">
        <v>7.52</v>
      </c>
      <c r="J5843" s="86"/>
      <c r="K5843" s="86"/>
      <c r="L5843" s="85"/>
      <c r="M5843" s="85"/>
      <c r="N5843" s="85"/>
      <c r="O5843" s="85"/>
      <c r="P5843" s="85"/>
      <c r="Q5843" s="32">
        <f t="shared" si="91"/>
        <v>7.52</v>
      </c>
    </row>
    <row r="5844" spans="1:17" x14ac:dyDescent="0.25">
      <c r="A5844" s="83" t="s">
        <v>13512</v>
      </c>
      <c r="B5844" s="84" t="s">
        <v>21212</v>
      </c>
      <c r="C5844" s="7">
        <v>181</v>
      </c>
      <c r="D5844" s="7">
        <v>2</v>
      </c>
      <c r="E5844" s="1">
        <v>2455.02</v>
      </c>
      <c r="F5844" s="1">
        <v>43.92</v>
      </c>
      <c r="G5844" s="1">
        <v>25.27</v>
      </c>
      <c r="H5844" s="1">
        <v>31.5</v>
      </c>
      <c r="I5844" s="6">
        <v>100.69</v>
      </c>
      <c r="J5844" s="86"/>
      <c r="K5844" s="86"/>
      <c r="L5844" s="85"/>
      <c r="M5844" s="85"/>
      <c r="N5844" s="85"/>
      <c r="O5844" s="85"/>
      <c r="P5844" s="85"/>
      <c r="Q5844" s="32">
        <f t="shared" si="91"/>
        <v>100.69</v>
      </c>
    </row>
    <row r="5845" spans="1:17" x14ac:dyDescent="0.25">
      <c r="A5845" s="83" t="s">
        <v>13513</v>
      </c>
      <c r="B5845" s="84" t="s">
        <v>21213</v>
      </c>
      <c r="C5845" s="7">
        <v>71</v>
      </c>
      <c r="D5845" s="7">
        <v>1</v>
      </c>
      <c r="E5845" s="1">
        <v>894.31</v>
      </c>
      <c r="F5845" s="1">
        <v>17.23</v>
      </c>
      <c r="G5845" s="1">
        <v>12.64</v>
      </c>
      <c r="H5845" s="1">
        <v>11.47</v>
      </c>
      <c r="I5845" s="6">
        <v>41.34</v>
      </c>
      <c r="J5845" s="86"/>
      <c r="K5845" s="86"/>
      <c r="L5845" s="85"/>
      <c r="M5845" s="85"/>
      <c r="N5845" s="85"/>
      <c r="O5845" s="85"/>
      <c r="P5845" s="85"/>
      <c r="Q5845" s="32">
        <f t="shared" si="91"/>
        <v>41.34</v>
      </c>
    </row>
    <row r="5846" spans="1:17" x14ac:dyDescent="0.25">
      <c r="A5846" s="83" t="s">
        <v>13514</v>
      </c>
      <c r="B5846" s="84" t="s">
        <v>21214</v>
      </c>
      <c r="C5846" s="7">
        <v>78</v>
      </c>
      <c r="D5846" s="7">
        <v>1</v>
      </c>
      <c r="E5846" s="1">
        <v>134.63</v>
      </c>
      <c r="F5846" s="1">
        <v>18.93</v>
      </c>
      <c r="G5846" s="1">
        <v>12.64</v>
      </c>
      <c r="H5846" s="1">
        <v>1.73</v>
      </c>
      <c r="I5846" s="6">
        <v>33.299999999999997</v>
      </c>
      <c r="J5846" s="86"/>
      <c r="K5846" s="86"/>
      <c r="L5846" s="85"/>
      <c r="M5846" s="85"/>
      <c r="N5846" s="85"/>
      <c r="O5846" s="85"/>
      <c r="P5846" s="85"/>
      <c r="Q5846" s="32">
        <f t="shared" si="91"/>
        <v>33.299999999999997</v>
      </c>
    </row>
    <row r="5847" spans="1:17" x14ac:dyDescent="0.25">
      <c r="A5847" s="83" t="s">
        <v>13515</v>
      </c>
      <c r="B5847" s="84" t="s">
        <v>21215</v>
      </c>
      <c r="C5847" s="7">
        <v>217</v>
      </c>
      <c r="D5847" s="7">
        <v>6</v>
      </c>
      <c r="E5847" s="1">
        <v>1562.16</v>
      </c>
      <c r="F5847" s="1">
        <v>52.66</v>
      </c>
      <c r="G5847" s="1">
        <v>75.819999999999993</v>
      </c>
      <c r="H5847" s="1">
        <v>20.04</v>
      </c>
      <c r="I5847" s="6">
        <v>148.52000000000001</v>
      </c>
      <c r="J5847" s="86"/>
      <c r="K5847" s="86"/>
      <c r="L5847" s="85"/>
      <c r="M5847" s="85"/>
      <c r="N5847" s="85"/>
      <c r="O5847" s="85"/>
      <c r="P5847" s="85"/>
      <c r="Q5847" s="32">
        <f t="shared" si="91"/>
        <v>148.52000000000001</v>
      </c>
    </row>
    <row r="5848" spans="1:17" x14ac:dyDescent="0.25">
      <c r="A5848" s="83" t="s">
        <v>13516</v>
      </c>
      <c r="B5848" s="84" t="s">
        <v>21216</v>
      </c>
      <c r="C5848" s="7">
        <v>1088</v>
      </c>
      <c r="D5848" s="7">
        <v>9</v>
      </c>
      <c r="E5848" s="1">
        <v>3094.6</v>
      </c>
      <c r="F5848" s="1">
        <v>264.02999999999997</v>
      </c>
      <c r="G5848" s="1">
        <v>113.73</v>
      </c>
      <c r="H5848" s="1">
        <v>39.700000000000003</v>
      </c>
      <c r="I5848" s="6">
        <v>417.46</v>
      </c>
      <c r="J5848" s="86"/>
      <c r="K5848" s="86"/>
      <c r="L5848" s="85"/>
      <c r="M5848" s="85"/>
      <c r="N5848" s="85"/>
      <c r="O5848" s="85"/>
      <c r="P5848" s="85"/>
      <c r="Q5848" s="32">
        <f t="shared" si="91"/>
        <v>417.46</v>
      </c>
    </row>
    <row r="5849" spans="1:17" x14ac:dyDescent="0.25">
      <c r="A5849" s="83" t="s">
        <v>21217</v>
      </c>
      <c r="B5849" s="84" t="s">
        <v>21218</v>
      </c>
      <c r="C5849" s="7">
        <v>20</v>
      </c>
      <c r="D5849" s="7">
        <v>0</v>
      </c>
      <c r="E5849" s="1">
        <v>0</v>
      </c>
      <c r="F5849" s="1">
        <v>4.8600000000000003</v>
      </c>
      <c r="G5849" s="1">
        <v>0</v>
      </c>
      <c r="H5849" s="1">
        <v>0</v>
      </c>
      <c r="I5849" s="6">
        <v>4.8600000000000003</v>
      </c>
      <c r="J5849" s="86"/>
      <c r="K5849" s="86"/>
      <c r="L5849" s="85"/>
      <c r="M5849" s="85"/>
      <c r="N5849" s="85"/>
      <c r="O5849" s="85"/>
      <c r="P5849" s="85"/>
      <c r="Q5849" s="32">
        <f t="shared" si="91"/>
        <v>4.8600000000000003</v>
      </c>
    </row>
    <row r="5850" spans="1:17" x14ac:dyDescent="0.25">
      <c r="A5850" s="83" t="s">
        <v>13517</v>
      </c>
      <c r="B5850" s="84" t="s">
        <v>21219</v>
      </c>
      <c r="C5850" s="7">
        <v>150</v>
      </c>
      <c r="D5850" s="7">
        <v>2</v>
      </c>
      <c r="E5850" s="1">
        <v>497.64</v>
      </c>
      <c r="F5850" s="1">
        <v>36.4</v>
      </c>
      <c r="G5850" s="1">
        <v>25.27</v>
      </c>
      <c r="H5850" s="1">
        <v>6.38</v>
      </c>
      <c r="I5850" s="6">
        <v>68.05</v>
      </c>
      <c r="J5850" s="86"/>
      <c r="K5850" s="86"/>
      <c r="L5850" s="85"/>
      <c r="M5850" s="85"/>
      <c r="N5850" s="85"/>
      <c r="O5850" s="85"/>
      <c r="P5850" s="85"/>
      <c r="Q5850" s="32">
        <f t="shared" si="91"/>
        <v>68.05</v>
      </c>
    </row>
    <row r="5851" spans="1:17" x14ac:dyDescent="0.25">
      <c r="A5851" s="83" t="s">
        <v>13518</v>
      </c>
      <c r="B5851" s="84" t="s">
        <v>21220</v>
      </c>
      <c r="C5851" s="7">
        <v>147</v>
      </c>
      <c r="D5851" s="7">
        <v>2</v>
      </c>
      <c r="E5851" s="1">
        <v>207.71</v>
      </c>
      <c r="F5851" s="1">
        <v>35.67</v>
      </c>
      <c r="G5851" s="1">
        <v>25.27</v>
      </c>
      <c r="H5851" s="1">
        <v>2.66</v>
      </c>
      <c r="I5851" s="6">
        <v>63.6</v>
      </c>
      <c r="J5851" s="86"/>
      <c r="K5851" s="86"/>
      <c r="L5851" s="85"/>
      <c r="M5851" s="85"/>
      <c r="N5851" s="85"/>
      <c r="O5851" s="85"/>
      <c r="P5851" s="85"/>
      <c r="Q5851" s="32">
        <f t="shared" si="91"/>
        <v>63.6</v>
      </c>
    </row>
    <row r="5852" spans="1:17" x14ac:dyDescent="0.25">
      <c r="A5852" s="83" t="s">
        <v>13519</v>
      </c>
      <c r="B5852" s="84" t="s">
        <v>21221</v>
      </c>
      <c r="C5852" s="7">
        <v>9</v>
      </c>
      <c r="D5852" s="7">
        <v>0</v>
      </c>
      <c r="E5852" s="1">
        <v>0</v>
      </c>
      <c r="F5852" s="1">
        <v>2.1800000000000002</v>
      </c>
      <c r="G5852" s="1">
        <v>0</v>
      </c>
      <c r="H5852" s="1">
        <v>0</v>
      </c>
      <c r="I5852" s="6">
        <v>2.1800000000000002</v>
      </c>
      <c r="J5852" s="86"/>
      <c r="K5852" s="86"/>
      <c r="L5852" s="85"/>
      <c r="M5852" s="85"/>
      <c r="N5852" s="85"/>
      <c r="O5852" s="85"/>
      <c r="P5852" s="85"/>
      <c r="Q5852" s="32">
        <f t="shared" si="91"/>
        <v>2.1800000000000002</v>
      </c>
    </row>
    <row r="5853" spans="1:17" x14ac:dyDescent="0.25">
      <c r="A5853" s="83" t="s">
        <v>13520</v>
      </c>
      <c r="B5853" s="84" t="s">
        <v>21222</v>
      </c>
      <c r="C5853" s="7">
        <v>23</v>
      </c>
      <c r="D5853" s="7">
        <v>4</v>
      </c>
      <c r="E5853" s="1">
        <v>5012.45</v>
      </c>
      <c r="F5853" s="1">
        <v>5.58</v>
      </c>
      <c r="G5853" s="1">
        <v>50.54</v>
      </c>
      <c r="H5853" s="1">
        <v>64.3</v>
      </c>
      <c r="I5853" s="6">
        <v>120.42</v>
      </c>
      <c r="J5853" s="86"/>
      <c r="K5853" s="86"/>
      <c r="L5853" s="85"/>
      <c r="M5853" s="85"/>
      <c r="N5853" s="85"/>
      <c r="O5853" s="85"/>
      <c r="P5853" s="85"/>
      <c r="Q5853" s="32">
        <f t="shared" si="91"/>
        <v>120.42</v>
      </c>
    </row>
    <row r="5854" spans="1:17" x14ac:dyDescent="0.25">
      <c r="A5854" s="83" t="s">
        <v>13521</v>
      </c>
      <c r="B5854" s="84" t="s">
        <v>21223</v>
      </c>
      <c r="C5854" s="7">
        <v>20</v>
      </c>
      <c r="D5854" s="7">
        <v>0</v>
      </c>
      <c r="E5854" s="1">
        <v>0</v>
      </c>
      <c r="F5854" s="1">
        <v>4.8600000000000003</v>
      </c>
      <c r="G5854" s="1">
        <v>0</v>
      </c>
      <c r="H5854" s="1">
        <v>0</v>
      </c>
      <c r="I5854" s="6">
        <v>4.8600000000000003</v>
      </c>
      <c r="J5854" s="86"/>
      <c r="K5854" s="86"/>
      <c r="L5854" s="85"/>
      <c r="M5854" s="85"/>
      <c r="N5854" s="85"/>
      <c r="O5854" s="85"/>
      <c r="P5854" s="85"/>
      <c r="Q5854" s="32">
        <f t="shared" si="91"/>
        <v>4.8600000000000003</v>
      </c>
    </row>
    <row r="5855" spans="1:17" x14ac:dyDescent="0.25">
      <c r="A5855" s="83" t="s">
        <v>13522</v>
      </c>
      <c r="B5855" s="84" t="s">
        <v>21224</v>
      </c>
      <c r="C5855" s="7">
        <v>171</v>
      </c>
      <c r="D5855" s="7">
        <v>2</v>
      </c>
      <c r="E5855" s="1">
        <v>626.91</v>
      </c>
      <c r="F5855" s="1">
        <v>41.5</v>
      </c>
      <c r="G5855" s="1">
        <v>25.27</v>
      </c>
      <c r="H5855" s="1">
        <v>8.0399999999999991</v>
      </c>
      <c r="I5855" s="6">
        <v>74.81</v>
      </c>
      <c r="J5855" s="86"/>
      <c r="K5855" s="86"/>
      <c r="L5855" s="85"/>
      <c r="M5855" s="85"/>
      <c r="N5855" s="85"/>
      <c r="O5855" s="85"/>
      <c r="P5855" s="85"/>
      <c r="Q5855" s="32">
        <f t="shared" si="91"/>
        <v>74.81</v>
      </c>
    </row>
    <row r="5856" spans="1:17" x14ac:dyDescent="0.25">
      <c r="A5856" s="83" t="s">
        <v>13523</v>
      </c>
      <c r="B5856" s="84" t="s">
        <v>21225</v>
      </c>
      <c r="C5856" s="7">
        <v>32</v>
      </c>
      <c r="D5856" s="7">
        <v>0</v>
      </c>
      <c r="E5856" s="1">
        <v>0</v>
      </c>
      <c r="F5856" s="1">
        <v>7.77</v>
      </c>
      <c r="G5856" s="1">
        <v>0</v>
      </c>
      <c r="H5856" s="1">
        <v>0</v>
      </c>
      <c r="I5856" s="6">
        <v>7.77</v>
      </c>
      <c r="J5856" s="86"/>
      <c r="K5856" s="86"/>
      <c r="L5856" s="85"/>
      <c r="M5856" s="85"/>
      <c r="N5856" s="85"/>
      <c r="O5856" s="85"/>
      <c r="P5856" s="85"/>
      <c r="Q5856" s="32">
        <f t="shared" si="91"/>
        <v>7.77</v>
      </c>
    </row>
    <row r="5857" spans="1:17" x14ac:dyDescent="0.25">
      <c r="A5857" s="83" t="s">
        <v>13524</v>
      </c>
      <c r="B5857" s="84" t="s">
        <v>21226</v>
      </c>
      <c r="C5857" s="7">
        <v>63</v>
      </c>
      <c r="D5857" s="7">
        <v>0</v>
      </c>
      <c r="E5857" s="1">
        <v>0</v>
      </c>
      <c r="F5857" s="1">
        <v>15.29</v>
      </c>
      <c r="G5857" s="1">
        <v>0</v>
      </c>
      <c r="H5857" s="1">
        <v>0</v>
      </c>
      <c r="I5857" s="6">
        <v>15.29</v>
      </c>
      <c r="J5857" s="86"/>
      <c r="K5857" s="86"/>
      <c r="L5857" s="85"/>
      <c r="M5857" s="85"/>
      <c r="N5857" s="85"/>
      <c r="O5857" s="85"/>
      <c r="P5857" s="85"/>
      <c r="Q5857" s="32">
        <f t="shared" si="91"/>
        <v>15.29</v>
      </c>
    </row>
    <row r="5858" spans="1:17" x14ac:dyDescent="0.25">
      <c r="A5858" s="83" t="s">
        <v>13525</v>
      </c>
      <c r="B5858" s="84" t="s">
        <v>21227</v>
      </c>
      <c r="C5858" s="7">
        <v>66</v>
      </c>
      <c r="D5858" s="7">
        <v>0</v>
      </c>
      <c r="E5858" s="1">
        <v>0</v>
      </c>
      <c r="F5858" s="1">
        <v>16.02</v>
      </c>
      <c r="G5858" s="1">
        <v>0</v>
      </c>
      <c r="H5858" s="1">
        <v>0</v>
      </c>
      <c r="I5858" s="6">
        <v>16.02</v>
      </c>
      <c r="J5858" s="86"/>
      <c r="K5858" s="86"/>
      <c r="L5858" s="85"/>
      <c r="M5858" s="85"/>
      <c r="N5858" s="85"/>
      <c r="O5858" s="85"/>
      <c r="P5858" s="85"/>
      <c r="Q5858" s="32">
        <f t="shared" si="91"/>
        <v>16.02</v>
      </c>
    </row>
    <row r="5859" spans="1:17" x14ac:dyDescent="0.25">
      <c r="A5859" s="83" t="s">
        <v>13526</v>
      </c>
      <c r="B5859" s="84" t="s">
        <v>21228</v>
      </c>
      <c r="C5859" s="7">
        <v>61</v>
      </c>
      <c r="D5859" s="7">
        <v>1</v>
      </c>
      <c r="E5859" s="1">
        <v>3591.65</v>
      </c>
      <c r="F5859" s="1">
        <v>14.8</v>
      </c>
      <c r="G5859" s="1">
        <v>12.64</v>
      </c>
      <c r="H5859" s="1">
        <v>46.08</v>
      </c>
      <c r="I5859" s="6">
        <v>73.52</v>
      </c>
      <c r="J5859" s="86"/>
      <c r="K5859" s="86"/>
      <c r="L5859" s="85"/>
      <c r="M5859" s="85"/>
      <c r="N5859" s="85"/>
      <c r="O5859" s="85"/>
      <c r="P5859" s="85"/>
      <c r="Q5859" s="32">
        <f t="shared" si="91"/>
        <v>73.52</v>
      </c>
    </row>
    <row r="5860" spans="1:17" x14ac:dyDescent="0.25">
      <c r="A5860" s="83" t="s">
        <v>13527</v>
      </c>
      <c r="B5860" s="84" t="s">
        <v>21229</v>
      </c>
      <c r="C5860" s="7">
        <v>82</v>
      </c>
      <c r="D5860" s="7">
        <v>0</v>
      </c>
      <c r="E5860" s="1">
        <v>0</v>
      </c>
      <c r="F5860" s="1">
        <v>19.899999999999999</v>
      </c>
      <c r="G5860" s="1">
        <v>0</v>
      </c>
      <c r="H5860" s="1">
        <v>0</v>
      </c>
      <c r="I5860" s="6">
        <v>19.899999999999999</v>
      </c>
      <c r="J5860" s="86"/>
      <c r="K5860" s="86"/>
      <c r="L5860" s="85"/>
      <c r="M5860" s="85"/>
      <c r="N5860" s="85"/>
      <c r="O5860" s="85"/>
      <c r="P5860" s="85"/>
      <c r="Q5860" s="32">
        <f t="shared" si="91"/>
        <v>19.899999999999999</v>
      </c>
    </row>
    <row r="5861" spans="1:17" x14ac:dyDescent="0.25">
      <c r="A5861" s="83" t="s">
        <v>13528</v>
      </c>
      <c r="B5861" s="84" t="s">
        <v>21230</v>
      </c>
      <c r="C5861" s="7">
        <v>59</v>
      </c>
      <c r="D5861" s="7">
        <v>0</v>
      </c>
      <c r="E5861" s="1">
        <v>0</v>
      </c>
      <c r="F5861" s="1">
        <v>14.32</v>
      </c>
      <c r="G5861" s="1">
        <v>0</v>
      </c>
      <c r="H5861" s="1">
        <v>0</v>
      </c>
      <c r="I5861" s="6">
        <v>14.32</v>
      </c>
      <c r="J5861" s="86"/>
      <c r="K5861" s="86"/>
      <c r="L5861" s="85"/>
      <c r="M5861" s="85"/>
      <c r="N5861" s="85"/>
      <c r="O5861" s="85"/>
      <c r="P5861" s="85"/>
      <c r="Q5861" s="32">
        <f t="shared" si="91"/>
        <v>14.32</v>
      </c>
    </row>
    <row r="5862" spans="1:17" x14ac:dyDescent="0.25">
      <c r="A5862" s="83" t="s">
        <v>13529</v>
      </c>
      <c r="B5862" s="84" t="s">
        <v>21231</v>
      </c>
      <c r="C5862" s="7">
        <v>44</v>
      </c>
      <c r="D5862" s="7">
        <v>1</v>
      </c>
      <c r="E5862" s="1">
        <v>9736.4</v>
      </c>
      <c r="F5862" s="1">
        <v>10.68</v>
      </c>
      <c r="G5862" s="1">
        <v>12.64</v>
      </c>
      <c r="H5862" s="1">
        <v>124.91</v>
      </c>
      <c r="I5862" s="6">
        <v>148.22999999999999</v>
      </c>
      <c r="J5862" s="86"/>
      <c r="K5862" s="86"/>
      <c r="L5862" s="85"/>
      <c r="M5862" s="85"/>
      <c r="N5862" s="85"/>
      <c r="O5862" s="85"/>
      <c r="P5862" s="85"/>
      <c r="Q5862" s="32">
        <f t="shared" si="91"/>
        <v>148.22999999999999</v>
      </c>
    </row>
    <row r="5863" spans="1:17" x14ac:dyDescent="0.25">
      <c r="A5863" s="83" t="s">
        <v>13530</v>
      </c>
      <c r="B5863" s="84" t="s">
        <v>21232</v>
      </c>
      <c r="C5863" s="7">
        <v>721</v>
      </c>
      <c r="D5863" s="7">
        <v>38</v>
      </c>
      <c r="E5863" s="1">
        <v>33456.639999999999</v>
      </c>
      <c r="F5863" s="1">
        <v>174.97</v>
      </c>
      <c r="G5863" s="1">
        <v>480.17</v>
      </c>
      <c r="H5863" s="1">
        <v>429.22</v>
      </c>
      <c r="I5863" s="6">
        <v>1084.3599999999999</v>
      </c>
      <c r="J5863" s="86"/>
      <c r="K5863" s="86"/>
      <c r="L5863" s="85"/>
      <c r="M5863" s="85"/>
      <c r="N5863" s="85"/>
      <c r="O5863" s="85"/>
      <c r="P5863" s="85"/>
      <c r="Q5863" s="32">
        <f t="shared" si="91"/>
        <v>1084.3599999999999</v>
      </c>
    </row>
    <row r="5864" spans="1:17" x14ac:dyDescent="0.25">
      <c r="A5864" s="83" t="s">
        <v>13531</v>
      </c>
      <c r="B5864" s="84" t="s">
        <v>21233</v>
      </c>
      <c r="C5864" s="7">
        <v>2778</v>
      </c>
      <c r="D5864" s="7">
        <v>81</v>
      </c>
      <c r="E5864" s="1">
        <v>23624.94</v>
      </c>
      <c r="F5864" s="1">
        <v>674.14</v>
      </c>
      <c r="G5864" s="1">
        <v>1023.52</v>
      </c>
      <c r="H5864" s="1">
        <v>303.10000000000002</v>
      </c>
      <c r="I5864" s="6">
        <v>2000.76</v>
      </c>
      <c r="J5864" s="86"/>
      <c r="K5864" s="86"/>
      <c r="L5864" s="85"/>
      <c r="M5864" s="85"/>
      <c r="N5864" s="85"/>
      <c r="O5864" s="85"/>
      <c r="P5864" s="85"/>
      <c r="Q5864" s="32">
        <f t="shared" si="91"/>
        <v>2000.76</v>
      </c>
    </row>
    <row r="5865" spans="1:17" x14ac:dyDescent="0.25">
      <c r="A5865" s="83" t="s">
        <v>13532</v>
      </c>
      <c r="B5865" s="84" t="s">
        <v>21234</v>
      </c>
      <c r="C5865" s="7">
        <v>294</v>
      </c>
      <c r="D5865" s="7">
        <v>19</v>
      </c>
      <c r="E5865" s="1">
        <v>3694.01</v>
      </c>
      <c r="F5865" s="1">
        <v>71.34</v>
      </c>
      <c r="G5865" s="1">
        <v>240.09</v>
      </c>
      <c r="H5865" s="1">
        <v>47.39</v>
      </c>
      <c r="I5865" s="6">
        <v>358.82</v>
      </c>
      <c r="J5865" s="86"/>
      <c r="K5865" s="86"/>
      <c r="L5865" s="85"/>
      <c r="M5865" s="85"/>
      <c r="N5865" s="85"/>
      <c r="O5865" s="85"/>
      <c r="P5865" s="85"/>
      <c r="Q5865" s="32">
        <f t="shared" si="91"/>
        <v>358.82</v>
      </c>
    </row>
    <row r="5866" spans="1:17" x14ac:dyDescent="0.25">
      <c r="A5866" s="83" t="s">
        <v>13533</v>
      </c>
      <c r="B5866" s="84" t="s">
        <v>21235</v>
      </c>
      <c r="C5866" s="7">
        <v>20</v>
      </c>
      <c r="D5866" s="7">
        <v>3</v>
      </c>
      <c r="E5866" s="1">
        <v>1203.6500000000001</v>
      </c>
      <c r="F5866" s="1">
        <v>4.8600000000000003</v>
      </c>
      <c r="G5866" s="1">
        <v>37.909999999999997</v>
      </c>
      <c r="H5866" s="1">
        <v>15.44</v>
      </c>
      <c r="I5866" s="6">
        <v>58.21</v>
      </c>
      <c r="J5866" s="86"/>
      <c r="K5866" s="86"/>
      <c r="L5866" s="85"/>
      <c r="M5866" s="85"/>
      <c r="N5866" s="85"/>
      <c r="O5866" s="85"/>
      <c r="P5866" s="85"/>
      <c r="Q5866" s="32">
        <f t="shared" si="91"/>
        <v>58.21</v>
      </c>
    </row>
    <row r="5867" spans="1:17" x14ac:dyDescent="0.25">
      <c r="A5867" s="83" t="s">
        <v>13534</v>
      </c>
      <c r="B5867" s="84" t="s">
        <v>21236</v>
      </c>
      <c r="C5867" s="7">
        <v>9</v>
      </c>
      <c r="D5867" s="7">
        <v>0</v>
      </c>
      <c r="E5867" s="1">
        <v>0</v>
      </c>
      <c r="F5867" s="1">
        <v>2.1800000000000002</v>
      </c>
      <c r="G5867" s="1">
        <v>0</v>
      </c>
      <c r="H5867" s="1">
        <v>0</v>
      </c>
      <c r="I5867" s="6">
        <v>2.1800000000000002</v>
      </c>
      <c r="J5867" s="86"/>
      <c r="K5867" s="86"/>
      <c r="L5867" s="85"/>
      <c r="M5867" s="85"/>
      <c r="N5867" s="85"/>
      <c r="O5867" s="85"/>
      <c r="P5867" s="85"/>
      <c r="Q5867" s="32">
        <f t="shared" si="91"/>
        <v>2.1800000000000002</v>
      </c>
    </row>
    <row r="5868" spans="1:17" x14ac:dyDescent="0.25">
      <c r="A5868" s="83" t="s">
        <v>13535</v>
      </c>
      <c r="B5868" s="84" t="s">
        <v>21237</v>
      </c>
      <c r="C5868" s="7">
        <v>29</v>
      </c>
      <c r="D5868" s="7">
        <v>3</v>
      </c>
      <c r="E5868" s="1">
        <v>5889.52</v>
      </c>
      <c r="F5868" s="1">
        <v>7.04</v>
      </c>
      <c r="G5868" s="1">
        <v>37.909999999999997</v>
      </c>
      <c r="H5868" s="1">
        <v>75.56</v>
      </c>
      <c r="I5868" s="6">
        <v>120.51</v>
      </c>
      <c r="J5868" s="86"/>
      <c r="K5868" s="86"/>
      <c r="L5868" s="85"/>
      <c r="M5868" s="85"/>
      <c r="N5868" s="85"/>
      <c r="O5868" s="85"/>
      <c r="P5868" s="85"/>
      <c r="Q5868" s="32">
        <f t="shared" si="91"/>
        <v>120.51</v>
      </c>
    </row>
    <row r="5869" spans="1:17" x14ac:dyDescent="0.25">
      <c r="A5869" s="83" t="s">
        <v>13536</v>
      </c>
      <c r="B5869" s="84" t="s">
        <v>21238</v>
      </c>
      <c r="C5869" s="7">
        <v>683</v>
      </c>
      <c r="D5869" s="7">
        <v>24</v>
      </c>
      <c r="E5869" s="1">
        <v>12788.88</v>
      </c>
      <c r="F5869" s="1">
        <v>165.74</v>
      </c>
      <c r="G5869" s="1">
        <v>303.26</v>
      </c>
      <c r="H5869" s="1">
        <v>164.07</v>
      </c>
      <c r="I5869" s="6">
        <v>633.07000000000005</v>
      </c>
      <c r="J5869" s="86"/>
      <c r="K5869" s="86"/>
      <c r="L5869" s="85"/>
      <c r="M5869" s="85"/>
      <c r="N5869" s="85"/>
      <c r="O5869" s="85"/>
      <c r="P5869" s="85"/>
      <c r="Q5869" s="32">
        <f t="shared" si="91"/>
        <v>633.07000000000005</v>
      </c>
    </row>
    <row r="5870" spans="1:17" x14ac:dyDescent="0.25">
      <c r="A5870" s="83" t="s">
        <v>13537</v>
      </c>
      <c r="B5870" s="84" t="s">
        <v>21239</v>
      </c>
      <c r="C5870" s="7">
        <v>47</v>
      </c>
      <c r="D5870" s="7">
        <v>1</v>
      </c>
      <c r="E5870" s="1">
        <v>315.41000000000003</v>
      </c>
      <c r="F5870" s="1">
        <v>11.41</v>
      </c>
      <c r="G5870" s="1">
        <v>12.64</v>
      </c>
      <c r="H5870" s="1">
        <v>4.05</v>
      </c>
      <c r="I5870" s="6">
        <v>28.1</v>
      </c>
      <c r="J5870" s="86"/>
      <c r="K5870" s="86"/>
      <c r="L5870" s="85"/>
      <c r="M5870" s="85"/>
      <c r="N5870" s="85"/>
      <c r="O5870" s="85"/>
      <c r="P5870" s="85"/>
      <c r="Q5870" s="32">
        <f t="shared" si="91"/>
        <v>28.1</v>
      </c>
    </row>
    <row r="5871" spans="1:17" x14ac:dyDescent="0.25">
      <c r="A5871" s="83" t="s">
        <v>13538</v>
      </c>
      <c r="B5871" s="84" t="s">
        <v>21240</v>
      </c>
      <c r="C5871" s="7">
        <v>13</v>
      </c>
      <c r="D5871" s="7">
        <v>0</v>
      </c>
      <c r="E5871" s="1">
        <v>0</v>
      </c>
      <c r="F5871" s="1">
        <v>3.15</v>
      </c>
      <c r="G5871" s="1">
        <v>0</v>
      </c>
      <c r="H5871" s="1">
        <v>0</v>
      </c>
      <c r="I5871" s="6">
        <v>3.15</v>
      </c>
      <c r="J5871" s="86"/>
      <c r="K5871" s="86"/>
      <c r="L5871" s="85"/>
      <c r="M5871" s="85"/>
      <c r="N5871" s="85"/>
      <c r="O5871" s="85"/>
      <c r="P5871" s="85"/>
      <c r="Q5871" s="32">
        <f t="shared" si="91"/>
        <v>3.15</v>
      </c>
    </row>
    <row r="5872" spans="1:17" x14ac:dyDescent="0.25">
      <c r="A5872" s="83" t="s">
        <v>13539</v>
      </c>
      <c r="B5872" s="84" t="s">
        <v>21241</v>
      </c>
      <c r="C5872" s="7">
        <v>68</v>
      </c>
      <c r="D5872" s="7">
        <v>1</v>
      </c>
      <c r="E5872" s="1">
        <v>3245.47</v>
      </c>
      <c r="F5872" s="1">
        <v>16.5</v>
      </c>
      <c r="G5872" s="1">
        <v>12.64</v>
      </c>
      <c r="H5872" s="1">
        <v>41.64</v>
      </c>
      <c r="I5872" s="6">
        <v>70.78</v>
      </c>
      <c r="J5872" s="86"/>
      <c r="K5872" s="86"/>
      <c r="L5872" s="85"/>
      <c r="M5872" s="85"/>
      <c r="N5872" s="85"/>
      <c r="O5872" s="85"/>
      <c r="P5872" s="85"/>
      <c r="Q5872" s="32">
        <f t="shared" si="91"/>
        <v>70.78</v>
      </c>
    </row>
    <row r="5873" spans="1:17" x14ac:dyDescent="0.25">
      <c r="A5873" s="83" t="s">
        <v>13540</v>
      </c>
      <c r="B5873" s="84" t="s">
        <v>21242</v>
      </c>
      <c r="C5873" s="7">
        <v>9</v>
      </c>
      <c r="D5873" s="7">
        <v>0</v>
      </c>
      <c r="E5873" s="1">
        <v>0</v>
      </c>
      <c r="F5873" s="1">
        <v>2.1800000000000002</v>
      </c>
      <c r="G5873" s="1">
        <v>0</v>
      </c>
      <c r="H5873" s="1">
        <v>0</v>
      </c>
      <c r="I5873" s="6">
        <v>2.1800000000000002</v>
      </c>
      <c r="J5873" s="86"/>
      <c r="K5873" s="86"/>
      <c r="L5873" s="85"/>
      <c r="M5873" s="85"/>
      <c r="N5873" s="85"/>
      <c r="O5873" s="85"/>
      <c r="P5873" s="85"/>
      <c r="Q5873" s="32">
        <f t="shared" si="91"/>
        <v>2.1800000000000002</v>
      </c>
    </row>
    <row r="5874" spans="1:17" x14ac:dyDescent="0.25">
      <c r="A5874" s="83" t="s">
        <v>13541</v>
      </c>
      <c r="B5874" s="84" t="s">
        <v>21243</v>
      </c>
      <c r="C5874" s="7">
        <v>67</v>
      </c>
      <c r="D5874" s="7">
        <v>6</v>
      </c>
      <c r="E5874" s="1">
        <v>6643.32</v>
      </c>
      <c r="F5874" s="1">
        <v>16.260000000000002</v>
      </c>
      <c r="G5874" s="1">
        <v>75.819999999999993</v>
      </c>
      <c r="H5874" s="1">
        <v>85.23</v>
      </c>
      <c r="I5874" s="6">
        <v>177.31</v>
      </c>
      <c r="J5874" s="86"/>
      <c r="K5874" s="86"/>
      <c r="L5874" s="85"/>
      <c r="M5874" s="85"/>
      <c r="N5874" s="85"/>
      <c r="O5874" s="85"/>
      <c r="P5874" s="85"/>
      <c r="Q5874" s="32">
        <f t="shared" si="91"/>
        <v>177.31</v>
      </c>
    </row>
    <row r="5875" spans="1:17" x14ac:dyDescent="0.25">
      <c r="A5875" s="83" t="s">
        <v>13542</v>
      </c>
      <c r="B5875" s="84" t="s">
        <v>21244</v>
      </c>
      <c r="C5875" s="7">
        <v>283</v>
      </c>
      <c r="D5875" s="7">
        <v>6</v>
      </c>
      <c r="E5875" s="1">
        <v>1554.86</v>
      </c>
      <c r="F5875" s="1">
        <v>68.680000000000007</v>
      </c>
      <c r="G5875" s="1">
        <v>75.819999999999993</v>
      </c>
      <c r="H5875" s="1">
        <v>19.940000000000001</v>
      </c>
      <c r="I5875" s="6">
        <v>164.44</v>
      </c>
      <c r="J5875" s="86"/>
      <c r="K5875" s="86"/>
      <c r="L5875" s="85"/>
      <c r="M5875" s="85"/>
      <c r="N5875" s="85"/>
      <c r="O5875" s="85"/>
      <c r="P5875" s="85"/>
      <c r="Q5875" s="32">
        <f t="shared" si="91"/>
        <v>164.44</v>
      </c>
    </row>
    <row r="5876" spans="1:17" x14ac:dyDescent="0.25">
      <c r="A5876" s="83" t="s">
        <v>13543</v>
      </c>
      <c r="B5876" s="84" t="s">
        <v>21245</v>
      </c>
      <c r="C5876" s="7">
        <v>682</v>
      </c>
      <c r="D5876" s="7">
        <v>33</v>
      </c>
      <c r="E5876" s="1">
        <v>119783.23</v>
      </c>
      <c r="F5876" s="1">
        <v>165.5</v>
      </c>
      <c r="G5876" s="1">
        <v>416.99</v>
      </c>
      <c r="H5876" s="1">
        <v>1536.74</v>
      </c>
      <c r="I5876" s="6">
        <v>2119.23</v>
      </c>
      <c r="J5876" s="86"/>
      <c r="K5876" s="86"/>
      <c r="L5876" s="85"/>
      <c r="M5876" s="85"/>
      <c r="N5876" s="85"/>
      <c r="O5876" s="85"/>
      <c r="P5876" s="85"/>
      <c r="Q5876" s="32">
        <f t="shared" si="91"/>
        <v>2119.23</v>
      </c>
    </row>
    <row r="5877" spans="1:17" x14ac:dyDescent="0.25">
      <c r="A5877" s="83" t="s">
        <v>13544</v>
      </c>
      <c r="B5877" s="84" t="s">
        <v>21246</v>
      </c>
      <c r="C5877" s="7">
        <v>87</v>
      </c>
      <c r="D5877" s="7">
        <v>1</v>
      </c>
      <c r="E5877" s="1">
        <v>18751.59</v>
      </c>
      <c r="F5877" s="1">
        <v>21.11</v>
      </c>
      <c r="G5877" s="1">
        <v>12.64</v>
      </c>
      <c r="H5877" s="1">
        <v>240.57</v>
      </c>
      <c r="I5877" s="6">
        <v>274.32</v>
      </c>
      <c r="J5877" s="86"/>
      <c r="K5877" s="86"/>
      <c r="L5877" s="85"/>
      <c r="M5877" s="85"/>
      <c r="N5877" s="85"/>
      <c r="O5877" s="85"/>
      <c r="P5877" s="85"/>
      <c r="Q5877" s="32">
        <f t="shared" si="91"/>
        <v>274.32</v>
      </c>
    </row>
    <row r="5878" spans="1:17" x14ac:dyDescent="0.25">
      <c r="A5878" s="83" t="s">
        <v>13545</v>
      </c>
      <c r="B5878" s="84" t="s">
        <v>21247</v>
      </c>
      <c r="C5878" s="7">
        <v>38</v>
      </c>
      <c r="D5878" s="7">
        <v>1</v>
      </c>
      <c r="E5878" s="1">
        <v>174.17</v>
      </c>
      <c r="F5878" s="1">
        <v>9.2200000000000006</v>
      </c>
      <c r="G5878" s="1">
        <v>12.64</v>
      </c>
      <c r="H5878" s="1">
        <v>2.23</v>
      </c>
      <c r="I5878" s="6">
        <v>24.09</v>
      </c>
      <c r="J5878" s="86"/>
      <c r="K5878" s="86"/>
      <c r="L5878" s="85"/>
      <c r="M5878" s="85"/>
      <c r="N5878" s="85"/>
      <c r="O5878" s="85"/>
      <c r="P5878" s="85"/>
      <c r="Q5878" s="32">
        <f t="shared" si="91"/>
        <v>24.09</v>
      </c>
    </row>
    <row r="5879" spans="1:17" x14ac:dyDescent="0.25">
      <c r="A5879" s="83" t="s">
        <v>13546</v>
      </c>
      <c r="B5879" s="84" t="s">
        <v>21248</v>
      </c>
      <c r="C5879" s="7">
        <v>158</v>
      </c>
      <c r="D5879" s="7">
        <v>1</v>
      </c>
      <c r="E5879" s="1">
        <v>37.32</v>
      </c>
      <c r="F5879" s="1">
        <v>38.340000000000003</v>
      </c>
      <c r="G5879" s="1">
        <v>12.64</v>
      </c>
      <c r="H5879" s="1">
        <v>0.48</v>
      </c>
      <c r="I5879" s="6">
        <v>51.46</v>
      </c>
      <c r="J5879" s="86"/>
      <c r="K5879" s="86"/>
      <c r="L5879" s="85"/>
      <c r="M5879" s="85"/>
      <c r="N5879" s="85"/>
      <c r="O5879" s="85"/>
      <c r="P5879" s="85"/>
      <c r="Q5879" s="32">
        <f t="shared" si="91"/>
        <v>51.46</v>
      </c>
    </row>
    <row r="5880" spans="1:17" x14ac:dyDescent="0.25">
      <c r="A5880" s="83" t="s">
        <v>13547</v>
      </c>
      <c r="B5880" s="84" t="s">
        <v>21249</v>
      </c>
      <c r="C5880" s="7">
        <v>18</v>
      </c>
      <c r="D5880" s="7">
        <v>1</v>
      </c>
      <c r="E5880" s="1">
        <v>4327.29</v>
      </c>
      <c r="F5880" s="1">
        <v>4.37</v>
      </c>
      <c r="G5880" s="1">
        <v>12.64</v>
      </c>
      <c r="H5880" s="1">
        <v>55.52</v>
      </c>
      <c r="I5880" s="6">
        <v>72.53</v>
      </c>
      <c r="J5880" s="86"/>
      <c r="K5880" s="86"/>
      <c r="L5880" s="85"/>
      <c r="M5880" s="85"/>
      <c r="N5880" s="85"/>
      <c r="O5880" s="85"/>
      <c r="P5880" s="85"/>
      <c r="Q5880" s="32">
        <f t="shared" si="91"/>
        <v>72.53</v>
      </c>
    </row>
    <row r="5881" spans="1:17" x14ac:dyDescent="0.25">
      <c r="A5881" s="83" t="s">
        <v>13548</v>
      </c>
      <c r="B5881" s="84" t="s">
        <v>21250</v>
      </c>
      <c r="C5881" s="7">
        <v>176</v>
      </c>
      <c r="D5881" s="7">
        <v>4</v>
      </c>
      <c r="E5881" s="1">
        <v>1100.27</v>
      </c>
      <c r="F5881" s="1">
        <v>42.71</v>
      </c>
      <c r="G5881" s="1">
        <v>50.54</v>
      </c>
      <c r="H5881" s="1">
        <v>14.11</v>
      </c>
      <c r="I5881" s="6">
        <v>107.36</v>
      </c>
      <c r="J5881" s="86"/>
      <c r="K5881" s="86"/>
      <c r="L5881" s="85"/>
      <c r="M5881" s="85"/>
      <c r="N5881" s="85"/>
      <c r="O5881" s="85"/>
      <c r="P5881" s="85"/>
      <c r="Q5881" s="32">
        <f t="shared" si="91"/>
        <v>107.36</v>
      </c>
    </row>
    <row r="5882" spans="1:17" x14ac:dyDescent="0.25">
      <c r="A5882" s="83" t="s">
        <v>13549</v>
      </c>
      <c r="B5882" s="84" t="s">
        <v>21251</v>
      </c>
      <c r="C5882" s="7">
        <v>151</v>
      </c>
      <c r="D5882" s="7">
        <v>2</v>
      </c>
      <c r="E5882" s="1">
        <v>10325.49</v>
      </c>
      <c r="F5882" s="1">
        <v>36.64</v>
      </c>
      <c r="G5882" s="1">
        <v>25.27</v>
      </c>
      <c r="H5882" s="1">
        <v>132.47</v>
      </c>
      <c r="I5882" s="6">
        <v>194.38</v>
      </c>
      <c r="J5882" s="86"/>
      <c r="K5882" s="86"/>
      <c r="L5882" s="85"/>
      <c r="M5882" s="85"/>
      <c r="N5882" s="85"/>
      <c r="O5882" s="85"/>
      <c r="P5882" s="85"/>
      <c r="Q5882" s="32">
        <f t="shared" si="91"/>
        <v>194.38</v>
      </c>
    </row>
    <row r="5883" spans="1:17" x14ac:dyDescent="0.25">
      <c r="A5883" s="83" t="s">
        <v>13550</v>
      </c>
      <c r="B5883" s="84" t="s">
        <v>21252</v>
      </c>
      <c r="C5883" s="7">
        <v>54</v>
      </c>
      <c r="D5883" s="7">
        <v>0</v>
      </c>
      <c r="E5883" s="1">
        <v>0</v>
      </c>
      <c r="F5883" s="1">
        <v>13.1</v>
      </c>
      <c r="G5883" s="1">
        <v>0</v>
      </c>
      <c r="H5883" s="1">
        <v>0</v>
      </c>
      <c r="I5883" s="6">
        <v>13.1</v>
      </c>
      <c r="J5883" s="86"/>
      <c r="K5883" s="86"/>
      <c r="L5883" s="85"/>
      <c r="M5883" s="85"/>
      <c r="N5883" s="85"/>
      <c r="O5883" s="85"/>
      <c r="P5883" s="85"/>
      <c r="Q5883" s="32">
        <f t="shared" si="91"/>
        <v>13.1</v>
      </c>
    </row>
    <row r="5884" spans="1:17" x14ac:dyDescent="0.25">
      <c r="A5884" s="83" t="s">
        <v>13551</v>
      </c>
      <c r="B5884" s="84" t="s">
        <v>21253</v>
      </c>
      <c r="C5884" s="7">
        <v>194</v>
      </c>
      <c r="D5884" s="7">
        <v>10</v>
      </c>
      <c r="E5884" s="1">
        <v>57000.76</v>
      </c>
      <c r="F5884" s="1">
        <v>47.08</v>
      </c>
      <c r="G5884" s="1">
        <v>126.36</v>
      </c>
      <c r="H5884" s="1">
        <v>731.28</v>
      </c>
      <c r="I5884" s="6">
        <v>904.72</v>
      </c>
      <c r="J5884" s="86"/>
      <c r="K5884" s="86"/>
      <c r="L5884" s="85"/>
      <c r="M5884" s="85"/>
      <c r="N5884" s="85"/>
      <c r="O5884" s="85"/>
      <c r="P5884" s="85"/>
      <c r="Q5884" s="32">
        <f t="shared" si="91"/>
        <v>904.72</v>
      </c>
    </row>
    <row r="5885" spans="1:17" x14ac:dyDescent="0.25">
      <c r="A5885" s="83" t="s">
        <v>13552</v>
      </c>
      <c r="B5885" s="84" t="s">
        <v>21254</v>
      </c>
      <c r="C5885" s="7">
        <v>58</v>
      </c>
      <c r="D5885" s="7">
        <v>0</v>
      </c>
      <c r="E5885" s="1">
        <v>0</v>
      </c>
      <c r="F5885" s="1">
        <v>14.07</v>
      </c>
      <c r="G5885" s="1">
        <v>0</v>
      </c>
      <c r="H5885" s="1">
        <v>0</v>
      </c>
      <c r="I5885" s="6">
        <v>14.07</v>
      </c>
      <c r="J5885" s="86"/>
      <c r="K5885" s="86"/>
      <c r="L5885" s="85"/>
      <c r="M5885" s="85"/>
      <c r="N5885" s="85"/>
      <c r="O5885" s="85"/>
      <c r="P5885" s="85"/>
      <c r="Q5885" s="32">
        <f t="shared" si="91"/>
        <v>14.07</v>
      </c>
    </row>
    <row r="5886" spans="1:17" x14ac:dyDescent="0.25">
      <c r="A5886" s="83" t="s">
        <v>13553</v>
      </c>
      <c r="B5886" s="84" t="s">
        <v>21255</v>
      </c>
      <c r="C5886" s="7">
        <v>79</v>
      </c>
      <c r="D5886" s="7">
        <v>0</v>
      </c>
      <c r="E5886" s="1">
        <v>0</v>
      </c>
      <c r="F5886" s="1">
        <v>19.170000000000002</v>
      </c>
      <c r="G5886" s="1">
        <v>0</v>
      </c>
      <c r="H5886" s="1">
        <v>0</v>
      </c>
      <c r="I5886" s="6">
        <v>19.170000000000002</v>
      </c>
      <c r="J5886" s="86"/>
      <c r="K5886" s="86"/>
      <c r="L5886" s="85"/>
      <c r="M5886" s="85"/>
      <c r="N5886" s="85"/>
      <c r="O5886" s="85"/>
      <c r="P5886" s="85"/>
      <c r="Q5886" s="32">
        <f t="shared" si="91"/>
        <v>19.170000000000002</v>
      </c>
    </row>
    <row r="5887" spans="1:17" x14ac:dyDescent="0.25">
      <c r="A5887" s="83" t="s">
        <v>13554</v>
      </c>
      <c r="B5887" s="84" t="s">
        <v>21256</v>
      </c>
      <c r="C5887" s="7">
        <v>33</v>
      </c>
      <c r="D5887" s="7">
        <v>0</v>
      </c>
      <c r="E5887" s="1">
        <v>0</v>
      </c>
      <c r="F5887" s="1">
        <v>8.01</v>
      </c>
      <c r="G5887" s="1">
        <v>0</v>
      </c>
      <c r="H5887" s="1">
        <v>0</v>
      </c>
      <c r="I5887" s="6">
        <v>8.01</v>
      </c>
      <c r="J5887" s="86"/>
      <c r="K5887" s="86"/>
      <c r="L5887" s="85"/>
      <c r="M5887" s="85"/>
      <c r="N5887" s="85"/>
      <c r="O5887" s="85"/>
      <c r="P5887" s="85"/>
      <c r="Q5887" s="32">
        <f t="shared" si="91"/>
        <v>8.01</v>
      </c>
    </row>
    <row r="5888" spans="1:17" x14ac:dyDescent="0.25">
      <c r="A5888" s="83" t="s">
        <v>13555</v>
      </c>
      <c r="B5888" s="84" t="s">
        <v>21257</v>
      </c>
      <c r="C5888" s="7">
        <v>46</v>
      </c>
      <c r="D5888" s="7">
        <v>3</v>
      </c>
      <c r="E5888" s="1">
        <v>3817.75</v>
      </c>
      <c r="F5888" s="1">
        <v>11.16</v>
      </c>
      <c r="G5888" s="1">
        <v>37.909999999999997</v>
      </c>
      <c r="H5888" s="1">
        <v>48.98</v>
      </c>
      <c r="I5888" s="6">
        <v>98.05</v>
      </c>
      <c r="J5888" s="86"/>
      <c r="K5888" s="86"/>
      <c r="L5888" s="85"/>
      <c r="M5888" s="85"/>
      <c r="N5888" s="85"/>
      <c r="O5888" s="85"/>
      <c r="P5888" s="85"/>
      <c r="Q5888" s="32">
        <f t="shared" si="91"/>
        <v>98.05</v>
      </c>
    </row>
    <row r="5889" spans="1:17" x14ac:dyDescent="0.25">
      <c r="A5889" s="83" t="s">
        <v>13556</v>
      </c>
      <c r="B5889" s="84" t="s">
        <v>21258</v>
      </c>
      <c r="C5889" s="7">
        <v>768</v>
      </c>
      <c r="D5889" s="7">
        <v>8</v>
      </c>
      <c r="E5889" s="1">
        <v>5656.14</v>
      </c>
      <c r="F5889" s="1">
        <v>186.38</v>
      </c>
      <c r="G5889" s="1">
        <v>101.09</v>
      </c>
      <c r="H5889" s="1">
        <v>72.569999999999993</v>
      </c>
      <c r="I5889" s="6">
        <v>360.04</v>
      </c>
      <c r="J5889" s="86"/>
      <c r="K5889" s="86"/>
      <c r="L5889" s="85"/>
      <c r="M5889" s="85"/>
      <c r="N5889" s="85"/>
      <c r="O5889" s="85"/>
      <c r="P5889" s="85"/>
      <c r="Q5889" s="32">
        <f t="shared" si="91"/>
        <v>360.04</v>
      </c>
    </row>
    <row r="5890" spans="1:17" x14ac:dyDescent="0.25">
      <c r="A5890" s="83" t="s">
        <v>13557</v>
      </c>
      <c r="B5890" s="84" t="s">
        <v>21259</v>
      </c>
      <c r="C5890" s="7">
        <v>52</v>
      </c>
      <c r="D5890" s="7">
        <v>0</v>
      </c>
      <c r="E5890" s="1">
        <v>0</v>
      </c>
      <c r="F5890" s="1">
        <v>12.62</v>
      </c>
      <c r="G5890" s="1">
        <v>0</v>
      </c>
      <c r="H5890" s="1">
        <v>0</v>
      </c>
      <c r="I5890" s="6">
        <v>12.62</v>
      </c>
      <c r="J5890" s="86"/>
      <c r="K5890" s="86"/>
      <c r="L5890" s="85"/>
      <c r="M5890" s="85"/>
      <c r="N5890" s="85"/>
      <c r="O5890" s="85"/>
      <c r="P5890" s="85"/>
      <c r="Q5890" s="32">
        <f t="shared" si="91"/>
        <v>12.62</v>
      </c>
    </row>
    <row r="5891" spans="1:17" x14ac:dyDescent="0.25">
      <c r="A5891" s="83" t="s">
        <v>13558</v>
      </c>
      <c r="B5891" s="84" t="s">
        <v>21260</v>
      </c>
      <c r="C5891" s="7">
        <v>55</v>
      </c>
      <c r="D5891" s="7">
        <v>1</v>
      </c>
      <c r="E5891" s="1">
        <v>241.69</v>
      </c>
      <c r="F5891" s="1">
        <v>13.34</v>
      </c>
      <c r="G5891" s="1">
        <v>12.64</v>
      </c>
      <c r="H5891" s="1">
        <v>3.1</v>
      </c>
      <c r="I5891" s="6">
        <v>29.08</v>
      </c>
      <c r="J5891" s="86"/>
      <c r="K5891" s="86"/>
      <c r="L5891" s="85"/>
      <c r="M5891" s="85"/>
      <c r="N5891" s="85"/>
      <c r="O5891" s="85"/>
      <c r="P5891" s="85"/>
      <c r="Q5891" s="32">
        <f t="shared" si="91"/>
        <v>29.08</v>
      </c>
    </row>
    <row r="5892" spans="1:17" x14ac:dyDescent="0.25">
      <c r="A5892" s="83" t="s">
        <v>13559</v>
      </c>
      <c r="B5892" s="84" t="s">
        <v>21261</v>
      </c>
      <c r="C5892" s="7">
        <v>154</v>
      </c>
      <c r="D5892" s="7">
        <v>4</v>
      </c>
      <c r="E5892" s="1">
        <v>10390.69</v>
      </c>
      <c r="F5892" s="1">
        <v>37.369999999999997</v>
      </c>
      <c r="G5892" s="1">
        <v>50.54</v>
      </c>
      <c r="H5892" s="1">
        <v>133.30000000000001</v>
      </c>
      <c r="I5892" s="6">
        <v>221.21</v>
      </c>
      <c r="J5892" s="86"/>
      <c r="K5892" s="86"/>
      <c r="L5892" s="85"/>
      <c r="M5892" s="85"/>
      <c r="N5892" s="85"/>
      <c r="O5892" s="85"/>
      <c r="P5892" s="85"/>
      <c r="Q5892" s="32">
        <f t="shared" si="91"/>
        <v>221.21</v>
      </c>
    </row>
    <row r="5893" spans="1:17" x14ac:dyDescent="0.25">
      <c r="A5893" s="83" t="s">
        <v>13560</v>
      </c>
      <c r="B5893" s="84" t="s">
        <v>21262</v>
      </c>
      <c r="C5893" s="7">
        <v>3675</v>
      </c>
      <c r="D5893" s="7">
        <v>90</v>
      </c>
      <c r="E5893" s="1">
        <v>105042.04</v>
      </c>
      <c r="F5893" s="1">
        <v>891.82</v>
      </c>
      <c r="G5893" s="1">
        <v>1137.25</v>
      </c>
      <c r="H5893" s="1">
        <v>1347.62</v>
      </c>
      <c r="I5893" s="6">
        <v>3376.69</v>
      </c>
      <c r="J5893" s="86"/>
      <c r="K5893" s="86"/>
      <c r="L5893" s="85"/>
      <c r="M5893" s="85"/>
      <c r="N5893" s="85"/>
      <c r="O5893" s="85"/>
      <c r="P5893" s="85"/>
      <c r="Q5893" s="32">
        <f t="shared" si="91"/>
        <v>3376.69</v>
      </c>
    </row>
    <row r="5894" spans="1:17" x14ac:dyDescent="0.25">
      <c r="A5894" s="83" t="s">
        <v>13561</v>
      </c>
      <c r="B5894" s="84" t="s">
        <v>21263</v>
      </c>
      <c r="C5894" s="7">
        <v>71</v>
      </c>
      <c r="D5894" s="7">
        <v>4</v>
      </c>
      <c r="E5894" s="1">
        <v>34634.800000000003</v>
      </c>
      <c r="F5894" s="1">
        <v>17.23</v>
      </c>
      <c r="G5894" s="1">
        <v>50.54</v>
      </c>
      <c r="H5894" s="1">
        <v>444.34</v>
      </c>
      <c r="I5894" s="6">
        <v>512.11</v>
      </c>
      <c r="J5894" s="86"/>
      <c r="K5894" s="86"/>
      <c r="L5894" s="85"/>
      <c r="M5894" s="85"/>
      <c r="N5894" s="85"/>
      <c r="O5894" s="85"/>
      <c r="P5894" s="85"/>
      <c r="Q5894" s="32">
        <f t="shared" si="91"/>
        <v>512.11</v>
      </c>
    </row>
    <row r="5895" spans="1:17" x14ac:dyDescent="0.25">
      <c r="A5895" s="83" t="s">
        <v>13562</v>
      </c>
      <c r="B5895" s="84" t="s">
        <v>21264</v>
      </c>
      <c r="C5895" s="7">
        <v>21</v>
      </c>
      <c r="D5895" s="7">
        <v>0</v>
      </c>
      <c r="E5895" s="1">
        <v>0</v>
      </c>
      <c r="F5895" s="1">
        <v>5.0999999999999996</v>
      </c>
      <c r="G5895" s="1">
        <v>0</v>
      </c>
      <c r="H5895" s="1">
        <v>0</v>
      </c>
      <c r="I5895" s="6">
        <v>5.0999999999999996</v>
      </c>
      <c r="J5895" s="86"/>
      <c r="K5895" s="86"/>
      <c r="L5895" s="85"/>
      <c r="M5895" s="85"/>
      <c r="N5895" s="85"/>
      <c r="O5895" s="85"/>
      <c r="P5895" s="85"/>
      <c r="Q5895" s="32">
        <f t="shared" si="91"/>
        <v>5.0999999999999996</v>
      </c>
    </row>
    <row r="5896" spans="1:17" x14ac:dyDescent="0.25">
      <c r="A5896" s="83" t="s">
        <v>13563</v>
      </c>
      <c r="B5896" s="84" t="s">
        <v>21265</v>
      </c>
      <c r="C5896" s="7">
        <v>15</v>
      </c>
      <c r="D5896" s="7">
        <v>0</v>
      </c>
      <c r="E5896" s="1">
        <v>0</v>
      </c>
      <c r="F5896" s="1">
        <v>3.64</v>
      </c>
      <c r="G5896" s="1">
        <v>0</v>
      </c>
      <c r="H5896" s="1">
        <v>0</v>
      </c>
      <c r="I5896" s="6">
        <v>3.64</v>
      </c>
      <c r="J5896" s="86"/>
      <c r="K5896" s="86"/>
      <c r="L5896" s="85"/>
      <c r="M5896" s="85"/>
      <c r="N5896" s="85"/>
      <c r="O5896" s="85"/>
      <c r="P5896" s="85"/>
      <c r="Q5896" s="32">
        <f t="shared" si="91"/>
        <v>3.64</v>
      </c>
    </row>
    <row r="5897" spans="1:17" x14ac:dyDescent="0.25">
      <c r="A5897" s="83" t="s">
        <v>13564</v>
      </c>
      <c r="B5897" s="84" t="s">
        <v>21266</v>
      </c>
      <c r="C5897" s="7">
        <v>104</v>
      </c>
      <c r="D5897" s="7">
        <v>0</v>
      </c>
      <c r="E5897" s="1">
        <v>0</v>
      </c>
      <c r="F5897" s="1">
        <v>25.24</v>
      </c>
      <c r="G5897" s="1">
        <v>0</v>
      </c>
      <c r="H5897" s="1">
        <v>0</v>
      </c>
      <c r="I5897" s="6">
        <v>25.24</v>
      </c>
      <c r="J5897" s="86"/>
      <c r="K5897" s="86"/>
      <c r="L5897" s="85"/>
      <c r="M5897" s="85"/>
      <c r="N5897" s="85"/>
      <c r="O5897" s="85"/>
      <c r="P5897" s="85"/>
      <c r="Q5897" s="32">
        <f t="shared" si="91"/>
        <v>25.24</v>
      </c>
    </row>
    <row r="5898" spans="1:17" x14ac:dyDescent="0.25">
      <c r="A5898" s="83" t="s">
        <v>13565</v>
      </c>
      <c r="B5898" s="84" t="s">
        <v>21267</v>
      </c>
      <c r="C5898" s="7">
        <v>50</v>
      </c>
      <c r="D5898" s="7">
        <v>1</v>
      </c>
      <c r="E5898" s="1">
        <v>1622.73</v>
      </c>
      <c r="F5898" s="1">
        <v>12.14</v>
      </c>
      <c r="G5898" s="1">
        <v>12.64</v>
      </c>
      <c r="H5898" s="1">
        <v>20.82</v>
      </c>
      <c r="I5898" s="6">
        <v>45.6</v>
      </c>
      <c r="J5898" s="86"/>
      <c r="K5898" s="86"/>
      <c r="L5898" s="85"/>
      <c r="M5898" s="85"/>
      <c r="N5898" s="85"/>
      <c r="O5898" s="85"/>
      <c r="P5898" s="85"/>
      <c r="Q5898" s="32">
        <f t="shared" si="91"/>
        <v>45.6</v>
      </c>
    </row>
    <row r="5899" spans="1:17" x14ac:dyDescent="0.25">
      <c r="A5899" s="83" t="s">
        <v>13566</v>
      </c>
      <c r="B5899" s="84" t="s">
        <v>21268</v>
      </c>
      <c r="C5899" s="7">
        <v>492</v>
      </c>
      <c r="D5899" s="7">
        <v>4</v>
      </c>
      <c r="E5899" s="1">
        <v>965.63</v>
      </c>
      <c r="F5899" s="1">
        <v>119.39</v>
      </c>
      <c r="G5899" s="1">
        <v>50.54</v>
      </c>
      <c r="H5899" s="1">
        <v>12.39</v>
      </c>
      <c r="I5899" s="6">
        <v>182.32</v>
      </c>
      <c r="J5899" s="86"/>
      <c r="K5899" s="86"/>
      <c r="L5899" s="85"/>
      <c r="M5899" s="85"/>
      <c r="N5899" s="85"/>
      <c r="O5899" s="85"/>
      <c r="P5899" s="85"/>
      <c r="Q5899" s="32">
        <f t="shared" si="91"/>
        <v>182.32</v>
      </c>
    </row>
    <row r="5900" spans="1:17" x14ac:dyDescent="0.25">
      <c r="A5900" s="83" t="s">
        <v>13567</v>
      </c>
      <c r="B5900" s="84" t="s">
        <v>21269</v>
      </c>
      <c r="C5900" s="7">
        <v>142</v>
      </c>
      <c r="D5900" s="7">
        <v>1</v>
      </c>
      <c r="E5900" s="1">
        <v>692.37</v>
      </c>
      <c r="F5900" s="1">
        <v>34.46</v>
      </c>
      <c r="G5900" s="1">
        <v>12.64</v>
      </c>
      <c r="H5900" s="1">
        <v>8.8800000000000008</v>
      </c>
      <c r="I5900" s="6">
        <v>55.98</v>
      </c>
      <c r="J5900" s="86"/>
      <c r="K5900" s="86"/>
      <c r="L5900" s="85"/>
      <c r="M5900" s="85"/>
      <c r="N5900" s="85"/>
      <c r="O5900" s="85"/>
      <c r="P5900" s="85"/>
      <c r="Q5900" s="32">
        <f t="shared" si="91"/>
        <v>55.98</v>
      </c>
    </row>
    <row r="5901" spans="1:17" x14ac:dyDescent="0.25">
      <c r="A5901" s="83" t="s">
        <v>13568</v>
      </c>
      <c r="B5901" s="84" t="s">
        <v>21270</v>
      </c>
      <c r="C5901" s="7">
        <v>9</v>
      </c>
      <c r="D5901" s="7">
        <v>0</v>
      </c>
      <c r="E5901" s="1">
        <v>0</v>
      </c>
      <c r="F5901" s="1">
        <v>2.1800000000000002</v>
      </c>
      <c r="G5901" s="1">
        <v>0</v>
      </c>
      <c r="H5901" s="1">
        <v>0</v>
      </c>
      <c r="I5901" s="6">
        <v>2.1800000000000002</v>
      </c>
      <c r="J5901" s="86"/>
      <c r="K5901" s="86"/>
      <c r="L5901" s="85"/>
      <c r="M5901" s="85"/>
      <c r="N5901" s="85"/>
      <c r="O5901" s="85"/>
      <c r="P5901" s="85"/>
      <c r="Q5901" s="32">
        <f t="shared" si="91"/>
        <v>2.1800000000000002</v>
      </c>
    </row>
    <row r="5902" spans="1:17" x14ac:dyDescent="0.25">
      <c r="A5902" s="83" t="s">
        <v>13569</v>
      </c>
      <c r="B5902" s="84" t="s">
        <v>21271</v>
      </c>
      <c r="C5902" s="7">
        <v>445</v>
      </c>
      <c r="D5902" s="7">
        <v>20</v>
      </c>
      <c r="E5902" s="1">
        <v>43436.7</v>
      </c>
      <c r="F5902" s="1">
        <v>107.99</v>
      </c>
      <c r="G5902" s="1">
        <v>252.72</v>
      </c>
      <c r="H5902" s="1">
        <v>557.26</v>
      </c>
      <c r="I5902" s="6">
        <v>917.97</v>
      </c>
      <c r="J5902" s="86"/>
      <c r="K5902" s="86"/>
      <c r="L5902" s="85"/>
      <c r="M5902" s="85"/>
      <c r="N5902" s="85"/>
      <c r="O5902" s="85"/>
      <c r="P5902" s="85"/>
      <c r="Q5902" s="32">
        <f t="shared" ref="Q5902:Q5965" si="92">P5902+I5902</f>
        <v>917.97</v>
      </c>
    </row>
    <row r="5903" spans="1:17" x14ac:dyDescent="0.25">
      <c r="A5903" s="83" t="s">
        <v>13570</v>
      </c>
      <c r="B5903" s="84" t="s">
        <v>17033</v>
      </c>
      <c r="C5903" s="7">
        <v>42</v>
      </c>
      <c r="D5903" s="7">
        <v>0</v>
      </c>
      <c r="E5903" s="1">
        <v>0</v>
      </c>
      <c r="F5903" s="1">
        <v>10.19</v>
      </c>
      <c r="G5903" s="1">
        <v>0</v>
      </c>
      <c r="H5903" s="1">
        <v>0</v>
      </c>
      <c r="I5903" s="6">
        <v>10.19</v>
      </c>
      <c r="J5903" s="86"/>
      <c r="K5903" s="86"/>
      <c r="L5903" s="85"/>
      <c r="M5903" s="85"/>
      <c r="N5903" s="85"/>
      <c r="O5903" s="85"/>
      <c r="P5903" s="85"/>
      <c r="Q5903" s="32">
        <f t="shared" si="92"/>
        <v>10.19</v>
      </c>
    </row>
    <row r="5904" spans="1:17" x14ac:dyDescent="0.25">
      <c r="A5904" s="83" t="s">
        <v>13571</v>
      </c>
      <c r="B5904" s="84" t="s">
        <v>21272</v>
      </c>
      <c r="C5904" s="7">
        <v>71</v>
      </c>
      <c r="D5904" s="7">
        <v>0</v>
      </c>
      <c r="E5904" s="1">
        <v>0</v>
      </c>
      <c r="F5904" s="1">
        <v>17.23</v>
      </c>
      <c r="G5904" s="1">
        <v>0</v>
      </c>
      <c r="H5904" s="1">
        <v>0</v>
      </c>
      <c r="I5904" s="6">
        <v>17.23</v>
      </c>
      <c r="J5904" s="86"/>
      <c r="K5904" s="86"/>
      <c r="L5904" s="85"/>
      <c r="M5904" s="85"/>
      <c r="N5904" s="85"/>
      <c r="O5904" s="85"/>
      <c r="P5904" s="85"/>
      <c r="Q5904" s="32">
        <f t="shared" si="92"/>
        <v>17.23</v>
      </c>
    </row>
    <row r="5905" spans="1:17" x14ac:dyDescent="0.25">
      <c r="A5905" s="83" t="s">
        <v>13572</v>
      </c>
      <c r="B5905" s="84" t="s">
        <v>21273</v>
      </c>
      <c r="C5905" s="7">
        <v>15</v>
      </c>
      <c r="D5905" s="7">
        <v>0</v>
      </c>
      <c r="E5905" s="1">
        <v>0</v>
      </c>
      <c r="F5905" s="1">
        <v>3.64</v>
      </c>
      <c r="G5905" s="1">
        <v>0</v>
      </c>
      <c r="H5905" s="1">
        <v>0</v>
      </c>
      <c r="I5905" s="6">
        <v>3.64</v>
      </c>
      <c r="J5905" s="86"/>
      <c r="K5905" s="86"/>
      <c r="L5905" s="85"/>
      <c r="M5905" s="85"/>
      <c r="N5905" s="85"/>
      <c r="O5905" s="85"/>
      <c r="P5905" s="85"/>
      <c r="Q5905" s="32">
        <f t="shared" si="92"/>
        <v>3.64</v>
      </c>
    </row>
    <row r="5906" spans="1:17" x14ac:dyDescent="0.25">
      <c r="A5906" s="83" t="s">
        <v>13573</v>
      </c>
      <c r="B5906" s="84" t="s">
        <v>21274</v>
      </c>
      <c r="C5906" s="7">
        <v>103</v>
      </c>
      <c r="D5906" s="7">
        <v>1</v>
      </c>
      <c r="E5906" s="1">
        <v>575.04999999999995</v>
      </c>
      <c r="F5906" s="1">
        <v>24.99</v>
      </c>
      <c r="G5906" s="1">
        <v>12.64</v>
      </c>
      <c r="H5906" s="1">
        <v>7.38</v>
      </c>
      <c r="I5906" s="6">
        <v>45.01</v>
      </c>
      <c r="J5906" s="86"/>
      <c r="K5906" s="86"/>
      <c r="L5906" s="85"/>
      <c r="M5906" s="85"/>
      <c r="N5906" s="85"/>
      <c r="O5906" s="85"/>
      <c r="P5906" s="85"/>
      <c r="Q5906" s="32">
        <f t="shared" si="92"/>
        <v>45.01</v>
      </c>
    </row>
    <row r="5907" spans="1:17" x14ac:dyDescent="0.25">
      <c r="A5907" s="83" t="s">
        <v>13574</v>
      </c>
      <c r="B5907" s="84" t="s">
        <v>21275</v>
      </c>
      <c r="C5907" s="7">
        <v>156</v>
      </c>
      <c r="D5907" s="7">
        <v>4</v>
      </c>
      <c r="E5907" s="1">
        <v>28198.55</v>
      </c>
      <c r="F5907" s="1">
        <v>37.86</v>
      </c>
      <c r="G5907" s="1">
        <v>50.54</v>
      </c>
      <c r="H5907" s="1">
        <v>361.77</v>
      </c>
      <c r="I5907" s="6">
        <v>450.17</v>
      </c>
      <c r="J5907" s="86"/>
      <c r="K5907" s="86"/>
      <c r="L5907" s="85"/>
      <c r="M5907" s="85"/>
      <c r="N5907" s="85"/>
      <c r="O5907" s="85"/>
      <c r="P5907" s="85"/>
      <c r="Q5907" s="32">
        <f t="shared" si="92"/>
        <v>450.17</v>
      </c>
    </row>
    <row r="5908" spans="1:17" x14ac:dyDescent="0.25">
      <c r="A5908" s="83" t="s">
        <v>13575</v>
      </c>
      <c r="B5908" s="84" t="s">
        <v>21276</v>
      </c>
      <c r="C5908" s="7">
        <v>33</v>
      </c>
      <c r="D5908" s="7">
        <v>0</v>
      </c>
      <c r="E5908" s="1">
        <v>0</v>
      </c>
      <c r="F5908" s="1">
        <v>8.01</v>
      </c>
      <c r="G5908" s="1">
        <v>0</v>
      </c>
      <c r="H5908" s="1">
        <v>0</v>
      </c>
      <c r="I5908" s="6">
        <v>8.01</v>
      </c>
      <c r="J5908" s="86"/>
      <c r="K5908" s="86"/>
      <c r="L5908" s="85"/>
      <c r="M5908" s="85"/>
      <c r="N5908" s="85"/>
      <c r="O5908" s="85"/>
      <c r="P5908" s="85"/>
      <c r="Q5908" s="32">
        <f t="shared" si="92"/>
        <v>8.01</v>
      </c>
    </row>
    <row r="5909" spans="1:17" x14ac:dyDescent="0.25">
      <c r="A5909" s="83" t="s">
        <v>13576</v>
      </c>
      <c r="B5909" s="84" t="s">
        <v>21277</v>
      </c>
      <c r="C5909" s="7">
        <v>11</v>
      </c>
      <c r="D5909" s="7">
        <v>0</v>
      </c>
      <c r="E5909" s="1">
        <v>0</v>
      </c>
      <c r="F5909" s="1">
        <v>2.67</v>
      </c>
      <c r="G5909" s="1">
        <v>0</v>
      </c>
      <c r="H5909" s="1">
        <v>0</v>
      </c>
      <c r="I5909" s="6">
        <v>2.67</v>
      </c>
      <c r="J5909" s="86"/>
      <c r="K5909" s="86"/>
      <c r="L5909" s="85"/>
      <c r="M5909" s="85"/>
      <c r="N5909" s="85"/>
      <c r="O5909" s="85"/>
      <c r="P5909" s="85"/>
      <c r="Q5909" s="32">
        <f t="shared" si="92"/>
        <v>2.67</v>
      </c>
    </row>
    <row r="5910" spans="1:17" x14ac:dyDescent="0.25">
      <c r="A5910" s="83" t="s">
        <v>13577</v>
      </c>
      <c r="B5910" s="84" t="s">
        <v>21278</v>
      </c>
      <c r="C5910" s="7">
        <v>124</v>
      </c>
      <c r="D5910" s="7">
        <v>1</v>
      </c>
      <c r="E5910" s="1">
        <v>620.04999999999995</v>
      </c>
      <c r="F5910" s="1">
        <v>30.09</v>
      </c>
      <c r="G5910" s="1">
        <v>12.64</v>
      </c>
      <c r="H5910" s="1">
        <v>7.95</v>
      </c>
      <c r="I5910" s="6">
        <v>50.68</v>
      </c>
      <c r="J5910" s="86"/>
      <c r="K5910" s="86"/>
      <c r="L5910" s="85"/>
      <c r="M5910" s="85"/>
      <c r="N5910" s="85"/>
      <c r="O5910" s="85"/>
      <c r="P5910" s="85"/>
      <c r="Q5910" s="32">
        <f t="shared" si="92"/>
        <v>50.68</v>
      </c>
    </row>
    <row r="5911" spans="1:17" x14ac:dyDescent="0.25">
      <c r="A5911" s="83" t="s">
        <v>13578</v>
      </c>
      <c r="B5911" s="84" t="s">
        <v>21279</v>
      </c>
      <c r="C5911" s="7">
        <v>40</v>
      </c>
      <c r="D5911" s="7">
        <v>0</v>
      </c>
      <c r="E5911" s="1">
        <v>0</v>
      </c>
      <c r="F5911" s="1">
        <v>9.6999999999999993</v>
      </c>
      <c r="G5911" s="1">
        <v>0</v>
      </c>
      <c r="H5911" s="1">
        <v>0</v>
      </c>
      <c r="I5911" s="6">
        <v>9.6999999999999993</v>
      </c>
      <c r="J5911" s="86"/>
      <c r="K5911" s="86"/>
      <c r="L5911" s="85"/>
      <c r="M5911" s="85"/>
      <c r="N5911" s="85"/>
      <c r="O5911" s="85"/>
      <c r="P5911" s="85"/>
      <c r="Q5911" s="32">
        <f t="shared" si="92"/>
        <v>9.6999999999999993</v>
      </c>
    </row>
    <row r="5912" spans="1:17" x14ac:dyDescent="0.25">
      <c r="A5912" s="83" t="s">
        <v>13579</v>
      </c>
      <c r="B5912" s="84" t="s">
        <v>21280</v>
      </c>
      <c r="C5912" s="7">
        <v>272</v>
      </c>
      <c r="D5912" s="7">
        <v>5</v>
      </c>
      <c r="E5912" s="1">
        <v>5008.93</v>
      </c>
      <c r="F5912" s="1">
        <v>66.010000000000005</v>
      </c>
      <c r="G5912" s="1">
        <v>63.18</v>
      </c>
      <c r="H5912" s="1">
        <v>64.260000000000005</v>
      </c>
      <c r="I5912" s="6">
        <v>193.45</v>
      </c>
      <c r="J5912" s="86"/>
      <c r="K5912" s="86"/>
      <c r="L5912" s="85"/>
      <c r="M5912" s="85"/>
      <c r="N5912" s="85"/>
      <c r="O5912" s="85"/>
      <c r="P5912" s="85"/>
      <c r="Q5912" s="32">
        <f t="shared" si="92"/>
        <v>193.45</v>
      </c>
    </row>
    <row r="5913" spans="1:17" x14ac:dyDescent="0.25">
      <c r="A5913" s="83" t="s">
        <v>13580</v>
      </c>
      <c r="B5913" s="84" t="s">
        <v>21281</v>
      </c>
      <c r="C5913" s="7">
        <v>152</v>
      </c>
      <c r="D5913" s="7">
        <v>2</v>
      </c>
      <c r="E5913" s="1">
        <v>0</v>
      </c>
      <c r="F5913" s="1">
        <v>36.89</v>
      </c>
      <c r="G5913" s="1">
        <v>25.27</v>
      </c>
      <c r="H5913" s="1">
        <v>0</v>
      </c>
      <c r="I5913" s="6">
        <v>62.16</v>
      </c>
      <c r="J5913" s="86"/>
      <c r="K5913" s="86"/>
      <c r="L5913" s="85"/>
      <c r="M5913" s="85"/>
      <c r="N5913" s="85"/>
      <c r="O5913" s="85"/>
      <c r="P5913" s="85"/>
      <c r="Q5913" s="32">
        <f t="shared" si="92"/>
        <v>62.16</v>
      </c>
    </row>
    <row r="5914" spans="1:17" x14ac:dyDescent="0.25">
      <c r="A5914" s="83" t="s">
        <v>13581</v>
      </c>
      <c r="B5914" s="84" t="s">
        <v>21282</v>
      </c>
      <c r="C5914" s="7">
        <v>2956</v>
      </c>
      <c r="D5914" s="7">
        <v>57</v>
      </c>
      <c r="E5914" s="1">
        <v>19882.580000000002</v>
      </c>
      <c r="F5914" s="1">
        <v>717.34</v>
      </c>
      <c r="G5914" s="1">
        <v>720.26</v>
      </c>
      <c r="H5914" s="1">
        <v>255.08</v>
      </c>
      <c r="I5914" s="6">
        <v>1692.68</v>
      </c>
      <c r="J5914" s="86"/>
      <c r="K5914" s="86"/>
      <c r="L5914" s="85"/>
      <c r="M5914" s="85"/>
      <c r="N5914" s="85"/>
      <c r="O5914" s="85"/>
      <c r="P5914" s="85"/>
      <c r="Q5914" s="32">
        <f t="shared" si="92"/>
        <v>1692.68</v>
      </c>
    </row>
    <row r="5915" spans="1:17" x14ac:dyDescent="0.25">
      <c r="A5915" s="83" t="s">
        <v>13582</v>
      </c>
      <c r="B5915" s="84" t="s">
        <v>21283</v>
      </c>
      <c r="C5915" s="7">
        <v>53</v>
      </c>
      <c r="D5915" s="7">
        <v>0</v>
      </c>
      <c r="E5915" s="1">
        <v>0</v>
      </c>
      <c r="F5915" s="1">
        <v>12.86</v>
      </c>
      <c r="G5915" s="1">
        <v>0</v>
      </c>
      <c r="H5915" s="1">
        <v>0</v>
      </c>
      <c r="I5915" s="6">
        <v>12.86</v>
      </c>
      <c r="J5915" s="86"/>
      <c r="K5915" s="86"/>
      <c r="L5915" s="85"/>
      <c r="M5915" s="85"/>
      <c r="N5915" s="85"/>
      <c r="O5915" s="85"/>
      <c r="P5915" s="85"/>
      <c r="Q5915" s="32">
        <f t="shared" si="92"/>
        <v>12.86</v>
      </c>
    </row>
    <row r="5916" spans="1:17" x14ac:dyDescent="0.25">
      <c r="A5916" s="83" t="s">
        <v>13583</v>
      </c>
      <c r="B5916" s="84" t="s">
        <v>21284</v>
      </c>
      <c r="C5916" s="7">
        <v>2054</v>
      </c>
      <c r="D5916" s="7">
        <v>28</v>
      </c>
      <c r="E5916" s="1">
        <v>22241.69</v>
      </c>
      <c r="F5916" s="1">
        <v>498.45</v>
      </c>
      <c r="G5916" s="1">
        <v>353.81</v>
      </c>
      <c r="H5916" s="1">
        <v>285.33999999999997</v>
      </c>
      <c r="I5916" s="6">
        <v>1137.5999999999999</v>
      </c>
      <c r="J5916" s="86"/>
      <c r="K5916" s="86"/>
      <c r="L5916" s="85"/>
      <c r="M5916" s="85"/>
      <c r="N5916" s="85"/>
      <c r="O5916" s="85"/>
      <c r="P5916" s="85"/>
      <c r="Q5916" s="32">
        <f t="shared" si="92"/>
        <v>1137.5999999999999</v>
      </c>
    </row>
    <row r="5917" spans="1:17" x14ac:dyDescent="0.25">
      <c r="A5917" s="83" t="s">
        <v>13584</v>
      </c>
      <c r="B5917" s="84" t="s">
        <v>21285</v>
      </c>
      <c r="C5917" s="7">
        <v>623</v>
      </c>
      <c r="D5917" s="7">
        <v>13</v>
      </c>
      <c r="E5917" s="1">
        <v>22954.26</v>
      </c>
      <c r="F5917" s="1">
        <v>151.18</v>
      </c>
      <c r="G5917" s="1">
        <v>164.27</v>
      </c>
      <c r="H5917" s="1">
        <v>294.49</v>
      </c>
      <c r="I5917" s="6">
        <v>609.94000000000005</v>
      </c>
      <c r="J5917" s="86"/>
      <c r="K5917" s="86"/>
      <c r="L5917" s="85"/>
      <c r="M5917" s="85"/>
      <c r="N5917" s="85"/>
      <c r="O5917" s="85"/>
      <c r="P5917" s="85"/>
      <c r="Q5917" s="32">
        <f t="shared" si="92"/>
        <v>609.94000000000005</v>
      </c>
    </row>
    <row r="5918" spans="1:17" x14ac:dyDescent="0.25">
      <c r="A5918" s="83" t="s">
        <v>13585</v>
      </c>
      <c r="B5918" s="84" t="s">
        <v>21286</v>
      </c>
      <c r="C5918" s="7">
        <v>65</v>
      </c>
      <c r="D5918" s="7">
        <v>1</v>
      </c>
      <c r="E5918" s="1">
        <v>2884.86</v>
      </c>
      <c r="F5918" s="1">
        <v>15.78</v>
      </c>
      <c r="G5918" s="1">
        <v>12.64</v>
      </c>
      <c r="H5918" s="1">
        <v>37.01</v>
      </c>
      <c r="I5918" s="6">
        <v>65.430000000000007</v>
      </c>
      <c r="J5918" s="86"/>
      <c r="K5918" s="86"/>
      <c r="L5918" s="85"/>
      <c r="M5918" s="85"/>
      <c r="N5918" s="85"/>
      <c r="O5918" s="85"/>
      <c r="P5918" s="85"/>
      <c r="Q5918" s="32">
        <f t="shared" si="92"/>
        <v>65.430000000000007</v>
      </c>
    </row>
    <row r="5919" spans="1:17" x14ac:dyDescent="0.25">
      <c r="A5919" s="83" t="s">
        <v>13586</v>
      </c>
      <c r="B5919" s="84" t="s">
        <v>21287</v>
      </c>
      <c r="C5919" s="7">
        <v>260</v>
      </c>
      <c r="D5919" s="7">
        <v>5</v>
      </c>
      <c r="E5919" s="1">
        <v>1329.3</v>
      </c>
      <c r="F5919" s="1">
        <v>63.1</v>
      </c>
      <c r="G5919" s="1">
        <v>63.18</v>
      </c>
      <c r="H5919" s="1">
        <v>17.059999999999999</v>
      </c>
      <c r="I5919" s="6">
        <v>143.34</v>
      </c>
      <c r="J5919" s="86"/>
      <c r="K5919" s="86"/>
      <c r="L5919" s="85"/>
      <c r="M5919" s="85"/>
      <c r="N5919" s="85"/>
      <c r="O5919" s="85"/>
      <c r="P5919" s="85"/>
      <c r="Q5919" s="32">
        <f t="shared" si="92"/>
        <v>143.34</v>
      </c>
    </row>
    <row r="5920" spans="1:17" x14ac:dyDescent="0.25">
      <c r="A5920" s="83" t="s">
        <v>13587</v>
      </c>
      <c r="B5920" s="84" t="s">
        <v>21288</v>
      </c>
      <c r="C5920" s="7">
        <v>94</v>
      </c>
      <c r="D5920" s="7">
        <v>1</v>
      </c>
      <c r="E5920" s="1">
        <v>248.82</v>
      </c>
      <c r="F5920" s="1">
        <v>22.81</v>
      </c>
      <c r="G5920" s="1">
        <v>12.64</v>
      </c>
      <c r="H5920" s="1">
        <v>3.19</v>
      </c>
      <c r="I5920" s="6">
        <v>38.64</v>
      </c>
      <c r="J5920" s="86"/>
      <c r="K5920" s="86"/>
      <c r="L5920" s="85"/>
      <c r="M5920" s="85"/>
      <c r="N5920" s="85"/>
      <c r="O5920" s="85"/>
      <c r="P5920" s="85"/>
      <c r="Q5920" s="32">
        <f t="shared" si="92"/>
        <v>38.64</v>
      </c>
    </row>
    <row r="5921" spans="1:17" x14ac:dyDescent="0.25">
      <c r="A5921" s="83" t="s">
        <v>13588</v>
      </c>
      <c r="B5921" s="84" t="s">
        <v>21289</v>
      </c>
      <c r="C5921" s="7">
        <v>128</v>
      </c>
      <c r="D5921" s="7">
        <v>3</v>
      </c>
      <c r="E5921" s="1">
        <v>638.55999999999995</v>
      </c>
      <c r="F5921" s="1">
        <v>31.06</v>
      </c>
      <c r="G5921" s="1">
        <v>37.909999999999997</v>
      </c>
      <c r="H5921" s="1">
        <v>8.19</v>
      </c>
      <c r="I5921" s="6">
        <v>77.16</v>
      </c>
      <c r="J5921" s="86"/>
      <c r="K5921" s="86"/>
      <c r="L5921" s="85"/>
      <c r="M5921" s="85"/>
      <c r="N5921" s="85"/>
      <c r="O5921" s="85"/>
      <c r="P5921" s="85"/>
      <c r="Q5921" s="32">
        <f t="shared" si="92"/>
        <v>77.16</v>
      </c>
    </row>
    <row r="5922" spans="1:17" x14ac:dyDescent="0.25">
      <c r="A5922" s="83" t="s">
        <v>13589</v>
      </c>
      <c r="B5922" s="84" t="s">
        <v>21290</v>
      </c>
      <c r="C5922" s="7">
        <v>31</v>
      </c>
      <c r="D5922" s="7">
        <v>0</v>
      </c>
      <c r="E5922" s="1">
        <v>0</v>
      </c>
      <c r="F5922" s="1">
        <v>7.52</v>
      </c>
      <c r="G5922" s="1">
        <v>0</v>
      </c>
      <c r="H5922" s="1">
        <v>0</v>
      </c>
      <c r="I5922" s="6">
        <v>7.52</v>
      </c>
      <c r="J5922" s="86"/>
      <c r="K5922" s="86"/>
      <c r="L5922" s="85"/>
      <c r="M5922" s="85"/>
      <c r="N5922" s="85"/>
      <c r="O5922" s="85"/>
      <c r="P5922" s="85"/>
      <c r="Q5922" s="32">
        <f t="shared" si="92"/>
        <v>7.52</v>
      </c>
    </row>
    <row r="5923" spans="1:17" x14ac:dyDescent="0.25">
      <c r="A5923" s="83" t="s">
        <v>13590</v>
      </c>
      <c r="B5923" s="84" t="s">
        <v>21291</v>
      </c>
      <c r="C5923" s="7">
        <v>39821</v>
      </c>
      <c r="D5923" s="7">
        <v>607</v>
      </c>
      <c r="E5923" s="1">
        <v>303825.83</v>
      </c>
      <c r="F5923" s="1">
        <v>9663.48</v>
      </c>
      <c r="G5923" s="1">
        <v>7670.09</v>
      </c>
      <c r="H5923" s="1">
        <v>3897.89</v>
      </c>
      <c r="I5923" s="6">
        <v>21231.46</v>
      </c>
      <c r="J5923" s="86"/>
      <c r="K5923" s="86"/>
      <c r="L5923" s="85"/>
      <c r="M5923" s="85"/>
      <c r="N5923" s="85"/>
      <c r="O5923" s="85"/>
      <c r="P5923" s="85"/>
      <c r="Q5923" s="32">
        <f t="shared" si="92"/>
        <v>21231.46</v>
      </c>
    </row>
    <row r="5924" spans="1:17" x14ac:dyDescent="0.25">
      <c r="A5924" s="83" t="s">
        <v>13591</v>
      </c>
      <c r="B5924" s="84" t="s">
        <v>21292</v>
      </c>
      <c r="C5924" s="7">
        <v>176</v>
      </c>
      <c r="D5924" s="7">
        <v>0</v>
      </c>
      <c r="E5924" s="1">
        <v>0</v>
      </c>
      <c r="F5924" s="1">
        <v>42.71</v>
      </c>
      <c r="G5924" s="1">
        <v>0</v>
      </c>
      <c r="H5924" s="1">
        <v>0</v>
      </c>
      <c r="I5924" s="6">
        <v>42.71</v>
      </c>
      <c r="J5924" s="86"/>
      <c r="K5924" s="86"/>
      <c r="L5924" s="85"/>
      <c r="M5924" s="85"/>
      <c r="N5924" s="85"/>
      <c r="O5924" s="85"/>
      <c r="P5924" s="85"/>
      <c r="Q5924" s="32">
        <f t="shared" si="92"/>
        <v>42.71</v>
      </c>
    </row>
    <row r="5925" spans="1:17" x14ac:dyDescent="0.25">
      <c r="A5925" s="83" t="s">
        <v>13592</v>
      </c>
      <c r="B5925" s="84" t="s">
        <v>21293</v>
      </c>
      <c r="C5925" s="7">
        <v>24</v>
      </c>
      <c r="D5925" s="7">
        <v>3</v>
      </c>
      <c r="E5925" s="1">
        <v>57914.92</v>
      </c>
      <c r="F5925" s="1">
        <v>5.82</v>
      </c>
      <c r="G5925" s="1">
        <v>37.909999999999997</v>
      </c>
      <c r="H5925" s="1">
        <v>743.01</v>
      </c>
      <c r="I5925" s="6">
        <v>786.74</v>
      </c>
      <c r="J5925" s="86"/>
      <c r="K5925" s="86"/>
      <c r="L5925" s="85"/>
      <c r="M5925" s="85"/>
      <c r="N5925" s="85"/>
      <c r="O5925" s="85"/>
      <c r="P5925" s="85"/>
      <c r="Q5925" s="32">
        <f t="shared" si="92"/>
        <v>786.74</v>
      </c>
    </row>
    <row r="5926" spans="1:17" x14ac:dyDescent="0.25">
      <c r="A5926" s="83" t="s">
        <v>13593</v>
      </c>
      <c r="B5926" s="84" t="s">
        <v>21294</v>
      </c>
      <c r="C5926" s="7">
        <v>26</v>
      </c>
      <c r="D5926" s="7">
        <v>3</v>
      </c>
      <c r="E5926" s="1">
        <v>7604.11</v>
      </c>
      <c r="F5926" s="1">
        <v>6.31</v>
      </c>
      <c r="G5926" s="1">
        <v>37.909999999999997</v>
      </c>
      <c r="H5926" s="1">
        <v>97.55</v>
      </c>
      <c r="I5926" s="6">
        <v>141.77000000000001</v>
      </c>
      <c r="J5926" s="86"/>
      <c r="K5926" s="86"/>
      <c r="L5926" s="85"/>
      <c r="M5926" s="85"/>
      <c r="N5926" s="85"/>
      <c r="O5926" s="85"/>
      <c r="P5926" s="85"/>
      <c r="Q5926" s="32">
        <f t="shared" si="92"/>
        <v>141.77000000000001</v>
      </c>
    </row>
    <row r="5927" spans="1:17" x14ac:dyDescent="0.25">
      <c r="A5927" s="83" t="s">
        <v>13594</v>
      </c>
      <c r="B5927" s="84" t="s">
        <v>21295</v>
      </c>
      <c r="C5927" s="7">
        <v>58</v>
      </c>
      <c r="D5927" s="7">
        <v>1</v>
      </c>
      <c r="E5927" s="1">
        <v>696.69</v>
      </c>
      <c r="F5927" s="1">
        <v>14.07</v>
      </c>
      <c r="G5927" s="1">
        <v>12.64</v>
      </c>
      <c r="H5927" s="1">
        <v>8.94</v>
      </c>
      <c r="I5927" s="6">
        <v>35.65</v>
      </c>
      <c r="J5927" s="86"/>
      <c r="K5927" s="86"/>
      <c r="L5927" s="85"/>
      <c r="M5927" s="85"/>
      <c r="N5927" s="85"/>
      <c r="O5927" s="85"/>
      <c r="P5927" s="85"/>
      <c r="Q5927" s="32">
        <f t="shared" si="92"/>
        <v>35.65</v>
      </c>
    </row>
    <row r="5928" spans="1:17" x14ac:dyDescent="0.25">
      <c r="A5928" s="83" t="s">
        <v>13595</v>
      </c>
      <c r="B5928" s="84" t="s">
        <v>21296</v>
      </c>
      <c r="C5928" s="7">
        <v>96</v>
      </c>
      <c r="D5928" s="7">
        <v>1</v>
      </c>
      <c r="E5928" s="1">
        <v>385.67</v>
      </c>
      <c r="F5928" s="1">
        <v>23.3</v>
      </c>
      <c r="G5928" s="1">
        <v>12.64</v>
      </c>
      <c r="H5928" s="1">
        <v>4.9400000000000004</v>
      </c>
      <c r="I5928" s="6">
        <v>40.880000000000003</v>
      </c>
      <c r="J5928" s="86"/>
      <c r="K5928" s="86"/>
      <c r="L5928" s="85"/>
      <c r="M5928" s="85"/>
      <c r="N5928" s="85"/>
      <c r="O5928" s="85"/>
      <c r="P5928" s="85"/>
      <c r="Q5928" s="32">
        <f t="shared" si="92"/>
        <v>40.880000000000003</v>
      </c>
    </row>
    <row r="5929" spans="1:17" x14ac:dyDescent="0.25">
      <c r="A5929" s="83" t="s">
        <v>13596</v>
      </c>
      <c r="B5929" s="84" t="s">
        <v>21297</v>
      </c>
      <c r="C5929" s="7">
        <v>414</v>
      </c>
      <c r="D5929" s="7">
        <v>5</v>
      </c>
      <c r="E5929" s="1">
        <v>2149.4699999999998</v>
      </c>
      <c r="F5929" s="1">
        <v>100.46</v>
      </c>
      <c r="G5929" s="1">
        <v>63.18</v>
      </c>
      <c r="H5929" s="1">
        <v>27.58</v>
      </c>
      <c r="I5929" s="6">
        <v>191.22</v>
      </c>
      <c r="J5929" s="86"/>
      <c r="K5929" s="86"/>
      <c r="L5929" s="85"/>
      <c r="M5929" s="85"/>
      <c r="N5929" s="85"/>
      <c r="O5929" s="85"/>
      <c r="P5929" s="85"/>
      <c r="Q5929" s="32">
        <f t="shared" si="92"/>
        <v>191.22</v>
      </c>
    </row>
    <row r="5930" spans="1:17" x14ac:dyDescent="0.25">
      <c r="A5930" s="83" t="s">
        <v>13597</v>
      </c>
      <c r="B5930" s="84" t="s">
        <v>21298</v>
      </c>
      <c r="C5930" s="7">
        <v>47</v>
      </c>
      <c r="D5930" s="7">
        <v>0</v>
      </c>
      <c r="E5930" s="1">
        <v>0</v>
      </c>
      <c r="F5930" s="1">
        <v>11.41</v>
      </c>
      <c r="G5930" s="1">
        <v>0</v>
      </c>
      <c r="H5930" s="1">
        <v>0</v>
      </c>
      <c r="I5930" s="6">
        <v>11.41</v>
      </c>
      <c r="J5930" s="86"/>
      <c r="K5930" s="86"/>
      <c r="L5930" s="85"/>
      <c r="M5930" s="85"/>
      <c r="N5930" s="85"/>
      <c r="O5930" s="85"/>
      <c r="P5930" s="85"/>
      <c r="Q5930" s="32">
        <f t="shared" si="92"/>
        <v>11.41</v>
      </c>
    </row>
    <row r="5931" spans="1:17" x14ac:dyDescent="0.25">
      <c r="A5931" s="83" t="s">
        <v>13598</v>
      </c>
      <c r="B5931" s="84" t="s">
        <v>21299</v>
      </c>
      <c r="C5931" s="7">
        <v>101</v>
      </c>
      <c r="D5931" s="7">
        <v>3</v>
      </c>
      <c r="E5931" s="1">
        <v>26846.9</v>
      </c>
      <c r="F5931" s="1">
        <v>24.51</v>
      </c>
      <c r="G5931" s="1">
        <v>37.909999999999997</v>
      </c>
      <c r="H5931" s="1">
        <v>344.43</v>
      </c>
      <c r="I5931" s="6">
        <v>406.85</v>
      </c>
      <c r="J5931" s="86"/>
      <c r="K5931" s="86"/>
      <c r="L5931" s="85"/>
      <c r="M5931" s="85"/>
      <c r="N5931" s="85"/>
      <c r="O5931" s="85"/>
      <c r="P5931" s="85"/>
      <c r="Q5931" s="32">
        <f t="shared" si="92"/>
        <v>406.85</v>
      </c>
    </row>
    <row r="5932" spans="1:17" x14ac:dyDescent="0.25">
      <c r="A5932" s="83" t="s">
        <v>13599</v>
      </c>
      <c r="B5932" s="84" t="s">
        <v>21300</v>
      </c>
      <c r="C5932" s="7">
        <v>56</v>
      </c>
      <c r="D5932" s="7">
        <v>0</v>
      </c>
      <c r="E5932" s="1">
        <v>0</v>
      </c>
      <c r="F5932" s="1">
        <v>13.59</v>
      </c>
      <c r="G5932" s="1">
        <v>0</v>
      </c>
      <c r="H5932" s="1">
        <v>0</v>
      </c>
      <c r="I5932" s="6">
        <v>13.59</v>
      </c>
      <c r="J5932" s="86"/>
      <c r="K5932" s="86"/>
      <c r="L5932" s="85"/>
      <c r="M5932" s="85"/>
      <c r="N5932" s="85"/>
      <c r="O5932" s="85"/>
      <c r="P5932" s="85"/>
      <c r="Q5932" s="32">
        <f t="shared" si="92"/>
        <v>13.59</v>
      </c>
    </row>
    <row r="5933" spans="1:17" x14ac:dyDescent="0.25">
      <c r="A5933" s="83" t="s">
        <v>13600</v>
      </c>
      <c r="B5933" s="84" t="s">
        <v>21301</v>
      </c>
      <c r="C5933" s="7">
        <v>24</v>
      </c>
      <c r="D5933" s="7">
        <v>0</v>
      </c>
      <c r="E5933" s="1">
        <v>0</v>
      </c>
      <c r="F5933" s="1">
        <v>5.82</v>
      </c>
      <c r="G5933" s="1">
        <v>0</v>
      </c>
      <c r="H5933" s="1">
        <v>0</v>
      </c>
      <c r="I5933" s="6">
        <v>5.82</v>
      </c>
      <c r="J5933" s="86"/>
      <c r="K5933" s="86"/>
      <c r="L5933" s="85"/>
      <c r="M5933" s="85"/>
      <c r="N5933" s="85"/>
      <c r="O5933" s="85"/>
      <c r="P5933" s="85"/>
      <c r="Q5933" s="32">
        <f t="shared" si="92"/>
        <v>5.82</v>
      </c>
    </row>
    <row r="5934" spans="1:17" x14ac:dyDescent="0.25">
      <c r="A5934" s="83" t="s">
        <v>13601</v>
      </c>
      <c r="B5934" s="84" t="s">
        <v>21302</v>
      </c>
      <c r="C5934" s="7">
        <v>64</v>
      </c>
      <c r="D5934" s="7">
        <v>0</v>
      </c>
      <c r="E5934" s="1">
        <v>0</v>
      </c>
      <c r="F5934" s="1">
        <v>15.53</v>
      </c>
      <c r="G5934" s="1">
        <v>0</v>
      </c>
      <c r="H5934" s="1">
        <v>0</v>
      </c>
      <c r="I5934" s="6">
        <v>15.53</v>
      </c>
      <c r="J5934" s="86"/>
      <c r="K5934" s="86"/>
      <c r="L5934" s="85"/>
      <c r="M5934" s="85"/>
      <c r="N5934" s="85"/>
      <c r="O5934" s="85"/>
      <c r="P5934" s="85"/>
      <c r="Q5934" s="32">
        <f t="shared" si="92"/>
        <v>15.53</v>
      </c>
    </row>
    <row r="5935" spans="1:17" x14ac:dyDescent="0.25">
      <c r="A5935" s="83" t="s">
        <v>13602</v>
      </c>
      <c r="B5935" s="84" t="s">
        <v>21303</v>
      </c>
      <c r="C5935" s="7">
        <v>45</v>
      </c>
      <c r="D5935" s="7">
        <v>3</v>
      </c>
      <c r="E5935" s="1">
        <v>15385.25</v>
      </c>
      <c r="F5935" s="1">
        <v>10.92</v>
      </c>
      <c r="G5935" s="1">
        <v>37.909999999999997</v>
      </c>
      <c r="H5935" s="1">
        <v>197.38</v>
      </c>
      <c r="I5935" s="6">
        <v>246.21</v>
      </c>
      <c r="J5935" s="86"/>
      <c r="K5935" s="86"/>
      <c r="L5935" s="85"/>
      <c r="M5935" s="85"/>
      <c r="N5935" s="85"/>
      <c r="O5935" s="85"/>
      <c r="P5935" s="85"/>
      <c r="Q5935" s="32">
        <f t="shared" si="92"/>
        <v>246.21</v>
      </c>
    </row>
    <row r="5936" spans="1:17" x14ac:dyDescent="0.25">
      <c r="A5936" s="83" t="s">
        <v>13603</v>
      </c>
      <c r="B5936" s="84" t="s">
        <v>21304</v>
      </c>
      <c r="C5936" s="7">
        <v>50</v>
      </c>
      <c r="D5936" s="7">
        <v>0</v>
      </c>
      <c r="E5936" s="1">
        <v>0</v>
      </c>
      <c r="F5936" s="1">
        <v>12.14</v>
      </c>
      <c r="G5936" s="1">
        <v>0</v>
      </c>
      <c r="H5936" s="1">
        <v>0</v>
      </c>
      <c r="I5936" s="6">
        <v>12.14</v>
      </c>
      <c r="J5936" s="86"/>
      <c r="K5936" s="86"/>
      <c r="L5936" s="85"/>
      <c r="M5936" s="85"/>
      <c r="N5936" s="85"/>
      <c r="O5936" s="85"/>
      <c r="P5936" s="85"/>
      <c r="Q5936" s="32">
        <f t="shared" si="92"/>
        <v>12.14</v>
      </c>
    </row>
    <row r="5937" spans="1:17" x14ac:dyDescent="0.25">
      <c r="A5937" s="83" t="s">
        <v>13604</v>
      </c>
      <c r="B5937" s="84" t="s">
        <v>21305</v>
      </c>
      <c r="C5937" s="7">
        <v>89</v>
      </c>
      <c r="D5937" s="7">
        <v>0</v>
      </c>
      <c r="E5937" s="1">
        <v>0</v>
      </c>
      <c r="F5937" s="1">
        <v>21.6</v>
      </c>
      <c r="G5937" s="1">
        <v>0</v>
      </c>
      <c r="H5937" s="1">
        <v>0</v>
      </c>
      <c r="I5937" s="6">
        <v>21.6</v>
      </c>
      <c r="J5937" s="86"/>
      <c r="K5937" s="86"/>
      <c r="L5937" s="85"/>
      <c r="M5937" s="85"/>
      <c r="N5937" s="85"/>
      <c r="O5937" s="85"/>
      <c r="P5937" s="85"/>
      <c r="Q5937" s="32">
        <f t="shared" si="92"/>
        <v>21.6</v>
      </c>
    </row>
    <row r="5938" spans="1:17" x14ac:dyDescent="0.25">
      <c r="A5938" s="83" t="s">
        <v>13605</v>
      </c>
      <c r="B5938" s="84" t="s">
        <v>21306</v>
      </c>
      <c r="C5938" s="7">
        <v>202</v>
      </c>
      <c r="D5938" s="7">
        <v>2</v>
      </c>
      <c r="E5938" s="1">
        <v>628.4</v>
      </c>
      <c r="F5938" s="1">
        <v>49.02</v>
      </c>
      <c r="G5938" s="1">
        <v>25.27</v>
      </c>
      <c r="H5938" s="1">
        <v>8.06</v>
      </c>
      <c r="I5938" s="6">
        <v>82.35</v>
      </c>
      <c r="J5938" s="86"/>
      <c r="K5938" s="86"/>
      <c r="L5938" s="85"/>
      <c r="M5938" s="85"/>
      <c r="N5938" s="85"/>
      <c r="O5938" s="85"/>
      <c r="P5938" s="85"/>
      <c r="Q5938" s="32">
        <f t="shared" si="92"/>
        <v>82.35</v>
      </c>
    </row>
    <row r="5939" spans="1:17" x14ac:dyDescent="0.25">
      <c r="A5939" s="83" t="s">
        <v>13606</v>
      </c>
      <c r="B5939" s="84" t="s">
        <v>21307</v>
      </c>
      <c r="C5939" s="7">
        <v>34</v>
      </c>
      <c r="D5939" s="7">
        <v>3</v>
      </c>
      <c r="E5939" s="1">
        <v>5522.59</v>
      </c>
      <c r="F5939" s="1">
        <v>8.25</v>
      </c>
      <c r="G5939" s="1">
        <v>37.909999999999997</v>
      </c>
      <c r="H5939" s="1">
        <v>70.849999999999994</v>
      </c>
      <c r="I5939" s="6">
        <v>117.01</v>
      </c>
      <c r="J5939" s="86"/>
      <c r="K5939" s="86"/>
      <c r="L5939" s="85"/>
      <c r="M5939" s="85"/>
      <c r="N5939" s="85"/>
      <c r="O5939" s="85"/>
      <c r="P5939" s="85"/>
      <c r="Q5939" s="32">
        <f t="shared" si="92"/>
        <v>117.01</v>
      </c>
    </row>
    <row r="5940" spans="1:17" x14ac:dyDescent="0.25">
      <c r="A5940" s="83" t="s">
        <v>13607</v>
      </c>
      <c r="B5940" s="84" t="s">
        <v>21308</v>
      </c>
      <c r="C5940" s="7">
        <v>14</v>
      </c>
      <c r="D5940" s="7">
        <v>0</v>
      </c>
      <c r="E5940" s="1">
        <v>0</v>
      </c>
      <c r="F5940" s="1">
        <v>3.4</v>
      </c>
      <c r="G5940" s="1">
        <v>0</v>
      </c>
      <c r="H5940" s="1">
        <v>0</v>
      </c>
      <c r="I5940" s="6">
        <v>3.4</v>
      </c>
      <c r="J5940" s="86"/>
      <c r="K5940" s="86"/>
      <c r="L5940" s="85"/>
      <c r="M5940" s="85"/>
      <c r="N5940" s="85"/>
      <c r="O5940" s="85"/>
      <c r="P5940" s="85"/>
      <c r="Q5940" s="32">
        <f t="shared" si="92"/>
        <v>3.4</v>
      </c>
    </row>
    <row r="5941" spans="1:17" x14ac:dyDescent="0.25">
      <c r="A5941" s="83" t="s">
        <v>13608</v>
      </c>
      <c r="B5941" s="84" t="s">
        <v>21309</v>
      </c>
      <c r="C5941" s="7">
        <v>147</v>
      </c>
      <c r="D5941" s="7">
        <v>0</v>
      </c>
      <c r="E5941" s="1">
        <v>0</v>
      </c>
      <c r="F5941" s="1">
        <v>35.67</v>
      </c>
      <c r="G5941" s="1">
        <v>0</v>
      </c>
      <c r="H5941" s="1">
        <v>0</v>
      </c>
      <c r="I5941" s="6">
        <v>35.67</v>
      </c>
      <c r="J5941" s="86"/>
      <c r="K5941" s="86"/>
      <c r="L5941" s="85"/>
      <c r="M5941" s="85"/>
      <c r="N5941" s="85"/>
      <c r="O5941" s="85"/>
      <c r="P5941" s="85"/>
      <c r="Q5941" s="32">
        <f t="shared" si="92"/>
        <v>35.67</v>
      </c>
    </row>
    <row r="5942" spans="1:17" x14ac:dyDescent="0.25">
      <c r="A5942" s="83" t="s">
        <v>13609</v>
      </c>
      <c r="B5942" s="84" t="s">
        <v>21310</v>
      </c>
      <c r="C5942" s="7">
        <v>94</v>
      </c>
      <c r="D5942" s="7">
        <v>1</v>
      </c>
      <c r="E5942" s="1">
        <v>186.61</v>
      </c>
      <c r="F5942" s="1">
        <v>22.81</v>
      </c>
      <c r="G5942" s="1">
        <v>12.64</v>
      </c>
      <c r="H5942" s="1">
        <v>2.39</v>
      </c>
      <c r="I5942" s="6">
        <v>37.840000000000003</v>
      </c>
      <c r="J5942" s="86"/>
      <c r="K5942" s="86"/>
      <c r="L5942" s="85"/>
      <c r="M5942" s="85"/>
      <c r="N5942" s="85"/>
      <c r="O5942" s="85"/>
      <c r="P5942" s="85"/>
      <c r="Q5942" s="32">
        <f t="shared" si="92"/>
        <v>37.840000000000003</v>
      </c>
    </row>
    <row r="5943" spans="1:17" x14ac:dyDescent="0.25">
      <c r="A5943" s="83" t="s">
        <v>13610</v>
      </c>
      <c r="B5943" s="84" t="s">
        <v>21311</v>
      </c>
      <c r="C5943" s="7">
        <v>7</v>
      </c>
      <c r="D5943" s="7">
        <v>0</v>
      </c>
      <c r="E5943" s="1">
        <v>0</v>
      </c>
      <c r="F5943" s="1">
        <v>1.7</v>
      </c>
      <c r="G5943" s="1">
        <v>0</v>
      </c>
      <c r="H5943" s="1">
        <v>0</v>
      </c>
      <c r="I5943" s="6">
        <v>1.7</v>
      </c>
      <c r="J5943" s="86"/>
      <c r="K5943" s="86"/>
      <c r="L5943" s="85"/>
      <c r="M5943" s="85"/>
      <c r="N5943" s="85"/>
      <c r="O5943" s="85"/>
      <c r="P5943" s="85"/>
      <c r="Q5943" s="32">
        <f t="shared" si="92"/>
        <v>1.7</v>
      </c>
    </row>
    <row r="5944" spans="1:17" x14ac:dyDescent="0.25">
      <c r="A5944" s="83" t="s">
        <v>13611</v>
      </c>
      <c r="B5944" s="84" t="s">
        <v>21312</v>
      </c>
      <c r="C5944" s="7">
        <v>68</v>
      </c>
      <c r="D5944" s="7">
        <v>1</v>
      </c>
      <c r="E5944" s="1">
        <v>248.82</v>
      </c>
      <c r="F5944" s="1">
        <v>16.5</v>
      </c>
      <c r="G5944" s="1">
        <v>12.64</v>
      </c>
      <c r="H5944" s="1">
        <v>3.19</v>
      </c>
      <c r="I5944" s="6">
        <v>32.33</v>
      </c>
      <c r="J5944" s="86"/>
      <c r="K5944" s="86"/>
      <c r="L5944" s="85"/>
      <c r="M5944" s="85"/>
      <c r="N5944" s="85"/>
      <c r="O5944" s="85"/>
      <c r="P5944" s="85"/>
      <c r="Q5944" s="32">
        <f t="shared" si="92"/>
        <v>32.33</v>
      </c>
    </row>
    <row r="5945" spans="1:17" x14ac:dyDescent="0.25">
      <c r="A5945" s="83" t="s">
        <v>13612</v>
      </c>
      <c r="B5945" s="84" t="s">
        <v>21313</v>
      </c>
      <c r="C5945" s="7">
        <v>18</v>
      </c>
      <c r="D5945" s="7">
        <v>3</v>
      </c>
      <c r="E5945" s="1">
        <v>5514.58</v>
      </c>
      <c r="F5945" s="1">
        <v>4.37</v>
      </c>
      <c r="G5945" s="1">
        <v>37.909999999999997</v>
      </c>
      <c r="H5945" s="1">
        <v>70.75</v>
      </c>
      <c r="I5945" s="6">
        <v>113.03</v>
      </c>
      <c r="J5945" s="86"/>
      <c r="K5945" s="86"/>
      <c r="L5945" s="85"/>
      <c r="M5945" s="85"/>
      <c r="N5945" s="85"/>
      <c r="O5945" s="85"/>
      <c r="P5945" s="85"/>
      <c r="Q5945" s="32">
        <f t="shared" si="92"/>
        <v>113.03</v>
      </c>
    </row>
    <row r="5946" spans="1:17" x14ac:dyDescent="0.25">
      <c r="A5946" s="83" t="s">
        <v>13613</v>
      </c>
      <c r="B5946" s="84" t="s">
        <v>21314</v>
      </c>
      <c r="C5946" s="7">
        <v>73</v>
      </c>
      <c r="D5946" s="7">
        <v>4</v>
      </c>
      <c r="E5946" s="1">
        <v>15804.23</v>
      </c>
      <c r="F5946" s="1">
        <v>17.71</v>
      </c>
      <c r="G5946" s="1">
        <v>50.54</v>
      </c>
      <c r="H5946" s="1">
        <v>202.76</v>
      </c>
      <c r="I5946" s="6">
        <v>271.01</v>
      </c>
      <c r="J5946" s="86"/>
      <c r="K5946" s="86"/>
      <c r="L5946" s="85"/>
      <c r="M5946" s="85"/>
      <c r="N5946" s="85"/>
      <c r="O5946" s="85"/>
      <c r="P5946" s="85"/>
      <c r="Q5946" s="32">
        <f t="shared" si="92"/>
        <v>271.01</v>
      </c>
    </row>
    <row r="5947" spans="1:17" x14ac:dyDescent="0.25">
      <c r="A5947" s="83" t="s">
        <v>13614</v>
      </c>
      <c r="B5947" s="84" t="s">
        <v>21315</v>
      </c>
      <c r="C5947" s="7">
        <v>24</v>
      </c>
      <c r="D5947" s="7">
        <v>4</v>
      </c>
      <c r="E5947" s="1">
        <v>1152.71</v>
      </c>
      <c r="F5947" s="1">
        <v>5.82</v>
      </c>
      <c r="G5947" s="1">
        <v>50.54</v>
      </c>
      <c r="H5947" s="1">
        <v>14.79</v>
      </c>
      <c r="I5947" s="6">
        <v>71.150000000000006</v>
      </c>
      <c r="J5947" s="86"/>
      <c r="K5947" s="86"/>
      <c r="L5947" s="85"/>
      <c r="M5947" s="85"/>
      <c r="N5947" s="85"/>
      <c r="O5947" s="85"/>
      <c r="P5947" s="85"/>
      <c r="Q5947" s="32">
        <f t="shared" si="92"/>
        <v>71.150000000000006</v>
      </c>
    </row>
    <row r="5948" spans="1:17" x14ac:dyDescent="0.25">
      <c r="A5948" s="83" t="s">
        <v>13615</v>
      </c>
      <c r="B5948" s="84" t="s">
        <v>21316</v>
      </c>
      <c r="C5948" s="7">
        <v>19</v>
      </c>
      <c r="D5948" s="7">
        <v>0</v>
      </c>
      <c r="E5948" s="1">
        <v>0</v>
      </c>
      <c r="F5948" s="1">
        <v>4.6100000000000003</v>
      </c>
      <c r="G5948" s="1">
        <v>0</v>
      </c>
      <c r="H5948" s="1">
        <v>0</v>
      </c>
      <c r="I5948" s="6">
        <v>4.6100000000000003</v>
      </c>
      <c r="J5948" s="86"/>
      <c r="K5948" s="86"/>
      <c r="L5948" s="85"/>
      <c r="M5948" s="85"/>
      <c r="N5948" s="85"/>
      <c r="O5948" s="85"/>
      <c r="P5948" s="85"/>
      <c r="Q5948" s="32">
        <f t="shared" si="92"/>
        <v>4.6100000000000003</v>
      </c>
    </row>
    <row r="5949" spans="1:17" x14ac:dyDescent="0.25">
      <c r="A5949" s="83" t="s">
        <v>13616</v>
      </c>
      <c r="B5949" s="84" t="s">
        <v>21317</v>
      </c>
      <c r="C5949" s="7">
        <v>54</v>
      </c>
      <c r="D5949" s="7">
        <v>3</v>
      </c>
      <c r="E5949" s="1">
        <v>1092.01</v>
      </c>
      <c r="F5949" s="1">
        <v>13.1</v>
      </c>
      <c r="G5949" s="1">
        <v>37.909999999999997</v>
      </c>
      <c r="H5949" s="1">
        <v>14.01</v>
      </c>
      <c r="I5949" s="6">
        <v>65.02</v>
      </c>
      <c r="J5949" s="86"/>
      <c r="K5949" s="86"/>
      <c r="L5949" s="85"/>
      <c r="M5949" s="85"/>
      <c r="N5949" s="85"/>
      <c r="O5949" s="85"/>
      <c r="P5949" s="85"/>
      <c r="Q5949" s="32">
        <f t="shared" si="92"/>
        <v>65.02</v>
      </c>
    </row>
    <row r="5950" spans="1:17" x14ac:dyDescent="0.25">
      <c r="A5950" s="83" t="s">
        <v>13617</v>
      </c>
      <c r="B5950" s="84" t="s">
        <v>21318</v>
      </c>
      <c r="C5950" s="7">
        <v>79</v>
      </c>
      <c r="D5950" s="7">
        <v>1</v>
      </c>
      <c r="E5950" s="1">
        <v>4327.29</v>
      </c>
      <c r="F5950" s="1">
        <v>19.170000000000002</v>
      </c>
      <c r="G5950" s="1">
        <v>12.64</v>
      </c>
      <c r="H5950" s="1">
        <v>55.52</v>
      </c>
      <c r="I5950" s="6">
        <v>87.33</v>
      </c>
      <c r="J5950" s="86"/>
      <c r="K5950" s="86"/>
      <c r="L5950" s="85"/>
      <c r="M5950" s="85"/>
      <c r="N5950" s="85"/>
      <c r="O5950" s="85"/>
      <c r="P5950" s="85"/>
      <c r="Q5950" s="32">
        <f t="shared" si="92"/>
        <v>87.33</v>
      </c>
    </row>
    <row r="5951" spans="1:17" x14ac:dyDescent="0.25">
      <c r="A5951" s="83" t="s">
        <v>13618</v>
      </c>
      <c r="B5951" s="84" t="s">
        <v>21319</v>
      </c>
      <c r="C5951" s="7">
        <v>8</v>
      </c>
      <c r="D5951" s="7">
        <v>0</v>
      </c>
      <c r="E5951" s="1">
        <v>0</v>
      </c>
      <c r="F5951" s="1">
        <v>1.94</v>
      </c>
      <c r="G5951" s="1">
        <v>0</v>
      </c>
      <c r="H5951" s="1">
        <v>0</v>
      </c>
      <c r="I5951" s="6">
        <v>1.94</v>
      </c>
      <c r="J5951" s="86"/>
      <c r="K5951" s="86"/>
      <c r="L5951" s="85"/>
      <c r="M5951" s="85"/>
      <c r="N5951" s="85"/>
      <c r="O5951" s="85"/>
      <c r="P5951" s="85"/>
      <c r="Q5951" s="32">
        <f t="shared" si="92"/>
        <v>1.94</v>
      </c>
    </row>
    <row r="5952" spans="1:17" x14ac:dyDescent="0.25">
      <c r="A5952" s="83" t="s">
        <v>13619</v>
      </c>
      <c r="B5952" s="84" t="s">
        <v>21320</v>
      </c>
      <c r="C5952" s="7">
        <v>49</v>
      </c>
      <c r="D5952" s="7">
        <v>0</v>
      </c>
      <c r="E5952" s="1">
        <v>0</v>
      </c>
      <c r="F5952" s="1">
        <v>11.89</v>
      </c>
      <c r="G5952" s="1">
        <v>0</v>
      </c>
      <c r="H5952" s="1">
        <v>0</v>
      </c>
      <c r="I5952" s="6">
        <v>11.89</v>
      </c>
      <c r="J5952" s="86"/>
      <c r="K5952" s="86"/>
      <c r="L5952" s="85"/>
      <c r="M5952" s="85"/>
      <c r="N5952" s="85"/>
      <c r="O5952" s="85"/>
      <c r="P5952" s="85"/>
      <c r="Q5952" s="32">
        <f t="shared" si="92"/>
        <v>11.89</v>
      </c>
    </row>
    <row r="5953" spans="1:17" x14ac:dyDescent="0.25">
      <c r="A5953" s="83" t="s">
        <v>13620</v>
      </c>
      <c r="B5953" s="84" t="s">
        <v>21321</v>
      </c>
      <c r="C5953" s="7">
        <v>22</v>
      </c>
      <c r="D5953" s="7">
        <v>1</v>
      </c>
      <c r="E5953" s="1">
        <v>1081.82</v>
      </c>
      <c r="F5953" s="1">
        <v>5.34</v>
      </c>
      <c r="G5953" s="1">
        <v>12.64</v>
      </c>
      <c r="H5953" s="1">
        <v>13.88</v>
      </c>
      <c r="I5953" s="6">
        <v>31.86</v>
      </c>
      <c r="J5953" s="86"/>
      <c r="K5953" s="86"/>
      <c r="L5953" s="85"/>
      <c r="M5953" s="85"/>
      <c r="N5953" s="85"/>
      <c r="O5953" s="85"/>
      <c r="P5953" s="85"/>
      <c r="Q5953" s="32">
        <f t="shared" si="92"/>
        <v>31.86</v>
      </c>
    </row>
    <row r="5954" spans="1:17" x14ac:dyDescent="0.25">
      <c r="A5954" s="83" t="s">
        <v>13621</v>
      </c>
      <c r="B5954" s="84" t="s">
        <v>21322</v>
      </c>
      <c r="C5954" s="7">
        <v>144</v>
      </c>
      <c r="D5954" s="7">
        <v>5</v>
      </c>
      <c r="E5954" s="1">
        <v>14307.82</v>
      </c>
      <c r="F5954" s="1">
        <v>34.94</v>
      </c>
      <c r="G5954" s="1">
        <v>63.18</v>
      </c>
      <c r="H5954" s="1">
        <v>183.56</v>
      </c>
      <c r="I5954" s="6">
        <v>281.68</v>
      </c>
      <c r="J5954" s="86"/>
      <c r="K5954" s="86"/>
      <c r="L5954" s="85"/>
      <c r="M5954" s="85"/>
      <c r="N5954" s="85"/>
      <c r="O5954" s="85"/>
      <c r="P5954" s="85"/>
      <c r="Q5954" s="32">
        <f t="shared" si="92"/>
        <v>281.68</v>
      </c>
    </row>
    <row r="5955" spans="1:17" x14ac:dyDescent="0.25">
      <c r="A5955" s="83" t="s">
        <v>13622</v>
      </c>
      <c r="B5955" s="84" t="s">
        <v>21323</v>
      </c>
      <c r="C5955" s="7">
        <v>88</v>
      </c>
      <c r="D5955" s="7">
        <v>2</v>
      </c>
      <c r="E5955" s="1">
        <v>1227.5</v>
      </c>
      <c r="F5955" s="1">
        <v>21.35</v>
      </c>
      <c r="G5955" s="1">
        <v>25.27</v>
      </c>
      <c r="H5955" s="1">
        <v>15.75</v>
      </c>
      <c r="I5955" s="6">
        <v>62.37</v>
      </c>
      <c r="J5955" s="86"/>
      <c r="K5955" s="86"/>
      <c r="L5955" s="85"/>
      <c r="M5955" s="85"/>
      <c r="N5955" s="85"/>
      <c r="O5955" s="85"/>
      <c r="P5955" s="85"/>
      <c r="Q5955" s="32">
        <f t="shared" si="92"/>
        <v>62.37</v>
      </c>
    </row>
    <row r="5956" spans="1:17" x14ac:dyDescent="0.25">
      <c r="A5956" s="83" t="s">
        <v>13623</v>
      </c>
      <c r="B5956" s="84" t="s">
        <v>21324</v>
      </c>
      <c r="C5956" s="7">
        <v>66</v>
      </c>
      <c r="D5956" s="7">
        <v>3</v>
      </c>
      <c r="E5956" s="1">
        <v>8366.1</v>
      </c>
      <c r="F5956" s="1">
        <v>16.02</v>
      </c>
      <c r="G5956" s="1">
        <v>37.909999999999997</v>
      </c>
      <c r="H5956" s="1">
        <v>107.33</v>
      </c>
      <c r="I5956" s="6">
        <v>161.26</v>
      </c>
      <c r="J5956" s="86"/>
      <c r="K5956" s="86"/>
      <c r="L5956" s="85"/>
      <c r="M5956" s="85"/>
      <c r="N5956" s="85"/>
      <c r="O5956" s="85"/>
      <c r="P5956" s="85"/>
      <c r="Q5956" s="32">
        <f t="shared" si="92"/>
        <v>161.26</v>
      </c>
    </row>
    <row r="5957" spans="1:17" x14ac:dyDescent="0.25">
      <c r="A5957" s="83" t="s">
        <v>13624</v>
      </c>
      <c r="B5957" s="84" t="s">
        <v>21325</v>
      </c>
      <c r="C5957" s="7">
        <v>27</v>
      </c>
      <c r="D5957" s="7">
        <v>0</v>
      </c>
      <c r="E5957" s="1">
        <v>0</v>
      </c>
      <c r="F5957" s="1">
        <v>6.55</v>
      </c>
      <c r="G5957" s="1">
        <v>0</v>
      </c>
      <c r="H5957" s="1">
        <v>0</v>
      </c>
      <c r="I5957" s="6">
        <v>6.55</v>
      </c>
      <c r="J5957" s="86"/>
      <c r="K5957" s="86"/>
      <c r="L5957" s="85"/>
      <c r="M5957" s="85"/>
      <c r="N5957" s="85"/>
      <c r="O5957" s="85"/>
      <c r="P5957" s="85"/>
      <c r="Q5957" s="32">
        <f t="shared" si="92"/>
        <v>6.55</v>
      </c>
    </row>
    <row r="5958" spans="1:17" x14ac:dyDescent="0.25">
      <c r="A5958" s="83" t="s">
        <v>13625</v>
      </c>
      <c r="B5958" s="84" t="s">
        <v>21326</v>
      </c>
      <c r="C5958" s="7">
        <v>847</v>
      </c>
      <c r="D5958" s="7">
        <v>5</v>
      </c>
      <c r="E5958" s="1">
        <v>1036.67</v>
      </c>
      <c r="F5958" s="1">
        <v>205.54</v>
      </c>
      <c r="G5958" s="1">
        <v>63.18</v>
      </c>
      <c r="H5958" s="1">
        <v>13.3</v>
      </c>
      <c r="I5958" s="6">
        <v>282.02</v>
      </c>
      <c r="J5958" s="86"/>
      <c r="K5958" s="86"/>
      <c r="L5958" s="85"/>
      <c r="M5958" s="85"/>
      <c r="N5958" s="85"/>
      <c r="O5958" s="85"/>
      <c r="P5958" s="85"/>
      <c r="Q5958" s="32">
        <f t="shared" si="92"/>
        <v>282.02</v>
      </c>
    </row>
    <row r="5959" spans="1:17" x14ac:dyDescent="0.25">
      <c r="A5959" s="83" t="s">
        <v>13626</v>
      </c>
      <c r="B5959" s="84" t="s">
        <v>21327</v>
      </c>
      <c r="C5959" s="7">
        <v>29</v>
      </c>
      <c r="D5959" s="7">
        <v>1</v>
      </c>
      <c r="E5959" s="1">
        <v>9808.52</v>
      </c>
      <c r="F5959" s="1">
        <v>7.04</v>
      </c>
      <c r="G5959" s="1">
        <v>12.64</v>
      </c>
      <c r="H5959" s="1">
        <v>125.84</v>
      </c>
      <c r="I5959" s="6">
        <v>145.52000000000001</v>
      </c>
      <c r="J5959" s="86"/>
      <c r="K5959" s="86"/>
      <c r="L5959" s="85"/>
      <c r="M5959" s="85"/>
      <c r="N5959" s="85"/>
      <c r="O5959" s="85"/>
      <c r="P5959" s="85"/>
      <c r="Q5959" s="32">
        <f t="shared" si="92"/>
        <v>145.52000000000001</v>
      </c>
    </row>
    <row r="5960" spans="1:17" x14ac:dyDescent="0.25">
      <c r="A5960" s="83" t="s">
        <v>13627</v>
      </c>
      <c r="B5960" s="84" t="s">
        <v>21328</v>
      </c>
      <c r="C5960" s="7">
        <v>38</v>
      </c>
      <c r="D5960" s="7">
        <v>6</v>
      </c>
      <c r="E5960" s="1">
        <v>2108.46</v>
      </c>
      <c r="F5960" s="1">
        <v>9.2200000000000006</v>
      </c>
      <c r="G5960" s="1">
        <v>75.819999999999993</v>
      </c>
      <c r="H5960" s="1">
        <v>27.05</v>
      </c>
      <c r="I5960" s="6">
        <v>112.09</v>
      </c>
      <c r="J5960" s="86"/>
      <c r="K5960" s="86"/>
      <c r="L5960" s="85"/>
      <c r="M5960" s="85"/>
      <c r="N5960" s="85"/>
      <c r="O5960" s="85"/>
      <c r="P5960" s="85"/>
      <c r="Q5960" s="32">
        <f t="shared" si="92"/>
        <v>112.09</v>
      </c>
    </row>
    <row r="5961" spans="1:17" x14ac:dyDescent="0.25">
      <c r="A5961" s="83" t="s">
        <v>13628</v>
      </c>
      <c r="B5961" s="84" t="s">
        <v>21329</v>
      </c>
      <c r="C5961" s="7">
        <v>103</v>
      </c>
      <c r="D5961" s="7">
        <v>0</v>
      </c>
      <c r="E5961" s="1">
        <v>0</v>
      </c>
      <c r="F5961" s="1">
        <v>24.99</v>
      </c>
      <c r="G5961" s="1">
        <v>0</v>
      </c>
      <c r="H5961" s="1">
        <v>0</v>
      </c>
      <c r="I5961" s="6">
        <v>24.99</v>
      </c>
      <c r="J5961" s="86"/>
      <c r="K5961" s="86"/>
      <c r="L5961" s="85"/>
      <c r="M5961" s="85"/>
      <c r="N5961" s="85"/>
      <c r="O5961" s="85"/>
      <c r="P5961" s="85"/>
      <c r="Q5961" s="32">
        <f t="shared" si="92"/>
        <v>24.99</v>
      </c>
    </row>
    <row r="5962" spans="1:17" x14ac:dyDescent="0.25">
      <c r="A5962" s="83" t="s">
        <v>13629</v>
      </c>
      <c r="B5962" s="84" t="s">
        <v>21330</v>
      </c>
      <c r="C5962" s="7">
        <v>45</v>
      </c>
      <c r="D5962" s="7">
        <v>1</v>
      </c>
      <c r="E5962" s="1">
        <v>7212.15</v>
      </c>
      <c r="F5962" s="1">
        <v>10.92</v>
      </c>
      <c r="G5962" s="1">
        <v>12.64</v>
      </c>
      <c r="H5962" s="1">
        <v>92.53</v>
      </c>
      <c r="I5962" s="6">
        <v>116.09</v>
      </c>
      <c r="J5962" s="86"/>
      <c r="K5962" s="86"/>
      <c r="L5962" s="85"/>
      <c r="M5962" s="85"/>
      <c r="N5962" s="85"/>
      <c r="O5962" s="85"/>
      <c r="P5962" s="85"/>
      <c r="Q5962" s="32">
        <f t="shared" si="92"/>
        <v>116.09</v>
      </c>
    </row>
    <row r="5963" spans="1:17" x14ac:dyDescent="0.25">
      <c r="A5963" s="83" t="s">
        <v>13630</v>
      </c>
      <c r="B5963" s="84" t="s">
        <v>21331</v>
      </c>
      <c r="C5963" s="7">
        <v>930</v>
      </c>
      <c r="D5963" s="7">
        <v>36</v>
      </c>
      <c r="E5963" s="1">
        <v>7766.12</v>
      </c>
      <c r="F5963" s="1">
        <v>159.49</v>
      </c>
      <c r="G5963" s="1">
        <v>341.54</v>
      </c>
      <c r="H5963" s="1">
        <v>74.900000000000006</v>
      </c>
      <c r="I5963" s="6">
        <v>575.92999999999995</v>
      </c>
      <c r="J5963" s="86"/>
      <c r="K5963" s="86"/>
      <c r="L5963" s="85"/>
      <c r="M5963" s="85"/>
      <c r="N5963" s="85"/>
      <c r="O5963" s="85"/>
      <c r="P5963" s="85"/>
      <c r="Q5963" s="32">
        <f t="shared" si="92"/>
        <v>575.92999999999995</v>
      </c>
    </row>
    <row r="5964" spans="1:17" x14ac:dyDescent="0.25">
      <c r="A5964" s="83" t="s">
        <v>13631</v>
      </c>
      <c r="B5964" s="84" t="s">
        <v>21332</v>
      </c>
      <c r="C5964" s="7">
        <v>2468</v>
      </c>
      <c r="D5964" s="7">
        <v>29</v>
      </c>
      <c r="E5964" s="1">
        <v>5222.66</v>
      </c>
      <c r="F5964" s="1">
        <v>423.23</v>
      </c>
      <c r="G5964" s="1">
        <v>275.13</v>
      </c>
      <c r="H5964" s="1">
        <v>50.37</v>
      </c>
      <c r="I5964" s="6">
        <v>748.73</v>
      </c>
      <c r="J5964" s="86"/>
      <c r="K5964" s="86"/>
      <c r="L5964" s="85"/>
      <c r="M5964" s="85"/>
      <c r="N5964" s="85"/>
      <c r="O5964" s="85"/>
      <c r="P5964" s="85"/>
      <c r="Q5964" s="32">
        <f t="shared" si="92"/>
        <v>748.73</v>
      </c>
    </row>
    <row r="5965" spans="1:17" x14ac:dyDescent="0.25">
      <c r="A5965" s="83" t="s">
        <v>13632</v>
      </c>
      <c r="B5965" s="84" t="s">
        <v>21333</v>
      </c>
      <c r="C5965" s="7">
        <v>500</v>
      </c>
      <c r="D5965" s="7">
        <v>18</v>
      </c>
      <c r="E5965" s="1">
        <v>3209.11</v>
      </c>
      <c r="F5965" s="1">
        <v>85.74</v>
      </c>
      <c r="G5965" s="1">
        <v>170.77</v>
      </c>
      <c r="H5965" s="1">
        <v>30.95</v>
      </c>
      <c r="I5965" s="6">
        <v>287.45999999999998</v>
      </c>
      <c r="J5965" s="86"/>
      <c r="K5965" s="86"/>
      <c r="L5965" s="85"/>
      <c r="M5965" s="85"/>
      <c r="N5965" s="85"/>
      <c r="O5965" s="85"/>
      <c r="P5965" s="85"/>
      <c r="Q5965" s="32">
        <f t="shared" si="92"/>
        <v>287.45999999999998</v>
      </c>
    </row>
    <row r="5966" spans="1:17" x14ac:dyDescent="0.25">
      <c r="A5966" s="83" t="s">
        <v>13633</v>
      </c>
      <c r="B5966" s="84" t="s">
        <v>21334</v>
      </c>
      <c r="C5966" s="7">
        <v>9434</v>
      </c>
      <c r="D5966" s="7">
        <v>128</v>
      </c>
      <c r="E5966" s="1">
        <v>179143.05</v>
      </c>
      <c r="F5966" s="1">
        <v>1617.82</v>
      </c>
      <c r="G5966" s="1">
        <v>1214.3399999999999</v>
      </c>
      <c r="H5966" s="1">
        <v>1727.66</v>
      </c>
      <c r="I5966" s="6">
        <v>4559.82</v>
      </c>
      <c r="J5966" s="86"/>
      <c r="K5966" s="86"/>
      <c r="L5966" s="85"/>
      <c r="M5966" s="85"/>
      <c r="N5966" s="85"/>
      <c r="O5966" s="85"/>
      <c r="P5966" s="85"/>
      <c r="Q5966" s="32">
        <f t="shared" ref="Q5966:Q6029" si="93">P5966+I5966</f>
        <v>4559.82</v>
      </c>
    </row>
    <row r="5967" spans="1:17" x14ac:dyDescent="0.25">
      <c r="A5967" s="83" t="s">
        <v>13634</v>
      </c>
      <c r="B5967" s="84" t="s">
        <v>21335</v>
      </c>
      <c r="C5967" s="7">
        <v>5144</v>
      </c>
      <c r="D5967" s="7">
        <v>106</v>
      </c>
      <c r="E5967" s="1">
        <v>98723.520000000004</v>
      </c>
      <c r="F5967" s="1">
        <v>882.14</v>
      </c>
      <c r="G5967" s="1">
        <v>1005.63</v>
      </c>
      <c r="H5967" s="1">
        <v>952.1</v>
      </c>
      <c r="I5967" s="6">
        <v>2839.87</v>
      </c>
      <c r="J5967" s="86"/>
      <c r="K5967" s="86"/>
      <c r="L5967" s="85"/>
      <c r="M5967" s="85"/>
      <c r="N5967" s="85"/>
      <c r="O5967" s="85"/>
      <c r="P5967" s="85"/>
      <c r="Q5967" s="32">
        <f t="shared" si="93"/>
        <v>2839.87</v>
      </c>
    </row>
    <row r="5968" spans="1:17" x14ac:dyDescent="0.25">
      <c r="A5968" s="83" t="s">
        <v>13635</v>
      </c>
      <c r="B5968" s="84" t="s">
        <v>21336</v>
      </c>
      <c r="C5968" s="7">
        <v>905</v>
      </c>
      <c r="D5968" s="7">
        <v>31</v>
      </c>
      <c r="E5968" s="1">
        <v>6566.79</v>
      </c>
      <c r="F5968" s="1">
        <v>155.19999999999999</v>
      </c>
      <c r="G5968" s="1">
        <v>294.10000000000002</v>
      </c>
      <c r="H5968" s="1">
        <v>63.33</v>
      </c>
      <c r="I5968" s="6">
        <v>512.63</v>
      </c>
      <c r="J5968" s="86"/>
      <c r="K5968" s="86"/>
      <c r="L5968" s="85"/>
      <c r="M5968" s="85"/>
      <c r="N5968" s="85"/>
      <c r="O5968" s="85"/>
      <c r="P5968" s="85"/>
      <c r="Q5968" s="32">
        <f t="shared" si="93"/>
        <v>512.63</v>
      </c>
    </row>
    <row r="5969" spans="1:17" x14ac:dyDescent="0.25">
      <c r="A5969" s="83" t="s">
        <v>13636</v>
      </c>
      <c r="B5969" s="84" t="s">
        <v>21337</v>
      </c>
      <c r="C5969" s="7">
        <v>893</v>
      </c>
      <c r="D5969" s="7">
        <v>17</v>
      </c>
      <c r="E5969" s="1">
        <v>3561.6</v>
      </c>
      <c r="F5969" s="1">
        <v>153.13999999999999</v>
      </c>
      <c r="G5969" s="1">
        <v>161.28</v>
      </c>
      <c r="H5969" s="1">
        <v>34.35</v>
      </c>
      <c r="I5969" s="6">
        <v>348.77</v>
      </c>
      <c r="J5969" s="86"/>
      <c r="K5969" s="86"/>
      <c r="L5969" s="85"/>
      <c r="M5969" s="85"/>
      <c r="N5969" s="85"/>
      <c r="O5969" s="85"/>
      <c r="P5969" s="85"/>
      <c r="Q5969" s="32">
        <f t="shared" si="93"/>
        <v>348.77</v>
      </c>
    </row>
    <row r="5970" spans="1:17" x14ac:dyDescent="0.25">
      <c r="A5970" s="83" t="s">
        <v>13637</v>
      </c>
      <c r="B5970" s="84" t="s">
        <v>21338</v>
      </c>
      <c r="C5970" s="7">
        <v>376</v>
      </c>
      <c r="D5970" s="7">
        <v>21</v>
      </c>
      <c r="E5970" s="1">
        <v>3207.95</v>
      </c>
      <c r="F5970" s="1">
        <v>64.48</v>
      </c>
      <c r="G5970" s="1">
        <v>199.23</v>
      </c>
      <c r="H5970" s="1">
        <v>30.94</v>
      </c>
      <c r="I5970" s="6">
        <v>294.64999999999998</v>
      </c>
      <c r="J5970" s="86"/>
      <c r="K5970" s="86"/>
      <c r="L5970" s="85"/>
      <c r="M5970" s="85"/>
      <c r="N5970" s="85"/>
      <c r="O5970" s="85"/>
      <c r="P5970" s="85"/>
      <c r="Q5970" s="32">
        <f t="shared" si="93"/>
        <v>294.64999999999998</v>
      </c>
    </row>
    <row r="5971" spans="1:17" x14ac:dyDescent="0.25">
      <c r="A5971" s="83" t="s">
        <v>13638</v>
      </c>
      <c r="B5971" s="84" t="s">
        <v>21339</v>
      </c>
      <c r="C5971" s="7">
        <v>1783</v>
      </c>
      <c r="D5971" s="7">
        <v>39</v>
      </c>
      <c r="E5971" s="1">
        <v>13185.74</v>
      </c>
      <c r="F5971" s="1">
        <v>305.77</v>
      </c>
      <c r="G5971" s="1">
        <v>370</v>
      </c>
      <c r="H5971" s="1">
        <v>127.16</v>
      </c>
      <c r="I5971" s="6">
        <v>802.93</v>
      </c>
      <c r="J5971" s="86"/>
      <c r="K5971" s="86"/>
      <c r="L5971" s="85"/>
      <c r="M5971" s="85"/>
      <c r="N5971" s="85"/>
      <c r="O5971" s="85"/>
      <c r="P5971" s="85"/>
      <c r="Q5971" s="32">
        <f t="shared" si="93"/>
        <v>802.93</v>
      </c>
    </row>
    <row r="5972" spans="1:17" x14ac:dyDescent="0.25">
      <c r="A5972" s="83" t="s">
        <v>13639</v>
      </c>
      <c r="B5972" s="84" t="s">
        <v>21340</v>
      </c>
      <c r="C5972" s="7">
        <v>458</v>
      </c>
      <c r="D5972" s="7">
        <v>28</v>
      </c>
      <c r="E5972" s="1">
        <v>5036.07</v>
      </c>
      <c r="F5972" s="1">
        <v>78.540000000000006</v>
      </c>
      <c r="G5972" s="1">
        <v>265.64</v>
      </c>
      <c r="H5972" s="1">
        <v>48.57</v>
      </c>
      <c r="I5972" s="6">
        <v>392.75</v>
      </c>
      <c r="J5972" s="86"/>
      <c r="K5972" s="86"/>
      <c r="L5972" s="85"/>
      <c r="M5972" s="85"/>
      <c r="N5972" s="85"/>
      <c r="O5972" s="85"/>
      <c r="P5972" s="85"/>
      <c r="Q5972" s="32">
        <f t="shared" si="93"/>
        <v>392.75</v>
      </c>
    </row>
    <row r="5973" spans="1:17" x14ac:dyDescent="0.25">
      <c r="A5973" s="83" t="s">
        <v>13640</v>
      </c>
      <c r="B5973" s="84" t="s">
        <v>21341</v>
      </c>
      <c r="C5973" s="7">
        <v>1341</v>
      </c>
      <c r="D5973" s="7">
        <v>26</v>
      </c>
      <c r="E5973" s="1">
        <v>4260.05</v>
      </c>
      <c r="F5973" s="1">
        <v>229.97</v>
      </c>
      <c r="G5973" s="1">
        <v>246.66</v>
      </c>
      <c r="H5973" s="1">
        <v>41.09</v>
      </c>
      <c r="I5973" s="6">
        <v>517.72</v>
      </c>
      <c r="J5973" s="86"/>
      <c r="K5973" s="86"/>
      <c r="L5973" s="85"/>
      <c r="M5973" s="85"/>
      <c r="N5973" s="85"/>
      <c r="O5973" s="85"/>
      <c r="P5973" s="85"/>
      <c r="Q5973" s="32">
        <f t="shared" si="93"/>
        <v>517.72</v>
      </c>
    </row>
    <row r="5974" spans="1:17" x14ac:dyDescent="0.25">
      <c r="A5974" s="83" t="s">
        <v>13641</v>
      </c>
      <c r="B5974" s="84" t="s">
        <v>21342</v>
      </c>
      <c r="C5974" s="7">
        <v>5307</v>
      </c>
      <c r="D5974" s="7">
        <v>81</v>
      </c>
      <c r="E5974" s="1">
        <v>18412.189999999999</v>
      </c>
      <c r="F5974" s="1">
        <v>910.09</v>
      </c>
      <c r="G5974" s="1">
        <v>768.46</v>
      </c>
      <c r="H5974" s="1">
        <v>177.57</v>
      </c>
      <c r="I5974" s="6">
        <v>1856.12</v>
      </c>
      <c r="J5974" s="86"/>
      <c r="K5974" s="86"/>
      <c r="L5974" s="85"/>
      <c r="M5974" s="85"/>
      <c r="N5974" s="85"/>
      <c r="O5974" s="85"/>
      <c r="P5974" s="85"/>
      <c r="Q5974" s="32">
        <f t="shared" si="93"/>
        <v>1856.12</v>
      </c>
    </row>
    <row r="5975" spans="1:17" x14ac:dyDescent="0.25">
      <c r="A5975" s="83" t="s">
        <v>13642</v>
      </c>
      <c r="B5975" s="84" t="s">
        <v>21343</v>
      </c>
      <c r="C5975" s="7">
        <v>6866</v>
      </c>
      <c r="D5975" s="7">
        <v>83</v>
      </c>
      <c r="E5975" s="1">
        <v>21357.89</v>
      </c>
      <c r="F5975" s="1">
        <v>1177.44</v>
      </c>
      <c r="G5975" s="1">
        <v>787.42</v>
      </c>
      <c r="H5975" s="1">
        <v>205.98</v>
      </c>
      <c r="I5975" s="6">
        <v>2170.84</v>
      </c>
      <c r="J5975" s="86"/>
      <c r="K5975" s="86"/>
      <c r="L5975" s="85"/>
      <c r="M5975" s="85"/>
      <c r="N5975" s="85"/>
      <c r="O5975" s="85"/>
      <c r="P5975" s="85"/>
      <c r="Q5975" s="32">
        <f t="shared" si="93"/>
        <v>2170.84</v>
      </c>
    </row>
    <row r="5976" spans="1:17" x14ac:dyDescent="0.25">
      <c r="A5976" s="83" t="s">
        <v>13643</v>
      </c>
      <c r="B5976" s="84" t="s">
        <v>21344</v>
      </c>
      <c r="C5976" s="7">
        <v>21115</v>
      </c>
      <c r="D5976" s="7">
        <v>348</v>
      </c>
      <c r="E5976" s="1">
        <v>200274.98</v>
      </c>
      <c r="F5976" s="1">
        <v>3620.98</v>
      </c>
      <c r="G5976" s="1">
        <v>3301.5</v>
      </c>
      <c r="H5976" s="1">
        <v>1931.46</v>
      </c>
      <c r="I5976" s="6">
        <v>8853.94</v>
      </c>
      <c r="J5976" s="86"/>
      <c r="K5976" s="86"/>
      <c r="L5976" s="85"/>
      <c r="M5976" s="85"/>
      <c r="N5976" s="85"/>
      <c r="O5976" s="85"/>
      <c r="P5976" s="85"/>
      <c r="Q5976" s="32">
        <f t="shared" si="93"/>
        <v>8853.94</v>
      </c>
    </row>
    <row r="5977" spans="1:17" x14ac:dyDescent="0.25">
      <c r="A5977" s="83" t="s">
        <v>13644</v>
      </c>
      <c r="B5977" s="84" t="s">
        <v>21345</v>
      </c>
      <c r="C5977" s="7">
        <v>127</v>
      </c>
      <c r="D5977" s="7">
        <v>10</v>
      </c>
      <c r="E5977" s="1">
        <v>1668.94</v>
      </c>
      <c r="F5977" s="1">
        <v>21.78</v>
      </c>
      <c r="G5977" s="1">
        <v>94.87</v>
      </c>
      <c r="H5977" s="1">
        <v>16.100000000000001</v>
      </c>
      <c r="I5977" s="6">
        <v>132.75</v>
      </c>
      <c r="J5977" s="86"/>
      <c r="K5977" s="86"/>
      <c r="L5977" s="85"/>
      <c r="M5977" s="85"/>
      <c r="N5977" s="85"/>
      <c r="O5977" s="85"/>
      <c r="P5977" s="85"/>
      <c r="Q5977" s="32">
        <f t="shared" si="93"/>
        <v>132.75</v>
      </c>
    </row>
    <row r="5978" spans="1:17" x14ac:dyDescent="0.25">
      <c r="A5978" s="83" t="s">
        <v>13645</v>
      </c>
      <c r="B5978" s="84" t="s">
        <v>21346</v>
      </c>
      <c r="C5978" s="7">
        <v>5609</v>
      </c>
      <c r="D5978" s="7">
        <v>133</v>
      </c>
      <c r="E5978" s="1">
        <v>249531.46</v>
      </c>
      <c r="F5978" s="1">
        <v>961.88</v>
      </c>
      <c r="G5978" s="1">
        <v>1261.78</v>
      </c>
      <c r="H5978" s="1">
        <v>2406.4899999999998</v>
      </c>
      <c r="I5978" s="6">
        <v>4630.1499999999996</v>
      </c>
      <c r="J5978" s="86"/>
      <c r="K5978" s="86"/>
      <c r="L5978" s="85"/>
      <c r="M5978" s="85"/>
      <c r="N5978" s="85"/>
      <c r="O5978" s="85"/>
      <c r="P5978" s="85"/>
      <c r="Q5978" s="32">
        <f t="shared" si="93"/>
        <v>4630.1499999999996</v>
      </c>
    </row>
    <row r="5979" spans="1:17" x14ac:dyDescent="0.25">
      <c r="A5979" s="83" t="s">
        <v>13646</v>
      </c>
      <c r="B5979" s="84" t="s">
        <v>21347</v>
      </c>
      <c r="C5979" s="7">
        <v>117</v>
      </c>
      <c r="D5979" s="7">
        <v>10</v>
      </c>
      <c r="E5979" s="1">
        <v>11930.57</v>
      </c>
      <c r="F5979" s="1">
        <v>20.059999999999999</v>
      </c>
      <c r="G5979" s="1">
        <v>94.87</v>
      </c>
      <c r="H5979" s="1">
        <v>115.06</v>
      </c>
      <c r="I5979" s="6">
        <v>229.99</v>
      </c>
      <c r="J5979" s="86"/>
      <c r="K5979" s="86"/>
      <c r="L5979" s="85"/>
      <c r="M5979" s="85"/>
      <c r="N5979" s="85"/>
      <c r="O5979" s="85"/>
      <c r="P5979" s="85"/>
      <c r="Q5979" s="32">
        <f t="shared" si="93"/>
        <v>229.99</v>
      </c>
    </row>
    <row r="5980" spans="1:17" x14ac:dyDescent="0.25">
      <c r="A5980" s="83" t="s">
        <v>13647</v>
      </c>
      <c r="B5980" s="84" t="s">
        <v>21348</v>
      </c>
      <c r="C5980" s="7">
        <v>444</v>
      </c>
      <c r="D5980" s="7">
        <v>20</v>
      </c>
      <c r="E5980" s="1">
        <v>4083.53</v>
      </c>
      <c r="F5980" s="1">
        <v>76.14</v>
      </c>
      <c r="G5980" s="1">
        <v>189.74</v>
      </c>
      <c r="H5980" s="1">
        <v>39.380000000000003</v>
      </c>
      <c r="I5980" s="6">
        <v>305.26</v>
      </c>
      <c r="J5980" s="86"/>
      <c r="K5980" s="86"/>
      <c r="L5980" s="85"/>
      <c r="M5980" s="85"/>
      <c r="N5980" s="85"/>
      <c r="O5980" s="85"/>
      <c r="P5980" s="85"/>
      <c r="Q5980" s="32">
        <f t="shared" si="93"/>
        <v>305.26</v>
      </c>
    </row>
    <row r="5981" spans="1:17" x14ac:dyDescent="0.25">
      <c r="A5981" s="83" t="s">
        <v>13648</v>
      </c>
      <c r="B5981" s="84" t="s">
        <v>21349</v>
      </c>
      <c r="C5981" s="7">
        <v>1644</v>
      </c>
      <c r="D5981" s="7">
        <v>55</v>
      </c>
      <c r="E5981" s="1">
        <v>945682.77</v>
      </c>
      <c r="F5981" s="1">
        <v>281.93</v>
      </c>
      <c r="G5981" s="1">
        <v>521.79</v>
      </c>
      <c r="H5981" s="1">
        <v>9120.2000000000007</v>
      </c>
      <c r="I5981" s="6">
        <v>9923.92</v>
      </c>
      <c r="J5981" s="86"/>
      <c r="K5981" s="86"/>
      <c r="L5981" s="85"/>
      <c r="M5981" s="85"/>
      <c r="N5981" s="85"/>
      <c r="O5981" s="85"/>
      <c r="P5981" s="85"/>
      <c r="Q5981" s="32">
        <f t="shared" si="93"/>
        <v>9923.92</v>
      </c>
    </row>
    <row r="5982" spans="1:17" x14ac:dyDescent="0.25">
      <c r="A5982" s="83" t="s">
        <v>13649</v>
      </c>
      <c r="B5982" s="84" t="s">
        <v>21350</v>
      </c>
      <c r="C5982" s="7">
        <v>3207</v>
      </c>
      <c r="D5982" s="7">
        <v>62</v>
      </c>
      <c r="E5982" s="1">
        <v>71342.91</v>
      </c>
      <c r="F5982" s="1">
        <v>549.97</v>
      </c>
      <c r="G5982" s="1">
        <v>588.20000000000005</v>
      </c>
      <c r="H5982" s="1">
        <v>688.03</v>
      </c>
      <c r="I5982" s="6">
        <v>1826.2</v>
      </c>
      <c r="J5982" s="86"/>
      <c r="K5982" s="86"/>
      <c r="L5982" s="85"/>
      <c r="M5982" s="85"/>
      <c r="N5982" s="85"/>
      <c r="O5982" s="85"/>
      <c r="P5982" s="85"/>
      <c r="Q5982" s="32">
        <f t="shared" si="93"/>
        <v>1826.2</v>
      </c>
    </row>
    <row r="5983" spans="1:17" x14ac:dyDescent="0.25">
      <c r="A5983" s="83" t="s">
        <v>13650</v>
      </c>
      <c r="B5983" s="84" t="s">
        <v>21351</v>
      </c>
      <c r="C5983" s="7">
        <v>471</v>
      </c>
      <c r="D5983" s="7">
        <v>23</v>
      </c>
      <c r="E5983" s="1">
        <v>5206.62</v>
      </c>
      <c r="F5983" s="1">
        <v>80.77</v>
      </c>
      <c r="G5983" s="1">
        <v>218.2</v>
      </c>
      <c r="H5983" s="1">
        <v>50.22</v>
      </c>
      <c r="I5983" s="6">
        <v>349.19</v>
      </c>
      <c r="J5983" s="86"/>
      <c r="K5983" s="86"/>
      <c r="L5983" s="85"/>
      <c r="M5983" s="85"/>
      <c r="N5983" s="85"/>
      <c r="O5983" s="85"/>
      <c r="P5983" s="85"/>
      <c r="Q5983" s="32">
        <f t="shared" si="93"/>
        <v>349.19</v>
      </c>
    </row>
    <row r="5984" spans="1:17" x14ac:dyDescent="0.25">
      <c r="A5984" s="83" t="s">
        <v>13651</v>
      </c>
      <c r="B5984" s="84" t="s">
        <v>21352</v>
      </c>
      <c r="C5984" s="7">
        <v>1901</v>
      </c>
      <c r="D5984" s="7">
        <v>58</v>
      </c>
      <c r="E5984" s="1">
        <v>41653.19</v>
      </c>
      <c r="F5984" s="1">
        <v>326</v>
      </c>
      <c r="G5984" s="1">
        <v>550.25</v>
      </c>
      <c r="H5984" s="1">
        <v>401.7</v>
      </c>
      <c r="I5984" s="6">
        <v>1277.95</v>
      </c>
      <c r="J5984" s="86"/>
      <c r="K5984" s="86"/>
      <c r="L5984" s="85"/>
      <c r="M5984" s="85"/>
      <c r="N5984" s="85"/>
      <c r="O5984" s="85"/>
      <c r="P5984" s="85"/>
      <c r="Q5984" s="32">
        <f t="shared" si="93"/>
        <v>1277.95</v>
      </c>
    </row>
    <row r="5985" spans="1:17" x14ac:dyDescent="0.25">
      <c r="A5985" s="83" t="s">
        <v>13652</v>
      </c>
      <c r="B5985" s="84" t="s">
        <v>21353</v>
      </c>
      <c r="C5985" s="7">
        <v>273</v>
      </c>
      <c r="D5985" s="7">
        <v>21</v>
      </c>
      <c r="E5985" s="1">
        <v>3401.36</v>
      </c>
      <c r="F5985" s="1">
        <v>46.82</v>
      </c>
      <c r="G5985" s="1">
        <v>199.23</v>
      </c>
      <c r="H5985" s="1">
        <v>32.799999999999997</v>
      </c>
      <c r="I5985" s="6">
        <v>278.85000000000002</v>
      </c>
      <c r="J5985" s="86"/>
      <c r="K5985" s="86"/>
      <c r="L5985" s="85"/>
      <c r="M5985" s="85"/>
      <c r="N5985" s="85"/>
      <c r="O5985" s="85"/>
      <c r="P5985" s="85"/>
      <c r="Q5985" s="32">
        <f t="shared" si="93"/>
        <v>278.85000000000002</v>
      </c>
    </row>
    <row r="5986" spans="1:17" x14ac:dyDescent="0.25">
      <c r="A5986" s="83" t="s">
        <v>13653</v>
      </c>
      <c r="B5986" s="84" t="s">
        <v>21354</v>
      </c>
      <c r="C5986" s="7">
        <v>2237</v>
      </c>
      <c r="D5986" s="7">
        <v>94</v>
      </c>
      <c r="E5986" s="1">
        <v>39841.660000000003</v>
      </c>
      <c r="F5986" s="1">
        <v>383.62</v>
      </c>
      <c r="G5986" s="1">
        <v>891.78</v>
      </c>
      <c r="H5986" s="1">
        <v>384.23</v>
      </c>
      <c r="I5986" s="6">
        <v>1659.63</v>
      </c>
      <c r="J5986" s="86"/>
      <c r="K5986" s="86"/>
      <c r="L5986" s="85"/>
      <c r="M5986" s="85"/>
      <c r="N5986" s="85"/>
      <c r="O5986" s="85"/>
      <c r="P5986" s="85"/>
      <c r="Q5986" s="32">
        <f t="shared" si="93"/>
        <v>1659.63</v>
      </c>
    </row>
    <row r="5987" spans="1:17" x14ac:dyDescent="0.25">
      <c r="A5987" s="83" t="s">
        <v>13654</v>
      </c>
      <c r="B5987" s="84" t="s">
        <v>21355</v>
      </c>
      <c r="C5987" s="7">
        <v>723</v>
      </c>
      <c r="D5987" s="7">
        <v>23</v>
      </c>
      <c r="E5987" s="1">
        <v>4126.6899999999996</v>
      </c>
      <c r="F5987" s="1">
        <v>123.98</v>
      </c>
      <c r="G5987" s="1">
        <v>218.2</v>
      </c>
      <c r="H5987" s="1">
        <v>39.799999999999997</v>
      </c>
      <c r="I5987" s="6">
        <v>381.98</v>
      </c>
      <c r="J5987" s="86"/>
      <c r="K5987" s="86"/>
      <c r="L5987" s="85"/>
      <c r="M5987" s="85"/>
      <c r="N5987" s="85"/>
      <c r="O5987" s="85"/>
      <c r="P5987" s="85"/>
      <c r="Q5987" s="32">
        <f t="shared" si="93"/>
        <v>381.98</v>
      </c>
    </row>
    <row r="5988" spans="1:17" x14ac:dyDescent="0.25">
      <c r="A5988" s="83" t="s">
        <v>13655</v>
      </c>
      <c r="B5988" s="84" t="s">
        <v>21356</v>
      </c>
      <c r="C5988" s="7">
        <v>1140</v>
      </c>
      <c r="D5988" s="7">
        <v>35</v>
      </c>
      <c r="E5988" s="1">
        <v>6271.38</v>
      </c>
      <c r="F5988" s="1">
        <v>195.5</v>
      </c>
      <c r="G5988" s="1">
        <v>332.05</v>
      </c>
      <c r="H5988" s="1">
        <v>60.48</v>
      </c>
      <c r="I5988" s="6">
        <v>588.03</v>
      </c>
      <c r="J5988" s="86"/>
      <c r="K5988" s="86"/>
      <c r="L5988" s="85"/>
      <c r="M5988" s="85"/>
      <c r="N5988" s="85"/>
      <c r="O5988" s="85"/>
      <c r="P5988" s="85"/>
      <c r="Q5988" s="32">
        <f t="shared" si="93"/>
        <v>588.03</v>
      </c>
    </row>
    <row r="5989" spans="1:17" x14ac:dyDescent="0.25">
      <c r="A5989" s="83" t="s">
        <v>13656</v>
      </c>
      <c r="B5989" s="84" t="s">
        <v>21357</v>
      </c>
      <c r="C5989" s="7">
        <v>211</v>
      </c>
      <c r="D5989" s="7">
        <v>15</v>
      </c>
      <c r="E5989" s="1">
        <v>2728.17</v>
      </c>
      <c r="F5989" s="1">
        <v>36.18</v>
      </c>
      <c r="G5989" s="1">
        <v>142.30000000000001</v>
      </c>
      <c r="H5989" s="1">
        <v>26.31</v>
      </c>
      <c r="I5989" s="6">
        <v>204.79</v>
      </c>
      <c r="J5989" s="86"/>
      <c r="K5989" s="86"/>
      <c r="L5989" s="85"/>
      <c r="M5989" s="85"/>
      <c r="N5989" s="85"/>
      <c r="O5989" s="85"/>
      <c r="P5989" s="85"/>
      <c r="Q5989" s="32">
        <f t="shared" si="93"/>
        <v>204.79</v>
      </c>
    </row>
    <row r="5990" spans="1:17" x14ac:dyDescent="0.25">
      <c r="A5990" s="83" t="s">
        <v>13657</v>
      </c>
      <c r="B5990" s="84" t="s">
        <v>21358</v>
      </c>
      <c r="C5990" s="7">
        <v>3631</v>
      </c>
      <c r="D5990" s="7">
        <v>76</v>
      </c>
      <c r="E5990" s="1">
        <v>54071.63</v>
      </c>
      <c r="F5990" s="1">
        <v>622.66999999999996</v>
      </c>
      <c r="G5990" s="1">
        <v>721.02</v>
      </c>
      <c r="H5990" s="1">
        <v>521.47</v>
      </c>
      <c r="I5990" s="6">
        <v>1865.16</v>
      </c>
      <c r="J5990" s="86"/>
      <c r="K5990" s="86"/>
      <c r="L5990" s="85"/>
      <c r="M5990" s="85"/>
      <c r="N5990" s="85"/>
      <c r="O5990" s="85"/>
      <c r="P5990" s="85"/>
      <c r="Q5990" s="32">
        <f t="shared" si="93"/>
        <v>1865.16</v>
      </c>
    </row>
    <row r="5991" spans="1:17" x14ac:dyDescent="0.25">
      <c r="A5991" s="83" t="s">
        <v>13658</v>
      </c>
      <c r="B5991" s="84" t="s">
        <v>21359</v>
      </c>
      <c r="C5991" s="7">
        <v>382</v>
      </c>
      <c r="D5991" s="7">
        <v>11</v>
      </c>
      <c r="E5991" s="1">
        <v>1716.83</v>
      </c>
      <c r="F5991" s="1">
        <v>65.510000000000005</v>
      </c>
      <c r="G5991" s="1">
        <v>104.36</v>
      </c>
      <c r="H5991" s="1">
        <v>16.559999999999999</v>
      </c>
      <c r="I5991" s="6">
        <v>186.43</v>
      </c>
      <c r="J5991" s="86"/>
      <c r="K5991" s="86"/>
      <c r="L5991" s="85"/>
      <c r="M5991" s="85"/>
      <c r="N5991" s="85"/>
      <c r="O5991" s="85"/>
      <c r="P5991" s="85"/>
      <c r="Q5991" s="32">
        <f t="shared" si="93"/>
        <v>186.43</v>
      </c>
    </row>
    <row r="5992" spans="1:17" x14ac:dyDescent="0.25">
      <c r="A5992" s="83" t="s">
        <v>13659</v>
      </c>
      <c r="B5992" s="84" t="s">
        <v>21360</v>
      </c>
      <c r="C5992" s="7">
        <v>685</v>
      </c>
      <c r="D5992" s="7">
        <v>18</v>
      </c>
      <c r="E5992" s="1">
        <v>3010.67</v>
      </c>
      <c r="F5992" s="1">
        <v>117.47</v>
      </c>
      <c r="G5992" s="1">
        <v>170.77</v>
      </c>
      <c r="H5992" s="1">
        <v>29.03</v>
      </c>
      <c r="I5992" s="6">
        <v>317.27</v>
      </c>
      <c r="J5992" s="86"/>
      <c r="K5992" s="86"/>
      <c r="L5992" s="85"/>
      <c r="M5992" s="85"/>
      <c r="N5992" s="85"/>
      <c r="O5992" s="85"/>
      <c r="P5992" s="85"/>
      <c r="Q5992" s="32">
        <f t="shared" si="93"/>
        <v>317.27</v>
      </c>
    </row>
    <row r="5993" spans="1:17" x14ac:dyDescent="0.25">
      <c r="A5993" s="83" t="s">
        <v>13660</v>
      </c>
      <c r="B5993" s="84" t="s">
        <v>21361</v>
      </c>
      <c r="C5993" s="7">
        <v>2056</v>
      </c>
      <c r="D5993" s="7">
        <v>61</v>
      </c>
      <c r="E5993" s="1">
        <v>13585.94</v>
      </c>
      <c r="F5993" s="1">
        <v>352.58</v>
      </c>
      <c r="G5993" s="1">
        <v>578.71</v>
      </c>
      <c r="H5993" s="1">
        <v>131.02000000000001</v>
      </c>
      <c r="I5993" s="6">
        <v>1062.31</v>
      </c>
      <c r="J5993" s="86"/>
      <c r="K5993" s="86"/>
      <c r="L5993" s="85"/>
      <c r="M5993" s="85"/>
      <c r="N5993" s="85"/>
      <c r="O5993" s="85"/>
      <c r="P5993" s="85"/>
      <c r="Q5993" s="32">
        <f t="shared" si="93"/>
        <v>1062.31</v>
      </c>
    </row>
    <row r="5994" spans="1:17" x14ac:dyDescent="0.25">
      <c r="A5994" s="83" t="s">
        <v>13661</v>
      </c>
      <c r="B5994" s="84" t="s">
        <v>21362</v>
      </c>
      <c r="C5994" s="7">
        <v>554</v>
      </c>
      <c r="D5994" s="7">
        <v>28</v>
      </c>
      <c r="E5994" s="1">
        <v>24312.14</v>
      </c>
      <c r="F5994" s="1">
        <v>95.01</v>
      </c>
      <c r="G5994" s="1">
        <v>265.64</v>
      </c>
      <c r="H5994" s="1">
        <v>234.46</v>
      </c>
      <c r="I5994" s="6">
        <v>595.11</v>
      </c>
      <c r="J5994" s="86"/>
      <c r="K5994" s="86"/>
      <c r="L5994" s="85"/>
      <c r="M5994" s="85"/>
      <c r="N5994" s="85"/>
      <c r="O5994" s="85"/>
      <c r="P5994" s="85"/>
      <c r="Q5994" s="32">
        <f t="shared" si="93"/>
        <v>595.11</v>
      </c>
    </row>
    <row r="5995" spans="1:17" x14ac:dyDescent="0.25">
      <c r="A5995" s="83" t="s">
        <v>13662</v>
      </c>
      <c r="B5995" s="84" t="s">
        <v>21363</v>
      </c>
      <c r="C5995" s="7">
        <v>1077</v>
      </c>
      <c r="D5995" s="7">
        <v>39</v>
      </c>
      <c r="E5995" s="1">
        <v>14002.87</v>
      </c>
      <c r="F5995" s="1">
        <v>184.7</v>
      </c>
      <c r="G5995" s="1">
        <v>370</v>
      </c>
      <c r="H5995" s="1">
        <v>135.05000000000001</v>
      </c>
      <c r="I5995" s="6">
        <v>689.75</v>
      </c>
      <c r="J5995" s="86"/>
      <c r="K5995" s="86"/>
      <c r="L5995" s="85"/>
      <c r="M5995" s="85"/>
      <c r="N5995" s="85"/>
      <c r="O5995" s="85"/>
      <c r="P5995" s="85"/>
      <c r="Q5995" s="32">
        <f t="shared" si="93"/>
        <v>689.75</v>
      </c>
    </row>
    <row r="5996" spans="1:17" x14ac:dyDescent="0.25">
      <c r="A5996" s="83" t="s">
        <v>13663</v>
      </c>
      <c r="B5996" s="84" t="s">
        <v>21364</v>
      </c>
      <c r="C5996" s="7">
        <v>695</v>
      </c>
      <c r="D5996" s="7">
        <v>24</v>
      </c>
      <c r="E5996" s="1">
        <v>8866.02</v>
      </c>
      <c r="F5996" s="1">
        <v>119.18</v>
      </c>
      <c r="G5996" s="1">
        <v>227.69</v>
      </c>
      <c r="H5996" s="1">
        <v>85.5</v>
      </c>
      <c r="I5996" s="6">
        <v>432.37</v>
      </c>
      <c r="J5996" s="86"/>
      <c r="K5996" s="86"/>
      <c r="L5996" s="85"/>
      <c r="M5996" s="85"/>
      <c r="N5996" s="85"/>
      <c r="O5996" s="85"/>
      <c r="P5996" s="85"/>
      <c r="Q5996" s="32">
        <f t="shared" si="93"/>
        <v>432.37</v>
      </c>
    </row>
    <row r="5997" spans="1:17" x14ac:dyDescent="0.25">
      <c r="A5997" s="83" t="s">
        <v>13664</v>
      </c>
      <c r="B5997" s="84" t="s">
        <v>21365</v>
      </c>
      <c r="C5997" s="7">
        <v>302</v>
      </c>
      <c r="D5997" s="7">
        <v>11</v>
      </c>
      <c r="E5997" s="1">
        <v>2340.81</v>
      </c>
      <c r="F5997" s="1">
        <v>51.79</v>
      </c>
      <c r="G5997" s="1">
        <v>104.36</v>
      </c>
      <c r="H5997" s="1">
        <v>22.58</v>
      </c>
      <c r="I5997" s="6">
        <v>178.73</v>
      </c>
      <c r="J5997" s="86"/>
      <c r="K5997" s="86"/>
      <c r="L5997" s="85"/>
      <c r="M5997" s="85"/>
      <c r="N5997" s="85"/>
      <c r="O5997" s="85"/>
      <c r="P5997" s="85"/>
      <c r="Q5997" s="32">
        <f t="shared" si="93"/>
        <v>178.73</v>
      </c>
    </row>
    <row r="5998" spans="1:17" x14ac:dyDescent="0.25">
      <c r="A5998" s="83" t="s">
        <v>13665</v>
      </c>
      <c r="B5998" s="84" t="s">
        <v>21366</v>
      </c>
      <c r="C5998" s="7">
        <v>1175</v>
      </c>
      <c r="D5998" s="7">
        <v>39</v>
      </c>
      <c r="E5998" s="1">
        <v>18386.900000000001</v>
      </c>
      <c r="F5998" s="1">
        <v>201.5</v>
      </c>
      <c r="G5998" s="1">
        <v>370</v>
      </c>
      <c r="H5998" s="1">
        <v>177.32</v>
      </c>
      <c r="I5998" s="6">
        <v>748.82</v>
      </c>
      <c r="J5998" s="86"/>
      <c r="K5998" s="86"/>
      <c r="L5998" s="85"/>
      <c r="M5998" s="85"/>
      <c r="N5998" s="85"/>
      <c r="O5998" s="85"/>
      <c r="P5998" s="85"/>
      <c r="Q5998" s="32">
        <f t="shared" si="93"/>
        <v>748.82</v>
      </c>
    </row>
    <row r="5999" spans="1:17" x14ac:dyDescent="0.25">
      <c r="A5999" s="83" t="s">
        <v>13666</v>
      </c>
      <c r="B5999" s="84" t="s">
        <v>21367</v>
      </c>
      <c r="C5999" s="7">
        <v>27601</v>
      </c>
      <c r="D5999" s="7">
        <v>230</v>
      </c>
      <c r="E5999" s="1">
        <v>67827.81</v>
      </c>
      <c r="F5999" s="1">
        <v>4733.26</v>
      </c>
      <c r="G5999" s="1">
        <v>2182.0300000000002</v>
      </c>
      <c r="H5999" s="1">
        <v>654.14</v>
      </c>
      <c r="I5999" s="6">
        <v>7569.43</v>
      </c>
      <c r="J5999" s="86"/>
      <c r="K5999" s="86"/>
      <c r="L5999" s="85"/>
      <c r="M5999" s="85"/>
      <c r="N5999" s="85"/>
      <c r="O5999" s="85"/>
      <c r="P5999" s="85"/>
      <c r="Q5999" s="32">
        <f t="shared" si="93"/>
        <v>7569.43</v>
      </c>
    </row>
    <row r="6000" spans="1:17" x14ac:dyDescent="0.25">
      <c r="A6000" s="83" t="s">
        <v>13667</v>
      </c>
      <c r="B6000" s="84" t="s">
        <v>21368</v>
      </c>
      <c r="C6000" s="7">
        <v>34734</v>
      </c>
      <c r="D6000" s="7">
        <v>355</v>
      </c>
      <c r="E6000" s="1">
        <v>156221.82999999999</v>
      </c>
      <c r="F6000" s="1">
        <v>5956.5</v>
      </c>
      <c r="G6000" s="1">
        <v>3367.91</v>
      </c>
      <c r="H6000" s="1">
        <v>1506.61</v>
      </c>
      <c r="I6000" s="6">
        <v>10831.02</v>
      </c>
      <c r="J6000" s="86"/>
      <c r="K6000" s="86"/>
      <c r="L6000" s="85"/>
      <c r="M6000" s="85"/>
      <c r="N6000" s="85"/>
      <c r="O6000" s="85"/>
      <c r="P6000" s="85"/>
      <c r="Q6000" s="32">
        <f t="shared" si="93"/>
        <v>10831.02</v>
      </c>
    </row>
    <row r="6001" spans="1:17" x14ac:dyDescent="0.25">
      <c r="A6001" s="83" t="s">
        <v>13668</v>
      </c>
      <c r="B6001" s="84" t="s">
        <v>21369</v>
      </c>
      <c r="C6001" s="7">
        <v>111</v>
      </c>
      <c r="D6001" s="7">
        <v>10</v>
      </c>
      <c r="E6001" s="1">
        <v>1569.41</v>
      </c>
      <c r="F6001" s="1">
        <v>19.03</v>
      </c>
      <c r="G6001" s="1">
        <v>94.87</v>
      </c>
      <c r="H6001" s="1">
        <v>15.14</v>
      </c>
      <c r="I6001" s="6">
        <v>129.04</v>
      </c>
      <c r="J6001" s="86"/>
      <c r="K6001" s="86"/>
      <c r="L6001" s="85"/>
      <c r="M6001" s="85"/>
      <c r="N6001" s="85"/>
      <c r="O6001" s="85"/>
      <c r="P6001" s="85"/>
      <c r="Q6001" s="32">
        <f t="shared" si="93"/>
        <v>129.04</v>
      </c>
    </row>
    <row r="6002" spans="1:17" x14ac:dyDescent="0.25">
      <c r="A6002" s="83" t="s">
        <v>13669</v>
      </c>
      <c r="B6002" s="84" t="s">
        <v>21370</v>
      </c>
      <c r="C6002" s="7">
        <v>392</v>
      </c>
      <c r="D6002" s="7">
        <v>11</v>
      </c>
      <c r="E6002" s="1">
        <v>2211.56</v>
      </c>
      <c r="F6002" s="1">
        <v>67.22</v>
      </c>
      <c r="G6002" s="1">
        <v>104.36</v>
      </c>
      <c r="H6002" s="1">
        <v>21.33</v>
      </c>
      <c r="I6002" s="6">
        <v>192.91</v>
      </c>
      <c r="J6002" s="86"/>
      <c r="K6002" s="86"/>
      <c r="L6002" s="85"/>
      <c r="M6002" s="85"/>
      <c r="N6002" s="85"/>
      <c r="O6002" s="85"/>
      <c r="P6002" s="85"/>
      <c r="Q6002" s="32">
        <f t="shared" si="93"/>
        <v>192.91</v>
      </c>
    </row>
    <row r="6003" spans="1:17" x14ac:dyDescent="0.25">
      <c r="A6003" s="83" t="s">
        <v>13670</v>
      </c>
      <c r="B6003" s="84" t="s">
        <v>21371</v>
      </c>
      <c r="C6003" s="7">
        <v>237</v>
      </c>
      <c r="D6003" s="7">
        <v>15</v>
      </c>
      <c r="E6003" s="1">
        <v>49012.7</v>
      </c>
      <c r="F6003" s="1">
        <v>40.64</v>
      </c>
      <c r="G6003" s="1">
        <v>142.30000000000001</v>
      </c>
      <c r="H6003" s="1">
        <v>472.68</v>
      </c>
      <c r="I6003" s="6">
        <v>655.62</v>
      </c>
      <c r="J6003" s="86"/>
      <c r="K6003" s="86"/>
      <c r="L6003" s="85"/>
      <c r="M6003" s="85"/>
      <c r="N6003" s="85"/>
      <c r="O6003" s="85"/>
      <c r="P6003" s="85"/>
      <c r="Q6003" s="32">
        <f t="shared" si="93"/>
        <v>655.62</v>
      </c>
    </row>
    <row r="6004" spans="1:17" x14ac:dyDescent="0.25">
      <c r="A6004" s="83" t="s">
        <v>13671</v>
      </c>
      <c r="B6004" s="84" t="s">
        <v>21372</v>
      </c>
      <c r="C6004" s="7">
        <v>2828</v>
      </c>
      <c r="D6004" s="7">
        <v>37</v>
      </c>
      <c r="E6004" s="1">
        <v>9103.74</v>
      </c>
      <c r="F6004" s="1">
        <v>484.97</v>
      </c>
      <c r="G6004" s="1">
        <v>351.02</v>
      </c>
      <c r="H6004" s="1">
        <v>87.8</v>
      </c>
      <c r="I6004" s="6">
        <v>923.79</v>
      </c>
      <c r="J6004" s="86"/>
      <c r="K6004" s="86"/>
      <c r="L6004" s="85"/>
      <c r="M6004" s="85"/>
      <c r="N6004" s="85"/>
      <c r="O6004" s="85"/>
      <c r="P6004" s="85"/>
      <c r="Q6004" s="32">
        <f t="shared" si="93"/>
        <v>923.79</v>
      </c>
    </row>
    <row r="6005" spans="1:17" x14ac:dyDescent="0.25">
      <c r="A6005" s="83" t="s">
        <v>13672</v>
      </c>
      <c r="B6005" s="84" t="s">
        <v>21373</v>
      </c>
      <c r="C6005" s="7">
        <v>4557</v>
      </c>
      <c r="D6005" s="7">
        <v>54</v>
      </c>
      <c r="E6005" s="1">
        <v>11384.73</v>
      </c>
      <c r="F6005" s="1">
        <v>781.47</v>
      </c>
      <c r="G6005" s="1">
        <v>512.29999999999995</v>
      </c>
      <c r="H6005" s="1">
        <v>109.79</v>
      </c>
      <c r="I6005" s="6">
        <v>1403.56</v>
      </c>
      <c r="J6005" s="86"/>
      <c r="K6005" s="86"/>
      <c r="L6005" s="85"/>
      <c r="M6005" s="85"/>
      <c r="N6005" s="85"/>
      <c r="O6005" s="85"/>
      <c r="P6005" s="85"/>
      <c r="Q6005" s="32">
        <f t="shared" si="93"/>
        <v>1403.56</v>
      </c>
    </row>
    <row r="6006" spans="1:17" x14ac:dyDescent="0.25">
      <c r="A6006" s="83" t="s">
        <v>13673</v>
      </c>
      <c r="B6006" s="84" t="s">
        <v>21374</v>
      </c>
      <c r="C6006" s="7">
        <v>5640</v>
      </c>
      <c r="D6006" s="7">
        <v>119</v>
      </c>
      <c r="E6006" s="1">
        <v>64603.68</v>
      </c>
      <c r="F6006" s="1">
        <v>967.2</v>
      </c>
      <c r="G6006" s="1">
        <v>1128.96</v>
      </c>
      <c r="H6006" s="1">
        <v>623.04</v>
      </c>
      <c r="I6006" s="6">
        <v>2719.2</v>
      </c>
      <c r="J6006" s="86"/>
      <c r="K6006" s="86"/>
      <c r="L6006" s="85"/>
      <c r="M6006" s="85"/>
      <c r="N6006" s="85"/>
      <c r="O6006" s="85"/>
      <c r="P6006" s="85"/>
      <c r="Q6006" s="32">
        <f t="shared" si="93"/>
        <v>2719.2</v>
      </c>
    </row>
    <row r="6007" spans="1:17" x14ac:dyDescent="0.25">
      <c r="A6007" s="83" t="s">
        <v>13674</v>
      </c>
      <c r="B6007" s="84" t="s">
        <v>21375</v>
      </c>
      <c r="C6007" s="7">
        <v>168</v>
      </c>
      <c r="D6007" s="7">
        <v>10</v>
      </c>
      <c r="E6007" s="1">
        <v>1744.67</v>
      </c>
      <c r="F6007" s="1">
        <v>28.81</v>
      </c>
      <c r="G6007" s="1">
        <v>94.87</v>
      </c>
      <c r="H6007" s="1">
        <v>16.82</v>
      </c>
      <c r="I6007" s="6">
        <v>140.5</v>
      </c>
      <c r="J6007" s="86"/>
      <c r="K6007" s="86"/>
      <c r="L6007" s="85"/>
      <c r="M6007" s="85"/>
      <c r="N6007" s="85"/>
      <c r="O6007" s="85"/>
      <c r="P6007" s="85"/>
      <c r="Q6007" s="32">
        <f t="shared" si="93"/>
        <v>140.5</v>
      </c>
    </row>
    <row r="6008" spans="1:17" x14ac:dyDescent="0.25">
      <c r="A6008" s="83" t="s">
        <v>13675</v>
      </c>
      <c r="B6008" s="84" t="s">
        <v>21376</v>
      </c>
      <c r="C6008" s="7">
        <v>100</v>
      </c>
      <c r="D6008" s="7">
        <v>10</v>
      </c>
      <c r="E6008" s="1">
        <v>31485.35</v>
      </c>
      <c r="F6008" s="1">
        <v>17.149999999999999</v>
      </c>
      <c r="G6008" s="1">
        <v>94.87</v>
      </c>
      <c r="H6008" s="1">
        <v>303.64999999999998</v>
      </c>
      <c r="I6008" s="6">
        <v>415.67</v>
      </c>
      <c r="J6008" s="86"/>
      <c r="K6008" s="86"/>
      <c r="L6008" s="85"/>
      <c r="M6008" s="85"/>
      <c r="N6008" s="85"/>
      <c r="O6008" s="85"/>
      <c r="P6008" s="85"/>
      <c r="Q6008" s="32">
        <f t="shared" si="93"/>
        <v>415.67</v>
      </c>
    </row>
    <row r="6009" spans="1:17" x14ac:dyDescent="0.25">
      <c r="A6009" s="83" t="s">
        <v>13676</v>
      </c>
      <c r="B6009" s="84" t="s">
        <v>21377</v>
      </c>
      <c r="C6009" s="7">
        <v>6665</v>
      </c>
      <c r="D6009" s="7">
        <v>304</v>
      </c>
      <c r="E6009" s="1">
        <v>205674.23999999999</v>
      </c>
      <c r="F6009" s="1">
        <v>1142.98</v>
      </c>
      <c r="G6009" s="1">
        <v>2884.07</v>
      </c>
      <c r="H6009" s="1">
        <v>1983.53</v>
      </c>
      <c r="I6009" s="6">
        <v>6010.58</v>
      </c>
      <c r="J6009" s="86"/>
      <c r="K6009" s="86"/>
      <c r="L6009" s="85"/>
      <c r="M6009" s="85"/>
      <c r="N6009" s="85"/>
      <c r="O6009" s="85"/>
      <c r="P6009" s="85"/>
      <c r="Q6009" s="32">
        <f t="shared" si="93"/>
        <v>6010.58</v>
      </c>
    </row>
    <row r="6010" spans="1:17" x14ac:dyDescent="0.25">
      <c r="A6010" s="83" t="s">
        <v>13677</v>
      </c>
      <c r="B6010" s="84" t="s">
        <v>21378</v>
      </c>
      <c r="C6010" s="7">
        <v>1003</v>
      </c>
      <c r="D6010" s="7">
        <v>33</v>
      </c>
      <c r="E6010" s="1">
        <v>44468.17</v>
      </c>
      <c r="F6010" s="1">
        <v>172</v>
      </c>
      <c r="G6010" s="1">
        <v>313.07</v>
      </c>
      <c r="H6010" s="1">
        <v>428.86</v>
      </c>
      <c r="I6010" s="6">
        <v>913.93</v>
      </c>
      <c r="J6010" s="86"/>
      <c r="K6010" s="86"/>
      <c r="L6010" s="85"/>
      <c r="M6010" s="85"/>
      <c r="N6010" s="85"/>
      <c r="O6010" s="85"/>
      <c r="P6010" s="85"/>
      <c r="Q6010" s="32">
        <f t="shared" si="93"/>
        <v>913.93</v>
      </c>
    </row>
    <row r="6011" spans="1:17" x14ac:dyDescent="0.25">
      <c r="A6011" s="83" t="s">
        <v>13678</v>
      </c>
      <c r="B6011" s="84" t="s">
        <v>21379</v>
      </c>
      <c r="C6011" s="7">
        <v>944</v>
      </c>
      <c r="D6011" s="7">
        <v>32</v>
      </c>
      <c r="E6011" s="1">
        <v>5061.8999999999996</v>
      </c>
      <c r="F6011" s="1">
        <v>161.88999999999999</v>
      </c>
      <c r="G6011" s="1">
        <v>303.58</v>
      </c>
      <c r="H6011" s="1">
        <v>48.82</v>
      </c>
      <c r="I6011" s="6">
        <v>514.29</v>
      </c>
      <c r="J6011" s="86"/>
      <c r="K6011" s="86"/>
      <c r="L6011" s="85"/>
      <c r="M6011" s="85"/>
      <c r="N6011" s="85"/>
      <c r="O6011" s="85"/>
      <c r="P6011" s="85"/>
      <c r="Q6011" s="32">
        <f t="shared" si="93"/>
        <v>514.29</v>
      </c>
    </row>
    <row r="6012" spans="1:17" x14ac:dyDescent="0.25">
      <c r="A6012" s="83" t="s">
        <v>13679</v>
      </c>
      <c r="B6012" s="84" t="s">
        <v>21380</v>
      </c>
      <c r="C6012" s="7">
        <v>3758</v>
      </c>
      <c r="D6012" s="7">
        <v>66</v>
      </c>
      <c r="E6012" s="1">
        <v>13947.02</v>
      </c>
      <c r="F6012" s="1">
        <v>644.46</v>
      </c>
      <c r="G6012" s="1">
        <v>626.14</v>
      </c>
      <c r="H6012" s="1">
        <v>134.5</v>
      </c>
      <c r="I6012" s="6">
        <v>1405.1</v>
      </c>
      <c r="J6012" s="86"/>
      <c r="K6012" s="86"/>
      <c r="L6012" s="85"/>
      <c r="M6012" s="85"/>
      <c r="N6012" s="85"/>
      <c r="O6012" s="85"/>
      <c r="P6012" s="85"/>
      <c r="Q6012" s="32">
        <f t="shared" si="93"/>
        <v>1405.1</v>
      </c>
    </row>
    <row r="6013" spans="1:17" x14ac:dyDescent="0.25">
      <c r="A6013" s="83" t="s">
        <v>13680</v>
      </c>
      <c r="B6013" s="84" t="s">
        <v>21381</v>
      </c>
      <c r="C6013" s="7">
        <v>13533</v>
      </c>
      <c r="D6013" s="7">
        <v>100</v>
      </c>
      <c r="E6013" s="1">
        <v>27178.81</v>
      </c>
      <c r="F6013" s="1">
        <v>2320.7600000000002</v>
      </c>
      <c r="G6013" s="1">
        <v>948.71</v>
      </c>
      <c r="H6013" s="1">
        <v>262.11</v>
      </c>
      <c r="I6013" s="6">
        <v>3531.58</v>
      </c>
      <c r="J6013" s="86"/>
      <c r="K6013" s="86"/>
      <c r="L6013" s="85"/>
      <c r="M6013" s="85"/>
      <c r="N6013" s="85"/>
      <c r="O6013" s="85"/>
      <c r="P6013" s="85"/>
      <c r="Q6013" s="32">
        <f t="shared" si="93"/>
        <v>3531.58</v>
      </c>
    </row>
    <row r="6014" spans="1:17" x14ac:dyDescent="0.25">
      <c r="A6014" s="83" t="s">
        <v>13681</v>
      </c>
      <c r="B6014" s="84" t="s">
        <v>21382</v>
      </c>
      <c r="C6014" s="7">
        <v>1154</v>
      </c>
      <c r="D6014" s="7">
        <v>42</v>
      </c>
      <c r="E6014" s="1">
        <v>17206.21</v>
      </c>
      <c r="F6014" s="1">
        <v>197.9</v>
      </c>
      <c r="G6014" s="1">
        <v>398.46</v>
      </c>
      <c r="H6014" s="1">
        <v>165.94</v>
      </c>
      <c r="I6014" s="6">
        <v>762.3</v>
      </c>
      <c r="J6014" s="86"/>
      <c r="K6014" s="86"/>
      <c r="L6014" s="85"/>
      <c r="M6014" s="85"/>
      <c r="N6014" s="85"/>
      <c r="O6014" s="85"/>
      <c r="P6014" s="85"/>
      <c r="Q6014" s="32">
        <f t="shared" si="93"/>
        <v>762.3</v>
      </c>
    </row>
    <row r="6015" spans="1:17" x14ac:dyDescent="0.25">
      <c r="A6015" s="83" t="s">
        <v>13682</v>
      </c>
      <c r="B6015" s="84" t="s">
        <v>21383</v>
      </c>
      <c r="C6015" s="7">
        <v>244</v>
      </c>
      <c r="D6015" s="7">
        <v>15</v>
      </c>
      <c r="E6015" s="1">
        <v>9210.31</v>
      </c>
      <c r="F6015" s="1">
        <v>41.84</v>
      </c>
      <c r="G6015" s="1">
        <v>142.30000000000001</v>
      </c>
      <c r="H6015" s="1">
        <v>88.82</v>
      </c>
      <c r="I6015" s="6">
        <v>272.95999999999998</v>
      </c>
      <c r="J6015" s="86"/>
      <c r="K6015" s="86"/>
      <c r="L6015" s="85"/>
      <c r="M6015" s="85"/>
      <c r="N6015" s="85"/>
      <c r="O6015" s="85"/>
      <c r="P6015" s="85"/>
      <c r="Q6015" s="32">
        <f t="shared" si="93"/>
        <v>272.95999999999998</v>
      </c>
    </row>
    <row r="6016" spans="1:17" x14ac:dyDescent="0.25">
      <c r="A6016" s="83" t="s">
        <v>13683</v>
      </c>
      <c r="B6016" s="84" t="s">
        <v>21384</v>
      </c>
      <c r="C6016" s="7">
        <v>3736</v>
      </c>
      <c r="D6016" s="7">
        <v>61</v>
      </c>
      <c r="E6016" s="1">
        <v>42386.85</v>
      </c>
      <c r="F6016" s="1">
        <v>640.67999999999995</v>
      </c>
      <c r="G6016" s="1">
        <v>578.71</v>
      </c>
      <c r="H6016" s="1">
        <v>408.78</v>
      </c>
      <c r="I6016" s="6">
        <v>1628.17</v>
      </c>
      <c r="J6016" s="86"/>
      <c r="K6016" s="86"/>
      <c r="L6016" s="85"/>
      <c r="M6016" s="85"/>
      <c r="N6016" s="85"/>
      <c r="O6016" s="85"/>
      <c r="P6016" s="85"/>
      <c r="Q6016" s="32">
        <f t="shared" si="93"/>
        <v>1628.17</v>
      </c>
    </row>
    <row r="6017" spans="1:17" x14ac:dyDescent="0.25">
      <c r="A6017" s="83" t="s">
        <v>13684</v>
      </c>
      <c r="B6017" s="84" t="s">
        <v>21385</v>
      </c>
      <c r="C6017" s="7">
        <v>2735</v>
      </c>
      <c r="D6017" s="7">
        <v>75</v>
      </c>
      <c r="E6017" s="1">
        <v>20648.7</v>
      </c>
      <c r="F6017" s="1">
        <v>469.02</v>
      </c>
      <c r="G6017" s="1">
        <v>711.53</v>
      </c>
      <c r="H6017" s="1">
        <v>199.14</v>
      </c>
      <c r="I6017" s="6">
        <v>1379.69</v>
      </c>
      <c r="J6017" s="86"/>
      <c r="K6017" s="86"/>
      <c r="L6017" s="85"/>
      <c r="M6017" s="85"/>
      <c r="N6017" s="85"/>
      <c r="O6017" s="85"/>
      <c r="P6017" s="85"/>
      <c r="Q6017" s="32">
        <f t="shared" si="93"/>
        <v>1379.69</v>
      </c>
    </row>
    <row r="6018" spans="1:17" x14ac:dyDescent="0.25">
      <c r="A6018" s="83" t="s">
        <v>13685</v>
      </c>
      <c r="B6018" s="84" t="s">
        <v>21386</v>
      </c>
      <c r="C6018" s="7">
        <v>926</v>
      </c>
      <c r="D6018" s="7">
        <v>23</v>
      </c>
      <c r="E6018" s="1">
        <v>39845.519999999997</v>
      </c>
      <c r="F6018" s="1">
        <v>158.80000000000001</v>
      </c>
      <c r="G6018" s="1">
        <v>218.2</v>
      </c>
      <c r="H6018" s="1">
        <v>384.27</v>
      </c>
      <c r="I6018" s="6">
        <v>761.27</v>
      </c>
      <c r="J6018" s="86"/>
      <c r="K6018" s="86"/>
      <c r="L6018" s="85"/>
      <c r="M6018" s="85"/>
      <c r="N6018" s="85"/>
      <c r="O6018" s="85"/>
      <c r="P6018" s="85"/>
      <c r="Q6018" s="32">
        <f t="shared" si="93"/>
        <v>761.27</v>
      </c>
    </row>
    <row r="6019" spans="1:17" x14ac:dyDescent="0.25">
      <c r="A6019" s="83" t="s">
        <v>13686</v>
      </c>
      <c r="B6019" s="84" t="s">
        <v>21387</v>
      </c>
      <c r="C6019" s="7">
        <v>40</v>
      </c>
      <c r="D6019" s="7">
        <v>5</v>
      </c>
      <c r="E6019" s="1">
        <v>785.64</v>
      </c>
      <c r="F6019" s="1">
        <v>6.86</v>
      </c>
      <c r="G6019" s="1">
        <v>47.43</v>
      </c>
      <c r="H6019" s="1">
        <v>7.58</v>
      </c>
      <c r="I6019" s="6">
        <v>61.87</v>
      </c>
      <c r="J6019" s="86"/>
      <c r="K6019" s="86"/>
      <c r="L6019" s="85"/>
      <c r="M6019" s="85"/>
      <c r="N6019" s="85"/>
      <c r="O6019" s="85"/>
      <c r="P6019" s="85"/>
      <c r="Q6019" s="32">
        <f t="shared" si="93"/>
        <v>61.87</v>
      </c>
    </row>
    <row r="6020" spans="1:17" x14ac:dyDescent="0.25">
      <c r="A6020" s="83" t="s">
        <v>13687</v>
      </c>
      <c r="B6020" s="84" t="s">
        <v>21388</v>
      </c>
      <c r="C6020" s="7">
        <v>114</v>
      </c>
      <c r="D6020" s="7">
        <v>9</v>
      </c>
      <c r="E6020" s="1">
        <v>1740.47</v>
      </c>
      <c r="F6020" s="1">
        <v>19.55</v>
      </c>
      <c r="G6020" s="1">
        <v>85.38</v>
      </c>
      <c r="H6020" s="1">
        <v>16.78</v>
      </c>
      <c r="I6020" s="6">
        <v>121.71</v>
      </c>
      <c r="J6020" s="86"/>
      <c r="K6020" s="86"/>
      <c r="L6020" s="85"/>
      <c r="M6020" s="85"/>
      <c r="N6020" s="85"/>
      <c r="O6020" s="85"/>
      <c r="P6020" s="85"/>
      <c r="Q6020" s="32">
        <f t="shared" si="93"/>
        <v>121.71</v>
      </c>
    </row>
    <row r="6021" spans="1:17" x14ac:dyDescent="0.25">
      <c r="A6021" s="83" t="s">
        <v>13688</v>
      </c>
      <c r="B6021" s="84" t="s">
        <v>21389</v>
      </c>
      <c r="C6021" s="7">
        <v>329</v>
      </c>
      <c r="D6021" s="7">
        <v>24</v>
      </c>
      <c r="E6021" s="1">
        <v>5045.53</v>
      </c>
      <c r="F6021" s="1">
        <v>56.42</v>
      </c>
      <c r="G6021" s="1">
        <v>227.69</v>
      </c>
      <c r="H6021" s="1">
        <v>48.66</v>
      </c>
      <c r="I6021" s="6">
        <v>332.77</v>
      </c>
      <c r="J6021" s="86"/>
      <c r="K6021" s="86"/>
      <c r="L6021" s="85"/>
      <c r="M6021" s="85"/>
      <c r="N6021" s="85"/>
      <c r="O6021" s="85"/>
      <c r="P6021" s="85"/>
      <c r="Q6021" s="32">
        <f t="shared" si="93"/>
        <v>332.77</v>
      </c>
    </row>
    <row r="6022" spans="1:17" x14ac:dyDescent="0.25">
      <c r="A6022" s="83" t="s">
        <v>13689</v>
      </c>
      <c r="B6022" s="84" t="s">
        <v>21390</v>
      </c>
      <c r="C6022" s="7">
        <v>3410</v>
      </c>
      <c r="D6022" s="7">
        <v>182</v>
      </c>
      <c r="E6022" s="1">
        <v>75364.539999999994</v>
      </c>
      <c r="F6022" s="1">
        <v>584.78</v>
      </c>
      <c r="G6022" s="1">
        <v>1726.65</v>
      </c>
      <c r="H6022" s="1">
        <v>726.82</v>
      </c>
      <c r="I6022" s="6">
        <v>3038.25</v>
      </c>
      <c r="J6022" s="86"/>
      <c r="K6022" s="86"/>
      <c r="L6022" s="85"/>
      <c r="M6022" s="85"/>
      <c r="N6022" s="85"/>
      <c r="O6022" s="85"/>
      <c r="P6022" s="85"/>
      <c r="Q6022" s="32">
        <f t="shared" si="93"/>
        <v>3038.25</v>
      </c>
    </row>
    <row r="6023" spans="1:17" x14ac:dyDescent="0.25">
      <c r="A6023" s="83" t="s">
        <v>13690</v>
      </c>
      <c r="B6023" s="84" t="s">
        <v>21391</v>
      </c>
      <c r="C6023" s="7">
        <v>43</v>
      </c>
      <c r="D6023" s="7">
        <v>8</v>
      </c>
      <c r="E6023" s="1">
        <v>30125.14</v>
      </c>
      <c r="F6023" s="1">
        <v>7.38</v>
      </c>
      <c r="G6023" s="1">
        <v>75.900000000000006</v>
      </c>
      <c r="H6023" s="1">
        <v>290.52999999999997</v>
      </c>
      <c r="I6023" s="6">
        <v>373.81</v>
      </c>
      <c r="J6023" s="86"/>
      <c r="K6023" s="86"/>
      <c r="L6023" s="85"/>
      <c r="M6023" s="85"/>
      <c r="N6023" s="85"/>
      <c r="O6023" s="85"/>
      <c r="P6023" s="85"/>
      <c r="Q6023" s="32">
        <f t="shared" si="93"/>
        <v>373.81</v>
      </c>
    </row>
    <row r="6024" spans="1:17" x14ac:dyDescent="0.25">
      <c r="A6024" s="83" t="s">
        <v>13691</v>
      </c>
      <c r="B6024" s="84" t="s">
        <v>21392</v>
      </c>
      <c r="C6024" s="7">
        <v>385</v>
      </c>
      <c r="D6024" s="7">
        <v>14</v>
      </c>
      <c r="E6024" s="1">
        <v>1938.27</v>
      </c>
      <c r="F6024" s="1">
        <v>66.02</v>
      </c>
      <c r="G6024" s="1">
        <v>132.82</v>
      </c>
      <c r="H6024" s="1">
        <v>18.7</v>
      </c>
      <c r="I6024" s="6">
        <v>217.54</v>
      </c>
      <c r="J6024" s="86"/>
      <c r="K6024" s="86"/>
      <c r="L6024" s="85"/>
      <c r="M6024" s="85"/>
      <c r="N6024" s="85"/>
      <c r="O6024" s="85"/>
      <c r="P6024" s="85"/>
      <c r="Q6024" s="32">
        <f t="shared" si="93"/>
        <v>217.54</v>
      </c>
    </row>
    <row r="6025" spans="1:17" x14ac:dyDescent="0.25">
      <c r="A6025" s="83" t="s">
        <v>13692</v>
      </c>
      <c r="B6025" s="84" t="s">
        <v>21393</v>
      </c>
      <c r="C6025" s="7">
        <v>736</v>
      </c>
      <c r="D6025" s="7">
        <v>35</v>
      </c>
      <c r="E6025" s="1">
        <v>10202.1</v>
      </c>
      <c r="F6025" s="1">
        <v>126.22</v>
      </c>
      <c r="G6025" s="1">
        <v>332.05</v>
      </c>
      <c r="H6025" s="1">
        <v>98.39</v>
      </c>
      <c r="I6025" s="6">
        <v>556.66</v>
      </c>
      <c r="J6025" s="86"/>
      <c r="K6025" s="86"/>
      <c r="L6025" s="85"/>
      <c r="M6025" s="85"/>
      <c r="N6025" s="85"/>
      <c r="O6025" s="85"/>
      <c r="P6025" s="85"/>
      <c r="Q6025" s="32">
        <f t="shared" si="93"/>
        <v>556.66</v>
      </c>
    </row>
    <row r="6026" spans="1:17" x14ac:dyDescent="0.25">
      <c r="A6026" s="83" t="s">
        <v>13693</v>
      </c>
      <c r="B6026" s="84" t="s">
        <v>21394</v>
      </c>
      <c r="C6026" s="7">
        <v>3096</v>
      </c>
      <c r="D6026" s="7">
        <v>110</v>
      </c>
      <c r="E6026" s="1">
        <v>72762.710000000006</v>
      </c>
      <c r="F6026" s="1">
        <v>530.92999999999995</v>
      </c>
      <c r="G6026" s="1">
        <v>1043.58</v>
      </c>
      <c r="H6026" s="1">
        <v>701.73</v>
      </c>
      <c r="I6026" s="6">
        <v>2276.2399999999998</v>
      </c>
      <c r="J6026" s="86"/>
      <c r="K6026" s="86"/>
      <c r="L6026" s="85"/>
      <c r="M6026" s="85"/>
      <c r="N6026" s="85"/>
      <c r="O6026" s="85"/>
      <c r="P6026" s="85"/>
      <c r="Q6026" s="32">
        <f t="shared" si="93"/>
        <v>2276.2399999999998</v>
      </c>
    </row>
    <row r="6027" spans="1:17" x14ac:dyDescent="0.25">
      <c r="A6027" s="83" t="s">
        <v>13694</v>
      </c>
      <c r="B6027" s="84" t="s">
        <v>21395</v>
      </c>
      <c r="C6027" s="7">
        <v>527</v>
      </c>
      <c r="D6027" s="7">
        <v>23</v>
      </c>
      <c r="E6027" s="1">
        <v>7092.57</v>
      </c>
      <c r="F6027" s="1">
        <v>90.38</v>
      </c>
      <c r="G6027" s="1">
        <v>218.2</v>
      </c>
      <c r="H6027" s="1">
        <v>68.400000000000006</v>
      </c>
      <c r="I6027" s="6">
        <v>376.98</v>
      </c>
      <c r="J6027" s="86"/>
      <c r="K6027" s="86"/>
      <c r="L6027" s="85"/>
      <c r="M6027" s="85"/>
      <c r="N6027" s="85"/>
      <c r="O6027" s="85"/>
      <c r="P6027" s="85"/>
      <c r="Q6027" s="32">
        <f t="shared" si="93"/>
        <v>376.98</v>
      </c>
    </row>
    <row r="6028" spans="1:17" x14ac:dyDescent="0.25">
      <c r="A6028" s="83" t="s">
        <v>13695</v>
      </c>
      <c r="B6028" s="84" t="s">
        <v>21396</v>
      </c>
      <c r="C6028" s="7">
        <v>190</v>
      </c>
      <c r="D6028" s="7">
        <v>12</v>
      </c>
      <c r="E6028" s="1">
        <v>3843.52</v>
      </c>
      <c r="F6028" s="1">
        <v>32.58</v>
      </c>
      <c r="G6028" s="1">
        <v>113.85</v>
      </c>
      <c r="H6028" s="1">
        <v>37.06</v>
      </c>
      <c r="I6028" s="6">
        <v>183.49</v>
      </c>
      <c r="J6028" s="86"/>
      <c r="K6028" s="86"/>
      <c r="L6028" s="85"/>
      <c r="M6028" s="85"/>
      <c r="N6028" s="85"/>
      <c r="O6028" s="85"/>
      <c r="P6028" s="85"/>
      <c r="Q6028" s="32">
        <f t="shared" si="93"/>
        <v>183.49</v>
      </c>
    </row>
    <row r="6029" spans="1:17" x14ac:dyDescent="0.25">
      <c r="A6029" s="83" t="s">
        <v>13696</v>
      </c>
      <c r="B6029" s="84" t="s">
        <v>21397</v>
      </c>
      <c r="C6029" s="7">
        <v>764</v>
      </c>
      <c r="D6029" s="7">
        <v>18</v>
      </c>
      <c r="E6029" s="1">
        <v>3132.41</v>
      </c>
      <c r="F6029" s="1">
        <v>131.02000000000001</v>
      </c>
      <c r="G6029" s="1">
        <v>170.77</v>
      </c>
      <c r="H6029" s="1">
        <v>30.21</v>
      </c>
      <c r="I6029" s="6">
        <v>332</v>
      </c>
      <c r="J6029" s="86"/>
      <c r="K6029" s="86"/>
      <c r="L6029" s="85"/>
      <c r="M6029" s="85"/>
      <c r="N6029" s="85"/>
      <c r="O6029" s="85"/>
      <c r="P6029" s="85"/>
      <c r="Q6029" s="32">
        <f t="shared" si="93"/>
        <v>332</v>
      </c>
    </row>
    <row r="6030" spans="1:17" x14ac:dyDescent="0.25">
      <c r="A6030" s="83" t="s">
        <v>13697</v>
      </c>
      <c r="B6030" s="84" t="s">
        <v>21398</v>
      </c>
      <c r="C6030" s="7">
        <v>598</v>
      </c>
      <c r="D6030" s="7">
        <v>29</v>
      </c>
      <c r="E6030" s="1">
        <v>6315.97</v>
      </c>
      <c r="F6030" s="1">
        <v>102.55</v>
      </c>
      <c r="G6030" s="1">
        <v>275.13</v>
      </c>
      <c r="H6030" s="1">
        <v>60.91</v>
      </c>
      <c r="I6030" s="6">
        <v>438.59</v>
      </c>
      <c r="J6030" s="86"/>
      <c r="K6030" s="86"/>
      <c r="L6030" s="85"/>
      <c r="M6030" s="85"/>
      <c r="N6030" s="85"/>
      <c r="O6030" s="85"/>
      <c r="P6030" s="85"/>
      <c r="Q6030" s="32">
        <f t="shared" ref="Q6030:Q6093" si="94">P6030+I6030</f>
        <v>438.59</v>
      </c>
    </row>
    <row r="6031" spans="1:17" x14ac:dyDescent="0.25">
      <c r="A6031" s="83" t="s">
        <v>13698</v>
      </c>
      <c r="B6031" s="84" t="s">
        <v>21399</v>
      </c>
      <c r="C6031" s="7">
        <v>237</v>
      </c>
      <c r="D6031" s="7">
        <v>29</v>
      </c>
      <c r="E6031" s="1">
        <v>12581.19</v>
      </c>
      <c r="F6031" s="1">
        <v>40.64</v>
      </c>
      <c r="G6031" s="1">
        <v>275.13</v>
      </c>
      <c r="H6031" s="1">
        <v>121.34</v>
      </c>
      <c r="I6031" s="6">
        <v>437.11</v>
      </c>
      <c r="J6031" s="86"/>
      <c r="K6031" s="86"/>
      <c r="L6031" s="85"/>
      <c r="M6031" s="85"/>
      <c r="N6031" s="85"/>
      <c r="O6031" s="85"/>
      <c r="P6031" s="85"/>
      <c r="Q6031" s="32">
        <f t="shared" si="94"/>
        <v>437.11</v>
      </c>
    </row>
    <row r="6032" spans="1:17" x14ac:dyDescent="0.25">
      <c r="A6032" s="83" t="s">
        <v>13699</v>
      </c>
      <c r="B6032" s="84" t="s">
        <v>21400</v>
      </c>
      <c r="C6032" s="7">
        <v>278</v>
      </c>
      <c r="D6032" s="7">
        <v>13</v>
      </c>
      <c r="E6032" s="1">
        <v>4364.58</v>
      </c>
      <c r="F6032" s="1">
        <v>47.67</v>
      </c>
      <c r="G6032" s="1">
        <v>123.34</v>
      </c>
      <c r="H6032" s="1">
        <v>42.1</v>
      </c>
      <c r="I6032" s="6">
        <v>213.11</v>
      </c>
      <c r="J6032" s="86"/>
      <c r="K6032" s="86"/>
      <c r="L6032" s="85"/>
      <c r="M6032" s="85"/>
      <c r="N6032" s="85"/>
      <c r="O6032" s="85"/>
      <c r="P6032" s="85"/>
      <c r="Q6032" s="32">
        <f t="shared" si="94"/>
        <v>213.11</v>
      </c>
    </row>
    <row r="6033" spans="1:17" x14ac:dyDescent="0.25">
      <c r="A6033" s="83" t="s">
        <v>13700</v>
      </c>
      <c r="B6033" s="84" t="s">
        <v>21401</v>
      </c>
      <c r="C6033" s="7">
        <v>1146</v>
      </c>
      <c r="D6033" s="7">
        <v>49</v>
      </c>
      <c r="E6033" s="1">
        <v>15113.32</v>
      </c>
      <c r="F6033" s="1">
        <v>196.53</v>
      </c>
      <c r="G6033" s="1">
        <v>464.86</v>
      </c>
      <c r="H6033" s="1">
        <v>145.75</v>
      </c>
      <c r="I6033" s="6">
        <v>807.14</v>
      </c>
      <c r="J6033" s="86"/>
      <c r="K6033" s="86"/>
      <c r="L6033" s="85"/>
      <c r="M6033" s="85"/>
      <c r="N6033" s="85"/>
      <c r="O6033" s="85"/>
      <c r="P6033" s="85"/>
      <c r="Q6033" s="32">
        <f t="shared" si="94"/>
        <v>807.14</v>
      </c>
    </row>
    <row r="6034" spans="1:17" x14ac:dyDescent="0.25">
      <c r="A6034" s="83" t="s">
        <v>13701</v>
      </c>
      <c r="B6034" s="84" t="s">
        <v>21402</v>
      </c>
      <c r="C6034" s="7">
        <v>105</v>
      </c>
      <c r="D6034" s="7">
        <v>8</v>
      </c>
      <c r="E6034" s="1">
        <v>1797.11</v>
      </c>
      <c r="F6034" s="1">
        <v>18.010000000000002</v>
      </c>
      <c r="G6034" s="1">
        <v>75.900000000000006</v>
      </c>
      <c r="H6034" s="1">
        <v>17.329999999999998</v>
      </c>
      <c r="I6034" s="6">
        <v>111.24</v>
      </c>
      <c r="J6034" s="86"/>
      <c r="K6034" s="86"/>
      <c r="L6034" s="85"/>
      <c r="M6034" s="85"/>
      <c r="N6034" s="85"/>
      <c r="O6034" s="85"/>
      <c r="P6034" s="85"/>
      <c r="Q6034" s="32">
        <f t="shared" si="94"/>
        <v>111.24</v>
      </c>
    </row>
    <row r="6035" spans="1:17" x14ac:dyDescent="0.25">
      <c r="A6035" s="83" t="s">
        <v>13702</v>
      </c>
      <c r="B6035" s="84" t="s">
        <v>21403</v>
      </c>
      <c r="C6035" s="7">
        <v>91</v>
      </c>
      <c r="D6035" s="7">
        <v>11</v>
      </c>
      <c r="E6035" s="1">
        <v>17516.919999999998</v>
      </c>
      <c r="F6035" s="1">
        <v>15.61</v>
      </c>
      <c r="G6035" s="1">
        <v>104.36</v>
      </c>
      <c r="H6035" s="1">
        <v>168.94</v>
      </c>
      <c r="I6035" s="6">
        <v>288.91000000000003</v>
      </c>
      <c r="J6035" s="86"/>
      <c r="K6035" s="86"/>
      <c r="L6035" s="85"/>
      <c r="M6035" s="85"/>
      <c r="N6035" s="85"/>
      <c r="O6035" s="85"/>
      <c r="P6035" s="85"/>
      <c r="Q6035" s="32">
        <f t="shared" si="94"/>
        <v>288.91000000000003</v>
      </c>
    </row>
    <row r="6036" spans="1:17" x14ac:dyDescent="0.25">
      <c r="A6036" s="83" t="s">
        <v>13703</v>
      </c>
      <c r="B6036" s="84" t="s">
        <v>21404</v>
      </c>
      <c r="C6036" s="7">
        <v>2395</v>
      </c>
      <c r="D6036" s="7">
        <v>80</v>
      </c>
      <c r="E6036" s="1">
        <v>36483.760000000002</v>
      </c>
      <c r="F6036" s="1">
        <v>410.71</v>
      </c>
      <c r="G6036" s="1">
        <v>758.97</v>
      </c>
      <c r="H6036" s="1">
        <v>351.85</v>
      </c>
      <c r="I6036" s="6">
        <v>1521.53</v>
      </c>
      <c r="J6036" s="86"/>
      <c r="K6036" s="86"/>
      <c r="L6036" s="85"/>
      <c r="M6036" s="85"/>
      <c r="N6036" s="85"/>
      <c r="O6036" s="85"/>
      <c r="P6036" s="85"/>
      <c r="Q6036" s="32">
        <f t="shared" si="94"/>
        <v>1521.53</v>
      </c>
    </row>
    <row r="6037" spans="1:17" x14ac:dyDescent="0.25">
      <c r="A6037" s="83" t="s">
        <v>13704</v>
      </c>
      <c r="B6037" s="84" t="s">
        <v>21405</v>
      </c>
      <c r="C6037" s="7">
        <v>106</v>
      </c>
      <c r="D6037" s="7">
        <v>12</v>
      </c>
      <c r="E6037" s="1">
        <v>1791.48</v>
      </c>
      <c r="F6037" s="1">
        <v>18.18</v>
      </c>
      <c r="G6037" s="1">
        <v>113.85</v>
      </c>
      <c r="H6037" s="1">
        <v>17.28</v>
      </c>
      <c r="I6037" s="6">
        <v>149.31</v>
      </c>
      <c r="J6037" s="86"/>
      <c r="K6037" s="86"/>
      <c r="L6037" s="85"/>
      <c r="M6037" s="85"/>
      <c r="N6037" s="85"/>
      <c r="O6037" s="85"/>
      <c r="P6037" s="85"/>
      <c r="Q6037" s="32">
        <f t="shared" si="94"/>
        <v>149.31</v>
      </c>
    </row>
    <row r="6038" spans="1:17" x14ac:dyDescent="0.25">
      <c r="A6038" s="83" t="s">
        <v>13705</v>
      </c>
      <c r="B6038" s="84" t="s">
        <v>21406</v>
      </c>
      <c r="C6038" s="7">
        <v>600</v>
      </c>
      <c r="D6038" s="7">
        <v>25</v>
      </c>
      <c r="E6038" s="1">
        <v>4419.43</v>
      </c>
      <c r="F6038" s="1">
        <v>102.9</v>
      </c>
      <c r="G6038" s="1">
        <v>237.18</v>
      </c>
      <c r="H6038" s="1">
        <v>42.62</v>
      </c>
      <c r="I6038" s="6">
        <v>382.7</v>
      </c>
      <c r="J6038" s="86"/>
      <c r="K6038" s="86"/>
      <c r="L6038" s="85"/>
      <c r="M6038" s="85"/>
      <c r="N6038" s="85"/>
      <c r="O6038" s="85"/>
      <c r="P6038" s="85"/>
      <c r="Q6038" s="32">
        <f t="shared" si="94"/>
        <v>382.7</v>
      </c>
    </row>
    <row r="6039" spans="1:17" x14ac:dyDescent="0.25">
      <c r="A6039" s="83" t="s">
        <v>13706</v>
      </c>
      <c r="B6039" s="84" t="s">
        <v>21407</v>
      </c>
      <c r="C6039" s="7">
        <v>564</v>
      </c>
      <c r="D6039" s="7">
        <v>23</v>
      </c>
      <c r="E6039" s="1">
        <v>5839.11</v>
      </c>
      <c r="F6039" s="1">
        <v>96.72</v>
      </c>
      <c r="G6039" s="1">
        <v>218.2</v>
      </c>
      <c r="H6039" s="1">
        <v>56.31</v>
      </c>
      <c r="I6039" s="6">
        <v>371.23</v>
      </c>
      <c r="J6039" s="86"/>
      <c r="K6039" s="86"/>
      <c r="L6039" s="85"/>
      <c r="M6039" s="85"/>
      <c r="N6039" s="85"/>
      <c r="O6039" s="85"/>
      <c r="P6039" s="85"/>
      <c r="Q6039" s="32">
        <f t="shared" si="94"/>
        <v>371.23</v>
      </c>
    </row>
    <row r="6040" spans="1:17" x14ac:dyDescent="0.25">
      <c r="A6040" s="83" t="s">
        <v>13707</v>
      </c>
      <c r="B6040" s="84" t="s">
        <v>21408</v>
      </c>
      <c r="C6040" s="7">
        <v>1071</v>
      </c>
      <c r="D6040" s="7">
        <v>43</v>
      </c>
      <c r="E6040" s="1">
        <v>11583.33</v>
      </c>
      <c r="F6040" s="1">
        <v>183.66</v>
      </c>
      <c r="G6040" s="1">
        <v>407.94</v>
      </c>
      <c r="H6040" s="1">
        <v>111.71</v>
      </c>
      <c r="I6040" s="6">
        <v>703.31</v>
      </c>
      <c r="J6040" s="86"/>
      <c r="K6040" s="86"/>
      <c r="L6040" s="85"/>
      <c r="M6040" s="85"/>
      <c r="N6040" s="85"/>
      <c r="O6040" s="85"/>
      <c r="P6040" s="85"/>
      <c r="Q6040" s="32">
        <f t="shared" si="94"/>
        <v>703.31</v>
      </c>
    </row>
    <row r="6041" spans="1:17" x14ac:dyDescent="0.25">
      <c r="A6041" s="83" t="s">
        <v>13708</v>
      </c>
      <c r="B6041" s="84" t="s">
        <v>21409</v>
      </c>
      <c r="C6041" s="7">
        <v>505</v>
      </c>
      <c r="D6041" s="7">
        <v>25</v>
      </c>
      <c r="E6041" s="1">
        <v>19310.12</v>
      </c>
      <c r="F6041" s="1">
        <v>86.6</v>
      </c>
      <c r="G6041" s="1">
        <v>237.18</v>
      </c>
      <c r="H6041" s="1">
        <v>186.22</v>
      </c>
      <c r="I6041" s="6">
        <v>510</v>
      </c>
      <c r="J6041" s="86"/>
      <c r="K6041" s="86"/>
      <c r="L6041" s="85"/>
      <c r="M6041" s="85"/>
      <c r="N6041" s="85"/>
      <c r="O6041" s="85"/>
      <c r="P6041" s="85"/>
      <c r="Q6041" s="32">
        <f t="shared" si="94"/>
        <v>510</v>
      </c>
    </row>
    <row r="6042" spans="1:17" x14ac:dyDescent="0.25">
      <c r="A6042" s="83" t="s">
        <v>13709</v>
      </c>
      <c r="B6042" s="84" t="s">
        <v>21410</v>
      </c>
      <c r="C6042" s="7">
        <v>280</v>
      </c>
      <c r="D6042" s="7">
        <v>10</v>
      </c>
      <c r="E6042" s="1">
        <v>1394.09</v>
      </c>
      <c r="F6042" s="1">
        <v>48.02</v>
      </c>
      <c r="G6042" s="1">
        <v>94.87</v>
      </c>
      <c r="H6042" s="1">
        <v>13.45</v>
      </c>
      <c r="I6042" s="6">
        <v>156.34</v>
      </c>
      <c r="J6042" s="86"/>
      <c r="K6042" s="86"/>
      <c r="L6042" s="85"/>
      <c r="M6042" s="85"/>
      <c r="N6042" s="85"/>
      <c r="O6042" s="85"/>
      <c r="P6042" s="85"/>
      <c r="Q6042" s="32">
        <f t="shared" si="94"/>
        <v>156.34</v>
      </c>
    </row>
    <row r="6043" spans="1:17" x14ac:dyDescent="0.25">
      <c r="A6043" s="83" t="s">
        <v>13710</v>
      </c>
      <c r="B6043" s="84" t="s">
        <v>21411</v>
      </c>
      <c r="C6043" s="7">
        <v>823</v>
      </c>
      <c r="D6043" s="7">
        <v>24</v>
      </c>
      <c r="E6043" s="1">
        <v>4181.51</v>
      </c>
      <c r="F6043" s="1">
        <v>141.13999999999999</v>
      </c>
      <c r="G6043" s="1">
        <v>227.69</v>
      </c>
      <c r="H6043" s="1">
        <v>40.33</v>
      </c>
      <c r="I6043" s="6">
        <v>409.16</v>
      </c>
      <c r="J6043" s="86"/>
      <c r="K6043" s="86"/>
      <c r="L6043" s="85"/>
      <c r="M6043" s="85"/>
      <c r="N6043" s="85"/>
      <c r="O6043" s="85"/>
      <c r="P6043" s="85"/>
      <c r="Q6043" s="32">
        <f t="shared" si="94"/>
        <v>409.16</v>
      </c>
    </row>
    <row r="6044" spans="1:17" x14ac:dyDescent="0.25">
      <c r="A6044" s="83" t="s">
        <v>13711</v>
      </c>
      <c r="B6044" s="84" t="s">
        <v>21412</v>
      </c>
      <c r="C6044" s="7">
        <v>492</v>
      </c>
      <c r="D6044" s="7">
        <v>19</v>
      </c>
      <c r="E6044" s="1">
        <v>4591.28</v>
      </c>
      <c r="F6044" s="1">
        <v>84.38</v>
      </c>
      <c r="G6044" s="1">
        <v>180.26</v>
      </c>
      <c r="H6044" s="1">
        <v>44.28</v>
      </c>
      <c r="I6044" s="6">
        <v>308.92</v>
      </c>
      <c r="J6044" s="86"/>
      <c r="K6044" s="86"/>
      <c r="L6044" s="85"/>
      <c r="M6044" s="85"/>
      <c r="N6044" s="85"/>
      <c r="O6044" s="85"/>
      <c r="P6044" s="85"/>
      <c r="Q6044" s="32">
        <f t="shared" si="94"/>
        <v>308.92</v>
      </c>
    </row>
    <row r="6045" spans="1:17" x14ac:dyDescent="0.25">
      <c r="A6045" s="83" t="s">
        <v>13712</v>
      </c>
      <c r="B6045" s="84" t="s">
        <v>21413</v>
      </c>
      <c r="C6045" s="7">
        <v>190</v>
      </c>
      <c r="D6045" s="7">
        <v>8</v>
      </c>
      <c r="E6045" s="1">
        <v>1194.32</v>
      </c>
      <c r="F6045" s="1">
        <v>32.58</v>
      </c>
      <c r="G6045" s="1">
        <v>75.900000000000006</v>
      </c>
      <c r="H6045" s="1">
        <v>11.52</v>
      </c>
      <c r="I6045" s="6">
        <v>120</v>
      </c>
      <c r="J6045" s="86"/>
      <c r="K6045" s="86"/>
      <c r="L6045" s="85"/>
      <c r="M6045" s="85"/>
      <c r="N6045" s="85"/>
      <c r="O6045" s="85"/>
      <c r="P6045" s="85"/>
      <c r="Q6045" s="32">
        <f t="shared" si="94"/>
        <v>120</v>
      </c>
    </row>
    <row r="6046" spans="1:17" x14ac:dyDescent="0.25">
      <c r="A6046" s="83" t="s">
        <v>13713</v>
      </c>
      <c r="B6046" s="84" t="s">
        <v>21414</v>
      </c>
      <c r="C6046" s="7">
        <v>706</v>
      </c>
      <c r="D6046" s="7">
        <v>26</v>
      </c>
      <c r="E6046" s="1">
        <v>5344.9</v>
      </c>
      <c r="F6046" s="1">
        <v>121.07</v>
      </c>
      <c r="G6046" s="1">
        <v>246.66</v>
      </c>
      <c r="H6046" s="1">
        <v>51.54</v>
      </c>
      <c r="I6046" s="6">
        <v>419.27</v>
      </c>
      <c r="J6046" s="86"/>
      <c r="K6046" s="86"/>
      <c r="L6046" s="85"/>
      <c r="M6046" s="85"/>
      <c r="N6046" s="85"/>
      <c r="O6046" s="85"/>
      <c r="P6046" s="85"/>
      <c r="Q6046" s="32">
        <f t="shared" si="94"/>
        <v>419.27</v>
      </c>
    </row>
    <row r="6047" spans="1:17" x14ac:dyDescent="0.25">
      <c r="A6047" s="83" t="s">
        <v>13714</v>
      </c>
      <c r="B6047" s="84" t="s">
        <v>19619</v>
      </c>
      <c r="C6047" s="7">
        <v>291</v>
      </c>
      <c r="D6047" s="7">
        <v>10</v>
      </c>
      <c r="E6047" s="1">
        <v>9077.27</v>
      </c>
      <c r="F6047" s="1">
        <v>49.9</v>
      </c>
      <c r="G6047" s="1">
        <v>94.87</v>
      </c>
      <c r="H6047" s="1">
        <v>87.54</v>
      </c>
      <c r="I6047" s="6">
        <v>232.31</v>
      </c>
      <c r="J6047" s="86"/>
      <c r="K6047" s="86"/>
      <c r="L6047" s="85"/>
      <c r="M6047" s="85"/>
      <c r="N6047" s="85"/>
      <c r="O6047" s="85"/>
      <c r="P6047" s="85"/>
      <c r="Q6047" s="32">
        <f t="shared" si="94"/>
        <v>232.31</v>
      </c>
    </row>
    <row r="6048" spans="1:17" x14ac:dyDescent="0.25">
      <c r="A6048" s="83" t="s">
        <v>13715</v>
      </c>
      <c r="B6048" s="84" t="s">
        <v>21415</v>
      </c>
      <c r="C6048" s="7">
        <v>7379</v>
      </c>
      <c r="D6048" s="7">
        <v>173</v>
      </c>
      <c r="E6048" s="1">
        <v>195247.15</v>
      </c>
      <c r="F6048" s="1">
        <v>1265.42</v>
      </c>
      <c r="G6048" s="1">
        <v>1641.26</v>
      </c>
      <c r="H6048" s="1">
        <v>1882.97</v>
      </c>
      <c r="I6048" s="6">
        <v>4789.6499999999996</v>
      </c>
      <c r="J6048" s="86"/>
      <c r="K6048" s="86"/>
      <c r="L6048" s="85"/>
      <c r="M6048" s="85"/>
      <c r="N6048" s="85"/>
      <c r="O6048" s="85"/>
      <c r="P6048" s="85"/>
      <c r="Q6048" s="32">
        <f t="shared" si="94"/>
        <v>4789.6499999999996</v>
      </c>
    </row>
    <row r="6049" spans="1:17" x14ac:dyDescent="0.25">
      <c r="A6049" s="83" t="s">
        <v>13716</v>
      </c>
      <c r="B6049" s="84" t="s">
        <v>21416</v>
      </c>
      <c r="C6049" s="7">
        <v>2909</v>
      </c>
      <c r="D6049" s="7">
        <v>69</v>
      </c>
      <c r="E6049" s="1">
        <v>24833.59</v>
      </c>
      <c r="F6049" s="1">
        <v>498.86</v>
      </c>
      <c r="G6049" s="1">
        <v>654.61</v>
      </c>
      <c r="H6049" s="1">
        <v>239.5</v>
      </c>
      <c r="I6049" s="6">
        <v>1392.97</v>
      </c>
      <c r="J6049" s="86"/>
      <c r="K6049" s="86"/>
      <c r="L6049" s="85"/>
      <c r="M6049" s="85"/>
      <c r="N6049" s="85"/>
      <c r="O6049" s="85"/>
      <c r="P6049" s="85"/>
      <c r="Q6049" s="32">
        <f t="shared" si="94"/>
        <v>1392.97</v>
      </c>
    </row>
    <row r="6050" spans="1:17" x14ac:dyDescent="0.25">
      <c r="A6050" s="83" t="s">
        <v>13717</v>
      </c>
      <c r="B6050" s="84" t="s">
        <v>21417</v>
      </c>
      <c r="C6050" s="7">
        <v>403</v>
      </c>
      <c r="D6050" s="7">
        <v>18</v>
      </c>
      <c r="E6050" s="1">
        <v>6772.46</v>
      </c>
      <c r="F6050" s="1">
        <v>69.11</v>
      </c>
      <c r="G6050" s="1">
        <v>170.77</v>
      </c>
      <c r="H6050" s="1">
        <v>65.31</v>
      </c>
      <c r="I6050" s="6">
        <v>305.19</v>
      </c>
      <c r="J6050" s="86"/>
      <c r="K6050" s="86"/>
      <c r="L6050" s="85"/>
      <c r="M6050" s="85"/>
      <c r="N6050" s="85"/>
      <c r="O6050" s="85"/>
      <c r="P6050" s="85"/>
      <c r="Q6050" s="32">
        <f t="shared" si="94"/>
        <v>305.19</v>
      </c>
    </row>
    <row r="6051" spans="1:17" x14ac:dyDescent="0.25">
      <c r="A6051" s="83" t="s">
        <v>13718</v>
      </c>
      <c r="B6051" s="84" t="s">
        <v>21418</v>
      </c>
      <c r="C6051" s="7">
        <v>1582</v>
      </c>
      <c r="D6051" s="7">
        <v>30</v>
      </c>
      <c r="E6051" s="1">
        <v>5441.25</v>
      </c>
      <c r="F6051" s="1">
        <v>271.3</v>
      </c>
      <c r="G6051" s="1">
        <v>284.62</v>
      </c>
      <c r="H6051" s="1">
        <v>52.47</v>
      </c>
      <c r="I6051" s="6">
        <v>608.39</v>
      </c>
      <c r="J6051" s="86"/>
      <c r="K6051" s="86"/>
      <c r="L6051" s="85"/>
      <c r="M6051" s="85"/>
      <c r="N6051" s="85"/>
      <c r="O6051" s="85"/>
      <c r="P6051" s="85"/>
      <c r="Q6051" s="32">
        <f t="shared" si="94"/>
        <v>608.39</v>
      </c>
    </row>
    <row r="6052" spans="1:17" x14ac:dyDescent="0.25">
      <c r="A6052" s="83" t="s">
        <v>13719</v>
      </c>
      <c r="B6052" s="84" t="s">
        <v>21419</v>
      </c>
      <c r="C6052" s="7">
        <v>168</v>
      </c>
      <c r="D6052" s="7">
        <v>10</v>
      </c>
      <c r="E6052" s="1">
        <v>1629.75</v>
      </c>
      <c r="F6052" s="1">
        <v>28.81</v>
      </c>
      <c r="G6052" s="1">
        <v>94.87</v>
      </c>
      <c r="H6052" s="1">
        <v>15.72</v>
      </c>
      <c r="I6052" s="6">
        <v>139.4</v>
      </c>
      <c r="J6052" s="86"/>
      <c r="K6052" s="86"/>
      <c r="L6052" s="85"/>
      <c r="M6052" s="85"/>
      <c r="N6052" s="85"/>
      <c r="O6052" s="85"/>
      <c r="P6052" s="85"/>
      <c r="Q6052" s="32">
        <f t="shared" si="94"/>
        <v>139.4</v>
      </c>
    </row>
    <row r="6053" spans="1:17" x14ac:dyDescent="0.25">
      <c r="A6053" s="83" t="s">
        <v>13720</v>
      </c>
      <c r="B6053" s="84" t="s">
        <v>21420</v>
      </c>
      <c r="C6053" s="7">
        <v>12460</v>
      </c>
      <c r="D6053" s="7">
        <v>186</v>
      </c>
      <c r="E6053" s="1">
        <v>76140.97</v>
      </c>
      <c r="F6053" s="1">
        <v>2136.75</v>
      </c>
      <c r="G6053" s="1">
        <v>1764.6</v>
      </c>
      <c r="H6053" s="1">
        <v>734.3</v>
      </c>
      <c r="I6053" s="6">
        <v>4635.6499999999996</v>
      </c>
      <c r="J6053" s="86"/>
      <c r="K6053" s="86"/>
      <c r="L6053" s="85"/>
      <c r="M6053" s="85"/>
      <c r="N6053" s="85"/>
      <c r="O6053" s="85"/>
      <c r="P6053" s="85"/>
      <c r="Q6053" s="32">
        <f t="shared" si="94"/>
        <v>4635.6499999999996</v>
      </c>
    </row>
    <row r="6054" spans="1:17" x14ac:dyDescent="0.25">
      <c r="A6054" s="83" t="s">
        <v>13721</v>
      </c>
      <c r="B6054" s="84" t="s">
        <v>21421</v>
      </c>
      <c r="C6054" s="7">
        <v>5695</v>
      </c>
      <c r="D6054" s="7">
        <v>119</v>
      </c>
      <c r="E6054" s="1">
        <v>47624.47</v>
      </c>
      <c r="F6054" s="1">
        <v>976.63</v>
      </c>
      <c r="G6054" s="1">
        <v>1128.96</v>
      </c>
      <c r="H6054" s="1">
        <v>459.3</v>
      </c>
      <c r="I6054" s="6">
        <v>2564.89</v>
      </c>
      <c r="J6054" s="86"/>
      <c r="K6054" s="86"/>
      <c r="L6054" s="85"/>
      <c r="M6054" s="85"/>
      <c r="N6054" s="85"/>
      <c r="O6054" s="85"/>
      <c r="P6054" s="85"/>
      <c r="Q6054" s="32">
        <f t="shared" si="94"/>
        <v>2564.89</v>
      </c>
    </row>
    <row r="6055" spans="1:17" x14ac:dyDescent="0.25">
      <c r="A6055" s="83" t="s">
        <v>13722</v>
      </c>
      <c r="B6055" s="84" t="s">
        <v>21422</v>
      </c>
      <c r="C6055" s="7">
        <v>3108</v>
      </c>
      <c r="D6055" s="7">
        <v>60</v>
      </c>
      <c r="E6055" s="1">
        <v>39728.36</v>
      </c>
      <c r="F6055" s="1">
        <v>532.98</v>
      </c>
      <c r="G6055" s="1">
        <v>569.22</v>
      </c>
      <c r="H6055" s="1">
        <v>383.14</v>
      </c>
      <c r="I6055" s="6">
        <v>1485.34</v>
      </c>
      <c r="J6055" s="86"/>
      <c r="K6055" s="86"/>
      <c r="L6055" s="85"/>
      <c r="M6055" s="85"/>
      <c r="N6055" s="85"/>
      <c r="O6055" s="85"/>
      <c r="P6055" s="85"/>
      <c r="Q6055" s="32">
        <f t="shared" si="94"/>
        <v>1485.34</v>
      </c>
    </row>
    <row r="6056" spans="1:17" x14ac:dyDescent="0.25">
      <c r="A6056" s="83" t="s">
        <v>13723</v>
      </c>
      <c r="B6056" s="84" t="s">
        <v>21423</v>
      </c>
      <c r="C6056" s="7">
        <v>3742</v>
      </c>
      <c r="D6056" s="7">
        <v>60</v>
      </c>
      <c r="E6056" s="1">
        <v>331571.56</v>
      </c>
      <c r="F6056" s="1">
        <v>641.71</v>
      </c>
      <c r="G6056" s="1">
        <v>569.22</v>
      </c>
      <c r="H6056" s="1">
        <v>3197.69</v>
      </c>
      <c r="I6056" s="6">
        <v>4408.62</v>
      </c>
      <c r="J6056" s="86"/>
      <c r="K6056" s="86"/>
      <c r="L6056" s="85"/>
      <c r="M6056" s="85"/>
      <c r="N6056" s="85"/>
      <c r="O6056" s="85"/>
      <c r="P6056" s="85"/>
      <c r="Q6056" s="32">
        <f t="shared" si="94"/>
        <v>4408.62</v>
      </c>
    </row>
    <row r="6057" spans="1:17" x14ac:dyDescent="0.25">
      <c r="A6057" s="83" t="s">
        <v>13724</v>
      </c>
      <c r="B6057" s="84" t="s">
        <v>21424</v>
      </c>
      <c r="C6057" s="7">
        <v>159</v>
      </c>
      <c r="D6057" s="7">
        <v>15</v>
      </c>
      <c r="E6057" s="1">
        <v>3569.19</v>
      </c>
      <c r="F6057" s="1">
        <v>27.26</v>
      </c>
      <c r="G6057" s="1">
        <v>142.30000000000001</v>
      </c>
      <c r="H6057" s="1">
        <v>34.42</v>
      </c>
      <c r="I6057" s="6">
        <v>203.98</v>
      </c>
      <c r="J6057" s="86"/>
      <c r="K6057" s="86"/>
      <c r="L6057" s="85"/>
      <c r="M6057" s="85"/>
      <c r="N6057" s="85"/>
      <c r="O6057" s="85"/>
      <c r="P6057" s="85"/>
      <c r="Q6057" s="32">
        <f t="shared" si="94"/>
        <v>203.98</v>
      </c>
    </row>
    <row r="6058" spans="1:17" x14ac:dyDescent="0.25">
      <c r="A6058" s="83" t="s">
        <v>13725</v>
      </c>
      <c r="B6058" s="84" t="s">
        <v>21425</v>
      </c>
      <c r="C6058" s="7">
        <v>600</v>
      </c>
      <c r="D6058" s="7">
        <v>11</v>
      </c>
      <c r="E6058" s="1">
        <v>2015.42</v>
      </c>
      <c r="F6058" s="1">
        <v>102.9</v>
      </c>
      <c r="G6058" s="1">
        <v>104.36</v>
      </c>
      <c r="H6058" s="1">
        <v>19.440000000000001</v>
      </c>
      <c r="I6058" s="6">
        <v>226.7</v>
      </c>
      <c r="J6058" s="86"/>
      <c r="K6058" s="86"/>
      <c r="L6058" s="85"/>
      <c r="M6058" s="85"/>
      <c r="N6058" s="85"/>
      <c r="O6058" s="85"/>
      <c r="P6058" s="85"/>
      <c r="Q6058" s="32">
        <f t="shared" si="94"/>
        <v>226.7</v>
      </c>
    </row>
    <row r="6059" spans="1:17" x14ac:dyDescent="0.25">
      <c r="A6059" s="83" t="s">
        <v>13726</v>
      </c>
      <c r="B6059" s="84" t="s">
        <v>21426</v>
      </c>
      <c r="C6059" s="7">
        <v>509</v>
      </c>
      <c r="D6059" s="7">
        <v>19</v>
      </c>
      <c r="E6059" s="1">
        <v>7038.03</v>
      </c>
      <c r="F6059" s="1">
        <v>87.29</v>
      </c>
      <c r="G6059" s="1">
        <v>180.26</v>
      </c>
      <c r="H6059" s="1">
        <v>67.87</v>
      </c>
      <c r="I6059" s="6">
        <v>335.42</v>
      </c>
      <c r="J6059" s="86"/>
      <c r="K6059" s="86"/>
      <c r="L6059" s="85"/>
      <c r="M6059" s="85"/>
      <c r="N6059" s="85"/>
      <c r="O6059" s="85"/>
      <c r="P6059" s="85"/>
      <c r="Q6059" s="32">
        <f t="shared" si="94"/>
        <v>335.42</v>
      </c>
    </row>
    <row r="6060" spans="1:17" x14ac:dyDescent="0.25">
      <c r="A6060" s="83" t="s">
        <v>13727</v>
      </c>
      <c r="B6060" s="84" t="s">
        <v>21427</v>
      </c>
      <c r="C6060" s="7">
        <v>338</v>
      </c>
      <c r="D6060" s="7">
        <v>28</v>
      </c>
      <c r="E6060" s="1">
        <v>6683.86</v>
      </c>
      <c r="F6060" s="1">
        <v>57.96</v>
      </c>
      <c r="G6060" s="1">
        <v>265.64</v>
      </c>
      <c r="H6060" s="1">
        <v>64.459999999999994</v>
      </c>
      <c r="I6060" s="6">
        <v>388.06</v>
      </c>
      <c r="J6060" s="86"/>
      <c r="K6060" s="86"/>
      <c r="L6060" s="85"/>
      <c r="M6060" s="85"/>
      <c r="N6060" s="85"/>
      <c r="O6060" s="85"/>
      <c r="P6060" s="85"/>
      <c r="Q6060" s="32">
        <f t="shared" si="94"/>
        <v>388.06</v>
      </c>
    </row>
    <row r="6061" spans="1:17" x14ac:dyDescent="0.25">
      <c r="A6061" s="83" t="s">
        <v>13728</v>
      </c>
      <c r="B6061" s="84" t="s">
        <v>21428</v>
      </c>
      <c r="C6061" s="7">
        <v>4850</v>
      </c>
      <c r="D6061" s="7">
        <v>41</v>
      </c>
      <c r="E6061" s="1">
        <v>45301.120000000003</v>
      </c>
      <c r="F6061" s="1">
        <v>831.72</v>
      </c>
      <c r="G6061" s="1">
        <v>388.97</v>
      </c>
      <c r="H6061" s="1">
        <v>436.89</v>
      </c>
      <c r="I6061" s="6">
        <v>1657.58</v>
      </c>
      <c r="J6061" s="86"/>
      <c r="K6061" s="86"/>
      <c r="L6061" s="85"/>
      <c r="M6061" s="85"/>
      <c r="N6061" s="85"/>
      <c r="O6061" s="85"/>
      <c r="P6061" s="85"/>
      <c r="Q6061" s="32">
        <f t="shared" si="94"/>
        <v>1657.58</v>
      </c>
    </row>
    <row r="6062" spans="1:17" x14ac:dyDescent="0.25">
      <c r="A6062" s="83" t="s">
        <v>13729</v>
      </c>
      <c r="B6062" s="84" t="s">
        <v>21429</v>
      </c>
      <c r="C6062" s="7">
        <v>155</v>
      </c>
      <c r="D6062" s="7">
        <v>10</v>
      </c>
      <c r="E6062" s="1">
        <v>23758.79</v>
      </c>
      <c r="F6062" s="1">
        <v>26.58</v>
      </c>
      <c r="G6062" s="1">
        <v>94.87</v>
      </c>
      <c r="H6062" s="1">
        <v>229.13</v>
      </c>
      <c r="I6062" s="6">
        <v>350.58</v>
      </c>
      <c r="J6062" s="86"/>
      <c r="K6062" s="86"/>
      <c r="L6062" s="85"/>
      <c r="M6062" s="85"/>
      <c r="N6062" s="85"/>
      <c r="O6062" s="85"/>
      <c r="P6062" s="85"/>
      <c r="Q6062" s="32">
        <f t="shared" si="94"/>
        <v>350.58</v>
      </c>
    </row>
    <row r="6063" spans="1:17" x14ac:dyDescent="0.25">
      <c r="A6063" s="83" t="s">
        <v>13730</v>
      </c>
      <c r="B6063" s="84" t="s">
        <v>21430</v>
      </c>
      <c r="C6063" s="7">
        <v>545</v>
      </c>
      <c r="D6063" s="7">
        <v>15</v>
      </c>
      <c r="E6063" s="1">
        <v>1913.93</v>
      </c>
      <c r="F6063" s="1">
        <v>93.46</v>
      </c>
      <c r="G6063" s="1">
        <v>142.30000000000001</v>
      </c>
      <c r="H6063" s="1">
        <v>18.46</v>
      </c>
      <c r="I6063" s="6">
        <v>254.22</v>
      </c>
      <c r="J6063" s="86"/>
      <c r="K6063" s="86"/>
      <c r="L6063" s="85"/>
      <c r="M6063" s="85"/>
      <c r="N6063" s="85"/>
      <c r="O6063" s="85"/>
      <c r="P6063" s="85"/>
      <c r="Q6063" s="32">
        <f t="shared" si="94"/>
        <v>254.22</v>
      </c>
    </row>
    <row r="6064" spans="1:17" x14ac:dyDescent="0.25">
      <c r="A6064" s="83" t="s">
        <v>13731</v>
      </c>
      <c r="B6064" s="84" t="s">
        <v>21431</v>
      </c>
      <c r="C6064" s="7">
        <v>1264</v>
      </c>
      <c r="D6064" s="7">
        <v>59</v>
      </c>
      <c r="E6064" s="1">
        <v>374998.3</v>
      </c>
      <c r="F6064" s="1">
        <v>216.76</v>
      </c>
      <c r="G6064" s="1">
        <v>559.74</v>
      </c>
      <c r="H6064" s="1">
        <v>3616.5</v>
      </c>
      <c r="I6064" s="6">
        <v>4393</v>
      </c>
      <c r="J6064" s="86"/>
      <c r="K6064" s="86"/>
      <c r="L6064" s="85"/>
      <c r="M6064" s="85"/>
      <c r="N6064" s="85"/>
      <c r="O6064" s="85"/>
      <c r="P6064" s="85"/>
      <c r="Q6064" s="32">
        <f t="shared" si="94"/>
        <v>4393</v>
      </c>
    </row>
    <row r="6065" spans="1:17" x14ac:dyDescent="0.25">
      <c r="A6065" s="83" t="s">
        <v>13732</v>
      </c>
      <c r="B6065" s="84" t="s">
        <v>21432</v>
      </c>
      <c r="C6065" s="7">
        <v>2826</v>
      </c>
      <c r="D6065" s="7">
        <v>72</v>
      </c>
      <c r="E6065" s="1">
        <v>48046.94</v>
      </c>
      <c r="F6065" s="1">
        <v>484.62</v>
      </c>
      <c r="G6065" s="1">
        <v>683.07</v>
      </c>
      <c r="H6065" s="1">
        <v>463.37</v>
      </c>
      <c r="I6065" s="6">
        <v>1631.06</v>
      </c>
      <c r="J6065" s="86"/>
      <c r="K6065" s="86"/>
      <c r="L6065" s="85"/>
      <c r="M6065" s="85"/>
      <c r="N6065" s="85"/>
      <c r="O6065" s="85"/>
      <c r="P6065" s="85"/>
      <c r="Q6065" s="32">
        <f t="shared" si="94"/>
        <v>1631.06</v>
      </c>
    </row>
    <row r="6066" spans="1:17" x14ac:dyDescent="0.25">
      <c r="A6066" s="83" t="s">
        <v>13733</v>
      </c>
      <c r="B6066" s="84" t="s">
        <v>21433</v>
      </c>
      <c r="C6066" s="7">
        <v>210</v>
      </c>
      <c r="D6066" s="7">
        <v>9</v>
      </c>
      <c r="E6066" s="1">
        <v>3619.11</v>
      </c>
      <c r="F6066" s="1">
        <v>36.020000000000003</v>
      </c>
      <c r="G6066" s="1">
        <v>85.38</v>
      </c>
      <c r="H6066" s="1">
        <v>34.9</v>
      </c>
      <c r="I6066" s="6">
        <v>156.30000000000001</v>
      </c>
      <c r="J6066" s="86"/>
      <c r="K6066" s="86"/>
      <c r="L6066" s="85"/>
      <c r="M6066" s="85"/>
      <c r="N6066" s="85"/>
      <c r="O6066" s="85"/>
      <c r="P6066" s="85"/>
      <c r="Q6066" s="32">
        <f t="shared" si="94"/>
        <v>156.30000000000001</v>
      </c>
    </row>
    <row r="6067" spans="1:17" x14ac:dyDescent="0.25">
      <c r="A6067" s="83" t="s">
        <v>13734</v>
      </c>
      <c r="B6067" s="84" t="s">
        <v>21434</v>
      </c>
      <c r="C6067" s="7">
        <v>1008</v>
      </c>
      <c r="D6067" s="7">
        <v>25</v>
      </c>
      <c r="E6067" s="1">
        <v>3783.37</v>
      </c>
      <c r="F6067" s="1">
        <v>172.86</v>
      </c>
      <c r="G6067" s="1">
        <v>237.18</v>
      </c>
      <c r="H6067" s="1">
        <v>36.49</v>
      </c>
      <c r="I6067" s="6">
        <v>446.53</v>
      </c>
      <c r="J6067" s="86"/>
      <c r="K6067" s="86"/>
      <c r="L6067" s="85"/>
      <c r="M6067" s="85"/>
      <c r="N6067" s="85"/>
      <c r="O6067" s="85"/>
      <c r="P6067" s="85"/>
      <c r="Q6067" s="32">
        <f t="shared" si="94"/>
        <v>446.53</v>
      </c>
    </row>
    <row r="6068" spans="1:17" x14ac:dyDescent="0.25">
      <c r="A6068" s="83" t="s">
        <v>13735</v>
      </c>
      <c r="B6068" s="84" t="s">
        <v>21435</v>
      </c>
      <c r="C6068" s="7">
        <v>503</v>
      </c>
      <c r="D6068" s="7">
        <v>16</v>
      </c>
      <c r="E6068" s="1">
        <v>4624.46</v>
      </c>
      <c r="F6068" s="1">
        <v>86.26</v>
      </c>
      <c r="G6068" s="1">
        <v>151.79</v>
      </c>
      <c r="H6068" s="1">
        <v>44.6</v>
      </c>
      <c r="I6068" s="6">
        <v>282.64999999999998</v>
      </c>
      <c r="J6068" s="86"/>
      <c r="K6068" s="86"/>
      <c r="L6068" s="85"/>
      <c r="M6068" s="85"/>
      <c r="N6068" s="85"/>
      <c r="O6068" s="85"/>
      <c r="P6068" s="85"/>
      <c r="Q6068" s="32">
        <f t="shared" si="94"/>
        <v>282.64999999999998</v>
      </c>
    </row>
    <row r="6069" spans="1:17" x14ac:dyDescent="0.25">
      <c r="A6069" s="83" t="s">
        <v>13736</v>
      </c>
      <c r="B6069" s="84" t="s">
        <v>21436</v>
      </c>
      <c r="C6069" s="7">
        <v>2348</v>
      </c>
      <c r="D6069" s="7">
        <v>63</v>
      </c>
      <c r="E6069" s="1">
        <v>159613.5</v>
      </c>
      <c r="F6069" s="1">
        <v>402.66</v>
      </c>
      <c r="G6069" s="1">
        <v>597.69000000000005</v>
      </c>
      <c r="H6069" s="1">
        <v>1539.32</v>
      </c>
      <c r="I6069" s="6">
        <v>2539.67</v>
      </c>
      <c r="J6069" s="86"/>
      <c r="K6069" s="86"/>
      <c r="L6069" s="85"/>
      <c r="M6069" s="85"/>
      <c r="N6069" s="85"/>
      <c r="O6069" s="85"/>
      <c r="P6069" s="85"/>
      <c r="Q6069" s="32">
        <f t="shared" si="94"/>
        <v>2539.67</v>
      </c>
    </row>
    <row r="6070" spans="1:17" x14ac:dyDescent="0.25">
      <c r="A6070" s="83" t="s">
        <v>13737</v>
      </c>
      <c r="B6070" s="84" t="s">
        <v>21437</v>
      </c>
      <c r="C6070" s="7">
        <v>3971</v>
      </c>
      <c r="D6070" s="7">
        <v>86</v>
      </c>
      <c r="E6070" s="1">
        <v>794188.17</v>
      </c>
      <c r="F6070" s="1">
        <v>680.98</v>
      </c>
      <c r="G6070" s="1">
        <v>815.89</v>
      </c>
      <c r="H6070" s="1">
        <v>7659.18</v>
      </c>
      <c r="I6070" s="6">
        <v>9156.0499999999993</v>
      </c>
      <c r="J6070" s="86"/>
      <c r="K6070" s="86"/>
      <c r="L6070" s="85"/>
      <c r="M6070" s="85"/>
      <c r="N6070" s="85"/>
      <c r="O6070" s="85"/>
      <c r="P6070" s="85"/>
      <c r="Q6070" s="32">
        <f t="shared" si="94"/>
        <v>9156.0499999999993</v>
      </c>
    </row>
    <row r="6071" spans="1:17" x14ac:dyDescent="0.25">
      <c r="A6071" s="83" t="s">
        <v>13738</v>
      </c>
      <c r="B6071" s="84" t="s">
        <v>21438</v>
      </c>
      <c r="C6071" s="7">
        <v>317</v>
      </c>
      <c r="D6071" s="7">
        <v>13</v>
      </c>
      <c r="E6071" s="1">
        <v>3719.9</v>
      </c>
      <c r="F6071" s="1">
        <v>54.36</v>
      </c>
      <c r="G6071" s="1">
        <v>123.34</v>
      </c>
      <c r="H6071" s="1">
        <v>35.869999999999997</v>
      </c>
      <c r="I6071" s="6">
        <v>213.57</v>
      </c>
      <c r="J6071" s="86"/>
      <c r="K6071" s="86"/>
      <c r="L6071" s="85"/>
      <c r="M6071" s="85"/>
      <c r="N6071" s="85"/>
      <c r="O6071" s="85"/>
      <c r="P6071" s="85"/>
      <c r="Q6071" s="32">
        <f t="shared" si="94"/>
        <v>213.57</v>
      </c>
    </row>
    <row r="6072" spans="1:17" x14ac:dyDescent="0.25">
      <c r="A6072" s="83" t="s">
        <v>13739</v>
      </c>
      <c r="B6072" s="84" t="s">
        <v>21439</v>
      </c>
      <c r="C6072" s="7">
        <v>2884</v>
      </c>
      <c r="D6072" s="7">
        <v>48</v>
      </c>
      <c r="E6072" s="1">
        <v>23631.62</v>
      </c>
      <c r="F6072" s="1">
        <v>494.58</v>
      </c>
      <c r="G6072" s="1">
        <v>455.38</v>
      </c>
      <c r="H6072" s="1">
        <v>227.9</v>
      </c>
      <c r="I6072" s="6">
        <v>1177.8599999999999</v>
      </c>
      <c r="J6072" s="86"/>
      <c r="K6072" s="86"/>
      <c r="L6072" s="85"/>
      <c r="M6072" s="85"/>
      <c r="N6072" s="85"/>
      <c r="O6072" s="85"/>
      <c r="P6072" s="85"/>
      <c r="Q6072" s="32">
        <f t="shared" si="94"/>
        <v>1177.8599999999999</v>
      </c>
    </row>
    <row r="6073" spans="1:17" x14ac:dyDescent="0.25">
      <c r="A6073" s="83" t="s">
        <v>13740</v>
      </c>
      <c r="B6073" s="84" t="s">
        <v>21440</v>
      </c>
      <c r="C6073" s="7">
        <v>321</v>
      </c>
      <c r="D6073" s="7">
        <v>15</v>
      </c>
      <c r="E6073" s="1">
        <v>3448.49</v>
      </c>
      <c r="F6073" s="1">
        <v>55.05</v>
      </c>
      <c r="G6073" s="1">
        <v>142.30000000000001</v>
      </c>
      <c r="H6073" s="1">
        <v>33.26</v>
      </c>
      <c r="I6073" s="6">
        <v>230.61</v>
      </c>
      <c r="J6073" s="86"/>
      <c r="K6073" s="86"/>
      <c r="L6073" s="85"/>
      <c r="M6073" s="85"/>
      <c r="N6073" s="85"/>
      <c r="O6073" s="85"/>
      <c r="P6073" s="85"/>
      <c r="Q6073" s="32">
        <f t="shared" si="94"/>
        <v>230.61</v>
      </c>
    </row>
    <row r="6074" spans="1:17" x14ac:dyDescent="0.25">
      <c r="A6074" s="83" t="s">
        <v>13741</v>
      </c>
      <c r="B6074" s="84" t="s">
        <v>21441</v>
      </c>
      <c r="C6074" s="7">
        <v>488</v>
      </c>
      <c r="D6074" s="7">
        <v>25</v>
      </c>
      <c r="E6074" s="1">
        <v>7263.77</v>
      </c>
      <c r="F6074" s="1">
        <v>83.69</v>
      </c>
      <c r="G6074" s="1">
        <v>237.18</v>
      </c>
      <c r="H6074" s="1">
        <v>70.06</v>
      </c>
      <c r="I6074" s="6">
        <v>390.93</v>
      </c>
      <c r="J6074" s="86"/>
      <c r="K6074" s="86"/>
      <c r="L6074" s="85"/>
      <c r="M6074" s="85"/>
      <c r="N6074" s="85"/>
      <c r="O6074" s="85"/>
      <c r="P6074" s="85"/>
      <c r="Q6074" s="32">
        <f t="shared" si="94"/>
        <v>390.93</v>
      </c>
    </row>
    <row r="6075" spans="1:17" x14ac:dyDescent="0.25">
      <c r="A6075" s="83" t="s">
        <v>13742</v>
      </c>
      <c r="B6075" s="84" t="s">
        <v>21442</v>
      </c>
      <c r="C6075" s="7">
        <v>424</v>
      </c>
      <c r="D6075" s="7">
        <v>17</v>
      </c>
      <c r="E6075" s="1">
        <v>3095.16</v>
      </c>
      <c r="F6075" s="1">
        <v>72.709999999999994</v>
      </c>
      <c r="G6075" s="1">
        <v>161.28</v>
      </c>
      <c r="H6075" s="1">
        <v>29.85</v>
      </c>
      <c r="I6075" s="6">
        <v>263.83999999999997</v>
      </c>
      <c r="J6075" s="86"/>
      <c r="K6075" s="86"/>
      <c r="L6075" s="85"/>
      <c r="M6075" s="85"/>
      <c r="N6075" s="85"/>
      <c r="O6075" s="85"/>
      <c r="P6075" s="85"/>
      <c r="Q6075" s="32">
        <f t="shared" si="94"/>
        <v>263.83999999999997</v>
      </c>
    </row>
    <row r="6076" spans="1:17" x14ac:dyDescent="0.25">
      <c r="A6076" s="83" t="s">
        <v>13743</v>
      </c>
      <c r="B6076" s="84" t="s">
        <v>21443</v>
      </c>
      <c r="C6076" s="7">
        <v>158</v>
      </c>
      <c r="D6076" s="7">
        <v>11</v>
      </c>
      <c r="E6076" s="1">
        <v>11558.1</v>
      </c>
      <c r="F6076" s="1">
        <v>27.1</v>
      </c>
      <c r="G6076" s="1">
        <v>104.36</v>
      </c>
      <c r="H6076" s="1">
        <v>111.46</v>
      </c>
      <c r="I6076" s="6">
        <v>242.92</v>
      </c>
      <c r="J6076" s="86"/>
      <c r="K6076" s="86"/>
      <c r="L6076" s="85"/>
      <c r="M6076" s="85"/>
      <c r="N6076" s="85"/>
      <c r="O6076" s="85"/>
      <c r="P6076" s="85"/>
      <c r="Q6076" s="32">
        <f t="shared" si="94"/>
        <v>242.92</v>
      </c>
    </row>
    <row r="6077" spans="1:17" x14ac:dyDescent="0.25">
      <c r="A6077" s="83" t="s">
        <v>13744</v>
      </c>
      <c r="B6077" s="84" t="s">
        <v>21444</v>
      </c>
      <c r="C6077" s="7">
        <v>588</v>
      </c>
      <c r="D6077" s="7">
        <v>28</v>
      </c>
      <c r="E6077" s="1">
        <v>4958.7700000000004</v>
      </c>
      <c r="F6077" s="1">
        <v>100.83</v>
      </c>
      <c r="G6077" s="1">
        <v>265.64</v>
      </c>
      <c r="H6077" s="1">
        <v>47.82</v>
      </c>
      <c r="I6077" s="6">
        <v>414.29</v>
      </c>
      <c r="J6077" s="86"/>
      <c r="K6077" s="86"/>
      <c r="L6077" s="85"/>
      <c r="M6077" s="85"/>
      <c r="N6077" s="85"/>
      <c r="O6077" s="85"/>
      <c r="P6077" s="85"/>
      <c r="Q6077" s="32">
        <f t="shared" si="94"/>
        <v>414.29</v>
      </c>
    </row>
    <row r="6078" spans="1:17" x14ac:dyDescent="0.25">
      <c r="A6078" s="83" t="s">
        <v>13745</v>
      </c>
      <c r="B6078" s="84" t="s">
        <v>21445</v>
      </c>
      <c r="C6078" s="7">
        <v>177</v>
      </c>
      <c r="D6078" s="7">
        <v>11</v>
      </c>
      <c r="E6078" s="1">
        <v>1172.05</v>
      </c>
      <c r="F6078" s="1">
        <v>30.35</v>
      </c>
      <c r="G6078" s="1">
        <v>104.36</v>
      </c>
      <c r="H6078" s="1">
        <v>11.3</v>
      </c>
      <c r="I6078" s="6">
        <v>146.01</v>
      </c>
      <c r="J6078" s="86"/>
      <c r="K6078" s="86"/>
      <c r="L6078" s="85"/>
      <c r="M6078" s="85"/>
      <c r="N6078" s="85"/>
      <c r="O6078" s="85"/>
      <c r="P6078" s="85"/>
      <c r="Q6078" s="32">
        <f t="shared" si="94"/>
        <v>146.01</v>
      </c>
    </row>
    <row r="6079" spans="1:17" x14ac:dyDescent="0.25">
      <c r="A6079" s="83" t="s">
        <v>13746</v>
      </c>
      <c r="B6079" s="84" t="s">
        <v>21446</v>
      </c>
      <c r="C6079" s="7">
        <v>726</v>
      </c>
      <c r="D6079" s="7">
        <v>22</v>
      </c>
      <c r="E6079" s="1">
        <v>3855.41</v>
      </c>
      <c r="F6079" s="1">
        <v>124.5</v>
      </c>
      <c r="G6079" s="1">
        <v>208.71</v>
      </c>
      <c r="H6079" s="1">
        <v>37.18</v>
      </c>
      <c r="I6079" s="6">
        <v>370.39</v>
      </c>
      <c r="J6079" s="86"/>
      <c r="K6079" s="86"/>
      <c r="L6079" s="85"/>
      <c r="M6079" s="85"/>
      <c r="N6079" s="85"/>
      <c r="O6079" s="85"/>
      <c r="P6079" s="85"/>
      <c r="Q6079" s="32">
        <f t="shared" si="94"/>
        <v>370.39</v>
      </c>
    </row>
    <row r="6080" spans="1:17" x14ac:dyDescent="0.25">
      <c r="A6080" s="83" t="s">
        <v>13747</v>
      </c>
      <c r="B6080" s="84" t="s">
        <v>21447</v>
      </c>
      <c r="C6080" s="7">
        <v>1163</v>
      </c>
      <c r="D6080" s="7">
        <v>26</v>
      </c>
      <c r="E6080" s="1">
        <v>163542.46</v>
      </c>
      <c r="F6080" s="1">
        <v>199.44</v>
      </c>
      <c r="G6080" s="1">
        <v>246.66</v>
      </c>
      <c r="H6080" s="1">
        <v>1577.21</v>
      </c>
      <c r="I6080" s="6">
        <v>2023.31</v>
      </c>
      <c r="J6080" s="86"/>
      <c r="K6080" s="86"/>
      <c r="L6080" s="85"/>
      <c r="M6080" s="85"/>
      <c r="N6080" s="85"/>
      <c r="O6080" s="85"/>
      <c r="P6080" s="85"/>
      <c r="Q6080" s="32">
        <f t="shared" si="94"/>
        <v>2023.31</v>
      </c>
    </row>
    <row r="6081" spans="1:17" x14ac:dyDescent="0.25">
      <c r="A6081" s="83" t="s">
        <v>13748</v>
      </c>
      <c r="B6081" s="84" t="s">
        <v>21448</v>
      </c>
      <c r="C6081" s="7">
        <v>518</v>
      </c>
      <c r="D6081" s="7">
        <v>22</v>
      </c>
      <c r="E6081" s="1">
        <v>3782</v>
      </c>
      <c r="F6081" s="1">
        <v>88.83</v>
      </c>
      <c r="G6081" s="1">
        <v>208.71</v>
      </c>
      <c r="H6081" s="1">
        <v>36.47</v>
      </c>
      <c r="I6081" s="6">
        <v>334.01</v>
      </c>
      <c r="J6081" s="86"/>
      <c r="K6081" s="86"/>
      <c r="L6081" s="85"/>
      <c r="M6081" s="85"/>
      <c r="N6081" s="85"/>
      <c r="O6081" s="85"/>
      <c r="P6081" s="85"/>
      <c r="Q6081" s="32">
        <f t="shared" si="94"/>
        <v>334.01</v>
      </c>
    </row>
    <row r="6082" spans="1:17" x14ac:dyDescent="0.25">
      <c r="A6082" s="83" t="s">
        <v>13749</v>
      </c>
      <c r="B6082" s="84" t="s">
        <v>21449</v>
      </c>
      <c r="C6082" s="7">
        <v>783</v>
      </c>
      <c r="D6082" s="7">
        <v>20</v>
      </c>
      <c r="E6082" s="1">
        <v>6009.45</v>
      </c>
      <c r="F6082" s="1">
        <v>134.27000000000001</v>
      </c>
      <c r="G6082" s="1">
        <v>189.74</v>
      </c>
      <c r="H6082" s="1">
        <v>57.95</v>
      </c>
      <c r="I6082" s="6">
        <v>381.96</v>
      </c>
      <c r="J6082" s="86"/>
      <c r="K6082" s="86"/>
      <c r="L6082" s="85"/>
      <c r="M6082" s="85"/>
      <c r="N6082" s="85"/>
      <c r="O6082" s="85"/>
      <c r="P6082" s="85"/>
      <c r="Q6082" s="32">
        <f t="shared" si="94"/>
        <v>381.96</v>
      </c>
    </row>
    <row r="6083" spans="1:17" x14ac:dyDescent="0.25">
      <c r="A6083" s="83" t="s">
        <v>13750</v>
      </c>
      <c r="B6083" s="84" t="s">
        <v>21450</v>
      </c>
      <c r="C6083" s="7">
        <v>162</v>
      </c>
      <c r="D6083" s="7">
        <v>9</v>
      </c>
      <c r="E6083" s="1">
        <v>1579.99</v>
      </c>
      <c r="F6083" s="1">
        <v>27.78</v>
      </c>
      <c r="G6083" s="1">
        <v>85.38</v>
      </c>
      <c r="H6083" s="1">
        <v>15.24</v>
      </c>
      <c r="I6083" s="6">
        <v>128.4</v>
      </c>
      <c r="J6083" s="86"/>
      <c r="K6083" s="86"/>
      <c r="L6083" s="85"/>
      <c r="M6083" s="85"/>
      <c r="N6083" s="85"/>
      <c r="O6083" s="85"/>
      <c r="P6083" s="85"/>
      <c r="Q6083" s="32">
        <f t="shared" si="94"/>
        <v>128.4</v>
      </c>
    </row>
    <row r="6084" spans="1:17" x14ac:dyDescent="0.25">
      <c r="A6084" s="83" t="s">
        <v>13751</v>
      </c>
      <c r="B6084" s="84" t="s">
        <v>21451</v>
      </c>
      <c r="C6084" s="7">
        <v>106168</v>
      </c>
      <c r="D6084" s="7">
        <v>1391</v>
      </c>
      <c r="E6084" s="1">
        <v>1210628.18</v>
      </c>
      <c r="F6084" s="1">
        <v>18206.62</v>
      </c>
      <c r="G6084" s="1">
        <v>13196.53</v>
      </c>
      <c r="H6084" s="1">
        <v>11675.34</v>
      </c>
      <c r="I6084" s="6">
        <v>43078.49</v>
      </c>
      <c r="J6084" s="86"/>
      <c r="K6084" s="86"/>
      <c r="L6084" s="85"/>
      <c r="M6084" s="85"/>
      <c r="N6084" s="85"/>
      <c r="O6084" s="85"/>
      <c r="P6084" s="85"/>
      <c r="Q6084" s="32">
        <f t="shared" si="94"/>
        <v>43078.49</v>
      </c>
    </row>
    <row r="6085" spans="1:17" x14ac:dyDescent="0.25">
      <c r="A6085" s="83" t="s">
        <v>13752</v>
      </c>
      <c r="B6085" s="84" t="s">
        <v>21452</v>
      </c>
      <c r="C6085" s="7">
        <v>585</v>
      </c>
      <c r="D6085" s="7">
        <v>19</v>
      </c>
      <c r="E6085" s="1">
        <v>37409.199999999997</v>
      </c>
      <c r="F6085" s="1">
        <v>100.32</v>
      </c>
      <c r="G6085" s="1">
        <v>180.26</v>
      </c>
      <c r="H6085" s="1">
        <v>360.78</v>
      </c>
      <c r="I6085" s="6">
        <v>641.36</v>
      </c>
      <c r="J6085" s="86"/>
      <c r="K6085" s="86"/>
      <c r="L6085" s="85"/>
      <c r="M6085" s="85"/>
      <c r="N6085" s="85"/>
      <c r="O6085" s="85"/>
      <c r="P6085" s="85"/>
      <c r="Q6085" s="32">
        <f t="shared" si="94"/>
        <v>641.36</v>
      </c>
    </row>
    <row r="6086" spans="1:17" x14ac:dyDescent="0.25">
      <c r="A6086" s="83" t="s">
        <v>13753</v>
      </c>
      <c r="B6086" s="84" t="s">
        <v>21453</v>
      </c>
      <c r="C6086" s="7">
        <v>1110</v>
      </c>
      <c r="D6086" s="7">
        <v>24</v>
      </c>
      <c r="E6086" s="1">
        <v>172103.34</v>
      </c>
      <c r="F6086" s="1">
        <v>190.35</v>
      </c>
      <c r="G6086" s="1">
        <v>227.69</v>
      </c>
      <c r="H6086" s="1">
        <v>1659.77</v>
      </c>
      <c r="I6086" s="6">
        <v>2077.81</v>
      </c>
      <c r="J6086" s="86"/>
      <c r="K6086" s="86"/>
      <c r="L6086" s="85"/>
      <c r="M6086" s="85"/>
      <c r="N6086" s="85"/>
      <c r="O6086" s="85"/>
      <c r="P6086" s="85"/>
      <c r="Q6086" s="32">
        <f t="shared" si="94"/>
        <v>2077.81</v>
      </c>
    </row>
    <row r="6087" spans="1:17" x14ac:dyDescent="0.25">
      <c r="A6087" s="83" t="s">
        <v>13754</v>
      </c>
      <c r="B6087" s="84" t="s">
        <v>21454</v>
      </c>
      <c r="C6087" s="7">
        <v>1742</v>
      </c>
      <c r="D6087" s="7">
        <v>39</v>
      </c>
      <c r="E6087" s="1">
        <v>17466.080000000002</v>
      </c>
      <c r="F6087" s="1">
        <v>298.74</v>
      </c>
      <c r="G6087" s="1">
        <v>370</v>
      </c>
      <c r="H6087" s="1">
        <v>168.44</v>
      </c>
      <c r="I6087" s="6">
        <v>837.18</v>
      </c>
      <c r="J6087" s="86"/>
      <c r="K6087" s="86"/>
      <c r="L6087" s="85"/>
      <c r="M6087" s="85"/>
      <c r="N6087" s="85"/>
      <c r="O6087" s="85"/>
      <c r="P6087" s="85"/>
      <c r="Q6087" s="32">
        <f t="shared" si="94"/>
        <v>837.18</v>
      </c>
    </row>
    <row r="6088" spans="1:17" x14ac:dyDescent="0.25">
      <c r="A6088" s="83" t="s">
        <v>13755</v>
      </c>
      <c r="B6088" s="84" t="s">
        <v>21455</v>
      </c>
      <c r="C6088" s="7">
        <v>1146</v>
      </c>
      <c r="D6088" s="7">
        <v>40</v>
      </c>
      <c r="E6088" s="1">
        <v>8760.25</v>
      </c>
      <c r="F6088" s="1">
        <v>196.53</v>
      </c>
      <c r="G6088" s="1">
        <v>379.48</v>
      </c>
      <c r="H6088" s="1">
        <v>84.49</v>
      </c>
      <c r="I6088" s="6">
        <v>660.5</v>
      </c>
      <c r="J6088" s="86"/>
      <c r="K6088" s="86"/>
      <c r="L6088" s="85"/>
      <c r="M6088" s="85"/>
      <c r="N6088" s="85"/>
      <c r="O6088" s="85"/>
      <c r="P6088" s="85"/>
      <c r="Q6088" s="32">
        <f t="shared" si="94"/>
        <v>660.5</v>
      </c>
    </row>
    <row r="6089" spans="1:17" x14ac:dyDescent="0.25">
      <c r="A6089" s="83" t="s">
        <v>13756</v>
      </c>
      <c r="B6089" s="84" t="s">
        <v>21456</v>
      </c>
      <c r="C6089" s="7">
        <v>1189</v>
      </c>
      <c r="D6089" s="7">
        <v>33</v>
      </c>
      <c r="E6089" s="1">
        <v>25984.42</v>
      </c>
      <c r="F6089" s="1">
        <v>203.9</v>
      </c>
      <c r="G6089" s="1">
        <v>313.07</v>
      </c>
      <c r="H6089" s="1">
        <v>250.59</v>
      </c>
      <c r="I6089" s="6">
        <v>767.56</v>
      </c>
      <c r="J6089" s="86"/>
      <c r="K6089" s="86"/>
      <c r="L6089" s="85"/>
      <c r="M6089" s="85"/>
      <c r="N6089" s="85"/>
      <c r="O6089" s="85"/>
      <c r="P6089" s="85"/>
      <c r="Q6089" s="32">
        <f t="shared" si="94"/>
        <v>767.56</v>
      </c>
    </row>
    <row r="6090" spans="1:17" x14ac:dyDescent="0.25">
      <c r="A6090" s="83" t="s">
        <v>13757</v>
      </c>
      <c r="B6090" s="84" t="s">
        <v>21457</v>
      </c>
      <c r="C6090" s="7">
        <v>6569</v>
      </c>
      <c r="D6090" s="7">
        <v>126</v>
      </c>
      <c r="E6090" s="1">
        <v>115845.49</v>
      </c>
      <c r="F6090" s="1">
        <v>1126.51</v>
      </c>
      <c r="G6090" s="1">
        <v>1195.3800000000001</v>
      </c>
      <c r="H6090" s="1">
        <v>1117.22</v>
      </c>
      <c r="I6090" s="6">
        <v>3439.11</v>
      </c>
      <c r="J6090" s="86"/>
      <c r="K6090" s="86"/>
      <c r="L6090" s="85"/>
      <c r="M6090" s="85"/>
      <c r="N6090" s="85"/>
      <c r="O6090" s="85"/>
      <c r="P6090" s="85"/>
      <c r="Q6090" s="32">
        <f t="shared" si="94"/>
        <v>3439.11</v>
      </c>
    </row>
    <row r="6091" spans="1:17" x14ac:dyDescent="0.25">
      <c r="A6091" s="83" t="s">
        <v>13758</v>
      </c>
      <c r="B6091" s="84" t="s">
        <v>21458</v>
      </c>
      <c r="C6091" s="7">
        <v>211</v>
      </c>
      <c r="D6091" s="7">
        <v>9</v>
      </c>
      <c r="E6091" s="1">
        <v>1343.61</v>
      </c>
      <c r="F6091" s="1">
        <v>36.18</v>
      </c>
      <c r="G6091" s="1">
        <v>85.38</v>
      </c>
      <c r="H6091" s="1">
        <v>12.96</v>
      </c>
      <c r="I6091" s="6">
        <v>134.52000000000001</v>
      </c>
      <c r="J6091" s="86"/>
      <c r="K6091" s="86"/>
      <c r="L6091" s="85"/>
      <c r="M6091" s="85"/>
      <c r="N6091" s="85"/>
      <c r="O6091" s="85"/>
      <c r="P6091" s="85"/>
      <c r="Q6091" s="32">
        <f t="shared" si="94"/>
        <v>134.52000000000001</v>
      </c>
    </row>
    <row r="6092" spans="1:17" x14ac:dyDescent="0.25">
      <c r="A6092" s="83" t="s">
        <v>13759</v>
      </c>
      <c r="B6092" s="84" t="s">
        <v>21459</v>
      </c>
      <c r="C6092" s="7">
        <v>6785</v>
      </c>
      <c r="D6092" s="7">
        <v>128</v>
      </c>
      <c r="E6092" s="1">
        <v>54538.98</v>
      </c>
      <c r="F6092" s="1">
        <v>1163.55</v>
      </c>
      <c r="G6092" s="1">
        <v>1214.3399999999999</v>
      </c>
      <c r="H6092" s="1">
        <v>525.98</v>
      </c>
      <c r="I6092" s="6">
        <v>2903.87</v>
      </c>
      <c r="J6092" s="86"/>
      <c r="K6092" s="86"/>
      <c r="L6092" s="85"/>
      <c r="M6092" s="85"/>
      <c r="N6092" s="85"/>
      <c r="O6092" s="85"/>
      <c r="P6092" s="85"/>
      <c r="Q6092" s="32">
        <f t="shared" si="94"/>
        <v>2903.87</v>
      </c>
    </row>
    <row r="6093" spans="1:17" x14ac:dyDescent="0.25">
      <c r="A6093" s="83" t="s">
        <v>13760</v>
      </c>
      <c r="B6093" s="84" t="s">
        <v>21460</v>
      </c>
      <c r="C6093" s="7">
        <v>494</v>
      </c>
      <c r="D6093" s="7">
        <v>22</v>
      </c>
      <c r="E6093" s="1">
        <v>23209.79</v>
      </c>
      <c r="F6093" s="1">
        <v>84.71</v>
      </c>
      <c r="G6093" s="1">
        <v>208.71</v>
      </c>
      <c r="H6093" s="1">
        <v>223.84</v>
      </c>
      <c r="I6093" s="6">
        <v>517.26</v>
      </c>
      <c r="J6093" s="86"/>
      <c r="K6093" s="86"/>
      <c r="L6093" s="85"/>
      <c r="M6093" s="85"/>
      <c r="N6093" s="85"/>
      <c r="O6093" s="85"/>
      <c r="P6093" s="85"/>
      <c r="Q6093" s="32">
        <f t="shared" si="94"/>
        <v>517.26</v>
      </c>
    </row>
    <row r="6094" spans="1:17" x14ac:dyDescent="0.25">
      <c r="A6094" s="83" t="s">
        <v>13761</v>
      </c>
      <c r="B6094" s="84" t="s">
        <v>21461</v>
      </c>
      <c r="C6094" s="7">
        <v>8079</v>
      </c>
      <c r="D6094" s="7">
        <v>112</v>
      </c>
      <c r="E6094" s="1">
        <v>66546.27</v>
      </c>
      <c r="F6094" s="1">
        <v>1385.46</v>
      </c>
      <c r="G6094" s="1">
        <v>1062.55</v>
      </c>
      <c r="H6094" s="1">
        <v>641.78</v>
      </c>
      <c r="I6094" s="6">
        <v>3089.79</v>
      </c>
      <c r="J6094" s="86"/>
      <c r="K6094" s="86"/>
      <c r="L6094" s="85"/>
      <c r="M6094" s="85"/>
      <c r="N6094" s="85"/>
      <c r="O6094" s="85"/>
      <c r="P6094" s="85"/>
      <c r="Q6094" s="32">
        <f t="shared" ref="Q6094:Q6157" si="95">P6094+I6094</f>
        <v>3089.79</v>
      </c>
    </row>
    <row r="6095" spans="1:17" x14ac:dyDescent="0.25">
      <c r="A6095" s="83" t="s">
        <v>13762</v>
      </c>
      <c r="B6095" s="84" t="s">
        <v>21462</v>
      </c>
      <c r="C6095" s="7">
        <v>372</v>
      </c>
      <c r="D6095" s="7">
        <v>12</v>
      </c>
      <c r="E6095" s="1">
        <v>1936.62</v>
      </c>
      <c r="F6095" s="1">
        <v>63.79</v>
      </c>
      <c r="G6095" s="1">
        <v>113.85</v>
      </c>
      <c r="H6095" s="1">
        <v>18.68</v>
      </c>
      <c r="I6095" s="6">
        <v>196.32</v>
      </c>
      <c r="J6095" s="86"/>
      <c r="K6095" s="86"/>
      <c r="L6095" s="85"/>
      <c r="M6095" s="85"/>
      <c r="N6095" s="85"/>
      <c r="O6095" s="85"/>
      <c r="P6095" s="85"/>
      <c r="Q6095" s="32">
        <f t="shared" si="95"/>
        <v>196.32</v>
      </c>
    </row>
    <row r="6096" spans="1:17" x14ac:dyDescent="0.25">
      <c r="A6096" s="83" t="s">
        <v>13763</v>
      </c>
      <c r="B6096" s="84" t="s">
        <v>21463</v>
      </c>
      <c r="C6096" s="7">
        <v>549</v>
      </c>
      <c r="D6096" s="7">
        <v>22</v>
      </c>
      <c r="E6096" s="1">
        <v>4814.99</v>
      </c>
      <c r="F6096" s="1">
        <v>94.14</v>
      </c>
      <c r="G6096" s="1">
        <v>208.71</v>
      </c>
      <c r="H6096" s="1">
        <v>46.43</v>
      </c>
      <c r="I6096" s="6">
        <v>349.28</v>
      </c>
      <c r="J6096" s="86"/>
      <c r="K6096" s="86"/>
      <c r="L6096" s="85"/>
      <c r="M6096" s="85"/>
      <c r="N6096" s="85"/>
      <c r="O6096" s="85"/>
      <c r="P6096" s="85"/>
      <c r="Q6096" s="32">
        <f t="shared" si="95"/>
        <v>349.28</v>
      </c>
    </row>
    <row r="6097" spans="1:17" x14ac:dyDescent="0.25">
      <c r="A6097" s="83" t="s">
        <v>13764</v>
      </c>
      <c r="B6097" s="84" t="s">
        <v>21464</v>
      </c>
      <c r="C6097" s="7">
        <v>14953</v>
      </c>
      <c r="D6097" s="7">
        <v>180</v>
      </c>
      <c r="E6097" s="1">
        <v>63360.04</v>
      </c>
      <c r="F6097" s="1">
        <v>2564.27</v>
      </c>
      <c r="G6097" s="1">
        <v>1707.67</v>
      </c>
      <c r="H6097" s="1">
        <v>611.04999999999995</v>
      </c>
      <c r="I6097" s="6">
        <v>4882.99</v>
      </c>
      <c r="J6097" s="86"/>
      <c r="K6097" s="86"/>
      <c r="L6097" s="85"/>
      <c r="M6097" s="85"/>
      <c r="N6097" s="85"/>
      <c r="O6097" s="85"/>
      <c r="P6097" s="85"/>
      <c r="Q6097" s="32">
        <f t="shared" si="95"/>
        <v>4882.99</v>
      </c>
    </row>
    <row r="6098" spans="1:17" x14ac:dyDescent="0.25">
      <c r="A6098" s="83" t="s">
        <v>13765</v>
      </c>
      <c r="B6098" s="84" t="s">
        <v>21465</v>
      </c>
      <c r="C6098" s="7">
        <v>2624</v>
      </c>
      <c r="D6098" s="7">
        <v>69</v>
      </c>
      <c r="E6098" s="1">
        <v>21171.87</v>
      </c>
      <c r="F6098" s="1">
        <v>449.98</v>
      </c>
      <c r="G6098" s="1">
        <v>654.61</v>
      </c>
      <c r="H6098" s="1">
        <v>204.18</v>
      </c>
      <c r="I6098" s="6">
        <v>1308.77</v>
      </c>
      <c r="J6098" s="86"/>
      <c r="K6098" s="86"/>
      <c r="L6098" s="85"/>
      <c r="M6098" s="85"/>
      <c r="N6098" s="85"/>
      <c r="O6098" s="85"/>
      <c r="P6098" s="85"/>
      <c r="Q6098" s="32">
        <f t="shared" si="95"/>
        <v>1308.77</v>
      </c>
    </row>
    <row r="6099" spans="1:17" x14ac:dyDescent="0.25">
      <c r="A6099" s="83" t="s">
        <v>13766</v>
      </c>
      <c r="B6099" s="84" t="s">
        <v>21466</v>
      </c>
      <c r="C6099" s="7">
        <v>3715</v>
      </c>
      <c r="D6099" s="7">
        <v>86</v>
      </c>
      <c r="E6099" s="1">
        <v>24871.54</v>
      </c>
      <c r="F6099" s="1">
        <v>637.08000000000004</v>
      </c>
      <c r="G6099" s="1">
        <v>815.89</v>
      </c>
      <c r="H6099" s="1">
        <v>239.86</v>
      </c>
      <c r="I6099" s="6">
        <v>1692.83</v>
      </c>
      <c r="J6099" s="86"/>
      <c r="K6099" s="86"/>
      <c r="L6099" s="85"/>
      <c r="M6099" s="85"/>
      <c r="N6099" s="85"/>
      <c r="O6099" s="85"/>
      <c r="P6099" s="85"/>
      <c r="Q6099" s="32">
        <f t="shared" si="95"/>
        <v>1692.83</v>
      </c>
    </row>
    <row r="6100" spans="1:17" x14ac:dyDescent="0.25">
      <c r="A6100" s="83" t="s">
        <v>13767</v>
      </c>
      <c r="B6100" s="84" t="s">
        <v>21467</v>
      </c>
      <c r="C6100" s="7">
        <v>2672</v>
      </c>
      <c r="D6100" s="7">
        <v>79</v>
      </c>
      <c r="E6100" s="1">
        <v>26700.720000000001</v>
      </c>
      <c r="F6100" s="1">
        <v>458.22</v>
      </c>
      <c r="G6100" s="1">
        <v>749.48</v>
      </c>
      <c r="H6100" s="1">
        <v>257.5</v>
      </c>
      <c r="I6100" s="6">
        <v>1465.2</v>
      </c>
      <c r="J6100" s="86"/>
      <c r="K6100" s="86"/>
      <c r="L6100" s="85"/>
      <c r="M6100" s="85"/>
      <c r="N6100" s="85"/>
      <c r="O6100" s="85"/>
      <c r="P6100" s="85"/>
      <c r="Q6100" s="32">
        <f t="shared" si="95"/>
        <v>1465.2</v>
      </c>
    </row>
    <row r="6101" spans="1:17" x14ac:dyDescent="0.25">
      <c r="A6101" s="83" t="s">
        <v>13768</v>
      </c>
      <c r="B6101" s="84" t="s">
        <v>21468</v>
      </c>
      <c r="C6101" s="7">
        <v>3353</v>
      </c>
      <c r="D6101" s="7">
        <v>105</v>
      </c>
      <c r="E6101" s="1">
        <v>47432.639999999999</v>
      </c>
      <c r="F6101" s="1">
        <v>575</v>
      </c>
      <c r="G6101" s="1">
        <v>996.14</v>
      </c>
      <c r="H6101" s="1">
        <v>457.44</v>
      </c>
      <c r="I6101" s="6">
        <v>2028.58</v>
      </c>
      <c r="J6101" s="86"/>
      <c r="K6101" s="86"/>
      <c r="L6101" s="85"/>
      <c r="M6101" s="85"/>
      <c r="N6101" s="85"/>
      <c r="O6101" s="85"/>
      <c r="P6101" s="85"/>
      <c r="Q6101" s="32">
        <f t="shared" si="95"/>
        <v>2028.58</v>
      </c>
    </row>
    <row r="6102" spans="1:17" x14ac:dyDescent="0.25">
      <c r="A6102" s="83" t="s">
        <v>13769</v>
      </c>
      <c r="B6102" s="84" t="s">
        <v>21469</v>
      </c>
      <c r="C6102" s="7">
        <v>122</v>
      </c>
      <c r="D6102" s="7">
        <v>14</v>
      </c>
      <c r="E6102" s="1">
        <v>8514.77</v>
      </c>
      <c r="F6102" s="1">
        <v>20.92</v>
      </c>
      <c r="G6102" s="1">
        <v>132.82</v>
      </c>
      <c r="H6102" s="1">
        <v>82.12</v>
      </c>
      <c r="I6102" s="6">
        <v>235.86</v>
      </c>
      <c r="J6102" s="86"/>
      <c r="K6102" s="86"/>
      <c r="L6102" s="85"/>
      <c r="M6102" s="85"/>
      <c r="N6102" s="85"/>
      <c r="O6102" s="85"/>
      <c r="P6102" s="85"/>
      <c r="Q6102" s="32">
        <f t="shared" si="95"/>
        <v>235.86</v>
      </c>
    </row>
    <row r="6103" spans="1:17" x14ac:dyDescent="0.25">
      <c r="A6103" s="83" t="s">
        <v>13770</v>
      </c>
      <c r="B6103" s="84" t="s">
        <v>21470</v>
      </c>
      <c r="C6103" s="7">
        <v>1538</v>
      </c>
      <c r="D6103" s="7">
        <v>46</v>
      </c>
      <c r="E6103" s="1">
        <v>92607.91</v>
      </c>
      <c r="F6103" s="1">
        <v>263.75</v>
      </c>
      <c r="G6103" s="1">
        <v>436.41</v>
      </c>
      <c r="H6103" s="1">
        <v>893.11</v>
      </c>
      <c r="I6103" s="6">
        <v>1593.27</v>
      </c>
      <c r="J6103" s="86"/>
      <c r="K6103" s="86"/>
      <c r="L6103" s="85"/>
      <c r="M6103" s="85"/>
      <c r="N6103" s="85"/>
      <c r="O6103" s="85"/>
      <c r="P6103" s="85"/>
      <c r="Q6103" s="32">
        <f t="shared" si="95"/>
        <v>1593.27</v>
      </c>
    </row>
    <row r="6104" spans="1:17" x14ac:dyDescent="0.25">
      <c r="A6104" s="83" t="s">
        <v>13771</v>
      </c>
      <c r="B6104" s="84" t="s">
        <v>21471</v>
      </c>
      <c r="C6104" s="7">
        <v>53</v>
      </c>
      <c r="D6104" s="7">
        <v>4</v>
      </c>
      <c r="E6104" s="1">
        <v>13429.74</v>
      </c>
      <c r="F6104" s="1">
        <v>9.09</v>
      </c>
      <c r="G6104" s="1">
        <v>37.950000000000003</v>
      </c>
      <c r="H6104" s="1">
        <v>129.52000000000001</v>
      </c>
      <c r="I6104" s="6">
        <v>176.56</v>
      </c>
      <c r="J6104" s="86"/>
      <c r="K6104" s="86"/>
      <c r="L6104" s="85"/>
      <c r="M6104" s="85"/>
      <c r="N6104" s="85"/>
      <c r="O6104" s="85"/>
      <c r="P6104" s="85"/>
      <c r="Q6104" s="32">
        <f t="shared" si="95"/>
        <v>176.56</v>
      </c>
    </row>
    <row r="6105" spans="1:17" x14ac:dyDescent="0.25">
      <c r="A6105" s="83" t="s">
        <v>13772</v>
      </c>
      <c r="B6105" s="84" t="s">
        <v>21472</v>
      </c>
      <c r="C6105" s="7">
        <v>1708</v>
      </c>
      <c r="D6105" s="7">
        <v>37</v>
      </c>
      <c r="E6105" s="1">
        <v>46446.91</v>
      </c>
      <c r="F6105" s="1">
        <v>292.89999999999998</v>
      </c>
      <c r="G6105" s="1">
        <v>351.02</v>
      </c>
      <c r="H6105" s="1">
        <v>447.94</v>
      </c>
      <c r="I6105" s="6">
        <v>1091.8599999999999</v>
      </c>
      <c r="J6105" s="86"/>
      <c r="K6105" s="86"/>
      <c r="L6105" s="85"/>
      <c r="M6105" s="85"/>
      <c r="N6105" s="85"/>
      <c r="O6105" s="85"/>
      <c r="P6105" s="85"/>
      <c r="Q6105" s="32">
        <f t="shared" si="95"/>
        <v>1091.8599999999999</v>
      </c>
    </row>
    <row r="6106" spans="1:17" x14ac:dyDescent="0.25">
      <c r="A6106" s="83" t="s">
        <v>13773</v>
      </c>
      <c r="B6106" s="84" t="s">
        <v>21473</v>
      </c>
      <c r="C6106" s="7">
        <v>5683</v>
      </c>
      <c r="D6106" s="7">
        <v>153</v>
      </c>
      <c r="E6106" s="1">
        <v>271309.03000000003</v>
      </c>
      <c r="F6106" s="1">
        <v>974.57</v>
      </c>
      <c r="G6106" s="1">
        <v>1451.52</v>
      </c>
      <c r="H6106" s="1">
        <v>2616.5100000000002</v>
      </c>
      <c r="I6106" s="6">
        <v>5042.6000000000004</v>
      </c>
      <c r="J6106" s="86"/>
      <c r="K6106" s="86"/>
      <c r="L6106" s="85"/>
      <c r="M6106" s="85"/>
      <c r="N6106" s="85"/>
      <c r="O6106" s="85"/>
      <c r="P6106" s="85"/>
      <c r="Q6106" s="32">
        <f t="shared" si="95"/>
        <v>5042.6000000000004</v>
      </c>
    </row>
    <row r="6107" spans="1:17" x14ac:dyDescent="0.25">
      <c r="A6107" s="83" t="s">
        <v>13774</v>
      </c>
      <c r="B6107" s="84" t="s">
        <v>21474</v>
      </c>
      <c r="C6107" s="7">
        <v>44</v>
      </c>
      <c r="D6107" s="7">
        <v>5</v>
      </c>
      <c r="E6107" s="1">
        <v>746.45</v>
      </c>
      <c r="F6107" s="1">
        <v>7.54</v>
      </c>
      <c r="G6107" s="1">
        <v>47.43</v>
      </c>
      <c r="H6107" s="1">
        <v>7.2</v>
      </c>
      <c r="I6107" s="6">
        <v>62.17</v>
      </c>
      <c r="J6107" s="86"/>
      <c r="K6107" s="86"/>
      <c r="L6107" s="85"/>
      <c r="M6107" s="85"/>
      <c r="N6107" s="85"/>
      <c r="O6107" s="85"/>
      <c r="P6107" s="85"/>
      <c r="Q6107" s="32">
        <f t="shared" si="95"/>
        <v>62.17</v>
      </c>
    </row>
    <row r="6108" spans="1:17" x14ac:dyDescent="0.25">
      <c r="A6108" s="83" t="s">
        <v>13775</v>
      </c>
      <c r="B6108" s="84" t="s">
        <v>21475</v>
      </c>
      <c r="C6108" s="7">
        <v>632</v>
      </c>
      <c r="D6108" s="7">
        <v>24</v>
      </c>
      <c r="E6108" s="1">
        <v>6142.27</v>
      </c>
      <c r="F6108" s="1">
        <v>108.38</v>
      </c>
      <c r="G6108" s="1">
        <v>227.69</v>
      </c>
      <c r="H6108" s="1">
        <v>59.24</v>
      </c>
      <c r="I6108" s="6">
        <v>395.31</v>
      </c>
      <c r="J6108" s="86"/>
      <c r="K6108" s="86"/>
      <c r="L6108" s="85"/>
      <c r="M6108" s="85"/>
      <c r="N6108" s="85"/>
      <c r="O6108" s="85"/>
      <c r="P6108" s="85"/>
      <c r="Q6108" s="32">
        <f t="shared" si="95"/>
        <v>395.31</v>
      </c>
    </row>
    <row r="6109" spans="1:17" x14ac:dyDescent="0.25">
      <c r="A6109" s="83" t="s">
        <v>13776</v>
      </c>
      <c r="B6109" s="84" t="s">
        <v>21476</v>
      </c>
      <c r="C6109" s="7">
        <v>136496</v>
      </c>
      <c r="D6109" s="7">
        <v>2241</v>
      </c>
      <c r="E6109" s="1">
        <v>1646785.11</v>
      </c>
      <c r="F6109" s="1">
        <v>23407.54</v>
      </c>
      <c r="G6109" s="1">
        <v>21260.54</v>
      </c>
      <c r="H6109" s="1">
        <v>15881.66</v>
      </c>
      <c r="I6109" s="6">
        <v>60549.74</v>
      </c>
      <c r="J6109" s="86"/>
      <c r="K6109" s="86"/>
      <c r="L6109" s="85"/>
      <c r="M6109" s="85"/>
      <c r="N6109" s="85"/>
      <c r="O6109" s="85"/>
      <c r="P6109" s="85"/>
      <c r="Q6109" s="32">
        <f t="shared" si="95"/>
        <v>60549.74</v>
      </c>
    </row>
    <row r="6110" spans="1:17" x14ac:dyDescent="0.25">
      <c r="A6110" s="83" t="s">
        <v>13777</v>
      </c>
      <c r="B6110" s="84" t="s">
        <v>21477</v>
      </c>
      <c r="C6110" s="7">
        <v>902</v>
      </c>
      <c r="D6110" s="7">
        <v>23</v>
      </c>
      <c r="E6110" s="1">
        <v>2776.79</v>
      </c>
      <c r="F6110" s="1">
        <v>154.68</v>
      </c>
      <c r="G6110" s="1">
        <v>218.2</v>
      </c>
      <c r="H6110" s="1">
        <v>26.78</v>
      </c>
      <c r="I6110" s="6">
        <v>399.66</v>
      </c>
      <c r="J6110" s="86"/>
      <c r="K6110" s="86"/>
      <c r="L6110" s="85"/>
      <c r="M6110" s="85"/>
      <c r="N6110" s="85"/>
      <c r="O6110" s="85"/>
      <c r="P6110" s="85"/>
      <c r="Q6110" s="32">
        <f t="shared" si="95"/>
        <v>399.66</v>
      </c>
    </row>
    <row r="6111" spans="1:17" x14ac:dyDescent="0.25">
      <c r="A6111" s="83" t="s">
        <v>13778</v>
      </c>
      <c r="B6111" s="84" t="s">
        <v>21478</v>
      </c>
      <c r="C6111" s="7">
        <v>1619</v>
      </c>
      <c r="D6111" s="7">
        <v>41</v>
      </c>
      <c r="E6111" s="1">
        <v>7645.17</v>
      </c>
      <c r="F6111" s="1">
        <v>277.64</v>
      </c>
      <c r="G6111" s="1">
        <v>388.97</v>
      </c>
      <c r="H6111" s="1">
        <v>73.73</v>
      </c>
      <c r="I6111" s="6">
        <v>740.34</v>
      </c>
      <c r="J6111" s="86"/>
      <c r="K6111" s="86"/>
      <c r="L6111" s="85"/>
      <c r="M6111" s="85"/>
      <c r="N6111" s="85"/>
      <c r="O6111" s="85"/>
      <c r="P6111" s="85"/>
      <c r="Q6111" s="32">
        <f t="shared" si="95"/>
        <v>740.34</v>
      </c>
    </row>
    <row r="6112" spans="1:17" x14ac:dyDescent="0.25">
      <c r="A6112" s="83" t="s">
        <v>13779</v>
      </c>
      <c r="B6112" s="84" t="s">
        <v>21479</v>
      </c>
      <c r="C6112" s="7">
        <v>131</v>
      </c>
      <c r="D6112" s="7">
        <v>10</v>
      </c>
      <c r="E6112" s="1">
        <v>3818.02</v>
      </c>
      <c r="F6112" s="1">
        <v>22.46</v>
      </c>
      <c r="G6112" s="1">
        <v>94.87</v>
      </c>
      <c r="H6112" s="1">
        <v>36.82</v>
      </c>
      <c r="I6112" s="6">
        <v>154.15</v>
      </c>
      <c r="J6112" s="86"/>
      <c r="K6112" s="86"/>
      <c r="L6112" s="85"/>
      <c r="M6112" s="85"/>
      <c r="N6112" s="85"/>
      <c r="O6112" s="85"/>
      <c r="P6112" s="85"/>
      <c r="Q6112" s="32">
        <f t="shared" si="95"/>
        <v>154.15</v>
      </c>
    </row>
    <row r="6113" spans="1:17" x14ac:dyDescent="0.25">
      <c r="A6113" s="83" t="s">
        <v>13780</v>
      </c>
      <c r="B6113" s="84" t="s">
        <v>21480</v>
      </c>
      <c r="C6113" s="7">
        <v>601</v>
      </c>
      <c r="D6113" s="7">
        <v>23</v>
      </c>
      <c r="E6113" s="1">
        <v>16175.36</v>
      </c>
      <c r="F6113" s="1">
        <v>103.06</v>
      </c>
      <c r="G6113" s="1">
        <v>218.2</v>
      </c>
      <c r="H6113" s="1">
        <v>155.99</v>
      </c>
      <c r="I6113" s="6">
        <v>477.25</v>
      </c>
      <c r="J6113" s="86"/>
      <c r="K6113" s="86"/>
      <c r="L6113" s="85"/>
      <c r="M6113" s="85"/>
      <c r="N6113" s="85"/>
      <c r="O6113" s="85"/>
      <c r="P6113" s="85"/>
      <c r="Q6113" s="32">
        <f t="shared" si="95"/>
        <v>477.25</v>
      </c>
    </row>
    <row r="6114" spans="1:17" x14ac:dyDescent="0.25">
      <c r="A6114" s="83" t="s">
        <v>13781</v>
      </c>
      <c r="B6114" s="84" t="s">
        <v>21481</v>
      </c>
      <c r="C6114" s="7">
        <v>16567</v>
      </c>
      <c r="D6114" s="7">
        <v>154</v>
      </c>
      <c r="E6114" s="1">
        <v>54596.62</v>
      </c>
      <c r="F6114" s="1">
        <v>2841.06</v>
      </c>
      <c r="G6114" s="1">
        <v>1461.01</v>
      </c>
      <c r="H6114" s="1">
        <v>526.53</v>
      </c>
      <c r="I6114" s="6">
        <v>4828.6000000000004</v>
      </c>
      <c r="J6114" s="86"/>
      <c r="K6114" s="86"/>
      <c r="L6114" s="85"/>
      <c r="M6114" s="85"/>
      <c r="N6114" s="85"/>
      <c r="O6114" s="85"/>
      <c r="P6114" s="85"/>
      <c r="Q6114" s="32">
        <f t="shared" si="95"/>
        <v>4828.6000000000004</v>
      </c>
    </row>
    <row r="6115" spans="1:17" x14ac:dyDescent="0.25">
      <c r="A6115" s="83" t="s">
        <v>13782</v>
      </c>
      <c r="B6115" s="84" t="s">
        <v>21482</v>
      </c>
      <c r="C6115" s="7">
        <v>152</v>
      </c>
      <c r="D6115" s="7">
        <v>12</v>
      </c>
      <c r="E6115" s="1">
        <v>2590.67</v>
      </c>
      <c r="F6115" s="1">
        <v>26.06</v>
      </c>
      <c r="G6115" s="1">
        <v>113.85</v>
      </c>
      <c r="H6115" s="1">
        <v>24.98</v>
      </c>
      <c r="I6115" s="6">
        <v>164.89</v>
      </c>
      <c r="J6115" s="86"/>
      <c r="K6115" s="86"/>
      <c r="L6115" s="85"/>
      <c r="M6115" s="85"/>
      <c r="N6115" s="85"/>
      <c r="O6115" s="85"/>
      <c r="P6115" s="85"/>
      <c r="Q6115" s="32">
        <f t="shared" si="95"/>
        <v>164.89</v>
      </c>
    </row>
    <row r="6116" spans="1:17" x14ac:dyDescent="0.25">
      <c r="A6116" s="83" t="s">
        <v>13783</v>
      </c>
      <c r="B6116" s="84" t="s">
        <v>21483</v>
      </c>
      <c r="C6116" s="7">
        <v>33439</v>
      </c>
      <c r="D6116" s="7">
        <v>608</v>
      </c>
      <c r="E6116" s="1">
        <v>702292.53</v>
      </c>
      <c r="F6116" s="1">
        <v>5734.42</v>
      </c>
      <c r="G6116" s="1">
        <v>5768.14</v>
      </c>
      <c r="H6116" s="1">
        <v>6772.94</v>
      </c>
      <c r="I6116" s="6">
        <v>18275.5</v>
      </c>
      <c r="J6116" s="86"/>
      <c r="K6116" s="86"/>
      <c r="L6116" s="85"/>
      <c r="M6116" s="85"/>
      <c r="N6116" s="85"/>
      <c r="O6116" s="85"/>
      <c r="P6116" s="85"/>
      <c r="Q6116" s="32">
        <f t="shared" si="95"/>
        <v>18275.5</v>
      </c>
    </row>
    <row r="6117" spans="1:17" x14ac:dyDescent="0.25">
      <c r="A6117" s="83" t="s">
        <v>13784</v>
      </c>
      <c r="B6117" s="84" t="s">
        <v>21484</v>
      </c>
      <c r="C6117" s="7">
        <v>6525</v>
      </c>
      <c r="D6117" s="7">
        <v>120</v>
      </c>
      <c r="E6117" s="1">
        <v>140949.5</v>
      </c>
      <c r="F6117" s="1">
        <v>1118.97</v>
      </c>
      <c r="G6117" s="1">
        <v>1138.45</v>
      </c>
      <c r="H6117" s="1">
        <v>1359.32</v>
      </c>
      <c r="I6117" s="6">
        <v>3616.74</v>
      </c>
      <c r="J6117" s="86"/>
      <c r="K6117" s="86"/>
      <c r="L6117" s="85"/>
      <c r="M6117" s="85"/>
      <c r="N6117" s="85"/>
      <c r="O6117" s="85"/>
      <c r="P6117" s="85"/>
      <c r="Q6117" s="32">
        <f t="shared" si="95"/>
        <v>3616.74</v>
      </c>
    </row>
    <row r="6118" spans="1:17" x14ac:dyDescent="0.25">
      <c r="A6118" s="83" t="s">
        <v>13785</v>
      </c>
      <c r="B6118" s="84" t="s">
        <v>21485</v>
      </c>
      <c r="C6118" s="7">
        <v>398</v>
      </c>
      <c r="D6118" s="7">
        <v>29</v>
      </c>
      <c r="E6118" s="1">
        <v>6814.93</v>
      </c>
      <c r="F6118" s="1">
        <v>68.260000000000005</v>
      </c>
      <c r="G6118" s="1">
        <v>275.13</v>
      </c>
      <c r="H6118" s="1">
        <v>65.72</v>
      </c>
      <c r="I6118" s="6">
        <v>409.11</v>
      </c>
      <c r="J6118" s="86"/>
      <c r="K6118" s="86"/>
      <c r="L6118" s="85"/>
      <c r="M6118" s="85"/>
      <c r="N6118" s="85"/>
      <c r="O6118" s="85"/>
      <c r="P6118" s="85"/>
      <c r="Q6118" s="32">
        <f t="shared" si="95"/>
        <v>409.11</v>
      </c>
    </row>
    <row r="6119" spans="1:17" x14ac:dyDescent="0.25">
      <c r="A6119" s="83" t="s">
        <v>13786</v>
      </c>
      <c r="B6119" s="84" t="s">
        <v>21486</v>
      </c>
      <c r="C6119" s="7">
        <v>88</v>
      </c>
      <c r="D6119" s="7">
        <v>12</v>
      </c>
      <c r="E6119" s="1">
        <v>1844.48</v>
      </c>
      <c r="F6119" s="1">
        <v>15.09</v>
      </c>
      <c r="G6119" s="1">
        <v>113.85</v>
      </c>
      <c r="H6119" s="1">
        <v>17.79</v>
      </c>
      <c r="I6119" s="6">
        <v>146.72999999999999</v>
      </c>
      <c r="J6119" s="86"/>
      <c r="K6119" s="86"/>
      <c r="L6119" s="85"/>
      <c r="M6119" s="85"/>
      <c r="N6119" s="85"/>
      <c r="O6119" s="85"/>
      <c r="P6119" s="85"/>
      <c r="Q6119" s="32">
        <f t="shared" si="95"/>
        <v>146.72999999999999</v>
      </c>
    </row>
    <row r="6120" spans="1:17" x14ac:dyDescent="0.25">
      <c r="A6120" s="83" t="s">
        <v>13787</v>
      </c>
      <c r="B6120" s="84" t="s">
        <v>21487</v>
      </c>
      <c r="C6120" s="7">
        <v>77</v>
      </c>
      <c r="D6120" s="7">
        <v>9</v>
      </c>
      <c r="E6120" s="1">
        <v>1791.16</v>
      </c>
      <c r="F6120" s="1">
        <v>13.21</v>
      </c>
      <c r="G6120" s="1">
        <v>85.38</v>
      </c>
      <c r="H6120" s="1">
        <v>17.27</v>
      </c>
      <c r="I6120" s="6">
        <v>115.86</v>
      </c>
      <c r="J6120" s="86"/>
      <c r="K6120" s="86"/>
      <c r="L6120" s="85"/>
      <c r="M6120" s="85"/>
      <c r="N6120" s="85"/>
      <c r="O6120" s="85"/>
      <c r="P6120" s="85"/>
      <c r="Q6120" s="32">
        <f t="shared" si="95"/>
        <v>115.86</v>
      </c>
    </row>
    <row r="6121" spans="1:17" x14ac:dyDescent="0.25">
      <c r="A6121" s="83" t="s">
        <v>13788</v>
      </c>
      <c r="B6121" s="84" t="s">
        <v>21488</v>
      </c>
      <c r="C6121" s="7">
        <v>1774</v>
      </c>
      <c r="D6121" s="7">
        <v>37</v>
      </c>
      <c r="E6121" s="1">
        <v>96001.98</v>
      </c>
      <c r="F6121" s="1">
        <v>304.22000000000003</v>
      </c>
      <c r="G6121" s="1">
        <v>351.02</v>
      </c>
      <c r="H6121" s="1">
        <v>925.85</v>
      </c>
      <c r="I6121" s="6">
        <v>1581.09</v>
      </c>
      <c r="J6121" s="86"/>
      <c r="K6121" s="86"/>
      <c r="L6121" s="85"/>
      <c r="M6121" s="85"/>
      <c r="N6121" s="85"/>
      <c r="O6121" s="85"/>
      <c r="P6121" s="85"/>
      <c r="Q6121" s="32">
        <f t="shared" si="95"/>
        <v>1581.09</v>
      </c>
    </row>
    <row r="6122" spans="1:17" x14ac:dyDescent="0.25">
      <c r="A6122" s="83" t="s">
        <v>13789</v>
      </c>
      <c r="B6122" s="84" t="s">
        <v>21489</v>
      </c>
      <c r="C6122" s="7">
        <v>24477</v>
      </c>
      <c r="D6122" s="7">
        <v>452</v>
      </c>
      <c r="E6122" s="1">
        <v>422124.85</v>
      </c>
      <c r="F6122" s="1">
        <v>4197.53</v>
      </c>
      <c r="G6122" s="1">
        <v>4288.16</v>
      </c>
      <c r="H6122" s="1">
        <v>4070.98</v>
      </c>
      <c r="I6122" s="6">
        <v>12556.67</v>
      </c>
      <c r="J6122" s="86"/>
      <c r="K6122" s="86"/>
      <c r="L6122" s="85"/>
      <c r="M6122" s="85"/>
      <c r="N6122" s="85"/>
      <c r="O6122" s="85"/>
      <c r="P6122" s="85"/>
      <c r="Q6122" s="32">
        <f t="shared" si="95"/>
        <v>12556.67</v>
      </c>
    </row>
    <row r="6123" spans="1:17" x14ac:dyDescent="0.25">
      <c r="A6123" s="83" t="s">
        <v>13790</v>
      </c>
      <c r="B6123" s="84" t="s">
        <v>21490</v>
      </c>
      <c r="C6123" s="7">
        <v>6603</v>
      </c>
      <c r="D6123" s="7">
        <v>161</v>
      </c>
      <c r="E6123" s="1">
        <v>640791.80000000005</v>
      </c>
      <c r="F6123" s="1">
        <v>1132.3399999999999</v>
      </c>
      <c r="G6123" s="1">
        <v>1527.42</v>
      </c>
      <c r="H6123" s="1">
        <v>6179.82</v>
      </c>
      <c r="I6123" s="6">
        <v>8839.58</v>
      </c>
      <c r="J6123" s="86"/>
      <c r="K6123" s="86"/>
      <c r="L6123" s="85"/>
      <c r="M6123" s="85"/>
      <c r="N6123" s="85"/>
      <c r="O6123" s="85"/>
      <c r="P6123" s="85"/>
      <c r="Q6123" s="32">
        <f t="shared" si="95"/>
        <v>8839.58</v>
      </c>
    </row>
    <row r="6124" spans="1:17" x14ac:dyDescent="0.25">
      <c r="A6124" s="83" t="s">
        <v>13791</v>
      </c>
      <c r="B6124" s="84" t="s">
        <v>21491</v>
      </c>
      <c r="C6124" s="7">
        <v>38373</v>
      </c>
      <c r="D6124" s="7">
        <v>374</v>
      </c>
      <c r="E6124" s="1">
        <v>174541.56</v>
      </c>
      <c r="F6124" s="1">
        <v>6580.54</v>
      </c>
      <c r="G6124" s="1">
        <v>3548.17</v>
      </c>
      <c r="H6124" s="1">
        <v>1683.29</v>
      </c>
      <c r="I6124" s="6">
        <v>11812</v>
      </c>
      <c r="J6124" s="86"/>
      <c r="K6124" s="86"/>
      <c r="L6124" s="85"/>
      <c r="M6124" s="85"/>
      <c r="N6124" s="85"/>
      <c r="O6124" s="85"/>
      <c r="P6124" s="85"/>
      <c r="Q6124" s="32">
        <f t="shared" si="95"/>
        <v>11812</v>
      </c>
    </row>
    <row r="6125" spans="1:17" x14ac:dyDescent="0.25">
      <c r="A6125" s="83" t="s">
        <v>13792</v>
      </c>
      <c r="B6125" s="84" t="s">
        <v>21492</v>
      </c>
      <c r="C6125" s="7">
        <v>417</v>
      </c>
      <c r="D6125" s="7">
        <v>19</v>
      </c>
      <c r="E6125" s="1">
        <v>3388.39</v>
      </c>
      <c r="F6125" s="1">
        <v>71.510000000000005</v>
      </c>
      <c r="G6125" s="1">
        <v>180.26</v>
      </c>
      <c r="H6125" s="1">
        <v>32.68</v>
      </c>
      <c r="I6125" s="6">
        <v>284.45</v>
      </c>
      <c r="J6125" s="86"/>
      <c r="K6125" s="86"/>
      <c r="L6125" s="85"/>
      <c r="M6125" s="85"/>
      <c r="N6125" s="85"/>
      <c r="O6125" s="85"/>
      <c r="P6125" s="85"/>
      <c r="Q6125" s="32">
        <f t="shared" si="95"/>
        <v>284.45</v>
      </c>
    </row>
    <row r="6126" spans="1:17" x14ac:dyDescent="0.25">
      <c r="A6126" s="83" t="s">
        <v>13793</v>
      </c>
      <c r="B6126" s="84" t="s">
        <v>21493</v>
      </c>
      <c r="C6126" s="7">
        <v>729</v>
      </c>
      <c r="D6126" s="7">
        <v>29</v>
      </c>
      <c r="E6126" s="1">
        <v>21692.959999999999</v>
      </c>
      <c r="F6126" s="1">
        <v>125.02</v>
      </c>
      <c r="G6126" s="1">
        <v>275.13</v>
      </c>
      <c r="H6126" s="1">
        <v>209.21</v>
      </c>
      <c r="I6126" s="6">
        <v>609.36</v>
      </c>
      <c r="J6126" s="86"/>
      <c r="K6126" s="86"/>
      <c r="L6126" s="85"/>
      <c r="M6126" s="85"/>
      <c r="N6126" s="85"/>
      <c r="O6126" s="85"/>
      <c r="P6126" s="85"/>
      <c r="Q6126" s="32">
        <f t="shared" si="95"/>
        <v>609.36</v>
      </c>
    </row>
    <row r="6127" spans="1:17" x14ac:dyDescent="0.25">
      <c r="A6127" s="83" t="s">
        <v>13794</v>
      </c>
      <c r="B6127" s="84" t="s">
        <v>21494</v>
      </c>
      <c r="C6127" s="7">
        <v>2405</v>
      </c>
      <c r="D6127" s="7">
        <v>55</v>
      </c>
      <c r="E6127" s="1">
        <v>61155.77</v>
      </c>
      <c r="F6127" s="1">
        <v>412.43</v>
      </c>
      <c r="G6127" s="1">
        <v>521.79</v>
      </c>
      <c r="H6127" s="1">
        <v>589.79</v>
      </c>
      <c r="I6127" s="6">
        <v>1524.01</v>
      </c>
      <c r="J6127" s="86"/>
      <c r="K6127" s="86"/>
      <c r="L6127" s="85"/>
      <c r="M6127" s="85"/>
      <c r="N6127" s="85"/>
      <c r="O6127" s="85"/>
      <c r="P6127" s="85"/>
      <c r="Q6127" s="32">
        <f t="shared" si="95"/>
        <v>1524.01</v>
      </c>
    </row>
    <row r="6128" spans="1:17" x14ac:dyDescent="0.25">
      <c r="A6128" s="83" t="s">
        <v>13795</v>
      </c>
      <c r="B6128" s="84" t="s">
        <v>21495</v>
      </c>
      <c r="C6128" s="7">
        <v>565</v>
      </c>
      <c r="D6128" s="7">
        <v>29</v>
      </c>
      <c r="E6128" s="1">
        <v>7244.06</v>
      </c>
      <c r="F6128" s="1">
        <v>96.89</v>
      </c>
      <c r="G6128" s="1">
        <v>275.13</v>
      </c>
      <c r="H6128" s="1">
        <v>69.86</v>
      </c>
      <c r="I6128" s="6">
        <v>441.88</v>
      </c>
      <c r="J6128" s="86"/>
      <c r="K6128" s="86"/>
      <c r="L6128" s="85"/>
      <c r="M6128" s="85"/>
      <c r="N6128" s="85"/>
      <c r="O6128" s="85"/>
      <c r="P6128" s="85"/>
      <c r="Q6128" s="32">
        <f t="shared" si="95"/>
        <v>441.88</v>
      </c>
    </row>
    <row r="6129" spans="1:17" x14ac:dyDescent="0.25">
      <c r="A6129" s="83" t="s">
        <v>13796</v>
      </c>
      <c r="B6129" s="84" t="s">
        <v>21496</v>
      </c>
      <c r="C6129" s="7">
        <v>107</v>
      </c>
      <c r="D6129" s="7">
        <v>7</v>
      </c>
      <c r="E6129" s="1">
        <v>1045.03</v>
      </c>
      <c r="F6129" s="1">
        <v>18.350000000000001</v>
      </c>
      <c r="G6129" s="1">
        <v>66.41</v>
      </c>
      <c r="H6129" s="1">
        <v>10.08</v>
      </c>
      <c r="I6129" s="6">
        <v>94.84</v>
      </c>
      <c r="J6129" s="86"/>
      <c r="K6129" s="86"/>
      <c r="L6129" s="85"/>
      <c r="M6129" s="85"/>
      <c r="N6129" s="85"/>
      <c r="O6129" s="85"/>
      <c r="P6129" s="85"/>
      <c r="Q6129" s="32">
        <f t="shared" si="95"/>
        <v>94.84</v>
      </c>
    </row>
    <row r="6130" spans="1:17" x14ac:dyDescent="0.25">
      <c r="A6130" s="83" t="s">
        <v>13797</v>
      </c>
      <c r="B6130" s="84" t="s">
        <v>21497</v>
      </c>
      <c r="C6130" s="7">
        <v>555</v>
      </c>
      <c r="D6130" s="7">
        <v>12</v>
      </c>
      <c r="E6130" s="1">
        <v>1899.27</v>
      </c>
      <c r="F6130" s="1">
        <v>95.18</v>
      </c>
      <c r="G6130" s="1">
        <v>113.85</v>
      </c>
      <c r="H6130" s="1">
        <v>18.32</v>
      </c>
      <c r="I6130" s="6">
        <v>227.35</v>
      </c>
      <c r="J6130" s="86"/>
      <c r="K6130" s="86"/>
      <c r="L6130" s="85"/>
      <c r="M6130" s="85"/>
      <c r="N6130" s="85"/>
      <c r="O6130" s="85"/>
      <c r="P6130" s="85"/>
      <c r="Q6130" s="32">
        <f t="shared" si="95"/>
        <v>227.35</v>
      </c>
    </row>
    <row r="6131" spans="1:17" x14ac:dyDescent="0.25">
      <c r="A6131" s="83" t="s">
        <v>13798</v>
      </c>
      <c r="B6131" s="84" t="s">
        <v>21498</v>
      </c>
      <c r="C6131" s="7">
        <v>1276</v>
      </c>
      <c r="D6131" s="7">
        <v>51</v>
      </c>
      <c r="E6131" s="1">
        <v>20944.13</v>
      </c>
      <c r="F6131" s="1">
        <v>218.82</v>
      </c>
      <c r="G6131" s="1">
        <v>483.84</v>
      </c>
      <c r="H6131" s="1">
        <v>201.98</v>
      </c>
      <c r="I6131" s="6">
        <v>904.64</v>
      </c>
      <c r="J6131" s="86"/>
      <c r="K6131" s="86"/>
      <c r="L6131" s="85"/>
      <c r="M6131" s="85"/>
      <c r="N6131" s="85"/>
      <c r="O6131" s="85"/>
      <c r="P6131" s="85"/>
      <c r="Q6131" s="32">
        <f t="shared" si="95"/>
        <v>904.64</v>
      </c>
    </row>
    <row r="6132" spans="1:17" x14ac:dyDescent="0.25">
      <c r="A6132" s="83" t="s">
        <v>13799</v>
      </c>
      <c r="B6132" s="84" t="s">
        <v>21499</v>
      </c>
      <c r="C6132" s="7">
        <v>22555</v>
      </c>
      <c r="D6132" s="7">
        <v>375</v>
      </c>
      <c r="E6132" s="1">
        <v>327861.37</v>
      </c>
      <c r="F6132" s="1">
        <v>3867.93</v>
      </c>
      <c r="G6132" s="1">
        <v>3557.66</v>
      </c>
      <c r="H6132" s="1">
        <v>3161.9</v>
      </c>
      <c r="I6132" s="6">
        <v>10587.49</v>
      </c>
      <c r="J6132" s="86"/>
      <c r="K6132" s="86"/>
      <c r="L6132" s="85"/>
      <c r="M6132" s="85"/>
      <c r="N6132" s="85"/>
      <c r="O6132" s="85"/>
      <c r="P6132" s="85"/>
      <c r="Q6132" s="32">
        <f t="shared" si="95"/>
        <v>10587.49</v>
      </c>
    </row>
    <row r="6133" spans="1:17" x14ac:dyDescent="0.25">
      <c r="A6133" s="83" t="s">
        <v>13800</v>
      </c>
      <c r="B6133" s="84" t="s">
        <v>21500</v>
      </c>
      <c r="C6133" s="7">
        <v>443</v>
      </c>
      <c r="D6133" s="7">
        <v>19</v>
      </c>
      <c r="E6133" s="1">
        <v>45089.7</v>
      </c>
      <c r="F6133" s="1">
        <v>75.97</v>
      </c>
      <c r="G6133" s="1">
        <v>180.26</v>
      </c>
      <c r="H6133" s="1">
        <v>434.85</v>
      </c>
      <c r="I6133" s="6">
        <v>691.08</v>
      </c>
      <c r="J6133" s="86"/>
      <c r="K6133" s="86"/>
      <c r="L6133" s="85"/>
      <c r="M6133" s="85"/>
      <c r="N6133" s="85"/>
      <c r="O6133" s="85"/>
      <c r="P6133" s="85"/>
      <c r="Q6133" s="32">
        <f t="shared" si="95"/>
        <v>691.08</v>
      </c>
    </row>
    <row r="6134" spans="1:17" x14ac:dyDescent="0.25">
      <c r="A6134" s="83" t="s">
        <v>13801</v>
      </c>
      <c r="B6134" s="84" t="s">
        <v>21501</v>
      </c>
      <c r="C6134" s="7">
        <v>133</v>
      </c>
      <c r="D6134" s="7">
        <v>12</v>
      </c>
      <c r="E6134" s="1">
        <v>2365.71</v>
      </c>
      <c r="F6134" s="1">
        <v>22.81</v>
      </c>
      <c r="G6134" s="1">
        <v>113.85</v>
      </c>
      <c r="H6134" s="1">
        <v>22.82</v>
      </c>
      <c r="I6134" s="6">
        <v>159.47999999999999</v>
      </c>
      <c r="J6134" s="86"/>
      <c r="K6134" s="86"/>
      <c r="L6134" s="85"/>
      <c r="M6134" s="85"/>
      <c r="N6134" s="85"/>
      <c r="O6134" s="85"/>
      <c r="P6134" s="85"/>
      <c r="Q6134" s="32">
        <f t="shared" si="95"/>
        <v>159.47999999999999</v>
      </c>
    </row>
    <row r="6135" spans="1:17" x14ac:dyDescent="0.25">
      <c r="A6135" s="83" t="s">
        <v>13802</v>
      </c>
      <c r="B6135" s="84" t="s">
        <v>21502</v>
      </c>
      <c r="C6135" s="7">
        <v>204</v>
      </c>
      <c r="D6135" s="7">
        <v>11</v>
      </c>
      <c r="E6135" s="1">
        <v>1922.63</v>
      </c>
      <c r="F6135" s="1">
        <v>34.979999999999997</v>
      </c>
      <c r="G6135" s="1">
        <v>104.36</v>
      </c>
      <c r="H6135" s="1">
        <v>18.54</v>
      </c>
      <c r="I6135" s="6">
        <v>157.88</v>
      </c>
      <c r="J6135" s="86"/>
      <c r="K6135" s="86"/>
      <c r="L6135" s="85"/>
      <c r="M6135" s="85"/>
      <c r="N6135" s="85"/>
      <c r="O6135" s="85"/>
      <c r="P6135" s="85"/>
      <c r="Q6135" s="32">
        <f t="shared" si="95"/>
        <v>157.88</v>
      </c>
    </row>
    <row r="6136" spans="1:17" x14ac:dyDescent="0.25">
      <c r="A6136" s="83" t="s">
        <v>13803</v>
      </c>
      <c r="B6136" s="84" t="s">
        <v>21503</v>
      </c>
      <c r="C6136" s="7">
        <v>621</v>
      </c>
      <c r="D6136" s="7">
        <v>27</v>
      </c>
      <c r="E6136" s="1">
        <v>56940.93</v>
      </c>
      <c r="F6136" s="1">
        <v>106.5</v>
      </c>
      <c r="G6136" s="1">
        <v>256.14999999999998</v>
      </c>
      <c r="H6136" s="1">
        <v>549.14</v>
      </c>
      <c r="I6136" s="6">
        <v>911.79</v>
      </c>
      <c r="J6136" s="86"/>
      <c r="K6136" s="86"/>
      <c r="L6136" s="85"/>
      <c r="M6136" s="85"/>
      <c r="N6136" s="85"/>
      <c r="O6136" s="85"/>
      <c r="P6136" s="85"/>
      <c r="Q6136" s="32">
        <f t="shared" si="95"/>
        <v>911.79</v>
      </c>
    </row>
    <row r="6137" spans="1:17" x14ac:dyDescent="0.25">
      <c r="A6137" s="83" t="s">
        <v>13804</v>
      </c>
      <c r="B6137" s="84" t="s">
        <v>21504</v>
      </c>
      <c r="C6137" s="7">
        <v>890</v>
      </c>
      <c r="D6137" s="7">
        <v>27</v>
      </c>
      <c r="E6137" s="1">
        <v>6425.39</v>
      </c>
      <c r="F6137" s="1">
        <v>152.62</v>
      </c>
      <c r="G6137" s="1">
        <v>256.14999999999998</v>
      </c>
      <c r="H6137" s="1">
        <v>61.97</v>
      </c>
      <c r="I6137" s="6">
        <v>470.74</v>
      </c>
      <c r="J6137" s="86"/>
      <c r="K6137" s="86"/>
      <c r="L6137" s="85"/>
      <c r="M6137" s="85"/>
      <c r="N6137" s="85"/>
      <c r="O6137" s="85"/>
      <c r="P6137" s="85"/>
      <c r="Q6137" s="32">
        <f t="shared" si="95"/>
        <v>470.74</v>
      </c>
    </row>
    <row r="6138" spans="1:17" x14ac:dyDescent="0.25">
      <c r="A6138" s="83" t="s">
        <v>13805</v>
      </c>
      <c r="B6138" s="84" t="s">
        <v>21505</v>
      </c>
      <c r="C6138" s="7">
        <v>425</v>
      </c>
      <c r="D6138" s="7">
        <v>22</v>
      </c>
      <c r="E6138" s="1">
        <v>6477.51</v>
      </c>
      <c r="F6138" s="1">
        <v>72.88</v>
      </c>
      <c r="G6138" s="1">
        <v>208.71</v>
      </c>
      <c r="H6138" s="1">
        <v>62.47</v>
      </c>
      <c r="I6138" s="6">
        <v>344.06</v>
      </c>
      <c r="J6138" s="86"/>
      <c r="K6138" s="86"/>
      <c r="L6138" s="85"/>
      <c r="M6138" s="85"/>
      <c r="N6138" s="85"/>
      <c r="O6138" s="85"/>
      <c r="P6138" s="85"/>
      <c r="Q6138" s="32">
        <f t="shared" si="95"/>
        <v>344.06</v>
      </c>
    </row>
    <row r="6139" spans="1:17" x14ac:dyDescent="0.25">
      <c r="A6139" s="83" t="s">
        <v>13806</v>
      </c>
      <c r="B6139" s="84" t="s">
        <v>21506</v>
      </c>
      <c r="C6139" s="7">
        <v>2124</v>
      </c>
      <c r="D6139" s="7">
        <v>86</v>
      </c>
      <c r="E6139" s="1">
        <v>21590.37</v>
      </c>
      <c r="F6139" s="1">
        <v>364.24</v>
      </c>
      <c r="G6139" s="1">
        <v>815.89</v>
      </c>
      <c r="H6139" s="1">
        <v>208.22</v>
      </c>
      <c r="I6139" s="6">
        <v>1388.35</v>
      </c>
      <c r="J6139" s="86"/>
      <c r="K6139" s="86"/>
      <c r="L6139" s="85"/>
      <c r="M6139" s="85"/>
      <c r="N6139" s="85"/>
      <c r="O6139" s="85"/>
      <c r="P6139" s="85"/>
      <c r="Q6139" s="32">
        <f t="shared" si="95"/>
        <v>1388.35</v>
      </c>
    </row>
    <row r="6140" spans="1:17" x14ac:dyDescent="0.25">
      <c r="A6140" s="83" t="s">
        <v>13807</v>
      </c>
      <c r="B6140" s="84" t="s">
        <v>21507</v>
      </c>
      <c r="C6140" s="7">
        <v>11578</v>
      </c>
      <c r="D6140" s="7">
        <v>142</v>
      </c>
      <c r="E6140" s="1">
        <v>54244.24</v>
      </c>
      <c r="F6140" s="1">
        <v>1985.5</v>
      </c>
      <c r="G6140" s="1">
        <v>1347.17</v>
      </c>
      <c r="H6140" s="1">
        <v>523.14</v>
      </c>
      <c r="I6140" s="6">
        <v>3855.81</v>
      </c>
      <c r="J6140" s="86"/>
      <c r="K6140" s="86"/>
      <c r="L6140" s="85"/>
      <c r="M6140" s="85"/>
      <c r="N6140" s="85"/>
      <c r="O6140" s="85"/>
      <c r="P6140" s="85"/>
      <c r="Q6140" s="32">
        <f t="shared" si="95"/>
        <v>3855.81</v>
      </c>
    </row>
    <row r="6141" spans="1:17" x14ac:dyDescent="0.25">
      <c r="A6141" s="83" t="s">
        <v>13808</v>
      </c>
      <c r="B6141" s="84" t="s">
        <v>21508</v>
      </c>
      <c r="C6141" s="7">
        <v>3527</v>
      </c>
      <c r="D6141" s="7">
        <v>66</v>
      </c>
      <c r="E6141" s="1">
        <v>12711.97</v>
      </c>
      <c r="F6141" s="1">
        <v>604.84</v>
      </c>
      <c r="G6141" s="1">
        <v>626.14</v>
      </c>
      <c r="H6141" s="1">
        <v>122.59</v>
      </c>
      <c r="I6141" s="6">
        <v>1353.57</v>
      </c>
      <c r="J6141" s="86"/>
      <c r="K6141" s="86"/>
      <c r="L6141" s="85"/>
      <c r="M6141" s="85"/>
      <c r="N6141" s="85"/>
      <c r="O6141" s="85"/>
      <c r="P6141" s="85"/>
      <c r="Q6141" s="32">
        <f t="shared" si="95"/>
        <v>1353.57</v>
      </c>
    </row>
    <row r="6142" spans="1:17" x14ac:dyDescent="0.25">
      <c r="A6142" s="83" t="s">
        <v>13809</v>
      </c>
      <c r="B6142" s="84" t="s">
        <v>21509</v>
      </c>
      <c r="C6142" s="7">
        <v>3194</v>
      </c>
      <c r="D6142" s="7">
        <v>104</v>
      </c>
      <c r="E6142" s="1">
        <v>35467.21</v>
      </c>
      <c r="F6142" s="1">
        <v>547.74</v>
      </c>
      <c r="G6142" s="1">
        <v>986.66</v>
      </c>
      <c r="H6142" s="1">
        <v>342.05</v>
      </c>
      <c r="I6142" s="6">
        <v>1876.45</v>
      </c>
      <c r="J6142" s="86"/>
      <c r="K6142" s="86"/>
      <c r="L6142" s="85"/>
      <c r="M6142" s="85"/>
      <c r="N6142" s="85"/>
      <c r="O6142" s="85"/>
      <c r="P6142" s="85"/>
      <c r="Q6142" s="32">
        <f t="shared" si="95"/>
        <v>1876.45</v>
      </c>
    </row>
    <row r="6143" spans="1:17" x14ac:dyDescent="0.25">
      <c r="A6143" s="83" t="s">
        <v>13810</v>
      </c>
      <c r="B6143" s="84" t="s">
        <v>21510</v>
      </c>
      <c r="C6143" s="7">
        <v>4147</v>
      </c>
      <c r="D6143" s="7">
        <v>120</v>
      </c>
      <c r="E6143" s="1">
        <v>138432.5</v>
      </c>
      <c r="F6143" s="1">
        <v>711.17</v>
      </c>
      <c r="G6143" s="1">
        <v>1138.45</v>
      </c>
      <c r="H6143" s="1">
        <v>1335.05</v>
      </c>
      <c r="I6143" s="6">
        <v>3184.67</v>
      </c>
      <c r="J6143" s="86"/>
      <c r="K6143" s="86"/>
      <c r="L6143" s="85"/>
      <c r="M6143" s="85"/>
      <c r="N6143" s="85"/>
      <c r="O6143" s="85"/>
      <c r="P6143" s="85"/>
      <c r="Q6143" s="32">
        <f t="shared" si="95"/>
        <v>3184.67</v>
      </c>
    </row>
    <row r="6144" spans="1:17" x14ac:dyDescent="0.25">
      <c r="A6144" s="83" t="s">
        <v>13811</v>
      </c>
      <c r="B6144" s="84" t="s">
        <v>21511</v>
      </c>
      <c r="C6144" s="7">
        <v>28526</v>
      </c>
      <c r="D6144" s="7">
        <v>470</v>
      </c>
      <c r="E6144" s="1">
        <v>265300.44</v>
      </c>
      <c r="F6144" s="1">
        <v>4891.8900000000003</v>
      </c>
      <c r="G6144" s="1">
        <v>4458.93</v>
      </c>
      <c r="H6144" s="1">
        <v>2558.5700000000002</v>
      </c>
      <c r="I6144" s="6">
        <v>11909.39</v>
      </c>
      <c r="J6144" s="86"/>
      <c r="K6144" s="86"/>
      <c r="L6144" s="85"/>
      <c r="M6144" s="85"/>
      <c r="N6144" s="85"/>
      <c r="O6144" s="85"/>
      <c r="P6144" s="85"/>
      <c r="Q6144" s="32">
        <f t="shared" si="95"/>
        <v>11909.39</v>
      </c>
    </row>
    <row r="6145" spans="1:17" x14ac:dyDescent="0.25">
      <c r="A6145" s="83" t="s">
        <v>13812</v>
      </c>
      <c r="B6145" s="84" t="s">
        <v>21512</v>
      </c>
      <c r="C6145" s="7">
        <v>3277</v>
      </c>
      <c r="D6145" s="7">
        <v>70</v>
      </c>
      <c r="E6145" s="1">
        <v>31570.16</v>
      </c>
      <c r="F6145" s="1">
        <v>561.97</v>
      </c>
      <c r="G6145" s="1">
        <v>664.1</v>
      </c>
      <c r="H6145" s="1">
        <v>304.45999999999998</v>
      </c>
      <c r="I6145" s="6">
        <v>1530.53</v>
      </c>
      <c r="J6145" s="86"/>
      <c r="K6145" s="86"/>
      <c r="L6145" s="85"/>
      <c r="M6145" s="85"/>
      <c r="N6145" s="85"/>
      <c r="O6145" s="85"/>
      <c r="P6145" s="85"/>
      <c r="Q6145" s="32">
        <f t="shared" si="95"/>
        <v>1530.53</v>
      </c>
    </row>
    <row r="6146" spans="1:17" x14ac:dyDescent="0.25">
      <c r="A6146" s="83" t="s">
        <v>13813</v>
      </c>
      <c r="B6146" s="84" t="s">
        <v>21513</v>
      </c>
      <c r="C6146" s="7">
        <v>5956</v>
      </c>
      <c r="D6146" s="7">
        <v>122</v>
      </c>
      <c r="E6146" s="1">
        <v>1375907.66</v>
      </c>
      <c r="F6146" s="1">
        <v>1021.38</v>
      </c>
      <c r="G6146" s="1">
        <v>1157.42</v>
      </c>
      <c r="H6146" s="1">
        <v>13269.3</v>
      </c>
      <c r="I6146" s="6">
        <v>15448.1</v>
      </c>
      <c r="J6146" s="86"/>
      <c r="K6146" s="86"/>
      <c r="L6146" s="85"/>
      <c r="M6146" s="85"/>
      <c r="N6146" s="85"/>
      <c r="O6146" s="85"/>
      <c r="P6146" s="85"/>
      <c r="Q6146" s="32">
        <f t="shared" si="95"/>
        <v>15448.1</v>
      </c>
    </row>
    <row r="6147" spans="1:17" x14ac:dyDescent="0.25">
      <c r="A6147" s="83" t="s">
        <v>13814</v>
      </c>
      <c r="B6147" s="84" t="s">
        <v>21514</v>
      </c>
      <c r="C6147" s="7">
        <v>77</v>
      </c>
      <c r="D6147" s="7">
        <v>1</v>
      </c>
      <c r="E6147" s="1">
        <v>71.400000000000006</v>
      </c>
      <c r="F6147" s="1">
        <v>11.46</v>
      </c>
      <c r="G6147" s="1">
        <v>7.4</v>
      </c>
      <c r="H6147" s="1">
        <v>0.51</v>
      </c>
      <c r="I6147" s="6">
        <v>19.37</v>
      </c>
      <c r="J6147" s="86"/>
      <c r="K6147" s="86"/>
      <c r="L6147" s="85"/>
      <c r="M6147" s="85"/>
      <c r="N6147" s="85"/>
      <c r="O6147" s="85"/>
      <c r="P6147" s="85"/>
      <c r="Q6147" s="32">
        <f t="shared" si="95"/>
        <v>19.37</v>
      </c>
    </row>
    <row r="6148" spans="1:17" x14ac:dyDescent="0.25">
      <c r="A6148" s="83" t="s">
        <v>13815</v>
      </c>
      <c r="B6148" s="84" t="s">
        <v>21515</v>
      </c>
      <c r="C6148" s="7">
        <v>50</v>
      </c>
      <c r="D6148" s="7">
        <v>0</v>
      </c>
      <c r="E6148" s="1">
        <v>0</v>
      </c>
      <c r="F6148" s="1">
        <v>7.45</v>
      </c>
      <c r="G6148" s="1">
        <v>0</v>
      </c>
      <c r="H6148" s="1">
        <v>0</v>
      </c>
      <c r="I6148" s="6">
        <v>7.45</v>
      </c>
      <c r="J6148" s="86"/>
      <c r="K6148" s="86"/>
      <c r="L6148" s="85"/>
      <c r="M6148" s="85"/>
      <c r="N6148" s="85"/>
      <c r="O6148" s="85"/>
      <c r="P6148" s="85"/>
      <c r="Q6148" s="32">
        <f t="shared" si="95"/>
        <v>7.45</v>
      </c>
    </row>
    <row r="6149" spans="1:17" x14ac:dyDescent="0.25">
      <c r="A6149" s="83" t="s">
        <v>13816</v>
      </c>
      <c r="B6149" s="84" t="s">
        <v>21516</v>
      </c>
      <c r="C6149" s="7">
        <v>19</v>
      </c>
      <c r="D6149" s="7">
        <v>0</v>
      </c>
      <c r="E6149" s="1">
        <v>0</v>
      </c>
      <c r="F6149" s="1">
        <v>2.83</v>
      </c>
      <c r="G6149" s="1">
        <v>0</v>
      </c>
      <c r="H6149" s="1">
        <v>0</v>
      </c>
      <c r="I6149" s="6">
        <v>2.83</v>
      </c>
      <c r="J6149" s="86"/>
      <c r="K6149" s="86"/>
      <c r="L6149" s="85"/>
      <c r="M6149" s="85"/>
      <c r="N6149" s="85"/>
      <c r="O6149" s="85"/>
      <c r="P6149" s="85"/>
      <c r="Q6149" s="32">
        <f t="shared" si="95"/>
        <v>2.83</v>
      </c>
    </row>
    <row r="6150" spans="1:17" x14ac:dyDescent="0.25">
      <c r="A6150" s="83" t="s">
        <v>13817</v>
      </c>
      <c r="B6150" s="84" t="s">
        <v>21517</v>
      </c>
      <c r="C6150" s="7">
        <v>516</v>
      </c>
      <c r="D6150" s="7">
        <v>21</v>
      </c>
      <c r="E6150" s="1">
        <v>10394.81</v>
      </c>
      <c r="F6150" s="1">
        <v>76.83</v>
      </c>
      <c r="G6150" s="1">
        <v>155.44</v>
      </c>
      <c r="H6150" s="1">
        <v>74.36</v>
      </c>
      <c r="I6150" s="6">
        <v>306.63</v>
      </c>
      <c r="J6150" s="86"/>
      <c r="K6150" s="86"/>
      <c r="L6150" s="85"/>
      <c r="M6150" s="85"/>
      <c r="N6150" s="85"/>
      <c r="O6150" s="85"/>
      <c r="P6150" s="85"/>
      <c r="Q6150" s="32">
        <f t="shared" si="95"/>
        <v>306.63</v>
      </c>
    </row>
    <row r="6151" spans="1:17" x14ac:dyDescent="0.25">
      <c r="A6151" s="83" t="s">
        <v>13818</v>
      </c>
      <c r="B6151" s="84" t="s">
        <v>21518</v>
      </c>
      <c r="C6151" s="7">
        <v>69</v>
      </c>
      <c r="D6151" s="7">
        <v>0</v>
      </c>
      <c r="E6151" s="1">
        <v>0</v>
      </c>
      <c r="F6151" s="1">
        <v>10.27</v>
      </c>
      <c r="G6151" s="1">
        <v>0</v>
      </c>
      <c r="H6151" s="1">
        <v>0</v>
      </c>
      <c r="I6151" s="6">
        <v>10.27</v>
      </c>
      <c r="J6151" s="86"/>
      <c r="K6151" s="86"/>
      <c r="L6151" s="85"/>
      <c r="M6151" s="85"/>
      <c r="N6151" s="85"/>
      <c r="O6151" s="85"/>
      <c r="P6151" s="85"/>
      <c r="Q6151" s="32">
        <f t="shared" si="95"/>
        <v>10.27</v>
      </c>
    </row>
    <row r="6152" spans="1:17" x14ac:dyDescent="0.25">
      <c r="A6152" s="83" t="s">
        <v>13819</v>
      </c>
      <c r="B6152" s="84" t="s">
        <v>21519</v>
      </c>
      <c r="C6152" s="7">
        <v>238</v>
      </c>
      <c r="D6152" s="7">
        <v>8</v>
      </c>
      <c r="E6152" s="1">
        <v>16581.22</v>
      </c>
      <c r="F6152" s="1">
        <v>35.44</v>
      </c>
      <c r="G6152" s="1">
        <v>59.22</v>
      </c>
      <c r="H6152" s="1">
        <v>118.61</v>
      </c>
      <c r="I6152" s="6">
        <v>213.27</v>
      </c>
      <c r="J6152" s="86"/>
      <c r="K6152" s="86"/>
      <c r="L6152" s="85"/>
      <c r="M6152" s="85"/>
      <c r="N6152" s="85"/>
      <c r="O6152" s="85"/>
      <c r="P6152" s="85"/>
      <c r="Q6152" s="32">
        <f t="shared" si="95"/>
        <v>213.27</v>
      </c>
    </row>
    <row r="6153" spans="1:17" x14ac:dyDescent="0.25">
      <c r="A6153" s="83" t="s">
        <v>13820</v>
      </c>
      <c r="B6153" s="84" t="s">
        <v>21520</v>
      </c>
      <c r="C6153" s="7">
        <v>165</v>
      </c>
      <c r="D6153" s="7">
        <v>7</v>
      </c>
      <c r="E6153" s="1">
        <v>1336.24</v>
      </c>
      <c r="F6153" s="1">
        <v>24.57</v>
      </c>
      <c r="G6153" s="1">
        <v>51.82</v>
      </c>
      <c r="H6153" s="1">
        <v>9.56</v>
      </c>
      <c r="I6153" s="6">
        <v>85.95</v>
      </c>
      <c r="J6153" s="86"/>
      <c r="K6153" s="86"/>
      <c r="L6153" s="85"/>
      <c r="M6153" s="85"/>
      <c r="N6153" s="85"/>
      <c r="O6153" s="85"/>
      <c r="P6153" s="85"/>
      <c r="Q6153" s="32">
        <f t="shared" si="95"/>
        <v>85.95</v>
      </c>
    </row>
    <row r="6154" spans="1:17" x14ac:dyDescent="0.25">
      <c r="A6154" s="83" t="s">
        <v>13821</v>
      </c>
      <c r="B6154" s="84" t="s">
        <v>21521</v>
      </c>
      <c r="C6154" s="7">
        <v>1972</v>
      </c>
      <c r="D6154" s="7">
        <v>33</v>
      </c>
      <c r="E6154" s="1">
        <v>12790.25</v>
      </c>
      <c r="F6154" s="1">
        <v>293.62</v>
      </c>
      <c r="G6154" s="1">
        <v>244.26</v>
      </c>
      <c r="H6154" s="1">
        <v>91.5</v>
      </c>
      <c r="I6154" s="6">
        <v>629.38</v>
      </c>
      <c r="J6154" s="86"/>
      <c r="K6154" s="86"/>
      <c r="L6154" s="85"/>
      <c r="M6154" s="85"/>
      <c r="N6154" s="85"/>
      <c r="O6154" s="85"/>
      <c r="P6154" s="85"/>
      <c r="Q6154" s="32">
        <f t="shared" si="95"/>
        <v>629.38</v>
      </c>
    </row>
    <row r="6155" spans="1:17" x14ac:dyDescent="0.25">
      <c r="A6155" s="83" t="s">
        <v>13822</v>
      </c>
      <c r="B6155" s="84" t="s">
        <v>21522</v>
      </c>
      <c r="C6155" s="7">
        <v>1006</v>
      </c>
      <c r="D6155" s="7">
        <v>9</v>
      </c>
      <c r="E6155" s="1">
        <v>3468.54</v>
      </c>
      <c r="F6155" s="1">
        <v>149.78</v>
      </c>
      <c r="G6155" s="1">
        <v>66.62</v>
      </c>
      <c r="H6155" s="1">
        <v>24.81</v>
      </c>
      <c r="I6155" s="6">
        <v>241.21</v>
      </c>
      <c r="J6155" s="86"/>
      <c r="K6155" s="86"/>
      <c r="L6155" s="85"/>
      <c r="M6155" s="85"/>
      <c r="N6155" s="85"/>
      <c r="O6155" s="85"/>
      <c r="P6155" s="85"/>
      <c r="Q6155" s="32">
        <f t="shared" si="95"/>
        <v>241.21</v>
      </c>
    </row>
    <row r="6156" spans="1:17" x14ac:dyDescent="0.25">
      <c r="A6156" s="83" t="s">
        <v>13823</v>
      </c>
      <c r="B6156" s="84" t="s">
        <v>21523</v>
      </c>
      <c r="C6156" s="7">
        <v>289</v>
      </c>
      <c r="D6156" s="7">
        <v>25</v>
      </c>
      <c r="E6156" s="1">
        <v>17251.89</v>
      </c>
      <c r="F6156" s="1">
        <v>43.03</v>
      </c>
      <c r="G6156" s="1">
        <v>185.05</v>
      </c>
      <c r="H6156" s="1">
        <v>123.41</v>
      </c>
      <c r="I6156" s="6">
        <v>351.49</v>
      </c>
      <c r="J6156" s="86"/>
      <c r="K6156" s="86"/>
      <c r="L6156" s="85"/>
      <c r="M6156" s="85"/>
      <c r="N6156" s="85"/>
      <c r="O6156" s="85"/>
      <c r="P6156" s="85"/>
      <c r="Q6156" s="32">
        <f t="shared" si="95"/>
        <v>351.49</v>
      </c>
    </row>
    <row r="6157" spans="1:17" x14ac:dyDescent="0.25">
      <c r="A6157" s="83" t="s">
        <v>13824</v>
      </c>
      <c r="B6157" s="84" t="s">
        <v>21524</v>
      </c>
      <c r="C6157" s="7">
        <v>53</v>
      </c>
      <c r="D6157" s="7">
        <v>0</v>
      </c>
      <c r="E6157" s="1">
        <v>0</v>
      </c>
      <c r="F6157" s="1">
        <v>7.89</v>
      </c>
      <c r="G6157" s="1">
        <v>0</v>
      </c>
      <c r="H6157" s="1">
        <v>0</v>
      </c>
      <c r="I6157" s="6">
        <v>7.89</v>
      </c>
      <c r="J6157" s="86"/>
      <c r="K6157" s="86"/>
      <c r="L6157" s="85"/>
      <c r="M6157" s="85"/>
      <c r="N6157" s="85"/>
      <c r="O6157" s="85"/>
      <c r="P6157" s="85"/>
      <c r="Q6157" s="32">
        <f t="shared" si="95"/>
        <v>7.89</v>
      </c>
    </row>
    <row r="6158" spans="1:17" x14ac:dyDescent="0.25">
      <c r="A6158" s="83" t="s">
        <v>13825</v>
      </c>
      <c r="B6158" s="84" t="s">
        <v>21525</v>
      </c>
      <c r="C6158" s="7">
        <v>331</v>
      </c>
      <c r="D6158" s="7">
        <v>22</v>
      </c>
      <c r="E6158" s="1">
        <v>4069.71</v>
      </c>
      <c r="F6158" s="1">
        <v>49.29</v>
      </c>
      <c r="G6158" s="1">
        <v>162.85</v>
      </c>
      <c r="H6158" s="1">
        <v>29.11</v>
      </c>
      <c r="I6158" s="6">
        <v>241.25</v>
      </c>
      <c r="J6158" s="86"/>
      <c r="K6158" s="86"/>
      <c r="L6158" s="85"/>
      <c r="M6158" s="85"/>
      <c r="N6158" s="85"/>
      <c r="O6158" s="85"/>
      <c r="P6158" s="85"/>
      <c r="Q6158" s="32">
        <f t="shared" ref="Q6158:Q6221" si="96">P6158+I6158</f>
        <v>241.25</v>
      </c>
    </row>
    <row r="6159" spans="1:17" x14ac:dyDescent="0.25">
      <c r="A6159" s="83" t="s">
        <v>13826</v>
      </c>
      <c r="B6159" s="84" t="s">
        <v>21526</v>
      </c>
      <c r="C6159" s="7">
        <v>16006</v>
      </c>
      <c r="D6159" s="7">
        <v>324</v>
      </c>
      <c r="E6159" s="1">
        <v>161719.29999999999</v>
      </c>
      <c r="F6159" s="1">
        <v>2383.1999999999998</v>
      </c>
      <c r="G6159" s="1">
        <v>2398.2600000000002</v>
      </c>
      <c r="H6159" s="1">
        <v>1156.83</v>
      </c>
      <c r="I6159" s="6">
        <v>5938.29</v>
      </c>
      <c r="J6159" s="86"/>
      <c r="K6159" s="86"/>
      <c r="L6159" s="85"/>
      <c r="M6159" s="85"/>
      <c r="N6159" s="85"/>
      <c r="O6159" s="85"/>
      <c r="P6159" s="85"/>
      <c r="Q6159" s="32">
        <f t="shared" si="96"/>
        <v>5938.29</v>
      </c>
    </row>
    <row r="6160" spans="1:17" x14ac:dyDescent="0.25">
      <c r="A6160" s="83" t="s">
        <v>13827</v>
      </c>
      <c r="B6160" s="84" t="s">
        <v>21527</v>
      </c>
      <c r="C6160" s="7">
        <v>3298</v>
      </c>
      <c r="D6160" s="7">
        <v>61</v>
      </c>
      <c r="E6160" s="1">
        <v>53504.22</v>
      </c>
      <c r="F6160" s="1">
        <v>491.06</v>
      </c>
      <c r="G6160" s="1">
        <v>451.52</v>
      </c>
      <c r="H6160" s="1">
        <v>382.74</v>
      </c>
      <c r="I6160" s="6">
        <v>1325.32</v>
      </c>
      <c r="J6160" s="86"/>
      <c r="K6160" s="86"/>
      <c r="L6160" s="85"/>
      <c r="M6160" s="85"/>
      <c r="N6160" s="85"/>
      <c r="O6160" s="85"/>
      <c r="P6160" s="85"/>
      <c r="Q6160" s="32">
        <f t="shared" si="96"/>
        <v>1325.32</v>
      </c>
    </row>
    <row r="6161" spans="1:17" x14ac:dyDescent="0.25">
      <c r="A6161" s="83" t="s">
        <v>13828</v>
      </c>
      <c r="B6161" s="84" t="s">
        <v>21528</v>
      </c>
      <c r="C6161" s="7">
        <v>482</v>
      </c>
      <c r="D6161" s="7">
        <v>18</v>
      </c>
      <c r="E6161" s="1">
        <v>3757.36</v>
      </c>
      <c r="F6161" s="1">
        <v>71.77</v>
      </c>
      <c r="G6161" s="1">
        <v>133.24</v>
      </c>
      <c r="H6161" s="1">
        <v>26.88</v>
      </c>
      <c r="I6161" s="6">
        <v>231.89</v>
      </c>
      <c r="J6161" s="86"/>
      <c r="K6161" s="86"/>
      <c r="L6161" s="85"/>
      <c r="M6161" s="85"/>
      <c r="N6161" s="85"/>
      <c r="O6161" s="85"/>
      <c r="P6161" s="85"/>
      <c r="Q6161" s="32">
        <f t="shared" si="96"/>
        <v>231.89</v>
      </c>
    </row>
    <row r="6162" spans="1:17" x14ac:dyDescent="0.25">
      <c r="A6162" s="83" t="s">
        <v>13829</v>
      </c>
      <c r="B6162" s="84" t="s">
        <v>21529</v>
      </c>
      <c r="C6162" s="7">
        <v>326</v>
      </c>
      <c r="D6162" s="7">
        <v>9</v>
      </c>
      <c r="E6162" s="1">
        <v>38624.32</v>
      </c>
      <c r="F6162" s="1">
        <v>48.54</v>
      </c>
      <c r="G6162" s="1">
        <v>66.62</v>
      </c>
      <c r="H6162" s="1">
        <v>276.29000000000002</v>
      </c>
      <c r="I6162" s="6">
        <v>391.45</v>
      </c>
      <c r="J6162" s="86"/>
      <c r="K6162" s="86"/>
      <c r="L6162" s="85"/>
      <c r="M6162" s="85"/>
      <c r="N6162" s="85"/>
      <c r="O6162" s="85"/>
      <c r="P6162" s="85"/>
      <c r="Q6162" s="32">
        <f t="shared" si="96"/>
        <v>391.45</v>
      </c>
    </row>
    <row r="6163" spans="1:17" x14ac:dyDescent="0.25">
      <c r="A6163" s="83" t="s">
        <v>13830</v>
      </c>
      <c r="B6163" s="84" t="s">
        <v>21530</v>
      </c>
      <c r="C6163" s="7">
        <v>14</v>
      </c>
      <c r="D6163" s="7">
        <v>0</v>
      </c>
      <c r="E6163" s="1">
        <v>0</v>
      </c>
      <c r="F6163" s="1">
        <v>2.09</v>
      </c>
      <c r="G6163" s="1">
        <v>0</v>
      </c>
      <c r="H6163" s="1">
        <v>0</v>
      </c>
      <c r="I6163" s="6">
        <v>2.09</v>
      </c>
      <c r="J6163" s="86"/>
      <c r="K6163" s="86"/>
      <c r="L6163" s="85"/>
      <c r="M6163" s="85"/>
      <c r="N6163" s="85"/>
      <c r="O6163" s="85"/>
      <c r="P6163" s="85"/>
      <c r="Q6163" s="32">
        <f t="shared" si="96"/>
        <v>2.09</v>
      </c>
    </row>
    <row r="6164" spans="1:17" x14ac:dyDescent="0.25">
      <c r="A6164" s="83" t="s">
        <v>13831</v>
      </c>
      <c r="B6164" s="84" t="s">
        <v>21531</v>
      </c>
      <c r="C6164" s="7">
        <v>64</v>
      </c>
      <c r="D6164" s="7">
        <v>0</v>
      </c>
      <c r="E6164" s="1">
        <v>0</v>
      </c>
      <c r="F6164" s="1">
        <v>9.5299999999999994</v>
      </c>
      <c r="G6164" s="1">
        <v>0</v>
      </c>
      <c r="H6164" s="1">
        <v>0</v>
      </c>
      <c r="I6164" s="6">
        <v>9.5299999999999994</v>
      </c>
      <c r="J6164" s="86"/>
      <c r="K6164" s="86"/>
      <c r="L6164" s="85"/>
      <c r="M6164" s="85"/>
      <c r="N6164" s="85"/>
      <c r="O6164" s="85"/>
      <c r="P6164" s="85"/>
      <c r="Q6164" s="32">
        <f t="shared" si="96"/>
        <v>9.5299999999999994</v>
      </c>
    </row>
    <row r="6165" spans="1:17" x14ac:dyDescent="0.25">
      <c r="A6165" s="83" t="s">
        <v>13832</v>
      </c>
      <c r="B6165" s="84" t="s">
        <v>21532</v>
      </c>
      <c r="C6165" s="7">
        <v>21</v>
      </c>
      <c r="D6165" s="7">
        <v>1</v>
      </c>
      <c r="E6165" s="1">
        <v>87.09</v>
      </c>
      <c r="F6165" s="1">
        <v>3.13</v>
      </c>
      <c r="G6165" s="1">
        <v>7.4</v>
      </c>
      <c r="H6165" s="1">
        <v>0.62</v>
      </c>
      <c r="I6165" s="6">
        <v>11.15</v>
      </c>
      <c r="J6165" s="86"/>
      <c r="K6165" s="86"/>
      <c r="L6165" s="85"/>
      <c r="M6165" s="85"/>
      <c r="N6165" s="85"/>
      <c r="O6165" s="85"/>
      <c r="P6165" s="85"/>
      <c r="Q6165" s="32">
        <f t="shared" si="96"/>
        <v>11.15</v>
      </c>
    </row>
    <row r="6166" spans="1:17" x14ac:dyDescent="0.25">
      <c r="A6166" s="83" t="s">
        <v>13833</v>
      </c>
      <c r="B6166" s="84" t="s">
        <v>21533</v>
      </c>
      <c r="C6166" s="7">
        <v>124</v>
      </c>
      <c r="D6166" s="7">
        <v>1</v>
      </c>
      <c r="E6166" s="1">
        <v>314.75</v>
      </c>
      <c r="F6166" s="1">
        <v>18.46</v>
      </c>
      <c r="G6166" s="1">
        <v>7.4</v>
      </c>
      <c r="H6166" s="1">
        <v>2.25</v>
      </c>
      <c r="I6166" s="6">
        <v>28.11</v>
      </c>
      <c r="J6166" s="86"/>
      <c r="K6166" s="86"/>
      <c r="L6166" s="85"/>
      <c r="M6166" s="85"/>
      <c r="N6166" s="85"/>
      <c r="O6166" s="85"/>
      <c r="P6166" s="85"/>
      <c r="Q6166" s="32">
        <f t="shared" si="96"/>
        <v>28.11</v>
      </c>
    </row>
    <row r="6167" spans="1:17" x14ac:dyDescent="0.25">
      <c r="A6167" s="83" t="s">
        <v>13834</v>
      </c>
      <c r="B6167" s="84" t="s">
        <v>21534</v>
      </c>
      <c r="C6167" s="7">
        <v>572</v>
      </c>
      <c r="D6167" s="7">
        <v>6</v>
      </c>
      <c r="E6167" s="1">
        <v>4774.5200000000004</v>
      </c>
      <c r="F6167" s="1">
        <v>85.17</v>
      </c>
      <c r="G6167" s="1">
        <v>44.42</v>
      </c>
      <c r="H6167" s="1">
        <v>34.15</v>
      </c>
      <c r="I6167" s="6">
        <v>163.74</v>
      </c>
      <c r="J6167" s="86"/>
      <c r="K6167" s="86"/>
      <c r="L6167" s="85"/>
      <c r="M6167" s="85"/>
      <c r="N6167" s="85"/>
      <c r="O6167" s="85"/>
      <c r="P6167" s="85"/>
      <c r="Q6167" s="32">
        <f t="shared" si="96"/>
        <v>163.74</v>
      </c>
    </row>
    <row r="6168" spans="1:17" x14ac:dyDescent="0.25">
      <c r="A6168" s="83" t="s">
        <v>13835</v>
      </c>
      <c r="B6168" s="84" t="s">
        <v>21535</v>
      </c>
      <c r="C6168" s="7">
        <v>24</v>
      </c>
      <c r="D6168" s="7">
        <v>5</v>
      </c>
      <c r="E6168" s="1">
        <v>33473.49</v>
      </c>
      <c r="F6168" s="1">
        <v>3.58</v>
      </c>
      <c r="G6168" s="1">
        <v>37.01</v>
      </c>
      <c r="H6168" s="1">
        <v>239.45</v>
      </c>
      <c r="I6168" s="6">
        <v>280.04000000000002</v>
      </c>
      <c r="J6168" s="86"/>
      <c r="K6168" s="86"/>
      <c r="L6168" s="85"/>
      <c r="M6168" s="85"/>
      <c r="N6168" s="85"/>
      <c r="O6168" s="85"/>
      <c r="P6168" s="85"/>
      <c r="Q6168" s="32">
        <f t="shared" si="96"/>
        <v>280.04000000000002</v>
      </c>
    </row>
    <row r="6169" spans="1:17" x14ac:dyDescent="0.25">
      <c r="A6169" s="83" t="s">
        <v>13836</v>
      </c>
      <c r="B6169" s="84" t="s">
        <v>21536</v>
      </c>
      <c r="C6169" s="7">
        <v>32</v>
      </c>
      <c r="D6169" s="7">
        <v>2</v>
      </c>
      <c r="E6169" s="1">
        <v>4998.0200000000004</v>
      </c>
      <c r="F6169" s="1">
        <v>4.7699999999999996</v>
      </c>
      <c r="G6169" s="1">
        <v>14.81</v>
      </c>
      <c r="H6169" s="1">
        <v>35.75</v>
      </c>
      <c r="I6169" s="6">
        <v>55.33</v>
      </c>
      <c r="J6169" s="86"/>
      <c r="K6169" s="86"/>
      <c r="L6169" s="85"/>
      <c r="M6169" s="85"/>
      <c r="N6169" s="85"/>
      <c r="O6169" s="85"/>
      <c r="P6169" s="85"/>
      <c r="Q6169" s="32">
        <f t="shared" si="96"/>
        <v>55.33</v>
      </c>
    </row>
    <row r="6170" spans="1:17" x14ac:dyDescent="0.25">
      <c r="A6170" s="83" t="s">
        <v>13837</v>
      </c>
      <c r="B6170" s="84" t="s">
        <v>21537</v>
      </c>
      <c r="C6170" s="7">
        <v>7345</v>
      </c>
      <c r="D6170" s="7">
        <v>71</v>
      </c>
      <c r="E6170" s="1">
        <v>389437.5</v>
      </c>
      <c r="F6170" s="1">
        <v>1093.6300000000001</v>
      </c>
      <c r="G6170" s="1">
        <v>525.54</v>
      </c>
      <c r="H6170" s="1">
        <v>2785.77</v>
      </c>
      <c r="I6170" s="6">
        <v>4404.9399999999996</v>
      </c>
      <c r="J6170" s="86"/>
      <c r="K6170" s="86"/>
      <c r="L6170" s="85"/>
      <c r="M6170" s="85"/>
      <c r="N6170" s="85"/>
      <c r="O6170" s="85"/>
      <c r="P6170" s="85"/>
      <c r="Q6170" s="32">
        <f t="shared" si="96"/>
        <v>4404.9399999999996</v>
      </c>
    </row>
    <row r="6171" spans="1:17" x14ac:dyDescent="0.25">
      <c r="A6171" s="83" t="s">
        <v>13838</v>
      </c>
      <c r="B6171" s="84" t="s">
        <v>21538</v>
      </c>
      <c r="C6171" s="7">
        <v>118</v>
      </c>
      <c r="D6171" s="7">
        <v>1</v>
      </c>
      <c r="E6171" s="1">
        <v>93.31</v>
      </c>
      <c r="F6171" s="1">
        <v>17.57</v>
      </c>
      <c r="G6171" s="1">
        <v>7.4</v>
      </c>
      <c r="H6171" s="1">
        <v>0.66</v>
      </c>
      <c r="I6171" s="6">
        <v>25.63</v>
      </c>
      <c r="J6171" s="86"/>
      <c r="K6171" s="86"/>
      <c r="L6171" s="85"/>
      <c r="M6171" s="85"/>
      <c r="N6171" s="85"/>
      <c r="O6171" s="85"/>
      <c r="P6171" s="85"/>
      <c r="Q6171" s="32">
        <f t="shared" si="96"/>
        <v>25.63</v>
      </c>
    </row>
    <row r="6172" spans="1:17" x14ac:dyDescent="0.25">
      <c r="A6172" s="83" t="s">
        <v>13839</v>
      </c>
      <c r="B6172" s="84" t="s">
        <v>21539</v>
      </c>
      <c r="C6172" s="7">
        <v>205</v>
      </c>
      <c r="D6172" s="7">
        <v>2</v>
      </c>
      <c r="E6172" s="1">
        <v>477.95</v>
      </c>
      <c r="F6172" s="1">
        <v>30.52</v>
      </c>
      <c r="G6172" s="1">
        <v>14.81</v>
      </c>
      <c r="H6172" s="1">
        <v>3.42</v>
      </c>
      <c r="I6172" s="6">
        <v>48.75</v>
      </c>
      <c r="J6172" s="86"/>
      <c r="K6172" s="86"/>
      <c r="L6172" s="85"/>
      <c r="M6172" s="85"/>
      <c r="N6172" s="85"/>
      <c r="O6172" s="85"/>
      <c r="P6172" s="85"/>
      <c r="Q6172" s="32">
        <f t="shared" si="96"/>
        <v>48.75</v>
      </c>
    </row>
    <row r="6173" spans="1:17" x14ac:dyDescent="0.25">
      <c r="A6173" s="83" t="s">
        <v>13840</v>
      </c>
      <c r="B6173" s="84" t="s">
        <v>21540</v>
      </c>
      <c r="C6173" s="7">
        <v>193</v>
      </c>
      <c r="D6173" s="7">
        <v>3</v>
      </c>
      <c r="E6173" s="1">
        <v>981.17</v>
      </c>
      <c r="F6173" s="1">
        <v>28.74</v>
      </c>
      <c r="G6173" s="1">
        <v>22.21</v>
      </c>
      <c r="H6173" s="1">
        <v>7.02</v>
      </c>
      <c r="I6173" s="6">
        <v>57.97</v>
      </c>
      <c r="J6173" s="86"/>
      <c r="K6173" s="86"/>
      <c r="L6173" s="85"/>
      <c r="M6173" s="85"/>
      <c r="N6173" s="85"/>
      <c r="O6173" s="85"/>
      <c r="P6173" s="85"/>
      <c r="Q6173" s="32">
        <f t="shared" si="96"/>
        <v>57.97</v>
      </c>
    </row>
    <row r="6174" spans="1:17" x14ac:dyDescent="0.25">
      <c r="A6174" s="83" t="s">
        <v>13841</v>
      </c>
      <c r="B6174" s="84" t="s">
        <v>21541</v>
      </c>
      <c r="C6174" s="7">
        <v>714</v>
      </c>
      <c r="D6174" s="7">
        <v>16</v>
      </c>
      <c r="E6174" s="1">
        <v>21342.06</v>
      </c>
      <c r="F6174" s="1">
        <v>106.31</v>
      </c>
      <c r="G6174" s="1">
        <v>118.43</v>
      </c>
      <c r="H6174" s="1">
        <v>152.66</v>
      </c>
      <c r="I6174" s="6">
        <v>377.4</v>
      </c>
      <c r="J6174" s="86"/>
      <c r="K6174" s="86"/>
      <c r="L6174" s="85"/>
      <c r="M6174" s="85"/>
      <c r="N6174" s="85"/>
      <c r="O6174" s="85"/>
      <c r="P6174" s="85"/>
      <c r="Q6174" s="32">
        <f t="shared" si="96"/>
        <v>377.4</v>
      </c>
    </row>
    <row r="6175" spans="1:17" x14ac:dyDescent="0.25">
      <c r="A6175" s="83" t="s">
        <v>13842</v>
      </c>
      <c r="B6175" s="84" t="s">
        <v>21542</v>
      </c>
      <c r="C6175" s="7">
        <v>93</v>
      </c>
      <c r="D6175" s="7">
        <v>6</v>
      </c>
      <c r="E6175" s="1">
        <v>32637.040000000001</v>
      </c>
      <c r="F6175" s="1">
        <v>13.85</v>
      </c>
      <c r="G6175" s="1">
        <v>44.42</v>
      </c>
      <c r="H6175" s="1">
        <v>233.46</v>
      </c>
      <c r="I6175" s="6">
        <v>291.73</v>
      </c>
      <c r="J6175" s="86"/>
      <c r="K6175" s="86"/>
      <c r="L6175" s="85"/>
      <c r="M6175" s="85"/>
      <c r="N6175" s="85"/>
      <c r="O6175" s="85"/>
      <c r="P6175" s="85"/>
      <c r="Q6175" s="32">
        <f t="shared" si="96"/>
        <v>291.73</v>
      </c>
    </row>
    <row r="6176" spans="1:17" x14ac:dyDescent="0.25">
      <c r="A6176" s="83" t="s">
        <v>13843</v>
      </c>
      <c r="B6176" s="84" t="s">
        <v>21543</v>
      </c>
      <c r="C6176" s="7">
        <v>19</v>
      </c>
      <c r="D6176" s="7">
        <v>0</v>
      </c>
      <c r="E6176" s="1">
        <v>0</v>
      </c>
      <c r="F6176" s="1">
        <v>2.83</v>
      </c>
      <c r="G6176" s="1">
        <v>0</v>
      </c>
      <c r="H6176" s="1">
        <v>0</v>
      </c>
      <c r="I6176" s="6">
        <v>2.83</v>
      </c>
      <c r="J6176" s="86"/>
      <c r="K6176" s="86"/>
      <c r="L6176" s="85"/>
      <c r="M6176" s="85"/>
      <c r="N6176" s="85"/>
      <c r="O6176" s="85"/>
      <c r="P6176" s="85"/>
      <c r="Q6176" s="32">
        <f t="shared" si="96"/>
        <v>2.83</v>
      </c>
    </row>
    <row r="6177" spans="1:17" x14ac:dyDescent="0.25">
      <c r="A6177" s="83" t="s">
        <v>13844</v>
      </c>
      <c r="B6177" s="84" t="s">
        <v>21544</v>
      </c>
      <c r="C6177" s="7">
        <v>285</v>
      </c>
      <c r="D6177" s="7">
        <v>4</v>
      </c>
      <c r="E6177" s="1">
        <v>2965.88</v>
      </c>
      <c r="F6177" s="1">
        <v>42.43</v>
      </c>
      <c r="G6177" s="1">
        <v>29.61</v>
      </c>
      <c r="H6177" s="1">
        <v>21.22</v>
      </c>
      <c r="I6177" s="6">
        <v>93.26</v>
      </c>
      <c r="J6177" s="86"/>
      <c r="K6177" s="86"/>
      <c r="L6177" s="85"/>
      <c r="M6177" s="85"/>
      <c r="N6177" s="85"/>
      <c r="O6177" s="85"/>
      <c r="P6177" s="85"/>
      <c r="Q6177" s="32">
        <f t="shared" si="96"/>
        <v>93.26</v>
      </c>
    </row>
    <row r="6178" spans="1:17" x14ac:dyDescent="0.25">
      <c r="A6178" s="83" t="s">
        <v>13845</v>
      </c>
      <c r="B6178" s="84" t="s">
        <v>21545</v>
      </c>
      <c r="C6178" s="7">
        <v>146</v>
      </c>
      <c r="D6178" s="7">
        <v>4</v>
      </c>
      <c r="E6178" s="1">
        <v>801.7</v>
      </c>
      <c r="F6178" s="1">
        <v>21.74</v>
      </c>
      <c r="G6178" s="1">
        <v>29.61</v>
      </c>
      <c r="H6178" s="1">
        <v>5.74</v>
      </c>
      <c r="I6178" s="6">
        <v>57.09</v>
      </c>
      <c r="J6178" s="86"/>
      <c r="K6178" s="86"/>
      <c r="L6178" s="85"/>
      <c r="M6178" s="85"/>
      <c r="N6178" s="85"/>
      <c r="O6178" s="85"/>
      <c r="P6178" s="85"/>
      <c r="Q6178" s="32">
        <f t="shared" si="96"/>
        <v>57.09</v>
      </c>
    </row>
    <row r="6179" spans="1:17" x14ac:dyDescent="0.25">
      <c r="A6179" s="83" t="s">
        <v>13846</v>
      </c>
      <c r="B6179" s="84" t="s">
        <v>21546</v>
      </c>
      <c r="C6179" s="7">
        <v>109</v>
      </c>
      <c r="D6179" s="7">
        <v>1</v>
      </c>
      <c r="E6179" s="1">
        <v>313.64999999999998</v>
      </c>
      <c r="F6179" s="1">
        <v>16.23</v>
      </c>
      <c r="G6179" s="1">
        <v>7.4</v>
      </c>
      <c r="H6179" s="1">
        <v>2.2400000000000002</v>
      </c>
      <c r="I6179" s="6">
        <v>25.87</v>
      </c>
      <c r="J6179" s="86"/>
      <c r="K6179" s="86"/>
      <c r="L6179" s="85"/>
      <c r="M6179" s="85"/>
      <c r="N6179" s="85"/>
      <c r="O6179" s="85"/>
      <c r="P6179" s="85"/>
      <c r="Q6179" s="32">
        <f t="shared" si="96"/>
        <v>25.87</v>
      </c>
    </row>
    <row r="6180" spans="1:17" x14ac:dyDescent="0.25">
      <c r="A6180" s="83" t="s">
        <v>13847</v>
      </c>
      <c r="B6180" s="84" t="s">
        <v>21547</v>
      </c>
      <c r="C6180" s="7">
        <v>29</v>
      </c>
      <c r="D6180" s="7">
        <v>0</v>
      </c>
      <c r="E6180" s="1">
        <v>0</v>
      </c>
      <c r="F6180" s="1">
        <v>4.32</v>
      </c>
      <c r="G6180" s="1">
        <v>0</v>
      </c>
      <c r="H6180" s="1">
        <v>0</v>
      </c>
      <c r="I6180" s="6">
        <v>4.32</v>
      </c>
      <c r="J6180" s="86"/>
      <c r="K6180" s="86"/>
      <c r="L6180" s="85"/>
      <c r="M6180" s="85"/>
      <c r="N6180" s="85"/>
      <c r="O6180" s="85"/>
      <c r="P6180" s="85"/>
      <c r="Q6180" s="32">
        <f t="shared" si="96"/>
        <v>4.32</v>
      </c>
    </row>
    <row r="6181" spans="1:17" x14ac:dyDescent="0.25">
      <c r="A6181" s="83" t="s">
        <v>13848</v>
      </c>
      <c r="B6181" s="84" t="s">
        <v>21548</v>
      </c>
      <c r="C6181" s="7">
        <v>531</v>
      </c>
      <c r="D6181" s="7">
        <v>11</v>
      </c>
      <c r="E6181" s="1">
        <v>2039.19</v>
      </c>
      <c r="F6181" s="1">
        <v>79.06</v>
      </c>
      <c r="G6181" s="1">
        <v>81.42</v>
      </c>
      <c r="H6181" s="1">
        <v>14.58</v>
      </c>
      <c r="I6181" s="6">
        <v>175.06</v>
      </c>
      <c r="J6181" s="86"/>
      <c r="K6181" s="86"/>
      <c r="L6181" s="85"/>
      <c r="M6181" s="85"/>
      <c r="N6181" s="85"/>
      <c r="O6181" s="85"/>
      <c r="P6181" s="85"/>
      <c r="Q6181" s="32">
        <f t="shared" si="96"/>
        <v>175.06</v>
      </c>
    </row>
    <row r="6182" spans="1:17" x14ac:dyDescent="0.25">
      <c r="A6182" s="83" t="s">
        <v>13849</v>
      </c>
      <c r="B6182" s="84" t="s">
        <v>21549</v>
      </c>
      <c r="C6182" s="7">
        <v>123</v>
      </c>
      <c r="D6182" s="7">
        <v>2</v>
      </c>
      <c r="E6182" s="1">
        <v>373.88</v>
      </c>
      <c r="F6182" s="1">
        <v>18.309999999999999</v>
      </c>
      <c r="G6182" s="1">
        <v>14.81</v>
      </c>
      <c r="H6182" s="1">
        <v>2.67</v>
      </c>
      <c r="I6182" s="6">
        <v>35.79</v>
      </c>
      <c r="J6182" s="86"/>
      <c r="K6182" s="86"/>
      <c r="L6182" s="85"/>
      <c r="M6182" s="85"/>
      <c r="N6182" s="85"/>
      <c r="O6182" s="85"/>
      <c r="P6182" s="85"/>
      <c r="Q6182" s="32">
        <f t="shared" si="96"/>
        <v>35.79</v>
      </c>
    </row>
    <row r="6183" spans="1:17" x14ac:dyDescent="0.25">
      <c r="A6183" s="83" t="s">
        <v>13850</v>
      </c>
      <c r="B6183" s="84" t="s">
        <v>21550</v>
      </c>
      <c r="C6183" s="7">
        <v>219</v>
      </c>
      <c r="D6183" s="7">
        <v>3</v>
      </c>
      <c r="E6183" s="1">
        <v>957.41</v>
      </c>
      <c r="F6183" s="1">
        <v>32.61</v>
      </c>
      <c r="G6183" s="1">
        <v>22.21</v>
      </c>
      <c r="H6183" s="1">
        <v>6.85</v>
      </c>
      <c r="I6183" s="6">
        <v>61.67</v>
      </c>
      <c r="J6183" s="86"/>
      <c r="K6183" s="86"/>
      <c r="L6183" s="85"/>
      <c r="M6183" s="85"/>
      <c r="N6183" s="85"/>
      <c r="O6183" s="85"/>
      <c r="P6183" s="85"/>
      <c r="Q6183" s="32">
        <f t="shared" si="96"/>
        <v>61.67</v>
      </c>
    </row>
    <row r="6184" spans="1:17" x14ac:dyDescent="0.25">
      <c r="A6184" s="83" t="s">
        <v>13851</v>
      </c>
      <c r="B6184" s="84" t="s">
        <v>21551</v>
      </c>
      <c r="C6184" s="7">
        <v>241</v>
      </c>
      <c r="D6184" s="7">
        <v>2</v>
      </c>
      <c r="E6184" s="1">
        <v>707.9</v>
      </c>
      <c r="F6184" s="1">
        <v>35.880000000000003</v>
      </c>
      <c r="G6184" s="1">
        <v>14.81</v>
      </c>
      <c r="H6184" s="1">
        <v>5.0599999999999996</v>
      </c>
      <c r="I6184" s="6">
        <v>55.75</v>
      </c>
      <c r="J6184" s="86"/>
      <c r="K6184" s="86"/>
      <c r="L6184" s="85"/>
      <c r="M6184" s="85"/>
      <c r="N6184" s="85"/>
      <c r="O6184" s="85"/>
      <c r="P6184" s="85"/>
      <c r="Q6184" s="32">
        <f t="shared" si="96"/>
        <v>55.75</v>
      </c>
    </row>
    <row r="6185" spans="1:17" x14ac:dyDescent="0.25">
      <c r="A6185" s="83" t="s">
        <v>13852</v>
      </c>
      <c r="B6185" s="84" t="s">
        <v>21552</v>
      </c>
      <c r="C6185" s="7">
        <v>67</v>
      </c>
      <c r="D6185" s="7">
        <v>0</v>
      </c>
      <c r="E6185" s="1">
        <v>0</v>
      </c>
      <c r="F6185" s="1">
        <v>9.98</v>
      </c>
      <c r="G6185" s="1">
        <v>0</v>
      </c>
      <c r="H6185" s="1">
        <v>0</v>
      </c>
      <c r="I6185" s="6">
        <v>9.98</v>
      </c>
      <c r="J6185" s="86"/>
      <c r="K6185" s="86"/>
      <c r="L6185" s="85"/>
      <c r="M6185" s="85"/>
      <c r="N6185" s="85"/>
      <c r="O6185" s="85"/>
      <c r="P6185" s="85"/>
      <c r="Q6185" s="32">
        <f t="shared" si="96"/>
        <v>9.98</v>
      </c>
    </row>
    <row r="6186" spans="1:17" x14ac:dyDescent="0.25">
      <c r="A6186" s="83" t="s">
        <v>13853</v>
      </c>
      <c r="B6186" s="84" t="s">
        <v>21553</v>
      </c>
      <c r="C6186" s="7">
        <v>125</v>
      </c>
      <c r="D6186" s="7">
        <v>4</v>
      </c>
      <c r="E6186" s="1">
        <v>1024.46</v>
      </c>
      <c r="F6186" s="1">
        <v>18.61</v>
      </c>
      <c r="G6186" s="1">
        <v>29.61</v>
      </c>
      <c r="H6186" s="1">
        <v>7.33</v>
      </c>
      <c r="I6186" s="6">
        <v>55.55</v>
      </c>
      <c r="J6186" s="86"/>
      <c r="K6186" s="86"/>
      <c r="L6186" s="85"/>
      <c r="M6186" s="85"/>
      <c r="N6186" s="85"/>
      <c r="O6186" s="85"/>
      <c r="P6186" s="85"/>
      <c r="Q6186" s="32">
        <f t="shared" si="96"/>
        <v>55.55</v>
      </c>
    </row>
    <row r="6187" spans="1:17" x14ac:dyDescent="0.25">
      <c r="A6187" s="83" t="s">
        <v>13854</v>
      </c>
      <c r="B6187" s="84" t="s">
        <v>21554</v>
      </c>
      <c r="C6187" s="7">
        <v>92</v>
      </c>
      <c r="D6187" s="7">
        <v>2</v>
      </c>
      <c r="E6187" s="1">
        <v>13476.68</v>
      </c>
      <c r="F6187" s="1">
        <v>13.7</v>
      </c>
      <c r="G6187" s="1">
        <v>14.81</v>
      </c>
      <c r="H6187" s="1">
        <v>96.4</v>
      </c>
      <c r="I6187" s="6">
        <v>124.91</v>
      </c>
      <c r="J6187" s="86"/>
      <c r="K6187" s="86"/>
      <c r="L6187" s="85"/>
      <c r="M6187" s="85"/>
      <c r="N6187" s="85"/>
      <c r="O6187" s="85"/>
      <c r="P6187" s="85"/>
      <c r="Q6187" s="32">
        <f t="shared" si="96"/>
        <v>124.91</v>
      </c>
    </row>
    <row r="6188" spans="1:17" x14ac:dyDescent="0.25">
      <c r="A6188" s="83" t="s">
        <v>13855</v>
      </c>
      <c r="B6188" s="84" t="s">
        <v>21555</v>
      </c>
      <c r="C6188" s="7">
        <v>105</v>
      </c>
      <c r="D6188" s="7">
        <v>5</v>
      </c>
      <c r="E6188" s="1">
        <v>1000.14</v>
      </c>
      <c r="F6188" s="1">
        <v>15.63</v>
      </c>
      <c r="G6188" s="1">
        <v>37.01</v>
      </c>
      <c r="H6188" s="1">
        <v>7.15</v>
      </c>
      <c r="I6188" s="6">
        <v>59.79</v>
      </c>
      <c r="J6188" s="86"/>
      <c r="K6188" s="86"/>
      <c r="L6188" s="85"/>
      <c r="M6188" s="85"/>
      <c r="N6188" s="85"/>
      <c r="O6188" s="85"/>
      <c r="P6188" s="85"/>
      <c r="Q6188" s="32">
        <f t="shared" si="96"/>
        <v>59.79</v>
      </c>
    </row>
    <row r="6189" spans="1:17" x14ac:dyDescent="0.25">
      <c r="A6189" s="83" t="s">
        <v>13856</v>
      </c>
      <c r="B6189" s="84" t="s">
        <v>21556</v>
      </c>
      <c r="C6189" s="7">
        <v>417</v>
      </c>
      <c r="D6189" s="7">
        <v>8</v>
      </c>
      <c r="E6189" s="1">
        <v>1427.44</v>
      </c>
      <c r="F6189" s="1">
        <v>62.09</v>
      </c>
      <c r="G6189" s="1">
        <v>59.22</v>
      </c>
      <c r="H6189" s="1">
        <v>10.210000000000001</v>
      </c>
      <c r="I6189" s="6">
        <v>131.52000000000001</v>
      </c>
      <c r="J6189" s="86"/>
      <c r="K6189" s="86"/>
      <c r="L6189" s="85"/>
      <c r="M6189" s="85"/>
      <c r="N6189" s="85"/>
      <c r="O6189" s="85"/>
      <c r="P6189" s="85"/>
      <c r="Q6189" s="32">
        <f t="shared" si="96"/>
        <v>131.52000000000001</v>
      </c>
    </row>
    <row r="6190" spans="1:17" x14ac:dyDescent="0.25">
      <c r="A6190" s="83" t="s">
        <v>13857</v>
      </c>
      <c r="B6190" s="84" t="s">
        <v>21557</v>
      </c>
      <c r="C6190" s="7">
        <v>49</v>
      </c>
      <c r="D6190" s="7">
        <v>1</v>
      </c>
      <c r="E6190" s="1">
        <v>830.65</v>
      </c>
      <c r="F6190" s="1">
        <v>7.3</v>
      </c>
      <c r="G6190" s="1">
        <v>7.4</v>
      </c>
      <c r="H6190" s="1">
        <v>5.94</v>
      </c>
      <c r="I6190" s="6">
        <v>20.64</v>
      </c>
      <c r="J6190" s="86"/>
      <c r="K6190" s="86"/>
      <c r="L6190" s="85"/>
      <c r="M6190" s="85"/>
      <c r="N6190" s="85"/>
      <c r="O6190" s="85"/>
      <c r="P6190" s="85"/>
      <c r="Q6190" s="32">
        <f t="shared" si="96"/>
        <v>20.64</v>
      </c>
    </row>
    <row r="6191" spans="1:17" x14ac:dyDescent="0.25">
      <c r="A6191" s="83" t="s">
        <v>13858</v>
      </c>
      <c r="B6191" s="84" t="s">
        <v>21558</v>
      </c>
      <c r="C6191" s="7">
        <v>211</v>
      </c>
      <c r="D6191" s="7">
        <v>5</v>
      </c>
      <c r="E6191" s="1">
        <v>711.24</v>
      </c>
      <c r="F6191" s="1">
        <v>31.42</v>
      </c>
      <c r="G6191" s="1">
        <v>37.01</v>
      </c>
      <c r="H6191" s="1">
        <v>5.09</v>
      </c>
      <c r="I6191" s="6">
        <v>73.52</v>
      </c>
      <c r="J6191" s="86"/>
      <c r="K6191" s="86"/>
      <c r="L6191" s="85"/>
      <c r="M6191" s="85"/>
      <c r="N6191" s="85"/>
      <c r="O6191" s="85"/>
      <c r="P6191" s="85"/>
      <c r="Q6191" s="32">
        <f t="shared" si="96"/>
        <v>73.52</v>
      </c>
    </row>
    <row r="6192" spans="1:17" x14ac:dyDescent="0.25">
      <c r="A6192" s="83" t="s">
        <v>13859</v>
      </c>
      <c r="B6192" s="84" t="s">
        <v>21559</v>
      </c>
      <c r="C6192" s="7">
        <v>51</v>
      </c>
      <c r="D6192" s="7">
        <v>0</v>
      </c>
      <c r="E6192" s="1">
        <v>0</v>
      </c>
      <c r="F6192" s="1">
        <v>7.59</v>
      </c>
      <c r="G6192" s="1">
        <v>0</v>
      </c>
      <c r="H6192" s="1">
        <v>0</v>
      </c>
      <c r="I6192" s="6">
        <v>7.59</v>
      </c>
      <c r="J6192" s="86"/>
      <c r="K6192" s="86"/>
      <c r="L6192" s="85"/>
      <c r="M6192" s="85"/>
      <c r="N6192" s="85"/>
      <c r="O6192" s="85"/>
      <c r="P6192" s="85"/>
      <c r="Q6192" s="32">
        <f t="shared" si="96"/>
        <v>7.59</v>
      </c>
    </row>
    <row r="6193" spans="1:17" x14ac:dyDescent="0.25">
      <c r="A6193" s="83" t="s">
        <v>13860</v>
      </c>
      <c r="B6193" s="84" t="s">
        <v>21560</v>
      </c>
      <c r="C6193" s="7">
        <v>978</v>
      </c>
      <c r="D6193" s="7">
        <v>19</v>
      </c>
      <c r="E6193" s="1">
        <v>6302.89</v>
      </c>
      <c r="F6193" s="1">
        <v>145.62</v>
      </c>
      <c r="G6193" s="1">
        <v>140.63999999999999</v>
      </c>
      <c r="H6193" s="1">
        <v>45.09</v>
      </c>
      <c r="I6193" s="6">
        <v>331.35</v>
      </c>
      <c r="J6193" s="86"/>
      <c r="K6193" s="86"/>
      <c r="L6193" s="85"/>
      <c r="M6193" s="85"/>
      <c r="N6193" s="85"/>
      <c r="O6193" s="85"/>
      <c r="P6193" s="85"/>
      <c r="Q6193" s="32">
        <f t="shared" si="96"/>
        <v>331.35</v>
      </c>
    </row>
    <row r="6194" spans="1:17" x14ac:dyDescent="0.25">
      <c r="A6194" s="83" t="s">
        <v>13861</v>
      </c>
      <c r="B6194" s="84" t="s">
        <v>21561</v>
      </c>
      <c r="C6194" s="7">
        <v>4429</v>
      </c>
      <c r="D6194" s="7">
        <v>93</v>
      </c>
      <c r="E6194" s="1">
        <v>94645.98</v>
      </c>
      <c r="F6194" s="1">
        <v>659.46</v>
      </c>
      <c r="G6194" s="1">
        <v>688.38</v>
      </c>
      <c r="H6194" s="1">
        <v>677.03</v>
      </c>
      <c r="I6194" s="6">
        <v>2024.87</v>
      </c>
      <c r="J6194" s="86"/>
      <c r="K6194" s="86"/>
      <c r="L6194" s="85"/>
      <c r="M6194" s="85"/>
      <c r="N6194" s="85"/>
      <c r="O6194" s="85"/>
      <c r="P6194" s="85"/>
      <c r="Q6194" s="32">
        <f t="shared" si="96"/>
        <v>2024.87</v>
      </c>
    </row>
    <row r="6195" spans="1:17" x14ac:dyDescent="0.25">
      <c r="A6195" s="83" t="s">
        <v>13862</v>
      </c>
      <c r="B6195" s="84" t="s">
        <v>21562</v>
      </c>
      <c r="C6195" s="7">
        <v>3822</v>
      </c>
      <c r="D6195" s="7">
        <v>57</v>
      </c>
      <c r="E6195" s="1">
        <v>23252.93</v>
      </c>
      <c r="F6195" s="1">
        <v>569.07000000000005</v>
      </c>
      <c r="G6195" s="1">
        <v>421.91</v>
      </c>
      <c r="H6195" s="1">
        <v>166.34</v>
      </c>
      <c r="I6195" s="6">
        <v>1157.32</v>
      </c>
      <c r="J6195" s="86"/>
      <c r="K6195" s="86"/>
      <c r="L6195" s="85"/>
      <c r="M6195" s="85"/>
      <c r="N6195" s="85"/>
      <c r="O6195" s="85"/>
      <c r="P6195" s="85"/>
      <c r="Q6195" s="32">
        <f t="shared" si="96"/>
        <v>1157.32</v>
      </c>
    </row>
    <row r="6196" spans="1:17" x14ac:dyDescent="0.25">
      <c r="A6196" s="83" t="s">
        <v>13863</v>
      </c>
      <c r="B6196" s="84" t="s">
        <v>21563</v>
      </c>
      <c r="C6196" s="7">
        <v>74</v>
      </c>
      <c r="D6196" s="7">
        <v>0</v>
      </c>
      <c r="E6196" s="1">
        <v>0</v>
      </c>
      <c r="F6196" s="1">
        <v>11.02</v>
      </c>
      <c r="G6196" s="1">
        <v>0</v>
      </c>
      <c r="H6196" s="1">
        <v>0</v>
      </c>
      <c r="I6196" s="6">
        <v>11.02</v>
      </c>
      <c r="J6196" s="86"/>
      <c r="K6196" s="86"/>
      <c r="L6196" s="85"/>
      <c r="M6196" s="85"/>
      <c r="N6196" s="85"/>
      <c r="O6196" s="85"/>
      <c r="P6196" s="85"/>
      <c r="Q6196" s="32">
        <f t="shared" si="96"/>
        <v>11.02</v>
      </c>
    </row>
    <row r="6197" spans="1:17" x14ac:dyDescent="0.25">
      <c r="A6197" s="83" t="s">
        <v>13864</v>
      </c>
      <c r="B6197" s="84" t="s">
        <v>21564</v>
      </c>
      <c r="C6197" s="7">
        <v>133</v>
      </c>
      <c r="D6197" s="7">
        <v>2</v>
      </c>
      <c r="E6197" s="1">
        <v>2260.1</v>
      </c>
      <c r="F6197" s="1">
        <v>19.8</v>
      </c>
      <c r="G6197" s="1">
        <v>14.81</v>
      </c>
      <c r="H6197" s="1">
        <v>16.170000000000002</v>
      </c>
      <c r="I6197" s="6">
        <v>50.78</v>
      </c>
      <c r="J6197" s="86"/>
      <c r="K6197" s="86"/>
      <c r="L6197" s="85"/>
      <c r="M6197" s="85"/>
      <c r="N6197" s="85"/>
      <c r="O6197" s="85"/>
      <c r="P6197" s="85"/>
      <c r="Q6197" s="32">
        <f t="shared" si="96"/>
        <v>50.78</v>
      </c>
    </row>
    <row r="6198" spans="1:17" x14ac:dyDescent="0.25">
      <c r="A6198" s="83" t="s">
        <v>13865</v>
      </c>
      <c r="B6198" s="84" t="s">
        <v>21565</v>
      </c>
      <c r="C6198" s="7">
        <v>107</v>
      </c>
      <c r="D6198" s="7">
        <v>8</v>
      </c>
      <c r="E6198" s="1">
        <v>1238.27</v>
      </c>
      <c r="F6198" s="1">
        <v>15.93</v>
      </c>
      <c r="G6198" s="1">
        <v>59.22</v>
      </c>
      <c r="H6198" s="1">
        <v>8.86</v>
      </c>
      <c r="I6198" s="6">
        <v>84.01</v>
      </c>
      <c r="J6198" s="86"/>
      <c r="K6198" s="86"/>
      <c r="L6198" s="85"/>
      <c r="M6198" s="85"/>
      <c r="N6198" s="85"/>
      <c r="O6198" s="85"/>
      <c r="P6198" s="85"/>
      <c r="Q6198" s="32">
        <f t="shared" si="96"/>
        <v>84.01</v>
      </c>
    </row>
    <row r="6199" spans="1:17" x14ac:dyDescent="0.25">
      <c r="A6199" s="83" t="s">
        <v>13866</v>
      </c>
      <c r="B6199" s="84" t="s">
        <v>21566</v>
      </c>
      <c r="C6199" s="7">
        <v>92</v>
      </c>
      <c r="D6199" s="7">
        <v>2</v>
      </c>
      <c r="E6199" s="1">
        <v>391.19</v>
      </c>
      <c r="F6199" s="1">
        <v>13.7</v>
      </c>
      <c r="G6199" s="1">
        <v>14.81</v>
      </c>
      <c r="H6199" s="1">
        <v>2.8</v>
      </c>
      <c r="I6199" s="6">
        <v>31.31</v>
      </c>
      <c r="J6199" s="86"/>
      <c r="K6199" s="86"/>
      <c r="L6199" s="85"/>
      <c r="M6199" s="85"/>
      <c r="N6199" s="85"/>
      <c r="O6199" s="85"/>
      <c r="P6199" s="85"/>
      <c r="Q6199" s="32">
        <f t="shared" si="96"/>
        <v>31.31</v>
      </c>
    </row>
    <row r="6200" spans="1:17" x14ac:dyDescent="0.25">
      <c r="A6200" s="83" t="s">
        <v>13867</v>
      </c>
      <c r="B6200" s="84" t="s">
        <v>21567</v>
      </c>
      <c r="C6200" s="7">
        <v>615</v>
      </c>
      <c r="D6200" s="7">
        <v>35</v>
      </c>
      <c r="E6200" s="1">
        <v>8849.17</v>
      </c>
      <c r="F6200" s="1">
        <v>91.57</v>
      </c>
      <c r="G6200" s="1">
        <v>259.07</v>
      </c>
      <c r="H6200" s="1">
        <v>63.3</v>
      </c>
      <c r="I6200" s="6">
        <v>413.94</v>
      </c>
      <c r="J6200" s="86"/>
      <c r="K6200" s="86"/>
      <c r="L6200" s="85"/>
      <c r="M6200" s="85"/>
      <c r="N6200" s="85"/>
      <c r="O6200" s="85"/>
      <c r="P6200" s="85"/>
      <c r="Q6200" s="32">
        <f t="shared" si="96"/>
        <v>413.94</v>
      </c>
    </row>
    <row r="6201" spans="1:17" x14ac:dyDescent="0.25">
      <c r="A6201" s="83" t="s">
        <v>13868</v>
      </c>
      <c r="B6201" s="84" t="s">
        <v>21568</v>
      </c>
      <c r="C6201" s="7">
        <v>729</v>
      </c>
      <c r="D6201" s="7">
        <v>12</v>
      </c>
      <c r="E6201" s="1">
        <v>3112.97</v>
      </c>
      <c r="F6201" s="1">
        <v>108.54</v>
      </c>
      <c r="G6201" s="1">
        <v>88.82</v>
      </c>
      <c r="H6201" s="1">
        <v>22.27</v>
      </c>
      <c r="I6201" s="6">
        <v>219.63</v>
      </c>
      <c r="J6201" s="86"/>
      <c r="K6201" s="86"/>
      <c r="L6201" s="85"/>
      <c r="M6201" s="85"/>
      <c r="N6201" s="85"/>
      <c r="O6201" s="85"/>
      <c r="P6201" s="85"/>
      <c r="Q6201" s="32">
        <f t="shared" si="96"/>
        <v>219.63</v>
      </c>
    </row>
    <row r="6202" spans="1:17" x14ac:dyDescent="0.25">
      <c r="A6202" s="83" t="s">
        <v>13869</v>
      </c>
      <c r="B6202" s="84" t="s">
        <v>21569</v>
      </c>
      <c r="C6202" s="7">
        <v>33</v>
      </c>
      <c r="D6202" s="7">
        <v>3</v>
      </c>
      <c r="E6202" s="1">
        <v>788.1</v>
      </c>
      <c r="F6202" s="1">
        <v>4.91</v>
      </c>
      <c r="G6202" s="1">
        <v>22.21</v>
      </c>
      <c r="H6202" s="1">
        <v>5.64</v>
      </c>
      <c r="I6202" s="6">
        <v>32.76</v>
      </c>
      <c r="J6202" s="86"/>
      <c r="K6202" s="86"/>
      <c r="L6202" s="85"/>
      <c r="M6202" s="85"/>
      <c r="N6202" s="85"/>
      <c r="O6202" s="85"/>
      <c r="P6202" s="85"/>
      <c r="Q6202" s="32">
        <f t="shared" si="96"/>
        <v>32.76</v>
      </c>
    </row>
    <row r="6203" spans="1:17" x14ac:dyDescent="0.25">
      <c r="A6203" s="83" t="s">
        <v>13870</v>
      </c>
      <c r="B6203" s="84" t="s">
        <v>21570</v>
      </c>
      <c r="C6203" s="7">
        <v>92</v>
      </c>
      <c r="D6203" s="7">
        <v>4</v>
      </c>
      <c r="E6203" s="1">
        <v>459.42</v>
      </c>
      <c r="F6203" s="1">
        <v>13.7</v>
      </c>
      <c r="G6203" s="1">
        <v>29.61</v>
      </c>
      <c r="H6203" s="1">
        <v>3.29</v>
      </c>
      <c r="I6203" s="6">
        <v>46.6</v>
      </c>
      <c r="J6203" s="86"/>
      <c r="K6203" s="86"/>
      <c r="L6203" s="85"/>
      <c r="M6203" s="85"/>
      <c r="N6203" s="85"/>
      <c r="O6203" s="85"/>
      <c r="P6203" s="85"/>
      <c r="Q6203" s="32">
        <f t="shared" si="96"/>
        <v>46.6</v>
      </c>
    </row>
    <row r="6204" spans="1:17" x14ac:dyDescent="0.25">
      <c r="A6204" s="83" t="s">
        <v>13871</v>
      </c>
      <c r="B6204" s="84" t="s">
        <v>21571</v>
      </c>
      <c r="C6204" s="7">
        <v>36</v>
      </c>
      <c r="D6204" s="7">
        <v>3</v>
      </c>
      <c r="E6204" s="1">
        <v>23325.17</v>
      </c>
      <c r="F6204" s="1">
        <v>5.36</v>
      </c>
      <c r="G6204" s="1">
        <v>22.21</v>
      </c>
      <c r="H6204" s="1">
        <v>166.86</v>
      </c>
      <c r="I6204" s="6">
        <v>194.43</v>
      </c>
      <c r="J6204" s="86"/>
      <c r="K6204" s="86"/>
      <c r="L6204" s="85"/>
      <c r="M6204" s="85"/>
      <c r="N6204" s="85"/>
      <c r="O6204" s="85"/>
      <c r="P6204" s="85"/>
      <c r="Q6204" s="32">
        <f t="shared" si="96"/>
        <v>194.43</v>
      </c>
    </row>
    <row r="6205" spans="1:17" x14ac:dyDescent="0.25">
      <c r="A6205" s="83" t="s">
        <v>13872</v>
      </c>
      <c r="B6205" s="84" t="s">
        <v>21572</v>
      </c>
      <c r="C6205" s="7">
        <v>100</v>
      </c>
      <c r="D6205" s="7">
        <v>6</v>
      </c>
      <c r="E6205" s="1">
        <v>6903.28</v>
      </c>
      <c r="F6205" s="1">
        <v>14.89</v>
      </c>
      <c r="G6205" s="1">
        <v>44.42</v>
      </c>
      <c r="H6205" s="1">
        <v>49.38</v>
      </c>
      <c r="I6205" s="6">
        <v>108.69</v>
      </c>
      <c r="J6205" s="86"/>
      <c r="K6205" s="86"/>
      <c r="L6205" s="85"/>
      <c r="M6205" s="85"/>
      <c r="N6205" s="85"/>
      <c r="O6205" s="85"/>
      <c r="P6205" s="85"/>
      <c r="Q6205" s="32">
        <f t="shared" si="96"/>
        <v>108.69</v>
      </c>
    </row>
    <row r="6206" spans="1:17" x14ac:dyDescent="0.25">
      <c r="A6206" s="83" t="s">
        <v>13873</v>
      </c>
      <c r="B6206" s="84" t="s">
        <v>21573</v>
      </c>
      <c r="C6206" s="7">
        <v>67</v>
      </c>
      <c r="D6206" s="7">
        <v>0</v>
      </c>
      <c r="E6206" s="1">
        <v>0</v>
      </c>
      <c r="F6206" s="1">
        <v>9.98</v>
      </c>
      <c r="G6206" s="1">
        <v>0</v>
      </c>
      <c r="H6206" s="1">
        <v>0</v>
      </c>
      <c r="I6206" s="6">
        <v>9.98</v>
      </c>
      <c r="J6206" s="86"/>
      <c r="K6206" s="86"/>
      <c r="L6206" s="85"/>
      <c r="M6206" s="85"/>
      <c r="N6206" s="85"/>
      <c r="O6206" s="85"/>
      <c r="P6206" s="85"/>
      <c r="Q6206" s="32">
        <f t="shared" si="96"/>
        <v>9.98</v>
      </c>
    </row>
    <row r="6207" spans="1:17" x14ac:dyDescent="0.25">
      <c r="A6207" s="83" t="s">
        <v>13874</v>
      </c>
      <c r="B6207" s="84" t="s">
        <v>21574</v>
      </c>
      <c r="C6207" s="7">
        <v>55</v>
      </c>
      <c r="D6207" s="7">
        <v>2</v>
      </c>
      <c r="E6207" s="1">
        <v>769.3</v>
      </c>
      <c r="F6207" s="1">
        <v>8.19</v>
      </c>
      <c r="G6207" s="1">
        <v>14.81</v>
      </c>
      <c r="H6207" s="1">
        <v>5.5</v>
      </c>
      <c r="I6207" s="6">
        <v>28.5</v>
      </c>
      <c r="J6207" s="86"/>
      <c r="K6207" s="86"/>
      <c r="L6207" s="85"/>
      <c r="M6207" s="85"/>
      <c r="N6207" s="85"/>
      <c r="O6207" s="85"/>
      <c r="P6207" s="85"/>
      <c r="Q6207" s="32">
        <f t="shared" si="96"/>
        <v>28.5</v>
      </c>
    </row>
    <row r="6208" spans="1:17" x14ac:dyDescent="0.25">
      <c r="A6208" s="83" t="s">
        <v>13875</v>
      </c>
      <c r="B6208" s="84" t="s">
        <v>21575</v>
      </c>
      <c r="C6208" s="7">
        <v>93</v>
      </c>
      <c r="D6208" s="7">
        <v>1</v>
      </c>
      <c r="E6208" s="1">
        <v>313.74</v>
      </c>
      <c r="F6208" s="1">
        <v>13.85</v>
      </c>
      <c r="G6208" s="1">
        <v>7.4</v>
      </c>
      <c r="H6208" s="1">
        <v>2.25</v>
      </c>
      <c r="I6208" s="6">
        <v>23.5</v>
      </c>
      <c r="J6208" s="86"/>
      <c r="K6208" s="86"/>
      <c r="L6208" s="85"/>
      <c r="M6208" s="85"/>
      <c r="N6208" s="85"/>
      <c r="O6208" s="85"/>
      <c r="P6208" s="85"/>
      <c r="Q6208" s="32">
        <f t="shared" si="96"/>
        <v>23.5</v>
      </c>
    </row>
    <row r="6209" spans="1:17" x14ac:dyDescent="0.25">
      <c r="A6209" s="83" t="s">
        <v>13876</v>
      </c>
      <c r="B6209" s="84" t="s">
        <v>21576</v>
      </c>
      <c r="C6209" s="7">
        <v>134</v>
      </c>
      <c r="D6209" s="7">
        <v>3</v>
      </c>
      <c r="E6209" s="1">
        <v>327509.17</v>
      </c>
      <c r="F6209" s="1">
        <v>19.95</v>
      </c>
      <c r="G6209" s="1">
        <v>22.21</v>
      </c>
      <c r="H6209" s="1">
        <v>2342.7800000000002</v>
      </c>
      <c r="I6209" s="6">
        <v>2384.94</v>
      </c>
      <c r="J6209" s="86"/>
      <c r="K6209" s="86"/>
      <c r="L6209" s="85"/>
      <c r="M6209" s="85"/>
      <c r="N6209" s="85"/>
      <c r="O6209" s="85"/>
      <c r="P6209" s="85"/>
      <c r="Q6209" s="32">
        <f t="shared" si="96"/>
        <v>2384.94</v>
      </c>
    </row>
    <row r="6210" spans="1:17" x14ac:dyDescent="0.25">
      <c r="A6210" s="83" t="s">
        <v>13877</v>
      </c>
      <c r="B6210" s="84" t="s">
        <v>21577</v>
      </c>
      <c r="C6210" s="7">
        <v>800</v>
      </c>
      <c r="D6210" s="7">
        <v>15</v>
      </c>
      <c r="E6210" s="1">
        <v>12252.85</v>
      </c>
      <c r="F6210" s="1">
        <v>119.11</v>
      </c>
      <c r="G6210" s="1">
        <v>111.03</v>
      </c>
      <c r="H6210" s="1">
        <v>87.65</v>
      </c>
      <c r="I6210" s="6">
        <v>317.79000000000002</v>
      </c>
      <c r="J6210" s="86"/>
      <c r="K6210" s="86"/>
      <c r="L6210" s="85"/>
      <c r="M6210" s="85"/>
      <c r="N6210" s="85"/>
      <c r="O6210" s="85"/>
      <c r="P6210" s="85"/>
      <c r="Q6210" s="32">
        <f t="shared" si="96"/>
        <v>317.79000000000002</v>
      </c>
    </row>
    <row r="6211" spans="1:17" x14ac:dyDescent="0.25">
      <c r="A6211" s="83" t="s">
        <v>13878</v>
      </c>
      <c r="B6211" s="84" t="s">
        <v>21578</v>
      </c>
      <c r="C6211" s="7">
        <v>55</v>
      </c>
      <c r="D6211" s="7">
        <v>0</v>
      </c>
      <c r="E6211" s="1">
        <v>0</v>
      </c>
      <c r="F6211" s="1">
        <v>8.19</v>
      </c>
      <c r="G6211" s="1">
        <v>0</v>
      </c>
      <c r="H6211" s="1">
        <v>0</v>
      </c>
      <c r="I6211" s="6">
        <v>8.19</v>
      </c>
      <c r="J6211" s="86"/>
      <c r="K6211" s="86"/>
      <c r="L6211" s="85"/>
      <c r="M6211" s="85"/>
      <c r="N6211" s="85"/>
      <c r="O6211" s="85"/>
      <c r="P6211" s="85"/>
      <c r="Q6211" s="32">
        <f t="shared" si="96"/>
        <v>8.19</v>
      </c>
    </row>
    <row r="6212" spans="1:17" x14ac:dyDescent="0.25">
      <c r="A6212" s="83" t="s">
        <v>13879</v>
      </c>
      <c r="B6212" s="84" t="s">
        <v>21579</v>
      </c>
      <c r="C6212" s="7">
        <v>676</v>
      </c>
      <c r="D6212" s="7">
        <v>19</v>
      </c>
      <c r="E6212" s="1">
        <v>8067.94</v>
      </c>
      <c r="F6212" s="1">
        <v>100.66</v>
      </c>
      <c r="G6212" s="1">
        <v>140.63999999999999</v>
      </c>
      <c r="H6212" s="1">
        <v>57.71</v>
      </c>
      <c r="I6212" s="6">
        <v>299.01</v>
      </c>
      <c r="J6212" s="86"/>
      <c r="K6212" s="86"/>
      <c r="L6212" s="85"/>
      <c r="M6212" s="85"/>
      <c r="N6212" s="85"/>
      <c r="O6212" s="85"/>
      <c r="P6212" s="85"/>
      <c r="Q6212" s="32">
        <f t="shared" si="96"/>
        <v>299.01</v>
      </c>
    </row>
    <row r="6213" spans="1:17" x14ac:dyDescent="0.25">
      <c r="A6213" s="83" t="s">
        <v>13880</v>
      </c>
      <c r="B6213" s="84" t="s">
        <v>21580</v>
      </c>
      <c r="C6213" s="7">
        <v>639</v>
      </c>
      <c r="D6213" s="7">
        <v>19</v>
      </c>
      <c r="E6213" s="1">
        <v>7767.02</v>
      </c>
      <c r="F6213" s="1">
        <v>95.14</v>
      </c>
      <c r="G6213" s="1">
        <v>140.63999999999999</v>
      </c>
      <c r="H6213" s="1">
        <v>55.56</v>
      </c>
      <c r="I6213" s="6">
        <v>291.33999999999997</v>
      </c>
      <c r="J6213" s="86"/>
      <c r="K6213" s="86"/>
      <c r="L6213" s="85"/>
      <c r="M6213" s="85"/>
      <c r="N6213" s="85"/>
      <c r="O6213" s="85"/>
      <c r="P6213" s="85"/>
      <c r="Q6213" s="32">
        <f t="shared" si="96"/>
        <v>291.33999999999997</v>
      </c>
    </row>
    <row r="6214" spans="1:17" x14ac:dyDescent="0.25">
      <c r="A6214" s="83" t="s">
        <v>13881</v>
      </c>
      <c r="B6214" s="84" t="s">
        <v>21581</v>
      </c>
      <c r="C6214" s="7">
        <v>367</v>
      </c>
      <c r="D6214" s="7">
        <v>9</v>
      </c>
      <c r="E6214" s="1">
        <v>1726.98</v>
      </c>
      <c r="F6214" s="1">
        <v>54.65</v>
      </c>
      <c r="G6214" s="1">
        <v>66.62</v>
      </c>
      <c r="H6214" s="1">
        <v>12.35</v>
      </c>
      <c r="I6214" s="6">
        <v>133.62</v>
      </c>
      <c r="J6214" s="86"/>
      <c r="K6214" s="86"/>
      <c r="L6214" s="85"/>
      <c r="M6214" s="85"/>
      <c r="N6214" s="85"/>
      <c r="O6214" s="85"/>
      <c r="P6214" s="85"/>
      <c r="Q6214" s="32">
        <f t="shared" si="96"/>
        <v>133.62</v>
      </c>
    </row>
    <row r="6215" spans="1:17" x14ac:dyDescent="0.25">
      <c r="A6215" s="83" t="s">
        <v>13882</v>
      </c>
      <c r="B6215" s="84" t="s">
        <v>21582</v>
      </c>
      <c r="C6215" s="7">
        <v>2571</v>
      </c>
      <c r="D6215" s="7">
        <v>39</v>
      </c>
      <c r="E6215" s="1">
        <v>350932.88</v>
      </c>
      <c r="F6215" s="1">
        <v>382.81</v>
      </c>
      <c r="G6215" s="1">
        <v>288.68</v>
      </c>
      <c r="H6215" s="1">
        <v>2510.33</v>
      </c>
      <c r="I6215" s="6">
        <v>3181.82</v>
      </c>
      <c r="J6215" s="86"/>
      <c r="K6215" s="86"/>
      <c r="L6215" s="85"/>
      <c r="M6215" s="85"/>
      <c r="N6215" s="85"/>
      <c r="O6215" s="85"/>
      <c r="P6215" s="85"/>
      <c r="Q6215" s="32">
        <f t="shared" si="96"/>
        <v>3181.82</v>
      </c>
    </row>
    <row r="6216" spans="1:17" x14ac:dyDescent="0.25">
      <c r="A6216" s="83" t="s">
        <v>13883</v>
      </c>
      <c r="B6216" s="84" t="s">
        <v>21583</v>
      </c>
      <c r="C6216" s="7">
        <v>88</v>
      </c>
      <c r="D6216" s="7">
        <v>2</v>
      </c>
      <c r="E6216" s="1">
        <v>108.9</v>
      </c>
      <c r="F6216" s="1">
        <v>13.1</v>
      </c>
      <c r="G6216" s="1">
        <v>14.81</v>
      </c>
      <c r="H6216" s="1">
        <v>0.78</v>
      </c>
      <c r="I6216" s="6">
        <v>28.69</v>
      </c>
      <c r="J6216" s="86"/>
      <c r="K6216" s="86"/>
      <c r="L6216" s="85"/>
      <c r="M6216" s="85"/>
      <c r="N6216" s="85"/>
      <c r="O6216" s="85"/>
      <c r="P6216" s="85"/>
      <c r="Q6216" s="32">
        <f t="shared" si="96"/>
        <v>28.69</v>
      </c>
    </row>
    <row r="6217" spans="1:17" x14ac:dyDescent="0.25">
      <c r="A6217" s="83" t="s">
        <v>13884</v>
      </c>
      <c r="B6217" s="84" t="s">
        <v>21584</v>
      </c>
      <c r="C6217" s="7">
        <v>319</v>
      </c>
      <c r="D6217" s="7">
        <v>12</v>
      </c>
      <c r="E6217" s="1">
        <v>5764.05</v>
      </c>
      <c r="F6217" s="1">
        <v>47.5</v>
      </c>
      <c r="G6217" s="1">
        <v>88.82</v>
      </c>
      <c r="H6217" s="1">
        <v>41.23</v>
      </c>
      <c r="I6217" s="6">
        <v>177.55</v>
      </c>
      <c r="J6217" s="86"/>
      <c r="K6217" s="86"/>
      <c r="L6217" s="85"/>
      <c r="M6217" s="85"/>
      <c r="N6217" s="85"/>
      <c r="O6217" s="85"/>
      <c r="P6217" s="85"/>
      <c r="Q6217" s="32">
        <f t="shared" si="96"/>
        <v>177.55</v>
      </c>
    </row>
    <row r="6218" spans="1:17" x14ac:dyDescent="0.25">
      <c r="A6218" s="83" t="s">
        <v>13885</v>
      </c>
      <c r="B6218" s="84" t="s">
        <v>21585</v>
      </c>
      <c r="C6218" s="7">
        <v>109</v>
      </c>
      <c r="D6218" s="7">
        <v>0</v>
      </c>
      <c r="E6218" s="1">
        <v>0</v>
      </c>
      <c r="F6218" s="1">
        <v>16.23</v>
      </c>
      <c r="G6218" s="1">
        <v>0</v>
      </c>
      <c r="H6218" s="1">
        <v>0</v>
      </c>
      <c r="I6218" s="6">
        <v>16.23</v>
      </c>
      <c r="J6218" s="86"/>
      <c r="K6218" s="86"/>
      <c r="L6218" s="85"/>
      <c r="M6218" s="85"/>
      <c r="N6218" s="85"/>
      <c r="O6218" s="85"/>
      <c r="P6218" s="85"/>
      <c r="Q6218" s="32">
        <f t="shared" si="96"/>
        <v>16.23</v>
      </c>
    </row>
    <row r="6219" spans="1:17" x14ac:dyDescent="0.25">
      <c r="A6219" s="83" t="s">
        <v>13886</v>
      </c>
      <c r="B6219" s="84" t="s">
        <v>21586</v>
      </c>
      <c r="C6219" s="7">
        <v>60</v>
      </c>
      <c r="D6219" s="7">
        <v>0</v>
      </c>
      <c r="E6219" s="1">
        <v>0</v>
      </c>
      <c r="F6219" s="1">
        <v>8.94</v>
      </c>
      <c r="G6219" s="1">
        <v>0</v>
      </c>
      <c r="H6219" s="1">
        <v>0</v>
      </c>
      <c r="I6219" s="6">
        <v>8.94</v>
      </c>
      <c r="J6219" s="86"/>
      <c r="K6219" s="86"/>
      <c r="L6219" s="85"/>
      <c r="M6219" s="85"/>
      <c r="N6219" s="85"/>
      <c r="O6219" s="85"/>
      <c r="P6219" s="85"/>
      <c r="Q6219" s="32">
        <f t="shared" si="96"/>
        <v>8.94</v>
      </c>
    </row>
    <row r="6220" spans="1:17" x14ac:dyDescent="0.25">
      <c r="A6220" s="83" t="s">
        <v>13887</v>
      </c>
      <c r="B6220" s="84" t="s">
        <v>21587</v>
      </c>
      <c r="C6220" s="7">
        <v>51</v>
      </c>
      <c r="D6220" s="7">
        <v>3</v>
      </c>
      <c r="E6220" s="1">
        <v>672.17</v>
      </c>
      <c r="F6220" s="1">
        <v>7.59</v>
      </c>
      <c r="G6220" s="1">
        <v>22.21</v>
      </c>
      <c r="H6220" s="1">
        <v>4.8099999999999996</v>
      </c>
      <c r="I6220" s="6">
        <v>34.61</v>
      </c>
      <c r="J6220" s="86"/>
      <c r="K6220" s="86"/>
      <c r="L6220" s="85"/>
      <c r="M6220" s="85"/>
      <c r="N6220" s="85"/>
      <c r="O6220" s="85"/>
      <c r="P6220" s="85"/>
      <c r="Q6220" s="32">
        <f t="shared" si="96"/>
        <v>34.61</v>
      </c>
    </row>
    <row r="6221" spans="1:17" x14ac:dyDescent="0.25">
      <c r="A6221" s="83" t="s">
        <v>13888</v>
      </c>
      <c r="B6221" s="84" t="s">
        <v>21588</v>
      </c>
      <c r="C6221" s="7">
        <v>554</v>
      </c>
      <c r="D6221" s="7">
        <v>7</v>
      </c>
      <c r="E6221" s="1">
        <v>1405</v>
      </c>
      <c r="F6221" s="1">
        <v>82.49</v>
      </c>
      <c r="G6221" s="1">
        <v>51.82</v>
      </c>
      <c r="H6221" s="1">
        <v>10.050000000000001</v>
      </c>
      <c r="I6221" s="6">
        <v>144.36000000000001</v>
      </c>
      <c r="J6221" s="86"/>
      <c r="K6221" s="86"/>
      <c r="L6221" s="85"/>
      <c r="M6221" s="85"/>
      <c r="N6221" s="85"/>
      <c r="O6221" s="85"/>
      <c r="P6221" s="85"/>
      <c r="Q6221" s="32">
        <f t="shared" si="96"/>
        <v>144.36000000000001</v>
      </c>
    </row>
    <row r="6222" spans="1:17" x14ac:dyDescent="0.25">
      <c r="A6222" s="83" t="s">
        <v>13889</v>
      </c>
      <c r="B6222" s="84" t="s">
        <v>21589</v>
      </c>
      <c r="C6222" s="7">
        <v>86</v>
      </c>
      <c r="D6222" s="7">
        <v>1</v>
      </c>
      <c r="E6222" s="1">
        <v>43.54</v>
      </c>
      <c r="F6222" s="1">
        <v>12.81</v>
      </c>
      <c r="G6222" s="1">
        <v>7.4</v>
      </c>
      <c r="H6222" s="1">
        <v>0.31</v>
      </c>
      <c r="I6222" s="6">
        <v>20.52</v>
      </c>
      <c r="J6222" s="86"/>
      <c r="K6222" s="86"/>
      <c r="L6222" s="85"/>
      <c r="M6222" s="85"/>
      <c r="N6222" s="85"/>
      <c r="O6222" s="85"/>
      <c r="P6222" s="85"/>
      <c r="Q6222" s="32">
        <f t="shared" ref="Q6222:Q6285" si="97">P6222+I6222</f>
        <v>20.52</v>
      </c>
    </row>
    <row r="6223" spans="1:17" x14ac:dyDescent="0.25">
      <c r="A6223" s="83" t="s">
        <v>13890</v>
      </c>
      <c r="B6223" s="84" t="s">
        <v>21590</v>
      </c>
      <c r="C6223" s="7">
        <v>43</v>
      </c>
      <c r="D6223" s="7">
        <v>2</v>
      </c>
      <c r="E6223" s="1">
        <v>37.32</v>
      </c>
      <c r="F6223" s="1">
        <v>6.4</v>
      </c>
      <c r="G6223" s="1">
        <v>14.81</v>
      </c>
      <c r="H6223" s="1">
        <v>0.26</v>
      </c>
      <c r="I6223" s="6">
        <v>21.47</v>
      </c>
      <c r="J6223" s="86"/>
      <c r="K6223" s="86"/>
      <c r="L6223" s="85"/>
      <c r="M6223" s="85"/>
      <c r="N6223" s="85"/>
      <c r="O6223" s="85"/>
      <c r="P6223" s="85"/>
      <c r="Q6223" s="32">
        <f t="shared" si="97"/>
        <v>21.47</v>
      </c>
    </row>
    <row r="6224" spans="1:17" x14ac:dyDescent="0.25">
      <c r="A6224" s="83" t="s">
        <v>13891</v>
      </c>
      <c r="B6224" s="84" t="s">
        <v>21591</v>
      </c>
      <c r="C6224" s="7">
        <v>55</v>
      </c>
      <c r="D6224" s="7">
        <v>0</v>
      </c>
      <c r="E6224" s="1">
        <v>0</v>
      </c>
      <c r="F6224" s="1">
        <v>8.19</v>
      </c>
      <c r="G6224" s="1">
        <v>0</v>
      </c>
      <c r="H6224" s="1">
        <v>0</v>
      </c>
      <c r="I6224" s="6">
        <v>8.19</v>
      </c>
      <c r="J6224" s="86"/>
      <c r="K6224" s="86"/>
      <c r="L6224" s="85"/>
      <c r="M6224" s="85"/>
      <c r="N6224" s="85"/>
      <c r="O6224" s="85"/>
      <c r="P6224" s="85"/>
      <c r="Q6224" s="32">
        <f t="shared" si="97"/>
        <v>8.19</v>
      </c>
    </row>
    <row r="6225" spans="1:17" x14ac:dyDescent="0.25">
      <c r="A6225" s="83" t="s">
        <v>13892</v>
      </c>
      <c r="B6225" s="84" t="s">
        <v>21592</v>
      </c>
      <c r="C6225" s="7">
        <v>78</v>
      </c>
      <c r="D6225" s="7">
        <v>1</v>
      </c>
      <c r="E6225" s="1">
        <v>461.58</v>
      </c>
      <c r="F6225" s="1">
        <v>11.62</v>
      </c>
      <c r="G6225" s="1">
        <v>7.4</v>
      </c>
      <c r="H6225" s="1">
        <v>3.3</v>
      </c>
      <c r="I6225" s="6">
        <v>22.32</v>
      </c>
      <c r="J6225" s="86"/>
      <c r="K6225" s="86"/>
      <c r="L6225" s="85"/>
      <c r="M6225" s="85"/>
      <c r="N6225" s="85"/>
      <c r="O6225" s="85"/>
      <c r="P6225" s="85"/>
      <c r="Q6225" s="32">
        <f t="shared" si="97"/>
        <v>22.32</v>
      </c>
    </row>
    <row r="6226" spans="1:17" x14ac:dyDescent="0.25">
      <c r="A6226" s="83" t="s">
        <v>13893</v>
      </c>
      <c r="B6226" s="84" t="s">
        <v>21593</v>
      </c>
      <c r="C6226" s="7">
        <v>80</v>
      </c>
      <c r="D6226" s="7">
        <v>0</v>
      </c>
      <c r="E6226" s="1">
        <v>0</v>
      </c>
      <c r="F6226" s="1">
        <v>11.91</v>
      </c>
      <c r="G6226" s="1">
        <v>0</v>
      </c>
      <c r="H6226" s="1">
        <v>0</v>
      </c>
      <c r="I6226" s="6">
        <v>11.91</v>
      </c>
      <c r="J6226" s="86"/>
      <c r="K6226" s="86"/>
      <c r="L6226" s="85"/>
      <c r="M6226" s="85"/>
      <c r="N6226" s="85"/>
      <c r="O6226" s="85"/>
      <c r="P6226" s="85"/>
      <c r="Q6226" s="32">
        <f t="shared" si="97"/>
        <v>11.91</v>
      </c>
    </row>
    <row r="6227" spans="1:17" x14ac:dyDescent="0.25">
      <c r="A6227" s="83" t="s">
        <v>13894</v>
      </c>
      <c r="B6227" s="84" t="s">
        <v>21594</v>
      </c>
      <c r="C6227" s="7">
        <v>118</v>
      </c>
      <c r="D6227" s="7">
        <v>2</v>
      </c>
      <c r="E6227" s="1">
        <v>26670.53</v>
      </c>
      <c r="F6227" s="1">
        <v>17.57</v>
      </c>
      <c r="G6227" s="1">
        <v>14.81</v>
      </c>
      <c r="H6227" s="1">
        <v>190.78</v>
      </c>
      <c r="I6227" s="6">
        <v>223.16</v>
      </c>
      <c r="J6227" s="86"/>
      <c r="K6227" s="86"/>
      <c r="L6227" s="85"/>
      <c r="M6227" s="85"/>
      <c r="N6227" s="85"/>
      <c r="O6227" s="85"/>
      <c r="P6227" s="85"/>
      <c r="Q6227" s="32">
        <f t="shared" si="97"/>
        <v>223.16</v>
      </c>
    </row>
    <row r="6228" spans="1:17" x14ac:dyDescent="0.25">
      <c r="A6228" s="83" t="s">
        <v>13895</v>
      </c>
      <c r="B6228" s="84" t="s">
        <v>21595</v>
      </c>
      <c r="C6228" s="7">
        <v>137</v>
      </c>
      <c r="D6228" s="7">
        <v>0</v>
      </c>
      <c r="E6228" s="1">
        <v>0</v>
      </c>
      <c r="F6228" s="1">
        <v>20.399999999999999</v>
      </c>
      <c r="G6228" s="1">
        <v>0</v>
      </c>
      <c r="H6228" s="1">
        <v>0</v>
      </c>
      <c r="I6228" s="6">
        <v>20.399999999999999</v>
      </c>
      <c r="J6228" s="86"/>
      <c r="K6228" s="86"/>
      <c r="L6228" s="85"/>
      <c r="M6228" s="85"/>
      <c r="N6228" s="85"/>
      <c r="O6228" s="85"/>
      <c r="P6228" s="85"/>
      <c r="Q6228" s="32">
        <f t="shared" si="97"/>
        <v>20.399999999999999</v>
      </c>
    </row>
    <row r="6229" spans="1:17" x14ac:dyDescent="0.25">
      <c r="A6229" s="83" t="s">
        <v>13896</v>
      </c>
      <c r="B6229" s="84" t="s">
        <v>21596</v>
      </c>
      <c r="C6229" s="7">
        <v>177</v>
      </c>
      <c r="D6229" s="7">
        <v>2</v>
      </c>
      <c r="E6229" s="1">
        <v>468.58</v>
      </c>
      <c r="F6229" s="1">
        <v>26.35</v>
      </c>
      <c r="G6229" s="1">
        <v>14.81</v>
      </c>
      <c r="H6229" s="1">
        <v>3.35</v>
      </c>
      <c r="I6229" s="6">
        <v>44.51</v>
      </c>
      <c r="J6229" s="86"/>
      <c r="K6229" s="86"/>
      <c r="L6229" s="85"/>
      <c r="M6229" s="85"/>
      <c r="N6229" s="85"/>
      <c r="O6229" s="85"/>
      <c r="P6229" s="85"/>
      <c r="Q6229" s="32">
        <f t="shared" si="97"/>
        <v>44.51</v>
      </c>
    </row>
    <row r="6230" spans="1:17" x14ac:dyDescent="0.25">
      <c r="A6230" s="83" t="s">
        <v>13897</v>
      </c>
      <c r="B6230" s="84" t="s">
        <v>21597</v>
      </c>
      <c r="C6230" s="7">
        <v>136</v>
      </c>
      <c r="D6230" s="7">
        <v>3</v>
      </c>
      <c r="E6230" s="1">
        <v>511.69</v>
      </c>
      <c r="F6230" s="1">
        <v>20.25</v>
      </c>
      <c r="G6230" s="1">
        <v>22.21</v>
      </c>
      <c r="H6230" s="1">
        <v>3.66</v>
      </c>
      <c r="I6230" s="6">
        <v>46.12</v>
      </c>
      <c r="J6230" s="86"/>
      <c r="K6230" s="86"/>
      <c r="L6230" s="85"/>
      <c r="M6230" s="85"/>
      <c r="N6230" s="85"/>
      <c r="O6230" s="85"/>
      <c r="P6230" s="85"/>
      <c r="Q6230" s="32">
        <f t="shared" si="97"/>
        <v>46.12</v>
      </c>
    </row>
    <row r="6231" spans="1:17" x14ac:dyDescent="0.25">
      <c r="A6231" s="83" t="s">
        <v>13898</v>
      </c>
      <c r="B6231" s="84" t="s">
        <v>21598</v>
      </c>
      <c r="C6231" s="7">
        <v>801</v>
      </c>
      <c r="D6231" s="7">
        <v>14</v>
      </c>
      <c r="E6231" s="1">
        <v>56220.9</v>
      </c>
      <c r="F6231" s="1">
        <v>119.26</v>
      </c>
      <c r="G6231" s="1">
        <v>103.63</v>
      </c>
      <c r="H6231" s="1">
        <v>402.17</v>
      </c>
      <c r="I6231" s="6">
        <v>625.05999999999995</v>
      </c>
      <c r="J6231" s="86"/>
      <c r="K6231" s="86"/>
      <c r="L6231" s="85"/>
      <c r="M6231" s="85"/>
      <c r="N6231" s="85"/>
      <c r="O6231" s="85"/>
      <c r="P6231" s="85"/>
      <c r="Q6231" s="32">
        <f t="shared" si="97"/>
        <v>625.05999999999995</v>
      </c>
    </row>
    <row r="6232" spans="1:17" x14ac:dyDescent="0.25">
      <c r="A6232" s="83" t="s">
        <v>13899</v>
      </c>
      <c r="B6232" s="84" t="s">
        <v>21599</v>
      </c>
      <c r="C6232" s="7">
        <v>205</v>
      </c>
      <c r="D6232" s="7">
        <v>5</v>
      </c>
      <c r="E6232" s="1">
        <v>3282.28</v>
      </c>
      <c r="F6232" s="1">
        <v>30.52</v>
      </c>
      <c r="G6232" s="1">
        <v>37.01</v>
      </c>
      <c r="H6232" s="1">
        <v>23.48</v>
      </c>
      <c r="I6232" s="6">
        <v>91.01</v>
      </c>
      <c r="J6232" s="86"/>
      <c r="K6232" s="86"/>
      <c r="L6232" s="85"/>
      <c r="M6232" s="85"/>
      <c r="N6232" s="85"/>
      <c r="O6232" s="85"/>
      <c r="P6232" s="85"/>
      <c r="Q6232" s="32">
        <f t="shared" si="97"/>
        <v>91.01</v>
      </c>
    </row>
    <row r="6233" spans="1:17" x14ac:dyDescent="0.25">
      <c r="A6233" s="83" t="s">
        <v>13900</v>
      </c>
      <c r="B6233" s="84" t="s">
        <v>21600</v>
      </c>
      <c r="C6233" s="7">
        <v>64</v>
      </c>
      <c r="D6233" s="7">
        <v>16</v>
      </c>
      <c r="E6233" s="1">
        <v>4008.41</v>
      </c>
      <c r="F6233" s="1">
        <v>9.5299999999999994</v>
      </c>
      <c r="G6233" s="1">
        <v>118.43</v>
      </c>
      <c r="H6233" s="1">
        <v>28.67</v>
      </c>
      <c r="I6233" s="6">
        <v>156.63</v>
      </c>
      <c r="J6233" s="86"/>
      <c r="K6233" s="86"/>
      <c r="L6233" s="85"/>
      <c r="M6233" s="85"/>
      <c r="N6233" s="85"/>
      <c r="O6233" s="85"/>
      <c r="P6233" s="85"/>
      <c r="Q6233" s="32">
        <f t="shared" si="97"/>
        <v>156.63</v>
      </c>
    </row>
    <row r="6234" spans="1:17" x14ac:dyDescent="0.25">
      <c r="A6234" s="83" t="s">
        <v>13901</v>
      </c>
      <c r="B6234" s="84" t="s">
        <v>21601</v>
      </c>
      <c r="C6234" s="7">
        <v>26</v>
      </c>
      <c r="D6234" s="7">
        <v>1</v>
      </c>
      <c r="E6234" s="1">
        <v>10385.5</v>
      </c>
      <c r="F6234" s="1">
        <v>3.87</v>
      </c>
      <c r="G6234" s="1">
        <v>7.4</v>
      </c>
      <c r="H6234" s="1">
        <v>74.290000000000006</v>
      </c>
      <c r="I6234" s="6">
        <v>85.56</v>
      </c>
      <c r="J6234" s="86"/>
      <c r="K6234" s="86"/>
      <c r="L6234" s="85"/>
      <c r="M6234" s="85"/>
      <c r="N6234" s="85"/>
      <c r="O6234" s="85"/>
      <c r="P6234" s="85"/>
      <c r="Q6234" s="32">
        <f t="shared" si="97"/>
        <v>85.56</v>
      </c>
    </row>
    <row r="6235" spans="1:17" x14ac:dyDescent="0.25">
      <c r="A6235" s="83" t="s">
        <v>13902</v>
      </c>
      <c r="B6235" s="84" t="s">
        <v>21602</v>
      </c>
      <c r="C6235" s="7">
        <v>148</v>
      </c>
      <c r="D6235" s="7">
        <v>7</v>
      </c>
      <c r="E6235" s="1">
        <v>18254.900000000001</v>
      </c>
      <c r="F6235" s="1">
        <v>22.04</v>
      </c>
      <c r="G6235" s="1">
        <v>51.82</v>
      </c>
      <c r="H6235" s="1">
        <v>130.58000000000001</v>
      </c>
      <c r="I6235" s="6">
        <v>204.44</v>
      </c>
      <c r="J6235" s="86"/>
      <c r="K6235" s="86"/>
      <c r="L6235" s="85"/>
      <c r="M6235" s="85"/>
      <c r="N6235" s="85"/>
      <c r="O6235" s="85"/>
      <c r="P6235" s="85"/>
      <c r="Q6235" s="32">
        <f t="shared" si="97"/>
        <v>204.44</v>
      </c>
    </row>
    <row r="6236" spans="1:17" x14ac:dyDescent="0.25">
      <c r="A6236" s="83" t="s">
        <v>13903</v>
      </c>
      <c r="B6236" s="84" t="s">
        <v>21603</v>
      </c>
      <c r="C6236" s="7">
        <v>74</v>
      </c>
      <c r="D6236" s="7">
        <v>0</v>
      </c>
      <c r="E6236" s="1">
        <v>0</v>
      </c>
      <c r="F6236" s="1">
        <v>11.02</v>
      </c>
      <c r="G6236" s="1">
        <v>0</v>
      </c>
      <c r="H6236" s="1">
        <v>0</v>
      </c>
      <c r="I6236" s="6">
        <v>11.02</v>
      </c>
      <c r="J6236" s="86"/>
      <c r="K6236" s="86"/>
      <c r="L6236" s="85"/>
      <c r="M6236" s="85"/>
      <c r="N6236" s="85"/>
      <c r="O6236" s="85"/>
      <c r="P6236" s="85"/>
      <c r="Q6236" s="32">
        <f t="shared" si="97"/>
        <v>11.02</v>
      </c>
    </row>
    <row r="6237" spans="1:17" x14ac:dyDescent="0.25">
      <c r="A6237" s="83" t="s">
        <v>13904</v>
      </c>
      <c r="B6237" s="84" t="s">
        <v>21604</v>
      </c>
      <c r="C6237" s="7">
        <v>202</v>
      </c>
      <c r="D6237" s="7">
        <v>2</v>
      </c>
      <c r="E6237" s="1">
        <v>381.35</v>
      </c>
      <c r="F6237" s="1">
        <v>30.08</v>
      </c>
      <c r="G6237" s="1">
        <v>14.81</v>
      </c>
      <c r="H6237" s="1">
        <v>2.73</v>
      </c>
      <c r="I6237" s="6">
        <v>47.62</v>
      </c>
      <c r="J6237" s="86"/>
      <c r="K6237" s="86"/>
      <c r="L6237" s="85"/>
      <c r="M6237" s="85"/>
      <c r="N6237" s="85"/>
      <c r="O6237" s="85"/>
      <c r="P6237" s="85"/>
      <c r="Q6237" s="32">
        <f t="shared" si="97"/>
        <v>47.62</v>
      </c>
    </row>
    <row r="6238" spans="1:17" x14ac:dyDescent="0.25">
      <c r="A6238" s="83" t="s">
        <v>13905</v>
      </c>
      <c r="B6238" s="84" t="s">
        <v>21605</v>
      </c>
      <c r="C6238" s="7">
        <v>258</v>
      </c>
      <c r="D6238" s="7">
        <v>8</v>
      </c>
      <c r="E6238" s="1">
        <v>2783.36</v>
      </c>
      <c r="F6238" s="1">
        <v>38.42</v>
      </c>
      <c r="G6238" s="1">
        <v>59.22</v>
      </c>
      <c r="H6238" s="1">
        <v>19.91</v>
      </c>
      <c r="I6238" s="6">
        <v>117.55</v>
      </c>
      <c r="J6238" s="86"/>
      <c r="K6238" s="86"/>
      <c r="L6238" s="85"/>
      <c r="M6238" s="85"/>
      <c r="N6238" s="85"/>
      <c r="O6238" s="85"/>
      <c r="P6238" s="85"/>
      <c r="Q6238" s="32">
        <f t="shared" si="97"/>
        <v>117.55</v>
      </c>
    </row>
    <row r="6239" spans="1:17" x14ac:dyDescent="0.25">
      <c r="A6239" s="83" t="s">
        <v>13906</v>
      </c>
      <c r="B6239" s="84" t="s">
        <v>21606</v>
      </c>
      <c r="C6239" s="7">
        <v>443</v>
      </c>
      <c r="D6239" s="7">
        <v>8</v>
      </c>
      <c r="E6239" s="1">
        <v>2178.7399999999998</v>
      </c>
      <c r="F6239" s="1">
        <v>65.959999999999994</v>
      </c>
      <c r="G6239" s="1">
        <v>59.22</v>
      </c>
      <c r="H6239" s="1">
        <v>15.58</v>
      </c>
      <c r="I6239" s="6">
        <v>140.76</v>
      </c>
      <c r="J6239" s="86"/>
      <c r="K6239" s="86"/>
      <c r="L6239" s="85"/>
      <c r="M6239" s="85"/>
      <c r="N6239" s="85"/>
      <c r="O6239" s="85"/>
      <c r="P6239" s="85"/>
      <c r="Q6239" s="32">
        <f t="shared" si="97"/>
        <v>140.76</v>
      </c>
    </row>
    <row r="6240" spans="1:17" x14ac:dyDescent="0.25">
      <c r="A6240" s="83" t="s">
        <v>13907</v>
      </c>
      <c r="B6240" s="84" t="s">
        <v>21607</v>
      </c>
      <c r="C6240" s="7">
        <v>104</v>
      </c>
      <c r="D6240" s="7">
        <v>0</v>
      </c>
      <c r="E6240" s="1">
        <v>0</v>
      </c>
      <c r="F6240" s="1">
        <v>15.49</v>
      </c>
      <c r="G6240" s="1">
        <v>0</v>
      </c>
      <c r="H6240" s="1">
        <v>0</v>
      </c>
      <c r="I6240" s="6">
        <v>15.49</v>
      </c>
      <c r="J6240" s="86"/>
      <c r="K6240" s="86"/>
      <c r="L6240" s="85"/>
      <c r="M6240" s="85"/>
      <c r="N6240" s="85"/>
      <c r="O6240" s="85"/>
      <c r="P6240" s="85"/>
      <c r="Q6240" s="32">
        <f t="shared" si="97"/>
        <v>15.49</v>
      </c>
    </row>
    <row r="6241" spans="1:17" x14ac:dyDescent="0.25">
      <c r="A6241" s="83" t="s">
        <v>13908</v>
      </c>
      <c r="B6241" s="84" t="s">
        <v>21608</v>
      </c>
      <c r="C6241" s="7">
        <v>36</v>
      </c>
      <c r="D6241" s="7">
        <v>0</v>
      </c>
      <c r="E6241" s="1">
        <v>0</v>
      </c>
      <c r="F6241" s="1">
        <v>5.36</v>
      </c>
      <c r="G6241" s="1">
        <v>0</v>
      </c>
      <c r="H6241" s="1">
        <v>0</v>
      </c>
      <c r="I6241" s="6">
        <v>5.36</v>
      </c>
      <c r="J6241" s="86"/>
      <c r="K6241" s="86"/>
      <c r="L6241" s="85"/>
      <c r="M6241" s="85"/>
      <c r="N6241" s="85"/>
      <c r="O6241" s="85"/>
      <c r="P6241" s="85"/>
      <c r="Q6241" s="32">
        <f t="shared" si="97"/>
        <v>5.36</v>
      </c>
    </row>
    <row r="6242" spans="1:17" x14ac:dyDescent="0.25">
      <c r="A6242" s="83" t="s">
        <v>13909</v>
      </c>
      <c r="B6242" s="84" t="s">
        <v>21609</v>
      </c>
      <c r="C6242" s="7">
        <v>91</v>
      </c>
      <c r="D6242" s="7">
        <v>5</v>
      </c>
      <c r="E6242" s="1">
        <v>3875.79</v>
      </c>
      <c r="F6242" s="1">
        <v>13.55</v>
      </c>
      <c r="G6242" s="1">
        <v>37.01</v>
      </c>
      <c r="H6242" s="1">
        <v>27.73</v>
      </c>
      <c r="I6242" s="6">
        <v>78.290000000000006</v>
      </c>
      <c r="J6242" s="86"/>
      <c r="K6242" s="86"/>
      <c r="L6242" s="85"/>
      <c r="M6242" s="85"/>
      <c r="N6242" s="85"/>
      <c r="O6242" s="85"/>
      <c r="P6242" s="85"/>
      <c r="Q6242" s="32">
        <f t="shared" si="97"/>
        <v>78.290000000000006</v>
      </c>
    </row>
    <row r="6243" spans="1:17" x14ac:dyDescent="0.25">
      <c r="A6243" s="83" t="s">
        <v>13910</v>
      </c>
      <c r="B6243" s="84" t="s">
        <v>21610</v>
      </c>
      <c r="C6243" s="7">
        <v>445</v>
      </c>
      <c r="D6243" s="7">
        <v>12</v>
      </c>
      <c r="E6243" s="1">
        <v>15884.05</v>
      </c>
      <c r="F6243" s="1">
        <v>66.260000000000005</v>
      </c>
      <c r="G6243" s="1">
        <v>88.82</v>
      </c>
      <c r="H6243" s="1">
        <v>113.62</v>
      </c>
      <c r="I6243" s="6">
        <v>268.7</v>
      </c>
      <c r="J6243" s="86"/>
      <c r="K6243" s="86"/>
      <c r="L6243" s="85"/>
      <c r="M6243" s="85"/>
      <c r="N6243" s="85"/>
      <c r="O6243" s="85"/>
      <c r="P6243" s="85"/>
      <c r="Q6243" s="32">
        <f t="shared" si="97"/>
        <v>268.7</v>
      </c>
    </row>
    <row r="6244" spans="1:17" x14ac:dyDescent="0.25">
      <c r="A6244" s="83" t="s">
        <v>13911</v>
      </c>
      <c r="B6244" s="84" t="s">
        <v>21611</v>
      </c>
      <c r="C6244" s="7">
        <v>124</v>
      </c>
      <c r="D6244" s="7">
        <v>0</v>
      </c>
      <c r="E6244" s="1">
        <v>0</v>
      </c>
      <c r="F6244" s="1">
        <v>18.46</v>
      </c>
      <c r="G6244" s="1">
        <v>0</v>
      </c>
      <c r="H6244" s="1">
        <v>0</v>
      </c>
      <c r="I6244" s="6">
        <v>18.46</v>
      </c>
      <c r="J6244" s="86"/>
      <c r="K6244" s="86"/>
      <c r="L6244" s="85"/>
      <c r="M6244" s="85"/>
      <c r="N6244" s="85"/>
      <c r="O6244" s="85"/>
      <c r="P6244" s="85"/>
      <c r="Q6244" s="32">
        <f t="shared" si="97"/>
        <v>18.46</v>
      </c>
    </row>
    <row r="6245" spans="1:17" x14ac:dyDescent="0.25">
      <c r="A6245" s="83" t="s">
        <v>13912</v>
      </c>
      <c r="B6245" s="84" t="s">
        <v>21612</v>
      </c>
      <c r="C6245" s="7">
        <v>282</v>
      </c>
      <c r="D6245" s="7">
        <v>12</v>
      </c>
      <c r="E6245" s="1">
        <v>4774.1099999999997</v>
      </c>
      <c r="F6245" s="1">
        <v>41.99</v>
      </c>
      <c r="G6245" s="1">
        <v>88.82</v>
      </c>
      <c r="H6245" s="1">
        <v>34.15</v>
      </c>
      <c r="I6245" s="6">
        <v>164.96</v>
      </c>
      <c r="J6245" s="86"/>
      <c r="K6245" s="86"/>
      <c r="L6245" s="85"/>
      <c r="M6245" s="85"/>
      <c r="N6245" s="85"/>
      <c r="O6245" s="85"/>
      <c r="P6245" s="85"/>
      <c r="Q6245" s="32">
        <f t="shared" si="97"/>
        <v>164.96</v>
      </c>
    </row>
    <row r="6246" spans="1:17" x14ac:dyDescent="0.25">
      <c r="A6246" s="83" t="s">
        <v>13913</v>
      </c>
      <c r="B6246" s="84" t="s">
        <v>21613</v>
      </c>
      <c r="C6246" s="7">
        <v>160</v>
      </c>
      <c r="D6246" s="7">
        <v>4</v>
      </c>
      <c r="E6246" s="1">
        <v>9257.2099999999991</v>
      </c>
      <c r="F6246" s="1">
        <v>23.82</v>
      </c>
      <c r="G6246" s="1">
        <v>29.61</v>
      </c>
      <c r="H6246" s="1">
        <v>66.22</v>
      </c>
      <c r="I6246" s="6">
        <v>119.65</v>
      </c>
      <c r="J6246" s="86"/>
      <c r="K6246" s="86"/>
      <c r="L6246" s="85"/>
      <c r="M6246" s="85"/>
      <c r="N6246" s="85"/>
      <c r="O6246" s="85"/>
      <c r="P6246" s="85"/>
      <c r="Q6246" s="32">
        <f t="shared" si="97"/>
        <v>119.65</v>
      </c>
    </row>
    <row r="6247" spans="1:17" x14ac:dyDescent="0.25">
      <c r="A6247" s="83" t="s">
        <v>13914</v>
      </c>
      <c r="B6247" s="84" t="s">
        <v>21614</v>
      </c>
      <c r="C6247" s="7">
        <v>97</v>
      </c>
      <c r="D6247" s="7">
        <v>7</v>
      </c>
      <c r="E6247" s="1">
        <v>1878.11</v>
      </c>
      <c r="F6247" s="1">
        <v>14.44</v>
      </c>
      <c r="G6247" s="1">
        <v>51.82</v>
      </c>
      <c r="H6247" s="1">
        <v>13.43</v>
      </c>
      <c r="I6247" s="6">
        <v>79.69</v>
      </c>
      <c r="J6247" s="86"/>
      <c r="K6247" s="86"/>
      <c r="L6247" s="85"/>
      <c r="M6247" s="85"/>
      <c r="N6247" s="85"/>
      <c r="O6247" s="85"/>
      <c r="P6247" s="85"/>
      <c r="Q6247" s="32">
        <f t="shared" si="97"/>
        <v>79.69</v>
      </c>
    </row>
    <row r="6248" spans="1:17" x14ac:dyDescent="0.25">
      <c r="A6248" s="83" t="s">
        <v>13915</v>
      </c>
      <c r="B6248" s="84" t="s">
        <v>21615</v>
      </c>
      <c r="C6248" s="7">
        <v>370</v>
      </c>
      <c r="D6248" s="7">
        <v>5</v>
      </c>
      <c r="E6248" s="1">
        <v>833.08</v>
      </c>
      <c r="F6248" s="1">
        <v>55.09</v>
      </c>
      <c r="G6248" s="1">
        <v>37.01</v>
      </c>
      <c r="H6248" s="1">
        <v>5.96</v>
      </c>
      <c r="I6248" s="6">
        <v>98.06</v>
      </c>
      <c r="J6248" s="86"/>
      <c r="K6248" s="86"/>
      <c r="L6248" s="85"/>
      <c r="M6248" s="85"/>
      <c r="N6248" s="85"/>
      <c r="O6248" s="85"/>
      <c r="P6248" s="85"/>
      <c r="Q6248" s="32">
        <f t="shared" si="97"/>
        <v>98.06</v>
      </c>
    </row>
    <row r="6249" spans="1:17" x14ac:dyDescent="0.25">
      <c r="A6249" s="83" t="s">
        <v>13916</v>
      </c>
      <c r="B6249" s="84" t="s">
        <v>21616</v>
      </c>
      <c r="C6249" s="7">
        <v>197</v>
      </c>
      <c r="D6249" s="7">
        <v>9</v>
      </c>
      <c r="E6249" s="1">
        <v>3554.01</v>
      </c>
      <c r="F6249" s="1">
        <v>29.34</v>
      </c>
      <c r="G6249" s="1">
        <v>66.62</v>
      </c>
      <c r="H6249" s="1">
        <v>25.42</v>
      </c>
      <c r="I6249" s="6">
        <v>121.38</v>
      </c>
      <c r="J6249" s="86"/>
      <c r="K6249" s="86"/>
      <c r="L6249" s="85"/>
      <c r="M6249" s="85"/>
      <c r="N6249" s="85"/>
      <c r="O6249" s="85"/>
      <c r="P6249" s="85"/>
      <c r="Q6249" s="32">
        <f t="shared" si="97"/>
        <v>121.38</v>
      </c>
    </row>
    <row r="6250" spans="1:17" x14ac:dyDescent="0.25">
      <c r="A6250" s="83" t="s">
        <v>13917</v>
      </c>
      <c r="B6250" s="84" t="s">
        <v>21617</v>
      </c>
      <c r="C6250" s="7">
        <v>138</v>
      </c>
      <c r="D6250" s="7">
        <v>0</v>
      </c>
      <c r="E6250" s="1">
        <v>0</v>
      </c>
      <c r="F6250" s="1">
        <v>20.54</v>
      </c>
      <c r="G6250" s="1">
        <v>0</v>
      </c>
      <c r="H6250" s="1">
        <v>0</v>
      </c>
      <c r="I6250" s="6">
        <v>20.54</v>
      </c>
      <c r="J6250" s="86"/>
      <c r="K6250" s="86"/>
      <c r="L6250" s="85"/>
      <c r="M6250" s="85"/>
      <c r="N6250" s="85"/>
      <c r="O6250" s="85"/>
      <c r="P6250" s="85"/>
      <c r="Q6250" s="32">
        <f t="shared" si="97"/>
        <v>20.54</v>
      </c>
    </row>
    <row r="6251" spans="1:17" x14ac:dyDescent="0.25">
      <c r="A6251" s="83" t="s">
        <v>13918</v>
      </c>
      <c r="B6251" s="84" t="s">
        <v>21618</v>
      </c>
      <c r="C6251" s="7">
        <v>244</v>
      </c>
      <c r="D6251" s="7">
        <v>2</v>
      </c>
      <c r="E6251" s="1">
        <v>373.22</v>
      </c>
      <c r="F6251" s="1">
        <v>36.33</v>
      </c>
      <c r="G6251" s="1">
        <v>14.81</v>
      </c>
      <c r="H6251" s="1">
        <v>2.67</v>
      </c>
      <c r="I6251" s="6">
        <v>53.81</v>
      </c>
      <c r="J6251" s="86"/>
      <c r="K6251" s="86"/>
      <c r="L6251" s="85"/>
      <c r="M6251" s="85"/>
      <c r="N6251" s="85"/>
      <c r="O6251" s="85"/>
      <c r="P6251" s="85"/>
      <c r="Q6251" s="32">
        <f t="shared" si="97"/>
        <v>53.81</v>
      </c>
    </row>
    <row r="6252" spans="1:17" x14ac:dyDescent="0.25">
      <c r="A6252" s="83" t="s">
        <v>13919</v>
      </c>
      <c r="B6252" s="84" t="s">
        <v>21619</v>
      </c>
      <c r="C6252" s="7">
        <v>77</v>
      </c>
      <c r="D6252" s="7">
        <v>2</v>
      </c>
      <c r="E6252" s="1">
        <v>286.14</v>
      </c>
      <c r="F6252" s="1">
        <v>11.46</v>
      </c>
      <c r="G6252" s="1">
        <v>14.81</v>
      </c>
      <c r="H6252" s="1">
        <v>2.0499999999999998</v>
      </c>
      <c r="I6252" s="6">
        <v>28.32</v>
      </c>
      <c r="J6252" s="86"/>
      <c r="K6252" s="86"/>
      <c r="L6252" s="85"/>
      <c r="M6252" s="85"/>
      <c r="N6252" s="85"/>
      <c r="O6252" s="85"/>
      <c r="P6252" s="85"/>
      <c r="Q6252" s="32">
        <f t="shared" si="97"/>
        <v>28.32</v>
      </c>
    </row>
    <row r="6253" spans="1:17" x14ac:dyDescent="0.25">
      <c r="A6253" s="83" t="s">
        <v>13920</v>
      </c>
      <c r="B6253" s="84" t="s">
        <v>21620</v>
      </c>
      <c r="C6253" s="7">
        <v>1754</v>
      </c>
      <c r="D6253" s="7">
        <v>19</v>
      </c>
      <c r="E6253" s="1">
        <v>5775.88</v>
      </c>
      <c r="F6253" s="1">
        <v>261.16000000000003</v>
      </c>
      <c r="G6253" s="1">
        <v>140.63999999999999</v>
      </c>
      <c r="H6253" s="1">
        <v>41.32</v>
      </c>
      <c r="I6253" s="6">
        <v>443.12</v>
      </c>
      <c r="J6253" s="86"/>
      <c r="K6253" s="86"/>
      <c r="L6253" s="85"/>
      <c r="M6253" s="85"/>
      <c r="N6253" s="85"/>
      <c r="O6253" s="85"/>
      <c r="P6253" s="85"/>
      <c r="Q6253" s="32">
        <f t="shared" si="97"/>
        <v>443.12</v>
      </c>
    </row>
    <row r="6254" spans="1:17" x14ac:dyDescent="0.25">
      <c r="A6254" s="83" t="s">
        <v>13921</v>
      </c>
      <c r="B6254" s="84" t="s">
        <v>21621</v>
      </c>
      <c r="C6254" s="7">
        <v>112</v>
      </c>
      <c r="D6254" s="7">
        <v>1</v>
      </c>
      <c r="E6254" s="1">
        <v>1824.67</v>
      </c>
      <c r="F6254" s="1">
        <v>16.68</v>
      </c>
      <c r="G6254" s="1">
        <v>7.4</v>
      </c>
      <c r="H6254" s="1">
        <v>13.06</v>
      </c>
      <c r="I6254" s="6">
        <v>37.14</v>
      </c>
      <c r="J6254" s="86"/>
      <c r="K6254" s="86"/>
      <c r="L6254" s="85"/>
      <c r="M6254" s="85"/>
      <c r="N6254" s="85"/>
      <c r="O6254" s="85"/>
      <c r="P6254" s="85"/>
      <c r="Q6254" s="32">
        <f t="shared" si="97"/>
        <v>37.14</v>
      </c>
    </row>
    <row r="6255" spans="1:17" x14ac:dyDescent="0.25">
      <c r="A6255" s="83" t="s">
        <v>13922</v>
      </c>
      <c r="B6255" s="84" t="s">
        <v>21622</v>
      </c>
      <c r="C6255" s="7">
        <v>81</v>
      </c>
      <c r="D6255" s="7">
        <v>1</v>
      </c>
      <c r="E6255" s="1">
        <v>217.97</v>
      </c>
      <c r="F6255" s="1">
        <v>12.06</v>
      </c>
      <c r="G6255" s="1">
        <v>7.4</v>
      </c>
      <c r="H6255" s="1">
        <v>1.56</v>
      </c>
      <c r="I6255" s="6">
        <v>21.02</v>
      </c>
      <c r="J6255" s="86"/>
      <c r="K6255" s="86"/>
      <c r="L6255" s="85"/>
      <c r="M6255" s="85"/>
      <c r="N6255" s="85"/>
      <c r="O6255" s="85"/>
      <c r="P6255" s="85"/>
      <c r="Q6255" s="32">
        <f t="shared" si="97"/>
        <v>21.02</v>
      </c>
    </row>
    <row r="6256" spans="1:17" x14ac:dyDescent="0.25">
      <c r="A6256" s="83" t="s">
        <v>13923</v>
      </c>
      <c r="B6256" s="84" t="s">
        <v>21623</v>
      </c>
      <c r="C6256" s="7">
        <v>69</v>
      </c>
      <c r="D6256" s="7">
        <v>1</v>
      </c>
      <c r="E6256" s="1">
        <v>37.32</v>
      </c>
      <c r="F6256" s="1">
        <v>10.27</v>
      </c>
      <c r="G6256" s="1">
        <v>7.4</v>
      </c>
      <c r="H6256" s="1">
        <v>0.26</v>
      </c>
      <c r="I6256" s="6">
        <v>17.93</v>
      </c>
      <c r="J6256" s="86"/>
      <c r="K6256" s="86"/>
      <c r="L6256" s="85"/>
      <c r="M6256" s="85"/>
      <c r="N6256" s="85"/>
      <c r="O6256" s="85"/>
      <c r="P6256" s="85"/>
      <c r="Q6256" s="32">
        <f t="shared" si="97"/>
        <v>17.93</v>
      </c>
    </row>
    <row r="6257" spans="1:17" x14ac:dyDescent="0.25">
      <c r="A6257" s="83" t="s">
        <v>13924</v>
      </c>
      <c r="B6257" s="84" t="s">
        <v>21624</v>
      </c>
      <c r="C6257" s="7">
        <v>402</v>
      </c>
      <c r="D6257" s="7">
        <v>3</v>
      </c>
      <c r="E6257" s="1">
        <v>1116.25</v>
      </c>
      <c r="F6257" s="1">
        <v>59.86</v>
      </c>
      <c r="G6257" s="1">
        <v>22.21</v>
      </c>
      <c r="H6257" s="1">
        <v>7.98</v>
      </c>
      <c r="I6257" s="6">
        <v>90.05</v>
      </c>
      <c r="J6257" s="86"/>
      <c r="K6257" s="86"/>
      <c r="L6257" s="85"/>
      <c r="M6257" s="85"/>
      <c r="N6257" s="85"/>
      <c r="O6257" s="85"/>
      <c r="P6257" s="85"/>
      <c r="Q6257" s="32">
        <f t="shared" si="97"/>
        <v>90.05</v>
      </c>
    </row>
    <row r="6258" spans="1:17" x14ac:dyDescent="0.25">
      <c r="A6258" s="83" t="s">
        <v>13925</v>
      </c>
      <c r="B6258" s="84" t="s">
        <v>21625</v>
      </c>
      <c r="C6258" s="7">
        <v>59</v>
      </c>
      <c r="D6258" s="7">
        <v>0</v>
      </c>
      <c r="E6258" s="1">
        <v>0</v>
      </c>
      <c r="F6258" s="1">
        <v>8.7799999999999994</v>
      </c>
      <c r="G6258" s="1">
        <v>0</v>
      </c>
      <c r="H6258" s="1">
        <v>0</v>
      </c>
      <c r="I6258" s="6">
        <v>8.7799999999999994</v>
      </c>
      <c r="J6258" s="86"/>
      <c r="K6258" s="86"/>
      <c r="L6258" s="85"/>
      <c r="M6258" s="85"/>
      <c r="N6258" s="85"/>
      <c r="O6258" s="85"/>
      <c r="P6258" s="85"/>
      <c r="Q6258" s="32">
        <f t="shared" si="97"/>
        <v>8.7799999999999994</v>
      </c>
    </row>
    <row r="6259" spans="1:17" x14ac:dyDescent="0.25">
      <c r="A6259" s="83" t="s">
        <v>13926</v>
      </c>
      <c r="B6259" s="84" t="s">
        <v>21626</v>
      </c>
      <c r="C6259" s="7">
        <v>62</v>
      </c>
      <c r="D6259" s="7">
        <v>2</v>
      </c>
      <c r="E6259" s="1">
        <v>400.4</v>
      </c>
      <c r="F6259" s="1">
        <v>9.23</v>
      </c>
      <c r="G6259" s="1">
        <v>14.81</v>
      </c>
      <c r="H6259" s="1">
        <v>2.86</v>
      </c>
      <c r="I6259" s="6">
        <v>26.9</v>
      </c>
      <c r="J6259" s="86"/>
      <c r="K6259" s="86"/>
      <c r="L6259" s="85"/>
      <c r="M6259" s="85"/>
      <c r="N6259" s="85"/>
      <c r="O6259" s="85"/>
      <c r="P6259" s="85"/>
      <c r="Q6259" s="32">
        <f t="shared" si="97"/>
        <v>26.9</v>
      </c>
    </row>
    <row r="6260" spans="1:17" x14ac:dyDescent="0.25">
      <c r="A6260" s="83" t="s">
        <v>13927</v>
      </c>
      <c r="B6260" s="84" t="s">
        <v>21627</v>
      </c>
      <c r="C6260" s="7">
        <v>39</v>
      </c>
      <c r="D6260" s="7">
        <v>0</v>
      </c>
      <c r="E6260" s="1">
        <v>0</v>
      </c>
      <c r="F6260" s="1">
        <v>5.81</v>
      </c>
      <c r="G6260" s="1">
        <v>0</v>
      </c>
      <c r="H6260" s="1">
        <v>0</v>
      </c>
      <c r="I6260" s="6">
        <v>5.81</v>
      </c>
      <c r="J6260" s="86"/>
      <c r="K6260" s="86"/>
      <c r="L6260" s="85"/>
      <c r="M6260" s="85"/>
      <c r="N6260" s="85"/>
      <c r="O6260" s="85"/>
      <c r="P6260" s="85"/>
      <c r="Q6260" s="32">
        <f t="shared" si="97"/>
        <v>5.81</v>
      </c>
    </row>
    <row r="6261" spans="1:17" x14ac:dyDescent="0.25">
      <c r="A6261" s="83" t="s">
        <v>13928</v>
      </c>
      <c r="B6261" s="84" t="s">
        <v>21628</v>
      </c>
      <c r="C6261" s="7">
        <v>29</v>
      </c>
      <c r="D6261" s="7">
        <v>1</v>
      </c>
      <c r="E6261" s="1">
        <v>283.36</v>
      </c>
      <c r="F6261" s="1">
        <v>4.32</v>
      </c>
      <c r="G6261" s="1">
        <v>7.4</v>
      </c>
      <c r="H6261" s="1">
        <v>2.02</v>
      </c>
      <c r="I6261" s="6">
        <v>13.74</v>
      </c>
      <c r="J6261" s="86"/>
      <c r="K6261" s="86"/>
      <c r="L6261" s="85"/>
      <c r="M6261" s="85"/>
      <c r="N6261" s="85"/>
      <c r="O6261" s="85"/>
      <c r="P6261" s="85"/>
      <c r="Q6261" s="32">
        <f t="shared" si="97"/>
        <v>13.74</v>
      </c>
    </row>
    <row r="6262" spans="1:17" x14ac:dyDescent="0.25">
      <c r="A6262" s="83" t="s">
        <v>13929</v>
      </c>
      <c r="B6262" s="84" t="s">
        <v>21629</v>
      </c>
      <c r="C6262" s="7">
        <v>34</v>
      </c>
      <c r="D6262" s="7">
        <v>0</v>
      </c>
      <c r="E6262" s="1">
        <v>0</v>
      </c>
      <c r="F6262" s="1">
        <v>5.0599999999999996</v>
      </c>
      <c r="G6262" s="1">
        <v>0</v>
      </c>
      <c r="H6262" s="1">
        <v>0</v>
      </c>
      <c r="I6262" s="6">
        <v>5.0599999999999996</v>
      </c>
      <c r="J6262" s="86"/>
      <c r="K6262" s="86"/>
      <c r="L6262" s="85"/>
      <c r="M6262" s="85"/>
      <c r="N6262" s="85"/>
      <c r="O6262" s="85"/>
      <c r="P6262" s="85"/>
      <c r="Q6262" s="32">
        <f t="shared" si="97"/>
        <v>5.0599999999999996</v>
      </c>
    </row>
    <row r="6263" spans="1:17" x14ac:dyDescent="0.25">
      <c r="A6263" s="83" t="s">
        <v>13930</v>
      </c>
      <c r="B6263" s="84" t="s">
        <v>21630</v>
      </c>
      <c r="C6263" s="7">
        <v>69</v>
      </c>
      <c r="D6263" s="7">
        <v>1</v>
      </c>
      <c r="E6263" s="1">
        <v>121.59</v>
      </c>
      <c r="F6263" s="1">
        <v>10.27</v>
      </c>
      <c r="G6263" s="1">
        <v>7.4</v>
      </c>
      <c r="H6263" s="1">
        <v>0.87</v>
      </c>
      <c r="I6263" s="6">
        <v>18.54</v>
      </c>
      <c r="J6263" s="86"/>
      <c r="K6263" s="86"/>
      <c r="L6263" s="85"/>
      <c r="M6263" s="85"/>
      <c r="N6263" s="85"/>
      <c r="O6263" s="85"/>
      <c r="P6263" s="85"/>
      <c r="Q6263" s="32">
        <f t="shared" si="97"/>
        <v>18.54</v>
      </c>
    </row>
    <row r="6264" spans="1:17" x14ac:dyDescent="0.25">
      <c r="A6264" s="83" t="s">
        <v>13931</v>
      </c>
      <c r="B6264" s="84" t="s">
        <v>21631</v>
      </c>
      <c r="C6264" s="7">
        <v>22</v>
      </c>
      <c r="D6264" s="7">
        <v>0</v>
      </c>
      <c r="E6264" s="1">
        <v>0</v>
      </c>
      <c r="F6264" s="1">
        <v>3.27</v>
      </c>
      <c r="G6264" s="1">
        <v>0</v>
      </c>
      <c r="H6264" s="1">
        <v>0</v>
      </c>
      <c r="I6264" s="6">
        <v>3.27</v>
      </c>
      <c r="J6264" s="86"/>
      <c r="K6264" s="86"/>
      <c r="L6264" s="85"/>
      <c r="M6264" s="85"/>
      <c r="N6264" s="85"/>
      <c r="O6264" s="85"/>
      <c r="P6264" s="85"/>
      <c r="Q6264" s="32">
        <f t="shared" si="97"/>
        <v>3.27</v>
      </c>
    </row>
    <row r="6265" spans="1:17" x14ac:dyDescent="0.25">
      <c r="A6265" s="83" t="s">
        <v>13932</v>
      </c>
      <c r="B6265" s="84" t="s">
        <v>21632</v>
      </c>
      <c r="C6265" s="7">
        <v>100</v>
      </c>
      <c r="D6265" s="7">
        <v>0</v>
      </c>
      <c r="E6265" s="1">
        <v>0</v>
      </c>
      <c r="F6265" s="1">
        <v>14.89</v>
      </c>
      <c r="G6265" s="1">
        <v>0</v>
      </c>
      <c r="H6265" s="1">
        <v>0</v>
      </c>
      <c r="I6265" s="6">
        <v>14.89</v>
      </c>
      <c r="J6265" s="86"/>
      <c r="K6265" s="86"/>
      <c r="L6265" s="85"/>
      <c r="M6265" s="85"/>
      <c r="N6265" s="85"/>
      <c r="O6265" s="85"/>
      <c r="P6265" s="85"/>
      <c r="Q6265" s="32">
        <f t="shared" si="97"/>
        <v>14.89</v>
      </c>
    </row>
    <row r="6266" spans="1:17" x14ac:dyDescent="0.25">
      <c r="A6266" s="83" t="s">
        <v>13933</v>
      </c>
      <c r="B6266" s="84" t="s">
        <v>21633</v>
      </c>
      <c r="C6266" s="7">
        <v>54</v>
      </c>
      <c r="D6266" s="7">
        <v>0</v>
      </c>
      <c r="E6266" s="1">
        <v>0</v>
      </c>
      <c r="F6266" s="1">
        <v>8.0399999999999991</v>
      </c>
      <c r="G6266" s="1">
        <v>0</v>
      </c>
      <c r="H6266" s="1">
        <v>0</v>
      </c>
      <c r="I6266" s="6">
        <v>8.0399999999999991</v>
      </c>
      <c r="J6266" s="86"/>
      <c r="K6266" s="86"/>
      <c r="L6266" s="85"/>
      <c r="M6266" s="85"/>
      <c r="N6266" s="85"/>
      <c r="O6266" s="85"/>
      <c r="P6266" s="85"/>
      <c r="Q6266" s="32">
        <f t="shared" si="97"/>
        <v>8.0399999999999991</v>
      </c>
    </row>
    <row r="6267" spans="1:17" x14ac:dyDescent="0.25">
      <c r="A6267" s="83" t="s">
        <v>13934</v>
      </c>
      <c r="B6267" s="84" t="s">
        <v>21634</v>
      </c>
      <c r="C6267" s="7">
        <v>225</v>
      </c>
      <c r="D6267" s="7">
        <v>0</v>
      </c>
      <c r="E6267" s="1">
        <v>0</v>
      </c>
      <c r="F6267" s="1">
        <v>33.5</v>
      </c>
      <c r="G6267" s="1">
        <v>0</v>
      </c>
      <c r="H6267" s="1">
        <v>0</v>
      </c>
      <c r="I6267" s="6">
        <v>33.5</v>
      </c>
      <c r="J6267" s="86"/>
      <c r="K6267" s="86"/>
      <c r="L6267" s="85"/>
      <c r="M6267" s="85"/>
      <c r="N6267" s="85"/>
      <c r="O6267" s="85"/>
      <c r="P6267" s="85"/>
      <c r="Q6267" s="32">
        <f t="shared" si="97"/>
        <v>33.5</v>
      </c>
    </row>
    <row r="6268" spans="1:17" x14ac:dyDescent="0.25">
      <c r="A6268" s="83" t="s">
        <v>13935</v>
      </c>
      <c r="B6268" s="84" t="s">
        <v>21635</v>
      </c>
      <c r="C6268" s="7">
        <v>125</v>
      </c>
      <c r="D6268" s="7">
        <v>4</v>
      </c>
      <c r="E6268" s="1">
        <v>17091.22</v>
      </c>
      <c r="F6268" s="1">
        <v>18.61</v>
      </c>
      <c r="G6268" s="1">
        <v>29.61</v>
      </c>
      <c r="H6268" s="1">
        <v>122.26</v>
      </c>
      <c r="I6268" s="6">
        <v>170.48</v>
      </c>
      <c r="J6268" s="86"/>
      <c r="K6268" s="86"/>
      <c r="L6268" s="85"/>
      <c r="M6268" s="85"/>
      <c r="N6268" s="85"/>
      <c r="O6268" s="85"/>
      <c r="P6268" s="85"/>
      <c r="Q6268" s="32">
        <f t="shared" si="97"/>
        <v>170.48</v>
      </c>
    </row>
    <row r="6269" spans="1:17" x14ac:dyDescent="0.25">
      <c r="A6269" s="83" t="s">
        <v>13936</v>
      </c>
      <c r="B6269" s="84" t="s">
        <v>21636</v>
      </c>
      <c r="C6269" s="7">
        <v>155</v>
      </c>
      <c r="D6269" s="7">
        <v>3</v>
      </c>
      <c r="E6269" s="1">
        <v>813.53</v>
      </c>
      <c r="F6269" s="1">
        <v>23.08</v>
      </c>
      <c r="G6269" s="1">
        <v>22.21</v>
      </c>
      <c r="H6269" s="1">
        <v>5.82</v>
      </c>
      <c r="I6269" s="6">
        <v>51.11</v>
      </c>
      <c r="J6269" s="86"/>
      <c r="K6269" s="86"/>
      <c r="L6269" s="85"/>
      <c r="M6269" s="85"/>
      <c r="N6269" s="85"/>
      <c r="O6269" s="85"/>
      <c r="P6269" s="85"/>
      <c r="Q6269" s="32">
        <f t="shared" si="97"/>
        <v>51.11</v>
      </c>
    </row>
    <row r="6270" spans="1:17" x14ac:dyDescent="0.25">
      <c r="A6270" s="83" t="s">
        <v>13937</v>
      </c>
      <c r="B6270" s="84" t="s">
        <v>21637</v>
      </c>
      <c r="C6270" s="7">
        <v>31</v>
      </c>
      <c r="D6270" s="7">
        <v>0</v>
      </c>
      <c r="E6270" s="1">
        <v>0</v>
      </c>
      <c r="F6270" s="1">
        <v>4.62</v>
      </c>
      <c r="G6270" s="1">
        <v>0</v>
      </c>
      <c r="H6270" s="1">
        <v>0</v>
      </c>
      <c r="I6270" s="6">
        <v>4.62</v>
      </c>
      <c r="J6270" s="86"/>
      <c r="K6270" s="86"/>
      <c r="L6270" s="85"/>
      <c r="M6270" s="85"/>
      <c r="N6270" s="85"/>
      <c r="O6270" s="85"/>
      <c r="P6270" s="85"/>
      <c r="Q6270" s="32">
        <f t="shared" si="97"/>
        <v>4.62</v>
      </c>
    </row>
    <row r="6271" spans="1:17" x14ac:dyDescent="0.25">
      <c r="A6271" s="83" t="s">
        <v>13938</v>
      </c>
      <c r="B6271" s="84" t="s">
        <v>21638</v>
      </c>
      <c r="C6271" s="7">
        <v>516</v>
      </c>
      <c r="D6271" s="7">
        <v>13</v>
      </c>
      <c r="E6271" s="1">
        <v>3511.77</v>
      </c>
      <c r="F6271" s="1">
        <v>76.83</v>
      </c>
      <c r="G6271" s="1">
        <v>96.22</v>
      </c>
      <c r="H6271" s="1">
        <v>25.12</v>
      </c>
      <c r="I6271" s="6">
        <v>198.17</v>
      </c>
      <c r="J6271" s="86"/>
      <c r="K6271" s="86"/>
      <c r="L6271" s="85"/>
      <c r="M6271" s="85"/>
      <c r="N6271" s="85"/>
      <c r="O6271" s="85"/>
      <c r="P6271" s="85"/>
      <c r="Q6271" s="32">
        <f t="shared" si="97"/>
        <v>198.17</v>
      </c>
    </row>
    <row r="6272" spans="1:17" x14ac:dyDescent="0.25">
      <c r="A6272" s="83" t="s">
        <v>13939</v>
      </c>
      <c r="B6272" s="84" t="s">
        <v>21639</v>
      </c>
      <c r="C6272" s="7">
        <v>387</v>
      </c>
      <c r="D6272" s="7">
        <v>9</v>
      </c>
      <c r="E6272" s="1">
        <v>3159.99</v>
      </c>
      <c r="F6272" s="1">
        <v>57.62</v>
      </c>
      <c r="G6272" s="1">
        <v>66.62</v>
      </c>
      <c r="H6272" s="1">
        <v>22.61</v>
      </c>
      <c r="I6272" s="6">
        <v>146.85</v>
      </c>
      <c r="J6272" s="86"/>
      <c r="K6272" s="86"/>
      <c r="L6272" s="85"/>
      <c r="M6272" s="85"/>
      <c r="N6272" s="85"/>
      <c r="O6272" s="85"/>
      <c r="P6272" s="85"/>
      <c r="Q6272" s="32">
        <f t="shared" si="97"/>
        <v>146.85</v>
      </c>
    </row>
    <row r="6273" spans="1:17" x14ac:dyDescent="0.25">
      <c r="A6273" s="83" t="s">
        <v>13940</v>
      </c>
      <c r="B6273" s="84" t="s">
        <v>21640</v>
      </c>
      <c r="C6273" s="7">
        <v>1258</v>
      </c>
      <c r="D6273" s="7">
        <v>13</v>
      </c>
      <c r="E6273" s="1">
        <v>4262.3500000000004</v>
      </c>
      <c r="F6273" s="1">
        <v>187.31</v>
      </c>
      <c r="G6273" s="1">
        <v>96.22</v>
      </c>
      <c r="H6273" s="1">
        <v>30.49</v>
      </c>
      <c r="I6273" s="6">
        <v>314.02</v>
      </c>
      <c r="J6273" s="86"/>
      <c r="K6273" s="86"/>
      <c r="L6273" s="85"/>
      <c r="M6273" s="85"/>
      <c r="N6273" s="85"/>
      <c r="O6273" s="85"/>
      <c r="P6273" s="85"/>
      <c r="Q6273" s="32">
        <f t="shared" si="97"/>
        <v>314.02</v>
      </c>
    </row>
    <row r="6274" spans="1:17" x14ac:dyDescent="0.25">
      <c r="A6274" s="83" t="s">
        <v>13941</v>
      </c>
      <c r="B6274" s="84" t="s">
        <v>21641</v>
      </c>
      <c r="C6274" s="7">
        <v>261</v>
      </c>
      <c r="D6274" s="7">
        <v>3</v>
      </c>
      <c r="E6274" s="1">
        <v>13278.73</v>
      </c>
      <c r="F6274" s="1">
        <v>38.86</v>
      </c>
      <c r="G6274" s="1">
        <v>22.21</v>
      </c>
      <c r="H6274" s="1">
        <v>94.98</v>
      </c>
      <c r="I6274" s="6">
        <v>156.05000000000001</v>
      </c>
      <c r="J6274" s="86"/>
      <c r="K6274" s="86"/>
      <c r="L6274" s="85"/>
      <c r="M6274" s="85"/>
      <c r="N6274" s="85"/>
      <c r="O6274" s="85"/>
      <c r="P6274" s="85"/>
      <c r="Q6274" s="32">
        <f t="shared" si="97"/>
        <v>156.05000000000001</v>
      </c>
    </row>
    <row r="6275" spans="1:17" x14ac:dyDescent="0.25">
      <c r="A6275" s="83" t="s">
        <v>13942</v>
      </c>
      <c r="B6275" s="84" t="s">
        <v>21642</v>
      </c>
      <c r="C6275" s="7">
        <v>511</v>
      </c>
      <c r="D6275" s="7">
        <v>18</v>
      </c>
      <c r="E6275" s="1">
        <v>5371.78</v>
      </c>
      <c r="F6275" s="1">
        <v>76.09</v>
      </c>
      <c r="G6275" s="1">
        <v>133.24</v>
      </c>
      <c r="H6275" s="1">
        <v>38.42</v>
      </c>
      <c r="I6275" s="6">
        <v>247.75</v>
      </c>
      <c r="J6275" s="86"/>
      <c r="K6275" s="86"/>
      <c r="L6275" s="85"/>
      <c r="M6275" s="85"/>
      <c r="N6275" s="85"/>
      <c r="O6275" s="85"/>
      <c r="P6275" s="85"/>
      <c r="Q6275" s="32">
        <f t="shared" si="97"/>
        <v>247.75</v>
      </c>
    </row>
    <row r="6276" spans="1:17" x14ac:dyDescent="0.25">
      <c r="A6276" s="83" t="s">
        <v>13943</v>
      </c>
      <c r="B6276" s="84" t="s">
        <v>21643</v>
      </c>
      <c r="C6276" s="7">
        <v>89</v>
      </c>
      <c r="D6276" s="7">
        <v>4</v>
      </c>
      <c r="E6276" s="1">
        <v>10343.57</v>
      </c>
      <c r="F6276" s="1">
        <v>13.25</v>
      </c>
      <c r="G6276" s="1">
        <v>29.61</v>
      </c>
      <c r="H6276" s="1">
        <v>73.989999999999995</v>
      </c>
      <c r="I6276" s="6">
        <v>116.85</v>
      </c>
      <c r="J6276" s="86"/>
      <c r="K6276" s="86"/>
      <c r="L6276" s="85"/>
      <c r="M6276" s="85"/>
      <c r="N6276" s="85"/>
      <c r="O6276" s="85"/>
      <c r="P6276" s="85"/>
      <c r="Q6276" s="32">
        <f t="shared" si="97"/>
        <v>116.85</v>
      </c>
    </row>
    <row r="6277" spans="1:17" x14ac:dyDescent="0.25">
      <c r="A6277" s="83" t="s">
        <v>13944</v>
      </c>
      <c r="B6277" s="84" t="s">
        <v>21644</v>
      </c>
      <c r="C6277" s="7">
        <v>116</v>
      </c>
      <c r="D6277" s="7">
        <v>3</v>
      </c>
      <c r="E6277" s="1">
        <v>269.01</v>
      </c>
      <c r="F6277" s="1">
        <v>17.27</v>
      </c>
      <c r="G6277" s="1">
        <v>22.21</v>
      </c>
      <c r="H6277" s="1">
        <v>1.93</v>
      </c>
      <c r="I6277" s="6">
        <v>41.41</v>
      </c>
      <c r="J6277" s="86"/>
      <c r="K6277" s="86"/>
      <c r="L6277" s="85"/>
      <c r="M6277" s="85"/>
      <c r="N6277" s="85"/>
      <c r="O6277" s="85"/>
      <c r="P6277" s="85"/>
      <c r="Q6277" s="32">
        <f t="shared" si="97"/>
        <v>41.41</v>
      </c>
    </row>
    <row r="6278" spans="1:17" x14ac:dyDescent="0.25">
      <c r="A6278" s="83" t="s">
        <v>13945</v>
      </c>
      <c r="B6278" s="84" t="s">
        <v>21645</v>
      </c>
      <c r="C6278" s="7">
        <v>38</v>
      </c>
      <c r="D6278" s="7">
        <v>0</v>
      </c>
      <c r="E6278" s="1">
        <v>0</v>
      </c>
      <c r="F6278" s="1">
        <v>5.66</v>
      </c>
      <c r="G6278" s="1">
        <v>0</v>
      </c>
      <c r="H6278" s="1">
        <v>0</v>
      </c>
      <c r="I6278" s="6">
        <v>5.66</v>
      </c>
      <c r="J6278" s="86"/>
      <c r="K6278" s="86"/>
      <c r="L6278" s="85"/>
      <c r="M6278" s="85"/>
      <c r="N6278" s="85"/>
      <c r="O6278" s="85"/>
      <c r="P6278" s="85"/>
      <c r="Q6278" s="32">
        <f t="shared" si="97"/>
        <v>5.66</v>
      </c>
    </row>
    <row r="6279" spans="1:17" x14ac:dyDescent="0.25">
      <c r="A6279" s="83" t="s">
        <v>13946</v>
      </c>
      <c r="B6279" s="84" t="s">
        <v>21646</v>
      </c>
      <c r="C6279" s="7">
        <v>222</v>
      </c>
      <c r="D6279" s="7">
        <v>6</v>
      </c>
      <c r="E6279" s="1">
        <v>1247.1600000000001</v>
      </c>
      <c r="F6279" s="1">
        <v>33.06</v>
      </c>
      <c r="G6279" s="1">
        <v>44.42</v>
      </c>
      <c r="H6279" s="1">
        <v>8.92</v>
      </c>
      <c r="I6279" s="6">
        <v>86.4</v>
      </c>
      <c r="J6279" s="86"/>
      <c r="K6279" s="86"/>
      <c r="L6279" s="85"/>
      <c r="M6279" s="85"/>
      <c r="N6279" s="85"/>
      <c r="O6279" s="85"/>
      <c r="P6279" s="85"/>
      <c r="Q6279" s="32">
        <f t="shared" si="97"/>
        <v>86.4</v>
      </c>
    </row>
    <row r="6280" spans="1:17" x14ac:dyDescent="0.25">
      <c r="A6280" s="83" t="s">
        <v>13947</v>
      </c>
      <c r="B6280" s="84" t="s">
        <v>21647</v>
      </c>
      <c r="C6280" s="7">
        <v>71</v>
      </c>
      <c r="D6280" s="7">
        <v>2</v>
      </c>
      <c r="E6280" s="1">
        <v>35845.35</v>
      </c>
      <c r="F6280" s="1">
        <v>10.57</v>
      </c>
      <c r="G6280" s="1">
        <v>14.81</v>
      </c>
      <c r="H6280" s="1">
        <v>256.42</v>
      </c>
      <c r="I6280" s="6">
        <v>281.8</v>
      </c>
      <c r="J6280" s="86"/>
      <c r="K6280" s="86"/>
      <c r="L6280" s="85"/>
      <c r="M6280" s="85"/>
      <c r="N6280" s="85"/>
      <c r="O6280" s="85"/>
      <c r="P6280" s="85"/>
      <c r="Q6280" s="32">
        <f t="shared" si="97"/>
        <v>281.8</v>
      </c>
    </row>
    <row r="6281" spans="1:17" x14ac:dyDescent="0.25">
      <c r="A6281" s="83" t="s">
        <v>13948</v>
      </c>
      <c r="B6281" s="84" t="s">
        <v>21648</v>
      </c>
      <c r="C6281" s="7">
        <v>2487</v>
      </c>
      <c r="D6281" s="7">
        <v>53</v>
      </c>
      <c r="E6281" s="1">
        <v>30954.73</v>
      </c>
      <c r="F6281" s="1">
        <v>370.3</v>
      </c>
      <c r="G6281" s="1">
        <v>392.3</v>
      </c>
      <c r="H6281" s="1">
        <v>221.43</v>
      </c>
      <c r="I6281" s="6">
        <v>984.03</v>
      </c>
      <c r="J6281" s="86"/>
      <c r="K6281" s="86"/>
      <c r="L6281" s="85"/>
      <c r="M6281" s="85"/>
      <c r="N6281" s="85"/>
      <c r="O6281" s="85"/>
      <c r="P6281" s="85"/>
      <c r="Q6281" s="32">
        <f t="shared" si="97"/>
        <v>984.03</v>
      </c>
    </row>
    <row r="6282" spans="1:17" x14ac:dyDescent="0.25">
      <c r="A6282" s="83" t="s">
        <v>13949</v>
      </c>
      <c r="B6282" s="84" t="s">
        <v>21649</v>
      </c>
      <c r="C6282" s="7">
        <v>332</v>
      </c>
      <c r="D6282" s="7">
        <v>17</v>
      </c>
      <c r="E6282" s="1">
        <v>5552.14</v>
      </c>
      <c r="F6282" s="1">
        <v>49.43</v>
      </c>
      <c r="G6282" s="1">
        <v>125.83</v>
      </c>
      <c r="H6282" s="1">
        <v>39.72</v>
      </c>
      <c r="I6282" s="6">
        <v>214.98</v>
      </c>
      <c r="J6282" s="86"/>
      <c r="K6282" s="86"/>
      <c r="L6282" s="85"/>
      <c r="M6282" s="85"/>
      <c r="N6282" s="85"/>
      <c r="O6282" s="85"/>
      <c r="P6282" s="85"/>
      <c r="Q6282" s="32">
        <f t="shared" si="97"/>
        <v>214.98</v>
      </c>
    </row>
    <row r="6283" spans="1:17" x14ac:dyDescent="0.25">
      <c r="A6283" s="83" t="s">
        <v>13950</v>
      </c>
      <c r="B6283" s="84" t="s">
        <v>21650</v>
      </c>
      <c r="C6283" s="7">
        <v>1245</v>
      </c>
      <c r="D6283" s="7">
        <v>16</v>
      </c>
      <c r="E6283" s="1">
        <v>4575.0600000000004</v>
      </c>
      <c r="F6283" s="1">
        <v>185.38</v>
      </c>
      <c r="G6283" s="1">
        <v>118.43</v>
      </c>
      <c r="H6283" s="1">
        <v>32.729999999999997</v>
      </c>
      <c r="I6283" s="6">
        <v>336.54</v>
      </c>
      <c r="J6283" s="86"/>
      <c r="K6283" s="86"/>
      <c r="L6283" s="85"/>
      <c r="M6283" s="85"/>
      <c r="N6283" s="85"/>
      <c r="O6283" s="85"/>
      <c r="P6283" s="85"/>
      <c r="Q6283" s="32">
        <f t="shared" si="97"/>
        <v>336.54</v>
      </c>
    </row>
    <row r="6284" spans="1:17" x14ac:dyDescent="0.25">
      <c r="A6284" s="83" t="s">
        <v>13951</v>
      </c>
      <c r="B6284" s="84" t="s">
        <v>21651</v>
      </c>
      <c r="C6284" s="7">
        <v>49</v>
      </c>
      <c r="D6284" s="7">
        <v>3</v>
      </c>
      <c r="E6284" s="1">
        <v>1027.1199999999999</v>
      </c>
      <c r="F6284" s="1">
        <v>7.3</v>
      </c>
      <c r="G6284" s="1">
        <v>22.21</v>
      </c>
      <c r="H6284" s="1">
        <v>7.34</v>
      </c>
      <c r="I6284" s="6">
        <v>36.85</v>
      </c>
      <c r="J6284" s="86"/>
      <c r="K6284" s="86"/>
      <c r="L6284" s="85"/>
      <c r="M6284" s="85"/>
      <c r="N6284" s="85"/>
      <c r="O6284" s="85"/>
      <c r="P6284" s="85"/>
      <c r="Q6284" s="32">
        <f t="shared" si="97"/>
        <v>36.85</v>
      </c>
    </row>
    <row r="6285" spans="1:17" x14ac:dyDescent="0.25">
      <c r="A6285" s="83" t="s">
        <v>13952</v>
      </c>
      <c r="B6285" s="84" t="s">
        <v>21652</v>
      </c>
      <c r="C6285" s="7">
        <v>56</v>
      </c>
      <c r="D6285" s="7">
        <v>0</v>
      </c>
      <c r="E6285" s="1">
        <v>0</v>
      </c>
      <c r="F6285" s="1">
        <v>8.34</v>
      </c>
      <c r="G6285" s="1">
        <v>0</v>
      </c>
      <c r="H6285" s="1">
        <v>0</v>
      </c>
      <c r="I6285" s="6">
        <v>8.34</v>
      </c>
      <c r="J6285" s="86"/>
      <c r="K6285" s="86"/>
      <c r="L6285" s="85"/>
      <c r="M6285" s="85"/>
      <c r="N6285" s="85"/>
      <c r="O6285" s="85"/>
      <c r="P6285" s="85"/>
      <c r="Q6285" s="32">
        <f t="shared" si="97"/>
        <v>8.34</v>
      </c>
    </row>
    <row r="6286" spans="1:17" x14ac:dyDescent="0.25">
      <c r="A6286" s="83" t="s">
        <v>13953</v>
      </c>
      <c r="B6286" s="84" t="s">
        <v>21653</v>
      </c>
      <c r="C6286" s="7">
        <v>1512</v>
      </c>
      <c r="D6286" s="7">
        <v>49</v>
      </c>
      <c r="E6286" s="1">
        <v>13649.03</v>
      </c>
      <c r="F6286" s="1">
        <v>225.13</v>
      </c>
      <c r="G6286" s="1">
        <v>362.7</v>
      </c>
      <c r="H6286" s="1">
        <v>97.63</v>
      </c>
      <c r="I6286" s="6">
        <v>685.46</v>
      </c>
      <c r="J6286" s="86"/>
      <c r="K6286" s="86"/>
      <c r="L6286" s="85"/>
      <c r="M6286" s="85"/>
      <c r="N6286" s="85"/>
      <c r="O6286" s="85"/>
      <c r="P6286" s="85"/>
      <c r="Q6286" s="32">
        <f t="shared" ref="Q6286:Q6349" si="98">P6286+I6286</f>
        <v>685.46</v>
      </c>
    </row>
    <row r="6287" spans="1:17" x14ac:dyDescent="0.25">
      <c r="A6287" s="83" t="s">
        <v>13954</v>
      </c>
      <c r="B6287" s="84" t="s">
        <v>21654</v>
      </c>
      <c r="C6287" s="7">
        <v>55</v>
      </c>
      <c r="D6287" s="7">
        <v>0</v>
      </c>
      <c r="E6287" s="1">
        <v>0</v>
      </c>
      <c r="F6287" s="1">
        <v>8.19</v>
      </c>
      <c r="G6287" s="1">
        <v>0</v>
      </c>
      <c r="H6287" s="1">
        <v>0</v>
      </c>
      <c r="I6287" s="6">
        <v>8.19</v>
      </c>
      <c r="J6287" s="86"/>
      <c r="K6287" s="86"/>
      <c r="L6287" s="85"/>
      <c r="M6287" s="85"/>
      <c r="N6287" s="85"/>
      <c r="O6287" s="85"/>
      <c r="P6287" s="85"/>
      <c r="Q6287" s="32">
        <f t="shared" si="98"/>
        <v>8.19</v>
      </c>
    </row>
    <row r="6288" spans="1:17" x14ac:dyDescent="0.25">
      <c r="A6288" s="83" t="s">
        <v>13955</v>
      </c>
      <c r="B6288" s="84" t="s">
        <v>21655</v>
      </c>
      <c r="C6288" s="7">
        <v>532</v>
      </c>
      <c r="D6288" s="7">
        <v>5</v>
      </c>
      <c r="E6288" s="1">
        <v>1155.78</v>
      </c>
      <c r="F6288" s="1">
        <v>79.209999999999994</v>
      </c>
      <c r="G6288" s="1">
        <v>37.01</v>
      </c>
      <c r="H6288" s="1">
        <v>8.26</v>
      </c>
      <c r="I6288" s="6">
        <v>124.48</v>
      </c>
      <c r="J6288" s="86"/>
      <c r="K6288" s="86"/>
      <c r="L6288" s="85"/>
      <c r="M6288" s="85"/>
      <c r="N6288" s="85"/>
      <c r="O6288" s="85"/>
      <c r="P6288" s="85"/>
      <c r="Q6288" s="32">
        <f t="shared" si="98"/>
        <v>124.48</v>
      </c>
    </row>
    <row r="6289" spans="1:17" x14ac:dyDescent="0.25">
      <c r="A6289" s="83" t="s">
        <v>13956</v>
      </c>
      <c r="B6289" s="84" t="s">
        <v>21656</v>
      </c>
      <c r="C6289" s="7">
        <v>583</v>
      </c>
      <c r="D6289" s="7">
        <v>12</v>
      </c>
      <c r="E6289" s="1">
        <v>46624.84</v>
      </c>
      <c r="F6289" s="1">
        <v>86.81</v>
      </c>
      <c r="G6289" s="1">
        <v>88.82</v>
      </c>
      <c r="H6289" s="1">
        <v>333.52</v>
      </c>
      <c r="I6289" s="6">
        <v>509.15</v>
      </c>
      <c r="J6289" s="86"/>
      <c r="K6289" s="86"/>
      <c r="L6289" s="85"/>
      <c r="M6289" s="85"/>
      <c r="N6289" s="85"/>
      <c r="O6289" s="85"/>
      <c r="P6289" s="85"/>
      <c r="Q6289" s="32">
        <f t="shared" si="98"/>
        <v>509.15</v>
      </c>
    </row>
    <row r="6290" spans="1:17" x14ac:dyDescent="0.25">
      <c r="A6290" s="83" t="s">
        <v>13957</v>
      </c>
      <c r="B6290" s="84" t="s">
        <v>21657</v>
      </c>
      <c r="C6290" s="7">
        <v>139</v>
      </c>
      <c r="D6290" s="7">
        <v>0</v>
      </c>
      <c r="E6290" s="1">
        <v>0</v>
      </c>
      <c r="F6290" s="1">
        <v>20.7</v>
      </c>
      <c r="G6290" s="1">
        <v>0</v>
      </c>
      <c r="H6290" s="1">
        <v>0</v>
      </c>
      <c r="I6290" s="6">
        <v>20.7</v>
      </c>
      <c r="J6290" s="86"/>
      <c r="K6290" s="86"/>
      <c r="L6290" s="85"/>
      <c r="M6290" s="85"/>
      <c r="N6290" s="85"/>
      <c r="O6290" s="85"/>
      <c r="P6290" s="85"/>
      <c r="Q6290" s="32">
        <f t="shared" si="98"/>
        <v>20.7</v>
      </c>
    </row>
    <row r="6291" spans="1:17" x14ac:dyDescent="0.25">
      <c r="A6291" s="83" t="s">
        <v>13958</v>
      </c>
      <c r="B6291" s="84" t="s">
        <v>21658</v>
      </c>
      <c r="C6291" s="7">
        <v>21</v>
      </c>
      <c r="D6291" s="7">
        <v>0</v>
      </c>
      <c r="E6291" s="1">
        <v>0</v>
      </c>
      <c r="F6291" s="1">
        <v>3.13</v>
      </c>
      <c r="G6291" s="1">
        <v>0</v>
      </c>
      <c r="H6291" s="1">
        <v>0</v>
      </c>
      <c r="I6291" s="6">
        <v>3.13</v>
      </c>
      <c r="J6291" s="86"/>
      <c r="K6291" s="86"/>
      <c r="L6291" s="85"/>
      <c r="M6291" s="85"/>
      <c r="N6291" s="85"/>
      <c r="O6291" s="85"/>
      <c r="P6291" s="85"/>
      <c r="Q6291" s="32">
        <f t="shared" si="98"/>
        <v>3.13</v>
      </c>
    </row>
    <row r="6292" spans="1:17" x14ac:dyDescent="0.25">
      <c r="A6292" s="83" t="s">
        <v>13959</v>
      </c>
      <c r="B6292" s="84" t="s">
        <v>21659</v>
      </c>
      <c r="C6292" s="7">
        <v>210</v>
      </c>
      <c r="D6292" s="7">
        <v>3</v>
      </c>
      <c r="E6292" s="1">
        <v>709.34</v>
      </c>
      <c r="F6292" s="1">
        <v>31.26</v>
      </c>
      <c r="G6292" s="1">
        <v>22.21</v>
      </c>
      <c r="H6292" s="1">
        <v>5.07</v>
      </c>
      <c r="I6292" s="6">
        <v>58.54</v>
      </c>
      <c r="J6292" s="86"/>
      <c r="K6292" s="86"/>
      <c r="L6292" s="85"/>
      <c r="M6292" s="85"/>
      <c r="N6292" s="85"/>
      <c r="O6292" s="85"/>
      <c r="P6292" s="85"/>
      <c r="Q6292" s="32">
        <f t="shared" si="98"/>
        <v>58.54</v>
      </c>
    </row>
    <row r="6293" spans="1:17" x14ac:dyDescent="0.25">
      <c r="A6293" s="83" t="s">
        <v>13960</v>
      </c>
      <c r="B6293" s="84" t="s">
        <v>21660</v>
      </c>
      <c r="C6293" s="7">
        <v>34</v>
      </c>
      <c r="D6293" s="7">
        <v>0</v>
      </c>
      <c r="E6293" s="1">
        <v>0</v>
      </c>
      <c r="F6293" s="1">
        <v>5.0599999999999996</v>
      </c>
      <c r="G6293" s="1">
        <v>0</v>
      </c>
      <c r="H6293" s="1">
        <v>0</v>
      </c>
      <c r="I6293" s="6">
        <v>5.0599999999999996</v>
      </c>
      <c r="J6293" s="86"/>
      <c r="K6293" s="86"/>
      <c r="L6293" s="85"/>
      <c r="M6293" s="85"/>
      <c r="N6293" s="85"/>
      <c r="O6293" s="85"/>
      <c r="P6293" s="85"/>
      <c r="Q6293" s="32">
        <f t="shared" si="98"/>
        <v>5.0599999999999996</v>
      </c>
    </row>
    <row r="6294" spans="1:17" x14ac:dyDescent="0.25">
      <c r="A6294" s="83" t="s">
        <v>13961</v>
      </c>
      <c r="B6294" s="84" t="s">
        <v>21661</v>
      </c>
      <c r="C6294" s="7">
        <v>203</v>
      </c>
      <c r="D6294" s="7">
        <v>6</v>
      </c>
      <c r="E6294" s="1">
        <v>1626.24</v>
      </c>
      <c r="F6294" s="1">
        <v>30.22</v>
      </c>
      <c r="G6294" s="1">
        <v>44.42</v>
      </c>
      <c r="H6294" s="1">
        <v>11.63</v>
      </c>
      <c r="I6294" s="6">
        <v>86.27</v>
      </c>
      <c r="J6294" s="86"/>
      <c r="K6294" s="86"/>
      <c r="L6294" s="85"/>
      <c r="M6294" s="85"/>
      <c r="N6294" s="85"/>
      <c r="O6294" s="85"/>
      <c r="P6294" s="85"/>
      <c r="Q6294" s="32">
        <f t="shared" si="98"/>
        <v>86.27</v>
      </c>
    </row>
    <row r="6295" spans="1:17" x14ac:dyDescent="0.25">
      <c r="A6295" s="83" t="s">
        <v>13962</v>
      </c>
      <c r="B6295" s="84" t="s">
        <v>21662</v>
      </c>
      <c r="C6295" s="7">
        <v>341</v>
      </c>
      <c r="D6295" s="7">
        <v>11</v>
      </c>
      <c r="E6295" s="1">
        <v>5437.06</v>
      </c>
      <c r="F6295" s="1">
        <v>50.78</v>
      </c>
      <c r="G6295" s="1">
        <v>81.42</v>
      </c>
      <c r="H6295" s="1">
        <v>38.9</v>
      </c>
      <c r="I6295" s="6">
        <v>171.1</v>
      </c>
      <c r="J6295" s="86"/>
      <c r="K6295" s="86"/>
      <c r="L6295" s="85"/>
      <c r="M6295" s="85"/>
      <c r="N6295" s="85"/>
      <c r="O6295" s="85"/>
      <c r="P6295" s="85"/>
      <c r="Q6295" s="32">
        <f t="shared" si="98"/>
        <v>171.1</v>
      </c>
    </row>
    <row r="6296" spans="1:17" x14ac:dyDescent="0.25">
      <c r="A6296" s="83" t="s">
        <v>13963</v>
      </c>
      <c r="B6296" s="84" t="s">
        <v>21663</v>
      </c>
      <c r="C6296" s="7">
        <v>233</v>
      </c>
      <c r="D6296" s="7">
        <v>1</v>
      </c>
      <c r="E6296" s="1">
        <v>2557.4299999999998</v>
      </c>
      <c r="F6296" s="1">
        <v>34.700000000000003</v>
      </c>
      <c r="G6296" s="1">
        <v>7.4</v>
      </c>
      <c r="H6296" s="1">
        <v>18.3</v>
      </c>
      <c r="I6296" s="6">
        <v>60.4</v>
      </c>
      <c r="J6296" s="86"/>
      <c r="K6296" s="86"/>
      <c r="L6296" s="85"/>
      <c r="M6296" s="85"/>
      <c r="N6296" s="85"/>
      <c r="O6296" s="85"/>
      <c r="P6296" s="85"/>
      <c r="Q6296" s="32">
        <f t="shared" si="98"/>
        <v>60.4</v>
      </c>
    </row>
    <row r="6297" spans="1:17" x14ac:dyDescent="0.25">
      <c r="A6297" s="83" t="s">
        <v>13964</v>
      </c>
      <c r="B6297" s="84" t="s">
        <v>21664</v>
      </c>
      <c r="C6297" s="7">
        <v>343</v>
      </c>
      <c r="D6297" s="7">
        <v>7</v>
      </c>
      <c r="E6297" s="1">
        <v>1090.57</v>
      </c>
      <c r="F6297" s="1">
        <v>51.07</v>
      </c>
      <c r="G6297" s="1">
        <v>51.82</v>
      </c>
      <c r="H6297" s="1">
        <v>7.8</v>
      </c>
      <c r="I6297" s="6">
        <v>110.69</v>
      </c>
      <c r="J6297" s="86"/>
      <c r="K6297" s="86"/>
      <c r="L6297" s="85"/>
      <c r="M6297" s="85"/>
      <c r="N6297" s="85"/>
      <c r="O6297" s="85"/>
      <c r="P6297" s="85"/>
      <c r="Q6297" s="32">
        <f t="shared" si="98"/>
        <v>110.69</v>
      </c>
    </row>
    <row r="6298" spans="1:17" x14ac:dyDescent="0.25">
      <c r="A6298" s="83" t="s">
        <v>13965</v>
      </c>
      <c r="B6298" s="84" t="s">
        <v>21665</v>
      </c>
      <c r="C6298" s="7">
        <v>118</v>
      </c>
      <c r="D6298" s="7">
        <v>1</v>
      </c>
      <c r="E6298" s="1">
        <v>384.46</v>
      </c>
      <c r="F6298" s="1">
        <v>17.57</v>
      </c>
      <c r="G6298" s="1">
        <v>7.4</v>
      </c>
      <c r="H6298" s="1">
        <v>2.75</v>
      </c>
      <c r="I6298" s="6">
        <v>27.72</v>
      </c>
      <c r="J6298" s="86"/>
      <c r="K6298" s="86"/>
      <c r="L6298" s="85"/>
      <c r="M6298" s="85"/>
      <c r="N6298" s="85"/>
      <c r="O6298" s="85"/>
      <c r="P6298" s="85"/>
      <c r="Q6298" s="32">
        <f t="shared" si="98"/>
        <v>27.72</v>
      </c>
    </row>
    <row r="6299" spans="1:17" x14ac:dyDescent="0.25">
      <c r="A6299" s="83" t="s">
        <v>13966</v>
      </c>
      <c r="B6299" s="84" t="s">
        <v>21666</v>
      </c>
      <c r="C6299" s="7">
        <v>450</v>
      </c>
      <c r="D6299" s="7">
        <v>13</v>
      </c>
      <c r="E6299" s="1">
        <v>2387.11</v>
      </c>
      <c r="F6299" s="1">
        <v>67</v>
      </c>
      <c r="G6299" s="1">
        <v>96.22</v>
      </c>
      <c r="H6299" s="1">
        <v>17.07</v>
      </c>
      <c r="I6299" s="6">
        <v>180.29</v>
      </c>
      <c r="J6299" s="86"/>
      <c r="K6299" s="86"/>
      <c r="L6299" s="85"/>
      <c r="M6299" s="85"/>
      <c r="N6299" s="85"/>
      <c r="O6299" s="85"/>
      <c r="P6299" s="85"/>
      <c r="Q6299" s="32">
        <f t="shared" si="98"/>
        <v>180.29</v>
      </c>
    </row>
    <row r="6300" spans="1:17" x14ac:dyDescent="0.25">
      <c r="A6300" s="83" t="s">
        <v>13967</v>
      </c>
      <c r="B6300" s="84" t="s">
        <v>21667</v>
      </c>
      <c r="C6300" s="7">
        <v>128</v>
      </c>
      <c r="D6300" s="7">
        <v>1</v>
      </c>
      <c r="E6300" s="1">
        <v>123.19</v>
      </c>
      <c r="F6300" s="1">
        <v>19.059999999999999</v>
      </c>
      <c r="G6300" s="1">
        <v>7.4</v>
      </c>
      <c r="H6300" s="1">
        <v>0.88</v>
      </c>
      <c r="I6300" s="6">
        <v>27.34</v>
      </c>
      <c r="J6300" s="86"/>
      <c r="K6300" s="86"/>
      <c r="L6300" s="85"/>
      <c r="M6300" s="85"/>
      <c r="N6300" s="85"/>
      <c r="O6300" s="85"/>
      <c r="P6300" s="85"/>
      <c r="Q6300" s="32">
        <f t="shared" si="98"/>
        <v>27.34</v>
      </c>
    </row>
    <row r="6301" spans="1:17" x14ac:dyDescent="0.25">
      <c r="A6301" s="83" t="s">
        <v>13968</v>
      </c>
      <c r="B6301" s="84" t="s">
        <v>21668</v>
      </c>
      <c r="C6301" s="7">
        <v>170</v>
      </c>
      <c r="D6301" s="7">
        <v>1</v>
      </c>
      <c r="E6301" s="1">
        <v>182.88</v>
      </c>
      <c r="F6301" s="1">
        <v>25.31</v>
      </c>
      <c r="G6301" s="1">
        <v>7.4</v>
      </c>
      <c r="H6301" s="1">
        <v>1.31</v>
      </c>
      <c r="I6301" s="6">
        <v>34.020000000000003</v>
      </c>
      <c r="J6301" s="86"/>
      <c r="K6301" s="86"/>
      <c r="L6301" s="85"/>
      <c r="M6301" s="85"/>
      <c r="N6301" s="85"/>
      <c r="O6301" s="85"/>
      <c r="P6301" s="85"/>
      <c r="Q6301" s="32">
        <f t="shared" si="98"/>
        <v>34.020000000000003</v>
      </c>
    </row>
    <row r="6302" spans="1:17" x14ac:dyDescent="0.25">
      <c r="A6302" s="83" t="s">
        <v>13969</v>
      </c>
      <c r="B6302" s="84" t="s">
        <v>21669</v>
      </c>
      <c r="C6302" s="7">
        <v>119</v>
      </c>
      <c r="D6302" s="7">
        <v>3</v>
      </c>
      <c r="E6302" s="1">
        <v>26337.33</v>
      </c>
      <c r="F6302" s="1">
        <v>17.72</v>
      </c>
      <c r="G6302" s="1">
        <v>22.21</v>
      </c>
      <c r="H6302" s="1">
        <v>188.4</v>
      </c>
      <c r="I6302" s="6">
        <v>228.33</v>
      </c>
      <c r="J6302" s="86"/>
      <c r="K6302" s="86"/>
      <c r="L6302" s="85"/>
      <c r="M6302" s="85"/>
      <c r="N6302" s="85"/>
      <c r="O6302" s="85"/>
      <c r="P6302" s="85"/>
      <c r="Q6302" s="32">
        <f t="shared" si="98"/>
        <v>228.33</v>
      </c>
    </row>
    <row r="6303" spans="1:17" x14ac:dyDescent="0.25">
      <c r="A6303" s="83" t="s">
        <v>13970</v>
      </c>
      <c r="B6303" s="84" t="s">
        <v>21670</v>
      </c>
      <c r="C6303" s="7">
        <v>55</v>
      </c>
      <c r="D6303" s="7">
        <v>1</v>
      </c>
      <c r="E6303" s="1">
        <v>37.32</v>
      </c>
      <c r="F6303" s="1">
        <v>8.19</v>
      </c>
      <c r="G6303" s="1">
        <v>7.4</v>
      </c>
      <c r="H6303" s="1">
        <v>0.26</v>
      </c>
      <c r="I6303" s="6">
        <v>15.85</v>
      </c>
      <c r="J6303" s="86"/>
      <c r="K6303" s="86"/>
      <c r="L6303" s="85"/>
      <c r="M6303" s="85"/>
      <c r="N6303" s="85"/>
      <c r="O6303" s="85"/>
      <c r="P6303" s="85"/>
      <c r="Q6303" s="32">
        <f t="shared" si="98"/>
        <v>15.85</v>
      </c>
    </row>
    <row r="6304" spans="1:17" x14ac:dyDescent="0.25">
      <c r="A6304" s="83" t="s">
        <v>13971</v>
      </c>
      <c r="B6304" s="84" t="s">
        <v>21671</v>
      </c>
      <c r="C6304" s="7">
        <v>446</v>
      </c>
      <c r="D6304" s="7">
        <v>17</v>
      </c>
      <c r="E6304" s="1">
        <v>6016.13</v>
      </c>
      <c r="F6304" s="1">
        <v>66.41</v>
      </c>
      <c r="G6304" s="1">
        <v>125.83</v>
      </c>
      <c r="H6304" s="1">
        <v>43.03</v>
      </c>
      <c r="I6304" s="6">
        <v>235.27</v>
      </c>
      <c r="J6304" s="86"/>
      <c r="K6304" s="86"/>
      <c r="L6304" s="85"/>
      <c r="M6304" s="85"/>
      <c r="N6304" s="85"/>
      <c r="O6304" s="85"/>
      <c r="P6304" s="85"/>
      <c r="Q6304" s="32">
        <f t="shared" si="98"/>
        <v>235.27</v>
      </c>
    </row>
    <row r="6305" spans="1:17" x14ac:dyDescent="0.25">
      <c r="A6305" s="83" t="s">
        <v>13972</v>
      </c>
      <c r="B6305" s="84" t="s">
        <v>21672</v>
      </c>
      <c r="C6305" s="7">
        <v>77</v>
      </c>
      <c r="D6305" s="7">
        <v>1</v>
      </c>
      <c r="E6305" s="1">
        <v>174.17</v>
      </c>
      <c r="F6305" s="1">
        <v>11.46</v>
      </c>
      <c r="G6305" s="1">
        <v>7.4</v>
      </c>
      <c r="H6305" s="1">
        <v>1.25</v>
      </c>
      <c r="I6305" s="6">
        <v>20.11</v>
      </c>
      <c r="J6305" s="86"/>
      <c r="K6305" s="86"/>
      <c r="L6305" s="85"/>
      <c r="M6305" s="85"/>
      <c r="N6305" s="85"/>
      <c r="O6305" s="85"/>
      <c r="P6305" s="85"/>
      <c r="Q6305" s="32">
        <f t="shared" si="98"/>
        <v>20.11</v>
      </c>
    </row>
    <row r="6306" spans="1:17" x14ac:dyDescent="0.25">
      <c r="A6306" s="83" t="s">
        <v>13973</v>
      </c>
      <c r="B6306" s="84" t="s">
        <v>21673</v>
      </c>
      <c r="C6306" s="7">
        <v>83</v>
      </c>
      <c r="D6306" s="7">
        <v>0</v>
      </c>
      <c r="E6306" s="1">
        <v>0</v>
      </c>
      <c r="F6306" s="1">
        <v>12.36</v>
      </c>
      <c r="G6306" s="1">
        <v>0</v>
      </c>
      <c r="H6306" s="1">
        <v>0</v>
      </c>
      <c r="I6306" s="6">
        <v>12.36</v>
      </c>
      <c r="J6306" s="86"/>
      <c r="K6306" s="86"/>
      <c r="L6306" s="85"/>
      <c r="M6306" s="85"/>
      <c r="N6306" s="85"/>
      <c r="O6306" s="85"/>
      <c r="P6306" s="85"/>
      <c r="Q6306" s="32">
        <f t="shared" si="98"/>
        <v>12.36</v>
      </c>
    </row>
    <row r="6307" spans="1:17" x14ac:dyDescent="0.25">
      <c r="A6307" s="83" t="s">
        <v>13974</v>
      </c>
      <c r="B6307" s="84" t="s">
        <v>21674</v>
      </c>
      <c r="C6307" s="7">
        <v>236</v>
      </c>
      <c r="D6307" s="7">
        <v>14</v>
      </c>
      <c r="E6307" s="1">
        <v>3393.25</v>
      </c>
      <c r="F6307" s="1">
        <v>35.14</v>
      </c>
      <c r="G6307" s="1">
        <v>103.63</v>
      </c>
      <c r="H6307" s="1">
        <v>24.27</v>
      </c>
      <c r="I6307" s="6">
        <v>163.04</v>
      </c>
      <c r="J6307" s="86"/>
      <c r="K6307" s="86"/>
      <c r="L6307" s="85"/>
      <c r="M6307" s="85"/>
      <c r="N6307" s="85"/>
      <c r="O6307" s="85"/>
      <c r="P6307" s="85"/>
      <c r="Q6307" s="32">
        <f t="shared" si="98"/>
        <v>163.04</v>
      </c>
    </row>
    <row r="6308" spans="1:17" x14ac:dyDescent="0.25">
      <c r="A6308" s="83" t="s">
        <v>13975</v>
      </c>
      <c r="B6308" s="84" t="s">
        <v>21675</v>
      </c>
      <c r="C6308" s="7">
        <v>68</v>
      </c>
      <c r="D6308" s="7">
        <v>0</v>
      </c>
      <c r="E6308" s="1">
        <v>0</v>
      </c>
      <c r="F6308" s="1">
        <v>10.130000000000001</v>
      </c>
      <c r="G6308" s="1">
        <v>0</v>
      </c>
      <c r="H6308" s="1">
        <v>0</v>
      </c>
      <c r="I6308" s="6">
        <v>10.130000000000001</v>
      </c>
      <c r="J6308" s="86"/>
      <c r="K6308" s="86"/>
      <c r="L6308" s="85"/>
      <c r="M6308" s="85"/>
      <c r="N6308" s="85"/>
      <c r="O6308" s="85"/>
      <c r="P6308" s="85"/>
      <c r="Q6308" s="32">
        <f t="shared" si="98"/>
        <v>10.130000000000001</v>
      </c>
    </row>
    <row r="6309" spans="1:17" x14ac:dyDescent="0.25">
      <c r="A6309" s="83" t="s">
        <v>13976</v>
      </c>
      <c r="B6309" s="84" t="s">
        <v>21676</v>
      </c>
      <c r="C6309" s="7">
        <v>50</v>
      </c>
      <c r="D6309" s="7">
        <v>0</v>
      </c>
      <c r="E6309" s="1">
        <v>0</v>
      </c>
      <c r="F6309" s="1">
        <v>7.45</v>
      </c>
      <c r="G6309" s="1">
        <v>0</v>
      </c>
      <c r="H6309" s="1">
        <v>0</v>
      </c>
      <c r="I6309" s="6">
        <v>7.45</v>
      </c>
      <c r="J6309" s="86"/>
      <c r="K6309" s="86"/>
      <c r="L6309" s="85"/>
      <c r="M6309" s="85"/>
      <c r="N6309" s="85"/>
      <c r="O6309" s="85"/>
      <c r="P6309" s="85"/>
      <c r="Q6309" s="32">
        <f t="shared" si="98"/>
        <v>7.45</v>
      </c>
    </row>
    <row r="6310" spans="1:17" x14ac:dyDescent="0.25">
      <c r="A6310" s="83" t="s">
        <v>13977</v>
      </c>
      <c r="B6310" s="84" t="s">
        <v>21677</v>
      </c>
      <c r="C6310" s="7">
        <v>108</v>
      </c>
      <c r="D6310" s="7">
        <v>5</v>
      </c>
      <c r="E6310" s="1">
        <v>779.1</v>
      </c>
      <c r="F6310" s="1">
        <v>16.079999999999998</v>
      </c>
      <c r="G6310" s="1">
        <v>37.01</v>
      </c>
      <c r="H6310" s="1">
        <v>5.58</v>
      </c>
      <c r="I6310" s="6">
        <v>58.67</v>
      </c>
      <c r="J6310" s="86"/>
      <c r="K6310" s="86"/>
      <c r="L6310" s="85"/>
      <c r="M6310" s="85"/>
      <c r="N6310" s="85"/>
      <c r="O6310" s="85"/>
      <c r="P6310" s="85"/>
      <c r="Q6310" s="32">
        <f t="shared" si="98"/>
        <v>58.67</v>
      </c>
    </row>
    <row r="6311" spans="1:17" x14ac:dyDescent="0.25">
      <c r="A6311" s="83" t="s">
        <v>13978</v>
      </c>
      <c r="B6311" s="84" t="s">
        <v>21678</v>
      </c>
      <c r="C6311" s="7">
        <v>236</v>
      </c>
      <c r="D6311" s="7">
        <v>7</v>
      </c>
      <c r="E6311" s="1">
        <v>2480.37</v>
      </c>
      <c r="F6311" s="1">
        <v>35.14</v>
      </c>
      <c r="G6311" s="1">
        <v>51.82</v>
      </c>
      <c r="H6311" s="1">
        <v>17.739999999999998</v>
      </c>
      <c r="I6311" s="6">
        <v>104.7</v>
      </c>
      <c r="J6311" s="86"/>
      <c r="K6311" s="86"/>
      <c r="L6311" s="85"/>
      <c r="M6311" s="85"/>
      <c r="N6311" s="85"/>
      <c r="O6311" s="85"/>
      <c r="P6311" s="85"/>
      <c r="Q6311" s="32">
        <f t="shared" si="98"/>
        <v>104.7</v>
      </c>
    </row>
    <row r="6312" spans="1:17" x14ac:dyDescent="0.25">
      <c r="A6312" s="83" t="s">
        <v>13979</v>
      </c>
      <c r="B6312" s="84" t="s">
        <v>21679</v>
      </c>
      <c r="C6312" s="7">
        <v>43</v>
      </c>
      <c r="D6312" s="7">
        <v>0</v>
      </c>
      <c r="E6312" s="1">
        <v>0</v>
      </c>
      <c r="F6312" s="1">
        <v>6.4</v>
      </c>
      <c r="G6312" s="1">
        <v>0</v>
      </c>
      <c r="H6312" s="1">
        <v>0</v>
      </c>
      <c r="I6312" s="6">
        <v>6.4</v>
      </c>
      <c r="J6312" s="86"/>
      <c r="K6312" s="86"/>
      <c r="L6312" s="85"/>
      <c r="M6312" s="85"/>
      <c r="N6312" s="85"/>
      <c r="O6312" s="85"/>
      <c r="P6312" s="85"/>
      <c r="Q6312" s="32">
        <f t="shared" si="98"/>
        <v>6.4</v>
      </c>
    </row>
    <row r="6313" spans="1:17" x14ac:dyDescent="0.25">
      <c r="A6313" s="83" t="s">
        <v>13980</v>
      </c>
      <c r="B6313" s="84" t="s">
        <v>21680</v>
      </c>
      <c r="C6313" s="7">
        <v>63</v>
      </c>
      <c r="D6313" s="7">
        <v>1</v>
      </c>
      <c r="E6313" s="1">
        <v>230.79</v>
      </c>
      <c r="F6313" s="1">
        <v>9.3800000000000008</v>
      </c>
      <c r="G6313" s="1">
        <v>7.4</v>
      </c>
      <c r="H6313" s="1">
        <v>1.65</v>
      </c>
      <c r="I6313" s="6">
        <v>18.43</v>
      </c>
      <c r="J6313" s="86"/>
      <c r="K6313" s="86"/>
      <c r="L6313" s="85"/>
      <c r="M6313" s="85"/>
      <c r="N6313" s="85"/>
      <c r="O6313" s="85"/>
      <c r="P6313" s="85"/>
      <c r="Q6313" s="32">
        <f t="shared" si="98"/>
        <v>18.43</v>
      </c>
    </row>
    <row r="6314" spans="1:17" x14ac:dyDescent="0.25">
      <c r="A6314" s="83" t="s">
        <v>13981</v>
      </c>
      <c r="B6314" s="84" t="s">
        <v>21681</v>
      </c>
      <c r="C6314" s="7">
        <v>899</v>
      </c>
      <c r="D6314" s="7">
        <v>45</v>
      </c>
      <c r="E6314" s="1">
        <v>18959.439999999999</v>
      </c>
      <c r="F6314" s="1">
        <v>133.86000000000001</v>
      </c>
      <c r="G6314" s="1">
        <v>333.09</v>
      </c>
      <c r="H6314" s="1">
        <v>135.62</v>
      </c>
      <c r="I6314" s="6">
        <v>602.57000000000005</v>
      </c>
      <c r="J6314" s="86"/>
      <c r="K6314" s="86"/>
      <c r="L6314" s="85"/>
      <c r="M6314" s="85"/>
      <c r="N6314" s="85"/>
      <c r="O6314" s="85"/>
      <c r="P6314" s="85"/>
      <c r="Q6314" s="32">
        <f t="shared" si="98"/>
        <v>602.57000000000005</v>
      </c>
    </row>
    <row r="6315" spans="1:17" x14ac:dyDescent="0.25">
      <c r="A6315" s="83" t="s">
        <v>13982</v>
      </c>
      <c r="B6315" s="84" t="s">
        <v>21682</v>
      </c>
      <c r="C6315" s="7">
        <v>451</v>
      </c>
      <c r="D6315" s="7">
        <v>25</v>
      </c>
      <c r="E6315" s="1">
        <v>34970.32</v>
      </c>
      <c r="F6315" s="1">
        <v>67.150000000000006</v>
      </c>
      <c r="G6315" s="1">
        <v>185.05</v>
      </c>
      <c r="H6315" s="1">
        <v>250.15</v>
      </c>
      <c r="I6315" s="6">
        <v>502.35</v>
      </c>
      <c r="J6315" s="86"/>
      <c r="K6315" s="86"/>
      <c r="L6315" s="85"/>
      <c r="M6315" s="85"/>
      <c r="N6315" s="85"/>
      <c r="O6315" s="85"/>
      <c r="P6315" s="85"/>
      <c r="Q6315" s="32">
        <f t="shared" si="98"/>
        <v>502.35</v>
      </c>
    </row>
    <row r="6316" spans="1:17" x14ac:dyDescent="0.25">
      <c r="A6316" s="83" t="s">
        <v>13983</v>
      </c>
      <c r="B6316" s="84" t="s">
        <v>21683</v>
      </c>
      <c r="C6316" s="7">
        <v>117</v>
      </c>
      <c r="D6316" s="7">
        <v>1</v>
      </c>
      <c r="E6316" s="1">
        <v>186.61</v>
      </c>
      <c r="F6316" s="1">
        <v>17.420000000000002</v>
      </c>
      <c r="G6316" s="1">
        <v>7.4</v>
      </c>
      <c r="H6316" s="1">
        <v>1.34</v>
      </c>
      <c r="I6316" s="6">
        <v>26.16</v>
      </c>
      <c r="J6316" s="86"/>
      <c r="K6316" s="86"/>
      <c r="L6316" s="85"/>
      <c r="M6316" s="85"/>
      <c r="N6316" s="85"/>
      <c r="O6316" s="85"/>
      <c r="P6316" s="85"/>
      <c r="Q6316" s="32">
        <f t="shared" si="98"/>
        <v>26.16</v>
      </c>
    </row>
    <row r="6317" spans="1:17" x14ac:dyDescent="0.25">
      <c r="A6317" s="83" t="s">
        <v>13984</v>
      </c>
      <c r="B6317" s="84" t="s">
        <v>21684</v>
      </c>
      <c r="C6317" s="7">
        <v>139</v>
      </c>
      <c r="D6317" s="7">
        <v>2</v>
      </c>
      <c r="E6317" s="1">
        <v>107.7</v>
      </c>
      <c r="F6317" s="1">
        <v>20.7</v>
      </c>
      <c r="G6317" s="1">
        <v>14.81</v>
      </c>
      <c r="H6317" s="1">
        <v>0.77</v>
      </c>
      <c r="I6317" s="6">
        <v>36.28</v>
      </c>
      <c r="J6317" s="86"/>
      <c r="K6317" s="86"/>
      <c r="L6317" s="85"/>
      <c r="M6317" s="85"/>
      <c r="N6317" s="85"/>
      <c r="O6317" s="85"/>
      <c r="P6317" s="85"/>
      <c r="Q6317" s="32">
        <f t="shared" si="98"/>
        <v>36.28</v>
      </c>
    </row>
    <row r="6318" spans="1:17" x14ac:dyDescent="0.25">
      <c r="A6318" s="83" t="s">
        <v>13985</v>
      </c>
      <c r="B6318" s="84" t="s">
        <v>21685</v>
      </c>
      <c r="C6318" s="7">
        <v>85</v>
      </c>
      <c r="D6318" s="7">
        <v>1</v>
      </c>
      <c r="E6318" s="1">
        <v>12440.96</v>
      </c>
      <c r="F6318" s="1">
        <v>12.66</v>
      </c>
      <c r="G6318" s="1">
        <v>7.4</v>
      </c>
      <c r="H6318" s="1">
        <v>88.99</v>
      </c>
      <c r="I6318" s="6">
        <v>109.05</v>
      </c>
      <c r="J6318" s="86"/>
      <c r="K6318" s="86"/>
      <c r="L6318" s="85"/>
      <c r="M6318" s="85"/>
      <c r="N6318" s="85"/>
      <c r="O6318" s="85"/>
      <c r="P6318" s="85"/>
      <c r="Q6318" s="32">
        <f t="shared" si="98"/>
        <v>109.05</v>
      </c>
    </row>
    <row r="6319" spans="1:17" x14ac:dyDescent="0.25">
      <c r="A6319" s="83" t="s">
        <v>13986</v>
      </c>
      <c r="B6319" s="84" t="s">
        <v>21686</v>
      </c>
      <c r="C6319" s="7">
        <v>134</v>
      </c>
      <c r="D6319" s="7">
        <v>1</v>
      </c>
      <c r="E6319" s="1">
        <v>217.72</v>
      </c>
      <c r="F6319" s="1">
        <v>19.95</v>
      </c>
      <c r="G6319" s="1">
        <v>7.4</v>
      </c>
      <c r="H6319" s="1">
        <v>1.56</v>
      </c>
      <c r="I6319" s="6">
        <v>28.91</v>
      </c>
      <c r="J6319" s="86"/>
      <c r="K6319" s="86"/>
      <c r="L6319" s="85"/>
      <c r="M6319" s="85"/>
      <c r="N6319" s="85"/>
      <c r="O6319" s="85"/>
      <c r="P6319" s="85"/>
      <c r="Q6319" s="32">
        <f t="shared" si="98"/>
        <v>28.91</v>
      </c>
    </row>
    <row r="6320" spans="1:17" x14ac:dyDescent="0.25">
      <c r="A6320" s="83" t="s">
        <v>13987</v>
      </c>
      <c r="B6320" s="84" t="s">
        <v>21687</v>
      </c>
      <c r="C6320" s="7">
        <v>62</v>
      </c>
      <c r="D6320" s="7">
        <v>0</v>
      </c>
      <c r="E6320" s="1">
        <v>0</v>
      </c>
      <c r="F6320" s="1">
        <v>9.23</v>
      </c>
      <c r="G6320" s="1">
        <v>0</v>
      </c>
      <c r="H6320" s="1">
        <v>0</v>
      </c>
      <c r="I6320" s="6">
        <v>9.23</v>
      </c>
      <c r="J6320" s="86"/>
      <c r="K6320" s="86"/>
      <c r="L6320" s="85"/>
      <c r="M6320" s="85"/>
      <c r="N6320" s="85"/>
      <c r="O6320" s="85"/>
      <c r="P6320" s="85"/>
      <c r="Q6320" s="32">
        <f t="shared" si="98"/>
        <v>9.23</v>
      </c>
    </row>
    <row r="6321" spans="1:17" x14ac:dyDescent="0.25">
      <c r="A6321" s="83" t="s">
        <v>13988</v>
      </c>
      <c r="B6321" s="84" t="s">
        <v>21688</v>
      </c>
      <c r="C6321" s="7">
        <v>210</v>
      </c>
      <c r="D6321" s="7">
        <v>1</v>
      </c>
      <c r="E6321" s="1">
        <v>499.36</v>
      </c>
      <c r="F6321" s="1">
        <v>31.26</v>
      </c>
      <c r="G6321" s="1">
        <v>7.4</v>
      </c>
      <c r="H6321" s="1">
        <v>3.58</v>
      </c>
      <c r="I6321" s="6">
        <v>42.24</v>
      </c>
      <c r="J6321" s="86"/>
      <c r="K6321" s="86"/>
      <c r="L6321" s="85"/>
      <c r="M6321" s="85"/>
      <c r="N6321" s="85"/>
      <c r="O6321" s="85"/>
      <c r="P6321" s="85"/>
      <c r="Q6321" s="32">
        <f t="shared" si="98"/>
        <v>42.24</v>
      </c>
    </row>
    <row r="6322" spans="1:17" x14ac:dyDescent="0.25">
      <c r="A6322" s="83" t="s">
        <v>13989</v>
      </c>
      <c r="B6322" s="84" t="s">
        <v>21689</v>
      </c>
      <c r="C6322" s="7">
        <v>49</v>
      </c>
      <c r="D6322" s="7">
        <v>0</v>
      </c>
      <c r="E6322" s="1">
        <v>0</v>
      </c>
      <c r="F6322" s="1">
        <v>7.3</v>
      </c>
      <c r="G6322" s="1">
        <v>0</v>
      </c>
      <c r="H6322" s="1">
        <v>0</v>
      </c>
      <c r="I6322" s="6">
        <v>7.3</v>
      </c>
      <c r="J6322" s="86"/>
      <c r="K6322" s="86"/>
      <c r="L6322" s="85"/>
      <c r="M6322" s="85"/>
      <c r="N6322" s="85"/>
      <c r="O6322" s="85"/>
      <c r="P6322" s="85"/>
      <c r="Q6322" s="32">
        <f t="shared" si="98"/>
        <v>7.3</v>
      </c>
    </row>
    <row r="6323" spans="1:17" x14ac:dyDescent="0.25">
      <c r="A6323" s="83" t="s">
        <v>13990</v>
      </c>
      <c r="B6323" s="84" t="s">
        <v>21690</v>
      </c>
      <c r="C6323" s="7">
        <v>39</v>
      </c>
      <c r="D6323" s="7">
        <v>0</v>
      </c>
      <c r="E6323" s="1">
        <v>0</v>
      </c>
      <c r="F6323" s="1">
        <v>5.81</v>
      </c>
      <c r="G6323" s="1">
        <v>0</v>
      </c>
      <c r="H6323" s="1">
        <v>0</v>
      </c>
      <c r="I6323" s="6">
        <v>5.81</v>
      </c>
      <c r="J6323" s="86"/>
      <c r="K6323" s="86"/>
      <c r="L6323" s="85"/>
      <c r="M6323" s="85"/>
      <c r="N6323" s="85"/>
      <c r="O6323" s="85"/>
      <c r="P6323" s="85"/>
      <c r="Q6323" s="32">
        <f t="shared" si="98"/>
        <v>5.81</v>
      </c>
    </row>
    <row r="6324" spans="1:17" x14ac:dyDescent="0.25">
      <c r="A6324" s="83" t="s">
        <v>13991</v>
      </c>
      <c r="B6324" s="84" t="s">
        <v>21691</v>
      </c>
      <c r="C6324" s="7">
        <v>635</v>
      </c>
      <c r="D6324" s="7">
        <v>19</v>
      </c>
      <c r="E6324" s="1">
        <v>6599.83</v>
      </c>
      <c r="F6324" s="1">
        <v>94.54</v>
      </c>
      <c r="G6324" s="1">
        <v>140.63999999999999</v>
      </c>
      <c r="H6324" s="1">
        <v>47.21</v>
      </c>
      <c r="I6324" s="6">
        <v>282.39</v>
      </c>
      <c r="J6324" s="86"/>
      <c r="K6324" s="86"/>
      <c r="L6324" s="85"/>
      <c r="M6324" s="85"/>
      <c r="N6324" s="85"/>
      <c r="O6324" s="85"/>
      <c r="P6324" s="85"/>
      <c r="Q6324" s="32">
        <f t="shared" si="98"/>
        <v>282.39</v>
      </c>
    </row>
    <row r="6325" spans="1:17" x14ac:dyDescent="0.25">
      <c r="A6325" s="83" t="s">
        <v>21692</v>
      </c>
      <c r="B6325" s="84" t="s">
        <v>21693</v>
      </c>
      <c r="C6325" s="7">
        <v>11</v>
      </c>
      <c r="D6325" s="7">
        <v>0</v>
      </c>
      <c r="E6325" s="1">
        <v>0</v>
      </c>
      <c r="F6325" s="1">
        <v>1.64</v>
      </c>
      <c r="G6325" s="1">
        <v>0</v>
      </c>
      <c r="H6325" s="1">
        <v>0</v>
      </c>
      <c r="I6325" s="6">
        <v>1.64</v>
      </c>
      <c r="J6325" s="86"/>
      <c r="K6325" s="86"/>
      <c r="L6325" s="85"/>
      <c r="M6325" s="85"/>
      <c r="N6325" s="85"/>
      <c r="O6325" s="85"/>
      <c r="P6325" s="85"/>
      <c r="Q6325" s="32">
        <f t="shared" si="98"/>
        <v>1.64</v>
      </c>
    </row>
    <row r="6326" spans="1:17" x14ac:dyDescent="0.25">
      <c r="A6326" s="83" t="s">
        <v>13992</v>
      </c>
      <c r="B6326" s="84" t="s">
        <v>21694</v>
      </c>
      <c r="C6326" s="7">
        <v>24</v>
      </c>
      <c r="D6326" s="7">
        <v>0</v>
      </c>
      <c r="E6326" s="1">
        <v>0</v>
      </c>
      <c r="F6326" s="1">
        <v>3.58</v>
      </c>
      <c r="G6326" s="1">
        <v>0</v>
      </c>
      <c r="H6326" s="1">
        <v>0</v>
      </c>
      <c r="I6326" s="6">
        <v>3.58</v>
      </c>
      <c r="J6326" s="86"/>
      <c r="K6326" s="86"/>
      <c r="L6326" s="85"/>
      <c r="M6326" s="85"/>
      <c r="N6326" s="85"/>
      <c r="O6326" s="85"/>
      <c r="P6326" s="85"/>
      <c r="Q6326" s="32">
        <f t="shared" si="98"/>
        <v>3.58</v>
      </c>
    </row>
    <row r="6327" spans="1:17" x14ac:dyDescent="0.25">
      <c r="A6327" s="83" t="s">
        <v>13993</v>
      </c>
      <c r="B6327" s="84" t="s">
        <v>21695</v>
      </c>
      <c r="C6327" s="7">
        <v>721</v>
      </c>
      <c r="D6327" s="7">
        <v>12</v>
      </c>
      <c r="E6327" s="1">
        <v>4255.46</v>
      </c>
      <c r="F6327" s="1">
        <v>107.35</v>
      </c>
      <c r="G6327" s="1">
        <v>88.82</v>
      </c>
      <c r="H6327" s="1">
        <v>30.44</v>
      </c>
      <c r="I6327" s="6">
        <v>226.61</v>
      </c>
      <c r="J6327" s="86"/>
      <c r="K6327" s="86"/>
      <c r="L6327" s="85"/>
      <c r="M6327" s="85"/>
      <c r="N6327" s="85"/>
      <c r="O6327" s="85"/>
      <c r="P6327" s="85"/>
      <c r="Q6327" s="32">
        <f t="shared" si="98"/>
        <v>226.61</v>
      </c>
    </row>
    <row r="6328" spans="1:17" x14ac:dyDescent="0.25">
      <c r="A6328" s="83" t="s">
        <v>13994</v>
      </c>
      <c r="B6328" s="84" t="s">
        <v>21696</v>
      </c>
      <c r="C6328" s="7">
        <v>123</v>
      </c>
      <c r="D6328" s="7">
        <v>4</v>
      </c>
      <c r="E6328" s="1">
        <v>9152.2199999999993</v>
      </c>
      <c r="F6328" s="1">
        <v>18.309999999999999</v>
      </c>
      <c r="G6328" s="1">
        <v>29.61</v>
      </c>
      <c r="H6328" s="1">
        <v>65.47</v>
      </c>
      <c r="I6328" s="6">
        <v>113.39</v>
      </c>
      <c r="J6328" s="86"/>
      <c r="K6328" s="86"/>
      <c r="L6328" s="85"/>
      <c r="M6328" s="85"/>
      <c r="N6328" s="85"/>
      <c r="O6328" s="85"/>
      <c r="P6328" s="85"/>
      <c r="Q6328" s="32">
        <f t="shared" si="98"/>
        <v>113.39</v>
      </c>
    </row>
    <row r="6329" spans="1:17" x14ac:dyDescent="0.25">
      <c r="A6329" s="83" t="s">
        <v>13995</v>
      </c>
      <c r="B6329" s="84" t="s">
        <v>21697</v>
      </c>
      <c r="C6329" s="7">
        <v>132</v>
      </c>
      <c r="D6329" s="7">
        <v>0</v>
      </c>
      <c r="E6329" s="1">
        <v>0</v>
      </c>
      <c r="F6329" s="1">
        <v>19.66</v>
      </c>
      <c r="G6329" s="1">
        <v>0</v>
      </c>
      <c r="H6329" s="1">
        <v>0</v>
      </c>
      <c r="I6329" s="6">
        <v>19.66</v>
      </c>
      <c r="J6329" s="86"/>
      <c r="K6329" s="86"/>
      <c r="L6329" s="85"/>
      <c r="M6329" s="85"/>
      <c r="N6329" s="85"/>
      <c r="O6329" s="85"/>
      <c r="P6329" s="85"/>
      <c r="Q6329" s="32">
        <f t="shared" si="98"/>
        <v>19.66</v>
      </c>
    </row>
    <row r="6330" spans="1:17" x14ac:dyDescent="0.25">
      <c r="A6330" s="83" t="s">
        <v>13996</v>
      </c>
      <c r="B6330" s="84" t="s">
        <v>21698</v>
      </c>
      <c r="C6330" s="7">
        <v>30</v>
      </c>
      <c r="D6330" s="7">
        <v>0</v>
      </c>
      <c r="E6330" s="1">
        <v>0</v>
      </c>
      <c r="F6330" s="1">
        <v>4.46</v>
      </c>
      <c r="G6330" s="1">
        <v>0</v>
      </c>
      <c r="H6330" s="1">
        <v>0</v>
      </c>
      <c r="I6330" s="6">
        <v>4.46</v>
      </c>
      <c r="J6330" s="86"/>
      <c r="K6330" s="86"/>
      <c r="L6330" s="85"/>
      <c r="M6330" s="85"/>
      <c r="N6330" s="85"/>
      <c r="O6330" s="85"/>
      <c r="P6330" s="85"/>
      <c r="Q6330" s="32">
        <f t="shared" si="98"/>
        <v>4.46</v>
      </c>
    </row>
    <row r="6331" spans="1:17" x14ac:dyDescent="0.25">
      <c r="A6331" s="83" t="s">
        <v>13997</v>
      </c>
      <c r="B6331" s="84" t="s">
        <v>21699</v>
      </c>
      <c r="C6331" s="7">
        <v>1050</v>
      </c>
      <c r="D6331" s="7">
        <v>28</v>
      </c>
      <c r="E6331" s="1">
        <v>14021.21</v>
      </c>
      <c r="F6331" s="1">
        <v>156.34</v>
      </c>
      <c r="G6331" s="1">
        <v>207.26</v>
      </c>
      <c r="H6331" s="1">
        <v>100.3</v>
      </c>
      <c r="I6331" s="6">
        <v>463.9</v>
      </c>
      <c r="J6331" s="86"/>
      <c r="K6331" s="86"/>
      <c r="L6331" s="85"/>
      <c r="M6331" s="85"/>
      <c r="N6331" s="85"/>
      <c r="O6331" s="85"/>
      <c r="P6331" s="85"/>
      <c r="Q6331" s="32">
        <f t="shared" si="98"/>
        <v>463.9</v>
      </c>
    </row>
    <row r="6332" spans="1:17" x14ac:dyDescent="0.25">
      <c r="A6332" s="83" t="s">
        <v>13998</v>
      </c>
      <c r="B6332" s="84" t="s">
        <v>21700</v>
      </c>
      <c r="C6332" s="7">
        <v>1148</v>
      </c>
      <c r="D6332" s="7">
        <v>33</v>
      </c>
      <c r="E6332" s="1">
        <v>18152.080000000002</v>
      </c>
      <c r="F6332" s="1">
        <v>170.93</v>
      </c>
      <c r="G6332" s="1">
        <v>244.26</v>
      </c>
      <c r="H6332" s="1">
        <v>129.85</v>
      </c>
      <c r="I6332" s="6">
        <v>545.04</v>
      </c>
      <c r="J6332" s="86"/>
      <c r="K6332" s="86"/>
      <c r="L6332" s="85"/>
      <c r="M6332" s="85"/>
      <c r="N6332" s="85"/>
      <c r="O6332" s="85"/>
      <c r="P6332" s="85"/>
      <c r="Q6332" s="32">
        <f t="shared" si="98"/>
        <v>545.04</v>
      </c>
    </row>
    <row r="6333" spans="1:17" x14ac:dyDescent="0.25">
      <c r="A6333" s="83" t="s">
        <v>13999</v>
      </c>
      <c r="B6333" s="84" t="s">
        <v>21701</v>
      </c>
      <c r="C6333" s="7">
        <v>41</v>
      </c>
      <c r="D6333" s="7">
        <v>1</v>
      </c>
      <c r="E6333" s="1">
        <v>509.48</v>
      </c>
      <c r="F6333" s="1">
        <v>6.1</v>
      </c>
      <c r="G6333" s="1">
        <v>7.4</v>
      </c>
      <c r="H6333" s="1">
        <v>3.65</v>
      </c>
      <c r="I6333" s="6">
        <v>17.149999999999999</v>
      </c>
      <c r="J6333" s="86"/>
      <c r="K6333" s="86"/>
      <c r="L6333" s="85"/>
      <c r="M6333" s="85"/>
      <c r="N6333" s="85"/>
      <c r="O6333" s="85"/>
      <c r="P6333" s="85"/>
      <c r="Q6333" s="32">
        <f t="shared" si="98"/>
        <v>17.149999999999999</v>
      </c>
    </row>
    <row r="6334" spans="1:17" x14ac:dyDescent="0.25">
      <c r="A6334" s="83" t="s">
        <v>14000</v>
      </c>
      <c r="B6334" s="84" t="s">
        <v>21702</v>
      </c>
      <c r="C6334" s="7">
        <v>39</v>
      </c>
      <c r="D6334" s="7">
        <v>1</v>
      </c>
      <c r="E6334" s="1">
        <v>37.32</v>
      </c>
      <c r="F6334" s="1">
        <v>5.81</v>
      </c>
      <c r="G6334" s="1">
        <v>7.4</v>
      </c>
      <c r="H6334" s="1">
        <v>0.26</v>
      </c>
      <c r="I6334" s="6">
        <v>13.47</v>
      </c>
      <c r="J6334" s="86"/>
      <c r="K6334" s="86"/>
      <c r="L6334" s="85"/>
      <c r="M6334" s="85"/>
      <c r="N6334" s="85"/>
      <c r="O6334" s="85"/>
      <c r="P6334" s="85"/>
      <c r="Q6334" s="32">
        <f t="shared" si="98"/>
        <v>13.47</v>
      </c>
    </row>
    <row r="6335" spans="1:17" x14ac:dyDescent="0.25">
      <c r="A6335" s="83" t="s">
        <v>14001</v>
      </c>
      <c r="B6335" s="84" t="s">
        <v>21703</v>
      </c>
      <c r="C6335" s="7">
        <v>83</v>
      </c>
      <c r="D6335" s="7">
        <v>3</v>
      </c>
      <c r="E6335" s="1">
        <v>2662.94</v>
      </c>
      <c r="F6335" s="1">
        <v>12.36</v>
      </c>
      <c r="G6335" s="1">
        <v>22.21</v>
      </c>
      <c r="H6335" s="1">
        <v>19.05</v>
      </c>
      <c r="I6335" s="6">
        <v>53.62</v>
      </c>
      <c r="J6335" s="86"/>
      <c r="K6335" s="86"/>
      <c r="L6335" s="85"/>
      <c r="M6335" s="85"/>
      <c r="N6335" s="85"/>
      <c r="O6335" s="85"/>
      <c r="P6335" s="85"/>
      <c r="Q6335" s="32">
        <f t="shared" si="98"/>
        <v>53.62</v>
      </c>
    </row>
    <row r="6336" spans="1:17" x14ac:dyDescent="0.25">
      <c r="A6336" s="83" t="s">
        <v>14002</v>
      </c>
      <c r="B6336" s="84" t="s">
        <v>21704</v>
      </c>
      <c r="C6336" s="7">
        <v>180</v>
      </c>
      <c r="D6336" s="7">
        <v>1</v>
      </c>
      <c r="E6336" s="1">
        <v>66.73</v>
      </c>
      <c r="F6336" s="1">
        <v>26.8</v>
      </c>
      <c r="G6336" s="1">
        <v>7.4</v>
      </c>
      <c r="H6336" s="1">
        <v>0.48</v>
      </c>
      <c r="I6336" s="6">
        <v>34.68</v>
      </c>
      <c r="J6336" s="86"/>
      <c r="K6336" s="86"/>
      <c r="L6336" s="85"/>
      <c r="M6336" s="85"/>
      <c r="N6336" s="85"/>
      <c r="O6336" s="85"/>
      <c r="P6336" s="85"/>
      <c r="Q6336" s="32">
        <f t="shared" si="98"/>
        <v>34.68</v>
      </c>
    </row>
    <row r="6337" spans="1:17" x14ac:dyDescent="0.25">
      <c r="A6337" s="83" t="s">
        <v>14003</v>
      </c>
      <c r="B6337" s="84" t="s">
        <v>21705</v>
      </c>
      <c r="C6337" s="7">
        <v>36240</v>
      </c>
      <c r="D6337" s="7">
        <v>676</v>
      </c>
      <c r="E6337" s="1">
        <v>343821.61</v>
      </c>
      <c r="F6337" s="1">
        <v>5395.94</v>
      </c>
      <c r="G6337" s="1">
        <v>5003.7700000000004</v>
      </c>
      <c r="H6337" s="1">
        <v>2459.46</v>
      </c>
      <c r="I6337" s="6">
        <v>12859.17</v>
      </c>
      <c r="J6337" s="86"/>
      <c r="K6337" s="86"/>
      <c r="L6337" s="85"/>
      <c r="M6337" s="85"/>
      <c r="N6337" s="85"/>
      <c r="O6337" s="85"/>
      <c r="P6337" s="85"/>
      <c r="Q6337" s="32">
        <f t="shared" si="98"/>
        <v>12859.17</v>
      </c>
    </row>
    <row r="6338" spans="1:17" x14ac:dyDescent="0.25">
      <c r="A6338" s="83" t="s">
        <v>14004</v>
      </c>
      <c r="B6338" s="84" t="s">
        <v>21706</v>
      </c>
      <c r="C6338" s="7">
        <v>33</v>
      </c>
      <c r="D6338" s="7">
        <v>0</v>
      </c>
      <c r="E6338" s="1">
        <v>0</v>
      </c>
      <c r="F6338" s="1">
        <v>4.91</v>
      </c>
      <c r="G6338" s="1">
        <v>0</v>
      </c>
      <c r="H6338" s="1">
        <v>0</v>
      </c>
      <c r="I6338" s="6">
        <v>4.91</v>
      </c>
      <c r="J6338" s="86"/>
      <c r="K6338" s="86"/>
      <c r="L6338" s="85"/>
      <c r="M6338" s="85"/>
      <c r="N6338" s="85"/>
      <c r="O6338" s="85"/>
      <c r="P6338" s="85"/>
      <c r="Q6338" s="32">
        <f t="shared" si="98"/>
        <v>4.91</v>
      </c>
    </row>
    <row r="6339" spans="1:17" x14ac:dyDescent="0.25">
      <c r="A6339" s="83" t="s">
        <v>14005</v>
      </c>
      <c r="B6339" s="84" t="s">
        <v>21707</v>
      </c>
      <c r="C6339" s="7">
        <v>25</v>
      </c>
      <c r="D6339" s="7">
        <v>0</v>
      </c>
      <c r="E6339" s="1">
        <v>0</v>
      </c>
      <c r="F6339" s="1">
        <v>3.72</v>
      </c>
      <c r="G6339" s="1">
        <v>0</v>
      </c>
      <c r="H6339" s="1">
        <v>0</v>
      </c>
      <c r="I6339" s="6">
        <v>3.72</v>
      </c>
      <c r="J6339" s="86"/>
      <c r="K6339" s="86"/>
      <c r="L6339" s="85"/>
      <c r="M6339" s="85"/>
      <c r="N6339" s="85"/>
      <c r="O6339" s="85"/>
      <c r="P6339" s="85"/>
      <c r="Q6339" s="32">
        <f t="shared" si="98"/>
        <v>3.72</v>
      </c>
    </row>
    <row r="6340" spans="1:17" x14ac:dyDescent="0.25">
      <c r="A6340" s="83" t="s">
        <v>14006</v>
      </c>
      <c r="B6340" s="84" t="s">
        <v>21708</v>
      </c>
      <c r="C6340" s="7">
        <v>202</v>
      </c>
      <c r="D6340" s="7">
        <v>2</v>
      </c>
      <c r="E6340" s="1">
        <v>497.64</v>
      </c>
      <c r="F6340" s="1">
        <v>30.08</v>
      </c>
      <c r="G6340" s="1">
        <v>14.81</v>
      </c>
      <c r="H6340" s="1">
        <v>3.56</v>
      </c>
      <c r="I6340" s="6">
        <v>48.45</v>
      </c>
      <c r="J6340" s="86"/>
      <c r="K6340" s="86"/>
      <c r="L6340" s="85"/>
      <c r="M6340" s="85"/>
      <c r="N6340" s="85"/>
      <c r="O6340" s="85"/>
      <c r="P6340" s="85"/>
      <c r="Q6340" s="32">
        <f t="shared" si="98"/>
        <v>48.45</v>
      </c>
    </row>
    <row r="6341" spans="1:17" x14ac:dyDescent="0.25">
      <c r="A6341" s="83" t="s">
        <v>14007</v>
      </c>
      <c r="B6341" s="84" t="s">
        <v>21709</v>
      </c>
      <c r="C6341" s="7">
        <v>157</v>
      </c>
      <c r="D6341" s="7">
        <v>4</v>
      </c>
      <c r="E6341" s="1">
        <v>1064.04</v>
      </c>
      <c r="F6341" s="1">
        <v>23.38</v>
      </c>
      <c r="G6341" s="1">
        <v>29.61</v>
      </c>
      <c r="H6341" s="1">
        <v>7.61</v>
      </c>
      <c r="I6341" s="6">
        <v>60.6</v>
      </c>
      <c r="J6341" s="86"/>
      <c r="K6341" s="86"/>
      <c r="L6341" s="85"/>
      <c r="M6341" s="85"/>
      <c r="N6341" s="85"/>
      <c r="O6341" s="85"/>
      <c r="P6341" s="85"/>
      <c r="Q6341" s="32">
        <f t="shared" si="98"/>
        <v>60.6</v>
      </c>
    </row>
    <row r="6342" spans="1:17" x14ac:dyDescent="0.25">
      <c r="A6342" s="83" t="s">
        <v>14008</v>
      </c>
      <c r="B6342" s="84" t="s">
        <v>21710</v>
      </c>
      <c r="C6342" s="7">
        <v>439</v>
      </c>
      <c r="D6342" s="7">
        <v>12</v>
      </c>
      <c r="E6342" s="1">
        <v>3176.43</v>
      </c>
      <c r="F6342" s="1">
        <v>65.37</v>
      </c>
      <c r="G6342" s="1">
        <v>88.82</v>
      </c>
      <c r="H6342" s="1">
        <v>22.72</v>
      </c>
      <c r="I6342" s="6">
        <v>176.91</v>
      </c>
      <c r="J6342" s="86"/>
      <c r="K6342" s="86"/>
      <c r="L6342" s="85"/>
      <c r="M6342" s="85"/>
      <c r="N6342" s="85"/>
      <c r="O6342" s="85"/>
      <c r="P6342" s="85"/>
      <c r="Q6342" s="32">
        <f t="shared" si="98"/>
        <v>176.91</v>
      </c>
    </row>
    <row r="6343" spans="1:17" x14ac:dyDescent="0.25">
      <c r="A6343" s="83" t="s">
        <v>14009</v>
      </c>
      <c r="B6343" s="84" t="s">
        <v>21711</v>
      </c>
      <c r="C6343" s="7">
        <v>123</v>
      </c>
      <c r="D6343" s="7">
        <v>3</v>
      </c>
      <c r="E6343" s="1">
        <v>482.68</v>
      </c>
      <c r="F6343" s="1">
        <v>18.309999999999999</v>
      </c>
      <c r="G6343" s="1">
        <v>22.21</v>
      </c>
      <c r="H6343" s="1">
        <v>3.46</v>
      </c>
      <c r="I6343" s="6">
        <v>43.98</v>
      </c>
      <c r="J6343" s="86"/>
      <c r="K6343" s="86"/>
      <c r="L6343" s="85"/>
      <c r="M6343" s="85"/>
      <c r="N6343" s="85"/>
      <c r="O6343" s="85"/>
      <c r="P6343" s="85"/>
      <c r="Q6343" s="32">
        <f t="shared" si="98"/>
        <v>43.98</v>
      </c>
    </row>
    <row r="6344" spans="1:17" x14ac:dyDescent="0.25">
      <c r="A6344" s="83" t="s">
        <v>14010</v>
      </c>
      <c r="B6344" s="84" t="s">
        <v>21712</v>
      </c>
      <c r="C6344" s="7">
        <v>94</v>
      </c>
      <c r="D6344" s="7">
        <v>4</v>
      </c>
      <c r="E6344" s="1">
        <v>364.51</v>
      </c>
      <c r="F6344" s="1">
        <v>14</v>
      </c>
      <c r="G6344" s="1">
        <v>29.61</v>
      </c>
      <c r="H6344" s="1">
        <v>2.61</v>
      </c>
      <c r="I6344" s="6">
        <v>46.22</v>
      </c>
      <c r="J6344" s="86"/>
      <c r="K6344" s="86"/>
      <c r="L6344" s="85"/>
      <c r="M6344" s="85"/>
      <c r="N6344" s="85"/>
      <c r="O6344" s="85"/>
      <c r="P6344" s="85"/>
      <c r="Q6344" s="32">
        <f t="shared" si="98"/>
        <v>46.22</v>
      </c>
    </row>
    <row r="6345" spans="1:17" x14ac:dyDescent="0.25">
      <c r="A6345" s="83" t="s">
        <v>14011</v>
      </c>
      <c r="B6345" s="84" t="s">
        <v>21713</v>
      </c>
      <c r="C6345" s="7">
        <v>29</v>
      </c>
      <c r="D6345" s="7">
        <v>0</v>
      </c>
      <c r="E6345" s="1">
        <v>0</v>
      </c>
      <c r="F6345" s="1">
        <v>4.32</v>
      </c>
      <c r="G6345" s="1">
        <v>0</v>
      </c>
      <c r="H6345" s="1">
        <v>0</v>
      </c>
      <c r="I6345" s="6">
        <v>4.32</v>
      </c>
      <c r="J6345" s="86"/>
      <c r="K6345" s="86"/>
      <c r="L6345" s="85"/>
      <c r="M6345" s="85"/>
      <c r="N6345" s="85"/>
      <c r="O6345" s="85"/>
      <c r="P6345" s="85"/>
      <c r="Q6345" s="32">
        <f t="shared" si="98"/>
        <v>4.32</v>
      </c>
    </row>
    <row r="6346" spans="1:17" x14ac:dyDescent="0.25">
      <c r="A6346" s="83" t="s">
        <v>14012</v>
      </c>
      <c r="B6346" s="84" t="s">
        <v>21714</v>
      </c>
      <c r="C6346" s="7">
        <v>117</v>
      </c>
      <c r="D6346" s="7">
        <v>1</v>
      </c>
      <c r="E6346" s="1">
        <v>661.59</v>
      </c>
      <c r="F6346" s="1">
        <v>17.420000000000002</v>
      </c>
      <c r="G6346" s="1">
        <v>7.4</v>
      </c>
      <c r="H6346" s="1">
        <v>4.74</v>
      </c>
      <c r="I6346" s="6">
        <v>29.56</v>
      </c>
      <c r="J6346" s="86"/>
      <c r="K6346" s="86"/>
      <c r="L6346" s="85"/>
      <c r="M6346" s="85"/>
      <c r="N6346" s="85"/>
      <c r="O6346" s="85"/>
      <c r="P6346" s="85"/>
      <c r="Q6346" s="32">
        <f t="shared" si="98"/>
        <v>29.56</v>
      </c>
    </row>
    <row r="6347" spans="1:17" x14ac:dyDescent="0.25">
      <c r="A6347" s="83" t="s">
        <v>14013</v>
      </c>
      <c r="B6347" s="84" t="s">
        <v>21715</v>
      </c>
      <c r="C6347" s="7">
        <v>143</v>
      </c>
      <c r="D6347" s="7">
        <v>0</v>
      </c>
      <c r="E6347" s="1">
        <v>0</v>
      </c>
      <c r="F6347" s="1">
        <v>21.29</v>
      </c>
      <c r="G6347" s="1">
        <v>0</v>
      </c>
      <c r="H6347" s="1">
        <v>0</v>
      </c>
      <c r="I6347" s="6">
        <v>21.29</v>
      </c>
      <c r="J6347" s="86"/>
      <c r="K6347" s="86"/>
      <c r="L6347" s="85"/>
      <c r="M6347" s="85"/>
      <c r="N6347" s="85"/>
      <c r="O6347" s="85"/>
      <c r="P6347" s="85"/>
      <c r="Q6347" s="32">
        <f t="shared" si="98"/>
        <v>21.29</v>
      </c>
    </row>
    <row r="6348" spans="1:17" x14ac:dyDescent="0.25">
      <c r="A6348" s="83" t="s">
        <v>14014</v>
      </c>
      <c r="B6348" s="84" t="s">
        <v>21716</v>
      </c>
      <c r="C6348" s="7">
        <v>83</v>
      </c>
      <c r="D6348" s="7">
        <v>0</v>
      </c>
      <c r="E6348" s="1">
        <v>0</v>
      </c>
      <c r="F6348" s="1">
        <v>12.36</v>
      </c>
      <c r="G6348" s="1">
        <v>0</v>
      </c>
      <c r="H6348" s="1">
        <v>0</v>
      </c>
      <c r="I6348" s="6">
        <v>12.36</v>
      </c>
      <c r="J6348" s="86"/>
      <c r="K6348" s="86"/>
      <c r="L6348" s="85"/>
      <c r="M6348" s="85"/>
      <c r="N6348" s="85"/>
      <c r="O6348" s="85"/>
      <c r="P6348" s="85"/>
      <c r="Q6348" s="32">
        <f t="shared" si="98"/>
        <v>12.36</v>
      </c>
    </row>
    <row r="6349" spans="1:17" x14ac:dyDescent="0.25">
      <c r="A6349" s="83" t="s">
        <v>14015</v>
      </c>
      <c r="B6349" s="84" t="s">
        <v>21717</v>
      </c>
      <c r="C6349" s="7">
        <v>107</v>
      </c>
      <c r="D6349" s="7">
        <v>3</v>
      </c>
      <c r="E6349" s="1">
        <v>503.43</v>
      </c>
      <c r="F6349" s="1">
        <v>15.93</v>
      </c>
      <c r="G6349" s="1">
        <v>22.21</v>
      </c>
      <c r="H6349" s="1">
        <v>3.6</v>
      </c>
      <c r="I6349" s="6">
        <v>41.74</v>
      </c>
      <c r="J6349" s="86"/>
      <c r="K6349" s="86"/>
      <c r="L6349" s="85"/>
      <c r="M6349" s="85"/>
      <c r="N6349" s="85"/>
      <c r="O6349" s="85"/>
      <c r="P6349" s="85"/>
      <c r="Q6349" s="32">
        <f t="shared" si="98"/>
        <v>41.74</v>
      </c>
    </row>
    <row r="6350" spans="1:17" x14ac:dyDescent="0.25">
      <c r="A6350" s="83" t="s">
        <v>14016</v>
      </c>
      <c r="B6350" s="84" t="s">
        <v>21718</v>
      </c>
      <c r="C6350" s="7">
        <v>185</v>
      </c>
      <c r="D6350" s="7">
        <v>3</v>
      </c>
      <c r="E6350" s="1">
        <v>1329.7</v>
      </c>
      <c r="F6350" s="1">
        <v>27.54</v>
      </c>
      <c r="G6350" s="1">
        <v>22.21</v>
      </c>
      <c r="H6350" s="1">
        <v>9.51</v>
      </c>
      <c r="I6350" s="6">
        <v>59.26</v>
      </c>
      <c r="J6350" s="86"/>
      <c r="K6350" s="86"/>
      <c r="L6350" s="85"/>
      <c r="M6350" s="85"/>
      <c r="N6350" s="85"/>
      <c r="O6350" s="85"/>
      <c r="P6350" s="85"/>
      <c r="Q6350" s="32">
        <f t="shared" ref="Q6350:Q6413" si="99">P6350+I6350</f>
        <v>59.26</v>
      </c>
    </row>
    <row r="6351" spans="1:17" x14ac:dyDescent="0.25">
      <c r="A6351" s="83" t="s">
        <v>14017</v>
      </c>
      <c r="B6351" s="84" t="s">
        <v>21719</v>
      </c>
      <c r="C6351" s="7">
        <v>170</v>
      </c>
      <c r="D6351" s="7">
        <v>11</v>
      </c>
      <c r="E6351" s="1">
        <v>2550.73</v>
      </c>
      <c r="F6351" s="1">
        <v>25.31</v>
      </c>
      <c r="G6351" s="1">
        <v>81.42</v>
      </c>
      <c r="H6351" s="1">
        <v>18.25</v>
      </c>
      <c r="I6351" s="6">
        <v>124.98</v>
      </c>
      <c r="J6351" s="86"/>
      <c r="K6351" s="86"/>
      <c r="L6351" s="85"/>
      <c r="M6351" s="85"/>
      <c r="N6351" s="85"/>
      <c r="O6351" s="85"/>
      <c r="P6351" s="85"/>
      <c r="Q6351" s="32">
        <f t="shared" si="99"/>
        <v>124.98</v>
      </c>
    </row>
    <row r="6352" spans="1:17" x14ac:dyDescent="0.25">
      <c r="A6352" s="83" t="s">
        <v>14018</v>
      </c>
      <c r="B6352" s="84" t="s">
        <v>21720</v>
      </c>
      <c r="C6352" s="7">
        <v>43</v>
      </c>
      <c r="D6352" s="7">
        <v>0</v>
      </c>
      <c r="E6352" s="1">
        <v>0</v>
      </c>
      <c r="F6352" s="1">
        <v>6.4</v>
      </c>
      <c r="G6352" s="1">
        <v>0</v>
      </c>
      <c r="H6352" s="1">
        <v>0</v>
      </c>
      <c r="I6352" s="6">
        <v>6.4</v>
      </c>
      <c r="J6352" s="86"/>
      <c r="K6352" s="86"/>
      <c r="L6352" s="85"/>
      <c r="M6352" s="85"/>
      <c r="N6352" s="85"/>
      <c r="O6352" s="85"/>
      <c r="P6352" s="85"/>
      <c r="Q6352" s="32">
        <f t="shared" si="99"/>
        <v>6.4</v>
      </c>
    </row>
    <row r="6353" spans="1:17" x14ac:dyDescent="0.25">
      <c r="A6353" s="83" t="s">
        <v>14019</v>
      </c>
      <c r="B6353" s="84" t="s">
        <v>21721</v>
      </c>
      <c r="C6353" s="7">
        <v>447</v>
      </c>
      <c r="D6353" s="7">
        <v>8</v>
      </c>
      <c r="E6353" s="1">
        <v>3671.08</v>
      </c>
      <c r="F6353" s="1">
        <v>66.55</v>
      </c>
      <c r="G6353" s="1">
        <v>59.22</v>
      </c>
      <c r="H6353" s="1">
        <v>26.26</v>
      </c>
      <c r="I6353" s="6">
        <v>152.03</v>
      </c>
      <c r="J6353" s="86"/>
      <c r="K6353" s="86"/>
      <c r="L6353" s="85"/>
      <c r="M6353" s="85"/>
      <c r="N6353" s="85"/>
      <c r="O6353" s="85"/>
      <c r="P6353" s="85"/>
      <c r="Q6353" s="32">
        <f t="shared" si="99"/>
        <v>152.03</v>
      </c>
    </row>
    <row r="6354" spans="1:17" x14ac:dyDescent="0.25">
      <c r="A6354" s="83" t="s">
        <v>14020</v>
      </c>
      <c r="B6354" s="84" t="s">
        <v>21722</v>
      </c>
      <c r="C6354" s="7">
        <v>67</v>
      </c>
      <c r="D6354" s="7">
        <v>1</v>
      </c>
      <c r="E6354" s="1">
        <v>201.94</v>
      </c>
      <c r="F6354" s="1">
        <v>9.98</v>
      </c>
      <c r="G6354" s="1">
        <v>7.4</v>
      </c>
      <c r="H6354" s="1">
        <v>1.45</v>
      </c>
      <c r="I6354" s="6">
        <v>18.829999999999998</v>
      </c>
      <c r="J6354" s="86"/>
      <c r="K6354" s="86"/>
      <c r="L6354" s="85"/>
      <c r="M6354" s="85"/>
      <c r="N6354" s="85"/>
      <c r="O6354" s="85"/>
      <c r="P6354" s="85"/>
      <c r="Q6354" s="32">
        <f t="shared" si="99"/>
        <v>18.829999999999998</v>
      </c>
    </row>
    <row r="6355" spans="1:17" x14ac:dyDescent="0.25">
      <c r="A6355" s="83" t="s">
        <v>14021</v>
      </c>
      <c r="B6355" s="84" t="s">
        <v>21723</v>
      </c>
      <c r="C6355" s="7">
        <v>104</v>
      </c>
      <c r="D6355" s="7">
        <v>1</v>
      </c>
      <c r="E6355" s="1">
        <v>93.31</v>
      </c>
      <c r="F6355" s="1">
        <v>15.49</v>
      </c>
      <c r="G6355" s="1">
        <v>7.4</v>
      </c>
      <c r="H6355" s="1">
        <v>0.66</v>
      </c>
      <c r="I6355" s="6">
        <v>23.55</v>
      </c>
      <c r="J6355" s="86"/>
      <c r="K6355" s="86"/>
      <c r="L6355" s="85"/>
      <c r="M6355" s="85"/>
      <c r="N6355" s="85"/>
      <c r="O6355" s="85"/>
      <c r="P6355" s="85"/>
      <c r="Q6355" s="32">
        <f t="shared" si="99"/>
        <v>23.55</v>
      </c>
    </row>
    <row r="6356" spans="1:17" x14ac:dyDescent="0.25">
      <c r="A6356" s="83" t="s">
        <v>14022</v>
      </c>
      <c r="B6356" s="84" t="s">
        <v>21724</v>
      </c>
      <c r="C6356" s="7">
        <v>68</v>
      </c>
      <c r="D6356" s="7">
        <v>2</v>
      </c>
      <c r="E6356" s="1">
        <v>87.62</v>
      </c>
      <c r="F6356" s="1">
        <v>10.130000000000001</v>
      </c>
      <c r="G6356" s="1">
        <v>14.81</v>
      </c>
      <c r="H6356" s="1">
        <v>0.62</v>
      </c>
      <c r="I6356" s="6">
        <v>25.56</v>
      </c>
      <c r="J6356" s="86"/>
      <c r="K6356" s="86"/>
      <c r="L6356" s="85"/>
      <c r="M6356" s="85"/>
      <c r="N6356" s="85"/>
      <c r="O6356" s="85"/>
      <c r="P6356" s="85"/>
      <c r="Q6356" s="32">
        <f t="shared" si="99"/>
        <v>25.56</v>
      </c>
    </row>
    <row r="6357" spans="1:17" x14ac:dyDescent="0.25">
      <c r="A6357" s="83" t="s">
        <v>14023</v>
      </c>
      <c r="B6357" s="84" t="s">
        <v>21725</v>
      </c>
      <c r="C6357" s="7">
        <v>427</v>
      </c>
      <c r="D6357" s="7">
        <v>8</v>
      </c>
      <c r="E6357" s="1">
        <v>1439.67</v>
      </c>
      <c r="F6357" s="1">
        <v>63.58</v>
      </c>
      <c r="G6357" s="1">
        <v>59.22</v>
      </c>
      <c r="H6357" s="1">
        <v>10.3</v>
      </c>
      <c r="I6357" s="6">
        <v>133.1</v>
      </c>
      <c r="J6357" s="86"/>
      <c r="K6357" s="86"/>
      <c r="L6357" s="85"/>
      <c r="M6357" s="85"/>
      <c r="N6357" s="85"/>
      <c r="O6357" s="85"/>
      <c r="P6357" s="85"/>
      <c r="Q6357" s="32">
        <f t="shared" si="99"/>
        <v>133.1</v>
      </c>
    </row>
    <row r="6358" spans="1:17" x14ac:dyDescent="0.25">
      <c r="A6358" s="83" t="s">
        <v>14024</v>
      </c>
      <c r="B6358" s="84" t="s">
        <v>21726</v>
      </c>
      <c r="C6358" s="7">
        <v>3006</v>
      </c>
      <c r="D6358" s="7">
        <v>45</v>
      </c>
      <c r="E6358" s="1">
        <v>73483.22</v>
      </c>
      <c r="F6358" s="1">
        <v>447.58</v>
      </c>
      <c r="G6358" s="1">
        <v>333.09</v>
      </c>
      <c r="H6358" s="1">
        <v>525.65</v>
      </c>
      <c r="I6358" s="6">
        <v>1306.32</v>
      </c>
      <c r="J6358" s="86"/>
      <c r="K6358" s="86"/>
      <c r="L6358" s="85"/>
      <c r="M6358" s="85"/>
      <c r="N6358" s="85"/>
      <c r="O6358" s="85"/>
      <c r="P6358" s="85"/>
      <c r="Q6358" s="32">
        <f t="shared" si="99"/>
        <v>1306.32</v>
      </c>
    </row>
    <row r="6359" spans="1:17" x14ac:dyDescent="0.25">
      <c r="A6359" s="83" t="s">
        <v>14025</v>
      </c>
      <c r="B6359" s="84" t="s">
        <v>21727</v>
      </c>
      <c r="C6359" s="7">
        <v>20</v>
      </c>
      <c r="D6359" s="7">
        <v>0</v>
      </c>
      <c r="E6359" s="1">
        <v>0</v>
      </c>
      <c r="F6359" s="1">
        <v>2.98</v>
      </c>
      <c r="G6359" s="1">
        <v>0</v>
      </c>
      <c r="H6359" s="1">
        <v>0</v>
      </c>
      <c r="I6359" s="6">
        <v>2.98</v>
      </c>
      <c r="J6359" s="86"/>
      <c r="K6359" s="86"/>
      <c r="L6359" s="85"/>
      <c r="M6359" s="85"/>
      <c r="N6359" s="85"/>
      <c r="O6359" s="85"/>
      <c r="P6359" s="85"/>
      <c r="Q6359" s="32">
        <f t="shared" si="99"/>
        <v>2.98</v>
      </c>
    </row>
    <row r="6360" spans="1:17" x14ac:dyDescent="0.25">
      <c r="A6360" s="83" t="s">
        <v>14026</v>
      </c>
      <c r="B6360" s="84" t="s">
        <v>21728</v>
      </c>
      <c r="C6360" s="7">
        <v>172</v>
      </c>
      <c r="D6360" s="7">
        <v>6</v>
      </c>
      <c r="E6360" s="1">
        <v>992.18</v>
      </c>
      <c r="F6360" s="1">
        <v>25.61</v>
      </c>
      <c r="G6360" s="1">
        <v>44.42</v>
      </c>
      <c r="H6360" s="1">
        <v>7.1</v>
      </c>
      <c r="I6360" s="6">
        <v>77.13</v>
      </c>
      <c r="J6360" s="86"/>
      <c r="K6360" s="86"/>
      <c r="L6360" s="85"/>
      <c r="M6360" s="85"/>
      <c r="N6360" s="85"/>
      <c r="O6360" s="85"/>
      <c r="P6360" s="85"/>
      <c r="Q6360" s="32">
        <f t="shared" si="99"/>
        <v>77.13</v>
      </c>
    </row>
    <row r="6361" spans="1:17" x14ac:dyDescent="0.25">
      <c r="A6361" s="83" t="s">
        <v>14027</v>
      </c>
      <c r="B6361" s="84" t="s">
        <v>21729</v>
      </c>
      <c r="C6361" s="7">
        <v>595</v>
      </c>
      <c r="D6361" s="7">
        <v>8</v>
      </c>
      <c r="E6361" s="1">
        <v>2834.28</v>
      </c>
      <c r="F6361" s="1">
        <v>88.59</v>
      </c>
      <c r="G6361" s="1">
        <v>59.22</v>
      </c>
      <c r="H6361" s="1">
        <v>20.27</v>
      </c>
      <c r="I6361" s="6">
        <v>168.08</v>
      </c>
      <c r="J6361" s="86"/>
      <c r="K6361" s="86"/>
      <c r="L6361" s="85"/>
      <c r="M6361" s="85"/>
      <c r="N6361" s="85"/>
      <c r="O6361" s="85"/>
      <c r="P6361" s="85"/>
      <c r="Q6361" s="32">
        <f t="shared" si="99"/>
        <v>168.08</v>
      </c>
    </row>
    <row r="6362" spans="1:17" x14ac:dyDescent="0.25">
      <c r="A6362" s="83" t="s">
        <v>14028</v>
      </c>
      <c r="B6362" s="84" t="s">
        <v>21730</v>
      </c>
      <c r="C6362" s="7">
        <v>32</v>
      </c>
      <c r="D6362" s="7">
        <v>0</v>
      </c>
      <c r="E6362" s="1">
        <v>0</v>
      </c>
      <c r="F6362" s="1">
        <v>4.7699999999999996</v>
      </c>
      <c r="G6362" s="1">
        <v>0</v>
      </c>
      <c r="H6362" s="1">
        <v>0</v>
      </c>
      <c r="I6362" s="6">
        <v>4.7699999999999996</v>
      </c>
      <c r="J6362" s="86"/>
      <c r="K6362" s="86"/>
      <c r="L6362" s="85"/>
      <c r="M6362" s="85"/>
      <c r="N6362" s="85"/>
      <c r="O6362" s="85"/>
      <c r="P6362" s="85"/>
      <c r="Q6362" s="32">
        <f t="shared" si="99"/>
        <v>4.7699999999999996</v>
      </c>
    </row>
    <row r="6363" spans="1:17" x14ac:dyDescent="0.25">
      <c r="A6363" s="83" t="s">
        <v>14029</v>
      </c>
      <c r="B6363" s="84" t="s">
        <v>21731</v>
      </c>
      <c r="C6363" s="7">
        <v>92</v>
      </c>
      <c r="D6363" s="7">
        <v>10</v>
      </c>
      <c r="E6363" s="1">
        <v>1530.92</v>
      </c>
      <c r="F6363" s="1">
        <v>13.7</v>
      </c>
      <c r="G6363" s="1">
        <v>74.02</v>
      </c>
      <c r="H6363" s="1">
        <v>10.95</v>
      </c>
      <c r="I6363" s="6">
        <v>98.67</v>
      </c>
      <c r="J6363" s="86"/>
      <c r="K6363" s="86"/>
      <c r="L6363" s="85"/>
      <c r="M6363" s="85"/>
      <c r="N6363" s="85"/>
      <c r="O6363" s="85"/>
      <c r="P6363" s="85"/>
      <c r="Q6363" s="32">
        <f t="shared" si="99"/>
        <v>98.67</v>
      </c>
    </row>
    <row r="6364" spans="1:17" x14ac:dyDescent="0.25">
      <c r="A6364" s="83" t="s">
        <v>14030</v>
      </c>
      <c r="B6364" s="84" t="s">
        <v>21732</v>
      </c>
      <c r="C6364" s="7">
        <v>281</v>
      </c>
      <c r="D6364" s="7">
        <v>7</v>
      </c>
      <c r="E6364" s="1">
        <v>2798.63</v>
      </c>
      <c r="F6364" s="1">
        <v>41.84</v>
      </c>
      <c r="G6364" s="1">
        <v>51.82</v>
      </c>
      <c r="H6364" s="1">
        <v>20.02</v>
      </c>
      <c r="I6364" s="6">
        <v>113.68</v>
      </c>
      <c r="J6364" s="86"/>
      <c r="K6364" s="86"/>
      <c r="L6364" s="85"/>
      <c r="M6364" s="85"/>
      <c r="N6364" s="85"/>
      <c r="O6364" s="85"/>
      <c r="P6364" s="85"/>
      <c r="Q6364" s="32">
        <f t="shared" si="99"/>
        <v>113.68</v>
      </c>
    </row>
    <row r="6365" spans="1:17" x14ac:dyDescent="0.25">
      <c r="A6365" s="83" t="s">
        <v>14031</v>
      </c>
      <c r="B6365" s="84" t="s">
        <v>21733</v>
      </c>
      <c r="C6365" s="7">
        <v>2435</v>
      </c>
      <c r="D6365" s="7">
        <v>65</v>
      </c>
      <c r="E6365" s="1">
        <v>30003.26</v>
      </c>
      <c r="F6365" s="1">
        <v>362.56</v>
      </c>
      <c r="G6365" s="1">
        <v>481.13</v>
      </c>
      <c r="H6365" s="1">
        <v>214.62</v>
      </c>
      <c r="I6365" s="6">
        <v>1058.31</v>
      </c>
      <c r="J6365" s="86"/>
      <c r="K6365" s="86"/>
      <c r="L6365" s="85"/>
      <c r="M6365" s="85"/>
      <c r="N6365" s="85"/>
      <c r="O6365" s="85"/>
      <c r="P6365" s="85"/>
      <c r="Q6365" s="32">
        <f t="shared" si="99"/>
        <v>1058.31</v>
      </c>
    </row>
    <row r="6366" spans="1:17" x14ac:dyDescent="0.25">
      <c r="A6366" s="83" t="s">
        <v>14032</v>
      </c>
      <c r="B6366" s="84" t="s">
        <v>21734</v>
      </c>
      <c r="C6366" s="7">
        <v>338</v>
      </c>
      <c r="D6366" s="7">
        <v>9</v>
      </c>
      <c r="E6366" s="1">
        <v>1888.33</v>
      </c>
      <c r="F6366" s="1">
        <v>50.33</v>
      </c>
      <c r="G6366" s="1">
        <v>66.62</v>
      </c>
      <c r="H6366" s="1">
        <v>13.5</v>
      </c>
      <c r="I6366" s="6">
        <v>130.44999999999999</v>
      </c>
      <c r="J6366" s="86"/>
      <c r="K6366" s="86"/>
      <c r="L6366" s="85"/>
      <c r="M6366" s="85"/>
      <c r="N6366" s="85"/>
      <c r="O6366" s="85"/>
      <c r="P6366" s="85"/>
      <c r="Q6366" s="32">
        <f t="shared" si="99"/>
        <v>130.44999999999999</v>
      </c>
    </row>
    <row r="6367" spans="1:17" x14ac:dyDescent="0.25">
      <c r="A6367" s="83" t="s">
        <v>14033</v>
      </c>
      <c r="B6367" s="84" t="s">
        <v>21735</v>
      </c>
      <c r="C6367" s="7">
        <v>44</v>
      </c>
      <c r="D6367" s="7">
        <v>0</v>
      </c>
      <c r="E6367" s="1">
        <v>0</v>
      </c>
      <c r="F6367" s="1">
        <v>6.55</v>
      </c>
      <c r="G6367" s="1">
        <v>0</v>
      </c>
      <c r="H6367" s="1">
        <v>0</v>
      </c>
      <c r="I6367" s="6">
        <v>6.55</v>
      </c>
      <c r="J6367" s="86"/>
      <c r="K6367" s="86"/>
      <c r="L6367" s="85"/>
      <c r="M6367" s="85"/>
      <c r="N6367" s="85"/>
      <c r="O6367" s="85"/>
      <c r="P6367" s="85"/>
      <c r="Q6367" s="32">
        <f t="shared" si="99"/>
        <v>6.55</v>
      </c>
    </row>
    <row r="6368" spans="1:17" x14ac:dyDescent="0.25">
      <c r="A6368" s="83" t="s">
        <v>14034</v>
      </c>
      <c r="B6368" s="84" t="s">
        <v>21736</v>
      </c>
      <c r="C6368" s="7">
        <v>21</v>
      </c>
      <c r="D6368" s="7">
        <v>0</v>
      </c>
      <c r="E6368" s="1">
        <v>0</v>
      </c>
      <c r="F6368" s="1">
        <v>3.13</v>
      </c>
      <c r="G6368" s="1">
        <v>0</v>
      </c>
      <c r="H6368" s="1">
        <v>0</v>
      </c>
      <c r="I6368" s="6">
        <v>3.13</v>
      </c>
      <c r="J6368" s="86"/>
      <c r="K6368" s="86"/>
      <c r="L6368" s="85"/>
      <c r="M6368" s="85"/>
      <c r="N6368" s="85"/>
      <c r="O6368" s="85"/>
      <c r="P6368" s="85"/>
      <c r="Q6368" s="32">
        <f t="shared" si="99"/>
        <v>3.13</v>
      </c>
    </row>
    <row r="6369" spans="1:17" x14ac:dyDescent="0.25">
      <c r="A6369" s="83" t="s">
        <v>14035</v>
      </c>
      <c r="B6369" s="84" t="s">
        <v>21737</v>
      </c>
      <c r="C6369" s="7">
        <v>285</v>
      </c>
      <c r="D6369" s="7">
        <v>16</v>
      </c>
      <c r="E6369" s="1">
        <v>6449.63</v>
      </c>
      <c r="F6369" s="1">
        <v>42.43</v>
      </c>
      <c r="G6369" s="1">
        <v>118.43</v>
      </c>
      <c r="H6369" s="1">
        <v>46.14</v>
      </c>
      <c r="I6369" s="6">
        <v>207</v>
      </c>
      <c r="J6369" s="86"/>
      <c r="K6369" s="86"/>
      <c r="L6369" s="85"/>
      <c r="M6369" s="85"/>
      <c r="N6369" s="85"/>
      <c r="O6369" s="85"/>
      <c r="P6369" s="85"/>
      <c r="Q6369" s="32">
        <f t="shared" si="99"/>
        <v>207</v>
      </c>
    </row>
    <row r="6370" spans="1:17" x14ac:dyDescent="0.25">
      <c r="A6370" s="83" t="s">
        <v>14036</v>
      </c>
      <c r="B6370" s="84" t="s">
        <v>21738</v>
      </c>
      <c r="C6370" s="7">
        <v>83</v>
      </c>
      <c r="D6370" s="7">
        <v>0</v>
      </c>
      <c r="E6370" s="1">
        <v>0</v>
      </c>
      <c r="F6370" s="1">
        <v>12.36</v>
      </c>
      <c r="G6370" s="1">
        <v>0</v>
      </c>
      <c r="H6370" s="1">
        <v>0</v>
      </c>
      <c r="I6370" s="6">
        <v>12.36</v>
      </c>
      <c r="J6370" s="86"/>
      <c r="K6370" s="86"/>
      <c r="L6370" s="85"/>
      <c r="M6370" s="85"/>
      <c r="N6370" s="85"/>
      <c r="O6370" s="85"/>
      <c r="P6370" s="85"/>
      <c r="Q6370" s="32">
        <f t="shared" si="99"/>
        <v>12.36</v>
      </c>
    </row>
    <row r="6371" spans="1:17" ht="26.4" x14ac:dyDescent="0.25">
      <c r="A6371" s="83" t="s">
        <v>14037</v>
      </c>
      <c r="B6371" s="84" t="s">
        <v>21739</v>
      </c>
      <c r="C6371" s="7">
        <v>42</v>
      </c>
      <c r="D6371" s="7">
        <v>0</v>
      </c>
      <c r="E6371" s="1">
        <v>0</v>
      </c>
      <c r="F6371" s="1">
        <v>6.26</v>
      </c>
      <c r="G6371" s="1">
        <v>0</v>
      </c>
      <c r="H6371" s="1">
        <v>0</v>
      </c>
      <c r="I6371" s="6">
        <v>6.26</v>
      </c>
      <c r="J6371" s="86"/>
      <c r="K6371" s="86"/>
      <c r="L6371" s="85"/>
      <c r="M6371" s="85"/>
      <c r="N6371" s="85"/>
      <c r="O6371" s="85"/>
      <c r="P6371" s="85"/>
      <c r="Q6371" s="32">
        <f t="shared" si="99"/>
        <v>6.26</v>
      </c>
    </row>
    <row r="6372" spans="1:17" x14ac:dyDescent="0.25">
      <c r="A6372" s="83" t="s">
        <v>14038</v>
      </c>
      <c r="B6372" s="84" t="s">
        <v>21740</v>
      </c>
      <c r="C6372" s="7">
        <v>160</v>
      </c>
      <c r="D6372" s="7">
        <v>1</v>
      </c>
      <c r="E6372" s="1">
        <v>316.39</v>
      </c>
      <c r="F6372" s="1">
        <v>23.82</v>
      </c>
      <c r="G6372" s="1">
        <v>7.4</v>
      </c>
      <c r="H6372" s="1">
        <v>2.2599999999999998</v>
      </c>
      <c r="I6372" s="6">
        <v>33.479999999999997</v>
      </c>
      <c r="J6372" s="86"/>
      <c r="K6372" s="86"/>
      <c r="L6372" s="85"/>
      <c r="M6372" s="85"/>
      <c r="N6372" s="85"/>
      <c r="O6372" s="85"/>
      <c r="P6372" s="85"/>
      <c r="Q6372" s="32">
        <f t="shared" si="99"/>
        <v>33.479999999999997</v>
      </c>
    </row>
    <row r="6373" spans="1:17" x14ac:dyDescent="0.25">
      <c r="A6373" s="83" t="s">
        <v>14039</v>
      </c>
      <c r="B6373" s="84" t="s">
        <v>21741</v>
      </c>
      <c r="C6373" s="7">
        <v>61</v>
      </c>
      <c r="D6373" s="7">
        <v>0</v>
      </c>
      <c r="E6373" s="1">
        <v>0</v>
      </c>
      <c r="F6373" s="1">
        <v>9.08</v>
      </c>
      <c r="G6373" s="1">
        <v>0</v>
      </c>
      <c r="H6373" s="1">
        <v>0</v>
      </c>
      <c r="I6373" s="6">
        <v>9.08</v>
      </c>
      <c r="J6373" s="86"/>
      <c r="K6373" s="86"/>
      <c r="L6373" s="85"/>
      <c r="M6373" s="85"/>
      <c r="N6373" s="85"/>
      <c r="O6373" s="85"/>
      <c r="P6373" s="85"/>
      <c r="Q6373" s="32">
        <f t="shared" si="99"/>
        <v>9.08</v>
      </c>
    </row>
    <row r="6374" spans="1:17" x14ac:dyDescent="0.25">
      <c r="A6374" s="83" t="s">
        <v>14040</v>
      </c>
      <c r="B6374" s="84" t="s">
        <v>21742</v>
      </c>
      <c r="C6374" s="7">
        <v>171</v>
      </c>
      <c r="D6374" s="7">
        <v>7</v>
      </c>
      <c r="E6374" s="1">
        <v>865.78</v>
      </c>
      <c r="F6374" s="1">
        <v>25.46</v>
      </c>
      <c r="G6374" s="1">
        <v>51.82</v>
      </c>
      <c r="H6374" s="1">
        <v>6.19</v>
      </c>
      <c r="I6374" s="6">
        <v>83.47</v>
      </c>
      <c r="J6374" s="86"/>
      <c r="K6374" s="86"/>
      <c r="L6374" s="85"/>
      <c r="M6374" s="85"/>
      <c r="N6374" s="85"/>
      <c r="O6374" s="85"/>
      <c r="P6374" s="85"/>
      <c r="Q6374" s="32">
        <f t="shared" si="99"/>
        <v>83.47</v>
      </c>
    </row>
    <row r="6375" spans="1:17" x14ac:dyDescent="0.25">
      <c r="A6375" s="83" t="s">
        <v>14041</v>
      </c>
      <c r="B6375" s="84" t="s">
        <v>21743</v>
      </c>
      <c r="C6375" s="7">
        <v>841</v>
      </c>
      <c r="D6375" s="7">
        <v>14</v>
      </c>
      <c r="E6375" s="1">
        <v>6716.21</v>
      </c>
      <c r="F6375" s="1">
        <v>125.22</v>
      </c>
      <c r="G6375" s="1">
        <v>103.63</v>
      </c>
      <c r="H6375" s="1">
        <v>48.04</v>
      </c>
      <c r="I6375" s="6">
        <v>276.89</v>
      </c>
      <c r="J6375" s="86"/>
      <c r="K6375" s="86"/>
      <c r="L6375" s="85"/>
      <c r="M6375" s="85"/>
      <c r="N6375" s="85"/>
      <c r="O6375" s="85"/>
      <c r="P6375" s="85"/>
      <c r="Q6375" s="32">
        <f t="shared" si="99"/>
        <v>276.89</v>
      </c>
    </row>
    <row r="6376" spans="1:17" x14ac:dyDescent="0.25">
      <c r="A6376" s="83" t="s">
        <v>14042</v>
      </c>
      <c r="B6376" s="84" t="s">
        <v>21744</v>
      </c>
      <c r="C6376" s="7">
        <v>161</v>
      </c>
      <c r="D6376" s="7">
        <v>2</v>
      </c>
      <c r="E6376" s="1">
        <v>412.84</v>
      </c>
      <c r="F6376" s="1">
        <v>23.97</v>
      </c>
      <c r="G6376" s="1">
        <v>14.81</v>
      </c>
      <c r="H6376" s="1">
        <v>2.95</v>
      </c>
      <c r="I6376" s="6">
        <v>41.73</v>
      </c>
      <c r="J6376" s="86"/>
      <c r="K6376" s="86"/>
      <c r="L6376" s="85"/>
      <c r="M6376" s="85"/>
      <c r="N6376" s="85"/>
      <c r="O6376" s="85"/>
      <c r="P6376" s="85"/>
      <c r="Q6376" s="32">
        <f t="shared" si="99"/>
        <v>41.73</v>
      </c>
    </row>
    <row r="6377" spans="1:17" x14ac:dyDescent="0.25">
      <c r="A6377" s="83" t="s">
        <v>14043</v>
      </c>
      <c r="B6377" s="84" t="s">
        <v>21745</v>
      </c>
      <c r="C6377" s="7">
        <v>507</v>
      </c>
      <c r="D6377" s="7">
        <v>3</v>
      </c>
      <c r="E6377" s="1">
        <v>495.32</v>
      </c>
      <c r="F6377" s="1">
        <v>75.489999999999995</v>
      </c>
      <c r="G6377" s="1">
        <v>22.21</v>
      </c>
      <c r="H6377" s="1">
        <v>3.54</v>
      </c>
      <c r="I6377" s="6">
        <v>101.24</v>
      </c>
      <c r="J6377" s="86"/>
      <c r="K6377" s="86"/>
      <c r="L6377" s="85"/>
      <c r="M6377" s="85"/>
      <c r="N6377" s="85"/>
      <c r="O6377" s="85"/>
      <c r="P6377" s="85"/>
      <c r="Q6377" s="32">
        <f t="shared" si="99"/>
        <v>101.24</v>
      </c>
    </row>
    <row r="6378" spans="1:17" x14ac:dyDescent="0.25">
      <c r="A6378" s="83" t="s">
        <v>14044</v>
      </c>
      <c r="B6378" s="84" t="s">
        <v>21746</v>
      </c>
      <c r="C6378" s="7">
        <v>333</v>
      </c>
      <c r="D6378" s="7">
        <v>8</v>
      </c>
      <c r="E6378" s="1">
        <v>1506.11</v>
      </c>
      <c r="F6378" s="1">
        <v>49.58</v>
      </c>
      <c r="G6378" s="1">
        <v>59.22</v>
      </c>
      <c r="H6378" s="1">
        <v>10.78</v>
      </c>
      <c r="I6378" s="6">
        <v>119.58</v>
      </c>
      <c r="J6378" s="86"/>
      <c r="K6378" s="86"/>
      <c r="L6378" s="85"/>
      <c r="M6378" s="85"/>
      <c r="N6378" s="85"/>
      <c r="O6378" s="85"/>
      <c r="P6378" s="85"/>
      <c r="Q6378" s="32">
        <f t="shared" si="99"/>
        <v>119.58</v>
      </c>
    </row>
    <row r="6379" spans="1:17" x14ac:dyDescent="0.25">
      <c r="A6379" s="83" t="s">
        <v>14045</v>
      </c>
      <c r="B6379" s="84" t="s">
        <v>21747</v>
      </c>
      <c r="C6379" s="7">
        <v>231</v>
      </c>
      <c r="D6379" s="7">
        <v>11</v>
      </c>
      <c r="E6379" s="1">
        <v>21702.42</v>
      </c>
      <c r="F6379" s="1">
        <v>34.39</v>
      </c>
      <c r="G6379" s="1">
        <v>81.42</v>
      </c>
      <c r="H6379" s="1">
        <v>155.25</v>
      </c>
      <c r="I6379" s="6">
        <v>271.06</v>
      </c>
      <c r="J6379" s="86"/>
      <c r="K6379" s="86"/>
      <c r="L6379" s="85"/>
      <c r="M6379" s="85"/>
      <c r="N6379" s="85"/>
      <c r="O6379" s="85"/>
      <c r="P6379" s="85"/>
      <c r="Q6379" s="32">
        <f t="shared" si="99"/>
        <v>271.06</v>
      </c>
    </row>
    <row r="6380" spans="1:17" x14ac:dyDescent="0.25">
      <c r="A6380" s="83" t="s">
        <v>14046</v>
      </c>
      <c r="B6380" s="84" t="s">
        <v>21748</v>
      </c>
      <c r="C6380" s="7">
        <v>131</v>
      </c>
      <c r="D6380" s="7">
        <v>5</v>
      </c>
      <c r="E6380" s="1">
        <v>1247.98</v>
      </c>
      <c r="F6380" s="1">
        <v>19.5</v>
      </c>
      <c r="G6380" s="1">
        <v>37.01</v>
      </c>
      <c r="H6380" s="1">
        <v>8.93</v>
      </c>
      <c r="I6380" s="6">
        <v>65.44</v>
      </c>
      <c r="J6380" s="86"/>
      <c r="K6380" s="86"/>
      <c r="L6380" s="85"/>
      <c r="M6380" s="85"/>
      <c r="N6380" s="85"/>
      <c r="O6380" s="85"/>
      <c r="P6380" s="85"/>
      <c r="Q6380" s="32">
        <f t="shared" si="99"/>
        <v>65.44</v>
      </c>
    </row>
    <row r="6381" spans="1:17" x14ac:dyDescent="0.25">
      <c r="A6381" s="83" t="s">
        <v>14047</v>
      </c>
      <c r="B6381" s="84" t="s">
        <v>21749</v>
      </c>
      <c r="C6381" s="7">
        <v>72</v>
      </c>
      <c r="D6381" s="7">
        <v>1</v>
      </c>
      <c r="E6381" s="1">
        <v>314.56</v>
      </c>
      <c r="F6381" s="1">
        <v>10.72</v>
      </c>
      <c r="G6381" s="1">
        <v>7.4</v>
      </c>
      <c r="H6381" s="1">
        <v>2.25</v>
      </c>
      <c r="I6381" s="6">
        <v>20.37</v>
      </c>
      <c r="J6381" s="86"/>
      <c r="K6381" s="86"/>
      <c r="L6381" s="85"/>
      <c r="M6381" s="85"/>
      <c r="N6381" s="85"/>
      <c r="O6381" s="85"/>
      <c r="P6381" s="85"/>
      <c r="Q6381" s="32">
        <f t="shared" si="99"/>
        <v>20.37</v>
      </c>
    </row>
    <row r="6382" spans="1:17" x14ac:dyDescent="0.25">
      <c r="A6382" s="83" t="s">
        <v>14048</v>
      </c>
      <c r="B6382" s="84" t="s">
        <v>21750</v>
      </c>
      <c r="C6382" s="7">
        <v>32</v>
      </c>
      <c r="D6382" s="7">
        <v>0</v>
      </c>
      <c r="E6382" s="1">
        <v>0</v>
      </c>
      <c r="F6382" s="1">
        <v>4.7699999999999996</v>
      </c>
      <c r="G6382" s="1">
        <v>0</v>
      </c>
      <c r="H6382" s="1">
        <v>0</v>
      </c>
      <c r="I6382" s="6">
        <v>4.7699999999999996</v>
      </c>
      <c r="J6382" s="86"/>
      <c r="K6382" s="86"/>
      <c r="L6382" s="85"/>
      <c r="M6382" s="85"/>
      <c r="N6382" s="85"/>
      <c r="O6382" s="85"/>
      <c r="P6382" s="85"/>
      <c r="Q6382" s="32">
        <f t="shared" si="99"/>
        <v>4.7699999999999996</v>
      </c>
    </row>
    <row r="6383" spans="1:17" x14ac:dyDescent="0.25">
      <c r="A6383" s="83" t="s">
        <v>14049</v>
      </c>
      <c r="B6383" s="84" t="s">
        <v>21751</v>
      </c>
      <c r="C6383" s="7">
        <v>2259</v>
      </c>
      <c r="D6383" s="7">
        <v>39</v>
      </c>
      <c r="E6383" s="1">
        <v>9297.19</v>
      </c>
      <c r="F6383" s="1">
        <v>408.39</v>
      </c>
      <c r="G6383" s="1">
        <v>481.28</v>
      </c>
      <c r="H6383" s="1">
        <v>169.9</v>
      </c>
      <c r="I6383" s="6">
        <v>1059.57</v>
      </c>
      <c r="J6383" s="86"/>
      <c r="K6383" s="86"/>
      <c r="L6383" s="85"/>
      <c r="M6383" s="85"/>
      <c r="N6383" s="85"/>
      <c r="O6383" s="85"/>
      <c r="P6383" s="85"/>
      <c r="Q6383" s="32">
        <f t="shared" si="99"/>
        <v>1059.57</v>
      </c>
    </row>
    <row r="6384" spans="1:17" x14ac:dyDescent="0.25">
      <c r="A6384" s="83" t="s">
        <v>14050</v>
      </c>
      <c r="B6384" s="84" t="s">
        <v>21752</v>
      </c>
      <c r="C6384" s="7">
        <v>3734</v>
      </c>
      <c r="D6384" s="7">
        <v>53</v>
      </c>
      <c r="E6384" s="1">
        <v>26088.13</v>
      </c>
      <c r="F6384" s="1">
        <v>675.06</v>
      </c>
      <c r="G6384" s="1">
        <v>654.04999999999995</v>
      </c>
      <c r="H6384" s="1">
        <v>476.73</v>
      </c>
      <c r="I6384" s="6">
        <v>1805.84</v>
      </c>
      <c r="J6384" s="86"/>
      <c r="K6384" s="86"/>
      <c r="L6384" s="85"/>
      <c r="M6384" s="85"/>
      <c r="N6384" s="85"/>
      <c r="O6384" s="85"/>
      <c r="P6384" s="85"/>
      <c r="Q6384" s="32">
        <f t="shared" si="99"/>
        <v>1805.84</v>
      </c>
    </row>
    <row r="6385" spans="1:17" x14ac:dyDescent="0.25">
      <c r="A6385" s="83" t="s">
        <v>14051</v>
      </c>
      <c r="B6385" s="84" t="s">
        <v>21753</v>
      </c>
      <c r="C6385" s="7">
        <v>679</v>
      </c>
      <c r="D6385" s="7">
        <v>15</v>
      </c>
      <c r="E6385" s="1">
        <v>10441.64</v>
      </c>
      <c r="F6385" s="1">
        <v>122.75</v>
      </c>
      <c r="G6385" s="1">
        <v>185.11</v>
      </c>
      <c r="H6385" s="1">
        <v>190.81</v>
      </c>
      <c r="I6385" s="6">
        <v>498.67</v>
      </c>
      <c r="J6385" s="86"/>
      <c r="K6385" s="86"/>
      <c r="L6385" s="85"/>
      <c r="M6385" s="85"/>
      <c r="N6385" s="85"/>
      <c r="O6385" s="85"/>
      <c r="P6385" s="85"/>
      <c r="Q6385" s="32">
        <f t="shared" si="99"/>
        <v>498.67</v>
      </c>
    </row>
    <row r="6386" spans="1:17" x14ac:dyDescent="0.25">
      <c r="A6386" s="83" t="s">
        <v>14052</v>
      </c>
      <c r="B6386" s="84" t="s">
        <v>21754</v>
      </c>
      <c r="C6386" s="7">
        <v>664</v>
      </c>
      <c r="D6386" s="7">
        <v>21</v>
      </c>
      <c r="E6386" s="1">
        <v>4243.16</v>
      </c>
      <c r="F6386" s="1">
        <v>120.04</v>
      </c>
      <c r="G6386" s="1">
        <v>259.14999999999998</v>
      </c>
      <c r="H6386" s="1">
        <v>77.540000000000006</v>
      </c>
      <c r="I6386" s="6">
        <v>456.73</v>
      </c>
      <c r="J6386" s="86"/>
      <c r="K6386" s="86"/>
      <c r="L6386" s="85"/>
      <c r="M6386" s="85"/>
      <c r="N6386" s="85"/>
      <c r="O6386" s="85"/>
      <c r="P6386" s="85"/>
      <c r="Q6386" s="32">
        <f t="shared" si="99"/>
        <v>456.73</v>
      </c>
    </row>
    <row r="6387" spans="1:17" x14ac:dyDescent="0.25">
      <c r="A6387" s="83" t="s">
        <v>14053</v>
      </c>
      <c r="B6387" s="84" t="s">
        <v>21755</v>
      </c>
      <c r="C6387" s="7">
        <v>274</v>
      </c>
      <c r="D6387" s="7">
        <v>4</v>
      </c>
      <c r="E6387" s="1">
        <v>449.73</v>
      </c>
      <c r="F6387" s="1">
        <v>49.54</v>
      </c>
      <c r="G6387" s="1">
        <v>49.36</v>
      </c>
      <c r="H6387" s="1">
        <v>8.2200000000000006</v>
      </c>
      <c r="I6387" s="6">
        <v>107.12</v>
      </c>
      <c r="J6387" s="86"/>
      <c r="K6387" s="86"/>
      <c r="L6387" s="85"/>
      <c r="M6387" s="85"/>
      <c r="N6387" s="85"/>
      <c r="O6387" s="85"/>
      <c r="P6387" s="85"/>
      <c r="Q6387" s="32">
        <f t="shared" si="99"/>
        <v>107.12</v>
      </c>
    </row>
    <row r="6388" spans="1:17" x14ac:dyDescent="0.25">
      <c r="A6388" s="83" t="s">
        <v>14054</v>
      </c>
      <c r="B6388" s="84" t="s">
        <v>21756</v>
      </c>
      <c r="C6388" s="7">
        <v>1660</v>
      </c>
      <c r="D6388" s="7">
        <v>25</v>
      </c>
      <c r="E6388" s="1">
        <v>4959.58</v>
      </c>
      <c r="F6388" s="1">
        <v>300.10000000000002</v>
      </c>
      <c r="G6388" s="1">
        <v>308.51</v>
      </c>
      <c r="H6388" s="1">
        <v>90.63</v>
      </c>
      <c r="I6388" s="6">
        <v>699.24</v>
      </c>
      <c r="J6388" s="86"/>
      <c r="K6388" s="86"/>
      <c r="L6388" s="85"/>
      <c r="M6388" s="85"/>
      <c r="N6388" s="85"/>
      <c r="O6388" s="85"/>
      <c r="P6388" s="85"/>
      <c r="Q6388" s="32">
        <f t="shared" si="99"/>
        <v>699.24</v>
      </c>
    </row>
    <row r="6389" spans="1:17" x14ac:dyDescent="0.25">
      <c r="A6389" s="83" t="s">
        <v>14055</v>
      </c>
      <c r="B6389" s="84" t="s">
        <v>21757</v>
      </c>
      <c r="C6389" s="7">
        <v>807</v>
      </c>
      <c r="D6389" s="7">
        <v>30</v>
      </c>
      <c r="E6389" s="1">
        <v>135458.85</v>
      </c>
      <c r="F6389" s="1">
        <v>145.9</v>
      </c>
      <c r="G6389" s="1">
        <v>370.22</v>
      </c>
      <c r="H6389" s="1">
        <v>2475.36</v>
      </c>
      <c r="I6389" s="6">
        <v>2991.48</v>
      </c>
      <c r="J6389" s="86"/>
      <c r="K6389" s="86"/>
      <c r="L6389" s="85"/>
      <c r="M6389" s="85"/>
      <c r="N6389" s="85"/>
      <c r="O6389" s="85"/>
      <c r="P6389" s="85"/>
      <c r="Q6389" s="32">
        <f t="shared" si="99"/>
        <v>2991.48</v>
      </c>
    </row>
    <row r="6390" spans="1:17" x14ac:dyDescent="0.25">
      <c r="A6390" s="83" t="s">
        <v>14056</v>
      </c>
      <c r="B6390" s="84" t="s">
        <v>21758</v>
      </c>
      <c r="C6390" s="7">
        <v>168</v>
      </c>
      <c r="D6390" s="7">
        <v>4</v>
      </c>
      <c r="E6390" s="1">
        <v>578.16</v>
      </c>
      <c r="F6390" s="1">
        <v>30.37</v>
      </c>
      <c r="G6390" s="1">
        <v>49.36</v>
      </c>
      <c r="H6390" s="1">
        <v>10.57</v>
      </c>
      <c r="I6390" s="6">
        <v>90.3</v>
      </c>
      <c r="J6390" s="86"/>
      <c r="K6390" s="86"/>
      <c r="L6390" s="85"/>
      <c r="M6390" s="85"/>
      <c r="N6390" s="85"/>
      <c r="O6390" s="85"/>
      <c r="P6390" s="85"/>
      <c r="Q6390" s="32">
        <f t="shared" si="99"/>
        <v>90.3</v>
      </c>
    </row>
    <row r="6391" spans="1:17" x14ac:dyDescent="0.25">
      <c r="A6391" s="83" t="s">
        <v>14057</v>
      </c>
      <c r="B6391" s="84" t="s">
        <v>21759</v>
      </c>
      <c r="C6391" s="7">
        <v>501</v>
      </c>
      <c r="D6391" s="7">
        <v>8</v>
      </c>
      <c r="E6391" s="1">
        <v>1277.3699999999999</v>
      </c>
      <c r="F6391" s="1">
        <v>90.58</v>
      </c>
      <c r="G6391" s="1">
        <v>98.73</v>
      </c>
      <c r="H6391" s="1">
        <v>23.34</v>
      </c>
      <c r="I6391" s="6">
        <v>212.65</v>
      </c>
      <c r="J6391" s="86"/>
      <c r="K6391" s="86"/>
      <c r="L6391" s="85"/>
      <c r="M6391" s="85"/>
      <c r="N6391" s="85"/>
      <c r="O6391" s="85"/>
      <c r="P6391" s="85"/>
      <c r="Q6391" s="32">
        <f t="shared" si="99"/>
        <v>212.65</v>
      </c>
    </row>
    <row r="6392" spans="1:17" x14ac:dyDescent="0.25">
      <c r="A6392" s="83" t="s">
        <v>14058</v>
      </c>
      <c r="B6392" s="84" t="s">
        <v>21760</v>
      </c>
      <c r="C6392" s="7">
        <v>414</v>
      </c>
      <c r="D6392" s="7">
        <v>3</v>
      </c>
      <c r="E6392" s="1">
        <v>821.16</v>
      </c>
      <c r="F6392" s="1">
        <v>74.849999999999994</v>
      </c>
      <c r="G6392" s="1">
        <v>37.020000000000003</v>
      </c>
      <c r="H6392" s="1">
        <v>15.01</v>
      </c>
      <c r="I6392" s="6">
        <v>126.88</v>
      </c>
      <c r="J6392" s="86"/>
      <c r="K6392" s="86"/>
      <c r="L6392" s="85"/>
      <c r="M6392" s="85"/>
      <c r="N6392" s="85"/>
      <c r="O6392" s="85"/>
      <c r="P6392" s="85"/>
      <c r="Q6392" s="32">
        <f t="shared" si="99"/>
        <v>126.88</v>
      </c>
    </row>
    <row r="6393" spans="1:17" x14ac:dyDescent="0.25">
      <c r="A6393" s="83" t="s">
        <v>14059</v>
      </c>
      <c r="B6393" s="84" t="s">
        <v>21761</v>
      </c>
      <c r="C6393" s="7">
        <v>323</v>
      </c>
      <c r="D6393" s="7">
        <v>3</v>
      </c>
      <c r="E6393" s="1">
        <v>726.5</v>
      </c>
      <c r="F6393" s="1">
        <v>58.39</v>
      </c>
      <c r="G6393" s="1">
        <v>37.020000000000003</v>
      </c>
      <c r="H6393" s="1">
        <v>13.27</v>
      </c>
      <c r="I6393" s="6">
        <v>108.68</v>
      </c>
      <c r="J6393" s="86"/>
      <c r="K6393" s="86"/>
      <c r="L6393" s="85"/>
      <c r="M6393" s="85"/>
      <c r="N6393" s="85"/>
      <c r="O6393" s="85"/>
      <c r="P6393" s="85"/>
      <c r="Q6393" s="32">
        <f t="shared" si="99"/>
        <v>108.68</v>
      </c>
    </row>
    <row r="6394" spans="1:17" x14ac:dyDescent="0.25">
      <c r="A6394" s="83" t="s">
        <v>14060</v>
      </c>
      <c r="B6394" s="84" t="s">
        <v>21762</v>
      </c>
      <c r="C6394" s="7">
        <v>810</v>
      </c>
      <c r="D6394" s="7">
        <v>42</v>
      </c>
      <c r="E6394" s="1">
        <v>27263.62</v>
      </c>
      <c r="F6394" s="1">
        <v>146.44</v>
      </c>
      <c r="G6394" s="1">
        <v>518.29999999999995</v>
      </c>
      <c r="H6394" s="1">
        <v>498.21</v>
      </c>
      <c r="I6394" s="6">
        <v>1162.95</v>
      </c>
      <c r="J6394" s="86"/>
      <c r="K6394" s="86"/>
      <c r="L6394" s="85"/>
      <c r="M6394" s="85"/>
      <c r="N6394" s="85"/>
      <c r="O6394" s="85"/>
      <c r="P6394" s="85"/>
      <c r="Q6394" s="32">
        <f t="shared" si="99"/>
        <v>1162.95</v>
      </c>
    </row>
    <row r="6395" spans="1:17" x14ac:dyDescent="0.25">
      <c r="A6395" s="83" t="s">
        <v>14061</v>
      </c>
      <c r="B6395" s="84" t="s">
        <v>21763</v>
      </c>
      <c r="C6395" s="7">
        <v>2170</v>
      </c>
      <c r="D6395" s="7">
        <v>23</v>
      </c>
      <c r="E6395" s="1">
        <v>4393.99</v>
      </c>
      <c r="F6395" s="1">
        <v>392.3</v>
      </c>
      <c r="G6395" s="1">
        <v>283.83</v>
      </c>
      <c r="H6395" s="1">
        <v>80.3</v>
      </c>
      <c r="I6395" s="6">
        <v>756.43</v>
      </c>
      <c r="J6395" s="86"/>
      <c r="K6395" s="86"/>
      <c r="L6395" s="85"/>
      <c r="M6395" s="85"/>
      <c r="N6395" s="85"/>
      <c r="O6395" s="85"/>
      <c r="P6395" s="85"/>
      <c r="Q6395" s="32">
        <f t="shared" si="99"/>
        <v>756.43</v>
      </c>
    </row>
    <row r="6396" spans="1:17" x14ac:dyDescent="0.25">
      <c r="A6396" s="83" t="s">
        <v>14062</v>
      </c>
      <c r="B6396" s="84" t="s">
        <v>21764</v>
      </c>
      <c r="C6396" s="7">
        <v>5176</v>
      </c>
      <c r="D6396" s="7">
        <v>78</v>
      </c>
      <c r="E6396" s="1">
        <v>24470.35</v>
      </c>
      <c r="F6396" s="1">
        <v>935.74</v>
      </c>
      <c r="G6396" s="1">
        <v>962.57</v>
      </c>
      <c r="H6396" s="1">
        <v>447.17</v>
      </c>
      <c r="I6396" s="6">
        <v>2345.48</v>
      </c>
      <c r="J6396" s="86"/>
      <c r="K6396" s="86"/>
      <c r="L6396" s="85"/>
      <c r="M6396" s="85"/>
      <c r="N6396" s="85"/>
      <c r="O6396" s="85"/>
      <c r="P6396" s="85"/>
      <c r="Q6396" s="32">
        <f t="shared" si="99"/>
        <v>2345.48</v>
      </c>
    </row>
    <row r="6397" spans="1:17" x14ac:dyDescent="0.25">
      <c r="A6397" s="83" t="s">
        <v>14063</v>
      </c>
      <c r="B6397" s="84" t="s">
        <v>21765</v>
      </c>
      <c r="C6397" s="7">
        <v>908</v>
      </c>
      <c r="D6397" s="7">
        <v>12</v>
      </c>
      <c r="E6397" s="1">
        <v>8912.18</v>
      </c>
      <c r="F6397" s="1">
        <v>164.15</v>
      </c>
      <c r="G6397" s="1">
        <v>148.09</v>
      </c>
      <c r="H6397" s="1">
        <v>162.86000000000001</v>
      </c>
      <c r="I6397" s="6">
        <v>475.1</v>
      </c>
      <c r="J6397" s="86"/>
      <c r="K6397" s="86"/>
      <c r="L6397" s="85"/>
      <c r="M6397" s="85"/>
      <c r="N6397" s="85"/>
      <c r="O6397" s="85"/>
      <c r="P6397" s="85"/>
      <c r="Q6397" s="32">
        <f t="shared" si="99"/>
        <v>475.1</v>
      </c>
    </row>
    <row r="6398" spans="1:17" x14ac:dyDescent="0.25">
      <c r="A6398" s="83" t="s">
        <v>14064</v>
      </c>
      <c r="B6398" s="84" t="s">
        <v>21766</v>
      </c>
      <c r="C6398" s="7">
        <v>6563</v>
      </c>
      <c r="D6398" s="7">
        <v>37</v>
      </c>
      <c r="E6398" s="1">
        <v>9438.09</v>
      </c>
      <c r="F6398" s="1">
        <v>1186.5</v>
      </c>
      <c r="G6398" s="1">
        <v>456.6</v>
      </c>
      <c r="H6398" s="1">
        <v>172.47</v>
      </c>
      <c r="I6398" s="6">
        <v>1815.57</v>
      </c>
      <c r="J6398" s="86"/>
      <c r="K6398" s="86"/>
      <c r="L6398" s="85"/>
      <c r="M6398" s="85"/>
      <c r="N6398" s="85"/>
      <c r="O6398" s="85"/>
      <c r="P6398" s="85"/>
      <c r="Q6398" s="32">
        <f t="shared" si="99"/>
        <v>1815.57</v>
      </c>
    </row>
    <row r="6399" spans="1:17" x14ac:dyDescent="0.25">
      <c r="A6399" s="83" t="s">
        <v>14065</v>
      </c>
      <c r="B6399" s="84" t="s">
        <v>21767</v>
      </c>
      <c r="C6399" s="7">
        <v>290</v>
      </c>
      <c r="D6399" s="7">
        <v>3</v>
      </c>
      <c r="E6399" s="1">
        <v>655.02</v>
      </c>
      <c r="F6399" s="1">
        <v>52.42</v>
      </c>
      <c r="G6399" s="1">
        <v>37.020000000000003</v>
      </c>
      <c r="H6399" s="1">
        <v>11.97</v>
      </c>
      <c r="I6399" s="6">
        <v>101.41</v>
      </c>
      <c r="J6399" s="86"/>
      <c r="K6399" s="86"/>
      <c r="L6399" s="85"/>
      <c r="M6399" s="85"/>
      <c r="N6399" s="85"/>
      <c r="O6399" s="85"/>
      <c r="P6399" s="85"/>
      <c r="Q6399" s="32">
        <f t="shared" si="99"/>
        <v>101.41</v>
      </c>
    </row>
    <row r="6400" spans="1:17" x14ac:dyDescent="0.25">
      <c r="A6400" s="83" t="s">
        <v>14066</v>
      </c>
      <c r="B6400" s="84" t="s">
        <v>21768</v>
      </c>
      <c r="C6400" s="7">
        <v>883</v>
      </c>
      <c r="D6400" s="7">
        <v>24</v>
      </c>
      <c r="E6400" s="1">
        <v>9921.5300000000007</v>
      </c>
      <c r="F6400" s="1">
        <v>159.63</v>
      </c>
      <c r="G6400" s="1">
        <v>296.18</v>
      </c>
      <c r="H6400" s="1">
        <v>181.3</v>
      </c>
      <c r="I6400" s="6">
        <v>637.11</v>
      </c>
      <c r="J6400" s="86"/>
      <c r="K6400" s="86"/>
      <c r="L6400" s="85"/>
      <c r="M6400" s="85"/>
      <c r="N6400" s="85"/>
      <c r="O6400" s="85"/>
      <c r="P6400" s="85"/>
      <c r="Q6400" s="32">
        <f t="shared" si="99"/>
        <v>637.11</v>
      </c>
    </row>
    <row r="6401" spans="1:17" x14ac:dyDescent="0.25">
      <c r="A6401" s="83" t="s">
        <v>14067</v>
      </c>
      <c r="B6401" s="84" t="s">
        <v>21769</v>
      </c>
      <c r="C6401" s="7">
        <v>10535</v>
      </c>
      <c r="D6401" s="7">
        <v>82</v>
      </c>
      <c r="E6401" s="1">
        <v>36346.080000000002</v>
      </c>
      <c r="F6401" s="1">
        <v>1904.58</v>
      </c>
      <c r="G6401" s="1">
        <v>1011.93</v>
      </c>
      <c r="H6401" s="1">
        <v>664.18</v>
      </c>
      <c r="I6401" s="6">
        <v>3580.69</v>
      </c>
      <c r="J6401" s="86"/>
      <c r="K6401" s="86"/>
      <c r="L6401" s="85"/>
      <c r="M6401" s="85"/>
      <c r="N6401" s="85"/>
      <c r="O6401" s="85"/>
      <c r="P6401" s="85"/>
      <c r="Q6401" s="32">
        <f t="shared" si="99"/>
        <v>3580.69</v>
      </c>
    </row>
    <row r="6402" spans="1:17" x14ac:dyDescent="0.25">
      <c r="A6402" s="83" t="s">
        <v>14068</v>
      </c>
      <c r="B6402" s="84" t="s">
        <v>21770</v>
      </c>
      <c r="C6402" s="7">
        <v>1535</v>
      </c>
      <c r="D6402" s="7">
        <v>23</v>
      </c>
      <c r="E6402" s="1">
        <v>7226.75</v>
      </c>
      <c r="F6402" s="1">
        <v>277.5</v>
      </c>
      <c r="G6402" s="1">
        <v>283.83</v>
      </c>
      <c r="H6402" s="1">
        <v>132.06</v>
      </c>
      <c r="I6402" s="6">
        <v>693.39</v>
      </c>
      <c r="J6402" s="86"/>
      <c r="K6402" s="86"/>
      <c r="L6402" s="85"/>
      <c r="M6402" s="85"/>
      <c r="N6402" s="85"/>
      <c r="O6402" s="85"/>
      <c r="P6402" s="85"/>
      <c r="Q6402" s="32">
        <f t="shared" si="99"/>
        <v>693.39</v>
      </c>
    </row>
    <row r="6403" spans="1:17" x14ac:dyDescent="0.25">
      <c r="A6403" s="83" t="s">
        <v>14069</v>
      </c>
      <c r="B6403" s="84" t="s">
        <v>21771</v>
      </c>
      <c r="C6403" s="7">
        <v>3958</v>
      </c>
      <c r="D6403" s="7">
        <v>122</v>
      </c>
      <c r="E6403" s="1">
        <v>55644.71</v>
      </c>
      <c r="F6403" s="1">
        <v>715.55</v>
      </c>
      <c r="G6403" s="1">
        <v>1505.55</v>
      </c>
      <c r="H6403" s="1">
        <v>1016.84</v>
      </c>
      <c r="I6403" s="6">
        <v>3237.94</v>
      </c>
      <c r="J6403" s="86"/>
      <c r="K6403" s="86"/>
      <c r="L6403" s="85"/>
      <c r="M6403" s="85"/>
      <c r="N6403" s="85"/>
      <c r="O6403" s="85"/>
      <c r="P6403" s="85"/>
      <c r="Q6403" s="32">
        <f t="shared" si="99"/>
        <v>3237.94</v>
      </c>
    </row>
    <row r="6404" spans="1:17" x14ac:dyDescent="0.25">
      <c r="A6404" s="83" t="s">
        <v>14070</v>
      </c>
      <c r="B6404" s="84" t="s">
        <v>21772</v>
      </c>
      <c r="C6404" s="7">
        <v>423</v>
      </c>
      <c r="D6404" s="7">
        <v>2</v>
      </c>
      <c r="E6404" s="1">
        <v>503.33</v>
      </c>
      <c r="F6404" s="1">
        <v>76.47</v>
      </c>
      <c r="G6404" s="1">
        <v>24.68</v>
      </c>
      <c r="H6404" s="1">
        <v>9.1999999999999993</v>
      </c>
      <c r="I6404" s="6">
        <v>110.35</v>
      </c>
      <c r="J6404" s="86"/>
      <c r="K6404" s="86"/>
      <c r="L6404" s="85"/>
      <c r="M6404" s="85"/>
      <c r="N6404" s="85"/>
      <c r="O6404" s="85"/>
      <c r="P6404" s="85"/>
      <c r="Q6404" s="32">
        <f t="shared" si="99"/>
        <v>110.35</v>
      </c>
    </row>
    <row r="6405" spans="1:17" x14ac:dyDescent="0.25">
      <c r="A6405" s="83" t="s">
        <v>14071</v>
      </c>
      <c r="B6405" s="84" t="s">
        <v>21773</v>
      </c>
      <c r="C6405" s="7">
        <v>3288</v>
      </c>
      <c r="D6405" s="7">
        <v>27</v>
      </c>
      <c r="E6405" s="1">
        <v>7388.86</v>
      </c>
      <c r="F6405" s="1">
        <v>594.41999999999996</v>
      </c>
      <c r="G6405" s="1">
        <v>333.2</v>
      </c>
      <c r="H6405" s="1">
        <v>135.02000000000001</v>
      </c>
      <c r="I6405" s="6">
        <v>1062.6400000000001</v>
      </c>
      <c r="J6405" s="86"/>
      <c r="K6405" s="86"/>
      <c r="L6405" s="85"/>
      <c r="M6405" s="85"/>
      <c r="N6405" s="85"/>
      <c r="O6405" s="85"/>
      <c r="P6405" s="85"/>
      <c r="Q6405" s="32">
        <f t="shared" si="99"/>
        <v>1062.6400000000001</v>
      </c>
    </row>
    <row r="6406" spans="1:17" x14ac:dyDescent="0.25">
      <c r="A6406" s="83" t="s">
        <v>14072</v>
      </c>
      <c r="B6406" s="84" t="s">
        <v>21774</v>
      </c>
      <c r="C6406" s="7">
        <v>1307</v>
      </c>
      <c r="D6406" s="7">
        <v>25</v>
      </c>
      <c r="E6406" s="1">
        <v>4719.72</v>
      </c>
      <c r="F6406" s="1">
        <v>236.29</v>
      </c>
      <c r="G6406" s="1">
        <v>308.51</v>
      </c>
      <c r="H6406" s="1">
        <v>86.25</v>
      </c>
      <c r="I6406" s="6">
        <v>631.04999999999995</v>
      </c>
      <c r="J6406" s="86"/>
      <c r="K6406" s="86"/>
      <c r="L6406" s="85"/>
      <c r="M6406" s="85"/>
      <c r="N6406" s="85"/>
      <c r="O6406" s="85"/>
      <c r="P6406" s="85"/>
      <c r="Q6406" s="32">
        <f t="shared" si="99"/>
        <v>631.04999999999995</v>
      </c>
    </row>
    <row r="6407" spans="1:17" x14ac:dyDescent="0.25">
      <c r="A6407" s="83" t="s">
        <v>14073</v>
      </c>
      <c r="B6407" s="84" t="s">
        <v>21775</v>
      </c>
      <c r="C6407" s="7">
        <v>1857</v>
      </c>
      <c r="D6407" s="7">
        <v>28</v>
      </c>
      <c r="E6407" s="1">
        <v>10805.67</v>
      </c>
      <c r="F6407" s="1">
        <v>335.72</v>
      </c>
      <c r="G6407" s="1">
        <v>345.54</v>
      </c>
      <c r="H6407" s="1">
        <v>197.46</v>
      </c>
      <c r="I6407" s="6">
        <v>878.72</v>
      </c>
      <c r="J6407" s="86"/>
      <c r="K6407" s="86"/>
      <c r="L6407" s="85"/>
      <c r="M6407" s="85"/>
      <c r="N6407" s="85"/>
      <c r="O6407" s="85"/>
      <c r="P6407" s="85"/>
      <c r="Q6407" s="32">
        <f t="shared" si="99"/>
        <v>878.72</v>
      </c>
    </row>
    <row r="6408" spans="1:17" x14ac:dyDescent="0.25">
      <c r="A6408" s="83" t="s">
        <v>14074</v>
      </c>
      <c r="B6408" s="84" t="s">
        <v>21776</v>
      </c>
      <c r="C6408" s="7">
        <v>260</v>
      </c>
      <c r="D6408" s="7">
        <v>9</v>
      </c>
      <c r="E6408" s="1">
        <v>1747</v>
      </c>
      <c r="F6408" s="1">
        <v>47.01</v>
      </c>
      <c r="G6408" s="1">
        <v>111.06</v>
      </c>
      <c r="H6408" s="1">
        <v>31.93</v>
      </c>
      <c r="I6408" s="6">
        <v>190</v>
      </c>
      <c r="J6408" s="86"/>
      <c r="K6408" s="86"/>
      <c r="L6408" s="85"/>
      <c r="M6408" s="85"/>
      <c r="N6408" s="85"/>
      <c r="O6408" s="85"/>
      <c r="P6408" s="85"/>
      <c r="Q6408" s="32">
        <f t="shared" si="99"/>
        <v>190</v>
      </c>
    </row>
    <row r="6409" spans="1:17" x14ac:dyDescent="0.25">
      <c r="A6409" s="83" t="s">
        <v>14075</v>
      </c>
      <c r="B6409" s="84" t="s">
        <v>21777</v>
      </c>
      <c r="C6409" s="7">
        <v>343</v>
      </c>
      <c r="D6409" s="7">
        <v>9</v>
      </c>
      <c r="E6409" s="1">
        <v>2043.61</v>
      </c>
      <c r="F6409" s="1">
        <v>62.01</v>
      </c>
      <c r="G6409" s="1">
        <v>111.06</v>
      </c>
      <c r="H6409" s="1">
        <v>37.340000000000003</v>
      </c>
      <c r="I6409" s="6">
        <v>210.41</v>
      </c>
      <c r="J6409" s="86"/>
      <c r="K6409" s="86"/>
      <c r="L6409" s="85"/>
      <c r="M6409" s="85"/>
      <c r="N6409" s="85"/>
      <c r="O6409" s="85"/>
      <c r="P6409" s="85"/>
      <c r="Q6409" s="32">
        <f t="shared" si="99"/>
        <v>210.41</v>
      </c>
    </row>
    <row r="6410" spans="1:17" x14ac:dyDescent="0.25">
      <c r="A6410" s="83" t="s">
        <v>14076</v>
      </c>
      <c r="B6410" s="84" t="s">
        <v>21778</v>
      </c>
      <c r="C6410" s="7">
        <v>4608</v>
      </c>
      <c r="D6410" s="7">
        <v>89</v>
      </c>
      <c r="E6410" s="1">
        <v>32098.23</v>
      </c>
      <c r="F6410" s="1">
        <v>833.06</v>
      </c>
      <c r="G6410" s="1">
        <v>1098.31</v>
      </c>
      <c r="H6410" s="1">
        <v>586.55999999999995</v>
      </c>
      <c r="I6410" s="6">
        <v>2517.9299999999998</v>
      </c>
      <c r="J6410" s="86"/>
      <c r="K6410" s="86"/>
      <c r="L6410" s="85"/>
      <c r="M6410" s="85"/>
      <c r="N6410" s="85"/>
      <c r="O6410" s="85"/>
      <c r="P6410" s="85"/>
      <c r="Q6410" s="32">
        <f t="shared" si="99"/>
        <v>2517.9299999999998</v>
      </c>
    </row>
    <row r="6411" spans="1:17" x14ac:dyDescent="0.25">
      <c r="A6411" s="83" t="s">
        <v>14077</v>
      </c>
      <c r="B6411" s="84" t="s">
        <v>21779</v>
      </c>
      <c r="C6411" s="7">
        <v>209</v>
      </c>
      <c r="D6411" s="7">
        <v>9</v>
      </c>
      <c r="E6411" s="1">
        <v>1569.41</v>
      </c>
      <c r="F6411" s="1">
        <v>37.78</v>
      </c>
      <c r="G6411" s="1">
        <v>111.06</v>
      </c>
      <c r="H6411" s="1">
        <v>28.68</v>
      </c>
      <c r="I6411" s="6">
        <v>177.52</v>
      </c>
      <c r="J6411" s="86"/>
      <c r="K6411" s="86"/>
      <c r="L6411" s="85"/>
      <c r="M6411" s="85"/>
      <c r="N6411" s="85"/>
      <c r="O6411" s="85"/>
      <c r="P6411" s="85"/>
      <c r="Q6411" s="32">
        <f t="shared" si="99"/>
        <v>177.52</v>
      </c>
    </row>
    <row r="6412" spans="1:17" x14ac:dyDescent="0.25">
      <c r="A6412" s="83" t="s">
        <v>14078</v>
      </c>
      <c r="B6412" s="84" t="s">
        <v>21780</v>
      </c>
      <c r="C6412" s="7">
        <v>523</v>
      </c>
      <c r="D6412" s="7">
        <v>21</v>
      </c>
      <c r="E6412" s="1">
        <v>24050.09</v>
      </c>
      <c r="F6412" s="1">
        <v>94.55</v>
      </c>
      <c r="G6412" s="1">
        <v>259.14999999999998</v>
      </c>
      <c r="H6412" s="1">
        <v>439.49</v>
      </c>
      <c r="I6412" s="6">
        <v>793.19</v>
      </c>
      <c r="J6412" s="86"/>
      <c r="K6412" s="86"/>
      <c r="L6412" s="85"/>
      <c r="M6412" s="85"/>
      <c r="N6412" s="85"/>
      <c r="O6412" s="85"/>
      <c r="P6412" s="85"/>
      <c r="Q6412" s="32">
        <f t="shared" si="99"/>
        <v>793.19</v>
      </c>
    </row>
    <row r="6413" spans="1:17" x14ac:dyDescent="0.25">
      <c r="A6413" s="83" t="s">
        <v>14079</v>
      </c>
      <c r="B6413" s="84" t="s">
        <v>21781</v>
      </c>
      <c r="C6413" s="7">
        <v>4082</v>
      </c>
      <c r="D6413" s="7">
        <v>56</v>
      </c>
      <c r="E6413" s="1">
        <v>16177.28</v>
      </c>
      <c r="F6413" s="1">
        <v>737.97</v>
      </c>
      <c r="G6413" s="1">
        <v>691.07</v>
      </c>
      <c r="H6413" s="1">
        <v>295.62</v>
      </c>
      <c r="I6413" s="6">
        <v>1724.66</v>
      </c>
      <c r="J6413" s="86"/>
      <c r="K6413" s="86"/>
      <c r="L6413" s="85"/>
      <c r="M6413" s="85"/>
      <c r="N6413" s="85"/>
      <c r="O6413" s="85"/>
      <c r="P6413" s="85"/>
      <c r="Q6413" s="32">
        <f t="shared" si="99"/>
        <v>1724.66</v>
      </c>
    </row>
    <row r="6414" spans="1:17" x14ac:dyDescent="0.25">
      <c r="A6414" s="83" t="s">
        <v>14080</v>
      </c>
      <c r="B6414" s="84" t="s">
        <v>21782</v>
      </c>
      <c r="C6414" s="7">
        <v>577</v>
      </c>
      <c r="D6414" s="7">
        <v>9</v>
      </c>
      <c r="E6414" s="1">
        <v>1476.81</v>
      </c>
      <c r="F6414" s="1">
        <v>104.31</v>
      </c>
      <c r="G6414" s="1">
        <v>111.06</v>
      </c>
      <c r="H6414" s="1">
        <v>26.98</v>
      </c>
      <c r="I6414" s="6">
        <v>242.35</v>
      </c>
      <c r="J6414" s="86"/>
      <c r="K6414" s="86"/>
      <c r="L6414" s="85"/>
      <c r="M6414" s="85"/>
      <c r="N6414" s="85"/>
      <c r="O6414" s="85"/>
      <c r="P6414" s="85"/>
      <c r="Q6414" s="32">
        <f t="shared" ref="Q6414:Q6477" si="100">P6414+I6414</f>
        <v>242.35</v>
      </c>
    </row>
    <row r="6415" spans="1:17" x14ac:dyDescent="0.25">
      <c r="A6415" s="83" t="s">
        <v>14081</v>
      </c>
      <c r="B6415" s="84" t="s">
        <v>21783</v>
      </c>
      <c r="C6415" s="7">
        <v>342</v>
      </c>
      <c r="D6415" s="7">
        <v>3</v>
      </c>
      <c r="E6415" s="1">
        <v>619.64</v>
      </c>
      <c r="F6415" s="1">
        <v>61.83</v>
      </c>
      <c r="G6415" s="1">
        <v>37.020000000000003</v>
      </c>
      <c r="H6415" s="1">
        <v>11.32</v>
      </c>
      <c r="I6415" s="6">
        <v>110.17</v>
      </c>
      <c r="J6415" s="86"/>
      <c r="K6415" s="86"/>
      <c r="L6415" s="85"/>
      <c r="M6415" s="85"/>
      <c r="N6415" s="85"/>
      <c r="O6415" s="85"/>
      <c r="P6415" s="85"/>
      <c r="Q6415" s="32">
        <f t="shared" si="100"/>
        <v>110.17</v>
      </c>
    </row>
    <row r="6416" spans="1:17" x14ac:dyDescent="0.25">
      <c r="A6416" s="83" t="s">
        <v>14082</v>
      </c>
      <c r="B6416" s="84" t="s">
        <v>21784</v>
      </c>
      <c r="C6416" s="7">
        <v>1752</v>
      </c>
      <c r="D6416" s="7">
        <v>30</v>
      </c>
      <c r="E6416" s="1">
        <v>14590.36</v>
      </c>
      <c r="F6416" s="1">
        <v>316.74</v>
      </c>
      <c r="G6416" s="1">
        <v>370.22</v>
      </c>
      <c r="H6416" s="1">
        <v>266.62</v>
      </c>
      <c r="I6416" s="6">
        <v>953.58</v>
      </c>
      <c r="J6416" s="86"/>
      <c r="K6416" s="86"/>
      <c r="L6416" s="85"/>
      <c r="M6416" s="85"/>
      <c r="N6416" s="85"/>
      <c r="O6416" s="85"/>
      <c r="P6416" s="85"/>
      <c r="Q6416" s="32">
        <f t="shared" si="100"/>
        <v>953.58</v>
      </c>
    </row>
    <row r="6417" spans="1:17" x14ac:dyDescent="0.25">
      <c r="A6417" s="83" t="s">
        <v>14083</v>
      </c>
      <c r="B6417" s="84" t="s">
        <v>21785</v>
      </c>
      <c r="C6417" s="7">
        <v>352</v>
      </c>
      <c r="D6417" s="7">
        <v>10</v>
      </c>
      <c r="E6417" s="1">
        <v>1569.39</v>
      </c>
      <c r="F6417" s="1">
        <v>63.64</v>
      </c>
      <c r="G6417" s="1">
        <v>123.41</v>
      </c>
      <c r="H6417" s="1">
        <v>28.68</v>
      </c>
      <c r="I6417" s="6">
        <v>215.73</v>
      </c>
      <c r="J6417" s="86"/>
      <c r="K6417" s="86"/>
      <c r="L6417" s="85"/>
      <c r="M6417" s="85"/>
      <c r="N6417" s="85"/>
      <c r="O6417" s="85"/>
      <c r="P6417" s="85"/>
      <c r="Q6417" s="32">
        <f t="shared" si="100"/>
        <v>215.73</v>
      </c>
    </row>
    <row r="6418" spans="1:17" x14ac:dyDescent="0.25">
      <c r="A6418" s="83" t="s">
        <v>14084</v>
      </c>
      <c r="B6418" s="84" t="s">
        <v>21786</v>
      </c>
      <c r="C6418" s="7">
        <v>768</v>
      </c>
      <c r="D6418" s="7">
        <v>19</v>
      </c>
      <c r="E6418" s="1">
        <v>3154.77</v>
      </c>
      <c r="F6418" s="1">
        <v>138.84</v>
      </c>
      <c r="G6418" s="1">
        <v>234.47</v>
      </c>
      <c r="H6418" s="1">
        <v>57.65</v>
      </c>
      <c r="I6418" s="6">
        <v>430.96</v>
      </c>
      <c r="J6418" s="86"/>
      <c r="K6418" s="86"/>
      <c r="L6418" s="85"/>
      <c r="M6418" s="85"/>
      <c r="N6418" s="85"/>
      <c r="O6418" s="85"/>
      <c r="P6418" s="85"/>
      <c r="Q6418" s="32">
        <f t="shared" si="100"/>
        <v>430.96</v>
      </c>
    </row>
    <row r="6419" spans="1:17" x14ac:dyDescent="0.25">
      <c r="A6419" s="83" t="s">
        <v>14085</v>
      </c>
      <c r="B6419" s="84" t="s">
        <v>21787</v>
      </c>
      <c r="C6419" s="7">
        <v>1816</v>
      </c>
      <c r="D6419" s="7">
        <v>44</v>
      </c>
      <c r="E6419" s="1">
        <v>102172.95</v>
      </c>
      <c r="F6419" s="1">
        <v>328.3</v>
      </c>
      <c r="G6419" s="1">
        <v>542.98</v>
      </c>
      <c r="H6419" s="1">
        <v>1867.1</v>
      </c>
      <c r="I6419" s="6">
        <v>2738.38</v>
      </c>
      <c r="J6419" s="86"/>
      <c r="K6419" s="86"/>
      <c r="L6419" s="85"/>
      <c r="M6419" s="85"/>
      <c r="N6419" s="85"/>
      <c r="O6419" s="85"/>
      <c r="P6419" s="85"/>
      <c r="Q6419" s="32">
        <f t="shared" si="100"/>
        <v>2738.38</v>
      </c>
    </row>
    <row r="6420" spans="1:17" x14ac:dyDescent="0.25">
      <c r="A6420" s="83" t="s">
        <v>14086</v>
      </c>
      <c r="B6420" s="84" t="s">
        <v>21788</v>
      </c>
      <c r="C6420" s="7">
        <v>4953</v>
      </c>
      <c r="D6420" s="7">
        <v>47</v>
      </c>
      <c r="E6420" s="1">
        <v>9980.43</v>
      </c>
      <c r="F6420" s="1">
        <v>895.43</v>
      </c>
      <c r="G6420" s="1">
        <v>580.01</v>
      </c>
      <c r="H6420" s="1">
        <v>182.38</v>
      </c>
      <c r="I6420" s="6">
        <v>1657.82</v>
      </c>
      <c r="J6420" s="86"/>
      <c r="K6420" s="86"/>
      <c r="L6420" s="85"/>
      <c r="M6420" s="85"/>
      <c r="N6420" s="85"/>
      <c r="O6420" s="85"/>
      <c r="P6420" s="85"/>
      <c r="Q6420" s="32">
        <f t="shared" si="100"/>
        <v>1657.82</v>
      </c>
    </row>
    <row r="6421" spans="1:17" x14ac:dyDescent="0.25">
      <c r="A6421" s="83" t="s">
        <v>14087</v>
      </c>
      <c r="B6421" s="84" t="s">
        <v>21789</v>
      </c>
      <c r="C6421" s="7">
        <v>260</v>
      </c>
      <c r="D6421" s="7">
        <v>10</v>
      </c>
      <c r="E6421" s="1">
        <v>1495.16</v>
      </c>
      <c r="F6421" s="1">
        <v>47.01</v>
      </c>
      <c r="G6421" s="1">
        <v>123.41</v>
      </c>
      <c r="H6421" s="1">
        <v>27.32</v>
      </c>
      <c r="I6421" s="6">
        <v>197.74</v>
      </c>
      <c r="J6421" s="86"/>
      <c r="K6421" s="86"/>
      <c r="L6421" s="85"/>
      <c r="M6421" s="85"/>
      <c r="N6421" s="85"/>
      <c r="O6421" s="85"/>
      <c r="P6421" s="85"/>
      <c r="Q6421" s="32">
        <f t="shared" si="100"/>
        <v>197.74</v>
      </c>
    </row>
    <row r="6422" spans="1:17" x14ac:dyDescent="0.25">
      <c r="A6422" s="83" t="s">
        <v>14088</v>
      </c>
      <c r="B6422" s="84" t="s">
        <v>21790</v>
      </c>
      <c r="C6422" s="7">
        <v>1718</v>
      </c>
      <c r="D6422" s="7">
        <v>34</v>
      </c>
      <c r="E6422" s="1">
        <v>7121.76</v>
      </c>
      <c r="F6422" s="1">
        <v>310.58999999999997</v>
      </c>
      <c r="G6422" s="1">
        <v>419.58</v>
      </c>
      <c r="H6422" s="1">
        <v>130.13999999999999</v>
      </c>
      <c r="I6422" s="6">
        <v>860.31</v>
      </c>
      <c r="J6422" s="86"/>
      <c r="K6422" s="86"/>
      <c r="L6422" s="85"/>
      <c r="M6422" s="85"/>
      <c r="N6422" s="85"/>
      <c r="O6422" s="85"/>
      <c r="P6422" s="85"/>
      <c r="Q6422" s="32">
        <f t="shared" si="100"/>
        <v>860.31</v>
      </c>
    </row>
    <row r="6423" spans="1:17" x14ac:dyDescent="0.25">
      <c r="A6423" s="83" t="s">
        <v>14089</v>
      </c>
      <c r="B6423" s="84" t="s">
        <v>21791</v>
      </c>
      <c r="C6423" s="7">
        <v>5995</v>
      </c>
      <c r="D6423" s="7">
        <v>208</v>
      </c>
      <c r="E6423" s="1">
        <v>173404.66</v>
      </c>
      <c r="F6423" s="1">
        <v>1083.81</v>
      </c>
      <c r="G6423" s="1">
        <v>2566.85</v>
      </c>
      <c r="H6423" s="1">
        <v>3168.78</v>
      </c>
      <c r="I6423" s="6">
        <v>6819.44</v>
      </c>
      <c r="J6423" s="86"/>
      <c r="K6423" s="86"/>
      <c r="L6423" s="85"/>
      <c r="M6423" s="85"/>
      <c r="N6423" s="85"/>
      <c r="O6423" s="85"/>
      <c r="P6423" s="85"/>
      <c r="Q6423" s="32">
        <f t="shared" si="100"/>
        <v>6819.44</v>
      </c>
    </row>
    <row r="6424" spans="1:17" x14ac:dyDescent="0.25">
      <c r="A6424" s="83" t="s">
        <v>14090</v>
      </c>
      <c r="B6424" s="84" t="s">
        <v>21792</v>
      </c>
      <c r="C6424" s="7">
        <v>187</v>
      </c>
      <c r="D6424" s="7">
        <v>4</v>
      </c>
      <c r="E6424" s="1">
        <v>775.21</v>
      </c>
      <c r="F6424" s="1">
        <v>33.81</v>
      </c>
      <c r="G6424" s="1">
        <v>49.36</v>
      </c>
      <c r="H6424" s="1">
        <v>14.17</v>
      </c>
      <c r="I6424" s="6">
        <v>97.34</v>
      </c>
      <c r="J6424" s="86"/>
      <c r="K6424" s="86"/>
      <c r="L6424" s="85"/>
      <c r="M6424" s="85"/>
      <c r="N6424" s="85"/>
      <c r="O6424" s="85"/>
      <c r="P6424" s="85"/>
      <c r="Q6424" s="32">
        <f t="shared" si="100"/>
        <v>97.34</v>
      </c>
    </row>
    <row r="6425" spans="1:17" x14ac:dyDescent="0.25">
      <c r="A6425" s="83" t="s">
        <v>14091</v>
      </c>
      <c r="B6425" s="84" t="s">
        <v>21793</v>
      </c>
      <c r="C6425" s="7">
        <v>920</v>
      </c>
      <c r="D6425" s="7">
        <v>12</v>
      </c>
      <c r="E6425" s="1">
        <v>2379.62</v>
      </c>
      <c r="F6425" s="1">
        <v>166.32</v>
      </c>
      <c r="G6425" s="1">
        <v>148.09</v>
      </c>
      <c r="H6425" s="1">
        <v>43.49</v>
      </c>
      <c r="I6425" s="6">
        <v>357.9</v>
      </c>
      <c r="J6425" s="86"/>
      <c r="K6425" s="86"/>
      <c r="L6425" s="85"/>
      <c r="M6425" s="85"/>
      <c r="N6425" s="85"/>
      <c r="O6425" s="85"/>
      <c r="P6425" s="85"/>
      <c r="Q6425" s="32">
        <f t="shared" si="100"/>
        <v>357.9</v>
      </c>
    </row>
    <row r="6426" spans="1:17" x14ac:dyDescent="0.25">
      <c r="A6426" s="83" t="s">
        <v>14092</v>
      </c>
      <c r="B6426" s="84" t="s">
        <v>21794</v>
      </c>
      <c r="C6426" s="7">
        <v>1813</v>
      </c>
      <c r="D6426" s="7">
        <v>129</v>
      </c>
      <c r="E6426" s="1">
        <v>28145.65</v>
      </c>
      <c r="F6426" s="1">
        <v>327.76</v>
      </c>
      <c r="G6426" s="1">
        <v>1591.94</v>
      </c>
      <c r="H6426" s="1">
        <v>514.33000000000004</v>
      </c>
      <c r="I6426" s="6">
        <v>2434.0300000000002</v>
      </c>
      <c r="J6426" s="86"/>
      <c r="K6426" s="86"/>
      <c r="L6426" s="85"/>
      <c r="M6426" s="85"/>
      <c r="N6426" s="85"/>
      <c r="O6426" s="85"/>
      <c r="P6426" s="85"/>
      <c r="Q6426" s="32">
        <f t="shared" si="100"/>
        <v>2434.0300000000002</v>
      </c>
    </row>
    <row r="6427" spans="1:17" x14ac:dyDescent="0.25">
      <c r="A6427" s="83" t="s">
        <v>14093</v>
      </c>
      <c r="B6427" s="84" t="s">
        <v>21795</v>
      </c>
      <c r="C6427" s="7">
        <v>3209</v>
      </c>
      <c r="D6427" s="7">
        <v>44</v>
      </c>
      <c r="E6427" s="1">
        <v>10689.7</v>
      </c>
      <c r="F6427" s="1">
        <v>580.14</v>
      </c>
      <c r="G6427" s="1">
        <v>542.98</v>
      </c>
      <c r="H6427" s="1">
        <v>195.34</v>
      </c>
      <c r="I6427" s="6">
        <v>1318.46</v>
      </c>
      <c r="J6427" s="86"/>
      <c r="K6427" s="86"/>
      <c r="L6427" s="85"/>
      <c r="M6427" s="85"/>
      <c r="N6427" s="85"/>
      <c r="O6427" s="85"/>
      <c r="P6427" s="85"/>
      <c r="Q6427" s="32">
        <f t="shared" si="100"/>
        <v>1318.46</v>
      </c>
    </row>
    <row r="6428" spans="1:17" x14ac:dyDescent="0.25">
      <c r="A6428" s="83" t="s">
        <v>14094</v>
      </c>
      <c r="B6428" s="84" t="s">
        <v>21796</v>
      </c>
      <c r="C6428" s="7">
        <v>3826</v>
      </c>
      <c r="D6428" s="7">
        <v>56</v>
      </c>
      <c r="E6428" s="1">
        <v>26080.98</v>
      </c>
      <c r="F6428" s="1">
        <v>691.69</v>
      </c>
      <c r="G6428" s="1">
        <v>691.07</v>
      </c>
      <c r="H6428" s="1">
        <v>476.6</v>
      </c>
      <c r="I6428" s="6">
        <v>1859.36</v>
      </c>
      <c r="J6428" s="86"/>
      <c r="K6428" s="86"/>
      <c r="L6428" s="85"/>
      <c r="M6428" s="85"/>
      <c r="N6428" s="85"/>
      <c r="O6428" s="85"/>
      <c r="P6428" s="85"/>
      <c r="Q6428" s="32">
        <f t="shared" si="100"/>
        <v>1859.36</v>
      </c>
    </row>
    <row r="6429" spans="1:17" x14ac:dyDescent="0.25">
      <c r="A6429" s="83" t="s">
        <v>14095</v>
      </c>
      <c r="B6429" s="84" t="s">
        <v>21797</v>
      </c>
      <c r="C6429" s="7">
        <v>414</v>
      </c>
      <c r="D6429" s="7">
        <v>13</v>
      </c>
      <c r="E6429" s="1">
        <v>1993.27</v>
      </c>
      <c r="F6429" s="1">
        <v>74.849999999999994</v>
      </c>
      <c r="G6429" s="1">
        <v>160.41999999999999</v>
      </c>
      <c r="H6429" s="1">
        <v>36.42</v>
      </c>
      <c r="I6429" s="6">
        <v>271.69</v>
      </c>
      <c r="J6429" s="86"/>
      <c r="K6429" s="86"/>
      <c r="L6429" s="85"/>
      <c r="M6429" s="85"/>
      <c r="N6429" s="85"/>
      <c r="O6429" s="85"/>
      <c r="P6429" s="85"/>
      <c r="Q6429" s="32">
        <f t="shared" si="100"/>
        <v>271.69</v>
      </c>
    </row>
    <row r="6430" spans="1:17" x14ac:dyDescent="0.25">
      <c r="A6430" s="83" t="s">
        <v>14096</v>
      </c>
      <c r="B6430" s="84" t="s">
        <v>21798</v>
      </c>
      <c r="C6430" s="7">
        <v>499</v>
      </c>
      <c r="D6430" s="7">
        <v>7</v>
      </c>
      <c r="E6430" s="1">
        <v>1188.48</v>
      </c>
      <c r="F6430" s="1">
        <v>90.21</v>
      </c>
      <c r="G6430" s="1">
        <v>86.38</v>
      </c>
      <c r="H6430" s="1">
        <v>21.72</v>
      </c>
      <c r="I6430" s="6">
        <v>198.31</v>
      </c>
      <c r="J6430" s="86"/>
      <c r="K6430" s="86"/>
      <c r="L6430" s="85"/>
      <c r="M6430" s="85"/>
      <c r="N6430" s="85"/>
      <c r="O6430" s="85"/>
      <c r="P6430" s="85"/>
      <c r="Q6430" s="32">
        <f t="shared" si="100"/>
        <v>198.31</v>
      </c>
    </row>
    <row r="6431" spans="1:17" x14ac:dyDescent="0.25">
      <c r="A6431" s="83" t="s">
        <v>14097</v>
      </c>
      <c r="B6431" s="84" t="s">
        <v>21799</v>
      </c>
      <c r="C6431" s="7">
        <v>569</v>
      </c>
      <c r="D6431" s="7">
        <v>17</v>
      </c>
      <c r="E6431" s="1">
        <v>3329.77</v>
      </c>
      <c r="F6431" s="1">
        <v>102.86</v>
      </c>
      <c r="G6431" s="1">
        <v>209.79</v>
      </c>
      <c r="H6431" s="1">
        <v>60.85</v>
      </c>
      <c r="I6431" s="6">
        <v>373.5</v>
      </c>
      <c r="J6431" s="86"/>
      <c r="K6431" s="86"/>
      <c r="L6431" s="85"/>
      <c r="M6431" s="85"/>
      <c r="N6431" s="85"/>
      <c r="O6431" s="85"/>
      <c r="P6431" s="85"/>
      <c r="Q6431" s="32">
        <f t="shared" si="100"/>
        <v>373.5</v>
      </c>
    </row>
    <row r="6432" spans="1:17" x14ac:dyDescent="0.25">
      <c r="A6432" s="83" t="s">
        <v>14098</v>
      </c>
      <c r="B6432" s="84" t="s">
        <v>21800</v>
      </c>
      <c r="C6432" s="7">
        <v>2366</v>
      </c>
      <c r="D6432" s="7">
        <v>25</v>
      </c>
      <c r="E6432" s="1">
        <v>15047.31</v>
      </c>
      <c r="F6432" s="1">
        <v>427.74</v>
      </c>
      <c r="G6432" s="1">
        <v>308.51</v>
      </c>
      <c r="H6432" s="1">
        <v>274.98</v>
      </c>
      <c r="I6432" s="6">
        <v>1011.23</v>
      </c>
      <c r="J6432" s="86"/>
      <c r="K6432" s="86"/>
      <c r="L6432" s="85"/>
      <c r="M6432" s="85"/>
      <c r="N6432" s="85"/>
      <c r="O6432" s="85"/>
      <c r="P6432" s="85"/>
      <c r="Q6432" s="32">
        <f t="shared" si="100"/>
        <v>1011.23</v>
      </c>
    </row>
    <row r="6433" spans="1:17" x14ac:dyDescent="0.25">
      <c r="A6433" s="83" t="s">
        <v>14099</v>
      </c>
      <c r="B6433" s="84" t="s">
        <v>21801</v>
      </c>
      <c r="C6433" s="7">
        <v>4306</v>
      </c>
      <c r="D6433" s="7">
        <v>25</v>
      </c>
      <c r="E6433" s="1">
        <v>5362.48</v>
      </c>
      <c r="F6433" s="1">
        <v>778.46</v>
      </c>
      <c r="G6433" s="1">
        <v>308.51</v>
      </c>
      <c r="H6433" s="1">
        <v>97.99</v>
      </c>
      <c r="I6433" s="6">
        <v>1184.96</v>
      </c>
      <c r="J6433" s="86"/>
      <c r="K6433" s="86"/>
      <c r="L6433" s="85"/>
      <c r="M6433" s="85"/>
      <c r="N6433" s="85"/>
      <c r="O6433" s="85"/>
      <c r="P6433" s="85"/>
      <c r="Q6433" s="32">
        <f t="shared" si="100"/>
        <v>1184.96</v>
      </c>
    </row>
    <row r="6434" spans="1:17" x14ac:dyDescent="0.25">
      <c r="A6434" s="83" t="s">
        <v>14100</v>
      </c>
      <c r="B6434" s="84" t="s">
        <v>21802</v>
      </c>
      <c r="C6434" s="7">
        <v>9970</v>
      </c>
      <c r="D6434" s="7">
        <v>127</v>
      </c>
      <c r="E6434" s="1">
        <v>60719.61</v>
      </c>
      <c r="F6434" s="1">
        <v>1802.43</v>
      </c>
      <c r="G6434" s="1">
        <v>1567.26</v>
      </c>
      <c r="H6434" s="1">
        <v>1109.58</v>
      </c>
      <c r="I6434" s="6">
        <v>4479.2700000000004</v>
      </c>
      <c r="J6434" s="86"/>
      <c r="K6434" s="86"/>
      <c r="L6434" s="85"/>
      <c r="M6434" s="85"/>
      <c r="N6434" s="85"/>
      <c r="O6434" s="85"/>
      <c r="P6434" s="85"/>
      <c r="Q6434" s="32">
        <f t="shared" si="100"/>
        <v>4479.2700000000004</v>
      </c>
    </row>
    <row r="6435" spans="1:17" x14ac:dyDescent="0.25">
      <c r="A6435" s="83" t="s">
        <v>14101</v>
      </c>
      <c r="B6435" s="84" t="s">
        <v>21803</v>
      </c>
      <c r="C6435" s="7">
        <v>5246</v>
      </c>
      <c r="D6435" s="7">
        <v>70</v>
      </c>
      <c r="E6435" s="1">
        <v>89479.88</v>
      </c>
      <c r="F6435" s="1">
        <v>948.4</v>
      </c>
      <c r="G6435" s="1">
        <v>863.84</v>
      </c>
      <c r="H6435" s="1">
        <v>1635.14</v>
      </c>
      <c r="I6435" s="6">
        <v>3447.38</v>
      </c>
      <c r="J6435" s="86"/>
      <c r="K6435" s="86"/>
      <c r="L6435" s="85"/>
      <c r="M6435" s="85"/>
      <c r="N6435" s="85"/>
      <c r="O6435" s="85"/>
      <c r="P6435" s="85"/>
      <c r="Q6435" s="32">
        <f t="shared" si="100"/>
        <v>3447.38</v>
      </c>
    </row>
    <row r="6436" spans="1:17" x14ac:dyDescent="0.25">
      <c r="A6436" s="83" t="s">
        <v>14102</v>
      </c>
      <c r="B6436" s="84" t="s">
        <v>21804</v>
      </c>
      <c r="C6436" s="7">
        <v>1299</v>
      </c>
      <c r="D6436" s="7">
        <v>34</v>
      </c>
      <c r="E6436" s="1">
        <v>8517.94</v>
      </c>
      <c r="F6436" s="1">
        <v>234.84</v>
      </c>
      <c r="G6436" s="1">
        <v>419.58</v>
      </c>
      <c r="H6436" s="1">
        <v>155.66</v>
      </c>
      <c r="I6436" s="6">
        <v>810.08</v>
      </c>
      <c r="J6436" s="86"/>
      <c r="K6436" s="86"/>
      <c r="L6436" s="85"/>
      <c r="M6436" s="85"/>
      <c r="N6436" s="85"/>
      <c r="O6436" s="85"/>
      <c r="P6436" s="85"/>
      <c r="Q6436" s="32">
        <f t="shared" si="100"/>
        <v>810.08</v>
      </c>
    </row>
    <row r="6437" spans="1:17" x14ac:dyDescent="0.25">
      <c r="A6437" s="83" t="s">
        <v>14103</v>
      </c>
      <c r="B6437" s="84" t="s">
        <v>21805</v>
      </c>
      <c r="C6437" s="7">
        <v>4104</v>
      </c>
      <c r="D6437" s="7">
        <v>41</v>
      </c>
      <c r="E6437" s="1">
        <v>8074.76</v>
      </c>
      <c r="F6437" s="1">
        <v>741.94</v>
      </c>
      <c r="G6437" s="1">
        <v>505.97</v>
      </c>
      <c r="H6437" s="1">
        <v>147.56</v>
      </c>
      <c r="I6437" s="6">
        <v>1395.47</v>
      </c>
      <c r="J6437" s="86"/>
      <c r="K6437" s="86"/>
      <c r="L6437" s="85"/>
      <c r="M6437" s="85"/>
      <c r="N6437" s="85"/>
      <c r="O6437" s="85"/>
      <c r="P6437" s="85"/>
      <c r="Q6437" s="32">
        <f t="shared" si="100"/>
        <v>1395.47</v>
      </c>
    </row>
    <row r="6438" spans="1:17" x14ac:dyDescent="0.25">
      <c r="A6438" s="83" t="s">
        <v>14104</v>
      </c>
      <c r="B6438" s="84" t="s">
        <v>21806</v>
      </c>
      <c r="C6438" s="7">
        <v>251</v>
      </c>
      <c r="D6438" s="7">
        <v>4</v>
      </c>
      <c r="E6438" s="1">
        <v>499.71</v>
      </c>
      <c r="F6438" s="1">
        <v>45.38</v>
      </c>
      <c r="G6438" s="1">
        <v>49.36</v>
      </c>
      <c r="H6438" s="1">
        <v>9.1300000000000008</v>
      </c>
      <c r="I6438" s="6">
        <v>103.87</v>
      </c>
      <c r="J6438" s="86"/>
      <c r="K6438" s="86"/>
      <c r="L6438" s="85"/>
      <c r="M6438" s="85"/>
      <c r="N6438" s="85"/>
      <c r="O6438" s="85"/>
      <c r="P6438" s="85"/>
      <c r="Q6438" s="32">
        <f t="shared" si="100"/>
        <v>103.87</v>
      </c>
    </row>
    <row r="6439" spans="1:17" x14ac:dyDescent="0.25">
      <c r="A6439" s="83" t="s">
        <v>14105</v>
      </c>
      <c r="B6439" s="84" t="s">
        <v>21807</v>
      </c>
      <c r="C6439" s="7">
        <v>345</v>
      </c>
      <c r="D6439" s="7">
        <v>14</v>
      </c>
      <c r="E6439" s="1">
        <v>2643.94</v>
      </c>
      <c r="F6439" s="1">
        <v>62.37</v>
      </c>
      <c r="G6439" s="1">
        <v>172.77</v>
      </c>
      <c r="H6439" s="1">
        <v>48.31</v>
      </c>
      <c r="I6439" s="6">
        <v>283.45</v>
      </c>
      <c r="J6439" s="86"/>
      <c r="K6439" s="86"/>
      <c r="L6439" s="85"/>
      <c r="M6439" s="85"/>
      <c r="N6439" s="85"/>
      <c r="O6439" s="85"/>
      <c r="P6439" s="85"/>
      <c r="Q6439" s="32">
        <f t="shared" si="100"/>
        <v>283.45</v>
      </c>
    </row>
    <row r="6440" spans="1:17" x14ac:dyDescent="0.25">
      <c r="A6440" s="83" t="s">
        <v>14106</v>
      </c>
      <c r="B6440" s="84" t="s">
        <v>21808</v>
      </c>
      <c r="C6440" s="7">
        <v>2260</v>
      </c>
      <c r="D6440" s="7">
        <v>26</v>
      </c>
      <c r="E6440" s="1">
        <v>8957.33</v>
      </c>
      <c r="F6440" s="1">
        <v>408.58</v>
      </c>
      <c r="G6440" s="1">
        <v>320.86</v>
      </c>
      <c r="H6440" s="1">
        <v>163.69</v>
      </c>
      <c r="I6440" s="6">
        <v>893.13</v>
      </c>
      <c r="J6440" s="86"/>
      <c r="K6440" s="86"/>
      <c r="L6440" s="85"/>
      <c r="M6440" s="85"/>
      <c r="N6440" s="85"/>
      <c r="O6440" s="85"/>
      <c r="P6440" s="85"/>
      <c r="Q6440" s="32">
        <f t="shared" si="100"/>
        <v>893.13</v>
      </c>
    </row>
    <row r="6441" spans="1:17" x14ac:dyDescent="0.25">
      <c r="A6441" s="83" t="s">
        <v>14107</v>
      </c>
      <c r="B6441" s="84" t="s">
        <v>21809</v>
      </c>
      <c r="C6441" s="7">
        <v>189</v>
      </c>
      <c r="D6441" s="7">
        <v>11</v>
      </c>
      <c r="E6441" s="1">
        <v>2232.91</v>
      </c>
      <c r="F6441" s="1">
        <v>34.17</v>
      </c>
      <c r="G6441" s="1">
        <v>135.74</v>
      </c>
      <c r="H6441" s="1">
        <v>40.799999999999997</v>
      </c>
      <c r="I6441" s="6">
        <v>210.71</v>
      </c>
      <c r="J6441" s="86"/>
      <c r="K6441" s="86"/>
      <c r="L6441" s="85"/>
      <c r="M6441" s="85"/>
      <c r="N6441" s="85"/>
      <c r="O6441" s="85"/>
      <c r="P6441" s="85"/>
      <c r="Q6441" s="32">
        <f t="shared" si="100"/>
        <v>210.71</v>
      </c>
    </row>
    <row r="6442" spans="1:17" x14ac:dyDescent="0.25">
      <c r="A6442" s="83" t="s">
        <v>14108</v>
      </c>
      <c r="B6442" s="84" t="s">
        <v>21810</v>
      </c>
      <c r="C6442" s="7">
        <v>3276</v>
      </c>
      <c r="D6442" s="7">
        <v>74</v>
      </c>
      <c r="E6442" s="1">
        <v>17811.34</v>
      </c>
      <c r="F6442" s="1">
        <v>592.26</v>
      </c>
      <c r="G6442" s="1">
        <v>913.21</v>
      </c>
      <c r="H6442" s="1">
        <v>325.48</v>
      </c>
      <c r="I6442" s="6">
        <v>1830.95</v>
      </c>
      <c r="J6442" s="86"/>
      <c r="K6442" s="86"/>
      <c r="L6442" s="85"/>
      <c r="M6442" s="85"/>
      <c r="N6442" s="85"/>
      <c r="O6442" s="85"/>
      <c r="P6442" s="85"/>
      <c r="Q6442" s="32">
        <f t="shared" si="100"/>
        <v>1830.95</v>
      </c>
    </row>
    <row r="6443" spans="1:17" x14ac:dyDescent="0.25">
      <c r="A6443" s="83" t="s">
        <v>14109</v>
      </c>
      <c r="B6443" s="84" t="s">
        <v>21811</v>
      </c>
      <c r="C6443" s="7">
        <v>1420</v>
      </c>
      <c r="D6443" s="7">
        <v>44</v>
      </c>
      <c r="E6443" s="1">
        <v>14603.12</v>
      </c>
      <c r="F6443" s="1">
        <v>256.70999999999998</v>
      </c>
      <c r="G6443" s="1">
        <v>542.98</v>
      </c>
      <c r="H6443" s="1">
        <v>266.86</v>
      </c>
      <c r="I6443" s="6">
        <v>1066.55</v>
      </c>
      <c r="J6443" s="86"/>
      <c r="K6443" s="86"/>
      <c r="L6443" s="85"/>
      <c r="M6443" s="85"/>
      <c r="N6443" s="85"/>
      <c r="O6443" s="85"/>
      <c r="P6443" s="85"/>
      <c r="Q6443" s="32">
        <f t="shared" si="100"/>
        <v>1066.55</v>
      </c>
    </row>
    <row r="6444" spans="1:17" x14ac:dyDescent="0.25">
      <c r="A6444" s="83" t="s">
        <v>14110</v>
      </c>
      <c r="B6444" s="84" t="s">
        <v>21812</v>
      </c>
      <c r="C6444" s="7">
        <v>425</v>
      </c>
      <c r="D6444" s="7">
        <v>6</v>
      </c>
      <c r="E6444" s="1">
        <v>1733.73</v>
      </c>
      <c r="F6444" s="1">
        <v>76.83</v>
      </c>
      <c r="G6444" s="1">
        <v>74.040000000000006</v>
      </c>
      <c r="H6444" s="1">
        <v>31.68</v>
      </c>
      <c r="I6444" s="6">
        <v>182.55</v>
      </c>
      <c r="J6444" s="86"/>
      <c r="K6444" s="86"/>
      <c r="L6444" s="85"/>
      <c r="M6444" s="85"/>
      <c r="N6444" s="85"/>
      <c r="O6444" s="85"/>
      <c r="P6444" s="85"/>
      <c r="Q6444" s="32">
        <f t="shared" si="100"/>
        <v>182.55</v>
      </c>
    </row>
    <row r="6445" spans="1:17" x14ac:dyDescent="0.25">
      <c r="A6445" s="83" t="s">
        <v>14111</v>
      </c>
      <c r="B6445" s="84" t="s">
        <v>21813</v>
      </c>
      <c r="C6445" s="7">
        <v>5628</v>
      </c>
      <c r="D6445" s="7">
        <v>82</v>
      </c>
      <c r="E6445" s="1">
        <v>54821.120000000003</v>
      </c>
      <c r="F6445" s="1">
        <v>1017.46</v>
      </c>
      <c r="G6445" s="1">
        <v>1011.93</v>
      </c>
      <c r="H6445" s="1">
        <v>1001.79</v>
      </c>
      <c r="I6445" s="6">
        <v>3031.18</v>
      </c>
      <c r="J6445" s="86"/>
      <c r="K6445" s="86"/>
      <c r="L6445" s="85"/>
      <c r="M6445" s="85"/>
      <c r="N6445" s="85"/>
      <c r="O6445" s="85"/>
      <c r="P6445" s="85"/>
      <c r="Q6445" s="32">
        <f t="shared" si="100"/>
        <v>3031.18</v>
      </c>
    </row>
    <row r="6446" spans="1:17" x14ac:dyDescent="0.25">
      <c r="A6446" s="83" t="s">
        <v>14112</v>
      </c>
      <c r="B6446" s="84" t="s">
        <v>21814</v>
      </c>
      <c r="C6446" s="7">
        <v>215</v>
      </c>
      <c r="D6446" s="7">
        <v>2</v>
      </c>
      <c r="E6446" s="1">
        <v>503.28</v>
      </c>
      <c r="F6446" s="1">
        <v>38.869999999999997</v>
      </c>
      <c r="G6446" s="1">
        <v>24.68</v>
      </c>
      <c r="H6446" s="1">
        <v>9.1999999999999993</v>
      </c>
      <c r="I6446" s="6">
        <v>72.75</v>
      </c>
      <c r="J6446" s="86"/>
      <c r="K6446" s="86"/>
      <c r="L6446" s="85"/>
      <c r="M6446" s="85"/>
      <c r="N6446" s="85"/>
      <c r="O6446" s="85"/>
      <c r="P6446" s="85"/>
      <c r="Q6446" s="32">
        <f t="shared" si="100"/>
        <v>72.75</v>
      </c>
    </row>
    <row r="6447" spans="1:17" x14ac:dyDescent="0.25">
      <c r="A6447" s="83" t="s">
        <v>14113</v>
      </c>
      <c r="B6447" s="84" t="s">
        <v>21815</v>
      </c>
      <c r="C6447" s="7">
        <v>11655</v>
      </c>
      <c r="D6447" s="7">
        <v>111</v>
      </c>
      <c r="E6447" s="1">
        <v>72107.55</v>
      </c>
      <c r="F6447" s="1">
        <v>2107.06</v>
      </c>
      <c r="G6447" s="1">
        <v>1369.81</v>
      </c>
      <c r="H6447" s="1">
        <v>1317.68</v>
      </c>
      <c r="I6447" s="6">
        <v>4794.55</v>
      </c>
      <c r="J6447" s="86"/>
      <c r="K6447" s="86"/>
      <c r="L6447" s="85"/>
      <c r="M6447" s="85"/>
      <c r="N6447" s="85"/>
      <c r="O6447" s="85"/>
      <c r="P6447" s="85"/>
      <c r="Q6447" s="32">
        <f t="shared" si="100"/>
        <v>4794.55</v>
      </c>
    </row>
    <row r="6448" spans="1:17" x14ac:dyDescent="0.25">
      <c r="A6448" s="83" t="s">
        <v>14114</v>
      </c>
      <c r="B6448" s="84" t="s">
        <v>21816</v>
      </c>
      <c r="C6448" s="7">
        <v>3012</v>
      </c>
      <c r="D6448" s="7">
        <v>37</v>
      </c>
      <c r="E6448" s="1">
        <v>12762.75</v>
      </c>
      <c r="F6448" s="1">
        <v>544.53</v>
      </c>
      <c r="G6448" s="1">
        <v>456.6</v>
      </c>
      <c r="H6448" s="1">
        <v>233.22</v>
      </c>
      <c r="I6448" s="6">
        <v>1234.3499999999999</v>
      </c>
      <c r="J6448" s="86"/>
      <c r="K6448" s="86"/>
      <c r="L6448" s="85"/>
      <c r="M6448" s="85"/>
      <c r="N6448" s="85"/>
      <c r="O6448" s="85"/>
      <c r="P6448" s="85"/>
      <c r="Q6448" s="32">
        <f t="shared" si="100"/>
        <v>1234.3499999999999</v>
      </c>
    </row>
    <row r="6449" spans="1:17" x14ac:dyDescent="0.25">
      <c r="A6449" s="83" t="s">
        <v>14115</v>
      </c>
      <c r="B6449" s="84" t="s">
        <v>21817</v>
      </c>
      <c r="C6449" s="7">
        <v>202</v>
      </c>
      <c r="D6449" s="7">
        <v>3</v>
      </c>
      <c r="E6449" s="1">
        <v>263.12</v>
      </c>
      <c r="F6449" s="1">
        <v>36.520000000000003</v>
      </c>
      <c r="G6449" s="1">
        <v>37.020000000000003</v>
      </c>
      <c r="H6449" s="1">
        <v>4.8099999999999996</v>
      </c>
      <c r="I6449" s="6">
        <v>78.349999999999994</v>
      </c>
      <c r="J6449" s="86"/>
      <c r="K6449" s="86"/>
      <c r="L6449" s="85"/>
      <c r="M6449" s="85"/>
      <c r="N6449" s="85"/>
      <c r="O6449" s="85"/>
      <c r="P6449" s="85"/>
      <c r="Q6449" s="32">
        <f t="shared" si="100"/>
        <v>78.349999999999994</v>
      </c>
    </row>
    <row r="6450" spans="1:17" x14ac:dyDescent="0.25">
      <c r="A6450" s="83" t="s">
        <v>14116</v>
      </c>
      <c r="B6450" s="84" t="s">
        <v>21818</v>
      </c>
      <c r="C6450" s="7">
        <v>2339</v>
      </c>
      <c r="D6450" s="7">
        <v>52</v>
      </c>
      <c r="E6450" s="1">
        <v>12078.03</v>
      </c>
      <c r="F6450" s="1">
        <v>422.86</v>
      </c>
      <c r="G6450" s="1">
        <v>641.71</v>
      </c>
      <c r="H6450" s="1">
        <v>220.71</v>
      </c>
      <c r="I6450" s="6">
        <v>1285.28</v>
      </c>
      <c r="J6450" s="86"/>
      <c r="K6450" s="86"/>
      <c r="L6450" s="85"/>
      <c r="M6450" s="85"/>
      <c r="N6450" s="85"/>
      <c r="O6450" s="85"/>
      <c r="P6450" s="85"/>
      <c r="Q6450" s="32">
        <f t="shared" si="100"/>
        <v>1285.28</v>
      </c>
    </row>
    <row r="6451" spans="1:17" x14ac:dyDescent="0.25">
      <c r="A6451" s="83" t="s">
        <v>14117</v>
      </c>
      <c r="B6451" s="84" t="s">
        <v>21819</v>
      </c>
      <c r="C6451" s="7">
        <v>1784</v>
      </c>
      <c r="D6451" s="7">
        <v>24</v>
      </c>
      <c r="E6451" s="1">
        <v>11114.57</v>
      </c>
      <c r="F6451" s="1">
        <v>322.52</v>
      </c>
      <c r="G6451" s="1">
        <v>296.18</v>
      </c>
      <c r="H6451" s="1">
        <v>203.1</v>
      </c>
      <c r="I6451" s="6">
        <v>821.8</v>
      </c>
      <c r="J6451" s="86"/>
      <c r="K6451" s="86"/>
      <c r="L6451" s="85"/>
      <c r="M6451" s="85"/>
      <c r="N6451" s="85"/>
      <c r="O6451" s="85"/>
      <c r="P6451" s="85"/>
      <c r="Q6451" s="32">
        <f t="shared" si="100"/>
        <v>821.8</v>
      </c>
    </row>
    <row r="6452" spans="1:17" x14ac:dyDescent="0.25">
      <c r="A6452" s="83" t="s">
        <v>14118</v>
      </c>
      <c r="B6452" s="84" t="s">
        <v>21820</v>
      </c>
      <c r="C6452" s="7">
        <v>2213</v>
      </c>
      <c r="D6452" s="7">
        <v>27</v>
      </c>
      <c r="E6452" s="1">
        <v>4952.72</v>
      </c>
      <c r="F6452" s="1">
        <v>400.08</v>
      </c>
      <c r="G6452" s="1">
        <v>333.2</v>
      </c>
      <c r="H6452" s="1">
        <v>90.5</v>
      </c>
      <c r="I6452" s="6">
        <v>823.78</v>
      </c>
      <c r="J6452" s="86"/>
      <c r="K6452" s="86"/>
      <c r="L6452" s="85"/>
      <c r="M6452" s="85"/>
      <c r="N6452" s="85"/>
      <c r="O6452" s="85"/>
      <c r="P6452" s="85"/>
      <c r="Q6452" s="32">
        <f t="shared" si="100"/>
        <v>823.78</v>
      </c>
    </row>
    <row r="6453" spans="1:17" x14ac:dyDescent="0.25">
      <c r="A6453" s="83" t="s">
        <v>14119</v>
      </c>
      <c r="B6453" s="84" t="s">
        <v>21821</v>
      </c>
      <c r="C6453" s="7">
        <v>772</v>
      </c>
      <c r="D6453" s="7">
        <v>21</v>
      </c>
      <c r="E6453" s="1">
        <v>3528.9</v>
      </c>
      <c r="F6453" s="1">
        <v>139.57</v>
      </c>
      <c r="G6453" s="1">
        <v>259.14999999999998</v>
      </c>
      <c r="H6453" s="1">
        <v>64.489999999999995</v>
      </c>
      <c r="I6453" s="6">
        <v>463.21</v>
      </c>
      <c r="J6453" s="86"/>
      <c r="K6453" s="86"/>
      <c r="L6453" s="85"/>
      <c r="M6453" s="85"/>
      <c r="N6453" s="85"/>
      <c r="O6453" s="85"/>
      <c r="P6453" s="85"/>
      <c r="Q6453" s="32">
        <f t="shared" si="100"/>
        <v>463.21</v>
      </c>
    </row>
    <row r="6454" spans="1:17" x14ac:dyDescent="0.25">
      <c r="A6454" s="83" t="s">
        <v>14120</v>
      </c>
      <c r="B6454" s="84" t="s">
        <v>21822</v>
      </c>
      <c r="C6454" s="7">
        <v>327</v>
      </c>
      <c r="D6454" s="7">
        <v>7</v>
      </c>
      <c r="E6454" s="1">
        <v>1202.81</v>
      </c>
      <c r="F6454" s="1">
        <v>59.12</v>
      </c>
      <c r="G6454" s="1">
        <v>86.38</v>
      </c>
      <c r="H6454" s="1">
        <v>21.98</v>
      </c>
      <c r="I6454" s="6">
        <v>167.48</v>
      </c>
      <c r="J6454" s="86"/>
      <c r="K6454" s="86"/>
      <c r="L6454" s="85"/>
      <c r="M6454" s="85"/>
      <c r="N6454" s="85"/>
      <c r="O6454" s="85"/>
      <c r="P6454" s="85"/>
      <c r="Q6454" s="32">
        <f t="shared" si="100"/>
        <v>167.48</v>
      </c>
    </row>
    <row r="6455" spans="1:17" x14ac:dyDescent="0.25">
      <c r="A6455" s="83" t="s">
        <v>14121</v>
      </c>
      <c r="B6455" s="84" t="s">
        <v>21823</v>
      </c>
      <c r="C6455" s="7">
        <v>381</v>
      </c>
      <c r="D6455" s="7">
        <v>1</v>
      </c>
      <c r="E6455" s="1">
        <v>188.48</v>
      </c>
      <c r="F6455" s="1">
        <v>68.88</v>
      </c>
      <c r="G6455" s="1">
        <v>12.34</v>
      </c>
      <c r="H6455" s="1">
        <v>3.45</v>
      </c>
      <c r="I6455" s="6">
        <v>84.67</v>
      </c>
      <c r="J6455" s="86"/>
      <c r="K6455" s="86"/>
      <c r="L6455" s="85"/>
      <c r="M6455" s="85"/>
      <c r="N6455" s="85"/>
      <c r="O6455" s="85"/>
      <c r="P6455" s="85"/>
      <c r="Q6455" s="32">
        <f t="shared" si="100"/>
        <v>84.67</v>
      </c>
    </row>
    <row r="6456" spans="1:17" x14ac:dyDescent="0.25">
      <c r="A6456" s="83" t="s">
        <v>14122</v>
      </c>
      <c r="B6456" s="84" t="s">
        <v>21824</v>
      </c>
      <c r="C6456" s="7">
        <v>136</v>
      </c>
      <c r="D6456" s="7">
        <v>2</v>
      </c>
      <c r="E6456" s="1">
        <v>406.2</v>
      </c>
      <c r="F6456" s="1">
        <v>24.58</v>
      </c>
      <c r="G6456" s="1">
        <v>24.68</v>
      </c>
      <c r="H6456" s="1">
        <v>7.42</v>
      </c>
      <c r="I6456" s="6">
        <v>56.68</v>
      </c>
      <c r="J6456" s="86"/>
      <c r="K6456" s="86"/>
      <c r="L6456" s="85"/>
      <c r="M6456" s="85"/>
      <c r="N6456" s="85"/>
      <c r="O6456" s="85"/>
      <c r="P6456" s="85"/>
      <c r="Q6456" s="32">
        <f t="shared" si="100"/>
        <v>56.68</v>
      </c>
    </row>
    <row r="6457" spans="1:17" x14ac:dyDescent="0.25">
      <c r="A6457" s="83" t="s">
        <v>14123</v>
      </c>
      <c r="B6457" s="84" t="s">
        <v>21825</v>
      </c>
      <c r="C6457" s="7">
        <v>712</v>
      </c>
      <c r="D6457" s="7">
        <v>19</v>
      </c>
      <c r="E6457" s="1">
        <v>3860.21</v>
      </c>
      <c r="F6457" s="1">
        <v>128.72</v>
      </c>
      <c r="G6457" s="1">
        <v>234.47</v>
      </c>
      <c r="H6457" s="1">
        <v>70.540000000000006</v>
      </c>
      <c r="I6457" s="6">
        <v>433.73</v>
      </c>
      <c r="J6457" s="86"/>
      <c r="K6457" s="86"/>
      <c r="L6457" s="85"/>
      <c r="M6457" s="85"/>
      <c r="N6457" s="85"/>
      <c r="O6457" s="85"/>
      <c r="P6457" s="85"/>
      <c r="Q6457" s="32">
        <f t="shared" si="100"/>
        <v>433.73</v>
      </c>
    </row>
    <row r="6458" spans="1:17" x14ac:dyDescent="0.25">
      <c r="A6458" s="83" t="s">
        <v>14124</v>
      </c>
      <c r="B6458" s="84" t="s">
        <v>21826</v>
      </c>
      <c r="C6458" s="7">
        <v>722</v>
      </c>
      <c r="D6458" s="7">
        <v>33</v>
      </c>
      <c r="E6458" s="1">
        <v>10414.67</v>
      </c>
      <c r="F6458" s="1">
        <v>130.53</v>
      </c>
      <c r="G6458" s="1">
        <v>407.24</v>
      </c>
      <c r="H6458" s="1">
        <v>190.32</v>
      </c>
      <c r="I6458" s="6">
        <v>728.09</v>
      </c>
      <c r="J6458" s="86"/>
      <c r="K6458" s="86"/>
      <c r="L6458" s="85"/>
      <c r="M6458" s="85"/>
      <c r="N6458" s="85"/>
      <c r="O6458" s="85"/>
      <c r="P6458" s="85"/>
      <c r="Q6458" s="32">
        <f t="shared" si="100"/>
        <v>728.09</v>
      </c>
    </row>
    <row r="6459" spans="1:17" x14ac:dyDescent="0.25">
      <c r="A6459" s="83" t="s">
        <v>14125</v>
      </c>
      <c r="B6459" s="84" t="s">
        <v>21827</v>
      </c>
      <c r="C6459" s="7">
        <v>1683</v>
      </c>
      <c r="D6459" s="7">
        <v>24</v>
      </c>
      <c r="E6459" s="1">
        <v>4762.76</v>
      </c>
      <c r="F6459" s="1">
        <v>304.26</v>
      </c>
      <c r="G6459" s="1">
        <v>296.18</v>
      </c>
      <c r="H6459" s="1">
        <v>87.03</v>
      </c>
      <c r="I6459" s="6">
        <v>687.47</v>
      </c>
      <c r="J6459" s="86"/>
      <c r="K6459" s="86"/>
      <c r="L6459" s="85"/>
      <c r="M6459" s="85"/>
      <c r="N6459" s="85"/>
      <c r="O6459" s="85"/>
      <c r="P6459" s="85"/>
      <c r="Q6459" s="32">
        <f t="shared" si="100"/>
        <v>687.47</v>
      </c>
    </row>
    <row r="6460" spans="1:17" x14ac:dyDescent="0.25">
      <c r="A6460" s="83" t="s">
        <v>14126</v>
      </c>
      <c r="B6460" s="84" t="s">
        <v>21828</v>
      </c>
      <c r="C6460" s="7">
        <v>424</v>
      </c>
      <c r="D6460" s="7">
        <v>8</v>
      </c>
      <c r="E6460" s="1">
        <v>1794.85</v>
      </c>
      <c r="F6460" s="1">
        <v>76.66</v>
      </c>
      <c r="G6460" s="1">
        <v>98.73</v>
      </c>
      <c r="H6460" s="1">
        <v>32.799999999999997</v>
      </c>
      <c r="I6460" s="6">
        <v>208.19</v>
      </c>
      <c r="J6460" s="86"/>
      <c r="K6460" s="86"/>
      <c r="L6460" s="85"/>
      <c r="M6460" s="85"/>
      <c r="N6460" s="85"/>
      <c r="O6460" s="85"/>
      <c r="P6460" s="85"/>
      <c r="Q6460" s="32">
        <f t="shared" si="100"/>
        <v>208.19</v>
      </c>
    </row>
    <row r="6461" spans="1:17" x14ac:dyDescent="0.25">
      <c r="A6461" s="83" t="s">
        <v>14127</v>
      </c>
      <c r="B6461" s="84" t="s">
        <v>21829</v>
      </c>
      <c r="C6461" s="7">
        <v>3</v>
      </c>
      <c r="D6461" s="7">
        <v>0</v>
      </c>
      <c r="E6461" s="1">
        <v>0</v>
      </c>
      <c r="F6461" s="1">
        <v>0.54</v>
      </c>
      <c r="G6461" s="1">
        <v>0</v>
      </c>
      <c r="H6461" s="1">
        <v>0</v>
      </c>
      <c r="I6461" s="6">
        <v>0.54</v>
      </c>
      <c r="J6461" s="86"/>
      <c r="K6461" s="86"/>
      <c r="L6461" s="85"/>
      <c r="M6461" s="85"/>
      <c r="N6461" s="85"/>
      <c r="O6461" s="85"/>
      <c r="P6461" s="85"/>
      <c r="Q6461" s="32">
        <f t="shared" si="100"/>
        <v>0.54</v>
      </c>
    </row>
    <row r="6462" spans="1:17" x14ac:dyDescent="0.25">
      <c r="A6462" s="83" t="s">
        <v>14128</v>
      </c>
      <c r="B6462" s="84" t="s">
        <v>21830</v>
      </c>
      <c r="C6462" s="7">
        <v>29558</v>
      </c>
      <c r="D6462" s="7">
        <v>369</v>
      </c>
      <c r="E6462" s="1">
        <v>575198.14</v>
      </c>
      <c r="F6462" s="1">
        <v>5343.65</v>
      </c>
      <c r="G6462" s="1">
        <v>4553.68</v>
      </c>
      <c r="H6462" s="1">
        <v>10511.09</v>
      </c>
      <c r="I6462" s="6">
        <v>20408.419999999998</v>
      </c>
      <c r="J6462" s="86"/>
      <c r="K6462" s="86"/>
      <c r="L6462" s="85"/>
      <c r="M6462" s="85"/>
      <c r="N6462" s="85"/>
      <c r="O6462" s="85"/>
      <c r="P6462" s="85"/>
      <c r="Q6462" s="32">
        <f t="shared" si="100"/>
        <v>20408.419999999998</v>
      </c>
    </row>
    <row r="6463" spans="1:17" x14ac:dyDescent="0.25">
      <c r="A6463" s="83" t="s">
        <v>14129</v>
      </c>
      <c r="B6463" s="84" t="s">
        <v>21831</v>
      </c>
      <c r="C6463" s="7">
        <v>1354</v>
      </c>
      <c r="D6463" s="7">
        <v>24</v>
      </c>
      <c r="E6463" s="1">
        <v>6329.57</v>
      </c>
      <c r="F6463" s="1">
        <v>244.78</v>
      </c>
      <c r="G6463" s="1">
        <v>296.18</v>
      </c>
      <c r="H6463" s="1">
        <v>115.66</v>
      </c>
      <c r="I6463" s="6">
        <v>656.62</v>
      </c>
      <c r="J6463" s="86"/>
      <c r="K6463" s="86"/>
      <c r="L6463" s="85"/>
      <c r="M6463" s="85"/>
      <c r="N6463" s="85"/>
      <c r="O6463" s="85"/>
      <c r="P6463" s="85"/>
      <c r="Q6463" s="32">
        <f t="shared" si="100"/>
        <v>656.62</v>
      </c>
    </row>
    <row r="6464" spans="1:17" x14ac:dyDescent="0.25">
      <c r="A6464" s="83" t="s">
        <v>14130</v>
      </c>
      <c r="B6464" s="84" t="s">
        <v>21832</v>
      </c>
      <c r="C6464" s="7">
        <v>777</v>
      </c>
      <c r="D6464" s="7">
        <v>28</v>
      </c>
      <c r="E6464" s="1">
        <v>9454.24</v>
      </c>
      <c r="F6464" s="1">
        <v>140.47</v>
      </c>
      <c r="G6464" s="1">
        <v>345.54</v>
      </c>
      <c r="H6464" s="1">
        <v>172.77</v>
      </c>
      <c r="I6464" s="6">
        <v>658.78</v>
      </c>
      <c r="J6464" s="86"/>
      <c r="K6464" s="86"/>
      <c r="L6464" s="85"/>
      <c r="M6464" s="85"/>
      <c r="N6464" s="85"/>
      <c r="O6464" s="85"/>
      <c r="P6464" s="85"/>
      <c r="Q6464" s="32">
        <f t="shared" si="100"/>
        <v>658.78</v>
      </c>
    </row>
    <row r="6465" spans="1:17" x14ac:dyDescent="0.25">
      <c r="A6465" s="83" t="s">
        <v>14131</v>
      </c>
      <c r="B6465" s="84" t="s">
        <v>21833</v>
      </c>
      <c r="C6465" s="7">
        <v>2561</v>
      </c>
      <c r="D6465" s="7">
        <v>27</v>
      </c>
      <c r="E6465" s="1">
        <v>31843.93</v>
      </c>
      <c r="F6465" s="1">
        <v>462.99</v>
      </c>
      <c r="G6465" s="1">
        <v>333.2</v>
      </c>
      <c r="H6465" s="1">
        <v>581.91</v>
      </c>
      <c r="I6465" s="6">
        <v>1378.1</v>
      </c>
      <c r="J6465" s="86"/>
      <c r="K6465" s="86"/>
      <c r="L6465" s="85"/>
      <c r="M6465" s="85"/>
      <c r="N6465" s="85"/>
      <c r="O6465" s="85"/>
      <c r="P6465" s="85"/>
      <c r="Q6465" s="32">
        <f t="shared" si="100"/>
        <v>1378.1</v>
      </c>
    </row>
    <row r="6466" spans="1:17" x14ac:dyDescent="0.25">
      <c r="A6466" s="83" t="s">
        <v>14132</v>
      </c>
      <c r="B6466" s="84" t="s">
        <v>21834</v>
      </c>
      <c r="C6466" s="7">
        <v>2475</v>
      </c>
      <c r="D6466" s="7">
        <v>43</v>
      </c>
      <c r="E6466" s="1">
        <v>34907.96</v>
      </c>
      <c r="F6466" s="1">
        <v>447.44</v>
      </c>
      <c r="G6466" s="1">
        <v>530.65</v>
      </c>
      <c r="H6466" s="1">
        <v>637.9</v>
      </c>
      <c r="I6466" s="6">
        <v>1615.99</v>
      </c>
      <c r="J6466" s="86"/>
      <c r="K6466" s="86"/>
      <c r="L6466" s="85"/>
      <c r="M6466" s="85"/>
      <c r="N6466" s="85"/>
      <c r="O6466" s="85"/>
      <c r="P6466" s="85"/>
      <c r="Q6466" s="32">
        <f t="shared" si="100"/>
        <v>1615.99</v>
      </c>
    </row>
    <row r="6467" spans="1:17" x14ac:dyDescent="0.25">
      <c r="A6467" s="83" t="s">
        <v>14133</v>
      </c>
      <c r="B6467" s="84" t="s">
        <v>21835</v>
      </c>
      <c r="C6467" s="7">
        <v>563</v>
      </c>
      <c r="D6467" s="7">
        <v>17</v>
      </c>
      <c r="E6467" s="1">
        <v>5312.28</v>
      </c>
      <c r="F6467" s="1">
        <v>101.78</v>
      </c>
      <c r="G6467" s="1">
        <v>209.79</v>
      </c>
      <c r="H6467" s="1">
        <v>97.07</v>
      </c>
      <c r="I6467" s="6">
        <v>408.64</v>
      </c>
      <c r="J6467" s="86"/>
      <c r="K6467" s="86"/>
      <c r="L6467" s="85"/>
      <c r="M6467" s="85"/>
      <c r="N6467" s="85"/>
      <c r="O6467" s="85"/>
      <c r="P6467" s="85"/>
      <c r="Q6467" s="32">
        <f t="shared" si="100"/>
        <v>408.64</v>
      </c>
    </row>
    <row r="6468" spans="1:17" x14ac:dyDescent="0.25">
      <c r="A6468" s="83" t="s">
        <v>14134</v>
      </c>
      <c r="B6468" s="84" t="s">
        <v>21836</v>
      </c>
      <c r="C6468" s="7">
        <v>10334</v>
      </c>
      <c r="D6468" s="7">
        <v>125</v>
      </c>
      <c r="E6468" s="1">
        <v>65432.78</v>
      </c>
      <c r="F6468" s="1">
        <v>1868.23</v>
      </c>
      <c r="G6468" s="1">
        <v>1542.58</v>
      </c>
      <c r="H6468" s="1">
        <v>1195.71</v>
      </c>
      <c r="I6468" s="6">
        <v>4606.5200000000004</v>
      </c>
      <c r="J6468" s="86"/>
      <c r="K6468" s="86"/>
      <c r="L6468" s="85"/>
      <c r="M6468" s="85"/>
      <c r="N6468" s="85"/>
      <c r="O6468" s="85"/>
      <c r="P6468" s="85"/>
      <c r="Q6468" s="32">
        <f t="shared" si="100"/>
        <v>4606.5200000000004</v>
      </c>
    </row>
    <row r="6469" spans="1:17" x14ac:dyDescent="0.25">
      <c r="A6469" s="83" t="s">
        <v>14135</v>
      </c>
      <c r="B6469" s="84" t="s">
        <v>21837</v>
      </c>
      <c r="C6469" s="7">
        <v>3731</v>
      </c>
      <c r="D6469" s="7">
        <v>42</v>
      </c>
      <c r="E6469" s="1">
        <v>8871.66</v>
      </c>
      <c r="F6469" s="1">
        <v>674.51</v>
      </c>
      <c r="G6469" s="1">
        <v>518.29999999999995</v>
      </c>
      <c r="H6469" s="1">
        <v>162.12</v>
      </c>
      <c r="I6469" s="6">
        <v>1354.93</v>
      </c>
      <c r="J6469" s="86"/>
      <c r="K6469" s="86"/>
      <c r="L6469" s="85"/>
      <c r="M6469" s="85"/>
      <c r="N6469" s="85"/>
      <c r="O6469" s="85"/>
      <c r="P6469" s="85"/>
      <c r="Q6469" s="32">
        <f t="shared" si="100"/>
        <v>1354.93</v>
      </c>
    </row>
    <row r="6470" spans="1:17" x14ac:dyDescent="0.25">
      <c r="A6470" s="83" t="s">
        <v>14136</v>
      </c>
      <c r="B6470" s="84" t="s">
        <v>21838</v>
      </c>
      <c r="C6470" s="7">
        <v>1680</v>
      </c>
      <c r="D6470" s="7">
        <v>36</v>
      </c>
      <c r="E6470" s="1">
        <v>38027.360000000001</v>
      </c>
      <c r="F6470" s="1">
        <v>303.72000000000003</v>
      </c>
      <c r="G6470" s="1">
        <v>444.26</v>
      </c>
      <c r="H6470" s="1">
        <v>694.9</v>
      </c>
      <c r="I6470" s="6">
        <v>1442.88</v>
      </c>
      <c r="J6470" s="86"/>
      <c r="K6470" s="86"/>
      <c r="L6470" s="85"/>
      <c r="M6470" s="85"/>
      <c r="N6470" s="85"/>
      <c r="O6470" s="85"/>
      <c r="P6470" s="85"/>
      <c r="Q6470" s="32">
        <f t="shared" si="100"/>
        <v>1442.88</v>
      </c>
    </row>
    <row r="6471" spans="1:17" x14ac:dyDescent="0.25">
      <c r="A6471" s="83" t="s">
        <v>14137</v>
      </c>
      <c r="B6471" s="84" t="s">
        <v>21839</v>
      </c>
      <c r="C6471" s="7">
        <v>390</v>
      </c>
      <c r="D6471" s="7">
        <v>8</v>
      </c>
      <c r="E6471" s="1">
        <v>1568.12</v>
      </c>
      <c r="F6471" s="1">
        <v>70.5</v>
      </c>
      <c r="G6471" s="1">
        <v>98.73</v>
      </c>
      <c r="H6471" s="1">
        <v>28.66</v>
      </c>
      <c r="I6471" s="6">
        <v>197.89</v>
      </c>
      <c r="J6471" s="86"/>
      <c r="K6471" s="86"/>
      <c r="L6471" s="85"/>
      <c r="M6471" s="85"/>
      <c r="N6471" s="85"/>
      <c r="O6471" s="85"/>
      <c r="P6471" s="85"/>
      <c r="Q6471" s="32">
        <f t="shared" si="100"/>
        <v>197.89</v>
      </c>
    </row>
    <row r="6472" spans="1:17" x14ac:dyDescent="0.25">
      <c r="A6472" s="83" t="s">
        <v>14138</v>
      </c>
      <c r="B6472" s="84" t="s">
        <v>21840</v>
      </c>
      <c r="C6472" s="7">
        <v>443</v>
      </c>
      <c r="D6472" s="7">
        <v>21</v>
      </c>
      <c r="E6472" s="1">
        <v>4296.8</v>
      </c>
      <c r="F6472" s="1">
        <v>80.09</v>
      </c>
      <c r="G6472" s="1">
        <v>259.14999999999998</v>
      </c>
      <c r="H6472" s="1">
        <v>78.52</v>
      </c>
      <c r="I6472" s="6">
        <v>417.76</v>
      </c>
      <c r="J6472" s="86"/>
      <c r="K6472" s="86"/>
      <c r="L6472" s="85"/>
      <c r="M6472" s="85"/>
      <c r="N6472" s="85"/>
      <c r="O6472" s="85"/>
      <c r="P6472" s="85"/>
      <c r="Q6472" s="32">
        <f t="shared" si="100"/>
        <v>417.76</v>
      </c>
    </row>
    <row r="6473" spans="1:17" x14ac:dyDescent="0.25">
      <c r="A6473" s="83" t="s">
        <v>14139</v>
      </c>
      <c r="B6473" s="84" t="s">
        <v>21841</v>
      </c>
      <c r="C6473" s="7">
        <v>243</v>
      </c>
      <c r="D6473" s="7">
        <v>6</v>
      </c>
      <c r="E6473" s="1">
        <v>1472.3</v>
      </c>
      <c r="F6473" s="1">
        <v>43.93</v>
      </c>
      <c r="G6473" s="1">
        <v>74.040000000000006</v>
      </c>
      <c r="H6473" s="1">
        <v>26.9</v>
      </c>
      <c r="I6473" s="6">
        <v>144.87</v>
      </c>
      <c r="J6473" s="86"/>
      <c r="K6473" s="86"/>
      <c r="L6473" s="85"/>
      <c r="M6473" s="85"/>
      <c r="N6473" s="85"/>
      <c r="O6473" s="85"/>
      <c r="P6473" s="85"/>
      <c r="Q6473" s="32">
        <f t="shared" si="100"/>
        <v>144.87</v>
      </c>
    </row>
    <row r="6474" spans="1:17" x14ac:dyDescent="0.25">
      <c r="A6474" s="83" t="s">
        <v>14140</v>
      </c>
      <c r="B6474" s="84" t="s">
        <v>21842</v>
      </c>
      <c r="C6474" s="7">
        <v>149</v>
      </c>
      <c r="D6474" s="7">
        <v>5</v>
      </c>
      <c r="E6474" s="1">
        <v>836.14</v>
      </c>
      <c r="F6474" s="1">
        <v>26.94</v>
      </c>
      <c r="G6474" s="1">
        <v>61.7</v>
      </c>
      <c r="H6474" s="1">
        <v>15.28</v>
      </c>
      <c r="I6474" s="6">
        <v>103.92</v>
      </c>
      <c r="J6474" s="86"/>
      <c r="K6474" s="86"/>
      <c r="L6474" s="85"/>
      <c r="M6474" s="85"/>
      <c r="N6474" s="85"/>
      <c r="O6474" s="85"/>
      <c r="P6474" s="85"/>
      <c r="Q6474" s="32">
        <f t="shared" si="100"/>
        <v>103.92</v>
      </c>
    </row>
    <row r="6475" spans="1:17" x14ac:dyDescent="0.25">
      <c r="A6475" s="83" t="s">
        <v>14141</v>
      </c>
      <c r="B6475" s="84" t="s">
        <v>21843</v>
      </c>
      <c r="C6475" s="7">
        <v>425</v>
      </c>
      <c r="D6475" s="7">
        <v>34</v>
      </c>
      <c r="E6475" s="1">
        <v>15545.41</v>
      </c>
      <c r="F6475" s="1">
        <v>76.83</v>
      </c>
      <c r="G6475" s="1">
        <v>419.58</v>
      </c>
      <c r="H6475" s="1">
        <v>284.07</v>
      </c>
      <c r="I6475" s="6">
        <v>780.48</v>
      </c>
      <c r="J6475" s="86"/>
      <c r="K6475" s="86"/>
      <c r="L6475" s="85"/>
      <c r="M6475" s="85"/>
      <c r="N6475" s="85"/>
      <c r="O6475" s="85"/>
      <c r="P6475" s="85"/>
      <c r="Q6475" s="32">
        <f t="shared" si="100"/>
        <v>780.48</v>
      </c>
    </row>
    <row r="6476" spans="1:17" x14ac:dyDescent="0.25">
      <c r="A6476" s="83" t="s">
        <v>14142</v>
      </c>
      <c r="B6476" s="84" t="s">
        <v>21844</v>
      </c>
      <c r="C6476" s="7">
        <v>817</v>
      </c>
      <c r="D6476" s="7">
        <v>22</v>
      </c>
      <c r="E6476" s="1">
        <v>9041.73</v>
      </c>
      <c r="F6476" s="1">
        <v>147.69999999999999</v>
      </c>
      <c r="G6476" s="1">
        <v>271.5</v>
      </c>
      <c r="H6476" s="1">
        <v>165.22</v>
      </c>
      <c r="I6476" s="6">
        <v>584.41999999999996</v>
      </c>
      <c r="J6476" s="86"/>
      <c r="K6476" s="86"/>
      <c r="L6476" s="85"/>
      <c r="M6476" s="85"/>
      <c r="N6476" s="85"/>
      <c r="O6476" s="85"/>
      <c r="P6476" s="85"/>
      <c r="Q6476" s="32">
        <f t="shared" si="100"/>
        <v>584.41999999999996</v>
      </c>
    </row>
    <row r="6477" spans="1:17" x14ac:dyDescent="0.25">
      <c r="A6477" s="83" t="s">
        <v>14143</v>
      </c>
      <c r="B6477" s="84" t="s">
        <v>21845</v>
      </c>
      <c r="C6477" s="7">
        <v>1244</v>
      </c>
      <c r="D6477" s="7">
        <v>32</v>
      </c>
      <c r="E6477" s="1">
        <v>6061.94</v>
      </c>
      <c r="F6477" s="1">
        <v>224.9</v>
      </c>
      <c r="G6477" s="1">
        <v>394.9</v>
      </c>
      <c r="H6477" s="1">
        <v>110.78</v>
      </c>
      <c r="I6477" s="6">
        <v>730.58</v>
      </c>
      <c r="J6477" s="86"/>
      <c r="K6477" s="86"/>
      <c r="L6477" s="85"/>
      <c r="M6477" s="85"/>
      <c r="N6477" s="85"/>
      <c r="O6477" s="85"/>
      <c r="P6477" s="85"/>
      <c r="Q6477" s="32">
        <f t="shared" si="100"/>
        <v>730.58</v>
      </c>
    </row>
    <row r="6478" spans="1:17" x14ac:dyDescent="0.25">
      <c r="A6478" s="83" t="s">
        <v>14144</v>
      </c>
      <c r="B6478" s="84" t="s">
        <v>21846</v>
      </c>
      <c r="C6478" s="7">
        <v>1261</v>
      </c>
      <c r="D6478" s="7">
        <v>14</v>
      </c>
      <c r="E6478" s="1">
        <v>3701.89</v>
      </c>
      <c r="F6478" s="1">
        <v>227.97</v>
      </c>
      <c r="G6478" s="1">
        <v>172.77</v>
      </c>
      <c r="H6478" s="1">
        <v>67.650000000000006</v>
      </c>
      <c r="I6478" s="6">
        <v>468.39</v>
      </c>
      <c r="J6478" s="86"/>
      <c r="K6478" s="86"/>
      <c r="L6478" s="85"/>
      <c r="M6478" s="85"/>
      <c r="N6478" s="85"/>
      <c r="O6478" s="85"/>
      <c r="P6478" s="85"/>
      <c r="Q6478" s="32">
        <f t="shared" ref="Q6478:Q6541" si="101">P6478+I6478</f>
        <v>468.39</v>
      </c>
    </row>
    <row r="6479" spans="1:17" x14ac:dyDescent="0.25">
      <c r="A6479" s="83" t="s">
        <v>14145</v>
      </c>
      <c r="B6479" s="84" t="s">
        <v>21847</v>
      </c>
      <c r="C6479" s="7">
        <v>2600</v>
      </c>
      <c r="D6479" s="7">
        <v>75</v>
      </c>
      <c r="E6479" s="1">
        <v>28962.560000000001</v>
      </c>
      <c r="F6479" s="1">
        <v>470.04</v>
      </c>
      <c r="G6479" s="1">
        <v>925.54</v>
      </c>
      <c r="H6479" s="1">
        <v>529.26</v>
      </c>
      <c r="I6479" s="6">
        <v>1924.84</v>
      </c>
      <c r="J6479" s="86"/>
      <c r="K6479" s="86"/>
      <c r="L6479" s="85"/>
      <c r="M6479" s="85"/>
      <c r="N6479" s="85"/>
      <c r="O6479" s="85"/>
      <c r="P6479" s="85"/>
      <c r="Q6479" s="32">
        <f t="shared" si="101"/>
        <v>1924.84</v>
      </c>
    </row>
    <row r="6480" spans="1:17" x14ac:dyDescent="0.25">
      <c r="A6480" s="83" t="s">
        <v>14146</v>
      </c>
      <c r="B6480" s="84" t="s">
        <v>21848</v>
      </c>
      <c r="C6480" s="7">
        <v>5320</v>
      </c>
      <c r="D6480" s="7">
        <v>47</v>
      </c>
      <c r="E6480" s="1">
        <v>46945.33</v>
      </c>
      <c r="F6480" s="1">
        <v>961.78</v>
      </c>
      <c r="G6480" s="1">
        <v>580.01</v>
      </c>
      <c r="H6480" s="1">
        <v>857.87</v>
      </c>
      <c r="I6480" s="6">
        <v>2399.66</v>
      </c>
      <c r="J6480" s="86"/>
      <c r="K6480" s="86"/>
      <c r="L6480" s="85"/>
      <c r="M6480" s="85"/>
      <c r="N6480" s="85"/>
      <c r="O6480" s="85"/>
      <c r="P6480" s="85"/>
      <c r="Q6480" s="32">
        <f t="shared" si="101"/>
        <v>2399.66</v>
      </c>
    </row>
    <row r="6481" spans="1:17" x14ac:dyDescent="0.25">
      <c r="A6481" s="83" t="s">
        <v>14147</v>
      </c>
      <c r="B6481" s="84" t="s">
        <v>21849</v>
      </c>
      <c r="C6481" s="7">
        <v>215</v>
      </c>
      <c r="D6481" s="7">
        <v>6</v>
      </c>
      <c r="E6481" s="1">
        <v>822.95</v>
      </c>
      <c r="F6481" s="1">
        <v>38.869999999999997</v>
      </c>
      <c r="G6481" s="1">
        <v>74.040000000000006</v>
      </c>
      <c r="H6481" s="1">
        <v>15.04</v>
      </c>
      <c r="I6481" s="6">
        <v>127.95</v>
      </c>
      <c r="J6481" s="86"/>
      <c r="K6481" s="86"/>
      <c r="L6481" s="85"/>
      <c r="M6481" s="85"/>
      <c r="N6481" s="85"/>
      <c r="O6481" s="85"/>
      <c r="P6481" s="85"/>
      <c r="Q6481" s="32">
        <f t="shared" si="101"/>
        <v>127.95</v>
      </c>
    </row>
    <row r="6482" spans="1:17" x14ac:dyDescent="0.25">
      <c r="A6482" s="83" t="s">
        <v>14148</v>
      </c>
      <c r="B6482" s="84" t="s">
        <v>21850</v>
      </c>
      <c r="C6482" s="7">
        <v>4788</v>
      </c>
      <c r="D6482" s="7">
        <v>46</v>
      </c>
      <c r="E6482" s="1">
        <v>16701.189999999999</v>
      </c>
      <c r="F6482" s="1">
        <v>865.6</v>
      </c>
      <c r="G6482" s="1">
        <v>567.66</v>
      </c>
      <c r="H6482" s="1">
        <v>305.19</v>
      </c>
      <c r="I6482" s="6">
        <v>1738.45</v>
      </c>
      <c r="J6482" s="86"/>
      <c r="K6482" s="86"/>
      <c r="L6482" s="85"/>
      <c r="M6482" s="85"/>
      <c r="N6482" s="85"/>
      <c r="O6482" s="85"/>
      <c r="P6482" s="85"/>
      <c r="Q6482" s="32">
        <f t="shared" si="101"/>
        <v>1738.45</v>
      </c>
    </row>
    <row r="6483" spans="1:17" x14ac:dyDescent="0.25">
      <c r="A6483" s="83" t="s">
        <v>14149</v>
      </c>
      <c r="B6483" s="84" t="s">
        <v>21851</v>
      </c>
      <c r="C6483" s="7">
        <v>4963</v>
      </c>
      <c r="D6483" s="7">
        <v>56</v>
      </c>
      <c r="E6483" s="1">
        <v>13334.37</v>
      </c>
      <c r="F6483" s="1">
        <v>897.24</v>
      </c>
      <c r="G6483" s="1">
        <v>691.07</v>
      </c>
      <c r="H6483" s="1">
        <v>243.67</v>
      </c>
      <c r="I6483" s="6">
        <v>1831.98</v>
      </c>
      <c r="J6483" s="86"/>
      <c r="K6483" s="86"/>
      <c r="L6483" s="85"/>
      <c r="M6483" s="85"/>
      <c r="N6483" s="85"/>
      <c r="O6483" s="85"/>
      <c r="P6483" s="85"/>
      <c r="Q6483" s="32">
        <f t="shared" si="101"/>
        <v>1831.98</v>
      </c>
    </row>
    <row r="6484" spans="1:17" x14ac:dyDescent="0.25">
      <c r="A6484" s="83" t="s">
        <v>14150</v>
      </c>
      <c r="B6484" s="84" t="s">
        <v>21852</v>
      </c>
      <c r="C6484" s="7">
        <v>400</v>
      </c>
      <c r="D6484" s="7">
        <v>3</v>
      </c>
      <c r="E6484" s="1">
        <v>689.94</v>
      </c>
      <c r="F6484" s="1">
        <v>72.31</v>
      </c>
      <c r="G6484" s="1">
        <v>37.020000000000003</v>
      </c>
      <c r="H6484" s="1">
        <v>12.61</v>
      </c>
      <c r="I6484" s="6">
        <v>121.94</v>
      </c>
      <c r="J6484" s="86"/>
      <c r="K6484" s="86"/>
      <c r="L6484" s="85"/>
      <c r="M6484" s="85"/>
      <c r="N6484" s="85"/>
      <c r="O6484" s="85"/>
      <c r="P6484" s="85"/>
      <c r="Q6484" s="32">
        <f t="shared" si="101"/>
        <v>121.94</v>
      </c>
    </row>
    <row r="6485" spans="1:17" x14ac:dyDescent="0.25">
      <c r="A6485" s="83" t="s">
        <v>14151</v>
      </c>
      <c r="B6485" s="84" t="s">
        <v>21853</v>
      </c>
      <c r="C6485" s="7">
        <v>518</v>
      </c>
      <c r="D6485" s="7">
        <v>24</v>
      </c>
      <c r="E6485" s="1">
        <v>4950.66</v>
      </c>
      <c r="F6485" s="1">
        <v>93.65</v>
      </c>
      <c r="G6485" s="1">
        <v>296.18</v>
      </c>
      <c r="H6485" s="1">
        <v>90.46</v>
      </c>
      <c r="I6485" s="6">
        <v>480.29</v>
      </c>
      <c r="J6485" s="86"/>
      <c r="K6485" s="86"/>
      <c r="L6485" s="85"/>
      <c r="M6485" s="85"/>
      <c r="N6485" s="85"/>
      <c r="O6485" s="85"/>
      <c r="P6485" s="85"/>
      <c r="Q6485" s="32">
        <f t="shared" si="101"/>
        <v>480.29</v>
      </c>
    </row>
    <row r="6486" spans="1:17" x14ac:dyDescent="0.25">
      <c r="A6486" s="83" t="s">
        <v>14152</v>
      </c>
      <c r="B6486" s="84" t="s">
        <v>21854</v>
      </c>
      <c r="C6486" s="7">
        <v>393</v>
      </c>
      <c r="D6486" s="7">
        <v>4</v>
      </c>
      <c r="E6486" s="1">
        <v>748.31</v>
      </c>
      <c r="F6486" s="1">
        <v>71.05</v>
      </c>
      <c r="G6486" s="1">
        <v>49.36</v>
      </c>
      <c r="H6486" s="1">
        <v>13.67</v>
      </c>
      <c r="I6486" s="6">
        <v>134.08000000000001</v>
      </c>
      <c r="J6486" s="86"/>
      <c r="K6486" s="86"/>
      <c r="L6486" s="85"/>
      <c r="M6486" s="85"/>
      <c r="N6486" s="85"/>
      <c r="O6486" s="85"/>
      <c r="P6486" s="85"/>
      <c r="Q6486" s="32">
        <f t="shared" si="101"/>
        <v>134.08000000000001</v>
      </c>
    </row>
    <row r="6487" spans="1:17" x14ac:dyDescent="0.25">
      <c r="A6487" s="83" t="s">
        <v>14153</v>
      </c>
      <c r="B6487" s="84" t="s">
        <v>21855</v>
      </c>
      <c r="C6487" s="7">
        <v>9819</v>
      </c>
      <c r="D6487" s="7">
        <v>107</v>
      </c>
      <c r="E6487" s="1">
        <v>45972.79</v>
      </c>
      <c r="F6487" s="1">
        <v>1775.13</v>
      </c>
      <c r="G6487" s="1">
        <v>1320.45</v>
      </c>
      <c r="H6487" s="1">
        <v>840.1</v>
      </c>
      <c r="I6487" s="6">
        <v>3935.68</v>
      </c>
      <c r="J6487" s="86"/>
      <c r="K6487" s="86"/>
      <c r="L6487" s="85"/>
      <c r="M6487" s="85"/>
      <c r="N6487" s="85"/>
      <c r="O6487" s="85"/>
      <c r="P6487" s="85"/>
      <c r="Q6487" s="32">
        <f t="shared" si="101"/>
        <v>3935.68</v>
      </c>
    </row>
    <row r="6488" spans="1:17" x14ac:dyDescent="0.25">
      <c r="A6488" s="83" t="s">
        <v>14154</v>
      </c>
      <c r="B6488" s="84" t="s">
        <v>21856</v>
      </c>
      <c r="C6488" s="7">
        <v>4862</v>
      </c>
      <c r="D6488" s="7">
        <v>50</v>
      </c>
      <c r="E6488" s="1">
        <v>16666.849999999999</v>
      </c>
      <c r="F6488" s="1">
        <v>878.98</v>
      </c>
      <c r="G6488" s="1">
        <v>617.03</v>
      </c>
      <c r="H6488" s="1">
        <v>304.57</v>
      </c>
      <c r="I6488" s="6">
        <v>1800.58</v>
      </c>
      <c r="J6488" s="86"/>
      <c r="K6488" s="86"/>
      <c r="L6488" s="85"/>
      <c r="M6488" s="85"/>
      <c r="N6488" s="85"/>
      <c r="O6488" s="85"/>
      <c r="P6488" s="85"/>
      <c r="Q6488" s="32">
        <f t="shared" si="101"/>
        <v>1800.58</v>
      </c>
    </row>
    <row r="6489" spans="1:17" x14ac:dyDescent="0.25">
      <c r="A6489" s="83" t="s">
        <v>14155</v>
      </c>
      <c r="B6489" s="84" t="s">
        <v>21857</v>
      </c>
      <c r="C6489" s="7">
        <v>519</v>
      </c>
      <c r="D6489" s="7">
        <v>9</v>
      </c>
      <c r="E6489" s="1">
        <v>2043.24</v>
      </c>
      <c r="F6489" s="1">
        <v>93.82</v>
      </c>
      <c r="G6489" s="1">
        <v>111.06</v>
      </c>
      <c r="H6489" s="1">
        <v>37.340000000000003</v>
      </c>
      <c r="I6489" s="6">
        <v>242.22</v>
      </c>
      <c r="J6489" s="86"/>
      <c r="K6489" s="86"/>
      <c r="L6489" s="85"/>
      <c r="M6489" s="85"/>
      <c r="N6489" s="85"/>
      <c r="O6489" s="85"/>
      <c r="P6489" s="85"/>
      <c r="Q6489" s="32">
        <f t="shared" si="101"/>
        <v>242.22</v>
      </c>
    </row>
    <row r="6490" spans="1:17" x14ac:dyDescent="0.25">
      <c r="A6490" s="83" t="s">
        <v>14156</v>
      </c>
      <c r="B6490" s="84" t="s">
        <v>21858</v>
      </c>
      <c r="C6490" s="7">
        <v>3564</v>
      </c>
      <c r="D6490" s="7">
        <v>43</v>
      </c>
      <c r="E6490" s="1">
        <v>12714.9</v>
      </c>
      <c r="F6490" s="1">
        <v>644.32000000000005</v>
      </c>
      <c r="G6490" s="1">
        <v>530.65</v>
      </c>
      <c r="H6490" s="1">
        <v>232.35</v>
      </c>
      <c r="I6490" s="6">
        <v>1407.32</v>
      </c>
      <c r="J6490" s="86"/>
      <c r="K6490" s="86"/>
      <c r="L6490" s="85"/>
      <c r="M6490" s="85"/>
      <c r="N6490" s="85"/>
      <c r="O6490" s="85"/>
      <c r="P6490" s="85"/>
      <c r="Q6490" s="32">
        <f t="shared" si="101"/>
        <v>1407.32</v>
      </c>
    </row>
    <row r="6491" spans="1:17" x14ac:dyDescent="0.25">
      <c r="A6491" s="83" t="s">
        <v>14157</v>
      </c>
      <c r="B6491" s="84" t="s">
        <v>21859</v>
      </c>
      <c r="C6491" s="7">
        <v>1955</v>
      </c>
      <c r="D6491" s="7">
        <v>22</v>
      </c>
      <c r="E6491" s="1">
        <v>4035.96</v>
      </c>
      <c r="F6491" s="1">
        <v>353.43</v>
      </c>
      <c r="G6491" s="1">
        <v>271.5</v>
      </c>
      <c r="H6491" s="1">
        <v>73.75</v>
      </c>
      <c r="I6491" s="6">
        <v>698.68</v>
      </c>
      <c r="J6491" s="86"/>
      <c r="K6491" s="86"/>
      <c r="L6491" s="85"/>
      <c r="M6491" s="85"/>
      <c r="N6491" s="85"/>
      <c r="O6491" s="85"/>
      <c r="P6491" s="85"/>
      <c r="Q6491" s="32">
        <f t="shared" si="101"/>
        <v>698.68</v>
      </c>
    </row>
    <row r="6492" spans="1:17" x14ac:dyDescent="0.25">
      <c r="A6492" s="83" t="s">
        <v>14158</v>
      </c>
      <c r="B6492" s="84" t="s">
        <v>21860</v>
      </c>
      <c r="C6492" s="7">
        <v>58</v>
      </c>
      <c r="D6492" s="7">
        <v>1</v>
      </c>
      <c r="E6492" s="1">
        <v>188.48</v>
      </c>
      <c r="F6492" s="1">
        <v>10.49</v>
      </c>
      <c r="G6492" s="1">
        <v>12.34</v>
      </c>
      <c r="H6492" s="1">
        <v>3.45</v>
      </c>
      <c r="I6492" s="6">
        <v>26.28</v>
      </c>
      <c r="J6492" s="86"/>
      <c r="K6492" s="86"/>
      <c r="L6492" s="85"/>
      <c r="M6492" s="85"/>
      <c r="N6492" s="85"/>
      <c r="O6492" s="85"/>
      <c r="P6492" s="85"/>
      <c r="Q6492" s="32">
        <f t="shared" si="101"/>
        <v>26.28</v>
      </c>
    </row>
    <row r="6493" spans="1:17" x14ac:dyDescent="0.25">
      <c r="A6493" s="83" t="s">
        <v>14159</v>
      </c>
      <c r="B6493" s="84" t="s">
        <v>21861</v>
      </c>
      <c r="C6493" s="7">
        <v>2420</v>
      </c>
      <c r="D6493" s="7">
        <v>38</v>
      </c>
      <c r="E6493" s="1">
        <v>30780.41</v>
      </c>
      <c r="F6493" s="1">
        <v>437.5</v>
      </c>
      <c r="G6493" s="1">
        <v>468.94</v>
      </c>
      <c r="H6493" s="1">
        <v>562.48</v>
      </c>
      <c r="I6493" s="6">
        <v>1468.92</v>
      </c>
      <c r="J6493" s="86"/>
      <c r="K6493" s="86"/>
      <c r="L6493" s="85"/>
      <c r="M6493" s="85"/>
      <c r="N6493" s="85"/>
      <c r="O6493" s="85"/>
      <c r="P6493" s="85"/>
      <c r="Q6493" s="32">
        <f t="shared" si="101"/>
        <v>1468.92</v>
      </c>
    </row>
    <row r="6494" spans="1:17" x14ac:dyDescent="0.25">
      <c r="A6494" s="83" t="s">
        <v>14160</v>
      </c>
      <c r="B6494" s="84" t="s">
        <v>21862</v>
      </c>
      <c r="C6494" s="7">
        <v>2050</v>
      </c>
      <c r="D6494" s="7">
        <v>32</v>
      </c>
      <c r="E6494" s="1">
        <v>8629.5300000000007</v>
      </c>
      <c r="F6494" s="1">
        <v>370.61</v>
      </c>
      <c r="G6494" s="1">
        <v>394.9</v>
      </c>
      <c r="H6494" s="1">
        <v>157.69999999999999</v>
      </c>
      <c r="I6494" s="6">
        <v>923.21</v>
      </c>
      <c r="J6494" s="86"/>
      <c r="K6494" s="86"/>
      <c r="L6494" s="85"/>
      <c r="M6494" s="85"/>
      <c r="N6494" s="85"/>
      <c r="O6494" s="85"/>
      <c r="P6494" s="85"/>
      <c r="Q6494" s="32">
        <f t="shared" si="101"/>
        <v>923.21</v>
      </c>
    </row>
    <row r="6495" spans="1:17" x14ac:dyDescent="0.25">
      <c r="A6495" s="83" t="s">
        <v>14161</v>
      </c>
      <c r="B6495" s="84" t="s">
        <v>21863</v>
      </c>
      <c r="C6495" s="7">
        <v>598</v>
      </c>
      <c r="D6495" s="7">
        <v>5</v>
      </c>
      <c r="E6495" s="1">
        <v>861.99</v>
      </c>
      <c r="F6495" s="1">
        <v>108.11</v>
      </c>
      <c r="G6495" s="1">
        <v>61.7</v>
      </c>
      <c r="H6495" s="1">
        <v>15.75</v>
      </c>
      <c r="I6495" s="6">
        <v>185.56</v>
      </c>
      <c r="J6495" s="86"/>
      <c r="K6495" s="86"/>
      <c r="L6495" s="85"/>
      <c r="M6495" s="85"/>
      <c r="N6495" s="85"/>
      <c r="O6495" s="85"/>
      <c r="P6495" s="85"/>
      <c r="Q6495" s="32">
        <f t="shared" si="101"/>
        <v>185.56</v>
      </c>
    </row>
    <row r="6496" spans="1:17" x14ac:dyDescent="0.25">
      <c r="A6496" s="83" t="s">
        <v>14162</v>
      </c>
      <c r="B6496" s="84" t="s">
        <v>21864</v>
      </c>
      <c r="C6496" s="7">
        <v>3652</v>
      </c>
      <c r="D6496" s="7">
        <v>77</v>
      </c>
      <c r="E6496" s="1">
        <v>162476.23000000001</v>
      </c>
      <c r="F6496" s="1">
        <v>660.22</v>
      </c>
      <c r="G6496" s="1">
        <v>950.22</v>
      </c>
      <c r="H6496" s="1">
        <v>2969.06</v>
      </c>
      <c r="I6496" s="6">
        <v>4579.5</v>
      </c>
      <c r="J6496" s="86"/>
      <c r="K6496" s="86"/>
      <c r="L6496" s="85"/>
      <c r="M6496" s="85"/>
      <c r="N6496" s="85"/>
      <c r="O6496" s="85"/>
      <c r="P6496" s="85"/>
      <c r="Q6496" s="32">
        <f t="shared" si="101"/>
        <v>4579.5</v>
      </c>
    </row>
    <row r="6497" spans="1:17" x14ac:dyDescent="0.25">
      <c r="A6497" s="83" t="s">
        <v>14163</v>
      </c>
      <c r="B6497" s="84" t="s">
        <v>21865</v>
      </c>
      <c r="C6497" s="7">
        <v>861</v>
      </c>
      <c r="D6497" s="7">
        <v>31</v>
      </c>
      <c r="E6497" s="1">
        <v>5280.81</v>
      </c>
      <c r="F6497" s="1">
        <v>155.66</v>
      </c>
      <c r="G6497" s="1">
        <v>382.56</v>
      </c>
      <c r="H6497" s="1">
        <v>96.5</v>
      </c>
      <c r="I6497" s="6">
        <v>634.72</v>
      </c>
      <c r="J6497" s="86"/>
      <c r="K6497" s="86"/>
      <c r="L6497" s="85"/>
      <c r="M6497" s="85"/>
      <c r="N6497" s="85"/>
      <c r="O6497" s="85"/>
      <c r="P6497" s="85"/>
      <c r="Q6497" s="32">
        <f t="shared" si="101"/>
        <v>634.72</v>
      </c>
    </row>
    <row r="6498" spans="1:17" x14ac:dyDescent="0.25">
      <c r="A6498" s="83" t="s">
        <v>14164</v>
      </c>
      <c r="B6498" s="84" t="s">
        <v>21866</v>
      </c>
      <c r="C6498" s="7">
        <v>854</v>
      </c>
      <c r="D6498" s="7">
        <v>11</v>
      </c>
      <c r="E6498" s="1">
        <v>2009.67</v>
      </c>
      <c r="F6498" s="1">
        <v>154.38999999999999</v>
      </c>
      <c r="G6498" s="1">
        <v>135.74</v>
      </c>
      <c r="H6498" s="1">
        <v>36.729999999999997</v>
      </c>
      <c r="I6498" s="6">
        <v>326.86</v>
      </c>
      <c r="J6498" s="86"/>
      <c r="K6498" s="86"/>
      <c r="L6498" s="85"/>
      <c r="M6498" s="85"/>
      <c r="N6498" s="85"/>
      <c r="O6498" s="85"/>
      <c r="P6498" s="85"/>
      <c r="Q6498" s="32">
        <f t="shared" si="101"/>
        <v>326.86</v>
      </c>
    </row>
    <row r="6499" spans="1:17" x14ac:dyDescent="0.25">
      <c r="A6499" s="83" t="s">
        <v>14165</v>
      </c>
      <c r="B6499" s="84" t="s">
        <v>21867</v>
      </c>
      <c r="C6499" s="7">
        <v>3019</v>
      </c>
      <c r="D6499" s="7">
        <v>57</v>
      </c>
      <c r="E6499" s="1">
        <v>149564.32</v>
      </c>
      <c r="F6499" s="1">
        <v>545.79</v>
      </c>
      <c r="G6499" s="1">
        <v>703.42</v>
      </c>
      <c r="H6499" s="1">
        <v>2733.12</v>
      </c>
      <c r="I6499" s="6">
        <v>3982.33</v>
      </c>
      <c r="J6499" s="86"/>
      <c r="K6499" s="86"/>
      <c r="L6499" s="85"/>
      <c r="M6499" s="85"/>
      <c r="N6499" s="85"/>
      <c r="O6499" s="85"/>
      <c r="P6499" s="85"/>
      <c r="Q6499" s="32">
        <f t="shared" si="101"/>
        <v>3982.33</v>
      </c>
    </row>
    <row r="6500" spans="1:17" x14ac:dyDescent="0.25">
      <c r="A6500" s="83" t="s">
        <v>14166</v>
      </c>
      <c r="B6500" s="84" t="s">
        <v>21868</v>
      </c>
      <c r="C6500" s="7">
        <v>4985</v>
      </c>
      <c r="D6500" s="7">
        <v>96</v>
      </c>
      <c r="E6500" s="1">
        <v>37521.94</v>
      </c>
      <c r="F6500" s="1">
        <v>901.22</v>
      </c>
      <c r="G6500" s="1">
        <v>1184.7</v>
      </c>
      <c r="H6500" s="1">
        <v>685.67</v>
      </c>
      <c r="I6500" s="6">
        <v>2771.59</v>
      </c>
      <c r="J6500" s="86"/>
      <c r="K6500" s="86"/>
      <c r="L6500" s="85"/>
      <c r="M6500" s="85"/>
      <c r="N6500" s="85"/>
      <c r="O6500" s="85"/>
      <c r="P6500" s="85"/>
      <c r="Q6500" s="32">
        <f t="shared" si="101"/>
        <v>2771.59</v>
      </c>
    </row>
    <row r="6501" spans="1:17" x14ac:dyDescent="0.25">
      <c r="A6501" s="83" t="s">
        <v>14167</v>
      </c>
      <c r="B6501" s="84" t="s">
        <v>21869</v>
      </c>
      <c r="C6501" s="7">
        <v>125</v>
      </c>
      <c r="D6501" s="7">
        <v>3</v>
      </c>
      <c r="E6501" s="1">
        <v>263.12</v>
      </c>
      <c r="F6501" s="1">
        <v>22.6</v>
      </c>
      <c r="G6501" s="1">
        <v>37.020000000000003</v>
      </c>
      <c r="H6501" s="1">
        <v>4.8099999999999996</v>
      </c>
      <c r="I6501" s="6">
        <v>64.430000000000007</v>
      </c>
      <c r="J6501" s="86"/>
      <c r="K6501" s="86"/>
      <c r="L6501" s="85"/>
      <c r="M6501" s="85"/>
      <c r="N6501" s="85"/>
      <c r="O6501" s="85"/>
      <c r="P6501" s="85"/>
      <c r="Q6501" s="32">
        <f t="shared" si="101"/>
        <v>64.430000000000007</v>
      </c>
    </row>
    <row r="6502" spans="1:17" x14ac:dyDescent="0.25">
      <c r="A6502" s="83" t="s">
        <v>14168</v>
      </c>
      <c r="B6502" s="84" t="s">
        <v>21870</v>
      </c>
      <c r="C6502" s="7">
        <v>12437</v>
      </c>
      <c r="D6502" s="7">
        <v>141</v>
      </c>
      <c r="E6502" s="1">
        <v>77880.320000000007</v>
      </c>
      <c r="F6502" s="1">
        <v>2248.42</v>
      </c>
      <c r="G6502" s="1">
        <v>1740.02</v>
      </c>
      <c r="H6502" s="1">
        <v>1423.18</v>
      </c>
      <c r="I6502" s="6">
        <v>5411.62</v>
      </c>
      <c r="J6502" s="86"/>
      <c r="K6502" s="86"/>
      <c r="L6502" s="85"/>
      <c r="M6502" s="85"/>
      <c r="N6502" s="85"/>
      <c r="O6502" s="85"/>
      <c r="P6502" s="85"/>
      <c r="Q6502" s="32">
        <f t="shared" si="101"/>
        <v>5411.62</v>
      </c>
    </row>
    <row r="6503" spans="1:17" x14ac:dyDescent="0.25">
      <c r="A6503" s="83" t="s">
        <v>14169</v>
      </c>
      <c r="B6503" s="84" t="s">
        <v>21871</v>
      </c>
      <c r="C6503" s="7">
        <v>8120</v>
      </c>
      <c r="D6503" s="7">
        <v>202</v>
      </c>
      <c r="E6503" s="1">
        <v>132269.49</v>
      </c>
      <c r="F6503" s="1">
        <v>1467.98</v>
      </c>
      <c r="G6503" s="1">
        <v>2492.8000000000002</v>
      </c>
      <c r="H6503" s="1">
        <v>2417.0700000000002</v>
      </c>
      <c r="I6503" s="6">
        <v>6377.85</v>
      </c>
      <c r="J6503" s="86"/>
      <c r="K6503" s="86"/>
      <c r="L6503" s="85"/>
      <c r="M6503" s="85"/>
      <c r="N6503" s="85"/>
      <c r="O6503" s="85"/>
      <c r="P6503" s="85"/>
      <c r="Q6503" s="32">
        <f t="shared" si="101"/>
        <v>6377.85</v>
      </c>
    </row>
    <row r="6504" spans="1:17" x14ac:dyDescent="0.25">
      <c r="A6504" s="83" t="s">
        <v>14170</v>
      </c>
      <c r="B6504" s="84" t="s">
        <v>21872</v>
      </c>
      <c r="C6504" s="7">
        <v>4540</v>
      </c>
      <c r="D6504" s="7">
        <v>93</v>
      </c>
      <c r="E6504" s="1">
        <v>28830.28</v>
      </c>
      <c r="F6504" s="1">
        <v>820.77</v>
      </c>
      <c r="G6504" s="1">
        <v>1147.67</v>
      </c>
      <c r="H6504" s="1">
        <v>526.84</v>
      </c>
      <c r="I6504" s="6">
        <v>2495.2800000000002</v>
      </c>
      <c r="J6504" s="86"/>
      <c r="K6504" s="86"/>
      <c r="L6504" s="85"/>
      <c r="M6504" s="85"/>
      <c r="N6504" s="85"/>
      <c r="O6504" s="85"/>
      <c r="P6504" s="85"/>
      <c r="Q6504" s="32">
        <f t="shared" si="101"/>
        <v>2495.2800000000002</v>
      </c>
    </row>
    <row r="6505" spans="1:17" x14ac:dyDescent="0.25">
      <c r="A6505" s="83" t="s">
        <v>14171</v>
      </c>
      <c r="B6505" s="84" t="s">
        <v>21873</v>
      </c>
      <c r="C6505" s="7">
        <v>2605</v>
      </c>
      <c r="D6505" s="7">
        <v>53</v>
      </c>
      <c r="E6505" s="1">
        <v>32366.11</v>
      </c>
      <c r="F6505" s="1">
        <v>470.94</v>
      </c>
      <c r="G6505" s="1">
        <v>654.04999999999995</v>
      </c>
      <c r="H6505" s="1">
        <v>591.46</v>
      </c>
      <c r="I6505" s="6">
        <v>1716.45</v>
      </c>
      <c r="J6505" s="86"/>
      <c r="K6505" s="86"/>
      <c r="L6505" s="85"/>
      <c r="M6505" s="85"/>
      <c r="N6505" s="85"/>
      <c r="O6505" s="85"/>
      <c r="P6505" s="85"/>
      <c r="Q6505" s="32">
        <f t="shared" si="101"/>
        <v>1716.45</v>
      </c>
    </row>
    <row r="6506" spans="1:17" x14ac:dyDescent="0.25">
      <c r="A6506" s="83" t="s">
        <v>14172</v>
      </c>
      <c r="B6506" s="84" t="s">
        <v>21874</v>
      </c>
      <c r="C6506" s="7">
        <v>2626</v>
      </c>
      <c r="D6506" s="7">
        <v>31</v>
      </c>
      <c r="E6506" s="1">
        <v>7087.89</v>
      </c>
      <c r="F6506" s="1">
        <v>474.74</v>
      </c>
      <c r="G6506" s="1">
        <v>382.56</v>
      </c>
      <c r="H6506" s="1">
        <v>129.52000000000001</v>
      </c>
      <c r="I6506" s="6">
        <v>986.82</v>
      </c>
      <c r="J6506" s="86"/>
      <c r="K6506" s="86"/>
      <c r="L6506" s="85"/>
      <c r="M6506" s="85"/>
      <c r="N6506" s="85"/>
      <c r="O6506" s="85"/>
      <c r="P6506" s="85"/>
      <c r="Q6506" s="32">
        <f t="shared" si="101"/>
        <v>986.82</v>
      </c>
    </row>
    <row r="6507" spans="1:17" x14ac:dyDescent="0.25">
      <c r="A6507" s="83" t="s">
        <v>14173</v>
      </c>
      <c r="B6507" s="84" t="s">
        <v>21875</v>
      </c>
      <c r="C6507" s="7">
        <v>315</v>
      </c>
      <c r="D6507" s="7">
        <v>14</v>
      </c>
      <c r="E6507" s="1">
        <v>3052.12</v>
      </c>
      <c r="F6507" s="1">
        <v>56.94</v>
      </c>
      <c r="G6507" s="1">
        <v>172.77</v>
      </c>
      <c r="H6507" s="1">
        <v>55.78</v>
      </c>
      <c r="I6507" s="6">
        <v>285.49</v>
      </c>
      <c r="J6507" s="86"/>
      <c r="K6507" s="86"/>
      <c r="L6507" s="85"/>
      <c r="M6507" s="85"/>
      <c r="N6507" s="85"/>
      <c r="O6507" s="85"/>
      <c r="P6507" s="85"/>
      <c r="Q6507" s="32">
        <f t="shared" si="101"/>
        <v>285.49</v>
      </c>
    </row>
    <row r="6508" spans="1:17" x14ac:dyDescent="0.25">
      <c r="A6508" s="83" t="s">
        <v>14174</v>
      </c>
      <c r="B6508" s="84" t="s">
        <v>21876</v>
      </c>
      <c r="C6508" s="7">
        <v>1011</v>
      </c>
      <c r="D6508" s="7">
        <v>19</v>
      </c>
      <c r="E6508" s="1">
        <v>5914.14</v>
      </c>
      <c r="F6508" s="1">
        <v>182.78</v>
      </c>
      <c r="G6508" s="1">
        <v>234.47</v>
      </c>
      <c r="H6508" s="1">
        <v>108.07</v>
      </c>
      <c r="I6508" s="6">
        <v>525.32000000000005</v>
      </c>
      <c r="J6508" s="86"/>
      <c r="K6508" s="86"/>
      <c r="L6508" s="85"/>
      <c r="M6508" s="85"/>
      <c r="N6508" s="85"/>
      <c r="O6508" s="85"/>
      <c r="P6508" s="85"/>
      <c r="Q6508" s="32">
        <f t="shared" si="101"/>
        <v>525.32000000000005</v>
      </c>
    </row>
    <row r="6509" spans="1:17" x14ac:dyDescent="0.25">
      <c r="A6509" s="83" t="s">
        <v>14175</v>
      </c>
      <c r="B6509" s="84" t="s">
        <v>21877</v>
      </c>
      <c r="C6509" s="7">
        <v>3394</v>
      </c>
      <c r="D6509" s="7">
        <v>53</v>
      </c>
      <c r="E6509" s="1">
        <v>47002.42</v>
      </c>
      <c r="F6509" s="1">
        <v>613.58000000000004</v>
      </c>
      <c r="G6509" s="1">
        <v>654.04999999999995</v>
      </c>
      <c r="H6509" s="1">
        <v>858.91</v>
      </c>
      <c r="I6509" s="6">
        <v>2126.54</v>
      </c>
      <c r="J6509" s="86"/>
      <c r="K6509" s="86"/>
      <c r="L6509" s="85"/>
      <c r="M6509" s="85"/>
      <c r="N6509" s="85"/>
      <c r="O6509" s="85"/>
      <c r="P6509" s="85"/>
      <c r="Q6509" s="32">
        <f t="shared" si="101"/>
        <v>2126.54</v>
      </c>
    </row>
    <row r="6510" spans="1:17" x14ac:dyDescent="0.25">
      <c r="A6510" s="83" t="s">
        <v>14176</v>
      </c>
      <c r="B6510" s="84" t="s">
        <v>21878</v>
      </c>
      <c r="C6510" s="7">
        <v>112</v>
      </c>
      <c r="D6510" s="7">
        <v>6</v>
      </c>
      <c r="E6510" s="1">
        <v>810.51</v>
      </c>
      <c r="F6510" s="1">
        <v>20.25</v>
      </c>
      <c r="G6510" s="1">
        <v>74.040000000000006</v>
      </c>
      <c r="H6510" s="1">
        <v>14.81</v>
      </c>
      <c r="I6510" s="6">
        <v>109.1</v>
      </c>
      <c r="J6510" s="86"/>
      <c r="K6510" s="86"/>
      <c r="L6510" s="85"/>
      <c r="M6510" s="85"/>
      <c r="N6510" s="85"/>
      <c r="O6510" s="85"/>
      <c r="P6510" s="85"/>
      <c r="Q6510" s="32">
        <f t="shared" si="101"/>
        <v>109.1</v>
      </c>
    </row>
    <row r="6511" spans="1:17" x14ac:dyDescent="0.25">
      <c r="A6511" s="83" t="s">
        <v>14177</v>
      </c>
      <c r="B6511" s="84" t="s">
        <v>21879</v>
      </c>
      <c r="C6511" s="7">
        <v>338</v>
      </c>
      <c r="D6511" s="7">
        <v>6</v>
      </c>
      <c r="E6511" s="1">
        <v>760.76</v>
      </c>
      <c r="F6511" s="1">
        <v>61.1</v>
      </c>
      <c r="G6511" s="1">
        <v>74.040000000000006</v>
      </c>
      <c r="H6511" s="1">
        <v>13.9</v>
      </c>
      <c r="I6511" s="6">
        <v>149.04</v>
      </c>
      <c r="J6511" s="86"/>
      <c r="K6511" s="86"/>
      <c r="L6511" s="85"/>
      <c r="M6511" s="85"/>
      <c r="N6511" s="85"/>
      <c r="O6511" s="85"/>
      <c r="P6511" s="85"/>
      <c r="Q6511" s="32">
        <f t="shared" si="101"/>
        <v>149.04</v>
      </c>
    </row>
    <row r="6512" spans="1:17" x14ac:dyDescent="0.25">
      <c r="A6512" s="83" t="s">
        <v>14178</v>
      </c>
      <c r="B6512" s="84" t="s">
        <v>21880</v>
      </c>
      <c r="C6512" s="7">
        <v>304</v>
      </c>
      <c r="D6512" s="7">
        <v>3</v>
      </c>
      <c r="E6512" s="1">
        <v>263.12</v>
      </c>
      <c r="F6512" s="1">
        <v>54.96</v>
      </c>
      <c r="G6512" s="1">
        <v>37.020000000000003</v>
      </c>
      <c r="H6512" s="1">
        <v>4.8099999999999996</v>
      </c>
      <c r="I6512" s="6">
        <v>96.79</v>
      </c>
      <c r="J6512" s="86"/>
      <c r="K6512" s="86"/>
      <c r="L6512" s="85"/>
      <c r="M6512" s="85"/>
      <c r="N6512" s="85"/>
      <c r="O6512" s="85"/>
      <c r="P6512" s="85"/>
      <c r="Q6512" s="32">
        <f t="shared" si="101"/>
        <v>96.79</v>
      </c>
    </row>
    <row r="6513" spans="1:17" x14ac:dyDescent="0.25">
      <c r="A6513" s="83" t="s">
        <v>14179</v>
      </c>
      <c r="B6513" s="84" t="s">
        <v>21881</v>
      </c>
      <c r="C6513" s="7">
        <v>3128</v>
      </c>
      <c r="D6513" s="7">
        <v>51</v>
      </c>
      <c r="E6513" s="1">
        <v>12429.85</v>
      </c>
      <c r="F6513" s="1">
        <v>565.5</v>
      </c>
      <c r="G6513" s="1">
        <v>629.37</v>
      </c>
      <c r="H6513" s="1">
        <v>227.14</v>
      </c>
      <c r="I6513" s="6">
        <v>1422.01</v>
      </c>
      <c r="J6513" s="86"/>
      <c r="K6513" s="86"/>
      <c r="L6513" s="85"/>
      <c r="M6513" s="85"/>
      <c r="N6513" s="85"/>
      <c r="O6513" s="85"/>
      <c r="P6513" s="85"/>
      <c r="Q6513" s="32">
        <f t="shared" si="101"/>
        <v>1422.01</v>
      </c>
    </row>
    <row r="6514" spans="1:17" x14ac:dyDescent="0.25">
      <c r="A6514" s="83" t="s">
        <v>14180</v>
      </c>
      <c r="B6514" s="84" t="s">
        <v>21882</v>
      </c>
      <c r="C6514" s="7">
        <v>3872</v>
      </c>
      <c r="D6514" s="7">
        <v>61</v>
      </c>
      <c r="E6514" s="1">
        <v>30186.31</v>
      </c>
      <c r="F6514" s="1">
        <v>700</v>
      </c>
      <c r="G6514" s="1">
        <v>752.78</v>
      </c>
      <c r="H6514" s="1">
        <v>551.62</v>
      </c>
      <c r="I6514" s="6">
        <v>2004.4</v>
      </c>
      <c r="J6514" s="86"/>
      <c r="K6514" s="86"/>
      <c r="L6514" s="85"/>
      <c r="M6514" s="85"/>
      <c r="N6514" s="85"/>
      <c r="O6514" s="85"/>
      <c r="P6514" s="85"/>
      <c r="Q6514" s="32">
        <f t="shared" si="101"/>
        <v>2004.4</v>
      </c>
    </row>
    <row r="6515" spans="1:17" x14ac:dyDescent="0.25">
      <c r="A6515" s="83" t="s">
        <v>14181</v>
      </c>
      <c r="B6515" s="84" t="s">
        <v>21883</v>
      </c>
      <c r="C6515" s="7">
        <v>2231</v>
      </c>
      <c r="D6515" s="7">
        <v>33</v>
      </c>
      <c r="E6515" s="1">
        <v>17591.64</v>
      </c>
      <c r="F6515" s="1">
        <v>403.33</v>
      </c>
      <c r="G6515" s="1">
        <v>407.24</v>
      </c>
      <c r="H6515" s="1">
        <v>321.45999999999998</v>
      </c>
      <c r="I6515" s="6">
        <v>1132.03</v>
      </c>
      <c r="J6515" s="86"/>
      <c r="K6515" s="86"/>
      <c r="L6515" s="85"/>
      <c r="M6515" s="85"/>
      <c r="N6515" s="85"/>
      <c r="O6515" s="85"/>
      <c r="P6515" s="85"/>
      <c r="Q6515" s="32">
        <f t="shared" si="101"/>
        <v>1132.03</v>
      </c>
    </row>
    <row r="6516" spans="1:17" x14ac:dyDescent="0.25">
      <c r="A6516" s="83" t="s">
        <v>14182</v>
      </c>
      <c r="B6516" s="84" t="s">
        <v>21884</v>
      </c>
      <c r="C6516" s="7">
        <v>5073</v>
      </c>
      <c r="D6516" s="7">
        <v>55</v>
      </c>
      <c r="E6516" s="1">
        <v>51887.08</v>
      </c>
      <c r="F6516" s="1">
        <v>917.12</v>
      </c>
      <c r="G6516" s="1">
        <v>678.74</v>
      </c>
      <c r="H6516" s="1">
        <v>948.18</v>
      </c>
      <c r="I6516" s="6">
        <v>2544.04</v>
      </c>
      <c r="J6516" s="86"/>
      <c r="K6516" s="86"/>
      <c r="L6516" s="85"/>
      <c r="M6516" s="85"/>
      <c r="N6516" s="85"/>
      <c r="O6516" s="85"/>
      <c r="P6516" s="85"/>
      <c r="Q6516" s="32">
        <f t="shared" si="101"/>
        <v>2544.04</v>
      </c>
    </row>
    <row r="6517" spans="1:17" x14ac:dyDescent="0.25">
      <c r="A6517" s="83" t="s">
        <v>14183</v>
      </c>
      <c r="B6517" s="84" t="s">
        <v>21885</v>
      </c>
      <c r="C6517" s="7">
        <v>7858</v>
      </c>
      <c r="D6517" s="7">
        <v>98</v>
      </c>
      <c r="E6517" s="1">
        <v>84285.13</v>
      </c>
      <c r="F6517" s="1">
        <v>1420.61</v>
      </c>
      <c r="G6517" s="1">
        <v>1209.3800000000001</v>
      </c>
      <c r="H6517" s="1">
        <v>1540.22</v>
      </c>
      <c r="I6517" s="6">
        <v>4170.21</v>
      </c>
      <c r="J6517" s="86"/>
      <c r="K6517" s="86"/>
      <c r="L6517" s="85"/>
      <c r="M6517" s="85"/>
      <c r="N6517" s="85"/>
      <c r="O6517" s="85"/>
      <c r="P6517" s="85"/>
      <c r="Q6517" s="32">
        <f t="shared" si="101"/>
        <v>4170.21</v>
      </c>
    </row>
    <row r="6518" spans="1:17" x14ac:dyDescent="0.25">
      <c r="A6518" s="83" t="s">
        <v>14184</v>
      </c>
      <c r="B6518" s="84" t="s">
        <v>21886</v>
      </c>
      <c r="C6518" s="7">
        <v>2142</v>
      </c>
      <c r="D6518" s="7">
        <v>40</v>
      </c>
      <c r="E6518" s="1">
        <v>21803.75</v>
      </c>
      <c r="F6518" s="1">
        <v>387.24</v>
      </c>
      <c r="G6518" s="1">
        <v>493.62</v>
      </c>
      <c r="H6518" s="1">
        <v>398.44</v>
      </c>
      <c r="I6518" s="6">
        <v>1279.3</v>
      </c>
      <c r="J6518" s="86"/>
      <c r="K6518" s="86"/>
      <c r="L6518" s="85"/>
      <c r="M6518" s="85"/>
      <c r="N6518" s="85"/>
      <c r="O6518" s="85"/>
      <c r="P6518" s="85"/>
      <c r="Q6518" s="32">
        <f t="shared" si="101"/>
        <v>1279.3</v>
      </c>
    </row>
    <row r="6519" spans="1:17" x14ac:dyDescent="0.25">
      <c r="A6519" s="83" t="s">
        <v>14185</v>
      </c>
      <c r="B6519" s="84" t="s">
        <v>21887</v>
      </c>
      <c r="C6519" s="7">
        <v>1225</v>
      </c>
      <c r="D6519" s="7">
        <v>11</v>
      </c>
      <c r="E6519" s="1">
        <v>2275.2199999999998</v>
      </c>
      <c r="F6519" s="1">
        <v>221.46</v>
      </c>
      <c r="G6519" s="1">
        <v>135.74</v>
      </c>
      <c r="H6519" s="1">
        <v>41.58</v>
      </c>
      <c r="I6519" s="6">
        <v>398.78</v>
      </c>
      <c r="J6519" s="86"/>
      <c r="K6519" s="86"/>
      <c r="L6519" s="85"/>
      <c r="M6519" s="85"/>
      <c r="N6519" s="85"/>
      <c r="O6519" s="85"/>
      <c r="P6519" s="85"/>
      <c r="Q6519" s="32">
        <f t="shared" si="101"/>
        <v>398.78</v>
      </c>
    </row>
    <row r="6520" spans="1:17" x14ac:dyDescent="0.25">
      <c r="A6520" s="83" t="s">
        <v>14186</v>
      </c>
      <c r="B6520" s="84" t="s">
        <v>21888</v>
      </c>
      <c r="C6520" s="7">
        <v>148</v>
      </c>
      <c r="D6520" s="7">
        <v>1</v>
      </c>
      <c r="E6520" s="1">
        <v>188.48</v>
      </c>
      <c r="F6520" s="1">
        <v>26.76</v>
      </c>
      <c r="G6520" s="1">
        <v>12.34</v>
      </c>
      <c r="H6520" s="1">
        <v>3.45</v>
      </c>
      <c r="I6520" s="6">
        <v>42.55</v>
      </c>
      <c r="J6520" s="86"/>
      <c r="K6520" s="86"/>
      <c r="L6520" s="85"/>
      <c r="M6520" s="85"/>
      <c r="N6520" s="85"/>
      <c r="O6520" s="85"/>
      <c r="P6520" s="85"/>
      <c r="Q6520" s="32">
        <f t="shared" si="101"/>
        <v>42.55</v>
      </c>
    </row>
    <row r="6521" spans="1:17" x14ac:dyDescent="0.25">
      <c r="A6521" s="83" t="s">
        <v>14187</v>
      </c>
      <c r="B6521" s="84" t="s">
        <v>21889</v>
      </c>
      <c r="C6521" s="7">
        <v>1491</v>
      </c>
      <c r="D6521" s="7">
        <v>38</v>
      </c>
      <c r="E6521" s="1">
        <v>10158.040000000001</v>
      </c>
      <c r="F6521" s="1">
        <v>269.55</v>
      </c>
      <c r="G6521" s="1">
        <v>468.94</v>
      </c>
      <c r="H6521" s="1">
        <v>185.62</v>
      </c>
      <c r="I6521" s="6">
        <v>924.11</v>
      </c>
      <c r="J6521" s="86"/>
      <c r="K6521" s="86"/>
      <c r="L6521" s="85"/>
      <c r="M6521" s="85"/>
      <c r="N6521" s="85"/>
      <c r="O6521" s="85"/>
      <c r="P6521" s="85"/>
      <c r="Q6521" s="32">
        <f t="shared" si="101"/>
        <v>924.11</v>
      </c>
    </row>
    <row r="6522" spans="1:17" x14ac:dyDescent="0.25">
      <c r="A6522" s="83" t="s">
        <v>14188</v>
      </c>
      <c r="B6522" s="84" t="s">
        <v>21890</v>
      </c>
      <c r="C6522" s="7">
        <v>980</v>
      </c>
      <c r="D6522" s="7">
        <v>27</v>
      </c>
      <c r="E6522" s="1">
        <v>10759.1</v>
      </c>
      <c r="F6522" s="1">
        <v>177.17</v>
      </c>
      <c r="G6522" s="1">
        <v>333.2</v>
      </c>
      <c r="H6522" s="1">
        <v>196.61</v>
      </c>
      <c r="I6522" s="6">
        <v>706.98</v>
      </c>
      <c r="J6522" s="86"/>
      <c r="K6522" s="86"/>
      <c r="L6522" s="85"/>
      <c r="M6522" s="85"/>
      <c r="N6522" s="85"/>
      <c r="O6522" s="85"/>
      <c r="P6522" s="85"/>
      <c r="Q6522" s="32">
        <f t="shared" si="101"/>
        <v>706.98</v>
      </c>
    </row>
    <row r="6523" spans="1:17" x14ac:dyDescent="0.25">
      <c r="A6523" s="83" t="s">
        <v>14189</v>
      </c>
      <c r="B6523" s="84" t="s">
        <v>21891</v>
      </c>
      <c r="C6523" s="7">
        <v>11148</v>
      </c>
      <c r="D6523" s="7">
        <v>154</v>
      </c>
      <c r="E6523" s="1">
        <v>90139.01</v>
      </c>
      <c r="F6523" s="1">
        <v>2015.39</v>
      </c>
      <c r="G6523" s="1">
        <v>1900.46</v>
      </c>
      <c r="H6523" s="1">
        <v>1647.18</v>
      </c>
      <c r="I6523" s="6">
        <v>5563.03</v>
      </c>
      <c r="J6523" s="86"/>
      <c r="K6523" s="86"/>
      <c r="L6523" s="85"/>
      <c r="M6523" s="85"/>
      <c r="N6523" s="85"/>
      <c r="O6523" s="85"/>
      <c r="P6523" s="85"/>
      <c r="Q6523" s="32">
        <f t="shared" si="101"/>
        <v>5563.03</v>
      </c>
    </row>
    <row r="6524" spans="1:17" x14ac:dyDescent="0.25">
      <c r="A6524" s="83" t="s">
        <v>14190</v>
      </c>
      <c r="B6524" s="84" t="s">
        <v>21892</v>
      </c>
      <c r="C6524" s="7">
        <v>1564</v>
      </c>
      <c r="D6524" s="7">
        <v>24</v>
      </c>
      <c r="E6524" s="1">
        <v>4044.18</v>
      </c>
      <c r="F6524" s="1">
        <v>282.75</v>
      </c>
      <c r="G6524" s="1">
        <v>296.18</v>
      </c>
      <c r="H6524" s="1">
        <v>73.900000000000006</v>
      </c>
      <c r="I6524" s="6">
        <v>652.83000000000004</v>
      </c>
      <c r="J6524" s="86"/>
      <c r="K6524" s="86"/>
      <c r="L6524" s="85"/>
      <c r="M6524" s="85"/>
      <c r="N6524" s="85"/>
      <c r="O6524" s="85"/>
      <c r="P6524" s="85"/>
      <c r="Q6524" s="32">
        <f t="shared" si="101"/>
        <v>652.83000000000004</v>
      </c>
    </row>
    <row r="6525" spans="1:17" x14ac:dyDescent="0.25">
      <c r="A6525" s="83" t="s">
        <v>14191</v>
      </c>
      <c r="B6525" s="84" t="s">
        <v>21893</v>
      </c>
      <c r="C6525" s="7">
        <v>919</v>
      </c>
      <c r="D6525" s="7">
        <v>11</v>
      </c>
      <c r="E6525" s="1">
        <v>2215.34</v>
      </c>
      <c r="F6525" s="1">
        <v>166.14</v>
      </c>
      <c r="G6525" s="1">
        <v>135.74</v>
      </c>
      <c r="H6525" s="1">
        <v>40.479999999999997</v>
      </c>
      <c r="I6525" s="6">
        <v>342.36</v>
      </c>
      <c r="J6525" s="86"/>
      <c r="K6525" s="86"/>
      <c r="L6525" s="85"/>
      <c r="M6525" s="85"/>
      <c r="N6525" s="85"/>
      <c r="O6525" s="85"/>
      <c r="P6525" s="85"/>
      <c r="Q6525" s="32">
        <f t="shared" si="101"/>
        <v>342.36</v>
      </c>
    </row>
    <row r="6526" spans="1:17" x14ac:dyDescent="0.25">
      <c r="A6526" s="83" t="s">
        <v>14192</v>
      </c>
      <c r="B6526" s="84" t="s">
        <v>21894</v>
      </c>
      <c r="C6526" s="7">
        <v>4504</v>
      </c>
      <c r="D6526" s="7">
        <v>67</v>
      </c>
      <c r="E6526" s="1">
        <v>19096.73</v>
      </c>
      <c r="F6526" s="1">
        <v>814.26</v>
      </c>
      <c r="G6526" s="1">
        <v>826.82</v>
      </c>
      <c r="H6526" s="1">
        <v>348.97</v>
      </c>
      <c r="I6526" s="6">
        <v>1990.05</v>
      </c>
      <c r="J6526" s="86"/>
      <c r="K6526" s="86"/>
      <c r="L6526" s="85"/>
      <c r="M6526" s="85"/>
      <c r="N6526" s="85"/>
      <c r="O6526" s="85"/>
      <c r="P6526" s="85"/>
      <c r="Q6526" s="32">
        <f t="shared" si="101"/>
        <v>1990.05</v>
      </c>
    </row>
    <row r="6527" spans="1:17" x14ac:dyDescent="0.25">
      <c r="A6527" s="83" t="s">
        <v>14193</v>
      </c>
      <c r="B6527" s="84" t="s">
        <v>21895</v>
      </c>
      <c r="C6527" s="7">
        <v>103</v>
      </c>
      <c r="D6527" s="7">
        <v>1</v>
      </c>
      <c r="E6527" s="1">
        <v>188.48</v>
      </c>
      <c r="F6527" s="1">
        <v>18.62</v>
      </c>
      <c r="G6527" s="1">
        <v>12.34</v>
      </c>
      <c r="H6527" s="1">
        <v>3.45</v>
      </c>
      <c r="I6527" s="6">
        <v>34.409999999999997</v>
      </c>
      <c r="J6527" s="86"/>
      <c r="K6527" s="86"/>
      <c r="L6527" s="85"/>
      <c r="M6527" s="85"/>
      <c r="N6527" s="85"/>
      <c r="O6527" s="85"/>
      <c r="P6527" s="85"/>
      <c r="Q6527" s="32">
        <f t="shared" si="101"/>
        <v>34.409999999999997</v>
      </c>
    </row>
    <row r="6528" spans="1:17" x14ac:dyDescent="0.25">
      <c r="A6528" s="83" t="s">
        <v>14194</v>
      </c>
      <c r="B6528" s="84" t="s">
        <v>21896</v>
      </c>
      <c r="C6528" s="7">
        <v>749</v>
      </c>
      <c r="D6528" s="7">
        <v>18</v>
      </c>
      <c r="E6528" s="1">
        <v>3561.46</v>
      </c>
      <c r="F6528" s="1">
        <v>135.41</v>
      </c>
      <c r="G6528" s="1">
        <v>222.13</v>
      </c>
      <c r="H6528" s="1">
        <v>65.08</v>
      </c>
      <c r="I6528" s="6">
        <v>422.62</v>
      </c>
      <c r="J6528" s="86"/>
      <c r="K6528" s="86"/>
      <c r="L6528" s="85"/>
      <c r="M6528" s="85"/>
      <c r="N6528" s="85"/>
      <c r="O6528" s="85"/>
      <c r="P6528" s="85"/>
      <c r="Q6528" s="32">
        <f t="shared" si="101"/>
        <v>422.62</v>
      </c>
    </row>
    <row r="6529" spans="1:17" x14ac:dyDescent="0.25">
      <c r="A6529" s="83" t="s">
        <v>14195</v>
      </c>
      <c r="B6529" s="84" t="s">
        <v>21897</v>
      </c>
      <c r="C6529" s="7">
        <v>261</v>
      </c>
      <c r="D6529" s="7">
        <v>3</v>
      </c>
      <c r="E6529" s="1">
        <v>559.46</v>
      </c>
      <c r="F6529" s="1">
        <v>47.18</v>
      </c>
      <c r="G6529" s="1">
        <v>37.020000000000003</v>
      </c>
      <c r="H6529" s="1">
        <v>10.220000000000001</v>
      </c>
      <c r="I6529" s="6">
        <v>94.42</v>
      </c>
      <c r="J6529" s="86"/>
      <c r="K6529" s="86"/>
      <c r="L6529" s="85"/>
      <c r="M6529" s="85"/>
      <c r="N6529" s="85"/>
      <c r="O6529" s="85"/>
      <c r="P6529" s="85"/>
      <c r="Q6529" s="32">
        <f t="shared" si="101"/>
        <v>94.42</v>
      </c>
    </row>
    <row r="6530" spans="1:17" x14ac:dyDescent="0.25">
      <c r="A6530" s="83" t="s">
        <v>14196</v>
      </c>
      <c r="B6530" s="84" t="s">
        <v>21898</v>
      </c>
      <c r="C6530" s="7">
        <v>582</v>
      </c>
      <c r="D6530" s="7">
        <v>21</v>
      </c>
      <c r="E6530" s="1">
        <v>8426.74</v>
      </c>
      <c r="F6530" s="1">
        <v>105.22</v>
      </c>
      <c r="G6530" s="1">
        <v>259.14999999999998</v>
      </c>
      <c r="H6530" s="1">
        <v>153.99</v>
      </c>
      <c r="I6530" s="6">
        <v>518.36</v>
      </c>
      <c r="J6530" s="86"/>
      <c r="K6530" s="86"/>
      <c r="L6530" s="85"/>
      <c r="M6530" s="85"/>
      <c r="N6530" s="85"/>
      <c r="O6530" s="85"/>
      <c r="P6530" s="85"/>
      <c r="Q6530" s="32">
        <f t="shared" si="101"/>
        <v>518.36</v>
      </c>
    </row>
    <row r="6531" spans="1:17" x14ac:dyDescent="0.25">
      <c r="A6531" s="83" t="s">
        <v>14197</v>
      </c>
      <c r="B6531" s="84" t="s">
        <v>21899</v>
      </c>
      <c r="C6531" s="7">
        <v>437</v>
      </c>
      <c r="D6531" s="7">
        <v>18</v>
      </c>
      <c r="E6531" s="1">
        <v>3940.9</v>
      </c>
      <c r="F6531" s="1">
        <v>79</v>
      </c>
      <c r="G6531" s="1">
        <v>222.13</v>
      </c>
      <c r="H6531" s="1">
        <v>72.02</v>
      </c>
      <c r="I6531" s="6">
        <v>373.15</v>
      </c>
      <c r="J6531" s="86"/>
      <c r="K6531" s="86"/>
      <c r="L6531" s="85"/>
      <c r="M6531" s="85"/>
      <c r="N6531" s="85"/>
      <c r="O6531" s="85"/>
      <c r="P6531" s="85"/>
      <c r="Q6531" s="32">
        <f t="shared" si="101"/>
        <v>373.15</v>
      </c>
    </row>
    <row r="6532" spans="1:17" x14ac:dyDescent="0.25">
      <c r="A6532" s="83" t="s">
        <v>14198</v>
      </c>
      <c r="B6532" s="84" t="s">
        <v>21900</v>
      </c>
      <c r="C6532" s="7">
        <v>726</v>
      </c>
      <c r="D6532" s="7">
        <v>20</v>
      </c>
      <c r="E6532" s="1">
        <v>5270.89</v>
      </c>
      <c r="F6532" s="1">
        <v>131.25</v>
      </c>
      <c r="G6532" s="1">
        <v>246.82</v>
      </c>
      <c r="H6532" s="1">
        <v>96.32</v>
      </c>
      <c r="I6532" s="6">
        <v>474.39</v>
      </c>
      <c r="J6532" s="86"/>
      <c r="K6532" s="86"/>
      <c r="L6532" s="85"/>
      <c r="M6532" s="85"/>
      <c r="N6532" s="85"/>
      <c r="O6532" s="85"/>
      <c r="P6532" s="85"/>
      <c r="Q6532" s="32">
        <f t="shared" si="101"/>
        <v>474.39</v>
      </c>
    </row>
    <row r="6533" spans="1:17" x14ac:dyDescent="0.25">
      <c r="A6533" s="83" t="s">
        <v>14199</v>
      </c>
      <c r="B6533" s="84" t="s">
        <v>21901</v>
      </c>
      <c r="C6533" s="7">
        <v>629</v>
      </c>
      <c r="D6533" s="7">
        <v>13</v>
      </c>
      <c r="E6533" s="1">
        <v>5221.32</v>
      </c>
      <c r="F6533" s="1">
        <v>113.71</v>
      </c>
      <c r="G6533" s="1">
        <v>160.41999999999999</v>
      </c>
      <c r="H6533" s="1">
        <v>95.42</v>
      </c>
      <c r="I6533" s="6">
        <v>369.55</v>
      </c>
      <c r="J6533" s="86"/>
      <c r="K6533" s="86"/>
      <c r="L6533" s="85"/>
      <c r="M6533" s="85"/>
      <c r="N6533" s="85"/>
      <c r="O6533" s="85"/>
      <c r="P6533" s="85"/>
      <c r="Q6533" s="32">
        <f t="shared" si="101"/>
        <v>369.55</v>
      </c>
    </row>
    <row r="6534" spans="1:17" x14ac:dyDescent="0.25">
      <c r="A6534" s="83" t="s">
        <v>14200</v>
      </c>
      <c r="B6534" s="84" t="s">
        <v>21902</v>
      </c>
      <c r="C6534" s="7">
        <v>1743</v>
      </c>
      <c r="D6534" s="7">
        <v>16</v>
      </c>
      <c r="E6534" s="1">
        <v>3765.55</v>
      </c>
      <c r="F6534" s="1">
        <v>315.11</v>
      </c>
      <c r="G6534" s="1">
        <v>197.45</v>
      </c>
      <c r="H6534" s="1">
        <v>68.81</v>
      </c>
      <c r="I6534" s="6">
        <v>581.37</v>
      </c>
      <c r="J6534" s="86"/>
      <c r="K6534" s="86"/>
      <c r="L6534" s="85"/>
      <c r="M6534" s="85"/>
      <c r="N6534" s="85"/>
      <c r="O6534" s="85"/>
      <c r="P6534" s="85"/>
      <c r="Q6534" s="32">
        <f t="shared" si="101"/>
        <v>581.37</v>
      </c>
    </row>
    <row r="6535" spans="1:17" x14ac:dyDescent="0.25">
      <c r="A6535" s="83" t="s">
        <v>14201</v>
      </c>
      <c r="B6535" s="84" t="s">
        <v>21903</v>
      </c>
      <c r="C6535" s="7">
        <v>1921</v>
      </c>
      <c r="D6535" s="7">
        <v>28</v>
      </c>
      <c r="E6535" s="1">
        <v>5041.82</v>
      </c>
      <c r="F6535" s="1">
        <v>347.29</v>
      </c>
      <c r="G6535" s="1">
        <v>345.54</v>
      </c>
      <c r="H6535" s="1">
        <v>92.14</v>
      </c>
      <c r="I6535" s="6">
        <v>784.97</v>
      </c>
      <c r="J6535" s="86"/>
      <c r="K6535" s="86"/>
      <c r="L6535" s="85"/>
      <c r="M6535" s="85"/>
      <c r="N6535" s="85"/>
      <c r="O6535" s="85"/>
      <c r="P6535" s="85"/>
      <c r="Q6535" s="32">
        <f t="shared" si="101"/>
        <v>784.97</v>
      </c>
    </row>
    <row r="6536" spans="1:17" x14ac:dyDescent="0.25">
      <c r="A6536" s="83" t="s">
        <v>14202</v>
      </c>
      <c r="B6536" s="84" t="s">
        <v>21904</v>
      </c>
      <c r="C6536" s="7">
        <v>350</v>
      </c>
      <c r="D6536" s="7">
        <v>10</v>
      </c>
      <c r="E6536" s="1">
        <v>2063.3000000000002</v>
      </c>
      <c r="F6536" s="1">
        <v>63.27</v>
      </c>
      <c r="G6536" s="1">
        <v>123.41</v>
      </c>
      <c r="H6536" s="1">
        <v>37.700000000000003</v>
      </c>
      <c r="I6536" s="6">
        <v>224.38</v>
      </c>
      <c r="J6536" s="86"/>
      <c r="K6536" s="86"/>
      <c r="L6536" s="85"/>
      <c r="M6536" s="85"/>
      <c r="N6536" s="85"/>
      <c r="O6536" s="85"/>
      <c r="P6536" s="85"/>
      <c r="Q6536" s="32">
        <f t="shared" si="101"/>
        <v>224.38</v>
      </c>
    </row>
    <row r="6537" spans="1:17" x14ac:dyDescent="0.25">
      <c r="A6537" s="83" t="s">
        <v>14203</v>
      </c>
      <c r="B6537" s="84" t="s">
        <v>21905</v>
      </c>
      <c r="C6537" s="7">
        <v>4089</v>
      </c>
      <c r="D6537" s="7">
        <v>58</v>
      </c>
      <c r="E6537" s="1">
        <v>38161.26</v>
      </c>
      <c r="F6537" s="1">
        <v>739.23</v>
      </c>
      <c r="G6537" s="1">
        <v>715.75</v>
      </c>
      <c r="H6537" s="1">
        <v>697.35</v>
      </c>
      <c r="I6537" s="6">
        <v>2152.33</v>
      </c>
      <c r="J6537" s="86"/>
      <c r="K6537" s="86"/>
      <c r="L6537" s="85"/>
      <c r="M6537" s="85"/>
      <c r="N6537" s="85"/>
      <c r="O6537" s="85"/>
      <c r="P6537" s="85"/>
      <c r="Q6537" s="32">
        <f t="shared" si="101"/>
        <v>2152.33</v>
      </c>
    </row>
    <row r="6538" spans="1:17" x14ac:dyDescent="0.25">
      <c r="A6538" s="83" t="s">
        <v>14204</v>
      </c>
      <c r="B6538" s="84" t="s">
        <v>21906</v>
      </c>
      <c r="C6538" s="7">
        <v>3302</v>
      </c>
      <c r="D6538" s="7">
        <v>36</v>
      </c>
      <c r="E6538" s="1">
        <v>11483.52</v>
      </c>
      <c r="F6538" s="1">
        <v>596.95000000000005</v>
      </c>
      <c r="G6538" s="1">
        <v>444.26</v>
      </c>
      <c r="H6538" s="1">
        <v>209.85</v>
      </c>
      <c r="I6538" s="6">
        <v>1251.06</v>
      </c>
      <c r="J6538" s="86"/>
      <c r="K6538" s="86"/>
      <c r="L6538" s="85"/>
      <c r="M6538" s="85"/>
      <c r="N6538" s="85"/>
      <c r="O6538" s="85"/>
      <c r="P6538" s="85"/>
      <c r="Q6538" s="32">
        <f t="shared" si="101"/>
        <v>1251.06</v>
      </c>
    </row>
    <row r="6539" spans="1:17" x14ac:dyDescent="0.25">
      <c r="A6539" s="83" t="s">
        <v>14205</v>
      </c>
      <c r="B6539" s="84" t="s">
        <v>21907</v>
      </c>
      <c r="C6539" s="7">
        <v>3279</v>
      </c>
      <c r="D6539" s="7">
        <v>69</v>
      </c>
      <c r="E6539" s="1">
        <v>22951.52</v>
      </c>
      <c r="F6539" s="1">
        <v>592.79</v>
      </c>
      <c r="G6539" s="1">
        <v>851.5</v>
      </c>
      <c r="H6539" s="1">
        <v>419.42</v>
      </c>
      <c r="I6539" s="6">
        <v>1863.71</v>
      </c>
      <c r="J6539" s="86"/>
      <c r="K6539" s="86"/>
      <c r="L6539" s="85"/>
      <c r="M6539" s="85"/>
      <c r="N6539" s="85"/>
      <c r="O6539" s="85"/>
      <c r="P6539" s="85"/>
      <c r="Q6539" s="32">
        <f t="shared" si="101"/>
        <v>1863.71</v>
      </c>
    </row>
    <row r="6540" spans="1:17" x14ac:dyDescent="0.25">
      <c r="A6540" s="83" t="s">
        <v>14206</v>
      </c>
      <c r="B6540" s="84" t="s">
        <v>21908</v>
      </c>
      <c r="C6540" s="7">
        <v>94</v>
      </c>
      <c r="D6540" s="7">
        <v>1</v>
      </c>
      <c r="E6540" s="1">
        <v>188.48</v>
      </c>
      <c r="F6540" s="1">
        <v>16.989999999999998</v>
      </c>
      <c r="G6540" s="1">
        <v>12.34</v>
      </c>
      <c r="H6540" s="1">
        <v>3.45</v>
      </c>
      <c r="I6540" s="6">
        <v>32.78</v>
      </c>
      <c r="J6540" s="86"/>
      <c r="K6540" s="86"/>
      <c r="L6540" s="85"/>
      <c r="M6540" s="85"/>
      <c r="N6540" s="85"/>
      <c r="O6540" s="85"/>
      <c r="P6540" s="85"/>
      <c r="Q6540" s="32">
        <f t="shared" si="101"/>
        <v>32.78</v>
      </c>
    </row>
    <row r="6541" spans="1:17" x14ac:dyDescent="0.25">
      <c r="A6541" s="83" t="s">
        <v>14207</v>
      </c>
      <c r="B6541" s="84" t="s">
        <v>21909</v>
      </c>
      <c r="C6541" s="7">
        <v>1349</v>
      </c>
      <c r="D6541" s="7">
        <v>10</v>
      </c>
      <c r="E6541" s="1">
        <v>2029.96</v>
      </c>
      <c r="F6541" s="1">
        <v>243.88</v>
      </c>
      <c r="G6541" s="1">
        <v>123.41</v>
      </c>
      <c r="H6541" s="1">
        <v>37.1</v>
      </c>
      <c r="I6541" s="6">
        <v>404.39</v>
      </c>
      <c r="J6541" s="86"/>
      <c r="K6541" s="86"/>
      <c r="L6541" s="85"/>
      <c r="M6541" s="85"/>
      <c r="N6541" s="85"/>
      <c r="O6541" s="85"/>
      <c r="P6541" s="85"/>
      <c r="Q6541" s="32">
        <f t="shared" si="101"/>
        <v>404.39</v>
      </c>
    </row>
    <row r="6542" spans="1:17" x14ac:dyDescent="0.25">
      <c r="A6542" s="83" t="s">
        <v>14208</v>
      </c>
      <c r="B6542" s="84" t="s">
        <v>21910</v>
      </c>
      <c r="C6542" s="7">
        <v>27066</v>
      </c>
      <c r="D6542" s="7">
        <v>262</v>
      </c>
      <c r="E6542" s="1">
        <v>395318.6</v>
      </c>
      <c r="F6542" s="1">
        <v>4893.1400000000003</v>
      </c>
      <c r="G6542" s="1">
        <v>3233.24</v>
      </c>
      <c r="H6542" s="1">
        <v>7224</v>
      </c>
      <c r="I6542" s="6">
        <v>15350.38</v>
      </c>
      <c r="J6542" s="86"/>
      <c r="K6542" s="86"/>
      <c r="L6542" s="85"/>
      <c r="M6542" s="85"/>
      <c r="N6542" s="85"/>
      <c r="O6542" s="85"/>
      <c r="P6542" s="85"/>
      <c r="Q6542" s="32">
        <f t="shared" ref="Q6542:Q6605" si="102">P6542+I6542</f>
        <v>15350.38</v>
      </c>
    </row>
    <row r="6543" spans="1:17" x14ac:dyDescent="0.25">
      <c r="A6543" s="83" t="s">
        <v>14209</v>
      </c>
      <c r="B6543" s="84" t="s">
        <v>21911</v>
      </c>
      <c r="C6543" s="7">
        <v>668</v>
      </c>
      <c r="D6543" s="7">
        <v>4</v>
      </c>
      <c r="E6543" s="1">
        <v>806.96</v>
      </c>
      <c r="F6543" s="1">
        <v>120.77</v>
      </c>
      <c r="G6543" s="1">
        <v>49.36</v>
      </c>
      <c r="H6543" s="1">
        <v>14.74</v>
      </c>
      <c r="I6543" s="6">
        <v>184.87</v>
      </c>
      <c r="J6543" s="86"/>
      <c r="K6543" s="86"/>
      <c r="L6543" s="85"/>
      <c r="M6543" s="85"/>
      <c r="N6543" s="85"/>
      <c r="O6543" s="85"/>
      <c r="P6543" s="85"/>
      <c r="Q6543" s="32">
        <f t="shared" si="102"/>
        <v>184.87</v>
      </c>
    </row>
    <row r="6544" spans="1:17" x14ac:dyDescent="0.25">
      <c r="A6544" s="83" t="s">
        <v>14210</v>
      </c>
      <c r="B6544" s="84" t="s">
        <v>21912</v>
      </c>
      <c r="C6544" s="7">
        <v>11082</v>
      </c>
      <c r="D6544" s="7">
        <v>76</v>
      </c>
      <c r="E6544" s="1">
        <v>26712.62</v>
      </c>
      <c r="F6544" s="1">
        <v>2003.46</v>
      </c>
      <c r="G6544" s="1">
        <v>937.89</v>
      </c>
      <c r="H6544" s="1">
        <v>488.14</v>
      </c>
      <c r="I6544" s="6">
        <v>3429.49</v>
      </c>
      <c r="J6544" s="86"/>
      <c r="K6544" s="86"/>
      <c r="L6544" s="85"/>
      <c r="M6544" s="85"/>
      <c r="N6544" s="85"/>
      <c r="O6544" s="85"/>
      <c r="P6544" s="85"/>
      <c r="Q6544" s="32">
        <f t="shared" si="102"/>
        <v>3429.49</v>
      </c>
    </row>
    <row r="6545" spans="1:17" x14ac:dyDescent="0.25">
      <c r="A6545" s="83" t="s">
        <v>14211</v>
      </c>
      <c r="B6545" s="84" t="s">
        <v>21913</v>
      </c>
      <c r="C6545" s="7">
        <v>175</v>
      </c>
      <c r="D6545" s="7">
        <v>4</v>
      </c>
      <c r="E6545" s="1">
        <v>779.42</v>
      </c>
      <c r="F6545" s="1">
        <v>31.64</v>
      </c>
      <c r="G6545" s="1">
        <v>49.36</v>
      </c>
      <c r="H6545" s="1">
        <v>14.24</v>
      </c>
      <c r="I6545" s="6">
        <v>95.24</v>
      </c>
      <c r="J6545" s="86"/>
      <c r="K6545" s="86"/>
      <c r="L6545" s="85"/>
      <c r="M6545" s="85"/>
      <c r="N6545" s="85"/>
      <c r="O6545" s="85"/>
      <c r="P6545" s="85"/>
      <c r="Q6545" s="32">
        <f t="shared" si="102"/>
        <v>95.24</v>
      </c>
    </row>
    <row r="6546" spans="1:17" x14ac:dyDescent="0.25">
      <c r="A6546" s="83" t="s">
        <v>14212</v>
      </c>
      <c r="B6546" s="84" t="s">
        <v>21914</v>
      </c>
      <c r="C6546" s="7">
        <v>83663</v>
      </c>
      <c r="D6546" s="7">
        <v>887</v>
      </c>
      <c r="E6546" s="1">
        <v>553614.99</v>
      </c>
      <c r="F6546" s="1">
        <v>15125.04</v>
      </c>
      <c r="G6546" s="1">
        <v>10946.11</v>
      </c>
      <c r="H6546" s="1">
        <v>10116.68</v>
      </c>
      <c r="I6546" s="6">
        <v>36187.83</v>
      </c>
      <c r="J6546" s="86"/>
      <c r="K6546" s="86"/>
      <c r="L6546" s="85"/>
      <c r="M6546" s="85"/>
      <c r="N6546" s="85"/>
      <c r="O6546" s="85"/>
      <c r="P6546" s="85"/>
      <c r="Q6546" s="32">
        <f t="shared" si="102"/>
        <v>36187.83</v>
      </c>
    </row>
    <row r="6547" spans="1:17" x14ac:dyDescent="0.25">
      <c r="A6547" s="83" t="s">
        <v>14213</v>
      </c>
      <c r="B6547" s="84" t="s">
        <v>21915</v>
      </c>
      <c r="C6547" s="7">
        <v>1966</v>
      </c>
      <c r="D6547" s="7">
        <v>48</v>
      </c>
      <c r="E6547" s="1">
        <v>28545.24</v>
      </c>
      <c r="F6547" s="1">
        <v>355.42</v>
      </c>
      <c r="G6547" s="1">
        <v>592.35</v>
      </c>
      <c r="H6547" s="1">
        <v>521.63</v>
      </c>
      <c r="I6547" s="6">
        <v>1469.4</v>
      </c>
      <c r="J6547" s="86"/>
      <c r="K6547" s="86"/>
      <c r="L6547" s="85"/>
      <c r="M6547" s="85"/>
      <c r="N6547" s="85"/>
      <c r="O6547" s="85"/>
      <c r="P6547" s="85"/>
      <c r="Q6547" s="32">
        <f t="shared" si="102"/>
        <v>1469.4</v>
      </c>
    </row>
    <row r="6548" spans="1:17" x14ac:dyDescent="0.25">
      <c r="A6548" s="83" t="s">
        <v>14214</v>
      </c>
      <c r="B6548" s="84" t="s">
        <v>21916</v>
      </c>
      <c r="C6548" s="7">
        <v>1741</v>
      </c>
      <c r="D6548" s="7">
        <v>17</v>
      </c>
      <c r="E6548" s="1">
        <v>7183.2</v>
      </c>
      <c r="F6548" s="1">
        <v>314.74</v>
      </c>
      <c r="G6548" s="1">
        <v>209.79</v>
      </c>
      <c r="H6548" s="1">
        <v>131.26</v>
      </c>
      <c r="I6548" s="6">
        <v>655.79</v>
      </c>
      <c r="J6548" s="86"/>
      <c r="K6548" s="86"/>
      <c r="L6548" s="85"/>
      <c r="M6548" s="85"/>
      <c r="N6548" s="85"/>
      <c r="O6548" s="85"/>
      <c r="P6548" s="85"/>
      <c r="Q6548" s="32">
        <f t="shared" si="102"/>
        <v>655.79</v>
      </c>
    </row>
    <row r="6549" spans="1:17" x14ac:dyDescent="0.25">
      <c r="A6549" s="83" t="s">
        <v>14215</v>
      </c>
      <c r="B6549" s="84" t="s">
        <v>21917</v>
      </c>
      <c r="C6549" s="7">
        <v>85811</v>
      </c>
      <c r="D6549" s="7">
        <v>1416</v>
      </c>
      <c r="E6549" s="1">
        <v>955092.7</v>
      </c>
      <c r="F6549" s="1">
        <v>15513.37</v>
      </c>
      <c r="G6549" s="1">
        <v>17474.3</v>
      </c>
      <c r="H6549" s="1">
        <v>17453.23</v>
      </c>
      <c r="I6549" s="6">
        <v>50440.9</v>
      </c>
      <c r="J6549" s="86"/>
      <c r="K6549" s="86"/>
      <c r="L6549" s="85"/>
      <c r="M6549" s="85"/>
      <c r="N6549" s="85"/>
      <c r="O6549" s="85"/>
      <c r="P6549" s="85"/>
      <c r="Q6549" s="32">
        <f t="shared" si="102"/>
        <v>50440.9</v>
      </c>
    </row>
    <row r="6550" spans="1:17" x14ac:dyDescent="0.25">
      <c r="A6550" s="83" t="s">
        <v>14216</v>
      </c>
      <c r="B6550" s="84" t="s">
        <v>21918</v>
      </c>
      <c r="C6550" s="7">
        <v>197</v>
      </c>
      <c r="D6550" s="7">
        <v>7</v>
      </c>
      <c r="E6550" s="1">
        <v>984.28</v>
      </c>
      <c r="F6550" s="1">
        <v>35.619999999999997</v>
      </c>
      <c r="G6550" s="1">
        <v>86.38</v>
      </c>
      <c r="H6550" s="1">
        <v>17.98</v>
      </c>
      <c r="I6550" s="6">
        <v>139.97999999999999</v>
      </c>
      <c r="J6550" s="86"/>
      <c r="K6550" s="86"/>
      <c r="L6550" s="85"/>
      <c r="M6550" s="85"/>
      <c r="N6550" s="85"/>
      <c r="O6550" s="85"/>
      <c r="P6550" s="85"/>
      <c r="Q6550" s="32">
        <f t="shared" si="102"/>
        <v>139.97999999999999</v>
      </c>
    </row>
    <row r="6551" spans="1:17" x14ac:dyDescent="0.25">
      <c r="A6551" s="83" t="s">
        <v>14217</v>
      </c>
      <c r="B6551" s="84" t="s">
        <v>21919</v>
      </c>
      <c r="C6551" s="7">
        <v>207</v>
      </c>
      <c r="D6551" s="7">
        <v>4</v>
      </c>
      <c r="E6551" s="1">
        <v>449.73</v>
      </c>
      <c r="F6551" s="1">
        <v>37.42</v>
      </c>
      <c r="G6551" s="1">
        <v>49.36</v>
      </c>
      <c r="H6551" s="1">
        <v>8.2200000000000006</v>
      </c>
      <c r="I6551" s="6">
        <v>95</v>
      </c>
      <c r="J6551" s="86"/>
      <c r="K6551" s="86"/>
      <c r="L6551" s="85"/>
      <c r="M6551" s="85"/>
      <c r="N6551" s="85"/>
      <c r="O6551" s="85"/>
      <c r="P6551" s="85"/>
      <c r="Q6551" s="32">
        <f t="shared" si="102"/>
        <v>95</v>
      </c>
    </row>
    <row r="6552" spans="1:17" x14ac:dyDescent="0.25">
      <c r="A6552" s="83" t="s">
        <v>14218</v>
      </c>
      <c r="B6552" s="84" t="s">
        <v>21920</v>
      </c>
      <c r="C6552" s="7">
        <v>1670</v>
      </c>
      <c r="D6552" s="7">
        <v>25</v>
      </c>
      <c r="E6552" s="1">
        <v>7194.45</v>
      </c>
      <c r="F6552" s="1">
        <v>301.91000000000003</v>
      </c>
      <c r="G6552" s="1">
        <v>308.51</v>
      </c>
      <c r="H6552" s="1">
        <v>131.47</v>
      </c>
      <c r="I6552" s="6">
        <v>741.89</v>
      </c>
      <c r="J6552" s="86"/>
      <c r="K6552" s="86"/>
      <c r="L6552" s="85"/>
      <c r="M6552" s="85"/>
      <c r="N6552" s="85"/>
      <c r="O6552" s="85"/>
      <c r="P6552" s="85"/>
      <c r="Q6552" s="32">
        <f t="shared" si="102"/>
        <v>741.89</v>
      </c>
    </row>
    <row r="6553" spans="1:17" x14ac:dyDescent="0.25">
      <c r="A6553" s="83" t="s">
        <v>14219</v>
      </c>
      <c r="B6553" s="84" t="s">
        <v>21921</v>
      </c>
      <c r="C6553" s="7">
        <v>698</v>
      </c>
      <c r="D6553" s="7">
        <v>7</v>
      </c>
      <c r="E6553" s="1">
        <v>948.72</v>
      </c>
      <c r="F6553" s="1">
        <v>126.19</v>
      </c>
      <c r="G6553" s="1">
        <v>86.38</v>
      </c>
      <c r="H6553" s="1">
        <v>17.34</v>
      </c>
      <c r="I6553" s="6">
        <v>229.91</v>
      </c>
      <c r="J6553" s="86"/>
      <c r="K6553" s="86"/>
      <c r="L6553" s="85"/>
      <c r="M6553" s="85"/>
      <c r="N6553" s="85"/>
      <c r="O6553" s="85"/>
      <c r="P6553" s="85"/>
      <c r="Q6553" s="32">
        <f t="shared" si="102"/>
        <v>229.91</v>
      </c>
    </row>
    <row r="6554" spans="1:17" x14ac:dyDescent="0.25">
      <c r="A6554" s="83" t="s">
        <v>14220</v>
      </c>
      <c r="B6554" s="84" t="s">
        <v>21922</v>
      </c>
      <c r="C6554" s="7">
        <v>13684</v>
      </c>
      <c r="D6554" s="7">
        <v>223</v>
      </c>
      <c r="E6554" s="1">
        <v>149488.18</v>
      </c>
      <c r="F6554" s="1">
        <v>2473.86</v>
      </c>
      <c r="G6554" s="1">
        <v>2751.95</v>
      </c>
      <c r="H6554" s="1">
        <v>2731.73</v>
      </c>
      <c r="I6554" s="6">
        <v>7957.54</v>
      </c>
      <c r="J6554" s="86"/>
      <c r="K6554" s="86"/>
      <c r="L6554" s="85"/>
      <c r="M6554" s="85"/>
      <c r="N6554" s="85"/>
      <c r="O6554" s="85"/>
      <c r="P6554" s="85"/>
      <c r="Q6554" s="32">
        <f t="shared" si="102"/>
        <v>7957.54</v>
      </c>
    </row>
    <row r="6555" spans="1:17" x14ac:dyDescent="0.25">
      <c r="A6555" s="83" t="s">
        <v>14221</v>
      </c>
      <c r="B6555" s="84" t="s">
        <v>21923</v>
      </c>
      <c r="C6555" s="7">
        <v>355</v>
      </c>
      <c r="D6555" s="7">
        <v>24</v>
      </c>
      <c r="E6555" s="1">
        <v>18021.93</v>
      </c>
      <c r="F6555" s="1">
        <v>64.180000000000007</v>
      </c>
      <c r="G6555" s="1">
        <v>296.18</v>
      </c>
      <c r="H6555" s="1">
        <v>329.33</v>
      </c>
      <c r="I6555" s="6">
        <v>689.69</v>
      </c>
      <c r="J6555" s="86"/>
      <c r="K6555" s="86"/>
      <c r="L6555" s="85"/>
      <c r="M6555" s="85"/>
      <c r="N6555" s="85"/>
      <c r="O6555" s="85"/>
      <c r="P6555" s="85"/>
      <c r="Q6555" s="32">
        <f t="shared" si="102"/>
        <v>689.69</v>
      </c>
    </row>
    <row r="6556" spans="1:17" x14ac:dyDescent="0.25">
      <c r="A6556" s="83" t="s">
        <v>14222</v>
      </c>
      <c r="B6556" s="84" t="s">
        <v>21924</v>
      </c>
      <c r="C6556" s="7">
        <v>736</v>
      </c>
      <c r="D6556" s="7">
        <v>17</v>
      </c>
      <c r="E6556" s="1">
        <v>5765.59</v>
      </c>
      <c r="F6556" s="1">
        <v>133.06</v>
      </c>
      <c r="G6556" s="1">
        <v>209.79</v>
      </c>
      <c r="H6556" s="1">
        <v>105.36</v>
      </c>
      <c r="I6556" s="6">
        <v>448.21</v>
      </c>
      <c r="J6556" s="86"/>
      <c r="K6556" s="86"/>
      <c r="L6556" s="85"/>
      <c r="M6556" s="85"/>
      <c r="N6556" s="85"/>
      <c r="O6556" s="85"/>
      <c r="P6556" s="85"/>
      <c r="Q6556" s="32">
        <f t="shared" si="102"/>
        <v>448.21</v>
      </c>
    </row>
    <row r="6557" spans="1:17" x14ac:dyDescent="0.25">
      <c r="A6557" s="83" t="s">
        <v>14223</v>
      </c>
      <c r="B6557" s="84" t="s">
        <v>21925</v>
      </c>
      <c r="C6557" s="7">
        <v>5467</v>
      </c>
      <c r="D6557" s="7">
        <v>62</v>
      </c>
      <c r="E6557" s="1">
        <v>17787.009999999998</v>
      </c>
      <c r="F6557" s="1">
        <v>988.35</v>
      </c>
      <c r="G6557" s="1">
        <v>765.12</v>
      </c>
      <c r="H6557" s="1">
        <v>325.04000000000002</v>
      </c>
      <c r="I6557" s="6">
        <v>2078.5100000000002</v>
      </c>
      <c r="J6557" s="86"/>
      <c r="K6557" s="86"/>
      <c r="L6557" s="85"/>
      <c r="M6557" s="85"/>
      <c r="N6557" s="85"/>
      <c r="O6557" s="85"/>
      <c r="P6557" s="85"/>
      <c r="Q6557" s="32">
        <f t="shared" si="102"/>
        <v>2078.5100000000002</v>
      </c>
    </row>
    <row r="6558" spans="1:17" x14ac:dyDescent="0.25">
      <c r="A6558" s="83" t="s">
        <v>14224</v>
      </c>
      <c r="B6558" s="84" t="s">
        <v>21926</v>
      </c>
      <c r="C6558" s="7">
        <v>2477</v>
      </c>
      <c r="D6558" s="7">
        <v>23</v>
      </c>
      <c r="E6558" s="1">
        <v>8243.5499999999993</v>
      </c>
      <c r="F6558" s="1">
        <v>447.81</v>
      </c>
      <c r="G6558" s="1">
        <v>283.83</v>
      </c>
      <c r="H6558" s="1">
        <v>150.63999999999999</v>
      </c>
      <c r="I6558" s="6">
        <v>882.28</v>
      </c>
      <c r="J6558" s="86"/>
      <c r="K6558" s="86"/>
      <c r="L6558" s="85"/>
      <c r="M6558" s="85"/>
      <c r="N6558" s="85"/>
      <c r="O6558" s="85"/>
      <c r="P6558" s="85"/>
      <c r="Q6558" s="32">
        <f t="shared" si="102"/>
        <v>882.28</v>
      </c>
    </row>
    <row r="6559" spans="1:17" x14ac:dyDescent="0.25">
      <c r="A6559" s="83" t="s">
        <v>14225</v>
      </c>
      <c r="B6559" s="84" t="s">
        <v>21927</v>
      </c>
      <c r="C6559" s="7">
        <v>549</v>
      </c>
      <c r="D6559" s="7">
        <v>8</v>
      </c>
      <c r="E6559" s="1">
        <v>1380.53</v>
      </c>
      <c r="F6559" s="1">
        <v>99.25</v>
      </c>
      <c r="G6559" s="1">
        <v>98.73</v>
      </c>
      <c r="H6559" s="1">
        <v>25.22</v>
      </c>
      <c r="I6559" s="6">
        <v>223.2</v>
      </c>
      <c r="J6559" s="86"/>
      <c r="K6559" s="86"/>
      <c r="L6559" s="85"/>
      <c r="M6559" s="85"/>
      <c r="N6559" s="85"/>
      <c r="O6559" s="85"/>
      <c r="P6559" s="85"/>
      <c r="Q6559" s="32">
        <f t="shared" si="102"/>
        <v>223.2</v>
      </c>
    </row>
    <row r="6560" spans="1:17" x14ac:dyDescent="0.25">
      <c r="A6560" s="83" t="s">
        <v>14226</v>
      </c>
      <c r="B6560" s="84" t="s">
        <v>21928</v>
      </c>
      <c r="C6560" s="7">
        <v>4371</v>
      </c>
      <c r="D6560" s="7">
        <v>55</v>
      </c>
      <c r="E6560" s="1">
        <v>27114.91</v>
      </c>
      <c r="F6560" s="1">
        <v>790.22</v>
      </c>
      <c r="G6560" s="1">
        <v>678.74</v>
      </c>
      <c r="H6560" s="1">
        <v>495.5</v>
      </c>
      <c r="I6560" s="6">
        <v>1964.46</v>
      </c>
      <c r="J6560" s="86"/>
      <c r="K6560" s="86"/>
      <c r="L6560" s="85"/>
      <c r="M6560" s="85"/>
      <c r="N6560" s="85"/>
      <c r="O6560" s="85"/>
      <c r="P6560" s="85"/>
      <c r="Q6560" s="32">
        <f t="shared" si="102"/>
        <v>1964.46</v>
      </c>
    </row>
    <row r="6561" spans="1:17" x14ac:dyDescent="0.25">
      <c r="A6561" s="83" t="s">
        <v>14227</v>
      </c>
      <c r="B6561" s="84" t="s">
        <v>21929</v>
      </c>
      <c r="C6561" s="7">
        <v>2903</v>
      </c>
      <c r="D6561" s="7">
        <v>30</v>
      </c>
      <c r="E6561" s="1">
        <v>6856.32</v>
      </c>
      <c r="F6561" s="1">
        <v>524.82000000000005</v>
      </c>
      <c r="G6561" s="1">
        <v>370.22</v>
      </c>
      <c r="H6561" s="1">
        <v>125.29</v>
      </c>
      <c r="I6561" s="6">
        <v>1020.33</v>
      </c>
      <c r="J6561" s="86"/>
      <c r="K6561" s="86"/>
      <c r="L6561" s="85"/>
      <c r="M6561" s="85"/>
      <c r="N6561" s="85"/>
      <c r="O6561" s="85"/>
      <c r="P6561" s="85"/>
      <c r="Q6561" s="32">
        <f t="shared" si="102"/>
        <v>1020.33</v>
      </c>
    </row>
    <row r="6562" spans="1:17" x14ac:dyDescent="0.25">
      <c r="A6562" s="83" t="s">
        <v>14228</v>
      </c>
      <c r="B6562" s="84" t="s">
        <v>21930</v>
      </c>
      <c r="C6562" s="7">
        <v>1062</v>
      </c>
      <c r="D6562" s="7">
        <v>30</v>
      </c>
      <c r="E6562" s="1">
        <v>9124</v>
      </c>
      <c r="F6562" s="1">
        <v>191.99</v>
      </c>
      <c r="G6562" s="1">
        <v>370.22</v>
      </c>
      <c r="H6562" s="1">
        <v>166.73</v>
      </c>
      <c r="I6562" s="6">
        <v>728.94</v>
      </c>
      <c r="J6562" s="86"/>
      <c r="K6562" s="86"/>
      <c r="L6562" s="85"/>
      <c r="M6562" s="85"/>
      <c r="N6562" s="85"/>
      <c r="O6562" s="85"/>
      <c r="P6562" s="85"/>
      <c r="Q6562" s="32">
        <f t="shared" si="102"/>
        <v>728.94</v>
      </c>
    </row>
    <row r="6563" spans="1:17" x14ac:dyDescent="0.25">
      <c r="A6563" s="83" t="s">
        <v>14229</v>
      </c>
      <c r="B6563" s="84" t="s">
        <v>21931</v>
      </c>
      <c r="C6563" s="7">
        <v>3510</v>
      </c>
      <c r="D6563" s="7">
        <v>51</v>
      </c>
      <c r="E6563" s="1">
        <v>18586.75</v>
      </c>
      <c r="F6563" s="1">
        <v>634.55999999999995</v>
      </c>
      <c r="G6563" s="1">
        <v>629.37</v>
      </c>
      <c r="H6563" s="1">
        <v>339.65</v>
      </c>
      <c r="I6563" s="6">
        <v>1603.58</v>
      </c>
      <c r="J6563" s="86"/>
      <c r="K6563" s="86"/>
      <c r="L6563" s="85"/>
      <c r="M6563" s="85"/>
      <c r="N6563" s="85"/>
      <c r="O6563" s="85"/>
      <c r="P6563" s="85"/>
      <c r="Q6563" s="32">
        <f t="shared" si="102"/>
        <v>1603.58</v>
      </c>
    </row>
    <row r="6564" spans="1:17" x14ac:dyDescent="0.25">
      <c r="A6564" s="83" t="s">
        <v>14230</v>
      </c>
      <c r="B6564" s="84" t="s">
        <v>21932</v>
      </c>
      <c r="C6564" s="7">
        <v>233</v>
      </c>
      <c r="D6564" s="7">
        <v>6</v>
      </c>
      <c r="E6564" s="1">
        <v>592.53</v>
      </c>
      <c r="F6564" s="1">
        <v>42.12</v>
      </c>
      <c r="G6564" s="1">
        <v>74.040000000000006</v>
      </c>
      <c r="H6564" s="1">
        <v>10.82</v>
      </c>
      <c r="I6564" s="6">
        <v>126.98</v>
      </c>
      <c r="J6564" s="86"/>
      <c r="K6564" s="86"/>
      <c r="L6564" s="85"/>
      <c r="M6564" s="85"/>
      <c r="N6564" s="85"/>
      <c r="O6564" s="85"/>
      <c r="P6564" s="85"/>
      <c r="Q6564" s="32">
        <f t="shared" si="102"/>
        <v>126.98</v>
      </c>
    </row>
    <row r="6565" spans="1:17" x14ac:dyDescent="0.25">
      <c r="A6565" s="83" t="s">
        <v>14231</v>
      </c>
      <c r="B6565" s="84" t="s">
        <v>21933</v>
      </c>
      <c r="C6565" s="7">
        <v>9489</v>
      </c>
      <c r="D6565" s="7">
        <v>132</v>
      </c>
      <c r="E6565" s="1">
        <v>149944.35999999999</v>
      </c>
      <c r="F6565" s="1">
        <v>1715.47</v>
      </c>
      <c r="G6565" s="1">
        <v>1628.96</v>
      </c>
      <c r="H6565" s="1">
        <v>2740.06</v>
      </c>
      <c r="I6565" s="6">
        <v>6084.49</v>
      </c>
      <c r="J6565" s="86"/>
      <c r="K6565" s="86"/>
      <c r="L6565" s="85"/>
      <c r="M6565" s="85"/>
      <c r="N6565" s="85"/>
      <c r="O6565" s="85"/>
      <c r="P6565" s="85"/>
      <c r="Q6565" s="32">
        <f t="shared" si="102"/>
        <v>6084.49</v>
      </c>
    </row>
    <row r="6566" spans="1:17" x14ac:dyDescent="0.25">
      <c r="A6566" s="83" t="s">
        <v>14232</v>
      </c>
      <c r="B6566" s="84" t="s">
        <v>21934</v>
      </c>
      <c r="C6566" s="7">
        <v>3623</v>
      </c>
      <c r="D6566" s="7">
        <v>39</v>
      </c>
      <c r="E6566" s="1">
        <v>17188.05</v>
      </c>
      <c r="F6566" s="1">
        <v>654.98</v>
      </c>
      <c r="G6566" s="1">
        <v>481.28</v>
      </c>
      <c r="H6566" s="1">
        <v>314.10000000000002</v>
      </c>
      <c r="I6566" s="6">
        <v>1450.36</v>
      </c>
      <c r="J6566" s="86"/>
      <c r="K6566" s="86"/>
      <c r="L6566" s="85"/>
      <c r="M6566" s="85"/>
      <c r="N6566" s="85"/>
      <c r="O6566" s="85"/>
      <c r="P6566" s="85"/>
      <c r="Q6566" s="32">
        <f t="shared" si="102"/>
        <v>1450.36</v>
      </c>
    </row>
    <row r="6567" spans="1:17" x14ac:dyDescent="0.25">
      <c r="A6567" s="83" t="s">
        <v>14233</v>
      </c>
      <c r="B6567" s="84" t="s">
        <v>21935</v>
      </c>
      <c r="C6567" s="7">
        <v>4876</v>
      </c>
      <c r="D6567" s="7">
        <v>46</v>
      </c>
      <c r="E6567" s="1">
        <v>15570.39</v>
      </c>
      <c r="F6567" s="1">
        <v>881.51</v>
      </c>
      <c r="G6567" s="1">
        <v>567.66</v>
      </c>
      <c r="H6567" s="1">
        <v>284.52999999999997</v>
      </c>
      <c r="I6567" s="6">
        <v>1733.7</v>
      </c>
      <c r="J6567" s="86"/>
      <c r="K6567" s="86"/>
      <c r="L6567" s="85"/>
      <c r="M6567" s="85"/>
      <c r="N6567" s="85"/>
      <c r="O6567" s="85"/>
      <c r="P6567" s="85"/>
      <c r="Q6567" s="32">
        <f t="shared" si="102"/>
        <v>1733.7</v>
      </c>
    </row>
    <row r="6568" spans="1:17" x14ac:dyDescent="0.25">
      <c r="A6568" s="83" t="s">
        <v>14234</v>
      </c>
      <c r="B6568" s="84" t="s">
        <v>21936</v>
      </c>
      <c r="C6568" s="7">
        <v>3887</v>
      </c>
      <c r="D6568" s="7">
        <v>65</v>
      </c>
      <c r="E6568" s="1">
        <v>118400.26</v>
      </c>
      <c r="F6568" s="1">
        <v>702.71</v>
      </c>
      <c r="G6568" s="1">
        <v>802.14</v>
      </c>
      <c r="H6568" s="1">
        <v>2163.63</v>
      </c>
      <c r="I6568" s="6">
        <v>3668.48</v>
      </c>
      <c r="J6568" s="86"/>
      <c r="K6568" s="86"/>
      <c r="L6568" s="85"/>
      <c r="M6568" s="85"/>
      <c r="N6568" s="85"/>
      <c r="O6568" s="85"/>
      <c r="P6568" s="85"/>
      <c r="Q6568" s="32">
        <f t="shared" si="102"/>
        <v>3668.48</v>
      </c>
    </row>
    <row r="6569" spans="1:17" x14ac:dyDescent="0.25">
      <c r="A6569" s="83" t="s">
        <v>14235</v>
      </c>
      <c r="B6569" s="84" t="s">
        <v>21937</v>
      </c>
      <c r="C6569" s="7">
        <v>926</v>
      </c>
      <c r="D6569" s="7">
        <v>16</v>
      </c>
      <c r="E6569" s="1">
        <v>2836.82</v>
      </c>
      <c r="F6569" s="1">
        <v>167.41</v>
      </c>
      <c r="G6569" s="1">
        <v>197.45</v>
      </c>
      <c r="H6569" s="1">
        <v>51.84</v>
      </c>
      <c r="I6569" s="6">
        <v>416.7</v>
      </c>
      <c r="J6569" s="86"/>
      <c r="K6569" s="86"/>
      <c r="L6569" s="85"/>
      <c r="M6569" s="85"/>
      <c r="N6569" s="85"/>
      <c r="O6569" s="85"/>
      <c r="P6569" s="85"/>
      <c r="Q6569" s="32">
        <f t="shared" si="102"/>
        <v>416.7</v>
      </c>
    </row>
    <row r="6570" spans="1:17" x14ac:dyDescent="0.25">
      <c r="A6570" s="83" t="s">
        <v>14236</v>
      </c>
      <c r="B6570" s="84" t="s">
        <v>21938</v>
      </c>
      <c r="C6570" s="7">
        <v>537</v>
      </c>
      <c r="D6570" s="7">
        <v>12</v>
      </c>
      <c r="E6570" s="1">
        <v>7219.06</v>
      </c>
      <c r="F6570" s="1">
        <v>97.08</v>
      </c>
      <c r="G6570" s="1">
        <v>148.09</v>
      </c>
      <c r="H6570" s="1">
        <v>131.91999999999999</v>
      </c>
      <c r="I6570" s="6">
        <v>377.09</v>
      </c>
      <c r="J6570" s="86"/>
      <c r="K6570" s="86"/>
      <c r="L6570" s="85"/>
      <c r="M6570" s="85"/>
      <c r="N6570" s="85"/>
      <c r="O6570" s="85"/>
      <c r="P6570" s="85"/>
      <c r="Q6570" s="32">
        <f t="shared" si="102"/>
        <v>377.09</v>
      </c>
    </row>
    <row r="6571" spans="1:17" x14ac:dyDescent="0.25">
      <c r="A6571" s="83" t="s">
        <v>14237</v>
      </c>
      <c r="B6571" s="84" t="s">
        <v>21939</v>
      </c>
      <c r="C6571" s="7">
        <v>606</v>
      </c>
      <c r="D6571" s="7">
        <v>7</v>
      </c>
      <c r="E6571" s="1">
        <v>2546.67</v>
      </c>
      <c r="F6571" s="1">
        <v>109.55</v>
      </c>
      <c r="G6571" s="1">
        <v>86.38</v>
      </c>
      <c r="H6571" s="1">
        <v>46.54</v>
      </c>
      <c r="I6571" s="6">
        <v>242.47</v>
      </c>
      <c r="J6571" s="86"/>
      <c r="K6571" s="86"/>
      <c r="L6571" s="85"/>
      <c r="M6571" s="85"/>
      <c r="N6571" s="85"/>
      <c r="O6571" s="85"/>
      <c r="P6571" s="85"/>
      <c r="Q6571" s="32">
        <f t="shared" si="102"/>
        <v>242.47</v>
      </c>
    </row>
    <row r="6572" spans="1:17" x14ac:dyDescent="0.25">
      <c r="A6572" s="83" t="s">
        <v>14238</v>
      </c>
      <c r="B6572" s="84" t="s">
        <v>21940</v>
      </c>
      <c r="C6572" s="7">
        <v>3172</v>
      </c>
      <c r="D6572" s="7">
        <v>46</v>
      </c>
      <c r="E6572" s="1">
        <v>12783.8</v>
      </c>
      <c r="F6572" s="1">
        <v>573.45000000000005</v>
      </c>
      <c r="G6572" s="1">
        <v>567.66</v>
      </c>
      <c r="H6572" s="1">
        <v>233.61</v>
      </c>
      <c r="I6572" s="6">
        <v>1374.72</v>
      </c>
      <c r="J6572" s="86"/>
      <c r="K6572" s="86"/>
      <c r="L6572" s="85"/>
      <c r="M6572" s="85"/>
      <c r="N6572" s="85"/>
      <c r="O6572" s="85"/>
      <c r="P6572" s="85"/>
      <c r="Q6572" s="32">
        <f t="shared" si="102"/>
        <v>1374.72</v>
      </c>
    </row>
    <row r="6573" spans="1:17" x14ac:dyDescent="0.25">
      <c r="A6573" s="83" t="s">
        <v>14239</v>
      </c>
      <c r="B6573" s="84" t="s">
        <v>21941</v>
      </c>
      <c r="C6573" s="7">
        <v>699</v>
      </c>
      <c r="D6573" s="7">
        <v>6</v>
      </c>
      <c r="E6573" s="1">
        <v>1345.74</v>
      </c>
      <c r="F6573" s="1">
        <v>126.37</v>
      </c>
      <c r="G6573" s="1">
        <v>74.040000000000006</v>
      </c>
      <c r="H6573" s="1">
        <v>24.59</v>
      </c>
      <c r="I6573" s="6">
        <v>225</v>
      </c>
      <c r="J6573" s="86"/>
      <c r="K6573" s="86"/>
      <c r="L6573" s="85"/>
      <c r="M6573" s="85"/>
      <c r="N6573" s="85"/>
      <c r="O6573" s="85"/>
      <c r="P6573" s="85"/>
      <c r="Q6573" s="32">
        <f t="shared" si="102"/>
        <v>225</v>
      </c>
    </row>
    <row r="6574" spans="1:17" x14ac:dyDescent="0.25">
      <c r="A6574" s="83" t="s">
        <v>14240</v>
      </c>
      <c r="B6574" s="84" t="s">
        <v>21942</v>
      </c>
      <c r="C6574" s="7">
        <v>71</v>
      </c>
      <c r="D6574" s="7">
        <v>1</v>
      </c>
      <c r="E6574" s="1">
        <v>188.48</v>
      </c>
      <c r="F6574" s="1">
        <v>12.83</v>
      </c>
      <c r="G6574" s="1">
        <v>12.34</v>
      </c>
      <c r="H6574" s="1">
        <v>3.45</v>
      </c>
      <c r="I6574" s="6">
        <v>28.62</v>
      </c>
      <c r="J6574" s="86"/>
      <c r="K6574" s="86"/>
      <c r="L6574" s="85"/>
      <c r="M6574" s="85"/>
      <c r="N6574" s="85"/>
      <c r="O6574" s="85"/>
      <c r="P6574" s="85"/>
      <c r="Q6574" s="32">
        <f t="shared" si="102"/>
        <v>28.62</v>
      </c>
    </row>
    <row r="6575" spans="1:17" x14ac:dyDescent="0.25">
      <c r="A6575" s="83" t="s">
        <v>14241</v>
      </c>
      <c r="B6575" s="84" t="s">
        <v>21943</v>
      </c>
      <c r="C6575" s="7">
        <v>2514</v>
      </c>
      <c r="D6575" s="7">
        <v>54</v>
      </c>
      <c r="E6575" s="1">
        <v>62939.83</v>
      </c>
      <c r="F6575" s="1">
        <v>454.5</v>
      </c>
      <c r="G6575" s="1">
        <v>666.39</v>
      </c>
      <c r="H6575" s="1">
        <v>1150.1500000000001</v>
      </c>
      <c r="I6575" s="6">
        <v>2271.04</v>
      </c>
      <c r="J6575" s="86"/>
      <c r="K6575" s="86"/>
      <c r="L6575" s="85"/>
      <c r="M6575" s="85"/>
      <c r="N6575" s="85"/>
      <c r="O6575" s="85"/>
      <c r="P6575" s="85"/>
      <c r="Q6575" s="32">
        <f t="shared" si="102"/>
        <v>2271.04</v>
      </c>
    </row>
    <row r="6576" spans="1:17" x14ac:dyDescent="0.25">
      <c r="A6576" s="83" t="s">
        <v>14242</v>
      </c>
      <c r="B6576" s="84" t="s">
        <v>21944</v>
      </c>
      <c r="C6576" s="7">
        <v>1851</v>
      </c>
      <c r="D6576" s="7">
        <v>46</v>
      </c>
      <c r="E6576" s="1">
        <v>345868.55</v>
      </c>
      <c r="F6576" s="1">
        <v>334.63</v>
      </c>
      <c r="G6576" s="1">
        <v>567.66</v>
      </c>
      <c r="H6576" s="1">
        <v>6320.35</v>
      </c>
      <c r="I6576" s="6">
        <v>7222.64</v>
      </c>
      <c r="J6576" s="86"/>
      <c r="K6576" s="86"/>
      <c r="L6576" s="85"/>
      <c r="M6576" s="85"/>
      <c r="N6576" s="85"/>
      <c r="O6576" s="85"/>
      <c r="P6576" s="85"/>
      <c r="Q6576" s="32">
        <f t="shared" si="102"/>
        <v>7222.64</v>
      </c>
    </row>
    <row r="6577" spans="1:17" x14ac:dyDescent="0.25">
      <c r="A6577" s="83" t="s">
        <v>14243</v>
      </c>
      <c r="B6577" s="84" t="s">
        <v>21945</v>
      </c>
      <c r="C6577" s="7">
        <v>2522</v>
      </c>
      <c r="D6577" s="7">
        <v>30</v>
      </c>
      <c r="E6577" s="1">
        <v>23634.53</v>
      </c>
      <c r="F6577" s="1">
        <v>455.94</v>
      </c>
      <c r="G6577" s="1">
        <v>370.22</v>
      </c>
      <c r="H6577" s="1">
        <v>431.9</v>
      </c>
      <c r="I6577" s="6">
        <v>1258.06</v>
      </c>
      <c r="J6577" s="86"/>
      <c r="K6577" s="86"/>
      <c r="L6577" s="85"/>
      <c r="M6577" s="85"/>
      <c r="N6577" s="85"/>
      <c r="O6577" s="85"/>
      <c r="P6577" s="85"/>
      <c r="Q6577" s="32">
        <f t="shared" si="102"/>
        <v>1258.06</v>
      </c>
    </row>
    <row r="6578" spans="1:17" x14ac:dyDescent="0.25">
      <c r="A6578" s="83" t="s">
        <v>14244</v>
      </c>
      <c r="B6578" s="84" t="s">
        <v>21946</v>
      </c>
      <c r="C6578" s="7">
        <v>2482</v>
      </c>
      <c r="D6578" s="7">
        <v>45</v>
      </c>
      <c r="E6578" s="1">
        <v>14267.96</v>
      </c>
      <c r="F6578" s="1">
        <v>448.71</v>
      </c>
      <c r="G6578" s="1">
        <v>555.33000000000004</v>
      </c>
      <c r="H6578" s="1">
        <v>260.73</v>
      </c>
      <c r="I6578" s="6">
        <v>1264.77</v>
      </c>
      <c r="J6578" s="86"/>
      <c r="K6578" s="86"/>
      <c r="L6578" s="85"/>
      <c r="M6578" s="85"/>
      <c r="N6578" s="85"/>
      <c r="O6578" s="85"/>
      <c r="P6578" s="85"/>
      <c r="Q6578" s="32">
        <f t="shared" si="102"/>
        <v>1264.77</v>
      </c>
    </row>
    <row r="6579" spans="1:17" x14ac:dyDescent="0.25">
      <c r="A6579" s="83" t="s">
        <v>14245</v>
      </c>
      <c r="B6579" s="84" t="s">
        <v>21947</v>
      </c>
      <c r="C6579" s="7">
        <v>4828</v>
      </c>
      <c r="D6579" s="7">
        <v>55</v>
      </c>
      <c r="E6579" s="1">
        <v>13238.42</v>
      </c>
      <c r="F6579" s="1">
        <v>872.83</v>
      </c>
      <c r="G6579" s="1">
        <v>678.74</v>
      </c>
      <c r="H6579" s="1">
        <v>241.92</v>
      </c>
      <c r="I6579" s="6">
        <v>1793.49</v>
      </c>
      <c r="J6579" s="86"/>
      <c r="K6579" s="86"/>
      <c r="L6579" s="85"/>
      <c r="M6579" s="85"/>
      <c r="N6579" s="85"/>
      <c r="O6579" s="85"/>
      <c r="P6579" s="85"/>
      <c r="Q6579" s="32">
        <f t="shared" si="102"/>
        <v>1793.49</v>
      </c>
    </row>
    <row r="6580" spans="1:17" x14ac:dyDescent="0.25">
      <c r="A6580" s="83" t="s">
        <v>14246</v>
      </c>
      <c r="B6580" s="84" t="s">
        <v>21948</v>
      </c>
      <c r="C6580" s="7">
        <v>5882</v>
      </c>
      <c r="D6580" s="7">
        <v>90</v>
      </c>
      <c r="E6580" s="1">
        <v>43937.75</v>
      </c>
      <c r="F6580" s="1">
        <v>1063.3800000000001</v>
      </c>
      <c r="G6580" s="1">
        <v>1110.6600000000001</v>
      </c>
      <c r="H6580" s="1">
        <v>802.91</v>
      </c>
      <c r="I6580" s="6">
        <v>2976.95</v>
      </c>
      <c r="J6580" s="86"/>
      <c r="K6580" s="86"/>
      <c r="L6580" s="85"/>
      <c r="M6580" s="85"/>
      <c r="N6580" s="85"/>
      <c r="O6580" s="85"/>
      <c r="P6580" s="85"/>
      <c r="Q6580" s="32">
        <f t="shared" si="102"/>
        <v>2976.95</v>
      </c>
    </row>
    <row r="6581" spans="1:17" x14ac:dyDescent="0.25">
      <c r="A6581" s="83" t="s">
        <v>14247</v>
      </c>
      <c r="B6581" s="84" t="s">
        <v>21949</v>
      </c>
      <c r="C6581" s="7">
        <v>5555</v>
      </c>
      <c r="D6581" s="7">
        <v>117</v>
      </c>
      <c r="E6581" s="1">
        <v>98835.54</v>
      </c>
      <c r="F6581" s="1">
        <v>1004.26</v>
      </c>
      <c r="G6581" s="1">
        <v>1443.85</v>
      </c>
      <c r="H6581" s="1">
        <v>1806.1</v>
      </c>
      <c r="I6581" s="6">
        <v>4254.21</v>
      </c>
      <c r="J6581" s="86"/>
      <c r="K6581" s="86"/>
      <c r="L6581" s="85"/>
      <c r="M6581" s="85"/>
      <c r="N6581" s="85"/>
      <c r="O6581" s="85"/>
      <c r="P6581" s="85"/>
      <c r="Q6581" s="32">
        <f t="shared" si="102"/>
        <v>4254.21</v>
      </c>
    </row>
    <row r="6582" spans="1:17" x14ac:dyDescent="0.25">
      <c r="A6582" s="83" t="s">
        <v>14248</v>
      </c>
      <c r="B6582" s="84" t="s">
        <v>21950</v>
      </c>
      <c r="C6582" s="7">
        <v>5288</v>
      </c>
      <c r="D6582" s="7">
        <v>52</v>
      </c>
      <c r="E6582" s="1">
        <v>142830.42000000001</v>
      </c>
      <c r="F6582" s="1">
        <v>955.99</v>
      </c>
      <c r="G6582" s="1">
        <v>641.71</v>
      </c>
      <c r="H6582" s="1">
        <v>2610.06</v>
      </c>
      <c r="I6582" s="6">
        <v>4207.76</v>
      </c>
      <c r="J6582" s="86"/>
      <c r="K6582" s="86"/>
      <c r="L6582" s="85"/>
      <c r="M6582" s="85"/>
      <c r="N6582" s="85"/>
      <c r="O6582" s="85"/>
      <c r="P6582" s="85"/>
      <c r="Q6582" s="32">
        <f t="shared" si="102"/>
        <v>4207.76</v>
      </c>
    </row>
    <row r="6583" spans="1:17" x14ac:dyDescent="0.25">
      <c r="A6583" s="83" t="s">
        <v>14249</v>
      </c>
      <c r="B6583" s="84" t="s">
        <v>21951</v>
      </c>
      <c r="C6583" s="7">
        <v>4098</v>
      </c>
      <c r="D6583" s="7">
        <v>80</v>
      </c>
      <c r="E6583" s="1">
        <v>42786.52</v>
      </c>
      <c r="F6583" s="1">
        <v>740.86</v>
      </c>
      <c r="G6583" s="1">
        <v>987.25</v>
      </c>
      <c r="H6583" s="1">
        <v>781.87</v>
      </c>
      <c r="I6583" s="6">
        <v>2509.98</v>
      </c>
      <c r="J6583" s="86"/>
      <c r="K6583" s="86"/>
      <c r="L6583" s="85"/>
      <c r="M6583" s="85"/>
      <c r="N6583" s="85"/>
      <c r="O6583" s="85"/>
      <c r="P6583" s="85"/>
      <c r="Q6583" s="32">
        <f t="shared" si="102"/>
        <v>2509.98</v>
      </c>
    </row>
    <row r="6584" spans="1:17" x14ac:dyDescent="0.25">
      <c r="A6584" s="83" t="s">
        <v>14250</v>
      </c>
      <c r="B6584" s="84" t="s">
        <v>21952</v>
      </c>
      <c r="C6584" s="7">
        <v>795</v>
      </c>
      <c r="D6584" s="7">
        <v>14</v>
      </c>
      <c r="E6584" s="1">
        <v>3081.26</v>
      </c>
      <c r="F6584" s="1">
        <v>143.72999999999999</v>
      </c>
      <c r="G6584" s="1">
        <v>172.77</v>
      </c>
      <c r="H6584" s="1">
        <v>56.3</v>
      </c>
      <c r="I6584" s="6">
        <v>372.8</v>
      </c>
      <c r="J6584" s="86"/>
      <c r="K6584" s="86"/>
      <c r="L6584" s="85"/>
      <c r="M6584" s="85"/>
      <c r="N6584" s="85"/>
      <c r="O6584" s="85"/>
      <c r="P6584" s="85"/>
      <c r="Q6584" s="32">
        <f t="shared" si="102"/>
        <v>372.8</v>
      </c>
    </row>
    <row r="6585" spans="1:17" x14ac:dyDescent="0.25">
      <c r="A6585" s="83" t="s">
        <v>14251</v>
      </c>
      <c r="B6585" s="84" t="s">
        <v>21953</v>
      </c>
      <c r="C6585" s="7">
        <v>11646</v>
      </c>
      <c r="D6585" s="7">
        <v>151</v>
      </c>
      <c r="E6585" s="1">
        <v>78746.17</v>
      </c>
      <c r="F6585" s="1">
        <v>2105.42</v>
      </c>
      <c r="G6585" s="1">
        <v>1863.43</v>
      </c>
      <c r="H6585" s="1">
        <v>1439</v>
      </c>
      <c r="I6585" s="6">
        <v>5407.85</v>
      </c>
      <c r="J6585" s="86"/>
      <c r="K6585" s="86"/>
      <c r="L6585" s="85"/>
      <c r="M6585" s="85"/>
      <c r="N6585" s="85"/>
      <c r="O6585" s="85"/>
      <c r="P6585" s="85"/>
      <c r="Q6585" s="32">
        <f t="shared" si="102"/>
        <v>5407.85</v>
      </c>
    </row>
    <row r="6586" spans="1:17" x14ac:dyDescent="0.25">
      <c r="A6586" s="83" t="s">
        <v>14252</v>
      </c>
      <c r="B6586" s="84" t="s">
        <v>21954</v>
      </c>
      <c r="C6586" s="7">
        <v>1046</v>
      </c>
      <c r="D6586" s="7">
        <v>34</v>
      </c>
      <c r="E6586" s="1">
        <v>7158.22</v>
      </c>
      <c r="F6586" s="1">
        <v>189.1</v>
      </c>
      <c r="G6586" s="1">
        <v>419.58</v>
      </c>
      <c r="H6586" s="1">
        <v>130.81</v>
      </c>
      <c r="I6586" s="6">
        <v>739.49</v>
      </c>
      <c r="J6586" s="86"/>
      <c r="K6586" s="86"/>
      <c r="L6586" s="85"/>
      <c r="M6586" s="85"/>
      <c r="N6586" s="85"/>
      <c r="O6586" s="85"/>
      <c r="P6586" s="85"/>
      <c r="Q6586" s="32">
        <f t="shared" si="102"/>
        <v>739.49</v>
      </c>
    </row>
    <row r="6587" spans="1:17" x14ac:dyDescent="0.25">
      <c r="A6587" s="83" t="s">
        <v>14253</v>
      </c>
      <c r="B6587" s="84" t="s">
        <v>21955</v>
      </c>
      <c r="C6587" s="7">
        <v>1037</v>
      </c>
      <c r="D6587" s="7">
        <v>13</v>
      </c>
      <c r="E6587" s="1">
        <v>4362.8100000000004</v>
      </c>
      <c r="F6587" s="1">
        <v>280.43</v>
      </c>
      <c r="G6587" s="1">
        <v>268.61</v>
      </c>
      <c r="H6587" s="1">
        <v>114.31</v>
      </c>
      <c r="I6587" s="6">
        <v>663.35</v>
      </c>
      <c r="J6587" s="86"/>
      <c r="K6587" s="86"/>
      <c r="L6587" s="85"/>
      <c r="M6587" s="85"/>
      <c r="N6587" s="85"/>
      <c r="O6587" s="85"/>
      <c r="P6587" s="85"/>
      <c r="Q6587" s="32">
        <f t="shared" si="102"/>
        <v>663.35</v>
      </c>
    </row>
    <row r="6588" spans="1:17" x14ac:dyDescent="0.25">
      <c r="A6588" s="83" t="s">
        <v>14254</v>
      </c>
      <c r="B6588" s="84" t="s">
        <v>21956</v>
      </c>
      <c r="C6588" s="7">
        <v>1730</v>
      </c>
      <c r="D6588" s="7">
        <v>37</v>
      </c>
      <c r="E6588" s="1">
        <v>8432.5</v>
      </c>
      <c r="F6588" s="1">
        <v>467.84</v>
      </c>
      <c r="G6588" s="1">
        <v>764.51</v>
      </c>
      <c r="H6588" s="1">
        <v>220.94</v>
      </c>
      <c r="I6588" s="6">
        <v>1453.29</v>
      </c>
      <c r="J6588" s="86"/>
      <c r="K6588" s="86"/>
      <c r="L6588" s="85"/>
      <c r="M6588" s="85"/>
      <c r="N6588" s="85"/>
      <c r="O6588" s="85"/>
      <c r="P6588" s="85"/>
      <c r="Q6588" s="32">
        <f t="shared" si="102"/>
        <v>1453.29</v>
      </c>
    </row>
    <row r="6589" spans="1:17" x14ac:dyDescent="0.25">
      <c r="A6589" s="83" t="s">
        <v>14255</v>
      </c>
      <c r="B6589" s="84" t="s">
        <v>21957</v>
      </c>
      <c r="C6589" s="7">
        <v>1162</v>
      </c>
      <c r="D6589" s="7">
        <v>35</v>
      </c>
      <c r="E6589" s="1">
        <v>15207.39</v>
      </c>
      <c r="F6589" s="1">
        <v>314.23</v>
      </c>
      <c r="G6589" s="1">
        <v>723.18</v>
      </c>
      <c r="H6589" s="1">
        <v>398.45</v>
      </c>
      <c r="I6589" s="6">
        <v>1435.86</v>
      </c>
      <c r="J6589" s="86"/>
      <c r="K6589" s="86"/>
      <c r="L6589" s="85"/>
      <c r="M6589" s="85"/>
      <c r="N6589" s="85"/>
      <c r="O6589" s="85"/>
      <c r="P6589" s="85"/>
      <c r="Q6589" s="32">
        <f t="shared" si="102"/>
        <v>1435.86</v>
      </c>
    </row>
    <row r="6590" spans="1:17" x14ac:dyDescent="0.25">
      <c r="A6590" s="83" t="s">
        <v>14256</v>
      </c>
      <c r="B6590" s="84" t="s">
        <v>21958</v>
      </c>
      <c r="C6590" s="7">
        <v>2388</v>
      </c>
      <c r="D6590" s="7">
        <v>88</v>
      </c>
      <c r="E6590" s="1">
        <v>79119.91</v>
      </c>
      <c r="F6590" s="1">
        <v>645.78</v>
      </c>
      <c r="G6590" s="1">
        <v>1818.3</v>
      </c>
      <c r="H6590" s="1">
        <v>2073.02</v>
      </c>
      <c r="I6590" s="6">
        <v>4537.1000000000004</v>
      </c>
      <c r="J6590" s="86"/>
      <c r="K6590" s="86"/>
      <c r="L6590" s="85"/>
      <c r="M6590" s="85"/>
      <c r="N6590" s="85"/>
      <c r="O6590" s="85"/>
      <c r="P6590" s="85"/>
      <c r="Q6590" s="32">
        <f t="shared" si="102"/>
        <v>4537.1000000000004</v>
      </c>
    </row>
    <row r="6591" spans="1:17" x14ac:dyDescent="0.25">
      <c r="A6591" s="83" t="s">
        <v>14257</v>
      </c>
      <c r="B6591" s="84" t="s">
        <v>21959</v>
      </c>
      <c r="C6591" s="7">
        <v>29711</v>
      </c>
      <c r="D6591" s="7">
        <v>374</v>
      </c>
      <c r="E6591" s="1">
        <v>164571.59</v>
      </c>
      <c r="F6591" s="1">
        <v>8034.65</v>
      </c>
      <c r="G6591" s="1">
        <v>7727.76</v>
      </c>
      <c r="H6591" s="1">
        <v>4311.93</v>
      </c>
      <c r="I6591" s="6">
        <v>20074.34</v>
      </c>
      <c r="J6591" s="86"/>
      <c r="K6591" s="86"/>
      <c r="L6591" s="85"/>
      <c r="M6591" s="85"/>
      <c r="N6591" s="85"/>
      <c r="O6591" s="85"/>
      <c r="P6591" s="85"/>
      <c r="Q6591" s="32">
        <f t="shared" si="102"/>
        <v>20074.34</v>
      </c>
    </row>
    <row r="6592" spans="1:17" x14ac:dyDescent="0.25">
      <c r="A6592" s="83" t="s">
        <v>14258</v>
      </c>
      <c r="B6592" s="84" t="s">
        <v>21960</v>
      </c>
      <c r="C6592" s="7">
        <v>5914</v>
      </c>
      <c r="D6592" s="7">
        <v>98</v>
      </c>
      <c r="E6592" s="1">
        <v>36973.33</v>
      </c>
      <c r="F6592" s="1">
        <v>1599.3</v>
      </c>
      <c r="G6592" s="1">
        <v>2024.92</v>
      </c>
      <c r="H6592" s="1">
        <v>968.74</v>
      </c>
      <c r="I6592" s="6">
        <v>4592.96</v>
      </c>
      <c r="J6592" s="86"/>
      <c r="K6592" s="86"/>
      <c r="L6592" s="85"/>
      <c r="M6592" s="85"/>
      <c r="N6592" s="85"/>
      <c r="O6592" s="85"/>
      <c r="P6592" s="85"/>
      <c r="Q6592" s="32">
        <f t="shared" si="102"/>
        <v>4592.96</v>
      </c>
    </row>
    <row r="6593" spans="1:17" x14ac:dyDescent="0.25">
      <c r="A6593" s="83" t="s">
        <v>14259</v>
      </c>
      <c r="B6593" s="84" t="s">
        <v>21961</v>
      </c>
      <c r="C6593" s="7">
        <v>16577</v>
      </c>
      <c r="D6593" s="7">
        <v>183</v>
      </c>
      <c r="E6593" s="1">
        <v>109114.29</v>
      </c>
      <c r="F6593" s="1">
        <v>4482.8599999999997</v>
      </c>
      <c r="G6593" s="1">
        <v>3781.23</v>
      </c>
      <c r="H6593" s="1">
        <v>2858.9</v>
      </c>
      <c r="I6593" s="6">
        <v>11122.99</v>
      </c>
      <c r="J6593" s="86"/>
      <c r="K6593" s="86"/>
      <c r="L6593" s="85"/>
      <c r="M6593" s="85"/>
      <c r="N6593" s="85"/>
      <c r="O6593" s="85"/>
      <c r="P6593" s="85"/>
      <c r="Q6593" s="32">
        <f t="shared" si="102"/>
        <v>11122.99</v>
      </c>
    </row>
    <row r="6594" spans="1:17" x14ac:dyDescent="0.25">
      <c r="A6594" s="83" t="s">
        <v>14260</v>
      </c>
      <c r="B6594" s="84" t="s">
        <v>21962</v>
      </c>
      <c r="C6594" s="7">
        <v>3326</v>
      </c>
      <c r="D6594" s="7">
        <v>35</v>
      </c>
      <c r="E6594" s="1">
        <v>10231.33</v>
      </c>
      <c r="F6594" s="1">
        <v>899.44</v>
      </c>
      <c r="G6594" s="1">
        <v>723.18</v>
      </c>
      <c r="H6594" s="1">
        <v>268.07</v>
      </c>
      <c r="I6594" s="6">
        <v>1890.69</v>
      </c>
      <c r="J6594" s="86"/>
      <c r="K6594" s="86"/>
      <c r="L6594" s="85"/>
      <c r="M6594" s="85"/>
      <c r="N6594" s="85"/>
      <c r="O6594" s="85"/>
      <c r="P6594" s="85"/>
      <c r="Q6594" s="32">
        <f t="shared" si="102"/>
        <v>1890.69</v>
      </c>
    </row>
    <row r="6595" spans="1:17" x14ac:dyDescent="0.25">
      <c r="A6595" s="83" t="s">
        <v>14261</v>
      </c>
      <c r="B6595" s="84" t="s">
        <v>21963</v>
      </c>
      <c r="C6595" s="7">
        <v>4036</v>
      </c>
      <c r="D6595" s="7">
        <v>63</v>
      </c>
      <c r="E6595" s="1">
        <v>16280.92</v>
      </c>
      <c r="F6595" s="1">
        <v>1091.44</v>
      </c>
      <c r="G6595" s="1">
        <v>1301.74</v>
      </c>
      <c r="H6595" s="1">
        <v>426.58</v>
      </c>
      <c r="I6595" s="6">
        <v>2819.76</v>
      </c>
      <c r="J6595" s="86"/>
      <c r="K6595" s="86"/>
      <c r="L6595" s="85"/>
      <c r="M6595" s="85"/>
      <c r="N6595" s="85"/>
      <c r="O6595" s="85"/>
      <c r="P6595" s="85"/>
      <c r="Q6595" s="32">
        <f t="shared" si="102"/>
        <v>2819.76</v>
      </c>
    </row>
    <row r="6596" spans="1:17" x14ac:dyDescent="0.25">
      <c r="A6596" s="83" t="s">
        <v>14262</v>
      </c>
      <c r="B6596" s="84" t="s">
        <v>21964</v>
      </c>
      <c r="C6596" s="7">
        <v>1208</v>
      </c>
      <c r="D6596" s="7">
        <v>14</v>
      </c>
      <c r="E6596" s="1">
        <v>2699.65</v>
      </c>
      <c r="F6596" s="1">
        <v>326.67</v>
      </c>
      <c r="G6596" s="1">
        <v>289.27</v>
      </c>
      <c r="H6596" s="1">
        <v>70.739999999999995</v>
      </c>
      <c r="I6596" s="6">
        <v>686.68</v>
      </c>
      <c r="J6596" s="86"/>
      <c r="K6596" s="86"/>
      <c r="L6596" s="85"/>
      <c r="M6596" s="85"/>
      <c r="N6596" s="85"/>
      <c r="O6596" s="85"/>
      <c r="P6596" s="85"/>
      <c r="Q6596" s="32">
        <f t="shared" si="102"/>
        <v>686.68</v>
      </c>
    </row>
    <row r="6597" spans="1:17" x14ac:dyDescent="0.25">
      <c r="A6597" s="83" t="s">
        <v>14263</v>
      </c>
      <c r="B6597" s="84" t="s">
        <v>21965</v>
      </c>
      <c r="C6597" s="7">
        <v>10519</v>
      </c>
      <c r="D6597" s="7">
        <v>156</v>
      </c>
      <c r="E6597" s="1">
        <v>45722.720000000001</v>
      </c>
      <c r="F6597" s="1">
        <v>2844.62</v>
      </c>
      <c r="G6597" s="1">
        <v>3223.34</v>
      </c>
      <c r="H6597" s="1">
        <v>1197.98</v>
      </c>
      <c r="I6597" s="6">
        <v>7265.94</v>
      </c>
      <c r="J6597" s="86"/>
      <c r="K6597" s="86"/>
      <c r="L6597" s="85"/>
      <c r="M6597" s="85"/>
      <c r="N6597" s="85"/>
      <c r="O6597" s="85"/>
      <c r="P6597" s="85"/>
      <c r="Q6597" s="32">
        <f t="shared" si="102"/>
        <v>7265.94</v>
      </c>
    </row>
    <row r="6598" spans="1:17" x14ac:dyDescent="0.25">
      <c r="A6598" s="83" t="s">
        <v>14264</v>
      </c>
      <c r="B6598" s="84" t="s">
        <v>21966</v>
      </c>
      <c r="C6598" s="7">
        <v>1229</v>
      </c>
      <c r="D6598" s="7">
        <v>44</v>
      </c>
      <c r="E6598" s="1">
        <v>11477.58</v>
      </c>
      <c r="F6598" s="1">
        <v>332.35</v>
      </c>
      <c r="G6598" s="1">
        <v>909.15</v>
      </c>
      <c r="H6598" s="1">
        <v>300.72000000000003</v>
      </c>
      <c r="I6598" s="6">
        <v>1542.22</v>
      </c>
      <c r="J6598" s="86"/>
      <c r="K6598" s="86"/>
      <c r="L6598" s="85"/>
      <c r="M6598" s="85"/>
      <c r="N6598" s="85"/>
      <c r="O6598" s="85"/>
      <c r="P6598" s="85"/>
      <c r="Q6598" s="32">
        <f t="shared" si="102"/>
        <v>1542.22</v>
      </c>
    </row>
    <row r="6599" spans="1:17" x14ac:dyDescent="0.25">
      <c r="A6599" s="83" t="s">
        <v>14265</v>
      </c>
      <c r="B6599" s="84" t="s">
        <v>21967</v>
      </c>
      <c r="C6599" s="7">
        <v>24741</v>
      </c>
      <c r="D6599" s="7">
        <v>274</v>
      </c>
      <c r="E6599" s="1">
        <v>139467.10999999999</v>
      </c>
      <c r="F6599" s="1">
        <v>6690.62</v>
      </c>
      <c r="G6599" s="1">
        <v>5661.51</v>
      </c>
      <c r="H6599" s="1">
        <v>3654.17</v>
      </c>
      <c r="I6599" s="6">
        <v>16006.3</v>
      </c>
      <c r="J6599" s="86"/>
      <c r="K6599" s="86"/>
      <c r="L6599" s="85"/>
      <c r="M6599" s="85"/>
      <c r="N6599" s="85"/>
      <c r="O6599" s="85"/>
      <c r="P6599" s="85"/>
      <c r="Q6599" s="32">
        <f t="shared" si="102"/>
        <v>16006.3</v>
      </c>
    </row>
    <row r="6600" spans="1:17" x14ac:dyDescent="0.25">
      <c r="A6600" s="83" t="s">
        <v>14266</v>
      </c>
      <c r="B6600" s="84" t="s">
        <v>21968</v>
      </c>
      <c r="C6600" s="7">
        <v>4151</v>
      </c>
      <c r="D6600" s="7">
        <v>106</v>
      </c>
      <c r="E6600" s="1">
        <v>176217.67</v>
      </c>
      <c r="F6600" s="1">
        <v>1122.54</v>
      </c>
      <c r="G6600" s="1">
        <v>2190.2199999999998</v>
      </c>
      <c r="H6600" s="1">
        <v>4617.07</v>
      </c>
      <c r="I6600" s="6">
        <v>7929.83</v>
      </c>
      <c r="J6600" s="86"/>
      <c r="K6600" s="86"/>
      <c r="L6600" s="85"/>
      <c r="M6600" s="85"/>
      <c r="N6600" s="85"/>
      <c r="O6600" s="85"/>
      <c r="P6600" s="85"/>
      <c r="Q6600" s="32">
        <f t="shared" si="102"/>
        <v>7929.83</v>
      </c>
    </row>
    <row r="6601" spans="1:17" x14ac:dyDescent="0.25">
      <c r="A6601" s="83" t="s">
        <v>14267</v>
      </c>
      <c r="B6601" s="84" t="s">
        <v>21969</v>
      </c>
      <c r="C6601" s="7">
        <v>10196</v>
      </c>
      <c r="D6601" s="7">
        <v>175</v>
      </c>
      <c r="E6601" s="1">
        <v>103342.24</v>
      </c>
      <c r="F6601" s="1">
        <v>2757.27</v>
      </c>
      <c r="G6601" s="1">
        <v>3615.93</v>
      </c>
      <c r="H6601" s="1">
        <v>2707.66</v>
      </c>
      <c r="I6601" s="6">
        <v>9080.86</v>
      </c>
      <c r="J6601" s="86"/>
      <c r="K6601" s="86"/>
      <c r="L6601" s="85"/>
      <c r="M6601" s="85"/>
      <c r="N6601" s="85"/>
      <c r="O6601" s="85"/>
      <c r="P6601" s="85"/>
      <c r="Q6601" s="32">
        <f t="shared" si="102"/>
        <v>9080.86</v>
      </c>
    </row>
    <row r="6602" spans="1:17" x14ac:dyDescent="0.25">
      <c r="A6602" s="83" t="s">
        <v>14268</v>
      </c>
      <c r="B6602" s="84" t="s">
        <v>21970</v>
      </c>
      <c r="C6602" s="7">
        <v>1341</v>
      </c>
      <c r="D6602" s="7">
        <v>27</v>
      </c>
      <c r="E6602" s="1">
        <v>6417.65</v>
      </c>
      <c r="F6602" s="1">
        <v>362.64</v>
      </c>
      <c r="G6602" s="1">
        <v>557.89</v>
      </c>
      <c r="H6602" s="1">
        <v>168.15</v>
      </c>
      <c r="I6602" s="6">
        <v>1088.68</v>
      </c>
      <c r="J6602" s="86"/>
      <c r="K6602" s="86"/>
      <c r="L6602" s="85"/>
      <c r="M6602" s="85"/>
      <c r="N6602" s="85"/>
      <c r="O6602" s="85"/>
      <c r="P6602" s="85"/>
      <c r="Q6602" s="32">
        <f t="shared" si="102"/>
        <v>1088.68</v>
      </c>
    </row>
    <row r="6603" spans="1:17" x14ac:dyDescent="0.25">
      <c r="A6603" s="83" t="s">
        <v>14269</v>
      </c>
      <c r="B6603" s="84" t="s">
        <v>21971</v>
      </c>
      <c r="C6603" s="7">
        <v>44938</v>
      </c>
      <c r="D6603" s="7">
        <v>600</v>
      </c>
      <c r="E6603" s="1">
        <v>555097.31999999995</v>
      </c>
      <c r="F6603" s="1">
        <v>12152.43</v>
      </c>
      <c r="G6603" s="1">
        <v>12397.47</v>
      </c>
      <c r="H6603" s="1">
        <v>14544.08</v>
      </c>
      <c r="I6603" s="6">
        <v>39093.980000000003</v>
      </c>
      <c r="J6603" s="86"/>
      <c r="K6603" s="86"/>
      <c r="L6603" s="85"/>
      <c r="M6603" s="85"/>
      <c r="N6603" s="85"/>
      <c r="O6603" s="85"/>
      <c r="P6603" s="85"/>
      <c r="Q6603" s="32">
        <f t="shared" si="102"/>
        <v>39093.980000000003</v>
      </c>
    </row>
    <row r="6604" spans="1:17" x14ac:dyDescent="0.25">
      <c r="A6604" s="83" t="s">
        <v>14270</v>
      </c>
      <c r="B6604" s="84" t="s">
        <v>21972</v>
      </c>
      <c r="C6604" s="7">
        <v>611</v>
      </c>
      <c r="D6604" s="7">
        <v>17</v>
      </c>
      <c r="E6604" s="1">
        <v>4545.68</v>
      </c>
      <c r="F6604" s="1">
        <v>165.23</v>
      </c>
      <c r="G6604" s="1">
        <v>351.26</v>
      </c>
      <c r="H6604" s="1">
        <v>119.1</v>
      </c>
      <c r="I6604" s="6">
        <v>635.59</v>
      </c>
      <c r="J6604" s="86"/>
      <c r="K6604" s="86"/>
      <c r="L6604" s="85"/>
      <c r="M6604" s="85"/>
      <c r="N6604" s="85"/>
      <c r="O6604" s="85"/>
      <c r="P6604" s="85"/>
      <c r="Q6604" s="32">
        <f t="shared" si="102"/>
        <v>635.59</v>
      </c>
    </row>
    <row r="6605" spans="1:17" x14ac:dyDescent="0.25">
      <c r="A6605" s="83" t="s">
        <v>14271</v>
      </c>
      <c r="B6605" s="84" t="s">
        <v>21973</v>
      </c>
      <c r="C6605" s="7">
        <v>12107</v>
      </c>
      <c r="D6605" s="7">
        <v>198</v>
      </c>
      <c r="E6605" s="1">
        <v>91829.79</v>
      </c>
      <c r="F6605" s="1">
        <v>3274.06</v>
      </c>
      <c r="G6605" s="1">
        <v>4091.17</v>
      </c>
      <c r="H6605" s="1">
        <v>2406.02</v>
      </c>
      <c r="I6605" s="6">
        <v>9771.25</v>
      </c>
      <c r="J6605" s="86"/>
      <c r="K6605" s="86"/>
      <c r="L6605" s="85"/>
      <c r="M6605" s="85"/>
      <c r="N6605" s="85"/>
      <c r="O6605" s="85"/>
      <c r="P6605" s="85"/>
      <c r="Q6605" s="32">
        <f t="shared" si="102"/>
        <v>9771.25</v>
      </c>
    </row>
    <row r="6606" spans="1:17" x14ac:dyDescent="0.25">
      <c r="A6606" s="83" t="s">
        <v>14272</v>
      </c>
      <c r="B6606" s="84" t="s">
        <v>21974</v>
      </c>
      <c r="C6606" s="7">
        <v>5113</v>
      </c>
      <c r="D6606" s="7">
        <v>73</v>
      </c>
      <c r="E6606" s="1">
        <v>35139.949999999997</v>
      </c>
      <c r="F6606" s="1">
        <v>1382.69</v>
      </c>
      <c r="G6606" s="1">
        <v>1508.36</v>
      </c>
      <c r="H6606" s="1">
        <v>920.7</v>
      </c>
      <c r="I6606" s="6">
        <v>3811.75</v>
      </c>
      <c r="J6606" s="86"/>
      <c r="K6606" s="86"/>
      <c r="L6606" s="85"/>
      <c r="M6606" s="85"/>
      <c r="N6606" s="85"/>
      <c r="O6606" s="85"/>
      <c r="P6606" s="85"/>
      <c r="Q6606" s="32">
        <f t="shared" ref="Q6606:Q6669" si="103">P6606+I6606</f>
        <v>3811.75</v>
      </c>
    </row>
    <row r="6607" spans="1:17" x14ac:dyDescent="0.25">
      <c r="A6607" s="83" t="s">
        <v>14273</v>
      </c>
      <c r="B6607" s="84" t="s">
        <v>21975</v>
      </c>
      <c r="C6607" s="7">
        <v>32204</v>
      </c>
      <c r="D6607" s="7">
        <v>601</v>
      </c>
      <c r="E6607" s="1">
        <v>579653.18999999994</v>
      </c>
      <c r="F6607" s="1">
        <v>8708.82</v>
      </c>
      <c r="G6607" s="1">
        <v>12418.14</v>
      </c>
      <c r="H6607" s="1">
        <v>15187.46</v>
      </c>
      <c r="I6607" s="6">
        <v>36314.42</v>
      </c>
      <c r="J6607" s="86"/>
      <c r="K6607" s="86"/>
      <c r="L6607" s="85"/>
      <c r="M6607" s="85"/>
      <c r="N6607" s="85"/>
      <c r="O6607" s="85"/>
      <c r="P6607" s="85"/>
      <c r="Q6607" s="32">
        <f t="shared" si="103"/>
        <v>36314.42</v>
      </c>
    </row>
    <row r="6608" spans="1:17" x14ac:dyDescent="0.25">
      <c r="A6608" s="83" t="s">
        <v>14274</v>
      </c>
      <c r="B6608" s="84" t="s">
        <v>21976</v>
      </c>
      <c r="C6608" s="7">
        <v>21395</v>
      </c>
      <c r="D6608" s="7">
        <v>356</v>
      </c>
      <c r="E6608" s="1">
        <v>145090.13</v>
      </c>
      <c r="F6608" s="1">
        <v>5785.78</v>
      </c>
      <c r="G6608" s="1">
        <v>7355.83</v>
      </c>
      <c r="H6608" s="1">
        <v>3801.5</v>
      </c>
      <c r="I6608" s="6">
        <v>16943.11</v>
      </c>
      <c r="J6608" s="86"/>
      <c r="K6608" s="86"/>
      <c r="L6608" s="85"/>
      <c r="M6608" s="85"/>
      <c r="N6608" s="85"/>
      <c r="O6608" s="85"/>
      <c r="P6608" s="85"/>
      <c r="Q6608" s="32">
        <f t="shared" si="103"/>
        <v>16943.11</v>
      </c>
    </row>
    <row r="6609" spans="1:17" x14ac:dyDescent="0.25">
      <c r="A6609" s="83" t="s">
        <v>14275</v>
      </c>
      <c r="B6609" s="84" t="s">
        <v>21977</v>
      </c>
      <c r="C6609" s="7">
        <v>449</v>
      </c>
      <c r="D6609" s="7">
        <v>4</v>
      </c>
      <c r="E6609" s="1">
        <v>894.11</v>
      </c>
      <c r="F6609" s="1">
        <v>121.42</v>
      </c>
      <c r="G6609" s="1">
        <v>82.65</v>
      </c>
      <c r="H6609" s="1">
        <v>23.42</v>
      </c>
      <c r="I6609" s="6">
        <v>227.49</v>
      </c>
      <c r="J6609" s="86"/>
      <c r="K6609" s="86"/>
      <c r="L6609" s="85"/>
      <c r="M6609" s="85"/>
      <c r="N6609" s="85"/>
      <c r="O6609" s="85"/>
      <c r="P6609" s="85"/>
      <c r="Q6609" s="32">
        <f t="shared" si="103"/>
        <v>227.49</v>
      </c>
    </row>
    <row r="6610" spans="1:17" x14ac:dyDescent="0.25">
      <c r="A6610" s="83" t="s">
        <v>14276</v>
      </c>
      <c r="B6610" s="84" t="s">
        <v>21978</v>
      </c>
      <c r="C6610" s="7">
        <v>569</v>
      </c>
      <c r="D6610" s="7">
        <v>5</v>
      </c>
      <c r="E6610" s="1">
        <v>1360.98</v>
      </c>
      <c r="F6610" s="1">
        <v>153.87</v>
      </c>
      <c r="G6610" s="1">
        <v>103.31</v>
      </c>
      <c r="H6610" s="1">
        <v>35.659999999999997</v>
      </c>
      <c r="I6610" s="6">
        <v>292.83999999999997</v>
      </c>
      <c r="J6610" s="86"/>
      <c r="K6610" s="86"/>
      <c r="L6610" s="85"/>
      <c r="M6610" s="85"/>
      <c r="N6610" s="85"/>
      <c r="O6610" s="85"/>
      <c r="P6610" s="85"/>
      <c r="Q6610" s="32">
        <f t="shared" si="103"/>
        <v>292.83999999999997</v>
      </c>
    </row>
    <row r="6611" spans="1:17" x14ac:dyDescent="0.25">
      <c r="A6611" s="83" t="s">
        <v>14277</v>
      </c>
      <c r="B6611" s="84" t="s">
        <v>21979</v>
      </c>
      <c r="C6611" s="7">
        <v>3282</v>
      </c>
      <c r="D6611" s="7">
        <v>45</v>
      </c>
      <c r="E6611" s="1">
        <v>9928.33</v>
      </c>
      <c r="F6611" s="1">
        <v>887.54</v>
      </c>
      <c r="G6611" s="1">
        <v>929.81</v>
      </c>
      <c r="H6611" s="1">
        <v>260.13</v>
      </c>
      <c r="I6611" s="6">
        <v>2077.48</v>
      </c>
      <c r="J6611" s="86"/>
      <c r="K6611" s="86"/>
      <c r="L6611" s="85"/>
      <c r="M6611" s="85"/>
      <c r="N6611" s="85"/>
      <c r="O6611" s="85"/>
      <c r="P6611" s="85"/>
      <c r="Q6611" s="32">
        <f t="shared" si="103"/>
        <v>2077.48</v>
      </c>
    </row>
    <row r="6612" spans="1:17" x14ac:dyDescent="0.25">
      <c r="A6612" s="83" t="s">
        <v>14278</v>
      </c>
      <c r="B6612" s="84" t="s">
        <v>21980</v>
      </c>
      <c r="C6612" s="7">
        <v>1571</v>
      </c>
      <c r="D6612" s="7">
        <v>26</v>
      </c>
      <c r="E6612" s="1">
        <v>12109.02</v>
      </c>
      <c r="F6612" s="1">
        <v>424.84</v>
      </c>
      <c r="G6612" s="1">
        <v>537.22</v>
      </c>
      <c r="H6612" s="1">
        <v>317.26</v>
      </c>
      <c r="I6612" s="6">
        <v>1279.32</v>
      </c>
      <c r="J6612" s="86"/>
      <c r="K6612" s="86"/>
      <c r="L6612" s="85"/>
      <c r="M6612" s="85"/>
      <c r="N6612" s="85"/>
      <c r="O6612" s="85"/>
      <c r="P6612" s="85"/>
      <c r="Q6612" s="32">
        <f t="shared" si="103"/>
        <v>1279.32</v>
      </c>
    </row>
    <row r="6613" spans="1:17" x14ac:dyDescent="0.25">
      <c r="A6613" s="83" t="s">
        <v>14279</v>
      </c>
      <c r="B6613" s="84" t="s">
        <v>21981</v>
      </c>
      <c r="C6613" s="7">
        <v>1219</v>
      </c>
      <c r="D6613" s="7">
        <v>37</v>
      </c>
      <c r="E6613" s="1">
        <v>30874.05</v>
      </c>
      <c r="F6613" s="1">
        <v>329.65</v>
      </c>
      <c r="G6613" s="1">
        <v>764.51</v>
      </c>
      <c r="H6613" s="1">
        <v>808.93</v>
      </c>
      <c r="I6613" s="6">
        <v>1903.09</v>
      </c>
      <c r="J6613" s="86"/>
      <c r="K6613" s="86"/>
      <c r="L6613" s="85"/>
      <c r="M6613" s="85"/>
      <c r="N6613" s="85"/>
      <c r="O6613" s="85"/>
      <c r="P6613" s="85"/>
      <c r="Q6613" s="32">
        <f t="shared" si="103"/>
        <v>1903.09</v>
      </c>
    </row>
    <row r="6614" spans="1:17" x14ac:dyDescent="0.25">
      <c r="A6614" s="83" t="s">
        <v>14280</v>
      </c>
      <c r="B6614" s="84" t="s">
        <v>21982</v>
      </c>
      <c r="C6614" s="7">
        <v>491</v>
      </c>
      <c r="D6614" s="7">
        <v>8</v>
      </c>
      <c r="E6614" s="1">
        <v>1705.38</v>
      </c>
      <c r="F6614" s="1">
        <v>132.78</v>
      </c>
      <c r="G6614" s="1">
        <v>165.3</v>
      </c>
      <c r="H6614" s="1">
        <v>44.68</v>
      </c>
      <c r="I6614" s="6">
        <v>342.76</v>
      </c>
      <c r="J6614" s="86"/>
      <c r="K6614" s="86"/>
      <c r="L6614" s="85"/>
      <c r="M6614" s="85"/>
      <c r="N6614" s="85"/>
      <c r="O6614" s="85"/>
      <c r="P6614" s="85"/>
      <c r="Q6614" s="32">
        <f t="shared" si="103"/>
        <v>342.76</v>
      </c>
    </row>
    <row r="6615" spans="1:17" x14ac:dyDescent="0.25">
      <c r="A6615" s="83" t="s">
        <v>14281</v>
      </c>
      <c r="B6615" s="84" t="s">
        <v>21983</v>
      </c>
      <c r="C6615" s="7">
        <v>27430</v>
      </c>
      <c r="D6615" s="7">
        <v>243</v>
      </c>
      <c r="E6615" s="1">
        <v>209731.74</v>
      </c>
      <c r="F6615" s="1">
        <v>7417.8</v>
      </c>
      <c r="G6615" s="1">
        <v>5020.9799999999996</v>
      </c>
      <c r="H6615" s="1">
        <v>5495.17</v>
      </c>
      <c r="I6615" s="6">
        <v>17933.95</v>
      </c>
      <c r="J6615" s="86"/>
      <c r="K6615" s="86"/>
      <c r="L6615" s="85"/>
      <c r="M6615" s="85"/>
      <c r="N6615" s="85"/>
      <c r="O6615" s="85"/>
      <c r="P6615" s="85"/>
      <c r="Q6615" s="32">
        <f t="shared" si="103"/>
        <v>17933.95</v>
      </c>
    </row>
    <row r="6616" spans="1:17" x14ac:dyDescent="0.25">
      <c r="A6616" s="83" t="s">
        <v>14282</v>
      </c>
      <c r="B6616" s="84" t="s">
        <v>21984</v>
      </c>
      <c r="C6616" s="7">
        <v>1053</v>
      </c>
      <c r="D6616" s="7">
        <v>31</v>
      </c>
      <c r="E6616" s="1">
        <v>7522.65</v>
      </c>
      <c r="F6616" s="1">
        <v>284.76</v>
      </c>
      <c r="G6616" s="1">
        <v>640.54</v>
      </c>
      <c r="H6616" s="1">
        <v>197.1</v>
      </c>
      <c r="I6616" s="6">
        <v>1122.4000000000001</v>
      </c>
      <c r="J6616" s="86"/>
      <c r="K6616" s="86"/>
      <c r="L6616" s="85"/>
      <c r="M6616" s="85"/>
      <c r="N6616" s="85"/>
      <c r="O6616" s="85"/>
      <c r="P6616" s="85"/>
      <c r="Q6616" s="32">
        <f t="shared" si="103"/>
        <v>1122.4000000000001</v>
      </c>
    </row>
    <row r="6617" spans="1:17" x14ac:dyDescent="0.25">
      <c r="A6617" s="83" t="s">
        <v>14283</v>
      </c>
      <c r="B6617" s="84" t="s">
        <v>21985</v>
      </c>
      <c r="C6617" s="7">
        <v>13827</v>
      </c>
      <c r="D6617" s="7">
        <v>151</v>
      </c>
      <c r="E6617" s="1">
        <v>44456.43</v>
      </c>
      <c r="F6617" s="1">
        <v>3739.19</v>
      </c>
      <c r="G6617" s="1">
        <v>3120.03</v>
      </c>
      <c r="H6617" s="1">
        <v>1164.8</v>
      </c>
      <c r="I6617" s="6">
        <v>8024.02</v>
      </c>
      <c r="J6617" s="86"/>
      <c r="K6617" s="86"/>
      <c r="L6617" s="85"/>
      <c r="M6617" s="85"/>
      <c r="N6617" s="85"/>
      <c r="O6617" s="85"/>
      <c r="P6617" s="85"/>
      <c r="Q6617" s="32">
        <f t="shared" si="103"/>
        <v>8024.02</v>
      </c>
    </row>
    <row r="6618" spans="1:17" x14ac:dyDescent="0.25">
      <c r="A6618" s="83" t="s">
        <v>14284</v>
      </c>
      <c r="B6618" s="84" t="s">
        <v>21986</v>
      </c>
      <c r="C6618" s="7">
        <v>7438</v>
      </c>
      <c r="D6618" s="7">
        <v>64</v>
      </c>
      <c r="E6618" s="1">
        <v>47194.46</v>
      </c>
      <c r="F6618" s="1">
        <v>2011.43</v>
      </c>
      <c r="G6618" s="1">
        <v>1322.4</v>
      </c>
      <c r="H6618" s="1">
        <v>1236.54</v>
      </c>
      <c r="I6618" s="6">
        <v>4570.37</v>
      </c>
      <c r="J6618" s="86"/>
      <c r="K6618" s="86"/>
      <c r="L6618" s="85"/>
      <c r="M6618" s="85"/>
      <c r="N6618" s="85"/>
      <c r="O6618" s="85"/>
      <c r="P6618" s="85"/>
      <c r="Q6618" s="32">
        <f t="shared" si="103"/>
        <v>4570.37</v>
      </c>
    </row>
    <row r="6619" spans="1:17" x14ac:dyDescent="0.25">
      <c r="A6619" s="83" t="s">
        <v>14285</v>
      </c>
      <c r="B6619" s="84" t="s">
        <v>21987</v>
      </c>
      <c r="C6619" s="7">
        <v>265</v>
      </c>
      <c r="D6619" s="7">
        <v>15</v>
      </c>
      <c r="E6619" s="1">
        <v>3085.33</v>
      </c>
      <c r="F6619" s="1">
        <v>71.66</v>
      </c>
      <c r="G6619" s="1">
        <v>309.94</v>
      </c>
      <c r="H6619" s="1">
        <v>80.84</v>
      </c>
      <c r="I6619" s="6">
        <v>462.44</v>
      </c>
      <c r="J6619" s="86"/>
      <c r="K6619" s="86"/>
      <c r="L6619" s="85"/>
      <c r="M6619" s="85"/>
      <c r="N6619" s="85"/>
      <c r="O6619" s="85"/>
      <c r="P6619" s="85"/>
      <c r="Q6619" s="32">
        <f t="shared" si="103"/>
        <v>462.44</v>
      </c>
    </row>
    <row r="6620" spans="1:17" x14ac:dyDescent="0.25">
      <c r="A6620" s="83" t="s">
        <v>14286</v>
      </c>
      <c r="B6620" s="84" t="s">
        <v>21988</v>
      </c>
      <c r="C6620" s="7">
        <v>2477</v>
      </c>
      <c r="D6620" s="7">
        <v>27</v>
      </c>
      <c r="E6620" s="1">
        <v>8908.8700000000008</v>
      </c>
      <c r="F6620" s="1">
        <v>669.85</v>
      </c>
      <c r="G6620" s="1">
        <v>557.89</v>
      </c>
      <c r="H6620" s="1">
        <v>233.42</v>
      </c>
      <c r="I6620" s="6">
        <v>1461.16</v>
      </c>
      <c r="J6620" s="86"/>
      <c r="K6620" s="86"/>
      <c r="L6620" s="85"/>
      <c r="M6620" s="85"/>
      <c r="N6620" s="85"/>
      <c r="O6620" s="85"/>
      <c r="P6620" s="85"/>
      <c r="Q6620" s="32">
        <f t="shared" si="103"/>
        <v>1461.16</v>
      </c>
    </row>
    <row r="6621" spans="1:17" x14ac:dyDescent="0.25">
      <c r="A6621" s="83" t="s">
        <v>14287</v>
      </c>
      <c r="B6621" s="84" t="s">
        <v>21989</v>
      </c>
      <c r="C6621" s="7">
        <v>8979</v>
      </c>
      <c r="D6621" s="7">
        <v>269</v>
      </c>
      <c r="E6621" s="1">
        <v>1057359.55</v>
      </c>
      <c r="F6621" s="1">
        <v>2428.16</v>
      </c>
      <c r="G6621" s="1">
        <v>5558.2</v>
      </c>
      <c r="H6621" s="1">
        <v>27703.82</v>
      </c>
      <c r="I6621" s="6">
        <v>35690.18</v>
      </c>
      <c r="J6621" s="86"/>
      <c r="K6621" s="86"/>
      <c r="L6621" s="85"/>
      <c r="M6621" s="85"/>
      <c r="N6621" s="85"/>
      <c r="O6621" s="85"/>
      <c r="P6621" s="85"/>
      <c r="Q6621" s="32">
        <f t="shared" si="103"/>
        <v>35690.18</v>
      </c>
    </row>
    <row r="6622" spans="1:17" x14ac:dyDescent="0.25">
      <c r="A6622" s="83" t="s">
        <v>14288</v>
      </c>
      <c r="B6622" s="84" t="s">
        <v>21990</v>
      </c>
      <c r="C6622" s="7">
        <v>635</v>
      </c>
      <c r="D6622" s="7">
        <v>23</v>
      </c>
      <c r="E6622" s="1">
        <v>21592.19</v>
      </c>
      <c r="F6622" s="1">
        <v>171.72</v>
      </c>
      <c r="G6622" s="1">
        <v>475.24</v>
      </c>
      <c r="H6622" s="1">
        <v>565.74</v>
      </c>
      <c r="I6622" s="6">
        <v>1212.7</v>
      </c>
      <c r="J6622" s="86"/>
      <c r="K6622" s="86"/>
      <c r="L6622" s="85"/>
      <c r="M6622" s="85"/>
      <c r="N6622" s="85"/>
      <c r="O6622" s="85"/>
      <c r="P6622" s="85"/>
      <c r="Q6622" s="32">
        <f t="shared" si="103"/>
        <v>1212.7</v>
      </c>
    </row>
    <row r="6623" spans="1:17" ht="26.4" x14ac:dyDescent="0.25">
      <c r="A6623" s="83" t="s">
        <v>14289</v>
      </c>
      <c r="B6623" s="84" t="s">
        <v>21991</v>
      </c>
      <c r="C6623" s="7">
        <v>1496</v>
      </c>
      <c r="D6623" s="7">
        <v>37</v>
      </c>
      <c r="E6623" s="1">
        <v>14771.35</v>
      </c>
      <c r="F6623" s="1">
        <v>404.56</v>
      </c>
      <c r="G6623" s="1">
        <v>764.51</v>
      </c>
      <c r="H6623" s="1">
        <v>387.02</v>
      </c>
      <c r="I6623" s="6">
        <v>1556.09</v>
      </c>
      <c r="J6623" s="86"/>
      <c r="K6623" s="86"/>
      <c r="L6623" s="85"/>
      <c r="M6623" s="85"/>
      <c r="N6623" s="85"/>
      <c r="O6623" s="85"/>
      <c r="P6623" s="85"/>
      <c r="Q6623" s="32">
        <f t="shared" si="103"/>
        <v>1556.09</v>
      </c>
    </row>
    <row r="6624" spans="1:17" x14ac:dyDescent="0.25">
      <c r="A6624" s="83" t="s">
        <v>14290</v>
      </c>
      <c r="B6624" s="84" t="s">
        <v>21992</v>
      </c>
      <c r="C6624" s="7">
        <v>308</v>
      </c>
      <c r="D6624" s="7">
        <v>6</v>
      </c>
      <c r="E6624" s="1">
        <v>44862.1</v>
      </c>
      <c r="F6624" s="1">
        <v>83.29</v>
      </c>
      <c r="G6624" s="1">
        <v>123.98</v>
      </c>
      <c r="H6624" s="1">
        <v>1175.43</v>
      </c>
      <c r="I6624" s="6">
        <v>1382.7</v>
      </c>
      <c r="J6624" s="86"/>
      <c r="K6624" s="86"/>
      <c r="L6624" s="85"/>
      <c r="M6624" s="85"/>
      <c r="N6624" s="85"/>
      <c r="O6624" s="85"/>
      <c r="P6624" s="85"/>
      <c r="Q6624" s="32">
        <f t="shared" si="103"/>
        <v>1382.7</v>
      </c>
    </row>
    <row r="6625" spans="1:17" x14ac:dyDescent="0.25">
      <c r="A6625" s="83" t="s">
        <v>14291</v>
      </c>
      <c r="B6625" s="84" t="s">
        <v>21993</v>
      </c>
      <c r="C6625" s="7">
        <v>2615</v>
      </c>
      <c r="D6625" s="7">
        <v>39</v>
      </c>
      <c r="E6625" s="1">
        <v>10467.77</v>
      </c>
      <c r="F6625" s="1">
        <v>707.17</v>
      </c>
      <c r="G6625" s="1">
        <v>805.83</v>
      </c>
      <c r="H6625" s="1">
        <v>274.26</v>
      </c>
      <c r="I6625" s="6">
        <v>1787.26</v>
      </c>
      <c r="J6625" s="86"/>
      <c r="K6625" s="86"/>
      <c r="L6625" s="85"/>
      <c r="M6625" s="85"/>
      <c r="N6625" s="85"/>
      <c r="O6625" s="85"/>
      <c r="P6625" s="85"/>
      <c r="Q6625" s="32">
        <f t="shared" si="103"/>
        <v>1787.26</v>
      </c>
    </row>
    <row r="6626" spans="1:17" x14ac:dyDescent="0.25">
      <c r="A6626" s="83" t="s">
        <v>14292</v>
      </c>
      <c r="B6626" s="84" t="s">
        <v>21994</v>
      </c>
      <c r="C6626" s="7">
        <v>1157</v>
      </c>
      <c r="D6626" s="7">
        <v>10</v>
      </c>
      <c r="E6626" s="1">
        <v>3352.69</v>
      </c>
      <c r="F6626" s="1">
        <v>312.88</v>
      </c>
      <c r="G6626" s="1">
        <v>206.62</v>
      </c>
      <c r="H6626" s="1">
        <v>87.84</v>
      </c>
      <c r="I6626" s="6">
        <v>607.34</v>
      </c>
      <c r="J6626" s="86"/>
      <c r="K6626" s="86"/>
      <c r="L6626" s="85"/>
      <c r="M6626" s="85"/>
      <c r="N6626" s="85"/>
      <c r="O6626" s="85"/>
      <c r="P6626" s="85"/>
      <c r="Q6626" s="32">
        <f t="shared" si="103"/>
        <v>607.34</v>
      </c>
    </row>
    <row r="6627" spans="1:17" x14ac:dyDescent="0.25">
      <c r="A6627" s="83" t="s">
        <v>14293</v>
      </c>
      <c r="B6627" s="84" t="s">
        <v>21995</v>
      </c>
      <c r="C6627" s="7">
        <v>359</v>
      </c>
      <c r="D6627" s="7">
        <v>6</v>
      </c>
      <c r="E6627" s="1">
        <v>19671.68</v>
      </c>
      <c r="F6627" s="1">
        <v>97.08</v>
      </c>
      <c r="G6627" s="1">
        <v>123.98</v>
      </c>
      <c r="H6627" s="1">
        <v>515.41999999999996</v>
      </c>
      <c r="I6627" s="6">
        <v>736.48</v>
      </c>
      <c r="J6627" s="86"/>
      <c r="K6627" s="86"/>
      <c r="L6627" s="85"/>
      <c r="M6627" s="85"/>
      <c r="N6627" s="85"/>
      <c r="O6627" s="85"/>
      <c r="P6627" s="85"/>
      <c r="Q6627" s="32">
        <f t="shared" si="103"/>
        <v>736.48</v>
      </c>
    </row>
    <row r="6628" spans="1:17" x14ac:dyDescent="0.25">
      <c r="A6628" s="83" t="s">
        <v>14294</v>
      </c>
      <c r="B6628" s="84" t="s">
        <v>21996</v>
      </c>
      <c r="C6628" s="7">
        <v>4625</v>
      </c>
      <c r="D6628" s="7">
        <v>58</v>
      </c>
      <c r="E6628" s="1">
        <v>33210.269999999997</v>
      </c>
      <c r="F6628" s="1">
        <v>1250.72</v>
      </c>
      <c r="G6628" s="1">
        <v>1198.42</v>
      </c>
      <c r="H6628" s="1">
        <v>870.14</v>
      </c>
      <c r="I6628" s="6">
        <v>3319.28</v>
      </c>
      <c r="J6628" s="86"/>
      <c r="K6628" s="86"/>
      <c r="L6628" s="85"/>
      <c r="M6628" s="85"/>
      <c r="N6628" s="85"/>
      <c r="O6628" s="85"/>
      <c r="P6628" s="85"/>
      <c r="Q6628" s="32">
        <f t="shared" si="103"/>
        <v>3319.28</v>
      </c>
    </row>
    <row r="6629" spans="1:17" x14ac:dyDescent="0.25">
      <c r="A6629" s="83" t="s">
        <v>14295</v>
      </c>
      <c r="B6629" s="84" t="s">
        <v>21997</v>
      </c>
      <c r="C6629" s="7">
        <v>160</v>
      </c>
      <c r="D6629" s="7">
        <v>3</v>
      </c>
      <c r="E6629" s="1">
        <v>686.79</v>
      </c>
      <c r="F6629" s="1">
        <v>43.27</v>
      </c>
      <c r="G6629" s="1">
        <v>61.98</v>
      </c>
      <c r="H6629" s="1">
        <v>17.989999999999998</v>
      </c>
      <c r="I6629" s="6">
        <v>123.24</v>
      </c>
      <c r="J6629" s="86"/>
      <c r="K6629" s="86"/>
      <c r="L6629" s="85"/>
      <c r="M6629" s="85"/>
      <c r="N6629" s="85"/>
      <c r="O6629" s="85"/>
      <c r="P6629" s="85"/>
      <c r="Q6629" s="32">
        <f t="shared" si="103"/>
        <v>123.24</v>
      </c>
    </row>
    <row r="6630" spans="1:17" x14ac:dyDescent="0.25">
      <c r="A6630" s="83" t="s">
        <v>14296</v>
      </c>
      <c r="B6630" s="84" t="s">
        <v>21998</v>
      </c>
      <c r="C6630" s="7">
        <v>5283</v>
      </c>
      <c r="D6630" s="7">
        <v>72</v>
      </c>
      <c r="E6630" s="1">
        <v>150986.41</v>
      </c>
      <c r="F6630" s="1">
        <v>1428.66</v>
      </c>
      <c r="G6630" s="1">
        <v>1487.7</v>
      </c>
      <c r="H6630" s="1">
        <v>3955.98</v>
      </c>
      <c r="I6630" s="6">
        <v>6872.34</v>
      </c>
      <c r="J6630" s="86"/>
      <c r="K6630" s="86"/>
      <c r="L6630" s="85"/>
      <c r="M6630" s="85"/>
      <c r="N6630" s="85"/>
      <c r="O6630" s="85"/>
      <c r="P6630" s="85"/>
      <c r="Q6630" s="32">
        <f t="shared" si="103"/>
        <v>6872.34</v>
      </c>
    </row>
    <row r="6631" spans="1:17" x14ac:dyDescent="0.25">
      <c r="A6631" s="83" t="s">
        <v>14297</v>
      </c>
      <c r="B6631" s="84" t="s">
        <v>21999</v>
      </c>
      <c r="C6631" s="7">
        <v>1586</v>
      </c>
      <c r="D6631" s="7">
        <v>18</v>
      </c>
      <c r="E6631" s="1">
        <v>4474.53</v>
      </c>
      <c r="F6631" s="1">
        <v>428.9</v>
      </c>
      <c r="G6631" s="1">
        <v>371.93</v>
      </c>
      <c r="H6631" s="1">
        <v>117.24</v>
      </c>
      <c r="I6631" s="6">
        <v>918.07</v>
      </c>
      <c r="J6631" s="86"/>
      <c r="K6631" s="86"/>
      <c r="L6631" s="85"/>
      <c r="M6631" s="85"/>
      <c r="N6631" s="85"/>
      <c r="O6631" s="85"/>
      <c r="P6631" s="85"/>
      <c r="Q6631" s="32">
        <f t="shared" si="103"/>
        <v>918.07</v>
      </c>
    </row>
    <row r="6632" spans="1:17" x14ac:dyDescent="0.25">
      <c r="A6632" s="83" t="s">
        <v>14298</v>
      </c>
      <c r="B6632" s="84" t="s">
        <v>22000</v>
      </c>
      <c r="C6632" s="7">
        <v>1303</v>
      </c>
      <c r="D6632" s="7">
        <v>18</v>
      </c>
      <c r="E6632" s="1">
        <v>2978.67</v>
      </c>
      <c r="F6632" s="1">
        <v>352.37</v>
      </c>
      <c r="G6632" s="1">
        <v>371.93</v>
      </c>
      <c r="H6632" s="1">
        <v>78.040000000000006</v>
      </c>
      <c r="I6632" s="6">
        <v>802.34</v>
      </c>
      <c r="J6632" s="86"/>
      <c r="K6632" s="86"/>
      <c r="L6632" s="85"/>
      <c r="M6632" s="85"/>
      <c r="N6632" s="85"/>
      <c r="O6632" s="85"/>
      <c r="P6632" s="85"/>
      <c r="Q6632" s="32">
        <f t="shared" si="103"/>
        <v>802.34</v>
      </c>
    </row>
    <row r="6633" spans="1:17" x14ac:dyDescent="0.25">
      <c r="A6633" s="83" t="s">
        <v>14299</v>
      </c>
      <c r="B6633" s="84" t="s">
        <v>22001</v>
      </c>
      <c r="C6633" s="7">
        <v>679</v>
      </c>
      <c r="D6633" s="7">
        <v>17</v>
      </c>
      <c r="E6633" s="1">
        <v>3756.93</v>
      </c>
      <c r="F6633" s="1">
        <v>183.62</v>
      </c>
      <c r="G6633" s="1">
        <v>351.26</v>
      </c>
      <c r="H6633" s="1">
        <v>98.43</v>
      </c>
      <c r="I6633" s="6">
        <v>633.30999999999995</v>
      </c>
      <c r="J6633" s="86"/>
      <c r="K6633" s="86"/>
      <c r="L6633" s="85"/>
      <c r="M6633" s="85"/>
      <c r="N6633" s="85"/>
      <c r="O6633" s="85"/>
      <c r="P6633" s="85"/>
      <c r="Q6633" s="32">
        <f t="shared" si="103"/>
        <v>633.30999999999995</v>
      </c>
    </row>
    <row r="6634" spans="1:17" x14ac:dyDescent="0.25">
      <c r="A6634" s="83" t="s">
        <v>14300</v>
      </c>
      <c r="B6634" s="84" t="s">
        <v>22002</v>
      </c>
      <c r="C6634" s="7">
        <v>4618</v>
      </c>
      <c r="D6634" s="7">
        <v>74</v>
      </c>
      <c r="E6634" s="1">
        <v>19658.490000000002</v>
      </c>
      <c r="F6634" s="1">
        <v>1248.83</v>
      </c>
      <c r="G6634" s="1">
        <v>1529.02</v>
      </c>
      <c r="H6634" s="1">
        <v>515.07000000000005</v>
      </c>
      <c r="I6634" s="6">
        <v>3292.92</v>
      </c>
      <c r="J6634" s="86"/>
      <c r="K6634" s="86"/>
      <c r="L6634" s="85"/>
      <c r="M6634" s="85"/>
      <c r="N6634" s="85"/>
      <c r="O6634" s="85"/>
      <c r="P6634" s="85"/>
      <c r="Q6634" s="32">
        <f t="shared" si="103"/>
        <v>3292.92</v>
      </c>
    </row>
    <row r="6635" spans="1:17" x14ac:dyDescent="0.25">
      <c r="A6635" s="83" t="s">
        <v>14301</v>
      </c>
      <c r="B6635" s="84" t="s">
        <v>22003</v>
      </c>
      <c r="C6635" s="7">
        <v>299</v>
      </c>
      <c r="D6635" s="7">
        <v>7</v>
      </c>
      <c r="E6635" s="1">
        <v>15801.31</v>
      </c>
      <c r="F6635" s="1">
        <v>80.86</v>
      </c>
      <c r="G6635" s="1">
        <v>144.63999999999999</v>
      </c>
      <c r="H6635" s="1">
        <v>414.01</v>
      </c>
      <c r="I6635" s="6">
        <v>639.51</v>
      </c>
      <c r="J6635" s="86"/>
      <c r="K6635" s="86"/>
      <c r="L6635" s="85"/>
      <c r="M6635" s="85"/>
      <c r="N6635" s="85"/>
      <c r="O6635" s="85"/>
      <c r="P6635" s="85"/>
      <c r="Q6635" s="32">
        <f t="shared" si="103"/>
        <v>639.51</v>
      </c>
    </row>
    <row r="6636" spans="1:17" x14ac:dyDescent="0.25">
      <c r="A6636" s="83" t="s">
        <v>14302</v>
      </c>
      <c r="B6636" s="84" t="s">
        <v>22004</v>
      </c>
      <c r="C6636" s="7">
        <v>180</v>
      </c>
      <c r="D6636" s="7">
        <v>4</v>
      </c>
      <c r="E6636" s="1">
        <v>8442.17</v>
      </c>
      <c r="F6636" s="1">
        <v>48.68</v>
      </c>
      <c r="G6636" s="1">
        <v>82.65</v>
      </c>
      <c r="H6636" s="1">
        <v>221.19</v>
      </c>
      <c r="I6636" s="6">
        <v>352.52</v>
      </c>
      <c r="J6636" s="86"/>
      <c r="K6636" s="86"/>
      <c r="L6636" s="85"/>
      <c r="M6636" s="85"/>
      <c r="N6636" s="85"/>
      <c r="O6636" s="85"/>
      <c r="P6636" s="85"/>
      <c r="Q6636" s="32">
        <f t="shared" si="103"/>
        <v>352.52</v>
      </c>
    </row>
    <row r="6637" spans="1:17" x14ac:dyDescent="0.25">
      <c r="A6637" s="83" t="s">
        <v>14303</v>
      </c>
      <c r="B6637" s="84" t="s">
        <v>22005</v>
      </c>
      <c r="C6637" s="7">
        <v>11256</v>
      </c>
      <c r="D6637" s="7">
        <v>112</v>
      </c>
      <c r="E6637" s="1">
        <v>44900.160000000003</v>
      </c>
      <c r="F6637" s="1">
        <v>3043.92</v>
      </c>
      <c r="G6637" s="1">
        <v>2314.19</v>
      </c>
      <c r="H6637" s="1">
        <v>1176.42</v>
      </c>
      <c r="I6637" s="6">
        <v>6534.53</v>
      </c>
      <c r="J6637" s="86"/>
      <c r="K6637" s="86"/>
      <c r="L6637" s="85"/>
      <c r="M6637" s="85"/>
      <c r="N6637" s="85"/>
      <c r="O6637" s="85"/>
      <c r="P6637" s="85"/>
      <c r="Q6637" s="32">
        <f t="shared" si="103"/>
        <v>6534.53</v>
      </c>
    </row>
    <row r="6638" spans="1:17" x14ac:dyDescent="0.25">
      <c r="A6638" s="83" t="s">
        <v>14304</v>
      </c>
      <c r="B6638" s="84" t="s">
        <v>22006</v>
      </c>
      <c r="C6638" s="7">
        <v>638</v>
      </c>
      <c r="D6638" s="7">
        <v>6</v>
      </c>
      <c r="E6638" s="1">
        <v>1528.6</v>
      </c>
      <c r="F6638" s="1">
        <v>172.54</v>
      </c>
      <c r="G6638" s="1">
        <v>123.98</v>
      </c>
      <c r="H6638" s="1">
        <v>40.049999999999997</v>
      </c>
      <c r="I6638" s="6">
        <v>336.57</v>
      </c>
      <c r="J6638" s="86"/>
      <c r="K6638" s="86"/>
      <c r="L6638" s="85"/>
      <c r="M6638" s="85"/>
      <c r="N6638" s="85"/>
      <c r="O6638" s="85"/>
      <c r="P6638" s="85"/>
      <c r="Q6638" s="32">
        <f t="shared" si="103"/>
        <v>336.57</v>
      </c>
    </row>
    <row r="6639" spans="1:17" x14ac:dyDescent="0.25">
      <c r="A6639" s="83" t="s">
        <v>14305</v>
      </c>
      <c r="B6639" s="84" t="s">
        <v>22007</v>
      </c>
      <c r="C6639" s="7">
        <v>627</v>
      </c>
      <c r="D6639" s="7">
        <v>18</v>
      </c>
      <c r="E6639" s="1">
        <v>3687.42</v>
      </c>
      <c r="F6639" s="1">
        <v>169.56</v>
      </c>
      <c r="G6639" s="1">
        <v>371.93</v>
      </c>
      <c r="H6639" s="1">
        <v>96.62</v>
      </c>
      <c r="I6639" s="6">
        <v>638.11</v>
      </c>
      <c r="J6639" s="86"/>
      <c r="K6639" s="86"/>
      <c r="L6639" s="85"/>
      <c r="M6639" s="85"/>
      <c r="N6639" s="85"/>
      <c r="O6639" s="85"/>
      <c r="P6639" s="85"/>
      <c r="Q6639" s="32">
        <f t="shared" si="103"/>
        <v>638.11</v>
      </c>
    </row>
    <row r="6640" spans="1:17" x14ac:dyDescent="0.25">
      <c r="A6640" s="83" t="s">
        <v>14306</v>
      </c>
      <c r="B6640" s="84" t="s">
        <v>22008</v>
      </c>
      <c r="C6640" s="7">
        <v>15000</v>
      </c>
      <c r="D6640" s="7">
        <v>87</v>
      </c>
      <c r="E6640" s="1">
        <v>24211.03</v>
      </c>
      <c r="F6640" s="1">
        <v>4056.4</v>
      </c>
      <c r="G6640" s="1">
        <v>1797.63</v>
      </c>
      <c r="H6640" s="1">
        <v>634.35</v>
      </c>
      <c r="I6640" s="6">
        <v>6488.38</v>
      </c>
      <c r="J6640" s="86"/>
      <c r="K6640" s="86"/>
      <c r="L6640" s="85"/>
      <c r="M6640" s="85"/>
      <c r="N6640" s="85"/>
      <c r="O6640" s="85"/>
      <c r="P6640" s="85"/>
      <c r="Q6640" s="32">
        <f t="shared" si="103"/>
        <v>6488.38</v>
      </c>
    </row>
    <row r="6641" spans="1:17" x14ac:dyDescent="0.25">
      <c r="A6641" s="83" t="s">
        <v>14307</v>
      </c>
      <c r="B6641" s="84" t="s">
        <v>22009</v>
      </c>
      <c r="C6641" s="7">
        <v>1767</v>
      </c>
      <c r="D6641" s="7">
        <v>33</v>
      </c>
      <c r="E6641" s="1">
        <v>9236.6299999999992</v>
      </c>
      <c r="F6641" s="1">
        <v>477.84</v>
      </c>
      <c r="G6641" s="1">
        <v>681.86</v>
      </c>
      <c r="H6641" s="1">
        <v>242.01</v>
      </c>
      <c r="I6641" s="6">
        <v>1401.71</v>
      </c>
      <c r="J6641" s="86"/>
      <c r="K6641" s="86"/>
      <c r="L6641" s="85"/>
      <c r="M6641" s="85"/>
      <c r="N6641" s="85"/>
      <c r="O6641" s="85"/>
      <c r="P6641" s="85"/>
      <c r="Q6641" s="32">
        <f t="shared" si="103"/>
        <v>1401.71</v>
      </c>
    </row>
    <row r="6642" spans="1:17" x14ac:dyDescent="0.25">
      <c r="A6642" s="83" t="s">
        <v>14308</v>
      </c>
      <c r="B6642" s="84" t="s">
        <v>22010</v>
      </c>
      <c r="C6642" s="7">
        <v>219</v>
      </c>
      <c r="D6642" s="7">
        <v>4</v>
      </c>
      <c r="E6642" s="1">
        <v>2264.3200000000002</v>
      </c>
      <c r="F6642" s="1">
        <v>59.22</v>
      </c>
      <c r="G6642" s="1">
        <v>82.65</v>
      </c>
      <c r="H6642" s="1">
        <v>59.33</v>
      </c>
      <c r="I6642" s="6">
        <v>201.2</v>
      </c>
      <c r="J6642" s="86"/>
      <c r="K6642" s="86"/>
      <c r="L6642" s="85"/>
      <c r="M6642" s="85"/>
      <c r="N6642" s="85"/>
      <c r="O6642" s="85"/>
      <c r="P6642" s="85"/>
      <c r="Q6642" s="32">
        <f t="shared" si="103"/>
        <v>201.2</v>
      </c>
    </row>
    <row r="6643" spans="1:17" x14ac:dyDescent="0.25">
      <c r="A6643" s="83" t="s">
        <v>14309</v>
      </c>
      <c r="B6643" s="84" t="s">
        <v>22011</v>
      </c>
      <c r="C6643" s="7">
        <v>574</v>
      </c>
      <c r="D6643" s="7">
        <v>9</v>
      </c>
      <c r="E6643" s="1">
        <v>1673.93</v>
      </c>
      <c r="F6643" s="1">
        <v>155.22</v>
      </c>
      <c r="G6643" s="1">
        <v>185.96</v>
      </c>
      <c r="H6643" s="1">
        <v>43.86</v>
      </c>
      <c r="I6643" s="6">
        <v>385.04</v>
      </c>
      <c r="J6643" s="86"/>
      <c r="K6643" s="86"/>
      <c r="L6643" s="85"/>
      <c r="M6643" s="85"/>
      <c r="N6643" s="85"/>
      <c r="O6643" s="85"/>
      <c r="P6643" s="85"/>
      <c r="Q6643" s="32">
        <f t="shared" si="103"/>
        <v>385.04</v>
      </c>
    </row>
    <row r="6644" spans="1:17" x14ac:dyDescent="0.25">
      <c r="A6644" s="83" t="s">
        <v>14310</v>
      </c>
      <c r="B6644" s="84" t="s">
        <v>22012</v>
      </c>
      <c r="C6644" s="7">
        <v>2213</v>
      </c>
      <c r="D6644" s="7">
        <v>20</v>
      </c>
      <c r="E6644" s="1">
        <v>5326.73</v>
      </c>
      <c r="F6644" s="1">
        <v>598.46</v>
      </c>
      <c r="G6644" s="1">
        <v>413.25</v>
      </c>
      <c r="H6644" s="1">
        <v>139.57</v>
      </c>
      <c r="I6644" s="6">
        <v>1151.28</v>
      </c>
      <c r="J6644" s="86"/>
      <c r="K6644" s="86"/>
      <c r="L6644" s="85"/>
      <c r="M6644" s="85"/>
      <c r="N6644" s="85"/>
      <c r="O6644" s="85"/>
      <c r="P6644" s="85"/>
      <c r="Q6644" s="32">
        <f t="shared" si="103"/>
        <v>1151.28</v>
      </c>
    </row>
    <row r="6645" spans="1:17" x14ac:dyDescent="0.25">
      <c r="A6645" s="83" t="s">
        <v>14311</v>
      </c>
      <c r="B6645" s="84" t="s">
        <v>22013</v>
      </c>
      <c r="C6645" s="7">
        <v>1558</v>
      </c>
      <c r="D6645" s="7">
        <v>35</v>
      </c>
      <c r="E6645" s="1">
        <v>9135.26</v>
      </c>
      <c r="F6645" s="1">
        <v>421.33</v>
      </c>
      <c r="G6645" s="1">
        <v>723.18</v>
      </c>
      <c r="H6645" s="1">
        <v>239.35</v>
      </c>
      <c r="I6645" s="6">
        <v>1383.86</v>
      </c>
      <c r="J6645" s="86"/>
      <c r="K6645" s="86"/>
      <c r="L6645" s="85"/>
      <c r="M6645" s="85"/>
      <c r="N6645" s="85"/>
      <c r="O6645" s="85"/>
      <c r="P6645" s="85"/>
      <c r="Q6645" s="32">
        <f t="shared" si="103"/>
        <v>1383.86</v>
      </c>
    </row>
    <row r="6646" spans="1:17" x14ac:dyDescent="0.25">
      <c r="A6646" s="83" t="s">
        <v>14312</v>
      </c>
      <c r="B6646" s="84" t="s">
        <v>22014</v>
      </c>
      <c r="C6646" s="7">
        <v>11989</v>
      </c>
      <c r="D6646" s="7">
        <v>138</v>
      </c>
      <c r="E6646" s="1">
        <v>228231.03</v>
      </c>
      <c r="F6646" s="1">
        <v>3242.14</v>
      </c>
      <c r="G6646" s="1">
        <v>2851.42</v>
      </c>
      <c r="H6646" s="1">
        <v>5979.87</v>
      </c>
      <c r="I6646" s="6">
        <v>12073.43</v>
      </c>
      <c r="J6646" s="86"/>
      <c r="K6646" s="86"/>
      <c r="L6646" s="85"/>
      <c r="M6646" s="85"/>
      <c r="N6646" s="85"/>
      <c r="O6646" s="85"/>
      <c r="P6646" s="85"/>
      <c r="Q6646" s="32">
        <f t="shared" si="103"/>
        <v>12073.43</v>
      </c>
    </row>
    <row r="6647" spans="1:17" x14ac:dyDescent="0.25">
      <c r="A6647" s="83" t="s">
        <v>14313</v>
      </c>
      <c r="B6647" s="84" t="s">
        <v>22015</v>
      </c>
      <c r="C6647" s="7">
        <v>460</v>
      </c>
      <c r="D6647" s="7">
        <v>19</v>
      </c>
      <c r="E6647" s="1">
        <v>5554.76</v>
      </c>
      <c r="F6647" s="1">
        <v>124.4</v>
      </c>
      <c r="G6647" s="1">
        <v>392.58</v>
      </c>
      <c r="H6647" s="1">
        <v>145.54</v>
      </c>
      <c r="I6647" s="6">
        <v>662.52</v>
      </c>
      <c r="J6647" s="86"/>
      <c r="K6647" s="86"/>
      <c r="L6647" s="85"/>
      <c r="M6647" s="85"/>
      <c r="N6647" s="85"/>
      <c r="O6647" s="85"/>
      <c r="P6647" s="85"/>
      <c r="Q6647" s="32">
        <f t="shared" si="103"/>
        <v>662.52</v>
      </c>
    </row>
    <row r="6648" spans="1:17" x14ac:dyDescent="0.25">
      <c r="A6648" s="83" t="s">
        <v>14314</v>
      </c>
      <c r="B6648" s="84" t="s">
        <v>22016</v>
      </c>
      <c r="C6648" s="7">
        <v>5779</v>
      </c>
      <c r="D6648" s="7">
        <v>75</v>
      </c>
      <c r="E6648" s="1">
        <v>34604.67</v>
      </c>
      <c r="F6648" s="1">
        <v>1562.79</v>
      </c>
      <c r="G6648" s="1">
        <v>1549.69</v>
      </c>
      <c r="H6648" s="1">
        <v>906.67</v>
      </c>
      <c r="I6648" s="6">
        <v>4019.15</v>
      </c>
      <c r="J6648" s="86"/>
      <c r="K6648" s="86"/>
      <c r="L6648" s="85"/>
      <c r="M6648" s="85"/>
      <c r="N6648" s="85"/>
      <c r="O6648" s="85"/>
      <c r="P6648" s="85"/>
      <c r="Q6648" s="32">
        <f t="shared" si="103"/>
        <v>4019.15</v>
      </c>
    </row>
    <row r="6649" spans="1:17" x14ac:dyDescent="0.25">
      <c r="A6649" s="83" t="s">
        <v>14315</v>
      </c>
      <c r="B6649" s="84" t="s">
        <v>22017</v>
      </c>
      <c r="C6649" s="7">
        <v>2272</v>
      </c>
      <c r="D6649" s="7">
        <v>35</v>
      </c>
      <c r="E6649" s="1">
        <v>40731.599999999999</v>
      </c>
      <c r="F6649" s="1">
        <v>614.41</v>
      </c>
      <c r="G6649" s="1">
        <v>723.18</v>
      </c>
      <c r="H6649" s="1">
        <v>1067.21</v>
      </c>
      <c r="I6649" s="6">
        <v>2404.8000000000002</v>
      </c>
      <c r="J6649" s="86"/>
      <c r="K6649" s="86"/>
      <c r="L6649" s="85"/>
      <c r="M6649" s="85"/>
      <c r="N6649" s="85"/>
      <c r="O6649" s="85"/>
      <c r="P6649" s="85"/>
      <c r="Q6649" s="32">
        <f t="shared" si="103"/>
        <v>2404.8000000000002</v>
      </c>
    </row>
    <row r="6650" spans="1:17" x14ac:dyDescent="0.25">
      <c r="A6650" s="83" t="s">
        <v>14316</v>
      </c>
      <c r="B6650" s="84" t="s">
        <v>22018</v>
      </c>
      <c r="C6650" s="7">
        <v>667</v>
      </c>
      <c r="D6650" s="7">
        <v>15</v>
      </c>
      <c r="E6650" s="1">
        <v>3867.46</v>
      </c>
      <c r="F6650" s="1">
        <v>180.38</v>
      </c>
      <c r="G6650" s="1">
        <v>309.94</v>
      </c>
      <c r="H6650" s="1">
        <v>101.33</v>
      </c>
      <c r="I6650" s="6">
        <v>591.65</v>
      </c>
      <c r="J6650" s="86"/>
      <c r="K6650" s="86"/>
      <c r="L6650" s="85"/>
      <c r="M6650" s="85"/>
      <c r="N6650" s="85"/>
      <c r="O6650" s="85"/>
      <c r="P6650" s="85"/>
      <c r="Q6650" s="32">
        <f t="shared" si="103"/>
        <v>591.65</v>
      </c>
    </row>
    <row r="6651" spans="1:17" x14ac:dyDescent="0.25">
      <c r="A6651" s="83" t="s">
        <v>14317</v>
      </c>
      <c r="B6651" s="84" t="s">
        <v>22019</v>
      </c>
      <c r="C6651" s="7">
        <v>2015</v>
      </c>
      <c r="D6651" s="7">
        <v>247</v>
      </c>
      <c r="E6651" s="1">
        <v>244177.59</v>
      </c>
      <c r="F6651" s="1">
        <v>544.91</v>
      </c>
      <c r="G6651" s="1">
        <v>5103.62</v>
      </c>
      <c r="H6651" s="1">
        <v>6397.69</v>
      </c>
      <c r="I6651" s="6">
        <v>12046.22</v>
      </c>
      <c r="J6651" s="86"/>
      <c r="K6651" s="86"/>
      <c r="L6651" s="85"/>
      <c r="M6651" s="85"/>
      <c r="N6651" s="85"/>
      <c r="O6651" s="85"/>
      <c r="P6651" s="85"/>
      <c r="Q6651" s="32">
        <f t="shared" si="103"/>
        <v>12046.22</v>
      </c>
    </row>
    <row r="6652" spans="1:17" x14ac:dyDescent="0.25">
      <c r="A6652" s="83" t="s">
        <v>14318</v>
      </c>
      <c r="B6652" s="84" t="s">
        <v>22020</v>
      </c>
      <c r="C6652" s="7">
        <v>1555</v>
      </c>
      <c r="D6652" s="7">
        <v>15</v>
      </c>
      <c r="E6652" s="1">
        <v>2788.79</v>
      </c>
      <c r="F6652" s="1">
        <v>420.51</v>
      </c>
      <c r="G6652" s="1">
        <v>309.94</v>
      </c>
      <c r="H6652" s="1">
        <v>73.069999999999993</v>
      </c>
      <c r="I6652" s="6">
        <v>803.52</v>
      </c>
      <c r="J6652" s="86"/>
      <c r="K6652" s="86"/>
      <c r="L6652" s="85"/>
      <c r="M6652" s="85"/>
      <c r="N6652" s="85"/>
      <c r="O6652" s="85"/>
      <c r="P6652" s="85"/>
      <c r="Q6652" s="32">
        <f t="shared" si="103"/>
        <v>803.52</v>
      </c>
    </row>
    <row r="6653" spans="1:17" x14ac:dyDescent="0.25">
      <c r="A6653" s="83" t="s">
        <v>14319</v>
      </c>
      <c r="B6653" s="84" t="s">
        <v>22021</v>
      </c>
      <c r="C6653" s="7">
        <v>2291</v>
      </c>
      <c r="D6653" s="7">
        <v>38</v>
      </c>
      <c r="E6653" s="1">
        <v>13774.88</v>
      </c>
      <c r="F6653" s="1">
        <v>619.54</v>
      </c>
      <c r="G6653" s="1">
        <v>785.18</v>
      </c>
      <c r="H6653" s="1">
        <v>360.91</v>
      </c>
      <c r="I6653" s="6">
        <v>1765.63</v>
      </c>
      <c r="J6653" s="86"/>
      <c r="K6653" s="86"/>
      <c r="L6653" s="85"/>
      <c r="M6653" s="85"/>
      <c r="N6653" s="85"/>
      <c r="O6653" s="85"/>
      <c r="P6653" s="85"/>
      <c r="Q6653" s="32">
        <f t="shared" si="103"/>
        <v>1765.63</v>
      </c>
    </row>
    <row r="6654" spans="1:17" x14ac:dyDescent="0.25">
      <c r="A6654" s="83" t="s">
        <v>14320</v>
      </c>
      <c r="B6654" s="84" t="s">
        <v>22022</v>
      </c>
      <c r="C6654" s="7">
        <v>432</v>
      </c>
      <c r="D6654" s="7">
        <v>17</v>
      </c>
      <c r="E6654" s="1">
        <v>6325.01</v>
      </c>
      <c r="F6654" s="1">
        <v>116.82</v>
      </c>
      <c r="G6654" s="1">
        <v>351.26</v>
      </c>
      <c r="H6654" s="1">
        <v>165.72</v>
      </c>
      <c r="I6654" s="6">
        <v>633.79999999999995</v>
      </c>
      <c r="J6654" s="86"/>
      <c r="K6654" s="86"/>
      <c r="L6654" s="85"/>
      <c r="M6654" s="85"/>
      <c r="N6654" s="85"/>
      <c r="O6654" s="85"/>
      <c r="P6654" s="85"/>
      <c r="Q6654" s="32">
        <f t="shared" si="103"/>
        <v>633.79999999999995</v>
      </c>
    </row>
    <row r="6655" spans="1:17" x14ac:dyDescent="0.25">
      <c r="A6655" s="83" t="s">
        <v>14321</v>
      </c>
      <c r="B6655" s="84" t="s">
        <v>22023</v>
      </c>
      <c r="C6655" s="7">
        <v>185</v>
      </c>
      <c r="D6655" s="7">
        <v>1</v>
      </c>
      <c r="E6655" s="1">
        <v>414.7</v>
      </c>
      <c r="F6655" s="1">
        <v>50.03</v>
      </c>
      <c r="G6655" s="1">
        <v>20.66</v>
      </c>
      <c r="H6655" s="1">
        <v>10.86</v>
      </c>
      <c r="I6655" s="6">
        <v>81.55</v>
      </c>
      <c r="J6655" s="86"/>
      <c r="K6655" s="86"/>
      <c r="L6655" s="85"/>
      <c r="M6655" s="85"/>
      <c r="N6655" s="85"/>
      <c r="O6655" s="85"/>
      <c r="P6655" s="85"/>
      <c r="Q6655" s="32">
        <f t="shared" si="103"/>
        <v>81.55</v>
      </c>
    </row>
    <row r="6656" spans="1:17" x14ac:dyDescent="0.25">
      <c r="A6656" s="83" t="s">
        <v>14322</v>
      </c>
      <c r="B6656" s="84" t="s">
        <v>22024</v>
      </c>
      <c r="C6656" s="7">
        <v>24604</v>
      </c>
      <c r="D6656" s="7">
        <v>236</v>
      </c>
      <c r="E6656" s="1">
        <v>101570.48</v>
      </c>
      <c r="F6656" s="1">
        <v>6653.58</v>
      </c>
      <c r="G6656" s="1">
        <v>4876.34</v>
      </c>
      <c r="H6656" s="1">
        <v>2661.24</v>
      </c>
      <c r="I6656" s="6">
        <v>14191.16</v>
      </c>
      <c r="J6656" s="86"/>
      <c r="K6656" s="86"/>
      <c r="L6656" s="85"/>
      <c r="M6656" s="85"/>
      <c r="N6656" s="85"/>
      <c r="O6656" s="85"/>
      <c r="P6656" s="85"/>
      <c r="Q6656" s="32">
        <f t="shared" si="103"/>
        <v>14191.16</v>
      </c>
    </row>
    <row r="6657" spans="1:17" x14ac:dyDescent="0.25">
      <c r="A6657" s="83" t="s">
        <v>14323</v>
      </c>
      <c r="B6657" s="84" t="s">
        <v>22025</v>
      </c>
      <c r="C6657" s="7">
        <v>529</v>
      </c>
      <c r="D6657" s="7">
        <v>8</v>
      </c>
      <c r="E6657" s="1">
        <v>1356.27</v>
      </c>
      <c r="F6657" s="1">
        <v>143.06</v>
      </c>
      <c r="G6657" s="1">
        <v>165.3</v>
      </c>
      <c r="H6657" s="1">
        <v>35.54</v>
      </c>
      <c r="I6657" s="6">
        <v>343.9</v>
      </c>
      <c r="J6657" s="86"/>
      <c r="K6657" s="86"/>
      <c r="L6657" s="85"/>
      <c r="M6657" s="85"/>
      <c r="N6657" s="85"/>
      <c r="O6657" s="85"/>
      <c r="P6657" s="85"/>
      <c r="Q6657" s="32">
        <f t="shared" si="103"/>
        <v>343.9</v>
      </c>
    </row>
    <row r="6658" spans="1:17" x14ac:dyDescent="0.25">
      <c r="A6658" s="83" t="s">
        <v>14324</v>
      </c>
      <c r="B6658" s="84" t="s">
        <v>22026</v>
      </c>
      <c r="C6658" s="7">
        <v>4142</v>
      </c>
      <c r="D6658" s="7">
        <v>78</v>
      </c>
      <c r="E6658" s="1">
        <v>36564.019999999997</v>
      </c>
      <c r="F6658" s="1">
        <v>1120.0999999999999</v>
      </c>
      <c r="G6658" s="1">
        <v>1611.67</v>
      </c>
      <c r="H6658" s="1">
        <v>958.02</v>
      </c>
      <c r="I6658" s="6">
        <v>3689.79</v>
      </c>
      <c r="J6658" s="86"/>
      <c r="K6658" s="86"/>
      <c r="L6658" s="85"/>
      <c r="M6658" s="85"/>
      <c r="N6658" s="85"/>
      <c r="O6658" s="85"/>
      <c r="P6658" s="85"/>
      <c r="Q6658" s="32">
        <f t="shared" si="103"/>
        <v>3689.79</v>
      </c>
    </row>
    <row r="6659" spans="1:17" x14ac:dyDescent="0.25">
      <c r="A6659" s="83" t="s">
        <v>14325</v>
      </c>
      <c r="B6659" s="84" t="s">
        <v>22027</v>
      </c>
      <c r="C6659" s="7">
        <v>1324</v>
      </c>
      <c r="D6659" s="7">
        <v>16</v>
      </c>
      <c r="E6659" s="1">
        <v>3402.34</v>
      </c>
      <c r="F6659" s="1">
        <v>358.05</v>
      </c>
      <c r="G6659" s="1">
        <v>330.6</v>
      </c>
      <c r="H6659" s="1">
        <v>89.14</v>
      </c>
      <c r="I6659" s="6">
        <v>777.79</v>
      </c>
      <c r="J6659" s="86"/>
      <c r="K6659" s="86"/>
      <c r="L6659" s="85"/>
      <c r="M6659" s="85"/>
      <c r="N6659" s="85"/>
      <c r="O6659" s="85"/>
      <c r="P6659" s="85"/>
      <c r="Q6659" s="32">
        <f t="shared" si="103"/>
        <v>777.79</v>
      </c>
    </row>
    <row r="6660" spans="1:17" x14ac:dyDescent="0.25">
      <c r="A6660" s="83" t="s">
        <v>14326</v>
      </c>
      <c r="B6660" s="84" t="s">
        <v>22028</v>
      </c>
      <c r="C6660" s="7">
        <v>3738</v>
      </c>
      <c r="D6660" s="7">
        <v>45</v>
      </c>
      <c r="E6660" s="1">
        <v>13342.32</v>
      </c>
      <c r="F6660" s="1">
        <v>1010.86</v>
      </c>
      <c r="G6660" s="1">
        <v>929.81</v>
      </c>
      <c r="H6660" s="1">
        <v>349.58</v>
      </c>
      <c r="I6660" s="6">
        <v>2290.25</v>
      </c>
      <c r="J6660" s="86"/>
      <c r="K6660" s="86"/>
      <c r="L6660" s="85"/>
      <c r="M6660" s="85"/>
      <c r="N6660" s="85"/>
      <c r="O6660" s="85"/>
      <c r="P6660" s="85"/>
      <c r="Q6660" s="32">
        <f t="shared" si="103"/>
        <v>2290.25</v>
      </c>
    </row>
    <row r="6661" spans="1:17" x14ac:dyDescent="0.25">
      <c r="A6661" s="83" t="s">
        <v>14327</v>
      </c>
      <c r="B6661" s="84" t="s">
        <v>22029</v>
      </c>
      <c r="C6661" s="7">
        <v>156</v>
      </c>
      <c r="D6661" s="7">
        <v>6</v>
      </c>
      <c r="E6661" s="1">
        <v>2429.38</v>
      </c>
      <c r="F6661" s="1">
        <v>42.18</v>
      </c>
      <c r="G6661" s="1">
        <v>123.98</v>
      </c>
      <c r="H6661" s="1">
        <v>63.66</v>
      </c>
      <c r="I6661" s="6">
        <v>229.82</v>
      </c>
      <c r="J6661" s="86"/>
      <c r="K6661" s="86"/>
      <c r="L6661" s="85"/>
      <c r="M6661" s="85"/>
      <c r="N6661" s="85"/>
      <c r="O6661" s="85"/>
      <c r="P6661" s="85"/>
      <c r="Q6661" s="32">
        <f t="shared" si="103"/>
        <v>229.82</v>
      </c>
    </row>
    <row r="6662" spans="1:17" x14ac:dyDescent="0.25">
      <c r="A6662" s="83" t="s">
        <v>14328</v>
      </c>
      <c r="B6662" s="84" t="s">
        <v>22030</v>
      </c>
      <c r="C6662" s="7">
        <v>739</v>
      </c>
      <c r="D6662" s="7">
        <v>11</v>
      </c>
      <c r="E6662" s="1">
        <v>2454.52</v>
      </c>
      <c r="F6662" s="1">
        <v>199.85</v>
      </c>
      <c r="G6662" s="1">
        <v>227.29</v>
      </c>
      <c r="H6662" s="1">
        <v>64.31</v>
      </c>
      <c r="I6662" s="6">
        <v>491.45</v>
      </c>
      <c r="J6662" s="86"/>
      <c r="K6662" s="86"/>
      <c r="L6662" s="85"/>
      <c r="M6662" s="85"/>
      <c r="N6662" s="85"/>
      <c r="O6662" s="85"/>
      <c r="P6662" s="85"/>
      <c r="Q6662" s="32">
        <f t="shared" si="103"/>
        <v>491.45</v>
      </c>
    </row>
    <row r="6663" spans="1:17" x14ac:dyDescent="0.25">
      <c r="A6663" s="83" t="s">
        <v>14329</v>
      </c>
      <c r="B6663" s="84" t="s">
        <v>22031</v>
      </c>
      <c r="C6663" s="7">
        <v>9498</v>
      </c>
      <c r="D6663" s="7">
        <v>138</v>
      </c>
      <c r="E6663" s="1">
        <v>302343.64</v>
      </c>
      <c r="F6663" s="1">
        <v>2568.5100000000002</v>
      </c>
      <c r="G6663" s="1">
        <v>2851.42</v>
      </c>
      <c r="H6663" s="1">
        <v>7921.69</v>
      </c>
      <c r="I6663" s="6">
        <v>13341.62</v>
      </c>
      <c r="J6663" s="86"/>
      <c r="K6663" s="86"/>
      <c r="L6663" s="85"/>
      <c r="M6663" s="85"/>
      <c r="N6663" s="85"/>
      <c r="O6663" s="85"/>
      <c r="P6663" s="85"/>
      <c r="Q6663" s="32">
        <f t="shared" si="103"/>
        <v>13341.62</v>
      </c>
    </row>
    <row r="6664" spans="1:17" x14ac:dyDescent="0.25">
      <c r="A6664" s="83" t="s">
        <v>14330</v>
      </c>
      <c r="B6664" s="84" t="s">
        <v>22032</v>
      </c>
      <c r="C6664" s="7">
        <v>38632</v>
      </c>
      <c r="D6664" s="7">
        <v>237</v>
      </c>
      <c r="E6664" s="1">
        <v>103555.57</v>
      </c>
      <c r="F6664" s="1">
        <v>10447.120000000001</v>
      </c>
      <c r="G6664" s="1">
        <v>4897</v>
      </c>
      <c r="H6664" s="1">
        <v>2713.26</v>
      </c>
      <c r="I6664" s="6">
        <v>18057.38</v>
      </c>
      <c r="J6664" s="86"/>
      <c r="K6664" s="86"/>
      <c r="L6664" s="85"/>
      <c r="M6664" s="85"/>
      <c r="N6664" s="85"/>
      <c r="O6664" s="85"/>
      <c r="P6664" s="85"/>
      <c r="Q6664" s="32">
        <f t="shared" si="103"/>
        <v>18057.38</v>
      </c>
    </row>
    <row r="6665" spans="1:17" x14ac:dyDescent="0.25">
      <c r="A6665" s="83" t="s">
        <v>14331</v>
      </c>
      <c r="B6665" s="84" t="s">
        <v>22033</v>
      </c>
      <c r="C6665" s="7">
        <v>355</v>
      </c>
      <c r="D6665" s="7">
        <v>9</v>
      </c>
      <c r="E6665" s="1">
        <v>7408.87</v>
      </c>
      <c r="F6665" s="1">
        <v>96</v>
      </c>
      <c r="G6665" s="1">
        <v>185.96</v>
      </c>
      <c r="H6665" s="1">
        <v>194.12</v>
      </c>
      <c r="I6665" s="6">
        <v>476.08</v>
      </c>
      <c r="J6665" s="86"/>
      <c r="K6665" s="86"/>
      <c r="L6665" s="85"/>
      <c r="M6665" s="85"/>
      <c r="N6665" s="85"/>
      <c r="O6665" s="85"/>
      <c r="P6665" s="85"/>
      <c r="Q6665" s="32">
        <f t="shared" si="103"/>
        <v>476.08</v>
      </c>
    </row>
    <row r="6666" spans="1:17" x14ac:dyDescent="0.25">
      <c r="A6666" s="83" t="s">
        <v>14332</v>
      </c>
      <c r="B6666" s="84" t="s">
        <v>22034</v>
      </c>
      <c r="C6666" s="7">
        <v>1198</v>
      </c>
      <c r="D6666" s="7">
        <v>34</v>
      </c>
      <c r="E6666" s="1">
        <v>8462.2099999999991</v>
      </c>
      <c r="F6666" s="1">
        <v>323.97000000000003</v>
      </c>
      <c r="G6666" s="1">
        <v>702.52</v>
      </c>
      <c r="H6666" s="1">
        <v>221.72</v>
      </c>
      <c r="I6666" s="6">
        <v>1248.21</v>
      </c>
      <c r="J6666" s="86"/>
      <c r="K6666" s="86"/>
      <c r="L6666" s="85"/>
      <c r="M6666" s="85"/>
      <c r="N6666" s="85"/>
      <c r="O6666" s="85"/>
      <c r="P6666" s="85"/>
      <c r="Q6666" s="32">
        <f t="shared" si="103"/>
        <v>1248.21</v>
      </c>
    </row>
    <row r="6667" spans="1:17" x14ac:dyDescent="0.25">
      <c r="A6667" s="83" t="s">
        <v>14333</v>
      </c>
      <c r="B6667" s="84" t="s">
        <v>22035</v>
      </c>
      <c r="C6667" s="7">
        <v>13516</v>
      </c>
      <c r="D6667" s="7">
        <v>87</v>
      </c>
      <c r="E6667" s="1">
        <v>48193.96</v>
      </c>
      <c r="F6667" s="1">
        <v>3655.09</v>
      </c>
      <c r="G6667" s="1">
        <v>1797.63</v>
      </c>
      <c r="H6667" s="1">
        <v>1262.73</v>
      </c>
      <c r="I6667" s="6">
        <v>6715.45</v>
      </c>
      <c r="J6667" s="86"/>
      <c r="K6667" s="86"/>
      <c r="L6667" s="85"/>
      <c r="M6667" s="85"/>
      <c r="N6667" s="85"/>
      <c r="O6667" s="85"/>
      <c r="P6667" s="85"/>
      <c r="Q6667" s="32">
        <f t="shared" si="103"/>
        <v>6715.45</v>
      </c>
    </row>
    <row r="6668" spans="1:17" x14ac:dyDescent="0.25">
      <c r="A6668" s="83" t="s">
        <v>14334</v>
      </c>
      <c r="B6668" s="84" t="s">
        <v>22036</v>
      </c>
      <c r="C6668" s="7">
        <v>6765</v>
      </c>
      <c r="D6668" s="7">
        <v>85</v>
      </c>
      <c r="E6668" s="1">
        <v>28175.52</v>
      </c>
      <c r="F6668" s="1">
        <v>1829.43</v>
      </c>
      <c r="G6668" s="1">
        <v>1756.31</v>
      </c>
      <c r="H6668" s="1">
        <v>738.22</v>
      </c>
      <c r="I6668" s="6">
        <v>4323.96</v>
      </c>
      <c r="J6668" s="86"/>
      <c r="K6668" s="86"/>
      <c r="L6668" s="85"/>
      <c r="M6668" s="85"/>
      <c r="N6668" s="85"/>
      <c r="O6668" s="85"/>
      <c r="P6668" s="85"/>
      <c r="Q6668" s="32">
        <f t="shared" si="103"/>
        <v>4323.96</v>
      </c>
    </row>
    <row r="6669" spans="1:17" x14ac:dyDescent="0.25">
      <c r="A6669" s="83" t="s">
        <v>14335</v>
      </c>
      <c r="B6669" s="84" t="s">
        <v>22037</v>
      </c>
      <c r="C6669" s="7">
        <v>20436</v>
      </c>
      <c r="D6669" s="7">
        <v>211</v>
      </c>
      <c r="E6669" s="1">
        <v>123055.94</v>
      </c>
      <c r="F6669" s="1">
        <v>5526.44</v>
      </c>
      <c r="G6669" s="1">
        <v>4359.78</v>
      </c>
      <c r="H6669" s="1">
        <v>3224.18</v>
      </c>
      <c r="I6669" s="6">
        <v>13110.4</v>
      </c>
      <c r="J6669" s="86"/>
      <c r="K6669" s="86"/>
      <c r="L6669" s="85"/>
      <c r="M6669" s="85"/>
      <c r="N6669" s="85"/>
      <c r="O6669" s="85"/>
      <c r="P6669" s="85"/>
      <c r="Q6669" s="32">
        <f t="shared" si="103"/>
        <v>13110.4</v>
      </c>
    </row>
    <row r="6670" spans="1:17" x14ac:dyDescent="0.25">
      <c r="A6670" s="83" t="s">
        <v>14336</v>
      </c>
      <c r="B6670" s="84" t="s">
        <v>22038</v>
      </c>
      <c r="C6670" s="7">
        <v>1827</v>
      </c>
      <c r="D6670" s="7">
        <v>30</v>
      </c>
      <c r="E6670" s="1">
        <v>8775.4599999999991</v>
      </c>
      <c r="F6670" s="1">
        <v>494.07</v>
      </c>
      <c r="G6670" s="1">
        <v>619.87</v>
      </c>
      <c r="H6670" s="1">
        <v>229.93</v>
      </c>
      <c r="I6670" s="6">
        <v>1343.87</v>
      </c>
      <c r="J6670" s="86"/>
      <c r="K6670" s="86"/>
      <c r="L6670" s="85"/>
      <c r="M6670" s="85"/>
      <c r="N6670" s="85"/>
      <c r="O6670" s="85"/>
      <c r="P6670" s="85"/>
      <c r="Q6670" s="32">
        <f t="shared" ref="Q6670:Q6733" si="104">P6670+I6670</f>
        <v>1343.87</v>
      </c>
    </row>
    <row r="6671" spans="1:17" x14ac:dyDescent="0.25">
      <c r="A6671" s="83" t="s">
        <v>14337</v>
      </c>
      <c r="B6671" s="84" t="s">
        <v>22039</v>
      </c>
      <c r="C6671" s="7">
        <v>15740</v>
      </c>
      <c r="D6671" s="7">
        <v>235</v>
      </c>
      <c r="E6671" s="1">
        <v>134727.42000000001</v>
      </c>
      <c r="F6671" s="1">
        <v>4256.51</v>
      </c>
      <c r="G6671" s="1">
        <v>4855.68</v>
      </c>
      <c r="H6671" s="1">
        <v>3529.98</v>
      </c>
      <c r="I6671" s="6">
        <v>12642.17</v>
      </c>
      <c r="J6671" s="86"/>
      <c r="K6671" s="86"/>
      <c r="L6671" s="85"/>
      <c r="M6671" s="85"/>
      <c r="N6671" s="85"/>
      <c r="O6671" s="85"/>
      <c r="P6671" s="85"/>
      <c r="Q6671" s="32">
        <f t="shared" si="104"/>
        <v>12642.17</v>
      </c>
    </row>
    <row r="6672" spans="1:17" x14ac:dyDescent="0.25">
      <c r="A6672" s="83" t="s">
        <v>14338</v>
      </c>
      <c r="B6672" s="84" t="s">
        <v>22040</v>
      </c>
      <c r="C6672" s="7">
        <v>99</v>
      </c>
      <c r="D6672" s="7">
        <v>1</v>
      </c>
      <c r="E6672" s="1">
        <v>248.82</v>
      </c>
      <c r="F6672" s="1">
        <v>26.78</v>
      </c>
      <c r="G6672" s="1">
        <v>20.66</v>
      </c>
      <c r="H6672" s="1">
        <v>6.52</v>
      </c>
      <c r="I6672" s="6">
        <v>53.96</v>
      </c>
      <c r="J6672" s="86"/>
      <c r="K6672" s="86"/>
      <c r="L6672" s="85"/>
      <c r="M6672" s="85"/>
      <c r="N6672" s="85"/>
      <c r="O6672" s="85"/>
      <c r="P6672" s="85"/>
      <c r="Q6672" s="32">
        <f t="shared" si="104"/>
        <v>53.96</v>
      </c>
    </row>
    <row r="6673" spans="1:17" x14ac:dyDescent="0.25">
      <c r="A6673" s="83" t="s">
        <v>14339</v>
      </c>
      <c r="B6673" s="84" t="s">
        <v>22041</v>
      </c>
      <c r="C6673" s="7">
        <v>131</v>
      </c>
      <c r="D6673" s="7">
        <v>1</v>
      </c>
      <c r="E6673" s="1">
        <v>37.32</v>
      </c>
      <c r="F6673" s="1">
        <v>35.42</v>
      </c>
      <c r="G6673" s="1">
        <v>20.66</v>
      </c>
      <c r="H6673" s="1">
        <v>0.98</v>
      </c>
      <c r="I6673" s="6">
        <v>57.06</v>
      </c>
      <c r="J6673" s="86"/>
      <c r="K6673" s="86"/>
      <c r="L6673" s="85"/>
      <c r="M6673" s="85"/>
      <c r="N6673" s="85"/>
      <c r="O6673" s="85"/>
      <c r="P6673" s="85"/>
      <c r="Q6673" s="32">
        <f t="shared" si="104"/>
        <v>57.06</v>
      </c>
    </row>
    <row r="6674" spans="1:17" x14ac:dyDescent="0.25">
      <c r="A6674" s="83" t="s">
        <v>14340</v>
      </c>
      <c r="B6674" s="84" t="s">
        <v>22042</v>
      </c>
      <c r="C6674" s="7">
        <v>163</v>
      </c>
      <c r="D6674" s="7">
        <v>3</v>
      </c>
      <c r="E6674" s="1">
        <v>534.96</v>
      </c>
      <c r="F6674" s="1">
        <v>44.08</v>
      </c>
      <c r="G6674" s="1">
        <v>61.98</v>
      </c>
      <c r="H6674" s="1">
        <v>14.02</v>
      </c>
      <c r="I6674" s="6">
        <v>120.08</v>
      </c>
      <c r="J6674" s="86"/>
      <c r="K6674" s="86"/>
      <c r="L6674" s="85"/>
      <c r="M6674" s="85"/>
      <c r="N6674" s="85"/>
      <c r="O6674" s="85"/>
      <c r="P6674" s="85"/>
      <c r="Q6674" s="32">
        <f t="shared" si="104"/>
        <v>120.08</v>
      </c>
    </row>
    <row r="6675" spans="1:17" x14ac:dyDescent="0.25">
      <c r="A6675" s="83" t="s">
        <v>14341</v>
      </c>
      <c r="B6675" s="84" t="s">
        <v>22043</v>
      </c>
      <c r="C6675" s="7">
        <v>2780</v>
      </c>
      <c r="D6675" s="7">
        <v>41</v>
      </c>
      <c r="E6675" s="1">
        <v>8187.2</v>
      </c>
      <c r="F6675" s="1">
        <v>751.78</v>
      </c>
      <c r="G6675" s="1">
        <v>847.16</v>
      </c>
      <c r="H6675" s="1">
        <v>214.51</v>
      </c>
      <c r="I6675" s="6">
        <v>1813.45</v>
      </c>
      <c r="J6675" s="86"/>
      <c r="K6675" s="86"/>
      <c r="L6675" s="85"/>
      <c r="M6675" s="85"/>
      <c r="N6675" s="85"/>
      <c r="O6675" s="85"/>
      <c r="P6675" s="85"/>
      <c r="Q6675" s="32">
        <f t="shared" si="104"/>
        <v>1813.45</v>
      </c>
    </row>
    <row r="6676" spans="1:17" x14ac:dyDescent="0.25">
      <c r="A6676" s="83" t="s">
        <v>14342</v>
      </c>
      <c r="B6676" s="84" t="s">
        <v>22044</v>
      </c>
      <c r="C6676" s="7">
        <v>2298</v>
      </c>
      <c r="D6676" s="7">
        <v>37</v>
      </c>
      <c r="E6676" s="1">
        <v>13496</v>
      </c>
      <c r="F6676" s="1">
        <v>621.44000000000005</v>
      </c>
      <c r="G6676" s="1">
        <v>764.51</v>
      </c>
      <c r="H6676" s="1">
        <v>353.61</v>
      </c>
      <c r="I6676" s="6">
        <v>1739.56</v>
      </c>
      <c r="J6676" s="86"/>
      <c r="K6676" s="86"/>
      <c r="L6676" s="85"/>
      <c r="M6676" s="85"/>
      <c r="N6676" s="85"/>
      <c r="O6676" s="85"/>
      <c r="P6676" s="85"/>
      <c r="Q6676" s="32">
        <f t="shared" si="104"/>
        <v>1739.56</v>
      </c>
    </row>
    <row r="6677" spans="1:17" x14ac:dyDescent="0.25">
      <c r="A6677" s="83" t="s">
        <v>14343</v>
      </c>
      <c r="B6677" s="84" t="s">
        <v>22045</v>
      </c>
      <c r="C6677" s="7">
        <v>141</v>
      </c>
      <c r="D6677" s="7">
        <v>5</v>
      </c>
      <c r="E6677" s="1">
        <v>933.05</v>
      </c>
      <c r="F6677" s="1">
        <v>38.130000000000003</v>
      </c>
      <c r="G6677" s="1">
        <v>103.31</v>
      </c>
      <c r="H6677" s="1">
        <v>24.45</v>
      </c>
      <c r="I6677" s="6">
        <v>165.89</v>
      </c>
      <c r="J6677" s="86"/>
      <c r="K6677" s="86"/>
      <c r="L6677" s="85"/>
      <c r="M6677" s="85"/>
      <c r="N6677" s="85"/>
      <c r="O6677" s="85"/>
      <c r="P6677" s="85"/>
      <c r="Q6677" s="32">
        <f t="shared" si="104"/>
        <v>165.89</v>
      </c>
    </row>
    <row r="6678" spans="1:17" x14ac:dyDescent="0.25">
      <c r="A6678" s="83" t="s">
        <v>14344</v>
      </c>
      <c r="B6678" s="84" t="s">
        <v>22046</v>
      </c>
      <c r="C6678" s="7">
        <v>308</v>
      </c>
      <c r="D6678" s="7">
        <v>20</v>
      </c>
      <c r="E6678" s="1">
        <v>1859.47</v>
      </c>
      <c r="F6678" s="1">
        <v>83.29</v>
      </c>
      <c r="G6678" s="1">
        <v>413.25</v>
      </c>
      <c r="H6678" s="1">
        <v>48.72</v>
      </c>
      <c r="I6678" s="6">
        <v>545.26</v>
      </c>
      <c r="J6678" s="86"/>
      <c r="K6678" s="86"/>
      <c r="L6678" s="85"/>
      <c r="M6678" s="85"/>
      <c r="N6678" s="85"/>
      <c r="O6678" s="85"/>
      <c r="P6678" s="85"/>
      <c r="Q6678" s="32">
        <f t="shared" si="104"/>
        <v>545.26</v>
      </c>
    </row>
    <row r="6679" spans="1:17" x14ac:dyDescent="0.25">
      <c r="A6679" s="83" t="s">
        <v>14345</v>
      </c>
      <c r="B6679" s="84" t="s">
        <v>22047</v>
      </c>
      <c r="C6679" s="7">
        <v>2804</v>
      </c>
      <c r="D6679" s="7">
        <v>61</v>
      </c>
      <c r="E6679" s="1">
        <v>20143.89</v>
      </c>
      <c r="F6679" s="1">
        <v>758.28</v>
      </c>
      <c r="G6679" s="1">
        <v>1260.4100000000001</v>
      </c>
      <c r="H6679" s="1">
        <v>527.79</v>
      </c>
      <c r="I6679" s="6">
        <v>2546.48</v>
      </c>
      <c r="J6679" s="86"/>
      <c r="K6679" s="86"/>
      <c r="L6679" s="85"/>
      <c r="M6679" s="85"/>
      <c r="N6679" s="85"/>
      <c r="O6679" s="85"/>
      <c r="P6679" s="85"/>
      <c r="Q6679" s="32">
        <f t="shared" si="104"/>
        <v>2546.48</v>
      </c>
    </row>
    <row r="6680" spans="1:17" x14ac:dyDescent="0.25">
      <c r="A6680" s="83" t="s">
        <v>14346</v>
      </c>
      <c r="B6680" s="84" t="s">
        <v>22048</v>
      </c>
      <c r="C6680" s="7">
        <v>28608</v>
      </c>
      <c r="D6680" s="7">
        <v>382</v>
      </c>
      <c r="E6680" s="1">
        <v>176263.34</v>
      </c>
      <c r="F6680" s="1">
        <v>7736.37</v>
      </c>
      <c r="G6680" s="1">
        <v>7893.06</v>
      </c>
      <c r="H6680" s="1">
        <v>4618.26</v>
      </c>
      <c r="I6680" s="6">
        <v>20247.689999999999</v>
      </c>
      <c r="J6680" s="86"/>
      <c r="K6680" s="86"/>
      <c r="L6680" s="85"/>
      <c r="M6680" s="85"/>
      <c r="N6680" s="85"/>
      <c r="O6680" s="85"/>
      <c r="P6680" s="85"/>
      <c r="Q6680" s="32">
        <f t="shared" si="104"/>
        <v>20247.689999999999</v>
      </c>
    </row>
    <row r="6681" spans="1:17" x14ac:dyDescent="0.25">
      <c r="A6681" s="83" t="s">
        <v>14347</v>
      </c>
      <c r="B6681" s="84" t="s">
        <v>22049</v>
      </c>
      <c r="C6681" s="7">
        <v>711</v>
      </c>
      <c r="D6681" s="7">
        <v>38</v>
      </c>
      <c r="E6681" s="1">
        <v>9741.84</v>
      </c>
      <c r="F6681" s="1">
        <v>192.27</v>
      </c>
      <c r="G6681" s="1">
        <v>785.18</v>
      </c>
      <c r="H6681" s="1">
        <v>255.25</v>
      </c>
      <c r="I6681" s="6">
        <v>1232.7</v>
      </c>
      <c r="J6681" s="86"/>
      <c r="K6681" s="86"/>
      <c r="L6681" s="85"/>
      <c r="M6681" s="85"/>
      <c r="N6681" s="85"/>
      <c r="O6681" s="85"/>
      <c r="P6681" s="85"/>
      <c r="Q6681" s="32">
        <f t="shared" si="104"/>
        <v>1232.7</v>
      </c>
    </row>
    <row r="6682" spans="1:17" x14ac:dyDescent="0.25">
      <c r="A6682" s="83" t="s">
        <v>14348</v>
      </c>
      <c r="B6682" s="84" t="s">
        <v>22050</v>
      </c>
      <c r="C6682" s="7">
        <v>331</v>
      </c>
      <c r="D6682" s="7">
        <v>7</v>
      </c>
      <c r="E6682" s="1">
        <v>1298.23</v>
      </c>
      <c r="F6682" s="1">
        <v>89.51</v>
      </c>
      <c r="G6682" s="1">
        <v>144.63999999999999</v>
      </c>
      <c r="H6682" s="1">
        <v>34.020000000000003</v>
      </c>
      <c r="I6682" s="6">
        <v>268.17</v>
      </c>
      <c r="J6682" s="86"/>
      <c r="K6682" s="86"/>
      <c r="L6682" s="85"/>
      <c r="M6682" s="85"/>
      <c r="N6682" s="85"/>
      <c r="O6682" s="85"/>
      <c r="P6682" s="85"/>
      <c r="Q6682" s="32">
        <f t="shared" si="104"/>
        <v>268.17</v>
      </c>
    </row>
    <row r="6683" spans="1:17" x14ac:dyDescent="0.25">
      <c r="A6683" s="83" t="s">
        <v>14349</v>
      </c>
      <c r="B6683" s="84" t="s">
        <v>22051</v>
      </c>
      <c r="C6683" s="7">
        <v>1123</v>
      </c>
      <c r="D6683" s="7">
        <v>53</v>
      </c>
      <c r="E6683" s="1">
        <v>581316.07999999996</v>
      </c>
      <c r="F6683" s="1">
        <v>303.69</v>
      </c>
      <c r="G6683" s="1">
        <v>1095.1099999999999</v>
      </c>
      <c r="H6683" s="1">
        <v>15231.03</v>
      </c>
      <c r="I6683" s="6">
        <v>16629.830000000002</v>
      </c>
      <c r="J6683" s="86"/>
      <c r="K6683" s="86"/>
      <c r="L6683" s="85"/>
      <c r="M6683" s="85"/>
      <c r="N6683" s="85"/>
      <c r="O6683" s="85"/>
      <c r="P6683" s="85"/>
      <c r="Q6683" s="32">
        <f t="shared" si="104"/>
        <v>16629.830000000002</v>
      </c>
    </row>
    <row r="6684" spans="1:17" x14ac:dyDescent="0.25">
      <c r="A6684" s="83" t="s">
        <v>14350</v>
      </c>
      <c r="B6684" s="84" t="s">
        <v>22052</v>
      </c>
      <c r="C6684" s="7">
        <v>3088</v>
      </c>
      <c r="D6684" s="7">
        <v>51</v>
      </c>
      <c r="E6684" s="1">
        <v>14057.99</v>
      </c>
      <c r="F6684" s="1">
        <v>835.08</v>
      </c>
      <c r="G6684" s="1">
        <v>1053.78</v>
      </c>
      <c r="H6684" s="1">
        <v>368.34</v>
      </c>
      <c r="I6684" s="6">
        <v>2257.1999999999998</v>
      </c>
      <c r="J6684" s="86"/>
      <c r="K6684" s="86"/>
      <c r="L6684" s="85"/>
      <c r="M6684" s="85"/>
      <c r="N6684" s="85"/>
      <c r="O6684" s="85"/>
      <c r="P6684" s="85"/>
      <c r="Q6684" s="32">
        <f t="shared" si="104"/>
        <v>2257.1999999999998</v>
      </c>
    </row>
    <row r="6685" spans="1:17" x14ac:dyDescent="0.25">
      <c r="A6685" s="83" t="s">
        <v>14351</v>
      </c>
      <c r="B6685" s="84" t="s">
        <v>22053</v>
      </c>
      <c r="C6685" s="7">
        <v>771</v>
      </c>
      <c r="D6685" s="7">
        <v>10</v>
      </c>
      <c r="E6685" s="1">
        <v>701244.39</v>
      </c>
      <c r="F6685" s="1">
        <v>208.5</v>
      </c>
      <c r="G6685" s="1">
        <v>206.62</v>
      </c>
      <c r="H6685" s="1">
        <v>18373.27</v>
      </c>
      <c r="I6685" s="6">
        <v>18788.39</v>
      </c>
      <c r="J6685" s="86"/>
      <c r="K6685" s="86"/>
      <c r="L6685" s="85"/>
      <c r="M6685" s="85"/>
      <c r="N6685" s="85"/>
      <c r="O6685" s="85"/>
      <c r="P6685" s="85"/>
      <c r="Q6685" s="32">
        <f t="shared" si="104"/>
        <v>18788.39</v>
      </c>
    </row>
    <row r="6686" spans="1:17" x14ac:dyDescent="0.25">
      <c r="A6686" s="83" t="s">
        <v>14352</v>
      </c>
      <c r="B6686" s="84" t="s">
        <v>22054</v>
      </c>
      <c r="C6686" s="7">
        <v>333</v>
      </c>
      <c r="D6686" s="7">
        <v>7</v>
      </c>
      <c r="E6686" s="1">
        <v>2346.5100000000002</v>
      </c>
      <c r="F6686" s="1">
        <v>90.06</v>
      </c>
      <c r="G6686" s="1">
        <v>144.63999999999999</v>
      </c>
      <c r="H6686" s="1">
        <v>61.48</v>
      </c>
      <c r="I6686" s="6">
        <v>296.18</v>
      </c>
      <c r="J6686" s="86"/>
      <c r="K6686" s="86"/>
      <c r="L6686" s="85"/>
      <c r="M6686" s="85"/>
      <c r="N6686" s="85"/>
      <c r="O6686" s="85"/>
      <c r="P6686" s="85"/>
      <c r="Q6686" s="32">
        <f t="shared" si="104"/>
        <v>296.18</v>
      </c>
    </row>
    <row r="6687" spans="1:17" x14ac:dyDescent="0.25">
      <c r="A6687" s="83" t="s">
        <v>14353</v>
      </c>
      <c r="B6687" s="84" t="s">
        <v>22055</v>
      </c>
      <c r="C6687" s="7">
        <v>1024</v>
      </c>
      <c r="D6687" s="7">
        <v>8</v>
      </c>
      <c r="E6687" s="1">
        <v>1642.98</v>
      </c>
      <c r="F6687" s="1">
        <v>276.92</v>
      </c>
      <c r="G6687" s="1">
        <v>165.3</v>
      </c>
      <c r="H6687" s="1">
        <v>43.05</v>
      </c>
      <c r="I6687" s="6">
        <v>485.27</v>
      </c>
      <c r="J6687" s="86"/>
      <c r="K6687" s="86"/>
      <c r="L6687" s="85"/>
      <c r="M6687" s="85"/>
      <c r="N6687" s="85"/>
      <c r="O6687" s="85"/>
      <c r="P6687" s="85"/>
      <c r="Q6687" s="32">
        <f t="shared" si="104"/>
        <v>485.27</v>
      </c>
    </row>
    <row r="6688" spans="1:17" x14ac:dyDescent="0.25">
      <c r="A6688" s="83" t="s">
        <v>14354</v>
      </c>
      <c r="B6688" s="84" t="s">
        <v>22056</v>
      </c>
      <c r="C6688" s="7">
        <v>25062</v>
      </c>
      <c r="D6688" s="7">
        <v>636</v>
      </c>
      <c r="E6688" s="1">
        <v>750790.2</v>
      </c>
      <c r="F6688" s="1">
        <v>6777.43</v>
      </c>
      <c r="G6688" s="1">
        <v>13141.33</v>
      </c>
      <c r="H6688" s="1">
        <v>19671.419999999998</v>
      </c>
      <c r="I6688" s="6">
        <v>39590.18</v>
      </c>
      <c r="J6688" s="86"/>
      <c r="K6688" s="86"/>
      <c r="L6688" s="85"/>
      <c r="M6688" s="85"/>
      <c r="N6688" s="85"/>
      <c r="O6688" s="85"/>
      <c r="P6688" s="85"/>
      <c r="Q6688" s="32">
        <f t="shared" si="104"/>
        <v>39590.18</v>
      </c>
    </row>
    <row r="6689" spans="1:17" x14ac:dyDescent="0.25">
      <c r="A6689" s="83" t="s">
        <v>14355</v>
      </c>
      <c r="B6689" s="84" t="s">
        <v>22057</v>
      </c>
      <c r="C6689" s="7">
        <v>1655</v>
      </c>
      <c r="D6689" s="7">
        <v>53</v>
      </c>
      <c r="E6689" s="1">
        <v>19317.54</v>
      </c>
      <c r="F6689" s="1">
        <v>447.56</v>
      </c>
      <c r="G6689" s="1">
        <v>1095.1099999999999</v>
      </c>
      <c r="H6689" s="1">
        <v>506.14</v>
      </c>
      <c r="I6689" s="6">
        <v>2048.81</v>
      </c>
      <c r="J6689" s="86"/>
      <c r="K6689" s="86"/>
      <c r="L6689" s="85"/>
      <c r="M6689" s="85"/>
      <c r="N6689" s="85"/>
      <c r="O6689" s="85"/>
      <c r="P6689" s="85"/>
      <c r="Q6689" s="32">
        <f t="shared" si="104"/>
        <v>2048.81</v>
      </c>
    </row>
    <row r="6690" spans="1:17" x14ac:dyDescent="0.25">
      <c r="A6690" s="83" t="s">
        <v>14356</v>
      </c>
      <c r="B6690" s="84" t="s">
        <v>22058</v>
      </c>
      <c r="C6690" s="7">
        <v>2202</v>
      </c>
      <c r="D6690" s="7">
        <v>28</v>
      </c>
      <c r="E6690" s="1">
        <v>9648.75</v>
      </c>
      <c r="F6690" s="1">
        <v>595.48</v>
      </c>
      <c r="G6690" s="1">
        <v>578.54999999999995</v>
      </c>
      <c r="H6690" s="1">
        <v>252.81</v>
      </c>
      <c r="I6690" s="6">
        <v>1426.84</v>
      </c>
      <c r="J6690" s="86"/>
      <c r="K6690" s="86"/>
      <c r="L6690" s="85"/>
      <c r="M6690" s="85"/>
      <c r="N6690" s="85"/>
      <c r="O6690" s="85"/>
      <c r="P6690" s="85"/>
      <c r="Q6690" s="32">
        <f t="shared" si="104"/>
        <v>1426.84</v>
      </c>
    </row>
    <row r="6691" spans="1:17" x14ac:dyDescent="0.25">
      <c r="A6691" s="83" t="s">
        <v>14357</v>
      </c>
      <c r="B6691" s="84" t="s">
        <v>22059</v>
      </c>
      <c r="C6691" s="7">
        <v>22521</v>
      </c>
      <c r="D6691" s="7">
        <v>170</v>
      </c>
      <c r="E6691" s="1">
        <v>74898.679999999993</v>
      </c>
      <c r="F6691" s="1">
        <v>6090.28</v>
      </c>
      <c r="G6691" s="1">
        <v>3512.62</v>
      </c>
      <c r="H6691" s="1">
        <v>1962.42</v>
      </c>
      <c r="I6691" s="6">
        <v>11565.32</v>
      </c>
      <c r="J6691" s="86"/>
      <c r="K6691" s="86"/>
      <c r="L6691" s="85"/>
      <c r="M6691" s="85"/>
      <c r="N6691" s="85"/>
      <c r="O6691" s="85"/>
      <c r="P6691" s="85"/>
      <c r="Q6691" s="32">
        <f t="shared" si="104"/>
        <v>11565.32</v>
      </c>
    </row>
    <row r="6692" spans="1:17" x14ac:dyDescent="0.25">
      <c r="A6692" s="83" t="s">
        <v>14358</v>
      </c>
      <c r="B6692" s="84" t="s">
        <v>22060</v>
      </c>
      <c r="C6692" s="7">
        <v>1531</v>
      </c>
      <c r="D6692" s="7">
        <v>31</v>
      </c>
      <c r="E6692" s="1">
        <v>22721.47</v>
      </c>
      <c r="F6692" s="1">
        <v>414.02</v>
      </c>
      <c r="G6692" s="1">
        <v>640.54</v>
      </c>
      <c r="H6692" s="1">
        <v>595.33000000000004</v>
      </c>
      <c r="I6692" s="6">
        <v>1649.89</v>
      </c>
      <c r="J6692" s="86"/>
      <c r="K6692" s="86"/>
      <c r="L6692" s="85"/>
      <c r="M6692" s="85"/>
      <c r="N6692" s="85"/>
      <c r="O6692" s="85"/>
      <c r="P6692" s="85"/>
      <c r="Q6692" s="32">
        <f t="shared" si="104"/>
        <v>1649.89</v>
      </c>
    </row>
    <row r="6693" spans="1:17" x14ac:dyDescent="0.25">
      <c r="A6693" s="83" t="s">
        <v>14359</v>
      </c>
      <c r="B6693" s="84" t="s">
        <v>22061</v>
      </c>
      <c r="C6693" s="7">
        <v>2472</v>
      </c>
      <c r="D6693" s="7">
        <v>40</v>
      </c>
      <c r="E6693" s="1">
        <v>13803.38</v>
      </c>
      <c r="F6693" s="1">
        <v>668.5</v>
      </c>
      <c r="G6693" s="1">
        <v>826.5</v>
      </c>
      <c r="H6693" s="1">
        <v>361.66</v>
      </c>
      <c r="I6693" s="6">
        <v>1856.66</v>
      </c>
      <c r="J6693" s="86"/>
      <c r="K6693" s="86"/>
      <c r="L6693" s="85"/>
      <c r="M6693" s="85"/>
      <c r="N6693" s="85"/>
      <c r="O6693" s="85"/>
      <c r="P6693" s="85"/>
      <c r="Q6693" s="32">
        <f t="shared" si="104"/>
        <v>1856.66</v>
      </c>
    </row>
    <row r="6694" spans="1:17" x14ac:dyDescent="0.25">
      <c r="A6694" s="83" t="s">
        <v>14360</v>
      </c>
      <c r="B6694" s="84" t="s">
        <v>22062</v>
      </c>
      <c r="C6694" s="7">
        <v>469</v>
      </c>
      <c r="D6694" s="7">
        <v>7</v>
      </c>
      <c r="E6694" s="1">
        <v>1325.27</v>
      </c>
      <c r="F6694" s="1">
        <v>126.83</v>
      </c>
      <c r="G6694" s="1">
        <v>144.63999999999999</v>
      </c>
      <c r="H6694" s="1">
        <v>34.72</v>
      </c>
      <c r="I6694" s="6">
        <v>306.19</v>
      </c>
      <c r="J6694" s="86"/>
      <c r="K6694" s="86"/>
      <c r="L6694" s="85"/>
      <c r="M6694" s="85"/>
      <c r="N6694" s="85"/>
      <c r="O6694" s="85"/>
      <c r="P6694" s="85"/>
      <c r="Q6694" s="32">
        <f t="shared" si="104"/>
        <v>306.19</v>
      </c>
    </row>
    <row r="6695" spans="1:17" x14ac:dyDescent="0.25">
      <c r="A6695" s="83" t="s">
        <v>14361</v>
      </c>
      <c r="B6695" s="84" t="s">
        <v>22063</v>
      </c>
      <c r="C6695" s="7">
        <v>8735</v>
      </c>
      <c r="D6695" s="7">
        <v>190</v>
      </c>
      <c r="E6695" s="1">
        <v>278328.44</v>
      </c>
      <c r="F6695" s="1">
        <v>2362.1799999999998</v>
      </c>
      <c r="G6695" s="1">
        <v>3925.86</v>
      </c>
      <c r="H6695" s="1">
        <v>7292.47</v>
      </c>
      <c r="I6695" s="6">
        <v>13580.51</v>
      </c>
      <c r="J6695" s="86"/>
      <c r="K6695" s="86"/>
      <c r="L6695" s="85"/>
      <c r="M6695" s="85"/>
      <c r="N6695" s="85"/>
      <c r="O6695" s="85"/>
      <c r="P6695" s="85"/>
      <c r="Q6695" s="32">
        <f t="shared" si="104"/>
        <v>13580.51</v>
      </c>
    </row>
    <row r="6696" spans="1:17" x14ac:dyDescent="0.25">
      <c r="A6696" s="83" t="s">
        <v>14362</v>
      </c>
      <c r="B6696" s="84" t="s">
        <v>22064</v>
      </c>
      <c r="C6696" s="7">
        <v>30197</v>
      </c>
      <c r="D6696" s="7">
        <v>314</v>
      </c>
      <c r="E6696" s="1">
        <v>177553.08</v>
      </c>
      <c r="F6696" s="1">
        <v>8166.07</v>
      </c>
      <c r="G6696" s="1">
        <v>6488.02</v>
      </c>
      <c r="H6696" s="1">
        <v>4652.0600000000004</v>
      </c>
      <c r="I6696" s="6">
        <v>19306.150000000001</v>
      </c>
      <c r="J6696" s="86"/>
      <c r="K6696" s="86"/>
      <c r="L6696" s="85"/>
      <c r="M6696" s="85"/>
      <c r="N6696" s="85"/>
      <c r="O6696" s="85"/>
      <c r="P6696" s="85"/>
      <c r="Q6696" s="32">
        <f t="shared" si="104"/>
        <v>19306.150000000001</v>
      </c>
    </row>
    <row r="6697" spans="1:17" x14ac:dyDescent="0.25">
      <c r="A6697" s="83" t="s">
        <v>14363</v>
      </c>
      <c r="B6697" s="84" t="s">
        <v>22065</v>
      </c>
      <c r="C6697" s="7">
        <v>15414</v>
      </c>
      <c r="D6697" s="7">
        <v>258</v>
      </c>
      <c r="E6697" s="1">
        <v>161619.04</v>
      </c>
      <c r="F6697" s="1">
        <v>4168.3500000000004</v>
      </c>
      <c r="G6697" s="1">
        <v>5330.91</v>
      </c>
      <c r="H6697" s="1">
        <v>4234.58</v>
      </c>
      <c r="I6697" s="6">
        <v>13733.84</v>
      </c>
      <c r="J6697" s="86"/>
      <c r="K6697" s="86"/>
      <c r="L6697" s="85"/>
      <c r="M6697" s="85"/>
      <c r="N6697" s="85"/>
      <c r="O6697" s="85"/>
      <c r="P6697" s="85"/>
      <c r="Q6697" s="32">
        <f t="shared" si="104"/>
        <v>13733.84</v>
      </c>
    </row>
    <row r="6698" spans="1:17" x14ac:dyDescent="0.25">
      <c r="A6698" s="83" t="s">
        <v>14364</v>
      </c>
      <c r="B6698" s="84" t="s">
        <v>22066</v>
      </c>
      <c r="C6698" s="7">
        <v>662</v>
      </c>
      <c r="D6698" s="7">
        <v>10</v>
      </c>
      <c r="E6698" s="1">
        <v>6687.91</v>
      </c>
      <c r="F6698" s="1">
        <v>179.02</v>
      </c>
      <c r="G6698" s="1">
        <v>206.62</v>
      </c>
      <c r="H6698" s="1">
        <v>175.23</v>
      </c>
      <c r="I6698" s="6">
        <v>560.87</v>
      </c>
      <c r="J6698" s="86"/>
      <c r="K6698" s="86"/>
      <c r="L6698" s="85"/>
      <c r="M6698" s="85"/>
      <c r="N6698" s="85"/>
      <c r="O6698" s="85"/>
      <c r="P6698" s="85"/>
      <c r="Q6698" s="32">
        <f t="shared" si="104"/>
        <v>560.87</v>
      </c>
    </row>
    <row r="6699" spans="1:17" x14ac:dyDescent="0.25">
      <c r="A6699" s="83" t="s">
        <v>14365</v>
      </c>
      <c r="B6699" s="84" t="s">
        <v>22067</v>
      </c>
      <c r="C6699" s="7">
        <v>3196</v>
      </c>
      <c r="D6699" s="7">
        <v>63</v>
      </c>
      <c r="E6699" s="1">
        <v>18586.61</v>
      </c>
      <c r="F6699" s="1">
        <v>864.28</v>
      </c>
      <c r="G6699" s="1">
        <v>1301.74</v>
      </c>
      <c r="H6699" s="1">
        <v>486.98</v>
      </c>
      <c r="I6699" s="6">
        <v>2653</v>
      </c>
      <c r="J6699" s="86"/>
      <c r="K6699" s="86"/>
      <c r="L6699" s="85"/>
      <c r="M6699" s="85"/>
      <c r="N6699" s="85"/>
      <c r="O6699" s="85"/>
      <c r="P6699" s="85"/>
      <c r="Q6699" s="32">
        <f t="shared" si="104"/>
        <v>2653</v>
      </c>
    </row>
    <row r="6700" spans="1:17" x14ac:dyDescent="0.25">
      <c r="A6700" s="83" t="s">
        <v>14366</v>
      </c>
      <c r="B6700" s="84" t="s">
        <v>22068</v>
      </c>
      <c r="C6700" s="7">
        <v>673</v>
      </c>
      <c r="D6700" s="7">
        <v>20</v>
      </c>
      <c r="E6700" s="1">
        <v>22449.99</v>
      </c>
      <c r="F6700" s="1">
        <v>182</v>
      </c>
      <c r="G6700" s="1">
        <v>413.25</v>
      </c>
      <c r="H6700" s="1">
        <v>588.21</v>
      </c>
      <c r="I6700" s="6">
        <v>1183.46</v>
      </c>
      <c r="J6700" s="86"/>
      <c r="K6700" s="86"/>
      <c r="L6700" s="85"/>
      <c r="M6700" s="85"/>
      <c r="N6700" s="85"/>
      <c r="O6700" s="85"/>
      <c r="P6700" s="85"/>
      <c r="Q6700" s="32">
        <f t="shared" si="104"/>
        <v>1183.46</v>
      </c>
    </row>
    <row r="6701" spans="1:17" x14ac:dyDescent="0.25">
      <c r="A6701" s="83" t="s">
        <v>14367</v>
      </c>
      <c r="B6701" s="84" t="s">
        <v>22069</v>
      </c>
      <c r="C6701" s="7">
        <v>327</v>
      </c>
      <c r="D6701" s="7">
        <v>3</v>
      </c>
      <c r="E6701" s="1">
        <v>2149.77</v>
      </c>
      <c r="F6701" s="1">
        <v>88.43</v>
      </c>
      <c r="G6701" s="1">
        <v>61.98</v>
      </c>
      <c r="H6701" s="1">
        <v>56.33</v>
      </c>
      <c r="I6701" s="6">
        <v>206.74</v>
      </c>
      <c r="J6701" s="86"/>
      <c r="K6701" s="86"/>
      <c r="L6701" s="85"/>
      <c r="M6701" s="85"/>
      <c r="N6701" s="85"/>
      <c r="O6701" s="85"/>
      <c r="P6701" s="85"/>
      <c r="Q6701" s="32">
        <f t="shared" si="104"/>
        <v>206.74</v>
      </c>
    </row>
    <row r="6702" spans="1:17" x14ac:dyDescent="0.25">
      <c r="A6702" s="83" t="s">
        <v>14368</v>
      </c>
      <c r="B6702" s="84" t="s">
        <v>22070</v>
      </c>
      <c r="C6702" s="7">
        <v>18362</v>
      </c>
      <c r="D6702" s="7">
        <v>186</v>
      </c>
      <c r="E6702" s="1">
        <v>71645.179999999993</v>
      </c>
      <c r="F6702" s="1">
        <v>4965.58</v>
      </c>
      <c r="G6702" s="1">
        <v>3843.22</v>
      </c>
      <c r="H6702" s="1">
        <v>1877.17</v>
      </c>
      <c r="I6702" s="6">
        <v>10685.97</v>
      </c>
      <c r="J6702" s="86"/>
      <c r="K6702" s="86"/>
      <c r="L6702" s="85"/>
      <c r="M6702" s="85"/>
      <c r="N6702" s="85"/>
      <c r="O6702" s="85"/>
      <c r="P6702" s="85"/>
      <c r="Q6702" s="32">
        <f t="shared" si="104"/>
        <v>10685.97</v>
      </c>
    </row>
    <row r="6703" spans="1:17" x14ac:dyDescent="0.25">
      <c r="A6703" s="83" t="s">
        <v>14369</v>
      </c>
      <c r="B6703" s="84" t="s">
        <v>22071</v>
      </c>
      <c r="C6703" s="7">
        <v>688</v>
      </c>
      <c r="D6703" s="7">
        <v>9</v>
      </c>
      <c r="E6703" s="1">
        <v>1929.67</v>
      </c>
      <c r="F6703" s="1">
        <v>186.06</v>
      </c>
      <c r="G6703" s="1">
        <v>185.96</v>
      </c>
      <c r="H6703" s="1">
        <v>50.56</v>
      </c>
      <c r="I6703" s="6">
        <v>422.58</v>
      </c>
      <c r="J6703" s="86"/>
      <c r="K6703" s="86"/>
      <c r="L6703" s="85"/>
      <c r="M6703" s="85"/>
      <c r="N6703" s="85"/>
      <c r="O6703" s="85"/>
      <c r="P6703" s="85"/>
      <c r="Q6703" s="32">
        <f t="shared" si="104"/>
        <v>422.58</v>
      </c>
    </row>
    <row r="6704" spans="1:17" x14ac:dyDescent="0.25">
      <c r="A6704" s="83" t="s">
        <v>14370</v>
      </c>
      <c r="B6704" s="84" t="s">
        <v>22072</v>
      </c>
      <c r="C6704" s="7">
        <v>4777</v>
      </c>
      <c r="D6704" s="7">
        <v>67</v>
      </c>
      <c r="E6704" s="1">
        <v>127451.19</v>
      </c>
      <c r="F6704" s="1">
        <v>1291.82</v>
      </c>
      <c r="G6704" s="1">
        <v>1384.38</v>
      </c>
      <c r="H6704" s="1">
        <v>3339.34</v>
      </c>
      <c r="I6704" s="6">
        <v>6015.54</v>
      </c>
      <c r="J6704" s="86"/>
      <c r="K6704" s="86"/>
      <c r="L6704" s="85"/>
      <c r="M6704" s="85"/>
      <c r="N6704" s="85"/>
      <c r="O6704" s="85"/>
      <c r="P6704" s="85"/>
      <c r="Q6704" s="32">
        <f t="shared" si="104"/>
        <v>6015.54</v>
      </c>
    </row>
    <row r="6705" spans="1:17" x14ac:dyDescent="0.25">
      <c r="A6705" s="83" t="s">
        <v>14371</v>
      </c>
      <c r="B6705" s="84" t="s">
        <v>22073</v>
      </c>
      <c r="C6705" s="7">
        <v>902</v>
      </c>
      <c r="D6705" s="7">
        <v>8</v>
      </c>
      <c r="E6705" s="1">
        <v>1852.61</v>
      </c>
      <c r="F6705" s="1">
        <v>243.93</v>
      </c>
      <c r="G6705" s="1">
        <v>165.3</v>
      </c>
      <c r="H6705" s="1">
        <v>48.54</v>
      </c>
      <c r="I6705" s="6">
        <v>457.77</v>
      </c>
      <c r="J6705" s="86"/>
      <c r="K6705" s="86"/>
      <c r="L6705" s="85"/>
      <c r="M6705" s="85"/>
      <c r="N6705" s="85"/>
      <c r="O6705" s="85"/>
      <c r="P6705" s="85"/>
      <c r="Q6705" s="32">
        <f t="shared" si="104"/>
        <v>457.77</v>
      </c>
    </row>
    <row r="6706" spans="1:17" x14ac:dyDescent="0.25">
      <c r="A6706" s="83" t="s">
        <v>14372</v>
      </c>
      <c r="B6706" s="84" t="s">
        <v>22074</v>
      </c>
      <c r="C6706" s="7">
        <v>1441</v>
      </c>
      <c r="D6706" s="7">
        <v>22</v>
      </c>
      <c r="E6706" s="1">
        <v>9008.2000000000007</v>
      </c>
      <c r="F6706" s="1">
        <v>389.69</v>
      </c>
      <c r="G6706" s="1">
        <v>454.58</v>
      </c>
      <c r="H6706" s="1">
        <v>236.02</v>
      </c>
      <c r="I6706" s="6">
        <v>1080.29</v>
      </c>
      <c r="J6706" s="86"/>
      <c r="K6706" s="86"/>
      <c r="L6706" s="85"/>
      <c r="M6706" s="85"/>
      <c r="N6706" s="85"/>
      <c r="O6706" s="85"/>
      <c r="P6706" s="85"/>
      <c r="Q6706" s="32">
        <f t="shared" si="104"/>
        <v>1080.29</v>
      </c>
    </row>
    <row r="6707" spans="1:17" x14ac:dyDescent="0.25">
      <c r="A6707" s="83" t="s">
        <v>14373</v>
      </c>
      <c r="B6707" s="84" t="s">
        <v>22075</v>
      </c>
      <c r="C6707" s="7">
        <v>125</v>
      </c>
      <c r="D6707" s="7">
        <v>7</v>
      </c>
      <c r="E6707" s="1">
        <v>1373.85</v>
      </c>
      <c r="F6707" s="1">
        <v>33.799999999999997</v>
      </c>
      <c r="G6707" s="1">
        <v>144.63999999999999</v>
      </c>
      <c r="H6707" s="1">
        <v>36</v>
      </c>
      <c r="I6707" s="6">
        <v>214.44</v>
      </c>
      <c r="J6707" s="86"/>
      <c r="K6707" s="86"/>
      <c r="L6707" s="85"/>
      <c r="M6707" s="85"/>
      <c r="N6707" s="85"/>
      <c r="O6707" s="85"/>
      <c r="P6707" s="85"/>
      <c r="Q6707" s="32">
        <f t="shared" si="104"/>
        <v>214.44</v>
      </c>
    </row>
    <row r="6708" spans="1:17" x14ac:dyDescent="0.25">
      <c r="A6708" s="83" t="s">
        <v>14374</v>
      </c>
      <c r="B6708" s="84" t="s">
        <v>22076</v>
      </c>
      <c r="C6708" s="7">
        <v>3553</v>
      </c>
      <c r="D6708" s="7">
        <v>27</v>
      </c>
      <c r="E6708" s="1">
        <v>6496.19</v>
      </c>
      <c r="F6708" s="1">
        <v>960.82</v>
      </c>
      <c r="G6708" s="1">
        <v>557.89</v>
      </c>
      <c r="H6708" s="1">
        <v>170.21</v>
      </c>
      <c r="I6708" s="6">
        <v>1688.92</v>
      </c>
      <c r="J6708" s="86"/>
      <c r="K6708" s="86"/>
      <c r="L6708" s="85"/>
      <c r="M6708" s="85"/>
      <c r="N6708" s="85"/>
      <c r="O6708" s="85"/>
      <c r="P6708" s="85"/>
      <c r="Q6708" s="32">
        <f t="shared" si="104"/>
        <v>1688.92</v>
      </c>
    </row>
    <row r="6709" spans="1:17" x14ac:dyDescent="0.25">
      <c r="A6709" s="83" t="s">
        <v>14375</v>
      </c>
      <c r="B6709" s="84" t="s">
        <v>22077</v>
      </c>
      <c r="C6709" s="7">
        <v>2504</v>
      </c>
      <c r="D6709" s="7">
        <v>37</v>
      </c>
      <c r="E6709" s="1">
        <v>10397.459999999999</v>
      </c>
      <c r="F6709" s="1">
        <v>677.15</v>
      </c>
      <c r="G6709" s="1">
        <v>764.51</v>
      </c>
      <c r="H6709" s="1">
        <v>272.42</v>
      </c>
      <c r="I6709" s="6">
        <v>1714.08</v>
      </c>
      <c r="J6709" s="86"/>
      <c r="K6709" s="86"/>
      <c r="L6709" s="85"/>
      <c r="M6709" s="85"/>
      <c r="N6709" s="85"/>
      <c r="O6709" s="85"/>
      <c r="P6709" s="85"/>
      <c r="Q6709" s="32">
        <f t="shared" si="104"/>
        <v>1714.08</v>
      </c>
    </row>
    <row r="6710" spans="1:17" x14ac:dyDescent="0.25">
      <c r="A6710" s="83" t="s">
        <v>14376</v>
      </c>
      <c r="B6710" s="84" t="s">
        <v>22078</v>
      </c>
      <c r="C6710" s="7">
        <v>959</v>
      </c>
      <c r="D6710" s="7">
        <v>7</v>
      </c>
      <c r="E6710" s="1">
        <v>1254.6600000000001</v>
      </c>
      <c r="F6710" s="1">
        <v>259.33999999999997</v>
      </c>
      <c r="G6710" s="1">
        <v>144.63999999999999</v>
      </c>
      <c r="H6710" s="1">
        <v>32.869999999999997</v>
      </c>
      <c r="I6710" s="6">
        <v>436.85</v>
      </c>
      <c r="J6710" s="86"/>
      <c r="K6710" s="86"/>
      <c r="L6710" s="85"/>
      <c r="M6710" s="85"/>
      <c r="N6710" s="85"/>
      <c r="O6710" s="85"/>
      <c r="P6710" s="85"/>
      <c r="Q6710" s="32">
        <f t="shared" si="104"/>
        <v>436.85</v>
      </c>
    </row>
    <row r="6711" spans="1:17" x14ac:dyDescent="0.25">
      <c r="A6711" s="83" t="s">
        <v>14377</v>
      </c>
      <c r="B6711" s="84" t="s">
        <v>22079</v>
      </c>
      <c r="C6711" s="7">
        <v>1020</v>
      </c>
      <c r="D6711" s="7">
        <v>5</v>
      </c>
      <c r="E6711" s="1">
        <v>823.59</v>
      </c>
      <c r="F6711" s="1">
        <v>275.83</v>
      </c>
      <c r="G6711" s="1">
        <v>103.31</v>
      </c>
      <c r="H6711" s="1">
        <v>21.58</v>
      </c>
      <c r="I6711" s="6">
        <v>400.72</v>
      </c>
      <c r="J6711" s="86"/>
      <c r="K6711" s="86"/>
      <c r="L6711" s="85"/>
      <c r="M6711" s="85"/>
      <c r="N6711" s="85"/>
      <c r="O6711" s="85"/>
      <c r="P6711" s="85"/>
      <c r="Q6711" s="32">
        <f t="shared" si="104"/>
        <v>400.72</v>
      </c>
    </row>
    <row r="6712" spans="1:17" x14ac:dyDescent="0.25">
      <c r="A6712" s="83" t="s">
        <v>14378</v>
      </c>
      <c r="B6712" s="84" t="s">
        <v>22080</v>
      </c>
      <c r="C6712" s="7">
        <v>7452</v>
      </c>
      <c r="D6712" s="7">
        <v>124</v>
      </c>
      <c r="E6712" s="1">
        <v>59257.78</v>
      </c>
      <c r="F6712" s="1">
        <v>2015.22</v>
      </c>
      <c r="G6712" s="1">
        <v>2562.14</v>
      </c>
      <c r="H6712" s="1">
        <v>1552.61</v>
      </c>
      <c r="I6712" s="6">
        <v>6129.97</v>
      </c>
      <c r="J6712" s="86"/>
      <c r="K6712" s="86"/>
      <c r="L6712" s="85"/>
      <c r="M6712" s="85"/>
      <c r="N6712" s="85"/>
      <c r="O6712" s="85"/>
      <c r="P6712" s="85"/>
      <c r="Q6712" s="32">
        <f t="shared" si="104"/>
        <v>6129.97</v>
      </c>
    </row>
    <row r="6713" spans="1:17" x14ac:dyDescent="0.25">
      <c r="A6713" s="83" t="s">
        <v>14379</v>
      </c>
      <c r="B6713" s="84" t="s">
        <v>22081</v>
      </c>
      <c r="C6713" s="7">
        <v>3778</v>
      </c>
      <c r="D6713" s="7">
        <v>32</v>
      </c>
      <c r="E6713" s="1">
        <v>7848.98</v>
      </c>
      <c r="F6713" s="1">
        <v>1021.67</v>
      </c>
      <c r="G6713" s="1">
        <v>661.2</v>
      </c>
      <c r="H6713" s="1">
        <v>205.65</v>
      </c>
      <c r="I6713" s="6">
        <v>1888.52</v>
      </c>
      <c r="J6713" s="86"/>
      <c r="K6713" s="86"/>
      <c r="L6713" s="85"/>
      <c r="M6713" s="85"/>
      <c r="N6713" s="85"/>
      <c r="O6713" s="85"/>
      <c r="P6713" s="85"/>
      <c r="Q6713" s="32">
        <f t="shared" si="104"/>
        <v>1888.52</v>
      </c>
    </row>
    <row r="6714" spans="1:17" x14ac:dyDescent="0.25">
      <c r="A6714" s="83" t="s">
        <v>14380</v>
      </c>
      <c r="B6714" s="84" t="s">
        <v>22082</v>
      </c>
      <c r="C6714" s="7">
        <v>2027</v>
      </c>
      <c r="D6714" s="7">
        <v>55</v>
      </c>
      <c r="E6714" s="1">
        <v>26342.76</v>
      </c>
      <c r="F6714" s="1">
        <v>548.15</v>
      </c>
      <c r="G6714" s="1">
        <v>1136.43</v>
      </c>
      <c r="H6714" s="1">
        <v>690.21</v>
      </c>
      <c r="I6714" s="6">
        <v>2374.79</v>
      </c>
      <c r="J6714" s="86"/>
      <c r="K6714" s="86"/>
      <c r="L6714" s="85"/>
      <c r="M6714" s="85"/>
      <c r="N6714" s="85"/>
      <c r="O6714" s="85"/>
      <c r="P6714" s="85"/>
      <c r="Q6714" s="32">
        <f t="shared" si="104"/>
        <v>2374.79</v>
      </c>
    </row>
    <row r="6715" spans="1:17" x14ac:dyDescent="0.25">
      <c r="A6715" s="83" t="s">
        <v>14381</v>
      </c>
      <c r="B6715" s="84" t="s">
        <v>22083</v>
      </c>
      <c r="C6715" s="7">
        <v>694</v>
      </c>
      <c r="D6715" s="7">
        <v>23</v>
      </c>
      <c r="E6715" s="1">
        <v>12386.09</v>
      </c>
      <c r="F6715" s="1">
        <v>187.68</v>
      </c>
      <c r="G6715" s="1">
        <v>475.24</v>
      </c>
      <c r="H6715" s="1">
        <v>324.52999999999997</v>
      </c>
      <c r="I6715" s="6">
        <v>987.45</v>
      </c>
      <c r="J6715" s="86"/>
      <c r="K6715" s="86"/>
      <c r="L6715" s="85"/>
      <c r="M6715" s="85"/>
      <c r="N6715" s="85"/>
      <c r="O6715" s="85"/>
      <c r="P6715" s="85"/>
      <c r="Q6715" s="32">
        <f t="shared" si="104"/>
        <v>987.45</v>
      </c>
    </row>
    <row r="6716" spans="1:17" x14ac:dyDescent="0.25">
      <c r="A6716" s="83" t="s">
        <v>14382</v>
      </c>
      <c r="B6716" s="84" t="s">
        <v>22084</v>
      </c>
      <c r="C6716" s="7">
        <v>1042</v>
      </c>
      <c r="D6716" s="7">
        <v>7</v>
      </c>
      <c r="E6716" s="1">
        <v>1352.43</v>
      </c>
      <c r="F6716" s="1">
        <v>281.77999999999997</v>
      </c>
      <c r="G6716" s="1">
        <v>144.63999999999999</v>
      </c>
      <c r="H6716" s="1">
        <v>35.43</v>
      </c>
      <c r="I6716" s="6">
        <v>461.85</v>
      </c>
      <c r="J6716" s="86"/>
      <c r="K6716" s="86"/>
      <c r="L6716" s="85"/>
      <c r="M6716" s="85"/>
      <c r="N6716" s="85"/>
      <c r="O6716" s="85"/>
      <c r="P6716" s="85"/>
      <c r="Q6716" s="32">
        <f t="shared" si="104"/>
        <v>461.85</v>
      </c>
    </row>
    <row r="6717" spans="1:17" x14ac:dyDescent="0.25">
      <c r="A6717" s="83" t="s">
        <v>14383</v>
      </c>
      <c r="B6717" s="84" t="s">
        <v>22085</v>
      </c>
      <c r="C6717" s="7">
        <v>75798</v>
      </c>
      <c r="D6717" s="7">
        <v>894</v>
      </c>
      <c r="E6717" s="1">
        <v>541221.43000000005</v>
      </c>
      <c r="F6717" s="1">
        <v>20497.79</v>
      </c>
      <c r="G6717" s="1">
        <v>18472.240000000002</v>
      </c>
      <c r="H6717" s="1">
        <v>14180.51</v>
      </c>
      <c r="I6717" s="6">
        <v>53150.54</v>
      </c>
      <c r="J6717" s="86"/>
      <c r="K6717" s="86"/>
      <c r="L6717" s="85"/>
      <c r="M6717" s="85"/>
      <c r="N6717" s="85"/>
      <c r="O6717" s="85"/>
      <c r="P6717" s="85"/>
      <c r="Q6717" s="32">
        <f t="shared" si="104"/>
        <v>53150.54</v>
      </c>
    </row>
    <row r="6718" spans="1:17" x14ac:dyDescent="0.25">
      <c r="A6718" s="83" t="s">
        <v>14384</v>
      </c>
      <c r="B6718" s="84" t="s">
        <v>22086</v>
      </c>
      <c r="C6718" s="7">
        <v>2778</v>
      </c>
      <c r="D6718" s="7">
        <v>45</v>
      </c>
      <c r="E6718" s="1">
        <v>10146.36</v>
      </c>
      <c r="F6718" s="1">
        <v>751.25</v>
      </c>
      <c r="G6718" s="1">
        <v>929.81</v>
      </c>
      <c r="H6718" s="1">
        <v>265.85000000000002</v>
      </c>
      <c r="I6718" s="6">
        <v>1946.91</v>
      </c>
      <c r="J6718" s="86"/>
      <c r="K6718" s="86"/>
      <c r="L6718" s="85"/>
      <c r="M6718" s="85"/>
      <c r="N6718" s="85"/>
      <c r="O6718" s="85"/>
      <c r="P6718" s="85"/>
      <c r="Q6718" s="32">
        <f t="shared" si="104"/>
        <v>1946.91</v>
      </c>
    </row>
    <row r="6719" spans="1:17" x14ac:dyDescent="0.25">
      <c r="A6719" s="83" t="s">
        <v>14385</v>
      </c>
      <c r="B6719" s="84" t="s">
        <v>22087</v>
      </c>
      <c r="C6719" s="7">
        <v>548</v>
      </c>
      <c r="D6719" s="7">
        <v>14</v>
      </c>
      <c r="E6719" s="1">
        <v>4757.4799999999996</v>
      </c>
      <c r="F6719" s="1">
        <v>148.19</v>
      </c>
      <c r="G6719" s="1">
        <v>289.27</v>
      </c>
      <c r="H6719" s="1">
        <v>124.65</v>
      </c>
      <c r="I6719" s="6">
        <v>562.11</v>
      </c>
      <c r="J6719" s="86"/>
      <c r="K6719" s="86"/>
      <c r="L6719" s="85"/>
      <c r="M6719" s="85"/>
      <c r="N6719" s="85"/>
      <c r="O6719" s="85"/>
      <c r="P6719" s="85"/>
      <c r="Q6719" s="32">
        <f t="shared" si="104"/>
        <v>562.11</v>
      </c>
    </row>
    <row r="6720" spans="1:17" x14ac:dyDescent="0.25">
      <c r="A6720" s="83" t="s">
        <v>14386</v>
      </c>
      <c r="B6720" s="84" t="s">
        <v>22088</v>
      </c>
      <c r="C6720" s="7">
        <v>3404</v>
      </c>
      <c r="D6720" s="7">
        <v>37</v>
      </c>
      <c r="E6720" s="1">
        <v>9114.02</v>
      </c>
      <c r="F6720" s="1">
        <v>920.54</v>
      </c>
      <c r="G6720" s="1">
        <v>764.51</v>
      </c>
      <c r="H6720" s="1">
        <v>238.79</v>
      </c>
      <c r="I6720" s="6">
        <v>1923.84</v>
      </c>
      <c r="J6720" s="86"/>
      <c r="K6720" s="86"/>
      <c r="L6720" s="85"/>
      <c r="M6720" s="85"/>
      <c r="N6720" s="85"/>
      <c r="O6720" s="85"/>
      <c r="P6720" s="85"/>
      <c r="Q6720" s="32">
        <f t="shared" si="104"/>
        <v>1923.84</v>
      </c>
    </row>
    <row r="6721" spans="1:17" x14ac:dyDescent="0.25">
      <c r="A6721" s="83" t="s">
        <v>14387</v>
      </c>
      <c r="B6721" s="84" t="s">
        <v>22089</v>
      </c>
      <c r="C6721" s="7">
        <v>13131</v>
      </c>
      <c r="D6721" s="7">
        <v>113</v>
      </c>
      <c r="E6721" s="1">
        <v>30970.49</v>
      </c>
      <c r="F6721" s="1">
        <v>3550.97</v>
      </c>
      <c r="G6721" s="1">
        <v>2334.86</v>
      </c>
      <c r="H6721" s="1">
        <v>811.46</v>
      </c>
      <c r="I6721" s="6">
        <v>6697.29</v>
      </c>
      <c r="J6721" s="86"/>
      <c r="K6721" s="86"/>
      <c r="L6721" s="85"/>
      <c r="M6721" s="85"/>
      <c r="N6721" s="85"/>
      <c r="O6721" s="85"/>
      <c r="P6721" s="85"/>
      <c r="Q6721" s="32">
        <f t="shared" si="104"/>
        <v>6697.29</v>
      </c>
    </row>
    <row r="6722" spans="1:17" x14ac:dyDescent="0.25">
      <c r="A6722" s="83" t="s">
        <v>14388</v>
      </c>
      <c r="B6722" s="84" t="s">
        <v>22090</v>
      </c>
      <c r="C6722" s="7">
        <v>3584</v>
      </c>
      <c r="D6722" s="7">
        <v>75</v>
      </c>
      <c r="E6722" s="1">
        <v>21902.17</v>
      </c>
      <c r="F6722" s="1">
        <v>969.21</v>
      </c>
      <c r="G6722" s="1">
        <v>1549.69</v>
      </c>
      <c r="H6722" s="1">
        <v>573.86</v>
      </c>
      <c r="I6722" s="6">
        <v>3092.76</v>
      </c>
      <c r="J6722" s="86"/>
      <c r="K6722" s="86"/>
      <c r="L6722" s="85"/>
      <c r="M6722" s="85"/>
      <c r="N6722" s="85"/>
      <c r="O6722" s="85"/>
      <c r="P6722" s="85"/>
      <c r="Q6722" s="32">
        <f t="shared" si="104"/>
        <v>3092.76</v>
      </c>
    </row>
    <row r="6723" spans="1:17" x14ac:dyDescent="0.25">
      <c r="A6723" s="83" t="s">
        <v>14389</v>
      </c>
      <c r="B6723" s="84" t="s">
        <v>22091</v>
      </c>
      <c r="C6723" s="7">
        <v>295</v>
      </c>
      <c r="D6723" s="7">
        <v>5</v>
      </c>
      <c r="E6723" s="1">
        <v>1209.3</v>
      </c>
      <c r="F6723" s="1">
        <v>79.78</v>
      </c>
      <c r="G6723" s="1">
        <v>103.31</v>
      </c>
      <c r="H6723" s="1">
        <v>31.69</v>
      </c>
      <c r="I6723" s="6">
        <v>214.78</v>
      </c>
      <c r="J6723" s="86"/>
      <c r="K6723" s="86"/>
      <c r="L6723" s="85"/>
      <c r="M6723" s="85"/>
      <c r="N6723" s="85"/>
      <c r="O6723" s="85"/>
      <c r="P6723" s="85"/>
      <c r="Q6723" s="32">
        <f t="shared" si="104"/>
        <v>214.78</v>
      </c>
    </row>
    <row r="6724" spans="1:17" x14ac:dyDescent="0.25">
      <c r="A6724" s="83" t="s">
        <v>14390</v>
      </c>
      <c r="B6724" s="84" t="s">
        <v>22092</v>
      </c>
      <c r="C6724" s="7">
        <v>456</v>
      </c>
      <c r="D6724" s="7">
        <v>20</v>
      </c>
      <c r="E6724" s="1">
        <v>17594.37</v>
      </c>
      <c r="F6724" s="1">
        <v>123.31</v>
      </c>
      <c r="G6724" s="1">
        <v>413.25</v>
      </c>
      <c r="H6724" s="1">
        <v>460.99</v>
      </c>
      <c r="I6724" s="6">
        <v>997.55</v>
      </c>
      <c r="J6724" s="86"/>
      <c r="K6724" s="86"/>
      <c r="L6724" s="85"/>
      <c r="M6724" s="85"/>
      <c r="N6724" s="85"/>
      <c r="O6724" s="85"/>
      <c r="P6724" s="85"/>
      <c r="Q6724" s="32">
        <f t="shared" si="104"/>
        <v>997.55</v>
      </c>
    </row>
    <row r="6725" spans="1:17" x14ac:dyDescent="0.25">
      <c r="A6725" s="83" t="s">
        <v>14391</v>
      </c>
      <c r="B6725" s="84" t="s">
        <v>22093</v>
      </c>
      <c r="C6725" s="7">
        <v>5902</v>
      </c>
      <c r="D6725" s="7">
        <v>89</v>
      </c>
      <c r="E6725" s="1">
        <v>39008.71</v>
      </c>
      <c r="F6725" s="1">
        <v>1596.06</v>
      </c>
      <c r="G6725" s="1">
        <v>1838.96</v>
      </c>
      <c r="H6725" s="1">
        <v>1022.06</v>
      </c>
      <c r="I6725" s="6">
        <v>4457.08</v>
      </c>
      <c r="J6725" s="86"/>
      <c r="K6725" s="86"/>
      <c r="L6725" s="85"/>
      <c r="M6725" s="85"/>
      <c r="N6725" s="85"/>
      <c r="O6725" s="85"/>
      <c r="P6725" s="85"/>
      <c r="Q6725" s="32">
        <f t="shared" si="104"/>
        <v>4457.08</v>
      </c>
    </row>
    <row r="6726" spans="1:17" x14ac:dyDescent="0.25">
      <c r="A6726" s="83" t="s">
        <v>14392</v>
      </c>
      <c r="B6726" s="84" t="s">
        <v>22094</v>
      </c>
      <c r="C6726" s="7">
        <v>531</v>
      </c>
      <c r="D6726" s="7">
        <v>19</v>
      </c>
      <c r="E6726" s="1">
        <v>3638.92</v>
      </c>
      <c r="F6726" s="1">
        <v>143.6</v>
      </c>
      <c r="G6726" s="1">
        <v>392.58</v>
      </c>
      <c r="H6726" s="1">
        <v>95.34</v>
      </c>
      <c r="I6726" s="6">
        <v>631.52</v>
      </c>
      <c r="J6726" s="86"/>
      <c r="K6726" s="86"/>
      <c r="L6726" s="85"/>
      <c r="M6726" s="85"/>
      <c r="N6726" s="85"/>
      <c r="O6726" s="85"/>
      <c r="P6726" s="85"/>
      <c r="Q6726" s="32">
        <f t="shared" si="104"/>
        <v>631.52</v>
      </c>
    </row>
    <row r="6727" spans="1:17" x14ac:dyDescent="0.25">
      <c r="A6727" s="83" t="s">
        <v>14393</v>
      </c>
      <c r="B6727" s="84" t="s">
        <v>22095</v>
      </c>
      <c r="C6727" s="7">
        <v>501</v>
      </c>
      <c r="D6727" s="7">
        <v>11</v>
      </c>
      <c r="E6727" s="1">
        <v>3898.96</v>
      </c>
      <c r="F6727" s="1">
        <v>135.47999999999999</v>
      </c>
      <c r="G6727" s="1">
        <v>227.29</v>
      </c>
      <c r="H6727" s="1">
        <v>102.16</v>
      </c>
      <c r="I6727" s="6">
        <v>464.93</v>
      </c>
      <c r="J6727" s="86"/>
      <c r="K6727" s="86"/>
      <c r="L6727" s="85"/>
      <c r="M6727" s="85"/>
      <c r="N6727" s="85"/>
      <c r="O6727" s="85"/>
      <c r="P6727" s="85"/>
      <c r="Q6727" s="32">
        <f t="shared" si="104"/>
        <v>464.93</v>
      </c>
    </row>
    <row r="6728" spans="1:17" x14ac:dyDescent="0.25">
      <c r="A6728" s="83" t="s">
        <v>14394</v>
      </c>
      <c r="B6728" s="84" t="s">
        <v>22096</v>
      </c>
      <c r="C6728" s="7">
        <v>834</v>
      </c>
      <c r="D6728" s="7">
        <v>13</v>
      </c>
      <c r="E6728" s="1">
        <v>2259.64</v>
      </c>
      <c r="F6728" s="1">
        <v>225.54</v>
      </c>
      <c r="G6728" s="1">
        <v>268.61</v>
      </c>
      <c r="H6728" s="1">
        <v>59.21</v>
      </c>
      <c r="I6728" s="6">
        <v>553.36</v>
      </c>
      <c r="J6728" s="86"/>
      <c r="K6728" s="86"/>
      <c r="L6728" s="85"/>
      <c r="M6728" s="85"/>
      <c r="N6728" s="85"/>
      <c r="O6728" s="85"/>
      <c r="P6728" s="85"/>
      <c r="Q6728" s="32">
        <f t="shared" si="104"/>
        <v>553.36</v>
      </c>
    </row>
    <row r="6729" spans="1:17" x14ac:dyDescent="0.25">
      <c r="A6729" s="83" t="s">
        <v>14395</v>
      </c>
      <c r="B6729" s="84" t="s">
        <v>22097</v>
      </c>
      <c r="C6729" s="7">
        <v>5720</v>
      </c>
      <c r="D6729" s="7">
        <v>71</v>
      </c>
      <c r="E6729" s="1">
        <v>43250.04</v>
      </c>
      <c r="F6729" s="1">
        <v>1546.84</v>
      </c>
      <c r="G6729" s="1">
        <v>1467.03</v>
      </c>
      <c r="H6729" s="1">
        <v>1133.19</v>
      </c>
      <c r="I6729" s="6">
        <v>4147.0600000000004</v>
      </c>
      <c r="J6729" s="86"/>
      <c r="K6729" s="86"/>
      <c r="L6729" s="85"/>
      <c r="M6729" s="85"/>
      <c r="N6729" s="85"/>
      <c r="O6729" s="85"/>
      <c r="P6729" s="85"/>
      <c r="Q6729" s="32">
        <f t="shared" si="104"/>
        <v>4147.0600000000004</v>
      </c>
    </row>
    <row r="6730" spans="1:17" x14ac:dyDescent="0.25">
      <c r="A6730" s="83" t="s">
        <v>14396</v>
      </c>
      <c r="B6730" s="84" t="s">
        <v>22098</v>
      </c>
      <c r="C6730" s="7">
        <v>769</v>
      </c>
      <c r="D6730" s="7">
        <v>18</v>
      </c>
      <c r="E6730" s="1">
        <v>75463.429999999993</v>
      </c>
      <c r="F6730" s="1">
        <v>207.96</v>
      </c>
      <c r="G6730" s="1">
        <v>371.93</v>
      </c>
      <c r="H6730" s="1">
        <v>1977.22</v>
      </c>
      <c r="I6730" s="6">
        <v>2557.11</v>
      </c>
      <c r="J6730" s="86"/>
      <c r="K6730" s="86"/>
      <c r="L6730" s="85"/>
      <c r="M6730" s="85"/>
      <c r="N6730" s="85"/>
      <c r="O6730" s="85"/>
      <c r="P6730" s="85"/>
      <c r="Q6730" s="32">
        <f t="shared" si="104"/>
        <v>2557.11</v>
      </c>
    </row>
    <row r="6731" spans="1:17" x14ac:dyDescent="0.25">
      <c r="A6731" s="83" t="s">
        <v>14397</v>
      </c>
      <c r="B6731" s="84" t="s">
        <v>22099</v>
      </c>
      <c r="C6731" s="7">
        <v>29623</v>
      </c>
      <c r="D6731" s="7">
        <v>446</v>
      </c>
      <c r="E6731" s="1">
        <v>204053.67</v>
      </c>
      <c r="F6731" s="1">
        <v>8010.85</v>
      </c>
      <c r="G6731" s="1">
        <v>9215.4599999999991</v>
      </c>
      <c r="H6731" s="1">
        <v>5346.4</v>
      </c>
      <c r="I6731" s="6">
        <v>22572.71</v>
      </c>
      <c r="J6731" s="86"/>
      <c r="K6731" s="86"/>
      <c r="L6731" s="85"/>
      <c r="M6731" s="85"/>
      <c r="N6731" s="85"/>
      <c r="O6731" s="85"/>
      <c r="P6731" s="85"/>
      <c r="Q6731" s="32">
        <f t="shared" si="104"/>
        <v>22572.71</v>
      </c>
    </row>
    <row r="6732" spans="1:17" x14ac:dyDescent="0.25">
      <c r="A6732" s="83" t="s">
        <v>14398</v>
      </c>
      <c r="B6732" s="84" t="s">
        <v>22100</v>
      </c>
      <c r="C6732" s="7">
        <v>2197</v>
      </c>
      <c r="D6732" s="7">
        <v>44</v>
      </c>
      <c r="E6732" s="1">
        <v>12961.8</v>
      </c>
      <c r="F6732" s="1">
        <v>594.13</v>
      </c>
      <c r="G6732" s="1">
        <v>909.15</v>
      </c>
      <c r="H6732" s="1">
        <v>339.61</v>
      </c>
      <c r="I6732" s="6">
        <v>1842.89</v>
      </c>
      <c r="J6732" s="86"/>
      <c r="K6732" s="86"/>
      <c r="L6732" s="85"/>
      <c r="M6732" s="85"/>
      <c r="N6732" s="85"/>
      <c r="O6732" s="85"/>
      <c r="P6732" s="85"/>
      <c r="Q6732" s="32">
        <f t="shared" si="104"/>
        <v>1842.89</v>
      </c>
    </row>
    <row r="6733" spans="1:17" x14ac:dyDescent="0.25">
      <c r="A6733" s="83" t="s">
        <v>14399</v>
      </c>
      <c r="B6733" s="84" t="s">
        <v>22101</v>
      </c>
      <c r="C6733" s="7">
        <v>23482</v>
      </c>
      <c r="D6733" s="7">
        <v>244</v>
      </c>
      <c r="E6733" s="1">
        <v>207574.84</v>
      </c>
      <c r="F6733" s="1">
        <v>6350.16</v>
      </c>
      <c r="G6733" s="1">
        <v>5041.6400000000003</v>
      </c>
      <c r="H6733" s="1">
        <v>5438.66</v>
      </c>
      <c r="I6733" s="6">
        <v>16830.46</v>
      </c>
      <c r="J6733" s="86"/>
      <c r="K6733" s="86"/>
      <c r="L6733" s="85"/>
      <c r="M6733" s="85"/>
      <c r="N6733" s="85"/>
      <c r="O6733" s="85"/>
      <c r="P6733" s="85"/>
      <c r="Q6733" s="32">
        <f t="shared" si="104"/>
        <v>16830.46</v>
      </c>
    </row>
    <row r="6734" spans="1:17" x14ac:dyDescent="0.25">
      <c r="A6734" s="83" t="s">
        <v>14400</v>
      </c>
      <c r="B6734" s="84" t="s">
        <v>22102</v>
      </c>
      <c r="C6734" s="7">
        <v>2035</v>
      </c>
      <c r="D6734" s="7">
        <v>63</v>
      </c>
      <c r="E6734" s="1">
        <v>22948.69</v>
      </c>
      <c r="F6734" s="1">
        <v>550.32000000000005</v>
      </c>
      <c r="G6734" s="1">
        <v>1301.74</v>
      </c>
      <c r="H6734" s="1">
        <v>601.28</v>
      </c>
      <c r="I6734" s="6">
        <v>2453.34</v>
      </c>
      <c r="J6734" s="86"/>
      <c r="K6734" s="86"/>
      <c r="L6734" s="85"/>
      <c r="M6734" s="85"/>
      <c r="N6734" s="85"/>
      <c r="O6734" s="85"/>
      <c r="P6734" s="85"/>
      <c r="Q6734" s="32">
        <f t="shared" ref="Q6734:Q6797" si="105">P6734+I6734</f>
        <v>2453.34</v>
      </c>
    </row>
    <row r="6735" spans="1:17" x14ac:dyDescent="0.25">
      <c r="A6735" s="83" t="s">
        <v>14401</v>
      </c>
      <c r="B6735" s="84" t="s">
        <v>22103</v>
      </c>
      <c r="C6735" s="7">
        <v>505</v>
      </c>
      <c r="D6735" s="7">
        <v>18</v>
      </c>
      <c r="E6735" s="1">
        <v>1992.26</v>
      </c>
      <c r="F6735" s="1">
        <v>136.57</v>
      </c>
      <c r="G6735" s="1">
        <v>371.93</v>
      </c>
      <c r="H6735" s="1">
        <v>52.2</v>
      </c>
      <c r="I6735" s="6">
        <v>560.70000000000005</v>
      </c>
      <c r="J6735" s="86"/>
      <c r="K6735" s="86"/>
      <c r="L6735" s="85"/>
      <c r="M6735" s="85"/>
      <c r="N6735" s="85"/>
      <c r="O6735" s="85"/>
      <c r="P6735" s="85"/>
      <c r="Q6735" s="32">
        <f t="shared" si="105"/>
        <v>560.70000000000005</v>
      </c>
    </row>
    <row r="6736" spans="1:17" x14ac:dyDescent="0.25">
      <c r="A6736" s="83" t="s">
        <v>14402</v>
      </c>
      <c r="B6736" s="84" t="s">
        <v>22104</v>
      </c>
      <c r="C6736" s="7">
        <v>2326</v>
      </c>
      <c r="D6736" s="7">
        <v>33</v>
      </c>
      <c r="E6736" s="1">
        <v>13407.52</v>
      </c>
      <c r="F6736" s="1">
        <v>629.02</v>
      </c>
      <c r="G6736" s="1">
        <v>681.86</v>
      </c>
      <c r="H6736" s="1">
        <v>351.29</v>
      </c>
      <c r="I6736" s="6">
        <v>1662.17</v>
      </c>
      <c r="J6736" s="86"/>
      <c r="K6736" s="86"/>
      <c r="L6736" s="85"/>
      <c r="M6736" s="85"/>
      <c r="N6736" s="85"/>
      <c r="O6736" s="85"/>
      <c r="P6736" s="85"/>
      <c r="Q6736" s="32">
        <f t="shared" si="105"/>
        <v>1662.17</v>
      </c>
    </row>
    <row r="6737" spans="1:17" x14ac:dyDescent="0.25">
      <c r="A6737" s="83" t="s">
        <v>14403</v>
      </c>
      <c r="B6737" s="84" t="s">
        <v>22105</v>
      </c>
      <c r="C6737" s="7">
        <v>916</v>
      </c>
      <c r="D6737" s="7">
        <v>15</v>
      </c>
      <c r="E6737" s="1">
        <v>2821.13</v>
      </c>
      <c r="F6737" s="1">
        <v>247.71</v>
      </c>
      <c r="G6737" s="1">
        <v>309.94</v>
      </c>
      <c r="H6737" s="1">
        <v>73.92</v>
      </c>
      <c r="I6737" s="6">
        <v>631.57000000000005</v>
      </c>
      <c r="J6737" s="86"/>
      <c r="K6737" s="86"/>
      <c r="L6737" s="85"/>
      <c r="M6737" s="85"/>
      <c r="N6737" s="85"/>
      <c r="O6737" s="85"/>
      <c r="P6737" s="85"/>
      <c r="Q6737" s="32">
        <f t="shared" si="105"/>
        <v>631.57000000000005</v>
      </c>
    </row>
    <row r="6738" spans="1:17" x14ac:dyDescent="0.25">
      <c r="A6738" s="83" t="s">
        <v>14404</v>
      </c>
      <c r="B6738" s="84" t="s">
        <v>22106</v>
      </c>
      <c r="C6738" s="7">
        <v>124</v>
      </c>
      <c r="D6738" s="7">
        <v>1</v>
      </c>
      <c r="E6738" s="1">
        <v>186.61</v>
      </c>
      <c r="F6738" s="1">
        <v>33.54</v>
      </c>
      <c r="G6738" s="1">
        <v>20.66</v>
      </c>
      <c r="H6738" s="1">
        <v>4.8899999999999997</v>
      </c>
      <c r="I6738" s="6">
        <v>59.09</v>
      </c>
      <c r="J6738" s="86"/>
      <c r="K6738" s="86"/>
      <c r="L6738" s="85"/>
      <c r="M6738" s="85"/>
      <c r="N6738" s="85"/>
      <c r="O6738" s="85"/>
      <c r="P6738" s="85"/>
      <c r="Q6738" s="32">
        <f t="shared" si="105"/>
        <v>59.09</v>
      </c>
    </row>
    <row r="6739" spans="1:17" x14ac:dyDescent="0.25">
      <c r="A6739" s="83" t="s">
        <v>14405</v>
      </c>
      <c r="B6739" s="84" t="s">
        <v>22107</v>
      </c>
      <c r="C6739" s="7">
        <v>554</v>
      </c>
      <c r="D6739" s="7">
        <v>16</v>
      </c>
      <c r="E6739" s="1">
        <v>4086.84</v>
      </c>
      <c r="F6739" s="1">
        <v>149.82</v>
      </c>
      <c r="G6739" s="1">
        <v>330.6</v>
      </c>
      <c r="H6739" s="1">
        <v>107.08</v>
      </c>
      <c r="I6739" s="6">
        <v>587.5</v>
      </c>
      <c r="J6739" s="86"/>
      <c r="K6739" s="86"/>
      <c r="L6739" s="85"/>
      <c r="M6739" s="85"/>
      <c r="N6739" s="85"/>
      <c r="O6739" s="85"/>
      <c r="P6739" s="85"/>
      <c r="Q6739" s="32">
        <f t="shared" si="105"/>
        <v>587.5</v>
      </c>
    </row>
    <row r="6740" spans="1:17" x14ac:dyDescent="0.25">
      <c r="A6740" s="83" t="s">
        <v>14406</v>
      </c>
      <c r="B6740" s="84" t="s">
        <v>22108</v>
      </c>
      <c r="C6740" s="7">
        <v>1047</v>
      </c>
      <c r="D6740" s="7">
        <v>21</v>
      </c>
      <c r="E6740" s="1">
        <v>4100.68</v>
      </c>
      <c r="F6740" s="1">
        <v>283.14</v>
      </c>
      <c r="G6740" s="1">
        <v>433.91</v>
      </c>
      <c r="H6740" s="1">
        <v>107.44</v>
      </c>
      <c r="I6740" s="6">
        <v>824.49</v>
      </c>
      <c r="J6740" s="86"/>
      <c r="K6740" s="86"/>
      <c r="L6740" s="85"/>
      <c r="M6740" s="85"/>
      <c r="N6740" s="85"/>
      <c r="O6740" s="85"/>
      <c r="P6740" s="85"/>
      <c r="Q6740" s="32">
        <f t="shared" si="105"/>
        <v>824.49</v>
      </c>
    </row>
    <row r="6741" spans="1:17" x14ac:dyDescent="0.25">
      <c r="A6741" s="83" t="s">
        <v>14407</v>
      </c>
      <c r="B6741" s="84" t="s">
        <v>22109</v>
      </c>
      <c r="C6741" s="7">
        <v>1130</v>
      </c>
      <c r="D6741" s="7">
        <v>29</v>
      </c>
      <c r="E6741" s="1">
        <v>6212.58</v>
      </c>
      <c r="F6741" s="1">
        <v>305.58</v>
      </c>
      <c r="G6741" s="1">
        <v>599.21</v>
      </c>
      <c r="H6741" s="1">
        <v>162.78</v>
      </c>
      <c r="I6741" s="6">
        <v>1067.57</v>
      </c>
      <c r="J6741" s="86"/>
      <c r="K6741" s="86"/>
      <c r="L6741" s="85"/>
      <c r="M6741" s="85"/>
      <c r="N6741" s="85"/>
      <c r="O6741" s="85"/>
      <c r="P6741" s="85"/>
      <c r="Q6741" s="32">
        <f t="shared" si="105"/>
        <v>1067.57</v>
      </c>
    </row>
    <row r="6742" spans="1:17" x14ac:dyDescent="0.25">
      <c r="A6742" s="83" t="s">
        <v>14408</v>
      </c>
      <c r="B6742" s="84" t="s">
        <v>22110</v>
      </c>
      <c r="C6742" s="7">
        <v>2653</v>
      </c>
      <c r="D6742" s="7">
        <v>41</v>
      </c>
      <c r="E6742" s="1">
        <v>7851.56</v>
      </c>
      <c r="F6742" s="1">
        <v>717.44</v>
      </c>
      <c r="G6742" s="1">
        <v>847.16</v>
      </c>
      <c r="H6742" s="1">
        <v>205.72</v>
      </c>
      <c r="I6742" s="6">
        <v>1770.32</v>
      </c>
      <c r="J6742" s="86"/>
      <c r="K6742" s="86"/>
      <c r="L6742" s="85"/>
      <c r="M6742" s="85"/>
      <c r="N6742" s="85"/>
      <c r="O6742" s="85"/>
      <c r="P6742" s="85"/>
      <c r="Q6742" s="32">
        <f t="shared" si="105"/>
        <v>1770.32</v>
      </c>
    </row>
    <row r="6743" spans="1:17" x14ac:dyDescent="0.25">
      <c r="A6743" s="83" t="s">
        <v>14409</v>
      </c>
      <c r="B6743" s="84" t="s">
        <v>22111</v>
      </c>
      <c r="C6743" s="7">
        <v>3642</v>
      </c>
      <c r="D6743" s="7">
        <v>45</v>
      </c>
      <c r="E6743" s="1">
        <v>15090.72</v>
      </c>
      <c r="F6743" s="1">
        <v>984.9</v>
      </c>
      <c r="G6743" s="1">
        <v>929.81</v>
      </c>
      <c r="H6743" s="1">
        <v>395.39</v>
      </c>
      <c r="I6743" s="6">
        <v>2310.1</v>
      </c>
      <c r="J6743" s="86"/>
      <c r="K6743" s="86"/>
      <c r="L6743" s="85"/>
      <c r="M6743" s="85"/>
      <c r="N6743" s="85"/>
      <c r="O6743" s="85"/>
      <c r="P6743" s="85"/>
      <c r="Q6743" s="32">
        <f t="shared" si="105"/>
        <v>2310.1</v>
      </c>
    </row>
    <row r="6744" spans="1:17" x14ac:dyDescent="0.25">
      <c r="A6744" s="83" t="s">
        <v>14410</v>
      </c>
      <c r="B6744" s="84" t="s">
        <v>22112</v>
      </c>
      <c r="C6744" s="7">
        <v>1300</v>
      </c>
      <c r="D6744" s="7">
        <v>20</v>
      </c>
      <c r="E6744" s="1">
        <v>4188.6000000000004</v>
      </c>
      <c r="F6744" s="1">
        <v>351.55</v>
      </c>
      <c r="G6744" s="1">
        <v>413.25</v>
      </c>
      <c r="H6744" s="1">
        <v>109.74</v>
      </c>
      <c r="I6744" s="6">
        <v>874.54</v>
      </c>
      <c r="J6744" s="86"/>
      <c r="K6744" s="86"/>
      <c r="L6744" s="85"/>
      <c r="M6744" s="85"/>
      <c r="N6744" s="85"/>
      <c r="O6744" s="85"/>
      <c r="P6744" s="85"/>
      <c r="Q6744" s="32">
        <f t="shared" si="105"/>
        <v>874.54</v>
      </c>
    </row>
    <row r="6745" spans="1:17" x14ac:dyDescent="0.25">
      <c r="A6745" s="83" t="s">
        <v>14411</v>
      </c>
      <c r="B6745" s="84" t="s">
        <v>22113</v>
      </c>
      <c r="C6745" s="7">
        <v>31240</v>
      </c>
      <c r="D6745" s="7">
        <v>384</v>
      </c>
      <c r="E6745" s="1">
        <v>298102.86</v>
      </c>
      <c r="F6745" s="1">
        <v>8448.1299999999992</v>
      </c>
      <c r="G6745" s="1">
        <v>7934.38</v>
      </c>
      <c r="H6745" s="1">
        <v>7810.58</v>
      </c>
      <c r="I6745" s="6">
        <v>24193.09</v>
      </c>
      <c r="J6745" s="86"/>
      <c r="K6745" s="86"/>
      <c r="L6745" s="85"/>
      <c r="M6745" s="85"/>
      <c r="N6745" s="85"/>
      <c r="O6745" s="85"/>
      <c r="P6745" s="85"/>
      <c r="Q6745" s="32">
        <f t="shared" si="105"/>
        <v>24193.09</v>
      </c>
    </row>
    <row r="6746" spans="1:17" x14ac:dyDescent="0.25">
      <c r="A6746" s="83" t="s">
        <v>14412</v>
      </c>
      <c r="B6746" s="84" t="s">
        <v>22114</v>
      </c>
      <c r="C6746" s="7">
        <v>2436</v>
      </c>
      <c r="D6746" s="7">
        <v>32</v>
      </c>
      <c r="E6746" s="1">
        <v>14721.29</v>
      </c>
      <c r="F6746" s="1">
        <v>658.76</v>
      </c>
      <c r="G6746" s="1">
        <v>661.2</v>
      </c>
      <c r="H6746" s="1">
        <v>385.71</v>
      </c>
      <c r="I6746" s="6">
        <v>1705.67</v>
      </c>
      <c r="J6746" s="86"/>
      <c r="K6746" s="86"/>
      <c r="L6746" s="85"/>
      <c r="M6746" s="85"/>
      <c r="N6746" s="85"/>
      <c r="O6746" s="85"/>
      <c r="P6746" s="85"/>
      <c r="Q6746" s="32">
        <f t="shared" si="105"/>
        <v>1705.67</v>
      </c>
    </row>
    <row r="6747" spans="1:17" x14ac:dyDescent="0.25">
      <c r="A6747" s="83" t="s">
        <v>14413</v>
      </c>
      <c r="B6747" s="84" t="s">
        <v>22115</v>
      </c>
      <c r="C6747" s="7">
        <v>1848</v>
      </c>
      <c r="D6747" s="7">
        <v>28</v>
      </c>
      <c r="E6747" s="1">
        <v>44205.48</v>
      </c>
      <c r="F6747" s="1">
        <v>499.75</v>
      </c>
      <c r="G6747" s="1">
        <v>578.54999999999995</v>
      </c>
      <c r="H6747" s="1">
        <v>1158.22</v>
      </c>
      <c r="I6747" s="6">
        <v>2236.52</v>
      </c>
      <c r="J6747" s="86"/>
      <c r="K6747" s="86"/>
      <c r="L6747" s="85"/>
      <c r="M6747" s="85"/>
      <c r="N6747" s="85"/>
      <c r="O6747" s="85"/>
      <c r="P6747" s="85"/>
      <c r="Q6747" s="32">
        <f t="shared" si="105"/>
        <v>2236.52</v>
      </c>
    </row>
    <row r="6748" spans="1:17" x14ac:dyDescent="0.25">
      <c r="A6748" s="83" t="s">
        <v>14414</v>
      </c>
      <c r="B6748" s="84" t="s">
        <v>22116</v>
      </c>
      <c r="C6748" s="7">
        <v>1610</v>
      </c>
      <c r="D6748" s="7">
        <v>71</v>
      </c>
      <c r="E6748" s="1">
        <v>19325.5</v>
      </c>
      <c r="F6748" s="1">
        <v>435.38</v>
      </c>
      <c r="G6748" s="1">
        <v>1467.03</v>
      </c>
      <c r="H6748" s="1">
        <v>506.34</v>
      </c>
      <c r="I6748" s="6">
        <v>2408.75</v>
      </c>
      <c r="J6748" s="86"/>
      <c r="K6748" s="86"/>
      <c r="L6748" s="85"/>
      <c r="M6748" s="85"/>
      <c r="N6748" s="85"/>
      <c r="O6748" s="85"/>
      <c r="P6748" s="85"/>
      <c r="Q6748" s="32">
        <f t="shared" si="105"/>
        <v>2408.75</v>
      </c>
    </row>
    <row r="6749" spans="1:17" x14ac:dyDescent="0.25">
      <c r="A6749" s="83" t="s">
        <v>14415</v>
      </c>
      <c r="B6749" s="84" t="s">
        <v>22117</v>
      </c>
      <c r="C6749" s="7">
        <v>2555</v>
      </c>
      <c r="D6749" s="7">
        <v>132</v>
      </c>
      <c r="E6749" s="1">
        <v>71156.350000000006</v>
      </c>
      <c r="F6749" s="1">
        <v>690.94</v>
      </c>
      <c r="G6749" s="1">
        <v>2727.45</v>
      </c>
      <c r="H6749" s="1">
        <v>1864.36</v>
      </c>
      <c r="I6749" s="6">
        <v>5282.75</v>
      </c>
      <c r="J6749" s="86"/>
      <c r="K6749" s="86"/>
      <c r="L6749" s="85"/>
      <c r="M6749" s="85"/>
      <c r="N6749" s="85"/>
      <c r="O6749" s="85"/>
      <c r="P6749" s="85"/>
      <c r="Q6749" s="32">
        <f t="shared" si="105"/>
        <v>5282.75</v>
      </c>
    </row>
    <row r="6750" spans="1:17" x14ac:dyDescent="0.25">
      <c r="A6750" s="83" t="s">
        <v>14416</v>
      </c>
      <c r="B6750" s="84" t="s">
        <v>22118</v>
      </c>
      <c r="C6750" s="7">
        <v>16163</v>
      </c>
      <c r="D6750" s="7">
        <v>148</v>
      </c>
      <c r="E6750" s="1">
        <v>52066.04</v>
      </c>
      <c r="F6750" s="1">
        <v>4370.8999999999996</v>
      </c>
      <c r="G6750" s="1">
        <v>3058.05</v>
      </c>
      <c r="H6750" s="1">
        <v>1364.18</v>
      </c>
      <c r="I6750" s="6">
        <v>8793.1299999999992</v>
      </c>
      <c r="J6750" s="86"/>
      <c r="K6750" s="86"/>
      <c r="L6750" s="85"/>
      <c r="M6750" s="85"/>
      <c r="N6750" s="85"/>
      <c r="O6750" s="85"/>
      <c r="P6750" s="85"/>
      <c r="Q6750" s="32">
        <f t="shared" si="105"/>
        <v>8793.1299999999992</v>
      </c>
    </row>
    <row r="6751" spans="1:17" x14ac:dyDescent="0.25">
      <c r="A6751" s="83" t="s">
        <v>14417</v>
      </c>
      <c r="B6751" s="84" t="s">
        <v>22119</v>
      </c>
      <c r="C6751" s="7">
        <v>9782</v>
      </c>
      <c r="D6751" s="7">
        <v>247</v>
      </c>
      <c r="E6751" s="1">
        <v>112363.38</v>
      </c>
      <c r="F6751" s="1">
        <v>2645.31</v>
      </c>
      <c r="G6751" s="1">
        <v>5103.62</v>
      </c>
      <c r="H6751" s="1">
        <v>2944.02</v>
      </c>
      <c r="I6751" s="6">
        <v>10692.95</v>
      </c>
      <c r="J6751" s="86"/>
      <c r="K6751" s="86"/>
      <c r="L6751" s="85"/>
      <c r="M6751" s="85"/>
      <c r="N6751" s="85"/>
      <c r="O6751" s="85"/>
      <c r="P6751" s="85"/>
      <c r="Q6751" s="32">
        <f t="shared" si="105"/>
        <v>10692.95</v>
      </c>
    </row>
    <row r="6752" spans="1:17" x14ac:dyDescent="0.25">
      <c r="A6752" s="83" t="s">
        <v>14418</v>
      </c>
      <c r="B6752" s="84" t="s">
        <v>22120</v>
      </c>
      <c r="C6752" s="7">
        <v>10970</v>
      </c>
      <c r="D6752" s="7">
        <v>85</v>
      </c>
      <c r="E6752" s="1">
        <v>43575.57</v>
      </c>
      <c r="F6752" s="1">
        <v>2966.58</v>
      </c>
      <c r="G6752" s="1">
        <v>1756.31</v>
      </c>
      <c r="H6752" s="1">
        <v>1141.72</v>
      </c>
      <c r="I6752" s="6">
        <v>5864.61</v>
      </c>
      <c r="J6752" s="86"/>
      <c r="K6752" s="86"/>
      <c r="L6752" s="85"/>
      <c r="M6752" s="85"/>
      <c r="N6752" s="85"/>
      <c r="O6752" s="85"/>
      <c r="P6752" s="85"/>
      <c r="Q6752" s="32">
        <f t="shared" si="105"/>
        <v>5864.61</v>
      </c>
    </row>
    <row r="6753" spans="1:17" x14ac:dyDescent="0.25">
      <c r="A6753" s="83" t="s">
        <v>14419</v>
      </c>
      <c r="B6753" s="84" t="s">
        <v>22121</v>
      </c>
      <c r="C6753" s="7">
        <v>331</v>
      </c>
      <c r="D6753" s="7">
        <v>2</v>
      </c>
      <c r="E6753" s="1">
        <v>46213.83</v>
      </c>
      <c r="F6753" s="1">
        <v>89.51</v>
      </c>
      <c r="G6753" s="1">
        <v>41.33</v>
      </c>
      <c r="H6753" s="1">
        <v>1210.8499999999999</v>
      </c>
      <c r="I6753" s="6">
        <v>1341.69</v>
      </c>
      <c r="J6753" s="86"/>
      <c r="K6753" s="86"/>
      <c r="L6753" s="85"/>
      <c r="M6753" s="85"/>
      <c r="N6753" s="85"/>
      <c r="O6753" s="85"/>
      <c r="P6753" s="85"/>
      <c r="Q6753" s="32">
        <f t="shared" si="105"/>
        <v>1341.69</v>
      </c>
    </row>
    <row r="6754" spans="1:17" x14ac:dyDescent="0.25">
      <c r="A6754" s="83" t="s">
        <v>14420</v>
      </c>
      <c r="B6754" s="84" t="s">
        <v>22122</v>
      </c>
      <c r="C6754" s="7">
        <v>2685</v>
      </c>
      <c r="D6754" s="7">
        <v>52</v>
      </c>
      <c r="E6754" s="1">
        <v>23057.18</v>
      </c>
      <c r="F6754" s="1">
        <v>726.1</v>
      </c>
      <c r="G6754" s="1">
        <v>1074.45</v>
      </c>
      <c r="H6754" s="1">
        <v>604.12</v>
      </c>
      <c r="I6754" s="6">
        <v>2404.67</v>
      </c>
      <c r="J6754" s="86"/>
      <c r="K6754" s="86"/>
      <c r="L6754" s="85"/>
      <c r="M6754" s="85"/>
      <c r="N6754" s="85"/>
      <c r="O6754" s="85"/>
      <c r="P6754" s="85"/>
      <c r="Q6754" s="32">
        <f t="shared" si="105"/>
        <v>2404.67</v>
      </c>
    </row>
    <row r="6755" spans="1:17" x14ac:dyDescent="0.25">
      <c r="A6755" s="83" t="s">
        <v>14421</v>
      </c>
      <c r="B6755" s="84" t="s">
        <v>22123</v>
      </c>
      <c r="C6755" s="7">
        <v>44320</v>
      </c>
      <c r="D6755" s="7">
        <v>219</v>
      </c>
      <c r="E6755" s="1">
        <v>113337.44</v>
      </c>
      <c r="F6755" s="1">
        <v>11985.3</v>
      </c>
      <c r="G6755" s="1">
        <v>4525.08</v>
      </c>
      <c r="H6755" s="1">
        <v>2969.55</v>
      </c>
      <c r="I6755" s="6">
        <v>19479.93</v>
      </c>
      <c r="J6755" s="86"/>
      <c r="K6755" s="86"/>
      <c r="L6755" s="85"/>
      <c r="M6755" s="85"/>
      <c r="N6755" s="85"/>
      <c r="O6755" s="85"/>
      <c r="P6755" s="85"/>
      <c r="Q6755" s="32">
        <f t="shared" si="105"/>
        <v>19479.93</v>
      </c>
    </row>
    <row r="6756" spans="1:17" x14ac:dyDescent="0.25">
      <c r="A6756" s="83" t="s">
        <v>14422</v>
      </c>
      <c r="B6756" s="84" t="s">
        <v>22124</v>
      </c>
      <c r="C6756" s="7">
        <v>4307</v>
      </c>
      <c r="D6756" s="7">
        <v>63</v>
      </c>
      <c r="E6756" s="1">
        <v>20507.599999999999</v>
      </c>
      <c r="F6756" s="1">
        <v>1164.73</v>
      </c>
      <c r="G6756" s="1">
        <v>1301.74</v>
      </c>
      <c r="H6756" s="1">
        <v>537.32000000000005</v>
      </c>
      <c r="I6756" s="6">
        <v>3003.79</v>
      </c>
      <c r="J6756" s="86"/>
      <c r="K6756" s="86"/>
      <c r="L6756" s="85"/>
      <c r="M6756" s="85"/>
      <c r="N6756" s="85"/>
      <c r="O6756" s="85"/>
      <c r="P6756" s="85"/>
      <c r="Q6756" s="32">
        <f t="shared" si="105"/>
        <v>3003.79</v>
      </c>
    </row>
    <row r="6757" spans="1:17" x14ac:dyDescent="0.25">
      <c r="A6757" s="83" t="s">
        <v>14423</v>
      </c>
      <c r="B6757" s="84" t="s">
        <v>22125</v>
      </c>
      <c r="C6757" s="7">
        <v>22021</v>
      </c>
      <c r="D6757" s="7">
        <v>185</v>
      </c>
      <c r="E6757" s="1">
        <v>85746.559999999998</v>
      </c>
      <c r="F6757" s="1">
        <v>5955.06</v>
      </c>
      <c r="G6757" s="1">
        <v>3822.55</v>
      </c>
      <c r="H6757" s="1">
        <v>2246.64</v>
      </c>
      <c r="I6757" s="6">
        <v>12024.25</v>
      </c>
      <c r="J6757" s="86"/>
      <c r="K6757" s="86"/>
      <c r="L6757" s="85"/>
      <c r="M6757" s="85"/>
      <c r="N6757" s="85"/>
      <c r="O6757" s="85"/>
      <c r="P6757" s="85"/>
      <c r="Q6757" s="32">
        <f t="shared" si="105"/>
        <v>12024.25</v>
      </c>
    </row>
    <row r="6758" spans="1:17" x14ac:dyDescent="0.25">
      <c r="A6758" s="83" t="s">
        <v>14424</v>
      </c>
      <c r="B6758" s="84" t="s">
        <v>22126</v>
      </c>
      <c r="C6758" s="7">
        <v>8188</v>
      </c>
      <c r="D6758" s="7">
        <v>107</v>
      </c>
      <c r="E6758" s="1">
        <v>32617.85</v>
      </c>
      <c r="F6758" s="1">
        <v>2214.2600000000002</v>
      </c>
      <c r="G6758" s="1">
        <v>2210.88</v>
      </c>
      <c r="H6758" s="1">
        <v>854.62</v>
      </c>
      <c r="I6758" s="6">
        <v>5279.76</v>
      </c>
      <c r="J6758" s="86"/>
      <c r="K6758" s="86"/>
      <c r="L6758" s="85"/>
      <c r="M6758" s="85"/>
      <c r="N6758" s="85"/>
      <c r="O6758" s="85"/>
      <c r="P6758" s="85"/>
      <c r="Q6758" s="32">
        <f t="shared" si="105"/>
        <v>5279.76</v>
      </c>
    </row>
    <row r="6759" spans="1:17" x14ac:dyDescent="0.25">
      <c r="A6759" s="83" t="s">
        <v>14425</v>
      </c>
      <c r="B6759" s="84" t="s">
        <v>22127</v>
      </c>
      <c r="C6759" s="7">
        <v>1635</v>
      </c>
      <c r="D6759" s="7">
        <v>46</v>
      </c>
      <c r="E6759" s="1">
        <v>14953.13</v>
      </c>
      <c r="F6759" s="1">
        <v>442.14</v>
      </c>
      <c r="G6759" s="1">
        <v>950.47</v>
      </c>
      <c r="H6759" s="1">
        <v>391.78</v>
      </c>
      <c r="I6759" s="6">
        <v>1784.39</v>
      </c>
      <c r="J6759" s="86"/>
      <c r="K6759" s="86"/>
      <c r="L6759" s="85"/>
      <c r="M6759" s="85"/>
      <c r="N6759" s="85"/>
      <c r="O6759" s="85"/>
      <c r="P6759" s="85"/>
      <c r="Q6759" s="32">
        <f t="shared" si="105"/>
        <v>1784.39</v>
      </c>
    </row>
    <row r="6760" spans="1:17" x14ac:dyDescent="0.25">
      <c r="A6760" s="83" t="s">
        <v>14426</v>
      </c>
      <c r="B6760" s="84" t="s">
        <v>22128</v>
      </c>
      <c r="C6760" s="7">
        <v>1155</v>
      </c>
      <c r="D6760" s="7">
        <v>30</v>
      </c>
      <c r="E6760" s="1">
        <v>7005.94</v>
      </c>
      <c r="F6760" s="1">
        <v>312.33999999999997</v>
      </c>
      <c r="G6760" s="1">
        <v>619.87</v>
      </c>
      <c r="H6760" s="1">
        <v>183.56</v>
      </c>
      <c r="I6760" s="6">
        <v>1115.77</v>
      </c>
      <c r="J6760" s="86"/>
      <c r="K6760" s="86"/>
      <c r="L6760" s="85"/>
      <c r="M6760" s="85"/>
      <c r="N6760" s="85"/>
      <c r="O6760" s="85"/>
      <c r="P6760" s="85"/>
      <c r="Q6760" s="32">
        <f t="shared" si="105"/>
        <v>1115.77</v>
      </c>
    </row>
    <row r="6761" spans="1:17" x14ac:dyDescent="0.25">
      <c r="A6761" s="83" t="s">
        <v>14427</v>
      </c>
      <c r="B6761" s="84" t="s">
        <v>22129</v>
      </c>
      <c r="C6761" s="7">
        <v>585</v>
      </c>
      <c r="D6761" s="7">
        <v>7</v>
      </c>
      <c r="E6761" s="1">
        <v>1444.61</v>
      </c>
      <c r="F6761" s="1">
        <v>158.19999999999999</v>
      </c>
      <c r="G6761" s="1">
        <v>144.63999999999999</v>
      </c>
      <c r="H6761" s="1">
        <v>37.85</v>
      </c>
      <c r="I6761" s="6">
        <v>340.69</v>
      </c>
      <c r="J6761" s="86"/>
      <c r="K6761" s="86"/>
      <c r="L6761" s="85"/>
      <c r="M6761" s="85"/>
      <c r="N6761" s="85"/>
      <c r="O6761" s="85"/>
      <c r="P6761" s="85"/>
      <c r="Q6761" s="32">
        <f t="shared" si="105"/>
        <v>340.69</v>
      </c>
    </row>
    <row r="6762" spans="1:17" x14ac:dyDescent="0.25">
      <c r="A6762" s="83" t="s">
        <v>14428</v>
      </c>
      <c r="B6762" s="84" t="s">
        <v>22130</v>
      </c>
      <c r="C6762" s="7">
        <v>2956</v>
      </c>
      <c r="D6762" s="7">
        <v>48</v>
      </c>
      <c r="E6762" s="1">
        <v>12705.82</v>
      </c>
      <c r="F6762" s="1">
        <v>799.38</v>
      </c>
      <c r="G6762" s="1">
        <v>991.8</v>
      </c>
      <c r="H6762" s="1">
        <v>332.9</v>
      </c>
      <c r="I6762" s="6">
        <v>2124.08</v>
      </c>
      <c r="J6762" s="86"/>
      <c r="K6762" s="86"/>
      <c r="L6762" s="85"/>
      <c r="M6762" s="85"/>
      <c r="N6762" s="85"/>
      <c r="O6762" s="85"/>
      <c r="P6762" s="85"/>
      <c r="Q6762" s="32">
        <f t="shared" si="105"/>
        <v>2124.08</v>
      </c>
    </row>
    <row r="6763" spans="1:17" x14ac:dyDescent="0.25">
      <c r="A6763" s="83" t="s">
        <v>14429</v>
      </c>
      <c r="B6763" s="84" t="s">
        <v>22131</v>
      </c>
      <c r="C6763" s="7">
        <v>6596</v>
      </c>
      <c r="D6763" s="7">
        <v>164</v>
      </c>
      <c r="E6763" s="1">
        <v>65349.37</v>
      </c>
      <c r="F6763" s="1">
        <v>1783.74</v>
      </c>
      <c r="G6763" s="1">
        <v>3388.64</v>
      </c>
      <c r="H6763" s="1">
        <v>1712.22</v>
      </c>
      <c r="I6763" s="6">
        <v>6884.6</v>
      </c>
      <c r="J6763" s="86"/>
      <c r="K6763" s="86"/>
      <c r="L6763" s="85"/>
      <c r="M6763" s="85"/>
      <c r="N6763" s="85"/>
      <c r="O6763" s="85"/>
      <c r="P6763" s="85"/>
      <c r="Q6763" s="32">
        <f t="shared" si="105"/>
        <v>6884.6</v>
      </c>
    </row>
    <row r="6764" spans="1:17" x14ac:dyDescent="0.25">
      <c r="A6764" s="83" t="s">
        <v>14430</v>
      </c>
      <c r="B6764" s="84" t="s">
        <v>22132</v>
      </c>
      <c r="C6764" s="7">
        <v>6897</v>
      </c>
      <c r="D6764" s="7">
        <v>176</v>
      </c>
      <c r="E6764" s="1">
        <v>90861.33</v>
      </c>
      <c r="F6764" s="1">
        <v>1865.14</v>
      </c>
      <c r="G6764" s="1">
        <v>3636.59</v>
      </c>
      <c r="H6764" s="1">
        <v>2380.66</v>
      </c>
      <c r="I6764" s="6">
        <v>7882.39</v>
      </c>
      <c r="J6764" s="86"/>
      <c r="K6764" s="86"/>
      <c r="L6764" s="85"/>
      <c r="M6764" s="85"/>
      <c r="N6764" s="85"/>
      <c r="O6764" s="85"/>
      <c r="P6764" s="85"/>
      <c r="Q6764" s="32">
        <f t="shared" si="105"/>
        <v>7882.39</v>
      </c>
    </row>
    <row r="6765" spans="1:17" x14ac:dyDescent="0.25">
      <c r="A6765" s="83" t="s">
        <v>14431</v>
      </c>
      <c r="B6765" s="84" t="s">
        <v>22133</v>
      </c>
      <c r="C6765" s="7">
        <v>3004</v>
      </c>
      <c r="D6765" s="7">
        <v>38</v>
      </c>
      <c r="E6765" s="1">
        <v>24082.400000000001</v>
      </c>
      <c r="F6765" s="1">
        <v>812.36</v>
      </c>
      <c r="G6765" s="1">
        <v>785.18</v>
      </c>
      <c r="H6765" s="1">
        <v>630.98</v>
      </c>
      <c r="I6765" s="6">
        <v>2228.52</v>
      </c>
      <c r="J6765" s="86"/>
      <c r="K6765" s="86"/>
      <c r="L6765" s="85"/>
      <c r="M6765" s="85"/>
      <c r="N6765" s="85"/>
      <c r="O6765" s="85"/>
      <c r="P6765" s="85"/>
      <c r="Q6765" s="32">
        <f t="shared" si="105"/>
        <v>2228.52</v>
      </c>
    </row>
    <row r="6766" spans="1:17" x14ac:dyDescent="0.25">
      <c r="A6766" s="83" t="s">
        <v>14432</v>
      </c>
      <c r="B6766" s="84" t="s">
        <v>22134</v>
      </c>
      <c r="C6766" s="7">
        <v>857</v>
      </c>
      <c r="D6766" s="7">
        <v>15</v>
      </c>
      <c r="E6766" s="1">
        <v>4845.1899999999996</v>
      </c>
      <c r="F6766" s="1">
        <v>231.75</v>
      </c>
      <c r="G6766" s="1">
        <v>309.94</v>
      </c>
      <c r="H6766" s="1">
        <v>126.95</v>
      </c>
      <c r="I6766" s="6">
        <v>668.64</v>
      </c>
      <c r="J6766" s="86"/>
      <c r="K6766" s="86"/>
      <c r="L6766" s="85"/>
      <c r="M6766" s="85"/>
      <c r="N6766" s="85"/>
      <c r="O6766" s="85"/>
      <c r="P6766" s="85"/>
      <c r="Q6766" s="32">
        <f t="shared" si="105"/>
        <v>668.64</v>
      </c>
    </row>
    <row r="6767" spans="1:17" x14ac:dyDescent="0.25">
      <c r="A6767" s="83" t="s">
        <v>14433</v>
      </c>
      <c r="B6767" s="84" t="s">
        <v>22135</v>
      </c>
      <c r="C6767" s="7">
        <v>25224</v>
      </c>
      <c r="D6767" s="7">
        <v>295</v>
      </c>
      <c r="E6767" s="1">
        <v>152250.65</v>
      </c>
      <c r="F6767" s="1">
        <v>6821.24</v>
      </c>
      <c r="G6767" s="1">
        <v>6095.42</v>
      </c>
      <c r="H6767" s="1">
        <v>3989.11</v>
      </c>
      <c r="I6767" s="6">
        <v>16905.77</v>
      </c>
      <c r="J6767" s="86"/>
      <c r="K6767" s="86"/>
      <c r="L6767" s="85"/>
      <c r="M6767" s="85"/>
      <c r="N6767" s="85"/>
      <c r="O6767" s="85"/>
      <c r="P6767" s="85"/>
      <c r="Q6767" s="32">
        <f t="shared" si="105"/>
        <v>16905.77</v>
      </c>
    </row>
    <row r="6768" spans="1:17" x14ac:dyDescent="0.25">
      <c r="A6768" s="83" t="s">
        <v>14434</v>
      </c>
      <c r="B6768" s="84" t="s">
        <v>22136</v>
      </c>
      <c r="C6768" s="7">
        <v>1828</v>
      </c>
      <c r="D6768" s="7">
        <v>27</v>
      </c>
      <c r="E6768" s="1">
        <v>7382.23</v>
      </c>
      <c r="F6768" s="1">
        <v>494.34</v>
      </c>
      <c r="G6768" s="1">
        <v>557.89</v>
      </c>
      <c r="H6768" s="1">
        <v>193.42</v>
      </c>
      <c r="I6768" s="6">
        <v>1245.6500000000001</v>
      </c>
      <c r="J6768" s="86"/>
      <c r="K6768" s="86"/>
      <c r="L6768" s="85"/>
      <c r="M6768" s="85"/>
      <c r="N6768" s="85"/>
      <c r="O6768" s="85"/>
      <c r="P6768" s="85"/>
      <c r="Q6768" s="32">
        <f t="shared" si="105"/>
        <v>1245.6500000000001</v>
      </c>
    </row>
    <row r="6769" spans="1:17" x14ac:dyDescent="0.25">
      <c r="A6769" s="83" t="s">
        <v>14435</v>
      </c>
      <c r="B6769" s="84" t="s">
        <v>22137</v>
      </c>
      <c r="C6769" s="7">
        <v>8320</v>
      </c>
      <c r="D6769" s="7">
        <v>172</v>
      </c>
      <c r="E6769" s="1">
        <v>98959.14</v>
      </c>
      <c r="F6769" s="1">
        <v>2249.9499999999998</v>
      </c>
      <c r="G6769" s="1">
        <v>3553.94</v>
      </c>
      <c r="H6769" s="1">
        <v>2592.8200000000002</v>
      </c>
      <c r="I6769" s="6">
        <v>8396.7099999999991</v>
      </c>
      <c r="J6769" s="86"/>
      <c r="K6769" s="86"/>
      <c r="L6769" s="85"/>
      <c r="M6769" s="85"/>
      <c r="N6769" s="85"/>
      <c r="O6769" s="85"/>
      <c r="P6769" s="85"/>
      <c r="Q6769" s="32">
        <f t="shared" si="105"/>
        <v>8396.7099999999991</v>
      </c>
    </row>
    <row r="6770" spans="1:17" x14ac:dyDescent="0.25">
      <c r="A6770" s="83" t="s">
        <v>14436</v>
      </c>
      <c r="B6770" s="84" t="s">
        <v>22138</v>
      </c>
      <c r="C6770" s="7">
        <v>35761</v>
      </c>
      <c r="D6770" s="7">
        <v>522</v>
      </c>
      <c r="E6770" s="1">
        <v>243087.19</v>
      </c>
      <c r="F6770" s="1">
        <v>9670.73</v>
      </c>
      <c r="G6770" s="1">
        <v>10785.8</v>
      </c>
      <c r="H6770" s="1">
        <v>6369.11</v>
      </c>
      <c r="I6770" s="6">
        <v>26825.64</v>
      </c>
      <c r="J6770" s="86"/>
      <c r="K6770" s="86"/>
      <c r="L6770" s="85"/>
      <c r="M6770" s="85"/>
      <c r="N6770" s="85"/>
      <c r="O6770" s="85"/>
      <c r="P6770" s="85"/>
      <c r="Q6770" s="32">
        <f t="shared" si="105"/>
        <v>26825.64</v>
      </c>
    </row>
    <row r="6771" spans="1:17" x14ac:dyDescent="0.25">
      <c r="A6771" s="83" t="s">
        <v>14437</v>
      </c>
      <c r="B6771" s="84" t="s">
        <v>22139</v>
      </c>
      <c r="C6771" s="7">
        <v>422</v>
      </c>
      <c r="D6771" s="7">
        <v>11</v>
      </c>
      <c r="E6771" s="1">
        <v>2294.35</v>
      </c>
      <c r="F6771" s="1">
        <v>114.12</v>
      </c>
      <c r="G6771" s="1">
        <v>227.29</v>
      </c>
      <c r="H6771" s="1">
        <v>60.11</v>
      </c>
      <c r="I6771" s="6">
        <v>401.52</v>
      </c>
      <c r="J6771" s="86"/>
      <c r="K6771" s="86"/>
      <c r="L6771" s="85"/>
      <c r="M6771" s="85"/>
      <c r="N6771" s="85"/>
      <c r="O6771" s="85"/>
      <c r="P6771" s="85"/>
      <c r="Q6771" s="32">
        <f t="shared" si="105"/>
        <v>401.52</v>
      </c>
    </row>
    <row r="6772" spans="1:17" x14ac:dyDescent="0.25">
      <c r="A6772" s="83" t="s">
        <v>14438</v>
      </c>
      <c r="B6772" s="84" t="s">
        <v>22140</v>
      </c>
      <c r="C6772" s="7">
        <v>26514</v>
      </c>
      <c r="D6772" s="7">
        <v>261</v>
      </c>
      <c r="E6772" s="1">
        <v>110840.05</v>
      </c>
      <c r="F6772" s="1">
        <v>7170.09</v>
      </c>
      <c r="G6772" s="1">
        <v>5392.9</v>
      </c>
      <c r="H6772" s="1">
        <v>2904.11</v>
      </c>
      <c r="I6772" s="6">
        <v>15467.1</v>
      </c>
      <c r="J6772" s="86"/>
      <c r="K6772" s="86"/>
      <c r="L6772" s="85"/>
      <c r="M6772" s="85"/>
      <c r="N6772" s="85"/>
      <c r="O6772" s="85"/>
      <c r="P6772" s="85"/>
      <c r="Q6772" s="32">
        <f t="shared" si="105"/>
        <v>15467.1</v>
      </c>
    </row>
    <row r="6773" spans="1:17" x14ac:dyDescent="0.25">
      <c r="A6773" s="83" t="s">
        <v>14439</v>
      </c>
      <c r="B6773" s="84" t="s">
        <v>22141</v>
      </c>
      <c r="C6773" s="7">
        <v>1709</v>
      </c>
      <c r="D6773" s="7">
        <v>35</v>
      </c>
      <c r="E6773" s="1">
        <v>12994.1</v>
      </c>
      <c r="F6773" s="1">
        <v>462.16</v>
      </c>
      <c r="G6773" s="1">
        <v>723.18</v>
      </c>
      <c r="H6773" s="1">
        <v>340.46</v>
      </c>
      <c r="I6773" s="6">
        <v>1525.8</v>
      </c>
      <c r="J6773" s="86"/>
      <c r="K6773" s="86"/>
      <c r="L6773" s="85"/>
      <c r="M6773" s="85"/>
      <c r="N6773" s="85"/>
      <c r="O6773" s="85"/>
      <c r="P6773" s="85"/>
      <c r="Q6773" s="32">
        <f t="shared" si="105"/>
        <v>1525.8</v>
      </c>
    </row>
    <row r="6774" spans="1:17" x14ac:dyDescent="0.25">
      <c r="A6774" s="83" t="s">
        <v>14440</v>
      </c>
      <c r="B6774" s="84" t="s">
        <v>22142</v>
      </c>
      <c r="C6774" s="7">
        <v>1018</v>
      </c>
      <c r="D6774" s="7">
        <v>24</v>
      </c>
      <c r="E6774" s="1">
        <v>5225.1000000000004</v>
      </c>
      <c r="F6774" s="1">
        <v>275.3</v>
      </c>
      <c r="G6774" s="1">
        <v>495.9</v>
      </c>
      <c r="H6774" s="1">
        <v>136.9</v>
      </c>
      <c r="I6774" s="6">
        <v>908.1</v>
      </c>
      <c r="J6774" s="86"/>
      <c r="K6774" s="86"/>
      <c r="L6774" s="85"/>
      <c r="M6774" s="85"/>
      <c r="N6774" s="85"/>
      <c r="O6774" s="85"/>
      <c r="P6774" s="85"/>
      <c r="Q6774" s="32">
        <f t="shared" si="105"/>
        <v>908.1</v>
      </c>
    </row>
    <row r="6775" spans="1:17" x14ac:dyDescent="0.25">
      <c r="A6775" s="83" t="s">
        <v>14441</v>
      </c>
      <c r="B6775" s="84" t="s">
        <v>22143</v>
      </c>
      <c r="C6775" s="7">
        <v>567</v>
      </c>
      <c r="D6775" s="7">
        <v>14</v>
      </c>
      <c r="E6775" s="1">
        <v>7053.27</v>
      </c>
      <c r="F6775" s="1">
        <v>153.33000000000001</v>
      </c>
      <c r="G6775" s="1">
        <v>289.27</v>
      </c>
      <c r="H6775" s="1">
        <v>184.8</v>
      </c>
      <c r="I6775" s="6">
        <v>627.4</v>
      </c>
      <c r="J6775" s="86"/>
      <c r="K6775" s="86"/>
      <c r="L6775" s="85"/>
      <c r="M6775" s="85"/>
      <c r="N6775" s="85"/>
      <c r="O6775" s="85"/>
      <c r="P6775" s="85"/>
      <c r="Q6775" s="32">
        <f t="shared" si="105"/>
        <v>627.4</v>
      </c>
    </row>
    <row r="6776" spans="1:17" x14ac:dyDescent="0.25">
      <c r="A6776" s="83" t="s">
        <v>14442</v>
      </c>
      <c r="B6776" s="84" t="s">
        <v>22144</v>
      </c>
      <c r="C6776" s="7">
        <v>71035</v>
      </c>
      <c r="D6776" s="7">
        <v>1615</v>
      </c>
      <c r="E6776" s="1">
        <v>1160289.26</v>
      </c>
      <c r="F6776" s="1">
        <v>19209.75</v>
      </c>
      <c r="G6776" s="1">
        <v>33369.870000000003</v>
      </c>
      <c r="H6776" s="1">
        <v>30400.68</v>
      </c>
      <c r="I6776" s="6">
        <v>82980.3</v>
      </c>
      <c r="J6776" s="86"/>
      <c r="K6776" s="86"/>
      <c r="L6776" s="85"/>
      <c r="M6776" s="85"/>
      <c r="N6776" s="85"/>
      <c r="O6776" s="85"/>
      <c r="P6776" s="85"/>
      <c r="Q6776" s="32">
        <f t="shared" si="105"/>
        <v>82980.3</v>
      </c>
    </row>
    <row r="6777" spans="1:17" x14ac:dyDescent="0.25">
      <c r="A6777" s="83" t="s">
        <v>14443</v>
      </c>
      <c r="B6777" s="84" t="s">
        <v>22145</v>
      </c>
      <c r="C6777" s="7">
        <v>2814</v>
      </c>
      <c r="D6777" s="7">
        <v>51</v>
      </c>
      <c r="E6777" s="1">
        <v>10391.280000000001</v>
      </c>
      <c r="F6777" s="1">
        <v>760.98</v>
      </c>
      <c r="G6777" s="1">
        <v>1053.78</v>
      </c>
      <c r="H6777" s="1">
        <v>272.26</v>
      </c>
      <c r="I6777" s="6">
        <v>2087.02</v>
      </c>
      <c r="J6777" s="86"/>
      <c r="K6777" s="86"/>
      <c r="L6777" s="85"/>
      <c r="M6777" s="85"/>
      <c r="N6777" s="85"/>
      <c r="O6777" s="85"/>
      <c r="P6777" s="85"/>
      <c r="Q6777" s="32">
        <f t="shared" si="105"/>
        <v>2087.02</v>
      </c>
    </row>
    <row r="6778" spans="1:17" x14ac:dyDescent="0.25">
      <c r="A6778" s="83" t="s">
        <v>14444</v>
      </c>
      <c r="B6778" s="84" t="s">
        <v>22146</v>
      </c>
      <c r="C6778" s="7">
        <v>999</v>
      </c>
      <c r="D6778" s="7">
        <v>10</v>
      </c>
      <c r="E6778" s="1">
        <v>2114.94</v>
      </c>
      <c r="F6778" s="1">
        <v>270.16000000000003</v>
      </c>
      <c r="G6778" s="1">
        <v>206.62</v>
      </c>
      <c r="H6778" s="1">
        <v>55.42</v>
      </c>
      <c r="I6778" s="6">
        <v>532.20000000000005</v>
      </c>
      <c r="J6778" s="86"/>
      <c r="K6778" s="86"/>
      <c r="L6778" s="85"/>
      <c r="M6778" s="85"/>
      <c r="N6778" s="85"/>
      <c r="O6778" s="85"/>
      <c r="P6778" s="85"/>
      <c r="Q6778" s="32">
        <f t="shared" si="105"/>
        <v>532.20000000000005</v>
      </c>
    </row>
    <row r="6779" spans="1:17" x14ac:dyDescent="0.25">
      <c r="A6779" s="83" t="s">
        <v>14445</v>
      </c>
      <c r="B6779" s="84" t="s">
        <v>22147</v>
      </c>
      <c r="C6779" s="7">
        <v>11606</v>
      </c>
      <c r="D6779" s="7">
        <v>196</v>
      </c>
      <c r="E6779" s="1">
        <v>100388.41</v>
      </c>
      <c r="F6779" s="1">
        <v>3138.57</v>
      </c>
      <c r="G6779" s="1">
        <v>4049.84</v>
      </c>
      <c r="H6779" s="1">
        <v>2630.27</v>
      </c>
      <c r="I6779" s="6">
        <v>9818.68</v>
      </c>
      <c r="J6779" s="86"/>
      <c r="K6779" s="86"/>
      <c r="L6779" s="85"/>
      <c r="M6779" s="85"/>
      <c r="N6779" s="85"/>
      <c r="O6779" s="85"/>
      <c r="P6779" s="85"/>
      <c r="Q6779" s="32">
        <f t="shared" si="105"/>
        <v>9818.68</v>
      </c>
    </row>
    <row r="6780" spans="1:17" x14ac:dyDescent="0.25">
      <c r="A6780" s="83" t="s">
        <v>14446</v>
      </c>
      <c r="B6780" s="84" t="s">
        <v>22148</v>
      </c>
      <c r="C6780" s="7">
        <v>21263</v>
      </c>
      <c r="D6780" s="7">
        <v>293</v>
      </c>
      <c r="E6780" s="1">
        <v>236941.96</v>
      </c>
      <c r="F6780" s="1">
        <v>5750.08</v>
      </c>
      <c r="G6780" s="1">
        <v>6054.1</v>
      </c>
      <c r="H6780" s="1">
        <v>6208.1</v>
      </c>
      <c r="I6780" s="6">
        <v>18012.28</v>
      </c>
      <c r="J6780" s="86"/>
      <c r="K6780" s="86"/>
      <c r="L6780" s="85"/>
      <c r="M6780" s="85"/>
      <c r="N6780" s="85"/>
      <c r="O6780" s="85"/>
      <c r="P6780" s="85"/>
      <c r="Q6780" s="32">
        <f t="shared" si="105"/>
        <v>18012.28</v>
      </c>
    </row>
    <row r="6781" spans="1:17" x14ac:dyDescent="0.25">
      <c r="A6781" s="83" t="s">
        <v>14447</v>
      </c>
      <c r="B6781" s="84" t="s">
        <v>22149</v>
      </c>
      <c r="C6781" s="7">
        <v>2740</v>
      </c>
      <c r="D6781" s="7">
        <v>42</v>
      </c>
      <c r="E6781" s="1">
        <v>9987.7800000000007</v>
      </c>
      <c r="F6781" s="1">
        <v>740.97</v>
      </c>
      <c r="G6781" s="1">
        <v>867.82</v>
      </c>
      <c r="H6781" s="1">
        <v>261.69</v>
      </c>
      <c r="I6781" s="6">
        <v>1870.48</v>
      </c>
      <c r="J6781" s="86"/>
      <c r="K6781" s="86"/>
      <c r="L6781" s="85"/>
      <c r="M6781" s="85"/>
      <c r="N6781" s="85"/>
      <c r="O6781" s="85"/>
      <c r="P6781" s="85"/>
      <c r="Q6781" s="32">
        <f t="shared" si="105"/>
        <v>1870.48</v>
      </c>
    </row>
    <row r="6782" spans="1:17" x14ac:dyDescent="0.25">
      <c r="A6782" s="83" t="s">
        <v>14448</v>
      </c>
      <c r="B6782" s="84" t="s">
        <v>22150</v>
      </c>
      <c r="C6782" s="7">
        <v>157</v>
      </c>
      <c r="D6782" s="7">
        <v>6</v>
      </c>
      <c r="E6782" s="1">
        <v>955.09</v>
      </c>
      <c r="F6782" s="1">
        <v>42.46</v>
      </c>
      <c r="G6782" s="1">
        <v>123.98</v>
      </c>
      <c r="H6782" s="1">
        <v>25.02</v>
      </c>
      <c r="I6782" s="6">
        <v>191.46</v>
      </c>
      <c r="J6782" s="86"/>
      <c r="K6782" s="86"/>
      <c r="L6782" s="85"/>
      <c r="M6782" s="85"/>
      <c r="N6782" s="85"/>
      <c r="O6782" s="85"/>
      <c r="P6782" s="85"/>
      <c r="Q6782" s="32">
        <f t="shared" si="105"/>
        <v>191.46</v>
      </c>
    </row>
    <row r="6783" spans="1:17" x14ac:dyDescent="0.25">
      <c r="A6783" s="83" t="s">
        <v>14449</v>
      </c>
      <c r="B6783" s="84" t="s">
        <v>22151</v>
      </c>
      <c r="C6783" s="7">
        <v>2503</v>
      </c>
      <c r="D6783" s="7">
        <v>30</v>
      </c>
      <c r="E6783" s="1">
        <v>7558.44</v>
      </c>
      <c r="F6783" s="1">
        <v>676.88</v>
      </c>
      <c r="G6783" s="1">
        <v>619.87</v>
      </c>
      <c r="H6783" s="1">
        <v>198.04</v>
      </c>
      <c r="I6783" s="6">
        <v>1494.79</v>
      </c>
      <c r="J6783" s="86"/>
      <c r="K6783" s="86"/>
      <c r="L6783" s="85"/>
      <c r="M6783" s="85"/>
      <c r="N6783" s="85"/>
      <c r="O6783" s="85"/>
      <c r="P6783" s="85"/>
      <c r="Q6783" s="32">
        <f t="shared" si="105"/>
        <v>1494.79</v>
      </c>
    </row>
    <row r="6784" spans="1:17" x14ac:dyDescent="0.25">
      <c r="A6784" s="83" t="s">
        <v>14450</v>
      </c>
      <c r="B6784" s="84" t="s">
        <v>22152</v>
      </c>
      <c r="C6784" s="7">
        <v>1060</v>
      </c>
      <c r="D6784" s="7">
        <v>23</v>
      </c>
      <c r="E6784" s="1">
        <v>6339.49</v>
      </c>
      <c r="F6784" s="1">
        <v>286.66000000000003</v>
      </c>
      <c r="G6784" s="1">
        <v>475.24</v>
      </c>
      <c r="H6784" s="1">
        <v>166.1</v>
      </c>
      <c r="I6784" s="6">
        <v>928</v>
      </c>
      <c r="J6784" s="86"/>
      <c r="K6784" s="86"/>
      <c r="L6784" s="85"/>
      <c r="M6784" s="85"/>
      <c r="N6784" s="85"/>
      <c r="O6784" s="85"/>
      <c r="P6784" s="85"/>
      <c r="Q6784" s="32">
        <f t="shared" si="105"/>
        <v>928</v>
      </c>
    </row>
    <row r="6785" spans="1:17" x14ac:dyDescent="0.25">
      <c r="A6785" s="83" t="s">
        <v>14451</v>
      </c>
      <c r="B6785" s="84" t="s">
        <v>22153</v>
      </c>
      <c r="C6785" s="7">
        <v>8128</v>
      </c>
      <c r="D6785" s="7">
        <v>82</v>
      </c>
      <c r="E6785" s="1">
        <v>25107.97</v>
      </c>
      <c r="F6785" s="1">
        <v>2198.02</v>
      </c>
      <c r="G6785" s="1">
        <v>1694.32</v>
      </c>
      <c r="H6785" s="1">
        <v>657.86</v>
      </c>
      <c r="I6785" s="6">
        <v>4550.2</v>
      </c>
      <c r="J6785" s="86"/>
      <c r="K6785" s="86"/>
      <c r="L6785" s="85"/>
      <c r="M6785" s="85"/>
      <c r="N6785" s="85"/>
      <c r="O6785" s="85"/>
      <c r="P6785" s="85"/>
      <c r="Q6785" s="32">
        <f t="shared" si="105"/>
        <v>4550.2</v>
      </c>
    </row>
    <row r="6786" spans="1:17" x14ac:dyDescent="0.25">
      <c r="A6786" s="83" t="s">
        <v>14452</v>
      </c>
      <c r="B6786" s="84" t="s">
        <v>22154</v>
      </c>
      <c r="C6786" s="7">
        <v>2515</v>
      </c>
      <c r="D6786" s="7">
        <v>37</v>
      </c>
      <c r="E6786" s="1">
        <v>17311.28</v>
      </c>
      <c r="F6786" s="1">
        <v>680.12</v>
      </c>
      <c r="G6786" s="1">
        <v>764.51</v>
      </c>
      <c r="H6786" s="1">
        <v>453.57</v>
      </c>
      <c r="I6786" s="6">
        <v>1898.2</v>
      </c>
      <c r="J6786" s="86"/>
      <c r="K6786" s="86"/>
      <c r="L6786" s="85"/>
      <c r="M6786" s="85"/>
      <c r="N6786" s="85"/>
      <c r="O6786" s="85"/>
      <c r="P6786" s="85"/>
      <c r="Q6786" s="32">
        <f t="shared" si="105"/>
        <v>1898.2</v>
      </c>
    </row>
    <row r="6787" spans="1:17" x14ac:dyDescent="0.25">
      <c r="A6787" s="83" t="s">
        <v>14453</v>
      </c>
      <c r="B6787" s="84" t="s">
        <v>22155</v>
      </c>
      <c r="C6787" s="7">
        <v>61</v>
      </c>
      <c r="D6787" s="7">
        <v>6</v>
      </c>
      <c r="E6787" s="1">
        <v>1250.5</v>
      </c>
      <c r="F6787" s="1">
        <v>16.5</v>
      </c>
      <c r="G6787" s="1">
        <v>123.98</v>
      </c>
      <c r="H6787" s="1">
        <v>32.770000000000003</v>
      </c>
      <c r="I6787" s="6">
        <v>173.25</v>
      </c>
      <c r="J6787" s="86"/>
      <c r="K6787" s="86"/>
      <c r="L6787" s="85"/>
      <c r="M6787" s="85"/>
      <c r="N6787" s="85"/>
      <c r="O6787" s="85"/>
      <c r="P6787" s="85"/>
      <c r="Q6787" s="32">
        <f t="shared" si="105"/>
        <v>173.25</v>
      </c>
    </row>
    <row r="6788" spans="1:17" x14ac:dyDescent="0.25">
      <c r="A6788" s="83" t="s">
        <v>14454</v>
      </c>
      <c r="B6788" s="84" t="s">
        <v>22156</v>
      </c>
      <c r="C6788" s="7">
        <v>24858</v>
      </c>
      <c r="D6788" s="7">
        <v>293</v>
      </c>
      <c r="E6788" s="1">
        <v>234622.86</v>
      </c>
      <c r="F6788" s="1">
        <v>6722.26</v>
      </c>
      <c r="G6788" s="1">
        <v>6054.1</v>
      </c>
      <c r="H6788" s="1">
        <v>6147.34</v>
      </c>
      <c r="I6788" s="6">
        <v>18923.7</v>
      </c>
      <c r="J6788" s="86"/>
      <c r="K6788" s="86"/>
      <c r="L6788" s="85"/>
      <c r="M6788" s="85"/>
      <c r="N6788" s="85"/>
      <c r="O6788" s="85"/>
      <c r="P6788" s="85"/>
      <c r="Q6788" s="32">
        <f t="shared" si="105"/>
        <v>18923.7</v>
      </c>
    </row>
    <row r="6789" spans="1:17" x14ac:dyDescent="0.25">
      <c r="A6789" s="83" t="s">
        <v>14455</v>
      </c>
      <c r="B6789" s="84" t="s">
        <v>22157</v>
      </c>
      <c r="C6789" s="7">
        <v>4452</v>
      </c>
      <c r="D6789" s="7">
        <v>60</v>
      </c>
      <c r="E6789" s="1">
        <v>17018.2</v>
      </c>
      <c r="F6789" s="1">
        <v>1203.94</v>
      </c>
      <c r="G6789" s="1">
        <v>1239.74</v>
      </c>
      <c r="H6789" s="1">
        <v>445.9</v>
      </c>
      <c r="I6789" s="6">
        <v>2889.58</v>
      </c>
      <c r="J6789" s="86"/>
      <c r="K6789" s="86"/>
      <c r="L6789" s="85"/>
      <c r="M6789" s="85"/>
      <c r="N6789" s="85"/>
      <c r="O6789" s="85"/>
      <c r="P6789" s="85"/>
      <c r="Q6789" s="32">
        <f t="shared" si="105"/>
        <v>2889.58</v>
      </c>
    </row>
    <row r="6790" spans="1:17" x14ac:dyDescent="0.25">
      <c r="A6790" s="83" t="s">
        <v>14456</v>
      </c>
      <c r="B6790" s="84" t="s">
        <v>22158</v>
      </c>
      <c r="C6790" s="7">
        <v>8718</v>
      </c>
      <c r="D6790" s="7">
        <v>200</v>
      </c>
      <c r="E6790" s="1">
        <v>180647.56</v>
      </c>
      <c r="F6790" s="1">
        <v>2357.58</v>
      </c>
      <c r="G6790" s="1">
        <v>4132.49</v>
      </c>
      <c r="H6790" s="1">
        <v>4733.1400000000003</v>
      </c>
      <c r="I6790" s="6">
        <v>11223.21</v>
      </c>
      <c r="J6790" s="86"/>
      <c r="K6790" s="86"/>
      <c r="L6790" s="85"/>
      <c r="M6790" s="85"/>
      <c r="N6790" s="85"/>
      <c r="O6790" s="85"/>
      <c r="P6790" s="85"/>
      <c r="Q6790" s="32">
        <f t="shared" si="105"/>
        <v>11223.21</v>
      </c>
    </row>
    <row r="6791" spans="1:17" x14ac:dyDescent="0.25">
      <c r="A6791" s="83" t="s">
        <v>14457</v>
      </c>
      <c r="B6791" s="84" t="s">
        <v>22159</v>
      </c>
      <c r="C6791" s="7">
        <v>19737</v>
      </c>
      <c r="D6791" s="7">
        <v>222</v>
      </c>
      <c r="E6791" s="1">
        <v>143570.22</v>
      </c>
      <c r="F6791" s="1">
        <v>5337.41</v>
      </c>
      <c r="G6791" s="1">
        <v>4587.0600000000004</v>
      </c>
      <c r="H6791" s="1">
        <v>3761.68</v>
      </c>
      <c r="I6791" s="6">
        <v>13686.15</v>
      </c>
      <c r="J6791" s="86"/>
      <c r="K6791" s="86"/>
      <c r="L6791" s="85"/>
      <c r="M6791" s="85"/>
      <c r="N6791" s="85"/>
      <c r="O6791" s="85"/>
      <c r="P6791" s="85"/>
      <c r="Q6791" s="32">
        <f t="shared" si="105"/>
        <v>13686.15</v>
      </c>
    </row>
    <row r="6792" spans="1:17" x14ac:dyDescent="0.25">
      <c r="A6792" s="83" t="s">
        <v>14458</v>
      </c>
      <c r="B6792" s="84" t="s">
        <v>22160</v>
      </c>
      <c r="C6792" s="7">
        <v>663</v>
      </c>
      <c r="D6792" s="7">
        <v>10</v>
      </c>
      <c r="E6792" s="1">
        <v>2467.41</v>
      </c>
      <c r="F6792" s="1">
        <v>179.3</v>
      </c>
      <c r="G6792" s="1">
        <v>206.62</v>
      </c>
      <c r="H6792" s="1">
        <v>64.650000000000006</v>
      </c>
      <c r="I6792" s="6">
        <v>450.57</v>
      </c>
      <c r="J6792" s="86"/>
      <c r="K6792" s="86"/>
      <c r="L6792" s="85"/>
      <c r="M6792" s="85"/>
      <c r="N6792" s="85"/>
      <c r="O6792" s="85"/>
      <c r="P6792" s="85"/>
      <c r="Q6792" s="32">
        <f t="shared" si="105"/>
        <v>450.57</v>
      </c>
    </row>
    <row r="6793" spans="1:17" x14ac:dyDescent="0.25">
      <c r="A6793" s="83" t="s">
        <v>14459</v>
      </c>
      <c r="B6793" s="84" t="s">
        <v>22161</v>
      </c>
      <c r="C6793" s="7">
        <v>9149</v>
      </c>
      <c r="D6793" s="7">
        <v>166</v>
      </c>
      <c r="E6793" s="1">
        <v>82832</v>
      </c>
      <c r="F6793" s="1">
        <v>2474.14</v>
      </c>
      <c r="G6793" s="1">
        <v>3429.97</v>
      </c>
      <c r="H6793" s="1">
        <v>2170.2800000000002</v>
      </c>
      <c r="I6793" s="6">
        <v>8074.39</v>
      </c>
      <c r="J6793" s="86"/>
      <c r="K6793" s="86"/>
      <c r="L6793" s="85"/>
      <c r="M6793" s="85"/>
      <c r="N6793" s="85"/>
      <c r="O6793" s="85"/>
      <c r="P6793" s="85"/>
      <c r="Q6793" s="32">
        <f t="shared" si="105"/>
        <v>8074.39</v>
      </c>
    </row>
    <row r="6794" spans="1:17" x14ac:dyDescent="0.25">
      <c r="A6794" s="83" t="s">
        <v>14460</v>
      </c>
      <c r="B6794" s="84" t="s">
        <v>22162</v>
      </c>
      <c r="C6794" s="7">
        <v>1355</v>
      </c>
      <c r="D6794" s="7">
        <v>21</v>
      </c>
      <c r="E6794" s="1">
        <v>4059.52</v>
      </c>
      <c r="F6794" s="1">
        <v>366.43</v>
      </c>
      <c r="G6794" s="1">
        <v>433.91</v>
      </c>
      <c r="H6794" s="1">
        <v>106.36</v>
      </c>
      <c r="I6794" s="6">
        <v>906.7</v>
      </c>
      <c r="J6794" s="86"/>
      <c r="K6794" s="86"/>
      <c r="L6794" s="85"/>
      <c r="M6794" s="85"/>
      <c r="N6794" s="85"/>
      <c r="O6794" s="85"/>
      <c r="P6794" s="85"/>
      <c r="Q6794" s="32">
        <f t="shared" si="105"/>
        <v>906.7</v>
      </c>
    </row>
    <row r="6795" spans="1:17" x14ac:dyDescent="0.25">
      <c r="A6795" s="83" t="s">
        <v>14461</v>
      </c>
      <c r="B6795" s="84" t="s">
        <v>22163</v>
      </c>
      <c r="C6795" s="7">
        <v>2355</v>
      </c>
      <c r="D6795" s="7">
        <v>15</v>
      </c>
      <c r="E6795" s="1">
        <v>2877.14</v>
      </c>
      <c r="F6795" s="1">
        <v>636.86</v>
      </c>
      <c r="G6795" s="1">
        <v>309.94</v>
      </c>
      <c r="H6795" s="1">
        <v>75.38</v>
      </c>
      <c r="I6795" s="6">
        <v>1022.18</v>
      </c>
      <c r="J6795" s="86"/>
      <c r="K6795" s="86"/>
      <c r="L6795" s="85"/>
      <c r="M6795" s="85"/>
      <c r="N6795" s="85"/>
      <c r="O6795" s="85"/>
      <c r="P6795" s="85"/>
      <c r="Q6795" s="32">
        <f t="shared" si="105"/>
        <v>1022.18</v>
      </c>
    </row>
    <row r="6796" spans="1:17" x14ac:dyDescent="0.25">
      <c r="A6796" s="83" t="s">
        <v>14462</v>
      </c>
      <c r="B6796" s="84" t="s">
        <v>22164</v>
      </c>
      <c r="C6796" s="7">
        <v>442</v>
      </c>
      <c r="D6796" s="7">
        <v>8</v>
      </c>
      <c r="E6796" s="1">
        <v>2117.84</v>
      </c>
      <c r="F6796" s="1">
        <v>119.53</v>
      </c>
      <c r="G6796" s="1">
        <v>165.3</v>
      </c>
      <c r="H6796" s="1">
        <v>55.49</v>
      </c>
      <c r="I6796" s="6">
        <v>340.32</v>
      </c>
      <c r="J6796" s="86"/>
      <c r="K6796" s="86"/>
      <c r="L6796" s="85"/>
      <c r="M6796" s="85"/>
      <c r="N6796" s="85"/>
      <c r="O6796" s="85"/>
      <c r="P6796" s="85"/>
      <c r="Q6796" s="32">
        <f t="shared" si="105"/>
        <v>340.32</v>
      </c>
    </row>
    <row r="6797" spans="1:17" x14ac:dyDescent="0.25">
      <c r="A6797" s="83" t="s">
        <v>14463</v>
      </c>
      <c r="B6797" s="84" t="s">
        <v>22165</v>
      </c>
      <c r="C6797" s="7">
        <v>2531</v>
      </c>
      <c r="D6797" s="7">
        <v>74</v>
      </c>
      <c r="E6797" s="1">
        <v>60546</v>
      </c>
      <c r="F6797" s="1">
        <v>684.45</v>
      </c>
      <c r="G6797" s="1">
        <v>1529.02</v>
      </c>
      <c r="H6797" s="1">
        <v>1586.36</v>
      </c>
      <c r="I6797" s="6">
        <v>3799.83</v>
      </c>
      <c r="J6797" s="86"/>
      <c r="K6797" s="86"/>
      <c r="L6797" s="85"/>
      <c r="M6797" s="85"/>
      <c r="N6797" s="85"/>
      <c r="O6797" s="85"/>
      <c r="P6797" s="85"/>
      <c r="Q6797" s="32">
        <f t="shared" si="105"/>
        <v>3799.83</v>
      </c>
    </row>
    <row r="6798" spans="1:17" x14ac:dyDescent="0.25">
      <c r="A6798" s="83" t="s">
        <v>14464</v>
      </c>
      <c r="B6798" s="84" t="s">
        <v>22166</v>
      </c>
      <c r="C6798" s="7">
        <v>2207</v>
      </c>
      <c r="D6798" s="7">
        <v>30</v>
      </c>
      <c r="E6798" s="1">
        <v>12401.71</v>
      </c>
      <c r="F6798" s="1">
        <v>596.83000000000004</v>
      </c>
      <c r="G6798" s="1">
        <v>619.87</v>
      </c>
      <c r="H6798" s="1">
        <v>324.94</v>
      </c>
      <c r="I6798" s="6">
        <v>1541.64</v>
      </c>
      <c r="J6798" s="86"/>
      <c r="K6798" s="86"/>
      <c r="L6798" s="85"/>
      <c r="M6798" s="85"/>
      <c r="N6798" s="85"/>
      <c r="O6798" s="85"/>
      <c r="P6798" s="85"/>
      <c r="Q6798" s="32">
        <f t="shared" ref="Q6798:Q6861" si="106">P6798+I6798</f>
        <v>1541.64</v>
      </c>
    </row>
    <row r="6799" spans="1:17" x14ac:dyDescent="0.25">
      <c r="A6799" s="83" t="s">
        <v>14465</v>
      </c>
      <c r="B6799" s="84" t="s">
        <v>22167</v>
      </c>
      <c r="C6799" s="7">
        <v>20405</v>
      </c>
      <c r="D6799" s="7">
        <v>319</v>
      </c>
      <c r="E6799" s="1">
        <v>400024.58</v>
      </c>
      <c r="F6799" s="1">
        <v>5518.06</v>
      </c>
      <c r="G6799" s="1">
        <v>6591.33</v>
      </c>
      <c r="H6799" s="1">
        <v>10481.02</v>
      </c>
      <c r="I6799" s="6">
        <v>22590.41</v>
      </c>
      <c r="J6799" s="86"/>
      <c r="K6799" s="86"/>
      <c r="L6799" s="85"/>
      <c r="M6799" s="85"/>
      <c r="N6799" s="85"/>
      <c r="O6799" s="85"/>
      <c r="P6799" s="85"/>
      <c r="Q6799" s="32">
        <f t="shared" si="106"/>
        <v>22590.41</v>
      </c>
    </row>
    <row r="6800" spans="1:17" x14ac:dyDescent="0.25">
      <c r="A6800" s="83" t="s">
        <v>14466</v>
      </c>
      <c r="B6800" s="84" t="s">
        <v>22168</v>
      </c>
      <c r="C6800" s="7">
        <v>22761</v>
      </c>
      <c r="D6800" s="7">
        <v>809</v>
      </c>
      <c r="E6800" s="1">
        <v>670970.56999999995</v>
      </c>
      <c r="F6800" s="1">
        <v>6155.18</v>
      </c>
      <c r="G6800" s="1">
        <v>16715.93</v>
      </c>
      <c r="H6800" s="1">
        <v>17580.060000000001</v>
      </c>
      <c r="I6800" s="6">
        <v>40451.17</v>
      </c>
      <c r="J6800" s="86"/>
      <c r="K6800" s="86"/>
      <c r="L6800" s="85"/>
      <c r="M6800" s="85"/>
      <c r="N6800" s="85"/>
      <c r="O6800" s="85"/>
      <c r="P6800" s="85"/>
      <c r="Q6800" s="32">
        <f t="shared" si="106"/>
        <v>40451.17</v>
      </c>
    </row>
    <row r="6801" spans="1:17" x14ac:dyDescent="0.25">
      <c r="A6801" s="83" t="s">
        <v>14467</v>
      </c>
      <c r="B6801" s="84" t="s">
        <v>22169</v>
      </c>
      <c r="C6801" s="7">
        <v>1790</v>
      </c>
      <c r="D6801" s="7">
        <v>10</v>
      </c>
      <c r="E6801" s="1">
        <v>2186.09</v>
      </c>
      <c r="F6801" s="1">
        <v>484.06</v>
      </c>
      <c r="G6801" s="1">
        <v>206.62</v>
      </c>
      <c r="H6801" s="1">
        <v>57.28</v>
      </c>
      <c r="I6801" s="6">
        <v>747.96</v>
      </c>
      <c r="J6801" s="86"/>
      <c r="K6801" s="86"/>
      <c r="L6801" s="85"/>
      <c r="M6801" s="85"/>
      <c r="N6801" s="85"/>
      <c r="O6801" s="85"/>
      <c r="P6801" s="85"/>
      <c r="Q6801" s="32">
        <f t="shared" si="106"/>
        <v>747.96</v>
      </c>
    </row>
    <row r="6802" spans="1:17" x14ac:dyDescent="0.25">
      <c r="A6802" s="83" t="s">
        <v>14468</v>
      </c>
      <c r="B6802" s="84" t="s">
        <v>22170</v>
      </c>
      <c r="C6802" s="7">
        <v>7314</v>
      </c>
      <c r="D6802" s="7">
        <v>50</v>
      </c>
      <c r="E6802" s="1">
        <v>12984.53</v>
      </c>
      <c r="F6802" s="1">
        <v>1977.9</v>
      </c>
      <c r="G6802" s="1">
        <v>1033.1199999999999</v>
      </c>
      <c r="H6802" s="1">
        <v>340.21</v>
      </c>
      <c r="I6802" s="6">
        <v>3351.23</v>
      </c>
      <c r="J6802" s="86"/>
      <c r="K6802" s="86"/>
      <c r="L6802" s="85"/>
      <c r="M6802" s="85"/>
      <c r="N6802" s="85"/>
      <c r="O6802" s="85"/>
      <c r="P6802" s="85"/>
      <c r="Q6802" s="32">
        <f t="shared" si="106"/>
        <v>3351.23</v>
      </c>
    </row>
    <row r="6803" spans="1:17" x14ac:dyDescent="0.25">
      <c r="A6803" s="83" t="s">
        <v>14469</v>
      </c>
      <c r="B6803" s="84" t="s">
        <v>22171</v>
      </c>
      <c r="C6803" s="7">
        <v>1117</v>
      </c>
      <c r="D6803" s="7">
        <v>23</v>
      </c>
      <c r="E6803" s="1">
        <v>10899.04</v>
      </c>
      <c r="F6803" s="1">
        <v>302.06</v>
      </c>
      <c r="G6803" s="1">
        <v>475.24</v>
      </c>
      <c r="H6803" s="1">
        <v>285.57</v>
      </c>
      <c r="I6803" s="6">
        <v>1062.8699999999999</v>
      </c>
      <c r="J6803" s="86"/>
      <c r="K6803" s="86"/>
      <c r="L6803" s="85"/>
      <c r="M6803" s="85"/>
      <c r="N6803" s="85"/>
      <c r="O6803" s="85"/>
      <c r="P6803" s="85"/>
      <c r="Q6803" s="32">
        <f t="shared" si="106"/>
        <v>1062.8699999999999</v>
      </c>
    </row>
    <row r="6804" spans="1:17" x14ac:dyDescent="0.25">
      <c r="A6804" s="83" t="s">
        <v>14470</v>
      </c>
      <c r="B6804" s="84" t="s">
        <v>22172</v>
      </c>
      <c r="C6804" s="7">
        <v>1293</v>
      </c>
      <c r="D6804" s="7">
        <v>29</v>
      </c>
      <c r="E6804" s="1">
        <v>7103.36</v>
      </c>
      <c r="F6804" s="1">
        <v>349.66</v>
      </c>
      <c r="G6804" s="1">
        <v>599.21</v>
      </c>
      <c r="H6804" s="1">
        <v>186.11</v>
      </c>
      <c r="I6804" s="6">
        <v>1134.98</v>
      </c>
      <c r="J6804" s="86"/>
      <c r="K6804" s="86"/>
      <c r="L6804" s="85"/>
      <c r="M6804" s="85"/>
      <c r="N6804" s="85"/>
      <c r="O6804" s="85"/>
      <c r="P6804" s="85"/>
      <c r="Q6804" s="32">
        <f t="shared" si="106"/>
        <v>1134.98</v>
      </c>
    </row>
    <row r="6805" spans="1:17" x14ac:dyDescent="0.25">
      <c r="A6805" s="83" t="s">
        <v>14471</v>
      </c>
      <c r="B6805" s="84" t="s">
        <v>22173</v>
      </c>
      <c r="C6805" s="7">
        <v>174</v>
      </c>
      <c r="D6805" s="7">
        <v>0</v>
      </c>
      <c r="E6805" s="1">
        <v>0</v>
      </c>
      <c r="F6805" s="1">
        <v>47.06</v>
      </c>
      <c r="G6805" s="1">
        <v>0</v>
      </c>
      <c r="H6805" s="1">
        <v>0</v>
      </c>
      <c r="I6805" s="6">
        <v>47.06</v>
      </c>
      <c r="J6805" s="86"/>
      <c r="K6805" s="86"/>
      <c r="L6805" s="85"/>
      <c r="M6805" s="85"/>
      <c r="N6805" s="85"/>
      <c r="O6805" s="85"/>
      <c r="P6805" s="85"/>
      <c r="Q6805" s="32">
        <f t="shared" si="106"/>
        <v>47.06</v>
      </c>
    </row>
    <row r="6806" spans="1:17" x14ac:dyDescent="0.25">
      <c r="A6806" s="83" t="s">
        <v>14472</v>
      </c>
      <c r="B6806" s="84" t="s">
        <v>22174</v>
      </c>
      <c r="C6806" s="7">
        <v>67173</v>
      </c>
      <c r="D6806" s="7">
        <v>758</v>
      </c>
      <c r="E6806" s="1">
        <v>1992329.26</v>
      </c>
      <c r="F6806" s="1">
        <v>18165.37</v>
      </c>
      <c r="G6806" s="1">
        <v>15662.14</v>
      </c>
      <c r="H6806" s="1">
        <v>52200.92</v>
      </c>
      <c r="I6806" s="6">
        <v>86028.43</v>
      </c>
      <c r="J6806" s="86"/>
      <c r="K6806" s="86"/>
      <c r="L6806" s="85"/>
      <c r="M6806" s="85"/>
      <c r="N6806" s="85"/>
      <c r="O6806" s="85"/>
      <c r="P6806" s="85"/>
      <c r="Q6806" s="32">
        <f t="shared" si="106"/>
        <v>86028.43</v>
      </c>
    </row>
    <row r="6807" spans="1:17" x14ac:dyDescent="0.25">
      <c r="A6807" s="83" t="s">
        <v>14473</v>
      </c>
      <c r="B6807" s="84" t="s">
        <v>22175</v>
      </c>
      <c r="C6807" s="7">
        <v>418</v>
      </c>
      <c r="D6807" s="7">
        <v>18</v>
      </c>
      <c r="E6807" s="1">
        <v>213669.36</v>
      </c>
      <c r="F6807" s="1">
        <v>113.04</v>
      </c>
      <c r="G6807" s="1">
        <v>371.93</v>
      </c>
      <c r="H6807" s="1">
        <v>5598.34</v>
      </c>
      <c r="I6807" s="6">
        <v>6083.31</v>
      </c>
      <c r="J6807" s="86"/>
      <c r="K6807" s="86"/>
      <c r="L6807" s="85"/>
      <c r="M6807" s="85"/>
      <c r="N6807" s="85"/>
      <c r="O6807" s="85"/>
      <c r="P6807" s="85"/>
      <c r="Q6807" s="32">
        <f t="shared" si="106"/>
        <v>6083.31</v>
      </c>
    </row>
    <row r="6808" spans="1:17" x14ac:dyDescent="0.25">
      <c r="A6808" s="83" t="s">
        <v>14474</v>
      </c>
      <c r="B6808" s="84" t="s">
        <v>22176</v>
      </c>
      <c r="C6808" s="7">
        <v>507</v>
      </c>
      <c r="D6808" s="7">
        <v>26</v>
      </c>
      <c r="E6808" s="1">
        <v>6361.54</v>
      </c>
      <c r="F6808" s="1">
        <v>137.1</v>
      </c>
      <c r="G6808" s="1">
        <v>537.22</v>
      </c>
      <c r="H6808" s="1">
        <v>166.68</v>
      </c>
      <c r="I6808" s="6">
        <v>841</v>
      </c>
      <c r="J6808" s="86"/>
      <c r="K6808" s="86"/>
      <c r="L6808" s="85"/>
      <c r="M6808" s="85"/>
      <c r="N6808" s="85"/>
      <c r="O6808" s="85"/>
      <c r="P6808" s="85"/>
      <c r="Q6808" s="32">
        <f t="shared" si="106"/>
        <v>841</v>
      </c>
    </row>
    <row r="6809" spans="1:17" x14ac:dyDescent="0.25">
      <c r="A6809" s="83" t="s">
        <v>14475</v>
      </c>
      <c r="B6809" s="84" t="s">
        <v>22177</v>
      </c>
      <c r="C6809" s="7">
        <v>10391</v>
      </c>
      <c r="D6809" s="7">
        <v>154</v>
      </c>
      <c r="E6809" s="1">
        <v>55981.89</v>
      </c>
      <c r="F6809" s="1">
        <v>2810</v>
      </c>
      <c r="G6809" s="1">
        <v>3182.02</v>
      </c>
      <c r="H6809" s="1">
        <v>1466.78</v>
      </c>
      <c r="I6809" s="6">
        <v>7458.8</v>
      </c>
      <c r="J6809" s="86"/>
      <c r="K6809" s="86"/>
      <c r="L6809" s="85"/>
      <c r="M6809" s="85"/>
      <c r="N6809" s="85"/>
      <c r="O6809" s="85"/>
      <c r="P6809" s="85"/>
      <c r="Q6809" s="32">
        <f t="shared" si="106"/>
        <v>7458.8</v>
      </c>
    </row>
    <row r="6810" spans="1:17" x14ac:dyDescent="0.25">
      <c r="A6810" s="83" t="s">
        <v>14476</v>
      </c>
      <c r="B6810" s="84" t="s">
        <v>22178</v>
      </c>
      <c r="C6810" s="7">
        <v>164</v>
      </c>
      <c r="D6810" s="7">
        <v>7</v>
      </c>
      <c r="E6810" s="1">
        <v>1772.82</v>
      </c>
      <c r="F6810" s="1">
        <v>44.35</v>
      </c>
      <c r="G6810" s="1">
        <v>144.63999999999999</v>
      </c>
      <c r="H6810" s="1">
        <v>46.45</v>
      </c>
      <c r="I6810" s="6">
        <v>235.44</v>
      </c>
      <c r="J6810" s="86"/>
      <c r="K6810" s="86"/>
      <c r="L6810" s="85"/>
      <c r="M6810" s="85"/>
      <c r="N6810" s="85"/>
      <c r="O6810" s="85"/>
      <c r="P6810" s="85"/>
      <c r="Q6810" s="32">
        <f t="shared" si="106"/>
        <v>235.44</v>
      </c>
    </row>
    <row r="6811" spans="1:17" x14ac:dyDescent="0.25">
      <c r="A6811" s="83" t="s">
        <v>14477</v>
      </c>
      <c r="B6811" s="84" t="s">
        <v>22179</v>
      </c>
      <c r="C6811" s="7">
        <v>384</v>
      </c>
      <c r="D6811" s="7">
        <v>7</v>
      </c>
      <c r="E6811" s="1">
        <v>3413.38</v>
      </c>
      <c r="F6811" s="1">
        <v>103.84</v>
      </c>
      <c r="G6811" s="1">
        <v>144.63999999999999</v>
      </c>
      <c r="H6811" s="1">
        <v>89.43</v>
      </c>
      <c r="I6811" s="6">
        <v>337.91</v>
      </c>
      <c r="J6811" s="86"/>
      <c r="K6811" s="86"/>
      <c r="L6811" s="85"/>
      <c r="M6811" s="85"/>
      <c r="N6811" s="85"/>
      <c r="O6811" s="85"/>
      <c r="P6811" s="85"/>
      <c r="Q6811" s="32">
        <f t="shared" si="106"/>
        <v>337.91</v>
      </c>
    </row>
    <row r="6812" spans="1:17" x14ac:dyDescent="0.25">
      <c r="A6812" s="83" t="s">
        <v>14478</v>
      </c>
      <c r="B6812" s="84" t="s">
        <v>22180</v>
      </c>
      <c r="C6812" s="7">
        <v>30</v>
      </c>
      <c r="D6812" s="7">
        <v>3</v>
      </c>
      <c r="E6812" s="1">
        <v>671.26</v>
      </c>
      <c r="F6812" s="1">
        <v>8.11</v>
      </c>
      <c r="G6812" s="1">
        <v>61.98</v>
      </c>
      <c r="H6812" s="1">
        <v>17.579999999999998</v>
      </c>
      <c r="I6812" s="6">
        <v>87.67</v>
      </c>
      <c r="J6812" s="86"/>
      <c r="K6812" s="86"/>
      <c r="L6812" s="85"/>
      <c r="M6812" s="85"/>
      <c r="N6812" s="85"/>
      <c r="O6812" s="85"/>
      <c r="P6812" s="85"/>
      <c r="Q6812" s="32">
        <f t="shared" si="106"/>
        <v>87.67</v>
      </c>
    </row>
    <row r="6813" spans="1:17" x14ac:dyDescent="0.25">
      <c r="A6813" s="83" t="s">
        <v>14479</v>
      </c>
      <c r="B6813" s="84" t="s">
        <v>22181</v>
      </c>
      <c r="C6813" s="7">
        <v>1134</v>
      </c>
      <c r="D6813" s="7">
        <v>19</v>
      </c>
      <c r="E6813" s="1">
        <v>6910.26</v>
      </c>
      <c r="F6813" s="1">
        <v>306.66000000000003</v>
      </c>
      <c r="G6813" s="1">
        <v>392.58</v>
      </c>
      <c r="H6813" s="1">
        <v>181.06</v>
      </c>
      <c r="I6813" s="6">
        <v>880.3</v>
      </c>
      <c r="J6813" s="86"/>
      <c r="K6813" s="86"/>
      <c r="L6813" s="85"/>
      <c r="M6813" s="85"/>
      <c r="N6813" s="85"/>
      <c r="O6813" s="85"/>
      <c r="P6813" s="85"/>
      <c r="Q6813" s="32">
        <f t="shared" si="106"/>
        <v>880.3</v>
      </c>
    </row>
    <row r="6814" spans="1:17" x14ac:dyDescent="0.25">
      <c r="A6814" s="83" t="s">
        <v>14480</v>
      </c>
      <c r="B6814" s="84" t="s">
        <v>22182</v>
      </c>
      <c r="C6814" s="7">
        <v>3187</v>
      </c>
      <c r="D6814" s="7">
        <v>30</v>
      </c>
      <c r="E6814" s="1">
        <v>6690.5</v>
      </c>
      <c r="F6814" s="1">
        <v>861.85</v>
      </c>
      <c r="G6814" s="1">
        <v>619.87</v>
      </c>
      <c r="H6814" s="1">
        <v>175.3</v>
      </c>
      <c r="I6814" s="6">
        <v>1657.02</v>
      </c>
      <c r="J6814" s="86"/>
      <c r="K6814" s="86"/>
      <c r="L6814" s="85"/>
      <c r="M6814" s="85"/>
      <c r="N6814" s="85"/>
      <c r="O6814" s="85"/>
      <c r="P6814" s="85"/>
      <c r="Q6814" s="32">
        <f t="shared" si="106"/>
        <v>1657.02</v>
      </c>
    </row>
    <row r="6815" spans="1:17" x14ac:dyDescent="0.25">
      <c r="A6815" s="83" t="s">
        <v>14481</v>
      </c>
      <c r="B6815" s="84" t="s">
        <v>22183</v>
      </c>
      <c r="C6815" s="7">
        <v>1159</v>
      </c>
      <c r="D6815" s="7">
        <v>33</v>
      </c>
      <c r="E6815" s="1">
        <v>5607.81</v>
      </c>
      <c r="F6815" s="1">
        <v>313.42</v>
      </c>
      <c r="G6815" s="1">
        <v>681.86</v>
      </c>
      <c r="H6815" s="1">
        <v>146.93</v>
      </c>
      <c r="I6815" s="6">
        <v>1142.21</v>
      </c>
      <c r="J6815" s="86"/>
      <c r="K6815" s="86"/>
      <c r="L6815" s="85"/>
      <c r="M6815" s="85"/>
      <c r="N6815" s="85"/>
      <c r="O6815" s="85"/>
      <c r="P6815" s="85"/>
      <c r="Q6815" s="32">
        <f t="shared" si="106"/>
        <v>1142.21</v>
      </c>
    </row>
    <row r="6816" spans="1:17" x14ac:dyDescent="0.25">
      <c r="A6816" s="83" t="s">
        <v>14482</v>
      </c>
      <c r="B6816" s="84" t="s">
        <v>22184</v>
      </c>
      <c r="C6816" s="7">
        <v>19078</v>
      </c>
      <c r="D6816" s="7">
        <v>316</v>
      </c>
      <c r="E6816" s="1">
        <v>191768.9</v>
      </c>
      <c r="F6816" s="1">
        <v>5159.2</v>
      </c>
      <c r="G6816" s="1">
        <v>6529.34</v>
      </c>
      <c r="H6816" s="1">
        <v>5024.53</v>
      </c>
      <c r="I6816" s="6">
        <v>16713.07</v>
      </c>
      <c r="J6816" s="86"/>
      <c r="K6816" s="86"/>
      <c r="L6816" s="85"/>
      <c r="M6816" s="85"/>
      <c r="N6816" s="85"/>
      <c r="O6816" s="85"/>
      <c r="P6816" s="85"/>
      <c r="Q6816" s="32">
        <f t="shared" si="106"/>
        <v>16713.07</v>
      </c>
    </row>
    <row r="6817" spans="1:17" x14ac:dyDescent="0.25">
      <c r="A6817" s="83" t="s">
        <v>14483</v>
      </c>
      <c r="B6817" s="84" t="s">
        <v>22185</v>
      </c>
      <c r="C6817" s="7">
        <v>3297</v>
      </c>
      <c r="D6817" s="7">
        <v>25</v>
      </c>
      <c r="E6817" s="1">
        <v>5698.95</v>
      </c>
      <c r="F6817" s="1">
        <v>891.6</v>
      </c>
      <c r="G6817" s="1">
        <v>516.55999999999995</v>
      </c>
      <c r="H6817" s="1">
        <v>149.32</v>
      </c>
      <c r="I6817" s="6">
        <v>1557.48</v>
      </c>
      <c r="J6817" s="86"/>
      <c r="K6817" s="86"/>
      <c r="L6817" s="85"/>
      <c r="M6817" s="85"/>
      <c r="N6817" s="85"/>
      <c r="O6817" s="85"/>
      <c r="P6817" s="85"/>
      <c r="Q6817" s="32">
        <f t="shared" si="106"/>
        <v>1557.48</v>
      </c>
    </row>
    <row r="6818" spans="1:17" x14ac:dyDescent="0.25">
      <c r="A6818" s="83" t="s">
        <v>14484</v>
      </c>
      <c r="B6818" s="84" t="s">
        <v>22186</v>
      </c>
      <c r="C6818" s="7">
        <v>1105</v>
      </c>
      <c r="D6818" s="7">
        <v>44</v>
      </c>
      <c r="E6818" s="1">
        <v>28418.53</v>
      </c>
      <c r="F6818" s="1">
        <v>298.82</v>
      </c>
      <c r="G6818" s="1">
        <v>909.15</v>
      </c>
      <c r="H6818" s="1">
        <v>744.59</v>
      </c>
      <c r="I6818" s="6">
        <v>1952.56</v>
      </c>
      <c r="J6818" s="86"/>
      <c r="K6818" s="86"/>
      <c r="L6818" s="85"/>
      <c r="M6818" s="85"/>
      <c r="N6818" s="85"/>
      <c r="O6818" s="85"/>
      <c r="P6818" s="85"/>
      <c r="Q6818" s="32">
        <f t="shared" si="106"/>
        <v>1952.56</v>
      </c>
    </row>
    <row r="6819" spans="1:17" x14ac:dyDescent="0.25">
      <c r="A6819" s="83" t="s">
        <v>14485</v>
      </c>
      <c r="B6819" s="84" t="s">
        <v>22187</v>
      </c>
      <c r="C6819" s="7">
        <v>4881</v>
      </c>
      <c r="D6819" s="7">
        <v>92</v>
      </c>
      <c r="E6819" s="1">
        <v>61528.43</v>
      </c>
      <c r="F6819" s="1">
        <v>1319.95</v>
      </c>
      <c r="G6819" s="1">
        <v>1900.94</v>
      </c>
      <c r="H6819" s="1">
        <v>1612.1</v>
      </c>
      <c r="I6819" s="6">
        <v>4832.99</v>
      </c>
      <c r="J6819" s="86"/>
      <c r="K6819" s="86"/>
      <c r="L6819" s="85"/>
      <c r="M6819" s="85"/>
      <c r="N6819" s="85"/>
      <c r="O6819" s="85"/>
      <c r="P6819" s="85"/>
      <c r="Q6819" s="32">
        <f t="shared" si="106"/>
        <v>4832.99</v>
      </c>
    </row>
    <row r="6820" spans="1:17" x14ac:dyDescent="0.25">
      <c r="A6820" s="83" t="s">
        <v>14486</v>
      </c>
      <c r="B6820" s="84" t="s">
        <v>22188</v>
      </c>
      <c r="C6820" s="7">
        <v>362</v>
      </c>
      <c r="D6820" s="7">
        <v>2</v>
      </c>
      <c r="E6820" s="1">
        <v>373.22</v>
      </c>
      <c r="F6820" s="1">
        <v>97.9</v>
      </c>
      <c r="G6820" s="1">
        <v>41.33</v>
      </c>
      <c r="H6820" s="1">
        <v>9.7799999999999994</v>
      </c>
      <c r="I6820" s="6">
        <v>149.01</v>
      </c>
      <c r="J6820" s="86"/>
      <c r="K6820" s="86"/>
      <c r="L6820" s="85"/>
      <c r="M6820" s="85"/>
      <c r="N6820" s="85"/>
      <c r="O6820" s="85"/>
      <c r="P6820" s="85"/>
      <c r="Q6820" s="32">
        <f t="shared" si="106"/>
        <v>149.01</v>
      </c>
    </row>
    <row r="6821" spans="1:17" x14ac:dyDescent="0.25">
      <c r="A6821" s="83" t="s">
        <v>14487</v>
      </c>
      <c r="B6821" s="84" t="s">
        <v>22189</v>
      </c>
      <c r="C6821" s="7">
        <v>27566</v>
      </c>
      <c r="D6821" s="7">
        <v>252</v>
      </c>
      <c r="E6821" s="1">
        <v>113311.77</v>
      </c>
      <c r="F6821" s="1">
        <v>7454.58</v>
      </c>
      <c r="G6821" s="1">
        <v>5206.9399999999996</v>
      </c>
      <c r="H6821" s="1">
        <v>2968.88</v>
      </c>
      <c r="I6821" s="6">
        <v>15630.4</v>
      </c>
      <c r="J6821" s="86"/>
      <c r="K6821" s="86"/>
      <c r="L6821" s="85"/>
      <c r="M6821" s="85"/>
      <c r="N6821" s="85"/>
      <c r="O6821" s="85"/>
      <c r="P6821" s="85"/>
      <c r="Q6821" s="32">
        <f t="shared" si="106"/>
        <v>15630.4</v>
      </c>
    </row>
    <row r="6822" spans="1:17" x14ac:dyDescent="0.25">
      <c r="A6822" s="83" t="s">
        <v>14488</v>
      </c>
      <c r="B6822" s="84" t="s">
        <v>22190</v>
      </c>
      <c r="C6822" s="7">
        <v>1097</v>
      </c>
      <c r="D6822" s="7">
        <v>7</v>
      </c>
      <c r="E6822" s="1">
        <v>1197.6600000000001</v>
      </c>
      <c r="F6822" s="1">
        <v>296.66000000000003</v>
      </c>
      <c r="G6822" s="1">
        <v>144.63999999999999</v>
      </c>
      <c r="H6822" s="1">
        <v>31.38</v>
      </c>
      <c r="I6822" s="6">
        <v>472.68</v>
      </c>
      <c r="J6822" s="86"/>
      <c r="K6822" s="86"/>
      <c r="L6822" s="85"/>
      <c r="M6822" s="85"/>
      <c r="N6822" s="85"/>
      <c r="O6822" s="85"/>
      <c r="P6822" s="85"/>
      <c r="Q6822" s="32">
        <f t="shared" si="106"/>
        <v>472.68</v>
      </c>
    </row>
    <row r="6823" spans="1:17" x14ac:dyDescent="0.25">
      <c r="A6823" s="83" t="s">
        <v>14489</v>
      </c>
      <c r="B6823" s="84" t="s">
        <v>22191</v>
      </c>
      <c r="C6823" s="7">
        <v>9224</v>
      </c>
      <c r="D6823" s="7">
        <v>60</v>
      </c>
      <c r="E6823" s="1">
        <v>32558.75</v>
      </c>
      <c r="F6823" s="1">
        <v>2494.42</v>
      </c>
      <c r="G6823" s="1">
        <v>1239.74</v>
      </c>
      <c r="H6823" s="1">
        <v>853.07</v>
      </c>
      <c r="I6823" s="6">
        <v>4587.2299999999996</v>
      </c>
      <c r="J6823" s="86"/>
      <c r="K6823" s="86"/>
      <c r="L6823" s="85"/>
      <c r="M6823" s="85"/>
      <c r="N6823" s="85"/>
      <c r="O6823" s="85"/>
      <c r="P6823" s="85"/>
      <c r="Q6823" s="32">
        <f t="shared" si="106"/>
        <v>4587.2299999999996</v>
      </c>
    </row>
    <row r="6824" spans="1:17" x14ac:dyDescent="0.25">
      <c r="A6824" s="83" t="s">
        <v>14490</v>
      </c>
      <c r="B6824" s="84" t="s">
        <v>22192</v>
      </c>
      <c r="C6824" s="7">
        <v>17254</v>
      </c>
      <c r="D6824" s="7">
        <v>149</v>
      </c>
      <c r="E6824" s="1">
        <v>54762.19</v>
      </c>
      <c r="F6824" s="1">
        <v>4665.9399999999996</v>
      </c>
      <c r="G6824" s="1">
        <v>3078.7</v>
      </c>
      <c r="H6824" s="1">
        <v>1434.82</v>
      </c>
      <c r="I6824" s="6">
        <v>9179.4599999999991</v>
      </c>
      <c r="J6824" s="86"/>
      <c r="K6824" s="86"/>
      <c r="L6824" s="85"/>
      <c r="M6824" s="85"/>
      <c r="N6824" s="85"/>
      <c r="O6824" s="85"/>
      <c r="P6824" s="85"/>
      <c r="Q6824" s="32">
        <f t="shared" si="106"/>
        <v>9179.4599999999991</v>
      </c>
    </row>
    <row r="6825" spans="1:17" x14ac:dyDescent="0.25">
      <c r="A6825" s="83" t="s">
        <v>14491</v>
      </c>
      <c r="B6825" s="84" t="s">
        <v>22193</v>
      </c>
      <c r="C6825" s="7">
        <v>619</v>
      </c>
      <c r="D6825" s="7">
        <v>6</v>
      </c>
      <c r="E6825" s="1">
        <v>1032.58</v>
      </c>
      <c r="F6825" s="1">
        <v>167.39</v>
      </c>
      <c r="G6825" s="1">
        <v>123.98</v>
      </c>
      <c r="H6825" s="1">
        <v>27.06</v>
      </c>
      <c r="I6825" s="6">
        <v>318.43</v>
      </c>
      <c r="J6825" s="86"/>
      <c r="K6825" s="86"/>
      <c r="L6825" s="85"/>
      <c r="M6825" s="85"/>
      <c r="N6825" s="85"/>
      <c r="O6825" s="85"/>
      <c r="P6825" s="85"/>
      <c r="Q6825" s="32">
        <f t="shared" si="106"/>
        <v>318.43</v>
      </c>
    </row>
    <row r="6826" spans="1:17" x14ac:dyDescent="0.25">
      <c r="A6826" s="83" t="s">
        <v>14492</v>
      </c>
      <c r="B6826" s="84" t="s">
        <v>22194</v>
      </c>
      <c r="C6826" s="7">
        <v>256</v>
      </c>
      <c r="D6826" s="7">
        <v>6</v>
      </c>
      <c r="E6826" s="1">
        <v>6251.34</v>
      </c>
      <c r="F6826" s="1">
        <v>69.23</v>
      </c>
      <c r="G6826" s="1">
        <v>123.98</v>
      </c>
      <c r="H6826" s="1">
        <v>163.79</v>
      </c>
      <c r="I6826" s="6">
        <v>357</v>
      </c>
      <c r="J6826" s="86"/>
      <c r="K6826" s="86"/>
      <c r="L6826" s="85"/>
      <c r="M6826" s="85"/>
      <c r="N6826" s="85"/>
      <c r="O6826" s="85"/>
      <c r="P6826" s="85"/>
      <c r="Q6826" s="32">
        <f t="shared" si="106"/>
        <v>357</v>
      </c>
    </row>
    <row r="6827" spans="1:17" x14ac:dyDescent="0.25">
      <c r="A6827" s="83" t="s">
        <v>14493</v>
      </c>
      <c r="B6827" s="84" t="s">
        <v>22195</v>
      </c>
      <c r="C6827" s="7">
        <v>454</v>
      </c>
      <c r="D6827" s="7">
        <v>12</v>
      </c>
      <c r="E6827" s="1">
        <v>5551.56</v>
      </c>
      <c r="F6827" s="1">
        <v>122.78</v>
      </c>
      <c r="G6827" s="1">
        <v>247.95</v>
      </c>
      <c r="H6827" s="1">
        <v>145.46</v>
      </c>
      <c r="I6827" s="6">
        <v>516.19000000000005</v>
      </c>
      <c r="J6827" s="86"/>
      <c r="K6827" s="86"/>
      <c r="L6827" s="85"/>
      <c r="M6827" s="85"/>
      <c r="N6827" s="85"/>
      <c r="O6827" s="85"/>
      <c r="P6827" s="85"/>
      <c r="Q6827" s="32">
        <f t="shared" si="106"/>
        <v>516.19000000000005</v>
      </c>
    </row>
    <row r="6828" spans="1:17" x14ac:dyDescent="0.25">
      <c r="A6828" s="83" t="s">
        <v>14494</v>
      </c>
      <c r="B6828" s="84" t="s">
        <v>22196</v>
      </c>
      <c r="C6828" s="7">
        <v>402</v>
      </c>
      <c r="D6828" s="7">
        <v>3</v>
      </c>
      <c r="E6828" s="1">
        <v>540.41</v>
      </c>
      <c r="F6828" s="1">
        <v>108.71</v>
      </c>
      <c r="G6828" s="1">
        <v>61.98</v>
      </c>
      <c r="H6828" s="1">
        <v>14.16</v>
      </c>
      <c r="I6828" s="6">
        <v>184.85</v>
      </c>
      <c r="J6828" s="86"/>
      <c r="K6828" s="86"/>
      <c r="L6828" s="85"/>
      <c r="M6828" s="85"/>
      <c r="N6828" s="85"/>
      <c r="O6828" s="85"/>
      <c r="P6828" s="85"/>
      <c r="Q6828" s="32">
        <f t="shared" si="106"/>
        <v>184.85</v>
      </c>
    </row>
    <row r="6829" spans="1:17" x14ac:dyDescent="0.25">
      <c r="A6829" s="83" t="s">
        <v>14495</v>
      </c>
      <c r="B6829" s="84" t="s">
        <v>22197</v>
      </c>
      <c r="C6829" s="7">
        <v>145</v>
      </c>
      <c r="D6829" s="7">
        <v>3</v>
      </c>
      <c r="E6829" s="1">
        <v>516.57000000000005</v>
      </c>
      <c r="F6829" s="1">
        <v>39.21</v>
      </c>
      <c r="G6829" s="1">
        <v>61.98</v>
      </c>
      <c r="H6829" s="1">
        <v>13.54</v>
      </c>
      <c r="I6829" s="6">
        <v>114.73</v>
      </c>
      <c r="J6829" s="86"/>
      <c r="K6829" s="86"/>
      <c r="L6829" s="85"/>
      <c r="M6829" s="85"/>
      <c r="N6829" s="85"/>
      <c r="O6829" s="85"/>
      <c r="P6829" s="85"/>
      <c r="Q6829" s="32">
        <f t="shared" si="106"/>
        <v>114.73</v>
      </c>
    </row>
    <row r="6830" spans="1:17" x14ac:dyDescent="0.25">
      <c r="A6830" s="83" t="s">
        <v>14496</v>
      </c>
      <c r="B6830" s="84" t="s">
        <v>17976</v>
      </c>
      <c r="C6830" s="7">
        <v>83962</v>
      </c>
      <c r="D6830" s="7">
        <v>768</v>
      </c>
      <c r="E6830" s="1">
        <v>573365.5</v>
      </c>
      <c r="F6830" s="1">
        <v>22705.56</v>
      </c>
      <c r="G6830" s="1">
        <v>15868.77</v>
      </c>
      <c r="H6830" s="1">
        <v>15022.72</v>
      </c>
      <c r="I6830" s="6">
        <v>53597.05</v>
      </c>
      <c r="J6830" s="86"/>
      <c r="K6830" s="86"/>
      <c r="L6830" s="85"/>
      <c r="M6830" s="85"/>
      <c r="N6830" s="85"/>
      <c r="O6830" s="85"/>
      <c r="P6830" s="85"/>
      <c r="Q6830" s="32">
        <f t="shared" si="106"/>
        <v>53597.05</v>
      </c>
    </row>
    <row r="6831" spans="1:17" x14ac:dyDescent="0.25">
      <c r="A6831" s="83" t="s">
        <v>14497</v>
      </c>
      <c r="B6831" s="84" t="s">
        <v>22198</v>
      </c>
      <c r="C6831" s="7">
        <v>669</v>
      </c>
      <c r="D6831" s="7">
        <v>14</v>
      </c>
      <c r="E6831" s="1">
        <v>2774.3</v>
      </c>
      <c r="F6831" s="1">
        <v>180.91</v>
      </c>
      <c r="G6831" s="1">
        <v>289.27</v>
      </c>
      <c r="H6831" s="1">
        <v>72.69</v>
      </c>
      <c r="I6831" s="6">
        <v>542.87</v>
      </c>
      <c r="J6831" s="86"/>
      <c r="K6831" s="86"/>
      <c r="L6831" s="85"/>
      <c r="M6831" s="85"/>
      <c r="N6831" s="85"/>
      <c r="O6831" s="85"/>
      <c r="P6831" s="85"/>
      <c r="Q6831" s="32">
        <f t="shared" si="106"/>
        <v>542.87</v>
      </c>
    </row>
    <row r="6832" spans="1:17" x14ac:dyDescent="0.25">
      <c r="A6832" s="83" t="s">
        <v>14498</v>
      </c>
      <c r="B6832" s="84" t="s">
        <v>22199</v>
      </c>
      <c r="C6832" s="7">
        <v>1287</v>
      </c>
      <c r="D6832" s="7">
        <v>9</v>
      </c>
      <c r="E6832" s="1">
        <v>1675.16</v>
      </c>
      <c r="F6832" s="1">
        <v>348.04</v>
      </c>
      <c r="G6832" s="1">
        <v>185.96</v>
      </c>
      <c r="H6832" s="1">
        <v>43.89</v>
      </c>
      <c r="I6832" s="6">
        <v>577.89</v>
      </c>
      <c r="J6832" s="86"/>
      <c r="K6832" s="86"/>
      <c r="L6832" s="85"/>
      <c r="M6832" s="85"/>
      <c r="N6832" s="85"/>
      <c r="O6832" s="85"/>
      <c r="P6832" s="85"/>
      <c r="Q6832" s="32">
        <f t="shared" si="106"/>
        <v>577.89</v>
      </c>
    </row>
    <row r="6833" spans="1:17" x14ac:dyDescent="0.25">
      <c r="A6833" s="83" t="s">
        <v>14499</v>
      </c>
      <c r="B6833" s="84" t="s">
        <v>22200</v>
      </c>
      <c r="C6833" s="7">
        <v>1137</v>
      </c>
      <c r="D6833" s="7">
        <v>27</v>
      </c>
      <c r="E6833" s="1">
        <v>6513.93</v>
      </c>
      <c r="F6833" s="1">
        <v>307.47000000000003</v>
      </c>
      <c r="G6833" s="1">
        <v>557.89</v>
      </c>
      <c r="H6833" s="1">
        <v>170.67</v>
      </c>
      <c r="I6833" s="6">
        <v>1036.03</v>
      </c>
      <c r="J6833" s="86"/>
      <c r="K6833" s="86"/>
      <c r="L6833" s="85"/>
      <c r="M6833" s="85"/>
      <c r="N6833" s="85"/>
      <c r="O6833" s="85"/>
      <c r="P6833" s="85"/>
      <c r="Q6833" s="32">
        <f t="shared" si="106"/>
        <v>1036.03</v>
      </c>
    </row>
    <row r="6834" spans="1:17" x14ac:dyDescent="0.25">
      <c r="A6834" s="83" t="s">
        <v>14500</v>
      </c>
      <c r="B6834" s="84" t="s">
        <v>22201</v>
      </c>
      <c r="C6834" s="7">
        <v>6722</v>
      </c>
      <c r="D6834" s="7">
        <v>83</v>
      </c>
      <c r="E6834" s="1">
        <v>31118.880000000001</v>
      </c>
      <c r="F6834" s="1">
        <v>1817.81</v>
      </c>
      <c r="G6834" s="1">
        <v>1714.98</v>
      </c>
      <c r="H6834" s="1">
        <v>815.34</v>
      </c>
      <c r="I6834" s="6">
        <v>4348.13</v>
      </c>
      <c r="J6834" s="86"/>
      <c r="K6834" s="86"/>
      <c r="L6834" s="85"/>
      <c r="M6834" s="85"/>
      <c r="N6834" s="85"/>
      <c r="O6834" s="85"/>
      <c r="P6834" s="85"/>
      <c r="Q6834" s="32">
        <f t="shared" si="106"/>
        <v>4348.13</v>
      </c>
    </row>
    <row r="6835" spans="1:17" x14ac:dyDescent="0.25">
      <c r="A6835" s="83" t="s">
        <v>14501</v>
      </c>
      <c r="B6835" s="84" t="s">
        <v>22202</v>
      </c>
      <c r="C6835" s="7">
        <v>11458</v>
      </c>
      <c r="D6835" s="7">
        <v>145</v>
      </c>
      <c r="E6835" s="1">
        <v>183334.25</v>
      </c>
      <c r="F6835" s="1">
        <v>3098.55</v>
      </c>
      <c r="G6835" s="1">
        <v>2996.06</v>
      </c>
      <c r="H6835" s="1">
        <v>4803.53</v>
      </c>
      <c r="I6835" s="6">
        <v>10898.14</v>
      </c>
      <c r="J6835" s="86"/>
      <c r="K6835" s="86"/>
      <c r="L6835" s="85"/>
      <c r="M6835" s="85"/>
      <c r="N6835" s="85"/>
      <c r="O6835" s="85"/>
      <c r="P6835" s="85"/>
      <c r="Q6835" s="32">
        <f t="shared" si="106"/>
        <v>10898.14</v>
      </c>
    </row>
    <row r="6836" spans="1:17" x14ac:dyDescent="0.25">
      <c r="A6836" s="83" t="s">
        <v>14502</v>
      </c>
      <c r="B6836" s="84" t="s">
        <v>22203</v>
      </c>
      <c r="C6836" s="7">
        <v>800215</v>
      </c>
      <c r="D6836" s="7">
        <v>8926</v>
      </c>
      <c r="E6836" s="1">
        <v>6981826.7999999998</v>
      </c>
      <c r="F6836" s="1">
        <v>216399.42</v>
      </c>
      <c r="G6836" s="1">
        <v>184433.11</v>
      </c>
      <c r="H6836" s="1">
        <v>182930.5</v>
      </c>
      <c r="I6836" s="6">
        <v>583763.03</v>
      </c>
      <c r="J6836" s="86"/>
      <c r="K6836" s="86"/>
      <c r="L6836" s="85"/>
      <c r="M6836" s="85"/>
      <c r="N6836" s="85"/>
      <c r="O6836" s="85"/>
      <c r="P6836" s="85"/>
      <c r="Q6836" s="32">
        <f t="shared" si="106"/>
        <v>583763.03</v>
      </c>
    </row>
    <row r="6837" spans="1:17" x14ac:dyDescent="0.25">
      <c r="A6837" s="83" t="s">
        <v>14503</v>
      </c>
      <c r="B6837" s="84" t="s">
        <v>22204</v>
      </c>
      <c r="C6837" s="7">
        <v>3096</v>
      </c>
      <c r="D6837" s="7">
        <v>42</v>
      </c>
      <c r="E6837" s="1">
        <v>14892.18</v>
      </c>
      <c r="F6837" s="1">
        <v>837.24</v>
      </c>
      <c r="G6837" s="1">
        <v>867.82</v>
      </c>
      <c r="H6837" s="1">
        <v>390.19</v>
      </c>
      <c r="I6837" s="6">
        <v>2095.25</v>
      </c>
      <c r="J6837" s="86"/>
      <c r="K6837" s="86"/>
      <c r="L6837" s="85"/>
      <c r="M6837" s="85"/>
      <c r="N6837" s="85"/>
      <c r="O6837" s="85"/>
      <c r="P6837" s="85"/>
      <c r="Q6837" s="32">
        <f t="shared" si="106"/>
        <v>2095.25</v>
      </c>
    </row>
    <row r="6838" spans="1:17" x14ac:dyDescent="0.25">
      <c r="A6838" s="83" t="s">
        <v>14504</v>
      </c>
      <c r="B6838" s="84" t="s">
        <v>22205</v>
      </c>
      <c r="C6838" s="7">
        <v>133</v>
      </c>
      <c r="D6838" s="7">
        <v>2</v>
      </c>
      <c r="E6838" s="1">
        <v>714</v>
      </c>
      <c r="F6838" s="1">
        <v>35.97</v>
      </c>
      <c r="G6838" s="1">
        <v>41.33</v>
      </c>
      <c r="H6838" s="1">
        <v>18.7</v>
      </c>
      <c r="I6838" s="6">
        <v>96</v>
      </c>
      <c r="J6838" s="86"/>
      <c r="K6838" s="86"/>
      <c r="L6838" s="85"/>
      <c r="M6838" s="85"/>
      <c r="N6838" s="85"/>
      <c r="O6838" s="85"/>
      <c r="P6838" s="85"/>
      <c r="Q6838" s="32">
        <f t="shared" si="106"/>
        <v>96</v>
      </c>
    </row>
    <row r="6839" spans="1:17" x14ac:dyDescent="0.25">
      <c r="A6839" s="83" t="s">
        <v>14505</v>
      </c>
      <c r="B6839" s="84" t="s">
        <v>22206</v>
      </c>
      <c r="C6839" s="7">
        <v>154</v>
      </c>
      <c r="D6839" s="7">
        <v>4</v>
      </c>
      <c r="E6839" s="1">
        <v>286.13</v>
      </c>
      <c r="F6839" s="1">
        <v>41.65</v>
      </c>
      <c r="G6839" s="1">
        <v>82.65</v>
      </c>
      <c r="H6839" s="1">
        <v>7.5</v>
      </c>
      <c r="I6839" s="6">
        <v>131.80000000000001</v>
      </c>
      <c r="J6839" s="86"/>
      <c r="K6839" s="86"/>
      <c r="L6839" s="85"/>
      <c r="M6839" s="85"/>
      <c r="N6839" s="85"/>
      <c r="O6839" s="85"/>
      <c r="P6839" s="85"/>
      <c r="Q6839" s="32">
        <f t="shared" si="106"/>
        <v>131.80000000000001</v>
      </c>
    </row>
    <row r="6840" spans="1:17" x14ac:dyDescent="0.25">
      <c r="A6840" s="83" t="s">
        <v>14506</v>
      </c>
      <c r="B6840" s="84" t="s">
        <v>22207</v>
      </c>
      <c r="C6840" s="7">
        <v>1198</v>
      </c>
      <c r="D6840" s="7">
        <v>38</v>
      </c>
      <c r="E6840" s="1">
        <v>19223.330000000002</v>
      </c>
      <c r="F6840" s="1">
        <v>323.97000000000003</v>
      </c>
      <c r="G6840" s="1">
        <v>785.18</v>
      </c>
      <c r="H6840" s="1">
        <v>503.67</v>
      </c>
      <c r="I6840" s="6">
        <v>1612.82</v>
      </c>
      <c r="J6840" s="86"/>
      <c r="K6840" s="86"/>
      <c r="L6840" s="85"/>
      <c r="M6840" s="85"/>
      <c r="N6840" s="85"/>
      <c r="O6840" s="85"/>
      <c r="P6840" s="85"/>
      <c r="Q6840" s="32">
        <f t="shared" si="106"/>
        <v>1612.82</v>
      </c>
    </row>
    <row r="6841" spans="1:17" x14ac:dyDescent="0.25">
      <c r="A6841" s="83" t="s">
        <v>14507</v>
      </c>
      <c r="B6841" s="84" t="s">
        <v>22208</v>
      </c>
      <c r="C6841" s="7">
        <v>4370</v>
      </c>
      <c r="D6841" s="7">
        <v>61</v>
      </c>
      <c r="E6841" s="1">
        <v>98607.45</v>
      </c>
      <c r="F6841" s="1">
        <v>1181.77</v>
      </c>
      <c r="G6841" s="1">
        <v>1260.4100000000001</v>
      </c>
      <c r="H6841" s="1">
        <v>2583.61</v>
      </c>
      <c r="I6841" s="6">
        <v>5025.79</v>
      </c>
      <c r="J6841" s="86"/>
      <c r="K6841" s="86"/>
      <c r="L6841" s="85"/>
      <c r="M6841" s="85"/>
      <c r="N6841" s="85"/>
      <c r="O6841" s="85"/>
      <c r="P6841" s="85"/>
      <c r="Q6841" s="32">
        <f t="shared" si="106"/>
        <v>5025.79</v>
      </c>
    </row>
    <row r="6842" spans="1:17" x14ac:dyDescent="0.25">
      <c r="A6842" s="83" t="s">
        <v>14508</v>
      </c>
      <c r="B6842" s="84" t="s">
        <v>22209</v>
      </c>
      <c r="C6842" s="7">
        <v>9891</v>
      </c>
      <c r="D6842" s="7">
        <v>115</v>
      </c>
      <c r="E6842" s="1">
        <v>48524.23</v>
      </c>
      <c r="F6842" s="1">
        <v>2674.79</v>
      </c>
      <c r="G6842" s="1">
        <v>2376.1799999999998</v>
      </c>
      <c r="H6842" s="1">
        <v>1271.3800000000001</v>
      </c>
      <c r="I6842" s="6">
        <v>6322.35</v>
      </c>
      <c r="J6842" s="86"/>
      <c r="K6842" s="86"/>
      <c r="L6842" s="85"/>
      <c r="M6842" s="85"/>
      <c r="N6842" s="85"/>
      <c r="O6842" s="85"/>
      <c r="P6842" s="85"/>
      <c r="Q6842" s="32">
        <f t="shared" si="106"/>
        <v>6322.35</v>
      </c>
    </row>
    <row r="6843" spans="1:17" x14ac:dyDescent="0.25">
      <c r="A6843" s="83" t="s">
        <v>14509</v>
      </c>
      <c r="B6843" s="84" t="s">
        <v>22210</v>
      </c>
      <c r="C6843" s="7">
        <v>7054</v>
      </c>
      <c r="D6843" s="7">
        <v>94</v>
      </c>
      <c r="E6843" s="1">
        <v>41421.42</v>
      </c>
      <c r="F6843" s="1">
        <v>1907.59</v>
      </c>
      <c r="G6843" s="1">
        <v>1942.27</v>
      </c>
      <c r="H6843" s="1">
        <v>1085.28</v>
      </c>
      <c r="I6843" s="6">
        <v>4935.1400000000003</v>
      </c>
      <c r="J6843" s="86"/>
      <c r="K6843" s="86"/>
      <c r="L6843" s="85"/>
      <c r="M6843" s="85"/>
      <c r="N6843" s="85"/>
      <c r="O6843" s="85"/>
      <c r="P6843" s="85"/>
      <c r="Q6843" s="32">
        <f t="shared" si="106"/>
        <v>4935.1400000000003</v>
      </c>
    </row>
    <row r="6844" spans="1:17" x14ac:dyDescent="0.25">
      <c r="A6844" s="83" t="s">
        <v>14510</v>
      </c>
      <c r="B6844" s="84" t="s">
        <v>22211</v>
      </c>
      <c r="C6844" s="7">
        <v>3536</v>
      </c>
      <c r="D6844" s="7">
        <v>58</v>
      </c>
      <c r="E6844" s="1">
        <v>30046.86</v>
      </c>
      <c r="F6844" s="1">
        <v>956.23</v>
      </c>
      <c r="G6844" s="1">
        <v>1198.42</v>
      </c>
      <c r="H6844" s="1">
        <v>787.26</v>
      </c>
      <c r="I6844" s="6">
        <v>2941.91</v>
      </c>
      <c r="J6844" s="86"/>
      <c r="K6844" s="86"/>
      <c r="L6844" s="85"/>
      <c r="M6844" s="85"/>
      <c r="N6844" s="85"/>
      <c r="O6844" s="85"/>
      <c r="P6844" s="85"/>
      <c r="Q6844" s="32">
        <f t="shared" si="106"/>
        <v>2941.91</v>
      </c>
    </row>
    <row r="6845" spans="1:17" x14ac:dyDescent="0.25">
      <c r="A6845" s="83" t="s">
        <v>14511</v>
      </c>
      <c r="B6845" s="84" t="s">
        <v>22212</v>
      </c>
      <c r="C6845" s="7">
        <v>582</v>
      </c>
      <c r="D6845" s="7">
        <v>25</v>
      </c>
      <c r="E6845" s="1">
        <v>33125.01</v>
      </c>
      <c r="F6845" s="1">
        <v>157.38999999999999</v>
      </c>
      <c r="G6845" s="1">
        <v>516.55999999999995</v>
      </c>
      <c r="H6845" s="1">
        <v>867.9</v>
      </c>
      <c r="I6845" s="6">
        <v>1541.85</v>
      </c>
      <c r="J6845" s="86"/>
      <c r="K6845" s="86"/>
      <c r="L6845" s="85"/>
      <c r="M6845" s="85"/>
      <c r="N6845" s="85"/>
      <c r="O6845" s="85"/>
      <c r="P6845" s="85"/>
      <c r="Q6845" s="32">
        <f t="shared" si="106"/>
        <v>1541.85</v>
      </c>
    </row>
    <row r="6846" spans="1:17" x14ac:dyDescent="0.25">
      <c r="A6846" s="83" t="s">
        <v>14512</v>
      </c>
      <c r="B6846" s="84" t="s">
        <v>22213</v>
      </c>
      <c r="C6846" s="7">
        <v>3412</v>
      </c>
      <c r="D6846" s="7">
        <v>40</v>
      </c>
      <c r="E6846" s="1">
        <v>28115.71</v>
      </c>
      <c r="F6846" s="1">
        <v>922.7</v>
      </c>
      <c r="G6846" s="1">
        <v>826.5</v>
      </c>
      <c r="H6846" s="1">
        <v>736.66</v>
      </c>
      <c r="I6846" s="6">
        <v>2485.86</v>
      </c>
      <c r="J6846" s="86"/>
      <c r="K6846" s="86"/>
      <c r="L6846" s="85"/>
      <c r="M6846" s="85"/>
      <c r="N6846" s="85"/>
      <c r="O6846" s="85"/>
      <c r="P6846" s="85"/>
      <c r="Q6846" s="32">
        <f t="shared" si="106"/>
        <v>2485.86</v>
      </c>
    </row>
    <row r="6847" spans="1:17" x14ac:dyDescent="0.25">
      <c r="A6847" s="83" t="s">
        <v>14513</v>
      </c>
      <c r="B6847" s="84" t="s">
        <v>22214</v>
      </c>
      <c r="C6847" s="7">
        <v>2079</v>
      </c>
      <c r="D6847" s="7">
        <v>31</v>
      </c>
      <c r="E6847" s="1">
        <v>6249.26</v>
      </c>
      <c r="F6847" s="1">
        <v>562.22</v>
      </c>
      <c r="G6847" s="1">
        <v>640.54</v>
      </c>
      <c r="H6847" s="1">
        <v>163.74</v>
      </c>
      <c r="I6847" s="6">
        <v>1366.5</v>
      </c>
      <c r="J6847" s="86"/>
      <c r="K6847" s="86"/>
      <c r="L6847" s="85"/>
      <c r="M6847" s="85"/>
      <c r="N6847" s="85"/>
      <c r="O6847" s="85"/>
      <c r="P6847" s="85"/>
      <c r="Q6847" s="32">
        <f t="shared" si="106"/>
        <v>1366.5</v>
      </c>
    </row>
    <row r="6848" spans="1:17" x14ac:dyDescent="0.25">
      <c r="A6848" s="83" t="s">
        <v>14514</v>
      </c>
      <c r="B6848" s="84" t="s">
        <v>22215</v>
      </c>
      <c r="C6848" s="7">
        <v>221</v>
      </c>
      <c r="D6848" s="7">
        <v>6</v>
      </c>
      <c r="E6848" s="1">
        <v>52985.29</v>
      </c>
      <c r="F6848" s="1">
        <v>59.77</v>
      </c>
      <c r="G6848" s="1">
        <v>123.98</v>
      </c>
      <c r="H6848" s="1">
        <v>1388.26</v>
      </c>
      <c r="I6848" s="6">
        <v>1572.01</v>
      </c>
      <c r="J6848" s="86"/>
      <c r="K6848" s="86"/>
      <c r="L6848" s="85"/>
      <c r="M6848" s="85"/>
      <c r="N6848" s="85"/>
      <c r="O6848" s="85"/>
      <c r="P6848" s="85"/>
      <c r="Q6848" s="32">
        <f t="shared" si="106"/>
        <v>1572.01</v>
      </c>
    </row>
    <row r="6849" spans="1:17" x14ac:dyDescent="0.25">
      <c r="A6849" s="83" t="s">
        <v>14515</v>
      </c>
      <c r="B6849" s="84" t="s">
        <v>22216</v>
      </c>
      <c r="C6849" s="7">
        <v>346</v>
      </c>
      <c r="D6849" s="7">
        <v>4</v>
      </c>
      <c r="E6849" s="1">
        <v>447.86</v>
      </c>
      <c r="F6849" s="1">
        <v>93.57</v>
      </c>
      <c r="G6849" s="1">
        <v>82.65</v>
      </c>
      <c r="H6849" s="1">
        <v>11.74</v>
      </c>
      <c r="I6849" s="6">
        <v>187.96</v>
      </c>
      <c r="J6849" s="86"/>
      <c r="K6849" s="86"/>
      <c r="L6849" s="85"/>
      <c r="M6849" s="85"/>
      <c r="N6849" s="85"/>
      <c r="O6849" s="85"/>
      <c r="P6849" s="85"/>
      <c r="Q6849" s="32">
        <f t="shared" si="106"/>
        <v>187.96</v>
      </c>
    </row>
    <row r="6850" spans="1:17" x14ac:dyDescent="0.25">
      <c r="A6850" s="83" t="s">
        <v>14516</v>
      </c>
      <c r="B6850" s="84" t="s">
        <v>22217</v>
      </c>
      <c r="C6850" s="7">
        <v>405</v>
      </c>
      <c r="D6850" s="7">
        <v>4</v>
      </c>
      <c r="E6850" s="1">
        <v>597.15</v>
      </c>
      <c r="F6850" s="1">
        <v>109.52</v>
      </c>
      <c r="G6850" s="1">
        <v>82.65</v>
      </c>
      <c r="H6850" s="1">
        <v>15.65</v>
      </c>
      <c r="I6850" s="6">
        <v>207.82</v>
      </c>
      <c r="J6850" s="86"/>
      <c r="K6850" s="86"/>
      <c r="L6850" s="85"/>
      <c r="M6850" s="85"/>
      <c r="N6850" s="85"/>
      <c r="O6850" s="85"/>
      <c r="P6850" s="85"/>
      <c r="Q6850" s="32">
        <f t="shared" si="106"/>
        <v>207.82</v>
      </c>
    </row>
    <row r="6851" spans="1:17" x14ac:dyDescent="0.25">
      <c r="A6851" s="83" t="s">
        <v>14517</v>
      </c>
      <c r="B6851" s="84" t="s">
        <v>22218</v>
      </c>
      <c r="C6851" s="7">
        <v>9286</v>
      </c>
      <c r="D6851" s="7">
        <v>114</v>
      </c>
      <c r="E6851" s="1">
        <v>48383.85</v>
      </c>
      <c r="F6851" s="1">
        <v>2511.1799999999998</v>
      </c>
      <c r="G6851" s="1">
        <v>2355.52</v>
      </c>
      <c r="H6851" s="1">
        <v>1267.7</v>
      </c>
      <c r="I6851" s="6">
        <v>6134.4</v>
      </c>
      <c r="J6851" s="86"/>
      <c r="K6851" s="86"/>
      <c r="L6851" s="85"/>
      <c r="M6851" s="85"/>
      <c r="N6851" s="85"/>
      <c r="O6851" s="85"/>
      <c r="P6851" s="85"/>
      <c r="Q6851" s="32">
        <f t="shared" si="106"/>
        <v>6134.4</v>
      </c>
    </row>
    <row r="6852" spans="1:17" x14ac:dyDescent="0.25">
      <c r="A6852" s="83" t="s">
        <v>14518</v>
      </c>
      <c r="B6852" s="84" t="s">
        <v>22219</v>
      </c>
      <c r="C6852" s="7">
        <v>1048</v>
      </c>
      <c r="D6852" s="7">
        <v>12</v>
      </c>
      <c r="E6852" s="1">
        <v>2294.5</v>
      </c>
      <c r="F6852" s="1">
        <v>283.41000000000003</v>
      </c>
      <c r="G6852" s="1">
        <v>247.95</v>
      </c>
      <c r="H6852" s="1">
        <v>60.12</v>
      </c>
      <c r="I6852" s="6">
        <v>591.48</v>
      </c>
      <c r="J6852" s="86"/>
      <c r="K6852" s="86"/>
      <c r="L6852" s="85"/>
      <c r="M6852" s="85"/>
      <c r="N6852" s="85"/>
      <c r="O6852" s="85"/>
      <c r="P6852" s="85"/>
      <c r="Q6852" s="32">
        <f t="shared" si="106"/>
        <v>591.48</v>
      </c>
    </row>
    <row r="6853" spans="1:17" x14ac:dyDescent="0.25">
      <c r="A6853" s="83" t="s">
        <v>14519</v>
      </c>
      <c r="B6853" s="84" t="s">
        <v>22220</v>
      </c>
      <c r="C6853" s="7">
        <v>53</v>
      </c>
      <c r="D6853" s="7">
        <v>1</v>
      </c>
      <c r="E6853" s="1">
        <v>94.24</v>
      </c>
      <c r="F6853" s="1">
        <v>12.69</v>
      </c>
      <c r="G6853" s="1">
        <v>17.739999999999998</v>
      </c>
      <c r="H6853" s="1">
        <v>1.72</v>
      </c>
      <c r="I6853" s="6">
        <v>32.15</v>
      </c>
      <c r="J6853" s="86"/>
      <c r="K6853" s="86"/>
      <c r="L6853" s="85"/>
      <c r="M6853" s="85"/>
      <c r="N6853" s="85"/>
      <c r="O6853" s="85"/>
      <c r="P6853" s="85"/>
      <c r="Q6853" s="32">
        <f t="shared" si="106"/>
        <v>32.15</v>
      </c>
    </row>
    <row r="6854" spans="1:17" x14ac:dyDescent="0.25">
      <c r="A6854" s="83" t="s">
        <v>14520</v>
      </c>
      <c r="B6854" s="84" t="s">
        <v>22221</v>
      </c>
      <c r="C6854" s="7">
        <v>18</v>
      </c>
      <c r="D6854" s="7">
        <v>1</v>
      </c>
      <c r="E6854" s="1">
        <v>2019.4</v>
      </c>
      <c r="F6854" s="1">
        <v>4.3099999999999996</v>
      </c>
      <c r="G6854" s="1">
        <v>17.739999999999998</v>
      </c>
      <c r="H6854" s="1">
        <v>36.79</v>
      </c>
      <c r="I6854" s="6">
        <v>58.84</v>
      </c>
      <c r="J6854" s="86"/>
      <c r="K6854" s="86"/>
      <c r="L6854" s="85"/>
      <c r="M6854" s="85"/>
      <c r="N6854" s="85"/>
      <c r="O6854" s="85"/>
      <c r="P6854" s="85"/>
      <c r="Q6854" s="32">
        <f t="shared" si="106"/>
        <v>58.84</v>
      </c>
    </row>
    <row r="6855" spans="1:17" x14ac:dyDescent="0.25">
      <c r="A6855" s="83" t="s">
        <v>14521</v>
      </c>
      <c r="B6855" s="84" t="s">
        <v>22222</v>
      </c>
      <c r="C6855" s="7">
        <v>254</v>
      </c>
      <c r="D6855" s="7">
        <v>2</v>
      </c>
      <c r="E6855" s="1">
        <v>599.45000000000005</v>
      </c>
      <c r="F6855" s="1">
        <v>60.8</v>
      </c>
      <c r="G6855" s="1">
        <v>35.46</v>
      </c>
      <c r="H6855" s="1">
        <v>10.92</v>
      </c>
      <c r="I6855" s="6">
        <v>107.18</v>
      </c>
      <c r="J6855" s="86"/>
      <c r="K6855" s="86"/>
      <c r="L6855" s="85"/>
      <c r="M6855" s="85"/>
      <c r="N6855" s="85"/>
      <c r="O6855" s="85"/>
      <c r="P6855" s="85"/>
      <c r="Q6855" s="32">
        <f t="shared" si="106"/>
        <v>107.18</v>
      </c>
    </row>
    <row r="6856" spans="1:17" x14ac:dyDescent="0.25">
      <c r="A6856" s="83" t="s">
        <v>14522</v>
      </c>
      <c r="B6856" s="84" t="s">
        <v>22223</v>
      </c>
      <c r="C6856" s="7">
        <v>1379</v>
      </c>
      <c r="D6856" s="7">
        <v>13</v>
      </c>
      <c r="E6856" s="1">
        <v>3171.01</v>
      </c>
      <c r="F6856" s="1">
        <v>330.09</v>
      </c>
      <c r="G6856" s="1">
        <v>230.53</v>
      </c>
      <c r="H6856" s="1">
        <v>57.78</v>
      </c>
      <c r="I6856" s="6">
        <v>618.4</v>
      </c>
      <c r="J6856" s="86"/>
      <c r="K6856" s="86"/>
      <c r="L6856" s="85"/>
      <c r="M6856" s="85"/>
      <c r="N6856" s="85"/>
      <c r="O6856" s="85"/>
      <c r="P6856" s="85"/>
      <c r="Q6856" s="32">
        <f t="shared" si="106"/>
        <v>618.4</v>
      </c>
    </row>
    <row r="6857" spans="1:17" x14ac:dyDescent="0.25">
      <c r="A6857" s="83" t="s">
        <v>14523</v>
      </c>
      <c r="B6857" s="84" t="s">
        <v>22224</v>
      </c>
      <c r="C6857" s="7">
        <v>630</v>
      </c>
      <c r="D6857" s="7">
        <v>20</v>
      </c>
      <c r="E6857" s="1">
        <v>5387.59</v>
      </c>
      <c r="F6857" s="1">
        <v>150.80000000000001</v>
      </c>
      <c r="G6857" s="1">
        <v>354.66</v>
      </c>
      <c r="H6857" s="1">
        <v>98.15</v>
      </c>
      <c r="I6857" s="6">
        <v>603.61</v>
      </c>
      <c r="J6857" s="86"/>
      <c r="K6857" s="86"/>
      <c r="L6857" s="85"/>
      <c r="M6857" s="85"/>
      <c r="N6857" s="85"/>
      <c r="O6857" s="85"/>
      <c r="P6857" s="85"/>
      <c r="Q6857" s="32">
        <f t="shared" si="106"/>
        <v>603.61</v>
      </c>
    </row>
    <row r="6858" spans="1:17" x14ac:dyDescent="0.25">
      <c r="A6858" s="83" t="s">
        <v>14524</v>
      </c>
      <c r="B6858" s="84" t="s">
        <v>22225</v>
      </c>
      <c r="C6858" s="7">
        <v>213</v>
      </c>
      <c r="D6858" s="7">
        <v>4</v>
      </c>
      <c r="E6858" s="1">
        <v>598.95000000000005</v>
      </c>
      <c r="F6858" s="1">
        <v>50.98</v>
      </c>
      <c r="G6858" s="1">
        <v>70.930000000000007</v>
      </c>
      <c r="H6858" s="1">
        <v>10.91</v>
      </c>
      <c r="I6858" s="6">
        <v>132.82</v>
      </c>
      <c r="J6858" s="86"/>
      <c r="K6858" s="86"/>
      <c r="L6858" s="85"/>
      <c r="M6858" s="85"/>
      <c r="N6858" s="85"/>
      <c r="O6858" s="85"/>
      <c r="P6858" s="85"/>
      <c r="Q6858" s="32">
        <f t="shared" si="106"/>
        <v>132.82</v>
      </c>
    </row>
    <row r="6859" spans="1:17" x14ac:dyDescent="0.25">
      <c r="A6859" s="83" t="s">
        <v>14525</v>
      </c>
      <c r="B6859" s="84" t="s">
        <v>22226</v>
      </c>
      <c r="C6859" s="7">
        <v>5634</v>
      </c>
      <c r="D6859" s="7">
        <v>108</v>
      </c>
      <c r="E6859" s="1">
        <v>115708.29</v>
      </c>
      <c r="F6859" s="1">
        <v>1348.6</v>
      </c>
      <c r="G6859" s="1">
        <v>1915.15</v>
      </c>
      <c r="H6859" s="1">
        <v>2108.0700000000002</v>
      </c>
      <c r="I6859" s="6">
        <v>5371.82</v>
      </c>
      <c r="J6859" s="86"/>
      <c r="K6859" s="86"/>
      <c r="L6859" s="85"/>
      <c r="M6859" s="85"/>
      <c r="N6859" s="85"/>
      <c r="O6859" s="85"/>
      <c r="P6859" s="85"/>
      <c r="Q6859" s="32">
        <f t="shared" si="106"/>
        <v>5371.82</v>
      </c>
    </row>
    <row r="6860" spans="1:17" x14ac:dyDescent="0.25">
      <c r="A6860" s="83" t="s">
        <v>14526</v>
      </c>
      <c r="B6860" s="84" t="s">
        <v>22227</v>
      </c>
      <c r="C6860" s="7">
        <v>22</v>
      </c>
      <c r="D6860" s="7">
        <v>0</v>
      </c>
      <c r="E6860" s="1">
        <v>0</v>
      </c>
      <c r="F6860" s="1">
        <v>5.26</v>
      </c>
      <c r="G6860" s="1">
        <v>0</v>
      </c>
      <c r="H6860" s="1">
        <v>0</v>
      </c>
      <c r="I6860" s="6">
        <v>5.26</v>
      </c>
      <c r="J6860" s="86"/>
      <c r="K6860" s="86"/>
      <c r="L6860" s="85"/>
      <c r="M6860" s="85"/>
      <c r="N6860" s="85"/>
      <c r="O6860" s="85"/>
      <c r="P6860" s="85"/>
      <c r="Q6860" s="32">
        <f t="shared" si="106"/>
        <v>5.26</v>
      </c>
    </row>
    <row r="6861" spans="1:17" x14ac:dyDescent="0.25">
      <c r="A6861" s="83" t="s">
        <v>14527</v>
      </c>
      <c r="B6861" s="84" t="s">
        <v>22228</v>
      </c>
      <c r="C6861" s="7">
        <v>102</v>
      </c>
      <c r="D6861" s="7">
        <v>0</v>
      </c>
      <c r="E6861" s="1">
        <v>0</v>
      </c>
      <c r="F6861" s="1">
        <v>24.42</v>
      </c>
      <c r="G6861" s="1">
        <v>0</v>
      </c>
      <c r="H6861" s="1">
        <v>0</v>
      </c>
      <c r="I6861" s="6">
        <v>24.42</v>
      </c>
      <c r="J6861" s="86"/>
      <c r="K6861" s="86"/>
      <c r="L6861" s="85"/>
      <c r="M6861" s="85"/>
      <c r="N6861" s="85"/>
      <c r="O6861" s="85"/>
      <c r="P6861" s="85"/>
      <c r="Q6861" s="32">
        <f t="shared" si="106"/>
        <v>24.42</v>
      </c>
    </row>
    <row r="6862" spans="1:17" x14ac:dyDescent="0.25">
      <c r="A6862" s="83" t="s">
        <v>14528</v>
      </c>
      <c r="B6862" s="84" t="s">
        <v>22229</v>
      </c>
      <c r="C6862" s="7">
        <v>20537</v>
      </c>
      <c r="D6862" s="7">
        <v>277</v>
      </c>
      <c r="E6862" s="1">
        <v>220484.08</v>
      </c>
      <c r="F6862" s="1">
        <v>4915.8999999999996</v>
      </c>
      <c r="G6862" s="1">
        <v>4912.01</v>
      </c>
      <c r="H6862" s="1">
        <v>4016.98</v>
      </c>
      <c r="I6862" s="6">
        <v>13844.89</v>
      </c>
      <c r="J6862" s="86"/>
      <c r="K6862" s="86"/>
      <c r="L6862" s="85"/>
      <c r="M6862" s="85"/>
      <c r="N6862" s="85"/>
      <c r="O6862" s="85"/>
      <c r="P6862" s="85"/>
      <c r="Q6862" s="32">
        <f t="shared" ref="Q6862:Q6925" si="107">P6862+I6862</f>
        <v>13844.89</v>
      </c>
    </row>
    <row r="6863" spans="1:17" x14ac:dyDescent="0.25">
      <c r="A6863" s="83" t="s">
        <v>14529</v>
      </c>
      <c r="B6863" s="84" t="s">
        <v>22230</v>
      </c>
      <c r="C6863" s="7">
        <v>569</v>
      </c>
      <c r="D6863" s="7">
        <v>13</v>
      </c>
      <c r="E6863" s="1">
        <v>4288.3599999999997</v>
      </c>
      <c r="F6863" s="1">
        <v>136.19999999999999</v>
      </c>
      <c r="G6863" s="1">
        <v>230.53</v>
      </c>
      <c r="H6863" s="1">
        <v>78.13</v>
      </c>
      <c r="I6863" s="6">
        <v>444.86</v>
      </c>
      <c r="J6863" s="86"/>
      <c r="K6863" s="86"/>
      <c r="L6863" s="85"/>
      <c r="M6863" s="85"/>
      <c r="N6863" s="85"/>
      <c r="O6863" s="85"/>
      <c r="P6863" s="85"/>
      <c r="Q6863" s="32">
        <f t="shared" si="107"/>
        <v>444.86</v>
      </c>
    </row>
    <row r="6864" spans="1:17" x14ac:dyDescent="0.25">
      <c r="A6864" s="83" t="s">
        <v>14530</v>
      </c>
      <c r="B6864" s="84" t="s">
        <v>22231</v>
      </c>
      <c r="C6864" s="7">
        <v>103</v>
      </c>
      <c r="D6864" s="7">
        <v>4</v>
      </c>
      <c r="E6864" s="1">
        <v>1927.06</v>
      </c>
      <c r="F6864" s="1">
        <v>24.66</v>
      </c>
      <c r="G6864" s="1">
        <v>70.930000000000007</v>
      </c>
      <c r="H6864" s="1">
        <v>35.11</v>
      </c>
      <c r="I6864" s="6">
        <v>130.69999999999999</v>
      </c>
      <c r="J6864" s="86"/>
      <c r="K6864" s="86"/>
      <c r="L6864" s="85"/>
      <c r="M6864" s="85"/>
      <c r="N6864" s="85"/>
      <c r="O6864" s="85"/>
      <c r="P6864" s="85"/>
      <c r="Q6864" s="32">
        <f t="shared" si="107"/>
        <v>130.69999999999999</v>
      </c>
    </row>
    <row r="6865" spans="1:17" x14ac:dyDescent="0.25">
      <c r="A6865" s="83" t="s">
        <v>14531</v>
      </c>
      <c r="B6865" s="84" t="s">
        <v>22232</v>
      </c>
      <c r="C6865" s="7">
        <v>91</v>
      </c>
      <c r="D6865" s="7">
        <v>2</v>
      </c>
      <c r="E6865" s="1">
        <v>754.54</v>
      </c>
      <c r="F6865" s="1">
        <v>21.78</v>
      </c>
      <c r="G6865" s="1">
        <v>35.46</v>
      </c>
      <c r="H6865" s="1">
        <v>13.74</v>
      </c>
      <c r="I6865" s="6">
        <v>70.98</v>
      </c>
      <c r="J6865" s="86"/>
      <c r="K6865" s="86"/>
      <c r="L6865" s="85"/>
      <c r="M6865" s="85"/>
      <c r="N6865" s="85"/>
      <c r="O6865" s="85"/>
      <c r="P6865" s="85"/>
      <c r="Q6865" s="32">
        <f t="shared" si="107"/>
        <v>70.98</v>
      </c>
    </row>
    <row r="6866" spans="1:17" x14ac:dyDescent="0.25">
      <c r="A6866" s="83" t="s">
        <v>14532</v>
      </c>
      <c r="B6866" s="84" t="s">
        <v>22233</v>
      </c>
      <c r="C6866" s="7">
        <v>48</v>
      </c>
      <c r="D6866" s="7">
        <v>1</v>
      </c>
      <c r="E6866" s="1">
        <v>37.32</v>
      </c>
      <c r="F6866" s="1">
        <v>11.49</v>
      </c>
      <c r="G6866" s="1">
        <v>17.739999999999998</v>
      </c>
      <c r="H6866" s="1">
        <v>0.68</v>
      </c>
      <c r="I6866" s="6">
        <v>29.91</v>
      </c>
      <c r="J6866" s="86"/>
      <c r="K6866" s="86"/>
      <c r="L6866" s="85"/>
      <c r="M6866" s="85"/>
      <c r="N6866" s="85"/>
      <c r="O6866" s="85"/>
      <c r="P6866" s="85"/>
      <c r="Q6866" s="32">
        <f t="shared" si="107"/>
        <v>29.91</v>
      </c>
    </row>
    <row r="6867" spans="1:17" x14ac:dyDescent="0.25">
      <c r="A6867" s="83" t="s">
        <v>14533</v>
      </c>
      <c r="B6867" s="84" t="s">
        <v>22234</v>
      </c>
      <c r="C6867" s="7">
        <v>234</v>
      </c>
      <c r="D6867" s="7">
        <v>1</v>
      </c>
      <c r="E6867" s="1">
        <v>318.98</v>
      </c>
      <c r="F6867" s="1">
        <v>56.02</v>
      </c>
      <c r="G6867" s="1">
        <v>17.739999999999998</v>
      </c>
      <c r="H6867" s="1">
        <v>5.81</v>
      </c>
      <c r="I6867" s="6">
        <v>79.569999999999993</v>
      </c>
      <c r="J6867" s="86"/>
      <c r="K6867" s="86"/>
      <c r="L6867" s="85"/>
      <c r="M6867" s="85"/>
      <c r="N6867" s="85"/>
      <c r="O6867" s="85"/>
      <c r="P6867" s="85"/>
      <c r="Q6867" s="32">
        <f t="shared" si="107"/>
        <v>79.569999999999993</v>
      </c>
    </row>
    <row r="6868" spans="1:17" x14ac:dyDescent="0.25">
      <c r="A6868" s="83" t="s">
        <v>14534</v>
      </c>
      <c r="B6868" s="84" t="s">
        <v>22235</v>
      </c>
      <c r="C6868" s="7">
        <v>69</v>
      </c>
      <c r="D6868" s="7">
        <v>0</v>
      </c>
      <c r="E6868" s="1">
        <v>0</v>
      </c>
      <c r="F6868" s="1">
        <v>16.52</v>
      </c>
      <c r="G6868" s="1">
        <v>0</v>
      </c>
      <c r="H6868" s="1">
        <v>0</v>
      </c>
      <c r="I6868" s="6">
        <v>16.52</v>
      </c>
      <c r="J6868" s="86"/>
      <c r="K6868" s="86"/>
      <c r="L6868" s="85"/>
      <c r="M6868" s="85"/>
      <c r="N6868" s="85"/>
      <c r="O6868" s="85"/>
      <c r="P6868" s="85"/>
      <c r="Q6868" s="32">
        <f t="shared" si="107"/>
        <v>16.52</v>
      </c>
    </row>
    <row r="6869" spans="1:17" x14ac:dyDescent="0.25">
      <c r="A6869" s="83" t="s">
        <v>14535</v>
      </c>
      <c r="B6869" s="84" t="s">
        <v>22236</v>
      </c>
      <c r="C6869" s="7">
        <v>196</v>
      </c>
      <c r="D6869" s="7">
        <v>0</v>
      </c>
      <c r="E6869" s="1">
        <v>0</v>
      </c>
      <c r="F6869" s="1">
        <v>46.92</v>
      </c>
      <c r="G6869" s="1">
        <v>0</v>
      </c>
      <c r="H6869" s="1">
        <v>0</v>
      </c>
      <c r="I6869" s="6">
        <v>46.92</v>
      </c>
      <c r="J6869" s="86"/>
      <c r="K6869" s="86"/>
      <c r="L6869" s="85"/>
      <c r="M6869" s="85"/>
      <c r="N6869" s="85"/>
      <c r="O6869" s="85"/>
      <c r="P6869" s="85"/>
      <c r="Q6869" s="32">
        <f t="shared" si="107"/>
        <v>46.92</v>
      </c>
    </row>
    <row r="6870" spans="1:17" x14ac:dyDescent="0.25">
      <c r="A6870" s="83" t="s">
        <v>14536</v>
      </c>
      <c r="B6870" s="84" t="s">
        <v>22237</v>
      </c>
      <c r="C6870" s="7">
        <v>35</v>
      </c>
      <c r="D6870" s="7">
        <v>2</v>
      </c>
      <c r="E6870" s="1">
        <v>52360.21</v>
      </c>
      <c r="F6870" s="1">
        <v>8.3800000000000008</v>
      </c>
      <c r="G6870" s="1">
        <v>35.46</v>
      </c>
      <c r="H6870" s="1">
        <v>953.94</v>
      </c>
      <c r="I6870" s="6">
        <v>997.78</v>
      </c>
      <c r="J6870" s="86"/>
      <c r="K6870" s="86"/>
      <c r="L6870" s="85"/>
      <c r="M6870" s="85"/>
      <c r="N6870" s="85"/>
      <c r="O6870" s="85"/>
      <c r="P6870" s="85"/>
      <c r="Q6870" s="32">
        <f t="shared" si="107"/>
        <v>997.78</v>
      </c>
    </row>
    <row r="6871" spans="1:17" x14ac:dyDescent="0.25">
      <c r="A6871" s="83" t="s">
        <v>14537</v>
      </c>
      <c r="B6871" s="84" t="s">
        <v>22238</v>
      </c>
      <c r="C6871" s="7">
        <v>108</v>
      </c>
      <c r="D6871" s="7">
        <v>1</v>
      </c>
      <c r="E6871" s="1">
        <v>384.46</v>
      </c>
      <c r="F6871" s="1">
        <v>25.85</v>
      </c>
      <c r="G6871" s="1">
        <v>17.739999999999998</v>
      </c>
      <c r="H6871" s="1">
        <v>7.01</v>
      </c>
      <c r="I6871" s="6">
        <v>50.6</v>
      </c>
      <c r="J6871" s="86"/>
      <c r="K6871" s="86"/>
      <c r="L6871" s="85"/>
      <c r="M6871" s="85"/>
      <c r="N6871" s="85"/>
      <c r="O6871" s="85"/>
      <c r="P6871" s="85"/>
      <c r="Q6871" s="32">
        <f t="shared" si="107"/>
        <v>50.6</v>
      </c>
    </row>
    <row r="6872" spans="1:17" x14ac:dyDescent="0.25">
      <c r="A6872" s="83" t="s">
        <v>14538</v>
      </c>
      <c r="B6872" s="84" t="s">
        <v>22239</v>
      </c>
      <c r="C6872" s="7">
        <v>292</v>
      </c>
      <c r="D6872" s="7">
        <v>0</v>
      </c>
      <c r="E6872" s="1">
        <v>0</v>
      </c>
      <c r="F6872" s="1">
        <v>69.900000000000006</v>
      </c>
      <c r="G6872" s="1">
        <v>0</v>
      </c>
      <c r="H6872" s="1">
        <v>0</v>
      </c>
      <c r="I6872" s="6">
        <v>69.900000000000006</v>
      </c>
      <c r="J6872" s="86"/>
      <c r="K6872" s="86"/>
      <c r="L6872" s="85"/>
      <c r="M6872" s="85"/>
      <c r="N6872" s="85"/>
      <c r="O6872" s="85"/>
      <c r="P6872" s="85"/>
      <c r="Q6872" s="32">
        <f t="shared" si="107"/>
        <v>69.900000000000006</v>
      </c>
    </row>
    <row r="6873" spans="1:17" x14ac:dyDescent="0.25">
      <c r="A6873" s="83" t="s">
        <v>14539</v>
      </c>
      <c r="B6873" s="84" t="s">
        <v>22240</v>
      </c>
      <c r="C6873" s="7">
        <v>90</v>
      </c>
      <c r="D6873" s="7">
        <v>1</v>
      </c>
      <c r="E6873" s="1">
        <v>576.97</v>
      </c>
      <c r="F6873" s="1">
        <v>21.54</v>
      </c>
      <c r="G6873" s="1">
        <v>17.739999999999998</v>
      </c>
      <c r="H6873" s="1">
        <v>10.51</v>
      </c>
      <c r="I6873" s="6">
        <v>49.79</v>
      </c>
      <c r="J6873" s="86"/>
      <c r="K6873" s="86"/>
      <c r="L6873" s="85"/>
      <c r="M6873" s="85"/>
      <c r="N6873" s="85"/>
      <c r="O6873" s="85"/>
      <c r="P6873" s="85"/>
      <c r="Q6873" s="32">
        <f t="shared" si="107"/>
        <v>49.79</v>
      </c>
    </row>
    <row r="6874" spans="1:17" x14ac:dyDescent="0.25">
      <c r="A6874" s="83" t="s">
        <v>14540</v>
      </c>
      <c r="B6874" s="84" t="s">
        <v>22241</v>
      </c>
      <c r="C6874" s="7">
        <v>72</v>
      </c>
      <c r="D6874" s="7">
        <v>1</v>
      </c>
      <c r="E6874" s="1">
        <v>1153.94</v>
      </c>
      <c r="F6874" s="1">
        <v>17.23</v>
      </c>
      <c r="G6874" s="1">
        <v>17.739999999999998</v>
      </c>
      <c r="H6874" s="1">
        <v>21.02</v>
      </c>
      <c r="I6874" s="6">
        <v>55.99</v>
      </c>
      <c r="J6874" s="86"/>
      <c r="K6874" s="86"/>
      <c r="L6874" s="85"/>
      <c r="M6874" s="85"/>
      <c r="N6874" s="85"/>
      <c r="O6874" s="85"/>
      <c r="P6874" s="85"/>
      <c r="Q6874" s="32">
        <f t="shared" si="107"/>
        <v>55.99</v>
      </c>
    </row>
    <row r="6875" spans="1:17" x14ac:dyDescent="0.25">
      <c r="A6875" s="83" t="s">
        <v>14541</v>
      </c>
      <c r="B6875" s="84" t="s">
        <v>22242</v>
      </c>
      <c r="C6875" s="7">
        <v>4148</v>
      </c>
      <c r="D6875" s="7">
        <v>142</v>
      </c>
      <c r="E6875" s="1">
        <v>56205.9</v>
      </c>
      <c r="F6875" s="1">
        <v>992.9</v>
      </c>
      <c r="G6875" s="1">
        <v>2518.06</v>
      </c>
      <c r="H6875" s="1">
        <v>1024.01</v>
      </c>
      <c r="I6875" s="6">
        <v>4534.97</v>
      </c>
      <c r="J6875" s="86"/>
      <c r="K6875" s="86"/>
      <c r="L6875" s="85"/>
      <c r="M6875" s="85"/>
      <c r="N6875" s="85"/>
      <c r="O6875" s="85"/>
      <c r="P6875" s="85"/>
      <c r="Q6875" s="32">
        <f t="shared" si="107"/>
        <v>4534.97</v>
      </c>
    </row>
    <row r="6876" spans="1:17" x14ac:dyDescent="0.25">
      <c r="A6876" s="83" t="s">
        <v>14542</v>
      </c>
      <c r="B6876" s="84" t="s">
        <v>22243</v>
      </c>
      <c r="C6876" s="7">
        <v>289</v>
      </c>
      <c r="D6876" s="7">
        <v>1</v>
      </c>
      <c r="E6876" s="1">
        <v>1207.71</v>
      </c>
      <c r="F6876" s="1">
        <v>69.180000000000007</v>
      </c>
      <c r="G6876" s="1">
        <v>17.739999999999998</v>
      </c>
      <c r="H6876" s="1">
        <v>22</v>
      </c>
      <c r="I6876" s="6">
        <v>108.92</v>
      </c>
      <c r="J6876" s="86"/>
      <c r="K6876" s="86"/>
      <c r="L6876" s="85"/>
      <c r="M6876" s="85"/>
      <c r="N6876" s="85"/>
      <c r="O6876" s="85"/>
      <c r="P6876" s="85"/>
      <c r="Q6876" s="32">
        <f t="shared" si="107"/>
        <v>108.92</v>
      </c>
    </row>
    <row r="6877" spans="1:17" x14ac:dyDescent="0.25">
      <c r="A6877" s="83" t="s">
        <v>14543</v>
      </c>
      <c r="B6877" s="84" t="s">
        <v>22244</v>
      </c>
      <c r="C6877" s="7">
        <v>116</v>
      </c>
      <c r="D6877" s="7">
        <v>1</v>
      </c>
      <c r="E6877" s="1">
        <v>381.57</v>
      </c>
      <c r="F6877" s="1">
        <v>27.77</v>
      </c>
      <c r="G6877" s="1">
        <v>17.739999999999998</v>
      </c>
      <c r="H6877" s="1">
        <v>6.95</v>
      </c>
      <c r="I6877" s="6">
        <v>52.46</v>
      </c>
      <c r="J6877" s="86"/>
      <c r="K6877" s="86"/>
      <c r="L6877" s="85"/>
      <c r="M6877" s="85"/>
      <c r="N6877" s="85"/>
      <c r="O6877" s="85"/>
      <c r="P6877" s="85"/>
      <c r="Q6877" s="32">
        <f t="shared" si="107"/>
        <v>52.46</v>
      </c>
    </row>
    <row r="6878" spans="1:17" x14ac:dyDescent="0.25">
      <c r="A6878" s="83" t="s">
        <v>14544</v>
      </c>
      <c r="B6878" s="84" t="s">
        <v>22245</v>
      </c>
      <c r="C6878" s="7">
        <v>65</v>
      </c>
      <c r="D6878" s="7">
        <v>3</v>
      </c>
      <c r="E6878" s="1">
        <v>789.55</v>
      </c>
      <c r="F6878" s="1">
        <v>15.56</v>
      </c>
      <c r="G6878" s="1">
        <v>53.2</v>
      </c>
      <c r="H6878" s="1">
        <v>14.38</v>
      </c>
      <c r="I6878" s="6">
        <v>83.14</v>
      </c>
      <c r="J6878" s="86"/>
      <c r="K6878" s="86"/>
      <c r="L6878" s="85"/>
      <c r="M6878" s="85"/>
      <c r="N6878" s="85"/>
      <c r="O6878" s="85"/>
      <c r="P6878" s="85"/>
      <c r="Q6878" s="32">
        <f t="shared" si="107"/>
        <v>83.14</v>
      </c>
    </row>
    <row r="6879" spans="1:17" x14ac:dyDescent="0.25">
      <c r="A6879" s="83" t="s">
        <v>14545</v>
      </c>
      <c r="B6879" s="84" t="s">
        <v>22246</v>
      </c>
      <c r="C6879" s="7">
        <v>3763</v>
      </c>
      <c r="D6879" s="7">
        <v>65</v>
      </c>
      <c r="E6879" s="1">
        <v>45791.92</v>
      </c>
      <c r="F6879" s="1">
        <v>900.74</v>
      </c>
      <c r="G6879" s="1">
        <v>1152.6400000000001</v>
      </c>
      <c r="H6879" s="1">
        <v>834.28</v>
      </c>
      <c r="I6879" s="6">
        <v>2887.66</v>
      </c>
      <c r="J6879" s="86"/>
      <c r="K6879" s="86"/>
      <c r="L6879" s="85"/>
      <c r="M6879" s="85"/>
      <c r="N6879" s="85"/>
      <c r="O6879" s="85"/>
      <c r="P6879" s="85"/>
      <c r="Q6879" s="32">
        <f t="shared" si="107"/>
        <v>2887.66</v>
      </c>
    </row>
    <row r="6880" spans="1:17" x14ac:dyDescent="0.25">
      <c r="A6880" s="83" t="s">
        <v>14546</v>
      </c>
      <c r="B6880" s="84" t="s">
        <v>22247</v>
      </c>
      <c r="C6880" s="7">
        <v>41</v>
      </c>
      <c r="D6880" s="7">
        <v>4</v>
      </c>
      <c r="E6880" s="1">
        <v>593.52</v>
      </c>
      <c r="F6880" s="1">
        <v>9.82</v>
      </c>
      <c r="G6880" s="1">
        <v>70.930000000000007</v>
      </c>
      <c r="H6880" s="1">
        <v>10.82</v>
      </c>
      <c r="I6880" s="6">
        <v>91.57</v>
      </c>
      <c r="J6880" s="86"/>
      <c r="K6880" s="86"/>
      <c r="L6880" s="85"/>
      <c r="M6880" s="85"/>
      <c r="N6880" s="85"/>
      <c r="O6880" s="85"/>
      <c r="P6880" s="85"/>
      <c r="Q6880" s="32">
        <f t="shared" si="107"/>
        <v>91.57</v>
      </c>
    </row>
    <row r="6881" spans="1:17" x14ac:dyDescent="0.25">
      <c r="A6881" s="83" t="s">
        <v>14547</v>
      </c>
      <c r="B6881" s="84" t="s">
        <v>22248</v>
      </c>
      <c r="C6881" s="7">
        <v>66</v>
      </c>
      <c r="D6881" s="7">
        <v>0</v>
      </c>
      <c r="E6881" s="1">
        <v>0</v>
      </c>
      <c r="F6881" s="1">
        <v>15.8</v>
      </c>
      <c r="G6881" s="1">
        <v>0</v>
      </c>
      <c r="H6881" s="1">
        <v>0</v>
      </c>
      <c r="I6881" s="6">
        <v>15.8</v>
      </c>
      <c r="J6881" s="86"/>
      <c r="K6881" s="86"/>
      <c r="L6881" s="85"/>
      <c r="M6881" s="85"/>
      <c r="N6881" s="85"/>
      <c r="O6881" s="85"/>
      <c r="P6881" s="85"/>
      <c r="Q6881" s="32">
        <f t="shared" si="107"/>
        <v>15.8</v>
      </c>
    </row>
    <row r="6882" spans="1:17" x14ac:dyDescent="0.25">
      <c r="A6882" s="83" t="s">
        <v>14548</v>
      </c>
      <c r="B6882" s="84" t="s">
        <v>22249</v>
      </c>
      <c r="C6882" s="7">
        <v>1060</v>
      </c>
      <c r="D6882" s="7">
        <v>16</v>
      </c>
      <c r="E6882" s="1">
        <v>5039.07</v>
      </c>
      <c r="F6882" s="1">
        <v>253.73</v>
      </c>
      <c r="G6882" s="1">
        <v>283.73</v>
      </c>
      <c r="H6882" s="1">
        <v>91.81</v>
      </c>
      <c r="I6882" s="6">
        <v>629.27</v>
      </c>
      <c r="J6882" s="86"/>
      <c r="K6882" s="86"/>
      <c r="L6882" s="85"/>
      <c r="M6882" s="85"/>
      <c r="N6882" s="85"/>
      <c r="O6882" s="85"/>
      <c r="P6882" s="85"/>
      <c r="Q6882" s="32">
        <f t="shared" si="107"/>
        <v>629.27</v>
      </c>
    </row>
    <row r="6883" spans="1:17" x14ac:dyDescent="0.25">
      <c r="A6883" s="83" t="s">
        <v>14549</v>
      </c>
      <c r="B6883" s="84" t="s">
        <v>18493</v>
      </c>
      <c r="C6883" s="7">
        <v>213</v>
      </c>
      <c r="D6883" s="7">
        <v>6</v>
      </c>
      <c r="E6883" s="1">
        <v>1555.35</v>
      </c>
      <c r="F6883" s="1">
        <v>50.98</v>
      </c>
      <c r="G6883" s="1">
        <v>106.4</v>
      </c>
      <c r="H6883" s="1">
        <v>28.34</v>
      </c>
      <c r="I6883" s="6">
        <v>185.72</v>
      </c>
      <c r="J6883" s="86"/>
      <c r="K6883" s="86"/>
      <c r="L6883" s="85"/>
      <c r="M6883" s="85"/>
      <c r="N6883" s="85"/>
      <c r="O6883" s="85"/>
      <c r="P6883" s="85"/>
      <c r="Q6883" s="32">
        <f t="shared" si="107"/>
        <v>185.72</v>
      </c>
    </row>
    <row r="6884" spans="1:17" x14ac:dyDescent="0.25">
      <c r="A6884" s="83" t="s">
        <v>14550</v>
      </c>
      <c r="B6884" s="84" t="s">
        <v>22250</v>
      </c>
      <c r="C6884" s="7">
        <v>149</v>
      </c>
      <c r="D6884" s="7">
        <v>3</v>
      </c>
      <c r="E6884" s="1">
        <v>760.79</v>
      </c>
      <c r="F6884" s="1">
        <v>35.659999999999997</v>
      </c>
      <c r="G6884" s="1">
        <v>53.2</v>
      </c>
      <c r="H6884" s="1">
        <v>13.86</v>
      </c>
      <c r="I6884" s="6">
        <v>102.72</v>
      </c>
      <c r="J6884" s="86"/>
      <c r="K6884" s="86"/>
      <c r="L6884" s="85"/>
      <c r="M6884" s="85"/>
      <c r="N6884" s="85"/>
      <c r="O6884" s="85"/>
      <c r="P6884" s="85"/>
      <c r="Q6884" s="32">
        <f t="shared" si="107"/>
        <v>102.72</v>
      </c>
    </row>
    <row r="6885" spans="1:17" x14ac:dyDescent="0.25">
      <c r="A6885" s="83" t="s">
        <v>14551</v>
      </c>
      <c r="B6885" s="84" t="s">
        <v>22251</v>
      </c>
      <c r="C6885" s="7">
        <v>238</v>
      </c>
      <c r="D6885" s="7">
        <v>5</v>
      </c>
      <c r="E6885" s="1">
        <v>1309.79</v>
      </c>
      <c r="F6885" s="1">
        <v>56.97</v>
      </c>
      <c r="G6885" s="1">
        <v>88.66</v>
      </c>
      <c r="H6885" s="1">
        <v>23.86</v>
      </c>
      <c r="I6885" s="6">
        <v>169.49</v>
      </c>
      <c r="J6885" s="86"/>
      <c r="K6885" s="86"/>
      <c r="L6885" s="85"/>
      <c r="M6885" s="85"/>
      <c r="N6885" s="85"/>
      <c r="O6885" s="85"/>
      <c r="P6885" s="85"/>
      <c r="Q6885" s="32">
        <f t="shared" si="107"/>
        <v>169.49</v>
      </c>
    </row>
    <row r="6886" spans="1:17" x14ac:dyDescent="0.25">
      <c r="A6886" s="83" t="s">
        <v>14552</v>
      </c>
      <c r="B6886" s="84" t="s">
        <v>22252</v>
      </c>
      <c r="C6886" s="7">
        <v>75</v>
      </c>
      <c r="D6886" s="7">
        <v>0</v>
      </c>
      <c r="E6886" s="1">
        <v>0</v>
      </c>
      <c r="F6886" s="1">
        <v>17.95</v>
      </c>
      <c r="G6886" s="1">
        <v>0</v>
      </c>
      <c r="H6886" s="1">
        <v>0</v>
      </c>
      <c r="I6886" s="6">
        <v>17.95</v>
      </c>
      <c r="J6886" s="86"/>
      <c r="K6886" s="86"/>
      <c r="L6886" s="85"/>
      <c r="M6886" s="85"/>
      <c r="N6886" s="85"/>
      <c r="O6886" s="85"/>
      <c r="P6886" s="85"/>
      <c r="Q6886" s="32">
        <f t="shared" si="107"/>
        <v>17.95</v>
      </c>
    </row>
    <row r="6887" spans="1:17" x14ac:dyDescent="0.25">
      <c r="A6887" s="83" t="s">
        <v>14553</v>
      </c>
      <c r="B6887" s="84" t="s">
        <v>22253</v>
      </c>
      <c r="C6887" s="7">
        <v>994</v>
      </c>
      <c r="D6887" s="7">
        <v>13</v>
      </c>
      <c r="E6887" s="1">
        <v>5386.31</v>
      </c>
      <c r="F6887" s="1">
        <v>237.93</v>
      </c>
      <c r="G6887" s="1">
        <v>230.53</v>
      </c>
      <c r="H6887" s="1">
        <v>98.14</v>
      </c>
      <c r="I6887" s="6">
        <v>566.6</v>
      </c>
      <c r="J6887" s="86"/>
      <c r="K6887" s="86"/>
      <c r="L6887" s="85"/>
      <c r="M6887" s="85"/>
      <c r="N6887" s="85"/>
      <c r="O6887" s="85"/>
      <c r="P6887" s="85"/>
      <c r="Q6887" s="32">
        <f t="shared" si="107"/>
        <v>566.6</v>
      </c>
    </row>
    <row r="6888" spans="1:17" x14ac:dyDescent="0.25">
      <c r="A6888" s="83" t="s">
        <v>14554</v>
      </c>
      <c r="B6888" s="84" t="s">
        <v>22254</v>
      </c>
      <c r="C6888" s="7">
        <v>250</v>
      </c>
      <c r="D6888" s="7">
        <v>5</v>
      </c>
      <c r="E6888" s="1">
        <v>822.59</v>
      </c>
      <c r="F6888" s="1">
        <v>59.84</v>
      </c>
      <c r="G6888" s="1">
        <v>88.66</v>
      </c>
      <c r="H6888" s="1">
        <v>14.98</v>
      </c>
      <c r="I6888" s="6">
        <v>163.47999999999999</v>
      </c>
      <c r="J6888" s="86"/>
      <c r="K6888" s="86"/>
      <c r="L6888" s="85"/>
      <c r="M6888" s="85"/>
      <c r="N6888" s="85"/>
      <c r="O6888" s="85"/>
      <c r="P6888" s="85"/>
      <c r="Q6888" s="32">
        <f t="shared" si="107"/>
        <v>163.47999999999999</v>
      </c>
    </row>
    <row r="6889" spans="1:17" x14ac:dyDescent="0.25">
      <c r="A6889" s="83" t="s">
        <v>14555</v>
      </c>
      <c r="B6889" s="84" t="s">
        <v>22255</v>
      </c>
      <c r="C6889" s="7">
        <v>177</v>
      </c>
      <c r="D6889" s="7">
        <v>5</v>
      </c>
      <c r="E6889" s="1">
        <v>776.5</v>
      </c>
      <c r="F6889" s="1">
        <v>42.37</v>
      </c>
      <c r="G6889" s="1">
        <v>88.66</v>
      </c>
      <c r="H6889" s="1">
        <v>14.14</v>
      </c>
      <c r="I6889" s="6">
        <v>145.16999999999999</v>
      </c>
      <c r="J6889" s="86"/>
      <c r="K6889" s="86"/>
      <c r="L6889" s="85"/>
      <c r="M6889" s="85"/>
      <c r="N6889" s="85"/>
      <c r="O6889" s="85"/>
      <c r="P6889" s="85"/>
      <c r="Q6889" s="32">
        <f t="shared" si="107"/>
        <v>145.16999999999999</v>
      </c>
    </row>
    <row r="6890" spans="1:17" x14ac:dyDescent="0.25">
      <c r="A6890" s="83" t="s">
        <v>14556</v>
      </c>
      <c r="B6890" s="84" t="s">
        <v>22256</v>
      </c>
      <c r="C6890" s="7">
        <v>109</v>
      </c>
      <c r="D6890" s="7">
        <v>5</v>
      </c>
      <c r="E6890" s="1">
        <v>3362.55</v>
      </c>
      <c r="F6890" s="1">
        <v>26.09</v>
      </c>
      <c r="G6890" s="1">
        <v>88.66</v>
      </c>
      <c r="H6890" s="1">
        <v>61.26</v>
      </c>
      <c r="I6890" s="6">
        <v>176.01</v>
      </c>
      <c r="J6890" s="86"/>
      <c r="K6890" s="86"/>
      <c r="L6890" s="85"/>
      <c r="M6890" s="85"/>
      <c r="N6890" s="85"/>
      <c r="O6890" s="85"/>
      <c r="P6890" s="85"/>
      <c r="Q6890" s="32">
        <f t="shared" si="107"/>
        <v>176.01</v>
      </c>
    </row>
    <row r="6891" spans="1:17" x14ac:dyDescent="0.25">
      <c r="A6891" s="83" t="s">
        <v>14557</v>
      </c>
      <c r="B6891" s="84" t="s">
        <v>22257</v>
      </c>
      <c r="C6891" s="7">
        <v>163</v>
      </c>
      <c r="D6891" s="7">
        <v>0</v>
      </c>
      <c r="E6891" s="1">
        <v>0</v>
      </c>
      <c r="F6891" s="1">
        <v>39.020000000000003</v>
      </c>
      <c r="G6891" s="1">
        <v>0</v>
      </c>
      <c r="H6891" s="1">
        <v>0</v>
      </c>
      <c r="I6891" s="6">
        <v>39.020000000000003</v>
      </c>
      <c r="J6891" s="86"/>
      <c r="K6891" s="86"/>
      <c r="L6891" s="85"/>
      <c r="M6891" s="85"/>
      <c r="N6891" s="85"/>
      <c r="O6891" s="85"/>
      <c r="P6891" s="85"/>
      <c r="Q6891" s="32">
        <f t="shared" si="107"/>
        <v>39.020000000000003</v>
      </c>
    </row>
    <row r="6892" spans="1:17" x14ac:dyDescent="0.25">
      <c r="A6892" s="83" t="s">
        <v>14558</v>
      </c>
      <c r="B6892" s="84" t="s">
        <v>22258</v>
      </c>
      <c r="C6892" s="7">
        <v>56</v>
      </c>
      <c r="D6892" s="7">
        <v>1</v>
      </c>
      <c r="E6892" s="1">
        <v>384.26</v>
      </c>
      <c r="F6892" s="1">
        <v>13.41</v>
      </c>
      <c r="G6892" s="1">
        <v>17.739999999999998</v>
      </c>
      <c r="H6892" s="1">
        <v>7</v>
      </c>
      <c r="I6892" s="6">
        <v>38.15</v>
      </c>
      <c r="J6892" s="86"/>
      <c r="K6892" s="86"/>
      <c r="L6892" s="85"/>
      <c r="M6892" s="85"/>
      <c r="N6892" s="85"/>
      <c r="O6892" s="85"/>
      <c r="P6892" s="85"/>
      <c r="Q6892" s="32">
        <f t="shared" si="107"/>
        <v>38.15</v>
      </c>
    </row>
    <row r="6893" spans="1:17" x14ac:dyDescent="0.25">
      <c r="A6893" s="83" t="s">
        <v>14559</v>
      </c>
      <c r="B6893" s="84" t="s">
        <v>22259</v>
      </c>
      <c r="C6893" s="7">
        <v>154</v>
      </c>
      <c r="D6893" s="7">
        <v>1</v>
      </c>
      <c r="E6893" s="1">
        <v>37.32</v>
      </c>
      <c r="F6893" s="1">
        <v>36.86</v>
      </c>
      <c r="G6893" s="1">
        <v>17.739999999999998</v>
      </c>
      <c r="H6893" s="1">
        <v>0.68</v>
      </c>
      <c r="I6893" s="6">
        <v>55.28</v>
      </c>
      <c r="J6893" s="86"/>
      <c r="K6893" s="86"/>
      <c r="L6893" s="85"/>
      <c r="M6893" s="85"/>
      <c r="N6893" s="85"/>
      <c r="O6893" s="85"/>
      <c r="P6893" s="85"/>
      <c r="Q6893" s="32">
        <f t="shared" si="107"/>
        <v>55.28</v>
      </c>
    </row>
    <row r="6894" spans="1:17" x14ac:dyDescent="0.25">
      <c r="A6894" s="83" t="s">
        <v>14560</v>
      </c>
      <c r="B6894" s="84" t="s">
        <v>22260</v>
      </c>
      <c r="C6894" s="7">
        <v>54</v>
      </c>
      <c r="D6894" s="7">
        <v>0</v>
      </c>
      <c r="E6894" s="1">
        <v>0</v>
      </c>
      <c r="F6894" s="1">
        <v>12.93</v>
      </c>
      <c r="G6894" s="1">
        <v>0</v>
      </c>
      <c r="H6894" s="1">
        <v>0</v>
      </c>
      <c r="I6894" s="6">
        <v>12.93</v>
      </c>
      <c r="J6894" s="86"/>
      <c r="K6894" s="86"/>
      <c r="L6894" s="85"/>
      <c r="M6894" s="85"/>
      <c r="N6894" s="85"/>
      <c r="O6894" s="85"/>
      <c r="P6894" s="85"/>
      <c r="Q6894" s="32">
        <f t="shared" si="107"/>
        <v>12.93</v>
      </c>
    </row>
    <row r="6895" spans="1:17" x14ac:dyDescent="0.25">
      <c r="A6895" s="83" t="s">
        <v>14561</v>
      </c>
      <c r="B6895" s="84" t="s">
        <v>22261</v>
      </c>
      <c r="C6895" s="7">
        <v>318</v>
      </c>
      <c r="D6895" s="7">
        <v>10</v>
      </c>
      <c r="E6895" s="1">
        <v>69924.539999999994</v>
      </c>
      <c r="F6895" s="1">
        <v>76.12</v>
      </c>
      <c r="G6895" s="1">
        <v>177.33</v>
      </c>
      <c r="H6895" s="1">
        <v>1273.94</v>
      </c>
      <c r="I6895" s="6">
        <v>1527.39</v>
      </c>
      <c r="J6895" s="86"/>
      <c r="K6895" s="86"/>
      <c r="L6895" s="85"/>
      <c r="M6895" s="85"/>
      <c r="N6895" s="85"/>
      <c r="O6895" s="85"/>
      <c r="P6895" s="85"/>
      <c r="Q6895" s="32">
        <f t="shared" si="107"/>
        <v>1527.39</v>
      </c>
    </row>
    <row r="6896" spans="1:17" x14ac:dyDescent="0.25">
      <c r="A6896" s="83" t="s">
        <v>14562</v>
      </c>
      <c r="B6896" s="84" t="s">
        <v>22262</v>
      </c>
      <c r="C6896" s="7">
        <v>370</v>
      </c>
      <c r="D6896" s="7">
        <v>4</v>
      </c>
      <c r="E6896" s="1">
        <v>933.07</v>
      </c>
      <c r="F6896" s="1">
        <v>88.57</v>
      </c>
      <c r="G6896" s="1">
        <v>70.930000000000007</v>
      </c>
      <c r="H6896" s="1">
        <v>17</v>
      </c>
      <c r="I6896" s="6">
        <v>176.5</v>
      </c>
      <c r="J6896" s="86"/>
      <c r="K6896" s="86"/>
      <c r="L6896" s="85"/>
      <c r="M6896" s="85"/>
      <c r="N6896" s="85"/>
      <c r="O6896" s="85"/>
      <c r="P6896" s="85"/>
      <c r="Q6896" s="32">
        <f t="shared" si="107"/>
        <v>176.5</v>
      </c>
    </row>
    <row r="6897" spans="1:17" x14ac:dyDescent="0.25">
      <c r="A6897" s="83" t="s">
        <v>14563</v>
      </c>
      <c r="B6897" s="84" t="s">
        <v>22263</v>
      </c>
      <c r="C6897" s="7">
        <v>833</v>
      </c>
      <c r="D6897" s="7">
        <v>0</v>
      </c>
      <c r="E6897" s="1">
        <v>0</v>
      </c>
      <c r="F6897" s="1">
        <v>199.39</v>
      </c>
      <c r="G6897" s="1">
        <v>0</v>
      </c>
      <c r="H6897" s="1">
        <v>0</v>
      </c>
      <c r="I6897" s="6">
        <v>199.39</v>
      </c>
      <c r="J6897" s="86"/>
      <c r="K6897" s="86"/>
      <c r="L6897" s="85"/>
      <c r="M6897" s="85"/>
      <c r="N6897" s="85"/>
      <c r="O6897" s="85"/>
      <c r="P6897" s="85"/>
      <c r="Q6897" s="32">
        <f t="shared" si="107"/>
        <v>199.39</v>
      </c>
    </row>
    <row r="6898" spans="1:17" x14ac:dyDescent="0.25">
      <c r="A6898" s="83" t="s">
        <v>14564</v>
      </c>
      <c r="B6898" s="84" t="s">
        <v>22264</v>
      </c>
      <c r="C6898" s="7">
        <v>138</v>
      </c>
      <c r="D6898" s="7">
        <v>3</v>
      </c>
      <c r="E6898" s="1">
        <v>655.88</v>
      </c>
      <c r="F6898" s="1">
        <v>33.03</v>
      </c>
      <c r="G6898" s="1">
        <v>53.2</v>
      </c>
      <c r="H6898" s="1">
        <v>11.95</v>
      </c>
      <c r="I6898" s="6">
        <v>98.18</v>
      </c>
      <c r="J6898" s="86"/>
      <c r="K6898" s="86"/>
      <c r="L6898" s="85"/>
      <c r="M6898" s="85"/>
      <c r="N6898" s="85"/>
      <c r="O6898" s="85"/>
      <c r="P6898" s="85"/>
      <c r="Q6898" s="32">
        <f t="shared" si="107"/>
        <v>98.18</v>
      </c>
    </row>
    <row r="6899" spans="1:17" x14ac:dyDescent="0.25">
      <c r="A6899" s="83" t="s">
        <v>14565</v>
      </c>
      <c r="B6899" s="84" t="s">
        <v>22265</v>
      </c>
      <c r="C6899" s="7">
        <v>215</v>
      </c>
      <c r="D6899" s="7">
        <v>0</v>
      </c>
      <c r="E6899" s="1">
        <v>0</v>
      </c>
      <c r="F6899" s="1">
        <v>51.46</v>
      </c>
      <c r="G6899" s="1">
        <v>0</v>
      </c>
      <c r="H6899" s="1">
        <v>0</v>
      </c>
      <c r="I6899" s="6">
        <v>51.46</v>
      </c>
      <c r="J6899" s="86"/>
      <c r="K6899" s="86"/>
      <c r="L6899" s="85"/>
      <c r="M6899" s="85"/>
      <c r="N6899" s="85"/>
      <c r="O6899" s="85"/>
      <c r="P6899" s="85"/>
      <c r="Q6899" s="32">
        <f t="shared" si="107"/>
        <v>51.46</v>
      </c>
    </row>
    <row r="6900" spans="1:17" x14ac:dyDescent="0.25">
      <c r="A6900" s="83" t="s">
        <v>14566</v>
      </c>
      <c r="B6900" s="84" t="s">
        <v>22266</v>
      </c>
      <c r="C6900" s="7">
        <v>210</v>
      </c>
      <c r="D6900" s="7">
        <v>3</v>
      </c>
      <c r="E6900" s="1">
        <v>622.04</v>
      </c>
      <c r="F6900" s="1">
        <v>50.26</v>
      </c>
      <c r="G6900" s="1">
        <v>53.2</v>
      </c>
      <c r="H6900" s="1">
        <v>11.34</v>
      </c>
      <c r="I6900" s="6">
        <v>114.8</v>
      </c>
      <c r="J6900" s="86"/>
      <c r="K6900" s="86"/>
      <c r="L6900" s="85"/>
      <c r="M6900" s="85"/>
      <c r="N6900" s="85"/>
      <c r="O6900" s="85"/>
      <c r="P6900" s="85"/>
      <c r="Q6900" s="32">
        <f t="shared" si="107"/>
        <v>114.8</v>
      </c>
    </row>
    <row r="6901" spans="1:17" x14ac:dyDescent="0.25">
      <c r="A6901" s="83" t="s">
        <v>14567</v>
      </c>
      <c r="B6901" s="84" t="s">
        <v>22267</v>
      </c>
      <c r="C6901" s="7">
        <v>87</v>
      </c>
      <c r="D6901" s="7">
        <v>0</v>
      </c>
      <c r="E6901" s="1">
        <v>0</v>
      </c>
      <c r="F6901" s="1">
        <v>20.82</v>
      </c>
      <c r="G6901" s="1">
        <v>0</v>
      </c>
      <c r="H6901" s="1">
        <v>0</v>
      </c>
      <c r="I6901" s="6">
        <v>20.82</v>
      </c>
      <c r="J6901" s="86"/>
      <c r="K6901" s="86"/>
      <c r="L6901" s="85"/>
      <c r="M6901" s="85"/>
      <c r="N6901" s="85"/>
      <c r="O6901" s="85"/>
      <c r="P6901" s="85"/>
      <c r="Q6901" s="32">
        <f t="shared" si="107"/>
        <v>20.82</v>
      </c>
    </row>
    <row r="6902" spans="1:17" x14ac:dyDescent="0.25">
      <c r="A6902" s="83" t="s">
        <v>14568</v>
      </c>
      <c r="B6902" s="84" t="s">
        <v>22268</v>
      </c>
      <c r="C6902" s="7">
        <v>5328</v>
      </c>
      <c r="D6902" s="7">
        <v>64</v>
      </c>
      <c r="E6902" s="1">
        <v>37934.129999999997</v>
      </c>
      <c r="F6902" s="1">
        <v>1275.3499999999999</v>
      </c>
      <c r="G6902" s="1">
        <v>1134.9000000000001</v>
      </c>
      <c r="H6902" s="1">
        <v>691.12</v>
      </c>
      <c r="I6902" s="6">
        <v>3101.37</v>
      </c>
      <c r="J6902" s="86"/>
      <c r="K6902" s="86"/>
      <c r="L6902" s="85"/>
      <c r="M6902" s="85"/>
      <c r="N6902" s="85"/>
      <c r="O6902" s="85"/>
      <c r="P6902" s="85"/>
      <c r="Q6902" s="32">
        <f t="shared" si="107"/>
        <v>3101.37</v>
      </c>
    </row>
    <row r="6903" spans="1:17" x14ac:dyDescent="0.25">
      <c r="A6903" s="83" t="s">
        <v>14569</v>
      </c>
      <c r="B6903" s="84" t="s">
        <v>22269</v>
      </c>
      <c r="C6903" s="7">
        <v>371</v>
      </c>
      <c r="D6903" s="7">
        <v>6</v>
      </c>
      <c r="E6903" s="1">
        <v>2518.5100000000002</v>
      </c>
      <c r="F6903" s="1">
        <v>88.81</v>
      </c>
      <c r="G6903" s="1">
        <v>106.4</v>
      </c>
      <c r="H6903" s="1">
        <v>45.89</v>
      </c>
      <c r="I6903" s="6">
        <v>241.1</v>
      </c>
      <c r="J6903" s="86"/>
      <c r="K6903" s="86"/>
      <c r="L6903" s="85"/>
      <c r="M6903" s="85"/>
      <c r="N6903" s="85"/>
      <c r="O6903" s="85"/>
      <c r="P6903" s="85"/>
      <c r="Q6903" s="32">
        <f t="shared" si="107"/>
        <v>241.1</v>
      </c>
    </row>
    <row r="6904" spans="1:17" x14ac:dyDescent="0.25">
      <c r="A6904" s="83" t="s">
        <v>14570</v>
      </c>
      <c r="B6904" s="84" t="s">
        <v>22270</v>
      </c>
      <c r="C6904" s="7">
        <v>9016</v>
      </c>
      <c r="D6904" s="7">
        <v>124</v>
      </c>
      <c r="E6904" s="1">
        <v>48694.93</v>
      </c>
      <c r="F6904" s="1">
        <v>2158.14</v>
      </c>
      <c r="G6904" s="1">
        <v>2198.87</v>
      </c>
      <c r="H6904" s="1">
        <v>887.17</v>
      </c>
      <c r="I6904" s="6">
        <v>5244.18</v>
      </c>
      <c r="J6904" s="86"/>
      <c r="K6904" s="86"/>
      <c r="L6904" s="85"/>
      <c r="M6904" s="85"/>
      <c r="N6904" s="85"/>
      <c r="O6904" s="85"/>
      <c r="P6904" s="85"/>
      <c r="Q6904" s="32">
        <f t="shared" si="107"/>
        <v>5244.18</v>
      </c>
    </row>
    <row r="6905" spans="1:17" x14ac:dyDescent="0.25">
      <c r="A6905" s="83" t="s">
        <v>14571</v>
      </c>
      <c r="B6905" s="84" t="s">
        <v>22271</v>
      </c>
      <c r="C6905" s="7">
        <v>136</v>
      </c>
      <c r="D6905" s="7">
        <v>1</v>
      </c>
      <c r="E6905" s="1">
        <v>528.74</v>
      </c>
      <c r="F6905" s="1">
        <v>32.549999999999997</v>
      </c>
      <c r="G6905" s="1">
        <v>17.739999999999998</v>
      </c>
      <c r="H6905" s="1">
        <v>9.6300000000000008</v>
      </c>
      <c r="I6905" s="6">
        <v>59.92</v>
      </c>
      <c r="J6905" s="86"/>
      <c r="K6905" s="86"/>
      <c r="L6905" s="85"/>
      <c r="M6905" s="85"/>
      <c r="N6905" s="85"/>
      <c r="O6905" s="85"/>
      <c r="P6905" s="85"/>
      <c r="Q6905" s="32">
        <f t="shared" si="107"/>
        <v>59.92</v>
      </c>
    </row>
    <row r="6906" spans="1:17" x14ac:dyDescent="0.25">
      <c r="A6906" s="83" t="s">
        <v>14572</v>
      </c>
      <c r="B6906" s="84" t="s">
        <v>22272</v>
      </c>
      <c r="C6906" s="7">
        <v>659</v>
      </c>
      <c r="D6906" s="7">
        <v>18</v>
      </c>
      <c r="E6906" s="1">
        <v>4853.51</v>
      </c>
      <c r="F6906" s="1">
        <v>157.74</v>
      </c>
      <c r="G6906" s="1">
        <v>319.19</v>
      </c>
      <c r="H6906" s="1">
        <v>88.42</v>
      </c>
      <c r="I6906" s="6">
        <v>565.35</v>
      </c>
      <c r="J6906" s="86"/>
      <c r="K6906" s="86"/>
      <c r="L6906" s="85"/>
      <c r="M6906" s="85"/>
      <c r="N6906" s="85"/>
      <c r="O6906" s="85"/>
      <c r="P6906" s="85"/>
      <c r="Q6906" s="32">
        <f t="shared" si="107"/>
        <v>565.35</v>
      </c>
    </row>
    <row r="6907" spans="1:17" x14ac:dyDescent="0.25">
      <c r="A6907" s="83" t="s">
        <v>14573</v>
      </c>
      <c r="B6907" s="84" t="s">
        <v>22273</v>
      </c>
      <c r="C6907" s="7">
        <v>203</v>
      </c>
      <c r="D6907" s="7">
        <v>5</v>
      </c>
      <c r="E6907" s="1">
        <v>12040.91</v>
      </c>
      <c r="F6907" s="1">
        <v>48.59</v>
      </c>
      <c r="G6907" s="1">
        <v>88.66</v>
      </c>
      <c r="H6907" s="1">
        <v>219.37</v>
      </c>
      <c r="I6907" s="6">
        <v>356.62</v>
      </c>
      <c r="J6907" s="86"/>
      <c r="K6907" s="86"/>
      <c r="L6907" s="85"/>
      <c r="M6907" s="85"/>
      <c r="N6907" s="85"/>
      <c r="O6907" s="85"/>
      <c r="P6907" s="85"/>
      <c r="Q6907" s="32">
        <f t="shared" si="107"/>
        <v>356.62</v>
      </c>
    </row>
    <row r="6908" spans="1:17" x14ac:dyDescent="0.25">
      <c r="A6908" s="83" t="s">
        <v>14574</v>
      </c>
      <c r="B6908" s="84" t="s">
        <v>22274</v>
      </c>
      <c r="C6908" s="7">
        <v>113</v>
      </c>
      <c r="D6908" s="7">
        <v>0</v>
      </c>
      <c r="E6908" s="1">
        <v>0</v>
      </c>
      <c r="F6908" s="1">
        <v>27.05</v>
      </c>
      <c r="G6908" s="1">
        <v>0</v>
      </c>
      <c r="H6908" s="1">
        <v>0</v>
      </c>
      <c r="I6908" s="6">
        <v>27.05</v>
      </c>
      <c r="J6908" s="86"/>
      <c r="K6908" s="86"/>
      <c r="L6908" s="85"/>
      <c r="M6908" s="85"/>
      <c r="N6908" s="85"/>
      <c r="O6908" s="85"/>
      <c r="P6908" s="85"/>
      <c r="Q6908" s="32">
        <f t="shared" si="107"/>
        <v>27.05</v>
      </c>
    </row>
    <row r="6909" spans="1:17" x14ac:dyDescent="0.25">
      <c r="A6909" s="83" t="s">
        <v>14575</v>
      </c>
      <c r="B6909" s="84" t="s">
        <v>22275</v>
      </c>
      <c r="C6909" s="7">
        <v>329</v>
      </c>
      <c r="D6909" s="7">
        <v>13</v>
      </c>
      <c r="E6909" s="1">
        <v>4149.95</v>
      </c>
      <c r="F6909" s="1">
        <v>78.75</v>
      </c>
      <c r="G6909" s="1">
        <v>230.53</v>
      </c>
      <c r="H6909" s="1">
        <v>75.61</v>
      </c>
      <c r="I6909" s="6">
        <v>384.89</v>
      </c>
      <c r="J6909" s="86"/>
      <c r="K6909" s="86"/>
      <c r="L6909" s="85"/>
      <c r="M6909" s="85"/>
      <c r="N6909" s="85"/>
      <c r="O6909" s="85"/>
      <c r="P6909" s="85"/>
      <c r="Q6909" s="32">
        <f t="shared" si="107"/>
        <v>384.89</v>
      </c>
    </row>
    <row r="6910" spans="1:17" x14ac:dyDescent="0.25">
      <c r="A6910" s="83" t="s">
        <v>14576</v>
      </c>
      <c r="B6910" s="84" t="s">
        <v>22276</v>
      </c>
      <c r="C6910" s="7">
        <v>215</v>
      </c>
      <c r="D6910" s="7">
        <v>5</v>
      </c>
      <c r="E6910" s="1">
        <v>1216.26</v>
      </c>
      <c r="F6910" s="1">
        <v>51.46</v>
      </c>
      <c r="G6910" s="1">
        <v>88.66</v>
      </c>
      <c r="H6910" s="1">
        <v>22.16</v>
      </c>
      <c r="I6910" s="6">
        <v>162.28</v>
      </c>
      <c r="J6910" s="86"/>
      <c r="K6910" s="86"/>
      <c r="L6910" s="85"/>
      <c r="M6910" s="85"/>
      <c r="N6910" s="85"/>
      <c r="O6910" s="85"/>
      <c r="P6910" s="85"/>
      <c r="Q6910" s="32">
        <f t="shared" si="107"/>
        <v>162.28</v>
      </c>
    </row>
    <row r="6911" spans="1:17" x14ac:dyDescent="0.25">
      <c r="A6911" s="83" t="s">
        <v>14577</v>
      </c>
      <c r="B6911" s="84" t="s">
        <v>22277</v>
      </c>
      <c r="C6911" s="7">
        <v>118</v>
      </c>
      <c r="D6911" s="7">
        <v>6</v>
      </c>
      <c r="E6911" s="1">
        <v>9853.42</v>
      </c>
      <c r="F6911" s="1">
        <v>28.25</v>
      </c>
      <c r="G6911" s="1">
        <v>106.4</v>
      </c>
      <c r="H6911" s="1">
        <v>179.52</v>
      </c>
      <c r="I6911" s="6">
        <v>314.17</v>
      </c>
      <c r="J6911" s="86"/>
      <c r="K6911" s="86"/>
      <c r="L6911" s="85"/>
      <c r="M6911" s="85"/>
      <c r="N6911" s="85"/>
      <c r="O6911" s="85"/>
      <c r="P6911" s="85"/>
      <c r="Q6911" s="32">
        <f t="shared" si="107"/>
        <v>314.17</v>
      </c>
    </row>
    <row r="6912" spans="1:17" x14ac:dyDescent="0.25">
      <c r="A6912" s="83" t="s">
        <v>14578</v>
      </c>
      <c r="B6912" s="84" t="s">
        <v>22278</v>
      </c>
      <c r="C6912" s="7">
        <v>231</v>
      </c>
      <c r="D6912" s="7">
        <v>0</v>
      </c>
      <c r="E6912" s="1">
        <v>0</v>
      </c>
      <c r="F6912" s="1">
        <v>55.3</v>
      </c>
      <c r="G6912" s="1">
        <v>0</v>
      </c>
      <c r="H6912" s="1">
        <v>0</v>
      </c>
      <c r="I6912" s="6">
        <v>55.3</v>
      </c>
      <c r="J6912" s="86"/>
      <c r="K6912" s="86"/>
      <c r="L6912" s="85"/>
      <c r="M6912" s="85"/>
      <c r="N6912" s="85"/>
      <c r="O6912" s="85"/>
      <c r="P6912" s="85"/>
      <c r="Q6912" s="32">
        <f t="shared" si="107"/>
        <v>55.3</v>
      </c>
    </row>
    <row r="6913" spans="1:17" x14ac:dyDescent="0.25">
      <c r="A6913" s="83" t="s">
        <v>14579</v>
      </c>
      <c r="B6913" s="84" t="s">
        <v>22279</v>
      </c>
      <c r="C6913" s="7">
        <v>265</v>
      </c>
      <c r="D6913" s="7">
        <v>3</v>
      </c>
      <c r="E6913" s="1">
        <v>676.96</v>
      </c>
      <c r="F6913" s="1">
        <v>63.43</v>
      </c>
      <c r="G6913" s="1">
        <v>53.2</v>
      </c>
      <c r="H6913" s="1">
        <v>12.34</v>
      </c>
      <c r="I6913" s="6">
        <v>128.97</v>
      </c>
      <c r="J6913" s="86"/>
      <c r="K6913" s="86"/>
      <c r="L6913" s="85"/>
      <c r="M6913" s="85"/>
      <c r="N6913" s="85"/>
      <c r="O6913" s="85"/>
      <c r="P6913" s="85"/>
      <c r="Q6913" s="32">
        <f t="shared" si="107"/>
        <v>128.97</v>
      </c>
    </row>
    <row r="6914" spans="1:17" x14ac:dyDescent="0.25">
      <c r="A6914" s="83" t="s">
        <v>14580</v>
      </c>
      <c r="B6914" s="84" t="s">
        <v>22280</v>
      </c>
      <c r="C6914" s="7">
        <v>176</v>
      </c>
      <c r="D6914" s="7">
        <v>1</v>
      </c>
      <c r="E6914" s="1">
        <v>799.11</v>
      </c>
      <c r="F6914" s="1">
        <v>42.13</v>
      </c>
      <c r="G6914" s="1">
        <v>17.739999999999998</v>
      </c>
      <c r="H6914" s="1">
        <v>14.56</v>
      </c>
      <c r="I6914" s="6">
        <v>74.430000000000007</v>
      </c>
      <c r="J6914" s="86"/>
      <c r="K6914" s="86"/>
      <c r="L6914" s="85"/>
      <c r="M6914" s="85"/>
      <c r="N6914" s="85"/>
      <c r="O6914" s="85"/>
      <c r="P6914" s="85"/>
      <c r="Q6914" s="32">
        <f t="shared" si="107"/>
        <v>74.430000000000007</v>
      </c>
    </row>
    <row r="6915" spans="1:17" x14ac:dyDescent="0.25">
      <c r="A6915" s="83" t="s">
        <v>14581</v>
      </c>
      <c r="B6915" s="84" t="s">
        <v>22281</v>
      </c>
      <c r="C6915" s="7">
        <v>100</v>
      </c>
      <c r="D6915" s="7">
        <v>10</v>
      </c>
      <c r="E6915" s="1">
        <v>2933.45</v>
      </c>
      <c r="F6915" s="1">
        <v>23.94</v>
      </c>
      <c r="G6915" s="1">
        <v>177.33</v>
      </c>
      <c r="H6915" s="1">
        <v>53.45</v>
      </c>
      <c r="I6915" s="6">
        <v>254.72</v>
      </c>
      <c r="J6915" s="86"/>
      <c r="K6915" s="86"/>
      <c r="L6915" s="85"/>
      <c r="M6915" s="85"/>
      <c r="N6915" s="85"/>
      <c r="O6915" s="85"/>
      <c r="P6915" s="85"/>
      <c r="Q6915" s="32">
        <f t="shared" si="107"/>
        <v>254.72</v>
      </c>
    </row>
    <row r="6916" spans="1:17" x14ac:dyDescent="0.25">
      <c r="A6916" s="83" t="s">
        <v>14582</v>
      </c>
      <c r="B6916" s="84" t="s">
        <v>22282</v>
      </c>
      <c r="C6916" s="7">
        <v>39</v>
      </c>
      <c r="D6916" s="7">
        <v>0</v>
      </c>
      <c r="E6916" s="1">
        <v>0</v>
      </c>
      <c r="F6916" s="1">
        <v>9.34</v>
      </c>
      <c r="G6916" s="1">
        <v>0</v>
      </c>
      <c r="H6916" s="1">
        <v>0</v>
      </c>
      <c r="I6916" s="6">
        <v>9.34</v>
      </c>
      <c r="J6916" s="86"/>
      <c r="K6916" s="86"/>
      <c r="L6916" s="85"/>
      <c r="M6916" s="85"/>
      <c r="N6916" s="85"/>
      <c r="O6916" s="85"/>
      <c r="P6916" s="85"/>
      <c r="Q6916" s="32">
        <f t="shared" si="107"/>
        <v>9.34</v>
      </c>
    </row>
    <row r="6917" spans="1:17" x14ac:dyDescent="0.25">
      <c r="A6917" s="83" t="s">
        <v>14583</v>
      </c>
      <c r="B6917" s="84" t="s">
        <v>22283</v>
      </c>
      <c r="C6917" s="7">
        <v>878</v>
      </c>
      <c r="D6917" s="7">
        <v>7</v>
      </c>
      <c r="E6917" s="1">
        <v>1135.1600000000001</v>
      </c>
      <c r="F6917" s="1">
        <v>210.17</v>
      </c>
      <c r="G6917" s="1">
        <v>124.13</v>
      </c>
      <c r="H6917" s="1">
        <v>20.68</v>
      </c>
      <c r="I6917" s="6">
        <v>354.98</v>
      </c>
      <c r="J6917" s="86"/>
      <c r="K6917" s="86"/>
      <c r="L6917" s="85"/>
      <c r="M6917" s="85"/>
      <c r="N6917" s="85"/>
      <c r="O6917" s="85"/>
      <c r="P6917" s="85"/>
      <c r="Q6917" s="32">
        <f t="shared" si="107"/>
        <v>354.98</v>
      </c>
    </row>
    <row r="6918" spans="1:17" x14ac:dyDescent="0.25">
      <c r="A6918" s="83" t="s">
        <v>14584</v>
      </c>
      <c r="B6918" s="84" t="s">
        <v>22284</v>
      </c>
      <c r="C6918" s="7">
        <v>1954</v>
      </c>
      <c r="D6918" s="7">
        <v>24</v>
      </c>
      <c r="E6918" s="1">
        <v>12585.94</v>
      </c>
      <c r="F6918" s="1">
        <v>467.73</v>
      </c>
      <c r="G6918" s="1">
        <v>425.59</v>
      </c>
      <c r="H6918" s="1">
        <v>229.3</v>
      </c>
      <c r="I6918" s="6">
        <v>1122.6199999999999</v>
      </c>
      <c r="J6918" s="86"/>
      <c r="K6918" s="86"/>
      <c r="L6918" s="85"/>
      <c r="M6918" s="85"/>
      <c r="N6918" s="85"/>
      <c r="O6918" s="85"/>
      <c r="P6918" s="85"/>
      <c r="Q6918" s="32">
        <f t="shared" si="107"/>
        <v>1122.6199999999999</v>
      </c>
    </row>
    <row r="6919" spans="1:17" x14ac:dyDescent="0.25">
      <c r="A6919" s="83" t="s">
        <v>14585</v>
      </c>
      <c r="B6919" s="84" t="s">
        <v>22285</v>
      </c>
      <c r="C6919" s="7">
        <v>150</v>
      </c>
      <c r="D6919" s="7">
        <v>2</v>
      </c>
      <c r="E6919" s="1">
        <v>373.22</v>
      </c>
      <c r="F6919" s="1">
        <v>35.9</v>
      </c>
      <c r="G6919" s="1">
        <v>35.46</v>
      </c>
      <c r="H6919" s="1">
        <v>6.8</v>
      </c>
      <c r="I6919" s="6">
        <v>78.16</v>
      </c>
      <c r="J6919" s="86"/>
      <c r="K6919" s="86"/>
      <c r="L6919" s="85"/>
      <c r="M6919" s="85"/>
      <c r="N6919" s="85"/>
      <c r="O6919" s="85"/>
      <c r="P6919" s="85"/>
      <c r="Q6919" s="32">
        <f t="shared" si="107"/>
        <v>78.16</v>
      </c>
    </row>
    <row r="6920" spans="1:17" x14ac:dyDescent="0.25">
      <c r="A6920" s="83" t="s">
        <v>14586</v>
      </c>
      <c r="B6920" s="84" t="s">
        <v>22286</v>
      </c>
      <c r="C6920" s="7">
        <v>34</v>
      </c>
      <c r="D6920" s="7">
        <v>0</v>
      </c>
      <c r="E6920" s="1">
        <v>0</v>
      </c>
      <c r="F6920" s="1">
        <v>8.14</v>
      </c>
      <c r="G6920" s="1">
        <v>0</v>
      </c>
      <c r="H6920" s="1">
        <v>0</v>
      </c>
      <c r="I6920" s="6">
        <v>8.14</v>
      </c>
      <c r="J6920" s="86"/>
      <c r="K6920" s="86"/>
      <c r="L6920" s="85"/>
      <c r="M6920" s="85"/>
      <c r="N6920" s="85"/>
      <c r="O6920" s="85"/>
      <c r="P6920" s="85"/>
      <c r="Q6920" s="32">
        <f t="shared" si="107"/>
        <v>8.14</v>
      </c>
    </row>
    <row r="6921" spans="1:17" x14ac:dyDescent="0.25">
      <c r="A6921" s="83" t="s">
        <v>14587</v>
      </c>
      <c r="B6921" s="84" t="s">
        <v>22287</v>
      </c>
      <c r="C6921" s="7">
        <v>115</v>
      </c>
      <c r="D6921" s="7">
        <v>0</v>
      </c>
      <c r="E6921" s="1">
        <v>0</v>
      </c>
      <c r="F6921" s="1">
        <v>27.53</v>
      </c>
      <c r="G6921" s="1">
        <v>0</v>
      </c>
      <c r="H6921" s="1">
        <v>0</v>
      </c>
      <c r="I6921" s="6">
        <v>27.53</v>
      </c>
      <c r="J6921" s="86"/>
      <c r="K6921" s="86"/>
      <c r="L6921" s="85"/>
      <c r="M6921" s="85"/>
      <c r="N6921" s="85"/>
      <c r="O6921" s="85"/>
      <c r="P6921" s="85"/>
      <c r="Q6921" s="32">
        <f t="shared" si="107"/>
        <v>27.53</v>
      </c>
    </row>
    <row r="6922" spans="1:17" x14ac:dyDescent="0.25">
      <c r="A6922" s="83" t="s">
        <v>14588</v>
      </c>
      <c r="B6922" s="84" t="s">
        <v>22288</v>
      </c>
      <c r="C6922" s="7">
        <v>32</v>
      </c>
      <c r="D6922" s="7">
        <v>0</v>
      </c>
      <c r="E6922" s="1">
        <v>0</v>
      </c>
      <c r="F6922" s="1">
        <v>7.66</v>
      </c>
      <c r="G6922" s="1">
        <v>0</v>
      </c>
      <c r="H6922" s="1">
        <v>0</v>
      </c>
      <c r="I6922" s="6">
        <v>7.66</v>
      </c>
      <c r="J6922" s="86"/>
      <c r="K6922" s="86"/>
      <c r="L6922" s="85"/>
      <c r="M6922" s="85"/>
      <c r="N6922" s="85"/>
      <c r="O6922" s="85"/>
      <c r="P6922" s="85"/>
      <c r="Q6922" s="32">
        <f t="shared" si="107"/>
        <v>7.66</v>
      </c>
    </row>
    <row r="6923" spans="1:17" x14ac:dyDescent="0.25">
      <c r="A6923" s="83" t="s">
        <v>14589</v>
      </c>
      <c r="B6923" s="84" t="s">
        <v>22289</v>
      </c>
      <c r="C6923" s="7">
        <v>506</v>
      </c>
      <c r="D6923" s="7">
        <v>7</v>
      </c>
      <c r="E6923" s="1">
        <v>1640.45</v>
      </c>
      <c r="F6923" s="1">
        <v>121.12</v>
      </c>
      <c r="G6923" s="1">
        <v>124.13</v>
      </c>
      <c r="H6923" s="1">
        <v>29.89</v>
      </c>
      <c r="I6923" s="6">
        <v>275.14</v>
      </c>
      <c r="J6923" s="86"/>
      <c r="K6923" s="86"/>
      <c r="L6923" s="85"/>
      <c r="M6923" s="85"/>
      <c r="N6923" s="85"/>
      <c r="O6923" s="85"/>
      <c r="P6923" s="85"/>
      <c r="Q6923" s="32">
        <f t="shared" si="107"/>
        <v>275.14</v>
      </c>
    </row>
    <row r="6924" spans="1:17" x14ac:dyDescent="0.25">
      <c r="A6924" s="83" t="s">
        <v>14590</v>
      </c>
      <c r="B6924" s="84" t="s">
        <v>22290</v>
      </c>
      <c r="C6924" s="7">
        <v>122</v>
      </c>
      <c r="D6924" s="7">
        <v>2</v>
      </c>
      <c r="E6924" s="1">
        <v>302</v>
      </c>
      <c r="F6924" s="1">
        <v>29.2</v>
      </c>
      <c r="G6924" s="1">
        <v>35.46</v>
      </c>
      <c r="H6924" s="1">
        <v>5.5</v>
      </c>
      <c r="I6924" s="6">
        <v>70.16</v>
      </c>
      <c r="J6924" s="86"/>
      <c r="K6924" s="86"/>
      <c r="L6924" s="85"/>
      <c r="M6924" s="85"/>
      <c r="N6924" s="85"/>
      <c r="O6924" s="85"/>
      <c r="P6924" s="85"/>
      <c r="Q6924" s="32">
        <f t="shared" si="107"/>
        <v>70.16</v>
      </c>
    </row>
    <row r="6925" spans="1:17" x14ac:dyDescent="0.25">
      <c r="A6925" s="83" t="s">
        <v>14591</v>
      </c>
      <c r="B6925" s="84" t="s">
        <v>22291</v>
      </c>
      <c r="C6925" s="7">
        <v>166</v>
      </c>
      <c r="D6925" s="7">
        <v>9</v>
      </c>
      <c r="E6925" s="1">
        <v>17427.36</v>
      </c>
      <c r="F6925" s="1">
        <v>39.74</v>
      </c>
      <c r="G6925" s="1">
        <v>159.59</v>
      </c>
      <c r="H6925" s="1">
        <v>317.5</v>
      </c>
      <c r="I6925" s="6">
        <v>516.83000000000004</v>
      </c>
      <c r="J6925" s="86"/>
      <c r="K6925" s="86"/>
      <c r="L6925" s="85"/>
      <c r="M6925" s="85"/>
      <c r="N6925" s="85"/>
      <c r="O6925" s="85"/>
      <c r="P6925" s="85"/>
      <c r="Q6925" s="32">
        <f t="shared" si="107"/>
        <v>516.83000000000004</v>
      </c>
    </row>
    <row r="6926" spans="1:17" x14ac:dyDescent="0.25">
      <c r="A6926" s="83" t="s">
        <v>14592</v>
      </c>
      <c r="B6926" s="84" t="s">
        <v>22292</v>
      </c>
      <c r="C6926" s="7">
        <v>6341</v>
      </c>
      <c r="D6926" s="7">
        <v>122</v>
      </c>
      <c r="E6926" s="1">
        <v>53571.85</v>
      </c>
      <c r="F6926" s="1">
        <v>1517.83</v>
      </c>
      <c r="G6926" s="1">
        <v>2163.41</v>
      </c>
      <c r="H6926" s="1">
        <v>976.02</v>
      </c>
      <c r="I6926" s="6">
        <v>4657.26</v>
      </c>
      <c r="J6926" s="86"/>
      <c r="K6926" s="86"/>
      <c r="L6926" s="85"/>
      <c r="M6926" s="85"/>
      <c r="N6926" s="85"/>
      <c r="O6926" s="85"/>
      <c r="P6926" s="85"/>
      <c r="Q6926" s="32">
        <f t="shared" ref="Q6926:Q6989" si="108">P6926+I6926</f>
        <v>4657.26</v>
      </c>
    </row>
    <row r="6927" spans="1:17" x14ac:dyDescent="0.25">
      <c r="A6927" s="83" t="s">
        <v>14593</v>
      </c>
      <c r="B6927" s="84" t="s">
        <v>22293</v>
      </c>
      <c r="C6927" s="7">
        <v>22765</v>
      </c>
      <c r="D6927" s="7">
        <v>173</v>
      </c>
      <c r="E6927" s="1">
        <v>167124.73000000001</v>
      </c>
      <c r="F6927" s="1">
        <v>5449.21</v>
      </c>
      <c r="G6927" s="1">
        <v>3067.78</v>
      </c>
      <c r="H6927" s="1">
        <v>3044.82</v>
      </c>
      <c r="I6927" s="6">
        <v>11561.81</v>
      </c>
      <c r="J6927" s="86"/>
      <c r="K6927" s="86"/>
      <c r="L6927" s="85"/>
      <c r="M6927" s="85"/>
      <c r="N6927" s="85"/>
      <c r="O6927" s="85"/>
      <c r="P6927" s="85"/>
      <c r="Q6927" s="32">
        <f t="shared" si="108"/>
        <v>11561.81</v>
      </c>
    </row>
    <row r="6928" spans="1:17" x14ac:dyDescent="0.25">
      <c r="A6928" s="83" t="s">
        <v>14594</v>
      </c>
      <c r="B6928" s="84" t="s">
        <v>22294</v>
      </c>
      <c r="C6928" s="7">
        <v>250</v>
      </c>
      <c r="D6928" s="7">
        <v>0</v>
      </c>
      <c r="E6928" s="1">
        <v>0</v>
      </c>
      <c r="F6928" s="1">
        <v>59.84</v>
      </c>
      <c r="G6928" s="1">
        <v>0</v>
      </c>
      <c r="H6928" s="1">
        <v>0</v>
      </c>
      <c r="I6928" s="6">
        <v>59.84</v>
      </c>
      <c r="J6928" s="86"/>
      <c r="K6928" s="86"/>
      <c r="L6928" s="85"/>
      <c r="M6928" s="85"/>
      <c r="N6928" s="85"/>
      <c r="O6928" s="85"/>
      <c r="P6928" s="85"/>
      <c r="Q6928" s="32">
        <f t="shared" si="108"/>
        <v>59.84</v>
      </c>
    </row>
    <row r="6929" spans="1:17" x14ac:dyDescent="0.25">
      <c r="A6929" s="83" t="s">
        <v>14595</v>
      </c>
      <c r="B6929" s="84" t="s">
        <v>22295</v>
      </c>
      <c r="C6929" s="7">
        <v>178</v>
      </c>
      <c r="D6929" s="7">
        <v>0</v>
      </c>
      <c r="E6929" s="1">
        <v>0</v>
      </c>
      <c r="F6929" s="1">
        <v>42.61</v>
      </c>
      <c r="G6929" s="1">
        <v>0</v>
      </c>
      <c r="H6929" s="1">
        <v>0</v>
      </c>
      <c r="I6929" s="6">
        <v>42.61</v>
      </c>
      <c r="J6929" s="86"/>
      <c r="K6929" s="86"/>
      <c r="L6929" s="85"/>
      <c r="M6929" s="85"/>
      <c r="N6929" s="85"/>
      <c r="O6929" s="85"/>
      <c r="P6929" s="85"/>
      <c r="Q6929" s="32">
        <f t="shared" si="108"/>
        <v>42.61</v>
      </c>
    </row>
    <row r="6930" spans="1:17" x14ac:dyDescent="0.25">
      <c r="A6930" s="83" t="s">
        <v>14596</v>
      </c>
      <c r="B6930" s="84" t="s">
        <v>22296</v>
      </c>
      <c r="C6930" s="7">
        <v>60</v>
      </c>
      <c r="D6930" s="7">
        <v>0</v>
      </c>
      <c r="E6930" s="1">
        <v>0</v>
      </c>
      <c r="F6930" s="1">
        <v>14.36</v>
      </c>
      <c r="G6930" s="1">
        <v>0</v>
      </c>
      <c r="H6930" s="1">
        <v>0</v>
      </c>
      <c r="I6930" s="6">
        <v>14.36</v>
      </c>
      <c r="J6930" s="86"/>
      <c r="K6930" s="86"/>
      <c r="L6930" s="85"/>
      <c r="M6930" s="85"/>
      <c r="N6930" s="85"/>
      <c r="O6930" s="85"/>
      <c r="P6930" s="85"/>
      <c r="Q6930" s="32">
        <f t="shared" si="108"/>
        <v>14.36</v>
      </c>
    </row>
    <row r="6931" spans="1:17" x14ac:dyDescent="0.25">
      <c r="A6931" s="83" t="s">
        <v>14597</v>
      </c>
      <c r="B6931" s="84" t="s">
        <v>22297</v>
      </c>
      <c r="C6931" s="7">
        <v>54</v>
      </c>
      <c r="D6931" s="7">
        <v>0</v>
      </c>
      <c r="E6931" s="1">
        <v>0</v>
      </c>
      <c r="F6931" s="1">
        <v>12.93</v>
      </c>
      <c r="G6931" s="1">
        <v>0</v>
      </c>
      <c r="H6931" s="1">
        <v>0</v>
      </c>
      <c r="I6931" s="6">
        <v>12.93</v>
      </c>
      <c r="J6931" s="86"/>
      <c r="K6931" s="86"/>
      <c r="L6931" s="85"/>
      <c r="M6931" s="85"/>
      <c r="N6931" s="85"/>
      <c r="O6931" s="85"/>
      <c r="P6931" s="85"/>
      <c r="Q6931" s="32">
        <f t="shared" si="108"/>
        <v>12.93</v>
      </c>
    </row>
    <row r="6932" spans="1:17" x14ac:dyDescent="0.25">
      <c r="A6932" s="83" t="s">
        <v>14598</v>
      </c>
      <c r="B6932" s="84" t="s">
        <v>22298</v>
      </c>
      <c r="C6932" s="7">
        <v>43</v>
      </c>
      <c r="D6932" s="7">
        <v>0</v>
      </c>
      <c r="E6932" s="1">
        <v>0</v>
      </c>
      <c r="F6932" s="1">
        <v>10.3</v>
      </c>
      <c r="G6932" s="1">
        <v>0</v>
      </c>
      <c r="H6932" s="1">
        <v>0</v>
      </c>
      <c r="I6932" s="6">
        <v>10.3</v>
      </c>
      <c r="J6932" s="86"/>
      <c r="K6932" s="86"/>
      <c r="L6932" s="85"/>
      <c r="M6932" s="85"/>
      <c r="N6932" s="85"/>
      <c r="O6932" s="85"/>
      <c r="P6932" s="85"/>
      <c r="Q6932" s="32">
        <f t="shared" si="108"/>
        <v>10.3</v>
      </c>
    </row>
    <row r="6933" spans="1:17" x14ac:dyDescent="0.25">
      <c r="A6933" s="83" t="s">
        <v>14599</v>
      </c>
      <c r="B6933" s="84" t="s">
        <v>22299</v>
      </c>
      <c r="C6933" s="7">
        <v>1033</v>
      </c>
      <c r="D6933" s="7">
        <v>17</v>
      </c>
      <c r="E6933" s="1">
        <v>6525.92</v>
      </c>
      <c r="F6933" s="1">
        <v>247.26</v>
      </c>
      <c r="G6933" s="1">
        <v>301.45999999999998</v>
      </c>
      <c r="H6933" s="1">
        <v>118.9</v>
      </c>
      <c r="I6933" s="6">
        <v>667.62</v>
      </c>
      <c r="J6933" s="86"/>
      <c r="K6933" s="86"/>
      <c r="L6933" s="85"/>
      <c r="M6933" s="85"/>
      <c r="N6933" s="85"/>
      <c r="O6933" s="85"/>
      <c r="P6933" s="85"/>
      <c r="Q6933" s="32">
        <f t="shared" si="108"/>
        <v>667.62</v>
      </c>
    </row>
    <row r="6934" spans="1:17" x14ac:dyDescent="0.25">
      <c r="A6934" s="83" t="s">
        <v>14600</v>
      </c>
      <c r="B6934" s="84" t="s">
        <v>22300</v>
      </c>
      <c r="C6934" s="7">
        <v>100</v>
      </c>
      <c r="D6934" s="7">
        <v>1</v>
      </c>
      <c r="E6934" s="1">
        <v>59.81</v>
      </c>
      <c r="F6934" s="1">
        <v>23.94</v>
      </c>
      <c r="G6934" s="1">
        <v>17.739999999999998</v>
      </c>
      <c r="H6934" s="1">
        <v>1.0900000000000001</v>
      </c>
      <c r="I6934" s="6">
        <v>42.77</v>
      </c>
      <c r="J6934" s="86"/>
      <c r="K6934" s="86"/>
      <c r="L6934" s="85"/>
      <c r="M6934" s="85"/>
      <c r="N6934" s="85"/>
      <c r="O6934" s="85"/>
      <c r="P6934" s="85"/>
      <c r="Q6934" s="32">
        <f t="shared" si="108"/>
        <v>42.77</v>
      </c>
    </row>
    <row r="6935" spans="1:17" x14ac:dyDescent="0.25">
      <c r="A6935" s="83" t="s">
        <v>14601</v>
      </c>
      <c r="B6935" s="84" t="s">
        <v>22301</v>
      </c>
      <c r="C6935" s="7">
        <v>1478</v>
      </c>
      <c r="D6935" s="7">
        <v>24</v>
      </c>
      <c r="E6935" s="1">
        <v>6975.99</v>
      </c>
      <c r="F6935" s="1">
        <v>353.78</v>
      </c>
      <c r="G6935" s="1">
        <v>425.59</v>
      </c>
      <c r="H6935" s="1">
        <v>127.1</v>
      </c>
      <c r="I6935" s="6">
        <v>906.47</v>
      </c>
      <c r="J6935" s="86"/>
      <c r="K6935" s="86"/>
      <c r="L6935" s="85"/>
      <c r="M6935" s="85"/>
      <c r="N6935" s="85"/>
      <c r="O6935" s="85"/>
      <c r="P6935" s="85"/>
      <c r="Q6935" s="32">
        <f t="shared" si="108"/>
        <v>906.47</v>
      </c>
    </row>
    <row r="6936" spans="1:17" x14ac:dyDescent="0.25">
      <c r="A6936" s="83" t="s">
        <v>14602</v>
      </c>
      <c r="B6936" s="84" t="s">
        <v>22302</v>
      </c>
      <c r="C6936" s="7">
        <v>20416</v>
      </c>
      <c r="D6936" s="7">
        <v>265</v>
      </c>
      <c r="E6936" s="1">
        <v>170988.4</v>
      </c>
      <c r="F6936" s="1">
        <v>4886.9399999999996</v>
      </c>
      <c r="G6936" s="1">
        <v>4699.21</v>
      </c>
      <c r="H6936" s="1">
        <v>3115.22</v>
      </c>
      <c r="I6936" s="6">
        <v>12701.37</v>
      </c>
      <c r="J6936" s="86"/>
      <c r="K6936" s="86"/>
      <c r="L6936" s="85"/>
      <c r="M6936" s="85"/>
      <c r="N6936" s="85"/>
      <c r="O6936" s="85"/>
      <c r="P6936" s="85"/>
      <c r="Q6936" s="32">
        <f t="shared" si="108"/>
        <v>12701.37</v>
      </c>
    </row>
    <row r="6937" spans="1:17" x14ac:dyDescent="0.25">
      <c r="A6937" s="83" t="s">
        <v>14603</v>
      </c>
      <c r="B6937" s="84" t="s">
        <v>22303</v>
      </c>
      <c r="C6937" s="7">
        <v>4606</v>
      </c>
      <c r="D6937" s="7">
        <v>76</v>
      </c>
      <c r="E6937" s="1">
        <v>62490.69</v>
      </c>
      <c r="F6937" s="1">
        <v>1102.53</v>
      </c>
      <c r="G6937" s="1">
        <v>1347.7</v>
      </c>
      <c r="H6937" s="1">
        <v>1138.51</v>
      </c>
      <c r="I6937" s="6">
        <v>3588.74</v>
      </c>
      <c r="J6937" s="86"/>
      <c r="K6937" s="86"/>
      <c r="L6937" s="85"/>
      <c r="M6937" s="85"/>
      <c r="N6937" s="85"/>
      <c r="O6937" s="85"/>
      <c r="P6937" s="85"/>
      <c r="Q6937" s="32">
        <f t="shared" si="108"/>
        <v>3588.74</v>
      </c>
    </row>
    <row r="6938" spans="1:17" x14ac:dyDescent="0.25">
      <c r="A6938" s="83" t="s">
        <v>14604</v>
      </c>
      <c r="B6938" s="84" t="s">
        <v>22304</v>
      </c>
      <c r="C6938" s="7">
        <v>427</v>
      </c>
      <c r="D6938" s="7">
        <v>15</v>
      </c>
      <c r="E6938" s="1">
        <v>7406.87</v>
      </c>
      <c r="F6938" s="1">
        <v>102.21</v>
      </c>
      <c r="G6938" s="1">
        <v>265.99</v>
      </c>
      <c r="H6938" s="1">
        <v>134.94</v>
      </c>
      <c r="I6938" s="6">
        <v>503.14</v>
      </c>
      <c r="J6938" s="86"/>
      <c r="K6938" s="86"/>
      <c r="L6938" s="85"/>
      <c r="M6938" s="85"/>
      <c r="N6938" s="85"/>
      <c r="O6938" s="85"/>
      <c r="P6938" s="85"/>
      <c r="Q6938" s="32">
        <f t="shared" si="108"/>
        <v>503.14</v>
      </c>
    </row>
    <row r="6939" spans="1:17" x14ac:dyDescent="0.25">
      <c r="A6939" s="83" t="s">
        <v>14605</v>
      </c>
      <c r="B6939" s="84" t="s">
        <v>22305</v>
      </c>
      <c r="C6939" s="7">
        <v>114</v>
      </c>
      <c r="D6939" s="7">
        <v>0</v>
      </c>
      <c r="E6939" s="1">
        <v>0</v>
      </c>
      <c r="F6939" s="1">
        <v>27.29</v>
      </c>
      <c r="G6939" s="1">
        <v>0</v>
      </c>
      <c r="H6939" s="1">
        <v>0</v>
      </c>
      <c r="I6939" s="6">
        <v>27.29</v>
      </c>
      <c r="J6939" s="86"/>
      <c r="K6939" s="86"/>
      <c r="L6939" s="85"/>
      <c r="M6939" s="85"/>
      <c r="N6939" s="85"/>
      <c r="O6939" s="85"/>
      <c r="P6939" s="85"/>
      <c r="Q6939" s="32">
        <f t="shared" si="108"/>
        <v>27.29</v>
      </c>
    </row>
    <row r="6940" spans="1:17" x14ac:dyDescent="0.25">
      <c r="A6940" s="83" t="s">
        <v>14606</v>
      </c>
      <c r="B6940" s="84" t="s">
        <v>22306</v>
      </c>
      <c r="C6940" s="7">
        <v>153</v>
      </c>
      <c r="D6940" s="7">
        <v>8</v>
      </c>
      <c r="E6940" s="1">
        <v>1911.1</v>
      </c>
      <c r="F6940" s="1">
        <v>36.619999999999997</v>
      </c>
      <c r="G6940" s="1">
        <v>141.86000000000001</v>
      </c>
      <c r="H6940" s="1">
        <v>34.82</v>
      </c>
      <c r="I6940" s="6">
        <v>213.3</v>
      </c>
      <c r="J6940" s="86"/>
      <c r="K6940" s="86"/>
      <c r="L6940" s="85"/>
      <c r="M6940" s="85"/>
      <c r="N6940" s="85"/>
      <c r="O6940" s="85"/>
      <c r="P6940" s="85"/>
      <c r="Q6940" s="32">
        <f t="shared" si="108"/>
        <v>213.3</v>
      </c>
    </row>
    <row r="6941" spans="1:17" x14ac:dyDescent="0.25">
      <c r="A6941" s="83" t="s">
        <v>14607</v>
      </c>
      <c r="B6941" s="84" t="s">
        <v>22307</v>
      </c>
      <c r="C6941" s="7">
        <v>3258</v>
      </c>
      <c r="D6941" s="7">
        <v>49</v>
      </c>
      <c r="E6941" s="1">
        <v>15448.58</v>
      </c>
      <c r="F6941" s="1">
        <v>779.86</v>
      </c>
      <c r="G6941" s="1">
        <v>868.91</v>
      </c>
      <c r="H6941" s="1">
        <v>281.45999999999998</v>
      </c>
      <c r="I6941" s="6">
        <v>1930.23</v>
      </c>
      <c r="J6941" s="86"/>
      <c r="K6941" s="86"/>
      <c r="L6941" s="85"/>
      <c r="M6941" s="85"/>
      <c r="N6941" s="85"/>
      <c r="O6941" s="85"/>
      <c r="P6941" s="85"/>
      <c r="Q6941" s="32">
        <f t="shared" si="108"/>
        <v>1930.23</v>
      </c>
    </row>
    <row r="6942" spans="1:17" x14ac:dyDescent="0.25">
      <c r="A6942" s="83" t="s">
        <v>14608</v>
      </c>
      <c r="B6942" s="84" t="s">
        <v>22308</v>
      </c>
      <c r="C6942" s="7">
        <v>82</v>
      </c>
      <c r="D6942" s="7">
        <v>1</v>
      </c>
      <c r="E6942" s="1">
        <v>0</v>
      </c>
      <c r="F6942" s="1">
        <v>19.63</v>
      </c>
      <c r="G6942" s="1">
        <v>17.739999999999998</v>
      </c>
      <c r="H6942" s="1">
        <v>0</v>
      </c>
      <c r="I6942" s="6">
        <v>37.369999999999997</v>
      </c>
      <c r="J6942" s="86"/>
      <c r="K6942" s="86"/>
      <c r="L6942" s="85"/>
      <c r="M6942" s="85"/>
      <c r="N6942" s="85"/>
      <c r="O6942" s="85"/>
      <c r="P6942" s="85"/>
      <c r="Q6942" s="32">
        <f t="shared" si="108"/>
        <v>37.369999999999997</v>
      </c>
    </row>
    <row r="6943" spans="1:17" x14ac:dyDescent="0.25">
      <c r="A6943" s="83" t="s">
        <v>14609</v>
      </c>
      <c r="B6943" s="84" t="s">
        <v>22309</v>
      </c>
      <c r="C6943" s="7">
        <v>110</v>
      </c>
      <c r="D6943" s="7">
        <v>3</v>
      </c>
      <c r="E6943" s="1">
        <v>609.6</v>
      </c>
      <c r="F6943" s="1">
        <v>26.33</v>
      </c>
      <c r="G6943" s="1">
        <v>53.2</v>
      </c>
      <c r="H6943" s="1">
        <v>11.1</v>
      </c>
      <c r="I6943" s="6">
        <v>90.63</v>
      </c>
      <c r="J6943" s="86"/>
      <c r="K6943" s="86"/>
      <c r="L6943" s="85"/>
      <c r="M6943" s="85"/>
      <c r="N6943" s="85"/>
      <c r="O6943" s="85"/>
      <c r="P6943" s="85"/>
      <c r="Q6943" s="32">
        <f t="shared" si="108"/>
        <v>90.63</v>
      </c>
    </row>
    <row r="6944" spans="1:17" x14ac:dyDescent="0.25">
      <c r="A6944" s="83" t="s">
        <v>14610</v>
      </c>
      <c r="B6944" s="84" t="s">
        <v>22310</v>
      </c>
      <c r="C6944" s="7">
        <v>857</v>
      </c>
      <c r="D6944" s="7">
        <v>10</v>
      </c>
      <c r="E6944" s="1">
        <v>2916.87</v>
      </c>
      <c r="F6944" s="1">
        <v>205.14</v>
      </c>
      <c r="G6944" s="1">
        <v>177.33</v>
      </c>
      <c r="H6944" s="1">
        <v>53.14</v>
      </c>
      <c r="I6944" s="6">
        <v>435.61</v>
      </c>
      <c r="J6944" s="86"/>
      <c r="K6944" s="86"/>
      <c r="L6944" s="85"/>
      <c r="M6944" s="85"/>
      <c r="N6944" s="85"/>
      <c r="O6944" s="85"/>
      <c r="P6944" s="85"/>
      <c r="Q6944" s="32">
        <f t="shared" si="108"/>
        <v>435.61</v>
      </c>
    </row>
    <row r="6945" spans="1:17" x14ac:dyDescent="0.25">
      <c r="A6945" s="83" t="s">
        <v>14611</v>
      </c>
      <c r="B6945" s="84" t="s">
        <v>22311</v>
      </c>
      <c r="C6945" s="7">
        <v>148</v>
      </c>
      <c r="D6945" s="7">
        <v>2</v>
      </c>
      <c r="E6945" s="1">
        <v>1099.76</v>
      </c>
      <c r="F6945" s="1">
        <v>35.42</v>
      </c>
      <c r="G6945" s="1">
        <v>35.46</v>
      </c>
      <c r="H6945" s="1">
        <v>20.04</v>
      </c>
      <c r="I6945" s="6">
        <v>90.92</v>
      </c>
      <c r="J6945" s="86"/>
      <c r="K6945" s="86"/>
      <c r="L6945" s="85"/>
      <c r="M6945" s="85"/>
      <c r="N6945" s="85"/>
      <c r="O6945" s="85"/>
      <c r="P6945" s="85"/>
      <c r="Q6945" s="32">
        <f t="shared" si="108"/>
        <v>90.92</v>
      </c>
    </row>
    <row r="6946" spans="1:17" x14ac:dyDescent="0.25">
      <c r="A6946" s="83" t="s">
        <v>14612</v>
      </c>
      <c r="B6946" s="84" t="s">
        <v>22312</v>
      </c>
      <c r="C6946" s="7">
        <v>43</v>
      </c>
      <c r="D6946" s="7">
        <v>0</v>
      </c>
      <c r="E6946" s="1">
        <v>0</v>
      </c>
      <c r="F6946" s="1">
        <v>10.3</v>
      </c>
      <c r="G6946" s="1">
        <v>0</v>
      </c>
      <c r="H6946" s="1">
        <v>0</v>
      </c>
      <c r="I6946" s="6">
        <v>10.3</v>
      </c>
      <c r="J6946" s="86"/>
      <c r="K6946" s="86"/>
      <c r="L6946" s="85"/>
      <c r="M6946" s="85"/>
      <c r="N6946" s="85"/>
      <c r="O6946" s="85"/>
      <c r="P6946" s="85"/>
      <c r="Q6946" s="32">
        <f t="shared" si="108"/>
        <v>10.3</v>
      </c>
    </row>
    <row r="6947" spans="1:17" x14ac:dyDescent="0.25">
      <c r="A6947" s="83" t="s">
        <v>14613</v>
      </c>
      <c r="B6947" s="84" t="s">
        <v>22313</v>
      </c>
      <c r="C6947" s="7">
        <v>141</v>
      </c>
      <c r="D6947" s="7">
        <v>0</v>
      </c>
      <c r="E6947" s="1">
        <v>0</v>
      </c>
      <c r="F6947" s="1">
        <v>33.75</v>
      </c>
      <c r="G6947" s="1">
        <v>0</v>
      </c>
      <c r="H6947" s="1">
        <v>0</v>
      </c>
      <c r="I6947" s="6">
        <v>33.75</v>
      </c>
      <c r="J6947" s="86"/>
      <c r="K6947" s="86"/>
      <c r="L6947" s="85"/>
      <c r="M6947" s="85"/>
      <c r="N6947" s="85"/>
      <c r="O6947" s="85"/>
      <c r="P6947" s="85"/>
      <c r="Q6947" s="32">
        <f t="shared" si="108"/>
        <v>33.75</v>
      </c>
    </row>
    <row r="6948" spans="1:17" x14ac:dyDescent="0.25">
      <c r="A6948" s="83" t="s">
        <v>14614</v>
      </c>
      <c r="B6948" s="84" t="s">
        <v>22314</v>
      </c>
      <c r="C6948" s="7">
        <v>349</v>
      </c>
      <c r="D6948" s="7">
        <v>11</v>
      </c>
      <c r="E6948" s="1">
        <v>2393.1799999999998</v>
      </c>
      <c r="F6948" s="1">
        <v>83.54</v>
      </c>
      <c r="G6948" s="1">
        <v>195.06</v>
      </c>
      <c r="H6948" s="1">
        <v>43.6</v>
      </c>
      <c r="I6948" s="6">
        <v>322.2</v>
      </c>
      <c r="J6948" s="86"/>
      <c r="K6948" s="86"/>
      <c r="L6948" s="85"/>
      <c r="M6948" s="85"/>
      <c r="N6948" s="85"/>
      <c r="O6948" s="85"/>
      <c r="P6948" s="85"/>
      <c r="Q6948" s="32">
        <f t="shared" si="108"/>
        <v>322.2</v>
      </c>
    </row>
    <row r="6949" spans="1:17" x14ac:dyDescent="0.25">
      <c r="A6949" s="83" t="s">
        <v>14615</v>
      </c>
      <c r="B6949" s="84" t="s">
        <v>22315</v>
      </c>
      <c r="C6949" s="7">
        <v>653</v>
      </c>
      <c r="D6949" s="7">
        <v>4</v>
      </c>
      <c r="E6949" s="1">
        <v>890.48</v>
      </c>
      <c r="F6949" s="1">
        <v>156.30000000000001</v>
      </c>
      <c r="G6949" s="1">
        <v>70.930000000000007</v>
      </c>
      <c r="H6949" s="1">
        <v>16.22</v>
      </c>
      <c r="I6949" s="6">
        <v>243.45</v>
      </c>
      <c r="J6949" s="86"/>
      <c r="K6949" s="86"/>
      <c r="L6949" s="85"/>
      <c r="M6949" s="85"/>
      <c r="N6949" s="85"/>
      <c r="O6949" s="85"/>
      <c r="P6949" s="85"/>
      <c r="Q6949" s="32">
        <f t="shared" si="108"/>
        <v>243.45</v>
      </c>
    </row>
    <row r="6950" spans="1:17" x14ac:dyDescent="0.25">
      <c r="A6950" s="83" t="s">
        <v>14616</v>
      </c>
      <c r="B6950" s="84" t="s">
        <v>22316</v>
      </c>
      <c r="C6950" s="7">
        <v>157</v>
      </c>
      <c r="D6950" s="7">
        <v>8</v>
      </c>
      <c r="E6950" s="1">
        <v>6979.65</v>
      </c>
      <c r="F6950" s="1">
        <v>37.58</v>
      </c>
      <c r="G6950" s="1">
        <v>141.86000000000001</v>
      </c>
      <c r="H6950" s="1">
        <v>127.16</v>
      </c>
      <c r="I6950" s="6">
        <v>306.60000000000002</v>
      </c>
      <c r="J6950" s="86"/>
      <c r="K6950" s="86"/>
      <c r="L6950" s="85"/>
      <c r="M6950" s="85"/>
      <c r="N6950" s="85"/>
      <c r="O6950" s="85"/>
      <c r="P6950" s="85"/>
      <c r="Q6950" s="32">
        <f t="shared" si="108"/>
        <v>306.60000000000002</v>
      </c>
    </row>
    <row r="6951" spans="1:17" x14ac:dyDescent="0.25">
      <c r="A6951" s="83" t="s">
        <v>14617</v>
      </c>
      <c r="B6951" s="84" t="s">
        <v>22317</v>
      </c>
      <c r="C6951" s="7">
        <v>122</v>
      </c>
      <c r="D6951" s="7">
        <v>0</v>
      </c>
      <c r="E6951" s="1">
        <v>0</v>
      </c>
      <c r="F6951" s="1">
        <v>29.2</v>
      </c>
      <c r="G6951" s="1">
        <v>0</v>
      </c>
      <c r="H6951" s="1">
        <v>0</v>
      </c>
      <c r="I6951" s="6">
        <v>29.2</v>
      </c>
      <c r="J6951" s="86"/>
      <c r="K6951" s="86"/>
      <c r="L6951" s="85"/>
      <c r="M6951" s="85"/>
      <c r="N6951" s="85"/>
      <c r="O6951" s="85"/>
      <c r="P6951" s="85"/>
      <c r="Q6951" s="32">
        <f t="shared" si="108"/>
        <v>29.2</v>
      </c>
    </row>
    <row r="6952" spans="1:17" x14ac:dyDescent="0.25">
      <c r="A6952" s="83" t="s">
        <v>14618</v>
      </c>
      <c r="B6952" s="84" t="s">
        <v>22318</v>
      </c>
      <c r="C6952" s="7">
        <v>1975</v>
      </c>
      <c r="D6952" s="7">
        <v>27</v>
      </c>
      <c r="E6952" s="1">
        <v>6904.03</v>
      </c>
      <c r="F6952" s="1">
        <v>472.75</v>
      </c>
      <c r="G6952" s="1">
        <v>478.78</v>
      </c>
      <c r="H6952" s="1">
        <v>125.78</v>
      </c>
      <c r="I6952" s="6">
        <v>1077.31</v>
      </c>
      <c r="J6952" s="86"/>
      <c r="K6952" s="86"/>
      <c r="L6952" s="85"/>
      <c r="M6952" s="85"/>
      <c r="N6952" s="85"/>
      <c r="O6952" s="85"/>
      <c r="P6952" s="85"/>
      <c r="Q6952" s="32">
        <f t="shared" si="108"/>
        <v>1077.31</v>
      </c>
    </row>
    <row r="6953" spans="1:17" x14ac:dyDescent="0.25">
      <c r="A6953" s="83" t="s">
        <v>14619</v>
      </c>
      <c r="B6953" s="84" t="s">
        <v>22319</v>
      </c>
      <c r="C6953" s="7">
        <v>272</v>
      </c>
      <c r="D6953" s="7">
        <v>3</v>
      </c>
      <c r="E6953" s="1">
        <v>265.93</v>
      </c>
      <c r="F6953" s="1">
        <v>65.11</v>
      </c>
      <c r="G6953" s="1">
        <v>53.2</v>
      </c>
      <c r="H6953" s="1">
        <v>4.8499999999999996</v>
      </c>
      <c r="I6953" s="6">
        <v>123.16</v>
      </c>
      <c r="J6953" s="86"/>
      <c r="K6953" s="86"/>
      <c r="L6953" s="85"/>
      <c r="M6953" s="85"/>
      <c r="N6953" s="85"/>
      <c r="O6953" s="85"/>
      <c r="P6953" s="85"/>
      <c r="Q6953" s="32">
        <f t="shared" si="108"/>
        <v>123.16</v>
      </c>
    </row>
    <row r="6954" spans="1:17" x14ac:dyDescent="0.25">
      <c r="A6954" s="83" t="s">
        <v>14620</v>
      </c>
      <c r="B6954" s="84" t="s">
        <v>22320</v>
      </c>
      <c r="C6954" s="7">
        <v>296</v>
      </c>
      <c r="D6954" s="7">
        <v>7</v>
      </c>
      <c r="E6954" s="1">
        <v>1932.45</v>
      </c>
      <c r="F6954" s="1">
        <v>70.86</v>
      </c>
      <c r="G6954" s="1">
        <v>124.13</v>
      </c>
      <c r="H6954" s="1">
        <v>35.21</v>
      </c>
      <c r="I6954" s="6">
        <v>230.2</v>
      </c>
      <c r="J6954" s="86"/>
      <c r="K6954" s="86"/>
      <c r="L6954" s="85"/>
      <c r="M6954" s="85"/>
      <c r="N6954" s="85"/>
      <c r="O6954" s="85"/>
      <c r="P6954" s="85"/>
      <c r="Q6954" s="32">
        <f t="shared" si="108"/>
        <v>230.2</v>
      </c>
    </row>
    <row r="6955" spans="1:17" x14ac:dyDescent="0.25">
      <c r="A6955" s="83" t="s">
        <v>14621</v>
      </c>
      <c r="B6955" s="84" t="s">
        <v>22321</v>
      </c>
      <c r="C6955" s="7">
        <v>3646</v>
      </c>
      <c r="D6955" s="7">
        <v>81</v>
      </c>
      <c r="E6955" s="1">
        <v>283634.96000000002</v>
      </c>
      <c r="F6955" s="1">
        <v>872.74</v>
      </c>
      <c r="G6955" s="1">
        <v>1436.36</v>
      </c>
      <c r="H6955" s="1">
        <v>5167.51</v>
      </c>
      <c r="I6955" s="6">
        <v>7476.61</v>
      </c>
      <c r="J6955" s="86"/>
      <c r="K6955" s="86"/>
      <c r="L6955" s="85"/>
      <c r="M6955" s="85"/>
      <c r="N6955" s="85"/>
      <c r="O6955" s="85"/>
      <c r="P6955" s="85"/>
      <c r="Q6955" s="32">
        <f t="shared" si="108"/>
        <v>7476.61</v>
      </c>
    </row>
    <row r="6956" spans="1:17" x14ac:dyDescent="0.25">
      <c r="A6956" s="83" t="s">
        <v>14622</v>
      </c>
      <c r="B6956" s="84" t="s">
        <v>22322</v>
      </c>
      <c r="C6956" s="7">
        <v>185</v>
      </c>
      <c r="D6956" s="7">
        <v>2</v>
      </c>
      <c r="E6956" s="1">
        <v>151.44</v>
      </c>
      <c r="F6956" s="1">
        <v>44.28</v>
      </c>
      <c r="G6956" s="1">
        <v>35.46</v>
      </c>
      <c r="H6956" s="1">
        <v>2.76</v>
      </c>
      <c r="I6956" s="6">
        <v>82.5</v>
      </c>
      <c r="J6956" s="86"/>
      <c r="K6956" s="86"/>
      <c r="L6956" s="85"/>
      <c r="M6956" s="85"/>
      <c r="N6956" s="85"/>
      <c r="O6956" s="85"/>
      <c r="P6956" s="85"/>
      <c r="Q6956" s="32">
        <f t="shared" si="108"/>
        <v>82.5</v>
      </c>
    </row>
    <row r="6957" spans="1:17" x14ac:dyDescent="0.25">
      <c r="A6957" s="83" t="s">
        <v>14623</v>
      </c>
      <c r="B6957" s="84" t="s">
        <v>22323</v>
      </c>
      <c r="C6957" s="7">
        <v>53</v>
      </c>
      <c r="D6957" s="7">
        <v>0</v>
      </c>
      <c r="E6957" s="1">
        <v>0</v>
      </c>
      <c r="F6957" s="1">
        <v>12.69</v>
      </c>
      <c r="G6957" s="1">
        <v>0</v>
      </c>
      <c r="H6957" s="1">
        <v>0</v>
      </c>
      <c r="I6957" s="6">
        <v>12.69</v>
      </c>
      <c r="J6957" s="86"/>
      <c r="K6957" s="86"/>
      <c r="L6957" s="85"/>
      <c r="M6957" s="85"/>
      <c r="N6957" s="85"/>
      <c r="O6957" s="85"/>
      <c r="P6957" s="85"/>
      <c r="Q6957" s="32">
        <f t="shared" si="108"/>
        <v>12.69</v>
      </c>
    </row>
    <row r="6958" spans="1:17" x14ac:dyDescent="0.25">
      <c r="A6958" s="83" t="s">
        <v>14624</v>
      </c>
      <c r="B6958" s="84" t="s">
        <v>22324</v>
      </c>
      <c r="C6958" s="7">
        <v>179</v>
      </c>
      <c r="D6958" s="7">
        <v>5</v>
      </c>
      <c r="E6958" s="1">
        <v>1755.92</v>
      </c>
      <c r="F6958" s="1">
        <v>42.85</v>
      </c>
      <c r="G6958" s="1">
        <v>88.66</v>
      </c>
      <c r="H6958" s="1">
        <v>31.99</v>
      </c>
      <c r="I6958" s="6">
        <v>163.5</v>
      </c>
      <c r="J6958" s="86"/>
      <c r="K6958" s="86"/>
      <c r="L6958" s="85"/>
      <c r="M6958" s="85"/>
      <c r="N6958" s="85"/>
      <c r="O6958" s="85"/>
      <c r="P6958" s="85"/>
      <c r="Q6958" s="32">
        <f t="shared" si="108"/>
        <v>163.5</v>
      </c>
    </row>
    <row r="6959" spans="1:17" x14ac:dyDescent="0.25">
      <c r="A6959" s="83" t="s">
        <v>14625</v>
      </c>
      <c r="B6959" s="84" t="s">
        <v>22325</v>
      </c>
      <c r="C6959" s="7">
        <v>479</v>
      </c>
      <c r="D6959" s="7">
        <v>3</v>
      </c>
      <c r="E6959" s="1">
        <v>1228.2</v>
      </c>
      <c r="F6959" s="1">
        <v>114.66</v>
      </c>
      <c r="G6959" s="1">
        <v>53.2</v>
      </c>
      <c r="H6959" s="1">
        <v>22.38</v>
      </c>
      <c r="I6959" s="6">
        <v>190.24</v>
      </c>
      <c r="J6959" s="86"/>
      <c r="K6959" s="86"/>
      <c r="L6959" s="85"/>
      <c r="M6959" s="85"/>
      <c r="N6959" s="85"/>
      <c r="O6959" s="85"/>
      <c r="P6959" s="85"/>
      <c r="Q6959" s="32">
        <f t="shared" si="108"/>
        <v>190.24</v>
      </c>
    </row>
    <row r="6960" spans="1:17" x14ac:dyDescent="0.25">
      <c r="A6960" s="83" t="s">
        <v>14626</v>
      </c>
      <c r="B6960" s="84" t="s">
        <v>22326</v>
      </c>
      <c r="C6960" s="7">
        <v>1126</v>
      </c>
      <c r="D6960" s="7">
        <v>18</v>
      </c>
      <c r="E6960" s="1">
        <v>3434</v>
      </c>
      <c r="F6960" s="1">
        <v>269.52999999999997</v>
      </c>
      <c r="G6960" s="1">
        <v>319.19</v>
      </c>
      <c r="H6960" s="1">
        <v>62.56</v>
      </c>
      <c r="I6960" s="6">
        <v>651.28</v>
      </c>
      <c r="J6960" s="86"/>
      <c r="K6960" s="86"/>
      <c r="L6960" s="85"/>
      <c r="M6960" s="85"/>
      <c r="N6960" s="85"/>
      <c r="O6960" s="85"/>
      <c r="P6960" s="85"/>
      <c r="Q6960" s="32">
        <f t="shared" si="108"/>
        <v>651.28</v>
      </c>
    </row>
    <row r="6961" spans="1:17" x14ac:dyDescent="0.25">
      <c r="A6961" s="83" t="s">
        <v>14627</v>
      </c>
      <c r="B6961" s="84" t="s">
        <v>22327</v>
      </c>
      <c r="C6961" s="7">
        <v>3314</v>
      </c>
      <c r="D6961" s="7">
        <v>66</v>
      </c>
      <c r="E6961" s="1">
        <v>20319.96</v>
      </c>
      <c r="F6961" s="1">
        <v>793.26</v>
      </c>
      <c r="G6961" s="1">
        <v>1170.3699999999999</v>
      </c>
      <c r="H6961" s="1">
        <v>370.21</v>
      </c>
      <c r="I6961" s="6">
        <v>2333.84</v>
      </c>
      <c r="J6961" s="86"/>
      <c r="K6961" s="86"/>
      <c r="L6961" s="85"/>
      <c r="M6961" s="85"/>
      <c r="N6961" s="85"/>
      <c r="O6961" s="85"/>
      <c r="P6961" s="85"/>
      <c r="Q6961" s="32">
        <f t="shared" si="108"/>
        <v>2333.84</v>
      </c>
    </row>
    <row r="6962" spans="1:17" x14ac:dyDescent="0.25">
      <c r="A6962" s="83" t="s">
        <v>14628</v>
      </c>
      <c r="B6962" s="84" t="s">
        <v>22328</v>
      </c>
      <c r="C6962" s="7">
        <v>158</v>
      </c>
      <c r="D6962" s="7">
        <v>6</v>
      </c>
      <c r="E6962" s="1">
        <v>1356.27</v>
      </c>
      <c r="F6962" s="1">
        <v>37.82</v>
      </c>
      <c r="G6962" s="1">
        <v>106.4</v>
      </c>
      <c r="H6962" s="1">
        <v>24.71</v>
      </c>
      <c r="I6962" s="6">
        <v>168.93</v>
      </c>
      <c r="J6962" s="86"/>
      <c r="K6962" s="86"/>
      <c r="L6962" s="85"/>
      <c r="M6962" s="85"/>
      <c r="N6962" s="85"/>
      <c r="O6962" s="85"/>
      <c r="P6962" s="85"/>
      <c r="Q6962" s="32">
        <f t="shared" si="108"/>
        <v>168.93</v>
      </c>
    </row>
    <row r="6963" spans="1:17" x14ac:dyDescent="0.25">
      <c r="A6963" s="83" t="s">
        <v>14629</v>
      </c>
      <c r="B6963" s="84" t="s">
        <v>22329</v>
      </c>
      <c r="C6963" s="7">
        <v>5054</v>
      </c>
      <c r="D6963" s="7">
        <v>136</v>
      </c>
      <c r="E6963" s="1">
        <v>113364.02</v>
      </c>
      <c r="F6963" s="1">
        <v>1209.77</v>
      </c>
      <c r="G6963" s="1">
        <v>2411.67</v>
      </c>
      <c r="H6963" s="1">
        <v>2065.37</v>
      </c>
      <c r="I6963" s="6">
        <v>5686.81</v>
      </c>
      <c r="J6963" s="86"/>
      <c r="K6963" s="86"/>
      <c r="L6963" s="85"/>
      <c r="M6963" s="85"/>
      <c r="N6963" s="85"/>
      <c r="O6963" s="85"/>
      <c r="P6963" s="85"/>
      <c r="Q6963" s="32">
        <f t="shared" si="108"/>
        <v>5686.81</v>
      </c>
    </row>
    <row r="6964" spans="1:17" x14ac:dyDescent="0.25">
      <c r="A6964" s="83" t="s">
        <v>14630</v>
      </c>
      <c r="B6964" s="84" t="s">
        <v>22330</v>
      </c>
      <c r="C6964" s="7">
        <v>302</v>
      </c>
      <c r="D6964" s="7">
        <v>8</v>
      </c>
      <c r="E6964" s="1">
        <v>92782.21</v>
      </c>
      <c r="F6964" s="1">
        <v>72.290000000000006</v>
      </c>
      <c r="G6964" s="1">
        <v>141.86000000000001</v>
      </c>
      <c r="H6964" s="1">
        <v>1690.38</v>
      </c>
      <c r="I6964" s="6">
        <v>1904.53</v>
      </c>
      <c r="J6964" s="86"/>
      <c r="K6964" s="86"/>
      <c r="L6964" s="85"/>
      <c r="M6964" s="85"/>
      <c r="N6964" s="85"/>
      <c r="O6964" s="85"/>
      <c r="P6964" s="85"/>
      <c r="Q6964" s="32">
        <f t="shared" si="108"/>
        <v>1904.53</v>
      </c>
    </row>
    <row r="6965" spans="1:17" x14ac:dyDescent="0.25">
      <c r="A6965" s="83" t="s">
        <v>14631</v>
      </c>
      <c r="B6965" s="84" t="s">
        <v>22331</v>
      </c>
      <c r="C6965" s="7">
        <v>442</v>
      </c>
      <c r="D6965" s="7">
        <v>34</v>
      </c>
      <c r="E6965" s="1">
        <v>33482.639999999999</v>
      </c>
      <c r="F6965" s="1">
        <v>105.8</v>
      </c>
      <c r="G6965" s="1">
        <v>602.91999999999996</v>
      </c>
      <c r="H6965" s="1">
        <v>610.02</v>
      </c>
      <c r="I6965" s="6">
        <v>1318.74</v>
      </c>
      <c r="J6965" s="86"/>
      <c r="K6965" s="86"/>
      <c r="L6965" s="85"/>
      <c r="M6965" s="85"/>
      <c r="N6965" s="85"/>
      <c r="O6965" s="85"/>
      <c r="P6965" s="85"/>
      <c r="Q6965" s="32">
        <f t="shared" si="108"/>
        <v>1318.74</v>
      </c>
    </row>
    <row r="6966" spans="1:17" x14ac:dyDescent="0.25">
      <c r="A6966" s="83" t="s">
        <v>14632</v>
      </c>
      <c r="B6966" s="84" t="s">
        <v>22332</v>
      </c>
      <c r="C6966" s="7">
        <v>318</v>
      </c>
      <c r="D6966" s="7">
        <v>3</v>
      </c>
      <c r="E6966" s="1">
        <v>1050.6500000000001</v>
      </c>
      <c r="F6966" s="1">
        <v>76.12</v>
      </c>
      <c r="G6966" s="1">
        <v>53.2</v>
      </c>
      <c r="H6966" s="1">
        <v>19.14</v>
      </c>
      <c r="I6966" s="6">
        <v>148.46</v>
      </c>
      <c r="J6966" s="86"/>
      <c r="K6966" s="86"/>
      <c r="L6966" s="85"/>
      <c r="M6966" s="85"/>
      <c r="N6966" s="85"/>
      <c r="O6966" s="85"/>
      <c r="P6966" s="85"/>
      <c r="Q6966" s="32">
        <f t="shared" si="108"/>
        <v>148.46</v>
      </c>
    </row>
    <row r="6967" spans="1:17" x14ac:dyDescent="0.25">
      <c r="A6967" s="83" t="s">
        <v>14633</v>
      </c>
      <c r="B6967" s="84" t="s">
        <v>22333</v>
      </c>
      <c r="C6967" s="7">
        <v>159</v>
      </c>
      <c r="D6967" s="7">
        <v>1</v>
      </c>
      <c r="E6967" s="1">
        <v>265.95</v>
      </c>
      <c r="F6967" s="1">
        <v>38.06</v>
      </c>
      <c r="G6967" s="1">
        <v>17.739999999999998</v>
      </c>
      <c r="H6967" s="1">
        <v>4.8499999999999996</v>
      </c>
      <c r="I6967" s="6">
        <v>60.65</v>
      </c>
      <c r="J6967" s="86"/>
      <c r="K6967" s="86"/>
      <c r="L6967" s="85"/>
      <c r="M6967" s="85"/>
      <c r="N6967" s="85"/>
      <c r="O6967" s="85"/>
      <c r="P6967" s="85"/>
      <c r="Q6967" s="32">
        <f t="shared" si="108"/>
        <v>60.65</v>
      </c>
    </row>
    <row r="6968" spans="1:17" x14ac:dyDescent="0.25">
      <c r="A6968" s="83" t="s">
        <v>14634</v>
      </c>
      <c r="B6968" s="84" t="s">
        <v>22334</v>
      </c>
      <c r="C6968" s="7">
        <v>91</v>
      </c>
      <c r="D6968" s="7">
        <v>3</v>
      </c>
      <c r="E6968" s="1">
        <v>4419.63</v>
      </c>
      <c r="F6968" s="1">
        <v>21.78</v>
      </c>
      <c r="G6968" s="1">
        <v>53.2</v>
      </c>
      <c r="H6968" s="1">
        <v>80.52</v>
      </c>
      <c r="I6968" s="6">
        <v>155.5</v>
      </c>
      <c r="J6968" s="86"/>
      <c r="K6968" s="86"/>
      <c r="L6968" s="85"/>
      <c r="M6968" s="85"/>
      <c r="N6968" s="85"/>
      <c r="O6968" s="85"/>
      <c r="P6968" s="85"/>
      <c r="Q6968" s="32">
        <f t="shared" si="108"/>
        <v>155.5</v>
      </c>
    </row>
    <row r="6969" spans="1:17" x14ac:dyDescent="0.25">
      <c r="A6969" s="83" t="s">
        <v>14635</v>
      </c>
      <c r="B6969" s="84" t="s">
        <v>22335</v>
      </c>
      <c r="C6969" s="7">
        <v>601</v>
      </c>
      <c r="D6969" s="7">
        <v>10</v>
      </c>
      <c r="E6969" s="1">
        <v>3650.84</v>
      </c>
      <c r="F6969" s="1">
        <v>143.86000000000001</v>
      </c>
      <c r="G6969" s="1">
        <v>177.33</v>
      </c>
      <c r="H6969" s="1">
        <v>66.510000000000005</v>
      </c>
      <c r="I6969" s="6">
        <v>387.7</v>
      </c>
      <c r="J6969" s="86"/>
      <c r="K6969" s="86"/>
      <c r="L6969" s="85"/>
      <c r="M6969" s="85"/>
      <c r="N6969" s="85"/>
      <c r="O6969" s="85"/>
      <c r="P6969" s="85"/>
      <c r="Q6969" s="32">
        <f t="shared" si="108"/>
        <v>387.7</v>
      </c>
    </row>
    <row r="6970" spans="1:17" x14ac:dyDescent="0.25">
      <c r="A6970" s="83" t="s">
        <v>14636</v>
      </c>
      <c r="B6970" s="84" t="s">
        <v>22336</v>
      </c>
      <c r="C6970" s="7">
        <v>2373</v>
      </c>
      <c r="D6970" s="7">
        <v>44</v>
      </c>
      <c r="E6970" s="1">
        <v>41210.17</v>
      </c>
      <c r="F6970" s="1">
        <v>568.02</v>
      </c>
      <c r="G6970" s="1">
        <v>780.25</v>
      </c>
      <c r="H6970" s="1">
        <v>750.8</v>
      </c>
      <c r="I6970" s="6">
        <v>2099.0700000000002</v>
      </c>
      <c r="J6970" s="86"/>
      <c r="K6970" s="86"/>
      <c r="L6970" s="85"/>
      <c r="M6970" s="85"/>
      <c r="N6970" s="85"/>
      <c r="O6970" s="85"/>
      <c r="P6970" s="85"/>
      <c r="Q6970" s="32">
        <f t="shared" si="108"/>
        <v>2099.0700000000002</v>
      </c>
    </row>
    <row r="6971" spans="1:17" x14ac:dyDescent="0.25">
      <c r="A6971" s="83" t="s">
        <v>14637</v>
      </c>
      <c r="B6971" s="84" t="s">
        <v>22337</v>
      </c>
      <c r="C6971" s="7">
        <v>547</v>
      </c>
      <c r="D6971" s="7">
        <v>5</v>
      </c>
      <c r="E6971" s="1">
        <v>4125.66</v>
      </c>
      <c r="F6971" s="1">
        <v>130.94</v>
      </c>
      <c r="G6971" s="1">
        <v>88.66</v>
      </c>
      <c r="H6971" s="1">
        <v>75.17</v>
      </c>
      <c r="I6971" s="6">
        <v>294.77</v>
      </c>
      <c r="J6971" s="86"/>
      <c r="K6971" s="86"/>
      <c r="L6971" s="85"/>
      <c r="M6971" s="85"/>
      <c r="N6971" s="85"/>
      <c r="O6971" s="85"/>
      <c r="P6971" s="85"/>
      <c r="Q6971" s="32">
        <f t="shared" si="108"/>
        <v>294.77</v>
      </c>
    </row>
    <row r="6972" spans="1:17" x14ac:dyDescent="0.25">
      <c r="A6972" s="83" t="s">
        <v>14638</v>
      </c>
      <c r="B6972" s="84" t="s">
        <v>22338</v>
      </c>
      <c r="C6972" s="7">
        <v>478</v>
      </c>
      <c r="D6972" s="7">
        <v>9</v>
      </c>
      <c r="E6972" s="1">
        <v>4590.5600000000004</v>
      </c>
      <c r="F6972" s="1">
        <v>114.42</v>
      </c>
      <c r="G6972" s="1">
        <v>159.59</v>
      </c>
      <c r="H6972" s="1">
        <v>83.63</v>
      </c>
      <c r="I6972" s="6">
        <v>357.64</v>
      </c>
      <c r="J6972" s="86"/>
      <c r="K6972" s="86"/>
      <c r="L6972" s="85"/>
      <c r="M6972" s="85"/>
      <c r="N6972" s="85"/>
      <c r="O6972" s="85"/>
      <c r="P6972" s="85"/>
      <c r="Q6972" s="32">
        <f t="shared" si="108"/>
        <v>357.64</v>
      </c>
    </row>
    <row r="6973" spans="1:17" x14ac:dyDescent="0.25">
      <c r="A6973" s="83" t="s">
        <v>14639</v>
      </c>
      <c r="B6973" s="84" t="s">
        <v>22339</v>
      </c>
      <c r="C6973" s="7">
        <v>46</v>
      </c>
      <c r="D6973" s="7">
        <v>0</v>
      </c>
      <c r="E6973" s="1">
        <v>0</v>
      </c>
      <c r="F6973" s="1">
        <v>11.01</v>
      </c>
      <c r="G6973" s="1">
        <v>0</v>
      </c>
      <c r="H6973" s="1">
        <v>0</v>
      </c>
      <c r="I6973" s="6">
        <v>11.01</v>
      </c>
      <c r="J6973" s="86"/>
      <c r="K6973" s="86"/>
      <c r="L6973" s="85"/>
      <c r="M6973" s="85"/>
      <c r="N6973" s="85"/>
      <c r="O6973" s="85"/>
      <c r="P6973" s="85"/>
      <c r="Q6973" s="32">
        <f t="shared" si="108"/>
        <v>11.01</v>
      </c>
    </row>
    <row r="6974" spans="1:17" x14ac:dyDescent="0.25">
      <c r="A6974" s="83" t="s">
        <v>14640</v>
      </c>
      <c r="B6974" s="84" t="s">
        <v>22340</v>
      </c>
      <c r="C6974" s="7">
        <v>43</v>
      </c>
      <c r="D6974" s="7">
        <v>0</v>
      </c>
      <c r="E6974" s="1">
        <v>0</v>
      </c>
      <c r="F6974" s="1">
        <v>10.3</v>
      </c>
      <c r="G6974" s="1">
        <v>0</v>
      </c>
      <c r="H6974" s="1">
        <v>0</v>
      </c>
      <c r="I6974" s="6">
        <v>10.3</v>
      </c>
      <c r="J6974" s="86"/>
      <c r="K6974" s="86"/>
      <c r="L6974" s="85"/>
      <c r="M6974" s="85"/>
      <c r="N6974" s="85"/>
      <c r="O6974" s="85"/>
      <c r="P6974" s="85"/>
      <c r="Q6974" s="32">
        <f t="shared" si="108"/>
        <v>10.3</v>
      </c>
    </row>
    <row r="6975" spans="1:17" x14ac:dyDescent="0.25">
      <c r="A6975" s="83" t="s">
        <v>14641</v>
      </c>
      <c r="B6975" s="84" t="s">
        <v>22341</v>
      </c>
      <c r="C6975" s="7">
        <v>162</v>
      </c>
      <c r="D6975" s="7">
        <v>4</v>
      </c>
      <c r="E6975" s="1">
        <v>8276.4500000000007</v>
      </c>
      <c r="F6975" s="1">
        <v>38.78</v>
      </c>
      <c r="G6975" s="1">
        <v>70.930000000000007</v>
      </c>
      <c r="H6975" s="1">
        <v>150.78</v>
      </c>
      <c r="I6975" s="6">
        <v>260.49</v>
      </c>
      <c r="J6975" s="86"/>
      <c r="K6975" s="86"/>
      <c r="L6975" s="85"/>
      <c r="M6975" s="85"/>
      <c r="N6975" s="85"/>
      <c r="O6975" s="85"/>
      <c r="P6975" s="85"/>
      <c r="Q6975" s="32">
        <f t="shared" si="108"/>
        <v>260.49</v>
      </c>
    </row>
    <row r="6976" spans="1:17" x14ac:dyDescent="0.25">
      <c r="A6976" s="83" t="s">
        <v>14642</v>
      </c>
      <c r="B6976" s="84" t="s">
        <v>22342</v>
      </c>
      <c r="C6976" s="7">
        <v>61</v>
      </c>
      <c r="D6976" s="7">
        <v>1</v>
      </c>
      <c r="E6976" s="1">
        <v>765.11</v>
      </c>
      <c r="F6976" s="1">
        <v>14.6</v>
      </c>
      <c r="G6976" s="1">
        <v>17.739999999999998</v>
      </c>
      <c r="H6976" s="1">
        <v>13.94</v>
      </c>
      <c r="I6976" s="6">
        <v>46.28</v>
      </c>
      <c r="J6976" s="86"/>
      <c r="K6976" s="86"/>
      <c r="L6976" s="85"/>
      <c r="M6976" s="85"/>
      <c r="N6976" s="85"/>
      <c r="O6976" s="85"/>
      <c r="P6976" s="85"/>
      <c r="Q6976" s="32">
        <f t="shared" si="108"/>
        <v>46.28</v>
      </c>
    </row>
    <row r="6977" spans="1:17" x14ac:dyDescent="0.25">
      <c r="A6977" s="83" t="s">
        <v>14643</v>
      </c>
      <c r="B6977" s="84" t="s">
        <v>22343</v>
      </c>
      <c r="C6977" s="7">
        <v>1026</v>
      </c>
      <c r="D6977" s="7">
        <v>35</v>
      </c>
      <c r="E6977" s="1">
        <v>34006.730000000003</v>
      </c>
      <c r="F6977" s="1">
        <v>245.59</v>
      </c>
      <c r="G6977" s="1">
        <v>620.65</v>
      </c>
      <c r="H6977" s="1">
        <v>619.57000000000005</v>
      </c>
      <c r="I6977" s="6">
        <v>1485.81</v>
      </c>
      <c r="J6977" s="86"/>
      <c r="K6977" s="86"/>
      <c r="L6977" s="85"/>
      <c r="M6977" s="85"/>
      <c r="N6977" s="85"/>
      <c r="O6977" s="85"/>
      <c r="P6977" s="85"/>
      <c r="Q6977" s="32">
        <f t="shared" si="108"/>
        <v>1485.81</v>
      </c>
    </row>
    <row r="6978" spans="1:17" x14ac:dyDescent="0.25">
      <c r="A6978" s="83" t="s">
        <v>14644</v>
      </c>
      <c r="B6978" s="84" t="s">
        <v>22344</v>
      </c>
      <c r="C6978" s="7">
        <v>101</v>
      </c>
      <c r="D6978" s="7">
        <v>0</v>
      </c>
      <c r="E6978" s="1">
        <v>0</v>
      </c>
      <c r="F6978" s="1">
        <v>24.18</v>
      </c>
      <c r="G6978" s="1">
        <v>0</v>
      </c>
      <c r="H6978" s="1">
        <v>0</v>
      </c>
      <c r="I6978" s="6">
        <v>24.18</v>
      </c>
      <c r="J6978" s="86"/>
      <c r="K6978" s="86"/>
      <c r="L6978" s="85"/>
      <c r="M6978" s="85"/>
      <c r="N6978" s="85"/>
      <c r="O6978" s="85"/>
      <c r="P6978" s="85"/>
      <c r="Q6978" s="32">
        <f t="shared" si="108"/>
        <v>24.18</v>
      </c>
    </row>
    <row r="6979" spans="1:17" x14ac:dyDescent="0.25">
      <c r="A6979" s="83" t="s">
        <v>14645</v>
      </c>
      <c r="B6979" s="84" t="s">
        <v>22345</v>
      </c>
      <c r="C6979" s="7">
        <v>174</v>
      </c>
      <c r="D6979" s="7">
        <v>1</v>
      </c>
      <c r="E6979" s="1">
        <v>37.32</v>
      </c>
      <c r="F6979" s="1">
        <v>41.65</v>
      </c>
      <c r="G6979" s="1">
        <v>17.739999999999998</v>
      </c>
      <c r="H6979" s="1">
        <v>0.68</v>
      </c>
      <c r="I6979" s="6">
        <v>60.07</v>
      </c>
      <c r="J6979" s="86"/>
      <c r="K6979" s="86"/>
      <c r="L6979" s="85"/>
      <c r="M6979" s="85"/>
      <c r="N6979" s="85"/>
      <c r="O6979" s="85"/>
      <c r="P6979" s="85"/>
      <c r="Q6979" s="32">
        <f t="shared" si="108"/>
        <v>60.07</v>
      </c>
    </row>
    <row r="6980" spans="1:17" x14ac:dyDescent="0.25">
      <c r="A6980" s="83" t="s">
        <v>14646</v>
      </c>
      <c r="B6980" s="84" t="s">
        <v>22346</v>
      </c>
      <c r="C6980" s="7">
        <v>43</v>
      </c>
      <c r="D6980" s="7">
        <v>1</v>
      </c>
      <c r="E6980" s="1">
        <v>37.32</v>
      </c>
      <c r="F6980" s="1">
        <v>10.3</v>
      </c>
      <c r="G6980" s="1">
        <v>17.739999999999998</v>
      </c>
      <c r="H6980" s="1">
        <v>0.68</v>
      </c>
      <c r="I6980" s="6">
        <v>28.72</v>
      </c>
      <c r="J6980" s="86"/>
      <c r="K6980" s="86"/>
      <c r="L6980" s="85"/>
      <c r="M6980" s="85"/>
      <c r="N6980" s="85"/>
      <c r="O6980" s="85"/>
      <c r="P6980" s="85"/>
      <c r="Q6980" s="32">
        <f t="shared" si="108"/>
        <v>28.72</v>
      </c>
    </row>
    <row r="6981" spans="1:17" x14ac:dyDescent="0.25">
      <c r="A6981" s="83" t="s">
        <v>14647</v>
      </c>
      <c r="B6981" s="84" t="s">
        <v>22347</v>
      </c>
      <c r="C6981" s="7">
        <v>3814</v>
      </c>
      <c r="D6981" s="7">
        <v>22</v>
      </c>
      <c r="E6981" s="1">
        <v>11573.55</v>
      </c>
      <c r="F6981" s="1">
        <v>912.95</v>
      </c>
      <c r="G6981" s="1">
        <v>390.12</v>
      </c>
      <c r="H6981" s="1">
        <v>210.86</v>
      </c>
      <c r="I6981" s="6">
        <v>1513.93</v>
      </c>
      <c r="J6981" s="86"/>
      <c r="K6981" s="86"/>
      <c r="L6981" s="85"/>
      <c r="M6981" s="85"/>
      <c r="N6981" s="85"/>
      <c r="O6981" s="85"/>
      <c r="P6981" s="85"/>
      <c r="Q6981" s="32">
        <f t="shared" si="108"/>
        <v>1513.93</v>
      </c>
    </row>
    <row r="6982" spans="1:17" x14ac:dyDescent="0.25">
      <c r="A6982" s="83" t="s">
        <v>14648</v>
      </c>
      <c r="B6982" s="84" t="s">
        <v>22348</v>
      </c>
      <c r="C6982" s="7">
        <v>161</v>
      </c>
      <c r="D6982" s="7">
        <v>0</v>
      </c>
      <c r="E6982" s="1">
        <v>0</v>
      </c>
      <c r="F6982" s="1">
        <v>38.54</v>
      </c>
      <c r="G6982" s="1">
        <v>0</v>
      </c>
      <c r="H6982" s="1">
        <v>0</v>
      </c>
      <c r="I6982" s="6">
        <v>38.54</v>
      </c>
      <c r="J6982" s="86"/>
      <c r="K6982" s="86"/>
      <c r="L6982" s="85"/>
      <c r="M6982" s="85"/>
      <c r="N6982" s="85"/>
      <c r="O6982" s="85"/>
      <c r="P6982" s="85"/>
      <c r="Q6982" s="32">
        <f t="shared" si="108"/>
        <v>38.54</v>
      </c>
    </row>
    <row r="6983" spans="1:17" x14ac:dyDescent="0.25">
      <c r="A6983" s="83" t="s">
        <v>14649</v>
      </c>
      <c r="B6983" s="84" t="s">
        <v>22349</v>
      </c>
      <c r="C6983" s="7">
        <v>91</v>
      </c>
      <c r="D6983" s="7">
        <v>0</v>
      </c>
      <c r="E6983" s="1">
        <v>0</v>
      </c>
      <c r="F6983" s="1">
        <v>21.78</v>
      </c>
      <c r="G6983" s="1">
        <v>0</v>
      </c>
      <c r="H6983" s="1">
        <v>0</v>
      </c>
      <c r="I6983" s="6">
        <v>21.78</v>
      </c>
      <c r="J6983" s="86"/>
      <c r="K6983" s="86"/>
      <c r="L6983" s="85"/>
      <c r="M6983" s="85"/>
      <c r="N6983" s="85"/>
      <c r="O6983" s="85"/>
      <c r="P6983" s="85"/>
      <c r="Q6983" s="32">
        <f t="shared" si="108"/>
        <v>21.78</v>
      </c>
    </row>
    <row r="6984" spans="1:17" x14ac:dyDescent="0.25">
      <c r="A6984" s="83" t="s">
        <v>14650</v>
      </c>
      <c r="B6984" s="84" t="s">
        <v>22350</v>
      </c>
      <c r="C6984" s="7">
        <v>28</v>
      </c>
      <c r="D6984" s="7">
        <v>0</v>
      </c>
      <c r="E6984" s="1">
        <v>0</v>
      </c>
      <c r="F6984" s="1">
        <v>6.7</v>
      </c>
      <c r="G6984" s="1">
        <v>0</v>
      </c>
      <c r="H6984" s="1">
        <v>0</v>
      </c>
      <c r="I6984" s="6">
        <v>6.7</v>
      </c>
      <c r="J6984" s="86"/>
      <c r="K6984" s="86"/>
      <c r="L6984" s="85"/>
      <c r="M6984" s="85"/>
      <c r="N6984" s="85"/>
      <c r="O6984" s="85"/>
      <c r="P6984" s="85"/>
      <c r="Q6984" s="32">
        <f t="shared" si="108"/>
        <v>6.7</v>
      </c>
    </row>
    <row r="6985" spans="1:17" x14ac:dyDescent="0.25">
      <c r="A6985" s="83" t="s">
        <v>14651</v>
      </c>
      <c r="B6985" s="84" t="s">
        <v>22351</v>
      </c>
      <c r="C6985" s="7">
        <v>228</v>
      </c>
      <c r="D6985" s="7">
        <v>4</v>
      </c>
      <c r="E6985" s="1">
        <v>362.48</v>
      </c>
      <c r="F6985" s="1">
        <v>54.58</v>
      </c>
      <c r="G6985" s="1">
        <v>70.930000000000007</v>
      </c>
      <c r="H6985" s="1">
        <v>6.6</v>
      </c>
      <c r="I6985" s="6">
        <v>132.11000000000001</v>
      </c>
      <c r="J6985" s="86"/>
      <c r="K6985" s="86"/>
      <c r="L6985" s="85"/>
      <c r="M6985" s="85"/>
      <c r="N6985" s="85"/>
      <c r="O6985" s="85"/>
      <c r="P6985" s="85"/>
      <c r="Q6985" s="32">
        <f t="shared" si="108"/>
        <v>132.11000000000001</v>
      </c>
    </row>
    <row r="6986" spans="1:17" x14ac:dyDescent="0.25">
      <c r="A6986" s="83" t="s">
        <v>14652</v>
      </c>
      <c r="B6986" s="84" t="s">
        <v>22352</v>
      </c>
      <c r="C6986" s="7">
        <v>1237</v>
      </c>
      <c r="D6986" s="7">
        <v>51</v>
      </c>
      <c r="E6986" s="1">
        <v>74414.559999999998</v>
      </c>
      <c r="F6986" s="1">
        <v>296.10000000000002</v>
      </c>
      <c r="G6986" s="1">
        <v>904.38</v>
      </c>
      <c r="H6986" s="1">
        <v>1355.75</v>
      </c>
      <c r="I6986" s="6">
        <v>2556.23</v>
      </c>
      <c r="J6986" s="86"/>
      <c r="K6986" s="86"/>
      <c r="L6986" s="85"/>
      <c r="M6986" s="85"/>
      <c r="N6986" s="85"/>
      <c r="O6986" s="85"/>
      <c r="P6986" s="85"/>
      <c r="Q6986" s="32">
        <f t="shared" si="108"/>
        <v>2556.23</v>
      </c>
    </row>
    <row r="6987" spans="1:17" x14ac:dyDescent="0.25">
      <c r="A6987" s="83" t="s">
        <v>14653</v>
      </c>
      <c r="B6987" s="84" t="s">
        <v>22353</v>
      </c>
      <c r="C6987" s="7">
        <v>108</v>
      </c>
      <c r="D6987" s="7">
        <v>6</v>
      </c>
      <c r="E6987" s="1">
        <v>1748.52</v>
      </c>
      <c r="F6987" s="1">
        <v>25.85</v>
      </c>
      <c r="G6987" s="1">
        <v>106.4</v>
      </c>
      <c r="H6987" s="1">
        <v>31.86</v>
      </c>
      <c r="I6987" s="6">
        <v>164.11</v>
      </c>
      <c r="J6987" s="86"/>
      <c r="K6987" s="86"/>
      <c r="L6987" s="85"/>
      <c r="M6987" s="85"/>
      <c r="N6987" s="85"/>
      <c r="O6987" s="85"/>
      <c r="P6987" s="85"/>
      <c r="Q6987" s="32">
        <f t="shared" si="108"/>
        <v>164.11</v>
      </c>
    </row>
    <row r="6988" spans="1:17" x14ac:dyDescent="0.25">
      <c r="A6988" s="83" t="s">
        <v>14654</v>
      </c>
      <c r="B6988" s="84" t="s">
        <v>22354</v>
      </c>
      <c r="C6988" s="7">
        <v>116</v>
      </c>
      <c r="D6988" s="7">
        <v>1</v>
      </c>
      <c r="E6988" s="1">
        <v>312.52999999999997</v>
      </c>
      <c r="F6988" s="1">
        <v>27.77</v>
      </c>
      <c r="G6988" s="1">
        <v>17.739999999999998</v>
      </c>
      <c r="H6988" s="1">
        <v>5.7</v>
      </c>
      <c r="I6988" s="6">
        <v>51.21</v>
      </c>
      <c r="J6988" s="86"/>
      <c r="K6988" s="86"/>
      <c r="L6988" s="85"/>
      <c r="M6988" s="85"/>
      <c r="N6988" s="85"/>
      <c r="O6988" s="85"/>
      <c r="P6988" s="85"/>
      <c r="Q6988" s="32">
        <f t="shared" si="108"/>
        <v>51.21</v>
      </c>
    </row>
    <row r="6989" spans="1:17" x14ac:dyDescent="0.25">
      <c r="A6989" s="83" t="s">
        <v>14655</v>
      </c>
      <c r="B6989" s="84" t="s">
        <v>22355</v>
      </c>
      <c r="C6989" s="7">
        <v>129</v>
      </c>
      <c r="D6989" s="7">
        <v>0</v>
      </c>
      <c r="E6989" s="1">
        <v>0</v>
      </c>
      <c r="F6989" s="1">
        <v>30.88</v>
      </c>
      <c r="G6989" s="1">
        <v>0</v>
      </c>
      <c r="H6989" s="1">
        <v>0</v>
      </c>
      <c r="I6989" s="6">
        <v>30.88</v>
      </c>
      <c r="J6989" s="86"/>
      <c r="K6989" s="86"/>
      <c r="L6989" s="85"/>
      <c r="M6989" s="85"/>
      <c r="N6989" s="85"/>
      <c r="O6989" s="85"/>
      <c r="P6989" s="85"/>
      <c r="Q6989" s="32">
        <f t="shared" si="108"/>
        <v>30.88</v>
      </c>
    </row>
    <row r="6990" spans="1:17" x14ac:dyDescent="0.25">
      <c r="A6990" s="83" t="s">
        <v>14656</v>
      </c>
      <c r="B6990" s="84" t="s">
        <v>22356</v>
      </c>
      <c r="C6990" s="7">
        <v>105</v>
      </c>
      <c r="D6990" s="7">
        <v>0</v>
      </c>
      <c r="E6990" s="1">
        <v>0</v>
      </c>
      <c r="F6990" s="1">
        <v>25.14</v>
      </c>
      <c r="G6990" s="1">
        <v>0</v>
      </c>
      <c r="H6990" s="1">
        <v>0</v>
      </c>
      <c r="I6990" s="6">
        <v>25.14</v>
      </c>
      <c r="J6990" s="86"/>
      <c r="K6990" s="86"/>
      <c r="L6990" s="85"/>
      <c r="M6990" s="85"/>
      <c r="N6990" s="85"/>
      <c r="O6990" s="85"/>
      <c r="P6990" s="85"/>
      <c r="Q6990" s="32">
        <f t="shared" ref="Q6990:Q7053" si="109">P6990+I6990</f>
        <v>25.14</v>
      </c>
    </row>
    <row r="6991" spans="1:17" x14ac:dyDescent="0.25">
      <c r="A6991" s="83" t="s">
        <v>14657</v>
      </c>
      <c r="B6991" s="84" t="s">
        <v>22357</v>
      </c>
      <c r="C6991" s="7">
        <v>81</v>
      </c>
      <c r="D6991" s="7">
        <v>1</v>
      </c>
      <c r="E6991" s="1">
        <v>380.81</v>
      </c>
      <c r="F6991" s="1">
        <v>19.39</v>
      </c>
      <c r="G6991" s="1">
        <v>17.739999999999998</v>
      </c>
      <c r="H6991" s="1">
        <v>6.94</v>
      </c>
      <c r="I6991" s="6">
        <v>44.07</v>
      </c>
      <c r="J6991" s="86"/>
      <c r="K6991" s="86"/>
      <c r="L6991" s="85"/>
      <c r="M6991" s="85"/>
      <c r="N6991" s="85"/>
      <c r="O6991" s="85"/>
      <c r="P6991" s="85"/>
      <c r="Q6991" s="32">
        <f t="shared" si="109"/>
        <v>44.07</v>
      </c>
    </row>
    <row r="6992" spans="1:17" x14ac:dyDescent="0.25">
      <c r="A6992" s="83" t="s">
        <v>14658</v>
      </c>
      <c r="B6992" s="84" t="s">
        <v>22358</v>
      </c>
      <c r="C6992" s="7">
        <v>659</v>
      </c>
      <c r="D6992" s="7">
        <v>9</v>
      </c>
      <c r="E6992" s="1">
        <v>2801.05</v>
      </c>
      <c r="F6992" s="1">
        <v>157.74</v>
      </c>
      <c r="G6992" s="1">
        <v>159.59</v>
      </c>
      <c r="H6992" s="1">
        <v>51.03</v>
      </c>
      <c r="I6992" s="6">
        <v>368.36</v>
      </c>
      <c r="J6992" s="86"/>
      <c r="K6992" s="86"/>
      <c r="L6992" s="85"/>
      <c r="M6992" s="85"/>
      <c r="N6992" s="85"/>
      <c r="O6992" s="85"/>
      <c r="P6992" s="85"/>
      <c r="Q6992" s="32">
        <f t="shared" si="109"/>
        <v>368.36</v>
      </c>
    </row>
    <row r="6993" spans="1:17" x14ac:dyDescent="0.25">
      <c r="A6993" s="83" t="s">
        <v>14659</v>
      </c>
      <c r="B6993" s="84" t="s">
        <v>22359</v>
      </c>
      <c r="C6993" s="7">
        <v>344</v>
      </c>
      <c r="D6993" s="7">
        <v>13</v>
      </c>
      <c r="E6993" s="1">
        <v>5809.48</v>
      </c>
      <c r="F6993" s="1">
        <v>82.34</v>
      </c>
      <c r="G6993" s="1">
        <v>230.53</v>
      </c>
      <c r="H6993" s="1">
        <v>105.84</v>
      </c>
      <c r="I6993" s="6">
        <v>418.71</v>
      </c>
      <c r="J6993" s="86"/>
      <c r="K6993" s="86"/>
      <c r="L6993" s="85"/>
      <c r="M6993" s="85"/>
      <c r="N6993" s="85"/>
      <c r="O6993" s="85"/>
      <c r="P6993" s="85"/>
      <c r="Q6993" s="32">
        <f t="shared" si="109"/>
        <v>418.71</v>
      </c>
    </row>
    <row r="6994" spans="1:17" x14ac:dyDescent="0.25">
      <c r="A6994" s="83" t="s">
        <v>14660</v>
      </c>
      <c r="B6994" s="84" t="s">
        <v>22360</v>
      </c>
      <c r="C6994" s="7">
        <v>112</v>
      </c>
      <c r="D6994" s="7">
        <v>1</v>
      </c>
      <c r="E6994" s="1">
        <v>615.44000000000005</v>
      </c>
      <c r="F6994" s="1">
        <v>26.81</v>
      </c>
      <c r="G6994" s="1">
        <v>17.739999999999998</v>
      </c>
      <c r="H6994" s="1">
        <v>11.22</v>
      </c>
      <c r="I6994" s="6">
        <v>55.77</v>
      </c>
      <c r="J6994" s="86"/>
      <c r="K6994" s="86"/>
      <c r="L6994" s="85"/>
      <c r="M6994" s="85"/>
      <c r="N6994" s="85"/>
      <c r="O6994" s="85"/>
      <c r="P6994" s="85"/>
      <c r="Q6994" s="32">
        <f t="shared" si="109"/>
        <v>55.77</v>
      </c>
    </row>
    <row r="6995" spans="1:17" x14ac:dyDescent="0.25">
      <c r="A6995" s="83" t="s">
        <v>14661</v>
      </c>
      <c r="B6995" s="84" t="s">
        <v>22361</v>
      </c>
      <c r="C6995" s="7">
        <v>476</v>
      </c>
      <c r="D6995" s="7">
        <v>6</v>
      </c>
      <c r="E6995" s="1">
        <v>1678.2</v>
      </c>
      <c r="F6995" s="1">
        <v>113.94</v>
      </c>
      <c r="G6995" s="1">
        <v>106.4</v>
      </c>
      <c r="H6995" s="1">
        <v>30.58</v>
      </c>
      <c r="I6995" s="6">
        <v>250.92</v>
      </c>
      <c r="J6995" s="86"/>
      <c r="K6995" s="86"/>
      <c r="L6995" s="85"/>
      <c r="M6995" s="85"/>
      <c r="N6995" s="85"/>
      <c r="O6995" s="85"/>
      <c r="P6995" s="85"/>
      <c r="Q6995" s="32">
        <f t="shared" si="109"/>
        <v>250.92</v>
      </c>
    </row>
    <row r="6996" spans="1:17" x14ac:dyDescent="0.25">
      <c r="A6996" s="83" t="s">
        <v>14662</v>
      </c>
      <c r="B6996" s="84" t="s">
        <v>22362</v>
      </c>
      <c r="C6996" s="7">
        <v>50</v>
      </c>
      <c r="D6996" s="7">
        <v>1</v>
      </c>
      <c r="E6996" s="1">
        <v>10818.23</v>
      </c>
      <c r="F6996" s="1">
        <v>11.97</v>
      </c>
      <c r="G6996" s="1">
        <v>17.739999999999998</v>
      </c>
      <c r="H6996" s="1">
        <v>197.1</v>
      </c>
      <c r="I6996" s="6">
        <v>226.81</v>
      </c>
      <c r="J6996" s="86"/>
      <c r="K6996" s="86"/>
      <c r="L6996" s="85"/>
      <c r="M6996" s="85"/>
      <c r="N6996" s="85"/>
      <c r="O6996" s="85"/>
      <c r="P6996" s="85"/>
      <c r="Q6996" s="32">
        <f t="shared" si="109"/>
        <v>226.81</v>
      </c>
    </row>
    <row r="6997" spans="1:17" x14ac:dyDescent="0.25">
      <c r="A6997" s="83" t="s">
        <v>14663</v>
      </c>
      <c r="B6997" s="84" t="s">
        <v>22363</v>
      </c>
      <c r="C6997" s="7">
        <v>307</v>
      </c>
      <c r="D6997" s="7">
        <v>2</v>
      </c>
      <c r="E6997" s="1">
        <v>8065.88</v>
      </c>
      <c r="F6997" s="1">
        <v>73.489999999999995</v>
      </c>
      <c r="G6997" s="1">
        <v>35.46</v>
      </c>
      <c r="H6997" s="1">
        <v>146.94999999999999</v>
      </c>
      <c r="I6997" s="6">
        <v>255.9</v>
      </c>
      <c r="J6997" s="86"/>
      <c r="K6997" s="86"/>
      <c r="L6997" s="85"/>
      <c r="M6997" s="85"/>
      <c r="N6997" s="85"/>
      <c r="O6997" s="85"/>
      <c r="P6997" s="85"/>
      <c r="Q6997" s="32">
        <f t="shared" si="109"/>
        <v>255.9</v>
      </c>
    </row>
    <row r="6998" spans="1:17" x14ac:dyDescent="0.25">
      <c r="A6998" s="83" t="s">
        <v>14664</v>
      </c>
      <c r="B6998" s="84" t="s">
        <v>22364</v>
      </c>
      <c r="C6998" s="7">
        <v>25</v>
      </c>
      <c r="D6998" s="7">
        <v>0</v>
      </c>
      <c r="E6998" s="1">
        <v>0</v>
      </c>
      <c r="F6998" s="1">
        <v>5.98</v>
      </c>
      <c r="G6998" s="1">
        <v>0</v>
      </c>
      <c r="H6998" s="1">
        <v>0</v>
      </c>
      <c r="I6998" s="6">
        <v>5.98</v>
      </c>
      <c r="J6998" s="86"/>
      <c r="K6998" s="86"/>
      <c r="L6998" s="85"/>
      <c r="M6998" s="85"/>
      <c r="N6998" s="85"/>
      <c r="O6998" s="85"/>
      <c r="P6998" s="85"/>
      <c r="Q6998" s="32">
        <f t="shared" si="109"/>
        <v>5.98</v>
      </c>
    </row>
    <row r="6999" spans="1:17" x14ac:dyDescent="0.25">
      <c r="A6999" s="83" t="s">
        <v>14665</v>
      </c>
      <c r="B6999" s="84" t="s">
        <v>22365</v>
      </c>
      <c r="C6999" s="7">
        <v>72</v>
      </c>
      <c r="D6999" s="7">
        <v>2</v>
      </c>
      <c r="E6999" s="1">
        <v>373.22</v>
      </c>
      <c r="F6999" s="1">
        <v>17.23</v>
      </c>
      <c r="G6999" s="1">
        <v>35.46</v>
      </c>
      <c r="H6999" s="1">
        <v>6.8</v>
      </c>
      <c r="I6999" s="6">
        <v>59.49</v>
      </c>
      <c r="J6999" s="86"/>
      <c r="K6999" s="86"/>
      <c r="L6999" s="85"/>
      <c r="M6999" s="85"/>
      <c r="N6999" s="85"/>
      <c r="O6999" s="85"/>
      <c r="P6999" s="85"/>
      <c r="Q6999" s="32">
        <f t="shared" si="109"/>
        <v>59.49</v>
      </c>
    </row>
    <row r="7000" spans="1:17" x14ac:dyDescent="0.25">
      <c r="A7000" s="83" t="s">
        <v>14666</v>
      </c>
      <c r="B7000" s="84" t="s">
        <v>22366</v>
      </c>
      <c r="C7000" s="7">
        <v>113</v>
      </c>
      <c r="D7000" s="7">
        <v>5</v>
      </c>
      <c r="E7000" s="1">
        <v>905.69</v>
      </c>
      <c r="F7000" s="1">
        <v>27.05</v>
      </c>
      <c r="G7000" s="1">
        <v>88.66</v>
      </c>
      <c r="H7000" s="1">
        <v>16.5</v>
      </c>
      <c r="I7000" s="6">
        <v>132.21</v>
      </c>
      <c r="J7000" s="86"/>
      <c r="K7000" s="86"/>
      <c r="L7000" s="85"/>
      <c r="M7000" s="85"/>
      <c r="N7000" s="85"/>
      <c r="O7000" s="85"/>
      <c r="P7000" s="85"/>
      <c r="Q7000" s="32">
        <f t="shared" si="109"/>
        <v>132.21</v>
      </c>
    </row>
    <row r="7001" spans="1:17" x14ac:dyDescent="0.25">
      <c r="A7001" s="83" t="s">
        <v>14667</v>
      </c>
      <c r="B7001" s="84" t="s">
        <v>22367</v>
      </c>
      <c r="C7001" s="7">
        <v>168</v>
      </c>
      <c r="D7001" s="7">
        <v>1</v>
      </c>
      <c r="E7001" s="1">
        <v>186.61</v>
      </c>
      <c r="F7001" s="1">
        <v>40.22</v>
      </c>
      <c r="G7001" s="1">
        <v>17.739999999999998</v>
      </c>
      <c r="H7001" s="1">
        <v>3.4</v>
      </c>
      <c r="I7001" s="6">
        <v>61.36</v>
      </c>
      <c r="J7001" s="86"/>
      <c r="K7001" s="86"/>
      <c r="L7001" s="85"/>
      <c r="M7001" s="85"/>
      <c r="N7001" s="85"/>
      <c r="O7001" s="85"/>
      <c r="P7001" s="85"/>
      <c r="Q7001" s="32">
        <f t="shared" si="109"/>
        <v>61.36</v>
      </c>
    </row>
    <row r="7002" spans="1:17" x14ac:dyDescent="0.25">
      <c r="A7002" s="83" t="s">
        <v>14668</v>
      </c>
      <c r="B7002" s="84" t="s">
        <v>22368</v>
      </c>
      <c r="C7002" s="7">
        <v>4604</v>
      </c>
      <c r="D7002" s="7">
        <v>69</v>
      </c>
      <c r="E7002" s="1">
        <v>19634.05</v>
      </c>
      <c r="F7002" s="1">
        <v>1102.05</v>
      </c>
      <c r="G7002" s="1">
        <v>1223.57</v>
      </c>
      <c r="H7002" s="1">
        <v>357.71</v>
      </c>
      <c r="I7002" s="6">
        <v>2683.33</v>
      </c>
      <c r="J7002" s="86"/>
      <c r="K7002" s="86"/>
      <c r="L7002" s="85"/>
      <c r="M7002" s="85"/>
      <c r="N7002" s="85"/>
      <c r="O7002" s="85"/>
      <c r="P7002" s="85"/>
      <c r="Q7002" s="32">
        <f t="shared" si="109"/>
        <v>2683.33</v>
      </c>
    </row>
    <row r="7003" spans="1:17" x14ac:dyDescent="0.25">
      <c r="A7003" s="83" t="s">
        <v>14669</v>
      </c>
      <c r="B7003" s="84" t="s">
        <v>22369</v>
      </c>
      <c r="C7003" s="7">
        <v>162</v>
      </c>
      <c r="D7003" s="7">
        <v>18</v>
      </c>
      <c r="E7003" s="1">
        <v>7151.79</v>
      </c>
      <c r="F7003" s="1">
        <v>38.78</v>
      </c>
      <c r="G7003" s="1">
        <v>319.19</v>
      </c>
      <c r="H7003" s="1">
        <v>130.30000000000001</v>
      </c>
      <c r="I7003" s="6">
        <v>488.27</v>
      </c>
      <c r="J7003" s="86"/>
      <c r="K7003" s="86"/>
      <c r="L7003" s="85"/>
      <c r="M7003" s="85"/>
      <c r="N7003" s="85"/>
      <c r="O7003" s="85"/>
      <c r="P7003" s="85"/>
      <c r="Q7003" s="32">
        <f t="shared" si="109"/>
        <v>488.27</v>
      </c>
    </row>
    <row r="7004" spans="1:17" x14ac:dyDescent="0.25">
      <c r="A7004" s="83" t="s">
        <v>14670</v>
      </c>
      <c r="B7004" s="84" t="s">
        <v>22370</v>
      </c>
      <c r="C7004" s="7">
        <v>579</v>
      </c>
      <c r="D7004" s="7">
        <v>8</v>
      </c>
      <c r="E7004" s="1">
        <v>1912.1</v>
      </c>
      <c r="F7004" s="1">
        <v>138.59</v>
      </c>
      <c r="G7004" s="1">
        <v>141.86000000000001</v>
      </c>
      <c r="H7004" s="1">
        <v>34.840000000000003</v>
      </c>
      <c r="I7004" s="6">
        <v>315.29000000000002</v>
      </c>
      <c r="J7004" s="86"/>
      <c r="K7004" s="86"/>
      <c r="L7004" s="85"/>
      <c r="M7004" s="85"/>
      <c r="N7004" s="85"/>
      <c r="O7004" s="85"/>
      <c r="P7004" s="85"/>
      <c r="Q7004" s="32">
        <f t="shared" si="109"/>
        <v>315.29000000000002</v>
      </c>
    </row>
    <row r="7005" spans="1:17" x14ac:dyDescent="0.25">
      <c r="A7005" s="83" t="s">
        <v>14671</v>
      </c>
      <c r="B7005" s="84" t="s">
        <v>22371</v>
      </c>
      <c r="C7005" s="7">
        <v>1059</v>
      </c>
      <c r="D7005" s="7">
        <v>33</v>
      </c>
      <c r="E7005" s="1">
        <v>30704.07</v>
      </c>
      <c r="F7005" s="1">
        <v>253.49</v>
      </c>
      <c r="G7005" s="1">
        <v>585.17999999999995</v>
      </c>
      <c r="H7005" s="1">
        <v>559.39</v>
      </c>
      <c r="I7005" s="6">
        <v>1398.06</v>
      </c>
      <c r="J7005" s="86"/>
      <c r="K7005" s="86"/>
      <c r="L7005" s="85"/>
      <c r="M7005" s="85"/>
      <c r="N7005" s="85"/>
      <c r="O7005" s="85"/>
      <c r="P7005" s="85"/>
      <c r="Q7005" s="32">
        <f t="shared" si="109"/>
        <v>1398.06</v>
      </c>
    </row>
    <row r="7006" spans="1:17" x14ac:dyDescent="0.25">
      <c r="A7006" s="83" t="s">
        <v>14672</v>
      </c>
      <c r="B7006" s="84" t="s">
        <v>22372</v>
      </c>
      <c r="C7006" s="7">
        <v>1103</v>
      </c>
      <c r="D7006" s="7">
        <v>22</v>
      </c>
      <c r="E7006" s="1">
        <v>26471.32</v>
      </c>
      <c r="F7006" s="1">
        <v>264.02</v>
      </c>
      <c r="G7006" s="1">
        <v>390.12</v>
      </c>
      <c r="H7006" s="1">
        <v>482.28</v>
      </c>
      <c r="I7006" s="6">
        <v>1136.42</v>
      </c>
      <c r="J7006" s="86"/>
      <c r="K7006" s="86"/>
      <c r="L7006" s="85"/>
      <c r="M7006" s="85"/>
      <c r="N7006" s="85"/>
      <c r="O7006" s="85"/>
      <c r="P7006" s="85"/>
      <c r="Q7006" s="32">
        <f t="shared" si="109"/>
        <v>1136.42</v>
      </c>
    </row>
    <row r="7007" spans="1:17" x14ac:dyDescent="0.25">
      <c r="A7007" s="83" t="s">
        <v>14673</v>
      </c>
      <c r="B7007" s="84" t="s">
        <v>22373</v>
      </c>
      <c r="C7007" s="7">
        <v>431</v>
      </c>
      <c r="D7007" s="7">
        <v>9</v>
      </c>
      <c r="E7007" s="1">
        <v>1185.44</v>
      </c>
      <c r="F7007" s="1">
        <v>103.17</v>
      </c>
      <c r="G7007" s="1">
        <v>159.59</v>
      </c>
      <c r="H7007" s="1">
        <v>21.6</v>
      </c>
      <c r="I7007" s="6">
        <v>284.36</v>
      </c>
      <c r="J7007" s="86"/>
      <c r="K7007" s="86"/>
      <c r="L7007" s="85"/>
      <c r="M7007" s="85"/>
      <c r="N7007" s="85"/>
      <c r="O7007" s="85"/>
      <c r="P7007" s="85"/>
      <c r="Q7007" s="32">
        <f t="shared" si="109"/>
        <v>284.36</v>
      </c>
    </row>
    <row r="7008" spans="1:17" x14ac:dyDescent="0.25">
      <c r="A7008" s="83" t="s">
        <v>14674</v>
      </c>
      <c r="B7008" s="84" t="s">
        <v>22374</v>
      </c>
      <c r="C7008" s="7">
        <v>5267</v>
      </c>
      <c r="D7008" s="7">
        <v>35</v>
      </c>
      <c r="E7008" s="1">
        <v>8655.44</v>
      </c>
      <c r="F7008" s="1">
        <v>1260.75</v>
      </c>
      <c r="G7008" s="1">
        <v>620.65</v>
      </c>
      <c r="H7008" s="1">
        <v>157.69999999999999</v>
      </c>
      <c r="I7008" s="6">
        <v>2039.1</v>
      </c>
      <c r="J7008" s="86"/>
      <c r="K7008" s="86"/>
      <c r="L7008" s="85"/>
      <c r="M7008" s="85"/>
      <c r="N7008" s="85"/>
      <c r="O7008" s="85"/>
      <c r="P7008" s="85"/>
      <c r="Q7008" s="32">
        <f t="shared" si="109"/>
        <v>2039.1</v>
      </c>
    </row>
    <row r="7009" spans="1:17" x14ac:dyDescent="0.25">
      <c r="A7009" s="83" t="s">
        <v>14675</v>
      </c>
      <c r="B7009" s="84" t="s">
        <v>22375</v>
      </c>
      <c r="C7009" s="7">
        <v>73</v>
      </c>
      <c r="D7009" s="7">
        <v>1</v>
      </c>
      <c r="E7009" s="1">
        <v>345.02</v>
      </c>
      <c r="F7009" s="1">
        <v>17.47</v>
      </c>
      <c r="G7009" s="1">
        <v>17.739999999999998</v>
      </c>
      <c r="H7009" s="1">
        <v>6.29</v>
      </c>
      <c r="I7009" s="6">
        <v>41.5</v>
      </c>
      <c r="J7009" s="86"/>
      <c r="K7009" s="86"/>
      <c r="L7009" s="85"/>
      <c r="M7009" s="85"/>
      <c r="N7009" s="85"/>
      <c r="O7009" s="85"/>
      <c r="P7009" s="85"/>
      <c r="Q7009" s="32">
        <f t="shared" si="109"/>
        <v>41.5</v>
      </c>
    </row>
    <row r="7010" spans="1:17" x14ac:dyDescent="0.25">
      <c r="A7010" s="83" t="s">
        <v>14676</v>
      </c>
      <c r="B7010" s="84" t="s">
        <v>22376</v>
      </c>
      <c r="C7010" s="7">
        <v>287</v>
      </c>
      <c r="D7010" s="7">
        <v>2</v>
      </c>
      <c r="E7010" s="1">
        <v>513.95000000000005</v>
      </c>
      <c r="F7010" s="1">
        <v>68.7</v>
      </c>
      <c r="G7010" s="1">
        <v>35.46</v>
      </c>
      <c r="H7010" s="1">
        <v>9.36</v>
      </c>
      <c r="I7010" s="6">
        <v>113.52</v>
      </c>
      <c r="J7010" s="86"/>
      <c r="K7010" s="86"/>
      <c r="L7010" s="85"/>
      <c r="M7010" s="85"/>
      <c r="N7010" s="85"/>
      <c r="O7010" s="85"/>
      <c r="P7010" s="85"/>
      <c r="Q7010" s="32">
        <f t="shared" si="109"/>
        <v>113.52</v>
      </c>
    </row>
    <row r="7011" spans="1:17" x14ac:dyDescent="0.25">
      <c r="A7011" s="83" t="s">
        <v>14677</v>
      </c>
      <c r="B7011" s="84" t="s">
        <v>22377</v>
      </c>
      <c r="C7011" s="7">
        <v>411</v>
      </c>
      <c r="D7011" s="7">
        <v>9</v>
      </c>
      <c r="E7011" s="1">
        <v>2094.2399999999998</v>
      </c>
      <c r="F7011" s="1">
        <v>98.38</v>
      </c>
      <c r="G7011" s="1">
        <v>159.59</v>
      </c>
      <c r="H7011" s="1">
        <v>38.15</v>
      </c>
      <c r="I7011" s="6">
        <v>296.12</v>
      </c>
      <c r="J7011" s="86"/>
      <c r="K7011" s="86"/>
      <c r="L7011" s="85"/>
      <c r="M7011" s="85"/>
      <c r="N7011" s="85"/>
      <c r="O7011" s="85"/>
      <c r="P7011" s="85"/>
      <c r="Q7011" s="32">
        <f t="shared" si="109"/>
        <v>296.12</v>
      </c>
    </row>
    <row r="7012" spans="1:17" x14ac:dyDescent="0.25">
      <c r="A7012" s="83" t="s">
        <v>14678</v>
      </c>
      <c r="B7012" s="84" t="s">
        <v>22378</v>
      </c>
      <c r="C7012" s="7">
        <v>8745</v>
      </c>
      <c r="D7012" s="7">
        <v>156</v>
      </c>
      <c r="E7012" s="1">
        <v>100793.18</v>
      </c>
      <c r="F7012" s="1">
        <v>2093.27</v>
      </c>
      <c r="G7012" s="1">
        <v>2766.33</v>
      </c>
      <c r="H7012" s="1">
        <v>1836.34</v>
      </c>
      <c r="I7012" s="6">
        <v>6695.94</v>
      </c>
      <c r="J7012" s="86"/>
      <c r="K7012" s="86"/>
      <c r="L7012" s="85"/>
      <c r="M7012" s="85"/>
      <c r="N7012" s="85"/>
      <c r="O7012" s="85"/>
      <c r="P7012" s="85"/>
      <c r="Q7012" s="32">
        <f t="shared" si="109"/>
        <v>6695.94</v>
      </c>
    </row>
    <row r="7013" spans="1:17" x14ac:dyDescent="0.25">
      <c r="A7013" s="83" t="s">
        <v>14679</v>
      </c>
      <c r="B7013" s="84" t="s">
        <v>22379</v>
      </c>
      <c r="C7013" s="7">
        <v>276</v>
      </c>
      <c r="D7013" s="7">
        <v>9</v>
      </c>
      <c r="E7013" s="1">
        <v>4136.92</v>
      </c>
      <c r="F7013" s="1">
        <v>66.06</v>
      </c>
      <c r="G7013" s="1">
        <v>159.59</v>
      </c>
      <c r="H7013" s="1">
        <v>75.37</v>
      </c>
      <c r="I7013" s="6">
        <v>301.02</v>
      </c>
      <c r="J7013" s="86"/>
      <c r="K7013" s="86"/>
      <c r="L7013" s="85"/>
      <c r="M7013" s="85"/>
      <c r="N7013" s="85"/>
      <c r="O7013" s="85"/>
      <c r="P7013" s="85"/>
      <c r="Q7013" s="32">
        <f t="shared" si="109"/>
        <v>301.02</v>
      </c>
    </row>
    <row r="7014" spans="1:17" x14ac:dyDescent="0.25">
      <c r="A7014" s="83" t="s">
        <v>14680</v>
      </c>
      <c r="B7014" s="84" t="s">
        <v>22380</v>
      </c>
      <c r="C7014" s="7">
        <v>248</v>
      </c>
      <c r="D7014" s="7">
        <v>0</v>
      </c>
      <c r="E7014" s="1">
        <v>0</v>
      </c>
      <c r="F7014" s="1">
        <v>59.36</v>
      </c>
      <c r="G7014" s="1">
        <v>0</v>
      </c>
      <c r="H7014" s="1">
        <v>0</v>
      </c>
      <c r="I7014" s="6">
        <v>59.36</v>
      </c>
      <c r="J7014" s="86"/>
      <c r="K7014" s="86"/>
      <c r="L7014" s="85"/>
      <c r="M7014" s="85"/>
      <c r="N7014" s="85"/>
      <c r="O7014" s="85"/>
      <c r="P7014" s="85"/>
      <c r="Q7014" s="32">
        <f t="shared" si="109"/>
        <v>59.36</v>
      </c>
    </row>
    <row r="7015" spans="1:17" x14ac:dyDescent="0.25">
      <c r="A7015" s="83" t="s">
        <v>14681</v>
      </c>
      <c r="B7015" s="84" t="s">
        <v>22381</v>
      </c>
      <c r="C7015" s="7">
        <v>36</v>
      </c>
      <c r="D7015" s="7">
        <v>1</v>
      </c>
      <c r="E7015" s="1">
        <v>1352.28</v>
      </c>
      <c r="F7015" s="1">
        <v>8.6199999999999992</v>
      </c>
      <c r="G7015" s="1">
        <v>17.739999999999998</v>
      </c>
      <c r="H7015" s="1">
        <v>24.64</v>
      </c>
      <c r="I7015" s="6">
        <v>51</v>
      </c>
      <c r="J7015" s="86"/>
      <c r="K7015" s="86"/>
      <c r="L7015" s="85"/>
      <c r="M7015" s="85"/>
      <c r="N7015" s="85"/>
      <c r="O7015" s="85"/>
      <c r="P7015" s="85"/>
      <c r="Q7015" s="32">
        <f t="shared" si="109"/>
        <v>51</v>
      </c>
    </row>
    <row r="7016" spans="1:17" x14ac:dyDescent="0.25">
      <c r="A7016" s="83" t="s">
        <v>14682</v>
      </c>
      <c r="B7016" s="84" t="s">
        <v>22382</v>
      </c>
      <c r="C7016" s="7">
        <v>65</v>
      </c>
      <c r="D7016" s="7">
        <v>0</v>
      </c>
      <c r="E7016" s="1">
        <v>0</v>
      </c>
      <c r="F7016" s="1">
        <v>15.56</v>
      </c>
      <c r="G7016" s="1">
        <v>0</v>
      </c>
      <c r="H7016" s="1">
        <v>0</v>
      </c>
      <c r="I7016" s="6">
        <v>15.56</v>
      </c>
      <c r="J7016" s="86"/>
      <c r="K7016" s="86"/>
      <c r="L7016" s="85"/>
      <c r="M7016" s="85"/>
      <c r="N7016" s="85"/>
      <c r="O7016" s="85"/>
      <c r="P7016" s="85"/>
      <c r="Q7016" s="32">
        <f t="shared" si="109"/>
        <v>15.56</v>
      </c>
    </row>
    <row r="7017" spans="1:17" x14ac:dyDescent="0.25">
      <c r="A7017" s="83" t="s">
        <v>14683</v>
      </c>
      <c r="B7017" s="84" t="s">
        <v>22383</v>
      </c>
      <c r="C7017" s="7">
        <v>48</v>
      </c>
      <c r="D7017" s="7">
        <v>1</v>
      </c>
      <c r="E7017" s="1">
        <v>461.58</v>
      </c>
      <c r="F7017" s="1">
        <v>11.49</v>
      </c>
      <c r="G7017" s="1">
        <v>17.739999999999998</v>
      </c>
      <c r="H7017" s="1">
        <v>8.41</v>
      </c>
      <c r="I7017" s="6">
        <v>37.64</v>
      </c>
      <c r="J7017" s="86"/>
      <c r="K7017" s="86"/>
      <c r="L7017" s="85"/>
      <c r="M7017" s="85"/>
      <c r="N7017" s="85"/>
      <c r="O7017" s="85"/>
      <c r="P7017" s="85"/>
      <c r="Q7017" s="32">
        <f t="shared" si="109"/>
        <v>37.64</v>
      </c>
    </row>
    <row r="7018" spans="1:17" x14ac:dyDescent="0.25">
      <c r="A7018" s="83" t="s">
        <v>14684</v>
      </c>
      <c r="B7018" s="84" t="s">
        <v>22384</v>
      </c>
      <c r="C7018" s="7">
        <v>400</v>
      </c>
      <c r="D7018" s="7">
        <v>5</v>
      </c>
      <c r="E7018" s="1">
        <v>45249.06</v>
      </c>
      <c r="F7018" s="1">
        <v>95.74</v>
      </c>
      <c r="G7018" s="1">
        <v>88.66</v>
      </c>
      <c r="H7018" s="1">
        <v>824.38</v>
      </c>
      <c r="I7018" s="6">
        <v>1008.78</v>
      </c>
      <c r="J7018" s="86"/>
      <c r="K7018" s="86"/>
      <c r="L7018" s="85"/>
      <c r="M7018" s="85"/>
      <c r="N7018" s="85"/>
      <c r="O7018" s="85"/>
      <c r="P7018" s="85"/>
      <c r="Q7018" s="32">
        <f t="shared" si="109"/>
        <v>1008.78</v>
      </c>
    </row>
    <row r="7019" spans="1:17" x14ac:dyDescent="0.25">
      <c r="A7019" s="83" t="s">
        <v>14685</v>
      </c>
      <c r="B7019" s="84" t="s">
        <v>22385</v>
      </c>
      <c r="C7019" s="7">
        <v>159</v>
      </c>
      <c r="D7019" s="7">
        <v>4</v>
      </c>
      <c r="E7019" s="1">
        <v>1191.5899999999999</v>
      </c>
      <c r="F7019" s="1">
        <v>38.06</v>
      </c>
      <c r="G7019" s="1">
        <v>70.930000000000007</v>
      </c>
      <c r="H7019" s="1">
        <v>21.71</v>
      </c>
      <c r="I7019" s="6">
        <v>130.69999999999999</v>
      </c>
      <c r="J7019" s="86"/>
      <c r="K7019" s="86"/>
      <c r="L7019" s="85"/>
      <c r="M7019" s="85"/>
      <c r="N7019" s="85"/>
      <c r="O7019" s="85"/>
      <c r="P7019" s="85"/>
      <c r="Q7019" s="32">
        <f t="shared" si="109"/>
        <v>130.69999999999999</v>
      </c>
    </row>
    <row r="7020" spans="1:17" x14ac:dyDescent="0.25">
      <c r="A7020" s="83" t="s">
        <v>14686</v>
      </c>
      <c r="B7020" s="84" t="s">
        <v>22386</v>
      </c>
      <c r="C7020" s="7">
        <v>1111</v>
      </c>
      <c r="D7020" s="7">
        <v>8</v>
      </c>
      <c r="E7020" s="1">
        <v>1673.56</v>
      </c>
      <c r="F7020" s="1">
        <v>265.94</v>
      </c>
      <c r="G7020" s="1">
        <v>141.86000000000001</v>
      </c>
      <c r="H7020" s="1">
        <v>30.49</v>
      </c>
      <c r="I7020" s="6">
        <v>438.29</v>
      </c>
      <c r="J7020" s="86"/>
      <c r="K7020" s="86"/>
      <c r="L7020" s="85"/>
      <c r="M7020" s="85"/>
      <c r="N7020" s="85"/>
      <c r="O7020" s="85"/>
      <c r="P7020" s="85"/>
      <c r="Q7020" s="32">
        <f t="shared" si="109"/>
        <v>438.29</v>
      </c>
    </row>
    <row r="7021" spans="1:17" x14ac:dyDescent="0.25">
      <c r="A7021" s="83" t="s">
        <v>14687</v>
      </c>
      <c r="B7021" s="84" t="s">
        <v>22387</v>
      </c>
      <c r="C7021" s="7">
        <v>304</v>
      </c>
      <c r="D7021" s="7">
        <v>2</v>
      </c>
      <c r="E7021" s="1">
        <v>817.03</v>
      </c>
      <c r="F7021" s="1">
        <v>72.77</v>
      </c>
      <c r="G7021" s="1">
        <v>35.46</v>
      </c>
      <c r="H7021" s="1">
        <v>14.89</v>
      </c>
      <c r="I7021" s="6">
        <v>123.12</v>
      </c>
      <c r="J7021" s="86"/>
      <c r="K7021" s="86"/>
      <c r="L7021" s="85"/>
      <c r="M7021" s="85"/>
      <c r="N7021" s="85"/>
      <c r="O7021" s="85"/>
      <c r="P7021" s="85"/>
      <c r="Q7021" s="32">
        <f t="shared" si="109"/>
        <v>123.12</v>
      </c>
    </row>
    <row r="7022" spans="1:17" x14ac:dyDescent="0.25">
      <c r="A7022" s="83" t="s">
        <v>14688</v>
      </c>
      <c r="B7022" s="84" t="s">
        <v>22388</v>
      </c>
      <c r="C7022" s="7">
        <v>8620</v>
      </c>
      <c r="D7022" s="7">
        <v>68</v>
      </c>
      <c r="E7022" s="1">
        <v>34553.4</v>
      </c>
      <c r="F7022" s="1">
        <v>2063.35</v>
      </c>
      <c r="G7022" s="1">
        <v>1205.83</v>
      </c>
      <c r="H7022" s="1">
        <v>629.53</v>
      </c>
      <c r="I7022" s="6">
        <v>3898.71</v>
      </c>
      <c r="J7022" s="86"/>
      <c r="K7022" s="86"/>
      <c r="L7022" s="85"/>
      <c r="M7022" s="85"/>
      <c r="N7022" s="85"/>
      <c r="O7022" s="85"/>
      <c r="P7022" s="85"/>
      <c r="Q7022" s="32">
        <f t="shared" si="109"/>
        <v>3898.71</v>
      </c>
    </row>
    <row r="7023" spans="1:17" x14ac:dyDescent="0.25">
      <c r="A7023" s="83" t="s">
        <v>14689</v>
      </c>
      <c r="B7023" s="84" t="s">
        <v>22389</v>
      </c>
      <c r="C7023" s="7">
        <v>230</v>
      </c>
      <c r="D7023" s="7">
        <v>2</v>
      </c>
      <c r="E7023" s="1">
        <v>351.09</v>
      </c>
      <c r="F7023" s="1">
        <v>55.06</v>
      </c>
      <c r="G7023" s="1">
        <v>35.46</v>
      </c>
      <c r="H7023" s="1">
        <v>6.4</v>
      </c>
      <c r="I7023" s="6">
        <v>96.92</v>
      </c>
      <c r="J7023" s="86"/>
      <c r="K7023" s="86"/>
      <c r="L7023" s="85"/>
      <c r="M7023" s="85"/>
      <c r="N7023" s="85"/>
      <c r="O7023" s="85"/>
      <c r="P7023" s="85"/>
      <c r="Q7023" s="32">
        <f t="shared" si="109"/>
        <v>96.92</v>
      </c>
    </row>
    <row r="7024" spans="1:17" x14ac:dyDescent="0.25">
      <c r="A7024" s="83" t="s">
        <v>14690</v>
      </c>
      <c r="B7024" s="84" t="s">
        <v>22390</v>
      </c>
      <c r="C7024" s="7">
        <v>110</v>
      </c>
      <c r="D7024" s="7">
        <v>0</v>
      </c>
      <c r="E7024" s="1">
        <v>0</v>
      </c>
      <c r="F7024" s="1">
        <v>26.33</v>
      </c>
      <c r="G7024" s="1">
        <v>0</v>
      </c>
      <c r="H7024" s="1">
        <v>0</v>
      </c>
      <c r="I7024" s="6">
        <v>26.33</v>
      </c>
      <c r="J7024" s="86"/>
      <c r="K7024" s="86"/>
      <c r="L7024" s="85"/>
      <c r="M7024" s="85"/>
      <c r="N7024" s="85"/>
      <c r="O7024" s="85"/>
      <c r="P7024" s="85"/>
      <c r="Q7024" s="32">
        <f t="shared" si="109"/>
        <v>26.33</v>
      </c>
    </row>
    <row r="7025" spans="1:17" x14ac:dyDescent="0.25">
      <c r="A7025" s="83" t="s">
        <v>14691</v>
      </c>
      <c r="B7025" s="84" t="s">
        <v>22391</v>
      </c>
      <c r="C7025" s="7">
        <v>189</v>
      </c>
      <c r="D7025" s="7">
        <v>3</v>
      </c>
      <c r="E7025" s="1">
        <v>577</v>
      </c>
      <c r="F7025" s="1">
        <v>45.24</v>
      </c>
      <c r="G7025" s="1">
        <v>53.2</v>
      </c>
      <c r="H7025" s="1">
        <v>10.51</v>
      </c>
      <c r="I7025" s="6">
        <v>108.95</v>
      </c>
      <c r="J7025" s="86"/>
      <c r="K7025" s="86"/>
      <c r="L7025" s="85"/>
      <c r="M7025" s="85"/>
      <c r="N7025" s="85"/>
      <c r="O7025" s="85"/>
      <c r="P7025" s="85"/>
      <c r="Q7025" s="32">
        <f t="shared" si="109"/>
        <v>108.95</v>
      </c>
    </row>
    <row r="7026" spans="1:17" x14ac:dyDescent="0.25">
      <c r="A7026" s="83" t="s">
        <v>14692</v>
      </c>
      <c r="B7026" s="84" t="s">
        <v>22392</v>
      </c>
      <c r="C7026" s="7">
        <v>462</v>
      </c>
      <c r="D7026" s="7">
        <v>29</v>
      </c>
      <c r="E7026" s="1">
        <v>8449.75</v>
      </c>
      <c r="F7026" s="1">
        <v>110.58</v>
      </c>
      <c r="G7026" s="1">
        <v>514.26</v>
      </c>
      <c r="H7026" s="1">
        <v>153.94</v>
      </c>
      <c r="I7026" s="6">
        <v>778.78</v>
      </c>
      <c r="J7026" s="86"/>
      <c r="K7026" s="86"/>
      <c r="L7026" s="85"/>
      <c r="M7026" s="85"/>
      <c r="N7026" s="85"/>
      <c r="O7026" s="85"/>
      <c r="P7026" s="85"/>
      <c r="Q7026" s="32">
        <f t="shared" si="109"/>
        <v>778.78</v>
      </c>
    </row>
    <row r="7027" spans="1:17" x14ac:dyDescent="0.25">
      <c r="A7027" s="83" t="s">
        <v>14693</v>
      </c>
      <c r="B7027" s="84" t="s">
        <v>22393</v>
      </c>
      <c r="C7027" s="7">
        <v>55</v>
      </c>
      <c r="D7027" s="7">
        <v>1</v>
      </c>
      <c r="E7027" s="1">
        <v>186.61</v>
      </c>
      <c r="F7027" s="1">
        <v>13.17</v>
      </c>
      <c r="G7027" s="1">
        <v>17.739999999999998</v>
      </c>
      <c r="H7027" s="1">
        <v>3.4</v>
      </c>
      <c r="I7027" s="6">
        <v>34.31</v>
      </c>
      <c r="J7027" s="86"/>
      <c r="K7027" s="86"/>
      <c r="L7027" s="85"/>
      <c r="M7027" s="85"/>
      <c r="N7027" s="85"/>
      <c r="O7027" s="85"/>
      <c r="P7027" s="85"/>
      <c r="Q7027" s="32">
        <f t="shared" si="109"/>
        <v>34.31</v>
      </c>
    </row>
    <row r="7028" spans="1:17" x14ac:dyDescent="0.25">
      <c r="A7028" s="83" t="s">
        <v>14694</v>
      </c>
      <c r="B7028" s="84" t="s">
        <v>22394</v>
      </c>
      <c r="C7028" s="7">
        <v>199</v>
      </c>
      <c r="D7028" s="7">
        <v>4</v>
      </c>
      <c r="E7028" s="1">
        <v>19680.79</v>
      </c>
      <c r="F7028" s="1">
        <v>47.63</v>
      </c>
      <c r="G7028" s="1">
        <v>70.930000000000007</v>
      </c>
      <c r="H7028" s="1">
        <v>358.56</v>
      </c>
      <c r="I7028" s="6">
        <v>477.12</v>
      </c>
      <c r="J7028" s="86"/>
      <c r="K7028" s="86"/>
      <c r="L7028" s="85"/>
      <c r="M7028" s="85"/>
      <c r="N7028" s="85"/>
      <c r="O7028" s="85"/>
      <c r="P7028" s="85"/>
      <c r="Q7028" s="32">
        <f t="shared" si="109"/>
        <v>477.12</v>
      </c>
    </row>
    <row r="7029" spans="1:17" x14ac:dyDescent="0.25">
      <c r="A7029" s="83" t="s">
        <v>14695</v>
      </c>
      <c r="B7029" s="84" t="s">
        <v>22395</v>
      </c>
      <c r="C7029" s="7">
        <v>1632</v>
      </c>
      <c r="D7029" s="7">
        <v>18</v>
      </c>
      <c r="E7029" s="1">
        <v>4133.6099999999997</v>
      </c>
      <c r="F7029" s="1">
        <v>390.65</v>
      </c>
      <c r="G7029" s="1">
        <v>319.19</v>
      </c>
      <c r="H7029" s="1">
        <v>75.31</v>
      </c>
      <c r="I7029" s="6">
        <v>785.15</v>
      </c>
      <c r="J7029" s="86"/>
      <c r="K7029" s="86"/>
      <c r="L7029" s="85"/>
      <c r="M7029" s="85"/>
      <c r="N7029" s="85"/>
      <c r="O7029" s="85"/>
      <c r="P7029" s="85"/>
      <c r="Q7029" s="32">
        <f t="shared" si="109"/>
        <v>785.15</v>
      </c>
    </row>
    <row r="7030" spans="1:17" x14ac:dyDescent="0.25">
      <c r="A7030" s="83" t="s">
        <v>14696</v>
      </c>
      <c r="B7030" s="84" t="s">
        <v>22396</v>
      </c>
      <c r="C7030" s="7">
        <v>144</v>
      </c>
      <c r="D7030" s="7">
        <v>2</v>
      </c>
      <c r="E7030" s="1">
        <v>373.22</v>
      </c>
      <c r="F7030" s="1">
        <v>34.47</v>
      </c>
      <c r="G7030" s="1">
        <v>35.46</v>
      </c>
      <c r="H7030" s="1">
        <v>6.8</v>
      </c>
      <c r="I7030" s="6">
        <v>76.73</v>
      </c>
      <c r="J7030" s="86"/>
      <c r="K7030" s="86"/>
      <c r="L7030" s="85"/>
      <c r="M7030" s="85"/>
      <c r="N7030" s="85"/>
      <c r="O7030" s="85"/>
      <c r="P7030" s="85"/>
      <c r="Q7030" s="32">
        <f t="shared" si="109"/>
        <v>76.73</v>
      </c>
    </row>
    <row r="7031" spans="1:17" x14ac:dyDescent="0.25">
      <c r="A7031" s="83" t="s">
        <v>14697</v>
      </c>
      <c r="B7031" s="84" t="s">
        <v>22397</v>
      </c>
      <c r="C7031" s="7">
        <v>630</v>
      </c>
      <c r="D7031" s="7">
        <v>11</v>
      </c>
      <c r="E7031" s="1">
        <v>2390.9899999999998</v>
      </c>
      <c r="F7031" s="1">
        <v>150.80000000000001</v>
      </c>
      <c r="G7031" s="1">
        <v>195.06</v>
      </c>
      <c r="H7031" s="1">
        <v>43.56</v>
      </c>
      <c r="I7031" s="6">
        <v>389.42</v>
      </c>
      <c r="J7031" s="86"/>
      <c r="K7031" s="86"/>
      <c r="L7031" s="85"/>
      <c r="M7031" s="85"/>
      <c r="N7031" s="85"/>
      <c r="O7031" s="85"/>
      <c r="P7031" s="85"/>
      <c r="Q7031" s="32">
        <f t="shared" si="109"/>
        <v>389.42</v>
      </c>
    </row>
    <row r="7032" spans="1:17" x14ac:dyDescent="0.25">
      <c r="A7032" s="83" t="s">
        <v>14698</v>
      </c>
      <c r="B7032" s="84" t="s">
        <v>22398</v>
      </c>
      <c r="C7032" s="7">
        <v>91</v>
      </c>
      <c r="D7032" s="7">
        <v>9</v>
      </c>
      <c r="E7032" s="1">
        <v>54033.98</v>
      </c>
      <c r="F7032" s="1">
        <v>21.78</v>
      </c>
      <c r="G7032" s="1">
        <v>159.59</v>
      </c>
      <c r="H7032" s="1">
        <v>984.44</v>
      </c>
      <c r="I7032" s="6">
        <v>1165.81</v>
      </c>
      <c r="J7032" s="86"/>
      <c r="K7032" s="86"/>
      <c r="L7032" s="85"/>
      <c r="M7032" s="85"/>
      <c r="N7032" s="85"/>
      <c r="O7032" s="85"/>
      <c r="P7032" s="85"/>
      <c r="Q7032" s="32">
        <f t="shared" si="109"/>
        <v>1165.81</v>
      </c>
    </row>
    <row r="7033" spans="1:17" x14ac:dyDescent="0.25">
      <c r="A7033" s="83" t="s">
        <v>14699</v>
      </c>
      <c r="B7033" s="84" t="s">
        <v>22399</v>
      </c>
      <c r="C7033" s="7">
        <v>299265</v>
      </c>
      <c r="D7033" s="7">
        <v>3615</v>
      </c>
      <c r="E7033" s="1">
        <v>4269936.07</v>
      </c>
      <c r="F7033" s="1">
        <v>71634.41</v>
      </c>
      <c r="G7033" s="1">
        <v>64104.33</v>
      </c>
      <c r="H7033" s="1">
        <v>77793.45</v>
      </c>
      <c r="I7033" s="6">
        <v>213532.19</v>
      </c>
      <c r="J7033" s="86"/>
      <c r="K7033" s="86"/>
      <c r="L7033" s="85"/>
      <c r="M7033" s="85"/>
      <c r="N7033" s="85"/>
      <c r="O7033" s="85"/>
      <c r="P7033" s="85"/>
      <c r="Q7033" s="32">
        <f t="shared" si="109"/>
        <v>213532.19</v>
      </c>
    </row>
    <row r="7034" spans="1:17" x14ac:dyDescent="0.25">
      <c r="A7034" s="83" t="s">
        <v>14700</v>
      </c>
      <c r="B7034" s="84" t="s">
        <v>22400</v>
      </c>
      <c r="C7034" s="7">
        <v>89</v>
      </c>
      <c r="D7034" s="7">
        <v>2</v>
      </c>
      <c r="E7034" s="1">
        <v>422.99</v>
      </c>
      <c r="F7034" s="1">
        <v>21.3</v>
      </c>
      <c r="G7034" s="1">
        <v>35.46</v>
      </c>
      <c r="H7034" s="1">
        <v>7.7</v>
      </c>
      <c r="I7034" s="6">
        <v>64.459999999999994</v>
      </c>
      <c r="J7034" s="86"/>
      <c r="K7034" s="86"/>
      <c r="L7034" s="85"/>
      <c r="M7034" s="85"/>
      <c r="N7034" s="85"/>
      <c r="O7034" s="85"/>
      <c r="P7034" s="85"/>
      <c r="Q7034" s="32">
        <f t="shared" si="109"/>
        <v>64.459999999999994</v>
      </c>
    </row>
    <row r="7035" spans="1:17" x14ac:dyDescent="0.25">
      <c r="A7035" s="83" t="s">
        <v>14701</v>
      </c>
      <c r="B7035" s="84" t="s">
        <v>22401</v>
      </c>
      <c r="C7035" s="7">
        <v>118</v>
      </c>
      <c r="D7035" s="7">
        <v>10</v>
      </c>
      <c r="E7035" s="1">
        <v>871.28</v>
      </c>
      <c r="F7035" s="1">
        <v>28.25</v>
      </c>
      <c r="G7035" s="1">
        <v>177.33</v>
      </c>
      <c r="H7035" s="1">
        <v>15.87</v>
      </c>
      <c r="I7035" s="6">
        <v>221.45</v>
      </c>
      <c r="J7035" s="86"/>
      <c r="K7035" s="86"/>
      <c r="L7035" s="85"/>
      <c r="M7035" s="85"/>
      <c r="N7035" s="85"/>
      <c r="O7035" s="85"/>
      <c r="P7035" s="85"/>
      <c r="Q7035" s="32">
        <f t="shared" si="109"/>
        <v>221.45</v>
      </c>
    </row>
    <row r="7036" spans="1:17" x14ac:dyDescent="0.25">
      <c r="A7036" s="83" t="s">
        <v>14702</v>
      </c>
      <c r="B7036" s="84" t="s">
        <v>22402</v>
      </c>
      <c r="C7036" s="7">
        <v>165</v>
      </c>
      <c r="D7036" s="7">
        <v>1</v>
      </c>
      <c r="E7036" s="1">
        <v>933.08</v>
      </c>
      <c r="F7036" s="1">
        <v>39.5</v>
      </c>
      <c r="G7036" s="1">
        <v>17.739999999999998</v>
      </c>
      <c r="H7036" s="1">
        <v>17</v>
      </c>
      <c r="I7036" s="6">
        <v>74.239999999999995</v>
      </c>
      <c r="J7036" s="86"/>
      <c r="K7036" s="86"/>
      <c r="L7036" s="85"/>
      <c r="M7036" s="85"/>
      <c r="N7036" s="85"/>
      <c r="O7036" s="85"/>
      <c r="P7036" s="85"/>
      <c r="Q7036" s="32">
        <f t="shared" si="109"/>
        <v>74.239999999999995</v>
      </c>
    </row>
    <row r="7037" spans="1:17" x14ac:dyDescent="0.25">
      <c r="A7037" s="83" t="s">
        <v>14703</v>
      </c>
      <c r="B7037" s="84" t="s">
        <v>22403</v>
      </c>
      <c r="C7037" s="7">
        <v>114</v>
      </c>
      <c r="D7037" s="7">
        <v>0</v>
      </c>
      <c r="E7037" s="1">
        <v>0</v>
      </c>
      <c r="F7037" s="1">
        <v>27.29</v>
      </c>
      <c r="G7037" s="1">
        <v>0</v>
      </c>
      <c r="H7037" s="1">
        <v>0</v>
      </c>
      <c r="I7037" s="6">
        <v>27.29</v>
      </c>
      <c r="J7037" s="86"/>
      <c r="K7037" s="86"/>
      <c r="L7037" s="85"/>
      <c r="M7037" s="85"/>
      <c r="N7037" s="85"/>
      <c r="O7037" s="85"/>
      <c r="P7037" s="85"/>
      <c r="Q7037" s="32">
        <f t="shared" si="109"/>
        <v>27.29</v>
      </c>
    </row>
    <row r="7038" spans="1:17" x14ac:dyDescent="0.25">
      <c r="A7038" s="83" t="s">
        <v>14704</v>
      </c>
      <c r="B7038" s="84" t="s">
        <v>22404</v>
      </c>
      <c r="C7038" s="7">
        <v>112</v>
      </c>
      <c r="D7038" s="7">
        <v>2</v>
      </c>
      <c r="E7038" s="1">
        <v>497.64</v>
      </c>
      <c r="F7038" s="1">
        <v>26.81</v>
      </c>
      <c r="G7038" s="1">
        <v>35.46</v>
      </c>
      <c r="H7038" s="1">
        <v>9.06</v>
      </c>
      <c r="I7038" s="6">
        <v>71.33</v>
      </c>
      <c r="J7038" s="86"/>
      <c r="K7038" s="86"/>
      <c r="L7038" s="85"/>
      <c r="M7038" s="85"/>
      <c r="N7038" s="85"/>
      <c r="O7038" s="85"/>
      <c r="P7038" s="85"/>
      <c r="Q7038" s="32">
        <f t="shared" si="109"/>
        <v>71.33</v>
      </c>
    </row>
    <row r="7039" spans="1:17" x14ac:dyDescent="0.25">
      <c r="A7039" s="83" t="s">
        <v>14705</v>
      </c>
      <c r="B7039" s="84" t="s">
        <v>22405</v>
      </c>
      <c r="C7039" s="7">
        <v>96</v>
      </c>
      <c r="D7039" s="7">
        <v>1</v>
      </c>
      <c r="E7039" s="1">
        <v>186.61</v>
      </c>
      <c r="F7039" s="1">
        <v>22.98</v>
      </c>
      <c r="G7039" s="1">
        <v>17.739999999999998</v>
      </c>
      <c r="H7039" s="1">
        <v>3.4</v>
      </c>
      <c r="I7039" s="6">
        <v>44.12</v>
      </c>
      <c r="J7039" s="86"/>
      <c r="K7039" s="86"/>
      <c r="L7039" s="85"/>
      <c r="M7039" s="85"/>
      <c r="N7039" s="85"/>
      <c r="O7039" s="85"/>
      <c r="P7039" s="85"/>
      <c r="Q7039" s="32">
        <f t="shared" si="109"/>
        <v>44.12</v>
      </c>
    </row>
    <row r="7040" spans="1:17" x14ac:dyDescent="0.25">
      <c r="A7040" s="83" t="s">
        <v>14706</v>
      </c>
      <c r="B7040" s="84" t="s">
        <v>22406</v>
      </c>
      <c r="C7040" s="7">
        <v>2062</v>
      </c>
      <c r="D7040" s="7">
        <v>16</v>
      </c>
      <c r="E7040" s="1">
        <v>3995.24</v>
      </c>
      <c r="F7040" s="1">
        <v>493.58</v>
      </c>
      <c r="G7040" s="1">
        <v>283.73</v>
      </c>
      <c r="H7040" s="1">
        <v>72.790000000000006</v>
      </c>
      <c r="I7040" s="6">
        <v>850.1</v>
      </c>
      <c r="J7040" s="86"/>
      <c r="K7040" s="86"/>
      <c r="L7040" s="85"/>
      <c r="M7040" s="85"/>
      <c r="N7040" s="85"/>
      <c r="O7040" s="85"/>
      <c r="P7040" s="85"/>
      <c r="Q7040" s="32">
        <f t="shared" si="109"/>
        <v>850.1</v>
      </c>
    </row>
    <row r="7041" spans="1:17" x14ac:dyDescent="0.25">
      <c r="A7041" s="83" t="s">
        <v>14707</v>
      </c>
      <c r="B7041" s="84" t="s">
        <v>22407</v>
      </c>
      <c r="C7041" s="7">
        <v>339</v>
      </c>
      <c r="D7041" s="7">
        <v>2</v>
      </c>
      <c r="E7041" s="1">
        <v>823.14</v>
      </c>
      <c r="F7041" s="1">
        <v>81.14</v>
      </c>
      <c r="G7041" s="1">
        <v>35.46</v>
      </c>
      <c r="H7041" s="1">
        <v>15</v>
      </c>
      <c r="I7041" s="6">
        <v>131.6</v>
      </c>
      <c r="J7041" s="86"/>
      <c r="K7041" s="86"/>
      <c r="L7041" s="85"/>
      <c r="M7041" s="85"/>
      <c r="N7041" s="85"/>
      <c r="O7041" s="85"/>
      <c r="P7041" s="85"/>
      <c r="Q7041" s="32">
        <f t="shared" si="109"/>
        <v>131.6</v>
      </c>
    </row>
    <row r="7042" spans="1:17" x14ac:dyDescent="0.25">
      <c r="A7042" s="83" t="s">
        <v>14708</v>
      </c>
      <c r="B7042" s="84" t="s">
        <v>22408</v>
      </c>
      <c r="C7042" s="7">
        <v>489</v>
      </c>
      <c r="D7042" s="7">
        <v>10</v>
      </c>
      <c r="E7042" s="1">
        <v>8622.8799999999992</v>
      </c>
      <c r="F7042" s="1">
        <v>117.05</v>
      </c>
      <c r="G7042" s="1">
        <v>177.33</v>
      </c>
      <c r="H7042" s="1">
        <v>157.1</v>
      </c>
      <c r="I7042" s="6">
        <v>451.48</v>
      </c>
      <c r="J7042" s="86"/>
      <c r="K7042" s="86"/>
      <c r="L7042" s="85"/>
      <c r="M7042" s="85"/>
      <c r="N7042" s="85"/>
      <c r="O7042" s="85"/>
      <c r="P7042" s="85"/>
      <c r="Q7042" s="32">
        <f t="shared" si="109"/>
        <v>451.48</v>
      </c>
    </row>
    <row r="7043" spans="1:17" x14ac:dyDescent="0.25">
      <c r="A7043" s="83" t="s">
        <v>14709</v>
      </c>
      <c r="B7043" s="84" t="s">
        <v>22409</v>
      </c>
      <c r="C7043" s="7">
        <v>30</v>
      </c>
      <c r="D7043" s="7">
        <v>0</v>
      </c>
      <c r="E7043" s="1">
        <v>0</v>
      </c>
      <c r="F7043" s="1">
        <v>7.18</v>
      </c>
      <c r="G7043" s="1">
        <v>0</v>
      </c>
      <c r="H7043" s="1">
        <v>0</v>
      </c>
      <c r="I7043" s="6">
        <v>7.18</v>
      </c>
      <c r="J7043" s="86"/>
      <c r="K7043" s="86"/>
      <c r="L7043" s="85"/>
      <c r="M7043" s="85"/>
      <c r="N7043" s="85"/>
      <c r="O7043" s="85"/>
      <c r="P7043" s="85"/>
      <c r="Q7043" s="32">
        <f t="shared" si="109"/>
        <v>7.18</v>
      </c>
    </row>
    <row r="7044" spans="1:17" x14ac:dyDescent="0.25">
      <c r="A7044" s="83" t="s">
        <v>14710</v>
      </c>
      <c r="B7044" s="84" t="s">
        <v>22410</v>
      </c>
      <c r="C7044" s="7">
        <v>1053</v>
      </c>
      <c r="D7044" s="7">
        <v>10</v>
      </c>
      <c r="E7044" s="1">
        <v>3282.29</v>
      </c>
      <c r="F7044" s="1">
        <v>252.06</v>
      </c>
      <c r="G7044" s="1">
        <v>177.33</v>
      </c>
      <c r="H7044" s="1">
        <v>59.8</v>
      </c>
      <c r="I7044" s="6">
        <v>489.19</v>
      </c>
      <c r="J7044" s="86"/>
      <c r="K7044" s="86"/>
      <c r="L7044" s="85"/>
      <c r="M7044" s="85"/>
      <c r="N7044" s="85"/>
      <c r="O7044" s="85"/>
      <c r="P7044" s="85"/>
      <c r="Q7044" s="32">
        <f t="shared" si="109"/>
        <v>489.19</v>
      </c>
    </row>
    <row r="7045" spans="1:17" x14ac:dyDescent="0.25">
      <c r="A7045" s="83" t="s">
        <v>14711</v>
      </c>
      <c r="B7045" s="84" t="s">
        <v>22411</v>
      </c>
      <c r="C7045" s="7">
        <v>74</v>
      </c>
      <c r="D7045" s="7">
        <v>2</v>
      </c>
      <c r="E7045" s="1">
        <v>373.22</v>
      </c>
      <c r="F7045" s="1">
        <v>17.71</v>
      </c>
      <c r="G7045" s="1">
        <v>35.46</v>
      </c>
      <c r="H7045" s="1">
        <v>6.8</v>
      </c>
      <c r="I7045" s="6">
        <v>59.97</v>
      </c>
      <c r="J7045" s="86"/>
      <c r="K7045" s="86"/>
      <c r="L7045" s="85"/>
      <c r="M7045" s="85"/>
      <c r="N7045" s="85"/>
      <c r="O7045" s="85"/>
      <c r="P7045" s="85"/>
      <c r="Q7045" s="32">
        <f t="shared" si="109"/>
        <v>59.97</v>
      </c>
    </row>
    <row r="7046" spans="1:17" x14ac:dyDescent="0.25">
      <c r="A7046" s="83" t="s">
        <v>14712</v>
      </c>
      <c r="B7046" s="84" t="s">
        <v>22412</v>
      </c>
      <c r="C7046" s="7">
        <v>72</v>
      </c>
      <c r="D7046" s="7">
        <v>1</v>
      </c>
      <c r="E7046" s="1">
        <v>186.61</v>
      </c>
      <c r="F7046" s="1">
        <v>17.23</v>
      </c>
      <c r="G7046" s="1">
        <v>17.739999999999998</v>
      </c>
      <c r="H7046" s="1">
        <v>3.4</v>
      </c>
      <c r="I7046" s="6">
        <v>38.369999999999997</v>
      </c>
      <c r="J7046" s="86"/>
      <c r="K7046" s="86"/>
      <c r="L7046" s="85"/>
      <c r="M7046" s="85"/>
      <c r="N7046" s="85"/>
      <c r="O7046" s="85"/>
      <c r="P7046" s="85"/>
      <c r="Q7046" s="32">
        <f t="shared" si="109"/>
        <v>38.369999999999997</v>
      </c>
    </row>
    <row r="7047" spans="1:17" x14ac:dyDescent="0.25">
      <c r="A7047" s="83" t="s">
        <v>14713</v>
      </c>
      <c r="B7047" s="84" t="s">
        <v>22413</v>
      </c>
      <c r="C7047" s="7">
        <v>74</v>
      </c>
      <c r="D7047" s="7">
        <v>0</v>
      </c>
      <c r="E7047" s="1">
        <v>0</v>
      </c>
      <c r="F7047" s="1">
        <v>17.71</v>
      </c>
      <c r="G7047" s="1">
        <v>0</v>
      </c>
      <c r="H7047" s="1">
        <v>0</v>
      </c>
      <c r="I7047" s="6">
        <v>17.71</v>
      </c>
      <c r="J7047" s="86"/>
      <c r="K7047" s="86"/>
      <c r="L7047" s="85"/>
      <c r="M7047" s="85"/>
      <c r="N7047" s="85"/>
      <c r="O7047" s="85"/>
      <c r="P7047" s="85"/>
      <c r="Q7047" s="32">
        <f t="shared" si="109"/>
        <v>17.71</v>
      </c>
    </row>
    <row r="7048" spans="1:17" x14ac:dyDescent="0.25">
      <c r="A7048" s="83" t="s">
        <v>14714</v>
      </c>
      <c r="B7048" s="84" t="s">
        <v>22414</v>
      </c>
      <c r="C7048" s="7">
        <v>62</v>
      </c>
      <c r="D7048" s="7">
        <v>2</v>
      </c>
      <c r="E7048" s="1">
        <v>892.38</v>
      </c>
      <c r="F7048" s="1">
        <v>14.84</v>
      </c>
      <c r="G7048" s="1">
        <v>35.46</v>
      </c>
      <c r="H7048" s="1">
        <v>16.260000000000002</v>
      </c>
      <c r="I7048" s="6">
        <v>66.56</v>
      </c>
      <c r="J7048" s="86"/>
      <c r="K7048" s="86"/>
      <c r="L7048" s="85"/>
      <c r="M7048" s="85"/>
      <c r="N7048" s="85"/>
      <c r="O7048" s="85"/>
      <c r="P7048" s="85"/>
      <c r="Q7048" s="32">
        <f t="shared" si="109"/>
        <v>66.56</v>
      </c>
    </row>
    <row r="7049" spans="1:17" x14ac:dyDescent="0.25">
      <c r="A7049" s="83" t="s">
        <v>14715</v>
      </c>
      <c r="B7049" s="84" t="s">
        <v>22415</v>
      </c>
      <c r="C7049" s="7">
        <v>267</v>
      </c>
      <c r="D7049" s="7">
        <v>3</v>
      </c>
      <c r="E7049" s="1">
        <v>912.54</v>
      </c>
      <c r="F7049" s="1">
        <v>63.91</v>
      </c>
      <c r="G7049" s="1">
        <v>53.2</v>
      </c>
      <c r="H7049" s="1">
        <v>16.62</v>
      </c>
      <c r="I7049" s="6">
        <v>133.72999999999999</v>
      </c>
      <c r="J7049" s="86"/>
      <c r="K7049" s="86"/>
      <c r="L7049" s="85"/>
      <c r="M7049" s="85"/>
      <c r="N7049" s="85"/>
      <c r="O7049" s="85"/>
      <c r="P7049" s="85"/>
      <c r="Q7049" s="32">
        <f t="shared" si="109"/>
        <v>133.72999999999999</v>
      </c>
    </row>
    <row r="7050" spans="1:17" x14ac:dyDescent="0.25">
      <c r="A7050" s="83" t="s">
        <v>14716</v>
      </c>
      <c r="B7050" s="84" t="s">
        <v>22416</v>
      </c>
      <c r="C7050" s="7">
        <v>480</v>
      </c>
      <c r="D7050" s="7">
        <v>5</v>
      </c>
      <c r="E7050" s="1">
        <v>841.4</v>
      </c>
      <c r="F7050" s="1">
        <v>114.9</v>
      </c>
      <c r="G7050" s="1">
        <v>88.66</v>
      </c>
      <c r="H7050" s="1">
        <v>15.33</v>
      </c>
      <c r="I7050" s="6">
        <v>218.89</v>
      </c>
      <c r="J7050" s="86"/>
      <c r="K7050" s="86"/>
      <c r="L7050" s="85"/>
      <c r="M7050" s="85"/>
      <c r="N7050" s="85"/>
      <c r="O7050" s="85"/>
      <c r="P7050" s="85"/>
      <c r="Q7050" s="32">
        <f t="shared" si="109"/>
        <v>218.89</v>
      </c>
    </row>
    <row r="7051" spans="1:17" x14ac:dyDescent="0.25">
      <c r="A7051" s="83" t="s">
        <v>14717</v>
      </c>
      <c r="B7051" s="84" t="s">
        <v>22417</v>
      </c>
      <c r="C7051" s="7">
        <v>85</v>
      </c>
      <c r="D7051" s="7">
        <v>0</v>
      </c>
      <c r="E7051" s="1">
        <v>0</v>
      </c>
      <c r="F7051" s="1">
        <v>20.34</v>
      </c>
      <c r="G7051" s="1">
        <v>0</v>
      </c>
      <c r="H7051" s="1">
        <v>0</v>
      </c>
      <c r="I7051" s="6">
        <v>20.34</v>
      </c>
      <c r="J7051" s="86"/>
      <c r="K7051" s="86"/>
      <c r="L7051" s="85"/>
      <c r="M7051" s="85"/>
      <c r="N7051" s="85"/>
      <c r="O7051" s="85"/>
      <c r="P7051" s="85"/>
      <c r="Q7051" s="32">
        <f t="shared" si="109"/>
        <v>20.34</v>
      </c>
    </row>
    <row r="7052" spans="1:17" x14ac:dyDescent="0.25">
      <c r="A7052" s="83" t="s">
        <v>14718</v>
      </c>
      <c r="B7052" s="84" t="s">
        <v>22418</v>
      </c>
      <c r="C7052" s="7">
        <v>300</v>
      </c>
      <c r="D7052" s="7">
        <v>2</v>
      </c>
      <c r="E7052" s="1">
        <v>1422.24</v>
      </c>
      <c r="F7052" s="1">
        <v>71.81</v>
      </c>
      <c r="G7052" s="1">
        <v>35.46</v>
      </c>
      <c r="H7052" s="1">
        <v>25.91</v>
      </c>
      <c r="I7052" s="6">
        <v>133.18</v>
      </c>
      <c r="J7052" s="86"/>
      <c r="K7052" s="86"/>
      <c r="L7052" s="85"/>
      <c r="M7052" s="85"/>
      <c r="N7052" s="85"/>
      <c r="O7052" s="85"/>
      <c r="P7052" s="85"/>
      <c r="Q7052" s="32">
        <f t="shared" si="109"/>
        <v>133.18</v>
      </c>
    </row>
    <row r="7053" spans="1:17" x14ac:dyDescent="0.25">
      <c r="A7053" s="83" t="s">
        <v>14719</v>
      </c>
      <c r="B7053" s="84" t="s">
        <v>22419</v>
      </c>
      <c r="C7053" s="7">
        <v>64</v>
      </c>
      <c r="D7053" s="7">
        <v>0</v>
      </c>
      <c r="E7053" s="1">
        <v>0</v>
      </c>
      <c r="F7053" s="1">
        <v>15.32</v>
      </c>
      <c r="G7053" s="1">
        <v>0</v>
      </c>
      <c r="H7053" s="1">
        <v>0</v>
      </c>
      <c r="I7053" s="6">
        <v>15.32</v>
      </c>
      <c r="J7053" s="86"/>
      <c r="K7053" s="86"/>
      <c r="L7053" s="85"/>
      <c r="M7053" s="85"/>
      <c r="N7053" s="85"/>
      <c r="O7053" s="85"/>
      <c r="P7053" s="85"/>
      <c r="Q7053" s="32">
        <f t="shared" si="109"/>
        <v>15.32</v>
      </c>
    </row>
    <row r="7054" spans="1:17" x14ac:dyDescent="0.25">
      <c r="A7054" s="83" t="s">
        <v>14720</v>
      </c>
      <c r="B7054" s="84" t="s">
        <v>22420</v>
      </c>
      <c r="C7054" s="7">
        <v>32</v>
      </c>
      <c r="D7054" s="7">
        <v>0</v>
      </c>
      <c r="E7054" s="1">
        <v>0</v>
      </c>
      <c r="F7054" s="1">
        <v>7.66</v>
      </c>
      <c r="G7054" s="1">
        <v>0</v>
      </c>
      <c r="H7054" s="1">
        <v>0</v>
      </c>
      <c r="I7054" s="6">
        <v>7.66</v>
      </c>
      <c r="J7054" s="86"/>
      <c r="K7054" s="86"/>
      <c r="L7054" s="85"/>
      <c r="M7054" s="85"/>
      <c r="N7054" s="85"/>
      <c r="O7054" s="85"/>
      <c r="P7054" s="85"/>
      <c r="Q7054" s="32">
        <f t="shared" ref="Q7054:Q7117" si="110">P7054+I7054</f>
        <v>7.66</v>
      </c>
    </row>
    <row r="7055" spans="1:17" x14ac:dyDescent="0.25">
      <c r="A7055" s="83" t="s">
        <v>14721</v>
      </c>
      <c r="B7055" s="84" t="s">
        <v>22421</v>
      </c>
      <c r="C7055" s="7">
        <v>468</v>
      </c>
      <c r="D7055" s="7">
        <v>6</v>
      </c>
      <c r="E7055" s="1">
        <v>7571.33</v>
      </c>
      <c r="F7055" s="1">
        <v>112.02</v>
      </c>
      <c r="G7055" s="1">
        <v>106.4</v>
      </c>
      <c r="H7055" s="1">
        <v>137.94</v>
      </c>
      <c r="I7055" s="6">
        <v>356.36</v>
      </c>
      <c r="J7055" s="86"/>
      <c r="K7055" s="86"/>
      <c r="L7055" s="85"/>
      <c r="M7055" s="85"/>
      <c r="N7055" s="85"/>
      <c r="O7055" s="85"/>
      <c r="P7055" s="85"/>
      <c r="Q7055" s="32">
        <f t="shared" si="110"/>
        <v>356.36</v>
      </c>
    </row>
    <row r="7056" spans="1:17" x14ac:dyDescent="0.25">
      <c r="A7056" s="83" t="s">
        <v>14722</v>
      </c>
      <c r="B7056" s="84" t="s">
        <v>22422</v>
      </c>
      <c r="C7056" s="7">
        <v>50</v>
      </c>
      <c r="D7056" s="7">
        <v>1</v>
      </c>
      <c r="E7056" s="1">
        <v>1153.94</v>
      </c>
      <c r="F7056" s="1">
        <v>11.97</v>
      </c>
      <c r="G7056" s="1">
        <v>17.739999999999998</v>
      </c>
      <c r="H7056" s="1">
        <v>21.02</v>
      </c>
      <c r="I7056" s="6">
        <v>50.73</v>
      </c>
      <c r="J7056" s="86"/>
      <c r="K7056" s="86"/>
      <c r="L7056" s="85"/>
      <c r="M7056" s="85"/>
      <c r="N7056" s="85"/>
      <c r="O7056" s="85"/>
      <c r="P7056" s="85"/>
      <c r="Q7056" s="32">
        <f t="shared" si="110"/>
        <v>50.73</v>
      </c>
    </row>
    <row r="7057" spans="1:17" x14ac:dyDescent="0.25">
      <c r="A7057" s="83" t="s">
        <v>14723</v>
      </c>
      <c r="B7057" s="84" t="s">
        <v>22423</v>
      </c>
      <c r="C7057" s="7">
        <v>368</v>
      </c>
      <c r="D7057" s="7">
        <v>3</v>
      </c>
      <c r="E7057" s="1">
        <v>3001.01</v>
      </c>
      <c r="F7057" s="1">
        <v>88.09</v>
      </c>
      <c r="G7057" s="1">
        <v>53.2</v>
      </c>
      <c r="H7057" s="1">
        <v>54.67</v>
      </c>
      <c r="I7057" s="6">
        <v>195.96</v>
      </c>
      <c r="J7057" s="86"/>
      <c r="K7057" s="86"/>
      <c r="L7057" s="85"/>
      <c r="M7057" s="85"/>
      <c r="N7057" s="85"/>
      <c r="O7057" s="85"/>
      <c r="P7057" s="85"/>
      <c r="Q7057" s="32">
        <f t="shared" si="110"/>
        <v>195.96</v>
      </c>
    </row>
    <row r="7058" spans="1:17" x14ac:dyDescent="0.25">
      <c r="A7058" s="83" t="s">
        <v>14724</v>
      </c>
      <c r="B7058" s="84" t="s">
        <v>22424</v>
      </c>
      <c r="C7058" s="7">
        <v>115</v>
      </c>
      <c r="D7058" s="7">
        <v>0</v>
      </c>
      <c r="E7058" s="1">
        <v>0</v>
      </c>
      <c r="F7058" s="1">
        <v>27.53</v>
      </c>
      <c r="G7058" s="1">
        <v>0</v>
      </c>
      <c r="H7058" s="1">
        <v>0</v>
      </c>
      <c r="I7058" s="6">
        <v>27.53</v>
      </c>
      <c r="J7058" s="86"/>
      <c r="K7058" s="86"/>
      <c r="L7058" s="85"/>
      <c r="M7058" s="85"/>
      <c r="N7058" s="85"/>
      <c r="O7058" s="85"/>
      <c r="P7058" s="85"/>
      <c r="Q7058" s="32">
        <f t="shared" si="110"/>
        <v>27.53</v>
      </c>
    </row>
    <row r="7059" spans="1:17" x14ac:dyDescent="0.25">
      <c r="A7059" s="83" t="s">
        <v>14725</v>
      </c>
      <c r="B7059" s="84" t="s">
        <v>22425</v>
      </c>
      <c r="C7059" s="7">
        <v>1561</v>
      </c>
      <c r="D7059" s="7">
        <v>17</v>
      </c>
      <c r="E7059" s="1">
        <v>5175.71</v>
      </c>
      <c r="F7059" s="1">
        <v>373.66</v>
      </c>
      <c r="G7059" s="1">
        <v>301.45999999999998</v>
      </c>
      <c r="H7059" s="1">
        <v>94.3</v>
      </c>
      <c r="I7059" s="6">
        <v>769.42</v>
      </c>
      <c r="J7059" s="86"/>
      <c r="K7059" s="86"/>
      <c r="L7059" s="85"/>
      <c r="M7059" s="85"/>
      <c r="N7059" s="85"/>
      <c r="O7059" s="85"/>
      <c r="P7059" s="85"/>
      <c r="Q7059" s="32">
        <f t="shared" si="110"/>
        <v>769.42</v>
      </c>
    </row>
    <row r="7060" spans="1:17" x14ac:dyDescent="0.25">
      <c r="A7060" s="83" t="s">
        <v>14726</v>
      </c>
      <c r="B7060" s="84" t="s">
        <v>22426</v>
      </c>
      <c r="C7060" s="7">
        <v>49</v>
      </c>
      <c r="D7060" s="7">
        <v>0</v>
      </c>
      <c r="E7060" s="1">
        <v>0</v>
      </c>
      <c r="F7060" s="1">
        <v>11.73</v>
      </c>
      <c r="G7060" s="1">
        <v>0</v>
      </c>
      <c r="H7060" s="1">
        <v>0</v>
      </c>
      <c r="I7060" s="6">
        <v>11.73</v>
      </c>
      <c r="J7060" s="86"/>
      <c r="K7060" s="86"/>
      <c r="L7060" s="85"/>
      <c r="M7060" s="85"/>
      <c r="N7060" s="85"/>
      <c r="O7060" s="85"/>
      <c r="P7060" s="85"/>
      <c r="Q7060" s="32">
        <f t="shared" si="110"/>
        <v>11.73</v>
      </c>
    </row>
    <row r="7061" spans="1:17" x14ac:dyDescent="0.25">
      <c r="A7061" s="83" t="s">
        <v>14727</v>
      </c>
      <c r="B7061" s="84" t="s">
        <v>22427</v>
      </c>
      <c r="C7061" s="7">
        <v>117</v>
      </c>
      <c r="D7061" s="7">
        <v>0</v>
      </c>
      <c r="E7061" s="1">
        <v>0</v>
      </c>
      <c r="F7061" s="1">
        <v>28.01</v>
      </c>
      <c r="G7061" s="1">
        <v>0</v>
      </c>
      <c r="H7061" s="1">
        <v>0</v>
      </c>
      <c r="I7061" s="6">
        <v>28.01</v>
      </c>
      <c r="J7061" s="86"/>
      <c r="K7061" s="86"/>
      <c r="L7061" s="85"/>
      <c r="M7061" s="85"/>
      <c r="N7061" s="85"/>
      <c r="O7061" s="85"/>
      <c r="P7061" s="85"/>
      <c r="Q7061" s="32">
        <f t="shared" si="110"/>
        <v>28.01</v>
      </c>
    </row>
    <row r="7062" spans="1:17" x14ac:dyDescent="0.25">
      <c r="A7062" s="83" t="s">
        <v>14728</v>
      </c>
      <c r="B7062" s="84" t="s">
        <v>22428</v>
      </c>
      <c r="C7062" s="7">
        <v>2769</v>
      </c>
      <c r="D7062" s="7">
        <v>81</v>
      </c>
      <c r="E7062" s="1">
        <v>29771.01</v>
      </c>
      <c r="F7062" s="1">
        <v>662.81</v>
      </c>
      <c r="G7062" s="1">
        <v>1436.36</v>
      </c>
      <c r="H7062" s="1">
        <v>542.39</v>
      </c>
      <c r="I7062" s="6">
        <v>2641.56</v>
      </c>
      <c r="J7062" s="86"/>
      <c r="K7062" s="86"/>
      <c r="L7062" s="85"/>
      <c r="M7062" s="85"/>
      <c r="N7062" s="85"/>
      <c r="O7062" s="85"/>
      <c r="P7062" s="85"/>
      <c r="Q7062" s="32">
        <f t="shared" si="110"/>
        <v>2641.56</v>
      </c>
    </row>
    <row r="7063" spans="1:17" x14ac:dyDescent="0.25">
      <c r="A7063" s="83" t="s">
        <v>14729</v>
      </c>
      <c r="B7063" s="84" t="s">
        <v>22429</v>
      </c>
      <c r="C7063" s="7">
        <v>1189</v>
      </c>
      <c r="D7063" s="7">
        <v>14</v>
      </c>
      <c r="E7063" s="1">
        <v>2725.85</v>
      </c>
      <c r="F7063" s="1">
        <v>284.61</v>
      </c>
      <c r="G7063" s="1">
        <v>248.26</v>
      </c>
      <c r="H7063" s="1">
        <v>49.66</v>
      </c>
      <c r="I7063" s="6">
        <v>582.53</v>
      </c>
      <c r="J7063" s="86"/>
      <c r="K7063" s="86"/>
      <c r="L7063" s="85"/>
      <c r="M7063" s="85"/>
      <c r="N7063" s="85"/>
      <c r="O7063" s="85"/>
      <c r="P7063" s="85"/>
      <c r="Q7063" s="32">
        <f t="shared" si="110"/>
        <v>582.53</v>
      </c>
    </row>
    <row r="7064" spans="1:17" x14ac:dyDescent="0.25">
      <c r="A7064" s="83" t="s">
        <v>14730</v>
      </c>
      <c r="B7064" s="84" t="s">
        <v>22430</v>
      </c>
      <c r="C7064" s="7">
        <v>56</v>
      </c>
      <c r="D7064" s="7">
        <v>1</v>
      </c>
      <c r="E7064" s="1">
        <v>384.26</v>
      </c>
      <c r="F7064" s="1">
        <v>13.41</v>
      </c>
      <c r="G7064" s="1">
        <v>17.739999999999998</v>
      </c>
      <c r="H7064" s="1">
        <v>7</v>
      </c>
      <c r="I7064" s="6">
        <v>38.15</v>
      </c>
      <c r="J7064" s="86"/>
      <c r="K7064" s="86"/>
      <c r="L7064" s="85"/>
      <c r="M7064" s="85"/>
      <c r="N7064" s="85"/>
      <c r="O7064" s="85"/>
      <c r="P7064" s="85"/>
      <c r="Q7064" s="32">
        <f t="shared" si="110"/>
        <v>38.15</v>
      </c>
    </row>
    <row r="7065" spans="1:17" x14ac:dyDescent="0.25">
      <c r="A7065" s="83" t="s">
        <v>14731</v>
      </c>
      <c r="B7065" s="84" t="s">
        <v>22431</v>
      </c>
      <c r="C7065" s="7">
        <v>180</v>
      </c>
      <c r="D7065" s="7">
        <v>13</v>
      </c>
      <c r="E7065" s="1">
        <v>1773.83</v>
      </c>
      <c r="F7065" s="1">
        <v>43.09</v>
      </c>
      <c r="G7065" s="1">
        <v>230.53</v>
      </c>
      <c r="H7065" s="1">
        <v>32.32</v>
      </c>
      <c r="I7065" s="6">
        <v>305.94</v>
      </c>
      <c r="J7065" s="86"/>
      <c r="K7065" s="86"/>
      <c r="L7065" s="85"/>
      <c r="M7065" s="85"/>
      <c r="N7065" s="85"/>
      <c r="O7065" s="85"/>
      <c r="P7065" s="85"/>
      <c r="Q7065" s="32">
        <f t="shared" si="110"/>
        <v>305.94</v>
      </c>
    </row>
    <row r="7066" spans="1:17" x14ac:dyDescent="0.25">
      <c r="A7066" s="83" t="s">
        <v>14732</v>
      </c>
      <c r="B7066" s="84" t="s">
        <v>17376</v>
      </c>
      <c r="C7066" s="7">
        <v>99</v>
      </c>
      <c r="D7066" s="7">
        <v>2</v>
      </c>
      <c r="E7066" s="1">
        <v>373.23</v>
      </c>
      <c r="F7066" s="1">
        <v>23.7</v>
      </c>
      <c r="G7066" s="1">
        <v>35.46</v>
      </c>
      <c r="H7066" s="1">
        <v>6.8</v>
      </c>
      <c r="I7066" s="6">
        <v>65.959999999999994</v>
      </c>
      <c r="J7066" s="86"/>
      <c r="K7066" s="86"/>
      <c r="L7066" s="85"/>
      <c r="M7066" s="85"/>
      <c r="N7066" s="85"/>
      <c r="O7066" s="85"/>
      <c r="P7066" s="85"/>
      <c r="Q7066" s="32">
        <f t="shared" si="110"/>
        <v>65.959999999999994</v>
      </c>
    </row>
    <row r="7067" spans="1:17" x14ac:dyDescent="0.25">
      <c r="A7067" s="83" t="s">
        <v>14733</v>
      </c>
      <c r="B7067" s="84" t="s">
        <v>22432</v>
      </c>
      <c r="C7067" s="7">
        <v>82</v>
      </c>
      <c r="D7067" s="7">
        <v>0</v>
      </c>
      <c r="E7067" s="1">
        <v>0</v>
      </c>
      <c r="F7067" s="1">
        <v>19.63</v>
      </c>
      <c r="G7067" s="1">
        <v>0</v>
      </c>
      <c r="H7067" s="1">
        <v>0</v>
      </c>
      <c r="I7067" s="6">
        <v>19.63</v>
      </c>
      <c r="J7067" s="86"/>
      <c r="K7067" s="86"/>
      <c r="L7067" s="85"/>
      <c r="M7067" s="85"/>
      <c r="N7067" s="85"/>
      <c r="O7067" s="85"/>
      <c r="P7067" s="85"/>
      <c r="Q7067" s="32">
        <f t="shared" si="110"/>
        <v>19.63</v>
      </c>
    </row>
    <row r="7068" spans="1:17" x14ac:dyDescent="0.25">
      <c r="A7068" s="83" t="s">
        <v>14734</v>
      </c>
      <c r="B7068" s="84" t="s">
        <v>22433</v>
      </c>
      <c r="C7068" s="7">
        <v>162</v>
      </c>
      <c r="D7068" s="7">
        <v>3</v>
      </c>
      <c r="E7068" s="1">
        <v>477.99</v>
      </c>
      <c r="F7068" s="1">
        <v>38.78</v>
      </c>
      <c r="G7068" s="1">
        <v>53.2</v>
      </c>
      <c r="H7068" s="1">
        <v>8.7100000000000009</v>
      </c>
      <c r="I7068" s="6">
        <v>100.69</v>
      </c>
      <c r="J7068" s="86"/>
      <c r="K7068" s="86"/>
      <c r="L7068" s="85"/>
      <c r="M7068" s="85"/>
      <c r="N7068" s="85"/>
      <c r="O7068" s="85"/>
      <c r="P7068" s="85"/>
      <c r="Q7068" s="32">
        <f t="shared" si="110"/>
        <v>100.69</v>
      </c>
    </row>
    <row r="7069" spans="1:17" x14ac:dyDescent="0.25">
      <c r="A7069" s="83" t="s">
        <v>14735</v>
      </c>
      <c r="B7069" s="84" t="s">
        <v>22434</v>
      </c>
      <c r="C7069" s="7">
        <v>106</v>
      </c>
      <c r="D7069" s="7">
        <v>2</v>
      </c>
      <c r="E7069" s="1">
        <v>715.35</v>
      </c>
      <c r="F7069" s="1">
        <v>25.38</v>
      </c>
      <c r="G7069" s="1">
        <v>35.46</v>
      </c>
      <c r="H7069" s="1">
        <v>13.03</v>
      </c>
      <c r="I7069" s="6">
        <v>73.87</v>
      </c>
      <c r="J7069" s="86"/>
      <c r="K7069" s="86"/>
      <c r="L7069" s="85"/>
      <c r="M7069" s="85"/>
      <c r="N7069" s="85"/>
      <c r="O7069" s="85"/>
      <c r="P7069" s="85"/>
      <c r="Q7069" s="32">
        <f t="shared" si="110"/>
        <v>73.87</v>
      </c>
    </row>
    <row r="7070" spans="1:17" x14ac:dyDescent="0.25">
      <c r="A7070" s="83" t="s">
        <v>14736</v>
      </c>
      <c r="B7070" s="84" t="s">
        <v>22435</v>
      </c>
      <c r="C7070" s="7">
        <v>72</v>
      </c>
      <c r="D7070" s="7">
        <v>0</v>
      </c>
      <c r="E7070" s="1">
        <v>0</v>
      </c>
      <c r="F7070" s="1">
        <v>17.23</v>
      </c>
      <c r="G7070" s="1">
        <v>0</v>
      </c>
      <c r="H7070" s="1">
        <v>0</v>
      </c>
      <c r="I7070" s="6">
        <v>17.23</v>
      </c>
      <c r="J7070" s="86"/>
      <c r="K7070" s="86"/>
      <c r="L7070" s="85"/>
      <c r="M7070" s="85"/>
      <c r="N7070" s="85"/>
      <c r="O7070" s="85"/>
      <c r="P7070" s="85"/>
      <c r="Q7070" s="32">
        <f t="shared" si="110"/>
        <v>17.23</v>
      </c>
    </row>
    <row r="7071" spans="1:17" x14ac:dyDescent="0.25">
      <c r="A7071" s="83" t="s">
        <v>14737</v>
      </c>
      <c r="B7071" s="84" t="s">
        <v>22436</v>
      </c>
      <c r="C7071" s="7">
        <v>161</v>
      </c>
      <c r="D7071" s="7">
        <v>3</v>
      </c>
      <c r="E7071" s="1">
        <v>797.44</v>
      </c>
      <c r="F7071" s="1">
        <v>38.54</v>
      </c>
      <c r="G7071" s="1">
        <v>53.2</v>
      </c>
      <c r="H7071" s="1">
        <v>14.53</v>
      </c>
      <c r="I7071" s="6">
        <v>106.27</v>
      </c>
      <c r="J7071" s="86"/>
      <c r="K7071" s="86"/>
      <c r="L7071" s="85"/>
      <c r="M7071" s="85"/>
      <c r="N7071" s="85"/>
      <c r="O7071" s="85"/>
      <c r="P7071" s="85"/>
      <c r="Q7071" s="32">
        <f t="shared" si="110"/>
        <v>106.27</v>
      </c>
    </row>
    <row r="7072" spans="1:17" x14ac:dyDescent="0.25">
      <c r="A7072" s="83" t="s">
        <v>14738</v>
      </c>
      <c r="B7072" s="84" t="s">
        <v>22437</v>
      </c>
      <c r="C7072" s="7">
        <v>50</v>
      </c>
      <c r="D7072" s="7">
        <v>2</v>
      </c>
      <c r="E7072" s="1">
        <v>373.22</v>
      </c>
      <c r="F7072" s="1">
        <v>11.97</v>
      </c>
      <c r="G7072" s="1">
        <v>35.46</v>
      </c>
      <c r="H7072" s="1">
        <v>6.8</v>
      </c>
      <c r="I7072" s="6">
        <v>54.23</v>
      </c>
      <c r="J7072" s="86"/>
      <c r="K7072" s="86"/>
      <c r="L7072" s="85"/>
      <c r="M7072" s="85"/>
      <c r="N7072" s="85"/>
      <c r="O7072" s="85"/>
      <c r="P7072" s="85"/>
      <c r="Q7072" s="32">
        <f t="shared" si="110"/>
        <v>54.23</v>
      </c>
    </row>
    <row r="7073" spans="1:17" x14ac:dyDescent="0.25">
      <c r="A7073" s="83" t="s">
        <v>14739</v>
      </c>
      <c r="B7073" s="84" t="s">
        <v>22438</v>
      </c>
      <c r="C7073" s="7">
        <v>513</v>
      </c>
      <c r="D7073" s="7">
        <v>8</v>
      </c>
      <c r="E7073" s="1">
        <v>5309.94</v>
      </c>
      <c r="F7073" s="1">
        <v>122.79</v>
      </c>
      <c r="G7073" s="1">
        <v>141.86000000000001</v>
      </c>
      <c r="H7073" s="1">
        <v>96.74</v>
      </c>
      <c r="I7073" s="6">
        <v>361.39</v>
      </c>
      <c r="J7073" s="86"/>
      <c r="K7073" s="86"/>
      <c r="L7073" s="85"/>
      <c r="M7073" s="85"/>
      <c r="N7073" s="85"/>
      <c r="O7073" s="85"/>
      <c r="P7073" s="85"/>
      <c r="Q7073" s="32">
        <f t="shared" si="110"/>
        <v>361.39</v>
      </c>
    </row>
    <row r="7074" spans="1:17" x14ac:dyDescent="0.25">
      <c r="A7074" s="83" t="s">
        <v>14740</v>
      </c>
      <c r="B7074" s="84" t="s">
        <v>22439</v>
      </c>
      <c r="C7074" s="7">
        <v>233</v>
      </c>
      <c r="D7074" s="7">
        <v>0</v>
      </c>
      <c r="E7074" s="1">
        <v>0</v>
      </c>
      <c r="F7074" s="1">
        <v>55.78</v>
      </c>
      <c r="G7074" s="1">
        <v>0</v>
      </c>
      <c r="H7074" s="1">
        <v>0</v>
      </c>
      <c r="I7074" s="6">
        <v>55.78</v>
      </c>
      <c r="J7074" s="86"/>
      <c r="K7074" s="86"/>
      <c r="L7074" s="85"/>
      <c r="M7074" s="85"/>
      <c r="N7074" s="85"/>
      <c r="O7074" s="85"/>
      <c r="P7074" s="85"/>
      <c r="Q7074" s="32">
        <f t="shared" si="110"/>
        <v>55.78</v>
      </c>
    </row>
    <row r="7075" spans="1:17" x14ac:dyDescent="0.25">
      <c r="A7075" s="83" t="s">
        <v>14741</v>
      </c>
      <c r="B7075" s="84" t="s">
        <v>22440</v>
      </c>
      <c r="C7075" s="7">
        <v>310</v>
      </c>
      <c r="D7075" s="7">
        <v>4</v>
      </c>
      <c r="E7075" s="1">
        <v>597.15</v>
      </c>
      <c r="F7075" s="1">
        <v>74.209999999999994</v>
      </c>
      <c r="G7075" s="1">
        <v>70.930000000000007</v>
      </c>
      <c r="H7075" s="1">
        <v>10.88</v>
      </c>
      <c r="I7075" s="6">
        <v>156.02000000000001</v>
      </c>
      <c r="J7075" s="86"/>
      <c r="K7075" s="86"/>
      <c r="L7075" s="85"/>
      <c r="M7075" s="85"/>
      <c r="N7075" s="85"/>
      <c r="O7075" s="85"/>
      <c r="P7075" s="85"/>
      <c r="Q7075" s="32">
        <f t="shared" si="110"/>
        <v>156.02000000000001</v>
      </c>
    </row>
    <row r="7076" spans="1:17" x14ac:dyDescent="0.25">
      <c r="A7076" s="83" t="s">
        <v>14742</v>
      </c>
      <c r="B7076" s="84" t="s">
        <v>22441</v>
      </c>
      <c r="C7076" s="7">
        <v>6235</v>
      </c>
      <c r="D7076" s="7">
        <v>160</v>
      </c>
      <c r="E7076" s="1">
        <v>49721.31</v>
      </c>
      <c r="F7076" s="1">
        <v>1492.46</v>
      </c>
      <c r="G7076" s="1">
        <v>2837.26</v>
      </c>
      <c r="H7076" s="1">
        <v>905.86</v>
      </c>
      <c r="I7076" s="6">
        <v>5235.58</v>
      </c>
      <c r="J7076" s="86"/>
      <c r="K7076" s="86"/>
      <c r="L7076" s="85"/>
      <c r="M7076" s="85"/>
      <c r="N7076" s="85"/>
      <c r="O7076" s="85"/>
      <c r="P7076" s="85"/>
      <c r="Q7076" s="32">
        <f t="shared" si="110"/>
        <v>5235.58</v>
      </c>
    </row>
    <row r="7077" spans="1:17" x14ac:dyDescent="0.25">
      <c r="A7077" s="83" t="s">
        <v>14743</v>
      </c>
      <c r="B7077" s="84" t="s">
        <v>16128</v>
      </c>
      <c r="C7077" s="7">
        <v>110</v>
      </c>
      <c r="D7077" s="7">
        <v>3</v>
      </c>
      <c r="E7077" s="1">
        <v>768.1</v>
      </c>
      <c r="F7077" s="1">
        <v>26.33</v>
      </c>
      <c r="G7077" s="1">
        <v>53.2</v>
      </c>
      <c r="H7077" s="1">
        <v>13.99</v>
      </c>
      <c r="I7077" s="6">
        <v>93.52</v>
      </c>
      <c r="J7077" s="86"/>
      <c r="K7077" s="86"/>
      <c r="L7077" s="85"/>
      <c r="M7077" s="85"/>
      <c r="N7077" s="85"/>
      <c r="O7077" s="85"/>
      <c r="P7077" s="85"/>
      <c r="Q7077" s="32">
        <f t="shared" si="110"/>
        <v>93.52</v>
      </c>
    </row>
    <row r="7078" spans="1:17" x14ac:dyDescent="0.25">
      <c r="A7078" s="83" t="s">
        <v>14744</v>
      </c>
      <c r="B7078" s="84" t="s">
        <v>22442</v>
      </c>
      <c r="C7078" s="7">
        <v>59</v>
      </c>
      <c r="D7078" s="7">
        <v>0</v>
      </c>
      <c r="E7078" s="1">
        <v>0</v>
      </c>
      <c r="F7078" s="1">
        <v>14.73</v>
      </c>
      <c r="G7078" s="1">
        <v>0</v>
      </c>
      <c r="H7078" s="1">
        <v>0</v>
      </c>
      <c r="I7078" s="6">
        <v>14.73</v>
      </c>
      <c r="J7078" s="86"/>
      <c r="K7078" s="86"/>
      <c r="L7078" s="85"/>
      <c r="M7078" s="85"/>
      <c r="N7078" s="85"/>
      <c r="O7078" s="85"/>
      <c r="P7078" s="85"/>
      <c r="Q7078" s="32">
        <f t="shared" si="110"/>
        <v>14.73</v>
      </c>
    </row>
    <row r="7079" spans="1:17" x14ac:dyDescent="0.25">
      <c r="A7079" s="83" t="s">
        <v>14745</v>
      </c>
      <c r="B7079" s="84" t="s">
        <v>22443</v>
      </c>
      <c r="C7079" s="7">
        <v>1065</v>
      </c>
      <c r="D7079" s="7">
        <v>13</v>
      </c>
      <c r="E7079" s="1">
        <v>2445.41</v>
      </c>
      <c r="F7079" s="1">
        <v>265.92</v>
      </c>
      <c r="G7079" s="1">
        <v>243.39</v>
      </c>
      <c r="H7079" s="1">
        <v>49.16</v>
      </c>
      <c r="I7079" s="6">
        <v>558.47</v>
      </c>
      <c r="J7079" s="86"/>
      <c r="K7079" s="86"/>
      <c r="L7079" s="85"/>
      <c r="M7079" s="85"/>
      <c r="N7079" s="85"/>
      <c r="O7079" s="85"/>
      <c r="P7079" s="85"/>
      <c r="Q7079" s="32">
        <f t="shared" si="110"/>
        <v>558.47</v>
      </c>
    </row>
    <row r="7080" spans="1:17" x14ac:dyDescent="0.25">
      <c r="A7080" s="83" t="s">
        <v>14746</v>
      </c>
      <c r="B7080" s="84" t="s">
        <v>22444</v>
      </c>
      <c r="C7080" s="7">
        <v>115</v>
      </c>
      <c r="D7080" s="7">
        <v>1</v>
      </c>
      <c r="E7080" s="1">
        <v>4291.2299999999996</v>
      </c>
      <c r="F7080" s="1">
        <v>28.71</v>
      </c>
      <c r="G7080" s="1">
        <v>18.72</v>
      </c>
      <c r="H7080" s="1">
        <v>86.26</v>
      </c>
      <c r="I7080" s="6">
        <v>133.69</v>
      </c>
      <c r="J7080" s="86"/>
      <c r="K7080" s="86"/>
      <c r="L7080" s="85"/>
      <c r="M7080" s="85"/>
      <c r="N7080" s="85"/>
      <c r="O7080" s="85"/>
      <c r="P7080" s="85"/>
      <c r="Q7080" s="32">
        <f t="shared" si="110"/>
        <v>133.69</v>
      </c>
    </row>
    <row r="7081" spans="1:17" x14ac:dyDescent="0.25">
      <c r="A7081" s="83" t="s">
        <v>14747</v>
      </c>
      <c r="B7081" s="84" t="s">
        <v>22445</v>
      </c>
      <c r="C7081" s="7">
        <v>125</v>
      </c>
      <c r="D7081" s="7">
        <v>1</v>
      </c>
      <c r="E7081" s="1">
        <v>241.91</v>
      </c>
      <c r="F7081" s="1">
        <v>31.21</v>
      </c>
      <c r="G7081" s="1">
        <v>18.72</v>
      </c>
      <c r="H7081" s="1">
        <v>4.8600000000000003</v>
      </c>
      <c r="I7081" s="6">
        <v>54.79</v>
      </c>
      <c r="J7081" s="86"/>
      <c r="K7081" s="86"/>
      <c r="L7081" s="85"/>
      <c r="M7081" s="85"/>
      <c r="N7081" s="85"/>
      <c r="O7081" s="85"/>
      <c r="P7081" s="85"/>
      <c r="Q7081" s="32">
        <f t="shared" si="110"/>
        <v>54.79</v>
      </c>
    </row>
    <row r="7082" spans="1:17" x14ac:dyDescent="0.25">
      <c r="A7082" s="83" t="s">
        <v>14748</v>
      </c>
      <c r="B7082" s="84" t="s">
        <v>22446</v>
      </c>
      <c r="C7082" s="7">
        <v>141</v>
      </c>
      <c r="D7082" s="7">
        <v>1</v>
      </c>
      <c r="E7082" s="1">
        <v>0</v>
      </c>
      <c r="F7082" s="1">
        <v>35.21</v>
      </c>
      <c r="G7082" s="1">
        <v>18.72</v>
      </c>
      <c r="H7082" s="1">
        <v>0</v>
      </c>
      <c r="I7082" s="6">
        <v>53.93</v>
      </c>
      <c r="J7082" s="86"/>
      <c r="K7082" s="86"/>
      <c r="L7082" s="85"/>
      <c r="M7082" s="85"/>
      <c r="N7082" s="85"/>
      <c r="O7082" s="85"/>
      <c r="P7082" s="85"/>
      <c r="Q7082" s="32">
        <f t="shared" si="110"/>
        <v>53.93</v>
      </c>
    </row>
    <row r="7083" spans="1:17" x14ac:dyDescent="0.25">
      <c r="A7083" s="83" t="s">
        <v>14749</v>
      </c>
      <c r="B7083" s="84" t="s">
        <v>22447</v>
      </c>
      <c r="C7083" s="7">
        <v>401</v>
      </c>
      <c r="D7083" s="7">
        <v>1</v>
      </c>
      <c r="E7083" s="1">
        <v>186.61</v>
      </c>
      <c r="F7083" s="1">
        <v>100.13</v>
      </c>
      <c r="G7083" s="1">
        <v>18.72</v>
      </c>
      <c r="H7083" s="1">
        <v>3.75</v>
      </c>
      <c r="I7083" s="6">
        <v>122.6</v>
      </c>
      <c r="J7083" s="86"/>
      <c r="K7083" s="86"/>
      <c r="L7083" s="85"/>
      <c r="M7083" s="85"/>
      <c r="N7083" s="85"/>
      <c r="O7083" s="85"/>
      <c r="P7083" s="85"/>
      <c r="Q7083" s="32">
        <f t="shared" si="110"/>
        <v>122.6</v>
      </c>
    </row>
    <row r="7084" spans="1:17" x14ac:dyDescent="0.25">
      <c r="A7084" s="83" t="s">
        <v>14750</v>
      </c>
      <c r="B7084" s="84" t="s">
        <v>22448</v>
      </c>
      <c r="C7084" s="7">
        <v>437</v>
      </c>
      <c r="D7084" s="7">
        <v>9</v>
      </c>
      <c r="E7084" s="1">
        <v>1678.79</v>
      </c>
      <c r="F7084" s="1">
        <v>109.11</v>
      </c>
      <c r="G7084" s="1">
        <v>168.5</v>
      </c>
      <c r="H7084" s="1">
        <v>33.74</v>
      </c>
      <c r="I7084" s="6">
        <v>311.35000000000002</v>
      </c>
      <c r="J7084" s="86"/>
      <c r="K7084" s="86"/>
      <c r="L7084" s="85"/>
      <c r="M7084" s="85"/>
      <c r="N7084" s="85"/>
      <c r="O7084" s="85"/>
      <c r="P7084" s="85"/>
      <c r="Q7084" s="32">
        <f t="shared" si="110"/>
        <v>311.35000000000002</v>
      </c>
    </row>
    <row r="7085" spans="1:17" x14ac:dyDescent="0.25">
      <c r="A7085" s="83" t="s">
        <v>14751</v>
      </c>
      <c r="B7085" s="84" t="s">
        <v>22449</v>
      </c>
      <c r="C7085" s="7">
        <v>452</v>
      </c>
      <c r="D7085" s="7">
        <v>0</v>
      </c>
      <c r="E7085" s="1">
        <v>0</v>
      </c>
      <c r="F7085" s="1">
        <v>112.86</v>
      </c>
      <c r="G7085" s="1">
        <v>0</v>
      </c>
      <c r="H7085" s="1">
        <v>0</v>
      </c>
      <c r="I7085" s="6">
        <v>112.86</v>
      </c>
      <c r="J7085" s="86"/>
      <c r="K7085" s="86"/>
      <c r="L7085" s="85"/>
      <c r="M7085" s="85"/>
      <c r="N7085" s="85"/>
      <c r="O7085" s="85"/>
      <c r="P7085" s="85"/>
      <c r="Q7085" s="32">
        <f t="shared" si="110"/>
        <v>112.86</v>
      </c>
    </row>
    <row r="7086" spans="1:17" x14ac:dyDescent="0.25">
      <c r="A7086" s="83" t="s">
        <v>14752</v>
      </c>
      <c r="B7086" s="84" t="s">
        <v>22450</v>
      </c>
      <c r="C7086" s="7">
        <v>428</v>
      </c>
      <c r="D7086" s="7">
        <v>5</v>
      </c>
      <c r="E7086" s="1">
        <v>11935.54</v>
      </c>
      <c r="F7086" s="1">
        <v>106.86</v>
      </c>
      <c r="G7086" s="1">
        <v>93.62</v>
      </c>
      <c r="H7086" s="1">
        <v>239.93</v>
      </c>
      <c r="I7086" s="6">
        <v>440.41</v>
      </c>
      <c r="J7086" s="86"/>
      <c r="K7086" s="86"/>
      <c r="L7086" s="85"/>
      <c r="M7086" s="85"/>
      <c r="N7086" s="85"/>
      <c r="O7086" s="85"/>
      <c r="P7086" s="85"/>
      <c r="Q7086" s="32">
        <f t="shared" si="110"/>
        <v>440.41</v>
      </c>
    </row>
    <row r="7087" spans="1:17" x14ac:dyDescent="0.25">
      <c r="A7087" s="83" t="s">
        <v>14753</v>
      </c>
      <c r="B7087" s="84" t="s">
        <v>22451</v>
      </c>
      <c r="C7087" s="7">
        <v>217</v>
      </c>
      <c r="D7087" s="7">
        <v>1</v>
      </c>
      <c r="E7087" s="1">
        <v>54.74</v>
      </c>
      <c r="F7087" s="1">
        <v>54.18</v>
      </c>
      <c r="G7087" s="1">
        <v>18.72</v>
      </c>
      <c r="H7087" s="1">
        <v>1.1000000000000001</v>
      </c>
      <c r="I7087" s="6">
        <v>74</v>
      </c>
      <c r="J7087" s="86"/>
      <c r="K7087" s="86"/>
      <c r="L7087" s="85"/>
      <c r="M7087" s="85"/>
      <c r="N7087" s="85"/>
      <c r="O7087" s="85"/>
      <c r="P7087" s="85"/>
      <c r="Q7087" s="32">
        <f t="shared" si="110"/>
        <v>74</v>
      </c>
    </row>
    <row r="7088" spans="1:17" x14ac:dyDescent="0.25">
      <c r="A7088" s="83" t="s">
        <v>14754</v>
      </c>
      <c r="B7088" s="84" t="s">
        <v>22452</v>
      </c>
      <c r="C7088" s="7">
        <v>73</v>
      </c>
      <c r="D7088" s="7">
        <v>1</v>
      </c>
      <c r="E7088" s="1">
        <v>0</v>
      </c>
      <c r="F7088" s="1">
        <v>18.22</v>
      </c>
      <c r="G7088" s="1">
        <v>18.72</v>
      </c>
      <c r="H7088" s="1">
        <v>0</v>
      </c>
      <c r="I7088" s="6">
        <v>36.94</v>
      </c>
      <c r="J7088" s="86"/>
      <c r="K7088" s="86"/>
      <c r="L7088" s="85"/>
      <c r="M7088" s="85"/>
      <c r="N7088" s="85"/>
      <c r="O7088" s="85"/>
      <c r="P7088" s="85"/>
      <c r="Q7088" s="32">
        <f t="shared" si="110"/>
        <v>36.94</v>
      </c>
    </row>
    <row r="7089" spans="1:17" x14ac:dyDescent="0.25">
      <c r="A7089" s="83" t="s">
        <v>14755</v>
      </c>
      <c r="B7089" s="84" t="s">
        <v>22453</v>
      </c>
      <c r="C7089" s="7">
        <v>230</v>
      </c>
      <c r="D7089" s="7">
        <v>1</v>
      </c>
      <c r="E7089" s="1">
        <v>318.20999999999998</v>
      </c>
      <c r="F7089" s="1">
        <v>57.43</v>
      </c>
      <c r="G7089" s="1">
        <v>18.72</v>
      </c>
      <c r="H7089" s="1">
        <v>6.4</v>
      </c>
      <c r="I7089" s="6">
        <v>82.55</v>
      </c>
      <c r="J7089" s="86"/>
      <c r="K7089" s="86"/>
      <c r="L7089" s="85"/>
      <c r="M7089" s="85"/>
      <c r="N7089" s="85"/>
      <c r="O7089" s="85"/>
      <c r="P7089" s="85"/>
      <c r="Q7089" s="32">
        <f t="shared" si="110"/>
        <v>82.55</v>
      </c>
    </row>
    <row r="7090" spans="1:17" x14ac:dyDescent="0.25">
      <c r="A7090" s="83" t="s">
        <v>14756</v>
      </c>
      <c r="B7090" s="84" t="s">
        <v>22454</v>
      </c>
      <c r="C7090" s="7">
        <v>119</v>
      </c>
      <c r="D7090" s="7">
        <v>0</v>
      </c>
      <c r="E7090" s="1">
        <v>0</v>
      </c>
      <c r="F7090" s="1">
        <v>29.71</v>
      </c>
      <c r="G7090" s="1">
        <v>0</v>
      </c>
      <c r="H7090" s="1">
        <v>0</v>
      </c>
      <c r="I7090" s="6">
        <v>29.71</v>
      </c>
      <c r="J7090" s="86"/>
      <c r="K7090" s="86"/>
      <c r="L7090" s="85"/>
      <c r="M7090" s="85"/>
      <c r="N7090" s="85"/>
      <c r="O7090" s="85"/>
      <c r="P7090" s="85"/>
      <c r="Q7090" s="32">
        <f t="shared" si="110"/>
        <v>29.71</v>
      </c>
    </row>
    <row r="7091" spans="1:17" x14ac:dyDescent="0.25">
      <c r="A7091" s="83" t="s">
        <v>14757</v>
      </c>
      <c r="B7091" s="84" t="s">
        <v>22455</v>
      </c>
      <c r="C7091" s="7">
        <v>212</v>
      </c>
      <c r="D7091" s="7">
        <v>2</v>
      </c>
      <c r="E7091" s="1">
        <v>2800.72</v>
      </c>
      <c r="F7091" s="1">
        <v>52.94</v>
      </c>
      <c r="G7091" s="1">
        <v>37.450000000000003</v>
      </c>
      <c r="H7091" s="1">
        <v>56.3</v>
      </c>
      <c r="I7091" s="6">
        <v>146.69</v>
      </c>
      <c r="J7091" s="86"/>
      <c r="K7091" s="86"/>
      <c r="L7091" s="85"/>
      <c r="M7091" s="85"/>
      <c r="N7091" s="85"/>
      <c r="O7091" s="85"/>
      <c r="P7091" s="85"/>
      <c r="Q7091" s="32">
        <f t="shared" si="110"/>
        <v>146.69</v>
      </c>
    </row>
    <row r="7092" spans="1:17" x14ac:dyDescent="0.25">
      <c r="A7092" s="83" t="s">
        <v>14758</v>
      </c>
      <c r="B7092" s="84" t="s">
        <v>22456</v>
      </c>
      <c r="C7092" s="7">
        <v>245</v>
      </c>
      <c r="D7092" s="7">
        <v>1</v>
      </c>
      <c r="E7092" s="1">
        <v>365.42</v>
      </c>
      <c r="F7092" s="1">
        <v>61.18</v>
      </c>
      <c r="G7092" s="1">
        <v>18.72</v>
      </c>
      <c r="H7092" s="1">
        <v>7.34</v>
      </c>
      <c r="I7092" s="6">
        <v>87.24</v>
      </c>
      <c r="J7092" s="86"/>
      <c r="K7092" s="86"/>
      <c r="L7092" s="85"/>
      <c r="M7092" s="85"/>
      <c r="N7092" s="85"/>
      <c r="O7092" s="85"/>
      <c r="P7092" s="85"/>
      <c r="Q7092" s="32">
        <f t="shared" si="110"/>
        <v>87.24</v>
      </c>
    </row>
    <row r="7093" spans="1:17" x14ac:dyDescent="0.25">
      <c r="A7093" s="83" t="s">
        <v>14759</v>
      </c>
      <c r="B7093" s="84" t="s">
        <v>22457</v>
      </c>
      <c r="C7093" s="7">
        <v>260</v>
      </c>
      <c r="D7093" s="7">
        <v>0</v>
      </c>
      <c r="E7093" s="1">
        <v>0</v>
      </c>
      <c r="F7093" s="1">
        <v>64.92</v>
      </c>
      <c r="G7093" s="1">
        <v>0</v>
      </c>
      <c r="H7093" s="1">
        <v>0</v>
      </c>
      <c r="I7093" s="6">
        <v>64.92</v>
      </c>
      <c r="J7093" s="86"/>
      <c r="K7093" s="86"/>
      <c r="L7093" s="85"/>
      <c r="M7093" s="85"/>
      <c r="N7093" s="85"/>
      <c r="O7093" s="85"/>
      <c r="P7093" s="85"/>
      <c r="Q7093" s="32">
        <f t="shared" si="110"/>
        <v>64.92</v>
      </c>
    </row>
    <row r="7094" spans="1:17" x14ac:dyDescent="0.25">
      <c r="A7094" s="83" t="s">
        <v>14760</v>
      </c>
      <c r="B7094" s="84" t="s">
        <v>22458</v>
      </c>
      <c r="C7094" s="7">
        <v>289</v>
      </c>
      <c r="D7094" s="7">
        <v>4</v>
      </c>
      <c r="E7094" s="1">
        <v>1872.47</v>
      </c>
      <c r="F7094" s="1">
        <v>72.16</v>
      </c>
      <c r="G7094" s="1">
        <v>74.89</v>
      </c>
      <c r="H7094" s="1">
        <v>37.64</v>
      </c>
      <c r="I7094" s="6">
        <v>184.69</v>
      </c>
      <c r="J7094" s="86"/>
      <c r="K7094" s="86"/>
      <c r="L7094" s="85"/>
      <c r="M7094" s="85"/>
      <c r="N7094" s="85"/>
      <c r="O7094" s="85"/>
      <c r="P7094" s="85"/>
      <c r="Q7094" s="32">
        <f t="shared" si="110"/>
        <v>184.69</v>
      </c>
    </row>
    <row r="7095" spans="1:17" x14ac:dyDescent="0.25">
      <c r="A7095" s="83" t="s">
        <v>14761</v>
      </c>
      <c r="B7095" s="84" t="s">
        <v>22459</v>
      </c>
      <c r="C7095" s="7">
        <v>247</v>
      </c>
      <c r="D7095" s="7">
        <v>3</v>
      </c>
      <c r="E7095" s="1">
        <v>1643.79</v>
      </c>
      <c r="F7095" s="1">
        <v>61.67</v>
      </c>
      <c r="G7095" s="1">
        <v>56.17</v>
      </c>
      <c r="H7095" s="1">
        <v>33.04</v>
      </c>
      <c r="I7095" s="6">
        <v>150.88</v>
      </c>
      <c r="J7095" s="86"/>
      <c r="K7095" s="86"/>
      <c r="L7095" s="85"/>
      <c r="M7095" s="85"/>
      <c r="N7095" s="85"/>
      <c r="O7095" s="85"/>
      <c r="P7095" s="85"/>
      <c r="Q7095" s="32">
        <f t="shared" si="110"/>
        <v>150.88</v>
      </c>
    </row>
    <row r="7096" spans="1:17" x14ac:dyDescent="0.25">
      <c r="A7096" s="83" t="s">
        <v>14762</v>
      </c>
      <c r="B7096" s="84" t="s">
        <v>22460</v>
      </c>
      <c r="C7096" s="7">
        <v>265</v>
      </c>
      <c r="D7096" s="7">
        <v>4</v>
      </c>
      <c r="E7096" s="1">
        <v>861.35</v>
      </c>
      <c r="F7096" s="1">
        <v>66.17</v>
      </c>
      <c r="G7096" s="1">
        <v>74.89</v>
      </c>
      <c r="H7096" s="1">
        <v>17.309999999999999</v>
      </c>
      <c r="I7096" s="6">
        <v>158.37</v>
      </c>
      <c r="J7096" s="86"/>
      <c r="K7096" s="86"/>
      <c r="L7096" s="85"/>
      <c r="M7096" s="85"/>
      <c r="N7096" s="85"/>
      <c r="O7096" s="85"/>
      <c r="P7096" s="85"/>
      <c r="Q7096" s="32">
        <f t="shared" si="110"/>
        <v>158.37</v>
      </c>
    </row>
    <row r="7097" spans="1:17" x14ac:dyDescent="0.25">
      <c r="A7097" s="83" t="s">
        <v>14763</v>
      </c>
      <c r="B7097" s="84" t="s">
        <v>22461</v>
      </c>
      <c r="C7097" s="7">
        <v>17787</v>
      </c>
      <c r="D7097" s="7">
        <v>312</v>
      </c>
      <c r="E7097" s="1">
        <v>96993.15</v>
      </c>
      <c r="F7097" s="1">
        <v>4441.22</v>
      </c>
      <c r="G7097" s="1">
        <v>5841.45</v>
      </c>
      <c r="H7097" s="1">
        <v>1949.74</v>
      </c>
      <c r="I7097" s="6">
        <v>12232.41</v>
      </c>
      <c r="J7097" s="86"/>
      <c r="K7097" s="86"/>
      <c r="L7097" s="85"/>
      <c r="M7097" s="85"/>
      <c r="N7097" s="85"/>
      <c r="O7097" s="85"/>
      <c r="P7097" s="85"/>
      <c r="Q7097" s="32">
        <f t="shared" si="110"/>
        <v>12232.41</v>
      </c>
    </row>
    <row r="7098" spans="1:17" x14ac:dyDescent="0.25">
      <c r="A7098" s="83" t="s">
        <v>14764</v>
      </c>
      <c r="B7098" s="84" t="s">
        <v>22462</v>
      </c>
      <c r="C7098" s="7">
        <v>304</v>
      </c>
      <c r="D7098" s="7">
        <v>3</v>
      </c>
      <c r="E7098" s="1">
        <v>546.13</v>
      </c>
      <c r="F7098" s="1">
        <v>75.900000000000006</v>
      </c>
      <c r="G7098" s="1">
        <v>56.17</v>
      </c>
      <c r="H7098" s="1">
        <v>10.98</v>
      </c>
      <c r="I7098" s="6">
        <v>143.05000000000001</v>
      </c>
      <c r="J7098" s="86"/>
      <c r="K7098" s="86"/>
      <c r="L7098" s="85"/>
      <c r="M7098" s="85"/>
      <c r="N7098" s="85"/>
      <c r="O7098" s="85"/>
      <c r="P7098" s="85"/>
      <c r="Q7098" s="32">
        <f t="shared" si="110"/>
        <v>143.05000000000001</v>
      </c>
    </row>
    <row r="7099" spans="1:17" x14ac:dyDescent="0.25">
      <c r="A7099" s="83" t="s">
        <v>14765</v>
      </c>
      <c r="B7099" s="84" t="s">
        <v>22463</v>
      </c>
      <c r="C7099" s="7">
        <v>1007</v>
      </c>
      <c r="D7099" s="7">
        <v>27</v>
      </c>
      <c r="E7099" s="1">
        <v>4532.55</v>
      </c>
      <c r="F7099" s="1">
        <v>251.44</v>
      </c>
      <c r="G7099" s="1">
        <v>505.51</v>
      </c>
      <c r="H7099" s="1">
        <v>91.11</v>
      </c>
      <c r="I7099" s="6">
        <v>848.06</v>
      </c>
      <c r="J7099" s="86"/>
      <c r="K7099" s="86"/>
      <c r="L7099" s="85"/>
      <c r="M7099" s="85"/>
      <c r="N7099" s="85"/>
      <c r="O7099" s="85"/>
      <c r="P7099" s="85"/>
      <c r="Q7099" s="32">
        <f t="shared" si="110"/>
        <v>848.06</v>
      </c>
    </row>
    <row r="7100" spans="1:17" x14ac:dyDescent="0.25">
      <c r="A7100" s="83" t="s">
        <v>14766</v>
      </c>
      <c r="B7100" s="84" t="s">
        <v>22464</v>
      </c>
      <c r="C7100" s="7">
        <v>699</v>
      </c>
      <c r="D7100" s="7">
        <v>10</v>
      </c>
      <c r="E7100" s="1">
        <v>2651.62</v>
      </c>
      <c r="F7100" s="1">
        <v>174.54</v>
      </c>
      <c r="G7100" s="1">
        <v>187.22</v>
      </c>
      <c r="H7100" s="1">
        <v>53.3</v>
      </c>
      <c r="I7100" s="6">
        <v>415.06</v>
      </c>
      <c r="J7100" s="86"/>
      <c r="K7100" s="86"/>
      <c r="L7100" s="85"/>
      <c r="M7100" s="85"/>
      <c r="N7100" s="85"/>
      <c r="O7100" s="85"/>
      <c r="P7100" s="85"/>
      <c r="Q7100" s="32">
        <f t="shared" si="110"/>
        <v>415.06</v>
      </c>
    </row>
    <row r="7101" spans="1:17" x14ac:dyDescent="0.25">
      <c r="A7101" s="83" t="s">
        <v>14767</v>
      </c>
      <c r="B7101" s="84" t="s">
        <v>22465</v>
      </c>
      <c r="C7101" s="7">
        <v>160</v>
      </c>
      <c r="D7101" s="7">
        <v>2</v>
      </c>
      <c r="E7101" s="1">
        <v>2685.8</v>
      </c>
      <c r="F7101" s="1">
        <v>39.950000000000003</v>
      </c>
      <c r="G7101" s="1">
        <v>37.450000000000003</v>
      </c>
      <c r="H7101" s="1">
        <v>53.99</v>
      </c>
      <c r="I7101" s="6">
        <v>131.38999999999999</v>
      </c>
      <c r="J7101" s="86"/>
      <c r="K7101" s="86"/>
      <c r="L7101" s="85"/>
      <c r="M7101" s="85"/>
      <c r="N7101" s="85"/>
      <c r="O7101" s="85"/>
      <c r="P7101" s="85"/>
      <c r="Q7101" s="32">
        <f t="shared" si="110"/>
        <v>131.38999999999999</v>
      </c>
    </row>
    <row r="7102" spans="1:17" x14ac:dyDescent="0.25">
      <c r="A7102" s="83" t="s">
        <v>14768</v>
      </c>
      <c r="B7102" s="84" t="s">
        <v>22466</v>
      </c>
      <c r="C7102" s="7">
        <v>208</v>
      </c>
      <c r="D7102" s="7">
        <v>0</v>
      </c>
      <c r="E7102" s="1">
        <v>0</v>
      </c>
      <c r="F7102" s="1">
        <v>51.94</v>
      </c>
      <c r="G7102" s="1">
        <v>0</v>
      </c>
      <c r="H7102" s="1">
        <v>0</v>
      </c>
      <c r="I7102" s="6">
        <v>51.94</v>
      </c>
      <c r="J7102" s="86"/>
      <c r="K7102" s="86"/>
      <c r="L7102" s="85"/>
      <c r="M7102" s="85"/>
      <c r="N7102" s="85"/>
      <c r="O7102" s="85"/>
      <c r="P7102" s="85"/>
      <c r="Q7102" s="32">
        <f t="shared" si="110"/>
        <v>51.94</v>
      </c>
    </row>
    <row r="7103" spans="1:17" x14ac:dyDescent="0.25">
      <c r="A7103" s="83" t="s">
        <v>14769</v>
      </c>
      <c r="B7103" s="84" t="s">
        <v>22467</v>
      </c>
      <c r="C7103" s="7">
        <v>130</v>
      </c>
      <c r="D7103" s="7">
        <v>0</v>
      </c>
      <c r="E7103" s="1">
        <v>0</v>
      </c>
      <c r="F7103" s="1">
        <v>32.46</v>
      </c>
      <c r="G7103" s="1">
        <v>0</v>
      </c>
      <c r="H7103" s="1">
        <v>0</v>
      </c>
      <c r="I7103" s="6">
        <v>32.46</v>
      </c>
      <c r="J7103" s="86"/>
      <c r="K7103" s="86"/>
      <c r="L7103" s="85"/>
      <c r="M7103" s="85"/>
      <c r="N7103" s="85"/>
      <c r="O7103" s="85"/>
      <c r="P7103" s="85"/>
      <c r="Q7103" s="32">
        <f t="shared" si="110"/>
        <v>32.46</v>
      </c>
    </row>
    <row r="7104" spans="1:17" x14ac:dyDescent="0.25">
      <c r="A7104" s="83" t="s">
        <v>14770</v>
      </c>
      <c r="B7104" s="84" t="s">
        <v>22468</v>
      </c>
      <c r="C7104" s="7">
        <v>106</v>
      </c>
      <c r="D7104" s="7">
        <v>0</v>
      </c>
      <c r="E7104" s="1">
        <v>0</v>
      </c>
      <c r="F7104" s="1">
        <v>26.46</v>
      </c>
      <c r="G7104" s="1">
        <v>0</v>
      </c>
      <c r="H7104" s="1">
        <v>0</v>
      </c>
      <c r="I7104" s="6">
        <v>26.46</v>
      </c>
      <c r="J7104" s="86"/>
      <c r="K7104" s="86"/>
      <c r="L7104" s="85"/>
      <c r="M7104" s="85"/>
      <c r="N7104" s="85"/>
      <c r="O7104" s="85"/>
      <c r="P7104" s="85"/>
      <c r="Q7104" s="32">
        <f t="shared" si="110"/>
        <v>26.46</v>
      </c>
    </row>
    <row r="7105" spans="1:17" x14ac:dyDescent="0.25">
      <c r="A7105" s="83" t="s">
        <v>14771</v>
      </c>
      <c r="B7105" s="84" t="s">
        <v>22469</v>
      </c>
      <c r="C7105" s="7">
        <v>654</v>
      </c>
      <c r="D7105" s="7">
        <v>4</v>
      </c>
      <c r="E7105" s="1">
        <v>924.87</v>
      </c>
      <c r="F7105" s="1">
        <v>163.30000000000001</v>
      </c>
      <c r="G7105" s="1">
        <v>74.89</v>
      </c>
      <c r="H7105" s="1">
        <v>18.59</v>
      </c>
      <c r="I7105" s="6">
        <v>256.77999999999997</v>
      </c>
      <c r="J7105" s="86"/>
      <c r="K7105" s="86"/>
      <c r="L7105" s="85"/>
      <c r="M7105" s="85"/>
      <c r="N7105" s="85"/>
      <c r="O7105" s="85"/>
      <c r="P7105" s="85"/>
      <c r="Q7105" s="32">
        <f t="shared" si="110"/>
        <v>256.77999999999997</v>
      </c>
    </row>
    <row r="7106" spans="1:17" x14ac:dyDescent="0.25">
      <c r="A7106" s="83" t="s">
        <v>14772</v>
      </c>
      <c r="B7106" s="84" t="s">
        <v>22470</v>
      </c>
      <c r="C7106" s="7">
        <v>80</v>
      </c>
      <c r="D7106" s="7">
        <v>0</v>
      </c>
      <c r="E7106" s="1">
        <v>0</v>
      </c>
      <c r="F7106" s="1">
        <v>19.98</v>
      </c>
      <c r="G7106" s="1">
        <v>0</v>
      </c>
      <c r="H7106" s="1">
        <v>0</v>
      </c>
      <c r="I7106" s="6">
        <v>19.98</v>
      </c>
      <c r="J7106" s="86"/>
      <c r="K7106" s="86"/>
      <c r="L7106" s="85"/>
      <c r="M7106" s="85"/>
      <c r="N7106" s="85"/>
      <c r="O7106" s="85"/>
      <c r="P7106" s="85"/>
      <c r="Q7106" s="32">
        <f t="shared" si="110"/>
        <v>19.98</v>
      </c>
    </row>
    <row r="7107" spans="1:17" x14ac:dyDescent="0.25">
      <c r="A7107" s="83" t="s">
        <v>14773</v>
      </c>
      <c r="B7107" s="84" t="s">
        <v>22471</v>
      </c>
      <c r="C7107" s="7">
        <v>151</v>
      </c>
      <c r="D7107" s="7">
        <v>3</v>
      </c>
      <c r="E7107" s="1">
        <v>653.15</v>
      </c>
      <c r="F7107" s="1">
        <v>37.700000000000003</v>
      </c>
      <c r="G7107" s="1">
        <v>56.17</v>
      </c>
      <c r="H7107" s="1">
        <v>13.13</v>
      </c>
      <c r="I7107" s="6">
        <v>107</v>
      </c>
      <c r="J7107" s="86"/>
      <c r="K7107" s="86"/>
      <c r="L7107" s="85"/>
      <c r="M7107" s="85"/>
      <c r="N7107" s="85"/>
      <c r="O7107" s="85"/>
      <c r="P7107" s="85"/>
      <c r="Q7107" s="32">
        <f t="shared" si="110"/>
        <v>107</v>
      </c>
    </row>
    <row r="7108" spans="1:17" x14ac:dyDescent="0.25">
      <c r="A7108" s="83" t="s">
        <v>14774</v>
      </c>
      <c r="B7108" s="84" t="s">
        <v>22472</v>
      </c>
      <c r="C7108" s="7">
        <v>299</v>
      </c>
      <c r="D7108" s="7">
        <v>3</v>
      </c>
      <c r="E7108" s="1">
        <v>15344.56</v>
      </c>
      <c r="F7108" s="1">
        <v>74.66</v>
      </c>
      <c r="G7108" s="1">
        <v>56.17</v>
      </c>
      <c r="H7108" s="1">
        <v>308.45999999999998</v>
      </c>
      <c r="I7108" s="6">
        <v>439.29</v>
      </c>
      <c r="J7108" s="86"/>
      <c r="K7108" s="86"/>
      <c r="L7108" s="85"/>
      <c r="M7108" s="85"/>
      <c r="N7108" s="85"/>
      <c r="O7108" s="85"/>
      <c r="P7108" s="85"/>
      <c r="Q7108" s="32">
        <f t="shared" si="110"/>
        <v>439.29</v>
      </c>
    </row>
    <row r="7109" spans="1:17" x14ac:dyDescent="0.25">
      <c r="A7109" s="83" t="s">
        <v>14775</v>
      </c>
      <c r="B7109" s="84" t="s">
        <v>22473</v>
      </c>
      <c r="C7109" s="7">
        <v>755</v>
      </c>
      <c r="D7109" s="7">
        <v>12</v>
      </c>
      <c r="E7109" s="1">
        <v>4691.26</v>
      </c>
      <c r="F7109" s="1">
        <v>188.51</v>
      </c>
      <c r="G7109" s="1">
        <v>224.67</v>
      </c>
      <c r="H7109" s="1">
        <v>94.3</v>
      </c>
      <c r="I7109" s="6">
        <v>507.48</v>
      </c>
      <c r="J7109" s="86"/>
      <c r="K7109" s="86"/>
      <c r="L7109" s="85"/>
      <c r="M7109" s="85"/>
      <c r="N7109" s="85"/>
      <c r="O7109" s="85"/>
      <c r="P7109" s="85"/>
      <c r="Q7109" s="32">
        <f t="shared" si="110"/>
        <v>507.48</v>
      </c>
    </row>
    <row r="7110" spans="1:17" x14ac:dyDescent="0.25">
      <c r="A7110" s="83" t="s">
        <v>14776</v>
      </c>
      <c r="B7110" s="84" t="s">
        <v>22474</v>
      </c>
      <c r="C7110" s="7">
        <v>445</v>
      </c>
      <c r="D7110" s="7">
        <v>2</v>
      </c>
      <c r="E7110" s="1">
        <v>476.59</v>
      </c>
      <c r="F7110" s="1">
        <v>111.11</v>
      </c>
      <c r="G7110" s="1">
        <v>37.450000000000003</v>
      </c>
      <c r="H7110" s="1">
        <v>9.58</v>
      </c>
      <c r="I7110" s="6">
        <v>158.13999999999999</v>
      </c>
      <c r="J7110" s="86"/>
      <c r="K7110" s="86"/>
      <c r="L7110" s="85"/>
      <c r="M7110" s="85"/>
      <c r="N7110" s="85"/>
      <c r="O7110" s="85"/>
      <c r="P7110" s="85"/>
      <c r="Q7110" s="32">
        <f t="shared" si="110"/>
        <v>158.13999999999999</v>
      </c>
    </row>
    <row r="7111" spans="1:17" x14ac:dyDescent="0.25">
      <c r="A7111" s="83" t="s">
        <v>14777</v>
      </c>
      <c r="B7111" s="84" t="s">
        <v>22475</v>
      </c>
      <c r="C7111" s="7">
        <v>228</v>
      </c>
      <c r="D7111" s="7">
        <v>1</v>
      </c>
      <c r="E7111" s="1">
        <v>186.61</v>
      </c>
      <c r="F7111" s="1">
        <v>56.93</v>
      </c>
      <c r="G7111" s="1">
        <v>18.72</v>
      </c>
      <c r="H7111" s="1">
        <v>3.75</v>
      </c>
      <c r="I7111" s="6">
        <v>79.400000000000006</v>
      </c>
      <c r="J7111" s="86"/>
      <c r="K7111" s="86"/>
      <c r="L7111" s="85"/>
      <c r="M7111" s="85"/>
      <c r="N7111" s="85"/>
      <c r="O7111" s="85"/>
      <c r="P7111" s="85"/>
      <c r="Q7111" s="32">
        <f t="shared" si="110"/>
        <v>79.400000000000006</v>
      </c>
    </row>
    <row r="7112" spans="1:17" x14ac:dyDescent="0.25">
      <c r="A7112" s="83" t="s">
        <v>14778</v>
      </c>
      <c r="B7112" s="84" t="s">
        <v>22476</v>
      </c>
      <c r="C7112" s="7">
        <v>506</v>
      </c>
      <c r="D7112" s="7">
        <v>2</v>
      </c>
      <c r="E7112" s="1">
        <v>457.14</v>
      </c>
      <c r="F7112" s="1">
        <v>126.34</v>
      </c>
      <c r="G7112" s="1">
        <v>37.450000000000003</v>
      </c>
      <c r="H7112" s="1">
        <v>9.19</v>
      </c>
      <c r="I7112" s="6">
        <v>172.98</v>
      </c>
      <c r="J7112" s="86"/>
      <c r="K7112" s="86"/>
      <c r="L7112" s="85"/>
      <c r="M7112" s="85"/>
      <c r="N7112" s="85"/>
      <c r="O7112" s="85"/>
      <c r="P7112" s="85"/>
      <c r="Q7112" s="32">
        <f t="shared" si="110"/>
        <v>172.98</v>
      </c>
    </row>
    <row r="7113" spans="1:17" x14ac:dyDescent="0.25">
      <c r="A7113" s="83" t="s">
        <v>14779</v>
      </c>
      <c r="B7113" s="84" t="s">
        <v>22477</v>
      </c>
      <c r="C7113" s="7">
        <v>179</v>
      </c>
      <c r="D7113" s="7">
        <v>1</v>
      </c>
      <c r="E7113" s="1">
        <v>528.74</v>
      </c>
      <c r="F7113" s="1">
        <v>44.7</v>
      </c>
      <c r="G7113" s="1">
        <v>18.72</v>
      </c>
      <c r="H7113" s="1">
        <v>10.63</v>
      </c>
      <c r="I7113" s="6">
        <v>74.05</v>
      </c>
      <c r="J7113" s="86"/>
      <c r="K7113" s="86"/>
      <c r="L7113" s="85"/>
      <c r="M7113" s="85"/>
      <c r="N7113" s="85"/>
      <c r="O7113" s="85"/>
      <c r="P7113" s="85"/>
      <c r="Q7113" s="32">
        <f t="shared" si="110"/>
        <v>74.05</v>
      </c>
    </row>
    <row r="7114" spans="1:17" x14ac:dyDescent="0.25">
      <c r="A7114" s="83" t="s">
        <v>14780</v>
      </c>
      <c r="B7114" s="84" t="s">
        <v>22478</v>
      </c>
      <c r="C7114" s="7">
        <v>95</v>
      </c>
      <c r="D7114" s="7">
        <v>0</v>
      </c>
      <c r="E7114" s="1">
        <v>0</v>
      </c>
      <c r="F7114" s="1">
        <v>23.72</v>
      </c>
      <c r="G7114" s="1">
        <v>0</v>
      </c>
      <c r="H7114" s="1">
        <v>0</v>
      </c>
      <c r="I7114" s="6">
        <v>23.72</v>
      </c>
      <c r="J7114" s="86"/>
      <c r="K7114" s="86"/>
      <c r="L7114" s="85"/>
      <c r="M7114" s="85"/>
      <c r="N7114" s="85"/>
      <c r="O7114" s="85"/>
      <c r="P7114" s="85"/>
      <c r="Q7114" s="32">
        <f t="shared" si="110"/>
        <v>23.72</v>
      </c>
    </row>
    <row r="7115" spans="1:17" x14ac:dyDescent="0.25">
      <c r="A7115" s="83" t="s">
        <v>14781</v>
      </c>
      <c r="B7115" s="84" t="s">
        <v>22479</v>
      </c>
      <c r="C7115" s="7">
        <v>381</v>
      </c>
      <c r="D7115" s="7">
        <v>5</v>
      </c>
      <c r="E7115" s="1">
        <v>3007.09</v>
      </c>
      <c r="F7115" s="1">
        <v>95.13</v>
      </c>
      <c r="G7115" s="1">
        <v>93.62</v>
      </c>
      <c r="H7115" s="1">
        <v>60.45</v>
      </c>
      <c r="I7115" s="6">
        <v>249.2</v>
      </c>
      <c r="J7115" s="86"/>
      <c r="K7115" s="86"/>
      <c r="L7115" s="85"/>
      <c r="M7115" s="85"/>
      <c r="N7115" s="85"/>
      <c r="O7115" s="85"/>
      <c r="P7115" s="85"/>
      <c r="Q7115" s="32">
        <f t="shared" si="110"/>
        <v>249.2</v>
      </c>
    </row>
    <row r="7116" spans="1:17" x14ac:dyDescent="0.25">
      <c r="A7116" s="83" t="s">
        <v>14782</v>
      </c>
      <c r="B7116" s="84" t="s">
        <v>22480</v>
      </c>
      <c r="C7116" s="7">
        <v>117</v>
      </c>
      <c r="D7116" s="7">
        <v>3</v>
      </c>
      <c r="E7116" s="1">
        <v>746.46</v>
      </c>
      <c r="F7116" s="1">
        <v>29.22</v>
      </c>
      <c r="G7116" s="1">
        <v>56.17</v>
      </c>
      <c r="H7116" s="1">
        <v>15.01</v>
      </c>
      <c r="I7116" s="6">
        <v>100.4</v>
      </c>
      <c r="J7116" s="86"/>
      <c r="K7116" s="86"/>
      <c r="L7116" s="85"/>
      <c r="M7116" s="85"/>
      <c r="N7116" s="85"/>
      <c r="O7116" s="85"/>
      <c r="P7116" s="85"/>
      <c r="Q7116" s="32">
        <f t="shared" si="110"/>
        <v>100.4</v>
      </c>
    </row>
    <row r="7117" spans="1:17" x14ac:dyDescent="0.25">
      <c r="A7117" s="83" t="s">
        <v>14783</v>
      </c>
      <c r="B7117" s="84" t="s">
        <v>22481</v>
      </c>
      <c r="C7117" s="7">
        <v>465</v>
      </c>
      <c r="D7117" s="7">
        <v>21</v>
      </c>
      <c r="E7117" s="1">
        <v>50239</v>
      </c>
      <c r="F7117" s="1">
        <v>116.1</v>
      </c>
      <c r="G7117" s="1">
        <v>393.18</v>
      </c>
      <c r="H7117" s="1">
        <v>1009.9</v>
      </c>
      <c r="I7117" s="6">
        <v>1519.18</v>
      </c>
      <c r="J7117" s="86"/>
      <c r="K7117" s="86"/>
      <c r="L7117" s="85"/>
      <c r="M7117" s="85"/>
      <c r="N7117" s="85"/>
      <c r="O7117" s="85"/>
      <c r="P7117" s="85"/>
      <c r="Q7117" s="32">
        <f t="shared" si="110"/>
        <v>1519.18</v>
      </c>
    </row>
    <row r="7118" spans="1:17" x14ac:dyDescent="0.25">
      <c r="A7118" s="83" t="s">
        <v>14784</v>
      </c>
      <c r="B7118" s="84" t="s">
        <v>22482</v>
      </c>
      <c r="C7118" s="7">
        <v>225</v>
      </c>
      <c r="D7118" s="7">
        <v>3</v>
      </c>
      <c r="E7118" s="1">
        <v>604.45000000000005</v>
      </c>
      <c r="F7118" s="1">
        <v>56.18</v>
      </c>
      <c r="G7118" s="1">
        <v>56.17</v>
      </c>
      <c r="H7118" s="1">
        <v>12.15</v>
      </c>
      <c r="I7118" s="6">
        <v>124.5</v>
      </c>
      <c r="J7118" s="86"/>
      <c r="K7118" s="86"/>
      <c r="L7118" s="85"/>
      <c r="M7118" s="85"/>
      <c r="N7118" s="85"/>
      <c r="O7118" s="85"/>
      <c r="P7118" s="85"/>
      <c r="Q7118" s="32">
        <f t="shared" ref="Q7118:Q7181" si="111">P7118+I7118</f>
        <v>124.5</v>
      </c>
    </row>
    <row r="7119" spans="1:17" x14ac:dyDescent="0.25">
      <c r="A7119" s="83" t="s">
        <v>14785</v>
      </c>
      <c r="B7119" s="84" t="s">
        <v>22483</v>
      </c>
      <c r="C7119" s="7">
        <v>272</v>
      </c>
      <c r="D7119" s="7">
        <v>1</v>
      </c>
      <c r="E7119" s="1">
        <v>186.61</v>
      </c>
      <c r="F7119" s="1">
        <v>67.91</v>
      </c>
      <c r="G7119" s="1">
        <v>18.72</v>
      </c>
      <c r="H7119" s="1">
        <v>3.75</v>
      </c>
      <c r="I7119" s="6">
        <v>90.38</v>
      </c>
      <c r="J7119" s="86"/>
      <c r="K7119" s="86"/>
      <c r="L7119" s="85"/>
      <c r="M7119" s="85"/>
      <c r="N7119" s="85"/>
      <c r="O7119" s="85"/>
      <c r="P7119" s="85"/>
      <c r="Q7119" s="32">
        <f t="shared" si="111"/>
        <v>90.38</v>
      </c>
    </row>
    <row r="7120" spans="1:17" x14ac:dyDescent="0.25">
      <c r="A7120" s="83" t="s">
        <v>14786</v>
      </c>
      <c r="B7120" s="84" t="s">
        <v>22484</v>
      </c>
      <c r="C7120" s="7">
        <v>76</v>
      </c>
      <c r="D7120" s="7">
        <v>1</v>
      </c>
      <c r="E7120" s="1">
        <v>246.74</v>
      </c>
      <c r="F7120" s="1">
        <v>18.98</v>
      </c>
      <c r="G7120" s="1">
        <v>18.72</v>
      </c>
      <c r="H7120" s="1">
        <v>4.96</v>
      </c>
      <c r="I7120" s="6">
        <v>42.66</v>
      </c>
      <c r="J7120" s="86"/>
      <c r="K7120" s="86"/>
      <c r="L7120" s="85"/>
      <c r="M7120" s="85"/>
      <c r="N7120" s="85"/>
      <c r="O7120" s="85"/>
      <c r="P7120" s="85"/>
      <c r="Q7120" s="32">
        <f t="shared" si="111"/>
        <v>42.66</v>
      </c>
    </row>
    <row r="7121" spans="1:17" x14ac:dyDescent="0.25">
      <c r="A7121" s="83" t="s">
        <v>14787</v>
      </c>
      <c r="B7121" s="84" t="s">
        <v>22485</v>
      </c>
      <c r="C7121" s="7">
        <v>257</v>
      </c>
      <c r="D7121" s="7">
        <v>3</v>
      </c>
      <c r="E7121" s="1">
        <v>472.75</v>
      </c>
      <c r="F7121" s="1">
        <v>64.17</v>
      </c>
      <c r="G7121" s="1">
        <v>56.17</v>
      </c>
      <c r="H7121" s="1">
        <v>9.5</v>
      </c>
      <c r="I7121" s="6">
        <v>129.84</v>
      </c>
      <c r="J7121" s="86"/>
      <c r="K7121" s="86"/>
      <c r="L7121" s="85"/>
      <c r="M7121" s="85"/>
      <c r="N7121" s="85"/>
      <c r="O7121" s="85"/>
      <c r="P7121" s="85"/>
      <c r="Q7121" s="32">
        <f t="shared" si="111"/>
        <v>129.84</v>
      </c>
    </row>
    <row r="7122" spans="1:17" x14ac:dyDescent="0.25">
      <c r="A7122" s="83" t="s">
        <v>14788</v>
      </c>
      <c r="B7122" s="84" t="s">
        <v>22486</v>
      </c>
      <c r="C7122" s="7">
        <v>111</v>
      </c>
      <c r="D7122" s="7">
        <v>0</v>
      </c>
      <c r="E7122" s="1">
        <v>0</v>
      </c>
      <c r="F7122" s="1">
        <v>27.71</v>
      </c>
      <c r="G7122" s="1">
        <v>0</v>
      </c>
      <c r="H7122" s="1">
        <v>0</v>
      </c>
      <c r="I7122" s="6">
        <v>27.71</v>
      </c>
      <c r="J7122" s="86"/>
      <c r="K7122" s="86"/>
      <c r="L7122" s="85"/>
      <c r="M7122" s="85"/>
      <c r="N7122" s="85"/>
      <c r="O7122" s="85"/>
      <c r="P7122" s="85"/>
      <c r="Q7122" s="32">
        <f t="shared" si="111"/>
        <v>27.71</v>
      </c>
    </row>
    <row r="7123" spans="1:17" x14ac:dyDescent="0.25">
      <c r="A7123" s="83" t="s">
        <v>14789</v>
      </c>
      <c r="B7123" s="84" t="s">
        <v>22487</v>
      </c>
      <c r="C7123" s="7">
        <v>119</v>
      </c>
      <c r="D7123" s="7">
        <v>5</v>
      </c>
      <c r="E7123" s="1">
        <v>21845.02</v>
      </c>
      <c r="F7123" s="1">
        <v>29.71</v>
      </c>
      <c r="G7123" s="1">
        <v>93.62</v>
      </c>
      <c r="H7123" s="1">
        <v>439.12</v>
      </c>
      <c r="I7123" s="6">
        <v>562.45000000000005</v>
      </c>
      <c r="J7123" s="86"/>
      <c r="K7123" s="86"/>
      <c r="L7123" s="85"/>
      <c r="M7123" s="85"/>
      <c r="N7123" s="85"/>
      <c r="O7123" s="85"/>
      <c r="P7123" s="85"/>
      <c r="Q7123" s="32">
        <f t="shared" si="111"/>
        <v>562.45000000000005</v>
      </c>
    </row>
    <row r="7124" spans="1:17" x14ac:dyDescent="0.25">
      <c r="A7124" s="83" t="s">
        <v>14790</v>
      </c>
      <c r="B7124" s="84" t="s">
        <v>22488</v>
      </c>
      <c r="C7124" s="7">
        <v>568</v>
      </c>
      <c r="D7124" s="7">
        <v>24</v>
      </c>
      <c r="E7124" s="1">
        <v>4171.2299999999996</v>
      </c>
      <c r="F7124" s="1">
        <v>141.82</v>
      </c>
      <c r="G7124" s="1">
        <v>449.34</v>
      </c>
      <c r="H7124" s="1">
        <v>83.85</v>
      </c>
      <c r="I7124" s="6">
        <v>675.01</v>
      </c>
      <c r="J7124" s="86"/>
      <c r="K7124" s="86"/>
      <c r="L7124" s="85"/>
      <c r="M7124" s="85"/>
      <c r="N7124" s="85"/>
      <c r="O7124" s="85"/>
      <c r="P7124" s="85"/>
      <c r="Q7124" s="32">
        <f t="shared" si="111"/>
        <v>675.01</v>
      </c>
    </row>
    <row r="7125" spans="1:17" x14ac:dyDescent="0.25">
      <c r="A7125" s="83" t="s">
        <v>14791</v>
      </c>
      <c r="B7125" s="84" t="s">
        <v>22489</v>
      </c>
      <c r="C7125" s="7">
        <v>198</v>
      </c>
      <c r="D7125" s="7">
        <v>2</v>
      </c>
      <c r="E7125" s="1">
        <v>717.4</v>
      </c>
      <c r="F7125" s="1">
        <v>49.44</v>
      </c>
      <c r="G7125" s="1">
        <v>37.450000000000003</v>
      </c>
      <c r="H7125" s="1">
        <v>14.42</v>
      </c>
      <c r="I7125" s="6">
        <v>101.31</v>
      </c>
      <c r="J7125" s="86"/>
      <c r="K7125" s="86"/>
      <c r="L7125" s="85"/>
      <c r="M7125" s="85"/>
      <c r="N7125" s="85"/>
      <c r="O7125" s="85"/>
      <c r="P7125" s="85"/>
      <c r="Q7125" s="32">
        <f t="shared" si="111"/>
        <v>101.31</v>
      </c>
    </row>
    <row r="7126" spans="1:17" x14ac:dyDescent="0.25">
      <c r="A7126" s="83" t="s">
        <v>14792</v>
      </c>
      <c r="B7126" s="84" t="s">
        <v>22490</v>
      </c>
      <c r="C7126" s="7">
        <v>1044</v>
      </c>
      <c r="D7126" s="7">
        <v>57</v>
      </c>
      <c r="E7126" s="1">
        <v>44598.83</v>
      </c>
      <c r="F7126" s="1">
        <v>260.67</v>
      </c>
      <c r="G7126" s="1">
        <v>1067.19</v>
      </c>
      <c r="H7126" s="1">
        <v>896.51</v>
      </c>
      <c r="I7126" s="6">
        <v>2224.37</v>
      </c>
      <c r="J7126" s="86"/>
      <c r="K7126" s="86"/>
      <c r="L7126" s="85"/>
      <c r="M7126" s="85"/>
      <c r="N7126" s="85"/>
      <c r="O7126" s="85"/>
      <c r="P7126" s="85"/>
      <c r="Q7126" s="32">
        <f t="shared" si="111"/>
        <v>2224.37</v>
      </c>
    </row>
    <row r="7127" spans="1:17" x14ac:dyDescent="0.25">
      <c r="A7127" s="83" t="s">
        <v>14793</v>
      </c>
      <c r="B7127" s="84" t="s">
        <v>22491</v>
      </c>
      <c r="C7127" s="7">
        <v>959</v>
      </c>
      <c r="D7127" s="7">
        <v>18</v>
      </c>
      <c r="E7127" s="1">
        <v>3331.84</v>
      </c>
      <c r="F7127" s="1">
        <v>239.45</v>
      </c>
      <c r="G7127" s="1">
        <v>337.01</v>
      </c>
      <c r="H7127" s="1">
        <v>66.98</v>
      </c>
      <c r="I7127" s="6">
        <v>643.44000000000005</v>
      </c>
      <c r="J7127" s="86"/>
      <c r="K7127" s="86"/>
      <c r="L7127" s="85"/>
      <c r="M7127" s="85"/>
      <c r="N7127" s="85"/>
      <c r="O7127" s="85"/>
      <c r="P7127" s="85"/>
      <c r="Q7127" s="32">
        <f t="shared" si="111"/>
        <v>643.44000000000005</v>
      </c>
    </row>
    <row r="7128" spans="1:17" x14ac:dyDescent="0.25">
      <c r="A7128" s="83" t="s">
        <v>14794</v>
      </c>
      <c r="B7128" s="84" t="s">
        <v>22492</v>
      </c>
      <c r="C7128" s="7">
        <v>98</v>
      </c>
      <c r="D7128" s="7">
        <v>0</v>
      </c>
      <c r="E7128" s="1">
        <v>0</v>
      </c>
      <c r="F7128" s="1">
        <v>24.47</v>
      </c>
      <c r="G7128" s="1">
        <v>0</v>
      </c>
      <c r="H7128" s="1">
        <v>0</v>
      </c>
      <c r="I7128" s="6">
        <v>24.47</v>
      </c>
      <c r="J7128" s="86"/>
      <c r="K7128" s="86"/>
      <c r="L7128" s="85"/>
      <c r="M7128" s="85"/>
      <c r="N7128" s="85"/>
      <c r="O7128" s="85"/>
      <c r="P7128" s="85"/>
      <c r="Q7128" s="32">
        <f t="shared" si="111"/>
        <v>24.47</v>
      </c>
    </row>
    <row r="7129" spans="1:17" x14ac:dyDescent="0.25">
      <c r="A7129" s="83" t="s">
        <v>14795</v>
      </c>
      <c r="B7129" s="84" t="s">
        <v>22493</v>
      </c>
      <c r="C7129" s="7">
        <v>300</v>
      </c>
      <c r="D7129" s="7">
        <v>1</v>
      </c>
      <c r="E7129" s="1">
        <v>669.29</v>
      </c>
      <c r="F7129" s="1">
        <v>74.900000000000006</v>
      </c>
      <c r="G7129" s="1">
        <v>18.72</v>
      </c>
      <c r="H7129" s="1">
        <v>13.46</v>
      </c>
      <c r="I7129" s="6">
        <v>107.08</v>
      </c>
      <c r="J7129" s="86"/>
      <c r="K7129" s="86"/>
      <c r="L7129" s="85"/>
      <c r="M7129" s="85"/>
      <c r="N7129" s="85"/>
      <c r="O7129" s="85"/>
      <c r="P7129" s="85"/>
      <c r="Q7129" s="32">
        <f t="shared" si="111"/>
        <v>107.08</v>
      </c>
    </row>
    <row r="7130" spans="1:17" x14ac:dyDescent="0.25">
      <c r="A7130" s="83" t="s">
        <v>14796</v>
      </c>
      <c r="B7130" s="84" t="s">
        <v>22494</v>
      </c>
      <c r="C7130" s="7">
        <v>116</v>
      </c>
      <c r="D7130" s="7">
        <v>4</v>
      </c>
      <c r="E7130" s="1">
        <v>1466.78</v>
      </c>
      <c r="F7130" s="1">
        <v>28.96</v>
      </c>
      <c r="G7130" s="1">
        <v>74.89</v>
      </c>
      <c r="H7130" s="1">
        <v>29.49</v>
      </c>
      <c r="I7130" s="6">
        <v>133.34</v>
      </c>
      <c r="J7130" s="86"/>
      <c r="K7130" s="86"/>
      <c r="L7130" s="85"/>
      <c r="M7130" s="85"/>
      <c r="N7130" s="85"/>
      <c r="O7130" s="85"/>
      <c r="P7130" s="85"/>
      <c r="Q7130" s="32">
        <f t="shared" si="111"/>
        <v>133.34</v>
      </c>
    </row>
    <row r="7131" spans="1:17" x14ac:dyDescent="0.25">
      <c r="A7131" s="83" t="s">
        <v>14797</v>
      </c>
      <c r="B7131" s="84" t="s">
        <v>22495</v>
      </c>
      <c r="C7131" s="7">
        <v>322</v>
      </c>
      <c r="D7131" s="7">
        <v>5</v>
      </c>
      <c r="E7131" s="1">
        <v>1074.6600000000001</v>
      </c>
      <c r="F7131" s="1">
        <v>80.400000000000006</v>
      </c>
      <c r="G7131" s="1">
        <v>93.62</v>
      </c>
      <c r="H7131" s="1">
        <v>21.6</v>
      </c>
      <c r="I7131" s="6">
        <v>195.62</v>
      </c>
      <c r="J7131" s="86"/>
      <c r="K7131" s="86"/>
      <c r="L7131" s="85"/>
      <c r="M7131" s="85"/>
      <c r="N7131" s="85"/>
      <c r="O7131" s="85"/>
      <c r="P7131" s="85"/>
      <c r="Q7131" s="32">
        <f t="shared" si="111"/>
        <v>195.62</v>
      </c>
    </row>
    <row r="7132" spans="1:17" x14ac:dyDescent="0.25">
      <c r="A7132" s="83" t="s">
        <v>14798</v>
      </c>
      <c r="B7132" s="84" t="s">
        <v>22496</v>
      </c>
      <c r="C7132" s="7">
        <v>81</v>
      </c>
      <c r="D7132" s="7">
        <v>0</v>
      </c>
      <c r="E7132" s="1">
        <v>0</v>
      </c>
      <c r="F7132" s="1">
        <v>20.22</v>
      </c>
      <c r="G7132" s="1">
        <v>0</v>
      </c>
      <c r="H7132" s="1">
        <v>0</v>
      </c>
      <c r="I7132" s="6">
        <v>20.22</v>
      </c>
      <c r="J7132" s="86"/>
      <c r="K7132" s="86"/>
      <c r="L7132" s="85"/>
      <c r="M7132" s="85"/>
      <c r="N7132" s="85"/>
      <c r="O7132" s="85"/>
      <c r="P7132" s="85"/>
      <c r="Q7132" s="32">
        <f t="shared" si="111"/>
        <v>20.22</v>
      </c>
    </row>
    <row r="7133" spans="1:17" x14ac:dyDescent="0.25">
      <c r="A7133" s="83" t="s">
        <v>14799</v>
      </c>
      <c r="B7133" s="84" t="s">
        <v>22497</v>
      </c>
      <c r="C7133" s="7">
        <v>154</v>
      </c>
      <c r="D7133" s="7">
        <v>2</v>
      </c>
      <c r="E7133" s="1">
        <v>168.64</v>
      </c>
      <c r="F7133" s="1">
        <v>38.46</v>
      </c>
      <c r="G7133" s="1">
        <v>37.450000000000003</v>
      </c>
      <c r="H7133" s="1">
        <v>3.39</v>
      </c>
      <c r="I7133" s="6">
        <v>79.3</v>
      </c>
      <c r="J7133" s="86"/>
      <c r="K7133" s="86"/>
      <c r="L7133" s="85"/>
      <c r="M7133" s="85"/>
      <c r="N7133" s="85"/>
      <c r="O7133" s="85"/>
      <c r="P7133" s="85"/>
      <c r="Q7133" s="32">
        <f t="shared" si="111"/>
        <v>79.3</v>
      </c>
    </row>
    <row r="7134" spans="1:17" x14ac:dyDescent="0.25">
      <c r="A7134" s="83" t="s">
        <v>14800</v>
      </c>
      <c r="B7134" s="84" t="s">
        <v>22498</v>
      </c>
      <c r="C7134" s="7">
        <v>111</v>
      </c>
      <c r="D7134" s="7">
        <v>0</v>
      </c>
      <c r="E7134" s="1">
        <v>0</v>
      </c>
      <c r="F7134" s="1">
        <v>27.71</v>
      </c>
      <c r="G7134" s="1">
        <v>0</v>
      </c>
      <c r="H7134" s="1">
        <v>0</v>
      </c>
      <c r="I7134" s="6">
        <v>27.71</v>
      </c>
      <c r="J7134" s="86"/>
      <c r="K7134" s="86"/>
      <c r="L7134" s="85"/>
      <c r="M7134" s="85"/>
      <c r="N7134" s="85"/>
      <c r="O7134" s="85"/>
      <c r="P7134" s="85"/>
      <c r="Q7134" s="32">
        <f t="shared" si="111"/>
        <v>27.71</v>
      </c>
    </row>
    <row r="7135" spans="1:17" x14ac:dyDescent="0.25">
      <c r="A7135" s="83" t="s">
        <v>14801</v>
      </c>
      <c r="B7135" s="84" t="s">
        <v>22499</v>
      </c>
      <c r="C7135" s="7">
        <v>319</v>
      </c>
      <c r="D7135" s="7">
        <v>4</v>
      </c>
      <c r="E7135" s="1">
        <v>16953.52</v>
      </c>
      <c r="F7135" s="1">
        <v>79.650000000000006</v>
      </c>
      <c r="G7135" s="1">
        <v>74.89</v>
      </c>
      <c r="H7135" s="1">
        <v>340.79</v>
      </c>
      <c r="I7135" s="6">
        <v>495.33</v>
      </c>
      <c r="J7135" s="86"/>
      <c r="K7135" s="86"/>
      <c r="L7135" s="85"/>
      <c r="M7135" s="85"/>
      <c r="N7135" s="85"/>
      <c r="O7135" s="85"/>
      <c r="P7135" s="85"/>
      <c r="Q7135" s="32">
        <f t="shared" si="111"/>
        <v>495.33</v>
      </c>
    </row>
    <row r="7136" spans="1:17" x14ac:dyDescent="0.25">
      <c r="A7136" s="83" t="s">
        <v>14802</v>
      </c>
      <c r="B7136" s="84" t="s">
        <v>22500</v>
      </c>
      <c r="C7136" s="7">
        <v>495</v>
      </c>
      <c r="D7136" s="7">
        <v>0</v>
      </c>
      <c r="E7136" s="1">
        <v>0</v>
      </c>
      <c r="F7136" s="1">
        <v>123.59</v>
      </c>
      <c r="G7136" s="1">
        <v>0</v>
      </c>
      <c r="H7136" s="1">
        <v>0</v>
      </c>
      <c r="I7136" s="6">
        <v>123.59</v>
      </c>
      <c r="J7136" s="86"/>
      <c r="K7136" s="86"/>
      <c r="L7136" s="85"/>
      <c r="M7136" s="85"/>
      <c r="N7136" s="85"/>
      <c r="O7136" s="85"/>
      <c r="P7136" s="85"/>
      <c r="Q7136" s="32">
        <f t="shared" si="111"/>
        <v>123.59</v>
      </c>
    </row>
    <row r="7137" spans="1:17" x14ac:dyDescent="0.25">
      <c r="A7137" s="83" t="s">
        <v>14803</v>
      </c>
      <c r="B7137" s="84" t="s">
        <v>22501</v>
      </c>
      <c r="C7137" s="7">
        <v>1164</v>
      </c>
      <c r="D7137" s="7">
        <v>3</v>
      </c>
      <c r="E7137" s="1">
        <v>2257.6</v>
      </c>
      <c r="F7137" s="1">
        <v>290.64</v>
      </c>
      <c r="G7137" s="1">
        <v>56.17</v>
      </c>
      <c r="H7137" s="1">
        <v>45.38</v>
      </c>
      <c r="I7137" s="6">
        <v>392.19</v>
      </c>
      <c r="J7137" s="86"/>
      <c r="K7137" s="86"/>
      <c r="L7137" s="85"/>
      <c r="M7137" s="85"/>
      <c r="N7137" s="85"/>
      <c r="O7137" s="85"/>
      <c r="P7137" s="85"/>
      <c r="Q7137" s="32">
        <f t="shared" si="111"/>
        <v>392.19</v>
      </c>
    </row>
    <row r="7138" spans="1:17" x14ac:dyDescent="0.25">
      <c r="A7138" s="83" t="s">
        <v>14804</v>
      </c>
      <c r="B7138" s="84" t="s">
        <v>22502</v>
      </c>
      <c r="C7138" s="7">
        <v>479</v>
      </c>
      <c r="D7138" s="7">
        <v>7</v>
      </c>
      <c r="E7138" s="1">
        <v>2785.11</v>
      </c>
      <c r="F7138" s="1">
        <v>119.6</v>
      </c>
      <c r="G7138" s="1">
        <v>131.06</v>
      </c>
      <c r="H7138" s="1">
        <v>55.98</v>
      </c>
      <c r="I7138" s="6">
        <v>306.64</v>
      </c>
      <c r="J7138" s="86"/>
      <c r="K7138" s="86"/>
      <c r="L7138" s="85"/>
      <c r="M7138" s="85"/>
      <c r="N7138" s="85"/>
      <c r="O7138" s="85"/>
      <c r="P7138" s="85"/>
      <c r="Q7138" s="32">
        <f t="shared" si="111"/>
        <v>306.64</v>
      </c>
    </row>
    <row r="7139" spans="1:17" x14ac:dyDescent="0.25">
      <c r="A7139" s="83" t="s">
        <v>14805</v>
      </c>
      <c r="B7139" s="84" t="s">
        <v>22503</v>
      </c>
      <c r="C7139" s="7">
        <v>348</v>
      </c>
      <c r="D7139" s="7">
        <v>1</v>
      </c>
      <c r="E7139" s="1">
        <v>186.61</v>
      </c>
      <c r="F7139" s="1">
        <v>86.89</v>
      </c>
      <c r="G7139" s="1">
        <v>18.72</v>
      </c>
      <c r="H7139" s="1">
        <v>3.75</v>
      </c>
      <c r="I7139" s="6">
        <v>109.36</v>
      </c>
      <c r="J7139" s="86"/>
      <c r="K7139" s="86"/>
      <c r="L7139" s="85"/>
      <c r="M7139" s="85"/>
      <c r="N7139" s="85"/>
      <c r="O7139" s="85"/>
      <c r="P7139" s="85"/>
      <c r="Q7139" s="32">
        <f t="shared" si="111"/>
        <v>109.36</v>
      </c>
    </row>
    <row r="7140" spans="1:17" x14ac:dyDescent="0.25">
      <c r="A7140" s="83" t="s">
        <v>14806</v>
      </c>
      <c r="B7140" s="84" t="s">
        <v>22504</v>
      </c>
      <c r="C7140" s="7">
        <v>446</v>
      </c>
      <c r="D7140" s="7">
        <v>3</v>
      </c>
      <c r="E7140" s="1">
        <v>43310.22</v>
      </c>
      <c r="F7140" s="1">
        <v>111.36</v>
      </c>
      <c r="G7140" s="1">
        <v>56.17</v>
      </c>
      <c r="H7140" s="1">
        <v>870.61</v>
      </c>
      <c r="I7140" s="6">
        <v>1038.1400000000001</v>
      </c>
      <c r="J7140" s="86"/>
      <c r="K7140" s="86"/>
      <c r="L7140" s="85"/>
      <c r="M7140" s="85"/>
      <c r="N7140" s="85"/>
      <c r="O7140" s="85"/>
      <c r="P7140" s="85"/>
      <c r="Q7140" s="32">
        <f t="shared" si="111"/>
        <v>1038.1400000000001</v>
      </c>
    </row>
    <row r="7141" spans="1:17" x14ac:dyDescent="0.25">
      <c r="A7141" s="83" t="s">
        <v>14807</v>
      </c>
      <c r="B7141" s="84" t="s">
        <v>22505</v>
      </c>
      <c r="C7141" s="7">
        <v>336</v>
      </c>
      <c r="D7141" s="7">
        <v>0</v>
      </c>
      <c r="E7141" s="1">
        <v>0</v>
      </c>
      <c r="F7141" s="1">
        <v>83.9</v>
      </c>
      <c r="G7141" s="1">
        <v>0</v>
      </c>
      <c r="H7141" s="1">
        <v>0</v>
      </c>
      <c r="I7141" s="6">
        <v>83.9</v>
      </c>
      <c r="J7141" s="86"/>
      <c r="K7141" s="86"/>
      <c r="L7141" s="85"/>
      <c r="M7141" s="85"/>
      <c r="N7141" s="85"/>
      <c r="O7141" s="85"/>
      <c r="P7141" s="85"/>
      <c r="Q7141" s="32">
        <f t="shared" si="111"/>
        <v>83.9</v>
      </c>
    </row>
    <row r="7142" spans="1:17" x14ac:dyDescent="0.25">
      <c r="A7142" s="83" t="s">
        <v>14808</v>
      </c>
      <c r="B7142" s="84" t="s">
        <v>21601</v>
      </c>
      <c r="C7142" s="7">
        <v>750</v>
      </c>
      <c r="D7142" s="7">
        <v>4</v>
      </c>
      <c r="E7142" s="1">
        <v>56589.39</v>
      </c>
      <c r="F7142" s="1">
        <v>187.26</v>
      </c>
      <c r="G7142" s="1">
        <v>74.89</v>
      </c>
      <c r="H7142" s="1">
        <v>1137.54</v>
      </c>
      <c r="I7142" s="6">
        <v>1399.69</v>
      </c>
      <c r="J7142" s="86"/>
      <c r="K7142" s="86"/>
      <c r="L7142" s="85"/>
      <c r="M7142" s="85"/>
      <c r="N7142" s="85"/>
      <c r="O7142" s="85"/>
      <c r="P7142" s="85"/>
      <c r="Q7142" s="32">
        <f t="shared" si="111"/>
        <v>1399.69</v>
      </c>
    </row>
    <row r="7143" spans="1:17" x14ac:dyDescent="0.25">
      <c r="A7143" s="83" t="s">
        <v>14809</v>
      </c>
      <c r="B7143" s="84" t="s">
        <v>22506</v>
      </c>
      <c r="C7143" s="7">
        <v>132</v>
      </c>
      <c r="D7143" s="7">
        <v>0</v>
      </c>
      <c r="E7143" s="1">
        <v>0</v>
      </c>
      <c r="F7143" s="1">
        <v>32.96</v>
      </c>
      <c r="G7143" s="1">
        <v>0</v>
      </c>
      <c r="H7143" s="1">
        <v>0</v>
      </c>
      <c r="I7143" s="6">
        <v>32.96</v>
      </c>
      <c r="J7143" s="86"/>
      <c r="K7143" s="86"/>
      <c r="L7143" s="85"/>
      <c r="M7143" s="85"/>
      <c r="N7143" s="85"/>
      <c r="O7143" s="85"/>
      <c r="P7143" s="85"/>
      <c r="Q7143" s="32">
        <f t="shared" si="111"/>
        <v>32.96</v>
      </c>
    </row>
    <row r="7144" spans="1:17" x14ac:dyDescent="0.25">
      <c r="A7144" s="83" t="s">
        <v>14810</v>
      </c>
      <c r="B7144" s="84" t="s">
        <v>22507</v>
      </c>
      <c r="C7144" s="7">
        <v>375</v>
      </c>
      <c r="D7144" s="7">
        <v>9</v>
      </c>
      <c r="E7144" s="1">
        <v>13023.6</v>
      </c>
      <c r="F7144" s="1">
        <v>93.63</v>
      </c>
      <c r="G7144" s="1">
        <v>168.5</v>
      </c>
      <c r="H7144" s="1">
        <v>261.8</v>
      </c>
      <c r="I7144" s="6">
        <v>523.92999999999995</v>
      </c>
      <c r="J7144" s="86"/>
      <c r="K7144" s="86"/>
      <c r="L7144" s="85"/>
      <c r="M7144" s="85"/>
      <c r="N7144" s="85"/>
      <c r="O7144" s="85"/>
      <c r="P7144" s="85"/>
      <c r="Q7144" s="32">
        <f t="shared" si="111"/>
        <v>523.92999999999995</v>
      </c>
    </row>
    <row r="7145" spans="1:17" x14ac:dyDescent="0.25">
      <c r="A7145" s="83" t="s">
        <v>14811</v>
      </c>
      <c r="B7145" s="84" t="s">
        <v>22508</v>
      </c>
      <c r="C7145" s="7">
        <v>161</v>
      </c>
      <c r="D7145" s="7">
        <v>1</v>
      </c>
      <c r="E7145" s="1">
        <v>217.72</v>
      </c>
      <c r="F7145" s="1">
        <v>40.200000000000003</v>
      </c>
      <c r="G7145" s="1">
        <v>18.72</v>
      </c>
      <c r="H7145" s="1">
        <v>4.38</v>
      </c>
      <c r="I7145" s="6">
        <v>63.3</v>
      </c>
      <c r="J7145" s="86"/>
      <c r="K7145" s="86"/>
      <c r="L7145" s="85"/>
      <c r="M7145" s="85"/>
      <c r="N7145" s="85"/>
      <c r="O7145" s="85"/>
      <c r="P7145" s="85"/>
      <c r="Q7145" s="32">
        <f t="shared" si="111"/>
        <v>63.3</v>
      </c>
    </row>
    <row r="7146" spans="1:17" x14ac:dyDescent="0.25">
      <c r="A7146" s="83" t="s">
        <v>14812</v>
      </c>
      <c r="B7146" s="84" t="s">
        <v>22509</v>
      </c>
      <c r="C7146" s="7">
        <v>144</v>
      </c>
      <c r="D7146" s="7">
        <v>1</v>
      </c>
      <c r="E7146" s="1">
        <v>174.17</v>
      </c>
      <c r="F7146" s="1">
        <v>35.950000000000003</v>
      </c>
      <c r="G7146" s="1">
        <v>18.72</v>
      </c>
      <c r="H7146" s="1">
        <v>3.5</v>
      </c>
      <c r="I7146" s="6">
        <v>58.17</v>
      </c>
      <c r="J7146" s="86"/>
      <c r="K7146" s="86"/>
      <c r="L7146" s="85"/>
      <c r="M7146" s="85"/>
      <c r="N7146" s="85"/>
      <c r="O7146" s="85"/>
      <c r="P7146" s="85"/>
      <c r="Q7146" s="32">
        <f t="shared" si="111"/>
        <v>58.17</v>
      </c>
    </row>
    <row r="7147" spans="1:17" x14ac:dyDescent="0.25">
      <c r="A7147" s="83" t="s">
        <v>14813</v>
      </c>
      <c r="B7147" s="84" t="s">
        <v>22510</v>
      </c>
      <c r="C7147" s="7">
        <v>102</v>
      </c>
      <c r="D7147" s="7">
        <v>2</v>
      </c>
      <c r="E7147" s="1">
        <v>1735.73</v>
      </c>
      <c r="F7147" s="1">
        <v>25.47</v>
      </c>
      <c r="G7147" s="1">
        <v>37.450000000000003</v>
      </c>
      <c r="H7147" s="1">
        <v>34.89</v>
      </c>
      <c r="I7147" s="6">
        <v>97.81</v>
      </c>
      <c r="J7147" s="86"/>
      <c r="K7147" s="86"/>
      <c r="L7147" s="85"/>
      <c r="M7147" s="85"/>
      <c r="N7147" s="85"/>
      <c r="O7147" s="85"/>
      <c r="P7147" s="85"/>
      <c r="Q7147" s="32">
        <f t="shared" si="111"/>
        <v>97.81</v>
      </c>
    </row>
    <row r="7148" spans="1:17" x14ac:dyDescent="0.25">
      <c r="A7148" s="83" t="s">
        <v>14814</v>
      </c>
      <c r="B7148" s="84" t="s">
        <v>22511</v>
      </c>
      <c r="C7148" s="7">
        <v>669</v>
      </c>
      <c r="D7148" s="7">
        <v>7</v>
      </c>
      <c r="E7148" s="1">
        <v>3200.88</v>
      </c>
      <c r="F7148" s="1">
        <v>167.04</v>
      </c>
      <c r="G7148" s="1">
        <v>131.06</v>
      </c>
      <c r="H7148" s="1">
        <v>64.34</v>
      </c>
      <c r="I7148" s="6">
        <v>362.44</v>
      </c>
      <c r="J7148" s="86"/>
      <c r="K7148" s="86"/>
      <c r="L7148" s="85"/>
      <c r="M7148" s="85"/>
      <c r="N7148" s="85"/>
      <c r="O7148" s="85"/>
      <c r="P7148" s="85"/>
      <c r="Q7148" s="32">
        <f t="shared" si="111"/>
        <v>362.44</v>
      </c>
    </row>
    <row r="7149" spans="1:17" x14ac:dyDescent="0.25">
      <c r="A7149" s="83" t="s">
        <v>14815</v>
      </c>
      <c r="B7149" s="84" t="s">
        <v>22512</v>
      </c>
      <c r="C7149" s="7">
        <v>1587</v>
      </c>
      <c r="D7149" s="7">
        <v>23</v>
      </c>
      <c r="E7149" s="1">
        <v>12848.26</v>
      </c>
      <c r="F7149" s="1">
        <v>396.26</v>
      </c>
      <c r="G7149" s="1">
        <v>430.62</v>
      </c>
      <c r="H7149" s="1">
        <v>258.27</v>
      </c>
      <c r="I7149" s="6">
        <v>1085.1500000000001</v>
      </c>
      <c r="J7149" s="86"/>
      <c r="K7149" s="86"/>
      <c r="L7149" s="85"/>
      <c r="M7149" s="85"/>
      <c r="N7149" s="85"/>
      <c r="O7149" s="85"/>
      <c r="P7149" s="85"/>
      <c r="Q7149" s="32">
        <f t="shared" si="111"/>
        <v>1085.1500000000001</v>
      </c>
    </row>
    <row r="7150" spans="1:17" x14ac:dyDescent="0.25">
      <c r="A7150" s="83" t="s">
        <v>14816</v>
      </c>
      <c r="B7150" s="84" t="s">
        <v>22513</v>
      </c>
      <c r="C7150" s="7">
        <v>376</v>
      </c>
      <c r="D7150" s="7">
        <v>5</v>
      </c>
      <c r="E7150" s="1">
        <v>1930.92</v>
      </c>
      <c r="F7150" s="1">
        <v>93.88</v>
      </c>
      <c r="G7150" s="1">
        <v>93.62</v>
      </c>
      <c r="H7150" s="1">
        <v>38.82</v>
      </c>
      <c r="I7150" s="6">
        <v>226.32</v>
      </c>
      <c r="J7150" s="86"/>
      <c r="K7150" s="86"/>
      <c r="L7150" s="85"/>
      <c r="M7150" s="85"/>
      <c r="N7150" s="85"/>
      <c r="O7150" s="85"/>
      <c r="P7150" s="85"/>
      <c r="Q7150" s="32">
        <f t="shared" si="111"/>
        <v>226.32</v>
      </c>
    </row>
    <row r="7151" spans="1:17" x14ac:dyDescent="0.25">
      <c r="A7151" s="83" t="s">
        <v>14817</v>
      </c>
      <c r="B7151" s="84" t="s">
        <v>22514</v>
      </c>
      <c r="C7151" s="7">
        <v>45</v>
      </c>
      <c r="D7151" s="7">
        <v>0</v>
      </c>
      <c r="E7151" s="1">
        <v>0</v>
      </c>
      <c r="F7151" s="1">
        <v>11.23</v>
      </c>
      <c r="G7151" s="1">
        <v>0</v>
      </c>
      <c r="H7151" s="1">
        <v>0</v>
      </c>
      <c r="I7151" s="6">
        <v>11.23</v>
      </c>
      <c r="J7151" s="86"/>
      <c r="K7151" s="86"/>
      <c r="L7151" s="85"/>
      <c r="M7151" s="85"/>
      <c r="N7151" s="85"/>
      <c r="O7151" s="85"/>
      <c r="P7151" s="85"/>
      <c r="Q7151" s="32">
        <f t="shared" si="111"/>
        <v>11.23</v>
      </c>
    </row>
    <row r="7152" spans="1:17" x14ac:dyDescent="0.25">
      <c r="A7152" s="83" t="s">
        <v>14818</v>
      </c>
      <c r="B7152" s="84" t="s">
        <v>22515</v>
      </c>
      <c r="C7152" s="7">
        <v>280</v>
      </c>
      <c r="D7152" s="7">
        <v>3</v>
      </c>
      <c r="E7152" s="1">
        <v>501.05</v>
      </c>
      <c r="F7152" s="1">
        <v>69.91</v>
      </c>
      <c r="G7152" s="1">
        <v>56.17</v>
      </c>
      <c r="H7152" s="1">
        <v>10.07</v>
      </c>
      <c r="I7152" s="6">
        <v>136.15</v>
      </c>
      <c r="J7152" s="86"/>
      <c r="K7152" s="86"/>
      <c r="L7152" s="85"/>
      <c r="M7152" s="85"/>
      <c r="N7152" s="85"/>
      <c r="O7152" s="85"/>
      <c r="P7152" s="85"/>
      <c r="Q7152" s="32">
        <f t="shared" si="111"/>
        <v>136.15</v>
      </c>
    </row>
    <row r="7153" spans="1:17" x14ac:dyDescent="0.25">
      <c r="A7153" s="83" t="s">
        <v>14819</v>
      </c>
      <c r="B7153" s="84" t="s">
        <v>22516</v>
      </c>
      <c r="C7153" s="7">
        <v>982</v>
      </c>
      <c r="D7153" s="7">
        <v>17</v>
      </c>
      <c r="E7153" s="1">
        <v>29593.51</v>
      </c>
      <c r="F7153" s="1">
        <v>245.19</v>
      </c>
      <c r="G7153" s="1">
        <v>318.29000000000002</v>
      </c>
      <c r="H7153" s="1">
        <v>594.88</v>
      </c>
      <c r="I7153" s="6">
        <v>1158.3599999999999</v>
      </c>
      <c r="J7153" s="86"/>
      <c r="K7153" s="86"/>
      <c r="L7153" s="85"/>
      <c r="M7153" s="85"/>
      <c r="N7153" s="85"/>
      <c r="O7153" s="85"/>
      <c r="P7153" s="85"/>
      <c r="Q7153" s="32">
        <f t="shared" si="111"/>
        <v>1158.3599999999999</v>
      </c>
    </row>
    <row r="7154" spans="1:17" x14ac:dyDescent="0.25">
      <c r="A7154" s="83" t="s">
        <v>14820</v>
      </c>
      <c r="B7154" s="84" t="s">
        <v>22517</v>
      </c>
      <c r="C7154" s="7">
        <v>111</v>
      </c>
      <c r="D7154" s="7">
        <v>0</v>
      </c>
      <c r="E7154" s="1">
        <v>0</v>
      </c>
      <c r="F7154" s="1">
        <v>27.71</v>
      </c>
      <c r="G7154" s="1">
        <v>0</v>
      </c>
      <c r="H7154" s="1">
        <v>0</v>
      </c>
      <c r="I7154" s="6">
        <v>27.71</v>
      </c>
      <c r="J7154" s="86"/>
      <c r="K7154" s="86"/>
      <c r="L7154" s="85"/>
      <c r="M7154" s="85"/>
      <c r="N7154" s="85"/>
      <c r="O7154" s="85"/>
      <c r="P7154" s="85"/>
      <c r="Q7154" s="32">
        <f t="shared" si="111"/>
        <v>27.71</v>
      </c>
    </row>
    <row r="7155" spans="1:17" x14ac:dyDescent="0.25">
      <c r="A7155" s="83" t="s">
        <v>14821</v>
      </c>
      <c r="B7155" s="84" t="s">
        <v>22518</v>
      </c>
      <c r="C7155" s="7">
        <v>466</v>
      </c>
      <c r="D7155" s="7">
        <v>0</v>
      </c>
      <c r="E7155" s="1">
        <v>0</v>
      </c>
      <c r="F7155" s="1">
        <v>116.35</v>
      </c>
      <c r="G7155" s="1">
        <v>0</v>
      </c>
      <c r="H7155" s="1">
        <v>0</v>
      </c>
      <c r="I7155" s="6">
        <v>116.35</v>
      </c>
      <c r="J7155" s="86"/>
      <c r="K7155" s="86"/>
      <c r="L7155" s="85"/>
      <c r="M7155" s="85"/>
      <c r="N7155" s="85"/>
      <c r="O7155" s="85"/>
      <c r="P7155" s="85"/>
      <c r="Q7155" s="32">
        <f t="shared" si="111"/>
        <v>116.35</v>
      </c>
    </row>
    <row r="7156" spans="1:17" x14ac:dyDescent="0.25">
      <c r="A7156" s="83" t="s">
        <v>14822</v>
      </c>
      <c r="B7156" s="84" t="s">
        <v>22519</v>
      </c>
      <c r="C7156" s="7">
        <v>89</v>
      </c>
      <c r="D7156" s="7">
        <v>0</v>
      </c>
      <c r="E7156" s="1">
        <v>0</v>
      </c>
      <c r="F7156" s="1">
        <v>22.22</v>
      </c>
      <c r="G7156" s="1">
        <v>0</v>
      </c>
      <c r="H7156" s="1">
        <v>0</v>
      </c>
      <c r="I7156" s="6">
        <v>22.22</v>
      </c>
      <c r="J7156" s="86"/>
      <c r="K7156" s="86"/>
      <c r="L7156" s="85"/>
      <c r="M7156" s="85"/>
      <c r="N7156" s="85"/>
      <c r="O7156" s="85"/>
      <c r="P7156" s="85"/>
      <c r="Q7156" s="32">
        <f t="shared" si="111"/>
        <v>22.22</v>
      </c>
    </row>
    <row r="7157" spans="1:17" x14ac:dyDescent="0.25">
      <c r="A7157" s="83" t="s">
        <v>14823</v>
      </c>
      <c r="B7157" s="84" t="s">
        <v>22520</v>
      </c>
      <c r="C7157" s="7">
        <v>215</v>
      </c>
      <c r="D7157" s="7">
        <v>3</v>
      </c>
      <c r="E7157" s="1">
        <v>733.15</v>
      </c>
      <c r="F7157" s="1">
        <v>53.68</v>
      </c>
      <c r="G7157" s="1">
        <v>56.17</v>
      </c>
      <c r="H7157" s="1">
        <v>14.74</v>
      </c>
      <c r="I7157" s="6">
        <v>124.59</v>
      </c>
      <c r="J7157" s="86"/>
      <c r="K7157" s="86"/>
      <c r="L7157" s="85"/>
      <c r="M7157" s="85"/>
      <c r="N7157" s="85"/>
      <c r="O7157" s="85"/>
      <c r="P7157" s="85"/>
      <c r="Q7157" s="32">
        <f t="shared" si="111"/>
        <v>124.59</v>
      </c>
    </row>
    <row r="7158" spans="1:17" x14ac:dyDescent="0.25">
      <c r="A7158" s="83" t="s">
        <v>14824</v>
      </c>
      <c r="B7158" s="84" t="s">
        <v>22521</v>
      </c>
      <c r="C7158" s="7">
        <v>271</v>
      </c>
      <c r="D7158" s="7">
        <v>8</v>
      </c>
      <c r="E7158" s="1">
        <v>2341.1799999999998</v>
      </c>
      <c r="F7158" s="1">
        <v>67.66</v>
      </c>
      <c r="G7158" s="1">
        <v>149.78</v>
      </c>
      <c r="H7158" s="1">
        <v>47.06</v>
      </c>
      <c r="I7158" s="6">
        <v>264.5</v>
      </c>
      <c r="J7158" s="86"/>
      <c r="K7158" s="86"/>
      <c r="L7158" s="85"/>
      <c r="M7158" s="85"/>
      <c r="N7158" s="85"/>
      <c r="O7158" s="85"/>
      <c r="P7158" s="85"/>
      <c r="Q7158" s="32">
        <f t="shared" si="111"/>
        <v>264.5</v>
      </c>
    </row>
    <row r="7159" spans="1:17" x14ac:dyDescent="0.25">
      <c r="A7159" s="83" t="s">
        <v>14825</v>
      </c>
      <c r="B7159" s="84" t="s">
        <v>22522</v>
      </c>
      <c r="C7159" s="7">
        <v>119</v>
      </c>
      <c r="D7159" s="7">
        <v>2</v>
      </c>
      <c r="E7159" s="1">
        <v>715.75</v>
      </c>
      <c r="F7159" s="1">
        <v>29.71</v>
      </c>
      <c r="G7159" s="1">
        <v>37.450000000000003</v>
      </c>
      <c r="H7159" s="1">
        <v>14.38</v>
      </c>
      <c r="I7159" s="6">
        <v>81.540000000000006</v>
      </c>
      <c r="J7159" s="86"/>
      <c r="K7159" s="86"/>
      <c r="L7159" s="85"/>
      <c r="M7159" s="85"/>
      <c r="N7159" s="85"/>
      <c r="O7159" s="85"/>
      <c r="P7159" s="85"/>
      <c r="Q7159" s="32">
        <f t="shared" si="111"/>
        <v>81.540000000000006</v>
      </c>
    </row>
    <row r="7160" spans="1:17" x14ac:dyDescent="0.25">
      <c r="A7160" s="83" t="s">
        <v>14826</v>
      </c>
      <c r="B7160" s="84" t="s">
        <v>22523</v>
      </c>
      <c r="C7160" s="7">
        <v>331</v>
      </c>
      <c r="D7160" s="7">
        <v>0</v>
      </c>
      <c r="E7160" s="1">
        <v>0</v>
      </c>
      <c r="F7160" s="1">
        <v>82.65</v>
      </c>
      <c r="G7160" s="1">
        <v>0</v>
      </c>
      <c r="H7160" s="1">
        <v>0</v>
      </c>
      <c r="I7160" s="6">
        <v>82.65</v>
      </c>
      <c r="J7160" s="86"/>
      <c r="K7160" s="86"/>
      <c r="L7160" s="85"/>
      <c r="M7160" s="85"/>
      <c r="N7160" s="85"/>
      <c r="O7160" s="85"/>
      <c r="P7160" s="85"/>
      <c r="Q7160" s="32">
        <f t="shared" si="111"/>
        <v>82.65</v>
      </c>
    </row>
    <row r="7161" spans="1:17" x14ac:dyDescent="0.25">
      <c r="A7161" s="83" t="s">
        <v>14827</v>
      </c>
      <c r="B7161" s="84" t="s">
        <v>22524</v>
      </c>
      <c r="C7161" s="7">
        <v>221</v>
      </c>
      <c r="D7161" s="7">
        <v>3</v>
      </c>
      <c r="E7161" s="1">
        <v>40503.440000000002</v>
      </c>
      <c r="F7161" s="1">
        <v>55.18</v>
      </c>
      <c r="G7161" s="1">
        <v>56.17</v>
      </c>
      <c r="H7161" s="1">
        <v>814.19</v>
      </c>
      <c r="I7161" s="6">
        <v>925.54</v>
      </c>
      <c r="J7161" s="86"/>
      <c r="K7161" s="86"/>
      <c r="L7161" s="85"/>
      <c r="M7161" s="85"/>
      <c r="N7161" s="85"/>
      <c r="O7161" s="85"/>
      <c r="P7161" s="85"/>
      <c r="Q7161" s="32">
        <f t="shared" si="111"/>
        <v>925.54</v>
      </c>
    </row>
    <row r="7162" spans="1:17" x14ac:dyDescent="0.25">
      <c r="A7162" s="83" t="s">
        <v>14828</v>
      </c>
      <c r="B7162" s="84" t="s">
        <v>22525</v>
      </c>
      <c r="C7162" s="7">
        <v>313</v>
      </c>
      <c r="D7162" s="7">
        <v>2</v>
      </c>
      <c r="E7162" s="1">
        <v>763.58</v>
      </c>
      <c r="F7162" s="1">
        <v>78.150000000000006</v>
      </c>
      <c r="G7162" s="1">
        <v>37.450000000000003</v>
      </c>
      <c r="H7162" s="1">
        <v>15.35</v>
      </c>
      <c r="I7162" s="6">
        <v>130.94999999999999</v>
      </c>
      <c r="J7162" s="86"/>
      <c r="K7162" s="86"/>
      <c r="L7162" s="85"/>
      <c r="M7162" s="85"/>
      <c r="N7162" s="85"/>
      <c r="O7162" s="85"/>
      <c r="P7162" s="85"/>
      <c r="Q7162" s="32">
        <f t="shared" si="111"/>
        <v>130.94999999999999</v>
      </c>
    </row>
    <row r="7163" spans="1:17" x14ac:dyDescent="0.25">
      <c r="A7163" s="83" t="s">
        <v>14829</v>
      </c>
      <c r="B7163" s="84" t="s">
        <v>22526</v>
      </c>
      <c r="C7163" s="7">
        <v>150</v>
      </c>
      <c r="D7163" s="7">
        <v>1</v>
      </c>
      <c r="E7163" s="1">
        <v>192.13</v>
      </c>
      <c r="F7163" s="1">
        <v>37.46</v>
      </c>
      <c r="G7163" s="1">
        <v>18.72</v>
      </c>
      <c r="H7163" s="1">
        <v>3.86</v>
      </c>
      <c r="I7163" s="6">
        <v>60.04</v>
      </c>
      <c r="J7163" s="86"/>
      <c r="K7163" s="86"/>
      <c r="L7163" s="85"/>
      <c r="M7163" s="85"/>
      <c r="N7163" s="85"/>
      <c r="O7163" s="85"/>
      <c r="P7163" s="85"/>
      <c r="Q7163" s="32">
        <f t="shared" si="111"/>
        <v>60.04</v>
      </c>
    </row>
    <row r="7164" spans="1:17" x14ac:dyDescent="0.25">
      <c r="A7164" s="83" t="s">
        <v>14830</v>
      </c>
      <c r="B7164" s="84" t="s">
        <v>22527</v>
      </c>
      <c r="C7164" s="7">
        <v>64</v>
      </c>
      <c r="D7164" s="7">
        <v>1</v>
      </c>
      <c r="E7164" s="1">
        <v>98.47</v>
      </c>
      <c r="F7164" s="1">
        <v>15.98</v>
      </c>
      <c r="G7164" s="1">
        <v>18.72</v>
      </c>
      <c r="H7164" s="1">
        <v>1.98</v>
      </c>
      <c r="I7164" s="6">
        <v>36.68</v>
      </c>
      <c r="J7164" s="86"/>
      <c r="K7164" s="86"/>
      <c r="L7164" s="85"/>
      <c r="M7164" s="85"/>
      <c r="N7164" s="85"/>
      <c r="O7164" s="85"/>
      <c r="P7164" s="85"/>
      <c r="Q7164" s="32">
        <f t="shared" si="111"/>
        <v>36.68</v>
      </c>
    </row>
    <row r="7165" spans="1:17" x14ac:dyDescent="0.25">
      <c r="A7165" s="83" t="s">
        <v>14831</v>
      </c>
      <c r="B7165" s="84" t="s">
        <v>22528</v>
      </c>
      <c r="C7165" s="7">
        <v>210</v>
      </c>
      <c r="D7165" s="7">
        <v>0</v>
      </c>
      <c r="E7165" s="1">
        <v>0</v>
      </c>
      <c r="F7165" s="1">
        <v>52.43</v>
      </c>
      <c r="G7165" s="1">
        <v>0</v>
      </c>
      <c r="H7165" s="1">
        <v>0</v>
      </c>
      <c r="I7165" s="6">
        <v>52.43</v>
      </c>
      <c r="J7165" s="86"/>
      <c r="K7165" s="86"/>
      <c r="L7165" s="85"/>
      <c r="M7165" s="85"/>
      <c r="N7165" s="85"/>
      <c r="O7165" s="85"/>
      <c r="P7165" s="85"/>
      <c r="Q7165" s="32">
        <f t="shared" si="111"/>
        <v>52.43</v>
      </c>
    </row>
    <row r="7166" spans="1:17" x14ac:dyDescent="0.25">
      <c r="A7166" s="83" t="s">
        <v>14832</v>
      </c>
      <c r="B7166" s="84" t="s">
        <v>22529</v>
      </c>
      <c r="C7166" s="7">
        <v>95</v>
      </c>
      <c r="D7166" s="7">
        <v>2</v>
      </c>
      <c r="E7166" s="1">
        <v>23541.54</v>
      </c>
      <c r="F7166" s="1">
        <v>23.72</v>
      </c>
      <c r="G7166" s="1">
        <v>37.450000000000003</v>
      </c>
      <c r="H7166" s="1">
        <v>473.22</v>
      </c>
      <c r="I7166" s="6">
        <v>534.39</v>
      </c>
      <c r="J7166" s="86"/>
      <c r="K7166" s="86"/>
      <c r="L7166" s="85"/>
      <c r="M7166" s="85"/>
      <c r="N7166" s="85"/>
      <c r="O7166" s="85"/>
      <c r="P7166" s="85"/>
      <c r="Q7166" s="32">
        <f t="shared" si="111"/>
        <v>534.39</v>
      </c>
    </row>
    <row r="7167" spans="1:17" x14ac:dyDescent="0.25">
      <c r="A7167" s="83" t="s">
        <v>14833</v>
      </c>
      <c r="B7167" s="84" t="s">
        <v>22530</v>
      </c>
      <c r="C7167" s="7">
        <v>304</v>
      </c>
      <c r="D7167" s="7">
        <v>22</v>
      </c>
      <c r="E7167" s="1">
        <v>146062.21</v>
      </c>
      <c r="F7167" s="1">
        <v>75.900000000000006</v>
      </c>
      <c r="G7167" s="1">
        <v>411.9</v>
      </c>
      <c r="H7167" s="1">
        <v>2936.11</v>
      </c>
      <c r="I7167" s="6">
        <v>3423.91</v>
      </c>
      <c r="J7167" s="86"/>
      <c r="K7167" s="86"/>
      <c r="L7167" s="85"/>
      <c r="M7167" s="85"/>
      <c r="N7167" s="85"/>
      <c r="O7167" s="85"/>
      <c r="P7167" s="85"/>
      <c r="Q7167" s="32">
        <f t="shared" si="111"/>
        <v>3423.91</v>
      </c>
    </row>
    <row r="7168" spans="1:17" x14ac:dyDescent="0.25">
      <c r="A7168" s="83" t="s">
        <v>14834</v>
      </c>
      <c r="B7168" s="84" t="s">
        <v>22531</v>
      </c>
      <c r="C7168" s="7">
        <v>147</v>
      </c>
      <c r="D7168" s="7">
        <v>0</v>
      </c>
      <c r="E7168" s="1">
        <v>0</v>
      </c>
      <c r="F7168" s="1">
        <v>36.700000000000003</v>
      </c>
      <c r="G7168" s="1">
        <v>0</v>
      </c>
      <c r="H7168" s="1">
        <v>0</v>
      </c>
      <c r="I7168" s="6">
        <v>36.700000000000003</v>
      </c>
      <c r="J7168" s="86"/>
      <c r="K7168" s="86"/>
      <c r="L7168" s="85"/>
      <c r="M7168" s="85"/>
      <c r="N7168" s="85"/>
      <c r="O7168" s="85"/>
      <c r="P7168" s="85"/>
      <c r="Q7168" s="32">
        <f t="shared" si="111"/>
        <v>36.700000000000003</v>
      </c>
    </row>
    <row r="7169" spans="1:17" x14ac:dyDescent="0.25">
      <c r="A7169" s="83" t="s">
        <v>14835</v>
      </c>
      <c r="B7169" s="84" t="s">
        <v>22532</v>
      </c>
      <c r="C7169" s="7">
        <v>177</v>
      </c>
      <c r="D7169" s="7">
        <v>0</v>
      </c>
      <c r="E7169" s="1">
        <v>0</v>
      </c>
      <c r="F7169" s="1">
        <v>44.19</v>
      </c>
      <c r="G7169" s="1">
        <v>0</v>
      </c>
      <c r="H7169" s="1">
        <v>0</v>
      </c>
      <c r="I7169" s="6">
        <v>44.19</v>
      </c>
      <c r="J7169" s="86"/>
      <c r="K7169" s="86"/>
      <c r="L7169" s="85"/>
      <c r="M7169" s="85"/>
      <c r="N7169" s="85"/>
      <c r="O7169" s="85"/>
      <c r="P7169" s="85"/>
      <c r="Q7169" s="32">
        <f t="shared" si="111"/>
        <v>44.19</v>
      </c>
    </row>
    <row r="7170" spans="1:17" x14ac:dyDescent="0.25">
      <c r="A7170" s="83" t="s">
        <v>14836</v>
      </c>
      <c r="B7170" s="84" t="s">
        <v>22533</v>
      </c>
      <c r="C7170" s="7">
        <v>452</v>
      </c>
      <c r="D7170" s="7">
        <v>2</v>
      </c>
      <c r="E7170" s="1">
        <v>266.85000000000002</v>
      </c>
      <c r="F7170" s="1">
        <v>112.86</v>
      </c>
      <c r="G7170" s="1">
        <v>37.450000000000003</v>
      </c>
      <c r="H7170" s="1">
        <v>5.37</v>
      </c>
      <c r="I7170" s="6">
        <v>155.68</v>
      </c>
      <c r="J7170" s="86"/>
      <c r="K7170" s="86"/>
      <c r="L7170" s="85"/>
      <c r="M7170" s="85"/>
      <c r="N7170" s="85"/>
      <c r="O7170" s="85"/>
      <c r="P7170" s="85"/>
      <c r="Q7170" s="32">
        <f t="shared" si="111"/>
        <v>155.68</v>
      </c>
    </row>
    <row r="7171" spans="1:17" x14ac:dyDescent="0.25">
      <c r="A7171" s="83" t="s">
        <v>14837</v>
      </c>
      <c r="B7171" s="84" t="s">
        <v>22534</v>
      </c>
      <c r="C7171" s="7">
        <v>316</v>
      </c>
      <c r="D7171" s="7">
        <v>2</v>
      </c>
      <c r="E7171" s="1">
        <v>471.42</v>
      </c>
      <c r="F7171" s="1">
        <v>78.900000000000006</v>
      </c>
      <c r="G7171" s="1">
        <v>37.450000000000003</v>
      </c>
      <c r="H7171" s="1">
        <v>9.48</v>
      </c>
      <c r="I7171" s="6">
        <v>125.83</v>
      </c>
      <c r="J7171" s="86"/>
      <c r="K7171" s="86"/>
      <c r="L7171" s="85"/>
      <c r="M7171" s="85"/>
      <c r="N7171" s="85"/>
      <c r="O7171" s="85"/>
      <c r="P7171" s="85"/>
      <c r="Q7171" s="32">
        <f t="shared" si="111"/>
        <v>125.83</v>
      </c>
    </row>
    <row r="7172" spans="1:17" x14ac:dyDescent="0.25">
      <c r="A7172" s="83" t="s">
        <v>14838</v>
      </c>
      <c r="B7172" s="84" t="s">
        <v>22535</v>
      </c>
      <c r="C7172" s="7">
        <v>141</v>
      </c>
      <c r="D7172" s="7">
        <v>0</v>
      </c>
      <c r="E7172" s="1">
        <v>0</v>
      </c>
      <c r="F7172" s="1">
        <v>35.21</v>
      </c>
      <c r="G7172" s="1">
        <v>0</v>
      </c>
      <c r="H7172" s="1">
        <v>0</v>
      </c>
      <c r="I7172" s="6">
        <v>35.21</v>
      </c>
      <c r="J7172" s="86"/>
      <c r="K7172" s="86"/>
      <c r="L7172" s="85"/>
      <c r="M7172" s="85"/>
      <c r="N7172" s="85"/>
      <c r="O7172" s="85"/>
      <c r="P7172" s="85"/>
      <c r="Q7172" s="32">
        <f t="shared" si="111"/>
        <v>35.21</v>
      </c>
    </row>
    <row r="7173" spans="1:17" x14ac:dyDescent="0.25">
      <c r="A7173" s="83" t="s">
        <v>14839</v>
      </c>
      <c r="B7173" s="84" t="s">
        <v>22536</v>
      </c>
      <c r="C7173" s="7">
        <v>122</v>
      </c>
      <c r="D7173" s="7">
        <v>7</v>
      </c>
      <c r="E7173" s="1">
        <v>1377.21</v>
      </c>
      <c r="F7173" s="1">
        <v>30.46</v>
      </c>
      <c r="G7173" s="1">
        <v>131.06</v>
      </c>
      <c r="H7173" s="1">
        <v>27.69</v>
      </c>
      <c r="I7173" s="6">
        <v>189.21</v>
      </c>
      <c r="J7173" s="86"/>
      <c r="K7173" s="86"/>
      <c r="L7173" s="85"/>
      <c r="M7173" s="85"/>
      <c r="N7173" s="85"/>
      <c r="O7173" s="85"/>
      <c r="P7173" s="85"/>
      <c r="Q7173" s="32">
        <f t="shared" si="111"/>
        <v>189.21</v>
      </c>
    </row>
    <row r="7174" spans="1:17" x14ac:dyDescent="0.25">
      <c r="A7174" s="83" t="s">
        <v>14840</v>
      </c>
      <c r="B7174" s="84" t="s">
        <v>22537</v>
      </c>
      <c r="C7174" s="7">
        <v>465</v>
      </c>
      <c r="D7174" s="7">
        <v>9</v>
      </c>
      <c r="E7174" s="1">
        <v>2760.94</v>
      </c>
      <c r="F7174" s="1">
        <v>116.1</v>
      </c>
      <c r="G7174" s="1">
        <v>168.5</v>
      </c>
      <c r="H7174" s="1">
        <v>55.5</v>
      </c>
      <c r="I7174" s="6">
        <v>340.1</v>
      </c>
      <c r="J7174" s="86"/>
      <c r="K7174" s="86"/>
      <c r="L7174" s="85"/>
      <c r="M7174" s="85"/>
      <c r="N7174" s="85"/>
      <c r="O7174" s="85"/>
      <c r="P7174" s="85"/>
      <c r="Q7174" s="32">
        <f t="shared" si="111"/>
        <v>340.1</v>
      </c>
    </row>
    <row r="7175" spans="1:17" x14ac:dyDescent="0.25">
      <c r="A7175" s="83" t="s">
        <v>14841</v>
      </c>
      <c r="B7175" s="84" t="s">
        <v>22538</v>
      </c>
      <c r="C7175" s="7">
        <v>624</v>
      </c>
      <c r="D7175" s="7">
        <v>2</v>
      </c>
      <c r="E7175" s="1">
        <v>743.43</v>
      </c>
      <c r="F7175" s="1">
        <v>155.81</v>
      </c>
      <c r="G7175" s="1">
        <v>37.450000000000003</v>
      </c>
      <c r="H7175" s="1">
        <v>14.94</v>
      </c>
      <c r="I7175" s="6">
        <v>208.2</v>
      </c>
      <c r="J7175" s="86"/>
      <c r="K7175" s="86"/>
      <c r="L7175" s="85"/>
      <c r="M7175" s="85"/>
      <c r="N7175" s="85"/>
      <c r="O7175" s="85"/>
      <c r="P7175" s="85"/>
      <c r="Q7175" s="32">
        <f t="shared" si="111"/>
        <v>208.2</v>
      </c>
    </row>
    <row r="7176" spans="1:17" x14ac:dyDescent="0.25">
      <c r="A7176" s="83" t="s">
        <v>14842</v>
      </c>
      <c r="B7176" s="84" t="s">
        <v>22539</v>
      </c>
      <c r="C7176" s="7">
        <v>358</v>
      </c>
      <c r="D7176" s="7">
        <v>2</v>
      </c>
      <c r="E7176" s="1">
        <v>373.22</v>
      </c>
      <c r="F7176" s="1">
        <v>89.39</v>
      </c>
      <c r="G7176" s="1">
        <v>37.450000000000003</v>
      </c>
      <c r="H7176" s="1">
        <v>7.5</v>
      </c>
      <c r="I7176" s="6">
        <v>134.34</v>
      </c>
      <c r="J7176" s="86"/>
      <c r="K7176" s="86"/>
      <c r="L7176" s="85"/>
      <c r="M7176" s="85"/>
      <c r="N7176" s="85"/>
      <c r="O7176" s="85"/>
      <c r="P7176" s="85"/>
      <c r="Q7176" s="32">
        <f t="shared" si="111"/>
        <v>134.34</v>
      </c>
    </row>
    <row r="7177" spans="1:17" x14ac:dyDescent="0.25">
      <c r="A7177" s="83" t="s">
        <v>14843</v>
      </c>
      <c r="B7177" s="84" t="s">
        <v>22540</v>
      </c>
      <c r="C7177" s="7">
        <v>121</v>
      </c>
      <c r="D7177" s="7">
        <v>1</v>
      </c>
      <c r="E7177" s="1">
        <v>2307.89</v>
      </c>
      <c r="F7177" s="1">
        <v>30.22</v>
      </c>
      <c r="G7177" s="1">
        <v>18.72</v>
      </c>
      <c r="H7177" s="1">
        <v>46.39</v>
      </c>
      <c r="I7177" s="6">
        <v>95.33</v>
      </c>
      <c r="J7177" s="86"/>
      <c r="K7177" s="86"/>
      <c r="L7177" s="85"/>
      <c r="M7177" s="85"/>
      <c r="N7177" s="85"/>
      <c r="O7177" s="85"/>
      <c r="P7177" s="85"/>
      <c r="Q7177" s="32">
        <f t="shared" si="111"/>
        <v>95.33</v>
      </c>
    </row>
    <row r="7178" spans="1:17" x14ac:dyDescent="0.25">
      <c r="A7178" s="83" t="s">
        <v>14844</v>
      </c>
      <c r="B7178" s="84" t="s">
        <v>22541</v>
      </c>
      <c r="C7178" s="7">
        <v>120</v>
      </c>
      <c r="D7178" s="7">
        <v>0</v>
      </c>
      <c r="E7178" s="1">
        <v>0</v>
      </c>
      <c r="F7178" s="1">
        <v>29.96</v>
      </c>
      <c r="G7178" s="1">
        <v>0</v>
      </c>
      <c r="H7178" s="1">
        <v>0</v>
      </c>
      <c r="I7178" s="6">
        <v>29.96</v>
      </c>
      <c r="J7178" s="86"/>
      <c r="K7178" s="86"/>
      <c r="L7178" s="85"/>
      <c r="M7178" s="85"/>
      <c r="N7178" s="85"/>
      <c r="O7178" s="85"/>
      <c r="P7178" s="85"/>
      <c r="Q7178" s="32">
        <f t="shared" si="111"/>
        <v>29.96</v>
      </c>
    </row>
    <row r="7179" spans="1:17" x14ac:dyDescent="0.25">
      <c r="A7179" s="83" t="s">
        <v>14845</v>
      </c>
      <c r="B7179" s="84" t="s">
        <v>22542</v>
      </c>
      <c r="C7179" s="7">
        <v>164</v>
      </c>
      <c r="D7179" s="7">
        <v>1</v>
      </c>
      <c r="E7179" s="1">
        <v>0</v>
      </c>
      <c r="F7179" s="1">
        <v>40.950000000000003</v>
      </c>
      <c r="G7179" s="1">
        <v>18.72</v>
      </c>
      <c r="H7179" s="1">
        <v>0</v>
      </c>
      <c r="I7179" s="6">
        <v>59.67</v>
      </c>
      <c r="J7179" s="86"/>
      <c r="K7179" s="86"/>
      <c r="L7179" s="85"/>
      <c r="M7179" s="85"/>
      <c r="N7179" s="85"/>
      <c r="O7179" s="85"/>
      <c r="P7179" s="85"/>
      <c r="Q7179" s="32">
        <f t="shared" si="111"/>
        <v>59.67</v>
      </c>
    </row>
    <row r="7180" spans="1:17" x14ac:dyDescent="0.25">
      <c r="A7180" s="83" t="s">
        <v>14846</v>
      </c>
      <c r="B7180" s="84" t="s">
        <v>22543</v>
      </c>
      <c r="C7180" s="7">
        <v>42</v>
      </c>
      <c r="D7180" s="7">
        <v>1</v>
      </c>
      <c r="E7180" s="1">
        <v>174.17</v>
      </c>
      <c r="F7180" s="1">
        <v>10.49</v>
      </c>
      <c r="G7180" s="1">
        <v>18.72</v>
      </c>
      <c r="H7180" s="1">
        <v>3.5</v>
      </c>
      <c r="I7180" s="6">
        <v>32.71</v>
      </c>
      <c r="J7180" s="86"/>
      <c r="K7180" s="86"/>
      <c r="L7180" s="85"/>
      <c r="M7180" s="85"/>
      <c r="N7180" s="85"/>
      <c r="O7180" s="85"/>
      <c r="P7180" s="85"/>
      <c r="Q7180" s="32">
        <f t="shared" si="111"/>
        <v>32.71</v>
      </c>
    </row>
    <row r="7181" spans="1:17" x14ac:dyDescent="0.25">
      <c r="A7181" s="83" t="s">
        <v>14847</v>
      </c>
      <c r="B7181" s="84" t="s">
        <v>22544</v>
      </c>
      <c r="C7181" s="7">
        <v>177</v>
      </c>
      <c r="D7181" s="7">
        <v>0</v>
      </c>
      <c r="E7181" s="1">
        <v>0</v>
      </c>
      <c r="F7181" s="1">
        <v>44.19</v>
      </c>
      <c r="G7181" s="1">
        <v>0</v>
      </c>
      <c r="H7181" s="1">
        <v>0</v>
      </c>
      <c r="I7181" s="6">
        <v>44.19</v>
      </c>
      <c r="J7181" s="86"/>
      <c r="K7181" s="86"/>
      <c r="L7181" s="85"/>
      <c r="M7181" s="85"/>
      <c r="N7181" s="85"/>
      <c r="O7181" s="85"/>
      <c r="P7181" s="85"/>
      <c r="Q7181" s="32">
        <f t="shared" si="111"/>
        <v>44.19</v>
      </c>
    </row>
    <row r="7182" spans="1:17" x14ac:dyDescent="0.25">
      <c r="A7182" s="83" t="s">
        <v>14848</v>
      </c>
      <c r="B7182" s="84" t="s">
        <v>22545</v>
      </c>
      <c r="C7182" s="7">
        <v>366</v>
      </c>
      <c r="D7182" s="7">
        <v>1</v>
      </c>
      <c r="E7182" s="1">
        <v>568.14</v>
      </c>
      <c r="F7182" s="1">
        <v>91.38</v>
      </c>
      <c r="G7182" s="1">
        <v>18.72</v>
      </c>
      <c r="H7182" s="1">
        <v>11.42</v>
      </c>
      <c r="I7182" s="6">
        <v>121.52</v>
      </c>
      <c r="J7182" s="86"/>
      <c r="K7182" s="86"/>
      <c r="L7182" s="85"/>
      <c r="M7182" s="85"/>
      <c r="N7182" s="85"/>
      <c r="O7182" s="85"/>
      <c r="P7182" s="85"/>
      <c r="Q7182" s="32">
        <f t="shared" ref="Q7182:Q7245" si="112">P7182+I7182</f>
        <v>121.52</v>
      </c>
    </row>
    <row r="7183" spans="1:17" x14ac:dyDescent="0.25">
      <c r="A7183" s="83" t="s">
        <v>14849</v>
      </c>
      <c r="B7183" s="84" t="s">
        <v>22546</v>
      </c>
      <c r="C7183" s="7">
        <v>435</v>
      </c>
      <c r="D7183" s="7">
        <v>2</v>
      </c>
      <c r="E7183" s="1">
        <v>327.67</v>
      </c>
      <c r="F7183" s="1">
        <v>108.62</v>
      </c>
      <c r="G7183" s="1">
        <v>37.450000000000003</v>
      </c>
      <c r="H7183" s="1">
        <v>6.58</v>
      </c>
      <c r="I7183" s="6">
        <v>152.65</v>
      </c>
      <c r="J7183" s="86"/>
      <c r="K7183" s="86"/>
      <c r="L7183" s="85"/>
      <c r="M7183" s="85"/>
      <c r="N7183" s="85"/>
      <c r="O7183" s="85"/>
      <c r="P7183" s="85"/>
      <c r="Q7183" s="32">
        <f t="shared" si="112"/>
        <v>152.65</v>
      </c>
    </row>
    <row r="7184" spans="1:17" x14ac:dyDescent="0.25">
      <c r="A7184" s="83" t="s">
        <v>14850</v>
      </c>
      <c r="B7184" s="84" t="s">
        <v>22547</v>
      </c>
      <c r="C7184" s="7">
        <v>213</v>
      </c>
      <c r="D7184" s="7">
        <v>0</v>
      </c>
      <c r="E7184" s="1">
        <v>0</v>
      </c>
      <c r="F7184" s="1">
        <v>53.18</v>
      </c>
      <c r="G7184" s="1">
        <v>0</v>
      </c>
      <c r="H7184" s="1">
        <v>0</v>
      </c>
      <c r="I7184" s="6">
        <v>53.18</v>
      </c>
      <c r="J7184" s="86"/>
      <c r="K7184" s="86"/>
      <c r="L7184" s="85"/>
      <c r="M7184" s="85"/>
      <c r="N7184" s="85"/>
      <c r="O7184" s="85"/>
      <c r="P7184" s="85"/>
      <c r="Q7184" s="32">
        <f t="shared" si="112"/>
        <v>53.18</v>
      </c>
    </row>
    <row r="7185" spans="1:17" x14ac:dyDescent="0.25">
      <c r="A7185" s="83" t="s">
        <v>14851</v>
      </c>
      <c r="B7185" s="84" t="s">
        <v>22548</v>
      </c>
      <c r="C7185" s="7">
        <v>242</v>
      </c>
      <c r="D7185" s="7">
        <v>5</v>
      </c>
      <c r="E7185" s="1">
        <v>350.3</v>
      </c>
      <c r="F7185" s="1">
        <v>60.42</v>
      </c>
      <c r="G7185" s="1">
        <v>93.62</v>
      </c>
      <c r="H7185" s="1">
        <v>7.04</v>
      </c>
      <c r="I7185" s="6">
        <v>161.08000000000001</v>
      </c>
      <c r="J7185" s="86"/>
      <c r="K7185" s="86"/>
      <c r="L7185" s="85"/>
      <c r="M7185" s="85"/>
      <c r="N7185" s="85"/>
      <c r="O7185" s="85"/>
      <c r="P7185" s="85"/>
      <c r="Q7185" s="32">
        <f t="shared" si="112"/>
        <v>161.08000000000001</v>
      </c>
    </row>
    <row r="7186" spans="1:17" x14ac:dyDescent="0.25">
      <c r="A7186" s="83" t="s">
        <v>14852</v>
      </c>
      <c r="B7186" s="84" t="s">
        <v>22549</v>
      </c>
      <c r="C7186" s="7">
        <v>50</v>
      </c>
      <c r="D7186" s="7">
        <v>0</v>
      </c>
      <c r="E7186" s="1">
        <v>0</v>
      </c>
      <c r="F7186" s="1">
        <v>12.49</v>
      </c>
      <c r="G7186" s="1">
        <v>0</v>
      </c>
      <c r="H7186" s="1">
        <v>0</v>
      </c>
      <c r="I7186" s="6">
        <v>12.49</v>
      </c>
      <c r="J7186" s="86"/>
      <c r="K7186" s="86"/>
      <c r="L7186" s="85"/>
      <c r="M7186" s="85"/>
      <c r="N7186" s="85"/>
      <c r="O7186" s="85"/>
      <c r="P7186" s="85"/>
      <c r="Q7186" s="32">
        <f t="shared" si="112"/>
        <v>12.49</v>
      </c>
    </row>
    <row r="7187" spans="1:17" x14ac:dyDescent="0.25">
      <c r="A7187" s="83" t="s">
        <v>14853</v>
      </c>
      <c r="B7187" s="84" t="s">
        <v>22550</v>
      </c>
      <c r="C7187" s="7">
        <v>401</v>
      </c>
      <c r="D7187" s="7">
        <v>9</v>
      </c>
      <c r="E7187" s="1">
        <v>49158.76</v>
      </c>
      <c r="F7187" s="1">
        <v>100.13</v>
      </c>
      <c r="G7187" s="1">
        <v>168.5</v>
      </c>
      <c r="H7187" s="1">
        <v>988.18</v>
      </c>
      <c r="I7187" s="6">
        <v>1256.81</v>
      </c>
      <c r="J7187" s="86"/>
      <c r="K7187" s="86"/>
      <c r="L7187" s="85"/>
      <c r="M7187" s="85"/>
      <c r="N7187" s="85"/>
      <c r="O7187" s="85"/>
      <c r="P7187" s="85"/>
      <c r="Q7187" s="32">
        <f t="shared" si="112"/>
        <v>1256.81</v>
      </c>
    </row>
    <row r="7188" spans="1:17" x14ac:dyDescent="0.25">
      <c r="A7188" s="83" t="s">
        <v>14854</v>
      </c>
      <c r="B7188" s="84" t="s">
        <v>22551</v>
      </c>
      <c r="C7188" s="7">
        <v>951</v>
      </c>
      <c r="D7188" s="7">
        <v>16</v>
      </c>
      <c r="E7188" s="1">
        <v>9642.0499999999993</v>
      </c>
      <c r="F7188" s="1">
        <v>237.46</v>
      </c>
      <c r="G7188" s="1">
        <v>299.56</v>
      </c>
      <c r="H7188" s="1">
        <v>193.82</v>
      </c>
      <c r="I7188" s="6">
        <v>730.84</v>
      </c>
      <c r="J7188" s="86"/>
      <c r="K7188" s="86"/>
      <c r="L7188" s="85"/>
      <c r="M7188" s="85"/>
      <c r="N7188" s="85"/>
      <c r="O7188" s="85"/>
      <c r="P7188" s="85"/>
      <c r="Q7188" s="32">
        <f t="shared" si="112"/>
        <v>730.84</v>
      </c>
    </row>
    <row r="7189" spans="1:17" x14ac:dyDescent="0.25">
      <c r="A7189" s="83" t="s">
        <v>14855</v>
      </c>
      <c r="B7189" s="84" t="s">
        <v>22552</v>
      </c>
      <c r="C7189" s="7">
        <v>569</v>
      </c>
      <c r="D7189" s="7">
        <v>10</v>
      </c>
      <c r="E7189" s="1">
        <v>18434.27</v>
      </c>
      <c r="F7189" s="1">
        <v>142.07</v>
      </c>
      <c r="G7189" s="1">
        <v>187.22</v>
      </c>
      <c r="H7189" s="1">
        <v>370.56</v>
      </c>
      <c r="I7189" s="6">
        <v>699.85</v>
      </c>
      <c r="J7189" s="86"/>
      <c r="K7189" s="86"/>
      <c r="L7189" s="85"/>
      <c r="M7189" s="85"/>
      <c r="N7189" s="85"/>
      <c r="O7189" s="85"/>
      <c r="P7189" s="85"/>
      <c r="Q7189" s="32">
        <f t="shared" si="112"/>
        <v>699.85</v>
      </c>
    </row>
    <row r="7190" spans="1:17" x14ac:dyDescent="0.25">
      <c r="A7190" s="83" t="s">
        <v>14856</v>
      </c>
      <c r="B7190" s="84" t="s">
        <v>22553</v>
      </c>
      <c r="C7190" s="7">
        <v>257</v>
      </c>
      <c r="D7190" s="7">
        <v>0</v>
      </c>
      <c r="E7190" s="1">
        <v>0</v>
      </c>
      <c r="F7190" s="1">
        <v>64.17</v>
      </c>
      <c r="G7190" s="1">
        <v>0</v>
      </c>
      <c r="H7190" s="1">
        <v>0</v>
      </c>
      <c r="I7190" s="6">
        <v>64.17</v>
      </c>
      <c r="J7190" s="86"/>
      <c r="K7190" s="86"/>
      <c r="L7190" s="85"/>
      <c r="M7190" s="85"/>
      <c r="N7190" s="85"/>
      <c r="O7190" s="85"/>
      <c r="P7190" s="85"/>
      <c r="Q7190" s="32">
        <f t="shared" si="112"/>
        <v>64.17</v>
      </c>
    </row>
    <row r="7191" spans="1:17" x14ac:dyDescent="0.25">
      <c r="A7191" s="83" t="s">
        <v>14857</v>
      </c>
      <c r="B7191" s="84" t="s">
        <v>22554</v>
      </c>
      <c r="C7191" s="7">
        <v>1732</v>
      </c>
      <c r="D7191" s="7">
        <v>21</v>
      </c>
      <c r="E7191" s="1">
        <v>5954.66</v>
      </c>
      <c r="F7191" s="1">
        <v>432.46</v>
      </c>
      <c r="G7191" s="1">
        <v>393.18</v>
      </c>
      <c r="H7191" s="1">
        <v>119.7</v>
      </c>
      <c r="I7191" s="6">
        <v>945.34</v>
      </c>
      <c r="J7191" s="86"/>
      <c r="K7191" s="86"/>
      <c r="L7191" s="85"/>
      <c r="M7191" s="85"/>
      <c r="N7191" s="85"/>
      <c r="O7191" s="85"/>
      <c r="P7191" s="85"/>
      <c r="Q7191" s="32">
        <f t="shared" si="112"/>
        <v>945.34</v>
      </c>
    </row>
    <row r="7192" spans="1:17" x14ac:dyDescent="0.25">
      <c r="A7192" s="83" t="s">
        <v>14858</v>
      </c>
      <c r="B7192" s="84" t="s">
        <v>22555</v>
      </c>
      <c r="C7192" s="7">
        <v>291</v>
      </c>
      <c r="D7192" s="7">
        <v>0</v>
      </c>
      <c r="E7192" s="1">
        <v>0</v>
      </c>
      <c r="F7192" s="1">
        <v>72.66</v>
      </c>
      <c r="G7192" s="1">
        <v>0</v>
      </c>
      <c r="H7192" s="1">
        <v>0</v>
      </c>
      <c r="I7192" s="6">
        <v>72.66</v>
      </c>
      <c r="J7192" s="86"/>
      <c r="K7192" s="86"/>
      <c r="L7192" s="85"/>
      <c r="M7192" s="85"/>
      <c r="N7192" s="85"/>
      <c r="O7192" s="85"/>
      <c r="P7192" s="85"/>
      <c r="Q7192" s="32">
        <f t="shared" si="112"/>
        <v>72.66</v>
      </c>
    </row>
    <row r="7193" spans="1:17" x14ac:dyDescent="0.25">
      <c r="A7193" s="83" t="s">
        <v>14859</v>
      </c>
      <c r="B7193" s="84" t="s">
        <v>22556</v>
      </c>
      <c r="C7193" s="7">
        <v>2971</v>
      </c>
      <c r="D7193" s="7">
        <v>23</v>
      </c>
      <c r="E7193" s="1">
        <v>8310.67</v>
      </c>
      <c r="F7193" s="1">
        <v>741.82</v>
      </c>
      <c r="G7193" s="1">
        <v>430.62</v>
      </c>
      <c r="H7193" s="1">
        <v>167.06</v>
      </c>
      <c r="I7193" s="6">
        <v>1339.5</v>
      </c>
      <c r="J7193" s="86"/>
      <c r="K7193" s="86"/>
      <c r="L7193" s="85"/>
      <c r="M7193" s="85"/>
      <c r="N7193" s="85"/>
      <c r="O7193" s="85"/>
      <c r="P7193" s="85"/>
      <c r="Q7193" s="32">
        <f t="shared" si="112"/>
        <v>1339.5</v>
      </c>
    </row>
    <row r="7194" spans="1:17" x14ac:dyDescent="0.25">
      <c r="A7194" s="83" t="s">
        <v>14860</v>
      </c>
      <c r="B7194" s="84" t="s">
        <v>22557</v>
      </c>
      <c r="C7194" s="7">
        <v>569</v>
      </c>
      <c r="D7194" s="7">
        <v>3</v>
      </c>
      <c r="E7194" s="1">
        <v>839.8</v>
      </c>
      <c r="F7194" s="1">
        <v>142.07</v>
      </c>
      <c r="G7194" s="1">
        <v>56.17</v>
      </c>
      <c r="H7194" s="1">
        <v>16.88</v>
      </c>
      <c r="I7194" s="6">
        <v>215.12</v>
      </c>
      <c r="J7194" s="86"/>
      <c r="K7194" s="86"/>
      <c r="L7194" s="85"/>
      <c r="M7194" s="85"/>
      <c r="N7194" s="85"/>
      <c r="O7194" s="85"/>
      <c r="P7194" s="85"/>
      <c r="Q7194" s="32">
        <f t="shared" si="112"/>
        <v>215.12</v>
      </c>
    </row>
    <row r="7195" spans="1:17" x14ac:dyDescent="0.25">
      <c r="A7195" s="83" t="s">
        <v>14861</v>
      </c>
      <c r="B7195" s="84" t="s">
        <v>22558</v>
      </c>
      <c r="C7195" s="7">
        <v>954</v>
      </c>
      <c r="D7195" s="7">
        <v>13</v>
      </c>
      <c r="E7195" s="1">
        <v>9260.2900000000009</v>
      </c>
      <c r="F7195" s="1">
        <v>238.2</v>
      </c>
      <c r="G7195" s="1">
        <v>243.39</v>
      </c>
      <c r="H7195" s="1">
        <v>186.15</v>
      </c>
      <c r="I7195" s="6">
        <v>667.74</v>
      </c>
      <c r="J7195" s="86"/>
      <c r="K7195" s="86"/>
      <c r="L7195" s="85"/>
      <c r="M7195" s="85"/>
      <c r="N7195" s="85"/>
      <c r="O7195" s="85"/>
      <c r="P7195" s="85"/>
      <c r="Q7195" s="32">
        <f t="shared" si="112"/>
        <v>667.74</v>
      </c>
    </row>
    <row r="7196" spans="1:17" x14ac:dyDescent="0.25">
      <c r="A7196" s="83" t="s">
        <v>14862</v>
      </c>
      <c r="B7196" s="84" t="s">
        <v>22559</v>
      </c>
      <c r="C7196" s="7">
        <v>163</v>
      </c>
      <c r="D7196" s="7">
        <v>2</v>
      </c>
      <c r="E7196" s="1">
        <v>391.68</v>
      </c>
      <c r="F7196" s="1">
        <v>40.700000000000003</v>
      </c>
      <c r="G7196" s="1">
        <v>37.450000000000003</v>
      </c>
      <c r="H7196" s="1">
        <v>7.87</v>
      </c>
      <c r="I7196" s="6">
        <v>86.02</v>
      </c>
      <c r="J7196" s="86"/>
      <c r="K7196" s="86"/>
      <c r="L7196" s="85"/>
      <c r="M7196" s="85"/>
      <c r="N7196" s="85"/>
      <c r="O7196" s="85"/>
      <c r="P7196" s="85"/>
      <c r="Q7196" s="32">
        <f t="shared" si="112"/>
        <v>86.02</v>
      </c>
    </row>
    <row r="7197" spans="1:17" x14ac:dyDescent="0.25">
      <c r="A7197" s="83" t="s">
        <v>14863</v>
      </c>
      <c r="B7197" s="84" t="s">
        <v>22560</v>
      </c>
      <c r="C7197" s="7">
        <v>241</v>
      </c>
      <c r="D7197" s="7">
        <v>4</v>
      </c>
      <c r="E7197" s="1">
        <v>809.64</v>
      </c>
      <c r="F7197" s="1">
        <v>60.18</v>
      </c>
      <c r="G7197" s="1">
        <v>74.89</v>
      </c>
      <c r="H7197" s="1">
        <v>16.27</v>
      </c>
      <c r="I7197" s="6">
        <v>151.34</v>
      </c>
      <c r="J7197" s="86"/>
      <c r="K7197" s="86"/>
      <c r="L7197" s="85"/>
      <c r="M7197" s="85"/>
      <c r="N7197" s="85"/>
      <c r="O7197" s="85"/>
      <c r="P7197" s="85"/>
      <c r="Q7197" s="32">
        <f t="shared" si="112"/>
        <v>151.34</v>
      </c>
    </row>
    <row r="7198" spans="1:17" x14ac:dyDescent="0.25">
      <c r="A7198" s="83" t="s">
        <v>14864</v>
      </c>
      <c r="B7198" s="84" t="s">
        <v>22561</v>
      </c>
      <c r="C7198" s="7">
        <v>334</v>
      </c>
      <c r="D7198" s="7">
        <v>3</v>
      </c>
      <c r="E7198" s="1">
        <v>489.92</v>
      </c>
      <c r="F7198" s="1">
        <v>83.4</v>
      </c>
      <c r="G7198" s="1">
        <v>56.17</v>
      </c>
      <c r="H7198" s="1">
        <v>9.85</v>
      </c>
      <c r="I7198" s="6">
        <v>149.41999999999999</v>
      </c>
      <c r="J7198" s="86"/>
      <c r="K7198" s="86"/>
      <c r="L7198" s="85"/>
      <c r="M7198" s="85"/>
      <c r="N7198" s="85"/>
      <c r="O7198" s="85"/>
      <c r="P7198" s="85"/>
      <c r="Q7198" s="32">
        <f t="shared" si="112"/>
        <v>149.41999999999999</v>
      </c>
    </row>
    <row r="7199" spans="1:17" x14ac:dyDescent="0.25">
      <c r="A7199" s="83" t="s">
        <v>14865</v>
      </c>
      <c r="B7199" s="84" t="s">
        <v>22562</v>
      </c>
      <c r="C7199" s="7">
        <v>305</v>
      </c>
      <c r="D7199" s="7">
        <v>1</v>
      </c>
      <c r="E7199" s="1">
        <v>6851.54</v>
      </c>
      <c r="F7199" s="1">
        <v>76.150000000000006</v>
      </c>
      <c r="G7199" s="1">
        <v>18.72</v>
      </c>
      <c r="H7199" s="1">
        <v>137.72999999999999</v>
      </c>
      <c r="I7199" s="6">
        <v>232.6</v>
      </c>
      <c r="J7199" s="86"/>
      <c r="K7199" s="86"/>
      <c r="L7199" s="85"/>
      <c r="M7199" s="85"/>
      <c r="N7199" s="85"/>
      <c r="O7199" s="85"/>
      <c r="P7199" s="85"/>
      <c r="Q7199" s="32">
        <f t="shared" si="112"/>
        <v>232.6</v>
      </c>
    </row>
    <row r="7200" spans="1:17" x14ac:dyDescent="0.25">
      <c r="A7200" s="83" t="s">
        <v>14866</v>
      </c>
      <c r="B7200" s="84" t="s">
        <v>22563</v>
      </c>
      <c r="C7200" s="7">
        <v>176</v>
      </c>
      <c r="D7200" s="7">
        <v>0</v>
      </c>
      <c r="E7200" s="1">
        <v>0</v>
      </c>
      <c r="F7200" s="1">
        <v>43.94</v>
      </c>
      <c r="G7200" s="1">
        <v>0</v>
      </c>
      <c r="H7200" s="1">
        <v>0</v>
      </c>
      <c r="I7200" s="6">
        <v>43.94</v>
      </c>
      <c r="J7200" s="86"/>
      <c r="K7200" s="86"/>
      <c r="L7200" s="85"/>
      <c r="M7200" s="85"/>
      <c r="N7200" s="85"/>
      <c r="O7200" s="85"/>
      <c r="P7200" s="85"/>
      <c r="Q7200" s="32">
        <f t="shared" si="112"/>
        <v>43.94</v>
      </c>
    </row>
    <row r="7201" spans="1:17" x14ac:dyDescent="0.25">
      <c r="A7201" s="83" t="s">
        <v>14867</v>
      </c>
      <c r="B7201" s="84" t="s">
        <v>22564</v>
      </c>
      <c r="C7201" s="7">
        <v>615</v>
      </c>
      <c r="D7201" s="7">
        <v>9</v>
      </c>
      <c r="E7201" s="1">
        <v>199718.9</v>
      </c>
      <c r="F7201" s="1">
        <v>153.56</v>
      </c>
      <c r="G7201" s="1">
        <v>168.5</v>
      </c>
      <c r="H7201" s="1">
        <v>4014.7</v>
      </c>
      <c r="I7201" s="6">
        <v>4336.76</v>
      </c>
      <c r="J7201" s="86"/>
      <c r="K7201" s="86"/>
      <c r="L7201" s="85"/>
      <c r="M7201" s="85"/>
      <c r="N7201" s="85"/>
      <c r="O7201" s="85"/>
      <c r="P7201" s="85"/>
      <c r="Q7201" s="32">
        <f t="shared" si="112"/>
        <v>4336.76</v>
      </c>
    </row>
    <row r="7202" spans="1:17" x14ac:dyDescent="0.25">
      <c r="A7202" s="83" t="s">
        <v>14868</v>
      </c>
      <c r="B7202" s="84" t="s">
        <v>22565</v>
      </c>
      <c r="C7202" s="7">
        <v>353</v>
      </c>
      <c r="D7202" s="7">
        <v>6</v>
      </c>
      <c r="E7202" s="1">
        <v>886.21</v>
      </c>
      <c r="F7202" s="1">
        <v>88.14</v>
      </c>
      <c r="G7202" s="1">
        <v>112.34</v>
      </c>
      <c r="H7202" s="1">
        <v>17.82</v>
      </c>
      <c r="I7202" s="6">
        <v>218.3</v>
      </c>
      <c r="J7202" s="86"/>
      <c r="K7202" s="86"/>
      <c r="L7202" s="85"/>
      <c r="M7202" s="85"/>
      <c r="N7202" s="85"/>
      <c r="O7202" s="85"/>
      <c r="P7202" s="85"/>
      <c r="Q7202" s="32">
        <f t="shared" si="112"/>
        <v>218.3</v>
      </c>
    </row>
    <row r="7203" spans="1:17" x14ac:dyDescent="0.25">
      <c r="A7203" s="83" t="s">
        <v>14869</v>
      </c>
      <c r="B7203" s="84" t="s">
        <v>22566</v>
      </c>
      <c r="C7203" s="7">
        <v>174</v>
      </c>
      <c r="D7203" s="7">
        <v>5</v>
      </c>
      <c r="E7203" s="1">
        <v>2432.7800000000002</v>
      </c>
      <c r="F7203" s="1">
        <v>43.45</v>
      </c>
      <c r="G7203" s="1">
        <v>93.62</v>
      </c>
      <c r="H7203" s="1">
        <v>48.9</v>
      </c>
      <c r="I7203" s="6">
        <v>185.97</v>
      </c>
      <c r="J7203" s="86"/>
      <c r="K7203" s="86"/>
      <c r="L7203" s="85"/>
      <c r="M7203" s="85"/>
      <c r="N7203" s="85"/>
      <c r="O7203" s="85"/>
      <c r="P7203" s="85"/>
      <c r="Q7203" s="32">
        <f t="shared" si="112"/>
        <v>185.97</v>
      </c>
    </row>
    <row r="7204" spans="1:17" x14ac:dyDescent="0.25">
      <c r="A7204" s="83" t="s">
        <v>14870</v>
      </c>
      <c r="B7204" s="84" t="s">
        <v>22567</v>
      </c>
      <c r="C7204" s="7">
        <v>213</v>
      </c>
      <c r="D7204" s="7">
        <v>2</v>
      </c>
      <c r="E7204" s="1">
        <v>19328.560000000001</v>
      </c>
      <c r="F7204" s="1">
        <v>53.18</v>
      </c>
      <c r="G7204" s="1">
        <v>37.450000000000003</v>
      </c>
      <c r="H7204" s="1">
        <v>388.54</v>
      </c>
      <c r="I7204" s="6">
        <v>479.17</v>
      </c>
      <c r="J7204" s="86"/>
      <c r="K7204" s="86"/>
      <c r="L7204" s="85"/>
      <c r="M7204" s="85"/>
      <c r="N7204" s="85"/>
      <c r="O7204" s="85"/>
      <c r="P7204" s="85"/>
      <c r="Q7204" s="32">
        <f t="shared" si="112"/>
        <v>479.17</v>
      </c>
    </row>
    <row r="7205" spans="1:17" x14ac:dyDescent="0.25">
      <c r="A7205" s="83" t="s">
        <v>14871</v>
      </c>
      <c r="B7205" s="84" t="s">
        <v>22568</v>
      </c>
      <c r="C7205" s="7">
        <v>150</v>
      </c>
      <c r="D7205" s="7">
        <v>3</v>
      </c>
      <c r="E7205" s="1">
        <v>347.72</v>
      </c>
      <c r="F7205" s="1">
        <v>37.46</v>
      </c>
      <c r="G7205" s="1">
        <v>56.17</v>
      </c>
      <c r="H7205" s="1">
        <v>6.99</v>
      </c>
      <c r="I7205" s="6">
        <v>100.62</v>
      </c>
      <c r="J7205" s="86"/>
      <c r="K7205" s="86"/>
      <c r="L7205" s="85"/>
      <c r="M7205" s="85"/>
      <c r="N7205" s="85"/>
      <c r="O7205" s="85"/>
      <c r="P7205" s="85"/>
      <c r="Q7205" s="32">
        <f t="shared" si="112"/>
        <v>100.62</v>
      </c>
    </row>
    <row r="7206" spans="1:17" x14ac:dyDescent="0.25">
      <c r="A7206" s="83" t="s">
        <v>14872</v>
      </c>
      <c r="B7206" s="84" t="s">
        <v>22569</v>
      </c>
      <c r="C7206" s="7">
        <v>306</v>
      </c>
      <c r="D7206" s="7">
        <v>1</v>
      </c>
      <c r="E7206" s="1">
        <v>174.17</v>
      </c>
      <c r="F7206" s="1">
        <v>76.41</v>
      </c>
      <c r="G7206" s="1">
        <v>18.72</v>
      </c>
      <c r="H7206" s="1">
        <v>3.5</v>
      </c>
      <c r="I7206" s="6">
        <v>98.63</v>
      </c>
      <c r="J7206" s="86"/>
      <c r="K7206" s="86"/>
      <c r="L7206" s="85"/>
      <c r="M7206" s="85"/>
      <c r="N7206" s="85"/>
      <c r="O7206" s="85"/>
      <c r="P7206" s="85"/>
      <c r="Q7206" s="32">
        <f t="shared" si="112"/>
        <v>98.63</v>
      </c>
    </row>
    <row r="7207" spans="1:17" x14ac:dyDescent="0.25">
      <c r="A7207" s="83" t="s">
        <v>14873</v>
      </c>
      <c r="B7207" s="84" t="s">
        <v>22570</v>
      </c>
      <c r="C7207" s="7">
        <v>259</v>
      </c>
      <c r="D7207" s="7">
        <v>1</v>
      </c>
      <c r="E7207" s="1">
        <v>304.8</v>
      </c>
      <c r="F7207" s="1">
        <v>64.67</v>
      </c>
      <c r="G7207" s="1">
        <v>18.72</v>
      </c>
      <c r="H7207" s="1">
        <v>6.13</v>
      </c>
      <c r="I7207" s="6">
        <v>89.52</v>
      </c>
      <c r="J7207" s="86"/>
      <c r="K7207" s="86"/>
      <c r="L7207" s="85"/>
      <c r="M7207" s="85"/>
      <c r="N7207" s="85"/>
      <c r="O7207" s="85"/>
      <c r="P7207" s="85"/>
      <c r="Q7207" s="32">
        <f t="shared" si="112"/>
        <v>89.52</v>
      </c>
    </row>
    <row r="7208" spans="1:17" x14ac:dyDescent="0.25">
      <c r="A7208" s="83" t="s">
        <v>14874</v>
      </c>
      <c r="B7208" s="84" t="s">
        <v>22571</v>
      </c>
      <c r="C7208" s="7">
        <v>230</v>
      </c>
      <c r="D7208" s="7">
        <v>1</v>
      </c>
      <c r="E7208" s="1">
        <v>320.23</v>
      </c>
      <c r="F7208" s="1">
        <v>57.43</v>
      </c>
      <c r="G7208" s="1">
        <v>18.72</v>
      </c>
      <c r="H7208" s="1">
        <v>6.44</v>
      </c>
      <c r="I7208" s="6">
        <v>82.59</v>
      </c>
      <c r="J7208" s="86"/>
      <c r="K7208" s="86"/>
      <c r="L7208" s="85"/>
      <c r="M7208" s="85"/>
      <c r="N7208" s="85"/>
      <c r="O7208" s="85"/>
      <c r="P7208" s="85"/>
      <c r="Q7208" s="32">
        <f t="shared" si="112"/>
        <v>82.59</v>
      </c>
    </row>
    <row r="7209" spans="1:17" x14ac:dyDescent="0.25">
      <c r="A7209" s="83" t="s">
        <v>14875</v>
      </c>
      <c r="B7209" s="84" t="s">
        <v>22572</v>
      </c>
      <c r="C7209" s="7">
        <v>222</v>
      </c>
      <c r="D7209" s="7">
        <v>1</v>
      </c>
      <c r="E7209" s="1">
        <v>18390.98</v>
      </c>
      <c r="F7209" s="1">
        <v>55.43</v>
      </c>
      <c r="G7209" s="1">
        <v>18.72</v>
      </c>
      <c r="H7209" s="1">
        <v>369.69</v>
      </c>
      <c r="I7209" s="6">
        <v>443.84</v>
      </c>
      <c r="J7209" s="86"/>
      <c r="K7209" s="86"/>
      <c r="L7209" s="85"/>
      <c r="M7209" s="85"/>
      <c r="N7209" s="85"/>
      <c r="O7209" s="85"/>
      <c r="P7209" s="85"/>
      <c r="Q7209" s="32">
        <f t="shared" si="112"/>
        <v>443.84</v>
      </c>
    </row>
    <row r="7210" spans="1:17" x14ac:dyDescent="0.25">
      <c r="A7210" s="83" t="s">
        <v>14876</v>
      </c>
      <c r="B7210" s="84" t="s">
        <v>22573</v>
      </c>
      <c r="C7210" s="7">
        <v>284</v>
      </c>
      <c r="D7210" s="7">
        <v>0</v>
      </c>
      <c r="E7210" s="1">
        <v>0</v>
      </c>
      <c r="F7210" s="1">
        <v>70.91</v>
      </c>
      <c r="G7210" s="1">
        <v>0</v>
      </c>
      <c r="H7210" s="1">
        <v>0</v>
      </c>
      <c r="I7210" s="6">
        <v>70.91</v>
      </c>
      <c r="J7210" s="86"/>
      <c r="K7210" s="86"/>
      <c r="L7210" s="85"/>
      <c r="M7210" s="85"/>
      <c r="N7210" s="85"/>
      <c r="O7210" s="85"/>
      <c r="P7210" s="85"/>
      <c r="Q7210" s="32">
        <f t="shared" si="112"/>
        <v>70.91</v>
      </c>
    </row>
    <row r="7211" spans="1:17" x14ac:dyDescent="0.25">
      <c r="A7211" s="83" t="s">
        <v>14877</v>
      </c>
      <c r="B7211" s="84" t="s">
        <v>22574</v>
      </c>
      <c r="C7211" s="7">
        <v>276</v>
      </c>
      <c r="D7211" s="7">
        <v>5</v>
      </c>
      <c r="E7211" s="1">
        <v>601.48</v>
      </c>
      <c r="F7211" s="1">
        <v>68.91</v>
      </c>
      <c r="G7211" s="1">
        <v>93.62</v>
      </c>
      <c r="H7211" s="1">
        <v>12.09</v>
      </c>
      <c r="I7211" s="6">
        <v>174.62</v>
      </c>
      <c r="J7211" s="86"/>
      <c r="K7211" s="86"/>
      <c r="L7211" s="85"/>
      <c r="M7211" s="85"/>
      <c r="N7211" s="85"/>
      <c r="O7211" s="85"/>
      <c r="P7211" s="85"/>
      <c r="Q7211" s="32">
        <f t="shared" si="112"/>
        <v>174.62</v>
      </c>
    </row>
    <row r="7212" spans="1:17" x14ac:dyDescent="0.25">
      <c r="A7212" s="83" t="s">
        <v>14878</v>
      </c>
      <c r="B7212" s="84" t="s">
        <v>22575</v>
      </c>
      <c r="C7212" s="7">
        <v>288</v>
      </c>
      <c r="D7212" s="7">
        <v>3</v>
      </c>
      <c r="E7212" s="1">
        <v>647.04</v>
      </c>
      <c r="F7212" s="1">
        <v>71.91</v>
      </c>
      <c r="G7212" s="1">
        <v>56.17</v>
      </c>
      <c r="H7212" s="1">
        <v>13.01</v>
      </c>
      <c r="I7212" s="6">
        <v>141.09</v>
      </c>
      <c r="J7212" s="86"/>
      <c r="K7212" s="86"/>
      <c r="L7212" s="85"/>
      <c r="M7212" s="85"/>
      <c r="N7212" s="85"/>
      <c r="O7212" s="85"/>
      <c r="P7212" s="85"/>
      <c r="Q7212" s="32">
        <f t="shared" si="112"/>
        <v>141.09</v>
      </c>
    </row>
    <row r="7213" spans="1:17" x14ac:dyDescent="0.25">
      <c r="A7213" s="83" t="s">
        <v>14879</v>
      </c>
      <c r="B7213" s="84" t="s">
        <v>22576</v>
      </c>
      <c r="C7213" s="7">
        <v>384</v>
      </c>
      <c r="D7213" s="7">
        <v>4</v>
      </c>
      <c r="E7213" s="1">
        <v>2245.9699999999998</v>
      </c>
      <c r="F7213" s="1">
        <v>95.88</v>
      </c>
      <c r="G7213" s="1">
        <v>74.89</v>
      </c>
      <c r="H7213" s="1">
        <v>45.14</v>
      </c>
      <c r="I7213" s="6">
        <v>215.91</v>
      </c>
      <c r="J7213" s="86"/>
      <c r="K7213" s="86"/>
      <c r="L7213" s="85"/>
      <c r="M7213" s="85"/>
      <c r="N7213" s="85"/>
      <c r="O7213" s="85"/>
      <c r="P7213" s="85"/>
      <c r="Q7213" s="32">
        <f t="shared" si="112"/>
        <v>215.91</v>
      </c>
    </row>
    <row r="7214" spans="1:17" x14ac:dyDescent="0.25">
      <c r="A7214" s="83" t="s">
        <v>14880</v>
      </c>
      <c r="B7214" s="84" t="s">
        <v>22577</v>
      </c>
      <c r="C7214" s="7">
        <v>127</v>
      </c>
      <c r="D7214" s="7">
        <v>0</v>
      </c>
      <c r="E7214" s="1">
        <v>0</v>
      </c>
      <c r="F7214" s="1">
        <v>31.71</v>
      </c>
      <c r="G7214" s="1">
        <v>0</v>
      </c>
      <c r="H7214" s="1">
        <v>0</v>
      </c>
      <c r="I7214" s="6">
        <v>31.71</v>
      </c>
      <c r="J7214" s="86"/>
      <c r="K7214" s="86"/>
      <c r="L7214" s="85"/>
      <c r="M7214" s="85"/>
      <c r="N7214" s="85"/>
      <c r="O7214" s="85"/>
      <c r="P7214" s="85"/>
      <c r="Q7214" s="32">
        <f t="shared" si="112"/>
        <v>31.71</v>
      </c>
    </row>
    <row r="7215" spans="1:17" x14ac:dyDescent="0.25">
      <c r="A7215" s="83" t="s">
        <v>14881</v>
      </c>
      <c r="B7215" s="84" t="s">
        <v>22578</v>
      </c>
      <c r="C7215" s="7">
        <v>673</v>
      </c>
      <c r="D7215" s="7">
        <v>3</v>
      </c>
      <c r="E7215" s="1">
        <v>632.67999999999995</v>
      </c>
      <c r="F7215" s="1">
        <v>168.04</v>
      </c>
      <c r="G7215" s="1">
        <v>56.17</v>
      </c>
      <c r="H7215" s="1">
        <v>12.72</v>
      </c>
      <c r="I7215" s="6">
        <v>236.93</v>
      </c>
      <c r="J7215" s="86"/>
      <c r="K7215" s="86"/>
      <c r="L7215" s="85"/>
      <c r="M7215" s="85"/>
      <c r="N7215" s="85"/>
      <c r="O7215" s="85"/>
      <c r="P7215" s="85"/>
      <c r="Q7215" s="32">
        <f t="shared" si="112"/>
        <v>236.93</v>
      </c>
    </row>
    <row r="7216" spans="1:17" x14ac:dyDescent="0.25">
      <c r="A7216" s="83" t="s">
        <v>14882</v>
      </c>
      <c r="B7216" s="84" t="s">
        <v>22579</v>
      </c>
      <c r="C7216" s="7">
        <v>515</v>
      </c>
      <c r="D7216" s="7">
        <v>7</v>
      </c>
      <c r="E7216" s="1">
        <v>9472.7800000000007</v>
      </c>
      <c r="F7216" s="1">
        <v>128.59</v>
      </c>
      <c r="G7216" s="1">
        <v>131.06</v>
      </c>
      <c r="H7216" s="1">
        <v>190.42</v>
      </c>
      <c r="I7216" s="6">
        <v>450.07</v>
      </c>
      <c r="J7216" s="86"/>
      <c r="K7216" s="86"/>
      <c r="L7216" s="85"/>
      <c r="M7216" s="85"/>
      <c r="N7216" s="85"/>
      <c r="O7216" s="85"/>
      <c r="P7216" s="85"/>
      <c r="Q7216" s="32">
        <f t="shared" si="112"/>
        <v>450.07</v>
      </c>
    </row>
    <row r="7217" spans="1:17" x14ac:dyDescent="0.25">
      <c r="A7217" s="83" t="s">
        <v>14883</v>
      </c>
      <c r="B7217" s="84" t="s">
        <v>22580</v>
      </c>
      <c r="C7217" s="7">
        <v>161</v>
      </c>
      <c r="D7217" s="7">
        <v>0</v>
      </c>
      <c r="E7217" s="1">
        <v>0</v>
      </c>
      <c r="F7217" s="1">
        <v>40.200000000000003</v>
      </c>
      <c r="G7217" s="1">
        <v>0</v>
      </c>
      <c r="H7217" s="1">
        <v>0</v>
      </c>
      <c r="I7217" s="6">
        <v>40.200000000000003</v>
      </c>
      <c r="J7217" s="86"/>
      <c r="K7217" s="86"/>
      <c r="L7217" s="85"/>
      <c r="M7217" s="85"/>
      <c r="N7217" s="85"/>
      <c r="O7217" s="85"/>
      <c r="P7217" s="85"/>
      <c r="Q7217" s="32">
        <f t="shared" si="112"/>
        <v>40.200000000000003</v>
      </c>
    </row>
    <row r="7218" spans="1:17" x14ac:dyDescent="0.25">
      <c r="A7218" s="83" t="s">
        <v>14884</v>
      </c>
      <c r="B7218" s="84" t="s">
        <v>22581</v>
      </c>
      <c r="C7218" s="7">
        <v>111</v>
      </c>
      <c r="D7218" s="7">
        <v>2</v>
      </c>
      <c r="E7218" s="1">
        <v>13558.84</v>
      </c>
      <c r="F7218" s="1">
        <v>27.71</v>
      </c>
      <c r="G7218" s="1">
        <v>37.450000000000003</v>
      </c>
      <c r="H7218" s="1">
        <v>272.56</v>
      </c>
      <c r="I7218" s="6">
        <v>337.72</v>
      </c>
      <c r="J7218" s="86"/>
      <c r="K7218" s="86"/>
      <c r="L7218" s="85"/>
      <c r="M7218" s="85"/>
      <c r="N7218" s="85"/>
      <c r="O7218" s="85"/>
      <c r="P7218" s="85"/>
      <c r="Q7218" s="32">
        <f t="shared" si="112"/>
        <v>337.72</v>
      </c>
    </row>
    <row r="7219" spans="1:17" x14ac:dyDescent="0.25">
      <c r="A7219" s="83" t="s">
        <v>14885</v>
      </c>
      <c r="B7219" s="84" t="s">
        <v>22582</v>
      </c>
      <c r="C7219" s="7">
        <v>92</v>
      </c>
      <c r="D7219" s="7">
        <v>1</v>
      </c>
      <c r="E7219" s="1">
        <v>186.61</v>
      </c>
      <c r="F7219" s="1">
        <v>22.97</v>
      </c>
      <c r="G7219" s="1">
        <v>18.72</v>
      </c>
      <c r="H7219" s="1">
        <v>3.75</v>
      </c>
      <c r="I7219" s="6">
        <v>45.44</v>
      </c>
      <c r="J7219" s="86"/>
      <c r="K7219" s="86"/>
      <c r="L7219" s="85"/>
      <c r="M7219" s="85"/>
      <c r="N7219" s="85"/>
      <c r="O7219" s="85"/>
      <c r="P7219" s="85"/>
      <c r="Q7219" s="32">
        <f t="shared" si="112"/>
        <v>45.44</v>
      </c>
    </row>
    <row r="7220" spans="1:17" x14ac:dyDescent="0.25">
      <c r="A7220" s="83" t="s">
        <v>14886</v>
      </c>
      <c r="B7220" s="84" t="s">
        <v>22583</v>
      </c>
      <c r="C7220" s="7">
        <v>217</v>
      </c>
      <c r="D7220" s="7">
        <v>4</v>
      </c>
      <c r="E7220" s="1">
        <v>870.86</v>
      </c>
      <c r="F7220" s="1">
        <v>54.18</v>
      </c>
      <c r="G7220" s="1">
        <v>74.89</v>
      </c>
      <c r="H7220" s="1">
        <v>17.5</v>
      </c>
      <c r="I7220" s="6">
        <v>146.57</v>
      </c>
      <c r="J7220" s="86"/>
      <c r="K7220" s="86"/>
      <c r="L7220" s="85"/>
      <c r="M7220" s="85"/>
      <c r="N7220" s="85"/>
      <c r="O7220" s="85"/>
      <c r="P7220" s="85"/>
      <c r="Q7220" s="32">
        <f t="shared" si="112"/>
        <v>146.57</v>
      </c>
    </row>
    <row r="7221" spans="1:17" x14ac:dyDescent="0.25">
      <c r="A7221" s="83" t="s">
        <v>14887</v>
      </c>
      <c r="B7221" s="84" t="s">
        <v>22584</v>
      </c>
      <c r="C7221" s="7">
        <v>183</v>
      </c>
      <c r="D7221" s="7">
        <v>0</v>
      </c>
      <c r="E7221" s="1">
        <v>0</v>
      </c>
      <c r="F7221" s="1">
        <v>45.7</v>
      </c>
      <c r="G7221" s="1">
        <v>0</v>
      </c>
      <c r="H7221" s="1">
        <v>0</v>
      </c>
      <c r="I7221" s="6">
        <v>45.7</v>
      </c>
      <c r="J7221" s="86"/>
      <c r="K7221" s="86"/>
      <c r="L7221" s="85"/>
      <c r="M7221" s="85"/>
      <c r="N7221" s="85"/>
      <c r="O7221" s="85"/>
      <c r="P7221" s="85"/>
      <c r="Q7221" s="32">
        <f t="shared" si="112"/>
        <v>45.7</v>
      </c>
    </row>
    <row r="7222" spans="1:17" x14ac:dyDescent="0.25">
      <c r="A7222" s="83" t="s">
        <v>14888</v>
      </c>
      <c r="B7222" s="84" t="s">
        <v>22585</v>
      </c>
      <c r="C7222" s="7">
        <v>232</v>
      </c>
      <c r="D7222" s="7">
        <v>0</v>
      </c>
      <c r="E7222" s="1">
        <v>0</v>
      </c>
      <c r="F7222" s="1">
        <v>57.93</v>
      </c>
      <c r="G7222" s="1">
        <v>0</v>
      </c>
      <c r="H7222" s="1">
        <v>0</v>
      </c>
      <c r="I7222" s="6">
        <v>57.93</v>
      </c>
      <c r="J7222" s="86"/>
      <c r="K7222" s="86"/>
      <c r="L7222" s="85"/>
      <c r="M7222" s="85"/>
      <c r="N7222" s="85"/>
      <c r="O7222" s="85"/>
      <c r="P7222" s="85"/>
      <c r="Q7222" s="32">
        <f t="shared" si="112"/>
        <v>57.93</v>
      </c>
    </row>
    <row r="7223" spans="1:17" x14ac:dyDescent="0.25">
      <c r="A7223" s="83" t="s">
        <v>14889</v>
      </c>
      <c r="B7223" s="84" t="s">
        <v>22586</v>
      </c>
      <c r="C7223" s="7">
        <v>289</v>
      </c>
      <c r="D7223" s="7">
        <v>11</v>
      </c>
      <c r="E7223" s="1">
        <v>9790.7000000000007</v>
      </c>
      <c r="F7223" s="1">
        <v>72.16</v>
      </c>
      <c r="G7223" s="1">
        <v>205.95</v>
      </c>
      <c r="H7223" s="1">
        <v>196.81</v>
      </c>
      <c r="I7223" s="6">
        <v>474.92</v>
      </c>
      <c r="J7223" s="86"/>
      <c r="K7223" s="86"/>
      <c r="L7223" s="85"/>
      <c r="M7223" s="85"/>
      <c r="N7223" s="85"/>
      <c r="O7223" s="85"/>
      <c r="P7223" s="85"/>
      <c r="Q7223" s="32">
        <f t="shared" si="112"/>
        <v>474.92</v>
      </c>
    </row>
    <row r="7224" spans="1:17" x14ac:dyDescent="0.25">
      <c r="A7224" s="83" t="s">
        <v>14890</v>
      </c>
      <c r="B7224" s="84" t="s">
        <v>22587</v>
      </c>
      <c r="C7224" s="7">
        <v>40</v>
      </c>
      <c r="D7224" s="7">
        <v>1</v>
      </c>
      <c r="E7224" s="1">
        <v>186.61</v>
      </c>
      <c r="F7224" s="1">
        <v>9.98</v>
      </c>
      <c r="G7224" s="1">
        <v>18.72</v>
      </c>
      <c r="H7224" s="1">
        <v>3.75</v>
      </c>
      <c r="I7224" s="6">
        <v>32.450000000000003</v>
      </c>
      <c r="J7224" s="86"/>
      <c r="K7224" s="86"/>
      <c r="L7224" s="85"/>
      <c r="M7224" s="85"/>
      <c r="N7224" s="85"/>
      <c r="O7224" s="85"/>
      <c r="P7224" s="85"/>
      <c r="Q7224" s="32">
        <f t="shared" si="112"/>
        <v>32.450000000000003</v>
      </c>
    </row>
    <row r="7225" spans="1:17" x14ac:dyDescent="0.25">
      <c r="A7225" s="83" t="s">
        <v>14891</v>
      </c>
      <c r="B7225" s="84" t="s">
        <v>22588</v>
      </c>
      <c r="C7225" s="7">
        <v>156</v>
      </c>
      <c r="D7225" s="7">
        <v>1</v>
      </c>
      <c r="E7225" s="1">
        <v>12534.72</v>
      </c>
      <c r="F7225" s="1">
        <v>38.950000000000003</v>
      </c>
      <c r="G7225" s="1">
        <v>18.72</v>
      </c>
      <c r="H7225" s="1">
        <v>251.97</v>
      </c>
      <c r="I7225" s="6">
        <v>309.64</v>
      </c>
      <c r="J7225" s="86"/>
      <c r="K7225" s="86"/>
      <c r="L7225" s="85"/>
      <c r="M7225" s="85"/>
      <c r="N7225" s="85"/>
      <c r="O7225" s="85"/>
      <c r="P7225" s="85"/>
      <c r="Q7225" s="32">
        <f t="shared" si="112"/>
        <v>309.64</v>
      </c>
    </row>
    <row r="7226" spans="1:17" x14ac:dyDescent="0.25">
      <c r="A7226" s="83" t="s">
        <v>14892</v>
      </c>
      <c r="B7226" s="84" t="s">
        <v>22589</v>
      </c>
      <c r="C7226" s="7">
        <v>204</v>
      </c>
      <c r="D7226" s="7">
        <v>3</v>
      </c>
      <c r="E7226" s="1">
        <v>213.12</v>
      </c>
      <c r="F7226" s="1">
        <v>50.94</v>
      </c>
      <c r="G7226" s="1">
        <v>56.17</v>
      </c>
      <c r="H7226" s="1">
        <v>4.29</v>
      </c>
      <c r="I7226" s="6">
        <v>111.4</v>
      </c>
      <c r="J7226" s="86"/>
      <c r="K7226" s="86"/>
      <c r="L7226" s="85"/>
      <c r="M7226" s="85"/>
      <c r="N7226" s="85"/>
      <c r="O7226" s="85"/>
      <c r="P7226" s="85"/>
      <c r="Q7226" s="32">
        <f t="shared" si="112"/>
        <v>111.4</v>
      </c>
    </row>
    <row r="7227" spans="1:17" x14ac:dyDescent="0.25">
      <c r="A7227" s="83" t="s">
        <v>14893</v>
      </c>
      <c r="B7227" s="84" t="s">
        <v>22590</v>
      </c>
      <c r="C7227" s="7">
        <v>154</v>
      </c>
      <c r="D7227" s="7">
        <v>1</v>
      </c>
      <c r="E7227" s="1">
        <v>891.42</v>
      </c>
      <c r="F7227" s="1">
        <v>38.46</v>
      </c>
      <c r="G7227" s="1">
        <v>18.72</v>
      </c>
      <c r="H7227" s="1">
        <v>17.920000000000002</v>
      </c>
      <c r="I7227" s="6">
        <v>75.099999999999994</v>
      </c>
      <c r="J7227" s="86"/>
      <c r="K7227" s="86"/>
      <c r="L7227" s="85"/>
      <c r="M7227" s="85"/>
      <c r="N7227" s="85"/>
      <c r="O7227" s="85"/>
      <c r="P7227" s="85"/>
      <c r="Q7227" s="32">
        <f t="shared" si="112"/>
        <v>75.099999999999994</v>
      </c>
    </row>
    <row r="7228" spans="1:17" x14ac:dyDescent="0.25">
      <c r="A7228" s="83" t="s">
        <v>14894</v>
      </c>
      <c r="B7228" s="84" t="s">
        <v>22591</v>
      </c>
      <c r="C7228" s="7">
        <v>53</v>
      </c>
      <c r="D7228" s="7">
        <v>1</v>
      </c>
      <c r="E7228" s="1">
        <v>153.86000000000001</v>
      </c>
      <c r="F7228" s="1">
        <v>13.23</v>
      </c>
      <c r="G7228" s="1">
        <v>18.72</v>
      </c>
      <c r="H7228" s="1">
        <v>3.1</v>
      </c>
      <c r="I7228" s="6">
        <v>35.049999999999997</v>
      </c>
      <c r="J7228" s="86"/>
      <c r="K7228" s="86"/>
      <c r="L7228" s="85"/>
      <c r="M7228" s="85"/>
      <c r="N7228" s="85"/>
      <c r="O7228" s="85"/>
      <c r="P7228" s="85"/>
      <c r="Q7228" s="32">
        <f t="shared" si="112"/>
        <v>35.049999999999997</v>
      </c>
    </row>
    <row r="7229" spans="1:17" x14ac:dyDescent="0.25">
      <c r="A7229" s="83" t="s">
        <v>14895</v>
      </c>
      <c r="B7229" s="84" t="s">
        <v>22592</v>
      </c>
      <c r="C7229" s="7">
        <v>1356</v>
      </c>
      <c r="D7229" s="7">
        <v>34</v>
      </c>
      <c r="E7229" s="1">
        <v>8346.23</v>
      </c>
      <c r="F7229" s="1">
        <v>338.58</v>
      </c>
      <c r="G7229" s="1">
        <v>636.57000000000005</v>
      </c>
      <c r="H7229" s="1">
        <v>167.78</v>
      </c>
      <c r="I7229" s="6">
        <v>1142.93</v>
      </c>
      <c r="J7229" s="86"/>
      <c r="K7229" s="86"/>
      <c r="L7229" s="85"/>
      <c r="M7229" s="85"/>
      <c r="N7229" s="85"/>
      <c r="O7229" s="85"/>
      <c r="P7229" s="85"/>
      <c r="Q7229" s="32">
        <f t="shared" si="112"/>
        <v>1142.93</v>
      </c>
    </row>
    <row r="7230" spans="1:17" x14ac:dyDescent="0.25">
      <c r="A7230" s="83" t="s">
        <v>14896</v>
      </c>
      <c r="B7230" s="84" t="s">
        <v>22593</v>
      </c>
      <c r="C7230" s="7">
        <v>189</v>
      </c>
      <c r="D7230" s="7">
        <v>1</v>
      </c>
      <c r="E7230" s="1">
        <v>240.02</v>
      </c>
      <c r="F7230" s="1">
        <v>47.19</v>
      </c>
      <c r="G7230" s="1">
        <v>18.72</v>
      </c>
      <c r="H7230" s="1">
        <v>4.82</v>
      </c>
      <c r="I7230" s="6">
        <v>70.73</v>
      </c>
      <c r="J7230" s="86"/>
      <c r="K7230" s="86"/>
      <c r="L7230" s="85"/>
      <c r="M7230" s="85"/>
      <c r="N7230" s="85"/>
      <c r="O7230" s="85"/>
      <c r="P7230" s="85"/>
      <c r="Q7230" s="32">
        <f t="shared" si="112"/>
        <v>70.73</v>
      </c>
    </row>
    <row r="7231" spans="1:17" x14ac:dyDescent="0.25">
      <c r="A7231" s="83" t="s">
        <v>14897</v>
      </c>
      <c r="B7231" s="84" t="s">
        <v>22594</v>
      </c>
      <c r="C7231" s="7">
        <v>97</v>
      </c>
      <c r="D7231" s="7">
        <v>0</v>
      </c>
      <c r="E7231" s="1">
        <v>0</v>
      </c>
      <c r="F7231" s="1">
        <v>24.22</v>
      </c>
      <c r="G7231" s="1">
        <v>0</v>
      </c>
      <c r="H7231" s="1">
        <v>0</v>
      </c>
      <c r="I7231" s="6">
        <v>24.22</v>
      </c>
      <c r="J7231" s="86"/>
      <c r="K7231" s="86"/>
      <c r="L7231" s="85"/>
      <c r="M7231" s="85"/>
      <c r="N7231" s="85"/>
      <c r="O7231" s="85"/>
      <c r="P7231" s="85"/>
      <c r="Q7231" s="32">
        <f t="shared" si="112"/>
        <v>24.22</v>
      </c>
    </row>
    <row r="7232" spans="1:17" x14ac:dyDescent="0.25">
      <c r="A7232" s="83" t="s">
        <v>14898</v>
      </c>
      <c r="B7232" s="84" t="s">
        <v>22595</v>
      </c>
      <c r="C7232" s="7">
        <v>39</v>
      </c>
      <c r="D7232" s="7">
        <v>1</v>
      </c>
      <c r="E7232" s="1">
        <v>186.61</v>
      </c>
      <c r="F7232" s="1">
        <v>9.74</v>
      </c>
      <c r="G7232" s="1">
        <v>18.72</v>
      </c>
      <c r="H7232" s="1">
        <v>3.75</v>
      </c>
      <c r="I7232" s="6">
        <v>32.21</v>
      </c>
      <c r="J7232" s="86"/>
      <c r="K7232" s="86"/>
      <c r="L7232" s="85"/>
      <c r="M7232" s="85"/>
      <c r="N7232" s="85"/>
      <c r="O7232" s="85"/>
      <c r="P7232" s="85"/>
      <c r="Q7232" s="32">
        <f t="shared" si="112"/>
        <v>32.21</v>
      </c>
    </row>
    <row r="7233" spans="1:17" x14ac:dyDescent="0.25">
      <c r="A7233" s="83" t="s">
        <v>14899</v>
      </c>
      <c r="B7233" s="84" t="s">
        <v>22596</v>
      </c>
      <c r="C7233" s="7">
        <v>106</v>
      </c>
      <c r="D7233" s="7">
        <v>21</v>
      </c>
      <c r="E7233" s="1">
        <v>2320.61</v>
      </c>
      <c r="F7233" s="1">
        <v>26.46</v>
      </c>
      <c r="G7233" s="1">
        <v>393.18</v>
      </c>
      <c r="H7233" s="1">
        <v>46.65</v>
      </c>
      <c r="I7233" s="6">
        <v>466.29</v>
      </c>
      <c r="J7233" s="86"/>
      <c r="K7233" s="86"/>
      <c r="L7233" s="85"/>
      <c r="M7233" s="85"/>
      <c r="N7233" s="85"/>
      <c r="O7233" s="85"/>
      <c r="P7233" s="85"/>
      <c r="Q7233" s="32">
        <f t="shared" si="112"/>
        <v>466.29</v>
      </c>
    </row>
    <row r="7234" spans="1:17" x14ac:dyDescent="0.25">
      <c r="A7234" s="83" t="s">
        <v>14900</v>
      </c>
      <c r="B7234" s="84" t="s">
        <v>22597</v>
      </c>
      <c r="C7234" s="7">
        <v>652</v>
      </c>
      <c r="D7234" s="7">
        <v>6</v>
      </c>
      <c r="E7234" s="1">
        <v>1556.96</v>
      </c>
      <c r="F7234" s="1">
        <v>162.80000000000001</v>
      </c>
      <c r="G7234" s="1">
        <v>112.34</v>
      </c>
      <c r="H7234" s="1">
        <v>31.3</v>
      </c>
      <c r="I7234" s="6">
        <v>306.44</v>
      </c>
      <c r="J7234" s="86"/>
      <c r="K7234" s="86"/>
      <c r="L7234" s="85"/>
      <c r="M7234" s="85"/>
      <c r="N7234" s="85"/>
      <c r="O7234" s="85"/>
      <c r="P7234" s="85"/>
      <c r="Q7234" s="32">
        <f t="shared" si="112"/>
        <v>306.44</v>
      </c>
    </row>
    <row r="7235" spans="1:17" x14ac:dyDescent="0.25">
      <c r="A7235" s="83" t="s">
        <v>14901</v>
      </c>
      <c r="B7235" s="84" t="s">
        <v>22598</v>
      </c>
      <c r="C7235" s="7">
        <v>501</v>
      </c>
      <c r="D7235" s="7">
        <v>8</v>
      </c>
      <c r="E7235" s="1">
        <v>2162.16</v>
      </c>
      <c r="F7235" s="1">
        <v>125.1</v>
      </c>
      <c r="G7235" s="1">
        <v>149.78</v>
      </c>
      <c r="H7235" s="1">
        <v>43.46</v>
      </c>
      <c r="I7235" s="6">
        <v>318.33999999999997</v>
      </c>
      <c r="J7235" s="86"/>
      <c r="K7235" s="86"/>
      <c r="L7235" s="85"/>
      <c r="M7235" s="85"/>
      <c r="N7235" s="85"/>
      <c r="O7235" s="85"/>
      <c r="P7235" s="85"/>
      <c r="Q7235" s="32">
        <f t="shared" si="112"/>
        <v>318.33999999999997</v>
      </c>
    </row>
    <row r="7236" spans="1:17" x14ac:dyDescent="0.25">
      <c r="A7236" s="83" t="s">
        <v>14902</v>
      </c>
      <c r="B7236" s="84" t="s">
        <v>22599</v>
      </c>
      <c r="C7236" s="7">
        <v>353</v>
      </c>
      <c r="D7236" s="7">
        <v>4</v>
      </c>
      <c r="E7236" s="1">
        <v>408.8</v>
      </c>
      <c r="F7236" s="1">
        <v>88.14</v>
      </c>
      <c r="G7236" s="1">
        <v>74.89</v>
      </c>
      <c r="H7236" s="1">
        <v>8.2200000000000006</v>
      </c>
      <c r="I7236" s="6">
        <v>171.25</v>
      </c>
      <c r="J7236" s="86"/>
      <c r="K7236" s="86"/>
      <c r="L7236" s="85"/>
      <c r="M7236" s="85"/>
      <c r="N7236" s="85"/>
      <c r="O7236" s="85"/>
      <c r="P7236" s="85"/>
      <c r="Q7236" s="32">
        <f t="shared" si="112"/>
        <v>171.25</v>
      </c>
    </row>
    <row r="7237" spans="1:17" x14ac:dyDescent="0.25">
      <c r="A7237" s="83" t="s">
        <v>14903</v>
      </c>
      <c r="B7237" s="84" t="s">
        <v>22600</v>
      </c>
      <c r="C7237" s="7">
        <v>149</v>
      </c>
      <c r="D7237" s="7">
        <v>7</v>
      </c>
      <c r="E7237" s="1">
        <v>11362.6</v>
      </c>
      <c r="F7237" s="1">
        <v>37.200000000000003</v>
      </c>
      <c r="G7237" s="1">
        <v>131.06</v>
      </c>
      <c r="H7237" s="1">
        <v>228.41</v>
      </c>
      <c r="I7237" s="6">
        <v>396.67</v>
      </c>
      <c r="J7237" s="86"/>
      <c r="K7237" s="86"/>
      <c r="L7237" s="85"/>
      <c r="M7237" s="85"/>
      <c r="N7237" s="85"/>
      <c r="O7237" s="85"/>
      <c r="P7237" s="85"/>
      <c r="Q7237" s="32">
        <f t="shared" si="112"/>
        <v>396.67</v>
      </c>
    </row>
    <row r="7238" spans="1:17" x14ac:dyDescent="0.25">
      <c r="A7238" s="83" t="s">
        <v>14904</v>
      </c>
      <c r="B7238" s="84" t="s">
        <v>22601</v>
      </c>
      <c r="C7238" s="7">
        <v>249</v>
      </c>
      <c r="D7238" s="7">
        <v>0</v>
      </c>
      <c r="E7238" s="1">
        <v>0</v>
      </c>
      <c r="F7238" s="1">
        <v>62.18</v>
      </c>
      <c r="G7238" s="1">
        <v>0</v>
      </c>
      <c r="H7238" s="1">
        <v>0</v>
      </c>
      <c r="I7238" s="6">
        <v>62.18</v>
      </c>
      <c r="J7238" s="86"/>
      <c r="K7238" s="86"/>
      <c r="L7238" s="85"/>
      <c r="M7238" s="85"/>
      <c r="N7238" s="85"/>
      <c r="O7238" s="85"/>
      <c r="P7238" s="85"/>
      <c r="Q7238" s="32">
        <f t="shared" si="112"/>
        <v>62.18</v>
      </c>
    </row>
    <row r="7239" spans="1:17" x14ac:dyDescent="0.25">
      <c r="A7239" s="83" t="s">
        <v>14905</v>
      </c>
      <c r="B7239" s="84" t="s">
        <v>22602</v>
      </c>
      <c r="C7239" s="7">
        <v>635</v>
      </c>
      <c r="D7239" s="7">
        <v>5</v>
      </c>
      <c r="E7239" s="1">
        <v>5684.62</v>
      </c>
      <c r="F7239" s="1">
        <v>158.55000000000001</v>
      </c>
      <c r="G7239" s="1">
        <v>93.62</v>
      </c>
      <c r="H7239" s="1">
        <v>114.27</v>
      </c>
      <c r="I7239" s="6">
        <v>366.44</v>
      </c>
      <c r="J7239" s="86"/>
      <c r="K7239" s="86"/>
      <c r="L7239" s="85"/>
      <c r="M7239" s="85"/>
      <c r="N7239" s="85"/>
      <c r="O7239" s="85"/>
      <c r="P7239" s="85"/>
      <c r="Q7239" s="32">
        <f t="shared" si="112"/>
        <v>366.44</v>
      </c>
    </row>
    <row r="7240" spans="1:17" x14ac:dyDescent="0.25">
      <c r="A7240" s="83" t="s">
        <v>14906</v>
      </c>
      <c r="B7240" s="84" t="s">
        <v>22603</v>
      </c>
      <c r="C7240" s="7">
        <v>260</v>
      </c>
      <c r="D7240" s="7">
        <v>1</v>
      </c>
      <c r="E7240" s="1">
        <v>385.67</v>
      </c>
      <c r="F7240" s="1">
        <v>64.92</v>
      </c>
      <c r="G7240" s="1">
        <v>18.72</v>
      </c>
      <c r="H7240" s="1">
        <v>7.75</v>
      </c>
      <c r="I7240" s="6">
        <v>91.39</v>
      </c>
      <c r="J7240" s="86"/>
      <c r="K7240" s="86"/>
      <c r="L7240" s="85"/>
      <c r="M7240" s="85"/>
      <c r="N7240" s="85"/>
      <c r="O7240" s="85"/>
      <c r="P7240" s="85"/>
      <c r="Q7240" s="32">
        <f t="shared" si="112"/>
        <v>91.39</v>
      </c>
    </row>
    <row r="7241" spans="1:17" x14ac:dyDescent="0.25">
      <c r="A7241" s="83" t="s">
        <v>14907</v>
      </c>
      <c r="B7241" s="84" t="s">
        <v>22604</v>
      </c>
      <c r="C7241" s="7">
        <v>942</v>
      </c>
      <c r="D7241" s="7">
        <v>8</v>
      </c>
      <c r="E7241" s="1">
        <v>15637.27</v>
      </c>
      <c r="F7241" s="1">
        <v>235.21</v>
      </c>
      <c r="G7241" s="1">
        <v>149.78</v>
      </c>
      <c r="H7241" s="1">
        <v>314.33999999999997</v>
      </c>
      <c r="I7241" s="6">
        <v>699.33</v>
      </c>
      <c r="J7241" s="86"/>
      <c r="K7241" s="86"/>
      <c r="L7241" s="85"/>
      <c r="M7241" s="85"/>
      <c r="N7241" s="85"/>
      <c r="O7241" s="85"/>
      <c r="P7241" s="85"/>
      <c r="Q7241" s="32">
        <f t="shared" si="112"/>
        <v>699.33</v>
      </c>
    </row>
    <row r="7242" spans="1:17" x14ac:dyDescent="0.25">
      <c r="A7242" s="83" t="s">
        <v>14908</v>
      </c>
      <c r="B7242" s="84" t="s">
        <v>22605</v>
      </c>
      <c r="C7242" s="7">
        <v>395</v>
      </c>
      <c r="D7242" s="7">
        <v>0</v>
      </c>
      <c r="E7242" s="1">
        <v>0</v>
      </c>
      <c r="F7242" s="1">
        <v>98.62</v>
      </c>
      <c r="G7242" s="1">
        <v>0</v>
      </c>
      <c r="H7242" s="1">
        <v>0</v>
      </c>
      <c r="I7242" s="6">
        <v>98.62</v>
      </c>
      <c r="J7242" s="86"/>
      <c r="K7242" s="86"/>
      <c r="L7242" s="85"/>
      <c r="M7242" s="85"/>
      <c r="N7242" s="85"/>
      <c r="O7242" s="85"/>
      <c r="P7242" s="85"/>
      <c r="Q7242" s="32">
        <f t="shared" si="112"/>
        <v>98.62</v>
      </c>
    </row>
    <row r="7243" spans="1:17" x14ac:dyDescent="0.25">
      <c r="A7243" s="83" t="s">
        <v>14909</v>
      </c>
      <c r="B7243" s="84" t="s">
        <v>22606</v>
      </c>
      <c r="C7243" s="7">
        <v>145</v>
      </c>
      <c r="D7243" s="7">
        <v>0</v>
      </c>
      <c r="E7243" s="1">
        <v>0</v>
      </c>
      <c r="F7243" s="1">
        <v>36.21</v>
      </c>
      <c r="G7243" s="1">
        <v>0</v>
      </c>
      <c r="H7243" s="1">
        <v>0</v>
      </c>
      <c r="I7243" s="6">
        <v>36.21</v>
      </c>
      <c r="J7243" s="86"/>
      <c r="K7243" s="86"/>
      <c r="L7243" s="85"/>
      <c r="M7243" s="85"/>
      <c r="N7243" s="85"/>
      <c r="O7243" s="85"/>
      <c r="P7243" s="85"/>
      <c r="Q7243" s="32">
        <f t="shared" si="112"/>
        <v>36.21</v>
      </c>
    </row>
    <row r="7244" spans="1:17" x14ac:dyDescent="0.25">
      <c r="A7244" s="83" t="s">
        <v>14910</v>
      </c>
      <c r="B7244" s="84" t="s">
        <v>22607</v>
      </c>
      <c r="C7244" s="7">
        <v>348</v>
      </c>
      <c r="D7244" s="7">
        <v>0</v>
      </c>
      <c r="E7244" s="1">
        <v>0</v>
      </c>
      <c r="F7244" s="1">
        <v>86.89</v>
      </c>
      <c r="G7244" s="1">
        <v>0</v>
      </c>
      <c r="H7244" s="1">
        <v>0</v>
      </c>
      <c r="I7244" s="6">
        <v>86.89</v>
      </c>
      <c r="J7244" s="86"/>
      <c r="K7244" s="86"/>
      <c r="L7244" s="85"/>
      <c r="M7244" s="85"/>
      <c r="N7244" s="85"/>
      <c r="O7244" s="85"/>
      <c r="P7244" s="85"/>
      <c r="Q7244" s="32">
        <f t="shared" si="112"/>
        <v>86.89</v>
      </c>
    </row>
    <row r="7245" spans="1:17" x14ac:dyDescent="0.25">
      <c r="A7245" s="83" t="s">
        <v>14911</v>
      </c>
      <c r="B7245" s="84" t="s">
        <v>22608</v>
      </c>
      <c r="C7245" s="7">
        <v>93</v>
      </c>
      <c r="D7245" s="7">
        <v>0</v>
      </c>
      <c r="E7245" s="1">
        <v>0</v>
      </c>
      <c r="F7245" s="1">
        <v>23.22</v>
      </c>
      <c r="G7245" s="1">
        <v>0</v>
      </c>
      <c r="H7245" s="1">
        <v>0</v>
      </c>
      <c r="I7245" s="6">
        <v>23.22</v>
      </c>
      <c r="J7245" s="86"/>
      <c r="K7245" s="86"/>
      <c r="L7245" s="85"/>
      <c r="M7245" s="85"/>
      <c r="N7245" s="85"/>
      <c r="O7245" s="85"/>
      <c r="P7245" s="85"/>
      <c r="Q7245" s="32">
        <f t="shared" si="112"/>
        <v>23.22</v>
      </c>
    </row>
    <row r="7246" spans="1:17" x14ac:dyDescent="0.25">
      <c r="A7246" s="83" t="s">
        <v>14912</v>
      </c>
      <c r="B7246" s="84" t="s">
        <v>22609</v>
      </c>
      <c r="C7246" s="7">
        <v>172</v>
      </c>
      <c r="D7246" s="7">
        <v>0</v>
      </c>
      <c r="E7246" s="1">
        <v>0</v>
      </c>
      <c r="F7246" s="1">
        <v>42.94</v>
      </c>
      <c r="G7246" s="1">
        <v>0</v>
      </c>
      <c r="H7246" s="1">
        <v>0</v>
      </c>
      <c r="I7246" s="6">
        <v>42.94</v>
      </c>
      <c r="J7246" s="86"/>
      <c r="K7246" s="86"/>
      <c r="L7246" s="85"/>
      <c r="M7246" s="85"/>
      <c r="N7246" s="85"/>
      <c r="O7246" s="85"/>
      <c r="P7246" s="85"/>
      <c r="Q7246" s="32">
        <f t="shared" ref="Q7246:Q7309" si="113">P7246+I7246</f>
        <v>42.94</v>
      </c>
    </row>
    <row r="7247" spans="1:17" x14ac:dyDescent="0.25">
      <c r="A7247" s="83" t="s">
        <v>14913</v>
      </c>
      <c r="B7247" s="84" t="s">
        <v>22610</v>
      </c>
      <c r="C7247" s="7">
        <v>175</v>
      </c>
      <c r="D7247" s="7">
        <v>0</v>
      </c>
      <c r="E7247" s="1">
        <v>0</v>
      </c>
      <c r="F7247" s="1">
        <v>43.7</v>
      </c>
      <c r="G7247" s="1">
        <v>0</v>
      </c>
      <c r="H7247" s="1">
        <v>0</v>
      </c>
      <c r="I7247" s="6">
        <v>43.7</v>
      </c>
      <c r="J7247" s="86"/>
      <c r="K7247" s="86"/>
      <c r="L7247" s="85"/>
      <c r="M7247" s="85"/>
      <c r="N7247" s="85"/>
      <c r="O7247" s="85"/>
      <c r="P7247" s="85"/>
      <c r="Q7247" s="32">
        <f t="shared" si="113"/>
        <v>43.7</v>
      </c>
    </row>
    <row r="7248" spans="1:17" x14ac:dyDescent="0.25">
      <c r="A7248" s="83" t="s">
        <v>14914</v>
      </c>
      <c r="B7248" s="84" t="s">
        <v>22611</v>
      </c>
      <c r="C7248" s="7">
        <v>237</v>
      </c>
      <c r="D7248" s="7">
        <v>4</v>
      </c>
      <c r="E7248" s="1">
        <v>3767.79</v>
      </c>
      <c r="F7248" s="1">
        <v>59.18</v>
      </c>
      <c r="G7248" s="1">
        <v>74.89</v>
      </c>
      <c r="H7248" s="1">
        <v>75.739999999999995</v>
      </c>
      <c r="I7248" s="6">
        <v>209.81</v>
      </c>
      <c r="J7248" s="86"/>
      <c r="K7248" s="86"/>
      <c r="L7248" s="85"/>
      <c r="M7248" s="85"/>
      <c r="N7248" s="85"/>
      <c r="O7248" s="85"/>
      <c r="P7248" s="85"/>
      <c r="Q7248" s="32">
        <f t="shared" si="113"/>
        <v>209.81</v>
      </c>
    </row>
    <row r="7249" spans="1:17" x14ac:dyDescent="0.25">
      <c r="A7249" s="83" t="s">
        <v>14915</v>
      </c>
      <c r="B7249" s="84" t="s">
        <v>22612</v>
      </c>
      <c r="C7249" s="7">
        <v>1369</v>
      </c>
      <c r="D7249" s="7">
        <v>28</v>
      </c>
      <c r="E7249" s="1">
        <v>13057.44</v>
      </c>
      <c r="F7249" s="1">
        <v>341.82</v>
      </c>
      <c r="G7249" s="1">
        <v>524.23</v>
      </c>
      <c r="H7249" s="1">
        <v>262.48</v>
      </c>
      <c r="I7249" s="6">
        <v>1128.53</v>
      </c>
      <c r="J7249" s="86"/>
      <c r="K7249" s="86"/>
      <c r="L7249" s="85"/>
      <c r="M7249" s="85"/>
      <c r="N7249" s="85"/>
      <c r="O7249" s="85"/>
      <c r="P7249" s="85"/>
      <c r="Q7249" s="32">
        <f t="shared" si="113"/>
        <v>1128.53</v>
      </c>
    </row>
    <row r="7250" spans="1:17" x14ac:dyDescent="0.25">
      <c r="A7250" s="83" t="s">
        <v>14916</v>
      </c>
      <c r="B7250" s="84" t="s">
        <v>22613</v>
      </c>
      <c r="C7250" s="7">
        <v>122</v>
      </c>
      <c r="D7250" s="7">
        <v>4</v>
      </c>
      <c r="E7250" s="1">
        <v>340.96</v>
      </c>
      <c r="F7250" s="1">
        <v>30.46</v>
      </c>
      <c r="G7250" s="1">
        <v>74.89</v>
      </c>
      <c r="H7250" s="1">
        <v>6.86</v>
      </c>
      <c r="I7250" s="6">
        <v>112.21</v>
      </c>
      <c r="J7250" s="86"/>
      <c r="K7250" s="86"/>
      <c r="L7250" s="85"/>
      <c r="M7250" s="85"/>
      <c r="N7250" s="85"/>
      <c r="O7250" s="85"/>
      <c r="P7250" s="85"/>
      <c r="Q7250" s="32">
        <f t="shared" si="113"/>
        <v>112.21</v>
      </c>
    </row>
    <row r="7251" spans="1:17" x14ac:dyDescent="0.25">
      <c r="A7251" s="83" t="s">
        <v>14917</v>
      </c>
      <c r="B7251" s="84" t="s">
        <v>22614</v>
      </c>
      <c r="C7251" s="7">
        <v>208</v>
      </c>
      <c r="D7251" s="7">
        <v>0</v>
      </c>
      <c r="E7251" s="1">
        <v>0</v>
      </c>
      <c r="F7251" s="1">
        <v>51.94</v>
      </c>
      <c r="G7251" s="1">
        <v>0</v>
      </c>
      <c r="H7251" s="1">
        <v>0</v>
      </c>
      <c r="I7251" s="6">
        <v>51.94</v>
      </c>
      <c r="J7251" s="86"/>
      <c r="K7251" s="86"/>
      <c r="L7251" s="85"/>
      <c r="M7251" s="85"/>
      <c r="N7251" s="85"/>
      <c r="O7251" s="85"/>
      <c r="P7251" s="85"/>
      <c r="Q7251" s="32">
        <f t="shared" si="113"/>
        <v>51.94</v>
      </c>
    </row>
    <row r="7252" spans="1:17" x14ac:dyDescent="0.25">
      <c r="A7252" s="83" t="s">
        <v>14918</v>
      </c>
      <c r="B7252" s="84" t="s">
        <v>22615</v>
      </c>
      <c r="C7252" s="7">
        <v>52</v>
      </c>
      <c r="D7252" s="7">
        <v>0</v>
      </c>
      <c r="E7252" s="1">
        <v>0</v>
      </c>
      <c r="F7252" s="1">
        <v>12.98</v>
      </c>
      <c r="G7252" s="1">
        <v>0</v>
      </c>
      <c r="H7252" s="1">
        <v>0</v>
      </c>
      <c r="I7252" s="6">
        <v>12.98</v>
      </c>
      <c r="J7252" s="86"/>
      <c r="K7252" s="86"/>
      <c r="L7252" s="85"/>
      <c r="M7252" s="85"/>
      <c r="N7252" s="85"/>
      <c r="O7252" s="85"/>
      <c r="P7252" s="85"/>
      <c r="Q7252" s="32">
        <f t="shared" si="113"/>
        <v>12.98</v>
      </c>
    </row>
    <row r="7253" spans="1:17" x14ac:dyDescent="0.25">
      <c r="A7253" s="83" t="s">
        <v>14919</v>
      </c>
      <c r="B7253" s="84" t="s">
        <v>22616</v>
      </c>
      <c r="C7253" s="7">
        <v>290</v>
      </c>
      <c r="D7253" s="7">
        <v>0</v>
      </c>
      <c r="E7253" s="1">
        <v>0</v>
      </c>
      <c r="F7253" s="1">
        <v>72.41</v>
      </c>
      <c r="G7253" s="1">
        <v>0</v>
      </c>
      <c r="H7253" s="1">
        <v>0</v>
      </c>
      <c r="I7253" s="6">
        <v>72.41</v>
      </c>
      <c r="J7253" s="86"/>
      <c r="K7253" s="86"/>
      <c r="L7253" s="85"/>
      <c r="M7253" s="85"/>
      <c r="N7253" s="85"/>
      <c r="O7253" s="85"/>
      <c r="P7253" s="85"/>
      <c r="Q7253" s="32">
        <f t="shared" si="113"/>
        <v>72.41</v>
      </c>
    </row>
    <row r="7254" spans="1:17" x14ac:dyDescent="0.25">
      <c r="A7254" s="83" t="s">
        <v>14920</v>
      </c>
      <c r="B7254" s="84" t="s">
        <v>22617</v>
      </c>
      <c r="C7254" s="7">
        <v>135</v>
      </c>
      <c r="D7254" s="7">
        <v>0</v>
      </c>
      <c r="E7254" s="1">
        <v>0</v>
      </c>
      <c r="F7254" s="1">
        <v>33.700000000000003</v>
      </c>
      <c r="G7254" s="1">
        <v>0</v>
      </c>
      <c r="H7254" s="1">
        <v>0</v>
      </c>
      <c r="I7254" s="6">
        <v>33.700000000000003</v>
      </c>
      <c r="J7254" s="86"/>
      <c r="K7254" s="86"/>
      <c r="L7254" s="85"/>
      <c r="M7254" s="85"/>
      <c r="N7254" s="85"/>
      <c r="O7254" s="85"/>
      <c r="P7254" s="85"/>
      <c r="Q7254" s="32">
        <f t="shared" si="113"/>
        <v>33.700000000000003</v>
      </c>
    </row>
    <row r="7255" spans="1:17" x14ac:dyDescent="0.25">
      <c r="A7255" s="83" t="s">
        <v>14921</v>
      </c>
      <c r="B7255" s="84" t="s">
        <v>22618</v>
      </c>
      <c r="C7255" s="7">
        <v>438</v>
      </c>
      <c r="D7255" s="7">
        <v>4</v>
      </c>
      <c r="E7255" s="1">
        <v>1348.35</v>
      </c>
      <c r="F7255" s="1">
        <v>109.36</v>
      </c>
      <c r="G7255" s="1">
        <v>74.89</v>
      </c>
      <c r="H7255" s="1">
        <v>27.1</v>
      </c>
      <c r="I7255" s="6">
        <v>211.35</v>
      </c>
      <c r="J7255" s="86"/>
      <c r="K7255" s="86"/>
      <c r="L7255" s="85"/>
      <c r="M7255" s="85"/>
      <c r="N7255" s="85"/>
      <c r="O7255" s="85"/>
      <c r="P7255" s="85"/>
      <c r="Q7255" s="32">
        <f t="shared" si="113"/>
        <v>211.35</v>
      </c>
    </row>
    <row r="7256" spans="1:17" x14ac:dyDescent="0.25">
      <c r="A7256" s="83" t="s">
        <v>14922</v>
      </c>
      <c r="B7256" s="84" t="s">
        <v>22619</v>
      </c>
      <c r="C7256" s="7">
        <v>337</v>
      </c>
      <c r="D7256" s="7">
        <v>1</v>
      </c>
      <c r="E7256" s="1">
        <v>369.26</v>
      </c>
      <c r="F7256" s="1">
        <v>84.14</v>
      </c>
      <c r="G7256" s="1">
        <v>18.72</v>
      </c>
      <c r="H7256" s="1">
        <v>7.42</v>
      </c>
      <c r="I7256" s="6">
        <v>110.28</v>
      </c>
      <c r="J7256" s="86"/>
      <c r="K7256" s="86"/>
      <c r="L7256" s="85"/>
      <c r="M7256" s="85"/>
      <c r="N7256" s="85"/>
      <c r="O7256" s="85"/>
      <c r="P7256" s="85"/>
      <c r="Q7256" s="32">
        <f t="shared" si="113"/>
        <v>110.28</v>
      </c>
    </row>
    <row r="7257" spans="1:17" x14ac:dyDescent="0.25">
      <c r="A7257" s="83" t="s">
        <v>14923</v>
      </c>
      <c r="B7257" s="84" t="s">
        <v>22620</v>
      </c>
      <c r="C7257" s="7">
        <v>158</v>
      </c>
      <c r="D7257" s="7">
        <v>0</v>
      </c>
      <c r="E7257" s="1">
        <v>0</v>
      </c>
      <c r="F7257" s="1">
        <v>39.450000000000003</v>
      </c>
      <c r="G7257" s="1">
        <v>0</v>
      </c>
      <c r="H7257" s="1">
        <v>0</v>
      </c>
      <c r="I7257" s="6">
        <v>39.450000000000003</v>
      </c>
      <c r="J7257" s="86"/>
      <c r="K7257" s="86"/>
      <c r="L7257" s="85"/>
      <c r="M7257" s="85"/>
      <c r="N7257" s="85"/>
      <c r="O7257" s="85"/>
      <c r="P7257" s="85"/>
      <c r="Q7257" s="32">
        <f t="shared" si="113"/>
        <v>39.450000000000003</v>
      </c>
    </row>
    <row r="7258" spans="1:17" x14ac:dyDescent="0.25">
      <c r="A7258" s="83" t="s">
        <v>14924</v>
      </c>
      <c r="B7258" s="84" t="s">
        <v>22621</v>
      </c>
      <c r="C7258" s="7">
        <v>255</v>
      </c>
      <c r="D7258" s="7">
        <v>0</v>
      </c>
      <c r="E7258" s="1">
        <v>0</v>
      </c>
      <c r="F7258" s="1">
        <v>63.67</v>
      </c>
      <c r="G7258" s="1">
        <v>0</v>
      </c>
      <c r="H7258" s="1">
        <v>0</v>
      </c>
      <c r="I7258" s="6">
        <v>63.67</v>
      </c>
      <c r="J7258" s="86"/>
      <c r="K7258" s="86"/>
      <c r="L7258" s="85"/>
      <c r="M7258" s="85"/>
      <c r="N7258" s="85"/>
      <c r="O7258" s="85"/>
      <c r="P7258" s="85"/>
      <c r="Q7258" s="32">
        <f t="shared" si="113"/>
        <v>63.67</v>
      </c>
    </row>
    <row r="7259" spans="1:17" x14ac:dyDescent="0.25">
      <c r="A7259" s="83" t="s">
        <v>14925</v>
      </c>
      <c r="B7259" s="84" t="s">
        <v>22622</v>
      </c>
      <c r="C7259" s="7">
        <v>1073</v>
      </c>
      <c r="D7259" s="7">
        <v>11</v>
      </c>
      <c r="E7259" s="1">
        <v>12962.17</v>
      </c>
      <c r="F7259" s="1">
        <v>267.92</v>
      </c>
      <c r="G7259" s="1">
        <v>205.95</v>
      </c>
      <c r="H7259" s="1">
        <v>260.56</v>
      </c>
      <c r="I7259" s="6">
        <v>734.43</v>
      </c>
      <c r="J7259" s="86"/>
      <c r="K7259" s="86"/>
      <c r="L7259" s="85"/>
      <c r="M7259" s="85"/>
      <c r="N7259" s="85"/>
      <c r="O7259" s="85"/>
      <c r="P7259" s="85"/>
      <c r="Q7259" s="32">
        <f t="shared" si="113"/>
        <v>734.43</v>
      </c>
    </row>
    <row r="7260" spans="1:17" x14ac:dyDescent="0.25">
      <c r="A7260" s="83" t="s">
        <v>14926</v>
      </c>
      <c r="B7260" s="84" t="s">
        <v>22623</v>
      </c>
      <c r="C7260" s="7">
        <v>297</v>
      </c>
      <c r="D7260" s="7">
        <v>4</v>
      </c>
      <c r="E7260" s="1">
        <v>1626.36</v>
      </c>
      <c r="F7260" s="1">
        <v>74.16</v>
      </c>
      <c r="G7260" s="1">
        <v>74.89</v>
      </c>
      <c r="H7260" s="1">
        <v>32.700000000000003</v>
      </c>
      <c r="I7260" s="6">
        <v>181.75</v>
      </c>
      <c r="J7260" s="86"/>
      <c r="K7260" s="86"/>
      <c r="L7260" s="85"/>
      <c r="M7260" s="85"/>
      <c r="N7260" s="85"/>
      <c r="O7260" s="85"/>
      <c r="P7260" s="85"/>
      <c r="Q7260" s="32">
        <f t="shared" si="113"/>
        <v>181.75</v>
      </c>
    </row>
    <row r="7261" spans="1:17" x14ac:dyDescent="0.25">
      <c r="A7261" s="83" t="s">
        <v>14927</v>
      </c>
      <c r="B7261" s="84" t="s">
        <v>22624</v>
      </c>
      <c r="C7261" s="7">
        <v>175</v>
      </c>
      <c r="D7261" s="7">
        <v>3</v>
      </c>
      <c r="E7261" s="1">
        <v>27912.38</v>
      </c>
      <c r="F7261" s="1">
        <v>43.7</v>
      </c>
      <c r="G7261" s="1">
        <v>56.17</v>
      </c>
      <c r="H7261" s="1">
        <v>561.09</v>
      </c>
      <c r="I7261" s="6">
        <v>660.96</v>
      </c>
      <c r="J7261" s="86"/>
      <c r="K7261" s="86"/>
      <c r="L7261" s="85"/>
      <c r="M7261" s="85"/>
      <c r="N7261" s="85"/>
      <c r="O7261" s="85"/>
      <c r="P7261" s="85"/>
      <c r="Q7261" s="32">
        <f t="shared" si="113"/>
        <v>660.96</v>
      </c>
    </row>
    <row r="7262" spans="1:17" x14ac:dyDescent="0.25">
      <c r="A7262" s="83" t="s">
        <v>14928</v>
      </c>
      <c r="B7262" s="84" t="s">
        <v>22625</v>
      </c>
      <c r="C7262" s="7">
        <v>293</v>
      </c>
      <c r="D7262" s="7">
        <v>3</v>
      </c>
      <c r="E7262" s="1">
        <v>688.31</v>
      </c>
      <c r="F7262" s="1">
        <v>73.16</v>
      </c>
      <c r="G7262" s="1">
        <v>56.17</v>
      </c>
      <c r="H7262" s="1">
        <v>13.84</v>
      </c>
      <c r="I7262" s="6">
        <v>143.16999999999999</v>
      </c>
      <c r="J7262" s="86"/>
      <c r="K7262" s="86"/>
      <c r="L7262" s="85"/>
      <c r="M7262" s="85"/>
      <c r="N7262" s="85"/>
      <c r="O7262" s="85"/>
      <c r="P7262" s="85"/>
      <c r="Q7262" s="32">
        <f t="shared" si="113"/>
        <v>143.16999999999999</v>
      </c>
    </row>
    <row r="7263" spans="1:17" x14ac:dyDescent="0.25">
      <c r="A7263" s="83" t="s">
        <v>14929</v>
      </c>
      <c r="B7263" s="84" t="s">
        <v>22626</v>
      </c>
      <c r="C7263" s="7">
        <v>59</v>
      </c>
      <c r="D7263" s="7">
        <v>1</v>
      </c>
      <c r="E7263" s="1">
        <v>576.78</v>
      </c>
      <c r="F7263" s="1">
        <v>14.73</v>
      </c>
      <c r="G7263" s="1">
        <v>18.72</v>
      </c>
      <c r="H7263" s="1">
        <v>11.59</v>
      </c>
      <c r="I7263" s="6">
        <v>45.04</v>
      </c>
      <c r="J7263" s="86"/>
      <c r="K7263" s="86"/>
      <c r="L7263" s="85"/>
      <c r="M7263" s="85"/>
      <c r="N7263" s="85"/>
      <c r="O7263" s="85"/>
      <c r="P7263" s="85"/>
      <c r="Q7263" s="32">
        <f t="shared" si="113"/>
        <v>45.04</v>
      </c>
    </row>
    <row r="7264" spans="1:17" x14ac:dyDescent="0.25">
      <c r="A7264" s="83" t="s">
        <v>14930</v>
      </c>
      <c r="B7264" s="84" t="s">
        <v>22627</v>
      </c>
      <c r="C7264" s="7">
        <v>368</v>
      </c>
      <c r="D7264" s="7">
        <v>2</v>
      </c>
      <c r="E7264" s="1">
        <v>441.02</v>
      </c>
      <c r="F7264" s="1">
        <v>91.89</v>
      </c>
      <c r="G7264" s="1">
        <v>37.450000000000003</v>
      </c>
      <c r="H7264" s="1">
        <v>8.86</v>
      </c>
      <c r="I7264" s="6">
        <v>138.19999999999999</v>
      </c>
      <c r="J7264" s="86"/>
      <c r="K7264" s="86"/>
      <c r="L7264" s="85"/>
      <c r="M7264" s="85"/>
      <c r="N7264" s="85"/>
      <c r="O7264" s="85"/>
      <c r="P7264" s="85"/>
      <c r="Q7264" s="32">
        <f t="shared" si="113"/>
        <v>138.19999999999999</v>
      </c>
    </row>
    <row r="7265" spans="1:17" x14ac:dyDescent="0.25">
      <c r="A7265" s="83" t="s">
        <v>14931</v>
      </c>
      <c r="B7265" s="84" t="s">
        <v>22628</v>
      </c>
      <c r="C7265" s="7">
        <v>922</v>
      </c>
      <c r="D7265" s="7">
        <v>17</v>
      </c>
      <c r="E7265" s="1">
        <v>6388.64</v>
      </c>
      <c r="F7265" s="1">
        <v>230.22</v>
      </c>
      <c r="G7265" s="1">
        <v>318.29000000000002</v>
      </c>
      <c r="H7265" s="1">
        <v>128.41999999999999</v>
      </c>
      <c r="I7265" s="6">
        <v>676.93</v>
      </c>
      <c r="J7265" s="86"/>
      <c r="K7265" s="86"/>
      <c r="L7265" s="85"/>
      <c r="M7265" s="85"/>
      <c r="N7265" s="85"/>
      <c r="O7265" s="85"/>
      <c r="P7265" s="85"/>
      <c r="Q7265" s="32">
        <f t="shared" si="113"/>
        <v>676.93</v>
      </c>
    </row>
    <row r="7266" spans="1:17" x14ac:dyDescent="0.25">
      <c r="A7266" s="83" t="s">
        <v>14932</v>
      </c>
      <c r="B7266" s="84" t="s">
        <v>22629</v>
      </c>
      <c r="C7266" s="7">
        <v>235</v>
      </c>
      <c r="D7266" s="7">
        <v>4</v>
      </c>
      <c r="E7266" s="1">
        <v>1848.25</v>
      </c>
      <c r="F7266" s="1">
        <v>58.68</v>
      </c>
      <c r="G7266" s="1">
        <v>74.89</v>
      </c>
      <c r="H7266" s="1">
        <v>37.15</v>
      </c>
      <c r="I7266" s="6">
        <v>170.72</v>
      </c>
      <c r="J7266" s="86"/>
      <c r="K7266" s="86"/>
      <c r="L7266" s="85"/>
      <c r="M7266" s="85"/>
      <c r="N7266" s="85"/>
      <c r="O7266" s="85"/>
      <c r="P7266" s="85"/>
      <c r="Q7266" s="32">
        <f t="shared" si="113"/>
        <v>170.72</v>
      </c>
    </row>
    <row r="7267" spans="1:17" x14ac:dyDescent="0.25">
      <c r="A7267" s="83" t="s">
        <v>14933</v>
      </c>
      <c r="B7267" s="84" t="s">
        <v>22630</v>
      </c>
      <c r="C7267" s="7">
        <v>357</v>
      </c>
      <c r="D7267" s="7">
        <v>1</v>
      </c>
      <c r="E7267" s="1">
        <v>625.99</v>
      </c>
      <c r="F7267" s="1">
        <v>89.14</v>
      </c>
      <c r="G7267" s="1">
        <v>18.72</v>
      </c>
      <c r="H7267" s="1">
        <v>12.58</v>
      </c>
      <c r="I7267" s="6">
        <v>120.44</v>
      </c>
      <c r="J7267" s="86"/>
      <c r="K7267" s="86"/>
      <c r="L7267" s="85"/>
      <c r="M7267" s="85"/>
      <c r="N7267" s="85"/>
      <c r="O7267" s="85"/>
      <c r="P7267" s="85"/>
      <c r="Q7267" s="32">
        <f t="shared" si="113"/>
        <v>120.44</v>
      </c>
    </row>
    <row r="7268" spans="1:17" x14ac:dyDescent="0.25">
      <c r="A7268" s="83" t="s">
        <v>14934</v>
      </c>
      <c r="B7268" s="84" t="s">
        <v>22631</v>
      </c>
      <c r="C7268" s="7">
        <v>492</v>
      </c>
      <c r="D7268" s="7">
        <v>6</v>
      </c>
      <c r="E7268" s="1">
        <v>1946.94</v>
      </c>
      <c r="F7268" s="1">
        <v>122.85</v>
      </c>
      <c r="G7268" s="1">
        <v>112.34</v>
      </c>
      <c r="H7268" s="1">
        <v>39.14</v>
      </c>
      <c r="I7268" s="6">
        <v>274.33</v>
      </c>
      <c r="J7268" s="86"/>
      <c r="K7268" s="86"/>
      <c r="L7268" s="85"/>
      <c r="M7268" s="85"/>
      <c r="N7268" s="85"/>
      <c r="O7268" s="85"/>
      <c r="P7268" s="85"/>
      <c r="Q7268" s="32">
        <f t="shared" si="113"/>
        <v>274.33</v>
      </c>
    </row>
    <row r="7269" spans="1:17" x14ac:dyDescent="0.25">
      <c r="A7269" s="83" t="s">
        <v>14935</v>
      </c>
      <c r="B7269" s="84" t="s">
        <v>22632</v>
      </c>
      <c r="C7269" s="7">
        <v>486</v>
      </c>
      <c r="D7269" s="7">
        <v>1</v>
      </c>
      <c r="E7269" s="1">
        <v>314.13</v>
      </c>
      <c r="F7269" s="1">
        <v>121.35</v>
      </c>
      <c r="G7269" s="1">
        <v>18.72</v>
      </c>
      <c r="H7269" s="1">
        <v>6.31</v>
      </c>
      <c r="I7269" s="6">
        <v>146.38</v>
      </c>
      <c r="J7269" s="86"/>
      <c r="K7269" s="86"/>
      <c r="L7269" s="85"/>
      <c r="M7269" s="85"/>
      <c r="N7269" s="85"/>
      <c r="O7269" s="85"/>
      <c r="P7269" s="85"/>
      <c r="Q7269" s="32">
        <f t="shared" si="113"/>
        <v>146.38</v>
      </c>
    </row>
    <row r="7270" spans="1:17" x14ac:dyDescent="0.25">
      <c r="A7270" s="83" t="s">
        <v>14936</v>
      </c>
      <c r="B7270" s="84" t="s">
        <v>22633</v>
      </c>
      <c r="C7270" s="7">
        <v>740</v>
      </c>
      <c r="D7270" s="7">
        <v>10</v>
      </c>
      <c r="E7270" s="1">
        <v>11270.59</v>
      </c>
      <c r="F7270" s="1">
        <v>184.77</v>
      </c>
      <c r="G7270" s="1">
        <v>187.22</v>
      </c>
      <c r="H7270" s="1">
        <v>226.56</v>
      </c>
      <c r="I7270" s="6">
        <v>598.54999999999995</v>
      </c>
      <c r="J7270" s="86"/>
      <c r="K7270" s="86"/>
      <c r="L7270" s="85"/>
      <c r="M7270" s="85"/>
      <c r="N7270" s="85"/>
      <c r="O7270" s="85"/>
      <c r="P7270" s="85"/>
      <c r="Q7270" s="32">
        <f t="shared" si="113"/>
        <v>598.54999999999995</v>
      </c>
    </row>
    <row r="7271" spans="1:17" x14ac:dyDescent="0.25">
      <c r="A7271" s="83" t="s">
        <v>14937</v>
      </c>
      <c r="B7271" s="84" t="s">
        <v>22634</v>
      </c>
      <c r="C7271" s="7">
        <v>151</v>
      </c>
      <c r="D7271" s="7">
        <v>0</v>
      </c>
      <c r="E7271" s="1">
        <v>0</v>
      </c>
      <c r="F7271" s="1">
        <v>37.700000000000003</v>
      </c>
      <c r="G7271" s="1">
        <v>0</v>
      </c>
      <c r="H7271" s="1">
        <v>0</v>
      </c>
      <c r="I7271" s="6">
        <v>37.700000000000003</v>
      </c>
      <c r="J7271" s="86"/>
      <c r="K7271" s="86"/>
      <c r="L7271" s="85"/>
      <c r="M7271" s="85"/>
      <c r="N7271" s="85"/>
      <c r="O7271" s="85"/>
      <c r="P7271" s="85"/>
      <c r="Q7271" s="32">
        <f t="shared" si="113"/>
        <v>37.700000000000003</v>
      </c>
    </row>
    <row r="7272" spans="1:17" x14ac:dyDescent="0.25">
      <c r="A7272" s="83" t="s">
        <v>14938</v>
      </c>
      <c r="B7272" s="84" t="s">
        <v>22635</v>
      </c>
      <c r="C7272" s="7">
        <v>8665</v>
      </c>
      <c r="D7272" s="7">
        <v>133</v>
      </c>
      <c r="E7272" s="1">
        <v>177261.06</v>
      </c>
      <c r="F7272" s="1">
        <v>2163.5500000000002</v>
      </c>
      <c r="G7272" s="1">
        <v>2490.1</v>
      </c>
      <c r="H7272" s="1">
        <v>3563.26</v>
      </c>
      <c r="I7272" s="6">
        <v>8216.91</v>
      </c>
      <c r="J7272" s="86"/>
      <c r="K7272" s="86"/>
      <c r="L7272" s="85"/>
      <c r="M7272" s="85"/>
      <c r="N7272" s="85"/>
      <c r="O7272" s="85"/>
      <c r="P7272" s="85"/>
      <c r="Q7272" s="32">
        <f t="shared" si="113"/>
        <v>8216.91</v>
      </c>
    </row>
    <row r="7273" spans="1:17" x14ac:dyDescent="0.25">
      <c r="A7273" s="83" t="s">
        <v>14939</v>
      </c>
      <c r="B7273" s="84" t="s">
        <v>22636</v>
      </c>
      <c r="C7273" s="7">
        <v>148</v>
      </c>
      <c r="D7273" s="7">
        <v>18</v>
      </c>
      <c r="E7273" s="1">
        <v>1798.54</v>
      </c>
      <c r="F7273" s="1">
        <v>36.950000000000003</v>
      </c>
      <c r="G7273" s="1">
        <v>337.01</v>
      </c>
      <c r="H7273" s="1">
        <v>36.15</v>
      </c>
      <c r="I7273" s="6">
        <v>410.11</v>
      </c>
      <c r="J7273" s="86"/>
      <c r="K7273" s="86"/>
      <c r="L7273" s="85"/>
      <c r="M7273" s="85"/>
      <c r="N7273" s="85"/>
      <c r="O7273" s="85"/>
      <c r="P7273" s="85"/>
      <c r="Q7273" s="32">
        <f t="shared" si="113"/>
        <v>410.11</v>
      </c>
    </row>
    <row r="7274" spans="1:17" x14ac:dyDescent="0.25">
      <c r="A7274" s="83" t="s">
        <v>14940</v>
      </c>
      <c r="B7274" s="84" t="s">
        <v>22637</v>
      </c>
      <c r="C7274" s="7">
        <v>253</v>
      </c>
      <c r="D7274" s="7">
        <v>0</v>
      </c>
      <c r="E7274" s="1">
        <v>0</v>
      </c>
      <c r="F7274" s="1">
        <v>63.17</v>
      </c>
      <c r="G7274" s="1">
        <v>0</v>
      </c>
      <c r="H7274" s="1">
        <v>0</v>
      </c>
      <c r="I7274" s="6">
        <v>63.17</v>
      </c>
      <c r="J7274" s="86"/>
      <c r="K7274" s="86"/>
      <c r="L7274" s="85"/>
      <c r="M7274" s="85"/>
      <c r="N7274" s="85"/>
      <c r="O7274" s="85"/>
      <c r="P7274" s="85"/>
      <c r="Q7274" s="32">
        <f t="shared" si="113"/>
        <v>63.17</v>
      </c>
    </row>
    <row r="7275" spans="1:17" x14ac:dyDescent="0.25">
      <c r="A7275" s="83" t="s">
        <v>14941</v>
      </c>
      <c r="B7275" s="84" t="s">
        <v>22638</v>
      </c>
      <c r="C7275" s="7">
        <v>400</v>
      </c>
      <c r="D7275" s="7">
        <v>3</v>
      </c>
      <c r="E7275" s="1">
        <v>1914.55</v>
      </c>
      <c r="F7275" s="1">
        <v>99.87</v>
      </c>
      <c r="G7275" s="1">
        <v>56.17</v>
      </c>
      <c r="H7275" s="1">
        <v>38.49</v>
      </c>
      <c r="I7275" s="6">
        <v>194.53</v>
      </c>
      <c r="J7275" s="86"/>
      <c r="K7275" s="86"/>
      <c r="L7275" s="85"/>
      <c r="M7275" s="85"/>
      <c r="N7275" s="85"/>
      <c r="O7275" s="85"/>
      <c r="P7275" s="85"/>
      <c r="Q7275" s="32">
        <f t="shared" si="113"/>
        <v>194.53</v>
      </c>
    </row>
    <row r="7276" spans="1:17" x14ac:dyDescent="0.25">
      <c r="A7276" s="83" t="s">
        <v>14942</v>
      </c>
      <c r="B7276" s="84" t="s">
        <v>22639</v>
      </c>
      <c r="C7276" s="7">
        <v>835</v>
      </c>
      <c r="D7276" s="7">
        <v>7</v>
      </c>
      <c r="E7276" s="1">
        <v>1396.18</v>
      </c>
      <c r="F7276" s="1">
        <v>208.49</v>
      </c>
      <c r="G7276" s="1">
        <v>131.06</v>
      </c>
      <c r="H7276" s="1">
        <v>28.06</v>
      </c>
      <c r="I7276" s="6">
        <v>367.61</v>
      </c>
      <c r="J7276" s="86"/>
      <c r="K7276" s="86"/>
      <c r="L7276" s="85"/>
      <c r="M7276" s="85"/>
      <c r="N7276" s="85"/>
      <c r="O7276" s="85"/>
      <c r="P7276" s="85"/>
      <c r="Q7276" s="32">
        <f t="shared" si="113"/>
        <v>367.61</v>
      </c>
    </row>
    <row r="7277" spans="1:17" x14ac:dyDescent="0.25">
      <c r="A7277" s="83" t="s">
        <v>14943</v>
      </c>
      <c r="B7277" s="84" t="s">
        <v>22640</v>
      </c>
      <c r="C7277" s="7">
        <v>185</v>
      </c>
      <c r="D7277" s="7">
        <v>0</v>
      </c>
      <c r="E7277" s="1">
        <v>0</v>
      </c>
      <c r="F7277" s="1">
        <v>46.19</v>
      </c>
      <c r="G7277" s="1">
        <v>0</v>
      </c>
      <c r="H7277" s="1">
        <v>0</v>
      </c>
      <c r="I7277" s="6">
        <v>46.19</v>
      </c>
      <c r="J7277" s="86"/>
      <c r="K7277" s="86"/>
      <c r="L7277" s="85"/>
      <c r="M7277" s="85"/>
      <c r="N7277" s="85"/>
      <c r="O7277" s="85"/>
      <c r="P7277" s="85"/>
      <c r="Q7277" s="32">
        <f t="shared" si="113"/>
        <v>46.19</v>
      </c>
    </row>
    <row r="7278" spans="1:17" x14ac:dyDescent="0.25">
      <c r="A7278" s="83" t="s">
        <v>14944</v>
      </c>
      <c r="B7278" s="84" t="s">
        <v>22641</v>
      </c>
      <c r="C7278" s="7">
        <v>131</v>
      </c>
      <c r="D7278" s="7">
        <v>1</v>
      </c>
      <c r="E7278" s="1">
        <v>505.43</v>
      </c>
      <c r="F7278" s="1">
        <v>32.71</v>
      </c>
      <c r="G7278" s="1">
        <v>18.72</v>
      </c>
      <c r="H7278" s="1">
        <v>10.16</v>
      </c>
      <c r="I7278" s="6">
        <v>61.59</v>
      </c>
      <c r="J7278" s="86"/>
      <c r="K7278" s="86"/>
      <c r="L7278" s="85"/>
      <c r="M7278" s="85"/>
      <c r="N7278" s="85"/>
      <c r="O7278" s="85"/>
      <c r="P7278" s="85"/>
      <c r="Q7278" s="32">
        <f t="shared" si="113"/>
        <v>61.59</v>
      </c>
    </row>
    <row r="7279" spans="1:17" x14ac:dyDescent="0.25">
      <c r="A7279" s="83" t="s">
        <v>14945</v>
      </c>
      <c r="B7279" s="84" t="s">
        <v>22642</v>
      </c>
      <c r="C7279" s="7">
        <v>250</v>
      </c>
      <c r="D7279" s="7">
        <v>4</v>
      </c>
      <c r="E7279" s="1">
        <v>852.64</v>
      </c>
      <c r="F7279" s="1">
        <v>62.42</v>
      </c>
      <c r="G7279" s="1">
        <v>74.89</v>
      </c>
      <c r="H7279" s="1">
        <v>17.14</v>
      </c>
      <c r="I7279" s="6">
        <v>154.44999999999999</v>
      </c>
      <c r="J7279" s="86"/>
      <c r="K7279" s="86"/>
      <c r="L7279" s="85"/>
      <c r="M7279" s="85"/>
      <c r="N7279" s="85"/>
      <c r="O7279" s="85"/>
      <c r="P7279" s="85"/>
      <c r="Q7279" s="32">
        <f t="shared" si="113"/>
        <v>154.44999999999999</v>
      </c>
    </row>
    <row r="7280" spans="1:17" x14ac:dyDescent="0.25">
      <c r="A7280" s="83" t="s">
        <v>14946</v>
      </c>
      <c r="B7280" s="84" t="s">
        <v>22643</v>
      </c>
      <c r="C7280" s="7">
        <v>404</v>
      </c>
      <c r="D7280" s="7">
        <v>34</v>
      </c>
      <c r="E7280" s="1">
        <v>15618.5</v>
      </c>
      <c r="F7280" s="1">
        <v>100.87</v>
      </c>
      <c r="G7280" s="1">
        <v>636.57000000000005</v>
      </c>
      <c r="H7280" s="1">
        <v>313.95999999999998</v>
      </c>
      <c r="I7280" s="6">
        <v>1051.4000000000001</v>
      </c>
      <c r="J7280" s="86"/>
      <c r="K7280" s="86"/>
      <c r="L7280" s="85"/>
      <c r="M7280" s="85"/>
      <c r="N7280" s="85"/>
      <c r="O7280" s="85"/>
      <c r="P7280" s="85"/>
      <c r="Q7280" s="32">
        <f t="shared" si="113"/>
        <v>1051.4000000000001</v>
      </c>
    </row>
    <row r="7281" spans="1:17" x14ac:dyDescent="0.25">
      <c r="A7281" s="83" t="s">
        <v>14947</v>
      </c>
      <c r="B7281" s="84" t="s">
        <v>22644</v>
      </c>
      <c r="C7281" s="7">
        <v>54</v>
      </c>
      <c r="D7281" s="7">
        <v>5</v>
      </c>
      <c r="E7281" s="1">
        <v>2316.56</v>
      </c>
      <c r="F7281" s="1">
        <v>13.48</v>
      </c>
      <c r="G7281" s="1">
        <v>93.62</v>
      </c>
      <c r="H7281" s="1">
        <v>46.57</v>
      </c>
      <c r="I7281" s="6">
        <v>153.66999999999999</v>
      </c>
      <c r="J7281" s="86"/>
      <c r="K7281" s="86"/>
      <c r="L7281" s="85"/>
      <c r="M7281" s="85"/>
      <c r="N7281" s="85"/>
      <c r="O7281" s="85"/>
      <c r="P7281" s="85"/>
      <c r="Q7281" s="32">
        <f t="shared" si="113"/>
        <v>153.66999999999999</v>
      </c>
    </row>
    <row r="7282" spans="1:17" x14ac:dyDescent="0.25">
      <c r="A7282" s="83" t="s">
        <v>14948</v>
      </c>
      <c r="B7282" s="84" t="s">
        <v>22645</v>
      </c>
      <c r="C7282" s="7">
        <v>125</v>
      </c>
      <c r="D7282" s="7">
        <v>4</v>
      </c>
      <c r="E7282" s="1">
        <v>2173.7800000000002</v>
      </c>
      <c r="F7282" s="1">
        <v>31.21</v>
      </c>
      <c r="G7282" s="1">
        <v>74.89</v>
      </c>
      <c r="H7282" s="1">
        <v>43.7</v>
      </c>
      <c r="I7282" s="6">
        <v>149.80000000000001</v>
      </c>
      <c r="J7282" s="86"/>
      <c r="K7282" s="86"/>
      <c r="L7282" s="85"/>
      <c r="M7282" s="85"/>
      <c r="N7282" s="85"/>
      <c r="O7282" s="85"/>
      <c r="P7282" s="85"/>
      <c r="Q7282" s="32">
        <f t="shared" si="113"/>
        <v>149.80000000000001</v>
      </c>
    </row>
    <row r="7283" spans="1:17" x14ac:dyDescent="0.25">
      <c r="A7283" s="83" t="s">
        <v>14949</v>
      </c>
      <c r="B7283" s="84" t="s">
        <v>22646</v>
      </c>
      <c r="C7283" s="7">
        <v>81</v>
      </c>
      <c r="D7283" s="7">
        <v>0</v>
      </c>
      <c r="E7283" s="1">
        <v>0</v>
      </c>
      <c r="F7283" s="1">
        <v>20.22</v>
      </c>
      <c r="G7283" s="1">
        <v>0</v>
      </c>
      <c r="H7283" s="1">
        <v>0</v>
      </c>
      <c r="I7283" s="6">
        <v>20.22</v>
      </c>
      <c r="J7283" s="86"/>
      <c r="K7283" s="86"/>
      <c r="L7283" s="85"/>
      <c r="M7283" s="85"/>
      <c r="N7283" s="85"/>
      <c r="O7283" s="85"/>
      <c r="P7283" s="85"/>
      <c r="Q7283" s="32">
        <f t="shared" si="113"/>
        <v>20.22</v>
      </c>
    </row>
    <row r="7284" spans="1:17" x14ac:dyDescent="0.25">
      <c r="A7284" s="83" t="s">
        <v>14950</v>
      </c>
      <c r="B7284" s="84" t="s">
        <v>22647</v>
      </c>
      <c r="C7284" s="7">
        <v>321</v>
      </c>
      <c r="D7284" s="7">
        <v>0</v>
      </c>
      <c r="E7284" s="1">
        <v>0</v>
      </c>
      <c r="F7284" s="1">
        <v>80.150000000000006</v>
      </c>
      <c r="G7284" s="1">
        <v>0</v>
      </c>
      <c r="H7284" s="1">
        <v>0</v>
      </c>
      <c r="I7284" s="6">
        <v>80.150000000000006</v>
      </c>
      <c r="J7284" s="86"/>
      <c r="K7284" s="86"/>
      <c r="L7284" s="85"/>
      <c r="M7284" s="85"/>
      <c r="N7284" s="85"/>
      <c r="O7284" s="85"/>
      <c r="P7284" s="85"/>
      <c r="Q7284" s="32">
        <f t="shared" si="113"/>
        <v>80.150000000000006</v>
      </c>
    </row>
    <row r="7285" spans="1:17" x14ac:dyDescent="0.25">
      <c r="A7285" s="83" t="s">
        <v>14951</v>
      </c>
      <c r="B7285" s="84" t="s">
        <v>22648</v>
      </c>
      <c r="C7285" s="7">
        <v>92</v>
      </c>
      <c r="D7285" s="7">
        <v>0</v>
      </c>
      <c r="E7285" s="1">
        <v>0</v>
      </c>
      <c r="F7285" s="1">
        <v>22.97</v>
      </c>
      <c r="G7285" s="1">
        <v>0</v>
      </c>
      <c r="H7285" s="1">
        <v>0</v>
      </c>
      <c r="I7285" s="6">
        <v>22.97</v>
      </c>
      <c r="J7285" s="86"/>
      <c r="K7285" s="86"/>
      <c r="L7285" s="85"/>
      <c r="M7285" s="85"/>
      <c r="N7285" s="85"/>
      <c r="O7285" s="85"/>
      <c r="P7285" s="85"/>
      <c r="Q7285" s="32">
        <f t="shared" si="113"/>
        <v>22.97</v>
      </c>
    </row>
    <row r="7286" spans="1:17" x14ac:dyDescent="0.25">
      <c r="A7286" s="83" t="s">
        <v>14952</v>
      </c>
      <c r="B7286" s="84" t="s">
        <v>22649</v>
      </c>
      <c r="C7286" s="7">
        <v>84</v>
      </c>
      <c r="D7286" s="7">
        <v>0</v>
      </c>
      <c r="E7286" s="1">
        <v>0</v>
      </c>
      <c r="F7286" s="1">
        <v>20.98</v>
      </c>
      <c r="G7286" s="1">
        <v>0</v>
      </c>
      <c r="H7286" s="1">
        <v>0</v>
      </c>
      <c r="I7286" s="6">
        <v>20.98</v>
      </c>
      <c r="J7286" s="86"/>
      <c r="K7286" s="86"/>
      <c r="L7286" s="85"/>
      <c r="M7286" s="85"/>
      <c r="N7286" s="85"/>
      <c r="O7286" s="85"/>
      <c r="P7286" s="85"/>
      <c r="Q7286" s="32">
        <f t="shared" si="113"/>
        <v>20.98</v>
      </c>
    </row>
    <row r="7287" spans="1:17" x14ac:dyDescent="0.25">
      <c r="A7287" s="83" t="s">
        <v>14953</v>
      </c>
      <c r="B7287" s="84" t="s">
        <v>22650</v>
      </c>
      <c r="C7287" s="7">
        <v>420</v>
      </c>
      <c r="D7287" s="7">
        <v>0</v>
      </c>
      <c r="E7287" s="1">
        <v>0</v>
      </c>
      <c r="F7287" s="1">
        <v>104.87</v>
      </c>
      <c r="G7287" s="1">
        <v>0</v>
      </c>
      <c r="H7287" s="1">
        <v>0</v>
      </c>
      <c r="I7287" s="6">
        <v>104.87</v>
      </c>
      <c r="J7287" s="86"/>
      <c r="K7287" s="86"/>
      <c r="L7287" s="85"/>
      <c r="M7287" s="85"/>
      <c r="N7287" s="85"/>
      <c r="O7287" s="85"/>
      <c r="P7287" s="85"/>
      <c r="Q7287" s="32">
        <f t="shared" si="113"/>
        <v>104.87</v>
      </c>
    </row>
    <row r="7288" spans="1:17" x14ac:dyDescent="0.25">
      <c r="A7288" s="83" t="s">
        <v>14954</v>
      </c>
      <c r="B7288" s="84" t="s">
        <v>22651</v>
      </c>
      <c r="C7288" s="7">
        <v>448</v>
      </c>
      <c r="D7288" s="7">
        <v>5</v>
      </c>
      <c r="E7288" s="1">
        <v>1173.56</v>
      </c>
      <c r="F7288" s="1">
        <v>111.86</v>
      </c>
      <c r="G7288" s="1">
        <v>93.62</v>
      </c>
      <c r="H7288" s="1">
        <v>23.59</v>
      </c>
      <c r="I7288" s="6">
        <v>229.07</v>
      </c>
      <c r="J7288" s="86"/>
      <c r="K7288" s="86"/>
      <c r="L7288" s="85"/>
      <c r="M7288" s="85"/>
      <c r="N7288" s="85"/>
      <c r="O7288" s="85"/>
      <c r="P7288" s="85"/>
      <c r="Q7288" s="32">
        <f t="shared" si="113"/>
        <v>229.07</v>
      </c>
    </row>
    <row r="7289" spans="1:17" x14ac:dyDescent="0.25">
      <c r="A7289" s="83" t="s">
        <v>14955</v>
      </c>
      <c r="B7289" s="84" t="s">
        <v>22652</v>
      </c>
      <c r="C7289" s="7">
        <v>85</v>
      </c>
      <c r="D7289" s="7">
        <v>1</v>
      </c>
      <c r="E7289" s="1">
        <v>186.61</v>
      </c>
      <c r="F7289" s="1">
        <v>21.22</v>
      </c>
      <c r="G7289" s="1">
        <v>18.72</v>
      </c>
      <c r="H7289" s="1">
        <v>3.75</v>
      </c>
      <c r="I7289" s="6">
        <v>43.69</v>
      </c>
      <c r="J7289" s="86"/>
      <c r="K7289" s="86"/>
      <c r="L7289" s="85"/>
      <c r="M7289" s="85"/>
      <c r="N7289" s="85"/>
      <c r="O7289" s="85"/>
      <c r="P7289" s="85"/>
      <c r="Q7289" s="32">
        <f t="shared" si="113"/>
        <v>43.69</v>
      </c>
    </row>
    <row r="7290" spans="1:17" x14ac:dyDescent="0.25">
      <c r="A7290" s="83" t="s">
        <v>14956</v>
      </c>
      <c r="B7290" s="84" t="s">
        <v>22653</v>
      </c>
      <c r="C7290" s="7">
        <v>144</v>
      </c>
      <c r="D7290" s="7">
        <v>0</v>
      </c>
      <c r="E7290" s="1">
        <v>0</v>
      </c>
      <c r="F7290" s="1">
        <v>35.950000000000003</v>
      </c>
      <c r="G7290" s="1">
        <v>0</v>
      </c>
      <c r="H7290" s="1">
        <v>0</v>
      </c>
      <c r="I7290" s="6">
        <v>35.950000000000003</v>
      </c>
      <c r="J7290" s="86"/>
      <c r="K7290" s="86"/>
      <c r="L7290" s="85"/>
      <c r="M7290" s="85"/>
      <c r="N7290" s="85"/>
      <c r="O7290" s="85"/>
      <c r="P7290" s="85"/>
      <c r="Q7290" s="32">
        <f t="shared" si="113"/>
        <v>35.950000000000003</v>
      </c>
    </row>
    <row r="7291" spans="1:17" x14ac:dyDescent="0.25">
      <c r="A7291" s="83" t="s">
        <v>14957</v>
      </c>
      <c r="B7291" s="84" t="s">
        <v>22654</v>
      </c>
      <c r="C7291" s="7">
        <v>248</v>
      </c>
      <c r="D7291" s="7">
        <v>57</v>
      </c>
      <c r="E7291" s="1">
        <v>5607.03</v>
      </c>
      <c r="F7291" s="1">
        <v>61.92</v>
      </c>
      <c r="G7291" s="1">
        <v>1067.19</v>
      </c>
      <c r="H7291" s="1">
        <v>112.71</v>
      </c>
      <c r="I7291" s="6">
        <v>1241.82</v>
      </c>
      <c r="J7291" s="86"/>
      <c r="K7291" s="86"/>
      <c r="L7291" s="85"/>
      <c r="M7291" s="85"/>
      <c r="N7291" s="85"/>
      <c r="O7291" s="85"/>
      <c r="P7291" s="85"/>
      <c r="Q7291" s="32">
        <f t="shared" si="113"/>
        <v>1241.82</v>
      </c>
    </row>
    <row r="7292" spans="1:17" x14ac:dyDescent="0.25">
      <c r="A7292" s="83" t="s">
        <v>14958</v>
      </c>
      <c r="B7292" s="84" t="s">
        <v>22655</v>
      </c>
      <c r="C7292" s="7">
        <v>649</v>
      </c>
      <c r="D7292" s="7">
        <v>5</v>
      </c>
      <c r="E7292" s="1">
        <v>1616.29</v>
      </c>
      <c r="F7292" s="1">
        <v>162.05000000000001</v>
      </c>
      <c r="G7292" s="1">
        <v>93.62</v>
      </c>
      <c r="H7292" s="1">
        <v>32.49</v>
      </c>
      <c r="I7292" s="6">
        <v>288.16000000000003</v>
      </c>
      <c r="J7292" s="86"/>
      <c r="K7292" s="86"/>
      <c r="L7292" s="85"/>
      <c r="M7292" s="85"/>
      <c r="N7292" s="85"/>
      <c r="O7292" s="85"/>
      <c r="P7292" s="85"/>
      <c r="Q7292" s="32">
        <f t="shared" si="113"/>
        <v>288.16000000000003</v>
      </c>
    </row>
    <row r="7293" spans="1:17" x14ac:dyDescent="0.25">
      <c r="A7293" s="83" t="s">
        <v>14959</v>
      </c>
      <c r="B7293" s="84" t="s">
        <v>22656</v>
      </c>
      <c r="C7293" s="7">
        <v>197</v>
      </c>
      <c r="D7293" s="7">
        <v>1</v>
      </c>
      <c r="E7293" s="1">
        <v>186.61</v>
      </c>
      <c r="F7293" s="1">
        <v>49.19</v>
      </c>
      <c r="G7293" s="1">
        <v>18.72</v>
      </c>
      <c r="H7293" s="1">
        <v>3.75</v>
      </c>
      <c r="I7293" s="6">
        <v>71.66</v>
      </c>
      <c r="J7293" s="86"/>
      <c r="K7293" s="86"/>
      <c r="L7293" s="85"/>
      <c r="M7293" s="85"/>
      <c r="N7293" s="85"/>
      <c r="O7293" s="85"/>
      <c r="P7293" s="85"/>
      <c r="Q7293" s="32">
        <f t="shared" si="113"/>
        <v>71.66</v>
      </c>
    </row>
    <row r="7294" spans="1:17" x14ac:dyDescent="0.25">
      <c r="A7294" s="83" t="s">
        <v>14960</v>
      </c>
      <c r="B7294" s="84" t="s">
        <v>20829</v>
      </c>
      <c r="C7294" s="7">
        <v>246</v>
      </c>
      <c r="D7294" s="7">
        <v>1</v>
      </c>
      <c r="E7294" s="1">
        <v>186.62</v>
      </c>
      <c r="F7294" s="1">
        <v>61.42</v>
      </c>
      <c r="G7294" s="1">
        <v>18.72</v>
      </c>
      <c r="H7294" s="1">
        <v>3.75</v>
      </c>
      <c r="I7294" s="6">
        <v>83.89</v>
      </c>
      <c r="J7294" s="86"/>
      <c r="K7294" s="86"/>
      <c r="L7294" s="85"/>
      <c r="M7294" s="85"/>
      <c r="N7294" s="85"/>
      <c r="O7294" s="85"/>
      <c r="P7294" s="85"/>
      <c r="Q7294" s="32">
        <f t="shared" si="113"/>
        <v>83.89</v>
      </c>
    </row>
    <row r="7295" spans="1:17" x14ac:dyDescent="0.25">
      <c r="A7295" s="83" t="s">
        <v>14961</v>
      </c>
      <c r="B7295" s="84" t="s">
        <v>22657</v>
      </c>
      <c r="C7295" s="7">
        <v>469</v>
      </c>
      <c r="D7295" s="7">
        <v>4</v>
      </c>
      <c r="E7295" s="1">
        <v>948.38</v>
      </c>
      <c r="F7295" s="1">
        <v>117.1</v>
      </c>
      <c r="G7295" s="1">
        <v>74.89</v>
      </c>
      <c r="H7295" s="1">
        <v>19.059999999999999</v>
      </c>
      <c r="I7295" s="6">
        <v>211.05</v>
      </c>
      <c r="J7295" s="86"/>
      <c r="K7295" s="86"/>
      <c r="L7295" s="85"/>
      <c r="M7295" s="85"/>
      <c r="N7295" s="85"/>
      <c r="O7295" s="85"/>
      <c r="P7295" s="85"/>
      <c r="Q7295" s="32">
        <f t="shared" si="113"/>
        <v>211.05</v>
      </c>
    </row>
    <row r="7296" spans="1:17" x14ac:dyDescent="0.25">
      <c r="A7296" s="83" t="s">
        <v>14962</v>
      </c>
      <c r="B7296" s="84" t="s">
        <v>22658</v>
      </c>
      <c r="C7296" s="7">
        <v>109</v>
      </c>
      <c r="D7296" s="7">
        <v>1</v>
      </c>
      <c r="E7296" s="1">
        <v>6743.36</v>
      </c>
      <c r="F7296" s="1">
        <v>27.22</v>
      </c>
      <c r="G7296" s="1">
        <v>18.72</v>
      </c>
      <c r="H7296" s="1">
        <v>135.55000000000001</v>
      </c>
      <c r="I7296" s="6">
        <v>181.49</v>
      </c>
      <c r="J7296" s="86"/>
      <c r="K7296" s="86"/>
      <c r="L7296" s="85"/>
      <c r="M7296" s="85"/>
      <c r="N7296" s="85"/>
      <c r="O7296" s="85"/>
      <c r="P7296" s="85"/>
      <c r="Q7296" s="32">
        <f t="shared" si="113"/>
        <v>181.49</v>
      </c>
    </row>
    <row r="7297" spans="1:17" x14ac:dyDescent="0.25">
      <c r="A7297" s="83" t="s">
        <v>14963</v>
      </c>
      <c r="B7297" s="84" t="s">
        <v>22659</v>
      </c>
      <c r="C7297" s="7">
        <v>48</v>
      </c>
      <c r="D7297" s="7">
        <v>1</v>
      </c>
      <c r="E7297" s="1">
        <v>4291.2299999999996</v>
      </c>
      <c r="F7297" s="1">
        <v>11.98</v>
      </c>
      <c r="G7297" s="1">
        <v>18.72</v>
      </c>
      <c r="H7297" s="1">
        <v>86.26</v>
      </c>
      <c r="I7297" s="6">
        <v>116.96</v>
      </c>
      <c r="J7297" s="86"/>
      <c r="K7297" s="86"/>
      <c r="L7297" s="85"/>
      <c r="M7297" s="85"/>
      <c r="N7297" s="85"/>
      <c r="O7297" s="85"/>
      <c r="P7297" s="85"/>
      <c r="Q7297" s="32">
        <f t="shared" si="113"/>
        <v>116.96</v>
      </c>
    </row>
    <row r="7298" spans="1:17" x14ac:dyDescent="0.25">
      <c r="A7298" s="83" t="s">
        <v>14964</v>
      </c>
      <c r="B7298" s="84" t="s">
        <v>22660</v>
      </c>
      <c r="C7298" s="7">
        <v>260</v>
      </c>
      <c r="D7298" s="7">
        <v>2</v>
      </c>
      <c r="E7298" s="1">
        <v>2539.19</v>
      </c>
      <c r="F7298" s="1">
        <v>64.92</v>
      </c>
      <c r="G7298" s="1">
        <v>37.450000000000003</v>
      </c>
      <c r="H7298" s="1">
        <v>51.04</v>
      </c>
      <c r="I7298" s="6">
        <v>153.41</v>
      </c>
      <c r="J7298" s="86"/>
      <c r="K7298" s="86"/>
      <c r="L7298" s="85"/>
      <c r="M7298" s="85"/>
      <c r="N7298" s="85"/>
      <c r="O7298" s="85"/>
      <c r="P7298" s="85"/>
      <c r="Q7298" s="32">
        <f t="shared" si="113"/>
        <v>153.41</v>
      </c>
    </row>
    <row r="7299" spans="1:17" x14ac:dyDescent="0.25">
      <c r="A7299" s="83" t="s">
        <v>14965</v>
      </c>
      <c r="B7299" s="84" t="s">
        <v>22661</v>
      </c>
      <c r="C7299" s="7">
        <v>218</v>
      </c>
      <c r="D7299" s="7">
        <v>2</v>
      </c>
      <c r="E7299" s="1">
        <v>273.7</v>
      </c>
      <c r="F7299" s="1">
        <v>54.43</v>
      </c>
      <c r="G7299" s="1">
        <v>37.450000000000003</v>
      </c>
      <c r="H7299" s="1">
        <v>5.5</v>
      </c>
      <c r="I7299" s="6">
        <v>97.38</v>
      </c>
      <c r="J7299" s="86"/>
      <c r="K7299" s="86"/>
      <c r="L7299" s="85"/>
      <c r="M7299" s="85"/>
      <c r="N7299" s="85"/>
      <c r="O7299" s="85"/>
      <c r="P7299" s="85"/>
      <c r="Q7299" s="32">
        <f t="shared" si="113"/>
        <v>97.38</v>
      </c>
    </row>
    <row r="7300" spans="1:17" x14ac:dyDescent="0.25">
      <c r="A7300" s="83" t="s">
        <v>14966</v>
      </c>
      <c r="B7300" s="84" t="s">
        <v>22662</v>
      </c>
      <c r="C7300" s="7">
        <v>419</v>
      </c>
      <c r="D7300" s="7">
        <v>9</v>
      </c>
      <c r="E7300" s="1">
        <v>145495.71</v>
      </c>
      <c r="F7300" s="1">
        <v>104.62</v>
      </c>
      <c r="G7300" s="1">
        <v>168.5</v>
      </c>
      <c r="H7300" s="1">
        <v>2924.72</v>
      </c>
      <c r="I7300" s="6">
        <v>3197.84</v>
      </c>
      <c r="J7300" s="86"/>
      <c r="K7300" s="86"/>
      <c r="L7300" s="85"/>
      <c r="M7300" s="85"/>
      <c r="N7300" s="85"/>
      <c r="O7300" s="85"/>
      <c r="P7300" s="85"/>
      <c r="Q7300" s="32">
        <f t="shared" si="113"/>
        <v>3197.84</v>
      </c>
    </row>
    <row r="7301" spans="1:17" x14ac:dyDescent="0.25">
      <c r="A7301" s="83" t="s">
        <v>14967</v>
      </c>
      <c r="B7301" s="84" t="s">
        <v>22663</v>
      </c>
      <c r="C7301" s="7">
        <v>235</v>
      </c>
      <c r="D7301" s="7">
        <v>5</v>
      </c>
      <c r="E7301" s="1">
        <v>995.26</v>
      </c>
      <c r="F7301" s="1">
        <v>58.68</v>
      </c>
      <c r="G7301" s="1">
        <v>93.62</v>
      </c>
      <c r="H7301" s="1">
        <v>20.010000000000002</v>
      </c>
      <c r="I7301" s="6">
        <v>172.31</v>
      </c>
      <c r="J7301" s="86"/>
      <c r="K7301" s="86"/>
      <c r="L7301" s="85"/>
      <c r="M7301" s="85"/>
      <c r="N7301" s="85"/>
      <c r="O7301" s="85"/>
      <c r="P7301" s="85"/>
      <c r="Q7301" s="32">
        <f t="shared" si="113"/>
        <v>172.31</v>
      </c>
    </row>
    <row r="7302" spans="1:17" x14ac:dyDescent="0.25">
      <c r="A7302" s="83" t="s">
        <v>14968</v>
      </c>
      <c r="B7302" s="84" t="s">
        <v>22664</v>
      </c>
      <c r="C7302" s="7">
        <v>73</v>
      </c>
      <c r="D7302" s="7">
        <v>0</v>
      </c>
      <c r="E7302" s="1">
        <v>0</v>
      </c>
      <c r="F7302" s="1">
        <v>18.22</v>
      </c>
      <c r="G7302" s="1">
        <v>0</v>
      </c>
      <c r="H7302" s="1">
        <v>0</v>
      </c>
      <c r="I7302" s="6">
        <v>18.22</v>
      </c>
      <c r="J7302" s="86"/>
      <c r="K7302" s="86"/>
      <c r="L7302" s="85"/>
      <c r="M7302" s="85"/>
      <c r="N7302" s="85"/>
      <c r="O7302" s="85"/>
      <c r="P7302" s="85"/>
      <c r="Q7302" s="32">
        <f t="shared" si="113"/>
        <v>18.22</v>
      </c>
    </row>
    <row r="7303" spans="1:17" x14ac:dyDescent="0.25">
      <c r="A7303" s="83" t="s">
        <v>14969</v>
      </c>
      <c r="B7303" s="84" t="s">
        <v>22665</v>
      </c>
      <c r="C7303" s="7">
        <v>1457</v>
      </c>
      <c r="D7303" s="7">
        <v>28</v>
      </c>
      <c r="E7303" s="1">
        <v>6383.88</v>
      </c>
      <c r="F7303" s="1">
        <v>363.8</v>
      </c>
      <c r="G7303" s="1">
        <v>524.23</v>
      </c>
      <c r="H7303" s="1">
        <v>128.33000000000001</v>
      </c>
      <c r="I7303" s="6">
        <v>1016.36</v>
      </c>
      <c r="J7303" s="86"/>
      <c r="K7303" s="86"/>
      <c r="L7303" s="85"/>
      <c r="M7303" s="85"/>
      <c r="N7303" s="85"/>
      <c r="O7303" s="85"/>
      <c r="P7303" s="85"/>
      <c r="Q7303" s="32">
        <f t="shared" si="113"/>
        <v>1016.36</v>
      </c>
    </row>
    <row r="7304" spans="1:17" x14ac:dyDescent="0.25">
      <c r="A7304" s="83" t="s">
        <v>14970</v>
      </c>
      <c r="B7304" s="84" t="s">
        <v>22666</v>
      </c>
      <c r="C7304" s="7">
        <v>170</v>
      </c>
      <c r="D7304" s="7">
        <v>0</v>
      </c>
      <c r="E7304" s="1">
        <v>0</v>
      </c>
      <c r="F7304" s="1">
        <v>42.45</v>
      </c>
      <c r="G7304" s="1">
        <v>0</v>
      </c>
      <c r="H7304" s="1">
        <v>0</v>
      </c>
      <c r="I7304" s="6">
        <v>42.45</v>
      </c>
      <c r="J7304" s="86"/>
      <c r="K7304" s="86"/>
      <c r="L7304" s="85"/>
      <c r="M7304" s="85"/>
      <c r="N7304" s="85"/>
      <c r="O7304" s="85"/>
      <c r="P7304" s="85"/>
      <c r="Q7304" s="32">
        <f t="shared" si="113"/>
        <v>42.45</v>
      </c>
    </row>
    <row r="7305" spans="1:17" x14ac:dyDescent="0.25">
      <c r="A7305" s="83" t="s">
        <v>14971</v>
      </c>
      <c r="B7305" s="84" t="s">
        <v>22667</v>
      </c>
      <c r="C7305" s="7">
        <v>338</v>
      </c>
      <c r="D7305" s="7">
        <v>1</v>
      </c>
      <c r="E7305" s="1">
        <v>86.55</v>
      </c>
      <c r="F7305" s="1">
        <v>84.39</v>
      </c>
      <c r="G7305" s="1">
        <v>18.72</v>
      </c>
      <c r="H7305" s="1">
        <v>1.74</v>
      </c>
      <c r="I7305" s="6">
        <v>104.85</v>
      </c>
      <c r="J7305" s="86"/>
      <c r="K7305" s="86"/>
      <c r="L7305" s="85"/>
      <c r="M7305" s="85"/>
      <c r="N7305" s="85"/>
      <c r="O7305" s="85"/>
      <c r="P7305" s="85"/>
      <c r="Q7305" s="32">
        <f t="shared" si="113"/>
        <v>104.85</v>
      </c>
    </row>
    <row r="7306" spans="1:17" x14ac:dyDescent="0.25">
      <c r="A7306" s="83" t="s">
        <v>14972</v>
      </c>
      <c r="B7306" s="84" t="s">
        <v>22668</v>
      </c>
      <c r="C7306" s="7">
        <v>371</v>
      </c>
      <c r="D7306" s="7">
        <v>1</v>
      </c>
      <c r="E7306" s="1">
        <v>0</v>
      </c>
      <c r="F7306" s="1">
        <v>92.63</v>
      </c>
      <c r="G7306" s="1">
        <v>18.72</v>
      </c>
      <c r="H7306" s="1">
        <v>0</v>
      </c>
      <c r="I7306" s="6">
        <v>111.35</v>
      </c>
      <c r="J7306" s="86"/>
      <c r="K7306" s="86"/>
      <c r="L7306" s="85"/>
      <c r="M7306" s="85"/>
      <c r="N7306" s="85"/>
      <c r="O7306" s="85"/>
      <c r="P7306" s="85"/>
      <c r="Q7306" s="32">
        <f t="shared" si="113"/>
        <v>111.35</v>
      </c>
    </row>
    <row r="7307" spans="1:17" x14ac:dyDescent="0.25">
      <c r="A7307" s="83" t="s">
        <v>14973</v>
      </c>
      <c r="B7307" s="84" t="s">
        <v>22669</v>
      </c>
      <c r="C7307" s="7">
        <v>270</v>
      </c>
      <c r="D7307" s="7">
        <v>1</v>
      </c>
      <c r="E7307" s="1">
        <v>349.84</v>
      </c>
      <c r="F7307" s="1">
        <v>67.42</v>
      </c>
      <c r="G7307" s="1">
        <v>18.72</v>
      </c>
      <c r="H7307" s="1">
        <v>7.03</v>
      </c>
      <c r="I7307" s="6">
        <v>93.17</v>
      </c>
      <c r="J7307" s="86"/>
      <c r="K7307" s="86"/>
      <c r="L7307" s="85"/>
      <c r="M7307" s="85"/>
      <c r="N7307" s="85"/>
      <c r="O7307" s="85"/>
      <c r="P7307" s="85"/>
      <c r="Q7307" s="32">
        <f t="shared" si="113"/>
        <v>93.17</v>
      </c>
    </row>
    <row r="7308" spans="1:17" x14ac:dyDescent="0.25">
      <c r="A7308" s="83" t="s">
        <v>14974</v>
      </c>
      <c r="B7308" s="84" t="s">
        <v>22670</v>
      </c>
      <c r="C7308" s="7">
        <v>358</v>
      </c>
      <c r="D7308" s="7">
        <v>11</v>
      </c>
      <c r="E7308" s="1">
        <v>13298.53</v>
      </c>
      <c r="F7308" s="1">
        <v>89.39</v>
      </c>
      <c r="G7308" s="1">
        <v>205.95</v>
      </c>
      <c r="H7308" s="1">
        <v>267.32</v>
      </c>
      <c r="I7308" s="6">
        <v>562.66</v>
      </c>
      <c r="J7308" s="86"/>
      <c r="K7308" s="86"/>
      <c r="L7308" s="85"/>
      <c r="M7308" s="85"/>
      <c r="N7308" s="85"/>
      <c r="O7308" s="85"/>
      <c r="P7308" s="85"/>
      <c r="Q7308" s="32">
        <f t="shared" si="113"/>
        <v>562.66</v>
      </c>
    </row>
    <row r="7309" spans="1:17" x14ac:dyDescent="0.25">
      <c r="A7309" s="83" t="s">
        <v>14975</v>
      </c>
      <c r="B7309" s="84" t="s">
        <v>22671</v>
      </c>
      <c r="C7309" s="7">
        <v>119</v>
      </c>
      <c r="D7309" s="7">
        <v>5</v>
      </c>
      <c r="E7309" s="1">
        <v>2612.65</v>
      </c>
      <c r="F7309" s="1">
        <v>29.71</v>
      </c>
      <c r="G7309" s="1">
        <v>93.62</v>
      </c>
      <c r="H7309" s="1">
        <v>52.52</v>
      </c>
      <c r="I7309" s="6">
        <v>175.85</v>
      </c>
      <c r="J7309" s="86"/>
      <c r="K7309" s="86"/>
      <c r="L7309" s="85"/>
      <c r="M7309" s="85"/>
      <c r="N7309" s="85"/>
      <c r="O7309" s="85"/>
      <c r="P7309" s="85"/>
      <c r="Q7309" s="32">
        <f t="shared" si="113"/>
        <v>175.85</v>
      </c>
    </row>
    <row r="7310" spans="1:17" x14ac:dyDescent="0.25">
      <c r="A7310" s="83" t="s">
        <v>14976</v>
      </c>
      <c r="B7310" s="84" t="s">
        <v>22672</v>
      </c>
      <c r="C7310" s="7">
        <v>79</v>
      </c>
      <c r="D7310" s="7">
        <v>0</v>
      </c>
      <c r="E7310" s="1">
        <v>0</v>
      </c>
      <c r="F7310" s="1">
        <v>19.73</v>
      </c>
      <c r="G7310" s="1">
        <v>0</v>
      </c>
      <c r="H7310" s="1">
        <v>0</v>
      </c>
      <c r="I7310" s="6">
        <v>19.73</v>
      </c>
      <c r="J7310" s="86"/>
      <c r="K7310" s="86"/>
      <c r="L7310" s="85"/>
      <c r="M7310" s="85"/>
      <c r="N7310" s="85"/>
      <c r="O7310" s="85"/>
      <c r="P7310" s="85"/>
      <c r="Q7310" s="32">
        <f t="shared" ref="Q7310:Q7373" si="114">P7310+I7310</f>
        <v>19.73</v>
      </c>
    </row>
    <row r="7311" spans="1:17" x14ac:dyDescent="0.25">
      <c r="A7311" s="83" t="s">
        <v>14977</v>
      </c>
      <c r="B7311" s="84" t="s">
        <v>22673</v>
      </c>
      <c r="C7311" s="7">
        <v>823</v>
      </c>
      <c r="D7311" s="7">
        <v>5</v>
      </c>
      <c r="E7311" s="1">
        <v>3056.75</v>
      </c>
      <c r="F7311" s="1">
        <v>205.5</v>
      </c>
      <c r="G7311" s="1">
        <v>93.62</v>
      </c>
      <c r="H7311" s="1">
        <v>61.45</v>
      </c>
      <c r="I7311" s="6">
        <v>360.57</v>
      </c>
      <c r="J7311" s="86"/>
      <c r="K7311" s="86"/>
      <c r="L7311" s="85"/>
      <c r="M7311" s="85"/>
      <c r="N7311" s="85"/>
      <c r="O7311" s="85"/>
      <c r="P7311" s="85"/>
      <c r="Q7311" s="32">
        <f t="shared" si="114"/>
        <v>360.57</v>
      </c>
    </row>
    <row r="7312" spans="1:17" x14ac:dyDescent="0.25">
      <c r="A7312" s="83" t="s">
        <v>14978</v>
      </c>
      <c r="B7312" s="84" t="s">
        <v>22674</v>
      </c>
      <c r="C7312" s="7">
        <v>1810</v>
      </c>
      <c r="D7312" s="7">
        <v>44</v>
      </c>
      <c r="E7312" s="1">
        <v>10265.530000000001</v>
      </c>
      <c r="F7312" s="1">
        <v>451.94</v>
      </c>
      <c r="G7312" s="1">
        <v>823.79</v>
      </c>
      <c r="H7312" s="1">
        <v>206.35</v>
      </c>
      <c r="I7312" s="6">
        <v>1482.08</v>
      </c>
      <c r="J7312" s="86"/>
      <c r="K7312" s="86"/>
      <c r="L7312" s="85"/>
      <c r="M7312" s="85"/>
      <c r="N7312" s="85"/>
      <c r="O7312" s="85"/>
      <c r="P7312" s="85"/>
      <c r="Q7312" s="32">
        <f t="shared" si="114"/>
        <v>1482.08</v>
      </c>
    </row>
    <row r="7313" spans="1:17" x14ac:dyDescent="0.25">
      <c r="A7313" s="83" t="s">
        <v>14979</v>
      </c>
      <c r="B7313" s="84" t="s">
        <v>22675</v>
      </c>
      <c r="C7313" s="7">
        <v>399</v>
      </c>
      <c r="D7313" s="7">
        <v>5</v>
      </c>
      <c r="E7313" s="1">
        <v>937.58</v>
      </c>
      <c r="F7313" s="1">
        <v>99.62</v>
      </c>
      <c r="G7313" s="1">
        <v>93.62</v>
      </c>
      <c r="H7313" s="1">
        <v>18.850000000000001</v>
      </c>
      <c r="I7313" s="6">
        <v>212.09</v>
      </c>
      <c r="J7313" s="86"/>
      <c r="K7313" s="86"/>
      <c r="L7313" s="85"/>
      <c r="M7313" s="85"/>
      <c r="N7313" s="85"/>
      <c r="O7313" s="85"/>
      <c r="P7313" s="85"/>
      <c r="Q7313" s="32">
        <f t="shared" si="114"/>
        <v>212.09</v>
      </c>
    </row>
    <row r="7314" spans="1:17" x14ac:dyDescent="0.25">
      <c r="A7314" s="83" t="s">
        <v>14980</v>
      </c>
      <c r="B7314" s="84" t="s">
        <v>22676</v>
      </c>
      <c r="C7314" s="7">
        <v>44</v>
      </c>
      <c r="D7314" s="7">
        <v>0</v>
      </c>
      <c r="E7314" s="1">
        <v>0</v>
      </c>
      <c r="F7314" s="1">
        <v>10.98</v>
      </c>
      <c r="G7314" s="1">
        <v>0</v>
      </c>
      <c r="H7314" s="1">
        <v>0</v>
      </c>
      <c r="I7314" s="6">
        <v>10.98</v>
      </c>
      <c r="J7314" s="86"/>
      <c r="K7314" s="86"/>
      <c r="L7314" s="85"/>
      <c r="M7314" s="85"/>
      <c r="N7314" s="85"/>
      <c r="O7314" s="85"/>
      <c r="P7314" s="85"/>
      <c r="Q7314" s="32">
        <f t="shared" si="114"/>
        <v>10.98</v>
      </c>
    </row>
    <row r="7315" spans="1:17" x14ac:dyDescent="0.25">
      <c r="A7315" s="83" t="s">
        <v>14981</v>
      </c>
      <c r="B7315" s="84" t="s">
        <v>22677</v>
      </c>
      <c r="C7315" s="7">
        <v>556</v>
      </c>
      <c r="D7315" s="7">
        <v>0</v>
      </c>
      <c r="E7315" s="1">
        <v>0</v>
      </c>
      <c r="F7315" s="1">
        <v>138.82</v>
      </c>
      <c r="G7315" s="1">
        <v>0</v>
      </c>
      <c r="H7315" s="1">
        <v>0</v>
      </c>
      <c r="I7315" s="6">
        <v>138.82</v>
      </c>
      <c r="J7315" s="86"/>
      <c r="K7315" s="86"/>
      <c r="L7315" s="85"/>
      <c r="M7315" s="85"/>
      <c r="N7315" s="85"/>
      <c r="O7315" s="85"/>
      <c r="P7315" s="85"/>
      <c r="Q7315" s="32">
        <f t="shared" si="114"/>
        <v>138.82</v>
      </c>
    </row>
    <row r="7316" spans="1:17" x14ac:dyDescent="0.25">
      <c r="A7316" s="83" t="s">
        <v>14982</v>
      </c>
      <c r="B7316" s="84" t="s">
        <v>22678</v>
      </c>
      <c r="C7316" s="7">
        <v>114</v>
      </c>
      <c r="D7316" s="7">
        <v>1</v>
      </c>
      <c r="E7316" s="1">
        <v>76737.279999999999</v>
      </c>
      <c r="F7316" s="1">
        <v>28.46</v>
      </c>
      <c r="G7316" s="1">
        <v>18.72</v>
      </c>
      <c r="H7316" s="1">
        <v>1542.55</v>
      </c>
      <c r="I7316" s="6">
        <v>1589.73</v>
      </c>
      <c r="J7316" s="86"/>
      <c r="K7316" s="86"/>
      <c r="L7316" s="85"/>
      <c r="M7316" s="85"/>
      <c r="N7316" s="85"/>
      <c r="O7316" s="85"/>
      <c r="P7316" s="85"/>
      <c r="Q7316" s="32">
        <f t="shared" si="114"/>
        <v>1589.73</v>
      </c>
    </row>
    <row r="7317" spans="1:17" x14ac:dyDescent="0.25">
      <c r="A7317" s="83" t="s">
        <v>14983</v>
      </c>
      <c r="B7317" s="84" t="s">
        <v>22679</v>
      </c>
      <c r="C7317" s="7">
        <v>73</v>
      </c>
      <c r="D7317" s="7">
        <v>0</v>
      </c>
      <c r="E7317" s="1">
        <v>0</v>
      </c>
      <c r="F7317" s="1">
        <v>18.22</v>
      </c>
      <c r="G7317" s="1">
        <v>0</v>
      </c>
      <c r="H7317" s="1">
        <v>0</v>
      </c>
      <c r="I7317" s="6">
        <v>18.22</v>
      </c>
      <c r="J7317" s="86"/>
      <c r="K7317" s="86"/>
      <c r="L7317" s="85"/>
      <c r="M7317" s="85"/>
      <c r="N7317" s="85"/>
      <c r="O7317" s="85"/>
      <c r="P7317" s="85"/>
      <c r="Q7317" s="32">
        <f t="shared" si="114"/>
        <v>18.22</v>
      </c>
    </row>
    <row r="7318" spans="1:17" x14ac:dyDescent="0.25">
      <c r="A7318" s="83" t="s">
        <v>14984</v>
      </c>
      <c r="B7318" s="84" t="s">
        <v>22680</v>
      </c>
      <c r="C7318" s="7">
        <v>106</v>
      </c>
      <c r="D7318" s="7">
        <v>3</v>
      </c>
      <c r="E7318" s="1">
        <v>5028.3900000000003</v>
      </c>
      <c r="F7318" s="1">
        <v>26.46</v>
      </c>
      <c r="G7318" s="1">
        <v>56.17</v>
      </c>
      <c r="H7318" s="1">
        <v>101.08</v>
      </c>
      <c r="I7318" s="6">
        <v>183.71</v>
      </c>
      <c r="J7318" s="86"/>
      <c r="K7318" s="86"/>
      <c r="L7318" s="85"/>
      <c r="M7318" s="85"/>
      <c r="N7318" s="85"/>
      <c r="O7318" s="85"/>
      <c r="P7318" s="85"/>
      <c r="Q7318" s="32">
        <f t="shared" si="114"/>
        <v>183.71</v>
      </c>
    </row>
    <row r="7319" spans="1:17" x14ac:dyDescent="0.25">
      <c r="A7319" s="83" t="s">
        <v>14985</v>
      </c>
      <c r="B7319" s="84" t="s">
        <v>22681</v>
      </c>
      <c r="C7319" s="7">
        <v>390</v>
      </c>
      <c r="D7319" s="7">
        <v>6</v>
      </c>
      <c r="E7319" s="1">
        <v>1080.0999999999999</v>
      </c>
      <c r="F7319" s="1">
        <v>97.38</v>
      </c>
      <c r="G7319" s="1">
        <v>112.34</v>
      </c>
      <c r="H7319" s="1">
        <v>21.71</v>
      </c>
      <c r="I7319" s="6">
        <v>231.43</v>
      </c>
      <c r="J7319" s="86"/>
      <c r="K7319" s="86"/>
      <c r="L7319" s="85"/>
      <c r="M7319" s="85"/>
      <c r="N7319" s="85"/>
      <c r="O7319" s="85"/>
      <c r="P7319" s="85"/>
      <c r="Q7319" s="32">
        <f t="shared" si="114"/>
        <v>231.43</v>
      </c>
    </row>
    <row r="7320" spans="1:17" x14ac:dyDescent="0.25">
      <c r="A7320" s="83" t="s">
        <v>14986</v>
      </c>
      <c r="B7320" s="84" t="s">
        <v>22682</v>
      </c>
      <c r="C7320" s="7">
        <v>228</v>
      </c>
      <c r="D7320" s="7">
        <v>1</v>
      </c>
      <c r="E7320" s="1">
        <v>400.03</v>
      </c>
      <c r="F7320" s="1">
        <v>56.93</v>
      </c>
      <c r="G7320" s="1">
        <v>18.72</v>
      </c>
      <c r="H7320" s="1">
        <v>8.0399999999999991</v>
      </c>
      <c r="I7320" s="6">
        <v>83.69</v>
      </c>
      <c r="J7320" s="86"/>
      <c r="K7320" s="86"/>
      <c r="L7320" s="85"/>
      <c r="M7320" s="85"/>
      <c r="N7320" s="85"/>
      <c r="O7320" s="85"/>
      <c r="P7320" s="85"/>
      <c r="Q7320" s="32">
        <f t="shared" si="114"/>
        <v>83.69</v>
      </c>
    </row>
    <row r="7321" spans="1:17" x14ac:dyDescent="0.25">
      <c r="A7321" s="83" t="s">
        <v>14987</v>
      </c>
      <c r="B7321" s="84" t="s">
        <v>22683</v>
      </c>
      <c r="C7321" s="7">
        <v>177</v>
      </c>
      <c r="D7321" s="7">
        <v>2</v>
      </c>
      <c r="E7321" s="1">
        <v>497.64</v>
      </c>
      <c r="F7321" s="1">
        <v>44.19</v>
      </c>
      <c r="G7321" s="1">
        <v>37.450000000000003</v>
      </c>
      <c r="H7321" s="1">
        <v>10</v>
      </c>
      <c r="I7321" s="6">
        <v>91.64</v>
      </c>
      <c r="J7321" s="86"/>
      <c r="K7321" s="86"/>
      <c r="L7321" s="85"/>
      <c r="M7321" s="85"/>
      <c r="N7321" s="85"/>
      <c r="O7321" s="85"/>
      <c r="P7321" s="85"/>
      <c r="Q7321" s="32">
        <f t="shared" si="114"/>
        <v>91.64</v>
      </c>
    </row>
    <row r="7322" spans="1:17" x14ac:dyDescent="0.25">
      <c r="A7322" s="83" t="s">
        <v>14988</v>
      </c>
      <c r="B7322" s="84" t="s">
        <v>22684</v>
      </c>
      <c r="C7322" s="7">
        <v>176</v>
      </c>
      <c r="D7322" s="7">
        <v>3</v>
      </c>
      <c r="E7322" s="1">
        <v>918.58</v>
      </c>
      <c r="F7322" s="1">
        <v>43.94</v>
      </c>
      <c r="G7322" s="1">
        <v>56.17</v>
      </c>
      <c r="H7322" s="1">
        <v>18.46</v>
      </c>
      <c r="I7322" s="6">
        <v>118.57</v>
      </c>
      <c r="J7322" s="86"/>
      <c r="K7322" s="86"/>
      <c r="L7322" s="85"/>
      <c r="M7322" s="85"/>
      <c r="N7322" s="85"/>
      <c r="O7322" s="85"/>
      <c r="P7322" s="85"/>
      <c r="Q7322" s="32">
        <f t="shared" si="114"/>
        <v>118.57</v>
      </c>
    </row>
    <row r="7323" spans="1:17" x14ac:dyDescent="0.25">
      <c r="A7323" s="83" t="s">
        <v>14989</v>
      </c>
      <c r="B7323" s="84" t="s">
        <v>22685</v>
      </c>
      <c r="C7323" s="7">
        <v>71</v>
      </c>
      <c r="D7323" s="7">
        <v>0</v>
      </c>
      <c r="E7323" s="1">
        <v>0</v>
      </c>
      <c r="F7323" s="1">
        <v>17.73</v>
      </c>
      <c r="G7323" s="1">
        <v>0</v>
      </c>
      <c r="H7323" s="1">
        <v>0</v>
      </c>
      <c r="I7323" s="6">
        <v>17.73</v>
      </c>
      <c r="J7323" s="86"/>
      <c r="K7323" s="86"/>
      <c r="L7323" s="85"/>
      <c r="M7323" s="85"/>
      <c r="N7323" s="85"/>
      <c r="O7323" s="85"/>
      <c r="P7323" s="85"/>
      <c r="Q7323" s="32">
        <f t="shared" si="114"/>
        <v>17.73</v>
      </c>
    </row>
    <row r="7324" spans="1:17" x14ac:dyDescent="0.25">
      <c r="A7324" s="83" t="s">
        <v>14990</v>
      </c>
      <c r="B7324" s="84" t="s">
        <v>22686</v>
      </c>
      <c r="C7324" s="7">
        <v>167</v>
      </c>
      <c r="D7324" s="7">
        <v>0</v>
      </c>
      <c r="E7324" s="1">
        <v>0</v>
      </c>
      <c r="F7324" s="1">
        <v>41.7</v>
      </c>
      <c r="G7324" s="1">
        <v>0</v>
      </c>
      <c r="H7324" s="1">
        <v>0</v>
      </c>
      <c r="I7324" s="6">
        <v>41.7</v>
      </c>
      <c r="J7324" s="86"/>
      <c r="K7324" s="86"/>
      <c r="L7324" s="85"/>
      <c r="M7324" s="85"/>
      <c r="N7324" s="85"/>
      <c r="O7324" s="85"/>
      <c r="P7324" s="85"/>
      <c r="Q7324" s="32">
        <f t="shared" si="114"/>
        <v>41.7</v>
      </c>
    </row>
    <row r="7325" spans="1:17" x14ac:dyDescent="0.25">
      <c r="A7325" s="83" t="s">
        <v>14991</v>
      </c>
      <c r="B7325" s="84" t="s">
        <v>22687</v>
      </c>
      <c r="C7325" s="7">
        <v>60988</v>
      </c>
      <c r="D7325" s="7">
        <v>720</v>
      </c>
      <c r="E7325" s="1">
        <v>382472.68</v>
      </c>
      <c r="F7325" s="1">
        <v>15228.02</v>
      </c>
      <c r="G7325" s="1">
        <v>13480.27</v>
      </c>
      <c r="H7325" s="1">
        <v>7688.38</v>
      </c>
      <c r="I7325" s="6">
        <v>36396.67</v>
      </c>
      <c r="J7325" s="86"/>
      <c r="K7325" s="86"/>
      <c r="L7325" s="85"/>
      <c r="M7325" s="85"/>
      <c r="N7325" s="85"/>
      <c r="O7325" s="85"/>
      <c r="P7325" s="85"/>
      <c r="Q7325" s="32">
        <f t="shared" si="114"/>
        <v>36396.67</v>
      </c>
    </row>
    <row r="7326" spans="1:17" x14ac:dyDescent="0.25">
      <c r="A7326" s="83" t="s">
        <v>14992</v>
      </c>
      <c r="B7326" s="84" t="s">
        <v>22688</v>
      </c>
      <c r="C7326" s="7">
        <v>92</v>
      </c>
      <c r="D7326" s="7">
        <v>8</v>
      </c>
      <c r="E7326" s="1">
        <v>1231.6400000000001</v>
      </c>
      <c r="F7326" s="1">
        <v>12.25</v>
      </c>
      <c r="G7326" s="1">
        <v>60.26</v>
      </c>
      <c r="H7326" s="1">
        <v>9.5</v>
      </c>
      <c r="I7326" s="6">
        <v>82.01</v>
      </c>
      <c r="J7326" s="86"/>
      <c r="K7326" s="86"/>
      <c r="L7326" s="85"/>
      <c r="M7326" s="85"/>
      <c r="N7326" s="85"/>
      <c r="O7326" s="85"/>
      <c r="P7326" s="85"/>
      <c r="Q7326" s="32">
        <f t="shared" si="114"/>
        <v>82.01</v>
      </c>
    </row>
    <row r="7327" spans="1:17" x14ac:dyDescent="0.25">
      <c r="A7327" s="83" t="s">
        <v>14993</v>
      </c>
      <c r="B7327" s="84" t="s">
        <v>22689</v>
      </c>
      <c r="C7327" s="7">
        <v>158</v>
      </c>
      <c r="D7327" s="7">
        <v>6</v>
      </c>
      <c r="E7327" s="1">
        <v>981.58</v>
      </c>
      <c r="F7327" s="1">
        <v>21.03</v>
      </c>
      <c r="G7327" s="1">
        <v>45.2</v>
      </c>
      <c r="H7327" s="1">
        <v>7.57</v>
      </c>
      <c r="I7327" s="6">
        <v>73.8</v>
      </c>
      <c r="J7327" s="86"/>
      <c r="K7327" s="86"/>
      <c r="L7327" s="85"/>
      <c r="M7327" s="85"/>
      <c r="N7327" s="85"/>
      <c r="O7327" s="85"/>
      <c r="P7327" s="85"/>
      <c r="Q7327" s="32">
        <f t="shared" si="114"/>
        <v>73.8</v>
      </c>
    </row>
    <row r="7328" spans="1:17" x14ac:dyDescent="0.25">
      <c r="A7328" s="83" t="s">
        <v>14994</v>
      </c>
      <c r="B7328" s="84" t="s">
        <v>22690</v>
      </c>
      <c r="C7328" s="7">
        <v>138</v>
      </c>
      <c r="D7328" s="7">
        <v>16</v>
      </c>
      <c r="E7328" s="1">
        <v>27041.29</v>
      </c>
      <c r="F7328" s="1">
        <v>18.37</v>
      </c>
      <c r="G7328" s="1">
        <v>120.53</v>
      </c>
      <c r="H7328" s="1">
        <v>208.51</v>
      </c>
      <c r="I7328" s="6">
        <v>347.41</v>
      </c>
      <c r="J7328" s="86"/>
      <c r="K7328" s="86"/>
      <c r="L7328" s="85"/>
      <c r="M7328" s="85"/>
      <c r="N7328" s="85"/>
      <c r="O7328" s="85"/>
      <c r="P7328" s="85"/>
      <c r="Q7328" s="32">
        <f t="shared" si="114"/>
        <v>347.41</v>
      </c>
    </row>
    <row r="7329" spans="1:17" x14ac:dyDescent="0.25">
      <c r="A7329" s="83" t="s">
        <v>14995</v>
      </c>
      <c r="B7329" s="84" t="s">
        <v>22691</v>
      </c>
      <c r="C7329" s="7">
        <v>624</v>
      </c>
      <c r="D7329" s="7">
        <v>24</v>
      </c>
      <c r="E7329" s="1">
        <v>12046.63</v>
      </c>
      <c r="F7329" s="1">
        <v>83.06</v>
      </c>
      <c r="G7329" s="1">
        <v>180.79</v>
      </c>
      <c r="H7329" s="1">
        <v>92.89</v>
      </c>
      <c r="I7329" s="6">
        <v>356.74</v>
      </c>
      <c r="J7329" s="86"/>
      <c r="K7329" s="86"/>
      <c r="L7329" s="85"/>
      <c r="M7329" s="85"/>
      <c r="N7329" s="85"/>
      <c r="O7329" s="85"/>
      <c r="P7329" s="85"/>
      <c r="Q7329" s="32">
        <f t="shared" si="114"/>
        <v>356.74</v>
      </c>
    </row>
    <row r="7330" spans="1:17" x14ac:dyDescent="0.25">
      <c r="A7330" s="83" t="s">
        <v>14996</v>
      </c>
      <c r="B7330" s="84" t="s">
        <v>22692</v>
      </c>
      <c r="C7330" s="7">
        <v>233</v>
      </c>
      <c r="D7330" s="7">
        <v>14</v>
      </c>
      <c r="E7330" s="1">
        <v>90218.33</v>
      </c>
      <c r="F7330" s="1">
        <v>31.02</v>
      </c>
      <c r="G7330" s="1">
        <v>105.46</v>
      </c>
      <c r="H7330" s="1">
        <v>695.66</v>
      </c>
      <c r="I7330" s="6">
        <v>832.14</v>
      </c>
      <c r="J7330" s="86"/>
      <c r="K7330" s="86"/>
      <c r="L7330" s="85"/>
      <c r="M7330" s="85"/>
      <c r="N7330" s="85"/>
      <c r="O7330" s="85"/>
      <c r="P7330" s="85"/>
      <c r="Q7330" s="32">
        <f t="shared" si="114"/>
        <v>832.14</v>
      </c>
    </row>
    <row r="7331" spans="1:17" x14ac:dyDescent="0.25">
      <c r="A7331" s="83" t="s">
        <v>14997</v>
      </c>
      <c r="B7331" s="84" t="s">
        <v>22693</v>
      </c>
      <c r="C7331" s="7">
        <v>1064</v>
      </c>
      <c r="D7331" s="7">
        <v>32</v>
      </c>
      <c r="E7331" s="1">
        <v>13581.79</v>
      </c>
      <c r="F7331" s="1">
        <v>141.63999999999999</v>
      </c>
      <c r="G7331" s="1">
        <v>241.06</v>
      </c>
      <c r="H7331" s="1">
        <v>104.73</v>
      </c>
      <c r="I7331" s="6">
        <v>487.43</v>
      </c>
      <c r="J7331" s="86"/>
      <c r="K7331" s="86"/>
      <c r="L7331" s="85"/>
      <c r="M7331" s="85"/>
      <c r="N7331" s="85"/>
      <c r="O7331" s="85"/>
      <c r="P7331" s="85"/>
      <c r="Q7331" s="32">
        <f t="shared" si="114"/>
        <v>487.43</v>
      </c>
    </row>
    <row r="7332" spans="1:17" x14ac:dyDescent="0.25">
      <c r="A7332" s="83" t="s">
        <v>14998</v>
      </c>
      <c r="B7332" s="84" t="s">
        <v>22694</v>
      </c>
      <c r="C7332" s="7">
        <v>52</v>
      </c>
      <c r="D7332" s="7">
        <v>5</v>
      </c>
      <c r="E7332" s="1">
        <v>746.45</v>
      </c>
      <c r="F7332" s="1">
        <v>6.92</v>
      </c>
      <c r="G7332" s="1">
        <v>37.659999999999997</v>
      </c>
      <c r="H7332" s="1">
        <v>5.75</v>
      </c>
      <c r="I7332" s="6">
        <v>50.33</v>
      </c>
      <c r="J7332" s="86"/>
      <c r="K7332" s="86"/>
      <c r="L7332" s="85"/>
      <c r="M7332" s="85"/>
      <c r="N7332" s="85"/>
      <c r="O7332" s="85"/>
      <c r="P7332" s="85"/>
      <c r="Q7332" s="32">
        <f t="shared" si="114"/>
        <v>50.33</v>
      </c>
    </row>
    <row r="7333" spans="1:17" x14ac:dyDescent="0.25">
      <c r="A7333" s="83" t="s">
        <v>14999</v>
      </c>
      <c r="B7333" s="84" t="s">
        <v>22695</v>
      </c>
      <c r="C7333" s="7">
        <v>7154</v>
      </c>
      <c r="D7333" s="7">
        <v>112</v>
      </c>
      <c r="E7333" s="1">
        <v>42947.41</v>
      </c>
      <c r="F7333" s="1">
        <v>952.34</v>
      </c>
      <c r="G7333" s="1">
        <v>843.7</v>
      </c>
      <c r="H7333" s="1">
        <v>331.16</v>
      </c>
      <c r="I7333" s="6">
        <v>2127.1999999999998</v>
      </c>
      <c r="J7333" s="86"/>
      <c r="K7333" s="86"/>
      <c r="L7333" s="85"/>
      <c r="M7333" s="85"/>
      <c r="N7333" s="85"/>
      <c r="O7333" s="85"/>
      <c r="P7333" s="85"/>
      <c r="Q7333" s="32">
        <f t="shared" si="114"/>
        <v>2127.1999999999998</v>
      </c>
    </row>
    <row r="7334" spans="1:17" x14ac:dyDescent="0.25">
      <c r="A7334" s="83" t="s">
        <v>15000</v>
      </c>
      <c r="B7334" s="84" t="s">
        <v>22696</v>
      </c>
      <c r="C7334" s="7">
        <v>116</v>
      </c>
      <c r="D7334" s="7">
        <v>6</v>
      </c>
      <c r="E7334" s="1">
        <v>895.74</v>
      </c>
      <c r="F7334" s="1">
        <v>15.44</v>
      </c>
      <c r="G7334" s="1">
        <v>45.2</v>
      </c>
      <c r="H7334" s="1">
        <v>6.9</v>
      </c>
      <c r="I7334" s="6">
        <v>67.540000000000006</v>
      </c>
      <c r="J7334" s="86"/>
      <c r="K7334" s="86"/>
      <c r="L7334" s="85"/>
      <c r="M7334" s="85"/>
      <c r="N7334" s="85"/>
      <c r="O7334" s="85"/>
      <c r="P7334" s="85"/>
      <c r="Q7334" s="32">
        <f t="shared" si="114"/>
        <v>67.540000000000006</v>
      </c>
    </row>
    <row r="7335" spans="1:17" x14ac:dyDescent="0.25">
      <c r="A7335" s="83" t="s">
        <v>15001</v>
      </c>
      <c r="B7335" s="84" t="s">
        <v>22697</v>
      </c>
      <c r="C7335" s="7">
        <v>74</v>
      </c>
      <c r="D7335" s="7">
        <v>12</v>
      </c>
      <c r="E7335" s="1">
        <v>33725.11</v>
      </c>
      <c r="F7335" s="1">
        <v>9.85</v>
      </c>
      <c r="G7335" s="1">
        <v>90.4</v>
      </c>
      <c r="H7335" s="1">
        <v>260.05</v>
      </c>
      <c r="I7335" s="6">
        <v>360.3</v>
      </c>
      <c r="J7335" s="86"/>
      <c r="K7335" s="86"/>
      <c r="L7335" s="85"/>
      <c r="M7335" s="85"/>
      <c r="N7335" s="85"/>
      <c r="O7335" s="85"/>
      <c r="P7335" s="85"/>
      <c r="Q7335" s="32">
        <f t="shared" si="114"/>
        <v>360.3</v>
      </c>
    </row>
    <row r="7336" spans="1:17" x14ac:dyDescent="0.25">
      <c r="A7336" s="83" t="s">
        <v>15002</v>
      </c>
      <c r="B7336" s="84" t="s">
        <v>22698</v>
      </c>
      <c r="C7336" s="7">
        <v>134</v>
      </c>
      <c r="D7336" s="7">
        <v>20</v>
      </c>
      <c r="E7336" s="1">
        <v>5737.68</v>
      </c>
      <c r="F7336" s="1">
        <v>17.84</v>
      </c>
      <c r="G7336" s="1">
        <v>150.66</v>
      </c>
      <c r="H7336" s="1">
        <v>44.24</v>
      </c>
      <c r="I7336" s="6">
        <v>212.74</v>
      </c>
      <c r="J7336" s="86"/>
      <c r="K7336" s="86"/>
      <c r="L7336" s="85"/>
      <c r="M7336" s="85"/>
      <c r="N7336" s="85"/>
      <c r="O7336" s="85"/>
      <c r="P7336" s="85"/>
      <c r="Q7336" s="32">
        <f t="shared" si="114"/>
        <v>212.74</v>
      </c>
    </row>
    <row r="7337" spans="1:17" x14ac:dyDescent="0.25">
      <c r="A7337" s="83" t="s">
        <v>15003</v>
      </c>
      <c r="B7337" s="84" t="s">
        <v>22699</v>
      </c>
      <c r="C7337" s="7">
        <v>107</v>
      </c>
      <c r="D7337" s="7">
        <v>11</v>
      </c>
      <c r="E7337" s="1">
        <v>1857.7</v>
      </c>
      <c r="F7337" s="1">
        <v>14.24</v>
      </c>
      <c r="G7337" s="1">
        <v>82.86</v>
      </c>
      <c r="H7337" s="1">
        <v>14.33</v>
      </c>
      <c r="I7337" s="6">
        <v>111.43</v>
      </c>
      <c r="J7337" s="86"/>
      <c r="K7337" s="86"/>
      <c r="L7337" s="85"/>
      <c r="M7337" s="85"/>
      <c r="N7337" s="85"/>
      <c r="O7337" s="85"/>
      <c r="P7337" s="85"/>
      <c r="Q7337" s="32">
        <f t="shared" si="114"/>
        <v>111.43</v>
      </c>
    </row>
    <row r="7338" spans="1:17" x14ac:dyDescent="0.25">
      <c r="A7338" s="83" t="s">
        <v>15004</v>
      </c>
      <c r="B7338" s="84" t="s">
        <v>22700</v>
      </c>
      <c r="C7338" s="7">
        <v>245</v>
      </c>
      <c r="D7338" s="7">
        <v>19</v>
      </c>
      <c r="E7338" s="1">
        <v>4324.9799999999996</v>
      </c>
      <c r="F7338" s="1">
        <v>32.619999999999997</v>
      </c>
      <c r="G7338" s="1">
        <v>143.13</v>
      </c>
      <c r="H7338" s="1">
        <v>33.35</v>
      </c>
      <c r="I7338" s="6">
        <v>209.1</v>
      </c>
      <c r="J7338" s="86"/>
      <c r="K7338" s="86"/>
      <c r="L7338" s="85"/>
      <c r="M7338" s="85"/>
      <c r="N7338" s="85"/>
      <c r="O7338" s="85"/>
      <c r="P7338" s="85"/>
      <c r="Q7338" s="32">
        <f t="shared" si="114"/>
        <v>209.1</v>
      </c>
    </row>
    <row r="7339" spans="1:17" x14ac:dyDescent="0.25">
      <c r="A7339" s="83" t="s">
        <v>15005</v>
      </c>
      <c r="B7339" s="84" t="s">
        <v>22701</v>
      </c>
      <c r="C7339" s="7">
        <v>143</v>
      </c>
      <c r="D7339" s="7">
        <v>10</v>
      </c>
      <c r="E7339" s="1">
        <v>1650.18</v>
      </c>
      <c r="F7339" s="1">
        <v>19.04</v>
      </c>
      <c r="G7339" s="1">
        <v>75.33</v>
      </c>
      <c r="H7339" s="1">
        <v>12.73</v>
      </c>
      <c r="I7339" s="6">
        <v>107.1</v>
      </c>
      <c r="J7339" s="86"/>
      <c r="K7339" s="86"/>
      <c r="L7339" s="85"/>
      <c r="M7339" s="85"/>
      <c r="N7339" s="85"/>
      <c r="O7339" s="85"/>
      <c r="P7339" s="85"/>
      <c r="Q7339" s="32">
        <f t="shared" si="114"/>
        <v>107.1</v>
      </c>
    </row>
    <row r="7340" spans="1:17" x14ac:dyDescent="0.25">
      <c r="A7340" s="83" t="s">
        <v>15006</v>
      </c>
      <c r="B7340" s="84" t="s">
        <v>22702</v>
      </c>
      <c r="C7340" s="7">
        <v>76</v>
      </c>
      <c r="D7340" s="7">
        <v>7</v>
      </c>
      <c r="E7340" s="1">
        <v>2077.7600000000002</v>
      </c>
      <c r="F7340" s="1">
        <v>10.119999999999999</v>
      </c>
      <c r="G7340" s="1">
        <v>52.73</v>
      </c>
      <c r="H7340" s="1">
        <v>16.02</v>
      </c>
      <c r="I7340" s="6">
        <v>78.87</v>
      </c>
      <c r="J7340" s="86"/>
      <c r="K7340" s="86"/>
      <c r="L7340" s="85"/>
      <c r="M7340" s="85"/>
      <c r="N7340" s="85"/>
      <c r="O7340" s="85"/>
      <c r="P7340" s="85"/>
      <c r="Q7340" s="32">
        <f t="shared" si="114"/>
        <v>78.87</v>
      </c>
    </row>
    <row r="7341" spans="1:17" x14ac:dyDescent="0.25">
      <c r="A7341" s="83" t="s">
        <v>15007</v>
      </c>
      <c r="B7341" s="84" t="s">
        <v>22703</v>
      </c>
      <c r="C7341" s="7">
        <v>51</v>
      </c>
      <c r="D7341" s="7">
        <v>7</v>
      </c>
      <c r="E7341" s="1">
        <v>1045.03</v>
      </c>
      <c r="F7341" s="1">
        <v>6.79</v>
      </c>
      <c r="G7341" s="1">
        <v>52.73</v>
      </c>
      <c r="H7341" s="1">
        <v>8.06</v>
      </c>
      <c r="I7341" s="6">
        <v>67.58</v>
      </c>
      <c r="J7341" s="86"/>
      <c r="K7341" s="86"/>
      <c r="L7341" s="85"/>
      <c r="M7341" s="85"/>
      <c r="N7341" s="85"/>
      <c r="O7341" s="85"/>
      <c r="P7341" s="85"/>
      <c r="Q7341" s="32">
        <f t="shared" si="114"/>
        <v>67.58</v>
      </c>
    </row>
    <row r="7342" spans="1:17" x14ac:dyDescent="0.25">
      <c r="A7342" s="83" t="s">
        <v>15008</v>
      </c>
      <c r="B7342" s="84" t="s">
        <v>22704</v>
      </c>
      <c r="C7342" s="7">
        <v>2339</v>
      </c>
      <c r="D7342" s="7">
        <v>71</v>
      </c>
      <c r="E7342" s="1">
        <v>67191.350000000006</v>
      </c>
      <c r="F7342" s="1">
        <v>311.37</v>
      </c>
      <c r="G7342" s="1">
        <v>534.85</v>
      </c>
      <c r="H7342" s="1">
        <v>518.1</v>
      </c>
      <c r="I7342" s="6">
        <v>1364.32</v>
      </c>
      <c r="J7342" s="86"/>
      <c r="K7342" s="86"/>
      <c r="L7342" s="85"/>
      <c r="M7342" s="85"/>
      <c r="N7342" s="85"/>
      <c r="O7342" s="85"/>
      <c r="P7342" s="85"/>
      <c r="Q7342" s="32">
        <f t="shared" si="114"/>
        <v>1364.32</v>
      </c>
    </row>
    <row r="7343" spans="1:17" x14ac:dyDescent="0.25">
      <c r="A7343" s="83" t="s">
        <v>15009</v>
      </c>
      <c r="B7343" s="84" t="s">
        <v>22705</v>
      </c>
      <c r="C7343" s="7">
        <v>1443</v>
      </c>
      <c r="D7343" s="7">
        <v>35</v>
      </c>
      <c r="E7343" s="1">
        <v>27761.71</v>
      </c>
      <c r="F7343" s="1">
        <v>192.1</v>
      </c>
      <c r="G7343" s="1">
        <v>263.66000000000003</v>
      </c>
      <c r="H7343" s="1">
        <v>214.06</v>
      </c>
      <c r="I7343" s="6">
        <v>669.82</v>
      </c>
      <c r="J7343" s="86"/>
      <c r="K7343" s="86"/>
      <c r="L7343" s="85"/>
      <c r="M7343" s="85"/>
      <c r="N7343" s="85"/>
      <c r="O7343" s="85"/>
      <c r="P7343" s="85"/>
      <c r="Q7343" s="32">
        <f t="shared" si="114"/>
        <v>669.82</v>
      </c>
    </row>
    <row r="7344" spans="1:17" x14ac:dyDescent="0.25">
      <c r="A7344" s="83" t="s">
        <v>15010</v>
      </c>
      <c r="B7344" s="84" t="s">
        <v>22706</v>
      </c>
      <c r="C7344" s="7">
        <v>65</v>
      </c>
      <c r="D7344" s="7">
        <v>7</v>
      </c>
      <c r="E7344" s="1">
        <v>1260.96</v>
      </c>
      <c r="F7344" s="1">
        <v>8.66</v>
      </c>
      <c r="G7344" s="1">
        <v>52.73</v>
      </c>
      <c r="H7344" s="1">
        <v>9.7200000000000006</v>
      </c>
      <c r="I7344" s="6">
        <v>71.11</v>
      </c>
      <c r="J7344" s="86"/>
      <c r="K7344" s="86"/>
      <c r="L7344" s="85"/>
      <c r="M7344" s="85"/>
      <c r="N7344" s="85"/>
      <c r="O7344" s="85"/>
      <c r="P7344" s="85"/>
      <c r="Q7344" s="32">
        <f t="shared" si="114"/>
        <v>71.11</v>
      </c>
    </row>
    <row r="7345" spans="1:17" x14ac:dyDescent="0.25">
      <c r="A7345" s="83" t="s">
        <v>15011</v>
      </c>
      <c r="B7345" s="84" t="s">
        <v>22707</v>
      </c>
      <c r="C7345" s="7">
        <v>1011</v>
      </c>
      <c r="D7345" s="7">
        <v>43</v>
      </c>
      <c r="E7345" s="1">
        <v>41148.61</v>
      </c>
      <c r="F7345" s="1">
        <v>134.58000000000001</v>
      </c>
      <c r="G7345" s="1">
        <v>323.92</v>
      </c>
      <c r="H7345" s="1">
        <v>317.29000000000002</v>
      </c>
      <c r="I7345" s="6">
        <v>775.79</v>
      </c>
      <c r="J7345" s="86"/>
      <c r="K7345" s="86"/>
      <c r="L7345" s="85"/>
      <c r="M7345" s="85"/>
      <c r="N7345" s="85"/>
      <c r="O7345" s="85"/>
      <c r="P7345" s="85"/>
      <c r="Q7345" s="32">
        <f t="shared" si="114"/>
        <v>775.79</v>
      </c>
    </row>
    <row r="7346" spans="1:17" x14ac:dyDescent="0.25">
      <c r="A7346" s="83" t="s">
        <v>15012</v>
      </c>
      <c r="B7346" s="84" t="s">
        <v>22708</v>
      </c>
      <c r="C7346" s="7">
        <v>24</v>
      </c>
      <c r="D7346" s="7">
        <v>5</v>
      </c>
      <c r="E7346" s="1">
        <v>10443.91</v>
      </c>
      <c r="F7346" s="1">
        <v>3.19</v>
      </c>
      <c r="G7346" s="1">
        <v>37.659999999999997</v>
      </c>
      <c r="H7346" s="1">
        <v>80.53</v>
      </c>
      <c r="I7346" s="6">
        <v>121.38</v>
      </c>
      <c r="J7346" s="86"/>
      <c r="K7346" s="86"/>
      <c r="L7346" s="85"/>
      <c r="M7346" s="85"/>
      <c r="N7346" s="85"/>
      <c r="O7346" s="85"/>
      <c r="P7346" s="85"/>
      <c r="Q7346" s="32">
        <f t="shared" si="114"/>
        <v>121.38</v>
      </c>
    </row>
    <row r="7347" spans="1:17" x14ac:dyDescent="0.25">
      <c r="A7347" s="83" t="s">
        <v>15013</v>
      </c>
      <c r="B7347" s="84" t="s">
        <v>22709</v>
      </c>
      <c r="C7347" s="7">
        <v>554</v>
      </c>
      <c r="D7347" s="7">
        <v>24</v>
      </c>
      <c r="E7347" s="1">
        <v>9266.67</v>
      </c>
      <c r="F7347" s="1">
        <v>73.75</v>
      </c>
      <c r="G7347" s="1">
        <v>180.79</v>
      </c>
      <c r="H7347" s="1">
        <v>71.459999999999994</v>
      </c>
      <c r="I7347" s="6">
        <v>326</v>
      </c>
      <c r="J7347" s="86"/>
      <c r="K7347" s="86"/>
      <c r="L7347" s="85"/>
      <c r="M7347" s="85"/>
      <c r="N7347" s="85"/>
      <c r="O7347" s="85"/>
      <c r="P7347" s="85"/>
      <c r="Q7347" s="32">
        <f t="shared" si="114"/>
        <v>326</v>
      </c>
    </row>
    <row r="7348" spans="1:17" x14ac:dyDescent="0.25">
      <c r="A7348" s="83" t="s">
        <v>15014</v>
      </c>
      <c r="B7348" s="84" t="s">
        <v>22710</v>
      </c>
      <c r="C7348" s="7">
        <v>230</v>
      </c>
      <c r="D7348" s="7">
        <v>17</v>
      </c>
      <c r="E7348" s="1">
        <v>4704.84</v>
      </c>
      <c r="F7348" s="1">
        <v>30.62</v>
      </c>
      <c r="G7348" s="1">
        <v>128.06</v>
      </c>
      <c r="H7348" s="1">
        <v>36.28</v>
      </c>
      <c r="I7348" s="6">
        <v>194.96</v>
      </c>
      <c r="J7348" s="86"/>
      <c r="K7348" s="86"/>
      <c r="L7348" s="85"/>
      <c r="M7348" s="85"/>
      <c r="N7348" s="85"/>
      <c r="O7348" s="85"/>
      <c r="P7348" s="85"/>
      <c r="Q7348" s="32">
        <f t="shared" si="114"/>
        <v>194.96</v>
      </c>
    </row>
    <row r="7349" spans="1:17" x14ac:dyDescent="0.25">
      <c r="A7349" s="83" t="s">
        <v>15015</v>
      </c>
      <c r="B7349" s="84" t="s">
        <v>22711</v>
      </c>
      <c r="C7349" s="7">
        <v>753</v>
      </c>
      <c r="D7349" s="7">
        <v>30</v>
      </c>
      <c r="E7349" s="1">
        <v>16378.15</v>
      </c>
      <c r="F7349" s="1">
        <v>100.24</v>
      </c>
      <c r="G7349" s="1">
        <v>225.99</v>
      </c>
      <c r="H7349" s="1">
        <v>126.29</v>
      </c>
      <c r="I7349" s="6">
        <v>452.52</v>
      </c>
      <c r="J7349" s="86"/>
      <c r="K7349" s="86"/>
      <c r="L7349" s="85"/>
      <c r="M7349" s="85"/>
      <c r="N7349" s="85"/>
      <c r="O7349" s="85"/>
      <c r="P7349" s="85"/>
      <c r="Q7349" s="32">
        <f t="shared" si="114"/>
        <v>452.52</v>
      </c>
    </row>
    <row r="7350" spans="1:17" x14ac:dyDescent="0.25">
      <c r="A7350" s="83" t="s">
        <v>15016</v>
      </c>
      <c r="B7350" s="84" t="s">
        <v>22712</v>
      </c>
      <c r="C7350" s="7">
        <v>8091</v>
      </c>
      <c r="D7350" s="7">
        <v>178</v>
      </c>
      <c r="E7350" s="1">
        <v>96567.14</v>
      </c>
      <c r="F7350" s="1">
        <v>1077.08</v>
      </c>
      <c r="G7350" s="1">
        <v>1340.89</v>
      </c>
      <c r="H7350" s="1">
        <v>744.62</v>
      </c>
      <c r="I7350" s="6">
        <v>3162.59</v>
      </c>
      <c r="J7350" s="86"/>
      <c r="K7350" s="86"/>
      <c r="L7350" s="85"/>
      <c r="M7350" s="85"/>
      <c r="N7350" s="85"/>
      <c r="O7350" s="85"/>
      <c r="P7350" s="85"/>
      <c r="Q7350" s="32">
        <f t="shared" si="114"/>
        <v>3162.59</v>
      </c>
    </row>
    <row r="7351" spans="1:17" x14ac:dyDescent="0.25">
      <c r="A7351" s="83" t="s">
        <v>15017</v>
      </c>
      <c r="B7351" s="84" t="s">
        <v>22713</v>
      </c>
      <c r="C7351" s="7">
        <v>568</v>
      </c>
      <c r="D7351" s="7">
        <v>16</v>
      </c>
      <c r="E7351" s="1">
        <v>7124.82</v>
      </c>
      <c r="F7351" s="1">
        <v>75.62</v>
      </c>
      <c r="G7351" s="1">
        <v>120.53</v>
      </c>
      <c r="H7351" s="1">
        <v>54.94</v>
      </c>
      <c r="I7351" s="6">
        <v>251.09</v>
      </c>
      <c r="J7351" s="86"/>
      <c r="K7351" s="86"/>
      <c r="L7351" s="85"/>
      <c r="M7351" s="85"/>
      <c r="N7351" s="85"/>
      <c r="O7351" s="85"/>
      <c r="P7351" s="85"/>
      <c r="Q7351" s="32">
        <f t="shared" si="114"/>
        <v>251.09</v>
      </c>
    </row>
    <row r="7352" spans="1:17" x14ac:dyDescent="0.25">
      <c r="A7352" s="83" t="s">
        <v>15018</v>
      </c>
      <c r="B7352" s="84" t="s">
        <v>22714</v>
      </c>
      <c r="C7352" s="7">
        <v>253</v>
      </c>
      <c r="D7352" s="7">
        <v>13</v>
      </c>
      <c r="E7352" s="1">
        <v>2351.09</v>
      </c>
      <c r="F7352" s="1">
        <v>33.68</v>
      </c>
      <c r="G7352" s="1">
        <v>97.93</v>
      </c>
      <c r="H7352" s="1">
        <v>18.13</v>
      </c>
      <c r="I7352" s="6">
        <v>149.74</v>
      </c>
      <c r="J7352" s="86"/>
      <c r="K7352" s="86"/>
      <c r="L7352" s="85"/>
      <c r="M7352" s="85"/>
      <c r="N7352" s="85"/>
      <c r="O7352" s="85"/>
      <c r="P7352" s="85"/>
      <c r="Q7352" s="32">
        <f t="shared" si="114"/>
        <v>149.74</v>
      </c>
    </row>
    <row r="7353" spans="1:17" x14ac:dyDescent="0.25">
      <c r="A7353" s="83" t="s">
        <v>15019</v>
      </c>
      <c r="B7353" s="84" t="s">
        <v>22715</v>
      </c>
      <c r="C7353" s="7">
        <v>95</v>
      </c>
      <c r="D7353" s="7">
        <v>9</v>
      </c>
      <c r="E7353" s="1">
        <v>1342.13</v>
      </c>
      <c r="F7353" s="1">
        <v>12.65</v>
      </c>
      <c r="G7353" s="1">
        <v>67.8</v>
      </c>
      <c r="H7353" s="1">
        <v>10.35</v>
      </c>
      <c r="I7353" s="6">
        <v>90.8</v>
      </c>
      <c r="J7353" s="86"/>
      <c r="K7353" s="86"/>
      <c r="L7353" s="85"/>
      <c r="M7353" s="85"/>
      <c r="N7353" s="85"/>
      <c r="O7353" s="85"/>
      <c r="P7353" s="85"/>
      <c r="Q7353" s="32">
        <f t="shared" si="114"/>
        <v>90.8</v>
      </c>
    </row>
    <row r="7354" spans="1:17" x14ac:dyDescent="0.25">
      <c r="A7354" s="83" t="s">
        <v>15020</v>
      </c>
      <c r="B7354" s="84" t="s">
        <v>22716</v>
      </c>
      <c r="C7354" s="7">
        <v>684</v>
      </c>
      <c r="D7354" s="7">
        <v>38</v>
      </c>
      <c r="E7354" s="1">
        <v>9694.4599999999991</v>
      </c>
      <c r="F7354" s="1">
        <v>91.06</v>
      </c>
      <c r="G7354" s="1">
        <v>286.26</v>
      </c>
      <c r="H7354" s="1">
        <v>74.75</v>
      </c>
      <c r="I7354" s="6">
        <v>452.07</v>
      </c>
      <c r="J7354" s="86"/>
      <c r="K7354" s="86"/>
      <c r="L7354" s="85"/>
      <c r="M7354" s="85"/>
      <c r="N7354" s="85"/>
      <c r="O7354" s="85"/>
      <c r="P7354" s="85"/>
      <c r="Q7354" s="32">
        <f t="shared" si="114"/>
        <v>452.07</v>
      </c>
    </row>
    <row r="7355" spans="1:17" x14ac:dyDescent="0.25">
      <c r="A7355" s="83" t="s">
        <v>15021</v>
      </c>
      <c r="B7355" s="84" t="s">
        <v>22717</v>
      </c>
      <c r="C7355" s="7">
        <v>222</v>
      </c>
      <c r="D7355" s="7">
        <v>18</v>
      </c>
      <c r="E7355" s="1">
        <v>4049.89</v>
      </c>
      <c r="F7355" s="1">
        <v>29.55</v>
      </c>
      <c r="G7355" s="1">
        <v>135.59</v>
      </c>
      <c r="H7355" s="1">
        <v>31.23</v>
      </c>
      <c r="I7355" s="6">
        <v>196.37</v>
      </c>
      <c r="J7355" s="86"/>
      <c r="K7355" s="86"/>
      <c r="L7355" s="85"/>
      <c r="M7355" s="85"/>
      <c r="N7355" s="85"/>
      <c r="O7355" s="85"/>
      <c r="P7355" s="85"/>
      <c r="Q7355" s="32">
        <f t="shared" si="114"/>
        <v>196.37</v>
      </c>
    </row>
    <row r="7356" spans="1:17" x14ac:dyDescent="0.25">
      <c r="A7356" s="83" t="s">
        <v>15022</v>
      </c>
      <c r="B7356" s="84" t="s">
        <v>22718</v>
      </c>
      <c r="C7356" s="7">
        <v>145</v>
      </c>
      <c r="D7356" s="7">
        <v>8</v>
      </c>
      <c r="E7356" s="1">
        <v>1194.32</v>
      </c>
      <c r="F7356" s="1">
        <v>19.3</v>
      </c>
      <c r="G7356" s="1">
        <v>60.26</v>
      </c>
      <c r="H7356" s="1">
        <v>9.2100000000000009</v>
      </c>
      <c r="I7356" s="6">
        <v>88.77</v>
      </c>
      <c r="J7356" s="86"/>
      <c r="K7356" s="86"/>
      <c r="L7356" s="85"/>
      <c r="M7356" s="85"/>
      <c r="N7356" s="85"/>
      <c r="O7356" s="85"/>
      <c r="P7356" s="85"/>
      <c r="Q7356" s="32">
        <f t="shared" si="114"/>
        <v>88.77</v>
      </c>
    </row>
    <row r="7357" spans="1:17" x14ac:dyDescent="0.25">
      <c r="A7357" s="83" t="s">
        <v>15023</v>
      </c>
      <c r="B7357" s="84" t="s">
        <v>22719</v>
      </c>
      <c r="C7357" s="7">
        <v>278</v>
      </c>
      <c r="D7357" s="7">
        <v>17</v>
      </c>
      <c r="E7357" s="1">
        <v>3581.64</v>
      </c>
      <c r="F7357" s="1">
        <v>37.01</v>
      </c>
      <c r="G7357" s="1">
        <v>128.06</v>
      </c>
      <c r="H7357" s="1">
        <v>27.62</v>
      </c>
      <c r="I7357" s="6">
        <v>192.69</v>
      </c>
      <c r="J7357" s="86"/>
      <c r="K7357" s="86"/>
      <c r="L7357" s="85"/>
      <c r="M7357" s="85"/>
      <c r="N7357" s="85"/>
      <c r="O7357" s="85"/>
      <c r="P7357" s="85"/>
      <c r="Q7357" s="32">
        <f t="shared" si="114"/>
        <v>192.69</v>
      </c>
    </row>
    <row r="7358" spans="1:17" x14ac:dyDescent="0.25">
      <c r="A7358" s="83" t="s">
        <v>15024</v>
      </c>
      <c r="B7358" s="84" t="s">
        <v>22720</v>
      </c>
      <c r="C7358" s="7">
        <v>74</v>
      </c>
      <c r="D7358" s="7">
        <v>7</v>
      </c>
      <c r="E7358" s="1">
        <v>1228.27</v>
      </c>
      <c r="F7358" s="1">
        <v>9.85</v>
      </c>
      <c r="G7358" s="1">
        <v>52.73</v>
      </c>
      <c r="H7358" s="1">
        <v>9.4700000000000006</v>
      </c>
      <c r="I7358" s="6">
        <v>72.05</v>
      </c>
      <c r="J7358" s="86"/>
      <c r="K7358" s="86"/>
      <c r="L7358" s="85"/>
      <c r="M7358" s="85"/>
      <c r="N7358" s="85"/>
      <c r="O7358" s="85"/>
      <c r="P7358" s="85"/>
      <c r="Q7358" s="32">
        <f t="shared" si="114"/>
        <v>72.05</v>
      </c>
    </row>
    <row r="7359" spans="1:17" x14ac:dyDescent="0.25">
      <c r="A7359" s="83" t="s">
        <v>15025</v>
      </c>
      <c r="B7359" s="84" t="s">
        <v>22721</v>
      </c>
      <c r="C7359" s="7">
        <v>1100</v>
      </c>
      <c r="D7359" s="7">
        <v>41</v>
      </c>
      <c r="E7359" s="1">
        <v>9103.8700000000008</v>
      </c>
      <c r="F7359" s="1">
        <v>146.43</v>
      </c>
      <c r="G7359" s="1">
        <v>308.86</v>
      </c>
      <c r="H7359" s="1">
        <v>70.2</v>
      </c>
      <c r="I7359" s="6">
        <v>525.49</v>
      </c>
      <c r="J7359" s="86"/>
      <c r="K7359" s="86"/>
      <c r="L7359" s="85"/>
      <c r="M7359" s="85"/>
      <c r="N7359" s="85"/>
      <c r="O7359" s="85"/>
      <c r="P7359" s="85"/>
      <c r="Q7359" s="32">
        <f t="shared" si="114"/>
        <v>525.49</v>
      </c>
    </row>
    <row r="7360" spans="1:17" x14ac:dyDescent="0.25">
      <c r="A7360" s="83" t="s">
        <v>15026</v>
      </c>
      <c r="B7360" s="84" t="s">
        <v>22722</v>
      </c>
      <c r="C7360" s="7">
        <v>80</v>
      </c>
      <c r="D7360" s="7">
        <v>9</v>
      </c>
      <c r="E7360" s="1">
        <v>2444.4499999999998</v>
      </c>
      <c r="F7360" s="1">
        <v>10.65</v>
      </c>
      <c r="G7360" s="1">
        <v>67.8</v>
      </c>
      <c r="H7360" s="1">
        <v>18.850000000000001</v>
      </c>
      <c r="I7360" s="6">
        <v>97.3</v>
      </c>
      <c r="J7360" s="86"/>
      <c r="K7360" s="86"/>
      <c r="L7360" s="85"/>
      <c r="M7360" s="85"/>
      <c r="N7360" s="85"/>
      <c r="O7360" s="85"/>
      <c r="P7360" s="85"/>
      <c r="Q7360" s="32">
        <f t="shared" si="114"/>
        <v>97.3</v>
      </c>
    </row>
    <row r="7361" spans="1:17" x14ac:dyDescent="0.25">
      <c r="A7361" s="83" t="s">
        <v>15027</v>
      </c>
      <c r="B7361" s="84" t="s">
        <v>22723</v>
      </c>
      <c r="C7361" s="7">
        <v>98</v>
      </c>
      <c r="D7361" s="7">
        <v>5</v>
      </c>
      <c r="E7361" s="1">
        <v>746.45</v>
      </c>
      <c r="F7361" s="1">
        <v>13.05</v>
      </c>
      <c r="G7361" s="1">
        <v>37.659999999999997</v>
      </c>
      <c r="H7361" s="1">
        <v>5.75</v>
      </c>
      <c r="I7361" s="6">
        <v>56.46</v>
      </c>
      <c r="J7361" s="86"/>
      <c r="K7361" s="86"/>
      <c r="L7361" s="85"/>
      <c r="M7361" s="85"/>
      <c r="N7361" s="85"/>
      <c r="O7361" s="85"/>
      <c r="P7361" s="85"/>
      <c r="Q7361" s="32">
        <f t="shared" si="114"/>
        <v>56.46</v>
      </c>
    </row>
    <row r="7362" spans="1:17" x14ac:dyDescent="0.25">
      <c r="A7362" s="83" t="s">
        <v>15028</v>
      </c>
      <c r="B7362" s="84" t="s">
        <v>22724</v>
      </c>
      <c r="C7362" s="7">
        <v>147</v>
      </c>
      <c r="D7362" s="7">
        <v>8</v>
      </c>
      <c r="E7362" s="1">
        <v>1082.3499999999999</v>
      </c>
      <c r="F7362" s="1">
        <v>19.57</v>
      </c>
      <c r="G7362" s="1">
        <v>60.26</v>
      </c>
      <c r="H7362" s="1">
        <v>8.34</v>
      </c>
      <c r="I7362" s="6">
        <v>88.17</v>
      </c>
      <c r="J7362" s="86"/>
      <c r="K7362" s="86"/>
      <c r="L7362" s="85"/>
      <c r="M7362" s="85"/>
      <c r="N7362" s="85"/>
      <c r="O7362" s="85"/>
      <c r="P7362" s="85"/>
      <c r="Q7362" s="32">
        <f t="shared" si="114"/>
        <v>88.17</v>
      </c>
    </row>
    <row r="7363" spans="1:17" x14ac:dyDescent="0.25">
      <c r="A7363" s="83" t="s">
        <v>15029</v>
      </c>
      <c r="B7363" s="84" t="s">
        <v>22725</v>
      </c>
      <c r="C7363" s="7">
        <v>1762</v>
      </c>
      <c r="D7363" s="7">
        <v>49</v>
      </c>
      <c r="E7363" s="1">
        <v>21709.21</v>
      </c>
      <c r="F7363" s="1">
        <v>234.56</v>
      </c>
      <c r="G7363" s="1">
        <v>369.12</v>
      </c>
      <c r="H7363" s="1">
        <v>167.4</v>
      </c>
      <c r="I7363" s="6">
        <v>771.08</v>
      </c>
      <c r="J7363" s="86"/>
      <c r="K7363" s="86"/>
      <c r="L7363" s="85"/>
      <c r="M7363" s="85"/>
      <c r="N7363" s="85"/>
      <c r="O7363" s="85"/>
      <c r="P7363" s="85"/>
      <c r="Q7363" s="32">
        <f t="shared" si="114"/>
        <v>771.08</v>
      </c>
    </row>
    <row r="7364" spans="1:17" x14ac:dyDescent="0.25">
      <c r="A7364" s="83" t="s">
        <v>15030</v>
      </c>
      <c r="B7364" s="84" t="s">
        <v>22726</v>
      </c>
      <c r="C7364" s="7">
        <v>529</v>
      </c>
      <c r="D7364" s="7">
        <v>31</v>
      </c>
      <c r="E7364" s="1">
        <v>79285.119999999995</v>
      </c>
      <c r="F7364" s="1">
        <v>70.42</v>
      </c>
      <c r="G7364" s="1">
        <v>233.53</v>
      </c>
      <c r="H7364" s="1">
        <v>611.35</v>
      </c>
      <c r="I7364" s="6">
        <v>915.3</v>
      </c>
      <c r="J7364" s="86"/>
      <c r="K7364" s="86"/>
      <c r="L7364" s="85"/>
      <c r="M7364" s="85"/>
      <c r="N7364" s="85"/>
      <c r="O7364" s="85"/>
      <c r="P7364" s="85"/>
      <c r="Q7364" s="32">
        <f t="shared" si="114"/>
        <v>915.3</v>
      </c>
    </row>
    <row r="7365" spans="1:17" x14ac:dyDescent="0.25">
      <c r="A7365" s="83" t="s">
        <v>15031</v>
      </c>
      <c r="B7365" s="84" t="s">
        <v>22727</v>
      </c>
      <c r="C7365" s="7">
        <v>78</v>
      </c>
      <c r="D7365" s="7">
        <v>6</v>
      </c>
      <c r="E7365" s="1">
        <v>848.38</v>
      </c>
      <c r="F7365" s="1">
        <v>10.38</v>
      </c>
      <c r="G7365" s="1">
        <v>45.2</v>
      </c>
      <c r="H7365" s="1">
        <v>6.54</v>
      </c>
      <c r="I7365" s="6">
        <v>62.12</v>
      </c>
      <c r="J7365" s="86"/>
      <c r="K7365" s="86"/>
      <c r="L7365" s="85"/>
      <c r="M7365" s="85"/>
      <c r="N7365" s="85"/>
      <c r="O7365" s="85"/>
      <c r="P7365" s="85"/>
      <c r="Q7365" s="32">
        <f t="shared" si="114"/>
        <v>62.12</v>
      </c>
    </row>
    <row r="7366" spans="1:17" x14ac:dyDescent="0.25">
      <c r="A7366" s="83" t="s">
        <v>15032</v>
      </c>
      <c r="B7366" s="84" t="s">
        <v>22728</v>
      </c>
      <c r="C7366" s="7">
        <v>16</v>
      </c>
      <c r="D7366" s="7">
        <v>5</v>
      </c>
      <c r="E7366" s="1">
        <v>746.45</v>
      </c>
      <c r="F7366" s="1">
        <v>2.13</v>
      </c>
      <c r="G7366" s="1">
        <v>37.659999999999997</v>
      </c>
      <c r="H7366" s="1">
        <v>5.75</v>
      </c>
      <c r="I7366" s="6">
        <v>45.54</v>
      </c>
      <c r="J7366" s="86"/>
      <c r="K7366" s="86"/>
      <c r="L7366" s="85"/>
      <c r="M7366" s="85"/>
      <c r="N7366" s="85"/>
      <c r="O7366" s="85"/>
      <c r="P7366" s="85"/>
      <c r="Q7366" s="32">
        <f t="shared" si="114"/>
        <v>45.54</v>
      </c>
    </row>
    <row r="7367" spans="1:17" x14ac:dyDescent="0.25">
      <c r="A7367" s="83" t="s">
        <v>15033</v>
      </c>
      <c r="B7367" s="84" t="s">
        <v>22729</v>
      </c>
      <c r="C7367" s="7">
        <v>20</v>
      </c>
      <c r="D7367" s="7">
        <v>3</v>
      </c>
      <c r="E7367" s="1">
        <v>447.87</v>
      </c>
      <c r="F7367" s="1">
        <v>2.66</v>
      </c>
      <c r="G7367" s="1">
        <v>22.6</v>
      </c>
      <c r="H7367" s="1">
        <v>3.46</v>
      </c>
      <c r="I7367" s="6">
        <v>28.72</v>
      </c>
      <c r="J7367" s="86"/>
      <c r="K7367" s="86"/>
      <c r="L7367" s="85"/>
      <c r="M7367" s="85"/>
      <c r="N7367" s="85"/>
      <c r="O7367" s="85"/>
      <c r="P7367" s="85"/>
      <c r="Q7367" s="32">
        <f t="shared" si="114"/>
        <v>28.72</v>
      </c>
    </row>
    <row r="7368" spans="1:17" x14ac:dyDescent="0.25">
      <c r="A7368" s="83" t="s">
        <v>15034</v>
      </c>
      <c r="B7368" s="84" t="s">
        <v>22730</v>
      </c>
      <c r="C7368" s="7">
        <v>282</v>
      </c>
      <c r="D7368" s="7">
        <v>24</v>
      </c>
      <c r="E7368" s="1">
        <v>9671.76</v>
      </c>
      <c r="F7368" s="1">
        <v>37.54</v>
      </c>
      <c r="G7368" s="1">
        <v>180.79</v>
      </c>
      <c r="H7368" s="1">
        <v>74.58</v>
      </c>
      <c r="I7368" s="6">
        <v>292.91000000000003</v>
      </c>
      <c r="J7368" s="86"/>
      <c r="K7368" s="86"/>
      <c r="L7368" s="85"/>
      <c r="M7368" s="85"/>
      <c r="N7368" s="85"/>
      <c r="O7368" s="85"/>
      <c r="P7368" s="85"/>
      <c r="Q7368" s="32">
        <f t="shared" si="114"/>
        <v>292.91000000000003</v>
      </c>
    </row>
    <row r="7369" spans="1:17" x14ac:dyDescent="0.25">
      <c r="A7369" s="83" t="s">
        <v>15035</v>
      </c>
      <c r="B7369" s="84" t="s">
        <v>22731</v>
      </c>
      <c r="C7369" s="7">
        <v>254</v>
      </c>
      <c r="D7369" s="7">
        <v>12</v>
      </c>
      <c r="E7369" s="1">
        <v>2068.61</v>
      </c>
      <c r="F7369" s="1">
        <v>33.82</v>
      </c>
      <c r="G7369" s="1">
        <v>90.4</v>
      </c>
      <c r="H7369" s="1">
        <v>15.95</v>
      </c>
      <c r="I7369" s="6">
        <v>140.16999999999999</v>
      </c>
      <c r="J7369" s="86"/>
      <c r="K7369" s="86"/>
      <c r="L7369" s="85"/>
      <c r="M7369" s="85"/>
      <c r="N7369" s="85"/>
      <c r="O7369" s="85"/>
      <c r="P7369" s="85"/>
      <c r="Q7369" s="32">
        <f t="shared" si="114"/>
        <v>140.16999999999999</v>
      </c>
    </row>
    <row r="7370" spans="1:17" x14ac:dyDescent="0.25">
      <c r="A7370" s="83" t="s">
        <v>15036</v>
      </c>
      <c r="B7370" s="84" t="s">
        <v>22732</v>
      </c>
      <c r="C7370" s="7">
        <v>1526</v>
      </c>
      <c r="D7370" s="7">
        <v>65</v>
      </c>
      <c r="E7370" s="1">
        <v>79147.55</v>
      </c>
      <c r="F7370" s="1">
        <v>203.14</v>
      </c>
      <c r="G7370" s="1">
        <v>489.65</v>
      </c>
      <c r="H7370" s="1">
        <v>610.29999999999995</v>
      </c>
      <c r="I7370" s="6">
        <v>1303.0899999999999</v>
      </c>
      <c r="J7370" s="86"/>
      <c r="K7370" s="86"/>
      <c r="L7370" s="85"/>
      <c r="M7370" s="85"/>
      <c r="N7370" s="85"/>
      <c r="O7370" s="85"/>
      <c r="P7370" s="85"/>
      <c r="Q7370" s="32">
        <f t="shared" si="114"/>
        <v>1303.0899999999999</v>
      </c>
    </row>
    <row r="7371" spans="1:17" x14ac:dyDescent="0.25">
      <c r="A7371" s="83" t="s">
        <v>15037</v>
      </c>
      <c r="B7371" s="84" t="s">
        <v>22733</v>
      </c>
      <c r="C7371" s="7">
        <v>194</v>
      </c>
      <c r="D7371" s="7">
        <v>8</v>
      </c>
      <c r="E7371" s="1">
        <v>1978.35</v>
      </c>
      <c r="F7371" s="1">
        <v>25.82</v>
      </c>
      <c r="G7371" s="1">
        <v>60.26</v>
      </c>
      <c r="H7371" s="1">
        <v>15.26</v>
      </c>
      <c r="I7371" s="6">
        <v>101.34</v>
      </c>
      <c r="J7371" s="86"/>
      <c r="K7371" s="86"/>
      <c r="L7371" s="85"/>
      <c r="M7371" s="85"/>
      <c r="N7371" s="85"/>
      <c r="O7371" s="85"/>
      <c r="P7371" s="85"/>
      <c r="Q7371" s="32">
        <f t="shared" si="114"/>
        <v>101.34</v>
      </c>
    </row>
    <row r="7372" spans="1:17" x14ac:dyDescent="0.25">
      <c r="A7372" s="83" t="s">
        <v>15038</v>
      </c>
      <c r="B7372" s="84" t="s">
        <v>22734</v>
      </c>
      <c r="C7372" s="7">
        <v>40</v>
      </c>
      <c r="D7372" s="7">
        <v>8</v>
      </c>
      <c r="E7372" s="1">
        <v>1194.32</v>
      </c>
      <c r="F7372" s="1">
        <v>5.33</v>
      </c>
      <c r="G7372" s="1">
        <v>60.26</v>
      </c>
      <c r="H7372" s="1">
        <v>9.2100000000000009</v>
      </c>
      <c r="I7372" s="6">
        <v>74.8</v>
      </c>
      <c r="J7372" s="86"/>
      <c r="K7372" s="86"/>
      <c r="L7372" s="85"/>
      <c r="M7372" s="85"/>
      <c r="N7372" s="85"/>
      <c r="O7372" s="85"/>
      <c r="P7372" s="85"/>
      <c r="Q7372" s="32">
        <f t="shared" si="114"/>
        <v>74.8</v>
      </c>
    </row>
    <row r="7373" spans="1:17" x14ac:dyDescent="0.25">
      <c r="A7373" s="83" t="s">
        <v>15039</v>
      </c>
      <c r="B7373" s="84" t="s">
        <v>22735</v>
      </c>
      <c r="C7373" s="7">
        <v>32</v>
      </c>
      <c r="D7373" s="7">
        <v>6</v>
      </c>
      <c r="E7373" s="1">
        <v>895.74</v>
      </c>
      <c r="F7373" s="1">
        <v>4.26</v>
      </c>
      <c r="G7373" s="1">
        <v>45.2</v>
      </c>
      <c r="H7373" s="1">
        <v>6.9</v>
      </c>
      <c r="I7373" s="6">
        <v>56.36</v>
      </c>
      <c r="J7373" s="86"/>
      <c r="K7373" s="86"/>
      <c r="L7373" s="85"/>
      <c r="M7373" s="85"/>
      <c r="N7373" s="85"/>
      <c r="O7373" s="85"/>
      <c r="P7373" s="85"/>
      <c r="Q7373" s="32">
        <f t="shared" si="114"/>
        <v>56.36</v>
      </c>
    </row>
    <row r="7374" spans="1:17" x14ac:dyDescent="0.25">
      <c r="A7374" s="83" t="s">
        <v>15040</v>
      </c>
      <c r="B7374" s="84" t="s">
        <v>22736</v>
      </c>
      <c r="C7374" s="7">
        <v>94</v>
      </c>
      <c r="D7374" s="7">
        <v>6</v>
      </c>
      <c r="E7374" s="1">
        <v>895.74</v>
      </c>
      <c r="F7374" s="1">
        <v>12.51</v>
      </c>
      <c r="G7374" s="1">
        <v>45.2</v>
      </c>
      <c r="H7374" s="1">
        <v>6.9</v>
      </c>
      <c r="I7374" s="6">
        <v>64.61</v>
      </c>
      <c r="J7374" s="86"/>
      <c r="K7374" s="86"/>
      <c r="L7374" s="85"/>
      <c r="M7374" s="85"/>
      <c r="N7374" s="85"/>
      <c r="O7374" s="85"/>
      <c r="P7374" s="85"/>
      <c r="Q7374" s="32">
        <f t="shared" ref="Q7374:Q7437" si="115">P7374+I7374</f>
        <v>64.61</v>
      </c>
    </row>
    <row r="7375" spans="1:17" x14ac:dyDescent="0.25">
      <c r="A7375" s="83" t="s">
        <v>15041</v>
      </c>
      <c r="B7375" s="84" t="s">
        <v>22737</v>
      </c>
      <c r="C7375" s="7">
        <v>930</v>
      </c>
      <c r="D7375" s="7">
        <v>42</v>
      </c>
      <c r="E7375" s="1">
        <v>10383.34</v>
      </c>
      <c r="F7375" s="1">
        <v>123.8</v>
      </c>
      <c r="G7375" s="1">
        <v>316.39</v>
      </c>
      <c r="H7375" s="1">
        <v>80.06</v>
      </c>
      <c r="I7375" s="6">
        <v>520.25</v>
      </c>
      <c r="J7375" s="86"/>
      <c r="K7375" s="86"/>
      <c r="L7375" s="85"/>
      <c r="M7375" s="85"/>
      <c r="N7375" s="85"/>
      <c r="O7375" s="85"/>
      <c r="P7375" s="85"/>
      <c r="Q7375" s="32">
        <f t="shared" si="115"/>
        <v>520.25</v>
      </c>
    </row>
    <row r="7376" spans="1:17" x14ac:dyDescent="0.25">
      <c r="A7376" s="83" t="s">
        <v>15042</v>
      </c>
      <c r="B7376" s="84" t="s">
        <v>22738</v>
      </c>
      <c r="C7376" s="7">
        <v>81</v>
      </c>
      <c r="D7376" s="7">
        <v>13</v>
      </c>
      <c r="E7376" s="1">
        <v>7408.59</v>
      </c>
      <c r="F7376" s="1">
        <v>10.78</v>
      </c>
      <c r="G7376" s="1">
        <v>97.93</v>
      </c>
      <c r="H7376" s="1">
        <v>57.13</v>
      </c>
      <c r="I7376" s="6">
        <v>165.84</v>
      </c>
      <c r="J7376" s="86"/>
      <c r="K7376" s="86"/>
      <c r="L7376" s="85"/>
      <c r="M7376" s="85"/>
      <c r="N7376" s="85"/>
      <c r="O7376" s="85"/>
      <c r="P7376" s="85"/>
      <c r="Q7376" s="32">
        <f t="shared" si="115"/>
        <v>165.84</v>
      </c>
    </row>
    <row r="7377" spans="1:17" x14ac:dyDescent="0.25">
      <c r="A7377" s="83" t="s">
        <v>15043</v>
      </c>
      <c r="B7377" s="84" t="s">
        <v>22739</v>
      </c>
      <c r="C7377" s="7">
        <v>776</v>
      </c>
      <c r="D7377" s="7">
        <v>23</v>
      </c>
      <c r="E7377" s="1">
        <v>5536.67</v>
      </c>
      <c r="F7377" s="1">
        <v>103.3</v>
      </c>
      <c r="G7377" s="1">
        <v>173.26</v>
      </c>
      <c r="H7377" s="1">
        <v>42.7</v>
      </c>
      <c r="I7377" s="6">
        <v>319.26</v>
      </c>
      <c r="J7377" s="86"/>
      <c r="K7377" s="86"/>
      <c r="L7377" s="85"/>
      <c r="M7377" s="85"/>
      <c r="N7377" s="85"/>
      <c r="O7377" s="85"/>
      <c r="P7377" s="85"/>
      <c r="Q7377" s="32">
        <f t="shared" si="115"/>
        <v>319.26</v>
      </c>
    </row>
    <row r="7378" spans="1:17" x14ac:dyDescent="0.25">
      <c r="A7378" s="83" t="s">
        <v>15044</v>
      </c>
      <c r="B7378" s="84" t="s">
        <v>22740</v>
      </c>
      <c r="C7378" s="7">
        <v>52</v>
      </c>
      <c r="D7378" s="7">
        <v>3</v>
      </c>
      <c r="E7378" s="1">
        <v>447.87</v>
      </c>
      <c r="F7378" s="1">
        <v>6.92</v>
      </c>
      <c r="G7378" s="1">
        <v>22.6</v>
      </c>
      <c r="H7378" s="1">
        <v>3.46</v>
      </c>
      <c r="I7378" s="6">
        <v>32.979999999999997</v>
      </c>
      <c r="J7378" s="86"/>
      <c r="K7378" s="86"/>
      <c r="L7378" s="85"/>
      <c r="M7378" s="85"/>
      <c r="N7378" s="85"/>
      <c r="O7378" s="85"/>
      <c r="P7378" s="85"/>
      <c r="Q7378" s="32">
        <f t="shared" si="115"/>
        <v>32.979999999999997</v>
      </c>
    </row>
    <row r="7379" spans="1:17" x14ac:dyDescent="0.25">
      <c r="A7379" s="83" t="s">
        <v>15045</v>
      </c>
      <c r="B7379" s="84" t="s">
        <v>22741</v>
      </c>
      <c r="C7379" s="7">
        <v>4978</v>
      </c>
      <c r="D7379" s="7">
        <v>95</v>
      </c>
      <c r="E7379" s="1">
        <v>140053.23000000001</v>
      </c>
      <c r="F7379" s="1">
        <v>662.67</v>
      </c>
      <c r="G7379" s="1">
        <v>715.64</v>
      </c>
      <c r="H7379" s="1">
        <v>1079.93</v>
      </c>
      <c r="I7379" s="6">
        <v>2458.2399999999998</v>
      </c>
      <c r="J7379" s="86"/>
      <c r="K7379" s="86"/>
      <c r="L7379" s="85"/>
      <c r="M7379" s="85"/>
      <c r="N7379" s="85"/>
      <c r="O7379" s="85"/>
      <c r="P7379" s="85"/>
      <c r="Q7379" s="32">
        <f t="shared" si="115"/>
        <v>2458.2399999999998</v>
      </c>
    </row>
    <row r="7380" spans="1:17" x14ac:dyDescent="0.25">
      <c r="A7380" s="83" t="s">
        <v>15046</v>
      </c>
      <c r="B7380" s="84" t="s">
        <v>22742</v>
      </c>
      <c r="C7380" s="7">
        <v>490</v>
      </c>
      <c r="D7380" s="7">
        <v>25</v>
      </c>
      <c r="E7380" s="1">
        <v>6682.29</v>
      </c>
      <c r="F7380" s="1">
        <v>65.23</v>
      </c>
      <c r="G7380" s="1">
        <v>188.33</v>
      </c>
      <c r="H7380" s="1">
        <v>51.53</v>
      </c>
      <c r="I7380" s="6">
        <v>305.08999999999997</v>
      </c>
      <c r="J7380" s="86"/>
      <c r="K7380" s="86"/>
      <c r="L7380" s="85"/>
      <c r="M7380" s="85"/>
      <c r="N7380" s="85"/>
      <c r="O7380" s="85"/>
      <c r="P7380" s="85"/>
      <c r="Q7380" s="32">
        <f t="shared" si="115"/>
        <v>305.08999999999997</v>
      </c>
    </row>
    <row r="7381" spans="1:17" x14ac:dyDescent="0.25">
      <c r="A7381" s="83" t="s">
        <v>15047</v>
      </c>
      <c r="B7381" s="84" t="s">
        <v>22743</v>
      </c>
      <c r="C7381" s="7">
        <v>1589</v>
      </c>
      <c r="D7381" s="7">
        <v>43</v>
      </c>
      <c r="E7381" s="1">
        <v>17965.09</v>
      </c>
      <c r="F7381" s="1">
        <v>211.53</v>
      </c>
      <c r="G7381" s="1">
        <v>323.92</v>
      </c>
      <c r="H7381" s="1">
        <v>138.53</v>
      </c>
      <c r="I7381" s="6">
        <v>673.98</v>
      </c>
      <c r="J7381" s="86"/>
      <c r="K7381" s="86"/>
      <c r="L7381" s="85"/>
      <c r="M7381" s="85"/>
      <c r="N7381" s="85"/>
      <c r="O7381" s="85"/>
      <c r="P7381" s="85"/>
      <c r="Q7381" s="32">
        <f t="shared" si="115"/>
        <v>673.98</v>
      </c>
    </row>
    <row r="7382" spans="1:17" x14ac:dyDescent="0.25">
      <c r="A7382" s="83" t="s">
        <v>15048</v>
      </c>
      <c r="B7382" s="84" t="s">
        <v>22744</v>
      </c>
      <c r="C7382" s="7">
        <v>65</v>
      </c>
      <c r="D7382" s="7">
        <v>6</v>
      </c>
      <c r="E7382" s="1">
        <v>1086.0899999999999</v>
      </c>
      <c r="F7382" s="1">
        <v>8.66</v>
      </c>
      <c r="G7382" s="1">
        <v>45.2</v>
      </c>
      <c r="H7382" s="1">
        <v>8.3800000000000008</v>
      </c>
      <c r="I7382" s="6">
        <v>62.24</v>
      </c>
      <c r="J7382" s="86"/>
      <c r="K7382" s="86"/>
      <c r="L7382" s="85"/>
      <c r="M7382" s="85"/>
      <c r="N7382" s="85"/>
      <c r="O7382" s="85"/>
      <c r="P7382" s="85"/>
      <c r="Q7382" s="32">
        <f t="shared" si="115"/>
        <v>62.24</v>
      </c>
    </row>
    <row r="7383" spans="1:17" x14ac:dyDescent="0.25">
      <c r="A7383" s="83" t="s">
        <v>15049</v>
      </c>
      <c r="B7383" s="84" t="s">
        <v>22745</v>
      </c>
      <c r="C7383" s="7">
        <v>980</v>
      </c>
      <c r="D7383" s="7">
        <v>52</v>
      </c>
      <c r="E7383" s="1">
        <v>26196.44</v>
      </c>
      <c r="F7383" s="1">
        <v>130.46</v>
      </c>
      <c r="G7383" s="1">
        <v>391.72</v>
      </c>
      <c r="H7383" s="1">
        <v>202</v>
      </c>
      <c r="I7383" s="6">
        <v>724.18</v>
      </c>
      <c r="J7383" s="86"/>
      <c r="K7383" s="86"/>
      <c r="L7383" s="85"/>
      <c r="M7383" s="85"/>
      <c r="N7383" s="85"/>
      <c r="O7383" s="85"/>
      <c r="P7383" s="85"/>
      <c r="Q7383" s="32">
        <f t="shared" si="115"/>
        <v>724.18</v>
      </c>
    </row>
    <row r="7384" spans="1:17" x14ac:dyDescent="0.25">
      <c r="A7384" s="83" t="s">
        <v>15050</v>
      </c>
      <c r="B7384" s="84" t="s">
        <v>22746</v>
      </c>
      <c r="C7384" s="7">
        <v>220</v>
      </c>
      <c r="D7384" s="7">
        <v>21</v>
      </c>
      <c r="E7384" s="1">
        <v>8612.56</v>
      </c>
      <c r="F7384" s="1">
        <v>29.29</v>
      </c>
      <c r="G7384" s="1">
        <v>158.19</v>
      </c>
      <c r="H7384" s="1">
        <v>66.41</v>
      </c>
      <c r="I7384" s="6">
        <v>253.89</v>
      </c>
      <c r="J7384" s="86"/>
      <c r="K7384" s="86"/>
      <c r="L7384" s="85"/>
      <c r="M7384" s="85"/>
      <c r="N7384" s="85"/>
      <c r="O7384" s="85"/>
      <c r="P7384" s="85"/>
      <c r="Q7384" s="32">
        <f t="shared" si="115"/>
        <v>253.89</v>
      </c>
    </row>
    <row r="7385" spans="1:17" x14ac:dyDescent="0.25">
      <c r="A7385" s="83" t="s">
        <v>15051</v>
      </c>
      <c r="B7385" s="84" t="s">
        <v>22747</v>
      </c>
      <c r="C7385" s="7">
        <v>206</v>
      </c>
      <c r="D7385" s="7">
        <v>14</v>
      </c>
      <c r="E7385" s="1">
        <v>2674.78</v>
      </c>
      <c r="F7385" s="1">
        <v>27.42</v>
      </c>
      <c r="G7385" s="1">
        <v>105.46</v>
      </c>
      <c r="H7385" s="1">
        <v>20.62</v>
      </c>
      <c r="I7385" s="6">
        <v>153.5</v>
      </c>
      <c r="J7385" s="86"/>
      <c r="K7385" s="86"/>
      <c r="L7385" s="85"/>
      <c r="M7385" s="85"/>
      <c r="N7385" s="85"/>
      <c r="O7385" s="85"/>
      <c r="P7385" s="85"/>
      <c r="Q7385" s="32">
        <f t="shared" si="115"/>
        <v>153.5</v>
      </c>
    </row>
    <row r="7386" spans="1:17" x14ac:dyDescent="0.25">
      <c r="A7386" s="83" t="s">
        <v>15052</v>
      </c>
      <c r="B7386" s="84" t="s">
        <v>22748</v>
      </c>
      <c r="C7386" s="7">
        <v>2486</v>
      </c>
      <c r="D7386" s="7">
        <v>126</v>
      </c>
      <c r="E7386" s="1">
        <v>471321.72</v>
      </c>
      <c r="F7386" s="1">
        <v>330.94</v>
      </c>
      <c r="G7386" s="1">
        <v>949.17</v>
      </c>
      <c r="H7386" s="1">
        <v>3634.29</v>
      </c>
      <c r="I7386" s="6">
        <v>4914.3999999999996</v>
      </c>
      <c r="J7386" s="86"/>
      <c r="K7386" s="86"/>
      <c r="L7386" s="85"/>
      <c r="M7386" s="85"/>
      <c r="N7386" s="85"/>
      <c r="O7386" s="85"/>
      <c r="P7386" s="85"/>
      <c r="Q7386" s="32">
        <f t="shared" si="115"/>
        <v>4914.3999999999996</v>
      </c>
    </row>
    <row r="7387" spans="1:17" x14ac:dyDescent="0.25">
      <c r="A7387" s="83" t="s">
        <v>15053</v>
      </c>
      <c r="B7387" s="84" t="s">
        <v>22749</v>
      </c>
      <c r="C7387" s="7">
        <v>71</v>
      </c>
      <c r="D7387" s="7">
        <v>15</v>
      </c>
      <c r="E7387" s="1">
        <v>2448.0300000000002</v>
      </c>
      <c r="F7387" s="1">
        <v>9.4499999999999993</v>
      </c>
      <c r="G7387" s="1">
        <v>113</v>
      </c>
      <c r="H7387" s="1">
        <v>18.88</v>
      </c>
      <c r="I7387" s="6">
        <v>141.33000000000001</v>
      </c>
      <c r="J7387" s="86"/>
      <c r="K7387" s="86"/>
      <c r="L7387" s="85"/>
      <c r="M7387" s="85"/>
      <c r="N7387" s="85"/>
      <c r="O7387" s="85"/>
      <c r="P7387" s="85"/>
      <c r="Q7387" s="32">
        <f t="shared" si="115"/>
        <v>141.33000000000001</v>
      </c>
    </row>
    <row r="7388" spans="1:17" x14ac:dyDescent="0.25">
      <c r="A7388" s="83" t="s">
        <v>15054</v>
      </c>
      <c r="B7388" s="84" t="s">
        <v>22750</v>
      </c>
      <c r="C7388" s="7">
        <v>496</v>
      </c>
      <c r="D7388" s="7">
        <v>22</v>
      </c>
      <c r="E7388" s="1">
        <v>4209.91</v>
      </c>
      <c r="F7388" s="1">
        <v>66.02</v>
      </c>
      <c r="G7388" s="1">
        <v>165.73</v>
      </c>
      <c r="H7388" s="1">
        <v>32.46</v>
      </c>
      <c r="I7388" s="6">
        <v>264.20999999999998</v>
      </c>
      <c r="J7388" s="86"/>
      <c r="K7388" s="86"/>
      <c r="L7388" s="85"/>
      <c r="M7388" s="85"/>
      <c r="N7388" s="85"/>
      <c r="O7388" s="85"/>
      <c r="P7388" s="85"/>
      <c r="Q7388" s="32">
        <f t="shared" si="115"/>
        <v>264.20999999999998</v>
      </c>
    </row>
    <row r="7389" spans="1:17" x14ac:dyDescent="0.25">
      <c r="A7389" s="83" t="s">
        <v>15055</v>
      </c>
      <c r="B7389" s="84" t="s">
        <v>22751</v>
      </c>
      <c r="C7389" s="7">
        <v>53</v>
      </c>
      <c r="D7389" s="7">
        <v>5</v>
      </c>
      <c r="E7389" s="1">
        <v>746.45</v>
      </c>
      <c r="F7389" s="1">
        <v>7.06</v>
      </c>
      <c r="G7389" s="1">
        <v>37.659999999999997</v>
      </c>
      <c r="H7389" s="1">
        <v>5.75</v>
      </c>
      <c r="I7389" s="6">
        <v>50.47</v>
      </c>
      <c r="J7389" s="86"/>
      <c r="K7389" s="86"/>
      <c r="L7389" s="85"/>
      <c r="M7389" s="85"/>
      <c r="N7389" s="85"/>
      <c r="O7389" s="85"/>
      <c r="P7389" s="85"/>
      <c r="Q7389" s="32">
        <f t="shared" si="115"/>
        <v>50.47</v>
      </c>
    </row>
    <row r="7390" spans="1:17" x14ac:dyDescent="0.25">
      <c r="A7390" s="83" t="s">
        <v>15056</v>
      </c>
      <c r="B7390" s="84" t="s">
        <v>22752</v>
      </c>
      <c r="C7390" s="7">
        <v>4235</v>
      </c>
      <c r="D7390" s="7">
        <v>156</v>
      </c>
      <c r="E7390" s="1">
        <v>66369.759999999995</v>
      </c>
      <c r="F7390" s="1">
        <v>563.77</v>
      </c>
      <c r="G7390" s="1">
        <v>1175.1600000000001</v>
      </c>
      <c r="H7390" s="1">
        <v>511.77</v>
      </c>
      <c r="I7390" s="6">
        <v>2250.6999999999998</v>
      </c>
      <c r="J7390" s="86"/>
      <c r="K7390" s="86"/>
      <c r="L7390" s="85"/>
      <c r="M7390" s="85"/>
      <c r="N7390" s="85"/>
      <c r="O7390" s="85"/>
      <c r="P7390" s="85"/>
      <c r="Q7390" s="32">
        <f t="shared" si="115"/>
        <v>2250.6999999999998</v>
      </c>
    </row>
    <row r="7391" spans="1:17" x14ac:dyDescent="0.25">
      <c r="A7391" s="83" t="s">
        <v>15057</v>
      </c>
      <c r="B7391" s="84" t="s">
        <v>22753</v>
      </c>
      <c r="C7391" s="7">
        <v>20092</v>
      </c>
      <c r="D7391" s="7">
        <v>311</v>
      </c>
      <c r="E7391" s="1">
        <v>147562.35</v>
      </c>
      <c r="F7391" s="1">
        <v>2674.66</v>
      </c>
      <c r="G7391" s="1">
        <v>2342.7800000000002</v>
      </c>
      <c r="H7391" s="1">
        <v>1137.83</v>
      </c>
      <c r="I7391" s="6">
        <v>6155.27</v>
      </c>
      <c r="J7391" s="86"/>
      <c r="K7391" s="86"/>
      <c r="L7391" s="85"/>
      <c r="M7391" s="85"/>
      <c r="N7391" s="85"/>
      <c r="O7391" s="85"/>
      <c r="P7391" s="85"/>
      <c r="Q7391" s="32">
        <f t="shared" si="115"/>
        <v>6155.27</v>
      </c>
    </row>
    <row r="7392" spans="1:17" x14ac:dyDescent="0.25">
      <c r="A7392" s="83" t="s">
        <v>15058</v>
      </c>
      <c r="B7392" s="84" t="s">
        <v>22754</v>
      </c>
      <c r="C7392" s="7">
        <v>2860</v>
      </c>
      <c r="D7392" s="7">
        <v>77</v>
      </c>
      <c r="E7392" s="1">
        <v>37042.870000000003</v>
      </c>
      <c r="F7392" s="1">
        <v>380.73</v>
      </c>
      <c r="G7392" s="1">
        <v>580.04999999999995</v>
      </c>
      <c r="H7392" s="1">
        <v>285.63</v>
      </c>
      <c r="I7392" s="6">
        <v>1246.4100000000001</v>
      </c>
      <c r="J7392" s="86"/>
      <c r="K7392" s="86"/>
      <c r="L7392" s="85"/>
      <c r="M7392" s="85"/>
      <c r="N7392" s="85"/>
      <c r="O7392" s="85"/>
      <c r="P7392" s="85"/>
      <c r="Q7392" s="32">
        <f t="shared" si="115"/>
        <v>1246.4100000000001</v>
      </c>
    </row>
    <row r="7393" spans="1:17" x14ac:dyDescent="0.25">
      <c r="A7393" s="83" t="s">
        <v>15059</v>
      </c>
      <c r="B7393" s="84" t="s">
        <v>22755</v>
      </c>
      <c r="C7393" s="7">
        <v>73</v>
      </c>
      <c r="D7393" s="7">
        <v>4</v>
      </c>
      <c r="E7393" s="1">
        <v>597.16</v>
      </c>
      <c r="F7393" s="1">
        <v>9.7200000000000006</v>
      </c>
      <c r="G7393" s="1">
        <v>30.14</v>
      </c>
      <c r="H7393" s="1">
        <v>4.6100000000000003</v>
      </c>
      <c r="I7393" s="6">
        <v>44.47</v>
      </c>
      <c r="J7393" s="86"/>
      <c r="K7393" s="86"/>
      <c r="L7393" s="85"/>
      <c r="M7393" s="85"/>
      <c r="N7393" s="85"/>
      <c r="O7393" s="85"/>
      <c r="P7393" s="85"/>
      <c r="Q7393" s="32">
        <f t="shared" si="115"/>
        <v>44.47</v>
      </c>
    </row>
    <row r="7394" spans="1:17" x14ac:dyDescent="0.25">
      <c r="A7394" s="83" t="s">
        <v>15060</v>
      </c>
      <c r="B7394" s="84" t="s">
        <v>22756</v>
      </c>
      <c r="C7394" s="7">
        <v>61</v>
      </c>
      <c r="D7394" s="7">
        <v>4</v>
      </c>
      <c r="E7394" s="1">
        <v>597.16</v>
      </c>
      <c r="F7394" s="1">
        <v>8.1199999999999992</v>
      </c>
      <c r="G7394" s="1">
        <v>30.14</v>
      </c>
      <c r="H7394" s="1">
        <v>4.6100000000000003</v>
      </c>
      <c r="I7394" s="6">
        <v>42.87</v>
      </c>
      <c r="J7394" s="86"/>
      <c r="K7394" s="86"/>
      <c r="L7394" s="85"/>
      <c r="M7394" s="85"/>
      <c r="N7394" s="85"/>
      <c r="O7394" s="85"/>
      <c r="P7394" s="85"/>
      <c r="Q7394" s="32">
        <f t="shared" si="115"/>
        <v>42.87</v>
      </c>
    </row>
    <row r="7395" spans="1:17" x14ac:dyDescent="0.25">
      <c r="A7395" s="83" t="s">
        <v>15061</v>
      </c>
      <c r="B7395" s="84" t="s">
        <v>22757</v>
      </c>
      <c r="C7395" s="7">
        <v>146</v>
      </c>
      <c r="D7395" s="7">
        <v>3</v>
      </c>
      <c r="E7395" s="1">
        <v>447.87</v>
      </c>
      <c r="F7395" s="1">
        <v>19.43</v>
      </c>
      <c r="G7395" s="1">
        <v>22.6</v>
      </c>
      <c r="H7395" s="1">
        <v>3.46</v>
      </c>
      <c r="I7395" s="6">
        <v>45.49</v>
      </c>
      <c r="J7395" s="86"/>
      <c r="K7395" s="86"/>
      <c r="L7395" s="85"/>
      <c r="M7395" s="85"/>
      <c r="N7395" s="85"/>
      <c r="O7395" s="85"/>
      <c r="P7395" s="85"/>
      <c r="Q7395" s="32">
        <f t="shared" si="115"/>
        <v>45.49</v>
      </c>
    </row>
    <row r="7396" spans="1:17" x14ac:dyDescent="0.25">
      <c r="A7396" s="83" t="s">
        <v>15062</v>
      </c>
      <c r="B7396" s="84" t="s">
        <v>22758</v>
      </c>
      <c r="C7396" s="7">
        <v>189</v>
      </c>
      <c r="D7396" s="7">
        <v>10</v>
      </c>
      <c r="E7396" s="1">
        <v>1492.9</v>
      </c>
      <c r="F7396" s="1">
        <v>25.16</v>
      </c>
      <c r="G7396" s="1">
        <v>75.33</v>
      </c>
      <c r="H7396" s="1">
        <v>11.51</v>
      </c>
      <c r="I7396" s="6">
        <v>112</v>
      </c>
      <c r="J7396" s="86"/>
      <c r="K7396" s="86"/>
      <c r="L7396" s="85"/>
      <c r="M7396" s="85"/>
      <c r="N7396" s="85"/>
      <c r="O7396" s="85"/>
      <c r="P7396" s="85"/>
      <c r="Q7396" s="32">
        <f t="shared" si="115"/>
        <v>112</v>
      </c>
    </row>
    <row r="7397" spans="1:17" x14ac:dyDescent="0.25">
      <c r="A7397" s="83" t="s">
        <v>15063</v>
      </c>
      <c r="B7397" s="84" t="s">
        <v>22759</v>
      </c>
      <c r="C7397" s="7">
        <v>3355</v>
      </c>
      <c r="D7397" s="7">
        <v>113</v>
      </c>
      <c r="E7397" s="1">
        <v>100341.43</v>
      </c>
      <c r="F7397" s="1">
        <v>446.62</v>
      </c>
      <c r="G7397" s="1">
        <v>851.24</v>
      </c>
      <c r="H7397" s="1">
        <v>773.72</v>
      </c>
      <c r="I7397" s="6">
        <v>2071.58</v>
      </c>
      <c r="J7397" s="86"/>
      <c r="K7397" s="86"/>
      <c r="L7397" s="85"/>
      <c r="M7397" s="85"/>
      <c r="N7397" s="85"/>
      <c r="O7397" s="85"/>
      <c r="P7397" s="85"/>
      <c r="Q7397" s="32">
        <f t="shared" si="115"/>
        <v>2071.58</v>
      </c>
    </row>
    <row r="7398" spans="1:17" x14ac:dyDescent="0.25">
      <c r="A7398" s="83" t="s">
        <v>15064</v>
      </c>
      <c r="B7398" s="84" t="s">
        <v>22760</v>
      </c>
      <c r="C7398" s="7">
        <v>10026</v>
      </c>
      <c r="D7398" s="7">
        <v>141</v>
      </c>
      <c r="E7398" s="1">
        <v>65524.37</v>
      </c>
      <c r="F7398" s="1">
        <v>1334.66</v>
      </c>
      <c r="G7398" s="1">
        <v>1062.1600000000001</v>
      </c>
      <c r="H7398" s="1">
        <v>505.25</v>
      </c>
      <c r="I7398" s="6">
        <v>2902.07</v>
      </c>
      <c r="J7398" s="86"/>
      <c r="K7398" s="86"/>
      <c r="L7398" s="85"/>
      <c r="M7398" s="85"/>
      <c r="N7398" s="85"/>
      <c r="O7398" s="85"/>
      <c r="P7398" s="85"/>
      <c r="Q7398" s="32">
        <f t="shared" si="115"/>
        <v>2902.07</v>
      </c>
    </row>
    <row r="7399" spans="1:17" x14ac:dyDescent="0.25">
      <c r="A7399" s="83" t="s">
        <v>15065</v>
      </c>
      <c r="B7399" s="84" t="s">
        <v>22761</v>
      </c>
      <c r="C7399" s="7">
        <v>88</v>
      </c>
      <c r="D7399" s="7">
        <v>6</v>
      </c>
      <c r="E7399" s="1">
        <v>895.74</v>
      </c>
      <c r="F7399" s="1">
        <v>11.71</v>
      </c>
      <c r="G7399" s="1">
        <v>45.2</v>
      </c>
      <c r="H7399" s="1">
        <v>6.9</v>
      </c>
      <c r="I7399" s="6">
        <v>63.81</v>
      </c>
      <c r="J7399" s="86"/>
      <c r="K7399" s="86"/>
      <c r="L7399" s="85"/>
      <c r="M7399" s="85"/>
      <c r="N7399" s="85"/>
      <c r="O7399" s="85"/>
      <c r="P7399" s="85"/>
      <c r="Q7399" s="32">
        <f t="shared" si="115"/>
        <v>63.81</v>
      </c>
    </row>
    <row r="7400" spans="1:17" x14ac:dyDescent="0.25">
      <c r="A7400" s="83" t="s">
        <v>15066</v>
      </c>
      <c r="B7400" s="84" t="s">
        <v>22762</v>
      </c>
      <c r="C7400" s="7">
        <v>78</v>
      </c>
      <c r="D7400" s="7">
        <v>4</v>
      </c>
      <c r="E7400" s="1">
        <v>597.16</v>
      </c>
      <c r="F7400" s="1">
        <v>10.38</v>
      </c>
      <c r="G7400" s="1">
        <v>30.14</v>
      </c>
      <c r="H7400" s="1">
        <v>4.6100000000000003</v>
      </c>
      <c r="I7400" s="6">
        <v>45.13</v>
      </c>
      <c r="J7400" s="86"/>
      <c r="K7400" s="86"/>
      <c r="L7400" s="85"/>
      <c r="M7400" s="85"/>
      <c r="N7400" s="85"/>
      <c r="O7400" s="85"/>
      <c r="P7400" s="85"/>
      <c r="Q7400" s="32">
        <f t="shared" si="115"/>
        <v>45.13</v>
      </c>
    </row>
    <row r="7401" spans="1:17" x14ac:dyDescent="0.25">
      <c r="A7401" s="83" t="s">
        <v>15067</v>
      </c>
      <c r="B7401" s="84" t="s">
        <v>22763</v>
      </c>
      <c r="C7401" s="7">
        <v>209</v>
      </c>
      <c r="D7401" s="7">
        <v>15</v>
      </c>
      <c r="E7401" s="1">
        <v>5427.18</v>
      </c>
      <c r="F7401" s="1">
        <v>27.82</v>
      </c>
      <c r="G7401" s="1">
        <v>113</v>
      </c>
      <c r="H7401" s="1">
        <v>41.85</v>
      </c>
      <c r="I7401" s="6">
        <v>182.67</v>
      </c>
      <c r="J7401" s="86"/>
      <c r="K7401" s="86"/>
      <c r="L7401" s="85"/>
      <c r="M7401" s="85"/>
      <c r="N7401" s="85"/>
      <c r="O7401" s="85"/>
      <c r="P7401" s="85"/>
      <c r="Q7401" s="32">
        <f t="shared" si="115"/>
        <v>182.67</v>
      </c>
    </row>
    <row r="7402" spans="1:17" x14ac:dyDescent="0.25">
      <c r="A7402" s="83" t="s">
        <v>15068</v>
      </c>
      <c r="B7402" s="84" t="s">
        <v>22764</v>
      </c>
      <c r="C7402" s="7">
        <v>254</v>
      </c>
      <c r="D7402" s="7">
        <v>18</v>
      </c>
      <c r="E7402" s="1">
        <v>5065.87</v>
      </c>
      <c r="F7402" s="1">
        <v>33.82</v>
      </c>
      <c r="G7402" s="1">
        <v>135.59</v>
      </c>
      <c r="H7402" s="1">
        <v>39.06</v>
      </c>
      <c r="I7402" s="6">
        <v>208.47</v>
      </c>
      <c r="J7402" s="86"/>
      <c r="K7402" s="86"/>
      <c r="L7402" s="85"/>
      <c r="M7402" s="85"/>
      <c r="N7402" s="85"/>
      <c r="O7402" s="85"/>
      <c r="P7402" s="85"/>
      <c r="Q7402" s="32">
        <f t="shared" si="115"/>
        <v>208.47</v>
      </c>
    </row>
    <row r="7403" spans="1:17" x14ac:dyDescent="0.25">
      <c r="A7403" s="83" t="s">
        <v>15069</v>
      </c>
      <c r="B7403" s="84" t="s">
        <v>22765</v>
      </c>
      <c r="C7403" s="7">
        <v>260</v>
      </c>
      <c r="D7403" s="7">
        <v>16</v>
      </c>
      <c r="E7403" s="1">
        <v>9369.08</v>
      </c>
      <c r="F7403" s="1">
        <v>34.61</v>
      </c>
      <c r="G7403" s="1">
        <v>120.53</v>
      </c>
      <c r="H7403" s="1">
        <v>72.239999999999995</v>
      </c>
      <c r="I7403" s="6">
        <v>227.38</v>
      </c>
      <c r="J7403" s="86"/>
      <c r="K7403" s="86"/>
      <c r="L7403" s="85"/>
      <c r="M7403" s="85"/>
      <c r="N7403" s="85"/>
      <c r="O7403" s="85"/>
      <c r="P7403" s="85"/>
      <c r="Q7403" s="32">
        <f t="shared" si="115"/>
        <v>227.38</v>
      </c>
    </row>
    <row r="7404" spans="1:17" x14ac:dyDescent="0.25">
      <c r="A7404" s="83" t="s">
        <v>15070</v>
      </c>
      <c r="B7404" s="84" t="s">
        <v>22766</v>
      </c>
      <c r="C7404" s="7">
        <v>34</v>
      </c>
      <c r="D7404" s="7">
        <v>6</v>
      </c>
      <c r="E7404" s="1">
        <v>895.74</v>
      </c>
      <c r="F7404" s="1">
        <v>4.53</v>
      </c>
      <c r="G7404" s="1">
        <v>45.2</v>
      </c>
      <c r="H7404" s="1">
        <v>6.9</v>
      </c>
      <c r="I7404" s="6">
        <v>56.63</v>
      </c>
      <c r="J7404" s="86"/>
      <c r="K7404" s="86"/>
      <c r="L7404" s="85"/>
      <c r="M7404" s="85"/>
      <c r="N7404" s="85"/>
      <c r="O7404" s="85"/>
      <c r="P7404" s="85"/>
      <c r="Q7404" s="32">
        <f t="shared" si="115"/>
        <v>56.63</v>
      </c>
    </row>
    <row r="7405" spans="1:17" x14ac:dyDescent="0.25">
      <c r="A7405" s="83" t="s">
        <v>15071</v>
      </c>
      <c r="B7405" s="84" t="s">
        <v>22767</v>
      </c>
      <c r="C7405" s="7">
        <v>583</v>
      </c>
      <c r="D7405" s="7">
        <v>28</v>
      </c>
      <c r="E7405" s="1">
        <v>6954.35</v>
      </c>
      <c r="F7405" s="1">
        <v>77.61</v>
      </c>
      <c r="G7405" s="1">
        <v>210.93</v>
      </c>
      <c r="H7405" s="1">
        <v>53.62</v>
      </c>
      <c r="I7405" s="6">
        <v>342.16</v>
      </c>
      <c r="J7405" s="86"/>
      <c r="K7405" s="86"/>
      <c r="L7405" s="85"/>
      <c r="M7405" s="85"/>
      <c r="N7405" s="85"/>
      <c r="O7405" s="85"/>
      <c r="P7405" s="85"/>
      <c r="Q7405" s="32">
        <f t="shared" si="115"/>
        <v>342.16</v>
      </c>
    </row>
    <row r="7406" spans="1:17" x14ac:dyDescent="0.25">
      <c r="A7406" s="83" t="s">
        <v>15072</v>
      </c>
      <c r="B7406" s="84" t="s">
        <v>22768</v>
      </c>
      <c r="C7406" s="7">
        <v>94</v>
      </c>
      <c r="D7406" s="7">
        <v>7</v>
      </c>
      <c r="E7406" s="1">
        <v>1045.03</v>
      </c>
      <c r="F7406" s="1">
        <v>12.51</v>
      </c>
      <c r="G7406" s="1">
        <v>52.73</v>
      </c>
      <c r="H7406" s="1">
        <v>8.06</v>
      </c>
      <c r="I7406" s="6">
        <v>73.3</v>
      </c>
      <c r="J7406" s="86"/>
      <c r="K7406" s="86"/>
      <c r="L7406" s="85"/>
      <c r="M7406" s="85"/>
      <c r="N7406" s="85"/>
      <c r="O7406" s="85"/>
      <c r="P7406" s="85"/>
      <c r="Q7406" s="32">
        <f t="shared" si="115"/>
        <v>73.3</v>
      </c>
    </row>
    <row r="7407" spans="1:17" x14ac:dyDescent="0.25">
      <c r="A7407" s="83" t="s">
        <v>15073</v>
      </c>
      <c r="B7407" s="84" t="s">
        <v>22769</v>
      </c>
      <c r="C7407" s="7">
        <v>102</v>
      </c>
      <c r="D7407" s="7">
        <v>8</v>
      </c>
      <c r="E7407" s="1">
        <v>1194.32</v>
      </c>
      <c r="F7407" s="1">
        <v>13.58</v>
      </c>
      <c r="G7407" s="1">
        <v>60.26</v>
      </c>
      <c r="H7407" s="1">
        <v>9.2100000000000009</v>
      </c>
      <c r="I7407" s="6">
        <v>83.05</v>
      </c>
      <c r="J7407" s="86"/>
      <c r="K7407" s="86"/>
      <c r="L7407" s="85"/>
      <c r="M7407" s="85"/>
      <c r="N7407" s="85"/>
      <c r="O7407" s="85"/>
      <c r="P7407" s="85"/>
      <c r="Q7407" s="32">
        <f t="shared" si="115"/>
        <v>83.05</v>
      </c>
    </row>
    <row r="7408" spans="1:17" x14ac:dyDescent="0.25">
      <c r="A7408" s="83" t="s">
        <v>15074</v>
      </c>
      <c r="B7408" s="84" t="s">
        <v>22770</v>
      </c>
      <c r="C7408" s="7">
        <v>67</v>
      </c>
      <c r="D7408" s="7">
        <v>8</v>
      </c>
      <c r="E7408" s="1">
        <v>1430.7</v>
      </c>
      <c r="F7408" s="1">
        <v>8.92</v>
      </c>
      <c r="G7408" s="1">
        <v>60.26</v>
      </c>
      <c r="H7408" s="1">
        <v>11.03</v>
      </c>
      <c r="I7408" s="6">
        <v>80.209999999999994</v>
      </c>
      <c r="J7408" s="86"/>
      <c r="K7408" s="86"/>
      <c r="L7408" s="85"/>
      <c r="M7408" s="85"/>
      <c r="N7408" s="85"/>
      <c r="O7408" s="85"/>
      <c r="P7408" s="85"/>
      <c r="Q7408" s="32">
        <f t="shared" si="115"/>
        <v>80.209999999999994</v>
      </c>
    </row>
    <row r="7409" spans="1:17" x14ac:dyDescent="0.25">
      <c r="A7409" s="83" t="s">
        <v>15075</v>
      </c>
      <c r="B7409" s="84" t="s">
        <v>22771</v>
      </c>
      <c r="C7409" s="7">
        <v>199</v>
      </c>
      <c r="D7409" s="7">
        <v>11</v>
      </c>
      <c r="E7409" s="1">
        <v>1667.08</v>
      </c>
      <c r="F7409" s="1">
        <v>26.49</v>
      </c>
      <c r="G7409" s="1">
        <v>82.86</v>
      </c>
      <c r="H7409" s="1">
        <v>12.86</v>
      </c>
      <c r="I7409" s="6">
        <v>122.21</v>
      </c>
      <c r="J7409" s="86"/>
      <c r="K7409" s="86"/>
      <c r="L7409" s="85"/>
      <c r="M7409" s="85"/>
      <c r="N7409" s="85"/>
      <c r="O7409" s="85"/>
      <c r="P7409" s="85"/>
      <c r="Q7409" s="32">
        <f t="shared" si="115"/>
        <v>122.21</v>
      </c>
    </row>
    <row r="7410" spans="1:17" x14ac:dyDescent="0.25">
      <c r="A7410" s="83" t="s">
        <v>15076</v>
      </c>
      <c r="B7410" s="84" t="s">
        <v>22772</v>
      </c>
      <c r="C7410" s="7">
        <v>248</v>
      </c>
      <c r="D7410" s="7">
        <v>9</v>
      </c>
      <c r="E7410" s="1">
        <v>1583.34</v>
      </c>
      <c r="F7410" s="1">
        <v>33.020000000000003</v>
      </c>
      <c r="G7410" s="1">
        <v>67.8</v>
      </c>
      <c r="H7410" s="1">
        <v>12.21</v>
      </c>
      <c r="I7410" s="6">
        <v>113.03</v>
      </c>
      <c r="J7410" s="86"/>
      <c r="K7410" s="86"/>
      <c r="L7410" s="85"/>
      <c r="M7410" s="85"/>
      <c r="N7410" s="85"/>
      <c r="O7410" s="85"/>
      <c r="P7410" s="85"/>
      <c r="Q7410" s="32">
        <f t="shared" si="115"/>
        <v>113.03</v>
      </c>
    </row>
    <row r="7411" spans="1:17" x14ac:dyDescent="0.25">
      <c r="A7411" s="83" t="s">
        <v>15077</v>
      </c>
      <c r="B7411" s="84" t="s">
        <v>22773</v>
      </c>
      <c r="C7411" s="7">
        <v>32</v>
      </c>
      <c r="D7411" s="7">
        <v>7</v>
      </c>
      <c r="E7411" s="1">
        <v>1122.17</v>
      </c>
      <c r="F7411" s="1">
        <v>4.26</v>
      </c>
      <c r="G7411" s="1">
        <v>52.73</v>
      </c>
      <c r="H7411" s="1">
        <v>8.66</v>
      </c>
      <c r="I7411" s="6">
        <v>65.650000000000006</v>
      </c>
      <c r="J7411" s="86"/>
      <c r="K7411" s="86"/>
      <c r="L7411" s="85"/>
      <c r="M7411" s="85"/>
      <c r="N7411" s="85"/>
      <c r="O7411" s="85"/>
      <c r="P7411" s="85"/>
      <c r="Q7411" s="32">
        <f t="shared" si="115"/>
        <v>65.650000000000006</v>
      </c>
    </row>
    <row r="7412" spans="1:17" x14ac:dyDescent="0.25">
      <c r="A7412" s="83" t="s">
        <v>15078</v>
      </c>
      <c r="B7412" s="84" t="s">
        <v>22774</v>
      </c>
      <c r="C7412" s="7">
        <v>337</v>
      </c>
      <c r="D7412" s="7">
        <v>20</v>
      </c>
      <c r="E7412" s="1">
        <v>9885.41</v>
      </c>
      <c r="F7412" s="1">
        <v>44.86</v>
      </c>
      <c r="G7412" s="1">
        <v>150.66</v>
      </c>
      <c r="H7412" s="1">
        <v>76.22</v>
      </c>
      <c r="I7412" s="6">
        <v>271.74</v>
      </c>
      <c r="J7412" s="86"/>
      <c r="K7412" s="86"/>
      <c r="L7412" s="85"/>
      <c r="M7412" s="85"/>
      <c r="N7412" s="85"/>
      <c r="O7412" s="85"/>
      <c r="P7412" s="85"/>
      <c r="Q7412" s="32">
        <f t="shared" si="115"/>
        <v>271.74</v>
      </c>
    </row>
    <row r="7413" spans="1:17" x14ac:dyDescent="0.25">
      <c r="A7413" s="83" t="s">
        <v>15079</v>
      </c>
      <c r="B7413" s="84" t="s">
        <v>22775</v>
      </c>
      <c r="C7413" s="7">
        <v>13450</v>
      </c>
      <c r="D7413" s="7">
        <v>379</v>
      </c>
      <c r="E7413" s="1">
        <v>195379.79</v>
      </c>
      <c r="F7413" s="1">
        <v>1790.47</v>
      </c>
      <c r="G7413" s="1">
        <v>2855.03</v>
      </c>
      <c r="H7413" s="1">
        <v>1506.54</v>
      </c>
      <c r="I7413" s="6">
        <v>6152.04</v>
      </c>
      <c r="J7413" s="86"/>
      <c r="K7413" s="86"/>
      <c r="L7413" s="85"/>
      <c r="M7413" s="85"/>
      <c r="N7413" s="85"/>
      <c r="O7413" s="85"/>
      <c r="P7413" s="85"/>
      <c r="Q7413" s="32">
        <f t="shared" si="115"/>
        <v>6152.04</v>
      </c>
    </row>
    <row r="7414" spans="1:17" x14ac:dyDescent="0.25">
      <c r="A7414" s="83" t="s">
        <v>15080</v>
      </c>
      <c r="B7414" s="84" t="s">
        <v>22776</v>
      </c>
      <c r="C7414" s="7">
        <v>155</v>
      </c>
      <c r="D7414" s="7">
        <v>11</v>
      </c>
      <c r="E7414" s="1">
        <v>2494.39</v>
      </c>
      <c r="F7414" s="1">
        <v>20.63</v>
      </c>
      <c r="G7414" s="1">
        <v>82.86</v>
      </c>
      <c r="H7414" s="1">
        <v>19.23</v>
      </c>
      <c r="I7414" s="6">
        <v>122.72</v>
      </c>
      <c r="J7414" s="86"/>
      <c r="K7414" s="86"/>
      <c r="L7414" s="85"/>
      <c r="M7414" s="85"/>
      <c r="N7414" s="85"/>
      <c r="O7414" s="85"/>
      <c r="P7414" s="85"/>
      <c r="Q7414" s="32">
        <f t="shared" si="115"/>
        <v>122.72</v>
      </c>
    </row>
    <row r="7415" spans="1:17" x14ac:dyDescent="0.25">
      <c r="A7415" s="83" t="s">
        <v>15081</v>
      </c>
      <c r="B7415" s="84" t="s">
        <v>22777</v>
      </c>
      <c r="C7415" s="7">
        <v>41</v>
      </c>
      <c r="D7415" s="7">
        <v>10</v>
      </c>
      <c r="E7415" s="1">
        <v>1554.08</v>
      </c>
      <c r="F7415" s="1">
        <v>5.46</v>
      </c>
      <c r="G7415" s="1">
        <v>75.33</v>
      </c>
      <c r="H7415" s="1">
        <v>11.98</v>
      </c>
      <c r="I7415" s="6">
        <v>92.77</v>
      </c>
      <c r="J7415" s="86"/>
      <c r="K7415" s="86"/>
      <c r="L7415" s="85"/>
      <c r="M7415" s="85"/>
      <c r="N7415" s="85"/>
      <c r="O7415" s="85"/>
      <c r="P7415" s="85"/>
      <c r="Q7415" s="32">
        <f t="shared" si="115"/>
        <v>92.77</v>
      </c>
    </row>
    <row r="7416" spans="1:17" x14ac:dyDescent="0.25">
      <c r="A7416" s="83" t="s">
        <v>15082</v>
      </c>
      <c r="B7416" s="84" t="s">
        <v>22778</v>
      </c>
      <c r="C7416" s="7">
        <v>497</v>
      </c>
      <c r="D7416" s="7">
        <v>20</v>
      </c>
      <c r="E7416" s="1">
        <v>8527.1</v>
      </c>
      <c r="F7416" s="1">
        <v>66.16</v>
      </c>
      <c r="G7416" s="1">
        <v>150.66</v>
      </c>
      <c r="H7416" s="1">
        <v>65.75</v>
      </c>
      <c r="I7416" s="6">
        <v>282.57</v>
      </c>
      <c r="J7416" s="86"/>
      <c r="K7416" s="86"/>
      <c r="L7416" s="85"/>
      <c r="M7416" s="85"/>
      <c r="N7416" s="85"/>
      <c r="O7416" s="85"/>
      <c r="P7416" s="85"/>
      <c r="Q7416" s="32">
        <f t="shared" si="115"/>
        <v>282.57</v>
      </c>
    </row>
    <row r="7417" spans="1:17" x14ac:dyDescent="0.25">
      <c r="A7417" s="83" t="s">
        <v>15083</v>
      </c>
      <c r="B7417" s="84" t="s">
        <v>22779</v>
      </c>
      <c r="C7417" s="7">
        <v>104</v>
      </c>
      <c r="D7417" s="7">
        <v>9</v>
      </c>
      <c r="E7417" s="1">
        <v>1339.92</v>
      </c>
      <c r="F7417" s="1">
        <v>13.85</v>
      </c>
      <c r="G7417" s="1">
        <v>67.8</v>
      </c>
      <c r="H7417" s="1">
        <v>10.33</v>
      </c>
      <c r="I7417" s="6">
        <v>91.98</v>
      </c>
      <c r="J7417" s="86"/>
      <c r="K7417" s="86"/>
      <c r="L7417" s="85"/>
      <c r="M7417" s="85"/>
      <c r="N7417" s="85"/>
      <c r="O7417" s="85"/>
      <c r="P7417" s="85"/>
      <c r="Q7417" s="32">
        <f t="shared" si="115"/>
        <v>91.98</v>
      </c>
    </row>
    <row r="7418" spans="1:17" x14ac:dyDescent="0.25">
      <c r="A7418" s="83" t="s">
        <v>15084</v>
      </c>
      <c r="B7418" s="84" t="s">
        <v>22780</v>
      </c>
      <c r="C7418" s="7">
        <v>1965</v>
      </c>
      <c r="D7418" s="7">
        <v>52</v>
      </c>
      <c r="E7418" s="1">
        <v>40049.25</v>
      </c>
      <c r="F7418" s="1">
        <v>261.58</v>
      </c>
      <c r="G7418" s="1">
        <v>391.72</v>
      </c>
      <c r="H7418" s="1">
        <v>308.82</v>
      </c>
      <c r="I7418" s="6">
        <v>962.12</v>
      </c>
      <c r="J7418" s="86"/>
      <c r="K7418" s="86"/>
      <c r="L7418" s="85"/>
      <c r="M7418" s="85"/>
      <c r="N7418" s="85"/>
      <c r="O7418" s="85"/>
      <c r="P7418" s="85"/>
      <c r="Q7418" s="32">
        <f t="shared" si="115"/>
        <v>962.12</v>
      </c>
    </row>
    <row r="7419" spans="1:17" x14ac:dyDescent="0.25">
      <c r="A7419" s="83" t="s">
        <v>15085</v>
      </c>
      <c r="B7419" s="84" t="s">
        <v>22781</v>
      </c>
      <c r="C7419" s="7">
        <v>16984</v>
      </c>
      <c r="D7419" s="7">
        <v>385</v>
      </c>
      <c r="E7419" s="1">
        <v>272434.46999999997</v>
      </c>
      <c r="F7419" s="1">
        <v>2260.92</v>
      </c>
      <c r="G7419" s="1">
        <v>2900.23</v>
      </c>
      <c r="H7419" s="1">
        <v>2100.6999999999998</v>
      </c>
      <c r="I7419" s="6">
        <v>7261.85</v>
      </c>
      <c r="J7419" s="86"/>
      <c r="K7419" s="86"/>
      <c r="L7419" s="85"/>
      <c r="M7419" s="85"/>
      <c r="N7419" s="85"/>
      <c r="O7419" s="85"/>
      <c r="P7419" s="85"/>
      <c r="Q7419" s="32">
        <f t="shared" si="115"/>
        <v>7261.85</v>
      </c>
    </row>
    <row r="7420" spans="1:17" x14ac:dyDescent="0.25">
      <c r="A7420" s="83" t="s">
        <v>15086</v>
      </c>
      <c r="B7420" s="84" t="s">
        <v>22782</v>
      </c>
      <c r="C7420" s="7">
        <v>35</v>
      </c>
      <c r="D7420" s="7">
        <v>6</v>
      </c>
      <c r="E7420" s="1">
        <v>1136.27</v>
      </c>
      <c r="F7420" s="1">
        <v>4.66</v>
      </c>
      <c r="G7420" s="1">
        <v>45.2</v>
      </c>
      <c r="H7420" s="1">
        <v>8.76</v>
      </c>
      <c r="I7420" s="6">
        <v>58.62</v>
      </c>
      <c r="J7420" s="86"/>
      <c r="K7420" s="86"/>
      <c r="L7420" s="85"/>
      <c r="M7420" s="85"/>
      <c r="N7420" s="85"/>
      <c r="O7420" s="85"/>
      <c r="P7420" s="85"/>
      <c r="Q7420" s="32">
        <f t="shared" si="115"/>
        <v>58.62</v>
      </c>
    </row>
    <row r="7421" spans="1:17" x14ac:dyDescent="0.25">
      <c r="A7421" s="83" t="s">
        <v>15087</v>
      </c>
      <c r="B7421" s="84" t="s">
        <v>22783</v>
      </c>
      <c r="C7421" s="7">
        <v>178</v>
      </c>
      <c r="D7421" s="7">
        <v>13</v>
      </c>
      <c r="E7421" s="1">
        <v>4798.13</v>
      </c>
      <c r="F7421" s="1">
        <v>23.7</v>
      </c>
      <c r="G7421" s="1">
        <v>97.93</v>
      </c>
      <c r="H7421" s="1">
        <v>37</v>
      </c>
      <c r="I7421" s="6">
        <v>158.63</v>
      </c>
      <c r="J7421" s="86"/>
      <c r="K7421" s="86"/>
      <c r="L7421" s="85"/>
      <c r="M7421" s="85"/>
      <c r="N7421" s="85"/>
      <c r="O7421" s="85"/>
      <c r="P7421" s="85"/>
      <c r="Q7421" s="32">
        <f t="shared" si="115"/>
        <v>158.63</v>
      </c>
    </row>
    <row r="7422" spans="1:17" x14ac:dyDescent="0.25">
      <c r="A7422" s="83" t="s">
        <v>15088</v>
      </c>
      <c r="B7422" s="84" t="s">
        <v>22784</v>
      </c>
      <c r="C7422" s="7">
        <v>4372</v>
      </c>
      <c r="D7422" s="7">
        <v>125</v>
      </c>
      <c r="E7422" s="1">
        <v>106119.94</v>
      </c>
      <c r="F7422" s="1">
        <v>582</v>
      </c>
      <c r="G7422" s="1">
        <v>941.63</v>
      </c>
      <c r="H7422" s="1">
        <v>818.27</v>
      </c>
      <c r="I7422" s="6">
        <v>2341.9</v>
      </c>
      <c r="J7422" s="86"/>
      <c r="K7422" s="86"/>
      <c r="L7422" s="85"/>
      <c r="M7422" s="85"/>
      <c r="N7422" s="85"/>
      <c r="O7422" s="85"/>
      <c r="P7422" s="85"/>
      <c r="Q7422" s="32">
        <f t="shared" si="115"/>
        <v>2341.9</v>
      </c>
    </row>
    <row r="7423" spans="1:17" x14ac:dyDescent="0.25">
      <c r="A7423" s="83" t="s">
        <v>15089</v>
      </c>
      <c r="B7423" s="84" t="s">
        <v>22785</v>
      </c>
      <c r="C7423" s="7">
        <v>341</v>
      </c>
      <c r="D7423" s="7">
        <v>29</v>
      </c>
      <c r="E7423" s="1">
        <v>28858.86</v>
      </c>
      <c r="F7423" s="1">
        <v>45.39</v>
      </c>
      <c r="G7423" s="1">
        <v>218.46</v>
      </c>
      <c r="H7423" s="1">
        <v>222.53</v>
      </c>
      <c r="I7423" s="6">
        <v>486.38</v>
      </c>
      <c r="J7423" s="86"/>
      <c r="K7423" s="86"/>
      <c r="L7423" s="85"/>
      <c r="M7423" s="85"/>
      <c r="N7423" s="85"/>
      <c r="O7423" s="85"/>
      <c r="P7423" s="85"/>
      <c r="Q7423" s="32">
        <f t="shared" si="115"/>
        <v>486.38</v>
      </c>
    </row>
    <row r="7424" spans="1:17" x14ac:dyDescent="0.25">
      <c r="A7424" s="83" t="s">
        <v>15090</v>
      </c>
      <c r="B7424" s="84" t="s">
        <v>22786</v>
      </c>
      <c r="C7424" s="7">
        <v>1067</v>
      </c>
      <c r="D7424" s="7">
        <v>31</v>
      </c>
      <c r="E7424" s="1">
        <v>450718.07</v>
      </c>
      <c r="F7424" s="1">
        <v>142.04</v>
      </c>
      <c r="G7424" s="1">
        <v>233.53</v>
      </c>
      <c r="H7424" s="1">
        <v>3475.42</v>
      </c>
      <c r="I7424" s="6">
        <v>3850.99</v>
      </c>
      <c r="J7424" s="86"/>
      <c r="K7424" s="86"/>
      <c r="L7424" s="85"/>
      <c r="M7424" s="85"/>
      <c r="N7424" s="85"/>
      <c r="O7424" s="85"/>
      <c r="P7424" s="85"/>
      <c r="Q7424" s="32">
        <f t="shared" si="115"/>
        <v>3850.99</v>
      </c>
    </row>
    <row r="7425" spans="1:17" x14ac:dyDescent="0.25">
      <c r="A7425" s="83" t="s">
        <v>15091</v>
      </c>
      <c r="B7425" s="84" t="s">
        <v>22787</v>
      </c>
      <c r="C7425" s="7">
        <v>1109</v>
      </c>
      <c r="D7425" s="7">
        <v>50</v>
      </c>
      <c r="E7425" s="1">
        <v>10905.34</v>
      </c>
      <c r="F7425" s="1">
        <v>147.63</v>
      </c>
      <c r="G7425" s="1">
        <v>376.66</v>
      </c>
      <c r="H7425" s="1">
        <v>84.09</v>
      </c>
      <c r="I7425" s="6">
        <v>608.38</v>
      </c>
      <c r="J7425" s="86"/>
      <c r="K7425" s="86"/>
      <c r="L7425" s="85"/>
      <c r="M7425" s="85"/>
      <c r="N7425" s="85"/>
      <c r="O7425" s="85"/>
      <c r="P7425" s="85"/>
      <c r="Q7425" s="32">
        <f t="shared" si="115"/>
        <v>608.38</v>
      </c>
    </row>
    <row r="7426" spans="1:17" x14ac:dyDescent="0.25">
      <c r="A7426" s="83" t="s">
        <v>15092</v>
      </c>
      <c r="B7426" s="84" t="s">
        <v>22788</v>
      </c>
      <c r="C7426" s="7">
        <v>366</v>
      </c>
      <c r="D7426" s="7">
        <v>14</v>
      </c>
      <c r="E7426" s="1">
        <v>3062.14</v>
      </c>
      <c r="F7426" s="1">
        <v>48.72</v>
      </c>
      <c r="G7426" s="1">
        <v>105.46</v>
      </c>
      <c r="H7426" s="1">
        <v>23.61</v>
      </c>
      <c r="I7426" s="6">
        <v>177.79</v>
      </c>
      <c r="J7426" s="86"/>
      <c r="K7426" s="86"/>
      <c r="L7426" s="85"/>
      <c r="M7426" s="85"/>
      <c r="N7426" s="85"/>
      <c r="O7426" s="85"/>
      <c r="P7426" s="85"/>
      <c r="Q7426" s="32">
        <f t="shared" si="115"/>
        <v>177.79</v>
      </c>
    </row>
    <row r="7427" spans="1:17" x14ac:dyDescent="0.25">
      <c r="A7427" s="83" t="s">
        <v>15093</v>
      </c>
      <c r="B7427" s="84" t="s">
        <v>22789</v>
      </c>
      <c r="C7427" s="7">
        <v>380</v>
      </c>
      <c r="D7427" s="7">
        <v>22</v>
      </c>
      <c r="E7427" s="1">
        <v>4312.74</v>
      </c>
      <c r="F7427" s="1">
        <v>50.58</v>
      </c>
      <c r="G7427" s="1">
        <v>165.73</v>
      </c>
      <c r="H7427" s="1">
        <v>33.26</v>
      </c>
      <c r="I7427" s="6">
        <v>249.57</v>
      </c>
      <c r="J7427" s="86"/>
      <c r="K7427" s="86"/>
      <c r="L7427" s="85"/>
      <c r="M7427" s="85"/>
      <c r="N7427" s="85"/>
      <c r="O7427" s="85"/>
      <c r="P7427" s="85"/>
      <c r="Q7427" s="32">
        <f t="shared" si="115"/>
        <v>249.57</v>
      </c>
    </row>
    <row r="7428" spans="1:17" x14ac:dyDescent="0.25">
      <c r="A7428" s="83" t="s">
        <v>15094</v>
      </c>
      <c r="B7428" s="84" t="s">
        <v>22790</v>
      </c>
      <c r="C7428" s="7">
        <v>131</v>
      </c>
      <c r="D7428" s="7">
        <v>12</v>
      </c>
      <c r="E7428" s="1">
        <v>2703.45</v>
      </c>
      <c r="F7428" s="1">
        <v>17.440000000000001</v>
      </c>
      <c r="G7428" s="1">
        <v>90.4</v>
      </c>
      <c r="H7428" s="1">
        <v>20.85</v>
      </c>
      <c r="I7428" s="6">
        <v>128.69</v>
      </c>
      <c r="J7428" s="86"/>
      <c r="K7428" s="86"/>
      <c r="L7428" s="85"/>
      <c r="M7428" s="85"/>
      <c r="N7428" s="85"/>
      <c r="O7428" s="85"/>
      <c r="P7428" s="85"/>
      <c r="Q7428" s="32">
        <f t="shared" si="115"/>
        <v>128.69</v>
      </c>
    </row>
    <row r="7429" spans="1:17" x14ac:dyDescent="0.25">
      <c r="A7429" s="83" t="s">
        <v>15095</v>
      </c>
      <c r="B7429" s="84" t="s">
        <v>22791</v>
      </c>
      <c r="C7429" s="7">
        <v>1262</v>
      </c>
      <c r="D7429" s="7">
        <v>75</v>
      </c>
      <c r="E7429" s="1">
        <v>458659.44</v>
      </c>
      <c r="F7429" s="1">
        <v>168</v>
      </c>
      <c r="G7429" s="1">
        <v>564.98</v>
      </c>
      <c r="H7429" s="1">
        <v>3536.65</v>
      </c>
      <c r="I7429" s="6">
        <v>4269.63</v>
      </c>
      <c r="J7429" s="86"/>
      <c r="K7429" s="86"/>
      <c r="L7429" s="85"/>
      <c r="M7429" s="85"/>
      <c r="N7429" s="85"/>
      <c r="O7429" s="85"/>
      <c r="P7429" s="85"/>
      <c r="Q7429" s="32">
        <f t="shared" si="115"/>
        <v>4269.63</v>
      </c>
    </row>
    <row r="7430" spans="1:17" x14ac:dyDescent="0.25">
      <c r="A7430" s="83" t="s">
        <v>15096</v>
      </c>
      <c r="B7430" s="84" t="s">
        <v>22792</v>
      </c>
      <c r="C7430" s="7">
        <v>60</v>
      </c>
      <c r="D7430" s="7">
        <v>4</v>
      </c>
      <c r="E7430" s="1">
        <v>534.96</v>
      </c>
      <c r="F7430" s="1">
        <v>7.98</v>
      </c>
      <c r="G7430" s="1">
        <v>30.14</v>
      </c>
      <c r="H7430" s="1">
        <v>4.13</v>
      </c>
      <c r="I7430" s="6">
        <v>42.25</v>
      </c>
      <c r="J7430" s="86"/>
      <c r="K7430" s="86"/>
      <c r="L7430" s="85"/>
      <c r="M7430" s="85"/>
      <c r="N7430" s="85"/>
      <c r="O7430" s="85"/>
      <c r="P7430" s="85"/>
      <c r="Q7430" s="32">
        <f t="shared" si="115"/>
        <v>42.25</v>
      </c>
    </row>
    <row r="7431" spans="1:17" x14ac:dyDescent="0.25">
      <c r="A7431" s="83" t="s">
        <v>15097</v>
      </c>
      <c r="B7431" s="84" t="s">
        <v>22793</v>
      </c>
      <c r="C7431" s="7">
        <v>97</v>
      </c>
      <c r="D7431" s="7">
        <v>7</v>
      </c>
      <c r="E7431" s="1">
        <v>1107.23</v>
      </c>
      <c r="F7431" s="1">
        <v>12.91</v>
      </c>
      <c r="G7431" s="1">
        <v>52.73</v>
      </c>
      <c r="H7431" s="1">
        <v>8.5399999999999991</v>
      </c>
      <c r="I7431" s="6">
        <v>74.180000000000007</v>
      </c>
      <c r="J7431" s="86"/>
      <c r="K7431" s="86"/>
      <c r="L7431" s="85"/>
      <c r="M7431" s="85"/>
      <c r="N7431" s="85"/>
      <c r="O7431" s="85"/>
      <c r="P7431" s="85"/>
      <c r="Q7431" s="32">
        <f t="shared" si="115"/>
        <v>74.180000000000007</v>
      </c>
    </row>
    <row r="7432" spans="1:17" x14ac:dyDescent="0.25">
      <c r="A7432" s="83" t="s">
        <v>15098</v>
      </c>
      <c r="B7432" s="84" t="s">
        <v>22794</v>
      </c>
      <c r="C7432" s="7">
        <v>379</v>
      </c>
      <c r="D7432" s="7">
        <v>22</v>
      </c>
      <c r="E7432" s="1">
        <v>3466.64</v>
      </c>
      <c r="F7432" s="1">
        <v>50.46</v>
      </c>
      <c r="G7432" s="1">
        <v>165.73</v>
      </c>
      <c r="H7432" s="1">
        <v>26.73</v>
      </c>
      <c r="I7432" s="6">
        <v>242.92</v>
      </c>
      <c r="J7432" s="86"/>
      <c r="K7432" s="86"/>
      <c r="L7432" s="85"/>
      <c r="M7432" s="85"/>
      <c r="N7432" s="85"/>
      <c r="O7432" s="85"/>
      <c r="P7432" s="85"/>
      <c r="Q7432" s="32">
        <f t="shared" si="115"/>
        <v>242.92</v>
      </c>
    </row>
    <row r="7433" spans="1:17" x14ac:dyDescent="0.25">
      <c r="A7433" s="83" t="s">
        <v>15099</v>
      </c>
      <c r="B7433" s="84" t="s">
        <v>22795</v>
      </c>
      <c r="C7433" s="7">
        <v>199</v>
      </c>
      <c r="D7433" s="7">
        <v>20</v>
      </c>
      <c r="E7433" s="1">
        <v>12469.36</v>
      </c>
      <c r="F7433" s="1">
        <v>26.49</v>
      </c>
      <c r="G7433" s="1">
        <v>150.66</v>
      </c>
      <c r="H7433" s="1">
        <v>96.15</v>
      </c>
      <c r="I7433" s="6">
        <v>273.3</v>
      </c>
      <c r="J7433" s="86"/>
      <c r="K7433" s="86"/>
      <c r="L7433" s="85"/>
      <c r="M7433" s="85"/>
      <c r="N7433" s="85"/>
      <c r="O7433" s="85"/>
      <c r="P7433" s="85"/>
      <c r="Q7433" s="32">
        <f t="shared" si="115"/>
        <v>273.3</v>
      </c>
    </row>
    <row r="7434" spans="1:17" x14ac:dyDescent="0.25">
      <c r="A7434" s="83" t="s">
        <v>15100</v>
      </c>
      <c r="B7434" s="84" t="s">
        <v>22796</v>
      </c>
      <c r="C7434" s="7">
        <v>784</v>
      </c>
      <c r="D7434" s="7">
        <v>27</v>
      </c>
      <c r="E7434" s="1">
        <v>24104.57</v>
      </c>
      <c r="F7434" s="1">
        <v>104.37</v>
      </c>
      <c r="G7434" s="1">
        <v>203.39</v>
      </c>
      <c r="H7434" s="1">
        <v>185.86</v>
      </c>
      <c r="I7434" s="6">
        <v>493.62</v>
      </c>
      <c r="J7434" s="86"/>
      <c r="K7434" s="86"/>
      <c r="L7434" s="85"/>
      <c r="M7434" s="85"/>
      <c r="N7434" s="85"/>
      <c r="O7434" s="85"/>
      <c r="P7434" s="85"/>
      <c r="Q7434" s="32">
        <f t="shared" si="115"/>
        <v>493.62</v>
      </c>
    </row>
    <row r="7435" spans="1:17" x14ac:dyDescent="0.25">
      <c r="A7435" s="83" t="s">
        <v>15101</v>
      </c>
      <c r="B7435" s="84" t="s">
        <v>22797</v>
      </c>
      <c r="C7435" s="7">
        <v>145</v>
      </c>
      <c r="D7435" s="7">
        <v>16</v>
      </c>
      <c r="E7435" s="1">
        <v>95923.21</v>
      </c>
      <c r="F7435" s="1">
        <v>19.3</v>
      </c>
      <c r="G7435" s="1">
        <v>120.53</v>
      </c>
      <c r="H7435" s="1">
        <v>739.65</v>
      </c>
      <c r="I7435" s="6">
        <v>879.48</v>
      </c>
      <c r="J7435" s="86"/>
      <c r="K7435" s="86"/>
      <c r="L7435" s="85"/>
      <c r="M7435" s="85"/>
      <c r="N7435" s="85"/>
      <c r="O7435" s="85"/>
      <c r="P7435" s="85"/>
      <c r="Q7435" s="32">
        <f t="shared" si="115"/>
        <v>879.48</v>
      </c>
    </row>
    <row r="7436" spans="1:17" x14ac:dyDescent="0.25">
      <c r="A7436" s="83" t="s">
        <v>15102</v>
      </c>
      <c r="B7436" s="84" t="s">
        <v>22798</v>
      </c>
      <c r="C7436" s="7">
        <v>4549</v>
      </c>
      <c r="D7436" s="7">
        <v>104</v>
      </c>
      <c r="E7436" s="1">
        <v>48877.78</v>
      </c>
      <c r="F7436" s="1">
        <v>605.57000000000005</v>
      </c>
      <c r="G7436" s="1">
        <v>783.44</v>
      </c>
      <c r="H7436" s="1">
        <v>376.89</v>
      </c>
      <c r="I7436" s="6">
        <v>1765.9</v>
      </c>
      <c r="J7436" s="86"/>
      <c r="K7436" s="86"/>
      <c r="L7436" s="85"/>
      <c r="M7436" s="85"/>
      <c r="N7436" s="85"/>
      <c r="O7436" s="85"/>
      <c r="P7436" s="85"/>
      <c r="Q7436" s="32">
        <f t="shared" si="115"/>
        <v>1765.9</v>
      </c>
    </row>
    <row r="7437" spans="1:17" x14ac:dyDescent="0.25">
      <c r="A7437" s="83" t="s">
        <v>15103</v>
      </c>
      <c r="B7437" s="84" t="s">
        <v>22799</v>
      </c>
      <c r="C7437" s="7">
        <v>229</v>
      </c>
      <c r="D7437" s="7">
        <v>13</v>
      </c>
      <c r="E7437" s="1">
        <v>2893.73</v>
      </c>
      <c r="F7437" s="1">
        <v>30.49</v>
      </c>
      <c r="G7437" s="1">
        <v>97.93</v>
      </c>
      <c r="H7437" s="1">
        <v>22.31</v>
      </c>
      <c r="I7437" s="6">
        <v>150.72999999999999</v>
      </c>
      <c r="J7437" s="86"/>
      <c r="K7437" s="86"/>
      <c r="L7437" s="85"/>
      <c r="M7437" s="85"/>
      <c r="N7437" s="85"/>
      <c r="O7437" s="85"/>
      <c r="P7437" s="85"/>
      <c r="Q7437" s="32">
        <f t="shared" si="115"/>
        <v>150.72999999999999</v>
      </c>
    </row>
    <row r="7438" spans="1:17" x14ac:dyDescent="0.25">
      <c r="A7438" s="83" t="s">
        <v>15104</v>
      </c>
      <c r="B7438" s="84" t="s">
        <v>22800</v>
      </c>
      <c r="C7438" s="7">
        <v>136</v>
      </c>
      <c r="D7438" s="7">
        <v>11</v>
      </c>
      <c r="E7438" s="1">
        <v>3173.77</v>
      </c>
      <c r="F7438" s="1">
        <v>18.100000000000001</v>
      </c>
      <c r="G7438" s="1">
        <v>82.86</v>
      </c>
      <c r="H7438" s="1">
        <v>24.47</v>
      </c>
      <c r="I7438" s="6">
        <v>125.43</v>
      </c>
      <c r="J7438" s="86"/>
      <c r="K7438" s="86"/>
      <c r="L7438" s="85"/>
      <c r="M7438" s="85"/>
      <c r="N7438" s="85"/>
      <c r="O7438" s="85"/>
      <c r="P7438" s="85"/>
      <c r="Q7438" s="32">
        <f t="shared" ref="Q7438:Q7501" si="116">P7438+I7438</f>
        <v>125.43</v>
      </c>
    </row>
    <row r="7439" spans="1:17" x14ac:dyDescent="0.25">
      <c r="A7439" s="83" t="s">
        <v>15105</v>
      </c>
      <c r="B7439" s="84" t="s">
        <v>22801</v>
      </c>
      <c r="C7439" s="7">
        <v>2566</v>
      </c>
      <c r="D7439" s="7">
        <v>78</v>
      </c>
      <c r="E7439" s="1">
        <v>31083.79</v>
      </c>
      <c r="F7439" s="1">
        <v>341.58</v>
      </c>
      <c r="G7439" s="1">
        <v>587.58000000000004</v>
      </c>
      <c r="H7439" s="1">
        <v>239.68</v>
      </c>
      <c r="I7439" s="6">
        <v>1168.8399999999999</v>
      </c>
      <c r="J7439" s="86"/>
      <c r="K7439" s="86"/>
      <c r="L7439" s="85"/>
      <c r="M7439" s="85"/>
      <c r="N7439" s="85"/>
      <c r="O7439" s="85"/>
      <c r="P7439" s="85"/>
      <c r="Q7439" s="32">
        <f t="shared" si="116"/>
        <v>1168.8399999999999</v>
      </c>
    </row>
    <row r="7440" spans="1:17" x14ac:dyDescent="0.25">
      <c r="A7440" s="83" t="s">
        <v>15106</v>
      </c>
      <c r="B7440" s="84" t="s">
        <v>22802</v>
      </c>
      <c r="C7440" s="7">
        <v>996</v>
      </c>
      <c r="D7440" s="7">
        <v>51</v>
      </c>
      <c r="E7440" s="1">
        <v>59736.2</v>
      </c>
      <c r="F7440" s="1">
        <v>132.58000000000001</v>
      </c>
      <c r="G7440" s="1">
        <v>384.18</v>
      </c>
      <c r="H7440" s="1">
        <v>460.62</v>
      </c>
      <c r="I7440" s="6">
        <v>977.38</v>
      </c>
      <c r="J7440" s="86"/>
      <c r="K7440" s="86"/>
      <c r="L7440" s="85"/>
      <c r="M7440" s="85"/>
      <c r="N7440" s="85"/>
      <c r="O7440" s="85"/>
      <c r="P7440" s="85"/>
      <c r="Q7440" s="32">
        <f t="shared" si="116"/>
        <v>977.38</v>
      </c>
    </row>
    <row r="7441" spans="1:17" x14ac:dyDescent="0.25">
      <c r="A7441" s="83" t="s">
        <v>15107</v>
      </c>
      <c r="B7441" s="84" t="s">
        <v>22803</v>
      </c>
      <c r="C7441" s="7">
        <v>53</v>
      </c>
      <c r="D7441" s="7">
        <v>6</v>
      </c>
      <c r="E7441" s="1">
        <v>1118.6500000000001</v>
      </c>
      <c r="F7441" s="1">
        <v>7.06</v>
      </c>
      <c r="G7441" s="1">
        <v>45.2</v>
      </c>
      <c r="H7441" s="1">
        <v>8.6199999999999992</v>
      </c>
      <c r="I7441" s="6">
        <v>60.88</v>
      </c>
      <c r="J7441" s="86"/>
      <c r="K7441" s="86"/>
      <c r="L7441" s="85"/>
      <c r="M7441" s="85"/>
      <c r="N7441" s="85"/>
      <c r="O7441" s="85"/>
      <c r="P7441" s="85"/>
      <c r="Q7441" s="32">
        <f t="shared" si="116"/>
        <v>60.88</v>
      </c>
    </row>
    <row r="7442" spans="1:17" x14ac:dyDescent="0.25">
      <c r="A7442" s="83" t="s">
        <v>15108</v>
      </c>
      <c r="B7442" s="84" t="s">
        <v>22804</v>
      </c>
      <c r="C7442" s="7">
        <v>302</v>
      </c>
      <c r="D7442" s="7">
        <v>9</v>
      </c>
      <c r="E7442" s="1">
        <v>1343.61</v>
      </c>
      <c r="F7442" s="1">
        <v>40.200000000000003</v>
      </c>
      <c r="G7442" s="1">
        <v>67.8</v>
      </c>
      <c r="H7442" s="1">
        <v>10.36</v>
      </c>
      <c r="I7442" s="6">
        <v>118.36</v>
      </c>
      <c r="J7442" s="86"/>
      <c r="K7442" s="86"/>
      <c r="L7442" s="85"/>
      <c r="M7442" s="85"/>
      <c r="N7442" s="85"/>
      <c r="O7442" s="85"/>
      <c r="P7442" s="85"/>
      <c r="Q7442" s="32">
        <f t="shared" si="116"/>
        <v>118.36</v>
      </c>
    </row>
    <row r="7443" spans="1:17" x14ac:dyDescent="0.25">
      <c r="A7443" s="83" t="s">
        <v>15109</v>
      </c>
      <c r="B7443" s="84" t="s">
        <v>22805</v>
      </c>
      <c r="C7443" s="7">
        <v>74</v>
      </c>
      <c r="D7443" s="7">
        <v>13</v>
      </c>
      <c r="E7443" s="1">
        <v>14636.22</v>
      </c>
      <c r="F7443" s="1">
        <v>9.85</v>
      </c>
      <c r="G7443" s="1">
        <v>97.93</v>
      </c>
      <c r="H7443" s="1">
        <v>112.86</v>
      </c>
      <c r="I7443" s="6">
        <v>220.64</v>
      </c>
      <c r="J7443" s="86"/>
      <c r="K7443" s="86"/>
      <c r="L7443" s="85"/>
      <c r="M7443" s="85"/>
      <c r="N7443" s="85"/>
      <c r="O7443" s="85"/>
      <c r="P7443" s="85"/>
      <c r="Q7443" s="32">
        <f t="shared" si="116"/>
        <v>220.64</v>
      </c>
    </row>
    <row r="7444" spans="1:17" x14ac:dyDescent="0.25">
      <c r="A7444" s="83" t="s">
        <v>15110</v>
      </c>
      <c r="B7444" s="84" t="s">
        <v>22806</v>
      </c>
      <c r="C7444" s="7">
        <v>590</v>
      </c>
      <c r="D7444" s="7">
        <v>21</v>
      </c>
      <c r="E7444" s="1">
        <v>3955.36</v>
      </c>
      <c r="F7444" s="1">
        <v>78.540000000000006</v>
      </c>
      <c r="G7444" s="1">
        <v>158.19</v>
      </c>
      <c r="H7444" s="1">
        <v>30.5</v>
      </c>
      <c r="I7444" s="6">
        <v>267.23</v>
      </c>
      <c r="J7444" s="86"/>
      <c r="K7444" s="86"/>
      <c r="L7444" s="85"/>
      <c r="M7444" s="85"/>
      <c r="N7444" s="85"/>
      <c r="O7444" s="85"/>
      <c r="P7444" s="85"/>
      <c r="Q7444" s="32">
        <f t="shared" si="116"/>
        <v>267.23</v>
      </c>
    </row>
    <row r="7445" spans="1:17" x14ac:dyDescent="0.25">
      <c r="A7445" s="83" t="s">
        <v>15111</v>
      </c>
      <c r="B7445" s="84" t="s">
        <v>22807</v>
      </c>
      <c r="C7445" s="7">
        <v>489</v>
      </c>
      <c r="D7445" s="7">
        <v>24</v>
      </c>
      <c r="E7445" s="1">
        <v>16847.09</v>
      </c>
      <c r="F7445" s="1">
        <v>65.099999999999994</v>
      </c>
      <c r="G7445" s="1">
        <v>180.79</v>
      </c>
      <c r="H7445" s="1">
        <v>129.9</v>
      </c>
      <c r="I7445" s="6">
        <v>375.79</v>
      </c>
      <c r="J7445" s="86"/>
      <c r="K7445" s="86"/>
      <c r="L7445" s="85"/>
      <c r="M7445" s="85"/>
      <c r="N7445" s="85"/>
      <c r="O7445" s="85"/>
      <c r="P7445" s="85"/>
      <c r="Q7445" s="32">
        <f t="shared" si="116"/>
        <v>375.79</v>
      </c>
    </row>
    <row r="7446" spans="1:17" x14ac:dyDescent="0.25">
      <c r="A7446" s="83" t="s">
        <v>15112</v>
      </c>
      <c r="B7446" s="84" t="s">
        <v>22808</v>
      </c>
      <c r="C7446" s="7">
        <v>395</v>
      </c>
      <c r="D7446" s="7">
        <v>13</v>
      </c>
      <c r="E7446" s="1">
        <v>2158.89</v>
      </c>
      <c r="F7446" s="1">
        <v>52.58</v>
      </c>
      <c r="G7446" s="1">
        <v>97.93</v>
      </c>
      <c r="H7446" s="1">
        <v>16.649999999999999</v>
      </c>
      <c r="I7446" s="6">
        <v>167.16</v>
      </c>
      <c r="J7446" s="86"/>
      <c r="K7446" s="86"/>
      <c r="L7446" s="85"/>
      <c r="M7446" s="85"/>
      <c r="N7446" s="85"/>
      <c r="O7446" s="85"/>
      <c r="P7446" s="85"/>
      <c r="Q7446" s="32">
        <f t="shared" si="116"/>
        <v>167.16</v>
      </c>
    </row>
    <row r="7447" spans="1:17" x14ac:dyDescent="0.25">
      <c r="A7447" s="83" t="s">
        <v>15113</v>
      </c>
      <c r="B7447" s="84" t="s">
        <v>22809</v>
      </c>
      <c r="C7447" s="7">
        <v>2809</v>
      </c>
      <c r="D7447" s="7">
        <v>63</v>
      </c>
      <c r="E7447" s="1">
        <v>20376.580000000002</v>
      </c>
      <c r="F7447" s="1">
        <v>373.94</v>
      </c>
      <c r="G7447" s="1">
        <v>474.58</v>
      </c>
      <c r="H7447" s="1">
        <v>157.12</v>
      </c>
      <c r="I7447" s="6">
        <v>1005.64</v>
      </c>
      <c r="J7447" s="86"/>
      <c r="K7447" s="86"/>
      <c r="L7447" s="85"/>
      <c r="M7447" s="85"/>
      <c r="N7447" s="85"/>
      <c r="O7447" s="85"/>
      <c r="P7447" s="85"/>
      <c r="Q7447" s="32">
        <f t="shared" si="116"/>
        <v>1005.64</v>
      </c>
    </row>
    <row r="7448" spans="1:17" x14ac:dyDescent="0.25">
      <c r="A7448" s="83" t="s">
        <v>15114</v>
      </c>
      <c r="B7448" s="84" t="s">
        <v>22810</v>
      </c>
      <c r="C7448" s="7">
        <v>31</v>
      </c>
      <c r="D7448" s="7">
        <v>5</v>
      </c>
      <c r="E7448" s="1">
        <v>746.45</v>
      </c>
      <c r="F7448" s="1">
        <v>4.13</v>
      </c>
      <c r="G7448" s="1">
        <v>37.659999999999997</v>
      </c>
      <c r="H7448" s="1">
        <v>5.75</v>
      </c>
      <c r="I7448" s="6">
        <v>47.54</v>
      </c>
      <c r="J7448" s="86"/>
      <c r="K7448" s="86"/>
      <c r="L7448" s="85"/>
      <c r="M7448" s="85"/>
      <c r="N7448" s="85"/>
      <c r="O7448" s="85"/>
      <c r="P7448" s="85"/>
      <c r="Q7448" s="32">
        <f t="shared" si="116"/>
        <v>47.54</v>
      </c>
    </row>
    <row r="7449" spans="1:17" x14ac:dyDescent="0.25">
      <c r="A7449" s="83" t="s">
        <v>15115</v>
      </c>
      <c r="B7449" s="84" t="s">
        <v>22811</v>
      </c>
      <c r="C7449" s="7">
        <v>282</v>
      </c>
      <c r="D7449" s="7">
        <v>31</v>
      </c>
      <c r="E7449" s="1">
        <v>48054.91</v>
      </c>
      <c r="F7449" s="1">
        <v>37.54</v>
      </c>
      <c r="G7449" s="1">
        <v>233.53</v>
      </c>
      <c r="H7449" s="1">
        <v>370.54</v>
      </c>
      <c r="I7449" s="6">
        <v>641.61</v>
      </c>
      <c r="J7449" s="86"/>
      <c r="K7449" s="86"/>
      <c r="L7449" s="85"/>
      <c r="M7449" s="85"/>
      <c r="N7449" s="85"/>
      <c r="O7449" s="85"/>
      <c r="P7449" s="85"/>
      <c r="Q7449" s="32">
        <f t="shared" si="116"/>
        <v>641.61</v>
      </c>
    </row>
    <row r="7450" spans="1:17" x14ac:dyDescent="0.25">
      <c r="A7450" s="83" t="s">
        <v>15116</v>
      </c>
      <c r="B7450" s="84" t="s">
        <v>22812</v>
      </c>
      <c r="C7450" s="7">
        <v>417</v>
      </c>
      <c r="D7450" s="7">
        <v>14</v>
      </c>
      <c r="E7450" s="1">
        <v>1846.53</v>
      </c>
      <c r="F7450" s="1">
        <v>55.51</v>
      </c>
      <c r="G7450" s="1">
        <v>105.46</v>
      </c>
      <c r="H7450" s="1">
        <v>14.24</v>
      </c>
      <c r="I7450" s="6">
        <v>175.21</v>
      </c>
      <c r="J7450" s="86"/>
      <c r="K7450" s="86"/>
      <c r="L7450" s="85"/>
      <c r="M7450" s="85"/>
      <c r="N7450" s="85"/>
      <c r="O7450" s="85"/>
      <c r="P7450" s="85"/>
      <c r="Q7450" s="32">
        <f t="shared" si="116"/>
        <v>175.21</v>
      </c>
    </row>
    <row r="7451" spans="1:17" x14ac:dyDescent="0.25">
      <c r="A7451" s="83" t="s">
        <v>15117</v>
      </c>
      <c r="B7451" s="84" t="s">
        <v>22813</v>
      </c>
      <c r="C7451" s="7">
        <v>251</v>
      </c>
      <c r="D7451" s="7">
        <v>24</v>
      </c>
      <c r="E7451" s="1">
        <v>5347.79</v>
      </c>
      <c r="F7451" s="1">
        <v>33.42</v>
      </c>
      <c r="G7451" s="1">
        <v>180.79</v>
      </c>
      <c r="H7451" s="1">
        <v>41.23</v>
      </c>
      <c r="I7451" s="6">
        <v>255.44</v>
      </c>
      <c r="J7451" s="86"/>
      <c r="K7451" s="86"/>
      <c r="L7451" s="85"/>
      <c r="M7451" s="85"/>
      <c r="N7451" s="85"/>
      <c r="O7451" s="85"/>
      <c r="P7451" s="85"/>
      <c r="Q7451" s="32">
        <f t="shared" si="116"/>
        <v>255.44</v>
      </c>
    </row>
    <row r="7452" spans="1:17" x14ac:dyDescent="0.25">
      <c r="A7452" s="83" t="s">
        <v>15118</v>
      </c>
      <c r="B7452" s="84" t="s">
        <v>22814</v>
      </c>
      <c r="C7452" s="7">
        <v>1101</v>
      </c>
      <c r="D7452" s="7">
        <v>44</v>
      </c>
      <c r="E7452" s="1">
        <v>9970.17</v>
      </c>
      <c r="F7452" s="1">
        <v>146.57</v>
      </c>
      <c r="G7452" s="1">
        <v>331.46</v>
      </c>
      <c r="H7452" s="1">
        <v>76.88</v>
      </c>
      <c r="I7452" s="6">
        <v>554.91</v>
      </c>
      <c r="J7452" s="86"/>
      <c r="K7452" s="86"/>
      <c r="L7452" s="85"/>
      <c r="M7452" s="85"/>
      <c r="N7452" s="85"/>
      <c r="O7452" s="85"/>
      <c r="P7452" s="85"/>
      <c r="Q7452" s="32">
        <f t="shared" si="116"/>
        <v>554.91</v>
      </c>
    </row>
    <row r="7453" spans="1:17" x14ac:dyDescent="0.25">
      <c r="A7453" s="83" t="s">
        <v>15119</v>
      </c>
      <c r="B7453" s="84" t="s">
        <v>22815</v>
      </c>
      <c r="C7453" s="7">
        <v>109</v>
      </c>
      <c r="D7453" s="7">
        <v>8</v>
      </c>
      <c r="E7453" s="1">
        <v>1190.17</v>
      </c>
      <c r="F7453" s="1">
        <v>14.51</v>
      </c>
      <c r="G7453" s="1">
        <v>60.26</v>
      </c>
      <c r="H7453" s="1">
        <v>9.18</v>
      </c>
      <c r="I7453" s="6">
        <v>83.95</v>
      </c>
      <c r="J7453" s="86"/>
      <c r="K7453" s="86"/>
      <c r="L7453" s="85"/>
      <c r="M7453" s="85"/>
      <c r="N7453" s="85"/>
      <c r="O7453" s="85"/>
      <c r="P7453" s="85"/>
      <c r="Q7453" s="32">
        <f t="shared" si="116"/>
        <v>83.95</v>
      </c>
    </row>
    <row r="7454" spans="1:17" x14ac:dyDescent="0.25">
      <c r="A7454" s="83" t="s">
        <v>15120</v>
      </c>
      <c r="B7454" s="84" t="s">
        <v>22816</v>
      </c>
      <c r="C7454" s="7">
        <v>122</v>
      </c>
      <c r="D7454" s="7">
        <v>14</v>
      </c>
      <c r="E7454" s="1">
        <v>4475.68</v>
      </c>
      <c r="F7454" s="1">
        <v>16.239999999999998</v>
      </c>
      <c r="G7454" s="1">
        <v>105.46</v>
      </c>
      <c r="H7454" s="1">
        <v>34.51</v>
      </c>
      <c r="I7454" s="6">
        <v>156.21</v>
      </c>
      <c r="J7454" s="86"/>
      <c r="K7454" s="86"/>
      <c r="L7454" s="85"/>
      <c r="M7454" s="85"/>
      <c r="N7454" s="85"/>
      <c r="O7454" s="85"/>
      <c r="P7454" s="85"/>
      <c r="Q7454" s="32">
        <f t="shared" si="116"/>
        <v>156.21</v>
      </c>
    </row>
    <row r="7455" spans="1:17" x14ac:dyDescent="0.25">
      <c r="A7455" s="83" t="s">
        <v>15121</v>
      </c>
      <c r="B7455" s="84" t="s">
        <v>22817</v>
      </c>
      <c r="C7455" s="7">
        <v>94</v>
      </c>
      <c r="D7455" s="7">
        <v>12</v>
      </c>
      <c r="E7455" s="1">
        <v>2101.48</v>
      </c>
      <c r="F7455" s="1">
        <v>12.51</v>
      </c>
      <c r="G7455" s="1">
        <v>90.4</v>
      </c>
      <c r="H7455" s="1">
        <v>16.21</v>
      </c>
      <c r="I7455" s="6">
        <v>119.12</v>
      </c>
      <c r="J7455" s="86"/>
      <c r="K7455" s="86"/>
      <c r="L7455" s="85"/>
      <c r="M7455" s="85"/>
      <c r="N7455" s="85"/>
      <c r="O7455" s="85"/>
      <c r="P7455" s="85"/>
      <c r="Q7455" s="32">
        <f t="shared" si="116"/>
        <v>119.12</v>
      </c>
    </row>
    <row r="7456" spans="1:17" x14ac:dyDescent="0.25">
      <c r="A7456" s="83" t="s">
        <v>15122</v>
      </c>
      <c r="B7456" s="84" t="s">
        <v>22818</v>
      </c>
      <c r="C7456" s="7">
        <v>631</v>
      </c>
      <c r="D7456" s="7">
        <v>36</v>
      </c>
      <c r="E7456" s="1">
        <v>10349.33</v>
      </c>
      <c r="F7456" s="1">
        <v>84</v>
      </c>
      <c r="G7456" s="1">
        <v>271.19</v>
      </c>
      <c r="H7456" s="1">
        <v>79.8</v>
      </c>
      <c r="I7456" s="6">
        <v>434.99</v>
      </c>
      <c r="J7456" s="86"/>
      <c r="K7456" s="86"/>
      <c r="L7456" s="85"/>
      <c r="M7456" s="85"/>
      <c r="N7456" s="85"/>
      <c r="O7456" s="85"/>
      <c r="P7456" s="85"/>
      <c r="Q7456" s="32">
        <f t="shared" si="116"/>
        <v>434.99</v>
      </c>
    </row>
    <row r="7457" spans="1:17" x14ac:dyDescent="0.25">
      <c r="A7457" s="83" t="s">
        <v>15123</v>
      </c>
      <c r="B7457" s="84" t="s">
        <v>22819</v>
      </c>
      <c r="C7457" s="7">
        <v>1146</v>
      </c>
      <c r="D7457" s="7">
        <v>41</v>
      </c>
      <c r="E7457" s="1">
        <v>20828.490000000002</v>
      </c>
      <c r="F7457" s="1">
        <v>152.56</v>
      </c>
      <c r="G7457" s="1">
        <v>308.86</v>
      </c>
      <c r="H7457" s="1">
        <v>160.61000000000001</v>
      </c>
      <c r="I7457" s="6">
        <v>622.03</v>
      </c>
      <c r="J7457" s="86"/>
      <c r="K7457" s="86"/>
      <c r="L7457" s="85"/>
      <c r="M7457" s="85"/>
      <c r="N7457" s="85"/>
      <c r="O7457" s="85"/>
      <c r="P7457" s="85"/>
      <c r="Q7457" s="32">
        <f t="shared" si="116"/>
        <v>622.03</v>
      </c>
    </row>
    <row r="7458" spans="1:17" x14ac:dyDescent="0.25">
      <c r="A7458" s="83" t="s">
        <v>15124</v>
      </c>
      <c r="B7458" s="84" t="s">
        <v>22820</v>
      </c>
      <c r="C7458" s="7">
        <v>46</v>
      </c>
      <c r="D7458" s="7">
        <v>2</v>
      </c>
      <c r="E7458" s="1">
        <v>298.58</v>
      </c>
      <c r="F7458" s="1">
        <v>6.12</v>
      </c>
      <c r="G7458" s="1">
        <v>15.06</v>
      </c>
      <c r="H7458" s="1">
        <v>2.2999999999999998</v>
      </c>
      <c r="I7458" s="6">
        <v>23.48</v>
      </c>
      <c r="J7458" s="86"/>
      <c r="K7458" s="86"/>
      <c r="L7458" s="85"/>
      <c r="M7458" s="85"/>
      <c r="N7458" s="85"/>
      <c r="O7458" s="85"/>
      <c r="P7458" s="85"/>
      <c r="Q7458" s="32">
        <f t="shared" si="116"/>
        <v>23.48</v>
      </c>
    </row>
    <row r="7459" spans="1:17" x14ac:dyDescent="0.25">
      <c r="A7459" s="83" t="s">
        <v>15125</v>
      </c>
      <c r="B7459" s="84" t="s">
        <v>22821</v>
      </c>
      <c r="C7459" s="7">
        <v>342</v>
      </c>
      <c r="D7459" s="7">
        <v>20</v>
      </c>
      <c r="E7459" s="1">
        <v>3733.42</v>
      </c>
      <c r="F7459" s="1">
        <v>45.53</v>
      </c>
      <c r="G7459" s="1">
        <v>150.66</v>
      </c>
      <c r="H7459" s="1">
        <v>28.78</v>
      </c>
      <c r="I7459" s="6">
        <v>224.97</v>
      </c>
      <c r="J7459" s="86"/>
      <c r="K7459" s="86"/>
      <c r="L7459" s="85"/>
      <c r="M7459" s="85"/>
      <c r="N7459" s="85"/>
      <c r="O7459" s="85"/>
      <c r="P7459" s="85"/>
      <c r="Q7459" s="32">
        <f t="shared" si="116"/>
        <v>224.97</v>
      </c>
    </row>
    <row r="7460" spans="1:17" x14ac:dyDescent="0.25">
      <c r="A7460" s="83" t="s">
        <v>15126</v>
      </c>
      <c r="B7460" s="84" t="s">
        <v>22822</v>
      </c>
      <c r="C7460" s="7">
        <v>164</v>
      </c>
      <c r="D7460" s="7">
        <v>11</v>
      </c>
      <c r="E7460" s="1">
        <v>1741.71</v>
      </c>
      <c r="F7460" s="1">
        <v>21.83</v>
      </c>
      <c r="G7460" s="1">
        <v>82.86</v>
      </c>
      <c r="H7460" s="1">
        <v>13.43</v>
      </c>
      <c r="I7460" s="6">
        <v>118.12</v>
      </c>
      <c r="J7460" s="86"/>
      <c r="K7460" s="86"/>
      <c r="L7460" s="85"/>
      <c r="M7460" s="85"/>
      <c r="N7460" s="85"/>
      <c r="O7460" s="85"/>
      <c r="P7460" s="85"/>
      <c r="Q7460" s="32">
        <f t="shared" si="116"/>
        <v>118.12</v>
      </c>
    </row>
    <row r="7461" spans="1:17" x14ac:dyDescent="0.25">
      <c r="A7461" s="83" t="s">
        <v>15127</v>
      </c>
      <c r="B7461" s="84" t="s">
        <v>22823</v>
      </c>
      <c r="C7461" s="7">
        <v>123</v>
      </c>
      <c r="D7461" s="7">
        <v>8</v>
      </c>
      <c r="E7461" s="1">
        <v>1219.2</v>
      </c>
      <c r="F7461" s="1">
        <v>16.38</v>
      </c>
      <c r="G7461" s="1">
        <v>60.26</v>
      </c>
      <c r="H7461" s="1">
        <v>9.4</v>
      </c>
      <c r="I7461" s="6">
        <v>86.04</v>
      </c>
      <c r="J7461" s="86"/>
      <c r="K7461" s="86"/>
      <c r="L7461" s="85"/>
      <c r="M7461" s="85"/>
      <c r="N7461" s="85"/>
      <c r="O7461" s="85"/>
      <c r="P7461" s="85"/>
      <c r="Q7461" s="32">
        <f t="shared" si="116"/>
        <v>86.04</v>
      </c>
    </row>
    <row r="7462" spans="1:17" x14ac:dyDescent="0.25">
      <c r="A7462" s="83" t="s">
        <v>15128</v>
      </c>
      <c r="B7462" s="84" t="s">
        <v>22824</v>
      </c>
      <c r="C7462" s="7">
        <v>26</v>
      </c>
      <c r="D7462" s="7">
        <v>6</v>
      </c>
      <c r="E7462" s="1">
        <v>895.74</v>
      </c>
      <c r="F7462" s="1">
        <v>3.46</v>
      </c>
      <c r="G7462" s="1">
        <v>45.2</v>
      </c>
      <c r="H7462" s="1">
        <v>6.9</v>
      </c>
      <c r="I7462" s="6">
        <v>55.56</v>
      </c>
      <c r="J7462" s="86"/>
      <c r="K7462" s="86"/>
      <c r="L7462" s="85"/>
      <c r="M7462" s="85"/>
      <c r="N7462" s="85"/>
      <c r="O7462" s="85"/>
      <c r="P7462" s="85"/>
      <c r="Q7462" s="32">
        <f t="shared" si="116"/>
        <v>55.56</v>
      </c>
    </row>
    <row r="7463" spans="1:17" x14ac:dyDescent="0.25">
      <c r="A7463" s="83" t="s">
        <v>15129</v>
      </c>
      <c r="B7463" s="84" t="s">
        <v>22825</v>
      </c>
      <c r="C7463" s="7">
        <v>883</v>
      </c>
      <c r="D7463" s="7">
        <v>29</v>
      </c>
      <c r="E7463" s="1">
        <v>12582.45</v>
      </c>
      <c r="F7463" s="1">
        <v>117.54</v>
      </c>
      <c r="G7463" s="1">
        <v>218.46</v>
      </c>
      <c r="H7463" s="1">
        <v>97.02</v>
      </c>
      <c r="I7463" s="6">
        <v>433.02</v>
      </c>
      <c r="J7463" s="86"/>
      <c r="K7463" s="86"/>
      <c r="L7463" s="85"/>
      <c r="M7463" s="85"/>
      <c r="N7463" s="85"/>
      <c r="O7463" s="85"/>
      <c r="P7463" s="85"/>
      <c r="Q7463" s="32">
        <f t="shared" si="116"/>
        <v>433.02</v>
      </c>
    </row>
    <row r="7464" spans="1:17" x14ac:dyDescent="0.25">
      <c r="A7464" s="83" t="s">
        <v>15130</v>
      </c>
      <c r="B7464" s="84" t="s">
        <v>22826</v>
      </c>
      <c r="C7464" s="7">
        <v>32</v>
      </c>
      <c r="D7464" s="7">
        <v>4</v>
      </c>
      <c r="E7464" s="1">
        <v>597.16</v>
      </c>
      <c r="F7464" s="1">
        <v>4.26</v>
      </c>
      <c r="G7464" s="1">
        <v>30.14</v>
      </c>
      <c r="H7464" s="1">
        <v>4.6100000000000003</v>
      </c>
      <c r="I7464" s="6">
        <v>39.01</v>
      </c>
      <c r="J7464" s="86"/>
      <c r="K7464" s="86"/>
      <c r="L7464" s="85"/>
      <c r="M7464" s="85"/>
      <c r="N7464" s="85"/>
      <c r="O7464" s="85"/>
      <c r="P7464" s="85"/>
      <c r="Q7464" s="32">
        <f t="shared" si="116"/>
        <v>39.01</v>
      </c>
    </row>
    <row r="7465" spans="1:17" x14ac:dyDescent="0.25">
      <c r="A7465" s="83" t="s">
        <v>15131</v>
      </c>
      <c r="B7465" s="84" t="s">
        <v>22827</v>
      </c>
      <c r="C7465" s="7">
        <v>232</v>
      </c>
      <c r="D7465" s="7">
        <v>15</v>
      </c>
      <c r="E7465" s="1">
        <v>2604.77</v>
      </c>
      <c r="F7465" s="1">
        <v>30.88</v>
      </c>
      <c r="G7465" s="1">
        <v>113</v>
      </c>
      <c r="H7465" s="1">
        <v>20.09</v>
      </c>
      <c r="I7465" s="6">
        <v>163.97</v>
      </c>
      <c r="J7465" s="86"/>
      <c r="K7465" s="86"/>
      <c r="L7465" s="85"/>
      <c r="M7465" s="85"/>
      <c r="N7465" s="85"/>
      <c r="O7465" s="85"/>
      <c r="P7465" s="85"/>
      <c r="Q7465" s="32">
        <f t="shared" si="116"/>
        <v>163.97</v>
      </c>
    </row>
    <row r="7466" spans="1:17" x14ac:dyDescent="0.25">
      <c r="A7466" s="83" t="s">
        <v>15132</v>
      </c>
      <c r="B7466" s="84" t="s">
        <v>22828</v>
      </c>
      <c r="C7466" s="7">
        <v>955</v>
      </c>
      <c r="D7466" s="7">
        <v>33</v>
      </c>
      <c r="E7466" s="1">
        <v>21948.47</v>
      </c>
      <c r="F7466" s="1">
        <v>127.13</v>
      </c>
      <c r="G7466" s="1">
        <v>248.59</v>
      </c>
      <c r="H7466" s="1">
        <v>169.24</v>
      </c>
      <c r="I7466" s="6">
        <v>544.96</v>
      </c>
      <c r="J7466" s="86"/>
      <c r="K7466" s="86"/>
      <c r="L7466" s="85"/>
      <c r="M7466" s="85"/>
      <c r="N7466" s="85"/>
      <c r="O7466" s="85"/>
      <c r="P7466" s="85"/>
      <c r="Q7466" s="32">
        <f t="shared" si="116"/>
        <v>544.96</v>
      </c>
    </row>
    <row r="7467" spans="1:17" x14ac:dyDescent="0.25">
      <c r="A7467" s="83" t="s">
        <v>15133</v>
      </c>
      <c r="B7467" s="84" t="s">
        <v>22829</v>
      </c>
      <c r="C7467" s="7">
        <v>297</v>
      </c>
      <c r="D7467" s="7">
        <v>19</v>
      </c>
      <c r="E7467" s="1">
        <v>3900.5</v>
      </c>
      <c r="F7467" s="1">
        <v>39.54</v>
      </c>
      <c r="G7467" s="1">
        <v>143.13</v>
      </c>
      <c r="H7467" s="1">
        <v>30.08</v>
      </c>
      <c r="I7467" s="6">
        <v>212.75</v>
      </c>
      <c r="J7467" s="86"/>
      <c r="K7467" s="86"/>
      <c r="L7467" s="85"/>
      <c r="M7467" s="85"/>
      <c r="N7467" s="85"/>
      <c r="O7467" s="85"/>
      <c r="P7467" s="85"/>
      <c r="Q7467" s="32">
        <f t="shared" si="116"/>
        <v>212.75</v>
      </c>
    </row>
    <row r="7468" spans="1:17" x14ac:dyDescent="0.25">
      <c r="A7468" s="83" t="s">
        <v>15134</v>
      </c>
      <c r="B7468" s="84" t="s">
        <v>22830</v>
      </c>
      <c r="C7468" s="7">
        <v>37</v>
      </c>
      <c r="D7468" s="7">
        <v>4</v>
      </c>
      <c r="E7468" s="1">
        <v>646.92999999999995</v>
      </c>
      <c r="F7468" s="1">
        <v>4.93</v>
      </c>
      <c r="G7468" s="1">
        <v>30.14</v>
      </c>
      <c r="H7468" s="1">
        <v>4.99</v>
      </c>
      <c r="I7468" s="6">
        <v>40.06</v>
      </c>
      <c r="J7468" s="86"/>
      <c r="K7468" s="86"/>
      <c r="L7468" s="85"/>
      <c r="M7468" s="85"/>
      <c r="N7468" s="85"/>
      <c r="O7468" s="85"/>
      <c r="P7468" s="85"/>
      <c r="Q7468" s="32">
        <f t="shared" si="116"/>
        <v>40.06</v>
      </c>
    </row>
    <row r="7469" spans="1:17" x14ac:dyDescent="0.25">
      <c r="A7469" s="83" t="s">
        <v>15135</v>
      </c>
      <c r="B7469" s="84" t="s">
        <v>22831</v>
      </c>
      <c r="C7469" s="7">
        <v>806</v>
      </c>
      <c r="D7469" s="7">
        <v>35</v>
      </c>
      <c r="E7469" s="1">
        <v>9412.42</v>
      </c>
      <c r="F7469" s="1">
        <v>107.3</v>
      </c>
      <c r="G7469" s="1">
        <v>263.66000000000003</v>
      </c>
      <c r="H7469" s="1">
        <v>72.58</v>
      </c>
      <c r="I7469" s="6">
        <v>443.54</v>
      </c>
      <c r="J7469" s="86"/>
      <c r="K7469" s="86"/>
      <c r="L7469" s="85"/>
      <c r="M7469" s="85"/>
      <c r="N7469" s="85"/>
      <c r="O7469" s="85"/>
      <c r="P7469" s="85"/>
      <c r="Q7469" s="32">
        <f t="shared" si="116"/>
        <v>443.54</v>
      </c>
    </row>
    <row r="7470" spans="1:17" x14ac:dyDescent="0.25">
      <c r="A7470" s="83" t="s">
        <v>15136</v>
      </c>
      <c r="B7470" s="84" t="s">
        <v>22832</v>
      </c>
      <c r="C7470" s="7">
        <v>684</v>
      </c>
      <c r="D7470" s="7">
        <v>37</v>
      </c>
      <c r="E7470" s="1">
        <v>109639.92</v>
      </c>
      <c r="F7470" s="1">
        <v>91.06</v>
      </c>
      <c r="G7470" s="1">
        <v>278.72000000000003</v>
      </c>
      <c r="H7470" s="1">
        <v>845.42</v>
      </c>
      <c r="I7470" s="6">
        <v>1215.2</v>
      </c>
      <c r="J7470" s="86"/>
      <c r="K7470" s="86"/>
      <c r="L7470" s="85"/>
      <c r="M7470" s="85"/>
      <c r="N7470" s="85"/>
      <c r="O7470" s="85"/>
      <c r="P7470" s="85"/>
      <c r="Q7470" s="32">
        <f t="shared" si="116"/>
        <v>1215.2</v>
      </c>
    </row>
    <row r="7471" spans="1:17" x14ac:dyDescent="0.25">
      <c r="A7471" s="83" t="s">
        <v>15137</v>
      </c>
      <c r="B7471" s="84" t="s">
        <v>22833</v>
      </c>
      <c r="C7471" s="7">
        <v>2008</v>
      </c>
      <c r="D7471" s="7">
        <v>51</v>
      </c>
      <c r="E7471" s="1">
        <v>13307.46</v>
      </c>
      <c r="F7471" s="1">
        <v>267.3</v>
      </c>
      <c r="G7471" s="1">
        <v>384.18</v>
      </c>
      <c r="H7471" s="1">
        <v>102.61</v>
      </c>
      <c r="I7471" s="6">
        <v>754.09</v>
      </c>
      <c r="J7471" s="86"/>
      <c r="K7471" s="86"/>
      <c r="L7471" s="85"/>
      <c r="M7471" s="85"/>
      <c r="N7471" s="85"/>
      <c r="O7471" s="85"/>
      <c r="P7471" s="85"/>
      <c r="Q7471" s="32">
        <f t="shared" si="116"/>
        <v>754.09</v>
      </c>
    </row>
    <row r="7472" spans="1:17" x14ac:dyDescent="0.25">
      <c r="A7472" s="83" t="s">
        <v>15138</v>
      </c>
      <c r="B7472" s="84" t="s">
        <v>22834</v>
      </c>
      <c r="C7472" s="7">
        <v>1112</v>
      </c>
      <c r="D7472" s="7">
        <v>43</v>
      </c>
      <c r="E7472" s="1">
        <v>55295.69</v>
      </c>
      <c r="F7472" s="1">
        <v>148.03</v>
      </c>
      <c r="G7472" s="1">
        <v>323.92</v>
      </c>
      <c r="H7472" s="1">
        <v>426.38</v>
      </c>
      <c r="I7472" s="6">
        <v>898.33</v>
      </c>
      <c r="J7472" s="86"/>
      <c r="K7472" s="86"/>
      <c r="L7472" s="85"/>
      <c r="M7472" s="85"/>
      <c r="N7472" s="85"/>
      <c r="O7472" s="85"/>
      <c r="P7472" s="85"/>
      <c r="Q7472" s="32">
        <f t="shared" si="116"/>
        <v>898.33</v>
      </c>
    </row>
    <row r="7473" spans="1:17" x14ac:dyDescent="0.25">
      <c r="A7473" s="83" t="s">
        <v>15139</v>
      </c>
      <c r="B7473" s="84" t="s">
        <v>22835</v>
      </c>
      <c r="C7473" s="7">
        <v>160</v>
      </c>
      <c r="D7473" s="7">
        <v>14</v>
      </c>
      <c r="E7473" s="1">
        <v>26799.48</v>
      </c>
      <c r="F7473" s="1">
        <v>21.3</v>
      </c>
      <c r="G7473" s="1">
        <v>105.46</v>
      </c>
      <c r="H7473" s="1">
        <v>206.65</v>
      </c>
      <c r="I7473" s="6">
        <v>333.41</v>
      </c>
      <c r="J7473" s="86"/>
      <c r="K7473" s="86"/>
      <c r="L7473" s="85"/>
      <c r="M7473" s="85"/>
      <c r="N7473" s="85"/>
      <c r="O7473" s="85"/>
      <c r="P7473" s="85"/>
      <c r="Q7473" s="32">
        <f t="shared" si="116"/>
        <v>333.41</v>
      </c>
    </row>
    <row r="7474" spans="1:17" x14ac:dyDescent="0.25">
      <c r="A7474" s="83" t="s">
        <v>15140</v>
      </c>
      <c r="B7474" s="84" t="s">
        <v>22836</v>
      </c>
      <c r="C7474" s="7">
        <v>89</v>
      </c>
      <c r="D7474" s="7">
        <v>6</v>
      </c>
      <c r="E7474" s="1">
        <v>895.74</v>
      </c>
      <c r="F7474" s="1">
        <v>11.85</v>
      </c>
      <c r="G7474" s="1">
        <v>45.2</v>
      </c>
      <c r="H7474" s="1">
        <v>6.9</v>
      </c>
      <c r="I7474" s="6">
        <v>63.95</v>
      </c>
      <c r="J7474" s="86"/>
      <c r="K7474" s="86"/>
      <c r="L7474" s="85"/>
      <c r="M7474" s="85"/>
      <c r="N7474" s="85"/>
      <c r="O7474" s="85"/>
      <c r="P7474" s="85"/>
      <c r="Q7474" s="32">
        <f t="shared" si="116"/>
        <v>63.95</v>
      </c>
    </row>
    <row r="7475" spans="1:17" x14ac:dyDescent="0.25">
      <c r="A7475" s="83" t="s">
        <v>15141</v>
      </c>
      <c r="B7475" s="84" t="s">
        <v>22837</v>
      </c>
      <c r="C7475" s="7">
        <v>276</v>
      </c>
      <c r="D7475" s="7">
        <v>7</v>
      </c>
      <c r="E7475" s="1">
        <v>1045.03</v>
      </c>
      <c r="F7475" s="1">
        <v>36.74</v>
      </c>
      <c r="G7475" s="1">
        <v>52.73</v>
      </c>
      <c r="H7475" s="1">
        <v>8.06</v>
      </c>
      <c r="I7475" s="6">
        <v>97.53</v>
      </c>
      <c r="J7475" s="86"/>
      <c r="K7475" s="86"/>
      <c r="L7475" s="85"/>
      <c r="M7475" s="85"/>
      <c r="N7475" s="85"/>
      <c r="O7475" s="85"/>
      <c r="P7475" s="85"/>
      <c r="Q7475" s="32">
        <f t="shared" si="116"/>
        <v>97.53</v>
      </c>
    </row>
    <row r="7476" spans="1:17" x14ac:dyDescent="0.25">
      <c r="A7476" s="83" t="s">
        <v>15142</v>
      </c>
      <c r="B7476" s="84" t="s">
        <v>22838</v>
      </c>
      <c r="C7476" s="7">
        <v>369</v>
      </c>
      <c r="D7476" s="7">
        <v>19</v>
      </c>
      <c r="E7476" s="1">
        <v>3436.68</v>
      </c>
      <c r="F7476" s="1">
        <v>49.12</v>
      </c>
      <c r="G7476" s="1">
        <v>143.13</v>
      </c>
      <c r="H7476" s="1">
        <v>26.5</v>
      </c>
      <c r="I7476" s="6">
        <v>218.75</v>
      </c>
      <c r="J7476" s="86"/>
      <c r="K7476" s="86"/>
      <c r="L7476" s="85"/>
      <c r="M7476" s="85"/>
      <c r="N7476" s="85"/>
      <c r="O7476" s="85"/>
      <c r="P7476" s="85"/>
      <c r="Q7476" s="32">
        <f t="shared" si="116"/>
        <v>218.75</v>
      </c>
    </row>
    <row r="7477" spans="1:17" x14ac:dyDescent="0.25">
      <c r="A7477" s="83" t="s">
        <v>15143</v>
      </c>
      <c r="B7477" s="84" t="s">
        <v>22839</v>
      </c>
      <c r="C7477" s="7">
        <v>937</v>
      </c>
      <c r="D7477" s="7">
        <v>20</v>
      </c>
      <c r="E7477" s="1">
        <v>3781.18</v>
      </c>
      <c r="F7477" s="1">
        <v>124.74</v>
      </c>
      <c r="G7477" s="1">
        <v>150.66</v>
      </c>
      <c r="H7477" s="1">
        <v>29.16</v>
      </c>
      <c r="I7477" s="6">
        <v>304.56</v>
      </c>
      <c r="J7477" s="86"/>
      <c r="K7477" s="86"/>
      <c r="L7477" s="85"/>
      <c r="M7477" s="85"/>
      <c r="N7477" s="85"/>
      <c r="O7477" s="85"/>
      <c r="P7477" s="85"/>
      <c r="Q7477" s="32">
        <f t="shared" si="116"/>
        <v>304.56</v>
      </c>
    </row>
    <row r="7478" spans="1:17" x14ac:dyDescent="0.25">
      <c r="A7478" s="83" t="s">
        <v>15144</v>
      </c>
      <c r="B7478" s="84" t="s">
        <v>22840</v>
      </c>
      <c r="C7478" s="7">
        <v>3004</v>
      </c>
      <c r="D7478" s="7">
        <v>82</v>
      </c>
      <c r="E7478" s="1">
        <v>76936.88</v>
      </c>
      <c r="F7478" s="1">
        <v>399.9</v>
      </c>
      <c r="G7478" s="1">
        <v>617.71</v>
      </c>
      <c r="H7478" s="1">
        <v>593.25</v>
      </c>
      <c r="I7478" s="6">
        <v>1610.86</v>
      </c>
      <c r="J7478" s="86"/>
      <c r="K7478" s="86"/>
      <c r="L7478" s="85"/>
      <c r="M7478" s="85"/>
      <c r="N7478" s="85"/>
      <c r="O7478" s="85"/>
      <c r="P7478" s="85"/>
      <c r="Q7478" s="32">
        <f t="shared" si="116"/>
        <v>1610.86</v>
      </c>
    </row>
    <row r="7479" spans="1:17" x14ac:dyDescent="0.25">
      <c r="A7479" s="83" t="s">
        <v>15145</v>
      </c>
      <c r="B7479" s="84" t="s">
        <v>22841</v>
      </c>
      <c r="C7479" s="7">
        <v>106</v>
      </c>
      <c r="D7479" s="7">
        <v>11</v>
      </c>
      <c r="E7479" s="1">
        <v>2135.6799999999998</v>
      </c>
      <c r="F7479" s="1">
        <v>14.11</v>
      </c>
      <c r="G7479" s="1">
        <v>82.86</v>
      </c>
      <c r="H7479" s="1">
        <v>16.46</v>
      </c>
      <c r="I7479" s="6">
        <v>113.43</v>
      </c>
      <c r="J7479" s="86"/>
      <c r="K7479" s="86"/>
      <c r="L7479" s="85"/>
      <c r="M7479" s="85"/>
      <c r="N7479" s="85"/>
      <c r="O7479" s="85"/>
      <c r="P7479" s="85"/>
      <c r="Q7479" s="32">
        <f t="shared" si="116"/>
        <v>113.43</v>
      </c>
    </row>
    <row r="7480" spans="1:17" x14ac:dyDescent="0.25">
      <c r="A7480" s="83" t="s">
        <v>15146</v>
      </c>
      <c r="B7480" s="84" t="s">
        <v>22842</v>
      </c>
      <c r="C7480" s="7">
        <v>168</v>
      </c>
      <c r="D7480" s="7">
        <v>12</v>
      </c>
      <c r="E7480" s="1">
        <v>2542.4699999999998</v>
      </c>
      <c r="F7480" s="1">
        <v>22.37</v>
      </c>
      <c r="G7480" s="1">
        <v>90.4</v>
      </c>
      <c r="H7480" s="1">
        <v>19.61</v>
      </c>
      <c r="I7480" s="6">
        <v>132.38</v>
      </c>
      <c r="J7480" s="86"/>
      <c r="K7480" s="86"/>
      <c r="L7480" s="85"/>
      <c r="M7480" s="85"/>
      <c r="N7480" s="85"/>
      <c r="O7480" s="85"/>
      <c r="P7480" s="85"/>
      <c r="Q7480" s="32">
        <f t="shared" si="116"/>
        <v>132.38</v>
      </c>
    </row>
    <row r="7481" spans="1:17" x14ac:dyDescent="0.25">
      <c r="A7481" s="83" t="s">
        <v>15147</v>
      </c>
      <c r="B7481" s="84" t="s">
        <v>22843</v>
      </c>
      <c r="C7481" s="7">
        <v>5970</v>
      </c>
      <c r="D7481" s="7">
        <v>89</v>
      </c>
      <c r="E7481" s="1">
        <v>82337.509999999995</v>
      </c>
      <c r="F7481" s="1">
        <v>794.73</v>
      </c>
      <c r="G7481" s="1">
        <v>670.44</v>
      </c>
      <c r="H7481" s="1">
        <v>634.89</v>
      </c>
      <c r="I7481" s="6">
        <v>2100.06</v>
      </c>
      <c r="J7481" s="86"/>
      <c r="K7481" s="86"/>
      <c r="L7481" s="85"/>
      <c r="M7481" s="85"/>
      <c r="N7481" s="85"/>
      <c r="O7481" s="85"/>
      <c r="P7481" s="85"/>
      <c r="Q7481" s="32">
        <f t="shared" si="116"/>
        <v>2100.06</v>
      </c>
    </row>
    <row r="7482" spans="1:17" x14ac:dyDescent="0.25">
      <c r="A7482" s="83" t="s">
        <v>15148</v>
      </c>
      <c r="B7482" s="84" t="s">
        <v>22844</v>
      </c>
      <c r="C7482" s="7">
        <v>447</v>
      </c>
      <c r="D7482" s="7">
        <v>18</v>
      </c>
      <c r="E7482" s="1">
        <v>3289.97</v>
      </c>
      <c r="F7482" s="1">
        <v>59.5</v>
      </c>
      <c r="G7482" s="1">
        <v>135.59</v>
      </c>
      <c r="H7482" s="1">
        <v>25.37</v>
      </c>
      <c r="I7482" s="6">
        <v>220.46</v>
      </c>
      <c r="J7482" s="86"/>
      <c r="K7482" s="86"/>
      <c r="L7482" s="85"/>
      <c r="M7482" s="85"/>
      <c r="N7482" s="85"/>
      <c r="O7482" s="85"/>
      <c r="P7482" s="85"/>
      <c r="Q7482" s="32">
        <f t="shared" si="116"/>
        <v>220.46</v>
      </c>
    </row>
    <row r="7483" spans="1:17" x14ac:dyDescent="0.25">
      <c r="A7483" s="83" t="s">
        <v>15149</v>
      </c>
      <c r="B7483" s="84" t="s">
        <v>22845</v>
      </c>
      <c r="C7483" s="7">
        <v>2279</v>
      </c>
      <c r="D7483" s="7">
        <v>47</v>
      </c>
      <c r="E7483" s="1">
        <v>274042.07</v>
      </c>
      <c r="F7483" s="1">
        <v>303.38</v>
      </c>
      <c r="G7483" s="1">
        <v>354.06</v>
      </c>
      <c r="H7483" s="1">
        <v>2113.1</v>
      </c>
      <c r="I7483" s="6">
        <v>2770.54</v>
      </c>
      <c r="J7483" s="86"/>
      <c r="K7483" s="86"/>
      <c r="L7483" s="85"/>
      <c r="M7483" s="85"/>
      <c r="N7483" s="85"/>
      <c r="O7483" s="85"/>
      <c r="P7483" s="85"/>
      <c r="Q7483" s="32">
        <f t="shared" si="116"/>
        <v>2770.54</v>
      </c>
    </row>
    <row r="7484" spans="1:17" x14ac:dyDescent="0.25">
      <c r="A7484" s="83" t="s">
        <v>15150</v>
      </c>
      <c r="B7484" s="84" t="s">
        <v>22846</v>
      </c>
      <c r="C7484" s="7">
        <v>257</v>
      </c>
      <c r="D7484" s="7">
        <v>12</v>
      </c>
      <c r="E7484" s="1">
        <v>3212.09</v>
      </c>
      <c r="F7484" s="1">
        <v>34.21</v>
      </c>
      <c r="G7484" s="1">
        <v>90.4</v>
      </c>
      <c r="H7484" s="1">
        <v>24.77</v>
      </c>
      <c r="I7484" s="6">
        <v>149.38</v>
      </c>
      <c r="J7484" s="86"/>
      <c r="K7484" s="86"/>
      <c r="L7484" s="85"/>
      <c r="M7484" s="85"/>
      <c r="N7484" s="85"/>
      <c r="O7484" s="85"/>
      <c r="P7484" s="85"/>
      <c r="Q7484" s="32">
        <f t="shared" si="116"/>
        <v>149.38</v>
      </c>
    </row>
    <row r="7485" spans="1:17" x14ac:dyDescent="0.25">
      <c r="A7485" s="83" t="s">
        <v>15151</v>
      </c>
      <c r="B7485" s="84" t="s">
        <v>22847</v>
      </c>
      <c r="C7485" s="7">
        <v>233</v>
      </c>
      <c r="D7485" s="7">
        <v>17</v>
      </c>
      <c r="E7485" s="1">
        <v>5138.29</v>
      </c>
      <c r="F7485" s="1">
        <v>31.02</v>
      </c>
      <c r="G7485" s="1">
        <v>128.06</v>
      </c>
      <c r="H7485" s="1">
        <v>39.619999999999997</v>
      </c>
      <c r="I7485" s="6">
        <v>198.7</v>
      </c>
      <c r="J7485" s="86"/>
      <c r="K7485" s="86"/>
      <c r="L7485" s="85"/>
      <c r="M7485" s="85"/>
      <c r="N7485" s="85"/>
      <c r="O7485" s="85"/>
      <c r="P7485" s="85"/>
      <c r="Q7485" s="32">
        <f t="shared" si="116"/>
        <v>198.7</v>
      </c>
    </row>
    <row r="7486" spans="1:17" x14ac:dyDescent="0.25">
      <c r="A7486" s="83" t="s">
        <v>15152</v>
      </c>
      <c r="B7486" s="84" t="s">
        <v>22848</v>
      </c>
      <c r="C7486" s="7">
        <v>27</v>
      </c>
      <c r="D7486" s="7">
        <v>4</v>
      </c>
      <c r="E7486" s="1">
        <v>597.16</v>
      </c>
      <c r="F7486" s="1">
        <v>3.59</v>
      </c>
      <c r="G7486" s="1">
        <v>30.14</v>
      </c>
      <c r="H7486" s="1">
        <v>4.6100000000000003</v>
      </c>
      <c r="I7486" s="6">
        <v>38.340000000000003</v>
      </c>
      <c r="J7486" s="86"/>
      <c r="K7486" s="86"/>
      <c r="L7486" s="85"/>
      <c r="M7486" s="85"/>
      <c r="N7486" s="85"/>
      <c r="O7486" s="85"/>
      <c r="P7486" s="85"/>
      <c r="Q7486" s="32">
        <f t="shared" si="116"/>
        <v>38.340000000000003</v>
      </c>
    </row>
    <row r="7487" spans="1:17" x14ac:dyDescent="0.25">
      <c r="A7487" s="83" t="s">
        <v>15153</v>
      </c>
      <c r="B7487" s="84" t="s">
        <v>22849</v>
      </c>
      <c r="C7487" s="7">
        <v>415</v>
      </c>
      <c r="D7487" s="7">
        <v>22</v>
      </c>
      <c r="E7487" s="1">
        <v>6764.68</v>
      </c>
      <c r="F7487" s="1">
        <v>55.25</v>
      </c>
      <c r="G7487" s="1">
        <v>165.73</v>
      </c>
      <c r="H7487" s="1">
        <v>52.16</v>
      </c>
      <c r="I7487" s="6">
        <v>273.14</v>
      </c>
      <c r="J7487" s="86"/>
      <c r="K7487" s="86"/>
      <c r="L7487" s="85"/>
      <c r="M7487" s="85"/>
      <c r="N7487" s="85"/>
      <c r="O7487" s="85"/>
      <c r="P7487" s="85"/>
      <c r="Q7487" s="32">
        <f t="shared" si="116"/>
        <v>273.14</v>
      </c>
    </row>
    <row r="7488" spans="1:17" x14ac:dyDescent="0.25">
      <c r="A7488" s="83" t="s">
        <v>15154</v>
      </c>
      <c r="B7488" s="84" t="s">
        <v>22850</v>
      </c>
      <c r="C7488" s="7">
        <v>394</v>
      </c>
      <c r="D7488" s="7">
        <v>21</v>
      </c>
      <c r="E7488" s="1">
        <v>6588.86</v>
      </c>
      <c r="F7488" s="1">
        <v>52.45</v>
      </c>
      <c r="G7488" s="1">
        <v>158.19</v>
      </c>
      <c r="H7488" s="1">
        <v>50.81</v>
      </c>
      <c r="I7488" s="6">
        <v>261.45</v>
      </c>
      <c r="J7488" s="86"/>
      <c r="K7488" s="86"/>
      <c r="L7488" s="85"/>
      <c r="M7488" s="85"/>
      <c r="N7488" s="85"/>
      <c r="O7488" s="85"/>
      <c r="P7488" s="85"/>
      <c r="Q7488" s="32">
        <f t="shared" si="116"/>
        <v>261.45</v>
      </c>
    </row>
    <row r="7489" spans="1:17" x14ac:dyDescent="0.25">
      <c r="A7489" s="83" t="s">
        <v>15155</v>
      </c>
      <c r="B7489" s="84" t="s">
        <v>22851</v>
      </c>
      <c r="C7489" s="7">
        <v>114</v>
      </c>
      <c r="D7489" s="7">
        <v>7</v>
      </c>
      <c r="E7489" s="1">
        <v>1306.29</v>
      </c>
      <c r="F7489" s="1">
        <v>15.18</v>
      </c>
      <c r="G7489" s="1">
        <v>52.73</v>
      </c>
      <c r="H7489" s="1">
        <v>10.07</v>
      </c>
      <c r="I7489" s="6">
        <v>77.98</v>
      </c>
      <c r="J7489" s="86"/>
      <c r="K7489" s="86"/>
      <c r="L7489" s="85"/>
      <c r="M7489" s="85"/>
      <c r="N7489" s="85"/>
      <c r="O7489" s="85"/>
      <c r="P7489" s="85"/>
      <c r="Q7489" s="32">
        <f t="shared" si="116"/>
        <v>77.98</v>
      </c>
    </row>
    <row r="7490" spans="1:17" x14ac:dyDescent="0.25">
      <c r="A7490" s="83" t="s">
        <v>15156</v>
      </c>
      <c r="B7490" s="84" t="s">
        <v>22852</v>
      </c>
      <c r="C7490" s="7">
        <v>189</v>
      </c>
      <c r="D7490" s="7">
        <v>13</v>
      </c>
      <c r="E7490" s="1">
        <v>2265.0500000000002</v>
      </c>
      <c r="F7490" s="1">
        <v>25.16</v>
      </c>
      <c r="G7490" s="1">
        <v>97.93</v>
      </c>
      <c r="H7490" s="1">
        <v>17.46</v>
      </c>
      <c r="I7490" s="6">
        <v>140.55000000000001</v>
      </c>
      <c r="J7490" s="86"/>
      <c r="K7490" s="86"/>
      <c r="L7490" s="85"/>
      <c r="M7490" s="85"/>
      <c r="N7490" s="85"/>
      <c r="O7490" s="85"/>
      <c r="P7490" s="85"/>
      <c r="Q7490" s="32">
        <f t="shared" si="116"/>
        <v>140.55000000000001</v>
      </c>
    </row>
    <row r="7491" spans="1:17" x14ac:dyDescent="0.25">
      <c r="A7491" s="83" t="s">
        <v>15157</v>
      </c>
      <c r="B7491" s="84" t="s">
        <v>22853</v>
      </c>
      <c r="C7491" s="7">
        <v>143</v>
      </c>
      <c r="D7491" s="7">
        <v>9</v>
      </c>
      <c r="E7491" s="1">
        <v>1343.61</v>
      </c>
      <c r="F7491" s="1">
        <v>19.04</v>
      </c>
      <c r="G7491" s="1">
        <v>67.8</v>
      </c>
      <c r="H7491" s="1">
        <v>10.36</v>
      </c>
      <c r="I7491" s="6">
        <v>97.2</v>
      </c>
      <c r="J7491" s="86"/>
      <c r="K7491" s="86"/>
      <c r="L7491" s="85"/>
      <c r="M7491" s="85"/>
      <c r="N7491" s="85"/>
      <c r="O7491" s="85"/>
      <c r="P7491" s="85"/>
      <c r="Q7491" s="32">
        <f t="shared" si="116"/>
        <v>97.2</v>
      </c>
    </row>
    <row r="7492" spans="1:17" x14ac:dyDescent="0.25">
      <c r="A7492" s="83" t="s">
        <v>15158</v>
      </c>
      <c r="B7492" s="84" t="s">
        <v>22854</v>
      </c>
      <c r="C7492" s="7">
        <v>90</v>
      </c>
      <c r="D7492" s="7">
        <v>5</v>
      </c>
      <c r="E7492" s="1">
        <v>746.45</v>
      </c>
      <c r="F7492" s="1">
        <v>11.98</v>
      </c>
      <c r="G7492" s="1">
        <v>37.659999999999997</v>
      </c>
      <c r="H7492" s="1">
        <v>5.75</v>
      </c>
      <c r="I7492" s="6">
        <v>55.39</v>
      </c>
      <c r="J7492" s="86"/>
      <c r="K7492" s="86"/>
      <c r="L7492" s="85"/>
      <c r="M7492" s="85"/>
      <c r="N7492" s="85"/>
      <c r="O7492" s="85"/>
      <c r="P7492" s="85"/>
      <c r="Q7492" s="32">
        <f t="shared" si="116"/>
        <v>55.39</v>
      </c>
    </row>
    <row r="7493" spans="1:17" x14ac:dyDescent="0.25">
      <c r="A7493" s="83" t="s">
        <v>15159</v>
      </c>
      <c r="B7493" s="84" t="s">
        <v>22855</v>
      </c>
      <c r="C7493" s="7">
        <v>1066</v>
      </c>
      <c r="D7493" s="7">
        <v>23</v>
      </c>
      <c r="E7493" s="1">
        <v>112290.1</v>
      </c>
      <c r="F7493" s="1">
        <v>141.9</v>
      </c>
      <c r="G7493" s="1">
        <v>173.26</v>
      </c>
      <c r="H7493" s="1">
        <v>865.85</v>
      </c>
      <c r="I7493" s="6">
        <v>1181.01</v>
      </c>
      <c r="J7493" s="86"/>
      <c r="K7493" s="86"/>
      <c r="L7493" s="85"/>
      <c r="M7493" s="85"/>
      <c r="N7493" s="85"/>
      <c r="O7493" s="85"/>
      <c r="P7493" s="85"/>
      <c r="Q7493" s="32">
        <f t="shared" si="116"/>
        <v>1181.01</v>
      </c>
    </row>
    <row r="7494" spans="1:17" x14ac:dyDescent="0.25">
      <c r="A7494" s="83" t="s">
        <v>15160</v>
      </c>
      <c r="B7494" s="84" t="s">
        <v>22856</v>
      </c>
      <c r="C7494" s="7">
        <v>276</v>
      </c>
      <c r="D7494" s="7">
        <v>14</v>
      </c>
      <c r="E7494" s="1">
        <v>7961.24</v>
      </c>
      <c r="F7494" s="1">
        <v>36.74</v>
      </c>
      <c r="G7494" s="1">
        <v>105.46</v>
      </c>
      <c r="H7494" s="1">
        <v>61.38</v>
      </c>
      <c r="I7494" s="6">
        <v>203.58</v>
      </c>
      <c r="J7494" s="86"/>
      <c r="K7494" s="86"/>
      <c r="L7494" s="85"/>
      <c r="M7494" s="85"/>
      <c r="N7494" s="85"/>
      <c r="O7494" s="85"/>
      <c r="P7494" s="85"/>
      <c r="Q7494" s="32">
        <f t="shared" si="116"/>
        <v>203.58</v>
      </c>
    </row>
    <row r="7495" spans="1:17" x14ac:dyDescent="0.25">
      <c r="A7495" s="83" t="s">
        <v>15161</v>
      </c>
      <c r="B7495" s="84" t="s">
        <v>22857</v>
      </c>
      <c r="C7495" s="7">
        <v>321</v>
      </c>
      <c r="D7495" s="7">
        <v>15</v>
      </c>
      <c r="E7495" s="1">
        <v>7773.81</v>
      </c>
      <c r="F7495" s="1">
        <v>42.73</v>
      </c>
      <c r="G7495" s="1">
        <v>113</v>
      </c>
      <c r="H7495" s="1">
        <v>59.94</v>
      </c>
      <c r="I7495" s="6">
        <v>215.67</v>
      </c>
      <c r="J7495" s="86"/>
      <c r="K7495" s="86"/>
      <c r="L7495" s="85"/>
      <c r="M7495" s="85"/>
      <c r="N7495" s="85"/>
      <c r="O7495" s="85"/>
      <c r="P7495" s="85"/>
      <c r="Q7495" s="32">
        <f t="shared" si="116"/>
        <v>215.67</v>
      </c>
    </row>
    <row r="7496" spans="1:17" x14ac:dyDescent="0.25">
      <c r="A7496" s="83" t="s">
        <v>15162</v>
      </c>
      <c r="B7496" s="84" t="s">
        <v>22858</v>
      </c>
      <c r="C7496" s="7">
        <v>319</v>
      </c>
      <c r="D7496" s="7">
        <v>13</v>
      </c>
      <c r="E7496" s="1">
        <v>2432.91</v>
      </c>
      <c r="F7496" s="1">
        <v>42.46</v>
      </c>
      <c r="G7496" s="1">
        <v>97.93</v>
      </c>
      <c r="H7496" s="1">
        <v>18.760000000000002</v>
      </c>
      <c r="I7496" s="6">
        <v>159.15</v>
      </c>
      <c r="J7496" s="86"/>
      <c r="K7496" s="86"/>
      <c r="L7496" s="85"/>
      <c r="M7496" s="85"/>
      <c r="N7496" s="85"/>
      <c r="O7496" s="85"/>
      <c r="P7496" s="85"/>
      <c r="Q7496" s="32">
        <f t="shared" si="116"/>
        <v>159.15</v>
      </c>
    </row>
    <row r="7497" spans="1:17" x14ac:dyDescent="0.25">
      <c r="A7497" s="83" t="s">
        <v>15163</v>
      </c>
      <c r="B7497" s="84" t="s">
        <v>22859</v>
      </c>
      <c r="C7497" s="7">
        <v>265</v>
      </c>
      <c r="D7497" s="7">
        <v>14</v>
      </c>
      <c r="E7497" s="1">
        <v>2403.06</v>
      </c>
      <c r="F7497" s="1">
        <v>35.28</v>
      </c>
      <c r="G7497" s="1">
        <v>105.46</v>
      </c>
      <c r="H7497" s="1">
        <v>18.53</v>
      </c>
      <c r="I7497" s="6">
        <v>159.27000000000001</v>
      </c>
      <c r="J7497" s="86"/>
      <c r="K7497" s="86"/>
      <c r="L7497" s="85"/>
      <c r="M7497" s="85"/>
      <c r="N7497" s="85"/>
      <c r="O7497" s="85"/>
      <c r="P7497" s="85"/>
      <c r="Q7497" s="32">
        <f t="shared" si="116"/>
        <v>159.27000000000001</v>
      </c>
    </row>
    <row r="7498" spans="1:17" x14ac:dyDescent="0.25">
      <c r="A7498" s="83" t="s">
        <v>15164</v>
      </c>
      <c r="B7498" s="84" t="s">
        <v>22860</v>
      </c>
      <c r="C7498" s="7">
        <v>120</v>
      </c>
      <c r="D7498" s="7">
        <v>6</v>
      </c>
      <c r="E7498" s="1">
        <v>895.74</v>
      </c>
      <c r="F7498" s="1">
        <v>15.98</v>
      </c>
      <c r="G7498" s="1">
        <v>45.2</v>
      </c>
      <c r="H7498" s="1">
        <v>6.9</v>
      </c>
      <c r="I7498" s="6">
        <v>68.08</v>
      </c>
      <c r="J7498" s="86"/>
      <c r="K7498" s="86"/>
      <c r="L7498" s="85"/>
      <c r="M7498" s="85"/>
      <c r="N7498" s="85"/>
      <c r="O7498" s="85"/>
      <c r="P7498" s="85"/>
      <c r="Q7498" s="32">
        <f t="shared" si="116"/>
        <v>68.08</v>
      </c>
    </row>
    <row r="7499" spans="1:17" x14ac:dyDescent="0.25">
      <c r="A7499" s="83" t="s">
        <v>15165</v>
      </c>
      <c r="B7499" s="84" t="s">
        <v>22861</v>
      </c>
      <c r="C7499" s="7">
        <v>1401</v>
      </c>
      <c r="D7499" s="7">
        <v>87</v>
      </c>
      <c r="E7499" s="1">
        <v>87621.82</v>
      </c>
      <c r="F7499" s="1">
        <v>186.5</v>
      </c>
      <c r="G7499" s="1">
        <v>655.38</v>
      </c>
      <c r="H7499" s="1">
        <v>675.64</v>
      </c>
      <c r="I7499" s="6">
        <v>1517.52</v>
      </c>
      <c r="J7499" s="86"/>
      <c r="K7499" s="86"/>
      <c r="L7499" s="85"/>
      <c r="M7499" s="85"/>
      <c r="N7499" s="85"/>
      <c r="O7499" s="85"/>
      <c r="P7499" s="85"/>
      <c r="Q7499" s="32">
        <f t="shared" si="116"/>
        <v>1517.52</v>
      </c>
    </row>
    <row r="7500" spans="1:17" x14ac:dyDescent="0.25">
      <c r="A7500" s="83" t="s">
        <v>15166</v>
      </c>
      <c r="B7500" s="84" t="s">
        <v>22862</v>
      </c>
      <c r="C7500" s="7">
        <v>5894</v>
      </c>
      <c r="D7500" s="7">
        <v>318</v>
      </c>
      <c r="E7500" s="1">
        <v>383875.9</v>
      </c>
      <c r="F7500" s="1">
        <v>784.62</v>
      </c>
      <c r="G7500" s="1">
        <v>2395.52</v>
      </c>
      <c r="H7500" s="1">
        <v>2960.01</v>
      </c>
      <c r="I7500" s="6">
        <v>6140.15</v>
      </c>
      <c r="J7500" s="86"/>
      <c r="K7500" s="86"/>
      <c r="L7500" s="85"/>
      <c r="M7500" s="85"/>
      <c r="N7500" s="85"/>
      <c r="O7500" s="85"/>
      <c r="P7500" s="85"/>
      <c r="Q7500" s="32">
        <f t="shared" si="116"/>
        <v>6140.15</v>
      </c>
    </row>
    <row r="7501" spans="1:17" x14ac:dyDescent="0.25">
      <c r="A7501" s="83" t="s">
        <v>15167</v>
      </c>
      <c r="B7501" s="84" t="s">
        <v>22863</v>
      </c>
      <c r="C7501" s="7">
        <v>363</v>
      </c>
      <c r="D7501" s="7">
        <v>16</v>
      </c>
      <c r="E7501" s="1">
        <v>8965.19</v>
      </c>
      <c r="F7501" s="1">
        <v>48.32</v>
      </c>
      <c r="G7501" s="1">
        <v>120.53</v>
      </c>
      <c r="H7501" s="1">
        <v>69.13</v>
      </c>
      <c r="I7501" s="6">
        <v>237.98</v>
      </c>
      <c r="J7501" s="86"/>
      <c r="K7501" s="86"/>
      <c r="L7501" s="85"/>
      <c r="M7501" s="85"/>
      <c r="N7501" s="85"/>
      <c r="O7501" s="85"/>
      <c r="P7501" s="85"/>
      <c r="Q7501" s="32">
        <f t="shared" si="116"/>
        <v>237.98</v>
      </c>
    </row>
    <row r="7502" spans="1:17" x14ac:dyDescent="0.25">
      <c r="A7502" s="83" t="s">
        <v>15168</v>
      </c>
      <c r="B7502" s="84" t="s">
        <v>22864</v>
      </c>
      <c r="C7502" s="7">
        <v>96</v>
      </c>
      <c r="D7502" s="7">
        <v>6</v>
      </c>
      <c r="E7502" s="1">
        <v>895.74</v>
      </c>
      <c r="F7502" s="1">
        <v>12.78</v>
      </c>
      <c r="G7502" s="1">
        <v>45.2</v>
      </c>
      <c r="H7502" s="1">
        <v>6.9</v>
      </c>
      <c r="I7502" s="6">
        <v>64.88</v>
      </c>
      <c r="J7502" s="86"/>
      <c r="K7502" s="86"/>
      <c r="L7502" s="85"/>
      <c r="M7502" s="85"/>
      <c r="N7502" s="85"/>
      <c r="O7502" s="85"/>
      <c r="P7502" s="85"/>
      <c r="Q7502" s="32">
        <f t="shared" ref="Q7502:Q7565" si="117">P7502+I7502</f>
        <v>64.88</v>
      </c>
    </row>
    <row r="7503" spans="1:17" x14ac:dyDescent="0.25">
      <c r="A7503" s="83" t="s">
        <v>15169</v>
      </c>
      <c r="B7503" s="84" t="s">
        <v>22865</v>
      </c>
      <c r="C7503" s="7">
        <v>191</v>
      </c>
      <c r="D7503" s="7">
        <v>12</v>
      </c>
      <c r="E7503" s="1">
        <v>2051.09</v>
      </c>
      <c r="F7503" s="1">
        <v>25.42</v>
      </c>
      <c r="G7503" s="1">
        <v>90.4</v>
      </c>
      <c r="H7503" s="1">
        <v>15.82</v>
      </c>
      <c r="I7503" s="6">
        <v>131.63999999999999</v>
      </c>
      <c r="J7503" s="86"/>
      <c r="K7503" s="86"/>
      <c r="L7503" s="85"/>
      <c r="M7503" s="85"/>
      <c r="N7503" s="85"/>
      <c r="O7503" s="85"/>
      <c r="P7503" s="85"/>
      <c r="Q7503" s="32">
        <f t="shared" si="117"/>
        <v>131.63999999999999</v>
      </c>
    </row>
    <row r="7504" spans="1:17" x14ac:dyDescent="0.25">
      <c r="A7504" s="83" t="s">
        <v>15170</v>
      </c>
      <c r="B7504" s="84" t="s">
        <v>22866</v>
      </c>
      <c r="C7504" s="7">
        <v>36</v>
      </c>
      <c r="D7504" s="7">
        <v>4</v>
      </c>
      <c r="E7504" s="1">
        <v>597.16</v>
      </c>
      <c r="F7504" s="1">
        <v>4.79</v>
      </c>
      <c r="G7504" s="1">
        <v>30.14</v>
      </c>
      <c r="H7504" s="1">
        <v>4.6100000000000003</v>
      </c>
      <c r="I7504" s="6">
        <v>39.54</v>
      </c>
      <c r="J7504" s="86"/>
      <c r="K7504" s="86"/>
      <c r="L7504" s="85"/>
      <c r="M7504" s="85"/>
      <c r="N7504" s="85"/>
      <c r="O7504" s="85"/>
      <c r="P7504" s="85"/>
      <c r="Q7504" s="32">
        <f t="shared" si="117"/>
        <v>39.54</v>
      </c>
    </row>
    <row r="7505" spans="1:17" x14ac:dyDescent="0.25">
      <c r="A7505" s="83" t="s">
        <v>15171</v>
      </c>
      <c r="B7505" s="84" t="s">
        <v>22867</v>
      </c>
      <c r="C7505" s="7">
        <v>61</v>
      </c>
      <c r="D7505" s="7">
        <v>4</v>
      </c>
      <c r="E7505" s="1">
        <v>597.16</v>
      </c>
      <c r="F7505" s="1">
        <v>8.1199999999999992</v>
      </c>
      <c r="G7505" s="1">
        <v>30.14</v>
      </c>
      <c r="H7505" s="1">
        <v>4.6100000000000003</v>
      </c>
      <c r="I7505" s="6">
        <v>42.87</v>
      </c>
      <c r="J7505" s="86"/>
      <c r="K7505" s="86"/>
      <c r="L7505" s="85"/>
      <c r="M7505" s="85"/>
      <c r="N7505" s="85"/>
      <c r="O7505" s="85"/>
      <c r="P7505" s="85"/>
      <c r="Q7505" s="32">
        <f t="shared" si="117"/>
        <v>42.87</v>
      </c>
    </row>
    <row r="7506" spans="1:17" x14ac:dyDescent="0.25">
      <c r="A7506" s="83" t="s">
        <v>15172</v>
      </c>
      <c r="B7506" s="84" t="s">
        <v>22868</v>
      </c>
      <c r="C7506" s="7">
        <v>31</v>
      </c>
      <c r="D7506" s="7">
        <v>6</v>
      </c>
      <c r="E7506" s="1">
        <v>1323.42</v>
      </c>
      <c r="F7506" s="1">
        <v>4.13</v>
      </c>
      <c r="G7506" s="1">
        <v>45.2</v>
      </c>
      <c r="H7506" s="1">
        <v>10.210000000000001</v>
      </c>
      <c r="I7506" s="6">
        <v>59.54</v>
      </c>
      <c r="J7506" s="86"/>
      <c r="K7506" s="86"/>
      <c r="L7506" s="85"/>
      <c r="M7506" s="85"/>
      <c r="N7506" s="85"/>
      <c r="O7506" s="85"/>
      <c r="P7506" s="85"/>
      <c r="Q7506" s="32">
        <f t="shared" si="117"/>
        <v>59.54</v>
      </c>
    </row>
    <row r="7507" spans="1:17" x14ac:dyDescent="0.25">
      <c r="A7507" s="83" t="s">
        <v>15173</v>
      </c>
      <c r="B7507" s="84" t="s">
        <v>22869</v>
      </c>
      <c r="C7507" s="7">
        <v>978</v>
      </c>
      <c r="D7507" s="7">
        <v>29</v>
      </c>
      <c r="E7507" s="1">
        <v>9963.9</v>
      </c>
      <c r="F7507" s="1">
        <v>130.19</v>
      </c>
      <c r="G7507" s="1">
        <v>218.46</v>
      </c>
      <c r="H7507" s="1">
        <v>76.83</v>
      </c>
      <c r="I7507" s="6">
        <v>425.48</v>
      </c>
      <c r="J7507" s="86"/>
      <c r="K7507" s="86"/>
      <c r="L7507" s="85"/>
      <c r="M7507" s="85"/>
      <c r="N7507" s="85"/>
      <c r="O7507" s="85"/>
      <c r="P7507" s="85"/>
      <c r="Q7507" s="32">
        <f t="shared" si="117"/>
        <v>425.48</v>
      </c>
    </row>
    <row r="7508" spans="1:17" x14ac:dyDescent="0.25">
      <c r="A7508" s="83" t="s">
        <v>15174</v>
      </c>
      <c r="B7508" s="84" t="s">
        <v>22870</v>
      </c>
      <c r="C7508" s="7">
        <v>825</v>
      </c>
      <c r="D7508" s="7">
        <v>31</v>
      </c>
      <c r="E7508" s="1">
        <v>6037.42</v>
      </c>
      <c r="F7508" s="1">
        <v>109.82</v>
      </c>
      <c r="G7508" s="1">
        <v>233.53</v>
      </c>
      <c r="H7508" s="1">
        <v>46.55</v>
      </c>
      <c r="I7508" s="6">
        <v>389.9</v>
      </c>
      <c r="J7508" s="86"/>
      <c r="K7508" s="86"/>
      <c r="L7508" s="85"/>
      <c r="M7508" s="85"/>
      <c r="N7508" s="85"/>
      <c r="O7508" s="85"/>
      <c r="P7508" s="85"/>
      <c r="Q7508" s="32">
        <f t="shared" si="117"/>
        <v>389.9</v>
      </c>
    </row>
    <row r="7509" spans="1:17" x14ac:dyDescent="0.25">
      <c r="A7509" s="83" t="s">
        <v>15175</v>
      </c>
      <c r="B7509" s="84" t="s">
        <v>22871</v>
      </c>
      <c r="C7509" s="7">
        <v>517</v>
      </c>
      <c r="D7509" s="7">
        <v>20</v>
      </c>
      <c r="E7509" s="1">
        <v>4642.8500000000004</v>
      </c>
      <c r="F7509" s="1">
        <v>68.819999999999993</v>
      </c>
      <c r="G7509" s="1">
        <v>150.66</v>
      </c>
      <c r="H7509" s="1">
        <v>35.799999999999997</v>
      </c>
      <c r="I7509" s="6">
        <v>255.28</v>
      </c>
      <c r="J7509" s="86"/>
      <c r="K7509" s="86"/>
      <c r="L7509" s="85"/>
      <c r="M7509" s="85"/>
      <c r="N7509" s="85"/>
      <c r="O7509" s="85"/>
      <c r="P7509" s="85"/>
      <c r="Q7509" s="32">
        <f t="shared" si="117"/>
        <v>255.28</v>
      </c>
    </row>
    <row r="7510" spans="1:17" x14ac:dyDescent="0.25">
      <c r="A7510" s="83" t="s">
        <v>15176</v>
      </c>
      <c r="B7510" s="84" t="s">
        <v>22872</v>
      </c>
      <c r="C7510" s="7">
        <v>285</v>
      </c>
      <c r="D7510" s="7">
        <v>27</v>
      </c>
      <c r="E7510" s="1">
        <v>4640.59</v>
      </c>
      <c r="F7510" s="1">
        <v>37.94</v>
      </c>
      <c r="G7510" s="1">
        <v>203.39</v>
      </c>
      <c r="H7510" s="1">
        <v>35.78</v>
      </c>
      <c r="I7510" s="6">
        <v>277.11</v>
      </c>
      <c r="J7510" s="86"/>
      <c r="K7510" s="86"/>
      <c r="L7510" s="85"/>
      <c r="M7510" s="85"/>
      <c r="N7510" s="85"/>
      <c r="O7510" s="85"/>
      <c r="P7510" s="85"/>
      <c r="Q7510" s="32">
        <f t="shared" si="117"/>
        <v>277.11</v>
      </c>
    </row>
    <row r="7511" spans="1:17" x14ac:dyDescent="0.25">
      <c r="A7511" s="83" t="s">
        <v>15177</v>
      </c>
      <c r="B7511" s="84" t="s">
        <v>22873</v>
      </c>
      <c r="C7511" s="7">
        <v>838</v>
      </c>
      <c r="D7511" s="7">
        <v>17</v>
      </c>
      <c r="E7511" s="1">
        <v>9414.59</v>
      </c>
      <c r="F7511" s="1">
        <v>111.55</v>
      </c>
      <c r="G7511" s="1">
        <v>128.06</v>
      </c>
      <c r="H7511" s="1">
        <v>72.59</v>
      </c>
      <c r="I7511" s="6">
        <v>312.2</v>
      </c>
      <c r="J7511" s="86"/>
      <c r="K7511" s="86"/>
      <c r="L7511" s="85"/>
      <c r="M7511" s="85"/>
      <c r="N7511" s="85"/>
      <c r="O7511" s="85"/>
      <c r="P7511" s="85"/>
      <c r="Q7511" s="32">
        <f t="shared" si="117"/>
        <v>312.2</v>
      </c>
    </row>
    <row r="7512" spans="1:17" x14ac:dyDescent="0.25">
      <c r="A7512" s="83" t="s">
        <v>15178</v>
      </c>
      <c r="B7512" s="84" t="s">
        <v>22874</v>
      </c>
      <c r="C7512" s="7">
        <v>110</v>
      </c>
      <c r="D7512" s="7">
        <v>4</v>
      </c>
      <c r="E7512" s="1">
        <v>634.48</v>
      </c>
      <c r="F7512" s="1">
        <v>14.64</v>
      </c>
      <c r="G7512" s="1">
        <v>30.14</v>
      </c>
      <c r="H7512" s="1">
        <v>4.9000000000000004</v>
      </c>
      <c r="I7512" s="6">
        <v>49.68</v>
      </c>
      <c r="J7512" s="86"/>
      <c r="K7512" s="86"/>
      <c r="L7512" s="85"/>
      <c r="M7512" s="85"/>
      <c r="N7512" s="85"/>
      <c r="O7512" s="85"/>
      <c r="P7512" s="85"/>
      <c r="Q7512" s="32">
        <f t="shared" si="117"/>
        <v>49.68</v>
      </c>
    </row>
    <row r="7513" spans="1:17" x14ac:dyDescent="0.25">
      <c r="A7513" s="83" t="s">
        <v>15179</v>
      </c>
      <c r="B7513" s="84" t="s">
        <v>22875</v>
      </c>
      <c r="C7513" s="7">
        <v>55</v>
      </c>
      <c r="D7513" s="7">
        <v>4</v>
      </c>
      <c r="E7513" s="1">
        <v>597.16</v>
      </c>
      <c r="F7513" s="1">
        <v>7.32</v>
      </c>
      <c r="G7513" s="1">
        <v>30.14</v>
      </c>
      <c r="H7513" s="1">
        <v>4.6100000000000003</v>
      </c>
      <c r="I7513" s="6">
        <v>42.07</v>
      </c>
      <c r="J7513" s="86"/>
      <c r="K7513" s="86"/>
      <c r="L7513" s="85"/>
      <c r="M7513" s="85"/>
      <c r="N7513" s="85"/>
      <c r="O7513" s="85"/>
      <c r="P7513" s="85"/>
      <c r="Q7513" s="32">
        <f t="shared" si="117"/>
        <v>42.07</v>
      </c>
    </row>
    <row r="7514" spans="1:17" x14ac:dyDescent="0.25">
      <c r="A7514" s="83" t="s">
        <v>15180</v>
      </c>
      <c r="B7514" s="84" t="s">
        <v>22876</v>
      </c>
      <c r="C7514" s="7">
        <v>111</v>
      </c>
      <c r="D7514" s="7">
        <v>8</v>
      </c>
      <c r="E7514" s="1">
        <v>9018.8700000000008</v>
      </c>
      <c r="F7514" s="1">
        <v>14.78</v>
      </c>
      <c r="G7514" s="1">
        <v>60.26</v>
      </c>
      <c r="H7514" s="1">
        <v>69.540000000000006</v>
      </c>
      <c r="I7514" s="6">
        <v>144.58000000000001</v>
      </c>
      <c r="J7514" s="86"/>
      <c r="K7514" s="86"/>
      <c r="L7514" s="85"/>
      <c r="M7514" s="85"/>
      <c r="N7514" s="85"/>
      <c r="O7514" s="85"/>
      <c r="P7514" s="85"/>
      <c r="Q7514" s="32">
        <f t="shared" si="117"/>
        <v>144.58000000000001</v>
      </c>
    </row>
    <row r="7515" spans="1:17" x14ac:dyDescent="0.25">
      <c r="A7515" s="83" t="s">
        <v>15181</v>
      </c>
      <c r="B7515" s="84" t="s">
        <v>22877</v>
      </c>
      <c r="C7515" s="7">
        <v>109</v>
      </c>
      <c r="D7515" s="7">
        <v>7</v>
      </c>
      <c r="E7515" s="1">
        <v>1045.03</v>
      </c>
      <c r="F7515" s="1">
        <v>14.51</v>
      </c>
      <c r="G7515" s="1">
        <v>52.73</v>
      </c>
      <c r="H7515" s="1">
        <v>8.06</v>
      </c>
      <c r="I7515" s="6">
        <v>75.3</v>
      </c>
      <c r="J7515" s="86"/>
      <c r="K7515" s="86"/>
      <c r="L7515" s="85"/>
      <c r="M7515" s="85"/>
      <c r="N7515" s="85"/>
      <c r="O7515" s="85"/>
      <c r="P7515" s="85"/>
      <c r="Q7515" s="32">
        <f t="shared" si="117"/>
        <v>75.3</v>
      </c>
    </row>
    <row r="7516" spans="1:17" x14ac:dyDescent="0.25">
      <c r="A7516" s="83" t="s">
        <v>15182</v>
      </c>
      <c r="B7516" s="84" t="s">
        <v>22878</v>
      </c>
      <c r="C7516" s="7">
        <v>47</v>
      </c>
      <c r="D7516" s="7">
        <v>4</v>
      </c>
      <c r="E7516" s="1">
        <v>597.16</v>
      </c>
      <c r="F7516" s="1">
        <v>6.26</v>
      </c>
      <c r="G7516" s="1">
        <v>30.14</v>
      </c>
      <c r="H7516" s="1">
        <v>4.6100000000000003</v>
      </c>
      <c r="I7516" s="6">
        <v>41.01</v>
      </c>
      <c r="J7516" s="86"/>
      <c r="K7516" s="86"/>
      <c r="L7516" s="85"/>
      <c r="M7516" s="85"/>
      <c r="N7516" s="85"/>
      <c r="O7516" s="85"/>
      <c r="P7516" s="85"/>
      <c r="Q7516" s="32">
        <f t="shared" si="117"/>
        <v>41.01</v>
      </c>
    </row>
    <row r="7517" spans="1:17" x14ac:dyDescent="0.25">
      <c r="A7517" s="83" t="s">
        <v>15183</v>
      </c>
      <c r="B7517" s="84" t="s">
        <v>22879</v>
      </c>
      <c r="C7517" s="7">
        <v>383</v>
      </c>
      <c r="D7517" s="7">
        <v>16</v>
      </c>
      <c r="E7517" s="1">
        <v>3502.82</v>
      </c>
      <c r="F7517" s="1">
        <v>50.98</v>
      </c>
      <c r="G7517" s="1">
        <v>120.53</v>
      </c>
      <c r="H7517" s="1">
        <v>27.01</v>
      </c>
      <c r="I7517" s="6">
        <v>198.52</v>
      </c>
      <c r="J7517" s="86"/>
      <c r="K7517" s="86"/>
      <c r="L7517" s="85"/>
      <c r="M7517" s="85"/>
      <c r="N7517" s="85"/>
      <c r="O7517" s="85"/>
      <c r="P7517" s="85"/>
      <c r="Q7517" s="32">
        <f t="shared" si="117"/>
        <v>198.52</v>
      </c>
    </row>
    <row r="7518" spans="1:17" x14ac:dyDescent="0.25">
      <c r="A7518" s="83" t="s">
        <v>15184</v>
      </c>
      <c r="B7518" s="84" t="s">
        <v>22880</v>
      </c>
      <c r="C7518" s="7">
        <v>619</v>
      </c>
      <c r="D7518" s="7">
        <v>17</v>
      </c>
      <c r="E7518" s="1">
        <v>11440.65</v>
      </c>
      <c r="F7518" s="1">
        <v>82.4</v>
      </c>
      <c r="G7518" s="1">
        <v>128.06</v>
      </c>
      <c r="H7518" s="1">
        <v>88.22</v>
      </c>
      <c r="I7518" s="6">
        <v>298.68</v>
      </c>
      <c r="J7518" s="86"/>
      <c r="K7518" s="86"/>
      <c r="L7518" s="85"/>
      <c r="M7518" s="85"/>
      <c r="N7518" s="85"/>
      <c r="O7518" s="85"/>
      <c r="P7518" s="85"/>
      <c r="Q7518" s="32">
        <f t="shared" si="117"/>
        <v>298.68</v>
      </c>
    </row>
    <row r="7519" spans="1:17" x14ac:dyDescent="0.25">
      <c r="A7519" s="83" t="s">
        <v>15185</v>
      </c>
      <c r="B7519" s="84" t="s">
        <v>22881</v>
      </c>
      <c r="C7519" s="7">
        <v>573</v>
      </c>
      <c r="D7519" s="7">
        <v>26</v>
      </c>
      <c r="E7519" s="1">
        <v>4897.79</v>
      </c>
      <c r="F7519" s="1">
        <v>76.28</v>
      </c>
      <c r="G7519" s="1">
        <v>195.86</v>
      </c>
      <c r="H7519" s="1">
        <v>37.770000000000003</v>
      </c>
      <c r="I7519" s="6">
        <v>309.91000000000003</v>
      </c>
      <c r="J7519" s="86"/>
      <c r="K7519" s="86"/>
      <c r="L7519" s="85"/>
      <c r="M7519" s="85"/>
      <c r="N7519" s="85"/>
      <c r="O7519" s="85"/>
      <c r="P7519" s="85"/>
      <c r="Q7519" s="32">
        <f t="shared" si="117"/>
        <v>309.91000000000003</v>
      </c>
    </row>
    <row r="7520" spans="1:17" x14ac:dyDescent="0.25">
      <c r="A7520" s="83" t="s">
        <v>15186</v>
      </c>
      <c r="B7520" s="84" t="s">
        <v>22882</v>
      </c>
      <c r="C7520" s="7">
        <v>136</v>
      </c>
      <c r="D7520" s="7">
        <v>8</v>
      </c>
      <c r="E7520" s="1">
        <v>1231.6400000000001</v>
      </c>
      <c r="F7520" s="1">
        <v>18.100000000000001</v>
      </c>
      <c r="G7520" s="1">
        <v>60.26</v>
      </c>
      <c r="H7520" s="1">
        <v>9.5</v>
      </c>
      <c r="I7520" s="6">
        <v>87.86</v>
      </c>
      <c r="J7520" s="86"/>
      <c r="K7520" s="86"/>
      <c r="L7520" s="85"/>
      <c r="M7520" s="85"/>
      <c r="N7520" s="85"/>
      <c r="O7520" s="85"/>
      <c r="P7520" s="85"/>
      <c r="Q7520" s="32">
        <f t="shared" si="117"/>
        <v>87.86</v>
      </c>
    </row>
    <row r="7521" spans="1:17" x14ac:dyDescent="0.25">
      <c r="A7521" s="83" t="s">
        <v>15187</v>
      </c>
      <c r="B7521" s="84" t="s">
        <v>22883</v>
      </c>
      <c r="C7521" s="7">
        <v>1300</v>
      </c>
      <c r="D7521" s="7">
        <v>11</v>
      </c>
      <c r="E7521" s="1">
        <v>2835.35</v>
      </c>
      <c r="F7521" s="1">
        <v>173.06</v>
      </c>
      <c r="G7521" s="1">
        <v>82.86</v>
      </c>
      <c r="H7521" s="1">
        <v>21.86</v>
      </c>
      <c r="I7521" s="6">
        <v>277.77999999999997</v>
      </c>
      <c r="J7521" s="86"/>
      <c r="K7521" s="86"/>
      <c r="L7521" s="85"/>
      <c r="M7521" s="85"/>
      <c r="N7521" s="85"/>
      <c r="O7521" s="85"/>
      <c r="P7521" s="85"/>
      <c r="Q7521" s="32">
        <f t="shared" si="117"/>
        <v>277.77999999999997</v>
      </c>
    </row>
    <row r="7522" spans="1:17" x14ac:dyDescent="0.25">
      <c r="A7522" s="83" t="s">
        <v>15188</v>
      </c>
      <c r="B7522" s="84" t="s">
        <v>22884</v>
      </c>
      <c r="C7522" s="7">
        <v>3587</v>
      </c>
      <c r="D7522" s="7">
        <v>152</v>
      </c>
      <c r="E7522" s="1">
        <v>241675.93</v>
      </c>
      <c r="F7522" s="1">
        <v>477.5</v>
      </c>
      <c r="G7522" s="1">
        <v>1145.02</v>
      </c>
      <c r="H7522" s="1">
        <v>1863.53</v>
      </c>
      <c r="I7522" s="6">
        <v>3486.05</v>
      </c>
      <c r="J7522" s="86"/>
      <c r="K7522" s="86"/>
      <c r="L7522" s="85"/>
      <c r="M7522" s="85"/>
      <c r="N7522" s="85"/>
      <c r="O7522" s="85"/>
      <c r="P7522" s="85"/>
      <c r="Q7522" s="32">
        <f t="shared" si="117"/>
        <v>3486.05</v>
      </c>
    </row>
    <row r="7523" spans="1:17" x14ac:dyDescent="0.25">
      <c r="A7523" s="83" t="s">
        <v>15189</v>
      </c>
      <c r="B7523" s="84" t="s">
        <v>22885</v>
      </c>
      <c r="C7523" s="7">
        <v>86</v>
      </c>
      <c r="D7523" s="7">
        <v>16</v>
      </c>
      <c r="E7523" s="1">
        <v>52899.21</v>
      </c>
      <c r="F7523" s="1">
        <v>11.45</v>
      </c>
      <c r="G7523" s="1">
        <v>120.53</v>
      </c>
      <c r="H7523" s="1">
        <v>407.9</v>
      </c>
      <c r="I7523" s="6">
        <v>539.88</v>
      </c>
      <c r="J7523" s="86"/>
      <c r="K7523" s="86"/>
      <c r="L7523" s="85"/>
      <c r="M7523" s="85"/>
      <c r="N7523" s="85"/>
      <c r="O7523" s="85"/>
      <c r="P7523" s="85"/>
      <c r="Q7523" s="32">
        <f t="shared" si="117"/>
        <v>539.88</v>
      </c>
    </row>
    <row r="7524" spans="1:17" x14ac:dyDescent="0.25">
      <c r="A7524" s="83" t="s">
        <v>15190</v>
      </c>
      <c r="B7524" s="84" t="s">
        <v>22886</v>
      </c>
      <c r="C7524" s="7">
        <v>572</v>
      </c>
      <c r="D7524" s="7">
        <v>31</v>
      </c>
      <c r="E7524" s="1">
        <v>28550.18</v>
      </c>
      <c r="F7524" s="1">
        <v>76.14</v>
      </c>
      <c r="G7524" s="1">
        <v>233.53</v>
      </c>
      <c r="H7524" s="1">
        <v>220.14</v>
      </c>
      <c r="I7524" s="6">
        <v>529.80999999999995</v>
      </c>
      <c r="J7524" s="86"/>
      <c r="K7524" s="86"/>
      <c r="L7524" s="85"/>
      <c r="M7524" s="85"/>
      <c r="N7524" s="85"/>
      <c r="O7524" s="85"/>
      <c r="P7524" s="85"/>
      <c r="Q7524" s="32">
        <f t="shared" si="117"/>
        <v>529.80999999999995</v>
      </c>
    </row>
    <row r="7525" spans="1:17" x14ac:dyDescent="0.25">
      <c r="A7525" s="83" t="s">
        <v>15191</v>
      </c>
      <c r="B7525" s="84" t="s">
        <v>22887</v>
      </c>
      <c r="C7525" s="7">
        <v>87</v>
      </c>
      <c r="D7525" s="7">
        <v>7</v>
      </c>
      <c r="E7525" s="1">
        <v>1409.82</v>
      </c>
      <c r="F7525" s="1">
        <v>11.58</v>
      </c>
      <c r="G7525" s="1">
        <v>52.73</v>
      </c>
      <c r="H7525" s="1">
        <v>10.87</v>
      </c>
      <c r="I7525" s="6">
        <v>75.180000000000007</v>
      </c>
      <c r="J7525" s="86"/>
      <c r="K7525" s="86"/>
      <c r="L7525" s="85"/>
      <c r="M7525" s="85"/>
      <c r="N7525" s="85"/>
      <c r="O7525" s="85"/>
      <c r="P7525" s="85"/>
      <c r="Q7525" s="32">
        <f t="shared" si="117"/>
        <v>75.180000000000007</v>
      </c>
    </row>
    <row r="7526" spans="1:17" x14ac:dyDescent="0.25">
      <c r="A7526" s="83" t="s">
        <v>15192</v>
      </c>
      <c r="B7526" s="84" t="s">
        <v>22888</v>
      </c>
      <c r="C7526" s="7">
        <v>2391</v>
      </c>
      <c r="D7526" s="7">
        <v>82</v>
      </c>
      <c r="E7526" s="1">
        <v>53285.98</v>
      </c>
      <c r="F7526" s="1">
        <v>318.29000000000002</v>
      </c>
      <c r="G7526" s="1">
        <v>617.71</v>
      </c>
      <c r="H7526" s="1">
        <v>410.88</v>
      </c>
      <c r="I7526" s="6">
        <v>1346.88</v>
      </c>
      <c r="J7526" s="86"/>
      <c r="K7526" s="86"/>
      <c r="L7526" s="85"/>
      <c r="M7526" s="85"/>
      <c r="N7526" s="85"/>
      <c r="O7526" s="85"/>
      <c r="P7526" s="85"/>
      <c r="Q7526" s="32">
        <f t="shared" si="117"/>
        <v>1346.88</v>
      </c>
    </row>
    <row r="7527" spans="1:17" x14ac:dyDescent="0.25">
      <c r="A7527" s="83" t="s">
        <v>15193</v>
      </c>
      <c r="B7527" s="84" t="s">
        <v>22889</v>
      </c>
      <c r="C7527" s="7">
        <v>4070</v>
      </c>
      <c r="D7527" s="7">
        <v>126</v>
      </c>
      <c r="E7527" s="1">
        <v>41658.33</v>
      </c>
      <c r="F7527" s="1">
        <v>541.79999999999995</v>
      </c>
      <c r="G7527" s="1">
        <v>949.17</v>
      </c>
      <c r="H7527" s="1">
        <v>321.22000000000003</v>
      </c>
      <c r="I7527" s="6">
        <v>1812.19</v>
      </c>
      <c r="J7527" s="86"/>
      <c r="K7527" s="86"/>
      <c r="L7527" s="85"/>
      <c r="M7527" s="85"/>
      <c r="N7527" s="85"/>
      <c r="O7527" s="85"/>
      <c r="P7527" s="85"/>
      <c r="Q7527" s="32">
        <f t="shared" si="117"/>
        <v>1812.19</v>
      </c>
    </row>
    <row r="7528" spans="1:17" x14ac:dyDescent="0.25">
      <c r="A7528" s="83" t="s">
        <v>15194</v>
      </c>
      <c r="B7528" s="84" t="s">
        <v>22890</v>
      </c>
      <c r="C7528" s="7">
        <v>39</v>
      </c>
      <c r="D7528" s="7">
        <v>6</v>
      </c>
      <c r="E7528" s="1">
        <v>895.74</v>
      </c>
      <c r="F7528" s="1">
        <v>5.19</v>
      </c>
      <c r="G7528" s="1">
        <v>45.2</v>
      </c>
      <c r="H7528" s="1">
        <v>6.9</v>
      </c>
      <c r="I7528" s="6">
        <v>57.29</v>
      </c>
      <c r="J7528" s="86"/>
      <c r="K7528" s="86"/>
      <c r="L7528" s="85"/>
      <c r="M7528" s="85"/>
      <c r="N7528" s="85"/>
      <c r="O7528" s="85"/>
      <c r="P7528" s="85"/>
      <c r="Q7528" s="32">
        <f t="shared" si="117"/>
        <v>57.29</v>
      </c>
    </row>
    <row r="7529" spans="1:17" x14ac:dyDescent="0.25">
      <c r="A7529" s="83" t="s">
        <v>15195</v>
      </c>
      <c r="B7529" s="84" t="s">
        <v>22891</v>
      </c>
      <c r="C7529" s="7">
        <v>308</v>
      </c>
      <c r="D7529" s="7">
        <v>24</v>
      </c>
      <c r="E7529" s="1">
        <v>80571.210000000006</v>
      </c>
      <c r="F7529" s="1">
        <v>41</v>
      </c>
      <c r="G7529" s="1">
        <v>180.79</v>
      </c>
      <c r="H7529" s="1">
        <v>621.27</v>
      </c>
      <c r="I7529" s="6">
        <v>843.06</v>
      </c>
      <c r="J7529" s="86"/>
      <c r="K7529" s="86"/>
      <c r="L7529" s="85"/>
      <c r="M7529" s="85"/>
      <c r="N7529" s="85"/>
      <c r="O7529" s="85"/>
      <c r="P7529" s="85"/>
      <c r="Q7529" s="32">
        <f t="shared" si="117"/>
        <v>843.06</v>
      </c>
    </row>
    <row r="7530" spans="1:17" x14ac:dyDescent="0.25">
      <c r="A7530" s="83" t="s">
        <v>15196</v>
      </c>
      <c r="B7530" s="84" t="s">
        <v>22892</v>
      </c>
      <c r="C7530" s="7">
        <v>33</v>
      </c>
      <c r="D7530" s="7">
        <v>6</v>
      </c>
      <c r="E7530" s="1">
        <v>895.74</v>
      </c>
      <c r="F7530" s="1">
        <v>4.3899999999999997</v>
      </c>
      <c r="G7530" s="1">
        <v>45.2</v>
      </c>
      <c r="H7530" s="1">
        <v>6.9</v>
      </c>
      <c r="I7530" s="6">
        <v>56.49</v>
      </c>
      <c r="J7530" s="86"/>
      <c r="K7530" s="86"/>
      <c r="L7530" s="85"/>
      <c r="M7530" s="85"/>
      <c r="N7530" s="85"/>
      <c r="O7530" s="85"/>
      <c r="P7530" s="85"/>
      <c r="Q7530" s="32">
        <f t="shared" si="117"/>
        <v>56.49</v>
      </c>
    </row>
    <row r="7531" spans="1:17" x14ac:dyDescent="0.25">
      <c r="A7531" s="83" t="s">
        <v>15197</v>
      </c>
      <c r="B7531" s="84" t="s">
        <v>22893</v>
      </c>
      <c r="C7531" s="7">
        <v>98</v>
      </c>
      <c r="D7531" s="7">
        <v>7</v>
      </c>
      <c r="E7531" s="1">
        <v>1194.96</v>
      </c>
      <c r="F7531" s="1">
        <v>13.05</v>
      </c>
      <c r="G7531" s="1">
        <v>52.73</v>
      </c>
      <c r="H7531" s="1">
        <v>9.2200000000000006</v>
      </c>
      <c r="I7531" s="6">
        <v>75</v>
      </c>
      <c r="J7531" s="86"/>
      <c r="K7531" s="86"/>
      <c r="L7531" s="85"/>
      <c r="M7531" s="85"/>
      <c r="N7531" s="85"/>
      <c r="O7531" s="85"/>
      <c r="P7531" s="85"/>
      <c r="Q7531" s="32">
        <f t="shared" si="117"/>
        <v>75</v>
      </c>
    </row>
    <row r="7532" spans="1:17" x14ac:dyDescent="0.25">
      <c r="A7532" s="83" t="s">
        <v>15198</v>
      </c>
      <c r="B7532" s="84" t="s">
        <v>22894</v>
      </c>
      <c r="C7532" s="7">
        <v>21</v>
      </c>
      <c r="D7532" s="7">
        <v>6</v>
      </c>
      <c r="E7532" s="1">
        <v>895.74</v>
      </c>
      <c r="F7532" s="1">
        <v>2.79</v>
      </c>
      <c r="G7532" s="1">
        <v>45.2</v>
      </c>
      <c r="H7532" s="1">
        <v>6.9</v>
      </c>
      <c r="I7532" s="6">
        <v>54.89</v>
      </c>
      <c r="J7532" s="86"/>
      <c r="K7532" s="86"/>
      <c r="L7532" s="85"/>
      <c r="M7532" s="85"/>
      <c r="N7532" s="85"/>
      <c r="O7532" s="85"/>
      <c r="P7532" s="85"/>
      <c r="Q7532" s="32">
        <f t="shared" si="117"/>
        <v>54.89</v>
      </c>
    </row>
    <row r="7533" spans="1:17" x14ac:dyDescent="0.25">
      <c r="A7533" s="83" t="s">
        <v>15199</v>
      </c>
      <c r="B7533" s="84" t="s">
        <v>22895</v>
      </c>
      <c r="C7533" s="7">
        <v>21</v>
      </c>
      <c r="D7533" s="7">
        <v>4</v>
      </c>
      <c r="E7533" s="1">
        <v>597.16</v>
      </c>
      <c r="F7533" s="1">
        <v>2.79</v>
      </c>
      <c r="G7533" s="1">
        <v>30.14</v>
      </c>
      <c r="H7533" s="1">
        <v>4.6100000000000003</v>
      </c>
      <c r="I7533" s="6">
        <v>37.54</v>
      </c>
      <c r="J7533" s="86"/>
      <c r="K7533" s="86"/>
      <c r="L7533" s="85"/>
      <c r="M7533" s="85"/>
      <c r="N7533" s="85"/>
      <c r="O7533" s="85"/>
      <c r="P7533" s="85"/>
      <c r="Q7533" s="32">
        <f t="shared" si="117"/>
        <v>37.54</v>
      </c>
    </row>
    <row r="7534" spans="1:17" x14ac:dyDescent="0.25">
      <c r="A7534" s="83" t="s">
        <v>15200</v>
      </c>
      <c r="B7534" s="84" t="s">
        <v>22896</v>
      </c>
      <c r="C7534" s="7">
        <v>282</v>
      </c>
      <c r="D7534" s="7">
        <v>19</v>
      </c>
      <c r="E7534" s="1">
        <v>6584.66</v>
      </c>
      <c r="F7534" s="1">
        <v>37.54</v>
      </c>
      <c r="G7534" s="1">
        <v>143.13</v>
      </c>
      <c r="H7534" s="1">
        <v>50.78</v>
      </c>
      <c r="I7534" s="6">
        <v>231.45</v>
      </c>
      <c r="J7534" s="86"/>
      <c r="K7534" s="86"/>
      <c r="L7534" s="85"/>
      <c r="M7534" s="85"/>
      <c r="N7534" s="85"/>
      <c r="O7534" s="85"/>
      <c r="P7534" s="85"/>
      <c r="Q7534" s="32">
        <f t="shared" si="117"/>
        <v>231.45</v>
      </c>
    </row>
    <row r="7535" spans="1:17" x14ac:dyDescent="0.25">
      <c r="A7535" s="83" t="s">
        <v>15201</v>
      </c>
      <c r="B7535" s="84" t="s">
        <v>22897</v>
      </c>
      <c r="C7535" s="7">
        <v>540</v>
      </c>
      <c r="D7535" s="7">
        <v>28</v>
      </c>
      <c r="E7535" s="1">
        <v>19711.05</v>
      </c>
      <c r="F7535" s="1">
        <v>71.89</v>
      </c>
      <c r="G7535" s="1">
        <v>210.93</v>
      </c>
      <c r="H7535" s="1">
        <v>151.99</v>
      </c>
      <c r="I7535" s="6">
        <v>434.81</v>
      </c>
      <c r="J7535" s="86"/>
      <c r="K7535" s="86"/>
      <c r="L7535" s="85"/>
      <c r="M7535" s="85"/>
      <c r="N7535" s="85"/>
      <c r="O7535" s="85"/>
      <c r="P7535" s="85"/>
      <c r="Q7535" s="32">
        <f t="shared" si="117"/>
        <v>434.81</v>
      </c>
    </row>
    <row r="7536" spans="1:17" x14ac:dyDescent="0.25">
      <c r="A7536" s="83" t="s">
        <v>15202</v>
      </c>
      <c r="B7536" s="84" t="s">
        <v>22898</v>
      </c>
      <c r="C7536" s="7">
        <v>120</v>
      </c>
      <c r="D7536" s="7">
        <v>11</v>
      </c>
      <c r="E7536" s="1">
        <v>6679.47</v>
      </c>
      <c r="F7536" s="1">
        <v>15.98</v>
      </c>
      <c r="G7536" s="1">
        <v>82.86</v>
      </c>
      <c r="H7536" s="1">
        <v>51.5</v>
      </c>
      <c r="I7536" s="6">
        <v>150.34</v>
      </c>
      <c r="J7536" s="86"/>
      <c r="K7536" s="86"/>
      <c r="L7536" s="85"/>
      <c r="M7536" s="85"/>
      <c r="N7536" s="85"/>
      <c r="O7536" s="85"/>
      <c r="P7536" s="85"/>
      <c r="Q7536" s="32">
        <f t="shared" si="117"/>
        <v>150.34</v>
      </c>
    </row>
    <row r="7537" spans="1:17" x14ac:dyDescent="0.25">
      <c r="A7537" s="83" t="s">
        <v>15203</v>
      </c>
      <c r="B7537" s="84" t="s">
        <v>22899</v>
      </c>
      <c r="C7537" s="7">
        <v>6358</v>
      </c>
      <c r="D7537" s="7">
        <v>255</v>
      </c>
      <c r="E7537" s="1">
        <v>121831.7</v>
      </c>
      <c r="F7537" s="1">
        <v>846.38</v>
      </c>
      <c r="G7537" s="1">
        <v>1920.94</v>
      </c>
      <c r="H7537" s="1">
        <v>939.42</v>
      </c>
      <c r="I7537" s="6">
        <v>3706.74</v>
      </c>
      <c r="J7537" s="86"/>
      <c r="K7537" s="86"/>
      <c r="L7537" s="85"/>
      <c r="M7537" s="85"/>
      <c r="N7537" s="85"/>
      <c r="O7537" s="85"/>
      <c r="P7537" s="85"/>
      <c r="Q7537" s="32">
        <f t="shared" si="117"/>
        <v>3706.74</v>
      </c>
    </row>
    <row r="7538" spans="1:17" x14ac:dyDescent="0.25">
      <c r="A7538" s="83" t="s">
        <v>15204</v>
      </c>
      <c r="B7538" s="84" t="s">
        <v>22900</v>
      </c>
      <c r="C7538" s="7">
        <v>48</v>
      </c>
      <c r="D7538" s="7">
        <v>8</v>
      </c>
      <c r="E7538" s="1">
        <v>1429.49</v>
      </c>
      <c r="F7538" s="1">
        <v>6.39</v>
      </c>
      <c r="G7538" s="1">
        <v>60.26</v>
      </c>
      <c r="H7538" s="1">
        <v>11.02</v>
      </c>
      <c r="I7538" s="6">
        <v>77.67</v>
      </c>
      <c r="J7538" s="86"/>
      <c r="K7538" s="86"/>
      <c r="L7538" s="85"/>
      <c r="M7538" s="85"/>
      <c r="N7538" s="85"/>
      <c r="O7538" s="85"/>
      <c r="P7538" s="85"/>
      <c r="Q7538" s="32">
        <f t="shared" si="117"/>
        <v>77.67</v>
      </c>
    </row>
    <row r="7539" spans="1:17" x14ac:dyDescent="0.25">
      <c r="A7539" s="83" t="s">
        <v>15205</v>
      </c>
      <c r="B7539" s="84" t="s">
        <v>22901</v>
      </c>
      <c r="C7539" s="7">
        <v>32</v>
      </c>
      <c r="D7539" s="7">
        <v>6</v>
      </c>
      <c r="E7539" s="1">
        <v>895.74</v>
      </c>
      <c r="F7539" s="1">
        <v>4.26</v>
      </c>
      <c r="G7539" s="1">
        <v>45.2</v>
      </c>
      <c r="H7539" s="1">
        <v>6.9</v>
      </c>
      <c r="I7539" s="6">
        <v>56.36</v>
      </c>
      <c r="J7539" s="86"/>
      <c r="K7539" s="86"/>
      <c r="L7539" s="85"/>
      <c r="M7539" s="85"/>
      <c r="N7539" s="85"/>
      <c r="O7539" s="85"/>
      <c r="P7539" s="85"/>
      <c r="Q7539" s="32">
        <f t="shared" si="117"/>
        <v>56.36</v>
      </c>
    </row>
    <row r="7540" spans="1:17" x14ac:dyDescent="0.25">
      <c r="A7540" s="83" t="s">
        <v>15206</v>
      </c>
      <c r="B7540" s="84" t="s">
        <v>22902</v>
      </c>
      <c r="C7540" s="7">
        <v>1949</v>
      </c>
      <c r="D7540" s="7">
        <v>74</v>
      </c>
      <c r="E7540" s="1">
        <v>47422.8</v>
      </c>
      <c r="F7540" s="1">
        <v>259.45</v>
      </c>
      <c r="G7540" s="1">
        <v>557.45000000000005</v>
      </c>
      <c r="H7540" s="1">
        <v>365.67</v>
      </c>
      <c r="I7540" s="6">
        <v>1182.57</v>
      </c>
      <c r="J7540" s="86"/>
      <c r="K7540" s="86"/>
      <c r="L7540" s="85"/>
      <c r="M7540" s="85"/>
      <c r="N7540" s="85"/>
      <c r="O7540" s="85"/>
      <c r="P7540" s="85"/>
      <c r="Q7540" s="32">
        <f t="shared" si="117"/>
        <v>1182.57</v>
      </c>
    </row>
    <row r="7541" spans="1:17" x14ac:dyDescent="0.25">
      <c r="A7541" s="83" t="s">
        <v>15207</v>
      </c>
      <c r="B7541" s="84" t="s">
        <v>22903</v>
      </c>
      <c r="C7541" s="7">
        <v>1074</v>
      </c>
      <c r="D7541" s="7">
        <v>28</v>
      </c>
      <c r="E7541" s="1">
        <v>31080.99</v>
      </c>
      <c r="F7541" s="1">
        <v>142.97</v>
      </c>
      <c r="G7541" s="1">
        <v>210.93</v>
      </c>
      <c r="H7541" s="1">
        <v>239.66</v>
      </c>
      <c r="I7541" s="6">
        <v>593.55999999999995</v>
      </c>
      <c r="J7541" s="86"/>
      <c r="K7541" s="86"/>
      <c r="L7541" s="85"/>
      <c r="M7541" s="85"/>
      <c r="N7541" s="85"/>
      <c r="O7541" s="85"/>
      <c r="P7541" s="85"/>
      <c r="Q7541" s="32">
        <f t="shared" si="117"/>
        <v>593.55999999999995</v>
      </c>
    </row>
    <row r="7542" spans="1:17" x14ac:dyDescent="0.25">
      <c r="A7542" s="83" t="s">
        <v>15208</v>
      </c>
      <c r="B7542" s="84" t="s">
        <v>22904</v>
      </c>
      <c r="C7542" s="7">
        <v>62</v>
      </c>
      <c r="D7542" s="7">
        <v>12</v>
      </c>
      <c r="E7542" s="1">
        <v>3577.11</v>
      </c>
      <c r="F7542" s="1">
        <v>8.26</v>
      </c>
      <c r="G7542" s="1">
        <v>90.4</v>
      </c>
      <c r="H7542" s="1">
        <v>27.58</v>
      </c>
      <c r="I7542" s="6">
        <v>126.24</v>
      </c>
      <c r="J7542" s="86"/>
      <c r="K7542" s="86"/>
      <c r="L7542" s="85"/>
      <c r="M7542" s="85"/>
      <c r="N7542" s="85"/>
      <c r="O7542" s="85"/>
      <c r="P7542" s="85"/>
      <c r="Q7542" s="32">
        <f t="shared" si="117"/>
        <v>126.24</v>
      </c>
    </row>
    <row r="7543" spans="1:17" x14ac:dyDescent="0.25">
      <c r="A7543" s="83" t="s">
        <v>15209</v>
      </c>
      <c r="B7543" s="84" t="s">
        <v>22905</v>
      </c>
      <c r="C7543" s="7">
        <v>2869</v>
      </c>
      <c r="D7543" s="7">
        <v>69</v>
      </c>
      <c r="E7543" s="1">
        <v>21380.33</v>
      </c>
      <c r="F7543" s="1">
        <v>381.92</v>
      </c>
      <c r="G7543" s="1">
        <v>519.78</v>
      </c>
      <c r="H7543" s="1">
        <v>164.86</v>
      </c>
      <c r="I7543" s="6">
        <v>1066.56</v>
      </c>
      <c r="J7543" s="86"/>
      <c r="K7543" s="86"/>
      <c r="L7543" s="85"/>
      <c r="M7543" s="85"/>
      <c r="N7543" s="85"/>
      <c r="O7543" s="85"/>
      <c r="P7543" s="85"/>
      <c r="Q7543" s="32">
        <f t="shared" si="117"/>
        <v>1066.56</v>
      </c>
    </row>
    <row r="7544" spans="1:17" x14ac:dyDescent="0.25">
      <c r="A7544" s="83" t="s">
        <v>15210</v>
      </c>
      <c r="B7544" s="84" t="s">
        <v>22906</v>
      </c>
      <c r="C7544" s="7">
        <v>125</v>
      </c>
      <c r="D7544" s="7">
        <v>10</v>
      </c>
      <c r="E7544" s="1">
        <v>2031.7</v>
      </c>
      <c r="F7544" s="1">
        <v>16.64</v>
      </c>
      <c r="G7544" s="1">
        <v>75.33</v>
      </c>
      <c r="H7544" s="1">
        <v>15.66</v>
      </c>
      <c r="I7544" s="6">
        <v>107.63</v>
      </c>
      <c r="J7544" s="86"/>
      <c r="K7544" s="86"/>
      <c r="L7544" s="85"/>
      <c r="M7544" s="85"/>
      <c r="N7544" s="85"/>
      <c r="O7544" s="85"/>
      <c r="P7544" s="85"/>
      <c r="Q7544" s="32">
        <f t="shared" si="117"/>
        <v>107.63</v>
      </c>
    </row>
    <row r="7545" spans="1:17" x14ac:dyDescent="0.25">
      <c r="A7545" s="83" t="s">
        <v>15211</v>
      </c>
      <c r="B7545" s="84" t="s">
        <v>22907</v>
      </c>
      <c r="C7545" s="7">
        <v>312</v>
      </c>
      <c r="D7545" s="7">
        <v>10</v>
      </c>
      <c r="E7545" s="1">
        <v>91358.99</v>
      </c>
      <c r="F7545" s="1">
        <v>41.54</v>
      </c>
      <c r="G7545" s="1">
        <v>75.33</v>
      </c>
      <c r="H7545" s="1">
        <v>704.46</v>
      </c>
      <c r="I7545" s="6">
        <v>821.33</v>
      </c>
      <c r="J7545" s="86"/>
      <c r="K7545" s="86"/>
      <c r="L7545" s="85"/>
      <c r="M7545" s="85"/>
      <c r="N7545" s="85"/>
      <c r="O7545" s="85"/>
      <c r="P7545" s="85"/>
      <c r="Q7545" s="32">
        <f t="shared" si="117"/>
        <v>821.33</v>
      </c>
    </row>
    <row r="7546" spans="1:17" x14ac:dyDescent="0.25">
      <c r="A7546" s="83" t="s">
        <v>15212</v>
      </c>
      <c r="B7546" s="84" t="s">
        <v>22908</v>
      </c>
      <c r="C7546" s="7">
        <v>76</v>
      </c>
      <c r="D7546" s="7">
        <v>8</v>
      </c>
      <c r="E7546" s="1">
        <v>3392.73</v>
      </c>
      <c r="F7546" s="1">
        <v>10.119999999999999</v>
      </c>
      <c r="G7546" s="1">
        <v>60.26</v>
      </c>
      <c r="H7546" s="1">
        <v>26.16</v>
      </c>
      <c r="I7546" s="6">
        <v>96.54</v>
      </c>
      <c r="J7546" s="86"/>
      <c r="K7546" s="86"/>
      <c r="L7546" s="85"/>
      <c r="M7546" s="85"/>
      <c r="N7546" s="85"/>
      <c r="O7546" s="85"/>
      <c r="P7546" s="85"/>
      <c r="Q7546" s="32">
        <f t="shared" si="117"/>
        <v>96.54</v>
      </c>
    </row>
    <row r="7547" spans="1:17" x14ac:dyDescent="0.25">
      <c r="A7547" s="83" t="s">
        <v>15213</v>
      </c>
      <c r="B7547" s="84" t="s">
        <v>22909</v>
      </c>
      <c r="C7547" s="7">
        <v>1311</v>
      </c>
      <c r="D7547" s="7">
        <v>58</v>
      </c>
      <c r="E7547" s="1">
        <v>18403.080000000002</v>
      </c>
      <c r="F7547" s="1">
        <v>174.52</v>
      </c>
      <c r="G7547" s="1">
        <v>436.92</v>
      </c>
      <c r="H7547" s="1">
        <v>141.9</v>
      </c>
      <c r="I7547" s="6">
        <v>753.34</v>
      </c>
      <c r="J7547" s="86"/>
      <c r="K7547" s="86"/>
      <c r="L7547" s="85"/>
      <c r="M7547" s="85"/>
      <c r="N7547" s="85"/>
      <c r="O7547" s="85"/>
      <c r="P7547" s="85"/>
      <c r="Q7547" s="32">
        <f t="shared" si="117"/>
        <v>753.34</v>
      </c>
    </row>
    <row r="7548" spans="1:17" x14ac:dyDescent="0.25">
      <c r="A7548" s="83" t="s">
        <v>15214</v>
      </c>
      <c r="B7548" s="84" t="s">
        <v>22910</v>
      </c>
      <c r="C7548" s="7">
        <v>321</v>
      </c>
      <c r="D7548" s="7">
        <v>18</v>
      </c>
      <c r="E7548" s="1">
        <v>3300.11</v>
      </c>
      <c r="F7548" s="1">
        <v>42.73</v>
      </c>
      <c r="G7548" s="1">
        <v>135.59</v>
      </c>
      <c r="H7548" s="1">
        <v>25.45</v>
      </c>
      <c r="I7548" s="6">
        <v>203.77</v>
      </c>
      <c r="J7548" s="86"/>
      <c r="K7548" s="86"/>
      <c r="L7548" s="85"/>
      <c r="M7548" s="85"/>
      <c r="N7548" s="85"/>
      <c r="O7548" s="85"/>
      <c r="P7548" s="85"/>
      <c r="Q7548" s="32">
        <f t="shared" si="117"/>
        <v>203.77</v>
      </c>
    </row>
    <row r="7549" spans="1:17" x14ac:dyDescent="0.25">
      <c r="A7549" s="83" t="s">
        <v>15215</v>
      </c>
      <c r="B7549" s="84" t="s">
        <v>22911</v>
      </c>
      <c r="C7549" s="7">
        <v>207</v>
      </c>
      <c r="D7549" s="7">
        <v>11</v>
      </c>
      <c r="E7549" s="1">
        <v>1875.25</v>
      </c>
      <c r="F7549" s="1">
        <v>27.55</v>
      </c>
      <c r="G7549" s="1">
        <v>82.86</v>
      </c>
      <c r="H7549" s="1">
        <v>14.46</v>
      </c>
      <c r="I7549" s="6">
        <v>124.87</v>
      </c>
      <c r="J7549" s="86"/>
      <c r="K7549" s="86"/>
      <c r="L7549" s="85"/>
      <c r="M7549" s="85"/>
      <c r="N7549" s="85"/>
      <c r="O7549" s="85"/>
      <c r="P7549" s="85"/>
      <c r="Q7549" s="32">
        <f t="shared" si="117"/>
        <v>124.87</v>
      </c>
    </row>
    <row r="7550" spans="1:17" x14ac:dyDescent="0.25">
      <c r="A7550" s="83" t="s">
        <v>15216</v>
      </c>
      <c r="B7550" s="84" t="s">
        <v>22912</v>
      </c>
      <c r="C7550" s="7">
        <v>100</v>
      </c>
      <c r="D7550" s="7">
        <v>4</v>
      </c>
      <c r="E7550" s="1">
        <v>597.16</v>
      </c>
      <c r="F7550" s="1">
        <v>13.31</v>
      </c>
      <c r="G7550" s="1">
        <v>30.14</v>
      </c>
      <c r="H7550" s="1">
        <v>4.6100000000000003</v>
      </c>
      <c r="I7550" s="6">
        <v>48.06</v>
      </c>
      <c r="J7550" s="86"/>
      <c r="K7550" s="86"/>
      <c r="L7550" s="85"/>
      <c r="M7550" s="85"/>
      <c r="N7550" s="85"/>
      <c r="O7550" s="85"/>
      <c r="P7550" s="85"/>
      <c r="Q7550" s="32">
        <f t="shared" si="117"/>
        <v>48.06</v>
      </c>
    </row>
    <row r="7551" spans="1:17" x14ac:dyDescent="0.25">
      <c r="A7551" s="83" t="s">
        <v>15217</v>
      </c>
      <c r="B7551" s="84" t="s">
        <v>22913</v>
      </c>
      <c r="C7551" s="7">
        <v>270</v>
      </c>
      <c r="D7551" s="7">
        <v>9</v>
      </c>
      <c r="E7551" s="1">
        <v>1380.93</v>
      </c>
      <c r="F7551" s="1">
        <v>35.94</v>
      </c>
      <c r="G7551" s="1">
        <v>67.8</v>
      </c>
      <c r="H7551" s="1">
        <v>10.65</v>
      </c>
      <c r="I7551" s="6">
        <v>114.39</v>
      </c>
      <c r="J7551" s="86"/>
      <c r="K7551" s="86"/>
      <c r="L7551" s="85"/>
      <c r="M7551" s="85"/>
      <c r="N7551" s="85"/>
      <c r="O7551" s="85"/>
      <c r="P7551" s="85"/>
      <c r="Q7551" s="32">
        <f t="shared" si="117"/>
        <v>114.39</v>
      </c>
    </row>
    <row r="7552" spans="1:17" x14ac:dyDescent="0.25">
      <c r="A7552" s="83" t="s">
        <v>15218</v>
      </c>
      <c r="B7552" s="84" t="s">
        <v>22914</v>
      </c>
      <c r="C7552" s="7">
        <v>3269</v>
      </c>
      <c r="D7552" s="7">
        <v>87</v>
      </c>
      <c r="E7552" s="1">
        <v>36283.480000000003</v>
      </c>
      <c r="F7552" s="1">
        <v>435.17</v>
      </c>
      <c r="G7552" s="1">
        <v>655.38</v>
      </c>
      <c r="H7552" s="1">
        <v>279.77999999999997</v>
      </c>
      <c r="I7552" s="6">
        <v>1370.33</v>
      </c>
      <c r="J7552" s="86"/>
      <c r="K7552" s="86"/>
      <c r="L7552" s="85"/>
      <c r="M7552" s="85"/>
      <c r="N7552" s="85"/>
      <c r="O7552" s="85"/>
      <c r="P7552" s="85"/>
      <c r="Q7552" s="32">
        <f t="shared" si="117"/>
        <v>1370.33</v>
      </c>
    </row>
    <row r="7553" spans="1:17" x14ac:dyDescent="0.25">
      <c r="A7553" s="83" t="s">
        <v>15219</v>
      </c>
      <c r="B7553" s="84" t="s">
        <v>22915</v>
      </c>
      <c r="C7553" s="7">
        <v>105</v>
      </c>
      <c r="D7553" s="7">
        <v>12</v>
      </c>
      <c r="E7553" s="1">
        <v>1928.33</v>
      </c>
      <c r="F7553" s="1">
        <v>13.98</v>
      </c>
      <c r="G7553" s="1">
        <v>90.4</v>
      </c>
      <c r="H7553" s="1">
        <v>14.87</v>
      </c>
      <c r="I7553" s="6">
        <v>119.25</v>
      </c>
      <c r="J7553" s="86"/>
      <c r="K7553" s="86"/>
      <c r="L7553" s="85"/>
      <c r="M7553" s="85"/>
      <c r="N7553" s="85"/>
      <c r="O7553" s="85"/>
      <c r="P7553" s="85"/>
      <c r="Q7553" s="32">
        <f t="shared" si="117"/>
        <v>119.25</v>
      </c>
    </row>
    <row r="7554" spans="1:17" x14ac:dyDescent="0.25">
      <c r="A7554" s="83" t="s">
        <v>15220</v>
      </c>
      <c r="B7554" s="84" t="s">
        <v>22916</v>
      </c>
      <c r="C7554" s="7">
        <v>123</v>
      </c>
      <c r="D7554" s="7">
        <v>13</v>
      </c>
      <c r="E7554" s="1">
        <v>2028.39</v>
      </c>
      <c r="F7554" s="1">
        <v>16.38</v>
      </c>
      <c r="G7554" s="1">
        <v>97.93</v>
      </c>
      <c r="H7554" s="1">
        <v>15.64</v>
      </c>
      <c r="I7554" s="6">
        <v>129.94999999999999</v>
      </c>
      <c r="J7554" s="86"/>
      <c r="K7554" s="86"/>
      <c r="L7554" s="85"/>
      <c r="M7554" s="85"/>
      <c r="N7554" s="85"/>
      <c r="O7554" s="85"/>
      <c r="P7554" s="85"/>
      <c r="Q7554" s="32">
        <f t="shared" si="117"/>
        <v>129.94999999999999</v>
      </c>
    </row>
    <row r="7555" spans="1:17" x14ac:dyDescent="0.25">
      <c r="A7555" s="83" t="s">
        <v>15221</v>
      </c>
      <c r="B7555" s="84" t="s">
        <v>22917</v>
      </c>
      <c r="C7555" s="7">
        <v>97</v>
      </c>
      <c r="D7555" s="7">
        <v>7</v>
      </c>
      <c r="E7555" s="1">
        <v>1088.06</v>
      </c>
      <c r="F7555" s="1">
        <v>12.91</v>
      </c>
      <c r="G7555" s="1">
        <v>52.73</v>
      </c>
      <c r="H7555" s="1">
        <v>8.39</v>
      </c>
      <c r="I7555" s="6">
        <v>74.03</v>
      </c>
      <c r="J7555" s="86"/>
      <c r="K7555" s="86"/>
      <c r="L7555" s="85"/>
      <c r="M7555" s="85"/>
      <c r="N7555" s="85"/>
      <c r="O7555" s="85"/>
      <c r="P7555" s="85"/>
      <c r="Q7555" s="32">
        <f t="shared" si="117"/>
        <v>74.03</v>
      </c>
    </row>
    <row r="7556" spans="1:17" x14ac:dyDescent="0.25">
      <c r="A7556" s="83" t="s">
        <v>15222</v>
      </c>
      <c r="B7556" s="84" t="s">
        <v>22918</v>
      </c>
      <c r="C7556" s="7">
        <v>64</v>
      </c>
      <c r="D7556" s="7">
        <v>9</v>
      </c>
      <c r="E7556" s="1">
        <v>1318.73</v>
      </c>
      <c r="F7556" s="1">
        <v>8.52</v>
      </c>
      <c r="G7556" s="1">
        <v>67.8</v>
      </c>
      <c r="H7556" s="1">
        <v>10.17</v>
      </c>
      <c r="I7556" s="6">
        <v>86.49</v>
      </c>
      <c r="J7556" s="86"/>
      <c r="K7556" s="86"/>
      <c r="L7556" s="85"/>
      <c r="M7556" s="85"/>
      <c r="N7556" s="85"/>
      <c r="O7556" s="85"/>
      <c r="P7556" s="85"/>
      <c r="Q7556" s="32">
        <f t="shared" si="117"/>
        <v>86.49</v>
      </c>
    </row>
    <row r="7557" spans="1:17" x14ac:dyDescent="0.25">
      <c r="A7557" s="83" t="s">
        <v>15223</v>
      </c>
      <c r="B7557" s="84" t="s">
        <v>22919</v>
      </c>
      <c r="C7557" s="7">
        <v>1119</v>
      </c>
      <c r="D7557" s="7">
        <v>55</v>
      </c>
      <c r="E7557" s="1">
        <v>46886.55</v>
      </c>
      <c r="F7557" s="1">
        <v>148.96</v>
      </c>
      <c r="G7557" s="1">
        <v>414.32</v>
      </c>
      <c r="H7557" s="1">
        <v>361.54</v>
      </c>
      <c r="I7557" s="6">
        <v>924.82</v>
      </c>
      <c r="J7557" s="86"/>
      <c r="K7557" s="86"/>
      <c r="L7557" s="85"/>
      <c r="M7557" s="85"/>
      <c r="N7557" s="85"/>
      <c r="O7557" s="85"/>
      <c r="P7557" s="85"/>
      <c r="Q7557" s="32">
        <f t="shared" si="117"/>
        <v>924.82</v>
      </c>
    </row>
    <row r="7558" spans="1:17" x14ac:dyDescent="0.25">
      <c r="A7558" s="83" t="s">
        <v>15224</v>
      </c>
      <c r="B7558" s="84" t="s">
        <v>22920</v>
      </c>
      <c r="C7558" s="7">
        <v>722</v>
      </c>
      <c r="D7558" s="7">
        <v>23</v>
      </c>
      <c r="E7558" s="1">
        <v>9078.7900000000009</v>
      </c>
      <c r="F7558" s="1">
        <v>96.11</v>
      </c>
      <c r="G7558" s="1">
        <v>173.26</v>
      </c>
      <c r="H7558" s="1">
        <v>70.010000000000005</v>
      </c>
      <c r="I7558" s="6">
        <v>339.38</v>
      </c>
      <c r="J7558" s="86"/>
      <c r="K7558" s="86"/>
      <c r="L7558" s="85"/>
      <c r="M7558" s="85"/>
      <c r="N7558" s="85"/>
      <c r="O7558" s="85"/>
      <c r="P7558" s="85"/>
      <c r="Q7558" s="32">
        <f t="shared" si="117"/>
        <v>339.38</v>
      </c>
    </row>
    <row r="7559" spans="1:17" x14ac:dyDescent="0.25">
      <c r="A7559" s="83" t="s">
        <v>15225</v>
      </c>
      <c r="B7559" s="84" t="s">
        <v>22921</v>
      </c>
      <c r="C7559" s="7">
        <v>108</v>
      </c>
      <c r="D7559" s="7">
        <v>8</v>
      </c>
      <c r="E7559" s="1">
        <v>1194.32</v>
      </c>
      <c r="F7559" s="1">
        <v>14.38</v>
      </c>
      <c r="G7559" s="1">
        <v>60.26</v>
      </c>
      <c r="H7559" s="1">
        <v>9.2100000000000009</v>
      </c>
      <c r="I7559" s="6">
        <v>83.85</v>
      </c>
      <c r="J7559" s="86"/>
      <c r="K7559" s="86"/>
      <c r="L7559" s="85"/>
      <c r="M7559" s="85"/>
      <c r="N7559" s="85"/>
      <c r="O7559" s="85"/>
      <c r="P7559" s="85"/>
      <c r="Q7559" s="32">
        <f t="shared" si="117"/>
        <v>83.85</v>
      </c>
    </row>
    <row r="7560" spans="1:17" x14ac:dyDescent="0.25">
      <c r="A7560" s="83" t="s">
        <v>15226</v>
      </c>
      <c r="B7560" s="84" t="s">
        <v>22922</v>
      </c>
      <c r="C7560" s="7">
        <v>344</v>
      </c>
      <c r="D7560" s="7">
        <v>12</v>
      </c>
      <c r="E7560" s="1">
        <v>30026.28</v>
      </c>
      <c r="F7560" s="1">
        <v>45.79</v>
      </c>
      <c r="G7560" s="1">
        <v>90.4</v>
      </c>
      <c r="H7560" s="1">
        <v>231.53</v>
      </c>
      <c r="I7560" s="6">
        <v>367.72</v>
      </c>
      <c r="J7560" s="86"/>
      <c r="K7560" s="86"/>
      <c r="L7560" s="85"/>
      <c r="M7560" s="85"/>
      <c r="N7560" s="85"/>
      <c r="O7560" s="85"/>
      <c r="P7560" s="85"/>
      <c r="Q7560" s="32">
        <f t="shared" si="117"/>
        <v>367.72</v>
      </c>
    </row>
    <row r="7561" spans="1:17" x14ac:dyDescent="0.25">
      <c r="A7561" s="83" t="s">
        <v>15227</v>
      </c>
      <c r="B7561" s="84" t="s">
        <v>22923</v>
      </c>
      <c r="C7561" s="7">
        <v>270</v>
      </c>
      <c r="D7561" s="7">
        <v>29</v>
      </c>
      <c r="E7561" s="1">
        <v>76270.44</v>
      </c>
      <c r="F7561" s="1">
        <v>35.94</v>
      </c>
      <c r="G7561" s="1">
        <v>218.46</v>
      </c>
      <c r="H7561" s="1">
        <v>588.11</v>
      </c>
      <c r="I7561" s="6">
        <v>842.51</v>
      </c>
      <c r="J7561" s="86"/>
      <c r="K7561" s="86"/>
      <c r="L7561" s="85"/>
      <c r="M7561" s="85"/>
      <c r="N7561" s="85"/>
      <c r="O7561" s="85"/>
      <c r="P7561" s="85"/>
      <c r="Q7561" s="32">
        <f t="shared" si="117"/>
        <v>842.51</v>
      </c>
    </row>
    <row r="7562" spans="1:17" x14ac:dyDescent="0.25">
      <c r="A7562" s="83" t="s">
        <v>15228</v>
      </c>
      <c r="B7562" s="84" t="s">
        <v>22924</v>
      </c>
      <c r="C7562" s="7">
        <v>79</v>
      </c>
      <c r="D7562" s="7">
        <v>7</v>
      </c>
      <c r="E7562" s="1">
        <v>1113.46</v>
      </c>
      <c r="F7562" s="1">
        <v>10.52</v>
      </c>
      <c r="G7562" s="1">
        <v>52.73</v>
      </c>
      <c r="H7562" s="1">
        <v>8.58</v>
      </c>
      <c r="I7562" s="6">
        <v>71.83</v>
      </c>
      <c r="J7562" s="86"/>
      <c r="K7562" s="86"/>
      <c r="L7562" s="85"/>
      <c r="M7562" s="85"/>
      <c r="N7562" s="85"/>
      <c r="O7562" s="85"/>
      <c r="P7562" s="85"/>
      <c r="Q7562" s="32">
        <f t="shared" si="117"/>
        <v>71.83</v>
      </c>
    </row>
    <row r="7563" spans="1:17" x14ac:dyDescent="0.25">
      <c r="A7563" s="83" t="s">
        <v>15229</v>
      </c>
      <c r="B7563" s="84" t="s">
        <v>22925</v>
      </c>
      <c r="C7563" s="7">
        <v>35</v>
      </c>
      <c r="D7563" s="7">
        <v>5</v>
      </c>
      <c r="E7563" s="1">
        <v>746.45</v>
      </c>
      <c r="F7563" s="1">
        <v>4.66</v>
      </c>
      <c r="G7563" s="1">
        <v>37.659999999999997</v>
      </c>
      <c r="H7563" s="1">
        <v>5.75</v>
      </c>
      <c r="I7563" s="6">
        <v>48.07</v>
      </c>
      <c r="J7563" s="86"/>
      <c r="K7563" s="86"/>
      <c r="L7563" s="85"/>
      <c r="M7563" s="85"/>
      <c r="N7563" s="85"/>
      <c r="O7563" s="85"/>
      <c r="P7563" s="85"/>
      <c r="Q7563" s="32">
        <f t="shared" si="117"/>
        <v>48.07</v>
      </c>
    </row>
    <row r="7564" spans="1:17" x14ac:dyDescent="0.25">
      <c r="A7564" s="83" t="s">
        <v>15230</v>
      </c>
      <c r="B7564" s="84" t="s">
        <v>22926</v>
      </c>
      <c r="C7564" s="7">
        <v>1136</v>
      </c>
      <c r="D7564" s="7">
        <v>60</v>
      </c>
      <c r="E7564" s="1">
        <v>21776.959999999999</v>
      </c>
      <c r="F7564" s="1">
        <v>151.22</v>
      </c>
      <c r="G7564" s="1">
        <v>451.98</v>
      </c>
      <c r="H7564" s="1">
        <v>167.92</v>
      </c>
      <c r="I7564" s="6">
        <v>771.12</v>
      </c>
      <c r="J7564" s="86"/>
      <c r="K7564" s="86"/>
      <c r="L7564" s="85"/>
      <c r="M7564" s="85"/>
      <c r="N7564" s="85"/>
      <c r="O7564" s="85"/>
      <c r="P7564" s="85"/>
      <c r="Q7564" s="32">
        <f t="shared" si="117"/>
        <v>771.12</v>
      </c>
    </row>
    <row r="7565" spans="1:17" x14ac:dyDescent="0.25">
      <c r="A7565" s="83" t="s">
        <v>15231</v>
      </c>
      <c r="B7565" s="84" t="s">
        <v>22927</v>
      </c>
      <c r="C7565" s="7">
        <v>567</v>
      </c>
      <c r="D7565" s="7">
        <v>34</v>
      </c>
      <c r="E7565" s="1">
        <v>5523.02</v>
      </c>
      <c r="F7565" s="1">
        <v>75.48</v>
      </c>
      <c r="G7565" s="1">
        <v>256.13</v>
      </c>
      <c r="H7565" s="1">
        <v>42.58</v>
      </c>
      <c r="I7565" s="6">
        <v>374.19</v>
      </c>
      <c r="J7565" s="86"/>
      <c r="K7565" s="86"/>
      <c r="L7565" s="85"/>
      <c r="M7565" s="85"/>
      <c r="N7565" s="85"/>
      <c r="O7565" s="85"/>
      <c r="P7565" s="85"/>
      <c r="Q7565" s="32">
        <f t="shared" si="117"/>
        <v>374.19</v>
      </c>
    </row>
    <row r="7566" spans="1:17" x14ac:dyDescent="0.25">
      <c r="A7566" s="83" t="s">
        <v>15232</v>
      </c>
      <c r="B7566" s="84" t="s">
        <v>22928</v>
      </c>
      <c r="C7566" s="7">
        <v>321</v>
      </c>
      <c r="D7566" s="7">
        <v>18</v>
      </c>
      <c r="E7566" s="1">
        <v>3854.59</v>
      </c>
      <c r="F7566" s="1">
        <v>42.73</v>
      </c>
      <c r="G7566" s="1">
        <v>135.59</v>
      </c>
      <c r="H7566" s="1">
        <v>29.72</v>
      </c>
      <c r="I7566" s="6">
        <v>208.04</v>
      </c>
      <c r="J7566" s="86"/>
      <c r="K7566" s="86"/>
      <c r="L7566" s="85"/>
      <c r="M7566" s="85"/>
      <c r="N7566" s="85"/>
      <c r="O7566" s="85"/>
      <c r="P7566" s="85"/>
      <c r="Q7566" s="32">
        <f t="shared" ref="Q7566:Q7620" si="118">P7566+I7566</f>
        <v>208.04</v>
      </c>
    </row>
    <row r="7567" spans="1:17" x14ac:dyDescent="0.25">
      <c r="A7567" s="83" t="s">
        <v>15233</v>
      </c>
      <c r="B7567" s="84" t="s">
        <v>22929</v>
      </c>
      <c r="C7567" s="7">
        <v>61</v>
      </c>
      <c r="D7567" s="7">
        <v>7</v>
      </c>
      <c r="E7567" s="1">
        <v>1045.03</v>
      </c>
      <c r="F7567" s="1">
        <v>8.1199999999999992</v>
      </c>
      <c r="G7567" s="1">
        <v>52.73</v>
      </c>
      <c r="H7567" s="1">
        <v>8.06</v>
      </c>
      <c r="I7567" s="6">
        <v>68.91</v>
      </c>
      <c r="J7567" s="86"/>
      <c r="K7567" s="86"/>
      <c r="L7567" s="85"/>
      <c r="M7567" s="85"/>
      <c r="N7567" s="85"/>
      <c r="O7567" s="85"/>
      <c r="P7567" s="85"/>
      <c r="Q7567" s="32">
        <f t="shared" si="118"/>
        <v>68.91</v>
      </c>
    </row>
    <row r="7568" spans="1:17" x14ac:dyDescent="0.25">
      <c r="A7568" s="83" t="s">
        <v>15234</v>
      </c>
      <c r="B7568" s="84" t="s">
        <v>22930</v>
      </c>
      <c r="C7568" s="7">
        <v>10558</v>
      </c>
      <c r="D7568" s="7">
        <v>148</v>
      </c>
      <c r="E7568" s="1">
        <v>95030.73</v>
      </c>
      <c r="F7568" s="1">
        <v>1405.49</v>
      </c>
      <c r="G7568" s="1">
        <v>1114.9000000000001</v>
      </c>
      <c r="H7568" s="1">
        <v>732.77</v>
      </c>
      <c r="I7568" s="6">
        <v>3253.16</v>
      </c>
      <c r="J7568" s="86"/>
      <c r="K7568" s="86"/>
      <c r="L7568" s="85"/>
      <c r="M7568" s="85"/>
      <c r="N7568" s="85"/>
      <c r="O7568" s="85"/>
      <c r="P7568" s="85"/>
      <c r="Q7568" s="32">
        <f t="shared" si="118"/>
        <v>3253.16</v>
      </c>
    </row>
    <row r="7569" spans="1:17" x14ac:dyDescent="0.25">
      <c r="A7569" s="83" t="s">
        <v>15235</v>
      </c>
      <c r="B7569" s="84" t="s">
        <v>22931</v>
      </c>
      <c r="C7569" s="7">
        <v>6847</v>
      </c>
      <c r="D7569" s="7">
        <v>145</v>
      </c>
      <c r="E7569" s="1">
        <v>137178.98000000001</v>
      </c>
      <c r="F7569" s="1">
        <v>911.47</v>
      </c>
      <c r="G7569" s="1">
        <v>1092.3</v>
      </c>
      <c r="H7569" s="1">
        <v>1057.77</v>
      </c>
      <c r="I7569" s="6">
        <v>3061.54</v>
      </c>
      <c r="J7569" s="86"/>
      <c r="K7569" s="86"/>
      <c r="L7569" s="85"/>
      <c r="M7569" s="85"/>
      <c r="N7569" s="85"/>
      <c r="O7569" s="85"/>
      <c r="P7569" s="85"/>
      <c r="Q7569" s="32">
        <f t="shared" si="118"/>
        <v>3061.54</v>
      </c>
    </row>
    <row r="7570" spans="1:17" x14ac:dyDescent="0.25">
      <c r="A7570" s="83" t="s">
        <v>15236</v>
      </c>
      <c r="B7570" s="84" t="s">
        <v>22932</v>
      </c>
      <c r="C7570" s="7">
        <v>464</v>
      </c>
      <c r="D7570" s="7">
        <v>30</v>
      </c>
      <c r="E7570" s="1">
        <v>11608.56</v>
      </c>
      <c r="F7570" s="1">
        <v>61.77</v>
      </c>
      <c r="G7570" s="1">
        <v>225.99</v>
      </c>
      <c r="H7570" s="1">
        <v>89.51</v>
      </c>
      <c r="I7570" s="6">
        <v>377.27</v>
      </c>
      <c r="J7570" s="86"/>
      <c r="K7570" s="86"/>
      <c r="L7570" s="85"/>
      <c r="M7570" s="85"/>
      <c r="N7570" s="85"/>
      <c r="O7570" s="85"/>
      <c r="P7570" s="85"/>
      <c r="Q7570" s="32">
        <f t="shared" si="118"/>
        <v>377.27</v>
      </c>
    </row>
    <row r="7571" spans="1:17" x14ac:dyDescent="0.25">
      <c r="A7571" s="83" t="s">
        <v>15237</v>
      </c>
      <c r="B7571" s="84" t="s">
        <v>22933</v>
      </c>
      <c r="C7571" s="7">
        <v>190</v>
      </c>
      <c r="D7571" s="7">
        <v>11</v>
      </c>
      <c r="E7571" s="1">
        <v>3999.02</v>
      </c>
      <c r="F7571" s="1">
        <v>25.3</v>
      </c>
      <c r="G7571" s="1">
        <v>82.86</v>
      </c>
      <c r="H7571" s="1">
        <v>30.83</v>
      </c>
      <c r="I7571" s="6">
        <v>138.99</v>
      </c>
      <c r="J7571" s="86"/>
      <c r="K7571" s="86"/>
      <c r="L7571" s="85"/>
      <c r="M7571" s="85"/>
      <c r="N7571" s="85"/>
      <c r="O7571" s="85"/>
      <c r="P7571" s="85"/>
      <c r="Q7571" s="32">
        <f t="shared" si="118"/>
        <v>138.99</v>
      </c>
    </row>
    <row r="7572" spans="1:17" x14ac:dyDescent="0.25">
      <c r="A7572" s="83" t="s">
        <v>15238</v>
      </c>
      <c r="B7572" s="84" t="s">
        <v>22934</v>
      </c>
      <c r="C7572" s="7">
        <v>230</v>
      </c>
      <c r="D7572" s="7">
        <v>12</v>
      </c>
      <c r="E7572" s="1">
        <v>2286.83</v>
      </c>
      <c r="F7572" s="1">
        <v>30.62</v>
      </c>
      <c r="G7572" s="1">
        <v>90.4</v>
      </c>
      <c r="H7572" s="1">
        <v>17.63</v>
      </c>
      <c r="I7572" s="6">
        <v>138.65</v>
      </c>
      <c r="J7572" s="86"/>
      <c r="K7572" s="86"/>
      <c r="L7572" s="85"/>
      <c r="M7572" s="85"/>
      <c r="N7572" s="85"/>
      <c r="O7572" s="85"/>
      <c r="P7572" s="85"/>
      <c r="Q7572" s="32">
        <f t="shared" si="118"/>
        <v>138.65</v>
      </c>
    </row>
    <row r="7573" spans="1:17" x14ac:dyDescent="0.25">
      <c r="A7573" s="83" t="s">
        <v>15239</v>
      </c>
      <c r="B7573" s="84" t="s">
        <v>22935</v>
      </c>
      <c r="C7573" s="7">
        <v>76</v>
      </c>
      <c r="D7573" s="7">
        <v>9</v>
      </c>
      <c r="E7573" s="1">
        <v>1343.61</v>
      </c>
      <c r="F7573" s="1">
        <v>10.119999999999999</v>
      </c>
      <c r="G7573" s="1">
        <v>67.8</v>
      </c>
      <c r="H7573" s="1">
        <v>10.36</v>
      </c>
      <c r="I7573" s="6">
        <v>88.28</v>
      </c>
      <c r="J7573" s="86"/>
      <c r="K7573" s="86"/>
      <c r="L7573" s="85"/>
      <c r="M7573" s="85"/>
      <c r="N7573" s="85"/>
      <c r="O7573" s="85"/>
      <c r="P7573" s="85"/>
      <c r="Q7573" s="32">
        <f t="shared" si="118"/>
        <v>88.28</v>
      </c>
    </row>
    <row r="7574" spans="1:17" x14ac:dyDescent="0.25">
      <c r="A7574" s="83" t="s">
        <v>15240</v>
      </c>
      <c r="B7574" s="84" t="s">
        <v>22936</v>
      </c>
      <c r="C7574" s="7">
        <v>169</v>
      </c>
      <c r="D7574" s="7">
        <v>12</v>
      </c>
      <c r="E7574" s="1">
        <v>1866.12</v>
      </c>
      <c r="F7574" s="1">
        <v>22.5</v>
      </c>
      <c r="G7574" s="1">
        <v>90.4</v>
      </c>
      <c r="H7574" s="1">
        <v>14.39</v>
      </c>
      <c r="I7574" s="6">
        <v>127.29</v>
      </c>
      <c r="J7574" s="86"/>
      <c r="K7574" s="86"/>
      <c r="L7574" s="85"/>
      <c r="M7574" s="85"/>
      <c r="N7574" s="85"/>
      <c r="O7574" s="85"/>
      <c r="P7574" s="85"/>
      <c r="Q7574" s="32">
        <f t="shared" si="118"/>
        <v>127.29</v>
      </c>
    </row>
    <row r="7575" spans="1:17" x14ac:dyDescent="0.25">
      <c r="A7575" s="83" t="s">
        <v>15241</v>
      </c>
      <c r="B7575" s="84" t="s">
        <v>22937</v>
      </c>
      <c r="C7575" s="7">
        <v>59</v>
      </c>
      <c r="D7575" s="7">
        <v>6</v>
      </c>
      <c r="E7575" s="1">
        <v>746.45</v>
      </c>
      <c r="F7575" s="1">
        <v>7.86</v>
      </c>
      <c r="G7575" s="1">
        <v>45.2</v>
      </c>
      <c r="H7575" s="1">
        <v>5.75</v>
      </c>
      <c r="I7575" s="6">
        <v>58.81</v>
      </c>
      <c r="J7575" s="86"/>
      <c r="K7575" s="86"/>
      <c r="L7575" s="85"/>
      <c r="M7575" s="85"/>
      <c r="N7575" s="85"/>
      <c r="O7575" s="85"/>
      <c r="P7575" s="85"/>
      <c r="Q7575" s="32">
        <f t="shared" si="118"/>
        <v>58.81</v>
      </c>
    </row>
    <row r="7576" spans="1:17" x14ac:dyDescent="0.25">
      <c r="A7576" s="83" t="s">
        <v>15242</v>
      </c>
      <c r="B7576" s="84" t="s">
        <v>22938</v>
      </c>
      <c r="C7576" s="7">
        <v>69</v>
      </c>
      <c r="D7576" s="7">
        <v>5</v>
      </c>
      <c r="E7576" s="1">
        <v>746.45</v>
      </c>
      <c r="F7576" s="1">
        <v>9.18</v>
      </c>
      <c r="G7576" s="1">
        <v>37.659999999999997</v>
      </c>
      <c r="H7576" s="1">
        <v>5.75</v>
      </c>
      <c r="I7576" s="6">
        <v>52.59</v>
      </c>
      <c r="J7576" s="86"/>
      <c r="K7576" s="86"/>
      <c r="L7576" s="85"/>
      <c r="M7576" s="85"/>
      <c r="N7576" s="85"/>
      <c r="O7576" s="85"/>
      <c r="P7576" s="85"/>
      <c r="Q7576" s="32">
        <f t="shared" si="118"/>
        <v>52.59</v>
      </c>
    </row>
    <row r="7577" spans="1:17" x14ac:dyDescent="0.25">
      <c r="A7577" s="83" t="s">
        <v>15243</v>
      </c>
      <c r="B7577" s="84" t="s">
        <v>22939</v>
      </c>
      <c r="C7577" s="7">
        <v>35</v>
      </c>
      <c r="D7577" s="7">
        <v>8</v>
      </c>
      <c r="E7577" s="1">
        <v>1468.02</v>
      </c>
      <c r="F7577" s="1">
        <v>4.66</v>
      </c>
      <c r="G7577" s="1">
        <v>60.26</v>
      </c>
      <c r="H7577" s="1">
        <v>11.32</v>
      </c>
      <c r="I7577" s="6">
        <v>76.239999999999995</v>
      </c>
      <c r="J7577" s="86"/>
      <c r="K7577" s="86"/>
      <c r="L7577" s="85"/>
      <c r="M7577" s="85"/>
      <c r="N7577" s="85"/>
      <c r="O7577" s="85"/>
      <c r="P7577" s="85"/>
      <c r="Q7577" s="32">
        <f t="shared" si="118"/>
        <v>76.239999999999995</v>
      </c>
    </row>
    <row r="7578" spans="1:17" x14ac:dyDescent="0.25">
      <c r="A7578" s="83" t="s">
        <v>15244</v>
      </c>
      <c r="B7578" s="84" t="s">
        <v>22940</v>
      </c>
      <c r="C7578" s="7">
        <v>246</v>
      </c>
      <c r="D7578" s="7">
        <v>18</v>
      </c>
      <c r="E7578" s="1">
        <v>3331.03</v>
      </c>
      <c r="F7578" s="1">
        <v>32.74</v>
      </c>
      <c r="G7578" s="1">
        <v>135.59</v>
      </c>
      <c r="H7578" s="1">
        <v>25.69</v>
      </c>
      <c r="I7578" s="6">
        <v>194.02</v>
      </c>
      <c r="J7578" s="86"/>
      <c r="K7578" s="86"/>
      <c r="L7578" s="85"/>
      <c r="M7578" s="85"/>
      <c r="N7578" s="85"/>
      <c r="O7578" s="85"/>
      <c r="P7578" s="85"/>
      <c r="Q7578" s="32">
        <f t="shared" si="118"/>
        <v>194.02</v>
      </c>
    </row>
    <row r="7579" spans="1:17" x14ac:dyDescent="0.25">
      <c r="A7579" s="83" t="s">
        <v>15245</v>
      </c>
      <c r="B7579" s="84" t="s">
        <v>22941</v>
      </c>
      <c r="C7579" s="7">
        <v>1443</v>
      </c>
      <c r="D7579" s="7">
        <v>41</v>
      </c>
      <c r="E7579" s="1">
        <v>18467.740000000002</v>
      </c>
      <c r="F7579" s="1">
        <v>192.1</v>
      </c>
      <c r="G7579" s="1">
        <v>308.86</v>
      </c>
      <c r="H7579" s="1">
        <v>142.4</v>
      </c>
      <c r="I7579" s="6">
        <v>643.36</v>
      </c>
      <c r="J7579" s="86"/>
      <c r="K7579" s="86"/>
      <c r="L7579" s="85"/>
      <c r="M7579" s="85"/>
      <c r="N7579" s="85"/>
      <c r="O7579" s="85"/>
      <c r="P7579" s="85"/>
      <c r="Q7579" s="32">
        <f t="shared" si="118"/>
        <v>643.36</v>
      </c>
    </row>
    <row r="7580" spans="1:17" x14ac:dyDescent="0.25">
      <c r="A7580" s="83" t="s">
        <v>15246</v>
      </c>
      <c r="B7580" s="84" t="s">
        <v>22942</v>
      </c>
      <c r="C7580" s="7">
        <v>197</v>
      </c>
      <c r="D7580" s="7">
        <v>12</v>
      </c>
      <c r="E7580" s="1">
        <v>2902.73</v>
      </c>
      <c r="F7580" s="1">
        <v>26.22</v>
      </c>
      <c r="G7580" s="1">
        <v>90.4</v>
      </c>
      <c r="H7580" s="1">
        <v>22.38</v>
      </c>
      <c r="I7580" s="6">
        <v>139</v>
      </c>
      <c r="J7580" s="86"/>
      <c r="K7580" s="86"/>
      <c r="L7580" s="85"/>
      <c r="M7580" s="85"/>
      <c r="N7580" s="85"/>
      <c r="O7580" s="85"/>
      <c r="P7580" s="85"/>
      <c r="Q7580" s="32">
        <f t="shared" si="118"/>
        <v>139</v>
      </c>
    </row>
    <row r="7581" spans="1:17" x14ac:dyDescent="0.25">
      <c r="A7581" s="83" t="s">
        <v>15247</v>
      </c>
      <c r="B7581" s="84" t="s">
        <v>22943</v>
      </c>
      <c r="C7581" s="7">
        <v>183</v>
      </c>
      <c r="D7581" s="7">
        <v>14</v>
      </c>
      <c r="E7581" s="1">
        <v>2210.7800000000002</v>
      </c>
      <c r="F7581" s="1">
        <v>24.36</v>
      </c>
      <c r="G7581" s="1">
        <v>105.46</v>
      </c>
      <c r="H7581" s="1">
        <v>17.05</v>
      </c>
      <c r="I7581" s="6">
        <v>146.87</v>
      </c>
      <c r="J7581" s="86"/>
      <c r="K7581" s="86"/>
      <c r="L7581" s="85"/>
      <c r="M7581" s="85"/>
      <c r="N7581" s="85"/>
      <c r="O7581" s="85"/>
      <c r="P7581" s="85"/>
      <c r="Q7581" s="32">
        <f t="shared" si="118"/>
        <v>146.87</v>
      </c>
    </row>
    <row r="7582" spans="1:17" x14ac:dyDescent="0.25">
      <c r="A7582" s="83" t="s">
        <v>15248</v>
      </c>
      <c r="B7582" s="84" t="s">
        <v>22944</v>
      </c>
      <c r="C7582" s="7">
        <v>88</v>
      </c>
      <c r="D7582" s="7">
        <v>8</v>
      </c>
      <c r="E7582" s="1">
        <v>1688.17</v>
      </c>
      <c r="F7582" s="1">
        <v>11.71</v>
      </c>
      <c r="G7582" s="1">
        <v>60.26</v>
      </c>
      <c r="H7582" s="1">
        <v>13.02</v>
      </c>
      <c r="I7582" s="6">
        <v>84.99</v>
      </c>
      <c r="J7582" s="86"/>
      <c r="K7582" s="86"/>
      <c r="L7582" s="85"/>
      <c r="M7582" s="85"/>
      <c r="N7582" s="85"/>
      <c r="O7582" s="85"/>
      <c r="P7582" s="85"/>
      <c r="Q7582" s="32">
        <f t="shared" si="118"/>
        <v>84.99</v>
      </c>
    </row>
    <row r="7583" spans="1:17" x14ac:dyDescent="0.25">
      <c r="A7583" s="83" t="s">
        <v>15249</v>
      </c>
      <c r="B7583" s="84" t="s">
        <v>22945</v>
      </c>
      <c r="C7583" s="7">
        <v>115</v>
      </c>
      <c r="D7583" s="7">
        <v>9</v>
      </c>
      <c r="E7583" s="1">
        <v>1343.61</v>
      </c>
      <c r="F7583" s="1">
        <v>15.31</v>
      </c>
      <c r="G7583" s="1">
        <v>67.8</v>
      </c>
      <c r="H7583" s="1">
        <v>10.36</v>
      </c>
      <c r="I7583" s="6">
        <v>93.47</v>
      </c>
      <c r="J7583" s="86"/>
      <c r="K7583" s="86"/>
      <c r="L7583" s="85"/>
      <c r="M7583" s="85"/>
      <c r="N7583" s="85"/>
      <c r="O7583" s="85"/>
      <c r="P7583" s="85"/>
      <c r="Q7583" s="32">
        <f t="shared" si="118"/>
        <v>93.47</v>
      </c>
    </row>
    <row r="7584" spans="1:17" x14ac:dyDescent="0.25">
      <c r="A7584" s="83" t="s">
        <v>15250</v>
      </c>
      <c r="B7584" s="84" t="s">
        <v>22946</v>
      </c>
      <c r="C7584" s="7">
        <v>621</v>
      </c>
      <c r="D7584" s="7">
        <v>20</v>
      </c>
      <c r="E7584" s="1">
        <v>18541.59</v>
      </c>
      <c r="F7584" s="1">
        <v>82.66</v>
      </c>
      <c r="G7584" s="1">
        <v>150.66</v>
      </c>
      <c r="H7584" s="1">
        <v>142.97</v>
      </c>
      <c r="I7584" s="6">
        <v>376.29</v>
      </c>
      <c r="J7584" s="86"/>
      <c r="K7584" s="86"/>
      <c r="L7584" s="85"/>
      <c r="M7584" s="85"/>
      <c r="N7584" s="85"/>
      <c r="O7584" s="85"/>
      <c r="P7584" s="85"/>
      <c r="Q7584" s="32">
        <f t="shared" si="118"/>
        <v>376.29</v>
      </c>
    </row>
    <row r="7585" spans="1:17" x14ac:dyDescent="0.25">
      <c r="A7585" s="83" t="s">
        <v>15251</v>
      </c>
      <c r="B7585" s="84" t="s">
        <v>22947</v>
      </c>
      <c r="C7585" s="7">
        <v>57</v>
      </c>
      <c r="D7585" s="7">
        <v>7</v>
      </c>
      <c r="E7585" s="1">
        <v>1045.03</v>
      </c>
      <c r="F7585" s="1">
        <v>7.58</v>
      </c>
      <c r="G7585" s="1">
        <v>52.73</v>
      </c>
      <c r="H7585" s="1">
        <v>8.06</v>
      </c>
      <c r="I7585" s="6">
        <v>68.37</v>
      </c>
      <c r="J7585" s="86"/>
      <c r="K7585" s="86"/>
      <c r="L7585" s="85"/>
      <c r="M7585" s="85"/>
      <c r="N7585" s="85"/>
      <c r="O7585" s="85"/>
      <c r="P7585" s="85"/>
      <c r="Q7585" s="32">
        <f t="shared" si="118"/>
        <v>68.37</v>
      </c>
    </row>
    <row r="7586" spans="1:17" x14ac:dyDescent="0.25">
      <c r="A7586" s="83" t="s">
        <v>15252</v>
      </c>
      <c r="B7586" s="84" t="s">
        <v>22948</v>
      </c>
      <c r="C7586" s="7">
        <v>435</v>
      </c>
      <c r="D7586" s="7">
        <v>21</v>
      </c>
      <c r="E7586" s="1">
        <v>4302.18</v>
      </c>
      <c r="F7586" s="1">
        <v>57.9</v>
      </c>
      <c r="G7586" s="1">
        <v>158.19</v>
      </c>
      <c r="H7586" s="1">
        <v>33.18</v>
      </c>
      <c r="I7586" s="6">
        <v>249.27</v>
      </c>
      <c r="J7586" s="86"/>
      <c r="K7586" s="86"/>
      <c r="L7586" s="85"/>
      <c r="M7586" s="85"/>
      <c r="N7586" s="85"/>
      <c r="O7586" s="85"/>
      <c r="P7586" s="85"/>
      <c r="Q7586" s="32">
        <f t="shared" si="118"/>
        <v>249.27</v>
      </c>
    </row>
    <row r="7587" spans="1:17" x14ac:dyDescent="0.25">
      <c r="A7587" s="83" t="s">
        <v>15253</v>
      </c>
      <c r="B7587" s="84" t="s">
        <v>22949</v>
      </c>
      <c r="C7587" s="7">
        <v>43</v>
      </c>
      <c r="D7587" s="7">
        <v>6</v>
      </c>
      <c r="E7587" s="1">
        <v>895.74</v>
      </c>
      <c r="F7587" s="1">
        <v>5.73</v>
      </c>
      <c r="G7587" s="1">
        <v>45.2</v>
      </c>
      <c r="H7587" s="1">
        <v>6.9</v>
      </c>
      <c r="I7587" s="6">
        <v>57.83</v>
      </c>
      <c r="J7587" s="86"/>
      <c r="K7587" s="86"/>
      <c r="L7587" s="85"/>
      <c r="M7587" s="85"/>
      <c r="N7587" s="85"/>
      <c r="O7587" s="85"/>
      <c r="P7587" s="85"/>
      <c r="Q7587" s="32">
        <f t="shared" si="118"/>
        <v>57.83</v>
      </c>
    </row>
    <row r="7588" spans="1:17" x14ac:dyDescent="0.25">
      <c r="A7588" s="83" t="s">
        <v>15254</v>
      </c>
      <c r="B7588" s="84" t="s">
        <v>22950</v>
      </c>
      <c r="C7588" s="7">
        <v>256</v>
      </c>
      <c r="D7588" s="7">
        <v>14</v>
      </c>
      <c r="E7588" s="1">
        <v>2714.96</v>
      </c>
      <c r="F7588" s="1">
        <v>34.08</v>
      </c>
      <c r="G7588" s="1">
        <v>105.46</v>
      </c>
      <c r="H7588" s="1">
        <v>20.94</v>
      </c>
      <c r="I7588" s="6">
        <v>160.47999999999999</v>
      </c>
      <c r="J7588" s="86"/>
      <c r="K7588" s="86"/>
      <c r="L7588" s="85"/>
      <c r="M7588" s="85"/>
      <c r="N7588" s="85"/>
      <c r="O7588" s="85"/>
      <c r="P7588" s="85"/>
      <c r="Q7588" s="32">
        <f t="shared" si="118"/>
        <v>160.47999999999999</v>
      </c>
    </row>
    <row r="7589" spans="1:17" x14ac:dyDescent="0.25">
      <c r="A7589" s="83" t="s">
        <v>15255</v>
      </c>
      <c r="B7589" s="84" t="s">
        <v>22951</v>
      </c>
      <c r="C7589" s="7">
        <v>18822</v>
      </c>
      <c r="D7589" s="7">
        <v>272</v>
      </c>
      <c r="E7589" s="1">
        <v>209872.83</v>
      </c>
      <c r="F7589" s="1">
        <v>2505.59</v>
      </c>
      <c r="G7589" s="1">
        <v>2048.9899999999998</v>
      </c>
      <c r="H7589" s="1">
        <v>1618.3</v>
      </c>
      <c r="I7589" s="6">
        <v>6172.88</v>
      </c>
      <c r="J7589" s="86"/>
      <c r="K7589" s="86"/>
      <c r="L7589" s="85"/>
      <c r="M7589" s="85"/>
      <c r="N7589" s="85"/>
      <c r="O7589" s="85"/>
      <c r="P7589" s="85"/>
      <c r="Q7589" s="32">
        <f t="shared" si="118"/>
        <v>6172.88</v>
      </c>
    </row>
    <row r="7590" spans="1:17" x14ac:dyDescent="0.25">
      <c r="A7590" s="83" t="s">
        <v>15256</v>
      </c>
      <c r="B7590" s="84" t="s">
        <v>22952</v>
      </c>
      <c r="C7590" s="7">
        <v>33</v>
      </c>
      <c r="D7590" s="7">
        <v>4</v>
      </c>
      <c r="E7590" s="1">
        <v>597.16</v>
      </c>
      <c r="F7590" s="1">
        <v>4.3899999999999997</v>
      </c>
      <c r="G7590" s="1">
        <v>30.14</v>
      </c>
      <c r="H7590" s="1">
        <v>4.6100000000000003</v>
      </c>
      <c r="I7590" s="6">
        <v>39.14</v>
      </c>
      <c r="J7590" s="86"/>
      <c r="K7590" s="86"/>
      <c r="L7590" s="85"/>
      <c r="M7590" s="85"/>
      <c r="N7590" s="85"/>
      <c r="O7590" s="85"/>
      <c r="P7590" s="85"/>
      <c r="Q7590" s="32">
        <f t="shared" si="118"/>
        <v>39.14</v>
      </c>
    </row>
    <row r="7591" spans="1:17" x14ac:dyDescent="0.25">
      <c r="A7591" s="83" t="s">
        <v>15257</v>
      </c>
      <c r="B7591" s="84" t="s">
        <v>22953</v>
      </c>
      <c r="C7591" s="7">
        <v>61</v>
      </c>
      <c r="D7591" s="7">
        <v>4</v>
      </c>
      <c r="E7591" s="1">
        <v>597.16</v>
      </c>
      <c r="F7591" s="1">
        <v>8.1199999999999992</v>
      </c>
      <c r="G7591" s="1">
        <v>30.14</v>
      </c>
      <c r="H7591" s="1">
        <v>4.6100000000000003</v>
      </c>
      <c r="I7591" s="6">
        <v>42.87</v>
      </c>
      <c r="J7591" s="86"/>
      <c r="K7591" s="86"/>
      <c r="L7591" s="85"/>
      <c r="M7591" s="85"/>
      <c r="N7591" s="85"/>
      <c r="O7591" s="85"/>
      <c r="P7591" s="85"/>
      <c r="Q7591" s="32">
        <f t="shared" si="118"/>
        <v>42.87</v>
      </c>
    </row>
    <row r="7592" spans="1:17" x14ac:dyDescent="0.25">
      <c r="A7592" s="83" t="s">
        <v>15258</v>
      </c>
      <c r="B7592" s="84" t="s">
        <v>22954</v>
      </c>
      <c r="C7592" s="7">
        <v>112</v>
      </c>
      <c r="D7592" s="7">
        <v>8</v>
      </c>
      <c r="E7592" s="1">
        <v>1725.76</v>
      </c>
      <c r="F7592" s="1">
        <v>14.91</v>
      </c>
      <c r="G7592" s="1">
        <v>60.26</v>
      </c>
      <c r="H7592" s="1">
        <v>13.3</v>
      </c>
      <c r="I7592" s="6">
        <v>88.47</v>
      </c>
      <c r="J7592" s="86"/>
      <c r="K7592" s="86"/>
      <c r="L7592" s="85"/>
      <c r="M7592" s="85"/>
      <c r="N7592" s="85"/>
      <c r="O7592" s="85"/>
      <c r="P7592" s="85"/>
      <c r="Q7592" s="32">
        <f t="shared" si="118"/>
        <v>88.47</v>
      </c>
    </row>
    <row r="7593" spans="1:17" x14ac:dyDescent="0.25">
      <c r="A7593" s="83" t="s">
        <v>15259</v>
      </c>
      <c r="B7593" s="84" t="s">
        <v>22955</v>
      </c>
      <c r="C7593" s="7">
        <v>137</v>
      </c>
      <c r="D7593" s="7">
        <v>12</v>
      </c>
      <c r="E7593" s="1">
        <v>2881.46</v>
      </c>
      <c r="F7593" s="1">
        <v>18.239999999999998</v>
      </c>
      <c r="G7593" s="1">
        <v>90.4</v>
      </c>
      <c r="H7593" s="1">
        <v>22.22</v>
      </c>
      <c r="I7593" s="6">
        <v>130.86000000000001</v>
      </c>
      <c r="J7593" s="86"/>
      <c r="K7593" s="86"/>
      <c r="L7593" s="85"/>
      <c r="M7593" s="85"/>
      <c r="N7593" s="85"/>
      <c r="O7593" s="85"/>
      <c r="P7593" s="85"/>
      <c r="Q7593" s="32">
        <f t="shared" si="118"/>
        <v>130.86000000000001</v>
      </c>
    </row>
    <row r="7594" spans="1:17" x14ac:dyDescent="0.25">
      <c r="A7594" s="83" t="s">
        <v>15260</v>
      </c>
      <c r="B7594" s="84" t="s">
        <v>22956</v>
      </c>
      <c r="C7594" s="7">
        <v>61</v>
      </c>
      <c r="D7594" s="7">
        <v>6</v>
      </c>
      <c r="E7594" s="1">
        <v>933.06</v>
      </c>
      <c r="F7594" s="1">
        <v>8.1199999999999992</v>
      </c>
      <c r="G7594" s="1">
        <v>45.2</v>
      </c>
      <c r="H7594" s="1">
        <v>7.19</v>
      </c>
      <c r="I7594" s="6">
        <v>60.51</v>
      </c>
      <c r="J7594" s="86"/>
      <c r="K7594" s="86"/>
      <c r="L7594" s="85"/>
      <c r="M7594" s="85"/>
      <c r="N7594" s="85"/>
      <c r="O7594" s="85"/>
      <c r="P7594" s="85"/>
      <c r="Q7594" s="32">
        <f t="shared" si="118"/>
        <v>60.51</v>
      </c>
    </row>
    <row r="7595" spans="1:17" x14ac:dyDescent="0.25">
      <c r="A7595" s="83" t="s">
        <v>15261</v>
      </c>
      <c r="B7595" s="84" t="s">
        <v>22957</v>
      </c>
      <c r="C7595" s="7">
        <v>203</v>
      </c>
      <c r="D7595" s="7">
        <v>11</v>
      </c>
      <c r="E7595" s="1">
        <v>4415.26</v>
      </c>
      <c r="F7595" s="1">
        <v>27.02</v>
      </c>
      <c r="G7595" s="1">
        <v>82.86</v>
      </c>
      <c r="H7595" s="1">
        <v>34.049999999999997</v>
      </c>
      <c r="I7595" s="6">
        <v>143.93</v>
      </c>
      <c r="J7595" s="86"/>
      <c r="K7595" s="86"/>
      <c r="L7595" s="85"/>
      <c r="M7595" s="85"/>
      <c r="N7595" s="85"/>
      <c r="O7595" s="85"/>
      <c r="P7595" s="85"/>
      <c r="Q7595" s="32">
        <f t="shared" si="118"/>
        <v>143.93</v>
      </c>
    </row>
    <row r="7596" spans="1:17" x14ac:dyDescent="0.25">
      <c r="A7596" s="83" t="s">
        <v>15262</v>
      </c>
      <c r="B7596" s="84" t="s">
        <v>22958</v>
      </c>
      <c r="C7596" s="7">
        <v>81</v>
      </c>
      <c r="D7596" s="7">
        <v>7</v>
      </c>
      <c r="E7596" s="1">
        <v>1150.78</v>
      </c>
      <c r="F7596" s="1">
        <v>10.78</v>
      </c>
      <c r="G7596" s="1">
        <v>52.73</v>
      </c>
      <c r="H7596" s="1">
        <v>8.8699999999999992</v>
      </c>
      <c r="I7596" s="6">
        <v>72.38</v>
      </c>
      <c r="J7596" s="86"/>
      <c r="K7596" s="86"/>
      <c r="L7596" s="85"/>
      <c r="M7596" s="85"/>
      <c r="N7596" s="85"/>
      <c r="O7596" s="85"/>
      <c r="P7596" s="85"/>
      <c r="Q7596" s="32">
        <f t="shared" si="118"/>
        <v>72.38</v>
      </c>
    </row>
    <row r="7597" spans="1:17" x14ac:dyDescent="0.25">
      <c r="A7597" s="83" t="s">
        <v>15263</v>
      </c>
      <c r="B7597" s="84" t="s">
        <v>22959</v>
      </c>
      <c r="C7597" s="7">
        <v>322</v>
      </c>
      <c r="D7597" s="7">
        <v>23</v>
      </c>
      <c r="E7597" s="1">
        <v>4825.66</v>
      </c>
      <c r="F7597" s="1">
        <v>42.86</v>
      </c>
      <c r="G7597" s="1">
        <v>173.26</v>
      </c>
      <c r="H7597" s="1">
        <v>37.21</v>
      </c>
      <c r="I7597" s="6">
        <v>253.33</v>
      </c>
      <c r="J7597" s="86"/>
      <c r="K7597" s="86"/>
      <c r="L7597" s="85"/>
      <c r="M7597" s="85"/>
      <c r="N7597" s="85"/>
      <c r="O7597" s="85"/>
      <c r="P7597" s="85"/>
      <c r="Q7597" s="32">
        <f t="shared" si="118"/>
        <v>253.33</v>
      </c>
    </row>
    <row r="7598" spans="1:17" x14ac:dyDescent="0.25">
      <c r="A7598" s="83" t="s">
        <v>15264</v>
      </c>
      <c r="B7598" s="84" t="s">
        <v>22960</v>
      </c>
      <c r="C7598" s="7">
        <v>82</v>
      </c>
      <c r="D7598" s="7">
        <v>10</v>
      </c>
      <c r="E7598" s="1">
        <v>3855.54</v>
      </c>
      <c r="F7598" s="1">
        <v>10.91</v>
      </c>
      <c r="G7598" s="1">
        <v>75.33</v>
      </c>
      <c r="H7598" s="1">
        <v>29.73</v>
      </c>
      <c r="I7598" s="6">
        <v>115.97</v>
      </c>
      <c r="J7598" s="86"/>
      <c r="K7598" s="86"/>
      <c r="L7598" s="85"/>
      <c r="M7598" s="85"/>
      <c r="N7598" s="85"/>
      <c r="O7598" s="85"/>
      <c r="P7598" s="85"/>
      <c r="Q7598" s="32">
        <f t="shared" si="118"/>
        <v>115.97</v>
      </c>
    </row>
    <row r="7599" spans="1:17" x14ac:dyDescent="0.25">
      <c r="A7599" s="83" t="s">
        <v>15265</v>
      </c>
      <c r="B7599" s="84" t="s">
        <v>22961</v>
      </c>
      <c r="C7599" s="7">
        <v>62</v>
      </c>
      <c r="D7599" s="7">
        <v>6</v>
      </c>
      <c r="E7599" s="1">
        <v>895.74</v>
      </c>
      <c r="F7599" s="1">
        <v>8.26</v>
      </c>
      <c r="G7599" s="1">
        <v>45.2</v>
      </c>
      <c r="H7599" s="1">
        <v>6.9</v>
      </c>
      <c r="I7599" s="6">
        <v>60.36</v>
      </c>
      <c r="J7599" s="86"/>
      <c r="K7599" s="86"/>
      <c r="L7599" s="85"/>
      <c r="M7599" s="85"/>
      <c r="N7599" s="85"/>
      <c r="O7599" s="85"/>
      <c r="P7599" s="85"/>
      <c r="Q7599" s="32">
        <f t="shared" si="118"/>
        <v>60.36</v>
      </c>
    </row>
    <row r="7600" spans="1:17" x14ac:dyDescent="0.25">
      <c r="A7600" s="83" t="s">
        <v>15266</v>
      </c>
      <c r="B7600" s="84" t="s">
        <v>22962</v>
      </c>
      <c r="C7600" s="7">
        <v>95</v>
      </c>
      <c r="D7600" s="7">
        <v>7</v>
      </c>
      <c r="E7600" s="1">
        <v>1163.76</v>
      </c>
      <c r="F7600" s="1">
        <v>12.65</v>
      </c>
      <c r="G7600" s="1">
        <v>52.73</v>
      </c>
      <c r="H7600" s="1">
        <v>8.98</v>
      </c>
      <c r="I7600" s="6">
        <v>74.36</v>
      </c>
      <c r="J7600" s="86"/>
      <c r="K7600" s="86"/>
      <c r="L7600" s="85"/>
      <c r="M7600" s="85"/>
      <c r="N7600" s="85"/>
      <c r="O7600" s="85"/>
      <c r="P7600" s="85"/>
      <c r="Q7600" s="32">
        <f t="shared" si="118"/>
        <v>74.36</v>
      </c>
    </row>
    <row r="7601" spans="1:17" x14ac:dyDescent="0.25">
      <c r="A7601" s="83" t="s">
        <v>15267</v>
      </c>
      <c r="B7601" s="84" t="s">
        <v>22963</v>
      </c>
      <c r="C7601" s="7">
        <v>154</v>
      </c>
      <c r="D7601" s="7">
        <v>7</v>
      </c>
      <c r="E7601" s="1">
        <v>1045.03</v>
      </c>
      <c r="F7601" s="1">
        <v>20.5</v>
      </c>
      <c r="G7601" s="1">
        <v>52.73</v>
      </c>
      <c r="H7601" s="1">
        <v>8.06</v>
      </c>
      <c r="I7601" s="6">
        <v>81.290000000000006</v>
      </c>
      <c r="J7601" s="86"/>
      <c r="K7601" s="86"/>
      <c r="L7601" s="85"/>
      <c r="M7601" s="85"/>
      <c r="N7601" s="85"/>
      <c r="O7601" s="85"/>
      <c r="P7601" s="85"/>
      <c r="Q7601" s="32">
        <f t="shared" si="118"/>
        <v>81.290000000000006</v>
      </c>
    </row>
    <row r="7602" spans="1:17" x14ac:dyDescent="0.25">
      <c r="A7602" s="83" t="s">
        <v>15268</v>
      </c>
      <c r="B7602" s="84" t="s">
        <v>22964</v>
      </c>
      <c r="C7602" s="7">
        <v>838</v>
      </c>
      <c r="D7602" s="7">
        <v>20</v>
      </c>
      <c r="E7602" s="1">
        <v>4983.6899999999996</v>
      </c>
      <c r="F7602" s="1">
        <v>111.55</v>
      </c>
      <c r="G7602" s="1">
        <v>150.66</v>
      </c>
      <c r="H7602" s="1">
        <v>38.43</v>
      </c>
      <c r="I7602" s="6">
        <v>300.64</v>
      </c>
      <c r="J7602" s="86"/>
      <c r="K7602" s="86"/>
      <c r="L7602" s="85"/>
      <c r="M7602" s="85"/>
      <c r="N7602" s="85"/>
      <c r="O7602" s="85"/>
      <c r="P7602" s="85"/>
      <c r="Q7602" s="32">
        <f t="shared" si="118"/>
        <v>300.64</v>
      </c>
    </row>
    <row r="7603" spans="1:17" x14ac:dyDescent="0.25">
      <c r="A7603" s="83" t="s">
        <v>15269</v>
      </c>
      <c r="B7603" s="84" t="s">
        <v>22965</v>
      </c>
      <c r="C7603" s="7">
        <v>96</v>
      </c>
      <c r="D7603" s="7">
        <v>5</v>
      </c>
      <c r="E7603" s="1">
        <v>746.45</v>
      </c>
      <c r="F7603" s="1">
        <v>12.78</v>
      </c>
      <c r="G7603" s="1">
        <v>37.659999999999997</v>
      </c>
      <c r="H7603" s="1">
        <v>5.75</v>
      </c>
      <c r="I7603" s="6">
        <v>56.19</v>
      </c>
      <c r="J7603" s="86"/>
      <c r="K7603" s="86"/>
      <c r="L7603" s="85"/>
      <c r="M7603" s="85"/>
      <c r="N7603" s="85"/>
      <c r="O7603" s="85"/>
      <c r="P7603" s="85"/>
      <c r="Q7603" s="32">
        <f t="shared" si="118"/>
        <v>56.19</v>
      </c>
    </row>
    <row r="7604" spans="1:17" x14ac:dyDescent="0.25">
      <c r="A7604" s="83" t="s">
        <v>15270</v>
      </c>
      <c r="B7604" s="84" t="s">
        <v>22966</v>
      </c>
      <c r="C7604" s="7">
        <v>293</v>
      </c>
      <c r="D7604" s="7">
        <v>11</v>
      </c>
      <c r="E7604" s="1">
        <v>2097.19</v>
      </c>
      <c r="F7604" s="1">
        <v>39.01</v>
      </c>
      <c r="G7604" s="1">
        <v>82.86</v>
      </c>
      <c r="H7604" s="1">
        <v>16.170000000000002</v>
      </c>
      <c r="I7604" s="6">
        <v>138.04</v>
      </c>
      <c r="J7604" s="86"/>
      <c r="K7604" s="86"/>
      <c r="L7604" s="85"/>
      <c r="M7604" s="85"/>
      <c r="N7604" s="85"/>
      <c r="O7604" s="85"/>
      <c r="P7604" s="85"/>
      <c r="Q7604" s="32">
        <f t="shared" si="118"/>
        <v>138.04</v>
      </c>
    </row>
    <row r="7605" spans="1:17" x14ac:dyDescent="0.25">
      <c r="A7605" s="83" t="s">
        <v>15271</v>
      </c>
      <c r="B7605" s="84" t="s">
        <v>22967</v>
      </c>
      <c r="C7605" s="7">
        <v>4728</v>
      </c>
      <c r="D7605" s="7">
        <v>227</v>
      </c>
      <c r="E7605" s="1">
        <v>170677.33</v>
      </c>
      <c r="F7605" s="1">
        <v>629.39</v>
      </c>
      <c r="G7605" s="1">
        <v>1710.01</v>
      </c>
      <c r="H7605" s="1">
        <v>1316.06</v>
      </c>
      <c r="I7605" s="6">
        <v>3655.46</v>
      </c>
      <c r="J7605" s="86"/>
      <c r="K7605" s="86"/>
      <c r="L7605" s="85"/>
      <c r="M7605" s="85"/>
      <c r="N7605" s="85"/>
      <c r="O7605" s="85"/>
      <c r="P7605" s="85"/>
      <c r="Q7605" s="32">
        <f t="shared" si="118"/>
        <v>3655.46</v>
      </c>
    </row>
    <row r="7606" spans="1:17" x14ac:dyDescent="0.25">
      <c r="A7606" s="83" t="s">
        <v>15272</v>
      </c>
      <c r="B7606" s="84" t="s">
        <v>22968</v>
      </c>
      <c r="C7606" s="7">
        <v>52</v>
      </c>
      <c r="D7606" s="7">
        <v>9</v>
      </c>
      <c r="E7606" s="1">
        <v>1455.57</v>
      </c>
      <c r="F7606" s="1">
        <v>6.92</v>
      </c>
      <c r="G7606" s="1">
        <v>67.8</v>
      </c>
      <c r="H7606" s="1">
        <v>11.22</v>
      </c>
      <c r="I7606" s="6">
        <v>85.94</v>
      </c>
      <c r="J7606" s="86"/>
      <c r="K7606" s="86"/>
      <c r="L7606" s="85"/>
      <c r="M7606" s="85"/>
      <c r="N7606" s="85"/>
      <c r="O7606" s="85"/>
      <c r="P7606" s="85"/>
      <c r="Q7606" s="32">
        <f t="shared" si="118"/>
        <v>85.94</v>
      </c>
    </row>
    <row r="7607" spans="1:17" x14ac:dyDescent="0.25">
      <c r="A7607" s="83" t="s">
        <v>15273</v>
      </c>
      <c r="B7607" s="84" t="s">
        <v>22969</v>
      </c>
      <c r="C7607" s="7">
        <v>434</v>
      </c>
      <c r="D7607" s="7">
        <v>20</v>
      </c>
      <c r="E7607" s="1">
        <v>5250.64</v>
      </c>
      <c r="F7607" s="1">
        <v>57.78</v>
      </c>
      <c r="G7607" s="1">
        <v>150.66</v>
      </c>
      <c r="H7607" s="1">
        <v>40.49</v>
      </c>
      <c r="I7607" s="6">
        <v>248.93</v>
      </c>
      <c r="J7607" s="86"/>
      <c r="K7607" s="86"/>
      <c r="L7607" s="85"/>
      <c r="M7607" s="85"/>
      <c r="N7607" s="85"/>
      <c r="O7607" s="85"/>
      <c r="P7607" s="85"/>
      <c r="Q7607" s="32">
        <f t="shared" si="118"/>
        <v>248.93</v>
      </c>
    </row>
    <row r="7608" spans="1:17" x14ac:dyDescent="0.25">
      <c r="A7608" s="83" t="s">
        <v>15274</v>
      </c>
      <c r="B7608" s="84" t="s">
        <v>22970</v>
      </c>
      <c r="C7608" s="7">
        <v>113</v>
      </c>
      <c r="D7608" s="7">
        <v>4</v>
      </c>
      <c r="E7608" s="1">
        <v>597.16</v>
      </c>
      <c r="F7608" s="1">
        <v>15.04</v>
      </c>
      <c r="G7608" s="1">
        <v>30.14</v>
      </c>
      <c r="H7608" s="1">
        <v>4.6100000000000003</v>
      </c>
      <c r="I7608" s="6">
        <v>49.79</v>
      </c>
      <c r="J7608" s="86"/>
      <c r="K7608" s="86"/>
      <c r="L7608" s="85"/>
      <c r="M7608" s="85"/>
      <c r="N7608" s="85"/>
      <c r="O7608" s="85"/>
      <c r="P7608" s="85"/>
      <c r="Q7608" s="32">
        <f t="shared" si="118"/>
        <v>49.79</v>
      </c>
    </row>
    <row r="7609" spans="1:17" x14ac:dyDescent="0.25">
      <c r="A7609" s="83" t="s">
        <v>15275</v>
      </c>
      <c r="B7609" s="84" t="s">
        <v>22971</v>
      </c>
      <c r="C7609" s="7">
        <v>273</v>
      </c>
      <c r="D7609" s="7">
        <v>15</v>
      </c>
      <c r="E7609" s="1">
        <v>8835.0300000000007</v>
      </c>
      <c r="F7609" s="1">
        <v>36.340000000000003</v>
      </c>
      <c r="G7609" s="1">
        <v>113</v>
      </c>
      <c r="H7609" s="1">
        <v>68.13</v>
      </c>
      <c r="I7609" s="6">
        <v>217.47</v>
      </c>
      <c r="J7609" s="86"/>
      <c r="K7609" s="86"/>
      <c r="L7609" s="85"/>
      <c r="M7609" s="85"/>
      <c r="N7609" s="85"/>
      <c r="O7609" s="85"/>
      <c r="P7609" s="85"/>
      <c r="Q7609" s="32">
        <f t="shared" si="118"/>
        <v>217.47</v>
      </c>
    </row>
    <row r="7610" spans="1:17" x14ac:dyDescent="0.25">
      <c r="A7610" s="83" t="s">
        <v>15276</v>
      </c>
      <c r="B7610" s="84" t="s">
        <v>22972</v>
      </c>
      <c r="C7610" s="7">
        <v>435</v>
      </c>
      <c r="D7610" s="7">
        <v>22</v>
      </c>
      <c r="E7610" s="1">
        <v>7789.27</v>
      </c>
      <c r="F7610" s="1">
        <v>57.9</v>
      </c>
      <c r="G7610" s="1">
        <v>165.73</v>
      </c>
      <c r="H7610" s="1">
        <v>60.06</v>
      </c>
      <c r="I7610" s="6">
        <v>283.69</v>
      </c>
      <c r="J7610" s="86"/>
      <c r="K7610" s="86"/>
      <c r="L7610" s="85"/>
      <c r="M7610" s="85"/>
      <c r="N7610" s="85"/>
      <c r="O7610" s="85"/>
      <c r="P7610" s="85"/>
      <c r="Q7610" s="32">
        <f t="shared" si="118"/>
        <v>283.69</v>
      </c>
    </row>
    <row r="7611" spans="1:17" x14ac:dyDescent="0.25">
      <c r="A7611" s="83" t="s">
        <v>15277</v>
      </c>
      <c r="B7611" s="84" t="s">
        <v>22973</v>
      </c>
      <c r="C7611" s="7">
        <v>89</v>
      </c>
      <c r="D7611" s="7">
        <v>8</v>
      </c>
      <c r="E7611" s="1">
        <v>1412.41</v>
      </c>
      <c r="F7611" s="1">
        <v>11.85</v>
      </c>
      <c r="G7611" s="1">
        <v>60.26</v>
      </c>
      <c r="H7611" s="1">
        <v>10.89</v>
      </c>
      <c r="I7611" s="6">
        <v>83</v>
      </c>
      <c r="J7611" s="86"/>
      <c r="K7611" s="86"/>
      <c r="L7611" s="85"/>
      <c r="M7611" s="85"/>
      <c r="N7611" s="85"/>
      <c r="O7611" s="85"/>
      <c r="P7611" s="85"/>
      <c r="Q7611" s="32">
        <f t="shared" si="118"/>
        <v>83</v>
      </c>
    </row>
    <row r="7612" spans="1:17" x14ac:dyDescent="0.25">
      <c r="A7612" s="83" t="s">
        <v>15278</v>
      </c>
      <c r="B7612" s="84" t="s">
        <v>22974</v>
      </c>
      <c r="C7612" s="7">
        <v>48</v>
      </c>
      <c r="D7612" s="7">
        <v>5</v>
      </c>
      <c r="E7612" s="1">
        <v>746.45</v>
      </c>
      <c r="F7612" s="1">
        <v>6.39</v>
      </c>
      <c r="G7612" s="1">
        <v>37.659999999999997</v>
      </c>
      <c r="H7612" s="1">
        <v>5.75</v>
      </c>
      <c r="I7612" s="6">
        <v>49.8</v>
      </c>
      <c r="J7612" s="86"/>
      <c r="K7612" s="86"/>
      <c r="L7612" s="85"/>
      <c r="M7612" s="85"/>
      <c r="N7612" s="85"/>
      <c r="O7612" s="85"/>
      <c r="P7612" s="85"/>
      <c r="Q7612" s="32">
        <f t="shared" si="118"/>
        <v>49.8</v>
      </c>
    </row>
    <row r="7613" spans="1:17" x14ac:dyDescent="0.25">
      <c r="A7613" s="83" t="s">
        <v>15279</v>
      </c>
      <c r="B7613" s="84" t="s">
        <v>22975</v>
      </c>
      <c r="C7613" s="7">
        <v>447</v>
      </c>
      <c r="D7613" s="7">
        <v>22</v>
      </c>
      <c r="E7613" s="1">
        <v>18354.009999999998</v>
      </c>
      <c r="F7613" s="1">
        <v>59.5</v>
      </c>
      <c r="G7613" s="1">
        <v>165.73</v>
      </c>
      <c r="H7613" s="1">
        <v>141.53</v>
      </c>
      <c r="I7613" s="6">
        <v>366.76</v>
      </c>
      <c r="J7613" s="86"/>
      <c r="K7613" s="86"/>
      <c r="L7613" s="85"/>
      <c r="M7613" s="85"/>
      <c r="N7613" s="85"/>
      <c r="O7613" s="85"/>
      <c r="P7613" s="85"/>
      <c r="Q7613" s="32">
        <f t="shared" si="118"/>
        <v>366.76</v>
      </c>
    </row>
    <row r="7614" spans="1:17" x14ac:dyDescent="0.25">
      <c r="A7614" s="83" t="s">
        <v>15280</v>
      </c>
      <c r="B7614" s="84" t="s">
        <v>22976</v>
      </c>
      <c r="C7614" s="7">
        <v>681877</v>
      </c>
      <c r="D7614" s="7">
        <v>7996</v>
      </c>
      <c r="E7614" s="1">
        <v>9154115.9800000004</v>
      </c>
      <c r="F7614" s="1">
        <v>90771.79</v>
      </c>
      <c r="G7614" s="1">
        <v>60234.45</v>
      </c>
      <c r="H7614" s="1">
        <v>70585.94</v>
      </c>
      <c r="I7614" s="6">
        <v>221592.18</v>
      </c>
      <c r="J7614" s="86"/>
      <c r="K7614" s="86"/>
      <c r="L7614" s="85"/>
      <c r="M7614" s="85"/>
      <c r="N7614" s="85"/>
      <c r="O7614" s="85"/>
      <c r="P7614" s="85"/>
      <c r="Q7614" s="32">
        <f t="shared" si="118"/>
        <v>221592.18</v>
      </c>
    </row>
    <row r="7615" spans="1:17" x14ac:dyDescent="0.25">
      <c r="A7615" s="83" t="s">
        <v>15281</v>
      </c>
      <c r="B7615" s="84" t="s">
        <v>22977</v>
      </c>
      <c r="C7615" s="7">
        <v>8576</v>
      </c>
      <c r="D7615" s="7">
        <v>231</v>
      </c>
      <c r="E7615" s="1">
        <v>259134.04</v>
      </c>
      <c r="F7615" s="1">
        <v>1141.6400000000001</v>
      </c>
      <c r="G7615" s="1">
        <v>1740.14</v>
      </c>
      <c r="H7615" s="1">
        <v>1998.14</v>
      </c>
      <c r="I7615" s="6">
        <v>4879.92</v>
      </c>
      <c r="J7615" s="86"/>
      <c r="K7615" s="86"/>
      <c r="L7615" s="85"/>
      <c r="M7615" s="85"/>
      <c r="N7615" s="85"/>
      <c r="O7615" s="85"/>
      <c r="P7615" s="85"/>
      <c r="Q7615" s="32">
        <f t="shared" si="118"/>
        <v>4879.92</v>
      </c>
    </row>
    <row r="7616" spans="1:17" x14ac:dyDescent="0.25">
      <c r="A7616" s="83" t="s">
        <v>15282</v>
      </c>
      <c r="B7616" s="84" t="s">
        <v>22978</v>
      </c>
      <c r="C7616" s="7">
        <v>155</v>
      </c>
      <c r="D7616" s="7">
        <v>9</v>
      </c>
      <c r="E7616" s="1">
        <v>3755.43</v>
      </c>
      <c r="F7616" s="1">
        <v>20.63</v>
      </c>
      <c r="G7616" s="1">
        <v>67.8</v>
      </c>
      <c r="H7616" s="1">
        <v>28.96</v>
      </c>
      <c r="I7616" s="6">
        <v>117.39</v>
      </c>
      <c r="J7616" s="86"/>
      <c r="K7616" s="86"/>
      <c r="L7616" s="85"/>
      <c r="M7616" s="85"/>
      <c r="N7616" s="85"/>
      <c r="O7616" s="85"/>
      <c r="P7616" s="85"/>
      <c r="Q7616" s="32">
        <f t="shared" si="118"/>
        <v>117.39</v>
      </c>
    </row>
    <row r="7617" spans="1:17" x14ac:dyDescent="0.25">
      <c r="A7617" s="83" t="s">
        <v>15283</v>
      </c>
      <c r="B7617" s="84" t="s">
        <v>22979</v>
      </c>
      <c r="C7617" s="7">
        <v>84</v>
      </c>
      <c r="D7617" s="7">
        <v>10</v>
      </c>
      <c r="E7617" s="1">
        <v>7318.62</v>
      </c>
      <c r="F7617" s="1">
        <v>11.18</v>
      </c>
      <c r="G7617" s="1">
        <v>75.33</v>
      </c>
      <c r="H7617" s="1">
        <v>56.43</v>
      </c>
      <c r="I7617" s="6">
        <v>142.94</v>
      </c>
      <c r="J7617" s="86"/>
      <c r="K7617" s="86"/>
      <c r="L7617" s="85"/>
      <c r="M7617" s="85"/>
      <c r="N7617" s="85"/>
      <c r="O7617" s="85"/>
      <c r="P7617" s="85"/>
      <c r="Q7617" s="32">
        <f t="shared" si="118"/>
        <v>142.94</v>
      </c>
    </row>
    <row r="7618" spans="1:17" x14ac:dyDescent="0.25">
      <c r="A7618" s="83" t="s">
        <v>15284</v>
      </c>
      <c r="B7618" s="84" t="s">
        <v>22980</v>
      </c>
      <c r="C7618" s="7">
        <v>2745</v>
      </c>
      <c r="D7618" s="7">
        <v>37</v>
      </c>
      <c r="E7618" s="1">
        <v>61678.52</v>
      </c>
      <c r="F7618" s="1">
        <v>365.42</v>
      </c>
      <c r="G7618" s="1">
        <v>278.72000000000003</v>
      </c>
      <c r="H7618" s="1">
        <v>475.59</v>
      </c>
      <c r="I7618" s="6">
        <v>1119.73</v>
      </c>
      <c r="J7618" s="86"/>
      <c r="K7618" s="86"/>
      <c r="L7618" s="85"/>
      <c r="M7618" s="85"/>
      <c r="N7618" s="85"/>
      <c r="O7618" s="85"/>
      <c r="P7618" s="85"/>
      <c r="Q7618" s="32">
        <f t="shared" si="118"/>
        <v>1119.73</v>
      </c>
    </row>
    <row r="7619" spans="1:17" x14ac:dyDescent="0.25">
      <c r="A7619" s="83" t="s">
        <v>15285</v>
      </c>
      <c r="B7619" s="84" t="s">
        <v>22981</v>
      </c>
      <c r="C7619" s="7">
        <v>84202</v>
      </c>
      <c r="D7619" s="7">
        <v>875</v>
      </c>
      <c r="E7619" s="1">
        <v>584017.54</v>
      </c>
      <c r="F7619" s="1">
        <v>1245.5</v>
      </c>
      <c r="G7619" s="1">
        <v>1245.5</v>
      </c>
      <c r="H7619" s="1">
        <v>1245.5</v>
      </c>
      <c r="I7619" s="6">
        <v>3736.5</v>
      </c>
      <c r="J7619" s="86"/>
      <c r="K7619" s="86"/>
      <c r="L7619" s="85"/>
      <c r="M7619" s="85"/>
      <c r="N7619" s="85"/>
      <c r="O7619" s="85"/>
      <c r="P7619" s="85"/>
      <c r="Q7619" s="32">
        <f t="shared" si="118"/>
        <v>3736.5</v>
      </c>
    </row>
    <row r="7620" spans="1:17" x14ac:dyDescent="0.25">
      <c r="A7620" s="83" t="s">
        <v>15286</v>
      </c>
      <c r="B7620" s="84" t="s">
        <v>22982</v>
      </c>
      <c r="C7620" s="7">
        <v>87076</v>
      </c>
      <c r="D7620" s="7">
        <v>759</v>
      </c>
      <c r="E7620" s="1">
        <v>423474.18</v>
      </c>
      <c r="F7620" s="1">
        <v>903.77</v>
      </c>
      <c r="G7620" s="1">
        <v>903.77</v>
      </c>
      <c r="H7620" s="1">
        <v>903.77</v>
      </c>
      <c r="I7620" s="6">
        <v>2711.31</v>
      </c>
      <c r="J7620" s="86"/>
      <c r="K7620" s="86"/>
      <c r="L7620" s="85"/>
      <c r="M7620" s="85"/>
      <c r="N7620" s="85"/>
      <c r="O7620" s="85"/>
      <c r="P7620" s="85"/>
      <c r="Q7620" s="32">
        <f t="shared" si="118"/>
        <v>2711.31</v>
      </c>
    </row>
    <row r="7622" spans="1:17" s="5" customFormat="1" x14ac:dyDescent="0.25">
      <c r="A7622" s="2"/>
      <c r="B7622" s="87"/>
      <c r="C7622" s="7"/>
      <c r="D7622" s="7"/>
      <c r="E7622" s="1"/>
      <c r="F7622" s="1"/>
      <c r="G7622" s="1"/>
      <c r="H7622" s="1"/>
      <c r="I7622" s="6"/>
      <c r="J7622" s="8"/>
      <c r="K7622" s="8"/>
      <c r="L7622" s="6"/>
      <c r="M7622" s="6"/>
      <c r="N7622" s="6"/>
      <c r="O7622" s="6"/>
      <c r="P7622" s="6"/>
      <c r="Q7622" s="32"/>
    </row>
  </sheetData>
  <phoneticPr fontId="0" type="noConversion"/>
  <printOptions horizontalCentered="1"/>
  <pageMargins left="0.19685039370078741" right="0.19685039370078741" top="0.78740157480314965" bottom="0.31496062992125984" header="0" footer="0"/>
  <pageSetup paperSize="9" fitToHeight="100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2"/>
    <pageSetUpPr fitToPage="1"/>
  </sheetPr>
  <dimension ref="A5:R82"/>
  <sheetViews>
    <sheetView workbookViewId="0">
      <pane xSplit="2" ySplit="12" topLeftCell="I47" activePane="bottomRight" state="frozen"/>
      <selection activeCell="E22" sqref="E22"/>
      <selection pane="topRight" activeCell="E22" sqref="E22"/>
      <selection pane="bottomLeft" activeCell="E22" sqref="E22"/>
      <selection pane="bottomRight" activeCell="L10" sqref="L10"/>
    </sheetView>
  </sheetViews>
  <sheetFormatPr baseColWidth="10" defaultRowHeight="13.2" x14ac:dyDescent="0.25"/>
  <cols>
    <col min="1" max="1" width="13.33203125" style="3" bestFit="1" customWidth="1"/>
    <col min="2" max="2" width="41.44140625" customWidth="1"/>
    <col min="3" max="4" width="14.6640625" style="7" customWidth="1"/>
    <col min="5" max="8" width="14.6640625" style="1" customWidth="1"/>
    <col min="9" max="9" width="14.6640625" style="6" customWidth="1"/>
    <col min="10" max="10" width="14.6640625" style="1" customWidth="1"/>
    <col min="11" max="11" width="14.6640625" style="7" customWidth="1"/>
    <col min="12" max="16" width="14.6640625" style="1" customWidth="1"/>
    <col min="17" max="17" width="11.6640625" bestFit="1" customWidth="1"/>
  </cols>
  <sheetData>
    <row r="5" spans="1:18" ht="17.399999999999999" x14ac:dyDescent="0.3">
      <c r="A5" s="123"/>
      <c r="B5" s="123"/>
      <c r="C5" s="123" t="s">
        <v>4</v>
      </c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/>
    </row>
    <row r="6" spans="1:18" ht="17.399999999999999" x14ac:dyDescent="0.3">
      <c r="A6" s="123"/>
      <c r="B6" s="123"/>
      <c r="C6" s="123"/>
      <c r="D6" s="123" t="s">
        <v>17</v>
      </c>
      <c r="E6" s="123"/>
      <c r="F6" s="123"/>
      <c r="G6" s="123"/>
      <c r="H6" s="123"/>
      <c r="I6" s="123"/>
      <c r="J6" s="123"/>
      <c r="K6" s="123"/>
      <c r="L6" s="123"/>
      <c r="M6" s="123"/>
      <c r="N6" s="123"/>
      <c r="O6" s="123"/>
      <c r="P6" s="123"/>
    </row>
    <row r="7" spans="1:18" x14ac:dyDescent="0.25">
      <c r="A7" s="4"/>
      <c r="B7" s="4"/>
      <c r="C7" s="4"/>
      <c r="D7" s="4"/>
      <c r="E7" s="4"/>
      <c r="F7" s="4" t="s">
        <v>37</v>
      </c>
      <c r="G7" s="4"/>
      <c r="H7" s="4"/>
      <c r="I7" s="4"/>
      <c r="J7" s="4"/>
      <c r="K7" s="4"/>
      <c r="L7" s="4"/>
      <c r="M7" s="4"/>
      <c r="N7" s="4"/>
      <c r="O7" s="4"/>
      <c r="P7" s="4"/>
    </row>
    <row r="8" spans="1:18" ht="20.25" customHeight="1" x14ac:dyDescent="0.25">
      <c r="C8" s="121"/>
      <c r="D8" s="121"/>
      <c r="E8" s="121" t="str">
        <f>CONCATENATE("RECAUDACIÓN 2º PROCESO: ", AÑO!A1)</f>
        <v>RECAUDACIÓN 2º PROCESO: 2021</v>
      </c>
      <c r="F8" s="121"/>
      <c r="G8" s="121"/>
      <c r="H8" s="121"/>
      <c r="I8" s="121"/>
      <c r="J8" s="125"/>
      <c r="K8" s="125"/>
      <c r="L8" s="125" t="str">
        <f>CONCATENATE("RECAUDACIÓN 1ER PROCESO: ", AÑO!A1+1)</f>
        <v>RECAUDACIÓN 1ER PROCESO: 2022</v>
      </c>
      <c r="M8" s="125"/>
      <c r="N8" s="125"/>
      <c r="O8" s="125"/>
      <c r="P8" s="125"/>
    </row>
    <row r="9" spans="1:18" ht="15.6" x14ac:dyDescent="0.25">
      <c r="A9" s="17"/>
      <c r="B9" s="12"/>
      <c r="C9" s="121"/>
      <c r="D9" s="121"/>
      <c r="E9" s="121" t="str">
        <f>CONCATENATE("PERIODO: 01/06/",AÑO!A1," A 30/11/",AÑO!A1)</f>
        <v>PERIODO: 01/06/2021 A 30/11/2021</v>
      </c>
      <c r="F9" s="121"/>
      <c r="G9" s="121"/>
      <c r="H9" s="121"/>
      <c r="I9" s="121"/>
      <c r="J9" s="125"/>
      <c r="K9" s="125"/>
      <c r="L9" s="125" t="str">
        <f>CONCATENATE("PERIODO: 01/12/",AÑO!A1," A 31/05/",AÑO!A1+1)</f>
        <v>PERIODO: 01/12/2021 A 31/05/2022</v>
      </c>
      <c r="M9" s="125"/>
      <c r="N9" s="125"/>
      <c r="O9" s="125"/>
      <c r="P9" s="125"/>
    </row>
    <row r="10" spans="1:18" s="5" customFormat="1" x14ac:dyDescent="0.25">
      <c r="A10" s="17"/>
      <c r="B10" s="12"/>
      <c r="C10" s="78"/>
      <c r="D10" s="78"/>
      <c r="E10" s="63"/>
      <c r="F10" s="63"/>
      <c r="G10" s="63"/>
      <c r="H10" s="33"/>
      <c r="I10" s="33"/>
      <c r="J10" s="63"/>
      <c r="K10" s="78"/>
      <c r="L10" s="63"/>
      <c r="M10" s="63"/>
      <c r="N10" s="63"/>
      <c r="O10" s="33"/>
      <c r="P10" s="33"/>
    </row>
    <row r="11" spans="1:18" s="5" customFormat="1" ht="52.8" x14ac:dyDescent="0.25">
      <c r="A11" s="31" t="s">
        <v>40</v>
      </c>
      <c r="B11" s="31" t="s">
        <v>13</v>
      </c>
      <c r="C11" s="88" t="s">
        <v>16</v>
      </c>
      <c r="D11" s="89" t="s">
        <v>6</v>
      </c>
      <c r="E11" s="90" t="s">
        <v>7</v>
      </c>
      <c r="F11" s="90" t="s">
        <v>8</v>
      </c>
      <c r="G11" s="90" t="s">
        <v>9</v>
      </c>
      <c r="H11" s="90" t="s">
        <v>10</v>
      </c>
      <c r="I11" s="90" t="s">
        <v>12</v>
      </c>
      <c r="J11" s="95" t="s">
        <v>16</v>
      </c>
      <c r="K11" s="96" t="s">
        <v>6</v>
      </c>
      <c r="L11" s="97" t="s">
        <v>7</v>
      </c>
      <c r="M11" s="97" t="s">
        <v>8</v>
      </c>
      <c r="N11" s="97" t="s">
        <v>9</v>
      </c>
      <c r="O11" s="97" t="s">
        <v>10</v>
      </c>
      <c r="P11" s="97" t="s">
        <v>12</v>
      </c>
      <c r="Q11" s="92" t="s">
        <v>18</v>
      </c>
    </row>
    <row r="12" spans="1:18" ht="5.25" customHeight="1" x14ac:dyDescent="0.25">
      <c r="A12" s="16"/>
      <c r="B12" s="16"/>
      <c r="C12" s="25"/>
      <c r="D12" s="25"/>
      <c r="E12" s="26"/>
      <c r="F12" s="26"/>
      <c r="G12" s="26"/>
      <c r="H12" s="26"/>
      <c r="I12" s="72"/>
      <c r="J12" s="26"/>
      <c r="K12" s="25"/>
      <c r="L12" s="26"/>
      <c r="M12" s="26"/>
      <c r="N12" s="26"/>
      <c r="O12" s="26"/>
      <c r="P12" s="26"/>
      <c r="Q12" s="26"/>
      <c r="R12" s="9"/>
    </row>
    <row r="13" spans="1:18" x14ac:dyDescent="0.25">
      <c r="A13" s="83" t="s">
        <v>15331</v>
      </c>
      <c r="B13" t="s">
        <v>15332</v>
      </c>
      <c r="C13" s="1">
        <v>388270</v>
      </c>
      <c r="D13" s="7">
        <v>5616</v>
      </c>
      <c r="E13" s="1">
        <v>4972218.78</v>
      </c>
      <c r="F13" s="1">
        <v>22142.560000000001</v>
      </c>
      <c r="G13" s="1">
        <v>22142.53</v>
      </c>
      <c r="H13" s="1">
        <v>22142.6</v>
      </c>
      <c r="I13" s="1">
        <v>66427.69</v>
      </c>
      <c r="Q13" s="6">
        <f>I13+P13</f>
        <v>66427.69</v>
      </c>
    </row>
    <row r="14" spans="1:18" x14ac:dyDescent="0.25">
      <c r="A14" s="83" t="s">
        <v>15287</v>
      </c>
      <c r="B14" t="s">
        <v>15333</v>
      </c>
      <c r="C14" s="1">
        <v>1879888</v>
      </c>
      <c r="D14" s="7">
        <v>26866</v>
      </c>
      <c r="E14" s="1">
        <v>16813117.77</v>
      </c>
      <c r="F14" s="1">
        <v>114237.96</v>
      </c>
      <c r="G14" s="1">
        <v>114237.88</v>
      </c>
      <c r="H14" s="1">
        <v>114237.88</v>
      </c>
      <c r="I14" s="1">
        <v>342713.72</v>
      </c>
      <c r="Q14" s="6">
        <f>I14+P14</f>
        <v>342713.72</v>
      </c>
    </row>
    <row r="15" spans="1:18" x14ac:dyDescent="0.25">
      <c r="A15" s="83" t="s">
        <v>15288</v>
      </c>
      <c r="B15" t="s">
        <v>15334</v>
      </c>
      <c r="C15" s="7">
        <v>727945</v>
      </c>
      <c r="D15" s="7">
        <v>7607</v>
      </c>
      <c r="E15" s="1">
        <v>5208617.76</v>
      </c>
      <c r="F15" s="1">
        <v>21072.52</v>
      </c>
      <c r="G15" s="1">
        <v>21072.33</v>
      </c>
      <c r="H15" s="1">
        <v>21072.39</v>
      </c>
      <c r="I15" s="6">
        <v>63217.24</v>
      </c>
      <c r="Q15" s="6">
        <f t="shared" ref="Q15:Q57" si="0">P15+I15</f>
        <v>63217.24</v>
      </c>
    </row>
    <row r="16" spans="1:18" x14ac:dyDescent="0.25">
      <c r="A16" s="83" t="s">
        <v>15289</v>
      </c>
      <c r="B16" t="s">
        <v>15335</v>
      </c>
      <c r="C16" s="7">
        <v>157664</v>
      </c>
      <c r="D16" s="7">
        <v>4084</v>
      </c>
      <c r="E16" s="1">
        <v>1924718.01</v>
      </c>
      <c r="F16" s="1">
        <v>10811.02</v>
      </c>
      <c r="G16" s="1">
        <v>10810.87</v>
      </c>
      <c r="H16" s="1">
        <v>10810.87</v>
      </c>
      <c r="I16" s="6">
        <v>32432.76</v>
      </c>
      <c r="Q16" s="6">
        <f t="shared" si="0"/>
        <v>32432.76</v>
      </c>
    </row>
    <row r="17" spans="1:17" x14ac:dyDescent="0.25">
      <c r="A17" s="83" t="s">
        <v>15290</v>
      </c>
      <c r="B17" t="s">
        <v>15336</v>
      </c>
      <c r="C17" s="7">
        <v>672137</v>
      </c>
      <c r="D17" s="7">
        <v>7636</v>
      </c>
      <c r="E17" s="1">
        <v>6272514.7199999997</v>
      </c>
      <c r="F17" s="1">
        <v>15413.84</v>
      </c>
      <c r="G17" s="1">
        <v>15414.09</v>
      </c>
      <c r="H17" s="1">
        <v>15414.03</v>
      </c>
      <c r="I17" s="6">
        <v>46241.96</v>
      </c>
      <c r="Q17" s="6">
        <f t="shared" si="0"/>
        <v>46241.96</v>
      </c>
    </row>
    <row r="18" spans="1:17" x14ac:dyDescent="0.25">
      <c r="A18" s="83" t="s">
        <v>8425</v>
      </c>
      <c r="B18" t="s">
        <v>15337</v>
      </c>
      <c r="C18" s="7">
        <v>151827</v>
      </c>
      <c r="D18" s="7">
        <v>2980</v>
      </c>
      <c r="E18" s="1">
        <v>1570556.63</v>
      </c>
      <c r="F18" s="1">
        <v>8481.8799999999992</v>
      </c>
      <c r="G18" s="1">
        <v>10501.13</v>
      </c>
      <c r="H18" s="1">
        <v>9134.6200000000008</v>
      </c>
      <c r="I18" s="6">
        <v>28117.63</v>
      </c>
      <c r="Q18" s="6">
        <f t="shared" si="0"/>
        <v>28117.63</v>
      </c>
    </row>
    <row r="19" spans="1:17" x14ac:dyDescent="0.25">
      <c r="A19" s="83" t="s">
        <v>8426</v>
      </c>
      <c r="B19" t="s">
        <v>15338</v>
      </c>
      <c r="C19" s="7">
        <v>912171</v>
      </c>
      <c r="D19" s="7">
        <v>13473</v>
      </c>
      <c r="E19" s="1">
        <v>8789176.5099999998</v>
      </c>
      <c r="F19" s="1">
        <v>50958.85</v>
      </c>
      <c r="G19" s="1">
        <v>47477.02</v>
      </c>
      <c r="H19" s="1">
        <v>51119.38</v>
      </c>
      <c r="I19" s="6">
        <v>149555.25</v>
      </c>
      <c r="Q19" s="6">
        <f t="shared" si="0"/>
        <v>149555.25</v>
      </c>
    </row>
    <row r="20" spans="1:17" x14ac:dyDescent="0.25">
      <c r="A20" s="83" t="s">
        <v>8427</v>
      </c>
      <c r="B20" t="s">
        <v>15339</v>
      </c>
      <c r="C20" s="7">
        <v>95641</v>
      </c>
      <c r="D20" s="7">
        <v>1824</v>
      </c>
      <c r="E20" s="1">
        <v>812749.18</v>
      </c>
      <c r="F20" s="1">
        <v>5343.02</v>
      </c>
      <c r="G20" s="1">
        <v>6427.53</v>
      </c>
      <c r="H20" s="1">
        <v>4727.1000000000004</v>
      </c>
      <c r="I20" s="6">
        <v>16497.650000000001</v>
      </c>
      <c r="Q20" s="6">
        <f t="shared" si="0"/>
        <v>16497.650000000001</v>
      </c>
    </row>
    <row r="21" spans="1:17" x14ac:dyDescent="0.25">
      <c r="A21" s="83" t="s">
        <v>8428</v>
      </c>
      <c r="B21" t="s">
        <v>15340</v>
      </c>
      <c r="C21" s="7">
        <v>11904</v>
      </c>
      <c r="D21" s="7">
        <v>296</v>
      </c>
      <c r="E21" s="1">
        <v>80404.59</v>
      </c>
      <c r="F21" s="1">
        <v>664.96</v>
      </c>
      <c r="G21" s="1">
        <v>1043.06</v>
      </c>
      <c r="H21" s="1">
        <v>467.65</v>
      </c>
      <c r="I21" s="6">
        <v>2175.67</v>
      </c>
      <c r="Q21" s="6">
        <f t="shared" si="0"/>
        <v>2175.67</v>
      </c>
    </row>
    <row r="22" spans="1:17" x14ac:dyDescent="0.25">
      <c r="A22" s="83" t="s">
        <v>15291</v>
      </c>
      <c r="B22" t="s">
        <v>15341</v>
      </c>
      <c r="C22" s="7">
        <v>5743402</v>
      </c>
      <c r="D22" s="7">
        <v>81397</v>
      </c>
      <c r="E22" s="1">
        <v>66364599.539999999</v>
      </c>
      <c r="F22" s="1">
        <v>308010.27</v>
      </c>
      <c r="G22" s="1">
        <v>308010.14</v>
      </c>
      <c r="H22" s="1">
        <v>308010.15999999997</v>
      </c>
      <c r="I22" s="6">
        <v>924030.57</v>
      </c>
      <c r="Q22" s="6">
        <f t="shared" si="0"/>
        <v>924030.57</v>
      </c>
    </row>
    <row r="23" spans="1:17" x14ac:dyDescent="0.25">
      <c r="A23" s="83" t="s">
        <v>15292</v>
      </c>
      <c r="B23" t="s">
        <v>15342</v>
      </c>
      <c r="C23" s="7">
        <v>357650</v>
      </c>
      <c r="D23" s="7">
        <v>5616</v>
      </c>
      <c r="E23" s="1">
        <v>7879469.1600000001</v>
      </c>
      <c r="F23" s="1">
        <v>21843.53</v>
      </c>
      <c r="G23" s="1">
        <v>21843.56</v>
      </c>
      <c r="H23" s="1">
        <v>21843.41</v>
      </c>
      <c r="I23" s="6">
        <v>65530.5</v>
      </c>
      <c r="Q23" s="6">
        <f t="shared" si="0"/>
        <v>65530.5</v>
      </c>
    </row>
    <row r="24" spans="1:17" x14ac:dyDescent="0.25">
      <c r="A24" s="83" t="s">
        <v>15293</v>
      </c>
      <c r="B24" t="s">
        <v>15343</v>
      </c>
      <c r="C24" s="7">
        <v>391850</v>
      </c>
      <c r="D24" s="7">
        <v>2970</v>
      </c>
      <c r="E24" s="1">
        <v>5198674.08</v>
      </c>
      <c r="F24" s="1">
        <v>19180.66</v>
      </c>
      <c r="G24" s="1">
        <v>19180.48</v>
      </c>
      <c r="H24" s="1">
        <v>19180.45</v>
      </c>
      <c r="I24" s="6">
        <v>57541.59</v>
      </c>
      <c r="Q24" s="6">
        <f t="shared" si="0"/>
        <v>57541.59</v>
      </c>
    </row>
    <row r="25" spans="1:17" x14ac:dyDescent="0.25">
      <c r="A25" s="83" t="s">
        <v>15294</v>
      </c>
      <c r="B25" t="s">
        <v>15344</v>
      </c>
      <c r="C25" s="7">
        <v>1244049</v>
      </c>
      <c r="D25" s="7">
        <v>11610</v>
      </c>
      <c r="E25" s="1">
        <v>12171642.970000001</v>
      </c>
      <c r="F25" s="1">
        <v>17286.759999999998</v>
      </c>
      <c r="G25" s="1">
        <v>17286.75</v>
      </c>
      <c r="H25" s="1">
        <v>17286.75</v>
      </c>
      <c r="I25" s="6">
        <v>51860.26</v>
      </c>
      <c r="Q25" s="6">
        <f t="shared" si="0"/>
        <v>51860.26</v>
      </c>
    </row>
    <row r="26" spans="1:17" x14ac:dyDescent="0.25">
      <c r="A26" s="83" t="s">
        <v>15295</v>
      </c>
      <c r="B26" t="s">
        <v>15345</v>
      </c>
      <c r="C26" s="7">
        <v>585590</v>
      </c>
      <c r="D26" s="7">
        <v>8816</v>
      </c>
      <c r="E26" s="1">
        <v>12581087.960000001</v>
      </c>
      <c r="F26" s="1">
        <v>55345.81</v>
      </c>
      <c r="G26" s="1">
        <v>55345.99</v>
      </c>
      <c r="H26" s="1">
        <v>55345.97</v>
      </c>
      <c r="I26" s="6">
        <v>166037.76999999999</v>
      </c>
      <c r="Q26" s="6">
        <f t="shared" si="0"/>
        <v>166037.76999999999</v>
      </c>
    </row>
    <row r="27" spans="1:17" x14ac:dyDescent="0.25">
      <c r="A27" s="83" t="s">
        <v>15296</v>
      </c>
      <c r="B27" t="s">
        <v>15346</v>
      </c>
      <c r="C27" s="7">
        <v>495045</v>
      </c>
      <c r="D27" s="7">
        <v>5847</v>
      </c>
      <c r="E27" s="1">
        <v>4462356.97</v>
      </c>
      <c r="F27" s="1">
        <v>14567.46</v>
      </c>
      <c r="G27" s="1">
        <v>14567.48</v>
      </c>
      <c r="H27" s="1">
        <v>14567.49</v>
      </c>
      <c r="I27" s="6">
        <v>43702.43</v>
      </c>
      <c r="Q27" s="6">
        <f t="shared" si="0"/>
        <v>43702.43</v>
      </c>
    </row>
    <row r="28" spans="1:17" x14ac:dyDescent="0.25">
      <c r="A28" s="83" t="s">
        <v>15297</v>
      </c>
      <c r="B28" t="s">
        <v>15347</v>
      </c>
      <c r="C28" s="7">
        <v>781451</v>
      </c>
      <c r="D28" s="7">
        <v>8058</v>
      </c>
      <c r="E28" s="1">
        <v>6811632.0300000003</v>
      </c>
      <c r="F28" s="1">
        <v>15996.89</v>
      </c>
      <c r="G28" s="1">
        <v>15996.87</v>
      </c>
      <c r="H28" s="1">
        <v>15996.82</v>
      </c>
      <c r="I28" s="6">
        <v>47990.58</v>
      </c>
      <c r="Q28" s="6">
        <f t="shared" si="0"/>
        <v>47990.58</v>
      </c>
    </row>
    <row r="29" spans="1:17" x14ac:dyDescent="0.25">
      <c r="A29" s="83" t="s">
        <v>15298</v>
      </c>
      <c r="B29" t="s">
        <v>15348</v>
      </c>
      <c r="C29" s="7">
        <v>1121815</v>
      </c>
      <c r="D29" s="7">
        <v>14662</v>
      </c>
      <c r="E29" s="1">
        <v>12057367.43</v>
      </c>
      <c r="F29" s="1">
        <v>56340.56</v>
      </c>
      <c r="G29" s="1">
        <v>56340.56</v>
      </c>
      <c r="H29" s="1">
        <v>56340.59</v>
      </c>
      <c r="I29" s="6">
        <v>169021.71</v>
      </c>
      <c r="Q29" s="6">
        <f t="shared" si="0"/>
        <v>169021.71</v>
      </c>
    </row>
    <row r="30" spans="1:17" x14ac:dyDescent="0.25">
      <c r="A30" s="83" t="s">
        <v>15299</v>
      </c>
      <c r="B30" t="s">
        <v>15349</v>
      </c>
      <c r="C30" s="7">
        <v>196139</v>
      </c>
      <c r="D30" s="7">
        <v>5580</v>
      </c>
      <c r="E30" s="1">
        <v>2954106.95</v>
      </c>
      <c r="F30" s="1">
        <v>11056.7</v>
      </c>
      <c r="G30" s="1">
        <v>11056.69</v>
      </c>
      <c r="H30" s="1">
        <v>11056.68</v>
      </c>
      <c r="I30" s="6">
        <v>33170.07</v>
      </c>
      <c r="Q30" s="6">
        <f t="shared" si="0"/>
        <v>33170.07</v>
      </c>
    </row>
    <row r="31" spans="1:17" x14ac:dyDescent="0.25">
      <c r="A31" s="83" t="s">
        <v>15300</v>
      </c>
      <c r="B31" t="s">
        <v>15350</v>
      </c>
      <c r="C31" s="7">
        <v>781788</v>
      </c>
      <c r="D31" s="7">
        <v>16274</v>
      </c>
      <c r="E31" s="1">
        <v>9339273.8200000003</v>
      </c>
      <c r="F31" s="1">
        <v>43431.53</v>
      </c>
      <c r="G31" s="1">
        <v>43431.66</v>
      </c>
      <c r="H31" s="1">
        <v>43431.63</v>
      </c>
      <c r="I31" s="6">
        <v>130294.82</v>
      </c>
      <c r="Q31" s="6">
        <f t="shared" si="0"/>
        <v>130294.82</v>
      </c>
    </row>
    <row r="32" spans="1:17" x14ac:dyDescent="0.25">
      <c r="A32" s="83" t="s">
        <v>15301</v>
      </c>
      <c r="B32" t="s">
        <v>15351</v>
      </c>
      <c r="C32" s="7">
        <v>919168</v>
      </c>
      <c r="D32" s="7">
        <v>9411</v>
      </c>
      <c r="E32" s="1">
        <v>5352676.3600000003</v>
      </c>
      <c r="F32" s="1">
        <v>25027.599999999999</v>
      </c>
      <c r="G32" s="1">
        <v>25027.75</v>
      </c>
      <c r="H32" s="1">
        <v>25027.58</v>
      </c>
      <c r="I32" s="6">
        <v>75082.929999999993</v>
      </c>
      <c r="Q32" s="6">
        <f t="shared" si="0"/>
        <v>75082.929999999993</v>
      </c>
    </row>
    <row r="33" spans="1:17" x14ac:dyDescent="0.25">
      <c r="A33" s="83" t="s">
        <v>15302</v>
      </c>
      <c r="B33" t="s">
        <v>15352</v>
      </c>
      <c r="C33" s="7">
        <v>261995</v>
      </c>
      <c r="D33" s="7">
        <v>3649</v>
      </c>
      <c r="E33" s="1">
        <v>4147929.07</v>
      </c>
      <c r="F33" s="1">
        <v>11102.27</v>
      </c>
      <c r="G33" s="1">
        <v>11102.54</v>
      </c>
      <c r="H33" s="1">
        <v>11102.46</v>
      </c>
      <c r="I33" s="6">
        <v>33307.269999999997</v>
      </c>
      <c r="Q33" s="6">
        <f t="shared" si="0"/>
        <v>33307.269999999997</v>
      </c>
    </row>
    <row r="34" spans="1:17" x14ac:dyDescent="0.25">
      <c r="A34" s="83" t="s">
        <v>15303</v>
      </c>
      <c r="B34" t="s">
        <v>15353</v>
      </c>
      <c r="C34" s="7">
        <v>524278</v>
      </c>
      <c r="D34" s="7">
        <v>5791</v>
      </c>
      <c r="E34" s="1">
        <v>6147544.4500000002</v>
      </c>
      <c r="F34" s="1">
        <v>13272.08</v>
      </c>
      <c r="G34" s="1">
        <v>13272.19</v>
      </c>
      <c r="H34" s="1">
        <v>13272.23</v>
      </c>
      <c r="I34" s="6">
        <v>39816.5</v>
      </c>
      <c r="Q34" s="6">
        <f t="shared" si="0"/>
        <v>39816.5</v>
      </c>
    </row>
    <row r="35" spans="1:17" x14ac:dyDescent="0.25">
      <c r="A35" s="83" t="s">
        <v>15304</v>
      </c>
      <c r="B35" t="s">
        <v>15354</v>
      </c>
      <c r="C35" s="7">
        <v>222687</v>
      </c>
      <c r="D35" s="7">
        <v>5600</v>
      </c>
      <c r="E35" s="1">
        <v>4792120.33</v>
      </c>
      <c r="F35" s="1">
        <v>13759.25</v>
      </c>
      <c r="G35" s="1">
        <v>13759.54</v>
      </c>
      <c r="H35" s="1">
        <v>13759.46</v>
      </c>
      <c r="I35" s="6">
        <v>41278.25</v>
      </c>
      <c r="Q35" s="6">
        <f t="shared" si="0"/>
        <v>41278.25</v>
      </c>
    </row>
    <row r="36" spans="1:17" x14ac:dyDescent="0.25">
      <c r="A36" s="83" t="s">
        <v>15305</v>
      </c>
      <c r="B36" t="s">
        <v>15355</v>
      </c>
      <c r="C36" s="7">
        <v>631381</v>
      </c>
      <c r="D36" s="7">
        <v>6460</v>
      </c>
      <c r="E36" s="1">
        <v>5315694.25</v>
      </c>
      <c r="F36" s="1">
        <v>11402.83</v>
      </c>
      <c r="G36" s="1">
        <v>11402.85</v>
      </c>
      <c r="H36" s="1">
        <v>11402.81</v>
      </c>
      <c r="I36" s="6">
        <v>34208.49</v>
      </c>
      <c r="Q36" s="6">
        <f t="shared" si="0"/>
        <v>34208.49</v>
      </c>
    </row>
    <row r="37" spans="1:17" x14ac:dyDescent="0.25">
      <c r="A37" s="83" t="s">
        <v>15306</v>
      </c>
      <c r="B37" t="s">
        <v>15356</v>
      </c>
      <c r="C37" s="7">
        <v>456439</v>
      </c>
      <c r="D37" s="7">
        <v>5822</v>
      </c>
      <c r="E37" s="1">
        <v>5226120.1399999997</v>
      </c>
      <c r="F37" s="1">
        <v>23926.02</v>
      </c>
      <c r="G37" s="1">
        <v>23926.23</v>
      </c>
      <c r="H37" s="1">
        <v>23925.94</v>
      </c>
      <c r="I37" s="6">
        <v>71778.19</v>
      </c>
      <c r="Q37" s="6">
        <f t="shared" si="0"/>
        <v>71778.19</v>
      </c>
    </row>
    <row r="38" spans="1:17" x14ac:dyDescent="0.25">
      <c r="A38" s="83" t="s">
        <v>15307</v>
      </c>
      <c r="B38" t="s">
        <v>15357</v>
      </c>
      <c r="C38" s="7">
        <v>438517</v>
      </c>
      <c r="D38" s="7">
        <v>9043</v>
      </c>
      <c r="E38" s="1">
        <v>6183891.7699999996</v>
      </c>
      <c r="F38" s="1">
        <v>26310.38</v>
      </c>
      <c r="G38" s="1">
        <v>26310.33</v>
      </c>
      <c r="H38" s="1">
        <v>26310.19</v>
      </c>
      <c r="I38" s="6">
        <v>78930.899999999994</v>
      </c>
      <c r="Q38" s="6">
        <f t="shared" si="0"/>
        <v>78930.899999999994</v>
      </c>
    </row>
    <row r="39" spans="1:17" x14ac:dyDescent="0.25">
      <c r="A39" s="83" t="s">
        <v>15308</v>
      </c>
      <c r="B39" t="s">
        <v>15358</v>
      </c>
      <c r="C39" s="7">
        <v>319914</v>
      </c>
      <c r="D39" s="7">
        <v>5871</v>
      </c>
      <c r="E39" s="1">
        <v>5018026.6900000004</v>
      </c>
      <c r="F39" s="1">
        <v>25179.98</v>
      </c>
      <c r="G39" s="1">
        <v>25179.83</v>
      </c>
      <c r="H39" s="1">
        <v>25179.75</v>
      </c>
      <c r="I39" s="6">
        <v>75539.56</v>
      </c>
      <c r="Q39" s="6">
        <f t="shared" si="0"/>
        <v>75539.56</v>
      </c>
    </row>
    <row r="40" spans="1:17" x14ac:dyDescent="0.25">
      <c r="A40" s="83" t="s">
        <v>15309</v>
      </c>
      <c r="B40" t="s">
        <v>15359</v>
      </c>
      <c r="C40" s="7">
        <v>327946</v>
      </c>
      <c r="D40" s="7">
        <v>4336</v>
      </c>
      <c r="E40" s="1">
        <v>4896896.76</v>
      </c>
      <c r="F40" s="1">
        <v>18023.93</v>
      </c>
      <c r="G40" s="1">
        <v>18023.91</v>
      </c>
      <c r="H40" s="1">
        <v>18023.939999999999</v>
      </c>
      <c r="I40" s="6">
        <v>54071.78</v>
      </c>
      <c r="Q40" s="6">
        <f t="shared" si="0"/>
        <v>54071.78</v>
      </c>
    </row>
    <row r="41" spans="1:17" x14ac:dyDescent="0.25">
      <c r="A41" s="83" t="s">
        <v>15310</v>
      </c>
      <c r="B41" t="s">
        <v>15360</v>
      </c>
      <c r="C41" s="7">
        <v>6779888</v>
      </c>
      <c r="D41" s="7">
        <v>78236</v>
      </c>
      <c r="E41" s="1">
        <v>64184339.520000003</v>
      </c>
      <c r="F41" s="1">
        <v>469438.08</v>
      </c>
      <c r="G41" s="1">
        <v>469437.99</v>
      </c>
      <c r="H41" s="1">
        <v>469438.06</v>
      </c>
      <c r="I41" s="6">
        <v>1408314.13</v>
      </c>
      <c r="Q41" s="6">
        <f t="shared" si="0"/>
        <v>1408314.13</v>
      </c>
    </row>
    <row r="42" spans="1:17" x14ac:dyDescent="0.25">
      <c r="A42" s="83" t="s">
        <v>15311</v>
      </c>
      <c r="B42" t="s">
        <v>15361</v>
      </c>
      <c r="C42" s="7">
        <v>1685920</v>
      </c>
      <c r="D42" s="7">
        <v>18034</v>
      </c>
      <c r="E42" s="1">
        <v>12993804.869999999</v>
      </c>
      <c r="F42" s="1">
        <v>62837.24</v>
      </c>
      <c r="G42" s="1">
        <v>62837.15</v>
      </c>
      <c r="H42" s="1">
        <v>62837.18</v>
      </c>
      <c r="I42" s="6">
        <v>188511.57</v>
      </c>
      <c r="Q42" s="6">
        <f t="shared" si="0"/>
        <v>188511.57</v>
      </c>
    </row>
    <row r="43" spans="1:17" x14ac:dyDescent="0.25">
      <c r="A43" s="83" t="s">
        <v>15312</v>
      </c>
      <c r="B43" t="s">
        <v>15362</v>
      </c>
      <c r="C43" s="7">
        <v>1511251</v>
      </c>
      <c r="D43" s="7">
        <v>19253</v>
      </c>
      <c r="E43" s="1">
        <v>16158583.5</v>
      </c>
      <c r="F43" s="1">
        <v>91420.13</v>
      </c>
      <c r="G43" s="1">
        <v>91420.13</v>
      </c>
      <c r="H43" s="1">
        <v>91420.1</v>
      </c>
      <c r="I43" s="6">
        <v>274260.36</v>
      </c>
      <c r="Q43" s="6">
        <f t="shared" si="0"/>
        <v>274260.36</v>
      </c>
    </row>
    <row r="44" spans="1:17" x14ac:dyDescent="0.25">
      <c r="A44" s="83" t="s">
        <v>15313</v>
      </c>
      <c r="B44" t="s">
        <v>15363</v>
      </c>
      <c r="C44" s="7">
        <v>306650</v>
      </c>
      <c r="D44" s="7">
        <v>4067</v>
      </c>
      <c r="E44" s="1">
        <v>3750962.49</v>
      </c>
      <c r="F44" s="1">
        <v>13369.34</v>
      </c>
      <c r="G44" s="1">
        <v>13369.37</v>
      </c>
      <c r="H44" s="1">
        <v>13369.38</v>
      </c>
      <c r="I44" s="6">
        <v>40108.089999999997</v>
      </c>
      <c r="Q44" s="6">
        <f t="shared" si="0"/>
        <v>40108.089999999997</v>
      </c>
    </row>
    <row r="45" spans="1:17" x14ac:dyDescent="0.25">
      <c r="A45" s="83" t="s">
        <v>15314</v>
      </c>
      <c r="B45" t="s">
        <v>15364</v>
      </c>
      <c r="C45" s="7">
        <v>1018784</v>
      </c>
      <c r="D45" s="7">
        <v>11355</v>
      </c>
      <c r="E45" s="1">
        <v>11816547.02</v>
      </c>
      <c r="F45" s="1">
        <v>65036.71</v>
      </c>
      <c r="G45" s="1">
        <v>65036.7</v>
      </c>
      <c r="H45" s="1">
        <v>65036.67</v>
      </c>
      <c r="I45" s="6">
        <v>195110.08</v>
      </c>
      <c r="Q45" s="6">
        <f t="shared" si="0"/>
        <v>195110.08</v>
      </c>
    </row>
    <row r="46" spans="1:17" x14ac:dyDescent="0.25">
      <c r="A46" s="83" t="s">
        <v>15315</v>
      </c>
      <c r="B46" t="s">
        <v>15365</v>
      </c>
      <c r="C46" s="7">
        <v>160321</v>
      </c>
      <c r="D46" s="7">
        <v>2377</v>
      </c>
      <c r="E46" s="1">
        <v>2557994.14</v>
      </c>
      <c r="F46" s="1">
        <v>9291.0400000000009</v>
      </c>
      <c r="G46" s="1">
        <v>9291.08</v>
      </c>
      <c r="H46" s="1">
        <v>9291.1</v>
      </c>
      <c r="I46" s="6">
        <v>27873.22</v>
      </c>
      <c r="Q46" s="6">
        <f t="shared" si="0"/>
        <v>27873.22</v>
      </c>
    </row>
    <row r="47" spans="1:17" x14ac:dyDescent="0.25">
      <c r="A47" s="83" t="s">
        <v>12520</v>
      </c>
      <c r="B47" t="s">
        <v>15366</v>
      </c>
      <c r="C47" s="7">
        <v>119732</v>
      </c>
      <c r="D47" s="7">
        <v>2454</v>
      </c>
      <c r="E47" s="1">
        <v>1311878.06</v>
      </c>
      <c r="F47" s="1">
        <v>6702.73</v>
      </c>
      <c r="G47" s="1">
        <v>8383.67</v>
      </c>
      <c r="H47" s="1">
        <v>7301.29</v>
      </c>
      <c r="I47" s="6">
        <v>22387.69</v>
      </c>
      <c r="Q47" s="6">
        <f t="shared" si="0"/>
        <v>22387.69</v>
      </c>
    </row>
    <row r="48" spans="1:17" x14ac:dyDescent="0.25">
      <c r="A48" s="83" t="s">
        <v>12521</v>
      </c>
      <c r="B48" t="s">
        <v>15367</v>
      </c>
      <c r="C48" s="7">
        <v>855521</v>
      </c>
      <c r="D48" s="7">
        <v>13128</v>
      </c>
      <c r="E48" s="1">
        <v>8552466.7400000002</v>
      </c>
      <c r="F48" s="1">
        <v>47892.959999999999</v>
      </c>
      <c r="G48" s="1">
        <v>44849.55</v>
      </c>
      <c r="H48" s="1">
        <v>47599</v>
      </c>
      <c r="I48" s="6">
        <v>140341.51</v>
      </c>
      <c r="Q48" s="6">
        <f t="shared" si="0"/>
        <v>140341.51</v>
      </c>
    </row>
    <row r="49" spans="1:17" x14ac:dyDescent="0.25">
      <c r="A49" s="83" t="s">
        <v>12522</v>
      </c>
      <c r="B49" t="s">
        <v>15368</v>
      </c>
      <c r="C49" s="7">
        <v>155812</v>
      </c>
      <c r="D49" s="7">
        <v>2952</v>
      </c>
      <c r="E49" s="1">
        <v>1512509.57</v>
      </c>
      <c r="F49" s="1">
        <v>8722.48</v>
      </c>
      <c r="G49" s="1">
        <v>10085</v>
      </c>
      <c r="H49" s="1">
        <v>8417.92</v>
      </c>
      <c r="I49" s="6">
        <v>27225.4</v>
      </c>
      <c r="Q49" s="6">
        <f t="shared" si="0"/>
        <v>27225.4</v>
      </c>
    </row>
    <row r="50" spans="1:17" x14ac:dyDescent="0.25">
      <c r="A50" s="83" t="s">
        <v>15316</v>
      </c>
      <c r="B50" t="s">
        <v>15369</v>
      </c>
      <c r="C50" s="7">
        <v>945408</v>
      </c>
      <c r="D50" s="7">
        <v>11956</v>
      </c>
      <c r="E50" s="1">
        <v>8734525.4700000007</v>
      </c>
      <c r="F50" s="1">
        <v>30463.22</v>
      </c>
      <c r="G50" s="1">
        <v>30463.21</v>
      </c>
      <c r="H50" s="1">
        <v>30463.16</v>
      </c>
      <c r="I50" s="6">
        <v>91389.59</v>
      </c>
      <c r="Q50" s="6">
        <f t="shared" si="0"/>
        <v>91389.59</v>
      </c>
    </row>
    <row r="51" spans="1:17" x14ac:dyDescent="0.25">
      <c r="A51" s="83" t="s">
        <v>15317</v>
      </c>
      <c r="B51" t="s">
        <v>15370</v>
      </c>
      <c r="C51" s="7">
        <v>329245</v>
      </c>
      <c r="D51" s="7">
        <v>4729</v>
      </c>
      <c r="E51" s="1">
        <v>4637586.3</v>
      </c>
      <c r="F51" s="1">
        <v>21370.84</v>
      </c>
      <c r="G51" s="1">
        <v>21370.35</v>
      </c>
      <c r="H51" s="1">
        <v>21370.39</v>
      </c>
      <c r="I51" s="6">
        <v>64111.58</v>
      </c>
      <c r="Q51" s="6">
        <f t="shared" si="0"/>
        <v>64111.58</v>
      </c>
    </row>
    <row r="52" spans="1:17" x14ac:dyDescent="0.25">
      <c r="A52" s="83" t="s">
        <v>12977</v>
      </c>
      <c r="B52" t="s">
        <v>15371</v>
      </c>
      <c r="C52" s="7">
        <v>21678</v>
      </c>
      <c r="D52" s="7">
        <v>266</v>
      </c>
      <c r="E52" s="1">
        <v>74308.259999999995</v>
      </c>
      <c r="F52" s="1">
        <v>1212.5</v>
      </c>
      <c r="G52" s="1">
        <v>1095.6199999999999</v>
      </c>
      <c r="H52" s="1">
        <v>517.91</v>
      </c>
      <c r="I52" s="6">
        <v>2826.03</v>
      </c>
      <c r="Q52" s="6">
        <f t="shared" si="0"/>
        <v>2826.03</v>
      </c>
    </row>
    <row r="53" spans="1:17" x14ac:dyDescent="0.25">
      <c r="A53" s="83" t="s">
        <v>12978</v>
      </c>
      <c r="B53" t="s">
        <v>15372</v>
      </c>
      <c r="C53" s="7">
        <v>11147</v>
      </c>
      <c r="D53" s="7">
        <v>141</v>
      </c>
      <c r="E53" s="1">
        <v>41536.85</v>
      </c>
      <c r="F53" s="1">
        <v>623.48</v>
      </c>
      <c r="G53" s="1">
        <v>580.76</v>
      </c>
      <c r="H53" s="1">
        <v>289.49</v>
      </c>
      <c r="I53" s="6">
        <v>1493.73</v>
      </c>
      <c r="Q53" s="6">
        <f t="shared" si="0"/>
        <v>1493.73</v>
      </c>
    </row>
    <row r="54" spans="1:17" x14ac:dyDescent="0.25">
      <c r="A54" s="83" t="s">
        <v>12979</v>
      </c>
      <c r="B54" t="s">
        <v>15373</v>
      </c>
      <c r="C54" s="7">
        <v>83458</v>
      </c>
      <c r="D54" s="7">
        <v>1180</v>
      </c>
      <c r="E54" s="1">
        <v>400572.55</v>
      </c>
      <c r="F54" s="1">
        <v>4667.9799999999996</v>
      </c>
      <c r="G54" s="1">
        <v>4860.2700000000004</v>
      </c>
      <c r="H54" s="1">
        <v>2791.86</v>
      </c>
      <c r="I54" s="6">
        <v>12320.11</v>
      </c>
      <c r="Q54" s="6">
        <f t="shared" si="0"/>
        <v>12320.11</v>
      </c>
    </row>
    <row r="55" spans="1:17" x14ac:dyDescent="0.25">
      <c r="A55" s="83" t="s">
        <v>12980</v>
      </c>
      <c r="B55" t="s">
        <v>15374</v>
      </c>
      <c r="C55" s="7">
        <v>928604</v>
      </c>
      <c r="D55" s="7">
        <v>12602</v>
      </c>
      <c r="E55" s="1">
        <v>7868923.2000000002</v>
      </c>
      <c r="F55" s="1">
        <v>51938.77</v>
      </c>
      <c r="G55" s="1">
        <v>51906.14</v>
      </c>
      <c r="H55" s="1">
        <v>54843.519999999997</v>
      </c>
      <c r="I55" s="6">
        <v>158688.43</v>
      </c>
      <c r="Q55" s="6">
        <f t="shared" si="0"/>
        <v>158688.43</v>
      </c>
    </row>
    <row r="56" spans="1:17" x14ac:dyDescent="0.25">
      <c r="A56" s="83" t="s">
        <v>15318</v>
      </c>
      <c r="B56" t="s">
        <v>15375</v>
      </c>
      <c r="C56" s="7">
        <v>582905</v>
      </c>
      <c r="D56" s="7">
        <v>7440</v>
      </c>
      <c r="E56" s="1">
        <v>6136233.9699999997</v>
      </c>
      <c r="F56" s="1">
        <v>34527.82</v>
      </c>
      <c r="G56" s="1">
        <v>34527.699999999997</v>
      </c>
      <c r="H56" s="1">
        <v>34527.71</v>
      </c>
      <c r="I56" s="6">
        <v>103583.23</v>
      </c>
      <c r="Q56" s="6">
        <f t="shared" si="0"/>
        <v>103583.23</v>
      </c>
    </row>
    <row r="57" spans="1:17" x14ac:dyDescent="0.25">
      <c r="A57" s="83" t="s">
        <v>15319</v>
      </c>
      <c r="B57" t="s">
        <v>15376</v>
      </c>
      <c r="C57" s="7">
        <v>153478</v>
      </c>
      <c r="D57" s="7">
        <v>2817</v>
      </c>
      <c r="E57" s="1">
        <v>1721599.09</v>
      </c>
      <c r="F57" s="1">
        <v>4295.87</v>
      </c>
      <c r="G57" s="1">
        <v>4295.3999999999996</v>
      </c>
      <c r="H57" s="1">
        <v>4295.8</v>
      </c>
      <c r="I57" s="6">
        <v>12887.07</v>
      </c>
      <c r="Q57" s="6">
        <f t="shared" si="0"/>
        <v>12887.07</v>
      </c>
    </row>
    <row r="58" spans="1:17" x14ac:dyDescent="0.25">
      <c r="A58" s="83" t="s">
        <v>15320</v>
      </c>
      <c r="B58" t="s">
        <v>15377</v>
      </c>
      <c r="C58" s="7">
        <v>1950219</v>
      </c>
      <c r="D58" s="7">
        <v>18762</v>
      </c>
      <c r="E58" s="1">
        <v>24097005.440000001</v>
      </c>
      <c r="F58" s="1">
        <v>42913.39</v>
      </c>
      <c r="G58" s="1">
        <v>42913.34</v>
      </c>
      <c r="H58" s="1">
        <v>42913.35</v>
      </c>
      <c r="I58" s="6">
        <v>128740.08</v>
      </c>
      <c r="Q58" s="6">
        <f>P58+I58</f>
        <v>128740.08</v>
      </c>
    </row>
    <row r="59" spans="1:17" x14ac:dyDescent="0.25">
      <c r="A59" s="83" t="s">
        <v>15321</v>
      </c>
      <c r="B59" t="s">
        <v>15378</v>
      </c>
      <c r="C59" s="7">
        <v>88884</v>
      </c>
      <c r="D59" s="7">
        <v>1707</v>
      </c>
      <c r="E59" s="1">
        <v>1681280.33</v>
      </c>
      <c r="F59" s="1">
        <v>5392.21</v>
      </c>
      <c r="G59" s="1">
        <v>5392.63</v>
      </c>
      <c r="H59" s="1">
        <v>5392.47</v>
      </c>
      <c r="I59" s="6">
        <v>16177.31</v>
      </c>
      <c r="Q59" s="6">
        <f>P59+I59</f>
        <v>16177.31</v>
      </c>
    </row>
    <row r="60" spans="1:17" x14ac:dyDescent="0.25">
      <c r="A60" s="83" t="s">
        <v>15322</v>
      </c>
      <c r="B60" t="s">
        <v>15379</v>
      </c>
      <c r="C60" s="7">
        <v>816772</v>
      </c>
      <c r="D60" s="7">
        <v>14764</v>
      </c>
      <c r="E60" s="1">
        <v>14523716.539999999</v>
      </c>
      <c r="F60" s="1">
        <v>35016.800000000003</v>
      </c>
      <c r="G60" s="1">
        <v>35016.83</v>
      </c>
      <c r="H60" s="1">
        <v>35016.800000000003</v>
      </c>
      <c r="I60" s="6">
        <v>105050.43</v>
      </c>
      <c r="Q60" s="6">
        <f t="shared" ref="Q60:Q68" si="1">P60+I60</f>
        <v>105050.43</v>
      </c>
    </row>
    <row r="61" spans="1:17" x14ac:dyDescent="0.25">
      <c r="A61" s="83" t="s">
        <v>15323</v>
      </c>
      <c r="B61" t="s">
        <v>15380</v>
      </c>
      <c r="C61" s="7">
        <v>134176</v>
      </c>
      <c r="D61" s="7">
        <v>2699</v>
      </c>
      <c r="E61" s="1">
        <v>2792841.01</v>
      </c>
      <c r="F61" s="1">
        <v>4994.3599999999997</v>
      </c>
      <c r="G61" s="1">
        <v>4994.37</v>
      </c>
      <c r="H61" s="1">
        <v>4994.54</v>
      </c>
      <c r="I61" s="6">
        <v>14983.27</v>
      </c>
      <c r="Q61" s="6">
        <f t="shared" si="1"/>
        <v>14983.27</v>
      </c>
    </row>
    <row r="62" spans="1:17" x14ac:dyDescent="0.25">
      <c r="A62" s="83" t="s">
        <v>15324</v>
      </c>
      <c r="B62" t="s">
        <v>15381</v>
      </c>
      <c r="C62" s="7">
        <v>703772</v>
      </c>
      <c r="D62" s="7">
        <v>10310</v>
      </c>
      <c r="E62" s="1">
        <v>6962492.1699999999</v>
      </c>
      <c r="F62" s="1">
        <v>31807.95</v>
      </c>
      <c r="G62" s="1">
        <v>31807.97</v>
      </c>
      <c r="H62" s="1">
        <v>31807.94</v>
      </c>
      <c r="I62" s="6">
        <v>95423.86</v>
      </c>
      <c r="Q62" s="6">
        <f t="shared" si="1"/>
        <v>95423.86</v>
      </c>
    </row>
    <row r="63" spans="1:17" x14ac:dyDescent="0.25">
      <c r="A63" s="83" t="s">
        <v>15325</v>
      </c>
      <c r="B63" t="s">
        <v>15382</v>
      </c>
      <c r="C63" s="7">
        <v>2591875</v>
      </c>
      <c r="D63" s="7">
        <v>33922</v>
      </c>
      <c r="E63" s="1">
        <v>26751394.969999999</v>
      </c>
      <c r="F63" s="1">
        <v>175228.02</v>
      </c>
      <c r="G63" s="1">
        <v>175228.02</v>
      </c>
      <c r="H63" s="1">
        <v>175227.96</v>
      </c>
      <c r="I63" s="6">
        <v>525684</v>
      </c>
      <c r="Q63" s="6">
        <f t="shared" si="1"/>
        <v>525684</v>
      </c>
    </row>
    <row r="64" spans="1:17" x14ac:dyDescent="0.25">
      <c r="A64" s="83" t="s">
        <v>15326</v>
      </c>
      <c r="B64" t="s">
        <v>15383</v>
      </c>
      <c r="C64" s="7">
        <v>520649</v>
      </c>
      <c r="D64" s="7">
        <v>7028</v>
      </c>
      <c r="E64" s="1">
        <v>6840520.5800000001</v>
      </c>
      <c r="F64" s="1">
        <v>31156.47</v>
      </c>
      <c r="G64" s="1">
        <v>31156.65</v>
      </c>
      <c r="H64" s="1">
        <v>31156.69</v>
      </c>
      <c r="I64" s="6">
        <v>93469.81</v>
      </c>
      <c r="Q64" s="6">
        <f t="shared" si="1"/>
        <v>93469.81</v>
      </c>
    </row>
    <row r="65" spans="1:17" x14ac:dyDescent="0.25">
      <c r="A65" s="83" t="s">
        <v>15327</v>
      </c>
      <c r="B65" t="s">
        <v>15384</v>
      </c>
      <c r="C65" s="7">
        <v>170588</v>
      </c>
      <c r="D65" s="7">
        <v>2275</v>
      </c>
      <c r="E65" s="1">
        <v>2118914.16</v>
      </c>
      <c r="F65" s="1">
        <v>10648.67</v>
      </c>
      <c r="G65" s="1">
        <v>10648.28</v>
      </c>
      <c r="H65" s="1">
        <v>10648.55</v>
      </c>
      <c r="I65" s="6">
        <v>31945.5</v>
      </c>
      <c r="Q65" s="6">
        <f t="shared" si="1"/>
        <v>31945.5</v>
      </c>
    </row>
    <row r="66" spans="1:17" x14ac:dyDescent="0.25">
      <c r="A66" s="83" t="s">
        <v>15328</v>
      </c>
      <c r="B66" t="s">
        <v>15385</v>
      </c>
      <c r="C66" s="7">
        <v>972528</v>
      </c>
      <c r="D66" s="7">
        <v>17186</v>
      </c>
      <c r="E66" s="1">
        <v>16789785.32</v>
      </c>
      <c r="F66" s="1">
        <v>32365.8</v>
      </c>
      <c r="G66" s="1">
        <v>32365.94</v>
      </c>
      <c r="H66" s="1">
        <v>32365.81</v>
      </c>
      <c r="I66" s="6">
        <v>97097.55</v>
      </c>
      <c r="Q66" s="6">
        <f t="shared" si="1"/>
        <v>97097.55</v>
      </c>
    </row>
    <row r="67" spans="1:17" x14ac:dyDescent="0.25">
      <c r="A67" s="83" t="s">
        <v>15329</v>
      </c>
      <c r="B67" t="s">
        <v>15386</v>
      </c>
      <c r="C67" s="7">
        <v>84202</v>
      </c>
      <c r="D67" s="7">
        <v>875</v>
      </c>
      <c r="E67" s="1">
        <v>584017.54</v>
      </c>
      <c r="F67" s="1">
        <v>311.38</v>
      </c>
      <c r="G67" s="1">
        <v>311.37</v>
      </c>
      <c r="H67" s="1">
        <v>311.37</v>
      </c>
      <c r="I67" s="6">
        <v>934.12</v>
      </c>
      <c r="Q67" s="6">
        <f t="shared" si="1"/>
        <v>934.12</v>
      </c>
    </row>
    <row r="68" spans="1:17" x14ac:dyDescent="0.25">
      <c r="A68" s="83" t="s">
        <v>15330</v>
      </c>
      <c r="B68" t="s">
        <v>15387</v>
      </c>
      <c r="C68" s="7">
        <v>87076</v>
      </c>
      <c r="D68" s="7">
        <v>759</v>
      </c>
      <c r="E68" s="1">
        <v>423474.18</v>
      </c>
      <c r="F68" s="1">
        <v>225.93</v>
      </c>
      <c r="G68" s="1">
        <v>225.94</v>
      </c>
      <c r="H68" s="1">
        <v>225.94</v>
      </c>
      <c r="I68" s="6">
        <v>677.81</v>
      </c>
      <c r="Q68" s="6">
        <f t="shared" si="1"/>
        <v>677.81</v>
      </c>
    </row>
    <row r="69" spans="1:17" x14ac:dyDescent="0.25">
      <c r="Q69" s="1"/>
    </row>
    <row r="70" spans="1:17" x14ac:dyDescent="0.25">
      <c r="Q70" s="1"/>
    </row>
    <row r="71" spans="1:17" s="5" customFormat="1" x14ac:dyDescent="0.25">
      <c r="A71" s="2"/>
      <c r="C71" s="7"/>
      <c r="D71" s="7"/>
      <c r="E71" s="1"/>
      <c r="F71" s="1"/>
      <c r="G71" s="1"/>
      <c r="H71" s="1"/>
      <c r="I71" s="6"/>
      <c r="J71" s="6"/>
      <c r="K71" s="8"/>
      <c r="L71" s="6"/>
      <c r="M71" s="6"/>
      <c r="N71" s="6"/>
      <c r="O71" s="6"/>
      <c r="P71" s="6"/>
      <c r="Q71" s="6"/>
    </row>
    <row r="72" spans="1:17" x14ac:dyDescent="0.25">
      <c r="Q72" s="1"/>
    </row>
    <row r="73" spans="1:17" x14ac:dyDescent="0.25">
      <c r="Q73" s="1"/>
    </row>
    <row r="74" spans="1:17" x14ac:dyDescent="0.25">
      <c r="Q74" s="1"/>
    </row>
    <row r="75" spans="1:17" x14ac:dyDescent="0.25">
      <c r="Q75" s="1"/>
    </row>
    <row r="76" spans="1:17" x14ac:dyDescent="0.25">
      <c r="Q76" s="1"/>
    </row>
    <row r="77" spans="1:17" x14ac:dyDescent="0.25">
      <c r="Q77" s="1"/>
    </row>
    <row r="78" spans="1:17" x14ac:dyDescent="0.25">
      <c r="Q78" s="1"/>
    </row>
    <row r="79" spans="1:17" x14ac:dyDescent="0.25">
      <c r="Q79" s="1"/>
    </row>
    <row r="80" spans="1:17" x14ac:dyDescent="0.25">
      <c r="Q80" s="1"/>
    </row>
    <row r="81" spans="17:17" x14ac:dyDescent="0.25">
      <c r="Q81" s="1"/>
    </row>
    <row r="82" spans="17:17" x14ac:dyDescent="0.25">
      <c r="Q82" s="1"/>
    </row>
  </sheetData>
  <phoneticPr fontId="0" type="noConversion"/>
  <printOptions horizontalCentered="1"/>
  <pageMargins left="0.19685039370078741" right="0.19685039370078741" top="0.78740157480314965" bottom="0.31496062992125984" header="0" footer="0"/>
  <pageSetup paperSize="9" scale="97" fitToHeight="1000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99"/>
    <pageSetUpPr fitToPage="1"/>
  </sheetPr>
  <dimension ref="A5:Q7622"/>
  <sheetViews>
    <sheetView workbookViewId="0">
      <pane xSplit="2" ySplit="12" topLeftCell="H7596" activePane="bottomRight" state="frozen"/>
      <selection activeCell="E22" sqref="E22"/>
      <selection pane="topRight" activeCell="E22" sqref="E22"/>
      <selection pane="bottomLeft" activeCell="E22" sqref="E22"/>
      <selection pane="bottomRight" activeCell="J9" sqref="J9"/>
    </sheetView>
  </sheetViews>
  <sheetFormatPr baseColWidth="10" defaultRowHeight="13.2" x14ac:dyDescent="0.25"/>
  <cols>
    <col min="1" max="1" width="13.33203125" bestFit="1" customWidth="1"/>
    <col min="2" max="2" width="38.33203125" customWidth="1"/>
    <col min="3" max="4" width="14.6640625" style="7" customWidth="1"/>
    <col min="5" max="8" width="14.6640625" style="1" customWidth="1"/>
    <col min="9" max="9" width="14.6640625" style="6" customWidth="1"/>
    <col min="10" max="11" width="14.6640625" style="7" customWidth="1"/>
    <col min="12" max="16" width="14.6640625" style="1" customWidth="1"/>
    <col min="17" max="17" width="13.6640625" bestFit="1" customWidth="1"/>
  </cols>
  <sheetData>
    <row r="5" spans="1:17" s="2" customFormat="1" ht="17.399999999999999" x14ac:dyDescent="0.3">
      <c r="A5" s="123"/>
      <c r="B5" s="123"/>
      <c r="C5" s="123" t="s">
        <v>5</v>
      </c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/>
    </row>
    <row r="6" spans="1:17" s="2" customFormat="1" ht="17.399999999999999" x14ac:dyDescent="0.3">
      <c r="A6" s="123"/>
      <c r="B6" s="123"/>
      <c r="C6" s="123"/>
      <c r="D6" s="123"/>
      <c r="E6" s="123"/>
      <c r="F6" s="123"/>
      <c r="G6" s="123" t="s">
        <v>36</v>
      </c>
      <c r="H6" s="123"/>
      <c r="I6" s="123"/>
      <c r="J6" s="123"/>
      <c r="K6" s="123"/>
      <c r="L6" s="123"/>
      <c r="M6" s="123"/>
      <c r="N6" s="123"/>
      <c r="O6" s="123"/>
      <c r="P6" s="123"/>
    </row>
    <row r="7" spans="1:17" s="2" customFormat="1" x14ac:dyDescent="0.25">
      <c r="A7" s="4"/>
      <c r="B7" s="4"/>
      <c r="C7" s="4"/>
      <c r="D7" s="4"/>
      <c r="E7" s="4"/>
      <c r="F7" s="119"/>
      <c r="G7" s="119" t="s">
        <v>37</v>
      </c>
      <c r="H7" s="4"/>
      <c r="I7" s="4"/>
      <c r="J7" s="4"/>
      <c r="K7" s="4"/>
      <c r="L7" s="4"/>
      <c r="M7" s="4"/>
      <c r="N7" s="4"/>
      <c r="O7" s="4"/>
      <c r="P7" s="4"/>
    </row>
    <row r="8" spans="1:17" s="2" customFormat="1" ht="20.25" customHeight="1" x14ac:dyDescent="0.3">
      <c r="A8" s="3"/>
      <c r="B8"/>
      <c r="C8" s="126"/>
      <c r="D8" s="126"/>
      <c r="E8" s="126" t="str">
        <f>CONCATENATE("RECAUDACIÓN 2º PROCESO: ", AÑO!A1)</f>
        <v>RECAUDACIÓN 2º PROCESO: 2021</v>
      </c>
      <c r="F8" s="126"/>
      <c r="G8" s="126"/>
      <c r="H8" s="126"/>
      <c r="I8" s="126"/>
      <c r="J8" s="127"/>
      <c r="K8" s="127"/>
      <c r="L8" s="127" t="str">
        <f>CONCATENATE("RECAUDACIÓN 1ER PROCESO: ", AÑO!A1+1)</f>
        <v>RECAUDACIÓN 1ER PROCESO: 2022</v>
      </c>
      <c r="M8" s="127"/>
      <c r="N8" s="127"/>
      <c r="O8" s="127"/>
      <c r="P8" s="127"/>
    </row>
    <row r="9" spans="1:17" s="2" customFormat="1" ht="15.6" x14ac:dyDescent="0.25">
      <c r="A9" s="17"/>
      <c r="B9" s="12"/>
      <c r="C9" s="121"/>
      <c r="D9" s="121"/>
      <c r="E9" s="121" t="str">
        <f>CONCATENATE("RECAUDACIÓN PERIODO: 01/06/",AÑO!A1," A 30/11/",AÑO!A1)</f>
        <v>RECAUDACIÓN PERIODO: 01/06/2021 A 30/11/2021</v>
      </c>
      <c r="F9" s="121"/>
      <c r="G9" s="121"/>
      <c r="H9" s="121"/>
      <c r="I9" s="121"/>
      <c r="J9" s="128"/>
      <c r="K9" s="128"/>
      <c r="L9" s="128" t="str">
        <f>CONCATENATE("RECAUDACIÓN PERIODO: 01/12/",AÑO!A1," A 31/05/",AÑO!A1+1)</f>
        <v>RECAUDACIÓN PERIODO: 01/12/2021 A 31/05/2022</v>
      </c>
      <c r="M9" s="128"/>
      <c r="N9" s="128"/>
      <c r="O9" s="128"/>
      <c r="P9" s="128"/>
    </row>
    <row r="10" spans="1:17" s="2" customFormat="1" x14ac:dyDescent="0.25">
      <c r="A10" s="17"/>
      <c r="B10" s="12"/>
      <c r="C10" s="78"/>
      <c r="D10" s="78"/>
      <c r="E10" s="63"/>
      <c r="F10" s="63"/>
      <c r="G10" s="63"/>
      <c r="H10" s="33"/>
      <c r="I10" s="33"/>
      <c r="J10" s="78"/>
      <c r="K10" s="78"/>
      <c r="L10" s="63"/>
      <c r="M10" s="63"/>
      <c r="N10" s="63"/>
      <c r="O10" s="33"/>
      <c r="P10" s="33"/>
    </row>
    <row r="11" spans="1:17" s="2" customFormat="1" ht="52.8" x14ac:dyDescent="0.25">
      <c r="A11" s="93" t="s">
        <v>40</v>
      </c>
      <c r="B11" s="93" t="s">
        <v>36</v>
      </c>
      <c r="C11" s="88" t="s">
        <v>16</v>
      </c>
      <c r="D11" s="89" t="s">
        <v>6</v>
      </c>
      <c r="E11" s="90" t="s">
        <v>7</v>
      </c>
      <c r="F11" s="90" t="s">
        <v>8</v>
      </c>
      <c r="G11" s="90" t="s">
        <v>9</v>
      </c>
      <c r="H11" s="90" t="s">
        <v>10</v>
      </c>
      <c r="I11" s="90" t="s">
        <v>11</v>
      </c>
      <c r="J11" s="98" t="s">
        <v>16</v>
      </c>
      <c r="K11" s="96" t="s">
        <v>6</v>
      </c>
      <c r="L11" s="97" t="s">
        <v>7</v>
      </c>
      <c r="M11" s="97" t="s">
        <v>8</v>
      </c>
      <c r="N11" s="97" t="s">
        <v>9</v>
      </c>
      <c r="O11" s="97" t="s">
        <v>10</v>
      </c>
      <c r="P11" s="97" t="s">
        <v>11</v>
      </c>
      <c r="Q11" s="94" t="s">
        <v>18</v>
      </c>
    </row>
    <row r="12" spans="1:17" ht="6" customHeight="1" x14ac:dyDescent="0.25">
      <c r="A12" s="16"/>
      <c r="B12" s="16"/>
      <c r="C12" s="25"/>
      <c r="D12" s="25"/>
      <c r="E12" s="26"/>
      <c r="F12" s="26"/>
      <c r="G12" s="26"/>
      <c r="H12" s="26"/>
      <c r="I12" s="72"/>
      <c r="J12" s="25"/>
      <c r="K12" s="25"/>
      <c r="L12" s="26"/>
      <c r="M12" s="26"/>
      <c r="N12" s="26"/>
      <c r="O12" s="26"/>
      <c r="P12" s="26"/>
      <c r="Q12" s="26"/>
    </row>
    <row r="13" spans="1:17" x14ac:dyDescent="0.25">
      <c r="A13" s="83" t="s">
        <v>7681</v>
      </c>
      <c r="B13" s="84" t="s">
        <v>15388</v>
      </c>
      <c r="C13" s="7">
        <v>761</v>
      </c>
      <c r="D13" s="7">
        <v>27</v>
      </c>
      <c r="E13" s="1">
        <v>13591.7</v>
      </c>
      <c r="F13" s="1">
        <v>890.37</v>
      </c>
      <c r="G13" s="1">
        <v>2384.4299999999998</v>
      </c>
      <c r="H13" s="1">
        <v>1448.3</v>
      </c>
      <c r="I13" s="6">
        <v>4723.1000000000004</v>
      </c>
      <c r="J13" s="86"/>
      <c r="K13" s="86"/>
      <c r="L13" s="85"/>
      <c r="M13" s="85"/>
      <c r="N13" s="85"/>
      <c r="O13" s="85"/>
      <c r="P13" s="85"/>
      <c r="Q13" s="1">
        <f>I13+P13</f>
        <v>4723.1000000000004</v>
      </c>
    </row>
    <row r="14" spans="1:17" x14ac:dyDescent="0.25">
      <c r="A14" s="83" t="s">
        <v>7682</v>
      </c>
      <c r="B14" s="84" t="s">
        <v>15389</v>
      </c>
      <c r="C14" s="7">
        <v>506</v>
      </c>
      <c r="D14" s="7">
        <v>7</v>
      </c>
      <c r="E14" s="1">
        <v>22833.97</v>
      </c>
      <c r="F14" s="1">
        <v>592.02</v>
      </c>
      <c r="G14" s="1">
        <v>618.17999999999995</v>
      </c>
      <c r="H14" s="1">
        <v>2433.14</v>
      </c>
      <c r="I14" s="6">
        <v>3643.34</v>
      </c>
      <c r="J14" s="86"/>
      <c r="K14" s="86"/>
      <c r="L14" s="85"/>
      <c r="M14" s="85"/>
      <c r="N14" s="85"/>
      <c r="O14" s="85"/>
      <c r="P14" s="85"/>
      <c r="Q14" s="1">
        <f t="shared" ref="Q14:Q77" si="0">I14+P14</f>
        <v>3643.34</v>
      </c>
    </row>
    <row r="15" spans="1:17" x14ac:dyDescent="0.25">
      <c r="A15" s="83" t="s">
        <v>7683</v>
      </c>
      <c r="B15" s="84" t="s">
        <v>15390</v>
      </c>
      <c r="C15" s="7">
        <v>174336</v>
      </c>
      <c r="D15" s="7">
        <v>2188</v>
      </c>
      <c r="E15" s="1">
        <v>1569409.45</v>
      </c>
      <c r="F15" s="1">
        <v>203972.52</v>
      </c>
      <c r="G15" s="1">
        <v>193227.35</v>
      </c>
      <c r="H15" s="1">
        <v>167232.91</v>
      </c>
      <c r="I15" s="6">
        <v>564432.78</v>
      </c>
      <c r="J15" s="86"/>
      <c r="K15" s="86"/>
      <c r="L15" s="85"/>
      <c r="M15" s="85"/>
      <c r="N15" s="85"/>
      <c r="O15" s="85"/>
      <c r="P15" s="85"/>
      <c r="Q15" s="1">
        <f t="shared" si="0"/>
        <v>564432.78</v>
      </c>
    </row>
    <row r="16" spans="1:17" x14ac:dyDescent="0.25">
      <c r="A16" s="83" t="s">
        <v>7684</v>
      </c>
      <c r="B16" s="84" t="s">
        <v>15391</v>
      </c>
      <c r="C16" s="7">
        <v>679</v>
      </c>
      <c r="D16" s="7">
        <v>4</v>
      </c>
      <c r="E16" s="1">
        <v>764.02</v>
      </c>
      <c r="F16" s="1">
        <v>794.42</v>
      </c>
      <c r="G16" s="1">
        <v>353.25</v>
      </c>
      <c r="H16" s="1">
        <v>81.42</v>
      </c>
      <c r="I16" s="6">
        <v>1229.0899999999999</v>
      </c>
      <c r="J16" s="86"/>
      <c r="K16" s="86"/>
      <c r="L16" s="85"/>
      <c r="M16" s="85"/>
      <c r="N16" s="85"/>
      <c r="O16" s="85"/>
      <c r="P16" s="85"/>
      <c r="Q16" s="1">
        <f t="shared" si="0"/>
        <v>1229.0899999999999</v>
      </c>
    </row>
    <row r="17" spans="1:17" x14ac:dyDescent="0.25">
      <c r="A17" s="83" t="s">
        <v>7685</v>
      </c>
      <c r="B17" s="84" t="s">
        <v>15392</v>
      </c>
      <c r="C17" s="7">
        <v>664</v>
      </c>
      <c r="D17" s="7">
        <v>7</v>
      </c>
      <c r="E17" s="1">
        <v>2247.86</v>
      </c>
      <c r="F17" s="1">
        <v>776.88</v>
      </c>
      <c r="G17" s="1">
        <v>618.17999999999995</v>
      </c>
      <c r="H17" s="1">
        <v>239.53</v>
      </c>
      <c r="I17" s="6">
        <v>1634.59</v>
      </c>
      <c r="J17" s="86"/>
      <c r="K17" s="86"/>
      <c r="L17" s="85"/>
      <c r="M17" s="85"/>
      <c r="N17" s="85"/>
      <c r="O17" s="85"/>
      <c r="P17" s="85"/>
      <c r="Q17" s="1">
        <f t="shared" si="0"/>
        <v>1634.59</v>
      </c>
    </row>
    <row r="18" spans="1:17" x14ac:dyDescent="0.25">
      <c r="A18" s="83" t="s">
        <v>7686</v>
      </c>
      <c r="B18" s="84" t="s">
        <v>15393</v>
      </c>
      <c r="C18" s="7">
        <v>647</v>
      </c>
      <c r="D18" s="7">
        <v>11</v>
      </c>
      <c r="E18" s="1">
        <v>38283.67</v>
      </c>
      <c r="F18" s="1">
        <v>756.98</v>
      </c>
      <c r="G18" s="1">
        <v>971.43</v>
      </c>
      <c r="H18" s="1">
        <v>4079.42</v>
      </c>
      <c r="I18" s="6">
        <v>5807.83</v>
      </c>
      <c r="J18" s="86"/>
      <c r="K18" s="86"/>
      <c r="L18" s="85"/>
      <c r="M18" s="85"/>
      <c r="N18" s="85"/>
      <c r="O18" s="85"/>
      <c r="P18" s="85"/>
      <c r="Q18" s="1">
        <f t="shared" si="0"/>
        <v>5807.83</v>
      </c>
    </row>
    <row r="19" spans="1:17" x14ac:dyDescent="0.25">
      <c r="A19" s="83" t="s">
        <v>7687</v>
      </c>
      <c r="B19" s="84" t="s">
        <v>15394</v>
      </c>
      <c r="C19" s="7">
        <v>1194</v>
      </c>
      <c r="D19" s="7">
        <v>26</v>
      </c>
      <c r="E19" s="1">
        <v>6961.52</v>
      </c>
      <c r="F19" s="1">
        <v>1396.98</v>
      </c>
      <c r="G19" s="1">
        <v>2296.12</v>
      </c>
      <c r="H19" s="1">
        <v>741.81</v>
      </c>
      <c r="I19" s="6">
        <v>4434.91</v>
      </c>
      <c r="J19" s="86"/>
      <c r="K19" s="86"/>
      <c r="L19" s="85"/>
      <c r="M19" s="85"/>
      <c r="N19" s="85"/>
      <c r="O19" s="85"/>
      <c r="P19" s="85"/>
      <c r="Q19" s="1">
        <f t="shared" si="0"/>
        <v>4434.91</v>
      </c>
    </row>
    <row r="20" spans="1:17" x14ac:dyDescent="0.25">
      <c r="A20" s="83" t="s">
        <v>7688</v>
      </c>
      <c r="B20" s="84" t="s">
        <v>15395</v>
      </c>
      <c r="C20" s="7">
        <v>1324</v>
      </c>
      <c r="D20" s="7">
        <v>17</v>
      </c>
      <c r="E20" s="1">
        <v>10625.55</v>
      </c>
      <c r="F20" s="1">
        <v>1549.07</v>
      </c>
      <c r="G20" s="1">
        <v>1501.31</v>
      </c>
      <c r="H20" s="1">
        <v>1132.23</v>
      </c>
      <c r="I20" s="6">
        <v>4182.6099999999997</v>
      </c>
      <c r="J20" s="86"/>
      <c r="K20" s="86"/>
      <c r="L20" s="85"/>
      <c r="M20" s="85"/>
      <c r="N20" s="85"/>
      <c r="O20" s="85"/>
      <c r="P20" s="85"/>
      <c r="Q20" s="1">
        <f t="shared" si="0"/>
        <v>4182.6099999999997</v>
      </c>
    </row>
    <row r="21" spans="1:17" x14ac:dyDescent="0.25">
      <c r="A21" s="83" t="s">
        <v>7689</v>
      </c>
      <c r="B21" s="84" t="s">
        <v>15396</v>
      </c>
      <c r="C21" s="7">
        <v>24511</v>
      </c>
      <c r="D21" s="7">
        <v>336</v>
      </c>
      <c r="E21" s="1">
        <v>351824.14</v>
      </c>
      <c r="F21" s="1">
        <v>28677.78</v>
      </c>
      <c r="G21" s="1">
        <v>29672.94</v>
      </c>
      <c r="H21" s="1">
        <v>37489.620000000003</v>
      </c>
      <c r="I21" s="6">
        <v>95840.34</v>
      </c>
      <c r="J21" s="86"/>
      <c r="K21" s="86"/>
      <c r="L21" s="85"/>
      <c r="M21" s="85"/>
      <c r="N21" s="85"/>
      <c r="O21" s="85"/>
      <c r="P21" s="85"/>
      <c r="Q21" s="1">
        <f t="shared" si="0"/>
        <v>95840.34</v>
      </c>
    </row>
    <row r="22" spans="1:17" x14ac:dyDescent="0.25">
      <c r="A22" s="83" t="s">
        <v>7690</v>
      </c>
      <c r="B22" s="84" t="s">
        <v>15397</v>
      </c>
      <c r="C22" s="7">
        <v>2261</v>
      </c>
      <c r="D22" s="7">
        <v>26</v>
      </c>
      <c r="E22" s="1">
        <v>96456.82</v>
      </c>
      <c r="F22" s="1">
        <v>2645.36</v>
      </c>
      <c r="G22" s="1">
        <v>2296.12</v>
      </c>
      <c r="H22" s="1">
        <v>10278.23</v>
      </c>
      <c r="I22" s="6">
        <v>15219.71</v>
      </c>
      <c r="J22" s="86"/>
      <c r="K22" s="86"/>
      <c r="L22" s="85"/>
      <c r="M22" s="85"/>
      <c r="N22" s="85"/>
      <c r="O22" s="85"/>
      <c r="P22" s="85"/>
      <c r="Q22" s="1">
        <f t="shared" si="0"/>
        <v>15219.71</v>
      </c>
    </row>
    <row r="23" spans="1:17" x14ac:dyDescent="0.25">
      <c r="A23" s="83" t="s">
        <v>7691</v>
      </c>
      <c r="B23" s="84" t="s">
        <v>15398</v>
      </c>
      <c r="C23" s="7">
        <v>591</v>
      </c>
      <c r="D23" s="7">
        <v>7</v>
      </c>
      <c r="E23" s="1">
        <v>1474.78</v>
      </c>
      <c r="F23" s="1">
        <v>691.46</v>
      </c>
      <c r="G23" s="1">
        <v>618.17999999999995</v>
      </c>
      <c r="H23" s="1">
        <v>157.15</v>
      </c>
      <c r="I23" s="6">
        <v>1466.79</v>
      </c>
      <c r="J23" s="86"/>
      <c r="K23" s="86"/>
      <c r="L23" s="85"/>
      <c r="M23" s="85"/>
      <c r="N23" s="85"/>
      <c r="O23" s="85"/>
      <c r="P23" s="85"/>
      <c r="Q23" s="1">
        <f t="shared" si="0"/>
        <v>1466.79</v>
      </c>
    </row>
    <row r="24" spans="1:17" x14ac:dyDescent="0.25">
      <c r="A24" s="83" t="s">
        <v>7692</v>
      </c>
      <c r="B24" s="84" t="s">
        <v>15399</v>
      </c>
      <c r="C24" s="7">
        <v>2327</v>
      </c>
      <c r="D24" s="7">
        <v>55</v>
      </c>
      <c r="E24" s="1">
        <v>15406.66</v>
      </c>
      <c r="F24" s="1">
        <v>2722.58</v>
      </c>
      <c r="G24" s="1">
        <v>4857.18</v>
      </c>
      <c r="H24" s="1">
        <v>1641.7</v>
      </c>
      <c r="I24" s="6">
        <v>9221.4599999999991</v>
      </c>
      <c r="J24" s="86"/>
      <c r="K24" s="86"/>
      <c r="L24" s="85"/>
      <c r="M24" s="85"/>
      <c r="N24" s="85"/>
      <c r="O24" s="85"/>
      <c r="P24" s="85"/>
      <c r="Q24" s="1">
        <f t="shared" si="0"/>
        <v>9221.4599999999991</v>
      </c>
    </row>
    <row r="25" spans="1:17" x14ac:dyDescent="0.25">
      <c r="A25" s="83" t="s">
        <v>7693</v>
      </c>
      <c r="B25" s="84" t="s">
        <v>15400</v>
      </c>
      <c r="C25" s="7">
        <v>131</v>
      </c>
      <c r="D25" s="7">
        <v>8</v>
      </c>
      <c r="E25" s="1">
        <v>3459.94</v>
      </c>
      <c r="F25" s="1">
        <v>153.27000000000001</v>
      </c>
      <c r="G25" s="1">
        <v>706.5</v>
      </c>
      <c r="H25" s="1">
        <v>368.68</v>
      </c>
      <c r="I25" s="6">
        <v>1228.45</v>
      </c>
      <c r="J25" s="86"/>
      <c r="K25" s="86"/>
      <c r="L25" s="85"/>
      <c r="M25" s="85"/>
      <c r="N25" s="85"/>
      <c r="O25" s="85"/>
      <c r="P25" s="85"/>
      <c r="Q25" s="1">
        <f t="shared" si="0"/>
        <v>1228.45</v>
      </c>
    </row>
    <row r="26" spans="1:17" x14ac:dyDescent="0.25">
      <c r="A26" s="83" t="s">
        <v>7694</v>
      </c>
      <c r="B26" s="84" t="s">
        <v>15401</v>
      </c>
      <c r="C26" s="7">
        <v>396</v>
      </c>
      <c r="D26" s="7">
        <v>15</v>
      </c>
      <c r="E26" s="1">
        <v>9082.17</v>
      </c>
      <c r="F26" s="1">
        <v>463.32</v>
      </c>
      <c r="G26" s="1">
        <v>1324.69</v>
      </c>
      <c r="H26" s="1">
        <v>967.78</v>
      </c>
      <c r="I26" s="6">
        <v>2755.79</v>
      </c>
      <c r="J26" s="86"/>
      <c r="K26" s="86"/>
      <c r="L26" s="85"/>
      <c r="M26" s="85"/>
      <c r="N26" s="85"/>
      <c r="O26" s="85"/>
      <c r="P26" s="85"/>
      <c r="Q26" s="1">
        <f t="shared" si="0"/>
        <v>2755.79</v>
      </c>
    </row>
    <row r="27" spans="1:17" x14ac:dyDescent="0.25">
      <c r="A27" s="83" t="s">
        <v>7695</v>
      </c>
      <c r="B27" s="84" t="s">
        <v>15402</v>
      </c>
      <c r="C27" s="7">
        <v>1799</v>
      </c>
      <c r="D27" s="7">
        <v>46</v>
      </c>
      <c r="E27" s="1">
        <v>11887.22</v>
      </c>
      <c r="F27" s="1">
        <v>2104.8200000000002</v>
      </c>
      <c r="G27" s="1">
        <v>4062.37</v>
      </c>
      <c r="H27" s="1">
        <v>1266.68</v>
      </c>
      <c r="I27" s="6">
        <v>7433.87</v>
      </c>
      <c r="J27" s="86"/>
      <c r="K27" s="86"/>
      <c r="L27" s="85"/>
      <c r="M27" s="85"/>
      <c r="N27" s="85"/>
      <c r="O27" s="85"/>
      <c r="P27" s="85"/>
      <c r="Q27" s="1">
        <f t="shared" si="0"/>
        <v>7433.87</v>
      </c>
    </row>
    <row r="28" spans="1:17" x14ac:dyDescent="0.25">
      <c r="A28" s="83" t="s">
        <v>7696</v>
      </c>
      <c r="B28" s="84" t="s">
        <v>15403</v>
      </c>
      <c r="C28" s="7">
        <v>579</v>
      </c>
      <c r="D28" s="7">
        <v>11</v>
      </c>
      <c r="E28" s="1">
        <v>1654.64</v>
      </c>
      <c r="F28" s="1">
        <v>677.42</v>
      </c>
      <c r="G28" s="1">
        <v>971.43</v>
      </c>
      <c r="H28" s="1">
        <v>176.31</v>
      </c>
      <c r="I28" s="6">
        <v>1825.16</v>
      </c>
      <c r="J28" s="86"/>
      <c r="K28" s="86"/>
      <c r="L28" s="85"/>
      <c r="M28" s="85"/>
      <c r="N28" s="85"/>
      <c r="O28" s="85"/>
      <c r="P28" s="85"/>
      <c r="Q28" s="1">
        <f t="shared" si="0"/>
        <v>1825.16</v>
      </c>
    </row>
    <row r="29" spans="1:17" x14ac:dyDescent="0.25">
      <c r="A29" s="83" t="s">
        <v>7697</v>
      </c>
      <c r="B29" s="84" t="s">
        <v>15404</v>
      </c>
      <c r="C29" s="7">
        <v>807</v>
      </c>
      <c r="D29" s="7">
        <v>2</v>
      </c>
      <c r="E29" s="1">
        <v>464.96</v>
      </c>
      <c r="F29" s="1">
        <v>944.18</v>
      </c>
      <c r="G29" s="1">
        <v>176.62</v>
      </c>
      <c r="H29" s="1">
        <v>49.54</v>
      </c>
      <c r="I29" s="6">
        <v>1170.3399999999999</v>
      </c>
      <c r="J29" s="86"/>
      <c r="K29" s="86"/>
      <c r="L29" s="85"/>
      <c r="M29" s="85"/>
      <c r="N29" s="85"/>
      <c r="O29" s="85"/>
      <c r="P29" s="85"/>
      <c r="Q29" s="1">
        <f t="shared" si="0"/>
        <v>1170.3399999999999</v>
      </c>
    </row>
    <row r="30" spans="1:17" x14ac:dyDescent="0.25">
      <c r="A30" s="83" t="s">
        <v>7698</v>
      </c>
      <c r="B30" s="84" t="s">
        <v>15405</v>
      </c>
      <c r="C30" s="7">
        <v>1029</v>
      </c>
      <c r="D30" s="7">
        <v>31</v>
      </c>
      <c r="E30" s="1">
        <v>49659.92</v>
      </c>
      <c r="F30" s="1">
        <v>1203.93</v>
      </c>
      <c r="G30" s="1">
        <v>2737.68</v>
      </c>
      <c r="H30" s="1">
        <v>5291.66</v>
      </c>
      <c r="I30" s="6">
        <v>9233.27</v>
      </c>
      <c r="J30" s="86"/>
      <c r="K30" s="86"/>
      <c r="L30" s="85"/>
      <c r="M30" s="85"/>
      <c r="N30" s="85"/>
      <c r="O30" s="85"/>
      <c r="P30" s="85"/>
      <c r="Q30" s="1">
        <f t="shared" si="0"/>
        <v>9233.27</v>
      </c>
    </row>
    <row r="31" spans="1:17" x14ac:dyDescent="0.25">
      <c r="A31" s="83" t="s">
        <v>7699</v>
      </c>
      <c r="B31" s="84" t="s">
        <v>15406</v>
      </c>
      <c r="C31" s="7">
        <v>2723</v>
      </c>
      <c r="D31" s="7">
        <v>55</v>
      </c>
      <c r="E31" s="1">
        <v>194816.11</v>
      </c>
      <c r="F31" s="1">
        <v>3185.9</v>
      </c>
      <c r="G31" s="1">
        <v>4857.18</v>
      </c>
      <c r="H31" s="1">
        <v>20759.18</v>
      </c>
      <c r="I31" s="6">
        <v>28802.26</v>
      </c>
      <c r="J31" s="86"/>
      <c r="K31" s="86"/>
      <c r="L31" s="85"/>
      <c r="M31" s="85"/>
      <c r="N31" s="85"/>
      <c r="O31" s="85"/>
      <c r="P31" s="85"/>
      <c r="Q31" s="1">
        <f t="shared" si="0"/>
        <v>28802.26</v>
      </c>
    </row>
    <row r="32" spans="1:17" x14ac:dyDescent="0.25">
      <c r="A32" s="83" t="s">
        <v>7700</v>
      </c>
      <c r="B32" s="84" t="s">
        <v>15407</v>
      </c>
      <c r="C32" s="7">
        <v>495</v>
      </c>
      <c r="D32" s="7">
        <v>4</v>
      </c>
      <c r="E32" s="1">
        <v>36485.839999999997</v>
      </c>
      <c r="F32" s="1">
        <v>579.15</v>
      </c>
      <c r="G32" s="1">
        <v>353.25</v>
      </c>
      <c r="H32" s="1">
        <v>3887.86</v>
      </c>
      <c r="I32" s="6">
        <v>4820.26</v>
      </c>
      <c r="J32" s="86"/>
      <c r="K32" s="86"/>
      <c r="L32" s="85"/>
      <c r="M32" s="85"/>
      <c r="N32" s="85"/>
      <c r="O32" s="85"/>
      <c r="P32" s="85"/>
      <c r="Q32" s="1">
        <f t="shared" si="0"/>
        <v>4820.26</v>
      </c>
    </row>
    <row r="33" spans="1:17" x14ac:dyDescent="0.25">
      <c r="A33" s="83" t="s">
        <v>7701</v>
      </c>
      <c r="B33" s="84" t="s">
        <v>15408</v>
      </c>
      <c r="C33" s="7">
        <v>1326</v>
      </c>
      <c r="D33" s="7">
        <v>27</v>
      </c>
      <c r="E33" s="1">
        <v>14283.93</v>
      </c>
      <c r="F33" s="1">
        <v>1551.42</v>
      </c>
      <c r="G33" s="1">
        <v>2384.4299999999998</v>
      </c>
      <c r="H33" s="1">
        <v>1522.06</v>
      </c>
      <c r="I33" s="6">
        <v>5457.91</v>
      </c>
      <c r="J33" s="86"/>
      <c r="K33" s="86"/>
      <c r="L33" s="85"/>
      <c r="M33" s="85"/>
      <c r="N33" s="85"/>
      <c r="O33" s="85"/>
      <c r="P33" s="85"/>
      <c r="Q33" s="1">
        <f t="shared" si="0"/>
        <v>5457.91</v>
      </c>
    </row>
    <row r="34" spans="1:17" x14ac:dyDescent="0.25">
      <c r="A34" s="83" t="s">
        <v>7702</v>
      </c>
      <c r="B34" s="84" t="s">
        <v>15409</v>
      </c>
      <c r="C34" s="7">
        <v>348</v>
      </c>
      <c r="D34" s="7">
        <v>5</v>
      </c>
      <c r="E34" s="1">
        <v>31064.23</v>
      </c>
      <c r="F34" s="1">
        <v>407.16</v>
      </c>
      <c r="G34" s="1">
        <v>441.56</v>
      </c>
      <c r="H34" s="1">
        <v>3310.14</v>
      </c>
      <c r="I34" s="6">
        <v>4158.8599999999997</v>
      </c>
      <c r="J34" s="86"/>
      <c r="K34" s="86"/>
      <c r="L34" s="85"/>
      <c r="M34" s="85"/>
      <c r="N34" s="85"/>
      <c r="O34" s="85"/>
      <c r="P34" s="85"/>
      <c r="Q34" s="1">
        <f t="shared" si="0"/>
        <v>4158.8599999999997</v>
      </c>
    </row>
    <row r="35" spans="1:17" x14ac:dyDescent="0.25">
      <c r="A35" s="83" t="s">
        <v>7703</v>
      </c>
      <c r="B35" s="84" t="s">
        <v>15410</v>
      </c>
      <c r="C35" s="7">
        <v>563</v>
      </c>
      <c r="D35" s="7">
        <v>35</v>
      </c>
      <c r="E35" s="1">
        <v>12790.72</v>
      </c>
      <c r="F35" s="1">
        <v>658.71</v>
      </c>
      <c r="G35" s="1">
        <v>3090.93</v>
      </c>
      <c r="H35" s="1">
        <v>1362.95</v>
      </c>
      <c r="I35" s="6">
        <v>5112.59</v>
      </c>
      <c r="J35" s="86"/>
      <c r="K35" s="86"/>
      <c r="L35" s="85"/>
      <c r="M35" s="85"/>
      <c r="N35" s="85"/>
      <c r="O35" s="85"/>
      <c r="P35" s="85"/>
      <c r="Q35" s="1">
        <f t="shared" si="0"/>
        <v>5112.59</v>
      </c>
    </row>
    <row r="36" spans="1:17" x14ac:dyDescent="0.25">
      <c r="A36" s="83" t="s">
        <v>7704</v>
      </c>
      <c r="B36" s="84" t="s">
        <v>15411</v>
      </c>
      <c r="C36" s="7">
        <v>4544</v>
      </c>
      <c r="D36" s="7">
        <v>102</v>
      </c>
      <c r="E36" s="1">
        <v>36405.730000000003</v>
      </c>
      <c r="F36" s="1">
        <v>5316.46</v>
      </c>
      <c r="G36" s="1">
        <v>9007.86</v>
      </c>
      <c r="H36" s="1">
        <v>3879.32</v>
      </c>
      <c r="I36" s="6">
        <v>18203.64</v>
      </c>
      <c r="J36" s="86"/>
      <c r="K36" s="86"/>
      <c r="L36" s="85"/>
      <c r="M36" s="85"/>
      <c r="N36" s="85"/>
      <c r="O36" s="85"/>
      <c r="P36" s="85"/>
      <c r="Q36" s="1">
        <f t="shared" si="0"/>
        <v>18203.64</v>
      </c>
    </row>
    <row r="37" spans="1:17" x14ac:dyDescent="0.25">
      <c r="A37" s="83" t="s">
        <v>7705</v>
      </c>
      <c r="B37" s="84" t="s">
        <v>15412</v>
      </c>
      <c r="C37" s="7">
        <v>10005</v>
      </c>
      <c r="D37" s="7">
        <v>129</v>
      </c>
      <c r="E37" s="1">
        <v>168807.47</v>
      </c>
      <c r="F37" s="1">
        <v>11705.82</v>
      </c>
      <c r="G37" s="1">
        <v>11392.29</v>
      </c>
      <c r="H37" s="1">
        <v>17987.759999999998</v>
      </c>
      <c r="I37" s="6">
        <v>41085.870000000003</v>
      </c>
      <c r="J37" s="86"/>
      <c r="K37" s="86"/>
      <c r="L37" s="85"/>
      <c r="M37" s="85"/>
      <c r="N37" s="85"/>
      <c r="O37" s="85"/>
      <c r="P37" s="85"/>
      <c r="Q37" s="1">
        <f t="shared" si="0"/>
        <v>41085.870000000003</v>
      </c>
    </row>
    <row r="38" spans="1:17" x14ac:dyDescent="0.25">
      <c r="A38" s="83" t="s">
        <v>7706</v>
      </c>
      <c r="B38" s="84" t="s">
        <v>15413</v>
      </c>
      <c r="C38" s="7">
        <v>1194</v>
      </c>
      <c r="D38" s="7">
        <v>13</v>
      </c>
      <c r="E38" s="1">
        <v>4448.45</v>
      </c>
      <c r="F38" s="1">
        <v>1396.98</v>
      </c>
      <c r="G38" s="1">
        <v>1148.06</v>
      </c>
      <c r="H38" s="1">
        <v>474.02</v>
      </c>
      <c r="I38" s="6">
        <v>3019.06</v>
      </c>
      <c r="J38" s="86"/>
      <c r="K38" s="86"/>
      <c r="L38" s="85"/>
      <c r="M38" s="85"/>
      <c r="N38" s="85"/>
      <c r="O38" s="85"/>
      <c r="P38" s="85"/>
      <c r="Q38" s="1">
        <f t="shared" si="0"/>
        <v>3019.06</v>
      </c>
    </row>
    <row r="39" spans="1:17" x14ac:dyDescent="0.25">
      <c r="A39" s="83" t="s">
        <v>7707</v>
      </c>
      <c r="B39" s="84" t="s">
        <v>15414</v>
      </c>
      <c r="C39" s="7">
        <v>311</v>
      </c>
      <c r="D39" s="7">
        <v>4</v>
      </c>
      <c r="E39" s="1">
        <v>12513.8</v>
      </c>
      <c r="F39" s="1">
        <v>363.87</v>
      </c>
      <c r="G39" s="1">
        <v>353.25</v>
      </c>
      <c r="H39" s="1">
        <v>1333.44</v>
      </c>
      <c r="I39" s="6">
        <v>2050.56</v>
      </c>
      <c r="J39" s="86"/>
      <c r="K39" s="86"/>
      <c r="L39" s="85"/>
      <c r="M39" s="85"/>
      <c r="N39" s="85"/>
      <c r="O39" s="85"/>
      <c r="P39" s="85"/>
      <c r="Q39" s="1">
        <f t="shared" si="0"/>
        <v>2050.56</v>
      </c>
    </row>
    <row r="40" spans="1:17" x14ac:dyDescent="0.25">
      <c r="A40" s="83" t="s">
        <v>7708</v>
      </c>
      <c r="B40" s="84" t="s">
        <v>15415</v>
      </c>
      <c r="C40" s="7">
        <v>118</v>
      </c>
      <c r="D40" s="7">
        <v>3</v>
      </c>
      <c r="E40" s="1">
        <v>487.06</v>
      </c>
      <c r="F40" s="1">
        <v>138.06</v>
      </c>
      <c r="G40" s="1">
        <v>264.94</v>
      </c>
      <c r="H40" s="1">
        <v>51.9</v>
      </c>
      <c r="I40" s="6">
        <v>454.9</v>
      </c>
      <c r="J40" s="86"/>
      <c r="K40" s="86"/>
      <c r="L40" s="85"/>
      <c r="M40" s="85"/>
      <c r="N40" s="85"/>
      <c r="O40" s="85"/>
      <c r="P40" s="85"/>
      <c r="Q40" s="1">
        <f t="shared" si="0"/>
        <v>454.9</v>
      </c>
    </row>
    <row r="41" spans="1:17" x14ac:dyDescent="0.25">
      <c r="A41" s="83" t="s">
        <v>7709</v>
      </c>
      <c r="B41" s="84" t="s">
        <v>15416</v>
      </c>
      <c r="C41" s="7">
        <v>4205</v>
      </c>
      <c r="D41" s="7">
        <v>138</v>
      </c>
      <c r="E41" s="1">
        <v>160132.84</v>
      </c>
      <c r="F41" s="1">
        <v>4919.83</v>
      </c>
      <c r="G41" s="1">
        <v>12187.1</v>
      </c>
      <c r="H41" s="1">
        <v>17063.419999999998</v>
      </c>
      <c r="I41" s="6">
        <v>34170.35</v>
      </c>
      <c r="J41" s="86"/>
      <c r="K41" s="86"/>
      <c r="L41" s="85"/>
      <c r="M41" s="85"/>
      <c r="N41" s="85"/>
      <c r="O41" s="85"/>
      <c r="P41" s="85"/>
      <c r="Q41" s="1">
        <f t="shared" si="0"/>
        <v>34170.35</v>
      </c>
    </row>
    <row r="42" spans="1:17" x14ac:dyDescent="0.25">
      <c r="A42" s="83" t="s">
        <v>7710</v>
      </c>
      <c r="B42" s="84" t="s">
        <v>15417</v>
      </c>
      <c r="C42" s="7">
        <v>3520</v>
      </c>
      <c r="D42" s="7">
        <v>47</v>
      </c>
      <c r="E42" s="1">
        <v>18488.96</v>
      </c>
      <c r="F42" s="1">
        <v>4118.38</v>
      </c>
      <c r="G42" s="1">
        <v>4150.68</v>
      </c>
      <c r="H42" s="1">
        <v>1970.14</v>
      </c>
      <c r="I42" s="6">
        <v>10239.200000000001</v>
      </c>
      <c r="J42" s="86"/>
      <c r="K42" s="86"/>
      <c r="L42" s="85"/>
      <c r="M42" s="85"/>
      <c r="N42" s="85"/>
      <c r="O42" s="85"/>
      <c r="P42" s="85"/>
      <c r="Q42" s="1">
        <f t="shared" si="0"/>
        <v>10239.200000000001</v>
      </c>
    </row>
    <row r="43" spans="1:17" x14ac:dyDescent="0.25">
      <c r="A43" s="83" t="s">
        <v>7711</v>
      </c>
      <c r="B43" s="84" t="s">
        <v>15418</v>
      </c>
      <c r="C43" s="7">
        <v>629</v>
      </c>
      <c r="D43" s="7">
        <v>2</v>
      </c>
      <c r="E43" s="1">
        <v>199.05</v>
      </c>
      <c r="F43" s="1">
        <v>735.93</v>
      </c>
      <c r="G43" s="1">
        <v>176.62</v>
      </c>
      <c r="H43" s="1">
        <v>21.21</v>
      </c>
      <c r="I43" s="6">
        <v>933.76</v>
      </c>
      <c r="J43" s="86"/>
      <c r="K43" s="86"/>
      <c r="L43" s="85"/>
      <c r="M43" s="85"/>
      <c r="N43" s="85"/>
      <c r="O43" s="85"/>
      <c r="P43" s="85"/>
      <c r="Q43" s="1">
        <f t="shared" si="0"/>
        <v>933.76</v>
      </c>
    </row>
    <row r="44" spans="1:17" x14ac:dyDescent="0.25">
      <c r="A44" s="83" t="s">
        <v>7712</v>
      </c>
      <c r="B44" s="84" t="s">
        <v>15419</v>
      </c>
      <c r="C44" s="7">
        <v>291</v>
      </c>
      <c r="D44" s="7">
        <v>15</v>
      </c>
      <c r="E44" s="1">
        <v>2760.87</v>
      </c>
      <c r="F44" s="1">
        <v>340.47</v>
      </c>
      <c r="G44" s="1">
        <v>1324.69</v>
      </c>
      <c r="H44" s="1">
        <v>294.19</v>
      </c>
      <c r="I44" s="6">
        <v>1959.35</v>
      </c>
      <c r="J44" s="86"/>
      <c r="K44" s="86"/>
      <c r="L44" s="85"/>
      <c r="M44" s="85"/>
      <c r="N44" s="85"/>
      <c r="O44" s="85"/>
      <c r="P44" s="85"/>
      <c r="Q44" s="1">
        <f t="shared" si="0"/>
        <v>1959.35</v>
      </c>
    </row>
    <row r="45" spans="1:17" x14ac:dyDescent="0.25">
      <c r="A45" s="83" t="s">
        <v>7713</v>
      </c>
      <c r="B45" s="84" t="s">
        <v>15420</v>
      </c>
      <c r="C45" s="7">
        <v>2474</v>
      </c>
      <c r="D45" s="7">
        <v>28</v>
      </c>
      <c r="E45" s="1">
        <v>47473.47</v>
      </c>
      <c r="F45" s="1">
        <v>2894.57</v>
      </c>
      <c r="G45" s="1">
        <v>2472.7399999999998</v>
      </c>
      <c r="H45" s="1">
        <v>5058.67</v>
      </c>
      <c r="I45" s="6">
        <v>10425.98</v>
      </c>
      <c r="J45" s="86"/>
      <c r="K45" s="86"/>
      <c r="L45" s="85"/>
      <c r="M45" s="85"/>
      <c r="N45" s="85"/>
      <c r="O45" s="85"/>
      <c r="P45" s="85"/>
      <c r="Q45" s="1">
        <f t="shared" si="0"/>
        <v>10425.98</v>
      </c>
    </row>
    <row r="46" spans="1:17" x14ac:dyDescent="0.25">
      <c r="A46" s="83" t="s">
        <v>7714</v>
      </c>
      <c r="B46" s="84" t="s">
        <v>15421</v>
      </c>
      <c r="C46" s="7">
        <v>1831</v>
      </c>
      <c r="D46" s="7">
        <v>66</v>
      </c>
      <c r="E46" s="1">
        <v>18525.04</v>
      </c>
      <c r="F46" s="1">
        <v>2142.2600000000002</v>
      </c>
      <c r="G46" s="1">
        <v>5828.62</v>
      </c>
      <c r="H46" s="1">
        <v>1973.99</v>
      </c>
      <c r="I46" s="6">
        <v>9944.8700000000008</v>
      </c>
      <c r="J46" s="86"/>
      <c r="K46" s="86"/>
      <c r="L46" s="85"/>
      <c r="M46" s="85"/>
      <c r="N46" s="85"/>
      <c r="O46" s="85"/>
      <c r="P46" s="85"/>
      <c r="Q46" s="1">
        <f t="shared" si="0"/>
        <v>9944.8700000000008</v>
      </c>
    </row>
    <row r="47" spans="1:17" x14ac:dyDescent="0.25">
      <c r="A47" s="83" t="s">
        <v>7715</v>
      </c>
      <c r="B47" s="84" t="s">
        <v>15422</v>
      </c>
      <c r="C47" s="7">
        <v>2548</v>
      </c>
      <c r="D47" s="7">
        <v>116</v>
      </c>
      <c r="E47" s="1">
        <v>31422.25</v>
      </c>
      <c r="F47" s="1">
        <v>2981.15</v>
      </c>
      <c r="G47" s="1">
        <v>10244.23</v>
      </c>
      <c r="H47" s="1">
        <v>3348.29</v>
      </c>
      <c r="I47" s="6">
        <v>16573.669999999998</v>
      </c>
      <c r="J47" s="86"/>
      <c r="K47" s="86"/>
      <c r="L47" s="85"/>
      <c r="M47" s="85"/>
      <c r="N47" s="85"/>
      <c r="O47" s="85"/>
      <c r="P47" s="85"/>
      <c r="Q47" s="1">
        <f t="shared" si="0"/>
        <v>16573.669999999998</v>
      </c>
    </row>
    <row r="48" spans="1:17" x14ac:dyDescent="0.25">
      <c r="A48" s="83" t="s">
        <v>7716</v>
      </c>
      <c r="B48" s="84" t="s">
        <v>15423</v>
      </c>
      <c r="C48" s="7">
        <v>98</v>
      </c>
      <c r="D48" s="7">
        <v>7</v>
      </c>
      <c r="E48" s="1">
        <v>992.71</v>
      </c>
      <c r="F48" s="1">
        <v>114.66</v>
      </c>
      <c r="G48" s="1">
        <v>618.17999999999995</v>
      </c>
      <c r="H48" s="1">
        <v>105.78</v>
      </c>
      <c r="I48" s="6">
        <v>838.62</v>
      </c>
      <c r="J48" s="86"/>
      <c r="K48" s="86"/>
      <c r="L48" s="85"/>
      <c r="M48" s="85"/>
      <c r="N48" s="85"/>
      <c r="O48" s="85"/>
      <c r="P48" s="85"/>
      <c r="Q48" s="1">
        <f t="shared" si="0"/>
        <v>838.62</v>
      </c>
    </row>
    <row r="49" spans="1:17" x14ac:dyDescent="0.25">
      <c r="A49" s="83" t="s">
        <v>7717</v>
      </c>
      <c r="B49" s="84" t="s">
        <v>15424</v>
      </c>
      <c r="C49" s="7">
        <v>30200</v>
      </c>
      <c r="D49" s="7">
        <v>315</v>
      </c>
      <c r="E49" s="1">
        <v>182346.04</v>
      </c>
      <c r="F49" s="1">
        <v>35333.9</v>
      </c>
      <c r="G49" s="1">
        <v>27818.38</v>
      </c>
      <c r="H49" s="1">
        <v>19430.400000000001</v>
      </c>
      <c r="I49" s="6">
        <v>82582.679999999993</v>
      </c>
      <c r="J49" s="86"/>
      <c r="K49" s="86"/>
      <c r="L49" s="85"/>
      <c r="M49" s="85"/>
      <c r="N49" s="85"/>
      <c r="O49" s="85"/>
      <c r="P49" s="85"/>
      <c r="Q49" s="1">
        <f t="shared" si="0"/>
        <v>82582.679999999993</v>
      </c>
    </row>
    <row r="50" spans="1:17" x14ac:dyDescent="0.25">
      <c r="A50" s="83" t="s">
        <v>7718</v>
      </c>
      <c r="B50" s="84" t="s">
        <v>15425</v>
      </c>
      <c r="C50" s="7">
        <v>322</v>
      </c>
      <c r="D50" s="7">
        <v>17</v>
      </c>
      <c r="E50" s="1">
        <v>6116.99</v>
      </c>
      <c r="F50" s="1">
        <v>376.74</v>
      </c>
      <c r="G50" s="1">
        <v>1501.31</v>
      </c>
      <c r="H50" s="1">
        <v>651.82000000000005</v>
      </c>
      <c r="I50" s="6">
        <v>2529.87</v>
      </c>
      <c r="J50" s="86"/>
      <c r="K50" s="86"/>
      <c r="L50" s="85"/>
      <c r="M50" s="85"/>
      <c r="N50" s="85"/>
      <c r="O50" s="85"/>
      <c r="P50" s="85"/>
      <c r="Q50" s="1">
        <f t="shared" si="0"/>
        <v>2529.87</v>
      </c>
    </row>
    <row r="51" spans="1:17" x14ac:dyDescent="0.25">
      <c r="A51" s="83" t="s">
        <v>7719</v>
      </c>
      <c r="B51" s="84" t="s">
        <v>15426</v>
      </c>
      <c r="C51" s="7">
        <v>1135</v>
      </c>
      <c r="D51" s="7">
        <v>27</v>
      </c>
      <c r="E51" s="1">
        <v>139043.20000000001</v>
      </c>
      <c r="F51" s="1">
        <v>1327.94</v>
      </c>
      <c r="G51" s="1">
        <v>2384.4299999999998</v>
      </c>
      <c r="H51" s="1">
        <v>14816.14</v>
      </c>
      <c r="I51" s="6">
        <v>18528.509999999998</v>
      </c>
      <c r="J51" s="86"/>
      <c r="K51" s="86"/>
      <c r="L51" s="85"/>
      <c r="M51" s="85"/>
      <c r="N51" s="85"/>
      <c r="O51" s="85"/>
      <c r="P51" s="85"/>
      <c r="Q51" s="1">
        <f t="shared" si="0"/>
        <v>18528.509999999998</v>
      </c>
    </row>
    <row r="52" spans="1:17" x14ac:dyDescent="0.25">
      <c r="A52" s="83" t="s">
        <v>7720</v>
      </c>
      <c r="B52" s="84" t="s">
        <v>15427</v>
      </c>
      <c r="C52" s="7">
        <v>630</v>
      </c>
      <c r="D52" s="7">
        <v>14</v>
      </c>
      <c r="E52" s="1">
        <v>50945.56</v>
      </c>
      <c r="F52" s="1">
        <v>737.1</v>
      </c>
      <c r="G52" s="1">
        <v>1236.3800000000001</v>
      </c>
      <c r="H52" s="1">
        <v>5428.65</v>
      </c>
      <c r="I52" s="6">
        <v>7402.13</v>
      </c>
      <c r="J52" s="86"/>
      <c r="K52" s="86"/>
      <c r="L52" s="85"/>
      <c r="M52" s="85"/>
      <c r="N52" s="85"/>
      <c r="O52" s="85"/>
      <c r="P52" s="85"/>
      <c r="Q52" s="1">
        <f t="shared" si="0"/>
        <v>7402.13</v>
      </c>
    </row>
    <row r="53" spans="1:17" x14ac:dyDescent="0.25">
      <c r="A53" s="83" t="s">
        <v>7721</v>
      </c>
      <c r="B53" s="84" t="s">
        <v>15428</v>
      </c>
      <c r="C53" s="7">
        <v>342</v>
      </c>
      <c r="D53" s="7">
        <v>7</v>
      </c>
      <c r="E53" s="1">
        <v>2719.53</v>
      </c>
      <c r="F53" s="1">
        <v>400.14</v>
      </c>
      <c r="G53" s="1">
        <v>618.17999999999995</v>
      </c>
      <c r="H53" s="1">
        <v>289.77999999999997</v>
      </c>
      <c r="I53" s="6">
        <v>1308.0999999999999</v>
      </c>
      <c r="J53" s="86"/>
      <c r="K53" s="86"/>
      <c r="L53" s="85"/>
      <c r="M53" s="85"/>
      <c r="N53" s="85"/>
      <c r="O53" s="85"/>
      <c r="P53" s="85"/>
      <c r="Q53" s="1">
        <f t="shared" si="0"/>
        <v>1308.0999999999999</v>
      </c>
    </row>
    <row r="54" spans="1:17" x14ac:dyDescent="0.25">
      <c r="A54" s="83" t="s">
        <v>7722</v>
      </c>
      <c r="B54" s="84" t="s">
        <v>15429</v>
      </c>
      <c r="C54" s="7">
        <v>892</v>
      </c>
      <c r="D54" s="7">
        <v>11</v>
      </c>
      <c r="E54" s="1">
        <v>18010.2</v>
      </c>
      <c r="F54" s="1">
        <v>1043.6400000000001</v>
      </c>
      <c r="G54" s="1">
        <v>971.43</v>
      </c>
      <c r="H54" s="1">
        <v>1919.13</v>
      </c>
      <c r="I54" s="6">
        <v>3934.2</v>
      </c>
      <c r="J54" s="86"/>
      <c r="K54" s="86"/>
      <c r="L54" s="85"/>
      <c r="M54" s="85"/>
      <c r="N54" s="85"/>
      <c r="O54" s="85"/>
      <c r="P54" s="85"/>
      <c r="Q54" s="1">
        <f t="shared" si="0"/>
        <v>3934.2</v>
      </c>
    </row>
    <row r="55" spans="1:17" x14ac:dyDescent="0.25">
      <c r="A55" s="83" t="s">
        <v>7723</v>
      </c>
      <c r="B55" s="84" t="s">
        <v>15430</v>
      </c>
      <c r="C55" s="7">
        <v>1332</v>
      </c>
      <c r="D55" s="7">
        <v>25</v>
      </c>
      <c r="E55" s="1">
        <v>61334.95</v>
      </c>
      <c r="F55" s="1">
        <v>1558.43</v>
      </c>
      <c r="G55" s="1">
        <v>2207.81</v>
      </c>
      <c r="H55" s="1">
        <v>6535.72</v>
      </c>
      <c r="I55" s="6">
        <v>10301.959999999999</v>
      </c>
      <c r="J55" s="86"/>
      <c r="K55" s="86"/>
      <c r="L55" s="85"/>
      <c r="M55" s="85"/>
      <c r="N55" s="85"/>
      <c r="O55" s="85"/>
      <c r="P55" s="85"/>
      <c r="Q55" s="1">
        <f t="shared" si="0"/>
        <v>10301.959999999999</v>
      </c>
    </row>
    <row r="56" spans="1:17" x14ac:dyDescent="0.25">
      <c r="A56" s="83" t="s">
        <v>7724</v>
      </c>
      <c r="B56" s="84" t="s">
        <v>15431</v>
      </c>
      <c r="C56" s="7">
        <v>1150</v>
      </c>
      <c r="D56" s="7">
        <v>22</v>
      </c>
      <c r="E56" s="1">
        <v>38665.480000000003</v>
      </c>
      <c r="F56" s="1">
        <v>1345.5</v>
      </c>
      <c r="G56" s="1">
        <v>1942.87</v>
      </c>
      <c r="H56" s="1">
        <v>4120.1099999999997</v>
      </c>
      <c r="I56" s="6">
        <v>7408.48</v>
      </c>
      <c r="J56" s="86"/>
      <c r="K56" s="86"/>
      <c r="L56" s="85"/>
      <c r="M56" s="85"/>
      <c r="N56" s="85"/>
      <c r="O56" s="85"/>
      <c r="P56" s="85"/>
      <c r="Q56" s="1">
        <f t="shared" si="0"/>
        <v>7408.48</v>
      </c>
    </row>
    <row r="57" spans="1:17" x14ac:dyDescent="0.25">
      <c r="A57" s="83" t="s">
        <v>7725</v>
      </c>
      <c r="B57" s="84" t="s">
        <v>15432</v>
      </c>
      <c r="C57" s="7">
        <v>4634</v>
      </c>
      <c r="D57" s="7">
        <v>63</v>
      </c>
      <c r="E57" s="1">
        <v>33138.03</v>
      </c>
      <c r="F57" s="1">
        <v>5421.76</v>
      </c>
      <c r="G57" s="1">
        <v>5563.67</v>
      </c>
      <c r="H57" s="1">
        <v>3531.12</v>
      </c>
      <c r="I57" s="6">
        <v>14516.55</v>
      </c>
      <c r="J57" s="86"/>
      <c r="K57" s="86"/>
      <c r="L57" s="85"/>
      <c r="M57" s="85"/>
      <c r="N57" s="85"/>
      <c r="O57" s="85"/>
      <c r="P57" s="85"/>
      <c r="Q57" s="1">
        <f t="shared" si="0"/>
        <v>14516.55</v>
      </c>
    </row>
    <row r="58" spans="1:17" x14ac:dyDescent="0.25">
      <c r="A58" s="83" t="s">
        <v>7726</v>
      </c>
      <c r="B58" s="84" t="s">
        <v>15433</v>
      </c>
      <c r="C58" s="7">
        <v>1362</v>
      </c>
      <c r="D58" s="7">
        <v>27</v>
      </c>
      <c r="E58" s="1">
        <v>15325.29</v>
      </c>
      <c r="F58" s="1">
        <v>1593.54</v>
      </c>
      <c r="G58" s="1">
        <v>2384.4299999999998</v>
      </c>
      <c r="H58" s="1">
        <v>1633.03</v>
      </c>
      <c r="I58" s="6">
        <v>5611</v>
      </c>
      <c r="J58" s="86"/>
      <c r="K58" s="86"/>
      <c r="L58" s="85"/>
      <c r="M58" s="85"/>
      <c r="N58" s="85"/>
      <c r="O58" s="85"/>
      <c r="P58" s="85"/>
      <c r="Q58" s="1">
        <f t="shared" si="0"/>
        <v>5611</v>
      </c>
    </row>
    <row r="59" spans="1:17" x14ac:dyDescent="0.25">
      <c r="A59" s="83" t="s">
        <v>7727</v>
      </c>
      <c r="B59" s="84" t="s">
        <v>15434</v>
      </c>
      <c r="C59" s="7">
        <v>104</v>
      </c>
      <c r="D59" s="7">
        <v>8</v>
      </c>
      <c r="E59" s="1">
        <v>63398.5</v>
      </c>
      <c r="F59" s="1">
        <v>121.68</v>
      </c>
      <c r="G59" s="1">
        <v>706.5</v>
      </c>
      <c r="H59" s="1">
        <v>6755.61</v>
      </c>
      <c r="I59" s="6">
        <v>7583.79</v>
      </c>
      <c r="J59" s="86"/>
      <c r="K59" s="86"/>
      <c r="L59" s="85"/>
      <c r="M59" s="85"/>
      <c r="N59" s="85"/>
      <c r="O59" s="85"/>
      <c r="P59" s="85"/>
      <c r="Q59" s="1">
        <f t="shared" si="0"/>
        <v>7583.79</v>
      </c>
    </row>
    <row r="60" spans="1:17" x14ac:dyDescent="0.25">
      <c r="A60" s="83" t="s">
        <v>7728</v>
      </c>
      <c r="B60" s="84" t="s">
        <v>15435</v>
      </c>
      <c r="C60" s="7">
        <v>1475</v>
      </c>
      <c r="D60" s="7">
        <v>29</v>
      </c>
      <c r="E60" s="1">
        <v>7549.95</v>
      </c>
      <c r="F60" s="1">
        <v>1725.74</v>
      </c>
      <c r="G60" s="1">
        <v>2561.06</v>
      </c>
      <c r="H60" s="1">
        <v>804.5</v>
      </c>
      <c r="I60" s="6">
        <v>5091.3</v>
      </c>
      <c r="J60" s="86"/>
      <c r="K60" s="86"/>
      <c r="L60" s="85"/>
      <c r="M60" s="85"/>
      <c r="N60" s="85"/>
      <c r="O60" s="85"/>
      <c r="P60" s="85"/>
      <c r="Q60" s="1">
        <f t="shared" si="0"/>
        <v>5091.3</v>
      </c>
    </row>
    <row r="61" spans="1:17" x14ac:dyDescent="0.25">
      <c r="A61" s="83" t="s">
        <v>7729</v>
      </c>
      <c r="B61" s="84" t="s">
        <v>15436</v>
      </c>
      <c r="C61" s="7">
        <v>813</v>
      </c>
      <c r="D61" s="7">
        <v>11</v>
      </c>
      <c r="E61" s="1">
        <v>1774.92</v>
      </c>
      <c r="F61" s="1">
        <v>951.21</v>
      </c>
      <c r="G61" s="1">
        <v>971.43</v>
      </c>
      <c r="H61" s="1">
        <v>189.13</v>
      </c>
      <c r="I61" s="6">
        <v>2111.77</v>
      </c>
      <c r="J61" s="86"/>
      <c r="K61" s="86"/>
      <c r="L61" s="85"/>
      <c r="M61" s="85"/>
      <c r="N61" s="85"/>
      <c r="O61" s="85"/>
      <c r="P61" s="85"/>
      <c r="Q61" s="1">
        <f t="shared" si="0"/>
        <v>2111.77</v>
      </c>
    </row>
    <row r="62" spans="1:17" x14ac:dyDescent="0.25">
      <c r="A62" s="83" t="s">
        <v>7730</v>
      </c>
      <c r="B62" s="84" t="s">
        <v>15437</v>
      </c>
      <c r="C62" s="7">
        <v>88</v>
      </c>
      <c r="D62" s="7">
        <v>2</v>
      </c>
      <c r="E62" s="1">
        <v>337.77</v>
      </c>
      <c r="F62" s="1">
        <v>102.96</v>
      </c>
      <c r="G62" s="1">
        <v>176.62</v>
      </c>
      <c r="H62" s="1">
        <v>35.99</v>
      </c>
      <c r="I62" s="6">
        <v>315.57</v>
      </c>
      <c r="J62" s="86"/>
      <c r="K62" s="86"/>
      <c r="L62" s="85"/>
      <c r="M62" s="85"/>
      <c r="N62" s="85"/>
      <c r="O62" s="85"/>
      <c r="P62" s="85"/>
      <c r="Q62" s="1">
        <f t="shared" si="0"/>
        <v>315.57</v>
      </c>
    </row>
    <row r="63" spans="1:17" x14ac:dyDescent="0.25">
      <c r="A63" s="83" t="s">
        <v>7731</v>
      </c>
      <c r="B63" s="84" t="s">
        <v>15438</v>
      </c>
      <c r="C63" s="7">
        <v>2041</v>
      </c>
      <c r="D63" s="7">
        <v>55</v>
      </c>
      <c r="E63" s="1">
        <v>20748.990000000002</v>
      </c>
      <c r="F63" s="1">
        <v>2387.96</v>
      </c>
      <c r="G63" s="1">
        <v>4857.18</v>
      </c>
      <c r="H63" s="1">
        <v>2210.9699999999998</v>
      </c>
      <c r="I63" s="6">
        <v>9456.11</v>
      </c>
      <c r="J63" s="86"/>
      <c r="K63" s="86"/>
      <c r="L63" s="85"/>
      <c r="M63" s="85"/>
      <c r="N63" s="85"/>
      <c r="O63" s="85"/>
      <c r="P63" s="85"/>
      <c r="Q63" s="1">
        <f t="shared" si="0"/>
        <v>9456.11</v>
      </c>
    </row>
    <row r="64" spans="1:17" x14ac:dyDescent="0.25">
      <c r="A64" s="83" t="s">
        <v>7732</v>
      </c>
      <c r="B64" s="84" t="s">
        <v>15439</v>
      </c>
      <c r="C64" s="7">
        <v>578</v>
      </c>
      <c r="D64" s="7">
        <v>16</v>
      </c>
      <c r="E64" s="1">
        <v>2814.94</v>
      </c>
      <c r="F64" s="1">
        <v>676.26</v>
      </c>
      <c r="G64" s="1">
        <v>1413</v>
      </c>
      <c r="H64" s="1">
        <v>299.95</v>
      </c>
      <c r="I64" s="6">
        <v>2389.21</v>
      </c>
      <c r="J64" s="86"/>
      <c r="K64" s="86"/>
      <c r="L64" s="85"/>
      <c r="M64" s="85"/>
      <c r="N64" s="85"/>
      <c r="O64" s="85"/>
      <c r="P64" s="85"/>
      <c r="Q64" s="1">
        <f t="shared" si="0"/>
        <v>2389.21</v>
      </c>
    </row>
    <row r="65" spans="1:17" x14ac:dyDescent="0.25">
      <c r="A65" s="83" t="s">
        <v>7733</v>
      </c>
      <c r="B65" s="84" t="s">
        <v>15440</v>
      </c>
      <c r="C65" s="7">
        <v>3429</v>
      </c>
      <c r="D65" s="7">
        <v>33</v>
      </c>
      <c r="E65" s="1">
        <v>67786.12</v>
      </c>
      <c r="F65" s="1">
        <v>4011.92</v>
      </c>
      <c r="G65" s="1">
        <v>2914.3</v>
      </c>
      <c r="H65" s="1">
        <v>7223.14</v>
      </c>
      <c r="I65" s="6">
        <v>14149.36</v>
      </c>
      <c r="J65" s="86"/>
      <c r="K65" s="86"/>
      <c r="L65" s="85"/>
      <c r="M65" s="85"/>
      <c r="N65" s="85"/>
      <c r="O65" s="85"/>
      <c r="P65" s="85"/>
      <c r="Q65" s="1">
        <f t="shared" si="0"/>
        <v>14149.36</v>
      </c>
    </row>
    <row r="66" spans="1:17" x14ac:dyDescent="0.25">
      <c r="A66" s="83" t="s">
        <v>7734</v>
      </c>
      <c r="B66" s="84" t="s">
        <v>15441</v>
      </c>
      <c r="C66" s="7">
        <v>521</v>
      </c>
      <c r="D66" s="7">
        <v>17</v>
      </c>
      <c r="E66" s="1">
        <v>3829.24</v>
      </c>
      <c r="F66" s="1">
        <v>609.57000000000005</v>
      </c>
      <c r="G66" s="1">
        <v>1501.31</v>
      </c>
      <c r="H66" s="1">
        <v>408.03</v>
      </c>
      <c r="I66" s="6">
        <v>2518.91</v>
      </c>
      <c r="J66" s="86"/>
      <c r="K66" s="86"/>
      <c r="L66" s="85"/>
      <c r="M66" s="85"/>
      <c r="N66" s="85"/>
      <c r="O66" s="85"/>
      <c r="P66" s="85"/>
      <c r="Q66" s="1">
        <f t="shared" si="0"/>
        <v>2518.91</v>
      </c>
    </row>
    <row r="67" spans="1:17" x14ac:dyDescent="0.25">
      <c r="A67" s="83" t="s">
        <v>7735</v>
      </c>
      <c r="B67" s="84" t="s">
        <v>15442</v>
      </c>
      <c r="C67" s="7">
        <v>1178</v>
      </c>
      <c r="D67" s="7">
        <v>11</v>
      </c>
      <c r="E67" s="1">
        <v>2211.6799999999998</v>
      </c>
      <c r="F67" s="1">
        <v>1378.26</v>
      </c>
      <c r="G67" s="1">
        <v>971.43</v>
      </c>
      <c r="H67" s="1">
        <v>235.67</v>
      </c>
      <c r="I67" s="6">
        <v>2585.36</v>
      </c>
      <c r="J67" s="86"/>
      <c r="K67" s="86"/>
      <c r="L67" s="85"/>
      <c r="M67" s="85"/>
      <c r="N67" s="85"/>
      <c r="O67" s="85"/>
      <c r="P67" s="85"/>
      <c r="Q67" s="1">
        <f t="shared" si="0"/>
        <v>2585.36</v>
      </c>
    </row>
    <row r="68" spans="1:17" x14ac:dyDescent="0.25">
      <c r="A68" s="83" t="s">
        <v>7736</v>
      </c>
      <c r="B68" s="84" t="s">
        <v>15443</v>
      </c>
      <c r="C68" s="7">
        <v>1976</v>
      </c>
      <c r="D68" s="7">
        <v>22</v>
      </c>
      <c r="E68" s="1">
        <v>5878.22</v>
      </c>
      <c r="F68" s="1">
        <v>2311.91</v>
      </c>
      <c r="G68" s="1">
        <v>1942.87</v>
      </c>
      <c r="H68" s="1">
        <v>626.37</v>
      </c>
      <c r="I68" s="6">
        <v>4881.1499999999996</v>
      </c>
      <c r="J68" s="86"/>
      <c r="K68" s="86"/>
      <c r="L68" s="85"/>
      <c r="M68" s="85"/>
      <c r="N68" s="85"/>
      <c r="O68" s="85"/>
      <c r="P68" s="85"/>
      <c r="Q68" s="1">
        <f t="shared" si="0"/>
        <v>4881.1499999999996</v>
      </c>
    </row>
    <row r="69" spans="1:17" x14ac:dyDescent="0.25">
      <c r="A69" s="83" t="s">
        <v>7737</v>
      </c>
      <c r="B69" s="84" t="s">
        <v>15444</v>
      </c>
      <c r="C69" s="7">
        <v>2262</v>
      </c>
      <c r="D69" s="7">
        <v>31</v>
      </c>
      <c r="E69" s="1">
        <v>7361.21</v>
      </c>
      <c r="F69" s="1">
        <v>2646.54</v>
      </c>
      <c r="G69" s="1">
        <v>2737.68</v>
      </c>
      <c r="H69" s="1">
        <v>784.39</v>
      </c>
      <c r="I69" s="6">
        <v>6168.61</v>
      </c>
      <c r="J69" s="86"/>
      <c r="K69" s="86"/>
      <c r="L69" s="85"/>
      <c r="M69" s="85"/>
      <c r="N69" s="85"/>
      <c r="O69" s="85"/>
      <c r="P69" s="85"/>
      <c r="Q69" s="1">
        <f t="shared" si="0"/>
        <v>6168.61</v>
      </c>
    </row>
    <row r="70" spans="1:17" x14ac:dyDescent="0.25">
      <c r="A70" s="83" t="s">
        <v>7738</v>
      </c>
      <c r="B70" s="84" t="s">
        <v>15445</v>
      </c>
      <c r="C70" s="7">
        <v>329</v>
      </c>
      <c r="D70" s="7">
        <v>5</v>
      </c>
      <c r="E70" s="1">
        <v>853.82</v>
      </c>
      <c r="F70" s="1">
        <v>384.93</v>
      </c>
      <c r="G70" s="1">
        <v>441.56</v>
      </c>
      <c r="H70" s="1">
        <v>90.98</v>
      </c>
      <c r="I70" s="6">
        <v>917.47</v>
      </c>
      <c r="J70" s="86"/>
      <c r="K70" s="86"/>
      <c r="L70" s="85"/>
      <c r="M70" s="85"/>
      <c r="N70" s="85"/>
      <c r="O70" s="85"/>
      <c r="P70" s="85"/>
      <c r="Q70" s="1">
        <f t="shared" si="0"/>
        <v>917.47</v>
      </c>
    </row>
    <row r="71" spans="1:17" x14ac:dyDescent="0.25">
      <c r="A71" s="83" t="s">
        <v>7739</v>
      </c>
      <c r="B71" s="84" t="s">
        <v>15446</v>
      </c>
      <c r="C71" s="7">
        <v>333</v>
      </c>
      <c r="D71" s="7">
        <v>8</v>
      </c>
      <c r="E71" s="1">
        <v>61102.71</v>
      </c>
      <c r="F71" s="1">
        <v>389.61</v>
      </c>
      <c r="G71" s="1">
        <v>706.5</v>
      </c>
      <c r="H71" s="1">
        <v>6510.98</v>
      </c>
      <c r="I71" s="6">
        <v>7607.09</v>
      </c>
      <c r="J71" s="86"/>
      <c r="K71" s="86"/>
      <c r="L71" s="85"/>
      <c r="M71" s="85"/>
      <c r="N71" s="85"/>
      <c r="O71" s="85"/>
      <c r="P71" s="85"/>
      <c r="Q71" s="1">
        <f t="shared" si="0"/>
        <v>7607.09</v>
      </c>
    </row>
    <row r="72" spans="1:17" x14ac:dyDescent="0.25">
      <c r="A72" s="83" t="s">
        <v>7740</v>
      </c>
      <c r="B72" s="84" t="s">
        <v>15447</v>
      </c>
      <c r="C72" s="7">
        <v>1394</v>
      </c>
      <c r="D72" s="7">
        <v>23</v>
      </c>
      <c r="E72" s="1">
        <v>116566.92</v>
      </c>
      <c r="F72" s="1">
        <v>1630.98</v>
      </c>
      <c r="G72" s="1">
        <v>2031.18</v>
      </c>
      <c r="H72" s="1">
        <v>12421.12</v>
      </c>
      <c r="I72" s="6">
        <v>16083.28</v>
      </c>
      <c r="J72" s="86"/>
      <c r="K72" s="86"/>
      <c r="L72" s="85"/>
      <c r="M72" s="85"/>
      <c r="N72" s="85"/>
      <c r="O72" s="85"/>
      <c r="P72" s="85"/>
      <c r="Q72" s="1">
        <f t="shared" si="0"/>
        <v>16083.28</v>
      </c>
    </row>
    <row r="73" spans="1:17" x14ac:dyDescent="0.25">
      <c r="A73" s="83" t="s">
        <v>7741</v>
      </c>
      <c r="B73" s="84" t="s">
        <v>15448</v>
      </c>
      <c r="C73" s="7">
        <v>681</v>
      </c>
      <c r="D73" s="7">
        <v>8</v>
      </c>
      <c r="E73" s="1">
        <v>39392.61</v>
      </c>
      <c r="F73" s="1">
        <v>796.77</v>
      </c>
      <c r="G73" s="1">
        <v>706.5</v>
      </c>
      <c r="H73" s="1">
        <v>4197.59</v>
      </c>
      <c r="I73" s="6">
        <v>5700.86</v>
      </c>
      <c r="J73" s="86"/>
      <c r="K73" s="86"/>
      <c r="L73" s="85"/>
      <c r="M73" s="85"/>
      <c r="N73" s="85"/>
      <c r="O73" s="85"/>
      <c r="P73" s="85"/>
      <c r="Q73" s="1">
        <f t="shared" si="0"/>
        <v>5700.86</v>
      </c>
    </row>
    <row r="74" spans="1:17" x14ac:dyDescent="0.25">
      <c r="A74" s="83" t="s">
        <v>7742</v>
      </c>
      <c r="B74" s="84" t="s">
        <v>15449</v>
      </c>
      <c r="C74" s="7">
        <v>405</v>
      </c>
      <c r="D74" s="7">
        <v>6</v>
      </c>
      <c r="E74" s="1">
        <v>886.88</v>
      </c>
      <c r="F74" s="1">
        <v>473.85</v>
      </c>
      <c r="G74" s="1">
        <v>529.87</v>
      </c>
      <c r="H74" s="1">
        <v>94.5</v>
      </c>
      <c r="I74" s="6">
        <v>1098.22</v>
      </c>
      <c r="J74" s="86"/>
      <c r="K74" s="86"/>
      <c r="L74" s="85"/>
      <c r="M74" s="85"/>
      <c r="N74" s="85"/>
      <c r="O74" s="85"/>
      <c r="P74" s="85"/>
      <c r="Q74" s="1">
        <f t="shared" si="0"/>
        <v>1098.22</v>
      </c>
    </row>
    <row r="75" spans="1:17" x14ac:dyDescent="0.25">
      <c r="A75" s="83" t="s">
        <v>7743</v>
      </c>
      <c r="B75" s="84" t="s">
        <v>15450</v>
      </c>
      <c r="C75" s="7">
        <v>1593</v>
      </c>
      <c r="D75" s="7">
        <v>25</v>
      </c>
      <c r="E75" s="1">
        <v>59422.82</v>
      </c>
      <c r="F75" s="1">
        <v>1863.81</v>
      </c>
      <c r="G75" s="1">
        <v>2207.81</v>
      </c>
      <c r="H75" s="1">
        <v>6331.97</v>
      </c>
      <c r="I75" s="6">
        <v>10403.59</v>
      </c>
      <c r="J75" s="86"/>
      <c r="K75" s="86"/>
      <c r="L75" s="85"/>
      <c r="M75" s="85"/>
      <c r="N75" s="85"/>
      <c r="O75" s="85"/>
      <c r="P75" s="85"/>
      <c r="Q75" s="1">
        <f t="shared" si="0"/>
        <v>10403.59</v>
      </c>
    </row>
    <row r="76" spans="1:17" x14ac:dyDescent="0.25">
      <c r="A76" s="83" t="s">
        <v>7744</v>
      </c>
      <c r="B76" s="84" t="s">
        <v>15451</v>
      </c>
      <c r="C76" s="7">
        <v>408</v>
      </c>
      <c r="D76" s="7">
        <v>10</v>
      </c>
      <c r="E76" s="1">
        <v>38094.720000000001</v>
      </c>
      <c r="F76" s="1">
        <v>477.36</v>
      </c>
      <c r="G76" s="1">
        <v>883.12</v>
      </c>
      <c r="H76" s="1">
        <v>4059.29</v>
      </c>
      <c r="I76" s="6">
        <v>5419.77</v>
      </c>
      <c r="J76" s="86"/>
      <c r="K76" s="86"/>
      <c r="L76" s="85"/>
      <c r="M76" s="85"/>
      <c r="N76" s="85"/>
      <c r="O76" s="85"/>
      <c r="P76" s="85"/>
      <c r="Q76" s="1">
        <f t="shared" si="0"/>
        <v>5419.77</v>
      </c>
    </row>
    <row r="77" spans="1:17" x14ac:dyDescent="0.25">
      <c r="A77" s="83" t="s">
        <v>7745</v>
      </c>
      <c r="B77" s="84" t="s">
        <v>15452</v>
      </c>
      <c r="C77" s="7">
        <v>469</v>
      </c>
      <c r="D77" s="7">
        <v>7</v>
      </c>
      <c r="E77" s="1">
        <v>4585.32</v>
      </c>
      <c r="F77" s="1">
        <v>548.73</v>
      </c>
      <c r="G77" s="1">
        <v>618.17999999999995</v>
      </c>
      <c r="H77" s="1">
        <v>488.6</v>
      </c>
      <c r="I77" s="6">
        <v>1655.51</v>
      </c>
      <c r="J77" s="86"/>
      <c r="K77" s="86"/>
      <c r="L77" s="85"/>
      <c r="M77" s="85"/>
      <c r="N77" s="85"/>
      <c r="O77" s="85"/>
      <c r="P77" s="85"/>
      <c r="Q77" s="1">
        <f t="shared" si="0"/>
        <v>1655.51</v>
      </c>
    </row>
    <row r="78" spans="1:17" x14ac:dyDescent="0.25">
      <c r="A78" s="83" t="s">
        <v>7746</v>
      </c>
      <c r="B78" s="84" t="s">
        <v>15453</v>
      </c>
      <c r="C78" s="7">
        <v>231</v>
      </c>
      <c r="D78" s="7">
        <v>8</v>
      </c>
      <c r="E78" s="1">
        <v>1612.7</v>
      </c>
      <c r="F78" s="1">
        <v>270.27</v>
      </c>
      <c r="G78" s="1">
        <v>706.5</v>
      </c>
      <c r="H78" s="1">
        <v>171.85</v>
      </c>
      <c r="I78" s="6">
        <v>1148.6199999999999</v>
      </c>
      <c r="J78" s="86"/>
      <c r="K78" s="86"/>
      <c r="L78" s="85"/>
      <c r="M78" s="85"/>
      <c r="N78" s="85"/>
      <c r="O78" s="85"/>
      <c r="P78" s="85"/>
      <c r="Q78" s="1">
        <f t="shared" ref="Q78:Q141" si="1">I78+P78</f>
        <v>1148.6199999999999</v>
      </c>
    </row>
    <row r="79" spans="1:17" x14ac:dyDescent="0.25">
      <c r="A79" s="83" t="s">
        <v>7747</v>
      </c>
      <c r="B79" s="84" t="s">
        <v>15454</v>
      </c>
      <c r="C79" s="7">
        <v>1341</v>
      </c>
      <c r="D79" s="7">
        <v>9</v>
      </c>
      <c r="E79" s="1">
        <v>1707.85</v>
      </c>
      <c r="F79" s="1">
        <v>1568.97</v>
      </c>
      <c r="G79" s="1">
        <v>794.81</v>
      </c>
      <c r="H79" s="1">
        <v>181.98</v>
      </c>
      <c r="I79" s="6">
        <v>2545.7600000000002</v>
      </c>
      <c r="J79" s="86"/>
      <c r="K79" s="86"/>
      <c r="L79" s="85"/>
      <c r="M79" s="85"/>
      <c r="N79" s="85"/>
      <c r="O79" s="85"/>
      <c r="P79" s="85"/>
      <c r="Q79" s="1">
        <f t="shared" si="1"/>
        <v>2545.7600000000002</v>
      </c>
    </row>
    <row r="80" spans="1:17" x14ac:dyDescent="0.25">
      <c r="A80" s="83" t="s">
        <v>7748</v>
      </c>
      <c r="B80" s="84" t="s">
        <v>15455</v>
      </c>
      <c r="C80" s="7">
        <v>376</v>
      </c>
      <c r="D80" s="7">
        <v>15</v>
      </c>
      <c r="E80" s="1">
        <v>40261.300000000003</v>
      </c>
      <c r="F80" s="1">
        <v>439.92</v>
      </c>
      <c r="G80" s="1">
        <v>1324.69</v>
      </c>
      <c r="H80" s="1">
        <v>4290.16</v>
      </c>
      <c r="I80" s="6">
        <v>6054.77</v>
      </c>
      <c r="J80" s="86"/>
      <c r="K80" s="86"/>
      <c r="L80" s="85"/>
      <c r="M80" s="85"/>
      <c r="N80" s="85"/>
      <c r="O80" s="85"/>
      <c r="P80" s="85"/>
      <c r="Q80" s="1">
        <f t="shared" si="1"/>
        <v>6054.77</v>
      </c>
    </row>
    <row r="81" spans="1:17" x14ac:dyDescent="0.25">
      <c r="A81" s="83" t="s">
        <v>7749</v>
      </c>
      <c r="B81" s="84" t="s">
        <v>15456</v>
      </c>
      <c r="C81" s="7">
        <v>15527</v>
      </c>
      <c r="D81" s="7">
        <v>312</v>
      </c>
      <c r="E81" s="1">
        <v>297328.59000000003</v>
      </c>
      <c r="F81" s="1">
        <v>18166.54</v>
      </c>
      <c r="G81" s="1">
        <v>27553.439999999999</v>
      </c>
      <c r="H81" s="1">
        <v>31682.7</v>
      </c>
      <c r="I81" s="6">
        <v>77402.679999999993</v>
      </c>
      <c r="J81" s="86"/>
      <c r="K81" s="86"/>
      <c r="L81" s="85"/>
      <c r="M81" s="85"/>
      <c r="N81" s="85"/>
      <c r="O81" s="85"/>
      <c r="P81" s="85"/>
      <c r="Q81" s="1">
        <f t="shared" si="1"/>
        <v>77402.679999999993</v>
      </c>
    </row>
    <row r="82" spans="1:17" x14ac:dyDescent="0.25">
      <c r="A82" s="83" t="s">
        <v>7750</v>
      </c>
      <c r="B82" s="84" t="s">
        <v>15457</v>
      </c>
      <c r="C82" s="7">
        <v>470</v>
      </c>
      <c r="D82" s="7">
        <v>11</v>
      </c>
      <c r="E82" s="1">
        <v>3980.42</v>
      </c>
      <c r="F82" s="1">
        <v>549.9</v>
      </c>
      <c r="G82" s="1">
        <v>971.43</v>
      </c>
      <c r="H82" s="1">
        <v>424.14</v>
      </c>
      <c r="I82" s="6">
        <v>1945.47</v>
      </c>
      <c r="J82" s="86"/>
      <c r="K82" s="86"/>
      <c r="L82" s="85"/>
      <c r="M82" s="85"/>
      <c r="N82" s="85"/>
      <c r="O82" s="85"/>
      <c r="P82" s="85"/>
      <c r="Q82" s="1">
        <f t="shared" si="1"/>
        <v>1945.47</v>
      </c>
    </row>
    <row r="83" spans="1:17" x14ac:dyDescent="0.25">
      <c r="A83" s="83" t="s">
        <v>7751</v>
      </c>
      <c r="B83" s="84" t="s">
        <v>15458</v>
      </c>
      <c r="C83" s="7">
        <v>1171</v>
      </c>
      <c r="D83" s="7">
        <v>10</v>
      </c>
      <c r="E83" s="1">
        <v>1776.3</v>
      </c>
      <c r="F83" s="1">
        <v>1370.06</v>
      </c>
      <c r="G83" s="1">
        <v>883.12</v>
      </c>
      <c r="H83" s="1">
        <v>189.28</v>
      </c>
      <c r="I83" s="6">
        <v>2442.46</v>
      </c>
      <c r="J83" s="86"/>
      <c r="K83" s="86"/>
      <c r="L83" s="85"/>
      <c r="M83" s="85"/>
      <c r="N83" s="85"/>
      <c r="O83" s="85"/>
      <c r="P83" s="85"/>
      <c r="Q83" s="1">
        <f t="shared" si="1"/>
        <v>2442.46</v>
      </c>
    </row>
    <row r="84" spans="1:17" x14ac:dyDescent="0.25">
      <c r="A84" s="83" t="s">
        <v>7752</v>
      </c>
      <c r="B84" s="84" t="s">
        <v>15459</v>
      </c>
      <c r="C84" s="7">
        <v>1778</v>
      </c>
      <c r="D84" s="7">
        <v>18</v>
      </c>
      <c r="E84" s="1">
        <v>3910.03</v>
      </c>
      <c r="F84" s="1">
        <v>2080.2600000000002</v>
      </c>
      <c r="G84" s="1">
        <v>1589.62</v>
      </c>
      <c r="H84" s="1">
        <v>416.65</v>
      </c>
      <c r="I84" s="6">
        <v>4086.53</v>
      </c>
      <c r="J84" s="86"/>
      <c r="K84" s="86"/>
      <c r="L84" s="85"/>
      <c r="M84" s="85"/>
      <c r="N84" s="85"/>
      <c r="O84" s="85"/>
      <c r="P84" s="85"/>
      <c r="Q84" s="1">
        <f t="shared" si="1"/>
        <v>4086.53</v>
      </c>
    </row>
    <row r="85" spans="1:17" x14ac:dyDescent="0.25">
      <c r="A85" s="83" t="s">
        <v>7753</v>
      </c>
      <c r="B85" s="84" t="s">
        <v>15460</v>
      </c>
      <c r="C85" s="7">
        <v>6187</v>
      </c>
      <c r="D85" s="7">
        <v>52</v>
      </c>
      <c r="E85" s="1">
        <v>17108.54</v>
      </c>
      <c r="F85" s="1">
        <v>7238.77</v>
      </c>
      <c r="G85" s="1">
        <v>4592.24</v>
      </c>
      <c r="H85" s="1">
        <v>1823.05</v>
      </c>
      <c r="I85" s="6">
        <v>13654.06</v>
      </c>
      <c r="J85" s="86"/>
      <c r="K85" s="86"/>
      <c r="L85" s="85"/>
      <c r="M85" s="85"/>
      <c r="N85" s="85"/>
      <c r="O85" s="85"/>
      <c r="P85" s="85"/>
      <c r="Q85" s="1">
        <f t="shared" si="1"/>
        <v>13654.06</v>
      </c>
    </row>
    <row r="86" spans="1:17" x14ac:dyDescent="0.25">
      <c r="A86" s="83" t="s">
        <v>7754</v>
      </c>
      <c r="B86" s="84" t="s">
        <v>15461</v>
      </c>
      <c r="C86" s="7">
        <v>7709</v>
      </c>
      <c r="D86" s="7">
        <v>70</v>
      </c>
      <c r="E86" s="1">
        <v>18876.95</v>
      </c>
      <c r="F86" s="1">
        <v>9019.5</v>
      </c>
      <c r="G86" s="1">
        <v>6181.86</v>
      </c>
      <c r="H86" s="1">
        <v>2011.49</v>
      </c>
      <c r="I86" s="6">
        <v>17212.849999999999</v>
      </c>
      <c r="J86" s="86"/>
      <c r="K86" s="86"/>
      <c r="L86" s="85"/>
      <c r="M86" s="85"/>
      <c r="N86" s="85"/>
      <c r="O86" s="85"/>
      <c r="P86" s="85"/>
      <c r="Q86" s="1">
        <f t="shared" si="1"/>
        <v>17212.849999999999</v>
      </c>
    </row>
    <row r="87" spans="1:17" x14ac:dyDescent="0.25">
      <c r="A87" s="83" t="s">
        <v>7755</v>
      </c>
      <c r="B87" s="84" t="s">
        <v>15462</v>
      </c>
      <c r="C87" s="7">
        <v>1990</v>
      </c>
      <c r="D87" s="7">
        <v>20</v>
      </c>
      <c r="E87" s="1">
        <v>5990.14</v>
      </c>
      <c r="F87" s="1">
        <v>2328.3000000000002</v>
      </c>
      <c r="G87" s="1">
        <v>1766.25</v>
      </c>
      <c r="H87" s="1">
        <v>638.29999999999995</v>
      </c>
      <c r="I87" s="6">
        <v>4732.8500000000004</v>
      </c>
      <c r="J87" s="86"/>
      <c r="K87" s="86"/>
      <c r="L87" s="85"/>
      <c r="M87" s="85"/>
      <c r="N87" s="85"/>
      <c r="O87" s="85"/>
      <c r="P87" s="85"/>
      <c r="Q87" s="1">
        <f t="shared" si="1"/>
        <v>4732.8500000000004</v>
      </c>
    </row>
    <row r="88" spans="1:17" x14ac:dyDescent="0.25">
      <c r="A88" s="83" t="s">
        <v>7756</v>
      </c>
      <c r="B88" s="84" t="s">
        <v>15463</v>
      </c>
      <c r="C88" s="7">
        <v>329</v>
      </c>
      <c r="D88" s="7">
        <v>4</v>
      </c>
      <c r="E88" s="1">
        <v>710.42</v>
      </c>
      <c r="F88" s="1">
        <v>384.93</v>
      </c>
      <c r="G88" s="1">
        <v>353.25</v>
      </c>
      <c r="H88" s="1">
        <v>75.7</v>
      </c>
      <c r="I88" s="6">
        <v>813.88</v>
      </c>
      <c r="J88" s="86"/>
      <c r="K88" s="86"/>
      <c r="L88" s="85"/>
      <c r="M88" s="85"/>
      <c r="N88" s="85"/>
      <c r="O88" s="85"/>
      <c r="P88" s="85"/>
      <c r="Q88" s="1">
        <f t="shared" si="1"/>
        <v>813.88</v>
      </c>
    </row>
    <row r="89" spans="1:17" x14ac:dyDescent="0.25">
      <c r="A89" s="83" t="s">
        <v>7757</v>
      </c>
      <c r="B89" s="84" t="s">
        <v>15464</v>
      </c>
      <c r="C89" s="7">
        <v>61</v>
      </c>
      <c r="D89" s="7">
        <v>3</v>
      </c>
      <c r="E89" s="1">
        <v>16165.31</v>
      </c>
      <c r="F89" s="1">
        <v>71.37</v>
      </c>
      <c r="G89" s="1">
        <v>264.94</v>
      </c>
      <c r="H89" s="1">
        <v>1722.54</v>
      </c>
      <c r="I89" s="6">
        <v>2058.85</v>
      </c>
      <c r="J89" s="86"/>
      <c r="K89" s="86"/>
      <c r="L89" s="85"/>
      <c r="M89" s="85"/>
      <c r="N89" s="85"/>
      <c r="O89" s="85"/>
      <c r="P89" s="85"/>
      <c r="Q89" s="1">
        <f t="shared" si="1"/>
        <v>2058.85</v>
      </c>
    </row>
    <row r="90" spans="1:17" x14ac:dyDescent="0.25">
      <c r="A90" s="83" t="s">
        <v>7758</v>
      </c>
      <c r="B90" s="84" t="s">
        <v>15465</v>
      </c>
      <c r="C90" s="7">
        <v>1102</v>
      </c>
      <c r="D90" s="7">
        <v>26</v>
      </c>
      <c r="E90" s="1">
        <v>4605.0200000000004</v>
      </c>
      <c r="F90" s="1">
        <v>1289.3399999999999</v>
      </c>
      <c r="G90" s="1">
        <v>2296.12</v>
      </c>
      <c r="H90" s="1">
        <v>490.7</v>
      </c>
      <c r="I90" s="6">
        <v>4076.16</v>
      </c>
      <c r="J90" s="86"/>
      <c r="K90" s="86"/>
      <c r="L90" s="85"/>
      <c r="M90" s="85"/>
      <c r="N90" s="85"/>
      <c r="O90" s="85"/>
      <c r="P90" s="85"/>
      <c r="Q90" s="1">
        <f t="shared" si="1"/>
        <v>4076.16</v>
      </c>
    </row>
    <row r="91" spans="1:17" x14ac:dyDescent="0.25">
      <c r="A91" s="83" t="s">
        <v>7759</v>
      </c>
      <c r="B91" s="84" t="s">
        <v>15466</v>
      </c>
      <c r="C91" s="7">
        <v>4070</v>
      </c>
      <c r="D91" s="7">
        <v>59</v>
      </c>
      <c r="E91" s="1">
        <v>37391.19</v>
      </c>
      <c r="F91" s="1">
        <v>4761.8900000000003</v>
      </c>
      <c r="G91" s="1">
        <v>5210.42</v>
      </c>
      <c r="H91" s="1">
        <v>3984.33</v>
      </c>
      <c r="I91" s="6">
        <v>13956.64</v>
      </c>
      <c r="J91" s="86"/>
      <c r="K91" s="86"/>
      <c r="L91" s="85"/>
      <c r="M91" s="85"/>
      <c r="N91" s="85"/>
      <c r="O91" s="85"/>
      <c r="P91" s="85"/>
      <c r="Q91" s="1">
        <f t="shared" si="1"/>
        <v>13956.64</v>
      </c>
    </row>
    <row r="92" spans="1:17" x14ac:dyDescent="0.25">
      <c r="A92" s="83" t="s">
        <v>7760</v>
      </c>
      <c r="B92" s="84" t="s">
        <v>15467</v>
      </c>
      <c r="C92" s="7">
        <v>583</v>
      </c>
      <c r="D92" s="7">
        <v>8</v>
      </c>
      <c r="E92" s="1">
        <v>2940.27</v>
      </c>
      <c r="F92" s="1">
        <v>682.1</v>
      </c>
      <c r="G92" s="1">
        <v>706.5</v>
      </c>
      <c r="H92" s="1">
        <v>313.31</v>
      </c>
      <c r="I92" s="6">
        <v>1701.91</v>
      </c>
      <c r="J92" s="86"/>
      <c r="K92" s="86"/>
      <c r="L92" s="85"/>
      <c r="M92" s="85"/>
      <c r="N92" s="85"/>
      <c r="O92" s="85"/>
      <c r="P92" s="85"/>
      <c r="Q92" s="1">
        <f t="shared" si="1"/>
        <v>1701.91</v>
      </c>
    </row>
    <row r="93" spans="1:17" x14ac:dyDescent="0.25">
      <c r="A93" s="83" t="s">
        <v>7761</v>
      </c>
      <c r="B93" s="84" t="s">
        <v>15468</v>
      </c>
      <c r="C93" s="7">
        <v>25116</v>
      </c>
      <c r="D93" s="7">
        <v>416</v>
      </c>
      <c r="E93" s="1">
        <v>416660.24</v>
      </c>
      <c r="F93" s="1">
        <v>29385.63</v>
      </c>
      <c r="G93" s="1">
        <v>36737.93</v>
      </c>
      <c r="H93" s="1">
        <v>44398.42</v>
      </c>
      <c r="I93" s="6">
        <v>110521.98</v>
      </c>
      <c r="J93" s="86"/>
      <c r="K93" s="86"/>
      <c r="L93" s="85"/>
      <c r="M93" s="85"/>
      <c r="N93" s="85"/>
      <c r="O93" s="85"/>
      <c r="P93" s="85"/>
      <c r="Q93" s="1">
        <f t="shared" si="1"/>
        <v>110521.98</v>
      </c>
    </row>
    <row r="94" spans="1:17" x14ac:dyDescent="0.25">
      <c r="A94" s="83" t="s">
        <v>7762</v>
      </c>
      <c r="B94" s="84" t="s">
        <v>15469</v>
      </c>
      <c r="C94" s="7">
        <v>109</v>
      </c>
      <c r="D94" s="7">
        <v>17</v>
      </c>
      <c r="E94" s="1">
        <v>3440.49</v>
      </c>
      <c r="F94" s="1">
        <v>127.53</v>
      </c>
      <c r="G94" s="1">
        <v>1501.31</v>
      </c>
      <c r="H94" s="1">
        <v>366.61</v>
      </c>
      <c r="I94" s="6">
        <v>1995.45</v>
      </c>
      <c r="J94" s="86"/>
      <c r="K94" s="86"/>
      <c r="L94" s="85"/>
      <c r="M94" s="85"/>
      <c r="N94" s="85"/>
      <c r="O94" s="85"/>
      <c r="P94" s="85"/>
      <c r="Q94" s="1">
        <f t="shared" si="1"/>
        <v>1995.45</v>
      </c>
    </row>
    <row r="95" spans="1:17" x14ac:dyDescent="0.25">
      <c r="A95" s="83" t="s">
        <v>7763</v>
      </c>
      <c r="B95" s="84" t="s">
        <v>15470</v>
      </c>
      <c r="C95" s="7">
        <v>220</v>
      </c>
      <c r="D95" s="7">
        <v>10</v>
      </c>
      <c r="E95" s="1">
        <v>4586.46</v>
      </c>
      <c r="F95" s="1">
        <v>257.39999999999998</v>
      </c>
      <c r="G95" s="1">
        <v>883.12</v>
      </c>
      <c r="H95" s="1">
        <v>488.72</v>
      </c>
      <c r="I95" s="6">
        <v>1629.24</v>
      </c>
      <c r="J95" s="86"/>
      <c r="K95" s="86"/>
      <c r="L95" s="85"/>
      <c r="M95" s="85"/>
      <c r="N95" s="85"/>
      <c r="O95" s="85"/>
      <c r="P95" s="85"/>
      <c r="Q95" s="1">
        <f t="shared" si="1"/>
        <v>1629.24</v>
      </c>
    </row>
    <row r="96" spans="1:17" x14ac:dyDescent="0.25">
      <c r="A96" s="83" t="s">
        <v>7764</v>
      </c>
      <c r="B96" s="84" t="s">
        <v>15471</v>
      </c>
      <c r="C96" s="7">
        <v>325</v>
      </c>
      <c r="D96" s="7">
        <v>5</v>
      </c>
      <c r="E96" s="1">
        <v>1050.1500000000001</v>
      </c>
      <c r="F96" s="1">
        <v>380.25</v>
      </c>
      <c r="G96" s="1">
        <v>441.56</v>
      </c>
      <c r="H96" s="1">
        <v>111.9</v>
      </c>
      <c r="I96" s="6">
        <v>933.71</v>
      </c>
      <c r="J96" s="86"/>
      <c r="K96" s="86"/>
      <c r="L96" s="85"/>
      <c r="M96" s="85"/>
      <c r="N96" s="85"/>
      <c r="O96" s="85"/>
      <c r="P96" s="85"/>
      <c r="Q96" s="1">
        <f t="shared" si="1"/>
        <v>933.71</v>
      </c>
    </row>
    <row r="97" spans="1:17" x14ac:dyDescent="0.25">
      <c r="A97" s="83" t="s">
        <v>7765</v>
      </c>
      <c r="B97" s="84" t="s">
        <v>15472</v>
      </c>
      <c r="C97" s="7">
        <v>329</v>
      </c>
      <c r="D97" s="7">
        <v>9</v>
      </c>
      <c r="E97" s="1">
        <v>1424.11</v>
      </c>
      <c r="F97" s="1">
        <v>384.93</v>
      </c>
      <c r="G97" s="1">
        <v>794.81</v>
      </c>
      <c r="H97" s="1">
        <v>151.75</v>
      </c>
      <c r="I97" s="6">
        <v>1331.49</v>
      </c>
      <c r="J97" s="86"/>
      <c r="K97" s="86"/>
      <c r="L97" s="85"/>
      <c r="M97" s="85"/>
      <c r="N97" s="85"/>
      <c r="O97" s="85"/>
      <c r="P97" s="85"/>
      <c r="Q97" s="1">
        <f t="shared" si="1"/>
        <v>1331.49</v>
      </c>
    </row>
    <row r="98" spans="1:17" x14ac:dyDescent="0.25">
      <c r="A98" s="83" t="s">
        <v>7766</v>
      </c>
      <c r="B98" s="84" t="s">
        <v>15473</v>
      </c>
      <c r="C98" s="7">
        <v>2614</v>
      </c>
      <c r="D98" s="7">
        <v>26</v>
      </c>
      <c r="E98" s="1">
        <v>10823.55</v>
      </c>
      <c r="F98" s="1">
        <v>3058.37</v>
      </c>
      <c r="G98" s="1">
        <v>2296.12</v>
      </c>
      <c r="H98" s="1">
        <v>1153.3399999999999</v>
      </c>
      <c r="I98" s="6">
        <v>6507.83</v>
      </c>
      <c r="J98" s="86"/>
      <c r="K98" s="86"/>
      <c r="L98" s="85"/>
      <c r="M98" s="85"/>
      <c r="N98" s="85"/>
      <c r="O98" s="85"/>
      <c r="P98" s="85"/>
      <c r="Q98" s="1">
        <f t="shared" si="1"/>
        <v>6507.83</v>
      </c>
    </row>
    <row r="99" spans="1:17" x14ac:dyDescent="0.25">
      <c r="A99" s="83" t="s">
        <v>7767</v>
      </c>
      <c r="B99" s="84" t="s">
        <v>15474</v>
      </c>
      <c r="C99" s="7">
        <v>2791</v>
      </c>
      <c r="D99" s="7">
        <v>33</v>
      </c>
      <c r="E99" s="1">
        <v>29438.62</v>
      </c>
      <c r="F99" s="1">
        <v>3265.46</v>
      </c>
      <c r="G99" s="1">
        <v>2914.3</v>
      </c>
      <c r="H99" s="1">
        <v>3136.92</v>
      </c>
      <c r="I99" s="6">
        <v>9316.68</v>
      </c>
      <c r="J99" s="86"/>
      <c r="K99" s="86"/>
      <c r="L99" s="85"/>
      <c r="M99" s="85"/>
      <c r="N99" s="85"/>
      <c r="O99" s="85"/>
      <c r="P99" s="85"/>
      <c r="Q99" s="1">
        <f t="shared" si="1"/>
        <v>9316.68</v>
      </c>
    </row>
    <row r="100" spans="1:17" x14ac:dyDescent="0.25">
      <c r="A100" s="83" t="s">
        <v>7768</v>
      </c>
      <c r="B100" s="84" t="s">
        <v>15475</v>
      </c>
      <c r="C100" s="7">
        <v>611</v>
      </c>
      <c r="D100" s="7">
        <v>14</v>
      </c>
      <c r="E100" s="1">
        <v>4256.07</v>
      </c>
      <c r="F100" s="1">
        <v>714.86</v>
      </c>
      <c r="G100" s="1">
        <v>1236.3800000000001</v>
      </c>
      <c r="H100" s="1">
        <v>453.52</v>
      </c>
      <c r="I100" s="6">
        <v>2404.7600000000002</v>
      </c>
      <c r="J100" s="86"/>
      <c r="K100" s="86"/>
      <c r="L100" s="85"/>
      <c r="M100" s="85"/>
      <c r="N100" s="85"/>
      <c r="O100" s="85"/>
      <c r="P100" s="85"/>
      <c r="Q100" s="1">
        <f t="shared" si="1"/>
        <v>2404.7600000000002</v>
      </c>
    </row>
    <row r="101" spans="1:17" x14ac:dyDescent="0.25">
      <c r="A101" s="83" t="s">
        <v>7769</v>
      </c>
      <c r="B101" s="84" t="s">
        <v>15476</v>
      </c>
      <c r="C101" s="7">
        <v>4794</v>
      </c>
      <c r="D101" s="7">
        <v>91</v>
      </c>
      <c r="E101" s="1">
        <v>72660.509999999995</v>
      </c>
      <c r="F101" s="1">
        <v>5608.96</v>
      </c>
      <c r="G101" s="1">
        <v>8036.42</v>
      </c>
      <c r="H101" s="1">
        <v>7742.55</v>
      </c>
      <c r="I101" s="6">
        <v>21387.93</v>
      </c>
      <c r="J101" s="86"/>
      <c r="K101" s="86"/>
      <c r="L101" s="85"/>
      <c r="M101" s="85"/>
      <c r="N101" s="85"/>
      <c r="O101" s="85"/>
      <c r="P101" s="85"/>
      <c r="Q101" s="1">
        <f t="shared" si="1"/>
        <v>21387.93</v>
      </c>
    </row>
    <row r="102" spans="1:17" x14ac:dyDescent="0.25">
      <c r="A102" s="83" t="s">
        <v>7770</v>
      </c>
      <c r="B102" s="84" t="s">
        <v>15477</v>
      </c>
      <c r="C102" s="7">
        <v>564</v>
      </c>
      <c r="D102" s="7">
        <v>15</v>
      </c>
      <c r="E102" s="1">
        <v>4951.66</v>
      </c>
      <c r="F102" s="1">
        <v>659.88</v>
      </c>
      <c r="G102" s="1">
        <v>1324.69</v>
      </c>
      <c r="H102" s="1">
        <v>527.64</v>
      </c>
      <c r="I102" s="6">
        <v>2512.21</v>
      </c>
      <c r="J102" s="86"/>
      <c r="K102" s="86"/>
      <c r="L102" s="85"/>
      <c r="M102" s="85"/>
      <c r="N102" s="85"/>
      <c r="O102" s="85"/>
      <c r="P102" s="85"/>
      <c r="Q102" s="1">
        <f t="shared" si="1"/>
        <v>2512.21</v>
      </c>
    </row>
    <row r="103" spans="1:17" x14ac:dyDescent="0.25">
      <c r="A103" s="83" t="s">
        <v>7771</v>
      </c>
      <c r="B103" s="84" t="s">
        <v>15478</v>
      </c>
      <c r="C103" s="7">
        <v>986</v>
      </c>
      <c r="D103" s="7">
        <v>18</v>
      </c>
      <c r="E103" s="1">
        <v>2854.08</v>
      </c>
      <c r="F103" s="1">
        <v>1153.6199999999999</v>
      </c>
      <c r="G103" s="1">
        <v>1589.62</v>
      </c>
      <c r="H103" s="1">
        <v>304.13</v>
      </c>
      <c r="I103" s="6">
        <v>3047.37</v>
      </c>
      <c r="J103" s="86"/>
      <c r="K103" s="86"/>
      <c r="L103" s="85"/>
      <c r="M103" s="85"/>
      <c r="N103" s="85"/>
      <c r="O103" s="85"/>
      <c r="P103" s="85"/>
      <c r="Q103" s="1">
        <f t="shared" si="1"/>
        <v>3047.37</v>
      </c>
    </row>
    <row r="104" spans="1:17" x14ac:dyDescent="0.25">
      <c r="A104" s="83" t="s">
        <v>7772</v>
      </c>
      <c r="B104" s="84" t="s">
        <v>15479</v>
      </c>
      <c r="C104" s="7">
        <v>12474</v>
      </c>
      <c r="D104" s="7">
        <v>148</v>
      </c>
      <c r="E104" s="1">
        <v>54585.54</v>
      </c>
      <c r="F104" s="1">
        <v>14594.54</v>
      </c>
      <c r="G104" s="1">
        <v>13070.22</v>
      </c>
      <c r="H104" s="1">
        <v>5816.52</v>
      </c>
      <c r="I104" s="6">
        <v>33481.279999999999</v>
      </c>
      <c r="J104" s="86"/>
      <c r="K104" s="86"/>
      <c r="L104" s="85"/>
      <c r="M104" s="85"/>
      <c r="N104" s="85"/>
      <c r="O104" s="85"/>
      <c r="P104" s="85"/>
      <c r="Q104" s="1">
        <f t="shared" si="1"/>
        <v>33481.279999999999</v>
      </c>
    </row>
    <row r="105" spans="1:17" x14ac:dyDescent="0.25">
      <c r="A105" s="83" t="s">
        <v>7773</v>
      </c>
      <c r="B105" s="84" t="s">
        <v>15480</v>
      </c>
      <c r="C105" s="7">
        <v>1302</v>
      </c>
      <c r="D105" s="7">
        <v>22</v>
      </c>
      <c r="E105" s="1">
        <v>3856.66</v>
      </c>
      <c r="F105" s="1">
        <v>1523.34</v>
      </c>
      <c r="G105" s="1">
        <v>1942.87</v>
      </c>
      <c r="H105" s="1">
        <v>410.96</v>
      </c>
      <c r="I105" s="6">
        <v>3877.17</v>
      </c>
      <c r="J105" s="86"/>
      <c r="K105" s="86"/>
      <c r="L105" s="85"/>
      <c r="M105" s="85"/>
      <c r="N105" s="85"/>
      <c r="O105" s="85"/>
      <c r="P105" s="85"/>
      <c r="Q105" s="1">
        <f t="shared" si="1"/>
        <v>3877.17</v>
      </c>
    </row>
    <row r="106" spans="1:17" x14ac:dyDescent="0.25">
      <c r="A106" s="83" t="s">
        <v>7774</v>
      </c>
      <c r="B106" s="84" t="s">
        <v>15481</v>
      </c>
      <c r="C106" s="7">
        <v>226</v>
      </c>
      <c r="D106" s="7">
        <v>8</v>
      </c>
      <c r="E106" s="1">
        <v>9321.5</v>
      </c>
      <c r="F106" s="1">
        <v>264.42</v>
      </c>
      <c r="G106" s="1">
        <v>706.5</v>
      </c>
      <c r="H106" s="1">
        <v>993.28</v>
      </c>
      <c r="I106" s="6">
        <v>1964.2</v>
      </c>
      <c r="J106" s="86"/>
      <c r="K106" s="86"/>
      <c r="L106" s="85"/>
      <c r="M106" s="85"/>
      <c r="N106" s="85"/>
      <c r="O106" s="85"/>
      <c r="P106" s="85"/>
      <c r="Q106" s="1">
        <f t="shared" si="1"/>
        <v>1964.2</v>
      </c>
    </row>
    <row r="107" spans="1:17" x14ac:dyDescent="0.25">
      <c r="A107" s="83" t="s">
        <v>7775</v>
      </c>
      <c r="B107" s="84" t="s">
        <v>15482</v>
      </c>
      <c r="C107" s="7">
        <v>177</v>
      </c>
      <c r="D107" s="7">
        <v>8</v>
      </c>
      <c r="E107" s="1">
        <v>1262.75</v>
      </c>
      <c r="F107" s="1">
        <v>207.09</v>
      </c>
      <c r="G107" s="1">
        <v>706.5</v>
      </c>
      <c r="H107" s="1">
        <v>134.55000000000001</v>
      </c>
      <c r="I107" s="6">
        <v>1048.1400000000001</v>
      </c>
      <c r="J107" s="86"/>
      <c r="K107" s="86"/>
      <c r="L107" s="85"/>
      <c r="M107" s="85"/>
      <c r="N107" s="85"/>
      <c r="O107" s="85"/>
      <c r="P107" s="85"/>
      <c r="Q107" s="1">
        <f t="shared" si="1"/>
        <v>1048.1400000000001</v>
      </c>
    </row>
    <row r="108" spans="1:17" x14ac:dyDescent="0.25">
      <c r="A108" s="83" t="s">
        <v>7776</v>
      </c>
      <c r="B108" s="84" t="s">
        <v>15483</v>
      </c>
      <c r="C108" s="7">
        <v>59354</v>
      </c>
      <c r="D108" s="7">
        <v>628</v>
      </c>
      <c r="E108" s="1">
        <v>442638.7</v>
      </c>
      <c r="F108" s="1">
        <v>69443.98</v>
      </c>
      <c r="G108" s="1">
        <v>55460.14</v>
      </c>
      <c r="H108" s="1">
        <v>47166.63</v>
      </c>
      <c r="I108" s="6">
        <v>172070.75</v>
      </c>
      <c r="J108" s="86"/>
      <c r="K108" s="86"/>
      <c r="L108" s="85"/>
      <c r="M108" s="85"/>
      <c r="N108" s="85"/>
      <c r="O108" s="85"/>
      <c r="P108" s="85"/>
      <c r="Q108" s="1">
        <f t="shared" si="1"/>
        <v>172070.75</v>
      </c>
    </row>
    <row r="109" spans="1:17" x14ac:dyDescent="0.25">
      <c r="A109" s="83" t="s">
        <v>7777</v>
      </c>
      <c r="B109" s="84" t="s">
        <v>15484</v>
      </c>
      <c r="C109" s="7">
        <v>406</v>
      </c>
      <c r="D109" s="7">
        <v>18</v>
      </c>
      <c r="E109" s="1">
        <v>2931.75</v>
      </c>
      <c r="F109" s="1">
        <v>475.02</v>
      </c>
      <c r="G109" s="1">
        <v>1589.62</v>
      </c>
      <c r="H109" s="1">
        <v>312.39999999999998</v>
      </c>
      <c r="I109" s="6">
        <v>2377.04</v>
      </c>
      <c r="J109" s="86"/>
      <c r="K109" s="86"/>
      <c r="L109" s="85"/>
      <c r="M109" s="85"/>
      <c r="N109" s="85"/>
      <c r="O109" s="85"/>
      <c r="P109" s="85"/>
      <c r="Q109" s="1">
        <f t="shared" si="1"/>
        <v>2377.04</v>
      </c>
    </row>
    <row r="110" spans="1:17" x14ac:dyDescent="0.25">
      <c r="A110" s="83" t="s">
        <v>7778</v>
      </c>
      <c r="B110" s="84" t="s">
        <v>15485</v>
      </c>
      <c r="C110" s="7">
        <v>20042</v>
      </c>
      <c r="D110" s="7">
        <v>302</v>
      </c>
      <c r="E110" s="1">
        <v>128999.43</v>
      </c>
      <c r="F110" s="1">
        <v>23449.07</v>
      </c>
      <c r="G110" s="1">
        <v>26670.32</v>
      </c>
      <c r="H110" s="1">
        <v>13745.9</v>
      </c>
      <c r="I110" s="6">
        <v>63865.29</v>
      </c>
      <c r="J110" s="86"/>
      <c r="K110" s="86"/>
      <c r="L110" s="85"/>
      <c r="M110" s="85"/>
      <c r="N110" s="85"/>
      <c r="O110" s="85"/>
      <c r="P110" s="85"/>
      <c r="Q110" s="1">
        <f t="shared" si="1"/>
        <v>63865.29</v>
      </c>
    </row>
    <row r="111" spans="1:17" x14ac:dyDescent="0.25">
      <c r="A111" s="83" t="s">
        <v>7779</v>
      </c>
      <c r="B111" s="84" t="s">
        <v>15486</v>
      </c>
      <c r="C111" s="7">
        <v>3125</v>
      </c>
      <c r="D111" s="7">
        <v>62</v>
      </c>
      <c r="E111" s="1">
        <v>14239.23</v>
      </c>
      <c r="F111" s="1">
        <v>3656.24</v>
      </c>
      <c r="G111" s="1">
        <v>5475.36</v>
      </c>
      <c r="H111" s="1">
        <v>1517.3</v>
      </c>
      <c r="I111" s="6">
        <v>10648.9</v>
      </c>
      <c r="J111" s="86"/>
      <c r="K111" s="86"/>
      <c r="L111" s="85"/>
      <c r="M111" s="85"/>
      <c r="N111" s="85"/>
      <c r="O111" s="85"/>
      <c r="P111" s="85"/>
      <c r="Q111" s="1">
        <f t="shared" si="1"/>
        <v>10648.9</v>
      </c>
    </row>
    <row r="112" spans="1:17" x14ac:dyDescent="0.25">
      <c r="A112" s="83" t="s">
        <v>7780</v>
      </c>
      <c r="B112" s="84" t="s">
        <v>15487</v>
      </c>
      <c r="C112" s="7">
        <v>1326</v>
      </c>
      <c r="D112" s="7">
        <v>46</v>
      </c>
      <c r="E112" s="1">
        <v>49329.62</v>
      </c>
      <c r="F112" s="1">
        <v>1551.42</v>
      </c>
      <c r="G112" s="1">
        <v>4062.37</v>
      </c>
      <c r="H112" s="1">
        <v>5256.46</v>
      </c>
      <c r="I112" s="6">
        <v>10870.25</v>
      </c>
      <c r="J112" s="86"/>
      <c r="K112" s="86"/>
      <c r="L112" s="85"/>
      <c r="M112" s="85"/>
      <c r="N112" s="85"/>
      <c r="O112" s="85"/>
      <c r="P112" s="85"/>
      <c r="Q112" s="1">
        <f t="shared" si="1"/>
        <v>10870.25</v>
      </c>
    </row>
    <row r="113" spans="1:17" x14ac:dyDescent="0.25">
      <c r="A113" s="83" t="s">
        <v>7781</v>
      </c>
      <c r="B113" s="84" t="s">
        <v>15488</v>
      </c>
      <c r="C113" s="7">
        <v>337482</v>
      </c>
      <c r="D113" s="7">
        <v>4364</v>
      </c>
      <c r="E113" s="1">
        <v>3401894.88</v>
      </c>
      <c r="F113" s="1">
        <v>394852.78</v>
      </c>
      <c r="G113" s="1">
        <v>385394.95</v>
      </c>
      <c r="H113" s="1">
        <v>362498.63</v>
      </c>
      <c r="I113" s="6">
        <v>1142746.3600000001</v>
      </c>
      <c r="J113" s="86"/>
      <c r="K113" s="86"/>
      <c r="L113" s="85"/>
      <c r="M113" s="85"/>
      <c r="N113" s="85"/>
      <c r="O113" s="85"/>
      <c r="P113" s="85"/>
      <c r="Q113" s="1">
        <f t="shared" si="1"/>
        <v>1142746.3600000001</v>
      </c>
    </row>
    <row r="114" spans="1:17" x14ac:dyDescent="0.25">
      <c r="A114" s="83" t="s">
        <v>7782</v>
      </c>
      <c r="B114" s="84" t="s">
        <v>15489</v>
      </c>
      <c r="C114" s="7">
        <v>21208</v>
      </c>
      <c r="D114" s="7">
        <v>248</v>
      </c>
      <c r="E114" s="1">
        <v>88877.59</v>
      </c>
      <c r="F114" s="1">
        <v>24813.29</v>
      </c>
      <c r="G114" s="1">
        <v>21901.46</v>
      </c>
      <c r="H114" s="1">
        <v>9470.61</v>
      </c>
      <c r="I114" s="6">
        <v>56185.36</v>
      </c>
      <c r="J114" s="86"/>
      <c r="K114" s="86"/>
      <c r="L114" s="85"/>
      <c r="M114" s="85"/>
      <c r="N114" s="85"/>
      <c r="O114" s="85"/>
      <c r="P114" s="85"/>
      <c r="Q114" s="1">
        <f t="shared" si="1"/>
        <v>56185.36</v>
      </c>
    </row>
    <row r="115" spans="1:17" x14ac:dyDescent="0.25">
      <c r="A115" s="83" t="s">
        <v>7783</v>
      </c>
      <c r="B115" s="84" t="s">
        <v>15490</v>
      </c>
      <c r="C115" s="7">
        <v>109</v>
      </c>
      <c r="D115" s="7">
        <v>8</v>
      </c>
      <c r="E115" s="1">
        <v>1399.6</v>
      </c>
      <c r="F115" s="1">
        <v>127.53</v>
      </c>
      <c r="G115" s="1">
        <v>706.5</v>
      </c>
      <c r="H115" s="1">
        <v>149.13999999999999</v>
      </c>
      <c r="I115" s="6">
        <v>983.17</v>
      </c>
      <c r="J115" s="86"/>
      <c r="K115" s="86"/>
      <c r="L115" s="85"/>
      <c r="M115" s="85"/>
      <c r="N115" s="85"/>
      <c r="O115" s="85"/>
      <c r="P115" s="85"/>
      <c r="Q115" s="1">
        <f t="shared" si="1"/>
        <v>983.17</v>
      </c>
    </row>
    <row r="116" spans="1:17" x14ac:dyDescent="0.25">
      <c r="A116" s="83" t="s">
        <v>7784</v>
      </c>
      <c r="B116" s="84" t="s">
        <v>15491</v>
      </c>
      <c r="C116" s="7">
        <v>493</v>
      </c>
      <c r="D116" s="7">
        <v>24</v>
      </c>
      <c r="E116" s="1">
        <v>24518.6</v>
      </c>
      <c r="F116" s="1">
        <v>576.80999999999995</v>
      </c>
      <c r="G116" s="1">
        <v>2119.5</v>
      </c>
      <c r="H116" s="1">
        <v>2612.65</v>
      </c>
      <c r="I116" s="6">
        <v>5308.96</v>
      </c>
      <c r="J116" s="86"/>
      <c r="K116" s="86"/>
      <c r="L116" s="85"/>
      <c r="M116" s="85"/>
      <c r="N116" s="85"/>
      <c r="O116" s="85"/>
      <c r="P116" s="85"/>
      <c r="Q116" s="1">
        <f t="shared" si="1"/>
        <v>5308.96</v>
      </c>
    </row>
    <row r="117" spans="1:17" x14ac:dyDescent="0.25">
      <c r="A117" s="83" t="s">
        <v>7785</v>
      </c>
      <c r="B117" s="84" t="s">
        <v>15492</v>
      </c>
      <c r="C117" s="7">
        <v>22558</v>
      </c>
      <c r="D117" s="7">
        <v>362</v>
      </c>
      <c r="E117" s="1">
        <v>117533.16</v>
      </c>
      <c r="F117" s="1">
        <v>26392.78</v>
      </c>
      <c r="G117" s="1">
        <v>31969.06</v>
      </c>
      <c r="H117" s="1">
        <v>12524.08</v>
      </c>
      <c r="I117" s="6">
        <v>70885.919999999998</v>
      </c>
      <c r="J117" s="86"/>
      <c r="K117" s="86"/>
      <c r="L117" s="85"/>
      <c r="M117" s="85"/>
      <c r="N117" s="85"/>
      <c r="O117" s="85"/>
      <c r="P117" s="85"/>
      <c r="Q117" s="1">
        <f t="shared" si="1"/>
        <v>70885.919999999998</v>
      </c>
    </row>
    <row r="118" spans="1:17" x14ac:dyDescent="0.25">
      <c r="A118" s="83" t="s">
        <v>7786</v>
      </c>
      <c r="B118" s="84" t="s">
        <v>15493</v>
      </c>
      <c r="C118" s="7">
        <v>20804</v>
      </c>
      <c r="D118" s="7">
        <v>253</v>
      </c>
      <c r="E118" s="1">
        <v>222864.21</v>
      </c>
      <c r="F118" s="1">
        <v>24340.61</v>
      </c>
      <c r="G118" s="1">
        <v>22343.02</v>
      </c>
      <c r="H118" s="1">
        <v>23747.94</v>
      </c>
      <c r="I118" s="6">
        <v>70431.570000000007</v>
      </c>
      <c r="J118" s="86"/>
      <c r="K118" s="86"/>
      <c r="L118" s="85"/>
      <c r="M118" s="85"/>
      <c r="N118" s="85"/>
      <c r="O118" s="85"/>
      <c r="P118" s="85"/>
      <c r="Q118" s="1">
        <f t="shared" si="1"/>
        <v>70431.570000000007</v>
      </c>
    </row>
    <row r="119" spans="1:17" x14ac:dyDescent="0.25">
      <c r="A119" s="83" t="s">
        <v>7787</v>
      </c>
      <c r="B119" s="84" t="s">
        <v>15494</v>
      </c>
      <c r="C119" s="7">
        <v>128</v>
      </c>
      <c r="D119" s="7">
        <v>8</v>
      </c>
      <c r="E119" s="1">
        <v>1163.22</v>
      </c>
      <c r="F119" s="1">
        <v>149.76</v>
      </c>
      <c r="G119" s="1">
        <v>706.5</v>
      </c>
      <c r="H119" s="1">
        <v>123.95</v>
      </c>
      <c r="I119" s="6">
        <v>980.21</v>
      </c>
      <c r="J119" s="86"/>
      <c r="K119" s="86"/>
      <c r="L119" s="85"/>
      <c r="M119" s="85"/>
      <c r="N119" s="85"/>
      <c r="O119" s="85"/>
      <c r="P119" s="85"/>
      <c r="Q119" s="1">
        <f t="shared" si="1"/>
        <v>980.21</v>
      </c>
    </row>
    <row r="120" spans="1:17" x14ac:dyDescent="0.25">
      <c r="A120" s="83" t="s">
        <v>7788</v>
      </c>
      <c r="B120" s="84" t="s">
        <v>15495</v>
      </c>
      <c r="C120" s="7">
        <v>7090</v>
      </c>
      <c r="D120" s="7">
        <v>183</v>
      </c>
      <c r="E120" s="1">
        <v>201796.99</v>
      </c>
      <c r="F120" s="1">
        <v>8295.27</v>
      </c>
      <c r="G120" s="1">
        <v>16161.15</v>
      </c>
      <c r="H120" s="1">
        <v>21503.06</v>
      </c>
      <c r="I120" s="6">
        <v>45959.48</v>
      </c>
      <c r="J120" s="86"/>
      <c r="K120" s="86"/>
      <c r="L120" s="85"/>
      <c r="M120" s="85"/>
      <c r="N120" s="85"/>
      <c r="O120" s="85"/>
      <c r="P120" s="85"/>
      <c r="Q120" s="1">
        <f t="shared" si="1"/>
        <v>45959.48</v>
      </c>
    </row>
    <row r="121" spans="1:17" x14ac:dyDescent="0.25">
      <c r="A121" s="83" t="s">
        <v>7789</v>
      </c>
      <c r="B121" s="84" t="s">
        <v>15496</v>
      </c>
      <c r="C121" s="7">
        <v>156</v>
      </c>
      <c r="D121" s="7">
        <v>8</v>
      </c>
      <c r="E121" s="1">
        <v>2646.62</v>
      </c>
      <c r="F121" s="1">
        <v>182.52</v>
      </c>
      <c r="G121" s="1">
        <v>706.5</v>
      </c>
      <c r="H121" s="1">
        <v>282.02</v>
      </c>
      <c r="I121" s="6">
        <v>1171.04</v>
      </c>
      <c r="J121" s="86"/>
      <c r="K121" s="86"/>
      <c r="L121" s="85"/>
      <c r="M121" s="85"/>
      <c r="N121" s="85"/>
      <c r="O121" s="85"/>
      <c r="P121" s="85"/>
      <c r="Q121" s="1">
        <f t="shared" si="1"/>
        <v>1171.04</v>
      </c>
    </row>
    <row r="122" spans="1:17" x14ac:dyDescent="0.25">
      <c r="A122" s="83" t="s">
        <v>7790</v>
      </c>
      <c r="B122" s="84" t="s">
        <v>15497</v>
      </c>
      <c r="C122" s="7">
        <v>1690</v>
      </c>
      <c r="D122" s="7">
        <v>39</v>
      </c>
      <c r="E122" s="1">
        <v>18975.02</v>
      </c>
      <c r="F122" s="1">
        <v>1977.3</v>
      </c>
      <c r="G122" s="1">
        <v>3444.18</v>
      </c>
      <c r="H122" s="1">
        <v>2021.94</v>
      </c>
      <c r="I122" s="6">
        <v>7443.42</v>
      </c>
      <c r="J122" s="86"/>
      <c r="K122" s="86"/>
      <c r="L122" s="85"/>
      <c r="M122" s="85"/>
      <c r="N122" s="85"/>
      <c r="O122" s="85"/>
      <c r="P122" s="85"/>
      <c r="Q122" s="1">
        <f t="shared" si="1"/>
        <v>7443.42</v>
      </c>
    </row>
    <row r="123" spans="1:17" x14ac:dyDescent="0.25">
      <c r="A123" s="83" t="s">
        <v>7791</v>
      </c>
      <c r="B123" s="84" t="s">
        <v>15498</v>
      </c>
      <c r="C123" s="7">
        <v>5435</v>
      </c>
      <c r="D123" s="7">
        <v>88</v>
      </c>
      <c r="E123" s="1">
        <v>22646.86</v>
      </c>
      <c r="F123" s="1">
        <v>6358.93</v>
      </c>
      <c r="G123" s="1">
        <v>7771.48</v>
      </c>
      <c r="H123" s="1">
        <v>2413.1999999999998</v>
      </c>
      <c r="I123" s="6">
        <v>16543.61</v>
      </c>
      <c r="J123" s="86"/>
      <c r="K123" s="86"/>
      <c r="L123" s="85"/>
      <c r="M123" s="85"/>
      <c r="N123" s="85"/>
      <c r="O123" s="85"/>
      <c r="P123" s="85"/>
      <c r="Q123" s="1">
        <f t="shared" si="1"/>
        <v>16543.61</v>
      </c>
    </row>
    <row r="124" spans="1:17" x14ac:dyDescent="0.25">
      <c r="A124" s="83" t="s">
        <v>7792</v>
      </c>
      <c r="B124" s="84" t="s">
        <v>15499</v>
      </c>
      <c r="C124" s="7">
        <v>1965</v>
      </c>
      <c r="D124" s="7">
        <v>31</v>
      </c>
      <c r="E124" s="1">
        <v>5569.06</v>
      </c>
      <c r="F124" s="1">
        <v>2299.04</v>
      </c>
      <c r="G124" s="1">
        <v>2737.68</v>
      </c>
      <c r="H124" s="1">
        <v>593.41999999999996</v>
      </c>
      <c r="I124" s="6">
        <v>5630.14</v>
      </c>
      <c r="J124" s="86"/>
      <c r="K124" s="86"/>
      <c r="L124" s="85"/>
      <c r="M124" s="85"/>
      <c r="N124" s="85"/>
      <c r="O124" s="85"/>
      <c r="P124" s="85"/>
      <c r="Q124" s="1">
        <f t="shared" si="1"/>
        <v>5630.14</v>
      </c>
    </row>
    <row r="125" spans="1:17" x14ac:dyDescent="0.25">
      <c r="A125" s="83" t="s">
        <v>7793</v>
      </c>
      <c r="B125" s="84" t="s">
        <v>15500</v>
      </c>
      <c r="C125" s="7">
        <v>2159</v>
      </c>
      <c r="D125" s="7">
        <v>35</v>
      </c>
      <c r="E125" s="1">
        <v>7628.59</v>
      </c>
      <c r="F125" s="1">
        <v>2526.02</v>
      </c>
      <c r="G125" s="1">
        <v>3090.93</v>
      </c>
      <c r="H125" s="1">
        <v>812.89</v>
      </c>
      <c r="I125" s="6">
        <v>6429.84</v>
      </c>
      <c r="J125" s="86"/>
      <c r="K125" s="86"/>
      <c r="L125" s="85"/>
      <c r="M125" s="85"/>
      <c r="N125" s="85"/>
      <c r="O125" s="85"/>
      <c r="P125" s="85"/>
      <c r="Q125" s="1">
        <f t="shared" si="1"/>
        <v>6429.84</v>
      </c>
    </row>
    <row r="126" spans="1:17" x14ac:dyDescent="0.25">
      <c r="A126" s="83" t="s">
        <v>7794</v>
      </c>
      <c r="B126" s="84" t="s">
        <v>15501</v>
      </c>
      <c r="C126" s="7">
        <v>200</v>
      </c>
      <c r="D126" s="7">
        <v>8</v>
      </c>
      <c r="E126" s="1">
        <v>1312.94</v>
      </c>
      <c r="F126" s="1">
        <v>234</v>
      </c>
      <c r="G126" s="1">
        <v>706.5</v>
      </c>
      <c r="H126" s="1">
        <v>139.9</v>
      </c>
      <c r="I126" s="6">
        <v>1080.4000000000001</v>
      </c>
      <c r="J126" s="86"/>
      <c r="K126" s="86"/>
      <c r="L126" s="85"/>
      <c r="M126" s="85"/>
      <c r="N126" s="85"/>
      <c r="O126" s="85"/>
      <c r="P126" s="85"/>
      <c r="Q126" s="1">
        <f t="shared" si="1"/>
        <v>1080.4000000000001</v>
      </c>
    </row>
    <row r="127" spans="1:17" x14ac:dyDescent="0.25">
      <c r="A127" s="83" t="s">
        <v>7795</v>
      </c>
      <c r="B127" s="84" t="s">
        <v>15502</v>
      </c>
      <c r="C127" s="7">
        <v>1099</v>
      </c>
      <c r="D127" s="7">
        <v>23</v>
      </c>
      <c r="E127" s="1">
        <v>6819.65</v>
      </c>
      <c r="F127" s="1">
        <v>1285.82</v>
      </c>
      <c r="G127" s="1">
        <v>2031.18</v>
      </c>
      <c r="H127" s="1">
        <v>726.69</v>
      </c>
      <c r="I127" s="6">
        <v>4043.69</v>
      </c>
      <c r="J127" s="86"/>
      <c r="K127" s="86"/>
      <c r="L127" s="85"/>
      <c r="M127" s="85"/>
      <c r="N127" s="85"/>
      <c r="O127" s="85"/>
      <c r="P127" s="85"/>
      <c r="Q127" s="1">
        <f t="shared" si="1"/>
        <v>4043.69</v>
      </c>
    </row>
    <row r="128" spans="1:17" x14ac:dyDescent="0.25">
      <c r="A128" s="83" t="s">
        <v>7796</v>
      </c>
      <c r="B128" s="84" t="s">
        <v>15503</v>
      </c>
      <c r="C128" s="7">
        <v>443</v>
      </c>
      <c r="D128" s="7">
        <v>14</v>
      </c>
      <c r="E128" s="1">
        <v>2568.92</v>
      </c>
      <c r="F128" s="1">
        <v>518.30999999999995</v>
      </c>
      <c r="G128" s="1">
        <v>1236.3800000000001</v>
      </c>
      <c r="H128" s="1">
        <v>273.74</v>
      </c>
      <c r="I128" s="6">
        <v>2028.43</v>
      </c>
      <c r="J128" s="86"/>
      <c r="K128" s="86"/>
      <c r="L128" s="85"/>
      <c r="M128" s="85"/>
      <c r="N128" s="85"/>
      <c r="O128" s="85"/>
      <c r="P128" s="85"/>
      <c r="Q128" s="1">
        <f t="shared" si="1"/>
        <v>2028.43</v>
      </c>
    </row>
    <row r="129" spans="1:17" x14ac:dyDescent="0.25">
      <c r="A129" s="83" t="s">
        <v>7797</v>
      </c>
      <c r="B129" s="84" t="s">
        <v>15504</v>
      </c>
      <c r="C129" s="7">
        <v>1078</v>
      </c>
      <c r="D129" s="7">
        <v>31</v>
      </c>
      <c r="E129" s="1">
        <v>22112.19</v>
      </c>
      <c r="F129" s="1">
        <v>1261.26</v>
      </c>
      <c r="G129" s="1">
        <v>2737.68</v>
      </c>
      <c r="H129" s="1">
        <v>2356.2199999999998</v>
      </c>
      <c r="I129" s="6">
        <v>6355.16</v>
      </c>
      <c r="J129" s="86"/>
      <c r="K129" s="86"/>
      <c r="L129" s="85"/>
      <c r="M129" s="85"/>
      <c r="N129" s="85"/>
      <c r="O129" s="85"/>
      <c r="P129" s="85"/>
      <c r="Q129" s="1">
        <f t="shared" si="1"/>
        <v>6355.16</v>
      </c>
    </row>
    <row r="130" spans="1:17" x14ac:dyDescent="0.25">
      <c r="A130" s="83" t="s">
        <v>7798</v>
      </c>
      <c r="B130" s="84" t="s">
        <v>15505</v>
      </c>
      <c r="C130" s="7">
        <v>70450</v>
      </c>
      <c r="D130" s="7">
        <v>1256</v>
      </c>
      <c r="E130" s="1">
        <v>1035587.69</v>
      </c>
      <c r="F130" s="1">
        <v>82426.259999999995</v>
      </c>
      <c r="G130" s="1">
        <v>110920.27</v>
      </c>
      <c r="H130" s="1">
        <v>110350.01</v>
      </c>
      <c r="I130" s="6">
        <v>303696.53999999998</v>
      </c>
      <c r="J130" s="86"/>
      <c r="K130" s="86"/>
      <c r="L130" s="85"/>
      <c r="M130" s="85"/>
      <c r="N130" s="85"/>
      <c r="O130" s="85"/>
      <c r="P130" s="85"/>
      <c r="Q130" s="1">
        <f t="shared" si="1"/>
        <v>303696.53999999998</v>
      </c>
    </row>
    <row r="131" spans="1:17" x14ac:dyDescent="0.25">
      <c r="A131" s="83" t="s">
        <v>7799</v>
      </c>
      <c r="B131" s="84" t="s">
        <v>15506</v>
      </c>
      <c r="C131" s="7">
        <v>104</v>
      </c>
      <c r="D131" s="7">
        <v>10</v>
      </c>
      <c r="E131" s="1">
        <v>2000.09</v>
      </c>
      <c r="F131" s="1">
        <v>121.68</v>
      </c>
      <c r="G131" s="1">
        <v>883.12</v>
      </c>
      <c r="H131" s="1">
        <v>213.13</v>
      </c>
      <c r="I131" s="6">
        <v>1217.93</v>
      </c>
      <c r="J131" s="86"/>
      <c r="K131" s="86"/>
      <c r="L131" s="85"/>
      <c r="M131" s="85"/>
      <c r="N131" s="85"/>
      <c r="O131" s="85"/>
      <c r="P131" s="85"/>
      <c r="Q131" s="1">
        <f t="shared" si="1"/>
        <v>1217.93</v>
      </c>
    </row>
    <row r="132" spans="1:17" x14ac:dyDescent="0.25">
      <c r="A132" s="83" t="s">
        <v>7800</v>
      </c>
      <c r="B132" s="84" t="s">
        <v>15507</v>
      </c>
      <c r="C132" s="7">
        <v>136</v>
      </c>
      <c r="D132" s="7">
        <v>5</v>
      </c>
      <c r="E132" s="1">
        <v>746.45</v>
      </c>
      <c r="F132" s="1">
        <v>159.12</v>
      </c>
      <c r="G132" s="1">
        <v>441.56</v>
      </c>
      <c r="H132" s="1">
        <v>79.540000000000006</v>
      </c>
      <c r="I132" s="6">
        <v>680.22</v>
      </c>
      <c r="J132" s="86"/>
      <c r="K132" s="86"/>
      <c r="L132" s="85"/>
      <c r="M132" s="85"/>
      <c r="N132" s="85"/>
      <c r="O132" s="85"/>
      <c r="P132" s="85"/>
      <c r="Q132" s="1">
        <f t="shared" si="1"/>
        <v>680.22</v>
      </c>
    </row>
    <row r="133" spans="1:17" x14ac:dyDescent="0.25">
      <c r="A133" s="83" t="s">
        <v>7801</v>
      </c>
      <c r="B133" s="84" t="s">
        <v>15508</v>
      </c>
      <c r="C133" s="7">
        <v>3293</v>
      </c>
      <c r="D133" s="7">
        <v>64</v>
      </c>
      <c r="E133" s="1">
        <v>13741.02</v>
      </c>
      <c r="F133" s="1">
        <v>3852.8</v>
      </c>
      <c r="G133" s="1">
        <v>5651.99</v>
      </c>
      <c r="H133" s="1">
        <v>1464.22</v>
      </c>
      <c r="I133" s="6">
        <v>10969.01</v>
      </c>
      <c r="J133" s="86"/>
      <c r="K133" s="86"/>
      <c r="L133" s="85"/>
      <c r="M133" s="85"/>
      <c r="N133" s="85"/>
      <c r="O133" s="85"/>
      <c r="P133" s="85"/>
      <c r="Q133" s="1">
        <f t="shared" si="1"/>
        <v>10969.01</v>
      </c>
    </row>
    <row r="134" spans="1:17" x14ac:dyDescent="0.25">
      <c r="A134" s="83" t="s">
        <v>7802</v>
      </c>
      <c r="B134" s="84" t="s">
        <v>15509</v>
      </c>
      <c r="C134" s="7">
        <v>726</v>
      </c>
      <c r="D134" s="7">
        <v>16</v>
      </c>
      <c r="E134" s="1">
        <v>2846.21</v>
      </c>
      <c r="F134" s="1">
        <v>849.42</v>
      </c>
      <c r="G134" s="1">
        <v>1413</v>
      </c>
      <c r="H134" s="1">
        <v>303.29000000000002</v>
      </c>
      <c r="I134" s="6">
        <v>2565.71</v>
      </c>
      <c r="J134" s="86"/>
      <c r="K134" s="86"/>
      <c r="L134" s="85"/>
      <c r="M134" s="85"/>
      <c r="N134" s="85"/>
      <c r="O134" s="85"/>
      <c r="P134" s="85"/>
      <c r="Q134" s="1">
        <f t="shared" si="1"/>
        <v>2565.71</v>
      </c>
    </row>
    <row r="135" spans="1:17" x14ac:dyDescent="0.25">
      <c r="A135" s="83" t="s">
        <v>7803</v>
      </c>
      <c r="B135" s="84" t="s">
        <v>15510</v>
      </c>
      <c r="C135" s="7">
        <v>100</v>
      </c>
      <c r="D135" s="7">
        <v>7</v>
      </c>
      <c r="E135" s="1">
        <v>1250.31</v>
      </c>
      <c r="F135" s="1">
        <v>117</v>
      </c>
      <c r="G135" s="1">
        <v>618.17999999999995</v>
      </c>
      <c r="H135" s="1">
        <v>133.22999999999999</v>
      </c>
      <c r="I135" s="6">
        <v>868.41</v>
      </c>
      <c r="J135" s="86"/>
      <c r="K135" s="86"/>
      <c r="L135" s="85"/>
      <c r="M135" s="85"/>
      <c r="N135" s="85"/>
      <c r="O135" s="85"/>
      <c r="P135" s="85"/>
      <c r="Q135" s="1">
        <f t="shared" si="1"/>
        <v>868.41</v>
      </c>
    </row>
    <row r="136" spans="1:17" x14ac:dyDescent="0.25">
      <c r="A136" s="83" t="s">
        <v>7804</v>
      </c>
      <c r="B136" s="84" t="s">
        <v>15511</v>
      </c>
      <c r="C136" s="7">
        <v>497</v>
      </c>
      <c r="D136" s="7">
        <v>17</v>
      </c>
      <c r="E136" s="1">
        <v>3265.73</v>
      </c>
      <c r="F136" s="1">
        <v>581.49</v>
      </c>
      <c r="G136" s="1">
        <v>1501.31</v>
      </c>
      <c r="H136" s="1">
        <v>347.99</v>
      </c>
      <c r="I136" s="6">
        <v>2430.79</v>
      </c>
      <c r="J136" s="86"/>
      <c r="K136" s="86"/>
      <c r="L136" s="85"/>
      <c r="M136" s="85"/>
      <c r="N136" s="85"/>
      <c r="O136" s="85"/>
      <c r="P136" s="85"/>
      <c r="Q136" s="1">
        <f t="shared" si="1"/>
        <v>2430.79</v>
      </c>
    </row>
    <row r="137" spans="1:17" x14ac:dyDescent="0.25">
      <c r="A137" s="83" t="s">
        <v>7805</v>
      </c>
      <c r="B137" s="84" t="s">
        <v>15512</v>
      </c>
      <c r="C137" s="7">
        <v>396</v>
      </c>
      <c r="D137" s="7">
        <v>20</v>
      </c>
      <c r="E137" s="1">
        <v>34743.67</v>
      </c>
      <c r="F137" s="1">
        <v>463.32</v>
      </c>
      <c r="G137" s="1">
        <v>1766.25</v>
      </c>
      <c r="H137" s="1">
        <v>3702.21</v>
      </c>
      <c r="I137" s="6">
        <v>5931.78</v>
      </c>
      <c r="J137" s="86"/>
      <c r="K137" s="86"/>
      <c r="L137" s="85"/>
      <c r="M137" s="85"/>
      <c r="N137" s="85"/>
      <c r="O137" s="85"/>
      <c r="P137" s="85"/>
      <c r="Q137" s="1">
        <f t="shared" si="1"/>
        <v>5931.78</v>
      </c>
    </row>
    <row r="138" spans="1:17" x14ac:dyDescent="0.25">
      <c r="A138" s="83" t="s">
        <v>7806</v>
      </c>
      <c r="B138" s="84" t="s">
        <v>15513</v>
      </c>
      <c r="C138" s="7">
        <v>103</v>
      </c>
      <c r="D138" s="7">
        <v>5</v>
      </c>
      <c r="E138" s="1">
        <v>814.88</v>
      </c>
      <c r="F138" s="1">
        <v>120.51</v>
      </c>
      <c r="G138" s="1">
        <v>441.56</v>
      </c>
      <c r="H138" s="1">
        <v>86.83</v>
      </c>
      <c r="I138" s="6">
        <v>648.9</v>
      </c>
      <c r="J138" s="86"/>
      <c r="K138" s="86"/>
      <c r="L138" s="85"/>
      <c r="M138" s="85"/>
      <c r="N138" s="85"/>
      <c r="O138" s="85"/>
      <c r="P138" s="85"/>
      <c r="Q138" s="1">
        <f t="shared" si="1"/>
        <v>648.9</v>
      </c>
    </row>
    <row r="139" spans="1:17" x14ac:dyDescent="0.25">
      <c r="A139" s="83" t="s">
        <v>7807</v>
      </c>
      <c r="B139" s="84" t="s">
        <v>15514</v>
      </c>
      <c r="C139" s="7">
        <v>429</v>
      </c>
      <c r="D139" s="7">
        <v>12</v>
      </c>
      <c r="E139" s="1">
        <v>1602.81</v>
      </c>
      <c r="F139" s="1">
        <v>501.93</v>
      </c>
      <c r="G139" s="1">
        <v>1059.74</v>
      </c>
      <c r="H139" s="1">
        <v>170.79</v>
      </c>
      <c r="I139" s="6">
        <v>1732.46</v>
      </c>
      <c r="J139" s="86"/>
      <c r="K139" s="86"/>
      <c r="L139" s="85"/>
      <c r="M139" s="85"/>
      <c r="N139" s="85"/>
      <c r="O139" s="85"/>
      <c r="P139" s="85"/>
      <c r="Q139" s="1">
        <f t="shared" si="1"/>
        <v>1732.46</v>
      </c>
    </row>
    <row r="140" spans="1:17" x14ac:dyDescent="0.25">
      <c r="A140" s="83" t="s">
        <v>7808</v>
      </c>
      <c r="B140" s="84" t="s">
        <v>15515</v>
      </c>
      <c r="C140" s="7">
        <v>11288</v>
      </c>
      <c r="D140" s="7">
        <v>241</v>
      </c>
      <c r="E140" s="1">
        <v>70831.070000000007</v>
      </c>
      <c r="F140" s="1">
        <v>13206.92</v>
      </c>
      <c r="G140" s="1">
        <v>21283.27</v>
      </c>
      <c r="H140" s="1">
        <v>7547.61</v>
      </c>
      <c r="I140" s="6">
        <v>42037.8</v>
      </c>
      <c r="J140" s="86"/>
      <c r="K140" s="86"/>
      <c r="L140" s="85"/>
      <c r="M140" s="85"/>
      <c r="N140" s="85"/>
      <c r="O140" s="85"/>
      <c r="P140" s="85"/>
      <c r="Q140" s="1">
        <f t="shared" si="1"/>
        <v>42037.8</v>
      </c>
    </row>
    <row r="141" spans="1:17" ht="26.4" x14ac:dyDescent="0.25">
      <c r="A141" s="83" t="s">
        <v>7809</v>
      </c>
      <c r="B141" s="84" t="s">
        <v>15516</v>
      </c>
      <c r="C141" s="7">
        <v>4452</v>
      </c>
      <c r="D141" s="7">
        <v>83</v>
      </c>
      <c r="E141" s="1">
        <v>20880.84</v>
      </c>
      <c r="F141" s="1">
        <v>5208.82</v>
      </c>
      <c r="G141" s="1">
        <v>7329.92</v>
      </c>
      <c r="H141" s="1">
        <v>2225.02</v>
      </c>
      <c r="I141" s="6">
        <v>14763.76</v>
      </c>
      <c r="J141" s="86"/>
      <c r="K141" s="86"/>
      <c r="L141" s="85"/>
      <c r="M141" s="85"/>
      <c r="N141" s="85"/>
      <c r="O141" s="85"/>
      <c r="P141" s="85"/>
      <c r="Q141" s="1">
        <f t="shared" si="1"/>
        <v>14763.76</v>
      </c>
    </row>
    <row r="142" spans="1:17" x14ac:dyDescent="0.25">
      <c r="A142" s="83" t="s">
        <v>7810</v>
      </c>
      <c r="B142" s="84" t="s">
        <v>15517</v>
      </c>
      <c r="C142" s="7">
        <v>3655</v>
      </c>
      <c r="D142" s="7">
        <v>109</v>
      </c>
      <c r="E142" s="1">
        <v>117858.76</v>
      </c>
      <c r="F142" s="1">
        <v>4276.34</v>
      </c>
      <c r="G142" s="1">
        <v>9626.0400000000009</v>
      </c>
      <c r="H142" s="1">
        <v>12558.78</v>
      </c>
      <c r="I142" s="6">
        <v>26461.16</v>
      </c>
      <c r="J142" s="86"/>
      <c r="K142" s="86"/>
      <c r="L142" s="85"/>
      <c r="M142" s="85"/>
      <c r="N142" s="85"/>
      <c r="O142" s="85"/>
      <c r="P142" s="85"/>
      <c r="Q142" s="1">
        <f t="shared" ref="Q142:Q205" si="2">I142+P142</f>
        <v>26461.16</v>
      </c>
    </row>
    <row r="143" spans="1:17" x14ac:dyDescent="0.25">
      <c r="A143" s="83" t="s">
        <v>7811</v>
      </c>
      <c r="B143" s="84" t="s">
        <v>15518</v>
      </c>
      <c r="C143" s="7">
        <v>6909</v>
      </c>
      <c r="D143" s="7">
        <v>93</v>
      </c>
      <c r="E143" s="1">
        <v>29345.439999999999</v>
      </c>
      <c r="F143" s="1">
        <v>8083.5</v>
      </c>
      <c r="G143" s="1">
        <v>8213.0499999999993</v>
      </c>
      <c r="H143" s="1">
        <v>3126.98</v>
      </c>
      <c r="I143" s="6">
        <v>19423.53</v>
      </c>
      <c r="J143" s="86"/>
      <c r="K143" s="86"/>
      <c r="L143" s="85"/>
      <c r="M143" s="85"/>
      <c r="N143" s="85"/>
      <c r="O143" s="85"/>
      <c r="P143" s="85"/>
      <c r="Q143" s="1">
        <f t="shared" si="2"/>
        <v>19423.53</v>
      </c>
    </row>
    <row r="144" spans="1:17" x14ac:dyDescent="0.25">
      <c r="A144" s="83" t="s">
        <v>7812</v>
      </c>
      <c r="B144" s="84" t="s">
        <v>15519</v>
      </c>
      <c r="C144" s="7">
        <v>417</v>
      </c>
      <c r="D144" s="7">
        <v>11</v>
      </c>
      <c r="E144" s="1">
        <v>2126.1799999999998</v>
      </c>
      <c r="F144" s="1">
        <v>487.89</v>
      </c>
      <c r="G144" s="1">
        <v>971.43</v>
      </c>
      <c r="H144" s="1">
        <v>226.56</v>
      </c>
      <c r="I144" s="6">
        <v>1685.88</v>
      </c>
      <c r="J144" s="86"/>
      <c r="K144" s="86"/>
      <c r="L144" s="85"/>
      <c r="M144" s="85"/>
      <c r="N144" s="85"/>
      <c r="O144" s="85"/>
      <c r="P144" s="85"/>
      <c r="Q144" s="1">
        <f t="shared" si="2"/>
        <v>1685.88</v>
      </c>
    </row>
    <row r="145" spans="1:17" x14ac:dyDescent="0.25">
      <c r="A145" s="83" t="s">
        <v>7813</v>
      </c>
      <c r="B145" s="84" t="s">
        <v>15520</v>
      </c>
      <c r="C145" s="7">
        <v>3075</v>
      </c>
      <c r="D145" s="7">
        <v>36</v>
      </c>
      <c r="E145" s="1">
        <v>8593.2000000000007</v>
      </c>
      <c r="F145" s="1">
        <v>3597.74</v>
      </c>
      <c r="G145" s="1">
        <v>3179.24</v>
      </c>
      <c r="H145" s="1">
        <v>915.67</v>
      </c>
      <c r="I145" s="6">
        <v>7692.65</v>
      </c>
      <c r="J145" s="86"/>
      <c r="K145" s="86"/>
      <c r="L145" s="85"/>
      <c r="M145" s="85"/>
      <c r="N145" s="85"/>
      <c r="O145" s="85"/>
      <c r="P145" s="85"/>
      <c r="Q145" s="1">
        <f t="shared" si="2"/>
        <v>7692.65</v>
      </c>
    </row>
    <row r="146" spans="1:17" x14ac:dyDescent="0.25">
      <c r="A146" s="83" t="s">
        <v>7814</v>
      </c>
      <c r="B146" s="84" t="s">
        <v>15521</v>
      </c>
      <c r="C146" s="7">
        <v>23326</v>
      </c>
      <c r="D146" s="7">
        <v>401</v>
      </c>
      <c r="E146" s="1">
        <v>166191.76999999999</v>
      </c>
      <c r="F146" s="1">
        <v>27291.34</v>
      </c>
      <c r="G146" s="1">
        <v>35413.24</v>
      </c>
      <c r="H146" s="1">
        <v>17709.04</v>
      </c>
      <c r="I146" s="6">
        <v>80413.62</v>
      </c>
      <c r="J146" s="86"/>
      <c r="K146" s="86"/>
      <c r="L146" s="85"/>
      <c r="M146" s="85"/>
      <c r="N146" s="85"/>
      <c r="O146" s="85"/>
      <c r="P146" s="85"/>
      <c r="Q146" s="1">
        <f t="shared" si="2"/>
        <v>80413.62</v>
      </c>
    </row>
    <row r="147" spans="1:17" x14ac:dyDescent="0.25">
      <c r="A147" s="83" t="s">
        <v>7815</v>
      </c>
      <c r="B147" s="84" t="s">
        <v>15522</v>
      </c>
      <c r="C147" s="7">
        <v>7522</v>
      </c>
      <c r="D147" s="7">
        <v>75</v>
      </c>
      <c r="E147" s="1">
        <v>27774.33</v>
      </c>
      <c r="F147" s="1">
        <v>8800.7099999999991</v>
      </c>
      <c r="G147" s="1">
        <v>6623.42</v>
      </c>
      <c r="H147" s="1">
        <v>2959.58</v>
      </c>
      <c r="I147" s="6">
        <v>18383.71</v>
      </c>
      <c r="J147" s="86"/>
      <c r="K147" s="86"/>
      <c r="L147" s="85"/>
      <c r="M147" s="85"/>
      <c r="N147" s="85"/>
      <c r="O147" s="85"/>
      <c r="P147" s="85"/>
      <c r="Q147" s="1">
        <f t="shared" si="2"/>
        <v>18383.71</v>
      </c>
    </row>
    <row r="148" spans="1:17" x14ac:dyDescent="0.25">
      <c r="A148" s="83" t="s">
        <v>7816</v>
      </c>
      <c r="B148" s="84" t="s">
        <v>15523</v>
      </c>
      <c r="C148" s="7">
        <v>19127</v>
      </c>
      <c r="D148" s="7">
        <v>193</v>
      </c>
      <c r="E148" s="1">
        <v>94536.57</v>
      </c>
      <c r="F148" s="1">
        <v>22378.52</v>
      </c>
      <c r="G148" s="1">
        <v>17044.28</v>
      </c>
      <c r="H148" s="1">
        <v>10073.620000000001</v>
      </c>
      <c r="I148" s="6">
        <v>49496.42</v>
      </c>
      <c r="J148" s="86"/>
      <c r="K148" s="86"/>
      <c r="L148" s="85"/>
      <c r="M148" s="85"/>
      <c r="N148" s="85"/>
      <c r="O148" s="85"/>
      <c r="P148" s="85"/>
      <c r="Q148" s="1">
        <f t="shared" si="2"/>
        <v>49496.42</v>
      </c>
    </row>
    <row r="149" spans="1:17" x14ac:dyDescent="0.25">
      <c r="A149" s="83" t="s">
        <v>7817</v>
      </c>
      <c r="B149" s="84" t="s">
        <v>15524</v>
      </c>
      <c r="C149" s="7">
        <v>28930</v>
      </c>
      <c r="D149" s="7">
        <v>251</v>
      </c>
      <c r="E149" s="1">
        <v>88031.9</v>
      </c>
      <c r="F149" s="1">
        <v>33848</v>
      </c>
      <c r="G149" s="1">
        <v>22166.39</v>
      </c>
      <c r="H149" s="1">
        <v>9380.49</v>
      </c>
      <c r="I149" s="6">
        <v>65394.879999999997</v>
      </c>
      <c r="J149" s="86"/>
      <c r="K149" s="86"/>
      <c r="L149" s="85"/>
      <c r="M149" s="85"/>
      <c r="N149" s="85"/>
      <c r="O149" s="85"/>
      <c r="P149" s="85"/>
      <c r="Q149" s="1">
        <f t="shared" si="2"/>
        <v>65394.879999999997</v>
      </c>
    </row>
    <row r="150" spans="1:17" x14ac:dyDescent="0.25">
      <c r="A150" s="83" t="s">
        <v>7818</v>
      </c>
      <c r="B150" s="84" t="s">
        <v>15525</v>
      </c>
      <c r="C150" s="7">
        <v>417</v>
      </c>
      <c r="D150" s="7">
        <v>17</v>
      </c>
      <c r="E150" s="1">
        <v>30468.34</v>
      </c>
      <c r="F150" s="1">
        <v>487.89</v>
      </c>
      <c r="G150" s="1">
        <v>1501.31</v>
      </c>
      <c r="H150" s="1">
        <v>3246.64</v>
      </c>
      <c r="I150" s="6">
        <v>5235.84</v>
      </c>
      <c r="J150" s="86"/>
      <c r="K150" s="86"/>
      <c r="L150" s="85"/>
      <c r="M150" s="85"/>
      <c r="N150" s="85"/>
      <c r="O150" s="85"/>
      <c r="P150" s="85"/>
      <c r="Q150" s="1">
        <f t="shared" si="2"/>
        <v>5235.84</v>
      </c>
    </row>
    <row r="151" spans="1:17" x14ac:dyDescent="0.25">
      <c r="A151" s="83" t="s">
        <v>7819</v>
      </c>
      <c r="B151" s="84" t="s">
        <v>15526</v>
      </c>
      <c r="C151" s="7">
        <v>1208</v>
      </c>
      <c r="D151" s="7">
        <v>36</v>
      </c>
      <c r="E151" s="1">
        <v>25518.41</v>
      </c>
      <c r="F151" s="1">
        <v>1413.35</v>
      </c>
      <c r="G151" s="1">
        <v>3179.24</v>
      </c>
      <c r="H151" s="1">
        <v>2719.18</v>
      </c>
      <c r="I151" s="6">
        <v>7311.77</v>
      </c>
      <c r="J151" s="86"/>
      <c r="K151" s="86"/>
      <c r="L151" s="85"/>
      <c r="M151" s="85"/>
      <c r="N151" s="85"/>
      <c r="O151" s="85"/>
      <c r="P151" s="85"/>
      <c r="Q151" s="1">
        <f t="shared" si="2"/>
        <v>7311.77</v>
      </c>
    </row>
    <row r="152" spans="1:17" x14ac:dyDescent="0.25">
      <c r="A152" s="83" t="s">
        <v>7820</v>
      </c>
      <c r="B152" s="84" t="s">
        <v>15527</v>
      </c>
      <c r="C152" s="7">
        <v>10461</v>
      </c>
      <c r="D152" s="7">
        <v>197</v>
      </c>
      <c r="E152" s="1">
        <v>174473.95</v>
      </c>
      <c r="F152" s="1">
        <v>12239.34</v>
      </c>
      <c r="G152" s="1">
        <v>17397.53</v>
      </c>
      <c r="H152" s="1">
        <v>18591.57</v>
      </c>
      <c r="I152" s="6">
        <v>48228.44</v>
      </c>
      <c r="J152" s="86"/>
      <c r="K152" s="86"/>
      <c r="L152" s="85"/>
      <c r="M152" s="85"/>
      <c r="N152" s="85"/>
      <c r="O152" s="85"/>
      <c r="P152" s="85"/>
      <c r="Q152" s="1">
        <f t="shared" si="2"/>
        <v>48228.44</v>
      </c>
    </row>
    <row r="153" spans="1:17" x14ac:dyDescent="0.25">
      <c r="A153" s="83" t="s">
        <v>7821</v>
      </c>
      <c r="B153" s="84" t="s">
        <v>15528</v>
      </c>
      <c r="C153" s="7">
        <v>437</v>
      </c>
      <c r="D153" s="7">
        <v>10</v>
      </c>
      <c r="E153" s="1">
        <v>1698.18</v>
      </c>
      <c r="F153" s="1">
        <v>511.29</v>
      </c>
      <c r="G153" s="1">
        <v>883.12</v>
      </c>
      <c r="H153" s="1">
        <v>180.95</v>
      </c>
      <c r="I153" s="6">
        <v>1575.36</v>
      </c>
      <c r="J153" s="86"/>
      <c r="K153" s="86"/>
      <c r="L153" s="85"/>
      <c r="M153" s="85"/>
      <c r="N153" s="85"/>
      <c r="O153" s="85"/>
      <c r="P153" s="85"/>
      <c r="Q153" s="1">
        <f t="shared" si="2"/>
        <v>1575.36</v>
      </c>
    </row>
    <row r="154" spans="1:17" x14ac:dyDescent="0.25">
      <c r="A154" s="83" t="s">
        <v>7822</v>
      </c>
      <c r="B154" s="84" t="s">
        <v>15529</v>
      </c>
      <c r="C154" s="7">
        <v>8898</v>
      </c>
      <c r="D154" s="7">
        <v>108</v>
      </c>
      <c r="E154" s="1">
        <v>62477.67</v>
      </c>
      <c r="F154" s="1">
        <v>10410.629999999999</v>
      </c>
      <c r="G154" s="1">
        <v>9537.73</v>
      </c>
      <c r="H154" s="1">
        <v>6657.49</v>
      </c>
      <c r="I154" s="6">
        <v>26605.85</v>
      </c>
      <c r="J154" s="86"/>
      <c r="K154" s="86"/>
      <c r="L154" s="85"/>
      <c r="M154" s="85"/>
      <c r="N154" s="85"/>
      <c r="O154" s="85"/>
      <c r="P154" s="85"/>
      <c r="Q154" s="1">
        <f t="shared" si="2"/>
        <v>26605.85</v>
      </c>
    </row>
    <row r="155" spans="1:17" x14ac:dyDescent="0.25">
      <c r="A155" s="83" t="s">
        <v>7823</v>
      </c>
      <c r="B155" s="84" t="s">
        <v>15530</v>
      </c>
      <c r="C155" s="7">
        <v>11520</v>
      </c>
      <c r="D155" s="7">
        <v>318</v>
      </c>
      <c r="E155" s="1">
        <v>284344.82</v>
      </c>
      <c r="F155" s="1">
        <v>13478.36</v>
      </c>
      <c r="G155" s="1">
        <v>28083.32</v>
      </c>
      <c r="H155" s="1">
        <v>30299.18</v>
      </c>
      <c r="I155" s="6">
        <v>71860.86</v>
      </c>
      <c r="J155" s="86"/>
      <c r="K155" s="86"/>
      <c r="L155" s="85"/>
      <c r="M155" s="85"/>
      <c r="N155" s="85"/>
      <c r="O155" s="85"/>
      <c r="P155" s="85"/>
      <c r="Q155" s="1">
        <f t="shared" si="2"/>
        <v>71860.86</v>
      </c>
    </row>
    <row r="156" spans="1:17" x14ac:dyDescent="0.25">
      <c r="A156" s="83" t="s">
        <v>7824</v>
      </c>
      <c r="B156" s="84" t="s">
        <v>15531</v>
      </c>
      <c r="C156" s="7">
        <v>261</v>
      </c>
      <c r="D156" s="7">
        <v>11</v>
      </c>
      <c r="E156" s="1">
        <v>1749.37</v>
      </c>
      <c r="F156" s="1">
        <v>305.37</v>
      </c>
      <c r="G156" s="1">
        <v>971.43</v>
      </c>
      <c r="H156" s="1">
        <v>186.41</v>
      </c>
      <c r="I156" s="6">
        <v>1463.21</v>
      </c>
      <c r="J156" s="86"/>
      <c r="K156" s="86"/>
      <c r="L156" s="85"/>
      <c r="M156" s="85"/>
      <c r="N156" s="85"/>
      <c r="O156" s="85"/>
      <c r="P156" s="85"/>
      <c r="Q156" s="1">
        <f t="shared" si="2"/>
        <v>1463.21</v>
      </c>
    </row>
    <row r="157" spans="1:17" x14ac:dyDescent="0.25">
      <c r="A157" s="83" t="s">
        <v>7825</v>
      </c>
      <c r="B157" s="84" t="s">
        <v>15532</v>
      </c>
      <c r="C157" s="7">
        <v>7386</v>
      </c>
      <c r="D157" s="7">
        <v>140</v>
      </c>
      <c r="E157" s="1">
        <v>58467.9</v>
      </c>
      <c r="F157" s="1">
        <v>8641.59</v>
      </c>
      <c r="G157" s="1">
        <v>12363.73</v>
      </c>
      <c r="H157" s="1">
        <v>6230.22</v>
      </c>
      <c r="I157" s="6">
        <v>27235.54</v>
      </c>
      <c r="J157" s="86"/>
      <c r="K157" s="86"/>
      <c r="L157" s="85"/>
      <c r="M157" s="85"/>
      <c r="N157" s="85"/>
      <c r="O157" s="85"/>
      <c r="P157" s="85"/>
      <c r="Q157" s="1">
        <f t="shared" si="2"/>
        <v>27235.54</v>
      </c>
    </row>
    <row r="158" spans="1:17" x14ac:dyDescent="0.25">
      <c r="A158" s="83" t="s">
        <v>7826</v>
      </c>
      <c r="B158" s="84" t="s">
        <v>15533</v>
      </c>
      <c r="C158" s="7">
        <v>29536</v>
      </c>
      <c r="D158" s="7">
        <v>410</v>
      </c>
      <c r="E158" s="1">
        <v>280600.14</v>
      </c>
      <c r="F158" s="1">
        <v>34557.019999999997</v>
      </c>
      <c r="G158" s="1">
        <v>36208.050000000003</v>
      </c>
      <c r="H158" s="1">
        <v>29900.15</v>
      </c>
      <c r="I158" s="6">
        <v>100665.22</v>
      </c>
      <c r="J158" s="86"/>
      <c r="K158" s="86"/>
      <c r="L158" s="85"/>
      <c r="M158" s="85"/>
      <c r="N158" s="85"/>
      <c r="O158" s="85"/>
      <c r="P158" s="85"/>
      <c r="Q158" s="1">
        <f t="shared" si="2"/>
        <v>100665.22</v>
      </c>
    </row>
    <row r="159" spans="1:17" x14ac:dyDescent="0.25">
      <c r="A159" s="83" t="s">
        <v>7827</v>
      </c>
      <c r="B159" s="84" t="s">
        <v>15534</v>
      </c>
      <c r="C159" s="7">
        <v>118</v>
      </c>
      <c r="D159" s="7">
        <v>6</v>
      </c>
      <c r="E159" s="1">
        <v>964.17</v>
      </c>
      <c r="F159" s="1">
        <v>138.06</v>
      </c>
      <c r="G159" s="1">
        <v>529.87</v>
      </c>
      <c r="H159" s="1">
        <v>102.74</v>
      </c>
      <c r="I159" s="6">
        <v>770.67</v>
      </c>
      <c r="J159" s="86"/>
      <c r="K159" s="86"/>
      <c r="L159" s="85"/>
      <c r="M159" s="85"/>
      <c r="N159" s="85"/>
      <c r="O159" s="85"/>
      <c r="P159" s="85"/>
      <c r="Q159" s="1">
        <f t="shared" si="2"/>
        <v>770.67</v>
      </c>
    </row>
    <row r="160" spans="1:17" x14ac:dyDescent="0.25">
      <c r="A160" s="83" t="s">
        <v>7828</v>
      </c>
      <c r="B160" s="84" t="s">
        <v>15535</v>
      </c>
      <c r="C160" s="7">
        <v>1733</v>
      </c>
      <c r="D160" s="7">
        <v>41</v>
      </c>
      <c r="E160" s="1">
        <v>8073.28</v>
      </c>
      <c r="F160" s="1">
        <v>2027.61</v>
      </c>
      <c r="G160" s="1">
        <v>3620.81</v>
      </c>
      <c r="H160" s="1">
        <v>860.27</v>
      </c>
      <c r="I160" s="6">
        <v>6508.69</v>
      </c>
      <c r="J160" s="86"/>
      <c r="K160" s="86"/>
      <c r="L160" s="85"/>
      <c r="M160" s="85"/>
      <c r="N160" s="85"/>
      <c r="O160" s="85"/>
      <c r="P160" s="85"/>
      <c r="Q160" s="1">
        <f t="shared" si="2"/>
        <v>6508.69</v>
      </c>
    </row>
    <row r="161" spans="1:17" x14ac:dyDescent="0.25">
      <c r="A161" s="83" t="s">
        <v>7829</v>
      </c>
      <c r="B161" s="84" t="s">
        <v>15536</v>
      </c>
      <c r="C161" s="7">
        <v>731</v>
      </c>
      <c r="D161" s="7">
        <v>30</v>
      </c>
      <c r="E161" s="1">
        <v>5625.19</v>
      </c>
      <c r="F161" s="1">
        <v>855.26</v>
      </c>
      <c r="G161" s="1">
        <v>2649.37</v>
      </c>
      <c r="H161" s="1">
        <v>599.41</v>
      </c>
      <c r="I161" s="6">
        <v>4104.04</v>
      </c>
      <c r="J161" s="86"/>
      <c r="K161" s="86"/>
      <c r="L161" s="85"/>
      <c r="M161" s="85"/>
      <c r="N161" s="85"/>
      <c r="O161" s="85"/>
      <c r="P161" s="85"/>
      <c r="Q161" s="1">
        <f t="shared" si="2"/>
        <v>4104.04</v>
      </c>
    </row>
    <row r="162" spans="1:17" x14ac:dyDescent="0.25">
      <c r="A162" s="83" t="s">
        <v>7830</v>
      </c>
      <c r="B162" s="84" t="s">
        <v>15537</v>
      </c>
      <c r="C162" s="7">
        <v>42827</v>
      </c>
      <c r="D162" s="7">
        <v>710</v>
      </c>
      <c r="E162" s="1">
        <v>278944.06</v>
      </c>
      <c r="F162" s="1">
        <v>50107.44</v>
      </c>
      <c r="G162" s="1">
        <v>62701.74</v>
      </c>
      <c r="H162" s="1">
        <v>29723.68</v>
      </c>
      <c r="I162" s="6">
        <v>142532.85999999999</v>
      </c>
      <c r="J162" s="86"/>
      <c r="K162" s="86"/>
      <c r="L162" s="85"/>
      <c r="M162" s="85"/>
      <c r="N162" s="85"/>
      <c r="O162" s="85"/>
      <c r="P162" s="85"/>
      <c r="Q162" s="1">
        <f t="shared" si="2"/>
        <v>142532.85999999999</v>
      </c>
    </row>
    <row r="163" spans="1:17" x14ac:dyDescent="0.25">
      <c r="A163" s="83" t="s">
        <v>7831</v>
      </c>
      <c r="B163" s="84" t="s">
        <v>15538</v>
      </c>
      <c r="C163" s="7">
        <v>7531</v>
      </c>
      <c r="D163" s="7">
        <v>110</v>
      </c>
      <c r="E163" s="1">
        <v>45420.23</v>
      </c>
      <c r="F163" s="1">
        <v>8811.24</v>
      </c>
      <c r="G163" s="1">
        <v>9714.35</v>
      </c>
      <c r="H163" s="1">
        <v>4839.88</v>
      </c>
      <c r="I163" s="6">
        <v>23365.47</v>
      </c>
      <c r="J163" s="86"/>
      <c r="K163" s="86"/>
      <c r="L163" s="85"/>
      <c r="M163" s="85"/>
      <c r="N163" s="85"/>
      <c r="O163" s="85"/>
      <c r="P163" s="85"/>
      <c r="Q163" s="1">
        <f t="shared" si="2"/>
        <v>23365.47</v>
      </c>
    </row>
    <row r="164" spans="1:17" x14ac:dyDescent="0.25">
      <c r="A164" s="83" t="s">
        <v>7832</v>
      </c>
      <c r="B164" s="84" t="s">
        <v>15539</v>
      </c>
      <c r="C164" s="7">
        <v>234765</v>
      </c>
      <c r="D164" s="7">
        <v>3050</v>
      </c>
      <c r="E164" s="1">
        <v>2499580.2599999998</v>
      </c>
      <c r="F164" s="1">
        <v>274674.24</v>
      </c>
      <c r="G164" s="1">
        <v>269352.57</v>
      </c>
      <c r="H164" s="1">
        <v>266349.92</v>
      </c>
      <c r="I164" s="6">
        <v>810376.73</v>
      </c>
      <c r="J164" s="86"/>
      <c r="K164" s="86"/>
      <c r="L164" s="85"/>
      <c r="M164" s="85"/>
      <c r="N164" s="85"/>
      <c r="O164" s="85"/>
      <c r="P164" s="85"/>
      <c r="Q164" s="1">
        <f t="shared" si="2"/>
        <v>810376.73</v>
      </c>
    </row>
    <row r="165" spans="1:17" x14ac:dyDescent="0.25">
      <c r="A165" s="83" t="s">
        <v>7833</v>
      </c>
      <c r="B165" s="84" t="s">
        <v>15540</v>
      </c>
      <c r="C165" s="7">
        <v>52813</v>
      </c>
      <c r="D165" s="7">
        <v>577</v>
      </c>
      <c r="E165" s="1">
        <v>359778.48</v>
      </c>
      <c r="F165" s="1">
        <v>61791.02</v>
      </c>
      <c r="G165" s="1">
        <v>50956.21</v>
      </c>
      <c r="H165" s="1">
        <v>38337.22</v>
      </c>
      <c r="I165" s="6">
        <v>151084.45000000001</v>
      </c>
      <c r="J165" s="86"/>
      <c r="K165" s="86"/>
      <c r="L165" s="85"/>
      <c r="M165" s="85"/>
      <c r="N165" s="85"/>
      <c r="O165" s="85"/>
      <c r="P165" s="85"/>
      <c r="Q165" s="1">
        <f t="shared" si="2"/>
        <v>151084.45000000001</v>
      </c>
    </row>
    <row r="166" spans="1:17" x14ac:dyDescent="0.25">
      <c r="A166" s="83" t="s">
        <v>7834</v>
      </c>
      <c r="B166" s="84" t="s">
        <v>15541</v>
      </c>
      <c r="C166" s="7">
        <v>107</v>
      </c>
      <c r="D166" s="7">
        <v>9</v>
      </c>
      <c r="E166" s="1">
        <v>3141.76</v>
      </c>
      <c r="F166" s="1">
        <v>125.19</v>
      </c>
      <c r="G166" s="1">
        <v>794.81</v>
      </c>
      <c r="H166" s="1">
        <v>334.78</v>
      </c>
      <c r="I166" s="6">
        <v>1254.78</v>
      </c>
      <c r="J166" s="86"/>
      <c r="K166" s="86"/>
      <c r="L166" s="85"/>
      <c r="M166" s="85"/>
      <c r="N166" s="85"/>
      <c r="O166" s="85"/>
      <c r="P166" s="85"/>
      <c r="Q166" s="1">
        <f t="shared" si="2"/>
        <v>1254.78</v>
      </c>
    </row>
    <row r="167" spans="1:17" x14ac:dyDescent="0.25">
      <c r="A167" s="83" t="s">
        <v>7835</v>
      </c>
      <c r="B167" s="84" t="s">
        <v>15542</v>
      </c>
      <c r="C167" s="7">
        <v>45</v>
      </c>
      <c r="D167" s="7">
        <v>4</v>
      </c>
      <c r="E167" s="1">
        <v>665.59</v>
      </c>
      <c r="F167" s="1">
        <v>52.65</v>
      </c>
      <c r="G167" s="1">
        <v>353.25</v>
      </c>
      <c r="H167" s="1">
        <v>70.92</v>
      </c>
      <c r="I167" s="6">
        <v>476.82</v>
      </c>
      <c r="J167" s="86"/>
      <c r="K167" s="86"/>
      <c r="L167" s="85"/>
      <c r="M167" s="85"/>
      <c r="N167" s="85"/>
      <c r="O167" s="85"/>
      <c r="P167" s="85"/>
      <c r="Q167" s="1">
        <f t="shared" si="2"/>
        <v>476.82</v>
      </c>
    </row>
    <row r="168" spans="1:17" x14ac:dyDescent="0.25">
      <c r="A168" s="83" t="s">
        <v>7836</v>
      </c>
      <c r="B168" s="84" t="s">
        <v>15543</v>
      </c>
      <c r="C168" s="7">
        <v>7103</v>
      </c>
      <c r="D168" s="7">
        <v>395</v>
      </c>
      <c r="E168" s="1">
        <v>146162.47</v>
      </c>
      <c r="F168" s="1">
        <v>8310.49</v>
      </c>
      <c r="G168" s="1">
        <v>34883.370000000003</v>
      </c>
      <c r="H168" s="1">
        <v>15574.76</v>
      </c>
      <c r="I168" s="6">
        <v>58768.62</v>
      </c>
      <c r="J168" s="86"/>
      <c r="K168" s="86"/>
      <c r="L168" s="85"/>
      <c r="M168" s="85"/>
      <c r="N168" s="85"/>
      <c r="O168" s="85"/>
      <c r="P168" s="85"/>
      <c r="Q168" s="1">
        <f t="shared" si="2"/>
        <v>58768.62</v>
      </c>
    </row>
    <row r="169" spans="1:17" x14ac:dyDescent="0.25">
      <c r="A169" s="83" t="s">
        <v>7837</v>
      </c>
      <c r="B169" s="84" t="s">
        <v>15544</v>
      </c>
      <c r="C169" s="7">
        <v>4268</v>
      </c>
      <c r="D169" s="7">
        <v>73</v>
      </c>
      <c r="E169" s="1">
        <v>17097.68</v>
      </c>
      <c r="F169" s="1">
        <v>4993.54</v>
      </c>
      <c r="G169" s="1">
        <v>6446.8</v>
      </c>
      <c r="H169" s="1">
        <v>1821.9</v>
      </c>
      <c r="I169" s="6">
        <v>13262.24</v>
      </c>
      <c r="J169" s="86"/>
      <c r="K169" s="86"/>
      <c r="L169" s="85"/>
      <c r="M169" s="85"/>
      <c r="N169" s="85"/>
      <c r="O169" s="85"/>
      <c r="P169" s="85"/>
      <c r="Q169" s="1">
        <f t="shared" si="2"/>
        <v>13262.24</v>
      </c>
    </row>
    <row r="170" spans="1:17" x14ac:dyDescent="0.25">
      <c r="A170" s="83" t="s">
        <v>7838</v>
      </c>
      <c r="B170" s="84" t="s">
        <v>15545</v>
      </c>
      <c r="C170" s="7">
        <v>6243</v>
      </c>
      <c r="D170" s="7">
        <v>87</v>
      </c>
      <c r="E170" s="1">
        <v>26316.87</v>
      </c>
      <c r="F170" s="1">
        <v>7304.29</v>
      </c>
      <c r="G170" s="1">
        <v>7683.17</v>
      </c>
      <c r="H170" s="1">
        <v>2804.27</v>
      </c>
      <c r="I170" s="6">
        <v>17791.73</v>
      </c>
      <c r="J170" s="86"/>
      <c r="K170" s="86"/>
      <c r="L170" s="85"/>
      <c r="M170" s="85"/>
      <c r="N170" s="85"/>
      <c r="O170" s="85"/>
      <c r="P170" s="85"/>
      <c r="Q170" s="1">
        <f t="shared" si="2"/>
        <v>17791.73</v>
      </c>
    </row>
    <row r="171" spans="1:17" x14ac:dyDescent="0.25">
      <c r="A171" s="83" t="s">
        <v>7839</v>
      </c>
      <c r="B171" s="84" t="s">
        <v>15546</v>
      </c>
      <c r="C171" s="7">
        <v>479</v>
      </c>
      <c r="D171" s="7">
        <v>19</v>
      </c>
      <c r="E171" s="1">
        <v>29072.79</v>
      </c>
      <c r="F171" s="1">
        <v>560.42999999999995</v>
      </c>
      <c r="G171" s="1">
        <v>1677.94</v>
      </c>
      <c r="H171" s="1">
        <v>3097.94</v>
      </c>
      <c r="I171" s="6">
        <v>5336.31</v>
      </c>
      <c r="J171" s="86"/>
      <c r="K171" s="86"/>
      <c r="L171" s="85"/>
      <c r="M171" s="85"/>
      <c r="N171" s="85"/>
      <c r="O171" s="85"/>
      <c r="P171" s="85"/>
      <c r="Q171" s="1">
        <f t="shared" si="2"/>
        <v>5336.31</v>
      </c>
    </row>
    <row r="172" spans="1:17" x14ac:dyDescent="0.25">
      <c r="A172" s="83" t="s">
        <v>7840</v>
      </c>
      <c r="B172" s="84" t="s">
        <v>15547</v>
      </c>
      <c r="C172" s="7">
        <v>241</v>
      </c>
      <c r="D172" s="7">
        <v>13</v>
      </c>
      <c r="E172" s="1">
        <v>1999.18</v>
      </c>
      <c r="F172" s="1">
        <v>281.97000000000003</v>
      </c>
      <c r="G172" s="1">
        <v>1148.06</v>
      </c>
      <c r="H172" s="1">
        <v>213.03</v>
      </c>
      <c r="I172" s="6">
        <v>1643.06</v>
      </c>
      <c r="J172" s="86"/>
      <c r="K172" s="86"/>
      <c r="L172" s="85"/>
      <c r="M172" s="85"/>
      <c r="N172" s="85"/>
      <c r="O172" s="85"/>
      <c r="P172" s="85"/>
      <c r="Q172" s="1">
        <f t="shared" si="2"/>
        <v>1643.06</v>
      </c>
    </row>
    <row r="173" spans="1:17" x14ac:dyDescent="0.25">
      <c r="A173" s="83" t="s">
        <v>7841</v>
      </c>
      <c r="B173" s="84" t="s">
        <v>15548</v>
      </c>
      <c r="C173" s="7">
        <v>2591</v>
      </c>
      <c r="D173" s="7">
        <v>54</v>
      </c>
      <c r="E173" s="1">
        <v>12482.06</v>
      </c>
      <c r="F173" s="1">
        <v>3031.46</v>
      </c>
      <c r="G173" s="1">
        <v>4768.8599999999997</v>
      </c>
      <c r="H173" s="1">
        <v>1330.06</v>
      </c>
      <c r="I173" s="6">
        <v>9130.3799999999992</v>
      </c>
      <c r="J173" s="86"/>
      <c r="K173" s="86"/>
      <c r="L173" s="85"/>
      <c r="M173" s="85"/>
      <c r="N173" s="85"/>
      <c r="O173" s="85"/>
      <c r="P173" s="85"/>
      <c r="Q173" s="1">
        <f t="shared" si="2"/>
        <v>9130.3799999999992</v>
      </c>
    </row>
    <row r="174" spans="1:17" x14ac:dyDescent="0.25">
      <c r="A174" s="83" t="s">
        <v>7842</v>
      </c>
      <c r="B174" s="84" t="s">
        <v>15549</v>
      </c>
      <c r="C174" s="7">
        <v>224</v>
      </c>
      <c r="D174" s="7">
        <v>14</v>
      </c>
      <c r="E174" s="1">
        <v>2477.38</v>
      </c>
      <c r="F174" s="1">
        <v>262.08</v>
      </c>
      <c r="G174" s="1">
        <v>1236.3800000000001</v>
      </c>
      <c r="H174" s="1">
        <v>263.98</v>
      </c>
      <c r="I174" s="6">
        <v>1762.44</v>
      </c>
      <c r="J174" s="86"/>
      <c r="K174" s="86"/>
      <c r="L174" s="85"/>
      <c r="M174" s="85"/>
      <c r="N174" s="85"/>
      <c r="O174" s="85"/>
      <c r="P174" s="85"/>
      <c r="Q174" s="1">
        <f t="shared" si="2"/>
        <v>1762.44</v>
      </c>
    </row>
    <row r="175" spans="1:17" x14ac:dyDescent="0.25">
      <c r="A175" s="83" t="s">
        <v>7843</v>
      </c>
      <c r="B175" s="84" t="s">
        <v>15550</v>
      </c>
      <c r="C175" s="7">
        <v>15849</v>
      </c>
      <c r="D175" s="7">
        <v>234</v>
      </c>
      <c r="E175" s="1">
        <v>116192.51</v>
      </c>
      <c r="F175" s="1">
        <v>18543.27</v>
      </c>
      <c r="G175" s="1">
        <v>20665.080000000002</v>
      </c>
      <c r="H175" s="1">
        <v>12381.22</v>
      </c>
      <c r="I175" s="6">
        <v>51589.57</v>
      </c>
      <c r="J175" s="86"/>
      <c r="K175" s="86"/>
      <c r="L175" s="85"/>
      <c r="M175" s="85"/>
      <c r="N175" s="85"/>
      <c r="O175" s="85"/>
      <c r="P175" s="85"/>
      <c r="Q175" s="1">
        <f t="shared" si="2"/>
        <v>51589.57</v>
      </c>
    </row>
    <row r="176" spans="1:17" x14ac:dyDescent="0.25">
      <c r="A176" s="83" t="s">
        <v>7844</v>
      </c>
      <c r="B176" s="84" t="s">
        <v>15551</v>
      </c>
      <c r="C176" s="7">
        <v>2606</v>
      </c>
      <c r="D176" s="7">
        <v>39</v>
      </c>
      <c r="E176" s="1">
        <v>9911.9599999999991</v>
      </c>
      <c r="F176" s="1">
        <v>3049.01</v>
      </c>
      <c r="G176" s="1">
        <v>3444.18</v>
      </c>
      <c r="H176" s="1">
        <v>1056.2</v>
      </c>
      <c r="I176" s="6">
        <v>7549.39</v>
      </c>
      <c r="J176" s="86"/>
      <c r="K176" s="86"/>
      <c r="L176" s="85"/>
      <c r="M176" s="85"/>
      <c r="N176" s="85"/>
      <c r="O176" s="85"/>
      <c r="P176" s="85"/>
      <c r="Q176" s="1">
        <f t="shared" si="2"/>
        <v>7549.39</v>
      </c>
    </row>
    <row r="177" spans="1:17" x14ac:dyDescent="0.25">
      <c r="A177" s="83" t="s">
        <v>7845</v>
      </c>
      <c r="B177" s="84" t="s">
        <v>15552</v>
      </c>
      <c r="C177" s="7">
        <v>1242</v>
      </c>
      <c r="D177" s="7">
        <v>27</v>
      </c>
      <c r="E177" s="1">
        <v>5898.34</v>
      </c>
      <c r="F177" s="1">
        <v>1453.14</v>
      </c>
      <c r="G177" s="1">
        <v>2384.4299999999998</v>
      </c>
      <c r="H177" s="1">
        <v>628.51</v>
      </c>
      <c r="I177" s="6">
        <v>4466.08</v>
      </c>
      <c r="J177" s="86"/>
      <c r="K177" s="86"/>
      <c r="L177" s="85"/>
      <c r="M177" s="85"/>
      <c r="N177" s="85"/>
      <c r="O177" s="85"/>
      <c r="P177" s="85"/>
      <c r="Q177" s="1">
        <f t="shared" si="2"/>
        <v>4466.08</v>
      </c>
    </row>
    <row r="178" spans="1:17" x14ac:dyDescent="0.25">
      <c r="A178" s="83" t="s">
        <v>7846</v>
      </c>
      <c r="B178" s="84" t="s">
        <v>15553</v>
      </c>
      <c r="C178" s="7">
        <v>23564</v>
      </c>
      <c r="D178" s="7">
        <v>412</v>
      </c>
      <c r="E178" s="1">
        <v>568957.01</v>
      </c>
      <c r="F178" s="1">
        <v>27569.8</v>
      </c>
      <c r="G178" s="1">
        <v>36384.67</v>
      </c>
      <c r="H178" s="1">
        <v>60626.84</v>
      </c>
      <c r="I178" s="6">
        <v>124581.31</v>
      </c>
      <c r="J178" s="86"/>
      <c r="K178" s="86"/>
      <c r="L178" s="85"/>
      <c r="M178" s="85"/>
      <c r="N178" s="85"/>
      <c r="O178" s="85"/>
      <c r="P178" s="85"/>
      <c r="Q178" s="1">
        <f t="shared" si="2"/>
        <v>124581.31</v>
      </c>
    </row>
    <row r="179" spans="1:17" x14ac:dyDescent="0.25">
      <c r="A179" s="83" t="s">
        <v>7847</v>
      </c>
      <c r="B179" s="84" t="s">
        <v>15554</v>
      </c>
      <c r="C179" s="7">
        <v>1998</v>
      </c>
      <c r="D179" s="7">
        <v>48</v>
      </c>
      <c r="E179" s="1">
        <v>9269.48</v>
      </c>
      <c r="F179" s="1">
        <v>2337.66</v>
      </c>
      <c r="G179" s="1">
        <v>4238.99</v>
      </c>
      <c r="H179" s="1">
        <v>987.74</v>
      </c>
      <c r="I179" s="6">
        <v>7564.39</v>
      </c>
      <c r="J179" s="86"/>
      <c r="K179" s="86"/>
      <c r="L179" s="85"/>
      <c r="M179" s="85"/>
      <c r="N179" s="85"/>
      <c r="O179" s="85"/>
      <c r="P179" s="85"/>
      <c r="Q179" s="1">
        <f t="shared" si="2"/>
        <v>7564.39</v>
      </c>
    </row>
    <row r="180" spans="1:17" x14ac:dyDescent="0.25">
      <c r="A180" s="83" t="s">
        <v>7848</v>
      </c>
      <c r="B180" s="84" t="s">
        <v>15555</v>
      </c>
      <c r="C180" s="7">
        <v>2868</v>
      </c>
      <c r="D180" s="7">
        <v>56</v>
      </c>
      <c r="E180" s="1">
        <v>13598.21</v>
      </c>
      <c r="F180" s="1">
        <v>3355.55</v>
      </c>
      <c r="G180" s="1">
        <v>4945.49</v>
      </c>
      <c r="H180" s="1">
        <v>1449</v>
      </c>
      <c r="I180" s="6">
        <v>9750.0400000000009</v>
      </c>
      <c r="J180" s="86"/>
      <c r="K180" s="86"/>
      <c r="L180" s="85"/>
      <c r="M180" s="85"/>
      <c r="N180" s="85"/>
      <c r="O180" s="85"/>
      <c r="P180" s="85"/>
      <c r="Q180" s="1">
        <f t="shared" si="2"/>
        <v>9750.0400000000009</v>
      </c>
    </row>
    <row r="181" spans="1:17" x14ac:dyDescent="0.25">
      <c r="A181" s="83" t="s">
        <v>7849</v>
      </c>
      <c r="B181" s="84" t="s">
        <v>15556</v>
      </c>
      <c r="C181" s="7">
        <v>28016</v>
      </c>
      <c r="D181" s="7">
        <v>361</v>
      </c>
      <c r="E181" s="1">
        <v>105734.32</v>
      </c>
      <c r="F181" s="1">
        <v>32778.620000000003</v>
      </c>
      <c r="G181" s="1">
        <v>31880.74</v>
      </c>
      <c r="H181" s="1">
        <v>11266.82</v>
      </c>
      <c r="I181" s="6">
        <v>75926.179999999993</v>
      </c>
      <c r="J181" s="86"/>
      <c r="K181" s="86"/>
      <c r="L181" s="85"/>
      <c r="M181" s="85"/>
      <c r="N181" s="85"/>
      <c r="O181" s="85"/>
      <c r="P181" s="85"/>
      <c r="Q181" s="1">
        <f t="shared" si="2"/>
        <v>75926.179999999993</v>
      </c>
    </row>
    <row r="182" spans="1:17" x14ac:dyDescent="0.25">
      <c r="A182" s="83" t="s">
        <v>7850</v>
      </c>
      <c r="B182" s="84" t="s">
        <v>15557</v>
      </c>
      <c r="C182" s="7">
        <v>6879</v>
      </c>
      <c r="D182" s="7">
        <v>169</v>
      </c>
      <c r="E182" s="1">
        <v>257148.14</v>
      </c>
      <c r="F182" s="1">
        <v>8048.41</v>
      </c>
      <c r="G182" s="1">
        <v>14924.78</v>
      </c>
      <c r="H182" s="1">
        <v>27401.15</v>
      </c>
      <c r="I182" s="6">
        <v>50374.34</v>
      </c>
      <c r="J182" s="86"/>
      <c r="K182" s="86"/>
      <c r="L182" s="85"/>
      <c r="M182" s="85"/>
      <c r="N182" s="85"/>
      <c r="O182" s="85"/>
      <c r="P182" s="85"/>
      <c r="Q182" s="1">
        <f t="shared" si="2"/>
        <v>50374.34</v>
      </c>
    </row>
    <row r="183" spans="1:17" x14ac:dyDescent="0.25">
      <c r="A183" s="83" t="s">
        <v>7851</v>
      </c>
      <c r="B183" s="84" t="s">
        <v>15558</v>
      </c>
      <c r="C183" s="7">
        <v>582</v>
      </c>
      <c r="D183" s="7">
        <v>11</v>
      </c>
      <c r="E183" s="1">
        <v>6997.75</v>
      </c>
      <c r="F183" s="1">
        <v>680.94</v>
      </c>
      <c r="G183" s="1">
        <v>971.43</v>
      </c>
      <c r="H183" s="1">
        <v>745.66</v>
      </c>
      <c r="I183" s="6">
        <v>2398.0300000000002</v>
      </c>
      <c r="J183" s="86"/>
      <c r="K183" s="86"/>
      <c r="L183" s="85"/>
      <c r="M183" s="85"/>
      <c r="N183" s="85"/>
      <c r="O183" s="85"/>
      <c r="P183" s="85"/>
      <c r="Q183" s="1">
        <f t="shared" si="2"/>
        <v>2398.0300000000002</v>
      </c>
    </row>
    <row r="184" spans="1:17" x14ac:dyDescent="0.25">
      <c r="A184" s="83" t="s">
        <v>7852</v>
      </c>
      <c r="B184" s="84" t="s">
        <v>15559</v>
      </c>
      <c r="C184" s="7">
        <v>830</v>
      </c>
      <c r="D184" s="7">
        <v>16</v>
      </c>
      <c r="E184" s="1">
        <v>3346.64</v>
      </c>
      <c r="F184" s="1">
        <v>971.1</v>
      </c>
      <c r="G184" s="1">
        <v>1413</v>
      </c>
      <c r="H184" s="1">
        <v>356.61</v>
      </c>
      <c r="I184" s="6">
        <v>2740.71</v>
      </c>
      <c r="J184" s="86"/>
      <c r="K184" s="86"/>
      <c r="L184" s="85"/>
      <c r="M184" s="85"/>
      <c r="N184" s="85"/>
      <c r="O184" s="85"/>
      <c r="P184" s="85"/>
      <c r="Q184" s="1">
        <f t="shared" si="2"/>
        <v>2740.71</v>
      </c>
    </row>
    <row r="185" spans="1:17" x14ac:dyDescent="0.25">
      <c r="A185" s="83" t="s">
        <v>7853</v>
      </c>
      <c r="B185" s="84" t="s">
        <v>15560</v>
      </c>
      <c r="C185" s="7">
        <v>240</v>
      </c>
      <c r="D185" s="7">
        <v>6</v>
      </c>
      <c r="E185" s="1">
        <v>1001.49</v>
      </c>
      <c r="F185" s="1">
        <v>280.8</v>
      </c>
      <c r="G185" s="1">
        <v>529.87</v>
      </c>
      <c r="H185" s="1">
        <v>106.72</v>
      </c>
      <c r="I185" s="6">
        <v>917.39</v>
      </c>
      <c r="J185" s="86"/>
      <c r="K185" s="86"/>
      <c r="L185" s="85"/>
      <c r="M185" s="85"/>
      <c r="N185" s="85"/>
      <c r="O185" s="85"/>
      <c r="P185" s="85"/>
      <c r="Q185" s="1">
        <f t="shared" si="2"/>
        <v>917.39</v>
      </c>
    </row>
    <row r="186" spans="1:17" x14ac:dyDescent="0.25">
      <c r="A186" s="83" t="s">
        <v>7854</v>
      </c>
      <c r="B186" s="84" t="s">
        <v>15561</v>
      </c>
      <c r="C186" s="7">
        <v>8346</v>
      </c>
      <c r="D186" s="7">
        <v>171</v>
      </c>
      <c r="E186" s="1">
        <v>98716.4</v>
      </c>
      <c r="F186" s="1">
        <v>9764.7900000000009</v>
      </c>
      <c r="G186" s="1">
        <v>15101.41</v>
      </c>
      <c r="H186" s="1">
        <v>10519.01</v>
      </c>
      <c r="I186" s="6">
        <v>35385.21</v>
      </c>
      <c r="J186" s="86"/>
      <c r="K186" s="86"/>
      <c r="L186" s="85"/>
      <c r="M186" s="85"/>
      <c r="N186" s="85"/>
      <c r="O186" s="85"/>
      <c r="P186" s="85"/>
      <c r="Q186" s="1">
        <f t="shared" si="2"/>
        <v>35385.21</v>
      </c>
    </row>
    <row r="187" spans="1:17" x14ac:dyDescent="0.25">
      <c r="A187" s="83" t="s">
        <v>7855</v>
      </c>
      <c r="B187" s="84" t="s">
        <v>15562</v>
      </c>
      <c r="C187" s="7">
        <v>12212</v>
      </c>
      <c r="D187" s="7">
        <v>153</v>
      </c>
      <c r="E187" s="1">
        <v>65559.259999999995</v>
      </c>
      <c r="F187" s="1">
        <v>14288</v>
      </c>
      <c r="G187" s="1">
        <v>13511.78</v>
      </c>
      <c r="H187" s="1">
        <v>6985.86</v>
      </c>
      <c r="I187" s="6">
        <v>34785.64</v>
      </c>
      <c r="J187" s="86"/>
      <c r="K187" s="86"/>
      <c r="L187" s="85"/>
      <c r="M187" s="85"/>
      <c r="N187" s="85"/>
      <c r="O187" s="85"/>
      <c r="P187" s="85"/>
      <c r="Q187" s="1">
        <f t="shared" si="2"/>
        <v>34785.64</v>
      </c>
    </row>
    <row r="188" spans="1:17" x14ac:dyDescent="0.25">
      <c r="A188" s="83" t="s">
        <v>7856</v>
      </c>
      <c r="B188" s="84" t="s">
        <v>15563</v>
      </c>
      <c r="C188" s="7">
        <v>25645</v>
      </c>
      <c r="D188" s="7">
        <v>227</v>
      </c>
      <c r="E188" s="1">
        <v>110149.6</v>
      </c>
      <c r="F188" s="1">
        <v>30004.560000000001</v>
      </c>
      <c r="G188" s="1">
        <v>20046.900000000001</v>
      </c>
      <c r="H188" s="1">
        <v>11737.3</v>
      </c>
      <c r="I188" s="6">
        <v>61788.76</v>
      </c>
      <c r="J188" s="86"/>
      <c r="K188" s="86"/>
      <c r="L188" s="85"/>
      <c r="M188" s="85"/>
      <c r="N188" s="85"/>
      <c r="O188" s="85"/>
      <c r="P188" s="85"/>
      <c r="Q188" s="1">
        <f t="shared" si="2"/>
        <v>61788.76</v>
      </c>
    </row>
    <row r="189" spans="1:17" x14ac:dyDescent="0.25">
      <c r="A189" s="83" t="s">
        <v>7857</v>
      </c>
      <c r="B189" s="84" t="s">
        <v>15564</v>
      </c>
      <c r="C189" s="7">
        <v>507</v>
      </c>
      <c r="D189" s="7">
        <v>11</v>
      </c>
      <c r="E189" s="1">
        <v>1922.11</v>
      </c>
      <c r="F189" s="1">
        <v>593.19000000000005</v>
      </c>
      <c r="G189" s="1">
        <v>971.43</v>
      </c>
      <c r="H189" s="1">
        <v>204.82</v>
      </c>
      <c r="I189" s="6">
        <v>1769.44</v>
      </c>
      <c r="J189" s="86"/>
      <c r="K189" s="86"/>
      <c r="L189" s="85"/>
      <c r="M189" s="85"/>
      <c r="N189" s="85"/>
      <c r="O189" s="85"/>
      <c r="P189" s="85"/>
      <c r="Q189" s="1">
        <f t="shared" si="2"/>
        <v>1769.44</v>
      </c>
    </row>
    <row r="190" spans="1:17" x14ac:dyDescent="0.25">
      <c r="A190" s="83" t="s">
        <v>7858</v>
      </c>
      <c r="B190" s="84" t="s">
        <v>15565</v>
      </c>
      <c r="C190" s="7">
        <v>9315</v>
      </c>
      <c r="D190" s="7">
        <v>134</v>
      </c>
      <c r="E190" s="1">
        <v>128928.41</v>
      </c>
      <c r="F190" s="1">
        <v>10898.52</v>
      </c>
      <c r="G190" s="1">
        <v>11833.85</v>
      </c>
      <c r="H190" s="1">
        <v>13738.34</v>
      </c>
      <c r="I190" s="6">
        <v>36470.71</v>
      </c>
      <c r="J190" s="86"/>
      <c r="K190" s="86"/>
      <c r="L190" s="85"/>
      <c r="M190" s="85"/>
      <c r="N190" s="85"/>
      <c r="O190" s="85"/>
      <c r="P190" s="85"/>
      <c r="Q190" s="1">
        <f t="shared" si="2"/>
        <v>36470.71</v>
      </c>
    </row>
    <row r="191" spans="1:17" x14ac:dyDescent="0.25">
      <c r="A191" s="83" t="s">
        <v>7859</v>
      </c>
      <c r="B191" s="84" t="s">
        <v>15566</v>
      </c>
      <c r="C191" s="7">
        <v>25741</v>
      </c>
      <c r="D191" s="7">
        <v>377</v>
      </c>
      <c r="E191" s="1">
        <v>426405.13</v>
      </c>
      <c r="F191" s="1">
        <v>30116.880000000001</v>
      </c>
      <c r="G191" s="1">
        <v>33293.74</v>
      </c>
      <c r="H191" s="1">
        <v>45436.82</v>
      </c>
      <c r="I191" s="6">
        <v>108847.44</v>
      </c>
      <c r="J191" s="86"/>
      <c r="K191" s="86"/>
      <c r="L191" s="85"/>
      <c r="M191" s="85"/>
      <c r="N191" s="85"/>
      <c r="O191" s="85"/>
      <c r="P191" s="85"/>
      <c r="Q191" s="1">
        <f t="shared" si="2"/>
        <v>108847.44</v>
      </c>
    </row>
    <row r="192" spans="1:17" x14ac:dyDescent="0.25">
      <c r="A192" s="83" t="s">
        <v>7860</v>
      </c>
      <c r="B192" s="84" t="s">
        <v>15567</v>
      </c>
      <c r="C192" s="7">
        <v>18163</v>
      </c>
      <c r="D192" s="7">
        <v>238</v>
      </c>
      <c r="E192" s="1">
        <v>73485.820000000007</v>
      </c>
      <c r="F192" s="1">
        <v>21250.65</v>
      </c>
      <c r="G192" s="1">
        <v>21018.33</v>
      </c>
      <c r="H192" s="1">
        <v>7830.49</v>
      </c>
      <c r="I192" s="6">
        <v>50099.47</v>
      </c>
      <c r="J192" s="86"/>
      <c r="K192" s="86"/>
      <c r="L192" s="85"/>
      <c r="M192" s="85"/>
      <c r="N192" s="85"/>
      <c r="O192" s="85"/>
      <c r="P192" s="85"/>
      <c r="Q192" s="1">
        <f t="shared" si="2"/>
        <v>50099.47</v>
      </c>
    </row>
    <row r="193" spans="1:17" x14ac:dyDescent="0.25">
      <c r="A193" s="83" t="s">
        <v>7861</v>
      </c>
      <c r="B193" s="84" t="s">
        <v>15568</v>
      </c>
      <c r="C193" s="7">
        <v>7076</v>
      </c>
      <c r="D193" s="7">
        <v>231</v>
      </c>
      <c r="E193" s="1">
        <v>68132.28</v>
      </c>
      <c r="F193" s="1">
        <v>8278.9</v>
      </c>
      <c r="G193" s="1">
        <v>20400.14</v>
      </c>
      <c r="H193" s="1">
        <v>7260.03</v>
      </c>
      <c r="I193" s="6">
        <v>35939.07</v>
      </c>
      <c r="J193" s="86"/>
      <c r="K193" s="86"/>
      <c r="L193" s="85"/>
      <c r="M193" s="85"/>
      <c r="N193" s="85"/>
      <c r="O193" s="85"/>
      <c r="P193" s="85"/>
      <c r="Q193" s="1">
        <f t="shared" si="2"/>
        <v>35939.07</v>
      </c>
    </row>
    <row r="194" spans="1:17" x14ac:dyDescent="0.25">
      <c r="A194" s="83" t="s">
        <v>7862</v>
      </c>
      <c r="B194" s="84" t="s">
        <v>15569</v>
      </c>
      <c r="C194" s="7">
        <v>7600</v>
      </c>
      <c r="D194" s="7">
        <v>121</v>
      </c>
      <c r="E194" s="1">
        <v>57687.98</v>
      </c>
      <c r="F194" s="1">
        <v>8891.98</v>
      </c>
      <c r="G194" s="1">
        <v>10685.79</v>
      </c>
      <c r="H194" s="1">
        <v>6147.1</v>
      </c>
      <c r="I194" s="6">
        <v>25724.87</v>
      </c>
      <c r="J194" s="86"/>
      <c r="K194" s="86"/>
      <c r="L194" s="85"/>
      <c r="M194" s="85"/>
      <c r="N194" s="85"/>
      <c r="O194" s="85"/>
      <c r="P194" s="85"/>
      <c r="Q194" s="1">
        <f t="shared" si="2"/>
        <v>25724.87</v>
      </c>
    </row>
    <row r="195" spans="1:17" x14ac:dyDescent="0.25">
      <c r="A195" s="83" t="s">
        <v>7863</v>
      </c>
      <c r="B195" s="84" t="s">
        <v>15570</v>
      </c>
      <c r="C195" s="7">
        <v>2232</v>
      </c>
      <c r="D195" s="7">
        <v>47</v>
      </c>
      <c r="E195" s="1">
        <v>10286.39</v>
      </c>
      <c r="F195" s="1">
        <v>2611.4299999999998</v>
      </c>
      <c r="G195" s="1">
        <v>4150.68</v>
      </c>
      <c r="H195" s="1">
        <v>1096.0999999999999</v>
      </c>
      <c r="I195" s="6">
        <v>7858.21</v>
      </c>
      <c r="J195" s="86"/>
      <c r="K195" s="86"/>
      <c r="L195" s="85"/>
      <c r="M195" s="85"/>
      <c r="N195" s="85"/>
      <c r="O195" s="85"/>
      <c r="P195" s="85"/>
      <c r="Q195" s="1">
        <f t="shared" si="2"/>
        <v>7858.21</v>
      </c>
    </row>
    <row r="196" spans="1:17" x14ac:dyDescent="0.25">
      <c r="A196" s="83" t="s">
        <v>7864</v>
      </c>
      <c r="B196" s="84" t="s">
        <v>15571</v>
      </c>
      <c r="C196" s="7">
        <v>784</v>
      </c>
      <c r="D196" s="7">
        <v>23</v>
      </c>
      <c r="E196" s="1">
        <v>5068.9799999999996</v>
      </c>
      <c r="F196" s="1">
        <v>917.28</v>
      </c>
      <c r="G196" s="1">
        <v>2031.18</v>
      </c>
      <c r="H196" s="1">
        <v>540.14</v>
      </c>
      <c r="I196" s="6">
        <v>3488.6</v>
      </c>
      <c r="J196" s="86"/>
      <c r="K196" s="86"/>
      <c r="L196" s="85"/>
      <c r="M196" s="85"/>
      <c r="N196" s="85"/>
      <c r="O196" s="85"/>
      <c r="P196" s="85"/>
      <c r="Q196" s="1">
        <f t="shared" si="2"/>
        <v>3488.6</v>
      </c>
    </row>
    <row r="197" spans="1:17" x14ac:dyDescent="0.25">
      <c r="A197" s="83" t="s">
        <v>7865</v>
      </c>
      <c r="B197" s="84" t="s">
        <v>15572</v>
      </c>
      <c r="C197" s="7">
        <v>78505</v>
      </c>
      <c r="D197" s="7">
        <v>1336</v>
      </c>
      <c r="E197" s="1">
        <v>736255.68</v>
      </c>
      <c r="F197" s="1">
        <v>91850.58</v>
      </c>
      <c r="G197" s="1">
        <v>117985.26</v>
      </c>
      <c r="H197" s="1">
        <v>78453.820000000007</v>
      </c>
      <c r="I197" s="6">
        <v>288289.65999999997</v>
      </c>
      <c r="J197" s="86"/>
      <c r="K197" s="86"/>
      <c r="L197" s="85"/>
      <c r="M197" s="85"/>
      <c r="N197" s="85"/>
      <c r="O197" s="85"/>
      <c r="P197" s="85"/>
      <c r="Q197" s="1">
        <f t="shared" si="2"/>
        <v>288289.65999999997</v>
      </c>
    </row>
    <row r="198" spans="1:17" x14ac:dyDescent="0.25">
      <c r="A198" s="83" t="s">
        <v>7866</v>
      </c>
      <c r="B198" s="84" t="s">
        <v>15573</v>
      </c>
      <c r="C198" s="7">
        <v>967</v>
      </c>
      <c r="D198" s="7">
        <v>17</v>
      </c>
      <c r="E198" s="1">
        <v>2855.17</v>
      </c>
      <c r="F198" s="1">
        <v>1131.3800000000001</v>
      </c>
      <c r="G198" s="1">
        <v>1501.31</v>
      </c>
      <c r="H198" s="1">
        <v>304.24</v>
      </c>
      <c r="I198" s="6">
        <v>2936.93</v>
      </c>
      <c r="J198" s="86"/>
      <c r="K198" s="86"/>
      <c r="L198" s="85"/>
      <c r="M198" s="85"/>
      <c r="N198" s="85"/>
      <c r="O198" s="85"/>
      <c r="P198" s="85"/>
      <c r="Q198" s="1">
        <f t="shared" si="2"/>
        <v>2936.93</v>
      </c>
    </row>
    <row r="199" spans="1:17" x14ac:dyDescent="0.25">
      <c r="A199" s="83" t="s">
        <v>7867</v>
      </c>
      <c r="B199" s="84" t="s">
        <v>15574</v>
      </c>
      <c r="C199" s="7">
        <v>7881</v>
      </c>
      <c r="D199" s="7">
        <v>148</v>
      </c>
      <c r="E199" s="1">
        <v>46260.21</v>
      </c>
      <c r="F199" s="1">
        <v>9220.74</v>
      </c>
      <c r="G199" s="1">
        <v>13070.22</v>
      </c>
      <c r="H199" s="1">
        <v>4929.3900000000003</v>
      </c>
      <c r="I199" s="6">
        <v>27220.35</v>
      </c>
      <c r="J199" s="86"/>
      <c r="K199" s="86"/>
      <c r="L199" s="85"/>
      <c r="M199" s="85"/>
      <c r="N199" s="85"/>
      <c r="O199" s="85"/>
      <c r="P199" s="85"/>
      <c r="Q199" s="1">
        <f t="shared" si="2"/>
        <v>27220.35</v>
      </c>
    </row>
    <row r="200" spans="1:17" x14ac:dyDescent="0.25">
      <c r="A200" s="83" t="s">
        <v>7868</v>
      </c>
      <c r="B200" s="84" t="s">
        <v>15575</v>
      </c>
      <c r="C200" s="7">
        <v>10133</v>
      </c>
      <c r="D200" s="7">
        <v>134</v>
      </c>
      <c r="E200" s="1">
        <v>38282.239999999998</v>
      </c>
      <c r="F200" s="1">
        <v>11855.58</v>
      </c>
      <c r="G200" s="1">
        <v>11833.85</v>
      </c>
      <c r="H200" s="1">
        <v>4079.27</v>
      </c>
      <c r="I200" s="6">
        <v>27768.7</v>
      </c>
      <c r="J200" s="86"/>
      <c r="K200" s="86"/>
      <c r="L200" s="85"/>
      <c r="M200" s="85"/>
      <c r="N200" s="85"/>
      <c r="O200" s="85"/>
      <c r="P200" s="85"/>
      <c r="Q200" s="1">
        <f t="shared" si="2"/>
        <v>27768.7</v>
      </c>
    </row>
    <row r="201" spans="1:17" x14ac:dyDescent="0.25">
      <c r="A201" s="83" t="s">
        <v>7869</v>
      </c>
      <c r="B201" s="84" t="s">
        <v>15576</v>
      </c>
      <c r="C201" s="7">
        <v>269</v>
      </c>
      <c r="D201" s="7">
        <v>12</v>
      </c>
      <c r="E201" s="1">
        <v>4431.04</v>
      </c>
      <c r="F201" s="1">
        <v>314.73</v>
      </c>
      <c r="G201" s="1">
        <v>1059.74</v>
      </c>
      <c r="H201" s="1">
        <v>472.16</v>
      </c>
      <c r="I201" s="6">
        <v>1846.63</v>
      </c>
      <c r="J201" s="86"/>
      <c r="K201" s="86"/>
      <c r="L201" s="85"/>
      <c r="M201" s="85"/>
      <c r="N201" s="85"/>
      <c r="O201" s="85"/>
      <c r="P201" s="85"/>
      <c r="Q201" s="1">
        <f t="shared" si="2"/>
        <v>1846.63</v>
      </c>
    </row>
    <row r="202" spans="1:17" x14ac:dyDescent="0.25">
      <c r="A202" s="83" t="s">
        <v>7870</v>
      </c>
      <c r="B202" s="84" t="s">
        <v>15577</v>
      </c>
      <c r="C202" s="7">
        <v>34241</v>
      </c>
      <c r="D202" s="7">
        <v>421</v>
      </c>
      <c r="E202" s="1">
        <v>230967.35</v>
      </c>
      <c r="F202" s="1">
        <v>40061.85</v>
      </c>
      <c r="G202" s="1">
        <v>37179.49</v>
      </c>
      <c r="H202" s="1">
        <v>24611.38</v>
      </c>
      <c r="I202" s="6">
        <v>101852.72</v>
      </c>
      <c r="J202" s="86"/>
      <c r="K202" s="86"/>
      <c r="L202" s="85"/>
      <c r="M202" s="85"/>
      <c r="N202" s="85"/>
      <c r="O202" s="85"/>
      <c r="P202" s="85"/>
      <c r="Q202" s="1">
        <f t="shared" si="2"/>
        <v>101852.72</v>
      </c>
    </row>
    <row r="203" spans="1:17" x14ac:dyDescent="0.25">
      <c r="A203" s="83" t="s">
        <v>7871</v>
      </c>
      <c r="B203" s="84" t="s">
        <v>15578</v>
      </c>
      <c r="C203" s="7">
        <v>8025</v>
      </c>
      <c r="D203" s="7">
        <v>159</v>
      </c>
      <c r="E203" s="1">
        <v>164240.03</v>
      </c>
      <c r="F203" s="1">
        <v>9389.2199999999993</v>
      </c>
      <c r="G203" s="1">
        <v>14041.66</v>
      </c>
      <c r="H203" s="1">
        <v>17501.060000000001</v>
      </c>
      <c r="I203" s="6">
        <v>40931.94</v>
      </c>
      <c r="J203" s="86"/>
      <c r="K203" s="86"/>
      <c r="L203" s="85"/>
      <c r="M203" s="85"/>
      <c r="N203" s="85"/>
      <c r="O203" s="85"/>
      <c r="P203" s="85"/>
      <c r="Q203" s="1">
        <f t="shared" si="2"/>
        <v>40931.94</v>
      </c>
    </row>
    <row r="204" spans="1:17" x14ac:dyDescent="0.25">
      <c r="A204" s="83" t="s">
        <v>7872</v>
      </c>
      <c r="B204" s="84" t="s">
        <v>15579</v>
      </c>
      <c r="C204" s="7">
        <v>682</v>
      </c>
      <c r="D204" s="7">
        <v>24</v>
      </c>
      <c r="E204" s="1">
        <v>5356.26</v>
      </c>
      <c r="F204" s="1">
        <v>797.94</v>
      </c>
      <c r="G204" s="1">
        <v>2119.5</v>
      </c>
      <c r="H204" s="1">
        <v>570.75</v>
      </c>
      <c r="I204" s="6">
        <v>3488.19</v>
      </c>
      <c r="J204" s="86"/>
      <c r="K204" s="86"/>
      <c r="L204" s="85"/>
      <c r="M204" s="85"/>
      <c r="N204" s="85"/>
      <c r="O204" s="85"/>
      <c r="P204" s="85"/>
      <c r="Q204" s="1">
        <f t="shared" si="2"/>
        <v>3488.19</v>
      </c>
    </row>
    <row r="205" spans="1:17" x14ac:dyDescent="0.25">
      <c r="A205" s="83" t="s">
        <v>7873</v>
      </c>
      <c r="B205" s="84" t="s">
        <v>15580</v>
      </c>
      <c r="C205" s="7">
        <v>5064</v>
      </c>
      <c r="D205" s="7">
        <v>99</v>
      </c>
      <c r="E205" s="1">
        <v>27195.3</v>
      </c>
      <c r="F205" s="1">
        <v>5924.86</v>
      </c>
      <c r="G205" s="1">
        <v>8742.92</v>
      </c>
      <c r="H205" s="1">
        <v>2897.87</v>
      </c>
      <c r="I205" s="6">
        <v>17565.650000000001</v>
      </c>
      <c r="J205" s="86"/>
      <c r="K205" s="86"/>
      <c r="L205" s="85"/>
      <c r="M205" s="85"/>
      <c r="N205" s="85"/>
      <c r="O205" s="85"/>
      <c r="P205" s="85"/>
      <c r="Q205" s="1">
        <f t="shared" si="2"/>
        <v>17565.650000000001</v>
      </c>
    </row>
    <row r="206" spans="1:17" x14ac:dyDescent="0.25">
      <c r="A206" s="83" t="s">
        <v>7874</v>
      </c>
      <c r="B206" s="84" t="s">
        <v>15581</v>
      </c>
      <c r="C206" s="7">
        <v>4553</v>
      </c>
      <c r="D206" s="7">
        <v>41</v>
      </c>
      <c r="E206" s="1">
        <v>8799.1299999999992</v>
      </c>
      <c r="F206" s="1">
        <v>5326.99</v>
      </c>
      <c r="G206" s="1">
        <v>3620.81</v>
      </c>
      <c r="H206" s="1">
        <v>937.62</v>
      </c>
      <c r="I206" s="6">
        <v>9885.42</v>
      </c>
      <c r="J206" s="86"/>
      <c r="K206" s="86"/>
      <c r="L206" s="85"/>
      <c r="M206" s="85"/>
      <c r="N206" s="85"/>
      <c r="O206" s="85"/>
      <c r="P206" s="85"/>
      <c r="Q206" s="1">
        <f t="shared" ref="Q206:Q269" si="3">I206+P206</f>
        <v>9885.42</v>
      </c>
    </row>
    <row r="207" spans="1:17" x14ac:dyDescent="0.25">
      <c r="A207" s="83" t="s">
        <v>7875</v>
      </c>
      <c r="B207" s="84" t="s">
        <v>15582</v>
      </c>
      <c r="C207" s="7">
        <v>648</v>
      </c>
      <c r="D207" s="7">
        <v>17</v>
      </c>
      <c r="E207" s="1">
        <v>2628.61</v>
      </c>
      <c r="F207" s="1">
        <v>758.16</v>
      </c>
      <c r="G207" s="1">
        <v>1501.31</v>
      </c>
      <c r="H207" s="1">
        <v>280.10000000000002</v>
      </c>
      <c r="I207" s="6">
        <v>2539.5700000000002</v>
      </c>
      <c r="J207" s="86"/>
      <c r="K207" s="86"/>
      <c r="L207" s="85"/>
      <c r="M207" s="85"/>
      <c r="N207" s="85"/>
      <c r="O207" s="85"/>
      <c r="P207" s="85"/>
      <c r="Q207" s="1">
        <f t="shared" si="3"/>
        <v>2539.5700000000002</v>
      </c>
    </row>
    <row r="208" spans="1:17" x14ac:dyDescent="0.25">
      <c r="A208" s="83" t="s">
        <v>7876</v>
      </c>
      <c r="B208" s="84" t="s">
        <v>15583</v>
      </c>
      <c r="C208" s="7">
        <v>7926</v>
      </c>
      <c r="D208" s="7">
        <v>118</v>
      </c>
      <c r="E208" s="1">
        <v>41926.26</v>
      </c>
      <c r="F208" s="1">
        <v>9273.39</v>
      </c>
      <c r="G208" s="1">
        <v>10420.86</v>
      </c>
      <c r="H208" s="1">
        <v>4467.58</v>
      </c>
      <c r="I208" s="6">
        <v>24161.83</v>
      </c>
      <c r="J208" s="86"/>
      <c r="K208" s="86"/>
      <c r="L208" s="85"/>
      <c r="M208" s="85"/>
      <c r="N208" s="85"/>
      <c r="O208" s="85"/>
      <c r="P208" s="85"/>
      <c r="Q208" s="1">
        <f t="shared" si="3"/>
        <v>24161.83</v>
      </c>
    </row>
    <row r="209" spans="1:17" x14ac:dyDescent="0.25">
      <c r="A209" s="83" t="s">
        <v>7877</v>
      </c>
      <c r="B209" s="84" t="s">
        <v>15584</v>
      </c>
      <c r="C209" s="7">
        <v>1148</v>
      </c>
      <c r="D209" s="7">
        <v>31</v>
      </c>
      <c r="E209" s="1">
        <v>5301.51</v>
      </c>
      <c r="F209" s="1">
        <v>1343.16</v>
      </c>
      <c r="G209" s="1">
        <v>2737.68</v>
      </c>
      <c r="H209" s="1">
        <v>564.91999999999996</v>
      </c>
      <c r="I209" s="6">
        <v>4645.76</v>
      </c>
      <c r="J209" s="86"/>
      <c r="K209" s="86"/>
      <c r="L209" s="85"/>
      <c r="M209" s="85"/>
      <c r="N209" s="85"/>
      <c r="O209" s="85"/>
      <c r="P209" s="85"/>
      <c r="Q209" s="1">
        <f t="shared" si="3"/>
        <v>4645.76</v>
      </c>
    </row>
    <row r="210" spans="1:17" x14ac:dyDescent="0.25">
      <c r="A210" s="83" t="s">
        <v>7878</v>
      </c>
      <c r="B210" s="84" t="s">
        <v>15585</v>
      </c>
      <c r="C210" s="7">
        <v>16671</v>
      </c>
      <c r="D210" s="7">
        <v>242</v>
      </c>
      <c r="E210" s="1">
        <v>71555.66</v>
      </c>
      <c r="F210" s="1">
        <v>19505.02</v>
      </c>
      <c r="G210" s="1">
        <v>21371.58</v>
      </c>
      <c r="H210" s="1">
        <v>7624.82</v>
      </c>
      <c r="I210" s="6">
        <v>48501.42</v>
      </c>
      <c r="J210" s="86"/>
      <c r="K210" s="86"/>
      <c r="L210" s="85"/>
      <c r="M210" s="85"/>
      <c r="N210" s="85"/>
      <c r="O210" s="85"/>
      <c r="P210" s="85"/>
      <c r="Q210" s="1">
        <f t="shared" si="3"/>
        <v>48501.42</v>
      </c>
    </row>
    <row r="211" spans="1:17" x14ac:dyDescent="0.25">
      <c r="A211" s="83" t="s">
        <v>7879</v>
      </c>
      <c r="B211" s="84" t="s">
        <v>15586</v>
      </c>
      <c r="C211" s="7">
        <v>2492</v>
      </c>
      <c r="D211" s="7">
        <v>56</v>
      </c>
      <c r="E211" s="1">
        <v>35601.31</v>
      </c>
      <c r="F211" s="1">
        <v>2915.63</v>
      </c>
      <c r="G211" s="1">
        <v>4945.49</v>
      </c>
      <c r="H211" s="1">
        <v>3793.6</v>
      </c>
      <c r="I211" s="6">
        <v>11654.72</v>
      </c>
      <c r="J211" s="86"/>
      <c r="K211" s="86"/>
      <c r="L211" s="85"/>
      <c r="M211" s="85"/>
      <c r="N211" s="85"/>
      <c r="O211" s="85"/>
      <c r="P211" s="85"/>
      <c r="Q211" s="1">
        <f t="shared" si="3"/>
        <v>11654.72</v>
      </c>
    </row>
    <row r="212" spans="1:17" x14ac:dyDescent="0.25">
      <c r="A212" s="83" t="s">
        <v>7880</v>
      </c>
      <c r="B212" s="84" t="s">
        <v>15587</v>
      </c>
      <c r="C212" s="7">
        <v>426</v>
      </c>
      <c r="D212" s="7">
        <v>10</v>
      </c>
      <c r="E212" s="1">
        <v>1830.51</v>
      </c>
      <c r="F212" s="1">
        <v>498.42</v>
      </c>
      <c r="G212" s="1">
        <v>883.12</v>
      </c>
      <c r="H212" s="1">
        <v>195.06</v>
      </c>
      <c r="I212" s="6">
        <v>1576.6</v>
      </c>
      <c r="J212" s="86"/>
      <c r="K212" s="86"/>
      <c r="L212" s="85"/>
      <c r="M212" s="85"/>
      <c r="N212" s="85"/>
      <c r="O212" s="85"/>
      <c r="P212" s="85"/>
      <c r="Q212" s="1">
        <f t="shared" si="3"/>
        <v>1576.6</v>
      </c>
    </row>
    <row r="213" spans="1:17" x14ac:dyDescent="0.25">
      <c r="A213" s="83" t="s">
        <v>7881</v>
      </c>
      <c r="B213" s="84" t="s">
        <v>15588</v>
      </c>
      <c r="C213" s="7">
        <v>1620</v>
      </c>
      <c r="D213" s="7">
        <v>60</v>
      </c>
      <c r="E213" s="1">
        <v>42191.06</v>
      </c>
      <c r="F213" s="1">
        <v>1895.39</v>
      </c>
      <c r="G213" s="1">
        <v>5298.74</v>
      </c>
      <c r="H213" s="1">
        <v>4495.79</v>
      </c>
      <c r="I213" s="6">
        <v>11689.92</v>
      </c>
      <c r="J213" s="86"/>
      <c r="K213" s="86"/>
      <c r="L213" s="85"/>
      <c r="M213" s="85"/>
      <c r="N213" s="85"/>
      <c r="O213" s="85"/>
      <c r="P213" s="85"/>
      <c r="Q213" s="1">
        <f t="shared" si="3"/>
        <v>11689.92</v>
      </c>
    </row>
    <row r="214" spans="1:17" x14ac:dyDescent="0.25">
      <c r="A214" s="83" t="s">
        <v>7882</v>
      </c>
      <c r="B214" s="84" t="s">
        <v>15589</v>
      </c>
      <c r="C214" s="7">
        <v>690</v>
      </c>
      <c r="D214" s="7">
        <v>10</v>
      </c>
      <c r="E214" s="1">
        <v>1667.07</v>
      </c>
      <c r="F214" s="1">
        <v>807.3</v>
      </c>
      <c r="G214" s="1">
        <v>883.12</v>
      </c>
      <c r="H214" s="1">
        <v>177.64</v>
      </c>
      <c r="I214" s="6">
        <v>1868.06</v>
      </c>
      <c r="J214" s="86"/>
      <c r="K214" s="86"/>
      <c r="L214" s="85"/>
      <c r="M214" s="85"/>
      <c r="N214" s="85"/>
      <c r="O214" s="85"/>
      <c r="P214" s="85"/>
      <c r="Q214" s="1">
        <f t="shared" si="3"/>
        <v>1868.06</v>
      </c>
    </row>
    <row r="215" spans="1:17" x14ac:dyDescent="0.25">
      <c r="A215" s="83" t="s">
        <v>7883</v>
      </c>
      <c r="B215" s="84" t="s">
        <v>15590</v>
      </c>
      <c r="C215" s="7">
        <v>8071</v>
      </c>
      <c r="D215" s="7">
        <v>109</v>
      </c>
      <c r="E215" s="1">
        <v>34893.54</v>
      </c>
      <c r="F215" s="1">
        <v>9443.0400000000009</v>
      </c>
      <c r="G215" s="1">
        <v>9626.0400000000009</v>
      </c>
      <c r="H215" s="1">
        <v>3718.18</v>
      </c>
      <c r="I215" s="6">
        <v>22787.26</v>
      </c>
      <c r="J215" s="86"/>
      <c r="K215" s="86"/>
      <c r="L215" s="85"/>
      <c r="M215" s="85"/>
      <c r="N215" s="85"/>
      <c r="O215" s="85"/>
      <c r="P215" s="85"/>
      <c r="Q215" s="1">
        <f t="shared" si="3"/>
        <v>22787.26</v>
      </c>
    </row>
    <row r="216" spans="1:17" x14ac:dyDescent="0.25">
      <c r="A216" s="83" t="s">
        <v>7884</v>
      </c>
      <c r="B216" s="84" t="s">
        <v>15591</v>
      </c>
      <c r="C216" s="7">
        <v>24367</v>
      </c>
      <c r="D216" s="7">
        <v>320</v>
      </c>
      <c r="E216" s="1">
        <v>159127.66</v>
      </c>
      <c r="F216" s="1">
        <v>28509.3</v>
      </c>
      <c r="G216" s="1">
        <v>28259.94</v>
      </c>
      <c r="H216" s="1">
        <v>16956.3</v>
      </c>
      <c r="I216" s="6">
        <v>73725.539999999994</v>
      </c>
      <c r="J216" s="86"/>
      <c r="K216" s="86"/>
      <c r="L216" s="85"/>
      <c r="M216" s="85"/>
      <c r="N216" s="85"/>
      <c r="O216" s="85"/>
      <c r="P216" s="85"/>
      <c r="Q216" s="1">
        <f t="shared" si="3"/>
        <v>73725.539999999994</v>
      </c>
    </row>
    <row r="217" spans="1:17" x14ac:dyDescent="0.25">
      <c r="A217" s="83" t="s">
        <v>7885</v>
      </c>
      <c r="B217" s="84" t="s">
        <v>15592</v>
      </c>
      <c r="C217" s="7">
        <v>6313</v>
      </c>
      <c r="D217" s="7">
        <v>106</v>
      </c>
      <c r="E217" s="1">
        <v>26197.24</v>
      </c>
      <c r="F217" s="1">
        <v>7386.19</v>
      </c>
      <c r="G217" s="1">
        <v>9361.1</v>
      </c>
      <c r="H217" s="1">
        <v>2791.52</v>
      </c>
      <c r="I217" s="6">
        <v>19538.810000000001</v>
      </c>
      <c r="J217" s="86"/>
      <c r="K217" s="86"/>
      <c r="L217" s="85"/>
      <c r="M217" s="85"/>
      <c r="N217" s="85"/>
      <c r="O217" s="85"/>
      <c r="P217" s="85"/>
      <c r="Q217" s="1">
        <f t="shared" si="3"/>
        <v>19538.810000000001</v>
      </c>
    </row>
    <row r="218" spans="1:17" x14ac:dyDescent="0.25">
      <c r="A218" s="83" t="s">
        <v>7886</v>
      </c>
      <c r="B218" s="84" t="s">
        <v>15593</v>
      </c>
      <c r="C218" s="7">
        <v>33303</v>
      </c>
      <c r="D218" s="7">
        <v>332</v>
      </c>
      <c r="E218" s="1">
        <v>132218.32999999999</v>
      </c>
      <c r="F218" s="1">
        <v>38964.39</v>
      </c>
      <c r="G218" s="1">
        <v>29319.69</v>
      </c>
      <c r="H218" s="1">
        <v>14088.9</v>
      </c>
      <c r="I218" s="6">
        <v>82372.98</v>
      </c>
      <c r="J218" s="86"/>
      <c r="K218" s="86"/>
      <c r="L218" s="85"/>
      <c r="M218" s="85"/>
      <c r="N218" s="85"/>
      <c r="O218" s="85"/>
      <c r="P218" s="85"/>
      <c r="Q218" s="1">
        <f t="shared" si="3"/>
        <v>82372.98</v>
      </c>
    </row>
    <row r="219" spans="1:17" ht="26.4" x14ac:dyDescent="0.25">
      <c r="A219" s="83" t="s">
        <v>7887</v>
      </c>
      <c r="B219" s="84" t="s">
        <v>15594</v>
      </c>
      <c r="C219" s="7">
        <v>58978</v>
      </c>
      <c r="D219" s="7">
        <v>567</v>
      </c>
      <c r="E219" s="1">
        <v>464158.2</v>
      </c>
      <c r="F219" s="1">
        <v>69004.06</v>
      </c>
      <c r="G219" s="1">
        <v>50073.08</v>
      </c>
      <c r="H219" s="1">
        <v>49459.7</v>
      </c>
      <c r="I219" s="6">
        <v>168536.84</v>
      </c>
      <c r="J219" s="86"/>
      <c r="K219" s="86"/>
      <c r="L219" s="85"/>
      <c r="M219" s="85"/>
      <c r="N219" s="85"/>
      <c r="O219" s="85"/>
      <c r="P219" s="85"/>
      <c r="Q219" s="1">
        <f t="shared" si="3"/>
        <v>168536.84</v>
      </c>
    </row>
    <row r="220" spans="1:17" x14ac:dyDescent="0.25">
      <c r="A220" s="83" t="s">
        <v>7888</v>
      </c>
      <c r="B220" s="84" t="s">
        <v>15595</v>
      </c>
      <c r="C220" s="7">
        <v>9859</v>
      </c>
      <c r="D220" s="7">
        <v>157</v>
      </c>
      <c r="E220" s="1">
        <v>102974.12</v>
      </c>
      <c r="F220" s="1">
        <v>11534.99</v>
      </c>
      <c r="G220" s="1">
        <v>13865.03</v>
      </c>
      <c r="H220" s="1">
        <v>10972.7</v>
      </c>
      <c r="I220" s="6">
        <v>36372.720000000001</v>
      </c>
      <c r="J220" s="86"/>
      <c r="K220" s="86"/>
      <c r="L220" s="85"/>
      <c r="M220" s="85"/>
      <c r="N220" s="85"/>
      <c r="O220" s="85"/>
      <c r="P220" s="85"/>
      <c r="Q220" s="1">
        <f t="shared" si="3"/>
        <v>36372.720000000001</v>
      </c>
    </row>
    <row r="221" spans="1:17" x14ac:dyDescent="0.25">
      <c r="A221" s="83" t="s">
        <v>7889</v>
      </c>
      <c r="B221" s="84" t="s">
        <v>15596</v>
      </c>
      <c r="C221" s="7">
        <v>577</v>
      </c>
      <c r="D221" s="7">
        <v>10</v>
      </c>
      <c r="E221" s="1">
        <v>1738.18</v>
      </c>
      <c r="F221" s="1">
        <v>675.09</v>
      </c>
      <c r="G221" s="1">
        <v>883.12</v>
      </c>
      <c r="H221" s="1">
        <v>185.22</v>
      </c>
      <c r="I221" s="6">
        <v>1743.43</v>
      </c>
      <c r="J221" s="86"/>
      <c r="K221" s="86"/>
      <c r="L221" s="85"/>
      <c r="M221" s="85"/>
      <c r="N221" s="85"/>
      <c r="O221" s="85"/>
      <c r="P221" s="85"/>
      <c r="Q221" s="1">
        <f t="shared" si="3"/>
        <v>1743.43</v>
      </c>
    </row>
    <row r="222" spans="1:17" x14ac:dyDescent="0.25">
      <c r="A222" s="83" t="s">
        <v>7890</v>
      </c>
      <c r="B222" s="84" t="s">
        <v>15597</v>
      </c>
      <c r="C222" s="7">
        <v>583</v>
      </c>
      <c r="D222" s="7">
        <v>13</v>
      </c>
      <c r="E222" s="1">
        <v>2898.44</v>
      </c>
      <c r="F222" s="1">
        <v>682.1</v>
      </c>
      <c r="G222" s="1">
        <v>1148.06</v>
      </c>
      <c r="H222" s="1">
        <v>308.85000000000002</v>
      </c>
      <c r="I222" s="6">
        <v>2139.0100000000002</v>
      </c>
      <c r="J222" s="86"/>
      <c r="K222" s="86"/>
      <c r="L222" s="85"/>
      <c r="M222" s="85"/>
      <c r="N222" s="85"/>
      <c r="O222" s="85"/>
      <c r="P222" s="85"/>
      <c r="Q222" s="1">
        <f t="shared" si="3"/>
        <v>2139.0100000000002</v>
      </c>
    </row>
    <row r="223" spans="1:17" x14ac:dyDescent="0.25">
      <c r="A223" s="83" t="s">
        <v>7891</v>
      </c>
      <c r="B223" s="84" t="s">
        <v>15598</v>
      </c>
      <c r="C223" s="7">
        <v>623</v>
      </c>
      <c r="D223" s="7">
        <v>8</v>
      </c>
      <c r="E223" s="1">
        <v>1718.57</v>
      </c>
      <c r="F223" s="1">
        <v>728.9</v>
      </c>
      <c r="G223" s="1">
        <v>706.5</v>
      </c>
      <c r="H223" s="1">
        <v>183.13</v>
      </c>
      <c r="I223" s="6">
        <v>1618.53</v>
      </c>
      <c r="J223" s="86"/>
      <c r="K223" s="86"/>
      <c r="L223" s="85"/>
      <c r="M223" s="85"/>
      <c r="N223" s="85"/>
      <c r="O223" s="85"/>
      <c r="P223" s="85"/>
      <c r="Q223" s="1">
        <f t="shared" si="3"/>
        <v>1618.53</v>
      </c>
    </row>
    <row r="224" spans="1:17" x14ac:dyDescent="0.25">
      <c r="A224" s="83" t="s">
        <v>7892</v>
      </c>
      <c r="B224" s="84" t="s">
        <v>15599</v>
      </c>
      <c r="C224" s="7">
        <v>11278</v>
      </c>
      <c r="D224" s="7">
        <v>234</v>
      </c>
      <c r="E224" s="1">
        <v>64286.64</v>
      </c>
      <c r="F224" s="1">
        <v>13195.22</v>
      </c>
      <c r="G224" s="1">
        <v>20665.080000000002</v>
      </c>
      <c r="H224" s="1">
        <v>6850.25</v>
      </c>
      <c r="I224" s="6">
        <v>40710.550000000003</v>
      </c>
      <c r="J224" s="86"/>
      <c r="K224" s="86"/>
      <c r="L224" s="85"/>
      <c r="M224" s="85"/>
      <c r="N224" s="85"/>
      <c r="O224" s="85"/>
      <c r="P224" s="85"/>
      <c r="Q224" s="1">
        <f t="shared" si="3"/>
        <v>40710.550000000003</v>
      </c>
    </row>
    <row r="225" spans="1:17" x14ac:dyDescent="0.25">
      <c r="A225" s="83" t="s">
        <v>7893</v>
      </c>
      <c r="B225" s="84" t="s">
        <v>15600</v>
      </c>
      <c r="C225" s="7">
        <v>1662</v>
      </c>
      <c r="D225" s="7">
        <v>39</v>
      </c>
      <c r="E225" s="1">
        <v>24500.7</v>
      </c>
      <c r="F225" s="1">
        <v>1944.54</v>
      </c>
      <c r="G225" s="1">
        <v>3444.18</v>
      </c>
      <c r="H225" s="1">
        <v>2610.7399999999998</v>
      </c>
      <c r="I225" s="6">
        <v>7999.46</v>
      </c>
      <c r="J225" s="86"/>
      <c r="K225" s="86"/>
      <c r="L225" s="85"/>
      <c r="M225" s="85"/>
      <c r="N225" s="85"/>
      <c r="O225" s="85"/>
      <c r="P225" s="85"/>
      <c r="Q225" s="1">
        <f t="shared" si="3"/>
        <v>7999.46</v>
      </c>
    </row>
    <row r="226" spans="1:17" x14ac:dyDescent="0.25">
      <c r="A226" s="83" t="s">
        <v>7894</v>
      </c>
      <c r="B226" s="84" t="s">
        <v>15601</v>
      </c>
      <c r="C226" s="7">
        <v>35</v>
      </c>
      <c r="D226" s="7">
        <v>7</v>
      </c>
      <c r="E226" s="1">
        <v>1113.46</v>
      </c>
      <c r="F226" s="1">
        <v>40.950000000000003</v>
      </c>
      <c r="G226" s="1">
        <v>618.17999999999995</v>
      </c>
      <c r="H226" s="1">
        <v>118.65</v>
      </c>
      <c r="I226" s="6">
        <v>777.78</v>
      </c>
      <c r="J226" s="86"/>
      <c r="K226" s="86"/>
      <c r="L226" s="85"/>
      <c r="M226" s="85"/>
      <c r="N226" s="85"/>
      <c r="O226" s="85"/>
      <c r="P226" s="85"/>
      <c r="Q226" s="1">
        <f t="shared" si="3"/>
        <v>777.78</v>
      </c>
    </row>
    <row r="227" spans="1:17" x14ac:dyDescent="0.25">
      <c r="A227" s="83" t="s">
        <v>7895</v>
      </c>
      <c r="B227" s="84" t="s">
        <v>15602</v>
      </c>
      <c r="C227" s="7">
        <v>318</v>
      </c>
      <c r="D227" s="7">
        <v>11</v>
      </c>
      <c r="E227" s="1">
        <v>1915.89</v>
      </c>
      <c r="F227" s="1">
        <v>372.06</v>
      </c>
      <c r="G227" s="1">
        <v>971.43</v>
      </c>
      <c r="H227" s="1">
        <v>204.15</v>
      </c>
      <c r="I227" s="6">
        <v>1547.64</v>
      </c>
      <c r="J227" s="86"/>
      <c r="K227" s="86"/>
      <c r="L227" s="85"/>
      <c r="M227" s="85"/>
      <c r="N227" s="85"/>
      <c r="O227" s="85"/>
      <c r="P227" s="85"/>
      <c r="Q227" s="1">
        <f t="shared" si="3"/>
        <v>1547.64</v>
      </c>
    </row>
    <row r="228" spans="1:17" ht="26.4" x14ac:dyDescent="0.25">
      <c r="A228" s="83" t="s">
        <v>7896</v>
      </c>
      <c r="B228" s="84" t="s">
        <v>15603</v>
      </c>
      <c r="C228" s="7">
        <v>636</v>
      </c>
      <c r="D228" s="7">
        <v>16</v>
      </c>
      <c r="E228" s="1">
        <v>2746.11</v>
      </c>
      <c r="F228" s="1">
        <v>744.12</v>
      </c>
      <c r="G228" s="1">
        <v>1413</v>
      </c>
      <c r="H228" s="1">
        <v>292.62</v>
      </c>
      <c r="I228" s="6">
        <v>2449.7399999999998</v>
      </c>
      <c r="J228" s="86"/>
      <c r="K228" s="86"/>
      <c r="L228" s="85"/>
      <c r="M228" s="85"/>
      <c r="N228" s="85"/>
      <c r="O228" s="85"/>
      <c r="P228" s="85"/>
      <c r="Q228" s="1">
        <f t="shared" si="3"/>
        <v>2449.7399999999998</v>
      </c>
    </row>
    <row r="229" spans="1:17" x14ac:dyDescent="0.25">
      <c r="A229" s="83" t="s">
        <v>7897</v>
      </c>
      <c r="B229" s="84" t="s">
        <v>15604</v>
      </c>
      <c r="C229" s="7">
        <v>84667</v>
      </c>
      <c r="D229" s="7">
        <v>968</v>
      </c>
      <c r="E229" s="1">
        <v>483960.87</v>
      </c>
      <c r="F229" s="1">
        <v>99060.1</v>
      </c>
      <c r="G229" s="1">
        <v>85486.32</v>
      </c>
      <c r="H229" s="1">
        <v>51569.83</v>
      </c>
      <c r="I229" s="6">
        <v>236116.25</v>
      </c>
      <c r="J229" s="86"/>
      <c r="K229" s="86"/>
      <c r="L229" s="85"/>
      <c r="M229" s="85"/>
      <c r="N229" s="85"/>
      <c r="O229" s="85"/>
      <c r="P229" s="85"/>
      <c r="Q229" s="1">
        <f t="shared" si="3"/>
        <v>236116.25</v>
      </c>
    </row>
    <row r="230" spans="1:17" x14ac:dyDescent="0.25">
      <c r="A230" s="83" t="s">
        <v>7898</v>
      </c>
      <c r="B230" s="84" t="s">
        <v>15605</v>
      </c>
      <c r="C230" s="7">
        <v>160</v>
      </c>
      <c r="D230" s="7">
        <v>7</v>
      </c>
      <c r="E230" s="1">
        <v>1113.46</v>
      </c>
      <c r="F230" s="1">
        <v>187.2</v>
      </c>
      <c r="G230" s="1">
        <v>618.17999999999995</v>
      </c>
      <c r="H230" s="1">
        <v>118.65</v>
      </c>
      <c r="I230" s="6">
        <v>924.03</v>
      </c>
      <c r="J230" s="86"/>
      <c r="K230" s="86"/>
      <c r="L230" s="85"/>
      <c r="M230" s="85"/>
      <c r="N230" s="85"/>
      <c r="O230" s="85"/>
      <c r="P230" s="85"/>
      <c r="Q230" s="1">
        <f t="shared" si="3"/>
        <v>924.03</v>
      </c>
    </row>
    <row r="231" spans="1:17" x14ac:dyDescent="0.25">
      <c r="A231" s="83" t="s">
        <v>7899</v>
      </c>
      <c r="B231" s="84" t="s">
        <v>15606</v>
      </c>
      <c r="C231" s="7">
        <v>218</v>
      </c>
      <c r="D231" s="7">
        <v>7</v>
      </c>
      <c r="E231" s="1">
        <v>1250.31</v>
      </c>
      <c r="F231" s="1">
        <v>255.06</v>
      </c>
      <c r="G231" s="1">
        <v>618.17999999999995</v>
      </c>
      <c r="H231" s="1">
        <v>133.22999999999999</v>
      </c>
      <c r="I231" s="6">
        <v>1006.47</v>
      </c>
      <c r="J231" s="86"/>
      <c r="K231" s="86"/>
      <c r="L231" s="85"/>
      <c r="M231" s="85"/>
      <c r="N231" s="85"/>
      <c r="O231" s="85"/>
      <c r="P231" s="85"/>
      <c r="Q231" s="1">
        <f t="shared" si="3"/>
        <v>1006.47</v>
      </c>
    </row>
    <row r="232" spans="1:17" x14ac:dyDescent="0.25">
      <c r="A232" s="83" t="s">
        <v>7900</v>
      </c>
      <c r="B232" s="84" t="s">
        <v>15607</v>
      </c>
      <c r="C232" s="7">
        <v>527</v>
      </c>
      <c r="D232" s="7">
        <v>18</v>
      </c>
      <c r="E232" s="1">
        <v>3136.62</v>
      </c>
      <c r="F232" s="1">
        <v>616.59</v>
      </c>
      <c r="G232" s="1">
        <v>1589.62</v>
      </c>
      <c r="H232" s="1">
        <v>334.23</v>
      </c>
      <c r="I232" s="6">
        <v>2540.44</v>
      </c>
      <c r="J232" s="86"/>
      <c r="K232" s="86"/>
      <c r="L232" s="85"/>
      <c r="M232" s="85"/>
      <c r="N232" s="85"/>
      <c r="O232" s="85"/>
      <c r="P232" s="85"/>
      <c r="Q232" s="1">
        <f t="shared" si="3"/>
        <v>2540.44</v>
      </c>
    </row>
    <row r="233" spans="1:17" x14ac:dyDescent="0.25">
      <c r="A233" s="83" t="s">
        <v>7901</v>
      </c>
      <c r="B233" s="84" t="s">
        <v>15608</v>
      </c>
      <c r="C233" s="7">
        <v>827</v>
      </c>
      <c r="D233" s="7">
        <v>11</v>
      </c>
      <c r="E233" s="1">
        <v>1638.8</v>
      </c>
      <c r="F233" s="1">
        <v>967.58</v>
      </c>
      <c r="G233" s="1">
        <v>971.43</v>
      </c>
      <c r="H233" s="1">
        <v>174.62</v>
      </c>
      <c r="I233" s="6">
        <v>2113.63</v>
      </c>
      <c r="J233" s="86"/>
      <c r="K233" s="86"/>
      <c r="L233" s="85"/>
      <c r="M233" s="85"/>
      <c r="N233" s="85"/>
      <c r="O233" s="85"/>
      <c r="P233" s="85"/>
      <c r="Q233" s="1">
        <f t="shared" si="3"/>
        <v>2113.63</v>
      </c>
    </row>
    <row r="234" spans="1:17" x14ac:dyDescent="0.25">
      <c r="A234" s="83" t="s">
        <v>7902</v>
      </c>
      <c r="B234" s="84" t="s">
        <v>15609</v>
      </c>
      <c r="C234" s="7">
        <v>4709</v>
      </c>
      <c r="D234" s="7">
        <v>98</v>
      </c>
      <c r="E234" s="1">
        <v>43045.61</v>
      </c>
      <c r="F234" s="1">
        <v>5509.51</v>
      </c>
      <c r="G234" s="1">
        <v>8654.61</v>
      </c>
      <c r="H234" s="1">
        <v>4586.8500000000004</v>
      </c>
      <c r="I234" s="6">
        <v>18750.97</v>
      </c>
      <c r="J234" s="86"/>
      <c r="K234" s="86"/>
      <c r="L234" s="85"/>
      <c r="M234" s="85"/>
      <c r="N234" s="85"/>
      <c r="O234" s="85"/>
      <c r="P234" s="85"/>
      <c r="Q234" s="1">
        <f t="shared" si="3"/>
        <v>18750.97</v>
      </c>
    </row>
    <row r="235" spans="1:17" x14ac:dyDescent="0.25">
      <c r="A235" s="83" t="s">
        <v>7903</v>
      </c>
      <c r="B235" s="84" t="s">
        <v>15610</v>
      </c>
      <c r="C235" s="7">
        <v>35199</v>
      </c>
      <c r="D235" s="7">
        <v>330</v>
      </c>
      <c r="E235" s="1">
        <v>141918.19</v>
      </c>
      <c r="F235" s="1">
        <v>41182.71</v>
      </c>
      <c r="G235" s="1">
        <v>29143.06</v>
      </c>
      <c r="H235" s="1">
        <v>15122.5</v>
      </c>
      <c r="I235" s="6">
        <v>85448.27</v>
      </c>
      <c r="J235" s="86"/>
      <c r="K235" s="86"/>
      <c r="L235" s="85"/>
      <c r="M235" s="85"/>
      <c r="N235" s="85"/>
      <c r="O235" s="85"/>
      <c r="P235" s="85"/>
      <c r="Q235" s="1">
        <f t="shared" si="3"/>
        <v>85448.27</v>
      </c>
    </row>
    <row r="236" spans="1:17" x14ac:dyDescent="0.25">
      <c r="A236" s="83" t="s">
        <v>7904</v>
      </c>
      <c r="B236" s="84" t="s">
        <v>15611</v>
      </c>
      <c r="C236" s="7">
        <v>34155</v>
      </c>
      <c r="D236" s="7">
        <v>455</v>
      </c>
      <c r="E236" s="1">
        <v>282675.3</v>
      </c>
      <c r="F236" s="1">
        <v>39961.230000000003</v>
      </c>
      <c r="G236" s="1">
        <v>40182.1</v>
      </c>
      <c r="H236" s="1">
        <v>30121.27</v>
      </c>
      <c r="I236" s="6">
        <v>110264.6</v>
      </c>
      <c r="J236" s="86"/>
      <c r="K236" s="86"/>
      <c r="L236" s="85"/>
      <c r="M236" s="85"/>
      <c r="N236" s="85"/>
      <c r="O236" s="85"/>
      <c r="P236" s="85"/>
      <c r="Q236" s="1">
        <f t="shared" si="3"/>
        <v>110264.6</v>
      </c>
    </row>
    <row r="237" spans="1:17" x14ac:dyDescent="0.25">
      <c r="A237" s="83" t="s">
        <v>7905</v>
      </c>
      <c r="B237" s="84" t="s">
        <v>15612</v>
      </c>
      <c r="C237" s="7">
        <v>2714</v>
      </c>
      <c r="D237" s="7">
        <v>59</v>
      </c>
      <c r="E237" s="1">
        <v>11102.95</v>
      </c>
      <c r="F237" s="1">
        <v>3175.37</v>
      </c>
      <c r="G237" s="1">
        <v>5210.42</v>
      </c>
      <c r="H237" s="1">
        <v>1183.0999999999999</v>
      </c>
      <c r="I237" s="6">
        <v>9568.89</v>
      </c>
      <c r="J237" s="86"/>
      <c r="K237" s="86"/>
      <c r="L237" s="85"/>
      <c r="M237" s="85"/>
      <c r="N237" s="85"/>
      <c r="O237" s="85"/>
      <c r="P237" s="85"/>
      <c r="Q237" s="1">
        <f t="shared" si="3"/>
        <v>9568.89</v>
      </c>
    </row>
    <row r="238" spans="1:17" x14ac:dyDescent="0.25">
      <c r="A238" s="83" t="s">
        <v>7906</v>
      </c>
      <c r="B238" s="84" t="s">
        <v>15613</v>
      </c>
      <c r="C238" s="7">
        <v>22347</v>
      </c>
      <c r="D238" s="7">
        <v>284</v>
      </c>
      <c r="E238" s="1">
        <v>115847.12</v>
      </c>
      <c r="F238" s="1">
        <v>26145.91</v>
      </c>
      <c r="G238" s="1">
        <v>25080.7</v>
      </c>
      <c r="H238" s="1">
        <v>12344.42</v>
      </c>
      <c r="I238" s="6">
        <v>63571.03</v>
      </c>
      <c r="J238" s="86"/>
      <c r="K238" s="86"/>
      <c r="L238" s="85"/>
      <c r="M238" s="85"/>
      <c r="N238" s="85"/>
      <c r="O238" s="85"/>
      <c r="P238" s="85"/>
      <c r="Q238" s="1">
        <f t="shared" si="3"/>
        <v>63571.03</v>
      </c>
    </row>
    <row r="239" spans="1:17" x14ac:dyDescent="0.25">
      <c r="A239" s="83" t="s">
        <v>7907</v>
      </c>
      <c r="B239" s="84" t="s">
        <v>15614</v>
      </c>
      <c r="C239" s="7">
        <v>5061</v>
      </c>
      <c r="D239" s="7">
        <v>89</v>
      </c>
      <c r="E239" s="1">
        <v>20736.97</v>
      </c>
      <c r="F239" s="1">
        <v>5921.35</v>
      </c>
      <c r="G239" s="1">
        <v>7859.8</v>
      </c>
      <c r="H239" s="1">
        <v>2209.69</v>
      </c>
      <c r="I239" s="6">
        <v>15990.84</v>
      </c>
      <c r="J239" s="86"/>
      <c r="K239" s="86"/>
      <c r="L239" s="85"/>
      <c r="M239" s="85"/>
      <c r="N239" s="85"/>
      <c r="O239" s="85"/>
      <c r="P239" s="85"/>
      <c r="Q239" s="1">
        <f t="shared" si="3"/>
        <v>15990.84</v>
      </c>
    </row>
    <row r="240" spans="1:17" x14ac:dyDescent="0.25">
      <c r="A240" s="83" t="s">
        <v>7908</v>
      </c>
      <c r="B240" s="84" t="s">
        <v>15615</v>
      </c>
      <c r="C240" s="7">
        <v>2103</v>
      </c>
      <c r="D240" s="7">
        <v>113</v>
      </c>
      <c r="E240" s="1">
        <v>51877.13</v>
      </c>
      <c r="F240" s="1">
        <v>2460.5</v>
      </c>
      <c r="G240" s="1">
        <v>9979.2900000000009</v>
      </c>
      <c r="H240" s="1">
        <v>5527.91</v>
      </c>
      <c r="I240" s="6">
        <v>17967.7</v>
      </c>
      <c r="J240" s="86"/>
      <c r="K240" s="86"/>
      <c r="L240" s="85"/>
      <c r="M240" s="85"/>
      <c r="N240" s="85"/>
      <c r="O240" s="85"/>
      <c r="P240" s="85"/>
      <c r="Q240" s="1">
        <f t="shared" si="3"/>
        <v>17967.7</v>
      </c>
    </row>
    <row r="241" spans="1:17" x14ac:dyDescent="0.25">
      <c r="A241" s="83" t="s">
        <v>7909</v>
      </c>
      <c r="B241" s="84" t="s">
        <v>15616</v>
      </c>
      <c r="C241" s="7">
        <v>1248</v>
      </c>
      <c r="D241" s="7">
        <v>12</v>
      </c>
      <c r="E241" s="1">
        <v>20881.98</v>
      </c>
      <c r="F241" s="1">
        <v>1460.15</v>
      </c>
      <c r="G241" s="1">
        <v>1059.74</v>
      </c>
      <c r="H241" s="1">
        <v>2225.14</v>
      </c>
      <c r="I241" s="6">
        <v>4745.03</v>
      </c>
      <c r="J241" s="86"/>
      <c r="K241" s="86"/>
      <c r="L241" s="85"/>
      <c r="M241" s="85"/>
      <c r="N241" s="85"/>
      <c r="O241" s="85"/>
      <c r="P241" s="85"/>
      <c r="Q241" s="1">
        <f t="shared" si="3"/>
        <v>4745.03</v>
      </c>
    </row>
    <row r="242" spans="1:17" x14ac:dyDescent="0.25">
      <c r="A242" s="83" t="s">
        <v>7910</v>
      </c>
      <c r="B242" s="84" t="s">
        <v>15617</v>
      </c>
      <c r="C242" s="7">
        <v>1183</v>
      </c>
      <c r="D242" s="7">
        <v>12</v>
      </c>
      <c r="E242" s="1">
        <v>14975.16</v>
      </c>
      <c r="F242" s="1">
        <v>1384.1</v>
      </c>
      <c r="G242" s="1">
        <v>1059.74</v>
      </c>
      <c r="H242" s="1">
        <v>1595.72</v>
      </c>
      <c r="I242" s="6">
        <v>4039.56</v>
      </c>
      <c r="J242" s="86"/>
      <c r="K242" s="86"/>
      <c r="L242" s="85"/>
      <c r="M242" s="85"/>
      <c r="N242" s="85"/>
      <c r="O242" s="85"/>
      <c r="P242" s="85"/>
      <c r="Q242" s="1">
        <f t="shared" si="3"/>
        <v>4039.56</v>
      </c>
    </row>
    <row r="243" spans="1:17" x14ac:dyDescent="0.25">
      <c r="A243" s="83" t="s">
        <v>7911</v>
      </c>
      <c r="B243" s="84" t="s">
        <v>15618</v>
      </c>
      <c r="C243" s="7">
        <v>25412</v>
      </c>
      <c r="D243" s="7">
        <v>165</v>
      </c>
      <c r="E243" s="1">
        <v>48119.68</v>
      </c>
      <c r="F243" s="1">
        <v>29731.95</v>
      </c>
      <c r="G243" s="1">
        <v>14571.54</v>
      </c>
      <c r="H243" s="1">
        <v>5127.53</v>
      </c>
      <c r="I243" s="6">
        <v>49431.02</v>
      </c>
      <c r="J243" s="86"/>
      <c r="K243" s="86"/>
      <c r="L243" s="85"/>
      <c r="M243" s="85"/>
      <c r="N243" s="85"/>
      <c r="O243" s="85"/>
      <c r="P243" s="85"/>
      <c r="Q243" s="1">
        <f t="shared" si="3"/>
        <v>49431.02</v>
      </c>
    </row>
    <row r="244" spans="1:17" x14ac:dyDescent="0.25">
      <c r="A244" s="83" t="s">
        <v>7912</v>
      </c>
      <c r="B244" s="84" t="s">
        <v>15619</v>
      </c>
      <c r="C244" s="7">
        <v>687</v>
      </c>
      <c r="D244" s="7">
        <v>7</v>
      </c>
      <c r="E244" s="1">
        <v>5368.68</v>
      </c>
      <c r="F244" s="1">
        <v>803.78</v>
      </c>
      <c r="G244" s="1">
        <v>618.17999999999995</v>
      </c>
      <c r="H244" s="1">
        <v>572.07000000000005</v>
      </c>
      <c r="I244" s="6">
        <v>1994.03</v>
      </c>
      <c r="J244" s="86"/>
      <c r="K244" s="86"/>
      <c r="L244" s="85"/>
      <c r="M244" s="85"/>
      <c r="N244" s="85"/>
      <c r="O244" s="85"/>
      <c r="P244" s="85"/>
      <c r="Q244" s="1">
        <f t="shared" si="3"/>
        <v>1994.03</v>
      </c>
    </row>
    <row r="245" spans="1:17" x14ac:dyDescent="0.25">
      <c r="A245" s="83" t="s">
        <v>7913</v>
      </c>
      <c r="B245" s="84" t="s">
        <v>15620</v>
      </c>
      <c r="C245" s="7">
        <v>609</v>
      </c>
      <c r="D245" s="7">
        <v>4</v>
      </c>
      <c r="E245" s="1">
        <v>938.45</v>
      </c>
      <c r="F245" s="1">
        <v>712.53</v>
      </c>
      <c r="G245" s="1">
        <v>353.25</v>
      </c>
      <c r="H245" s="1">
        <v>100</v>
      </c>
      <c r="I245" s="6">
        <v>1165.78</v>
      </c>
      <c r="J245" s="86"/>
      <c r="K245" s="86"/>
      <c r="L245" s="85"/>
      <c r="M245" s="85"/>
      <c r="N245" s="85"/>
      <c r="O245" s="85"/>
      <c r="P245" s="85"/>
      <c r="Q245" s="1">
        <f t="shared" si="3"/>
        <v>1165.78</v>
      </c>
    </row>
    <row r="246" spans="1:17" x14ac:dyDescent="0.25">
      <c r="A246" s="83" t="s">
        <v>7914</v>
      </c>
      <c r="B246" s="84" t="s">
        <v>15621</v>
      </c>
      <c r="C246" s="7">
        <v>12083</v>
      </c>
      <c r="D246" s="7">
        <v>148</v>
      </c>
      <c r="E246" s="1">
        <v>59012.41</v>
      </c>
      <c r="F246" s="1">
        <v>14137.07</v>
      </c>
      <c r="G246" s="1">
        <v>13070.22</v>
      </c>
      <c r="H246" s="1">
        <v>6288.23</v>
      </c>
      <c r="I246" s="6">
        <v>33495.519999999997</v>
      </c>
      <c r="J246" s="86"/>
      <c r="K246" s="86"/>
      <c r="L246" s="85"/>
      <c r="M246" s="85"/>
      <c r="N246" s="85"/>
      <c r="O246" s="85"/>
      <c r="P246" s="85"/>
      <c r="Q246" s="1">
        <f t="shared" si="3"/>
        <v>33495.519999999997</v>
      </c>
    </row>
    <row r="247" spans="1:17" x14ac:dyDescent="0.25">
      <c r="A247" s="83" t="s">
        <v>7915</v>
      </c>
      <c r="B247" s="84" t="s">
        <v>15622</v>
      </c>
      <c r="C247" s="7">
        <v>844</v>
      </c>
      <c r="D247" s="7">
        <v>3</v>
      </c>
      <c r="E247" s="1">
        <v>689.94</v>
      </c>
      <c r="F247" s="1">
        <v>987.48</v>
      </c>
      <c r="G247" s="1">
        <v>264.94</v>
      </c>
      <c r="H247" s="1">
        <v>73.52</v>
      </c>
      <c r="I247" s="6">
        <v>1325.94</v>
      </c>
      <c r="J247" s="86"/>
      <c r="K247" s="86"/>
      <c r="L247" s="85"/>
      <c r="M247" s="85"/>
      <c r="N247" s="85"/>
      <c r="O247" s="85"/>
      <c r="P247" s="85"/>
      <c r="Q247" s="1">
        <f t="shared" si="3"/>
        <v>1325.94</v>
      </c>
    </row>
    <row r="248" spans="1:17" x14ac:dyDescent="0.25">
      <c r="A248" s="83" t="s">
        <v>7916</v>
      </c>
      <c r="B248" s="84" t="s">
        <v>15623</v>
      </c>
      <c r="C248" s="7">
        <v>514</v>
      </c>
      <c r="D248" s="7">
        <v>4</v>
      </c>
      <c r="E248" s="1">
        <v>589.05999999999995</v>
      </c>
      <c r="F248" s="1">
        <v>601.38</v>
      </c>
      <c r="G248" s="1">
        <v>353.25</v>
      </c>
      <c r="H248" s="1">
        <v>62.77</v>
      </c>
      <c r="I248" s="6">
        <v>1017.4</v>
      </c>
      <c r="J248" s="86"/>
      <c r="K248" s="86"/>
      <c r="L248" s="85"/>
      <c r="M248" s="85"/>
      <c r="N248" s="85"/>
      <c r="O248" s="85"/>
      <c r="P248" s="85"/>
      <c r="Q248" s="1">
        <f t="shared" si="3"/>
        <v>1017.4</v>
      </c>
    </row>
    <row r="249" spans="1:17" x14ac:dyDescent="0.25">
      <c r="A249" s="83" t="s">
        <v>7917</v>
      </c>
      <c r="B249" s="84" t="s">
        <v>15624</v>
      </c>
      <c r="C249" s="7">
        <v>138</v>
      </c>
      <c r="D249" s="7">
        <v>1</v>
      </c>
      <c r="E249" s="1">
        <v>186.61</v>
      </c>
      <c r="F249" s="1">
        <v>161.46</v>
      </c>
      <c r="G249" s="1">
        <v>88.31</v>
      </c>
      <c r="H249" s="1">
        <v>19.89</v>
      </c>
      <c r="I249" s="6">
        <v>269.66000000000003</v>
      </c>
      <c r="J249" s="86"/>
      <c r="K249" s="86"/>
      <c r="L249" s="85"/>
      <c r="M249" s="85"/>
      <c r="N249" s="85"/>
      <c r="O249" s="85"/>
      <c r="P249" s="85"/>
      <c r="Q249" s="1">
        <f t="shared" si="3"/>
        <v>269.66000000000003</v>
      </c>
    </row>
    <row r="250" spans="1:17" x14ac:dyDescent="0.25">
      <c r="A250" s="83" t="s">
        <v>7918</v>
      </c>
      <c r="B250" s="84" t="s">
        <v>15625</v>
      </c>
      <c r="C250" s="7">
        <v>677</v>
      </c>
      <c r="D250" s="7">
        <v>3</v>
      </c>
      <c r="E250" s="1">
        <v>481.04</v>
      </c>
      <c r="F250" s="1">
        <v>792.09</v>
      </c>
      <c r="G250" s="1">
        <v>264.94</v>
      </c>
      <c r="H250" s="1">
        <v>51.26</v>
      </c>
      <c r="I250" s="6">
        <v>1108.29</v>
      </c>
      <c r="J250" s="86"/>
      <c r="K250" s="86"/>
      <c r="L250" s="85"/>
      <c r="M250" s="85"/>
      <c r="N250" s="85"/>
      <c r="O250" s="85"/>
      <c r="P250" s="85"/>
      <c r="Q250" s="1">
        <f t="shared" si="3"/>
        <v>1108.29</v>
      </c>
    </row>
    <row r="251" spans="1:17" x14ac:dyDescent="0.25">
      <c r="A251" s="83" t="s">
        <v>7919</v>
      </c>
      <c r="B251" s="84" t="s">
        <v>15626</v>
      </c>
      <c r="C251" s="7">
        <v>3691</v>
      </c>
      <c r="D251" s="7">
        <v>34</v>
      </c>
      <c r="E251" s="1">
        <v>11330.99</v>
      </c>
      <c r="F251" s="1">
        <v>4318.46</v>
      </c>
      <c r="G251" s="1">
        <v>3002.62</v>
      </c>
      <c r="H251" s="1">
        <v>1207.4100000000001</v>
      </c>
      <c r="I251" s="6">
        <v>8528.49</v>
      </c>
      <c r="J251" s="86"/>
      <c r="K251" s="86"/>
      <c r="L251" s="85"/>
      <c r="M251" s="85"/>
      <c r="N251" s="85"/>
      <c r="O251" s="85"/>
      <c r="P251" s="85"/>
      <c r="Q251" s="1">
        <f t="shared" si="3"/>
        <v>8528.49</v>
      </c>
    </row>
    <row r="252" spans="1:17" x14ac:dyDescent="0.25">
      <c r="A252" s="83" t="s">
        <v>7920</v>
      </c>
      <c r="B252" s="84" t="s">
        <v>15627</v>
      </c>
      <c r="C252" s="7">
        <v>201</v>
      </c>
      <c r="D252" s="7">
        <v>0</v>
      </c>
      <c r="E252" s="1">
        <v>0</v>
      </c>
      <c r="F252" s="1">
        <v>235.17</v>
      </c>
      <c r="G252" s="1">
        <v>0</v>
      </c>
      <c r="H252" s="1">
        <v>0</v>
      </c>
      <c r="I252" s="6">
        <v>235.17</v>
      </c>
      <c r="J252" s="86"/>
      <c r="K252" s="86"/>
      <c r="L252" s="85"/>
      <c r="M252" s="85"/>
      <c r="N252" s="85"/>
      <c r="O252" s="85"/>
      <c r="P252" s="85"/>
      <c r="Q252" s="1">
        <f t="shared" si="3"/>
        <v>235.17</v>
      </c>
    </row>
    <row r="253" spans="1:17" x14ac:dyDescent="0.25">
      <c r="A253" s="83" t="s">
        <v>7921</v>
      </c>
      <c r="B253" s="84" t="s">
        <v>15628</v>
      </c>
      <c r="C253" s="7">
        <v>201322</v>
      </c>
      <c r="D253" s="7">
        <v>1842</v>
      </c>
      <c r="E253" s="1">
        <v>1074564.47</v>
      </c>
      <c r="F253" s="1">
        <v>235546.04</v>
      </c>
      <c r="G253" s="1">
        <v>162671.29</v>
      </c>
      <c r="H253" s="1">
        <v>114503.29</v>
      </c>
      <c r="I253" s="6">
        <v>512720.62</v>
      </c>
      <c r="J253" s="86"/>
      <c r="K253" s="86"/>
      <c r="L253" s="85"/>
      <c r="M253" s="85"/>
      <c r="N253" s="85"/>
      <c r="O253" s="85"/>
      <c r="P253" s="85"/>
      <c r="Q253" s="1">
        <f t="shared" si="3"/>
        <v>512720.62</v>
      </c>
    </row>
    <row r="254" spans="1:17" x14ac:dyDescent="0.25">
      <c r="A254" s="83" t="s">
        <v>7922</v>
      </c>
      <c r="B254" s="84" t="s">
        <v>15629</v>
      </c>
      <c r="C254" s="7">
        <v>176</v>
      </c>
      <c r="D254" s="7">
        <v>0</v>
      </c>
      <c r="E254" s="1">
        <v>0</v>
      </c>
      <c r="F254" s="1">
        <v>205.92</v>
      </c>
      <c r="G254" s="1">
        <v>0</v>
      </c>
      <c r="H254" s="1">
        <v>0</v>
      </c>
      <c r="I254" s="6">
        <v>205.92</v>
      </c>
      <c r="J254" s="86"/>
      <c r="K254" s="86"/>
      <c r="L254" s="85"/>
      <c r="M254" s="85"/>
      <c r="N254" s="85"/>
      <c r="O254" s="85"/>
      <c r="P254" s="85"/>
      <c r="Q254" s="1">
        <f t="shared" si="3"/>
        <v>205.92</v>
      </c>
    </row>
    <row r="255" spans="1:17" x14ac:dyDescent="0.25">
      <c r="A255" s="83" t="s">
        <v>7923</v>
      </c>
      <c r="B255" s="84" t="s">
        <v>15630</v>
      </c>
      <c r="C255" s="7">
        <v>125</v>
      </c>
      <c r="D255" s="7">
        <v>3</v>
      </c>
      <c r="E255" s="1">
        <v>559.83000000000004</v>
      </c>
      <c r="F255" s="1">
        <v>146.25</v>
      </c>
      <c r="G255" s="1">
        <v>264.94</v>
      </c>
      <c r="H255" s="1">
        <v>59.66</v>
      </c>
      <c r="I255" s="6">
        <v>470.85</v>
      </c>
      <c r="J255" s="86"/>
      <c r="K255" s="86"/>
      <c r="L255" s="85"/>
      <c r="M255" s="85"/>
      <c r="N255" s="85"/>
      <c r="O255" s="85"/>
      <c r="P255" s="85"/>
      <c r="Q255" s="1">
        <f t="shared" si="3"/>
        <v>470.85</v>
      </c>
    </row>
    <row r="256" spans="1:17" x14ac:dyDescent="0.25">
      <c r="A256" s="83" t="s">
        <v>7924</v>
      </c>
      <c r="B256" s="84" t="s">
        <v>15631</v>
      </c>
      <c r="C256" s="7">
        <v>3315</v>
      </c>
      <c r="D256" s="7">
        <v>112</v>
      </c>
      <c r="E256" s="1">
        <v>38428.18</v>
      </c>
      <c r="F256" s="1">
        <v>3878.54</v>
      </c>
      <c r="G256" s="1">
        <v>9890.98</v>
      </c>
      <c r="H256" s="1">
        <v>4094.82</v>
      </c>
      <c r="I256" s="6">
        <v>17864.34</v>
      </c>
      <c r="J256" s="86"/>
      <c r="K256" s="86"/>
      <c r="L256" s="85"/>
      <c r="M256" s="85"/>
      <c r="N256" s="85"/>
      <c r="O256" s="85"/>
      <c r="P256" s="85"/>
      <c r="Q256" s="1">
        <f t="shared" si="3"/>
        <v>17864.34</v>
      </c>
    </row>
    <row r="257" spans="1:17" x14ac:dyDescent="0.25">
      <c r="A257" s="83" t="s">
        <v>7925</v>
      </c>
      <c r="B257" s="84" t="s">
        <v>15632</v>
      </c>
      <c r="C257" s="7">
        <v>4624</v>
      </c>
      <c r="D257" s="7">
        <v>42</v>
      </c>
      <c r="E257" s="1">
        <v>37829.480000000003</v>
      </c>
      <c r="F257" s="1">
        <v>5410.06</v>
      </c>
      <c r="G257" s="1">
        <v>3709.12</v>
      </c>
      <c r="H257" s="1">
        <v>4031.03</v>
      </c>
      <c r="I257" s="6">
        <v>13150.21</v>
      </c>
      <c r="J257" s="86"/>
      <c r="K257" s="86"/>
      <c r="L257" s="85"/>
      <c r="M257" s="85"/>
      <c r="N257" s="85"/>
      <c r="O257" s="85"/>
      <c r="P257" s="85"/>
      <c r="Q257" s="1">
        <f t="shared" si="3"/>
        <v>13150.21</v>
      </c>
    </row>
    <row r="258" spans="1:17" x14ac:dyDescent="0.25">
      <c r="A258" s="83" t="s">
        <v>7926</v>
      </c>
      <c r="B258" s="84" t="s">
        <v>15633</v>
      </c>
      <c r="C258" s="7">
        <v>300</v>
      </c>
      <c r="D258" s="7">
        <v>2</v>
      </c>
      <c r="E258" s="1">
        <v>491.56</v>
      </c>
      <c r="F258" s="1">
        <v>351</v>
      </c>
      <c r="G258" s="1">
        <v>176.62</v>
      </c>
      <c r="H258" s="1">
        <v>52.38</v>
      </c>
      <c r="I258" s="6">
        <v>580</v>
      </c>
      <c r="J258" s="86"/>
      <c r="K258" s="86"/>
      <c r="L258" s="85"/>
      <c r="M258" s="85"/>
      <c r="N258" s="85"/>
      <c r="O258" s="85"/>
      <c r="P258" s="85"/>
      <c r="Q258" s="1">
        <f t="shared" si="3"/>
        <v>580</v>
      </c>
    </row>
    <row r="259" spans="1:17" x14ac:dyDescent="0.25">
      <c r="A259" s="83" t="s">
        <v>7927</v>
      </c>
      <c r="B259" s="84" t="s">
        <v>15634</v>
      </c>
      <c r="C259" s="7">
        <v>250</v>
      </c>
      <c r="D259" s="7">
        <v>0</v>
      </c>
      <c r="E259" s="1">
        <v>0</v>
      </c>
      <c r="F259" s="1">
        <v>292.5</v>
      </c>
      <c r="G259" s="1">
        <v>0</v>
      </c>
      <c r="H259" s="1">
        <v>0</v>
      </c>
      <c r="I259" s="6">
        <v>292.5</v>
      </c>
      <c r="J259" s="86"/>
      <c r="K259" s="86"/>
      <c r="L259" s="85"/>
      <c r="M259" s="85"/>
      <c r="N259" s="85"/>
      <c r="O259" s="85"/>
      <c r="P259" s="85"/>
      <c r="Q259" s="1">
        <f t="shared" si="3"/>
        <v>292.5</v>
      </c>
    </row>
    <row r="260" spans="1:17" x14ac:dyDescent="0.25">
      <c r="A260" s="83" t="s">
        <v>7928</v>
      </c>
      <c r="B260" s="84" t="s">
        <v>15635</v>
      </c>
      <c r="C260" s="7">
        <v>312</v>
      </c>
      <c r="D260" s="7">
        <v>2</v>
      </c>
      <c r="E260" s="1">
        <v>562.23</v>
      </c>
      <c r="F260" s="1">
        <v>365.04</v>
      </c>
      <c r="G260" s="1">
        <v>176.62</v>
      </c>
      <c r="H260" s="1">
        <v>59.91</v>
      </c>
      <c r="I260" s="6">
        <v>601.57000000000005</v>
      </c>
      <c r="J260" s="86"/>
      <c r="K260" s="86"/>
      <c r="L260" s="85"/>
      <c r="M260" s="85"/>
      <c r="N260" s="85"/>
      <c r="O260" s="85"/>
      <c r="P260" s="85"/>
      <c r="Q260" s="1">
        <f t="shared" si="3"/>
        <v>601.57000000000005</v>
      </c>
    </row>
    <row r="261" spans="1:17" x14ac:dyDescent="0.25">
      <c r="A261" s="83" t="s">
        <v>7929</v>
      </c>
      <c r="B261" s="84" t="s">
        <v>15636</v>
      </c>
      <c r="C261" s="7">
        <v>216</v>
      </c>
      <c r="D261" s="7">
        <v>2</v>
      </c>
      <c r="E261" s="1">
        <v>435.43</v>
      </c>
      <c r="F261" s="1">
        <v>252.72</v>
      </c>
      <c r="G261" s="1">
        <v>176.62</v>
      </c>
      <c r="H261" s="1">
        <v>46.4</v>
      </c>
      <c r="I261" s="6">
        <v>475.74</v>
      </c>
      <c r="J261" s="86"/>
      <c r="K261" s="86"/>
      <c r="L261" s="85"/>
      <c r="M261" s="85"/>
      <c r="N261" s="85"/>
      <c r="O261" s="85"/>
      <c r="P261" s="85"/>
      <c r="Q261" s="1">
        <f t="shared" si="3"/>
        <v>475.74</v>
      </c>
    </row>
    <row r="262" spans="1:17" x14ac:dyDescent="0.25">
      <c r="A262" s="83" t="s">
        <v>7930</v>
      </c>
      <c r="B262" s="84" t="s">
        <v>15637</v>
      </c>
      <c r="C262" s="7">
        <v>984</v>
      </c>
      <c r="D262" s="7">
        <v>6</v>
      </c>
      <c r="E262" s="1">
        <v>1368.5</v>
      </c>
      <c r="F262" s="1">
        <v>1151.28</v>
      </c>
      <c r="G262" s="1">
        <v>529.87</v>
      </c>
      <c r="H262" s="1">
        <v>145.82</v>
      </c>
      <c r="I262" s="6">
        <v>1826.97</v>
      </c>
      <c r="J262" s="86"/>
      <c r="K262" s="86"/>
      <c r="L262" s="85"/>
      <c r="M262" s="85"/>
      <c r="N262" s="85"/>
      <c r="O262" s="85"/>
      <c r="P262" s="85"/>
      <c r="Q262" s="1">
        <f t="shared" si="3"/>
        <v>1826.97</v>
      </c>
    </row>
    <row r="263" spans="1:17" x14ac:dyDescent="0.25">
      <c r="A263" s="83" t="s">
        <v>7931</v>
      </c>
      <c r="B263" s="84" t="s">
        <v>15638</v>
      </c>
      <c r="C263" s="7">
        <v>120</v>
      </c>
      <c r="D263" s="7">
        <v>1</v>
      </c>
      <c r="E263" s="1">
        <v>174.17</v>
      </c>
      <c r="F263" s="1">
        <v>140.4</v>
      </c>
      <c r="G263" s="1">
        <v>88.31</v>
      </c>
      <c r="H263" s="1">
        <v>18.559999999999999</v>
      </c>
      <c r="I263" s="6">
        <v>247.27</v>
      </c>
      <c r="J263" s="86"/>
      <c r="K263" s="86"/>
      <c r="L263" s="85"/>
      <c r="M263" s="85"/>
      <c r="N263" s="85"/>
      <c r="O263" s="85"/>
      <c r="P263" s="85"/>
      <c r="Q263" s="1">
        <f t="shared" si="3"/>
        <v>247.27</v>
      </c>
    </row>
    <row r="264" spans="1:17" x14ac:dyDescent="0.25">
      <c r="A264" s="83" t="s">
        <v>7932</v>
      </c>
      <c r="B264" s="84" t="s">
        <v>15639</v>
      </c>
      <c r="C264" s="7">
        <v>4481</v>
      </c>
      <c r="D264" s="7">
        <v>38</v>
      </c>
      <c r="E264" s="1">
        <v>13232.13</v>
      </c>
      <c r="F264" s="1">
        <v>5242.75</v>
      </c>
      <c r="G264" s="1">
        <v>3355.87</v>
      </c>
      <c r="H264" s="1">
        <v>1409.98</v>
      </c>
      <c r="I264" s="6">
        <v>10008.6</v>
      </c>
      <c r="J264" s="86"/>
      <c r="K264" s="86"/>
      <c r="L264" s="85"/>
      <c r="M264" s="85"/>
      <c r="N264" s="85"/>
      <c r="O264" s="85"/>
      <c r="P264" s="85"/>
      <c r="Q264" s="1">
        <f t="shared" si="3"/>
        <v>10008.6</v>
      </c>
    </row>
    <row r="265" spans="1:17" x14ac:dyDescent="0.25">
      <c r="A265" s="83" t="s">
        <v>7933</v>
      </c>
      <c r="B265" s="84" t="s">
        <v>15640</v>
      </c>
      <c r="C265" s="7">
        <v>58</v>
      </c>
      <c r="D265" s="7">
        <v>2</v>
      </c>
      <c r="E265" s="1">
        <v>497.64</v>
      </c>
      <c r="F265" s="1">
        <v>67.86</v>
      </c>
      <c r="G265" s="1">
        <v>176.62</v>
      </c>
      <c r="H265" s="1">
        <v>53.02</v>
      </c>
      <c r="I265" s="6">
        <v>297.5</v>
      </c>
      <c r="J265" s="86"/>
      <c r="K265" s="86"/>
      <c r="L265" s="85"/>
      <c r="M265" s="85"/>
      <c r="N265" s="85"/>
      <c r="O265" s="85"/>
      <c r="P265" s="85"/>
      <c r="Q265" s="1">
        <f t="shared" si="3"/>
        <v>297.5</v>
      </c>
    </row>
    <row r="266" spans="1:17" x14ac:dyDescent="0.25">
      <c r="A266" s="83" t="s">
        <v>7934</v>
      </c>
      <c r="B266" s="84" t="s">
        <v>15641</v>
      </c>
      <c r="C266" s="7">
        <v>262</v>
      </c>
      <c r="D266" s="7">
        <v>4</v>
      </c>
      <c r="E266" s="1">
        <v>935.69</v>
      </c>
      <c r="F266" s="1">
        <v>306.54000000000002</v>
      </c>
      <c r="G266" s="1">
        <v>353.25</v>
      </c>
      <c r="H266" s="1">
        <v>99.7</v>
      </c>
      <c r="I266" s="6">
        <v>759.49</v>
      </c>
      <c r="J266" s="86"/>
      <c r="K266" s="86"/>
      <c r="L266" s="85"/>
      <c r="M266" s="85"/>
      <c r="N266" s="85"/>
      <c r="O266" s="85"/>
      <c r="P266" s="85"/>
      <c r="Q266" s="1">
        <f t="shared" si="3"/>
        <v>759.49</v>
      </c>
    </row>
    <row r="267" spans="1:17" x14ac:dyDescent="0.25">
      <c r="A267" s="83" t="s">
        <v>7935</v>
      </c>
      <c r="B267" s="84" t="s">
        <v>15642</v>
      </c>
      <c r="C267" s="7">
        <v>240</v>
      </c>
      <c r="D267" s="7">
        <v>3</v>
      </c>
      <c r="E267" s="1">
        <v>762.49</v>
      </c>
      <c r="F267" s="1">
        <v>280.8</v>
      </c>
      <c r="G267" s="1">
        <v>264.94</v>
      </c>
      <c r="H267" s="1">
        <v>81.25</v>
      </c>
      <c r="I267" s="6">
        <v>626.99</v>
      </c>
      <c r="J267" s="86"/>
      <c r="K267" s="86"/>
      <c r="L267" s="85"/>
      <c r="M267" s="85"/>
      <c r="N267" s="85"/>
      <c r="O267" s="85"/>
      <c r="P267" s="85"/>
      <c r="Q267" s="1">
        <f t="shared" si="3"/>
        <v>626.99</v>
      </c>
    </row>
    <row r="268" spans="1:17" x14ac:dyDescent="0.25">
      <c r="A268" s="83" t="s">
        <v>7936</v>
      </c>
      <c r="B268" s="84" t="s">
        <v>15643</v>
      </c>
      <c r="C268" s="7">
        <v>12563</v>
      </c>
      <c r="D268" s="7">
        <v>92</v>
      </c>
      <c r="E268" s="1">
        <v>23517.54</v>
      </c>
      <c r="F268" s="1">
        <v>14698.66</v>
      </c>
      <c r="G268" s="1">
        <v>8124.74</v>
      </c>
      <c r="H268" s="1">
        <v>2505.98</v>
      </c>
      <c r="I268" s="6">
        <v>25329.38</v>
      </c>
      <c r="J268" s="86"/>
      <c r="K268" s="86"/>
      <c r="L268" s="85"/>
      <c r="M268" s="85"/>
      <c r="N268" s="85"/>
      <c r="O268" s="85"/>
      <c r="P268" s="85"/>
      <c r="Q268" s="1">
        <f t="shared" si="3"/>
        <v>25329.38</v>
      </c>
    </row>
    <row r="269" spans="1:17" x14ac:dyDescent="0.25">
      <c r="A269" s="83" t="s">
        <v>7937</v>
      </c>
      <c r="B269" s="84" t="s">
        <v>15644</v>
      </c>
      <c r="C269" s="7">
        <v>1189</v>
      </c>
      <c r="D269" s="7">
        <v>7</v>
      </c>
      <c r="E269" s="1">
        <v>2875.95</v>
      </c>
      <c r="F269" s="1">
        <v>1391.13</v>
      </c>
      <c r="G269" s="1">
        <v>618.17999999999995</v>
      </c>
      <c r="H269" s="1">
        <v>306.45999999999998</v>
      </c>
      <c r="I269" s="6">
        <v>2315.77</v>
      </c>
      <c r="J269" s="86"/>
      <c r="K269" s="86"/>
      <c r="L269" s="85"/>
      <c r="M269" s="85"/>
      <c r="N269" s="85"/>
      <c r="O269" s="85"/>
      <c r="P269" s="85"/>
      <c r="Q269" s="1">
        <f t="shared" si="3"/>
        <v>2315.77</v>
      </c>
    </row>
    <row r="270" spans="1:17" x14ac:dyDescent="0.25">
      <c r="A270" s="83" t="s">
        <v>7938</v>
      </c>
      <c r="B270" s="84" t="s">
        <v>15645</v>
      </c>
      <c r="C270" s="7">
        <v>3365</v>
      </c>
      <c r="D270" s="7">
        <v>55</v>
      </c>
      <c r="E270" s="1">
        <v>17627.669999999998</v>
      </c>
      <c r="F270" s="1">
        <v>3937.04</v>
      </c>
      <c r="G270" s="1">
        <v>4857.18</v>
      </c>
      <c r="H270" s="1">
        <v>1878.37</v>
      </c>
      <c r="I270" s="6">
        <v>10672.59</v>
      </c>
      <c r="J270" s="86"/>
      <c r="K270" s="86"/>
      <c r="L270" s="85"/>
      <c r="M270" s="85"/>
      <c r="N270" s="85"/>
      <c r="O270" s="85"/>
      <c r="P270" s="85"/>
      <c r="Q270" s="1">
        <f t="shared" ref="Q270:Q333" si="4">I270+P270</f>
        <v>10672.59</v>
      </c>
    </row>
    <row r="271" spans="1:17" x14ac:dyDescent="0.25">
      <c r="A271" s="83" t="s">
        <v>7939</v>
      </c>
      <c r="B271" s="84" t="s">
        <v>15646</v>
      </c>
      <c r="C271" s="7">
        <v>8105</v>
      </c>
      <c r="D271" s="7">
        <v>114</v>
      </c>
      <c r="E271" s="1">
        <v>598342.02</v>
      </c>
      <c r="F271" s="1">
        <v>9482.82</v>
      </c>
      <c r="G271" s="1">
        <v>10067.61</v>
      </c>
      <c r="H271" s="1">
        <v>63758.04</v>
      </c>
      <c r="I271" s="6">
        <v>83308.47</v>
      </c>
      <c r="J271" s="86"/>
      <c r="K271" s="86"/>
      <c r="L271" s="85"/>
      <c r="M271" s="85"/>
      <c r="N271" s="85"/>
      <c r="O271" s="85"/>
      <c r="P271" s="85"/>
      <c r="Q271" s="1">
        <f t="shared" si="4"/>
        <v>83308.47</v>
      </c>
    </row>
    <row r="272" spans="1:17" x14ac:dyDescent="0.25">
      <c r="A272" s="83" t="s">
        <v>7940</v>
      </c>
      <c r="B272" s="84" t="s">
        <v>15647</v>
      </c>
      <c r="C272" s="7">
        <v>120</v>
      </c>
      <c r="D272" s="7">
        <v>0</v>
      </c>
      <c r="E272" s="1">
        <v>0</v>
      </c>
      <c r="F272" s="1">
        <v>140.4</v>
      </c>
      <c r="G272" s="1">
        <v>0</v>
      </c>
      <c r="H272" s="1">
        <v>0</v>
      </c>
      <c r="I272" s="6">
        <v>140.4</v>
      </c>
      <c r="J272" s="86"/>
      <c r="K272" s="86"/>
      <c r="L272" s="85"/>
      <c r="M272" s="85"/>
      <c r="N272" s="85"/>
      <c r="O272" s="85"/>
      <c r="P272" s="85"/>
      <c r="Q272" s="1">
        <f t="shared" si="4"/>
        <v>140.4</v>
      </c>
    </row>
    <row r="273" spans="1:17" x14ac:dyDescent="0.25">
      <c r="A273" s="83" t="s">
        <v>7941</v>
      </c>
      <c r="B273" s="84" t="s">
        <v>15648</v>
      </c>
      <c r="C273" s="7">
        <v>178</v>
      </c>
      <c r="D273" s="7">
        <v>3</v>
      </c>
      <c r="E273" s="1">
        <v>1991.12</v>
      </c>
      <c r="F273" s="1">
        <v>208.26</v>
      </c>
      <c r="G273" s="1">
        <v>264.94</v>
      </c>
      <c r="H273" s="1">
        <v>212.17</v>
      </c>
      <c r="I273" s="6">
        <v>685.37</v>
      </c>
      <c r="J273" s="86"/>
      <c r="K273" s="86"/>
      <c r="L273" s="85"/>
      <c r="M273" s="85"/>
      <c r="N273" s="85"/>
      <c r="O273" s="85"/>
      <c r="P273" s="85"/>
      <c r="Q273" s="1">
        <f t="shared" si="4"/>
        <v>685.37</v>
      </c>
    </row>
    <row r="274" spans="1:17" x14ac:dyDescent="0.25">
      <c r="A274" s="83" t="s">
        <v>7942</v>
      </c>
      <c r="B274" s="84" t="s">
        <v>15649</v>
      </c>
      <c r="C274" s="7">
        <v>14455</v>
      </c>
      <c r="D274" s="7">
        <v>177</v>
      </c>
      <c r="E274" s="1">
        <v>203121.2</v>
      </c>
      <c r="F274" s="1">
        <v>16912.3</v>
      </c>
      <c r="G274" s="1">
        <v>15631.28</v>
      </c>
      <c r="H274" s="1">
        <v>21644.16</v>
      </c>
      <c r="I274" s="6">
        <v>54187.74</v>
      </c>
      <c r="J274" s="86"/>
      <c r="K274" s="86"/>
      <c r="L274" s="85"/>
      <c r="M274" s="85"/>
      <c r="N274" s="85"/>
      <c r="O274" s="85"/>
      <c r="P274" s="85"/>
      <c r="Q274" s="1">
        <f t="shared" si="4"/>
        <v>54187.74</v>
      </c>
    </row>
    <row r="275" spans="1:17" x14ac:dyDescent="0.25">
      <c r="A275" s="83" t="s">
        <v>7943</v>
      </c>
      <c r="B275" s="84" t="s">
        <v>15650</v>
      </c>
      <c r="C275" s="7">
        <v>298</v>
      </c>
      <c r="D275" s="7">
        <v>3</v>
      </c>
      <c r="E275" s="1">
        <v>1854.78</v>
      </c>
      <c r="F275" s="1">
        <v>348.66</v>
      </c>
      <c r="G275" s="1">
        <v>264.94</v>
      </c>
      <c r="H275" s="1">
        <v>197.64</v>
      </c>
      <c r="I275" s="6">
        <v>811.24</v>
      </c>
      <c r="J275" s="86"/>
      <c r="K275" s="86"/>
      <c r="L275" s="85"/>
      <c r="M275" s="85"/>
      <c r="N275" s="85"/>
      <c r="O275" s="85"/>
      <c r="P275" s="85"/>
      <c r="Q275" s="1">
        <f t="shared" si="4"/>
        <v>811.24</v>
      </c>
    </row>
    <row r="276" spans="1:17" x14ac:dyDescent="0.25">
      <c r="A276" s="83" t="s">
        <v>7944</v>
      </c>
      <c r="B276" s="84" t="s">
        <v>15651</v>
      </c>
      <c r="C276" s="7">
        <v>1489</v>
      </c>
      <c r="D276" s="7">
        <v>12</v>
      </c>
      <c r="E276" s="1">
        <v>2293.4299999999998</v>
      </c>
      <c r="F276" s="1">
        <v>1742.13</v>
      </c>
      <c r="G276" s="1">
        <v>1059.74</v>
      </c>
      <c r="H276" s="1">
        <v>244.38</v>
      </c>
      <c r="I276" s="6">
        <v>3046.25</v>
      </c>
      <c r="J276" s="86"/>
      <c r="K276" s="86"/>
      <c r="L276" s="85"/>
      <c r="M276" s="85"/>
      <c r="N276" s="85"/>
      <c r="O276" s="85"/>
      <c r="P276" s="85"/>
      <c r="Q276" s="1">
        <f t="shared" si="4"/>
        <v>3046.25</v>
      </c>
    </row>
    <row r="277" spans="1:17" x14ac:dyDescent="0.25">
      <c r="A277" s="83" t="s">
        <v>7945</v>
      </c>
      <c r="B277" s="84" t="s">
        <v>15652</v>
      </c>
      <c r="C277" s="7">
        <v>4066</v>
      </c>
      <c r="D277" s="7">
        <v>30</v>
      </c>
      <c r="E277" s="1">
        <v>7093.5</v>
      </c>
      <c r="F277" s="1">
        <v>4757.21</v>
      </c>
      <c r="G277" s="1">
        <v>2649.37</v>
      </c>
      <c r="H277" s="1">
        <v>755.87</v>
      </c>
      <c r="I277" s="6">
        <v>8162.45</v>
      </c>
      <c r="J277" s="86"/>
      <c r="K277" s="86"/>
      <c r="L277" s="85"/>
      <c r="M277" s="85"/>
      <c r="N277" s="85"/>
      <c r="O277" s="85"/>
      <c r="P277" s="85"/>
      <c r="Q277" s="1">
        <f t="shared" si="4"/>
        <v>8162.45</v>
      </c>
    </row>
    <row r="278" spans="1:17" x14ac:dyDescent="0.25">
      <c r="A278" s="83" t="s">
        <v>7946</v>
      </c>
      <c r="B278" s="84" t="s">
        <v>15653</v>
      </c>
      <c r="C278" s="7">
        <v>514</v>
      </c>
      <c r="D278" s="7">
        <v>11</v>
      </c>
      <c r="E278" s="1">
        <v>12413.6</v>
      </c>
      <c r="F278" s="1">
        <v>601.38</v>
      </c>
      <c r="G278" s="1">
        <v>971.43</v>
      </c>
      <c r="H278" s="1">
        <v>1322.77</v>
      </c>
      <c r="I278" s="6">
        <v>2895.58</v>
      </c>
      <c r="J278" s="86"/>
      <c r="K278" s="86"/>
      <c r="L278" s="85"/>
      <c r="M278" s="85"/>
      <c r="N278" s="85"/>
      <c r="O278" s="85"/>
      <c r="P278" s="85"/>
      <c r="Q278" s="1">
        <f t="shared" si="4"/>
        <v>2895.58</v>
      </c>
    </row>
    <row r="279" spans="1:17" x14ac:dyDescent="0.25">
      <c r="A279" s="83" t="s">
        <v>7947</v>
      </c>
      <c r="B279" s="84" t="s">
        <v>15654</v>
      </c>
      <c r="C279" s="7">
        <v>636</v>
      </c>
      <c r="D279" s="7">
        <v>6</v>
      </c>
      <c r="E279" s="1">
        <v>1209.19</v>
      </c>
      <c r="F279" s="1">
        <v>744.12</v>
      </c>
      <c r="G279" s="1">
        <v>529.87</v>
      </c>
      <c r="H279" s="1">
        <v>128.85</v>
      </c>
      <c r="I279" s="6">
        <v>1402.84</v>
      </c>
      <c r="J279" s="86"/>
      <c r="K279" s="86"/>
      <c r="L279" s="85"/>
      <c r="M279" s="85"/>
      <c r="N279" s="85"/>
      <c r="O279" s="85"/>
      <c r="P279" s="85"/>
      <c r="Q279" s="1">
        <f t="shared" si="4"/>
        <v>1402.84</v>
      </c>
    </row>
    <row r="280" spans="1:17" x14ac:dyDescent="0.25">
      <c r="A280" s="83" t="s">
        <v>7948</v>
      </c>
      <c r="B280" s="84" t="s">
        <v>15655</v>
      </c>
      <c r="C280" s="7">
        <v>2104</v>
      </c>
      <c r="D280" s="7">
        <v>28</v>
      </c>
      <c r="E280" s="1">
        <v>31257.67</v>
      </c>
      <c r="F280" s="1">
        <v>2461.67</v>
      </c>
      <c r="G280" s="1">
        <v>2472.7399999999998</v>
      </c>
      <c r="H280" s="1">
        <v>3330.75</v>
      </c>
      <c r="I280" s="6">
        <v>8265.16</v>
      </c>
      <c r="J280" s="86"/>
      <c r="K280" s="86"/>
      <c r="L280" s="85"/>
      <c r="M280" s="85"/>
      <c r="N280" s="85"/>
      <c r="O280" s="85"/>
      <c r="P280" s="85"/>
      <c r="Q280" s="1">
        <f t="shared" si="4"/>
        <v>8265.16</v>
      </c>
    </row>
    <row r="281" spans="1:17" x14ac:dyDescent="0.25">
      <c r="A281" s="83" t="s">
        <v>7949</v>
      </c>
      <c r="B281" s="84" t="s">
        <v>15656</v>
      </c>
      <c r="C281" s="7">
        <v>1984</v>
      </c>
      <c r="D281" s="7">
        <v>18</v>
      </c>
      <c r="E281" s="1">
        <v>24881.93</v>
      </c>
      <c r="F281" s="1">
        <v>2321.27</v>
      </c>
      <c r="G281" s="1">
        <v>1589.62</v>
      </c>
      <c r="H281" s="1">
        <v>2651.37</v>
      </c>
      <c r="I281" s="6">
        <v>6562.26</v>
      </c>
      <c r="J281" s="86"/>
      <c r="K281" s="86"/>
      <c r="L281" s="85"/>
      <c r="M281" s="85"/>
      <c r="N281" s="85"/>
      <c r="O281" s="85"/>
      <c r="P281" s="85"/>
      <c r="Q281" s="1">
        <f t="shared" si="4"/>
        <v>6562.26</v>
      </c>
    </row>
    <row r="282" spans="1:17" x14ac:dyDescent="0.25">
      <c r="A282" s="83" t="s">
        <v>7950</v>
      </c>
      <c r="B282" s="84" t="s">
        <v>15657</v>
      </c>
      <c r="C282" s="7">
        <v>994</v>
      </c>
      <c r="D282" s="7">
        <v>15</v>
      </c>
      <c r="E282" s="1">
        <v>3215.78</v>
      </c>
      <c r="F282" s="1">
        <v>1162.98</v>
      </c>
      <c r="G282" s="1">
        <v>1324.69</v>
      </c>
      <c r="H282" s="1">
        <v>342.66</v>
      </c>
      <c r="I282" s="6">
        <v>2830.33</v>
      </c>
      <c r="J282" s="86"/>
      <c r="K282" s="86"/>
      <c r="L282" s="85"/>
      <c r="M282" s="85"/>
      <c r="N282" s="85"/>
      <c r="O282" s="85"/>
      <c r="P282" s="85"/>
      <c r="Q282" s="1">
        <f t="shared" si="4"/>
        <v>2830.33</v>
      </c>
    </row>
    <row r="283" spans="1:17" x14ac:dyDescent="0.25">
      <c r="A283" s="83" t="s">
        <v>7951</v>
      </c>
      <c r="B283" s="84" t="s">
        <v>15658</v>
      </c>
      <c r="C283" s="7">
        <v>3034</v>
      </c>
      <c r="D283" s="7">
        <v>27</v>
      </c>
      <c r="E283" s="1">
        <v>54789.63</v>
      </c>
      <c r="F283" s="1">
        <v>3549.77</v>
      </c>
      <c r="G283" s="1">
        <v>2384.4299999999998</v>
      </c>
      <c r="H283" s="1">
        <v>5838.26</v>
      </c>
      <c r="I283" s="6">
        <v>11772.46</v>
      </c>
      <c r="J283" s="86"/>
      <c r="K283" s="86"/>
      <c r="L283" s="85"/>
      <c r="M283" s="85"/>
      <c r="N283" s="85"/>
      <c r="O283" s="85"/>
      <c r="P283" s="85"/>
      <c r="Q283" s="1">
        <f t="shared" si="4"/>
        <v>11772.46</v>
      </c>
    </row>
    <row r="284" spans="1:17" x14ac:dyDescent="0.25">
      <c r="A284" s="83" t="s">
        <v>7952</v>
      </c>
      <c r="B284" s="84" t="s">
        <v>15659</v>
      </c>
      <c r="C284" s="7">
        <v>2902</v>
      </c>
      <c r="D284" s="7">
        <v>24</v>
      </c>
      <c r="E284" s="1">
        <v>5955.49</v>
      </c>
      <c r="F284" s="1">
        <v>3395.33</v>
      </c>
      <c r="G284" s="1">
        <v>2119.5</v>
      </c>
      <c r="H284" s="1">
        <v>634.61</v>
      </c>
      <c r="I284" s="6">
        <v>6149.44</v>
      </c>
      <c r="J284" s="86"/>
      <c r="K284" s="86"/>
      <c r="L284" s="85"/>
      <c r="M284" s="85"/>
      <c r="N284" s="85"/>
      <c r="O284" s="85"/>
      <c r="P284" s="85"/>
      <c r="Q284" s="1">
        <f t="shared" si="4"/>
        <v>6149.44</v>
      </c>
    </row>
    <row r="285" spans="1:17" x14ac:dyDescent="0.25">
      <c r="A285" s="83" t="s">
        <v>7953</v>
      </c>
      <c r="B285" s="84" t="s">
        <v>15660</v>
      </c>
      <c r="C285" s="7">
        <v>9520</v>
      </c>
      <c r="D285" s="7">
        <v>91</v>
      </c>
      <c r="E285" s="1">
        <v>22005.119999999999</v>
      </c>
      <c r="F285" s="1">
        <v>11138.37</v>
      </c>
      <c r="G285" s="1">
        <v>8036.42</v>
      </c>
      <c r="H285" s="1">
        <v>2344.8200000000002</v>
      </c>
      <c r="I285" s="6">
        <v>21519.61</v>
      </c>
      <c r="J285" s="86"/>
      <c r="K285" s="86"/>
      <c r="L285" s="85"/>
      <c r="M285" s="85"/>
      <c r="N285" s="85"/>
      <c r="O285" s="85"/>
      <c r="P285" s="85"/>
      <c r="Q285" s="1">
        <f t="shared" si="4"/>
        <v>21519.61</v>
      </c>
    </row>
    <row r="286" spans="1:17" x14ac:dyDescent="0.25">
      <c r="A286" s="83" t="s">
        <v>7954</v>
      </c>
      <c r="B286" s="84" t="s">
        <v>15661</v>
      </c>
      <c r="C286" s="7">
        <v>1080</v>
      </c>
      <c r="D286" s="7">
        <v>17</v>
      </c>
      <c r="E286" s="1">
        <v>3987.13</v>
      </c>
      <c r="F286" s="1">
        <v>1263.5999999999999</v>
      </c>
      <c r="G286" s="1">
        <v>1501.31</v>
      </c>
      <c r="H286" s="1">
        <v>424.86</v>
      </c>
      <c r="I286" s="6">
        <v>3189.77</v>
      </c>
      <c r="J286" s="86"/>
      <c r="K286" s="86"/>
      <c r="L286" s="85"/>
      <c r="M286" s="85"/>
      <c r="N286" s="85"/>
      <c r="O286" s="85"/>
      <c r="P286" s="85"/>
      <c r="Q286" s="1">
        <f t="shared" si="4"/>
        <v>3189.77</v>
      </c>
    </row>
    <row r="287" spans="1:17" x14ac:dyDescent="0.25">
      <c r="A287" s="83" t="s">
        <v>7955</v>
      </c>
      <c r="B287" s="84" t="s">
        <v>15662</v>
      </c>
      <c r="C287" s="7">
        <v>486</v>
      </c>
      <c r="D287" s="7">
        <v>4</v>
      </c>
      <c r="E287" s="1">
        <v>983.99</v>
      </c>
      <c r="F287" s="1">
        <v>568.62</v>
      </c>
      <c r="G287" s="1">
        <v>353.25</v>
      </c>
      <c r="H287" s="1">
        <v>104.85</v>
      </c>
      <c r="I287" s="6">
        <v>1026.72</v>
      </c>
      <c r="J287" s="86"/>
      <c r="K287" s="86"/>
      <c r="L287" s="85"/>
      <c r="M287" s="85"/>
      <c r="N287" s="85"/>
      <c r="O287" s="85"/>
      <c r="P287" s="85"/>
      <c r="Q287" s="1">
        <f t="shared" si="4"/>
        <v>1026.72</v>
      </c>
    </row>
    <row r="288" spans="1:17" x14ac:dyDescent="0.25">
      <c r="A288" s="83" t="s">
        <v>7956</v>
      </c>
      <c r="B288" s="84" t="s">
        <v>15663</v>
      </c>
      <c r="C288" s="7">
        <v>17917</v>
      </c>
      <c r="D288" s="7">
        <v>314</v>
      </c>
      <c r="E288" s="1">
        <v>116628.3</v>
      </c>
      <c r="F288" s="1">
        <v>20962.82</v>
      </c>
      <c r="G288" s="1">
        <v>27730.06</v>
      </c>
      <c r="H288" s="1">
        <v>12427.66</v>
      </c>
      <c r="I288" s="6">
        <v>61120.54</v>
      </c>
      <c r="J288" s="86"/>
      <c r="K288" s="86"/>
      <c r="L288" s="85"/>
      <c r="M288" s="85"/>
      <c r="N288" s="85"/>
      <c r="O288" s="85"/>
      <c r="P288" s="85"/>
      <c r="Q288" s="1">
        <f t="shared" si="4"/>
        <v>61120.54</v>
      </c>
    </row>
    <row r="289" spans="1:17" x14ac:dyDescent="0.25">
      <c r="A289" s="83" t="s">
        <v>7957</v>
      </c>
      <c r="B289" s="84" t="s">
        <v>15664</v>
      </c>
      <c r="C289" s="7">
        <v>19432</v>
      </c>
      <c r="D289" s="7">
        <v>167</v>
      </c>
      <c r="E289" s="1">
        <v>64834.25</v>
      </c>
      <c r="F289" s="1">
        <v>22735.38</v>
      </c>
      <c r="G289" s="1">
        <v>14748.16</v>
      </c>
      <c r="H289" s="1">
        <v>6908.6</v>
      </c>
      <c r="I289" s="6">
        <v>44392.14</v>
      </c>
      <c r="J289" s="86"/>
      <c r="K289" s="86"/>
      <c r="L289" s="85"/>
      <c r="M289" s="85"/>
      <c r="N289" s="85"/>
      <c r="O289" s="85"/>
      <c r="P289" s="85"/>
      <c r="Q289" s="1">
        <f t="shared" si="4"/>
        <v>44392.14</v>
      </c>
    </row>
    <row r="290" spans="1:17" x14ac:dyDescent="0.25">
      <c r="A290" s="83" t="s">
        <v>7958</v>
      </c>
      <c r="B290" s="84" t="s">
        <v>15665</v>
      </c>
      <c r="C290" s="7">
        <v>405</v>
      </c>
      <c r="D290" s="7">
        <v>10</v>
      </c>
      <c r="E290" s="1">
        <v>2281.86</v>
      </c>
      <c r="F290" s="1">
        <v>473.85</v>
      </c>
      <c r="G290" s="1">
        <v>883.12</v>
      </c>
      <c r="H290" s="1">
        <v>243.15</v>
      </c>
      <c r="I290" s="6">
        <v>1600.12</v>
      </c>
      <c r="J290" s="86"/>
      <c r="K290" s="86"/>
      <c r="L290" s="85"/>
      <c r="M290" s="85"/>
      <c r="N290" s="85"/>
      <c r="O290" s="85"/>
      <c r="P290" s="85"/>
      <c r="Q290" s="1">
        <f t="shared" si="4"/>
        <v>1600.12</v>
      </c>
    </row>
    <row r="291" spans="1:17" x14ac:dyDescent="0.25">
      <c r="A291" s="83" t="s">
        <v>7959</v>
      </c>
      <c r="B291" s="84" t="s">
        <v>15666</v>
      </c>
      <c r="C291" s="7">
        <v>448</v>
      </c>
      <c r="D291" s="7">
        <v>3</v>
      </c>
      <c r="E291" s="1">
        <v>690.47</v>
      </c>
      <c r="F291" s="1">
        <v>524.16</v>
      </c>
      <c r="G291" s="1">
        <v>264.94</v>
      </c>
      <c r="H291" s="1">
        <v>73.58</v>
      </c>
      <c r="I291" s="6">
        <v>862.68</v>
      </c>
      <c r="J291" s="86"/>
      <c r="K291" s="86"/>
      <c r="L291" s="85"/>
      <c r="M291" s="85"/>
      <c r="N291" s="85"/>
      <c r="O291" s="85"/>
      <c r="P291" s="85"/>
      <c r="Q291" s="1">
        <f t="shared" si="4"/>
        <v>862.68</v>
      </c>
    </row>
    <row r="292" spans="1:17" x14ac:dyDescent="0.25">
      <c r="A292" s="83" t="s">
        <v>7960</v>
      </c>
      <c r="B292" s="84" t="s">
        <v>15667</v>
      </c>
      <c r="C292" s="7">
        <v>198</v>
      </c>
      <c r="D292" s="7">
        <v>1</v>
      </c>
      <c r="E292" s="1">
        <v>248.82</v>
      </c>
      <c r="F292" s="1">
        <v>231.66</v>
      </c>
      <c r="G292" s="1">
        <v>88.31</v>
      </c>
      <c r="H292" s="1">
        <v>26.51</v>
      </c>
      <c r="I292" s="6">
        <v>346.48</v>
      </c>
      <c r="J292" s="86"/>
      <c r="K292" s="86"/>
      <c r="L292" s="85"/>
      <c r="M292" s="85"/>
      <c r="N292" s="85"/>
      <c r="O292" s="85"/>
      <c r="P292" s="85"/>
      <c r="Q292" s="1">
        <f t="shared" si="4"/>
        <v>346.48</v>
      </c>
    </row>
    <row r="293" spans="1:17" x14ac:dyDescent="0.25">
      <c r="A293" s="83" t="s">
        <v>7961</v>
      </c>
      <c r="B293" s="84" t="s">
        <v>15668</v>
      </c>
      <c r="C293" s="7">
        <v>1527</v>
      </c>
      <c r="D293" s="7">
        <v>14</v>
      </c>
      <c r="E293" s="1">
        <v>2757.04</v>
      </c>
      <c r="F293" s="1">
        <v>1786.58</v>
      </c>
      <c r="G293" s="1">
        <v>1236.3800000000001</v>
      </c>
      <c r="H293" s="1">
        <v>293.77999999999997</v>
      </c>
      <c r="I293" s="6">
        <v>3316.74</v>
      </c>
      <c r="J293" s="86"/>
      <c r="K293" s="86"/>
      <c r="L293" s="85"/>
      <c r="M293" s="85"/>
      <c r="N293" s="85"/>
      <c r="O293" s="85"/>
      <c r="P293" s="85"/>
      <c r="Q293" s="1">
        <f t="shared" si="4"/>
        <v>3316.74</v>
      </c>
    </row>
    <row r="294" spans="1:17" x14ac:dyDescent="0.25">
      <c r="A294" s="83" t="s">
        <v>7962</v>
      </c>
      <c r="B294" s="84" t="s">
        <v>15669</v>
      </c>
      <c r="C294" s="7">
        <v>394</v>
      </c>
      <c r="D294" s="7">
        <v>5</v>
      </c>
      <c r="E294" s="1">
        <v>1390.23</v>
      </c>
      <c r="F294" s="1">
        <v>460.98</v>
      </c>
      <c r="G294" s="1">
        <v>441.56</v>
      </c>
      <c r="H294" s="1">
        <v>148.13999999999999</v>
      </c>
      <c r="I294" s="6">
        <v>1050.68</v>
      </c>
      <c r="J294" s="86"/>
      <c r="K294" s="86"/>
      <c r="L294" s="85"/>
      <c r="M294" s="85"/>
      <c r="N294" s="85"/>
      <c r="O294" s="85"/>
      <c r="P294" s="85"/>
      <c r="Q294" s="1">
        <f t="shared" si="4"/>
        <v>1050.68</v>
      </c>
    </row>
    <row r="295" spans="1:17" x14ac:dyDescent="0.25">
      <c r="A295" s="83" t="s">
        <v>7963</v>
      </c>
      <c r="B295" s="84" t="s">
        <v>15670</v>
      </c>
      <c r="C295" s="7">
        <v>1449</v>
      </c>
      <c r="D295" s="7">
        <v>7</v>
      </c>
      <c r="E295" s="1">
        <v>2577</v>
      </c>
      <c r="F295" s="1">
        <v>1695.33</v>
      </c>
      <c r="G295" s="1">
        <v>618.17999999999995</v>
      </c>
      <c r="H295" s="1">
        <v>274.60000000000002</v>
      </c>
      <c r="I295" s="6">
        <v>2588.11</v>
      </c>
      <c r="J295" s="86"/>
      <c r="K295" s="86"/>
      <c r="L295" s="85"/>
      <c r="M295" s="85"/>
      <c r="N295" s="85"/>
      <c r="O295" s="85"/>
      <c r="P295" s="85"/>
      <c r="Q295" s="1">
        <f t="shared" si="4"/>
        <v>2588.11</v>
      </c>
    </row>
    <row r="296" spans="1:17" x14ac:dyDescent="0.25">
      <c r="A296" s="83" t="s">
        <v>7964</v>
      </c>
      <c r="B296" s="84" t="s">
        <v>15671</v>
      </c>
      <c r="C296" s="7">
        <v>564</v>
      </c>
      <c r="D296" s="7">
        <v>17</v>
      </c>
      <c r="E296" s="1">
        <v>22867.63</v>
      </c>
      <c r="F296" s="1">
        <v>659.88</v>
      </c>
      <c r="G296" s="1">
        <v>1501.31</v>
      </c>
      <c r="H296" s="1">
        <v>2436.73</v>
      </c>
      <c r="I296" s="6">
        <v>4597.92</v>
      </c>
      <c r="J296" s="86"/>
      <c r="K296" s="86"/>
      <c r="L296" s="85"/>
      <c r="M296" s="85"/>
      <c r="N296" s="85"/>
      <c r="O296" s="85"/>
      <c r="P296" s="85"/>
      <c r="Q296" s="1">
        <f t="shared" si="4"/>
        <v>4597.92</v>
      </c>
    </row>
    <row r="297" spans="1:17" x14ac:dyDescent="0.25">
      <c r="A297" s="83" t="s">
        <v>7965</v>
      </c>
      <c r="B297" s="84" t="s">
        <v>15672</v>
      </c>
      <c r="C297" s="7">
        <v>760</v>
      </c>
      <c r="D297" s="7">
        <v>4</v>
      </c>
      <c r="E297" s="1">
        <v>2749.15</v>
      </c>
      <c r="F297" s="1">
        <v>889.2</v>
      </c>
      <c r="G297" s="1">
        <v>353.25</v>
      </c>
      <c r="H297" s="1">
        <v>292.94</v>
      </c>
      <c r="I297" s="6">
        <v>1535.39</v>
      </c>
      <c r="J297" s="86"/>
      <c r="K297" s="86"/>
      <c r="L297" s="85"/>
      <c r="M297" s="85"/>
      <c r="N297" s="85"/>
      <c r="O297" s="85"/>
      <c r="P297" s="85"/>
      <c r="Q297" s="1">
        <f t="shared" si="4"/>
        <v>1535.39</v>
      </c>
    </row>
    <row r="298" spans="1:17" x14ac:dyDescent="0.25">
      <c r="A298" s="83" t="s">
        <v>7966</v>
      </c>
      <c r="B298" s="84" t="s">
        <v>15673</v>
      </c>
      <c r="C298" s="7">
        <v>5480</v>
      </c>
      <c r="D298" s="7">
        <v>56</v>
      </c>
      <c r="E298" s="1">
        <v>88615.51</v>
      </c>
      <c r="F298" s="1">
        <v>6411.58</v>
      </c>
      <c r="G298" s="1">
        <v>4945.49</v>
      </c>
      <c r="H298" s="1">
        <v>9442.68</v>
      </c>
      <c r="I298" s="6">
        <v>20799.75</v>
      </c>
      <c r="J298" s="86"/>
      <c r="K298" s="86"/>
      <c r="L298" s="85"/>
      <c r="M298" s="85"/>
      <c r="N298" s="85"/>
      <c r="O298" s="85"/>
      <c r="P298" s="85"/>
      <c r="Q298" s="1">
        <f t="shared" si="4"/>
        <v>20799.75</v>
      </c>
    </row>
    <row r="299" spans="1:17" x14ac:dyDescent="0.25">
      <c r="A299" s="83" t="s">
        <v>7967</v>
      </c>
      <c r="B299" s="84" t="s">
        <v>15674</v>
      </c>
      <c r="C299" s="7">
        <v>1230</v>
      </c>
      <c r="D299" s="7">
        <v>13</v>
      </c>
      <c r="E299" s="1">
        <v>5132.49</v>
      </c>
      <c r="F299" s="1">
        <v>1439.1</v>
      </c>
      <c r="G299" s="1">
        <v>1148.06</v>
      </c>
      <c r="H299" s="1">
        <v>546.9</v>
      </c>
      <c r="I299" s="6">
        <v>3134.06</v>
      </c>
      <c r="J299" s="86"/>
      <c r="K299" s="86"/>
      <c r="L299" s="85"/>
      <c r="M299" s="85"/>
      <c r="N299" s="85"/>
      <c r="O299" s="85"/>
      <c r="P299" s="85"/>
      <c r="Q299" s="1">
        <f t="shared" si="4"/>
        <v>3134.06</v>
      </c>
    </row>
    <row r="300" spans="1:17" x14ac:dyDescent="0.25">
      <c r="A300" s="83" t="s">
        <v>7968</v>
      </c>
      <c r="B300" s="84" t="s">
        <v>15675</v>
      </c>
      <c r="C300" s="7">
        <v>6778</v>
      </c>
      <c r="D300" s="7">
        <v>138</v>
      </c>
      <c r="E300" s="1">
        <v>57578.46</v>
      </c>
      <c r="F300" s="1">
        <v>7930.24</v>
      </c>
      <c r="G300" s="1">
        <v>12187.1</v>
      </c>
      <c r="H300" s="1">
        <v>6135.44</v>
      </c>
      <c r="I300" s="6">
        <v>26252.78</v>
      </c>
      <c r="J300" s="86"/>
      <c r="K300" s="86"/>
      <c r="L300" s="85"/>
      <c r="M300" s="85"/>
      <c r="N300" s="85"/>
      <c r="O300" s="85"/>
      <c r="P300" s="85"/>
      <c r="Q300" s="1">
        <f t="shared" si="4"/>
        <v>26252.78</v>
      </c>
    </row>
    <row r="301" spans="1:17" x14ac:dyDescent="0.25">
      <c r="A301" s="83" t="s">
        <v>7969</v>
      </c>
      <c r="B301" s="84" t="s">
        <v>15676</v>
      </c>
      <c r="C301" s="7">
        <v>496</v>
      </c>
      <c r="D301" s="7">
        <v>7</v>
      </c>
      <c r="E301" s="1">
        <v>26063.31</v>
      </c>
      <c r="F301" s="1">
        <v>580.32000000000005</v>
      </c>
      <c r="G301" s="1">
        <v>618.17999999999995</v>
      </c>
      <c r="H301" s="1">
        <v>2777.25</v>
      </c>
      <c r="I301" s="6">
        <v>3975.75</v>
      </c>
      <c r="J301" s="86"/>
      <c r="K301" s="86"/>
      <c r="L301" s="85"/>
      <c r="M301" s="85"/>
      <c r="N301" s="85"/>
      <c r="O301" s="85"/>
      <c r="P301" s="85"/>
      <c r="Q301" s="1">
        <f t="shared" si="4"/>
        <v>3975.75</v>
      </c>
    </row>
    <row r="302" spans="1:17" x14ac:dyDescent="0.25">
      <c r="A302" s="83" t="s">
        <v>7970</v>
      </c>
      <c r="B302" s="84" t="s">
        <v>15677</v>
      </c>
      <c r="C302" s="7">
        <v>31666</v>
      </c>
      <c r="D302" s="7">
        <v>370</v>
      </c>
      <c r="E302" s="1">
        <v>192382.51</v>
      </c>
      <c r="F302" s="1">
        <v>37049.11</v>
      </c>
      <c r="G302" s="1">
        <v>32675.56</v>
      </c>
      <c r="H302" s="1">
        <v>20499.87</v>
      </c>
      <c r="I302" s="6">
        <v>90224.54</v>
      </c>
      <c r="J302" s="86"/>
      <c r="K302" s="86"/>
      <c r="L302" s="85"/>
      <c r="M302" s="85"/>
      <c r="N302" s="85"/>
      <c r="O302" s="85"/>
      <c r="P302" s="85"/>
      <c r="Q302" s="1">
        <f t="shared" si="4"/>
        <v>90224.54</v>
      </c>
    </row>
    <row r="303" spans="1:17" x14ac:dyDescent="0.25">
      <c r="A303" s="83" t="s">
        <v>7971</v>
      </c>
      <c r="B303" s="84" t="s">
        <v>15678</v>
      </c>
      <c r="C303" s="7">
        <v>558</v>
      </c>
      <c r="D303" s="7">
        <v>8</v>
      </c>
      <c r="E303" s="1">
        <v>1671.8</v>
      </c>
      <c r="F303" s="1">
        <v>652.86</v>
      </c>
      <c r="G303" s="1">
        <v>706.5</v>
      </c>
      <c r="H303" s="1">
        <v>178.14</v>
      </c>
      <c r="I303" s="6">
        <v>1537.5</v>
      </c>
      <c r="J303" s="86"/>
      <c r="K303" s="86"/>
      <c r="L303" s="85"/>
      <c r="M303" s="85"/>
      <c r="N303" s="85"/>
      <c r="O303" s="85"/>
      <c r="P303" s="85"/>
      <c r="Q303" s="1">
        <f t="shared" si="4"/>
        <v>1537.5</v>
      </c>
    </row>
    <row r="304" spans="1:17" x14ac:dyDescent="0.25">
      <c r="A304" s="83" t="s">
        <v>7972</v>
      </c>
      <c r="B304" s="84" t="s">
        <v>15679</v>
      </c>
      <c r="C304" s="7">
        <v>191</v>
      </c>
      <c r="D304" s="7">
        <v>1</v>
      </c>
      <c r="E304" s="1">
        <v>54.03</v>
      </c>
      <c r="F304" s="1">
        <v>223.47</v>
      </c>
      <c r="G304" s="1">
        <v>88.31</v>
      </c>
      <c r="H304" s="1">
        <v>5.76</v>
      </c>
      <c r="I304" s="6">
        <v>317.54000000000002</v>
      </c>
      <c r="J304" s="86"/>
      <c r="K304" s="86"/>
      <c r="L304" s="85"/>
      <c r="M304" s="85"/>
      <c r="N304" s="85"/>
      <c r="O304" s="85"/>
      <c r="P304" s="85"/>
      <c r="Q304" s="1">
        <f t="shared" si="4"/>
        <v>317.54000000000002</v>
      </c>
    </row>
    <row r="305" spans="1:17" x14ac:dyDescent="0.25">
      <c r="A305" s="83" t="s">
        <v>7973</v>
      </c>
      <c r="B305" s="84" t="s">
        <v>15680</v>
      </c>
      <c r="C305" s="7">
        <v>6256</v>
      </c>
      <c r="D305" s="7">
        <v>53</v>
      </c>
      <c r="E305" s="1">
        <v>22619.42</v>
      </c>
      <c r="F305" s="1">
        <v>7319.5</v>
      </c>
      <c r="G305" s="1">
        <v>4680.55</v>
      </c>
      <c r="H305" s="1">
        <v>2410.2800000000002</v>
      </c>
      <c r="I305" s="6">
        <v>14410.33</v>
      </c>
      <c r="J305" s="86"/>
      <c r="K305" s="86"/>
      <c r="L305" s="85"/>
      <c r="M305" s="85"/>
      <c r="N305" s="85"/>
      <c r="O305" s="85"/>
      <c r="P305" s="85"/>
      <c r="Q305" s="1">
        <f t="shared" si="4"/>
        <v>14410.33</v>
      </c>
    </row>
    <row r="306" spans="1:17" x14ac:dyDescent="0.25">
      <c r="A306" s="83" t="s">
        <v>7974</v>
      </c>
      <c r="B306" s="84" t="s">
        <v>15681</v>
      </c>
      <c r="C306" s="7">
        <v>2239</v>
      </c>
      <c r="D306" s="7">
        <v>16</v>
      </c>
      <c r="E306" s="1">
        <v>2913.58</v>
      </c>
      <c r="F306" s="1">
        <v>2619.62</v>
      </c>
      <c r="G306" s="1">
        <v>1413</v>
      </c>
      <c r="H306" s="1">
        <v>310.45999999999998</v>
      </c>
      <c r="I306" s="6">
        <v>4343.08</v>
      </c>
      <c r="J306" s="86"/>
      <c r="K306" s="86"/>
      <c r="L306" s="85"/>
      <c r="M306" s="85"/>
      <c r="N306" s="85"/>
      <c r="O306" s="85"/>
      <c r="P306" s="85"/>
      <c r="Q306" s="1">
        <f t="shared" si="4"/>
        <v>4343.08</v>
      </c>
    </row>
    <row r="307" spans="1:17" x14ac:dyDescent="0.25">
      <c r="A307" s="83" t="s">
        <v>7975</v>
      </c>
      <c r="B307" s="84" t="s">
        <v>15682</v>
      </c>
      <c r="C307" s="7">
        <v>414</v>
      </c>
      <c r="D307" s="7">
        <v>2</v>
      </c>
      <c r="E307" s="1">
        <v>502.28</v>
      </c>
      <c r="F307" s="1">
        <v>484.38</v>
      </c>
      <c r="G307" s="1">
        <v>176.62</v>
      </c>
      <c r="H307" s="1">
        <v>53.52</v>
      </c>
      <c r="I307" s="6">
        <v>714.52</v>
      </c>
      <c r="J307" s="86"/>
      <c r="K307" s="86"/>
      <c r="L307" s="85"/>
      <c r="M307" s="85"/>
      <c r="N307" s="85"/>
      <c r="O307" s="85"/>
      <c r="P307" s="85"/>
      <c r="Q307" s="1">
        <f t="shared" si="4"/>
        <v>714.52</v>
      </c>
    </row>
    <row r="308" spans="1:17" x14ac:dyDescent="0.25">
      <c r="A308" s="83" t="s">
        <v>7976</v>
      </c>
      <c r="B308" s="84" t="s">
        <v>15683</v>
      </c>
      <c r="C308" s="7">
        <v>1035</v>
      </c>
      <c r="D308" s="7">
        <v>3</v>
      </c>
      <c r="E308" s="1">
        <v>1049.5899999999999</v>
      </c>
      <c r="F308" s="1">
        <v>1210.94</v>
      </c>
      <c r="G308" s="1">
        <v>264.94</v>
      </c>
      <c r="H308" s="1">
        <v>111.84</v>
      </c>
      <c r="I308" s="6">
        <v>1587.72</v>
      </c>
      <c r="J308" s="86"/>
      <c r="K308" s="86"/>
      <c r="L308" s="85"/>
      <c r="M308" s="85"/>
      <c r="N308" s="85"/>
      <c r="O308" s="85"/>
      <c r="P308" s="85"/>
      <c r="Q308" s="1">
        <f t="shared" si="4"/>
        <v>1587.72</v>
      </c>
    </row>
    <row r="309" spans="1:17" x14ac:dyDescent="0.25">
      <c r="A309" s="83" t="s">
        <v>7977</v>
      </c>
      <c r="B309" s="84" t="s">
        <v>15684</v>
      </c>
      <c r="C309" s="7">
        <v>365</v>
      </c>
      <c r="D309" s="7">
        <v>6</v>
      </c>
      <c r="E309" s="1">
        <v>1309.0999999999999</v>
      </c>
      <c r="F309" s="1">
        <v>427.05</v>
      </c>
      <c r="G309" s="1">
        <v>529.87</v>
      </c>
      <c r="H309" s="1">
        <v>139.5</v>
      </c>
      <c r="I309" s="6">
        <v>1096.42</v>
      </c>
      <c r="J309" s="86"/>
      <c r="K309" s="86"/>
      <c r="L309" s="85"/>
      <c r="M309" s="85"/>
      <c r="N309" s="85"/>
      <c r="O309" s="85"/>
      <c r="P309" s="85"/>
      <c r="Q309" s="1">
        <f t="shared" si="4"/>
        <v>1096.42</v>
      </c>
    </row>
    <row r="310" spans="1:17" x14ac:dyDescent="0.25">
      <c r="A310" s="83" t="s">
        <v>7978</v>
      </c>
      <c r="B310" s="84" t="s">
        <v>15685</v>
      </c>
      <c r="C310" s="7">
        <v>4103</v>
      </c>
      <c r="D310" s="7">
        <v>16</v>
      </c>
      <c r="E310" s="1">
        <v>4234.75</v>
      </c>
      <c r="F310" s="1">
        <v>4800.5</v>
      </c>
      <c r="G310" s="1">
        <v>1413</v>
      </c>
      <c r="H310" s="1">
        <v>451.25</v>
      </c>
      <c r="I310" s="6">
        <v>6664.75</v>
      </c>
      <c r="J310" s="86"/>
      <c r="K310" s="86"/>
      <c r="L310" s="85"/>
      <c r="M310" s="85"/>
      <c r="N310" s="85"/>
      <c r="O310" s="85"/>
      <c r="P310" s="85"/>
      <c r="Q310" s="1">
        <f t="shared" si="4"/>
        <v>6664.75</v>
      </c>
    </row>
    <row r="311" spans="1:17" x14ac:dyDescent="0.25">
      <c r="A311" s="83" t="s">
        <v>7979</v>
      </c>
      <c r="B311" s="84" t="s">
        <v>15686</v>
      </c>
      <c r="C311" s="7">
        <v>10358</v>
      </c>
      <c r="D311" s="7">
        <v>162</v>
      </c>
      <c r="E311" s="1">
        <v>49462.05</v>
      </c>
      <c r="F311" s="1">
        <v>12118.82</v>
      </c>
      <c r="G311" s="1">
        <v>14306.59</v>
      </c>
      <c r="H311" s="1">
        <v>5270.57</v>
      </c>
      <c r="I311" s="6">
        <v>31695.98</v>
      </c>
      <c r="J311" s="86"/>
      <c r="K311" s="86"/>
      <c r="L311" s="85"/>
      <c r="M311" s="85"/>
      <c r="N311" s="85"/>
      <c r="O311" s="85"/>
      <c r="P311" s="85"/>
      <c r="Q311" s="1">
        <f t="shared" si="4"/>
        <v>31695.98</v>
      </c>
    </row>
    <row r="312" spans="1:17" x14ac:dyDescent="0.25">
      <c r="A312" s="83" t="s">
        <v>7980</v>
      </c>
      <c r="B312" s="84" t="s">
        <v>15687</v>
      </c>
      <c r="C312" s="7">
        <v>1664</v>
      </c>
      <c r="D312" s="7">
        <v>19</v>
      </c>
      <c r="E312" s="1">
        <v>58936.84</v>
      </c>
      <c r="F312" s="1">
        <v>1946.87</v>
      </c>
      <c r="G312" s="1">
        <v>1677.94</v>
      </c>
      <c r="H312" s="1">
        <v>6280.18</v>
      </c>
      <c r="I312" s="6">
        <v>9904.99</v>
      </c>
      <c r="J312" s="86"/>
      <c r="K312" s="86"/>
      <c r="L312" s="85"/>
      <c r="M312" s="85"/>
      <c r="N312" s="85"/>
      <c r="O312" s="85"/>
      <c r="P312" s="85"/>
      <c r="Q312" s="1">
        <f t="shared" si="4"/>
        <v>9904.99</v>
      </c>
    </row>
    <row r="313" spans="1:17" x14ac:dyDescent="0.25">
      <c r="A313" s="83" t="s">
        <v>7981</v>
      </c>
      <c r="B313" s="84" t="s">
        <v>15688</v>
      </c>
      <c r="C313" s="7">
        <v>303</v>
      </c>
      <c r="D313" s="7">
        <v>0</v>
      </c>
      <c r="E313" s="1">
        <v>0</v>
      </c>
      <c r="F313" s="1">
        <v>354.51</v>
      </c>
      <c r="G313" s="1">
        <v>0</v>
      </c>
      <c r="H313" s="1">
        <v>0</v>
      </c>
      <c r="I313" s="6">
        <v>354.51</v>
      </c>
      <c r="J313" s="86"/>
      <c r="K313" s="86"/>
      <c r="L313" s="85"/>
      <c r="M313" s="85"/>
      <c r="N313" s="85"/>
      <c r="O313" s="85"/>
      <c r="P313" s="85"/>
      <c r="Q313" s="1">
        <f t="shared" si="4"/>
        <v>354.51</v>
      </c>
    </row>
    <row r="314" spans="1:17" x14ac:dyDescent="0.25">
      <c r="A314" s="83" t="s">
        <v>7982</v>
      </c>
      <c r="B314" s="84" t="s">
        <v>15689</v>
      </c>
      <c r="C314" s="7">
        <v>1453</v>
      </c>
      <c r="D314" s="7">
        <v>19</v>
      </c>
      <c r="E314" s="1">
        <v>20187.22</v>
      </c>
      <c r="F314" s="1">
        <v>1700.01</v>
      </c>
      <c r="G314" s="1">
        <v>1677.94</v>
      </c>
      <c r="H314" s="1">
        <v>2151.1</v>
      </c>
      <c r="I314" s="6">
        <v>5529.05</v>
      </c>
      <c r="J314" s="86"/>
      <c r="K314" s="86"/>
      <c r="L314" s="85"/>
      <c r="M314" s="85"/>
      <c r="N314" s="85"/>
      <c r="O314" s="85"/>
      <c r="P314" s="85"/>
      <c r="Q314" s="1">
        <f t="shared" si="4"/>
        <v>5529.05</v>
      </c>
    </row>
    <row r="315" spans="1:17" x14ac:dyDescent="0.25">
      <c r="A315" s="83" t="s">
        <v>7983</v>
      </c>
      <c r="B315" s="84" t="s">
        <v>15690</v>
      </c>
      <c r="C315" s="7">
        <v>98433</v>
      </c>
      <c r="D315" s="7">
        <v>657</v>
      </c>
      <c r="E315" s="1">
        <v>391734.01</v>
      </c>
      <c r="F315" s="1">
        <v>115166.27</v>
      </c>
      <c r="G315" s="1">
        <v>58021.19</v>
      </c>
      <c r="H315" s="1">
        <v>41742.339999999997</v>
      </c>
      <c r="I315" s="6">
        <v>214929.8</v>
      </c>
      <c r="J315" s="86"/>
      <c r="K315" s="86"/>
      <c r="L315" s="85"/>
      <c r="M315" s="85"/>
      <c r="N315" s="85"/>
      <c r="O315" s="85"/>
      <c r="P315" s="85"/>
      <c r="Q315" s="1">
        <f t="shared" si="4"/>
        <v>214929.8</v>
      </c>
    </row>
    <row r="316" spans="1:17" x14ac:dyDescent="0.25">
      <c r="A316" s="83" t="s">
        <v>7984</v>
      </c>
      <c r="B316" s="84" t="s">
        <v>15691</v>
      </c>
      <c r="C316" s="7">
        <v>199</v>
      </c>
      <c r="D316" s="7">
        <v>1</v>
      </c>
      <c r="E316" s="1">
        <v>248.82</v>
      </c>
      <c r="F316" s="1">
        <v>232.83</v>
      </c>
      <c r="G316" s="1">
        <v>88.31</v>
      </c>
      <c r="H316" s="1">
        <v>26.51</v>
      </c>
      <c r="I316" s="6">
        <v>347.65</v>
      </c>
      <c r="J316" s="86"/>
      <c r="K316" s="86"/>
      <c r="L316" s="85"/>
      <c r="M316" s="85"/>
      <c r="N316" s="85"/>
      <c r="O316" s="85"/>
      <c r="P316" s="85"/>
      <c r="Q316" s="1">
        <f t="shared" si="4"/>
        <v>347.65</v>
      </c>
    </row>
    <row r="317" spans="1:17" x14ac:dyDescent="0.25">
      <c r="A317" s="83" t="s">
        <v>7985</v>
      </c>
      <c r="B317" s="84" t="s">
        <v>15692</v>
      </c>
      <c r="C317" s="7">
        <v>461</v>
      </c>
      <c r="D317" s="7">
        <v>5</v>
      </c>
      <c r="E317" s="1">
        <v>1150.79</v>
      </c>
      <c r="F317" s="1">
        <v>539.37</v>
      </c>
      <c r="G317" s="1">
        <v>441.56</v>
      </c>
      <c r="H317" s="1">
        <v>122.62</v>
      </c>
      <c r="I317" s="6">
        <v>1103.55</v>
      </c>
      <c r="J317" s="86"/>
      <c r="K317" s="86"/>
      <c r="L317" s="85"/>
      <c r="M317" s="85"/>
      <c r="N317" s="85"/>
      <c r="O317" s="85"/>
      <c r="P317" s="85"/>
      <c r="Q317" s="1">
        <f t="shared" si="4"/>
        <v>1103.55</v>
      </c>
    </row>
    <row r="318" spans="1:17" x14ac:dyDescent="0.25">
      <c r="A318" s="83" t="s">
        <v>7986</v>
      </c>
      <c r="B318" s="84" t="s">
        <v>15693</v>
      </c>
      <c r="C318" s="7">
        <v>289</v>
      </c>
      <c r="D318" s="7">
        <v>2</v>
      </c>
      <c r="E318" s="1">
        <v>497.64</v>
      </c>
      <c r="F318" s="1">
        <v>338.13</v>
      </c>
      <c r="G318" s="1">
        <v>176.62</v>
      </c>
      <c r="H318" s="1">
        <v>53.02</v>
      </c>
      <c r="I318" s="6">
        <v>567.77</v>
      </c>
      <c r="J318" s="86"/>
      <c r="K318" s="86"/>
      <c r="L318" s="85"/>
      <c r="M318" s="85"/>
      <c r="N318" s="85"/>
      <c r="O318" s="85"/>
      <c r="P318" s="85"/>
      <c r="Q318" s="1">
        <f t="shared" si="4"/>
        <v>567.77</v>
      </c>
    </row>
    <row r="319" spans="1:17" x14ac:dyDescent="0.25">
      <c r="A319" s="83" t="s">
        <v>7987</v>
      </c>
      <c r="B319" s="84" t="s">
        <v>15694</v>
      </c>
      <c r="C319" s="7">
        <v>2033</v>
      </c>
      <c r="D319" s="7">
        <v>27</v>
      </c>
      <c r="E319" s="1">
        <v>185098.3</v>
      </c>
      <c r="F319" s="1">
        <v>2378.6</v>
      </c>
      <c r="G319" s="1">
        <v>2384.4299999999998</v>
      </c>
      <c r="H319" s="1">
        <v>19723.68</v>
      </c>
      <c r="I319" s="6">
        <v>24486.71</v>
      </c>
      <c r="J319" s="86"/>
      <c r="K319" s="86"/>
      <c r="L319" s="85"/>
      <c r="M319" s="85"/>
      <c r="N319" s="85"/>
      <c r="O319" s="85"/>
      <c r="P319" s="85"/>
      <c r="Q319" s="1">
        <f t="shared" si="4"/>
        <v>24486.71</v>
      </c>
    </row>
    <row r="320" spans="1:17" x14ac:dyDescent="0.25">
      <c r="A320" s="83" t="s">
        <v>7988</v>
      </c>
      <c r="B320" s="84" t="s">
        <v>15695</v>
      </c>
      <c r="C320" s="7">
        <v>379</v>
      </c>
      <c r="D320" s="7">
        <v>1</v>
      </c>
      <c r="E320" s="1">
        <v>313.17</v>
      </c>
      <c r="F320" s="1">
        <v>443.43</v>
      </c>
      <c r="G320" s="1">
        <v>88.31</v>
      </c>
      <c r="H320" s="1">
        <v>33.369999999999997</v>
      </c>
      <c r="I320" s="6">
        <v>565.11</v>
      </c>
      <c r="J320" s="86"/>
      <c r="K320" s="86"/>
      <c r="L320" s="85"/>
      <c r="M320" s="85"/>
      <c r="N320" s="85"/>
      <c r="O320" s="85"/>
      <c r="P320" s="85"/>
      <c r="Q320" s="1">
        <f t="shared" si="4"/>
        <v>565.11</v>
      </c>
    </row>
    <row r="321" spans="1:17" x14ac:dyDescent="0.25">
      <c r="A321" s="83" t="s">
        <v>7989</v>
      </c>
      <c r="B321" s="84" t="s">
        <v>15696</v>
      </c>
      <c r="C321" s="7">
        <v>443</v>
      </c>
      <c r="D321" s="7">
        <v>0</v>
      </c>
      <c r="E321" s="1">
        <v>0</v>
      </c>
      <c r="F321" s="1">
        <v>518.30999999999995</v>
      </c>
      <c r="G321" s="1">
        <v>0</v>
      </c>
      <c r="H321" s="1">
        <v>0</v>
      </c>
      <c r="I321" s="6">
        <v>518.30999999999995</v>
      </c>
      <c r="J321" s="86"/>
      <c r="K321" s="86"/>
      <c r="L321" s="85"/>
      <c r="M321" s="85"/>
      <c r="N321" s="85"/>
      <c r="O321" s="85"/>
      <c r="P321" s="85"/>
      <c r="Q321" s="1">
        <f t="shared" si="4"/>
        <v>518.30999999999995</v>
      </c>
    </row>
    <row r="322" spans="1:17" x14ac:dyDescent="0.25">
      <c r="A322" s="83" t="s">
        <v>7990</v>
      </c>
      <c r="B322" s="84" t="s">
        <v>15697</v>
      </c>
      <c r="C322" s="7">
        <v>2436</v>
      </c>
      <c r="D322" s="7">
        <v>44</v>
      </c>
      <c r="E322" s="1">
        <v>26837.439999999999</v>
      </c>
      <c r="F322" s="1">
        <v>2850.11</v>
      </c>
      <c r="G322" s="1">
        <v>3885.74</v>
      </c>
      <c r="H322" s="1">
        <v>2859.74</v>
      </c>
      <c r="I322" s="6">
        <v>9595.59</v>
      </c>
      <c r="J322" s="86"/>
      <c r="K322" s="86"/>
      <c r="L322" s="85"/>
      <c r="M322" s="85"/>
      <c r="N322" s="85"/>
      <c r="O322" s="85"/>
      <c r="P322" s="85"/>
      <c r="Q322" s="1">
        <f t="shared" si="4"/>
        <v>9595.59</v>
      </c>
    </row>
    <row r="323" spans="1:17" x14ac:dyDescent="0.25">
      <c r="A323" s="83" t="s">
        <v>7991</v>
      </c>
      <c r="B323" s="84" t="s">
        <v>15698</v>
      </c>
      <c r="C323" s="7">
        <v>196</v>
      </c>
      <c r="D323" s="7">
        <v>1</v>
      </c>
      <c r="E323" s="1">
        <v>313.36</v>
      </c>
      <c r="F323" s="1">
        <v>229.32</v>
      </c>
      <c r="G323" s="1">
        <v>88.31</v>
      </c>
      <c r="H323" s="1">
        <v>33.39</v>
      </c>
      <c r="I323" s="6">
        <v>351.02</v>
      </c>
      <c r="J323" s="86"/>
      <c r="K323" s="86"/>
      <c r="L323" s="85"/>
      <c r="M323" s="85"/>
      <c r="N323" s="85"/>
      <c r="O323" s="85"/>
      <c r="P323" s="85"/>
      <c r="Q323" s="1">
        <f t="shared" si="4"/>
        <v>351.02</v>
      </c>
    </row>
    <row r="324" spans="1:17" x14ac:dyDescent="0.25">
      <c r="A324" s="83" t="s">
        <v>7992</v>
      </c>
      <c r="B324" s="84" t="s">
        <v>15699</v>
      </c>
      <c r="C324" s="7">
        <v>3717</v>
      </c>
      <c r="D324" s="7">
        <v>60</v>
      </c>
      <c r="E324" s="1">
        <v>24265.9</v>
      </c>
      <c r="F324" s="1">
        <v>4348.88</v>
      </c>
      <c r="G324" s="1">
        <v>5298.74</v>
      </c>
      <c r="H324" s="1">
        <v>2585.7199999999998</v>
      </c>
      <c r="I324" s="6">
        <v>12233.34</v>
      </c>
      <c r="J324" s="86"/>
      <c r="K324" s="86"/>
      <c r="L324" s="85"/>
      <c r="M324" s="85"/>
      <c r="N324" s="85"/>
      <c r="O324" s="85"/>
      <c r="P324" s="85"/>
      <c r="Q324" s="1">
        <f t="shared" si="4"/>
        <v>12233.34</v>
      </c>
    </row>
    <row r="325" spans="1:17" x14ac:dyDescent="0.25">
      <c r="A325" s="83" t="s">
        <v>7993</v>
      </c>
      <c r="B325" s="84" t="s">
        <v>15700</v>
      </c>
      <c r="C325" s="7">
        <v>974</v>
      </c>
      <c r="D325" s="7">
        <v>9</v>
      </c>
      <c r="E325" s="1">
        <v>1583.56</v>
      </c>
      <c r="F325" s="1">
        <v>1139.58</v>
      </c>
      <c r="G325" s="1">
        <v>794.81</v>
      </c>
      <c r="H325" s="1">
        <v>168.74</v>
      </c>
      <c r="I325" s="6">
        <v>2103.13</v>
      </c>
      <c r="J325" s="86"/>
      <c r="K325" s="86"/>
      <c r="L325" s="85"/>
      <c r="M325" s="85"/>
      <c r="N325" s="85"/>
      <c r="O325" s="85"/>
      <c r="P325" s="85"/>
      <c r="Q325" s="1">
        <f t="shared" si="4"/>
        <v>2103.13</v>
      </c>
    </row>
    <row r="326" spans="1:17" x14ac:dyDescent="0.25">
      <c r="A326" s="83" t="s">
        <v>7994</v>
      </c>
      <c r="B326" s="84" t="s">
        <v>15701</v>
      </c>
      <c r="C326" s="7">
        <v>336</v>
      </c>
      <c r="D326" s="7">
        <v>5</v>
      </c>
      <c r="E326" s="1">
        <v>998.33</v>
      </c>
      <c r="F326" s="1">
        <v>393.12</v>
      </c>
      <c r="G326" s="1">
        <v>441.56</v>
      </c>
      <c r="H326" s="1">
        <v>106.38</v>
      </c>
      <c r="I326" s="6">
        <v>941.06</v>
      </c>
      <c r="J326" s="86"/>
      <c r="K326" s="86"/>
      <c r="L326" s="85"/>
      <c r="M326" s="85"/>
      <c r="N326" s="85"/>
      <c r="O326" s="85"/>
      <c r="P326" s="85"/>
      <c r="Q326" s="1">
        <f t="shared" si="4"/>
        <v>941.06</v>
      </c>
    </row>
    <row r="327" spans="1:17" x14ac:dyDescent="0.25">
      <c r="A327" s="83" t="s">
        <v>7995</v>
      </c>
      <c r="B327" s="84" t="s">
        <v>15702</v>
      </c>
      <c r="C327" s="7">
        <v>365</v>
      </c>
      <c r="D327" s="7">
        <v>8</v>
      </c>
      <c r="E327" s="1">
        <v>1871.64</v>
      </c>
      <c r="F327" s="1">
        <v>427.05</v>
      </c>
      <c r="G327" s="1">
        <v>706.5</v>
      </c>
      <c r="H327" s="1">
        <v>199.44</v>
      </c>
      <c r="I327" s="6">
        <v>1332.99</v>
      </c>
      <c r="J327" s="86"/>
      <c r="K327" s="86"/>
      <c r="L327" s="85"/>
      <c r="M327" s="85"/>
      <c r="N327" s="85"/>
      <c r="O327" s="85"/>
      <c r="P327" s="85"/>
      <c r="Q327" s="1">
        <f t="shared" si="4"/>
        <v>1332.99</v>
      </c>
    </row>
    <row r="328" spans="1:17" x14ac:dyDescent="0.25">
      <c r="A328" s="83" t="s">
        <v>7996</v>
      </c>
      <c r="B328" s="84" t="s">
        <v>15703</v>
      </c>
      <c r="C328" s="7">
        <v>3548</v>
      </c>
      <c r="D328" s="7">
        <v>28</v>
      </c>
      <c r="E328" s="1">
        <v>76351.490000000005</v>
      </c>
      <c r="F328" s="1">
        <v>4151.1400000000003</v>
      </c>
      <c r="G328" s="1">
        <v>2472.7399999999998</v>
      </c>
      <c r="H328" s="1">
        <v>8135.85</v>
      </c>
      <c r="I328" s="6">
        <v>14759.73</v>
      </c>
      <c r="J328" s="86"/>
      <c r="K328" s="86"/>
      <c r="L328" s="85"/>
      <c r="M328" s="85"/>
      <c r="N328" s="85"/>
      <c r="O328" s="85"/>
      <c r="P328" s="85"/>
      <c r="Q328" s="1">
        <f t="shared" si="4"/>
        <v>14759.73</v>
      </c>
    </row>
    <row r="329" spans="1:17" x14ac:dyDescent="0.25">
      <c r="A329" s="83" t="s">
        <v>7997</v>
      </c>
      <c r="B329" s="84" t="s">
        <v>15704</v>
      </c>
      <c r="C329" s="7">
        <v>3781</v>
      </c>
      <c r="D329" s="7">
        <v>26</v>
      </c>
      <c r="E329" s="1">
        <v>5389.04</v>
      </c>
      <c r="F329" s="1">
        <v>4423.76</v>
      </c>
      <c r="G329" s="1">
        <v>2296.12</v>
      </c>
      <c r="H329" s="1">
        <v>574.25</v>
      </c>
      <c r="I329" s="6">
        <v>7294.13</v>
      </c>
      <c r="J329" s="86"/>
      <c r="K329" s="86"/>
      <c r="L329" s="85"/>
      <c r="M329" s="85"/>
      <c r="N329" s="85"/>
      <c r="O329" s="85"/>
      <c r="P329" s="85"/>
      <c r="Q329" s="1">
        <f t="shared" si="4"/>
        <v>7294.13</v>
      </c>
    </row>
    <row r="330" spans="1:17" x14ac:dyDescent="0.25">
      <c r="A330" s="83" t="s">
        <v>7998</v>
      </c>
      <c r="B330" s="84" t="s">
        <v>15705</v>
      </c>
      <c r="C330" s="7">
        <v>248</v>
      </c>
      <c r="D330" s="7">
        <v>4</v>
      </c>
      <c r="E330" s="1">
        <v>18659.03</v>
      </c>
      <c r="F330" s="1">
        <v>290.16000000000003</v>
      </c>
      <c r="G330" s="1">
        <v>353.25</v>
      </c>
      <c r="H330" s="1">
        <v>1988.26</v>
      </c>
      <c r="I330" s="6">
        <v>2631.67</v>
      </c>
      <c r="J330" s="86"/>
      <c r="K330" s="86"/>
      <c r="L330" s="85"/>
      <c r="M330" s="85"/>
      <c r="N330" s="85"/>
      <c r="O330" s="85"/>
      <c r="P330" s="85"/>
      <c r="Q330" s="1">
        <f t="shared" si="4"/>
        <v>2631.67</v>
      </c>
    </row>
    <row r="331" spans="1:17" x14ac:dyDescent="0.25">
      <c r="A331" s="83" t="s">
        <v>7999</v>
      </c>
      <c r="B331" s="84" t="s">
        <v>15706</v>
      </c>
      <c r="C331" s="7">
        <v>822</v>
      </c>
      <c r="D331" s="7">
        <v>6</v>
      </c>
      <c r="E331" s="1">
        <v>1212.8399999999999</v>
      </c>
      <c r="F331" s="1">
        <v>961.74</v>
      </c>
      <c r="G331" s="1">
        <v>529.87</v>
      </c>
      <c r="H331" s="1">
        <v>129.24</v>
      </c>
      <c r="I331" s="6">
        <v>1620.85</v>
      </c>
      <c r="J331" s="86"/>
      <c r="K331" s="86"/>
      <c r="L331" s="85"/>
      <c r="M331" s="85"/>
      <c r="N331" s="85"/>
      <c r="O331" s="85"/>
      <c r="P331" s="85"/>
      <c r="Q331" s="1">
        <f t="shared" si="4"/>
        <v>1620.85</v>
      </c>
    </row>
    <row r="332" spans="1:17" x14ac:dyDescent="0.25">
      <c r="A332" s="83" t="s">
        <v>8000</v>
      </c>
      <c r="B332" s="84" t="s">
        <v>15707</v>
      </c>
      <c r="C332" s="7">
        <v>350</v>
      </c>
      <c r="D332" s="7">
        <v>2</v>
      </c>
      <c r="E332" s="1">
        <v>205.27</v>
      </c>
      <c r="F332" s="1">
        <v>409.5</v>
      </c>
      <c r="G332" s="1">
        <v>176.62</v>
      </c>
      <c r="H332" s="1">
        <v>21.87</v>
      </c>
      <c r="I332" s="6">
        <v>607.99</v>
      </c>
      <c r="J332" s="86"/>
      <c r="K332" s="86"/>
      <c r="L332" s="85"/>
      <c r="M332" s="85"/>
      <c r="N332" s="85"/>
      <c r="O332" s="85"/>
      <c r="P332" s="85"/>
      <c r="Q332" s="1">
        <f t="shared" si="4"/>
        <v>607.99</v>
      </c>
    </row>
    <row r="333" spans="1:17" x14ac:dyDescent="0.25">
      <c r="A333" s="83" t="s">
        <v>8001</v>
      </c>
      <c r="B333" s="84" t="s">
        <v>15708</v>
      </c>
      <c r="C333" s="7">
        <v>230</v>
      </c>
      <c r="D333" s="7">
        <v>0</v>
      </c>
      <c r="E333" s="1">
        <v>0</v>
      </c>
      <c r="F333" s="1">
        <v>269.10000000000002</v>
      </c>
      <c r="G333" s="1">
        <v>0</v>
      </c>
      <c r="H333" s="1">
        <v>0</v>
      </c>
      <c r="I333" s="6">
        <v>269.10000000000002</v>
      </c>
      <c r="J333" s="86"/>
      <c r="K333" s="86"/>
      <c r="L333" s="85"/>
      <c r="M333" s="85"/>
      <c r="N333" s="85"/>
      <c r="O333" s="85"/>
      <c r="P333" s="85"/>
      <c r="Q333" s="1">
        <f t="shared" si="4"/>
        <v>269.10000000000002</v>
      </c>
    </row>
    <row r="334" spans="1:17" x14ac:dyDescent="0.25">
      <c r="A334" s="83" t="s">
        <v>8002</v>
      </c>
      <c r="B334" s="84" t="s">
        <v>15709</v>
      </c>
      <c r="C334" s="7">
        <v>1874</v>
      </c>
      <c r="D334" s="7">
        <v>16</v>
      </c>
      <c r="E334" s="1">
        <v>2833.13</v>
      </c>
      <c r="F334" s="1">
        <v>2192.58</v>
      </c>
      <c r="G334" s="1">
        <v>1413</v>
      </c>
      <c r="H334" s="1">
        <v>301.89999999999998</v>
      </c>
      <c r="I334" s="6">
        <v>3907.48</v>
      </c>
      <c r="J334" s="86"/>
      <c r="K334" s="86"/>
      <c r="L334" s="85"/>
      <c r="M334" s="85"/>
      <c r="N334" s="85"/>
      <c r="O334" s="85"/>
      <c r="P334" s="85"/>
      <c r="Q334" s="1">
        <f t="shared" ref="Q334:Q397" si="5">I334+P334</f>
        <v>3907.48</v>
      </c>
    </row>
    <row r="335" spans="1:17" x14ac:dyDescent="0.25">
      <c r="A335" s="83" t="s">
        <v>8003</v>
      </c>
      <c r="B335" s="84" t="s">
        <v>15710</v>
      </c>
      <c r="C335" s="7">
        <v>6546</v>
      </c>
      <c r="D335" s="7">
        <v>53</v>
      </c>
      <c r="E335" s="1">
        <v>42380.66</v>
      </c>
      <c r="F335" s="1">
        <v>7658.8</v>
      </c>
      <c r="G335" s="1">
        <v>4680.55</v>
      </c>
      <c r="H335" s="1">
        <v>4515.99</v>
      </c>
      <c r="I335" s="6">
        <v>16855.34</v>
      </c>
      <c r="J335" s="86"/>
      <c r="K335" s="86"/>
      <c r="L335" s="85"/>
      <c r="M335" s="85"/>
      <c r="N335" s="85"/>
      <c r="O335" s="85"/>
      <c r="P335" s="85"/>
      <c r="Q335" s="1">
        <f t="shared" si="5"/>
        <v>16855.34</v>
      </c>
    </row>
    <row r="336" spans="1:17" x14ac:dyDescent="0.25">
      <c r="A336" s="83" t="s">
        <v>8004</v>
      </c>
      <c r="B336" s="84" t="s">
        <v>15711</v>
      </c>
      <c r="C336" s="7">
        <v>16996</v>
      </c>
      <c r="D336" s="7">
        <v>256</v>
      </c>
      <c r="E336" s="1">
        <v>91578.75</v>
      </c>
      <c r="F336" s="1">
        <v>19885.259999999998</v>
      </c>
      <c r="G336" s="1">
        <v>22607.95</v>
      </c>
      <c r="H336" s="1">
        <v>9758.43</v>
      </c>
      <c r="I336" s="6">
        <v>52251.64</v>
      </c>
      <c r="J336" s="86"/>
      <c r="K336" s="86"/>
      <c r="L336" s="85"/>
      <c r="M336" s="85"/>
      <c r="N336" s="85"/>
      <c r="O336" s="85"/>
      <c r="P336" s="85"/>
      <c r="Q336" s="1">
        <f t="shared" si="5"/>
        <v>52251.64</v>
      </c>
    </row>
    <row r="337" spans="1:17" x14ac:dyDescent="0.25">
      <c r="A337" s="83" t="s">
        <v>8005</v>
      </c>
      <c r="B337" s="84" t="s">
        <v>15712</v>
      </c>
      <c r="C337" s="7">
        <v>5978</v>
      </c>
      <c r="D337" s="7">
        <v>164</v>
      </c>
      <c r="E337" s="1">
        <v>47574.59</v>
      </c>
      <c r="F337" s="1">
        <v>6994.24</v>
      </c>
      <c r="G337" s="1">
        <v>14483.22</v>
      </c>
      <c r="H337" s="1">
        <v>5069.45</v>
      </c>
      <c r="I337" s="6">
        <v>26546.91</v>
      </c>
      <c r="J337" s="86"/>
      <c r="K337" s="86"/>
      <c r="L337" s="85"/>
      <c r="M337" s="85"/>
      <c r="N337" s="85"/>
      <c r="O337" s="85"/>
      <c r="P337" s="85"/>
      <c r="Q337" s="1">
        <f t="shared" si="5"/>
        <v>26546.91</v>
      </c>
    </row>
    <row r="338" spans="1:17" x14ac:dyDescent="0.25">
      <c r="A338" s="83" t="s">
        <v>8006</v>
      </c>
      <c r="B338" s="84" t="s">
        <v>15713</v>
      </c>
      <c r="C338" s="7">
        <v>26899</v>
      </c>
      <c r="D338" s="7">
        <v>251</v>
      </c>
      <c r="E338" s="1">
        <v>157859.97</v>
      </c>
      <c r="F338" s="1">
        <v>31471.74</v>
      </c>
      <c r="G338" s="1">
        <v>22166.39</v>
      </c>
      <c r="H338" s="1">
        <v>16821.22</v>
      </c>
      <c r="I338" s="6">
        <v>70459.350000000006</v>
      </c>
      <c r="J338" s="86"/>
      <c r="K338" s="86"/>
      <c r="L338" s="85"/>
      <c r="M338" s="85"/>
      <c r="N338" s="85"/>
      <c r="O338" s="85"/>
      <c r="P338" s="85"/>
      <c r="Q338" s="1">
        <f t="shared" si="5"/>
        <v>70459.350000000006</v>
      </c>
    </row>
    <row r="339" spans="1:17" x14ac:dyDescent="0.25">
      <c r="A339" s="83" t="s">
        <v>8007</v>
      </c>
      <c r="B339" s="84" t="s">
        <v>15714</v>
      </c>
      <c r="C339" s="7">
        <v>2956</v>
      </c>
      <c r="D339" s="7">
        <v>16</v>
      </c>
      <c r="E339" s="1">
        <v>5762.72</v>
      </c>
      <c r="F339" s="1">
        <v>3458.51</v>
      </c>
      <c r="G339" s="1">
        <v>1413</v>
      </c>
      <c r="H339" s="1">
        <v>614.05999999999995</v>
      </c>
      <c r="I339" s="6">
        <v>5485.57</v>
      </c>
      <c r="J339" s="86"/>
      <c r="K339" s="86"/>
      <c r="L339" s="85"/>
      <c r="M339" s="85"/>
      <c r="N339" s="85"/>
      <c r="O339" s="85"/>
      <c r="P339" s="85"/>
      <c r="Q339" s="1">
        <f t="shared" si="5"/>
        <v>5485.57</v>
      </c>
    </row>
    <row r="340" spans="1:17" x14ac:dyDescent="0.25">
      <c r="A340" s="83" t="s">
        <v>8008</v>
      </c>
      <c r="B340" s="84" t="s">
        <v>15715</v>
      </c>
      <c r="C340" s="7">
        <v>565</v>
      </c>
      <c r="D340" s="7">
        <v>6</v>
      </c>
      <c r="E340" s="1">
        <v>54331.57</v>
      </c>
      <c r="F340" s="1">
        <v>661.05</v>
      </c>
      <c r="G340" s="1">
        <v>529.87</v>
      </c>
      <c r="H340" s="1">
        <v>5789.46</v>
      </c>
      <c r="I340" s="6">
        <v>6980.38</v>
      </c>
      <c r="J340" s="86"/>
      <c r="K340" s="86"/>
      <c r="L340" s="85"/>
      <c r="M340" s="85"/>
      <c r="N340" s="85"/>
      <c r="O340" s="85"/>
      <c r="P340" s="85"/>
      <c r="Q340" s="1">
        <f t="shared" si="5"/>
        <v>6980.38</v>
      </c>
    </row>
    <row r="341" spans="1:17" x14ac:dyDescent="0.25">
      <c r="A341" s="83" t="s">
        <v>8009</v>
      </c>
      <c r="B341" s="84" t="s">
        <v>15716</v>
      </c>
      <c r="C341" s="7">
        <v>83758</v>
      </c>
      <c r="D341" s="7">
        <v>1179</v>
      </c>
      <c r="E341" s="1">
        <v>894738.42</v>
      </c>
      <c r="F341" s="1">
        <v>97996.57</v>
      </c>
      <c r="G341" s="1">
        <v>104120.22</v>
      </c>
      <c r="H341" s="1">
        <v>95341.41</v>
      </c>
      <c r="I341" s="6">
        <v>297458.2</v>
      </c>
      <c r="J341" s="86"/>
      <c r="K341" s="86"/>
      <c r="L341" s="85"/>
      <c r="M341" s="85"/>
      <c r="N341" s="85"/>
      <c r="O341" s="85"/>
      <c r="P341" s="85"/>
      <c r="Q341" s="1">
        <f t="shared" si="5"/>
        <v>297458.2</v>
      </c>
    </row>
    <row r="342" spans="1:17" x14ac:dyDescent="0.25">
      <c r="A342" s="83" t="s">
        <v>8010</v>
      </c>
      <c r="B342" s="84" t="s">
        <v>15717</v>
      </c>
      <c r="C342" s="7">
        <v>9191</v>
      </c>
      <c r="D342" s="7">
        <v>146</v>
      </c>
      <c r="E342" s="1">
        <v>69739.539999999994</v>
      </c>
      <c r="F342" s="1">
        <v>10753.44</v>
      </c>
      <c r="G342" s="1">
        <v>12893.6</v>
      </c>
      <c r="H342" s="1">
        <v>7431.3</v>
      </c>
      <c r="I342" s="6">
        <v>31078.34</v>
      </c>
      <c r="J342" s="86"/>
      <c r="K342" s="86"/>
      <c r="L342" s="85"/>
      <c r="M342" s="85"/>
      <c r="N342" s="85"/>
      <c r="O342" s="85"/>
      <c r="P342" s="85"/>
      <c r="Q342" s="1">
        <f t="shared" si="5"/>
        <v>31078.34</v>
      </c>
    </row>
    <row r="343" spans="1:17" x14ac:dyDescent="0.25">
      <c r="A343" s="83" t="s">
        <v>8011</v>
      </c>
      <c r="B343" s="84" t="s">
        <v>15718</v>
      </c>
      <c r="C343" s="7">
        <v>3105</v>
      </c>
      <c r="D343" s="7">
        <v>17</v>
      </c>
      <c r="E343" s="1">
        <v>3517.55</v>
      </c>
      <c r="F343" s="1">
        <v>3632.84</v>
      </c>
      <c r="G343" s="1">
        <v>1501.31</v>
      </c>
      <c r="H343" s="1">
        <v>374.82</v>
      </c>
      <c r="I343" s="6">
        <v>5508.97</v>
      </c>
      <c r="J343" s="86"/>
      <c r="K343" s="86"/>
      <c r="L343" s="85"/>
      <c r="M343" s="85"/>
      <c r="N343" s="85"/>
      <c r="O343" s="85"/>
      <c r="P343" s="85"/>
      <c r="Q343" s="1">
        <f t="shared" si="5"/>
        <v>5508.97</v>
      </c>
    </row>
    <row r="344" spans="1:17" x14ac:dyDescent="0.25">
      <c r="A344" s="83" t="s">
        <v>8012</v>
      </c>
      <c r="B344" s="84" t="s">
        <v>15719</v>
      </c>
      <c r="C344" s="7">
        <v>211</v>
      </c>
      <c r="D344" s="7">
        <v>20</v>
      </c>
      <c r="E344" s="1">
        <v>5492.08</v>
      </c>
      <c r="F344" s="1">
        <v>246.87</v>
      </c>
      <c r="G344" s="1">
        <v>1766.25</v>
      </c>
      <c r="H344" s="1">
        <v>585.22</v>
      </c>
      <c r="I344" s="6">
        <v>2598.34</v>
      </c>
      <c r="J344" s="86"/>
      <c r="K344" s="86"/>
      <c r="L344" s="85"/>
      <c r="M344" s="85"/>
      <c r="N344" s="85"/>
      <c r="O344" s="85"/>
      <c r="P344" s="85"/>
      <c r="Q344" s="1">
        <f t="shared" si="5"/>
        <v>2598.34</v>
      </c>
    </row>
    <row r="345" spans="1:17" x14ac:dyDescent="0.25">
      <c r="A345" s="83" t="s">
        <v>8013</v>
      </c>
      <c r="B345" s="84" t="s">
        <v>15720</v>
      </c>
      <c r="C345" s="7">
        <v>2539</v>
      </c>
      <c r="D345" s="7">
        <v>44</v>
      </c>
      <c r="E345" s="1">
        <v>9184.7999999999993</v>
      </c>
      <c r="F345" s="1">
        <v>2970.62</v>
      </c>
      <c r="G345" s="1">
        <v>3885.74</v>
      </c>
      <c r="H345" s="1">
        <v>978.71</v>
      </c>
      <c r="I345" s="6">
        <v>7835.07</v>
      </c>
      <c r="J345" s="86"/>
      <c r="K345" s="86"/>
      <c r="L345" s="85"/>
      <c r="M345" s="85"/>
      <c r="N345" s="85"/>
      <c r="O345" s="85"/>
      <c r="P345" s="85"/>
      <c r="Q345" s="1">
        <f t="shared" si="5"/>
        <v>7835.07</v>
      </c>
    </row>
    <row r="346" spans="1:17" x14ac:dyDescent="0.25">
      <c r="A346" s="83" t="s">
        <v>8014</v>
      </c>
      <c r="B346" s="84" t="s">
        <v>15721</v>
      </c>
      <c r="C346" s="7">
        <v>177</v>
      </c>
      <c r="D346" s="7">
        <v>10</v>
      </c>
      <c r="E346" s="1">
        <v>1461.8</v>
      </c>
      <c r="F346" s="1">
        <v>207.09</v>
      </c>
      <c r="G346" s="1">
        <v>883.12</v>
      </c>
      <c r="H346" s="1">
        <v>155.77000000000001</v>
      </c>
      <c r="I346" s="6">
        <v>1245.98</v>
      </c>
      <c r="J346" s="86"/>
      <c r="K346" s="86"/>
      <c r="L346" s="85"/>
      <c r="M346" s="85"/>
      <c r="N346" s="85"/>
      <c r="O346" s="85"/>
      <c r="P346" s="85"/>
      <c r="Q346" s="1">
        <f t="shared" si="5"/>
        <v>1245.98</v>
      </c>
    </row>
    <row r="347" spans="1:17" x14ac:dyDescent="0.25">
      <c r="A347" s="83" t="s">
        <v>8015</v>
      </c>
      <c r="B347" s="84" t="s">
        <v>15722</v>
      </c>
      <c r="C347" s="7">
        <v>117</v>
      </c>
      <c r="D347" s="7">
        <v>6</v>
      </c>
      <c r="E347" s="1">
        <v>783.77</v>
      </c>
      <c r="F347" s="1">
        <v>136.88999999999999</v>
      </c>
      <c r="G347" s="1">
        <v>529.87</v>
      </c>
      <c r="H347" s="1">
        <v>83.52</v>
      </c>
      <c r="I347" s="6">
        <v>750.28</v>
      </c>
      <c r="J347" s="86"/>
      <c r="K347" s="86"/>
      <c r="L347" s="85"/>
      <c r="M347" s="85"/>
      <c r="N347" s="85"/>
      <c r="O347" s="85"/>
      <c r="P347" s="85"/>
      <c r="Q347" s="1">
        <f t="shared" si="5"/>
        <v>750.28</v>
      </c>
    </row>
    <row r="348" spans="1:17" x14ac:dyDescent="0.25">
      <c r="A348" s="83" t="s">
        <v>8016</v>
      </c>
      <c r="B348" s="84" t="s">
        <v>15723</v>
      </c>
      <c r="C348" s="7">
        <v>228</v>
      </c>
      <c r="D348" s="7">
        <v>15</v>
      </c>
      <c r="E348" s="1">
        <v>4683.92</v>
      </c>
      <c r="F348" s="1">
        <v>266.76</v>
      </c>
      <c r="G348" s="1">
        <v>1324.69</v>
      </c>
      <c r="H348" s="1">
        <v>499.11</v>
      </c>
      <c r="I348" s="6">
        <v>2090.56</v>
      </c>
      <c r="J348" s="86"/>
      <c r="K348" s="86"/>
      <c r="L348" s="85"/>
      <c r="M348" s="85"/>
      <c r="N348" s="85"/>
      <c r="O348" s="85"/>
      <c r="P348" s="85"/>
      <c r="Q348" s="1">
        <f t="shared" si="5"/>
        <v>2090.56</v>
      </c>
    </row>
    <row r="349" spans="1:17" x14ac:dyDescent="0.25">
      <c r="A349" s="83" t="s">
        <v>8017</v>
      </c>
      <c r="B349" s="84" t="s">
        <v>15724</v>
      </c>
      <c r="C349" s="7">
        <v>153</v>
      </c>
      <c r="D349" s="7">
        <v>6</v>
      </c>
      <c r="E349" s="1">
        <v>895.74</v>
      </c>
      <c r="F349" s="1">
        <v>179.01</v>
      </c>
      <c r="G349" s="1">
        <v>529.87</v>
      </c>
      <c r="H349" s="1">
        <v>95.45</v>
      </c>
      <c r="I349" s="6">
        <v>804.33</v>
      </c>
      <c r="J349" s="86"/>
      <c r="K349" s="86"/>
      <c r="L349" s="85"/>
      <c r="M349" s="85"/>
      <c r="N349" s="85"/>
      <c r="O349" s="85"/>
      <c r="P349" s="85"/>
      <c r="Q349" s="1">
        <f t="shared" si="5"/>
        <v>804.33</v>
      </c>
    </row>
    <row r="350" spans="1:17" x14ac:dyDescent="0.25">
      <c r="A350" s="83" t="s">
        <v>8018</v>
      </c>
      <c r="B350" s="84" t="s">
        <v>15725</v>
      </c>
      <c r="C350" s="7">
        <v>127</v>
      </c>
      <c r="D350" s="7">
        <v>7</v>
      </c>
      <c r="E350" s="1">
        <v>1045.03</v>
      </c>
      <c r="F350" s="1">
        <v>148.59</v>
      </c>
      <c r="G350" s="1">
        <v>618.17999999999995</v>
      </c>
      <c r="H350" s="1">
        <v>111.36</v>
      </c>
      <c r="I350" s="6">
        <v>878.13</v>
      </c>
      <c r="J350" s="86"/>
      <c r="K350" s="86"/>
      <c r="L350" s="85"/>
      <c r="M350" s="85"/>
      <c r="N350" s="85"/>
      <c r="O350" s="85"/>
      <c r="P350" s="85"/>
      <c r="Q350" s="1">
        <f t="shared" si="5"/>
        <v>878.13</v>
      </c>
    </row>
    <row r="351" spans="1:17" x14ac:dyDescent="0.25">
      <c r="A351" s="83" t="s">
        <v>8019</v>
      </c>
      <c r="B351" s="84" t="s">
        <v>15726</v>
      </c>
      <c r="C351" s="7">
        <v>948</v>
      </c>
      <c r="D351" s="7">
        <v>19</v>
      </c>
      <c r="E351" s="1">
        <v>3142.87</v>
      </c>
      <c r="F351" s="1">
        <v>1109.1600000000001</v>
      </c>
      <c r="G351" s="1">
        <v>1677.94</v>
      </c>
      <c r="H351" s="1">
        <v>334.9</v>
      </c>
      <c r="I351" s="6">
        <v>3122</v>
      </c>
      <c r="J351" s="86"/>
      <c r="K351" s="86"/>
      <c r="L351" s="85"/>
      <c r="M351" s="85"/>
      <c r="N351" s="85"/>
      <c r="O351" s="85"/>
      <c r="P351" s="85"/>
      <c r="Q351" s="1">
        <f t="shared" si="5"/>
        <v>3122</v>
      </c>
    </row>
    <row r="352" spans="1:17" x14ac:dyDescent="0.25">
      <c r="A352" s="83" t="s">
        <v>8020</v>
      </c>
      <c r="B352" s="84" t="s">
        <v>15727</v>
      </c>
      <c r="C352" s="7">
        <v>6344</v>
      </c>
      <c r="D352" s="7">
        <v>89</v>
      </c>
      <c r="E352" s="1">
        <v>25731.5</v>
      </c>
      <c r="F352" s="1">
        <v>7422.46</v>
      </c>
      <c r="G352" s="1">
        <v>7859.8</v>
      </c>
      <c r="H352" s="1">
        <v>2741.9</v>
      </c>
      <c r="I352" s="6">
        <v>18024.16</v>
      </c>
      <c r="J352" s="86"/>
      <c r="K352" s="86"/>
      <c r="L352" s="85"/>
      <c r="M352" s="85"/>
      <c r="N352" s="85"/>
      <c r="O352" s="85"/>
      <c r="P352" s="85"/>
      <c r="Q352" s="1">
        <f t="shared" si="5"/>
        <v>18024.16</v>
      </c>
    </row>
    <row r="353" spans="1:17" x14ac:dyDescent="0.25">
      <c r="A353" s="83" t="s">
        <v>8021</v>
      </c>
      <c r="B353" s="84" t="s">
        <v>15728</v>
      </c>
      <c r="C353" s="7">
        <v>69</v>
      </c>
      <c r="D353" s="7">
        <v>6</v>
      </c>
      <c r="E353" s="1">
        <v>895.74</v>
      </c>
      <c r="F353" s="1">
        <v>80.73</v>
      </c>
      <c r="G353" s="1">
        <v>529.87</v>
      </c>
      <c r="H353" s="1">
        <v>95.45</v>
      </c>
      <c r="I353" s="6">
        <v>706.05</v>
      </c>
      <c r="J353" s="86"/>
      <c r="K353" s="86"/>
      <c r="L353" s="85"/>
      <c r="M353" s="85"/>
      <c r="N353" s="85"/>
      <c r="O353" s="85"/>
      <c r="P353" s="85"/>
      <c r="Q353" s="1">
        <f t="shared" si="5"/>
        <v>706.05</v>
      </c>
    </row>
    <row r="354" spans="1:17" x14ac:dyDescent="0.25">
      <c r="A354" s="83" t="s">
        <v>8022</v>
      </c>
      <c r="B354" s="84" t="s">
        <v>15729</v>
      </c>
      <c r="C354" s="7">
        <v>7960</v>
      </c>
      <c r="D354" s="7">
        <v>164</v>
      </c>
      <c r="E354" s="1">
        <v>233953.46</v>
      </c>
      <c r="F354" s="1">
        <v>9313.18</v>
      </c>
      <c r="G354" s="1">
        <v>14483.22</v>
      </c>
      <c r="H354" s="1">
        <v>24929.58</v>
      </c>
      <c r="I354" s="6">
        <v>48725.98</v>
      </c>
      <c r="J354" s="86"/>
      <c r="K354" s="86"/>
      <c r="L354" s="85"/>
      <c r="M354" s="85"/>
      <c r="N354" s="85"/>
      <c r="O354" s="85"/>
      <c r="P354" s="85"/>
      <c r="Q354" s="1">
        <f t="shared" si="5"/>
        <v>48725.98</v>
      </c>
    </row>
    <row r="355" spans="1:17" x14ac:dyDescent="0.25">
      <c r="A355" s="83" t="s">
        <v>8023</v>
      </c>
      <c r="B355" s="84" t="s">
        <v>15730</v>
      </c>
      <c r="C355" s="7">
        <v>83</v>
      </c>
      <c r="D355" s="7">
        <v>10</v>
      </c>
      <c r="E355" s="1">
        <v>1593.68</v>
      </c>
      <c r="F355" s="1">
        <v>97.11</v>
      </c>
      <c r="G355" s="1">
        <v>883.12</v>
      </c>
      <c r="H355" s="1">
        <v>169.82</v>
      </c>
      <c r="I355" s="6">
        <v>1150.05</v>
      </c>
      <c r="J355" s="86"/>
      <c r="K355" s="86"/>
      <c r="L355" s="85"/>
      <c r="M355" s="85"/>
      <c r="N355" s="85"/>
      <c r="O355" s="85"/>
      <c r="P355" s="85"/>
      <c r="Q355" s="1">
        <f t="shared" si="5"/>
        <v>1150.05</v>
      </c>
    </row>
    <row r="356" spans="1:17" x14ac:dyDescent="0.25">
      <c r="A356" s="83" t="s">
        <v>8024</v>
      </c>
      <c r="B356" s="84" t="s">
        <v>15731</v>
      </c>
      <c r="C356" s="7">
        <v>26</v>
      </c>
      <c r="D356" s="7">
        <v>6</v>
      </c>
      <c r="E356" s="1">
        <v>895.74</v>
      </c>
      <c r="F356" s="1">
        <v>30.42</v>
      </c>
      <c r="G356" s="1">
        <v>529.87</v>
      </c>
      <c r="H356" s="1">
        <v>95.45</v>
      </c>
      <c r="I356" s="6">
        <v>655.74</v>
      </c>
      <c r="J356" s="86"/>
      <c r="K356" s="86"/>
      <c r="L356" s="85"/>
      <c r="M356" s="85"/>
      <c r="N356" s="85"/>
      <c r="O356" s="85"/>
      <c r="P356" s="85"/>
      <c r="Q356" s="1">
        <f t="shared" si="5"/>
        <v>655.74</v>
      </c>
    </row>
    <row r="357" spans="1:17" x14ac:dyDescent="0.25">
      <c r="A357" s="83" t="s">
        <v>8025</v>
      </c>
      <c r="B357" s="84" t="s">
        <v>15732</v>
      </c>
      <c r="C357" s="7">
        <v>58369</v>
      </c>
      <c r="D357" s="7">
        <v>847</v>
      </c>
      <c r="E357" s="1">
        <v>775981.75</v>
      </c>
      <c r="F357" s="1">
        <v>68291.53</v>
      </c>
      <c r="G357" s="1">
        <v>74800.539999999994</v>
      </c>
      <c r="H357" s="1">
        <v>82686.95</v>
      </c>
      <c r="I357" s="6">
        <v>225779.02</v>
      </c>
      <c r="J357" s="86"/>
      <c r="K357" s="86"/>
      <c r="L357" s="85"/>
      <c r="M357" s="85"/>
      <c r="N357" s="85"/>
      <c r="O357" s="85"/>
      <c r="P357" s="85"/>
      <c r="Q357" s="1">
        <f t="shared" si="5"/>
        <v>225779.02</v>
      </c>
    </row>
    <row r="358" spans="1:17" x14ac:dyDescent="0.25">
      <c r="A358" s="83" t="s">
        <v>8026</v>
      </c>
      <c r="B358" s="84" t="s">
        <v>15733</v>
      </c>
      <c r="C358" s="7">
        <v>2330</v>
      </c>
      <c r="D358" s="7">
        <v>41</v>
      </c>
      <c r="E358" s="1">
        <v>14700.53</v>
      </c>
      <c r="F358" s="1">
        <v>2726.09</v>
      </c>
      <c r="G358" s="1">
        <v>3620.81</v>
      </c>
      <c r="H358" s="1">
        <v>1566.46</v>
      </c>
      <c r="I358" s="6">
        <v>7913.36</v>
      </c>
      <c r="J358" s="86"/>
      <c r="K358" s="86"/>
      <c r="L358" s="85"/>
      <c r="M358" s="85"/>
      <c r="N358" s="85"/>
      <c r="O358" s="85"/>
      <c r="P358" s="85"/>
      <c r="Q358" s="1">
        <f t="shared" si="5"/>
        <v>7913.36</v>
      </c>
    </row>
    <row r="359" spans="1:17" x14ac:dyDescent="0.25">
      <c r="A359" s="83" t="s">
        <v>8027</v>
      </c>
      <c r="B359" s="84" t="s">
        <v>15734</v>
      </c>
      <c r="C359" s="7">
        <v>1893</v>
      </c>
      <c r="D359" s="7">
        <v>51</v>
      </c>
      <c r="E359" s="1">
        <v>13340.27</v>
      </c>
      <c r="F359" s="1">
        <v>2214.8000000000002</v>
      </c>
      <c r="G359" s="1">
        <v>4503.93</v>
      </c>
      <c r="H359" s="1">
        <v>1421.51</v>
      </c>
      <c r="I359" s="6">
        <v>8140.24</v>
      </c>
      <c r="J359" s="86"/>
      <c r="K359" s="86"/>
      <c r="L359" s="85"/>
      <c r="M359" s="85"/>
      <c r="N359" s="85"/>
      <c r="O359" s="85"/>
      <c r="P359" s="85"/>
      <c r="Q359" s="1">
        <f t="shared" si="5"/>
        <v>8140.24</v>
      </c>
    </row>
    <row r="360" spans="1:17" x14ac:dyDescent="0.25">
      <c r="A360" s="83" t="s">
        <v>8028</v>
      </c>
      <c r="B360" s="84" t="s">
        <v>15735</v>
      </c>
      <c r="C360" s="7">
        <v>185</v>
      </c>
      <c r="D360" s="7">
        <v>9</v>
      </c>
      <c r="E360" s="1">
        <v>1520.07</v>
      </c>
      <c r="F360" s="1">
        <v>216.45</v>
      </c>
      <c r="G360" s="1">
        <v>794.81</v>
      </c>
      <c r="H360" s="1">
        <v>161.97999999999999</v>
      </c>
      <c r="I360" s="6">
        <v>1173.24</v>
      </c>
      <c r="J360" s="86"/>
      <c r="K360" s="86"/>
      <c r="L360" s="85"/>
      <c r="M360" s="85"/>
      <c r="N360" s="85"/>
      <c r="O360" s="85"/>
      <c r="P360" s="85"/>
      <c r="Q360" s="1">
        <f t="shared" si="5"/>
        <v>1173.24</v>
      </c>
    </row>
    <row r="361" spans="1:17" x14ac:dyDescent="0.25">
      <c r="A361" s="83" t="s">
        <v>8029</v>
      </c>
      <c r="B361" s="84" t="s">
        <v>15736</v>
      </c>
      <c r="C361" s="7">
        <v>191</v>
      </c>
      <c r="D361" s="7">
        <v>11</v>
      </c>
      <c r="E361" s="1">
        <v>2326.91</v>
      </c>
      <c r="F361" s="1">
        <v>223.47</v>
      </c>
      <c r="G361" s="1">
        <v>971.43</v>
      </c>
      <c r="H361" s="1">
        <v>247.95</v>
      </c>
      <c r="I361" s="6">
        <v>1442.85</v>
      </c>
      <c r="J361" s="86"/>
      <c r="K361" s="86"/>
      <c r="L361" s="85"/>
      <c r="M361" s="85"/>
      <c r="N361" s="85"/>
      <c r="O361" s="85"/>
      <c r="P361" s="85"/>
      <c r="Q361" s="1">
        <f t="shared" si="5"/>
        <v>1442.85</v>
      </c>
    </row>
    <row r="362" spans="1:17" x14ac:dyDescent="0.25">
      <c r="A362" s="83" t="s">
        <v>8030</v>
      </c>
      <c r="B362" s="84" t="s">
        <v>15737</v>
      </c>
      <c r="C362" s="7">
        <v>80</v>
      </c>
      <c r="D362" s="7">
        <v>6</v>
      </c>
      <c r="E362" s="1">
        <v>895.74</v>
      </c>
      <c r="F362" s="1">
        <v>93.6</v>
      </c>
      <c r="G362" s="1">
        <v>529.87</v>
      </c>
      <c r="H362" s="1">
        <v>95.45</v>
      </c>
      <c r="I362" s="6">
        <v>718.92</v>
      </c>
      <c r="J362" s="86"/>
      <c r="K362" s="86"/>
      <c r="L362" s="85"/>
      <c r="M362" s="85"/>
      <c r="N362" s="85"/>
      <c r="O362" s="85"/>
      <c r="P362" s="85"/>
      <c r="Q362" s="1">
        <f t="shared" si="5"/>
        <v>718.92</v>
      </c>
    </row>
    <row r="363" spans="1:17" x14ac:dyDescent="0.25">
      <c r="A363" s="83" t="s">
        <v>8031</v>
      </c>
      <c r="B363" s="84" t="s">
        <v>15738</v>
      </c>
      <c r="C363" s="7">
        <v>197</v>
      </c>
      <c r="D363" s="7">
        <v>6</v>
      </c>
      <c r="E363" s="1">
        <v>995.27</v>
      </c>
      <c r="F363" s="1">
        <v>230.49</v>
      </c>
      <c r="G363" s="1">
        <v>529.87</v>
      </c>
      <c r="H363" s="1">
        <v>106.06</v>
      </c>
      <c r="I363" s="6">
        <v>866.42</v>
      </c>
      <c r="J363" s="86"/>
      <c r="K363" s="86"/>
      <c r="L363" s="85"/>
      <c r="M363" s="85"/>
      <c r="N363" s="85"/>
      <c r="O363" s="85"/>
      <c r="P363" s="85"/>
      <c r="Q363" s="1">
        <f t="shared" si="5"/>
        <v>866.42</v>
      </c>
    </row>
    <row r="364" spans="1:17" x14ac:dyDescent="0.25">
      <c r="A364" s="83" t="s">
        <v>8032</v>
      </c>
      <c r="B364" s="84" t="s">
        <v>15739</v>
      </c>
      <c r="C364" s="7">
        <v>329</v>
      </c>
      <c r="D364" s="7">
        <v>16</v>
      </c>
      <c r="E364" s="1">
        <v>5568.75</v>
      </c>
      <c r="F364" s="1">
        <v>384.93</v>
      </c>
      <c r="G364" s="1">
        <v>1413</v>
      </c>
      <c r="H364" s="1">
        <v>593.39</v>
      </c>
      <c r="I364" s="6">
        <v>2391.3200000000002</v>
      </c>
      <c r="J364" s="86"/>
      <c r="K364" s="86"/>
      <c r="L364" s="85"/>
      <c r="M364" s="85"/>
      <c r="N364" s="85"/>
      <c r="O364" s="85"/>
      <c r="P364" s="85"/>
      <c r="Q364" s="1">
        <f t="shared" si="5"/>
        <v>2391.3200000000002</v>
      </c>
    </row>
    <row r="365" spans="1:17" x14ac:dyDescent="0.25">
      <c r="A365" s="83" t="s">
        <v>8033</v>
      </c>
      <c r="B365" s="84" t="s">
        <v>15740</v>
      </c>
      <c r="C365" s="7">
        <v>97</v>
      </c>
      <c r="D365" s="7">
        <v>7</v>
      </c>
      <c r="E365" s="1">
        <v>1045.03</v>
      </c>
      <c r="F365" s="1">
        <v>113.49</v>
      </c>
      <c r="G365" s="1">
        <v>618.17999999999995</v>
      </c>
      <c r="H365" s="1">
        <v>111.36</v>
      </c>
      <c r="I365" s="6">
        <v>843.03</v>
      </c>
      <c r="J365" s="86"/>
      <c r="K365" s="86"/>
      <c r="L365" s="85"/>
      <c r="M365" s="85"/>
      <c r="N365" s="85"/>
      <c r="O365" s="85"/>
      <c r="P365" s="85"/>
      <c r="Q365" s="1">
        <f t="shared" si="5"/>
        <v>843.03</v>
      </c>
    </row>
    <row r="366" spans="1:17" x14ac:dyDescent="0.25">
      <c r="A366" s="83" t="s">
        <v>8034</v>
      </c>
      <c r="B366" s="84" t="s">
        <v>15741</v>
      </c>
      <c r="C366" s="7">
        <v>49</v>
      </c>
      <c r="D366" s="7">
        <v>14</v>
      </c>
      <c r="E366" s="1">
        <v>2408.4899999999998</v>
      </c>
      <c r="F366" s="1">
        <v>57.33</v>
      </c>
      <c r="G366" s="1">
        <v>1236.3800000000001</v>
      </c>
      <c r="H366" s="1">
        <v>256.64</v>
      </c>
      <c r="I366" s="6">
        <v>1550.35</v>
      </c>
      <c r="J366" s="86"/>
      <c r="K366" s="86"/>
      <c r="L366" s="85"/>
      <c r="M366" s="85"/>
      <c r="N366" s="85"/>
      <c r="O366" s="85"/>
      <c r="P366" s="85"/>
      <c r="Q366" s="1">
        <f t="shared" si="5"/>
        <v>1550.35</v>
      </c>
    </row>
    <row r="367" spans="1:17" x14ac:dyDescent="0.25">
      <c r="A367" s="83" t="s">
        <v>8035</v>
      </c>
      <c r="B367" s="84" t="s">
        <v>15742</v>
      </c>
      <c r="C367" s="7">
        <v>181</v>
      </c>
      <c r="D367" s="7">
        <v>8</v>
      </c>
      <c r="E367" s="1">
        <v>1219.2</v>
      </c>
      <c r="F367" s="1">
        <v>211.77</v>
      </c>
      <c r="G367" s="1">
        <v>706.5</v>
      </c>
      <c r="H367" s="1">
        <v>129.91</v>
      </c>
      <c r="I367" s="6">
        <v>1048.18</v>
      </c>
      <c r="J367" s="86"/>
      <c r="K367" s="86"/>
      <c r="L367" s="85"/>
      <c r="M367" s="85"/>
      <c r="N367" s="85"/>
      <c r="O367" s="85"/>
      <c r="P367" s="85"/>
      <c r="Q367" s="1">
        <f t="shared" si="5"/>
        <v>1048.18</v>
      </c>
    </row>
    <row r="368" spans="1:17" x14ac:dyDescent="0.25">
      <c r="A368" s="83" t="s">
        <v>8036</v>
      </c>
      <c r="B368" s="84" t="s">
        <v>15743</v>
      </c>
      <c r="C368" s="7">
        <v>14</v>
      </c>
      <c r="D368" s="7">
        <v>3</v>
      </c>
      <c r="E368" s="1">
        <v>1467.91</v>
      </c>
      <c r="F368" s="1">
        <v>16.38</v>
      </c>
      <c r="G368" s="1">
        <v>264.94</v>
      </c>
      <c r="H368" s="1">
        <v>156.41999999999999</v>
      </c>
      <c r="I368" s="6">
        <v>437.74</v>
      </c>
      <c r="J368" s="86"/>
      <c r="K368" s="86"/>
      <c r="L368" s="85"/>
      <c r="M368" s="85"/>
      <c r="N368" s="85"/>
      <c r="O368" s="85"/>
      <c r="P368" s="85"/>
      <c r="Q368" s="1">
        <f t="shared" si="5"/>
        <v>437.74</v>
      </c>
    </row>
    <row r="369" spans="1:17" x14ac:dyDescent="0.25">
      <c r="A369" s="83" t="s">
        <v>8037</v>
      </c>
      <c r="B369" s="84" t="s">
        <v>15744</v>
      </c>
      <c r="C369" s="7">
        <v>96</v>
      </c>
      <c r="D369" s="7">
        <v>11</v>
      </c>
      <c r="E369" s="1">
        <v>1716.83</v>
      </c>
      <c r="F369" s="1">
        <v>112.32</v>
      </c>
      <c r="G369" s="1">
        <v>971.43</v>
      </c>
      <c r="H369" s="1">
        <v>182.94</v>
      </c>
      <c r="I369" s="6">
        <v>1266.69</v>
      </c>
      <c r="J369" s="86"/>
      <c r="K369" s="86"/>
      <c r="L369" s="85"/>
      <c r="M369" s="85"/>
      <c r="N369" s="85"/>
      <c r="O369" s="85"/>
      <c r="P369" s="85"/>
      <c r="Q369" s="1">
        <f t="shared" si="5"/>
        <v>1266.69</v>
      </c>
    </row>
    <row r="370" spans="1:17" x14ac:dyDescent="0.25">
      <c r="A370" s="83" t="s">
        <v>8038</v>
      </c>
      <c r="B370" s="84" t="s">
        <v>15745</v>
      </c>
      <c r="C370" s="7">
        <v>117</v>
      </c>
      <c r="D370" s="7">
        <v>9</v>
      </c>
      <c r="E370" s="1">
        <v>1718.17</v>
      </c>
      <c r="F370" s="1">
        <v>136.88999999999999</v>
      </c>
      <c r="G370" s="1">
        <v>794.81</v>
      </c>
      <c r="H370" s="1">
        <v>183.09</v>
      </c>
      <c r="I370" s="6">
        <v>1114.79</v>
      </c>
      <c r="J370" s="86"/>
      <c r="K370" s="86"/>
      <c r="L370" s="85"/>
      <c r="M370" s="85"/>
      <c r="N370" s="85"/>
      <c r="O370" s="85"/>
      <c r="P370" s="85"/>
      <c r="Q370" s="1">
        <f t="shared" si="5"/>
        <v>1114.79</v>
      </c>
    </row>
    <row r="371" spans="1:17" x14ac:dyDescent="0.25">
      <c r="A371" s="83" t="s">
        <v>8039</v>
      </c>
      <c r="B371" s="84" t="s">
        <v>15746</v>
      </c>
      <c r="C371" s="7">
        <v>232</v>
      </c>
      <c r="D371" s="7">
        <v>8</v>
      </c>
      <c r="E371" s="1">
        <v>1194.32</v>
      </c>
      <c r="F371" s="1">
        <v>271.44</v>
      </c>
      <c r="G371" s="1">
        <v>706.5</v>
      </c>
      <c r="H371" s="1">
        <v>127.26</v>
      </c>
      <c r="I371" s="6">
        <v>1105.2</v>
      </c>
      <c r="J371" s="86"/>
      <c r="K371" s="86"/>
      <c r="L371" s="85"/>
      <c r="M371" s="85"/>
      <c r="N371" s="85"/>
      <c r="O371" s="85"/>
      <c r="P371" s="85"/>
      <c r="Q371" s="1">
        <f t="shared" si="5"/>
        <v>1105.2</v>
      </c>
    </row>
    <row r="372" spans="1:17" x14ac:dyDescent="0.25">
      <c r="A372" s="83" t="s">
        <v>8040</v>
      </c>
      <c r="B372" s="84" t="s">
        <v>15747</v>
      </c>
      <c r="C372" s="7">
        <v>125</v>
      </c>
      <c r="D372" s="7">
        <v>8</v>
      </c>
      <c r="E372" s="1">
        <v>1194.32</v>
      </c>
      <c r="F372" s="1">
        <v>146.25</v>
      </c>
      <c r="G372" s="1">
        <v>706.5</v>
      </c>
      <c r="H372" s="1">
        <v>127.26</v>
      </c>
      <c r="I372" s="6">
        <v>980.01</v>
      </c>
      <c r="J372" s="86"/>
      <c r="K372" s="86"/>
      <c r="L372" s="85"/>
      <c r="M372" s="85"/>
      <c r="N372" s="85"/>
      <c r="O372" s="85"/>
      <c r="P372" s="85"/>
      <c r="Q372" s="1">
        <f t="shared" si="5"/>
        <v>980.01</v>
      </c>
    </row>
    <row r="373" spans="1:17" x14ac:dyDescent="0.25">
      <c r="A373" s="83" t="s">
        <v>8041</v>
      </c>
      <c r="B373" s="84" t="s">
        <v>15748</v>
      </c>
      <c r="C373" s="7">
        <v>43</v>
      </c>
      <c r="D373" s="7">
        <v>5</v>
      </c>
      <c r="E373" s="1">
        <v>746.45</v>
      </c>
      <c r="F373" s="1">
        <v>50.31</v>
      </c>
      <c r="G373" s="1">
        <v>441.56</v>
      </c>
      <c r="H373" s="1">
        <v>79.540000000000006</v>
      </c>
      <c r="I373" s="6">
        <v>571.41</v>
      </c>
      <c r="J373" s="86"/>
      <c r="K373" s="86"/>
      <c r="L373" s="85"/>
      <c r="M373" s="85"/>
      <c r="N373" s="85"/>
      <c r="O373" s="85"/>
      <c r="P373" s="85"/>
      <c r="Q373" s="1">
        <f t="shared" si="5"/>
        <v>571.41</v>
      </c>
    </row>
    <row r="374" spans="1:17" x14ac:dyDescent="0.25">
      <c r="A374" s="83" t="s">
        <v>8042</v>
      </c>
      <c r="B374" s="84" t="s">
        <v>15749</v>
      </c>
      <c r="C374" s="7">
        <v>66</v>
      </c>
      <c r="D374" s="7">
        <v>3</v>
      </c>
      <c r="E374" s="1">
        <v>447.87</v>
      </c>
      <c r="F374" s="1">
        <v>77.22</v>
      </c>
      <c r="G374" s="1">
        <v>264.94</v>
      </c>
      <c r="H374" s="1">
        <v>47.73</v>
      </c>
      <c r="I374" s="6">
        <v>389.89</v>
      </c>
      <c r="J374" s="86"/>
      <c r="K374" s="86"/>
      <c r="L374" s="85"/>
      <c r="M374" s="85"/>
      <c r="N374" s="85"/>
      <c r="O374" s="85"/>
      <c r="P374" s="85"/>
      <c r="Q374" s="1">
        <f t="shared" si="5"/>
        <v>389.89</v>
      </c>
    </row>
    <row r="375" spans="1:17" x14ac:dyDescent="0.25">
      <c r="A375" s="83" t="s">
        <v>8043</v>
      </c>
      <c r="B375" s="84" t="s">
        <v>15750</v>
      </c>
      <c r="C375" s="7">
        <v>1180</v>
      </c>
      <c r="D375" s="7">
        <v>44</v>
      </c>
      <c r="E375" s="1">
        <v>8851</v>
      </c>
      <c r="F375" s="1">
        <v>1380.59</v>
      </c>
      <c r="G375" s="1">
        <v>3885.74</v>
      </c>
      <c r="H375" s="1">
        <v>943.14</v>
      </c>
      <c r="I375" s="6">
        <v>6209.47</v>
      </c>
      <c r="J375" s="86"/>
      <c r="K375" s="86"/>
      <c r="L375" s="85"/>
      <c r="M375" s="85"/>
      <c r="N375" s="85"/>
      <c r="O375" s="85"/>
      <c r="P375" s="85"/>
      <c r="Q375" s="1">
        <f t="shared" si="5"/>
        <v>6209.47</v>
      </c>
    </row>
    <row r="376" spans="1:17" x14ac:dyDescent="0.25">
      <c r="A376" s="83" t="s">
        <v>8044</v>
      </c>
      <c r="B376" s="84" t="s">
        <v>15751</v>
      </c>
      <c r="C376" s="7">
        <v>161</v>
      </c>
      <c r="D376" s="7">
        <v>8</v>
      </c>
      <c r="E376" s="1">
        <v>1525.84</v>
      </c>
      <c r="F376" s="1">
        <v>188.37</v>
      </c>
      <c r="G376" s="1">
        <v>706.5</v>
      </c>
      <c r="H376" s="1">
        <v>162.59</v>
      </c>
      <c r="I376" s="6">
        <v>1057.46</v>
      </c>
      <c r="J376" s="86"/>
      <c r="K376" s="86"/>
      <c r="L376" s="85"/>
      <c r="M376" s="85"/>
      <c r="N376" s="85"/>
      <c r="O376" s="85"/>
      <c r="P376" s="85"/>
      <c r="Q376" s="1">
        <f t="shared" si="5"/>
        <v>1057.46</v>
      </c>
    </row>
    <row r="377" spans="1:17" x14ac:dyDescent="0.25">
      <c r="A377" s="83" t="s">
        <v>8045</v>
      </c>
      <c r="B377" s="84" t="s">
        <v>15752</v>
      </c>
      <c r="C377" s="7">
        <v>70</v>
      </c>
      <c r="D377" s="7">
        <v>6</v>
      </c>
      <c r="E377" s="1">
        <v>1029.94</v>
      </c>
      <c r="F377" s="1">
        <v>81.900000000000006</v>
      </c>
      <c r="G377" s="1">
        <v>529.87</v>
      </c>
      <c r="H377" s="1">
        <v>109.75</v>
      </c>
      <c r="I377" s="6">
        <v>721.52</v>
      </c>
      <c r="J377" s="86"/>
      <c r="K377" s="86"/>
      <c r="L377" s="85"/>
      <c r="M377" s="85"/>
      <c r="N377" s="85"/>
      <c r="O377" s="85"/>
      <c r="P377" s="85"/>
      <c r="Q377" s="1">
        <f t="shared" si="5"/>
        <v>721.52</v>
      </c>
    </row>
    <row r="378" spans="1:17" x14ac:dyDescent="0.25">
      <c r="A378" s="83" t="s">
        <v>8046</v>
      </c>
      <c r="B378" s="84" t="s">
        <v>15753</v>
      </c>
      <c r="C378" s="7">
        <v>257</v>
      </c>
      <c r="D378" s="7">
        <v>10</v>
      </c>
      <c r="E378" s="1">
        <v>1430.01</v>
      </c>
      <c r="F378" s="1">
        <v>300.69</v>
      </c>
      <c r="G378" s="1">
        <v>883.12</v>
      </c>
      <c r="H378" s="1">
        <v>152.38</v>
      </c>
      <c r="I378" s="6">
        <v>1336.19</v>
      </c>
      <c r="J378" s="86"/>
      <c r="K378" s="86"/>
      <c r="L378" s="85"/>
      <c r="M378" s="85"/>
      <c r="N378" s="85"/>
      <c r="O378" s="85"/>
      <c r="P378" s="85"/>
      <c r="Q378" s="1">
        <f t="shared" si="5"/>
        <v>1336.19</v>
      </c>
    </row>
    <row r="379" spans="1:17" x14ac:dyDescent="0.25">
      <c r="A379" s="83" t="s">
        <v>8047</v>
      </c>
      <c r="B379" s="84" t="s">
        <v>15754</v>
      </c>
      <c r="C379" s="7">
        <v>79</v>
      </c>
      <c r="D379" s="7">
        <v>5</v>
      </c>
      <c r="E379" s="1">
        <v>1071.76</v>
      </c>
      <c r="F379" s="1">
        <v>92.43</v>
      </c>
      <c r="G379" s="1">
        <v>441.56</v>
      </c>
      <c r="H379" s="1">
        <v>114.21</v>
      </c>
      <c r="I379" s="6">
        <v>648.20000000000005</v>
      </c>
      <c r="J379" s="86"/>
      <c r="K379" s="86"/>
      <c r="L379" s="85"/>
      <c r="M379" s="85"/>
      <c r="N379" s="85"/>
      <c r="O379" s="85"/>
      <c r="P379" s="85"/>
      <c r="Q379" s="1">
        <f t="shared" si="5"/>
        <v>648.20000000000005</v>
      </c>
    </row>
    <row r="380" spans="1:17" x14ac:dyDescent="0.25">
      <c r="A380" s="83" t="s">
        <v>8048</v>
      </c>
      <c r="B380" s="84" t="s">
        <v>15755</v>
      </c>
      <c r="C380" s="7">
        <v>42</v>
      </c>
      <c r="D380" s="7">
        <v>4</v>
      </c>
      <c r="E380" s="1">
        <v>580.15</v>
      </c>
      <c r="F380" s="1">
        <v>49.14</v>
      </c>
      <c r="G380" s="1">
        <v>353.25</v>
      </c>
      <c r="H380" s="1">
        <v>61.82</v>
      </c>
      <c r="I380" s="6">
        <v>464.21</v>
      </c>
      <c r="J380" s="86"/>
      <c r="K380" s="86"/>
      <c r="L380" s="85"/>
      <c r="M380" s="85"/>
      <c r="N380" s="85"/>
      <c r="O380" s="85"/>
      <c r="P380" s="85"/>
      <c r="Q380" s="1">
        <f t="shared" si="5"/>
        <v>464.21</v>
      </c>
    </row>
    <row r="381" spans="1:17" x14ac:dyDescent="0.25">
      <c r="A381" s="83" t="s">
        <v>8049</v>
      </c>
      <c r="B381" s="84" t="s">
        <v>15756</v>
      </c>
      <c r="C381" s="7">
        <v>5025</v>
      </c>
      <c r="D381" s="7">
        <v>83</v>
      </c>
      <c r="E381" s="1">
        <v>20166.59</v>
      </c>
      <c r="F381" s="1">
        <v>5879.23</v>
      </c>
      <c r="G381" s="1">
        <v>7329.92</v>
      </c>
      <c r="H381" s="1">
        <v>2148.91</v>
      </c>
      <c r="I381" s="6">
        <v>15358.06</v>
      </c>
      <c r="J381" s="86"/>
      <c r="K381" s="86"/>
      <c r="L381" s="85"/>
      <c r="M381" s="85"/>
      <c r="N381" s="85"/>
      <c r="O381" s="85"/>
      <c r="P381" s="85"/>
      <c r="Q381" s="1">
        <f t="shared" si="5"/>
        <v>15358.06</v>
      </c>
    </row>
    <row r="382" spans="1:17" x14ac:dyDescent="0.25">
      <c r="A382" s="83" t="s">
        <v>8050</v>
      </c>
      <c r="B382" s="84" t="s">
        <v>15757</v>
      </c>
      <c r="C382" s="7">
        <v>98</v>
      </c>
      <c r="D382" s="7">
        <v>7</v>
      </c>
      <c r="E382" s="1">
        <v>1310.44</v>
      </c>
      <c r="F382" s="1">
        <v>114.66</v>
      </c>
      <c r="G382" s="1">
        <v>618.17999999999995</v>
      </c>
      <c r="H382" s="1">
        <v>139.63999999999999</v>
      </c>
      <c r="I382" s="6">
        <v>872.48</v>
      </c>
      <c r="J382" s="86"/>
      <c r="K382" s="86"/>
      <c r="L382" s="85"/>
      <c r="M382" s="85"/>
      <c r="N382" s="85"/>
      <c r="O382" s="85"/>
      <c r="P382" s="85"/>
      <c r="Q382" s="1">
        <f t="shared" si="5"/>
        <v>872.48</v>
      </c>
    </row>
    <row r="383" spans="1:17" x14ac:dyDescent="0.25">
      <c r="A383" s="83" t="s">
        <v>8051</v>
      </c>
      <c r="B383" s="84" t="s">
        <v>15758</v>
      </c>
      <c r="C383" s="7">
        <v>435</v>
      </c>
      <c r="D383" s="7">
        <v>12</v>
      </c>
      <c r="E383" s="1">
        <v>2625.13</v>
      </c>
      <c r="F383" s="1">
        <v>508.95</v>
      </c>
      <c r="G383" s="1">
        <v>1059.74</v>
      </c>
      <c r="H383" s="1">
        <v>279.73</v>
      </c>
      <c r="I383" s="6">
        <v>1848.42</v>
      </c>
      <c r="J383" s="86"/>
      <c r="K383" s="86"/>
      <c r="L383" s="85"/>
      <c r="M383" s="85"/>
      <c r="N383" s="85"/>
      <c r="O383" s="85"/>
      <c r="P383" s="85"/>
      <c r="Q383" s="1">
        <f t="shared" si="5"/>
        <v>1848.42</v>
      </c>
    </row>
    <row r="384" spans="1:17" x14ac:dyDescent="0.25">
      <c r="A384" s="83" t="s">
        <v>8052</v>
      </c>
      <c r="B384" s="84" t="s">
        <v>15759</v>
      </c>
      <c r="C384" s="7">
        <v>167</v>
      </c>
      <c r="D384" s="7">
        <v>9</v>
      </c>
      <c r="E384" s="1">
        <v>1343.61</v>
      </c>
      <c r="F384" s="1">
        <v>195.39</v>
      </c>
      <c r="G384" s="1">
        <v>794.81</v>
      </c>
      <c r="H384" s="1">
        <v>143.18</v>
      </c>
      <c r="I384" s="6">
        <v>1133.3800000000001</v>
      </c>
      <c r="J384" s="86"/>
      <c r="K384" s="86"/>
      <c r="L384" s="85"/>
      <c r="M384" s="85"/>
      <c r="N384" s="85"/>
      <c r="O384" s="85"/>
      <c r="P384" s="85"/>
      <c r="Q384" s="1">
        <f t="shared" si="5"/>
        <v>1133.3800000000001</v>
      </c>
    </row>
    <row r="385" spans="1:17" x14ac:dyDescent="0.25">
      <c r="A385" s="83" t="s">
        <v>8053</v>
      </c>
      <c r="B385" s="84" t="s">
        <v>15760</v>
      </c>
      <c r="C385" s="7">
        <v>85</v>
      </c>
      <c r="D385" s="7">
        <v>8</v>
      </c>
      <c r="E385" s="1">
        <v>1194.32</v>
      </c>
      <c r="F385" s="1">
        <v>99.45</v>
      </c>
      <c r="G385" s="1">
        <v>706.5</v>
      </c>
      <c r="H385" s="1">
        <v>127.26</v>
      </c>
      <c r="I385" s="6">
        <v>933.21</v>
      </c>
      <c r="J385" s="86"/>
      <c r="K385" s="86"/>
      <c r="L385" s="85"/>
      <c r="M385" s="85"/>
      <c r="N385" s="85"/>
      <c r="O385" s="85"/>
      <c r="P385" s="85"/>
      <c r="Q385" s="1">
        <f t="shared" si="5"/>
        <v>933.21</v>
      </c>
    </row>
    <row r="386" spans="1:17" x14ac:dyDescent="0.25">
      <c r="A386" s="83" t="s">
        <v>8054</v>
      </c>
      <c r="B386" s="84" t="s">
        <v>15761</v>
      </c>
      <c r="C386" s="7">
        <v>73</v>
      </c>
      <c r="D386" s="7">
        <v>2</v>
      </c>
      <c r="E386" s="1">
        <v>197.67</v>
      </c>
      <c r="F386" s="1">
        <v>85.41</v>
      </c>
      <c r="G386" s="1">
        <v>176.62</v>
      </c>
      <c r="H386" s="1">
        <v>21.06</v>
      </c>
      <c r="I386" s="6">
        <v>283.08999999999997</v>
      </c>
      <c r="J386" s="86"/>
      <c r="K386" s="86"/>
      <c r="L386" s="85"/>
      <c r="M386" s="85"/>
      <c r="N386" s="85"/>
      <c r="O386" s="85"/>
      <c r="P386" s="85"/>
      <c r="Q386" s="1">
        <f t="shared" si="5"/>
        <v>283.08999999999997</v>
      </c>
    </row>
    <row r="387" spans="1:17" x14ac:dyDescent="0.25">
      <c r="A387" s="83" t="s">
        <v>8055</v>
      </c>
      <c r="B387" s="84" t="s">
        <v>15762</v>
      </c>
      <c r="C387" s="7">
        <v>1434</v>
      </c>
      <c r="D387" s="7">
        <v>15</v>
      </c>
      <c r="E387" s="1">
        <v>2572.1799999999998</v>
      </c>
      <c r="F387" s="1">
        <v>1677.78</v>
      </c>
      <c r="G387" s="1">
        <v>1324.69</v>
      </c>
      <c r="H387" s="1">
        <v>274.08999999999997</v>
      </c>
      <c r="I387" s="6">
        <v>3276.56</v>
      </c>
      <c r="J387" s="86"/>
      <c r="K387" s="86"/>
      <c r="L387" s="85"/>
      <c r="M387" s="85"/>
      <c r="N387" s="85"/>
      <c r="O387" s="85"/>
      <c r="P387" s="85"/>
      <c r="Q387" s="1">
        <f t="shared" si="5"/>
        <v>3276.56</v>
      </c>
    </row>
    <row r="388" spans="1:17" x14ac:dyDescent="0.25">
      <c r="A388" s="83" t="s">
        <v>8056</v>
      </c>
      <c r="B388" s="84" t="s">
        <v>15763</v>
      </c>
      <c r="C388" s="7">
        <v>640</v>
      </c>
      <c r="D388" s="7">
        <v>17</v>
      </c>
      <c r="E388" s="1">
        <v>2848.95</v>
      </c>
      <c r="F388" s="1">
        <v>748.8</v>
      </c>
      <c r="G388" s="1">
        <v>1501.31</v>
      </c>
      <c r="H388" s="1">
        <v>303.58</v>
      </c>
      <c r="I388" s="6">
        <v>2553.69</v>
      </c>
      <c r="J388" s="86"/>
      <c r="K388" s="86"/>
      <c r="L388" s="85"/>
      <c r="M388" s="85"/>
      <c r="N388" s="85"/>
      <c r="O388" s="85"/>
      <c r="P388" s="85"/>
      <c r="Q388" s="1">
        <f t="shared" si="5"/>
        <v>2553.69</v>
      </c>
    </row>
    <row r="389" spans="1:17" x14ac:dyDescent="0.25">
      <c r="A389" s="83" t="s">
        <v>8057</v>
      </c>
      <c r="B389" s="84" t="s">
        <v>15764</v>
      </c>
      <c r="C389" s="7">
        <v>94</v>
      </c>
      <c r="D389" s="7">
        <v>4</v>
      </c>
      <c r="E389" s="1">
        <v>563.26</v>
      </c>
      <c r="F389" s="1">
        <v>109.98</v>
      </c>
      <c r="G389" s="1">
        <v>353.25</v>
      </c>
      <c r="H389" s="1">
        <v>60.02</v>
      </c>
      <c r="I389" s="6">
        <v>523.25</v>
      </c>
      <c r="J389" s="86"/>
      <c r="K389" s="86"/>
      <c r="L389" s="85"/>
      <c r="M389" s="85"/>
      <c r="N389" s="85"/>
      <c r="O389" s="85"/>
      <c r="P389" s="85"/>
      <c r="Q389" s="1">
        <f t="shared" si="5"/>
        <v>523.25</v>
      </c>
    </row>
    <row r="390" spans="1:17" x14ac:dyDescent="0.25">
      <c r="A390" s="83" t="s">
        <v>8058</v>
      </c>
      <c r="B390" s="84" t="s">
        <v>15765</v>
      </c>
      <c r="C390" s="7">
        <v>3152</v>
      </c>
      <c r="D390" s="7">
        <v>47</v>
      </c>
      <c r="E390" s="1">
        <v>14623.77</v>
      </c>
      <c r="F390" s="1">
        <v>3687.83</v>
      </c>
      <c r="G390" s="1">
        <v>4150.68</v>
      </c>
      <c r="H390" s="1">
        <v>1558.28</v>
      </c>
      <c r="I390" s="6">
        <v>9396.7900000000009</v>
      </c>
      <c r="J390" s="86"/>
      <c r="K390" s="86"/>
      <c r="L390" s="85"/>
      <c r="M390" s="85"/>
      <c r="N390" s="85"/>
      <c r="O390" s="85"/>
      <c r="P390" s="85"/>
      <c r="Q390" s="1">
        <f t="shared" si="5"/>
        <v>9396.7900000000009</v>
      </c>
    </row>
    <row r="391" spans="1:17" x14ac:dyDescent="0.25">
      <c r="A391" s="83" t="s">
        <v>8059</v>
      </c>
      <c r="B391" s="84" t="s">
        <v>15766</v>
      </c>
      <c r="C391" s="7">
        <v>74</v>
      </c>
      <c r="D391" s="7">
        <v>12</v>
      </c>
      <c r="E391" s="1">
        <v>5853.9</v>
      </c>
      <c r="F391" s="1">
        <v>86.58</v>
      </c>
      <c r="G391" s="1">
        <v>1059.74</v>
      </c>
      <c r="H391" s="1">
        <v>623.78</v>
      </c>
      <c r="I391" s="6">
        <v>1770.1</v>
      </c>
      <c r="J391" s="86"/>
      <c r="K391" s="86"/>
      <c r="L391" s="85"/>
      <c r="M391" s="85"/>
      <c r="N391" s="85"/>
      <c r="O391" s="85"/>
      <c r="P391" s="85"/>
      <c r="Q391" s="1">
        <f t="shared" si="5"/>
        <v>1770.1</v>
      </c>
    </row>
    <row r="392" spans="1:17" x14ac:dyDescent="0.25">
      <c r="A392" s="83" t="s">
        <v>8060</v>
      </c>
      <c r="B392" s="84" t="s">
        <v>15767</v>
      </c>
      <c r="C392" s="7">
        <v>88</v>
      </c>
      <c r="D392" s="7">
        <v>5</v>
      </c>
      <c r="E392" s="1">
        <v>746.45</v>
      </c>
      <c r="F392" s="1">
        <v>102.96</v>
      </c>
      <c r="G392" s="1">
        <v>441.56</v>
      </c>
      <c r="H392" s="1">
        <v>79.540000000000006</v>
      </c>
      <c r="I392" s="6">
        <v>624.05999999999995</v>
      </c>
      <c r="J392" s="86"/>
      <c r="K392" s="86"/>
      <c r="L392" s="85"/>
      <c r="M392" s="85"/>
      <c r="N392" s="85"/>
      <c r="O392" s="85"/>
      <c r="P392" s="85"/>
      <c r="Q392" s="1">
        <f t="shared" si="5"/>
        <v>624.05999999999995</v>
      </c>
    </row>
    <row r="393" spans="1:17" x14ac:dyDescent="0.25">
      <c r="A393" s="83" t="s">
        <v>8061</v>
      </c>
      <c r="B393" s="84" t="s">
        <v>15768</v>
      </c>
      <c r="C393" s="7">
        <v>98</v>
      </c>
      <c r="D393" s="7">
        <v>3</v>
      </c>
      <c r="E393" s="1">
        <v>510.14</v>
      </c>
      <c r="F393" s="1">
        <v>114.66</v>
      </c>
      <c r="G393" s="1">
        <v>264.94</v>
      </c>
      <c r="H393" s="1">
        <v>54.36</v>
      </c>
      <c r="I393" s="6">
        <v>433.96</v>
      </c>
      <c r="J393" s="86"/>
      <c r="K393" s="86"/>
      <c r="L393" s="85"/>
      <c r="M393" s="85"/>
      <c r="N393" s="85"/>
      <c r="O393" s="85"/>
      <c r="P393" s="85"/>
      <c r="Q393" s="1">
        <f t="shared" si="5"/>
        <v>433.96</v>
      </c>
    </row>
    <row r="394" spans="1:17" x14ac:dyDescent="0.25">
      <c r="A394" s="83" t="s">
        <v>8062</v>
      </c>
      <c r="B394" s="84" t="s">
        <v>15769</v>
      </c>
      <c r="C394" s="7">
        <v>335</v>
      </c>
      <c r="D394" s="7">
        <v>7</v>
      </c>
      <c r="E394" s="1">
        <v>2881.5</v>
      </c>
      <c r="F394" s="1">
        <v>391.95</v>
      </c>
      <c r="G394" s="1">
        <v>618.17999999999995</v>
      </c>
      <c r="H394" s="1">
        <v>307.05</v>
      </c>
      <c r="I394" s="6">
        <v>1317.18</v>
      </c>
      <c r="J394" s="86"/>
      <c r="K394" s="86"/>
      <c r="L394" s="85"/>
      <c r="M394" s="85"/>
      <c r="N394" s="85"/>
      <c r="O394" s="85"/>
      <c r="P394" s="85"/>
      <c r="Q394" s="1">
        <f t="shared" si="5"/>
        <v>1317.18</v>
      </c>
    </row>
    <row r="395" spans="1:17" x14ac:dyDescent="0.25">
      <c r="A395" s="83" t="s">
        <v>8063</v>
      </c>
      <c r="B395" s="84" t="s">
        <v>15770</v>
      </c>
      <c r="C395" s="7">
        <v>160</v>
      </c>
      <c r="D395" s="7">
        <v>11</v>
      </c>
      <c r="E395" s="1">
        <v>1899.54</v>
      </c>
      <c r="F395" s="1">
        <v>187.2</v>
      </c>
      <c r="G395" s="1">
        <v>971.43</v>
      </c>
      <c r="H395" s="1">
        <v>202.41</v>
      </c>
      <c r="I395" s="6">
        <v>1361.04</v>
      </c>
      <c r="J395" s="86"/>
      <c r="K395" s="86"/>
      <c r="L395" s="85"/>
      <c r="M395" s="85"/>
      <c r="N395" s="85"/>
      <c r="O395" s="85"/>
      <c r="P395" s="85"/>
      <c r="Q395" s="1">
        <f t="shared" si="5"/>
        <v>1361.04</v>
      </c>
    </row>
    <row r="396" spans="1:17" x14ac:dyDescent="0.25">
      <c r="A396" s="83" t="s">
        <v>8064</v>
      </c>
      <c r="B396" s="84" t="s">
        <v>15771</v>
      </c>
      <c r="C396" s="7">
        <v>31</v>
      </c>
      <c r="D396" s="7">
        <v>3</v>
      </c>
      <c r="E396" s="1">
        <v>447.87</v>
      </c>
      <c r="F396" s="1">
        <v>36.270000000000003</v>
      </c>
      <c r="G396" s="1">
        <v>264.94</v>
      </c>
      <c r="H396" s="1">
        <v>47.73</v>
      </c>
      <c r="I396" s="6">
        <v>348.94</v>
      </c>
      <c r="J396" s="86"/>
      <c r="K396" s="86"/>
      <c r="L396" s="85"/>
      <c r="M396" s="85"/>
      <c r="N396" s="85"/>
      <c r="O396" s="85"/>
      <c r="P396" s="85"/>
      <c r="Q396" s="1">
        <f t="shared" si="5"/>
        <v>348.94</v>
      </c>
    </row>
    <row r="397" spans="1:17" x14ac:dyDescent="0.25">
      <c r="A397" s="83" t="s">
        <v>8065</v>
      </c>
      <c r="B397" s="84" t="s">
        <v>15772</v>
      </c>
      <c r="C397" s="7">
        <v>105</v>
      </c>
      <c r="D397" s="7">
        <v>6</v>
      </c>
      <c r="E397" s="1">
        <v>895.74</v>
      </c>
      <c r="F397" s="1">
        <v>122.85</v>
      </c>
      <c r="G397" s="1">
        <v>529.87</v>
      </c>
      <c r="H397" s="1">
        <v>95.45</v>
      </c>
      <c r="I397" s="6">
        <v>748.17</v>
      </c>
      <c r="J397" s="86"/>
      <c r="K397" s="86"/>
      <c r="L397" s="85"/>
      <c r="M397" s="85"/>
      <c r="N397" s="85"/>
      <c r="O397" s="85"/>
      <c r="P397" s="85"/>
      <c r="Q397" s="1">
        <f t="shared" si="5"/>
        <v>748.17</v>
      </c>
    </row>
    <row r="398" spans="1:17" x14ac:dyDescent="0.25">
      <c r="A398" s="83" t="s">
        <v>8066</v>
      </c>
      <c r="B398" s="84" t="s">
        <v>15773</v>
      </c>
      <c r="C398" s="7">
        <v>493</v>
      </c>
      <c r="D398" s="7">
        <v>30</v>
      </c>
      <c r="E398" s="1">
        <v>10885.62</v>
      </c>
      <c r="F398" s="1">
        <v>576.80999999999995</v>
      </c>
      <c r="G398" s="1">
        <v>2649.37</v>
      </c>
      <c r="H398" s="1">
        <v>1159.95</v>
      </c>
      <c r="I398" s="6">
        <v>4386.13</v>
      </c>
      <c r="J398" s="86"/>
      <c r="K398" s="86"/>
      <c r="L398" s="85"/>
      <c r="M398" s="85"/>
      <c r="N398" s="85"/>
      <c r="O398" s="85"/>
      <c r="P398" s="85"/>
      <c r="Q398" s="1">
        <f t="shared" ref="Q398:Q461" si="6">I398+P398</f>
        <v>4386.13</v>
      </c>
    </row>
    <row r="399" spans="1:17" x14ac:dyDescent="0.25">
      <c r="A399" s="83" t="s">
        <v>8067</v>
      </c>
      <c r="B399" s="84" t="s">
        <v>15774</v>
      </c>
      <c r="C399" s="7">
        <v>475</v>
      </c>
      <c r="D399" s="7">
        <v>15</v>
      </c>
      <c r="E399" s="1">
        <v>2575.2600000000002</v>
      </c>
      <c r="F399" s="1">
        <v>555.75</v>
      </c>
      <c r="G399" s="1">
        <v>1324.69</v>
      </c>
      <c r="H399" s="1">
        <v>274.42</v>
      </c>
      <c r="I399" s="6">
        <v>2154.86</v>
      </c>
      <c r="J399" s="86"/>
      <c r="K399" s="86"/>
      <c r="L399" s="85"/>
      <c r="M399" s="85"/>
      <c r="N399" s="85"/>
      <c r="O399" s="85"/>
      <c r="P399" s="85"/>
      <c r="Q399" s="1">
        <f t="shared" si="6"/>
        <v>2154.86</v>
      </c>
    </row>
    <row r="400" spans="1:17" x14ac:dyDescent="0.25">
      <c r="A400" s="83" t="s">
        <v>8068</v>
      </c>
      <c r="B400" s="84" t="s">
        <v>15775</v>
      </c>
      <c r="C400" s="7">
        <v>74</v>
      </c>
      <c r="D400" s="7">
        <v>5</v>
      </c>
      <c r="E400" s="1">
        <v>746.45</v>
      </c>
      <c r="F400" s="1">
        <v>86.58</v>
      </c>
      <c r="G400" s="1">
        <v>441.56</v>
      </c>
      <c r="H400" s="1">
        <v>79.540000000000006</v>
      </c>
      <c r="I400" s="6">
        <v>607.67999999999995</v>
      </c>
      <c r="J400" s="86"/>
      <c r="K400" s="86"/>
      <c r="L400" s="85"/>
      <c r="M400" s="85"/>
      <c r="N400" s="85"/>
      <c r="O400" s="85"/>
      <c r="P400" s="85"/>
      <c r="Q400" s="1">
        <f t="shared" si="6"/>
        <v>607.67999999999995</v>
      </c>
    </row>
    <row r="401" spans="1:17" x14ac:dyDescent="0.25">
      <c r="A401" s="83" t="s">
        <v>8069</v>
      </c>
      <c r="B401" s="84" t="s">
        <v>15776</v>
      </c>
      <c r="C401" s="7">
        <v>77</v>
      </c>
      <c r="D401" s="7">
        <v>7</v>
      </c>
      <c r="E401" s="1">
        <v>1150.02</v>
      </c>
      <c r="F401" s="1">
        <v>90.09</v>
      </c>
      <c r="G401" s="1">
        <v>618.17999999999995</v>
      </c>
      <c r="H401" s="1">
        <v>122.54</v>
      </c>
      <c r="I401" s="6">
        <v>830.81</v>
      </c>
      <c r="J401" s="86"/>
      <c r="K401" s="86"/>
      <c r="L401" s="85"/>
      <c r="M401" s="85"/>
      <c r="N401" s="85"/>
      <c r="O401" s="85"/>
      <c r="P401" s="85"/>
      <c r="Q401" s="1">
        <f t="shared" si="6"/>
        <v>830.81</v>
      </c>
    </row>
    <row r="402" spans="1:17" x14ac:dyDescent="0.25">
      <c r="A402" s="83" t="s">
        <v>8070</v>
      </c>
      <c r="B402" s="84" t="s">
        <v>15777</v>
      </c>
      <c r="C402" s="7">
        <v>30</v>
      </c>
      <c r="D402" s="7">
        <v>3</v>
      </c>
      <c r="E402" s="1">
        <v>447.87</v>
      </c>
      <c r="F402" s="1">
        <v>35.1</v>
      </c>
      <c r="G402" s="1">
        <v>264.94</v>
      </c>
      <c r="H402" s="1">
        <v>47.73</v>
      </c>
      <c r="I402" s="6">
        <v>347.77</v>
      </c>
      <c r="J402" s="86"/>
      <c r="K402" s="86"/>
      <c r="L402" s="85"/>
      <c r="M402" s="85"/>
      <c r="N402" s="85"/>
      <c r="O402" s="85"/>
      <c r="P402" s="85"/>
      <c r="Q402" s="1">
        <f t="shared" si="6"/>
        <v>347.77</v>
      </c>
    </row>
    <row r="403" spans="1:17" x14ac:dyDescent="0.25">
      <c r="A403" s="83" t="s">
        <v>8071</v>
      </c>
      <c r="B403" s="84" t="s">
        <v>15778</v>
      </c>
      <c r="C403" s="7">
        <v>112</v>
      </c>
      <c r="D403" s="7">
        <v>20</v>
      </c>
      <c r="E403" s="1">
        <v>6012.68</v>
      </c>
      <c r="F403" s="1">
        <v>131.04</v>
      </c>
      <c r="G403" s="1">
        <v>1766.25</v>
      </c>
      <c r="H403" s="1">
        <v>640.70000000000005</v>
      </c>
      <c r="I403" s="6">
        <v>2537.9899999999998</v>
      </c>
      <c r="J403" s="86"/>
      <c r="K403" s="86"/>
      <c r="L403" s="85"/>
      <c r="M403" s="85"/>
      <c r="N403" s="85"/>
      <c r="O403" s="85"/>
      <c r="P403" s="85"/>
      <c r="Q403" s="1">
        <f t="shared" si="6"/>
        <v>2537.9899999999998</v>
      </c>
    </row>
    <row r="404" spans="1:17" x14ac:dyDescent="0.25">
      <c r="A404" s="83" t="s">
        <v>8072</v>
      </c>
      <c r="B404" s="84" t="s">
        <v>15779</v>
      </c>
      <c r="C404" s="7">
        <v>295</v>
      </c>
      <c r="D404" s="7">
        <v>10</v>
      </c>
      <c r="E404" s="1">
        <v>1607.82</v>
      </c>
      <c r="F404" s="1">
        <v>345.15</v>
      </c>
      <c r="G404" s="1">
        <v>883.12</v>
      </c>
      <c r="H404" s="1">
        <v>171.33</v>
      </c>
      <c r="I404" s="6">
        <v>1399.6</v>
      </c>
      <c r="J404" s="86"/>
      <c r="K404" s="86"/>
      <c r="L404" s="85"/>
      <c r="M404" s="85"/>
      <c r="N404" s="85"/>
      <c r="O404" s="85"/>
      <c r="P404" s="85"/>
      <c r="Q404" s="1">
        <f t="shared" si="6"/>
        <v>1399.6</v>
      </c>
    </row>
    <row r="405" spans="1:17" x14ac:dyDescent="0.25">
      <c r="A405" s="83" t="s">
        <v>8073</v>
      </c>
      <c r="B405" s="84" t="s">
        <v>15780</v>
      </c>
      <c r="C405" s="7">
        <v>749</v>
      </c>
      <c r="D405" s="7">
        <v>36</v>
      </c>
      <c r="E405" s="1">
        <v>7959.62</v>
      </c>
      <c r="F405" s="1">
        <v>876.33</v>
      </c>
      <c r="G405" s="1">
        <v>3179.24</v>
      </c>
      <c r="H405" s="1">
        <v>848.16</v>
      </c>
      <c r="I405" s="6">
        <v>4903.7299999999996</v>
      </c>
      <c r="J405" s="86"/>
      <c r="K405" s="86"/>
      <c r="L405" s="85"/>
      <c r="M405" s="85"/>
      <c r="N405" s="85"/>
      <c r="O405" s="85"/>
      <c r="P405" s="85"/>
      <c r="Q405" s="1">
        <f t="shared" si="6"/>
        <v>4903.7299999999996</v>
      </c>
    </row>
    <row r="406" spans="1:17" x14ac:dyDescent="0.25">
      <c r="A406" s="83" t="s">
        <v>8074</v>
      </c>
      <c r="B406" s="84" t="s">
        <v>15781</v>
      </c>
      <c r="C406" s="7">
        <v>107</v>
      </c>
      <c r="D406" s="7">
        <v>7</v>
      </c>
      <c r="E406" s="1">
        <v>1045.03</v>
      </c>
      <c r="F406" s="1">
        <v>125.19</v>
      </c>
      <c r="G406" s="1">
        <v>618.17999999999995</v>
      </c>
      <c r="H406" s="1">
        <v>111.36</v>
      </c>
      <c r="I406" s="6">
        <v>854.73</v>
      </c>
      <c r="J406" s="86"/>
      <c r="K406" s="86"/>
      <c r="L406" s="85"/>
      <c r="M406" s="85"/>
      <c r="N406" s="85"/>
      <c r="O406" s="85"/>
      <c r="P406" s="85"/>
      <c r="Q406" s="1">
        <f t="shared" si="6"/>
        <v>854.73</v>
      </c>
    </row>
    <row r="407" spans="1:17" x14ac:dyDescent="0.25">
      <c r="A407" s="83" t="s">
        <v>8075</v>
      </c>
      <c r="B407" s="84" t="s">
        <v>15782</v>
      </c>
      <c r="C407" s="7">
        <v>582</v>
      </c>
      <c r="D407" s="7">
        <v>15</v>
      </c>
      <c r="E407" s="1">
        <v>2893.8</v>
      </c>
      <c r="F407" s="1">
        <v>680.94</v>
      </c>
      <c r="G407" s="1">
        <v>1324.69</v>
      </c>
      <c r="H407" s="1">
        <v>308.36</v>
      </c>
      <c r="I407" s="6">
        <v>2313.9899999999998</v>
      </c>
      <c r="J407" s="86"/>
      <c r="K407" s="86"/>
      <c r="L407" s="85"/>
      <c r="M407" s="85"/>
      <c r="N407" s="85"/>
      <c r="O407" s="85"/>
      <c r="P407" s="85"/>
      <c r="Q407" s="1">
        <f t="shared" si="6"/>
        <v>2313.9899999999998</v>
      </c>
    </row>
    <row r="408" spans="1:17" x14ac:dyDescent="0.25">
      <c r="A408" s="83" t="s">
        <v>8076</v>
      </c>
      <c r="B408" s="84" t="s">
        <v>15783</v>
      </c>
      <c r="C408" s="7">
        <v>159</v>
      </c>
      <c r="D408" s="7">
        <v>10</v>
      </c>
      <c r="E408" s="1">
        <v>1755.96</v>
      </c>
      <c r="F408" s="1">
        <v>186.03</v>
      </c>
      <c r="G408" s="1">
        <v>883.12</v>
      </c>
      <c r="H408" s="1">
        <v>187.11</v>
      </c>
      <c r="I408" s="6">
        <v>1256.26</v>
      </c>
      <c r="J408" s="86"/>
      <c r="K408" s="86"/>
      <c r="L408" s="85"/>
      <c r="M408" s="85"/>
      <c r="N408" s="85"/>
      <c r="O408" s="85"/>
      <c r="P408" s="85"/>
      <c r="Q408" s="1">
        <f t="shared" si="6"/>
        <v>1256.26</v>
      </c>
    </row>
    <row r="409" spans="1:17" x14ac:dyDescent="0.25">
      <c r="A409" s="83" t="s">
        <v>8077</v>
      </c>
      <c r="B409" s="84" t="s">
        <v>15784</v>
      </c>
      <c r="C409" s="7">
        <v>95</v>
      </c>
      <c r="D409" s="7">
        <v>9</v>
      </c>
      <c r="E409" s="1">
        <v>3318.3</v>
      </c>
      <c r="F409" s="1">
        <v>111.15</v>
      </c>
      <c r="G409" s="1">
        <v>794.81</v>
      </c>
      <c r="H409" s="1">
        <v>353.59</v>
      </c>
      <c r="I409" s="6">
        <v>1259.55</v>
      </c>
      <c r="J409" s="86"/>
      <c r="K409" s="86"/>
      <c r="L409" s="85"/>
      <c r="M409" s="85"/>
      <c r="N409" s="85"/>
      <c r="O409" s="85"/>
      <c r="P409" s="85"/>
      <c r="Q409" s="1">
        <f t="shared" si="6"/>
        <v>1259.55</v>
      </c>
    </row>
    <row r="410" spans="1:17" x14ac:dyDescent="0.25">
      <c r="A410" s="83" t="s">
        <v>8078</v>
      </c>
      <c r="B410" s="84" t="s">
        <v>15785</v>
      </c>
      <c r="C410" s="7">
        <v>66</v>
      </c>
      <c r="D410" s="7">
        <v>5</v>
      </c>
      <c r="E410" s="1">
        <v>746.45</v>
      </c>
      <c r="F410" s="1">
        <v>77.22</v>
      </c>
      <c r="G410" s="1">
        <v>441.56</v>
      </c>
      <c r="H410" s="1">
        <v>79.540000000000006</v>
      </c>
      <c r="I410" s="6">
        <v>598.32000000000005</v>
      </c>
      <c r="J410" s="86"/>
      <c r="K410" s="86"/>
      <c r="L410" s="85"/>
      <c r="M410" s="85"/>
      <c r="N410" s="85"/>
      <c r="O410" s="85"/>
      <c r="P410" s="85"/>
      <c r="Q410" s="1">
        <f t="shared" si="6"/>
        <v>598.32000000000005</v>
      </c>
    </row>
    <row r="411" spans="1:17" x14ac:dyDescent="0.25">
      <c r="A411" s="83" t="s">
        <v>8079</v>
      </c>
      <c r="B411" s="84" t="s">
        <v>15786</v>
      </c>
      <c r="C411" s="7">
        <v>40</v>
      </c>
      <c r="D411" s="7">
        <v>8</v>
      </c>
      <c r="E411" s="1">
        <v>1194.32</v>
      </c>
      <c r="F411" s="1">
        <v>46.8</v>
      </c>
      <c r="G411" s="1">
        <v>706.5</v>
      </c>
      <c r="H411" s="1">
        <v>127.26</v>
      </c>
      <c r="I411" s="6">
        <v>880.56</v>
      </c>
      <c r="J411" s="86"/>
      <c r="K411" s="86"/>
      <c r="L411" s="85"/>
      <c r="M411" s="85"/>
      <c r="N411" s="85"/>
      <c r="O411" s="85"/>
      <c r="P411" s="85"/>
      <c r="Q411" s="1">
        <f t="shared" si="6"/>
        <v>880.56</v>
      </c>
    </row>
    <row r="412" spans="1:17" x14ac:dyDescent="0.25">
      <c r="A412" s="83" t="s">
        <v>8080</v>
      </c>
      <c r="B412" s="84" t="s">
        <v>15787</v>
      </c>
      <c r="C412" s="7">
        <v>39</v>
      </c>
      <c r="D412" s="7">
        <v>2</v>
      </c>
      <c r="E412" s="1">
        <v>298.58</v>
      </c>
      <c r="F412" s="1">
        <v>45.63</v>
      </c>
      <c r="G412" s="1">
        <v>176.62</v>
      </c>
      <c r="H412" s="1">
        <v>31.82</v>
      </c>
      <c r="I412" s="6">
        <v>254.07</v>
      </c>
      <c r="J412" s="86"/>
      <c r="K412" s="86"/>
      <c r="L412" s="85"/>
      <c r="M412" s="85"/>
      <c r="N412" s="85"/>
      <c r="O412" s="85"/>
      <c r="P412" s="85"/>
      <c r="Q412" s="1">
        <f t="shared" si="6"/>
        <v>254.07</v>
      </c>
    </row>
    <row r="413" spans="1:17" x14ac:dyDescent="0.25">
      <c r="A413" s="83" t="s">
        <v>8081</v>
      </c>
      <c r="B413" s="84" t="s">
        <v>15788</v>
      </c>
      <c r="C413" s="7">
        <v>563</v>
      </c>
      <c r="D413" s="7">
        <v>2</v>
      </c>
      <c r="E413" s="1">
        <v>1039.0899999999999</v>
      </c>
      <c r="F413" s="1">
        <v>658.71</v>
      </c>
      <c r="G413" s="1">
        <v>176.62</v>
      </c>
      <c r="H413" s="1">
        <v>110.72</v>
      </c>
      <c r="I413" s="6">
        <v>946.05</v>
      </c>
      <c r="J413" s="86"/>
      <c r="K413" s="86"/>
      <c r="L413" s="85"/>
      <c r="M413" s="85"/>
      <c r="N413" s="85"/>
      <c r="O413" s="85"/>
      <c r="P413" s="85"/>
      <c r="Q413" s="1">
        <f t="shared" si="6"/>
        <v>946.05</v>
      </c>
    </row>
    <row r="414" spans="1:17" x14ac:dyDescent="0.25">
      <c r="A414" s="83" t="s">
        <v>8082</v>
      </c>
      <c r="B414" s="84" t="s">
        <v>15789</v>
      </c>
      <c r="C414" s="7">
        <v>152</v>
      </c>
      <c r="D414" s="7">
        <v>8</v>
      </c>
      <c r="E414" s="1">
        <v>1194.32</v>
      </c>
      <c r="F414" s="1">
        <v>177.84</v>
      </c>
      <c r="G414" s="1">
        <v>706.5</v>
      </c>
      <c r="H414" s="1">
        <v>127.26</v>
      </c>
      <c r="I414" s="6">
        <v>1011.6</v>
      </c>
      <c r="J414" s="86"/>
      <c r="K414" s="86"/>
      <c r="L414" s="85"/>
      <c r="M414" s="85"/>
      <c r="N414" s="85"/>
      <c r="O414" s="85"/>
      <c r="P414" s="85"/>
      <c r="Q414" s="1">
        <f t="shared" si="6"/>
        <v>1011.6</v>
      </c>
    </row>
    <row r="415" spans="1:17" x14ac:dyDescent="0.25">
      <c r="A415" s="83" t="s">
        <v>8083</v>
      </c>
      <c r="B415" s="84" t="s">
        <v>15790</v>
      </c>
      <c r="C415" s="7">
        <v>60</v>
      </c>
      <c r="D415" s="7">
        <v>5</v>
      </c>
      <c r="E415" s="1">
        <v>746.45</v>
      </c>
      <c r="F415" s="1">
        <v>70.2</v>
      </c>
      <c r="G415" s="1">
        <v>441.56</v>
      </c>
      <c r="H415" s="1">
        <v>79.540000000000006</v>
      </c>
      <c r="I415" s="6">
        <v>591.29999999999995</v>
      </c>
      <c r="J415" s="86"/>
      <c r="K415" s="86"/>
      <c r="L415" s="85"/>
      <c r="M415" s="85"/>
      <c r="N415" s="85"/>
      <c r="O415" s="85"/>
      <c r="P415" s="85"/>
      <c r="Q415" s="1">
        <f t="shared" si="6"/>
        <v>591.29999999999995</v>
      </c>
    </row>
    <row r="416" spans="1:17" x14ac:dyDescent="0.25">
      <c r="A416" s="83" t="s">
        <v>8084</v>
      </c>
      <c r="B416" s="84" t="s">
        <v>15791</v>
      </c>
      <c r="C416" s="7">
        <v>38</v>
      </c>
      <c r="D416" s="7">
        <v>5</v>
      </c>
      <c r="E416" s="1">
        <v>746.45</v>
      </c>
      <c r="F416" s="1">
        <v>44.46</v>
      </c>
      <c r="G416" s="1">
        <v>441.56</v>
      </c>
      <c r="H416" s="1">
        <v>79.540000000000006</v>
      </c>
      <c r="I416" s="6">
        <v>565.55999999999995</v>
      </c>
      <c r="J416" s="86"/>
      <c r="K416" s="86"/>
      <c r="L416" s="85"/>
      <c r="M416" s="85"/>
      <c r="N416" s="85"/>
      <c r="O416" s="85"/>
      <c r="P416" s="85"/>
      <c r="Q416" s="1">
        <f t="shared" si="6"/>
        <v>565.55999999999995</v>
      </c>
    </row>
    <row r="417" spans="1:17" x14ac:dyDescent="0.25">
      <c r="A417" s="83" t="s">
        <v>8085</v>
      </c>
      <c r="B417" s="84" t="s">
        <v>15792</v>
      </c>
      <c r="C417" s="7">
        <v>75</v>
      </c>
      <c r="D417" s="7">
        <v>8</v>
      </c>
      <c r="E417" s="1">
        <v>1982.37</v>
      </c>
      <c r="F417" s="1">
        <v>87.75</v>
      </c>
      <c r="G417" s="1">
        <v>706.5</v>
      </c>
      <c r="H417" s="1">
        <v>211.24</v>
      </c>
      <c r="I417" s="6">
        <v>1005.49</v>
      </c>
      <c r="J417" s="86"/>
      <c r="K417" s="86"/>
      <c r="L417" s="85"/>
      <c r="M417" s="85"/>
      <c r="N417" s="85"/>
      <c r="O417" s="85"/>
      <c r="P417" s="85"/>
      <c r="Q417" s="1">
        <f t="shared" si="6"/>
        <v>1005.49</v>
      </c>
    </row>
    <row r="418" spans="1:17" x14ac:dyDescent="0.25">
      <c r="A418" s="83" t="s">
        <v>8086</v>
      </c>
      <c r="B418" s="84" t="s">
        <v>15793</v>
      </c>
      <c r="C418" s="7">
        <v>170</v>
      </c>
      <c r="D418" s="7">
        <v>8</v>
      </c>
      <c r="E418" s="1">
        <v>1194.32</v>
      </c>
      <c r="F418" s="1">
        <v>198.9</v>
      </c>
      <c r="G418" s="1">
        <v>706.5</v>
      </c>
      <c r="H418" s="1">
        <v>127.26</v>
      </c>
      <c r="I418" s="6">
        <v>1032.6600000000001</v>
      </c>
      <c r="J418" s="86"/>
      <c r="K418" s="86"/>
      <c r="L418" s="85"/>
      <c r="M418" s="85"/>
      <c r="N418" s="85"/>
      <c r="O418" s="85"/>
      <c r="P418" s="85"/>
      <c r="Q418" s="1">
        <f t="shared" si="6"/>
        <v>1032.6600000000001</v>
      </c>
    </row>
    <row r="419" spans="1:17" x14ac:dyDescent="0.25">
      <c r="A419" s="83" t="s">
        <v>8087</v>
      </c>
      <c r="B419" s="84" t="s">
        <v>15794</v>
      </c>
      <c r="C419" s="7">
        <v>25</v>
      </c>
      <c r="D419" s="7">
        <v>2</v>
      </c>
      <c r="E419" s="1">
        <v>298.58</v>
      </c>
      <c r="F419" s="1">
        <v>29.25</v>
      </c>
      <c r="G419" s="1">
        <v>176.62</v>
      </c>
      <c r="H419" s="1">
        <v>31.82</v>
      </c>
      <c r="I419" s="6">
        <v>237.69</v>
      </c>
      <c r="J419" s="86"/>
      <c r="K419" s="86"/>
      <c r="L419" s="85"/>
      <c r="M419" s="85"/>
      <c r="N419" s="85"/>
      <c r="O419" s="85"/>
      <c r="P419" s="85"/>
      <c r="Q419" s="1">
        <f t="shared" si="6"/>
        <v>237.69</v>
      </c>
    </row>
    <row r="420" spans="1:17" x14ac:dyDescent="0.25">
      <c r="A420" s="83" t="s">
        <v>8088</v>
      </c>
      <c r="B420" s="84" t="s">
        <v>15795</v>
      </c>
      <c r="C420" s="7">
        <v>510</v>
      </c>
      <c r="D420" s="7">
        <v>11</v>
      </c>
      <c r="E420" s="1">
        <v>1623.53</v>
      </c>
      <c r="F420" s="1">
        <v>596.70000000000005</v>
      </c>
      <c r="G420" s="1">
        <v>971.43</v>
      </c>
      <c r="H420" s="1">
        <v>173</v>
      </c>
      <c r="I420" s="6">
        <v>1741.13</v>
      </c>
      <c r="J420" s="86"/>
      <c r="K420" s="86"/>
      <c r="L420" s="85"/>
      <c r="M420" s="85"/>
      <c r="N420" s="85"/>
      <c r="O420" s="85"/>
      <c r="P420" s="85"/>
      <c r="Q420" s="1">
        <f t="shared" si="6"/>
        <v>1741.13</v>
      </c>
    </row>
    <row r="421" spans="1:17" x14ac:dyDescent="0.25">
      <c r="A421" s="83" t="s">
        <v>8089</v>
      </c>
      <c r="B421" s="84" t="s">
        <v>15796</v>
      </c>
      <c r="C421" s="7">
        <v>75</v>
      </c>
      <c r="D421" s="7">
        <v>8</v>
      </c>
      <c r="E421" s="1">
        <v>1321.98</v>
      </c>
      <c r="F421" s="1">
        <v>87.75</v>
      </c>
      <c r="G421" s="1">
        <v>706.5</v>
      </c>
      <c r="H421" s="1">
        <v>140.86000000000001</v>
      </c>
      <c r="I421" s="6">
        <v>935.11</v>
      </c>
      <c r="J421" s="86"/>
      <c r="K421" s="86"/>
      <c r="L421" s="85"/>
      <c r="M421" s="85"/>
      <c r="N421" s="85"/>
      <c r="O421" s="85"/>
      <c r="P421" s="85"/>
      <c r="Q421" s="1">
        <f t="shared" si="6"/>
        <v>935.11</v>
      </c>
    </row>
    <row r="422" spans="1:17" x14ac:dyDescent="0.25">
      <c r="A422" s="83" t="s">
        <v>8090</v>
      </c>
      <c r="B422" s="84" t="s">
        <v>15797</v>
      </c>
      <c r="C422" s="7">
        <v>155</v>
      </c>
      <c r="D422" s="7">
        <v>16</v>
      </c>
      <c r="E422" s="1">
        <v>4223.84</v>
      </c>
      <c r="F422" s="1">
        <v>181.35</v>
      </c>
      <c r="G422" s="1">
        <v>1413</v>
      </c>
      <c r="H422" s="1">
        <v>450.08</v>
      </c>
      <c r="I422" s="6">
        <v>2044.43</v>
      </c>
      <c r="J422" s="86"/>
      <c r="K422" s="86"/>
      <c r="L422" s="85"/>
      <c r="M422" s="85"/>
      <c r="N422" s="85"/>
      <c r="O422" s="85"/>
      <c r="P422" s="85"/>
      <c r="Q422" s="1">
        <f t="shared" si="6"/>
        <v>2044.43</v>
      </c>
    </row>
    <row r="423" spans="1:17" x14ac:dyDescent="0.25">
      <c r="A423" s="83" t="s">
        <v>8091</v>
      </c>
      <c r="B423" s="84" t="s">
        <v>15798</v>
      </c>
      <c r="C423" s="7">
        <v>419</v>
      </c>
      <c r="D423" s="7">
        <v>32</v>
      </c>
      <c r="E423" s="1">
        <v>5567.4</v>
      </c>
      <c r="F423" s="1">
        <v>490.23</v>
      </c>
      <c r="G423" s="1">
        <v>2825.99</v>
      </c>
      <c r="H423" s="1">
        <v>593.25</v>
      </c>
      <c r="I423" s="6">
        <v>3909.47</v>
      </c>
      <c r="J423" s="86"/>
      <c r="K423" s="86"/>
      <c r="L423" s="85"/>
      <c r="M423" s="85"/>
      <c r="N423" s="85"/>
      <c r="O423" s="85"/>
      <c r="P423" s="85"/>
      <c r="Q423" s="1">
        <f t="shared" si="6"/>
        <v>3909.47</v>
      </c>
    </row>
    <row r="424" spans="1:17" x14ac:dyDescent="0.25">
      <c r="A424" s="83" t="s">
        <v>8092</v>
      </c>
      <c r="B424" s="84" t="s">
        <v>15799</v>
      </c>
      <c r="C424" s="7">
        <v>129</v>
      </c>
      <c r="D424" s="7">
        <v>15</v>
      </c>
      <c r="E424" s="1">
        <v>5915.5</v>
      </c>
      <c r="F424" s="1">
        <v>150.93</v>
      </c>
      <c r="G424" s="1">
        <v>1324.69</v>
      </c>
      <c r="H424" s="1">
        <v>630.34</v>
      </c>
      <c r="I424" s="6">
        <v>2105.96</v>
      </c>
      <c r="J424" s="86"/>
      <c r="K424" s="86"/>
      <c r="L424" s="85"/>
      <c r="M424" s="85"/>
      <c r="N424" s="85"/>
      <c r="O424" s="85"/>
      <c r="P424" s="85"/>
      <c r="Q424" s="1">
        <f t="shared" si="6"/>
        <v>2105.96</v>
      </c>
    </row>
    <row r="425" spans="1:17" x14ac:dyDescent="0.25">
      <c r="A425" s="83" t="s">
        <v>8093</v>
      </c>
      <c r="B425" s="84" t="s">
        <v>15800</v>
      </c>
      <c r="C425" s="7">
        <v>260</v>
      </c>
      <c r="D425" s="7">
        <v>9</v>
      </c>
      <c r="E425" s="1">
        <v>1287.6300000000001</v>
      </c>
      <c r="F425" s="1">
        <v>304.2</v>
      </c>
      <c r="G425" s="1">
        <v>794.81</v>
      </c>
      <c r="H425" s="1">
        <v>137.21</v>
      </c>
      <c r="I425" s="6">
        <v>1236.22</v>
      </c>
      <c r="J425" s="86"/>
      <c r="K425" s="86"/>
      <c r="L425" s="85"/>
      <c r="M425" s="85"/>
      <c r="N425" s="85"/>
      <c r="O425" s="85"/>
      <c r="P425" s="85"/>
      <c r="Q425" s="1">
        <f t="shared" si="6"/>
        <v>1236.22</v>
      </c>
    </row>
    <row r="426" spans="1:17" x14ac:dyDescent="0.25">
      <c r="A426" s="83" t="s">
        <v>8094</v>
      </c>
      <c r="B426" s="84" t="s">
        <v>15801</v>
      </c>
      <c r="C426" s="7">
        <v>75</v>
      </c>
      <c r="D426" s="7">
        <v>8</v>
      </c>
      <c r="E426" s="1">
        <v>1194.32</v>
      </c>
      <c r="F426" s="1">
        <v>87.75</v>
      </c>
      <c r="G426" s="1">
        <v>706.5</v>
      </c>
      <c r="H426" s="1">
        <v>127.26</v>
      </c>
      <c r="I426" s="6">
        <v>921.51</v>
      </c>
      <c r="J426" s="86"/>
      <c r="K426" s="86"/>
      <c r="L426" s="85"/>
      <c r="M426" s="85"/>
      <c r="N426" s="85"/>
      <c r="O426" s="85"/>
      <c r="P426" s="85"/>
      <c r="Q426" s="1">
        <f t="shared" si="6"/>
        <v>921.51</v>
      </c>
    </row>
    <row r="427" spans="1:17" x14ac:dyDescent="0.25">
      <c r="A427" s="83" t="s">
        <v>8095</v>
      </c>
      <c r="B427" s="84" t="s">
        <v>15802</v>
      </c>
      <c r="C427" s="7">
        <v>486</v>
      </c>
      <c r="D427" s="7">
        <v>13</v>
      </c>
      <c r="E427" s="1">
        <v>1828.8</v>
      </c>
      <c r="F427" s="1">
        <v>568.62</v>
      </c>
      <c r="G427" s="1">
        <v>1148.06</v>
      </c>
      <c r="H427" s="1">
        <v>194.87</v>
      </c>
      <c r="I427" s="6">
        <v>1911.55</v>
      </c>
      <c r="J427" s="86"/>
      <c r="K427" s="86"/>
      <c r="L427" s="85"/>
      <c r="M427" s="85"/>
      <c r="N427" s="85"/>
      <c r="O427" s="85"/>
      <c r="P427" s="85"/>
      <c r="Q427" s="1">
        <f t="shared" si="6"/>
        <v>1911.55</v>
      </c>
    </row>
    <row r="428" spans="1:17" x14ac:dyDescent="0.25">
      <c r="A428" s="83" t="s">
        <v>8096</v>
      </c>
      <c r="B428" s="84" t="s">
        <v>15803</v>
      </c>
      <c r="C428" s="7">
        <v>496</v>
      </c>
      <c r="D428" s="7">
        <v>13</v>
      </c>
      <c r="E428" s="1">
        <v>2052.7399999999998</v>
      </c>
      <c r="F428" s="1">
        <v>580.32000000000005</v>
      </c>
      <c r="G428" s="1">
        <v>1148.06</v>
      </c>
      <c r="H428" s="1">
        <v>218.74</v>
      </c>
      <c r="I428" s="6">
        <v>1947.12</v>
      </c>
      <c r="J428" s="86"/>
      <c r="K428" s="86"/>
      <c r="L428" s="85"/>
      <c r="M428" s="85"/>
      <c r="N428" s="85"/>
      <c r="O428" s="85"/>
      <c r="P428" s="85"/>
      <c r="Q428" s="1">
        <f t="shared" si="6"/>
        <v>1947.12</v>
      </c>
    </row>
    <row r="429" spans="1:17" x14ac:dyDescent="0.25">
      <c r="A429" s="83" t="s">
        <v>8097</v>
      </c>
      <c r="B429" s="84" t="s">
        <v>15804</v>
      </c>
      <c r="C429" s="7">
        <v>277</v>
      </c>
      <c r="D429" s="7">
        <v>7</v>
      </c>
      <c r="E429" s="1">
        <v>1045.03</v>
      </c>
      <c r="F429" s="1">
        <v>324.08999999999997</v>
      </c>
      <c r="G429" s="1">
        <v>618.17999999999995</v>
      </c>
      <c r="H429" s="1">
        <v>111.36</v>
      </c>
      <c r="I429" s="6">
        <v>1053.6300000000001</v>
      </c>
      <c r="J429" s="86"/>
      <c r="K429" s="86"/>
      <c r="L429" s="85"/>
      <c r="M429" s="85"/>
      <c r="N429" s="85"/>
      <c r="O429" s="85"/>
      <c r="P429" s="85"/>
      <c r="Q429" s="1">
        <f t="shared" si="6"/>
        <v>1053.6300000000001</v>
      </c>
    </row>
    <row r="430" spans="1:17" x14ac:dyDescent="0.25">
      <c r="A430" s="83" t="s">
        <v>8098</v>
      </c>
      <c r="B430" s="84" t="s">
        <v>15805</v>
      </c>
      <c r="C430" s="7">
        <v>281</v>
      </c>
      <c r="D430" s="7">
        <v>14</v>
      </c>
      <c r="E430" s="1">
        <v>2034.08</v>
      </c>
      <c r="F430" s="1">
        <v>328.77</v>
      </c>
      <c r="G430" s="1">
        <v>1236.3800000000001</v>
      </c>
      <c r="H430" s="1">
        <v>216.74</v>
      </c>
      <c r="I430" s="6">
        <v>1781.89</v>
      </c>
      <c r="J430" s="86"/>
      <c r="K430" s="86"/>
      <c r="L430" s="85"/>
      <c r="M430" s="85"/>
      <c r="N430" s="85"/>
      <c r="O430" s="85"/>
      <c r="P430" s="85"/>
      <c r="Q430" s="1">
        <f t="shared" si="6"/>
        <v>1781.89</v>
      </c>
    </row>
    <row r="431" spans="1:17" x14ac:dyDescent="0.25">
      <c r="A431" s="83" t="s">
        <v>8099</v>
      </c>
      <c r="B431" s="84" t="s">
        <v>15806</v>
      </c>
      <c r="C431" s="7">
        <v>2129</v>
      </c>
      <c r="D431" s="7">
        <v>25</v>
      </c>
      <c r="E431" s="1">
        <v>3997.08</v>
      </c>
      <c r="F431" s="1">
        <v>2490.92</v>
      </c>
      <c r="G431" s="1">
        <v>2207.81</v>
      </c>
      <c r="H431" s="1">
        <v>425.92</v>
      </c>
      <c r="I431" s="6">
        <v>5124.6499999999996</v>
      </c>
      <c r="J431" s="86"/>
      <c r="K431" s="86"/>
      <c r="L431" s="85"/>
      <c r="M431" s="85"/>
      <c r="N431" s="85"/>
      <c r="O431" s="85"/>
      <c r="P431" s="85"/>
      <c r="Q431" s="1">
        <f t="shared" si="6"/>
        <v>5124.6499999999996</v>
      </c>
    </row>
    <row r="432" spans="1:17" x14ac:dyDescent="0.25">
      <c r="A432" s="83" t="s">
        <v>8100</v>
      </c>
      <c r="B432" s="84" t="s">
        <v>15807</v>
      </c>
      <c r="C432" s="7">
        <v>61</v>
      </c>
      <c r="D432" s="7">
        <v>6</v>
      </c>
      <c r="E432" s="1">
        <v>895.74</v>
      </c>
      <c r="F432" s="1">
        <v>71.37</v>
      </c>
      <c r="G432" s="1">
        <v>529.87</v>
      </c>
      <c r="H432" s="1">
        <v>95.45</v>
      </c>
      <c r="I432" s="6">
        <v>696.69</v>
      </c>
      <c r="J432" s="86"/>
      <c r="K432" s="86"/>
      <c r="L432" s="85"/>
      <c r="M432" s="85"/>
      <c r="N432" s="85"/>
      <c r="O432" s="85"/>
      <c r="P432" s="85"/>
      <c r="Q432" s="1">
        <f t="shared" si="6"/>
        <v>696.69</v>
      </c>
    </row>
    <row r="433" spans="1:17" x14ac:dyDescent="0.25">
      <c r="A433" s="83" t="s">
        <v>8101</v>
      </c>
      <c r="B433" s="84" t="s">
        <v>15808</v>
      </c>
      <c r="C433" s="7">
        <v>33</v>
      </c>
      <c r="D433" s="7">
        <v>5</v>
      </c>
      <c r="E433" s="1">
        <v>746.45</v>
      </c>
      <c r="F433" s="1">
        <v>38.61</v>
      </c>
      <c r="G433" s="1">
        <v>441.56</v>
      </c>
      <c r="H433" s="1">
        <v>79.540000000000006</v>
      </c>
      <c r="I433" s="6">
        <v>559.71</v>
      </c>
      <c r="J433" s="86"/>
      <c r="K433" s="86"/>
      <c r="L433" s="85"/>
      <c r="M433" s="85"/>
      <c r="N433" s="85"/>
      <c r="O433" s="85"/>
      <c r="P433" s="85"/>
      <c r="Q433" s="1">
        <f t="shared" si="6"/>
        <v>559.71</v>
      </c>
    </row>
    <row r="434" spans="1:17" x14ac:dyDescent="0.25">
      <c r="A434" s="83" t="s">
        <v>8102</v>
      </c>
      <c r="B434" s="84" t="s">
        <v>15809</v>
      </c>
      <c r="C434" s="7">
        <v>368</v>
      </c>
      <c r="D434" s="7">
        <v>19</v>
      </c>
      <c r="E434" s="1">
        <v>3111.45</v>
      </c>
      <c r="F434" s="1">
        <v>430.56</v>
      </c>
      <c r="G434" s="1">
        <v>1677.94</v>
      </c>
      <c r="H434" s="1">
        <v>331.55</v>
      </c>
      <c r="I434" s="6">
        <v>2440.0500000000002</v>
      </c>
      <c r="J434" s="86"/>
      <c r="K434" s="86"/>
      <c r="L434" s="85"/>
      <c r="M434" s="85"/>
      <c r="N434" s="85"/>
      <c r="O434" s="85"/>
      <c r="P434" s="85"/>
      <c r="Q434" s="1">
        <f t="shared" si="6"/>
        <v>2440.0500000000002</v>
      </c>
    </row>
    <row r="435" spans="1:17" x14ac:dyDescent="0.25">
      <c r="A435" s="83" t="s">
        <v>8103</v>
      </c>
      <c r="B435" s="84" t="s">
        <v>15810</v>
      </c>
      <c r="C435" s="7">
        <v>27</v>
      </c>
      <c r="D435" s="7">
        <v>5</v>
      </c>
      <c r="E435" s="1">
        <v>746.45</v>
      </c>
      <c r="F435" s="1">
        <v>31.59</v>
      </c>
      <c r="G435" s="1">
        <v>441.56</v>
      </c>
      <c r="H435" s="1">
        <v>79.540000000000006</v>
      </c>
      <c r="I435" s="6">
        <v>552.69000000000005</v>
      </c>
      <c r="J435" s="86"/>
      <c r="K435" s="86"/>
      <c r="L435" s="85"/>
      <c r="M435" s="85"/>
      <c r="N435" s="85"/>
      <c r="O435" s="85"/>
      <c r="P435" s="85"/>
      <c r="Q435" s="1">
        <f t="shared" si="6"/>
        <v>552.69000000000005</v>
      </c>
    </row>
    <row r="436" spans="1:17" x14ac:dyDescent="0.25">
      <c r="A436" s="83" t="s">
        <v>8104</v>
      </c>
      <c r="B436" s="84" t="s">
        <v>15811</v>
      </c>
      <c r="C436" s="7">
        <v>48</v>
      </c>
      <c r="D436" s="7">
        <v>5</v>
      </c>
      <c r="E436" s="1">
        <v>746.45</v>
      </c>
      <c r="F436" s="1">
        <v>56.16</v>
      </c>
      <c r="G436" s="1">
        <v>441.56</v>
      </c>
      <c r="H436" s="1">
        <v>79.540000000000006</v>
      </c>
      <c r="I436" s="6">
        <v>577.26</v>
      </c>
      <c r="J436" s="86"/>
      <c r="K436" s="86"/>
      <c r="L436" s="85"/>
      <c r="M436" s="85"/>
      <c r="N436" s="85"/>
      <c r="O436" s="85"/>
      <c r="P436" s="85"/>
      <c r="Q436" s="1">
        <f t="shared" si="6"/>
        <v>577.26</v>
      </c>
    </row>
    <row r="437" spans="1:17" x14ac:dyDescent="0.25">
      <c r="A437" s="83" t="s">
        <v>8105</v>
      </c>
      <c r="B437" s="84" t="s">
        <v>15812</v>
      </c>
      <c r="C437" s="7">
        <v>35</v>
      </c>
      <c r="D437" s="7">
        <v>5</v>
      </c>
      <c r="E437" s="1">
        <v>4135.13</v>
      </c>
      <c r="F437" s="1">
        <v>40.950000000000003</v>
      </c>
      <c r="G437" s="1">
        <v>441.56</v>
      </c>
      <c r="H437" s="1">
        <v>440.63</v>
      </c>
      <c r="I437" s="6">
        <v>923.14</v>
      </c>
      <c r="J437" s="86"/>
      <c r="K437" s="86"/>
      <c r="L437" s="85"/>
      <c r="M437" s="85"/>
      <c r="N437" s="85"/>
      <c r="O437" s="85"/>
      <c r="P437" s="85"/>
      <c r="Q437" s="1">
        <f t="shared" si="6"/>
        <v>923.14</v>
      </c>
    </row>
    <row r="438" spans="1:17" x14ac:dyDescent="0.25">
      <c r="A438" s="83" t="s">
        <v>8106</v>
      </c>
      <c r="B438" s="84" t="s">
        <v>15813</v>
      </c>
      <c r="C438" s="7">
        <v>480</v>
      </c>
      <c r="D438" s="7">
        <v>16</v>
      </c>
      <c r="E438" s="1">
        <v>8020.35</v>
      </c>
      <c r="F438" s="1">
        <v>561.6</v>
      </c>
      <c r="G438" s="1">
        <v>1413</v>
      </c>
      <c r="H438" s="1">
        <v>854.63</v>
      </c>
      <c r="I438" s="6">
        <v>2829.23</v>
      </c>
      <c r="J438" s="86"/>
      <c r="K438" s="86"/>
      <c r="L438" s="85"/>
      <c r="M438" s="85"/>
      <c r="N438" s="85"/>
      <c r="O438" s="85"/>
      <c r="P438" s="85"/>
      <c r="Q438" s="1">
        <f t="shared" si="6"/>
        <v>2829.23</v>
      </c>
    </row>
    <row r="439" spans="1:17" x14ac:dyDescent="0.25">
      <c r="A439" s="83" t="s">
        <v>8107</v>
      </c>
      <c r="B439" s="84" t="s">
        <v>15814</v>
      </c>
      <c r="C439" s="7">
        <v>811</v>
      </c>
      <c r="D439" s="7">
        <v>20</v>
      </c>
      <c r="E439" s="1">
        <v>4703.93</v>
      </c>
      <c r="F439" s="1">
        <v>948.86</v>
      </c>
      <c r="G439" s="1">
        <v>1766.25</v>
      </c>
      <c r="H439" s="1">
        <v>501.24</v>
      </c>
      <c r="I439" s="6">
        <v>3216.35</v>
      </c>
      <c r="J439" s="86"/>
      <c r="K439" s="86"/>
      <c r="L439" s="85"/>
      <c r="M439" s="85"/>
      <c r="N439" s="85"/>
      <c r="O439" s="85"/>
      <c r="P439" s="85"/>
      <c r="Q439" s="1">
        <f t="shared" si="6"/>
        <v>3216.35</v>
      </c>
    </row>
    <row r="440" spans="1:17" x14ac:dyDescent="0.25">
      <c r="A440" s="83" t="s">
        <v>8108</v>
      </c>
      <c r="B440" s="84" t="s">
        <v>15815</v>
      </c>
      <c r="C440" s="7">
        <v>107</v>
      </c>
      <c r="D440" s="7">
        <v>8</v>
      </c>
      <c r="E440" s="1">
        <v>1194.32</v>
      </c>
      <c r="F440" s="1">
        <v>125.19</v>
      </c>
      <c r="G440" s="1">
        <v>706.5</v>
      </c>
      <c r="H440" s="1">
        <v>127.26</v>
      </c>
      <c r="I440" s="6">
        <v>958.95</v>
      </c>
      <c r="J440" s="86"/>
      <c r="K440" s="86"/>
      <c r="L440" s="85"/>
      <c r="M440" s="85"/>
      <c r="N440" s="85"/>
      <c r="O440" s="85"/>
      <c r="P440" s="85"/>
      <c r="Q440" s="1">
        <f t="shared" si="6"/>
        <v>958.95</v>
      </c>
    </row>
    <row r="441" spans="1:17" x14ac:dyDescent="0.25">
      <c r="A441" s="83" t="s">
        <v>8109</v>
      </c>
      <c r="B441" s="84" t="s">
        <v>15816</v>
      </c>
      <c r="C441" s="7">
        <v>60</v>
      </c>
      <c r="D441" s="7">
        <v>7</v>
      </c>
      <c r="E441" s="1">
        <v>1045.03</v>
      </c>
      <c r="F441" s="1">
        <v>70.2</v>
      </c>
      <c r="G441" s="1">
        <v>618.17999999999995</v>
      </c>
      <c r="H441" s="1">
        <v>111.36</v>
      </c>
      <c r="I441" s="6">
        <v>799.74</v>
      </c>
      <c r="J441" s="86"/>
      <c r="K441" s="86"/>
      <c r="L441" s="85"/>
      <c r="M441" s="85"/>
      <c r="N441" s="85"/>
      <c r="O441" s="85"/>
      <c r="P441" s="85"/>
      <c r="Q441" s="1">
        <f t="shared" si="6"/>
        <v>799.74</v>
      </c>
    </row>
    <row r="442" spans="1:17" x14ac:dyDescent="0.25">
      <c r="A442" s="83" t="s">
        <v>8110</v>
      </c>
      <c r="B442" s="84" t="s">
        <v>15817</v>
      </c>
      <c r="C442" s="7">
        <v>1399</v>
      </c>
      <c r="D442" s="7">
        <v>41</v>
      </c>
      <c r="E442" s="1">
        <v>10142.02</v>
      </c>
      <c r="F442" s="1">
        <v>1636.82</v>
      </c>
      <c r="G442" s="1">
        <v>3620.81</v>
      </c>
      <c r="H442" s="1">
        <v>1080.71</v>
      </c>
      <c r="I442" s="6">
        <v>6338.34</v>
      </c>
      <c r="J442" s="86"/>
      <c r="K442" s="86"/>
      <c r="L442" s="85"/>
      <c r="M442" s="85"/>
      <c r="N442" s="85"/>
      <c r="O442" s="85"/>
      <c r="P442" s="85"/>
      <c r="Q442" s="1">
        <f t="shared" si="6"/>
        <v>6338.34</v>
      </c>
    </row>
    <row r="443" spans="1:17" x14ac:dyDescent="0.25">
      <c r="A443" s="83" t="s">
        <v>8111</v>
      </c>
      <c r="B443" s="84" t="s">
        <v>15818</v>
      </c>
      <c r="C443" s="7">
        <v>590</v>
      </c>
      <c r="D443" s="7">
        <v>27</v>
      </c>
      <c r="E443" s="1">
        <v>4344.0200000000004</v>
      </c>
      <c r="F443" s="1">
        <v>690.3</v>
      </c>
      <c r="G443" s="1">
        <v>2384.4299999999998</v>
      </c>
      <c r="H443" s="1">
        <v>462.89</v>
      </c>
      <c r="I443" s="6">
        <v>3537.62</v>
      </c>
      <c r="J443" s="86"/>
      <c r="K443" s="86"/>
      <c r="L443" s="85"/>
      <c r="M443" s="85"/>
      <c r="N443" s="85"/>
      <c r="O443" s="85"/>
      <c r="P443" s="85"/>
      <c r="Q443" s="1">
        <f t="shared" si="6"/>
        <v>3537.62</v>
      </c>
    </row>
    <row r="444" spans="1:17" x14ac:dyDescent="0.25">
      <c r="A444" s="83" t="s">
        <v>8112</v>
      </c>
      <c r="B444" s="84" t="s">
        <v>15819</v>
      </c>
      <c r="C444" s="7">
        <v>96</v>
      </c>
      <c r="D444" s="7">
        <v>8</v>
      </c>
      <c r="E444" s="1">
        <v>1194.32</v>
      </c>
      <c r="F444" s="1">
        <v>112.32</v>
      </c>
      <c r="G444" s="1">
        <v>706.5</v>
      </c>
      <c r="H444" s="1">
        <v>127.26</v>
      </c>
      <c r="I444" s="6">
        <v>946.08</v>
      </c>
      <c r="J444" s="86"/>
      <c r="K444" s="86"/>
      <c r="L444" s="85"/>
      <c r="M444" s="85"/>
      <c r="N444" s="85"/>
      <c r="O444" s="85"/>
      <c r="P444" s="85"/>
      <c r="Q444" s="1">
        <f t="shared" si="6"/>
        <v>946.08</v>
      </c>
    </row>
    <row r="445" spans="1:17" x14ac:dyDescent="0.25">
      <c r="A445" s="83" t="s">
        <v>8113</v>
      </c>
      <c r="B445" s="84" t="s">
        <v>15820</v>
      </c>
      <c r="C445" s="7">
        <v>200</v>
      </c>
      <c r="D445" s="7">
        <v>8</v>
      </c>
      <c r="E445" s="1">
        <v>1262.75</v>
      </c>
      <c r="F445" s="1">
        <v>234</v>
      </c>
      <c r="G445" s="1">
        <v>706.5</v>
      </c>
      <c r="H445" s="1">
        <v>134.55000000000001</v>
      </c>
      <c r="I445" s="6">
        <v>1075.05</v>
      </c>
      <c r="J445" s="86"/>
      <c r="K445" s="86"/>
      <c r="L445" s="85"/>
      <c r="M445" s="85"/>
      <c r="N445" s="85"/>
      <c r="O445" s="85"/>
      <c r="P445" s="85"/>
      <c r="Q445" s="1">
        <f t="shared" si="6"/>
        <v>1075.05</v>
      </c>
    </row>
    <row r="446" spans="1:17" x14ac:dyDescent="0.25">
      <c r="A446" s="83" t="s">
        <v>8114</v>
      </c>
      <c r="B446" s="84" t="s">
        <v>15821</v>
      </c>
      <c r="C446" s="7">
        <v>69</v>
      </c>
      <c r="D446" s="7">
        <v>5</v>
      </c>
      <c r="E446" s="1">
        <v>1758.32</v>
      </c>
      <c r="F446" s="1">
        <v>80.73</v>
      </c>
      <c r="G446" s="1">
        <v>441.56</v>
      </c>
      <c r="H446" s="1">
        <v>187.36</v>
      </c>
      <c r="I446" s="6">
        <v>709.65</v>
      </c>
      <c r="J446" s="86"/>
      <c r="K446" s="86"/>
      <c r="L446" s="85"/>
      <c r="M446" s="85"/>
      <c r="N446" s="85"/>
      <c r="O446" s="85"/>
      <c r="P446" s="85"/>
      <c r="Q446" s="1">
        <f t="shared" si="6"/>
        <v>709.65</v>
      </c>
    </row>
    <row r="447" spans="1:17" x14ac:dyDescent="0.25">
      <c r="A447" s="83" t="s">
        <v>8115</v>
      </c>
      <c r="B447" s="84" t="s">
        <v>15822</v>
      </c>
      <c r="C447" s="7">
        <v>24</v>
      </c>
      <c r="D447" s="7">
        <v>5</v>
      </c>
      <c r="E447" s="1">
        <v>746.45</v>
      </c>
      <c r="F447" s="1">
        <v>28.08</v>
      </c>
      <c r="G447" s="1">
        <v>441.56</v>
      </c>
      <c r="H447" s="1">
        <v>79.540000000000006</v>
      </c>
      <c r="I447" s="6">
        <v>549.17999999999995</v>
      </c>
      <c r="J447" s="86"/>
      <c r="K447" s="86"/>
      <c r="L447" s="85"/>
      <c r="M447" s="85"/>
      <c r="N447" s="85"/>
      <c r="O447" s="85"/>
      <c r="P447" s="85"/>
      <c r="Q447" s="1">
        <f t="shared" si="6"/>
        <v>549.17999999999995</v>
      </c>
    </row>
    <row r="448" spans="1:17" x14ac:dyDescent="0.25">
      <c r="A448" s="83" t="s">
        <v>8116</v>
      </c>
      <c r="B448" s="84" t="s">
        <v>15823</v>
      </c>
      <c r="C448" s="7">
        <v>32</v>
      </c>
      <c r="D448" s="7">
        <v>5</v>
      </c>
      <c r="E448" s="1">
        <v>927.31</v>
      </c>
      <c r="F448" s="1">
        <v>37.44</v>
      </c>
      <c r="G448" s="1">
        <v>441.56</v>
      </c>
      <c r="H448" s="1">
        <v>98.82</v>
      </c>
      <c r="I448" s="6">
        <v>577.82000000000005</v>
      </c>
      <c r="J448" s="86"/>
      <c r="K448" s="86"/>
      <c r="L448" s="85"/>
      <c r="M448" s="85"/>
      <c r="N448" s="85"/>
      <c r="O448" s="85"/>
      <c r="P448" s="85"/>
      <c r="Q448" s="1">
        <f t="shared" si="6"/>
        <v>577.82000000000005</v>
      </c>
    </row>
    <row r="449" spans="1:17" x14ac:dyDescent="0.25">
      <c r="A449" s="83" t="s">
        <v>8117</v>
      </c>
      <c r="B449" s="84" t="s">
        <v>15824</v>
      </c>
      <c r="C449" s="7">
        <v>314</v>
      </c>
      <c r="D449" s="7">
        <v>2</v>
      </c>
      <c r="E449" s="1">
        <v>238.45</v>
      </c>
      <c r="F449" s="1">
        <v>367.38</v>
      </c>
      <c r="G449" s="1">
        <v>176.62</v>
      </c>
      <c r="H449" s="1">
        <v>25.41</v>
      </c>
      <c r="I449" s="6">
        <v>569.41</v>
      </c>
      <c r="J449" s="86"/>
      <c r="K449" s="86"/>
      <c r="L449" s="85"/>
      <c r="M449" s="85"/>
      <c r="N449" s="85"/>
      <c r="O449" s="85"/>
      <c r="P449" s="85"/>
      <c r="Q449" s="1">
        <f t="shared" si="6"/>
        <v>569.41</v>
      </c>
    </row>
    <row r="450" spans="1:17" x14ac:dyDescent="0.25">
      <c r="A450" s="83" t="s">
        <v>8118</v>
      </c>
      <c r="B450" s="84" t="s">
        <v>15825</v>
      </c>
      <c r="C450" s="7">
        <v>113</v>
      </c>
      <c r="D450" s="7">
        <v>7</v>
      </c>
      <c r="E450" s="1">
        <v>1045.03</v>
      </c>
      <c r="F450" s="1">
        <v>132.21</v>
      </c>
      <c r="G450" s="1">
        <v>618.17999999999995</v>
      </c>
      <c r="H450" s="1">
        <v>111.36</v>
      </c>
      <c r="I450" s="6">
        <v>861.75</v>
      </c>
      <c r="J450" s="86"/>
      <c r="K450" s="86"/>
      <c r="L450" s="85"/>
      <c r="M450" s="85"/>
      <c r="N450" s="85"/>
      <c r="O450" s="85"/>
      <c r="P450" s="85"/>
      <c r="Q450" s="1">
        <f t="shared" si="6"/>
        <v>861.75</v>
      </c>
    </row>
    <row r="451" spans="1:17" x14ac:dyDescent="0.25">
      <c r="A451" s="83" t="s">
        <v>8119</v>
      </c>
      <c r="B451" s="84" t="s">
        <v>15826</v>
      </c>
      <c r="C451" s="7">
        <v>114</v>
      </c>
      <c r="D451" s="7">
        <v>8</v>
      </c>
      <c r="E451" s="1">
        <v>1194.32</v>
      </c>
      <c r="F451" s="1">
        <v>133.38</v>
      </c>
      <c r="G451" s="1">
        <v>706.5</v>
      </c>
      <c r="H451" s="1">
        <v>127.26</v>
      </c>
      <c r="I451" s="6">
        <v>967.14</v>
      </c>
      <c r="J451" s="86"/>
      <c r="K451" s="86"/>
      <c r="L451" s="85"/>
      <c r="M451" s="85"/>
      <c r="N451" s="85"/>
      <c r="O451" s="85"/>
      <c r="P451" s="85"/>
      <c r="Q451" s="1">
        <f t="shared" si="6"/>
        <v>967.14</v>
      </c>
    </row>
    <row r="452" spans="1:17" x14ac:dyDescent="0.25">
      <c r="A452" s="83" t="s">
        <v>8120</v>
      </c>
      <c r="B452" s="84" t="s">
        <v>15827</v>
      </c>
      <c r="C452" s="7">
        <v>91</v>
      </c>
      <c r="D452" s="7">
        <v>9</v>
      </c>
      <c r="E452" s="1">
        <v>1412.04</v>
      </c>
      <c r="F452" s="1">
        <v>106.47</v>
      </c>
      <c r="G452" s="1">
        <v>794.81</v>
      </c>
      <c r="H452" s="1">
        <v>150.46</v>
      </c>
      <c r="I452" s="6">
        <v>1051.74</v>
      </c>
      <c r="J452" s="86"/>
      <c r="K452" s="86"/>
      <c r="L452" s="85"/>
      <c r="M452" s="85"/>
      <c r="N452" s="85"/>
      <c r="O452" s="85"/>
      <c r="P452" s="85"/>
      <c r="Q452" s="1">
        <f t="shared" si="6"/>
        <v>1051.74</v>
      </c>
    </row>
    <row r="453" spans="1:17" x14ac:dyDescent="0.25">
      <c r="A453" s="83" t="s">
        <v>8121</v>
      </c>
      <c r="B453" s="84" t="s">
        <v>15828</v>
      </c>
      <c r="C453" s="7">
        <v>61</v>
      </c>
      <c r="D453" s="7">
        <v>6</v>
      </c>
      <c r="E453" s="1">
        <v>895.74</v>
      </c>
      <c r="F453" s="1">
        <v>71.37</v>
      </c>
      <c r="G453" s="1">
        <v>529.87</v>
      </c>
      <c r="H453" s="1">
        <v>95.45</v>
      </c>
      <c r="I453" s="6">
        <v>696.69</v>
      </c>
      <c r="J453" s="86"/>
      <c r="K453" s="86"/>
      <c r="L453" s="85"/>
      <c r="M453" s="85"/>
      <c r="N453" s="85"/>
      <c r="O453" s="85"/>
      <c r="P453" s="85"/>
      <c r="Q453" s="1">
        <f t="shared" si="6"/>
        <v>696.69</v>
      </c>
    </row>
    <row r="454" spans="1:17" x14ac:dyDescent="0.25">
      <c r="A454" s="83" t="s">
        <v>8122</v>
      </c>
      <c r="B454" s="84" t="s">
        <v>15829</v>
      </c>
      <c r="C454" s="7">
        <v>57</v>
      </c>
      <c r="D454" s="7">
        <v>8</v>
      </c>
      <c r="E454" s="1">
        <v>1194.32</v>
      </c>
      <c r="F454" s="1">
        <v>66.69</v>
      </c>
      <c r="G454" s="1">
        <v>706.5</v>
      </c>
      <c r="H454" s="1">
        <v>127.26</v>
      </c>
      <c r="I454" s="6">
        <v>900.45</v>
      </c>
      <c r="J454" s="86"/>
      <c r="K454" s="86"/>
      <c r="L454" s="85"/>
      <c r="M454" s="85"/>
      <c r="N454" s="85"/>
      <c r="O454" s="85"/>
      <c r="P454" s="85"/>
      <c r="Q454" s="1">
        <f t="shared" si="6"/>
        <v>900.45</v>
      </c>
    </row>
    <row r="455" spans="1:17" x14ac:dyDescent="0.25">
      <c r="A455" s="83" t="s">
        <v>8123</v>
      </c>
      <c r="B455" s="84" t="s">
        <v>15830</v>
      </c>
      <c r="C455" s="7">
        <v>694</v>
      </c>
      <c r="D455" s="7">
        <v>20</v>
      </c>
      <c r="E455" s="1">
        <v>3392.91</v>
      </c>
      <c r="F455" s="1">
        <v>811.98</v>
      </c>
      <c r="G455" s="1">
        <v>1766.25</v>
      </c>
      <c r="H455" s="1">
        <v>361.54</v>
      </c>
      <c r="I455" s="6">
        <v>2939.77</v>
      </c>
      <c r="J455" s="86"/>
      <c r="K455" s="86"/>
      <c r="L455" s="85"/>
      <c r="M455" s="85"/>
      <c r="N455" s="85"/>
      <c r="O455" s="85"/>
      <c r="P455" s="85"/>
      <c r="Q455" s="1">
        <f t="shared" si="6"/>
        <v>2939.77</v>
      </c>
    </row>
    <row r="456" spans="1:17" x14ac:dyDescent="0.25">
      <c r="A456" s="83" t="s">
        <v>8124</v>
      </c>
      <c r="B456" s="84" t="s">
        <v>15831</v>
      </c>
      <c r="C456" s="7">
        <v>373</v>
      </c>
      <c r="D456" s="7">
        <v>18</v>
      </c>
      <c r="E456" s="1">
        <v>3284.39</v>
      </c>
      <c r="F456" s="1">
        <v>436.41</v>
      </c>
      <c r="G456" s="1">
        <v>1589.62</v>
      </c>
      <c r="H456" s="1">
        <v>349.98</v>
      </c>
      <c r="I456" s="6">
        <v>2376.0100000000002</v>
      </c>
      <c r="J456" s="86"/>
      <c r="K456" s="86"/>
      <c r="L456" s="85"/>
      <c r="M456" s="85"/>
      <c r="N456" s="85"/>
      <c r="O456" s="85"/>
      <c r="P456" s="85"/>
      <c r="Q456" s="1">
        <f t="shared" si="6"/>
        <v>2376.0100000000002</v>
      </c>
    </row>
    <row r="457" spans="1:17" x14ac:dyDescent="0.25">
      <c r="A457" s="83" t="s">
        <v>8125</v>
      </c>
      <c r="B457" s="84" t="s">
        <v>15832</v>
      </c>
      <c r="C457" s="7">
        <v>118</v>
      </c>
      <c r="D457" s="7">
        <v>6</v>
      </c>
      <c r="E457" s="1">
        <v>895.74</v>
      </c>
      <c r="F457" s="1">
        <v>138.06</v>
      </c>
      <c r="G457" s="1">
        <v>529.87</v>
      </c>
      <c r="H457" s="1">
        <v>95.45</v>
      </c>
      <c r="I457" s="6">
        <v>763.38</v>
      </c>
      <c r="J457" s="86"/>
      <c r="K457" s="86"/>
      <c r="L457" s="85"/>
      <c r="M457" s="85"/>
      <c r="N457" s="85"/>
      <c r="O457" s="85"/>
      <c r="P457" s="85"/>
      <c r="Q457" s="1">
        <f t="shared" si="6"/>
        <v>763.38</v>
      </c>
    </row>
    <row r="458" spans="1:17" x14ac:dyDescent="0.25">
      <c r="A458" s="83" t="s">
        <v>8126</v>
      </c>
      <c r="B458" s="84" t="s">
        <v>15833</v>
      </c>
      <c r="C458" s="7">
        <v>106</v>
      </c>
      <c r="D458" s="7">
        <v>7</v>
      </c>
      <c r="E458" s="1">
        <v>1184.23</v>
      </c>
      <c r="F458" s="1">
        <v>124.02</v>
      </c>
      <c r="G458" s="1">
        <v>618.17999999999995</v>
      </c>
      <c r="H458" s="1">
        <v>126.19</v>
      </c>
      <c r="I458" s="6">
        <v>868.39</v>
      </c>
      <c r="J458" s="86"/>
      <c r="K458" s="86"/>
      <c r="L458" s="85"/>
      <c r="M458" s="85"/>
      <c r="N458" s="85"/>
      <c r="O458" s="85"/>
      <c r="P458" s="85"/>
      <c r="Q458" s="1">
        <f t="shared" si="6"/>
        <v>868.39</v>
      </c>
    </row>
    <row r="459" spans="1:17" x14ac:dyDescent="0.25">
      <c r="A459" s="83" t="s">
        <v>8127</v>
      </c>
      <c r="B459" s="84" t="s">
        <v>15834</v>
      </c>
      <c r="C459" s="7">
        <v>94</v>
      </c>
      <c r="D459" s="7">
        <v>5</v>
      </c>
      <c r="E459" s="1">
        <v>746.45</v>
      </c>
      <c r="F459" s="1">
        <v>109.98</v>
      </c>
      <c r="G459" s="1">
        <v>441.56</v>
      </c>
      <c r="H459" s="1">
        <v>79.540000000000006</v>
      </c>
      <c r="I459" s="6">
        <v>631.08000000000004</v>
      </c>
      <c r="J459" s="86"/>
      <c r="K459" s="86"/>
      <c r="L459" s="85"/>
      <c r="M459" s="85"/>
      <c r="N459" s="85"/>
      <c r="O459" s="85"/>
      <c r="P459" s="85"/>
      <c r="Q459" s="1">
        <f t="shared" si="6"/>
        <v>631.08000000000004</v>
      </c>
    </row>
    <row r="460" spans="1:17" x14ac:dyDescent="0.25">
      <c r="A460" s="83" t="s">
        <v>8128</v>
      </c>
      <c r="B460" s="84" t="s">
        <v>15835</v>
      </c>
      <c r="C460" s="7">
        <v>942</v>
      </c>
      <c r="D460" s="7">
        <v>25</v>
      </c>
      <c r="E460" s="1">
        <v>4351.1000000000004</v>
      </c>
      <c r="F460" s="1">
        <v>1102.1400000000001</v>
      </c>
      <c r="G460" s="1">
        <v>2207.81</v>
      </c>
      <c r="H460" s="1">
        <v>463.64</v>
      </c>
      <c r="I460" s="6">
        <v>3773.59</v>
      </c>
      <c r="J460" s="86"/>
      <c r="K460" s="86"/>
      <c r="L460" s="85"/>
      <c r="M460" s="85"/>
      <c r="N460" s="85"/>
      <c r="O460" s="85"/>
      <c r="P460" s="85"/>
      <c r="Q460" s="1">
        <f t="shared" si="6"/>
        <v>3773.59</v>
      </c>
    </row>
    <row r="461" spans="1:17" x14ac:dyDescent="0.25">
      <c r="A461" s="83" t="s">
        <v>8129</v>
      </c>
      <c r="B461" s="84" t="s">
        <v>15836</v>
      </c>
      <c r="C461" s="7">
        <v>62</v>
      </c>
      <c r="D461" s="7">
        <v>4</v>
      </c>
      <c r="E461" s="1">
        <v>634.48</v>
      </c>
      <c r="F461" s="1">
        <v>72.540000000000006</v>
      </c>
      <c r="G461" s="1">
        <v>353.25</v>
      </c>
      <c r="H461" s="1">
        <v>67.61</v>
      </c>
      <c r="I461" s="6">
        <v>493.4</v>
      </c>
      <c r="J461" s="86"/>
      <c r="K461" s="86"/>
      <c r="L461" s="85"/>
      <c r="M461" s="85"/>
      <c r="N461" s="85"/>
      <c r="O461" s="85"/>
      <c r="P461" s="85"/>
      <c r="Q461" s="1">
        <f t="shared" si="6"/>
        <v>493.4</v>
      </c>
    </row>
    <row r="462" spans="1:17" x14ac:dyDescent="0.25">
      <c r="A462" s="83" t="s">
        <v>8130</v>
      </c>
      <c r="B462" s="84" t="s">
        <v>15837</v>
      </c>
      <c r="C462" s="7">
        <v>49</v>
      </c>
      <c r="D462" s="7">
        <v>3</v>
      </c>
      <c r="E462" s="1">
        <v>447.87</v>
      </c>
      <c r="F462" s="1">
        <v>57.33</v>
      </c>
      <c r="G462" s="1">
        <v>264.94</v>
      </c>
      <c r="H462" s="1">
        <v>47.73</v>
      </c>
      <c r="I462" s="6">
        <v>370</v>
      </c>
      <c r="J462" s="86"/>
      <c r="K462" s="86"/>
      <c r="L462" s="85"/>
      <c r="M462" s="85"/>
      <c r="N462" s="85"/>
      <c r="O462" s="85"/>
      <c r="P462" s="85"/>
      <c r="Q462" s="1">
        <f t="shared" ref="Q462:Q525" si="7">I462+P462</f>
        <v>370</v>
      </c>
    </row>
    <row r="463" spans="1:17" x14ac:dyDescent="0.25">
      <c r="A463" s="83" t="s">
        <v>8131</v>
      </c>
      <c r="B463" s="84" t="s">
        <v>15838</v>
      </c>
      <c r="C463" s="7">
        <v>371</v>
      </c>
      <c r="D463" s="7">
        <v>38</v>
      </c>
      <c r="E463" s="1">
        <v>11146.36</v>
      </c>
      <c r="F463" s="1">
        <v>434.07</v>
      </c>
      <c r="G463" s="1">
        <v>3355.87</v>
      </c>
      <c r="H463" s="1">
        <v>1187.74</v>
      </c>
      <c r="I463" s="6">
        <v>4977.68</v>
      </c>
      <c r="J463" s="86"/>
      <c r="K463" s="86"/>
      <c r="L463" s="85"/>
      <c r="M463" s="85"/>
      <c r="N463" s="85"/>
      <c r="O463" s="85"/>
      <c r="P463" s="85"/>
      <c r="Q463" s="1">
        <f t="shared" si="7"/>
        <v>4977.68</v>
      </c>
    </row>
    <row r="464" spans="1:17" x14ac:dyDescent="0.25">
      <c r="A464" s="83" t="s">
        <v>8132</v>
      </c>
      <c r="B464" s="84" t="s">
        <v>15839</v>
      </c>
      <c r="C464" s="7">
        <v>86</v>
      </c>
      <c r="D464" s="7">
        <v>12</v>
      </c>
      <c r="E464" s="1">
        <v>1541.74</v>
      </c>
      <c r="F464" s="1">
        <v>100.62</v>
      </c>
      <c r="G464" s="1">
        <v>1059.74</v>
      </c>
      <c r="H464" s="1">
        <v>164.29</v>
      </c>
      <c r="I464" s="6">
        <v>1324.65</v>
      </c>
      <c r="J464" s="86"/>
      <c r="K464" s="86"/>
      <c r="L464" s="85"/>
      <c r="M464" s="85"/>
      <c r="N464" s="85"/>
      <c r="O464" s="85"/>
      <c r="P464" s="85"/>
      <c r="Q464" s="1">
        <f t="shared" si="7"/>
        <v>1324.65</v>
      </c>
    </row>
    <row r="465" spans="1:17" x14ac:dyDescent="0.25">
      <c r="A465" s="83" t="s">
        <v>8133</v>
      </c>
      <c r="B465" s="84" t="s">
        <v>15840</v>
      </c>
      <c r="C465" s="7">
        <v>326</v>
      </c>
      <c r="D465" s="7">
        <v>21</v>
      </c>
      <c r="E465" s="1">
        <v>3090.62</v>
      </c>
      <c r="F465" s="1">
        <v>381.42</v>
      </c>
      <c r="G465" s="1">
        <v>1854.56</v>
      </c>
      <c r="H465" s="1">
        <v>329.33</v>
      </c>
      <c r="I465" s="6">
        <v>2565.31</v>
      </c>
      <c r="J465" s="86"/>
      <c r="K465" s="86"/>
      <c r="L465" s="85"/>
      <c r="M465" s="85"/>
      <c r="N465" s="85"/>
      <c r="O465" s="85"/>
      <c r="P465" s="85"/>
      <c r="Q465" s="1">
        <f t="shared" si="7"/>
        <v>2565.31</v>
      </c>
    </row>
    <row r="466" spans="1:17" x14ac:dyDescent="0.25">
      <c r="A466" s="83" t="s">
        <v>8134</v>
      </c>
      <c r="B466" s="84" t="s">
        <v>15841</v>
      </c>
      <c r="C466" s="7">
        <v>70</v>
      </c>
      <c r="D466" s="7">
        <v>10</v>
      </c>
      <c r="E466" s="1">
        <v>1125.79</v>
      </c>
      <c r="F466" s="1">
        <v>81.900000000000006</v>
      </c>
      <c r="G466" s="1">
        <v>883.12</v>
      </c>
      <c r="H466" s="1">
        <v>119.96</v>
      </c>
      <c r="I466" s="6">
        <v>1084.98</v>
      </c>
      <c r="J466" s="86"/>
      <c r="K466" s="86"/>
      <c r="L466" s="85"/>
      <c r="M466" s="85"/>
      <c r="N466" s="85"/>
      <c r="O466" s="85"/>
      <c r="P466" s="85"/>
      <c r="Q466" s="1">
        <f t="shared" si="7"/>
        <v>1084.98</v>
      </c>
    </row>
    <row r="467" spans="1:17" x14ac:dyDescent="0.25">
      <c r="A467" s="83" t="s">
        <v>8135</v>
      </c>
      <c r="B467" s="84" t="s">
        <v>15842</v>
      </c>
      <c r="C467" s="7">
        <v>109</v>
      </c>
      <c r="D467" s="7">
        <v>7</v>
      </c>
      <c r="E467" s="1">
        <v>1045.03</v>
      </c>
      <c r="F467" s="1">
        <v>127.53</v>
      </c>
      <c r="G467" s="1">
        <v>618.17999999999995</v>
      </c>
      <c r="H467" s="1">
        <v>111.36</v>
      </c>
      <c r="I467" s="6">
        <v>857.07</v>
      </c>
      <c r="J467" s="86"/>
      <c r="K467" s="86"/>
      <c r="L467" s="85"/>
      <c r="M467" s="85"/>
      <c r="N467" s="85"/>
      <c r="O467" s="85"/>
      <c r="P467" s="85"/>
      <c r="Q467" s="1">
        <f t="shared" si="7"/>
        <v>857.07</v>
      </c>
    </row>
    <row r="468" spans="1:17" x14ac:dyDescent="0.25">
      <c r="A468" s="83" t="s">
        <v>8136</v>
      </c>
      <c r="B468" s="84" t="s">
        <v>15843</v>
      </c>
      <c r="C468" s="7">
        <v>101</v>
      </c>
      <c r="D468" s="7">
        <v>6</v>
      </c>
      <c r="E468" s="1">
        <v>895.74</v>
      </c>
      <c r="F468" s="1">
        <v>118.17</v>
      </c>
      <c r="G468" s="1">
        <v>529.87</v>
      </c>
      <c r="H468" s="1">
        <v>95.45</v>
      </c>
      <c r="I468" s="6">
        <v>743.49</v>
      </c>
      <c r="J468" s="86"/>
      <c r="K468" s="86"/>
      <c r="L468" s="85"/>
      <c r="M468" s="85"/>
      <c r="N468" s="85"/>
      <c r="O468" s="85"/>
      <c r="P468" s="85"/>
      <c r="Q468" s="1">
        <f t="shared" si="7"/>
        <v>743.49</v>
      </c>
    </row>
    <row r="469" spans="1:17" x14ac:dyDescent="0.25">
      <c r="A469" s="83" t="s">
        <v>8137</v>
      </c>
      <c r="B469" s="84" t="s">
        <v>15844</v>
      </c>
      <c r="C469" s="7">
        <v>91</v>
      </c>
      <c r="D469" s="7">
        <v>5</v>
      </c>
      <c r="E469" s="1">
        <v>771.33</v>
      </c>
      <c r="F469" s="1">
        <v>106.47</v>
      </c>
      <c r="G469" s="1">
        <v>441.56</v>
      </c>
      <c r="H469" s="1">
        <v>82.19</v>
      </c>
      <c r="I469" s="6">
        <v>630.22</v>
      </c>
      <c r="J469" s="86"/>
      <c r="K469" s="86"/>
      <c r="L469" s="85"/>
      <c r="M469" s="85"/>
      <c r="N469" s="85"/>
      <c r="O469" s="85"/>
      <c r="P469" s="85"/>
      <c r="Q469" s="1">
        <f t="shared" si="7"/>
        <v>630.22</v>
      </c>
    </row>
    <row r="470" spans="1:17" x14ac:dyDescent="0.25">
      <c r="A470" s="83" t="s">
        <v>8138</v>
      </c>
      <c r="B470" s="84" t="s">
        <v>15845</v>
      </c>
      <c r="C470" s="7">
        <v>58</v>
      </c>
      <c r="D470" s="7">
        <v>7</v>
      </c>
      <c r="E470" s="1">
        <v>1045.03</v>
      </c>
      <c r="F470" s="1">
        <v>67.86</v>
      </c>
      <c r="G470" s="1">
        <v>618.17999999999995</v>
      </c>
      <c r="H470" s="1">
        <v>111.36</v>
      </c>
      <c r="I470" s="6">
        <v>797.4</v>
      </c>
      <c r="J470" s="86"/>
      <c r="K470" s="86"/>
      <c r="L470" s="85"/>
      <c r="M470" s="85"/>
      <c r="N470" s="85"/>
      <c r="O470" s="85"/>
      <c r="P470" s="85"/>
      <c r="Q470" s="1">
        <f t="shared" si="7"/>
        <v>797.4</v>
      </c>
    </row>
    <row r="471" spans="1:17" x14ac:dyDescent="0.25">
      <c r="A471" s="83" t="s">
        <v>8139</v>
      </c>
      <c r="B471" s="84" t="s">
        <v>15846</v>
      </c>
      <c r="C471" s="7">
        <v>72</v>
      </c>
      <c r="D471" s="7">
        <v>5</v>
      </c>
      <c r="E471" s="1">
        <v>746.45</v>
      </c>
      <c r="F471" s="1">
        <v>84.24</v>
      </c>
      <c r="G471" s="1">
        <v>441.56</v>
      </c>
      <c r="H471" s="1">
        <v>79.540000000000006</v>
      </c>
      <c r="I471" s="6">
        <v>605.34</v>
      </c>
      <c r="J471" s="86"/>
      <c r="K471" s="86"/>
      <c r="L471" s="85"/>
      <c r="M471" s="85"/>
      <c r="N471" s="85"/>
      <c r="O471" s="85"/>
      <c r="P471" s="85"/>
      <c r="Q471" s="1">
        <f t="shared" si="7"/>
        <v>605.34</v>
      </c>
    </row>
    <row r="472" spans="1:17" x14ac:dyDescent="0.25">
      <c r="A472" s="83" t="s">
        <v>8140</v>
      </c>
      <c r="B472" s="84" t="s">
        <v>15847</v>
      </c>
      <c r="C472" s="7">
        <v>43</v>
      </c>
      <c r="D472" s="7">
        <v>5</v>
      </c>
      <c r="E472" s="1">
        <v>7088.1</v>
      </c>
      <c r="F472" s="1">
        <v>50.31</v>
      </c>
      <c r="G472" s="1">
        <v>441.56</v>
      </c>
      <c r="H472" s="1">
        <v>755.3</v>
      </c>
      <c r="I472" s="6">
        <v>1247.17</v>
      </c>
      <c r="J472" s="86"/>
      <c r="K472" s="86"/>
      <c r="L472" s="85"/>
      <c r="M472" s="85"/>
      <c r="N472" s="85"/>
      <c r="O472" s="85"/>
      <c r="P472" s="85"/>
      <c r="Q472" s="1">
        <f t="shared" si="7"/>
        <v>1247.17</v>
      </c>
    </row>
    <row r="473" spans="1:17" x14ac:dyDescent="0.25">
      <c r="A473" s="83" t="s">
        <v>8141</v>
      </c>
      <c r="B473" s="84" t="s">
        <v>15848</v>
      </c>
      <c r="C473" s="7">
        <v>151</v>
      </c>
      <c r="D473" s="7">
        <v>11</v>
      </c>
      <c r="E473" s="1">
        <v>1568.62</v>
      </c>
      <c r="F473" s="1">
        <v>176.67</v>
      </c>
      <c r="G473" s="1">
        <v>971.43</v>
      </c>
      <c r="H473" s="1">
        <v>167.15</v>
      </c>
      <c r="I473" s="6">
        <v>1315.25</v>
      </c>
      <c r="J473" s="86"/>
      <c r="K473" s="86"/>
      <c r="L473" s="85"/>
      <c r="M473" s="85"/>
      <c r="N473" s="85"/>
      <c r="O473" s="85"/>
      <c r="P473" s="85"/>
      <c r="Q473" s="1">
        <f t="shared" si="7"/>
        <v>1315.25</v>
      </c>
    </row>
    <row r="474" spans="1:17" x14ac:dyDescent="0.25">
      <c r="A474" s="83" t="s">
        <v>8142</v>
      </c>
      <c r="B474" s="84" t="s">
        <v>15849</v>
      </c>
      <c r="C474" s="7">
        <v>23</v>
      </c>
      <c r="D474" s="7">
        <v>7</v>
      </c>
      <c r="E474" s="1">
        <v>1045.03</v>
      </c>
      <c r="F474" s="1">
        <v>26.91</v>
      </c>
      <c r="G474" s="1">
        <v>618.17999999999995</v>
      </c>
      <c r="H474" s="1">
        <v>111.36</v>
      </c>
      <c r="I474" s="6">
        <v>756.45</v>
      </c>
      <c r="J474" s="86"/>
      <c r="K474" s="86"/>
      <c r="L474" s="85"/>
      <c r="M474" s="85"/>
      <c r="N474" s="85"/>
      <c r="O474" s="85"/>
      <c r="P474" s="85"/>
      <c r="Q474" s="1">
        <f t="shared" si="7"/>
        <v>756.45</v>
      </c>
    </row>
    <row r="475" spans="1:17" x14ac:dyDescent="0.25">
      <c r="A475" s="83" t="s">
        <v>8143</v>
      </c>
      <c r="B475" s="84" t="s">
        <v>15850</v>
      </c>
      <c r="C475" s="7">
        <v>106</v>
      </c>
      <c r="D475" s="7">
        <v>6</v>
      </c>
      <c r="E475" s="1">
        <v>895.74</v>
      </c>
      <c r="F475" s="1">
        <v>124.02</v>
      </c>
      <c r="G475" s="1">
        <v>529.87</v>
      </c>
      <c r="H475" s="1">
        <v>95.45</v>
      </c>
      <c r="I475" s="6">
        <v>749.34</v>
      </c>
      <c r="J475" s="86"/>
      <c r="K475" s="86"/>
      <c r="L475" s="85"/>
      <c r="M475" s="85"/>
      <c r="N475" s="85"/>
      <c r="O475" s="85"/>
      <c r="P475" s="85"/>
      <c r="Q475" s="1">
        <f t="shared" si="7"/>
        <v>749.34</v>
      </c>
    </row>
    <row r="476" spans="1:17" x14ac:dyDescent="0.25">
      <c r="A476" s="83" t="s">
        <v>8144</v>
      </c>
      <c r="B476" s="84" t="s">
        <v>15851</v>
      </c>
      <c r="C476" s="7">
        <v>94</v>
      </c>
      <c r="D476" s="7">
        <v>9</v>
      </c>
      <c r="E476" s="1">
        <v>1167.5</v>
      </c>
      <c r="F476" s="1">
        <v>109.98</v>
      </c>
      <c r="G476" s="1">
        <v>794.81</v>
      </c>
      <c r="H476" s="1">
        <v>124.41</v>
      </c>
      <c r="I476" s="6">
        <v>1029.2</v>
      </c>
      <c r="J476" s="86"/>
      <c r="K476" s="86"/>
      <c r="L476" s="85"/>
      <c r="M476" s="85"/>
      <c r="N476" s="85"/>
      <c r="O476" s="85"/>
      <c r="P476" s="85"/>
      <c r="Q476" s="1">
        <f t="shared" si="7"/>
        <v>1029.2</v>
      </c>
    </row>
    <row r="477" spans="1:17" x14ac:dyDescent="0.25">
      <c r="A477" s="83" t="s">
        <v>8145</v>
      </c>
      <c r="B477" s="84" t="s">
        <v>15852</v>
      </c>
      <c r="C477" s="7">
        <v>718</v>
      </c>
      <c r="D477" s="7">
        <v>27</v>
      </c>
      <c r="E477" s="1">
        <v>6160.94</v>
      </c>
      <c r="F477" s="1">
        <v>840.06</v>
      </c>
      <c r="G477" s="1">
        <v>2384.4299999999998</v>
      </c>
      <c r="H477" s="1">
        <v>656.5</v>
      </c>
      <c r="I477" s="6">
        <v>3880.99</v>
      </c>
      <c r="J477" s="86"/>
      <c r="K477" s="86"/>
      <c r="L477" s="85"/>
      <c r="M477" s="85"/>
      <c r="N477" s="85"/>
      <c r="O477" s="85"/>
      <c r="P477" s="85"/>
      <c r="Q477" s="1">
        <f t="shared" si="7"/>
        <v>3880.99</v>
      </c>
    </row>
    <row r="478" spans="1:17" x14ac:dyDescent="0.25">
      <c r="A478" s="83" t="s">
        <v>8146</v>
      </c>
      <c r="B478" s="84" t="s">
        <v>15853</v>
      </c>
      <c r="C478" s="7">
        <v>79</v>
      </c>
      <c r="D478" s="7">
        <v>8</v>
      </c>
      <c r="E478" s="1">
        <v>1194.32</v>
      </c>
      <c r="F478" s="1">
        <v>92.43</v>
      </c>
      <c r="G478" s="1">
        <v>706.5</v>
      </c>
      <c r="H478" s="1">
        <v>127.26</v>
      </c>
      <c r="I478" s="6">
        <v>926.19</v>
      </c>
      <c r="J478" s="86"/>
      <c r="K478" s="86"/>
      <c r="L478" s="85"/>
      <c r="M478" s="85"/>
      <c r="N478" s="85"/>
      <c r="O478" s="85"/>
      <c r="P478" s="85"/>
      <c r="Q478" s="1">
        <f t="shared" si="7"/>
        <v>926.19</v>
      </c>
    </row>
    <row r="479" spans="1:17" x14ac:dyDescent="0.25">
      <c r="A479" s="83" t="s">
        <v>8147</v>
      </c>
      <c r="B479" s="84" t="s">
        <v>15854</v>
      </c>
      <c r="C479" s="7">
        <v>31</v>
      </c>
      <c r="D479" s="7">
        <v>5</v>
      </c>
      <c r="E479" s="1">
        <v>746.45</v>
      </c>
      <c r="F479" s="1">
        <v>36.270000000000003</v>
      </c>
      <c r="G479" s="1">
        <v>441.56</v>
      </c>
      <c r="H479" s="1">
        <v>79.540000000000006</v>
      </c>
      <c r="I479" s="6">
        <v>557.37</v>
      </c>
      <c r="J479" s="86"/>
      <c r="K479" s="86"/>
      <c r="L479" s="85"/>
      <c r="M479" s="85"/>
      <c r="N479" s="85"/>
      <c r="O479" s="85"/>
      <c r="P479" s="85"/>
      <c r="Q479" s="1">
        <f t="shared" si="7"/>
        <v>557.37</v>
      </c>
    </row>
    <row r="480" spans="1:17" x14ac:dyDescent="0.25">
      <c r="A480" s="83" t="s">
        <v>8148</v>
      </c>
      <c r="B480" s="84" t="s">
        <v>15855</v>
      </c>
      <c r="C480" s="7">
        <v>45</v>
      </c>
      <c r="D480" s="7">
        <v>8</v>
      </c>
      <c r="E480" s="1">
        <v>1194.32</v>
      </c>
      <c r="F480" s="1">
        <v>52.65</v>
      </c>
      <c r="G480" s="1">
        <v>706.5</v>
      </c>
      <c r="H480" s="1">
        <v>127.26</v>
      </c>
      <c r="I480" s="6">
        <v>886.41</v>
      </c>
      <c r="J480" s="86"/>
      <c r="K480" s="86"/>
      <c r="L480" s="85"/>
      <c r="M480" s="85"/>
      <c r="N480" s="85"/>
      <c r="O480" s="85"/>
      <c r="P480" s="85"/>
      <c r="Q480" s="1">
        <f t="shared" si="7"/>
        <v>886.41</v>
      </c>
    </row>
    <row r="481" spans="1:17" x14ac:dyDescent="0.25">
      <c r="A481" s="83" t="s">
        <v>8149</v>
      </c>
      <c r="B481" s="84" t="s">
        <v>15856</v>
      </c>
      <c r="C481" s="7">
        <v>321</v>
      </c>
      <c r="D481" s="7">
        <v>20</v>
      </c>
      <c r="E481" s="1">
        <v>3458.56</v>
      </c>
      <c r="F481" s="1">
        <v>375.57</v>
      </c>
      <c r="G481" s="1">
        <v>1766.25</v>
      </c>
      <c r="H481" s="1">
        <v>368.54</v>
      </c>
      <c r="I481" s="6">
        <v>2510.36</v>
      </c>
      <c r="J481" s="86"/>
      <c r="K481" s="86"/>
      <c r="L481" s="85"/>
      <c r="M481" s="85"/>
      <c r="N481" s="85"/>
      <c r="O481" s="85"/>
      <c r="P481" s="85"/>
      <c r="Q481" s="1">
        <f t="shared" si="7"/>
        <v>2510.36</v>
      </c>
    </row>
    <row r="482" spans="1:17" x14ac:dyDescent="0.25">
      <c r="A482" s="83" t="s">
        <v>8150</v>
      </c>
      <c r="B482" s="84" t="s">
        <v>15857</v>
      </c>
      <c r="C482" s="7">
        <v>226</v>
      </c>
      <c r="D482" s="7">
        <v>6</v>
      </c>
      <c r="E482" s="1">
        <v>895.74</v>
      </c>
      <c r="F482" s="1">
        <v>264.42</v>
      </c>
      <c r="G482" s="1">
        <v>529.87</v>
      </c>
      <c r="H482" s="1">
        <v>95.45</v>
      </c>
      <c r="I482" s="6">
        <v>889.74</v>
      </c>
      <c r="J482" s="86"/>
      <c r="K482" s="86"/>
      <c r="L482" s="85"/>
      <c r="M482" s="85"/>
      <c r="N482" s="85"/>
      <c r="O482" s="85"/>
      <c r="P482" s="85"/>
      <c r="Q482" s="1">
        <f t="shared" si="7"/>
        <v>889.74</v>
      </c>
    </row>
    <row r="483" spans="1:17" x14ac:dyDescent="0.25">
      <c r="A483" s="83" t="s">
        <v>8151</v>
      </c>
      <c r="B483" s="84" t="s">
        <v>15858</v>
      </c>
      <c r="C483" s="7">
        <v>338</v>
      </c>
      <c r="D483" s="7">
        <v>17</v>
      </c>
      <c r="E483" s="1">
        <v>2637.75</v>
      </c>
      <c r="F483" s="1">
        <v>395.46</v>
      </c>
      <c r="G483" s="1">
        <v>1501.31</v>
      </c>
      <c r="H483" s="1">
        <v>281.07</v>
      </c>
      <c r="I483" s="6">
        <v>2177.84</v>
      </c>
      <c r="J483" s="86"/>
      <c r="K483" s="86"/>
      <c r="L483" s="85"/>
      <c r="M483" s="85"/>
      <c r="N483" s="85"/>
      <c r="O483" s="85"/>
      <c r="P483" s="85"/>
      <c r="Q483" s="1">
        <f t="shared" si="7"/>
        <v>2177.84</v>
      </c>
    </row>
    <row r="484" spans="1:17" x14ac:dyDescent="0.25">
      <c r="A484" s="83" t="s">
        <v>8152</v>
      </c>
      <c r="B484" s="84" t="s">
        <v>15859</v>
      </c>
      <c r="C484" s="7">
        <v>216</v>
      </c>
      <c r="D484" s="7">
        <v>9</v>
      </c>
      <c r="E484" s="1">
        <v>1380.93</v>
      </c>
      <c r="F484" s="1">
        <v>252.72</v>
      </c>
      <c r="G484" s="1">
        <v>794.81</v>
      </c>
      <c r="H484" s="1">
        <v>147.15</v>
      </c>
      <c r="I484" s="6">
        <v>1194.68</v>
      </c>
      <c r="J484" s="86"/>
      <c r="K484" s="86"/>
      <c r="L484" s="85"/>
      <c r="M484" s="85"/>
      <c r="N484" s="85"/>
      <c r="O484" s="85"/>
      <c r="P484" s="85"/>
      <c r="Q484" s="1">
        <f t="shared" si="7"/>
        <v>1194.68</v>
      </c>
    </row>
    <row r="485" spans="1:17" x14ac:dyDescent="0.25">
      <c r="A485" s="83" t="s">
        <v>8153</v>
      </c>
      <c r="B485" s="84" t="s">
        <v>15860</v>
      </c>
      <c r="C485" s="7">
        <v>300</v>
      </c>
      <c r="D485" s="7">
        <v>9</v>
      </c>
      <c r="E485" s="1">
        <v>1343.61</v>
      </c>
      <c r="F485" s="1">
        <v>351</v>
      </c>
      <c r="G485" s="1">
        <v>794.81</v>
      </c>
      <c r="H485" s="1">
        <v>143.18</v>
      </c>
      <c r="I485" s="6">
        <v>1288.99</v>
      </c>
      <c r="J485" s="86"/>
      <c r="K485" s="86"/>
      <c r="L485" s="85"/>
      <c r="M485" s="85"/>
      <c r="N485" s="85"/>
      <c r="O485" s="85"/>
      <c r="P485" s="85"/>
      <c r="Q485" s="1">
        <f t="shared" si="7"/>
        <v>1288.99</v>
      </c>
    </row>
    <row r="486" spans="1:17" x14ac:dyDescent="0.25">
      <c r="A486" s="83" t="s">
        <v>8154</v>
      </c>
      <c r="B486" s="84" t="s">
        <v>15861</v>
      </c>
      <c r="C486" s="7">
        <v>757</v>
      </c>
      <c r="D486" s="7">
        <v>32</v>
      </c>
      <c r="E486" s="1">
        <v>20784.57</v>
      </c>
      <c r="F486" s="1">
        <v>885.69</v>
      </c>
      <c r="G486" s="1">
        <v>2825.99</v>
      </c>
      <c r="H486" s="1">
        <v>2214.7600000000002</v>
      </c>
      <c r="I486" s="6">
        <v>5926.44</v>
      </c>
      <c r="J486" s="86"/>
      <c r="K486" s="86"/>
      <c r="L486" s="85"/>
      <c r="M486" s="85"/>
      <c r="N486" s="85"/>
      <c r="O486" s="85"/>
      <c r="P486" s="85"/>
      <c r="Q486" s="1">
        <f t="shared" si="7"/>
        <v>5926.44</v>
      </c>
    </row>
    <row r="487" spans="1:17" x14ac:dyDescent="0.25">
      <c r="A487" s="83" t="s">
        <v>8155</v>
      </c>
      <c r="B487" s="84" t="s">
        <v>15862</v>
      </c>
      <c r="C487" s="7">
        <v>81</v>
      </c>
      <c r="D487" s="7">
        <v>7</v>
      </c>
      <c r="E487" s="1">
        <v>1045.03</v>
      </c>
      <c r="F487" s="1">
        <v>94.77</v>
      </c>
      <c r="G487" s="1">
        <v>618.17999999999995</v>
      </c>
      <c r="H487" s="1">
        <v>111.36</v>
      </c>
      <c r="I487" s="6">
        <v>824.31</v>
      </c>
      <c r="J487" s="86"/>
      <c r="K487" s="86"/>
      <c r="L487" s="85"/>
      <c r="M487" s="85"/>
      <c r="N487" s="85"/>
      <c r="O487" s="85"/>
      <c r="P487" s="85"/>
      <c r="Q487" s="1">
        <f t="shared" si="7"/>
        <v>824.31</v>
      </c>
    </row>
    <row r="488" spans="1:17" x14ac:dyDescent="0.25">
      <c r="A488" s="83" t="s">
        <v>8156</v>
      </c>
      <c r="B488" s="84" t="s">
        <v>15863</v>
      </c>
      <c r="C488" s="7">
        <v>2018</v>
      </c>
      <c r="D488" s="7">
        <v>37</v>
      </c>
      <c r="E488" s="1">
        <v>7407.52</v>
      </c>
      <c r="F488" s="1">
        <v>2361.06</v>
      </c>
      <c r="G488" s="1">
        <v>3267.55</v>
      </c>
      <c r="H488" s="1">
        <v>789.33</v>
      </c>
      <c r="I488" s="6">
        <v>6417.94</v>
      </c>
      <c r="J488" s="86"/>
      <c r="K488" s="86"/>
      <c r="L488" s="85"/>
      <c r="M488" s="85"/>
      <c r="N488" s="85"/>
      <c r="O488" s="85"/>
      <c r="P488" s="85"/>
      <c r="Q488" s="1">
        <f t="shared" si="7"/>
        <v>6417.94</v>
      </c>
    </row>
    <row r="489" spans="1:17" x14ac:dyDescent="0.25">
      <c r="A489" s="83" t="s">
        <v>8157</v>
      </c>
      <c r="B489" s="84" t="s">
        <v>15864</v>
      </c>
      <c r="C489" s="7">
        <v>16</v>
      </c>
      <c r="D489" s="7">
        <v>4</v>
      </c>
      <c r="E489" s="1">
        <v>597.16</v>
      </c>
      <c r="F489" s="1">
        <v>18.72</v>
      </c>
      <c r="G489" s="1">
        <v>353.25</v>
      </c>
      <c r="H489" s="1">
        <v>63.63</v>
      </c>
      <c r="I489" s="6">
        <v>435.6</v>
      </c>
      <c r="J489" s="86"/>
      <c r="K489" s="86"/>
      <c r="L489" s="85"/>
      <c r="M489" s="85"/>
      <c r="N489" s="85"/>
      <c r="O489" s="85"/>
      <c r="P489" s="85"/>
      <c r="Q489" s="1">
        <f t="shared" si="7"/>
        <v>435.6</v>
      </c>
    </row>
    <row r="490" spans="1:17" x14ac:dyDescent="0.25">
      <c r="A490" s="83" t="s">
        <v>8158</v>
      </c>
      <c r="B490" s="84" t="s">
        <v>15865</v>
      </c>
      <c r="C490" s="7">
        <v>430</v>
      </c>
      <c r="D490" s="7">
        <v>25</v>
      </c>
      <c r="E490" s="1">
        <v>4172.66</v>
      </c>
      <c r="F490" s="1">
        <v>503.1</v>
      </c>
      <c r="G490" s="1">
        <v>2207.81</v>
      </c>
      <c r="H490" s="1">
        <v>444.63</v>
      </c>
      <c r="I490" s="6">
        <v>3155.54</v>
      </c>
      <c r="J490" s="86"/>
      <c r="K490" s="86"/>
      <c r="L490" s="85"/>
      <c r="M490" s="85"/>
      <c r="N490" s="85"/>
      <c r="O490" s="85"/>
      <c r="P490" s="85"/>
      <c r="Q490" s="1">
        <f t="shared" si="7"/>
        <v>3155.54</v>
      </c>
    </row>
    <row r="491" spans="1:17" x14ac:dyDescent="0.25">
      <c r="A491" s="83" t="s">
        <v>8159</v>
      </c>
      <c r="B491" s="84" t="s">
        <v>15866</v>
      </c>
      <c r="C491" s="7">
        <v>177</v>
      </c>
      <c r="D491" s="7">
        <v>10</v>
      </c>
      <c r="E491" s="1">
        <v>1492.9</v>
      </c>
      <c r="F491" s="1">
        <v>207.09</v>
      </c>
      <c r="G491" s="1">
        <v>883.12</v>
      </c>
      <c r="H491" s="1">
        <v>159.08000000000001</v>
      </c>
      <c r="I491" s="6">
        <v>1249.29</v>
      </c>
      <c r="J491" s="86"/>
      <c r="K491" s="86"/>
      <c r="L491" s="85"/>
      <c r="M491" s="85"/>
      <c r="N491" s="85"/>
      <c r="O491" s="85"/>
      <c r="P491" s="85"/>
      <c r="Q491" s="1">
        <f t="shared" si="7"/>
        <v>1249.29</v>
      </c>
    </row>
    <row r="492" spans="1:17" x14ac:dyDescent="0.25">
      <c r="A492" s="83" t="s">
        <v>8160</v>
      </c>
      <c r="B492" s="84" t="s">
        <v>15867</v>
      </c>
      <c r="C492" s="7">
        <v>256</v>
      </c>
      <c r="D492" s="7">
        <v>8</v>
      </c>
      <c r="E492" s="1">
        <v>1308.08</v>
      </c>
      <c r="F492" s="1">
        <v>299.52</v>
      </c>
      <c r="G492" s="1">
        <v>706.5</v>
      </c>
      <c r="H492" s="1">
        <v>139.38</v>
      </c>
      <c r="I492" s="6">
        <v>1145.4000000000001</v>
      </c>
      <c r="J492" s="86"/>
      <c r="K492" s="86"/>
      <c r="L492" s="85"/>
      <c r="M492" s="85"/>
      <c r="N492" s="85"/>
      <c r="O492" s="85"/>
      <c r="P492" s="85"/>
      <c r="Q492" s="1">
        <f t="shared" si="7"/>
        <v>1145.4000000000001</v>
      </c>
    </row>
    <row r="493" spans="1:17" x14ac:dyDescent="0.25">
      <c r="A493" s="83" t="s">
        <v>8161</v>
      </c>
      <c r="B493" s="84" t="s">
        <v>15868</v>
      </c>
      <c r="C493" s="7">
        <v>5146</v>
      </c>
      <c r="D493" s="7">
        <v>72</v>
      </c>
      <c r="E493" s="1">
        <v>52389.06</v>
      </c>
      <c r="F493" s="1">
        <v>6020.8</v>
      </c>
      <c r="G493" s="1">
        <v>6358.49</v>
      </c>
      <c r="H493" s="1">
        <v>5582.46</v>
      </c>
      <c r="I493" s="6">
        <v>17961.75</v>
      </c>
      <c r="J493" s="86"/>
      <c r="K493" s="86"/>
      <c r="L493" s="85"/>
      <c r="M493" s="85"/>
      <c r="N493" s="85"/>
      <c r="O493" s="85"/>
      <c r="P493" s="85"/>
      <c r="Q493" s="1">
        <f t="shared" si="7"/>
        <v>17961.75</v>
      </c>
    </row>
    <row r="494" spans="1:17" x14ac:dyDescent="0.25">
      <c r="A494" s="83" t="s">
        <v>8162</v>
      </c>
      <c r="B494" s="84" t="s">
        <v>15869</v>
      </c>
      <c r="C494" s="7">
        <v>231</v>
      </c>
      <c r="D494" s="7">
        <v>7</v>
      </c>
      <c r="E494" s="1">
        <v>1045.03</v>
      </c>
      <c r="F494" s="1">
        <v>270.27</v>
      </c>
      <c r="G494" s="1">
        <v>618.17999999999995</v>
      </c>
      <c r="H494" s="1">
        <v>111.36</v>
      </c>
      <c r="I494" s="6">
        <v>999.81</v>
      </c>
      <c r="J494" s="86"/>
      <c r="K494" s="86"/>
      <c r="L494" s="85"/>
      <c r="M494" s="85"/>
      <c r="N494" s="85"/>
      <c r="O494" s="85"/>
      <c r="P494" s="85"/>
      <c r="Q494" s="1">
        <f t="shared" si="7"/>
        <v>999.81</v>
      </c>
    </row>
    <row r="495" spans="1:17" x14ac:dyDescent="0.25">
      <c r="A495" s="83" t="s">
        <v>8163</v>
      </c>
      <c r="B495" s="84" t="s">
        <v>15870</v>
      </c>
      <c r="C495" s="7">
        <v>51</v>
      </c>
      <c r="D495" s="7">
        <v>6</v>
      </c>
      <c r="E495" s="1">
        <v>895.74</v>
      </c>
      <c r="F495" s="1">
        <v>59.67</v>
      </c>
      <c r="G495" s="1">
        <v>529.87</v>
      </c>
      <c r="H495" s="1">
        <v>95.45</v>
      </c>
      <c r="I495" s="6">
        <v>684.99</v>
      </c>
      <c r="J495" s="86"/>
      <c r="K495" s="86"/>
      <c r="L495" s="85"/>
      <c r="M495" s="85"/>
      <c r="N495" s="85"/>
      <c r="O495" s="85"/>
      <c r="P495" s="85"/>
      <c r="Q495" s="1">
        <f t="shared" si="7"/>
        <v>684.99</v>
      </c>
    </row>
    <row r="496" spans="1:17" x14ac:dyDescent="0.25">
      <c r="A496" s="83" t="s">
        <v>8164</v>
      </c>
      <c r="B496" s="84" t="s">
        <v>15871</v>
      </c>
      <c r="C496" s="7">
        <v>67</v>
      </c>
      <c r="D496" s="7">
        <v>6</v>
      </c>
      <c r="E496" s="1">
        <v>895.74</v>
      </c>
      <c r="F496" s="1">
        <v>78.39</v>
      </c>
      <c r="G496" s="1">
        <v>529.87</v>
      </c>
      <c r="H496" s="1">
        <v>95.45</v>
      </c>
      <c r="I496" s="6">
        <v>703.71</v>
      </c>
      <c r="J496" s="86"/>
      <c r="K496" s="86"/>
      <c r="L496" s="85"/>
      <c r="M496" s="85"/>
      <c r="N496" s="85"/>
      <c r="O496" s="85"/>
      <c r="P496" s="85"/>
      <c r="Q496" s="1">
        <f t="shared" si="7"/>
        <v>703.71</v>
      </c>
    </row>
    <row r="497" spans="1:17" x14ac:dyDescent="0.25">
      <c r="A497" s="83" t="s">
        <v>8165</v>
      </c>
      <c r="B497" s="84" t="s">
        <v>15872</v>
      </c>
      <c r="C497" s="7">
        <v>202</v>
      </c>
      <c r="D497" s="7">
        <v>11</v>
      </c>
      <c r="E497" s="1">
        <v>1970.84</v>
      </c>
      <c r="F497" s="1">
        <v>236.34</v>
      </c>
      <c r="G497" s="1">
        <v>971.43</v>
      </c>
      <c r="H497" s="1">
        <v>210.01</v>
      </c>
      <c r="I497" s="6">
        <v>1417.78</v>
      </c>
      <c r="J497" s="86"/>
      <c r="K497" s="86"/>
      <c r="L497" s="85"/>
      <c r="M497" s="85"/>
      <c r="N497" s="85"/>
      <c r="O497" s="85"/>
      <c r="P497" s="85"/>
      <c r="Q497" s="1">
        <f t="shared" si="7"/>
        <v>1417.78</v>
      </c>
    </row>
    <row r="498" spans="1:17" x14ac:dyDescent="0.25">
      <c r="A498" s="83" t="s">
        <v>8166</v>
      </c>
      <c r="B498" s="84" t="s">
        <v>15873</v>
      </c>
      <c r="C498" s="7">
        <v>76</v>
      </c>
      <c r="D498" s="7">
        <v>13</v>
      </c>
      <c r="E498" s="1">
        <v>25337.25</v>
      </c>
      <c r="F498" s="1">
        <v>88.92</v>
      </c>
      <c r="G498" s="1">
        <v>1148.06</v>
      </c>
      <c r="H498" s="1">
        <v>2699.88</v>
      </c>
      <c r="I498" s="6">
        <v>3936.86</v>
      </c>
      <c r="J498" s="86"/>
      <c r="K498" s="86"/>
      <c r="L498" s="85"/>
      <c r="M498" s="85"/>
      <c r="N498" s="85"/>
      <c r="O498" s="85"/>
      <c r="P498" s="85"/>
      <c r="Q498" s="1">
        <f t="shared" si="7"/>
        <v>3936.86</v>
      </c>
    </row>
    <row r="499" spans="1:17" x14ac:dyDescent="0.25">
      <c r="A499" s="83" t="s">
        <v>8167</v>
      </c>
      <c r="B499" s="84" t="s">
        <v>15874</v>
      </c>
      <c r="C499" s="7">
        <v>69</v>
      </c>
      <c r="D499" s="7">
        <v>17</v>
      </c>
      <c r="E499" s="1">
        <v>2201.46</v>
      </c>
      <c r="F499" s="1">
        <v>80.73</v>
      </c>
      <c r="G499" s="1">
        <v>1501.31</v>
      </c>
      <c r="H499" s="1">
        <v>234.58</v>
      </c>
      <c r="I499" s="6">
        <v>1816.62</v>
      </c>
      <c r="J499" s="86"/>
      <c r="K499" s="86"/>
      <c r="L499" s="85"/>
      <c r="M499" s="85"/>
      <c r="N499" s="85"/>
      <c r="O499" s="85"/>
      <c r="P499" s="85"/>
      <c r="Q499" s="1">
        <f t="shared" si="7"/>
        <v>1816.62</v>
      </c>
    </row>
    <row r="500" spans="1:17" x14ac:dyDescent="0.25">
      <c r="A500" s="83" t="s">
        <v>8168</v>
      </c>
      <c r="B500" s="84" t="s">
        <v>15875</v>
      </c>
      <c r="C500" s="7">
        <v>158</v>
      </c>
      <c r="D500" s="7">
        <v>7</v>
      </c>
      <c r="E500" s="1">
        <v>913.16</v>
      </c>
      <c r="F500" s="1">
        <v>184.86</v>
      </c>
      <c r="G500" s="1">
        <v>618.17999999999995</v>
      </c>
      <c r="H500" s="1">
        <v>97.3</v>
      </c>
      <c r="I500" s="6">
        <v>900.34</v>
      </c>
      <c r="J500" s="86"/>
      <c r="K500" s="86"/>
      <c r="L500" s="85"/>
      <c r="M500" s="85"/>
      <c r="N500" s="85"/>
      <c r="O500" s="85"/>
      <c r="P500" s="85"/>
      <c r="Q500" s="1">
        <f t="shared" si="7"/>
        <v>900.34</v>
      </c>
    </row>
    <row r="501" spans="1:17" x14ac:dyDescent="0.25">
      <c r="A501" s="83" t="s">
        <v>8169</v>
      </c>
      <c r="B501" s="84" t="s">
        <v>15876</v>
      </c>
      <c r="C501" s="7">
        <v>273</v>
      </c>
      <c r="D501" s="7">
        <v>13</v>
      </c>
      <c r="E501" s="1">
        <v>2076.41</v>
      </c>
      <c r="F501" s="1">
        <v>319.41000000000003</v>
      </c>
      <c r="G501" s="1">
        <v>1148.06</v>
      </c>
      <c r="H501" s="1">
        <v>221.26</v>
      </c>
      <c r="I501" s="6">
        <v>1688.73</v>
      </c>
      <c r="J501" s="86"/>
      <c r="K501" s="86"/>
      <c r="L501" s="85"/>
      <c r="M501" s="85"/>
      <c r="N501" s="85"/>
      <c r="O501" s="85"/>
      <c r="P501" s="85"/>
      <c r="Q501" s="1">
        <f t="shared" si="7"/>
        <v>1688.73</v>
      </c>
    </row>
    <row r="502" spans="1:17" x14ac:dyDescent="0.25">
      <c r="A502" s="83" t="s">
        <v>8170</v>
      </c>
      <c r="B502" s="84" t="s">
        <v>15877</v>
      </c>
      <c r="C502" s="7">
        <v>138</v>
      </c>
      <c r="D502" s="7">
        <v>11</v>
      </c>
      <c r="E502" s="1">
        <v>1430.69</v>
      </c>
      <c r="F502" s="1">
        <v>161.46</v>
      </c>
      <c r="G502" s="1">
        <v>971.43</v>
      </c>
      <c r="H502" s="1">
        <v>152.44999999999999</v>
      </c>
      <c r="I502" s="6">
        <v>1285.3399999999999</v>
      </c>
      <c r="J502" s="86"/>
      <c r="K502" s="86"/>
      <c r="L502" s="85"/>
      <c r="M502" s="85"/>
      <c r="N502" s="85"/>
      <c r="O502" s="85"/>
      <c r="P502" s="85"/>
      <c r="Q502" s="1">
        <f t="shared" si="7"/>
        <v>1285.3399999999999</v>
      </c>
    </row>
    <row r="503" spans="1:17" x14ac:dyDescent="0.25">
      <c r="A503" s="83" t="s">
        <v>8171</v>
      </c>
      <c r="B503" s="84" t="s">
        <v>15878</v>
      </c>
      <c r="C503" s="7">
        <v>389</v>
      </c>
      <c r="D503" s="7">
        <v>25</v>
      </c>
      <c r="E503" s="1">
        <v>6753.67</v>
      </c>
      <c r="F503" s="1">
        <v>455.13</v>
      </c>
      <c r="G503" s="1">
        <v>2207.81</v>
      </c>
      <c r="H503" s="1">
        <v>719.66</v>
      </c>
      <c r="I503" s="6">
        <v>3382.6</v>
      </c>
      <c r="J503" s="86"/>
      <c r="K503" s="86"/>
      <c r="L503" s="85"/>
      <c r="M503" s="85"/>
      <c r="N503" s="85"/>
      <c r="O503" s="85"/>
      <c r="P503" s="85"/>
      <c r="Q503" s="1">
        <f t="shared" si="7"/>
        <v>3382.6</v>
      </c>
    </row>
    <row r="504" spans="1:17" x14ac:dyDescent="0.25">
      <c r="A504" s="83" t="s">
        <v>8172</v>
      </c>
      <c r="B504" s="84" t="s">
        <v>15879</v>
      </c>
      <c r="C504" s="7">
        <v>227</v>
      </c>
      <c r="D504" s="7">
        <v>8</v>
      </c>
      <c r="E504" s="1">
        <v>1194.32</v>
      </c>
      <c r="F504" s="1">
        <v>265.58999999999997</v>
      </c>
      <c r="G504" s="1">
        <v>706.5</v>
      </c>
      <c r="H504" s="1">
        <v>127.26</v>
      </c>
      <c r="I504" s="6">
        <v>1099.3499999999999</v>
      </c>
      <c r="J504" s="86"/>
      <c r="K504" s="86"/>
      <c r="L504" s="85"/>
      <c r="M504" s="85"/>
      <c r="N504" s="85"/>
      <c r="O504" s="85"/>
      <c r="P504" s="85"/>
      <c r="Q504" s="1">
        <f t="shared" si="7"/>
        <v>1099.3499999999999</v>
      </c>
    </row>
    <row r="505" spans="1:17" x14ac:dyDescent="0.25">
      <c r="A505" s="83" t="s">
        <v>8173</v>
      </c>
      <c r="B505" s="84" t="s">
        <v>15880</v>
      </c>
      <c r="C505" s="7">
        <v>62</v>
      </c>
      <c r="D505" s="7">
        <v>7</v>
      </c>
      <c r="E505" s="1">
        <v>1045.03</v>
      </c>
      <c r="F505" s="1">
        <v>72.540000000000006</v>
      </c>
      <c r="G505" s="1">
        <v>618.17999999999995</v>
      </c>
      <c r="H505" s="1">
        <v>111.36</v>
      </c>
      <c r="I505" s="6">
        <v>802.08</v>
      </c>
      <c r="J505" s="86"/>
      <c r="K505" s="86"/>
      <c r="L505" s="85"/>
      <c r="M505" s="85"/>
      <c r="N505" s="85"/>
      <c r="O505" s="85"/>
      <c r="P505" s="85"/>
      <c r="Q505" s="1">
        <f t="shared" si="7"/>
        <v>802.08</v>
      </c>
    </row>
    <row r="506" spans="1:17" x14ac:dyDescent="0.25">
      <c r="A506" s="83" t="s">
        <v>8174</v>
      </c>
      <c r="B506" s="84" t="s">
        <v>15881</v>
      </c>
      <c r="C506" s="7">
        <v>43</v>
      </c>
      <c r="D506" s="7">
        <v>6</v>
      </c>
      <c r="E506" s="1">
        <v>895.74</v>
      </c>
      <c r="F506" s="1">
        <v>50.31</v>
      </c>
      <c r="G506" s="1">
        <v>529.87</v>
      </c>
      <c r="H506" s="1">
        <v>95.45</v>
      </c>
      <c r="I506" s="6">
        <v>675.63</v>
      </c>
      <c r="J506" s="86"/>
      <c r="K506" s="86"/>
      <c r="L506" s="85"/>
      <c r="M506" s="85"/>
      <c r="N506" s="85"/>
      <c r="O506" s="85"/>
      <c r="P506" s="85"/>
      <c r="Q506" s="1">
        <f t="shared" si="7"/>
        <v>675.63</v>
      </c>
    </row>
    <row r="507" spans="1:17" x14ac:dyDescent="0.25">
      <c r="A507" s="83" t="s">
        <v>8175</v>
      </c>
      <c r="B507" s="84" t="s">
        <v>15882</v>
      </c>
      <c r="C507" s="7">
        <v>787</v>
      </c>
      <c r="D507" s="7">
        <v>23</v>
      </c>
      <c r="E507" s="1">
        <v>3856.79</v>
      </c>
      <c r="F507" s="1">
        <v>920.78</v>
      </c>
      <c r="G507" s="1">
        <v>2031.18</v>
      </c>
      <c r="H507" s="1">
        <v>410.97</v>
      </c>
      <c r="I507" s="6">
        <v>3362.93</v>
      </c>
      <c r="J507" s="86"/>
      <c r="K507" s="86"/>
      <c r="L507" s="85"/>
      <c r="M507" s="85"/>
      <c r="N507" s="85"/>
      <c r="O507" s="85"/>
      <c r="P507" s="85"/>
      <c r="Q507" s="1">
        <f t="shared" si="7"/>
        <v>3362.93</v>
      </c>
    </row>
    <row r="508" spans="1:17" x14ac:dyDescent="0.25">
      <c r="A508" s="83" t="s">
        <v>8176</v>
      </c>
      <c r="B508" s="84" t="s">
        <v>15883</v>
      </c>
      <c r="C508" s="7">
        <v>133</v>
      </c>
      <c r="D508" s="7">
        <v>8</v>
      </c>
      <c r="E508" s="1">
        <v>1099.77</v>
      </c>
      <c r="F508" s="1">
        <v>155.61000000000001</v>
      </c>
      <c r="G508" s="1">
        <v>706.5</v>
      </c>
      <c r="H508" s="1">
        <v>117.19</v>
      </c>
      <c r="I508" s="6">
        <v>979.3</v>
      </c>
      <c r="J508" s="86"/>
      <c r="K508" s="86"/>
      <c r="L508" s="85"/>
      <c r="M508" s="85"/>
      <c r="N508" s="85"/>
      <c r="O508" s="85"/>
      <c r="P508" s="85"/>
      <c r="Q508" s="1">
        <f t="shared" si="7"/>
        <v>979.3</v>
      </c>
    </row>
    <row r="509" spans="1:17" x14ac:dyDescent="0.25">
      <c r="A509" s="83" t="s">
        <v>8177</v>
      </c>
      <c r="B509" s="84" t="s">
        <v>15884</v>
      </c>
      <c r="C509" s="7">
        <v>275</v>
      </c>
      <c r="D509" s="7">
        <v>16</v>
      </c>
      <c r="E509" s="1">
        <v>2757.81</v>
      </c>
      <c r="F509" s="1">
        <v>321.75</v>
      </c>
      <c r="G509" s="1">
        <v>1413</v>
      </c>
      <c r="H509" s="1">
        <v>293.86</v>
      </c>
      <c r="I509" s="6">
        <v>2028.61</v>
      </c>
      <c r="J509" s="86"/>
      <c r="K509" s="86"/>
      <c r="L509" s="85"/>
      <c r="M509" s="85"/>
      <c r="N509" s="85"/>
      <c r="O509" s="85"/>
      <c r="P509" s="85"/>
      <c r="Q509" s="1">
        <f t="shared" si="7"/>
        <v>2028.61</v>
      </c>
    </row>
    <row r="510" spans="1:17" x14ac:dyDescent="0.25">
      <c r="A510" s="83" t="s">
        <v>8178</v>
      </c>
      <c r="B510" s="84" t="s">
        <v>15885</v>
      </c>
      <c r="C510" s="7">
        <v>105</v>
      </c>
      <c r="D510" s="7">
        <v>9</v>
      </c>
      <c r="E510" s="1">
        <v>1343.61</v>
      </c>
      <c r="F510" s="1">
        <v>122.85</v>
      </c>
      <c r="G510" s="1">
        <v>794.81</v>
      </c>
      <c r="H510" s="1">
        <v>143.18</v>
      </c>
      <c r="I510" s="6">
        <v>1060.8399999999999</v>
      </c>
      <c r="J510" s="86"/>
      <c r="K510" s="86"/>
      <c r="L510" s="85"/>
      <c r="M510" s="85"/>
      <c r="N510" s="85"/>
      <c r="O510" s="85"/>
      <c r="P510" s="85"/>
      <c r="Q510" s="1">
        <f t="shared" si="7"/>
        <v>1060.8399999999999</v>
      </c>
    </row>
    <row r="511" spans="1:17" x14ac:dyDescent="0.25">
      <c r="A511" s="83" t="s">
        <v>8179</v>
      </c>
      <c r="B511" s="84" t="s">
        <v>15886</v>
      </c>
      <c r="C511" s="7">
        <v>1802</v>
      </c>
      <c r="D511" s="7">
        <v>48</v>
      </c>
      <c r="E511" s="1">
        <v>14085.01</v>
      </c>
      <c r="F511" s="1">
        <v>2108.34</v>
      </c>
      <c r="G511" s="1">
        <v>4238.99</v>
      </c>
      <c r="H511" s="1">
        <v>1500.87</v>
      </c>
      <c r="I511" s="6">
        <v>7848.2</v>
      </c>
      <c r="J511" s="86"/>
      <c r="K511" s="86"/>
      <c r="L511" s="85"/>
      <c r="M511" s="85"/>
      <c r="N511" s="85"/>
      <c r="O511" s="85"/>
      <c r="P511" s="85"/>
      <c r="Q511" s="1">
        <f t="shared" si="7"/>
        <v>7848.2</v>
      </c>
    </row>
    <row r="512" spans="1:17" x14ac:dyDescent="0.25">
      <c r="A512" s="83" t="s">
        <v>8180</v>
      </c>
      <c r="B512" s="84" t="s">
        <v>15887</v>
      </c>
      <c r="C512" s="7">
        <v>2070</v>
      </c>
      <c r="D512" s="7">
        <v>42</v>
      </c>
      <c r="E512" s="1">
        <v>8872.0499999999993</v>
      </c>
      <c r="F512" s="1">
        <v>2421.9</v>
      </c>
      <c r="G512" s="1">
        <v>3709.12</v>
      </c>
      <c r="H512" s="1">
        <v>945.38</v>
      </c>
      <c r="I512" s="6">
        <v>7076.4</v>
      </c>
      <c r="J512" s="86"/>
      <c r="K512" s="86"/>
      <c r="L512" s="85"/>
      <c r="M512" s="85"/>
      <c r="N512" s="85"/>
      <c r="O512" s="85"/>
      <c r="P512" s="85"/>
      <c r="Q512" s="1">
        <f t="shared" si="7"/>
        <v>7076.4</v>
      </c>
    </row>
    <row r="513" spans="1:17" x14ac:dyDescent="0.25">
      <c r="A513" s="83" t="s">
        <v>8181</v>
      </c>
      <c r="B513" s="84" t="s">
        <v>15888</v>
      </c>
      <c r="C513" s="7">
        <v>39</v>
      </c>
      <c r="D513" s="7">
        <v>4</v>
      </c>
      <c r="E513" s="1">
        <v>597.16</v>
      </c>
      <c r="F513" s="1">
        <v>45.63</v>
      </c>
      <c r="G513" s="1">
        <v>353.25</v>
      </c>
      <c r="H513" s="1">
        <v>63.63</v>
      </c>
      <c r="I513" s="6">
        <v>462.51</v>
      </c>
      <c r="J513" s="86"/>
      <c r="K513" s="86"/>
      <c r="L513" s="85"/>
      <c r="M513" s="85"/>
      <c r="N513" s="85"/>
      <c r="O513" s="85"/>
      <c r="P513" s="85"/>
      <c r="Q513" s="1">
        <f t="shared" si="7"/>
        <v>462.51</v>
      </c>
    </row>
    <row r="514" spans="1:17" x14ac:dyDescent="0.25">
      <c r="A514" s="83" t="s">
        <v>8182</v>
      </c>
      <c r="B514" s="84" t="s">
        <v>15889</v>
      </c>
      <c r="C514" s="7">
        <v>458</v>
      </c>
      <c r="D514" s="7">
        <v>15</v>
      </c>
      <c r="E514" s="1">
        <v>2612.58</v>
      </c>
      <c r="F514" s="1">
        <v>535.86</v>
      </c>
      <c r="G514" s="1">
        <v>1324.69</v>
      </c>
      <c r="H514" s="1">
        <v>278.39</v>
      </c>
      <c r="I514" s="6">
        <v>2138.94</v>
      </c>
      <c r="J514" s="86"/>
      <c r="K514" s="86"/>
      <c r="L514" s="85"/>
      <c r="M514" s="85"/>
      <c r="N514" s="85"/>
      <c r="O514" s="85"/>
      <c r="P514" s="85"/>
      <c r="Q514" s="1">
        <f t="shared" si="7"/>
        <v>2138.94</v>
      </c>
    </row>
    <row r="515" spans="1:17" x14ac:dyDescent="0.25">
      <c r="A515" s="83" t="s">
        <v>8183</v>
      </c>
      <c r="B515" s="84" t="s">
        <v>15890</v>
      </c>
      <c r="C515" s="7">
        <v>53</v>
      </c>
      <c r="D515" s="7">
        <v>9</v>
      </c>
      <c r="E515" s="1">
        <v>1517.78</v>
      </c>
      <c r="F515" s="1">
        <v>62.01</v>
      </c>
      <c r="G515" s="1">
        <v>794.81</v>
      </c>
      <c r="H515" s="1">
        <v>161.72999999999999</v>
      </c>
      <c r="I515" s="6">
        <v>1018.55</v>
      </c>
      <c r="J515" s="86"/>
      <c r="K515" s="86"/>
      <c r="L515" s="85"/>
      <c r="M515" s="85"/>
      <c r="N515" s="85"/>
      <c r="O515" s="85"/>
      <c r="P515" s="85"/>
      <c r="Q515" s="1">
        <f t="shared" si="7"/>
        <v>1018.55</v>
      </c>
    </row>
    <row r="516" spans="1:17" x14ac:dyDescent="0.25">
      <c r="A516" s="83" t="s">
        <v>8184</v>
      </c>
      <c r="B516" s="84" t="s">
        <v>15891</v>
      </c>
      <c r="C516" s="7">
        <v>109</v>
      </c>
      <c r="D516" s="7">
        <v>6</v>
      </c>
      <c r="E516" s="1">
        <v>895.74</v>
      </c>
      <c r="F516" s="1">
        <v>127.53</v>
      </c>
      <c r="G516" s="1">
        <v>529.87</v>
      </c>
      <c r="H516" s="1">
        <v>95.45</v>
      </c>
      <c r="I516" s="6">
        <v>752.85</v>
      </c>
      <c r="J516" s="86"/>
      <c r="K516" s="86"/>
      <c r="L516" s="85"/>
      <c r="M516" s="85"/>
      <c r="N516" s="85"/>
      <c r="O516" s="85"/>
      <c r="P516" s="85"/>
      <c r="Q516" s="1">
        <f t="shared" si="7"/>
        <v>752.85</v>
      </c>
    </row>
    <row r="517" spans="1:17" x14ac:dyDescent="0.25">
      <c r="A517" s="83" t="s">
        <v>8185</v>
      </c>
      <c r="B517" s="84" t="s">
        <v>15892</v>
      </c>
      <c r="C517" s="7">
        <v>107</v>
      </c>
      <c r="D517" s="7">
        <v>6</v>
      </c>
      <c r="E517" s="1">
        <v>895.74</v>
      </c>
      <c r="F517" s="1">
        <v>125.19</v>
      </c>
      <c r="G517" s="1">
        <v>529.87</v>
      </c>
      <c r="H517" s="1">
        <v>95.45</v>
      </c>
      <c r="I517" s="6">
        <v>750.51</v>
      </c>
      <c r="J517" s="86"/>
      <c r="K517" s="86"/>
      <c r="L517" s="85"/>
      <c r="M517" s="85"/>
      <c r="N517" s="85"/>
      <c r="O517" s="85"/>
      <c r="P517" s="85"/>
      <c r="Q517" s="1">
        <f t="shared" si="7"/>
        <v>750.51</v>
      </c>
    </row>
    <row r="518" spans="1:17" x14ac:dyDescent="0.25">
      <c r="A518" s="83" t="s">
        <v>8186</v>
      </c>
      <c r="B518" s="84" t="s">
        <v>15893</v>
      </c>
      <c r="C518" s="7">
        <v>174</v>
      </c>
      <c r="D518" s="7">
        <v>8</v>
      </c>
      <c r="E518" s="1">
        <v>1194.32</v>
      </c>
      <c r="F518" s="1">
        <v>203.58</v>
      </c>
      <c r="G518" s="1">
        <v>706.5</v>
      </c>
      <c r="H518" s="1">
        <v>127.26</v>
      </c>
      <c r="I518" s="6">
        <v>1037.3399999999999</v>
      </c>
      <c r="J518" s="86"/>
      <c r="K518" s="86"/>
      <c r="L518" s="85"/>
      <c r="M518" s="85"/>
      <c r="N518" s="85"/>
      <c r="O518" s="85"/>
      <c r="P518" s="85"/>
      <c r="Q518" s="1">
        <f t="shared" si="7"/>
        <v>1037.3399999999999</v>
      </c>
    </row>
    <row r="519" spans="1:17" x14ac:dyDescent="0.25">
      <c r="A519" s="83" t="s">
        <v>8187</v>
      </c>
      <c r="B519" s="84" t="s">
        <v>15894</v>
      </c>
      <c r="C519" s="7">
        <v>137</v>
      </c>
      <c r="D519" s="7">
        <v>10</v>
      </c>
      <c r="E519" s="1">
        <v>1729.28</v>
      </c>
      <c r="F519" s="1">
        <v>160.29</v>
      </c>
      <c r="G519" s="1">
        <v>883.12</v>
      </c>
      <c r="H519" s="1">
        <v>184.27</v>
      </c>
      <c r="I519" s="6">
        <v>1227.68</v>
      </c>
      <c r="J519" s="86"/>
      <c r="K519" s="86"/>
      <c r="L519" s="85"/>
      <c r="M519" s="85"/>
      <c r="N519" s="85"/>
      <c r="O519" s="85"/>
      <c r="P519" s="85"/>
      <c r="Q519" s="1">
        <f t="shared" si="7"/>
        <v>1227.68</v>
      </c>
    </row>
    <row r="520" spans="1:17" x14ac:dyDescent="0.25">
      <c r="A520" s="83" t="s">
        <v>8188</v>
      </c>
      <c r="B520" s="84" t="s">
        <v>15895</v>
      </c>
      <c r="C520" s="7">
        <v>203</v>
      </c>
      <c r="D520" s="7">
        <v>9</v>
      </c>
      <c r="E520" s="1">
        <v>1254.31</v>
      </c>
      <c r="F520" s="1">
        <v>237.51</v>
      </c>
      <c r="G520" s="1">
        <v>794.81</v>
      </c>
      <c r="H520" s="1">
        <v>133.66</v>
      </c>
      <c r="I520" s="6">
        <v>1165.98</v>
      </c>
      <c r="J520" s="86"/>
      <c r="K520" s="86"/>
      <c r="L520" s="85"/>
      <c r="M520" s="85"/>
      <c r="N520" s="85"/>
      <c r="O520" s="85"/>
      <c r="P520" s="85"/>
      <c r="Q520" s="1">
        <f t="shared" si="7"/>
        <v>1165.98</v>
      </c>
    </row>
    <row r="521" spans="1:17" x14ac:dyDescent="0.25">
      <c r="A521" s="83" t="s">
        <v>8189</v>
      </c>
      <c r="B521" s="84" t="s">
        <v>15896</v>
      </c>
      <c r="C521" s="7">
        <v>67</v>
      </c>
      <c r="D521" s="7">
        <v>6</v>
      </c>
      <c r="E521" s="1">
        <v>815.69</v>
      </c>
      <c r="F521" s="1">
        <v>78.39</v>
      </c>
      <c r="G521" s="1">
        <v>529.87</v>
      </c>
      <c r="H521" s="1">
        <v>86.92</v>
      </c>
      <c r="I521" s="6">
        <v>695.18</v>
      </c>
      <c r="J521" s="86"/>
      <c r="K521" s="86"/>
      <c r="L521" s="85"/>
      <c r="M521" s="85"/>
      <c r="N521" s="85"/>
      <c r="O521" s="85"/>
      <c r="P521" s="85"/>
      <c r="Q521" s="1">
        <f t="shared" si="7"/>
        <v>695.18</v>
      </c>
    </row>
    <row r="522" spans="1:17" x14ac:dyDescent="0.25">
      <c r="A522" s="83" t="s">
        <v>8190</v>
      </c>
      <c r="B522" s="84" t="s">
        <v>15897</v>
      </c>
      <c r="C522" s="7">
        <v>112</v>
      </c>
      <c r="D522" s="7">
        <v>8</v>
      </c>
      <c r="E522" s="1">
        <v>1231.6400000000001</v>
      </c>
      <c r="F522" s="1">
        <v>131.04</v>
      </c>
      <c r="G522" s="1">
        <v>706.5</v>
      </c>
      <c r="H522" s="1">
        <v>131.24</v>
      </c>
      <c r="I522" s="6">
        <v>968.78</v>
      </c>
      <c r="J522" s="86"/>
      <c r="K522" s="86"/>
      <c r="L522" s="85"/>
      <c r="M522" s="85"/>
      <c r="N522" s="85"/>
      <c r="O522" s="85"/>
      <c r="P522" s="85"/>
      <c r="Q522" s="1">
        <f t="shared" si="7"/>
        <v>968.78</v>
      </c>
    </row>
    <row r="523" spans="1:17" x14ac:dyDescent="0.25">
      <c r="A523" s="83" t="s">
        <v>8191</v>
      </c>
      <c r="B523" s="84" t="s">
        <v>15898</v>
      </c>
      <c r="C523" s="7">
        <v>69</v>
      </c>
      <c r="D523" s="7">
        <v>6</v>
      </c>
      <c r="E523" s="1">
        <v>1032.5899999999999</v>
      </c>
      <c r="F523" s="1">
        <v>80.73</v>
      </c>
      <c r="G523" s="1">
        <v>529.87</v>
      </c>
      <c r="H523" s="1">
        <v>110.03</v>
      </c>
      <c r="I523" s="6">
        <v>720.63</v>
      </c>
      <c r="J523" s="86"/>
      <c r="K523" s="86"/>
      <c r="L523" s="85"/>
      <c r="M523" s="85"/>
      <c r="N523" s="85"/>
      <c r="O523" s="85"/>
      <c r="P523" s="85"/>
      <c r="Q523" s="1">
        <f t="shared" si="7"/>
        <v>720.63</v>
      </c>
    </row>
    <row r="524" spans="1:17" x14ac:dyDescent="0.25">
      <c r="A524" s="83" t="s">
        <v>8192</v>
      </c>
      <c r="B524" s="84" t="s">
        <v>15899</v>
      </c>
      <c r="C524" s="7">
        <v>39</v>
      </c>
      <c r="D524" s="7">
        <v>5</v>
      </c>
      <c r="E524" s="1">
        <v>746.45</v>
      </c>
      <c r="F524" s="1">
        <v>45.63</v>
      </c>
      <c r="G524" s="1">
        <v>441.56</v>
      </c>
      <c r="H524" s="1">
        <v>79.540000000000006</v>
      </c>
      <c r="I524" s="6">
        <v>566.73</v>
      </c>
      <c r="J524" s="86"/>
      <c r="K524" s="86"/>
      <c r="L524" s="85"/>
      <c r="M524" s="85"/>
      <c r="N524" s="85"/>
      <c r="O524" s="85"/>
      <c r="P524" s="85"/>
      <c r="Q524" s="1">
        <f t="shared" si="7"/>
        <v>566.73</v>
      </c>
    </row>
    <row r="525" spans="1:17" x14ac:dyDescent="0.25">
      <c r="A525" s="83" t="s">
        <v>8193</v>
      </c>
      <c r="B525" s="84" t="s">
        <v>15900</v>
      </c>
      <c r="C525" s="7">
        <v>44</v>
      </c>
      <c r="D525" s="7">
        <v>3</v>
      </c>
      <c r="E525" s="1">
        <v>447.87</v>
      </c>
      <c r="F525" s="1">
        <v>51.48</v>
      </c>
      <c r="G525" s="1">
        <v>264.94</v>
      </c>
      <c r="H525" s="1">
        <v>47.73</v>
      </c>
      <c r="I525" s="6">
        <v>364.15</v>
      </c>
      <c r="J525" s="86"/>
      <c r="K525" s="86"/>
      <c r="L525" s="85"/>
      <c r="M525" s="85"/>
      <c r="N525" s="85"/>
      <c r="O525" s="85"/>
      <c r="P525" s="85"/>
      <c r="Q525" s="1">
        <f t="shared" si="7"/>
        <v>364.15</v>
      </c>
    </row>
    <row r="526" spans="1:17" x14ac:dyDescent="0.25">
      <c r="A526" s="83" t="s">
        <v>8194</v>
      </c>
      <c r="B526" s="84" t="s">
        <v>15901</v>
      </c>
      <c r="C526" s="7">
        <v>534</v>
      </c>
      <c r="D526" s="7">
        <v>2</v>
      </c>
      <c r="E526" s="1">
        <v>465.2</v>
      </c>
      <c r="F526" s="1">
        <v>624.78</v>
      </c>
      <c r="G526" s="1">
        <v>176.62</v>
      </c>
      <c r="H526" s="1">
        <v>49.57</v>
      </c>
      <c r="I526" s="6">
        <v>850.97</v>
      </c>
      <c r="J526" s="86"/>
      <c r="K526" s="86"/>
      <c r="L526" s="85"/>
      <c r="M526" s="85"/>
      <c r="N526" s="85"/>
      <c r="O526" s="85"/>
      <c r="P526" s="85"/>
      <c r="Q526" s="1">
        <f t="shared" ref="Q526:Q589" si="8">I526+P526</f>
        <v>850.97</v>
      </c>
    </row>
    <row r="527" spans="1:17" x14ac:dyDescent="0.25">
      <c r="A527" s="83" t="s">
        <v>8195</v>
      </c>
      <c r="B527" s="84" t="s">
        <v>15902</v>
      </c>
      <c r="C527" s="7">
        <v>714</v>
      </c>
      <c r="D527" s="7">
        <v>25</v>
      </c>
      <c r="E527" s="1">
        <v>11414.16</v>
      </c>
      <c r="F527" s="1">
        <v>835.38</v>
      </c>
      <c r="G527" s="1">
        <v>2207.81</v>
      </c>
      <c r="H527" s="1">
        <v>1216.27</v>
      </c>
      <c r="I527" s="6">
        <v>4259.46</v>
      </c>
      <c r="J527" s="86"/>
      <c r="K527" s="86"/>
      <c r="L527" s="85"/>
      <c r="M527" s="85"/>
      <c r="N527" s="85"/>
      <c r="O527" s="85"/>
      <c r="P527" s="85"/>
      <c r="Q527" s="1">
        <f t="shared" si="8"/>
        <v>4259.46</v>
      </c>
    </row>
    <row r="528" spans="1:17" x14ac:dyDescent="0.25">
      <c r="A528" s="83" t="s">
        <v>8196</v>
      </c>
      <c r="B528" s="84" t="s">
        <v>15903</v>
      </c>
      <c r="C528" s="7">
        <v>83</v>
      </c>
      <c r="D528" s="7">
        <v>5</v>
      </c>
      <c r="E528" s="1">
        <v>746.45</v>
      </c>
      <c r="F528" s="1">
        <v>97.11</v>
      </c>
      <c r="G528" s="1">
        <v>441.56</v>
      </c>
      <c r="H528" s="1">
        <v>79.540000000000006</v>
      </c>
      <c r="I528" s="6">
        <v>618.21</v>
      </c>
      <c r="J528" s="86"/>
      <c r="K528" s="86"/>
      <c r="L528" s="85"/>
      <c r="M528" s="85"/>
      <c r="N528" s="85"/>
      <c r="O528" s="85"/>
      <c r="P528" s="85"/>
      <c r="Q528" s="1">
        <f t="shared" si="8"/>
        <v>618.21</v>
      </c>
    </row>
    <row r="529" spans="1:17" x14ac:dyDescent="0.25">
      <c r="A529" s="83" t="s">
        <v>8197</v>
      </c>
      <c r="B529" s="84" t="s">
        <v>15904</v>
      </c>
      <c r="C529" s="7">
        <v>23</v>
      </c>
      <c r="D529" s="7">
        <v>8</v>
      </c>
      <c r="E529" s="1">
        <v>1117.1500000000001</v>
      </c>
      <c r="F529" s="1">
        <v>26.91</v>
      </c>
      <c r="G529" s="1">
        <v>706.5</v>
      </c>
      <c r="H529" s="1">
        <v>119.04</v>
      </c>
      <c r="I529" s="6">
        <v>852.45</v>
      </c>
      <c r="J529" s="86"/>
      <c r="K529" s="86"/>
      <c r="L529" s="85"/>
      <c r="M529" s="85"/>
      <c r="N529" s="85"/>
      <c r="O529" s="85"/>
      <c r="P529" s="85"/>
      <c r="Q529" s="1">
        <f t="shared" si="8"/>
        <v>852.45</v>
      </c>
    </row>
    <row r="530" spans="1:17" x14ac:dyDescent="0.25">
      <c r="A530" s="83" t="s">
        <v>8198</v>
      </c>
      <c r="B530" s="84" t="s">
        <v>15905</v>
      </c>
      <c r="C530" s="7">
        <v>718</v>
      </c>
      <c r="D530" s="7">
        <v>11</v>
      </c>
      <c r="E530" s="1">
        <v>1811.55</v>
      </c>
      <c r="F530" s="1">
        <v>840.06</v>
      </c>
      <c r="G530" s="1">
        <v>971.43</v>
      </c>
      <c r="H530" s="1">
        <v>193.03</v>
      </c>
      <c r="I530" s="6">
        <v>2004.52</v>
      </c>
      <c r="J530" s="86"/>
      <c r="K530" s="86"/>
      <c r="L530" s="85"/>
      <c r="M530" s="85"/>
      <c r="N530" s="85"/>
      <c r="O530" s="85"/>
      <c r="P530" s="85"/>
      <c r="Q530" s="1">
        <f t="shared" si="8"/>
        <v>2004.52</v>
      </c>
    </row>
    <row r="531" spans="1:17" x14ac:dyDescent="0.25">
      <c r="A531" s="83" t="s">
        <v>8199</v>
      </c>
      <c r="B531" s="84" t="s">
        <v>15906</v>
      </c>
      <c r="C531" s="7">
        <v>40</v>
      </c>
      <c r="D531" s="7">
        <v>3</v>
      </c>
      <c r="E531" s="1">
        <v>447.87</v>
      </c>
      <c r="F531" s="1">
        <v>46.8</v>
      </c>
      <c r="G531" s="1">
        <v>264.94</v>
      </c>
      <c r="H531" s="1">
        <v>47.73</v>
      </c>
      <c r="I531" s="6">
        <v>359.47</v>
      </c>
      <c r="J531" s="86"/>
      <c r="K531" s="86"/>
      <c r="L531" s="85"/>
      <c r="M531" s="85"/>
      <c r="N531" s="85"/>
      <c r="O531" s="85"/>
      <c r="P531" s="85"/>
      <c r="Q531" s="1">
        <f t="shared" si="8"/>
        <v>359.47</v>
      </c>
    </row>
    <row r="532" spans="1:17" x14ac:dyDescent="0.25">
      <c r="A532" s="83" t="s">
        <v>8200</v>
      </c>
      <c r="B532" s="84" t="s">
        <v>15907</v>
      </c>
      <c r="C532" s="7">
        <v>75</v>
      </c>
      <c r="D532" s="7">
        <v>0</v>
      </c>
      <c r="E532" s="1">
        <v>0</v>
      </c>
      <c r="F532" s="1">
        <v>87.75</v>
      </c>
      <c r="G532" s="1">
        <v>0</v>
      </c>
      <c r="H532" s="1">
        <v>0</v>
      </c>
      <c r="I532" s="6">
        <v>87.75</v>
      </c>
      <c r="J532" s="86"/>
      <c r="K532" s="86"/>
      <c r="L532" s="85"/>
      <c r="M532" s="85"/>
      <c r="N532" s="85"/>
      <c r="O532" s="85"/>
      <c r="P532" s="85"/>
      <c r="Q532" s="1">
        <f t="shared" si="8"/>
        <v>87.75</v>
      </c>
    </row>
    <row r="533" spans="1:17" x14ac:dyDescent="0.25">
      <c r="A533" s="83" t="s">
        <v>8201</v>
      </c>
      <c r="B533" s="84" t="s">
        <v>15908</v>
      </c>
      <c r="C533" s="7">
        <v>80</v>
      </c>
      <c r="D533" s="7">
        <v>7</v>
      </c>
      <c r="E533" s="1">
        <v>1883.95</v>
      </c>
      <c r="F533" s="1">
        <v>93.6</v>
      </c>
      <c r="G533" s="1">
        <v>618.17999999999995</v>
      </c>
      <c r="H533" s="1">
        <v>200.75</v>
      </c>
      <c r="I533" s="6">
        <v>912.53</v>
      </c>
      <c r="J533" s="86"/>
      <c r="K533" s="86"/>
      <c r="L533" s="85"/>
      <c r="M533" s="85"/>
      <c r="N533" s="85"/>
      <c r="O533" s="85"/>
      <c r="P533" s="85"/>
      <c r="Q533" s="1">
        <f t="shared" si="8"/>
        <v>912.53</v>
      </c>
    </row>
    <row r="534" spans="1:17" x14ac:dyDescent="0.25">
      <c r="A534" s="83" t="s">
        <v>8202</v>
      </c>
      <c r="B534" s="84" t="s">
        <v>15909</v>
      </c>
      <c r="C534" s="7">
        <v>459</v>
      </c>
      <c r="D534" s="7">
        <v>16</v>
      </c>
      <c r="E534" s="1">
        <v>33876.53</v>
      </c>
      <c r="F534" s="1">
        <v>537.03</v>
      </c>
      <c r="G534" s="1">
        <v>1413</v>
      </c>
      <c r="H534" s="1">
        <v>3609.81</v>
      </c>
      <c r="I534" s="6">
        <v>5559.84</v>
      </c>
      <c r="J534" s="86"/>
      <c r="K534" s="86"/>
      <c r="L534" s="85"/>
      <c r="M534" s="85"/>
      <c r="N534" s="85"/>
      <c r="O534" s="85"/>
      <c r="P534" s="85"/>
      <c r="Q534" s="1">
        <f t="shared" si="8"/>
        <v>5559.84</v>
      </c>
    </row>
    <row r="535" spans="1:17" x14ac:dyDescent="0.25">
      <c r="A535" s="83" t="s">
        <v>8203</v>
      </c>
      <c r="B535" s="84" t="s">
        <v>15910</v>
      </c>
      <c r="C535" s="7">
        <v>196</v>
      </c>
      <c r="D535" s="7">
        <v>10</v>
      </c>
      <c r="E535" s="1">
        <v>1492.9</v>
      </c>
      <c r="F535" s="1">
        <v>229.32</v>
      </c>
      <c r="G535" s="1">
        <v>883.12</v>
      </c>
      <c r="H535" s="1">
        <v>159.08000000000001</v>
      </c>
      <c r="I535" s="6">
        <v>1271.52</v>
      </c>
      <c r="J535" s="86"/>
      <c r="K535" s="86"/>
      <c r="L535" s="85"/>
      <c r="M535" s="85"/>
      <c r="N535" s="85"/>
      <c r="O535" s="85"/>
      <c r="P535" s="85"/>
      <c r="Q535" s="1">
        <f t="shared" si="8"/>
        <v>1271.52</v>
      </c>
    </row>
    <row r="536" spans="1:17" x14ac:dyDescent="0.25">
      <c r="A536" s="83" t="s">
        <v>8204</v>
      </c>
      <c r="B536" s="84" t="s">
        <v>15911</v>
      </c>
      <c r="C536" s="7">
        <v>90</v>
      </c>
      <c r="D536" s="7">
        <v>7</v>
      </c>
      <c r="E536" s="1">
        <v>10848.51</v>
      </c>
      <c r="F536" s="1">
        <v>105.3</v>
      </c>
      <c r="G536" s="1">
        <v>618.17999999999995</v>
      </c>
      <c r="H536" s="1">
        <v>1155.99</v>
      </c>
      <c r="I536" s="6">
        <v>1879.47</v>
      </c>
      <c r="J536" s="86"/>
      <c r="K536" s="86"/>
      <c r="L536" s="85"/>
      <c r="M536" s="85"/>
      <c r="N536" s="85"/>
      <c r="O536" s="85"/>
      <c r="P536" s="85"/>
      <c r="Q536" s="1">
        <f t="shared" si="8"/>
        <v>1879.47</v>
      </c>
    </row>
    <row r="537" spans="1:17" x14ac:dyDescent="0.25">
      <c r="A537" s="83" t="s">
        <v>8205</v>
      </c>
      <c r="B537" s="84" t="s">
        <v>15912</v>
      </c>
      <c r="C537" s="7">
        <v>27</v>
      </c>
      <c r="D537" s="7">
        <v>9</v>
      </c>
      <c r="E537" s="1">
        <v>1229.04</v>
      </c>
      <c r="F537" s="1">
        <v>31.59</v>
      </c>
      <c r="G537" s="1">
        <v>794.81</v>
      </c>
      <c r="H537" s="1">
        <v>130.96</v>
      </c>
      <c r="I537" s="6">
        <v>957.36</v>
      </c>
      <c r="J537" s="86"/>
      <c r="K537" s="86"/>
      <c r="L537" s="85"/>
      <c r="M537" s="85"/>
      <c r="N537" s="85"/>
      <c r="O537" s="85"/>
      <c r="P537" s="85"/>
      <c r="Q537" s="1">
        <f t="shared" si="8"/>
        <v>957.36</v>
      </c>
    </row>
    <row r="538" spans="1:17" x14ac:dyDescent="0.25">
      <c r="A538" s="83" t="s">
        <v>8206</v>
      </c>
      <c r="B538" s="84" t="s">
        <v>15913</v>
      </c>
      <c r="C538" s="7">
        <v>166</v>
      </c>
      <c r="D538" s="7">
        <v>8</v>
      </c>
      <c r="E538" s="1">
        <v>1194.32</v>
      </c>
      <c r="F538" s="1">
        <v>194.22</v>
      </c>
      <c r="G538" s="1">
        <v>706.5</v>
      </c>
      <c r="H538" s="1">
        <v>127.26</v>
      </c>
      <c r="I538" s="6">
        <v>1027.98</v>
      </c>
      <c r="J538" s="86"/>
      <c r="K538" s="86"/>
      <c r="L538" s="85"/>
      <c r="M538" s="85"/>
      <c r="N538" s="85"/>
      <c r="O538" s="85"/>
      <c r="P538" s="85"/>
      <c r="Q538" s="1">
        <f t="shared" si="8"/>
        <v>1027.98</v>
      </c>
    </row>
    <row r="539" spans="1:17" x14ac:dyDescent="0.25">
      <c r="A539" s="83" t="s">
        <v>8207</v>
      </c>
      <c r="B539" s="84" t="s">
        <v>15914</v>
      </c>
      <c r="C539" s="7">
        <v>186</v>
      </c>
      <c r="D539" s="7">
        <v>11</v>
      </c>
      <c r="E539" s="1">
        <v>1642.19</v>
      </c>
      <c r="F539" s="1">
        <v>217.62</v>
      </c>
      <c r="G539" s="1">
        <v>971.43</v>
      </c>
      <c r="H539" s="1">
        <v>174.99</v>
      </c>
      <c r="I539" s="6">
        <v>1364.04</v>
      </c>
      <c r="J539" s="86"/>
      <c r="K539" s="86"/>
      <c r="L539" s="85"/>
      <c r="M539" s="85"/>
      <c r="N539" s="85"/>
      <c r="O539" s="85"/>
      <c r="P539" s="85"/>
      <c r="Q539" s="1">
        <f t="shared" si="8"/>
        <v>1364.04</v>
      </c>
    </row>
    <row r="540" spans="1:17" x14ac:dyDescent="0.25">
      <c r="A540" s="83" t="s">
        <v>8208</v>
      </c>
      <c r="B540" s="84" t="s">
        <v>15915</v>
      </c>
      <c r="C540" s="7">
        <v>53</v>
      </c>
      <c r="D540" s="7">
        <v>6</v>
      </c>
      <c r="E540" s="1">
        <v>996.98</v>
      </c>
      <c r="F540" s="1">
        <v>62.01</v>
      </c>
      <c r="G540" s="1">
        <v>529.87</v>
      </c>
      <c r="H540" s="1">
        <v>106.24</v>
      </c>
      <c r="I540" s="6">
        <v>698.12</v>
      </c>
      <c r="J540" s="86"/>
      <c r="K540" s="86"/>
      <c r="L540" s="85"/>
      <c r="M540" s="85"/>
      <c r="N540" s="85"/>
      <c r="O540" s="85"/>
      <c r="P540" s="85"/>
      <c r="Q540" s="1">
        <f t="shared" si="8"/>
        <v>698.12</v>
      </c>
    </row>
    <row r="541" spans="1:17" x14ac:dyDescent="0.25">
      <c r="A541" s="83" t="s">
        <v>8209</v>
      </c>
      <c r="B541" s="84" t="s">
        <v>15916</v>
      </c>
      <c r="C541" s="7">
        <v>115</v>
      </c>
      <c r="D541" s="7">
        <v>6</v>
      </c>
      <c r="E541" s="1">
        <v>895.74</v>
      </c>
      <c r="F541" s="1">
        <v>134.55000000000001</v>
      </c>
      <c r="G541" s="1">
        <v>529.87</v>
      </c>
      <c r="H541" s="1">
        <v>95.45</v>
      </c>
      <c r="I541" s="6">
        <v>759.87</v>
      </c>
      <c r="J541" s="86"/>
      <c r="K541" s="86"/>
      <c r="L541" s="85"/>
      <c r="M541" s="85"/>
      <c r="N541" s="85"/>
      <c r="O541" s="85"/>
      <c r="P541" s="85"/>
      <c r="Q541" s="1">
        <f t="shared" si="8"/>
        <v>759.87</v>
      </c>
    </row>
    <row r="542" spans="1:17" x14ac:dyDescent="0.25">
      <c r="A542" s="83" t="s">
        <v>8210</v>
      </c>
      <c r="B542" s="84" t="s">
        <v>15917</v>
      </c>
      <c r="C542" s="7">
        <v>39</v>
      </c>
      <c r="D542" s="7">
        <v>10</v>
      </c>
      <c r="E542" s="1">
        <v>1381.48</v>
      </c>
      <c r="F542" s="1">
        <v>45.63</v>
      </c>
      <c r="G542" s="1">
        <v>883.12</v>
      </c>
      <c r="H542" s="1">
        <v>147.21</v>
      </c>
      <c r="I542" s="6">
        <v>1075.96</v>
      </c>
      <c r="J542" s="86"/>
      <c r="K542" s="86"/>
      <c r="L542" s="85"/>
      <c r="M542" s="85"/>
      <c r="N542" s="85"/>
      <c r="O542" s="85"/>
      <c r="P542" s="85"/>
      <c r="Q542" s="1">
        <f t="shared" si="8"/>
        <v>1075.96</v>
      </c>
    </row>
    <row r="543" spans="1:17" x14ac:dyDescent="0.25">
      <c r="A543" s="83" t="s">
        <v>8211</v>
      </c>
      <c r="B543" s="84" t="s">
        <v>15918</v>
      </c>
      <c r="C543" s="7">
        <v>422</v>
      </c>
      <c r="D543" s="7">
        <v>45</v>
      </c>
      <c r="E543" s="1">
        <v>32292.959999999999</v>
      </c>
      <c r="F543" s="1">
        <v>493.74</v>
      </c>
      <c r="G543" s="1">
        <v>3974.06</v>
      </c>
      <c r="H543" s="1">
        <v>3441.07</v>
      </c>
      <c r="I543" s="6">
        <v>7908.87</v>
      </c>
      <c r="J543" s="86"/>
      <c r="K543" s="86"/>
      <c r="L543" s="85"/>
      <c r="M543" s="85"/>
      <c r="N543" s="85"/>
      <c r="O543" s="85"/>
      <c r="P543" s="85"/>
      <c r="Q543" s="1">
        <f t="shared" si="8"/>
        <v>7908.87</v>
      </c>
    </row>
    <row r="544" spans="1:17" x14ac:dyDescent="0.25">
      <c r="A544" s="83" t="s">
        <v>8212</v>
      </c>
      <c r="B544" s="84" t="s">
        <v>15919</v>
      </c>
      <c r="C544" s="7">
        <v>332</v>
      </c>
      <c r="D544" s="7">
        <v>13</v>
      </c>
      <c r="E544" s="1">
        <v>2114.94</v>
      </c>
      <c r="F544" s="1">
        <v>388.44</v>
      </c>
      <c r="G544" s="1">
        <v>1148.06</v>
      </c>
      <c r="H544" s="1">
        <v>225.36</v>
      </c>
      <c r="I544" s="6">
        <v>1761.86</v>
      </c>
      <c r="J544" s="86"/>
      <c r="K544" s="86"/>
      <c r="L544" s="85"/>
      <c r="M544" s="85"/>
      <c r="N544" s="85"/>
      <c r="O544" s="85"/>
      <c r="P544" s="85"/>
      <c r="Q544" s="1">
        <f t="shared" si="8"/>
        <v>1761.86</v>
      </c>
    </row>
    <row r="545" spans="1:17" x14ac:dyDescent="0.25">
      <c r="A545" s="83" t="s">
        <v>8213</v>
      </c>
      <c r="B545" s="84" t="s">
        <v>15920</v>
      </c>
      <c r="C545" s="7">
        <v>148</v>
      </c>
      <c r="D545" s="7">
        <v>5</v>
      </c>
      <c r="E545" s="1">
        <v>746.45</v>
      </c>
      <c r="F545" s="1">
        <v>173.16</v>
      </c>
      <c r="G545" s="1">
        <v>441.56</v>
      </c>
      <c r="H545" s="1">
        <v>79.540000000000006</v>
      </c>
      <c r="I545" s="6">
        <v>694.26</v>
      </c>
      <c r="J545" s="86"/>
      <c r="K545" s="86"/>
      <c r="L545" s="85"/>
      <c r="M545" s="85"/>
      <c r="N545" s="85"/>
      <c r="O545" s="85"/>
      <c r="P545" s="85"/>
      <c r="Q545" s="1">
        <f t="shared" si="8"/>
        <v>694.26</v>
      </c>
    </row>
    <row r="546" spans="1:17" x14ac:dyDescent="0.25">
      <c r="A546" s="83" t="s">
        <v>8214</v>
      </c>
      <c r="B546" s="84" t="s">
        <v>15921</v>
      </c>
      <c r="C546" s="7">
        <v>105</v>
      </c>
      <c r="D546" s="7">
        <v>8</v>
      </c>
      <c r="E546" s="1">
        <v>3293.5</v>
      </c>
      <c r="F546" s="1">
        <v>122.85</v>
      </c>
      <c r="G546" s="1">
        <v>706.5</v>
      </c>
      <c r="H546" s="1">
        <v>350.95</v>
      </c>
      <c r="I546" s="6">
        <v>1180.3</v>
      </c>
      <c r="J546" s="86"/>
      <c r="K546" s="86"/>
      <c r="L546" s="85"/>
      <c r="M546" s="85"/>
      <c r="N546" s="85"/>
      <c r="O546" s="85"/>
      <c r="P546" s="85"/>
      <c r="Q546" s="1">
        <f t="shared" si="8"/>
        <v>1180.3</v>
      </c>
    </row>
    <row r="547" spans="1:17" x14ac:dyDescent="0.25">
      <c r="A547" s="83" t="s">
        <v>8215</v>
      </c>
      <c r="B547" s="84" t="s">
        <v>15922</v>
      </c>
      <c r="C547" s="7">
        <v>388</v>
      </c>
      <c r="D547" s="7">
        <v>15</v>
      </c>
      <c r="E547" s="1">
        <v>4066.28</v>
      </c>
      <c r="F547" s="1">
        <v>453.96</v>
      </c>
      <c r="G547" s="1">
        <v>1324.69</v>
      </c>
      <c r="H547" s="1">
        <v>433.3</v>
      </c>
      <c r="I547" s="6">
        <v>2211.9499999999998</v>
      </c>
      <c r="J547" s="86"/>
      <c r="K547" s="86"/>
      <c r="L547" s="85"/>
      <c r="M547" s="85"/>
      <c r="N547" s="85"/>
      <c r="O547" s="85"/>
      <c r="P547" s="85"/>
      <c r="Q547" s="1">
        <f t="shared" si="8"/>
        <v>2211.9499999999998</v>
      </c>
    </row>
    <row r="548" spans="1:17" x14ac:dyDescent="0.25">
      <c r="A548" s="83" t="s">
        <v>8216</v>
      </c>
      <c r="B548" s="84" t="s">
        <v>15923</v>
      </c>
      <c r="C548" s="7">
        <v>63</v>
      </c>
      <c r="D548" s="7">
        <v>11</v>
      </c>
      <c r="E548" s="1">
        <v>1343.61</v>
      </c>
      <c r="F548" s="1">
        <v>73.709999999999994</v>
      </c>
      <c r="G548" s="1">
        <v>971.43</v>
      </c>
      <c r="H548" s="1">
        <v>143.18</v>
      </c>
      <c r="I548" s="6">
        <v>1188.32</v>
      </c>
      <c r="J548" s="86"/>
      <c r="K548" s="86"/>
      <c r="L548" s="85"/>
      <c r="M548" s="85"/>
      <c r="N548" s="85"/>
      <c r="O548" s="85"/>
      <c r="P548" s="85"/>
      <c r="Q548" s="1">
        <f t="shared" si="8"/>
        <v>1188.32</v>
      </c>
    </row>
    <row r="549" spans="1:17" x14ac:dyDescent="0.25">
      <c r="A549" s="83" t="s">
        <v>8217</v>
      </c>
      <c r="B549" s="84" t="s">
        <v>15924</v>
      </c>
      <c r="C549" s="7">
        <v>447</v>
      </c>
      <c r="D549" s="7">
        <v>24</v>
      </c>
      <c r="E549" s="1">
        <v>4236.1000000000004</v>
      </c>
      <c r="F549" s="1">
        <v>522.99</v>
      </c>
      <c r="G549" s="1">
        <v>2119.5</v>
      </c>
      <c r="H549" s="1">
        <v>451.39</v>
      </c>
      <c r="I549" s="6">
        <v>3093.88</v>
      </c>
      <c r="J549" s="86"/>
      <c r="K549" s="86"/>
      <c r="L549" s="85"/>
      <c r="M549" s="85"/>
      <c r="N549" s="85"/>
      <c r="O549" s="85"/>
      <c r="P549" s="85"/>
      <c r="Q549" s="1">
        <f t="shared" si="8"/>
        <v>3093.88</v>
      </c>
    </row>
    <row r="550" spans="1:17" x14ac:dyDescent="0.25">
      <c r="A550" s="83" t="s">
        <v>8218</v>
      </c>
      <c r="B550" s="84" t="s">
        <v>15925</v>
      </c>
      <c r="C550" s="7">
        <v>170</v>
      </c>
      <c r="D550" s="7">
        <v>5</v>
      </c>
      <c r="E550" s="1">
        <v>746.45</v>
      </c>
      <c r="F550" s="1">
        <v>198.9</v>
      </c>
      <c r="G550" s="1">
        <v>441.56</v>
      </c>
      <c r="H550" s="1">
        <v>79.540000000000006</v>
      </c>
      <c r="I550" s="6">
        <v>720</v>
      </c>
      <c r="J550" s="86"/>
      <c r="K550" s="86"/>
      <c r="L550" s="85"/>
      <c r="M550" s="85"/>
      <c r="N550" s="85"/>
      <c r="O550" s="85"/>
      <c r="P550" s="85"/>
      <c r="Q550" s="1">
        <f t="shared" si="8"/>
        <v>720</v>
      </c>
    </row>
    <row r="551" spans="1:17" x14ac:dyDescent="0.25">
      <c r="A551" s="83" t="s">
        <v>8219</v>
      </c>
      <c r="B551" s="84" t="s">
        <v>15926</v>
      </c>
      <c r="C551" s="7">
        <v>69</v>
      </c>
      <c r="D551" s="7">
        <v>7</v>
      </c>
      <c r="E551" s="1">
        <v>3135.11</v>
      </c>
      <c r="F551" s="1">
        <v>80.73</v>
      </c>
      <c r="G551" s="1">
        <v>618.17999999999995</v>
      </c>
      <c r="H551" s="1">
        <v>334.07</v>
      </c>
      <c r="I551" s="6">
        <v>1032.98</v>
      </c>
      <c r="J551" s="86"/>
      <c r="K551" s="86"/>
      <c r="L551" s="85"/>
      <c r="M551" s="85"/>
      <c r="N551" s="85"/>
      <c r="O551" s="85"/>
      <c r="P551" s="85"/>
      <c r="Q551" s="1">
        <f t="shared" si="8"/>
        <v>1032.98</v>
      </c>
    </row>
    <row r="552" spans="1:17" x14ac:dyDescent="0.25">
      <c r="A552" s="83" t="s">
        <v>8220</v>
      </c>
      <c r="B552" s="84" t="s">
        <v>15927</v>
      </c>
      <c r="C552" s="7">
        <v>67</v>
      </c>
      <c r="D552" s="7">
        <v>6</v>
      </c>
      <c r="E552" s="1">
        <v>895.74</v>
      </c>
      <c r="F552" s="1">
        <v>78.39</v>
      </c>
      <c r="G552" s="1">
        <v>529.87</v>
      </c>
      <c r="H552" s="1">
        <v>95.45</v>
      </c>
      <c r="I552" s="6">
        <v>703.71</v>
      </c>
      <c r="J552" s="86"/>
      <c r="K552" s="86"/>
      <c r="L552" s="85"/>
      <c r="M552" s="85"/>
      <c r="N552" s="85"/>
      <c r="O552" s="85"/>
      <c r="P552" s="85"/>
      <c r="Q552" s="1">
        <f t="shared" si="8"/>
        <v>703.71</v>
      </c>
    </row>
    <row r="553" spans="1:17" x14ac:dyDescent="0.25">
      <c r="A553" s="83" t="s">
        <v>8221</v>
      </c>
      <c r="B553" s="84" t="s">
        <v>15928</v>
      </c>
      <c r="C553" s="7">
        <v>170</v>
      </c>
      <c r="D553" s="7">
        <v>8</v>
      </c>
      <c r="E553" s="1">
        <v>1194.32</v>
      </c>
      <c r="F553" s="1">
        <v>198.9</v>
      </c>
      <c r="G553" s="1">
        <v>706.5</v>
      </c>
      <c r="H553" s="1">
        <v>127.26</v>
      </c>
      <c r="I553" s="6">
        <v>1032.6600000000001</v>
      </c>
      <c r="J553" s="86"/>
      <c r="K553" s="86"/>
      <c r="L553" s="85"/>
      <c r="M553" s="85"/>
      <c r="N553" s="85"/>
      <c r="O553" s="85"/>
      <c r="P553" s="85"/>
      <c r="Q553" s="1">
        <f t="shared" si="8"/>
        <v>1032.6600000000001</v>
      </c>
    </row>
    <row r="554" spans="1:17" x14ac:dyDescent="0.25">
      <c r="A554" s="83" t="s">
        <v>8222</v>
      </c>
      <c r="B554" s="84" t="s">
        <v>15929</v>
      </c>
      <c r="C554" s="7">
        <v>118</v>
      </c>
      <c r="D554" s="7">
        <v>11</v>
      </c>
      <c r="E554" s="1">
        <v>1779.04</v>
      </c>
      <c r="F554" s="1">
        <v>138.06</v>
      </c>
      <c r="G554" s="1">
        <v>971.43</v>
      </c>
      <c r="H554" s="1">
        <v>189.57</v>
      </c>
      <c r="I554" s="6">
        <v>1299.06</v>
      </c>
      <c r="J554" s="86"/>
      <c r="K554" s="86"/>
      <c r="L554" s="85"/>
      <c r="M554" s="85"/>
      <c r="N554" s="85"/>
      <c r="O554" s="85"/>
      <c r="P554" s="85"/>
      <c r="Q554" s="1">
        <f t="shared" si="8"/>
        <v>1299.06</v>
      </c>
    </row>
    <row r="555" spans="1:17" x14ac:dyDescent="0.25">
      <c r="A555" s="83" t="s">
        <v>8223</v>
      </c>
      <c r="B555" s="84" t="s">
        <v>15930</v>
      </c>
      <c r="C555" s="7">
        <v>243</v>
      </c>
      <c r="D555" s="7">
        <v>6</v>
      </c>
      <c r="E555" s="1">
        <v>1377.13</v>
      </c>
      <c r="F555" s="1">
        <v>284.31</v>
      </c>
      <c r="G555" s="1">
        <v>529.87</v>
      </c>
      <c r="H555" s="1">
        <v>146.74</v>
      </c>
      <c r="I555" s="6">
        <v>960.92</v>
      </c>
      <c r="J555" s="86"/>
      <c r="K555" s="86"/>
      <c r="L555" s="85"/>
      <c r="M555" s="85"/>
      <c r="N555" s="85"/>
      <c r="O555" s="85"/>
      <c r="P555" s="85"/>
      <c r="Q555" s="1">
        <f t="shared" si="8"/>
        <v>960.92</v>
      </c>
    </row>
    <row r="556" spans="1:17" x14ac:dyDescent="0.25">
      <c r="A556" s="83" t="s">
        <v>8224</v>
      </c>
      <c r="B556" s="84" t="s">
        <v>15931</v>
      </c>
      <c r="C556" s="7">
        <v>45</v>
      </c>
      <c r="D556" s="7">
        <v>5</v>
      </c>
      <c r="E556" s="1">
        <v>724.09</v>
      </c>
      <c r="F556" s="1">
        <v>52.65</v>
      </c>
      <c r="G556" s="1">
        <v>441.56</v>
      </c>
      <c r="H556" s="1">
        <v>77.16</v>
      </c>
      <c r="I556" s="6">
        <v>571.37</v>
      </c>
      <c r="J556" s="86"/>
      <c r="K556" s="86"/>
      <c r="L556" s="85"/>
      <c r="M556" s="85"/>
      <c r="N556" s="85"/>
      <c r="O556" s="85"/>
      <c r="P556" s="85"/>
      <c r="Q556" s="1">
        <f t="shared" si="8"/>
        <v>571.37</v>
      </c>
    </row>
    <row r="557" spans="1:17" x14ac:dyDescent="0.25">
      <c r="A557" s="83" t="s">
        <v>8225</v>
      </c>
      <c r="B557" s="84" t="s">
        <v>15932</v>
      </c>
      <c r="C557" s="7">
        <v>143</v>
      </c>
      <c r="D557" s="7">
        <v>10</v>
      </c>
      <c r="E557" s="1">
        <v>1482.81</v>
      </c>
      <c r="F557" s="1">
        <v>167.31</v>
      </c>
      <c r="G557" s="1">
        <v>883.12</v>
      </c>
      <c r="H557" s="1">
        <v>158.01</v>
      </c>
      <c r="I557" s="6">
        <v>1208.44</v>
      </c>
      <c r="J557" s="86"/>
      <c r="K557" s="86"/>
      <c r="L557" s="85"/>
      <c r="M557" s="85"/>
      <c r="N557" s="85"/>
      <c r="O557" s="85"/>
      <c r="P557" s="85"/>
      <c r="Q557" s="1">
        <f t="shared" si="8"/>
        <v>1208.44</v>
      </c>
    </row>
    <row r="558" spans="1:17" x14ac:dyDescent="0.25">
      <c r="A558" s="83" t="s">
        <v>8226</v>
      </c>
      <c r="B558" s="84" t="s">
        <v>15933</v>
      </c>
      <c r="C558" s="7">
        <v>110</v>
      </c>
      <c r="D558" s="7">
        <v>9</v>
      </c>
      <c r="E558" s="1">
        <v>1343.61</v>
      </c>
      <c r="F558" s="1">
        <v>128.69999999999999</v>
      </c>
      <c r="G558" s="1">
        <v>794.81</v>
      </c>
      <c r="H558" s="1">
        <v>143.18</v>
      </c>
      <c r="I558" s="6">
        <v>1066.69</v>
      </c>
      <c r="J558" s="86"/>
      <c r="K558" s="86"/>
      <c r="L558" s="85"/>
      <c r="M558" s="85"/>
      <c r="N558" s="85"/>
      <c r="O558" s="85"/>
      <c r="P558" s="85"/>
      <c r="Q558" s="1">
        <f t="shared" si="8"/>
        <v>1066.69</v>
      </c>
    </row>
    <row r="559" spans="1:17" x14ac:dyDescent="0.25">
      <c r="A559" s="83" t="s">
        <v>8227</v>
      </c>
      <c r="B559" s="84" t="s">
        <v>15934</v>
      </c>
      <c r="C559" s="7">
        <v>151</v>
      </c>
      <c r="D559" s="7">
        <v>7</v>
      </c>
      <c r="E559" s="1">
        <v>1045.03</v>
      </c>
      <c r="F559" s="1">
        <v>176.67</v>
      </c>
      <c r="G559" s="1">
        <v>618.17999999999995</v>
      </c>
      <c r="H559" s="1">
        <v>111.36</v>
      </c>
      <c r="I559" s="6">
        <v>906.21</v>
      </c>
      <c r="J559" s="86"/>
      <c r="K559" s="86"/>
      <c r="L559" s="85"/>
      <c r="M559" s="85"/>
      <c r="N559" s="85"/>
      <c r="O559" s="85"/>
      <c r="P559" s="85"/>
      <c r="Q559" s="1">
        <f t="shared" si="8"/>
        <v>906.21</v>
      </c>
    </row>
    <row r="560" spans="1:17" x14ac:dyDescent="0.25">
      <c r="A560" s="83" t="s">
        <v>8228</v>
      </c>
      <c r="B560" s="84" t="s">
        <v>15935</v>
      </c>
      <c r="C560" s="7">
        <v>820</v>
      </c>
      <c r="D560" s="7">
        <v>19</v>
      </c>
      <c r="E560" s="1">
        <v>2901.09</v>
      </c>
      <c r="F560" s="1">
        <v>959.4</v>
      </c>
      <c r="G560" s="1">
        <v>1677.94</v>
      </c>
      <c r="H560" s="1">
        <v>309.14</v>
      </c>
      <c r="I560" s="6">
        <v>2946.48</v>
      </c>
      <c r="J560" s="86"/>
      <c r="K560" s="86"/>
      <c r="L560" s="85"/>
      <c r="M560" s="85"/>
      <c r="N560" s="85"/>
      <c r="O560" s="85"/>
      <c r="P560" s="85"/>
      <c r="Q560" s="1">
        <f t="shared" si="8"/>
        <v>2946.48</v>
      </c>
    </row>
    <row r="561" spans="1:17" x14ac:dyDescent="0.25">
      <c r="A561" s="83" t="s">
        <v>8229</v>
      </c>
      <c r="B561" s="84" t="s">
        <v>15936</v>
      </c>
      <c r="C561" s="7">
        <v>232</v>
      </c>
      <c r="D561" s="7">
        <v>8</v>
      </c>
      <c r="E561" s="1">
        <v>1194.32</v>
      </c>
      <c r="F561" s="1">
        <v>271.44</v>
      </c>
      <c r="G561" s="1">
        <v>706.5</v>
      </c>
      <c r="H561" s="1">
        <v>127.26</v>
      </c>
      <c r="I561" s="6">
        <v>1105.2</v>
      </c>
      <c r="J561" s="86"/>
      <c r="K561" s="86"/>
      <c r="L561" s="85"/>
      <c r="M561" s="85"/>
      <c r="N561" s="85"/>
      <c r="O561" s="85"/>
      <c r="P561" s="85"/>
      <c r="Q561" s="1">
        <f t="shared" si="8"/>
        <v>1105.2</v>
      </c>
    </row>
    <row r="562" spans="1:17" x14ac:dyDescent="0.25">
      <c r="A562" s="83" t="s">
        <v>8230</v>
      </c>
      <c r="B562" s="84" t="s">
        <v>15937</v>
      </c>
      <c r="C562" s="7">
        <v>4653</v>
      </c>
      <c r="D562" s="7">
        <v>72</v>
      </c>
      <c r="E562" s="1">
        <v>17220.650000000001</v>
      </c>
      <c r="F562" s="1">
        <v>5443.99</v>
      </c>
      <c r="G562" s="1">
        <v>6358.49</v>
      </c>
      <c r="H562" s="1">
        <v>1834.99</v>
      </c>
      <c r="I562" s="6">
        <v>13637.47</v>
      </c>
      <c r="J562" s="86"/>
      <c r="K562" s="86"/>
      <c r="L562" s="85"/>
      <c r="M562" s="85"/>
      <c r="N562" s="85"/>
      <c r="O562" s="85"/>
      <c r="P562" s="85"/>
      <c r="Q562" s="1">
        <f t="shared" si="8"/>
        <v>13637.47</v>
      </c>
    </row>
    <row r="563" spans="1:17" x14ac:dyDescent="0.25">
      <c r="A563" s="83" t="s">
        <v>8231</v>
      </c>
      <c r="B563" s="84" t="s">
        <v>15938</v>
      </c>
      <c r="C563" s="7">
        <v>4180</v>
      </c>
      <c r="D563" s="7">
        <v>43</v>
      </c>
      <c r="E563" s="1">
        <v>59422.97</v>
      </c>
      <c r="F563" s="1">
        <v>4890.58</v>
      </c>
      <c r="G563" s="1">
        <v>3797.43</v>
      </c>
      <c r="H563" s="1">
        <v>6331.98</v>
      </c>
      <c r="I563" s="6">
        <v>15019.99</v>
      </c>
      <c r="J563" s="86"/>
      <c r="K563" s="86"/>
      <c r="L563" s="85"/>
      <c r="M563" s="85"/>
      <c r="N563" s="85"/>
      <c r="O563" s="85"/>
      <c r="P563" s="85"/>
      <c r="Q563" s="1">
        <f t="shared" si="8"/>
        <v>15019.99</v>
      </c>
    </row>
    <row r="564" spans="1:17" x14ac:dyDescent="0.25">
      <c r="A564" s="83" t="s">
        <v>8232</v>
      </c>
      <c r="B564" s="84" t="s">
        <v>15939</v>
      </c>
      <c r="C564" s="7">
        <v>775</v>
      </c>
      <c r="D564" s="7">
        <v>13</v>
      </c>
      <c r="E564" s="1">
        <v>3072.9</v>
      </c>
      <c r="F564" s="1">
        <v>906.74</v>
      </c>
      <c r="G564" s="1">
        <v>1148.06</v>
      </c>
      <c r="H564" s="1">
        <v>327.44</v>
      </c>
      <c r="I564" s="6">
        <v>2382.2399999999998</v>
      </c>
      <c r="J564" s="86"/>
      <c r="K564" s="86"/>
      <c r="L564" s="85"/>
      <c r="M564" s="85"/>
      <c r="N564" s="85"/>
      <c r="O564" s="85"/>
      <c r="P564" s="85"/>
      <c r="Q564" s="1">
        <f t="shared" si="8"/>
        <v>2382.2399999999998</v>
      </c>
    </row>
    <row r="565" spans="1:17" x14ac:dyDescent="0.25">
      <c r="A565" s="83" t="s">
        <v>8233</v>
      </c>
      <c r="B565" s="84" t="s">
        <v>15940</v>
      </c>
      <c r="C565" s="7">
        <v>78</v>
      </c>
      <c r="D565" s="7">
        <v>12</v>
      </c>
      <c r="E565" s="1">
        <v>2027.86</v>
      </c>
      <c r="F565" s="1">
        <v>91.26</v>
      </c>
      <c r="G565" s="1">
        <v>1059.74</v>
      </c>
      <c r="H565" s="1">
        <v>216.09</v>
      </c>
      <c r="I565" s="6">
        <v>1367.09</v>
      </c>
      <c r="J565" s="86"/>
      <c r="K565" s="86"/>
      <c r="L565" s="85"/>
      <c r="M565" s="85"/>
      <c r="N565" s="85"/>
      <c r="O565" s="85"/>
      <c r="P565" s="85"/>
      <c r="Q565" s="1">
        <f t="shared" si="8"/>
        <v>1367.09</v>
      </c>
    </row>
    <row r="566" spans="1:17" x14ac:dyDescent="0.25">
      <c r="A566" s="83" t="s">
        <v>8234</v>
      </c>
      <c r="B566" s="84" t="s">
        <v>15941</v>
      </c>
      <c r="C566" s="7">
        <v>37</v>
      </c>
      <c r="D566" s="7">
        <v>5</v>
      </c>
      <c r="E566" s="1">
        <v>746.45</v>
      </c>
      <c r="F566" s="1">
        <v>43.29</v>
      </c>
      <c r="G566" s="1">
        <v>441.56</v>
      </c>
      <c r="H566" s="1">
        <v>79.540000000000006</v>
      </c>
      <c r="I566" s="6">
        <v>564.39</v>
      </c>
      <c r="J566" s="86"/>
      <c r="K566" s="86"/>
      <c r="L566" s="85"/>
      <c r="M566" s="85"/>
      <c r="N566" s="85"/>
      <c r="O566" s="85"/>
      <c r="P566" s="85"/>
      <c r="Q566" s="1">
        <f t="shared" si="8"/>
        <v>564.39</v>
      </c>
    </row>
    <row r="567" spans="1:17" x14ac:dyDescent="0.25">
      <c r="A567" s="83" t="s">
        <v>8235</v>
      </c>
      <c r="B567" s="84" t="s">
        <v>15942</v>
      </c>
      <c r="C567" s="7">
        <v>418</v>
      </c>
      <c r="D567" s="7">
        <v>20</v>
      </c>
      <c r="E567" s="1">
        <v>13076.46</v>
      </c>
      <c r="F567" s="1">
        <v>489.06</v>
      </c>
      <c r="G567" s="1">
        <v>1766.25</v>
      </c>
      <c r="H567" s="1">
        <v>1393.4</v>
      </c>
      <c r="I567" s="6">
        <v>3648.71</v>
      </c>
      <c r="J567" s="86"/>
      <c r="K567" s="86"/>
      <c r="L567" s="85"/>
      <c r="M567" s="85"/>
      <c r="N567" s="85"/>
      <c r="O567" s="85"/>
      <c r="P567" s="85"/>
      <c r="Q567" s="1">
        <f t="shared" si="8"/>
        <v>3648.71</v>
      </c>
    </row>
    <row r="568" spans="1:17" x14ac:dyDescent="0.25">
      <c r="A568" s="83" t="s">
        <v>8236</v>
      </c>
      <c r="B568" s="84" t="s">
        <v>15943</v>
      </c>
      <c r="C568" s="7">
        <v>46</v>
      </c>
      <c r="D568" s="7">
        <v>6</v>
      </c>
      <c r="E568" s="1">
        <v>895.74</v>
      </c>
      <c r="F568" s="1">
        <v>53.82</v>
      </c>
      <c r="G568" s="1">
        <v>529.87</v>
      </c>
      <c r="H568" s="1">
        <v>95.45</v>
      </c>
      <c r="I568" s="6">
        <v>679.14</v>
      </c>
      <c r="J568" s="86"/>
      <c r="K568" s="86"/>
      <c r="L568" s="85"/>
      <c r="M568" s="85"/>
      <c r="N568" s="85"/>
      <c r="O568" s="85"/>
      <c r="P568" s="85"/>
      <c r="Q568" s="1">
        <f t="shared" si="8"/>
        <v>679.14</v>
      </c>
    </row>
    <row r="569" spans="1:17" x14ac:dyDescent="0.25">
      <c r="A569" s="83" t="s">
        <v>8237</v>
      </c>
      <c r="B569" s="84" t="s">
        <v>15944</v>
      </c>
      <c r="C569" s="7">
        <v>230</v>
      </c>
      <c r="D569" s="7">
        <v>16</v>
      </c>
      <c r="E569" s="1">
        <v>9647.09</v>
      </c>
      <c r="F569" s="1">
        <v>269.10000000000002</v>
      </c>
      <c r="G569" s="1">
        <v>1413</v>
      </c>
      <c r="H569" s="1">
        <v>1027.98</v>
      </c>
      <c r="I569" s="6">
        <v>2710.08</v>
      </c>
      <c r="J569" s="86"/>
      <c r="K569" s="86"/>
      <c r="L569" s="85"/>
      <c r="M569" s="85"/>
      <c r="N569" s="85"/>
      <c r="O569" s="85"/>
      <c r="P569" s="85"/>
      <c r="Q569" s="1">
        <f t="shared" si="8"/>
        <v>2710.08</v>
      </c>
    </row>
    <row r="570" spans="1:17" x14ac:dyDescent="0.25">
      <c r="A570" s="83" t="s">
        <v>8238</v>
      </c>
      <c r="B570" s="84" t="s">
        <v>15945</v>
      </c>
      <c r="C570" s="7">
        <v>96</v>
      </c>
      <c r="D570" s="7">
        <v>9</v>
      </c>
      <c r="E570" s="1">
        <v>1517.78</v>
      </c>
      <c r="F570" s="1">
        <v>112.32</v>
      </c>
      <c r="G570" s="1">
        <v>794.81</v>
      </c>
      <c r="H570" s="1">
        <v>161.72999999999999</v>
      </c>
      <c r="I570" s="6">
        <v>1068.8599999999999</v>
      </c>
      <c r="J570" s="86"/>
      <c r="K570" s="86"/>
      <c r="L570" s="85"/>
      <c r="M570" s="85"/>
      <c r="N570" s="85"/>
      <c r="O570" s="85"/>
      <c r="P570" s="85"/>
      <c r="Q570" s="1">
        <f t="shared" si="8"/>
        <v>1068.8599999999999</v>
      </c>
    </row>
    <row r="571" spans="1:17" x14ac:dyDescent="0.25">
      <c r="A571" s="83" t="s">
        <v>8239</v>
      </c>
      <c r="B571" s="84" t="s">
        <v>15946</v>
      </c>
      <c r="C571" s="7">
        <v>54</v>
      </c>
      <c r="D571" s="7">
        <v>6</v>
      </c>
      <c r="E571" s="1">
        <v>15026.51</v>
      </c>
      <c r="F571" s="1">
        <v>63.18</v>
      </c>
      <c r="G571" s="1">
        <v>529.87</v>
      </c>
      <c r="H571" s="1">
        <v>1601.19</v>
      </c>
      <c r="I571" s="6">
        <v>2194.2399999999998</v>
      </c>
      <c r="J571" s="86"/>
      <c r="K571" s="86"/>
      <c r="L571" s="85"/>
      <c r="M571" s="85"/>
      <c r="N571" s="85"/>
      <c r="O571" s="85"/>
      <c r="P571" s="85"/>
      <c r="Q571" s="1">
        <f t="shared" si="8"/>
        <v>2194.2399999999998</v>
      </c>
    </row>
    <row r="572" spans="1:17" x14ac:dyDescent="0.25">
      <c r="A572" s="83" t="s">
        <v>8240</v>
      </c>
      <c r="B572" s="84" t="s">
        <v>15947</v>
      </c>
      <c r="C572" s="7">
        <v>59</v>
      </c>
      <c r="D572" s="7">
        <v>5</v>
      </c>
      <c r="E572" s="1">
        <v>13579.03</v>
      </c>
      <c r="F572" s="1">
        <v>69.03</v>
      </c>
      <c r="G572" s="1">
        <v>441.56</v>
      </c>
      <c r="H572" s="1">
        <v>1446.95</v>
      </c>
      <c r="I572" s="6">
        <v>1957.54</v>
      </c>
      <c r="J572" s="86"/>
      <c r="K572" s="86"/>
      <c r="L572" s="85"/>
      <c r="M572" s="85"/>
      <c r="N572" s="85"/>
      <c r="O572" s="85"/>
      <c r="P572" s="85"/>
      <c r="Q572" s="1">
        <f t="shared" si="8"/>
        <v>1957.54</v>
      </c>
    </row>
    <row r="573" spans="1:17" x14ac:dyDescent="0.25">
      <c r="A573" s="83" t="s">
        <v>8241</v>
      </c>
      <c r="B573" s="84" t="s">
        <v>15948</v>
      </c>
      <c r="C573" s="7">
        <v>77</v>
      </c>
      <c r="D573" s="7">
        <v>7</v>
      </c>
      <c r="E573" s="1">
        <v>1766.61</v>
      </c>
      <c r="F573" s="1">
        <v>90.09</v>
      </c>
      <c r="G573" s="1">
        <v>618.17999999999995</v>
      </c>
      <c r="H573" s="1">
        <v>188.25</v>
      </c>
      <c r="I573" s="6">
        <v>896.52</v>
      </c>
      <c r="J573" s="86"/>
      <c r="K573" s="86"/>
      <c r="L573" s="85"/>
      <c r="M573" s="85"/>
      <c r="N573" s="85"/>
      <c r="O573" s="85"/>
      <c r="P573" s="85"/>
      <c r="Q573" s="1">
        <f t="shared" si="8"/>
        <v>896.52</v>
      </c>
    </row>
    <row r="574" spans="1:17" x14ac:dyDescent="0.25">
      <c r="A574" s="83" t="s">
        <v>8242</v>
      </c>
      <c r="B574" s="84" t="s">
        <v>15949</v>
      </c>
      <c r="C574" s="7">
        <v>214</v>
      </c>
      <c r="D574" s="7">
        <v>11</v>
      </c>
      <c r="E574" s="1">
        <v>2014.95</v>
      </c>
      <c r="F574" s="1">
        <v>250.38</v>
      </c>
      <c r="G574" s="1">
        <v>971.43</v>
      </c>
      <c r="H574" s="1">
        <v>214.71</v>
      </c>
      <c r="I574" s="6">
        <v>1436.52</v>
      </c>
      <c r="J574" s="86"/>
      <c r="K574" s="86"/>
      <c r="L574" s="85"/>
      <c r="M574" s="85"/>
      <c r="N574" s="85"/>
      <c r="O574" s="85"/>
      <c r="P574" s="85"/>
      <c r="Q574" s="1">
        <f t="shared" si="8"/>
        <v>1436.52</v>
      </c>
    </row>
    <row r="575" spans="1:17" x14ac:dyDescent="0.25">
      <c r="A575" s="83" t="s">
        <v>8243</v>
      </c>
      <c r="B575" s="84" t="s">
        <v>15950</v>
      </c>
      <c r="C575" s="7">
        <v>111</v>
      </c>
      <c r="D575" s="7">
        <v>8</v>
      </c>
      <c r="E575" s="1">
        <v>1194.32</v>
      </c>
      <c r="F575" s="1">
        <v>129.87</v>
      </c>
      <c r="G575" s="1">
        <v>706.5</v>
      </c>
      <c r="H575" s="1">
        <v>127.26</v>
      </c>
      <c r="I575" s="6">
        <v>963.63</v>
      </c>
      <c r="J575" s="86"/>
      <c r="K575" s="86"/>
      <c r="L575" s="85"/>
      <c r="M575" s="85"/>
      <c r="N575" s="85"/>
      <c r="O575" s="85"/>
      <c r="P575" s="85"/>
      <c r="Q575" s="1">
        <f t="shared" si="8"/>
        <v>963.63</v>
      </c>
    </row>
    <row r="576" spans="1:17" x14ac:dyDescent="0.25">
      <c r="A576" s="83" t="s">
        <v>8244</v>
      </c>
      <c r="B576" s="84" t="s">
        <v>15951</v>
      </c>
      <c r="C576" s="7">
        <v>129</v>
      </c>
      <c r="D576" s="7">
        <v>9</v>
      </c>
      <c r="E576" s="1">
        <v>1343.61</v>
      </c>
      <c r="F576" s="1">
        <v>150.93</v>
      </c>
      <c r="G576" s="1">
        <v>794.81</v>
      </c>
      <c r="H576" s="1">
        <v>143.18</v>
      </c>
      <c r="I576" s="6">
        <v>1088.92</v>
      </c>
      <c r="J576" s="86"/>
      <c r="K576" s="86"/>
      <c r="L576" s="85"/>
      <c r="M576" s="85"/>
      <c r="N576" s="85"/>
      <c r="O576" s="85"/>
      <c r="P576" s="85"/>
      <c r="Q576" s="1">
        <f t="shared" si="8"/>
        <v>1088.92</v>
      </c>
    </row>
    <row r="577" spans="1:17" x14ac:dyDescent="0.25">
      <c r="A577" s="83" t="s">
        <v>8245</v>
      </c>
      <c r="B577" s="84" t="s">
        <v>15952</v>
      </c>
      <c r="C577" s="7">
        <v>115</v>
      </c>
      <c r="D577" s="7">
        <v>15</v>
      </c>
      <c r="E577" s="1">
        <v>11145.46</v>
      </c>
      <c r="F577" s="1">
        <v>134.55000000000001</v>
      </c>
      <c r="G577" s="1">
        <v>1324.69</v>
      </c>
      <c r="H577" s="1">
        <v>1187.6400000000001</v>
      </c>
      <c r="I577" s="6">
        <v>2646.88</v>
      </c>
      <c r="J577" s="86"/>
      <c r="K577" s="86"/>
      <c r="L577" s="85"/>
      <c r="M577" s="85"/>
      <c r="N577" s="85"/>
      <c r="O577" s="85"/>
      <c r="P577" s="85"/>
      <c r="Q577" s="1">
        <f t="shared" si="8"/>
        <v>2646.88</v>
      </c>
    </row>
    <row r="578" spans="1:17" x14ac:dyDescent="0.25">
      <c r="A578" s="83" t="s">
        <v>8246</v>
      </c>
      <c r="B578" s="84" t="s">
        <v>15953</v>
      </c>
      <c r="C578" s="7">
        <v>109</v>
      </c>
      <c r="D578" s="7">
        <v>17</v>
      </c>
      <c r="E578" s="1">
        <v>7176.62</v>
      </c>
      <c r="F578" s="1">
        <v>127.53</v>
      </c>
      <c r="G578" s="1">
        <v>1501.31</v>
      </c>
      <c r="H578" s="1">
        <v>764.73</v>
      </c>
      <c r="I578" s="6">
        <v>2393.5700000000002</v>
      </c>
      <c r="J578" s="86"/>
      <c r="K578" s="86"/>
      <c r="L578" s="85"/>
      <c r="M578" s="85"/>
      <c r="N578" s="85"/>
      <c r="O578" s="85"/>
      <c r="P578" s="85"/>
      <c r="Q578" s="1">
        <f t="shared" si="8"/>
        <v>2393.5700000000002</v>
      </c>
    </row>
    <row r="579" spans="1:17" x14ac:dyDescent="0.25">
      <c r="A579" s="83" t="s">
        <v>8247</v>
      </c>
      <c r="B579" s="84" t="s">
        <v>15954</v>
      </c>
      <c r="C579" s="7">
        <v>101</v>
      </c>
      <c r="D579" s="7">
        <v>8</v>
      </c>
      <c r="E579" s="1">
        <v>1194.32</v>
      </c>
      <c r="F579" s="1">
        <v>118.17</v>
      </c>
      <c r="G579" s="1">
        <v>706.5</v>
      </c>
      <c r="H579" s="1">
        <v>127.26</v>
      </c>
      <c r="I579" s="6">
        <v>951.93</v>
      </c>
      <c r="J579" s="86"/>
      <c r="K579" s="86"/>
      <c r="L579" s="85"/>
      <c r="M579" s="85"/>
      <c r="N579" s="85"/>
      <c r="O579" s="85"/>
      <c r="P579" s="85"/>
      <c r="Q579" s="1">
        <f t="shared" si="8"/>
        <v>951.93</v>
      </c>
    </row>
    <row r="580" spans="1:17" x14ac:dyDescent="0.25">
      <c r="A580" s="83" t="s">
        <v>8248</v>
      </c>
      <c r="B580" s="84" t="s">
        <v>15955</v>
      </c>
      <c r="C580" s="7">
        <v>35</v>
      </c>
      <c r="D580" s="7">
        <v>4</v>
      </c>
      <c r="E580" s="1">
        <v>597.16</v>
      </c>
      <c r="F580" s="1">
        <v>40.950000000000003</v>
      </c>
      <c r="G580" s="1">
        <v>353.25</v>
      </c>
      <c r="H580" s="1">
        <v>63.63</v>
      </c>
      <c r="I580" s="6">
        <v>457.83</v>
      </c>
      <c r="J580" s="86"/>
      <c r="K580" s="86"/>
      <c r="L580" s="85"/>
      <c r="M580" s="85"/>
      <c r="N580" s="85"/>
      <c r="O580" s="85"/>
      <c r="P580" s="85"/>
      <c r="Q580" s="1">
        <f t="shared" si="8"/>
        <v>457.83</v>
      </c>
    </row>
    <row r="581" spans="1:17" x14ac:dyDescent="0.25">
      <c r="A581" s="83" t="s">
        <v>8249</v>
      </c>
      <c r="B581" s="84" t="s">
        <v>15956</v>
      </c>
      <c r="C581" s="7">
        <v>328</v>
      </c>
      <c r="D581" s="7">
        <v>10</v>
      </c>
      <c r="E581" s="1">
        <v>1492.9</v>
      </c>
      <c r="F581" s="1">
        <v>383.76</v>
      </c>
      <c r="G581" s="1">
        <v>883.12</v>
      </c>
      <c r="H581" s="1">
        <v>159.08000000000001</v>
      </c>
      <c r="I581" s="6">
        <v>1425.96</v>
      </c>
      <c r="J581" s="86"/>
      <c r="K581" s="86"/>
      <c r="L581" s="85"/>
      <c r="M581" s="85"/>
      <c r="N581" s="85"/>
      <c r="O581" s="85"/>
      <c r="P581" s="85"/>
      <c r="Q581" s="1">
        <f t="shared" si="8"/>
        <v>1425.96</v>
      </c>
    </row>
    <row r="582" spans="1:17" x14ac:dyDescent="0.25">
      <c r="A582" s="83" t="s">
        <v>8250</v>
      </c>
      <c r="B582" s="84" t="s">
        <v>15957</v>
      </c>
      <c r="C582" s="7">
        <v>157</v>
      </c>
      <c r="D582" s="7">
        <v>6</v>
      </c>
      <c r="E582" s="1">
        <v>895.74</v>
      </c>
      <c r="F582" s="1">
        <v>183.69</v>
      </c>
      <c r="G582" s="1">
        <v>529.87</v>
      </c>
      <c r="H582" s="1">
        <v>95.45</v>
      </c>
      <c r="I582" s="6">
        <v>809.01</v>
      </c>
      <c r="J582" s="86"/>
      <c r="K582" s="86"/>
      <c r="L582" s="85"/>
      <c r="M582" s="85"/>
      <c r="N582" s="85"/>
      <c r="O582" s="85"/>
      <c r="P582" s="85"/>
      <c r="Q582" s="1">
        <f t="shared" si="8"/>
        <v>809.01</v>
      </c>
    </row>
    <row r="583" spans="1:17" x14ac:dyDescent="0.25">
      <c r="A583" s="83" t="s">
        <v>8251</v>
      </c>
      <c r="B583" s="84" t="s">
        <v>15958</v>
      </c>
      <c r="C583" s="7">
        <v>53</v>
      </c>
      <c r="D583" s="7">
        <v>7</v>
      </c>
      <c r="E583" s="1">
        <v>1082.3499999999999</v>
      </c>
      <c r="F583" s="1">
        <v>62.01</v>
      </c>
      <c r="G583" s="1">
        <v>618.17999999999995</v>
      </c>
      <c r="H583" s="1">
        <v>115.34</v>
      </c>
      <c r="I583" s="6">
        <v>795.53</v>
      </c>
      <c r="J583" s="86"/>
      <c r="K583" s="86"/>
      <c r="L583" s="85"/>
      <c r="M583" s="85"/>
      <c r="N583" s="85"/>
      <c r="O583" s="85"/>
      <c r="P583" s="85"/>
      <c r="Q583" s="1">
        <f t="shared" si="8"/>
        <v>795.53</v>
      </c>
    </row>
    <row r="584" spans="1:17" x14ac:dyDescent="0.25">
      <c r="A584" s="83" t="s">
        <v>8252</v>
      </c>
      <c r="B584" s="84" t="s">
        <v>15959</v>
      </c>
      <c r="C584" s="7">
        <v>83</v>
      </c>
      <c r="D584" s="7">
        <v>8</v>
      </c>
      <c r="E584" s="1">
        <v>1244.0899999999999</v>
      </c>
      <c r="F584" s="1">
        <v>97.11</v>
      </c>
      <c r="G584" s="1">
        <v>706.5</v>
      </c>
      <c r="H584" s="1">
        <v>132.57</v>
      </c>
      <c r="I584" s="6">
        <v>936.18</v>
      </c>
      <c r="J584" s="86"/>
      <c r="K584" s="86"/>
      <c r="L584" s="85"/>
      <c r="M584" s="85"/>
      <c r="N584" s="85"/>
      <c r="O584" s="85"/>
      <c r="P584" s="85"/>
      <c r="Q584" s="1">
        <f t="shared" si="8"/>
        <v>936.18</v>
      </c>
    </row>
    <row r="585" spans="1:17" x14ac:dyDescent="0.25">
      <c r="A585" s="83" t="s">
        <v>8253</v>
      </c>
      <c r="B585" s="84" t="s">
        <v>15960</v>
      </c>
      <c r="C585" s="7">
        <v>91</v>
      </c>
      <c r="D585" s="7">
        <v>6</v>
      </c>
      <c r="E585" s="1">
        <v>895.74</v>
      </c>
      <c r="F585" s="1">
        <v>106.47</v>
      </c>
      <c r="G585" s="1">
        <v>529.87</v>
      </c>
      <c r="H585" s="1">
        <v>95.45</v>
      </c>
      <c r="I585" s="6">
        <v>731.79</v>
      </c>
      <c r="J585" s="86"/>
      <c r="K585" s="86"/>
      <c r="L585" s="85"/>
      <c r="M585" s="85"/>
      <c r="N585" s="85"/>
      <c r="O585" s="85"/>
      <c r="P585" s="85"/>
      <c r="Q585" s="1">
        <f t="shared" si="8"/>
        <v>731.79</v>
      </c>
    </row>
    <row r="586" spans="1:17" x14ac:dyDescent="0.25">
      <c r="A586" s="83" t="s">
        <v>8254</v>
      </c>
      <c r="B586" s="84" t="s">
        <v>15961</v>
      </c>
      <c r="C586" s="7">
        <v>107</v>
      </c>
      <c r="D586" s="7">
        <v>7</v>
      </c>
      <c r="E586" s="1">
        <v>1045.03</v>
      </c>
      <c r="F586" s="1">
        <v>125.19</v>
      </c>
      <c r="G586" s="1">
        <v>618.17999999999995</v>
      </c>
      <c r="H586" s="1">
        <v>111.36</v>
      </c>
      <c r="I586" s="6">
        <v>854.73</v>
      </c>
      <c r="J586" s="86"/>
      <c r="K586" s="86"/>
      <c r="L586" s="85"/>
      <c r="M586" s="85"/>
      <c r="N586" s="85"/>
      <c r="O586" s="85"/>
      <c r="P586" s="85"/>
      <c r="Q586" s="1">
        <f t="shared" si="8"/>
        <v>854.73</v>
      </c>
    </row>
    <row r="587" spans="1:17" x14ac:dyDescent="0.25">
      <c r="A587" s="83" t="s">
        <v>8255</v>
      </c>
      <c r="B587" s="84" t="s">
        <v>15962</v>
      </c>
      <c r="C587" s="7">
        <v>247</v>
      </c>
      <c r="D587" s="7">
        <v>7</v>
      </c>
      <c r="E587" s="1">
        <v>1045.03</v>
      </c>
      <c r="F587" s="1">
        <v>288.99</v>
      </c>
      <c r="G587" s="1">
        <v>618.17999999999995</v>
      </c>
      <c r="H587" s="1">
        <v>111.36</v>
      </c>
      <c r="I587" s="6">
        <v>1018.53</v>
      </c>
      <c r="J587" s="86"/>
      <c r="K587" s="86"/>
      <c r="L587" s="85"/>
      <c r="M587" s="85"/>
      <c r="N587" s="85"/>
      <c r="O587" s="85"/>
      <c r="P587" s="85"/>
      <c r="Q587" s="1">
        <f t="shared" si="8"/>
        <v>1018.53</v>
      </c>
    </row>
    <row r="588" spans="1:17" x14ac:dyDescent="0.25">
      <c r="A588" s="83" t="s">
        <v>8256</v>
      </c>
      <c r="B588" s="84" t="s">
        <v>15963</v>
      </c>
      <c r="C588" s="7">
        <v>303</v>
      </c>
      <c r="D588" s="7">
        <v>21</v>
      </c>
      <c r="E588" s="1">
        <v>36699.089999999997</v>
      </c>
      <c r="F588" s="1">
        <v>354.51</v>
      </c>
      <c r="G588" s="1">
        <v>1854.56</v>
      </c>
      <c r="H588" s="1">
        <v>3910.58</v>
      </c>
      <c r="I588" s="6">
        <v>6119.65</v>
      </c>
      <c r="J588" s="86"/>
      <c r="K588" s="86"/>
      <c r="L588" s="85"/>
      <c r="M588" s="85"/>
      <c r="N588" s="85"/>
      <c r="O588" s="85"/>
      <c r="P588" s="85"/>
      <c r="Q588" s="1">
        <f t="shared" si="8"/>
        <v>6119.65</v>
      </c>
    </row>
    <row r="589" spans="1:17" x14ac:dyDescent="0.25">
      <c r="A589" s="83" t="s">
        <v>8257</v>
      </c>
      <c r="B589" s="84" t="s">
        <v>15964</v>
      </c>
      <c r="C589" s="7">
        <v>126</v>
      </c>
      <c r="D589" s="7">
        <v>5</v>
      </c>
      <c r="E589" s="1">
        <v>746.45</v>
      </c>
      <c r="F589" s="1">
        <v>147.41999999999999</v>
      </c>
      <c r="G589" s="1">
        <v>441.56</v>
      </c>
      <c r="H589" s="1">
        <v>79.540000000000006</v>
      </c>
      <c r="I589" s="6">
        <v>668.52</v>
      </c>
      <c r="J589" s="86"/>
      <c r="K589" s="86"/>
      <c r="L589" s="85"/>
      <c r="M589" s="85"/>
      <c r="N589" s="85"/>
      <c r="O589" s="85"/>
      <c r="P589" s="85"/>
      <c r="Q589" s="1">
        <f t="shared" si="8"/>
        <v>668.52</v>
      </c>
    </row>
    <row r="590" spans="1:17" x14ac:dyDescent="0.25">
      <c r="A590" s="83" t="s">
        <v>8258</v>
      </c>
      <c r="B590" s="84" t="s">
        <v>15965</v>
      </c>
      <c r="C590" s="7">
        <v>114</v>
      </c>
      <c r="D590" s="7">
        <v>8</v>
      </c>
      <c r="E590" s="1">
        <v>1194.32</v>
      </c>
      <c r="F590" s="1">
        <v>133.38</v>
      </c>
      <c r="G590" s="1">
        <v>706.5</v>
      </c>
      <c r="H590" s="1">
        <v>127.26</v>
      </c>
      <c r="I590" s="6">
        <v>967.14</v>
      </c>
      <c r="J590" s="86"/>
      <c r="K590" s="86"/>
      <c r="L590" s="85"/>
      <c r="M590" s="85"/>
      <c r="N590" s="85"/>
      <c r="O590" s="85"/>
      <c r="P590" s="85"/>
      <c r="Q590" s="1">
        <f t="shared" ref="Q590:Q653" si="9">I590+P590</f>
        <v>967.14</v>
      </c>
    </row>
    <row r="591" spans="1:17" x14ac:dyDescent="0.25">
      <c r="A591" s="83" t="s">
        <v>8259</v>
      </c>
      <c r="B591" s="84" t="s">
        <v>15966</v>
      </c>
      <c r="C591" s="7">
        <v>217</v>
      </c>
      <c r="D591" s="7">
        <v>9</v>
      </c>
      <c r="E591" s="1">
        <v>1343.61</v>
      </c>
      <c r="F591" s="1">
        <v>253.89</v>
      </c>
      <c r="G591" s="1">
        <v>794.81</v>
      </c>
      <c r="H591" s="1">
        <v>143.18</v>
      </c>
      <c r="I591" s="6">
        <v>1191.8800000000001</v>
      </c>
      <c r="J591" s="86"/>
      <c r="K591" s="86"/>
      <c r="L591" s="85"/>
      <c r="M591" s="85"/>
      <c r="N591" s="85"/>
      <c r="O591" s="85"/>
      <c r="P591" s="85"/>
      <c r="Q591" s="1">
        <f t="shared" si="9"/>
        <v>1191.8800000000001</v>
      </c>
    </row>
    <row r="592" spans="1:17" x14ac:dyDescent="0.25">
      <c r="A592" s="83" t="s">
        <v>8260</v>
      </c>
      <c r="B592" s="84" t="s">
        <v>15967</v>
      </c>
      <c r="C592" s="7">
        <v>826</v>
      </c>
      <c r="D592" s="7">
        <v>13</v>
      </c>
      <c r="E592" s="1">
        <v>2917.35</v>
      </c>
      <c r="F592" s="1">
        <v>966.42</v>
      </c>
      <c r="G592" s="1">
        <v>1148.06</v>
      </c>
      <c r="H592" s="1">
        <v>310.86</v>
      </c>
      <c r="I592" s="6">
        <v>2425.34</v>
      </c>
      <c r="J592" s="86"/>
      <c r="K592" s="86"/>
      <c r="L592" s="85"/>
      <c r="M592" s="85"/>
      <c r="N592" s="85"/>
      <c r="O592" s="85"/>
      <c r="P592" s="85"/>
      <c r="Q592" s="1">
        <f t="shared" si="9"/>
        <v>2425.34</v>
      </c>
    </row>
    <row r="593" spans="1:17" x14ac:dyDescent="0.25">
      <c r="A593" s="83" t="s">
        <v>8261</v>
      </c>
      <c r="B593" s="84" t="s">
        <v>15968</v>
      </c>
      <c r="C593" s="7">
        <v>5478</v>
      </c>
      <c r="D593" s="7">
        <v>49</v>
      </c>
      <c r="E593" s="1">
        <v>55753.29</v>
      </c>
      <c r="F593" s="1">
        <v>6409.24</v>
      </c>
      <c r="G593" s="1">
        <v>4327.3</v>
      </c>
      <c r="H593" s="1">
        <v>5940.95</v>
      </c>
      <c r="I593" s="6">
        <v>16677.490000000002</v>
      </c>
      <c r="J593" s="86"/>
      <c r="K593" s="86"/>
      <c r="L593" s="85"/>
      <c r="M593" s="85"/>
      <c r="N593" s="85"/>
      <c r="O593" s="85"/>
      <c r="P593" s="85"/>
      <c r="Q593" s="1">
        <f t="shared" si="9"/>
        <v>16677.490000000002</v>
      </c>
    </row>
    <row r="594" spans="1:17" x14ac:dyDescent="0.25">
      <c r="A594" s="83" t="s">
        <v>8262</v>
      </c>
      <c r="B594" s="84" t="s">
        <v>15969</v>
      </c>
      <c r="C594" s="7">
        <v>863</v>
      </c>
      <c r="D594" s="7">
        <v>10</v>
      </c>
      <c r="E594" s="1">
        <v>1782.39</v>
      </c>
      <c r="F594" s="1">
        <v>1009.7</v>
      </c>
      <c r="G594" s="1">
        <v>883.12</v>
      </c>
      <c r="H594" s="1">
        <v>189.93</v>
      </c>
      <c r="I594" s="6">
        <v>2082.75</v>
      </c>
      <c r="J594" s="86"/>
      <c r="K594" s="86"/>
      <c r="L594" s="85"/>
      <c r="M594" s="85"/>
      <c r="N594" s="85"/>
      <c r="O594" s="85"/>
      <c r="P594" s="85"/>
      <c r="Q594" s="1">
        <f t="shared" si="9"/>
        <v>2082.75</v>
      </c>
    </row>
    <row r="595" spans="1:17" x14ac:dyDescent="0.25">
      <c r="A595" s="83" t="s">
        <v>8263</v>
      </c>
      <c r="B595" s="84" t="s">
        <v>15970</v>
      </c>
      <c r="C595" s="7">
        <v>1856</v>
      </c>
      <c r="D595" s="7">
        <v>21</v>
      </c>
      <c r="E595" s="1">
        <v>16692.37</v>
      </c>
      <c r="F595" s="1">
        <v>2171.5100000000002</v>
      </c>
      <c r="G595" s="1">
        <v>1854.56</v>
      </c>
      <c r="H595" s="1">
        <v>1778.7</v>
      </c>
      <c r="I595" s="6">
        <v>5804.77</v>
      </c>
      <c r="J595" s="86"/>
      <c r="K595" s="86"/>
      <c r="L595" s="85"/>
      <c r="M595" s="85"/>
      <c r="N595" s="85"/>
      <c r="O595" s="85"/>
      <c r="P595" s="85"/>
      <c r="Q595" s="1">
        <f t="shared" si="9"/>
        <v>5804.77</v>
      </c>
    </row>
    <row r="596" spans="1:17" x14ac:dyDescent="0.25">
      <c r="A596" s="83" t="s">
        <v>8264</v>
      </c>
      <c r="B596" s="84" t="s">
        <v>15971</v>
      </c>
      <c r="C596" s="7">
        <v>2035</v>
      </c>
      <c r="D596" s="7">
        <v>25</v>
      </c>
      <c r="E596" s="1">
        <v>41060.85</v>
      </c>
      <c r="F596" s="1">
        <v>2380.94</v>
      </c>
      <c r="G596" s="1">
        <v>2207.81</v>
      </c>
      <c r="H596" s="1">
        <v>4375.3599999999997</v>
      </c>
      <c r="I596" s="6">
        <v>8964.11</v>
      </c>
      <c r="J596" s="86"/>
      <c r="K596" s="86"/>
      <c r="L596" s="85"/>
      <c r="M596" s="85"/>
      <c r="N596" s="85"/>
      <c r="O596" s="85"/>
      <c r="P596" s="85"/>
      <c r="Q596" s="1">
        <f t="shared" si="9"/>
        <v>8964.11</v>
      </c>
    </row>
    <row r="597" spans="1:17" x14ac:dyDescent="0.25">
      <c r="A597" s="83" t="s">
        <v>8265</v>
      </c>
      <c r="B597" s="84" t="s">
        <v>15972</v>
      </c>
      <c r="C597" s="7">
        <v>5293</v>
      </c>
      <c r="D597" s="7">
        <v>47</v>
      </c>
      <c r="E597" s="1">
        <v>28242.79</v>
      </c>
      <c r="F597" s="1">
        <v>6192.79</v>
      </c>
      <c r="G597" s="1">
        <v>4150.68</v>
      </c>
      <c r="H597" s="1">
        <v>3009.49</v>
      </c>
      <c r="I597" s="6">
        <v>13352.96</v>
      </c>
      <c r="J597" s="86"/>
      <c r="K597" s="86"/>
      <c r="L597" s="85"/>
      <c r="M597" s="85"/>
      <c r="N597" s="85"/>
      <c r="O597" s="85"/>
      <c r="P597" s="85"/>
      <c r="Q597" s="1">
        <f t="shared" si="9"/>
        <v>13352.96</v>
      </c>
    </row>
    <row r="598" spans="1:17" x14ac:dyDescent="0.25">
      <c r="A598" s="83" t="s">
        <v>8266</v>
      </c>
      <c r="B598" s="84" t="s">
        <v>15973</v>
      </c>
      <c r="C598" s="7">
        <v>1659</v>
      </c>
      <c r="D598" s="7">
        <v>8</v>
      </c>
      <c r="E598" s="1">
        <v>9392.35</v>
      </c>
      <c r="F598" s="1">
        <v>1941.02</v>
      </c>
      <c r="G598" s="1">
        <v>706.5</v>
      </c>
      <c r="H598" s="1">
        <v>1000.83</v>
      </c>
      <c r="I598" s="6">
        <v>3648.35</v>
      </c>
      <c r="J598" s="86"/>
      <c r="K598" s="86"/>
      <c r="L598" s="85"/>
      <c r="M598" s="85"/>
      <c r="N598" s="85"/>
      <c r="O598" s="85"/>
      <c r="P598" s="85"/>
      <c r="Q598" s="1">
        <f t="shared" si="9"/>
        <v>3648.35</v>
      </c>
    </row>
    <row r="599" spans="1:17" x14ac:dyDescent="0.25">
      <c r="A599" s="83" t="s">
        <v>8267</v>
      </c>
      <c r="B599" s="84" t="s">
        <v>15974</v>
      </c>
      <c r="C599" s="7">
        <v>743</v>
      </c>
      <c r="D599" s="7">
        <v>8</v>
      </c>
      <c r="E599" s="1">
        <v>146641.53</v>
      </c>
      <c r="F599" s="1">
        <v>869.3</v>
      </c>
      <c r="G599" s="1">
        <v>706.5</v>
      </c>
      <c r="H599" s="1">
        <v>15625.81</v>
      </c>
      <c r="I599" s="6">
        <v>17201.61</v>
      </c>
      <c r="J599" s="86"/>
      <c r="K599" s="86"/>
      <c r="L599" s="85"/>
      <c r="M599" s="85"/>
      <c r="N599" s="85"/>
      <c r="O599" s="85"/>
      <c r="P599" s="85"/>
      <c r="Q599" s="1">
        <f t="shared" si="9"/>
        <v>17201.61</v>
      </c>
    </row>
    <row r="600" spans="1:17" x14ac:dyDescent="0.25">
      <c r="A600" s="83" t="s">
        <v>8268</v>
      </c>
      <c r="B600" s="84" t="s">
        <v>15975</v>
      </c>
      <c r="C600" s="7">
        <v>250</v>
      </c>
      <c r="D600" s="7">
        <v>3</v>
      </c>
      <c r="E600" s="1">
        <v>599.79</v>
      </c>
      <c r="F600" s="1">
        <v>292.5</v>
      </c>
      <c r="G600" s="1">
        <v>264.94</v>
      </c>
      <c r="H600" s="1">
        <v>63.91</v>
      </c>
      <c r="I600" s="6">
        <v>621.35</v>
      </c>
      <c r="J600" s="86"/>
      <c r="K600" s="86"/>
      <c r="L600" s="85"/>
      <c r="M600" s="85"/>
      <c r="N600" s="85"/>
      <c r="O600" s="85"/>
      <c r="P600" s="85"/>
      <c r="Q600" s="1">
        <f t="shared" si="9"/>
        <v>621.35</v>
      </c>
    </row>
    <row r="601" spans="1:17" x14ac:dyDescent="0.25">
      <c r="A601" s="83" t="s">
        <v>8269</v>
      </c>
      <c r="B601" s="84" t="s">
        <v>15976</v>
      </c>
      <c r="C601" s="7">
        <v>1239</v>
      </c>
      <c r="D601" s="7">
        <v>11</v>
      </c>
      <c r="E601" s="1">
        <v>2183.63</v>
      </c>
      <c r="F601" s="1">
        <v>1449.62</v>
      </c>
      <c r="G601" s="1">
        <v>971.43</v>
      </c>
      <c r="H601" s="1">
        <v>232.68</v>
      </c>
      <c r="I601" s="6">
        <v>2653.73</v>
      </c>
      <c r="J601" s="86"/>
      <c r="K601" s="86"/>
      <c r="L601" s="85"/>
      <c r="M601" s="85"/>
      <c r="N601" s="85"/>
      <c r="O601" s="85"/>
      <c r="P601" s="85"/>
      <c r="Q601" s="1">
        <f t="shared" si="9"/>
        <v>2653.73</v>
      </c>
    </row>
    <row r="602" spans="1:17" x14ac:dyDescent="0.25">
      <c r="A602" s="83" t="s">
        <v>8270</v>
      </c>
      <c r="B602" s="84" t="s">
        <v>15977</v>
      </c>
      <c r="C602" s="7">
        <v>33855</v>
      </c>
      <c r="D602" s="7">
        <v>415</v>
      </c>
      <c r="E602" s="1">
        <v>405211.46</v>
      </c>
      <c r="F602" s="1">
        <v>39610.230000000003</v>
      </c>
      <c r="G602" s="1">
        <v>36649.61</v>
      </c>
      <c r="H602" s="1">
        <v>43178.46</v>
      </c>
      <c r="I602" s="6">
        <v>119438.3</v>
      </c>
      <c r="J602" s="86"/>
      <c r="K602" s="86"/>
      <c r="L602" s="85"/>
      <c r="M602" s="85"/>
      <c r="N602" s="85"/>
      <c r="O602" s="85"/>
      <c r="P602" s="85"/>
      <c r="Q602" s="1">
        <f t="shared" si="9"/>
        <v>119438.3</v>
      </c>
    </row>
    <row r="603" spans="1:17" x14ac:dyDescent="0.25">
      <c r="A603" s="83" t="s">
        <v>8271</v>
      </c>
      <c r="B603" s="84" t="s">
        <v>15978</v>
      </c>
      <c r="C603" s="7">
        <v>4080</v>
      </c>
      <c r="D603" s="7">
        <v>38</v>
      </c>
      <c r="E603" s="1">
        <v>37033.46</v>
      </c>
      <c r="F603" s="1">
        <v>4773.58</v>
      </c>
      <c r="G603" s="1">
        <v>3355.87</v>
      </c>
      <c r="H603" s="1">
        <v>3946.21</v>
      </c>
      <c r="I603" s="6">
        <v>12075.66</v>
      </c>
      <c r="J603" s="86"/>
      <c r="K603" s="86"/>
      <c r="L603" s="85"/>
      <c r="M603" s="85"/>
      <c r="N603" s="85"/>
      <c r="O603" s="85"/>
      <c r="P603" s="85"/>
      <c r="Q603" s="1">
        <f t="shared" si="9"/>
        <v>12075.66</v>
      </c>
    </row>
    <row r="604" spans="1:17" x14ac:dyDescent="0.25">
      <c r="A604" s="83" t="s">
        <v>8272</v>
      </c>
      <c r="B604" s="84" t="s">
        <v>15979</v>
      </c>
      <c r="C604" s="7">
        <v>294</v>
      </c>
      <c r="D604" s="7">
        <v>2</v>
      </c>
      <c r="E604" s="1">
        <v>229.64</v>
      </c>
      <c r="F604" s="1">
        <v>343.98</v>
      </c>
      <c r="G604" s="1">
        <v>176.62</v>
      </c>
      <c r="H604" s="1">
        <v>24.47</v>
      </c>
      <c r="I604" s="6">
        <v>545.07000000000005</v>
      </c>
      <c r="J604" s="86"/>
      <c r="K604" s="86"/>
      <c r="L604" s="85"/>
      <c r="M604" s="85"/>
      <c r="N604" s="85"/>
      <c r="O604" s="85"/>
      <c r="P604" s="85"/>
      <c r="Q604" s="1">
        <f t="shared" si="9"/>
        <v>545.07000000000005</v>
      </c>
    </row>
    <row r="605" spans="1:17" x14ac:dyDescent="0.25">
      <c r="A605" s="83" t="s">
        <v>8273</v>
      </c>
      <c r="B605" s="84" t="s">
        <v>15980</v>
      </c>
      <c r="C605" s="7">
        <v>7747</v>
      </c>
      <c r="D605" s="7">
        <v>82</v>
      </c>
      <c r="E605" s="1">
        <v>34351.760000000002</v>
      </c>
      <c r="F605" s="1">
        <v>9063.9599999999991</v>
      </c>
      <c r="G605" s="1">
        <v>7241.61</v>
      </c>
      <c r="H605" s="1">
        <v>3660.45</v>
      </c>
      <c r="I605" s="6">
        <v>19966.02</v>
      </c>
      <c r="J605" s="86"/>
      <c r="K605" s="86"/>
      <c r="L605" s="85"/>
      <c r="M605" s="85"/>
      <c r="N605" s="85"/>
      <c r="O605" s="85"/>
      <c r="P605" s="85"/>
      <c r="Q605" s="1">
        <f t="shared" si="9"/>
        <v>19966.02</v>
      </c>
    </row>
    <row r="606" spans="1:17" x14ac:dyDescent="0.25">
      <c r="A606" s="83" t="s">
        <v>8274</v>
      </c>
      <c r="B606" s="84" t="s">
        <v>15981</v>
      </c>
      <c r="C606" s="7">
        <v>150984</v>
      </c>
      <c r="D606" s="7">
        <v>1671</v>
      </c>
      <c r="E606" s="1">
        <v>1543203.95</v>
      </c>
      <c r="F606" s="1">
        <v>176650.76</v>
      </c>
      <c r="G606" s="1">
        <v>147569.88</v>
      </c>
      <c r="H606" s="1">
        <v>164440.5</v>
      </c>
      <c r="I606" s="6">
        <v>488661.14</v>
      </c>
      <c r="J606" s="86"/>
      <c r="K606" s="86"/>
      <c r="L606" s="85"/>
      <c r="M606" s="85"/>
      <c r="N606" s="85"/>
      <c r="O606" s="85"/>
      <c r="P606" s="85"/>
      <c r="Q606" s="1">
        <f t="shared" si="9"/>
        <v>488661.14</v>
      </c>
    </row>
    <row r="607" spans="1:17" x14ac:dyDescent="0.25">
      <c r="A607" s="83" t="s">
        <v>8275</v>
      </c>
      <c r="B607" s="84" t="s">
        <v>15982</v>
      </c>
      <c r="C607" s="7">
        <v>3483</v>
      </c>
      <c r="D607" s="7">
        <v>26</v>
      </c>
      <c r="E607" s="1">
        <v>7541.14</v>
      </c>
      <c r="F607" s="1">
        <v>4075.1</v>
      </c>
      <c r="G607" s="1">
        <v>2296.12</v>
      </c>
      <c r="H607" s="1">
        <v>803.57</v>
      </c>
      <c r="I607" s="6">
        <v>7174.79</v>
      </c>
      <c r="J607" s="86"/>
      <c r="K607" s="86"/>
      <c r="L607" s="85"/>
      <c r="M607" s="85"/>
      <c r="N607" s="85"/>
      <c r="O607" s="85"/>
      <c r="P607" s="85"/>
      <c r="Q607" s="1">
        <f t="shared" si="9"/>
        <v>7174.79</v>
      </c>
    </row>
    <row r="608" spans="1:17" x14ac:dyDescent="0.25">
      <c r="A608" s="83" t="s">
        <v>8276</v>
      </c>
      <c r="B608" s="84" t="s">
        <v>15983</v>
      </c>
      <c r="C608" s="7">
        <v>266</v>
      </c>
      <c r="D608" s="7">
        <v>1</v>
      </c>
      <c r="E608" s="1">
        <v>37.32</v>
      </c>
      <c r="F608" s="1">
        <v>311.22000000000003</v>
      </c>
      <c r="G608" s="1">
        <v>88.31</v>
      </c>
      <c r="H608" s="1">
        <v>3.98</v>
      </c>
      <c r="I608" s="6">
        <v>403.51</v>
      </c>
      <c r="J608" s="86"/>
      <c r="K608" s="86"/>
      <c r="L608" s="85"/>
      <c r="M608" s="85"/>
      <c r="N608" s="85"/>
      <c r="O608" s="85"/>
      <c r="P608" s="85"/>
      <c r="Q608" s="1">
        <f t="shared" si="9"/>
        <v>403.51</v>
      </c>
    </row>
    <row r="609" spans="1:17" x14ac:dyDescent="0.25">
      <c r="A609" s="83" t="s">
        <v>8277</v>
      </c>
      <c r="B609" s="84" t="s">
        <v>15984</v>
      </c>
      <c r="C609" s="7">
        <v>812</v>
      </c>
      <c r="D609" s="7">
        <v>5</v>
      </c>
      <c r="E609" s="1">
        <v>10127.48</v>
      </c>
      <c r="F609" s="1">
        <v>950.04</v>
      </c>
      <c r="G609" s="1">
        <v>441.56</v>
      </c>
      <c r="H609" s="1">
        <v>1079.1600000000001</v>
      </c>
      <c r="I609" s="6">
        <v>2470.7600000000002</v>
      </c>
      <c r="J609" s="86"/>
      <c r="K609" s="86"/>
      <c r="L609" s="85"/>
      <c r="M609" s="85"/>
      <c r="N609" s="85"/>
      <c r="O609" s="85"/>
      <c r="P609" s="85"/>
      <c r="Q609" s="1">
        <f t="shared" si="9"/>
        <v>2470.7600000000002</v>
      </c>
    </row>
    <row r="610" spans="1:17" x14ac:dyDescent="0.25">
      <c r="A610" s="83" t="s">
        <v>8278</v>
      </c>
      <c r="B610" s="84" t="s">
        <v>15985</v>
      </c>
      <c r="C610" s="7">
        <v>2331</v>
      </c>
      <c r="D610" s="7">
        <v>23</v>
      </c>
      <c r="E610" s="1">
        <v>6097.78</v>
      </c>
      <c r="F610" s="1">
        <v>2727.26</v>
      </c>
      <c r="G610" s="1">
        <v>2031.18</v>
      </c>
      <c r="H610" s="1">
        <v>649.77</v>
      </c>
      <c r="I610" s="6">
        <v>5408.21</v>
      </c>
      <c r="J610" s="86"/>
      <c r="K610" s="86"/>
      <c r="L610" s="85"/>
      <c r="M610" s="85"/>
      <c r="N610" s="85"/>
      <c r="O610" s="85"/>
      <c r="P610" s="85"/>
      <c r="Q610" s="1">
        <f t="shared" si="9"/>
        <v>5408.21</v>
      </c>
    </row>
    <row r="611" spans="1:17" x14ac:dyDescent="0.25">
      <c r="A611" s="83" t="s">
        <v>8279</v>
      </c>
      <c r="B611" s="84" t="s">
        <v>15986</v>
      </c>
      <c r="C611" s="7">
        <v>2081</v>
      </c>
      <c r="D611" s="7">
        <v>22</v>
      </c>
      <c r="E611" s="1">
        <v>10464.61</v>
      </c>
      <c r="F611" s="1">
        <v>2434.7600000000002</v>
      </c>
      <c r="G611" s="1">
        <v>1942.87</v>
      </c>
      <c r="H611" s="1">
        <v>1115.0899999999999</v>
      </c>
      <c r="I611" s="6">
        <v>5492.72</v>
      </c>
      <c r="J611" s="86"/>
      <c r="K611" s="86"/>
      <c r="L611" s="85"/>
      <c r="M611" s="85"/>
      <c r="N611" s="85"/>
      <c r="O611" s="85"/>
      <c r="P611" s="85"/>
      <c r="Q611" s="1">
        <f t="shared" si="9"/>
        <v>5492.72</v>
      </c>
    </row>
    <row r="612" spans="1:17" x14ac:dyDescent="0.25">
      <c r="A612" s="83" t="s">
        <v>8280</v>
      </c>
      <c r="B612" s="84" t="s">
        <v>15987</v>
      </c>
      <c r="C612" s="7">
        <v>1036</v>
      </c>
      <c r="D612" s="7">
        <v>6</v>
      </c>
      <c r="E612" s="1">
        <v>1223.04</v>
      </c>
      <c r="F612" s="1">
        <v>1212.1199999999999</v>
      </c>
      <c r="G612" s="1">
        <v>529.87</v>
      </c>
      <c r="H612" s="1">
        <v>130.33000000000001</v>
      </c>
      <c r="I612" s="6">
        <v>1872.32</v>
      </c>
      <c r="J612" s="86"/>
      <c r="K612" s="86"/>
      <c r="L612" s="85"/>
      <c r="M612" s="85"/>
      <c r="N612" s="85"/>
      <c r="O612" s="85"/>
      <c r="P612" s="85"/>
      <c r="Q612" s="1">
        <f t="shared" si="9"/>
        <v>1872.32</v>
      </c>
    </row>
    <row r="613" spans="1:17" x14ac:dyDescent="0.25">
      <c r="A613" s="83" t="s">
        <v>8281</v>
      </c>
      <c r="B613" s="84" t="s">
        <v>15988</v>
      </c>
      <c r="C613" s="7">
        <v>3066</v>
      </c>
      <c r="D613" s="7">
        <v>29</v>
      </c>
      <c r="E613" s="1">
        <v>13235.04</v>
      </c>
      <c r="F613" s="1">
        <v>3587.21</v>
      </c>
      <c r="G613" s="1">
        <v>2561.06</v>
      </c>
      <c r="H613" s="1">
        <v>1410.3</v>
      </c>
      <c r="I613" s="6">
        <v>7558.57</v>
      </c>
      <c r="J613" s="86"/>
      <c r="K613" s="86"/>
      <c r="L613" s="85"/>
      <c r="M613" s="85"/>
      <c r="N613" s="85"/>
      <c r="O613" s="85"/>
      <c r="P613" s="85"/>
      <c r="Q613" s="1">
        <f t="shared" si="9"/>
        <v>7558.57</v>
      </c>
    </row>
    <row r="614" spans="1:17" x14ac:dyDescent="0.25">
      <c r="A614" s="83" t="s">
        <v>8282</v>
      </c>
      <c r="B614" s="84" t="s">
        <v>15989</v>
      </c>
      <c r="C614" s="7">
        <v>4808</v>
      </c>
      <c r="D614" s="7">
        <v>42</v>
      </c>
      <c r="E614" s="1">
        <v>21599.87</v>
      </c>
      <c r="F614" s="1">
        <v>5625.34</v>
      </c>
      <c r="G614" s="1">
        <v>3709.12</v>
      </c>
      <c r="H614" s="1">
        <v>2301.63</v>
      </c>
      <c r="I614" s="6">
        <v>11636.09</v>
      </c>
      <c r="J614" s="86"/>
      <c r="K614" s="86"/>
      <c r="L614" s="85"/>
      <c r="M614" s="85"/>
      <c r="N614" s="85"/>
      <c r="O614" s="85"/>
      <c r="P614" s="85"/>
      <c r="Q614" s="1">
        <f t="shared" si="9"/>
        <v>11636.09</v>
      </c>
    </row>
    <row r="615" spans="1:17" x14ac:dyDescent="0.25">
      <c r="A615" s="83" t="s">
        <v>8283</v>
      </c>
      <c r="B615" s="84" t="s">
        <v>15990</v>
      </c>
      <c r="C615" s="7">
        <v>1298</v>
      </c>
      <c r="D615" s="7">
        <v>8</v>
      </c>
      <c r="E615" s="1">
        <v>3332.09</v>
      </c>
      <c r="F615" s="1">
        <v>1518.66</v>
      </c>
      <c r="G615" s="1">
        <v>706.5</v>
      </c>
      <c r="H615" s="1">
        <v>355.06</v>
      </c>
      <c r="I615" s="6">
        <v>2580.2199999999998</v>
      </c>
      <c r="J615" s="86"/>
      <c r="K615" s="86"/>
      <c r="L615" s="85"/>
      <c r="M615" s="85"/>
      <c r="N615" s="85"/>
      <c r="O615" s="85"/>
      <c r="P615" s="85"/>
      <c r="Q615" s="1">
        <f t="shared" si="9"/>
        <v>2580.2199999999998</v>
      </c>
    </row>
    <row r="616" spans="1:17" x14ac:dyDescent="0.25">
      <c r="A616" s="83" t="s">
        <v>8284</v>
      </c>
      <c r="B616" s="84" t="s">
        <v>15991</v>
      </c>
      <c r="C616" s="7">
        <v>6170</v>
      </c>
      <c r="D616" s="7">
        <v>19</v>
      </c>
      <c r="E616" s="1">
        <v>5437.32</v>
      </c>
      <c r="F616" s="1">
        <v>7218.88</v>
      </c>
      <c r="G616" s="1">
        <v>1677.94</v>
      </c>
      <c r="H616" s="1">
        <v>579.39</v>
      </c>
      <c r="I616" s="6">
        <v>9476.2099999999991</v>
      </c>
      <c r="J616" s="86"/>
      <c r="K616" s="86"/>
      <c r="L616" s="85"/>
      <c r="M616" s="85"/>
      <c r="N616" s="85"/>
      <c r="O616" s="85"/>
      <c r="P616" s="85"/>
      <c r="Q616" s="1">
        <f t="shared" si="9"/>
        <v>9476.2099999999991</v>
      </c>
    </row>
    <row r="617" spans="1:17" x14ac:dyDescent="0.25">
      <c r="A617" s="83" t="s">
        <v>8285</v>
      </c>
      <c r="B617" s="84" t="s">
        <v>15992</v>
      </c>
      <c r="C617" s="7">
        <v>930</v>
      </c>
      <c r="D617" s="7">
        <v>26</v>
      </c>
      <c r="E617" s="1">
        <v>11768.3</v>
      </c>
      <c r="F617" s="1">
        <v>1088.0999999999999</v>
      </c>
      <c r="G617" s="1">
        <v>2296.12</v>
      </c>
      <c r="H617" s="1">
        <v>1254.01</v>
      </c>
      <c r="I617" s="6">
        <v>4638.2299999999996</v>
      </c>
      <c r="J617" s="86"/>
      <c r="K617" s="86"/>
      <c r="L617" s="85"/>
      <c r="M617" s="85"/>
      <c r="N617" s="85"/>
      <c r="O617" s="85"/>
      <c r="P617" s="85"/>
      <c r="Q617" s="1">
        <f t="shared" si="9"/>
        <v>4638.2299999999996</v>
      </c>
    </row>
    <row r="618" spans="1:17" x14ac:dyDescent="0.25">
      <c r="A618" s="83" t="s">
        <v>8286</v>
      </c>
      <c r="B618" s="84" t="s">
        <v>15993</v>
      </c>
      <c r="C618" s="7">
        <v>736</v>
      </c>
      <c r="D618" s="7">
        <v>10</v>
      </c>
      <c r="E618" s="1">
        <v>2724.21</v>
      </c>
      <c r="F618" s="1">
        <v>861.12</v>
      </c>
      <c r="G618" s="1">
        <v>883.12</v>
      </c>
      <c r="H618" s="1">
        <v>290.29000000000002</v>
      </c>
      <c r="I618" s="6">
        <v>2034.53</v>
      </c>
      <c r="J618" s="86"/>
      <c r="K618" s="86"/>
      <c r="L618" s="85"/>
      <c r="M618" s="85"/>
      <c r="N618" s="85"/>
      <c r="O618" s="85"/>
      <c r="P618" s="85"/>
      <c r="Q618" s="1">
        <f t="shared" si="9"/>
        <v>2034.53</v>
      </c>
    </row>
    <row r="619" spans="1:17" x14ac:dyDescent="0.25">
      <c r="A619" s="83" t="s">
        <v>8287</v>
      </c>
      <c r="B619" s="84" t="s">
        <v>15994</v>
      </c>
      <c r="C619" s="7">
        <v>4854</v>
      </c>
      <c r="D619" s="7">
        <v>32</v>
      </c>
      <c r="E619" s="1">
        <v>14454.69</v>
      </c>
      <c r="F619" s="1">
        <v>5679.16</v>
      </c>
      <c r="G619" s="1">
        <v>2825.99</v>
      </c>
      <c r="H619" s="1">
        <v>1540.26</v>
      </c>
      <c r="I619" s="6">
        <v>10045.41</v>
      </c>
      <c r="J619" s="86"/>
      <c r="K619" s="86"/>
      <c r="L619" s="85"/>
      <c r="M619" s="85"/>
      <c r="N619" s="85"/>
      <c r="O619" s="85"/>
      <c r="P619" s="85"/>
      <c r="Q619" s="1">
        <f t="shared" si="9"/>
        <v>10045.41</v>
      </c>
    </row>
    <row r="620" spans="1:17" x14ac:dyDescent="0.25">
      <c r="A620" s="83" t="s">
        <v>8288</v>
      </c>
      <c r="B620" s="84" t="s">
        <v>15995</v>
      </c>
      <c r="C620" s="7">
        <v>1343</v>
      </c>
      <c r="D620" s="7">
        <v>8</v>
      </c>
      <c r="E620" s="1">
        <v>1881.35</v>
      </c>
      <c r="F620" s="1">
        <v>1571.3</v>
      </c>
      <c r="G620" s="1">
        <v>706.5</v>
      </c>
      <c r="H620" s="1">
        <v>200.47</v>
      </c>
      <c r="I620" s="6">
        <v>2478.27</v>
      </c>
      <c r="J620" s="86"/>
      <c r="K620" s="86"/>
      <c r="L620" s="85"/>
      <c r="M620" s="85"/>
      <c r="N620" s="85"/>
      <c r="O620" s="85"/>
      <c r="P620" s="85"/>
      <c r="Q620" s="1">
        <f t="shared" si="9"/>
        <v>2478.27</v>
      </c>
    </row>
    <row r="621" spans="1:17" x14ac:dyDescent="0.25">
      <c r="A621" s="83" t="s">
        <v>8289</v>
      </c>
      <c r="B621" s="84" t="s">
        <v>15996</v>
      </c>
      <c r="C621" s="7">
        <v>172</v>
      </c>
      <c r="D621" s="7">
        <v>3</v>
      </c>
      <c r="E621" s="1">
        <v>292.36</v>
      </c>
      <c r="F621" s="1">
        <v>201.24</v>
      </c>
      <c r="G621" s="1">
        <v>264.94</v>
      </c>
      <c r="H621" s="1">
        <v>31.15</v>
      </c>
      <c r="I621" s="6">
        <v>497.33</v>
      </c>
      <c r="J621" s="86"/>
      <c r="K621" s="86"/>
      <c r="L621" s="85"/>
      <c r="M621" s="85"/>
      <c r="N621" s="85"/>
      <c r="O621" s="85"/>
      <c r="P621" s="85"/>
      <c r="Q621" s="1">
        <f t="shared" si="9"/>
        <v>497.33</v>
      </c>
    </row>
    <row r="622" spans="1:17" x14ac:dyDescent="0.25">
      <c r="A622" s="83" t="s">
        <v>8290</v>
      </c>
      <c r="B622" s="84" t="s">
        <v>15997</v>
      </c>
      <c r="C622" s="7">
        <v>524</v>
      </c>
      <c r="D622" s="7">
        <v>2</v>
      </c>
      <c r="E622" s="1">
        <v>376.47</v>
      </c>
      <c r="F622" s="1">
        <v>613.08000000000004</v>
      </c>
      <c r="G622" s="1">
        <v>176.62</v>
      </c>
      <c r="H622" s="1">
        <v>40.11</v>
      </c>
      <c r="I622" s="6">
        <v>829.81</v>
      </c>
      <c r="J622" s="86"/>
      <c r="K622" s="86"/>
      <c r="L622" s="85"/>
      <c r="M622" s="85"/>
      <c r="N622" s="85"/>
      <c r="O622" s="85"/>
      <c r="P622" s="85"/>
      <c r="Q622" s="1">
        <f t="shared" si="9"/>
        <v>829.81</v>
      </c>
    </row>
    <row r="623" spans="1:17" x14ac:dyDescent="0.25">
      <c r="A623" s="83" t="s">
        <v>8291</v>
      </c>
      <c r="B623" s="84" t="s">
        <v>15998</v>
      </c>
      <c r="C623" s="7">
        <v>85</v>
      </c>
      <c r="D623" s="7">
        <v>3</v>
      </c>
      <c r="E623" s="1">
        <v>559.83000000000004</v>
      </c>
      <c r="F623" s="1">
        <v>99.45</v>
      </c>
      <c r="G623" s="1">
        <v>264.94</v>
      </c>
      <c r="H623" s="1">
        <v>59.66</v>
      </c>
      <c r="I623" s="6">
        <v>424.05</v>
      </c>
      <c r="J623" s="86"/>
      <c r="K623" s="86"/>
      <c r="L623" s="85"/>
      <c r="M623" s="85"/>
      <c r="N623" s="85"/>
      <c r="O623" s="85"/>
      <c r="P623" s="85"/>
      <c r="Q623" s="1">
        <f t="shared" si="9"/>
        <v>424.05</v>
      </c>
    </row>
    <row r="624" spans="1:17" x14ac:dyDescent="0.25">
      <c r="A624" s="83" t="s">
        <v>8292</v>
      </c>
      <c r="B624" s="84" t="s">
        <v>15999</v>
      </c>
      <c r="C624" s="7">
        <v>1447</v>
      </c>
      <c r="D624" s="7">
        <v>10</v>
      </c>
      <c r="E624" s="1">
        <v>6584.2</v>
      </c>
      <c r="F624" s="1">
        <v>1692.98</v>
      </c>
      <c r="G624" s="1">
        <v>883.12</v>
      </c>
      <c r="H624" s="1">
        <v>701.6</v>
      </c>
      <c r="I624" s="6">
        <v>3277.7</v>
      </c>
      <c r="J624" s="86"/>
      <c r="K624" s="86"/>
      <c r="L624" s="85"/>
      <c r="M624" s="85"/>
      <c r="N624" s="85"/>
      <c r="O624" s="85"/>
      <c r="P624" s="85"/>
      <c r="Q624" s="1">
        <f t="shared" si="9"/>
        <v>3277.7</v>
      </c>
    </row>
    <row r="625" spans="1:17" x14ac:dyDescent="0.25">
      <c r="A625" s="83" t="s">
        <v>8293</v>
      </c>
      <c r="B625" s="84" t="s">
        <v>16000</v>
      </c>
      <c r="C625" s="7">
        <v>199</v>
      </c>
      <c r="D625" s="7">
        <v>3</v>
      </c>
      <c r="E625" s="1">
        <v>335.91</v>
      </c>
      <c r="F625" s="1">
        <v>232.83</v>
      </c>
      <c r="G625" s="1">
        <v>264.94</v>
      </c>
      <c r="H625" s="1">
        <v>35.79</v>
      </c>
      <c r="I625" s="6">
        <v>533.55999999999995</v>
      </c>
      <c r="J625" s="86"/>
      <c r="K625" s="86"/>
      <c r="L625" s="85"/>
      <c r="M625" s="85"/>
      <c r="N625" s="85"/>
      <c r="O625" s="85"/>
      <c r="P625" s="85"/>
      <c r="Q625" s="1">
        <f t="shared" si="9"/>
        <v>533.55999999999995</v>
      </c>
    </row>
    <row r="626" spans="1:17" x14ac:dyDescent="0.25">
      <c r="A626" s="83" t="s">
        <v>8294</v>
      </c>
      <c r="B626" s="84" t="s">
        <v>16001</v>
      </c>
      <c r="C626" s="7">
        <v>915</v>
      </c>
      <c r="D626" s="7">
        <v>3</v>
      </c>
      <c r="E626" s="1">
        <v>818.47</v>
      </c>
      <c r="F626" s="1">
        <v>1070.54</v>
      </c>
      <c r="G626" s="1">
        <v>264.94</v>
      </c>
      <c r="H626" s="1">
        <v>87.22</v>
      </c>
      <c r="I626" s="6">
        <v>1422.7</v>
      </c>
      <c r="J626" s="86"/>
      <c r="K626" s="86"/>
      <c r="L626" s="85"/>
      <c r="M626" s="85"/>
      <c r="N626" s="85"/>
      <c r="O626" s="85"/>
      <c r="P626" s="85"/>
      <c r="Q626" s="1">
        <f t="shared" si="9"/>
        <v>1422.7</v>
      </c>
    </row>
    <row r="627" spans="1:17" x14ac:dyDescent="0.25">
      <c r="A627" s="83" t="s">
        <v>8295</v>
      </c>
      <c r="B627" s="84" t="s">
        <v>16002</v>
      </c>
      <c r="C627" s="7">
        <v>5784</v>
      </c>
      <c r="D627" s="7">
        <v>88</v>
      </c>
      <c r="E627" s="1">
        <v>84086.05</v>
      </c>
      <c r="F627" s="1">
        <v>6767.26</v>
      </c>
      <c r="G627" s="1">
        <v>7771.48</v>
      </c>
      <c r="H627" s="1">
        <v>8960.0300000000007</v>
      </c>
      <c r="I627" s="6">
        <v>23498.77</v>
      </c>
      <c r="J627" s="86"/>
      <c r="K627" s="86"/>
      <c r="L627" s="85"/>
      <c r="M627" s="85"/>
      <c r="N627" s="85"/>
      <c r="O627" s="85"/>
      <c r="P627" s="85"/>
      <c r="Q627" s="1">
        <f t="shared" si="9"/>
        <v>23498.77</v>
      </c>
    </row>
    <row r="628" spans="1:17" x14ac:dyDescent="0.25">
      <c r="A628" s="83" t="s">
        <v>8296</v>
      </c>
      <c r="B628" s="84" t="s">
        <v>16003</v>
      </c>
      <c r="C628" s="7">
        <v>2061</v>
      </c>
      <c r="D628" s="7">
        <v>9</v>
      </c>
      <c r="E628" s="1">
        <v>2136.5500000000002</v>
      </c>
      <c r="F628" s="1">
        <v>2411.36</v>
      </c>
      <c r="G628" s="1">
        <v>794.81</v>
      </c>
      <c r="H628" s="1">
        <v>227.66</v>
      </c>
      <c r="I628" s="6">
        <v>3433.83</v>
      </c>
      <c r="J628" s="86"/>
      <c r="K628" s="86"/>
      <c r="L628" s="85"/>
      <c r="M628" s="85"/>
      <c r="N628" s="85"/>
      <c r="O628" s="85"/>
      <c r="P628" s="85"/>
      <c r="Q628" s="1">
        <f t="shared" si="9"/>
        <v>3433.83</v>
      </c>
    </row>
    <row r="629" spans="1:17" x14ac:dyDescent="0.25">
      <c r="A629" s="83" t="s">
        <v>8297</v>
      </c>
      <c r="B629" s="84" t="s">
        <v>16004</v>
      </c>
      <c r="C629" s="7">
        <v>897</v>
      </c>
      <c r="D629" s="7">
        <v>2</v>
      </c>
      <c r="E629" s="1">
        <v>2976.32</v>
      </c>
      <c r="F629" s="1">
        <v>1049.49</v>
      </c>
      <c r="G629" s="1">
        <v>176.62</v>
      </c>
      <c r="H629" s="1">
        <v>317.14999999999998</v>
      </c>
      <c r="I629" s="6">
        <v>1543.26</v>
      </c>
      <c r="J629" s="86"/>
      <c r="K629" s="86"/>
      <c r="L629" s="85"/>
      <c r="M629" s="85"/>
      <c r="N629" s="85"/>
      <c r="O629" s="85"/>
      <c r="P629" s="85"/>
      <c r="Q629" s="1">
        <f t="shared" si="9"/>
        <v>1543.26</v>
      </c>
    </row>
    <row r="630" spans="1:17" x14ac:dyDescent="0.25">
      <c r="A630" s="83" t="s">
        <v>8298</v>
      </c>
      <c r="B630" s="84" t="s">
        <v>16005</v>
      </c>
      <c r="C630" s="7">
        <v>2165</v>
      </c>
      <c r="D630" s="7">
        <v>11</v>
      </c>
      <c r="E630" s="1">
        <v>1641.1</v>
      </c>
      <c r="F630" s="1">
        <v>2533.04</v>
      </c>
      <c r="G630" s="1">
        <v>971.43</v>
      </c>
      <c r="H630" s="1">
        <v>174.87</v>
      </c>
      <c r="I630" s="6">
        <v>3679.34</v>
      </c>
      <c r="J630" s="86"/>
      <c r="K630" s="86"/>
      <c r="L630" s="85"/>
      <c r="M630" s="85"/>
      <c r="N630" s="85"/>
      <c r="O630" s="85"/>
      <c r="P630" s="85"/>
      <c r="Q630" s="1">
        <f t="shared" si="9"/>
        <v>3679.34</v>
      </c>
    </row>
    <row r="631" spans="1:17" x14ac:dyDescent="0.25">
      <c r="A631" s="83" t="s">
        <v>8299</v>
      </c>
      <c r="B631" s="84" t="s">
        <v>16006</v>
      </c>
      <c r="C631" s="7">
        <v>1191</v>
      </c>
      <c r="D631" s="7">
        <v>16</v>
      </c>
      <c r="E631" s="1">
        <v>7523.79</v>
      </c>
      <c r="F631" s="1">
        <v>1393.46</v>
      </c>
      <c r="G631" s="1">
        <v>1413</v>
      </c>
      <c r="H631" s="1">
        <v>801.72</v>
      </c>
      <c r="I631" s="6">
        <v>3608.18</v>
      </c>
      <c r="J631" s="86"/>
      <c r="K631" s="86"/>
      <c r="L631" s="85"/>
      <c r="M631" s="85"/>
      <c r="N631" s="85"/>
      <c r="O631" s="85"/>
      <c r="P631" s="85"/>
      <c r="Q631" s="1">
        <f t="shared" si="9"/>
        <v>3608.18</v>
      </c>
    </row>
    <row r="632" spans="1:17" x14ac:dyDescent="0.25">
      <c r="A632" s="83" t="s">
        <v>8300</v>
      </c>
      <c r="B632" s="84" t="s">
        <v>16007</v>
      </c>
      <c r="C632" s="7">
        <v>551</v>
      </c>
      <c r="D632" s="7">
        <v>4</v>
      </c>
      <c r="E632" s="1">
        <v>2093.2600000000002</v>
      </c>
      <c r="F632" s="1">
        <v>644.66999999999996</v>
      </c>
      <c r="G632" s="1">
        <v>353.25</v>
      </c>
      <c r="H632" s="1">
        <v>223.06</v>
      </c>
      <c r="I632" s="6">
        <v>1220.98</v>
      </c>
      <c r="J632" s="86"/>
      <c r="K632" s="86"/>
      <c r="L632" s="85"/>
      <c r="M632" s="85"/>
      <c r="N632" s="85"/>
      <c r="O632" s="85"/>
      <c r="P632" s="85"/>
      <c r="Q632" s="1">
        <f t="shared" si="9"/>
        <v>1220.98</v>
      </c>
    </row>
    <row r="633" spans="1:17" x14ac:dyDescent="0.25">
      <c r="A633" s="83" t="s">
        <v>8301</v>
      </c>
      <c r="B633" s="84" t="s">
        <v>16008</v>
      </c>
      <c r="C633" s="7">
        <v>1173</v>
      </c>
      <c r="D633" s="7">
        <v>2</v>
      </c>
      <c r="E633" s="1">
        <v>501.22</v>
      </c>
      <c r="F633" s="1">
        <v>1372.41</v>
      </c>
      <c r="G633" s="1">
        <v>176.62</v>
      </c>
      <c r="H633" s="1">
        <v>53.41</v>
      </c>
      <c r="I633" s="6">
        <v>1602.44</v>
      </c>
      <c r="J633" s="86"/>
      <c r="K633" s="86"/>
      <c r="L633" s="85"/>
      <c r="M633" s="85"/>
      <c r="N633" s="85"/>
      <c r="O633" s="85"/>
      <c r="P633" s="85"/>
      <c r="Q633" s="1">
        <f t="shared" si="9"/>
        <v>1602.44</v>
      </c>
    </row>
    <row r="634" spans="1:17" x14ac:dyDescent="0.25">
      <c r="A634" s="83" t="s">
        <v>8302</v>
      </c>
      <c r="B634" s="84" t="s">
        <v>16009</v>
      </c>
      <c r="C634" s="7">
        <v>775</v>
      </c>
      <c r="D634" s="7">
        <v>21</v>
      </c>
      <c r="E634" s="1">
        <v>11539.43</v>
      </c>
      <c r="F634" s="1">
        <v>906.74</v>
      </c>
      <c r="G634" s="1">
        <v>1854.56</v>
      </c>
      <c r="H634" s="1">
        <v>1229.6199999999999</v>
      </c>
      <c r="I634" s="6">
        <v>3990.92</v>
      </c>
      <c r="J634" s="86"/>
      <c r="K634" s="86"/>
      <c r="L634" s="85"/>
      <c r="M634" s="85"/>
      <c r="N634" s="85"/>
      <c r="O634" s="85"/>
      <c r="P634" s="85"/>
      <c r="Q634" s="1">
        <f t="shared" si="9"/>
        <v>3990.92</v>
      </c>
    </row>
    <row r="635" spans="1:17" x14ac:dyDescent="0.25">
      <c r="A635" s="83" t="s">
        <v>8303</v>
      </c>
      <c r="B635" s="84" t="s">
        <v>16010</v>
      </c>
      <c r="C635" s="7">
        <v>37284</v>
      </c>
      <c r="D635" s="7">
        <v>573</v>
      </c>
      <c r="E635" s="1">
        <v>364936.69</v>
      </c>
      <c r="F635" s="1">
        <v>43622.15</v>
      </c>
      <c r="G635" s="1">
        <v>50602.96</v>
      </c>
      <c r="H635" s="1">
        <v>38886.870000000003</v>
      </c>
      <c r="I635" s="6">
        <v>133111.98000000001</v>
      </c>
      <c r="J635" s="86"/>
      <c r="K635" s="86"/>
      <c r="L635" s="85"/>
      <c r="M635" s="85"/>
      <c r="N635" s="85"/>
      <c r="O635" s="85"/>
      <c r="P635" s="85"/>
      <c r="Q635" s="1">
        <f t="shared" si="9"/>
        <v>133111.98000000001</v>
      </c>
    </row>
    <row r="636" spans="1:17" x14ac:dyDescent="0.25">
      <c r="A636" s="83" t="s">
        <v>8304</v>
      </c>
      <c r="B636" s="84" t="s">
        <v>16011</v>
      </c>
      <c r="C636" s="7">
        <v>552</v>
      </c>
      <c r="D636" s="7">
        <v>9</v>
      </c>
      <c r="E636" s="1">
        <v>13172.29</v>
      </c>
      <c r="F636" s="1">
        <v>645.84</v>
      </c>
      <c r="G636" s="1">
        <v>794.81</v>
      </c>
      <c r="H636" s="1">
        <v>1403.61</v>
      </c>
      <c r="I636" s="6">
        <v>2844.26</v>
      </c>
      <c r="J636" s="86"/>
      <c r="K636" s="86"/>
      <c r="L636" s="85"/>
      <c r="M636" s="85"/>
      <c r="N636" s="85"/>
      <c r="O636" s="85"/>
      <c r="P636" s="85"/>
      <c r="Q636" s="1">
        <f t="shared" si="9"/>
        <v>2844.26</v>
      </c>
    </row>
    <row r="637" spans="1:17" x14ac:dyDescent="0.25">
      <c r="A637" s="83" t="s">
        <v>8305</v>
      </c>
      <c r="B637" s="84" t="s">
        <v>16012</v>
      </c>
      <c r="C637" s="7">
        <v>1460</v>
      </c>
      <c r="D637" s="7">
        <v>3</v>
      </c>
      <c r="E637" s="1">
        <v>1261.06</v>
      </c>
      <c r="F637" s="1">
        <v>1708.19</v>
      </c>
      <c r="G637" s="1">
        <v>264.94</v>
      </c>
      <c r="H637" s="1">
        <v>134.38</v>
      </c>
      <c r="I637" s="6">
        <v>2107.5100000000002</v>
      </c>
      <c r="J637" s="86"/>
      <c r="K637" s="86"/>
      <c r="L637" s="85"/>
      <c r="M637" s="85"/>
      <c r="N637" s="85"/>
      <c r="O637" s="85"/>
      <c r="P637" s="85"/>
      <c r="Q637" s="1">
        <f t="shared" si="9"/>
        <v>2107.5100000000002</v>
      </c>
    </row>
    <row r="638" spans="1:17" x14ac:dyDescent="0.25">
      <c r="A638" s="83" t="s">
        <v>8306</v>
      </c>
      <c r="B638" s="84" t="s">
        <v>16013</v>
      </c>
      <c r="C638" s="7">
        <v>998</v>
      </c>
      <c r="D638" s="7">
        <v>3</v>
      </c>
      <c r="E638" s="1">
        <v>562.66</v>
      </c>
      <c r="F638" s="1">
        <v>1167.6600000000001</v>
      </c>
      <c r="G638" s="1">
        <v>264.94</v>
      </c>
      <c r="H638" s="1">
        <v>59.95</v>
      </c>
      <c r="I638" s="6">
        <v>1492.55</v>
      </c>
      <c r="J638" s="86"/>
      <c r="K638" s="86"/>
      <c r="L638" s="85"/>
      <c r="M638" s="85"/>
      <c r="N638" s="85"/>
      <c r="O638" s="85"/>
      <c r="P638" s="85"/>
      <c r="Q638" s="1">
        <f t="shared" si="9"/>
        <v>1492.55</v>
      </c>
    </row>
    <row r="639" spans="1:17" x14ac:dyDescent="0.25">
      <c r="A639" s="83" t="s">
        <v>8307</v>
      </c>
      <c r="B639" s="84" t="s">
        <v>16014</v>
      </c>
      <c r="C639" s="7">
        <v>906</v>
      </c>
      <c r="D639" s="7">
        <v>5</v>
      </c>
      <c r="E639" s="1">
        <v>1241.2</v>
      </c>
      <c r="F639" s="1">
        <v>1060.02</v>
      </c>
      <c r="G639" s="1">
        <v>441.56</v>
      </c>
      <c r="H639" s="1">
        <v>132.26</v>
      </c>
      <c r="I639" s="6">
        <v>1633.84</v>
      </c>
      <c r="J639" s="86"/>
      <c r="K639" s="86"/>
      <c r="L639" s="85"/>
      <c r="M639" s="85"/>
      <c r="N639" s="85"/>
      <c r="O639" s="85"/>
      <c r="P639" s="85"/>
      <c r="Q639" s="1">
        <f t="shared" si="9"/>
        <v>1633.84</v>
      </c>
    </row>
    <row r="640" spans="1:17" x14ac:dyDescent="0.25">
      <c r="A640" s="83" t="s">
        <v>8308</v>
      </c>
      <c r="B640" s="84" t="s">
        <v>16015</v>
      </c>
      <c r="C640" s="7">
        <v>1115</v>
      </c>
      <c r="D640" s="7">
        <v>12</v>
      </c>
      <c r="E640" s="1">
        <v>3030.56</v>
      </c>
      <c r="F640" s="1">
        <v>1304.54</v>
      </c>
      <c r="G640" s="1">
        <v>1059.74</v>
      </c>
      <c r="H640" s="1">
        <v>322.93</v>
      </c>
      <c r="I640" s="6">
        <v>2687.21</v>
      </c>
      <c r="J640" s="86"/>
      <c r="K640" s="86"/>
      <c r="L640" s="85"/>
      <c r="M640" s="85"/>
      <c r="N640" s="85"/>
      <c r="O640" s="85"/>
      <c r="P640" s="85"/>
      <c r="Q640" s="1">
        <f t="shared" si="9"/>
        <v>2687.21</v>
      </c>
    </row>
    <row r="641" spans="1:17" x14ac:dyDescent="0.25">
      <c r="A641" s="83" t="s">
        <v>8309</v>
      </c>
      <c r="B641" s="84" t="s">
        <v>16016</v>
      </c>
      <c r="C641" s="7">
        <v>4836</v>
      </c>
      <c r="D641" s="7">
        <v>60</v>
      </c>
      <c r="E641" s="1">
        <v>57485.1</v>
      </c>
      <c r="F641" s="1">
        <v>5658.1</v>
      </c>
      <c r="G641" s="1">
        <v>5298.74</v>
      </c>
      <c r="H641" s="1">
        <v>6125.49</v>
      </c>
      <c r="I641" s="6">
        <v>17082.330000000002</v>
      </c>
      <c r="J641" s="86"/>
      <c r="K641" s="86"/>
      <c r="L641" s="85"/>
      <c r="M641" s="85"/>
      <c r="N641" s="85"/>
      <c r="O641" s="85"/>
      <c r="P641" s="85"/>
      <c r="Q641" s="1">
        <f t="shared" si="9"/>
        <v>17082.330000000002</v>
      </c>
    </row>
    <row r="642" spans="1:17" x14ac:dyDescent="0.25">
      <c r="A642" s="83" t="s">
        <v>8310</v>
      </c>
      <c r="B642" s="84" t="s">
        <v>16017</v>
      </c>
      <c r="C642" s="7">
        <v>1811</v>
      </c>
      <c r="D642" s="7">
        <v>17</v>
      </c>
      <c r="E642" s="1">
        <v>5603.38</v>
      </c>
      <c r="F642" s="1">
        <v>2118.86</v>
      </c>
      <c r="G642" s="1">
        <v>1501.31</v>
      </c>
      <c r="H642" s="1">
        <v>597.09</v>
      </c>
      <c r="I642" s="6">
        <v>4217.26</v>
      </c>
      <c r="J642" s="86"/>
      <c r="K642" s="86"/>
      <c r="L642" s="85"/>
      <c r="M642" s="85"/>
      <c r="N642" s="85"/>
      <c r="O642" s="85"/>
      <c r="P642" s="85"/>
      <c r="Q642" s="1">
        <f t="shared" si="9"/>
        <v>4217.26</v>
      </c>
    </row>
    <row r="643" spans="1:17" x14ac:dyDescent="0.25">
      <c r="A643" s="83" t="s">
        <v>8311</v>
      </c>
      <c r="B643" s="84" t="s">
        <v>16018</v>
      </c>
      <c r="C643" s="7">
        <v>4687</v>
      </c>
      <c r="D643" s="7">
        <v>106</v>
      </c>
      <c r="E643" s="1">
        <v>26431.47</v>
      </c>
      <c r="F643" s="1">
        <v>5483.78</v>
      </c>
      <c r="G643" s="1">
        <v>9361.1</v>
      </c>
      <c r="H643" s="1">
        <v>2816.48</v>
      </c>
      <c r="I643" s="6">
        <v>17661.36</v>
      </c>
      <c r="J643" s="86"/>
      <c r="K643" s="86"/>
      <c r="L643" s="85"/>
      <c r="M643" s="85"/>
      <c r="N643" s="85"/>
      <c r="O643" s="85"/>
      <c r="P643" s="85"/>
      <c r="Q643" s="1">
        <f t="shared" si="9"/>
        <v>17661.36</v>
      </c>
    </row>
    <row r="644" spans="1:17" x14ac:dyDescent="0.25">
      <c r="A644" s="83" t="s">
        <v>8312</v>
      </c>
      <c r="B644" s="84" t="s">
        <v>16019</v>
      </c>
      <c r="C644" s="7">
        <v>681</v>
      </c>
      <c r="D644" s="7">
        <v>3</v>
      </c>
      <c r="E644" s="1">
        <v>245.7</v>
      </c>
      <c r="F644" s="1">
        <v>796.77</v>
      </c>
      <c r="G644" s="1">
        <v>264.94</v>
      </c>
      <c r="H644" s="1">
        <v>26.18</v>
      </c>
      <c r="I644" s="6">
        <v>1087.8900000000001</v>
      </c>
      <c r="J644" s="86"/>
      <c r="K644" s="86"/>
      <c r="L644" s="85"/>
      <c r="M644" s="85"/>
      <c r="N644" s="85"/>
      <c r="O644" s="85"/>
      <c r="P644" s="85"/>
      <c r="Q644" s="1">
        <f t="shared" si="9"/>
        <v>1087.8900000000001</v>
      </c>
    </row>
    <row r="645" spans="1:17" x14ac:dyDescent="0.25">
      <c r="A645" s="83" t="s">
        <v>8313</v>
      </c>
      <c r="B645" s="84" t="s">
        <v>16020</v>
      </c>
      <c r="C645" s="7">
        <v>6714</v>
      </c>
      <c r="D645" s="7">
        <v>78</v>
      </c>
      <c r="E645" s="1">
        <v>74234.429999999993</v>
      </c>
      <c r="F645" s="1">
        <v>7855.36</v>
      </c>
      <c r="G645" s="1">
        <v>6888.36</v>
      </c>
      <c r="H645" s="1">
        <v>7910.26</v>
      </c>
      <c r="I645" s="6">
        <v>22653.98</v>
      </c>
      <c r="J645" s="86"/>
      <c r="K645" s="86"/>
      <c r="L645" s="85"/>
      <c r="M645" s="85"/>
      <c r="N645" s="85"/>
      <c r="O645" s="85"/>
      <c r="P645" s="85"/>
      <c r="Q645" s="1">
        <f t="shared" si="9"/>
        <v>22653.98</v>
      </c>
    </row>
    <row r="646" spans="1:17" x14ac:dyDescent="0.25">
      <c r="A646" s="83" t="s">
        <v>8314</v>
      </c>
      <c r="B646" s="84" t="s">
        <v>16021</v>
      </c>
      <c r="C646" s="7">
        <v>2248</v>
      </c>
      <c r="D646" s="7">
        <v>26</v>
      </c>
      <c r="E646" s="1">
        <v>9354.67</v>
      </c>
      <c r="F646" s="1">
        <v>2630.15</v>
      </c>
      <c r="G646" s="1">
        <v>2296.12</v>
      </c>
      <c r="H646" s="1">
        <v>996.82</v>
      </c>
      <c r="I646" s="6">
        <v>5923.09</v>
      </c>
      <c r="J646" s="86"/>
      <c r="K646" s="86"/>
      <c r="L646" s="85"/>
      <c r="M646" s="85"/>
      <c r="N646" s="85"/>
      <c r="O646" s="85"/>
      <c r="P646" s="85"/>
      <c r="Q646" s="1">
        <f t="shared" si="9"/>
        <v>5923.09</v>
      </c>
    </row>
    <row r="647" spans="1:17" x14ac:dyDescent="0.25">
      <c r="A647" s="83" t="s">
        <v>8315</v>
      </c>
      <c r="B647" s="84" t="s">
        <v>16022</v>
      </c>
      <c r="C647" s="7">
        <v>509</v>
      </c>
      <c r="D647" s="7">
        <v>1</v>
      </c>
      <c r="E647" s="1">
        <v>0</v>
      </c>
      <c r="F647" s="1">
        <v>595.53</v>
      </c>
      <c r="G647" s="1">
        <v>88.31</v>
      </c>
      <c r="H647" s="1">
        <v>0</v>
      </c>
      <c r="I647" s="6">
        <v>683.84</v>
      </c>
      <c r="J647" s="86"/>
      <c r="K647" s="86"/>
      <c r="L647" s="85"/>
      <c r="M647" s="85"/>
      <c r="N647" s="85"/>
      <c r="O647" s="85"/>
      <c r="P647" s="85"/>
      <c r="Q647" s="1">
        <f t="shared" si="9"/>
        <v>683.84</v>
      </c>
    </row>
    <row r="648" spans="1:17" x14ac:dyDescent="0.25">
      <c r="A648" s="83" t="s">
        <v>8316</v>
      </c>
      <c r="B648" s="84" t="s">
        <v>16023</v>
      </c>
      <c r="C648" s="7">
        <v>565</v>
      </c>
      <c r="D648" s="7">
        <v>1</v>
      </c>
      <c r="E648" s="1">
        <v>37.32</v>
      </c>
      <c r="F648" s="1">
        <v>661.05</v>
      </c>
      <c r="G648" s="1">
        <v>88.31</v>
      </c>
      <c r="H648" s="1">
        <v>3.98</v>
      </c>
      <c r="I648" s="6">
        <v>753.34</v>
      </c>
      <c r="J648" s="86"/>
      <c r="K648" s="86"/>
      <c r="L648" s="85"/>
      <c r="M648" s="85"/>
      <c r="N648" s="85"/>
      <c r="O648" s="85"/>
      <c r="P648" s="85"/>
      <c r="Q648" s="1">
        <f t="shared" si="9"/>
        <v>753.34</v>
      </c>
    </row>
    <row r="649" spans="1:17" x14ac:dyDescent="0.25">
      <c r="A649" s="83" t="s">
        <v>8317</v>
      </c>
      <c r="B649" s="84" t="s">
        <v>16024</v>
      </c>
      <c r="C649" s="7">
        <v>2357</v>
      </c>
      <c r="D649" s="7">
        <v>22</v>
      </c>
      <c r="E649" s="1">
        <v>47092.68</v>
      </c>
      <c r="F649" s="1">
        <v>2757.68</v>
      </c>
      <c r="G649" s="1">
        <v>1942.87</v>
      </c>
      <c r="H649" s="1">
        <v>5018.1000000000004</v>
      </c>
      <c r="I649" s="6">
        <v>9718.65</v>
      </c>
      <c r="J649" s="86"/>
      <c r="K649" s="86"/>
      <c r="L649" s="85"/>
      <c r="M649" s="85"/>
      <c r="N649" s="85"/>
      <c r="O649" s="85"/>
      <c r="P649" s="85"/>
      <c r="Q649" s="1">
        <f t="shared" si="9"/>
        <v>9718.65</v>
      </c>
    </row>
    <row r="650" spans="1:17" x14ac:dyDescent="0.25">
      <c r="A650" s="83" t="s">
        <v>8318</v>
      </c>
      <c r="B650" s="84" t="s">
        <v>16025</v>
      </c>
      <c r="C650" s="7">
        <v>1977</v>
      </c>
      <c r="D650" s="7">
        <v>22</v>
      </c>
      <c r="E650" s="1">
        <v>6463.42</v>
      </c>
      <c r="F650" s="1">
        <v>2313.08</v>
      </c>
      <c r="G650" s="1">
        <v>1942.87</v>
      </c>
      <c r="H650" s="1">
        <v>688.73</v>
      </c>
      <c r="I650" s="6">
        <v>4944.68</v>
      </c>
      <c r="J650" s="86"/>
      <c r="K650" s="86"/>
      <c r="L650" s="85"/>
      <c r="M650" s="85"/>
      <c r="N650" s="85"/>
      <c r="O650" s="85"/>
      <c r="P650" s="85"/>
      <c r="Q650" s="1">
        <f t="shared" si="9"/>
        <v>4944.68</v>
      </c>
    </row>
    <row r="651" spans="1:17" x14ac:dyDescent="0.25">
      <c r="A651" s="83" t="s">
        <v>8319</v>
      </c>
      <c r="B651" s="84" t="s">
        <v>16026</v>
      </c>
      <c r="C651" s="7">
        <v>6888</v>
      </c>
      <c r="D651" s="7">
        <v>86</v>
      </c>
      <c r="E651" s="1">
        <v>66335.17</v>
      </c>
      <c r="F651" s="1">
        <v>8058.94</v>
      </c>
      <c r="G651" s="1">
        <v>7594.86</v>
      </c>
      <c r="H651" s="1">
        <v>7068.54</v>
      </c>
      <c r="I651" s="6">
        <v>22722.34</v>
      </c>
      <c r="J651" s="86"/>
      <c r="K651" s="86"/>
      <c r="L651" s="85"/>
      <c r="M651" s="85"/>
      <c r="N651" s="85"/>
      <c r="O651" s="85"/>
      <c r="P651" s="85"/>
      <c r="Q651" s="1">
        <f t="shared" si="9"/>
        <v>22722.34</v>
      </c>
    </row>
    <row r="652" spans="1:17" x14ac:dyDescent="0.25">
      <c r="A652" s="83" t="s">
        <v>8320</v>
      </c>
      <c r="B652" s="84" t="s">
        <v>16027</v>
      </c>
      <c r="C652" s="7">
        <v>1219</v>
      </c>
      <c r="D652" s="7">
        <v>7</v>
      </c>
      <c r="E652" s="1">
        <v>2820.21</v>
      </c>
      <c r="F652" s="1">
        <v>1426.22</v>
      </c>
      <c r="G652" s="1">
        <v>618.17999999999995</v>
      </c>
      <c r="H652" s="1">
        <v>300.51</v>
      </c>
      <c r="I652" s="6">
        <v>2344.91</v>
      </c>
      <c r="J652" s="86"/>
      <c r="K652" s="86"/>
      <c r="L652" s="85"/>
      <c r="M652" s="85"/>
      <c r="N652" s="85"/>
      <c r="O652" s="85"/>
      <c r="P652" s="85"/>
      <c r="Q652" s="1">
        <f t="shared" si="9"/>
        <v>2344.91</v>
      </c>
    </row>
    <row r="653" spans="1:17" x14ac:dyDescent="0.25">
      <c r="A653" s="83" t="s">
        <v>8321</v>
      </c>
      <c r="B653" s="84" t="s">
        <v>16028</v>
      </c>
      <c r="C653" s="7">
        <v>626</v>
      </c>
      <c r="D653" s="7">
        <v>2</v>
      </c>
      <c r="E653" s="1">
        <v>701.14</v>
      </c>
      <c r="F653" s="1">
        <v>732.42</v>
      </c>
      <c r="G653" s="1">
        <v>176.62</v>
      </c>
      <c r="H653" s="1">
        <v>74.709999999999994</v>
      </c>
      <c r="I653" s="6">
        <v>983.75</v>
      </c>
      <c r="J653" s="86"/>
      <c r="K653" s="86"/>
      <c r="L653" s="85"/>
      <c r="M653" s="85"/>
      <c r="N653" s="85"/>
      <c r="O653" s="85"/>
      <c r="P653" s="85"/>
      <c r="Q653" s="1">
        <f t="shared" si="9"/>
        <v>983.75</v>
      </c>
    </row>
    <row r="654" spans="1:17" x14ac:dyDescent="0.25">
      <c r="A654" s="83" t="s">
        <v>8322</v>
      </c>
      <c r="B654" s="84" t="s">
        <v>16029</v>
      </c>
      <c r="C654" s="7">
        <v>3489</v>
      </c>
      <c r="D654" s="7">
        <v>25</v>
      </c>
      <c r="E654" s="1">
        <v>86143.92</v>
      </c>
      <c r="F654" s="1">
        <v>4082.12</v>
      </c>
      <c r="G654" s="1">
        <v>2207.81</v>
      </c>
      <c r="H654" s="1">
        <v>9179.31</v>
      </c>
      <c r="I654" s="6">
        <v>15469.24</v>
      </c>
      <c r="J654" s="86"/>
      <c r="K654" s="86"/>
      <c r="L654" s="85"/>
      <c r="M654" s="85"/>
      <c r="N654" s="85"/>
      <c r="O654" s="85"/>
      <c r="P654" s="85"/>
      <c r="Q654" s="1">
        <f t="shared" ref="Q654:Q717" si="10">I654+P654</f>
        <v>15469.24</v>
      </c>
    </row>
    <row r="655" spans="1:17" x14ac:dyDescent="0.25">
      <c r="A655" s="83" t="s">
        <v>8323</v>
      </c>
      <c r="B655" s="84" t="s">
        <v>16030</v>
      </c>
      <c r="C655" s="7">
        <v>936</v>
      </c>
      <c r="D655" s="7">
        <v>6</v>
      </c>
      <c r="E655" s="1">
        <v>563.29</v>
      </c>
      <c r="F655" s="1">
        <v>1095.1199999999999</v>
      </c>
      <c r="G655" s="1">
        <v>529.87</v>
      </c>
      <c r="H655" s="1">
        <v>60.02</v>
      </c>
      <c r="I655" s="6">
        <v>1685.01</v>
      </c>
      <c r="J655" s="86"/>
      <c r="K655" s="86"/>
      <c r="L655" s="85"/>
      <c r="M655" s="85"/>
      <c r="N655" s="85"/>
      <c r="O655" s="85"/>
      <c r="P655" s="85"/>
      <c r="Q655" s="1">
        <f t="shared" si="10"/>
        <v>1685.01</v>
      </c>
    </row>
    <row r="656" spans="1:17" x14ac:dyDescent="0.25">
      <c r="A656" s="83" t="s">
        <v>8324</v>
      </c>
      <c r="B656" s="84" t="s">
        <v>16031</v>
      </c>
      <c r="C656" s="7">
        <v>337</v>
      </c>
      <c r="D656" s="7">
        <v>3</v>
      </c>
      <c r="E656" s="1">
        <v>472.75</v>
      </c>
      <c r="F656" s="1">
        <v>394.29</v>
      </c>
      <c r="G656" s="1">
        <v>264.94</v>
      </c>
      <c r="H656" s="1">
        <v>50.38</v>
      </c>
      <c r="I656" s="6">
        <v>709.61</v>
      </c>
      <c r="J656" s="86"/>
      <c r="K656" s="86"/>
      <c r="L656" s="85"/>
      <c r="M656" s="85"/>
      <c r="N656" s="85"/>
      <c r="O656" s="85"/>
      <c r="P656" s="85"/>
      <c r="Q656" s="1">
        <f t="shared" si="10"/>
        <v>709.61</v>
      </c>
    </row>
    <row r="657" spans="1:17" x14ac:dyDescent="0.25">
      <c r="A657" s="83" t="s">
        <v>8325</v>
      </c>
      <c r="B657" s="84" t="s">
        <v>16032</v>
      </c>
      <c r="C657" s="7">
        <v>1925</v>
      </c>
      <c r="D657" s="7">
        <v>4</v>
      </c>
      <c r="E657" s="1">
        <v>849.73</v>
      </c>
      <c r="F657" s="1">
        <v>2252.2399999999998</v>
      </c>
      <c r="G657" s="1">
        <v>353.25</v>
      </c>
      <c r="H657" s="1">
        <v>90.54</v>
      </c>
      <c r="I657" s="6">
        <v>2696.03</v>
      </c>
      <c r="J657" s="86"/>
      <c r="K657" s="86"/>
      <c r="L657" s="85"/>
      <c r="M657" s="85"/>
      <c r="N657" s="85"/>
      <c r="O657" s="85"/>
      <c r="P657" s="85"/>
      <c r="Q657" s="1">
        <f t="shared" si="10"/>
        <v>2696.03</v>
      </c>
    </row>
    <row r="658" spans="1:17" x14ac:dyDescent="0.25">
      <c r="A658" s="83" t="s">
        <v>8326</v>
      </c>
      <c r="B658" s="84" t="s">
        <v>16033</v>
      </c>
      <c r="C658" s="7">
        <v>2219</v>
      </c>
      <c r="D658" s="7">
        <v>28</v>
      </c>
      <c r="E658" s="1">
        <v>71191.83</v>
      </c>
      <c r="F658" s="1">
        <v>2596.2199999999998</v>
      </c>
      <c r="G658" s="1">
        <v>2472.7399999999998</v>
      </c>
      <c r="H658" s="1">
        <v>7586.05</v>
      </c>
      <c r="I658" s="6">
        <v>12655.01</v>
      </c>
      <c r="J658" s="86"/>
      <c r="K658" s="86"/>
      <c r="L658" s="85"/>
      <c r="M658" s="85"/>
      <c r="N658" s="85"/>
      <c r="O658" s="85"/>
      <c r="P658" s="85"/>
      <c r="Q658" s="1">
        <f t="shared" si="10"/>
        <v>12655.01</v>
      </c>
    </row>
    <row r="659" spans="1:17" x14ac:dyDescent="0.25">
      <c r="A659" s="83" t="s">
        <v>8327</v>
      </c>
      <c r="B659" s="84" t="s">
        <v>16034</v>
      </c>
      <c r="C659" s="7">
        <v>475</v>
      </c>
      <c r="D659" s="7">
        <v>6</v>
      </c>
      <c r="E659" s="1">
        <v>11113.36</v>
      </c>
      <c r="F659" s="1">
        <v>555.75</v>
      </c>
      <c r="G659" s="1">
        <v>529.87</v>
      </c>
      <c r="H659" s="1">
        <v>1184.22</v>
      </c>
      <c r="I659" s="6">
        <v>2269.84</v>
      </c>
      <c r="J659" s="86"/>
      <c r="K659" s="86"/>
      <c r="L659" s="85"/>
      <c r="M659" s="85"/>
      <c r="N659" s="85"/>
      <c r="O659" s="85"/>
      <c r="P659" s="85"/>
      <c r="Q659" s="1">
        <f t="shared" si="10"/>
        <v>2269.84</v>
      </c>
    </row>
    <row r="660" spans="1:17" x14ac:dyDescent="0.25">
      <c r="A660" s="83" t="s">
        <v>8328</v>
      </c>
      <c r="B660" s="84" t="s">
        <v>16035</v>
      </c>
      <c r="C660" s="7">
        <v>3537</v>
      </c>
      <c r="D660" s="7">
        <v>29</v>
      </c>
      <c r="E660" s="1">
        <v>10462.1</v>
      </c>
      <c r="F660" s="1">
        <v>4138.28</v>
      </c>
      <c r="G660" s="1">
        <v>2561.06</v>
      </c>
      <c r="H660" s="1">
        <v>1114.82</v>
      </c>
      <c r="I660" s="6">
        <v>7814.16</v>
      </c>
      <c r="J660" s="86"/>
      <c r="K660" s="86"/>
      <c r="L660" s="85"/>
      <c r="M660" s="85"/>
      <c r="N660" s="85"/>
      <c r="O660" s="85"/>
      <c r="P660" s="85"/>
      <c r="Q660" s="1">
        <f t="shared" si="10"/>
        <v>7814.16</v>
      </c>
    </row>
    <row r="661" spans="1:17" x14ac:dyDescent="0.25">
      <c r="A661" s="83" t="s">
        <v>8329</v>
      </c>
      <c r="B661" s="84" t="s">
        <v>16036</v>
      </c>
      <c r="C661" s="7">
        <v>9196</v>
      </c>
      <c r="D661" s="7">
        <v>122</v>
      </c>
      <c r="E661" s="1">
        <v>145453.12</v>
      </c>
      <c r="F661" s="1">
        <v>10759.29</v>
      </c>
      <c r="G661" s="1">
        <v>10774.1</v>
      </c>
      <c r="H661" s="1">
        <v>15499.18</v>
      </c>
      <c r="I661" s="6">
        <v>37032.57</v>
      </c>
      <c r="J661" s="86"/>
      <c r="K661" s="86"/>
      <c r="L661" s="85"/>
      <c r="M661" s="85"/>
      <c r="N661" s="85"/>
      <c r="O661" s="85"/>
      <c r="P661" s="85"/>
      <c r="Q661" s="1">
        <f t="shared" si="10"/>
        <v>37032.57</v>
      </c>
    </row>
    <row r="662" spans="1:17" x14ac:dyDescent="0.25">
      <c r="A662" s="83" t="s">
        <v>8330</v>
      </c>
      <c r="B662" s="84" t="s">
        <v>16037</v>
      </c>
      <c r="C662" s="7">
        <v>279</v>
      </c>
      <c r="D662" s="7">
        <v>1</v>
      </c>
      <c r="E662" s="1">
        <v>37.32</v>
      </c>
      <c r="F662" s="1">
        <v>326.43</v>
      </c>
      <c r="G662" s="1">
        <v>88.31</v>
      </c>
      <c r="H662" s="1">
        <v>3.98</v>
      </c>
      <c r="I662" s="6">
        <v>418.72</v>
      </c>
      <c r="J662" s="86"/>
      <c r="K662" s="86"/>
      <c r="L662" s="85"/>
      <c r="M662" s="85"/>
      <c r="N662" s="85"/>
      <c r="O662" s="85"/>
      <c r="P662" s="85"/>
      <c r="Q662" s="1">
        <f t="shared" si="10"/>
        <v>418.72</v>
      </c>
    </row>
    <row r="663" spans="1:17" x14ac:dyDescent="0.25">
      <c r="A663" s="83" t="s">
        <v>8331</v>
      </c>
      <c r="B663" s="84" t="s">
        <v>16038</v>
      </c>
      <c r="C663" s="7">
        <v>2756</v>
      </c>
      <c r="D663" s="7">
        <v>67</v>
      </c>
      <c r="E663" s="1">
        <v>24924.6</v>
      </c>
      <c r="F663" s="1">
        <v>3224.51</v>
      </c>
      <c r="G663" s="1">
        <v>5916.93</v>
      </c>
      <c r="H663" s="1">
        <v>2655.91</v>
      </c>
      <c r="I663" s="6">
        <v>11797.35</v>
      </c>
      <c r="J663" s="86"/>
      <c r="K663" s="86"/>
      <c r="L663" s="85"/>
      <c r="M663" s="85"/>
      <c r="N663" s="85"/>
      <c r="O663" s="85"/>
      <c r="P663" s="85"/>
      <c r="Q663" s="1">
        <f t="shared" si="10"/>
        <v>11797.35</v>
      </c>
    </row>
    <row r="664" spans="1:17" x14ac:dyDescent="0.25">
      <c r="A664" s="83" t="s">
        <v>8332</v>
      </c>
      <c r="B664" s="84" t="s">
        <v>16039</v>
      </c>
      <c r="C664" s="7">
        <v>829</v>
      </c>
      <c r="D664" s="7">
        <v>5</v>
      </c>
      <c r="E664" s="1">
        <v>1154.75</v>
      </c>
      <c r="F664" s="1">
        <v>969.93</v>
      </c>
      <c r="G664" s="1">
        <v>441.56</v>
      </c>
      <c r="H664" s="1">
        <v>123.05</v>
      </c>
      <c r="I664" s="6">
        <v>1534.54</v>
      </c>
      <c r="J664" s="86"/>
      <c r="K664" s="86"/>
      <c r="L664" s="85"/>
      <c r="M664" s="85"/>
      <c r="N664" s="85"/>
      <c r="O664" s="85"/>
      <c r="P664" s="85"/>
      <c r="Q664" s="1">
        <f t="shared" si="10"/>
        <v>1534.54</v>
      </c>
    </row>
    <row r="665" spans="1:17" x14ac:dyDescent="0.25">
      <c r="A665" s="83" t="s">
        <v>8333</v>
      </c>
      <c r="B665" s="84" t="s">
        <v>16040</v>
      </c>
      <c r="C665" s="7">
        <v>5743</v>
      </c>
      <c r="D665" s="7">
        <v>137</v>
      </c>
      <c r="E665" s="1">
        <v>33627.25</v>
      </c>
      <c r="F665" s="1">
        <v>6719.29</v>
      </c>
      <c r="G665" s="1">
        <v>12098.78</v>
      </c>
      <c r="H665" s="1">
        <v>3583.25</v>
      </c>
      <c r="I665" s="6">
        <v>22401.32</v>
      </c>
      <c r="J665" s="86"/>
      <c r="K665" s="86"/>
      <c r="L665" s="85"/>
      <c r="M665" s="85"/>
      <c r="N665" s="85"/>
      <c r="O665" s="85"/>
      <c r="P665" s="85"/>
      <c r="Q665" s="1">
        <f t="shared" si="10"/>
        <v>22401.32</v>
      </c>
    </row>
    <row r="666" spans="1:17" x14ac:dyDescent="0.25">
      <c r="A666" s="83" t="s">
        <v>8334</v>
      </c>
      <c r="B666" s="84" t="s">
        <v>16041</v>
      </c>
      <c r="C666" s="7">
        <v>523</v>
      </c>
      <c r="D666" s="7">
        <v>3</v>
      </c>
      <c r="E666" s="1">
        <v>7398.76</v>
      </c>
      <c r="F666" s="1">
        <v>611.91</v>
      </c>
      <c r="G666" s="1">
        <v>264.94</v>
      </c>
      <c r="H666" s="1">
        <v>788.4</v>
      </c>
      <c r="I666" s="6">
        <v>1665.25</v>
      </c>
      <c r="J666" s="86"/>
      <c r="K666" s="86"/>
      <c r="L666" s="85"/>
      <c r="M666" s="85"/>
      <c r="N666" s="85"/>
      <c r="O666" s="85"/>
      <c r="P666" s="85"/>
      <c r="Q666" s="1">
        <f t="shared" si="10"/>
        <v>1665.25</v>
      </c>
    </row>
    <row r="667" spans="1:17" x14ac:dyDescent="0.25">
      <c r="A667" s="83" t="s">
        <v>8335</v>
      </c>
      <c r="B667" s="84" t="s">
        <v>16042</v>
      </c>
      <c r="C667" s="7">
        <v>957</v>
      </c>
      <c r="D667" s="7">
        <v>8</v>
      </c>
      <c r="E667" s="1">
        <v>3584.16</v>
      </c>
      <c r="F667" s="1">
        <v>1119.69</v>
      </c>
      <c r="G667" s="1">
        <v>706.5</v>
      </c>
      <c r="H667" s="1">
        <v>381.92</v>
      </c>
      <c r="I667" s="6">
        <v>2208.11</v>
      </c>
      <c r="J667" s="86"/>
      <c r="K667" s="86"/>
      <c r="L667" s="85"/>
      <c r="M667" s="85"/>
      <c r="N667" s="85"/>
      <c r="O667" s="85"/>
      <c r="P667" s="85"/>
      <c r="Q667" s="1">
        <f t="shared" si="10"/>
        <v>2208.11</v>
      </c>
    </row>
    <row r="668" spans="1:17" x14ac:dyDescent="0.25">
      <c r="A668" s="83" t="s">
        <v>8336</v>
      </c>
      <c r="B668" s="84" t="s">
        <v>16043</v>
      </c>
      <c r="C668" s="7">
        <v>356</v>
      </c>
      <c r="D668" s="7">
        <v>4</v>
      </c>
      <c r="E668" s="1">
        <v>577.95000000000005</v>
      </c>
      <c r="F668" s="1">
        <v>416.52</v>
      </c>
      <c r="G668" s="1">
        <v>353.25</v>
      </c>
      <c r="H668" s="1">
        <v>61.58</v>
      </c>
      <c r="I668" s="6">
        <v>831.35</v>
      </c>
      <c r="J668" s="86"/>
      <c r="K668" s="86"/>
      <c r="L668" s="85"/>
      <c r="M668" s="85"/>
      <c r="N668" s="85"/>
      <c r="O668" s="85"/>
      <c r="P668" s="85"/>
      <c r="Q668" s="1">
        <f t="shared" si="10"/>
        <v>831.35</v>
      </c>
    </row>
    <row r="669" spans="1:17" x14ac:dyDescent="0.25">
      <c r="A669" s="83" t="s">
        <v>8337</v>
      </c>
      <c r="B669" s="84" t="s">
        <v>16044</v>
      </c>
      <c r="C669" s="7">
        <v>543</v>
      </c>
      <c r="D669" s="7">
        <v>2</v>
      </c>
      <c r="E669" s="1">
        <v>4686.6099999999997</v>
      </c>
      <c r="F669" s="1">
        <v>635.30999999999995</v>
      </c>
      <c r="G669" s="1">
        <v>176.62</v>
      </c>
      <c r="H669" s="1">
        <v>499.39</v>
      </c>
      <c r="I669" s="6">
        <v>1311.32</v>
      </c>
      <c r="J669" s="86"/>
      <c r="K669" s="86"/>
      <c r="L669" s="85"/>
      <c r="M669" s="85"/>
      <c r="N669" s="85"/>
      <c r="O669" s="85"/>
      <c r="P669" s="85"/>
      <c r="Q669" s="1">
        <f t="shared" si="10"/>
        <v>1311.32</v>
      </c>
    </row>
    <row r="670" spans="1:17" x14ac:dyDescent="0.25">
      <c r="A670" s="83" t="s">
        <v>8338</v>
      </c>
      <c r="B670" s="84" t="s">
        <v>16045</v>
      </c>
      <c r="C670" s="7">
        <v>764</v>
      </c>
      <c r="D670" s="7">
        <v>2</v>
      </c>
      <c r="E670" s="1">
        <v>610.52</v>
      </c>
      <c r="F670" s="1">
        <v>893.88</v>
      </c>
      <c r="G670" s="1">
        <v>176.62</v>
      </c>
      <c r="H670" s="1">
        <v>65.06</v>
      </c>
      <c r="I670" s="6">
        <v>1135.56</v>
      </c>
      <c r="J670" s="86"/>
      <c r="K670" s="86"/>
      <c r="L670" s="85"/>
      <c r="M670" s="85"/>
      <c r="N670" s="85"/>
      <c r="O670" s="85"/>
      <c r="P670" s="85"/>
      <c r="Q670" s="1">
        <f t="shared" si="10"/>
        <v>1135.56</v>
      </c>
    </row>
    <row r="671" spans="1:17" x14ac:dyDescent="0.25">
      <c r="A671" s="83" t="s">
        <v>8339</v>
      </c>
      <c r="B671" s="84" t="s">
        <v>16046</v>
      </c>
      <c r="C671" s="7">
        <v>2275</v>
      </c>
      <c r="D671" s="7">
        <v>35</v>
      </c>
      <c r="E671" s="1">
        <v>60898.55</v>
      </c>
      <c r="F671" s="1">
        <v>2661.74</v>
      </c>
      <c r="G671" s="1">
        <v>3090.93</v>
      </c>
      <c r="H671" s="1">
        <v>6489.22</v>
      </c>
      <c r="I671" s="6">
        <v>12241.89</v>
      </c>
      <c r="J671" s="86"/>
      <c r="K671" s="86"/>
      <c r="L671" s="85"/>
      <c r="M671" s="85"/>
      <c r="N671" s="85"/>
      <c r="O671" s="85"/>
      <c r="P671" s="85"/>
      <c r="Q671" s="1">
        <f t="shared" si="10"/>
        <v>12241.89</v>
      </c>
    </row>
    <row r="672" spans="1:17" x14ac:dyDescent="0.25">
      <c r="A672" s="83" t="s">
        <v>8340</v>
      </c>
      <c r="B672" s="84" t="s">
        <v>16047</v>
      </c>
      <c r="C672" s="7">
        <v>1176</v>
      </c>
      <c r="D672" s="7">
        <v>14</v>
      </c>
      <c r="E672" s="1">
        <v>6046.78</v>
      </c>
      <c r="F672" s="1">
        <v>1375.91</v>
      </c>
      <c r="G672" s="1">
        <v>1236.3800000000001</v>
      </c>
      <c r="H672" s="1">
        <v>644.33000000000004</v>
      </c>
      <c r="I672" s="6">
        <v>3256.62</v>
      </c>
      <c r="J672" s="86"/>
      <c r="K672" s="86"/>
      <c r="L672" s="85"/>
      <c r="M672" s="85"/>
      <c r="N672" s="85"/>
      <c r="O672" s="85"/>
      <c r="P672" s="85"/>
      <c r="Q672" s="1">
        <f t="shared" si="10"/>
        <v>3256.62</v>
      </c>
    </row>
    <row r="673" spans="1:17" x14ac:dyDescent="0.25">
      <c r="A673" s="83" t="s">
        <v>8341</v>
      </c>
      <c r="B673" s="84" t="s">
        <v>16048</v>
      </c>
      <c r="C673" s="7">
        <v>498</v>
      </c>
      <c r="D673" s="7">
        <v>2</v>
      </c>
      <c r="E673" s="1">
        <v>350.58</v>
      </c>
      <c r="F673" s="1">
        <v>582.66</v>
      </c>
      <c r="G673" s="1">
        <v>176.62</v>
      </c>
      <c r="H673" s="1">
        <v>37.36</v>
      </c>
      <c r="I673" s="6">
        <v>796.64</v>
      </c>
      <c r="J673" s="86"/>
      <c r="K673" s="86"/>
      <c r="L673" s="85"/>
      <c r="M673" s="85"/>
      <c r="N673" s="85"/>
      <c r="O673" s="85"/>
      <c r="P673" s="85"/>
      <c r="Q673" s="1">
        <f t="shared" si="10"/>
        <v>796.64</v>
      </c>
    </row>
    <row r="674" spans="1:17" x14ac:dyDescent="0.25">
      <c r="A674" s="83" t="s">
        <v>8342</v>
      </c>
      <c r="B674" s="84" t="s">
        <v>16049</v>
      </c>
      <c r="C674" s="7">
        <v>59548</v>
      </c>
      <c r="D674" s="7">
        <v>861</v>
      </c>
      <c r="E674" s="1">
        <v>588896.19999999995</v>
      </c>
      <c r="F674" s="1">
        <v>69670.95</v>
      </c>
      <c r="G674" s="1">
        <v>76036.899999999994</v>
      </c>
      <c r="H674" s="1">
        <v>62751.519999999997</v>
      </c>
      <c r="I674" s="6">
        <v>208459.37</v>
      </c>
      <c r="J674" s="86"/>
      <c r="K674" s="86"/>
      <c r="L674" s="85"/>
      <c r="M674" s="85"/>
      <c r="N674" s="85"/>
      <c r="O674" s="85"/>
      <c r="P674" s="85"/>
      <c r="Q674" s="1">
        <f t="shared" si="10"/>
        <v>208459.37</v>
      </c>
    </row>
    <row r="675" spans="1:17" x14ac:dyDescent="0.25">
      <c r="A675" s="83" t="s">
        <v>8343</v>
      </c>
      <c r="B675" s="84" t="s">
        <v>16050</v>
      </c>
      <c r="C675" s="7">
        <v>1262</v>
      </c>
      <c r="D675" s="7">
        <v>4</v>
      </c>
      <c r="E675" s="1">
        <v>1004.21</v>
      </c>
      <c r="F675" s="1">
        <v>1476.54</v>
      </c>
      <c r="G675" s="1">
        <v>353.25</v>
      </c>
      <c r="H675" s="1">
        <v>107.01</v>
      </c>
      <c r="I675" s="6">
        <v>1936.8</v>
      </c>
      <c r="J675" s="86"/>
      <c r="K675" s="86"/>
      <c r="L675" s="85"/>
      <c r="M675" s="85"/>
      <c r="N675" s="85"/>
      <c r="O675" s="85"/>
      <c r="P675" s="85"/>
      <c r="Q675" s="1">
        <f t="shared" si="10"/>
        <v>1936.8</v>
      </c>
    </row>
    <row r="676" spans="1:17" x14ac:dyDescent="0.25">
      <c r="A676" s="83" t="s">
        <v>8344</v>
      </c>
      <c r="B676" s="84" t="s">
        <v>16051</v>
      </c>
      <c r="C676" s="7">
        <v>4216</v>
      </c>
      <c r="D676" s="7">
        <v>107</v>
      </c>
      <c r="E676" s="1">
        <v>37970.67</v>
      </c>
      <c r="F676" s="1">
        <v>4932.7</v>
      </c>
      <c r="G676" s="1">
        <v>9449.42</v>
      </c>
      <c r="H676" s="1">
        <v>4046.07</v>
      </c>
      <c r="I676" s="6">
        <v>18428.189999999999</v>
      </c>
      <c r="J676" s="86"/>
      <c r="K676" s="86"/>
      <c r="L676" s="85"/>
      <c r="M676" s="85"/>
      <c r="N676" s="85"/>
      <c r="O676" s="85"/>
      <c r="P676" s="85"/>
      <c r="Q676" s="1">
        <f t="shared" si="10"/>
        <v>18428.189999999999</v>
      </c>
    </row>
    <row r="677" spans="1:17" x14ac:dyDescent="0.25">
      <c r="A677" s="83" t="s">
        <v>8345</v>
      </c>
      <c r="B677" s="84" t="s">
        <v>16052</v>
      </c>
      <c r="C677" s="7">
        <v>1361</v>
      </c>
      <c r="D677" s="7">
        <v>7</v>
      </c>
      <c r="E677" s="1">
        <v>1117.51</v>
      </c>
      <c r="F677" s="1">
        <v>1592.37</v>
      </c>
      <c r="G677" s="1">
        <v>618.17999999999995</v>
      </c>
      <c r="H677" s="1">
        <v>119.08</v>
      </c>
      <c r="I677" s="6">
        <v>2329.63</v>
      </c>
      <c r="J677" s="86"/>
      <c r="K677" s="86"/>
      <c r="L677" s="85"/>
      <c r="M677" s="85"/>
      <c r="N677" s="85"/>
      <c r="O677" s="85"/>
      <c r="P677" s="85"/>
      <c r="Q677" s="1">
        <f t="shared" si="10"/>
        <v>2329.63</v>
      </c>
    </row>
    <row r="678" spans="1:17" x14ac:dyDescent="0.25">
      <c r="A678" s="83" t="s">
        <v>8346</v>
      </c>
      <c r="B678" s="84" t="s">
        <v>16053</v>
      </c>
      <c r="C678" s="7">
        <v>2326</v>
      </c>
      <c r="D678" s="7">
        <v>22</v>
      </c>
      <c r="E678" s="1">
        <v>16569.099999999999</v>
      </c>
      <c r="F678" s="1">
        <v>2721.41</v>
      </c>
      <c r="G678" s="1">
        <v>1942.87</v>
      </c>
      <c r="H678" s="1">
        <v>1765.57</v>
      </c>
      <c r="I678" s="6">
        <v>6429.85</v>
      </c>
      <c r="J678" s="86"/>
      <c r="K678" s="86"/>
      <c r="L678" s="85"/>
      <c r="M678" s="85"/>
      <c r="N678" s="85"/>
      <c r="O678" s="85"/>
      <c r="P678" s="85"/>
      <c r="Q678" s="1">
        <f t="shared" si="10"/>
        <v>6429.85</v>
      </c>
    </row>
    <row r="679" spans="1:17" x14ac:dyDescent="0.25">
      <c r="A679" s="83" t="s">
        <v>8347</v>
      </c>
      <c r="B679" s="84" t="s">
        <v>16054</v>
      </c>
      <c r="C679" s="7">
        <v>15504</v>
      </c>
      <c r="D679" s="7">
        <v>129</v>
      </c>
      <c r="E679" s="1">
        <v>63200.54</v>
      </c>
      <c r="F679" s="1">
        <v>18139.62</v>
      </c>
      <c r="G679" s="1">
        <v>11392.29</v>
      </c>
      <c r="H679" s="1">
        <v>6734.51</v>
      </c>
      <c r="I679" s="6">
        <v>36266.42</v>
      </c>
      <c r="J679" s="86"/>
      <c r="K679" s="86"/>
      <c r="L679" s="85"/>
      <c r="M679" s="85"/>
      <c r="N679" s="85"/>
      <c r="O679" s="85"/>
      <c r="P679" s="85"/>
      <c r="Q679" s="1">
        <f t="shared" si="10"/>
        <v>36266.42</v>
      </c>
    </row>
    <row r="680" spans="1:17" x14ac:dyDescent="0.25">
      <c r="A680" s="83" t="s">
        <v>8348</v>
      </c>
      <c r="B680" s="84" t="s">
        <v>16055</v>
      </c>
      <c r="C680" s="7">
        <v>714</v>
      </c>
      <c r="D680" s="7">
        <v>5</v>
      </c>
      <c r="E680" s="1">
        <v>2963.13</v>
      </c>
      <c r="F680" s="1">
        <v>835.38</v>
      </c>
      <c r="G680" s="1">
        <v>441.56</v>
      </c>
      <c r="H680" s="1">
        <v>315.74</v>
      </c>
      <c r="I680" s="6">
        <v>1592.68</v>
      </c>
      <c r="J680" s="86"/>
      <c r="K680" s="86"/>
      <c r="L680" s="85"/>
      <c r="M680" s="85"/>
      <c r="N680" s="85"/>
      <c r="O680" s="85"/>
      <c r="P680" s="85"/>
      <c r="Q680" s="1">
        <f t="shared" si="10"/>
        <v>1592.68</v>
      </c>
    </row>
    <row r="681" spans="1:17" x14ac:dyDescent="0.25">
      <c r="A681" s="83" t="s">
        <v>8349</v>
      </c>
      <c r="B681" s="84" t="s">
        <v>16056</v>
      </c>
      <c r="C681" s="7">
        <v>926</v>
      </c>
      <c r="D681" s="7">
        <v>7</v>
      </c>
      <c r="E681" s="1">
        <v>2742.22</v>
      </c>
      <c r="F681" s="1">
        <v>1083.42</v>
      </c>
      <c r="G681" s="1">
        <v>618.17999999999995</v>
      </c>
      <c r="H681" s="1">
        <v>292.20999999999998</v>
      </c>
      <c r="I681" s="6">
        <v>1993.81</v>
      </c>
      <c r="J681" s="86"/>
      <c r="K681" s="86"/>
      <c r="L681" s="85"/>
      <c r="M681" s="85"/>
      <c r="N681" s="85"/>
      <c r="O681" s="85"/>
      <c r="P681" s="85"/>
      <c r="Q681" s="1">
        <f t="shared" si="10"/>
        <v>1993.81</v>
      </c>
    </row>
    <row r="682" spans="1:17" x14ac:dyDescent="0.25">
      <c r="A682" s="83" t="s">
        <v>8350</v>
      </c>
      <c r="B682" s="84" t="s">
        <v>16057</v>
      </c>
      <c r="C682" s="7">
        <v>4403</v>
      </c>
      <c r="D682" s="7">
        <v>57</v>
      </c>
      <c r="E682" s="1">
        <v>95707.43</v>
      </c>
      <c r="F682" s="1">
        <v>5151.5</v>
      </c>
      <c r="G682" s="1">
        <v>5033.8</v>
      </c>
      <c r="H682" s="1">
        <v>10198.379999999999</v>
      </c>
      <c r="I682" s="6">
        <v>20383.68</v>
      </c>
      <c r="J682" s="86"/>
      <c r="K682" s="86"/>
      <c r="L682" s="85"/>
      <c r="M682" s="85"/>
      <c r="N682" s="85"/>
      <c r="O682" s="85"/>
      <c r="P682" s="85"/>
      <c r="Q682" s="1">
        <f t="shared" si="10"/>
        <v>20383.68</v>
      </c>
    </row>
    <row r="683" spans="1:17" x14ac:dyDescent="0.25">
      <c r="A683" s="83" t="s">
        <v>8351</v>
      </c>
      <c r="B683" s="84" t="s">
        <v>16058</v>
      </c>
      <c r="C683" s="7">
        <v>658</v>
      </c>
      <c r="D683" s="7">
        <v>12</v>
      </c>
      <c r="E683" s="1">
        <v>2460.84</v>
      </c>
      <c r="F683" s="1">
        <v>769.86</v>
      </c>
      <c r="G683" s="1">
        <v>1059.74</v>
      </c>
      <c r="H683" s="1">
        <v>262.22000000000003</v>
      </c>
      <c r="I683" s="6">
        <v>2091.8200000000002</v>
      </c>
      <c r="J683" s="86"/>
      <c r="K683" s="86"/>
      <c r="L683" s="85"/>
      <c r="M683" s="85"/>
      <c r="N683" s="85"/>
      <c r="O683" s="85"/>
      <c r="P683" s="85"/>
      <c r="Q683" s="1">
        <f t="shared" si="10"/>
        <v>2091.8200000000002</v>
      </c>
    </row>
    <row r="684" spans="1:17" x14ac:dyDescent="0.25">
      <c r="A684" s="83" t="s">
        <v>8352</v>
      </c>
      <c r="B684" s="84" t="s">
        <v>16059</v>
      </c>
      <c r="C684" s="7">
        <v>5086</v>
      </c>
      <c r="D684" s="7">
        <v>35</v>
      </c>
      <c r="E684" s="1">
        <v>12111.35</v>
      </c>
      <c r="F684" s="1">
        <v>5950.6</v>
      </c>
      <c r="G684" s="1">
        <v>3090.93</v>
      </c>
      <c r="H684" s="1">
        <v>1290.56</v>
      </c>
      <c r="I684" s="6">
        <v>10332.09</v>
      </c>
      <c r="J684" s="86"/>
      <c r="K684" s="86"/>
      <c r="L684" s="85"/>
      <c r="M684" s="85"/>
      <c r="N684" s="85"/>
      <c r="O684" s="85"/>
      <c r="P684" s="85"/>
      <c r="Q684" s="1">
        <f t="shared" si="10"/>
        <v>10332.09</v>
      </c>
    </row>
    <row r="685" spans="1:17" x14ac:dyDescent="0.25">
      <c r="A685" s="83" t="s">
        <v>8353</v>
      </c>
      <c r="B685" s="84" t="s">
        <v>16060</v>
      </c>
      <c r="C685" s="7">
        <v>1725</v>
      </c>
      <c r="D685" s="7">
        <v>11</v>
      </c>
      <c r="E685" s="1">
        <v>9906.58</v>
      </c>
      <c r="F685" s="1">
        <v>2018.25</v>
      </c>
      <c r="G685" s="1">
        <v>971.43</v>
      </c>
      <c r="H685" s="1">
        <v>1055.6199999999999</v>
      </c>
      <c r="I685" s="6">
        <v>4045.3</v>
      </c>
      <c r="J685" s="86"/>
      <c r="K685" s="86"/>
      <c r="L685" s="85"/>
      <c r="M685" s="85"/>
      <c r="N685" s="85"/>
      <c r="O685" s="85"/>
      <c r="P685" s="85"/>
      <c r="Q685" s="1">
        <f t="shared" si="10"/>
        <v>4045.3</v>
      </c>
    </row>
    <row r="686" spans="1:17" x14ac:dyDescent="0.25">
      <c r="A686" s="83" t="s">
        <v>8354</v>
      </c>
      <c r="B686" s="84" t="s">
        <v>16061</v>
      </c>
      <c r="C686" s="7">
        <v>11912</v>
      </c>
      <c r="D686" s="7">
        <v>113</v>
      </c>
      <c r="E686" s="1">
        <v>101481.96</v>
      </c>
      <c r="F686" s="1">
        <v>13937</v>
      </c>
      <c r="G686" s="1">
        <v>9979.2900000000009</v>
      </c>
      <c r="H686" s="1">
        <v>10813.7</v>
      </c>
      <c r="I686" s="6">
        <v>34729.99</v>
      </c>
      <c r="J686" s="86"/>
      <c r="K686" s="86"/>
      <c r="L686" s="85"/>
      <c r="M686" s="85"/>
      <c r="N686" s="85"/>
      <c r="O686" s="85"/>
      <c r="P686" s="85"/>
      <c r="Q686" s="1">
        <f t="shared" si="10"/>
        <v>34729.99</v>
      </c>
    </row>
    <row r="687" spans="1:17" x14ac:dyDescent="0.25">
      <c r="A687" s="83" t="s">
        <v>8355</v>
      </c>
      <c r="B687" s="84" t="s">
        <v>16062</v>
      </c>
      <c r="C687" s="7">
        <v>244</v>
      </c>
      <c r="D687" s="7">
        <v>1</v>
      </c>
      <c r="E687" s="1">
        <v>37.32</v>
      </c>
      <c r="F687" s="1">
        <v>285.48</v>
      </c>
      <c r="G687" s="1">
        <v>88.31</v>
      </c>
      <c r="H687" s="1">
        <v>3.98</v>
      </c>
      <c r="I687" s="6">
        <v>377.77</v>
      </c>
      <c r="J687" s="86"/>
      <c r="K687" s="86"/>
      <c r="L687" s="85"/>
      <c r="M687" s="85"/>
      <c r="N687" s="85"/>
      <c r="O687" s="85"/>
      <c r="P687" s="85"/>
      <c r="Q687" s="1">
        <f t="shared" si="10"/>
        <v>377.77</v>
      </c>
    </row>
    <row r="688" spans="1:17" x14ac:dyDescent="0.25">
      <c r="A688" s="83" t="s">
        <v>8356</v>
      </c>
      <c r="B688" s="84" t="s">
        <v>16063</v>
      </c>
      <c r="C688" s="7">
        <v>2641</v>
      </c>
      <c r="D688" s="7">
        <v>19</v>
      </c>
      <c r="E688" s="1">
        <v>56119.78</v>
      </c>
      <c r="F688" s="1">
        <v>3089.96</v>
      </c>
      <c r="G688" s="1">
        <v>1677.94</v>
      </c>
      <c r="H688" s="1">
        <v>5980</v>
      </c>
      <c r="I688" s="6">
        <v>10747.9</v>
      </c>
      <c r="J688" s="86"/>
      <c r="K688" s="86"/>
      <c r="L688" s="85"/>
      <c r="M688" s="85"/>
      <c r="N688" s="85"/>
      <c r="O688" s="85"/>
      <c r="P688" s="85"/>
      <c r="Q688" s="1">
        <f t="shared" si="10"/>
        <v>10747.9</v>
      </c>
    </row>
    <row r="689" spans="1:17" x14ac:dyDescent="0.25">
      <c r="A689" s="83" t="s">
        <v>8357</v>
      </c>
      <c r="B689" s="84" t="s">
        <v>16064</v>
      </c>
      <c r="C689" s="7">
        <v>671</v>
      </c>
      <c r="D689" s="7">
        <v>4</v>
      </c>
      <c r="E689" s="1">
        <v>724.28</v>
      </c>
      <c r="F689" s="1">
        <v>785.06</v>
      </c>
      <c r="G689" s="1">
        <v>353.25</v>
      </c>
      <c r="H689" s="1">
        <v>77.180000000000007</v>
      </c>
      <c r="I689" s="6">
        <v>1215.49</v>
      </c>
      <c r="J689" s="86"/>
      <c r="K689" s="86"/>
      <c r="L689" s="85"/>
      <c r="M689" s="85"/>
      <c r="N689" s="85"/>
      <c r="O689" s="85"/>
      <c r="P689" s="85"/>
      <c r="Q689" s="1">
        <f t="shared" si="10"/>
        <v>1215.49</v>
      </c>
    </row>
    <row r="690" spans="1:17" x14ac:dyDescent="0.25">
      <c r="A690" s="83" t="s">
        <v>8358</v>
      </c>
      <c r="B690" s="84" t="s">
        <v>16065</v>
      </c>
      <c r="C690" s="7">
        <v>1327</v>
      </c>
      <c r="D690" s="7">
        <v>7</v>
      </c>
      <c r="E690" s="1">
        <v>1245.8699999999999</v>
      </c>
      <c r="F690" s="1">
        <v>1552.58</v>
      </c>
      <c r="G690" s="1">
        <v>618.17999999999995</v>
      </c>
      <c r="H690" s="1">
        <v>132.76</v>
      </c>
      <c r="I690" s="6">
        <v>2303.52</v>
      </c>
      <c r="J690" s="86"/>
      <c r="K690" s="86"/>
      <c r="L690" s="85"/>
      <c r="M690" s="85"/>
      <c r="N690" s="85"/>
      <c r="O690" s="85"/>
      <c r="P690" s="85"/>
      <c r="Q690" s="1">
        <f t="shared" si="10"/>
        <v>2303.52</v>
      </c>
    </row>
    <row r="691" spans="1:17" x14ac:dyDescent="0.25">
      <c r="A691" s="83" t="s">
        <v>8359</v>
      </c>
      <c r="B691" s="84" t="s">
        <v>16066</v>
      </c>
      <c r="C691" s="7">
        <v>896</v>
      </c>
      <c r="D691" s="7">
        <v>4</v>
      </c>
      <c r="E691" s="1">
        <v>571.66999999999996</v>
      </c>
      <c r="F691" s="1">
        <v>1048.32</v>
      </c>
      <c r="G691" s="1">
        <v>353.25</v>
      </c>
      <c r="H691" s="1">
        <v>60.91</v>
      </c>
      <c r="I691" s="6">
        <v>1462.48</v>
      </c>
      <c r="J691" s="86"/>
      <c r="K691" s="86"/>
      <c r="L691" s="85"/>
      <c r="M691" s="85"/>
      <c r="N691" s="85"/>
      <c r="O691" s="85"/>
      <c r="P691" s="85"/>
      <c r="Q691" s="1">
        <f t="shared" si="10"/>
        <v>1462.48</v>
      </c>
    </row>
    <row r="692" spans="1:17" x14ac:dyDescent="0.25">
      <c r="A692" s="83" t="s">
        <v>8360</v>
      </c>
      <c r="B692" s="84" t="s">
        <v>16067</v>
      </c>
      <c r="C692" s="7">
        <v>507</v>
      </c>
      <c r="D692" s="7">
        <v>5</v>
      </c>
      <c r="E692" s="1">
        <v>9421.11</v>
      </c>
      <c r="F692" s="1">
        <v>593.19000000000005</v>
      </c>
      <c r="G692" s="1">
        <v>441.56</v>
      </c>
      <c r="H692" s="1">
        <v>1003.9</v>
      </c>
      <c r="I692" s="6">
        <v>2038.65</v>
      </c>
      <c r="J692" s="86"/>
      <c r="K692" s="86"/>
      <c r="L692" s="85"/>
      <c r="M692" s="85"/>
      <c r="N692" s="85"/>
      <c r="O692" s="85"/>
      <c r="P692" s="85"/>
      <c r="Q692" s="1">
        <f t="shared" si="10"/>
        <v>2038.65</v>
      </c>
    </row>
    <row r="693" spans="1:17" x14ac:dyDescent="0.25">
      <c r="A693" s="83" t="s">
        <v>8361</v>
      </c>
      <c r="B693" s="84" t="s">
        <v>16068</v>
      </c>
      <c r="C693" s="7">
        <v>1212</v>
      </c>
      <c r="D693" s="7">
        <v>20</v>
      </c>
      <c r="E693" s="1">
        <v>11884.59</v>
      </c>
      <c r="F693" s="1">
        <v>1418.03</v>
      </c>
      <c r="G693" s="1">
        <v>1766.25</v>
      </c>
      <c r="H693" s="1">
        <v>1266.4000000000001</v>
      </c>
      <c r="I693" s="6">
        <v>4450.68</v>
      </c>
      <c r="J693" s="86"/>
      <c r="K693" s="86"/>
      <c r="L693" s="85"/>
      <c r="M693" s="85"/>
      <c r="N693" s="85"/>
      <c r="O693" s="85"/>
      <c r="P693" s="85"/>
      <c r="Q693" s="1">
        <f t="shared" si="10"/>
        <v>4450.68</v>
      </c>
    </row>
    <row r="694" spans="1:17" x14ac:dyDescent="0.25">
      <c r="A694" s="83" t="s">
        <v>8362</v>
      </c>
      <c r="B694" s="84" t="s">
        <v>16069</v>
      </c>
      <c r="C694" s="7">
        <v>5834</v>
      </c>
      <c r="D694" s="7">
        <v>59</v>
      </c>
      <c r="E694" s="1">
        <v>30952.39</v>
      </c>
      <c r="F694" s="1">
        <v>6825.76</v>
      </c>
      <c r="G694" s="1">
        <v>5210.42</v>
      </c>
      <c r="H694" s="1">
        <v>3298.22</v>
      </c>
      <c r="I694" s="6">
        <v>15334.4</v>
      </c>
      <c r="J694" s="86"/>
      <c r="K694" s="86"/>
      <c r="L694" s="85"/>
      <c r="M694" s="85"/>
      <c r="N694" s="85"/>
      <c r="O694" s="85"/>
      <c r="P694" s="85"/>
      <c r="Q694" s="1">
        <f t="shared" si="10"/>
        <v>15334.4</v>
      </c>
    </row>
    <row r="695" spans="1:17" x14ac:dyDescent="0.25">
      <c r="A695" s="83" t="s">
        <v>8363</v>
      </c>
      <c r="B695" s="84" t="s">
        <v>16070</v>
      </c>
      <c r="C695" s="7">
        <v>724</v>
      </c>
      <c r="D695" s="7">
        <v>2</v>
      </c>
      <c r="E695" s="1">
        <v>771.04</v>
      </c>
      <c r="F695" s="1">
        <v>847.08</v>
      </c>
      <c r="G695" s="1">
        <v>176.62</v>
      </c>
      <c r="H695" s="1">
        <v>82.16</v>
      </c>
      <c r="I695" s="6">
        <v>1105.8599999999999</v>
      </c>
      <c r="J695" s="86"/>
      <c r="K695" s="86"/>
      <c r="L695" s="85"/>
      <c r="M695" s="85"/>
      <c r="N695" s="85"/>
      <c r="O695" s="85"/>
      <c r="P695" s="85"/>
      <c r="Q695" s="1">
        <f t="shared" si="10"/>
        <v>1105.8599999999999</v>
      </c>
    </row>
    <row r="696" spans="1:17" x14ac:dyDescent="0.25">
      <c r="A696" s="83" t="s">
        <v>8364</v>
      </c>
      <c r="B696" s="84" t="s">
        <v>16071</v>
      </c>
      <c r="C696" s="7">
        <v>670</v>
      </c>
      <c r="D696" s="7">
        <v>4</v>
      </c>
      <c r="E696" s="1">
        <v>1100.82</v>
      </c>
      <c r="F696" s="1">
        <v>783.9</v>
      </c>
      <c r="G696" s="1">
        <v>353.25</v>
      </c>
      <c r="H696" s="1">
        <v>117.3</v>
      </c>
      <c r="I696" s="6">
        <v>1254.45</v>
      </c>
      <c r="J696" s="86"/>
      <c r="K696" s="86"/>
      <c r="L696" s="85"/>
      <c r="M696" s="85"/>
      <c r="N696" s="85"/>
      <c r="O696" s="85"/>
      <c r="P696" s="85"/>
      <c r="Q696" s="1">
        <f t="shared" si="10"/>
        <v>1254.45</v>
      </c>
    </row>
    <row r="697" spans="1:17" x14ac:dyDescent="0.25">
      <c r="A697" s="83" t="s">
        <v>8365</v>
      </c>
      <c r="B697" s="84" t="s">
        <v>16072</v>
      </c>
      <c r="C697" s="7">
        <v>480</v>
      </c>
      <c r="D697" s="7">
        <v>7</v>
      </c>
      <c r="E697" s="1">
        <v>1532.14</v>
      </c>
      <c r="F697" s="1">
        <v>561.6</v>
      </c>
      <c r="G697" s="1">
        <v>618.17999999999995</v>
      </c>
      <c r="H697" s="1">
        <v>163.26</v>
      </c>
      <c r="I697" s="6">
        <v>1343.04</v>
      </c>
      <c r="J697" s="86"/>
      <c r="K697" s="86"/>
      <c r="L697" s="85"/>
      <c r="M697" s="85"/>
      <c r="N697" s="85"/>
      <c r="O697" s="85"/>
      <c r="P697" s="85"/>
      <c r="Q697" s="1">
        <f t="shared" si="10"/>
        <v>1343.04</v>
      </c>
    </row>
    <row r="698" spans="1:17" x14ac:dyDescent="0.25">
      <c r="A698" s="83" t="s">
        <v>8366</v>
      </c>
      <c r="B698" s="84" t="s">
        <v>16073</v>
      </c>
      <c r="C698" s="7">
        <v>1839</v>
      </c>
      <c r="D698" s="7">
        <v>9</v>
      </c>
      <c r="E698" s="1">
        <v>1735.34</v>
      </c>
      <c r="F698" s="1">
        <v>2151.62</v>
      </c>
      <c r="G698" s="1">
        <v>794.81</v>
      </c>
      <c r="H698" s="1">
        <v>184.91</v>
      </c>
      <c r="I698" s="6">
        <v>3131.34</v>
      </c>
      <c r="J698" s="86"/>
      <c r="K698" s="86"/>
      <c r="L698" s="85"/>
      <c r="M698" s="85"/>
      <c r="N698" s="85"/>
      <c r="O698" s="85"/>
      <c r="P698" s="85"/>
      <c r="Q698" s="1">
        <f t="shared" si="10"/>
        <v>3131.34</v>
      </c>
    </row>
    <row r="699" spans="1:17" x14ac:dyDescent="0.25">
      <c r="A699" s="83" t="s">
        <v>8367</v>
      </c>
      <c r="B699" s="84" t="s">
        <v>16074</v>
      </c>
      <c r="C699" s="7">
        <v>2676</v>
      </c>
      <c r="D699" s="7">
        <v>41</v>
      </c>
      <c r="E699" s="1">
        <v>19830.02</v>
      </c>
      <c r="F699" s="1">
        <v>3130.91</v>
      </c>
      <c r="G699" s="1">
        <v>3620.81</v>
      </c>
      <c r="H699" s="1">
        <v>2113.0500000000002</v>
      </c>
      <c r="I699" s="6">
        <v>8864.77</v>
      </c>
      <c r="J699" s="86"/>
      <c r="K699" s="86"/>
      <c r="L699" s="85"/>
      <c r="M699" s="85"/>
      <c r="N699" s="85"/>
      <c r="O699" s="85"/>
      <c r="P699" s="85"/>
      <c r="Q699" s="1">
        <f t="shared" si="10"/>
        <v>8864.77</v>
      </c>
    </row>
    <row r="700" spans="1:17" x14ac:dyDescent="0.25">
      <c r="A700" s="83" t="s">
        <v>8368</v>
      </c>
      <c r="B700" s="84" t="s">
        <v>16075</v>
      </c>
      <c r="C700" s="7">
        <v>4574</v>
      </c>
      <c r="D700" s="7">
        <v>53</v>
      </c>
      <c r="E700" s="1">
        <v>29348.09</v>
      </c>
      <c r="F700" s="1">
        <v>5351.57</v>
      </c>
      <c r="G700" s="1">
        <v>4680.55</v>
      </c>
      <c r="H700" s="1">
        <v>3127.27</v>
      </c>
      <c r="I700" s="6">
        <v>13159.39</v>
      </c>
      <c r="J700" s="86"/>
      <c r="K700" s="86"/>
      <c r="L700" s="85"/>
      <c r="M700" s="85"/>
      <c r="N700" s="85"/>
      <c r="O700" s="85"/>
      <c r="P700" s="85"/>
      <c r="Q700" s="1">
        <f t="shared" si="10"/>
        <v>13159.39</v>
      </c>
    </row>
    <row r="701" spans="1:17" x14ac:dyDescent="0.25">
      <c r="A701" s="83" t="s">
        <v>8369</v>
      </c>
      <c r="B701" s="84" t="s">
        <v>16076</v>
      </c>
      <c r="C701" s="7">
        <v>150</v>
      </c>
      <c r="D701" s="7">
        <v>1</v>
      </c>
      <c r="E701" s="1">
        <v>37.32</v>
      </c>
      <c r="F701" s="1">
        <v>175.5</v>
      </c>
      <c r="G701" s="1">
        <v>88.31</v>
      </c>
      <c r="H701" s="1">
        <v>3.98</v>
      </c>
      <c r="I701" s="6">
        <v>267.79000000000002</v>
      </c>
      <c r="J701" s="86"/>
      <c r="K701" s="86"/>
      <c r="L701" s="85"/>
      <c r="M701" s="85"/>
      <c r="N701" s="85"/>
      <c r="O701" s="85"/>
      <c r="P701" s="85"/>
      <c r="Q701" s="1">
        <f t="shared" si="10"/>
        <v>267.79000000000002</v>
      </c>
    </row>
    <row r="702" spans="1:17" x14ac:dyDescent="0.25">
      <c r="A702" s="83" t="s">
        <v>8370</v>
      </c>
      <c r="B702" s="84" t="s">
        <v>16077</v>
      </c>
      <c r="C702" s="7">
        <v>610</v>
      </c>
      <c r="D702" s="7">
        <v>2</v>
      </c>
      <c r="E702" s="1">
        <v>751.49</v>
      </c>
      <c r="F702" s="1">
        <v>713.7</v>
      </c>
      <c r="G702" s="1">
        <v>176.62</v>
      </c>
      <c r="H702" s="1">
        <v>80.08</v>
      </c>
      <c r="I702" s="6">
        <v>970.4</v>
      </c>
      <c r="J702" s="86"/>
      <c r="K702" s="86"/>
      <c r="L702" s="85"/>
      <c r="M702" s="85"/>
      <c r="N702" s="85"/>
      <c r="O702" s="85"/>
      <c r="P702" s="85"/>
      <c r="Q702" s="1">
        <f t="shared" si="10"/>
        <v>970.4</v>
      </c>
    </row>
    <row r="703" spans="1:17" x14ac:dyDescent="0.25">
      <c r="A703" s="83" t="s">
        <v>8371</v>
      </c>
      <c r="B703" s="84" t="s">
        <v>16078</v>
      </c>
      <c r="C703" s="7">
        <v>436</v>
      </c>
      <c r="D703" s="7">
        <v>5</v>
      </c>
      <c r="E703" s="1">
        <v>3554.92</v>
      </c>
      <c r="F703" s="1">
        <v>510.12</v>
      </c>
      <c r="G703" s="1">
        <v>441.56</v>
      </c>
      <c r="H703" s="1">
        <v>378.81</v>
      </c>
      <c r="I703" s="6">
        <v>1330.49</v>
      </c>
      <c r="J703" s="86"/>
      <c r="K703" s="86"/>
      <c r="L703" s="85"/>
      <c r="M703" s="85"/>
      <c r="N703" s="85"/>
      <c r="O703" s="85"/>
      <c r="P703" s="85"/>
      <c r="Q703" s="1">
        <f t="shared" si="10"/>
        <v>1330.49</v>
      </c>
    </row>
    <row r="704" spans="1:17" x14ac:dyDescent="0.25">
      <c r="A704" s="83" t="s">
        <v>8372</v>
      </c>
      <c r="B704" s="84" t="s">
        <v>16079</v>
      </c>
      <c r="C704" s="7">
        <v>3256</v>
      </c>
      <c r="D704" s="7">
        <v>29</v>
      </c>
      <c r="E704" s="1">
        <v>24254.080000000002</v>
      </c>
      <c r="F704" s="1">
        <v>3809.51</v>
      </c>
      <c r="G704" s="1">
        <v>2561.06</v>
      </c>
      <c r="H704" s="1">
        <v>2584.46</v>
      </c>
      <c r="I704" s="6">
        <v>8955.0300000000007</v>
      </c>
      <c r="J704" s="86"/>
      <c r="K704" s="86"/>
      <c r="L704" s="85"/>
      <c r="M704" s="85"/>
      <c r="N704" s="85"/>
      <c r="O704" s="85"/>
      <c r="P704" s="85"/>
      <c r="Q704" s="1">
        <f t="shared" si="10"/>
        <v>8955.0300000000007</v>
      </c>
    </row>
    <row r="705" spans="1:17" x14ac:dyDescent="0.25">
      <c r="A705" s="83" t="s">
        <v>8373</v>
      </c>
      <c r="B705" s="84" t="s">
        <v>16080</v>
      </c>
      <c r="C705" s="7">
        <v>132</v>
      </c>
      <c r="D705" s="7">
        <v>1</v>
      </c>
      <c r="E705" s="1">
        <v>37.32</v>
      </c>
      <c r="F705" s="1">
        <v>154.44</v>
      </c>
      <c r="G705" s="1">
        <v>88.31</v>
      </c>
      <c r="H705" s="1">
        <v>3.98</v>
      </c>
      <c r="I705" s="6">
        <v>246.73</v>
      </c>
      <c r="J705" s="86"/>
      <c r="K705" s="86"/>
      <c r="L705" s="85"/>
      <c r="M705" s="85"/>
      <c r="N705" s="85"/>
      <c r="O705" s="85"/>
      <c r="P705" s="85"/>
      <c r="Q705" s="1">
        <f t="shared" si="10"/>
        <v>246.73</v>
      </c>
    </row>
    <row r="706" spans="1:17" x14ac:dyDescent="0.25">
      <c r="A706" s="83" t="s">
        <v>8374</v>
      </c>
      <c r="B706" s="84" t="s">
        <v>16081</v>
      </c>
      <c r="C706" s="7">
        <v>1455</v>
      </c>
      <c r="D706" s="7">
        <v>16</v>
      </c>
      <c r="E706" s="1">
        <v>8971.11</v>
      </c>
      <c r="F706" s="1">
        <v>1702.34</v>
      </c>
      <c r="G706" s="1">
        <v>1413</v>
      </c>
      <c r="H706" s="1">
        <v>955.94</v>
      </c>
      <c r="I706" s="6">
        <v>4071.28</v>
      </c>
      <c r="J706" s="86"/>
      <c r="K706" s="86"/>
      <c r="L706" s="85"/>
      <c r="M706" s="85"/>
      <c r="N706" s="85"/>
      <c r="O706" s="85"/>
      <c r="P706" s="85"/>
      <c r="Q706" s="1">
        <f t="shared" si="10"/>
        <v>4071.28</v>
      </c>
    </row>
    <row r="707" spans="1:17" x14ac:dyDescent="0.25">
      <c r="A707" s="83" t="s">
        <v>8375</v>
      </c>
      <c r="B707" s="84" t="s">
        <v>16082</v>
      </c>
      <c r="C707" s="7">
        <v>1721</v>
      </c>
      <c r="D707" s="7">
        <v>10</v>
      </c>
      <c r="E707" s="1">
        <v>16401.88</v>
      </c>
      <c r="F707" s="1">
        <v>2013.57</v>
      </c>
      <c r="G707" s="1">
        <v>883.12</v>
      </c>
      <c r="H707" s="1">
        <v>1747.75</v>
      </c>
      <c r="I707" s="6">
        <v>4644.4399999999996</v>
      </c>
      <c r="J707" s="86"/>
      <c r="K707" s="86"/>
      <c r="L707" s="85"/>
      <c r="M707" s="85"/>
      <c r="N707" s="85"/>
      <c r="O707" s="85"/>
      <c r="P707" s="85"/>
      <c r="Q707" s="1">
        <f t="shared" si="10"/>
        <v>4644.4399999999996</v>
      </c>
    </row>
    <row r="708" spans="1:17" x14ac:dyDescent="0.25">
      <c r="A708" s="83" t="s">
        <v>8376</v>
      </c>
      <c r="B708" s="84" t="s">
        <v>16083</v>
      </c>
      <c r="C708" s="7">
        <v>1607</v>
      </c>
      <c r="D708" s="7">
        <v>13</v>
      </c>
      <c r="E708" s="1">
        <v>5035.04</v>
      </c>
      <c r="F708" s="1">
        <v>1880.18</v>
      </c>
      <c r="G708" s="1">
        <v>1148.06</v>
      </c>
      <c r="H708" s="1">
        <v>536.52</v>
      </c>
      <c r="I708" s="6">
        <v>3564.76</v>
      </c>
      <c r="J708" s="86"/>
      <c r="K708" s="86"/>
      <c r="L708" s="85"/>
      <c r="M708" s="85"/>
      <c r="N708" s="85"/>
      <c r="O708" s="85"/>
      <c r="P708" s="85"/>
      <c r="Q708" s="1">
        <f t="shared" si="10"/>
        <v>3564.76</v>
      </c>
    </row>
    <row r="709" spans="1:17" x14ac:dyDescent="0.25">
      <c r="A709" s="83" t="s">
        <v>8377</v>
      </c>
      <c r="B709" s="84" t="s">
        <v>16084</v>
      </c>
      <c r="C709" s="7">
        <v>165</v>
      </c>
      <c r="D709" s="7">
        <v>1</v>
      </c>
      <c r="E709" s="1">
        <v>37.32</v>
      </c>
      <c r="F709" s="1">
        <v>193.05</v>
      </c>
      <c r="G709" s="1">
        <v>88.31</v>
      </c>
      <c r="H709" s="1">
        <v>3.98</v>
      </c>
      <c r="I709" s="6">
        <v>285.33999999999997</v>
      </c>
      <c r="J709" s="86"/>
      <c r="K709" s="86"/>
      <c r="L709" s="85"/>
      <c r="M709" s="85"/>
      <c r="N709" s="85"/>
      <c r="O709" s="85"/>
      <c r="P709" s="85"/>
      <c r="Q709" s="1">
        <f t="shared" si="10"/>
        <v>285.33999999999997</v>
      </c>
    </row>
    <row r="710" spans="1:17" x14ac:dyDescent="0.25">
      <c r="A710" s="83" t="s">
        <v>8378</v>
      </c>
      <c r="B710" s="84" t="s">
        <v>16085</v>
      </c>
      <c r="C710" s="7">
        <v>838</v>
      </c>
      <c r="D710" s="7">
        <v>16</v>
      </c>
      <c r="E710" s="1">
        <v>2085.54</v>
      </c>
      <c r="F710" s="1">
        <v>980.46</v>
      </c>
      <c r="G710" s="1">
        <v>1413</v>
      </c>
      <c r="H710" s="1">
        <v>222.23</v>
      </c>
      <c r="I710" s="6">
        <v>2615.69</v>
      </c>
      <c r="J710" s="86"/>
      <c r="K710" s="86"/>
      <c r="L710" s="85"/>
      <c r="M710" s="85"/>
      <c r="N710" s="85"/>
      <c r="O710" s="85"/>
      <c r="P710" s="85"/>
      <c r="Q710" s="1">
        <f t="shared" si="10"/>
        <v>2615.69</v>
      </c>
    </row>
    <row r="711" spans="1:17" x14ac:dyDescent="0.25">
      <c r="A711" s="83" t="s">
        <v>8379</v>
      </c>
      <c r="B711" s="84" t="s">
        <v>16086</v>
      </c>
      <c r="C711" s="7">
        <v>3975</v>
      </c>
      <c r="D711" s="7">
        <v>42</v>
      </c>
      <c r="E711" s="1">
        <v>40940.39</v>
      </c>
      <c r="F711" s="1">
        <v>4650.74</v>
      </c>
      <c r="G711" s="1">
        <v>3709.12</v>
      </c>
      <c r="H711" s="1">
        <v>4362.5200000000004</v>
      </c>
      <c r="I711" s="6">
        <v>12722.38</v>
      </c>
      <c r="J711" s="86"/>
      <c r="K711" s="86"/>
      <c r="L711" s="85"/>
      <c r="M711" s="85"/>
      <c r="N711" s="85"/>
      <c r="O711" s="85"/>
      <c r="P711" s="85"/>
      <c r="Q711" s="1">
        <f t="shared" si="10"/>
        <v>12722.38</v>
      </c>
    </row>
    <row r="712" spans="1:17" x14ac:dyDescent="0.25">
      <c r="A712" s="83" t="s">
        <v>8380</v>
      </c>
      <c r="B712" s="84" t="s">
        <v>16087</v>
      </c>
      <c r="C712" s="7">
        <v>4124</v>
      </c>
      <c r="D712" s="7">
        <v>42</v>
      </c>
      <c r="E712" s="1">
        <v>29764.799999999999</v>
      </c>
      <c r="F712" s="1">
        <v>4825.0600000000004</v>
      </c>
      <c r="G712" s="1">
        <v>3709.12</v>
      </c>
      <c r="H712" s="1">
        <v>3171.67</v>
      </c>
      <c r="I712" s="6">
        <v>11705.85</v>
      </c>
      <c r="J712" s="86"/>
      <c r="K712" s="86"/>
      <c r="L712" s="85"/>
      <c r="M712" s="85"/>
      <c r="N712" s="85"/>
      <c r="O712" s="85"/>
      <c r="P712" s="85"/>
      <c r="Q712" s="1">
        <f t="shared" si="10"/>
        <v>11705.85</v>
      </c>
    </row>
    <row r="713" spans="1:17" x14ac:dyDescent="0.25">
      <c r="A713" s="83" t="s">
        <v>8381</v>
      </c>
      <c r="B713" s="84" t="s">
        <v>16088</v>
      </c>
      <c r="C713" s="7">
        <v>8075</v>
      </c>
      <c r="D713" s="7">
        <v>66</v>
      </c>
      <c r="E713" s="1">
        <v>97070.95</v>
      </c>
      <c r="F713" s="1">
        <v>9447.7199999999993</v>
      </c>
      <c r="G713" s="1">
        <v>5828.62</v>
      </c>
      <c r="H713" s="1">
        <v>10343.67</v>
      </c>
      <c r="I713" s="6">
        <v>25620.01</v>
      </c>
      <c r="J713" s="86"/>
      <c r="K713" s="86"/>
      <c r="L713" s="85"/>
      <c r="M713" s="85"/>
      <c r="N713" s="85"/>
      <c r="O713" s="85"/>
      <c r="P713" s="85"/>
      <c r="Q713" s="1">
        <f t="shared" si="10"/>
        <v>25620.01</v>
      </c>
    </row>
    <row r="714" spans="1:17" x14ac:dyDescent="0.25">
      <c r="A714" s="83" t="s">
        <v>8382</v>
      </c>
      <c r="B714" s="84" t="s">
        <v>16089</v>
      </c>
      <c r="C714" s="7">
        <v>5377</v>
      </c>
      <c r="D714" s="7">
        <v>61</v>
      </c>
      <c r="E714" s="1">
        <v>61177.94</v>
      </c>
      <c r="F714" s="1">
        <v>6291.07</v>
      </c>
      <c r="G714" s="1">
        <v>5387.05</v>
      </c>
      <c r="H714" s="1">
        <v>6518.99</v>
      </c>
      <c r="I714" s="6">
        <v>18197.11</v>
      </c>
      <c r="J714" s="86"/>
      <c r="K714" s="86"/>
      <c r="L714" s="85"/>
      <c r="M714" s="85"/>
      <c r="N714" s="85"/>
      <c r="O714" s="85"/>
      <c r="P714" s="85"/>
      <c r="Q714" s="1">
        <f t="shared" si="10"/>
        <v>18197.11</v>
      </c>
    </row>
    <row r="715" spans="1:17" x14ac:dyDescent="0.25">
      <c r="A715" s="83" t="s">
        <v>8383</v>
      </c>
      <c r="B715" s="84" t="s">
        <v>16090</v>
      </c>
      <c r="C715" s="7">
        <v>1851</v>
      </c>
      <c r="D715" s="7">
        <v>10</v>
      </c>
      <c r="E715" s="1">
        <v>2529.71</v>
      </c>
      <c r="F715" s="1">
        <v>2165.66</v>
      </c>
      <c r="G715" s="1">
        <v>883.12</v>
      </c>
      <c r="H715" s="1">
        <v>269.56</v>
      </c>
      <c r="I715" s="6">
        <v>3318.34</v>
      </c>
      <c r="J715" s="86"/>
      <c r="K715" s="86"/>
      <c r="L715" s="85"/>
      <c r="M715" s="85"/>
      <c r="N715" s="85"/>
      <c r="O715" s="85"/>
      <c r="P715" s="85"/>
      <c r="Q715" s="1">
        <f t="shared" si="10"/>
        <v>3318.34</v>
      </c>
    </row>
    <row r="716" spans="1:17" x14ac:dyDescent="0.25">
      <c r="A716" s="83" t="s">
        <v>8384</v>
      </c>
      <c r="B716" s="84" t="s">
        <v>16091</v>
      </c>
      <c r="C716" s="7">
        <v>1861</v>
      </c>
      <c r="D716" s="7">
        <v>23</v>
      </c>
      <c r="E716" s="1">
        <v>9207.58</v>
      </c>
      <c r="F716" s="1">
        <v>2177.36</v>
      </c>
      <c r="G716" s="1">
        <v>2031.18</v>
      </c>
      <c r="H716" s="1">
        <v>981.14</v>
      </c>
      <c r="I716" s="6">
        <v>5189.68</v>
      </c>
      <c r="J716" s="86"/>
      <c r="K716" s="86"/>
      <c r="L716" s="85"/>
      <c r="M716" s="85"/>
      <c r="N716" s="85"/>
      <c r="O716" s="85"/>
      <c r="P716" s="85"/>
      <c r="Q716" s="1">
        <f t="shared" si="10"/>
        <v>5189.68</v>
      </c>
    </row>
    <row r="717" spans="1:17" x14ac:dyDescent="0.25">
      <c r="A717" s="83" t="s">
        <v>8385</v>
      </c>
      <c r="B717" s="84" t="s">
        <v>16092</v>
      </c>
      <c r="C717" s="7">
        <v>2601</v>
      </c>
      <c r="D717" s="7">
        <v>24</v>
      </c>
      <c r="E717" s="1">
        <v>42703.22</v>
      </c>
      <c r="F717" s="1">
        <v>3043.16</v>
      </c>
      <c r="G717" s="1">
        <v>2119.5</v>
      </c>
      <c r="H717" s="1">
        <v>4550.3599999999997</v>
      </c>
      <c r="I717" s="6">
        <v>9713.02</v>
      </c>
      <c r="J717" s="86"/>
      <c r="K717" s="86"/>
      <c r="L717" s="85"/>
      <c r="M717" s="85"/>
      <c r="N717" s="85"/>
      <c r="O717" s="85"/>
      <c r="P717" s="85"/>
      <c r="Q717" s="1">
        <f t="shared" si="10"/>
        <v>9713.02</v>
      </c>
    </row>
    <row r="718" spans="1:17" x14ac:dyDescent="0.25">
      <c r="A718" s="83" t="s">
        <v>8386</v>
      </c>
      <c r="B718" s="84" t="s">
        <v>16093</v>
      </c>
      <c r="C718" s="7">
        <v>3406</v>
      </c>
      <c r="D718" s="7">
        <v>46</v>
      </c>
      <c r="E718" s="1">
        <v>101951.98</v>
      </c>
      <c r="F718" s="1">
        <v>3985.01</v>
      </c>
      <c r="G718" s="1">
        <v>4062.37</v>
      </c>
      <c r="H718" s="1">
        <v>10863.78</v>
      </c>
      <c r="I718" s="6">
        <v>18911.16</v>
      </c>
      <c r="J718" s="86"/>
      <c r="K718" s="86"/>
      <c r="L718" s="85"/>
      <c r="M718" s="85"/>
      <c r="N718" s="85"/>
      <c r="O718" s="85"/>
      <c r="P718" s="85"/>
      <c r="Q718" s="1">
        <f t="shared" ref="Q718:Q781" si="11">I718+P718</f>
        <v>18911.16</v>
      </c>
    </row>
    <row r="719" spans="1:17" x14ac:dyDescent="0.25">
      <c r="A719" s="83" t="s">
        <v>8387</v>
      </c>
      <c r="B719" s="84" t="s">
        <v>16094</v>
      </c>
      <c r="C719" s="7">
        <v>5314</v>
      </c>
      <c r="D719" s="7">
        <v>75</v>
      </c>
      <c r="E719" s="1">
        <v>31368.46</v>
      </c>
      <c r="F719" s="1">
        <v>6217.36</v>
      </c>
      <c r="G719" s="1">
        <v>6623.42</v>
      </c>
      <c r="H719" s="1">
        <v>3342.55</v>
      </c>
      <c r="I719" s="6">
        <v>16183.33</v>
      </c>
      <c r="J719" s="86"/>
      <c r="K719" s="86"/>
      <c r="L719" s="85"/>
      <c r="M719" s="85"/>
      <c r="N719" s="85"/>
      <c r="O719" s="85"/>
      <c r="P719" s="85"/>
      <c r="Q719" s="1">
        <f t="shared" si="11"/>
        <v>16183.33</v>
      </c>
    </row>
    <row r="720" spans="1:17" x14ac:dyDescent="0.25">
      <c r="A720" s="83" t="s">
        <v>8388</v>
      </c>
      <c r="B720" s="84" t="s">
        <v>16095</v>
      </c>
      <c r="C720" s="7">
        <v>678</v>
      </c>
      <c r="D720" s="7">
        <v>3</v>
      </c>
      <c r="E720" s="1">
        <v>538.4</v>
      </c>
      <c r="F720" s="1">
        <v>793.26</v>
      </c>
      <c r="G720" s="1">
        <v>264.94</v>
      </c>
      <c r="H720" s="1">
        <v>57.37</v>
      </c>
      <c r="I720" s="6">
        <v>1115.57</v>
      </c>
      <c r="J720" s="86"/>
      <c r="K720" s="86"/>
      <c r="L720" s="85"/>
      <c r="M720" s="85"/>
      <c r="N720" s="85"/>
      <c r="O720" s="85"/>
      <c r="P720" s="85"/>
      <c r="Q720" s="1">
        <f t="shared" si="11"/>
        <v>1115.57</v>
      </c>
    </row>
    <row r="721" spans="1:17" x14ac:dyDescent="0.25">
      <c r="A721" s="83" t="s">
        <v>8389</v>
      </c>
      <c r="B721" s="84" t="s">
        <v>16096</v>
      </c>
      <c r="C721" s="7">
        <v>212</v>
      </c>
      <c r="D721" s="7">
        <v>2</v>
      </c>
      <c r="E721" s="1">
        <v>106.85</v>
      </c>
      <c r="F721" s="1">
        <v>248.04</v>
      </c>
      <c r="G721" s="1">
        <v>176.62</v>
      </c>
      <c r="H721" s="1">
        <v>11.38</v>
      </c>
      <c r="I721" s="6">
        <v>436.04</v>
      </c>
      <c r="J721" s="86"/>
      <c r="K721" s="86"/>
      <c r="L721" s="85"/>
      <c r="M721" s="85"/>
      <c r="N721" s="85"/>
      <c r="O721" s="85"/>
      <c r="P721" s="85"/>
      <c r="Q721" s="1">
        <f t="shared" si="11"/>
        <v>436.04</v>
      </c>
    </row>
    <row r="722" spans="1:17" x14ac:dyDescent="0.25">
      <c r="A722" s="83" t="s">
        <v>8390</v>
      </c>
      <c r="B722" s="84" t="s">
        <v>16097</v>
      </c>
      <c r="C722" s="7">
        <v>1246</v>
      </c>
      <c r="D722" s="7">
        <v>12</v>
      </c>
      <c r="E722" s="1">
        <v>109994.09</v>
      </c>
      <c r="F722" s="1">
        <v>1457.82</v>
      </c>
      <c r="G722" s="1">
        <v>1059.74</v>
      </c>
      <c r="H722" s="1">
        <v>11720.74</v>
      </c>
      <c r="I722" s="6">
        <v>14238.3</v>
      </c>
      <c r="J722" s="86"/>
      <c r="K722" s="86"/>
      <c r="L722" s="85"/>
      <c r="M722" s="85"/>
      <c r="N722" s="85"/>
      <c r="O722" s="85"/>
      <c r="P722" s="85"/>
      <c r="Q722" s="1">
        <f t="shared" si="11"/>
        <v>14238.3</v>
      </c>
    </row>
    <row r="723" spans="1:17" x14ac:dyDescent="0.25">
      <c r="A723" s="83" t="s">
        <v>8391</v>
      </c>
      <c r="B723" s="84" t="s">
        <v>16098</v>
      </c>
      <c r="C723" s="7">
        <v>949</v>
      </c>
      <c r="D723" s="7">
        <v>9</v>
      </c>
      <c r="E723" s="1">
        <v>8948.7099999999991</v>
      </c>
      <c r="F723" s="1">
        <v>1110.33</v>
      </c>
      <c r="G723" s="1">
        <v>794.81</v>
      </c>
      <c r="H723" s="1">
        <v>953.55</v>
      </c>
      <c r="I723" s="6">
        <v>2858.69</v>
      </c>
      <c r="J723" s="86"/>
      <c r="K723" s="86"/>
      <c r="L723" s="85"/>
      <c r="M723" s="85"/>
      <c r="N723" s="85"/>
      <c r="O723" s="85"/>
      <c r="P723" s="85"/>
      <c r="Q723" s="1">
        <f t="shared" si="11"/>
        <v>2858.69</v>
      </c>
    </row>
    <row r="724" spans="1:17" x14ac:dyDescent="0.25">
      <c r="A724" s="83" t="s">
        <v>8392</v>
      </c>
      <c r="B724" s="84" t="s">
        <v>16099</v>
      </c>
      <c r="C724" s="7">
        <v>2257</v>
      </c>
      <c r="D724" s="7">
        <v>19</v>
      </c>
      <c r="E724" s="1">
        <v>49235.63</v>
      </c>
      <c r="F724" s="1">
        <v>2640.68</v>
      </c>
      <c r="G724" s="1">
        <v>1677.94</v>
      </c>
      <c r="H724" s="1">
        <v>5246.44</v>
      </c>
      <c r="I724" s="6">
        <v>9565.06</v>
      </c>
      <c r="J724" s="86"/>
      <c r="K724" s="86"/>
      <c r="L724" s="85"/>
      <c r="M724" s="85"/>
      <c r="N724" s="85"/>
      <c r="O724" s="85"/>
      <c r="P724" s="85"/>
      <c r="Q724" s="1">
        <f t="shared" si="11"/>
        <v>9565.06</v>
      </c>
    </row>
    <row r="725" spans="1:17" x14ac:dyDescent="0.25">
      <c r="A725" s="83" t="s">
        <v>8393</v>
      </c>
      <c r="B725" s="84" t="s">
        <v>16100</v>
      </c>
      <c r="C725" s="7">
        <v>625</v>
      </c>
      <c r="D725" s="7">
        <v>2</v>
      </c>
      <c r="E725" s="1">
        <v>37.32</v>
      </c>
      <c r="F725" s="1">
        <v>731.25</v>
      </c>
      <c r="G725" s="1">
        <v>176.62</v>
      </c>
      <c r="H725" s="1">
        <v>3.98</v>
      </c>
      <c r="I725" s="6">
        <v>911.85</v>
      </c>
      <c r="J725" s="86"/>
      <c r="K725" s="86"/>
      <c r="L725" s="85"/>
      <c r="M725" s="85"/>
      <c r="N725" s="85"/>
      <c r="O725" s="85"/>
      <c r="P725" s="85"/>
      <c r="Q725" s="1">
        <f t="shared" si="11"/>
        <v>911.85</v>
      </c>
    </row>
    <row r="726" spans="1:17" x14ac:dyDescent="0.25">
      <c r="A726" s="83" t="s">
        <v>8394</v>
      </c>
      <c r="B726" s="84" t="s">
        <v>16101</v>
      </c>
      <c r="C726" s="7">
        <v>1376</v>
      </c>
      <c r="D726" s="7">
        <v>19</v>
      </c>
      <c r="E726" s="1">
        <v>5688.78</v>
      </c>
      <c r="F726" s="1">
        <v>1609.91</v>
      </c>
      <c r="G726" s="1">
        <v>1677.94</v>
      </c>
      <c r="H726" s="1">
        <v>606.17999999999995</v>
      </c>
      <c r="I726" s="6">
        <v>3894.03</v>
      </c>
      <c r="J726" s="86"/>
      <c r="K726" s="86"/>
      <c r="L726" s="85"/>
      <c r="M726" s="85"/>
      <c r="N726" s="85"/>
      <c r="O726" s="85"/>
      <c r="P726" s="85"/>
      <c r="Q726" s="1">
        <f t="shared" si="11"/>
        <v>3894.03</v>
      </c>
    </row>
    <row r="727" spans="1:17" x14ac:dyDescent="0.25">
      <c r="A727" s="83" t="s">
        <v>8395</v>
      </c>
      <c r="B727" s="84" t="s">
        <v>16102</v>
      </c>
      <c r="C727" s="7">
        <v>1751</v>
      </c>
      <c r="D727" s="7">
        <v>12</v>
      </c>
      <c r="E727" s="1">
        <v>4810.6099999999997</v>
      </c>
      <c r="F727" s="1">
        <v>2048.66</v>
      </c>
      <c r="G727" s="1">
        <v>1059.74</v>
      </c>
      <c r="H727" s="1">
        <v>512.61</v>
      </c>
      <c r="I727" s="6">
        <v>3621.01</v>
      </c>
      <c r="J727" s="86"/>
      <c r="K727" s="86"/>
      <c r="L727" s="85"/>
      <c r="M727" s="85"/>
      <c r="N727" s="85"/>
      <c r="O727" s="85"/>
      <c r="P727" s="85"/>
      <c r="Q727" s="1">
        <f t="shared" si="11"/>
        <v>3621.01</v>
      </c>
    </row>
    <row r="728" spans="1:17" x14ac:dyDescent="0.25">
      <c r="A728" s="83" t="s">
        <v>8396</v>
      </c>
      <c r="B728" s="84" t="s">
        <v>16103</v>
      </c>
      <c r="C728" s="7">
        <v>1065</v>
      </c>
      <c r="D728" s="7">
        <v>12</v>
      </c>
      <c r="E728" s="1">
        <v>19461.43</v>
      </c>
      <c r="F728" s="1">
        <v>1246.05</v>
      </c>
      <c r="G728" s="1">
        <v>1059.74</v>
      </c>
      <c r="H728" s="1">
        <v>2073.77</v>
      </c>
      <c r="I728" s="6">
        <v>4379.5600000000004</v>
      </c>
      <c r="J728" s="86"/>
      <c r="K728" s="86"/>
      <c r="L728" s="85"/>
      <c r="M728" s="85"/>
      <c r="N728" s="85"/>
      <c r="O728" s="85"/>
      <c r="P728" s="85"/>
      <c r="Q728" s="1">
        <f t="shared" si="11"/>
        <v>4379.5600000000004</v>
      </c>
    </row>
    <row r="729" spans="1:17" x14ac:dyDescent="0.25">
      <c r="A729" s="83" t="s">
        <v>8397</v>
      </c>
      <c r="B729" s="84" t="s">
        <v>16104</v>
      </c>
      <c r="C729" s="7">
        <v>1179</v>
      </c>
      <c r="D729" s="7">
        <v>6</v>
      </c>
      <c r="E729" s="1">
        <v>7220.86</v>
      </c>
      <c r="F729" s="1">
        <v>1379.42</v>
      </c>
      <c r="G729" s="1">
        <v>529.87</v>
      </c>
      <c r="H729" s="1">
        <v>769.44</v>
      </c>
      <c r="I729" s="6">
        <v>2678.73</v>
      </c>
      <c r="J729" s="86"/>
      <c r="K729" s="86"/>
      <c r="L729" s="85"/>
      <c r="M729" s="85"/>
      <c r="N729" s="85"/>
      <c r="O729" s="85"/>
      <c r="P729" s="85"/>
      <c r="Q729" s="1">
        <f t="shared" si="11"/>
        <v>2678.73</v>
      </c>
    </row>
    <row r="730" spans="1:17" x14ac:dyDescent="0.25">
      <c r="A730" s="83" t="s">
        <v>8398</v>
      </c>
      <c r="B730" s="84" t="s">
        <v>16105</v>
      </c>
      <c r="C730" s="7">
        <v>540</v>
      </c>
      <c r="D730" s="7">
        <v>5</v>
      </c>
      <c r="E730" s="1">
        <v>1004.79</v>
      </c>
      <c r="F730" s="1">
        <v>631.79999999999995</v>
      </c>
      <c r="G730" s="1">
        <v>441.56</v>
      </c>
      <c r="H730" s="1">
        <v>107.07</v>
      </c>
      <c r="I730" s="6">
        <v>1180.43</v>
      </c>
      <c r="J730" s="86"/>
      <c r="K730" s="86"/>
      <c r="L730" s="85"/>
      <c r="M730" s="85"/>
      <c r="N730" s="85"/>
      <c r="O730" s="85"/>
      <c r="P730" s="85"/>
      <c r="Q730" s="1">
        <f t="shared" si="11"/>
        <v>1180.43</v>
      </c>
    </row>
    <row r="731" spans="1:17" x14ac:dyDescent="0.25">
      <c r="A731" s="83" t="s">
        <v>8399</v>
      </c>
      <c r="B731" s="84" t="s">
        <v>16106</v>
      </c>
      <c r="C731" s="7">
        <v>725</v>
      </c>
      <c r="D731" s="7">
        <v>3</v>
      </c>
      <c r="E731" s="1">
        <v>1436.39</v>
      </c>
      <c r="F731" s="1">
        <v>848.25</v>
      </c>
      <c r="G731" s="1">
        <v>264.94</v>
      </c>
      <c r="H731" s="1">
        <v>153.06</v>
      </c>
      <c r="I731" s="6">
        <v>1266.25</v>
      </c>
      <c r="J731" s="86"/>
      <c r="K731" s="86"/>
      <c r="L731" s="85"/>
      <c r="M731" s="85"/>
      <c r="N731" s="85"/>
      <c r="O731" s="85"/>
      <c r="P731" s="85"/>
      <c r="Q731" s="1">
        <f t="shared" si="11"/>
        <v>1266.25</v>
      </c>
    </row>
    <row r="732" spans="1:17" x14ac:dyDescent="0.25">
      <c r="A732" s="83" t="s">
        <v>8400</v>
      </c>
      <c r="B732" s="84" t="s">
        <v>16107</v>
      </c>
      <c r="C732" s="7">
        <v>1960</v>
      </c>
      <c r="D732" s="7">
        <v>13</v>
      </c>
      <c r="E732" s="1">
        <v>7486.22</v>
      </c>
      <c r="F732" s="1">
        <v>2293.19</v>
      </c>
      <c r="G732" s="1">
        <v>1148.06</v>
      </c>
      <c r="H732" s="1">
        <v>797.71</v>
      </c>
      <c r="I732" s="6">
        <v>4238.96</v>
      </c>
      <c r="J732" s="86"/>
      <c r="K732" s="86"/>
      <c r="L732" s="85"/>
      <c r="M732" s="85"/>
      <c r="N732" s="85"/>
      <c r="O732" s="85"/>
      <c r="P732" s="85"/>
      <c r="Q732" s="1">
        <f t="shared" si="11"/>
        <v>4238.96</v>
      </c>
    </row>
    <row r="733" spans="1:17" x14ac:dyDescent="0.25">
      <c r="A733" s="83" t="s">
        <v>8401</v>
      </c>
      <c r="B733" s="84" t="s">
        <v>16108</v>
      </c>
      <c r="C733" s="7">
        <v>273</v>
      </c>
      <c r="D733" s="7">
        <v>5</v>
      </c>
      <c r="E733" s="1">
        <v>9329.23</v>
      </c>
      <c r="F733" s="1">
        <v>319.41000000000003</v>
      </c>
      <c r="G733" s="1">
        <v>441.56</v>
      </c>
      <c r="H733" s="1">
        <v>994.1</v>
      </c>
      <c r="I733" s="6">
        <v>1755.07</v>
      </c>
      <c r="J733" s="86"/>
      <c r="K733" s="86"/>
      <c r="L733" s="85"/>
      <c r="M733" s="85"/>
      <c r="N733" s="85"/>
      <c r="O733" s="85"/>
      <c r="P733" s="85"/>
      <c r="Q733" s="1">
        <f t="shared" si="11"/>
        <v>1755.07</v>
      </c>
    </row>
    <row r="734" spans="1:17" x14ac:dyDescent="0.25">
      <c r="A734" s="83" t="s">
        <v>8402</v>
      </c>
      <c r="B734" s="84" t="s">
        <v>16109</v>
      </c>
      <c r="C734" s="7">
        <v>4167</v>
      </c>
      <c r="D734" s="7">
        <v>32</v>
      </c>
      <c r="E734" s="1">
        <v>12564.92</v>
      </c>
      <c r="F734" s="1">
        <v>4875.38</v>
      </c>
      <c r="G734" s="1">
        <v>2825.99</v>
      </c>
      <c r="H734" s="1">
        <v>1338.89</v>
      </c>
      <c r="I734" s="6">
        <v>9040.26</v>
      </c>
      <c r="J734" s="86"/>
      <c r="K734" s="86"/>
      <c r="L734" s="85"/>
      <c r="M734" s="85"/>
      <c r="N734" s="85"/>
      <c r="O734" s="85"/>
      <c r="P734" s="85"/>
      <c r="Q734" s="1">
        <f t="shared" si="11"/>
        <v>9040.26</v>
      </c>
    </row>
    <row r="735" spans="1:17" x14ac:dyDescent="0.25">
      <c r="A735" s="83" t="s">
        <v>8403</v>
      </c>
      <c r="B735" s="84" t="s">
        <v>16110</v>
      </c>
      <c r="C735" s="7">
        <v>570</v>
      </c>
      <c r="D735" s="7">
        <v>4</v>
      </c>
      <c r="E735" s="1">
        <v>688.79</v>
      </c>
      <c r="F735" s="1">
        <v>666.9</v>
      </c>
      <c r="G735" s="1">
        <v>353.25</v>
      </c>
      <c r="H735" s="1">
        <v>73.39</v>
      </c>
      <c r="I735" s="6">
        <v>1093.54</v>
      </c>
      <c r="J735" s="86"/>
      <c r="K735" s="86"/>
      <c r="L735" s="85"/>
      <c r="M735" s="85"/>
      <c r="N735" s="85"/>
      <c r="O735" s="85"/>
      <c r="P735" s="85"/>
      <c r="Q735" s="1">
        <f t="shared" si="11"/>
        <v>1093.54</v>
      </c>
    </row>
    <row r="736" spans="1:17" x14ac:dyDescent="0.25">
      <c r="A736" s="83" t="s">
        <v>8404</v>
      </c>
      <c r="B736" s="84" t="s">
        <v>16111</v>
      </c>
      <c r="C736" s="7">
        <v>1047</v>
      </c>
      <c r="D736" s="7">
        <v>12</v>
      </c>
      <c r="E736" s="1">
        <v>8717.16</v>
      </c>
      <c r="F736" s="1">
        <v>1224.98</v>
      </c>
      <c r="G736" s="1">
        <v>1059.74</v>
      </c>
      <c r="H736" s="1">
        <v>928.88</v>
      </c>
      <c r="I736" s="6">
        <v>3213.6</v>
      </c>
      <c r="J736" s="86"/>
      <c r="K736" s="86"/>
      <c r="L736" s="85"/>
      <c r="M736" s="85"/>
      <c r="N736" s="85"/>
      <c r="O736" s="85"/>
      <c r="P736" s="85"/>
      <c r="Q736" s="1">
        <f t="shared" si="11"/>
        <v>3213.6</v>
      </c>
    </row>
    <row r="737" spans="1:17" x14ac:dyDescent="0.25">
      <c r="A737" s="83" t="s">
        <v>8405</v>
      </c>
      <c r="B737" s="84" t="s">
        <v>16112</v>
      </c>
      <c r="C737" s="7">
        <v>1172</v>
      </c>
      <c r="D737" s="7">
        <v>4</v>
      </c>
      <c r="E737" s="1">
        <v>923.65</v>
      </c>
      <c r="F737" s="1">
        <v>1371.23</v>
      </c>
      <c r="G737" s="1">
        <v>353.25</v>
      </c>
      <c r="H737" s="1">
        <v>98.42</v>
      </c>
      <c r="I737" s="6">
        <v>1822.9</v>
      </c>
      <c r="J737" s="86"/>
      <c r="K737" s="86"/>
      <c r="L737" s="85"/>
      <c r="M737" s="85"/>
      <c r="N737" s="85"/>
      <c r="O737" s="85"/>
      <c r="P737" s="85"/>
      <c r="Q737" s="1">
        <f t="shared" si="11"/>
        <v>1822.9</v>
      </c>
    </row>
    <row r="738" spans="1:17" x14ac:dyDescent="0.25">
      <c r="A738" s="83" t="s">
        <v>8406</v>
      </c>
      <c r="B738" s="84" t="s">
        <v>16113</v>
      </c>
      <c r="C738" s="7">
        <v>363</v>
      </c>
      <c r="D738" s="7">
        <v>2</v>
      </c>
      <c r="E738" s="1">
        <v>186.61</v>
      </c>
      <c r="F738" s="1">
        <v>424.71</v>
      </c>
      <c r="G738" s="1">
        <v>176.62</v>
      </c>
      <c r="H738" s="1">
        <v>19.89</v>
      </c>
      <c r="I738" s="6">
        <v>621.22</v>
      </c>
      <c r="J738" s="86"/>
      <c r="K738" s="86"/>
      <c r="L738" s="85"/>
      <c r="M738" s="85"/>
      <c r="N738" s="85"/>
      <c r="O738" s="85"/>
      <c r="P738" s="85"/>
      <c r="Q738" s="1">
        <f t="shared" si="11"/>
        <v>621.22</v>
      </c>
    </row>
    <row r="739" spans="1:17" x14ac:dyDescent="0.25">
      <c r="A739" s="83" t="s">
        <v>8407</v>
      </c>
      <c r="B739" s="84" t="s">
        <v>16114</v>
      </c>
      <c r="C739" s="7">
        <v>1143</v>
      </c>
      <c r="D739" s="7">
        <v>4</v>
      </c>
      <c r="E739" s="1">
        <v>862.29</v>
      </c>
      <c r="F739" s="1">
        <v>1337.3</v>
      </c>
      <c r="G739" s="1">
        <v>353.25</v>
      </c>
      <c r="H739" s="1">
        <v>91.88</v>
      </c>
      <c r="I739" s="6">
        <v>1782.43</v>
      </c>
      <c r="J739" s="86"/>
      <c r="K739" s="86"/>
      <c r="L739" s="85"/>
      <c r="M739" s="85"/>
      <c r="N739" s="85"/>
      <c r="O739" s="85"/>
      <c r="P739" s="85"/>
      <c r="Q739" s="1">
        <f t="shared" si="11"/>
        <v>1782.43</v>
      </c>
    </row>
    <row r="740" spans="1:17" x14ac:dyDescent="0.25">
      <c r="A740" s="83" t="s">
        <v>8408</v>
      </c>
      <c r="B740" s="84" t="s">
        <v>16115</v>
      </c>
      <c r="C740" s="7">
        <v>12673</v>
      </c>
      <c r="D740" s="7">
        <v>165</v>
      </c>
      <c r="E740" s="1">
        <v>206818.65</v>
      </c>
      <c r="F740" s="1">
        <v>14827.37</v>
      </c>
      <c r="G740" s="1">
        <v>14571.54</v>
      </c>
      <c r="H740" s="1">
        <v>22038.15</v>
      </c>
      <c r="I740" s="6">
        <v>51437.06</v>
      </c>
      <c r="J740" s="86"/>
      <c r="K740" s="86"/>
      <c r="L740" s="85"/>
      <c r="M740" s="85"/>
      <c r="N740" s="85"/>
      <c r="O740" s="85"/>
      <c r="P740" s="85"/>
      <c r="Q740" s="1">
        <f t="shared" si="11"/>
        <v>51437.06</v>
      </c>
    </row>
    <row r="741" spans="1:17" x14ac:dyDescent="0.25">
      <c r="A741" s="83" t="s">
        <v>8409</v>
      </c>
      <c r="B741" s="84" t="s">
        <v>16116</v>
      </c>
      <c r="C741" s="7">
        <v>906</v>
      </c>
      <c r="D741" s="7">
        <v>5</v>
      </c>
      <c r="E741" s="1">
        <v>1171.24</v>
      </c>
      <c r="F741" s="1">
        <v>1060.02</v>
      </c>
      <c r="G741" s="1">
        <v>441.56</v>
      </c>
      <c r="H741" s="1">
        <v>124.81</v>
      </c>
      <c r="I741" s="6">
        <v>1626.39</v>
      </c>
      <c r="J741" s="86"/>
      <c r="K741" s="86"/>
      <c r="L741" s="85"/>
      <c r="M741" s="85"/>
      <c r="N741" s="85"/>
      <c r="O741" s="85"/>
      <c r="P741" s="85"/>
      <c r="Q741" s="1">
        <f t="shared" si="11"/>
        <v>1626.39</v>
      </c>
    </row>
    <row r="742" spans="1:17" x14ac:dyDescent="0.25">
      <c r="A742" s="83" t="s">
        <v>8410</v>
      </c>
      <c r="B742" s="84" t="s">
        <v>16117</v>
      </c>
      <c r="C742" s="7">
        <v>1234</v>
      </c>
      <c r="D742" s="7">
        <v>9</v>
      </c>
      <c r="E742" s="1">
        <v>2491.3000000000002</v>
      </c>
      <c r="F742" s="1">
        <v>1443.78</v>
      </c>
      <c r="G742" s="1">
        <v>794.81</v>
      </c>
      <c r="H742" s="1">
        <v>265.45999999999998</v>
      </c>
      <c r="I742" s="6">
        <v>2504.0500000000002</v>
      </c>
      <c r="J742" s="86"/>
      <c r="K742" s="86"/>
      <c r="L742" s="85"/>
      <c r="M742" s="85"/>
      <c r="N742" s="85"/>
      <c r="O742" s="85"/>
      <c r="P742" s="85"/>
      <c r="Q742" s="1">
        <f t="shared" si="11"/>
        <v>2504.0500000000002</v>
      </c>
    </row>
    <row r="743" spans="1:17" x14ac:dyDescent="0.25">
      <c r="A743" s="83" t="s">
        <v>8411</v>
      </c>
      <c r="B743" s="84" t="s">
        <v>16118</v>
      </c>
      <c r="C743" s="7">
        <v>1475</v>
      </c>
      <c r="D743" s="7">
        <v>16</v>
      </c>
      <c r="E743" s="1">
        <v>21934.46</v>
      </c>
      <c r="F743" s="1">
        <v>1725.74</v>
      </c>
      <c r="G743" s="1">
        <v>1413</v>
      </c>
      <c r="H743" s="1">
        <v>2337.29</v>
      </c>
      <c r="I743" s="6">
        <v>5476.03</v>
      </c>
      <c r="J743" s="86"/>
      <c r="K743" s="86"/>
      <c r="L743" s="85"/>
      <c r="M743" s="85"/>
      <c r="N743" s="85"/>
      <c r="O743" s="85"/>
      <c r="P743" s="85"/>
      <c r="Q743" s="1">
        <f t="shared" si="11"/>
        <v>5476.03</v>
      </c>
    </row>
    <row r="744" spans="1:17" x14ac:dyDescent="0.25">
      <c r="A744" s="83" t="s">
        <v>8412</v>
      </c>
      <c r="B744" s="84" t="s">
        <v>16119</v>
      </c>
      <c r="C744" s="7">
        <v>25752</v>
      </c>
      <c r="D744" s="7">
        <v>345</v>
      </c>
      <c r="E744" s="1">
        <v>294303.62</v>
      </c>
      <c r="F744" s="1">
        <v>30129.75</v>
      </c>
      <c r="G744" s="1">
        <v>30467.75</v>
      </c>
      <c r="H744" s="1">
        <v>31360.36</v>
      </c>
      <c r="I744" s="6">
        <v>91957.86</v>
      </c>
      <c r="J744" s="86"/>
      <c r="K744" s="86"/>
      <c r="L744" s="85"/>
      <c r="M744" s="85"/>
      <c r="N744" s="85"/>
      <c r="O744" s="85"/>
      <c r="P744" s="85"/>
      <c r="Q744" s="1">
        <f t="shared" si="11"/>
        <v>91957.86</v>
      </c>
    </row>
    <row r="745" spans="1:17" x14ac:dyDescent="0.25">
      <c r="A745" s="83" t="s">
        <v>8413</v>
      </c>
      <c r="B745" s="84" t="s">
        <v>16120</v>
      </c>
      <c r="C745" s="7">
        <v>3364</v>
      </c>
      <c r="D745" s="7">
        <v>22</v>
      </c>
      <c r="E745" s="1">
        <v>8637.24</v>
      </c>
      <c r="F745" s="1">
        <v>3935.87</v>
      </c>
      <c r="G745" s="1">
        <v>1942.87</v>
      </c>
      <c r="H745" s="1">
        <v>920.37</v>
      </c>
      <c r="I745" s="6">
        <v>6799.11</v>
      </c>
      <c r="J745" s="86"/>
      <c r="K745" s="86"/>
      <c r="L745" s="85"/>
      <c r="M745" s="85"/>
      <c r="N745" s="85"/>
      <c r="O745" s="85"/>
      <c r="P745" s="85"/>
      <c r="Q745" s="1">
        <f t="shared" si="11"/>
        <v>6799.11</v>
      </c>
    </row>
    <row r="746" spans="1:17" x14ac:dyDescent="0.25">
      <c r="A746" s="83" t="s">
        <v>8414</v>
      </c>
      <c r="B746" s="84" t="s">
        <v>16121</v>
      </c>
      <c r="C746" s="7">
        <v>2106</v>
      </c>
      <c r="D746" s="7">
        <v>12</v>
      </c>
      <c r="E746" s="1">
        <v>4654.55</v>
      </c>
      <c r="F746" s="1">
        <v>2464.02</v>
      </c>
      <c r="G746" s="1">
        <v>1059.74</v>
      </c>
      <c r="H746" s="1">
        <v>495.98</v>
      </c>
      <c r="I746" s="6">
        <v>4019.74</v>
      </c>
      <c r="J746" s="86"/>
      <c r="K746" s="86"/>
      <c r="L746" s="85"/>
      <c r="M746" s="85"/>
      <c r="N746" s="85"/>
      <c r="O746" s="85"/>
      <c r="P746" s="85"/>
      <c r="Q746" s="1">
        <f t="shared" si="11"/>
        <v>4019.74</v>
      </c>
    </row>
    <row r="747" spans="1:17" x14ac:dyDescent="0.25">
      <c r="A747" s="83" t="s">
        <v>8415</v>
      </c>
      <c r="B747" s="84" t="s">
        <v>16122</v>
      </c>
      <c r="C747" s="7">
        <v>1353</v>
      </c>
      <c r="D747" s="7">
        <v>19</v>
      </c>
      <c r="E747" s="1">
        <v>9838.9</v>
      </c>
      <c r="F747" s="1">
        <v>1583.01</v>
      </c>
      <c r="G747" s="1">
        <v>1677.94</v>
      </c>
      <c r="H747" s="1">
        <v>1048.42</v>
      </c>
      <c r="I747" s="6">
        <v>4309.37</v>
      </c>
      <c r="J747" s="86"/>
      <c r="K747" s="86"/>
      <c r="L747" s="85"/>
      <c r="M747" s="85"/>
      <c r="N747" s="85"/>
      <c r="O747" s="85"/>
      <c r="P747" s="85"/>
      <c r="Q747" s="1">
        <f t="shared" si="11"/>
        <v>4309.37</v>
      </c>
    </row>
    <row r="748" spans="1:17" x14ac:dyDescent="0.25">
      <c r="A748" s="83" t="s">
        <v>8416</v>
      </c>
      <c r="B748" s="84" t="s">
        <v>16123</v>
      </c>
      <c r="C748" s="7">
        <v>423</v>
      </c>
      <c r="D748" s="7">
        <v>1</v>
      </c>
      <c r="E748" s="1">
        <v>37.32</v>
      </c>
      <c r="F748" s="1">
        <v>494.91</v>
      </c>
      <c r="G748" s="1">
        <v>88.31</v>
      </c>
      <c r="H748" s="1">
        <v>3.98</v>
      </c>
      <c r="I748" s="6">
        <v>587.20000000000005</v>
      </c>
      <c r="J748" s="86"/>
      <c r="K748" s="86"/>
      <c r="L748" s="85"/>
      <c r="M748" s="85"/>
      <c r="N748" s="85"/>
      <c r="O748" s="85"/>
      <c r="P748" s="85"/>
      <c r="Q748" s="1">
        <f t="shared" si="11"/>
        <v>587.20000000000005</v>
      </c>
    </row>
    <row r="749" spans="1:17" x14ac:dyDescent="0.25">
      <c r="A749" s="83" t="s">
        <v>8417</v>
      </c>
      <c r="B749" s="84" t="s">
        <v>16124</v>
      </c>
      <c r="C749" s="7">
        <v>16810</v>
      </c>
      <c r="D749" s="7">
        <v>259</v>
      </c>
      <c r="E749" s="1">
        <v>130302.02</v>
      </c>
      <c r="F749" s="1">
        <v>19667.64</v>
      </c>
      <c r="G749" s="1">
        <v>22872.89</v>
      </c>
      <c r="H749" s="1">
        <v>13884.7</v>
      </c>
      <c r="I749" s="6">
        <v>56425.23</v>
      </c>
      <c r="J749" s="86"/>
      <c r="K749" s="86"/>
      <c r="L749" s="85"/>
      <c r="M749" s="85"/>
      <c r="N749" s="85"/>
      <c r="O749" s="85"/>
      <c r="P749" s="85"/>
      <c r="Q749" s="1">
        <f t="shared" si="11"/>
        <v>56425.23</v>
      </c>
    </row>
    <row r="750" spans="1:17" x14ac:dyDescent="0.25">
      <c r="A750" s="83" t="s">
        <v>8418</v>
      </c>
      <c r="B750" s="84" t="s">
        <v>16125</v>
      </c>
      <c r="C750" s="7">
        <v>2774</v>
      </c>
      <c r="D750" s="7">
        <v>11</v>
      </c>
      <c r="E750" s="1">
        <v>4622.13</v>
      </c>
      <c r="F750" s="1">
        <v>3245.57</v>
      </c>
      <c r="G750" s="1">
        <v>971.43</v>
      </c>
      <c r="H750" s="1">
        <v>492.53</v>
      </c>
      <c r="I750" s="6">
        <v>4709.53</v>
      </c>
      <c r="J750" s="86"/>
      <c r="K750" s="86"/>
      <c r="L750" s="85"/>
      <c r="M750" s="85"/>
      <c r="N750" s="85"/>
      <c r="O750" s="85"/>
      <c r="P750" s="85"/>
      <c r="Q750" s="1">
        <f t="shared" si="11"/>
        <v>4709.53</v>
      </c>
    </row>
    <row r="751" spans="1:17" x14ac:dyDescent="0.25">
      <c r="A751" s="83" t="s">
        <v>8419</v>
      </c>
      <c r="B751" s="84" t="s">
        <v>16126</v>
      </c>
      <c r="C751" s="7">
        <v>3545</v>
      </c>
      <c r="D751" s="7">
        <v>19</v>
      </c>
      <c r="E751" s="1">
        <v>3960.72</v>
      </c>
      <c r="F751" s="1">
        <v>4147.6400000000003</v>
      </c>
      <c r="G751" s="1">
        <v>1677.94</v>
      </c>
      <c r="H751" s="1">
        <v>422.05</v>
      </c>
      <c r="I751" s="6">
        <v>6247.63</v>
      </c>
      <c r="J751" s="86"/>
      <c r="K751" s="86"/>
      <c r="L751" s="85"/>
      <c r="M751" s="85"/>
      <c r="N751" s="85"/>
      <c r="O751" s="85"/>
      <c r="P751" s="85"/>
      <c r="Q751" s="1">
        <f t="shared" si="11"/>
        <v>6247.63</v>
      </c>
    </row>
    <row r="752" spans="1:17" x14ac:dyDescent="0.25">
      <c r="A752" s="83" t="s">
        <v>8420</v>
      </c>
      <c r="B752" s="84" t="s">
        <v>16127</v>
      </c>
      <c r="C752" s="7">
        <v>310</v>
      </c>
      <c r="D752" s="7">
        <v>3</v>
      </c>
      <c r="E752" s="1">
        <v>547.19000000000005</v>
      </c>
      <c r="F752" s="1">
        <v>362.7</v>
      </c>
      <c r="G752" s="1">
        <v>264.94</v>
      </c>
      <c r="H752" s="1">
        <v>58.3</v>
      </c>
      <c r="I752" s="6">
        <v>685.94</v>
      </c>
      <c r="J752" s="86"/>
      <c r="K752" s="86"/>
      <c r="L752" s="85"/>
      <c r="M752" s="85"/>
      <c r="N752" s="85"/>
      <c r="O752" s="85"/>
      <c r="P752" s="85"/>
      <c r="Q752" s="1">
        <f t="shared" si="11"/>
        <v>685.94</v>
      </c>
    </row>
    <row r="753" spans="1:17" x14ac:dyDescent="0.25">
      <c r="A753" s="83" t="s">
        <v>8421</v>
      </c>
      <c r="B753" s="84" t="s">
        <v>16128</v>
      </c>
      <c r="C753" s="7">
        <v>3402</v>
      </c>
      <c r="D753" s="7">
        <v>15</v>
      </c>
      <c r="E753" s="1">
        <v>11572.97</v>
      </c>
      <c r="F753" s="1">
        <v>3980.33</v>
      </c>
      <c r="G753" s="1">
        <v>1324.69</v>
      </c>
      <c r="H753" s="1">
        <v>1233.19</v>
      </c>
      <c r="I753" s="6">
        <v>6538.21</v>
      </c>
      <c r="J753" s="86"/>
      <c r="K753" s="86"/>
      <c r="L753" s="85"/>
      <c r="M753" s="85"/>
      <c r="N753" s="85"/>
      <c r="O753" s="85"/>
      <c r="P753" s="85"/>
      <c r="Q753" s="1">
        <f t="shared" si="11"/>
        <v>6538.21</v>
      </c>
    </row>
    <row r="754" spans="1:17" x14ac:dyDescent="0.25">
      <c r="A754" s="83" t="s">
        <v>8422</v>
      </c>
      <c r="B754" s="84" t="s">
        <v>16129</v>
      </c>
      <c r="C754" s="7">
        <v>2721</v>
      </c>
      <c r="D754" s="7">
        <v>40</v>
      </c>
      <c r="E754" s="1">
        <v>8924.43</v>
      </c>
      <c r="F754" s="1">
        <v>3183.56</v>
      </c>
      <c r="G754" s="1">
        <v>3532.5</v>
      </c>
      <c r="H754" s="1">
        <v>950.97</v>
      </c>
      <c r="I754" s="6">
        <v>7667.03</v>
      </c>
      <c r="J754" s="86"/>
      <c r="K754" s="86"/>
      <c r="L754" s="85"/>
      <c r="M754" s="85"/>
      <c r="N754" s="85"/>
      <c r="O754" s="85"/>
      <c r="P754" s="85"/>
      <c r="Q754" s="1">
        <f t="shared" si="11"/>
        <v>7667.03</v>
      </c>
    </row>
    <row r="755" spans="1:17" x14ac:dyDescent="0.25">
      <c r="A755" s="83" t="s">
        <v>8423</v>
      </c>
      <c r="B755" s="84" t="s">
        <v>16130</v>
      </c>
      <c r="C755" s="7">
        <v>2008</v>
      </c>
      <c r="D755" s="7">
        <v>27</v>
      </c>
      <c r="E755" s="1">
        <v>20805.990000000002</v>
      </c>
      <c r="F755" s="1">
        <v>2349.35</v>
      </c>
      <c r="G755" s="1">
        <v>2384.4299999999998</v>
      </c>
      <c r="H755" s="1">
        <v>2217.04</v>
      </c>
      <c r="I755" s="6">
        <v>6950.82</v>
      </c>
      <c r="J755" s="86"/>
      <c r="K755" s="86"/>
      <c r="L755" s="85"/>
      <c r="M755" s="85"/>
      <c r="N755" s="85"/>
      <c r="O755" s="85"/>
      <c r="P755" s="85"/>
      <c r="Q755" s="1">
        <f t="shared" si="11"/>
        <v>6950.82</v>
      </c>
    </row>
    <row r="756" spans="1:17" x14ac:dyDescent="0.25">
      <c r="A756" s="83" t="s">
        <v>8424</v>
      </c>
      <c r="B756" s="84" t="s">
        <v>16131</v>
      </c>
      <c r="C756" s="7">
        <v>2492</v>
      </c>
      <c r="D756" s="7">
        <v>24</v>
      </c>
      <c r="E756" s="1">
        <v>5519.12</v>
      </c>
      <c r="F756" s="1">
        <v>2915.63</v>
      </c>
      <c r="G756" s="1">
        <v>2119.5</v>
      </c>
      <c r="H756" s="1">
        <v>588.1</v>
      </c>
      <c r="I756" s="6">
        <v>5623.23</v>
      </c>
      <c r="J756" s="86"/>
      <c r="K756" s="86"/>
      <c r="L756" s="85"/>
      <c r="M756" s="85"/>
      <c r="N756" s="85"/>
      <c r="O756" s="85"/>
      <c r="P756" s="85"/>
      <c r="Q756" s="1">
        <f t="shared" si="11"/>
        <v>5623.23</v>
      </c>
    </row>
    <row r="757" spans="1:17" x14ac:dyDescent="0.25">
      <c r="A757" s="83" t="s">
        <v>8425</v>
      </c>
      <c r="B757" s="84" t="s">
        <v>16132</v>
      </c>
      <c r="C757" s="7">
        <v>5617</v>
      </c>
      <c r="D757" s="7">
        <v>42</v>
      </c>
      <c r="E757" s="1">
        <v>12614.82</v>
      </c>
      <c r="F757" s="1">
        <v>6571.87</v>
      </c>
      <c r="G757" s="1">
        <v>3709.12</v>
      </c>
      <c r="H757" s="1">
        <v>1344.21</v>
      </c>
      <c r="I757" s="6">
        <v>11625.2</v>
      </c>
      <c r="J757" s="86"/>
      <c r="K757" s="86"/>
      <c r="L757" s="85"/>
      <c r="M757" s="85"/>
      <c r="N757" s="85"/>
      <c r="O757" s="85"/>
      <c r="P757" s="85"/>
      <c r="Q757" s="1">
        <f t="shared" si="11"/>
        <v>11625.2</v>
      </c>
    </row>
    <row r="758" spans="1:17" x14ac:dyDescent="0.25">
      <c r="A758" s="83" t="s">
        <v>8426</v>
      </c>
      <c r="B758" s="84" t="s">
        <v>16133</v>
      </c>
      <c r="C758" s="7">
        <v>9467</v>
      </c>
      <c r="D758" s="7">
        <v>210</v>
      </c>
      <c r="E758" s="1">
        <v>78782.2</v>
      </c>
      <c r="F758" s="1">
        <v>11076.36</v>
      </c>
      <c r="G758" s="1">
        <v>18545.580000000002</v>
      </c>
      <c r="H758" s="1">
        <v>8394.86</v>
      </c>
      <c r="I758" s="6">
        <v>38016.800000000003</v>
      </c>
      <c r="J758" s="86"/>
      <c r="K758" s="86"/>
      <c r="L758" s="85"/>
      <c r="M758" s="85"/>
      <c r="N758" s="85"/>
      <c r="O758" s="85"/>
      <c r="P758" s="85"/>
      <c r="Q758" s="1">
        <f t="shared" si="11"/>
        <v>38016.800000000003</v>
      </c>
    </row>
    <row r="759" spans="1:17" x14ac:dyDescent="0.25">
      <c r="A759" s="83" t="s">
        <v>8427</v>
      </c>
      <c r="B759" s="84" t="s">
        <v>16134</v>
      </c>
      <c r="C759" s="7">
        <v>20819</v>
      </c>
      <c r="D759" s="7">
        <v>388</v>
      </c>
      <c r="E759" s="1">
        <v>507918.35</v>
      </c>
      <c r="F759" s="1">
        <v>24358.16</v>
      </c>
      <c r="G759" s="1">
        <v>34265.18</v>
      </c>
      <c r="H759" s="1">
        <v>54122.69</v>
      </c>
      <c r="I759" s="6">
        <v>112746.03</v>
      </c>
      <c r="J759" s="86"/>
      <c r="K759" s="86"/>
      <c r="L759" s="85"/>
      <c r="M759" s="85"/>
      <c r="N759" s="85"/>
      <c r="O759" s="85"/>
      <c r="P759" s="85"/>
      <c r="Q759" s="1">
        <f t="shared" si="11"/>
        <v>112746.03</v>
      </c>
    </row>
    <row r="760" spans="1:17" x14ac:dyDescent="0.25">
      <c r="A760" s="83" t="s">
        <v>8428</v>
      </c>
      <c r="B760" s="84" t="s">
        <v>16135</v>
      </c>
      <c r="C760" s="7">
        <v>5793</v>
      </c>
      <c r="D760" s="7">
        <v>46</v>
      </c>
      <c r="E760" s="1">
        <v>10711.96</v>
      </c>
      <c r="F760" s="1">
        <v>6777.79</v>
      </c>
      <c r="G760" s="1">
        <v>4062.37</v>
      </c>
      <c r="H760" s="1">
        <v>1141.44</v>
      </c>
      <c r="I760" s="6">
        <v>11981.6</v>
      </c>
      <c r="J760" s="86"/>
      <c r="K760" s="86"/>
      <c r="L760" s="85"/>
      <c r="M760" s="85"/>
      <c r="N760" s="85"/>
      <c r="O760" s="85"/>
      <c r="P760" s="85"/>
      <c r="Q760" s="1">
        <f t="shared" si="11"/>
        <v>11981.6</v>
      </c>
    </row>
    <row r="761" spans="1:17" x14ac:dyDescent="0.25">
      <c r="A761" s="83" t="s">
        <v>8429</v>
      </c>
      <c r="B761" s="84" t="s">
        <v>16136</v>
      </c>
      <c r="C761" s="7">
        <v>11433</v>
      </c>
      <c r="D761" s="7">
        <v>190</v>
      </c>
      <c r="E761" s="1">
        <v>67033</v>
      </c>
      <c r="F761" s="1">
        <v>13376.57</v>
      </c>
      <c r="G761" s="1">
        <v>16779.34</v>
      </c>
      <c r="H761" s="1">
        <v>7142.9</v>
      </c>
      <c r="I761" s="6">
        <v>37298.81</v>
      </c>
      <c r="J761" s="86"/>
      <c r="K761" s="86"/>
      <c r="L761" s="85"/>
      <c r="M761" s="85"/>
      <c r="N761" s="85"/>
      <c r="O761" s="85"/>
      <c r="P761" s="85"/>
      <c r="Q761" s="1">
        <f t="shared" si="11"/>
        <v>37298.81</v>
      </c>
    </row>
    <row r="762" spans="1:17" x14ac:dyDescent="0.25">
      <c r="A762" s="83" t="s">
        <v>8430</v>
      </c>
      <c r="B762" s="84" t="s">
        <v>16137</v>
      </c>
      <c r="C762" s="7">
        <v>7984</v>
      </c>
      <c r="D762" s="7">
        <v>100</v>
      </c>
      <c r="E762" s="1">
        <v>21594.2</v>
      </c>
      <c r="F762" s="1">
        <v>9341.26</v>
      </c>
      <c r="G762" s="1">
        <v>8831.23</v>
      </c>
      <c r="H762" s="1">
        <v>2301.0300000000002</v>
      </c>
      <c r="I762" s="6">
        <v>20473.52</v>
      </c>
      <c r="J762" s="86"/>
      <c r="K762" s="86"/>
      <c r="L762" s="85"/>
      <c r="M762" s="85"/>
      <c r="N762" s="85"/>
      <c r="O762" s="85"/>
      <c r="P762" s="85"/>
      <c r="Q762" s="1">
        <f t="shared" si="11"/>
        <v>20473.52</v>
      </c>
    </row>
    <row r="763" spans="1:17" x14ac:dyDescent="0.25">
      <c r="A763" s="83" t="s">
        <v>8431</v>
      </c>
      <c r="B763" s="84" t="s">
        <v>16138</v>
      </c>
      <c r="C763" s="7">
        <v>523</v>
      </c>
      <c r="D763" s="7">
        <v>4</v>
      </c>
      <c r="E763" s="1">
        <v>865.45</v>
      </c>
      <c r="F763" s="1">
        <v>611.91</v>
      </c>
      <c r="G763" s="1">
        <v>353.25</v>
      </c>
      <c r="H763" s="1">
        <v>92.22</v>
      </c>
      <c r="I763" s="6">
        <v>1057.3800000000001</v>
      </c>
      <c r="J763" s="86"/>
      <c r="K763" s="86"/>
      <c r="L763" s="85"/>
      <c r="M763" s="85"/>
      <c r="N763" s="85"/>
      <c r="O763" s="85"/>
      <c r="P763" s="85"/>
      <c r="Q763" s="1">
        <f t="shared" si="11"/>
        <v>1057.3800000000001</v>
      </c>
    </row>
    <row r="764" spans="1:17" x14ac:dyDescent="0.25">
      <c r="A764" s="83" t="s">
        <v>8432</v>
      </c>
      <c r="B764" s="84" t="s">
        <v>16139</v>
      </c>
      <c r="C764" s="7">
        <v>8756</v>
      </c>
      <c r="D764" s="7">
        <v>131</v>
      </c>
      <c r="E764" s="1">
        <v>31274.73</v>
      </c>
      <c r="F764" s="1">
        <v>10244.49</v>
      </c>
      <c r="G764" s="1">
        <v>11568.91</v>
      </c>
      <c r="H764" s="1">
        <v>3332.57</v>
      </c>
      <c r="I764" s="6">
        <v>25145.97</v>
      </c>
      <c r="J764" s="86"/>
      <c r="K764" s="86"/>
      <c r="L764" s="85"/>
      <c r="M764" s="85"/>
      <c r="N764" s="85"/>
      <c r="O764" s="85"/>
      <c r="P764" s="85"/>
      <c r="Q764" s="1">
        <f t="shared" si="11"/>
        <v>25145.97</v>
      </c>
    </row>
    <row r="765" spans="1:17" x14ac:dyDescent="0.25">
      <c r="A765" s="83" t="s">
        <v>8433</v>
      </c>
      <c r="B765" s="84" t="s">
        <v>16140</v>
      </c>
      <c r="C765" s="7">
        <v>1087</v>
      </c>
      <c r="D765" s="7">
        <v>4</v>
      </c>
      <c r="E765" s="1">
        <v>721.56</v>
      </c>
      <c r="F765" s="1">
        <v>1271.78</v>
      </c>
      <c r="G765" s="1">
        <v>353.25</v>
      </c>
      <c r="H765" s="1">
        <v>76.89</v>
      </c>
      <c r="I765" s="6">
        <v>1701.92</v>
      </c>
      <c r="J765" s="86"/>
      <c r="K765" s="86"/>
      <c r="L765" s="85"/>
      <c r="M765" s="85"/>
      <c r="N765" s="85"/>
      <c r="O765" s="85"/>
      <c r="P765" s="85"/>
      <c r="Q765" s="1">
        <f t="shared" si="11"/>
        <v>1701.92</v>
      </c>
    </row>
    <row r="766" spans="1:17" x14ac:dyDescent="0.25">
      <c r="A766" s="83" t="s">
        <v>8434</v>
      </c>
      <c r="B766" s="84" t="s">
        <v>16141</v>
      </c>
      <c r="C766" s="7">
        <v>6895</v>
      </c>
      <c r="D766" s="7">
        <v>70</v>
      </c>
      <c r="E766" s="1">
        <v>19885.12</v>
      </c>
      <c r="F766" s="1">
        <v>8067.13</v>
      </c>
      <c r="G766" s="1">
        <v>6181.86</v>
      </c>
      <c r="H766" s="1">
        <v>2118.91</v>
      </c>
      <c r="I766" s="6">
        <v>16367.9</v>
      </c>
      <c r="J766" s="86"/>
      <c r="K766" s="86"/>
      <c r="L766" s="85"/>
      <c r="M766" s="85"/>
      <c r="N766" s="85"/>
      <c r="O766" s="85"/>
      <c r="P766" s="85"/>
      <c r="Q766" s="1">
        <f t="shared" si="11"/>
        <v>16367.9</v>
      </c>
    </row>
    <row r="767" spans="1:17" x14ac:dyDescent="0.25">
      <c r="A767" s="83" t="s">
        <v>8435</v>
      </c>
      <c r="B767" s="84" t="s">
        <v>16142</v>
      </c>
      <c r="C767" s="7">
        <v>51710</v>
      </c>
      <c r="D767" s="7">
        <v>1151</v>
      </c>
      <c r="E767" s="1">
        <v>896856.15</v>
      </c>
      <c r="F767" s="1">
        <v>60500.52</v>
      </c>
      <c r="G767" s="1">
        <v>101647.48</v>
      </c>
      <c r="H767" s="1">
        <v>95567.07</v>
      </c>
      <c r="I767" s="6">
        <v>257715.07</v>
      </c>
      <c r="J767" s="86"/>
      <c r="K767" s="86"/>
      <c r="L767" s="85"/>
      <c r="M767" s="85"/>
      <c r="N767" s="85"/>
      <c r="O767" s="85"/>
      <c r="P767" s="85"/>
      <c r="Q767" s="1">
        <f t="shared" si="11"/>
        <v>257715.07</v>
      </c>
    </row>
    <row r="768" spans="1:17" x14ac:dyDescent="0.25">
      <c r="A768" s="83" t="s">
        <v>8436</v>
      </c>
      <c r="B768" s="84" t="s">
        <v>16143</v>
      </c>
      <c r="C768" s="7">
        <v>2648</v>
      </c>
      <c r="D768" s="7">
        <v>20</v>
      </c>
      <c r="E768" s="1">
        <v>5025.45</v>
      </c>
      <c r="F768" s="1">
        <v>3098.15</v>
      </c>
      <c r="G768" s="1">
        <v>1766.25</v>
      </c>
      <c r="H768" s="1">
        <v>535.5</v>
      </c>
      <c r="I768" s="6">
        <v>5399.9</v>
      </c>
      <c r="J768" s="86"/>
      <c r="K768" s="86"/>
      <c r="L768" s="85"/>
      <c r="M768" s="85"/>
      <c r="N768" s="85"/>
      <c r="O768" s="85"/>
      <c r="P768" s="85"/>
      <c r="Q768" s="1">
        <f t="shared" si="11"/>
        <v>5399.9</v>
      </c>
    </row>
    <row r="769" spans="1:17" x14ac:dyDescent="0.25">
      <c r="A769" s="83" t="s">
        <v>8437</v>
      </c>
      <c r="B769" s="84" t="s">
        <v>16144</v>
      </c>
      <c r="C769" s="7">
        <v>11283</v>
      </c>
      <c r="D769" s="7">
        <v>146</v>
      </c>
      <c r="E769" s="1">
        <v>38914.379999999997</v>
      </c>
      <c r="F769" s="1">
        <v>13201.07</v>
      </c>
      <c r="G769" s="1">
        <v>12893.6</v>
      </c>
      <c r="H769" s="1">
        <v>4146.63</v>
      </c>
      <c r="I769" s="6">
        <v>30241.3</v>
      </c>
      <c r="J769" s="86"/>
      <c r="K769" s="86"/>
      <c r="L769" s="85"/>
      <c r="M769" s="85"/>
      <c r="N769" s="85"/>
      <c r="O769" s="85"/>
      <c r="P769" s="85"/>
      <c r="Q769" s="1">
        <f t="shared" si="11"/>
        <v>30241.3</v>
      </c>
    </row>
    <row r="770" spans="1:17" x14ac:dyDescent="0.25">
      <c r="A770" s="83" t="s">
        <v>8438</v>
      </c>
      <c r="B770" s="84" t="s">
        <v>16145</v>
      </c>
      <c r="C770" s="7">
        <v>12158</v>
      </c>
      <c r="D770" s="7">
        <v>252</v>
      </c>
      <c r="E770" s="1">
        <v>137922.85</v>
      </c>
      <c r="F770" s="1">
        <v>14224.82</v>
      </c>
      <c r="G770" s="1">
        <v>22254.7</v>
      </c>
      <c r="H770" s="1">
        <v>14696.76</v>
      </c>
      <c r="I770" s="6">
        <v>51176.28</v>
      </c>
      <c r="J770" s="86"/>
      <c r="K770" s="86"/>
      <c r="L770" s="85"/>
      <c r="M770" s="85"/>
      <c r="N770" s="85"/>
      <c r="O770" s="85"/>
      <c r="P770" s="85"/>
      <c r="Q770" s="1">
        <f t="shared" si="11"/>
        <v>51176.28</v>
      </c>
    </row>
    <row r="771" spans="1:17" x14ac:dyDescent="0.25">
      <c r="A771" s="83" t="s">
        <v>8439</v>
      </c>
      <c r="B771" s="84" t="s">
        <v>16146</v>
      </c>
      <c r="C771" s="7">
        <v>30588</v>
      </c>
      <c r="D771" s="7">
        <v>463</v>
      </c>
      <c r="E771" s="1">
        <v>206490.68</v>
      </c>
      <c r="F771" s="1">
        <v>35787.86</v>
      </c>
      <c r="G771" s="1">
        <v>40888.6</v>
      </c>
      <c r="H771" s="1">
        <v>22003.21</v>
      </c>
      <c r="I771" s="6">
        <v>98679.67</v>
      </c>
      <c r="J771" s="86"/>
      <c r="K771" s="86"/>
      <c r="L771" s="85"/>
      <c r="M771" s="85"/>
      <c r="N771" s="85"/>
      <c r="O771" s="85"/>
      <c r="P771" s="85"/>
      <c r="Q771" s="1">
        <f t="shared" si="11"/>
        <v>98679.67</v>
      </c>
    </row>
    <row r="772" spans="1:17" x14ac:dyDescent="0.25">
      <c r="A772" s="83" t="s">
        <v>8440</v>
      </c>
      <c r="B772" s="84" t="s">
        <v>16147</v>
      </c>
      <c r="C772" s="7">
        <v>4125</v>
      </c>
      <c r="D772" s="7">
        <v>42</v>
      </c>
      <c r="E772" s="1">
        <v>13741.02</v>
      </c>
      <c r="F772" s="1">
        <v>4826.2299999999996</v>
      </c>
      <c r="G772" s="1">
        <v>3709.12</v>
      </c>
      <c r="H772" s="1">
        <v>1464.22</v>
      </c>
      <c r="I772" s="6">
        <v>9999.57</v>
      </c>
      <c r="J772" s="86"/>
      <c r="K772" s="86"/>
      <c r="L772" s="85"/>
      <c r="M772" s="85"/>
      <c r="N772" s="85"/>
      <c r="O772" s="85"/>
      <c r="P772" s="85"/>
      <c r="Q772" s="1">
        <f t="shared" si="11"/>
        <v>9999.57</v>
      </c>
    </row>
    <row r="773" spans="1:17" x14ac:dyDescent="0.25">
      <c r="A773" s="83" t="s">
        <v>8441</v>
      </c>
      <c r="B773" s="84" t="s">
        <v>16148</v>
      </c>
      <c r="C773" s="7">
        <v>1329</v>
      </c>
      <c r="D773" s="7">
        <v>7</v>
      </c>
      <c r="E773" s="1">
        <v>1340.83</v>
      </c>
      <c r="F773" s="1">
        <v>1554.93</v>
      </c>
      <c r="G773" s="1">
        <v>618.17999999999995</v>
      </c>
      <c r="H773" s="1">
        <v>142.87</v>
      </c>
      <c r="I773" s="6">
        <v>2315.98</v>
      </c>
      <c r="J773" s="86"/>
      <c r="K773" s="86"/>
      <c r="L773" s="85"/>
      <c r="M773" s="85"/>
      <c r="N773" s="85"/>
      <c r="O773" s="85"/>
      <c r="P773" s="85"/>
      <c r="Q773" s="1">
        <f t="shared" si="11"/>
        <v>2315.98</v>
      </c>
    </row>
    <row r="774" spans="1:17" x14ac:dyDescent="0.25">
      <c r="A774" s="83" t="s">
        <v>8442</v>
      </c>
      <c r="B774" s="84" t="s">
        <v>16149</v>
      </c>
      <c r="C774" s="7">
        <v>630</v>
      </c>
      <c r="D774" s="7">
        <v>21</v>
      </c>
      <c r="E774" s="1">
        <v>5005.8900000000003</v>
      </c>
      <c r="F774" s="1">
        <v>737.1</v>
      </c>
      <c r="G774" s="1">
        <v>1854.56</v>
      </c>
      <c r="H774" s="1">
        <v>533.41999999999996</v>
      </c>
      <c r="I774" s="6">
        <v>3125.08</v>
      </c>
      <c r="J774" s="86"/>
      <c r="K774" s="86"/>
      <c r="L774" s="85"/>
      <c r="M774" s="85"/>
      <c r="N774" s="85"/>
      <c r="O774" s="85"/>
      <c r="P774" s="85"/>
      <c r="Q774" s="1">
        <f t="shared" si="11"/>
        <v>3125.08</v>
      </c>
    </row>
    <row r="775" spans="1:17" x14ac:dyDescent="0.25">
      <c r="A775" s="83" t="s">
        <v>8443</v>
      </c>
      <c r="B775" s="84" t="s">
        <v>16150</v>
      </c>
      <c r="C775" s="7">
        <v>208</v>
      </c>
      <c r="D775" s="7">
        <v>15</v>
      </c>
      <c r="E775" s="1">
        <v>2390.2800000000002</v>
      </c>
      <c r="F775" s="1">
        <v>243.36</v>
      </c>
      <c r="G775" s="1">
        <v>1324.69</v>
      </c>
      <c r="H775" s="1">
        <v>254.7</v>
      </c>
      <c r="I775" s="6">
        <v>1822.75</v>
      </c>
      <c r="J775" s="86"/>
      <c r="K775" s="86"/>
      <c r="L775" s="85"/>
      <c r="M775" s="85"/>
      <c r="N775" s="85"/>
      <c r="O775" s="85"/>
      <c r="P775" s="85"/>
      <c r="Q775" s="1">
        <f t="shared" si="11"/>
        <v>1822.75</v>
      </c>
    </row>
    <row r="776" spans="1:17" x14ac:dyDescent="0.25">
      <c r="A776" s="83" t="s">
        <v>8444</v>
      </c>
      <c r="B776" s="84" t="s">
        <v>16151</v>
      </c>
      <c r="C776" s="7">
        <v>5113</v>
      </c>
      <c r="D776" s="7">
        <v>29</v>
      </c>
      <c r="E776" s="1">
        <v>5725.38</v>
      </c>
      <c r="F776" s="1">
        <v>5982.19</v>
      </c>
      <c r="G776" s="1">
        <v>2561.06</v>
      </c>
      <c r="H776" s="1">
        <v>610.09</v>
      </c>
      <c r="I776" s="6">
        <v>9153.34</v>
      </c>
      <c r="J776" s="86"/>
      <c r="K776" s="86"/>
      <c r="L776" s="85"/>
      <c r="M776" s="85"/>
      <c r="N776" s="85"/>
      <c r="O776" s="85"/>
      <c r="P776" s="85"/>
      <c r="Q776" s="1">
        <f t="shared" si="11"/>
        <v>9153.34</v>
      </c>
    </row>
    <row r="777" spans="1:17" x14ac:dyDescent="0.25">
      <c r="A777" s="83" t="s">
        <v>8445</v>
      </c>
      <c r="B777" s="84" t="s">
        <v>16152</v>
      </c>
      <c r="C777" s="7">
        <v>327</v>
      </c>
      <c r="D777" s="7">
        <v>1</v>
      </c>
      <c r="E777" s="1">
        <v>89.75</v>
      </c>
      <c r="F777" s="1">
        <v>382.59</v>
      </c>
      <c r="G777" s="1">
        <v>88.31</v>
      </c>
      <c r="H777" s="1">
        <v>9.56</v>
      </c>
      <c r="I777" s="6">
        <v>480.46</v>
      </c>
      <c r="J777" s="86"/>
      <c r="K777" s="86"/>
      <c r="L777" s="85"/>
      <c r="M777" s="85"/>
      <c r="N777" s="85"/>
      <c r="O777" s="85"/>
      <c r="P777" s="85"/>
      <c r="Q777" s="1">
        <f t="shared" si="11"/>
        <v>480.46</v>
      </c>
    </row>
    <row r="778" spans="1:17" x14ac:dyDescent="0.25">
      <c r="A778" s="83" t="s">
        <v>8446</v>
      </c>
      <c r="B778" s="84" t="s">
        <v>16153</v>
      </c>
      <c r="C778" s="7">
        <v>18202</v>
      </c>
      <c r="D778" s="7">
        <v>198</v>
      </c>
      <c r="E778" s="1">
        <v>83298.55</v>
      </c>
      <c r="F778" s="1">
        <v>21296.28</v>
      </c>
      <c r="G778" s="1">
        <v>17485.84</v>
      </c>
      <c r="H778" s="1">
        <v>8876.11</v>
      </c>
      <c r="I778" s="6">
        <v>47658.23</v>
      </c>
      <c r="J778" s="86"/>
      <c r="K778" s="86"/>
      <c r="L778" s="85"/>
      <c r="M778" s="85"/>
      <c r="N778" s="85"/>
      <c r="O778" s="85"/>
      <c r="P778" s="85"/>
      <c r="Q778" s="1">
        <f t="shared" si="11"/>
        <v>47658.23</v>
      </c>
    </row>
    <row r="779" spans="1:17" x14ac:dyDescent="0.25">
      <c r="A779" s="83" t="s">
        <v>8447</v>
      </c>
      <c r="B779" s="84" t="s">
        <v>16154</v>
      </c>
      <c r="C779" s="7">
        <v>4908</v>
      </c>
      <c r="D779" s="7">
        <v>84</v>
      </c>
      <c r="E779" s="1">
        <v>21093.77</v>
      </c>
      <c r="F779" s="1">
        <v>5742.34</v>
      </c>
      <c r="G779" s="1">
        <v>7418.23</v>
      </c>
      <c r="H779" s="1">
        <v>2247.6999999999998</v>
      </c>
      <c r="I779" s="6">
        <v>15408.27</v>
      </c>
      <c r="J779" s="86"/>
      <c r="K779" s="86"/>
      <c r="L779" s="85"/>
      <c r="M779" s="85"/>
      <c r="N779" s="85"/>
      <c r="O779" s="85"/>
      <c r="P779" s="85"/>
      <c r="Q779" s="1">
        <f t="shared" si="11"/>
        <v>15408.27</v>
      </c>
    </row>
    <row r="780" spans="1:17" x14ac:dyDescent="0.25">
      <c r="A780" s="83" t="s">
        <v>8448</v>
      </c>
      <c r="B780" s="84" t="s">
        <v>16155</v>
      </c>
      <c r="C780" s="7">
        <v>11904</v>
      </c>
      <c r="D780" s="7">
        <v>296</v>
      </c>
      <c r="E780" s="1">
        <v>80404.59</v>
      </c>
      <c r="F780" s="1">
        <v>13927.64</v>
      </c>
      <c r="G780" s="1">
        <v>26140.45</v>
      </c>
      <c r="H780" s="1">
        <v>8567.74</v>
      </c>
      <c r="I780" s="6">
        <v>48635.83</v>
      </c>
      <c r="J780" s="86"/>
      <c r="K780" s="86"/>
      <c r="L780" s="85"/>
      <c r="M780" s="85"/>
      <c r="N780" s="85"/>
      <c r="O780" s="85"/>
      <c r="P780" s="85"/>
      <c r="Q780" s="1">
        <f t="shared" si="11"/>
        <v>48635.83</v>
      </c>
    </row>
    <row r="781" spans="1:17" x14ac:dyDescent="0.25">
      <c r="A781" s="83" t="s">
        <v>8449</v>
      </c>
      <c r="B781" s="84" t="s">
        <v>16156</v>
      </c>
      <c r="C781" s="7">
        <v>679</v>
      </c>
      <c r="D781" s="7">
        <v>4</v>
      </c>
      <c r="E781" s="1">
        <v>863.06</v>
      </c>
      <c r="F781" s="1">
        <v>794.42</v>
      </c>
      <c r="G781" s="1">
        <v>353.25</v>
      </c>
      <c r="H781" s="1">
        <v>91.97</v>
      </c>
      <c r="I781" s="6">
        <v>1239.6400000000001</v>
      </c>
      <c r="J781" s="86"/>
      <c r="K781" s="86"/>
      <c r="L781" s="85"/>
      <c r="M781" s="85"/>
      <c r="N781" s="85"/>
      <c r="O781" s="85"/>
      <c r="P781" s="85"/>
      <c r="Q781" s="1">
        <f t="shared" si="11"/>
        <v>1239.6400000000001</v>
      </c>
    </row>
    <row r="782" spans="1:17" x14ac:dyDescent="0.25">
      <c r="A782" s="83" t="s">
        <v>8450</v>
      </c>
      <c r="B782" s="84" t="s">
        <v>16157</v>
      </c>
      <c r="C782" s="7">
        <v>51128</v>
      </c>
      <c r="D782" s="7">
        <v>1145</v>
      </c>
      <c r="E782" s="1">
        <v>782305.31</v>
      </c>
      <c r="F782" s="1">
        <v>59819.58</v>
      </c>
      <c r="G782" s="1">
        <v>101117.6</v>
      </c>
      <c r="H782" s="1">
        <v>83360.78</v>
      </c>
      <c r="I782" s="6">
        <v>244297.96</v>
      </c>
      <c r="J782" s="86"/>
      <c r="K782" s="86"/>
      <c r="L782" s="85"/>
      <c r="M782" s="85"/>
      <c r="N782" s="85"/>
      <c r="O782" s="85"/>
      <c r="P782" s="85"/>
      <c r="Q782" s="1">
        <f t="shared" ref="Q782:Q845" si="12">I782+P782</f>
        <v>244297.96</v>
      </c>
    </row>
    <row r="783" spans="1:17" x14ac:dyDescent="0.25">
      <c r="A783" s="83" t="s">
        <v>8451</v>
      </c>
      <c r="B783" s="84" t="s">
        <v>16158</v>
      </c>
      <c r="C783" s="7">
        <v>33679</v>
      </c>
      <c r="D783" s="7">
        <v>401</v>
      </c>
      <c r="E783" s="1">
        <v>168252.84</v>
      </c>
      <c r="F783" s="1">
        <v>39404.31</v>
      </c>
      <c r="G783" s="1">
        <v>35413.24</v>
      </c>
      <c r="H783" s="1">
        <v>17928.66</v>
      </c>
      <c r="I783" s="6">
        <v>92746.21</v>
      </c>
      <c r="J783" s="86"/>
      <c r="K783" s="86"/>
      <c r="L783" s="85"/>
      <c r="M783" s="85"/>
      <c r="N783" s="85"/>
      <c r="O783" s="85"/>
      <c r="P783" s="85"/>
      <c r="Q783" s="1">
        <f t="shared" si="12"/>
        <v>92746.21</v>
      </c>
    </row>
    <row r="784" spans="1:17" x14ac:dyDescent="0.25">
      <c r="A784" s="83" t="s">
        <v>8452</v>
      </c>
      <c r="B784" s="84" t="s">
        <v>16159</v>
      </c>
      <c r="C784" s="7">
        <v>1437</v>
      </c>
      <c r="D784" s="7">
        <v>12</v>
      </c>
      <c r="E784" s="1">
        <v>2077.6999999999998</v>
      </c>
      <c r="F784" s="1">
        <v>1681.29</v>
      </c>
      <c r="G784" s="1">
        <v>1059.74</v>
      </c>
      <c r="H784" s="1">
        <v>221.39</v>
      </c>
      <c r="I784" s="6">
        <v>2962.42</v>
      </c>
      <c r="J784" s="86"/>
      <c r="K784" s="86"/>
      <c r="L784" s="85"/>
      <c r="M784" s="85"/>
      <c r="N784" s="85"/>
      <c r="O784" s="85"/>
      <c r="P784" s="85"/>
      <c r="Q784" s="1">
        <f t="shared" si="12"/>
        <v>2962.42</v>
      </c>
    </row>
    <row r="785" spans="1:17" x14ac:dyDescent="0.25">
      <c r="A785" s="83" t="s">
        <v>8453</v>
      </c>
      <c r="B785" s="84" t="s">
        <v>16160</v>
      </c>
      <c r="C785" s="7">
        <v>6122</v>
      </c>
      <c r="D785" s="7">
        <v>49</v>
      </c>
      <c r="E785" s="1">
        <v>18435.41</v>
      </c>
      <c r="F785" s="1">
        <v>7162.72</v>
      </c>
      <c r="G785" s="1">
        <v>4327.3</v>
      </c>
      <c r="H785" s="1">
        <v>1964.44</v>
      </c>
      <c r="I785" s="6">
        <v>13454.46</v>
      </c>
      <c r="J785" s="86"/>
      <c r="K785" s="86"/>
      <c r="L785" s="85"/>
      <c r="M785" s="85"/>
      <c r="N785" s="85"/>
      <c r="O785" s="85"/>
      <c r="P785" s="85"/>
      <c r="Q785" s="1">
        <f t="shared" si="12"/>
        <v>13454.46</v>
      </c>
    </row>
    <row r="786" spans="1:17" x14ac:dyDescent="0.25">
      <c r="A786" s="83" t="s">
        <v>8454</v>
      </c>
      <c r="B786" s="84" t="s">
        <v>16161</v>
      </c>
      <c r="C786" s="7">
        <v>2298</v>
      </c>
      <c r="D786" s="7">
        <v>18</v>
      </c>
      <c r="E786" s="1">
        <v>4670.6000000000004</v>
      </c>
      <c r="F786" s="1">
        <v>2688.66</v>
      </c>
      <c r="G786" s="1">
        <v>1589.62</v>
      </c>
      <c r="H786" s="1">
        <v>497.69</v>
      </c>
      <c r="I786" s="6">
        <v>4775.97</v>
      </c>
      <c r="J786" s="86"/>
      <c r="K786" s="86"/>
      <c r="L786" s="85"/>
      <c r="M786" s="85"/>
      <c r="N786" s="85"/>
      <c r="O786" s="85"/>
      <c r="P786" s="85"/>
      <c r="Q786" s="1">
        <f t="shared" si="12"/>
        <v>4775.97</v>
      </c>
    </row>
    <row r="787" spans="1:17" x14ac:dyDescent="0.25">
      <c r="A787" s="83" t="s">
        <v>8455</v>
      </c>
      <c r="B787" s="84" t="s">
        <v>16162</v>
      </c>
      <c r="C787" s="7">
        <v>37752</v>
      </c>
      <c r="D787" s="7">
        <v>370</v>
      </c>
      <c r="E787" s="1">
        <v>187298.15</v>
      </c>
      <c r="F787" s="1">
        <v>44169.71</v>
      </c>
      <c r="G787" s="1">
        <v>32675.56</v>
      </c>
      <c r="H787" s="1">
        <v>19958.09</v>
      </c>
      <c r="I787" s="6">
        <v>96803.36</v>
      </c>
      <c r="J787" s="86"/>
      <c r="K787" s="86"/>
      <c r="L787" s="85"/>
      <c r="M787" s="85"/>
      <c r="N787" s="85"/>
      <c r="O787" s="85"/>
      <c r="P787" s="85"/>
      <c r="Q787" s="1">
        <f t="shared" si="12"/>
        <v>96803.36</v>
      </c>
    </row>
    <row r="788" spans="1:17" x14ac:dyDescent="0.25">
      <c r="A788" s="83" t="s">
        <v>8456</v>
      </c>
      <c r="B788" s="84" t="s">
        <v>16163</v>
      </c>
      <c r="C788" s="7">
        <v>29592</v>
      </c>
      <c r="D788" s="7">
        <v>665</v>
      </c>
      <c r="E788" s="1">
        <v>388099.69</v>
      </c>
      <c r="F788" s="1">
        <v>34622.54</v>
      </c>
      <c r="G788" s="1">
        <v>58727.69</v>
      </c>
      <c r="H788" s="1">
        <v>41355.07</v>
      </c>
      <c r="I788" s="6">
        <v>134705.29999999999</v>
      </c>
      <c r="J788" s="86"/>
      <c r="K788" s="86"/>
      <c r="L788" s="85"/>
      <c r="M788" s="85"/>
      <c r="N788" s="85"/>
      <c r="O788" s="85"/>
      <c r="P788" s="85"/>
      <c r="Q788" s="1">
        <f t="shared" si="12"/>
        <v>134705.29999999999</v>
      </c>
    </row>
    <row r="789" spans="1:17" x14ac:dyDescent="0.25">
      <c r="A789" s="83" t="s">
        <v>8457</v>
      </c>
      <c r="B789" s="84" t="s">
        <v>16164</v>
      </c>
      <c r="C789" s="7">
        <v>44527</v>
      </c>
      <c r="D789" s="7">
        <v>742</v>
      </c>
      <c r="E789" s="1">
        <v>355451.46</v>
      </c>
      <c r="F789" s="1">
        <v>52096.43</v>
      </c>
      <c r="G789" s="1">
        <v>65527.74</v>
      </c>
      <c r="H789" s="1">
        <v>37876.14</v>
      </c>
      <c r="I789" s="6">
        <v>155500.31</v>
      </c>
      <c r="J789" s="86"/>
      <c r="K789" s="86"/>
      <c r="L789" s="85"/>
      <c r="M789" s="85"/>
      <c r="N789" s="85"/>
      <c r="O789" s="85"/>
      <c r="P789" s="85"/>
      <c r="Q789" s="1">
        <f t="shared" si="12"/>
        <v>155500.31</v>
      </c>
    </row>
    <row r="790" spans="1:17" x14ac:dyDescent="0.25">
      <c r="A790" s="83" t="s">
        <v>8458</v>
      </c>
      <c r="B790" s="84" t="s">
        <v>16165</v>
      </c>
      <c r="C790" s="7">
        <v>1528</v>
      </c>
      <c r="D790" s="7">
        <v>11</v>
      </c>
      <c r="E790" s="1">
        <v>2251.33</v>
      </c>
      <c r="F790" s="1">
        <v>1787.75</v>
      </c>
      <c r="G790" s="1">
        <v>971.43</v>
      </c>
      <c r="H790" s="1">
        <v>239.9</v>
      </c>
      <c r="I790" s="6">
        <v>2999.08</v>
      </c>
      <c r="J790" s="86"/>
      <c r="K790" s="86"/>
      <c r="L790" s="85"/>
      <c r="M790" s="85"/>
      <c r="N790" s="85"/>
      <c r="O790" s="85"/>
      <c r="P790" s="85"/>
      <c r="Q790" s="1">
        <f t="shared" si="12"/>
        <v>2999.08</v>
      </c>
    </row>
    <row r="791" spans="1:17" x14ac:dyDescent="0.25">
      <c r="A791" s="83" t="s">
        <v>8459</v>
      </c>
      <c r="B791" s="84" t="s">
        <v>16166</v>
      </c>
      <c r="C791" s="7">
        <v>2245</v>
      </c>
      <c r="D791" s="7">
        <v>27</v>
      </c>
      <c r="E791" s="1">
        <v>6578.31</v>
      </c>
      <c r="F791" s="1">
        <v>2626.64</v>
      </c>
      <c r="G791" s="1">
        <v>2384.4299999999998</v>
      </c>
      <c r="H791" s="1">
        <v>700.97</v>
      </c>
      <c r="I791" s="6">
        <v>5712.04</v>
      </c>
      <c r="J791" s="86"/>
      <c r="K791" s="86"/>
      <c r="L791" s="85"/>
      <c r="M791" s="85"/>
      <c r="N791" s="85"/>
      <c r="O791" s="85"/>
      <c r="P791" s="85"/>
      <c r="Q791" s="1">
        <f t="shared" si="12"/>
        <v>5712.04</v>
      </c>
    </row>
    <row r="792" spans="1:17" x14ac:dyDescent="0.25">
      <c r="A792" s="83" t="s">
        <v>8460</v>
      </c>
      <c r="B792" s="84" t="s">
        <v>16167</v>
      </c>
      <c r="C792" s="7">
        <v>37724</v>
      </c>
      <c r="D792" s="7">
        <v>537</v>
      </c>
      <c r="E792" s="1">
        <v>248510.43</v>
      </c>
      <c r="F792" s="1">
        <v>44136.95</v>
      </c>
      <c r="G792" s="1">
        <v>47423.71</v>
      </c>
      <c r="H792" s="1">
        <v>26480.74</v>
      </c>
      <c r="I792" s="6">
        <v>118041.4</v>
      </c>
      <c r="J792" s="86"/>
      <c r="K792" s="86"/>
      <c r="L792" s="85"/>
      <c r="M792" s="85"/>
      <c r="N792" s="85"/>
      <c r="O792" s="85"/>
      <c r="P792" s="85"/>
      <c r="Q792" s="1">
        <f t="shared" si="12"/>
        <v>118041.4</v>
      </c>
    </row>
    <row r="793" spans="1:17" x14ac:dyDescent="0.25">
      <c r="A793" s="83" t="s">
        <v>8461</v>
      </c>
      <c r="B793" s="84" t="s">
        <v>16168</v>
      </c>
      <c r="C793" s="7">
        <v>5316</v>
      </c>
      <c r="D793" s="7">
        <v>149</v>
      </c>
      <c r="E793" s="1">
        <v>41567.769999999997</v>
      </c>
      <c r="F793" s="1">
        <v>6219.7</v>
      </c>
      <c r="G793" s="1">
        <v>13158.54</v>
      </c>
      <c r="H793" s="1">
        <v>4429.38</v>
      </c>
      <c r="I793" s="6">
        <v>23807.62</v>
      </c>
      <c r="J793" s="86"/>
      <c r="K793" s="86"/>
      <c r="L793" s="85"/>
      <c r="M793" s="85"/>
      <c r="N793" s="85"/>
      <c r="O793" s="85"/>
      <c r="P793" s="85"/>
      <c r="Q793" s="1">
        <f t="shared" si="12"/>
        <v>23807.62</v>
      </c>
    </row>
    <row r="794" spans="1:17" x14ac:dyDescent="0.25">
      <c r="A794" s="83" t="s">
        <v>8462</v>
      </c>
      <c r="B794" s="84" t="s">
        <v>16169</v>
      </c>
      <c r="C794" s="7">
        <v>2987</v>
      </c>
      <c r="D794" s="7">
        <v>47</v>
      </c>
      <c r="E794" s="1">
        <v>14053.44</v>
      </c>
      <c r="F794" s="1">
        <v>3494.78</v>
      </c>
      <c r="G794" s="1">
        <v>4150.68</v>
      </c>
      <c r="H794" s="1">
        <v>1497.5</v>
      </c>
      <c r="I794" s="6">
        <v>9142.9599999999991</v>
      </c>
      <c r="J794" s="86"/>
      <c r="K794" s="86"/>
      <c r="L794" s="85"/>
      <c r="M794" s="85"/>
      <c r="N794" s="85"/>
      <c r="O794" s="85"/>
      <c r="P794" s="85"/>
      <c r="Q794" s="1">
        <f t="shared" si="12"/>
        <v>9142.9599999999991</v>
      </c>
    </row>
    <row r="795" spans="1:17" x14ac:dyDescent="0.25">
      <c r="A795" s="83" t="s">
        <v>8463</v>
      </c>
      <c r="B795" s="84" t="s">
        <v>16170</v>
      </c>
      <c r="C795" s="7">
        <v>7394</v>
      </c>
      <c r="D795" s="7">
        <v>189</v>
      </c>
      <c r="E795" s="1">
        <v>148200.32999999999</v>
      </c>
      <c r="F795" s="1">
        <v>8650.9500000000007</v>
      </c>
      <c r="G795" s="1">
        <v>16691.02</v>
      </c>
      <c r="H795" s="1">
        <v>15791.91</v>
      </c>
      <c r="I795" s="6">
        <v>41133.879999999997</v>
      </c>
      <c r="J795" s="86"/>
      <c r="K795" s="86"/>
      <c r="L795" s="85"/>
      <c r="M795" s="85"/>
      <c r="N795" s="85"/>
      <c r="O795" s="85"/>
      <c r="P795" s="85"/>
      <c r="Q795" s="1">
        <f t="shared" si="12"/>
        <v>41133.879999999997</v>
      </c>
    </row>
    <row r="796" spans="1:17" x14ac:dyDescent="0.25">
      <c r="A796" s="83" t="s">
        <v>8464</v>
      </c>
      <c r="B796" s="84" t="s">
        <v>16171</v>
      </c>
      <c r="C796" s="7">
        <v>422587</v>
      </c>
      <c r="D796" s="7">
        <v>6214</v>
      </c>
      <c r="E796" s="1">
        <v>4909519.2300000004</v>
      </c>
      <c r="F796" s="1">
        <v>494425.33</v>
      </c>
      <c r="G796" s="1">
        <v>548772.74</v>
      </c>
      <c r="H796" s="1">
        <v>523147.85</v>
      </c>
      <c r="I796" s="6">
        <v>1566345.92</v>
      </c>
      <c r="J796" s="86"/>
      <c r="K796" s="86"/>
      <c r="L796" s="85"/>
      <c r="M796" s="85"/>
      <c r="N796" s="85"/>
      <c r="O796" s="85"/>
      <c r="P796" s="85"/>
      <c r="Q796" s="1">
        <f t="shared" si="12"/>
        <v>1566345.92</v>
      </c>
    </row>
    <row r="797" spans="1:17" x14ac:dyDescent="0.25">
      <c r="A797" s="83" t="s">
        <v>8465</v>
      </c>
      <c r="B797" s="84" t="s">
        <v>16172</v>
      </c>
      <c r="C797" s="7">
        <v>2942</v>
      </c>
      <c r="D797" s="7">
        <v>53</v>
      </c>
      <c r="E797" s="1">
        <v>12695.33</v>
      </c>
      <c r="F797" s="1">
        <v>3442.13</v>
      </c>
      <c r="G797" s="1">
        <v>4680.55</v>
      </c>
      <c r="H797" s="1">
        <v>1352.78</v>
      </c>
      <c r="I797" s="6">
        <v>9475.4599999999991</v>
      </c>
      <c r="J797" s="86"/>
      <c r="K797" s="86"/>
      <c r="L797" s="85"/>
      <c r="M797" s="85"/>
      <c r="N797" s="85"/>
      <c r="O797" s="85"/>
      <c r="P797" s="85"/>
      <c r="Q797" s="1">
        <f t="shared" si="12"/>
        <v>9475.4599999999991</v>
      </c>
    </row>
    <row r="798" spans="1:17" x14ac:dyDescent="0.25">
      <c r="A798" s="83" t="s">
        <v>8466</v>
      </c>
      <c r="B798" s="84" t="s">
        <v>16173</v>
      </c>
      <c r="C798" s="7">
        <v>16658</v>
      </c>
      <c r="D798" s="7">
        <v>309</v>
      </c>
      <c r="E798" s="1">
        <v>120275.57</v>
      </c>
      <c r="F798" s="1">
        <v>19489.8</v>
      </c>
      <c r="G798" s="1">
        <v>27288.5</v>
      </c>
      <c r="H798" s="1">
        <v>12816.3</v>
      </c>
      <c r="I798" s="6">
        <v>59594.6</v>
      </c>
      <c r="J798" s="86"/>
      <c r="K798" s="86"/>
      <c r="L798" s="85"/>
      <c r="M798" s="85"/>
      <c r="N798" s="85"/>
      <c r="O798" s="85"/>
      <c r="P798" s="85"/>
      <c r="Q798" s="1">
        <f t="shared" si="12"/>
        <v>59594.6</v>
      </c>
    </row>
    <row r="799" spans="1:17" x14ac:dyDescent="0.25">
      <c r="A799" s="83" t="s">
        <v>8467</v>
      </c>
      <c r="B799" s="84" t="s">
        <v>16174</v>
      </c>
      <c r="C799" s="7">
        <v>5576</v>
      </c>
      <c r="D799" s="7">
        <v>78</v>
      </c>
      <c r="E799" s="1">
        <v>27898.77</v>
      </c>
      <c r="F799" s="1">
        <v>6523.9</v>
      </c>
      <c r="G799" s="1">
        <v>6888.36</v>
      </c>
      <c r="H799" s="1">
        <v>2972.83</v>
      </c>
      <c r="I799" s="6">
        <v>16385.09</v>
      </c>
      <c r="J799" s="86"/>
      <c r="K799" s="86"/>
      <c r="L799" s="85"/>
      <c r="M799" s="85"/>
      <c r="N799" s="85"/>
      <c r="O799" s="85"/>
      <c r="P799" s="85"/>
      <c r="Q799" s="1">
        <f t="shared" si="12"/>
        <v>16385.09</v>
      </c>
    </row>
    <row r="800" spans="1:17" x14ac:dyDescent="0.25">
      <c r="A800" s="83" t="s">
        <v>8468</v>
      </c>
      <c r="B800" s="84" t="s">
        <v>16175</v>
      </c>
      <c r="C800" s="7">
        <v>13764</v>
      </c>
      <c r="D800" s="7">
        <v>128</v>
      </c>
      <c r="E800" s="1">
        <v>36730.74</v>
      </c>
      <c r="F800" s="1">
        <v>16103.83</v>
      </c>
      <c r="G800" s="1">
        <v>11303.98</v>
      </c>
      <c r="H800" s="1">
        <v>3913.95</v>
      </c>
      <c r="I800" s="6">
        <v>31321.759999999998</v>
      </c>
      <c r="J800" s="86"/>
      <c r="K800" s="86"/>
      <c r="L800" s="85"/>
      <c r="M800" s="85"/>
      <c r="N800" s="85"/>
      <c r="O800" s="85"/>
      <c r="P800" s="85"/>
      <c r="Q800" s="1">
        <f t="shared" si="12"/>
        <v>31321.759999999998</v>
      </c>
    </row>
    <row r="801" spans="1:17" x14ac:dyDescent="0.25">
      <c r="A801" s="83" t="s">
        <v>8469</v>
      </c>
      <c r="B801" s="84" t="s">
        <v>16176</v>
      </c>
      <c r="C801" s="7">
        <v>2044</v>
      </c>
      <c r="D801" s="7">
        <v>13</v>
      </c>
      <c r="E801" s="1">
        <v>3262.26</v>
      </c>
      <c r="F801" s="1">
        <v>2391.4699999999998</v>
      </c>
      <c r="G801" s="1">
        <v>1148.06</v>
      </c>
      <c r="H801" s="1">
        <v>347.62</v>
      </c>
      <c r="I801" s="6">
        <v>3887.15</v>
      </c>
      <c r="J801" s="86"/>
      <c r="K801" s="86"/>
      <c r="L801" s="85"/>
      <c r="M801" s="85"/>
      <c r="N801" s="85"/>
      <c r="O801" s="85"/>
      <c r="P801" s="85"/>
      <c r="Q801" s="1">
        <f t="shared" si="12"/>
        <v>3887.15</v>
      </c>
    </row>
    <row r="802" spans="1:17" x14ac:dyDescent="0.25">
      <c r="A802" s="83" t="s">
        <v>8470</v>
      </c>
      <c r="B802" s="84" t="s">
        <v>16177</v>
      </c>
      <c r="C802" s="7">
        <v>27033</v>
      </c>
      <c r="D802" s="7">
        <v>453</v>
      </c>
      <c r="E802" s="1">
        <v>180390.65</v>
      </c>
      <c r="F802" s="1">
        <v>31628.52</v>
      </c>
      <c r="G802" s="1">
        <v>40005.480000000003</v>
      </c>
      <c r="H802" s="1">
        <v>19222.04</v>
      </c>
      <c r="I802" s="6">
        <v>90856.04</v>
      </c>
      <c r="J802" s="86"/>
      <c r="K802" s="86"/>
      <c r="L802" s="85"/>
      <c r="M802" s="85"/>
      <c r="N802" s="85"/>
      <c r="O802" s="85"/>
      <c r="P802" s="85"/>
      <c r="Q802" s="1">
        <f t="shared" si="12"/>
        <v>90856.04</v>
      </c>
    </row>
    <row r="803" spans="1:17" x14ac:dyDescent="0.25">
      <c r="A803" s="83" t="s">
        <v>8471</v>
      </c>
      <c r="B803" s="84" t="s">
        <v>16178</v>
      </c>
      <c r="C803" s="7">
        <v>3370</v>
      </c>
      <c r="D803" s="7">
        <v>21</v>
      </c>
      <c r="E803" s="1">
        <v>5309.4</v>
      </c>
      <c r="F803" s="1">
        <v>3942.89</v>
      </c>
      <c r="G803" s="1">
        <v>1854.56</v>
      </c>
      <c r="H803" s="1">
        <v>565.76</v>
      </c>
      <c r="I803" s="6">
        <v>6363.21</v>
      </c>
      <c r="J803" s="86"/>
      <c r="K803" s="86"/>
      <c r="L803" s="85"/>
      <c r="M803" s="85"/>
      <c r="N803" s="85"/>
      <c r="O803" s="85"/>
      <c r="P803" s="85"/>
      <c r="Q803" s="1">
        <f t="shared" si="12"/>
        <v>6363.21</v>
      </c>
    </row>
    <row r="804" spans="1:17" x14ac:dyDescent="0.25">
      <c r="A804" s="83" t="s">
        <v>8472</v>
      </c>
      <c r="B804" s="84" t="s">
        <v>16179</v>
      </c>
      <c r="C804" s="7">
        <v>27732</v>
      </c>
      <c r="D804" s="7">
        <v>612</v>
      </c>
      <c r="E804" s="1">
        <v>292818.32</v>
      </c>
      <c r="F804" s="1">
        <v>32446.34</v>
      </c>
      <c r="G804" s="1">
        <v>54047.14</v>
      </c>
      <c r="H804" s="1">
        <v>31202.1</v>
      </c>
      <c r="I804" s="6">
        <v>117695.58</v>
      </c>
      <c r="J804" s="86"/>
      <c r="K804" s="86"/>
      <c r="L804" s="85"/>
      <c r="M804" s="85"/>
      <c r="N804" s="85"/>
      <c r="O804" s="85"/>
      <c r="P804" s="85"/>
      <c r="Q804" s="1">
        <f t="shared" si="12"/>
        <v>117695.58</v>
      </c>
    </row>
    <row r="805" spans="1:17" x14ac:dyDescent="0.25">
      <c r="A805" s="83" t="s">
        <v>8473</v>
      </c>
      <c r="B805" s="84" t="s">
        <v>16180</v>
      </c>
      <c r="C805" s="7">
        <v>2145</v>
      </c>
      <c r="D805" s="7">
        <v>27</v>
      </c>
      <c r="E805" s="1">
        <v>4877.38</v>
      </c>
      <c r="F805" s="1">
        <v>2509.64</v>
      </c>
      <c r="G805" s="1">
        <v>2384.4299999999998</v>
      </c>
      <c r="H805" s="1">
        <v>519.72</v>
      </c>
      <c r="I805" s="6">
        <v>5413.79</v>
      </c>
      <c r="J805" s="86"/>
      <c r="K805" s="86"/>
      <c r="L805" s="85"/>
      <c r="M805" s="85"/>
      <c r="N805" s="85"/>
      <c r="O805" s="85"/>
      <c r="P805" s="85"/>
      <c r="Q805" s="1">
        <f t="shared" si="12"/>
        <v>5413.79</v>
      </c>
    </row>
    <row r="806" spans="1:17" x14ac:dyDescent="0.25">
      <c r="A806" s="83" t="s">
        <v>8474</v>
      </c>
      <c r="B806" s="84" t="s">
        <v>16181</v>
      </c>
      <c r="C806" s="7">
        <v>6576</v>
      </c>
      <c r="D806" s="7">
        <v>90</v>
      </c>
      <c r="E806" s="1">
        <v>26629.97</v>
      </c>
      <c r="F806" s="1">
        <v>7693.9</v>
      </c>
      <c r="G806" s="1">
        <v>7948.11</v>
      </c>
      <c r="H806" s="1">
        <v>2837.63</v>
      </c>
      <c r="I806" s="6">
        <v>18479.64</v>
      </c>
      <c r="J806" s="86"/>
      <c r="K806" s="86"/>
      <c r="L806" s="85"/>
      <c r="M806" s="85"/>
      <c r="N806" s="85"/>
      <c r="O806" s="85"/>
      <c r="P806" s="85"/>
      <c r="Q806" s="1">
        <f t="shared" si="12"/>
        <v>18479.64</v>
      </c>
    </row>
    <row r="807" spans="1:17" x14ac:dyDescent="0.25">
      <c r="A807" s="83" t="s">
        <v>8475</v>
      </c>
      <c r="B807" s="84" t="s">
        <v>16182</v>
      </c>
      <c r="C807" s="7">
        <v>8742</v>
      </c>
      <c r="D807" s="7">
        <v>247</v>
      </c>
      <c r="E807" s="1">
        <v>185253.41</v>
      </c>
      <c r="F807" s="1">
        <v>10228.11</v>
      </c>
      <c r="G807" s="1">
        <v>21813.14</v>
      </c>
      <c r="H807" s="1">
        <v>19740.21</v>
      </c>
      <c r="I807" s="6">
        <v>51781.46</v>
      </c>
      <c r="J807" s="86"/>
      <c r="K807" s="86"/>
      <c r="L807" s="85"/>
      <c r="M807" s="85"/>
      <c r="N807" s="85"/>
      <c r="O807" s="85"/>
      <c r="P807" s="85"/>
      <c r="Q807" s="1">
        <f t="shared" si="12"/>
        <v>51781.46</v>
      </c>
    </row>
    <row r="808" spans="1:17" x14ac:dyDescent="0.25">
      <c r="A808" s="83" t="s">
        <v>8476</v>
      </c>
      <c r="B808" s="84" t="s">
        <v>16183</v>
      </c>
      <c r="C808" s="7">
        <v>6735</v>
      </c>
      <c r="D808" s="7">
        <v>150</v>
      </c>
      <c r="E808" s="1">
        <v>47941.04</v>
      </c>
      <c r="F808" s="1">
        <v>7879.93</v>
      </c>
      <c r="G808" s="1">
        <v>13246.85</v>
      </c>
      <c r="H808" s="1">
        <v>5108.5</v>
      </c>
      <c r="I808" s="6">
        <v>26235.279999999999</v>
      </c>
      <c r="J808" s="86"/>
      <c r="K808" s="86"/>
      <c r="L808" s="85"/>
      <c r="M808" s="85"/>
      <c r="N808" s="85"/>
      <c r="O808" s="85"/>
      <c r="P808" s="85"/>
      <c r="Q808" s="1">
        <f t="shared" si="12"/>
        <v>26235.279999999999</v>
      </c>
    </row>
    <row r="809" spans="1:17" x14ac:dyDescent="0.25">
      <c r="A809" s="83" t="s">
        <v>8477</v>
      </c>
      <c r="B809" s="84" t="s">
        <v>16184</v>
      </c>
      <c r="C809" s="7">
        <v>1641</v>
      </c>
      <c r="D809" s="7">
        <v>15</v>
      </c>
      <c r="E809" s="1">
        <v>2960.23</v>
      </c>
      <c r="F809" s="1">
        <v>1919.97</v>
      </c>
      <c r="G809" s="1">
        <v>1324.69</v>
      </c>
      <c r="H809" s="1">
        <v>315.43</v>
      </c>
      <c r="I809" s="6">
        <v>3560.09</v>
      </c>
      <c r="J809" s="86"/>
      <c r="K809" s="86"/>
      <c r="L809" s="85"/>
      <c r="M809" s="85"/>
      <c r="N809" s="85"/>
      <c r="O809" s="85"/>
      <c r="P809" s="85"/>
      <c r="Q809" s="1">
        <f t="shared" si="12"/>
        <v>3560.09</v>
      </c>
    </row>
    <row r="810" spans="1:17" x14ac:dyDescent="0.25">
      <c r="A810" s="83" t="s">
        <v>8478</v>
      </c>
      <c r="B810" s="84" t="s">
        <v>16185</v>
      </c>
      <c r="C810" s="7">
        <v>39358</v>
      </c>
      <c r="D810" s="7">
        <v>680</v>
      </c>
      <c r="E810" s="1">
        <v>288412.38</v>
      </c>
      <c r="F810" s="1">
        <v>46048.72</v>
      </c>
      <c r="G810" s="1">
        <v>60052.38</v>
      </c>
      <c r="H810" s="1">
        <v>30732.61</v>
      </c>
      <c r="I810" s="6">
        <v>136833.71</v>
      </c>
      <c r="J810" s="86"/>
      <c r="K810" s="86"/>
      <c r="L810" s="85"/>
      <c r="M810" s="85"/>
      <c r="N810" s="85"/>
      <c r="O810" s="85"/>
      <c r="P810" s="85"/>
      <c r="Q810" s="1">
        <f t="shared" si="12"/>
        <v>136833.71</v>
      </c>
    </row>
    <row r="811" spans="1:17" x14ac:dyDescent="0.25">
      <c r="A811" s="83" t="s">
        <v>8479</v>
      </c>
      <c r="B811" s="84" t="s">
        <v>16186</v>
      </c>
      <c r="C811" s="7">
        <v>12797</v>
      </c>
      <c r="D811" s="7">
        <v>184</v>
      </c>
      <c r="E811" s="1">
        <v>118602.12</v>
      </c>
      <c r="F811" s="1">
        <v>14972.45</v>
      </c>
      <c r="G811" s="1">
        <v>16249.46</v>
      </c>
      <c r="H811" s="1">
        <v>12637.98</v>
      </c>
      <c r="I811" s="6">
        <v>43859.89</v>
      </c>
      <c r="J811" s="86"/>
      <c r="K811" s="86"/>
      <c r="L811" s="85"/>
      <c r="M811" s="85"/>
      <c r="N811" s="85"/>
      <c r="O811" s="85"/>
      <c r="P811" s="85"/>
      <c r="Q811" s="1">
        <f t="shared" si="12"/>
        <v>43859.89</v>
      </c>
    </row>
    <row r="812" spans="1:17" x14ac:dyDescent="0.25">
      <c r="A812" s="83" t="s">
        <v>8480</v>
      </c>
      <c r="B812" s="84" t="s">
        <v>16187</v>
      </c>
      <c r="C812" s="7">
        <v>7486</v>
      </c>
      <c r="D812" s="7">
        <v>85</v>
      </c>
      <c r="E812" s="1">
        <v>40297.1</v>
      </c>
      <c r="F812" s="1">
        <v>8758.59</v>
      </c>
      <c r="G812" s="1">
        <v>7506.54</v>
      </c>
      <c r="H812" s="1">
        <v>4293.9799999999996</v>
      </c>
      <c r="I812" s="6">
        <v>20559.11</v>
      </c>
      <c r="J812" s="86"/>
      <c r="K812" s="86"/>
      <c r="L812" s="85"/>
      <c r="M812" s="85"/>
      <c r="N812" s="85"/>
      <c r="O812" s="85"/>
      <c r="P812" s="85"/>
      <c r="Q812" s="1">
        <f t="shared" si="12"/>
        <v>20559.11</v>
      </c>
    </row>
    <row r="813" spans="1:17" x14ac:dyDescent="0.25">
      <c r="A813" s="83" t="s">
        <v>8481</v>
      </c>
      <c r="B813" s="84" t="s">
        <v>16188</v>
      </c>
      <c r="C813" s="7">
        <v>12373</v>
      </c>
      <c r="D813" s="7">
        <v>285</v>
      </c>
      <c r="E813" s="1">
        <v>110999.74</v>
      </c>
      <c r="F813" s="1">
        <v>14476.37</v>
      </c>
      <c r="G813" s="1">
        <v>25169.01</v>
      </c>
      <c r="H813" s="1">
        <v>11827.9</v>
      </c>
      <c r="I813" s="6">
        <v>51473.279999999999</v>
      </c>
      <c r="J813" s="86"/>
      <c r="K813" s="86"/>
      <c r="L813" s="85"/>
      <c r="M813" s="85"/>
      <c r="N813" s="85"/>
      <c r="O813" s="85"/>
      <c r="P813" s="85"/>
      <c r="Q813" s="1">
        <f t="shared" si="12"/>
        <v>51473.279999999999</v>
      </c>
    </row>
    <row r="814" spans="1:17" x14ac:dyDescent="0.25">
      <c r="A814" s="83" t="s">
        <v>8482</v>
      </c>
      <c r="B814" s="84" t="s">
        <v>16189</v>
      </c>
      <c r="C814" s="7">
        <v>4080</v>
      </c>
      <c r="D814" s="7">
        <v>21</v>
      </c>
      <c r="E814" s="1">
        <v>5076.92</v>
      </c>
      <c r="F814" s="1">
        <v>4773.58</v>
      </c>
      <c r="G814" s="1">
        <v>1854.56</v>
      </c>
      <c r="H814" s="1">
        <v>540.98</v>
      </c>
      <c r="I814" s="6">
        <v>7169.12</v>
      </c>
      <c r="J814" s="86"/>
      <c r="K814" s="86"/>
      <c r="L814" s="85"/>
      <c r="M814" s="85"/>
      <c r="N814" s="85"/>
      <c r="O814" s="85"/>
      <c r="P814" s="85"/>
      <c r="Q814" s="1">
        <f t="shared" si="12"/>
        <v>7169.12</v>
      </c>
    </row>
    <row r="815" spans="1:17" x14ac:dyDescent="0.25">
      <c r="A815" s="83" t="s">
        <v>8483</v>
      </c>
      <c r="B815" s="84" t="s">
        <v>16190</v>
      </c>
      <c r="C815" s="7">
        <v>5096</v>
      </c>
      <c r="D815" s="7">
        <v>76</v>
      </c>
      <c r="E815" s="1">
        <v>28009.13</v>
      </c>
      <c r="F815" s="1">
        <v>5962.3</v>
      </c>
      <c r="G815" s="1">
        <v>6711.74</v>
      </c>
      <c r="H815" s="1">
        <v>2984.59</v>
      </c>
      <c r="I815" s="6">
        <v>15658.63</v>
      </c>
      <c r="J815" s="86"/>
      <c r="K815" s="86"/>
      <c r="L815" s="85"/>
      <c r="M815" s="85"/>
      <c r="N815" s="85"/>
      <c r="O815" s="85"/>
      <c r="P815" s="85"/>
      <c r="Q815" s="1">
        <f t="shared" si="12"/>
        <v>15658.63</v>
      </c>
    </row>
    <row r="816" spans="1:17" x14ac:dyDescent="0.25">
      <c r="A816" s="83" t="s">
        <v>8484</v>
      </c>
      <c r="B816" s="84" t="s">
        <v>16191</v>
      </c>
      <c r="C816" s="7">
        <v>4030</v>
      </c>
      <c r="D816" s="7">
        <v>33</v>
      </c>
      <c r="E816" s="1">
        <v>7090.43</v>
      </c>
      <c r="F816" s="1">
        <v>4715.09</v>
      </c>
      <c r="G816" s="1">
        <v>2914.3</v>
      </c>
      <c r="H816" s="1">
        <v>755.54</v>
      </c>
      <c r="I816" s="6">
        <v>8384.93</v>
      </c>
      <c r="J816" s="86"/>
      <c r="K816" s="86"/>
      <c r="L816" s="85"/>
      <c r="M816" s="85"/>
      <c r="N816" s="85"/>
      <c r="O816" s="85"/>
      <c r="P816" s="85"/>
      <c r="Q816" s="1">
        <f t="shared" si="12"/>
        <v>8384.93</v>
      </c>
    </row>
    <row r="817" spans="1:17" x14ac:dyDescent="0.25">
      <c r="A817" s="83" t="s">
        <v>8485</v>
      </c>
      <c r="B817" s="84" t="s">
        <v>16192</v>
      </c>
      <c r="C817" s="7">
        <v>13634</v>
      </c>
      <c r="D817" s="7">
        <v>141</v>
      </c>
      <c r="E817" s="1">
        <v>42897.75</v>
      </c>
      <c r="F817" s="1">
        <v>15951.74</v>
      </c>
      <c r="G817" s="1">
        <v>12452.04</v>
      </c>
      <c r="H817" s="1">
        <v>4571.1000000000004</v>
      </c>
      <c r="I817" s="6">
        <v>32974.879999999997</v>
      </c>
      <c r="J817" s="86"/>
      <c r="K817" s="86"/>
      <c r="L817" s="85"/>
      <c r="M817" s="85"/>
      <c r="N817" s="85"/>
      <c r="O817" s="85"/>
      <c r="P817" s="85"/>
      <c r="Q817" s="1">
        <f t="shared" si="12"/>
        <v>32974.879999999997</v>
      </c>
    </row>
    <row r="818" spans="1:17" x14ac:dyDescent="0.25">
      <c r="A818" s="83" t="s">
        <v>8486</v>
      </c>
      <c r="B818" s="84" t="s">
        <v>16193</v>
      </c>
      <c r="C818" s="7">
        <v>11817</v>
      </c>
      <c r="D818" s="7">
        <v>200</v>
      </c>
      <c r="E818" s="1">
        <v>91906.7</v>
      </c>
      <c r="F818" s="1">
        <v>13825.85</v>
      </c>
      <c r="G818" s="1">
        <v>17662.46</v>
      </c>
      <c r="H818" s="1">
        <v>9793.3799999999992</v>
      </c>
      <c r="I818" s="6">
        <v>41281.69</v>
      </c>
      <c r="J818" s="86"/>
      <c r="K818" s="86"/>
      <c r="L818" s="85"/>
      <c r="M818" s="85"/>
      <c r="N818" s="85"/>
      <c r="O818" s="85"/>
      <c r="P818" s="85"/>
      <c r="Q818" s="1">
        <f t="shared" si="12"/>
        <v>41281.69</v>
      </c>
    </row>
    <row r="819" spans="1:17" x14ac:dyDescent="0.25">
      <c r="A819" s="83" t="s">
        <v>8487</v>
      </c>
      <c r="B819" s="84" t="s">
        <v>16194</v>
      </c>
      <c r="C819" s="7">
        <v>2009</v>
      </c>
      <c r="D819" s="7">
        <v>28</v>
      </c>
      <c r="E819" s="1">
        <v>4924.78</v>
      </c>
      <c r="F819" s="1">
        <v>2350.52</v>
      </c>
      <c r="G819" s="1">
        <v>2472.7399999999998</v>
      </c>
      <c r="H819" s="1">
        <v>524.78</v>
      </c>
      <c r="I819" s="6">
        <v>5348.04</v>
      </c>
      <c r="J819" s="86"/>
      <c r="K819" s="86"/>
      <c r="L819" s="85"/>
      <c r="M819" s="85"/>
      <c r="N819" s="85"/>
      <c r="O819" s="85"/>
      <c r="P819" s="85"/>
      <c r="Q819" s="1">
        <f t="shared" si="12"/>
        <v>5348.04</v>
      </c>
    </row>
    <row r="820" spans="1:17" x14ac:dyDescent="0.25">
      <c r="A820" s="83" t="s">
        <v>8488</v>
      </c>
      <c r="B820" s="84" t="s">
        <v>16195</v>
      </c>
      <c r="C820" s="7">
        <v>7572</v>
      </c>
      <c r="D820" s="7">
        <v>52</v>
      </c>
      <c r="E820" s="1">
        <v>11194.91</v>
      </c>
      <c r="F820" s="1">
        <v>8859.2199999999993</v>
      </c>
      <c r="G820" s="1">
        <v>4592.24</v>
      </c>
      <c r="H820" s="1">
        <v>1192.9000000000001</v>
      </c>
      <c r="I820" s="6">
        <v>14644.36</v>
      </c>
      <c r="J820" s="86"/>
      <c r="K820" s="86"/>
      <c r="L820" s="85"/>
      <c r="M820" s="85"/>
      <c r="N820" s="85"/>
      <c r="O820" s="85"/>
      <c r="P820" s="85"/>
      <c r="Q820" s="1">
        <f t="shared" si="12"/>
        <v>14644.36</v>
      </c>
    </row>
    <row r="821" spans="1:17" x14ac:dyDescent="0.25">
      <c r="A821" s="83" t="s">
        <v>8489</v>
      </c>
      <c r="B821" s="84" t="s">
        <v>16196</v>
      </c>
      <c r="C821" s="7">
        <v>3466</v>
      </c>
      <c r="D821" s="7">
        <v>28</v>
      </c>
      <c r="E821" s="1">
        <v>6754.38</v>
      </c>
      <c r="F821" s="1">
        <v>4055.21</v>
      </c>
      <c r="G821" s="1">
        <v>2472.7399999999998</v>
      </c>
      <c r="H821" s="1">
        <v>719.74</v>
      </c>
      <c r="I821" s="6">
        <v>7247.69</v>
      </c>
      <c r="J821" s="86"/>
      <c r="K821" s="86"/>
      <c r="L821" s="85"/>
      <c r="M821" s="85"/>
      <c r="N821" s="85"/>
      <c r="O821" s="85"/>
      <c r="P821" s="85"/>
      <c r="Q821" s="1">
        <f t="shared" si="12"/>
        <v>7247.69</v>
      </c>
    </row>
    <row r="822" spans="1:17" x14ac:dyDescent="0.25">
      <c r="A822" s="83" t="s">
        <v>8490</v>
      </c>
      <c r="B822" s="84" t="s">
        <v>16197</v>
      </c>
      <c r="C822" s="7">
        <v>902</v>
      </c>
      <c r="D822" s="7">
        <v>23</v>
      </c>
      <c r="E822" s="1">
        <v>4262.3599999999997</v>
      </c>
      <c r="F822" s="1">
        <v>1055.3399999999999</v>
      </c>
      <c r="G822" s="1">
        <v>2031.18</v>
      </c>
      <c r="H822" s="1">
        <v>454.18</v>
      </c>
      <c r="I822" s="6">
        <v>3540.7</v>
      </c>
      <c r="J822" s="86"/>
      <c r="K822" s="86"/>
      <c r="L822" s="85"/>
      <c r="M822" s="85"/>
      <c r="N822" s="85"/>
      <c r="O822" s="85"/>
      <c r="P822" s="85"/>
      <c r="Q822" s="1">
        <f t="shared" si="12"/>
        <v>3540.7</v>
      </c>
    </row>
    <row r="823" spans="1:17" x14ac:dyDescent="0.25">
      <c r="A823" s="83" t="s">
        <v>8491</v>
      </c>
      <c r="B823" s="84" t="s">
        <v>16198</v>
      </c>
      <c r="C823" s="7">
        <v>1463</v>
      </c>
      <c r="D823" s="7">
        <v>51</v>
      </c>
      <c r="E823" s="1">
        <v>17579.12</v>
      </c>
      <c r="F823" s="1">
        <v>1711.7</v>
      </c>
      <c r="G823" s="1">
        <v>4503.93</v>
      </c>
      <c r="H823" s="1">
        <v>1873.19</v>
      </c>
      <c r="I823" s="6">
        <v>8088.82</v>
      </c>
      <c r="J823" s="86"/>
      <c r="K823" s="86"/>
      <c r="L823" s="85"/>
      <c r="M823" s="85"/>
      <c r="N823" s="85"/>
      <c r="O823" s="85"/>
      <c r="P823" s="85"/>
      <c r="Q823" s="1">
        <f t="shared" si="12"/>
        <v>8088.82</v>
      </c>
    </row>
    <row r="824" spans="1:17" x14ac:dyDescent="0.25">
      <c r="A824" s="83" t="s">
        <v>8492</v>
      </c>
      <c r="B824" s="84" t="s">
        <v>16199</v>
      </c>
      <c r="C824" s="7">
        <v>12538</v>
      </c>
      <c r="D824" s="7">
        <v>316</v>
      </c>
      <c r="E824" s="1">
        <v>263277.59999999998</v>
      </c>
      <c r="F824" s="1">
        <v>14669.42</v>
      </c>
      <c r="G824" s="1">
        <v>27906.7</v>
      </c>
      <c r="H824" s="1">
        <v>28054.3</v>
      </c>
      <c r="I824" s="6">
        <v>70630.42</v>
      </c>
      <c r="J824" s="86"/>
      <c r="K824" s="86"/>
      <c r="L824" s="85"/>
      <c r="M824" s="85"/>
      <c r="N824" s="85"/>
      <c r="O824" s="85"/>
      <c r="P824" s="85"/>
      <c r="Q824" s="1">
        <f t="shared" si="12"/>
        <v>70630.42</v>
      </c>
    </row>
    <row r="825" spans="1:17" x14ac:dyDescent="0.25">
      <c r="A825" s="83" t="s">
        <v>8493</v>
      </c>
      <c r="B825" s="84" t="s">
        <v>16200</v>
      </c>
      <c r="C825" s="7">
        <v>282</v>
      </c>
      <c r="D825" s="7">
        <v>78</v>
      </c>
      <c r="E825" s="1">
        <v>24459.13</v>
      </c>
      <c r="F825" s="1">
        <v>329.94</v>
      </c>
      <c r="G825" s="1">
        <v>6888.36</v>
      </c>
      <c r="H825" s="1">
        <v>2606.31</v>
      </c>
      <c r="I825" s="6">
        <v>9824.61</v>
      </c>
      <c r="J825" s="86"/>
      <c r="K825" s="86"/>
      <c r="L825" s="85"/>
      <c r="M825" s="85"/>
      <c r="N825" s="85"/>
      <c r="O825" s="85"/>
      <c r="P825" s="85"/>
      <c r="Q825" s="1">
        <f t="shared" si="12"/>
        <v>9824.61</v>
      </c>
    </row>
    <row r="826" spans="1:17" x14ac:dyDescent="0.25">
      <c r="A826" s="83" t="s">
        <v>8494</v>
      </c>
      <c r="B826" s="84" t="s">
        <v>16201</v>
      </c>
      <c r="C826" s="7">
        <v>9904</v>
      </c>
      <c r="D826" s="7">
        <v>84</v>
      </c>
      <c r="E826" s="1">
        <v>20863.919999999998</v>
      </c>
      <c r="F826" s="1">
        <v>11587.65</v>
      </c>
      <c r="G826" s="1">
        <v>7418.23</v>
      </c>
      <c r="H826" s="1">
        <v>2223.2199999999998</v>
      </c>
      <c r="I826" s="6">
        <v>21229.1</v>
      </c>
      <c r="J826" s="86"/>
      <c r="K826" s="86"/>
      <c r="L826" s="85"/>
      <c r="M826" s="85"/>
      <c r="N826" s="85"/>
      <c r="O826" s="85"/>
      <c r="P826" s="85"/>
      <c r="Q826" s="1">
        <f t="shared" si="12"/>
        <v>21229.1</v>
      </c>
    </row>
    <row r="827" spans="1:17" x14ac:dyDescent="0.25">
      <c r="A827" s="83" t="s">
        <v>8495</v>
      </c>
      <c r="B827" s="84" t="s">
        <v>16202</v>
      </c>
      <c r="C827" s="7">
        <v>261</v>
      </c>
      <c r="D827" s="7">
        <v>5</v>
      </c>
      <c r="E827" s="1">
        <v>798.21</v>
      </c>
      <c r="F827" s="1">
        <v>305.37</v>
      </c>
      <c r="G827" s="1">
        <v>441.56</v>
      </c>
      <c r="H827" s="1">
        <v>85.06</v>
      </c>
      <c r="I827" s="6">
        <v>831.99</v>
      </c>
      <c r="J827" s="86"/>
      <c r="K827" s="86"/>
      <c r="L827" s="85"/>
      <c r="M827" s="85"/>
      <c r="N827" s="85"/>
      <c r="O827" s="85"/>
      <c r="P827" s="85"/>
      <c r="Q827" s="1">
        <f t="shared" si="12"/>
        <v>831.99</v>
      </c>
    </row>
    <row r="828" spans="1:17" x14ac:dyDescent="0.25">
      <c r="A828" s="83" t="s">
        <v>8496</v>
      </c>
      <c r="B828" s="84" t="s">
        <v>16203</v>
      </c>
      <c r="C828" s="7">
        <v>8646</v>
      </c>
      <c r="D828" s="7">
        <v>143</v>
      </c>
      <c r="E828" s="1">
        <v>96133.05</v>
      </c>
      <c r="F828" s="1">
        <v>10115.790000000001</v>
      </c>
      <c r="G828" s="1">
        <v>12628.66</v>
      </c>
      <c r="H828" s="1">
        <v>10243.73</v>
      </c>
      <c r="I828" s="6">
        <v>32988.18</v>
      </c>
      <c r="J828" s="86"/>
      <c r="K828" s="86"/>
      <c r="L828" s="85"/>
      <c r="M828" s="85"/>
      <c r="N828" s="85"/>
      <c r="O828" s="85"/>
      <c r="P828" s="85"/>
      <c r="Q828" s="1">
        <f t="shared" si="12"/>
        <v>32988.18</v>
      </c>
    </row>
    <row r="829" spans="1:17" x14ac:dyDescent="0.25">
      <c r="A829" s="83" t="s">
        <v>8497</v>
      </c>
      <c r="B829" s="84" t="s">
        <v>16204</v>
      </c>
      <c r="C829" s="7">
        <v>15941</v>
      </c>
      <c r="D829" s="7">
        <v>158</v>
      </c>
      <c r="E829" s="1">
        <v>61295.62</v>
      </c>
      <c r="F829" s="1">
        <v>18650.91</v>
      </c>
      <c r="G829" s="1">
        <v>13953.34</v>
      </c>
      <c r="H829" s="1">
        <v>6531.53</v>
      </c>
      <c r="I829" s="6">
        <v>39135.78</v>
      </c>
      <c r="J829" s="86"/>
      <c r="K829" s="86"/>
      <c r="L829" s="85"/>
      <c r="M829" s="85"/>
      <c r="N829" s="85"/>
      <c r="O829" s="85"/>
      <c r="P829" s="85"/>
      <c r="Q829" s="1">
        <f t="shared" si="12"/>
        <v>39135.78</v>
      </c>
    </row>
    <row r="830" spans="1:17" x14ac:dyDescent="0.25">
      <c r="A830" s="83" t="s">
        <v>8498</v>
      </c>
      <c r="B830" s="84" t="s">
        <v>16205</v>
      </c>
      <c r="C830" s="7">
        <v>9121</v>
      </c>
      <c r="D830" s="7">
        <v>91</v>
      </c>
      <c r="E830" s="1">
        <v>38258.07</v>
      </c>
      <c r="F830" s="1">
        <v>10671.54</v>
      </c>
      <c r="G830" s="1">
        <v>8036.42</v>
      </c>
      <c r="H830" s="1">
        <v>4076.7</v>
      </c>
      <c r="I830" s="6">
        <v>22784.66</v>
      </c>
      <c r="J830" s="86"/>
      <c r="K830" s="86"/>
      <c r="L830" s="85"/>
      <c r="M830" s="85"/>
      <c r="N830" s="85"/>
      <c r="O830" s="85"/>
      <c r="P830" s="85"/>
      <c r="Q830" s="1">
        <f t="shared" si="12"/>
        <v>22784.66</v>
      </c>
    </row>
    <row r="831" spans="1:17" x14ac:dyDescent="0.25">
      <c r="A831" s="83" t="s">
        <v>8499</v>
      </c>
      <c r="B831" s="84" t="s">
        <v>16206</v>
      </c>
      <c r="C831" s="7">
        <v>219</v>
      </c>
      <c r="D831" s="7">
        <v>4</v>
      </c>
      <c r="E831" s="1">
        <v>597.16</v>
      </c>
      <c r="F831" s="1">
        <v>256.23</v>
      </c>
      <c r="G831" s="1">
        <v>353.25</v>
      </c>
      <c r="H831" s="1">
        <v>63.63</v>
      </c>
      <c r="I831" s="6">
        <v>673.11</v>
      </c>
      <c r="J831" s="86"/>
      <c r="K831" s="86"/>
      <c r="L831" s="85"/>
      <c r="M831" s="85"/>
      <c r="N831" s="85"/>
      <c r="O831" s="85"/>
      <c r="P831" s="85"/>
      <c r="Q831" s="1">
        <f t="shared" si="12"/>
        <v>673.11</v>
      </c>
    </row>
    <row r="832" spans="1:17" x14ac:dyDescent="0.25">
      <c r="A832" s="83" t="s">
        <v>8500</v>
      </c>
      <c r="B832" s="84" t="s">
        <v>16207</v>
      </c>
      <c r="C832" s="7">
        <v>12536</v>
      </c>
      <c r="D832" s="7">
        <v>175</v>
      </c>
      <c r="E832" s="1">
        <v>120777.8</v>
      </c>
      <c r="F832" s="1">
        <v>14667.08</v>
      </c>
      <c r="G832" s="1">
        <v>15454.66</v>
      </c>
      <c r="H832" s="1">
        <v>12869.82</v>
      </c>
      <c r="I832" s="6">
        <v>42991.56</v>
      </c>
      <c r="J832" s="86"/>
      <c r="K832" s="86"/>
      <c r="L832" s="85"/>
      <c r="M832" s="85"/>
      <c r="N832" s="85"/>
      <c r="O832" s="85"/>
      <c r="P832" s="85"/>
      <c r="Q832" s="1">
        <f t="shared" si="12"/>
        <v>42991.56</v>
      </c>
    </row>
    <row r="833" spans="1:17" x14ac:dyDescent="0.25">
      <c r="A833" s="83" t="s">
        <v>8501</v>
      </c>
      <c r="B833" s="84" t="s">
        <v>16208</v>
      </c>
      <c r="C833" s="7">
        <v>5762</v>
      </c>
      <c r="D833" s="7">
        <v>105</v>
      </c>
      <c r="E833" s="1">
        <v>97617.19</v>
      </c>
      <c r="F833" s="1">
        <v>6741.52</v>
      </c>
      <c r="G833" s="1">
        <v>9272.7900000000009</v>
      </c>
      <c r="H833" s="1">
        <v>10401.879999999999</v>
      </c>
      <c r="I833" s="6">
        <v>26416.19</v>
      </c>
      <c r="J833" s="86"/>
      <c r="K833" s="86"/>
      <c r="L833" s="85"/>
      <c r="M833" s="85"/>
      <c r="N833" s="85"/>
      <c r="O833" s="85"/>
      <c r="P833" s="85"/>
      <c r="Q833" s="1">
        <f t="shared" si="12"/>
        <v>26416.19</v>
      </c>
    </row>
    <row r="834" spans="1:17" x14ac:dyDescent="0.25">
      <c r="A834" s="83" t="s">
        <v>8502</v>
      </c>
      <c r="B834" s="84" t="s">
        <v>16209</v>
      </c>
      <c r="C834" s="7">
        <v>2220</v>
      </c>
      <c r="D834" s="7">
        <v>38</v>
      </c>
      <c r="E834" s="1">
        <v>11644.89</v>
      </c>
      <c r="F834" s="1">
        <v>2597.39</v>
      </c>
      <c r="G834" s="1">
        <v>3355.87</v>
      </c>
      <c r="H834" s="1">
        <v>1240.8599999999999</v>
      </c>
      <c r="I834" s="6">
        <v>7194.12</v>
      </c>
      <c r="J834" s="86"/>
      <c r="K834" s="86"/>
      <c r="L834" s="85"/>
      <c r="M834" s="85"/>
      <c r="N834" s="85"/>
      <c r="O834" s="85"/>
      <c r="P834" s="85"/>
      <c r="Q834" s="1">
        <f t="shared" si="12"/>
        <v>7194.12</v>
      </c>
    </row>
    <row r="835" spans="1:17" x14ac:dyDescent="0.25">
      <c r="A835" s="83" t="s">
        <v>8503</v>
      </c>
      <c r="B835" s="84" t="s">
        <v>16210</v>
      </c>
      <c r="C835" s="7">
        <v>2289</v>
      </c>
      <c r="D835" s="7">
        <v>69</v>
      </c>
      <c r="E835" s="1">
        <v>75604.58</v>
      </c>
      <c r="F835" s="1">
        <v>2678.12</v>
      </c>
      <c r="G835" s="1">
        <v>6093.55</v>
      </c>
      <c r="H835" s="1">
        <v>8056.26</v>
      </c>
      <c r="I835" s="6">
        <v>16827.93</v>
      </c>
      <c r="J835" s="86"/>
      <c r="K835" s="86"/>
      <c r="L835" s="85"/>
      <c r="M835" s="85"/>
      <c r="N835" s="85"/>
      <c r="O835" s="85"/>
      <c r="P835" s="85"/>
      <c r="Q835" s="1">
        <f t="shared" si="12"/>
        <v>16827.93</v>
      </c>
    </row>
    <row r="836" spans="1:17" x14ac:dyDescent="0.25">
      <c r="A836" s="83" t="s">
        <v>8504</v>
      </c>
      <c r="B836" s="84" t="s">
        <v>16211</v>
      </c>
      <c r="C836" s="7">
        <v>1697</v>
      </c>
      <c r="D836" s="7">
        <v>46</v>
      </c>
      <c r="E836" s="1">
        <v>27653.95</v>
      </c>
      <c r="F836" s="1">
        <v>1985.49</v>
      </c>
      <c r="G836" s="1">
        <v>4062.37</v>
      </c>
      <c r="H836" s="1">
        <v>2946.74</v>
      </c>
      <c r="I836" s="6">
        <v>8994.6</v>
      </c>
      <c r="J836" s="86"/>
      <c r="K836" s="86"/>
      <c r="L836" s="85"/>
      <c r="M836" s="85"/>
      <c r="N836" s="85"/>
      <c r="O836" s="85"/>
      <c r="P836" s="85"/>
      <c r="Q836" s="1">
        <f t="shared" si="12"/>
        <v>8994.6</v>
      </c>
    </row>
    <row r="837" spans="1:17" x14ac:dyDescent="0.25">
      <c r="A837" s="83" t="s">
        <v>8505</v>
      </c>
      <c r="B837" s="84" t="s">
        <v>16212</v>
      </c>
      <c r="C837" s="7">
        <v>2512</v>
      </c>
      <c r="D837" s="7">
        <v>43</v>
      </c>
      <c r="E837" s="1">
        <v>20305.919999999998</v>
      </c>
      <c r="F837" s="1">
        <v>2939.03</v>
      </c>
      <c r="G837" s="1">
        <v>3797.43</v>
      </c>
      <c r="H837" s="1">
        <v>2163.75</v>
      </c>
      <c r="I837" s="6">
        <v>8900.2099999999991</v>
      </c>
      <c r="J837" s="86"/>
      <c r="K837" s="86"/>
      <c r="L837" s="85"/>
      <c r="M837" s="85"/>
      <c r="N837" s="85"/>
      <c r="O837" s="85"/>
      <c r="P837" s="85"/>
      <c r="Q837" s="1">
        <f t="shared" si="12"/>
        <v>8900.2099999999991</v>
      </c>
    </row>
    <row r="838" spans="1:17" x14ac:dyDescent="0.25">
      <c r="A838" s="83" t="s">
        <v>8506</v>
      </c>
      <c r="B838" s="84" t="s">
        <v>16213</v>
      </c>
      <c r="C838" s="7">
        <v>223166</v>
      </c>
      <c r="D838" s="7">
        <v>1714</v>
      </c>
      <c r="E838" s="1">
        <v>1643070.95</v>
      </c>
      <c r="F838" s="1">
        <v>261103.45</v>
      </c>
      <c r="G838" s="1">
        <v>151367.31</v>
      </c>
      <c r="H838" s="1">
        <v>175082.12</v>
      </c>
      <c r="I838" s="6">
        <v>587552.88</v>
      </c>
      <c r="J838" s="86"/>
      <c r="K838" s="86"/>
      <c r="L838" s="85"/>
      <c r="M838" s="85"/>
      <c r="N838" s="85"/>
      <c r="O838" s="85"/>
      <c r="P838" s="85"/>
      <c r="Q838" s="1">
        <f t="shared" si="12"/>
        <v>587552.88</v>
      </c>
    </row>
    <row r="839" spans="1:17" x14ac:dyDescent="0.25">
      <c r="A839" s="83" t="s">
        <v>8507</v>
      </c>
      <c r="B839" s="84" t="s">
        <v>16214</v>
      </c>
      <c r="C839" s="7">
        <v>2140</v>
      </c>
      <c r="D839" s="7">
        <v>27</v>
      </c>
      <c r="E839" s="1">
        <v>6144.37</v>
      </c>
      <c r="F839" s="1">
        <v>2503.79</v>
      </c>
      <c r="G839" s="1">
        <v>2384.4299999999998</v>
      </c>
      <c r="H839" s="1">
        <v>654.73</v>
      </c>
      <c r="I839" s="6">
        <v>5542.95</v>
      </c>
      <c r="J839" s="86"/>
      <c r="K839" s="86"/>
      <c r="L839" s="85"/>
      <c r="M839" s="85"/>
      <c r="N839" s="85"/>
      <c r="O839" s="85"/>
      <c r="P839" s="85"/>
      <c r="Q839" s="1">
        <f t="shared" si="12"/>
        <v>5542.95</v>
      </c>
    </row>
    <row r="840" spans="1:17" x14ac:dyDescent="0.25">
      <c r="A840" s="83" t="s">
        <v>8508</v>
      </c>
      <c r="B840" s="84" t="s">
        <v>16215</v>
      </c>
      <c r="C840" s="7">
        <v>3840</v>
      </c>
      <c r="D840" s="7">
        <v>74</v>
      </c>
      <c r="E840" s="1">
        <v>36556.9</v>
      </c>
      <c r="F840" s="1">
        <v>4492.78</v>
      </c>
      <c r="G840" s="1">
        <v>6535.11</v>
      </c>
      <c r="H840" s="1">
        <v>3895.42</v>
      </c>
      <c r="I840" s="6">
        <v>14923.31</v>
      </c>
      <c r="J840" s="86"/>
      <c r="K840" s="86"/>
      <c r="L840" s="85"/>
      <c r="M840" s="85"/>
      <c r="N840" s="85"/>
      <c r="O840" s="85"/>
      <c r="P840" s="85"/>
      <c r="Q840" s="1">
        <f t="shared" si="12"/>
        <v>14923.31</v>
      </c>
    </row>
    <row r="841" spans="1:17" x14ac:dyDescent="0.25">
      <c r="A841" s="83" t="s">
        <v>8509</v>
      </c>
      <c r="B841" s="84" t="s">
        <v>16216</v>
      </c>
      <c r="C841" s="7">
        <v>3192</v>
      </c>
      <c r="D841" s="7">
        <v>75</v>
      </c>
      <c r="E841" s="1">
        <v>85976.67</v>
      </c>
      <c r="F841" s="1">
        <v>3734.63</v>
      </c>
      <c r="G841" s="1">
        <v>6623.42</v>
      </c>
      <c r="H841" s="1">
        <v>9161.49</v>
      </c>
      <c r="I841" s="6">
        <v>19519.54</v>
      </c>
      <c r="J841" s="86"/>
      <c r="K841" s="86"/>
      <c r="L841" s="85"/>
      <c r="M841" s="85"/>
      <c r="N841" s="85"/>
      <c r="O841" s="85"/>
      <c r="P841" s="85"/>
      <c r="Q841" s="1">
        <f t="shared" si="12"/>
        <v>19519.54</v>
      </c>
    </row>
    <row r="842" spans="1:17" x14ac:dyDescent="0.25">
      <c r="A842" s="83" t="s">
        <v>8510</v>
      </c>
      <c r="B842" s="84" t="s">
        <v>16217</v>
      </c>
      <c r="C842" s="7">
        <v>1664182</v>
      </c>
      <c r="D842" s="7">
        <v>27372</v>
      </c>
      <c r="E842" s="1">
        <v>22339055.370000001</v>
      </c>
      <c r="F842" s="1">
        <v>1947087.18</v>
      </c>
      <c r="G842" s="1">
        <v>2417284.75</v>
      </c>
      <c r="H842" s="1">
        <v>2380401.88</v>
      </c>
      <c r="I842" s="6">
        <v>6744773.8099999996</v>
      </c>
      <c r="J842" s="86"/>
      <c r="K842" s="86"/>
      <c r="L842" s="85"/>
      <c r="M842" s="85"/>
      <c r="N842" s="85"/>
      <c r="O842" s="85"/>
      <c r="P842" s="85"/>
      <c r="Q842" s="1">
        <f t="shared" si="12"/>
        <v>6744773.8099999996</v>
      </c>
    </row>
    <row r="843" spans="1:17" x14ac:dyDescent="0.25">
      <c r="A843" s="83" t="s">
        <v>8511</v>
      </c>
      <c r="B843" s="84" t="s">
        <v>16218</v>
      </c>
      <c r="C843" s="7">
        <v>7300</v>
      </c>
      <c r="D843" s="7">
        <v>62</v>
      </c>
      <c r="E843" s="1">
        <v>20395.23</v>
      </c>
      <c r="F843" s="1">
        <v>8540.98</v>
      </c>
      <c r="G843" s="1">
        <v>5475.36</v>
      </c>
      <c r="H843" s="1">
        <v>2173.27</v>
      </c>
      <c r="I843" s="6">
        <v>16189.61</v>
      </c>
      <c r="J843" s="86"/>
      <c r="K843" s="86"/>
      <c r="L843" s="85"/>
      <c r="M843" s="85"/>
      <c r="N843" s="85"/>
      <c r="O843" s="85"/>
      <c r="P843" s="85"/>
      <c r="Q843" s="1">
        <f t="shared" si="12"/>
        <v>16189.61</v>
      </c>
    </row>
    <row r="844" spans="1:17" x14ac:dyDescent="0.25">
      <c r="A844" s="83" t="s">
        <v>8512</v>
      </c>
      <c r="B844" s="84" t="s">
        <v>16219</v>
      </c>
      <c r="C844" s="7">
        <v>64</v>
      </c>
      <c r="D844" s="7">
        <v>4</v>
      </c>
      <c r="E844" s="1">
        <v>1550.13</v>
      </c>
      <c r="F844" s="1">
        <v>74.88</v>
      </c>
      <c r="G844" s="1">
        <v>353.25</v>
      </c>
      <c r="H844" s="1">
        <v>165.18</v>
      </c>
      <c r="I844" s="6">
        <v>593.30999999999995</v>
      </c>
      <c r="J844" s="86"/>
      <c r="K844" s="86"/>
      <c r="L844" s="85"/>
      <c r="M844" s="85"/>
      <c r="N844" s="85"/>
      <c r="O844" s="85"/>
      <c r="P844" s="85"/>
      <c r="Q844" s="1">
        <f t="shared" si="12"/>
        <v>593.30999999999995</v>
      </c>
    </row>
    <row r="845" spans="1:17" x14ac:dyDescent="0.25">
      <c r="A845" s="83" t="s">
        <v>8513</v>
      </c>
      <c r="B845" s="84" t="s">
        <v>16220</v>
      </c>
      <c r="C845" s="7">
        <v>16760</v>
      </c>
      <c r="D845" s="7">
        <v>248</v>
      </c>
      <c r="E845" s="1">
        <v>100502.39999999999</v>
      </c>
      <c r="F845" s="1">
        <v>19609.14</v>
      </c>
      <c r="G845" s="1">
        <v>21901.46</v>
      </c>
      <c r="H845" s="1">
        <v>10709.32</v>
      </c>
      <c r="I845" s="6">
        <v>52219.92</v>
      </c>
      <c r="J845" s="86"/>
      <c r="K845" s="86"/>
      <c r="L845" s="85"/>
      <c r="M845" s="85"/>
      <c r="N845" s="85"/>
      <c r="O845" s="85"/>
      <c r="P845" s="85"/>
      <c r="Q845" s="1">
        <f t="shared" si="12"/>
        <v>52219.92</v>
      </c>
    </row>
    <row r="846" spans="1:17" x14ac:dyDescent="0.25">
      <c r="A846" s="83" t="s">
        <v>8514</v>
      </c>
      <c r="B846" s="84" t="s">
        <v>16221</v>
      </c>
      <c r="C846" s="7">
        <v>9358</v>
      </c>
      <c r="D846" s="7">
        <v>121</v>
      </c>
      <c r="E846" s="1">
        <v>67891.7</v>
      </c>
      <c r="F846" s="1">
        <v>10948.82</v>
      </c>
      <c r="G846" s="1">
        <v>10685.79</v>
      </c>
      <c r="H846" s="1">
        <v>7234.39</v>
      </c>
      <c r="I846" s="6">
        <v>28869</v>
      </c>
      <c r="J846" s="86"/>
      <c r="K846" s="86"/>
      <c r="L846" s="85"/>
      <c r="M846" s="85"/>
      <c r="N846" s="85"/>
      <c r="O846" s="85"/>
      <c r="P846" s="85"/>
      <c r="Q846" s="1">
        <f t="shared" ref="Q846:Q909" si="13">I846+P846</f>
        <v>28869</v>
      </c>
    </row>
    <row r="847" spans="1:17" x14ac:dyDescent="0.25">
      <c r="A847" s="83" t="s">
        <v>8515</v>
      </c>
      <c r="B847" s="84" t="s">
        <v>16222</v>
      </c>
      <c r="C847" s="7">
        <v>464</v>
      </c>
      <c r="D847" s="7">
        <v>5</v>
      </c>
      <c r="E847" s="1">
        <v>1608.1</v>
      </c>
      <c r="F847" s="1">
        <v>542.88</v>
      </c>
      <c r="G847" s="1">
        <v>441.56</v>
      </c>
      <c r="H847" s="1">
        <v>171.35</v>
      </c>
      <c r="I847" s="6">
        <v>1155.79</v>
      </c>
      <c r="J847" s="86"/>
      <c r="K847" s="86"/>
      <c r="L847" s="85"/>
      <c r="M847" s="85"/>
      <c r="N847" s="85"/>
      <c r="O847" s="85"/>
      <c r="P847" s="85"/>
      <c r="Q847" s="1">
        <f t="shared" si="13"/>
        <v>1155.79</v>
      </c>
    </row>
    <row r="848" spans="1:17" x14ac:dyDescent="0.25">
      <c r="A848" s="83" t="s">
        <v>8516</v>
      </c>
      <c r="B848" s="84" t="s">
        <v>16223</v>
      </c>
      <c r="C848" s="7">
        <v>2110</v>
      </c>
      <c r="D848" s="7">
        <v>43</v>
      </c>
      <c r="E848" s="1">
        <v>10080.969999999999</v>
      </c>
      <c r="F848" s="1">
        <v>2468.6999999999998</v>
      </c>
      <c r="G848" s="1">
        <v>3797.43</v>
      </c>
      <c r="H848" s="1">
        <v>1074.21</v>
      </c>
      <c r="I848" s="6">
        <v>7340.34</v>
      </c>
      <c r="J848" s="86"/>
      <c r="K848" s="86"/>
      <c r="L848" s="85"/>
      <c r="M848" s="85"/>
      <c r="N848" s="85"/>
      <c r="O848" s="85"/>
      <c r="P848" s="85"/>
      <c r="Q848" s="1">
        <f t="shared" si="13"/>
        <v>7340.34</v>
      </c>
    </row>
    <row r="849" spans="1:17" x14ac:dyDescent="0.25">
      <c r="A849" s="83" t="s">
        <v>8517</v>
      </c>
      <c r="B849" s="84" t="s">
        <v>16224</v>
      </c>
      <c r="C849" s="7">
        <v>258</v>
      </c>
      <c r="D849" s="7">
        <v>10</v>
      </c>
      <c r="E849" s="1">
        <v>1850.68</v>
      </c>
      <c r="F849" s="1">
        <v>301.86</v>
      </c>
      <c r="G849" s="1">
        <v>883.12</v>
      </c>
      <c r="H849" s="1">
        <v>197.21</v>
      </c>
      <c r="I849" s="6">
        <v>1382.19</v>
      </c>
      <c r="J849" s="86"/>
      <c r="K849" s="86"/>
      <c r="L849" s="85"/>
      <c r="M849" s="85"/>
      <c r="N849" s="85"/>
      <c r="O849" s="85"/>
      <c r="P849" s="85"/>
      <c r="Q849" s="1">
        <f t="shared" si="13"/>
        <v>1382.19</v>
      </c>
    </row>
    <row r="850" spans="1:17" x14ac:dyDescent="0.25">
      <c r="A850" s="83" t="s">
        <v>8518</v>
      </c>
      <c r="B850" s="84" t="s">
        <v>16225</v>
      </c>
      <c r="C850" s="7">
        <v>979</v>
      </c>
      <c r="D850" s="7">
        <v>24</v>
      </c>
      <c r="E850" s="1">
        <v>4799.21</v>
      </c>
      <c r="F850" s="1">
        <v>1145.42</v>
      </c>
      <c r="G850" s="1">
        <v>2119.5</v>
      </c>
      <c r="H850" s="1">
        <v>511.39</v>
      </c>
      <c r="I850" s="6">
        <v>3776.31</v>
      </c>
      <c r="J850" s="86"/>
      <c r="K850" s="86"/>
      <c r="L850" s="85"/>
      <c r="M850" s="85"/>
      <c r="N850" s="85"/>
      <c r="O850" s="85"/>
      <c r="P850" s="85"/>
      <c r="Q850" s="1">
        <f t="shared" si="13"/>
        <v>3776.31</v>
      </c>
    </row>
    <row r="851" spans="1:17" x14ac:dyDescent="0.25">
      <c r="A851" s="83" t="s">
        <v>8519</v>
      </c>
      <c r="B851" s="84" t="s">
        <v>16226</v>
      </c>
      <c r="C851" s="7">
        <v>1482</v>
      </c>
      <c r="D851" s="7">
        <v>22</v>
      </c>
      <c r="E851" s="1">
        <v>4288.57</v>
      </c>
      <c r="F851" s="1">
        <v>1733.94</v>
      </c>
      <c r="G851" s="1">
        <v>1942.87</v>
      </c>
      <c r="H851" s="1">
        <v>456.98</v>
      </c>
      <c r="I851" s="6">
        <v>4133.79</v>
      </c>
      <c r="J851" s="86"/>
      <c r="K851" s="86"/>
      <c r="L851" s="85"/>
      <c r="M851" s="85"/>
      <c r="N851" s="85"/>
      <c r="O851" s="85"/>
      <c r="P851" s="85"/>
      <c r="Q851" s="1">
        <f t="shared" si="13"/>
        <v>4133.79</v>
      </c>
    </row>
    <row r="852" spans="1:17" x14ac:dyDescent="0.25">
      <c r="A852" s="83" t="s">
        <v>8520</v>
      </c>
      <c r="B852" s="84" t="s">
        <v>16227</v>
      </c>
      <c r="C852" s="7">
        <v>4747</v>
      </c>
      <c r="D852" s="7">
        <v>217</v>
      </c>
      <c r="E852" s="1">
        <v>109480.39</v>
      </c>
      <c r="F852" s="1">
        <v>5553.98</v>
      </c>
      <c r="G852" s="1">
        <v>19163.78</v>
      </c>
      <c r="H852" s="1">
        <v>11665.99</v>
      </c>
      <c r="I852" s="6">
        <v>36383.75</v>
      </c>
      <c r="J852" s="86"/>
      <c r="K852" s="86"/>
      <c r="L852" s="85"/>
      <c r="M852" s="85"/>
      <c r="N852" s="85"/>
      <c r="O852" s="85"/>
      <c r="P852" s="85"/>
      <c r="Q852" s="1">
        <f t="shared" si="13"/>
        <v>36383.75</v>
      </c>
    </row>
    <row r="853" spans="1:17" x14ac:dyDescent="0.25">
      <c r="A853" s="83" t="s">
        <v>8521</v>
      </c>
      <c r="B853" s="84" t="s">
        <v>16228</v>
      </c>
      <c r="C853" s="7">
        <v>7432</v>
      </c>
      <c r="D853" s="7">
        <v>55</v>
      </c>
      <c r="E853" s="1">
        <v>12906.38</v>
      </c>
      <c r="F853" s="1">
        <v>8695.42</v>
      </c>
      <c r="G853" s="1">
        <v>4857.18</v>
      </c>
      <c r="H853" s="1">
        <v>1375.28</v>
      </c>
      <c r="I853" s="6">
        <v>14927.88</v>
      </c>
      <c r="J853" s="86"/>
      <c r="K853" s="86"/>
      <c r="L853" s="85"/>
      <c r="M853" s="85"/>
      <c r="N853" s="85"/>
      <c r="O853" s="85"/>
      <c r="P853" s="85"/>
      <c r="Q853" s="1">
        <f t="shared" si="13"/>
        <v>14927.88</v>
      </c>
    </row>
    <row r="854" spans="1:17" x14ac:dyDescent="0.25">
      <c r="A854" s="83" t="s">
        <v>8522</v>
      </c>
      <c r="B854" s="84" t="s">
        <v>16229</v>
      </c>
      <c r="C854" s="7">
        <v>3656</v>
      </c>
      <c r="D854" s="7">
        <v>100</v>
      </c>
      <c r="E854" s="1">
        <v>48613.4</v>
      </c>
      <c r="F854" s="1">
        <v>4277.5</v>
      </c>
      <c r="G854" s="1">
        <v>8831.23</v>
      </c>
      <c r="H854" s="1">
        <v>5180.1400000000003</v>
      </c>
      <c r="I854" s="6">
        <v>18288.87</v>
      </c>
      <c r="J854" s="86"/>
      <c r="K854" s="86"/>
      <c r="L854" s="85"/>
      <c r="M854" s="85"/>
      <c r="N854" s="85"/>
      <c r="O854" s="85"/>
      <c r="P854" s="85"/>
      <c r="Q854" s="1">
        <f t="shared" si="13"/>
        <v>18288.87</v>
      </c>
    </row>
    <row r="855" spans="1:17" x14ac:dyDescent="0.25">
      <c r="A855" s="83" t="s">
        <v>8523</v>
      </c>
      <c r="B855" s="84" t="s">
        <v>16230</v>
      </c>
      <c r="C855" s="7">
        <v>3021</v>
      </c>
      <c r="D855" s="7">
        <v>31</v>
      </c>
      <c r="E855" s="1">
        <v>6602.42</v>
      </c>
      <c r="F855" s="1">
        <v>3534.56</v>
      </c>
      <c r="G855" s="1">
        <v>2737.68</v>
      </c>
      <c r="H855" s="1">
        <v>703.54</v>
      </c>
      <c r="I855" s="6">
        <v>6975.78</v>
      </c>
      <c r="J855" s="86"/>
      <c r="K855" s="86"/>
      <c r="L855" s="85"/>
      <c r="M855" s="85"/>
      <c r="N855" s="85"/>
      <c r="O855" s="85"/>
      <c r="P855" s="85"/>
      <c r="Q855" s="1">
        <f t="shared" si="13"/>
        <v>6975.78</v>
      </c>
    </row>
    <row r="856" spans="1:17" x14ac:dyDescent="0.25">
      <c r="A856" s="83" t="s">
        <v>8524</v>
      </c>
      <c r="B856" s="84" t="s">
        <v>16231</v>
      </c>
      <c r="C856" s="7">
        <v>17812</v>
      </c>
      <c r="D856" s="7">
        <v>247</v>
      </c>
      <c r="E856" s="1">
        <v>126292.31</v>
      </c>
      <c r="F856" s="1">
        <v>20839.98</v>
      </c>
      <c r="G856" s="1">
        <v>21813.14</v>
      </c>
      <c r="H856" s="1">
        <v>13457.44</v>
      </c>
      <c r="I856" s="6">
        <v>56110.559999999998</v>
      </c>
      <c r="J856" s="86"/>
      <c r="K856" s="86"/>
      <c r="L856" s="85"/>
      <c r="M856" s="85"/>
      <c r="N856" s="85"/>
      <c r="O856" s="85"/>
      <c r="P856" s="85"/>
      <c r="Q856" s="1">
        <f t="shared" si="13"/>
        <v>56110.559999999998</v>
      </c>
    </row>
    <row r="857" spans="1:17" x14ac:dyDescent="0.25">
      <c r="A857" s="83" t="s">
        <v>8525</v>
      </c>
      <c r="B857" s="84" t="s">
        <v>16232</v>
      </c>
      <c r="C857" s="7">
        <v>1045</v>
      </c>
      <c r="D857" s="7">
        <v>16</v>
      </c>
      <c r="E857" s="1">
        <v>6016.95</v>
      </c>
      <c r="F857" s="1">
        <v>1222.6500000000001</v>
      </c>
      <c r="G857" s="1">
        <v>1413</v>
      </c>
      <c r="H857" s="1">
        <v>641.15</v>
      </c>
      <c r="I857" s="6">
        <v>3276.8</v>
      </c>
      <c r="J857" s="86"/>
      <c r="K857" s="86"/>
      <c r="L857" s="85"/>
      <c r="M857" s="85"/>
      <c r="N857" s="85"/>
      <c r="O857" s="85"/>
      <c r="P857" s="85"/>
      <c r="Q857" s="1">
        <f t="shared" si="13"/>
        <v>3276.8</v>
      </c>
    </row>
    <row r="858" spans="1:17" x14ac:dyDescent="0.25">
      <c r="A858" s="83" t="s">
        <v>8526</v>
      </c>
      <c r="B858" s="84" t="s">
        <v>16233</v>
      </c>
      <c r="C858" s="7">
        <v>19277</v>
      </c>
      <c r="D858" s="7">
        <v>234</v>
      </c>
      <c r="E858" s="1">
        <v>88902.37</v>
      </c>
      <c r="F858" s="1">
        <v>22554.02</v>
      </c>
      <c r="G858" s="1">
        <v>20665.080000000002</v>
      </c>
      <c r="H858" s="1">
        <v>9473.25</v>
      </c>
      <c r="I858" s="6">
        <v>52692.35</v>
      </c>
      <c r="J858" s="86"/>
      <c r="K858" s="86"/>
      <c r="L858" s="85"/>
      <c r="M858" s="85"/>
      <c r="N858" s="85"/>
      <c r="O858" s="85"/>
      <c r="P858" s="85"/>
      <c r="Q858" s="1">
        <f t="shared" si="13"/>
        <v>52692.35</v>
      </c>
    </row>
    <row r="859" spans="1:17" x14ac:dyDescent="0.25">
      <c r="A859" s="83" t="s">
        <v>8527</v>
      </c>
      <c r="B859" s="84" t="s">
        <v>16234</v>
      </c>
      <c r="C859" s="7">
        <v>188</v>
      </c>
      <c r="D859" s="7">
        <v>13</v>
      </c>
      <c r="E859" s="1">
        <v>8455.81</v>
      </c>
      <c r="F859" s="1">
        <v>219.96</v>
      </c>
      <c r="G859" s="1">
        <v>1148.06</v>
      </c>
      <c r="H859" s="1">
        <v>901.03</v>
      </c>
      <c r="I859" s="6">
        <v>2269.0500000000002</v>
      </c>
      <c r="J859" s="86"/>
      <c r="K859" s="86"/>
      <c r="L859" s="85"/>
      <c r="M859" s="85"/>
      <c r="N859" s="85"/>
      <c r="O859" s="85"/>
      <c r="P859" s="85"/>
      <c r="Q859" s="1">
        <f t="shared" si="13"/>
        <v>2269.0500000000002</v>
      </c>
    </row>
    <row r="860" spans="1:17" x14ac:dyDescent="0.25">
      <c r="A860" s="83" t="s">
        <v>8528</v>
      </c>
      <c r="B860" s="84" t="s">
        <v>16235</v>
      </c>
      <c r="C860" s="7">
        <v>2513</v>
      </c>
      <c r="D860" s="7">
        <v>43</v>
      </c>
      <c r="E860" s="1">
        <v>13240.26</v>
      </c>
      <c r="F860" s="1">
        <v>2940.2</v>
      </c>
      <c r="G860" s="1">
        <v>3797.43</v>
      </c>
      <c r="H860" s="1">
        <v>1410.86</v>
      </c>
      <c r="I860" s="6">
        <v>8148.49</v>
      </c>
      <c r="J860" s="86"/>
      <c r="K860" s="86"/>
      <c r="L860" s="85"/>
      <c r="M860" s="85"/>
      <c r="N860" s="85"/>
      <c r="O860" s="85"/>
      <c r="P860" s="85"/>
      <c r="Q860" s="1">
        <f t="shared" si="13"/>
        <v>8148.49</v>
      </c>
    </row>
    <row r="861" spans="1:17" x14ac:dyDescent="0.25">
      <c r="A861" s="83" t="s">
        <v>8529</v>
      </c>
      <c r="B861" s="84" t="s">
        <v>16236</v>
      </c>
      <c r="C861" s="7">
        <v>2129</v>
      </c>
      <c r="D861" s="7">
        <v>41</v>
      </c>
      <c r="E861" s="1">
        <v>7950.6</v>
      </c>
      <c r="F861" s="1">
        <v>2490.92</v>
      </c>
      <c r="G861" s="1">
        <v>3620.81</v>
      </c>
      <c r="H861" s="1">
        <v>847.2</v>
      </c>
      <c r="I861" s="6">
        <v>6958.93</v>
      </c>
      <c r="J861" s="86"/>
      <c r="K861" s="86"/>
      <c r="L861" s="85"/>
      <c r="M861" s="85"/>
      <c r="N861" s="85"/>
      <c r="O861" s="85"/>
      <c r="P861" s="85"/>
      <c r="Q861" s="1">
        <f t="shared" si="13"/>
        <v>6958.93</v>
      </c>
    </row>
    <row r="862" spans="1:17" x14ac:dyDescent="0.25">
      <c r="A862" s="83" t="s">
        <v>8530</v>
      </c>
      <c r="B862" s="84" t="s">
        <v>16237</v>
      </c>
      <c r="C862" s="7">
        <v>541</v>
      </c>
      <c r="D862" s="7">
        <v>11</v>
      </c>
      <c r="E862" s="1">
        <v>2338.7399999999998</v>
      </c>
      <c r="F862" s="1">
        <v>632.97</v>
      </c>
      <c r="G862" s="1">
        <v>971.43</v>
      </c>
      <c r="H862" s="1">
        <v>249.21</v>
      </c>
      <c r="I862" s="6">
        <v>1853.61</v>
      </c>
      <c r="J862" s="86"/>
      <c r="K862" s="86"/>
      <c r="L862" s="85"/>
      <c r="M862" s="85"/>
      <c r="N862" s="85"/>
      <c r="O862" s="85"/>
      <c r="P862" s="85"/>
      <c r="Q862" s="1">
        <f t="shared" si="13"/>
        <v>1853.61</v>
      </c>
    </row>
    <row r="863" spans="1:17" x14ac:dyDescent="0.25">
      <c r="A863" s="83" t="s">
        <v>8531</v>
      </c>
      <c r="B863" s="84" t="s">
        <v>16238</v>
      </c>
      <c r="C863" s="7">
        <v>14865</v>
      </c>
      <c r="D863" s="7">
        <v>95</v>
      </c>
      <c r="E863" s="1">
        <v>41808.339999999997</v>
      </c>
      <c r="F863" s="1">
        <v>17392</v>
      </c>
      <c r="G863" s="1">
        <v>8389.67</v>
      </c>
      <c r="H863" s="1">
        <v>4455.01</v>
      </c>
      <c r="I863" s="6">
        <v>30236.68</v>
      </c>
      <c r="J863" s="86"/>
      <c r="K863" s="86"/>
      <c r="L863" s="85"/>
      <c r="M863" s="85"/>
      <c r="N863" s="85"/>
      <c r="O863" s="85"/>
      <c r="P863" s="85"/>
      <c r="Q863" s="1">
        <f t="shared" si="13"/>
        <v>30236.68</v>
      </c>
    </row>
    <row r="864" spans="1:17" x14ac:dyDescent="0.25">
      <c r="A864" s="83" t="s">
        <v>8532</v>
      </c>
      <c r="B864" s="84" t="s">
        <v>16239</v>
      </c>
      <c r="C864" s="7">
        <v>16829</v>
      </c>
      <c r="D864" s="7">
        <v>193</v>
      </c>
      <c r="E864" s="1">
        <v>204495.96</v>
      </c>
      <c r="F864" s="1">
        <v>19689.87</v>
      </c>
      <c r="G864" s="1">
        <v>17044.28</v>
      </c>
      <c r="H864" s="1">
        <v>21790.65</v>
      </c>
      <c r="I864" s="6">
        <v>58524.800000000003</v>
      </c>
      <c r="J864" s="86"/>
      <c r="K864" s="86"/>
      <c r="L864" s="85"/>
      <c r="M864" s="85"/>
      <c r="N864" s="85"/>
      <c r="O864" s="85"/>
      <c r="P864" s="85"/>
      <c r="Q864" s="1">
        <f t="shared" si="13"/>
        <v>58524.800000000003</v>
      </c>
    </row>
    <row r="865" spans="1:17" x14ac:dyDescent="0.25">
      <c r="A865" s="83" t="s">
        <v>8533</v>
      </c>
      <c r="B865" s="84" t="s">
        <v>16240</v>
      </c>
      <c r="C865" s="7">
        <v>3156</v>
      </c>
      <c r="D865" s="7">
        <v>20</v>
      </c>
      <c r="E865" s="1">
        <v>4204.21</v>
      </c>
      <c r="F865" s="1">
        <v>3692.51</v>
      </c>
      <c r="G865" s="1">
        <v>1766.25</v>
      </c>
      <c r="H865" s="1">
        <v>447.99</v>
      </c>
      <c r="I865" s="6">
        <v>5906.75</v>
      </c>
      <c r="J865" s="86"/>
      <c r="K865" s="86"/>
      <c r="L865" s="85"/>
      <c r="M865" s="85"/>
      <c r="N865" s="85"/>
      <c r="O865" s="85"/>
      <c r="P865" s="85"/>
      <c r="Q865" s="1">
        <f t="shared" si="13"/>
        <v>5906.75</v>
      </c>
    </row>
    <row r="866" spans="1:17" x14ac:dyDescent="0.25">
      <c r="A866" s="83" t="s">
        <v>8534</v>
      </c>
      <c r="B866" s="84" t="s">
        <v>16241</v>
      </c>
      <c r="C866" s="7">
        <v>4699</v>
      </c>
      <c r="D866" s="7">
        <v>55</v>
      </c>
      <c r="E866" s="1">
        <v>21782.76</v>
      </c>
      <c r="F866" s="1">
        <v>5497.82</v>
      </c>
      <c r="G866" s="1">
        <v>4857.18</v>
      </c>
      <c r="H866" s="1">
        <v>2321.13</v>
      </c>
      <c r="I866" s="6">
        <v>12676.13</v>
      </c>
      <c r="J866" s="86"/>
      <c r="K866" s="86"/>
      <c r="L866" s="85"/>
      <c r="M866" s="85"/>
      <c r="N866" s="85"/>
      <c r="O866" s="85"/>
      <c r="P866" s="85"/>
      <c r="Q866" s="1">
        <f t="shared" si="13"/>
        <v>12676.13</v>
      </c>
    </row>
    <row r="867" spans="1:17" x14ac:dyDescent="0.25">
      <c r="A867" s="83" t="s">
        <v>8535</v>
      </c>
      <c r="B867" s="84" t="s">
        <v>16242</v>
      </c>
      <c r="C867" s="7">
        <v>5342</v>
      </c>
      <c r="D867" s="7">
        <v>62</v>
      </c>
      <c r="E867" s="1">
        <v>71566.720000000001</v>
      </c>
      <c r="F867" s="1">
        <v>6250.12</v>
      </c>
      <c r="G867" s="1">
        <v>5475.36</v>
      </c>
      <c r="H867" s="1">
        <v>7626</v>
      </c>
      <c r="I867" s="6">
        <v>19351.48</v>
      </c>
      <c r="J867" s="86"/>
      <c r="K867" s="86"/>
      <c r="L867" s="85"/>
      <c r="M867" s="85"/>
      <c r="N867" s="85"/>
      <c r="O867" s="85"/>
      <c r="P867" s="85"/>
      <c r="Q867" s="1">
        <f t="shared" si="13"/>
        <v>19351.48</v>
      </c>
    </row>
    <row r="868" spans="1:17" x14ac:dyDescent="0.25">
      <c r="A868" s="83" t="s">
        <v>8536</v>
      </c>
      <c r="B868" s="84" t="s">
        <v>16243</v>
      </c>
      <c r="C868" s="7">
        <v>84</v>
      </c>
      <c r="D868" s="7">
        <v>7</v>
      </c>
      <c r="E868" s="1">
        <v>1175.9100000000001</v>
      </c>
      <c r="F868" s="1">
        <v>98.28</v>
      </c>
      <c r="G868" s="1">
        <v>618.17999999999995</v>
      </c>
      <c r="H868" s="1">
        <v>125.3</v>
      </c>
      <c r="I868" s="6">
        <v>841.76</v>
      </c>
      <c r="J868" s="86"/>
      <c r="K868" s="86"/>
      <c r="L868" s="85"/>
      <c r="M868" s="85"/>
      <c r="N868" s="85"/>
      <c r="O868" s="85"/>
      <c r="P868" s="85"/>
      <c r="Q868" s="1">
        <f t="shared" si="13"/>
        <v>841.76</v>
      </c>
    </row>
    <row r="869" spans="1:17" x14ac:dyDescent="0.25">
      <c r="A869" s="83" t="s">
        <v>8537</v>
      </c>
      <c r="B869" s="84" t="s">
        <v>16244</v>
      </c>
      <c r="C869" s="7">
        <v>18424</v>
      </c>
      <c r="D869" s="7">
        <v>203</v>
      </c>
      <c r="E869" s="1">
        <v>130019.56</v>
      </c>
      <c r="F869" s="1">
        <v>21556.02</v>
      </c>
      <c r="G869" s="1">
        <v>17927.400000000001</v>
      </c>
      <c r="H869" s="1">
        <v>13854.61</v>
      </c>
      <c r="I869" s="6">
        <v>53338.03</v>
      </c>
      <c r="J869" s="86"/>
      <c r="K869" s="86"/>
      <c r="L869" s="85"/>
      <c r="M869" s="85"/>
      <c r="N869" s="85"/>
      <c r="O869" s="85"/>
      <c r="P869" s="85"/>
      <c r="Q869" s="1">
        <f t="shared" si="13"/>
        <v>53338.03</v>
      </c>
    </row>
    <row r="870" spans="1:17" x14ac:dyDescent="0.25">
      <c r="A870" s="83" t="s">
        <v>8538</v>
      </c>
      <c r="B870" s="84" t="s">
        <v>16245</v>
      </c>
      <c r="C870" s="7">
        <v>4639</v>
      </c>
      <c r="D870" s="7">
        <v>97</v>
      </c>
      <c r="E870" s="1">
        <v>70481.460000000006</v>
      </c>
      <c r="F870" s="1">
        <v>5427.62</v>
      </c>
      <c r="G870" s="1">
        <v>8566.2999999999993</v>
      </c>
      <c r="H870" s="1">
        <v>7510.35</v>
      </c>
      <c r="I870" s="6">
        <v>21504.27</v>
      </c>
      <c r="J870" s="86"/>
      <c r="K870" s="86"/>
      <c r="L870" s="85"/>
      <c r="M870" s="85"/>
      <c r="N870" s="85"/>
      <c r="O870" s="85"/>
      <c r="P870" s="85"/>
      <c r="Q870" s="1">
        <f t="shared" si="13"/>
        <v>21504.27</v>
      </c>
    </row>
    <row r="871" spans="1:17" x14ac:dyDescent="0.25">
      <c r="A871" s="83" t="s">
        <v>8539</v>
      </c>
      <c r="B871" s="84" t="s">
        <v>16246</v>
      </c>
      <c r="C871" s="7">
        <v>785</v>
      </c>
      <c r="D871" s="7">
        <v>14</v>
      </c>
      <c r="E871" s="1">
        <v>5328.06</v>
      </c>
      <c r="F871" s="1">
        <v>918.45</v>
      </c>
      <c r="G871" s="1">
        <v>1236.3800000000001</v>
      </c>
      <c r="H871" s="1">
        <v>567.74</v>
      </c>
      <c r="I871" s="6">
        <v>2722.57</v>
      </c>
      <c r="J871" s="86"/>
      <c r="K871" s="86"/>
      <c r="L871" s="85"/>
      <c r="M871" s="85"/>
      <c r="N871" s="85"/>
      <c r="O871" s="85"/>
      <c r="P871" s="85"/>
      <c r="Q871" s="1">
        <f t="shared" si="13"/>
        <v>2722.57</v>
      </c>
    </row>
    <row r="872" spans="1:17" x14ac:dyDescent="0.25">
      <c r="A872" s="83" t="s">
        <v>8540</v>
      </c>
      <c r="B872" s="84" t="s">
        <v>16247</v>
      </c>
      <c r="C872" s="7">
        <v>1588</v>
      </c>
      <c r="D872" s="7">
        <v>29</v>
      </c>
      <c r="E872" s="1">
        <v>23954.799999999999</v>
      </c>
      <c r="F872" s="1">
        <v>1857.95</v>
      </c>
      <c r="G872" s="1">
        <v>2561.06</v>
      </c>
      <c r="H872" s="1">
        <v>2552.58</v>
      </c>
      <c r="I872" s="6">
        <v>6971.59</v>
      </c>
      <c r="J872" s="86"/>
      <c r="K872" s="86"/>
      <c r="L872" s="85"/>
      <c r="M872" s="85"/>
      <c r="N872" s="85"/>
      <c r="O872" s="85"/>
      <c r="P872" s="85"/>
      <c r="Q872" s="1">
        <f t="shared" si="13"/>
        <v>6971.59</v>
      </c>
    </row>
    <row r="873" spans="1:17" x14ac:dyDescent="0.25">
      <c r="A873" s="83" t="s">
        <v>8541</v>
      </c>
      <c r="B873" s="84" t="s">
        <v>16248</v>
      </c>
      <c r="C873" s="7">
        <v>176</v>
      </c>
      <c r="D873" s="7">
        <v>2</v>
      </c>
      <c r="E873" s="1">
        <v>298.58</v>
      </c>
      <c r="F873" s="1">
        <v>205.92</v>
      </c>
      <c r="G873" s="1">
        <v>176.62</v>
      </c>
      <c r="H873" s="1">
        <v>31.82</v>
      </c>
      <c r="I873" s="6">
        <v>414.36</v>
      </c>
      <c r="J873" s="86"/>
      <c r="K873" s="86"/>
      <c r="L873" s="85"/>
      <c r="M873" s="85"/>
      <c r="N873" s="85"/>
      <c r="O873" s="85"/>
      <c r="P873" s="85"/>
      <c r="Q873" s="1">
        <f t="shared" si="13"/>
        <v>414.36</v>
      </c>
    </row>
    <row r="874" spans="1:17" x14ac:dyDescent="0.25">
      <c r="A874" s="83" t="s">
        <v>8542</v>
      </c>
      <c r="B874" s="84" t="s">
        <v>16249</v>
      </c>
      <c r="C874" s="7">
        <v>24488</v>
      </c>
      <c r="D874" s="7">
        <v>312</v>
      </c>
      <c r="E874" s="1">
        <v>217576.46</v>
      </c>
      <c r="F874" s="1">
        <v>28650.87</v>
      </c>
      <c r="G874" s="1">
        <v>27553.439999999999</v>
      </c>
      <c r="H874" s="1">
        <v>23184.48</v>
      </c>
      <c r="I874" s="6">
        <v>79388.789999999994</v>
      </c>
      <c r="J874" s="86"/>
      <c r="K874" s="86"/>
      <c r="L874" s="85"/>
      <c r="M874" s="85"/>
      <c r="N874" s="85"/>
      <c r="O874" s="85"/>
      <c r="P874" s="85"/>
      <c r="Q874" s="1">
        <f t="shared" si="13"/>
        <v>79388.789999999994</v>
      </c>
    </row>
    <row r="875" spans="1:17" x14ac:dyDescent="0.25">
      <c r="A875" s="83" t="s">
        <v>8543</v>
      </c>
      <c r="B875" s="84" t="s">
        <v>16250</v>
      </c>
      <c r="C875" s="7">
        <v>156</v>
      </c>
      <c r="D875" s="7">
        <v>10</v>
      </c>
      <c r="E875" s="1">
        <v>2119.92</v>
      </c>
      <c r="F875" s="1">
        <v>182.52</v>
      </c>
      <c r="G875" s="1">
        <v>883.12</v>
      </c>
      <c r="H875" s="1">
        <v>225.9</v>
      </c>
      <c r="I875" s="6">
        <v>1291.54</v>
      </c>
      <c r="J875" s="86"/>
      <c r="K875" s="86"/>
      <c r="L875" s="85"/>
      <c r="M875" s="85"/>
      <c r="N875" s="85"/>
      <c r="O875" s="85"/>
      <c r="P875" s="85"/>
      <c r="Q875" s="1">
        <f t="shared" si="13"/>
        <v>1291.54</v>
      </c>
    </row>
    <row r="876" spans="1:17" x14ac:dyDescent="0.25">
      <c r="A876" s="83" t="s">
        <v>8544</v>
      </c>
      <c r="B876" s="84" t="s">
        <v>16251</v>
      </c>
      <c r="C876" s="7">
        <v>3719</v>
      </c>
      <c r="D876" s="7">
        <v>68</v>
      </c>
      <c r="E876" s="1">
        <v>24210.2</v>
      </c>
      <c r="F876" s="1">
        <v>4351.22</v>
      </c>
      <c r="G876" s="1">
        <v>6005.24</v>
      </c>
      <c r="H876" s="1">
        <v>2579.7800000000002</v>
      </c>
      <c r="I876" s="6">
        <v>12936.24</v>
      </c>
      <c r="J876" s="86"/>
      <c r="K876" s="86"/>
      <c r="L876" s="85"/>
      <c r="M876" s="85"/>
      <c r="N876" s="85"/>
      <c r="O876" s="85"/>
      <c r="P876" s="85"/>
      <c r="Q876" s="1">
        <f t="shared" si="13"/>
        <v>12936.24</v>
      </c>
    </row>
    <row r="877" spans="1:17" x14ac:dyDescent="0.25">
      <c r="A877" s="83" t="s">
        <v>8545</v>
      </c>
      <c r="B877" s="84" t="s">
        <v>16252</v>
      </c>
      <c r="C877" s="7">
        <v>12539</v>
      </c>
      <c r="D877" s="7">
        <v>481</v>
      </c>
      <c r="E877" s="1">
        <v>873801.65</v>
      </c>
      <c r="F877" s="1">
        <v>14670.58</v>
      </c>
      <c r="G877" s="1">
        <v>42478.22</v>
      </c>
      <c r="H877" s="1">
        <v>93110.43</v>
      </c>
      <c r="I877" s="6">
        <v>150259.23000000001</v>
      </c>
      <c r="J877" s="86"/>
      <c r="K877" s="86"/>
      <c r="L877" s="85"/>
      <c r="M877" s="85"/>
      <c r="N877" s="85"/>
      <c r="O877" s="85"/>
      <c r="P877" s="85"/>
      <c r="Q877" s="1">
        <f t="shared" si="13"/>
        <v>150259.23000000001</v>
      </c>
    </row>
    <row r="878" spans="1:17" x14ac:dyDescent="0.25">
      <c r="A878" s="83" t="s">
        <v>8546</v>
      </c>
      <c r="B878" s="84" t="s">
        <v>16253</v>
      </c>
      <c r="C878" s="7">
        <v>742</v>
      </c>
      <c r="D878" s="7">
        <v>23</v>
      </c>
      <c r="E878" s="1">
        <v>8322.59</v>
      </c>
      <c r="F878" s="1">
        <v>868.14</v>
      </c>
      <c r="G878" s="1">
        <v>2031.18</v>
      </c>
      <c r="H878" s="1">
        <v>886.84</v>
      </c>
      <c r="I878" s="6">
        <v>3786.16</v>
      </c>
      <c r="J878" s="86"/>
      <c r="K878" s="86"/>
      <c r="L878" s="85"/>
      <c r="M878" s="85"/>
      <c r="N878" s="85"/>
      <c r="O878" s="85"/>
      <c r="P878" s="85"/>
      <c r="Q878" s="1">
        <f t="shared" si="13"/>
        <v>3786.16</v>
      </c>
    </row>
    <row r="879" spans="1:17" x14ac:dyDescent="0.25">
      <c r="A879" s="83" t="s">
        <v>8547</v>
      </c>
      <c r="B879" s="84" t="s">
        <v>16254</v>
      </c>
      <c r="C879" s="7">
        <v>67460</v>
      </c>
      <c r="D879" s="7">
        <v>604</v>
      </c>
      <c r="E879" s="1">
        <v>298476.43</v>
      </c>
      <c r="F879" s="1">
        <v>78927.97</v>
      </c>
      <c r="G879" s="1">
        <v>53340.639999999999</v>
      </c>
      <c r="H879" s="1">
        <v>31805.01</v>
      </c>
      <c r="I879" s="6">
        <v>164073.62</v>
      </c>
      <c r="J879" s="86"/>
      <c r="K879" s="86"/>
      <c r="L879" s="85"/>
      <c r="M879" s="85"/>
      <c r="N879" s="85"/>
      <c r="O879" s="85"/>
      <c r="P879" s="85"/>
      <c r="Q879" s="1">
        <f t="shared" si="13"/>
        <v>164073.62</v>
      </c>
    </row>
    <row r="880" spans="1:17" x14ac:dyDescent="0.25">
      <c r="A880" s="83" t="s">
        <v>8548</v>
      </c>
      <c r="B880" s="84" t="s">
        <v>16255</v>
      </c>
      <c r="C880" s="7">
        <v>67</v>
      </c>
      <c r="D880" s="7">
        <v>4</v>
      </c>
      <c r="E880" s="1">
        <v>492.21</v>
      </c>
      <c r="F880" s="1">
        <v>78.39</v>
      </c>
      <c r="G880" s="1">
        <v>353.25</v>
      </c>
      <c r="H880" s="1">
        <v>52.45</v>
      </c>
      <c r="I880" s="6">
        <v>484.09</v>
      </c>
      <c r="J880" s="86"/>
      <c r="K880" s="86"/>
      <c r="L880" s="85"/>
      <c r="M880" s="85"/>
      <c r="N880" s="85"/>
      <c r="O880" s="85"/>
      <c r="P880" s="85"/>
      <c r="Q880" s="1">
        <f t="shared" si="13"/>
        <v>484.09</v>
      </c>
    </row>
    <row r="881" spans="1:17" x14ac:dyDescent="0.25">
      <c r="A881" s="83" t="s">
        <v>8549</v>
      </c>
      <c r="B881" s="84" t="s">
        <v>16256</v>
      </c>
      <c r="C881" s="7">
        <v>2382</v>
      </c>
      <c r="D881" s="7">
        <v>75</v>
      </c>
      <c r="E881" s="1">
        <v>80616.77</v>
      </c>
      <c r="F881" s="1">
        <v>2786.93</v>
      </c>
      <c r="G881" s="1">
        <v>6623.42</v>
      </c>
      <c r="H881" s="1">
        <v>8590.35</v>
      </c>
      <c r="I881" s="6">
        <v>18000.7</v>
      </c>
      <c r="J881" s="86"/>
      <c r="K881" s="86"/>
      <c r="L881" s="85"/>
      <c r="M881" s="85"/>
      <c r="N881" s="85"/>
      <c r="O881" s="85"/>
      <c r="P881" s="85"/>
      <c r="Q881" s="1">
        <f t="shared" si="13"/>
        <v>18000.7</v>
      </c>
    </row>
    <row r="882" spans="1:17" x14ac:dyDescent="0.25">
      <c r="A882" s="83" t="s">
        <v>8550</v>
      </c>
      <c r="B882" s="84" t="s">
        <v>16257</v>
      </c>
      <c r="C882" s="7">
        <v>447</v>
      </c>
      <c r="D882" s="7">
        <v>10</v>
      </c>
      <c r="E882" s="1">
        <v>12572.39</v>
      </c>
      <c r="F882" s="1">
        <v>522.99</v>
      </c>
      <c r="G882" s="1">
        <v>883.12</v>
      </c>
      <c r="H882" s="1">
        <v>1339.69</v>
      </c>
      <c r="I882" s="6">
        <v>2745.8</v>
      </c>
      <c r="J882" s="86"/>
      <c r="K882" s="86"/>
      <c r="L882" s="85"/>
      <c r="M882" s="85"/>
      <c r="N882" s="85"/>
      <c r="O882" s="85"/>
      <c r="P882" s="85"/>
      <c r="Q882" s="1">
        <f t="shared" si="13"/>
        <v>2745.8</v>
      </c>
    </row>
    <row r="883" spans="1:17" x14ac:dyDescent="0.25">
      <c r="A883" s="83" t="s">
        <v>8551</v>
      </c>
      <c r="B883" s="84" t="s">
        <v>16258</v>
      </c>
      <c r="C883" s="7">
        <v>162</v>
      </c>
      <c r="D883" s="7">
        <v>12</v>
      </c>
      <c r="E883" s="1">
        <v>5367.07</v>
      </c>
      <c r="F883" s="1">
        <v>189.54</v>
      </c>
      <c r="G883" s="1">
        <v>1059.74</v>
      </c>
      <c r="H883" s="1">
        <v>571.9</v>
      </c>
      <c r="I883" s="6">
        <v>1821.18</v>
      </c>
      <c r="J883" s="86"/>
      <c r="K883" s="86"/>
      <c r="L883" s="85"/>
      <c r="M883" s="85"/>
      <c r="N883" s="85"/>
      <c r="O883" s="85"/>
      <c r="P883" s="85"/>
      <c r="Q883" s="1">
        <f t="shared" si="13"/>
        <v>1821.18</v>
      </c>
    </row>
    <row r="884" spans="1:17" x14ac:dyDescent="0.25">
      <c r="A884" s="83" t="s">
        <v>8552</v>
      </c>
      <c r="B884" s="84" t="s">
        <v>16259</v>
      </c>
      <c r="C884" s="7">
        <v>2119</v>
      </c>
      <c r="D884" s="7">
        <v>72</v>
      </c>
      <c r="E884" s="1">
        <v>74936.52</v>
      </c>
      <c r="F884" s="1">
        <v>2479.2199999999998</v>
      </c>
      <c r="G884" s="1">
        <v>6358.49</v>
      </c>
      <c r="H884" s="1">
        <v>7985.07</v>
      </c>
      <c r="I884" s="6">
        <v>16822.78</v>
      </c>
      <c r="J884" s="86"/>
      <c r="K884" s="86"/>
      <c r="L884" s="85"/>
      <c r="M884" s="85"/>
      <c r="N884" s="85"/>
      <c r="O884" s="85"/>
      <c r="P884" s="85"/>
      <c r="Q884" s="1">
        <f t="shared" si="13"/>
        <v>16822.78</v>
      </c>
    </row>
    <row r="885" spans="1:17" x14ac:dyDescent="0.25">
      <c r="A885" s="83" t="s">
        <v>8553</v>
      </c>
      <c r="B885" s="84" t="s">
        <v>16260</v>
      </c>
      <c r="C885" s="7">
        <v>1437</v>
      </c>
      <c r="D885" s="7">
        <v>16</v>
      </c>
      <c r="E885" s="1">
        <v>3502.1</v>
      </c>
      <c r="F885" s="1">
        <v>1681.29</v>
      </c>
      <c r="G885" s="1">
        <v>1413</v>
      </c>
      <c r="H885" s="1">
        <v>373.18</v>
      </c>
      <c r="I885" s="6">
        <v>3467.47</v>
      </c>
      <c r="J885" s="86"/>
      <c r="K885" s="86"/>
      <c r="L885" s="85"/>
      <c r="M885" s="85"/>
      <c r="N885" s="85"/>
      <c r="O885" s="85"/>
      <c r="P885" s="85"/>
      <c r="Q885" s="1">
        <f t="shared" si="13"/>
        <v>3467.47</v>
      </c>
    </row>
    <row r="886" spans="1:17" x14ac:dyDescent="0.25">
      <c r="A886" s="83" t="s">
        <v>8554</v>
      </c>
      <c r="B886" s="84" t="s">
        <v>16261</v>
      </c>
      <c r="C886" s="7">
        <v>626</v>
      </c>
      <c r="D886" s="7">
        <v>19</v>
      </c>
      <c r="E886" s="1">
        <v>4261.17</v>
      </c>
      <c r="F886" s="1">
        <v>732.42</v>
      </c>
      <c r="G886" s="1">
        <v>1677.94</v>
      </c>
      <c r="H886" s="1">
        <v>454.06</v>
      </c>
      <c r="I886" s="6">
        <v>2864.42</v>
      </c>
      <c r="J886" s="86"/>
      <c r="K886" s="86"/>
      <c r="L886" s="85"/>
      <c r="M886" s="85"/>
      <c r="N886" s="85"/>
      <c r="O886" s="85"/>
      <c r="P886" s="85"/>
      <c r="Q886" s="1">
        <f t="shared" si="13"/>
        <v>2864.42</v>
      </c>
    </row>
    <row r="887" spans="1:17" x14ac:dyDescent="0.25">
      <c r="A887" s="83" t="s">
        <v>8555</v>
      </c>
      <c r="B887" s="84" t="s">
        <v>16262</v>
      </c>
      <c r="C887" s="7">
        <v>2548</v>
      </c>
      <c r="D887" s="7">
        <v>42</v>
      </c>
      <c r="E887" s="1">
        <v>22437.91</v>
      </c>
      <c r="F887" s="1">
        <v>2981.15</v>
      </c>
      <c r="G887" s="1">
        <v>3709.12</v>
      </c>
      <c r="H887" s="1">
        <v>2390.94</v>
      </c>
      <c r="I887" s="6">
        <v>9081.2099999999991</v>
      </c>
      <c r="J887" s="86"/>
      <c r="K887" s="86"/>
      <c r="L887" s="85"/>
      <c r="M887" s="85"/>
      <c r="N887" s="85"/>
      <c r="O887" s="85"/>
      <c r="P887" s="85"/>
      <c r="Q887" s="1">
        <f t="shared" si="13"/>
        <v>9081.2099999999991</v>
      </c>
    </row>
    <row r="888" spans="1:17" x14ac:dyDescent="0.25">
      <c r="A888" s="83" t="s">
        <v>8556</v>
      </c>
      <c r="B888" s="84" t="s">
        <v>16263</v>
      </c>
      <c r="C888" s="7">
        <v>1575</v>
      </c>
      <c r="D888" s="7">
        <v>27</v>
      </c>
      <c r="E888" s="1">
        <v>11410.02</v>
      </c>
      <c r="F888" s="1">
        <v>1842.74</v>
      </c>
      <c r="G888" s="1">
        <v>2384.4299999999998</v>
      </c>
      <c r="H888" s="1">
        <v>1215.82</v>
      </c>
      <c r="I888" s="6">
        <v>5442.99</v>
      </c>
      <c r="J888" s="86"/>
      <c r="K888" s="86"/>
      <c r="L888" s="85"/>
      <c r="M888" s="85"/>
      <c r="N888" s="85"/>
      <c r="O888" s="85"/>
      <c r="P888" s="85"/>
      <c r="Q888" s="1">
        <f t="shared" si="13"/>
        <v>5442.99</v>
      </c>
    </row>
    <row r="889" spans="1:17" x14ac:dyDescent="0.25">
      <c r="A889" s="83" t="s">
        <v>8557</v>
      </c>
      <c r="B889" s="84" t="s">
        <v>16264</v>
      </c>
      <c r="C889" s="7">
        <v>1933</v>
      </c>
      <c r="D889" s="7">
        <v>77</v>
      </c>
      <c r="E889" s="1">
        <v>45868.78</v>
      </c>
      <c r="F889" s="1">
        <v>2261.6</v>
      </c>
      <c r="G889" s="1">
        <v>6800.05</v>
      </c>
      <c r="H889" s="1">
        <v>4887.68</v>
      </c>
      <c r="I889" s="6">
        <v>13949.33</v>
      </c>
      <c r="J889" s="86"/>
      <c r="K889" s="86"/>
      <c r="L889" s="85"/>
      <c r="M889" s="85"/>
      <c r="N889" s="85"/>
      <c r="O889" s="85"/>
      <c r="P889" s="85"/>
      <c r="Q889" s="1">
        <f t="shared" si="13"/>
        <v>13949.33</v>
      </c>
    </row>
    <row r="890" spans="1:17" x14ac:dyDescent="0.25">
      <c r="A890" s="83" t="s">
        <v>8558</v>
      </c>
      <c r="B890" s="84" t="s">
        <v>16265</v>
      </c>
      <c r="C890" s="7">
        <v>7513</v>
      </c>
      <c r="D890" s="7">
        <v>151</v>
      </c>
      <c r="E890" s="1">
        <v>83681.509999999995</v>
      </c>
      <c r="F890" s="1">
        <v>8790.18</v>
      </c>
      <c r="G890" s="1">
        <v>13335.16</v>
      </c>
      <c r="H890" s="1">
        <v>8916.92</v>
      </c>
      <c r="I890" s="6">
        <v>31042.26</v>
      </c>
      <c r="J890" s="86"/>
      <c r="K890" s="86"/>
      <c r="L890" s="85"/>
      <c r="M890" s="85"/>
      <c r="N890" s="85"/>
      <c r="O890" s="85"/>
      <c r="P890" s="85"/>
      <c r="Q890" s="1">
        <f t="shared" si="13"/>
        <v>31042.26</v>
      </c>
    </row>
    <row r="891" spans="1:17" x14ac:dyDescent="0.25">
      <c r="A891" s="83" t="s">
        <v>8559</v>
      </c>
      <c r="B891" s="84" t="s">
        <v>16266</v>
      </c>
      <c r="C891" s="7">
        <v>9077</v>
      </c>
      <c r="D891" s="7">
        <v>134</v>
      </c>
      <c r="E891" s="1">
        <v>49745</v>
      </c>
      <c r="F891" s="1">
        <v>10620.06</v>
      </c>
      <c r="G891" s="1">
        <v>11833.85</v>
      </c>
      <c r="H891" s="1">
        <v>5300.72</v>
      </c>
      <c r="I891" s="6">
        <v>27754.63</v>
      </c>
      <c r="J891" s="86"/>
      <c r="K891" s="86"/>
      <c r="L891" s="85"/>
      <c r="M891" s="85"/>
      <c r="N891" s="85"/>
      <c r="O891" s="85"/>
      <c r="P891" s="85"/>
      <c r="Q891" s="1">
        <f t="shared" si="13"/>
        <v>27754.63</v>
      </c>
    </row>
    <row r="892" spans="1:17" x14ac:dyDescent="0.25">
      <c r="A892" s="83" t="s">
        <v>8560</v>
      </c>
      <c r="B892" s="84" t="s">
        <v>16267</v>
      </c>
      <c r="C892" s="7">
        <v>4544</v>
      </c>
      <c r="D892" s="7">
        <v>63</v>
      </c>
      <c r="E892" s="1">
        <v>13759.46</v>
      </c>
      <c r="F892" s="1">
        <v>5316.46</v>
      </c>
      <c r="G892" s="1">
        <v>5563.67</v>
      </c>
      <c r="H892" s="1">
        <v>1466.18</v>
      </c>
      <c r="I892" s="6">
        <v>12346.31</v>
      </c>
      <c r="J892" s="86"/>
      <c r="K892" s="86"/>
      <c r="L892" s="85"/>
      <c r="M892" s="85"/>
      <c r="N892" s="85"/>
      <c r="O892" s="85"/>
      <c r="P892" s="85"/>
      <c r="Q892" s="1">
        <f t="shared" si="13"/>
        <v>12346.31</v>
      </c>
    </row>
    <row r="893" spans="1:17" x14ac:dyDescent="0.25">
      <c r="A893" s="83" t="s">
        <v>8561</v>
      </c>
      <c r="B893" s="84" t="s">
        <v>16268</v>
      </c>
      <c r="C893" s="7">
        <v>359</v>
      </c>
      <c r="D893" s="7">
        <v>10</v>
      </c>
      <c r="E893" s="1">
        <v>2051.54</v>
      </c>
      <c r="F893" s="1">
        <v>420.03</v>
      </c>
      <c r="G893" s="1">
        <v>883.12</v>
      </c>
      <c r="H893" s="1">
        <v>218.61</v>
      </c>
      <c r="I893" s="6">
        <v>1521.76</v>
      </c>
      <c r="J893" s="86"/>
      <c r="K893" s="86"/>
      <c r="L893" s="85"/>
      <c r="M893" s="85"/>
      <c r="N893" s="85"/>
      <c r="O893" s="85"/>
      <c r="P893" s="85"/>
      <c r="Q893" s="1">
        <f t="shared" si="13"/>
        <v>1521.76</v>
      </c>
    </row>
    <row r="894" spans="1:17" x14ac:dyDescent="0.25">
      <c r="A894" s="83" t="s">
        <v>8562</v>
      </c>
      <c r="B894" s="84" t="s">
        <v>16269</v>
      </c>
      <c r="C894" s="7">
        <v>321</v>
      </c>
      <c r="D894" s="7">
        <v>13</v>
      </c>
      <c r="E894" s="1">
        <v>4101.3999999999996</v>
      </c>
      <c r="F894" s="1">
        <v>375.57</v>
      </c>
      <c r="G894" s="1">
        <v>1148.06</v>
      </c>
      <c r="H894" s="1">
        <v>437.04</v>
      </c>
      <c r="I894" s="6">
        <v>1960.67</v>
      </c>
      <c r="J894" s="86"/>
      <c r="K894" s="86"/>
      <c r="L894" s="85"/>
      <c r="M894" s="85"/>
      <c r="N894" s="85"/>
      <c r="O894" s="85"/>
      <c r="P894" s="85"/>
      <c r="Q894" s="1">
        <f t="shared" si="13"/>
        <v>1960.67</v>
      </c>
    </row>
    <row r="895" spans="1:17" x14ac:dyDescent="0.25">
      <c r="A895" s="83" t="s">
        <v>8563</v>
      </c>
      <c r="B895" s="84" t="s">
        <v>16270</v>
      </c>
      <c r="C895" s="7">
        <v>14882</v>
      </c>
      <c r="D895" s="7">
        <v>88</v>
      </c>
      <c r="E895" s="1">
        <v>36585.69</v>
      </c>
      <c r="F895" s="1">
        <v>17411.89</v>
      </c>
      <c r="G895" s="1">
        <v>7771.48</v>
      </c>
      <c r="H895" s="1">
        <v>3898.5</v>
      </c>
      <c r="I895" s="6">
        <v>29081.87</v>
      </c>
      <c r="J895" s="86"/>
      <c r="K895" s="86"/>
      <c r="L895" s="85"/>
      <c r="M895" s="85"/>
      <c r="N895" s="85"/>
      <c r="O895" s="85"/>
      <c r="P895" s="85"/>
      <c r="Q895" s="1">
        <f t="shared" si="13"/>
        <v>29081.87</v>
      </c>
    </row>
    <row r="896" spans="1:17" x14ac:dyDescent="0.25">
      <c r="A896" s="83" t="s">
        <v>8564</v>
      </c>
      <c r="B896" s="84" t="s">
        <v>16271</v>
      </c>
      <c r="C896" s="7">
        <v>89936</v>
      </c>
      <c r="D896" s="7">
        <v>1474</v>
      </c>
      <c r="E896" s="1">
        <v>919658</v>
      </c>
      <c r="F896" s="1">
        <v>105224.81</v>
      </c>
      <c r="G896" s="1">
        <v>130172.35</v>
      </c>
      <c r="H896" s="1">
        <v>97996.78</v>
      </c>
      <c r="I896" s="6">
        <v>333393.94</v>
      </c>
      <c r="J896" s="86"/>
      <c r="K896" s="86"/>
      <c r="L896" s="85"/>
      <c r="M896" s="85"/>
      <c r="N896" s="85"/>
      <c r="O896" s="85"/>
      <c r="P896" s="85"/>
      <c r="Q896" s="1">
        <f t="shared" si="13"/>
        <v>333393.94</v>
      </c>
    </row>
    <row r="897" spans="1:17" x14ac:dyDescent="0.25">
      <c r="A897" s="83" t="s">
        <v>8565</v>
      </c>
      <c r="B897" s="84" t="s">
        <v>16272</v>
      </c>
      <c r="C897" s="7">
        <v>15770</v>
      </c>
      <c r="D897" s="7">
        <v>132</v>
      </c>
      <c r="E897" s="1">
        <v>37826.699999999997</v>
      </c>
      <c r="F897" s="1">
        <v>18450.849999999999</v>
      </c>
      <c r="G897" s="1">
        <v>11657.22</v>
      </c>
      <c r="H897" s="1">
        <v>4030.74</v>
      </c>
      <c r="I897" s="6">
        <v>34138.81</v>
      </c>
      <c r="J897" s="86"/>
      <c r="K897" s="86"/>
      <c r="L897" s="85"/>
      <c r="M897" s="85"/>
      <c r="N897" s="85"/>
      <c r="O897" s="85"/>
      <c r="P897" s="85"/>
      <c r="Q897" s="1">
        <f t="shared" si="13"/>
        <v>34138.81</v>
      </c>
    </row>
    <row r="898" spans="1:17" x14ac:dyDescent="0.25">
      <c r="A898" s="83" t="s">
        <v>8566</v>
      </c>
      <c r="B898" s="84" t="s">
        <v>16273</v>
      </c>
      <c r="C898" s="7">
        <v>5652</v>
      </c>
      <c r="D898" s="7">
        <v>94</v>
      </c>
      <c r="E898" s="1">
        <v>58915.23</v>
      </c>
      <c r="F898" s="1">
        <v>6612.82</v>
      </c>
      <c r="G898" s="1">
        <v>8301.36</v>
      </c>
      <c r="H898" s="1">
        <v>6277.88</v>
      </c>
      <c r="I898" s="6">
        <v>21192.06</v>
      </c>
      <c r="J898" s="86"/>
      <c r="K898" s="86"/>
      <c r="L898" s="85"/>
      <c r="M898" s="85"/>
      <c r="N898" s="85"/>
      <c r="O898" s="85"/>
      <c r="P898" s="85"/>
      <c r="Q898" s="1">
        <f t="shared" si="13"/>
        <v>21192.06</v>
      </c>
    </row>
    <row r="899" spans="1:17" x14ac:dyDescent="0.25">
      <c r="A899" s="83" t="s">
        <v>8567</v>
      </c>
      <c r="B899" s="84" t="s">
        <v>16274</v>
      </c>
      <c r="C899" s="7">
        <v>22302</v>
      </c>
      <c r="D899" s="7">
        <v>293</v>
      </c>
      <c r="E899" s="1">
        <v>194423.89</v>
      </c>
      <c r="F899" s="1">
        <v>26093.26</v>
      </c>
      <c r="G899" s="1">
        <v>25875.51</v>
      </c>
      <c r="H899" s="1">
        <v>20717.39</v>
      </c>
      <c r="I899" s="6">
        <v>72686.16</v>
      </c>
      <c r="J899" s="86"/>
      <c r="K899" s="86"/>
      <c r="L899" s="85"/>
      <c r="M899" s="85"/>
      <c r="N899" s="85"/>
      <c r="O899" s="85"/>
      <c r="P899" s="85"/>
      <c r="Q899" s="1">
        <f t="shared" si="13"/>
        <v>72686.16</v>
      </c>
    </row>
    <row r="900" spans="1:17" x14ac:dyDescent="0.25">
      <c r="A900" s="83" t="s">
        <v>8568</v>
      </c>
      <c r="B900" s="84" t="s">
        <v>16275</v>
      </c>
      <c r="C900" s="7">
        <v>47150</v>
      </c>
      <c r="D900" s="7">
        <v>560</v>
      </c>
      <c r="E900" s="1">
        <v>323718.28999999998</v>
      </c>
      <c r="F900" s="1">
        <v>55165.34</v>
      </c>
      <c r="G900" s="1">
        <v>49454.9</v>
      </c>
      <c r="H900" s="1">
        <v>34494.730000000003</v>
      </c>
      <c r="I900" s="6">
        <v>139114.97</v>
      </c>
      <c r="J900" s="86"/>
      <c r="K900" s="86"/>
      <c r="L900" s="85"/>
      <c r="M900" s="85"/>
      <c r="N900" s="85"/>
      <c r="O900" s="85"/>
      <c r="P900" s="85"/>
      <c r="Q900" s="1">
        <f t="shared" si="13"/>
        <v>139114.97</v>
      </c>
    </row>
    <row r="901" spans="1:17" x14ac:dyDescent="0.25">
      <c r="A901" s="83" t="s">
        <v>8569</v>
      </c>
      <c r="B901" s="84" t="s">
        <v>16276</v>
      </c>
      <c r="C901" s="7">
        <v>242</v>
      </c>
      <c r="D901" s="7">
        <v>11</v>
      </c>
      <c r="E901" s="1">
        <v>1928.16</v>
      </c>
      <c r="F901" s="1">
        <v>283.14</v>
      </c>
      <c r="G901" s="1">
        <v>971.43</v>
      </c>
      <c r="H901" s="1">
        <v>205.46</v>
      </c>
      <c r="I901" s="6">
        <v>1460.03</v>
      </c>
      <c r="J901" s="86"/>
      <c r="K901" s="86"/>
      <c r="L901" s="85"/>
      <c r="M901" s="85"/>
      <c r="N901" s="85"/>
      <c r="O901" s="85"/>
      <c r="P901" s="85"/>
      <c r="Q901" s="1">
        <f t="shared" si="13"/>
        <v>1460.03</v>
      </c>
    </row>
    <row r="902" spans="1:17" x14ac:dyDescent="0.25">
      <c r="A902" s="83" t="s">
        <v>8570</v>
      </c>
      <c r="B902" s="84" t="s">
        <v>16277</v>
      </c>
      <c r="C902" s="7">
        <v>408</v>
      </c>
      <c r="D902" s="7">
        <v>8</v>
      </c>
      <c r="E902" s="1">
        <v>1447.67</v>
      </c>
      <c r="F902" s="1">
        <v>477.36</v>
      </c>
      <c r="G902" s="1">
        <v>706.5</v>
      </c>
      <c r="H902" s="1">
        <v>154.26</v>
      </c>
      <c r="I902" s="6">
        <v>1338.12</v>
      </c>
      <c r="J902" s="86"/>
      <c r="K902" s="86"/>
      <c r="L902" s="85"/>
      <c r="M902" s="85"/>
      <c r="N902" s="85"/>
      <c r="O902" s="85"/>
      <c r="P902" s="85"/>
      <c r="Q902" s="1">
        <f t="shared" si="13"/>
        <v>1338.12</v>
      </c>
    </row>
    <row r="903" spans="1:17" x14ac:dyDescent="0.25">
      <c r="A903" s="83" t="s">
        <v>8571</v>
      </c>
      <c r="B903" s="84" t="s">
        <v>16278</v>
      </c>
      <c r="C903" s="7">
        <v>43</v>
      </c>
      <c r="D903" s="7">
        <v>5</v>
      </c>
      <c r="E903" s="1">
        <v>746.45</v>
      </c>
      <c r="F903" s="1">
        <v>50.31</v>
      </c>
      <c r="G903" s="1">
        <v>441.56</v>
      </c>
      <c r="H903" s="1">
        <v>79.540000000000006</v>
      </c>
      <c r="I903" s="6">
        <v>571.41</v>
      </c>
      <c r="J903" s="86"/>
      <c r="K903" s="86"/>
      <c r="L903" s="85"/>
      <c r="M903" s="85"/>
      <c r="N903" s="85"/>
      <c r="O903" s="85"/>
      <c r="P903" s="85"/>
      <c r="Q903" s="1">
        <f t="shared" si="13"/>
        <v>571.41</v>
      </c>
    </row>
    <row r="904" spans="1:17" x14ac:dyDescent="0.25">
      <c r="A904" s="83" t="s">
        <v>8572</v>
      </c>
      <c r="B904" s="84" t="s">
        <v>16279</v>
      </c>
      <c r="C904" s="7">
        <v>475</v>
      </c>
      <c r="D904" s="7">
        <v>12</v>
      </c>
      <c r="E904" s="1">
        <v>2696.83</v>
      </c>
      <c r="F904" s="1">
        <v>555.75</v>
      </c>
      <c r="G904" s="1">
        <v>1059.74</v>
      </c>
      <c r="H904" s="1">
        <v>287.37</v>
      </c>
      <c r="I904" s="6">
        <v>1902.86</v>
      </c>
      <c r="J904" s="86"/>
      <c r="K904" s="86"/>
      <c r="L904" s="85"/>
      <c r="M904" s="85"/>
      <c r="N904" s="85"/>
      <c r="O904" s="85"/>
      <c r="P904" s="85"/>
      <c r="Q904" s="1">
        <f t="shared" si="13"/>
        <v>1902.86</v>
      </c>
    </row>
    <row r="905" spans="1:17" x14ac:dyDescent="0.25">
      <c r="A905" s="83" t="s">
        <v>8573</v>
      </c>
      <c r="B905" s="84" t="s">
        <v>16280</v>
      </c>
      <c r="C905" s="7">
        <v>1469</v>
      </c>
      <c r="D905" s="7">
        <v>42</v>
      </c>
      <c r="E905" s="1">
        <v>37529.699999999997</v>
      </c>
      <c r="F905" s="1">
        <v>1718.73</v>
      </c>
      <c r="G905" s="1">
        <v>3709.12</v>
      </c>
      <c r="H905" s="1">
        <v>3999.09</v>
      </c>
      <c r="I905" s="6">
        <v>9426.94</v>
      </c>
      <c r="J905" s="86"/>
      <c r="K905" s="86"/>
      <c r="L905" s="85"/>
      <c r="M905" s="85"/>
      <c r="N905" s="85"/>
      <c r="O905" s="85"/>
      <c r="P905" s="85"/>
      <c r="Q905" s="1">
        <f t="shared" si="13"/>
        <v>9426.94</v>
      </c>
    </row>
    <row r="906" spans="1:17" x14ac:dyDescent="0.25">
      <c r="A906" s="83" t="s">
        <v>8574</v>
      </c>
      <c r="B906" s="84" t="s">
        <v>16281</v>
      </c>
      <c r="C906" s="7">
        <v>2265</v>
      </c>
      <c r="D906" s="7">
        <v>43</v>
      </c>
      <c r="E906" s="1">
        <v>20798.560000000001</v>
      </c>
      <c r="F906" s="1">
        <v>2650.04</v>
      </c>
      <c r="G906" s="1">
        <v>3797.43</v>
      </c>
      <c r="H906" s="1">
        <v>2216.25</v>
      </c>
      <c r="I906" s="6">
        <v>8663.7199999999993</v>
      </c>
      <c r="J906" s="86"/>
      <c r="K906" s="86"/>
      <c r="L906" s="85"/>
      <c r="M906" s="85"/>
      <c r="N906" s="85"/>
      <c r="O906" s="85"/>
      <c r="P906" s="85"/>
      <c r="Q906" s="1">
        <f t="shared" si="13"/>
        <v>8663.7199999999993</v>
      </c>
    </row>
    <row r="907" spans="1:17" x14ac:dyDescent="0.25">
      <c r="A907" s="83" t="s">
        <v>8575</v>
      </c>
      <c r="B907" s="84" t="s">
        <v>16282</v>
      </c>
      <c r="C907" s="7">
        <v>1459</v>
      </c>
      <c r="D907" s="7">
        <v>30</v>
      </c>
      <c r="E907" s="1">
        <v>9661.24</v>
      </c>
      <c r="F907" s="1">
        <v>1707.02</v>
      </c>
      <c r="G907" s="1">
        <v>2649.37</v>
      </c>
      <c r="H907" s="1">
        <v>1029.48</v>
      </c>
      <c r="I907" s="6">
        <v>5385.87</v>
      </c>
      <c r="J907" s="86"/>
      <c r="K907" s="86"/>
      <c r="L907" s="85"/>
      <c r="M907" s="85"/>
      <c r="N907" s="85"/>
      <c r="O907" s="85"/>
      <c r="P907" s="85"/>
      <c r="Q907" s="1">
        <f t="shared" si="13"/>
        <v>5385.87</v>
      </c>
    </row>
    <row r="908" spans="1:17" x14ac:dyDescent="0.25">
      <c r="A908" s="83" t="s">
        <v>8576</v>
      </c>
      <c r="B908" s="84" t="s">
        <v>16283</v>
      </c>
      <c r="C908" s="7">
        <v>1414</v>
      </c>
      <c r="D908" s="7">
        <v>30</v>
      </c>
      <c r="E908" s="1">
        <v>16653.39</v>
      </c>
      <c r="F908" s="1">
        <v>1654.38</v>
      </c>
      <c r="G908" s="1">
        <v>2649.37</v>
      </c>
      <c r="H908" s="1">
        <v>1774.55</v>
      </c>
      <c r="I908" s="6">
        <v>6078.3</v>
      </c>
      <c r="J908" s="86"/>
      <c r="K908" s="86"/>
      <c r="L908" s="85"/>
      <c r="M908" s="85"/>
      <c r="N908" s="85"/>
      <c r="O908" s="85"/>
      <c r="P908" s="85"/>
      <c r="Q908" s="1">
        <f t="shared" si="13"/>
        <v>6078.3</v>
      </c>
    </row>
    <row r="909" spans="1:17" x14ac:dyDescent="0.25">
      <c r="A909" s="83" t="s">
        <v>8577</v>
      </c>
      <c r="B909" s="84" t="s">
        <v>16284</v>
      </c>
      <c r="C909" s="7">
        <v>20364</v>
      </c>
      <c r="D909" s="7">
        <v>429</v>
      </c>
      <c r="E909" s="1">
        <v>569744.31000000006</v>
      </c>
      <c r="F909" s="1">
        <v>23825.81</v>
      </c>
      <c r="G909" s="1">
        <v>37885.980000000003</v>
      </c>
      <c r="H909" s="1">
        <v>60710.74</v>
      </c>
      <c r="I909" s="6">
        <v>122422.53</v>
      </c>
      <c r="J909" s="86"/>
      <c r="K909" s="86"/>
      <c r="L909" s="85"/>
      <c r="M909" s="85"/>
      <c r="N909" s="85"/>
      <c r="O909" s="85"/>
      <c r="P909" s="85"/>
      <c r="Q909" s="1">
        <f t="shared" si="13"/>
        <v>122422.53</v>
      </c>
    </row>
    <row r="910" spans="1:17" x14ac:dyDescent="0.25">
      <c r="A910" s="83" t="s">
        <v>8578</v>
      </c>
      <c r="B910" s="84" t="s">
        <v>16285</v>
      </c>
      <c r="C910" s="7">
        <v>167</v>
      </c>
      <c r="D910" s="7">
        <v>4</v>
      </c>
      <c r="E910" s="1">
        <v>597.16</v>
      </c>
      <c r="F910" s="1">
        <v>195.39</v>
      </c>
      <c r="G910" s="1">
        <v>353.25</v>
      </c>
      <c r="H910" s="1">
        <v>63.63</v>
      </c>
      <c r="I910" s="6">
        <v>612.27</v>
      </c>
      <c r="J910" s="86"/>
      <c r="K910" s="86"/>
      <c r="L910" s="85"/>
      <c r="M910" s="85"/>
      <c r="N910" s="85"/>
      <c r="O910" s="85"/>
      <c r="P910" s="85"/>
      <c r="Q910" s="1">
        <f t="shared" ref="Q910:Q973" si="14">I910+P910</f>
        <v>612.27</v>
      </c>
    </row>
    <row r="911" spans="1:17" x14ac:dyDescent="0.25">
      <c r="A911" s="83" t="s">
        <v>8579</v>
      </c>
      <c r="B911" s="84" t="s">
        <v>16286</v>
      </c>
      <c r="C911" s="7">
        <v>16668</v>
      </c>
      <c r="D911" s="7">
        <v>232</v>
      </c>
      <c r="E911" s="1">
        <v>147623.38</v>
      </c>
      <c r="F911" s="1">
        <v>19501.5</v>
      </c>
      <c r="G911" s="1">
        <v>20488.46</v>
      </c>
      <c r="H911" s="1">
        <v>15730.43</v>
      </c>
      <c r="I911" s="6">
        <v>55720.39</v>
      </c>
      <c r="J911" s="86"/>
      <c r="K911" s="86"/>
      <c r="L911" s="85"/>
      <c r="M911" s="85"/>
      <c r="N911" s="85"/>
      <c r="O911" s="85"/>
      <c r="P911" s="85"/>
      <c r="Q911" s="1">
        <f t="shared" si="14"/>
        <v>55720.39</v>
      </c>
    </row>
    <row r="912" spans="1:17" x14ac:dyDescent="0.25">
      <c r="A912" s="83" t="s">
        <v>8580</v>
      </c>
      <c r="B912" s="84" t="s">
        <v>16287</v>
      </c>
      <c r="C912" s="7">
        <v>47057</v>
      </c>
      <c r="D912" s="7">
        <v>610</v>
      </c>
      <c r="E912" s="1">
        <v>425020.42</v>
      </c>
      <c r="F912" s="1">
        <v>55056.53</v>
      </c>
      <c r="G912" s="1">
        <v>53870.51</v>
      </c>
      <c r="H912" s="1">
        <v>45289.26</v>
      </c>
      <c r="I912" s="6">
        <v>154216.29999999999</v>
      </c>
      <c r="J912" s="86"/>
      <c r="K912" s="86"/>
      <c r="L912" s="85"/>
      <c r="M912" s="85"/>
      <c r="N912" s="85"/>
      <c r="O912" s="85"/>
      <c r="P912" s="85"/>
      <c r="Q912" s="1">
        <f t="shared" si="14"/>
        <v>154216.29999999999</v>
      </c>
    </row>
    <row r="913" spans="1:17" x14ac:dyDescent="0.25">
      <c r="A913" s="83" t="s">
        <v>8581</v>
      </c>
      <c r="B913" s="84" t="s">
        <v>16288</v>
      </c>
      <c r="C913" s="7">
        <v>183</v>
      </c>
      <c r="D913" s="7">
        <v>11</v>
      </c>
      <c r="E913" s="1">
        <v>1893.82</v>
      </c>
      <c r="F913" s="1">
        <v>214.11</v>
      </c>
      <c r="G913" s="1">
        <v>971.43</v>
      </c>
      <c r="H913" s="1">
        <v>201.8</v>
      </c>
      <c r="I913" s="6">
        <v>1387.34</v>
      </c>
      <c r="J913" s="86"/>
      <c r="K913" s="86"/>
      <c r="L913" s="85"/>
      <c r="M913" s="85"/>
      <c r="N913" s="85"/>
      <c r="O913" s="85"/>
      <c r="P913" s="85"/>
      <c r="Q913" s="1">
        <f t="shared" si="14"/>
        <v>1387.34</v>
      </c>
    </row>
    <row r="914" spans="1:17" x14ac:dyDescent="0.25">
      <c r="A914" s="83" t="s">
        <v>8582</v>
      </c>
      <c r="B914" s="84" t="s">
        <v>16289</v>
      </c>
      <c r="C914" s="7">
        <v>7670</v>
      </c>
      <c r="D914" s="7">
        <v>76</v>
      </c>
      <c r="E914" s="1">
        <v>58525.65</v>
      </c>
      <c r="F914" s="1">
        <v>8973.8700000000008</v>
      </c>
      <c r="G914" s="1">
        <v>6711.74</v>
      </c>
      <c r="H914" s="1">
        <v>6236.37</v>
      </c>
      <c r="I914" s="6">
        <v>21921.98</v>
      </c>
      <c r="J914" s="86"/>
      <c r="K914" s="86"/>
      <c r="L914" s="85"/>
      <c r="M914" s="85"/>
      <c r="N914" s="85"/>
      <c r="O914" s="85"/>
      <c r="P914" s="85"/>
      <c r="Q914" s="1">
        <f t="shared" si="14"/>
        <v>21921.98</v>
      </c>
    </row>
    <row r="915" spans="1:17" x14ac:dyDescent="0.25">
      <c r="A915" s="83" t="s">
        <v>8583</v>
      </c>
      <c r="B915" s="84" t="s">
        <v>16290</v>
      </c>
      <c r="C915" s="7">
        <v>4946</v>
      </c>
      <c r="D915" s="7">
        <v>48</v>
      </c>
      <c r="E915" s="1">
        <v>13048.18</v>
      </c>
      <c r="F915" s="1">
        <v>5786.8</v>
      </c>
      <c r="G915" s="1">
        <v>4238.99</v>
      </c>
      <c r="H915" s="1">
        <v>1390.38</v>
      </c>
      <c r="I915" s="6">
        <v>11416.17</v>
      </c>
      <c r="J915" s="86"/>
      <c r="K915" s="86"/>
      <c r="L915" s="85"/>
      <c r="M915" s="85"/>
      <c r="N915" s="85"/>
      <c r="O915" s="85"/>
      <c r="P915" s="85"/>
      <c r="Q915" s="1">
        <f t="shared" si="14"/>
        <v>11416.17</v>
      </c>
    </row>
    <row r="916" spans="1:17" x14ac:dyDescent="0.25">
      <c r="A916" s="83" t="s">
        <v>8584</v>
      </c>
      <c r="B916" s="84" t="s">
        <v>16291</v>
      </c>
      <c r="C916" s="7">
        <v>26</v>
      </c>
      <c r="D916" s="7">
        <v>4</v>
      </c>
      <c r="E916" s="1">
        <v>597.16</v>
      </c>
      <c r="F916" s="1">
        <v>30.42</v>
      </c>
      <c r="G916" s="1">
        <v>353.25</v>
      </c>
      <c r="H916" s="1">
        <v>63.63</v>
      </c>
      <c r="I916" s="6">
        <v>447.3</v>
      </c>
      <c r="J916" s="86"/>
      <c r="K916" s="86"/>
      <c r="L916" s="85"/>
      <c r="M916" s="85"/>
      <c r="N916" s="85"/>
      <c r="O916" s="85"/>
      <c r="P916" s="85"/>
      <c r="Q916" s="1">
        <f t="shared" si="14"/>
        <v>447.3</v>
      </c>
    </row>
    <row r="917" spans="1:17" x14ac:dyDescent="0.25">
      <c r="A917" s="83" t="s">
        <v>8585</v>
      </c>
      <c r="B917" s="84" t="s">
        <v>16292</v>
      </c>
      <c r="C917" s="7">
        <v>2208</v>
      </c>
      <c r="D917" s="7">
        <v>51</v>
      </c>
      <c r="E917" s="1">
        <v>24202.25</v>
      </c>
      <c r="F917" s="1">
        <v>2583.35</v>
      </c>
      <c r="G917" s="1">
        <v>4503.93</v>
      </c>
      <c r="H917" s="1">
        <v>2578.94</v>
      </c>
      <c r="I917" s="6">
        <v>9666.2199999999993</v>
      </c>
      <c r="J917" s="86"/>
      <c r="K917" s="86"/>
      <c r="L917" s="85"/>
      <c r="M917" s="85"/>
      <c r="N917" s="85"/>
      <c r="O917" s="85"/>
      <c r="P917" s="85"/>
      <c r="Q917" s="1">
        <f t="shared" si="14"/>
        <v>9666.2199999999993</v>
      </c>
    </row>
    <row r="918" spans="1:17" x14ac:dyDescent="0.25">
      <c r="A918" s="83" t="s">
        <v>8586</v>
      </c>
      <c r="B918" s="84" t="s">
        <v>16293</v>
      </c>
      <c r="C918" s="7">
        <v>77</v>
      </c>
      <c r="D918" s="7">
        <v>1</v>
      </c>
      <c r="E918" s="1">
        <v>149.29</v>
      </c>
      <c r="F918" s="1">
        <v>90.09</v>
      </c>
      <c r="G918" s="1">
        <v>88.31</v>
      </c>
      <c r="H918" s="1">
        <v>15.91</v>
      </c>
      <c r="I918" s="6">
        <v>194.31</v>
      </c>
      <c r="J918" s="86"/>
      <c r="K918" s="86"/>
      <c r="L918" s="85"/>
      <c r="M918" s="85"/>
      <c r="N918" s="85"/>
      <c r="O918" s="85"/>
      <c r="P918" s="85"/>
      <c r="Q918" s="1">
        <f t="shared" si="14"/>
        <v>194.31</v>
      </c>
    </row>
    <row r="919" spans="1:17" x14ac:dyDescent="0.25">
      <c r="A919" s="83" t="s">
        <v>8587</v>
      </c>
      <c r="B919" s="84" t="s">
        <v>16294</v>
      </c>
      <c r="C919" s="7">
        <v>62419</v>
      </c>
      <c r="D919" s="7">
        <v>1232</v>
      </c>
      <c r="E919" s="1">
        <v>1173848.92</v>
      </c>
      <c r="F919" s="1">
        <v>73030.02</v>
      </c>
      <c r="G919" s="1">
        <v>108800.78</v>
      </c>
      <c r="H919" s="1">
        <v>125082.82</v>
      </c>
      <c r="I919" s="6">
        <v>306913.62</v>
      </c>
      <c r="J919" s="86"/>
      <c r="K919" s="86"/>
      <c r="L919" s="85"/>
      <c r="M919" s="85"/>
      <c r="N919" s="85"/>
      <c r="O919" s="85"/>
      <c r="P919" s="85"/>
      <c r="Q919" s="1">
        <f t="shared" si="14"/>
        <v>306913.62</v>
      </c>
    </row>
    <row r="920" spans="1:17" x14ac:dyDescent="0.25">
      <c r="A920" s="83" t="s">
        <v>8588</v>
      </c>
      <c r="B920" s="84" t="s">
        <v>16295</v>
      </c>
      <c r="C920" s="7">
        <v>1548</v>
      </c>
      <c r="D920" s="7">
        <v>48</v>
      </c>
      <c r="E920" s="1">
        <v>15043.47</v>
      </c>
      <c r="F920" s="1">
        <v>1811.15</v>
      </c>
      <c r="G920" s="1">
        <v>4238.99</v>
      </c>
      <c r="H920" s="1">
        <v>1603</v>
      </c>
      <c r="I920" s="6">
        <v>7653.14</v>
      </c>
      <c r="J920" s="86"/>
      <c r="K920" s="86"/>
      <c r="L920" s="85"/>
      <c r="M920" s="85"/>
      <c r="N920" s="85"/>
      <c r="O920" s="85"/>
      <c r="P920" s="85"/>
      <c r="Q920" s="1">
        <f t="shared" si="14"/>
        <v>7653.14</v>
      </c>
    </row>
    <row r="921" spans="1:17" x14ac:dyDescent="0.25">
      <c r="A921" s="83" t="s">
        <v>8589</v>
      </c>
      <c r="B921" s="84" t="s">
        <v>16296</v>
      </c>
      <c r="C921" s="7">
        <v>3221</v>
      </c>
      <c r="D921" s="7">
        <v>76</v>
      </c>
      <c r="E921" s="1">
        <v>42869.01</v>
      </c>
      <c r="F921" s="1">
        <v>3768.56</v>
      </c>
      <c r="G921" s="1">
        <v>6711.74</v>
      </c>
      <c r="H921" s="1">
        <v>4568.03</v>
      </c>
      <c r="I921" s="6">
        <v>15048.33</v>
      </c>
      <c r="J921" s="86"/>
      <c r="K921" s="86"/>
      <c r="L921" s="85"/>
      <c r="M921" s="85"/>
      <c r="N921" s="85"/>
      <c r="O921" s="85"/>
      <c r="P921" s="85"/>
      <c r="Q921" s="1">
        <f t="shared" si="14"/>
        <v>15048.33</v>
      </c>
    </row>
    <row r="922" spans="1:17" x14ac:dyDescent="0.25">
      <c r="A922" s="83" t="s">
        <v>8590</v>
      </c>
      <c r="B922" s="84" t="s">
        <v>16297</v>
      </c>
      <c r="C922" s="7">
        <v>941</v>
      </c>
      <c r="D922" s="7">
        <v>20</v>
      </c>
      <c r="E922" s="1">
        <v>4354.62</v>
      </c>
      <c r="F922" s="1">
        <v>1100.97</v>
      </c>
      <c r="G922" s="1">
        <v>1766.25</v>
      </c>
      <c r="H922" s="1">
        <v>464.02</v>
      </c>
      <c r="I922" s="6">
        <v>3331.24</v>
      </c>
      <c r="J922" s="86"/>
      <c r="K922" s="86"/>
      <c r="L922" s="85"/>
      <c r="M922" s="85"/>
      <c r="N922" s="85"/>
      <c r="O922" s="85"/>
      <c r="P922" s="85"/>
      <c r="Q922" s="1">
        <f t="shared" si="14"/>
        <v>3331.24</v>
      </c>
    </row>
    <row r="923" spans="1:17" x14ac:dyDescent="0.25">
      <c r="A923" s="83" t="s">
        <v>8591</v>
      </c>
      <c r="B923" s="84" t="s">
        <v>16298</v>
      </c>
      <c r="C923" s="7">
        <v>2713</v>
      </c>
      <c r="D923" s="7">
        <v>196</v>
      </c>
      <c r="E923" s="1">
        <v>449416.79</v>
      </c>
      <c r="F923" s="1">
        <v>3174.2</v>
      </c>
      <c r="G923" s="1">
        <v>17309.22</v>
      </c>
      <c r="H923" s="1">
        <v>47888.89</v>
      </c>
      <c r="I923" s="6">
        <v>68372.31</v>
      </c>
      <c r="J923" s="86"/>
      <c r="K923" s="86"/>
      <c r="L923" s="85"/>
      <c r="M923" s="85"/>
      <c r="N923" s="85"/>
      <c r="O923" s="85"/>
      <c r="P923" s="85"/>
      <c r="Q923" s="1">
        <f t="shared" si="14"/>
        <v>68372.31</v>
      </c>
    </row>
    <row r="924" spans="1:17" x14ac:dyDescent="0.25">
      <c r="A924" s="83" t="s">
        <v>8592</v>
      </c>
      <c r="B924" s="84" t="s">
        <v>16299</v>
      </c>
      <c r="C924" s="7">
        <v>269382</v>
      </c>
      <c r="D924" s="7">
        <v>2312</v>
      </c>
      <c r="E924" s="1">
        <v>1568749.45</v>
      </c>
      <c r="F924" s="1">
        <v>315176.01</v>
      </c>
      <c r="G924" s="1">
        <v>204178.08</v>
      </c>
      <c r="H924" s="1">
        <v>167162.57999999999</v>
      </c>
      <c r="I924" s="6">
        <v>686516.67</v>
      </c>
      <c r="J924" s="86"/>
      <c r="K924" s="86"/>
      <c r="L924" s="85"/>
      <c r="M924" s="85"/>
      <c r="N924" s="85"/>
      <c r="O924" s="85"/>
      <c r="P924" s="85"/>
      <c r="Q924" s="1">
        <f t="shared" si="14"/>
        <v>686516.67</v>
      </c>
    </row>
    <row r="925" spans="1:17" x14ac:dyDescent="0.25">
      <c r="A925" s="83" t="s">
        <v>8593</v>
      </c>
      <c r="B925" s="84" t="s">
        <v>16300</v>
      </c>
      <c r="C925" s="7">
        <v>40742</v>
      </c>
      <c r="D925" s="7">
        <v>632</v>
      </c>
      <c r="E925" s="1">
        <v>448363.83</v>
      </c>
      <c r="F925" s="1">
        <v>47668</v>
      </c>
      <c r="G925" s="1">
        <v>55813.38</v>
      </c>
      <c r="H925" s="1">
        <v>47776.69</v>
      </c>
      <c r="I925" s="6">
        <v>151258.07</v>
      </c>
      <c r="J925" s="86"/>
      <c r="K925" s="86"/>
      <c r="L925" s="85"/>
      <c r="M925" s="85"/>
      <c r="N925" s="85"/>
      <c r="O925" s="85"/>
      <c r="P925" s="85"/>
      <c r="Q925" s="1">
        <f t="shared" si="14"/>
        <v>151258.07</v>
      </c>
    </row>
    <row r="926" spans="1:17" x14ac:dyDescent="0.25">
      <c r="A926" s="83" t="s">
        <v>8594</v>
      </c>
      <c r="B926" s="84" t="s">
        <v>16301</v>
      </c>
      <c r="C926" s="7">
        <v>833</v>
      </c>
      <c r="D926" s="7">
        <v>30</v>
      </c>
      <c r="E926" s="1">
        <v>11247.27</v>
      </c>
      <c r="F926" s="1">
        <v>974.61</v>
      </c>
      <c r="G926" s="1">
        <v>2649.37</v>
      </c>
      <c r="H926" s="1">
        <v>1198.49</v>
      </c>
      <c r="I926" s="6">
        <v>4822.47</v>
      </c>
      <c r="J926" s="86"/>
      <c r="K926" s="86"/>
      <c r="L926" s="85"/>
      <c r="M926" s="85"/>
      <c r="N926" s="85"/>
      <c r="O926" s="85"/>
      <c r="P926" s="85"/>
      <c r="Q926" s="1">
        <f t="shared" si="14"/>
        <v>4822.47</v>
      </c>
    </row>
    <row r="927" spans="1:17" x14ac:dyDescent="0.25">
      <c r="A927" s="83" t="s">
        <v>8595</v>
      </c>
      <c r="B927" s="84" t="s">
        <v>16302</v>
      </c>
      <c r="C927" s="7">
        <v>903</v>
      </c>
      <c r="D927" s="7">
        <v>32</v>
      </c>
      <c r="E927" s="1">
        <v>7017.57</v>
      </c>
      <c r="F927" s="1">
        <v>1056.5</v>
      </c>
      <c r="G927" s="1">
        <v>2825.99</v>
      </c>
      <c r="H927" s="1">
        <v>747.78</v>
      </c>
      <c r="I927" s="6">
        <v>4630.2700000000004</v>
      </c>
      <c r="J927" s="86"/>
      <c r="K927" s="86"/>
      <c r="L927" s="85"/>
      <c r="M927" s="85"/>
      <c r="N927" s="85"/>
      <c r="O927" s="85"/>
      <c r="P927" s="85"/>
      <c r="Q927" s="1">
        <f t="shared" si="14"/>
        <v>4630.2700000000004</v>
      </c>
    </row>
    <row r="928" spans="1:17" x14ac:dyDescent="0.25">
      <c r="A928" s="83" t="s">
        <v>8596</v>
      </c>
      <c r="B928" s="84" t="s">
        <v>16303</v>
      </c>
      <c r="C928" s="7">
        <v>13587</v>
      </c>
      <c r="D928" s="7">
        <v>186</v>
      </c>
      <c r="E928" s="1">
        <v>117110.29</v>
      </c>
      <c r="F928" s="1">
        <v>15896.74</v>
      </c>
      <c r="G928" s="1">
        <v>16426.09</v>
      </c>
      <c r="H928" s="1">
        <v>12479.02</v>
      </c>
      <c r="I928" s="6">
        <v>44801.85</v>
      </c>
      <c r="J928" s="86"/>
      <c r="K928" s="86"/>
      <c r="L928" s="85"/>
      <c r="M928" s="85"/>
      <c r="N928" s="85"/>
      <c r="O928" s="85"/>
      <c r="P928" s="85"/>
      <c r="Q928" s="1">
        <f t="shared" si="14"/>
        <v>44801.85</v>
      </c>
    </row>
    <row r="929" spans="1:17" x14ac:dyDescent="0.25">
      <c r="A929" s="83" t="s">
        <v>8597</v>
      </c>
      <c r="B929" s="84" t="s">
        <v>16304</v>
      </c>
      <c r="C929" s="7">
        <v>10018</v>
      </c>
      <c r="D929" s="7">
        <v>212</v>
      </c>
      <c r="E929" s="1">
        <v>242125.76</v>
      </c>
      <c r="F929" s="1">
        <v>11721.02</v>
      </c>
      <c r="G929" s="1">
        <v>18722.21</v>
      </c>
      <c r="H929" s="1">
        <v>25800.400000000001</v>
      </c>
      <c r="I929" s="6">
        <v>56243.63</v>
      </c>
      <c r="J929" s="86"/>
      <c r="K929" s="86"/>
      <c r="L929" s="85"/>
      <c r="M929" s="85"/>
      <c r="N929" s="85"/>
      <c r="O929" s="85"/>
      <c r="P929" s="85"/>
      <c r="Q929" s="1">
        <f t="shared" si="14"/>
        <v>56243.63</v>
      </c>
    </row>
    <row r="930" spans="1:17" x14ac:dyDescent="0.25">
      <c r="A930" s="83" t="s">
        <v>8598</v>
      </c>
      <c r="B930" s="84" t="s">
        <v>16305</v>
      </c>
      <c r="C930" s="7">
        <v>15469</v>
      </c>
      <c r="D930" s="7">
        <v>139</v>
      </c>
      <c r="E930" s="1">
        <v>73831.31</v>
      </c>
      <c r="F930" s="1">
        <v>18098.68</v>
      </c>
      <c r="G930" s="1">
        <v>12275.42</v>
      </c>
      <c r="H930" s="1">
        <v>7867.3</v>
      </c>
      <c r="I930" s="6">
        <v>38241.4</v>
      </c>
      <c r="J930" s="86"/>
      <c r="K930" s="86"/>
      <c r="L930" s="85"/>
      <c r="M930" s="85"/>
      <c r="N930" s="85"/>
      <c r="O930" s="85"/>
      <c r="P930" s="85"/>
      <c r="Q930" s="1">
        <f t="shared" si="14"/>
        <v>38241.4</v>
      </c>
    </row>
    <row r="931" spans="1:17" x14ac:dyDescent="0.25">
      <c r="A931" s="83" t="s">
        <v>8599</v>
      </c>
      <c r="B931" s="84" t="s">
        <v>16306</v>
      </c>
      <c r="C931" s="7">
        <v>6497</v>
      </c>
      <c r="D931" s="7">
        <v>307</v>
      </c>
      <c r="E931" s="1">
        <v>220174.65</v>
      </c>
      <c r="F931" s="1">
        <v>7601.46</v>
      </c>
      <c r="G931" s="1">
        <v>27111.88</v>
      </c>
      <c r="H931" s="1">
        <v>23461.34</v>
      </c>
      <c r="I931" s="6">
        <v>58174.68</v>
      </c>
      <c r="J931" s="86"/>
      <c r="K931" s="86"/>
      <c r="L931" s="85"/>
      <c r="M931" s="85"/>
      <c r="N931" s="85"/>
      <c r="O931" s="85"/>
      <c r="P931" s="85"/>
      <c r="Q931" s="1">
        <f t="shared" si="14"/>
        <v>58174.68</v>
      </c>
    </row>
    <row r="932" spans="1:17" x14ac:dyDescent="0.25">
      <c r="A932" s="83" t="s">
        <v>8600</v>
      </c>
      <c r="B932" s="84" t="s">
        <v>16307</v>
      </c>
      <c r="C932" s="7">
        <v>276</v>
      </c>
      <c r="D932" s="7">
        <v>12</v>
      </c>
      <c r="E932" s="1">
        <v>1861.84</v>
      </c>
      <c r="F932" s="1">
        <v>322.92</v>
      </c>
      <c r="G932" s="1">
        <v>1059.74</v>
      </c>
      <c r="H932" s="1">
        <v>198.39</v>
      </c>
      <c r="I932" s="6">
        <v>1581.05</v>
      </c>
      <c r="J932" s="86"/>
      <c r="K932" s="86"/>
      <c r="L932" s="85"/>
      <c r="M932" s="85"/>
      <c r="N932" s="85"/>
      <c r="O932" s="85"/>
      <c r="P932" s="85"/>
      <c r="Q932" s="1">
        <f t="shared" si="14"/>
        <v>1581.05</v>
      </c>
    </row>
    <row r="933" spans="1:17" x14ac:dyDescent="0.25">
      <c r="A933" s="83" t="s">
        <v>8601</v>
      </c>
      <c r="B933" s="84" t="s">
        <v>16308</v>
      </c>
      <c r="C933" s="7">
        <v>18772</v>
      </c>
      <c r="D933" s="7">
        <v>225</v>
      </c>
      <c r="E933" s="1">
        <v>176160.28</v>
      </c>
      <c r="F933" s="1">
        <v>21963.18</v>
      </c>
      <c r="G933" s="1">
        <v>19870.27</v>
      </c>
      <c r="H933" s="1">
        <v>18771.259999999998</v>
      </c>
      <c r="I933" s="6">
        <v>60604.71</v>
      </c>
      <c r="J933" s="86"/>
      <c r="K933" s="86"/>
      <c r="L933" s="85"/>
      <c r="M933" s="85"/>
      <c r="N933" s="85"/>
      <c r="O933" s="85"/>
      <c r="P933" s="85"/>
      <c r="Q933" s="1">
        <f t="shared" si="14"/>
        <v>60604.71</v>
      </c>
    </row>
    <row r="934" spans="1:17" x14ac:dyDescent="0.25">
      <c r="A934" s="83" t="s">
        <v>8602</v>
      </c>
      <c r="B934" s="84" t="s">
        <v>16309</v>
      </c>
      <c r="C934" s="7">
        <v>272</v>
      </c>
      <c r="D934" s="7">
        <v>14</v>
      </c>
      <c r="E934" s="1">
        <v>10018.94</v>
      </c>
      <c r="F934" s="1">
        <v>318.24</v>
      </c>
      <c r="G934" s="1">
        <v>1236.3800000000001</v>
      </c>
      <c r="H934" s="1">
        <v>1067.5999999999999</v>
      </c>
      <c r="I934" s="6">
        <v>2622.22</v>
      </c>
      <c r="J934" s="86"/>
      <c r="K934" s="86"/>
      <c r="L934" s="85"/>
      <c r="M934" s="85"/>
      <c r="N934" s="85"/>
      <c r="O934" s="85"/>
      <c r="P934" s="85"/>
      <c r="Q934" s="1">
        <f t="shared" si="14"/>
        <v>2622.22</v>
      </c>
    </row>
    <row r="935" spans="1:17" x14ac:dyDescent="0.25">
      <c r="A935" s="83" t="s">
        <v>8603</v>
      </c>
      <c r="B935" s="84" t="s">
        <v>16310</v>
      </c>
      <c r="C935" s="7">
        <v>20912</v>
      </c>
      <c r="D935" s="7">
        <v>268</v>
      </c>
      <c r="E935" s="1">
        <v>245315.4</v>
      </c>
      <c r="F935" s="1">
        <v>24466.97</v>
      </c>
      <c r="G935" s="1">
        <v>23667.7</v>
      </c>
      <c r="H935" s="1">
        <v>26140.28</v>
      </c>
      <c r="I935" s="6">
        <v>74274.95</v>
      </c>
      <c r="J935" s="86"/>
      <c r="K935" s="86"/>
      <c r="L935" s="85"/>
      <c r="M935" s="85"/>
      <c r="N935" s="85"/>
      <c r="O935" s="85"/>
      <c r="P935" s="85"/>
      <c r="Q935" s="1">
        <f t="shared" si="14"/>
        <v>74274.95</v>
      </c>
    </row>
    <row r="936" spans="1:17" x14ac:dyDescent="0.25">
      <c r="A936" s="83" t="s">
        <v>8604</v>
      </c>
      <c r="B936" s="84" t="s">
        <v>16311</v>
      </c>
      <c r="C936" s="7">
        <v>78245</v>
      </c>
      <c r="D936" s="7">
        <v>1109</v>
      </c>
      <c r="E936" s="1">
        <v>755591.09</v>
      </c>
      <c r="F936" s="1">
        <v>91546.38</v>
      </c>
      <c r="G936" s="1">
        <v>97938.36</v>
      </c>
      <c r="H936" s="1">
        <v>80514.17</v>
      </c>
      <c r="I936" s="6">
        <v>269998.90999999997</v>
      </c>
      <c r="J936" s="86"/>
      <c r="K936" s="86"/>
      <c r="L936" s="85"/>
      <c r="M936" s="85"/>
      <c r="N936" s="85"/>
      <c r="O936" s="85"/>
      <c r="P936" s="85"/>
      <c r="Q936" s="1">
        <f t="shared" si="14"/>
        <v>269998.90999999997</v>
      </c>
    </row>
    <row r="937" spans="1:17" x14ac:dyDescent="0.25">
      <c r="A937" s="83" t="s">
        <v>8605</v>
      </c>
      <c r="B937" s="84" t="s">
        <v>16312</v>
      </c>
      <c r="C937" s="7">
        <v>28772</v>
      </c>
      <c r="D937" s="7">
        <v>404</v>
      </c>
      <c r="E937" s="1">
        <v>1221580.1299999999</v>
      </c>
      <c r="F937" s="1">
        <v>33663.14</v>
      </c>
      <c r="G937" s="1">
        <v>35678.18</v>
      </c>
      <c r="H937" s="1">
        <v>130168.96000000001</v>
      </c>
      <c r="I937" s="6">
        <v>199510.28</v>
      </c>
      <c r="J937" s="86"/>
      <c r="K937" s="86"/>
      <c r="L937" s="85"/>
      <c r="M937" s="85"/>
      <c r="N937" s="85"/>
      <c r="O937" s="85"/>
      <c r="P937" s="85"/>
      <c r="Q937" s="1">
        <f t="shared" si="14"/>
        <v>199510.28</v>
      </c>
    </row>
    <row r="938" spans="1:17" x14ac:dyDescent="0.25">
      <c r="A938" s="83" t="s">
        <v>8606</v>
      </c>
      <c r="B938" s="84" t="s">
        <v>16313</v>
      </c>
      <c r="C938" s="7">
        <v>4820</v>
      </c>
      <c r="D938" s="7">
        <v>138</v>
      </c>
      <c r="E938" s="1">
        <v>182371.21</v>
      </c>
      <c r="F938" s="1">
        <v>5639.38</v>
      </c>
      <c r="G938" s="1">
        <v>12187.1</v>
      </c>
      <c r="H938" s="1">
        <v>19433.09</v>
      </c>
      <c r="I938" s="6">
        <v>37259.57</v>
      </c>
      <c r="J938" s="86"/>
      <c r="K938" s="86"/>
      <c r="L938" s="85"/>
      <c r="M938" s="85"/>
      <c r="N938" s="85"/>
      <c r="O938" s="85"/>
      <c r="P938" s="85"/>
      <c r="Q938" s="1">
        <f t="shared" si="14"/>
        <v>37259.57</v>
      </c>
    </row>
    <row r="939" spans="1:17" x14ac:dyDescent="0.25">
      <c r="A939" s="83" t="s">
        <v>8607</v>
      </c>
      <c r="B939" s="84" t="s">
        <v>16314</v>
      </c>
      <c r="C939" s="7">
        <v>719</v>
      </c>
      <c r="D939" s="7">
        <v>30</v>
      </c>
      <c r="E939" s="1">
        <v>23953.49</v>
      </c>
      <c r="F939" s="1">
        <v>841.22</v>
      </c>
      <c r="G939" s="1">
        <v>2649.37</v>
      </c>
      <c r="H939" s="1">
        <v>2552.4299999999998</v>
      </c>
      <c r="I939" s="6">
        <v>6043.02</v>
      </c>
      <c r="J939" s="86"/>
      <c r="K939" s="86"/>
      <c r="L939" s="85"/>
      <c r="M939" s="85"/>
      <c r="N939" s="85"/>
      <c r="O939" s="85"/>
      <c r="P939" s="85"/>
      <c r="Q939" s="1">
        <f t="shared" si="14"/>
        <v>6043.02</v>
      </c>
    </row>
    <row r="940" spans="1:17" x14ac:dyDescent="0.25">
      <c r="A940" s="83" t="s">
        <v>8608</v>
      </c>
      <c r="B940" s="84" t="s">
        <v>16315</v>
      </c>
      <c r="C940" s="7">
        <v>3132</v>
      </c>
      <c r="D940" s="7">
        <v>106</v>
      </c>
      <c r="E940" s="1">
        <v>140865.18</v>
      </c>
      <c r="F940" s="1">
        <v>3664.43</v>
      </c>
      <c r="G940" s="1">
        <v>9361.1</v>
      </c>
      <c r="H940" s="1">
        <v>15010.29</v>
      </c>
      <c r="I940" s="6">
        <v>28035.82</v>
      </c>
      <c r="J940" s="86"/>
      <c r="K940" s="86"/>
      <c r="L940" s="85"/>
      <c r="M940" s="85"/>
      <c r="N940" s="85"/>
      <c r="O940" s="85"/>
      <c r="P940" s="85"/>
      <c r="Q940" s="1">
        <f t="shared" si="14"/>
        <v>28035.82</v>
      </c>
    </row>
    <row r="941" spans="1:17" x14ac:dyDescent="0.25">
      <c r="A941" s="83" t="s">
        <v>8609</v>
      </c>
      <c r="B941" s="84" t="s">
        <v>16316</v>
      </c>
      <c r="C941" s="7">
        <v>23831</v>
      </c>
      <c r="D941" s="7">
        <v>155</v>
      </c>
      <c r="E941" s="1">
        <v>144636.87</v>
      </c>
      <c r="F941" s="1">
        <v>27882.18</v>
      </c>
      <c r="G941" s="1">
        <v>13688.41</v>
      </c>
      <c r="H941" s="1">
        <v>15412.19</v>
      </c>
      <c r="I941" s="6">
        <v>56982.78</v>
      </c>
      <c r="J941" s="86"/>
      <c r="K941" s="86"/>
      <c r="L941" s="85"/>
      <c r="M941" s="85"/>
      <c r="N941" s="85"/>
      <c r="O941" s="85"/>
      <c r="P941" s="85"/>
      <c r="Q941" s="1">
        <f t="shared" si="14"/>
        <v>56982.78</v>
      </c>
    </row>
    <row r="942" spans="1:17" x14ac:dyDescent="0.25">
      <c r="A942" s="83" t="s">
        <v>8610</v>
      </c>
      <c r="B942" s="84" t="s">
        <v>16317</v>
      </c>
      <c r="C942" s="7">
        <v>9402</v>
      </c>
      <c r="D942" s="7">
        <v>92</v>
      </c>
      <c r="E942" s="1">
        <v>45469.68</v>
      </c>
      <c r="F942" s="1">
        <v>11000.3</v>
      </c>
      <c r="G942" s="1">
        <v>8124.74</v>
      </c>
      <c r="H942" s="1">
        <v>4845.1499999999996</v>
      </c>
      <c r="I942" s="6">
        <v>23970.19</v>
      </c>
      <c r="J942" s="86"/>
      <c r="K942" s="86"/>
      <c r="L942" s="85"/>
      <c r="M942" s="85"/>
      <c r="N942" s="85"/>
      <c r="O942" s="85"/>
      <c r="P942" s="85"/>
      <c r="Q942" s="1">
        <f t="shared" si="14"/>
        <v>23970.19</v>
      </c>
    </row>
    <row r="943" spans="1:17" x14ac:dyDescent="0.25">
      <c r="A943" s="83" t="s">
        <v>8611</v>
      </c>
      <c r="B943" s="84" t="s">
        <v>16318</v>
      </c>
      <c r="C943" s="7">
        <v>9496</v>
      </c>
      <c r="D943" s="7">
        <v>75</v>
      </c>
      <c r="E943" s="1">
        <v>16429.310000000001</v>
      </c>
      <c r="F943" s="1">
        <v>11110.29</v>
      </c>
      <c r="G943" s="1">
        <v>6623.42</v>
      </c>
      <c r="H943" s="1">
        <v>1750.67</v>
      </c>
      <c r="I943" s="6">
        <v>19484.38</v>
      </c>
      <c r="J943" s="86"/>
      <c r="K943" s="86"/>
      <c r="L943" s="85"/>
      <c r="M943" s="85"/>
      <c r="N943" s="85"/>
      <c r="O943" s="85"/>
      <c r="P943" s="85"/>
      <c r="Q943" s="1">
        <f t="shared" si="14"/>
        <v>19484.38</v>
      </c>
    </row>
    <row r="944" spans="1:17" x14ac:dyDescent="0.25">
      <c r="A944" s="83" t="s">
        <v>8612</v>
      </c>
      <c r="B944" s="84" t="s">
        <v>16319</v>
      </c>
      <c r="C944" s="7">
        <v>129661</v>
      </c>
      <c r="D944" s="7">
        <v>1436</v>
      </c>
      <c r="E944" s="1">
        <v>1032766.1</v>
      </c>
      <c r="F944" s="1">
        <v>151702.92000000001</v>
      </c>
      <c r="G944" s="1">
        <v>126816.49</v>
      </c>
      <c r="H944" s="1">
        <v>110049.34</v>
      </c>
      <c r="I944" s="6">
        <v>388568.75</v>
      </c>
      <c r="J944" s="86"/>
      <c r="K944" s="86"/>
      <c r="L944" s="85"/>
      <c r="M944" s="85"/>
      <c r="N944" s="85"/>
      <c r="O944" s="85"/>
      <c r="P944" s="85"/>
      <c r="Q944" s="1">
        <f t="shared" si="14"/>
        <v>388568.75</v>
      </c>
    </row>
    <row r="945" spans="1:17" x14ac:dyDescent="0.25">
      <c r="A945" s="83" t="s">
        <v>8613</v>
      </c>
      <c r="B945" s="84" t="s">
        <v>16320</v>
      </c>
      <c r="C945" s="7">
        <v>2369</v>
      </c>
      <c r="D945" s="7">
        <v>44</v>
      </c>
      <c r="E945" s="1">
        <v>12154</v>
      </c>
      <c r="F945" s="1">
        <v>2771.72</v>
      </c>
      <c r="G945" s="1">
        <v>3885.74</v>
      </c>
      <c r="H945" s="1">
        <v>1295.0999999999999</v>
      </c>
      <c r="I945" s="6">
        <v>7952.56</v>
      </c>
      <c r="J945" s="86"/>
      <c r="K945" s="86"/>
      <c r="L945" s="85"/>
      <c r="M945" s="85"/>
      <c r="N945" s="85"/>
      <c r="O945" s="85"/>
      <c r="P945" s="85"/>
      <c r="Q945" s="1">
        <f t="shared" si="14"/>
        <v>7952.56</v>
      </c>
    </row>
    <row r="946" spans="1:17" x14ac:dyDescent="0.25">
      <c r="A946" s="83" t="s">
        <v>8614</v>
      </c>
      <c r="B946" s="84" t="s">
        <v>16321</v>
      </c>
      <c r="C946" s="7">
        <v>25940</v>
      </c>
      <c r="D946" s="7">
        <v>427</v>
      </c>
      <c r="E946" s="1">
        <v>219367.71</v>
      </c>
      <c r="F946" s="1">
        <v>30349.71</v>
      </c>
      <c r="G946" s="1">
        <v>37709.360000000001</v>
      </c>
      <c r="H946" s="1">
        <v>23375.35</v>
      </c>
      <c r="I946" s="6">
        <v>91434.42</v>
      </c>
      <c r="J946" s="86"/>
      <c r="K946" s="86"/>
      <c r="L946" s="85"/>
      <c r="M946" s="85"/>
      <c r="N946" s="85"/>
      <c r="O946" s="85"/>
      <c r="P946" s="85"/>
      <c r="Q946" s="1">
        <f t="shared" si="14"/>
        <v>91434.42</v>
      </c>
    </row>
    <row r="947" spans="1:17" x14ac:dyDescent="0.25">
      <c r="A947" s="83" t="s">
        <v>8615</v>
      </c>
      <c r="B947" s="84" t="s">
        <v>16322</v>
      </c>
      <c r="C947" s="7">
        <v>51600</v>
      </c>
      <c r="D947" s="7">
        <v>565</v>
      </c>
      <c r="E947" s="1">
        <v>542910.67000000004</v>
      </c>
      <c r="F947" s="1">
        <v>60371.82</v>
      </c>
      <c r="G947" s="1">
        <v>49896.46</v>
      </c>
      <c r="H947" s="1">
        <v>57851.4</v>
      </c>
      <c r="I947" s="6">
        <v>168119.67999999999</v>
      </c>
      <c r="J947" s="86"/>
      <c r="K947" s="86"/>
      <c r="L947" s="85"/>
      <c r="M947" s="85"/>
      <c r="N947" s="85"/>
      <c r="O947" s="85"/>
      <c r="P947" s="85"/>
      <c r="Q947" s="1">
        <f t="shared" si="14"/>
        <v>168119.67999999999</v>
      </c>
    </row>
    <row r="948" spans="1:17" x14ac:dyDescent="0.25">
      <c r="A948" s="83" t="s">
        <v>8616</v>
      </c>
      <c r="B948" s="84" t="s">
        <v>16323</v>
      </c>
      <c r="C948" s="7">
        <v>36803</v>
      </c>
      <c r="D948" s="7">
        <v>703</v>
      </c>
      <c r="E948" s="1">
        <v>633016.88</v>
      </c>
      <c r="F948" s="1">
        <v>43059.38</v>
      </c>
      <c r="G948" s="1">
        <v>62083.56</v>
      </c>
      <c r="H948" s="1">
        <v>67452.92</v>
      </c>
      <c r="I948" s="6">
        <v>172595.86</v>
      </c>
      <c r="J948" s="86"/>
      <c r="K948" s="86"/>
      <c r="L948" s="85"/>
      <c r="M948" s="85"/>
      <c r="N948" s="85"/>
      <c r="O948" s="85"/>
      <c r="P948" s="85"/>
      <c r="Q948" s="1">
        <f t="shared" si="14"/>
        <v>172595.86</v>
      </c>
    </row>
    <row r="949" spans="1:17" x14ac:dyDescent="0.25">
      <c r="A949" s="83" t="s">
        <v>8617</v>
      </c>
      <c r="B949" s="84" t="s">
        <v>16324</v>
      </c>
      <c r="C949" s="7">
        <v>12200</v>
      </c>
      <c r="D949" s="7">
        <v>110</v>
      </c>
      <c r="E949" s="1">
        <v>37396.49</v>
      </c>
      <c r="F949" s="1">
        <v>14273.96</v>
      </c>
      <c r="G949" s="1">
        <v>9714.35</v>
      </c>
      <c r="H949" s="1">
        <v>3984.89</v>
      </c>
      <c r="I949" s="6">
        <v>27973.200000000001</v>
      </c>
      <c r="J949" s="86"/>
      <c r="K949" s="86"/>
      <c r="L949" s="85"/>
      <c r="M949" s="85"/>
      <c r="N949" s="85"/>
      <c r="O949" s="85"/>
      <c r="P949" s="85"/>
      <c r="Q949" s="1">
        <f t="shared" si="14"/>
        <v>27973.200000000001</v>
      </c>
    </row>
    <row r="950" spans="1:17" x14ac:dyDescent="0.25">
      <c r="A950" s="83" t="s">
        <v>8618</v>
      </c>
      <c r="B950" s="84" t="s">
        <v>16325</v>
      </c>
      <c r="C950" s="7">
        <v>3139</v>
      </c>
      <c r="D950" s="7">
        <v>75</v>
      </c>
      <c r="E950" s="1">
        <v>29862.81</v>
      </c>
      <c r="F950" s="1">
        <v>3672.62</v>
      </c>
      <c r="G950" s="1">
        <v>6623.42</v>
      </c>
      <c r="H950" s="1">
        <v>3182.12</v>
      </c>
      <c r="I950" s="6">
        <v>13478.16</v>
      </c>
      <c r="J950" s="86"/>
      <c r="K950" s="86"/>
      <c r="L950" s="85"/>
      <c r="M950" s="85"/>
      <c r="N950" s="85"/>
      <c r="O950" s="85"/>
      <c r="P950" s="85"/>
      <c r="Q950" s="1">
        <f t="shared" si="14"/>
        <v>13478.16</v>
      </c>
    </row>
    <row r="951" spans="1:17" x14ac:dyDescent="0.25">
      <c r="A951" s="83" t="s">
        <v>8619</v>
      </c>
      <c r="B951" s="84" t="s">
        <v>16326</v>
      </c>
      <c r="C951" s="7">
        <v>702</v>
      </c>
      <c r="D951" s="7">
        <v>14</v>
      </c>
      <c r="E951" s="1">
        <v>3349.12</v>
      </c>
      <c r="F951" s="1">
        <v>821.34</v>
      </c>
      <c r="G951" s="1">
        <v>1236.3800000000001</v>
      </c>
      <c r="H951" s="1">
        <v>356.87</v>
      </c>
      <c r="I951" s="6">
        <v>2414.59</v>
      </c>
      <c r="J951" s="86"/>
      <c r="K951" s="86"/>
      <c r="L951" s="85"/>
      <c r="M951" s="85"/>
      <c r="N951" s="85"/>
      <c r="O951" s="85"/>
      <c r="P951" s="85"/>
      <c r="Q951" s="1">
        <f t="shared" si="14"/>
        <v>2414.59</v>
      </c>
    </row>
    <row r="952" spans="1:17" x14ac:dyDescent="0.25">
      <c r="A952" s="83" t="s">
        <v>8620</v>
      </c>
      <c r="B952" s="84" t="s">
        <v>16327</v>
      </c>
      <c r="C952" s="7">
        <v>632</v>
      </c>
      <c r="D952" s="7">
        <v>12</v>
      </c>
      <c r="E952" s="1">
        <v>2718.95</v>
      </c>
      <c r="F952" s="1">
        <v>739.44</v>
      </c>
      <c r="G952" s="1">
        <v>1059.74</v>
      </c>
      <c r="H952" s="1">
        <v>289.73</v>
      </c>
      <c r="I952" s="6">
        <v>2088.91</v>
      </c>
      <c r="J952" s="86"/>
      <c r="K952" s="86"/>
      <c r="L952" s="85"/>
      <c r="M952" s="85"/>
      <c r="N952" s="85"/>
      <c r="O952" s="85"/>
      <c r="P952" s="85"/>
      <c r="Q952" s="1">
        <f t="shared" si="14"/>
        <v>2088.91</v>
      </c>
    </row>
    <row r="953" spans="1:17" x14ac:dyDescent="0.25">
      <c r="A953" s="83" t="s">
        <v>8621</v>
      </c>
      <c r="B953" s="84" t="s">
        <v>16328</v>
      </c>
      <c r="C953" s="7">
        <v>139</v>
      </c>
      <c r="D953" s="7">
        <v>6</v>
      </c>
      <c r="E953" s="1">
        <v>1306.8399999999999</v>
      </c>
      <c r="F953" s="1">
        <v>162.63</v>
      </c>
      <c r="G953" s="1">
        <v>529.87</v>
      </c>
      <c r="H953" s="1">
        <v>139.26</v>
      </c>
      <c r="I953" s="6">
        <v>831.76</v>
      </c>
      <c r="J953" s="86"/>
      <c r="K953" s="86"/>
      <c r="L953" s="85"/>
      <c r="M953" s="85"/>
      <c r="N953" s="85"/>
      <c r="O953" s="85"/>
      <c r="P953" s="85"/>
      <c r="Q953" s="1">
        <f t="shared" si="14"/>
        <v>831.76</v>
      </c>
    </row>
    <row r="954" spans="1:17" x14ac:dyDescent="0.25">
      <c r="A954" s="83" t="s">
        <v>8622</v>
      </c>
      <c r="B954" s="84" t="s">
        <v>16329</v>
      </c>
      <c r="C954" s="7">
        <v>1030</v>
      </c>
      <c r="D954" s="7">
        <v>23</v>
      </c>
      <c r="E954" s="1">
        <v>4675.5600000000004</v>
      </c>
      <c r="F954" s="1">
        <v>1205.0999999999999</v>
      </c>
      <c r="G954" s="1">
        <v>2031.18</v>
      </c>
      <c r="H954" s="1">
        <v>498.22</v>
      </c>
      <c r="I954" s="6">
        <v>3734.5</v>
      </c>
      <c r="J954" s="86"/>
      <c r="K954" s="86"/>
      <c r="L954" s="85"/>
      <c r="M954" s="85"/>
      <c r="N954" s="85"/>
      <c r="O954" s="85"/>
      <c r="P954" s="85"/>
      <c r="Q954" s="1">
        <f t="shared" si="14"/>
        <v>3734.5</v>
      </c>
    </row>
    <row r="955" spans="1:17" x14ac:dyDescent="0.25">
      <c r="A955" s="83" t="s">
        <v>8623</v>
      </c>
      <c r="B955" s="84" t="s">
        <v>16330</v>
      </c>
      <c r="C955" s="7">
        <v>469</v>
      </c>
      <c r="D955" s="7">
        <v>26</v>
      </c>
      <c r="E955" s="1">
        <v>10170.09</v>
      </c>
      <c r="F955" s="1">
        <v>548.73</v>
      </c>
      <c r="G955" s="1">
        <v>2296.12</v>
      </c>
      <c r="H955" s="1">
        <v>1083.7</v>
      </c>
      <c r="I955" s="6">
        <v>3928.55</v>
      </c>
      <c r="J955" s="86"/>
      <c r="K955" s="86"/>
      <c r="L955" s="85"/>
      <c r="M955" s="85"/>
      <c r="N955" s="85"/>
      <c r="O955" s="85"/>
      <c r="P955" s="85"/>
      <c r="Q955" s="1">
        <f t="shared" si="14"/>
        <v>3928.55</v>
      </c>
    </row>
    <row r="956" spans="1:17" x14ac:dyDescent="0.25">
      <c r="A956" s="83" t="s">
        <v>8624</v>
      </c>
      <c r="B956" s="84" t="s">
        <v>16331</v>
      </c>
      <c r="C956" s="7">
        <v>151</v>
      </c>
      <c r="D956" s="7">
        <v>14</v>
      </c>
      <c r="E956" s="1">
        <v>3405.51</v>
      </c>
      <c r="F956" s="1">
        <v>176.67</v>
      </c>
      <c r="G956" s="1">
        <v>1236.3800000000001</v>
      </c>
      <c r="H956" s="1">
        <v>362.88</v>
      </c>
      <c r="I956" s="6">
        <v>1775.93</v>
      </c>
      <c r="J956" s="86"/>
      <c r="K956" s="86"/>
      <c r="L956" s="85"/>
      <c r="M956" s="85"/>
      <c r="N956" s="85"/>
      <c r="O956" s="85"/>
      <c r="P956" s="85"/>
      <c r="Q956" s="1">
        <f t="shared" si="14"/>
        <v>1775.93</v>
      </c>
    </row>
    <row r="957" spans="1:17" x14ac:dyDescent="0.25">
      <c r="A957" s="83" t="s">
        <v>8625</v>
      </c>
      <c r="B957" s="84" t="s">
        <v>16332</v>
      </c>
      <c r="C957" s="7">
        <v>1142</v>
      </c>
      <c r="D957" s="7">
        <v>29</v>
      </c>
      <c r="E957" s="1">
        <v>7976.43</v>
      </c>
      <c r="F957" s="1">
        <v>1336.14</v>
      </c>
      <c r="G957" s="1">
        <v>2561.06</v>
      </c>
      <c r="H957" s="1">
        <v>849.95</v>
      </c>
      <c r="I957" s="6">
        <v>4747.1499999999996</v>
      </c>
      <c r="J957" s="86"/>
      <c r="K957" s="86"/>
      <c r="L957" s="85"/>
      <c r="M957" s="85"/>
      <c r="N957" s="85"/>
      <c r="O957" s="85"/>
      <c r="P957" s="85"/>
      <c r="Q957" s="1">
        <f t="shared" si="14"/>
        <v>4747.1499999999996</v>
      </c>
    </row>
    <row r="958" spans="1:17" x14ac:dyDescent="0.25">
      <c r="A958" s="83" t="s">
        <v>8626</v>
      </c>
      <c r="B958" s="84" t="s">
        <v>16333</v>
      </c>
      <c r="C958" s="7">
        <v>8831</v>
      </c>
      <c r="D958" s="7">
        <v>198</v>
      </c>
      <c r="E958" s="1">
        <v>228533.07</v>
      </c>
      <c r="F958" s="1">
        <v>10332.24</v>
      </c>
      <c r="G958" s="1">
        <v>17485.84</v>
      </c>
      <c r="H958" s="1">
        <v>24351.99</v>
      </c>
      <c r="I958" s="6">
        <v>52170.07</v>
      </c>
      <c r="J958" s="86"/>
      <c r="K958" s="86"/>
      <c r="L958" s="85"/>
      <c r="M958" s="85"/>
      <c r="N958" s="85"/>
      <c r="O958" s="85"/>
      <c r="P958" s="85"/>
      <c r="Q958" s="1">
        <f t="shared" si="14"/>
        <v>52170.07</v>
      </c>
    </row>
    <row r="959" spans="1:17" x14ac:dyDescent="0.25">
      <c r="A959" s="83" t="s">
        <v>8627</v>
      </c>
      <c r="B959" s="84" t="s">
        <v>16334</v>
      </c>
      <c r="C959" s="7">
        <v>16644</v>
      </c>
      <c r="D959" s="7">
        <v>303</v>
      </c>
      <c r="E959" s="1">
        <v>792915.27</v>
      </c>
      <c r="F959" s="1">
        <v>19473.419999999998</v>
      </c>
      <c r="G959" s="1">
        <v>26758.63</v>
      </c>
      <c r="H959" s="1">
        <v>84491.35</v>
      </c>
      <c r="I959" s="6">
        <v>130723.4</v>
      </c>
      <c r="J959" s="86"/>
      <c r="K959" s="86"/>
      <c r="L959" s="85"/>
      <c r="M959" s="85"/>
      <c r="N959" s="85"/>
      <c r="O959" s="85"/>
      <c r="P959" s="85"/>
      <c r="Q959" s="1">
        <f t="shared" si="14"/>
        <v>130723.4</v>
      </c>
    </row>
    <row r="960" spans="1:17" x14ac:dyDescent="0.25">
      <c r="A960" s="83" t="s">
        <v>8628</v>
      </c>
      <c r="B960" s="84" t="s">
        <v>16335</v>
      </c>
      <c r="C960" s="7">
        <v>351</v>
      </c>
      <c r="D960" s="7">
        <v>12</v>
      </c>
      <c r="E960" s="1">
        <v>3085.59</v>
      </c>
      <c r="F960" s="1">
        <v>410.67</v>
      </c>
      <c r="G960" s="1">
        <v>1059.74</v>
      </c>
      <c r="H960" s="1">
        <v>328.79</v>
      </c>
      <c r="I960" s="6">
        <v>1799.2</v>
      </c>
      <c r="J960" s="86"/>
      <c r="K960" s="86"/>
      <c r="L960" s="85"/>
      <c r="M960" s="85"/>
      <c r="N960" s="85"/>
      <c r="O960" s="85"/>
      <c r="P960" s="85"/>
      <c r="Q960" s="1">
        <f t="shared" si="14"/>
        <v>1799.2</v>
      </c>
    </row>
    <row r="961" spans="1:17" x14ac:dyDescent="0.25">
      <c r="A961" s="83" t="s">
        <v>8629</v>
      </c>
      <c r="B961" s="84" t="s">
        <v>16336</v>
      </c>
      <c r="C961" s="7">
        <v>6383</v>
      </c>
      <c r="D961" s="7">
        <v>94</v>
      </c>
      <c r="E961" s="1">
        <v>48049.61</v>
      </c>
      <c r="F961" s="1">
        <v>7468.09</v>
      </c>
      <c r="G961" s="1">
        <v>8301.36</v>
      </c>
      <c r="H961" s="1">
        <v>5120.0600000000004</v>
      </c>
      <c r="I961" s="6">
        <v>20889.509999999998</v>
      </c>
      <c r="J961" s="86"/>
      <c r="K961" s="86"/>
      <c r="L961" s="85"/>
      <c r="M961" s="85"/>
      <c r="N961" s="85"/>
      <c r="O961" s="85"/>
      <c r="P961" s="85"/>
      <c r="Q961" s="1">
        <f t="shared" si="14"/>
        <v>20889.509999999998</v>
      </c>
    </row>
    <row r="962" spans="1:17" x14ac:dyDescent="0.25">
      <c r="A962" s="83" t="s">
        <v>8630</v>
      </c>
      <c r="B962" s="84" t="s">
        <v>16337</v>
      </c>
      <c r="C962" s="7">
        <v>220</v>
      </c>
      <c r="D962" s="7">
        <v>5</v>
      </c>
      <c r="E962" s="1">
        <v>780.04</v>
      </c>
      <c r="F962" s="1">
        <v>257.39999999999998</v>
      </c>
      <c r="G962" s="1">
        <v>441.56</v>
      </c>
      <c r="H962" s="1">
        <v>83.12</v>
      </c>
      <c r="I962" s="6">
        <v>782.08</v>
      </c>
      <c r="J962" s="86"/>
      <c r="K962" s="86"/>
      <c r="L962" s="85"/>
      <c r="M962" s="85"/>
      <c r="N962" s="85"/>
      <c r="O962" s="85"/>
      <c r="P962" s="85"/>
      <c r="Q962" s="1">
        <f t="shared" si="14"/>
        <v>782.08</v>
      </c>
    </row>
    <row r="963" spans="1:17" x14ac:dyDescent="0.25">
      <c r="A963" s="83" t="s">
        <v>8631</v>
      </c>
      <c r="B963" s="84" t="s">
        <v>16338</v>
      </c>
      <c r="C963" s="7">
        <v>6057</v>
      </c>
      <c r="D963" s="7">
        <v>56</v>
      </c>
      <c r="E963" s="1">
        <v>22538.06</v>
      </c>
      <c r="F963" s="1">
        <v>7086.67</v>
      </c>
      <c r="G963" s="1">
        <v>4945.49</v>
      </c>
      <c r="H963" s="1">
        <v>2401.61</v>
      </c>
      <c r="I963" s="6">
        <v>14433.77</v>
      </c>
      <c r="J963" s="86"/>
      <c r="K963" s="86"/>
      <c r="L963" s="85"/>
      <c r="M963" s="85"/>
      <c r="N963" s="85"/>
      <c r="O963" s="85"/>
      <c r="P963" s="85"/>
      <c r="Q963" s="1">
        <f t="shared" si="14"/>
        <v>14433.77</v>
      </c>
    </row>
    <row r="964" spans="1:17" x14ac:dyDescent="0.25">
      <c r="A964" s="83" t="s">
        <v>8632</v>
      </c>
      <c r="B964" s="84" t="s">
        <v>16339</v>
      </c>
      <c r="C964" s="7">
        <v>6018</v>
      </c>
      <c r="D964" s="7">
        <v>83</v>
      </c>
      <c r="E964" s="1">
        <v>27255.74</v>
      </c>
      <c r="F964" s="1">
        <v>7041.04</v>
      </c>
      <c r="G964" s="1">
        <v>7329.92</v>
      </c>
      <c r="H964" s="1">
        <v>2904.31</v>
      </c>
      <c r="I964" s="6">
        <v>17275.27</v>
      </c>
      <c r="J964" s="86"/>
      <c r="K964" s="86"/>
      <c r="L964" s="85"/>
      <c r="M964" s="85"/>
      <c r="N964" s="85"/>
      <c r="O964" s="85"/>
      <c r="P964" s="85"/>
      <c r="Q964" s="1">
        <f t="shared" si="14"/>
        <v>17275.27</v>
      </c>
    </row>
    <row r="965" spans="1:17" x14ac:dyDescent="0.25">
      <c r="A965" s="83" t="s">
        <v>8633</v>
      </c>
      <c r="B965" s="84" t="s">
        <v>16340</v>
      </c>
      <c r="C965" s="7">
        <v>162</v>
      </c>
      <c r="D965" s="7">
        <v>2</v>
      </c>
      <c r="E965" s="1">
        <v>298.58</v>
      </c>
      <c r="F965" s="1">
        <v>189.54</v>
      </c>
      <c r="G965" s="1">
        <v>176.62</v>
      </c>
      <c r="H965" s="1">
        <v>31.82</v>
      </c>
      <c r="I965" s="6">
        <v>397.98</v>
      </c>
      <c r="J965" s="86"/>
      <c r="K965" s="86"/>
      <c r="L965" s="85"/>
      <c r="M965" s="85"/>
      <c r="N965" s="85"/>
      <c r="O965" s="85"/>
      <c r="P965" s="85"/>
      <c r="Q965" s="1">
        <f t="shared" si="14"/>
        <v>397.98</v>
      </c>
    </row>
    <row r="966" spans="1:17" x14ac:dyDescent="0.25">
      <c r="A966" s="83" t="s">
        <v>8634</v>
      </c>
      <c r="B966" s="84" t="s">
        <v>16341</v>
      </c>
      <c r="C966" s="7">
        <v>3668</v>
      </c>
      <c r="D966" s="7">
        <v>127</v>
      </c>
      <c r="E966" s="1">
        <v>106660.59</v>
      </c>
      <c r="F966" s="1">
        <v>4291.54</v>
      </c>
      <c r="G966" s="1">
        <v>11215.66</v>
      </c>
      <c r="H966" s="1">
        <v>11365.52</v>
      </c>
      <c r="I966" s="6">
        <v>26872.720000000001</v>
      </c>
      <c r="J966" s="86"/>
      <c r="K966" s="86"/>
      <c r="L966" s="85"/>
      <c r="M966" s="85"/>
      <c r="N966" s="85"/>
      <c r="O966" s="85"/>
      <c r="P966" s="85"/>
      <c r="Q966" s="1">
        <f t="shared" si="14"/>
        <v>26872.720000000001</v>
      </c>
    </row>
    <row r="967" spans="1:17" x14ac:dyDescent="0.25">
      <c r="A967" s="83" t="s">
        <v>8635</v>
      </c>
      <c r="B967" s="84" t="s">
        <v>16342</v>
      </c>
      <c r="C967" s="7">
        <v>858</v>
      </c>
      <c r="D967" s="7">
        <v>37</v>
      </c>
      <c r="E967" s="1">
        <v>16294.44</v>
      </c>
      <c r="F967" s="1">
        <v>1003.86</v>
      </c>
      <c r="G967" s="1">
        <v>3267.55</v>
      </c>
      <c r="H967" s="1">
        <v>1736.3</v>
      </c>
      <c r="I967" s="6">
        <v>6007.71</v>
      </c>
      <c r="J967" s="86"/>
      <c r="K967" s="86"/>
      <c r="L967" s="85"/>
      <c r="M967" s="85"/>
      <c r="N967" s="85"/>
      <c r="O967" s="85"/>
      <c r="P967" s="85"/>
      <c r="Q967" s="1">
        <f t="shared" si="14"/>
        <v>6007.71</v>
      </c>
    </row>
    <row r="968" spans="1:17" x14ac:dyDescent="0.25">
      <c r="A968" s="83" t="s">
        <v>8636</v>
      </c>
      <c r="B968" s="84" t="s">
        <v>16343</v>
      </c>
      <c r="C968" s="7">
        <v>3768</v>
      </c>
      <c r="D968" s="7">
        <v>236</v>
      </c>
      <c r="E968" s="1">
        <v>206000.58</v>
      </c>
      <c r="F968" s="1">
        <v>4408.54</v>
      </c>
      <c r="G968" s="1">
        <v>20841.7</v>
      </c>
      <c r="H968" s="1">
        <v>21950.98</v>
      </c>
      <c r="I968" s="6">
        <v>47201.22</v>
      </c>
      <c r="J968" s="86"/>
      <c r="K968" s="86"/>
      <c r="L968" s="85"/>
      <c r="M968" s="85"/>
      <c r="N968" s="85"/>
      <c r="O968" s="85"/>
      <c r="P968" s="85"/>
      <c r="Q968" s="1">
        <f t="shared" si="14"/>
        <v>47201.22</v>
      </c>
    </row>
    <row r="969" spans="1:17" x14ac:dyDescent="0.25">
      <c r="A969" s="83" t="s">
        <v>8637</v>
      </c>
      <c r="B969" s="84" t="s">
        <v>16344</v>
      </c>
      <c r="C969" s="7">
        <v>1840</v>
      </c>
      <c r="D969" s="7">
        <v>28</v>
      </c>
      <c r="E969" s="1">
        <v>16532.21</v>
      </c>
      <c r="F969" s="1">
        <v>2152.79</v>
      </c>
      <c r="G969" s="1">
        <v>2472.7399999999998</v>
      </c>
      <c r="H969" s="1">
        <v>1761.64</v>
      </c>
      <c r="I969" s="6">
        <v>6387.17</v>
      </c>
      <c r="J969" s="86"/>
      <c r="K969" s="86"/>
      <c r="L969" s="85"/>
      <c r="M969" s="85"/>
      <c r="N969" s="85"/>
      <c r="O969" s="85"/>
      <c r="P969" s="85"/>
      <c r="Q969" s="1">
        <f t="shared" si="14"/>
        <v>6387.17</v>
      </c>
    </row>
    <row r="970" spans="1:17" x14ac:dyDescent="0.25">
      <c r="A970" s="83" t="s">
        <v>8638</v>
      </c>
      <c r="B970" s="84" t="s">
        <v>16345</v>
      </c>
      <c r="C970" s="7">
        <v>24144</v>
      </c>
      <c r="D970" s="7">
        <v>222</v>
      </c>
      <c r="E970" s="1">
        <v>212920.84</v>
      </c>
      <c r="F970" s="1">
        <v>28248.400000000001</v>
      </c>
      <c r="G970" s="1">
        <v>19605.34</v>
      </c>
      <c r="H970" s="1">
        <v>22688.39</v>
      </c>
      <c r="I970" s="6">
        <v>70542.13</v>
      </c>
      <c r="J970" s="86"/>
      <c r="K970" s="86"/>
      <c r="L970" s="85"/>
      <c r="M970" s="85"/>
      <c r="N970" s="85"/>
      <c r="O970" s="85"/>
      <c r="P970" s="85"/>
      <c r="Q970" s="1">
        <f t="shared" si="14"/>
        <v>70542.13</v>
      </c>
    </row>
    <row r="971" spans="1:17" x14ac:dyDescent="0.25">
      <c r="A971" s="83" t="s">
        <v>8639</v>
      </c>
      <c r="B971" s="84" t="s">
        <v>16346</v>
      </c>
      <c r="C971" s="7">
        <v>3935</v>
      </c>
      <c r="D971" s="7">
        <v>42</v>
      </c>
      <c r="E971" s="1">
        <v>8969.83</v>
      </c>
      <c r="F971" s="1">
        <v>4603.9399999999996</v>
      </c>
      <c r="G971" s="1">
        <v>3709.12</v>
      </c>
      <c r="H971" s="1">
        <v>955.81</v>
      </c>
      <c r="I971" s="6">
        <v>9268.8700000000008</v>
      </c>
      <c r="J971" s="86"/>
      <c r="K971" s="86"/>
      <c r="L971" s="85"/>
      <c r="M971" s="85"/>
      <c r="N971" s="85"/>
      <c r="O971" s="85"/>
      <c r="P971" s="85"/>
      <c r="Q971" s="1">
        <f t="shared" si="14"/>
        <v>9268.8700000000008</v>
      </c>
    </row>
    <row r="972" spans="1:17" x14ac:dyDescent="0.25">
      <c r="A972" s="83" t="s">
        <v>8640</v>
      </c>
      <c r="B972" s="84" t="s">
        <v>16347</v>
      </c>
      <c r="C972" s="7">
        <v>1202</v>
      </c>
      <c r="D972" s="7">
        <v>38</v>
      </c>
      <c r="E972" s="1">
        <v>27885.69</v>
      </c>
      <c r="F972" s="1">
        <v>1406.34</v>
      </c>
      <c r="G972" s="1">
        <v>3355.87</v>
      </c>
      <c r="H972" s="1">
        <v>2971.44</v>
      </c>
      <c r="I972" s="6">
        <v>7733.65</v>
      </c>
      <c r="J972" s="86"/>
      <c r="K972" s="86"/>
      <c r="L972" s="85"/>
      <c r="M972" s="85"/>
      <c r="N972" s="85"/>
      <c r="O972" s="85"/>
      <c r="P972" s="85"/>
      <c r="Q972" s="1">
        <f t="shared" si="14"/>
        <v>7733.65</v>
      </c>
    </row>
    <row r="973" spans="1:17" x14ac:dyDescent="0.25">
      <c r="A973" s="83" t="s">
        <v>8641</v>
      </c>
      <c r="B973" s="84" t="s">
        <v>16348</v>
      </c>
      <c r="C973" s="7">
        <v>322</v>
      </c>
      <c r="D973" s="7">
        <v>15</v>
      </c>
      <c r="E973" s="1">
        <v>5320.6</v>
      </c>
      <c r="F973" s="1">
        <v>376.74</v>
      </c>
      <c r="G973" s="1">
        <v>1324.69</v>
      </c>
      <c r="H973" s="1">
        <v>566.95000000000005</v>
      </c>
      <c r="I973" s="6">
        <v>2268.38</v>
      </c>
      <c r="J973" s="86"/>
      <c r="K973" s="86"/>
      <c r="L973" s="85"/>
      <c r="M973" s="85"/>
      <c r="N973" s="85"/>
      <c r="O973" s="85"/>
      <c r="P973" s="85"/>
      <c r="Q973" s="1">
        <f t="shared" si="14"/>
        <v>2268.38</v>
      </c>
    </row>
    <row r="974" spans="1:17" x14ac:dyDescent="0.25">
      <c r="A974" s="83" t="s">
        <v>8642</v>
      </c>
      <c r="B974" s="84" t="s">
        <v>16349</v>
      </c>
      <c r="C974" s="7">
        <v>549</v>
      </c>
      <c r="D974" s="7">
        <v>16</v>
      </c>
      <c r="E974" s="1">
        <v>7442.62</v>
      </c>
      <c r="F974" s="1">
        <v>642.33000000000004</v>
      </c>
      <c r="G974" s="1">
        <v>1413</v>
      </c>
      <c r="H974" s="1">
        <v>793.07</v>
      </c>
      <c r="I974" s="6">
        <v>2848.4</v>
      </c>
      <c r="J974" s="86"/>
      <c r="K974" s="86"/>
      <c r="L974" s="85"/>
      <c r="M974" s="85"/>
      <c r="N974" s="85"/>
      <c r="O974" s="85"/>
      <c r="P974" s="85"/>
      <c r="Q974" s="1">
        <f t="shared" ref="Q974:Q1037" si="15">I974+P974</f>
        <v>2848.4</v>
      </c>
    </row>
    <row r="975" spans="1:17" x14ac:dyDescent="0.25">
      <c r="A975" s="83" t="s">
        <v>8643</v>
      </c>
      <c r="B975" s="84" t="s">
        <v>16350</v>
      </c>
      <c r="C975" s="7">
        <v>151</v>
      </c>
      <c r="D975" s="7">
        <v>7</v>
      </c>
      <c r="E975" s="1">
        <v>1281.4100000000001</v>
      </c>
      <c r="F975" s="1">
        <v>176.67</v>
      </c>
      <c r="G975" s="1">
        <v>618.17999999999995</v>
      </c>
      <c r="H975" s="1">
        <v>136.54</v>
      </c>
      <c r="I975" s="6">
        <v>931.39</v>
      </c>
      <c r="J975" s="86"/>
      <c r="K975" s="86"/>
      <c r="L975" s="85"/>
      <c r="M975" s="85"/>
      <c r="N975" s="85"/>
      <c r="O975" s="85"/>
      <c r="P975" s="85"/>
      <c r="Q975" s="1">
        <f t="shared" si="15"/>
        <v>931.39</v>
      </c>
    </row>
    <row r="976" spans="1:17" x14ac:dyDescent="0.25">
      <c r="A976" s="83" t="s">
        <v>8644</v>
      </c>
      <c r="B976" s="84" t="s">
        <v>16351</v>
      </c>
      <c r="C976" s="7">
        <v>758</v>
      </c>
      <c r="D976" s="7">
        <v>15</v>
      </c>
      <c r="E976" s="1">
        <v>3347.27</v>
      </c>
      <c r="F976" s="1">
        <v>886.86</v>
      </c>
      <c r="G976" s="1">
        <v>1324.69</v>
      </c>
      <c r="H976" s="1">
        <v>356.68</v>
      </c>
      <c r="I976" s="6">
        <v>2568.23</v>
      </c>
      <c r="J976" s="86"/>
      <c r="K976" s="86"/>
      <c r="L976" s="85"/>
      <c r="M976" s="85"/>
      <c r="N976" s="85"/>
      <c r="O976" s="85"/>
      <c r="P976" s="85"/>
      <c r="Q976" s="1">
        <f t="shared" si="15"/>
        <v>2568.23</v>
      </c>
    </row>
    <row r="977" spans="1:17" x14ac:dyDescent="0.25">
      <c r="A977" s="83" t="s">
        <v>8645</v>
      </c>
      <c r="B977" s="84" t="s">
        <v>16352</v>
      </c>
      <c r="C977" s="7">
        <v>918</v>
      </c>
      <c r="D977" s="7">
        <v>43</v>
      </c>
      <c r="E977" s="1">
        <v>143755.1</v>
      </c>
      <c r="F977" s="1">
        <v>1074.06</v>
      </c>
      <c r="G977" s="1">
        <v>3797.43</v>
      </c>
      <c r="H977" s="1">
        <v>15318.23</v>
      </c>
      <c r="I977" s="6">
        <v>20189.72</v>
      </c>
      <c r="J977" s="86"/>
      <c r="K977" s="86"/>
      <c r="L977" s="85"/>
      <c r="M977" s="85"/>
      <c r="N977" s="85"/>
      <c r="O977" s="85"/>
      <c r="P977" s="85"/>
      <c r="Q977" s="1">
        <f t="shared" si="15"/>
        <v>20189.72</v>
      </c>
    </row>
    <row r="978" spans="1:17" x14ac:dyDescent="0.25">
      <c r="A978" s="83" t="s">
        <v>8646</v>
      </c>
      <c r="B978" s="84" t="s">
        <v>16353</v>
      </c>
      <c r="C978" s="7">
        <v>9613</v>
      </c>
      <c r="D978" s="7">
        <v>146</v>
      </c>
      <c r="E978" s="1">
        <v>173018.98</v>
      </c>
      <c r="F978" s="1">
        <v>11247.18</v>
      </c>
      <c r="G978" s="1">
        <v>12893.6</v>
      </c>
      <c r="H978" s="1">
        <v>18436.53</v>
      </c>
      <c r="I978" s="6">
        <v>42577.31</v>
      </c>
      <c r="J978" s="86"/>
      <c r="K978" s="86"/>
      <c r="L978" s="85"/>
      <c r="M978" s="85"/>
      <c r="N978" s="85"/>
      <c r="O978" s="85"/>
      <c r="P978" s="85"/>
      <c r="Q978" s="1">
        <f t="shared" si="15"/>
        <v>42577.31</v>
      </c>
    </row>
    <row r="979" spans="1:17" x14ac:dyDescent="0.25">
      <c r="A979" s="83" t="s">
        <v>8647</v>
      </c>
      <c r="B979" s="84" t="s">
        <v>16354</v>
      </c>
      <c r="C979" s="7">
        <v>14892</v>
      </c>
      <c r="D979" s="7">
        <v>290</v>
      </c>
      <c r="E979" s="1">
        <v>332050.40999999997</v>
      </c>
      <c r="F979" s="1">
        <v>17423.59</v>
      </c>
      <c r="G979" s="1">
        <v>25610.58</v>
      </c>
      <c r="H979" s="1">
        <v>35382.58</v>
      </c>
      <c r="I979" s="6">
        <v>78416.75</v>
      </c>
      <c r="J979" s="86"/>
      <c r="K979" s="86"/>
      <c r="L979" s="85"/>
      <c r="M979" s="85"/>
      <c r="N979" s="85"/>
      <c r="O979" s="85"/>
      <c r="P979" s="85"/>
      <c r="Q979" s="1">
        <f t="shared" si="15"/>
        <v>78416.75</v>
      </c>
    </row>
    <row r="980" spans="1:17" x14ac:dyDescent="0.25">
      <c r="A980" s="83" t="s">
        <v>8648</v>
      </c>
      <c r="B980" s="84" t="s">
        <v>16355</v>
      </c>
      <c r="C980" s="7">
        <v>11622</v>
      </c>
      <c r="D980" s="7">
        <v>178</v>
      </c>
      <c r="E980" s="1">
        <v>70438.350000000006</v>
      </c>
      <c r="F980" s="1">
        <v>13597.7</v>
      </c>
      <c r="G980" s="1">
        <v>15719.59</v>
      </c>
      <c r="H980" s="1">
        <v>7505.76</v>
      </c>
      <c r="I980" s="6">
        <v>36823.050000000003</v>
      </c>
      <c r="J980" s="86"/>
      <c r="K980" s="86"/>
      <c r="L980" s="85"/>
      <c r="M980" s="85"/>
      <c r="N980" s="85"/>
      <c r="O980" s="85"/>
      <c r="P980" s="85"/>
      <c r="Q980" s="1">
        <f t="shared" si="15"/>
        <v>36823.050000000003</v>
      </c>
    </row>
    <row r="981" spans="1:17" x14ac:dyDescent="0.25">
      <c r="A981" s="83" t="s">
        <v>8649</v>
      </c>
      <c r="B981" s="84" t="s">
        <v>16356</v>
      </c>
      <c r="C981" s="7">
        <v>4172</v>
      </c>
      <c r="D981" s="7">
        <v>138</v>
      </c>
      <c r="E981" s="1">
        <v>74264.47</v>
      </c>
      <c r="F981" s="1">
        <v>4881.22</v>
      </c>
      <c r="G981" s="1">
        <v>12187.1</v>
      </c>
      <c r="H981" s="1">
        <v>7913.46</v>
      </c>
      <c r="I981" s="6">
        <v>24981.78</v>
      </c>
      <c r="J981" s="86"/>
      <c r="K981" s="86"/>
      <c r="L981" s="85"/>
      <c r="M981" s="85"/>
      <c r="N981" s="85"/>
      <c r="O981" s="85"/>
      <c r="P981" s="85"/>
      <c r="Q981" s="1">
        <f t="shared" si="15"/>
        <v>24981.78</v>
      </c>
    </row>
    <row r="982" spans="1:17" x14ac:dyDescent="0.25">
      <c r="A982" s="83" t="s">
        <v>8650</v>
      </c>
      <c r="B982" s="84" t="s">
        <v>16357</v>
      </c>
      <c r="C982" s="7">
        <v>19071</v>
      </c>
      <c r="D982" s="7">
        <v>426</v>
      </c>
      <c r="E982" s="1">
        <v>587520.1</v>
      </c>
      <c r="F982" s="1">
        <v>22313.01</v>
      </c>
      <c r="G982" s="1">
        <v>37621.050000000003</v>
      </c>
      <c r="H982" s="1">
        <v>62604.88</v>
      </c>
      <c r="I982" s="6">
        <v>122538.94</v>
      </c>
      <c r="J982" s="86"/>
      <c r="K982" s="86"/>
      <c r="L982" s="85"/>
      <c r="M982" s="85"/>
      <c r="N982" s="85"/>
      <c r="O982" s="85"/>
      <c r="P982" s="85"/>
      <c r="Q982" s="1">
        <f t="shared" si="15"/>
        <v>122538.94</v>
      </c>
    </row>
    <row r="983" spans="1:17" x14ac:dyDescent="0.25">
      <c r="A983" s="83" t="s">
        <v>8651</v>
      </c>
      <c r="B983" s="84" t="s">
        <v>16358</v>
      </c>
      <c r="C983" s="7">
        <v>405</v>
      </c>
      <c r="D983" s="7">
        <v>15</v>
      </c>
      <c r="E983" s="1">
        <v>3553.66</v>
      </c>
      <c r="F983" s="1">
        <v>473.85</v>
      </c>
      <c r="G983" s="1">
        <v>1324.69</v>
      </c>
      <c r="H983" s="1">
        <v>378.67</v>
      </c>
      <c r="I983" s="6">
        <v>2177.21</v>
      </c>
      <c r="J983" s="86"/>
      <c r="K983" s="86"/>
      <c r="L983" s="85"/>
      <c r="M983" s="85"/>
      <c r="N983" s="85"/>
      <c r="O983" s="85"/>
      <c r="P983" s="85"/>
      <c r="Q983" s="1">
        <f t="shared" si="15"/>
        <v>2177.21</v>
      </c>
    </row>
    <row r="984" spans="1:17" x14ac:dyDescent="0.25">
      <c r="A984" s="83" t="s">
        <v>8652</v>
      </c>
      <c r="B984" s="84" t="s">
        <v>16359</v>
      </c>
      <c r="C984" s="7">
        <v>16134</v>
      </c>
      <c r="D984" s="7">
        <v>114</v>
      </c>
      <c r="E984" s="1">
        <v>45102.400000000001</v>
      </c>
      <c r="F984" s="1">
        <v>18876.73</v>
      </c>
      <c r="G984" s="1">
        <v>10067.61</v>
      </c>
      <c r="H984" s="1">
        <v>4806.0200000000004</v>
      </c>
      <c r="I984" s="6">
        <v>33750.36</v>
      </c>
      <c r="J984" s="86"/>
      <c r="K984" s="86"/>
      <c r="L984" s="85"/>
      <c r="M984" s="85"/>
      <c r="N984" s="85"/>
      <c r="O984" s="85"/>
      <c r="P984" s="85"/>
      <c r="Q984" s="1">
        <f t="shared" si="15"/>
        <v>33750.36</v>
      </c>
    </row>
    <row r="985" spans="1:17" x14ac:dyDescent="0.25">
      <c r="A985" s="83" t="s">
        <v>8653</v>
      </c>
      <c r="B985" s="84" t="s">
        <v>16360</v>
      </c>
      <c r="C985" s="7">
        <v>2980</v>
      </c>
      <c r="D985" s="7">
        <v>47</v>
      </c>
      <c r="E985" s="1">
        <v>21677.53</v>
      </c>
      <c r="F985" s="1">
        <v>3486.59</v>
      </c>
      <c r="G985" s="1">
        <v>4150.68</v>
      </c>
      <c r="H985" s="1">
        <v>2309.91</v>
      </c>
      <c r="I985" s="6">
        <v>9947.18</v>
      </c>
      <c r="J985" s="86"/>
      <c r="K985" s="86"/>
      <c r="L985" s="85"/>
      <c r="M985" s="85"/>
      <c r="N985" s="85"/>
      <c r="O985" s="85"/>
      <c r="P985" s="85"/>
      <c r="Q985" s="1">
        <f t="shared" si="15"/>
        <v>9947.18</v>
      </c>
    </row>
    <row r="986" spans="1:17" x14ac:dyDescent="0.25">
      <c r="A986" s="83" t="s">
        <v>8654</v>
      </c>
      <c r="B986" s="84" t="s">
        <v>16361</v>
      </c>
      <c r="C986" s="7">
        <v>27984</v>
      </c>
      <c r="D986" s="7">
        <v>281</v>
      </c>
      <c r="E986" s="1">
        <v>132504.04</v>
      </c>
      <c r="F986" s="1">
        <v>32741.18</v>
      </c>
      <c r="G986" s="1">
        <v>24815.759999999998</v>
      </c>
      <c r="H986" s="1">
        <v>14119.34</v>
      </c>
      <c r="I986" s="6">
        <v>71676.28</v>
      </c>
      <c r="J986" s="86"/>
      <c r="K986" s="86"/>
      <c r="L986" s="85"/>
      <c r="M986" s="85"/>
      <c r="N986" s="85"/>
      <c r="O986" s="85"/>
      <c r="P986" s="85"/>
      <c r="Q986" s="1">
        <f t="shared" si="15"/>
        <v>71676.28</v>
      </c>
    </row>
    <row r="987" spans="1:17" x14ac:dyDescent="0.25">
      <c r="A987" s="83" t="s">
        <v>8655</v>
      </c>
      <c r="B987" s="84" t="s">
        <v>16362</v>
      </c>
      <c r="C987" s="7">
        <v>1275</v>
      </c>
      <c r="D987" s="7">
        <v>38</v>
      </c>
      <c r="E987" s="1">
        <v>11171.32</v>
      </c>
      <c r="F987" s="1">
        <v>1491.74</v>
      </c>
      <c r="G987" s="1">
        <v>3355.87</v>
      </c>
      <c r="H987" s="1">
        <v>1190.3900000000001</v>
      </c>
      <c r="I987" s="6">
        <v>6038</v>
      </c>
      <c r="J987" s="86"/>
      <c r="K987" s="86"/>
      <c r="L987" s="85"/>
      <c r="M987" s="85"/>
      <c r="N987" s="85"/>
      <c r="O987" s="85"/>
      <c r="P987" s="85"/>
      <c r="Q987" s="1">
        <f t="shared" si="15"/>
        <v>6038</v>
      </c>
    </row>
    <row r="988" spans="1:17" x14ac:dyDescent="0.25">
      <c r="A988" s="83" t="s">
        <v>8656</v>
      </c>
      <c r="B988" s="84" t="s">
        <v>16363</v>
      </c>
      <c r="C988" s="7">
        <v>2185</v>
      </c>
      <c r="D988" s="7">
        <v>92</v>
      </c>
      <c r="E988" s="1">
        <v>185195</v>
      </c>
      <c r="F988" s="1">
        <v>2556.44</v>
      </c>
      <c r="G988" s="1">
        <v>8124.74</v>
      </c>
      <c r="H988" s="1">
        <v>19733.98</v>
      </c>
      <c r="I988" s="6">
        <v>30415.16</v>
      </c>
      <c r="J988" s="86"/>
      <c r="K988" s="86"/>
      <c r="L988" s="85"/>
      <c r="M988" s="85"/>
      <c r="N988" s="85"/>
      <c r="O988" s="85"/>
      <c r="P988" s="85"/>
      <c r="Q988" s="1">
        <f t="shared" si="15"/>
        <v>30415.16</v>
      </c>
    </row>
    <row r="989" spans="1:17" x14ac:dyDescent="0.25">
      <c r="A989" s="83" t="s">
        <v>8657</v>
      </c>
      <c r="B989" s="84" t="s">
        <v>16364</v>
      </c>
      <c r="C989" s="7">
        <v>1093</v>
      </c>
      <c r="D989" s="7">
        <v>17</v>
      </c>
      <c r="E989" s="1">
        <v>10081.51</v>
      </c>
      <c r="F989" s="1">
        <v>1278.81</v>
      </c>
      <c r="G989" s="1">
        <v>1501.31</v>
      </c>
      <c r="H989" s="1">
        <v>1074.26</v>
      </c>
      <c r="I989" s="6">
        <v>3854.38</v>
      </c>
      <c r="J989" s="86"/>
      <c r="K989" s="86"/>
      <c r="L989" s="85"/>
      <c r="M989" s="85"/>
      <c r="N989" s="85"/>
      <c r="O989" s="85"/>
      <c r="P989" s="85"/>
      <c r="Q989" s="1">
        <f t="shared" si="15"/>
        <v>3854.38</v>
      </c>
    </row>
    <row r="990" spans="1:17" x14ac:dyDescent="0.25">
      <c r="A990" s="83" t="s">
        <v>8658</v>
      </c>
      <c r="B990" s="84" t="s">
        <v>16365</v>
      </c>
      <c r="C990" s="7">
        <v>8504</v>
      </c>
      <c r="D990" s="7">
        <v>315</v>
      </c>
      <c r="E990" s="1">
        <v>344875.23</v>
      </c>
      <c r="F990" s="1">
        <v>9949.65</v>
      </c>
      <c r="G990" s="1">
        <v>27818.38</v>
      </c>
      <c r="H990" s="1">
        <v>36749.17</v>
      </c>
      <c r="I990" s="6">
        <v>74517.2</v>
      </c>
      <c r="J990" s="86"/>
      <c r="K990" s="86"/>
      <c r="L990" s="85"/>
      <c r="M990" s="85"/>
      <c r="N990" s="85"/>
      <c r="O990" s="85"/>
      <c r="P990" s="85"/>
      <c r="Q990" s="1">
        <f t="shared" si="15"/>
        <v>74517.2</v>
      </c>
    </row>
    <row r="991" spans="1:17" x14ac:dyDescent="0.25">
      <c r="A991" s="83" t="s">
        <v>8659</v>
      </c>
      <c r="B991" s="84" t="s">
        <v>16366</v>
      </c>
      <c r="C991" s="7">
        <v>528</v>
      </c>
      <c r="D991" s="7">
        <v>21</v>
      </c>
      <c r="E991" s="1">
        <v>4941.07</v>
      </c>
      <c r="F991" s="1">
        <v>617.76</v>
      </c>
      <c r="G991" s="1">
        <v>1854.56</v>
      </c>
      <c r="H991" s="1">
        <v>526.51</v>
      </c>
      <c r="I991" s="6">
        <v>2998.83</v>
      </c>
      <c r="J991" s="86"/>
      <c r="K991" s="86"/>
      <c r="L991" s="85"/>
      <c r="M991" s="85"/>
      <c r="N991" s="85"/>
      <c r="O991" s="85"/>
      <c r="P991" s="85"/>
      <c r="Q991" s="1">
        <f t="shared" si="15"/>
        <v>2998.83</v>
      </c>
    </row>
    <row r="992" spans="1:17" x14ac:dyDescent="0.25">
      <c r="A992" s="83" t="s">
        <v>8660</v>
      </c>
      <c r="B992" s="84" t="s">
        <v>16367</v>
      </c>
      <c r="C992" s="7">
        <v>65385</v>
      </c>
      <c r="D992" s="7">
        <v>1219</v>
      </c>
      <c r="E992" s="1">
        <v>1518620.51</v>
      </c>
      <c r="F992" s="1">
        <v>76500.22</v>
      </c>
      <c r="G992" s="1">
        <v>107652.71</v>
      </c>
      <c r="H992" s="1">
        <v>161820.94</v>
      </c>
      <c r="I992" s="6">
        <v>345973.87</v>
      </c>
      <c r="J992" s="86"/>
      <c r="K992" s="86"/>
      <c r="L992" s="85"/>
      <c r="M992" s="85"/>
      <c r="N992" s="85"/>
      <c r="O992" s="85"/>
      <c r="P992" s="85"/>
      <c r="Q992" s="1">
        <f t="shared" si="15"/>
        <v>345973.87</v>
      </c>
    </row>
    <row r="993" spans="1:17" x14ac:dyDescent="0.25">
      <c r="A993" s="83" t="s">
        <v>8661</v>
      </c>
      <c r="B993" s="84" t="s">
        <v>16368</v>
      </c>
      <c r="C993" s="7">
        <v>537</v>
      </c>
      <c r="D993" s="7">
        <v>15</v>
      </c>
      <c r="E993" s="1">
        <v>5635.5</v>
      </c>
      <c r="F993" s="1">
        <v>628.29</v>
      </c>
      <c r="G993" s="1">
        <v>1324.69</v>
      </c>
      <c r="H993" s="1">
        <v>600.5</v>
      </c>
      <c r="I993" s="6">
        <v>2553.48</v>
      </c>
      <c r="J993" s="86"/>
      <c r="K993" s="86"/>
      <c r="L993" s="85"/>
      <c r="M993" s="85"/>
      <c r="N993" s="85"/>
      <c r="O993" s="85"/>
      <c r="P993" s="85"/>
      <c r="Q993" s="1">
        <f t="shared" si="15"/>
        <v>2553.48</v>
      </c>
    </row>
    <row r="994" spans="1:17" x14ac:dyDescent="0.25">
      <c r="A994" s="83" t="s">
        <v>8662</v>
      </c>
      <c r="B994" s="84" t="s">
        <v>16369</v>
      </c>
      <c r="C994" s="7">
        <v>2604</v>
      </c>
      <c r="D994" s="7">
        <v>48</v>
      </c>
      <c r="E994" s="1">
        <v>26024.240000000002</v>
      </c>
      <c r="F994" s="1">
        <v>3046.67</v>
      </c>
      <c r="G994" s="1">
        <v>4238.99</v>
      </c>
      <c r="H994" s="1">
        <v>2773.09</v>
      </c>
      <c r="I994" s="6">
        <v>10058.75</v>
      </c>
      <c r="J994" s="86"/>
      <c r="K994" s="86"/>
      <c r="L994" s="85"/>
      <c r="M994" s="85"/>
      <c r="N994" s="85"/>
      <c r="O994" s="85"/>
      <c r="P994" s="85"/>
      <c r="Q994" s="1">
        <f t="shared" si="15"/>
        <v>10058.75</v>
      </c>
    </row>
    <row r="995" spans="1:17" x14ac:dyDescent="0.25">
      <c r="A995" s="83" t="s">
        <v>8663</v>
      </c>
      <c r="B995" s="84" t="s">
        <v>16370</v>
      </c>
      <c r="C995" s="7">
        <v>28531</v>
      </c>
      <c r="D995" s="7">
        <v>149</v>
      </c>
      <c r="E995" s="1">
        <v>54162.03</v>
      </c>
      <c r="F995" s="1">
        <v>33381.17</v>
      </c>
      <c r="G995" s="1">
        <v>13158.54</v>
      </c>
      <c r="H995" s="1">
        <v>5771.39</v>
      </c>
      <c r="I995" s="6">
        <v>52311.1</v>
      </c>
      <c r="J995" s="86"/>
      <c r="K995" s="86"/>
      <c r="L995" s="85"/>
      <c r="M995" s="85"/>
      <c r="N995" s="85"/>
      <c r="O995" s="85"/>
      <c r="P995" s="85"/>
      <c r="Q995" s="1">
        <f t="shared" si="15"/>
        <v>52311.1</v>
      </c>
    </row>
    <row r="996" spans="1:17" x14ac:dyDescent="0.25">
      <c r="A996" s="83" t="s">
        <v>8664</v>
      </c>
      <c r="B996" s="84" t="s">
        <v>16371</v>
      </c>
      <c r="C996" s="7">
        <v>524</v>
      </c>
      <c r="D996" s="7">
        <v>11</v>
      </c>
      <c r="E996" s="1">
        <v>2909.44</v>
      </c>
      <c r="F996" s="1">
        <v>613.08000000000004</v>
      </c>
      <c r="G996" s="1">
        <v>971.43</v>
      </c>
      <c r="H996" s="1">
        <v>310.02</v>
      </c>
      <c r="I996" s="6">
        <v>1894.53</v>
      </c>
      <c r="J996" s="86"/>
      <c r="K996" s="86"/>
      <c r="L996" s="85"/>
      <c r="M996" s="85"/>
      <c r="N996" s="85"/>
      <c r="O996" s="85"/>
      <c r="P996" s="85"/>
      <c r="Q996" s="1">
        <f t="shared" si="15"/>
        <v>1894.53</v>
      </c>
    </row>
    <row r="997" spans="1:17" x14ac:dyDescent="0.25">
      <c r="A997" s="83" t="s">
        <v>8665</v>
      </c>
      <c r="B997" s="84" t="s">
        <v>16372</v>
      </c>
      <c r="C997" s="7">
        <v>4295</v>
      </c>
      <c r="D997" s="7">
        <v>91</v>
      </c>
      <c r="E997" s="1">
        <v>73693.48</v>
      </c>
      <c r="F997" s="1">
        <v>5025.1400000000003</v>
      </c>
      <c r="G997" s="1">
        <v>8036.42</v>
      </c>
      <c r="H997" s="1">
        <v>7852.62</v>
      </c>
      <c r="I997" s="6">
        <v>20914.18</v>
      </c>
      <c r="J997" s="86"/>
      <c r="K997" s="86"/>
      <c r="L997" s="85"/>
      <c r="M997" s="85"/>
      <c r="N997" s="85"/>
      <c r="O997" s="85"/>
      <c r="P997" s="85"/>
      <c r="Q997" s="1">
        <f t="shared" si="15"/>
        <v>20914.18</v>
      </c>
    </row>
    <row r="998" spans="1:17" x14ac:dyDescent="0.25">
      <c r="A998" s="83" t="s">
        <v>8666</v>
      </c>
      <c r="B998" s="84" t="s">
        <v>16373</v>
      </c>
      <c r="C998" s="7">
        <v>210</v>
      </c>
      <c r="D998" s="7">
        <v>20</v>
      </c>
      <c r="E998" s="1">
        <v>43457.58</v>
      </c>
      <c r="F998" s="1">
        <v>245.7</v>
      </c>
      <c r="G998" s="1">
        <v>1766.25</v>
      </c>
      <c r="H998" s="1">
        <v>4630.74</v>
      </c>
      <c r="I998" s="6">
        <v>6642.69</v>
      </c>
      <c r="J998" s="86"/>
      <c r="K998" s="86"/>
      <c r="L998" s="85"/>
      <c r="M998" s="85"/>
      <c r="N998" s="85"/>
      <c r="O998" s="85"/>
      <c r="P998" s="85"/>
      <c r="Q998" s="1">
        <f t="shared" si="15"/>
        <v>6642.69</v>
      </c>
    </row>
    <row r="999" spans="1:17" x14ac:dyDescent="0.25">
      <c r="A999" s="83" t="s">
        <v>8667</v>
      </c>
      <c r="B999" s="84" t="s">
        <v>16374</v>
      </c>
      <c r="C999" s="7">
        <v>49</v>
      </c>
      <c r="D999" s="7">
        <v>2</v>
      </c>
      <c r="E999" s="1">
        <v>927.18</v>
      </c>
      <c r="F999" s="1">
        <v>57.33</v>
      </c>
      <c r="G999" s="1">
        <v>176.62</v>
      </c>
      <c r="H999" s="1">
        <v>98.8</v>
      </c>
      <c r="I999" s="6">
        <v>332.75</v>
      </c>
      <c r="J999" s="86"/>
      <c r="K999" s="86"/>
      <c r="L999" s="85"/>
      <c r="M999" s="85"/>
      <c r="N999" s="85"/>
      <c r="O999" s="85"/>
      <c r="P999" s="85"/>
      <c r="Q999" s="1">
        <f t="shared" si="15"/>
        <v>332.75</v>
      </c>
    </row>
    <row r="1000" spans="1:17" x14ac:dyDescent="0.25">
      <c r="A1000" s="83" t="s">
        <v>8668</v>
      </c>
      <c r="B1000" s="84" t="s">
        <v>16375</v>
      </c>
      <c r="C1000" s="7">
        <v>534</v>
      </c>
      <c r="D1000" s="7">
        <v>95</v>
      </c>
      <c r="E1000" s="1">
        <v>15430.18</v>
      </c>
      <c r="F1000" s="1">
        <v>624.78</v>
      </c>
      <c r="G1000" s="1">
        <v>8389.67</v>
      </c>
      <c r="H1000" s="1">
        <v>1644.21</v>
      </c>
      <c r="I1000" s="6">
        <v>10658.66</v>
      </c>
      <c r="J1000" s="86"/>
      <c r="K1000" s="86"/>
      <c r="L1000" s="85"/>
      <c r="M1000" s="85"/>
      <c r="N1000" s="85"/>
      <c r="O1000" s="85"/>
      <c r="P1000" s="85"/>
      <c r="Q1000" s="1">
        <f t="shared" si="15"/>
        <v>10658.66</v>
      </c>
    </row>
    <row r="1001" spans="1:17" x14ac:dyDescent="0.25">
      <c r="A1001" s="83" t="s">
        <v>8669</v>
      </c>
      <c r="B1001" s="84" t="s">
        <v>16376</v>
      </c>
      <c r="C1001" s="7">
        <v>809</v>
      </c>
      <c r="D1001" s="7">
        <v>15</v>
      </c>
      <c r="E1001" s="1">
        <v>2699.65</v>
      </c>
      <c r="F1001" s="1">
        <v>946.53</v>
      </c>
      <c r="G1001" s="1">
        <v>1324.69</v>
      </c>
      <c r="H1001" s="1">
        <v>287.67</v>
      </c>
      <c r="I1001" s="6">
        <v>2558.89</v>
      </c>
      <c r="J1001" s="86"/>
      <c r="K1001" s="86"/>
      <c r="L1001" s="85"/>
      <c r="M1001" s="85"/>
      <c r="N1001" s="85"/>
      <c r="O1001" s="85"/>
      <c r="P1001" s="85"/>
      <c r="Q1001" s="1">
        <f t="shared" si="15"/>
        <v>2558.89</v>
      </c>
    </row>
    <row r="1002" spans="1:17" x14ac:dyDescent="0.25">
      <c r="A1002" s="83" t="s">
        <v>8670</v>
      </c>
      <c r="B1002" s="84" t="s">
        <v>16377</v>
      </c>
      <c r="C1002" s="7">
        <v>39179</v>
      </c>
      <c r="D1002" s="7">
        <v>378</v>
      </c>
      <c r="E1002" s="1">
        <v>197688.69</v>
      </c>
      <c r="F1002" s="1">
        <v>45839.3</v>
      </c>
      <c r="G1002" s="1">
        <v>33382.06</v>
      </c>
      <c r="H1002" s="1">
        <v>21065.279999999999</v>
      </c>
      <c r="I1002" s="6">
        <v>100286.64</v>
      </c>
      <c r="J1002" s="86"/>
      <c r="K1002" s="86"/>
      <c r="L1002" s="85"/>
      <c r="M1002" s="85"/>
      <c r="N1002" s="85"/>
      <c r="O1002" s="85"/>
      <c r="P1002" s="85"/>
      <c r="Q1002" s="1">
        <f t="shared" si="15"/>
        <v>100286.64</v>
      </c>
    </row>
    <row r="1003" spans="1:17" x14ac:dyDescent="0.25">
      <c r="A1003" s="83" t="s">
        <v>8671</v>
      </c>
      <c r="B1003" s="84" t="s">
        <v>16378</v>
      </c>
      <c r="C1003" s="7">
        <v>10754</v>
      </c>
      <c r="D1003" s="7">
        <v>371</v>
      </c>
      <c r="E1003" s="1">
        <v>184843.5</v>
      </c>
      <c r="F1003" s="1">
        <v>12582.14</v>
      </c>
      <c r="G1003" s="1">
        <v>32763.87</v>
      </c>
      <c r="H1003" s="1">
        <v>19696.53</v>
      </c>
      <c r="I1003" s="6">
        <v>65042.54</v>
      </c>
      <c r="J1003" s="86"/>
      <c r="K1003" s="86"/>
      <c r="L1003" s="85"/>
      <c r="M1003" s="85"/>
      <c r="N1003" s="85"/>
      <c r="O1003" s="85"/>
      <c r="P1003" s="85"/>
      <c r="Q1003" s="1">
        <f t="shared" si="15"/>
        <v>65042.54</v>
      </c>
    </row>
    <row r="1004" spans="1:17" x14ac:dyDescent="0.25">
      <c r="A1004" s="83" t="s">
        <v>8672</v>
      </c>
      <c r="B1004" s="84" t="s">
        <v>16379</v>
      </c>
      <c r="C1004" s="7">
        <v>3907</v>
      </c>
      <c r="D1004" s="7">
        <v>46</v>
      </c>
      <c r="E1004" s="1">
        <v>11971.54</v>
      </c>
      <c r="F1004" s="1">
        <v>4571.18</v>
      </c>
      <c r="G1004" s="1">
        <v>4062.37</v>
      </c>
      <c r="H1004" s="1">
        <v>1275.6600000000001</v>
      </c>
      <c r="I1004" s="6">
        <v>9909.2099999999991</v>
      </c>
      <c r="J1004" s="86"/>
      <c r="K1004" s="86"/>
      <c r="L1004" s="85"/>
      <c r="M1004" s="85"/>
      <c r="N1004" s="85"/>
      <c r="O1004" s="85"/>
      <c r="P1004" s="85"/>
      <c r="Q1004" s="1">
        <f t="shared" si="15"/>
        <v>9909.2099999999991</v>
      </c>
    </row>
    <row r="1005" spans="1:17" x14ac:dyDescent="0.25">
      <c r="A1005" s="83" t="s">
        <v>8673</v>
      </c>
      <c r="B1005" s="84" t="s">
        <v>16380</v>
      </c>
      <c r="C1005" s="7">
        <v>6490</v>
      </c>
      <c r="D1005" s="7">
        <v>64</v>
      </c>
      <c r="E1005" s="1">
        <v>19337.669999999998</v>
      </c>
      <c r="F1005" s="1">
        <v>7593.28</v>
      </c>
      <c r="G1005" s="1">
        <v>5651.99</v>
      </c>
      <c r="H1005" s="1">
        <v>2060.58</v>
      </c>
      <c r="I1005" s="6">
        <v>15305.85</v>
      </c>
      <c r="J1005" s="86"/>
      <c r="K1005" s="86"/>
      <c r="L1005" s="85"/>
      <c r="M1005" s="85"/>
      <c r="N1005" s="85"/>
      <c r="O1005" s="85"/>
      <c r="P1005" s="85"/>
      <c r="Q1005" s="1">
        <f t="shared" si="15"/>
        <v>15305.85</v>
      </c>
    </row>
    <row r="1006" spans="1:17" x14ac:dyDescent="0.25">
      <c r="A1006" s="83" t="s">
        <v>8674</v>
      </c>
      <c r="B1006" s="84" t="s">
        <v>16381</v>
      </c>
      <c r="C1006" s="7">
        <v>78591</v>
      </c>
      <c r="D1006" s="7">
        <v>1064</v>
      </c>
      <c r="E1006" s="1">
        <v>1158319.3799999999</v>
      </c>
      <c r="F1006" s="1">
        <v>91951.2</v>
      </c>
      <c r="G1006" s="1">
        <v>93964.3</v>
      </c>
      <c r="H1006" s="1">
        <v>123428.03</v>
      </c>
      <c r="I1006" s="6">
        <v>309343.53000000003</v>
      </c>
      <c r="J1006" s="86"/>
      <c r="K1006" s="86"/>
      <c r="L1006" s="85"/>
      <c r="M1006" s="85"/>
      <c r="N1006" s="85"/>
      <c r="O1006" s="85"/>
      <c r="P1006" s="85"/>
      <c r="Q1006" s="1">
        <f t="shared" si="15"/>
        <v>309343.53000000003</v>
      </c>
    </row>
    <row r="1007" spans="1:17" x14ac:dyDescent="0.25">
      <c r="A1007" s="83" t="s">
        <v>8675</v>
      </c>
      <c r="B1007" s="84" t="s">
        <v>16382</v>
      </c>
      <c r="C1007" s="7">
        <v>239</v>
      </c>
      <c r="D1007" s="7">
        <v>7</v>
      </c>
      <c r="E1007" s="1">
        <v>44503.09</v>
      </c>
      <c r="F1007" s="1">
        <v>279.63</v>
      </c>
      <c r="G1007" s="1">
        <v>618.17999999999995</v>
      </c>
      <c r="H1007" s="1">
        <v>4742.1499999999996</v>
      </c>
      <c r="I1007" s="6">
        <v>5639.96</v>
      </c>
      <c r="J1007" s="86"/>
      <c r="K1007" s="86"/>
      <c r="L1007" s="85"/>
      <c r="M1007" s="85"/>
      <c r="N1007" s="85"/>
      <c r="O1007" s="85"/>
      <c r="P1007" s="85"/>
      <c r="Q1007" s="1">
        <f t="shared" si="15"/>
        <v>5639.96</v>
      </c>
    </row>
    <row r="1008" spans="1:17" x14ac:dyDescent="0.25">
      <c r="A1008" s="83" t="s">
        <v>8676</v>
      </c>
      <c r="B1008" s="84" t="s">
        <v>16383</v>
      </c>
      <c r="C1008" s="7">
        <v>216520</v>
      </c>
      <c r="D1008" s="7">
        <v>2141</v>
      </c>
      <c r="E1008" s="1">
        <v>1116590.5</v>
      </c>
      <c r="F1008" s="1">
        <v>253327.65</v>
      </c>
      <c r="G1008" s="1">
        <v>189076.67</v>
      </c>
      <c r="H1008" s="1">
        <v>118981.49</v>
      </c>
      <c r="I1008" s="6">
        <v>561385.81000000006</v>
      </c>
      <c r="J1008" s="86"/>
      <c r="K1008" s="86"/>
      <c r="L1008" s="85"/>
      <c r="M1008" s="85"/>
      <c r="N1008" s="85"/>
      <c r="O1008" s="85"/>
      <c r="P1008" s="85"/>
      <c r="Q1008" s="1">
        <f t="shared" si="15"/>
        <v>561385.81000000006</v>
      </c>
    </row>
    <row r="1009" spans="1:17" x14ac:dyDescent="0.25">
      <c r="A1009" s="83" t="s">
        <v>8677</v>
      </c>
      <c r="B1009" s="84" t="s">
        <v>16384</v>
      </c>
      <c r="C1009" s="7">
        <v>145</v>
      </c>
      <c r="D1009" s="7">
        <v>12</v>
      </c>
      <c r="E1009" s="1">
        <v>4167.2</v>
      </c>
      <c r="F1009" s="1">
        <v>169.65</v>
      </c>
      <c r="G1009" s="1">
        <v>1059.74</v>
      </c>
      <c r="H1009" s="1">
        <v>444.05</v>
      </c>
      <c r="I1009" s="6">
        <v>1673.44</v>
      </c>
      <c r="J1009" s="86"/>
      <c r="K1009" s="86"/>
      <c r="L1009" s="85"/>
      <c r="M1009" s="85"/>
      <c r="N1009" s="85"/>
      <c r="O1009" s="85"/>
      <c r="P1009" s="85"/>
      <c r="Q1009" s="1">
        <f t="shared" si="15"/>
        <v>1673.44</v>
      </c>
    </row>
    <row r="1010" spans="1:17" x14ac:dyDescent="0.25">
      <c r="A1010" s="83" t="s">
        <v>8678</v>
      </c>
      <c r="B1010" s="84" t="s">
        <v>16385</v>
      </c>
      <c r="C1010" s="7">
        <v>151</v>
      </c>
      <c r="D1010" s="7">
        <v>18</v>
      </c>
      <c r="E1010" s="1">
        <v>10684.97</v>
      </c>
      <c r="F1010" s="1">
        <v>176.67</v>
      </c>
      <c r="G1010" s="1">
        <v>1589.62</v>
      </c>
      <c r="H1010" s="1">
        <v>1138.57</v>
      </c>
      <c r="I1010" s="6">
        <v>2904.86</v>
      </c>
      <c r="J1010" s="86"/>
      <c r="K1010" s="86"/>
      <c r="L1010" s="85"/>
      <c r="M1010" s="85"/>
      <c r="N1010" s="85"/>
      <c r="O1010" s="85"/>
      <c r="P1010" s="85"/>
      <c r="Q1010" s="1">
        <f t="shared" si="15"/>
        <v>2904.86</v>
      </c>
    </row>
    <row r="1011" spans="1:17" x14ac:dyDescent="0.25">
      <c r="A1011" s="83" t="s">
        <v>8679</v>
      </c>
      <c r="B1011" s="84" t="s">
        <v>16386</v>
      </c>
      <c r="C1011" s="7">
        <v>278</v>
      </c>
      <c r="D1011" s="7">
        <v>7</v>
      </c>
      <c r="E1011" s="1">
        <v>981.5</v>
      </c>
      <c r="F1011" s="1">
        <v>325.26</v>
      </c>
      <c r="G1011" s="1">
        <v>618.17999999999995</v>
      </c>
      <c r="H1011" s="1">
        <v>104.58</v>
      </c>
      <c r="I1011" s="6">
        <v>1048.02</v>
      </c>
      <c r="J1011" s="86"/>
      <c r="K1011" s="86"/>
      <c r="L1011" s="85"/>
      <c r="M1011" s="85"/>
      <c r="N1011" s="85"/>
      <c r="O1011" s="85"/>
      <c r="P1011" s="85"/>
      <c r="Q1011" s="1">
        <f t="shared" si="15"/>
        <v>1048.02</v>
      </c>
    </row>
    <row r="1012" spans="1:17" x14ac:dyDescent="0.25">
      <c r="A1012" s="83" t="s">
        <v>8680</v>
      </c>
      <c r="B1012" s="84" t="s">
        <v>16387</v>
      </c>
      <c r="C1012" s="7">
        <v>6735</v>
      </c>
      <c r="D1012" s="7">
        <v>170</v>
      </c>
      <c r="E1012" s="1">
        <v>133737.13</v>
      </c>
      <c r="F1012" s="1">
        <v>7879.93</v>
      </c>
      <c r="G1012" s="1">
        <v>15013.1</v>
      </c>
      <c r="H1012" s="1">
        <v>14250.74</v>
      </c>
      <c r="I1012" s="6">
        <v>37143.769999999997</v>
      </c>
      <c r="J1012" s="86"/>
      <c r="K1012" s="86"/>
      <c r="L1012" s="85"/>
      <c r="M1012" s="85"/>
      <c r="N1012" s="85"/>
      <c r="O1012" s="85"/>
      <c r="P1012" s="85"/>
      <c r="Q1012" s="1">
        <f t="shared" si="15"/>
        <v>37143.769999999997</v>
      </c>
    </row>
    <row r="1013" spans="1:17" x14ac:dyDescent="0.25">
      <c r="A1013" s="83" t="s">
        <v>8681</v>
      </c>
      <c r="B1013" s="84" t="s">
        <v>16388</v>
      </c>
      <c r="C1013" s="7">
        <v>7604</v>
      </c>
      <c r="D1013" s="7">
        <v>117</v>
      </c>
      <c r="E1013" s="1">
        <v>78727.259999999995</v>
      </c>
      <c r="F1013" s="1">
        <v>8896.66</v>
      </c>
      <c r="G1013" s="1">
        <v>10332.540000000001</v>
      </c>
      <c r="H1013" s="1">
        <v>8389.01</v>
      </c>
      <c r="I1013" s="6">
        <v>27618.21</v>
      </c>
      <c r="J1013" s="86"/>
      <c r="K1013" s="86"/>
      <c r="L1013" s="85"/>
      <c r="M1013" s="85"/>
      <c r="N1013" s="85"/>
      <c r="O1013" s="85"/>
      <c r="P1013" s="85"/>
      <c r="Q1013" s="1">
        <f t="shared" si="15"/>
        <v>27618.21</v>
      </c>
    </row>
    <row r="1014" spans="1:17" x14ac:dyDescent="0.25">
      <c r="A1014" s="83" t="s">
        <v>8682</v>
      </c>
      <c r="B1014" s="84" t="s">
        <v>16389</v>
      </c>
      <c r="C1014" s="7">
        <v>1342</v>
      </c>
      <c r="D1014" s="7">
        <v>18</v>
      </c>
      <c r="E1014" s="1">
        <v>5910.82</v>
      </c>
      <c r="F1014" s="1">
        <v>1570.14</v>
      </c>
      <c r="G1014" s="1">
        <v>1589.62</v>
      </c>
      <c r="H1014" s="1">
        <v>629.85</v>
      </c>
      <c r="I1014" s="6">
        <v>3789.61</v>
      </c>
      <c r="J1014" s="86"/>
      <c r="K1014" s="86"/>
      <c r="L1014" s="85"/>
      <c r="M1014" s="85"/>
      <c r="N1014" s="85"/>
      <c r="O1014" s="85"/>
      <c r="P1014" s="85"/>
      <c r="Q1014" s="1">
        <f t="shared" si="15"/>
        <v>3789.61</v>
      </c>
    </row>
    <row r="1015" spans="1:17" x14ac:dyDescent="0.25">
      <c r="A1015" s="83" t="s">
        <v>8683</v>
      </c>
      <c r="B1015" s="84" t="s">
        <v>16390</v>
      </c>
      <c r="C1015" s="7">
        <v>37447</v>
      </c>
      <c r="D1015" s="7">
        <v>378</v>
      </c>
      <c r="E1015" s="1">
        <v>944786.06</v>
      </c>
      <c r="F1015" s="1">
        <v>43812.86</v>
      </c>
      <c r="G1015" s="1">
        <v>33382.06</v>
      </c>
      <c r="H1015" s="1">
        <v>100674.38</v>
      </c>
      <c r="I1015" s="6">
        <v>177869.3</v>
      </c>
      <c r="J1015" s="86"/>
      <c r="K1015" s="86"/>
      <c r="L1015" s="85"/>
      <c r="M1015" s="85"/>
      <c r="N1015" s="85"/>
      <c r="O1015" s="85"/>
      <c r="P1015" s="85"/>
      <c r="Q1015" s="1">
        <f t="shared" si="15"/>
        <v>177869.3</v>
      </c>
    </row>
    <row r="1016" spans="1:17" x14ac:dyDescent="0.25">
      <c r="A1016" s="83" t="s">
        <v>8684</v>
      </c>
      <c r="B1016" s="84" t="s">
        <v>16391</v>
      </c>
      <c r="C1016" s="7">
        <v>89</v>
      </c>
      <c r="D1016" s="7">
        <v>5</v>
      </c>
      <c r="E1016" s="1">
        <v>982.51</v>
      </c>
      <c r="F1016" s="1">
        <v>104.13</v>
      </c>
      <c r="G1016" s="1">
        <v>441.56</v>
      </c>
      <c r="H1016" s="1">
        <v>104.7</v>
      </c>
      <c r="I1016" s="6">
        <v>650.39</v>
      </c>
      <c r="J1016" s="86"/>
      <c r="K1016" s="86"/>
      <c r="L1016" s="85"/>
      <c r="M1016" s="85"/>
      <c r="N1016" s="85"/>
      <c r="O1016" s="85"/>
      <c r="P1016" s="85"/>
      <c r="Q1016" s="1">
        <f t="shared" si="15"/>
        <v>650.39</v>
      </c>
    </row>
    <row r="1017" spans="1:17" x14ac:dyDescent="0.25">
      <c r="A1017" s="83" t="s">
        <v>8685</v>
      </c>
      <c r="B1017" s="84" t="s">
        <v>16392</v>
      </c>
      <c r="C1017" s="7">
        <v>27569</v>
      </c>
      <c r="D1017" s="7">
        <v>355</v>
      </c>
      <c r="E1017" s="1">
        <v>407019.19</v>
      </c>
      <c r="F1017" s="1">
        <v>32255.63</v>
      </c>
      <c r="G1017" s="1">
        <v>31350.87</v>
      </c>
      <c r="H1017" s="1">
        <v>43371.1</v>
      </c>
      <c r="I1017" s="6">
        <v>106977.60000000001</v>
      </c>
      <c r="J1017" s="86"/>
      <c r="K1017" s="86"/>
      <c r="L1017" s="85"/>
      <c r="M1017" s="85"/>
      <c r="N1017" s="85"/>
      <c r="O1017" s="85"/>
      <c r="P1017" s="85"/>
      <c r="Q1017" s="1">
        <f t="shared" si="15"/>
        <v>106977.60000000001</v>
      </c>
    </row>
    <row r="1018" spans="1:17" x14ac:dyDescent="0.25">
      <c r="A1018" s="83" t="s">
        <v>8686</v>
      </c>
      <c r="B1018" s="84" t="s">
        <v>16393</v>
      </c>
      <c r="C1018" s="7">
        <v>11133</v>
      </c>
      <c r="D1018" s="7">
        <v>97</v>
      </c>
      <c r="E1018" s="1">
        <v>21314.65</v>
      </c>
      <c r="F1018" s="1">
        <v>13025.57</v>
      </c>
      <c r="G1018" s="1">
        <v>8566.2999999999993</v>
      </c>
      <c r="H1018" s="1">
        <v>2271.2399999999998</v>
      </c>
      <c r="I1018" s="6">
        <v>23863.11</v>
      </c>
      <c r="J1018" s="86"/>
      <c r="K1018" s="86"/>
      <c r="L1018" s="85"/>
      <c r="M1018" s="85"/>
      <c r="N1018" s="85"/>
      <c r="O1018" s="85"/>
      <c r="P1018" s="85"/>
      <c r="Q1018" s="1">
        <f t="shared" si="15"/>
        <v>23863.11</v>
      </c>
    </row>
    <row r="1019" spans="1:17" x14ac:dyDescent="0.25">
      <c r="A1019" s="83" t="s">
        <v>8687</v>
      </c>
      <c r="B1019" s="84" t="s">
        <v>16394</v>
      </c>
      <c r="C1019" s="7">
        <v>6208</v>
      </c>
      <c r="D1019" s="7">
        <v>72</v>
      </c>
      <c r="E1019" s="1">
        <v>49799.62</v>
      </c>
      <c r="F1019" s="1">
        <v>7263.34</v>
      </c>
      <c r="G1019" s="1">
        <v>6358.49</v>
      </c>
      <c r="H1019" s="1">
        <v>5306.54</v>
      </c>
      <c r="I1019" s="6">
        <v>18928.37</v>
      </c>
      <c r="J1019" s="86"/>
      <c r="K1019" s="86"/>
      <c r="L1019" s="85"/>
      <c r="M1019" s="85"/>
      <c r="N1019" s="85"/>
      <c r="O1019" s="85"/>
      <c r="P1019" s="85"/>
      <c r="Q1019" s="1">
        <f t="shared" si="15"/>
        <v>18928.37</v>
      </c>
    </row>
    <row r="1020" spans="1:17" x14ac:dyDescent="0.25">
      <c r="A1020" s="83" t="s">
        <v>8688</v>
      </c>
      <c r="B1020" s="84" t="s">
        <v>16395</v>
      </c>
      <c r="C1020" s="7">
        <v>884</v>
      </c>
      <c r="D1020" s="7">
        <v>28</v>
      </c>
      <c r="E1020" s="1">
        <v>13764.21</v>
      </c>
      <c r="F1020" s="1">
        <v>1034.28</v>
      </c>
      <c r="G1020" s="1">
        <v>2472.7399999999998</v>
      </c>
      <c r="H1020" s="1">
        <v>1466.69</v>
      </c>
      <c r="I1020" s="6">
        <v>4973.71</v>
      </c>
      <c r="J1020" s="86"/>
      <c r="K1020" s="86"/>
      <c r="L1020" s="85"/>
      <c r="M1020" s="85"/>
      <c r="N1020" s="85"/>
      <c r="O1020" s="85"/>
      <c r="P1020" s="85"/>
      <c r="Q1020" s="1">
        <f t="shared" si="15"/>
        <v>4973.71</v>
      </c>
    </row>
    <row r="1021" spans="1:17" x14ac:dyDescent="0.25">
      <c r="A1021" s="83" t="s">
        <v>8689</v>
      </c>
      <c r="B1021" s="84" t="s">
        <v>16396</v>
      </c>
      <c r="C1021" s="7">
        <v>84500</v>
      </c>
      <c r="D1021" s="7">
        <v>972</v>
      </c>
      <c r="E1021" s="1">
        <v>801924.77</v>
      </c>
      <c r="F1021" s="1">
        <v>98864.7</v>
      </c>
      <c r="G1021" s="1">
        <v>85839.58</v>
      </c>
      <c r="H1021" s="1">
        <v>85451.38</v>
      </c>
      <c r="I1021" s="6">
        <v>270155.65999999997</v>
      </c>
      <c r="J1021" s="86"/>
      <c r="K1021" s="86"/>
      <c r="L1021" s="85"/>
      <c r="M1021" s="85"/>
      <c r="N1021" s="85"/>
      <c r="O1021" s="85"/>
      <c r="P1021" s="85"/>
      <c r="Q1021" s="1">
        <f t="shared" si="15"/>
        <v>270155.65999999997</v>
      </c>
    </row>
    <row r="1022" spans="1:17" x14ac:dyDescent="0.25">
      <c r="A1022" s="83" t="s">
        <v>8690</v>
      </c>
      <c r="B1022" s="84" t="s">
        <v>16397</v>
      </c>
      <c r="C1022" s="7">
        <v>580</v>
      </c>
      <c r="D1022" s="7">
        <v>23</v>
      </c>
      <c r="E1022" s="1">
        <v>9394.85</v>
      </c>
      <c r="F1022" s="1">
        <v>678.6</v>
      </c>
      <c r="G1022" s="1">
        <v>2031.18</v>
      </c>
      <c r="H1022" s="1">
        <v>1001.1</v>
      </c>
      <c r="I1022" s="6">
        <v>3710.88</v>
      </c>
      <c r="J1022" s="86"/>
      <c r="K1022" s="86"/>
      <c r="L1022" s="85"/>
      <c r="M1022" s="85"/>
      <c r="N1022" s="85"/>
      <c r="O1022" s="85"/>
      <c r="P1022" s="85"/>
      <c r="Q1022" s="1">
        <f t="shared" si="15"/>
        <v>3710.88</v>
      </c>
    </row>
    <row r="1023" spans="1:17" x14ac:dyDescent="0.25">
      <c r="A1023" s="83" t="s">
        <v>8691</v>
      </c>
      <c r="B1023" s="84" t="s">
        <v>16398</v>
      </c>
      <c r="C1023" s="7">
        <v>18136</v>
      </c>
      <c r="D1023" s="7">
        <v>241</v>
      </c>
      <c r="E1023" s="1">
        <v>285046.53999999998</v>
      </c>
      <c r="F1023" s="1">
        <v>21219.06</v>
      </c>
      <c r="G1023" s="1">
        <v>21283.27</v>
      </c>
      <c r="H1023" s="1">
        <v>30373.95</v>
      </c>
      <c r="I1023" s="6">
        <v>72876.28</v>
      </c>
      <c r="J1023" s="86"/>
      <c r="K1023" s="86"/>
      <c r="L1023" s="85"/>
      <c r="M1023" s="85"/>
      <c r="N1023" s="85"/>
      <c r="O1023" s="85"/>
      <c r="P1023" s="85"/>
      <c r="Q1023" s="1">
        <f t="shared" si="15"/>
        <v>72876.28</v>
      </c>
    </row>
    <row r="1024" spans="1:17" x14ac:dyDescent="0.25">
      <c r="A1024" s="83" t="s">
        <v>8692</v>
      </c>
      <c r="B1024" s="84" t="s">
        <v>16399</v>
      </c>
      <c r="C1024" s="7">
        <v>3438</v>
      </c>
      <c r="D1024" s="7">
        <v>53</v>
      </c>
      <c r="E1024" s="1">
        <v>17527.55</v>
      </c>
      <c r="F1024" s="1">
        <v>4022.45</v>
      </c>
      <c r="G1024" s="1">
        <v>4680.55</v>
      </c>
      <c r="H1024" s="1">
        <v>1867.7</v>
      </c>
      <c r="I1024" s="6">
        <v>10570.7</v>
      </c>
      <c r="J1024" s="86"/>
      <c r="K1024" s="86"/>
      <c r="L1024" s="85"/>
      <c r="M1024" s="85"/>
      <c r="N1024" s="85"/>
      <c r="O1024" s="85"/>
      <c r="P1024" s="85"/>
      <c r="Q1024" s="1">
        <f t="shared" si="15"/>
        <v>10570.7</v>
      </c>
    </row>
    <row r="1025" spans="1:17" x14ac:dyDescent="0.25">
      <c r="A1025" s="83" t="s">
        <v>8693</v>
      </c>
      <c r="B1025" s="84" t="s">
        <v>16400</v>
      </c>
      <c r="C1025" s="7">
        <v>4160</v>
      </c>
      <c r="D1025" s="7">
        <v>39</v>
      </c>
      <c r="E1025" s="1">
        <v>10230.92</v>
      </c>
      <c r="F1025" s="1">
        <v>4867.18</v>
      </c>
      <c r="G1025" s="1">
        <v>3444.18</v>
      </c>
      <c r="H1025" s="1">
        <v>1090.18</v>
      </c>
      <c r="I1025" s="6">
        <v>9401.5400000000009</v>
      </c>
      <c r="J1025" s="86"/>
      <c r="K1025" s="86"/>
      <c r="L1025" s="85"/>
      <c r="M1025" s="85"/>
      <c r="N1025" s="85"/>
      <c r="O1025" s="85"/>
      <c r="P1025" s="85"/>
      <c r="Q1025" s="1">
        <f t="shared" si="15"/>
        <v>9401.5400000000009</v>
      </c>
    </row>
    <row r="1026" spans="1:17" x14ac:dyDescent="0.25">
      <c r="A1026" s="83" t="s">
        <v>8694</v>
      </c>
      <c r="B1026" s="84" t="s">
        <v>16401</v>
      </c>
      <c r="C1026" s="7">
        <v>92977</v>
      </c>
      <c r="D1026" s="7">
        <v>1568</v>
      </c>
      <c r="E1026" s="1">
        <v>944401.28</v>
      </c>
      <c r="F1026" s="1">
        <v>108782.77</v>
      </c>
      <c r="G1026" s="1">
        <v>138473.71</v>
      </c>
      <c r="H1026" s="1">
        <v>100633.38</v>
      </c>
      <c r="I1026" s="6">
        <v>347889.86</v>
      </c>
      <c r="J1026" s="86"/>
      <c r="K1026" s="86"/>
      <c r="L1026" s="85"/>
      <c r="M1026" s="85"/>
      <c r="N1026" s="85"/>
      <c r="O1026" s="85"/>
      <c r="P1026" s="85"/>
      <c r="Q1026" s="1">
        <f t="shared" si="15"/>
        <v>347889.86</v>
      </c>
    </row>
    <row r="1027" spans="1:17" x14ac:dyDescent="0.25">
      <c r="A1027" s="83" t="s">
        <v>8695</v>
      </c>
      <c r="B1027" s="84" t="s">
        <v>16402</v>
      </c>
      <c r="C1027" s="7">
        <v>1009</v>
      </c>
      <c r="D1027" s="7">
        <v>42</v>
      </c>
      <c r="E1027" s="1">
        <v>68585.350000000006</v>
      </c>
      <c r="F1027" s="1">
        <v>1180.53</v>
      </c>
      <c r="G1027" s="1">
        <v>3709.12</v>
      </c>
      <c r="H1027" s="1">
        <v>7308.3</v>
      </c>
      <c r="I1027" s="6">
        <v>12197.95</v>
      </c>
      <c r="J1027" s="86"/>
      <c r="K1027" s="86"/>
      <c r="L1027" s="85"/>
      <c r="M1027" s="85"/>
      <c r="N1027" s="85"/>
      <c r="O1027" s="85"/>
      <c r="P1027" s="85"/>
      <c r="Q1027" s="1">
        <f t="shared" si="15"/>
        <v>12197.95</v>
      </c>
    </row>
    <row r="1028" spans="1:17" x14ac:dyDescent="0.25">
      <c r="A1028" s="83" t="s">
        <v>8696</v>
      </c>
      <c r="B1028" s="84" t="s">
        <v>16403</v>
      </c>
      <c r="C1028" s="7">
        <v>2864</v>
      </c>
      <c r="D1028" s="7">
        <v>29</v>
      </c>
      <c r="E1028" s="1">
        <v>15537.21</v>
      </c>
      <c r="F1028" s="1">
        <v>3350.87</v>
      </c>
      <c r="G1028" s="1">
        <v>2561.06</v>
      </c>
      <c r="H1028" s="1">
        <v>1655.61</v>
      </c>
      <c r="I1028" s="6">
        <v>7567.54</v>
      </c>
      <c r="J1028" s="86"/>
      <c r="K1028" s="86"/>
      <c r="L1028" s="85"/>
      <c r="M1028" s="85"/>
      <c r="N1028" s="85"/>
      <c r="O1028" s="85"/>
      <c r="P1028" s="85"/>
      <c r="Q1028" s="1">
        <f t="shared" si="15"/>
        <v>7567.54</v>
      </c>
    </row>
    <row r="1029" spans="1:17" x14ac:dyDescent="0.25">
      <c r="A1029" s="83" t="s">
        <v>8697</v>
      </c>
      <c r="B1029" s="84" t="s">
        <v>16404</v>
      </c>
      <c r="C1029" s="7">
        <v>7696</v>
      </c>
      <c r="D1029" s="7">
        <v>231</v>
      </c>
      <c r="E1029" s="1">
        <v>224492.57</v>
      </c>
      <c r="F1029" s="1">
        <v>9004.2999999999993</v>
      </c>
      <c r="G1029" s="1">
        <v>20400.14</v>
      </c>
      <c r="H1029" s="1">
        <v>23921.45</v>
      </c>
      <c r="I1029" s="6">
        <v>53325.89</v>
      </c>
      <c r="J1029" s="86"/>
      <c r="K1029" s="86"/>
      <c r="L1029" s="85"/>
      <c r="M1029" s="85"/>
      <c r="N1029" s="85"/>
      <c r="O1029" s="85"/>
      <c r="P1029" s="85"/>
      <c r="Q1029" s="1">
        <f t="shared" si="15"/>
        <v>53325.89</v>
      </c>
    </row>
    <row r="1030" spans="1:17" x14ac:dyDescent="0.25">
      <c r="A1030" s="83" t="s">
        <v>8698</v>
      </c>
      <c r="B1030" s="84" t="s">
        <v>16405</v>
      </c>
      <c r="C1030" s="7">
        <v>8853</v>
      </c>
      <c r="D1030" s="7">
        <v>97</v>
      </c>
      <c r="E1030" s="1">
        <v>107060.45</v>
      </c>
      <c r="F1030" s="1">
        <v>10357.98</v>
      </c>
      <c r="G1030" s="1">
        <v>8566.2999999999993</v>
      </c>
      <c r="H1030" s="1">
        <v>11408.14</v>
      </c>
      <c r="I1030" s="6">
        <v>30332.42</v>
      </c>
      <c r="J1030" s="86"/>
      <c r="K1030" s="86"/>
      <c r="L1030" s="85"/>
      <c r="M1030" s="85"/>
      <c r="N1030" s="85"/>
      <c r="O1030" s="85"/>
      <c r="P1030" s="85"/>
      <c r="Q1030" s="1">
        <f t="shared" si="15"/>
        <v>30332.42</v>
      </c>
    </row>
    <row r="1031" spans="1:17" x14ac:dyDescent="0.25">
      <c r="A1031" s="83" t="s">
        <v>8699</v>
      </c>
      <c r="B1031" s="84" t="s">
        <v>16406</v>
      </c>
      <c r="C1031" s="7">
        <v>6363</v>
      </c>
      <c r="D1031" s="7">
        <v>63</v>
      </c>
      <c r="E1031" s="1">
        <v>18744.509999999998</v>
      </c>
      <c r="F1031" s="1">
        <v>7444.69</v>
      </c>
      <c r="G1031" s="1">
        <v>5563.67</v>
      </c>
      <c r="H1031" s="1">
        <v>1997.38</v>
      </c>
      <c r="I1031" s="6">
        <v>15005.74</v>
      </c>
      <c r="J1031" s="86"/>
      <c r="K1031" s="86"/>
      <c r="L1031" s="85"/>
      <c r="M1031" s="85"/>
      <c r="N1031" s="85"/>
      <c r="O1031" s="85"/>
      <c r="P1031" s="85"/>
      <c r="Q1031" s="1">
        <f t="shared" si="15"/>
        <v>15005.74</v>
      </c>
    </row>
    <row r="1032" spans="1:17" x14ac:dyDescent="0.25">
      <c r="A1032" s="83" t="s">
        <v>8700</v>
      </c>
      <c r="B1032" s="84" t="s">
        <v>16407</v>
      </c>
      <c r="C1032" s="7">
        <v>45467</v>
      </c>
      <c r="D1032" s="7">
        <v>440</v>
      </c>
      <c r="E1032" s="1">
        <v>312964.90999999997</v>
      </c>
      <c r="F1032" s="1">
        <v>53196.23</v>
      </c>
      <c r="G1032" s="1">
        <v>38857.42</v>
      </c>
      <c r="H1032" s="1">
        <v>33348.870000000003</v>
      </c>
      <c r="I1032" s="6">
        <v>125402.52</v>
      </c>
      <c r="J1032" s="86"/>
      <c r="K1032" s="86"/>
      <c r="L1032" s="85"/>
      <c r="M1032" s="85"/>
      <c r="N1032" s="85"/>
      <c r="O1032" s="85"/>
      <c r="P1032" s="85"/>
      <c r="Q1032" s="1">
        <f t="shared" si="15"/>
        <v>125402.52</v>
      </c>
    </row>
    <row r="1033" spans="1:17" x14ac:dyDescent="0.25">
      <c r="A1033" s="83" t="s">
        <v>8701</v>
      </c>
      <c r="B1033" s="84" t="s">
        <v>16408</v>
      </c>
      <c r="C1033" s="7">
        <v>605</v>
      </c>
      <c r="D1033" s="7">
        <v>13</v>
      </c>
      <c r="E1033" s="1">
        <v>9609.64</v>
      </c>
      <c r="F1033" s="1">
        <v>707.85</v>
      </c>
      <c r="G1033" s="1">
        <v>1148.06</v>
      </c>
      <c r="H1033" s="1">
        <v>1023.98</v>
      </c>
      <c r="I1033" s="6">
        <v>2879.89</v>
      </c>
      <c r="J1033" s="86"/>
      <c r="K1033" s="86"/>
      <c r="L1033" s="85"/>
      <c r="M1033" s="85"/>
      <c r="N1033" s="85"/>
      <c r="O1033" s="85"/>
      <c r="P1033" s="85"/>
      <c r="Q1033" s="1">
        <f t="shared" si="15"/>
        <v>2879.89</v>
      </c>
    </row>
    <row r="1034" spans="1:17" x14ac:dyDescent="0.25">
      <c r="A1034" s="83" t="s">
        <v>8702</v>
      </c>
      <c r="B1034" s="84" t="s">
        <v>16409</v>
      </c>
      <c r="C1034" s="7">
        <v>8837</v>
      </c>
      <c r="D1034" s="7">
        <v>334</v>
      </c>
      <c r="E1034" s="1">
        <v>215199.81</v>
      </c>
      <c r="F1034" s="1">
        <v>10339.26</v>
      </c>
      <c r="G1034" s="1">
        <v>29496.31</v>
      </c>
      <c r="H1034" s="1">
        <v>22931.23</v>
      </c>
      <c r="I1034" s="6">
        <v>62766.8</v>
      </c>
      <c r="J1034" s="86"/>
      <c r="K1034" s="86"/>
      <c r="L1034" s="85"/>
      <c r="M1034" s="85"/>
      <c r="N1034" s="85"/>
      <c r="O1034" s="85"/>
      <c r="P1034" s="85"/>
      <c r="Q1034" s="1">
        <f t="shared" si="15"/>
        <v>62766.8</v>
      </c>
    </row>
    <row r="1035" spans="1:17" x14ac:dyDescent="0.25">
      <c r="A1035" s="83" t="s">
        <v>8703</v>
      </c>
      <c r="B1035" s="84" t="s">
        <v>16410</v>
      </c>
      <c r="C1035" s="7">
        <v>9072</v>
      </c>
      <c r="D1035" s="7">
        <v>146</v>
      </c>
      <c r="E1035" s="1">
        <v>67694.62</v>
      </c>
      <c r="F1035" s="1">
        <v>10614.21</v>
      </c>
      <c r="G1035" s="1">
        <v>12893.6</v>
      </c>
      <c r="H1035" s="1">
        <v>7213.39</v>
      </c>
      <c r="I1035" s="6">
        <v>30721.200000000001</v>
      </c>
      <c r="J1035" s="86"/>
      <c r="K1035" s="86"/>
      <c r="L1035" s="85"/>
      <c r="M1035" s="85"/>
      <c r="N1035" s="85"/>
      <c r="O1035" s="85"/>
      <c r="P1035" s="85"/>
      <c r="Q1035" s="1">
        <f t="shared" si="15"/>
        <v>30721.200000000001</v>
      </c>
    </row>
    <row r="1036" spans="1:17" x14ac:dyDescent="0.25">
      <c r="A1036" s="83" t="s">
        <v>8704</v>
      </c>
      <c r="B1036" s="84" t="s">
        <v>16411</v>
      </c>
      <c r="C1036" s="7">
        <v>3540</v>
      </c>
      <c r="D1036" s="7">
        <v>35</v>
      </c>
      <c r="E1036" s="1">
        <v>8132.97</v>
      </c>
      <c r="F1036" s="1">
        <v>4141.78</v>
      </c>
      <c r="G1036" s="1">
        <v>3090.93</v>
      </c>
      <c r="H1036" s="1">
        <v>866.63</v>
      </c>
      <c r="I1036" s="6">
        <v>8099.34</v>
      </c>
      <c r="J1036" s="86"/>
      <c r="K1036" s="86"/>
      <c r="L1036" s="85"/>
      <c r="M1036" s="85"/>
      <c r="N1036" s="85"/>
      <c r="O1036" s="85"/>
      <c r="P1036" s="85"/>
      <c r="Q1036" s="1">
        <f t="shared" si="15"/>
        <v>8099.34</v>
      </c>
    </row>
    <row r="1037" spans="1:17" x14ac:dyDescent="0.25">
      <c r="A1037" s="83" t="s">
        <v>8705</v>
      </c>
      <c r="B1037" s="84" t="s">
        <v>16412</v>
      </c>
      <c r="C1037" s="7">
        <v>30</v>
      </c>
      <c r="D1037" s="7">
        <v>2</v>
      </c>
      <c r="E1037" s="1">
        <v>298.58</v>
      </c>
      <c r="F1037" s="1">
        <v>35.1</v>
      </c>
      <c r="G1037" s="1">
        <v>176.62</v>
      </c>
      <c r="H1037" s="1">
        <v>31.82</v>
      </c>
      <c r="I1037" s="6">
        <v>243.54</v>
      </c>
      <c r="J1037" s="86"/>
      <c r="K1037" s="86"/>
      <c r="L1037" s="85"/>
      <c r="M1037" s="85"/>
      <c r="N1037" s="85"/>
      <c r="O1037" s="85"/>
      <c r="P1037" s="85"/>
      <c r="Q1037" s="1">
        <f t="shared" si="15"/>
        <v>243.54</v>
      </c>
    </row>
    <row r="1038" spans="1:17" x14ac:dyDescent="0.25">
      <c r="A1038" s="83" t="s">
        <v>8706</v>
      </c>
      <c r="B1038" s="84" t="s">
        <v>16413</v>
      </c>
      <c r="C1038" s="7">
        <v>34267</v>
      </c>
      <c r="D1038" s="7">
        <v>440</v>
      </c>
      <c r="E1038" s="1">
        <v>292320.3</v>
      </c>
      <c r="F1038" s="1">
        <v>40092.269999999997</v>
      </c>
      <c r="G1038" s="1">
        <v>38857.42</v>
      </c>
      <c r="H1038" s="1">
        <v>31149.02</v>
      </c>
      <c r="I1038" s="6">
        <v>110098.71</v>
      </c>
      <c r="J1038" s="86"/>
      <c r="K1038" s="86"/>
      <c r="L1038" s="85"/>
      <c r="M1038" s="85"/>
      <c r="N1038" s="85"/>
      <c r="O1038" s="85"/>
      <c r="P1038" s="85"/>
      <c r="Q1038" s="1">
        <f t="shared" ref="Q1038:Q1101" si="16">I1038+P1038</f>
        <v>110098.71</v>
      </c>
    </row>
    <row r="1039" spans="1:17" x14ac:dyDescent="0.25">
      <c r="A1039" s="83" t="s">
        <v>8707</v>
      </c>
      <c r="B1039" s="84" t="s">
        <v>16414</v>
      </c>
      <c r="C1039" s="7">
        <v>10998</v>
      </c>
      <c r="D1039" s="7">
        <v>105</v>
      </c>
      <c r="E1039" s="1">
        <v>62691.95</v>
      </c>
      <c r="F1039" s="1">
        <v>12867.62</v>
      </c>
      <c r="G1039" s="1">
        <v>9272.7900000000009</v>
      </c>
      <c r="H1039" s="1">
        <v>6680.32</v>
      </c>
      <c r="I1039" s="6">
        <v>28820.73</v>
      </c>
      <c r="J1039" s="86"/>
      <c r="K1039" s="86"/>
      <c r="L1039" s="85"/>
      <c r="M1039" s="85"/>
      <c r="N1039" s="85"/>
      <c r="O1039" s="85"/>
      <c r="P1039" s="85"/>
      <c r="Q1039" s="1">
        <f t="shared" si="16"/>
        <v>28820.73</v>
      </c>
    </row>
    <row r="1040" spans="1:17" x14ac:dyDescent="0.25">
      <c r="A1040" s="83" t="s">
        <v>8708</v>
      </c>
      <c r="B1040" s="84" t="s">
        <v>16415</v>
      </c>
      <c r="C1040" s="7">
        <v>21035</v>
      </c>
      <c r="D1040" s="7">
        <v>207</v>
      </c>
      <c r="E1040" s="1">
        <v>85685.08</v>
      </c>
      <c r="F1040" s="1">
        <v>24610.880000000001</v>
      </c>
      <c r="G1040" s="1">
        <v>18280.650000000001</v>
      </c>
      <c r="H1040" s="1">
        <v>9130.42</v>
      </c>
      <c r="I1040" s="6">
        <v>52021.95</v>
      </c>
      <c r="J1040" s="86"/>
      <c r="K1040" s="86"/>
      <c r="L1040" s="85"/>
      <c r="M1040" s="85"/>
      <c r="N1040" s="85"/>
      <c r="O1040" s="85"/>
      <c r="P1040" s="85"/>
      <c r="Q1040" s="1">
        <f t="shared" si="16"/>
        <v>52021.95</v>
      </c>
    </row>
    <row r="1041" spans="1:17" x14ac:dyDescent="0.25">
      <c r="A1041" s="83" t="s">
        <v>8709</v>
      </c>
      <c r="B1041" s="84" t="s">
        <v>16416</v>
      </c>
      <c r="C1041" s="7">
        <v>3140</v>
      </c>
      <c r="D1041" s="7">
        <v>52</v>
      </c>
      <c r="E1041" s="1">
        <v>14692.23</v>
      </c>
      <c r="F1041" s="1">
        <v>3673.79</v>
      </c>
      <c r="G1041" s="1">
        <v>4592.24</v>
      </c>
      <c r="H1041" s="1">
        <v>1565.58</v>
      </c>
      <c r="I1041" s="6">
        <v>9831.61</v>
      </c>
      <c r="J1041" s="86"/>
      <c r="K1041" s="86"/>
      <c r="L1041" s="85"/>
      <c r="M1041" s="85"/>
      <c r="N1041" s="85"/>
      <c r="O1041" s="85"/>
      <c r="P1041" s="85"/>
      <c r="Q1041" s="1">
        <f t="shared" si="16"/>
        <v>9831.61</v>
      </c>
    </row>
    <row r="1042" spans="1:17" x14ac:dyDescent="0.25">
      <c r="A1042" s="83" t="s">
        <v>8710</v>
      </c>
      <c r="B1042" s="84" t="s">
        <v>16417</v>
      </c>
      <c r="C1042" s="7">
        <v>18670</v>
      </c>
      <c r="D1042" s="7">
        <v>450</v>
      </c>
      <c r="E1042" s="1">
        <v>234797.78</v>
      </c>
      <c r="F1042" s="1">
        <v>21843.83</v>
      </c>
      <c r="G1042" s="1">
        <v>39740.54</v>
      </c>
      <c r="H1042" s="1">
        <v>25019.55</v>
      </c>
      <c r="I1042" s="6">
        <v>86603.92</v>
      </c>
      <c r="J1042" s="86"/>
      <c r="K1042" s="86"/>
      <c r="L1042" s="85"/>
      <c r="M1042" s="85"/>
      <c r="N1042" s="85"/>
      <c r="O1042" s="85"/>
      <c r="P1042" s="85"/>
      <c r="Q1042" s="1">
        <f t="shared" si="16"/>
        <v>86603.92</v>
      </c>
    </row>
    <row r="1043" spans="1:17" x14ac:dyDescent="0.25">
      <c r="A1043" s="83" t="s">
        <v>8711</v>
      </c>
      <c r="B1043" s="84" t="s">
        <v>16418</v>
      </c>
      <c r="C1043" s="7">
        <v>2428</v>
      </c>
      <c r="D1043" s="7">
        <v>50</v>
      </c>
      <c r="E1043" s="1">
        <v>37281.17</v>
      </c>
      <c r="F1043" s="1">
        <v>2840.75</v>
      </c>
      <c r="G1043" s="1">
        <v>4415.62</v>
      </c>
      <c r="H1043" s="1">
        <v>3972.6</v>
      </c>
      <c r="I1043" s="6">
        <v>11228.97</v>
      </c>
      <c r="J1043" s="86"/>
      <c r="K1043" s="86"/>
      <c r="L1043" s="85"/>
      <c r="M1043" s="85"/>
      <c r="N1043" s="85"/>
      <c r="O1043" s="85"/>
      <c r="P1043" s="85"/>
      <c r="Q1043" s="1">
        <f t="shared" si="16"/>
        <v>11228.97</v>
      </c>
    </row>
    <row r="1044" spans="1:17" x14ac:dyDescent="0.25">
      <c r="A1044" s="83" t="s">
        <v>8712</v>
      </c>
      <c r="B1044" s="84" t="s">
        <v>16419</v>
      </c>
      <c r="C1044" s="7">
        <v>2417</v>
      </c>
      <c r="D1044" s="7">
        <v>37</v>
      </c>
      <c r="E1044" s="1">
        <v>12646.25</v>
      </c>
      <c r="F1044" s="1">
        <v>2827.88</v>
      </c>
      <c r="G1044" s="1">
        <v>3267.55</v>
      </c>
      <c r="H1044" s="1">
        <v>1347.56</v>
      </c>
      <c r="I1044" s="6">
        <v>7442.99</v>
      </c>
      <c r="J1044" s="86"/>
      <c r="K1044" s="86"/>
      <c r="L1044" s="85"/>
      <c r="M1044" s="85"/>
      <c r="N1044" s="85"/>
      <c r="O1044" s="85"/>
      <c r="P1044" s="85"/>
      <c r="Q1044" s="1">
        <f t="shared" si="16"/>
        <v>7442.99</v>
      </c>
    </row>
    <row r="1045" spans="1:17" x14ac:dyDescent="0.25">
      <c r="A1045" s="83" t="s">
        <v>8713</v>
      </c>
      <c r="B1045" s="84" t="s">
        <v>16420</v>
      </c>
      <c r="C1045" s="7">
        <v>1184</v>
      </c>
      <c r="D1045" s="7">
        <v>31</v>
      </c>
      <c r="E1045" s="1">
        <v>6212.12</v>
      </c>
      <c r="F1045" s="1">
        <v>1385.27</v>
      </c>
      <c r="G1045" s="1">
        <v>2737.68</v>
      </c>
      <c r="H1045" s="1">
        <v>661.95</v>
      </c>
      <c r="I1045" s="6">
        <v>4784.8999999999996</v>
      </c>
      <c r="J1045" s="86"/>
      <c r="K1045" s="86"/>
      <c r="L1045" s="85"/>
      <c r="M1045" s="85"/>
      <c r="N1045" s="85"/>
      <c r="O1045" s="85"/>
      <c r="P1045" s="85"/>
      <c r="Q1045" s="1">
        <f t="shared" si="16"/>
        <v>4784.8999999999996</v>
      </c>
    </row>
    <row r="1046" spans="1:17" x14ac:dyDescent="0.25">
      <c r="A1046" s="83" t="s">
        <v>8714</v>
      </c>
      <c r="B1046" s="84" t="s">
        <v>16421</v>
      </c>
      <c r="C1046" s="7">
        <v>114</v>
      </c>
      <c r="D1046" s="7">
        <v>15</v>
      </c>
      <c r="E1046" s="1">
        <v>6982.07</v>
      </c>
      <c r="F1046" s="1">
        <v>133.38</v>
      </c>
      <c r="G1046" s="1">
        <v>1324.69</v>
      </c>
      <c r="H1046" s="1">
        <v>743.99</v>
      </c>
      <c r="I1046" s="6">
        <v>2202.06</v>
      </c>
      <c r="J1046" s="86"/>
      <c r="K1046" s="86"/>
      <c r="L1046" s="85"/>
      <c r="M1046" s="85"/>
      <c r="N1046" s="85"/>
      <c r="O1046" s="85"/>
      <c r="P1046" s="85"/>
      <c r="Q1046" s="1">
        <f t="shared" si="16"/>
        <v>2202.06</v>
      </c>
    </row>
    <row r="1047" spans="1:17" x14ac:dyDescent="0.25">
      <c r="A1047" s="83" t="s">
        <v>8715</v>
      </c>
      <c r="B1047" s="84" t="s">
        <v>16422</v>
      </c>
      <c r="C1047" s="7">
        <v>1228</v>
      </c>
      <c r="D1047" s="7">
        <v>24</v>
      </c>
      <c r="E1047" s="1">
        <v>4709</v>
      </c>
      <c r="F1047" s="1">
        <v>1436.75</v>
      </c>
      <c r="G1047" s="1">
        <v>2119.5</v>
      </c>
      <c r="H1047" s="1">
        <v>501.78</v>
      </c>
      <c r="I1047" s="6">
        <v>4058.03</v>
      </c>
      <c r="J1047" s="86"/>
      <c r="K1047" s="86"/>
      <c r="L1047" s="85"/>
      <c r="M1047" s="85"/>
      <c r="N1047" s="85"/>
      <c r="O1047" s="85"/>
      <c r="P1047" s="85"/>
      <c r="Q1047" s="1">
        <f t="shared" si="16"/>
        <v>4058.03</v>
      </c>
    </row>
    <row r="1048" spans="1:17" x14ac:dyDescent="0.25">
      <c r="A1048" s="83" t="s">
        <v>8716</v>
      </c>
      <c r="B1048" s="84" t="s">
        <v>16423</v>
      </c>
      <c r="C1048" s="7">
        <v>3261</v>
      </c>
      <c r="D1048" s="7">
        <v>57</v>
      </c>
      <c r="E1048" s="1">
        <v>16884.580000000002</v>
      </c>
      <c r="F1048" s="1">
        <v>3815.36</v>
      </c>
      <c r="G1048" s="1">
        <v>5033.8</v>
      </c>
      <c r="H1048" s="1">
        <v>1799.18</v>
      </c>
      <c r="I1048" s="6">
        <v>10648.34</v>
      </c>
      <c r="J1048" s="86"/>
      <c r="K1048" s="86"/>
      <c r="L1048" s="85"/>
      <c r="M1048" s="85"/>
      <c r="N1048" s="85"/>
      <c r="O1048" s="85"/>
      <c r="P1048" s="85"/>
      <c r="Q1048" s="1">
        <f t="shared" si="16"/>
        <v>10648.34</v>
      </c>
    </row>
    <row r="1049" spans="1:17" x14ac:dyDescent="0.25">
      <c r="A1049" s="83" t="s">
        <v>8717</v>
      </c>
      <c r="B1049" s="84" t="s">
        <v>16424</v>
      </c>
      <c r="C1049" s="7">
        <v>342</v>
      </c>
      <c r="D1049" s="7">
        <v>21</v>
      </c>
      <c r="E1049" s="1">
        <v>5303.07</v>
      </c>
      <c r="F1049" s="1">
        <v>400.14</v>
      </c>
      <c r="G1049" s="1">
        <v>1854.56</v>
      </c>
      <c r="H1049" s="1">
        <v>565.08000000000004</v>
      </c>
      <c r="I1049" s="6">
        <v>2819.78</v>
      </c>
      <c r="J1049" s="86"/>
      <c r="K1049" s="86"/>
      <c r="L1049" s="85"/>
      <c r="M1049" s="85"/>
      <c r="N1049" s="85"/>
      <c r="O1049" s="85"/>
      <c r="P1049" s="85"/>
      <c r="Q1049" s="1">
        <f t="shared" si="16"/>
        <v>2819.78</v>
      </c>
    </row>
    <row r="1050" spans="1:17" x14ac:dyDescent="0.25">
      <c r="A1050" s="83" t="s">
        <v>8718</v>
      </c>
      <c r="B1050" s="84" t="s">
        <v>16425</v>
      </c>
      <c r="C1050" s="7">
        <v>608</v>
      </c>
      <c r="D1050" s="7">
        <v>27</v>
      </c>
      <c r="E1050" s="1">
        <v>7990.34</v>
      </c>
      <c r="F1050" s="1">
        <v>711.36</v>
      </c>
      <c r="G1050" s="1">
        <v>2384.4299999999998</v>
      </c>
      <c r="H1050" s="1">
        <v>851.43</v>
      </c>
      <c r="I1050" s="6">
        <v>3947.22</v>
      </c>
      <c r="J1050" s="86"/>
      <c r="K1050" s="86"/>
      <c r="L1050" s="85"/>
      <c r="M1050" s="85"/>
      <c r="N1050" s="85"/>
      <c r="O1050" s="85"/>
      <c r="P1050" s="85"/>
      <c r="Q1050" s="1">
        <f t="shared" si="16"/>
        <v>3947.22</v>
      </c>
    </row>
    <row r="1051" spans="1:17" x14ac:dyDescent="0.25">
      <c r="A1051" s="83" t="s">
        <v>8719</v>
      </c>
      <c r="B1051" s="84" t="s">
        <v>16426</v>
      </c>
      <c r="C1051" s="7">
        <v>10441</v>
      </c>
      <c r="D1051" s="7">
        <v>84</v>
      </c>
      <c r="E1051" s="1">
        <v>32243.79</v>
      </c>
      <c r="F1051" s="1">
        <v>12215.94</v>
      </c>
      <c r="G1051" s="1">
        <v>7418.23</v>
      </c>
      <c r="H1051" s="1">
        <v>3435.83</v>
      </c>
      <c r="I1051" s="6">
        <v>23070</v>
      </c>
      <c r="J1051" s="86"/>
      <c r="K1051" s="86"/>
      <c r="L1051" s="85"/>
      <c r="M1051" s="85"/>
      <c r="N1051" s="85"/>
      <c r="O1051" s="85"/>
      <c r="P1051" s="85"/>
      <c r="Q1051" s="1">
        <f t="shared" si="16"/>
        <v>23070</v>
      </c>
    </row>
    <row r="1052" spans="1:17" x14ac:dyDescent="0.25">
      <c r="A1052" s="83" t="s">
        <v>8720</v>
      </c>
      <c r="B1052" s="84" t="s">
        <v>16427</v>
      </c>
      <c r="C1052" s="7">
        <v>31111</v>
      </c>
      <c r="D1052" s="7">
        <v>243</v>
      </c>
      <c r="E1052" s="1">
        <v>82604.69</v>
      </c>
      <c r="F1052" s="1">
        <v>36399.760000000002</v>
      </c>
      <c r="G1052" s="1">
        <v>21459.9</v>
      </c>
      <c r="H1052" s="1">
        <v>8802.18</v>
      </c>
      <c r="I1052" s="6">
        <v>66661.84</v>
      </c>
      <c r="J1052" s="86"/>
      <c r="K1052" s="86"/>
      <c r="L1052" s="85"/>
      <c r="M1052" s="85"/>
      <c r="N1052" s="85"/>
      <c r="O1052" s="85"/>
      <c r="P1052" s="85"/>
      <c r="Q1052" s="1">
        <f t="shared" si="16"/>
        <v>66661.84</v>
      </c>
    </row>
    <row r="1053" spans="1:17" x14ac:dyDescent="0.25">
      <c r="A1053" s="83" t="s">
        <v>8721</v>
      </c>
      <c r="B1053" s="84" t="s">
        <v>16428</v>
      </c>
      <c r="C1053" s="7">
        <v>2380</v>
      </c>
      <c r="D1053" s="7">
        <v>49</v>
      </c>
      <c r="E1053" s="1">
        <v>52683.76</v>
      </c>
      <c r="F1053" s="1">
        <v>2784.59</v>
      </c>
      <c r="G1053" s="1">
        <v>4327.3</v>
      </c>
      <c r="H1053" s="1">
        <v>5613.87</v>
      </c>
      <c r="I1053" s="6">
        <v>12725.76</v>
      </c>
      <c r="J1053" s="86"/>
      <c r="K1053" s="86"/>
      <c r="L1053" s="85"/>
      <c r="M1053" s="85"/>
      <c r="N1053" s="85"/>
      <c r="O1053" s="85"/>
      <c r="P1053" s="85"/>
      <c r="Q1053" s="1">
        <f t="shared" si="16"/>
        <v>12725.76</v>
      </c>
    </row>
    <row r="1054" spans="1:17" x14ac:dyDescent="0.25">
      <c r="A1054" s="83" t="s">
        <v>8722</v>
      </c>
      <c r="B1054" s="84" t="s">
        <v>16429</v>
      </c>
      <c r="C1054" s="7">
        <v>2470</v>
      </c>
      <c r="D1054" s="7">
        <v>50</v>
      </c>
      <c r="E1054" s="1">
        <v>24668.92</v>
      </c>
      <c r="F1054" s="1">
        <v>2889.89</v>
      </c>
      <c r="G1054" s="1">
        <v>4415.62</v>
      </c>
      <c r="H1054" s="1">
        <v>2628.66</v>
      </c>
      <c r="I1054" s="6">
        <v>9934.17</v>
      </c>
      <c r="J1054" s="86"/>
      <c r="K1054" s="86"/>
      <c r="L1054" s="85"/>
      <c r="M1054" s="85"/>
      <c r="N1054" s="85"/>
      <c r="O1054" s="85"/>
      <c r="P1054" s="85"/>
      <c r="Q1054" s="1">
        <f t="shared" si="16"/>
        <v>9934.17</v>
      </c>
    </row>
    <row r="1055" spans="1:17" x14ac:dyDescent="0.25">
      <c r="A1055" s="83" t="s">
        <v>8723</v>
      </c>
      <c r="B1055" s="84" t="s">
        <v>16430</v>
      </c>
      <c r="C1055" s="7">
        <v>4544</v>
      </c>
      <c r="D1055" s="7">
        <v>43</v>
      </c>
      <c r="E1055" s="1">
        <v>51025.24</v>
      </c>
      <c r="F1055" s="1">
        <v>5316.46</v>
      </c>
      <c r="G1055" s="1">
        <v>3797.43</v>
      </c>
      <c r="H1055" s="1">
        <v>5437.14</v>
      </c>
      <c r="I1055" s="6">
        <v>14551.03</v>
      </c>
      <c r="J1055" s="86"/>
      <c r="K1055" s="86"/>
      <c r="L1055" s="85"/>
      <c r="M1055" s="85"/>
      <c r="N1055" s="85"/>
      <c r="O1055" s="85"/>
      <c r="P1055" s="85"/>
      <c r="Q1055" s="1">
        <f t="shared" si="16"/>
        <v>14551.03</v>
      </c>
    </row>
    <row r="1056" spans="1:17" x14ac:dyDescent="0.25">
      <c r="A1056" s="83" t="s">
        <v>8724</v>
      </c>
      <c r="B1056" s="84" t="s">
        <v>16431</v>
      </c>
      <c r="C1056" s="7">
        <v>5428</v>
      </c>
      <c r="D1056" s="7">
        <v>76</v>
      </c>
      <c r="E1056" s="1">
        <v>27814.11</v>
      </c>
      <c r="F1056" s="1">
        <v>6350.74</v>
      </c>
      <c r="G1056" s="1">
        <v>6711.74</v>
      </c>
      <c r="H1056" s="1">
        <v>2963.81</v>
      </c>
      <c r="I1056" s="6">
        <v>16026.29</v>
      </c>
      <c r="J1056" s="86"/>
      <c r="K1056" s="86"/>
      <c r="L1056" s="85"/>
      <c r="M1056" s="85"/>
      <c r="N1056" s="85"/>
      <c r="O1056" s="85"/>
      <c r="P1056" s="85"/>
      <c r="Q1056" s="1">
        <f t="shared" si="16"/>
        <v>16026.29</v>
      </c>
    </row>
    <row r="1057" spans="1:17" x14ac:dyDescent="0.25">
      <c r="A1057" s="83" t="s">
        <v>8725</v>
      </c>
      <c r="B1057" s="84" t="s">
        <v>16432</v>
      </c>
      <c r="C1057" s="7">
        <v>2317</v>
      </c>
      <c r="D1057" s="7">
        <v>32</v>
      </c>
      <c r="E1057" s="1">
        <v>69675.97</v>
      </c>
      <c r="F1057" s="1">
        <v>2710.88</v>
      </c>
      <c r="G1057" s="1">
        <v>2825.99</v>
      </c>
      <c r="H1057" s="1">
        <v>7424.52</v>
      </c>
      <c r="I1057" s="6">
        <v>12961.39</v>
      </c>
      <c r="J1057" s="86"/>
      <c r="K1057" s="86"/>
      <c r="L1057" s="85"/>
      <c r="M1057" s="85"/>
      <c r="N1057" s="85"/>
      <c r="O1057" s="85"/>
      <c r="P1057" s="85"/>
      <c r="Q1057" s="1">
        <f t="shared" si="16"/>
        <v>12961.39</v>
      </c>
    </row>
    <row r="1058" spans="1:17" x14ac:dyDescent="0.25">
      <c r="A1058" s="83" t="s">
        <v>8726</v>
      </c>
      <c r="B1058" s="84" t="s">
        <v>16433</v>
      </c>
      <c r="C1058" s="7">
        <v>2154</v>
      </c>
      <c r="D1058" s="7">
        <v>36</v>
      </c>
      <c r="E1058" s="1">
        <v>18253.88</v>
      </c>
      <c r="F1058" s="1">
        <v>2520.1799999999998</v>
      </c>
      <c r="G1058" s="1">
        <v>3179.24</v>
      </c>
      <c r="H1058" s="1">
        <v>1945.1</v>
      </c>
      <c r="I1058" s="6">
        <v>7644.52</v>
      </c>
      <c r="J1058" s="86"/>
      <c r="K1058" s="86"/>
      <c r="L1058" s="85"/>
      <c r="M1058" s="85"/>
      <c r="N1058" s="85"/>
      <c r="O1058" s="85"/>
      <c r="P1058" s="85"/>
      <c r="Q1058" s="1">
        <f t="shared" si="16"/>
        <v>7644.52</v>
      </c>
    </row>
    <row r="1059" spans="1:17" x14ac:dyDescent="0.25">
      <c r="A1059" s="83" t="s">
        <v>8727</v>
      </c>
      <c r="B1059" s="84" t="s">
        <v>16434</v>
      </c>
      <c r="C1059" s="7">
        <v>20195</v>
      </c>
      <c r="D1059" s="7">
        <v>365</v>
      </c>
      <c r="E1059" s="1">
        <v>253419.41</v>
      </c>
      <c r="F1059" s="1">
        <v>23628.080000000002</v>
      </c>
      <c r="G1059" s="1">
        <v>32233.99</v>
      </c>
      <c r="H1059" s="1">
        <v>27003.83</v>
      </c>
      <c r="I1059" s="6">
        <v>82865.899999999994</v>
      </c>
      <c r="J1059" s="86"/>
      <c r="K1059" s="86"/>
      <c r="L1059" s="85"/>
      <c r="M1059" s="85"/>
      <c r="N1059" s="85"/>
      <c r="O1059" s="85"/>
      <c r="P1059" s="85"/>
      <c r="Q1059" s="1">
        <f t="shared" si="16"/>
        <v>82865.899999999994</v>
      </c>
    </row>
    <row r="1060" spans="1:17" x14ac:dyDescent="0.25">
      <c r="A1060" s="83" t="s">
        <v>8728</v>
      </c>
      <c r="B1060" s="84" t="s">
        <v>16435</v>
      </c>
      <c r="C1060" s="7">
        <v>631</v>
      </c>
      <c r="D1060" s="7">
        <v>24</v>
      </c>
      <c r="E1060" s="1">
        <v>4636.04</v>
      </c>
      <c r="F1060" s="1">
        <v>738.26</v>
      </c>
      <c r="G1060" s="1">
        <v>2119.5</v>
      </c>
      <c r="H1060" s="1">
        <v>494.01</v>
      </c>
      <c r="I1060" s="6">
        <v>3351.77</v>
      </c>
      <c r="J1060" s="86"/>
      <c r="K1060" s="86"/>
      <c r="L1060" s="85"/>
      <c r="M1060" s="85"/>
      <c r="N1060" s="85"/>
      <c r="O1060" s="85"/>
      <c r="P1060" s="85"/>
      <c r="Q1060" s="1">
        <f t="shared" si="16"/>
        <v>3351.77</v>
      </c>
    </row>
    <row r="1061" spans="1:17" x14ac:dyDescent="0.25">
      <c r="A1061" s="83" t="s">
        <v>8729</v>
      </c>
      <c r="B1061" s="84" t="s">
        <v>16436</v>
      </c>
      <c r="C1061" s="7">
        <v>12841</v>
      </c>
      <c r="D1061" s="7">
        <v>257</v>
      </c>
      <c r="E1061" s="1">
        <v>453064.92</v>
      </c>
      <c r="F1061" s="1">
        <v>15023.93</v>
      </c>
      <c r="G1061" s="1">
        <v>22696.26</v>
      </c>
      <c r="H1061" s="1">
        <v>48277.62</v>
      </c>
      <c r="I1061" s="6">
        <v>85997.81</v>
      </c>
      <c r="J1061" s="86"/>
      <c r="K1061" s="86"/>
      <c r="L1061" s="85"/>
      <c r="M1061" s="85"/>
      <c r="N1061" s="85"/>
      <c r="O1061" s="85"/>
      <c r="P1061" s="85"/>
      <c r="Q1061" s="1">
        <f t="shared" si="16"/>
        <v>85997.81</v>
      </c>
    </row>
    <row r="1062" spans="1:17" x14ac:dyDescent="0.25">
      <c r="A1062" s="83" t="s">
        <v>8730</v>
      </c>
      <c r="B1062" s="84" t="s">
        <v>16437</v>
      </c>
      <c r="C1062" s="7">
        <v>76</v>
      </c>
      <c r="D1062" s="7">
        <v>10</v>
      </c>
      <c r="E1062" s="1">
        <v>2942.74</v>
      </c>
      <c r="F1062" s="1">
        <v>88.92</v>
      </c>
      <c r="G1062" s="1">
        <v>883.12</v>
      </c>
      <c r="H1062" s="1">
        <v>313.58</v>
      </c>
      <c r="I1062" s="6">
        <v>1285.6199999999999</v>
      </c>
      <c r="J1062" s="86"/>
      <c r="K1062" s="86"/>
      <c r="L1062" s="85"/>
      <c r="M1062" s="85"/>
      <c r="N1062" s="85"/>
      <c r="O1062" s="85"/>
      <c r="P1062" s="85"/>
      <c r="Q1062" s="1">
        <f t="shared" si="16"/>
        <v>1285.6199999999999</v>
      </c>
    </row>
    <row r="1063" spans="1:17" x14ac:dyDescent="0.25">
      <c r="A1063" s="83" t="s">
        <v>8731</v>
      </c>
      <c r="B1063" s="84" t="s">
        <v>16438</v>
      </c>
      <c r="C1063" s="7">
        <v>266</v>
      </c>
      <c r="D1063" s="7">
        <v>10</v>
      </c>
      <c r="E1063" s="1">
        <v>1878.56</v>
      </c>
      <c r="F1063" s="1">
        <v>311.22000000000003</v>
      </c>
      <c r="G1063" s="1">
        <v>883.12</v>
      </c>
      <c r="H1063" s="1">
        <v>200.18</v>
      </c>
      <c r="I1063" s="6">
        <v>1394.52</v>
      </c>
      <c r="J1063" s="86"/>
      <c r="K1063" s="86"/>
      <c r="L1063" s="85"/>
      <c r="M1063" s="85"/>
      <c r="N1063" s="85"/>
      <c r="O1063" s="85"/>
      <c r="P1063" s="85"/>
      <c r="Q1063" s="1">
        <f t="shared" si="16"/>
        <v>1394.52</v>
      </c>
    </row>
    <row r="1064" spans="1:17" x14ac:dyDescent="0.25">
      <c r="A1064" s="83" t="s">
        <v>8732</v>
      </c>
      <c r="B1064" s="84" t="s">
        <v>16439</v>
      </c>
      <c r="C1064" s="7">
        <v>182</v>
      </c>
      <c r="D1064" s="7">
        <v>12</v>
      </c>
      <c r="E1064" s="1">
        <v>2697.75</v>
      </c>
      <c r="F1064" s="1">
        <v>212.94</v>
      </c>
      <c r="G1064" s="1">
        <v>1059.74</v>
      </c>
      <c r="H1064" s="1">
        <v>287.45999999999998</v>
      </c>
      <c r="I1064" s="6">
        <v>1560.14</v>
      </c>
      <c r="J1064" s="86"/>
      <c r="K1064" s="86"/>
      <c r="L1064" s="85"/>
      <c r="M1064" s="85"/>
      <c r="N1064" s="85"/>
      <c r="O1064" s="85"/>
      <c r="P1064" s="85"/>
      <c r="Q1064" s="1">
        <f t="shared" si="16"/>
        <v>1560.14</v>
      </c>
    </row>
    <row r="1065" spans="1:17" x14ac:dyDescent="0.25">
      <c r="A1065" s="83" t="s">
        <v>8733</v>
      </c>
      <c r="B1065" s="84" t="s">
        <v>16440</v>
      </c>
      <c r="C1065" s="7">
        <v>8268</v>
      </c>
      <c r="D1065" s="7">
        <v>107</v>
      </c>
      <c r="E1065" s="1">
        <v>38226.9</v>
      </c>
      <c r="F1065" s="1">
        <v>9673.5300000000007</v>
      </c>
      <c r="G1065" s="1">
        <v>9449.42</v>
      </c>
      <c r="H1065" s="1">
        <v>4073.38</v>
      </c>
      <c r="I1065" s="6">
        <v>23196.33</v>
      </c>
      <c r="J1065" s="86"/>
      <c r="K1065" s="86"/>
      <c r="L1065" s="85"/>
      <c r="M1065" s="85"/>
      <c r="N1065" s="85"/>
      <c r="O1065" s="85"/>
      <c r="P1065" s="85"/>
      <c r="Q1065" s="1">
        <f t="shared" si="16"/>
        <v>23196.33</v>
      </c>
    </row>
    <row r="1066" spans="1:17" x14ac:dyDescent="0.25">
      <c r="A1066" s="83" t="s">
        <v>8734</v>
      </c>
      <c r="B1066" s="84" t="s">
        <v>16441</v>
      </c>
      <c r="C1066" s="7">
        <v>120443</v>
      </c>
      <c r="D1066" s="7">
        <v>581</v>
      </c>
      <c r="E1066" s="1">
        <v>463708.28</v>
      </c>
      <c r="F1066" s="1">
        <v>140917.9</v>
      </c>
      <c r="G1066" s="1">
        <v>51309.46</v>
      </c>
      <c r="H1066" s="1">
        <v>49411.76</v>
      </c>
      <c r="I1066" s="6">
        <v>241639.12</v>
      </c>
      <c r="J1066" s="86"/>
      <c r="K1066" s="86"/>
      <c r="L1066" s="85"/>
      <c r="M1066" s="85"/>
      <c r="N1066" s="85"/>
      <c r="O1066" s="85"/>
      <c r="P1066" s="85"/>
      <c r="Q1066" s="1">
        <f t="shared" si="16"/>
        <v>241639.12</v>
      </c>
    </row>
    <row r="1067" spans="1:17" x14ac:dyDescent="0.25">
      <c r="A1067" s="83" t="s">
        <v>8735</v>
      </c>
      <c r="B1067" s="84" t="s">
        <v>16442</v>
      </c>
      <c r="C1067" s="7">
        <v>2278</v>
      </c>
      <c r="D1067" s="7">
        <v>50</v>
      </c>
      <c r="E1067" s="1">
        <v>45404.59</v>
      </c>
      <c r="F1067" s="1">
        <v>2665.26</v>
      </c>
      <c r="G1067" s="1">
        <v>4415.62</v>
      </c>
      <c r="H1067" s="1">
        <v>4838.22</v>
      </c>
      <c r="I1067" s="6">
        <v>11919.1</v>
      </c>
      <c r="J1067" s="86"/>
      <c r="K1067" s="86"/>
      <c r="L1067" s="85"/>
      <c r="M1067" s="85"/>
      <c r="N1067" s="85"/>
      <c r="O1067" s="85"/>
      <c r="P1067" s="85"/>
      <c r="Q1067" s="1">
        <f t="shared" si="16"/>
        <v>11919.1</v>
      </c>
    </row>
    <row r="1068" spans="1:17" x14ac:dyDescent="0.25">
      <c r="A1068" s="83" t="s">
        <v>8736</v>
      </c>
      <c r="B1068" s="84" t="s">
        <v>16443</v>
      </c>
      <c r="C1068" s="7">
        <v>1383</v>
      </c>
      <c r="D1068" s="7">
        <v>23</v>
      </c>
      <c r="E1068" s="1">
        <v>6652.26</v>
      </c>
      <c r="F1068" s="1">
        <v>1618.1</v>
      </c>
      <c r="G1068" s="1">
        <v>2031.18</v>
      </c>
      <c r="H1068" s="1">
        <v>708.85</v>
      </c>
      <c r="I1068" s="6">
        <v>4358.13</v>
      </c>
      <c r="J1068" s="86"/>
      <c r="K1068" s="86"/>
      <c r="L1068" s="85"/>
      <c r="M1068" s="85"/>
      <c r="N1068" s="85"/>
      <c r="O1068" s="85"/>
      <c r="P1068" s="85"/>
      <c r="Q1068" s="1">
        <f t="shared" si="16"/>
        <v>4358.13</v>
      </c>
    </row>
    <row r="1069" spans="1:17" x14ac:dyDescent="0.25">
      <c r="A1069" s="83" t="s">
        <v>8737</v>
      </c>
      <c r="B1069" s="84" t="s">
        <v>16444</v>
      </c>
      <c r="C1069" s="7">
        <v>7426</v>
      </c>
      <c r="D1069" s="7">
        <v>100</v>
      </c>
      <c r="E1069" s="1">
        <v>44675.03</v>
      </c>
      <c r="F1069" s="1">
        <v>8688.39</v>
      </c>
      <c r="G1069" s="1">
        <v>8831.23</v>
      </c>
      <c r="H1069" s="1">
        <v>4760.47</v>
      </c>
      <c r="I1069" s="6">
        <v>22280.09</v>
      </c>
      <c r="J1069" s="86"/>
      <c r="K1069" s="86"/>
      <c r="L1069" s="85"/>
      <c r="M1069" s="85"/>
      <c r="N1069" s="85"/>
      <c r="O1069" s="85"/>
      <c r="P1069" s="85"/>
      <c r="Q1069" s="1">
        <f t="shared" si="16"/>
        <v>22280.09</v>
      </c>
    </row>
    <row r="1070" spans="1:17" x14ac:dyDescent="0.25">
      <c r="A1070" s="83" t="s">
        <v>8738</v>
      </c>
      <c r="B1070" s="84" t="s">
        <v>16445</v>
      </c>
      <c r="C1070" s="7">
        <v>367</v>
      </c>
      <c r="D1070" s="7">
        <v>10</v>
      </c>
      <c r="E1070" s="1">
        <v>5361.48</v>
      </c>
      <c r="F1070" s="1">
        <v>429.39</v>
      </c>
      <c r="G1070" s="1">
        <v>883.12</v>
      </c>
      <c r="H1070" s="1">
        <v>571.29999999999995</v>
      </c>
      <c r="I1070" s="6">
        <v>1883.81</v>
      </c>
      <c r="J1070" s="86"/>
      <c r="K1070" s="86"/>
      <c r="L1070" s="85"/>
      <c r="M1070" s="85"/>
      <c r="N1070" s="85"/>
      <c r="O1070" s="85"/>
      <c r="P1070" s="85"/>
      <c r="Q1070" s="1">
        <f t="shared" si="16"/>
        <v>1883.81</v>
      </c>
    </row>
    <row r="1071" spans="1:17" x14ac:dyDescent="0.25">
      <c r="A1071" s="83" t="s">
        <v>8739</v>
      </c>
      <c r="B1071" s="84" t="s">
        <v>16446</v>
      </c>
      <c r="C1071" s="7">
        <v>10225</v>
      </c>
      <c r="D1071" s="7">
        <v>67</v>
      </c>
      <c r="E1071" s="1">
        <v>20847.47</v>
      </c>
      <c r="F1071" s="1">
        <v>11963.22</v>
      </c>
      <c r="G1071" s="1">
        <v>5916.93</v>
      </c>
      <c r="H1071" s="1">
        <v>2221.46</v>
      </c>
      <c r="I1071" s="6">
        <v>20101.61</v>
      </c>
      <c r="J1071" s="86"/>
      <c r="K1071" s="86"/>
      <c r="L1071" s="85"/>
      <c r="M1071" s="85"/>
      <c r="N1071" s="85"/>
      <c r="O1071" s="85"/>
      <c r="P1071" s="85"/>
      <c r="Q1071" s="1">
        <f t="shared" si="16"/>
        <v>20101.61</v>
      </c>
    </row>
    <row r="1072" spans="1:17" x14ac:dyDescent="0.25">
      <c r="A1072" s="83" t="s">
        <v>8740</v>
      </c>
      <c r="B1072" s="84" t="s">
        <v>16447</v>
      </c>
      <c r="C1072" s="7">
        <v>7676</v>
      </c>
      <c r="D1072" s="7">
        <v>133</v>
      </c>
      <c r="E1072" s="1">
        <v>523674.87</v>
      </c>
      <c r="F1072" s="1">
        <v>8980.9</v>
      </c>
      <c r="G1072" s="1">
        <v>11745.54</v>
      </c>
      <c r="H1072" s="1">
        <v>55801.67</v>
      </c>
      <c r="I1072" s="6">
        <v>76528.11</v>
      </c>
      <c r="J1072" s="86"/>
      <c r="K1072" s="86"/>
      <c r="L1072" s="85"/>
      <c r="M1072" s="85"/>
      <c r="N1072" s="85"/>
      <c r="O1072" s="85"/>
      <c r="P1072" s="85"/>
      <c r="Q1072" s="1">
        <f t="shared" si="16"/>
        <v>76528.11</v>
      </c>
    </row>
    <row r="1073" spans="1:17" x14ac:dyDescent="0.25">
      <c r="A1073" s="83" t="s">
        <v>8741</v>
      </c>
      <c r="B1073" s="84" t="s">
        <v>16448</v>
      </c>
      <c r="C1073" s="7">
        <v>33334</v>
      </c>
      <c r="D1073" s="7">
        <v>956</v>
      </c>
      <c r="E1073" s="1">
        <v>1009765.68</v>
      </c>
      <c r="F1073" s="1">
        <v>39000.660000000003</v>
      </c>
      <c r="G1073" s="1">
        <v>84426.58</v>
      </c>
      <c r="H1073" s="1">
        <v>107598.46</v>
      </c>
      <c r="I1073" s="6">
        <v>231025.7</v>
      </c>
      <c r="J1073" s="86"/>
      <c r="K1073" s="86"/>
      <c r="L1073" s="85"/>
      <c r="M1073" s="85"/>
      <c r="N1073" s="85"/>
      <c r="O1073" s="85"/>
      <c r="P1073" s="85"/>
      <c r="Q1073" s="1">
        <f t="shared" si="16"/>
        <v>231025.7</v>
      </c>
    </row>
    <row r="1074" spans="1:17" x14ac:dyDescent="0.25">
      <c r="A1074" s="83" t="s">
        <v>8742</v>
      </c>
      <c r="B1074" s="84" t="s">
        <v>16449</v>
      </c>
      <c r="C1074" s="7">
        <v>161</v>
      </c>
      <c r="D1074" s="7">
        <v>7</v>
      </c>
      <c r="E1074" s="1">
        <v>1391.4</v>
      </c>
      <c r="F1074" s="1">
        <v>188.37</v>
      </c>
      <c r="G1074" s="1">
        <v>618.17999999999995</v>
      </c>
      <c r="H1074" s="1">
        <v>148.26</v>
      </c>
      <c r="I1074" s="6">
        <v>954.81</v>
      </c>
      <c r="J1074" s="86"/>
      <c r="K1074" s="86"/>
      <c r="L1074" s="85"/>
      <c r="M1074" s="85"/>
      <c r="N1074" s="85"/>
      <c r="O1074" s="85"/>
      <c r="P1074" s="85"/>
      <c r="Q1074" s="1">
        <f t="shared" si="16"/>
        <v>954.81</v>
      </c>
    </row>
    <row r="1075" spans="1:17" x14ac:dyDescent="0.25">
      <c r="A1075" s="83" t="s">
        <v>8743</v>
      </c>
      <c r="B1075" s="84" t="s">
        <v>16450</v>
      </c>
      <c r="C1075" s="7">
        <v>2186</v>
      </c>
      <c r="D1075" s="7">
        <v>45</v>
      </c>
      <c r="E1075" s="1">
        <v>52681.09</v>
      </c>
      <c r="F1075" s="1">
        <v>2557.62</v>
      </c>
      <c r="G1075" s="1">
        <v>3974.06</v>
      </c>
      <c r="H1075" s="1">
        <v>5613.58</v>
      </c>
      <c r="I1075" s="6">
        <v>12145.26</v>
      </c>
      <c r="J1075" s="86"/>
      <c r="K1075" s="86"/>
      <c r="L1075" s="85"/>
      <c r="M1075" s="85"/>
      <c r="N1075" s="85"/>
      <c r="O1075" s="85"/>
      <c r="P1075" s="85"/>
      <c r="Q1075" s="1">
        <f t="shared" si="16"/>
        <v>12145.26</v>
      </c>
    </row>
    <row r="1076" spans="1:17" x14ac:dyDescent="0.25">
      <c r="A1076" s="83" t="s">
        <v>8744</v>
      </c>
      <c r="B1076" s="84" t="s">
        <v>16451</v>
      </c>
      <c r="C1076" s="7">
        <v>184</v>
      </c>
      <c r="D1076" s="7">
        <v>18</v>
      </c>
      <c r="E1076" s="1">
        <v>5606.89</v>
      </c>
      <c r="F1076" s="1">
        <v>215.28</v>
      </c>
      <c r="G1076" s="1">
        <v>1589.62</v>
      </c>
      <c r="H1076" s="1">
        <v>597.46</v>
      </c>
      <c r="I1076" s="6">
        <v>2402.36</v>
      </c>
      <c r="J1076" s="86"/>
      <c r="K1076" s="86"/>
      <c r="L1076" s="85"/>
      <c r="M1076" s="85"/>
      <c r="N1076" s="85"/>
      <c r="O1076" s="85"/>
      <c r="P1076" s="85"/>
      <c r="Q1076" s="1">
        <f t="shared" si="16"/>
        <v>2402.36</v>
      </c>
    </row>
    <row r="1077" spans="1:17" x14ac:dyDescent="0.25">
      <c r="A1077" s="83" t="s">
        <v>8745</v>
      </c>
      <c r="B1077" s="84" t="s">
        <v>16452</v>
      </c>
      <c r="C1077" s="7">
        <v>890</v>
      </c>
      <c r="D1077" s="7">
        <v>15</v>
      </c>
      <c r="E1077" s="1">
        <v>4803.67</v>
      </c>
      <c r="F1077" s="1">
        <v>1041.3</v>
      </c>
      <c r="G1077" s="1">
        <v>1324.69</v>
      </c>
      <c r="H1077" s="1">
        <v>511.87</v>
      </c>
      <c r="I1077" s="6">
        <v>2877.86</v>
      </c>
      <c r="J1077" s="86"/>
      <c r="K1077" s="86"/>
      <c r="L1077" s="85"/>
      <c r="M1077" s="85"/>
      <c r="N1077" s="85"/>
      <c r="O1077" s="85"/>
      <c r="P1077" s="85"/>
      <c r="Q1077" s="1">
        <f t="shared" si="16"/>
        <v>2877.86</v>
      </c>
    </row>
    <row r="1078" spans="1:17" x14ac:dyDescent="0.25">
      <c r="A1078" s="83" t="s">
        <v>8746</v>
      </c>
      <c r="B1078" s="84" t="s">
        <v>16453</v>
      </c>
      <c r="C1078" s="7">
        <v>119</v>
      </c>
      <c r="D1078" s="7">
        <v>15</v>
      </c>
      <c r="E1078" s="1">
        <v>2483.92</v>
      </c>
      <c r="F1078" s="1">
        <v>139.22999999999999</v>
      </c>
      <c r="G1078" s="1">
        <v>1324.69</v>
      </c>
      <c r="H1078" s="1">
        <v>264.68</v>
      </c>
      <c r="I1078" s="6">
        <v>1728.6</v>
      </c>
      <c r="J1078" s="86"/>
      <c r="K1078" s="86"/>
      <c r="L1078" s="85"/>
      <c r="M1078" s="85"/>
      <c r="N1078" s="85"/>
      <c r="O1078" s="85"/>
      <c r="P1078" s="85"/>
      <c r="Q1078" s="1">
        <f t="shared" si="16"/>
        <v>1728.6</v>
      </c>
    </row>
    <row r="1079" spans="1:17" x14ac:dyDescent="0.25">
      <c r="A1079" s="83" t="s">
        <v>8747</v>
      </c>
      <c r="B1079" s="84" t="s">
        <v>16454</v>
      </c>
      <c r="C1079" s="7">
        <v>1024</v>
      </c>
      <c r="D1079" s="7">
        <v>16</v>
      </c>
      <c r="E1079" s="1">
        <v>9054.3700000000008</v>
      </c>
      <c r="F1079" s="1">
        <v>1198.08</v>
      </c>
      <c r="G1079" s="1">
        <v>1413</v>
      </c>
      <c r="H1079" s="1">
        <v>964.82</v>
      </c>
      <c r="I1079" s="6">
        <v>3575.9</v>
      </c>
      <c r="J1079" s="86"/>
      <c r="K1079" s="86"/>
      <c r="L1079" s="85"/>
      <c r="M1079" s="85"/>
      <c r="N1079" s="85"/>
      <c r="O1079" s="85"/>
      <c r="P1079" s="85"/>
      <c r="Q1079" s="1">
        <f t="shared" si="16"/>
        <v>3575.9</v>
      </c>
    </row>
    <row r="1080" spans="1:17" x14ac:dyDescent="0.25">
      <c r="A1080" s="83" t="s">
        <v>8748</v>
      </c>
      <c r="B1080" s="84" t="s">
        <v>16455</v>
      </c>
      <c r="C1080" s="7">
        <v>9630</v>
      </c>
      <c r="D1080" s="7">
        <v>135</v>
      </c>
      <c r="E1080" s="1">
        <v>46453.2</v>
      </c>
      <c r="F1080" s="1">
        <v>11267.06</v>
      </c>
      <c r="G1080" s="1">
        <v>11922.16</v>
      </c>
      <c r="H1080" s="1">
        <v>4949.95</v>
      </c>
      <c r="I1080" s="6">
        <v>28139.17</v>
      </c>
      <c r="J1080" s="86"/>
      <c r="K1080" s="86"/>
      <c r="L1080" s="85"/>
      <c r="M1080" s="85"/>
      <c r="N1080" s="85"/>
      <c r="O1080" s="85"/>
      <c r="P1080" s="85"/>
      <c r="Q1080" s="1">
        <f t="shared" si="16"/>
        <v>28139.17</v>
      </c>
    </row>
    <row r="1081" spans="1:17" x14ac:dyDescent="0.25">
      <c r="A1081" s="83" t="s">
        <v>8749</v>
      </c>
      <c r="B1081" s="84" t="s">
        <v>16456</v>
      </c>
      <c r="C1081" s="7">
        <v>25999</v>
      </c>
      <c r="D1081" s="7">
        <v>632</v>
      </c>
      <c r="E1081" s="1">
        <v>845263.08</v>
      </c>
      <c r="F1081" s="1">
        <v>30418.74</v>
      </c>
      <c r="G1081" s="1">
        <v>55813.38</v>
      </c>
      <c r="H1081" s="1">
        <v>90069.42</v>
      </c>
      <c r="I1081" s="6">
        <v>176301.54</v>
      </c>
      <c r="J1081" s="86"/>
      <c r="K1081" s="86"/>
      <c r="L1081" s="85"/>
      <c r="M1081" s="85"/>
      <c r="N1081" s="85"/>
      <c r="O1081" s="85"/>
      <c r="P1081" s="85"/>
      <c r="Q1081" s="1">
        <f t="shared" si="16"/>
        <v>176301.54</v>
      </c>
    </row>
    <row r="1082" spans="1:17" x14ac:dyDescent="0.25">
      <c r="A1082" s="83" t="s">
        <v>8750</v>
      </c>
      <c r="B1082" s="84" t="s">
        <v>16457</v>
      </c>
      <c r="C1082" s="7">
        <v>3548</v>
      </c>
      <c r="D1082" s="7">
        <v>117</v>
      </c>
      <c r="E1082" s="1">
        <v>53903.54</v>
      </c>
      <c r="F1082" s="1">
        <v>4151.1400000000003</v>
      </c>
      <c r="G1082" s="1">
        <v>10332.540000000001</v>
      </c>
      <c r="H1082" s="1">
        <v>5743.85</v>
      </c>
      <c r="I1082" s="6">
        <v>20227.53</v>
      </c>
      <c r="J1082" s="86"/>
      <c r="K1082" s="86"/>
      <c r="L1082" s="85"/>
      <c r="M1082" s="85"/>
      <c r="N1082" s="85"/>
      <c r="O1082" s="85"/>
      <c r="P1082" s="85"/>
      <c r="Q1082" s="1">
        <f t="shared" si="16"/>
        <v>20227.53</v>
      </c>
    </row>
    <row r="1083" spans="1:17" x14ac:dyDescent="0.25">
      <c r="A1083" s="83" t="s">
        <v>8751</v>
      </c>
      <c r="B1083" s="84" t="s">
        <v>16458</v>
      </c>
      <c r="C1083" s="7">
        <v>9767</v>
      </c>
      <c r="D1083" s="7">
        <v>126</v>
      </c>
      <c r="E1083" s="1">
        <v>69624.37</v>
      </c>
      <c r="F1083" s="1">
        <v>11427.36</v>
      </c>
      <c r="G1083" s="1">
        <v>11127.35</v>
      </c>
      <c r="H1083" s="1">
        <v>7419.02</v>
      </c>
      <c r="I1083" s="6">
        <v>29973.73</v>
      </c>
      <c r="J1083" s="86"/>
      <c r="K1083" s="86"/>
      <c r="L1083" s="85"/>
      <c r="M1083" s="85"/>
      <c r="N1083" s="85"/>
      <c r="O1083" s="85"/>
      <c r="P1083" s="85"/>
      <c r="Q1083" s="1">
        <f t="shared" si="16"/>
        <v>29973.73</v>
      </c>
    </row>
    <row r="1084" spans="1:17" x14ac:dyDescent="0.25">
      <c r="A1084" s="83" t="s">
        <v>8752</v>
      </c>
      <c r="B1084" s="84" t="s">
        <v>16459</v>
      </c>
      <c r="C1084" s="7">
        <v>28268</v>
      </c>
      <c r="D1084" s="7">
        <v>293</v>
      </c>
      <c r="E1084" s="1">
        <v>365234.15</v>
      </c>
      <c r="F1084" s="1">
        <v>33073.46</v>
      </c>
      <c r="G1084" s="1">
        <v>25875.51</v>
      </c>
      <c r="H1084" s="1">
        <v>38918.57</v>
      </c>
      <c r="I1084" s="6">
        <v>97867.54</v>
      </c>
      <c r="J1084" s="86"/>
      <c r="K1084" s="86"/>
      <c r="L1084" s="85"/>
      <c r="M1084" s="85"/>
      <c r="N1084" s="85"/>
      <c r="O1084" s="85"/>
      <c r="P1084" s="85"/>
      <c r="Q1084" s="1">
        <f t="shared" si="16"/>
        <v>97867.54</v>
      </c>
    </row>
    <row r="1085" spans="1:17" x14ac:dyDescent="0.25">
      <c r="A1085" s="83" t="s">
        <v>8753</v>
      </c>
      <c r="B1085" s="84" t="s">
        <v>16460</v>
      </c>
      <c r="C1085" s="7">
        <v>6452</v>
      </c>
      <c r="D1085" s="7">
        <v>65</v>
      </c>
      <c r="E1085" s="1">
        <v>13647.5</v>
      </c>
      <c r="F1085" s="1">
        <v>7548.82</v>
      </c>
      <c r="G1085" s="1">
        <v>5740.3</v>
      </c>
      <c r="H1085" s="1">
        <v>1454.25</v>
      </c>
      <c r="I1085" s="6">
        <v>14743.37</v>
      </c>
      <c r="J1085" s="86"/>
      <c r="K1085" s="86"/>
      <c r="L1085" s="85"/>
      <c r="M1085" s="85"/>
      <c r="N1085" s="85"/>
      <c r="O1085" s="85"/>
      <c r="P1085" s="85"/>
      <c r="Q1085" s="1">
        <f t="shared" si="16"/>
        <v>14743.37</v>
      </c>
    </row>
    <row r="1086" spans="1:17" x14ac:dyDescent="0.25">
      <c r="A1086" s="83" t="s">
        <v>8754</v>
      </c>
      <c r="B1086" s="84" t="s">
        <v>16461</v>
      </c>
      <c r="C1086" s="7">
        <v>2058</v>
      </c>
      <c r="D1086" s="7">
        <v>49</v>
      </c>
      <c r="E1086" s="1">
        <v>51284.08</v>
      </c>
      <c r="F1086" s="1">
        <v>2407.86</v>
      </c>
      <c r="G1086" s="1">
        <v>4327.3</v>
      </c>
      <c r="H1086" s="1">
        <v>5464.72</v>
      </c>
      <c r="I1086" s="6">
        <v>12199.88</v>
      </c>
      <c r="J1086" s="86"/>
      <c r="K1086" s="86"/>
      <c r="L1086" s="85"/>
      <c r="M1086" s="85"/>
      <c r="N1086" s="85"/>
      <c r="O1086" s="85"/>
      <c r="P1086" s="85"/>
      <c r="Q1086" s="1">
        <f t="shared" si="16"/>
        <v>12199.88</v>
      </c>
    </row>
    <row r="1087" spans="1:17" x14ac:dyDescent="0.25">
      <c r="A1087" s="83" t="s">
        <v>8755</v>
      </c>
      <c r="B1087" s="84" t="s">
        <v>16462</v>
      </c>
      <c r="C1087" s="7">
        <v>57855</v>
      </c>
      <c r="D1087" s="7">
        <v>644</v>
      </c>
      <c r="E1087" s="1">
        <v>458552.53</v>
      </c>
      <c r="F1087" s="1">
        <v>67690.149999999994</v>
      </c>
      <c r="G1087" s="1">
        <v>56873.14</v>
      </c>
      <c r="H1087" s="1">
        <v>48862.38</v>
      </c>
      <c r="I1087" s="6">
        <v>173425.67</v>
      </c>
      <c r="J1087" s="86"/>
      <c r="K1087" s="86"/>
      <c r="L1087" s="85"/>
      <c r="M1087" s="85"/>
      <c r="N1087" s="85"/>
      <c r="O1087" s="85"/>
      <c r="P1087" s="85"/>
      <c r="Q1087" s="1">
        <f t="shared" si="16"/>
        <v>173425.67</v>
      </c>
    </row>
    <row r="1088" spans="1:17" x14ac:dyDescent="0.25">
      <c r="A1088" s="83" t="s">
        <v>8756</v>
      </c>
      <c r="B1088" s="84" t="s">
        <v>16463</v>
      </c>
      <c r="C1088" s="7">
        <v>9235</v>
      </c>
      <c r="D1088" s="7">
        <v>224</v>
      </c>
      <c r="E1088" s="1">
        <v>118885.56</v>
      </c>
      <c r="F1088" s="1">
        <v>10804.92</v>
      </c>
      <c r="G1088" s="1">
        <v>19781.96</v>
      </c>
      <c r="H1088" s="1">
        <v>12668.19</v>
      </c>
      <c r="I1088" s="6">
        <v>43255.07</v>
      </c>
      <c r="J1088" s="86"/>
      <c r="K1088" s="86"/>
      <c r="L1088" s="85"/>
      <c r="M1088" s="85"/>
      <c r="N1088" s="85"/>
      <c r="O1088" s="85"/>
      <c r="P1088" s="85"/>
      <c r="Q1088" s="1">
        <f t="shared" si="16"/>
        <v>43255.07</v>
      </c>
    </row>
    <row r="1089" spans="1:17" x14ac:dyDescent="0.25">
      <c r="A1089" s="83" t="s">
        <v>8757</v>
      </c>
      <c r="B1089" s="84" t="s">
        <v>16464</v>
      </c>
      <c r="C1089" s="7">
        <v>1150</v>
      </c>
      <c r="D1089" s="7">
        <v>27</v>
      </c>
      <c r="E1089" s="1">
        <v>17211.23</v>
      </c>
      <c r="F1089" s="1">
        <v>1345.5</v>
      </c>
      <c r="G1089" s="1">
        <v>2384.4299999999998</v>
      </c>
      <c r="H1089" s="1">
        <v>1833.99</v>
      </c>
      <c r="I1089" s="6">
        <v>5563.92</v>
      </c>
      <c r="J1089" s="86"/>
      <c r="K1089" s="86"/>
      <c r="L1089" s="85"/>
      <c r="M1089" s="85"/>
      <c r="N1089" s="85"/>
      <c r="O1089" s="85"/>
      <c r="P1089" s="85"/>
      <c r="Q1089" s="1">
        <f t="shared" si="16"/>
        <v>5563.92</v>
      </c>
    </row>
    <row r="1090" spans="1:17" x14ac:dyDescent="0.25">
      <c r="A1090" s="83" t="s">
        <v>8758</v>
      </c>
      <c r="B1090" s="84" t="s">
        <v>16465</v>
      </c>
      <c r="C1090" s="7">
        <v>3544</v>
      </c>
      <c r="D1090" s="7">
        <v>72</v>
      </c>
      <c r="E1090" s="1">
        <v>38706.120000000003</v>
      </c>
      <c r="F1090" s="1">
        <v>4146.46</v>
      </c>
      <c r="G1090" s="1">
        <v>6358.49</v>
      </c>
      <c r="H1090" s="1">
        <v>4124.4399999999996</v>
      </c>
      <c r="I1090" s="6">
        <v>14629.39</v>
      </c>
      <c r="J1090" s="86"/>
      <c r="K1090" s="86"/>
      <c r="L1090" s="85"/>
      <c r="M1090" s="85"/>
      <c r="N1090" s="85"/>
      <c r="O1090" s="85"/>
      <c r="P1090" s="85"/>
      <c r="Q1090" s="1">
        <f t="shared" si="16"/>
        <v>14629.39</v>
      </c>
    </row>
    <row r="1091" spans="1:17" x14ac:dyDescent="0.25">
      <c r="A1091" s="83" t="s">
        <v>8759</v>
      </c>
      <c r="B1091" s="84" t="s">
        <v>16466</v>
      </c>
      <c r="C1091" s="7">
        <v>29553</v>
      </c>
      <c r="D1091" s="7">
        <v>400</v>
      </c>
      <c r="E1091" s="1">
        <v>278833.15999999997</v>
      </c>
      <c r="F1091" s="1">
        <v>34576.9</v>
      </c>
      <c r="G1091" s="1">
        <v>35324.93</v>
      </c>
      <c r="H1091" s="1">
        <v>29711.86</v>
      </c>
      <c r="I1091" s="6">
        <v>99613.69</v>
      </c>
      <c r="J1091" s="86"/>
      <c r="K1091" s="86"/>
      <c r="L1091" s="85"/>
      <c r="M1091" s="85"/>
      <c r="N1091" s="85"/>
      <c r="O1091" s="85"/>
      <c r="P1091" s="85"/>
      <c r="Q1091" s="1">
        <f t="shared" si="16"/>
        <v>99613.69</v>
      </c>
    </row>
    <row r="1092" spans="1:17" x14ac:dyDescent="0.25">
      <c r="A1092" s="83" t="s">
        <v>8760</v>
      </c>
      <c r="B1092" s="84" t="s">
        <v>16467</v>
      </c>
      <c r="C1092" s="7">
        <v>78</v>
      </c>
      <c r="D1092" s="7">
        <v>5</v>
      </c>
      <c r="E1092" s="1">
        <v>821.09</v>
      </c>
      <c r="F1092" s="1">
        <v>91.26</v>
      </c>
      <c r="G1092" s="1">
        <v>441.56</v>
      </c>
      <c r="H1092" s="1">
        <v>87.5</v>
      </c>
      <c r="I1092" s="6">
        <v>620.32000000000005</v>
      </c>
      <c r="J1092" s="86"/>
      <c r="K1092" s="86"/>
      <c r="L1092" s="85"/>
      <c r="M1092" s="85"/>
      <c r="N1092" s="85"/>
      <c r="O1092" s="85"/>
      <c r="P1092" s="85"/>
      <c r="Q1092" s="1">
        <f t="shared" si="16"/>
        <v>620.32000000000005</v>
      </c>
    </row>
    <row r="1093" spans="1:17" x14ac:dyDescent="0.25">
      <c r="A1093" s="83" t="s">
        <v>8761</v>
      </c>
      <c r="B1093" s="84" t="s">
        <v>16468</v>
      </c>
      <c r="C1093" s="7">
        <v>212</v>
      </c>
      <c r="D1093" s="7">
        <v>15</v>
      </c>
      <c r="E1093" s="1">
        <v>6483.12</v>
      </c>
      <c r="F1093" s="1">
        <v>248.04</v>
      </c>
      <c r="G1093" s="1">
        <v>1324.69</v>
      </c>
      <c r="H1093" s="1">
        <v>690.82</v>
      </c>
      <c r="I1093" s="6">
        <v>2263.5500000000002</v>
      </c>
      <c r="J1093" s="86"/>
      <c r="K1093" s="86"/>
      <c r="L1093" s="85"/>
      <c r="M1093" s="85"/>
      <c r="N1093" s="85"/>
      <c r="O1093" s="85"/>
      <c r="P1093" s="85"/>
      <c r="Q1093" s="1">
        <f t="shared" si="16"/>
        <v>2263.5500000000002</v>
      </c>
    </row>
    <row r="1094" spans="1:17" x14ac:dyDescent="0.25">
      <c r="A1094" s="83" t="s">
        <v>8762</v>
      </c>
      <c r="B1094" s="84" t="s">
        <v>16469</v>
      </c>
      <c r="C1094" s="7">
        <v>3104</v>
      </c>
      <c r="D1094" s="7">
        <v>88</v>
      </c>
      <c r="E1094" s="1">
        <v>47298.01</v>
      </c>
      <c r="F1094" s="1">
        <v>3631.67</v>
      </c>
      <c r="G1094" s="1">
        <v>7771.48</v>
      </c>
      <c r="H1094" s="1">
        <v>5039.9799999999996</v>
      </c>
      <c r="I1094" s="6">
        <v>16443.13</v>
      </c>
      <c r="J1094" s="86"/>
      <c r="K1094" s="86"/>
      <c r="L1094" s="85"/>
      <c r="M1094" s="85"/>
      <c r="N1094" s="85"/>
      <c r="O1094" s="85"/>
      <c r="P1094" s="85"/>
      <c r="Q1094" s="1">
        <f t="shared" si="16"/>
        <v>16443.13</v>
      </c>
    </row>
    <row r="1095" spans="1:17" x14ac:dyDescent="0.25">
      <c r="A1095" s="83" t="s">
        <v>8763</v>
      </c>
      <c r="B1095" s="84" t="s">
        <v>16470</v>
      </c>
      <c r="C1095" s="7">
        <v>5948</v>
      </c>
      <c r="D1095" s="7">
        <v>92</v>
      </c>
      <c r="E1095" s="1">
        <v>87301.5</v>
      </c>
      <c r="F1095" s="1">
        <v>6959.14</v>
      </c>
      <c r="G1095" s="1">
        <v>8124.74</v>
      </c>
      <c r="H1095" s="1">
        <v>9302.66</v>
      </c>
      <c r="I1095" s="6">
        <v>24386.54</v>
      </c>
      <c r="J1095" s="86"/>
      <c r="K1095" s="86"/>
      <c r="L1095" s="85"/>
      <c r="M1095" s="85"/>
      <c r="N1095" s="85"/>
      <c r="O1095" s="85"/>
      <c r="P1095" s="85"/>
      <c r="Q1095" s="1">
        <f t="shared" si="16"/>
        <v>24386.54</v>
      </c>
    </row>
    <row r="1096" spans="1:17" x14ac:dyDescent="0.25">
      <c r="A1096" s="83" t="s">
        <v>8764</v>
      </c>
      <c r="B1096" s="84" t="s">
        <v>16471</v>
      </c>
      <c r="C1096" s="7">
        <v>322</v>
      </c>
      <c r="D1096" s="7">
        <v>18</v>
      </c>
      <c r="E1096" s="1">
        <v>2902.12</v>
      </c>
      <c r="F1096" s="1">
        <v>376.74</v>
      </c>
      <c r="G1096" s="1">
        <v>1589.62</v>
      </c>
      <c r="H1096" s="1">
        <v>309.24</v>
      </c>
      <c r="I1096" s="6">
        <v>2275.6</v>
      </c>
      <c r="J1096" s="86"/>
      <c r="K1096" s="86"/>
      <c r="L1096" s="85"/>
      <c r="M1096" s="85"/>
      <c r="N1096" s="85"/>
      <c r="O1096" s="85"/>
      <c r="P1096" s="85"/>
      <c r="Q1096" s="1">
        <f t="shared" si="16"/>
        <v>2275.6</v>
      </c>
    </row>
    <row r="1097" spans="1:17" x14ac:dyDescent="0.25">
      <c r="A1097" s="83" t="s">
        <v>8765</v>
      </c>
      <c r="B1097" s="84" t="s">
        <v>16472</v>
      </c>
      <c r="C1097" s="7">
        <v>318</v>
      </c>
      <c r="D1097" s="7">
        <v>13</v>
      </c>
      <c r="E1097" s="1">
        <v>2114.2800000000002</v>
      </c>
      <c r="F1097" s="1">
        <v>372.06</v>
      </c>
      <c r="G1097" s="1">
        <v>1148.06</v>
      </c>
      <c r="H1097" s="1">
        <v>225.3</v>
      </c>
      <c r="I1097" s="6">
        <v>1745.42</v>
      </c>
      <c r="J1097" s="86"/>
      <c r="K1097" s="86"/>
      <c r="L1097" s="85"/>
      <c r="M1097" s="85"/>
      <c r="N1097" s="85"/>
      <c r="O1097" s="85"/>
      <c r="P1097" s="85"/>
      <c r="Q1097" s="1">
        <f t="shared" si="16"/>
        <v>1745.42</v>
      </c>
    </row>
    <row r="1098" spans="1:17" x14ac:dyDescent="0.25">
      <c r="A1098" s="83" t="s">
        <v>8766</v>
      </c>
      <c r="B1098" s="84" t="s">
        <v>16473</v>
      </c>
      <c r="C1098" s="7">
        <v>209</v>
      </c>
      <c r="D1098" s="7">
        <v>17</v>
      </c>
      <c r="E1098" s="1">
        <v>3946.55</v>
      </c>
      <c r="F1098" s="1">
        <v>244.53</v>
      </c>
      <c r="G1098" s="1">
        <v>1501.31</v>
      </c>
      <c r="H1098" s="1">
        <v>420.54</v>
      </c>
      <c r="I1098" s="6">
        <v>2166.38</v>
      </c>
      <c r="J1098" s="86"/>
      <c r="K1098" s="86"/>
      <c r="L1098" s="85"/>
      <c r="M1098" s="85"/>
      <c r="N1098" s="85"/>
      <c r="O1098" s="85"/>
      <c r="P1098" s="85"/>
      <c r="Q1098" s="1">
        <f t="shared" si="16"/>
        <v>2166.38</v>
      </c>
    </row>
    <row r="1099" spans="1:17" x14ac:dyDescent="0.25">
      <c r="A1099" s="83" t="s">
        <v>8767</v>
      </c>
      <c r="B1099" s="84" t="s">
        <v>16474</v>
      </c>
      <c r="C1099" s="7">
        <v>6640</v>
      </c>
      <c r="D1099" s="7">
        <v>69</v>
      </c>
      <c r="E1099" s="1">
        <v>23912.45</v>
      </c>
      <c r="F1099" s="1">
        <v>7768.78</v>
      </c>
      <c r="G1099" s="1">
        <v>6093.55</v>
      </c>
      <c r="H1099" s="1">
        <v>2548.06</v>
      </c>
      <c r="I1099" s="6">
        <v>16410.39</v>
      </c>
      <c r="J1099" s="86"/>
      <c r="K1099" s="86"/>
      <c r="L1099" s="85"/>
      <c r="M1099" s="85"/>
      <c r="N1099" s="85"/>
      <c r="O1099" s="85"/>
      <c r="P1099" s="85"/>
      <c r="Q1099" s="1">
        <f t="shared" si="16"/>
        <v>16410.39</v>
      </c>
    </row>
    <row r="1100" spans="1:17" x14ac:dyDescent="0.25">
      <c r="A1100" s="83" t="s">
        <v>8768</v>
      </c>
      <c r="B1100" s="84" t="s">
        <v>16475</v>
      </c>
      <c r="C1100" s="7">
        <v>223627</v>
      </c>
      <c r="D1100" s="7">
        <v>2478</v>
      </c>
      <c r="E1100" s="1">
        <v>2784402.38</v>
      </c>
      <c r="F1100" s="1">
        <v>261642.82</v>
      </c>
      <c r="G1100" s="1">
        <v>218837.92</v>
      </c>
      <c r="H1100" s="1">
        <v>296699.95</v>
      </c>
      <c r="I1100" s="6">
        <v>777180.69</v>
      </c>
      <c r="J1100" s="86"/>
      <c r="K1100" s="86"/>
      <c r="L1100" s="85"/>
      <c r="M1100" s="85"/>
      <c r="N1100" s="85"/>
      <c r="O1100" s="85"/>
      <c r="P1100" s="85"/>
      <c r="Q1100" s="1">
        <f t="shared" si="16"/>
        <v>777180.69</v>
      </c>
    </row>
    <row r="1101" spans="1:17" x14ac:dyDescent="0.25">
      <c r="A1101" s="83" t="s">
        <v>8769</v>
      </c>
      <c r="B1101" s="84" t="s">
        <v>16476</v>
      </c>
      <c r="C1101" s="7">
        <v>105</v>
      </c>
      <c r="D1101" s="7">
        <v>2</v>
      </c>
      <c r="E1101" s="1">
        <v>314.69</v>
      </c>
      <c r="F1101" s="1">
        <v>122.85</v>
      </c>
      <c r="G1101" s="1">
        <v>176.62</v>
      </c>
      <c r="H1101" s="1">
        <v>33.54</v>
      </c>
      <c r="I1101" s="6">
        <v>333.01</v>
      </c>
      <c r="J1101" s="86"/>
      <c r="K1101" s="86"/>
      <c r="L1101" s="85"/>
      <c r="M1101" s="85"/>
      <c r="N1101" s="85"/>
      <c r="O1101" s="85"/>
      <c r="P1101" s="85"/>
      <c r="Q1101" s="1">
        <f t="shared" si="16"/>
        <v>333.01</v>
      </c>
    </row>
    <row r="1102" spans="1:17" x14ac:dyDescent="0.25">
      <c r="A1102" s="83" t="s">
        <v>8770</v>
      </c>
      <c r="B1102" s="84" t="s">
        <v>16477</v>
      </c>
      <c r="C1102" s="7">
        <v>6427</v>
      </c>
      <c r="D1102" s="7">
        <v>74</v>
      </c>
      <c r="E1102" s="1">
        <v>18999.11</v>
      </c>
      <c r="F1102" s="1">
        <v>7519.57</v>
      </c>
      <c r="G1102" s="1">
        <v>6535.11</v>
      </c>
      <c r="H1102" s="1">
        <v>2024.5</v>
      </c>
      <c r="I1102" s="6">
        <v>16079.18</v>
      </c>
      <c r="J1102" s="86"/>
      <c r="K1102" s="86"/>
      <c r="L1102" s="85"/>
      <c r="M1102" s="85"/>
      <c r="N1102" s="85"/>
      <c r="O1102" s="85"/>
      <c r="P1102" s="85"/>
      <c r="Q1102" s="1">
        <f t="shared" ref="Q1102:Q1165" si="17">I1102+P1102</f>
        <v>16079.18</v>
      </c>
    </row>
    <row r="1103" spans="1:17" x14ac:dyDescent="0.25">
      <c r="A1103" s="83" t="s">
        <v>8771</v>
      </c>
      <c r="B1103" s="84" t="s">
        <v>16478</v>
      </c>
      <c r="C1103" s="7">
        <v>8945</v>
      </c>
      <c r="D1103" s="7">
        <v>54</v>
      </c>
      <c r="E1103" s="1">
        <v>10920.1</v>
      </c>
      <c r="F1103" s="1">
        <v>10465.620000000001</v>
      </c>
      <c r="G1103" s="1">
        <v>4768.8599999999997</v>
      </c>
      <c r="H1103" s="1">
        <v>1163.6199999999999</v>
      </c>
      <c r="I1103" s="6">
        <v>16398.099999999999</v>
      </c>
      <c r="J1103" s="86"/>
      <c r="K1103" s="86"/>
      <c r="L1103" s="85"/>
      <c r="M1103" s="85"/>
      <c r="N1103" s="85"/>
      <c r="O1103" s="85"/>
      <c r="P1103" s="85"/>
      <c r="Q1103" s="1">
        <f t="shared" si="17"/>
        <v>16398.099999999999</v>
      </c>
    </row>
    <row r="1104" spans="1:17" x14ac:dyDescent="0.25">
      <c r="A1104" s="83" t="s">
        <v>8772</v>
      </c>
      <c r="B1104" s="84" t="s">
        <v>16479</v>
      </c>
      <c r="C1104" s="7">
        <v>8356</v>
      </c>
      <c r="D1104" s="7">
        <v>135</v>
      </c>
      <c r="E1104" s="1">
        <v>68819.100000000006</v>
      </c>
      <c r="F1104" s="1">
        <v>9776.49</v>
      </c>
      <c r="G1104" s="1">
        <v>11922.16</v>
      </c>
      <c r="H1104" s="1">
        <v>7333.22</v>
      </c>
      <c r="I1104" s="6">
        <v>29031.87</v>
      </c>
      <c r="J1104" s="86"/>
      <c r="K1104" s="86"/>
      <c r="L1104" s="85"/>
      <c r="M1104" s="85"/>
      <c r="N1104" s="85"/>
      <c r="O1104" s="85"/>
      <c r="P1104" s="85"/>
      <c r="Q1104" s="1">
        <f t="shared" si="17"/>
        <v>29031.87</v>
      </c>
    </row>
    <row r="1105" spans="1:17" x14ac:dyDescent="0.25">
      <c r="A1105" s="83" t="s">
        <v>8773</v>
      </c>
      <c r="B1105" s="84" t="s">
        <v>16480</v>
      </c>
      <c r="C1105" s="7">
        <v>17519</v>
      </c>
      <c r="D1105" s="7">
        <v>188</v>
      </c>
      <c r="E1105" s="1">
        <v>96433.81</v>
      </c>
      <c r="F1105" s="1">
        <v>20497.169999999998</v>
      </c>
      <c r="G1105" s="1">
        <v>16602.71</v>
      </c>
      <c r="H1105" s="1">
        <v>10275.780000000001</v>
      </c>
      <c r="I1105" s="6">
        <v>47375.66</v>
      </c>
      <c r="J1105" s="86"/>
      <c r="K1105" s="86"/>
      <c r="L1105" s="85"/>
      <c r="M1105" s="85"/>
      <c r="N1105" s="85"/>
      <c r="O1105" s="85"/>
      <c r="P1105" s="85"/>
      <c r="Q1105" s="1">
        <f t="shared" si="17"/>
        <v>47375.66</v>
      </c>
    </row>
    <row r="1106" spans="1:17" x14ac:dyDescent="0.25">
      <c r="A1106" s="83" t="s">
        <v>8774</v>
      </c>
      <c r="B1106" s="84" t="s">
        <v>16481</v>
      </c>
      <c r="C1106" s="7">
        <v>14400</v>
      </c>
      <c r="D1106" s="7">
        <v>236</v>
      </c>
      <c r="E1106" s="1">
        <v>118820.88</v>
      </c>
      <c r="F1106" s="1">
        <v>16847.95</v>
      </c>
      <c r="G1106" s="1">
        <v>20841.7</v>
      </c>
      <c r="H1106" s="1">
        <v>12661.3</v>
      </c>
      <c r="I1106" s="6">
        <v>50350.95</v>
      </c>
      <c r="J1106" s="86"/>
      <c r="K1106" s="86"/>
      <c r="L1106" s="85"/>
      <c r="M1106" s="85"/>
      <c r="N1106" s="85"/>
      <c r="O1106" s="85"/>
      <c r="P1106" s="85"/>
      <c r="Q1106" s="1">
        <f t="shared" si="17"/>
        <v>50350.95</v>
      </c>
    </row>
    <row r="1107" spans="1:17" x14ac:dyDescent="0.25">
      <c r="A1107" s="83" t="s">
        <v>8775</v>
      </c>
      <c r="B1107" s="84" t="s">
        <v>16482</v>
      </c>
      <c r="C1107" s="7">
        <v>3741</v>
      </c>
      <c r="D1107" s="7">
        <v>48</v>
      </c>
      <c r="E1107" s="1">
        <v>38127.82</v>
      </c>
      <c r="F1107" s="1">
        <v>4376.96</v>
      </c>
      <c r="G1107" s="1">
        <v>4238.99</v>
      </c>
      <c r="H1107" s="1">
        <v>4062.82</v>
      </c>
      <c r="I1107" s="6">
        <v>12678.77</v>
      </c>
      <c r="J1107" s="86"/>
      <c r="K1107" s="86"/>
      <c r="L1107" s="85"/>
      <c r="M1107" s="85"/>
      <c r="N1107" s="85"/>
      <c r="O1107" s="85"/>
      <c r="P1107" s="85"/>
      <c r="Q1107" s="1">
        <f t="shared" si="17"/>
        <v>12678.77</v>
      </c>
    </row>
    <row r="1108" spans="1:17" x14ac:dyDescent="0.25">
      <c r="A1108" s="83" t="s">
        <v>8776</v>
      </c>
      <c r="B1108" s="84" t="s">
        <v>16483</v>
      </c>
      <c r="C1108" s="7">
        <v>1422</v>
      </c>
      <c r="D1108" s="7">
        <v>43</v>
      </c>
      <c r="E1108" s="1">
        <v>94237.5</v>
      </c>
      <c r="F1108" s="1">
        <v>1663.74</v>
      </c>
      <c r="G1108" s="1">
        <v>3797.43</v>
      </c>
      <c r="H1108" s="1">
        <v>10041.74</v>
      </c>
      <c r="I1108" s="6">
        <v>15502.91</v>
      </c>
      <c r="J1108" s="86"/>
      <c r="K1108" s="86"/>
      <c r="L1108" s="85"/>
      <c r="M1108" s="85"/>
      <c r="N1108" s="85"/>
      <c r="O1108" s="85"/>
      <c r="P1108" s="85"/>
      <c r="Q1108" s="1">
        <f t="shared" si="17"/>
        <v>15502.91</v>
      </c>
    </row>
    <row r="1109" spans="1:17" x14ac:dyDescent="0.25">
      <c r="A1109" s="83" t="s">
        <v>8777</v>
      </c>
      <c r="B1109" s="84" t="s">
        <v>16484</v>
      </c>
      <c r="C1109" s="7">
        <v>2398</v>
      </c>
      <c r="D1109" s="7">
        <v>47</v>
      </c>
      <c r="E1109" s="1">
        <v>13659.95</v>
      </c>
      <c r="F1109" s="1">
        <v>2805.65</v>
      </c>
      <c r="G1109" s="1">
        <v>4150.68</v>
      </c>
      <c r="H1109" s="1">
        <v>1455.58</v>
      </c>
      <c r="I1109" s="6">
        <v>8411.91</v>
      </c>
      <c r="J1109" s="86"/>
      <c r="K1109" s="86"/>
      <c r="L1109" s="85"/>
      <c r="M1109" s="85"/>
      <c r="N1109" s="85"/>
      <c r="O1109" s="85"/>
      <c r="P1109" s="85"/>
      <c r="Q1109" s="1">
        <f t="shared" si="17"/>
        <v>8411.91</v>
      </c>
    </row>
    <row r="1110" spans="1:17" x14ac:dyDescent="0.25">
      <c r="A1110" s="83" t="s">
        <v>8778</v>
      </c>
      <c r="B1110" s="84" t="s">
        <v>16485</v>
      </c>
      <c r="C1110" s="7">
        <v>6073</v>
      </c>
      <c r="D1110" s="7">
        <v>52</v>
      </c>
      <c r="E1110" s="1">
        <v>12865.09</v>
      </c>
      <c r="F1110" s="1">
        <v>7105.39</v>
      </c>
      <c r="G1110" s="1">
        <v>4592.24</v>
      </c>
      <c r="H1110" s="1">
        <v>1370.88</v>
      </c>
      <c r="I1110" s="6">
        <v>13068.51</v>
      </c>
      <c r="J1110" s="86"/>
      <c r="K1110" s="86"/>
      <c r="L1110" s="85"/>
      <c r="M1110" s="85"/>
      <c r="N1110" s="85"/>
      <c r="O1110" s="85"/>
      <c r="P1110" s="85"/>
      <c r="Q1110" s="1">
        <f t="shared" si="17"/>
        <v>13068.51</v>
      </c>
    </row>
    <row r="1111" spans="1:17" x14ac:dyDescent="0.25">
      <c r="A1111" s="83" t="s">
        <v>8779</v>
      </c>
      <c r="B1111" s="84" t="s">
        <v>16486</v>
      </c>
      <c r="C1111" s="7">
        <v>2089</v>
      </c>
      <c r="D1111" s="7">
        <v>37</v>
      </c>
      <c r="E1111" s="1">
        <v>15078.58</v>
      </c>
      <c r="F1111" s="1">
        <v>2444.12</v>
      </c>
      <c r="G1111" s="1">
        <v>3267.55</v>
      </c>
      <c r="H1111" s="1">
        <v>1606.74</v>
      </c>
      <c r="I1111" s="6">
        <v>7318.41</v>
      </c>
      <c r="J1111" s="86"/>
      <c r="K1111" s="86"/>
      <c r="L1111" s="85"/>
      <c r="M1111" s="85"/>
      <c r="N1111" s="85"/>
      <c r="O1111" s="85"/>
      <c r="P1111" s="85"/>
      <c r="Q1111" s="1">
        <f t="shared" si="17"/>
        <v>7318.41</v>
      </c>
    </row>
    <row r="1112" spans="1:17" x14ac:dyDescent="0.25">
      <c r="A1112" s="83" t="s">
        <v>8780</v>
      </c>
      <c r="B1112" s="84" t="s">
        <v>16487</v>
      </c>
      <c r="C1112" s="7">
        <v>6832</v>
      </c>
      <c r="D1112" s="7">
        <v>103</v>
      </c>
      <c r="E1112" s="1">
        <v>95854.59</v>
      </c>
      <c r="F1112" s="1">
        <v>7993.42</v>
      </c>
      <c r="G1112" s="1">
        <v>9096.17</v>
      </c>
      <c r="H1112" s="1">
        <v>10214.06</v>
      </c>
      <c r="I1112" s="6">
        <v>27303.65</v>
      </c>
      <c r="J1112" s="86"/>
      <c r="K1112" s="86"/>
      <c r="L1112" s="85"/>
      <c r="M1112" s="85"/>
      <c r="N1112" s="85"/>
      <c r="O1112" s="85"/>
      <c r="P1112" s="85"/>
      <c r="Q1112" s="1">
        <f t="shared" si="17"/>
        <v>27303.65</v>
      </c>
    </row>
    <row r="1113" spans="1:17" x14ac:dyDescent="0.25">
      <c r="A1113" s="83" t="s">
        <v>8781</v>
      </c>
      <c r="B1113" s="84" t="s">
        <v>16488</v>
      </c>
      <c r="C1113" s="7">
        <v>1357</v>
      </c>
      <c r="D1113" s="7">
        <v>37</v>
      </c>
      <c r="E1113" s="1">
        <v>12601.68</v>
      </c>
      <c r="F1113" s="1">
        <v>1587.69</v>
      </c>
      <c r="G1113" s="1">
        <v>3267.55</v>
      </c>
      <c r="H1113" s="1">
        <v>1342.81</v>
      </c>
      <c r="I1113" s="6">
        <v>6198.05</v>
      </c>
      <c r="J1113" s="86"/>
      <c r="K1113" s="86"/>
      <c r="L1113" s="85"/>
      <c r="M1113" s="85"/>
      <c r="N1113" s="85"/>
      <c r="O1113" s="85"/>
      <c r="P1113" s="85"/>
      <c r="Q1113" s="1">
        <f t="shared" si="17"/>
        <v>6198.05</v>
      </c>
    </row>
    <row r="1114" spans="1:17" x14ac:dyDescent="0.25">
      <c r="A1114" s="83" t="s">
        <v>8782</v>
      </c>
      <c r="B1114" s="84" t="s">
        <v>16489</v>
      </c>
      <c r="C1114" s="7">
        <v>249</v>
      </c>
      <c r="D1114" s="7">
        <v>7</v>
      </c>
      <c r="E1114" s="1">
        <v>1082.3499999999999</v>
      </c>
      <c r="F1114" s="1">
        <v>291.33</v>
      </c>
      <c r="G1114" s="1">
        <v>618.17999999999995</v>
      </c>
      <c r="H1114" s="1">
        <v>115.34</v>
      </c>
      <c r="I1114" s="6">
        <v>1024.8499999999999</v>
      </c>
      <c r="J1114" s="86"/>
      <c r="K1114" s="86"/>
      <c r="L1114" s="85"/>
      <c r="M1114" s="85"/>
      <c r="N1114" s="85"/>
      <c r="O1114" s="85"/>
      <c r="P1114" s="85"/>
      <c r="Q1114" s="1">
        <f t="shared" si="17"/>
        <v>1024.8499999999999</v>
      </c>
    </row>
    <row r="1115" spans="1:17" x14ac:dyDescent="0.25">
      <c r="A1115" s="83" t="s">
        <v>8783</v>
      </c>
      <c r="B1115" s="84" t="s">
        <v>16490</v>
      </c>
      <c r="C1115" s="7">
        <v>2988</v>
      </c>
      <c r="D1115" s="7">
        <v>37</v>
      </c>
      <c r="E1115" s="1">
        <v>9456.66</v>
      </c>
      <c r="F1115" s="1">
        <v>3495.95</v>
      </c>
      <c r="G1115" s="1">
        <v>3267.55</v>
      </c>
      <c r="H1115" s="1">
        <v>1007.68</v>
      </c>
      <c r="I1115" s="6">
        <v>7771.18</v>
      </c>
      <c r="J1115" s="86"/>
      <c r="K1115" s="86"/>
      <c r="L1115" s="85"/>
      <c r="M1115" s="85"/>
      <c r="N1115" s="85"/>
      <c r="O1115" s="85"/>
      <c r="P1115" s="85"/>
      <c r="Q1115" s="1">
        <f t="shared" si="17"/>
        <v>7771.18</v>
      </c>
    </row>
    <row r="1116" spans="1:17" x14ac:dyDescent="0.25">
      <c r="A1116" s="83" t="s">
        <v>8784</v>
      </c>
      <c r="B1116" s="84" t="s">
        <v>16491</v>
      </c>
      <c r="C1116" s="7">
        <v>15312</v>
      </c>
      <c r="D1116" s="7">
        <v>130</v>
      </c>
      <c r="E1116" s="1">
        <v>78045.37</v>
      </c>
      <c r="F1116" s="1">
        <v>17914.98</v>
      </c>
      <c r="G1116" s="1">
        <v>11480.6</v>
      </c>
      <c r="H1116" s="1">
        <v>8316.34</v>
      </c>
      <c r="I1116" s="6">
        <v>37711.919999999998</v>
      </c>
      <c r="J1116" s="86"/>
      <c r="K1116" s="86"/>
      <c r="L1116" s="85"/>
      <c r="M1116" s="85"/>
      <c r="N1116" s="85"/>
      <c r="O1116" s="85"/>
      <c r="P1116" s="85"/>
      <c r="Q1116" s="1">
        <f t="shared" si="17"/>
        <v>37711.919999999998</v>
      </c>
    </row>
    <row r="1117" spans="1:17" x14ac:dyDescent="0.25">
      <c r="A1117" s="83" t="s">
        <v>8785</v>
      </c>
      <c r="B1117" s="84" t="s">
        <v>16492</v>
      </c>
      <c r="C1117" s="7">
        <v>2558</v>
      </c>
      <c r="D1117" s="7">
        <v>42</v>
      </c>
      <c r="E1117" s="1">
        <v>8964.67</v>
      </c>
      <c r="F1117" s="1">
        <v>2992.85</v>
      </c>
      <c r="G1117" s="1">
        <v>3709.12</v>
      </c>
      <c r="H1117" s="1">
        <v>955.26</v>
      </c>
      <c r="I1117" s="6">
        <v>7657.23</v>
      </c>
      <c r="J1117" s="86"/>
      <c r="K1117" s="86"/>
      <c r="L1117" s="85"/>
      <c r="M1117" s="85"/>
      <c r="N1117" s="85"/>
      <c r="O1117" s="85"/>
      <c r="P1117" s="85"/>
      <c r="Q1117" s="1">
        <f t="shared" si="17"/>
        <v>7657.23</v>
      </c>
    </row>
    <row r="1118" spans="1:17" x14ac:dyDescent="0.25">
      <c r="A1118" s="83" t="s">
        <v>8786</v>
      </c>
      <c r="B1118" s="84" t="s">
        <v>16493</v>
      </c>
      <c r="C1118" s="7">
        <v>175</v>
      </c>
      <c r="D1118" s="7">
        <v>11</v>
      </c>
      <c r="E1118" s="1">
        <v>28472.95</v>
      </c>
      <c r="F1118" s="1">
        <v>204.75</v>
      </c>
      <c r="G1118" s="1">
        <v>971.43</v>
      </c>
      <c r="H1118" s="1">
        <v>3034.02</v>
      </c>
      <c r="I1118" s="6">
        <v>4210.2</v>
      </c>
      <c r="J1118" s="86"/>
      <c r="K1118" s="86"/>
      <c r="L1118" s="85"/>
      <c r="M1118" s="85"/>
      <c r="N1118" s="85"/>
      <c r="O1118" s="85"/>
      <c r="P1118" s="85"/>
      <c r="Q1118" s="1">
        <f t="shared" si="17"/>
        <v>4210.2</v>
      </c>
    </row>
    <row r="1119" spans="1:17" x14ac:dyDescent="0.25">
      <c r="A1119" s="83" t="s">
        <v>8787</v>
      </c>
      <c r="B1119" s="84" t="s">
        <v>16494</v>
      </c>
      <c r="C1119" s="7">
        <v>47630</v>
      </c>
      <c r="D1119" s="7">
        <v>1052</v>
      </c>
      <c r="E1119" s="1">
        <v>551731.67000000004</v>
      </c>
      <c r="F1119" s="1">
        <v>55726.94</v>
      </c>
      <c r="G1119" s="1">
        <v>92904.56</v>
      </c>
      <c r="H1119" s="1">
        <v>58791.34</v>
      </c>
      <c r="I1119" s="6">
        <v>207422.84</v>
      </c>
      <c r="J1119" s="86"/>
      <c r="K1119" s="86"/>
      <c r="L1119" s="85"/>
      <c r="M1119" s="85"/>
      <c r="N1119" s="85"/>
      <c r="O1119" s="85"/>
      <c r="P1119" s="85"/>
      <c r="Q1119" s="1">
        <f t="shared" si="17"/>
        <v>207422.84</v>
      </c>
    </row>
    <row r="1120" spans="1:17" x14ac:dyDescent="0.25">
      <c r="A1120" s="83" t="s">
        <v>8788</v>
      </c>
      <c r="B1120" s="84" t="s">
        <v>16495</v>
      </c>
      <c r="C1120" s="7">
        <v>419</v>
      </c>
      <c r="D1120" s="7">
        <v>5</v>
      </c>
      <c r="E1120" s="1">
        <v>821.09</v>
      </c>
      <c r="F1120" s="1">
        <v>490.23</v>
      </c>
      <c r="G1120" s="1">
        <v>441.56</v>
      </c>
      <c r="H1120" s="1">
        <v>87.5</v>
      </c>
      <c r="I1120" s="6">
        <v>1019.29</v>
      </c>
      <c r="J1120" s="86"/>
      <c r="K1120" s="86"/>
      <c r="L1120" s="85"/>
      <c r="M1120" s="85"/>
      <c r="N1120" s="85"/>
      <c r="O1120" s="85"/>
      <c r="P1120" s="85"/>
      <c r="Q1120" s="1">
        <f t="shared" si="17"/>
        <v>1019.29</v>
      </c>
    </row>
    <row r="1121" spans="1:17" x14ac:dyDescent="0.25">
      <c r="A1121" s="83" t="s">
        <v>8789</v>
      </c>
      <c r="B1121" s="84" t="s">
        <v>16496</v>
      </c>
      <c r="C1121" s="7">
        <v>7545</v>
      </c>
      <c r="D1121" s="7">
        <v>134</v>
      </c>
      <c r="E1121" s="1">
        <v>94635.26</v>
      </c>
      <c r="F1121" s="1">
        <v>8827.6200000000008</v>
      </c>
      <c r="G1121" s="1">
        <v>11833.85</v>
      </c>
      <c r="H1121" s="1">
        <v>10084.129999999999</v>
      </c>
      <c r="I1121" s="6">
        <v>30745.599999999999</v>
      </c>
      <c r="J1121" s="86"/>
      <c r="K1121" s="86"/>
      <c r="L1121" s="85"/>
      <c r="M1121" s="85"/>
      <c r="N1121" s="85"/>
      <c r="O1121" s="85"/>
      <c r="P1121" s="85"/>
      <c r="Q1121" s="1">
        <f t="shared" si="17"/>
        <v>30745.599999999999</v>
      </c>
    </row>
    <row r="1122" spans="1:17" x14ac:dyDescent="0.25">
      <c r="A1122" s="83" t="s">
        <v>8790</v>
      </c>
      <c r="B1122" s="84" t="s">
        <v>16497</v>
      </c>
      <c r="C1122" s="7">
        <v>67197</v>
      </c>
      <c r="D1122" s="7">
        <v>677</v>
      </c>
      <c r="E1122" s="1">
        <v>505873.21</v>
      </c>
      <c r="F1122" s="1">
        <v>78620.259999999995</v>
      </c>
      <c r="G1122" s="1">
        <v>59787.44</v>
      </c>
      <c r="H1122" s="1">
        <v>53904.77</v>
      </c>
      <c r="I1122" s="6">
        <v>192312.47</v>
      </c>
      <c r="J1122" s="86"/>
      <c r="K1122" s="86"/>
      <c r="L1122" s="85"/>
      <c r="M1122" s="85"/>
      <c r="N1122" s="85"/>
      <c r="O1122" s="85"/>
      <c r="P1122" s="85"/>
      <c r="Q1122" s="1">
        <f t="shared" si="17"/>
        <v>192312.47</v>
      </c>
    </row>
    <row r="1123" spans="1:17" x14ac:dyDescent="0.25">
      <c r="A1123" s="83" t="s">
        <v>8791</v>
      </c>
      <c r="B1123" s="84" t="s">
        <v>16498</v>
      </c>
      <c r="C1123" s="7">
        <v>12596</v>
      </c>
      <c r="D1123" s="7">
        <v>93</v>
      </c>
      <c r="E1123" s="1">
        <v>47868.83</v>
      </c>
      <c r="F1123" s="1">
        <v>14737.28</v>
      </c>
      <c r="G1123" s="1">
        <v>8213.0499999999993</v>
      </c>
      <c r="H1123" s="1">
        <v>5100.8</v>
      </c>
      <c r="I1123" s="6">
        <v>28051.13</v>
      </c>
      <c r="J1123" s="86"/>
      <c r="K1123" s="86"/>
      <c r="L1123" s="85"/>
      <c r="M1123" s="85"/>
      <c r="N1123" s="85"/>
      <c r="O1123" s="85"/>
      <c r="P1123" s="85"/>
      <c r="Q1123" s="1">
        <f t="shared" si="17"/>
        <v>28051.13</v>
      </c>
    </row>
    <row r="1124" spans="1:17" x14ac:dyDescent="0.25">
      <c r="A1124" s="83" t="s">
        <v>8792</v>
      </c>
      <c r="B1124" s="84" t="s">
        <v>16499</v>
      </c>
      <c r="C1124" s="7">
        <v>312</v>
      </c>
      <c r="D1124" s="7">
        <v>11</v>
      </c>
      <c r="E1124" s="1">
        <v>39826.839999999997</v>
      </c>
      <c r="F1124" s="1">
        <v>365.04</v>
      </c>
      <c r="G1124" s="1">
        <v>971.43</v>
      </c>
      <c r="H1124" s="1">
        <v>4243.8599999999997</v>
      </c>
      <c r="I1124" s="6">
        <v>5580.33</v>
      </c>
      <c r="J1124" s="86"/>
      <c r="K1124" s="86"/>
      <c r="L1124" s="85"/>
      <c r="M1124" s="85"/>
      <c r="N1124" s="85"/>
      <c r="O1124" s="85"/>
      <c r="P1124" s="85"/>
      <c r="Q1124" s="1">
        <f t="shared" si="17"/>
        <v>5580.33</v>
      </c>
    </row>
    <row r="1125" spans="1:17" x14ac:dyDescent="0.25">
      <c r="A1125" s="83" t="s">
        <v>8793</v>
      </c>
      <c r="B1125" s="84" t="s">
        <v>16500</v>
      </c>
      <c r="C1125" s="7">
        <v>1102</v>
      </c>
      <c r="D1125" s="7">
        <v>26</v>
      </c>
      <c r="E1125" s="1">
        <v>44892.66</v>
      </c>
      <c r="F1125" s="1">
        <v>1289.3399999999999</v>
      </c>
      <c r="G1125" s="1">
        <v>2296.12</v>
      </c>
      <c r="H1125" s="1">
        <v>4783.66</v>
      </c>
      <c r="I1125" s="6">
        <v>8369.1200000000008</v>
      </c>
      <c r="J1125" s="86"/>
      <c r="K1125" s="86"/>
      <c r="L1125" s="85"/>
      <c r="M1125" s="85"/>
      <c r="N1125" s="85"/>
      <c r="O1125" s="85"/>
      <c r="P1125" s="85"/>
      <c r="Q1125" s="1">
        <f t="shared" si="17"/>
        <v>8369.1200000000008</v>
      </c>
    </row>
    <row r="1126" spans="1:17" x14ac:dyDescent="0.25">
      <c r="A1126" s="83" t="s">
        <v>8794</v>
      </c>
      <c r="B1126" s="84" t="s">
        <v>16501</v>
      </c>
      <c r="C1126" s="7">
        <v>40154</v>
      </c>
      <c r="D1126" s="7">
        <v>620</v>
      </c>
      <c r="E1126" s="1">
        <v>316772.34000000003</v>
      </c>
      <c r="F1126" s="1">
        <v>46980.04</v>
      </c>
      <c r="G1126" s="1">
        <v>54753.64</v>
      </c>
      <c r="H1126" s="1">
        <v>33754.58</v>
      </c>
      <c r="I1126" s="6">
        <v>135488.26</v>
      </c>
      <c r="J1126" s="86"/>
      <c r="K1126" s="86"/>
      <c r="L1126" s="85"/>
      <c r="M1126" s="85"/>
      <c r="N1126" s="85"/>
      <c r="O1126" s="85"/>
      <c r="P1126" s="85"/>
      <c r="Q1126" s="1">
        <f t="shared" si="17"/>
        <v>135488.26</v>
      </c>
    </row>
    <row r="1127" spans="1:17" x14ac:dyDescent="0.25">
      <c r="A1127" s="83" t="s">
        <v>8795</v>
      </c>
      <c r="B1127" s="84" t="s">
        <v>16502</v>
      </c>
      <c r="C1127" s="7">
        <v>753</v>
      </c>
      <c r="D1127" s="7">
        <v>16</v>
      </c>
      <c r="E1127" s="1">
        <v>2944.44</v>
      </c>
      <c r="F1127" s="1">
        <v>881.01</v>
      </c>
      <c r="G1127" s="1">
        <v>1413</v>
      </c>
      <c r="H1127" s="1">
        <v>313.75</v>
      </c>
      <c r="I1127" s="6">
        <v>2607.7600000000002</v>
      </c>
      <c r="J1127" s="86"/>
      <c r="K1127" s="86"/>
      <c r="L1127" s="85"/>
      <c r="M1127" s="85"/>
      <c r="N1127" s="85"/>
      <c r="O1127" s="85"/>
      <c r="P1127" s="85"/>
      <c r="Q1127" s="1">
        <f t="shared" si="17"/>
        <v>2607.7600000000002</v>
      </c>
    </row>
    <row r="1128" spans="1:17" x14ac:dyDescent="0.25">
      <c r="A1128" s="83" t="s">
        <v>8796</v>
      </c>
      <c r="B1128" s="84" t="s">
        <v>16503</v>
      </c>
      <c r="C1128" s="7">
        <v>67733</v>
      </c>
      <c r="D1128" s="7">
        <v>754</v>
      </c>
      <c r="E1128" s="1">
        <v>609948.96</v>
      </c>
      <c r="F1128" s="1">
        <v>79247.38</v>
      </c>
      <c r="G1128" s="1">
        <v>66587.490000000005</v>
      </c>
      <c r="H1128" s="1">
        <v>64994.86</v>
      </c>
      <c r="I1128" s="6">
        <v>210829.73</v>
      </c>
      <c r="J1128" s="86"/>
      <c r="K1128" s="86"/>
      <c r="L1128" s="85"/>
      <c r="M1128" s="85"/>
      <c r="N1128" s="85"/>
      <c r="O1128" s="85"/>
      <c r="P1128" s="85"/>
      <c r="Q1128" s="1">
        <f t="shared" si="17"/>
        <v>210829.73</v>
      </c>
    </row>
    <row r="1129" spans="1:17" x14ac:dyDescent="0.25">
      <c r="A1129" s="83" t="s">
        <v>8797</v>
      </c>
      <c r="B1129" s="84" t="s">
        <v>16504</v>
      </c>
      <c r="C1129" s="7">
        <v>172</v>
      </c>
      <c r="D1129" s="7">
        <v>12</v>
      </c>
      <c r="E1129" s="1">
        <v>4488.32</v>
      </c>
      <c r="F1129" s="1">
        <v>201.24</v>
      </c>
      <c r="G1129" s="1">
        <v>1059.74</v>
      </c>
      <c r="H1129" s="1">
        <v>478.26</v>
      </c>
      <c r="I1129" s="6">
        <v>1739.24</v>
      </c>
      <c r="J1129" s="86"/>
      <c r="K1129" s="86"/>
      <c r="L1129" s="85"/>
      <c r="M1129" s="85"/>
      <c r="N1129" s="85"/>
      <c r="O1129" s="85"/>
      <c r="P1129" s="85"/>
      <c r="Q1129" s="1">
        <f t="shared" si="17"/>
        <v>1739.24</v>
      </c>
    </row>
    <row r="1130" spans="1:17" x14ac:dyDescent="0.25">
      <c r="A1130" s="83" t="s">
        <v>8798</v>
      </c>
      <c r="B1130" s="84" t="s">
        <v>16505</v>
      </c>
      <c r="C1130" s="7">
        <v>271</v>
      </c>
      <c r="D1130" s="7">
        <v>10</v>
      </c>
      <c r="E1130" s="1">
        <v>1248.82</v>
      </c>
      <c r="F1130" s="1">
        <v>317.07</v>
      </c>
      <c r="G1130" s="1">
        <v>883.12</v>
      </c>
      <c r="H1130" s="1">
        <v>133.07</v>
      </c>
      <c r="I1130" s="6">
        <v>1333.26</v>
      </c>
      <c r="J1130" s="86"/>
      <c r="K1130" s="86"/>
      <c r="L1130" s="85"/>
      <c r="M1130" s="85"/>
      <c r="N1130" s="85"/>
      <c r="O1130" s="85"/>
      <c r="P1130" s="85"/>
      <c r="Q1130" s="1">
        <f t="shared" si="17"/>
        <v>1333.26</v>
      </c>
    </row>
    <row r="1131" spans="1:17" x14ac:dyDescent="0.25">
      <c r="A1131" s="83" t="s">
        <v>8799</v>
      </c>
      <c r="B1131" s="84" t="s">
        <v>16506</v>
      </c>
      <c r="C1131" s="7">
        <v>5503</v>
      </c>
      <c r="D1131" s="7">
        <v>63</v>
      </c>
      <c r="E1131" s="1">
        <v>23699.87</v>
      </c>
      <c r="F1131" s="1">
        <v>6438.49</v>
      </c>
      <c r="G1131" s="1">
        <v>5563.67</v>
      </c>
      <c r="H1131" s="1">
        <v>2525.41</v>
      </c>
      <c r="I1131" s="6">
        <v>14527.57</v>
      </c>
      <c r="J1131" s="86"/>
      <c r="K1131" s="86"/>
      <c r="L1131" s="85"/>
      <c r="M1131" s="85"/>
      <c r="N1131" s="85"/>
      <c r="O1131" s="85"/>
      <c r="P1131" s="85"/>
      <c r="Q1131" s="1">
        <f t="shared" si="17"/>
        <v>14527.57</v>
      </c>
    </row>
    <row r="1132" spans="1:17" x14ac:dyDescent="0.25">
      <c r="A1132" s="83" t="s">
        <v>8800</v>
      </c>
      <c r="B1132" s="84" t="s">
        <v>16507</v>
      </c>
      <c r="C1132" s="7">
        <v>229</v>
      </c>
      <c r="D1132" s="7">
        <v>6</v>
      </c>
      <c r="E1132" s="1">
        <v>1032.5899999999999</v>
      </c>
      <c r="F1132" s="1">
        <v>267.93</v>
      </c>
      <c r="G1132" s="1">
        <v>529.87</v>
      </c>
      <c r="H1132" s="1">
        <v>110.03</v>
      </c>
      <c r="I1132" s="6">
        <v>907.83</v>
      </c>
      <c r="J1132" s="86"/>
      <c r="K1132" s="86"/>
      <c r="L1132" s="85"/>
      <c r="M1132" s="85"/>
      <c r="N1132" s="85"/>
      <c r="O1132" s="85"/>
      <c r="P1132" s="85"/>
      <c r="Q1132" s="1">
        <f t="shared" si="17"/>
        <v>907.83</v>
      </c>
    </row>
    <row r="1133" spans="1:17" x14ac:dyDescent="0.25">
      <c r="A1133" s="83" t="s">
        <v>8801</v>
      </c>
      <c r="B1133" s="84" t="s">
        <v>16508</v>
      </c>
      <c r="C1133" s="7">
        <v>13415</v>
      </c>
      <c r="D1133" s="7">
        <v>38</v>
      </c>
      <c r="E1133" s="1">
        <v>10205.74</v>
      </c>
      <c r="F1133" s="1">
        <v>15695.5</v>
      </c>
      <c r="G1133" s="1">
        <v>3355.87</v>
      </c>
      <c r="H1133" s="1">
        <v>1087.5</v>
      </c>
      <c r="I1133" s="6">
        <v>20138.87</v>
      </c>
      <c r="J1133" s="86"/>
      <c r="K1133" s="86"/>
      <c r="L1133" s="85"/>
      <c r="M1133" s="85"/>
      <c r="N1133" s="85"/>
      <c r="O1133" s="85"/>
      <c r="P1133" s="85"/>
      <c r="Q1133" s="1">
        <f t="shared" si="17"/>
        <v>20138.87</v>
      </c>
    </row>
    <row r="1134" spans="1:17" x14ac:dyDescent="0.25">
      <c r="A1134" s="83" t="s">
        <v>8802</v>
      </c>
      <c r="B1134" s="84" t="s">
        <v>16509</v>
      </c>
      <c r="C1134" s="7">
        <v>2992</v>
      </c>
      <c r="D1134" s="7">
        <v>44</v>
      </c>
      <c r="E1134" s="1">
        <v>15372.97</v>
      </c>
      <c r="F1134" s="1">
        <v>3500.63</v>
      </c>
      <c r="G1134" s="1">
        <v>3885.74</v>
      </c>
      <c r="H1134" s="1">
        <v>1638.11</v>
      </c>
      <c r="I1134" s="6">
        <v>9024.48</v>
      </c>
      <c r="J1134" s="86"/>
      <c r="K1134" s="86"/>
      <c r="L1134" s="85"/>
      <c r="M1134" s="85"/>
      <c r="N1134" s="85"/>
      <c r="O1134" s="85"/>
      <c r="P1134" s="85"/>
      <c r="Q1134" s="1">
        <f t="shared" si="17"/>
        <v>9024.48</v>
      </c>
    </row>
    <row r="1135" spans="1:17" x14ac:dyDescent="0.25">
      <c r="A1135" s="83" t="s">
        <v>8803</v>
      </c>
      <c r="B1135" s="84" t="s">
        <v>16510</v>
      </c>
      <c r="C1135" s="7">
        <v>31</v>
      </c>
      <c r="D1135" s="7">
        <v>1</v>
      </c>
      <c r="E1135" s="1">
        <v>217.72</v>
      </c>
      <c r="F1135" s="1">
        <v>36.270000000000003</v>
      </c>
      <c r="G1135" s="1">
        <v>88.31</v>
      </c>
      <c r="H1135" s="1">
        <v>23.2</v>
      </c>
      <c r="I1135" s="6">
        <v>147.78</v>
      </c>
      <c r="J1135" s="86"/>
      <c r="K1135" s="86"/>
      <c r="L1135" s="85"/>
      <c r="M1135" s="85"/>
      <c r="N1135" s="85"/>
      <c r="O1135" s="85"/>
      <c r="P1135" s="85"/>
      <c r="Q1135" s="1">
        <f t="shared" si="17"/>
        <v>147.78</v>
      </c>
    </row>
    <row r="1136" spans="1:17" x14ac:dyDescent="0.25">
      <c r="A1136" s="83" t="s">
        <v>8804</v>
      </c>
      <c r="B1136" s="84" t="s">
        <v>16511</v>
      </c>
      <c r="C1136" s="7">
        <v>203</v>
      </c>
      <c r="D1136" s="7">
        <v>0</v>
      </c>
      <c r="E1136" s="1">
        <v>0</v>
      </c>
      <c r="F1136" s="1">
        <v>237.51</v>
      </c>
      <c r="G1136" s="1">
        <v>0</v>
      </c>
      <c r="H1136" s="1">
        <v>0</v>
      </c>
      <c r="I1136" s="6">
        <v>237.51</v>
      </c>
      <c r="J1136" s="86"/>
      <c r="K1136" s="86"/>
      <c r="L1136" s="85"/>
      <c r="M1136" s="85"/>
      <c r="N1136" s="85"/>
      <c r="O1136" s="85"/>
      <c r="P1136" s="85"/>
      <c r="Q1136" s="1">
        <f t="shared" si="17"/>
        <v>237.51</v>
      </c>
    </row>
    <row r="1137" spans="1:17" x14ac:dyDescent="0.25">
      <c r="A1137" s="83" t="s">
        <v>8805</v>
      </c>
      <c r="B1137" s="84" t="s">
        <v>16512</v>
      </c>
      <c r="C1137" s="7">
        <v>56</v>
      </c>
      <c r="D1137" s="7">
        <v>1</v>
      </c>
      <c r="E1137" s="1">
        <v>37.32</v>
      </c>
      <c r="F1137" s="1">
        <v>65.52</v>
      </c>
      <c r="G1137" s="1">
        <v>88.31</v>
      </c>
      <c r="H1137" s="1">
        <v>3.98</v>
      </c>
      <c r="I1137" s="6">
        <v>157.81</v>
      </c>
      <c r="J1137" s="86"/>
      <c r="K1137" s="86"/>
      <c r="L1137" s="85"/>
      <c r="M1137" s="85"/>
      <c r="N1137" s="85"/>
      <c r="O1137" s="85"/>
      <c r="P1137" s="85"/>
      <c r="Q1137" s="1">
        <f t="shared" si="17"/>
        <v>157.81</v>
      </c>
    </row>
    <row r="1138" spans="1:17" x14ac:dyDescent="0.25">
      <c r="A1138" s="83" t="s">
        <v>8806</v>
      </c>
      <c r="B1138" s="84" t="s">
        <v>16513</v>
      </c>
      <c r="C1138" s="7">
        <v>57</v>
      </c>
      <c r="D1138" s="7">
        <v>2</v>
      </c>
      <c r="E1138" s="1">
        <v>422.99</v>
      </c>
      <c r="F1138" s="1">
        <v>66.69</v>
      </c>
      <c r="G1138" s="1">
        <v>176.62</v>
      </c>
      <c r="H1138" s="1">
        <v>45.07</v>
      </c>
      <c r="I1138" s="6">
        <v>288.38</v>
      </c>
      <c r="J1138" s="86"/>
      <c r="K1138" s="86"/>
      <c r="L1138" s="85"/>
      <c r="M1138" s="85"/>
      <c r="N1138" s="85"/>
      <c r="O1138" s="85"/>
      <c r="P1138" s="85"/>
      <c r="Q1138" s="1">
        <f t="shared" si="17"/>
        <v>288.38</v>
      </c>
    </row>
    <row r="1139" spans="1:17" x14ac:dyDescent="0.25">
      <c r="A1139" s="83" t="s">
        <v>8807</v>
      </c>
      <c r="B1139" s="84" t="s">
        <v>16514</v>
      </c>
      <c r="C1139" s="7">
        <v>210</v>
      </c>
      <c r="D1139" s="7">
        <v>2</v>
      </c>
      <c r="E1139" s="1">
        <v>497.64</v>
      </c>
      <c r="F1139" s="1">
        <v>245.7</v>
      </c>
      <c r="G1139" s="1">
        <v>176.62</v>
      </c>
      <c r="H1139" s="1">
        <v>53.02</v>
      </c>
      <c r="I1139" s="6">
        <v>475.34</v>
      </c>
      <c r="J1139" s="86"/>
      <c r="K1139" s="86"/>
      <c r="L1139" s="85"/>
      <c r="M1139" s="85"/>
      <c r="N1139" s="85"/>
      <c r="O1139" s="85"/>
      <c r="P1139" s="85"/>
      <c r="Q1139" s="1">
        <f t="shared" si="17"/>
        <v>475.34</v>
      </c>
    </row>
    <row r="1140" spans="1:17" x14ac:dyDescent="0.25">
      <c r="A1140" s="83" t="s">
        <v>8808</v>
      </c>
      <c r="B1140" s="84" t="s">
        <v>16515</v>
      </c>
      <c r="C1140" s="7">
        <v>32</v>
      </c>
      <c r="D1140" s="7">
        <v>0</v>
      </c>
      <c r="E1140" s="1">
        <v>0</v>
      </c>
      <c r="F1140" s="1">
        <v>37.44</v>
      </c>
      <c r="G1140" s="1">
        <v>0</v>
      </c>
      <c r="H1140" s="1">
        <v>0</v>
      </c>
      <c r="I1140" s="6">
        <v>37.44</v>
      </c>
      <c r="J1140" s="86"/>
      <c r="K1140" s="86"/>
      <c r="L1140" s="85"/>
      <c r="M1140" s="85"/>
      <c r="N1140" s="85"/>
      <c r="O1140" s="85"/>
      <c r="P1140" s="85"/>
      <c r="Q1140" s="1">
        <f t="shared" si="17"/>
        <v>37.44</v>
      </c>
    </row>
    <row r="1141" spans="1:17" x14ac:dyDescent="0.25">
      <c r="A1141" s="83" t="s">
        <v>8809</v>
      </c>
      <c r="B1141" s="84" t="s">
        <v>16516</v>
      </c>
      <c r="C1141" s="7">
        <v>70</v>
      </c>
      <c r="D1141" s="7">
        <v>1</v>
      </c>
      <c r="E1141" s="1">
        <v>149.29</v>
      </c>
      <c r="F1141" s="1">
        <v>81.900000000000006</v>
      </c>
      <c r="G1141" s="1">
        <v>88.31</v>
      </c>
      <c r="H1141" s="1">
        <v>15.91</v>
      </c>
      <c r="I1141" s="6">
        <v>186.12</v>
      </c>
      <c r="J1141" s="86"/>
      <c r="K1141" s="86"/>
      <c r="L1141" s="85"/>
      <c r="M1141" s="85"/>
      <c r="N1141" s="85"/>
      <c r="O1141" s="85"/>
      <c r="P1141" s="85"/>
      <c r="Q1141" s="1">
        <f t="shared" si="17"/>
        <v>186.12</v>
      </c>
    </row>
    <row r="1142" spans="1:17" x14ac:dyDescent="0.25">
      <c r="A1142" s="83" t="s">
        <v>8810</v>
      </c>
      <c r="B1142" s="84" t="s">
        <v>16517</v>
      </c>
      <c r="C1142" s="7">
        <v>104</v>
      </c>
      <c r="D1142" s="7">
        <v>0</v>
      </c>
      <c r="E1142" s="1">
        <v>0</v>
      </c>
      <c r="F1142" s="1">
        <v>121.68</v>
      </c>
      <c r="G1142" s="1">
        <v>0</v>
      </c>
      <c r="H1142" s="1">
        <v>0</v>
      </c>
      <c r="I1142" s="6">
        <v>121.68</v>
      </c>
      <c r="J1142" s="86"/>
      <c r="K1142" s="86"/>
      <c r="L1142" s="85"/>
      <c r="M1142" s="85"/>
      <c r="N1142" s="85"/>
      <c r="O1142" s="85"/>
      <c r="P1142" s="85"/>
      <c r="Q1142" s="1">
        <f t="shared" si="17"/>
        <v>121.68</v>
      </c>
    </row>
    <row r="1143" spans="1:17" x14ac:dyDescent="0.25">
      <c r="A1143" s="83" t="s">
        <v>8811</v>
      </c>
      <c r="B1143" s="84" t="s">
        <v>16518</v>
      </c>
      <c r="C1143" s="7">
        <v>46</v>
      </c>
      <c r="D1143" s="7">
        <v>0</v>
      </c>
      <c r="E1143" s="1">
        <v>0</v>
      </c>
      <c r="F1143" s="1">
        <v>53.82</v>
      </c>
      <c r="G1143" s="1">
        <v>0</v>
      </c>
      <c r="H1143" s="1">
        <v>0</v>
      </c>
      <c r="I1143" s="6">
        <v>53.82</v>
      </c>
      <c r="J1143" s="86"/>
      <c r="K1143" s="86"/>
      <c r="L1143" s="85"/>
      <c r="M1143" s="85"/>
      <c r="N1143" s="85"/>
      <c r="O1143" s="85"/>
      <c r="P1143" s="85"/>
      <c r="Q1143" s="1">
        <f t="shared" si="17"/>
        <v>53.82</v>
      </c>
    </row>
    <row r="1144" spans="1:17" x14ac:dyDescent="0.25">
      <c r="A1144" s="83" t="s">
        <v>8812</v>
      </c>
      <c r="B1144" s="84" t="s">
        <v>16519</v>
      </c>
      <c r="C1144" s="7">
        <v>184</v>
      </c>
      <c r="D1144" s="7">
        <v>5</v>
      </c>
      <c r="E1144" s="1">
        <v>25243.599999999999</v>
      </c>
      <c r="F1144" s="1">
        <v>215.28</v>
      </c>
      <c r="G1144" s="1">
        <v>441.56</v>
      </c>
      <c r="H1144" s="1">
        <v>2689.9</v>
      </c>
      <c r="I1144" s="6">
        <v>3346.74</v>
      </c>
      <c r="J1144" s="86"/>
      <c r="K1144" s="86"/>
      <c r="L1144" s="85"/>
      <c r="M1144" s="85"/>
      <c r="N1144" s="85"/>
      <c r="O1144" s="85"/>
      <c r="P1144" s="85"/>
      <c r="Q1144" s="1">
        <f t="shared" si="17"/>
        <v>3346.74</v>
      </c>
    </row>
    <row r="1145" spans="1:17" x14ac:dyDescent="0.25">
      <c r="A1145" s="83" t="s">
        <v>8813</v>
      </c>
      <c r="B1145" s="84" t="s">
        <v>16520</v>
      </c>
      <c r="C1145" s="7">
        <v>113</v>
      </c>
      <c r="D1145" s="7">
        <v>23</v>
      </c>
      <c r="E1145" s="1">
        <v>2326.4</v>
      </c>
      <c r="F1145" s="1">
        <v>132.21</v>
      </c>
      <c r="G1145" s="1">
        <v>2031.18</v>
      </c>
      <c r="H1145" s="1">
        <v>247.9</v>
      </c>
      <c r="I1145" s="6">
        <v>2411.29</v>
      </c>
      <c r="J1145" s="86"/>
      <c r="K1145" s="86"/>
      <c r="L1145" s="85"/>
      <c r="M1145" s="85"/>
      <c r="N1145" s="85"/>
      <c r="O1145" s="85"/>
      <c r="P1145" s="85"/>
      <c r="Q1145" s="1">
        <f t="shared" si="17"/>
        <v>2411.29</v>
      </c>
    </row>
    <row r="1146" spans="1:17" x14ac:dyDescent="0.25">
      <c r="A1146" s="83" t="s">
        <v>8814</v>
      </c>
      <c r="B1146" s="84" t="s">
        <v>16521</v>
      </c>
      <c r="C1146" s="7">
        <v>155</v>
      </c>
      <c r="D1146" s="7">
        <v>5</v>
      </c>
      <c r="E1146" s="1">
        <v>5064.8999999999996</v>
      </c>
      <c r="F1146" s="1">
        <v>181.35</v>
      </c>
      <c r="G1146" s="1">
        <v>441.56</v>
      </c>
      <c r="H1146" s="1">
        <v>539.70000000000005</v>
      </c>
      <c r="I1146" s="6">
        <v>1162.6099999999999</v>
      </c>
      <c r="J1146" s="86"/>
      <c r="K1146" s="86"/>
      <c r="L1146" s="85"/>
      <c r="M1146" s="85"/>
      <c r="N1146" s="85"/>
      <c r="O1146" s="85"/>
      <c r="P1146" s="85"/>
      <c r="Q1146" s="1">
        <f t="shared" si="17"/>
        <v>1162.6099999999999</v>
      </c>
    </row>
    <row r="1147" spans="1:17" x14ac:dyDescent="0.25">
      <c r="A1147" s="83" t="s">
        <v>8815</v>
      </c>
      <c r="B1147" s="84" t="s">
        <v>16522</v>
      </c>
      <c r="C1147" s="7">
        <v>33187</v>
      </c>
      <c r="D1147" s="7">
        <v>522</v>
      </c>
      <c r="E1147" s="1">
        <v>793329.3</v>
      </c>
      <c r="F1147" s="1">
        <v>38828.67</v>
      </c>
      <c r="G1147" s="1">
        <v>46099.03</v>
      </c>
      <c r="H1147" s="1">
        <v>84535.47</v>
      </c>
      <c r="I1147" s="6">
        <v>169463.17</v>
      </c>
      <c r="J1147" s="86"/>
      <c r="K1147" s="86"/>
      <c r="L1147" s="85"/>
      <c r="M1147" s="85"/>
      <c r="N1147" s="85"/>
      <c r="O1147" s="85"/>
      <c r="P1147" s="85"/>
      <c r="Q1147" s="1">
        <f t="shared" si="17"/>
        <v>169463.17</v>
      </c>
    </row>
    <row r="1148" spans="1:17" x14ac:dyDescent="0.25">
      <c r="A1148" s="83" t="s">
        <v>8816</v>
      </c>
      <c r="B1148" s="84" t="s">
        <v>16523</v>
      </c>
      <c r="C1148" s="7">
        <v>162</v>
      </c>
      <c r="D1148" s="7">
        <v>1</v>
      </c>
      <c r="E1148" s="1">
        <v>560.42999999999995</v>
      </c>
      <c r="F1148" s="1">
        <v>189.54</v>
      </c>
      <c r="G1148" s="1">
        <v>88.31</v>
      </c>
      <c r="H1148" s="1">
        <v>59.72</v>
      </c>
      <c r="I1148" s="6">
        <v>337.57</v>
      </c>
      <c r="J1148" s="86"/>
      <c r="K1148" s="86"/>
      <c r="L1148" s="85"/>
      <c r="M1148" s="85"/>
      <c r="N1148" s="85"/>
      <c r="O1148" s="85"/>
      <c r="P1148" s="85"/>
      <c r="Q1148" s="1">
        <f t="shared" si="17"/>
        <v>337.57</v>
      </c>
    </row>
    <row r="1149" spans="1:17" x14ac:dyDescent="0.25">
      <c r="A1149" s="83" t="s">
        <v>8817</v>
      </c>
      <c r="B1149" s="84" t="s">
        <v>16524</v>
      </c>
      <c r="C1149" s="7">
        <v>306</v>
      </c>
      <c r="D1149" s="7">
        <v>10</v>
      </c>
      <c r="E1149" s="1">
        <v>6297.73</v>
      </c>
      <c r="F1149" s="1">
        <v>358.02</v>
      </c>
      <c r="G1149" s="1">
        <v>883.12</v>
      </c>
      <c r="H1149" s="1">
        <v>671.07</v>
      </c>
      <c r="I1149" s="6">
        <v>1912.21</v>
      </c>
      <c r="J1149" s="86"/>
      <c r="K1149" s="86"/>
      <c r="L1149" s="85"/>
      <c r="M1149" s="85"/>
      <c r="N1149" s="85"/>
      <c r="O1149" s="85"/>
      <c r="P1149" s="85"/>
      <c r="Q1149" s="1">
        <f t="shared" si="17"/>
        <v>1912.21</v>
      </c>
    </row>
    <row r="1150" spans="1:17" x14ac:dyDescent="0.25">
      <c r="A1150" s="83" t="s">
        <v>8818</v>
      </c>
      <c r="B1150" s="84" t="s">
        <v>16525</v>
      </c>
      <c r="C1150" s="7">
        <v>54</v>
      </c>
      <c r="D1150" s="7">
        <v>0</v>
      </c>
      <c r="E1150" s="1">
        <v>0</v>
      </c>
      <c r="F1150" s="1">
        <v>63.18</v>
      </c>
      <c r="G1150" s="1">
        <v>0</v>
      </c>
      <c r="H1150" s="1">
        <v>0</v>
      </c>
      <c r="I1150" s="6">
        <v>63.18</v>
      </c>
      <c r="J1150" s="86"/>
      <c r="K1150" s="86"/>
      <c r="L1150" s="85"/>
      <c r="M1150" s="85"/>
      <c r="N1150" s="85"/>
      <c r="O1150" s="85"/>
      <c r="P1150" s="85"/>
      <c r="Q1150" s="1">
        <f t="shared" si="17"/>
        <v>63.18</v>
      </c>
    </row>
    <row r="1151" spans="1:17" x14ac:dyDescent="0.25">
      <c r="A1151" s="83" t="s">
        <v>8819</v>
      </c>
      <c r="B1151" s="84" t="s">
        <v>16526</v>
      </c>
      <c r="C1151" s="7">
        <v>77</v>
      </c>
      <c r="D1151" s="7">
        <v>2</v>
      </c>
      <c r="E1151" s="1">
        <v>533.94000000000005</v>
      </c>
      <c r="F1151" s="1">
        <v>90.09</v>
      </c>
      <c r="G1151" s="1">
        <v>176.62</v>
      </c>
      <c r="H1151" s="1">
        <v>56.9</v>
      </c>
      <c r="I1151" s="6">
        <v>323.61</v>
      </c>
      <c r="J1151" s="86"/>
      <c r="K1151" s="86"/>
      <c r="L1151" s="85"/>
      <c r="M1151" s="85"/>
      <c r="N1151" s="85"/>
      <c r="O1151" s="85"/>
      <c r="P1151" s="85"/>
      <c r="Q1151" s="1">
        <f t="shared" si="17"/>
        <v>323.61</v>
      </c>
    </row>
    <row r="1152" spans="1:17" x14ac:dyDescent="0.25">
      <c r="A1152" s="83" t="s">
        <v>8820</v>
      </c>
      <c r="B1152" s="84" t="s">
        <v>16527</v>
      </c>
      <c r="C1152" s="7">
        <v>1775</v>
      </c>
      <c r="D1152" s="7">
        <v>11</v>
      </c>
      <c r="E1152" s="1">
        <v>2637.88</v>
      </c>
      <c r="F1152" s="1">
        <v>2076.7399999999998</v>
      </c>
      <c r="G1152" s="1">
        <v>971.43</v>
      </c>
      <c r="H1152" s="1">
        <v>281.08999999999997</v>
      </c>
      <c r="I1152" s="6">
        <v>3329.26</v>
      </c>
      <c r="J1152" s="86"/>
      <c r="K1152" s="86"/>
      <c r="L1152" s="85"/>
      <c r="M1152" s="85"/>
      <c r="N1152" s="85"/>
      <c r="O1152" s="85"/>
      <c r="P1152" s="85"/>
      <c r="Q1152" s="1">
        <f t="shared" si="17"/>
        <v>3329.26</v>
      </c>
    </row>
    <row r="1153" spans="1:17" x14ac:dyDescent="0.25">
      <c r="A1153" s="83" t="s">
        <v>8821</v>
      </c>
      <c r="B1153" s="84" t="s">
        <v>16528</v>
      </c>
      <c r="C1153" s="7">
        <v>174</v>
      </c>
      <c r="D1153" s="7">
        <v>2</v>
      </c>
      <c r="E1153" s="1">
        <v>799.35</v>
      </c>
      <c r="F1153" s="1">
        <v>203.58</v>
      </c>
      <c r="G1153" s="1">
        <v>176.62</v>
      </c>
      <c r="H1153" s="1">
        <v>85.18</v>
      </c>
      <c r="I1153" s="6">
        <v>465.38</v>
      </c>
      <c r="J1153" s="86"/>
      <c r="K1153" s="86"/>
      <c r="L1153" s="85"/>
      <c r="M1153" s="85"/>
      <c r="N1153" s="85"/>
      <c r="O1153" s="85"/>
      <c r="P1153" s="85"/>
      <c r="Q1153" s="1">
        <f t="shared" si="17"/>
        <v>465.38</v>
      </c>
    </row>
    <row r="1154" spans="1:17" x14ac:dyDescent="0.25">
      <c r="A1154" s="83" t="s">
        <v>8822</v>
      </c>
      <c r="B1154" s="84" t="s">
        <v>16529</v>
      </c>
      <c r="C1154" s="7">
        <v>121</v>
      </c>
      <c r="D1154" s="7">
        <v>3</v>
      </c>
      <c r="E1154" s="1">
        <v>5177.1099999999997</v>
      </c>
      <c r="F1154" s="1">
        <v>141.57</v>
      </c>
      <c r="G1154" s="1">
        <v>264.94</v>
      </c>
      <c r="H1154" s="1">
        <v>551.66</v>
      </c>
      <c r="I1154" s="6">
        <v>958.17</v>
      </c>
      <c r="J1154" s="86"/>
      <c r="K1154" s="86"/>
      <c r="L1154" s="85"/>
      <c r="M1154" s="85"/>
      <c r="N1154" s="85"/>
      <c r="O1154" s="85"/>
      <c r="P1154" s="85"/>
      <c r="Q1154" s="1">
        <f t="shared" si="17"/>
        <v>958.17</v>
      </c>
    </row>
    <row r="1155" spans="1:17" x14ac:dyDescent="0.25">
      <c r="A1155" s="83" t="s">
        <v>8823</v>
      </c>
      <c r="B1155" s="84" t="s">
        <v>16530</v>
      </c>
      <c r="C1155" s="7">
        <v>407</v>
      </c>
      <c r="D1155" s="7">
        <v>4</v>
      </c>
      <c r="E1155" s="1">
        <v>43008.7</v>
      </c>
      <c r="F1155" s="1">
        <v>476.19</v>
      </c>
      <c r="G1155" s="1">
        <v>353.25</v>
      </c>
      <c r="H1155" s="1">
        <v>4582.91</v>
      </c>
      <c r="I1155" s="6">
        <v>5412.35</v>
      </c>
      <c r="J1155" s="86"/>
      <c r="K1155" s="86"/>
      <c r="L1155" s="85"/>
      <c r="M1155" s="85"/>
      <c r="N1155" s="85"/>
      <c r="O1155" s="85"/>
      <c r="P1155" s="85"/>
      <c r="Q1155" s="1">
        <f t="shared" si="17"/>
        <v>5412.35</v>
      </c>
    </row>
    <row r="1156" spans="1:17" x14ac:dyDescent="0.25">
      <c r="A1156" s="83" t="s">
        <v>8824</v>
      </c>
      <c r="B1156" s="84" t="s">
        <v>16531</v>
      </c>
      <c r="C1156" s="7">
        <v>47</v>
      </c>
      <c r="D1156" s="7">
        <v>0</v>
      </c>
      <c r="E1156" s="1">
        <v>0</v>
      </c>
      <c r="F1156" s="1">
        <v>54.99</v>
      </c>
      <c r="G1156" s="1">
        <v>0</v>
      </c>
      <c r="H1156" s="1">
        <v>0</v>
      </c>
      <c r="I1156" s="6">
        <v>54.99</v>
      </c>
      <c r="J1156" s="86"/>
      <c r="K1156" s="86"/>
      <c r="L1156" s="85"/>
      <c r="M1156" s="85"/>
      <c r="N1156" s="85"/>
      <c r="O1156" s="85"/>
      <c r="P1156" s="85"/>
      <c r="Q1156" s="1">
        <f t="shared" si="17"/>
        <v>54.99</v>
      </c>
    </row>
    <row r="1157" spans="1:17" x14ac:dyDescent="0.25">
      <c r="A1157" s="83" t="s">
        <v>8825</v>
      </c>
      <c r="B1157" s="84" t="s">
        <v>16532</v>
      </c>
      <c r="C1157" s="7">
        <v>166</v>
      </c>
      <c r="D1157" s="7">
        <v>7</v>
      </c>
      <c r="E1157" s="1">
        <v>7771.45</v>
      </c>
      <c r="F1157" s="1">
        <v>194.22</v>
      </c>
      <c r="G1157" s="1">
        <v>618.17999999999995</v>
      </c>
      <c r="H1157" s="1">
        <v>828.11</v>
      </c>
      <c r="I1157" s="6">
        <v>1640.51</v>
      </c>
      <c r="J1157" s="86"/>
      <c r="K1157" s="86"/>
      <c r="L1157" s="85"/>
      <c r="M1157" s="85"/>
      <c r="N1157" s="85"/>
      <c r="O1157" s="85"/>
      <c r="P1157" s="85"/>
      <c r="Q1157" s="1">
        <f t="shared" si="17"/>
        <v>1640.51</v>
      </c>
    </row>
    <row r="1158" spans="1:17" x14ac:dyDescent="0.25">
      <c r="A1158" s="83" t="s">
        <v>8826</v>
      </c>
      <c r="B1158" s="84" t="s">
        <v>16533</v>
      </c>
      <c r="C1158" s="7">
        <v>133</v>
      </c>
      <c r="D1158" s="7">
        <v>6</v>
      </c>
      <c r="E1158" s="1">
        <v>11076.98</v>
      </c>
      <c r="F1158" s="1">
        <v>155.61000000000001</v>
      </c>
      <c r="G1158" s="1">
        <v>529.87</v>
      </c>
      <c r="H1158" s="1">
        <v>1180.3399999999999</v>
      </c>
      <c r="I1158" s="6">
        <v>1865.82</v>
      </c>
      <c r="J1158" s="86"/>
      <c r="K1158" s="86"/>
      <c r="L1158" s="85"/>
      <c r="M1158" s="85"/>
      <c r="N1158" s="85"/>
      <c r="O1158" s="85"/>
      <c r="P1158" s="85"/>
      <c r="Q1158" s="1">
        <f t="shared" si="17"/>
        <v>1865.82</v>
      </c>
    </row>
    <row r="1159" spans="1:17" x14ac:dyDescent="0.25">
      <c r="A1159" s="83" t="s">
        <v>8827</v>
      </c>
      <c r="B1159" s="84" t="s">
        <v>16534</v>
      </c>
      <c r="C1159" s="7">
        <v>106</v>
      </c>
      <c r="D1159" s="7">
        <v>1</v>
      </c>
      <c r="E1159" s="1">
        <v>192.32</v>
      </c>
      <c r="F1159" s="1">
        <v>124.02</v>
      </c>
      <c r="G1159" s="1">
        <v>88.31</v>
      </c>
      <c r="H1159" s="1">
        <v>20.5</v>
      </c>
      <c r="I1159" s="6">
        <v>232.83</v>
      </c>
      <c r="J1159" s="86"/>
      <c r="K1159" s="86"/>
      <c r="L1159" s="85"/>
      <c r="M1159" s="85"/>
      <c r="N1159" s="85"/>
      <c r="O1159" s="85"/>
      <c r="P1159" s="85"/>
      <c r="Q1159" s="1">
        <f t="shared" si="17"/>
        <v>232.83</v>
      </c>
    </row>
    <row r="1160" spans="1:17" x14ac:dyDescent="0.25">
      <c r="A1160" s="83" t="s">
        <v>8828</v>
      </c>
      <c r="B1160" s="84" t="s">
        <v>16535</v>
      </c>
      <c r="C1160" s="7">
        <v>79</v>
      </c>
      <c r="D1160" s="7">
        <v>4</v>
      </c>
      <c r="E1160" s="1">
        <v>674.11</v>
      </c>
      <c r="F1160" s="1">
        <v>92.43</v>
      </c>
      <c r="G1160" s="1">
        <v>353.25</v>
      </c>
      <c r="H1160" s="1">
        <v>71.83</v>
      </c>
      <c r="I1160" s="6">
        <v>517.51</v>
      </c>
      <c r="J1160" s="86"/>
      <c r="K1160" s="86"/>
      <c r="L1160" s="85"/>
      <c r="M1160" s="85"/>
      <c r="N1160" s="85"/>
      <c r="O1160" s="85"/>
      <c r="P1160" s="85"/>
      <c r="Q1160" s="1">
        <f t="shared" si="17"/>
        <v>517.51</v>
      </c>
    </row>
    <row r="1161" spans="1:17" x14ac:dyDescent="0.25">
      <c r="A1161" s="83" t="s">
        <v>8829</v>
      </c>
      <c r="B1161" s="84" t="s">
        <v>16536</v>
      </c>
      <c r="C1161" s="7">
        <v>319</v>
      </c>
      <c r="D1161" s="7">
        <v>9</v>
      </c>
      <c r="E1161" s="1">
        <v>61788.13</v>
      </c>
      <c r="F1161" s="1">
        <v>373.23</v>
      </c>
      <c r="G1161" s="1">
        <v>794.81</v>
      </c>
      <c r="H1161" s="1">
        <v>6584.01</v>
      </c>
      <c r="I1161" s="6">
        <v>7752.05</v>
      </c>
      <c r="J1161" s="86"/>
      <c r="K1161" s="86"/>
      <c r="L1161" s="85"/>
      <c r="M1161" s="85"/>
      <c r="N1161" s="85"/>
      <c r="O1161" s="85"/>
      <c r="P1161" s="85"/>
      <c r="Q1161" s="1">
        <f t="shared" si="17"/>
        <v>7752.05</v>
      </c>
    </row>
    <row r="1162" spans="1:17" x14ac:dyDescent="0.25">
      <c r="A1162" s="83" t="s">
        <v>8830</v>
      </c>
      <c r="B1162" s="84" t="s">
        <v>16537</v>
      </c>
      <c r="C1162" s="7">
        <v>333</v>
      </c>
      <c r="D1162" s="7">
        <v>0</v>
      </c>
      <c r="E1162" s="1">
        <v>0</v>
      </c>
      <c r="F1162" s="1">
        <v>389.61</v>
      </c>
      <c r="G1162" s="1">
        <v>0</v>
      </c>
      <c r="H1162" s="1">
        <v>0</v>
      </c>
      <c r="I1162" s="6">
        <v>389.61</v>
      </c>
      <c r="J1162" s="86"/>
      <c r="K1162" s="86"/>
      <c r="L1162" s="85"/>
      <c r="M1162" s="85"/>
      <c r="N1162" s="85"/>
      <c r="O1162" s="85"/>
      <c r="P1162" s="85"/>
      <c r="Q1162" s="1">
        <f t="shared" si="17"/>
        <v>389.61</v>
      </c>
    </row>
    <row r="1163" spans="1:17" x14ac:dyDescent="0.25">
      <c r="A1163" s="83" t="s">
        <v>8831</v>
      </c>
      <c r="B1163" s="84" t="s">
        <v>16538</v>
      </c>
      <c r="C1163" s="7">
        <v>35</v>
      </c>
      <c r="D1163" s="7">
        <v>0</v>
      </c>
      <c r="E1163" s="1">
        <v>0</v>
      </c>
      <c r="F1163" s="1">
        <v>40.950000000000003</v>
      </c>
      <c r="G1163" s="1">
        <v>0</v>
      </c>
      <c r="H1163" s="1">
        <v>0</v>
      </c>
      <c r="I1163" s="6">
        <v>40.950000000000003</v>
      </c>
      <c r="J1163" s="86"/>
      <c r="K1163" s="86"/>
      <c r="L1163" s="85"/>
      <c r="M1163" s="85"/>
      <c r="N1163" s="85"/>
      <c r="O1163" s="85"/>
      <c r="P1163" s="85"/>
      <c r="Q1163" s="1">
        <f t="shared" si="17"/>
        <v>40.950000000000003</v>
      </c>
    </row>
    <row r="1164" spans="1:17" x14ac:dyDescent="0.25">
      <c r="A1164" s="83" t="s">
        <v>8832</v>
      </c>
      <c r="B1164" s="84" t="s">
        <v>16539</v>
      </c>
      <c r="C1164" s="7">
        <v>109</v>
      </c>
      <c r="D1164" s="7">
        <v>0</v>
      </c>
      <c r="E1164" s="1">
        <v>0</v>
      </c>
      <c r="F1164" s="1">
        <v>127.53</v>
      </c>
      <c r="G1164" s="1">
        <v>0</v>
      </c>
      <c r="H1164" s="1">
        <v>0</v>
      </c>
      <c r="I1164" s="6">
        <v>127.53</v>
      </c>
      <c r="J1164" s="86"/>
      <c r="K1164" s="86"/>
      <c r="L1164" s="85"/>
      <c r="M1164" s="85"/>
      <c r="N1164" s="85"/>
      <c r="O1164" s="85"/>
      <c r="P1164" s="85"/>
      <c r="Q1164" s="1">
        <f t="shared" si="17"/>
        <v>127.53</v>
      </c>
    </row>
    <row r="1165" spans="1:17" x14ac:dyDescent="0.25">
      <c r="A1165" s="83" t="s">
        <v>8833</v>
      </c>
      <c r="B1165" s="84" t="s">
        <v>16540</v>
      </c>
      <c r="C1165" s="7">
        <v>140</v>
      </c>
      <c r="D1165" s="7">
        <v>3</v>
      </c>
      <c r="E1165" s="1">
        <v>691.45</v>
      </c>
      <c r="F1165" s="1">
        <v>163.80000000000001</v>
      </c>
      <c r="G1165" s="1">
        <v>264.94</v>
      </c>
      <c r="H1165" s="1">
        <v>73.680000000000007</v>
      </c>
      <c r="I1165" s="6">
        <v>502.42</v>
      </c>
      <c r="J1165" s="86"/>
      <c r="K1165" s="86"/>
      <c r="L1165" s="85"/>
      <c r="M1165" s="85"/>
      <c r="N1165" s="85"/>
      <c r="O1165" s="85"/>
      <c r="P1165" s="85"/>
      <c r="Q1165" s="1">
        <f t="shared" si="17"/>
        <v>502.42</v>
      </c>
    </row>
    <row r="1166" spans="1:17" x14ac:dyDescent="0.25">
      <c r="A1166" s="83" t="s">
        <v>8834</v>
      </c>
      <c r="B1166" s="84" t="s">
        <v>16541</v>
      </c>
      <c r="C1166" s="7">
        <v>63</v>
      </c>
      <c r="D1166" s="7">
        <v>0</v>
      </c>
      <c r="E1166" s="1">
        <v>0</v>
      </c>
      <c r="F1166" s="1">
        <v>73.709999999999994</v>
      </c>
      <c r="G1166" s="1">
        <v>0</v>
      </c>
      <c r="H1166" s="1">
        <v>0</v>
      </c>
      <c r="I1166" s="6">
        <v>73.709999999999994</v>
      </c>
      <c r="J1166" s="86"/>
      <c r="K1166" s="86"/>
      <c r="L1166" s="85"/>
      <c r="M1166" s="85"/>
      <c r="N1166" s="85"/>
      <c r="O1166" s="85"/>
      <c r="P1166" s="85"/>
      <c r="Q1166" s="1">
        <f t="shared" ref="Q1166:Q1229" si="18">I1166+P1166</f>
        <v>73.709999999999994</v>
      </c>
    </row>
    <row r="1167" spans="1:17" x14ac:dyDescent="0.25">
      <c r="A1167" s="83" t="s">
        <v>8835</v>
      </c>
      <c r="B1167" s="84" t="s">
        <v>16542</v>
      </c>
      <c r="C1167" s="7">
        <v>31</v>
      </c>
      <c r="D1167" s="7">
        <v>0</v>
      </c>
      <c r="E1167" s="1">
        <v>0</v>
      </c>
      <c r="F1167" s="1">
        <v>36.270000000000003</v>
      </c>
      <c r="G1167" s="1">
        <v>0</v>
      </c>
      <c r="H1167" s="1">
        <v>0</v>
      </c>
      <c r="I1167" s="6">
        <v>36.270000000000003</v>
      </c>
      <c r="J1167" s="86"/>
      <c r="K1167" s="86"/>
      <c r="L1167" s="85"/>
      <c r="M1167" s="85"/>
      <c r="N1167" s="85"/>
      <c r="O1167" s="85"/>
      <c r="P1167" s="85"/>
      <c r="Q1167" s="1">
        <f t="shared" si="18"/>
        <v>36.270000000000003</v>
      </c>
    </row>
    <row r="1168" spans="1:17" x14ac:dyDescent="0.25">
      <c r="A1168" s="83" t="s">
        <v>8836</v>
      </c>
      <c r="B1168" s="84" t="s">
        <v>16543</v>
      </c>
      <c r="C1168" s="7">
        <v>179</v>
      </c>
      <c r="D1168" s="7">
        <v>2</v>
      </c>
      <c r="E1168" s="1">
        <v>297.12</v>
      </c>
      <c r="F1168" s="1">
        <v>209.43</v>
      </c>
      <c r="G1168" s="1">
        <v>176.62</v>
      </c>
      <c r="H1168" s="1">
        <v>31.66</v>
      </c>
      <c r="I1168" s="6">
        <v>417.71</v>
      </c>
      <c r="J1168" s="86"/>
      <c r="K1168" s="86"/>
      <c r="L1168" s="85"/>
      <c r="M1168" s="85"/>
      <c r="N1168" s="85"/>
      <c r="O1168" s="85"/>
      <c r="P1168" s="85"/>
      <c r="Q1168" s="1">
        <f t="shared" si="18"/>
        <v>417.71</v>
      </c>
    </row>
    <row r="1169" spans="1:17" x14ac:dyDescent="0.25">
      <c r="A1169" s="83" t="s">
        <v>8837</v>
      </c>
      <c r="B1169" s="84" t="s">
        <v>16544</v>
      </c>
      <c r="C1169" s="7">
        <v>55</v>
      </c>
      <c r="D1169" s="7">
        <v>0</v>
      </c>
      <c r="E1169" s="1">
        <v>0</v>
      </c>
      <c r="F1169" s="1">
        <v>64.349999999999994</v>
      </c>
      <c r="G1169" s="1">
        <v>0</v>
      </c>
      <c r="H1169" s="1">
        <v>0</v>
      </c>
      <c r="I1169" s="6">
        <v>64.349999999999994</v>
      </c>
      <c r="J1169" s="86"/>
      <c r="K1169" s="86"/>
      <c r="L1169" s="85"/>
      <c r="M1169" s="85"/>
      <c r="N1169" s="85"/>
      <c r="O1169" s="85"/>
      <c r="P1169" s="85"/>
      <c r="Q1169" s="1">
        <f t="shared" si="18"/>
        <v>64.349999999999994</v>
      </c>
    </row>
    <row r="1170" spans="1:17" x14ac:dyDescent="0.25">
      <c r="A1170" s="83" t="s">
        <v>8838</v>
      </c>
      <c r="B1170" s="84" t="s">
        <v>16545</v>
      </c>
      <c r="C1170" s="7">
        <v>295</v>
      </c>
      <c r="D1170" s="7">
        <v>2</v>
      </c>
      <c r="E1170" s="1">
        <v>284.83999999999997</v>
      </c>
      <c r="F1170" s="1">
        <v>345.15</v>
      </c>
      <c r="G1170" s="1">
        <v>176.62</v>
      </c>
      <c r="H1170" s="1">
        <v>30.35</v>
      </c>
      <c r="I1170" s="6">
        <v>552.12</v>
      </c>
      <c r="J1170" s="86"/>
      <c r="K1170" s="86"/>
      <c r="L1170" s="85"/>
      <c r="M1170" s="85"/>
      <c r="N1170" s="85"/>
      <c r="O1170" s="85"/>
      <c r="P1170" s="85"/>
      <c r="Q1170" s="1">
        <f t="shared" si="18"/>
        <v>552.12</v>
      </c>
    </row>
    <row r="1171" spans="1:17" x14ac:dyDescent="0.25">
      <c r="A1171" s="83" t="s">
        <v>8839</v>
      </c>
      <c r="B1171" s="84" t="s">
        <v>16546</v>
      </c>
      <c r="C1171" s="7">
        <v>23</v>
      </c>
      <c r="D1171" s="7">
        <v>1</v>
      </c>
      <c r="E1171" s="1">
        <v>186.61</v>
      </c>
      <c r="F1171" s="1">
        <v>26.91</v>
      </c>
      <c r="G1171" s="1">
        <v>88.31</v>
      </c>
      <c r="H1171" s="1">
        <v>19.89</v>
      </c>
      <c r="I1171" s="6">
        <v>135.11000000000001</v>
      </c>
      <c r="J1171" s="86"/>
      <c r="K1171" s="86"/>
      <c r="L1171" s="85"/>
      <c r="M1171" s="85"/>
      <c r="N1171" s="85"/>
      <c r="O1171" s="85"/>
      <c r="P1171" s="85"/>
      <c r="Q1171" s="1">
        <f t="shared" si="18"/>
        <v>135.11000000000001</v>
      </c>
    </row>
    <row r="1172" spans="1:17" x14ac:dyDescent="0.25">
      <c r="A1172" s="83" t="s">
        <v>8840</v>
      </c>
      <c r="B1172" s="84" t="s">
        <v>16547</v>
      </c>
      <c r="C1172" s="7">
        <v>57</v>
      </c>
      <c r="D1172" s="7">
        <v>1</v>
      </c>
      <c r="E1172" s="1">
        <v>186.61</v>
      </c>
      <c r="F1172" s="1">
        <v>66.69</v>
      </c>
      <c r="G1172" s="1">
        <v>88.31</v>
      </c>
      <c r="H1172" s="1">
        <v>19.89</v>
      </c>
      <c r="I1172" s="6">
        <v>174.89</v>
      </c>
      <c r="J1172" s="86"/>
      <c r="K1172" s="86"/>
      <c r="L1172" s="85"/>
      <c r="M1172" s="85"/>
      <c r="N1172" s="85"/>
      <c r="O1172" s="85"/>
      <c r="P1172" s="85"/>
      <c r="Q1172" s="1">
        <f t="shared" si="18"/>
        <v>174.89</v>
      </c>
    </row>
    <row r="1173" spans="1:17" x14ac:dyDescent="0.25">
      <c r="A1173" s="83" t="s">
        <v>8841</v>
      </c>
      <c r="B1173" s="84" t="s">
        <v>16548</v>
      </c>
      <c r="C1173" s="7">
        <v>1780</v>
      </c>
      <c r="D1173" s="7">
        <v>27</v>
      </c>
      <c r="E1173" s="1">
        <v>23941.68</v>
      </c>
      <c r="F1173" s="1">
        <v>2082.59</v>
      </c>
      <c r="G1173" s="1">
        <v>2384.4299999999998</v>
      </c>
      <c r="H1173" s="1">
        <v>2551.1799999999998</v>
      </c>
      <c r="I1173" s="6">
        <v>7018.2</v>
      </c>
      <c r="J1173" s="86"/>
      <c r="K1173" s="86"/>
      <c r="L1173" s="85"/>
      <c r="M1173" s="85"/>
      <c r="N1173" s="85"/>
      <c r="O1173" s="85"/>
      <c r="P1173" s="85"/>
      <c r="Q1173" s="1">
        <f t="shared" si="18"/>
        <v>7018.2</v>
      </c>
    </row>
    <row r="1174" spans="1:17" x14ac:dyDescent="0.25">
      <c r="A1174" s="83" t="s">
        <v>8842</v>
      </c>
      <c r="B1174" s="84" t="s">
        <v>16549</v>
      </c>
      <c r="C1174" s="7">
        <v>60</v>
      </c>
      <c r="D1174" s="7">
        <v>0</v>
      </c>
      <c r="E1174" s="1">
        <v>0</v>
      </c>
      <c r="F1174" s="1">
        <v>70.2</v>
      </c>
      <c r="G1174" s="1">
        <v>0</v>
      </c>
      <c r="H1174" s="1">
        <v>0</v>
      </c>
      <c r="I1174" s="6">
        <v>70.2</v>
      </c>
      <c r="J1174" s="86"/>
      <c r="K1174" s="86"/>
      <c r="L1174" s="85"/>
      <c r="M1174" s="85"/>
      <c r="N1174" s="85"/>
      <c r="O1174" s="85"/>
      <c r="P1174" s="85"/>
      <c r="Q1174" s="1">
        <f t="shared" si="18"/>
        <v>70.2</v>
      </c>
    </row>
    <row r="1175" spans="1:17" x14ac:dyDescent="0.25">
      <c r="A1175" s="83" t="s">
        <v>8843</v>
      </c>
      <c r="B1175" s="84" t="s">
        <v>16550</v>
      </c>
      <c r="C1175" s="7">
        <v>183</v>
      </c>
      <c r="D1175" s="7">
        <v>0</v>
      </c>
      <c r="E1175" s="1">
        <v>0</v>
      </c>
      <c r="F1175" s="1">
        <v>214.11</v>
      </c>
      <c r="G1175" s="1">
        <v>0</v>
      </c>
      <c r="H1175" s="1">
        <v>0</v>
      </c>
      <c r="I1175" s="6">
        <v>214.11</v>
      </c>
      <c r="J1175" s="86"/>
      <c r="K1175" s="86"/>
      <c r="L1175" s="85"/>
      <c r="M1175" s="85"/>
      <c r="N1175" s="85"/>
      <c r="O1175" s="85"/>
      <c r="P1175" s="85"/>
      <c r="Q1175" s="1">
        <f t="shared" si="18"/>
        <v>214.11</v>
      </c>
    </row>
    <row r="1176" spans="1:17" x14ac:dyDescent="0.25">
      <c r="A1176" s="83" t="s">
        <v>8844</v>
      </c>
      <c r="B1176" s="84" t="s">
        <v>16551</v>
      </c>
      <c r="C1176" s="7">
        <v>29</v>
      </c>
      <c r="D1176" s="7">
        <v>0</v>
      </c>
      <c r="E1176" s="1">
        <v>0</v>
      </c>
      <c r="F1176" s="1">
        <v>33.93</v>
      </c>
      <c r="G1176" s="1">
        <v>0</v>
      </c>
      <c r="H1176" s="1">
        <v>0</v>
      </c>
      <c r="I1176" s="6">
        <v>33.93</v>
      </c>
      <c r="J1176" s="86"/>
      <c r="K1176" s="86"/>
      <c r="L1176" s="85"/>
      <c r="M1176" s="85"/>
      <c r="N1176" s="85"/>
      <c r="O1176" s="85"/>
      <c r="P1176" s="85"/>
      <c r="Q1176" s="1">
        <f t="shared" si="18"/>
        <v>33.93</v>
      </c>
    </row>
    <row r="1177" spans="1:17" x14ac:dyDescent="0.25">
      <c r="A1177" s="83" t="s">
        <v>8845</v>
      </c>
      <c r="B1177" s="84" t="s">
        <v>16552</v>
      </c>
      <c r="C1177" s="7">
        <v>97</v>
      </c>
      <c r="D1177" s="7">
        <v>0</v>
      </c>
      <c r="E1177" s="1">
        <v>0</v>
      </c>
      <c r="F1177" s="1">
        <v>113.49</v>
      </c>
      <c r="G1177" s="1">
        <v>0</v>
      </c>
      <c r="H1177" s="1">
        <v>0</v>
      </c>
      <c r="I1177" s="6">
        <v>113.49</v>
      </c>
      <c r="J1177" s="86"/>
      <c r="K1177" s="86"/>
      <c r="L1177" s="85"/>
      <c r="M1177" s="85"/>
      <c r="N1177" s="85"/>
      <c r="O1177" s="85"/>
      <c r="P1177" s="85"/>
      <c r="Q1177" s="1">
        <f t="shared" si="18"/>
        <v>113.49</v>
      </c>
    </row>
    <row r="1178" spans="1:17" x14ac:dyDescent="0.25">
      <c r="A1178" s="83" t="s">
        <v>8846</v>
      </c>
      <c r="B1178" s="84" t="s">
        <v>16553</v>
      </c>
      <c r="C1178" s="7">
        <v>54</v>
      </c>
      <c r="D1178" s="7">
        <v>0</v>
      </c>
      <c r="E1178" s="1">
        <v>0</v>
      </c>
      <c r="F1178" s="1">
        <v>63.18</v>
      </c>
      <c r="G1178" s="1">
        <v>0</v>
      </c>
      <c r="H1178" s="1">
        <v>0</v>
      </c>
      <c r="I1178" s="6">
        <v>63.18</v>
      </c>
      <c r="J1178" s="86"/>
      <c r="K1178" s="86"/>
      <c r="L1178" s="85"/>
      <c r="M1178" s="85"/>
      <c r="N1178" s="85"/>
      <c r="O1178" s="85"/>
      <c r="P1178" s="85"/>
      <c r="Q1178" s="1">
        <f t="shared" si="18"/>
        <v>63.18</v>
      </c>
    </row>
    <row r="1179" spans="1:17" x14ac:dyDescent="0.25">
      <c r="A1179" s="83" t="s">
        <v>8847</v>
      </c>
      <c r="B1179" s="84" t="s">
        <v>16554</v>
      </c>
      <c r="C1179" s="7">
        <v>6582</v>
      </c>
      <c r="D1179" s="7">
        <v>112</v>
      </c>
      <c r="E1179" s="1">
        <v>91159.37</v>
      </c>
      <c r="F1179" s="1">
        <v>7700.92</v>
      </c>
      <c r="G1179" s="1">
        <v>9890.98</v>
      </c>
      <c r="H1179" s="1">
        <v>9713.74</v>
      </c>
      <c r="I1179" s="6">
        <v>27305.64</v>
      </c>
      <c r="J1179" s="86"/>
      <c r="K1179" s="86"/>
      <c r="L1179" s="85"/>
      <c r="M1179" s="85"/>
      <c r="N1179" s="85"/>
      <c r="O1179" s="85"/>
      <c r="P1179" s="85"/>
      <c r="Q1179" s="1">
        <f t="shared" si="18"/>
        <v>27305.64</v>
      </c>
    </row>
    <row r="1180" spans="1:17" x14ac:dyDescent="0.25">
      <c r="A1180" s="83" t="s">
        <v>8848</v>
      </c>
      <c r="B1180" s="84" t="s">
        <v>16555</v>
      </c>
      <c r="C1180" s="7">
        <v>187</v>
      </c>
      <c r="D1180" s="7">
        <v>2</v>
      </c>
      <c r="E1180" s="1">
        <v>74.64</v>
      </c>
      <c r="F1180" s="1">
        <v>218.79</v>
      </c>
      <c r="G1180" s="1">
        <v>176.62</v>
      </c>
      <c r="H1180" s="1">
        <v>7.95</v>
      </c>
      <c r="I1180" s="6">
        <v>403.36</v>
      </c>
      <c r="J1180" s="86"/>
      <c r="K1180" s="86"/>
      <c r="L1180" s="85"/>
      <c r="M1180" s="85"/>
      <c r="N1180" s="85"/>
      <c r="O1180" s="85"/>
      <c r="P1180" s="85"/>
      <c r="Q1180" s="1">
        <f t="shared" si="18"/>
        <v>403.36</v>
      </c>
    </row>
    <row r="1181" spans="1:17" x14ac:dyDescent="0.25">
      <c r="A1181" s="83" t="s">
        <v>8849</v>
      </c>
      <c r="B1181" s="84" t="s">
        <v>16556</v>
      </c>
      <c r="C1181" s="7">
        <v>563</v>
      </c>
      <c r="D1181" s="7">
        <v>13</v>
      </c>
      <c r="E1181" s="1">
        <v>2674.79</v>
      </c>
      <c r="F1181" s="1">
        <v>658.71</v>
      </c>
      <c r="G1181" s="1">
        <v>1148.06</v>
      </c>
      <c r="H1181" s="1">
        <v>285.02</v>
      </c>
      <c r="I1181" s="6">
        <v>2091.79</v>
      </c>
      <c r="J1181" s="86"/>
      <c r="K1181" s="86"/>
      <c r="L1181" s="85"/>
      <c r="M1181" s="85"/>
      <c r="N1181" s="85"/>
      <c r="O1181" s="85"/>
      <c r="P1181" s="85"/>
      <c r="Q1181" s="1">
        <f t="shared" si="18"/>
        <v>2091.79</v>
      </c>
    </row>
    <row r="1182" spans="1:17" x14ac:dyDescent="0.25">
      <c r="A1182" s="83" t="s">
        <v>8850</v>
      </c>
      <c r="B1182" s="84" t="s">
        <v>16557</v>
      </c>
      <c r="C1182" s="7">
        <v>176418</v>
      </c>
      <c r="D1182" s="7">
        <v>2465</v>
      </c>
      <c r="E1182" s="1">
        <v>4339259.22</v>
      </c>
      <c r="F1182" s="1">
        <v>206408.45</v>
      </c>
      <c r="G1182" s="1">
        <v>217689.86</v>
      </c>
      <c r="H1182" s="1">
        <v>462382.17</v>
      </c>
      <c r="I1182" s="6">
        <v>886480.48</v>
      </c>
      <c r="J1182" s="86"/>
      <c r="K1182" s="86"/>
      <c r="L1182" s="85"/>
      <c r="M1182" s="85"/>
      <c r="N1182" s="85"/>
      <c r="O1182" s="85"/>
      <c r="P1182" s="85"/>
      <c r="Q1182" s="1">
        <f t="shared" si="18"/>
        <v>886480.48</v>
      </c>
    </row>
    <row r="1183" spans="1:17" x14ac:dyDescent="0.25">
      <c r="A1183" s="83" t="s">
        <v>8851</v>
      </c>
      <c r="B1183" s="84" t="s">
        <v>16558</v>
      </c>
      <c r="C1183" s="7">
        <v>133</v>
      </c>
      <c r="D1183" s="7">
        <v>3</v>
      </c>
      <c r="E1183" s="1">
        <v>688.89</v>
      </c>
      <c r="F1183" s="1">
        <v>155.61000000000001</v>
      </c>
      <c r="G1183" s="1">
        <v>264.94</v>
      </c>
      <c r="H1183" s="1">
        <v>73.41</v>
      </c>
      <c r="I1183" s="6">
        <v>493.96</v>
      </c>
      <c r="J1183" s="86"/>
      <c r="K1183" s="86"/>
      <c r="L1183" s="85"/>
      <c r="M1183" s="85"/>
      <c r="N1183" s="85"/>
      <c r="O1183" s="85"/>
      <c r="P1183" s="85"/>
      <c r="Q1183" s="1">
        <f t="shared" si="18"/>
        <v>493.96</v>
      </c>
    </row>
    <row r="1184" spans="1:17" x14ac:dyDescent="0.25">
      <c r="A1184" s="83" t="s">
        <v>8852</v>
      </c>
      <c r="B1184" s="84" t="s">
        <v>16559</v>
      </c>
      <c r="C1184" s="7">
        <v>160</v>
      </c>
      <c r="D1184" s="7">
        <v>3</v>
      </c>
      <c r="E1184" s="1">
        <v>893.84</v>
      </c>
      <c r="F1184" s="1">
        <v>187.2</v>
      </c>
      <c r="G1184" s="1">
        <v>264.94</v>
      </c>
      <c r="H1184" s="1">
        <v>95.25</v>
      </c>
      <c r="I1184" s="6">
        <v>547.39</v>
      </c>
      <c r="J1184" s="86"/>
      <c r="K1184" s="86"/>
      <c r="L1184" s="85"/>
      <c r="M1184" s="85"/>
      <c r="N1184" s="85"/>
      <c r="O1184" s="85"/>
      <c r="P1184" s="85"/>
      <c r="Q1184" s="1">
        <f t="shared" si="18"/>
        <v>547.39</v>
      </c>
    </row>
    <row r="1185" spans="1:17" x14ac:dyDescent="0.25">
      <c r="A1185" s="83" t="s">
        <v>8853</v>
      </c>
      <c r="B1185" s="84" t="s">
        <v>16560</v>
      </c>
      <c r="C1185" s="7">
        <v>40</v>
      </c>
      <c r="D1185" s="7">
        <v>0</v>
      </c>
      <c r="E1185" s="1">
        <v>0</v>
      </c>
      <c r="F1185" s="1">
        <v>46.8</v>
      </c>
      <c r="G1185" s="1">
        <v>0</v>
      </c>
      <c r="H1185" s="1">
        <v>0</v>
      </c>
      <c r="I1185" s="6">
        <v>46.8</v>
      </c>
      <c r="J1185" s="86"/>
      <c r="K1185" s="86"/>
      <c r="L1185" s="85"/>
      <c r="M1185" s="85"/>
      <c r="N1185" s="85"/>
      <c r="O1185" s="85"/>
      <c r="P1185" s="85"/>
      <c r="Q1185" s="1">
        <f t="shared" si="18"/>
        <v>46.8</v>
      </c>
    </row>
    <row r="1186" spans="1:17" x14ac:dyDescent="0.25">
      <c r="A1186" s="83" t="s">
        <v>8854</v>
      </c>
      <c r="B1186" s="84" t="s">
        <v>16561</v>
      </c>
      <c r="C1186" s="7">
        <v>238</v>
      </c>
      <c r="D1186" s="7">
        <v>8</v>
      </c>
      <c r="E1186" s="1">
        <v>767.01</v>
      </c>
      <c r="F1186" s="1">
        <v>278.45999999999998</v>
      </c>
      <c r="G1186" s="1">
        <v>706.5</v>
      </c>
      <c r="H1186" s="1">
        <v>81.73</v>
      </c>
      <c r="I1186" s="6">
        <v>1066.69</v>
      </c>
      <c r="J1186" s="86"/>
      <c r="K1186" s="86"/>
      <c r="L1186" s="85"/>
      <c r="M1186" s="85"/>
      <c r="N1186" s="85"/>
      <c r="O1186" s="85"/>
      <c r="P1186" s="85"/>
      <c r="Q1186" s="1">
        <f t="shared" si="18"/>
        <v>1066.69</v>
      </c>
    </row>
    <row r="1187" spans="1:17" x14ac:dyDescent="0.25">
      <c r="A1187" s="83" t="s">
        <v>8855</v>
      </c>
      <c r="B1187" s="84" t="s">
        <v>16562</v>
      </c>
      <c r="C1187" s="7">
        <v>420</v>
      </c>
      <c r="D1187" s="7">
        <v>14</v>
      </c>
      <c r="E1187" s="1">
        <v>6179.69</v>
      </c>
      <c r="F1187" s="1">
        <v>491.4</v>
      </c>
      <c r="G1187" s="1">
        <v>1236.3800000000001</v>
      </c>
      <c r="H1187" s="1">
        <v>658.5</v>
      </c>
      <c r="I1187" s="6">
        <v>2386.2800000000002</v>
      </c>
      <c r="J1187" s="86"/>
      <c r="K1187" s="86"/>
      <c r="L1187" s="85"/>
      <c r="M1187" s="85"/>
      <c r="N1187" s="85"/>
      <c r="O1187" s="85"/>
      <c r="P1187" s="85"/>
      <c r="Q1187" s="1">
        <f t="shared" si="18"/>
        <v>2386.2800000000002</v>
      </c>
    </row>
    <row r="1188" spans="1:17" x14ac:dyDescent="0.25">
      <c r="A1188" s="83" t="s">
        <v>8856</v>
      </c>
      <c r="B1188" s="84" t="s">
        <v>16563</v>
      </c>
      <c r="C1188" s="7">
        <v>179</v>
      </c>
      <c r="D1188" s="7">
        <v>3</v>
      </c>
      <c r="E1188" s="1">
        <v>3353.72</v>
      </c>
      <c r="F1188" s="1">
        <v>209.43</v>
      </c>
      <c r="G1188" s="1">
        <v>264.94</v>
      </c>
      <c r="H1188" s="1">
        <v>357.37</v>
      </c>
      <c r="I1188" s="6">
        <v>831.74</v>
      </c>
      <c r="J1188" s="86"/>
      <c r="K1188" s="86"/>
      <c r="L1188" s="85"/>
      <c r="M1188" s="85"/>
      <c r="N1188" s="85"/>
      <c r="O1188" s="85"/>
      <c r="P1188" s="85"/>
      <c r="Q1188" s="1">
        <f t="shared" si="18"/>
        <v>831.74</v>
      </c>
    </row>
    <row r="1189" spans="1:17" x14ac:dyDescent="0.25">
      <c r="A1189" s="83" t="s">
        <v>8857</v>
      </c>
      <c r="B1189" s="84" t="s">
        <v>16564</v>
      </c>
      <c r="C1189" s="7">
        <v>57</v>
      </c>
      <c r="D1189" s="7">
        <v>2</v>
      </c>
      <c r="E1189" s="1">
        <v>1395.08</v>
      </c>
      <c r="F1189" s="1">
        <v>66.69</v>
      </c>
      <c r="G1189" s="1">
        <v>176.62</v>
      </c>
      <c r="H1189" s="1">
        <v>148.66</v>
      </c>
      <c r="I1189" s="6">
        <v>391.97</v>
      </c>
      <c r="J1189" s="86"/>
      <c r="K1189" s="86"/>
      <c r="L1189" s="85"/>
      <c r="M1189" s="85"/>
      <c r="N1189" s="85"/>
      <c r="O1189" s="85"/>
      <c r="P1189" s="85"/>
      <c r="Q1189" s="1">
        <f t="shared" si="18"/>
        <v>391.97</v>
      </c>
    </row>
    <row r="1190" spans="1:17" x14ac:dyDescent="0.25">
      <c r="A1190" s="83" t="s">
        <v>8858</v>
      </c>
      <c r="B1190" s="84" t="s">
        <v>16565</v>
      </c>
      <c r="C1190" s="7">
        <v>433</v>
      </c>
      <c r="D1190" s="7">
        <v>3</v>
      </c>
      <c r="E1190" s="1">
        <v>1299.6400000000001</v>
      </c>
      <c r="F1190" s="1">
        <v>506.61</v>
      </c>
      <c r="G1190" s="1">
        <v>264.94</v>
      </c>
      <c r="H1190" s="1">
        <v>138.49</v>
      </c>
      <c r="I1190" s="6">
        <v>910.04</v>
      </c>
      <c r="J1190" s="86"/>
      <c r="K1190" s="86"/>
      <c r="L1190" s="85"/>
      <c r="M1190" s="85"/>
      <c r="N1190" s="85"/>
      <c r="O1190" s="85"/>
      <c r="P1190" s="85"/>
      <c r="Q1190" s="1">
        <f t="shared" si="18"/>
        <v>910.04</v>
      </c>
    </row>
    <row r="1191" spans="1:17" x14ac:dyDescent="0.25">
      <c r="A1191" s="83" t="s">
        <v>8859</v>
      </c>
      <c r="B1191" s="84" t="s">
        <v>16566</v>
      </c>
      <c r="C1191" s="7">
        <v>25</v>
      </c>
      <c r="D1191" s="7">
        <v>0</v>
      </c>
      <c r="E1191" s="1">
        <v>0</v>
      </c>
      <c r="F1191" s="1">
        <v>29.25</v>
      </c>
      <c r="G1191" s="1">
        <v>0</v>
      </c>
      <c r="H1191" s="1">
        <v>0</v>
      </c>
      <c r="I1191" s="6">
        <v>29.25</v>
      </c>
      <c r="J1191" s="86"/>
      <c r="K1191" s="86"/>
      <c r="L1191" s="85"/>
      <c r="M1191" s="85"/>
      <c r="N1191" s="85"/>
      <c r="O1191" s="85"/>
      <c r="P1191" s="85"/>
      <c r="Q1191" s="1">
        <f t="shared" si="18"/>
        <v>29.25</v>
      </c>
    </row>
    <row r="1192" spans="1:17" x14ac:dyDescent="0.25">
      <c r="A1192" s="83" t="s">
        <v>8860</v>
      </c>
      <c r="B1192" s="84" t="s">
        <v>16567</v>
      </c>
      <c r="C1192" s="7">
        <v>30</v>
      </c>
      <c r="D1192" s="7">
        <v>0</v>
      </c>
      <c r="E1192" s="1">
        <v>0</v>
      </c>
      <c r="F1192" s="1">
        <v>35.1</v>
      </c>
      <c r="G1192" s="1">
        <v>0</v>
      </c>
      <c r="H1192" s="1">
        <v>0</v>
      </c>
      <c r="I1192" s="6">
        <v>35.1</v>
      </c>
      <c r="J1192" s="86"/>
      <c r="K1192" s="86"/>
      <c r="L1192" s="85"/>
      <c r="M1192" s="85"/>
      <c r="N1192" s="85"/>
      <c r="O1192" s="85"/>
      <c r="P1192" s="85"/>
      <c r="Q1192" s="1">
        <f t="shared" si="18"/>
        <v>35.1</v>
      </c>
    </row>
    <row r="1193" spans="1:17" x14ac:dyDescent="0.25">
      <c r="A1193" s="83" t="s">
        <v>8861</v>
      </c>
      <c r="B1193" s="84" t="s">
        <v>16568</v>
      </c>
      <c r="C1193" s="7">
        <v>40</v>
      </c>
      <c r="D1193" s="7">
        <v>2</v>
      </c>
      <c r="E1193" s="1">
        <v>32372.69</v>
      </c>
      <c r="F1193" s="1">
        <v>46.8</v>
      </c>
      <c r="G1193" s="1">
        <v>176.62</v>
      </c>
      <c r="H1193" s="1">
        <v>3449.57</v>
      </c>
      <c r="I1193" s="6">
        <v>3672.99</v>
      </c>
      <c r="J1193" s="86"/>
      <c r="K1193" s="86"/>
      <c r="L1193" s="85"/>
      <c r="M1193" s="85"/>
      <c r="N1193" s="85"/>
      <c r="O1193" s="85"/>
      <c r="P1193" s="85"/>
      <c r="Q1193" s="1">
        <f t="shared" si="18"/>
        <v>3672.99</v>
      </c>
    </row>
    <row r="1194" spans="1:17" x14ac:dyDescent="0.25">
      <c r="A1194" s="83" t="s">
        <v>8862</v>
      </c>
      <c r="B1194" s="84" t="s">
        <v>16569</v>
      </c>
      <c r="C1194" s="7">
        <v>424</v>
      </c>
      <c r="D1194" s="7">
        <v>10</v>
      </c>
      <c r="E1194" s="1">
        <v>78314.91</v>
      </c>
      <c r="F1194" s="1">
        <v>496.08</v>
      </c>
      <c r="G1194" s="1">
        <v>883.12</v>
      </c>
      <c r="H1194" s="1">
        <v>8345.07</v>
      </c>
      <c r="I1194" s="6">
        <v>9724.27</v>
      </c>
      <c r="J1194" s="86"/>
      <c r="K1194" s="86"/>
      <c r="L1194" s="85"/>
      <c r="M1194" s="85"/>
      <c r="N1194" s="85"/>
      <c r="O1194" s="85"/>
      <c r="P1194" s="85"/>
      <c r="Q1194" s="1">
        <f t="shared" si="18"/>
        <v>9724.27</v>
      </c>
    </row>
    <row r="1195" spans="1:17" x14ac:dyDescent="0.25">
      <c r="A1195" s="83" t="s">
        <v>8863</v>
      </c>
      <c r="B1195" s="84" t="s">
        <v>16570</v>
      </c>
      <c r="C1195" s="7">
        <v>1369</v>
      </c>
      <c r="D1195" s="7">
        <v>9</v>
      </c>
      <c r="E1195" s="1">
        <v>1758.42</v>
      </c>
      <c r="F1195" s="1">
        <v>1601.73</v>
      </c>
      <c r="G1195" s="1">
        <v>794.81</v>
      </c>
      <c r="H1195" s="1">
        <v>187.38</v>
      </c>
      <c r="I1195" s="6">
        <v>2583.92</v>
      </c>
      <c r="J1195" s="86"/>
      <c r="K1195" s="86"/>
      <c r="L1195" s="85"/>
      <c r="M1195" s="85"/>
      <c r="N1195" s="85"/>
      <c r="O1195" s="85"/>
      <c r="P1195" s="85"/>
      <c r="Q1195" s="1">
        <f t="shared" si="18"/>
        <v>2583.92</v>
      </c>
    </row>
    <row r="1196" spans="1:17" x14ac:dyDescent="0.25">
      <c r="A1196" s="83" t="s">
        <v>8864</v>
      </c>
      <c r="B1196" s="84" t="s">
        <v>16571</v>
      </c>
      <c r="C1196" s="7">
        <v>1136</v>
      </c>
      <c r="D1196" s="7">
        <v>16</v>
      </c>
      <c r="E1196" s="1">
        <v>2325.7800000000002</v>
      </c>
      <c r="F1196" s="1">
        <v>1329.12</v>
      </c>
      <c r="G1196" s="1">
        <v>1413</v>
      </c>
      <c r="H1196" s="1">
        <v>247.83</v>
      </c>
      <c r="I1196" s="6">
        <v>2989.95</v>
      </c>
      <c r="J1196" s="86"/>
      <c r="K1196" s="86"/>
      <c r="L1196" s="85"/>
      <c r="M1196" s="85"/>
      <c r="N1196" s="85"/>
      <c r="O1196" s="85"/>
      <c r="P1196" s="85"/>
      <c r="Q1196" s="1">
        <f t="shared" si="18"/>
        <v>2989.95</v>
      </c>
    </row>
    <row r="1197" spans="1:17" x14ac:dyDescent="0.25">
      <c r="A1197" s="83" t="s">
        <v>8865</v>
      </c>
      <c r="B1197" s="84" t="s">
        <v>16572</v>
      </c>
      <c r="C1197" s="7">
        <v>115</v>
      </c>
      <c r="D1197" s="7">
        <v>0</v>
      </c>
      <c r="E1197" s="1">
        <v>0</v>
      </c>
      <c r="F1197" s="1">
        <v>134.55000000000001</v>
      </c>
      <c r="G1197" s="1">
        <v>0</v>
      </c>
      <c r="H1197" s="1">
        <v>0</v>
      </c>
      <c r="I1197" s="6">
        <v>134.55000000000001</v>
      </c>
      <c r="J1197" s="86"/>
      <c r="K1197" s="86"/>
      <c r="L1197" s="85"/>
      <c r="M1197" s="85"/>
      <c r="N1197" s="85"/>
      <c r="O1197" s="85"/>
      <c r="P1197" s="85"/>
      <c r="Q1197" s="1">
        <f t="shared" si="18"/>
        <v>134.55000000000001</v>
      </c>
    </row>
    <row r="1198" spans="1:17" x14ac:dyDescent="0.25">
      <c r="A1198" s="83" t="s">
        <v>8866</v>
      </c>
      <c r="B1198" s="84" t="s">
        <v>16573</v>
      </c>
      <c r="C1198" s="7">
        <v>25</v>
      </c>
      <c r="D1198" s="7">
        <v>2</v>
      </c>
      <c r="E1198" s="1">
        <v>435.43</v>
      </c>
      <c r="F1198" s="1">
        <v>29.25</v>
      </c>
      <c r="G1198" s="1">
        <v>176.62</v>
      </c>
      <c r="H1198" s="1">
        <v>46.4</v>
      </c>
      <c r="I1198" s="6">
        <v>252.27</v>
      </c>
      <c r="J1198" s="86"/>
      <c r="K1198" s="86"/>
      <c r="L1198" s="85"/>
      <c r="M1198" s="85"/>
      <c r="N1198" s="85"/>
      <c r="O1198" s="85"/>
      <c r="P1198" s="85"/>
      <c r="Q1198" s="1">
        <f t="shared" si="18"/>
        <v>252.27</v>
      </c>
    </row>
    <row r="1199" spans="1:17" x14ac:dyDescent="0.25">
      <c r="A1199" s="83" t="s">
        <v>8867</v>
      </c>
      <c r="B1199" s="84" t="s">
        <v>16574</v>
      </c>
      <c r="C1199" s="7">
        <v>30</v>
      </c>
      <c r="D1199" s="7">
        <v>0</v>
      </c>
      <c r="E1199" s="1">
        <v>0</v>
      </c>
      <c r="F1199" s="1">
        <v>35.1</v>
      </c>
      <c r="G1199" s="1">
        <v>0</v>
      </c>
      <c r="H1199" s="1">
        <v>0</v>
      </c>
      <c r="I1199" s="6">
        <v>35.1</v>
      </c>
      <c r="J1199" s="86"/>
      <c r="K1199" s="86"/>
      <c r="L1199" s="85"/>
      <c r="M1199" s="85"/>
      <c r="N1199" s="85"/>
      <c r="O1199" s="85"/>
      <c r="P1199" s="85"/>
      <c r="Q1199" s="1">
        <f t="shared" si="18"/>
        <v>35.1</v>
      </c>
    </row>
    <row r="1200" spans="1:17" x14ac:dyDescent="0.25">
      <c r="A1200" s="83" t="s">
        <v>8868</v>
      </c>
      <c r="B1200" s="84" t="s">
        <v>16575</v>
      </c>
      <c r="C1200" s="7">
        <v>33</v>
      </c>
      <c r="D1200" s="7">
        <v>0</v>
      </c>
      <c r="E1200" s="1">
        <v>0</v>
      </c>
      <c r="F1200" s="1">
        <v>38.61</v>
      </c>
      <c r="G1200" s="1">
        <v>0</v>
      </c>
      <c r="H1200" s="1">
        <v>0</v>
      </c>
      <c r="I1200" s="6">
        <v>38.61</v>
      </c>
      <c r="J1200" s="86"/>
      <c r="K1200" s="86"/>
      <c r="L1200" s="85"/>
      <c r="M1200" s="85"/>
      <c r="N1200" s="85"/>
      <c r="O1200" s="85"/>
      <c r="P1200" s="85"/>
      <c r="Q1200" s="1">
        <f t="shared" si="18"/>
        <v>38.61</v>
      </c>
    </row>
    <row r="1201" spans="1:17" x14ac:dyDescent="0.25">
      <c r="A1201" s="83" t="s">
        <v>8869</v>
      </c>
      <c r="B1201" s="84" t="s">
        <v>16576</v>
      </c>
      <c r="C1201" s="7">
        <v>50</v>
      </c>
      <c r="D1201" s="7">
        <v>1</v>
      </c>
      <c r="E1201" s="1">
        <v>11539.44</v>
      </c>
      <c r="F1201" s="1">
        <v>58.5</v>
      </c>
      <c r="G1201" s="1">
        <v>88.31</v>
      </c>
      <c r="H1201" s="1">
        <v>1229.6199999999999</v>
      </c>
      <c r="I1201" s="6">
        <v>1376.43</v>
      </c>
      <c r="J1201" s="86"/>
      <c r="K1201" s="86"/>
      <c r="L1201" s="85"/>
      <c r="M1201" s="85"/>
      <c r="N1201" s="85"/>
      <c r="O1201" s="85"/>
      <c r="P1201" s="85"/>
      <c r="Q1201" s="1">
        <f t="shared" si="18"/>
        <v>1376.43</v>
      </c>
    </row>
    <row r="1202" spans="1:17" x14ac:dyDescent="0.25">
      <c r="A1202" s="83" t="s">
        <v>8870</v>
      </c>
      <c r="B1202" s="84" t="s">
        <v>16577</v>
      </c>
      <c r="C1202" s="7">
        <v>36</v>
      </c>
      <c r="D1202" s="7">
        <v>2</v>
      </c>
      <c r="E1202" s="1">
        <v>880.11</v>
      </c>
      <c r="F1202" s="1">
        <v>42.12</v>
      </c>
      <c r="G1202" s="1">
        <v>176.62</v>
      </c>
      <c r="H1202" s="1">
        <v>93.78</v>
      </c>
      <c r="I1202" s="6">
        <v>312.52</v>
      </c>
      <c r="J1202" s="86"/>
      <c r="K1202" s="86"/>
      <c r="L1202" s="85"/>
      <c r="M1202" s="85"/>
      <c r="N1202" s="85"/>
      <c r="O1202" s="85"/>
      <c r="P1202" s="85"/>
      <c r="Q1202" s="1">
        <f t="shared" si="18"/>
        <v>312.52</v>
      </c>
    </row>
    <row r="1203" spans="1:17" x14ac:dyDescent="0.25">
      <c r="A1203" s="83" t="s">
        <v>8871</v>
      </c>
      <c r="B1203" s="84" t="s">
        <v>16578</v>
      </c>
      <c r="C1203" s="7">
        <v>25</v>
      </c>
      <c r="D1203" s="7">
        <v>2</v>
      </c>
      <c r="E1203" s="1">
        <v>1612.58</v>
      </c>
      <c r="F1203" s="1">
        <v>29.25</v>
      </c>
      <c r="G1203" s="1">
        <v>176.62</v>
      </c>
      <c r="H1203" s="1">
        <v>171.83</v>
      </c>
      <c r="I1203" s="6">
        <v>377.7</v>
      </c>
      <c r="J1203" s="86"/>
      <c r="K1203" s="86"/>
      <c r="L1203" s="85"/>
      <c r="M1203" s="85"/>
      <c r="N1203" s="85"/>
      <c r="O1203" s="85"/>
      <c r="P1203" s="85"/>
      <c r="Q1203" s="1">
        <f t="shared" si="18"/>
        <v>377.7</v>
      </c>
    </row>
    <row r="1204" spans="1:17" x14ac:dyDescent="0.25">
      <c r="A1204" s="83" t="s">
        <v>8872</v>
      </c>
      <c r="B1204" s="84" t="s">
        <v>16579</v>
      </c>
      <c r="C1204" s="7">
        <v>176</v>
      </c>
      <c r="D1204" s="7">
        <v>1</v>
      </c>
      <c r="E1204" s="1">
        <v>186.61</v>
      </c>
      <c r="F1204" s="1">
        <v>205.92</v>
      </c>
      <c r="G1204" s="1">
        <v>88.31</v>
      </c>
      <c r="H1204" s="1">
        <v>19.89</v>
      </c>
      <c r="I1204" s="6">
        <v>314.12</v>
      </c>
      <c r="J1204" s="86"/>
      <c r="K1204" s="86"/>
      <c r="L1204" s="85"/>
      <c r="M1204" s="85"/>
      <c r="N1204" s="85"/>
      <c r="O1204" s="85"/>
      <c r="P1204" s="85"/>
      <c r="Q1204" s="1">
        <f t="shared" si="18"/>
        <v>314.12</v>
      </c>
    </row>
    <row r="1205" spans="1:17" x14ac:dyDescent="0.25">
      <c r="A1205" s="83" t="s">
        <v>8873</v>
      </c>
      <c r="B1205" s="84" t="s">
        <v>16580</v>
      </c>
      <c r="C1205" s="7">
        <v>650</v>
      </c>
      <c r="D1205" s="7">
        <v>15</v>
      </c>
      <c r="E1205" s="1">
        <v>3095.14</v>
      </c>
      <c r="F1205" s="1">
        <v>760.5</v>
      </c>
      <c r="G1205" s="1">
        <v>1324.69</v>
      </c>
      <c r="H1205" s="1">
        <v>329.81</v>
      </c>
      <c r="I1205" s="6">
        <v>2415</v>
      </c>
      <c r="J1205" s="86"/>
      <c r="K1205" s="86"/>
      <c r="L1205" s="85"/>
      <c r="M1205" s="85"/>
      <c r="N1205" s="85"/>
      <c r="O1205" s="85"/>
      <c r="P1205" s="85"/>
      <c r="Q1205" s="1">
        <f t="shared" si="18"/>
        <v>2415</v>
      </c>
    </row>
    <row r="1206" spans="1:17" x14ac:dyDescent="0.25">
      <c r="A1206" s="83" t="s">
        <v>8874</v>
      </c>
      <c r="B1206" s="84" t="s">
        <v>16581</v>
      </c>
      <c r="C1206" s="7">
        <v>793</v>
      </c>
      <c r="D1206" s="7">
        <v>11</v>
      </c>
      <c r="E1206" s="1">
        <v>1405.69</v>
      </c>
      <c r="F1206" s="1">
        <v>927.81</v>
      </c>
      <c r="G1206" s="1">
        <v>971.43</v>
      </c>
      <c r="H1206" s="1">
        <v>149.78</v>
      </c>
      <c r="I1206" s="6">
        <v>2049.02</v>
      </c>
      <c r="J1206" s="86"/>
      <c r="K1206" s="86"/>
      <c r="L1206" s="85"/>
      <c r="M1206" s="85"/>
      <c r="N1206" s="85"/>
      <c r="O1206" s="85"/>
      <c r="P1206" s="85"/>
      <c r="Q1206" s="1">
        <f t="shared" si="18"/>
        <v>2049.02</v>
      </c>
    </row>
    <row r="1207" spans="1:17" x14ac:dyDescent="0.25">
      <c r="A1207" s="83" t="s">
        <v>8875</v>
      </c>
      <c r="B1207" s="84" t="s">
        <v>16582</v>
      </c>
      <c r="C1207" s="7">
        <v>60</v>
      </c>
      <c r="D1207" s="7">
        <v>0</v>
      </c>
      <c r="E1207" s="1">
        <v>0</v>
      </c>
      <c r="F1207" s="1">
        <v>70.2</v>
      </c>
      <c r="G1207" s="1">
        <v>0</v>
      </c>
      <c r="H1207" s="1">
        <v>0</v>
      </c>
      <c r="I1207" s="6">
        <v>70.2</v>
      </c>
      <c r="J1207" s="86"/>
      <c r="K1207" s="86"/>
      <c r="L1207" s="85"/>
      <c r="M1207" s="85"/>
      <c r="N1207" s="85"/>
      <c r="O1207" s="85"/>
      <c r="P1207" s="85"/>
      <c r="Q1207" s="1">
        <f t="shared" si="18"/>
        <v>70.2</v>
      </c>
    </row>
    <row r="1208" spans="1:17" x14ac:dyDescent="0.25">
      <c r="A1208" s="83" t="s">
        <v>8876</v>
      </c>
      <c r="B1208" s="84" t="s">
        <v>16583</v>
      </c>
      <c r="C1208" s="7">
        <v>50</v>
      </c>
      <c r="D1208" s="7">
        <v>0</v>
      </c>
      <c r="E1208" s="1">
        <v>0</v>
      </c>
      <c r="F1208" s="1">
        <v>58.5</v>
      </c>
      <c r="G1208" s="1">
        <v>0</v>
      </c>
      <c r="H1208" s="1">
        <v>0</v>
      </c>
      <c r="I1208" s="6">
        <v>58.5</v>
      </c>
      <c r="J1208" s="86"/>
      <c r="K1208" s="86"/>
      <c r="L1208" s="85"/>
      <c r="M1208" s="85"/>
      <c r="N1208" s="85"/>
      <c r="O1208" s="85"/>
      <c r="P1208" s="85"/>
      <c r="Q1208" s="1">
        <f t="shared" si="18"/>
        <v>58.5</v>
      </c>
    </row>
    <row r="1209" spans="1:17" x14ac:dyDescent="0.25">
      <c r="A1209" s="83" t="s">
        <v>8877</v>
      </c>
      <c r="B1209" s="84" t="s">
        <v>16584</v>
      </c>
      <c r="C1209" s="7">
        <v>782</v>
      </c>
      <c r="D1209" s="7">
        <v>16</v>
      </c>
      <c r="E1209" s="1">
        <v>63312.52</v>
      </c>
      <c r="F1209" s="1">
        <v>914.94</v>
      </c>
      <c r="G1209" s="1">
        <v>1413</v>
      </c>
      <c r="H1209" s="1">
        <v>6746.45</v>
      </c>
      <c r="I1209" s="6">
        <v>9074.39</v>
      </c>
      <c r="J1209" s="86"/>
      <c r="K1209" s="86"/>
      <c r="L1209" s="85"/>
      <c r="M1209" s="85"/>
      <c r="N1209" s="85"/>
      <c r="O1209" s="85"/>
      <c r="P1209" s="85"/>
      <c r="Q1209" s="1">
        <f t="shared" si="18"/>
        <v>9074.39</v>
      </c>
    </row>
    <row r="1210" spans="1:17" x14ac:dyDescent="0.25">
      <c r="A1210" s="83" t="s">
        <v>8878</v>
      </c>
      <c r="B1210" s="84" t="s">
        <v>16585</v>
      </c>
      <c r="C1210" s="7">
        <v>183</v>
      </c>
      <c r="D1210" s="7">
        <v>2</v>
      </c>
      <c r="E1210" s="1">
        <v>408.17</v>
      </c>
      <c r="F1210" s="1">
        <v>214.11</v>
      </c>
      <c r="G1210" s="1">
        <v>176.62</v>
      </c>
      <c r="H1210" s="1">
        <v>43.5</v>
      </c>
      <c r="I1210" s="6">
        <v>434.23</v>
      </c>
      <c r="J1210" s="86"/>
      <c r="K1210" s="86"/>
      <c r="L1210" s="85"/>
      <c r="M1210" s="85"/>
      <c r="N1210" s="85"/>
      <c r="O1210" s="85"/>
      <c r="P1210" s="85"/>
      <c r="Q1210" s="1">
        <f t="shared" si="18"/>
        <v>434.23</v>
      </c>
    </row>
    <row r="1211" spans="1:17" x14ac:dyDescent="0.25">
      <c r="A1211" s="83" t="s">
        <v>8879</v>
      </c>
      <c r="B1211" s="84" t="s">
        <v>16586</v>
      </c>
      <c r="C1211" s="7">
        <v>52</v>
      </c>
      <c r="D1211" s="7">
        <v>1</v>
      </c>
      <c r="E1211" s="1">
        <v>369.26</v>
      </c>
      <c r="F1211" s="1">
        <v>60.84</v>
      </c>
      <c r="G1211" s="1">
        <v>88.31</v>
      </c>
      <c r="H1211" s="1">
        <v>39.340000000000003</v>
      </c>
      <c r="I1211" s="6">
        <v>188.49</v>
      </c>
      <c r="J1211" s="86"/>
      <c r="K1211" s="86"/>
      <c r="L1211" s="85"/>
      <c r="M1211" s="85"/>
      <c r="N1211" s="85"/>
      <c r="O1211" s="85"/>
      <c r="P1211" s="85"/>
      <c r="Q1211" s="1">
        <f t="shared" si="18"/>
        <v>188.49</v>
      </c>
    </row>
    <row r="1212" spans="1:17" x14ac:dyDescent="0.25">
      <c r="A1212" s="83" t="s">
        <v>8880</v>
      </c>
      <c r="B1212" s="84" t="s">
        <v>16587</v>
      </c>
      <c r="C1212" s="7">
        <v>115</v>
      </c>
      <c r="D1212" s="7">
        <v>3</v>
      </c>
      <c r="E1212" s="1">
        <v>587.46</v>
      </c>
      <c r="F1212" s="1">
        <v>134.55000000000001</v>
      </c>
      <c r="G1212" s="1">
        <v>264.94</v>
      </c>
      <c r="H1212" s="1">
        <v>62.6</v>
      </c>
      <c r="I1212" s="6">
        <v>462.09</v>
      </c>
      <c r="J1212" s="86"/>
      <c r="K1212" s="86"/>
      <c r="L1212" s="85"/>
      <c r="M1212" s="85"/>
      <c r="N1212" s="85"/>
      <c r="O1212" s="85"/>
      <c r="P1212" s="85"/>
      <c r="Q1212" s="1">
        <f t="shared" si="18"/>
        <v>462.09</v>
      </c>
    </row>
    <row r="1213" spans="1:17" x14ac:dyDescent="0.25">
      <c r="A1213" s="83" t="s">
        <v>8881</v>
      </c>
      <c r="B1213" s="84" t="s">
        <v>16588</v>
      </c>
      <c r="C1213" s="7">
        <v>541</v>
      </c>
      <c r="D1213" s="7">
        <v>11</v>
      </c>
      <c r="E1213" s="1">
        <v>42150.17</v>
      </c>
      <c r="F1213" s="1">
        <v>632.97</v>
      </c>
      <c r="G1213" s="1">
        <v>971.43</v>
      </c>
      <c r="H1213" s="1">
        <v>4491.43</v>
      </c>
      <c r="I1213" s="6">
        <v>6095.83</v>
      </c>
      <c r="J1213" s="86"/>
      <c r="K1213" s="86"/>
      <c r="L1213" s="85"/>
      <c r="M1213" s="85"/>
      <c r="N1213" s="85"/>
      <c r="O1213" s="85"/>
      <c r="P1213" s="85"/>
      <c r="Q1213" s="1">
        <f t="shared" si="18"/>
        <v>6095.83</v>
      </c>
    </row>
    <row r="1214" spans="1:17" x14ac:dyDescent="0.25">
      <c r="A1214" s="83" t="s">
        <v>8882</v>
      </c>
      <c r="B1214" s="84" t="s">
        <v>16589</v>
      </c>
      <c r="C1214" s="7">
        <v>55</v>
      </c>
      <c r="D1214" s="7">
        <v>1</v>
      </c>
      <c r="E1214" s="1">
        <v>186.61</v>
      </c>
      <c r="F1214" s="1">
        <v>64.349999999999994</v>
      </c>
      <c r="G1214" s="1">
        <v>88.31</v>
      </c>
      <c r="H1214" s="1">
        <v>19.89</v>
      </c>
      <c r="I1214" s="6">
        <v>172.55</v>
      </c>
      <c r="J1214" s="86"/>
      <c r="K1214" s="86"/>
      <c r="L1214" s="85"/>
      <c r="M1214" s="85"/>
      <c r="N1214" s="85"/>
      <c r="O1214" s="85"/>
      <c r="P1214" s="85"/>
      <c r="Q1214" s="1">
        <f t="shared" si="18"/>
        <v>172.55</v>
      </c>
    </row>
    <row r="1215" spans="1:17" x14ac:dyDescent="0.25">
      <c r="A1215" s="83" t="s">
        <v>8883</v>
      </c>
      <c r="B1215" s="84" t="s">
        <v>16590</v>
      </c>
      <c r="C1215" s="7">
        <v>80</v>
      </c>
      <c r="D1215" s="7">
        <v>0</v>
      </c>
      <c r="E1215" s="1">
        <v>0</v>
      </c>
      <c r="F1215" s="1">
        <v>93.6</v>
      </c>
      <c r="G1215" s="1">
        <v>0</v>
      </c>
      <c r="H1215" s="1">
        <v>0</v>
      </c>
      <c r="I1215" s="6">
        <v>93.6</v>
      </c>
      <c r="J1215" s="86"/>
      <c r="K1215" s="86"/>
      <c r="L1215" s="85"/>
      <c r="M1215" s="85"/>
      <c r="N1215" s="85"/>
      <c r="O1215" s="85"/>
      <c r="P1215" s="85"/>
      <c r="Q1215" s="1">
        <f t="shared" si="18"/>
        <v>93.6</v>
      </c>
    </row>
    <row r="1216" spans="1:17" x14ac:dyDescent="0.25">
      <c r="A1216" s="83" t="s">
        <v>8884</v>
      </c>
      <c r="B1216" s="84" t="s">
        <v>16591</v>
      </c>
      <c r="C1216" s="7">
        <v>31</v>
      </c>
      <c r="D1216" s="7">
        <v>0</v>
      </c>
      <c r="E1216" s="1">
        <v>0</v>
      </c>
      <c r="F1216" s="1">
        <v>36.270000000000003</v>
      </c>
      <c r="G1216" s="1">
        <v>0</v>
      </c>
      <c r="H1216" s="1">
        <v>0</v>
      </c>
      <c r="I1216" s="6">
        <v>36.270000000000003</v>
      </c>
      <c r="J1216" s="86"/>
      <c r="K1216" s="86"/>
      <c r="L1216" s="85"/>
      <c r="M1216" s="85"/>
      <c r="N1216" s="85"/>
      <c r="O1216" s="85"/>
      <c r="P1216" s="85"/>
      <c r="Q1216" s="1">
        <f t="shared" si="18"/>
        <v>36.270000000000003</v>
      </c>
    </row>
    <row r="1217" spans="1:17" x14ac:dyDescent="0.25">
      <c r="A1217" s="83" t="s">
        <v>8885</v>
      </c>
      <c r="B1217" s="84" t="s">
        <v>16592</v>
      </c>
      <c r="C1217" s="7">
        <v>210</v>
      </c>
      <c r="D1217" s="7">
        <v>10</v>
      </c>
      <c r="E1217" s="1">
        <v>1781.41</v>
      </c>
      <c r="F1217" s="1">
        <v>245.7</v>
      </c>
      <c r="G1217" s="1">
        <v>883.12</v>
      </c>
      <c r="H1217" s="1">
        <v>189.82</v>
      </c>
      <c r="I1217" s="6">
        <v>1318.64</v>
      </c>
      <c r="J1217" s="86"/>
      <c r="K1217" s="86"/>
      <c r="L1217" s="85"/>
      <c r="M1217" s="85"/>
      <c r="N1217" s="85"/>
      <c r="O1217" s="85"/>
      <c r="P1217" s="85"/>
      <c r="Q1217" s="1">
        <f t="shared" si="18"/>
        <v>1318.64</v>
      </c>
    </row>
    <row r="1218" spans="1:17" x14ac:dyDescent="0.25">
      <c r="A1218" s="83" t="s">
        <v>8886</v>
      </c>
      <c r="B1218" s="84" t="s">
        <v>16593</v>
      </c>
      <c r="C1218" s="7">
        <v>47</v>
      </c>
      <c r="D1218" s="7">
        <v>1</v>
      </c>
      <c r="E1218" s="1">
        <v>186.61</v>
      </c>
      <c r="F1218" s="1">
        <v>54.99</v>
      </c>
      <c r="G1218" s="1">
        <v>88.31</v>
      </c>
      <c r="H1218" s="1">
        <v>19.89</v>
      </c>
      <c r="I1218" s="6">
        <v>163.19</v>
      </c>
      <c r="J1218" s="86"/>
      <c r="K1218" s="86"/>
      <c r="L1218" s="85"/>
      <c r="M1218" s="85"/>
      <c r="N1218" s="85"/>
      <c r="O1218" s="85"/>
      <c r="P1218" s="85"/>
      <c r="Q1218" s="1">
        <f t="shared" si="18"/>
        <v>163.19</v>
      </c>
    </row>
    <row r="1219" spans="1:17" x14ac:dyDescent="0.25">
      <c r="A1219" s="83" t="s">
        <v>8887</v>
      </c>
      <c r="B1219" s="84" t="s">
        <v>16594</v>
      </c>
      <c r="C1219" s="7">
        <v>97</v>
      </c>
      <c r="D1219" s="7">
        <v>0</v>
      </c>
      <c r="E1219" s="1">
        <v>0</v>
      </c>
      <c r="F1219" s="1">
        <v>113.49</v>
      </c>
      <c r="G1219" s="1">
        <v>0</v>
      </c>
      <c r="H1219" s="1">
        <v>0</v>
      </c>
      <c r="I1219" s="6">
        <v>113.49</v>
      </c>
      <c r="J1219" s="86"/>
      <c r="K1219" s="86"/>
      <c r="L1219" s="85"/>
      <c r="M1219" s="85"/>
      <c r="N1219" s="85"/>
      <c r="O1219" s="85"/>
      <c r="P1219" s="85"/>
      <c r="Q1219" s="1">
        <f t="shared" si="18"/>
        <v>113.49</v>
      </c>
    </row>
    <row r="1220" spans="1:17" x14ac:dyDescent="0.25">
      <c r="A1220" s="83" t="s">
        <v>8888</v>
      </c>
      <c r="B1220" s="84" t="s">
        <v>16595</v>
      </c>
      <c r="C1220" s="7">
        <v>570</v>
      </c>
      <c r="D1220" s="7">
        <v>17</v>
      </c>
      <c r="E1220" s="1">
        <v>39525.14</v>
      </c>
      <c r="F1220" s="1">
        <v>666.9</v>
      </c>
      <c r="G1220" s="1">
        <v>1501.31</v>
      </c>
      <c r="H1220" s="1">
        <v>4211.71</v>
      </c>
      <c r="I1220" s="6">
        <v>6379.92</v>
      </c>
      <c r="J1220" s="86"/>
      <c r="K1220" s="86"/>
      <c r="L1220" s="85"/>
      <c r="M1220" s="85"/>
      <c r="N1220" s="85"/>
      <c r="O1220" s="85"/>
      <c r="P1220" s="85"/>
      <c r="Q1220" s="1">
        <f t="shared" si="18"/>
        <v>6379.92</v>
      </c>
    </row>
    <row r="1221" spans="1:17" x14ac:dyDescent="0.25">
      <c r="A1221" s="83" t="s">
        <v>8889</v>
      </c>
      <c r="B1221" s="84" t="s">
        <v>16596</v>
      </c>
      <c r="C1221" s="7">
        <v>1363</v>
      </c>
      <c r="D1221" s="7">
        <v>18</v>
      </c>
      <c r="E1221" s="1">
        <v>3570.43</v>
      </c>
      <c r="F1221" s="1">
        <v>1594.7</v>
      </c>
      <c r="G1221" s="1">
        <v>1589.62</v>
      </c>
      <c r="H1221" s="1">
        <v>380.46</v>
      </c>
      <c r="I1221" s="6">
        <v>3564.78</v>
      </c>
      <c r="J1221" s="86"/>
      <c r="K1221" s="86"/>
      <c r="L1221" s="85"/>
      <c r="M1221" s="85"/>
      <c r="N1221" s="85"/>
      <c r="O1221" s="85"/>
      <c r="P1221" s="85"/>
      <c r="Q1221" s="1">
        <f t="shared" si="18"/>
        <v>3564.78</v>
      </c>
    </row>
    <row r="1222" spans="1:17" x14ac:dyDescent="0.25">
      <c r="A1222" s="83" t="s">
        <v>8890</v>
      </c>
      <c r="B1222" s="84" t="s">
        <v>16597</v>
      </c>
      <c r="C1222" s="7">
        <v>80</v>
      </c>
      <c r="D1222" s="7">
        <v>1</v>
      </c>
      <c r="E1222" s="1">
        <v>186.61</v>
      </c>
      <c r="F1222" s="1">
        <v>93.6</v>
      </c>
      <c r="G1222" s="1">
        <v>88.31</v>
      </c>
      <c r="H1222" s="1">
        <v>19.89</v>
      </c>
      <c r="I1222" s="6">
        <v>201.8</v>
      </c>
      <c r="J1222" s="86"/>
      <c r="K1222" s="86"/>
      <c r="L1222" s="85"/>
      <c r="M1222" s="85"/>
      <c r="N1222" s="85"/>
      <c r="O1222" s="85"/>
      <c r="P1222" s="85"/>
      <c r="Q1222" s="1">
        <f t="shared" si="18"/>
        <v>201.8</v>
      </c>
    </row>
    <row r="1223" spans="1:17" x14ac:dyDescent="0.25">
      <c r="A1223" s="83" t="s">
        <v>8891</v>
      </c>
      <c r="B1223" s="84" t="s">
        <v>16598</v>
      </c>
      <c r="C1223" s="7">
        <v>107</v>
      </c>
      <c r="D1223" s="7">
        <v>3</v>
      </c>
      <c r="E1223" s="1">
        <v>1236.53</v>
      </c>
      <c r="F1223" s="1">
        <v>125.19</v>
      </c>
      <c r="G1223" s="1">
        <v>264.94</v>
      </c>
      <c r="H1223" s="1">
        <v>131.76</v>
      </c>
      <c r="I1223" s="6">
        <v>521.89</v>
      </c>
      <c r="J1223" s="86"/>
      <c r="K1223" s="86"/>
      <c r="L1223" s="85"/>
      <c r="M1223" s="85"/>
      <c r="N1223" s="85"/>
      <c r="O1223" s="85"/>
      <c r="P1223" s="85"/>
      <c r="Q1223" s="1">
        <f t="shared" si="18"/>
        <v>521.89</v>
      </c>
    </row>
    <row r="1224" spans="1:17" x14ac:dyDescent="0.25">
      <c r="A1224" s="83" t="s">
        <v>8892</v>
      </c>
      <c r="B1224" s="84" t="s">
        <v>16599</v>
      </c>
      <c r="C1224" s="7">
        <v>541</v>
      </c>
      <c r="D1224" s="7">
        <v>15</v>
      </c>
      <c r="E1224" s="1">
        <v>3023.35</v>
      </c>
      <c r="F1224" s="1">
        <v>632.97</v>
      </c>
      <c r="G1224" s="1">
        <v>1324.69</v>
      </c>
      <c r="H1224" s="1">
        <v>322.16000000000003</v>
      </c>
      <c r="I1224" s="6">
        <v>2279.8200000000002</v>
      </c>
      <c r="J1224" s="86"/>
      <c r="K1224" s="86"/>
      <c r="L1224" s="85"/>
      <c r="M1224" s="85"/>
      <c r="N1224" s="85"/>
      <c r="O1224" s="85"/>
      <c r="P1224" s="85"/>
      <c r="Q1224" s="1">
        <f t="shared" si="18"/>
        <v>2279.8200000000002</v>
      </c>
    </row>
    <row r="1225" spans="1:17" x14ac:dyDescent="0.25">
      <c r="A1225" s="83" t="s">
        <v>8893</v>
      </c>
      <c r="B1225" s="84" t="s">
        <v>16600</v>
      </c>
      <c r="C1225" s="7">
        <v>99</v>
      </c>
      <c r="D1225" s="7">
        <v>2</v>
      </c>
      <c r="E1225" s="1">
        <v>631.91</v>
      </c>
      <c r="F1225" s="1">
        <v>115.83</v>
      </c>
      <c r="G1225" s="1">
        <v>176.62</v>
      </c>
      <c r="H1225" s="1">
        <v>67.34</v>
      </c>
      <c r="I1225" s="6">
        <v>359.79</v>
      </c>
      <c r="J1225" s="86"/>
      <c r="K1225" s="86"/>
      <c r="L1225" s="85"/>
      <c r="M1225" s="85"/>
      <c r="N1225" s="85"/>
      <c r="O1225" s="85"/>
      <c r="P1225" s="85"/>
      <c r="Q1225" s="1">
        <f t="shared" si="18"/>
        <v>359.79</v>
      </c>
    </row>
    <row r="1226" spans="1:17" x14ac:dyDescent="0.25">
      <c r="A1226" s="83" t="s">
        <v>8894</v>
      </c>
      <c r="B1226" s="84" t="s">
        <v>16601</v>
      </c>
      <c r="C1226" s="7">
        <v>95</v>
      </c>
      <c r="D1226" s="7">
        <v>3</v>
      </c>
      <c r="E1226" s="1">
        <v>686.48</v>
      </c>
      <c r="F1226" s="1">
        <v>111.15</v>
      </c>
      <c r="G1226" s="1">
        <v>264.94</v>
      </c>
      <c r="H1226" s="1">
        <v>73.150000000000006</v>
      </c>
      <c r="I1226" s="6">
        <v>449.24</v>
      </c>
      <c r="J1226" s="86"/>
      <c r="K1226" s="86"/>
      <c r="L1226" s="85"/>
      <c r="M1226" s="85"/>
      <c r="N1226" s="85"/>
      <c r="O1226" s="85"/>
      <c r="P1226" s="85"/>
      <c r="Q1226" s="1">
        <f t="shared" si="18"/>
        <v>449.24</v>
      </c>
    </row>
    <row r="1227" spans="1:17" x14ac:dyDescent="0.25">
      <c r="A1227" s="83" t="s">
        <v>8895</v>
      </c>
      <c r="B1227" s="84" t="s">
        <v>16602</v>
      </c>
      <c r="C1227" s="7">
        <v>120</v>
      </c>
      <c r="D1227" s="7">
        <v>2</v>
      </c>
      <c r="E1227" s="1">
        <v>558.59</v>
      </c>
      <c r="F1227" s="1">
        <v>140.4</v>
      </c>
      <c r="G1227" s="1">
        <v>176.62</v>
      </c>
      <c r="H1227" s="1">
        <v>59.52</v>
      </c>
      <c r="I1227" s="6">
        <v>376.54</v>
      </c>
      <c r="J1227" s="86"/>
      <c r="K1227" s="86"/>
      <c r="L1227" s="85"/>
      <c r="M1227" s="85"/>
      <c r="N1227" s="85"/>
      <c r="O1227" s="85"/>
      <c r="P1227" s="85"/>
      <c r="Q1227" s="1">
        <f t="shared" si="18"/>
        <v>376.54</v>
      </c>
    </row>
    <row r="1228" spans="1:17" x14ac:dyDescent="0.25">
      <c r="A1228" s="83" t="s">
        <v>8896</v>
      </c>
      <c r="B1228" s="84" t="s">
        <v>16603</v>
      </c>
      <c r="C1228" s="7">
        <v>41</v>
      </c>
      <c r="D1228" s="7">
        <v>0</v>
      </c>
      <c r="E1228" s="1">
        <v>0</v>
      </c>
      <c r="F1228" s="1">
        <v>47.97</v>
      </c>
      <c r="G1228" s="1">
        <v>0</v>
      </c>
      <c r="H1228" s="1">
        <v>0</v>
      </c>
      <c r="I1228" s="6">
        <v>47.97</v>
      </c>
      <c r="J1228" s="86"/>
      <c r="K1228" s="86"/>
      <c r="L1228" s="85"/>
      <c r="M1228" s="85"/>
      <c r="N1228" s="85"/>
      <c r="O1228" s="85"/>
      <c r="P1228" s="85"/>
      <c r="Q1228" s="1">
        <f t="shared" si="18"/>
        <v>47.97</v>
      </c>
    </row>
    <row r="1229" spans="1:17" x14ac:dyDescent="0.25">
      <c r="A1229" s="83" t="s">
        <v>8897</v>
      </c>
      <c r="B1229" s="84" t="s">
        <v>16604</v>
      </c>
      <c r="C1229" s="7">
        <v>44</v>
      </c>
      <c r="D1229" s="7">
        <v>2</v>
      </c>
      <c r="E1229" s="1">
        <v>396.38</v>
      </c>
      <c r="F1229" s="1">
        <v>51.48</v>
      </c>
      <c r="G1229" s="1">
        <v>176.62</v>
      </c>
      <c r="H1229" s="1">
        <v>42.24</v>
      </c>
      <c r="I1229" s="6">
        <v>270.33999999999997</v>
      </c>
      <c r="J1229" s="86"/>
      <c r="K1229" s="86"/>
      <c r="L1229" s="85"/>
      <c r="M1229" s="85"/>
      <c r="N1229" s="85"/>
      <c r="O1229" s="85"/>
      <c r="P1229" s="85"/>
      <c r="Q1229" s="1">
        <f t="shared" si="18"/>
        <v>270.33999999999997</v>
      </c>
    </row>
    <row r="1230" spans="1:17" x14ac:dyDescent="0.25">
      <c r="A1230" s="83" t="s">
        <v>8898</v>
      </c>
      <c r="B1230" s="84" t="s">
        <v>16605</v>
      </c>
      <c r="C1230" s="7">
        <v>91</v>
      </c>
      <c r="D1230" s="7">
        <v>0</v>
      </c>
      <c r="E1230" s="1">
        <v>0</v>
      </c>
      <c r="F1230" s="1">
        <v>106.47</v>
      </c>
      <c r="G1230" s="1">
        <v>0</v>
      </c>
      <c r="H1230" s="1">
        <v>0</v>
      </c>
      <c r="I1230" s="6">
        <v>106.47</v>
      </c>
      <c r="J1230" s="86"/>
      <c r="K1230" s="86"/>
      <c r="L1230" s="85"/>
      <c r="M1230" s="85"/>
      <c r="N1230" s="85"/>
      <c r="O1230" s="85"/>
      <c r="P1230" s="85"/>
      <c r="Q1230" s="1">
        <f t="shared" ref="Q1230:Q1293" si="19">I1230+P1230</f>
        <v>106.47</v>
      </c>
    </row>
    <row r="1231" spans="1:17" x14ac:dyDescent="0.25">
      <c r="A1231" s="83" t="s">
        <v>8899</v>
      </c>
      <c r="B1231" s="84" t="s">
        <v>16606</v>
      </c>
      <c r="C1231" s="7">
        <v>42</v>
      </c>
      <c r="D1231" s="7">
        <v>0</v>
      </c>
      <c r="E1231" s="1">
        <v>0</v>
      </c>
      <c r="F1231" s="1">
        <v>49.14</v>
      </c>
      <c r="G1231" s="1">
        <v>0</v>
      </c>
      <c r="H1231" s="1">
        <v>0</v>
      </c>
      <c r="I1231" s="6">
        <v>49.14</v>
      </c>
      <c r="J1231" s="86"/>
      <c r="K1231" s="86"/>
      <c r="L1231" s="85"/>
      <c r="M1231" s="85"/>
      <c r="N1231" s="85"/>
      <c r="O1231" s="85"/>
      <c r="P1231" s="85"/>
      <c r="Q1231" s="1">
        <f t="shared" si="19"/>
        <v>49.14</v>
      </c>
    </row>
    <row r="1232" spans="1:17" x14ac:dyDescent="0.25">
      <c r="A1232" s="83" t="s">
        <v>8900</v>
      </c>
      <c r="B1232" s="84" t="s">
        <v>16607</v>
      </c>
      <c r="C1232" s="7">
        <v>1651</v>
      </c>
      <c r="D1232" s="7">
        <v>30</v>
      </c>
      <c r="E1232" s="1">
        <v>47219.67</v>
      </c>
      <c r="F1232" s="1">
        <v>1931.66</v>
      </c>
      <c r="G1232" s="1">
        <v>2649.37</v>
      </c>
      <c r="H1232" s="1">
        <v>5031.62</v>
      </c>
      <c r="I1232" s="6">
        <v>9612.65</v>
      </c>
      <c r="J1232" s="86"/>
      <c r="K1232" s="86"/>
      <c r="L1232" s="85"/>
      <c r="M1232" s="85"/>
      <c r="N1232" s="85"/>
      <c r="O1232" s="85"/>
      <c r="P1232" s="85"/>
      <c r="Q1232" s="1">
        <f t="shared" si="19"/>
        <v>9612.65</v>
      </c>
    </row>
    <row r="1233" spans="1:17" x14ac:dyDescent="0.25">
      <c r="A1233" s="83" t="s">
        <v>8901</v>
      </c>
      <c r="B1233" s="84" t="s">
        <v>16608</v>
      </c>
      <c r="C1233" s="7">
        <v>596</v>
      </c>
      <c r="D1233" s="7">
        <v>17</v>
      </c>
      <c r="E1233" s="1">
        <v>4389.99</v>
      </c>
      <c r="F1233" s="1">
        <v>697.32</v>
      </c>
      <c r="G1233" s="1">
        <v>1501.31</v>
      </c>
      <c r="H1233" s="1">
        <v>467.78</v>
      </c>
      <c r="I1233" s="6">
        <v>2666.41</v>
      </c>
      <c r="J1233" s="86"/>
      <c r="K1233" s="86"/>
      <c r="L1233" s="85"/>
      <c r="M1233" s="85"/>
      <c r="N1233" s="85"/>
      <c r="O1233" s="85"/>
      <c r="P1233" s="85"/>
      <c r="Q1233" s="1">
        <f t="shared" si="19"/>
        <v>2666.41</v>
      </c>
    </row>
    <row r="1234" spans="1:17" x14ac:dyDescent="0.25">
      <c r="A1234" s="83" t="s">
        <v>8902</v>
      </c>
      <c r="B1234" s="84" t="s">
        <v>16609</v>
      </c>
      <c r="C1234" s="7">
        <v>57</v>
      </c>
      <c r="D1234" s="7">
        <v>3</v>
      </c>
      <c r="E1234" s="1">
        <v>390.81</v>
      </c>
      <c r="F1234" s="1">
        <v>66.69</v>
      </c>
      <c r="G1234" s="1">
        <v>264.94</v>
      </c>
      <c r="H1234" s="1">
        <v>41.64</v>
      </c>
      <c r="I1234" s="6">
        <v>373.27</v>
      </c>
      <c r="J1234" s="86"/>
      <c r="K1234" s="86"/>
      <c r="L1234" s="85"/>
      <c r="M1234" s="85"/>
      <c r="N1234" s="85"/>
      <c r="O1234" s="85"/>
      <c r="P1234" s="85"/>
      <c r="Q1234" s="1">
        <f t="shared" si="19"/>
        <v>373.27</v>
      </c>
    </row>
    <row r="1235" spans="1:17" x14ac:dyDescent="0.25">
      <c r="A1235" s="83" t="s">
        <v>8903</v>
      </c>
      <c r="B1235" s="84" t="s">
        <v>16610</v>
      </c>
      <c r="C1235" s="7">
        <v>86</v>
      </c>
      <c r="D1235" s="7">
        <v>0</v>
      </c>
      <c r="E1235" s="1">
        <v>0</v>
      </c>
      <c r="F1235" s="1">
        <v>100.62</v>
      </c>
      <c r="G1235" s="1">
        <v>0</v>
      </c>
      <c r="H1235" s="1">
        <v>0</v>
      </c>
      <c r="I1235" s="6">
        <v>100.62</v>
      </c>
      <c r="J1235" s="86"/>
      <c r="K1235" s="86"/>
      <c r="L1235" s="85"/>
      <c r="M1235" s="85"/>
      <c r="N1235" s="85"/>
      <c r="O1235" s="85"/>
      <c r="P1235" s="85"/>
      <c r="Q1235" s="1">
        <f t="shared" si="19"/>
        <v>100.62</v>
      </c>
    </row>
    <row r="1236" spans="1:17" x14ac:dyDescent="0.25">
      <c r="A1236" s="83" t="s">
        <v>8904</v>
      </c>
      <c r="B1236" s="84" t="s">
        <v>16611</v>
      </c>
      <c r="C1236" s="7">
        <v>94</v>
      </c>
      <c r="D1236" s="7">
        <v>0</v>
      </c>
      <c r="E1236" s="1">
        <v>0</v>
      </c>
      <c r="F1236" s="1">
        <v>109.98</v>
      </c>
      <c r="G1236" s="1">
        <v>0</v>
      </c>
      <c r="H1236" s="1">
        <v>0</v>
      </c>
      <c r="I1236" s="6">
        <v>109.98</v>
      </c>
      <c r="J1236" s="86"/>
      <c r="K1236" s="86"/>
      <c r="L1236" s="85"/>
      <c r="M1236" s="85"/>
      <c r="N1236" s="85"/>
      <c r="O1236" s="85"/>
      <c r="P1236" s="85"/>
      <c r="Q1236" s="1">
        <f t="shared" si="19"/>
        <v>109.98</v>
      </c>
    </row>
    <row r="1237" spans="1:17" x14ac:dyDescent="0.25">
      <c r="A1237" s="83" t="s">
        <v>8905</v>
      </c>
      <c r="B1237" s="84" t="s">
        <v>16612</v>
      </c>
      <c r="C1237" s="7">
        <v>68</v>
      </c>
      <c r="D1237" s="7">
        <v>5</v>
      </c>
      <c r="E1237" s="1">
        <v>2391.3200000000002</v>
      </c>
      <c r="F1237" s="1">
        <v>79.56</v>
      </c>
      <c r="G1237" s="1">
        <v>441.56</v>
      </c>
      <c r="H1237" s="1">
        <v>254.82</v>
      </c>
      <c r="I1237" s="6">
        <v>775.94</v>
      </c>
      <c r="J1237" s="86"/>
      <c r="K1237" s="86"/>
      <c r="L1237" s="85"/>
      <c r="M1237" s="85"/>
      <c r="N1237" s="85"/>
      <c r="O1237" s="85"/>
      <c r="P1237" s="85"/>
      <c r="Q1237" s="1">
        <f t="shared" si="19"/>
        <v>775.94</v>
      </c>
    </row>
    <row r="1238" spans="1:17" x14ac:dyDescent="0.25">
      <c r="A1238" s="83" t="s">
        <v>8906</v>
      </c>
      <c r="B1238" s="84" t="s">
        <v>16613</v>
      </c>
      <c r="C1238" s="7">
        <v>677</v>
      </c>
      <c r="D1238" s="7">
        <v>3</v>
      </c>
      <c r="E1238" s="1">
        <v>1043.0999999999999</v>
      </c>
      <c r="F1238" s="1">
        <v>792.09</v>
      </c>
      <c r="G1238" s="1">
        <v>264.94</v>
      </c>
      <c r="H1238" s="1">
        <v>111.15</v>
      </c>
      <c r="I1238" s="6">
        <v>1168.18</v>
      </c>
      <c r="J1238" s="86"/>
      <c r="K1238" s="86"/>
      <c r="L1238" s="85"/>
      <c r="M1238" s="85"/>
      <c r="N1238" s="85"/>
      <c r="O1238" s="85"/>
      <c r="P1238" s="85"/>
      <c r="Q1238" s="1">
        <f t="shared" si="19"/>
        <v>1168.18</v>
      </c>
    </row>
    <row r="1239" spans="1:17" x14ac:dyDescent="0.25">
      <c r="A1239" s="83" t="s">
        <v>8907</v>
      </c>
      <c r="B1239" s="84" t="s">
        <v>16614</v>
      </c>
      <c r="C1239" s="7">
        <v>184</v>
      </c>
      <c r="D1239" s="7">
        <v>2</v>
      </c>
      <c r="E1239" s="1">
        <v>559.84</v>
      </c>
      <c r="F1239" s="1">
        <v>215.28</v>
      </c>
      <c r="G1239" s="1">
        <v>176.62</v>
      </c>
      <c r="H1239" s="1">
        <v>59.66</v>
      </c>
      <c r="I1239" s="6">
        <v>451.56</v>
      </c>
      <c r="J1239" s="86"/>
      <c r="K1239" s="86"/>
      <c r="L1239" s="85"/>
      <c r="M1239" s="85"/>
      <c r="N1239" s="85"/>
      <c r="O1239" s="85"/>
      <c r="P1239" s="85"/>
      <c r="Q1239" s="1">
        <f t="shared" si="19"/>
        <v>451.56</v>
      </c>
    </row>
    <row r="1240" spans="1:17" x14ac:dyDescent="0.25">
      <c r="A1240" s="83" t="s">
        <v>8908</v>
      </c>
      <c r="B1240" s="84" t="s">
        <v>16615</v>
      </c>
      <c r="C1240" s="7">
        <v>44</v>
      </c>
      <c r="D1240" s="7">
        <v>1</v>
      </c>
      <c r="E1240" s="1">
        <v>4904.26</v>
      </c>
      <c r="F1240" s="1">
        <v>51.48</v>
      </c>
      <c r="G1240" s="1">
        <v>88.31</v>
      </c>
      <c r="H1240" s="1">
        <v>522.58000000000004</v>
      </c>
      <c r="I1240" s="6">
        <v>662.37</v>
      </c>
      <c r="J1240" s="86"/>
      <c r="K1240" s="86"/>
      <c r="L1240" s="85"/>
      <c r="M1240" s="85"/>
      <c r="N1240" s="85"/>
      <c r="O1240" s="85"/>
      <c r="P1240" s="85"/>
      <c r="Q1240" s="1">
        <f t="shared" si="19"/>
        <v>662.37</v>
      </c>
    </row>
    <row r="1241" spans="1:17" x14ac:dyDescent="0.25">
      <c r="A1241" s="83" t="s">
        <v>8909</v>
      </c>
      <c r="B1241" s="84" t="s">
        <v>16616</v>
      </c>
      <c r="C1241" s="7">
        <v>247</v>
      </c>
      <c r="D1241" s="7">
        <v>3</v>
      </c>
      <c r="E1241" s="1">
        <v>631.52</v>
      </c>
      <c r="F1241" s="1">
        <v>288.99</v>
      </c>
      <c r="G1241" s="1">
        <v>264.94</v>
      </c>
      <c r="H1241" s="1">
        <v>67.3</v>
      </c>
      <c r="I1241" s="6">
        <v>621.23</v>
      </c>
      <c r="J1241" s="86"/>
      <c r="K1241" s="86"/>
      <c r="L1241" s="85"/>
      <c r="M1241" s="85"/>
      <c r="N1241" s="85"/>
      <c r="O1241" s="85"/>
      <c r="P1241" s="85"/>
      <c r="Q1241" s="1">
        <f t="shared" si="19"/>
        <v>621.23</v>
      </c>
    </row>
    <row r="1242" spans="1:17" x14ac:dyDescent="0.25">
      <c r="A1242" s="83" t="s">
        <v>8910</v>
      </c>
      <c r="B1242" s="84" t="s">
        <v>16617</v>
      </c>
      <c r="C1242" s="7">
        <v>47</v>
      </c>
      <c r="D1242" s="7">
        <v>1</v>
      </c>
      <c r="E1242" s="1">
        <v>327.10000000000002</v>
      </c>
      <c r="F1242" s="1">
        <v>54.99</v>
      </c>
      <c r="G1242" s="1">
        <v>88.31</v>
      </c>
      <c r="H1242" s="1">
        <v>34.86</v>
      </c>
      <c r="I1242" s="6">
        <v>178.16</v>
      </c>
      <c r="J1242" s="86"/>
      <c r="K1242" s="86"/>
      <c r="L1242" s="85"/>
      <c r="M1242" s="85"/>
      <c r="N1242" s="85"/>
      <c r="O1242" s="85"/>
      <c r="P1242" s="85"/>
      <c r="Q1242" s="1">
        <f t="shared" si="19"/>
        <v>178.16</v>
      </c>
    </row>
    <row r="1243" spans="1:17" x14ac:dyDescent="0.25">
      <c r="A1243" s="83" t="s">
        <v>8911</v>
      </c>
      <c r="B1243" s="84" t="s">
        <v>16618</v>
      </c>
      <c r="C1243" s="7">
        <v>217</v>
      </c>
      <c r="D1243" s="7">
        <v>6</v>
      </c>
      <c r="E1243" s="1">
        <v>7919.82</v>
      </c>
      <c r="F1243" s="1">
        <v>253.89</v>
      </c>
      <c r="G1243" s="1">
        <v>529.87</v>
      </c>
      <c r="H1243" s="1">
        <v>843.92</v>
      </c>
      <c r="I1243" s="6">
        <v>1627.68</v>
      </c>
      <c r="J1243" s="86"/>
      <c r="K1243" s="86"/>
      <c r="L1243" s="85"/>
      <c r="M1243" s="85"/>
      <c r="N1243" s="85"/>
      <c r="O1243" s="85"/>
      <c r="P1243" s="85"/>
      <c r="Q1243" s="1">
        <f t="shared" si="19"/>
        <v>1627.68</v>
      </c>
    </row>
    <row r="1244" spans="1:17" x14ac:dyDescent="0.25">
      <c r="A1244" s="83" t="s">
        <v>8912</v>
      </c>
      <c r="B1244" s="84" t="s">
        <v>16619</v>
      </c>
      <c r="C1244" s="7">
        <v>252</v>
      </c>
      <c r="D1244" s="7">
        <v>9</v>
      </c>
      <c r="E1244" s="1">
        <v>2663.51</v>
      </c>
      <c r="F1244" s="1">
        <v>294.83999999999997</v>
      </c>
      <c r="G1244" s="1">
        <v>794.81</v>
      </c>
      <c r="H1244" s="1">
        <v>283.82</v>
      </c>
      <c r="I1244" s="6">
        <v>1373.47</v>
      </c>
      <c r="J1244" s="86"/>
      <c r="K1244" s="86"/>
      <c r="L1244" s="85"/>
      <c r="M1244" s="85"/>
      <c r="N1244" s="85"/>
      <c r="O1244" s="85"/>
      <c r="P1244" s="85"/>
      <c r="Q1244" s="1">
        <f t="shared" si="19"/>
        <v>1373.47</v>
      </c>
    </row>
    <row r="1245" spans="1:17" x14ac:dyDescent="0.25">
      <c r="A1245" s="83" t="s">
        <v>8913</v>
      </c>
      <c r="B1245" s="84" t="s">
        <v>16620</v>
      </c>
      <c r="C1245" s="7">
        <v>92</v>
      </c>
      <c r="D1245" s="7">
        <v>2</v>
      </c>
      <c r="E1245" s="1">
        <v>823.96</v>
      </c>
      <c r="F1245" s="1">
        <v>107.64</v>
      </c>
      <c r="G1245" s="1">
        <v>176.62</v>
      </c>
      <c r="H1245" s="1">
        <v>87.8</v>
      </c>
      <c r="I1245" s="6">
        <v>372.06</v>
      </c>
      <c r="J1245" s="86"/>
      <c r="K1245" s="86"/>
      <c r="L1245" s="85"/>
      <c r="M1245" s="85"/>
      <c r="N1245" s="85"/>
      <c r="O1245" s="85"/>
      <c r="P1245" s="85"/>
      <c r="Q1245" s="1">
        <f t="shared" si="19"/>
        <v>372.06</v>
      </c>
    </row>
    <row r="1246" spans="1:17" x14ac:dyDescent="0.25">
      <c r="A1246" s="83" t="s">
        <v>8914</v>
      </c>
      <c r="B1246" s="84" t="s">
        <v>16621</v>
      </c>
      <c r="C1246" s="7">
        <v>100</v>
      </c>
      <c r="D1246" s="7">
        <v>0</v>
      </c>
      <c r="E1246" s="1">
        <v>0</v>
      </c>
      <c r="F1246" s="1">
        <v>117</v>
      </c>
      <c r="G1246" s="1">
        <v>0</v>
      </c>
      <c r="H1246" s="1">
        <v>0</v>
      </c>
      <c r="I1246" s="6">
        <v>117</v>
      </c>
      <c r="J1246" s="86"/>
      <c r="K1246" s="86"/>
      <c r="L1246" s="85"/>
      <c r="M1246" s="85"/>
      <c r="N1246" s="85"/>
      <c r="O1246" s="85"/>
      <c r="P1246" s="85"/>
      <c r="Q1246" s="1">
        <f t="shared" si="19"/>
        <v>117</v>
      </c>
    </row>
    <row r="1247" spans="1:17" x14ac:dyDescent="0.25">
      <c r="A1247" s="83" t="s">
        <v>8915</v>
      </c>
      <c r="B1247" s="84" t="s">
        <v>16622</v>
      </c>
      <c r="C1247" s="7">
        <v>131</v>
      </c>
      <c r="D1247" s="7">
        <v>4</v>
      </c>
      <c r="E1247" s="1">
        <v>420.5</v>
      </c>
      <c r="F1247" s="1">
        <v>153.27000000000001</v>
      </c>
      <c r="G1247" s="1">
        <v>353.25</v>
      </c>
      <c r="H1247" s="1">
        <v>44.81</v>
      </c>
      <c r="I1247" s="6">
        <v>551.33000000000004</v>
      </c>
      <c r="J1247" s="86"/>
      <c r="K1247" s="86"/>
      <c r="L1247" s="85"/>
      <c r="M1247" s="85"/>
      <c r="N1247" s="85"/>
      <c r="O1247" s="85"/>
      <c r="P1247" s="85"/>
      <c r="Q1247" s="1">
        <f t="shared" si="19"/>
        <v>551.33000000000004</v>
      </c>
    </row>
    <row r="1248" spans="1:17" x14ac:dyDescent="0.25">
      <c r="A1248" s="83" t="s">
        <v>8916</v>
      </c>
      <c r="B1248" s="84" t="s">
        <v>16623</v>
      </c>
      <c r="C1248" s="7">
        <v>785</v>
      </c>
      <c r="D1248" s="7">
        <v>11</v>
      </c>
      <c r="E1248" s="1">
        <v>9819.43</v>
      </c>
      <c r="F1248" s="1">
        <v>918.45</v>
      </c>
      <c r="G1248" s="1">
        <v>971.43</v>
      </c>
      <c r="H1248" s="1">
        <v>1046.3399999999999</v>
      </c>
      <c r="I1248" s="6">
        <v>2936.22</v>
      </c>
      <c r="J1248" s="86"/>
      <c r="K1248" s="86"/>
      <c r="L1248" s="85"/>
      <c r="M1248" s="85"/>
      <c r="N1248" s="85"/>
      <c r="O1248" s="85"/>
      <c r="P1248" s="85"/>
      <c r="Q1248" s="1">
        <f t="shared" si="19"/>
        <v>2936.22</v>
      </c>
    </row>
    <row r="1249" spans="1:17" x14ac:dyDescent="0.25">
      <c r="A1249" s="83" t="s">
        <v>8917</v>
      </c>
      <c r="B1249" s="84" t="s">
        <v>16624</v>
      </c>
      <c r="C1249" s="7">
        <v>30</v>
      </c>
      <c r="D1249" s="7">
        <v>2</v>
      </c>
      <c r="E1249" s="1">
        <v>5769.72</v>
      </c>
      <c r="F1249" s="1">
        <v>35.1</v>
      </c>
      <c r="G1249" s="1">
        <v>176.62</v>
      </c>
      <c r="H1249" s="1">
        <v>614.80999999999995</v>
      </c>
      <c r="I1249" s="6">
        <v>826.53</v>
      </c>
      <c r="J1249" s="86"/>
      <c r="K1249" s="86"/>
      <c r="L1249" s="85"/>
      <c r="M1249" s="85"/>
      <c r="N1249" s="85"/>
      <c r="O1249" s="85"/>
      <c r="P1249" s="85"/>
      <c r="Q1249" s="1">
        <f t="shared" si="19"/>
        <v>826.53</v>
      </c>
    </row>
    <row r="1250" spans="1:17" x14ac:dyDescent="0.25">
      <c r="A1250" s="83" t="s">
        <v>8918</v>
      </c>
      <c r="B1250" s="84" t="s">
        <v>16625</v>
      </c>
      <c r="C1250" s="7">
        <v>45</v>
      </c>
      <c r="D1250" s="7">
        <v>0</v>
      </c>
      <c r="E1250" s="1">
        <v>0</v>
      </c>
      <c r="F1250" s="1">
        <v>52.65</v>
      </c>
      <c r="G1250" s="1">
        <v>0</v>
      </c>
      <c r="H1250" s="1">
        <v>0</v>
      </c>
      <c r="I1250" s="6">
        <v>52.65</v>
      </c>
      <c r="J1250" s="86"/>
      <c r="K1250" s="86"/>
      <c r="L1250" s="85"/>
      <c r="M1250" s="85"/>
      <c r="N1250" s="85"/>
      <c r="O1250" s="85"/>
      <c r="P1250" s="85"/>
      <c r="Q1250" s="1">
        <f t="shared" si="19"/>
        <v>52.65</v>
      </c>
    </row>
    <row r="1251" spans="1:17" x14ac:dyDescent="0.25">
      <c r="A1251" s="83" t="s">
        <v>8919</v>
      </c>
      <c r="B1251" s="84" t="s">
        <v>16626</v>
      </c>
      <c r="C1251" s="7">
        <v>112</v>
      </c>
      <c r="D1251" s="7">
        <v>1</v>
      </c>
      <c r="E1251" s="1">
        <v>174.17</v>
      </c>
      <c r="F1251" s="1">
        <v>131.04</v>
      </c>
      <c r="G1251" s="1">
        <v>88.31</v>
      </c>
      <c r="H1251" s="1">
        <v>18.559999999999999</v>
      </c>
      <c r="I1251" s="6">
        <v>237.91</v>
      </c>
      <c r="J1251" s="86"/>
      <c r="K1251" s="86"/>
      <c r="L1251" s="85"/>
      <c r="M1251" s="85"/>
      <c r="N1251" s="85"/>
      <c r="O1251" s="85"/>
      <c r="P1251" s="85"/>
      <c r="Q1251" s="1">
        <f t="shared" si="19"/>
        <v>237.91</v>
      </c>
    </row>
    <row r="1252" spans="1:17" x14ac:dyDescent="0.25">
      <c r="A1252" s="83" t="s">
        <v>8920</v>
      </c>
      <c r="B1252" s="84" t="s">
        <v>16627</v>
      </c>
      <c r="C1252" s="7">
        <v>49</v>
      </c>
      <c r="D1252" s="7">
        <v>1</v>
      </c>
      <c r="E1252" s="1">
        <v>656.77</v>
      </c>
      <c r="F1252" s="1">
        <v>57.33</v>
      </c>
      <c r="G1252" s="1">
        <v>88.31</v>
      </c>
      <c r="H1252" s="1">
        <v>69.98</v>
      </c>
      <c r="I1252" s="6">
        <v>215.62</v>
      </c>
      <c r="J1252" s="86"/>
      <c r="K1252" s="86"/>
      <c r="L1252" s="85"/>
      <c r="M1252" s="85"/>
      <c r="N1252" s="85"/>
      <c r="O1252" s="85"/>
      <c r="P1252" s="85"/>
      <c r="Q1252" s="1">
        <f t="shared" si="19"/>
        <v>215.62</v>
      </c>
    </row>
    <row r="1253" spans="1:17" x14ac:dyDescent="0.25">
      <c r="A1253" s="83" t="s">
        <v>8921</v>
      </c>
      <c r="B1253" s="84" t="s">
        <v>16628</v>
      </c>
      <c r="C1253" s="7">
        <v>561</v>
      </c>
      <c r="D1253" s="7">
        <v>25</v>
      </c>
      <c r="E1253" s="1">
        <v>11164.32</v>
      </c>
      <c r="F1253" s="1">
        <v>656.37</v>
      </c>
      <c r="G1253" s="1">
        <v>2207.81</v>
      </c>
      <c r="H1253" s="1">
        <v>1189.6500000000001</v>
      </c>
      <c r="I1253" s="6">
        <v>4053.83</v>
      </c>
      <c r="J1253" s="86"/>
      <c r="K1253" s="86"/>
      <c r="L1253" s="85"/>
      <c r="M1253" s="85"/>
      <c r="N1253" s="85"/>
      <c r="O1253" s="85"/>
      <c r="P1253" s="85"/>
      <c r="Q1253" s="1">
        <f t="shared" si="19"/>
        <v>4053.83</v>
      </c>
    </row>
    <row r="1254" spans="1:17" x14ac:dyDescent="0.25">
      <c r="A1254" s="83" t="s">
        <v>8922</v>
      </c>
      <c r="B1254" s="84" t="s">
        <v>16629</v>
      </c>
      <c r="C1254" s="7">
        <v>359</v>
      </c>
      <c r="D1254" s="7">
        <v>16</v>
      </c>
      <c r="E1254" s="1">
        <v>5340.63</v>
      </c>
      <c r="F1254" s="1">
        <v>420.03</v>
      </c>
      <c r="G1254" s="1">
        <v>1413</v>
      </c>
      <c r="H1254" s="1">
        <v>569.09</v>
      </c>
      <c r="I1254" s="6">
        <v>2402.12</v>
      </c>
      <c r="J1254" s="86"/>
      <c r="K1254" s="86"/>
      <c r="L1254" s="85"/>
      <c r="M1254" s="85"/>
      <c r="N1254" s="85"/>
      <c r="O1254" s="85"/>
      <c r="P1254" s="85"/>
      <c r="Q1254" s="1">
        <f t="shared" si="19"/>
        <v>2402.12</v>
      </c>
    </row>
    <row r="1255" spans="1:17" x14ac:dyDescent="0.25">
      <c r="A1255" s="83" t="s">
        <v>8923</v>
      </c>
      <c r="B1255" s="84" t="s">
        <v>16630</v>
      </c>
      <c r="C1255" s="7">
        <v>144</v>
      </c>
      <c r="D1255" s="7">
        <v>1</v>
      </c>
      <c r="E1255" s="1">
        <v>248.82</v>
      </c>
      <c r="F1255" s="1">
        <v>168.48</v>
      </c>
      <c r="G1255" s="1">
        <v>88.31</v>
      </c>
      <c r="H1255" s="1">
        <v>26.51</v>
      </c>
      <c r="I1255" s="6">
        <v>283.3</v>
      </c>
      <c r="J1255" s="86"/>
      <c r="K1255" s="86"/>
      <c r="L1255" s="85"/>
      <c r="M1255" s="85"/>
      <c r="N1255" s="85"/>
      <c r="O1255" s="85"/>
      <c r="P1255" s="85"/>
      <c r="Q1255" s="1">
        <f t="shared" si="19"/>
        <v>283.3</v>
      </c>
    </row>
    <row r="1256" spans="1:17" x14ac:dyDescent="0.25">
      <c r="A1256" s="83" t="s">
        <v>8924</v>
      </c>
      <c r="B1256" s="84" t="s">
        <v>16631</v>
      </c>
      <c r="C1256" s="7">
        <v>30</v>
      </c>
      <c r="D1256" s="7">
        <v>1</v>
      </c>
      <c r="E1256" s="1">
        <v>4626.5600000000004</v>
      </c>
      <c r="F1256" s="1">
        <v>35.1</v>
      </c>
      <c r="G1256" s="1">
        <v>88.31</v>
      </c>
      <c r="H1256" s="1">
        <v>493</v>
      </c>
      <c r="I1256" s="6">
        <v>616.41</v>
      </c>
      <c r="J1256" s="86"/>
      <c r="K1256" s="86"/>
      <c r="L1256" s="85"/>
      <c r="M1256" s="85"/>
      <c r="N1256" s="85"/>
      <c r="O1256" s="85"/>
      <c r="P1256" s="85"/>
      <c r="Q1256" s="1">
        <f t="shared" si="19"/>
        <v>616.41</v>
      </c>
    </row>
    <row r="1257" spans="1:17" x14ac:dyDescent="0.25">
      <c r="A1257" s="83" t="s">
        <v>8925</v>
      </c>
      <c r="B1257" s="84" t="s">
        <v>16632</v>
      </c>
      <c r="C1257" s="7">
        <v>74</v>
      </c>
      <c r="D1257" s="7">
        <v>2</v>
      </c>
      <c r="E1257" s="1">
        <v>196.62</v>
      </c>
      <c r="F1257" s="1">
        <v>86.58</v>
      </c>
      <c r="G1257" s="1">
        <v>176.62</v>
      </c>
      <c r="H1257" s="1">
        <v>20.95</v>
      </c>
      <c r="I1257" s="6">
        <v>284.14999999999998</v>
      </c>
      <c r="J1257" s="86"/>
      <c r="K1257" s="86"/>
      <c r="L1257" s="85"/>
      <c r="M1257" s="85"/>
      <c r="N1257" s="85"/>
      <c r="O1257" s="85"/>
      <c r="P1257" s="85"/>
      <c r="Q1257" s="1">
        <f t="shared" si="19"/>
        <v>284.14999999999998</v>
      </c>
    </row>
    <row r="1258" spans="1:17" x14ac:dyDescent="0.25">
      <c r="A1258" s="83" t="s">
        <v>8926</v>
      </c>
      <c r="B1258" s="84" t="s">
        <v>16633</v>
      </c>
      <c r="C1258" s="7">
        <v>87</v>
      </c>
      <c r="D1258" s="7">
        <v>0</v>
      </c>
      <c r="E1258" s="1">
        <v>0</v>
      </c>
      <c r="F1258" s="1">
        <v>101.79</v>
      </c>
      <c r="G1258" s="1">
        <v>0</v>
      </c>
      <c r="H1258" s="1">
        <v>0</v>
      </c>
      <c r="I1258" s="6">
        <v>101.79</v>
      </c>
      <c r="J1258" s="86"/>
      <c r="K1258" s="86"/>
      <c r="L1258" s="85"/>
      <c r="M1258" s="85"/>
      <c r="N1258" s="85"/>
      <c r="O1258" s="85"/>
      <c r="P1258" s="85"/>
      <c r="Q1258" s="1">
        <f t="shared" si="19"/>
        <v>101.79</v>
      </c>
    </row>
    <row r="1259" spans="1:17" x14ac:dyDescent="0.25">
      <c r="A1259" s="83" t="s">
        <v>8927</v>
      </c>
      <c r="B1259" s="84" t="s">
        <v>16634</v>
      </c>
      <c r="C1259" s="7">
        <v>145</v>
      </c>
      <c r="D1259" s="7">
        <v>5</v>
      </c>
      <c r="E1259" s="1">
        <v>19886.830000000002</v>
      </c>
      <c r="F1259" s="1">
        <v>169.65</v>
      </c>
      <c r="G1259" s="1">
        <v>441.56</v>
      </c>
      <c r="H1259" s="1">
        <v>2119.1</v>
      </c>
      <c r="I1259" s="6">
        <v>2730.31</v>
      </c>
      <c r="J1259" s="86"/>
      <c r="K1259" s="86"/>
      <c r="L1259" s="85"/>
      <c r="M1259" s="85"/>
      <c r="N1259" s="85"/>
      <c r="O1259" s="85"/>
      <c r="P1259" s="85"/>
      <c r="Q1259" s="1">
        <f t="shared" si="19"/>
        <v>2730.31</v>
      </c>
    </row>
    <row r="1260" spans="1:17" x14ac:dyDescent="0.25">
      <c r="A1260" s="83" t="s">
        <v>8928</v>
      </c>
      <c r="B1260" s="84" t="s">
        <v>16635</v>
      </c>
      <c r="C1260" s="7">
        <v>650</v>
      </c>
      <c r="D1260" s="7">
        <v>13</v>
      </c>
      <c r="E1260" s="1">
        <v>5557.68</v>
      </c>
      <c r="F1260" s="1">
        <v>760.5</v>
      </c>
      <c r="G1260" s="1">
        <v>1148.06</v>
      </c>
      <c r="H1260" s="1">
        <v>592.22</v>
      </c>
      <c r="I1260" s="6">
        <v>2500.7800000000002</v>
      </c>
      <c r="J1260" s="86"/>
      <c r="K1260" s="86"/>
      <c r="L1260" s="85"/>
      <c r="M1260" s="85"/>
      <c r="N1260" s="85"/>
      <c r="O1260" s="85"/>
      <c r="P1260" s="85"/>
      <c r="Q1260" s="1">
        <f t="shared" si="19"/>
        <v>2500.7800000000002</v>
      </c>
    </row>
    <row r="1261" spans="1:17" x14ac:dyDescent="0.25">
      <c r="A1261" s="83" t="s">
        <v>8929</v>
      </c>
      <c r="B1261" s="84" t="s">
        <v>16636</v>
      </c>
      <c r="C1261" s="7">
        <v>175</v>
      </c>
      <c r="D1261" s="7">
        <v>4</v>
      </c>
      <c r="E1261" s="1">
        <v>775.48</v>
      </c>
      <c r="F1261" s="1">
        <v>204.75</v>
      </c>
      <c r="G1261" s="1">
        <v>353.25</v>
      </c>
      <c r="H1261" s="1">
        <v>82.63</v>
      </c>
      <c r="I1261" s="6">
        <v>640.63</v>
      </c>
      <c r="J1261" s="86"/>
      <c r="K1261" s="86"/>
      <c r="L1261" s="85"/>
      <c r="M1261" s="85"/>
      <c r="N1261" s="85"/>
      <c r="O1261" s="85"/>
      <c r="P1261" s="85"/>
      <c r="Q1261" s="1">
        <f t="shared" si="19"/>
        <v>640.63</v>
      </c>
    </row>
    <row r="1262" spans="1:17" x14ac:dyDescent="0.25">
      <c r="A1262" s="83" t="s">
        <v>8930</v>
      </c>
      <c r="B1262" s="84" t="s">
        <v>16637</v>
      </c>
      <c r="C1262" s="7">
        <v>96</v>
      </c>
      <c r="D1262" s="7">
        <v>1</v>
      </c>
      <c r="E1262" s="1">
        <v>27406.17</v>
      </c>
      <c r="F1262" s="1">
        <v>112.32</v>
      </c>
      <c r="G1262" s="1">
        <v>88.31</v>
      </c>
      <c r="H1262" s="1">
        <v>2920.34</v>
      </c>
      <c r="I1262" s="6">
        <v>3120.97</v>
      </c>
      <c r="J1262" s="86"/>
      <c r="K1262" s="86"/>
      <c r="L1262" s="85"/>
      <c r="M1262" s="85"/>
      <c r="N1262" s="85"/>
      <c r="O1262" s="85"/>
      <c r="P1262" s="85"/>
      <c r="Q1262" s="1">
        <f t="shared" si="19"/>
        <v>3120.97</v>
      </c>
    </row>
    <row r="1263" spans="1:17" x14ac:dyDescent="0.25">
      <c r="A1263" s="83" t="s">
        <v>8931</v>
      </c>
      <c r="B1263" s="84" t="s">
        <v>16638</v>
      </c>
      <c r="C1263" s="7">
        <v>59</v>
      </c>
      <c r="D1263" s="7">
        <v>0</v>
      </c>
      <c r="E1263" s="1">
        <v>0</v>
      </c>
      <c r="F1263" s="1">
        <v>69.03</v>
      </c>
      <c r="G1263" s="1">
        <v>0</v>
      </c>
      <c r="H1263" s="1">
        <v>0</v>
      </c>
      <c r="I1263" s="6">
        <v>69.03</v>
      </c>
      <c r="J1263" s="86"/>
      <c r="K1263" s="86"/>
      <c r="L1263" s="85"/>
      <c r="M1263" s="85"/>
      <c r="N1263" s="85"/>
      <c r="O1263" s="85"/>
      <c r="P1263" s="85"/>
      <c r="Q1263" s="1">
        <f t="shared" si="19"/>
        <v>69.03</v>
      </c>
    </row>
    <row r="1264" spans="1:17" x14ac:dyDescent="0.25">
      <c r="A1264" s="83" t="s">
        <v>8932</v>
      </c>
      <c r="B1264" s="84" t="s">
        <v>16639</v>
      </c>
      <c r="C1264" s="7">
        <v>335</v>
      </c>
      <c r="D1264" s="7">
        <v>12</v>
      </c>
      <c r="E1264" s="1">
        <v>5637.31</v>
      </c>
      <c r="F1264" s="1">
        <v>391.95</v>
      </c>
      <c r="G1264" s="1">
        <v>1059.74</v>
      </c>
      <c r="H1264" s="1">
        <v>600.70000000000005</v>
      </c>
      <c r="I1264" s="6">
        <v>2052.39</v>
      </c>
      <c r="J1264" s="86"/>
      <c r="K1264" s="86"/>
      <c r="L1264" s="85"/>
      <c r="M1264" s="85"/>
      <c r="N1264" s="85"/>
      <c r="O1264" s="85"/>
      <c r="P1264" s="85"/>
      <c r="Q1264" s="1">
        <f t="shared" si="19"/>
        <v>2052.39</v>
      </c>
    </row>
    <row r="1265" spans="1:17" x14ac:dyDescent="0.25">
      <c r="A1265" s="83" t="s">
        <v>8933</v>
      </c>
      <c r="B1265" s="84" t="s">
        <v>16640</v>
      </c>
      <c r="C1265" s="7">
        <v>105</v>
      </c>
      <c r="D1265" s="7">
        <v>1</v>
      </c>
      <c r="E1265" s="1">
        <v>68.430000000000007</v>
      </c>
      <c r="F1265" s="1">
        <v>122.85</v>
      </c>
      <c r="G1265" s="1">
        <v>88.31</v>
      </c>
      <c r="H1265" s="1">
        <v>7.29</v>
      </c>
      <c r="I1265" s="6">
        <v>218.45</v>
      </c>
      <c r="J1265" s="86"/>
      <c r="K1265" s="86"/>
      <c r="L1265" s="85"/>
      <c r="M1265" s="85"/>
      <c r="N1265" s="85"/>
      <c r="O1265" s="85"/>
      <c r="P1265" s="85"/>
      <c r="Q1265" s="1">
        <f t="shared" si="19"/>
        <v>218.45</v>
      </c>
    </row>
    <row r="1266" spans="1:17" x14ac:dyDescent="0.25">
      <c r="A1266" s="83" t="s">
        <v>8934</v>
      </c>
      <c r="B1266" s="84" t="s">
        <v>16641</v>
      </c>
      <c r="C1266" s="7">
        <v>234</v>
      </c>
      <c r="D1266" s="7">
        <v>3</v>
      </c>
      <c r="E1266" s="1">
        <v>752.44</v>
      </c>
      <c r="F1266" s="1">
        <v>273.77999999999997</v>
      </c>
      <c r="G1266" s="1">
        <v>264.94</v>
      </c>
      <c r="H1266" s="1">
        <v>80.180000000000007</v>
      </c>
      <c r="I1266" s="6">
        <v>618.9</v>
      </c>
      <c r="J1266" s="86"/>
      <c r="K1266" s="86"/>
      <c r="L1266" s="85"/>
      <c r="M1266" s="85"/>
      <c r="N1266" s="85"/>
      <c r="O1266" s="85"/>
      <c r="P1266" s="85"/>
      <c r="Q1266" s="1">
        <f t="shared" si="19"/>
        <v>618.9</v>
      </c>
    </row>
    <row r="1267" spans="1:17" x14ac:dyDescent="0.25">
      <c r="A1267" s="83" t="s">
        <v>8935</v>
      </c>
      <c r="B1267" s="84" t="s">
        <v>16642</v>
      </c>
      <c r="C1267" s="7">
        <v>161</v>
      </c>
      <c r="D1267" s="7">
        <v>5</v>
      </c>
      <c r="E1267" s="1">
        <v>56217.8</v>
      </c>
      <c r="F1267" s="1">
        <v>188.37</v>
      </c>
      <c r="G1267" s="1">
        <v>441.56</v>
      </c>
      <c r="H1267" s="1">
        <v>5990.45</v>
      </c>
      <c r="I1267" s="6">
        <v>6620.38</v>
      </c>
      <c r="J1267" s="86"/>
      <c r="K1267" s="86"/>
      <c r="L1267" s="85"/>
      <c r="M1267" s="85"/>
      <c r="N1267" s="85"/>
      <c r="O1267" s="85"/>
      <c r="P1267" s="85"/>
      <c r="Q1267" s="1">
        <f t="shared" si="19"/>
        <v>6620.38</v>
      </c>
    </row>
    <row r="1268" spans="1:17" x14ac:dyDescent="0.25">
      <c r="A1268" s="83" t="s">
        <v>8936</v>
      </c>
      <c r="B1268" s="84" t="s">
        <v>16643</v>
      </c>
      <c r="C1268" s="7">
        <v>125</v>
      </c>
      <c r="D1268" s="7">
        <v>0</v>
      </c>
      <c r="E1268" s="1">
        <v>0</v>
      </c>
      <c r="F1268" s="1">
        <v>146.25</v>
      </c>
      <c r="G1268" s="1">
        <v>0</v>
      </c>
      <c r="H1268" s="1">
        <v>0</v>
      </c>
      <c r="I1268" s="6">
        <v>146.25</v>
      </c>
      <c r="J1268" s="86"/>
      <c r="K1268" s="86"/>
      <c r="L1268" s="85"/>
      <c r="M1268" s="85"/>
      <c r="N1268" s="85"/>
      <c r="O1268" s="85"/>
      <c r="P1268" s="85"/>
      <c r="Q1268" s="1">
        <f t="shared" si="19"/>
        <v>146.25</v>
      </c>
    </row>
    <row r="1269" spans="1:17" x14ac:dyDescent="0.25">
      <c r="A1269" s="83" t="s">
        <v>8937</v>
      </c>
      <c r="B1269" s="84" t="s">
        <v>16644</v>
      </c>
      <c r="C1269" s="7">
        <v>901</v>
      </c>
      <c r="D1269" s="7">
        <v>22</v>
      </c>
      <c r="E1269" s="1">
        <v>13015.89</v>
      </c>
      <c r="F1269" s="1">
        <v>1054.17</v>
      </c>
      <c r="G1269" s="1">
        <v>1942.87</v>
      </c>
      <c r="H1269" s="1">
        <v>1386.94</v>
      </c>
      <c r="I1269" s="6">
        <v>4383.9799999999996</v>
      </c>
      <c r="J1269" s="86"/>
      <c r="K1269" s="86"/>
      <c r="L1269" s="85"/>
      <c r="M1269" s="85"/>
      <c r="N1269" s="85"/>
      <c r="O1269" s="85"/>
      <c r="P1269" s="85"/>
      <c r="Q1269" s="1">
        <f t="shared" si="19"/>
        <v>4383.9799999999996</v>
      </c>
    </row>
    <row r="1270" spans="1:17" x14ac:dyDescent="0.25">
      <c r="A1270" s="83" t="s">
        <v>8938</v>
      </c>
      <c r="B1270" s="84" t="s">
        <v>16645</v>
      </c>
      <c r="C1270" s="7">
        <v>118</v>
      </c>
      <c r="D1270" s="7">
        <v>0</v>
      </c>
      <c r="E1270" s="1">
        <v>0</v>
      </c>
      <c r="F1270" s="1">
        <v>138.06</v>
      </c>
      <c r="G1270" s="1">
        <v>0</v>
      </c>
      <c r="H1270" s="1">
        <v>0</v>
      </c>
      <c r="I1270" s="6">
        <v>138.06</v>
      </c>
      <c r="J1270" s="86"/>
      <c r="K1270" s="86"/>
      <c r="L1270" s="85"/>
      <c r="M1270" s="85"/>
      <c r="N1270" s="85"/>
      <c r="O1270" s="85"/>
      <c r="P1270" s="85"/>
      <c r="Q1270" s="1">
        <f t="shared" si="19"/>
        <v>138.06</v>
      </c>
    </row>
    <row r="1271" spans="1:17" x14ac:dyDescent="0.25">
      <c r="A1271" s="83" t="s">
        <v>8939</v>
      </c>
      <c r="B1271" s="84" t="s">
        <v>16646</v>
      </c>
      <c r="C1271" s="7">
        <v>62</v>
      </c>
      <c r="D1271" s="7">
        <v>1</v>
      </c>
      <c r="E1271" s="1">
        <v>186.61</v>
      </c>
      <c r="F1271" s="1">
        <v>72.540000000000006</v>
      </c>
      <c r="G1271" s="1">
        <v>88.31</v>
      </c>
      <c r="H1271" s="1">
        <v>19.89</v>
      </c>
      <c r="I1271" s="6">
        <v>180.74</v>
      </c>
      <c r="J1271" s="86"/>
      <c r="K1271" s="86"/>
      <c r="L1271" s="85"/>
      <c r="M1271" s="85"/>
      <c r="N1271" s="85"/>
      <c r="O1271" s="85"/>
      <c r="P1271" s="85"/>
      <c r="Q1271" s="1">
        <f t="shared" si="19"/>
        <v>180.74</v>
      </c>
    </row>
    <row r="1272" spans="1:17" x14ac:dyDescent="0.25">
      <c r="A1272" s="83" t="s">
        <v>8940</v>
      </c>
      <c r="B1272" s="84" t="s">
        <v>16647</v>
      </c>
      <c r="C1272" s="7">
        <v>1405</v>
      </c>
      <c r="D1272" s="7">
        <v>7</v>
      </c>
      <c r="E1272" s="1">
        <v>10734.09</v>
      </c>
      <c r="F1272" s="1">
        <v>1643.85</v>
      </c>
      <c r="G1272" s="1">
        <v>618.17999999999995</v>
      </c>
      <c r="H1272" s="1">
        <v>1143.8</v>
      </c>
      <c r="I1272" s="6">
        <v>3405.83</v>
      </c>
      <c r="J1272" s="86"/>
      <c r="K1272" s="86"/>
      <c r="L1272" s="85"/>
      <c r="M1272" s="85"/>
      <c r="N1272" s="85"/>
      <c r="O1272" s="85"/>
      <c r="P1272" s="85"/>
      <c r="Q1272" s="1">
        <f t="shared" si="19"/>
        <v>3405.83</v>
      </c>
    </row>
    <row r="1273" spans="1:17" x14ac:dyDescent="0.25">
      <c r="A1273" s="83" t="s">
        <v>8941</v>
      </c>
      <c r="B1273" s="84" t="s">
        <v>16648</v>
      </c>
      <c r="C1273" s="7">
        <v>39</v>
      </c>
      <c r="D1273" s="7">
        <v>1</v>
      </c>
      <c r="E1273" s="1">
        <v>186.61</v>
      </c>
      <c r="F1273" s="1">
        <v>45.63</v>
      </c>
      <c r="G1273" s="1">
        <v>88.31</v>
      </c>
      <c r="H1273" s="1">
        <v>19.89</v>
      </c>
      <c r="I1273" s="6">
        <v>153.83000000000001</v>
      </c>
      <c r="J1273" s="86"/>
      <c r="K1273" s="86"/>
      <c r="L1273" s="85"/>
      <c r="M1273" s="85"/>
      <c r="N1273" s="85"/>
      <c r="O1273" s="85"/>
      <c r="P1273" s="85"/>
      <c r="Q1273" s="1">
        <f t="shared" si="19"/>
        <v>153.83000000000001</v>
      </c>
    </row>
    <row r="1274" spans="1:17" x14ac:dyDescent="0.25">
      <c r="A1274" s="83" t="s">
        <v>8942</v>
      </c>
      <c r="B1274" s="84" t="s">
        <v>16649</v>
      </c>
      <c r="C1274" s="7">
        <v>39</v>
      </c>
      <c r="D1274" s="7">
        <v>0</v>
      </c>
      <c r="E1274" s="1">
        <v>0</v>
      </c>
      <c r="F1274" s="1">
        <v>45.63</v>
      </c>
      <c r="G1274" s="1">
        <v>0</v>
      </c>
      <c r="H1274" s="1">
        <v>0</v>
      </c>
      <c r="I1274" s="6">
        <v>45.63</v>
      </c>
      <c r="J1274" s="86"/>
      <c r="K1274" s="86"/>
      <c r="L1274" s="85"/>
      <c r="M1274" s="85"/>
      <c r="N1274" s="85"/>
      <c r="O1274" s="85"/>
      <c r="P1274" s="85"/>
      <c r="Q1274" s="1">
        <f t="shared" si="19"/>
        <v>45.63</v>
      </c>
    </row>
    <row r="1275" spans="1:17" x14ac:dyDescent="0.25">
      <c r="A1275" s="83" t="s">
        <v>8943</v>
      </c>
      <c r="B1275" s="84" t="s">
        <v>16650</v>
      </c>
      <c r="C1275" s="7">
        <v>143</v>
      </c>
      <c r="D1275" s="7">
        <v>3</v>
      </c>
      <c r="E1275" s="1">
        <v>577.54999999999995</v>
      </c>
      <c r="F1275" s="1">
        <v>167.31</v>
      </c>
      <c r="G1275" s="1">
        <v>264.94</v>
      </c>
      <c r="H1275" s="1">
        <v>61.54</v>
      </c>
      <c r="I1275" s="6">
        <v>493.79</v>
      </c>
      <c r="J1275" s="86"/>
      <c r="K1275" s="86"/>
      <c r="L1275" s="85"/>
      <c r="M1275" s="85"/>
      <c r="N1275" s="85"/>
      <c r="O1275" s="85"/>
      <c r="P1275" s="85"/>
      <c r="Q1275" s="1">
        <f t="shared" si="19"/>
        <v>493.79</v>
      </c>
    </row>
    <row r="1276" spans="1:17" x14ac:dyDescent="0.25">
      <c r="A1276" s="83" t="s">
        <v>8944</v>
      </c>
      <c r="B1276" s="84" t="s">
        <v>16651</v>
      </c>
      <c r="C1276" s="7">
        <v>287</v>
      </c>
      <c r="D1276" s="7">
        <v>0</v>
      </c>
      <c r="E1276" s="1">
        <v>0</v>
      </c>
      <c r="F1276" s="1">
        <v>335.79</v>
      </c>
      <c r="G1276" s="1">
        <v>0</v>
      </c>
      <c r="H1276" s="1">
        <v>0</v>
      </c>
      <c r="I1276" s="6">
        <v>335.79</v>
      </c>
      <c r="J1276" s="86"/>
      <c r="K1276" s="86"/>
      <c r="L1276" s="85"/>
      <c r="M1276" s="85"/>
      <c r="N1276" s="85"/>
      <c r="O1276" s="85"/>
      <c r="P1276" s="85"/>
      <c r="Q1276" s="1">
        <f t="shared" si="19"/>
        <v>335.79</v>
      </c>
    </row>
    <row r="1277" spans="1:17" x14ac:dyDescent="0.25">
      <c r="A1277" s="83" t="s">
        <v>8945</v>
      </c>
      <c r="B1277" s="84" t="s">
        <v>16652</v>
      </c>
      <c r="C1277" s="7">
        <v>80</v>
      </c>
      <c r="D1277" s="7">
        <v>1</v>
      </c>
      <c r="E1277" s="1">
        <v>888.54</v>
      </c>
      <c r="F1277" s="1">
        <v>93.6</v>
      </c>
      <c r="G1277" s="1">
        <v>88.31</v>
      </c>
      <c r="H1277" s="1">
        <v>94.68</v>
      </c>
      <c r="I1277" s="6">
        <v>276.58999999999997</v>
      </c>
      <c r="J1277" s="86"/>
      <c r="K1277" s="86"/>
      <c r="L1277" s="85"/>
      <c r="M1277" s="85"/>
      <c r="N1277" s="85"/>
      <c r="O1277" s="85"/>
      <c r="P1277" s="85"/>
      <c r="Q1277" s="1">
        <f t="shared" si="19"/>
        <v>276.58999999999997</v>
      </c>
    </row>
    <row r="1278" spans="1:17" x14ac:dyDescent="0.25">
      <c r="A1278" s="83" t="s">
        <v>8946</v>
      </c>
      <c r="B1278" s="84" t="s">
        <v>16653</v>
      </c>
      <c r="C1278" s="7">
        <v>42</v>
      </c>
      <c r="D1278" s="7">
        <v>1</v>
      </c>
      <c r="E1278" s="1">
        <v>174.17</v>
      </c>
      <c r="F1278" s="1">
        <v>49.14</v>
      </c>
      <c r="G1278" s="1">
        <v>88.31</v>
      </c>
      <c r="H1278" s="1">
        <v>18.559999999999999</v>
      </c>
      <c r="I1278" s="6">
        <v>156.01</v>
      </c>
      <c r="J1278" s="86"/>
      <c r="K1278" s="86"/>
      <c r="L1278" s="85"/>
      <c r="M1278" s="85"/>
      <c r="N1278" s="85"/>
      <c r="O1278" s="85"/>
      <c r="P1278" s="85"/>
      <c r="Q1278" s="1">
        <f t="shared" si="19"/>
        <v>156.01</v>
      </c>
    </row>
    <row r="1279" spans="1:17" x14ac:dyDescent="0.25">
      <c r="A1279" s="83" t="s">
        <v>8947</v>
      </c>
      <c r="B1279" s="84" t="s">
        <v>16654</v>
      </c>
      <c r="C1279" s="7">
        <v>10</v>
      </c>
      <c r="D1279" s="7">
        <v>0</v>
      </c>
      <c r="E1279" s="1">
        <v>0</v>
      </c>
      <c r="F1279" s="1">
        <v>11.7</v>
      </c>
      <c r="G1279" s="1">
        <v>0</v>
      </c>
      <c r="H1279" s="1">
        <v>0</v>
      </c>
      <c r="I1279" s="6">
        <v>11.7</v>
      </c>
      <c r="J1279" s="86"/>
      <c r="K1279" s="86"/>
      <c r="L1279" s="85"/>
      <c r="M1279" s="85"/>
      <c r="N1279" s="85"/>
      <c r="O1279" s="85"/>
      <c r="P1279" s="85"/>
      <c r="Q1279" s="1">
        <f t="shared" si="19"/>
        <v>11.7</v>
      </c>
    </row>
    <row r="1280" spans="1:17" x14ac:dyDescent="0.25">
      <c r="A1280" s="83" t="s">
        <v>8948</v>
      </c>
      <c r="B1280" s="84" t="s">
        <v>16655</v>
      </c>
      <c r="C1280" s="7">
        <v>128</v>
      </c>
      <c r="D1280" s="7">
        <v>2</v>
      </c>
      <c r="E1280" s="1">
        <v>581.48</v>
      </c>
      <c r="F1280" s="1">
        <v>149.76</v>
      </c>
      <c r="G1280" s="1">
        <v>176.62</v>
      </c>
      <c r="H1280" s="1">
        <v>61.96</v>
      </c>
      <c r="I1280" s="6">
        <v>388.34</v>
      </c>
      <c r="J1280" s="86"/>
      <c r="K1280" s="86"/>
      <c r="L1280" s="85"/>
      <c r="M1280" s="85"/>
      <c r="N1280" s="85"/>
      <c r="O1280" s="85"/>
      <c r="P1280" s="85"/>
      <c r="Q1280" s="1">
        <f t="shared" si="19"/>
        <v>388.34</v>
      </c>
    </row>
    <row r="1281" spans="1:17" x14ac:dyDescent="0.25">
      <c r="A1281" s="83" t="s">
        <v>8949</v>
      </c>
      <c r="B1281" s="84" t="s">
        <v>16656</v>
      </c>
      <c r="C1281" s="7">
        <v>87</v>
      </c>
      <c r="D1281" s="7">
        <v>3</v>
      </c>
      <c r="E1281" s="1">
        <v>701.84</v>
      </c>
      <c r="F1281" s="1">
        <v>101.79</v>
      </c>
      <c r="G1281" s="1">
        <v>264.94</v>
      </c>
      <c r="H1281" s="1">
        <v>74.78</v>
      </c>
      <c r="I1281" s="6">
        <v>441.51</v>
      </c>
      <c r="J1281" s="86"/>
      <c r="K1281" s="86"/>
      <c r="L1281" s="85"/>
      <c r="M1281" s="85"/>
      <c r="N1281" s="85"/>
      <c r="O1281" s="85"/>
      <c r="P1281" s="85"/>
      <c r="Q1281" s="1">
        <f t="shared" si="19"/>
        <v>441.51</v>
      </c>
    </row>
    <row r="1282" spans="1:17" x14ac:dyDescent="0.25">
      <c r="A1282" s="83" t="s">
        <v>8950</v>
      </c>
      <c r="B1282" s="84" t="s">
        <v>16657</v>
      </c>
      <c r="C1282" s="7">
        <v>31</v>
      </c>
      <c r="D1282" s="7">
        <v>1</v>
      </c>
      <c r="E1282" s="1">
        <v>239.42</v>
      </c>
      <c r="F1282" s="1">
        <v>36.270000000000003</v>
      </c>
      <c r="G1282" s="1">
        <v>88.31</v>
      </c>
      <c r="H1282" s="1">
        <v>25.51</v>
      </c>
      <c r="I1282" s="6">
        <v>150.09</v>
      </c>
      <c r="J1282" s="86"/>
      <c r="K1282" s="86"/>
      <c r="L1282" s="85"/>
      <c r="M1282" s="85"/>
      <c r="N1282" s="85"/>
      <c r="O1282" s="85"/>
      <c r="P1282" s="85"/>
      <c r="Q1282" s="1">
        <f t="shared" si="19"/>
        <v>150.09</v>
      </c>
    </row>
    <row r="1283" spans="1:17" x14ac:dyDescent="0.25">
      <c r="A1283" s="83" t="s">
        <v>8951</v>
      </c>
      <c r="B1283" s="84" t="s">
        <v>16658</v>
      </c>
      <c r="C1283" s="7">
        <v>57</v>
      </c>
      <c r="D1283" s="7">
        <v>1</v>
      </c>
      <c r="E1283" s="1">
        <v>146.80000000000001</v>
      </c>
      <c r="F1283" s="1">
        <v>66.69</v>
      </c>
      <c r="G1283" s="1">
        <v>88.31</v>
      </c>
      <c r="H1283" s="1">
        <v>15.64</v>
      </c>
      <c r="I1283" s="6">
        <v>170.64</v>
      </c>
      <c r="J1283" s="86"/>
      <c r="K1283" s="86"/>
      <c r="L1283" s="85"/>
      <c r="M1283" s="85"/>
      <c r="N1283" s="85"/>
      <c r="O1283" s="85"/>
      <c r="P1283" s="85"/>
      <c r="Q1283" s="1">
        <f t="shared" si="19"/>
        <v>170.64</v>
      </c>
    </row>
    <row r="1284" spans="1:17" x14ac:dyDescent="0.25">
      <c r="A1284" s="83" t="s">
        <v>8952</v>
      </c>
      <c r="B1284" s="84" t="s">
        <v>16659</v>
      </c>
      <c r="C1284" s="7">
        <v>2537</v>
      </c>
      <c r="D1284" s="7">
        <v>87</v>
      </c>
      <c r="E1284" s="1">
        <v>33313.21</v>
      </c>
      <c r="F1284" s="1">
        <v>2968.28</v>
      </c>
      <c r="G1284" s="1">
        <v>7683.17</v>
      </c>
      <c r="H1284" s="1">
        <v>3549.78</v>
      </c>
      <c r="I1284" s="6">
        <v>14201.23</v>
      </c>
      <c r="J1284" s="86"/>
      <c r="K1284" s="86"/>
      <c r="L1284" s="85"/>
      <c r="M1284" s="85"/>
      <c r="N1284" s="85"/>
      <c r="O1284" s="85"/>
      <c r="P1284" s="85"/>
      <c r="Q1284" s="1">
        <f t="shared" si="19"/>
        <v>14201.23</v>
      </c>
    </row>
    <row r="1285" spans="1:17" x14ac:dyDescent="0.25">
      <c r="A1285" s="83" t="s">
        <v>8953</v>
      </c>
      <c r="B1285" s="84" t="s">
        <v>16660</v>
      </c>
      <c r="C1285" s="7">
        <v>57</v>
      </c>
      <c r="D1285" s="7">
        <v>1</v>
      </c>
      <c r="E1285" s="1">
        <v>385.67</v>
      </c>
      <c r="F1285" s="1">
        <v>66.69</v>
      </c>
      <c r="G1285" s="1">
        <v>88.31</v>
      </c>
      <c r="H1285" s="1">
        <v>41.1</v>
      </c>
      <c r="I1285" s="6">
        <v>196.1</v>
      </c>
      <c r="J1285" s="86"/>
      <c r="K1285" s="86"/>
      <c r="L1285" s="85"/>
      <c r="M1285" s="85"/>
      <c r="N1285" s="85"/>
      <c r="O1285" s="85"/>
      <c r="P1285" s="85"/>
      <c r="Q1285" s="1">
        <f t="shared" si="19"/>
        <v>196.1</v>
      </c>
    </row>
    <row r="1286" spans="1:17" x14ac:dyDescent="0.25">
      <c r="A1286" s="83" t="s">
        <v>8954</v>
      </c>
      <c r="B1286" s="84" t="s">
        <v>16661</v>
      </c>
      <c r="C1286" s="7">
        <v>147</v>
      </c>
      <c r="D1286" s="7">
        <v>1</v>
      </c>
      <c r="E1286" s="1">
        <v>593.91999999999996</v>
      </c>
      <c r="F1286" s="1">
        <v>171.99</v>
      </c>
      <c r="G1286" s="1">
        <v>88.31</v>
      </c>
      <c r="H1286" s="1">
        <v>63.29</v>
      </c>
      <c r="I1286" s="6">
        <v>323.58999999999997</v>
      </c>
      <c r="J1286" s="86"/>
      <c r="K1286" s="86"/>
      <c r="L1286" s="85"/>
      <c r="M1286" s="85"/>
      <c r="N1286" s="85"/>
      <c r="O1286" s="85"/>
      <c r="P1286" s="85"/>
      <c r="Q1286" s="1">
        <f t="shared" si="19"/>
        <v>323.58999999999997</v>
      </c>
    </row>
    <row r="1287" spans="1:17" x14ac:dyDescent="0.25">
      <c r="A1287" s="83" t="s">
        <v>8955</v>
      </c>
      <c r="B1287" s="84" t="s">
        <v>16662</v>
      </c>
      <c r="C1287" s="7">
        <v>174</v>
      </c>
      <c r="D1287" s="7">
        <v>21</v>
      </c>
      <c r="E1287" s="1">
        <v>5253.71</v>
      </c>
      <c r="F1287" s="1">
        <v>203.58</v>
      </c>
      <c r="G1287" s="1">
        <v>1854.56</v>
      </c>
      <c r="H1287" s="1">
        <v>559.82000000000005</v>
      </c>
      <c r="I1287" s="6">
        <v>2617.96</v>
      </c>
      <c r="J1287" s="86"/>
      <c r="K1287" s="86"/>
      <c r="L1287" s="85"/>
      <c r="M1287" s="85"/>
      <c r="N1287" s="85"/>
      <c r="O1287" s="85"/>
      <c r="P1287" s="85"/>
      <c r="Q1287" s="1">
        <f t="shared" si="19"/>
        <v>2617.96</v>
      </c>
    </row>
    <row r="1288" spans="1:17" x14ac:dyDescent="0.25">
      <c r="A1288" s="83" t="s">
        <v>8956</v>
      </c>
      <c r="B1288" s="84" t="s">
        <v>16663</v>
      </c>
      <c r="C1288" s="7">
        <v>100</v>
      </c>
      <c r="D1288" s="7">
        <v>2</v>
      </c>
      <c r="E1288" s="1">
        <v>400.64</v>
      </c>
      <c r="F1288" s="1">
        <v>117</v>
      </c>
      <c r="G1288" s="1">
        <v>176.62</v>
      </c>
      <c r="H1288" s="1">
        <v>42.69</v>
      </c>
      <c r="I1288" s="6">
        <v>336.31</v>
      </c>
      <c r="J1288" s="86"/>
      <c r="K1288" s="86"/>
      <c r="L1288" s="85"/>
      <c r="M1288" s="85"/>
      <c r="N1288" s="85"/>
      <c r="O1288" s="85"/>
      <c r="P1288" s="85"/>
      <c r="Q1288" s="1">
        <f t="shared" si="19"/>
        <v>336.31</v>
      </c>
    </row>
    <row r="1289" spans="1:17" x14ac:dyDescent="0.25">
      <c r="A1289" s="83" t="s">
        <v>8957</v>
      </c>
      <c r="B1289" s="84" t="s">
        <v>16664</v>
      </c>
      <c r="C1289" s="7">
        <v>104</v>
      </c>
      <c r="D1289" s="7">
        <v>2</v>
      </c>
      <c r="E1289" s="1">
        <v>231.14</v>
      </c>
      <c r="F1289" s="1">
        <v>121.68</v>
      </c>
      <c r="G1289" s="1">
        <v>176.62</v>
      </c>
      <c r="H1289" s="1">
        <v>24.63</v>
      </c>
      <c r="I1289" s="6">
        <v>322.93</v>
      </c>
      <c r="J1289" s="86"/>
      <c r="K1289" s="86"/>
      <c r="L1289" s="85"/>
      <c r="M1289" s="85"/>
      <c r="N1289" s="85"/>
      <c r="O1289" s="85"/>
      <c r="P1289" s="85"/>
      <c r="Q1289" s="1">
        <f t="shared" si="19"/>
        <v>322.93</v>
      </c>
    </row>
    <row r="1290" spans="1:17" x14ac:dyDescent="0.25">
      <c r="A1290" s="83" t="s">
        <v>8958</v>
      </c>
      <c r="B1290" s="84" t="s">
        <v>16665</v>
      </c>
      <c r="C1290" s="7">
        <v>45</v>
      </c>
      <c r="D1290" s="7">
        <v>0</v>
      </c>
      <c r="E1290" s="1">
        <v>0</v>
      </c>
      <c r="F1290" s="1">
        <v>52.65</v>
      </c>
      <c r="G1290" s="1">
        <v>0</v>
      </c>
      <c r="H1290" s="1">
        <v>0</v>
      </c>
      <c r="I1290" s="6">
        <v>52.65</v>
      </c>
      <c r="J1290" s="86"/>
      <c r="K1290" s="86"/>
      <c r="L1290" s="85"/>
      <c r="M1290" s="85"/>
      <c r="N1290" s="85"/>
      <c r="O1290" s="85"/>
      <c r="P1290" s="85"/>
      <c r="Q1290" s="1">
        <f t="shared" si="19"/>
        <v>52.65</v>
      </c>
    </row>
    <row r="1291" spans="1:17" x14ac:dyDescent="0.25">
      <c r="A1291" s="83" t="s">
        <v>8959</v>
      </c>
      <c r="B1291" s="84" t="s">
        <v>16666</v>
      </c>
      <c r="C1291" s="7">
        <v>27</v>
      </c>
      <c r="D1291" s="7">
        <v>0</v>
      </c>
      <c r="E1291" s="1">
        <v>0</v>
      </c>
      <c r="F1291" s="1">
        <v>31.59</v>
      </c>
      <c r="G1291" s="1">
        <v>0</v>
      </c>
      <c r="H1291" s="1">
        <v>0</v>
      </c>
      <c r="I1291" s="6">
        <v>31.59</v>
      </c>
      <c r="J1291" s="86"/>
      <c r="K1291" s="86"/>
      <c r="L1291" s="85"/>
      <c r="M1291" s="85"/>
      <c r="N1291" s="85"/>
      <c r="O1291" s="85"/>
      <c r="P1291" s="85"/>
      <c r="Q1291" s="1">
        <f t="shared" si="19"/>
        <v>31.59</v>
      </c>
    </row>
    <row r="1292" spans="1:17" x14ac:dyDescent="0.25">
      <c r="A1292" s="83" t="s">
        <v>8960</v>
      </c>
      <c r="B1292" s="84" t="s">
        <v>16667</v>
      </c>
      <c r="C1292" s="7">
        <v>20</v>
      </c>
      <c r="D1292" s="7">
        <v>0</v>
      </c>
      <c r="E1292" s="1">
        <v>0</v>
      </c>
      <c r="F1292" s="1">
        <v>23.4</v>
      </c>
      <c r="G1292" s="1">
        <v>0</v>
      </c>
      <c r="H1292" s="1">
        <v>0</v>
      </c>
      <c r="I1292" s="6">
        <v>23.4</v>
      </c>
      <c r="J1292" s="86"/>
      <c r="K1292" s="86"/>
      <c r="L1292" s="85"/>
      <c r="M1292" s="85"/>
      <c r="N1292" s="85"/>
      <c r="O1292" s="85"/>
      <c r="P1292" s="85"/>
      <c r="Q1292" s="1">
        <f t="shared" si="19"/>
        <v>23.4</v>
      </c>
    </row>
    <row r="1293" spans="1:17" x14ac:dyDescent="0.25">
      <c r="A1293" s="83" t="s">
        <v>8961</v>
      </c>
      <c r="B1293" s="84" t="s">
        <v>16668</v>
      </c>
      <c r="C1293" s="7">
        <v>55</v>
      </c>
      <c r="D1293" s="7">
        <v>1</v>
      </c>
      <c r="E1293" s="1">
        <v>186.61</v>
      </c>
      <c r="F1293" s="1">
        <v>64.349999999999994</v>
      </c>
      <c r="G1293" s="1">
        <v>88.31</v>
      </c>
      <c r="H1293" s="1">
        <v>19.89</v>
      </c>
      <c r="I1293" s="6">
        <v>172.55</v>
      </c>
      <c r="J1293" s="86"/>
      <c r="K1293" s="86"/>
      <c r="L1293" s="85"/>
      <c r="M1293" s="85"/>
      <c r="N1293" s="85"/>
      <c r="O1293" s="85"/>
      <c r="P1293" s="85"/>
      <c r="Q1293" s="1">
        <f t="shared" si="19"/>
        <v>172.55</v>
      </c>
    </row>
    <row r="1294" spans="1:17" x14ac:dyDescent="0.25">
      <c r="A1294" s="83" t="s">
        <v>8962</v>
      </c>
      <c r="B1294" s="84" t="s">
        <v>16669</v>
      </c>
      <c r="C1294" s="7">
        <v>193</v>
      </c>
      <c r="D1294" s="7">
        <v>6</v>
      </c>
      <c r="E1294" s="1">
        <v>2613.85</v>
      </c>
      <c r="F1294" s="1">
        <v>225.81</v>
      </c>
      <c r="G1294" s="1">
        <v>529.87</v>
      </c>
      <c r="H1294" s="1">
        <v>278.52999999999997</v>
      </c>
      <c r="I1294" s="6">
        <v>1034.21</v>
      </c>
      <c r="J1294" s="86"/>
      <c r="K1294" s="86"/>
      <c r="L1294" s="85"/>
      <c r="M1294" s="85"/>
      <c r="N1294" s="85"/>
      <c r="O1294" s="85"/>
      <c r="P1294" s="85"/>
      <c r="Q1294" s="1">
        <f t="shared" ref="Q1294:Q1357" si="20">I1294+P1294</f>
        <v>1034.21</v>
      </c>
    </row>
    <row r="1295" spans="1:17" x14ac:dyDescent="0.25">
      <c r="A1295" s="83" t="s">
        <v>8963</v>
      </c>
      <c r="B1295" s="84" t="s">
        <v>16670</v>
      </c>
      <c r="C1295" s="7">
        <v>5734</v>
      </c>
      <c r="D1295" s="7">
        <v>85</v>
      </c>
      <c r="E1295" s="1">
        <v>23526.23</v>
      </c>
      <c r="F1295" s="1">
        <v>6708.76</v>
      </c>
      <c r="G1295" s="1">
        <v>7506.54</v>
      </c>
      <c r="H1295" s="1">
        <v>2506.9</v>
      </c>
      <c r="I1295" s="6">
        <v>16722.2</v>
      </c>
      <c r="J1295" s="86"/>
      <c r="K1295" s="86"/>
      <c r="L1295" s="85"/>
      <c r="M1295" s="85"/>
      <c r="N1295" s="85"/>
      <c r="O1295" s="85"/>
      <c r="P1295" s="85"/>
      <c r="Q1295" s="1">
        <f t="shared" si="20"/>
        <v>16722.2</v>
      </c>
    </row>
    <row r="1296" spans="1:17" x14ac:dyDescent="0.25">
      <c r="A1296" s="83" t="s">
        <v>8964</v>
      </c>
      <c r="B1296" s="84" t="s">
        <v>16671</v>
      </c>
      <c r="C1296" s="7">
        <v>1548</v>
      </c>
      <c r="D1296" s="7">
        <v>35</v>
      </c>
      <c r="E1296" s="1">
        <v>12739.84</v>
      </c>
      <c r="F1296" s="1">
        <v>1811.15</v>
      </c>
      <c r="G1296" s="1">
        <v>3090.93</v>
      </c>
      <c r="H1296" s="1">
        <v>1357.53</v>
      </c>
      <c r="I1296" s="6">
        <v>6259.61</v>
      </c>
      <c r="J1296" s="86"/>
      <c r="K1296" s="86"/>
      <c r="L1296" s="85"/>
      <c r="M1296" s="85"/>
      <c r="N1296" s="85"/>
      <c r="O1296" s="85"/>
      <c r="P1296" s="85"/>
      <c r="Q1296" s="1">
        <f t="shared" si="20"/>
        <v>6259.61</v>
      </c>
    </row>
    <row r="1297" spans="1:17" x14ac:dyDescent="0.25">
      <c r="A1297" s="83" t="s">
        <v>8965</v>
      </c>
      <c r="B1297" s="84" t="s">
        <v>16672</v>
      </c>
      <c r="C1297" s="7">
        <v>291</v>
      </c>
      <c r="D1297" s="7">
        <v>2</v>
      </c>
      <c r="E1297" s="1">
        <v>435.43</v>
      </c>
      <c r="F1297" s="1">
        <v>340.47</v>
      </c>
      <c r="G1297" s="1">
        <v>176.62</v>
      </c>
      <c r="H1297" s="1">
        <v>46.4</v>
      </c>
      <c r="I1297" s="6">
        <v>563.49</v>
      </c>
      <c r="J1297" s="86"/>
      <c r="K1297" s="86"/>
      <c r="L1297" s="85"/>
      <c r="M1297" s="85"/>
      <c r="N1297" s="85"/>
      <c r="O1297" s="85"/>
      <c r="P1297" s="85"/>
      <c r="Q1297" s="1">
        <f t="shared" si="20"/>
        <v>563.49</v>
      </c>
    </row>
    <row r="1298" spans="1:17" x14ac:dyDescent="0.25">
      <c r="A1298" s="83" t="s">
        <v>8966</v>
      </c>
      <c r="B1298" s="84" t="s">
        <v>16673</v>
      </c>
      <c r="C1298" s="7">
        <v>707</v>
      </c>
      <c r="D1298" s="7">
        <v>19</v>
      </c>
      <c r="E1298" s="1">
        <v>24830.799999999999</v>
      </c>
      <c r="F1298" s="1">
        <v>827.18</v>
      </c>
      <c r="G1298" s="1">
        <v>1677.94</v>
      </c>
      <c r="H1298" s="1">
        <v>2645.92</v>
      </c>
      <c r="I1298" s="6">
        <v>5151.04</v>
      </c>
      <c r="J1298" s="86"/>
      <c r="K1298" s="86"/>
      <c r="L1298" s="85"/>
      <c r="M1298" s="85"/>
      <c r="N1298" s="85"/>
      <c r="O1298" s="85"/>
      <c r="P1298" s="85"/>
      <c r="Q1298" s="1">
        <f t="shared" si="20"/>
        <v>5151.04</v>
      </c>
    </row>
    <row r="1299" spans="1:17" x14ac:dyDescent="0.25">
      <c r="A1299" s="83" t="s">
        <v>8967</v>
      </c>
      <c r="B1299" s="84" t="s">
        <v>16674</v>
      </c>
      <c r="C1299" s="7">
        <v>396</v>
      </c>
      <c r="D1299" s="7">
        <v>6</v>
      </c>
      <c r="E1299" s="1">
        <v>1189.75</v>
      </c>
      <c r="F1299" s="1">
        <v>463.32</v>
      </c>
      <c r="G1299" s="1">
        <v>529.87</v>
      </c>
      <c r="H1299" s="1">
        <v>126.78</v>
      </c>
      <c r="I1299" s="6">
        <v>1119.97</v>
      </c>
      <c r="J1299" s="86"/>
      <c r="K1299" s="86"/>
      <c r="L1299" s="85"/>
      <c r="M1299" s="85"/>
      <c r="N1299" s="85"/>
      <c r="O1299" s="85"/>
      <c r="P1299" s="85"/>
      <c r="Q1299" s="1">
        <f t="shared" si="20"/>
        <v>1119.97</v>
      </c>
    </row>
    <row r="1300" spans="1:17" x14ac:dyDescent="0.25">
      <c r="A1300" s="83" t="s">
        <v>8968</v>
      </c>
      <c r="B1300" s="84" t="s">
        <v>16675</v>
      </c>
      <c r="C1300" s="7">
        <v>412</v>
      </c>
      <c r="D1300" s="7">
        <v>11</v>
      </c>
      <c r="E1300" s="1">
        <v>93875.73</v>
      </c>
      <c r="F1300" s="1">
        <v>482.04</v>
      </c>
      <c r="G1300" s="1">
        <v>971.43</v>
      </c>
      <c r="H1300" s="1">
        <v>10003.200000000001</v>
      </c>
      <c r="I1300" s="6">
        <v>11456.67</v>
      </c>
      <c r="J1300" s="86"/>
      <c r="K1300" s="86"/>
      <c r="L1300" s="85"/>
      <c r="M1300" s="85"/>
      <c r="N1300" s="85"/>
      <c r="O1300" s="85"/>
      <c r="P1300" s="85"/>
      <c r="Q1300" s="1">
        <f t="shared" si="20"/>
        <v>11456.67</v>
      </c>
    </row>
    <row r="1301" spans="1:17" x14ac:dyDescent="0.25">
      <c r="A1301" s="83" t="s">
        <v>8969</v>
      </c>
      <c r="B1301" s="84" t="s">
        <v>16676</v>
      </c>
      <c r="C1301" s="7">
        <v>380</v>
      </c>
      <c r="D1301" s="7">
        <v>4</v>
      </c>
      <c r="E1301" s="1">
        <v>16026.48</v>
      </c>
      <c r="F1301" s="1">
        <v>444.6</v>
      </c>
      <c r="G1301" s="1">
        <v>353.25</v>
      </c>
      <c r="H1301" s="1">
        <v>1707.74</v>
      </c>
      <c r="I1301" s="6">
        <v>2505.59</v>
      </c>
      <c r="J1301" s="86"/>
      <c r="K1301" s="86"/>
      <c r="L1301" s="85"/>
      <c r="M1301" s="85"/>
      <c r="N1301" s="85"/>
      <c r="O1301" s="85"/>
      <c r="P1301" s="85"/>
      <c r="Q1301" s="1">
        <f t="shared" si="20"/>
        <v>2505.59</v>
      </c>
    </row>
    <row r="1302" spans="1:17" x14ac:dyDescent="0.25">
      <c r="A1302" s="83" t="s">
        <v>8970</v>
      </c>
      <c r="B1302" s="84" t="s">
        <v>16677</v>
      </c>
      <c r="C1302" s="7">
        <v>434</v>
      </c>
      <c r="D1302" s="7">
        <v>24</v>
      </c>
      <c r="E1302" s="1">
        <v>18085.59</v>
      </c>
      <c r="F1302" s="1">
        <v>507.78</v>
      </c>
      <c r="G1302" s="1">
        <v>2119.5</v>
      </c>
      <c r="H1302" s="1">
        <v>1927.16</v>
      </c>
      <c r="I1302" s="6">
        <v>4554.4399999999996</v>
      </c>
      <c r="J1302" s="86"/>
      <c r="K1302" s="86"/>
      <c r="L1302" s="85"/>
      <c r="M1302" s="85"/>
      <c r="N1302" s="85"/>
      <c r="O1302" s="85"/>
      <c r="P1302" s="85"/>
      <c r="Q1302" s="1">
        <f t="shared" si="20"/>
        <v>4554.4399999999996</v>
      </c>
    </row>
    <row r="1303" spans="1:17" x14ac:dyDescent="0.25">
      <c r="A1303" s="83" t="s">
        <v>8971</v>
      </c>
      <c r="B1303" s="84" t="s">
        <v>16678</v>
      </c>
      <c r="C1303" s="7">
        <v>35760</v>
      </c>
      <c r="D1303" s="7">
        <v>438</v>
      </c>
      <c r="E1303" s="1">
        <v>411317.95</v>
      </c>
      <c r="F1303" s="1">
        <v>41839.08</v>
      </c>
      <c r="G1303" s="1">
        <v>38680.79</v>
      </c>
      <c r="H1303" s="1">
        <v>43829.16</v>
      </c>
      <c r="I1303" s="6">
        <v>124349.03</v>
      </c>
      <c r="J1303" s="86"/>
      <c r="K1303" s="86"/>
      <c r="L1303" s="85"/>
      <c r="M1303" s="85"/>
      <c r="N1303" s="85"/>
      <c r="O1303" s="85"/>
      <c r="P1303" s="85"/>
      <c r="Q1303" s="1">
        <f t="shared" si="20"/>
        <v>124349.03</v>
      </c>
    </row>
    <row r="1304" spans="1:17" x14ac:dyDescent="0.25">
      <c r="A1304" s="83" t="s">
        <v>8972</v>
      </c>
      <c r="B1304" s="84" t="s">
        <v>16679</v>
      </c>
      <c r="C1304" s="7">
        <v>70</v>
      </c>
      <c r="D1304" s="7">
        <v>0</v>
      </c>
      <c r="E1304" s="1">
        <v>0</v>
      </c>
      <c r="F1304" s="1">
        <v>81.900000000000006</v>
      </c>
      <c r="G1304" s="1">
        <v>0</v>
      </c>
      <c r="H1304" s="1">
        <v>0</v>
      </c>
      <c r="I1304" s="6">
        <v>81.900000000000006</v>
      </c>
      <c r="J1304" s="86"/>
      <c r="K1304" s="86"/>
      <c r="L1304" s="85"/>
      <c r="M1304" s="85"/>
      <c r="N1304" s="85"/>
      <c r="O1304" s="85"/>
      <c r="P1304" s="85"/>
      <c r="Q1304" s="1">
        <f t="shared" si="20"/>
        <v>81.900000000000006</v>
      </c>
    </row>
    <row r="1305" spans="1:17" x14ac:dyDescent="0.25">
      <c r="A1305" s="83" t="s">
        <v>8973</v>
      </c>
      <c r="B1305" s="84" t="s">
        <v>16680</v>
      </c>
      <c r="C1305" s="7">
        <v>710</v>
      </c>
      <c r="D1305" s="7">
        <v>10</v>
      </c>
      <c r="E1305" s="1">
        <v>9720.66</v>
      </c>
      <c r="F1305" s="1">
        <v>830.7</v>
      </c>
      <c r="G1305" s="1">
        <v>883.12</v>
      </c>
      <c r="H1305" s="1">
        <v>1035.82</v>
      </c>
      <c r="I1305" s="6">
        <v>2749.64</v>
      </c>
      <c r="J1305" s="86"/>
      <c r="K1305" s="86"/>
      <c r="L1305" s="85"/>
      <c r="M1305" s="85"/>
      <c r="N1305" s="85"/>
      <c r="O1305" s="85"/>
      <c r="P1305" s="85"/>
      <c r="Q1305" s="1">
        <f t="shared" si="20"/>
        <v>2749.64</v>
      </c>
    </row>
    <row r="1306" spans="1:17" x14ac:dyDescent="0.25">
      <c r="A1306" s="83" t="s">
        <v>8974</v>
      </c>
      <c r="B1306" s="84" t="s">
        <v>16681</v>
      </c>
      <c r="C1306" s="7">
        <v>43</v>
      </c>
      <c r="D1306" s="7">
        <v>0</v>
      </c>
      <c r="E1306" s="1">
        <v>0</v>
      </c>
      <c r="F1306" s="1">
        <v>50.31</v>
      </c>
      <c r="G1306" s="1">
        <v>0</v>
      </c>
      <c r="H1306" s="1">
        <v>0</v>
      </c>
      <c r="I1306" s="6">
        <v>50.31</v>
      </c>
      <c r="J1306" s="86"/>
      <c r="K1306" s="86"/>
      <c r="L1306" s="85"/>
      <c r="M1306" s="85"/>
      <c r="N1306" s="85"/>
      <c r="O1306" s="85"/>
      <c r="P1306" s="85"/>
      <c r="Q1306" s="1">
        <f t="shared" si="20"/>
        <v>50.31</v>
      </c>
    </row>
    <row r="1307" spans="1:17" x14ac:dyDescent="0.25">
      <c r="A1307" s="83" t="s">
        <v>8975</v>
      </c>
      <c r="B1307" s="84" t="s">
        <v>16682</v>
      </c>
      <c r="C1307" s="7">
        <v>165</v>
      </c>
      <c r="D1307" s="7">
        <v>4</v>
      </c>
      <c r="E1307" s="1">
        <v>32369.06</v>
      </c>
      <c r="F1307" s="1">
        <v>193.05</v>
      </c>
      <c r="G1307" s="1">
        <v>353.25</v>
      </c>
      <c r="H1307" s="1">
        <v>3449.18</v>
      </c>
      <c r="I1307" s="6">
        <v>3995.48</v>
      </c>
      <c r="J1307" s="86"/>
      <c r="K1307" s="86"/>
      <c r="L1307" s="85"/>
      <c r="M1307" s="85"/>
      <c r="N1307" s="85"/>
      <c r="O1307" s="85"/>
      <c r="P1307" s="85"/>
      <c r="Q1307" s="1">
        <f t="shared" si="20"/>
        <v>3995.48</v>
      </c>
    </row>
    <row r="1308" spans="1:17" x14ac:dyDescent="0.25">
      <c r="A1308" s="83" t="s">
        <v>8976</v>
      </c>
      <c r="B1308" s="84" t="s">
        <v>16683</v>
      </c>
      <c r="C1308" s="7">
        <v>81</v>
      </c>
      <c r="D1308" s="7">
        <v>1</v>
      </c>
      <c r="E1308" s="1">
        <v>186.61</v>
      </c>
      <c r="F1308" s="1">
        <v>94.77</v>
      </c>
      <c r="G1308" s="1">
        <v>88.31</v>
      </c>
      <c r="H1308" s="1">
        <v>19.89</v>
      </c>
      <c r="I1308" s="6">
        <v>202.97</v>
      </c>
      <c r="J1308" s="86"/>
      <c r="K1308" s="86"/>
      <c r="L1308" s="85"/>
      <c r="M1308" s="85"/>
      <c r="N1308" s="85"/>
      <c r="O1308" s="85"/>
      <c r="P1308" s="85"/>
      <c r="Q1308" s="1">
        <f t="shared" si="20"/>
        <v>202.97</v>
      </c>
    </row>
    <row r="1309" spans="1:17" x14ac:dyDescent="0.25">
      <c r="A1309" s="83" t="s">
        <v>8977</v>
      </c>
      <c r="B1309" s="84" t="s">
        <v>16684</v>
      </c>
      <c r="C1309" s="7">
        <v>56</v>
      </c>
      <c r="D1309" s="7">
        <v>0</v>
      </c>
      <c r="E1309" s="1">
        <v>0</v>
      </c>
      <c r="F1309" s="1">
        <v>65.52</v>
      </c>
      <c r="G1309" s="1">
        <v>0</v>
      </c>
      <c r="H1309" s="1">
        <v>0</v>
      </c>
      <c r="I1309" s="6">
        <v>65.52</v>
      </c>
      <c r="J1309" s="86"/>
      <c r="K1309" s="86"/>
      <c r="L1309" s="85"/>
      <c r="M1309" s="85"/>
      <c r="N1309" s="85"/>
      <c r="O1309" s="85"/>
      <c r="P1309" s="85"/>
      <c r="Q1309" s="1">
        <f t="shared" si="20"/>
        <v>65.52</v>
      </c>
    </row>
    <row r="1310" spans="1:17" x14ac:dyDescent="0.25">
      <c r="A1310" s="83" t="s">
        <v>8978</v>
      </c>
      <c r="B1310" s="84" t="s">
        <v>16685</v>
      </c>
      <c r="C1310" s="7">
        <v>142</v>
      </c>
      <c r="D1310" s="7">
        <v>9</v>
      </c>
      <c r="E1310" s="1">
        <v>38683.83</v>
      </c>
      <c r="F1310" s="1">
        <v>166.14</v>
      </c>
      <c r="G1310" s="1">
        <v>794.81</v>
      </c>
      <c r="H1310" s="1">
        <v>4122.0600000000004</v>
      </c>
      <c r="I1310" s="6">
        <v>5083.01</v>
      </c>
      <c r="J1310" s="86"/>
      <c r="K1310" s="86"/>
      <c r="L1310" s="85"/>
      <c r="M1310" s="85"/>
      <c r="N1310" s="85"/>
      <c r="O1310" s="85"/>
      <c r="P1310" s="85"/>
      <c r="Q1310" s="1">
        <f t="shared" si="20"/>
        <v>5083.01</v>
      </c>
    </row>
    <row r="1311" spans="1:17" x14ac:dyDescent="0.25">
      <c r="A1311" s="83" t="s">
        <v>8979</v>
      </c>
      <c r="B1311" s="84" t="s">
        <v>16686</v>
      </c>
      <c r="C1311" s="7">
        <v>171</v>
      </c>
      <c r="D1311" s="7">
        <v>0</v>
      </c>
      <c r="E1311" s="1">
        <v>0</v>
      </c>
      <c r="F1311" s="1">
        <v>200.07</v>
      </c>
      <c r="G1311" s="1">
        <v>0</v>
      </c>
      <c r="H1311" s="1">
        <v>0</v>
      </c>
      <c r="I1311" s="6">
        <v>200.07</v>
      </c>
      <c r="J1311" s="86"/>
      <c r="K1311" s="86"/>
      <c r="L1311" s="85"/>
      <c r="M1311" s="85"/>
      <c r="N1311" s="85"/>
      <c r="O1311" s="85"/>
      <c r="P1311" s="85"/>
      <c r="Q1311" s="1">
        <f t="shared" si="20"/>
        <v>200.07</v>
      </c>
    </row>
    <row r="1312" spans="1:17" x14ac:dyDescent="0.25">
      <c r="A1312" s="83" t="s">
        <v>8980</v>
      </c>
      <c r="B1312" s="84" t="s">
        <v>16687</v>
      </c>
      <c r="C1312" s="7">
        <v>220</v>
      </c>
      <c r="D1312" s="7">
        <v>6</v>
      </c>
      <c r="E1312" s="1">
        <v>1235.96</v>
      </c>
      <c r="F1312" s="1">
        <v>257.39999999999998</v>
      </c>
      <c r="G1312" s="1">
        <v>529.87</v>
      </c>
      <c r="H1312" s="1">
        <v>131.69999999999999</v>
      </c>
      <c r="I1312" s="6">
        <v>918.97</v>
      </c>
      <c r="J1312" s="86"/>
      <c r="K1312" s="86"/>
      <c r="L1312" s="85"/>
      <c r="M1312" s="85"/>
      <c r="N1312" s="85"/>
      <c r="O1312" s="85"/>
      <c r="P1312" s="85"/>
      <c r="Q1312" s="1">
        <f t="shared" si="20"/>
        <v>918.97</v>
      </c>
    </row>
    <row r="1313" spans="1:17" x14ac:dyDescent="0.25">
      <c r="A1313" s="83" t="s">
        <v>8981</v>
      </c>
      <c r="B1313" s="84" t="s">
        <v>16688</v>
      </c>
      <c r="C1313" s="7">
        <v>33</v>
      </c>
      <c r="D1313" s="7">
        <v>0</v>
      </c>
      <c r="E1313" s="1">
        <v>0</v>
      </c>
      <c r="F1313" s="1">
        <v>38.61</v>
      </c>
      <c r="G1313" s="1">
        <v>0</v>
      </c>
      <c r="H1313" s="1">
        <v>0</v>
      </c>
      <c r="I1313" s="6">
        <v>38.61</v>
      </c>
      <c r="J1313" s="86"/>
      <c r="K1313" s="86"/>
      <c r="L1313" s="85"/>
      <c r="M1313" s="85"/>
      <c r="N1313" s="85"/>
      <c r="O1313" s="85"/>
      <c r="P1313" s="85"/>
      <c r="Q1313" s="1">
        <f t="shared" si="20"/>
        <v>38.61</v>
      </c>
    </row>
    <row r="1314" spans="1:17" x14ac:dyDescent="0.25">
      <c r="A1314" s="83" t="s">
        <v>8982</v>
      </c>
      <c r="B1314" s="84" t="s">
        <v>16689</v>
      </c>
      <c r="C1314" s="7">
        <v>57</v>
      </c>
      <c r="D1314" s="7">
        <v>0</v>
      </c>
      <c r="E1314" s="1">
        <v>0</v>
      </c>
      <c r="F1314" s="1">
        <v>66.69</v>
      </c>
      <c r="G1314" s="1">
        <v>0</v>
      </c>
      <c r="H1314" s="1">
        <v>0</v>
      </c>
      <c r="I1314" s="6">
        <v>66.69</v>
      </c>
      <c r="J1314" s="86"/>
      <c r="K1314" s="86"/>
      <c r="L1314" s="85"/>
      <c r="M1314" s="85"/>
      <c r="N1314" s="85"/>
      <c r="O1314" s="85"/>
      <c r="P1314" s="85"/>
      <c r="Q1314" s="1">
        <f t="shared" si="20"/>
        <v>66.69</v>
      </c>
    </row>
    <row r="1315" spans="1:17" x14ac:dyDescent="0.25">
      <c r="A1315" s="83" t="s">
        <v>8983</v>
      </c>
      <c r="B1315" s="84" t="s">
        <v>16690</v>
      </c>
      <c r="C1315" s="7">
        <v>153</v>
      </c>
      <c r="D1315" s="7">
        <v>2</v>
      </c>
      <c r="E1315" s="1">
        <v>373.22</v>
      </c>
      <c r="F1315" s="1">
        <v>179.01</v>
      </c>
      <c r="G1315" s="1">
        <v>176.62</v>
      </c>
      <c r="H1315" s="1">
        <v>39.770000000000003</v>
      </c>
      <c r="I1315" s="6">
        <v>395.4</v>
      </c>
      <c r="J1315" s="86"/>
      <c r="K1315" s="86"/>
      <c r="L1315" s="85"/>
      <c r="M1315" s="85"/>
      <c r="N1315" s="85"/>
      <c r="O1315" s="85"/>
      <c r="P1315" s="85"/>
      <c r="Q1315" s="1">
        <f t="shared" si="20"/>
        <v>395.4</v>
      </c>
    </row>
    <row r="1316" spans="1:17" x14ac:dyDescent="0.25">
      <c r="A1316" s="83" t="s">
        <v>8984</v>
      </c>
      <c r="B1316" s="84" t="s">
        <v>16691</v>
      </c>
      <c r="C1316" s="7">
        <v>191</v>
      </c>
      <c r="D1316" s="7">
        <v>5</v>
      </c>
      <c r="E1316" s="1">
        <v>7437.37</v>
      </c>
      <c r="F1316" s="1">
        <v>223.47</v>
      </c>
      <c r="G1316" s="1">
        <v>441.56</v>
      </c>
      <c r="H1316" s="1">
        <v>792.51</v>
      </c>
      <c r="I1316" s="6">
        <v>1457.54</v>
      </c>
      <c r="J1316" s="86"/>
      <c r="K1316" s="86"/>
      <c r="L1316" s="85"/>
      <c r="M1316" s="85"/>
      <c r="N1316" s="85"/>
      <c r="O1316" s="85"/>
      <c r="P1316" s="85"/>
      <c r="Q1316" s="1">
        <f t="shared" si="20"/>
        <v>1457.54</v>
      </c>
    </row>
    <row r="1317" spans="1:17" x14ac:dyDescent="0.25">
      <c r="A1317" s="83" t="s">
        <v>8985</v>
      </c>
      <c r="B1317" s="84" t="s">
        <v>16692</v>
      </c>
      <c r="C1317" s="7">
        <v>37</v>
      </c>
      <c r="D1317" s="7">
        <v>0</v>
      </c>
      <c r="E1317" s="1">
        <v>0</v>
      </c>
      <c r="F1317" s="1">
        <v>43.29</v>
      </c>
      <c r="G1317" s="1">
        <v>0</v>
      </c>
      <c r="H1317" s="1">
        <v>0</v>
      </c>
      <c r="I1317" s="6">
        <v>43.29</v>
      </c>
      <c r="J1317" s="86"/>
      <c r="K1317" s="86"/>
      <c r="L1317" s="85"/>
      <c r="M1317" s="85"/>
      <c r="N1317" s="85"/>
      <c r="O1317" s="85"/>
      <c r="P1317" s="85"/>
      <c r="Q1317" s="1">
        <f t="shared" si="20"/>
        <v>43.29</v>
      </c>
    </row>
    <row r="1318" spans="1:17" x14ac:dyDescent="0.25">
      <c r="A1318" s="83" t="s">
        <v>8986</v>
      </c>
      <c r="B1318" s="84" t="s">
        <v>16693</v>
      </c>
      <c r="C1318" s="7">
        <v>1003</v>
      </c>
      <c r="D1318" s="7">
        <v>12</v>
      </c>
      <c r="E1318" s="1">
        <v>1991.57</v>
      </c>
      <c r="F1318" s="1">
        <v>1173.5</v>
      </c>
      <c r="G1318" s="1">
        <v>1059.74</v>
      </c>
      <c r="H1318" s="1">
        <v>212.22</v>
      </c>
      <c r="I1318" s="6">
        <v>2445.46</v>
      </c>
      <c r="J1318" s="86"/>
      <c r="K1318" s="86"/>
      <c r="L1318" s="85"/>
      <c r="M1318" s="85"/>
      <c r="N1318" s="85"/>
      <c r="O1318" s="85"/>
      <c r="P1318" s="85"/>
      <c r="Q1318" s="1">
        <f t="shared" si="20"/>
        <v>2445.46</v>
      </c>
    </row>
    <row r="1319" spans="1:17" x14ac:dyDescent="0.25">
      <c r="A1319" s="83" t="s">
        <v>8987</v>
      </c>
      <c r="B1319" s="84" t="s">
        <v>16694</v>
      </c>
      <c r="C1319" s="7">
        <v>54</v>
      </c>
      <c r="D1319" s="7">
        <v>3</v>
      </c>
      <c r="E1319" s="1">
        <v>1248.1400000000001</v>
      </c>
      <c r="F1319" s="1">
        <v>63.18</v>
      </c>
      <c r="G1319" s="1">
        <v>264.94</v>
      </c>
      <c r="H1319" s="1">
        <v>133</v>
      </c>
      <c r="I1319" s="6">
        <v>461.12</v>
      </c>
      <c r="J1319" s="86"/>
      <c r="K1319" s="86"/>
      <c r="L1319" s="85"/>
      <c r="M1319" s="85"/>
      <c r="N1319" s="85"/>
      <c r="O1319" s="85"/>
      <c r="P1319" s="85"/>
      <c r="Q1319" s="1">
        <f t="shared" si="20"/>
        <v>461.12</v>
      </c>
    </row>
    <row r="1320" spans="1:17" x14ac:dyDescent="0.25">
      <c r="A1320" s="83" t="s">
        <v>8988</v>
      </c>
      <c r="B1320" s="84" t="s">
        <v>16695</v>
      </c>
      <c r="C1320" s="7">
        <v>339</v>
      </c>
      <c r="D1320" s="7">
        <v>2</v>
      </c>
      <c r="E1320" s="1">
        <v>373.22</v>
      </c>
      <c r="F1320" s="1">
        <v>396.63</v>
      </c>
      <c r="G1320" s="1">
        <v>176.62</v>
      </c>
      <c r="H1320" s="1">
        <v>39.770000000000003</v>
      </c>
      <c r="I1320" s="6">
        <v>613.02</v>
      </c>
      <c r="J1320" s="86"/>
      <c r="K1320" s="86"/>
      <c r="L1320" s="85"/>
      <c r="M1320" s="85"/>
      <c r="N1320" s="85"/>
      <c r="O1320" s="85"/>
      <c r="P1320" s="85"/>
      <c r="Q1320" s="1">
        <f t="shared" si="20"/>
        <v>613.02</v>
      </c>
    </row>
    <row r="1321" spans="1:17" x14ac:dyDescent="0.25">
      <c r="A1321" s="83" t="s">
        <v>8989</v>
      </c>
      <c r="B1321" s="84" t="s">
        <v>16696</v>
      </c>
      <c r="C1321" s="7">
        <v>80</v>
      </c>
      <c r="D1321" s="7">
        <v>3</v>
      </c>
      <c r="E1321" s="1">
        <v>916.24</v>
      </c>
      <c r="F1321" s="1">
        <v>93.6</v>
      </c>
      <c r="G1321" s="1">
        <v>264.94</v>
      </c>
      <c r="H1321" s="1">
        <v>97.63</v>
      </c>
      <c r="I1321" s="6">
        <v>456.17</v>
      </c>
      <c r="J1321" s="86"/>
      <c r="K1321" s="86"/>
      <c r="L1321" s="85"/>
      <c r="M1321" s="85"/>
      <c r="N1321" s="85"/>
      <c r="O1321" s="85"/>
      <c r="P1321" s="85"/>
      <c r="Q1321" s="1">
        <f t="shared" si="20"/>
        <v>456.17</v>
      </c>
    </row>
    <row r="1322" spans="1:17" x14ac:dyDescent="0.25">
      <c r="A1322" s="83" t="s">
        <v>8990</v>
      </c>
      <c r="B1322" s="84" t="s">
        <v>16697</v>
      </c>
      <c r="C1322" s="7">
        <v>79</v>
      </c>
      <c r="D1322" s="7">
        <v>0</v>
      </c>
      <c r="E1322" s="1">
        <v>0</v>
      </c>
      <c r="F1322" s="1">
        <v>92.43</v>
      </c>
      <c r="G1322" s="1">
        <v>0</v>
      </c>
      <c r="H1322" s="1">
        <v>0</v>
      </c>
      <c r="I1322" s="6">
        <v>92.43</v>
      </c>
      <c r="J1322" s="86"/>
      <c r="K1322" s="86"/>
      <c r="L1322" s="85"/>
      <c r="M1322" s="85"/>
      <c r="N1322" s="85"/>
      <c r="O1322" s="85"/>
      <c r="P1322" s="85"/>
      <c r="Q1322" s="1">
        <f t="shared" si="20"/>
        <v>92.43</v>
      </c>
    </row>
    <row r="1323" spans="1:17" x14ac:dyDescent="0.25">
      <c r="A1323" s="83" t="s">
        <v>8991</v>
      </c>
      <c r="B1323" s="84" t="s">
        <v>16698</v>
      </c>
      <c r="C1323" s="7">
        <v>46</v>
      </c>
      <c r="D1323" s="7">
        <v>0</v>
      </c>
      <c r="E1323" s="1">
        <v>0</v>
      </c>
      <c r="F1323" s="1">
        <v>53.82</v>
      </c>
      <c r="G1323" s="1">
        <v>0</v>
      </c>
      <c r="H1323" s="1">
        <v>0</v>
      </c>
      <c r="I1323" s="6">
        <v>53.82</v>
      </c>
      <c r="J1323" s="86"/>
      <c r="K1323" s="86"/>
      <c r="L1323" s="85"/>
      <c r="M1323" s="85"/>
      <c r="N1323" s="85"/>
      <c r="O1323" s="85"/>
      <c r="P1323" s="85"/>
      <c r="Q1323" s="1">
        <f t="shared" si="20"/>
        <v>53.82</v>
      </c>
    </row>
    <row r="1324" spans="1:17" x14ac:dyDescent="0.25">
      <c r="A1324" s="83" t="s">
        <v>8992</v>
      </c>
      <c r="B1324" s="84" t="s">
        <v>16699</v>
      </c>
      <c r="C1324" s="7">
        <v>701</v>
      </c>
      <c r="D1324" s="7">
        <v>13</v>
      </c>
      <c r="E1324" s="1">
        <v>10375.69</v>
      </c>
      <c r="F1324" s="1">
        <v>820.17</v>
      </c>
      <c r="G1324" s="1">
        <v>1148.06</v>
      </c>
      <c r="H1324" s="1">
        <v>1105.6099999999999</v>
      </c>
      <c r="I1324" s="6">
        <v>3073.84</v>
      </c>
      <c r="J1324" s="86"/>
      <c r="K1324" s="86"/>
      <c r="L1324" s="85"/>
      <c r="M1324" s="85"/>
      <c r="N1324" s="85"/>
      <c r="O1324" s="85"/>
      <c r="P1324" s="85"/>
      <c r="Q1324" s="1">
        <f t="shared" si="20"/>
        <v>3073.84</v>
      </c>
    </row>
    <row r="1325" spans="1:17" x14ac:dyDescent="0.25">
      <c r="A1325" s="83" t="s">
        <v>8993</v>
      </c>
      <c r="B1325" s="84" t="s">
        <v>16700</v>
      </c>
      <c r="C1325" s="7">
        <v>24</v>
      </c>
      <c r="D1325" s="7">
        <v>0</v>
      </c>
      <c r="E1325" s="1">
        <v>0</v>
      </c>
      <c r="F1325" s="1">
        <v>28.08</v>
      </c>
      <c r="G1325" s="1">
        <v>0</v>
      </c>
      <c r="H1325" s="1">
        <v>0</v>
      </c>
      <c r="I1325" s="6">
        <v>28.08</v>
      </c>
      <c r="J1325" s="86"/>
      <c r="K1325" s="86"/>
      <c r="L1325" s="85"/>
      <c r="M1325" s="85"/>
      <c r="N1325" s="85"/>
      <c r="O1325" s="85"/>
      <c r="P1325" s="85"/>
      <c r="Q1325" s="1">
        <f t="shared" si="20"/>
        <v>28.08</v>
      </c>
    </row>
    <row r="1326" spans="1:17" x14ac:dyDescent="0.25">
      <c r="A1326" s="83" t="s">
        <v>8994</v>
      </c>
      <c r="B1326" s="84" t="s">
        <v>16701</v>
      </c>
      <c r="C1326" s="7">
        <v>85</v>
      </c>
      <c r="D1326" s="7">
        <v>1</v>
      </c>
      <c r="E1326" s="1">
        <v>6436.84</v>
      </c>
      <c r="F1326" s="1">
        <v>99.45</v>
      </c>
      <c r="G1326" s="1">
        <v>88.31</v>
      </c>
      <c r="H1326" s="1">
        <v>685.9</v>
      </c>
      <c r="I1326" s="6">
        <v>873.66</v>
      </c>
      <c r="J1326" s="86"/>
      <c r="K1326" s="86"/>
      <c r="L1326" s="85"/>
      <c r="M1326" s="85"/>
      <c r="N1326" s="85"/>
      <c r="O1326" s="85"/>
      <c r="P1326" s="85"/>
      <c r="Q1326" s="1">
        <f t="shared" si="20"/>
        <v>873.66</v>
      </c>
    </row>
    <row r="1327" spans="1:17" x14ac:dyDescent="0.25">
      <c r="A1327" s="83" t="s">
        <v>8995</v>
      </c>
      <c r="B1327" s="84" t="s">
        <v>16702</v>
      </c>
      <c r="C1327" s="7">
        <v>50</v>
      </c>
      <c r="D1327" s="7">
        <v>1</v>
      </c>
      <c r="E1327" s="1">
        <v>248.82</v>
      </c>
      <c r="F1327" s="1">
        <v>58.5</v>
      </c>
      <c r="G1327" s="1">
        <v>88.31</v>
      </c>
      <c r="H1327" s="1">
        <v>26.51</v>
      </c>
      <c r="I1327" s="6">
        <v>173.32</v>
      </c>
      <c r="J1327" s="86"/>
      <c r="K1327" s="86"/>
      <c r="L1327" s="85"/>
      <c r="M1327" s="85"/>
      <c r="N1327" s="85"/>
      <c r="O1327" s="85"/>
      <c r="P1327" s="85"/>
      <c r="Q1327" s="1">
        <f t="shared" si="20"/>
        <v>173.32</v>
      </c>
    </row>
    <row r="1328" spans="1:17" x14ac:dyDescent="0.25">
      <c r="A1328" s="83" t="s">
        <v>8996</v>
      </c>
      <c r="B1328" s="84" t="s">
        <v>16703</v>
      </c>
      <c r="C1328" s="7">
        <v>298</v>
      </c>
      <c r="D1328" s="7">
        <v>2</v>
      </c>
      <c r="E1328" s="1">
        <v>503.96</v>
      </c>
      <c r="F1328" s="1">
        <v>348.66</v>
      </c>
      <c r="G1328" s="1">
        <v>176.62</v>
      </c>
      <c r="H1328" s="1">
        <v>53.7</v>
      </c>
      <c r="I1328" s="6">
        <v>578.98</v>
      </c>
      <c r="J1328" s="86"/>
      <c r="K1328" s="86"/>
      <c r="L1328" s="85"/>
      <c r="M1328" s="85"/>
      <c r="N1328" s="85"/>
      <c r="O1328" s="85"/>
      <c r="P1328" s="85"/>
      <c r="Q1328" s="1">
        <f t="shared" si="20"/>
        <v>578.98</v>
      </c>
    </row>
    <row r="1329" spans="1:17" x14ac:dyDescent="0.25">
      <c r="A1329" s="83" t="s">
        <v>8997</v>
      </c>
      <c r="B1329" s="84" t="s">
        <v>16704</v>
      </c>
      <c r="C1329" s="7">
        <v>429</v>
      </c>
      <c r="D1329" s="7">
        <v>14</v>
      </c>
      <c r="E1329" s="1">
        <v>15137.44</v>
      </c>
      <c r="F1329" s="1">
        <v>501.93</v>
      </c>
      <c r="G1329" s="1">
        <v>1236.3800000000001</v>
      </c>
      <c r="H1329" s="1">
        <v>1613.02</v>
      </c>
      <c r="I1329" s="6">
        <v>3351.33</v>
      </c>
      <c r="J1329" s="86"/>
      <c r="K1329" s="86"/>
      <c r="L1329" s="85"/>
      <c r="M1329" s="85"/>
      <c r="N1329" s="85"/>
      <c r="O1329" s="85"/>
      <c r="P1329" s="85"/>
      <c r="Q1329" s="1">
        <f t="shared" si="20"/>
        <v>3351.33</v>
      </c>
    </row>
    <row r="1330" spans="1:17" x14ac:dyDescent="0.25">
      <c r="A1330" s="83" t="s">
        <v>8998</v>
      </c>
      <c r="B1330" s="84" t="s">
        <v>16705</v>
      </c>
      <c r="C1330" s="7">
        <v>118</v>
      </c>
      <c r="D1330" s="7">
        <v>1</v>
      </c>
      <c r="E1330" s="1">
        <v>715.32</v>
      </c>
      <c r="F1330" s="1">
        <v>138.06</v>
      </c>
      <c r="G1330" s="1">
        <v>88.31</v>
      </c>
      <c r="H1330" s="1">
        <v>76.22</v>
      </c>
      <c r="I1330" s="6">
        <v>302.58999999999997</v>
      </c>
      <c r="J1330" s="86"/>
      <c r="K1330" s="86"/>
      <c r="L1330" s="85"/>
      <c r="M1330" s="85"/>
      <c r="N1330" s="85"/>
      <c r="O1330" s="85"/>
      <c r="P1330" s="85"/>
      <c r="Q1330" s="1">
        <f t="shared" si="20"/>
        <v>302.58999999999997</v>
      </c>
    </row>
    <row r="1331" spans="1:17" x14ac:dyDescent="0.25">
      <c r="A1331" s="83" t="s">
        <v>8999</v>
      </c>
      <c r="B1331" s="84" t="s">
        <v>16706</v>
      </c>
      <c r="C1331" s="7">
        <v>83</v>
      </c>
      <c r="D1331" s="7">
        <v>0</v>
      </c>
      <c r="E1331" s="1">
        <v>0</v>
      </c>
      <c r="F1331" s="1">
        <v>97.11</v>
      </c>
      <c r="G1331" s="1">
        <v>0</v>
      </c>
      <c r="H1331" s="1">
        <v>0</v>
      </c>
      <c r="I1331" s="6">
        <v>97.11</v>
      </c>
      <c r="J1331" s="86"/>
      <c r="K1331" s="86"/>
      <c r="L1331" s="85"/>
      <c r="M1331" s="85"/>
      <c r="N1331" s="85"/>
      <c r="O1331" s="85"/>
      <c r="P1331" s="85"/>
      <c r="Q1331" s="1">
        <f t="shared" si="20"/>
        <v>97.11</v>
      </c>
    </row>
    <row r="1332" spans="1:17" x14ac:dyDescent="0.25">
      <c r="A1332" s="83" t="s">
        <v>9000</v>
      </c>
      <c r="B1332" s="84" t="s">
        <v>16707</v>
      </c>
      <c r="C1332" s="7">
        <v>500</v>
      </c>
      <c r="D1332" s="7">
        <v>16</v>
      </c>
      <c r="E1332" s="1">
        <v>5367.66</v>
      </c>
      <c r="F1332" s="1">
        <v>585</v>
      </c>
      <c r="G1332" s="1">
        <v>1413</v>
      </c>
      <c r="H1332" s="1">
        <v>571.97</v>
      </c>
      <c r="I1332" s="6">
        <v>2569.9699999999998</v>
      </c>
      <c r="J1332" s="86"/>
      <c r="K1332" s="86"/>
      <c r="L1332" s="85"/>
      <c r="M1332" s="85"/>
      <c r="N1332" s="85"/>
      <c r="O1332" s="85"/>
      <c r="P1332" s="85"/>
      <c r="Q1332" s="1">
        <f t="shared" si="20"/>
        <v>2569.9699999999998</v>
      </c>
    </row>
    <row r="1333" spans="1:17" x14ac:dyDescent="0.25">
      <c r="A1333" s="83" t="s">
        <v>9001</v>
      </c>
      <c r="B1333" s="84" t="s">
        <v>16708</v>
      </c>
      <c r="C1333" s="7">
        <v>89</v>
      </c>
      <c r="D1333" s="7">
        <v>0</v>
      </c>
      <c r="E1333" s="1">
        <v>0</v>
      </c>
      <c r="F1333" s="1">
        <v>104.13</v>
      </c>
      <c r="G1333" s="1">
        <v>0</v>
      </c>
      <c r="H1333" s="1">
        <v>0</v>
      </c>
      <c r="I1333" s="6">
        <v>104.13</v>
      </c>
      <c r="J1333" s="86"/>
      <c r="K1333" s="86"/>
      <c r="L1333" s="85"/>
      <c r="M1333" s="85"/>
      <c r="N1333" s="85"/>
      <c r="O1333" s="85"/>
      <c r="P1333" s="85"/>
      <c r="Q1333" s="1">
        <f t="shared" si="20"/>
        <v>104.13</v>
      </c>
    </row>
    <row r="1334" spans="1:17" x14ac:dyDescent="0.25">
      <c r="A1334" s="83" t="s">
        <v>9002</v>
      </c>
      <c r="B1334" s="84" t="s">
        <v>16709</v>
      </c>
      <c r="C1334" s="7">
        <v>169</v>
      </c>
      <c r="D1334" s="7">
        <v>3</v>
      </c>
      <c r="E1334" s="1">
        <v>30687.7</v>
      </c>
      <c r="F1334" s="1">
        <v>197.73</v>
      </c>
      <c r="G1334" s="1">
        <v>264.94</v>
      </c>
      <c r="H1334" s="1">
        <v>3270.02</v>
      </c>
      <c r="I1334" s="6">
        <v>3732.69</v>
      </c>
      <c r="J1334" s="86"/>
      <c r="K1334" s="86"/>
      <c r="L1334" s="85"/>
      <c r="M1334" s="85"/>
      <c r="N1334" s="85"/>
      <c r="O1334" s="85"/>
      <c r="P1334" s="85"/>
      <c r="Q1334" s="1">
        <f t="shared" si="20"/>
        <v>3732.69</v>
      </c>
    </row>
    <row r="1335" spans="1:17" x14ac:dyDescent="0.25">
      <c r="A1335" s="83" t="s">
        <v>9003</v>
      </c>
      <c r="B1335" s="84" t="s">
        <v>16710</v>
      </c>
      <c r="C1335" s="7">
        <v>248</v>
      </c>
      <c r="D1335" s="7">
        <v>2</v>
      </c>
      <c r="E1335" s="1">
        <v>71400.28</v>
      </c>
      <c r="F1335" s="1">
        <v>290.16000000000003</v>
      </c>
      <c r="G1335" s="1">
        <v>176.62</v>
      </c>
      <c r="H1335" s="1">
        <v>7608.26</v>
      </c>
      <c r="I1335" s="6">
        <v>8075.04</v>
      </c>
      <c r="J1335" s="86"/>
      <c r="K1335" s="86"/>
      <c r="L1335" s="85"/>
      <c r="M1335" s="85"/>
      <c r="N1335" s="85"/>
      <c r="O1335" s="85"/>
      <c r="P1335" s="85"/>
      <c r="Q1335" s="1">
        <f t="shared" si="20"/>
        <v>8075.04</v>
      </c>
    </row>
    <row r="1336" spans="1:17" x14ac:dyDescent="0.25">
      <c r="A1336" s="83" t="s">
        <v>9004</v>
      </c>
      <c r="B1336" s="84" t="s">
        <v>16711</v>
      </c>
      <c r="C1336" s="7">
        <v>516</v>
      </c>
      <c r="D1336" s="7">
        <v>10</v>
      </c>
      <c r="E1336" s="1">
        <v>1999.3</v>
      </c>
      <c r="F1336" s="1">
        <v>603.72</v>
      </c>
      <c r="G1336" s="1">
        <v>883.12</v>
      </c>
      <c r="H1336" s="1">
        <v>213.04</v>
      </c>
      <c r="I1336" s="6">
        <v>1699.88</v>
      </c>
      <c r="J1336" s="86"/>
      <c r="K1336" s="86"/>
      <c r="L1336" s="85"/>
      <c r="M1336" s="85"/>
      <c r="N1336" s="85"/>
      <c r="O1336" s="85"/>
      <c r="P1336" s="85"/>
      <c r="Q1336" s="1">
        <f t="shared" si="20"/>
        <v>1699.88</v>
      </c>
    </row>
    <row r="1337" spans="1:17" x14ac:dyDescent="0.25">
      <c r="A1337" s="83" t="s">
        <v>9005</v>
      </c>
      <c r="B1337" s="84" t="s">
        <v>16712</v>
      </c>
      <c r="C1337" s="7">
        <v>172</v>
      </c>
      <c r="D1337" s="7">
        <v>0</v>
      </c>
      <c r="E1337" s="1">
        <v>0</v>
      </c>
      <c r="F1337" s="1">
        <v>201.24</v>
      </c>
      <c r="G1337" s="1">
        <v>0</v>
      </c>
      <c r="H1337" s="1">
        <v>0</v>
      </c>
      <c r="I1337" s="6">
        <v>201.24</v>
      </c>
      <c r="J1337" s="86"/>
      <c r="K1337" s="86"/>
      <c r="L1337" s="85"/>
      <c r="M1337" s="85"/>
      <c r="N1337" s="85"/>
      <c r="O1337" s="85"/>
      <c r="P1337" s="85"/>
      <c r="Q1337" s="1">
        <f t="shared" si="20"/>
        <v>201.24</v>
      </c>
    </row>
    <row r="1338" spans="1:17" x14ac:dyDescent="0.25">
      <c r="A1338" s="83" t="s">
        <v>9006</v>
      </c>
      <c r="B1338" s="84" t="s">
        <v>16713</v>
      </c>
      <c r="C1338" s="7">
        <v>48</v>
      </c>
      <c r="D1338" s="7">
        <v>0</v>
      </c>
      <c r="E1338" s="1">
        <v>0</v>
      </c>
      <c r="F1338" s="1">
        <v>56.16</v>
      </c>
      <c r="G1338" s="1">
        <v>0</v>
      </c>
      <c r="H1338" s="1">
        <v>0</v>
      </c>
      <c r="I1338" s="6">
        <v>56.16</v>
      </c>
      <c r="J1338" s="86"/>
      <c r="K1338" s="86"/>
      <c r="L1338" s="85"/>
      <c r="M1338" s="85"/>
      <c r="N1338" s="85"/>
      <c r="O1338" s="85"/>
      <c r="P1338" s="85"/>
      <c r="Q1338" s="1">
        <f t="shared" si="20"/>
        <v>56.16</v>
      </c>
    </row>
    <row r="1339" spans="1:17" x14ac:dyDescent="0.25">
      <c r="A1339" s="83" t="s">
        <v>9007</v>
      </c>
      <c r="B1339" s="84" t="s">
        <v>16714</v>
      </c>
      <c r="C1339" s="7">
        <v>98</v>
      </c>
      <c r="D1339" s="7">
        <v>0</v>
      </c>
      <c r="E1339" s="1">
        <v>0</v>
      </c>
      <c r="F1339" s="1">
        <v>114.66</v>
      </c>
      <c r="G1339" s="1">
        <v>0</v>
      </c>
      <c r="H1339" s="1">
        <v>0</v>
      </c>
      <c r="I1339" s="6">
        <v>114.66</v>
      </c>
      <c r="J1339" s="86"/>
      <c r="K1339" s="86"/>
      <c r="L1339" s="85"/>
      <c r="M1339" s="85"/>
      <c r="N1339" s="85"/>
      <c r="O1339" s="85"/>
      <c r="P1339" s="85"/>
      <c r="Q1339" s="1">
        <f t="shared" si="20"/>
        <v>114.66</v>
      </c>
    </row>
    <row r="1340" spans="1:17" x14ac:dyDescent="0.25">
      <c r="A1340" s="83" t="s">
        <v>9008</v>
      </c>
      <c r="B1340" s="84" t="s">
        <v>16715</v>
      </c>
      <c r="C1340" s="7">
        <v>121</v>
      </c>
      <c r="D1340" s="7">
        <v>1</v>
      </c>
      <c r="E1340" s="1">
        <v>313.26</v>
      </c>
      <c r="F1340" s="1">
        <v>141.57</v>
      </c>
      <c r="G1340" s="1">
        <v>88.31</v>
      </c>
      <c r="H1340" s="1">
        <v>33.380000000000003</v>
      </c>
      <c r="I1340" s="6">
        <v>263.26</v>
      </c>
      <c r="J1340" s="86"/>
      <c r="K1340" s="86"/>
      <c r="L1340" s="85"/>
      <c r="M1340" s="85"/>
      <c r="N1340" s="85"/>
      <c r="O1340" s="85"/>
      <c r="P1340" s="85"/>
      <c r="Q1340" s="1">
        <f t="shared" si="20"/>
        <v>263.26</v>
      </c>
    </row>
    <row r="1341" spans="1:17" x14ac:dyDescent="0.25">
      <c r="A1341" s="83" t="s">
        <v>9009</v>
      </c>
      <c r="B1341" s="84" t="s">
        <v>16716</v>
      </c>
      <c r="C1341" s="7">
        <v>92</v>
      </c>
      <c r="D1341" s="7">
        <v>0</v>
      </c>
      <c r="E1341" s="1">
        <v>0</v>
      </c>
      <c r="F1341" s="1">
        <v>107.64</v>
      </c>
      <c r="G1341" s="1">
        <v>0</v>
      </c>
      <c r="H1341" s="1">
        <v>0</v>
      </c>
      <c r="I1341" s="6">
        <v>107.64</v>
      </c>
      <c r="J1341" s="86"/>
      <c r="K1341" s="86"/>
      <c r="L1341" s="85"/>
      <c r="M1341" s="85"/>
      <c r="N1341" s="85"/>
      <c r="O1341" s="85"/>
      <c r="P1341" s="85"/>
      <c r="Q1341" s="1">
        <f t="shared" si="20"/>
        <v>107.64</v>
      </c>
    </row>
    <row r="1342" spans="1:17" x14ac:dyDescent="0.25">
      <c r="A1342" s="83" t="s">
        <v>9010</v>
      </c>
      <c r="B1342" s="84" t="s">
        <v>16717</v>
      </c>
      <c r="C1342" s="7">
        <v>37</v>
      </c>
      <c r="D1342" s="7">
        <v>1</v>
      </c>
      <c r="E1342" s="1">
        <v>42.97</v>
      </c>
      <c r="F1342" s="1">
        <v>43.29</v>
      </c>
      <c r="G1342" s="1">
        <v>88.31</v>
      </c>
      <c r="H1342" s="1">
        <v>4.58</v>
      </c>
      <c r="I1342" s="6">
        <v>136.18</v>
      </c>
      <c r="J1342" s="86"/>
      <c r="K1342" s="86"/>
      <c r="L1342" s="85"/>
      <c r="M1342" s="85"/>
      <c r="N1342" s="85"/>
      <c r="O1342" s="85"/>
      <c r="P1342" s="85"/>
      <c r="Q1342" s="1">
        <f t="shared" si="20"/>
        <v>136.18</v>
      </c>
    </row>
    <row r="1343" spans="1:17" x14ac:dyDescent="0.25">
      <c r="A1343" s="83" t="s">
        <v>9011</v>
      </c>
      <c r="B1343" s="84" t="s">
        <v>16718</v>
      </c>
      <c r="C1343" s="7">
        <v>168</v>
      </c>
      <c r="D1343" s="7">
        <v>1</v>
      </c>
      <c r="E1343" s="1">
        <v>769.3</v>
      </c>
      <c r="F1343" s="1">
        <v>196.56</v>
      </c>
      <c r="G1343" s="1">
        <v>88.31</v>
      </c>
      <c r="H1343" s="1">
        <v>81.98</v>
      </c>
      <c r="I1343" s="6">
        <v>366.85</v>
      </c>
      <c r="J1343" s="86"/>
      <c r="K1343" s="86"/>
      <c r="L1343" s="85"/>
      <c r="M1343" s="85"/>
      <c r="N1343" s="85"/>
      <c r="O1343" s="85"/>
      <c r="P1343" s="85"/>
      <c r="Q1343" s="1">
        <f t="shared" si="20"/>
        <v>366.85</v>
      </c>
    </row>
    <row r="1344" spans="1:17" x14ac:dyDescent="0.25">
      <c r="A1344" s="83" t="s">
        <v>9012</v>
      </c>
      <c r="B1344" s="84" t="s">
        <v>16719</v>
      </c>
      <c r="C1344" s="7">
        <v>274</v>
      </c>
      <c r="D1344" s="7">
        <v>6</v>
      </c>
      <c r="E1344" s="1">
        <v>73421.34</v>
      </c>
      <c r="F1344" s="1">
        <v>320.58</v>
      </c>
      <c r="G1344" s="1">
        <v>529.87</v>
      </c>
      <c r="H1344" s="1">
        <v>7823.62</v>
      </c>
      <c r="I1344" s="6">
        <v>8674.07</v>
      </c>
      <c r="J1344" s="86"/>
      <c r="K1344" s="86"/>
      <c r="L1344" s="85"/>
      <c r="M1344" s="85"/>
      <c r="N1344" s="85"/>
      <c r="O1344" s="85"/>
      <c r="P1344" s="85"/>
      <c r="Q1344" s="1">
        <f t="shared" si="20"/>
        <v>8674.07</v>
      </c>
    </row>
    <row r="1345" spans="1:17" x14ac:dyDescent="0.25">
      <c r="A1345" s="83" t="s">
        <v>9013</v>
      </c>
      <c r="B1345" s="84" t="s">
        <v>16720</v>
      </c>
      <c r="C1345" s="7">
        <v>52</v>
      </c>
      <c r="D1345" s="7">
        <v>2</v>
      </c>
      <c r="E1345" s="1">
        <v>113.58</v>
      </c>
      <c r="F1345" s="1">
        <v>60.84</v>
      </c>
      <c r="G1345" s="1">
        <v>176.62</v>
      </c>
      <c r="H1345" s="1">
        <v>12.1</v>
      </c>
      <c r="I1345" s="6">
        <v>249.56</v>
      </c>
      <c r="J1345" s="86"/>
      <c r="K1345" s="86"/>
      <c r="L1345" s="85"/>
      <c r="M1345" s="85"/>
      <c r="N1345" s="85"/>
      <c r="O1345" s="85"/>
      <c r="P1345" s="85"/>
      <c r="Q1345" s="1">
        <f t="shared" si="20"/>
        <v>249.56</v>
      </c>
    </row>
    <row r="1346" spans="1:17" x14ac:dyDescent="0.25">
      <c r="A1346" s="83" t="s">
        <v>9014</v>
      </c>
      <c r="B1346" s="84" t="s">
        <v>16721</v>
      </c>
      <c r="C1346" s="7">
        <v>1151</v>
      </c>
      <c r="D1346" s="7">
        <v>15</v>
      </c>
      <c r="E1346" s="1">
        <v>4666.03</v>
      </c>
      <c r="F1346" s="1">
        <v>1346.66</v>
      </c>
      <c r="G1346" s="1">
        <v>1324.69</v>
      </c>
      <c r="H1346" s="1">
        <v>497.2</v>
      </c>
      <c r="I1346" s="6">
        <v>3168.55</v>
      </c>
      <c r="J1346" s="86"/>
      <c r="K1346" s="86"/>
      <c r="L1346" s="85"/>
      <c r="M1346" s="85"/>
      <c r="N1346" s="85"/>
      <c r="O1346" s="85"/>
      <c r="P1346" s="85"/>
      <c r="Q1346" s="1">
        <f t="shared" si="20"/>
        <v>3168.55</v>
      </c>
    </row>
    <row r="1347" spans="1:17" x14ac:dyDescent="0.25">
      <c r="A1347" s="83" t="s">
        <v>9015</v>
      </c>
      <c r="B1347" s="84" t="s">
        <v>16722</v>
      </c>
      <c r="C1347" s="7">
        <v>184</v>
      </c>
      <c r="D1347" s="7">
        <v>7</v>
      </c>
      <c r="E1347" s="1">
        <v>1345.03</v>
      </c>
      <c r="F1347" s="1">
        <v>215.28</v>
      </c>
      <c r="G1347" s="1">
        <v>618.17999999999995</v>
      </c>
      <c r="H1347" s="1">
        <v>143.32</v>
      </c>
      <c r="I1347" s="6">
        <v>976.78</v>
      </c>
      <c r="J1347" s="86"/>
      <c r="K1347" s="86"/>
      <c r="L1347" s="85"/>
      <c r="M1347" s="85"/>
      <c r="N1347" s="85"/>
      <c r="O1347" s="85"/>
      <c r="P1347" s="85"/>
      <c r="Q1347" s="1">
        <f t="shared" si="20"/>
        <v>976.78</v>
      </c>
    </row>
    <row r="1348" spans="1:17" x14ac:dyDescent="0.25">
      <c r="A1348" s="83" t="s">
        <v>9016</v>
      </c>
      <c r="B1348" s="84" t="s">
        <v>16723</v>
      </c>
      <c r="C1348" s="7">
        <v>502</v>
      </c>
      <c r="D1348" s="7">
        <v>8</v>
      </c>
      <c r="E1348" s="1">
        <v>1914.44</v>
      </c>
      <c r="F1348" s="1">
        <v>587.34</v>
      </c>
      <c r="G1348" s="1">
        <v>706.5</v>
      </c>
      <c r="H1348" s="1">
        <v>204</v>
      </c>
      <c r="I1348" s="6">
        <v>1497.84</v>
      </c>
      <c r="J1348" s="86"/>
      <c r="K1348" s="86"/>
      <c r="L1348" s="85"/>
      <c r="M1348" s="85"/>
      <c r="N1348" s="85"/>
      <c r="O1348" s="85"/>
      <c r="P1348" s="85"/>
      <c r="Q1348" s="1">
        <f t="shared" si="20"/>
        <v>1497.84</v>
      </c>
    </row>
    <row r="1349" spans="1:17" x14ac:dyDescent="0.25">
      <c r="A1349" s="83" t="s">
        <v>9017</v>
      </c>
      <c r="B1349" s="84" t="s">
        <v>16724</v>
      </c>
      <c r="C1349" s="7">
        <v>109</v>
      </c>
      <c r="D1349" s="7">
        <v>0</v>
      </c>
      <c r="E1349" s="1">
        <v>0</v>
      </c>
      <c r="F1349" s="1">
        <v>127.53</v>
      </c>
      <c r="G1349" s="1">
        <v>0</v>
      </c>
      <c r="H1349" s="1">
        <v>0</v>
      </c>
      <c r="I1349" s="6">
        <v>127.53</v>
      </c>
      <c r="J1349" s="86"/>
      <c r="K1349" s="86"/>
      <c r="L1349" s="85"/>
      <c r="M1349" s="85"/>
      <c r="N1349" s="85"/>
      <c r="O1349" s="85"/>
      <c r="P1349" s="85"/>
      <c r="Q1349" s="1">
        <f t="shared" si="20"/>
        <v>127.53</v>
      </c>
    </row>
    <row r="1350" spans="1:17" x14ac:dyDescent="0.25">
      <c r="A1350" s="83" t="s">
        <v>9018</v>
      </c>
      <c r="B1350" s="84" t="s">
        <v>16725</v>
      </c>
      <c r="C1350" s="7">
        <v>250</v>
      </c>
      <c r="D1350" s="7">
        <v>5</v>
      </c>
      <c r="E1350" s="1">
        <v>3269.09</v>
      </c>
      <c r="F1350" s="1">
        <v>292.5</v>
      </c>
      <c r="G1350" s="1">
        <v>441.56</v>
      </c>
      <c r="H1350" s="1">
        <v>348.34</v>
      </c>
      <c r="I1350" s="6">
        <v>1082.4000000000001</v>
      </c>
      <c r="J1350" s="86"/>
      <c r="K1350" s="86"/>
      <c r="L1350" s="85"/>
      <c r="M1350" s="85"/>
      <c r="N1350" s="85"/>
      <c r="O1350" s="85"/>
      <c r="P1350" s="85"/>
      <c r="Q1350" s="1">
        <f t="shared" si="20"/>
        <v>1082.4000000000001</v>
      </c>
    </row>
    <row r="1351" spans="1:17" x14ac:dyDescent="0.25">
      <c r="A1351" s="83" t="s">
        <v>9019</v>
      </c>
      <c r="B1351" s="84" t="s">
        <v>16726</v>
      </c>
      <c r="C1351" s="7">
        <v>23</v>
      </c>
      <c r="D1351" s="7">
        <v>1</v>
      </c>
      <c r="E1351" s="1">
        <v>186.61</v>
      </c>
      <c r="F1351" s="1">
        <v>26.91</v>
      </c>
      <c r="G1351" s="1">
        <v>88.31</v>
      </c>
      <c r="H1351" s="1">
        <v>19.89</v>
      </c>
      <c r="I1351" s="6">
        <v>135.11000000000001</v>
      </c>
      <c r="J1351" s="86"/>
      <c r="K1351" s="86"/>
      <c r="L1351" s="85"/>
      <c r="M1351" s="85"/>
      <c r="N1351" s="85"/>
      <c r="O1351" s="85"/>
      <c r="P1351" s="85"/>
      <c r="Q1351" s="1">
        <f t="shared" si="20"/>
        <v>135.11000000000001</v>
      </c>
    </row>
    <row r="1352" spans="1:17" x14ac:dyDescent="0.25">
      <c r="A1352" s="83" t="s">
        <v>9020</v>
      </c>
      <c r="B1352" s="84" t="s">
        <v>16727</v>
      </c>
      <c r="C1352" s="7">
        <v>156</v>
      </c>
      <c r="D1352" s="7">
        <v>5</v>
      </c>
      <c r="E1352" s="1">
        <v>661.5</v>
      </c>
      <c r="F1352" s="1">
        <v>182.52</v>
      </c>
      <c r="G1352" s="1">
        <v>441.56</v>
      </c>
      <c r="H1352" s="1">
        <v>70.489999999999995</v>
      </c>
      <c r="I1352" s="6">
        <v>694.57</v>
      </c>
      <c r="J1352" s="86"/>
      <c r="K1352" s="86"/>
      <c r="L1352" s="85"/>
      <c r="M1352" s="85"/>
      <c r="N1352" s="85"/>
      <c r="O1352" s="85"/>
      <c r="P1352" s="85"/>
      <c r="Q1352" s="1">
        <f t="shared" si="20"/>
        <v>694.57</v>
      </c>
    </row>
    <row r="1353" spans="1:17" x14ac:dyDescent="0.25">
      <c r="A1353" s="83" t="s">
        <v>9021</v>
      </c>
      <c r="B1353" s="84" t="s">
        <v>16728</v>
      </c>
      <c r="C1353" s="7">
        <v>44</v>
      </c>
      <c r="D1353" s="7">
        <v>0</v>
      </c>
      <c r="E1353" s="1">
        <v>0</v>
      </c>
      <c r="F1353" s="1">
        <v>51.48</v>
      </c>
      <c r="G1353" s="1">
        <v>0</v>
      </c>
      <c r="H1353" s="1">
        <v>0</v>
      </c>
      <c r="I1353" s="6">
        <v>51.48</v>
      </c>
      <c r="J1353" s="86"/>
      <c r="K1353" s="86"/>
      <c r="L1353" s="85"/>
      <c r="M1353" s="85"/>
      <c r="N1353" s="85"/>
      <c r="O1353" s="85"/>
      <c r="P1353" s="85"/>
      <c r="Q1353" s="1">
        <f t="shared" si="20"/>
        <v>51.48</v>
      </c>
    </row>
    <row r="1354" spans="1:17" x14ac:dyDescent="0.25">
      <c r="A1354" s="83" t="s">
        <v>9022</v>
      </c>
      <c r="B1354" s="84" t="s">
        <v>16729</v>
      </c>
      <c r="C1354" s="7">
        <v>261</v>
      </c>
      <c r="D1354" s="7">
        <v>7</v>
      </c>
      <c r="E1354" s="1">
        <v>1817.82</v>
      </c>
      <c r="F1354" s="1">
        <v>305.37</v>
      </c>
      <c r="G1354" s="1">
        <v>618.17999999999995</v>
      </c>
      <c r="H1354" s="1">
        <v>193.7</v>
      </c>
      <c r="I1354" s="6">
        <v>1117.25</v>
      </c>
      <c r="J1354" s="86"/>
      <c r="K1354" s="86"/>
      <c r="L1354" s="85"/>
      <c r="M1354" s="85"/>
      <c r="N1354" s="85"/>
      <c r="O1354" s="85"/>
      <c r="P1354" s="85"/>
      <c r="Q1354" s="1">
        <f t="shared" si="20"/>
        <v>1117.25</v>
      </c>
    </row>
    <row r="1355" spans="1:17" x14ac:dyDescent="0.25">
      <c r="A1355" s="83" t="s">
        <v>9023</v>
      </c>
      <c r="B1355" s="84" t="s">
        <v>16730</v>
      </c>
      <c r="C1355" s="7">
        <v>110</v>
      </c>
      <c r="D1355" s="7">
        <v>30</v>
      </c>
      <c r="E1355" s="1">
        <v>3261.71</v>
      </c>
      <c r="F1355" s="1">
        <v>128.69999999999999</v>
      </c>
      <c r="G1355" s="1">
        <v>2649.37</v>
      </c>
      <c r="H1355" s="1">
        <v>347.56</v>
      </c>
      <c r="I1355" s="6">
        <v>3125.63</v>
      </c>
      <c r="J1355" s="86"/>
      <c r="K1355" s="86"/>
      <c r="L1355" s="85"/>
      <c r="M1355" s="85"/>
      <c r="N1355" s="85"/>
      <c r="O1355" s="85"/>
      <c r="P1355" s="85"/>
      <c r="Q1355" s="1">
        <f t="shared" si="20"/>
        <v>3125.63</v>
      </c>
    </row>
    <row r="1356" spans="1:17" x14ac:dyDescent="0.25">
      <c r="A1356" s="83" t="s">
        <v>9024</v>
      </c>
      <c r="B1356" s="84" t="s">
        <v>16731</v>
      </c>
      <c r="C1356" s="7">
        <v>1603</v>
      </c>
      <c r="D1356" s="7">
        <v>20</v>
      </c>
      <c r="E1356" s="1">
        <v>5664.98</v>
      </c>
      <c r="F1356" s="1">
        <v>1875.5</v>
      </c>
      <c r="G1356" s="1">
        <v>1766.25</v>
      </c>
      <c r="H1356" s="1">
        <v>603.65</v>
      </c>
      <c r="I1356" s="6">
        <v>4245.3999999999996</v>
      </c>
      <c r="J1356" s="86"/>
      <c r="K1356" s="86"/>
      <c r="L1356" s="85"/>
      <c r="M1356" s="85"/>
      <c r="N1356" s="85"/>
      <c r="O1356" s="85"/>
      <c r="P1356" s="85"/>
      <c r="Q1356" s="1">
        <f t="shared" si="20"/>
        <v>4245.3999999999996</v>
      </c>
    </row>
    <row r="1357" spans="1:17" x14ac:dyDescent="0.25">
      <c r="A1357" s="83" t="s">
        <v>9025</v>
      </c>
      <c r="B1357" s="84" t="s">
        <v>16732</v>
      </c>
      <c r="C1357" s="7">
        <v>74</v>
      </c>
      <c r="D1357" s="7">
        <v>1</v>
      </c>
      <c r="E1357" s="1">
        <v>1226.07</v>
      </c>
      <c r="F1357" s="1">
        <v>86.58</v>
      </c>
      <c r="G1357" s="1">
        <v>88.31</v>
      </c>
      <c r="H1357" s="1">
        <v>130.65</v>
      </c>
      <c r="I1357" s="6">
        <v>305.54000000000002</v>
      </c>
      <c r="J1357" s="86"/>
      <c r="K1357" s="86"/>
      <c r="L1357" s="85"/>
      <c r="M1357" s="85"/>
      <c r="N1357" s="85"/>
      <c r="O1357" s="85"/>
      <c r="P1357" s="85"/>
      <c r="Q1357" s="1">
        <f t="shared" si="20"/>
        <v>305.54000000000002</v>
      </c>
    </row>
    <row r="1358" spans="1:17" x14ac:dyDescent="0.25">
      <c r="A1358" s="83" t="s">
        <v>9026</v>
      </c>
      <c r="B1358" s="84" t="s">
        <v>16733</v>
      </c>
      <c r="C1358" s="7">
        <v>110</v>
      </c>
      <c r="D1358" s="7">
        <v>1</v>
      </c>
      <c r="E1358" s="1">
        <v>649.09</v>
      </c>
      <c r="F1358" s="1">
        <v>128.69999999999999</v>
      </c>
      <c r="G1358" s="1">
        <v>88.31</v>
      </c>
      <c r="H1358" s="1">
        <v>69.17</v>
      </c>
      <c r="I1358" s="6">
        <v>286.18</v>
      </c>
      <c r="J1358" s="86"/>
      <c r="K1358" s="86"/>
      <c r="L1358" s="85"/>
      <c r="M1358" s="85"/>
      <c r="N1358" s="85"/>
      <c r="O1358" s="85"/>
      <c r="P1358" s="85"/>
      <c r="Q1358" s="1">
        <f t="shared" ref="Q1358:Q1421" si="21">I1358+P1358</f>
        <v>286.18</v>
      </c>
    </row>
    <row r="1359" spans="1:17" x14ac:dyDescent="0.25">
      <c r="A1359" s="83" t="s">
        <v>9027</v>
      </c>
      <c r="B1359" s="84" t="s">
        <v>16734</v>
      </c>
      <c r="C1359" s="7">
        <v>54</v>
      </c>
      <c r="D1359" s="7">
        <v>1</v>
      </c>
      <c r="E1359" s="1">
        <v>149.29</v>
      </c>
      <c r="F1359" s="1">
        <v>63.18</v>
      </c>
      <c r="G1359" s="1">
        <v>88.31</v>
      </c>
      <c r="H1359" s="1">
        <v>15.91</v>
      </c>
      <c r="I1359" s="6">
        <v>167.4</v>
      </c>
      <c r="J1359" s="86"/>
      <c r="K1359" s="86"/>
      <c r="L1359" s="85"/>
      <c r="M1359" s="85"/>
      <c r="N1359" s="85"/>
      <c r="O1359" s="85"/>
      <c r="P1359" s="85"/>
      <c r="Q1359" s="1">
        <f t="shared" si="21"/>
        <v>167.4</v>
      </c>
    </row>
    <row r="1360" spans="1:17" x14ac:dyDescent="0.25">
      <c r="A1360" s="83" t="s">
        <v>9028</v>
      </c>
      <c r="B1360" s="84" t="s">
        <v>16735</v>
      </c>
      <c r="C1360" s="7">
        <v>362</v>
      </c>
      <c r="D1360" s="7">
        <v>3</v>
      </c>
      <c r="E1360" s="1">
        <v>572.87</v>
      </c>
      <c r="F1360" s="1">
        <v>423.54</v>
      </c>
      <c r="G1360" s="1">
        <v>264.94</v>
      </c>
      <c r="H1360" s="1">
        <v>61.04</v>
      </c>
      <c r="I1360" s="6">
        <v>749.52</v>
      </c>
      <c r="J1360" s="86"/>
      <c r="K1360" s="86"/>
      <c r="L1360" s="85"/>
      <c r="M1360" s="85"/>
      <c r="N1360" s="85"/>
      <c r="O1360" s="85"/>
      <c r="P1360" s="85"/>
      <c r="Q1360" s="1">
        <f t="shared" si="21"/>
        <v>749.52</v>
      </c>
    </row>
    <row r="1361" spans="1:17" x14ac:dyDescent="0.25">
      <c r="A1361" s="83" t="s">
        <v>9029</v>
      </c>
      <c r="B1361" s="84" t="s">
        <v>16736</v>
      </c>
      <c r="C1361" s="7">
        <v>79</v>
      </c>
      <c r="D1361" s="7">
        <v>1</v>
      </c>
      <c r="E1361" s="1">
        <v>186.61</v>
      </c>
      <c r="F1361" s="1">
        <v>92.43</v>
      </c>
      <c r="G1361" s="1">
        <v>88.31</v>
      </c>
      <c r="H1361" s="1">
        <v>19.89</v>
      </c>
      <c r="I1361" s="6">
        <v>200.63</v>
      </c>
      <c r="J1361" s="86"/>
      <c r="K1361" s="86"/>
      <c r="L1361" s="85"/>
      <c r="M1361" s="85"/>
      <c r="N1361" s="85"/>
      <c r="O1361" s="85"/>
      <c r="P1361" s="85"/>
      <c r="Q1361" s="1">
        <f t="shared" si="21"/>
        <v>200.63</v>
      </c>
    </row>
    <row r="1362" spans="1:17" x14ac:dyDescent="0.25">
      <c r="A1362" s="83" t="s">
        <v>9030</v>
      </c>
      <c r="B1362" s="84" t="s">
        <v>16737</v>
      </c>
      <c r="C1362" s="7">
        <v>820</v>
      </c>
      <c r="D1362" s="7">
        <v>12</v>
      </c>
      <c r="E1362" s="1">
        <v>2612.27</v>
      </c>
      <c r="F1362" s="1">
        <v>959.4</v>
      </c>
      <c r="G1362" s="1">
        <v>1059.74</v>
      </c>
      <c r="H1362" s="1">
        <v>278.36</v>
      </c>
      <c r="I1362" s="6">
        <v>2297.5</v>
      </c>
      <c r="J1362" s="86"/>
      <c r="K1362" s="86"/>
      <c r="L1362" s="85"/>
      <c r="M1362" s="85"/>
      <c r="N1362" s="85"/>
      <c r="O1362" s="85"/>
      <c r="P1362" s="85"/>
      <c r="Q1362" s="1">
        <f t="shared" si="21"/>
        <v>2297.5</v>
      </c>
    </row>
    <row r="1363" spans="1:17" x14ac:dyDescent="0.25">
      <c r="A1363" s="83" t="s">
        <v>9031</v>
      </c>
      <c r="B1363" s="84" t="s">
        <v>16738</v>
      </c>
      <c r="C1363" s="7">
        <v>102</v>
      </c>
      <c r="D1363" s="7">
        <v>1</v>
      </c>
      <c r="E1363" s="1">
        <v>385.67</v>
      </c>
      <c r="F1363" s="1">
        <v>119.34</v>
      </c>
      <c r="G1363" s="1">
        <v>88.31</v>
      </c>
      <c r="H1363" s="1">
        <v>41.1</v>
      </c>
      <c r="I1363" s="6">
        <v>248.75</v>
      </c>
      <c r="J1363" s="86"/>
      <c r="K1363" s="86"/>
      <c r="L1363" s="85"/>
      <c r="M1363" s="85"/>
      <c r="N1363" s="85"/>
      <c r="O1363" s="85"/>
      <c r="P1363" s="85"/>
      <c r="Q1363" s="1">
        <f t="shared" si="21"/>
        <v>248.75</v>
      </c>
    </row>
    <row r="1364" spans="1:17" x14ac:dyDescent="0.25">
      <c r="A1364" s="83" t="s">
        <v>9032</v>
      </c>
      <c r="B1364" s="84" t="s">
        <v>16739</v>
      </c>
      <c r="C1364" s="7">
        <v>80</v>
      </c>
      <c r="D1364" s="7">
        <v>0</v>
      </c>
      <c r="E1364" s="1">
        <v>0</v>
      </c>
      <c r="F1364" s="1">
        <v>93.6</v>
      </c>
      <c r="G1364" s="1">
        <v>0</v>
      </c>
      <c r="H1364" s="1">
        <v>0</v>
      </c>
      <c r="I1364" s="6">
        <v>93.6</v>
      </c>
      <c r="J1364" s="86"/>
      <c r="K1364" s="86"/>
      <c r="L1364" s="85"/>
      <c r="M1364" s="85"/>
      <c r="N1364" s="85"/>
      <c r="O1364" s="85"/>
      <c r="P1364" s="85"/>
      <c r="Q1364" s="1">
        <f t="shared" si="21"/>
        <v>93.6</v>
      </c>
    </row>
    <row r="1365" spans="1:17" x14ac:dyDescent="0.25">
      <c r="A1365" s="83" t="s">
        <v>9033</v>
      </c>
      <c r="B1365" s="84" t="s">
        <v>16740</v>
      </c>
      <c r="C1365" s="7">
        <v>229</v>
      </c>
      <c r="D1365" s="7">
        <v>3</v>
      </c>
      <c r="E1365" s="1">
        <v>509.53</v>
      </c>
      <c r="F1365" s="1">
        <v>267.93</v>
      </c>
      <c r="G1365" s="1">
        <v>264.94</v>
      </c>
      <c r="H1365" s="1">
        <v>54.3</v>
      </c>
      <c r="I1365" s="6">
        <v>587.16999999999996</v>
      </c>
      <c r="J1365" s="86"/>
      <c r="K1365" s="86"/>
      <c r="L1365" s="85"/>
      <c r="M1365" s="85"/>
      <c r="N1365" s="85"/>
      <c r="O1365" s="85"/>
      <c r="P1365" s="85"/>
      <c r="Q1365" s="1">
        <f t="shared" si="21"/>
        <v>587.16999999999996</v>
      </c>
    </row>
    <row r="1366" spans="1:17" x14ac:dyDescent="0.25">
      <c r="A1366" s="83" t="s">
        <v>9034</v>
      </c>
      <c r="B1366" s="84" t="s">
        <v>16741</v>
      </c>
      <c r="C1366" s="7">
        <v>106</v>
      </c>
      <c r="D1366" s="7">
        <v>0</v>
      </c>
      <c r="E1366" s="1">
        <v>0</v>
      </c>
      <c r="F1366" s="1">
        <v>124.02</v>
      </c>
      <c r="G1366" s="1">
        <v>0</v>
      </c>
      <c r="H1366" s="1">
        <v>0</v>
      </c>
      <c r="I1366" s="6">
        <v>124.02</v>
      </c>
      <c r="J1366" s="86"/>
      <c r="K1366" s="86"/>
      <c r="L1366" s="85"/>
      <c r="M1366" s="85"/>
      <c r="N1366" s="85"/>
      <c r="O1366" s="85"/>
      <c r="P1366" s="85"/>
      <c r="Q1366" s="1">
        <f t="shared" si="21"/>
        <v>124.02</v>
      </c>
    </row>
    <row r="1367" spans="1:17" x14ac:dyDescent="0.25">
      <c r="A1367" s="83" t="s">
        <v>9035</v>
      </c>
      <c r="B1367" s="84" t="s">
        <v>16742</v>
      </c>
      <c r="C1367" s="7">
        <v>103</v>
      </c>
      <c r="D1367" s="7">
        <v>1</v>
      </c>
      <c r="E1367" s="1">
        <v>317.49</v>
      </c>
      <c r="F1367" s="1">
        <v>120.51</v>
      </c>
      <c r="G1367" s="1">
        <v>88.31</v>
      </c>
      <c r="H1367" s="1">
        <v>33.83</v>
      </c>
      <c r="I1367" s="6">
        <v>242.65</v>
      </c>
      <c r="J1367" s="86"/>
      <c r="K1367" s="86"/>
      <c r="L1367" s="85"/>
      <c r="M1367" s="85"/>
      <c r="N1367" s="85"/>
      <c r="O1367" s="85"/>
      <c r="P1367" s="85"/>
      <c r="Q1367" s="1">
        <f t="shared" si="21"/>
        <v>242.65</v>
      </c>
    </row>
    <row r="1368" spans="1:17" x14ac:dyDescent="0.25">
      <c r="A1368" s="83" t="s">
        <v>9036</v>
      </c>
      <c r="B1368" s="84" t="s">
        <v>16743</v>
      </c>
      <c r="C1368" s="7">
        <v>66</v>
      </c>
      <c r="D1368" s="7">
        <v>0</v>
      </c>
      <c r="E1368" s="1">
        <v>0</v>
      </c>
      <c r="F1368" s="1">
        <v>77.22</v>
      </c>
      <c r="G1368" s="1">
        <v>0</v>
      </c>
      <c r="H1368" s="1">
        <v>0</v>
      </c>
      <c r="I1368" s="6">
        <v>77.22</v>
      </c>
      <c r="J1368" s="86"/>
      <c r="K1368" s="86"/>
      <c r="L1368" s="85"/>
      <c r="M1368" s="85"/>
      <c r="N1368" s="85"/>
      <c r="O1368" s="85"/>
      <c r="P1368" s="85"/>
      <c r="Q1368" s="1">
        <f t="shared" si="21"/>
        <v>77.22</v>
      </c>
    </row>
    <row r="1369" spans="1:17" x14ac:dyDescent="0.25">
      <c r="A1369" s="83" t="s">
        <v>9037</v>
      </c>
      <c r="B1369" s="84" t="s">
        <v>16744</v>
      </c>
      <c r="C1369" s="7">
        <v>334</v>
      </c>
      <c r="D1369" s="7">
        <v>3</v>
      </c>
      <c r="E1369" s="1">
        <v>1255.74</v>
      </c>
      <c r="F1369" s="1">
        <v>390.78</v>
      </c>
      <c r="G1369" s="1">
        <v>264.94</v>
      </c>
      <c r="H1369" s="1">
        <v>133.81</v>
      </c>
      <c r="I1369" s="6">
        <v>789.53</v>
      </c>
      <c r="J1369" s="86"/>
      <c r="K1369" s="86"/>
      <c r="L1369" s="85"/>
      <c r="M1369" s="85"/>
      <c r="N1369" s="85"/>
      <c r="O1369" s="85"/>
      <c r="P1369" s="85"/>
      <c r="Q1369" s="1">
        <f t="shared" si="21"/>
        <v>789.53</v>
      </c>
    </row>
    <row r="1370" spans="1:17" x14ac:dyDescent="0.25">
      <c r="A1370" s="83" t="s">
        <v>9038</v>
      </c>
      <c r="B1370" s="84" t="s">
        <v>16745</v>
      </c>
      <c r="C1370" s="7">
        <v>15</v>
      </c>
      <c r="D1370" s="7">
        <v>1</v>
      </c>
      <c r="E1370" s="1">
        <v>5769.72</v>
      </c>
      <c r="F1370" s="1">
        <v>17.55</v>
      </c>
      <c r="G1370" s="1">
        <v>88.31</v>
      </c>
      <c r="H1370" s="1">
        <v>614.80999999999995</v>
      </c>
      <c r="I1370" s="6">
        <v>720.67</v>
      </c>
      <c r="J1370" s="86"/>
      <c r="K1370" s="86"/>
      <c r="L1370" s="85"/>
      <c r="M1370" s="85"/>
      <c r="N1370" s="85"/>
      <c r="O1370" s="85"/>
      <c r="P1370" s="85"/>
      <c r="Q1370" s="1">
        <f t="shared" si="21"/>
        <v>720.67</v>
      </c>
    </row>
    <row r="1371" spans="1:17" x14ac:dyDescent="0.25">
      <c r="A1371" s="83" t="s">
        <v>9039</v>
      </c>
      <c r="B1371" s="84" t="s">
        <v>16746</v>
      </c>
      <c r="C1371" s="7">
        <v>62</v>
      </c>
      <c r="D1371" s="7">
        <v>0</v>
      </c>
      <c r="E1371" s="1">
        <v>0</v>
      </c>
      <c r="F1371" s="1">
        <v>72.540000000000006</v>
      </c>
      <c r="G1371" s="1">
        <v>0</v>
      </c>
      <c r="H1371" s="1">
        <v>0</v>
      </c>
      <c r="I1371" s="6">
        <v>72.540000000000006</v>
      </c>
      <c r="J1371" s="86"/>
      <c r="K1371" s="86"/>
      <c r="L1371" s="85"/>
      <c r="M1371" s="85"/>
      <c r="N1371" s="85"/>
      <c r="O1371" s="85"/>
      <c r="P1371" s="85"/>
      <c r="Q1371" s="1">
        <f t="shared" si="21"/>
        <v>72.540000000000006</v>
      </c>
    </row>
    <row r="1372" spans="1:17" x14ac:dyDescent="0.25">
      <c r="A1372" s="83" t="s">
        <v>9040</v>
      </c>
      <c r="B1372" s="84" t="s">
        <v>16747</v>
      </c>
      <c r="C1372" s="7">
        <v>100</v>
      </c>
      <c r="D1372" s="7">
        <v>3</v>
      </c>
      <c r="E1372" s="1">
        <v>329.86</v>
      </c>
      <c r="F1372" s="1">
        <v>117</v>
      </c>
      <c r="G1372" s="1">
        <v>264.94</v>
      </c>
      <c r="H1372" s="1">
        <v>35.15</v>
      </c>
      <c r="I1372" s="6">
        <v>417.09</v>
      </c>
      <c r="J1372" s="86"/>
      <c r="K1372" s="86"/>
      <c r="L1372" s="85"/>
      <c r="M1372" s="85"/>
      <c r="N1372" s="85"/>
      <c r="O1372" s="85"/>
      <c r="P1372" s="85"/>
      <c r="Q1372" s="1">
        <f t="shared" si="21"/>
        <v>417.09</v>
      </c>
    </row>
    <row r="1373" spans="1:17" x14ac:dyDescent="0.25">
      <c r="A1373" s="83" t="s">
        <v>9041</v>
      </c>
      <c r="B1373" s="84" t="s">
        <v>16748</v>
      </c>
      <c r="C1373" s="7">
        <v>100</v>
      </c>
      <c r="D1373" s="7">
        <v>0</v>
      </c>
      <c r="E1373" s="1">
        <v>0</v>
      </c>
      <c r="F1373" s="1">
        <v>117</v>
      </c>
      <c r="G1373" s="1">
        <v>0</v>
      </c>
      <c r="H1373" s="1">
        <v>0</v>
      </c>
      <c r="I1373" s="6">
        <v>117</v>
      </c>
      <c r="J1373" s="86"/>
      <c r="K1373" s="86"/>
      <c r="L1373" s="85"/>
      <c r="M1373" s="85"/>
      <c r="N1373" s="85"/>
      <c r="O1373" s="85"/>
      <c r="P1373" s="85"/>
      <c r="Q1373" s="1">
        <f t="shared" si="21"/>
        <v>117</v>
      </c>
    </row>
    <row r="1374" spans="1:17" x14ac:dyDescent="0.25">
      <c r="A1374" s="83" t="s">
        <v>9042</v>
      </c>
      <c r="B1374" s="84" t="s">
        <v>16749</v>
      </c>
      <c r="C1374" s="7">
        <v>523</v>
      </c>
      <c r="D1374" s="7">
        <v>8</v>
      </c>
      <c r="E1374" s="1">
        <v>29306.71</v>
      </c>
      <c r="F1374" s="1">
        <v>611.91</v>
      </c>
      <c r="G1374" s="1">
        <v>706.5</v>
      </c>
      <c r="H1374" s="1">
        <v>3122.86</v>
      </c>
      <c r="I1374" s="6">
        <v>4441.2700000000004</v>
      </c>
      <c r="J1374" s="86"/>
      <c r="K1374" s="86"/>
      <c r="L1374" s="85"/>
      <c r="M1374" s="85"/>
      <c r="N1374" s="85"/>
      <c r="O1374" s="85"/>
      <c r="P1374" s="85"/>
      <c r="Q1374" s="1">
        <f t="shared" si="21"/>
        <v>4441.2700000000004</v>
      </c>
    </row>
    <row r="1375" spans="1:17" x14ac:dyDescent="0.25">
      <c r="A1375" s="83" t="s">
        <v>9043</v>
      </c>
      <c r="B1375" s="84" t="s">
        <v>16750</v>
      </c>
      <c r="C1375" s="7">
        <v>104</v>
      </c>
      <c r="D1375" s="7">
        <v>8</v>
      </c>
      <c r="E1375" s="1">
        <v>3112.52</v>
      </c>
      <c r="F1375" s="1">
        <v>121.68</v>
      </c>
      <c r="G1375" s="1">
        <v>706.5</v>
      </c>
      <c r="H1375" s="1">
        <v>331.66</v>
      </c>
      <c r="I1375" s="6">
        <v>1159.8399999999999</v>
      </c>
      <c r="J1375" s="86"/>
      <c r="K1375" s="86"/>
      <c r="L1375" s="85"/>
      <c r="M1375" s="85"/>
      <c r="N1375" s="85"/>
      <c r="O1375" s="85"/>
      <c r="P1375" s="85"/>
      <c r="Q1375" s="1">
        <f t="shared" si="21"/>
        <v>1159.8399999999999</v>
      </c>
    </row>
    <row r="1376" spans="1:17" x14ac:dyDescent="0.25">
      <c r="A1376" s="83" t="s">
        <v>9044</v>
      </c>
      <c r="B1376" s="84" t="s">
        <v>16751</v>
      </c>
      <c r="C1376" s="7">
        <v>21</v>
      </c>
      <c r="D1376" s="7">
        <v>0</v>
      </c>
      <c r="E1376" s="1">
        <v>0</v>
      </c>
      <c r="F1376" s="1">
        <v>24.57</v>
      </c>
      <c r="G1376" s="1">
        <v>0</v>
      </c>
      <c r="H1376" s="1">
        <v>0</v>
      </c>
      <c r="I1376" s="6">
        <v>24.57</v>
      </c>
      <c r="J1376" s="86"/>
      <c r="K1376" s="86"/>
      <c r="L1376" s="85"/>
      <c r="M1376" s="85"/>
      <c r="N1376" s="85"/>
      <c r="O1376" s="85"/>
      <c r="P1376" s="85"/>
      <c r="Q1376" s="1">
        <f t="shared" si="21"/>
        <v>24.57</v>
      </c>
    </row>
    <row r="1377" spans="1:17" x14ac:dyDescent="0.25">
      <c r="A1377" s="83" t="s">
        <v>9045</v>
      </c>
      <c r="B1377" s="84" t="s">
        <v>16752</v>
      </c>
      <c r="C1377" s="7">
        <v>55</v>
      </c>
      <c r="D1377" s="7">
        <v>1</v>
      </c>
      <c r="E1377" s="1">
        <v>186.61</v>
      </c>
      <c r="F1377" s="1">
        <v>64.349999999999994</v>
      </c>
      <c r="G1377" s="1">
        <v>88.31</v>
      </c>
      <c r="H1377" s="1">
        <v>19.89</v>
      </c>
      <c r="I1377" s="6">
        <v>172.55</v>
      </c>
      <c r="J1377" s="86"/>
      <c r="K1377" s="86"/>
      <c r="L1377" s="85"/>
      <c r="M1377" s="85"/>
      <c r="N1377" s="85"/>
      <c r="O1377" s="85"/>
      <c r="P1377" s="85"/>
      <c r="Q1377" s="1">
        <f t="shared" si="21"/>
        <v>172.55</v>
      </c>
    </row>
    <row r="1378" spans="1:17" x14ac:dyDescent="0.25">
      <c r="A1378" s="83" t="s">
        <v>9046</v>
      </c>
      <c r="B1378" s="84" t="s">
        <v>16753</v>
      </c>
      <c r="C1378" s="7">
        <v>2167</v>
      </c>
      <c r="D1378" s="7">
        <v>40</v>
      </c>
      <c r="E1378" s="1">
        <v>13470.75</v>
      </c>
      <c r="F1378" s="1">
        <v>2535.38</v>
      </c>
      <c r="G1378" s="1">
        <v>3532.5</v>
      </c>
      <c r="H1378" s="1">
        <v>1435.42</v>
      </c>
      <c r="I1378" s="6">
        <v>7503.3</v>
      </c>
      <c r="J1378" s="86"/>
      <c r="K1378" s="86"/>
      <c r="L1378" s="85"/>
      <c r="M1378" s="85"/>
      <c r="N1378" s="85"/>
      <c r="O1378" s="85"/>
      <c r="P1378" s="85"/>
      <c r="Q1378" s="1">
        <f t="shared" si="21"/>
        <v>7503.3</v>
      </c>
    </row>
    <row r="1379" spans="1:17" x14ac:dyDescent="0.25">
      <c r="A1379" s="83" t="s">
        <v>9047</v>
      </c>
      <c r="B1379" s="84" t="s">
        <v>16754</v>
      </c>
      <c r="C1379" s="7">
        <v>63</v>
      </c>
      <c r="D1379" s="7">
        <v>0</v>
      </c>
      <c r="E1379" s="1">
        <v>0</v>
      </c>
      <c r="F1379" s="1">
        <v>73.709999999999994</v>
      </c>
      <c r="G1379" s="1">
        <v>0</v>
      </c>
      <c r="H1379" s="1">
        <v>0</v>
      </c>
      <c r="I1379" s="6">
        <v>73.709999999999994</v>
      </c>
      <c r="J1379" s="86"/>
      <c r="K1379" s="86"/>
      <c r="L1379" s="85"/>
      <c r="M1379" s="85"/>
      <c r="N1379" s="85"/>
      <c r="O1379" s="85"/>
      <c r="P1379" s="85"/>
      <c r="Q1379" s="1">
        <f t="shared" si="21"/>
        <v>73.709999999999994</v>
      </c>
    </row>
    <row r="1380" spans="1:17" x14ac:dyDescent="0.25">
      <c r="A1380" s="83" t="s">
        <v>9048</v>
      </c>
      <c r="B1380" s="84" t="s">
        <v>16755</v>
      </c>
      <c r="C1380" s="7">
        <v>174</v>
      </c>
      <c r="D1380" s="7">
        <v>2</v>
      </c>
      <c r="E1380" s="1">
        <v>1634.76</v>
      </c>
      <c r="F1380" s="1">
        <v>203.58</v>
      </c>
      <c r="G1380" s="1">
        <v>176.62</v>
      </c>
      <c r="H1380" s="1">
        <v>174.2</v>
      </c>
      <c r="I1380" s="6">
        <v>554.4</v>
      </c>
      <c r="J1380" s="86"/>
      <c r="K1380" s="86"/>
      <c r="L1380" s="85"/>
      <c r="M1380" s="85"/>
      <c r="N1380" s="85"/>
      <c r="O1380" s="85"/>
      <c r="P1380" s="85"/>
      <c r="Q1380" s="1">
        <f t="shared" si="21"/>
        <v>554.4</v>
      </c>
    </row>
    <row r="1381" spans="1:17" x14ac:dyDescent="0.25">
      <c r="A1381" s="83" t="s">
        <v>9049</v>
      </c>
      <c r="B1381" s="84" t="s">
        <v>16756</v>
      </c>
      <c r="C1381" s="7">
        <v>191</v>
      </c>
      <c r="D1381" s="7">
        <v>18</v>
      </c>
      <c r="E1381" s="1">
        <v>5109.8500000000004</v>
      </c>
      <c r="F1381" s="1">
        <v>223.47</v>
      </c>
      <c r="G1381" s="1">
        <v>1589.62</v>
      </c>
      <c r="H1381" s="1">
        <v>544.5</v>
      </c>
      <c r="I1381" s="6">
        <v>2357.59</v>
      </c>
      <c r="J1381" s="86"/>
      <c r="K1381" s="86"/>
      <c r="L1381" s="85"/>
      <c r="M1381" s="85"/>
      <c r="N1381" s="85"/>
      <c r="O1381" s="85"/>
      <c r="P1381" s="85"/>
      <c r="Q1381" s="1">
        <f t="shared" si="21"/>
        <v>2357.59</v>
      </c>
    </row>
    <row r="1382" spans="1:17" x14ac:dyDescent="0.25">
      <c r="A1382" s="83" t="s">
        <v>9050</v>
      </c>
      <c r="B1382" s="84" t="s">
        <v>16757</v>
      </c>
      <c r="C1382" s="7">
        <v>30</v>
      </c>
      <c r="D1382" s="7">
        <v>0</v>
      </c>
      <c r="E1382" s="1">
        <v>0</v>
      </c>
      <c r="F1382" s="1">
        <v>35.1</v>
      </c>
      <c r="G1382" s="1">
        <v>0</v>
      </c>
      <c r="H1382" s="1">
        <v>0</v>
      </c>
      <c r="I1382" s="6">
        <v>35.1</v>
      </c>
      <c r="J1382" s="86"/>
      <c r="K1382" s="86"/>
      <c r="L1382" s="85"/>
      <c r="M1382" s="85"/>
      <c r="N1382" s="85"/>
      <c r="O1382" s="85"/>
      <c r="P1382" s="85"/>
      <c r="Q1382" s="1">
        <f t="shared" si="21"/>
        <v>35.1</v>
      </c>
    </row>
    <row r="1383" spans="1:17" x14ac:dyDescent="0.25">
      <c r="A1383" s="83" t="s">
        <v>9051</v>
      </c>
      <c r="B1383" s="84" t="s">
        <v>16758</v>
      </c>
      <c r="C1383" s="7">
        <v>69</v>
      </c>
      <c r="D1383" s="7">
        <v>0</v>
      </c>
      <c r="E1383" s="1">
        <v>0</v>
      </c>
      <c r="F1383" s="1">
        <v>80.73</v>
      </c>
      <c r="G1383" s="1">
        <v>0</v>
      </c>
      <c r="H1383" s="1">
        <v>0</v>
      </c>
      <c r="I1383" s="6">
        <v>80.73</v>
      </c>
      <c r="J1383" s="86"/>
      <c r="K1383" s="86"/>
      <c r="L1383" s="85"/>
      <c r="M1383" s="85"/>
      <c r="N1383" s="85"/>
      <c r="O1383" s="85"/>
      <c r="P1383" s="85"/>
      <c r="Q1383" s="1">
        <f t="shared" si="21"/>
        <v>80.73</v>
      </c>
    </row>
    <row r="1384" spans="1:17" x14ac:dyDescent="0.25">
      <c r="A1384" s="83" t="s">
        <v>9052</v>
      </c>
      <c r="B1384" s="84" t="s">
        <v>16759</v>
      </c>
      <c r="C1384" s="7">
        <v>131</v>
      </c>
      <c r="D1384" s="7">
        <v>0</v>
      </c>
      <c r="E1384" s="1">
        <v>0</v>
      </c>
      <c r="F1384" s="1">
        <v>153.27000000000001</v>
      </c>
      <c r="G1384" s="1">
        <v>0</v>
      </c>
      <c r="H1384" s="1">
        <v>0</v>
      </c>
      <c r="I1384" s="6">
        <v>153.27000000000001</v>
      </c>
      <c r="J1384" s="86"/>
      <c r="K1384" s="86"/>
      <c r="L1384" s="85"/>
      <c r="M1384" s="85"/>
      <c r="N1384" s="85"/>
      <c r="O1384" s="85"/>
      <c r="P1384" s="85"/>
      <c r="Q1384" s="1">
        <f t="shared" si="21"/>
        <v>153.27000000000001</v>
      </c>
    </row>
    <row r="1385" spans="1:17" x14ac:dyDescent="0.25">
      <c r="A1385" s="83" t="s">
        <v>9053</v>
      </c>
      <c r="B1385" s="84" t="s">
        <v>16760</v>
      </c>
      <c r="C1385" s="7">
        <v>1987</v>
      </c>
      <c r="D1385" s="7">
        <v>38</v>
      </c>
      <c r="E1385" s="1">
        <v>65263.68</v>
      </c>
      <c r="F1385" s="1">
        <v>2324.7800000000002</v>
      </c>
      <c r="G1385" s="1">
        <v>3355.87</v>
      </c>
      <c r="H1385" s="1">
        <v>6954.36</v>
      </c>
      <c r="I1385" s="6">
        <v>12635.01</v>
      </c>
      <c r="J1385" s="86"/>
      <c r="K1385" s="86"/>
      <c r="L1385" s="85"/>
      <c r="M1385" s="85"/>
      <c r="N1385" s="85"/>
      <c r="O1385" s="85"/>
      <c r="P1385" s="85"/>
      <c r="Q1385" s="1">
        <f t="shared" si="21"/>
        <v>12635.01</v>
      </c>
    </row>
    <row r="1386" spans="1:17" x14ac:dyDescent="0.25">
      <c r="A1386" s="83" t="s">
        <v>9054</v>
      </c>
      <c r="B1386" s="84" t="s">
        <v>16761</v>
      </c>
      <c r="C1386" s="7">
        <v>180</v>
      </c>
      <c r="D1386" s="7">
        <v>12</v>
      </c>
      <c r="E1386" s="1">
        <v>2543.4299999999998</v>
      </c>
      <c r="F1386" s="1">
        <v>210.6</v>
      </c>
      <c r="G1386" s="1">
        <v>1059.74</v>
      </c>
      <c r="H1386" s="1">
        <v>271.02</v>
      </c>
      <c r="I1386" s="6">
        <v>1541.36</v>
      </c>
      <c r="J1386" s="86"/>
      <c r="K1386" s="86"/>
      <c r="L1386" s="85"/>
      <c r="M1386" s="85"/>
      <c r="N1386" s="85"/>
      <c r="O1386" s="85"/>
      <c r="P1386" s="85"/>
      <c r="Q1386" s="1">
        <f t="shared" si="21"/>
        <v>1541.36</v>
      </c>
    </row>
    <row r="1387" spans="1:17" x14ac:dyDescent="0.25">
      <c r="A1387" s="83" t="s">
        <v>9055</v>
      </c>
      <c r="B1387" s="84" t="s">
        <v>16762</v>
      </c>
      <c r="C1387" s="7">
        <v>54</v>
      </c>
      <c r="D1387" s="7">
        <v>3</v>
      </c>
      <c r="E1387" s="1">
        <v>16090.66</v>
      </c>
      <c r="F1387" s="1">
        <v>63.18</v>
      </c>
      <c r="G1387" s="1">
        <v>264.94</v>
      </c>
      <c r="H1387" s="1">
        <v>1714.58</v>
      </c>
      <c r="I1387" s="6">
        <v>2042.7</v>
      </c>
      <c r="J1387" s="86"/>
      <c r="K1387" s="86"/>
      <c r="L1387" s="85"/>
      <c r="M1387" s="85"/>
      <c r="N1387" s="85"/>
      <c r="O1387" s="85"/>
      <c r="P1387" s="85"/>
      <c r="Q1387" s="1">
        <f t="shared" si="21"/>
        <v>2042.7</v>
      </c>
    </row>
    <row r="1388" spans="1:17" x14ac:dyDescent="0.25">
      <c r="A1388" s="83" t="s">
        <v>9056</v>
      </c>
      <c r="B1388" s="84" t="s">
        <v>16763</v>
      </c>
      <c r="C1388" s="7">
        <v>85</v>
      </c>
      <c r="D1388" s="7">
        <v>0</v>
      </c>
      <c r="E1388" s="1">
        <v>0</v>
      </c>
      <c r="F1388" s="1">
        <v>99.45</v>
      </c>
      <c r="G1388" s="1">
        <v>0</v>
      </c>
      <c r="H1388" s="1">
        <v>0</v>
      </c>
      <c r="I1388" s="6">
        <v>99.45</v>
      </c>
      <c r="J1388" s="86"/>
      <c r="K1388" s="86"/>
      <c r="L1388" s="85"/>
      <c r="M1388" s="85"/>
      <c r="N1388" s="85"/>
      <c r="O1388" s="85"/>
      <c r="P1388" s="85"/>
      <c r="Q1388" s="1">
        <f t="shared" si="21"/>
        <v>99.45</v>
      </c>
    </row>
    <row r="1389" spans="1:17" x14ac:dyDescent="0.25">
      <c r="A1389" s="83" t="s">
        <v>9057</v>
      </c>
      <c r="B1389" s="84" t="s">
        <v>16764</v>
      </c>
      <c r="C1389" s="7">
        <v>149</v>
      </c>
      <c r="D1389" s="7">
        <v>3</v>
      </c>
      <c r="E1389" s="1">
        <v>2142.1</v>
      </c>
      <c r="F1389" s="1">
        <v>174.33</v>
      </c>
      <c r="G1389" s="1">
        <v>264.94</v>
      </c>
      <c r="H1389" s="1">
        <v>228.26</v>
      </c>
      <c r="I1389" s="6">
        <v>667.53</v>
      </c>
      <c r="J1389" s="86"/>
      <c r="K1389" s="86"/>
      <c r="L1389" s="85"/>
      <c r="M1389" s="85"/>
      <c r="N1389" s="85"/>
      <c r="O1389" s="85"/>
      <c r="P1389" s="85"/>
      <c r="Q1389" s="1">
        <f t="shared" si="21"/>
        <v>667.53</v>
      </c>
    </row>
    <row r="1390" spans="1:17" x14ac:dyDescent="0.25">
      <c r="A1390" s="83" t="s">
        <v>9058</v>
      </c>
      <c r="B1390" s="84" t="s">
        <v>16765</v>
      </c>
      <c r="C1390" s="7">
        <v>287</v>
      </c>
      <c r="D1390" s="7">
        <v>1</v>
      </c>
      <c r="E1390" s="1">
        <v>393.66</v>
      </c>
      <c r="F1390" s="1">
        <v>335.79</v>
      </c>
      <c r="G1390" s="1">
        <v>88.31</v>
      </c>
      <c r="H1390" s="1">
        <v>41.94</v>
      </c>
      <c r="I1390" s="6">
        <v>466.04</v>
      </c>
      <c r="J1390" s="86"/>
      <c r="K1390" s="86"/>
      <c r="L1390" s="85"/>
      <c r="M1390" s="85"/>
      <c r="N1390" s="85"/>
      <c r="O1390" s="85"/>
      <c r="P1390" s="85"/>
      <c r="Q1390" s="1">
        <f t="shared" si="21"/>
        <v>466.04</v>
      </c>
    </row>
    <row r="1391" spans="1:17" x14ac:dyDescent="0.25">
      <c r="A1391" s="83" t="s">
        <v>9059</v>
      </c>
      <c r="B1391" s="84" t="s">
        <v>16766</v>
      </c>
      <c r="C1391" s="7">
        <v>150</v>
      </c>
      <c r="D1391" s="7">
        <v>2</v>
      </c>
      <c r="E1391" s="1">
        <v>501.89</v>
      </c>
      <c r="F1391" s="1">
        <v>175.5</v>
      </c>
      <c r="G1391" s="1">
        <v>176.62</v>
      </c>
      <c r="H1391" s="1">
        <v>53.48</v>
      </c>
      <c r="I1391" s="6">
        <v>405.6</v>
      </c>
      <c r="J1391" s="86"/>
      <c r="K1391" s="86"/>
      <c r="L1391" s="85"/>
      <c r="M1391" s="85"/>
      <c r="N1391" s="85"/>
      <c r="O1391" s="85"/>
      <c r="P1391" s="85"/>
      <c r="Q1391" s="1">
        <f t="shared" si="21"/>
        <v>405.6</v>
      </c>
    </row>
    <row r="1392" spans="1:17" x14ac:dyDescent="0.25">
      <c r="A1392" s="83" t="s">
        <v>9060</v>
      </c>
      <c r="B1392" s="84" t="s">
        <v>16767</v>
      </c>
      <c r="C1392" s="7">
        <v>72</v>
      </c>
      <c r="D1392" s="7">
        <v>0</v>
      </c>
      <c r="E1392" s="1">
        <v>0</v>
      </c>
      <c r="F1392" s="1">
        <v>84.24</v>
      </c>
      <c r="G1392" s="1">
        <v>0</v>
      </c>
      <c r="H1392" s="1">
        <v>0</v>
      </c>
      <c r="I1392" s="6">
        <v>84.24</v>
      </c>
      <c r="J1392" s="86"/>
      <c r="K1392" s="86"/>
      <c r="L1392" s="85"/>
      <c r="M1392" s="85"/>
      <c r="N1392" s="85"/>
      <c r="O1392" s="85"/>
      <c r="P1392" s="85"/>
      <c r="Q1392" s="1">
        <f t="shared" si="21"/>
        <v>84.24</v>
      </c>
    </row>
    <row r="1393" spans="1:17" x14ac:dyDescent="0.25">
      <c r="A1393" s="83" t="s">
        <v>9061</v>
      </c>
      <c r="B1393" s="84" t="s">
        <v>16768</v>
      </c>
      <c r="C1393" s="7">
        <v>98</v>
      </c>
      <c r="D1393" s="7">
        <v>1</v>
      </c>
      <c r="E1393" s="1">
        <v>788.53</v>
      </c>
      <c r="F1393" s="1">
        <v>114.66</v>
      </c>
      <c r="G1393" s="1">
        <v>88.31</v>
      </c>
      <c r="H1393" s="1">
        <v>84.02</v>
      </c>
      <c r="I1393" s="6">
        <v>286.99</v>
      </c>
      <c r="J1393" s="86"/>
      <c r="K1393" s="86"/>
      <c r="L1393" s="85"/>
      <c r="M1393" s="85"/>
      <c r="N1393" s="85"/>
      <c r="O1393" s="85"/>
      <c r="P1393" s="85"/>
      <c r="Q1393" s="1">
        <f t="shared" si="21"/>
        <v>286.99</v>
      </c>
    </row>
    <row r="1394" spans="1:17" x14ac:dyDescent="0.25">
      <c r="A1394" s="83" t="s">
        <v>9062</v>
      </c>
      <c r="B1394" s="84" t="s">
        <v>16769</v>
      </c>
      <c r="C1394" s="7">
        <v>140</v>
      </c>
      <c r="D1394" s="7">
        <v>3</v>
      </c>
      <c r="E1394" s="1">
        <v>6209.69</v>
      </c>
      <c r="F1394" s="1">
        <v>163.80000000000001</v>
      </c>
      <c r="G1394" s="1">
        <v>264.94</v>
      </c>
      <c r="H1394" s="1">
        <v>661.69</v>
      </c>
      <c r="I1394" s="6">
        <v>1090.43</v>
      </c>
      <c r="J1394" s="86"/>
      <c r="K1394" s="86"/>
      <c r="L1394" s="85"/>
      <c r="M1394" s="85"/>
      <c r="N1394" s="85"/>
      <c r="O1394" s="85"/>
      <c r="P1394" s="85"/>
      <c r="Q1394" s="1">
        <f t="shared" si="21"/>
        <v>1090.43</v>
      </c>
    </row>
    <row r="1395" spans="1:17" x14ac:dyDescent="0.25">
      <c r="A1395" s="83" t="s">
        <v>9063</v>
      </c>
      <c r="B1395" s="84" t="s">
        <v>16770</v>
      </c>
      <c r="C1395" s="7">
        <v>99</v>
      </c>
      <c r="D1395" s="7">
        <v>0</v>
      </c>
      <c r="E1395" s="1">
        <v>0</v>
      </c>
      <c r="F1395" s="1">
        <v>115.83</v>
      </c>
      <c r="G1395" s="1">
        <v>0</v>
      </c>
      <c r="H1395" s="1">
        <v>0</v>
      </c>
      <c r="I1395" s="6">
        <v>115.83</v>
      </c>
      <c r="J1395" s="86"/>
      <c r="K1395" s="86"/>
      <c r="L1395" s="85"/>
      <c r="M1395" s="85"/>
      <c r="N1395" s="85"/>
      <c r="O1395" s="85"/>
      <c r="P1395" s="85"/>
      <c r="Q1395" s="1">
        <f t="shared" si="21"/>
        <v>115.83</v>
      </c>
    </row>
    <row r="1396" spans="1:17" x14ac:dyDescent="0.25">
      <c r="A1396" s="83" t="s">
        <v>9064</v>
      </c>
      <c r="B1396" s="84" t="s">
        <v>16771</v>
      </c>
      <c r="C1396" s="7">
        <v>153</v>
      </c>
      <c r="D1396" s="7">
        <v>2</v>
      </c>
      <c r="E1396" s="1">
        <v>505.52</v>
      </c>
      <c r="F1396" s="1">
        <v>179.01</v>
      </c>
      <c r="G1396" s="1">
        <v>176.62</v>
      </c>
      <c r="H1396" s="1">
        <v>53.86</v>
      </c>
      <c r="I1396" s="6">
        <v>409.49</v>
      </c>
      <c r="J1396" s="86"/>
      <c r="K1396" s="86"/>
      <c r="L1396" s="85"/>
      <c r="M1396" s="85"/>
      <c r="N1396" s="85"/>
      <c r="O1396" s="85"/>
      <c r="P1396" s="85"/>
      <c r="Q1396" s="1">
        <f t="shared" si="21"/>
        <v>409.49</v>
      </c>
    </row>
    <row r="1397" spans="1:17" x14ac:dyDescent="0.25">
      <c r="A1397" s="83" t="s">
        <v>9065</v>
      </c>
      <c r="B1397" s="84" t="s">
        <v>16772</v>
      </c>
      <c r="C1397" s="7">
        <v>139</v>
      </c>
      <c r="D1397" s="7">
        <v>2</v>
      </c>
      <c r="E1397" s="1">
        <v>307.11</v>
      </c>
      <c r="F1397" s="1">
        <v>162.63</v>
      </c>
      <c r="G1397" s="1">
        <v>176.62</v>
      </c>
      <c r="H1397" s="1">
        <v>32.729999999999997</v>
      </c>
      <c r="I1397" s="6">
        <v>371.98</v>
      </c>
      <c r="J1397" s="86"/>
      <c r="K1397" s="86"/>
      <c r="L1397" s="85"/>
      <c r="M1397" s="85"/>
      <c r="N1397" s="85"/>
      <c r="O1397" s="85"/>
      <c r="P1397" s="85"/>
      <c r="Q1397" s="1">
        <f t="shared" si="21"/>
        <v>371.98</v>
      </c>
    </row>
    <row r="1398" spans="1:17" x14ac:dyDescent="0.25">
      <c r="A1398" s="83" t="s">
        <v>9066</v>
      </c>
      <c r="B1398" s="84" t="s">
        <v>16773</v>
      </c>
      <c r="C1398" s="7">
        <v>517</v>
      </c>
      <c r="D1398" s="7">
        <v>15</v>
      </c>
      <c r="E1398" s="1">
        <v>4077.03</v>
      </c>
      <c r="F1398" s="1">
        <v>604.89</v>
      </c>
      <c r="G1398" s="1">
        <v>1324.69</v>
      </c>
      <c r="H1398" s="1">
        <v>434.44</v>
      </c>
      <c r="I1398" s="6">
        <v>2364.02</v>
      </c>
      <c r="J1398" s="86"/>
      <c r="K1398" s="86"/>
      <c r="L1398" s="85"/>
      <c r="M1398" s="85"/>
      <c r="N1398" s="85"/>
      <c r="O1398" s="85"/>
      <c r="P1398" s="85"/>
      <c r="Q1398" s="1">
        <f t="shared" si="21"/>
        <v>2364.02</v>
      </c>
    </row>
    <row r="1399" spans="1:17" x14ac:dyDescent="0.25">
      <c r="A1399" s="83" t="s">
        <v>9067</v>
      </c>
      <c r="B1399" s="84" t="s">
        <v>16774</v>
      </c>
      <c r="C1399" s="7">
        <v>63</v>
      </c>
      <c r="D1399" s="7">
        <v>1</v>
      </c>
      <c r="E1399" s="1">
        <v>10421.56</v>
      </c>
      <c r="F1399" s="1">
        <v>73.709999999999994</v>
      </c>
      <c r="G1399" s="1">
        <v>88.31</v>
      </c>
      <c r="H1399" s="1">
        <v>1110.5</v>
      </c>
      <c r="I1399" s="6">
        <v>1272.52</v>
      </c>
      <c r="J1399" s="86"/>
      <c r="K1399" s="86"/>
      <c r="L1399" s="85"/>
      <c r="M1399" s="85"/>
      <c r="N1399" s="85"/>
      <c r="O1399" s="85"/>
      <c r="P1399" s="85"/>
      <c r="Q1399" s="1">
        <f t="shared" si="21"/>
        <v>1272.52</v>
      </c>
    </row>
    <row r="1400" spans="1:17" x14ac:dyDescent="0.25">
      <c r="A1400" s="83" t="s">
        <v>9068</v>
      </c>
      <c r="B1400" s="84" t="s">
        <v>16775</v>
      </c>
      <c r="C1400" s="7">
        <v>101</v>
      </c>
      <c r="D1400" s="7">
        <v>1</v>
      </c>
      <c r="E1400" s="1">
        <v>692.37</v>
      </c>
      <c r="F1400" s="1">
        <v>118.17</v>
      </c>
      <c r="G1400" s="1">
        <v>88.31</v>
      </c>
      <c r="H1400" s="1">
        <v>73.78</v>
      </c>
      <c r="I1400" s="6">
        <v>280.26</v>
      </c>
      <c r="J1400" s="86"/>
      <c r="K1400" s="86"/>
      <c r="L1400" s="85"/>
      <c r="M1400" s="85"/>
      <c r="N1400" s="85"/>
      <c r="O1400" s="85"/>
      <c r="P1400" s="85"/>
      <c r="Q1400" s="1">
        <f t="shared" si="21"/>
        <v>280.26</v>
      </c>
    </row>
    <row r="1401" spans="1:17" x14ac:dyDescent="0.25">
      <c r="A1401" s="83" t="s">
        <v>9069</v>
      </c>
      <c r="B1401" s="84" t="s">
        <v>16776</v>
      </c>
      <c r="C1401" s="7">
        <v>92</v>
      </c>
      <c r="D1401" s="7">
        <v>8</v>
      </c>
      <c r="E1401" s="1">
        <v>2198.5500000000002</v>
      </c>
      <c r="F1401" s="1">
        <v>107.64</v>
      </c>
      <c r="G1401" s="1">
        <v>706.5</v>
      </c>
      <c r="H1401" s="1">
        <v>234.27</v>
      </c>
      <c r="I1401" s="6">
        <v>1048.4100000000001</v>
      </c>
      <c r="J1401" s="86"/>
      <c r="K1401" s="86"/>
      <c r="L1401" s="85"/>
      <c r="M1401" s="85"/>
      <c r="N1401" s="85"/>
      <c r="O1401" s="85"/>
      <c r="P1401" s="85"/>
      <c r="Q1401" s="1">
        <f t="shared" si="21"/>
        <v>1048.4100000000001</v>
      </c>
    </row>
    <row r="1402" spans="1:17" x14ac:dyDescent="0.25">
      <c r="A1402" s="83" t="s">
        <v>9070</v>
      </c>
      <c r="B1402" s="84" t="s">
        <v>16777</v>
      </c>
      <c r="C1402" s="7">
        <v>37</v>
      </c>
      <c r="D1402" s="7">
        <v>0</v>
      </c>
      <c r="E1402" s="1">
        <v>0</v>
      </c>
      <c r="F1402" s="1">
        <v>43.29</v>
      </c>
      <c r="G1402" s="1">
        <v>0</v>
      </c>
      <c r="H1402" s="1">
        <v>0</v>
      </c>
      <c r="I1402" s="6">
        <v>43.29</v>
      </c>
      <c r="J1402" s="86"/>
      <c r="K1402" s="86"/>
      <c r="L1402" s="85"/>
      <c r="M1402" s="85"/>
      <c r="N1402" s="85"/>
      <c r="O1402" s="85"/>
      <c r="P1402" s="85"/>
      <c r="Q1402" s="1">
        <f t="shared" si="21"/>
        <v>43.29</v>
      </c>
    </row>
    <row r="1403" spans="1:17" x14ac:dyDescent="0.25">
      <c r="A1403" s="83" t="s">
        <v>9071</v>
      </c>
      <c r="B1403" s="84" t="s">
        <v>16778</v>
      </c>
      <c r="C1403" s="7">
        <v>79</v>
      </c>
      <c r="D1403" s="7">
        <v>0</v>
      </c>
      <c r="E1403" s="1">
        <v>0</v>
      </c>
      <c r="F1403" s="1">
        <v>92.43</v>
      </c>
      <c r="G1403" s="1">
        <v>0</v>
      </c>
      <c r="H1403" s="1">
        <v>0</v>
      </c>
      <c r="I1403" s="6">
        <v>92.43</v>
      </c>
      <c r="J1403" s="86"/>
      <c r="K1403" s="86"/>
      <c r="L1403" s="85"/>
      <c r="M1403" s="85"/>
      <c r="N1403" s="85"/>
      <c r="O1403" s="85"/>
      <c r="P1403" s="85"/>
      <c r="Q1403" s="1">
        <f t="shared" si="21"/>
        <v>92.43</v>
      </c>
    </row>
    <row r="1404" spans="1:17" x14ac:dyDescent="0.25">
      <c r="A1404" s="83" t="s">
        <v>9072</v>
      </c>
      <c r="B1404" s="84" t="s">
        <v>16779</v>
      </c>
      <c r="C1404" s="7">
        <v>47</v>
      </c>
      <c r="D1404" s="7">
        <v>0</v>
      </c>
      <c r="E1404" s="1">
        <v>0</v>
      </c>
      <c r="F1404" s="1">
        <v>54.99</v>
      </c>
      <c r="G1404" s="1">
        <v>0</v>
      </c>
      <c r="H1404" s="1">
        <v>0</v>
      </c>
      <c r="I1404" s="6">
        <v>54.99</v>
      </c>
      <c r="J1404" s="86"/>
      <c r="K1404" s="86"/>
      <c r="L1404" s="85"/>
      <c r="M1404" s="85"/>
      <c r="N1404" s="85"/>
      <c r="O1404" s="85"/>
      <c r="P1404" s="85"/>
      <c r="Q1404" s="1">
        <f t="shared" si="21"/>
        <v>54.99</v>
      </c>
    </row>
    <row r="1405" spans="1:17" x14ac:dyDescent="0.25">
      <c r="A1405" s="83" t="s">
        <v>9073</v>
      </c>
      <c r="B1405" s="84" t="s">
        <v>16780</v>
      </c>
      <c r="C1405" s="7">
        <v>273</v>
      </c>
      <c r="D1405" s="7">
        <v>8</v>
      </c>
      <c r="E1405" s="1">
        <v>1437.01</v>
      </c>
      <c r="F1405" s="1">
        <v>319.41000000000003</v>
      </c>
      <c r="G1405" s="1">
        <v>706.5</v>
      </c>
      <c r="H1405" s="1">
        <v>153.13</v>
      </c>
      <c r="I1405" s="6">
        <v>1179.04</v>
      </c>
      <c r="J1405" s="86"/>
      <c r="K1405" s="86"/>
      <c r="L1405" s="85"/>
      <c r="M1405" s="85"/>
      <c r="N1405" s="85"/>
      <c r="O1405" s="85"/>
      <c r="P1405" s="85"/>
      <c r="Q1405" s="1">
        <f t="shared" si="21"/>
        <v>1179.04</v>
      </c>
    </row>
    <row r="1406" spans="1:17" x14ac:dyDescent="0.25">
      <c r="A1406" s="83" t="s">
        <v>9074</v>
      </c>
      <c r="B1406" s="84" t="s">
        <v>16781</v>
      </c>
      <c r="C1406" s="7">
        <v>27</v>
      </c>
      <c r="D1406" s="7">
        <v>0</v>
      </c>
      <c r="E1406" s="1">
        <v>0</v>
      </c>
      <c r="F1406" s="1">
        <v>31.59</v>
      </c>
      <c r="G1406" s="1">
        <v>0</v>
      </c>
      <c r="H1406" s="1">
        <v>0</v>
      </c>
      <c r="I1406" s="6">
        <v>31.59</v>
      </c>
      <c r="J1406" s="86"/>
      <c r="K1406" s="86"/>
      <c r="L1406" s="85"/>
      <c r="M1406" s="85"/>
      <c r="N1406" s="85"/>
      <c r="O1406" s="85"/>
      <c r="P1406" s="85"/>
      <c r="Q1406" s="1">
        <f t="shared" si="21"/>
        <v>31.59</v>
      </c>
    </row>
    <row r="1407" spans="1:17" x14ac:dyDescent="0.25">
      <c r="A1407" s="83" t="s">
        <v>9075</v>
      </c>
      <c r="B1407" s="84" t="s">
        <v>16782</v>
      </c>
      <c r="C1407" s="7">
        <v>111</v>
      </c>
      <c r="D1407" s="7">
        <v>1</v>
      </c>
      <c r="E1407" s="1">
        <v>17309.16</v>
      </c>
      <c r="F1407" s="1">
        <v>129.87</v>
      </c>
      <c r="G1407" s="1">
        <v>88.31</v>
      </c>
      <c r="H1407" s="1">
        <v>1844.42</v>
      </c>
      <c r="I1407" s="6">
        <v>2062.6</v>
      </c>
      <c r="J1407" s="86"/>
      <c r="K1407" s="86"/>
      <c r="L1407" s="85"/>
      <c r="M1407" s="85"/>
      <c r="N1407" s="85"/>
      <c r="O1407" s="85"/>
      <c r="P1407" s="85"/>
      <c r="Q1407" s="1">
        <f t="shared" si="21"/>
        <v>2062.6</v>
      </c>
    </row>
    <row r="1408" spans="1:17" x14ac:dyDescent="0.25">
      <c r="A1408" s="83" t="s">
        <v>9076</v>
      </c>
      <c r="B1408" s="84" t="s">
        <v>16783</v>
      </c>
      <c r="C1408" s="7">
        <v>248</v>
      </c>
      <c r="D1408" s="7">
        <v>13</v>
      </c>
      <c r="E1408" s="1">
        <v>1839.17</v>
      </c>
      <c r="F1408" s="1">
        <v>290.16000000000003</v>
      </c>
      <c r="G1408" s="1">
        <v>1148.06</v>
      </c>
      <c r="H1408" s="1">
        <v>195.98</v>
      </c>
      <c r="I1408" s="6">
        <v>1634.2</v>
      </c>
      <c r="J1408" s="86"/>
      <c r="K1408" s="86"/>
      <c r="L1408" s="85"/>
      <c r="M1408" s="85"/>
      <c r="N1408" s="85"/>
      <c r="O1408" s="85"/>
      <c r="P1408" s="85"/>
      <c r="Q1408" s="1">
        <f t="shared" si="21"/>
        <v>1634.2</v>
      </c>
    </row>
    <row r="1409" spans="1:17" x14ac:dyDescent="0.25">
      <c r="A1409" s="83" t="s">
        <v>9077</v>
      </c>
      <c r="B1409" s="84" t="s">
        <v>16784</v>
      </c>
      <c r="C1409" s="7">
        <v>962</v>
      </c>
      <c r="D1409" s="7">
        <v>33</v>
      </c>
      <c r="E1409" s="1">
        <v>28721.3</v>
      </c>
      <c r="F1409" s="1">
        <v>1125.54</v>
      </c>
      <c r="G1409" s="1">
        <v>2914.3</v>
      </c>
      <c r="H1409" s="1">
        <v>3060.48</v>
      </c>
      <c r="I1409" s="6">
        <v>7100.32</v>
      </c>
      <c r="J1409" s="86"/>
      <c r="K1409" s="86"/>
      <c r="L1409" s="85"/>
      <c r="M1409" s="85"/>
      <c r="N1409" s="85"/>
      <c r="O1409" s="85"/>
      <c r="P1409" s="85"/>
      <c r="Q1409" s="1">
        <f t="shared" si="21"/>
        <v>7100.32</v>
      </c>
    </row>
    <row r="1410" spans="1:17" x14ac:dyDescent="0.25">
      <c r="A1410" s="83" t="s">
        <v>9078</v>
      </c>
      <c r="B1410" s="84" t="s">
        <v>16785</v>
      </c>
      <c r="C1410" s="7">
        <v>27</v>
      </c>
      <c r="D1410" s="7">
        <v>0</v>
      </c>
      <c r="E1410" s="1">
        <v>0</v>
      </c>
      <c r="F1410" s="1">
        <v>31.59</v>
      </c>
      <c r="G1410" s="1">
        <v>0</v>
      </c>
      <c r="H1410" s="1">
        <v>0</v>
      </c>
      <c r="I1410" s="6">
        <v>31.59</v>
      </c>
      <c r="J1410" s="86"/>
      <c r="K1410" s="86"/>
      <c r="L1410" s="85"/>
      <c r="M1410" s="85"/>
      <c r="N1410" s="85"/>
      <c r="O1410" s="85"/>
      <c r="P1410" s="85"/>
      <c r="Q1410" s="1">
        <f t="shared" si="21"/>
        <v>31.59</v>
      </c>
    </row>
    <row r="1411" spans="1:17" x14ac:dyDescent="0.25">
      <c r="A1411" s="83" t="s">
        <v>9079</v>
      </c>
      <c r="B1411" s="84" t="s">
        <v>16786</v>
      </c>
      <c r="C1411" s="7">
        <v>77</v>
      </c>
      <c r="D1411" s="7">
        <v>0</v>
      </c>
      <c r="E1411" s="1">
        <v>0</v>
      </c>
      <c r="F1411" s="1">
        <v>90.09</v>
      </c>
      <c r="G1411" s="1">
        <v>0</v>
      </c>
      <c r="H1411" s="1">
        <v>0</v>
      </c>
      <c r="I1411" s="6">
        <v>90.09</v>
      </c>
      <c r="J1411" s="86"/>
      <c r="K1411" s="86"/>
      <c r="L1411" s="85"/>
      <c r="M1411" s="85"/>
      <c r="N1411" s="85"/>
      <c r="O1411" s="85"/>
      <c r="P1411" s="85"/>
      <c r="Q1411" s="1">
        <f t="shared" si="21"/>
        <v>90.09</v>
      </c>
    </row>
    <row r="1412" spans="1:17" x14ac:dyDescent="0.25">
      <c r="A1412" s="83" t="s">
        <v>9080</v>
      </c>
      <c r="B1412" s="84" t="s">
        <v>16787</v>
      </c>
      <c r="C1412" s="7">
        <v>33</v>
      </c>
      <c r="D1412" s="7">
        <v>0</v>
      </c>
      <c r="E1412" s="1">
        <v>0</v>
      </c>
      <c r="F1412" s="1">
        <v>38.61</v>
      </c>
      <c r="G1412" s="1">
        <v>0</v>
      </c>
      <c r="H1412" s="1">
        <v>0</v>
      </c>
      <c r="I1412" s="6">
        <v>38.61</v>
      </c>
      <c r="J1412" s="86"/>
      <c r="K1412" s="86"/>
      <c r="L1412" s="85"/>
      <c r="M1412" s="85"/>
      <c r="N1412" s="85"/>
      <c r="O1412" s="85"/>
      <c r="P1412" s="85"/>
      <c r="Q1412" s="1">
        <f t="shared" si="21"/>
        <v>38.61</v>
      </c>
    </row>
    <row r="1413" spans="1:17" x14ac:dyDescent="0.25">
      <c r="A1413" s="83" t="s">
        <v>9081</v>
      </c>
      <c r="B1413" s="84" t="s">
        <v>16788</v>
      </c>
      <c r="C1413" s="7">
        <v>475</v>
      </c>
      <c r="D1413" s="7">
        <v>13</v>
      </c>
      <c r="E1413" s="1">
        <v>5784.71</v>
      </c>
      <c r="F1413" s="1">
        <v>555.75</v>
      </c>
      <c r="G1413" s="1">
        <v>1148.06</v>
      </c>
      <c r="H1413" s="1">
        <v>616.41</v>
      </c>
      <c r="I1413" s="6">
        <v>2320.2199999999998</v>
      </c>
      <c r="J1413" s="86"/>
      <c r="K1413" s="86"/>
      <c r="L1413" s="85"/>
      <c r="M1413" s="85"/>
      <c r="N1413" s="85"/>
      <c r="O1413" s="85"/>
      <c r="P1413" s="85"/>
      <c r="Q1413" s="1">
        <f t="shared" si="21"/>
        <v>2320.2199999999998</v>
      </c>
    </row>
    <row r="1414" spans="1:17" x14ac:dyDescent="0.25">
      <c r="A1414" s="83" t="s">
        <v>9082</v>
      </c>
      <c r="B1414" s="84" t="s">
        <v>16789</v>
      </c>
      <c r="C1414" s="7">
        <v>273</v>
      </c>
      <c r="D1414" s="7">
        <v>1</v>
      </c>
      <c r="E1414" s="1">
        <v>186.61</v>
      </c>
      <c r="F1414" s="1">
        <v>319.41000000000003</v>
      </c>
      <c r="G1414" s="1">
        <v>88.31</v>
      </c>
      <c r="H1414" s="1">
        <v>19.89</v>
      </c>
      <c r="I1414" s="6">
        <v>427.61</v>
      </c>
      <c r="J1414" s="86"/>
      <c r="K1414" s="86"/>
      <c r="L1414" s="85"/>
      <c r="M1414" s="85"/>
      <c r="N1414" s="85"/>
      <c r="O1414" s="85"/>
      <c r="P1414" s="85"/>
      <c r="Q1414" s="1">
        <f t="shared" si="21"/>
        <v>427.61</v>
      </c>
    </row>
    <row r="1415" spans="1:17" x14ac:dyDescent="0.25">
      <c r="A1415" s="83" t="s">
        <v>9083</v>
      </c>
      <c r="B1415" s="84" t="s">
        <v>16790</v>
      </c>
      <c r="C1415" s="7">
        <v>432</v>
      </c>
      <c r="D1415" s="7">
        <v>7</v>
      </c>
      <c r="E1415" s="1">
        <v>1481.94</v>
      </c>
      <c r="F1415" s="1">
        <v>505.44</v>
      </c>
      <c r="G1415" s="1">
        <v>618.17999999999995</v>
      </c>
      <c r="H1415" s="1">
        <v>157.91</v>
      </c>
      <c r="I1415" s="6">
        <v>1281.53</v>
      </c>
      <c r="J1415" s="86"/>
      <c r="K1415" s="86"/>
      <c r="L1415" s="85"/>
      <c r="M1415" s="85"/>
      <c r="N1415" s="85"/>
      <c r="O1415" s="85"/>
      <c r="P1415" s="85"/>
      <c r="Q1415" s="1">
        <f t="shared" si="21"/>
        <v>1281.53</v>
      </c>
    </row>
    <row r="1416" spans="1:17" x14ac:dyDescent="0.25">
      <c r="A1416" s="83" t="s">
        <v>9084</v>
      </c>
      <c r="B1416" s="84" t="s">
        <v>16791</v>
      </c>
      <c r="C1416" s="7">
        <v>116</v>
      </c>
      <c r="D1416" s="7">
        <v>0</v>
      </c>
      <c r="E1416" s="1">
        <v>0</v>
      </c>
      <c r="F1416" s="1">
        <v>135.72</v>
      </c>
      <c r="G1416" s="1">
        <v>0</v>
      </c>
      <c r="H1416" s="1">
        <v>0</v>
      </c>
      <c r="I1416" s="6">
        <v>135.72</v>
      </c>
      <c r="J1416" s="86"/>
      <c r="K1416" s="86"/>
      <c r="L1416" s="85"/>
      <c r="M1416" s="85"/>
      <c r="N1416" s="85"/>
      <c r="O1416" s="85"/>
      <c r="P1416" s="85"/>
      <c r="Q1416" s="1">
        <f t="shared" si="21"/>
        <v>135.72</v>
      </c>
    </row>
    <row r="1417" spans="1:17" x14ac:dyDescent="0.25">
      <c r="A1417" s="83" t="s">
        <v>9085</v>
      </c>
      <c r="B1417" s="84" t="s">
        <v>16792</v>
      </c>
      <c r="C1417" s="7">
        <v>44</v>
      </c>
      <c r="D1417" s="7">
        <v>0</v>
      </c>
      <c r="E1417" s="1">
        <v>0</v>
      </c>
      <c r="F1417" s="1">
        <v>51.48</v>
      </c>
      <c r="G1417" s="1">
        <v>0</v>
      </c>
      <c r="H1417" s="1">
        <v>0</v>
      </c>
      <c r="I1417" s="6">
        <v>51.48</v>
      </c>
      <c r="J1417" s="86"/>
      <c r="K1417" s="86"/>
      <c r="L1417" s="85"/>
      <c r="M1417" s="85"/>
      <c r="N1417" s="85"/>
      <c r="O1417" s="85"/>
      <c r="P1417" s="85"/>
      <c r="Q1417" s="1">
        <f t="shared" si="21"/>
        <v>51.48</v>
      </c>
    </row>
    <row r="1418" spans="1:17" x14ac:dyDescent="0.25">
      <c r="A1418" s="83" t="s">
        <v>9086</v>
      </c>
      <c r="B1418" s="84" t="s">
        <v>16793</v>
      </c>
      <c r="C1418" s="7">
        <v>783</v>
      </c>
      <c r="D1418" s="7">
        <v>5</v>
      </c>
      <c r="E1418" s="1">
        <v>1451.17</v>
      </c>
      <c r="F1418" s="1">
        <v>916.1</v>
      </c>
      <c r="G1418" s="1">
        <v>441.56</v>
      </c>
      <c r="H1418" s="1">
        <v>154.63</v>
      </c>
      <c r="I1418" s="6">
        <v>1512.29</v>
      </c>
      <c r="J1418" s="86"/>
      <c r="K1418" s="86"/>
      <c r="L1418" s="85"/>
      <c r="M1418" s="85"/>
      <c r="N1418" s="85"/>
      <c r="O1418" s="85"/>
      <c r="P1418" s="85"/>
      <c r="Q1418" s="1">
        <f t="shared" si="21"/>
        <v>1512.29</v>
      </c>
    </row>
    <row r="1419" spans="1:17" x14ac:dyDescent="0.25">
      <c r="A1419" s="83" t="s">
        <v>9087</v>
      </c>
      <c r="B1419" s="84" t="s">
        <v>16794</v>
      </c>
      <c r="C1419" s="7">
        <v>34</v>
      </c>
      <c r="D1419" s="7">
        <v>0</v>
      </c>
      <c r="E1419" s="1">
        <v>0</v>
      </c>
      <c r="F1419" s="1">
        <v>39.78</v>
      </c>
      <c r="G1419" s="1">
        <v>0</v>
      </c>
      <c r="H1419" s="1">
        <v>0</v>
      </c>
      <c r="I1419" s="6">
        <v>39.78</v>
      </c>
      <c r="J1419" s="86"/>
      <c r="K1419" s="86"/>
      <c r="L1419" s="85"/>
      <c r="M1419" s="85"/>
      <c r="N1419" s="85"/>
      <c r="O1419" s="85"/>
      <c r="P1419" s="85"/>
      <c r="Q1419" s="1">
        <f t="shared" si="21"/>
        <v>39.78</v>
      </c>
    </row>
    <row r="1420" spans="1:17" x14ac:dyDescent="0.25">
      <c r="A1420" s="83" t="s">
        <v>9088</v>
      </c>
      <c r="B1420" s="84" t="s">
        <v>16795</v>
      </c>
      <c r="C1420" s="7">
        <v>77</v>
      </c>
      <c r="D1420" s="7">
        <v>0</v>
      </c>
      <c r="E1420" s="1">
        <v>0</v>
      </c>
      <c r="F1420" s="1">
        <v>90.09</v>
      </c>
      <c r="G1420" s="1">
        <v>0</v>
      </c>
      <c r="H1420" s="1">
        <v>0</v>
      </c>
      <c r="I1420" s="6">
        <v>90.09</v>
      </c>
      <c r="J1420" s="86"/>
      <c r="K1420" s="86"/>
      <c r="L1420" s="85"/>
      <c r="M1420" s="85"/>
      <c r="N1420" s="85"/>
      <c r="O1420" s="85"/>
      <c r="P1420" s="85"/>
      <c r="Q1420" s="1">
        <f t="shared" si="21"/>
        <v>90.09</v>
      </c>
    </row>
    <row r="1421" spans="1:17" x14ac:dyDescent="0.25">
      <c r="A1421" s="83" t="s">
        <v>9089</v>
      </c>
      <c r="B1421" s="84" t="s">
        <v>16796</v>
      </c>
      <c r="C1421" s="7">
        <v>34</v>
      </c>
      <c r="D1421" s="7">
        <v>0</v>
      </c>
      <c r="E1421" s="1">
        <v>0</v>
      </c>
      <c r="F1421" s="1">
        <v>39.78</v>
      </c>
      <c r="G1421" s="1">
        <v>0</v>
      </c>
      <c r="H1421" s="1">
        <v>0</v>
      </c>
      <c r="I1421" s="6">
        <v>39.78</v>
      </c>
      <c r="J1421" s="86"/>
      <c r="K1421" s="86"/>
      <c r="L1421" s="85"/>
      <c r="M1421" s="85"/>
      <c r="N1421" s="85"/>
      <c r="O1421" s="85"/>
      <c r="P1421" s="85"/>
      <c r="Q1421" s="1">
        <f t="shared" si="21"/>
        <v>39.78</v>
      </c>
    </row>
    <row r="1422" spans="1:17" x14ac:dyDescent="0.25">
      <c r="A1422" s="83" t="s">
        <v>9090</v>
      </c>
      <c r="B1422" s="84" t="s">
        <v>16797</v>
      </c>
      <c r="C1422" s="7">
        <v>22</v>
      </c>
      <c r="D1422" s="7">
        <v>0</v>
      </c>
      <c r="E1422" s="1">
        <v>0</v>
      </c>
      <c r="F1422" s="1">
        <v>25.74</v>
      </c>
      <c r="G1422" s="1">
        <v>0</v>
      </c>
      <c r="H1422" s="1">
        <v>0</v>
      </c>
      <c r="I1422" s="6">
        <v>25.74</v>
      </c>
      <c r="J1422" s="86"/>
      <c r="K1422" s="86"/>
      <c r="L1422" s="85"/>
      <c r="M1422" s="85"/>
      <c r="N1422" s="85"/>
      <c r="O1422" s="85"/>
      <c r="P1422" s="85"/>
      <c r="Q1422" s="1">
        <f t="shared" ref="Q1422:Q1485" si="22">I1422+P1422</f>
        <v>25.74</v>
      </c>
    </row>
    <row r="1423" spans="1:17" x14ac:dyDescent="0.25">
      <c r="A1423" s="83" t="s">
        <v>9091</v>
      </c>
      <c r="B1423" s="84" t="s">
        <v>16798</v>
      </c>
      <c r="C1423" s="7">
        <v>334</v>
      </c>
      <c r="D1423" s="7">
        <v>6</v>
      </c>
      <c r="E1423" s="1">
        <v>7080.41</v>
      </c>
      <c r="F1423" s="1">
        <v>390.78</v>
      </c>
      <c r="G1423" s="1">
        <v>529.87</v>
      </c>
      <c r="H1423" s="1">
        <v>754.47</v>
      </c>
      <c r="I1423" s="6">
        <v>1675.12</v>
      </c>
      <c r="J1423" s="86"/>
      <c r="K1423" s="86"/>
      <c r="L1423" s="85"/>
      <c r="M1423" s="85"/>
      <c r="N1423" s="85"/>
      <c r="O1423" s="85"/>
      <c r="P1423" s="85"/>
      <c r="Q1423" s="1">
        <f t="shared" si="22"/>
        <v>1675.12</v>
      </c>
    </row>
    <row r="1424" spans="1:17" x14ac:dyDescent="0.25">
      <c r="A1424" s="83" t="s">
        <v>9092</v>
      </c>
      <c r="B1424" s="84" t="s">
        <v>16799</v>
      </c>
      <c r="C1424" s="7">
        <v>72</v>
      </c>
      <c r="D1424" s="7">
        <v>5</v>
      </c>
      <c r="E1424" s="1">
        <v>2417.4499999999998</v>
      </c>
      <c r="F1424" s="1">
        <v>84.24</v>
      </c>
      <c r="G1424" s="1">
        <v>441.56</v>
      </c>
      <c r="H1424" s="1">
        <v>257.60000000000002</v>
      </c>
      <c r="I1424" s="6">
        <v>783.4</v>
      </c>
      <c r="J1424" s="86"/>
      <c r="K1424" s="86"/>
      <c r="L1424" s="85"/>
      <c r="M1424" s="85"/>
      <c r="N1424" s="85"/>
      <c r="O1424" s="85"/>
      <c r="P1424" s="85"/>
      <c r="Q1424" s="1">
        <f t="shared" si="22"/>
        <v>783.4</v>
      </c>
    </row>
    <row r="1425" spans="1:17" x14ac:dyDescent="0.25">
      <c r="A1425" s="83" t="s">
        <v>9093</v>
      </c>
      <c r="B1425" s="84" t="s">
        <v>16800</v>
      </c>
      <c r="C1425" s="7">
        <v>121</v>
      </c>
      <c r="D1425" s="7">
        <v>1</v>
      </c>
      <c r="E1425" s="1">
        <v>240.02</v>
      </c>
      <c r="F1425" s="1">
        <v>141.57</v>
      </c>
      <c r="G1425" s="1">
        <v>88.31</v>
      </c>
      <c r="H1425" s="1">
        <v>25.58</v>
      </c>
      <c r="I1425" s="6">
        <v>255.46</v>
      </c>
      <c r="J1425" s="86"/>
      <c r="K1425" s="86"/>
      <c r="L1425" s="85"/>
      <c r="M1425" s="85"/>
      <c r="N1425" s="85"/>
      <c r="O1425" s="85"/>
      <c r="P1425" s="85"/>
      <c r="Q1425" s="1">
        <f t="shared" si="22"/>
        <v>255.46</v>
      </c>
    </row>
    <row r="1426" spans="1:17" x14ac:dyDescent="0.25">
      <c r="A1426" s="83" t="s">
        <v>9094</v>
      </c>
      <c r="B1426" s="84" t="s">
        <v>16801</v>
      </c>
      <c r="C1426" s="7">
        <v>31</v>
      </c>
      <c r="D1426" s="7">
        <v>0</v>
      </c>
      <c r="E1426" s="1">
        <v>0</v>
      </c>
      <c r="F1426" s="1">
        <v>36.270000000000003</v>
      </c>
      <c r="G1426" s="1">
        <v>0</v>
      </c>
      <c r="H1426" s="1">
        <v>0</v>
      </c>
      <c r="I1426" s="6">
        <v>36.270000000000003</v>
      </c>
      <c r="J1426" s="86"/>
      <c r="K1426" s="86"/>
      <c r="L1426" s="85"/>
      <c r="M1426" s="85"/>
      <c r="N1426" s="85"/>
      <c r="O1426" s="85"/>
      <c r="P1426" s="85"/>
      <c r="Q1426" s="1">
        <f t="shared" si="22"/>
        <v>36.270000000000003</v>
      </c>
    </row>
    <row r="1427" spans="1:17" x14ac:dyDescent="0.25">
      <c r="A1427" s="83" t="s">
        <v>9095</v>
      </c>
      <c r="B1427" s="84" t="s">
        <v>16802</v>
      </c>
      <c r="C1427" s="7">
        <v>70</v>
      </c>
      <c r="D1427" s="7">
        <v>0</v>
      </c>
      <c r="E1427" s="1">
        <v>0</v>
      </c>
      <c r="F1427" s="1">
        <v>81.900000000000006</v>
      </c>
      <c r="G1427" s="1">
        <v>0</v>
      </c>
      <c r="H1427" s="1">
        <v>0</v>
      </c>
      <c r="I1427" s="6">
        <v>81.900000000000006</v>
      </c>
      <c r="J1427" s="86"/>
      <c r="K1427" s="86"/>
      <c r="L1427" s="85"/>
      <c r="M1427" s="85"/>
      <c r="N1427" s="85"/>
      <c r="O1427" s="85"/>
      <c r="P1427" s="85"/>
      <c r="Q1427" s="1">
        <f t="shared" si="22"/>
        <v>81.900000000000006</v>
      </c>
    </row>
    <row r="1428" spans="1:17" x14ac:dyDescent="0.25">
      <c r="A1428" s="83" t="s">
        <v>9096</v>
      </c>
      <c r="B1428" s="84" t="s">
        <v>16803</v>
      </c>
      <c r="C1428" s="7">
        <v>604</v>
      </c>
      <c r="D1428" s="7">
        <v>4</v>
      </c>
      <c r="E1428" s="1">
        <v>1016.98</v>
      </c>
      <c r="F1428" s="1">
        <v>706.68</v>
      </c>
      <c r="G1428" s="1">
        <v>353.25</v>
      </c>
      <c r="H1428" s="1">
        <v>108.37</v>
      </c>
      <c r="I1428" s="6">
        <v>1168.3</v>
      </c>
      <c r="J1428" s="86"/>
      <c r="K1428" s="86"/>
      <c r="L1428" s="85"/>
      <c r="M1428" s="85"/>
      <c r="N1428" s="85"/>
      <c r="O1428" s="85"/>
      <c r="P1428" s="85"/>
      <c r="Q1428" s="1">
        <f t="shared" si="22"/>
        <v>1168.3</v>
      </c>
    </row>
    <row r="1429" spans="1:17" x14ac:dyDescent="0.25">
      <c r="A1429" s="83" t="s">
        <v>9097</v>
      </c>
      <c r="B1429" s="84" t="s">
        <v>16804</v>
      </c>
      <c r="C1429" s="7">
        <v>433</v>
      </c>
      <c r="D1429" s="7">
        <v>4</v>
      </c>
      <c r="E1429" s="1">
        <v>505.99</v>
      </c>
      <c r="F1429" s="1">
        <v>506.61</v>
      </c>
      <c r="G1429" s="1">
        <v>353.25</v>
      </c>
      <c r="H1429" s="1">
        <v>53.92</v>
      </c>
      <c r="I1429" s="6">
        <v>913.78</v>
      </c>
      <c r="J1429" s="86"/>
      <c r="K1429" s="86"/>
      <c r="L1429" s="85"/>
      <c r="M1429" s="85"/>
      <c r="N1429" s="85"/>
      <c r="O1429" s="85"/>
      <c r="P1429" s="85"/>
      <c r="Q1429" s="1">
        <f t="shared" si="22"/>
        <v>913.78</v>
      </c>
    </row>
    <row r="1430" spans="1:17" x14ac:dyDescent="0.25">
      <c r="A1430" s="83" t="s">
        <v>9098</v>
      </c>
      <c r="B1430" s="84" t="s">
        <v>16805</v>
      </c>
      <c r="C1430" s="7">
        <v>52</v>
      </c>
      <c r="D1430" s="7">
        <v>0</v>
      </c>
      <c r="E1430" s="1">
        <v>0</v>
      </c>
      <c r="F1430" s="1">
        <v>60.84</v>
      </c>
      <c r="G1430" s="1">
        <v>0</v>
      </c>
      <c r="H1430" s="1">
        <v>0</v>
      </c>
      <c r="I1430" s="6">
        <v>60.84</v>
      </c>
      <c r="J1430" s="86"/>
      <c r="K1430" s="86"/>
      <c r="L1430" s="85"/>
      <c r="M1430" s="85"/>
      <c r="N1430" s="85"/>
      <c r="O1430" s="85"/>
      <c r="P1430" s="85"/>
      <c r="Q1430" s="1">
        <f t="shared" si="22"/>
        <v>60.84</v>
      </c>
    </row>
    <row r="1431" spans="1:17" x14ac:dyDescent="0.25">
      <c r="A1431" s="83" t="s">
        <v>9099</v>
      </c>
      <c r="B1431" s="84" t="s">
        <v>16806</v>
      </c>
      <c r="C1431" s="7">
        <v>771</v>
      </c>
      <c r="D1431" s="7">
        <v>17</v>
      </c>
      <c r="E1431" s="1">
        <v>17225.400000000001</v>
      </c>
      <c r="F1431" s="1">
        <v>902.06</v>
      </c>
      <c r="G1431" s="1">
        <v>1501.31</v>
      </c>
      <c r="H1431" s="1">
        <v>1835.5</v>
      </c>
      <c r="I1431" s="6">
        <v>4238.87</v>
      </c>
      <c r="J1431" s="86"/>
      <c r="K1431" s="86"/>
      <c r="L1431" s="85"/>
      <c r="M1431" s="85"/>
      <c r="N1431" s="85"/>
      <c r="O1431" s="85"/>
      <c r="P1431" s="85"/>
      <c r="Q1431" s="1">
        <f t="shared" si="22"/>
        <v>4238.87</v>
      </c>
    </row>
    <row r="1432" spans="1:17" x14ac:dyDescent="0.25">
      <c r="A1432" s="83" t="s">
        <v>9100</v>
      </c>
      <c r="B1432" s="84" t="s">
        <v>16807</v>
      </c>
      <c r="C1432" s="7">
        <v>136</v>
      </c>
      <c r="D1432" s="7">
        <v>0</v>
      </c>
      <c r="E1432" s="1">
        <v>0</v>
      </c>
      <c r="F1432" s="1">
        <v>159.12</v>
      </c>
      <c r="G1432" s="1">
        <v>0</v>
      </c>
      <c r="H1432" s="1">
        <v>0</v>
      </c>
      <c r="I1432" s="6">
        <v>159.12</v>
      </c>
      <c r="J1432" s="86"/>
      <c r="K1432" s="86"/>
      <c r="L1432" s="85"/>
      <c r="M1432" s="85"/>
      <c r="N1432" s="85"/>
      <c r="O1432" s="85"/>
      <c r="P1432" s="85"/>
      <c r="Q1432" s="1">
        <f t="shared" si="22"/>
        <v>159.12</v>
      </c>
    </row>
    <row r="1433" spans="1:17" x14ac:dyDescent="0.25">
      <c r="A1433" s="83" t="s">
        <v>9101</v>
      </c>
      <c r="B1433" s="84" t="s">
        <v>16808</v>
      </c>
      <c r="C1433" s="7">
        <v>169</v>
      </c>
      <c r="D1433" s="7">
        <v>6</v>
      </c>
      <c r="E1433" s="1">
        <v>940.08</v>
      </c>
      <c r="F1433" s="1">
        <v>197.73</v>
      </c>
      <c r="G1433" s="1">
        <v>529.87</v>
      </c>
      <c r="H1433" s="1">
        <v>100.18</v>
      </c>
      <c r="I1433" s="6">
        <v>827.78</v>
      </c>
      <c r="J1433" s="86"/>
      <c r="K1433" s="86"/>
      <c r="L1433" s="85"/>
      <c r="M1433" s="85"/>
      <c r="N1433" s="85"/>
      <c r="O1433" s="85"/>
      <c r="P1433" s="85"/>
      <c r="Q1433" s="1">
        <f t="shared" si="22"/>
        <v>827.78</v>
      </c>
    </row>
    <row r="1434" spans="1:17" x14ac:dyDescent="0.25">
      <c r="A1434" s="83" t="s">
        <v>9102</v>
      </c>
      <c r="B1434" s="84" t="s">
        <v>16809</v>
      </c>
      <c r="C1434" s="7">
        <v>72</v>
      </c>
      <c r="D1434" s="7">
        <v>4</v>
      </c>
      <c r="E1434" s="1">
        <v>12686.25</v>
      </c>
      <c r="F1434" s="1">
        <v>84.24</v>
      </c>
      <c r="G1434" s="1">
        <v>353.25</v>
      </c>
      <c r="H1434" s="1">
        <v>1351.82</v>
      </c>
      <c r="I1434" s="6">
        <v>1789.31</v>
      </c>
      <c r="J1434" s="86"/>
      <c r="K1434" s="86"/>
      <c r="L1434" s="85"/>
      <c r="M1434" s="85"/>
      <c r="N1434" s="85"/>
      <c r="O1434" s="85"/>
      <c r="P1434" s="85"/>
      <c r="Q1434" s="1">
        <f t="shared" si="22"/>
        <v>1789.31</v>
      </c>
    </row>
    <row r="1435" spans="1:17" x14ac:dyDescent="0.25">
      <c r="A1435" s="83" t="s">
        <v>9103</v>
      </c>
      <c r="B1435" s="84" t="s">
        <v>16810</v>
      </c>
      <c r="C1435" s="7">
        <v>345</v>
      </c>
      <c r="D1435" s="7">
        <v>6</v>
      </c>
      <c r="E1435" s="1">
        <v>1929.39</v>
      </c>
      <c r="F1435" s="1">
        <v>403.65</v>
      </c>
      <c r="G1435" s="1">
        <v>529.87</v>
      </c>
      <c r="H1435" s="1">
        <v>205.59</v>
      </c>
      <c r="I1435" s="6">
        <v>1139.1099999999999</v>
      </c>
      <c r="J1435" s="86"/>
      <c r="K1435" s="86"/>
      <c r="L1435" s="85"/>
      <c r="M1435" s="85"/>
      <c r="N1435" s="85"/>
      <c r="O1435" s="85"/>
      <c r="P1435" s="85"/>
      <c r="Q1435" s="1">
        <f t="shared" si="22"/>
        <v>1139.1099999999999</v>
      </c>
    </row>
    <row r="1436" spans="1:17" x14ac:dyDescent="0.25">
      <c r="A1436" s="83" t="s">
        <v>9104</v>
      </c>
      <c r="B1436" s="84" t="s">
        <v>16811</v>
      </c>
      <c r="C1436" s="7">
        <v>104</v>
      </c>
      <c r="D1436" s="7">
        <v>0</v>
      </c>
      <c r="E1436" s="1">
        <v>0</v>
      </c>
      <c r="F1436" s="1">
        <v>121.68</v>
      </c>
      <c r="G1436" s="1">
        <v>0</v>
      </c>
      <c r="H1436" s="1">
        <v>0</v>
      </c>
      <c r="I1436" s="6">
        <v>121.68</v>
      </c>
      <c r="J1436" s="86"/>
      <c r="K1436" s="86"/>
      <c r="L1436" s="85"/>
      <c r="M1436" s="85"/>
      <c r="N1436" s="85"/>
      <c r="O1436" s="85"/>
      <c r="P1436" s="85"/>
      <c r="Q1436" s="1">
        <f t="shared" si="22"/>
        <v>121.68</v>
      </c>
    </row>
    <row r="1437" spans="1:17" x14ac:dyDescent="0.25">
      <c r="A1437" s="83" t="s">
        <v>9105</v>
      </c>
      <c r="B1437" s="84" t="s">
        <v>16812</v>
      </c>
      <c r="C1437" s="7">
        <v>134</v>
      </c>
      <c r="D1437" s="7">
        <v>0</v>
      </c>
      <c r="E1437" s="1">
        <v>0</v>
      </c>
      <c r="F1437" s="1">
        <v>156.78</v>
      </c>
      <c r="G1437" s="1">
        <v>0</v>
      </c>
      <c r="H1437" s="1">
        <v>0</v>
      </c>
      <c r="I1437" s="6">
        <v>156.78</v>
      </c>
      <c r="J1437" s="86"/>
      <c r="K1437" s="86"/>
      <c r="L1437" s="85"/>
      <c r="M1437" s="85"/>
      <c r="N1437" s="85"/>
      <c r="O1437" s="85"/>
      <c r="P1437" s="85"/>
      <c r="Q1437" s="1">
        <f t="shared" si="22"/>
        <v>156.78</v>
      </c>
    </row>
    <row r="1438" spans="1:17" x14ac:dyDescent="0.25">
      <c r="A1438" s="83" t="s">
        <v>9106</v>
      </c>
      <c r="B1438" s="84" t="s">
        <v>16813</v>
      </c>
      <c r="C1438" s="7">
        <v>297</v>
      </c>
      <c r="D1438" s="7">
        <v>19</v>
      </c>
      <c r="E1438" s="1">
        <v>6236.8</v>
      </c>
      <c r="F1438" s="1">
        <v>347.49</v>
      </c>
      <c r="G1438" s="1">
        <v>1677.94</v>
      </c>
      <c r="H1438" s="1">
        <v>664.58</v>
      </c>
      <c r="I1438" s="6">
        <v>2690.01</v>
      </c>
      <c r="J1438" s="86"/>
      <c r="K1438" s="86"/>
      <c r="L1438" s="85"/>
      <c r="M1438" s="85"/>
      <c r="N1438" s="85"/>
      <c r="O1438" s="85"/>
      <c r="P1438" s="85"/>
      <c r="Q1438" s="1">
        <f t="shared" si="22"/>
        <v>2690.01</v>
      </c>
    </row>
    <row r="1439" spans="1:17" x14ac:dyDescent="0.25">
      <c r="A1439" s="83" t="s">
        <v>9107</v>
      </c>
      <c r="B1439" s="84" t="s">
        <v>16814</v>
      </c>
      <c r="C1439" s="7">
        <v>25</v>
      </c>
      <c r="D1439" s="7">
        <v>0</v>
      </c>
      <c r="E1439" s="1">
        <v>0</v>
      </c>
      <c r="F1439" s="1">
        <v>29.25</v>
      </c>
      <c r="G1439" s="1">
        <v>0</v>
      </c>
      <c r="H1439" s="1">
        <v>0</v>
      </c>
      <c r="I1439" s="6">
        <v>29.25</v>
      </c>
      <c r="J1439" s="86"/>
      <c r="K1439" s="86"/>
      <c r="L1439" s="85"/>
      <c r="M1439" s="85"/>
      <c r="N1439" s="85"/>
      <c r="O1439" s="85"/>
      <c r="P1439" s="85"/>
      <c r="Q1439" s="1">
        <f t="shared" si="22"/>
        <v>29.25</v>
      </c>
    </row>
    <row r="1440" spans="1:17" x14ac:dyDescent="0.25">
      <c r="A1440" s="83" t="s">
        <v>9108</v>
      </c>
      <c r="B1440" s="84" t="s">
        <v>16815</v>
      </c>
      <c r="C1440" s="7">
        <v>40</v>
      </c>
      <c r="D1440" s="7">
        <v>0</v>
      </c>
      <c r="E1440" s="1">
        <v>0</v>
      </c>
      <c r="F1440" s="1">
        <v>46.8</v>
      </c>
      <c r="G1440" s="1">
        <v>0</v>
      </c>
      <c r="H1440" s="1">
        <v>0</v>
      </c>
      <c r="I1440" s="6">
        <v>46.8</v>
      </c>
      <c r="J1440" s="86"/>
      <c r="K1440" s="86"/>
      <c r="L1440" s="85"/>
      <c r="M1440" s="85"/>
      <c r="N1440" s="85"/>
      <c r="O1440" s="85"/>
      <c r="P1440" s="85"/>
      <c r="Q1440" s="1">
        <f t="shared" si="22"/>
        <v>46.8</v>
      </c>
    </row>
    <row r="1441" spans="1:17" x14ac:dyDescent="0.25">
      <c r="A1441" s="83" t="s">
        <v>9109</v>
      </c>
      <c r="B1441" s="84" t="s">
        <v>16816</v>
      </c>
      <c r="C1441" s="7">
        <v>122</v>
      </c>
      <c r="D1441" s="7">
        <v>3</v>
      </c>
      <c r="E1441" s="1">
        <v>16597.2</v>
      </c>
      <c r="F1441" s="1">
        <v>142.74</v>
      </c>
      <c r="G1441" s="1">
        <v>264.94</v>
      </c>
      <c r="H1441" s="1">
        <v>1768.56</v>
      </c>
      <c r="I1441" s="6">
        <v>2176.2399999999998</v>
      </c>
      <c r="J1441" s="86"/>
      <c r="K1441" s="86"/>
      <c r="L1441" s="85"/>
      <c r="M1441" s="85"/>
      <c r="N1441" s="85"/>
      <c r="O1441" s="85"/>
      <c r="P1441" s="85"/>
      <c r="Q1441" s="1">
        <f t="shared" si="22"/>
        <v>2176.2399999999998</v>
      </c>
    </row>
    <row r="1442" spans="1:17" x14ac:dyDescent="0.25">
      <c r="A1442" s="83" t="s">
        <v>9110</v>
      </c>
      <c r="B1442" s="84" t="s">
        <v>16817</v>
      </c>
      <c r="C1442" s="7">
        <v>3805</v>
      </c>
      <c r="D1442" s="7">
        <v>45</v>
      </c>
      <c r="E1442" s="1">
        <v>13955.56</v>
      </c>
      <c r="F1442" s="1">
        <v>4451.84</v>
      </c>
      <c r="G1442" s="1">
        <v>3974.06</v>
      </c>
      <c r="H1442" s="1">
        <v>1487.07</v>
      </c>
      <c r="I1442" s="6">
        <v>9912.9699999999993</v>
      </c>
      <c r="J1442" s="86"/>
      <c r="K1442" s="86"/>
      <c r="L1442" s="85"/>
      <c r="M1442" s="85"/>
      <c r="N1442" s="85"/>
      <c r="O1442" s="85"/>
      <c r="P1442" s="85"/>
      <c r="Q1442" s="1">
        <f t="shared" si="22"/>
        <v>9912.9699999999993</v>
      </c>
    </row>
    <row r="1443" spans="1:17" x14ac:dyDescent="0.25">
      <c r="A1443" s="83" t="s">
        <v>9111</v>
      </c>
      <c r="B1443" s="84" t="s">
        <v>16818</v>
      </c>
      <c r="C1443" s="7">
        <v>165</v>
      </c>
      <c r="D1443" s="7">
        <v>6</v>
      </c>
      <c r="E1443" s="1">
        <v>5313.6</v>
      </c>
      <c r="F1443" s="1">
        <v>193.05</v>
      </c>
      <c r="G1443" s="1">
        <v>529.87</v>
      </c>
      <c r="H1443" s="1">
        <v>566.21</v>
      </c>
      <c r="I1443" s="6">
        <v>1289.1300000000001</v>
      </c>
      <c r="J1443" s="86"/>
      <c r="K1443" s="86"/>
      <c r="L1443" s="85"/>
      <c r="M1443" s="85"/>
      <c r="N1443" s="85"/>
      <c r="O1443" s="85"/>
      <c r="P1443" s="85"/>
      <c r="Q1443" s="1">
        <f t="shared" si="22"/>
        <v>1289.1300000000001</v>
      </c>
    </row>
    <row r="1444" spans="1:17" x14ac:dyDescent="0.25">
      <c r="A1444" s="83" t="s">
        <v>9112</v>
      </c>
      <c r="B1444" s="84" t="s">
        <v>16819</v>
      </c>
      <c r="C1444" s="7">
        <v>909</v>
      </c>
      <c r="D1444" s="7">
        <v>16</v>
      </c>
      <c r="E1444" s="1">
        <v>8395.2000000000007</v>
      </c>
      <c r="F1444" s="1">
        <v>1063.53</v>
      </c>
      <c r="G1444" s="1">
        <v>1413</v>
      </c>
      <c r="H1444" s="1">
        <v>894.58</v>
      </c>
      <c r="I1444" s="6">
        <v>3371.11</v>
      </c>
      <c r="J1444" s="86"/>
      <c r="K1444" s="86"/>
      <c r="L1444" s="85"/>
      <c r="M1444" s="85"/>
      <c r="N1444" s="85"/>
      <c r="O1444" s="85"/>
      <c r="P1444" s="85"/>
      <c r="Q1444" s="1">
        <f t="shared" si="22"/>
        <v>3371.11</v>
      </c>
    </row>
    <row r="1445" spans="1:17" x14ac:dyDescent="0.25">
      <c r="A1445" s="83" t="s">
        <v>9113</v>
      </c>
      <c r="B1445" s="84" t="s">
        <v>16820</v>
      </c>
      <c r="C1445" s="7">
        <v>456</v>
      </c>
      <c r="D1445" s="7">
        <v>13</v>
      </c>
      <c r="E1445" s="1">
        <v>19890.73</v>
      </c>
      <c r="F1445" s="1">
        <v>533.52</v>
      </c>
      <c r="G1445" s="1">
        <v>1148.06</v>
      </c>
      <c r="H1445" s="1">
        <v>2119.5100000000002</v>
      </c>
      <c r="I1445" s="6">
        <v>3801.09</v>
      </c>
      <c r="J1445" s="86"/>
      <c r="K1445" s="86"/>
      <c r="L1445" s="85"/>
      <c r="M1445" s="85"/>
      <c r="N1445" s="85"/>
      <c r="O1445" s="85"/>
      <c r="P1445" s="85"/>
      <c r="Q1445" s="1">
        <f t="shared" si="22"/>
        <v>3801.09</v>
      </c>
    </row>
    <row r="1446" spans="1:17" x14ac:dyDescent="0.25">
      <c r="A1446" s="83" t="s">
        <v>9114</v>
      </c>
      <c r="B1446" s="84" t="s">
        <v>16821</v>
      </c>
      <c r="C1446" s="7">
        <v>186</v>
      </c>
      <c r="D1446" s="7">
        <v>0</v>
      </c>
      <c r="E1446" s="1">
        <v>0</v>
      </c>
      <c r="F1446" s="1">
        <v>217.62</v>
      </c>
      <c r="G1446" s="1">
        <v>0</v>
      </c>
      <c r="H1446" s="1">
        <v>0</v>
      </c>
      <c r="I1446" s="6">
        <v>217.62</v>
      </c>
      <c r="J1446" s="86"/>
      <c r="K1446" s="86"/>
      <c r="L1446" s="85"/>
      <c r="M1446" s="85"/>
      <c r="N1446" s="85"/>
      <c r="O1446" s="85"/>
      <c r="P1446" s="85"/>
      <c r="Q1446" s="1">
        <f t="shared" si="22"/>
        <v>217.62</v>
      </c>
    </row>
    <row r="1447" spans="1:17" x14ac:dyDescent="0.25">
      <c r="A1447" s="83" t="s">
        <v>9115</v>
      </c>
      <c r="B1447" s="84" t="s">
        <v>16822</v>
      </c>
      <c r="C1447" s="7">
        <v>330</v>
      </c>
      <c r="D1447" s="7">
        <v>10</v>
      </c>
      <c r="E1447" s="1">
        <v>73004.94</v>
      </c>
      <c r="F1447" s="1">
        <v>386.1</v>
      </c>
      <c r="G1447" s="1">
        <v>883.12</v>
      </c>
      <c r="H1447" s="1">
        <v>7779.25</v>
      </c>
      <c r="I1447" s="6">
        <v>9048.4699999999993</v>
      </c>
      <c r="J1447" s="86"/>
      <c r="K1447" s="86"/>
      <c r="L1447" s="85"/>
      <c r="M1447" s="85"/>
      <c r="N1447" s="85"/>
      <c r="O1447" s="85"/>
      <c r="P1447" s="85"/>
      <c r="Q1447" s="1">
        <f t="shared" si="22"/>
        <v>9048.4699999999993</v>
      </c>
    </row>
    <row r="1448" spans="1:17" x14ac:dyDescent="0.25">
      <c r="A1448" s="83" t="s">
        <v>9116</v>
      </c>
      <c r="B1448" s="84" t="s">
        <v>16823</v>
      </c>
      <c r="C1448" s="7">
        <v>53</v>
      </c>
      <c r="D1448" s="7">
        <v>0</v>
      </c>
      <c r="E1448" s="1">
        <v>0</v>
      </c>
      <c r="F1448" s="1">
        <v>62.01</v>
      </c>
      <c r="G1448" s="1">
        <v>0</v>
      </c>
      <c r="H1448" s="1">
        <v>0</v>
      </c>
      <c r="I1448" s="6">
        <v>62.01</v>
      </c>
      <c r="J1448" s="86"/>
      <c r="K1448" s="86"/>
      <c r="L1448" s="85"/>
      <c r="M1448" s="85"/>
      <c r="N1448" s="85"/>
      <c r="O1448" s="85"/>
      <c r="P1448" s="85"/>
      <c r="Q1448" s="1">
        <f t="shared" si="22"/>
        <v>62.01</v>
      </c>
    </row>
    <row r="1449" spans="1:17" x14ac:dyDescent="0.25">
      <c r="A1449" s="83" t="s">
        <v>9117</v>
      </c>
      <c r="B1449" s="84" t="s">
        <v>16824</v>
      </c>
      <c r="C1449" s="7">
        <v>42</v>
      </c>
      <c r="D1449" s="7">
        <v>1</v>
      </c>
      <c r="E1449" s="1">
        <v>6851.54</v>
      </c>
      <c r="F1449" s="1">
        <v>49.14</v>
      </c>
      <c r="G1449" s="1">
        <v>88.31</v>
      </c>
      <c r="H1449" s="1">
        <v>730.09</v>
      </c>
      <c r="I1449" s="6">
        <v>867.54</v>
      </c>
      <c r="J1449" s="86"/>
      <c r="K1449" s="86"/>
      <c r="L1449" s="85"/>
      <c r="M1449" s="85"/>
      <c r="N1449" s="85"/>
      <c r="O1449" s="85"/>
      <c r="P1449" s="85"/>
      <c r="Q1449" s="1">
        <f t="shared" si="22"/>
        <v>867.54</v>
      </c>
    </row>
    <row r="1450" spans="1:17" x14ac:dyDescent="0.25">
      <c r="A1450" s="83" t="s">
        <v>9118</v>
      </c>
      <c r="B1450" s="84" t="s">
        <v>16825</v>
      </c>
      <c r="C1450" s="7">
        <v>79</v>
      </c>
      <c r="D1450" s="7">
        <v>1</v>
      </c>
      <c r="E1450" s="1">
        <v>800.07</v>
      </c>
      <c r="F1450" s="1">
        <v>92.43</v>
      </c>
      <c r="G1450" s="1">
        <v>88.31</v>
      </c>
      <c r="H1450" s="1">
        <v>85.26</v>
      </c>
      <c r="I1450" s="6">
        <v>266</v>
      </c>
      <c r="J1450" s="86"/>
      <c r="K1450" s="86"/>
      <c r="L1450" s="85"/>
      <c r="M1450" s="85"/>
      <c r="N1450" s="85"/>
      <c r="O1450" s="85"/>
      <c r="P1450" s="85"/>
      <c r="Q1450" s="1">
        <f t="shared" si="22"/>
        <v>266</v>
      </c>
    </row>
    <row r="1451" spans="1:17" x14ac:dyDescent="0.25">
      <c r="A1451" s="83" t="s">
        <v>9119</v>
      </c>
      <c r="B1451" s="84" t="s">
        <v>16826</v>
      </c>
      <c r="C1451" s="7">
        <v>71</v>
      </c>
      <c r="D1451" s="7">
        <v>0</v>
      </c>
      <c r="E1451" s="1">
        <v>0</v>
      </c>
      <c r="F1451" s="1">
        <v>83.07</v>
      </c>
      <c r="G1451" s="1">
        <v>0</v>
      </c>
      <c r="H1451" s="1">
        <v>0</v>
      </c>
      <c r="I1451" s="6">
        <v>83.07</v>
      </c>
      <c r="J1451" s="86"/>
      <c r="K1451" s="86"/>
      <c r="L1451" s="85"/>
      <c r="M1451" s="85"/>
      <c r="N1451" s="85"/>
      <c r="O1451" s="85"/>
      <c r="P1451" s="85"/>
      <c r="Q1451" s="1">
        <f t="shared" si="22"/>
        <v>83.07</v>
      </c>
    </row>
    <row r="1452" spans="1:17" x14ac:dyDescent="0.25">
      <c r="A1452" s="83" t="s">
        <v>9120</v>
      </c>
      <c r="B1452" s="84" t="s">
        <v>16827</v>
      </c>
      <c r="C1452" s="7">
        <v>250</v>
      </c>
      <c r="D1452" s="7">
        <v>8</v>
      </c>
      <c r="E1452" s="1">
        <v>3921.5</v>
      </c>
      <c r="F1452" s="1">
        <v>292.5</v>
      </c>
      <c r="G1452" s="1">
        <v>706.5</v>
      </c>
      <c r="H1452" s="1">
        <v>417.86</v>
      </c>
      <c r="I1452" s="6">
        <v>1416.86</v>
      </c>
      <c r="J1452" s="86"/>
      <c r="K1452" s="86"/>
      <c r="L1452" s="85"/>
      <c r="M1452" s="85"/>
      <c r="N1452" s="85"/>
      <c r="O1452" s="85"/>
      <c r="P1452" s="85"/>
      <c r="Q1452" s="1">
        <f t="shared" si="22"/>
        <v>1416.86</v>
      </c>
    </row>
    <row r="1453" spans="1:17" x14ac:dyDescent="0.25">
      <c r="A1453" s="83" t="s">
        <v>9121</v>
      </c>
      <c r="B1453" s="84" t="s">
        <v>16828</v>
      </c>
      <c r="C1453" s="7">
        <v>31</v>
      </c>
      <c r="D1453" s="7">
        <v>0</v>
      </c>
      <c r="E1453" s="1">
        <v>0</v>
      </c>
      <c r="F1453" s="1">
        <v>36.270000000000003</v>
      </c>
      <c r="G1453" s="1">
        <v>0</v>
      </c>
      <c r="H1453" s="1">
        <v>0</v>
      </c>
      <c r="I1453" s="6">
        <v>36.270000000000003</v>
      </c>
      <c r="J1453" s="86"/>
      <c r="K1453" s="86"/>
      <c r="L1453" s="85"/>
      <c r="M1453" s="85"/>
      <c r="N1453" s="85"/>
      <c r="O1453" s="85"/>
      <c r="P1453" s="85"/>
      <c r="Q1453" s="1">
        <f t="shared" si="22"/>
        <v>36.270000000000003</v>
      </c>
    </row>
    <row r="1454" spans="1:17" x14ac:dyDescent="0.25">
      <c r="A1454" s="83" t="s">
        <v>9122</v>
      </c>
      <c r="B1454" s="84" t="s">
        <v>16829</v>
      </c>
      <c r="C1454" s="7">
        <v>27</v>
      </c>
      <c r="D1454" s="7">
        <v>0</v>
      </c>
      <c r="E1454" s="1">
        <v>0</v>
      </c>
      <c r="F1454" s="1">
        <v>31.59</v>
      </c>
      <c r="G1454" s="1">
        <v>0</v>
      </c>
      <c r="H1454" s="1">
        <v>0</v>
      </c>
      <c r="I1454" s="6">
        <v>31.59</v>
      </c>
      <c r="J1454" s="86"/>
      <c r="K1454" s="86"/>
      <c r="L1454" s="85"/>
      <c r="M1454" s="85"/>
      <c r="N1454" s="85"/>
      <c r="O1454" s="85"/>
      <c r="P1454" s="85"/>
      <c r="Q1454" s="1">
        <f t="shared" si="22"/>
        <v>31.59</v>
      </c>
    </row>
    <row r="1455" spans="1:17" x14ac:dyDescent="0.25">
      <c r="A1455" s="83" t="s">
        <v>9123</v>
      </c>
      <c r="B1455" s="84" t="s">
        <v>16830</v>
      </c>
      <c r="C1455" s="7">
        <v>39</v>
      </c>
      <c r="D1455" s="7">
        <v>0</v>
      </c>
      <c r="E1455" s="1">
        <v>0</v>
      </c>
      <c r="F1455" s="1">
        <v>45.63</v>
      </c>
      <c r="G1455" s="1">
        <v>0</v>
      </c>
      <c r="H1455" s="1">
        <v>0</v>
      </c>
      <c r="I1455" s="6">
        <v>45.63</v>
      </c>
      <c r="J1455" s="86"/>
      <c r="K1455" s="86"/>
      <c r="L1455" s="85"/>
      <c r="M1455" s="85"/>
      <c r="N1455" s="85"/>
      <c r="O1455" s="85"/>
      <c r="P1455" s="85"/>
      <c r="Q1455" s="1">
        <f t="shared" si="22"/>
        <v>45.63</v>
      </c>
    </row>
    <row r="1456" spans="1:17" x14ac:dyDescent="0.25">
      <c r="A1456" s="83" t="s">
        <v>9124</v>
      </c>
      <c r="B1456" s="84" t="s">
        <v>16831</v>
      </c>
      <c r="C1456" s="7">
        <v>516</v>
      </c>
      <c r="D1456" s="7">
        <v>11</v>
      </c>
      <c r="E1456" s="1">
        <v>5580.43</v>
      </c>
      <c r="F1456" s="1">
        <v>603.72</v>
      </c>
      <c r="G1456" s="1">
        <v>971.43</v>
      </c>
      <c r="H1456" s="1">
        <v>594.64</v>
      </c>
      <c r="I1456" s="6">
        <v>2169.79</v>
      </c>
      <c r="J1456" s="86"/>
      <c r="K1456" s="86"/>
      <c r="L1456" s="85"/>
      <c r="M1456" s="85"/>
      <c r="N1456" s="85"/>
      <c r="O1456" s="85"/>
      <c r="P1456" s="85"/>
      <c r="Q1456" s="1">
        <f t="shared" si="22"/>
        <v>2169.79</v>
      </c>
    </row>
    <row r="1457" spans="1:17" x14ac:dyDescent="0.25">
      <c r="A1457" s="83" t="s">
        <v>9125</v>
      </c>
      <c r="B1457" s="84" t="s">
        <v>16832</v>
      </c>
      <c r="C1457" s="7">
        <v>1500</v>
      </c>
      <c r="D1457" s="7">
        <v>29</v>
      </c>
      <c r="E1457" s="1">
        <v>51032.84</v>
      </c>
      <c r="F1457" s="1">
        <v>1754.99</v>
      </c>
      <c r="G1457" s="1">
        <v>2561.06</v>
      </c>
      <c r="H1457" s="1">
        <v>5437.95</v>
      </c>
      <c r="I1457" s="6">
        <v>9754</v>
      </c>
      <c r="J1457" s="86"/>
      <c r="K1457" s="86"/>
      <c r="L1457" s="85"/>
      <c r="M1457" s="85"/>
      <c r="N1457" s="85"/>
      <c r="O1457" s="85"/>
      <c r="P1457" s="85"/>
      <c r="Q1457" s="1">
        <f t="shared" si="22"/>
        <v>9754</v>
      </c>
    </row>
    <row r="1458" spans="1:17" x14ac:dyDescent="0.25">
      <c r="A1458" s="83" t="s">
        <v>9126</v>
      </c>
      <c r="B1458" s="84" t="s">
        <v>16833</v>
      </c>
      <c r="C1458" s="7">
        <v>100</v>
      </c>
      <c r="D1458" s="7">
        <v>1</v>
      </c>
      <c r="E1458" s="1">
        <v>615.44000000000005</v>
      </c>
      <c r="F1458" s="1">
        <v>117</v>
      </c>
      <c r="G1458" s="1">
        <v>88.31</v>
      </c>
      <c r="H1458" s="1">
        <v>65.58</v>
      </c>
      <c r="I1458" s="6">
        <v>270.89</v>
      </c>
      <c r="J1458" s="86"/>
      <c r="K1458" s="86"/>
      <c r="L1458" s="85"/>
      <c r="M1458" s="85"/>
      <c r="N1458" s="85"/>
      <c r="O1458" s="85"/>
      <c r="P1458" s="85"/>
      <c r="Q1458" s="1">
        <f t="shared" si="22"/>
        <v>270.89</v>
      </c>
    </row>
    <row r="1459" spans="1:17" x14ac:dyDescent="0.25">
      <c r="A1459" s="83" t="s">
        <v>9127</v>
      </c>
      <c r="B1459" s="84" t="s">
        <v>16834</v>
      </c>
      <c r="C1459" s="7">
        <v>58</v>
      </c>
      <c r="D1459" s="7">
        <v>2</v>
      </c>
      <c r="E1459" s="1">
        <v>360.78</v>
      </c>
      <c r="F1459" s="1">
        <v>67.86</v>
      </c>
      <c r="G1459" s="1">
        <v>176.62</v>
      </c>
      <c r="H1459" s="1">
        <v>38.44</v>
      </c>
      <c r="I1459" s="6">
        <v>282.92</v>
      </c>
      <c r="J1459" s="86"/>
      <c r="K1459" s="86"/>
      <c r="L1459" s="85"/>
      <c r="M1459" s="85"/>
      <c r="N1459" s="85"/>
      <c r="O1459" s="85"/>
      <c r="P1459" s="85"/>
      <c r="Q1459" s="1">
        <f t="shared" si="22"/>
        <v>282.92</v>
      </c>
    </row>
    <row r="1460" spans="1:17" x14ac:dyDescent="0.25">
      <c r="A1460" s="83" t="s">
        <v>9128</v>
      </c>
      <c r="B1460" s="84" t="s">
        <v>16835</v>
      </c>
      <c r="C1460" s="7">
        <v>27</v>
      </c>
      <c r="D1460" s="7">
        <v>0</v>
      </c>
      <c r="E1460" s="1">
        <v>0</v>
      </c>
      <c r="F1460" s="1">
        <v>31.59</v>
      </c>
      <c r="G1460" s="1">
        <v>0</v>
      </c>
      <c r="H1460" s="1">
        <v>0</v>
      </c>
      <c r="I1460" s="6">
        <v>31.59</v>
      </c>
      <c r="J1460" s="86"/>
      <c r="K1460" s="86"/>
      <c r="L1460" s="85"/>
      <c r="M1460" s="85"/>
      <c r="N1460" s="85"/>
      <c r="O1460" s="85"/>
      <c r="P1460" s="85"/>
      <c r="Q1460" s="1">
        <f t="shared" si="22"/>
        <v>31.59</v>
      </c>
    </row>
    <row r="1461" spans="1:17" x14ac:dyDescent="0.25">
      <c r="A1461" s="83" t="s">
        <v>9129</v>
      </c>
      <c r="B1461" s="84" t="s">
        <v>16836</v>
      </c>
      <c r="C1461" s="7">
        <v>113</v>
      </c>
      <c r="D1461" s="7">
        <v>2</v>
      </c>
      <c r="E1461" s="1">
        <v>22239.360000000001</v>
      </c>
      <c r="F1461" s="1">
        <v>132.21</v>
      </c>
      <c r="G1461" s="1">
        <v>176.62</v>
      </c>
      <c r="H1461" s="1">
        <v>2369.7800000000002</v>
      </c>
      <c r="I1461" s="6">
        <v>2678.61</v>
      </c>
      <c r="J1461" s="86"/>
      <c r="K1461" s="86"/>
      <c r="L1461" s="85"/>
      <c r="M1461" s="85"/>
      <c r="N1461" s="85"/>
      <c r="O1461" s="85"/>
      <c r="P1461" s="85"/>
      <c r="Q1461" s="1">
        <f t="shared" si="22"/>
        <v>2678.61</v>
      </c>
    </row>
    <row r="1462" spans="1:17" x14ac:dyDescent="0.25">
      <c r="A1462" s="83" t="s">
        <v>9130</v>
      </c>
      <c r="B1462" s="84" t="s">
        <v>16837</v>
      </c>
      <c r="C1462" s="7">
        <v>176</v>
      </c>
      <c r="D1462" s="7">
        <v>3</v>
      </c>
      <c r="E1462" s="1">
        <v>672.66</v>
      </c>
      <c r="F1462" s="1">
        <v>205.92</v>
      </c>
      <c r="G1462" s="1">
        <v>264.94</v>
      </c>
      <c r="H1462" s="1">
        <v>71.680000000000007</v>
      </c>
      <c r="I1462" s="6">
        <v>542.54</v>
      </c>
      <c r="J1462" s="86"/>
      <c r="K1462" s="86"/>
      <c r="L1462" s="85"/>
      <c r="M1462" s="85"/>
      <c r="N1462" s="85"/>
      <c r="O1462" s="85"/>
      <c r="P1462" s="85"/>
      <c r="Q1462" s="1">
        <f t="shared" si="22"/>
        <v>542.54</v>
      </c>
    </row>
    <row r="1463" spans="1:17" x14ac:dyDescent="0.25">
      <c r="A1463" s="83" t="s">
        <v>9131</v>
      </c>
      <c r="B1463" s="84" t="s">
        <v>16838</v>
      </c>
      <c r="C1463" s="7">
        <v>61</v>
      </c>
      <c r="D1463" s="7">
        <v>0</v>
      </c>
      <c r="E1463" s="1">
        <v>0</v>
      </c>
      <c r="F1463" s="1">
        <v>71.37</v>
      </c>
      <c r="G1463" s="1">
        <v>0</v>
      </c>
      <c r="H1463" s="1">
        <v>0</v>
      </c>
      <c r="I1463" s="6">
        <v>71.37</v>
      </c>
      <c r="J1463" s="86"/>
      <c r="K1463" s="86"/>
      <c r="L1463" s="85"/>
      <c r="M1463" s="85"/>
      <c r="N1463" s="85"/>
      <c r="O1463" s="85"/>
      <c r="P1463" s="85"/>
      <c r="Q1463" s="1">
        <f t="shared" si="22"/>
        <v>71.37</v>
      </c>
    </row>
    <row r="1464" spans="1:17" x14ac:dyDescent="0.25">
      <c r="A1464" s="83" t="s">
        <v>9132</v>
      </c>
      <c r="B1464" s="84" t="s">
        <v>16839</v>
      </c>
      <c r="C1464" s="7">
        <v>1859</v>
      </c>
      <c r="D1464" s="7">
        <v>98</v>
      </c>
      <c r="E1464" s="1">
        <v>23402.47</v>
      </c>
      <c r="F1464" s="1">
        <v>2175.02</v>
      </c>
      <c r="G1464" s="1">
        <v>8654.61</v>
      </c>
      <c r="H1464" s="1">
        <v>2493.7199999999998</v>
      </c>
      <c r="I1464" s="6">
        <v>13323.35</v>
      </c>
      <c r="J1464" s="86"/>
      <c r="K1464" s="86"/>
      <c r="L1464" s="85"/>
      <c r="M1464" s="85"/>
      <c r="N1464" s="85"/>
      <c r="O1464" s="85"/>
      <c r="P1464" s="85"/>
      <c r="Q1464" s="1">
        <f t="shared" si="22"/>
        <v>13323.35</v>
      </c>
    </row>
    <row r="1465" spans="1:17" x14ac:dyDescent="0.25">
      <c r="A1465" s="83" t="s">
        <v>9133</v>
      </c>
      <c r="B1465" s="84" t="s">
        <v>16840</v>
      </c>
      <c r="C1465" s="7">
        <v>287</v>
      </c>
      <c r="D1465" s="7">
        <v>2</v>
      </c>
      <c r="E1465" s="1">
        <v>215.4</v>
      </c>
      <c r="F1465" s="1">
        <v>335.79</v>
      </c>
      <c r="G1465" s="1">
        <v>176.62</v>
      </c>
      <c r="H1465" s="1">
        <v>22.95</v>
      </c>
      <c r="I1465" s="6">
        <v>535.36</v>
      </c>
      <c r="J1465" s="86"/>
      <c r="K1465" s="86"/>
      <c r="L1465" s="85"/>
      <c r="M1465" s="85"/>
      <c r="N1465" s="85"/>
      <c r="O1465" s="85"/>
      <c r="P1465" s="85"/>
      <c r="Q1465" s="1">
        <f t="shared" si="22"/>
        <v>535.36</v>
      </c>
    </row>
    <row r="1466" spans="1:17" x14ac:dyDescent="0.25">
      <c r="A1466" s="83" t="s">
        <v>9134</v>
      </c>
      <c r="B1466" s="84" t="s">
        <v>16841</v>
      </c>
      <c r="C1466" s="7">
        <v>705</v>
      </c>
      <c r="D1466" s="7">
        <v>7</v>
      </c>
      <c r="E1466" s="1">
        <v>1132.95</v>
      </c>
      <c r="F1466" s="1">
        <v>824.85</v>
      </c>
      <c r="G1466" s="1">
        <v>618.17999999999995</v>
      </c>
      <c r="H1466" s="1">
        <v>120.73</v>
      </c>
      <c r="I1466" s="6">
        <v>1563.76</v>
      </c>
      <c r="J1466" s="86"/>
      <c r="K1466" s="86"/>
      <c r="L1466" s="85"/>
      <c r="M1466" s="85"/>
      <c r="N1466" s="85"/>
      <c r="O1466" s="85"/>
      <c r="P1466" s="85"/>
      <c r="Q1466" s="1">
        <f t="shared" si="22"/>
        <v>1563.76</v>
      </c>
    </row>
    <row r="1467" spans="1:17" x14ac:dyDescent="0.25">
      <c r="A1467" s="83" t="s">
        <v>9135</v>
      </c>
      <c r="B1467" s="84" t="s">
        <v>16842</v>
      </c>
      <c r="C1467" s="7">
        <v>1423</v>
      </c>
      <c r="D1467" s="7">
        <v>47</v>
      </c>
      <c r="E1467" s="1">
        <v>16266.67</v>
      </c>
      <c r="F1467" s="1">
        <v>1664.9</v>
      </c>
      <c r="G1467" s="1">
        <v>4150.68</v>
      </c>
      <c r="H1467" s="1">
        <v>1733.34</v>
      </c>
      <c r="I1467" s="6">
        <v>7548.92</v>
      </c>
      <c r="J1467" s="86"/>
      <c r="K1467" s="86"/>
      <c r="L1467" s="85"/>
      <c r="M1467" s="85"/>
      <c r="N1467" s="85"/>
      <c r="O1467" s="85"/>
      <c r="P1467" s="85"/>
      <c r="Q1467" s="1">
        <f t="shared" si="22"/>
        <v>7548.92</v>
      </c>
    </row>
    <row r="1468" spans="1:17" x14ac:dyDescent="0.25">
      <c r="A1468" s="83" t="s">
        <v>9136</v>
      </c>
      <c r="B1468" s="84" t="s">
        <v>16843</v>
      </c>
      <c r="C1468" s="7">
        <v>85</v>
      </c>
      <c r="D1468" s="7">
        <v>0</v>
      </c>
      <c r="E1468" s="1">
        <v>0</v>
      </c>
      <c r="F1468" s="1">
        <v>99.45</v>
      </c>
      <c r="G1468" s="1">
        <v>0</v>
      </c>
      <c r="H1468" s="1">
        <v>0</v>
      </c>
      <c r="I1468" s="6">
        <v>99.45</v>
      </c>
      <c r="J1468" s="86"/>
      <c r="K1468" s="86"/>
      <c r="L1468" s="85"/>
      <c r="M1468" s="85"/>
      <c r="N1468" s="85"/>
      <c r="O1468" s="85"/>
      <c r="P1468" s="85"/>
      <c r="Q1468" s="1">
        <f t="shared" si="22"/>
        <v>99.45</v>
      </c>
    </row>
    <row r="1469" spans="1:17" x14ac:dyDescent="0.25">
      <c r="A1469" s="83" t="s">
        <v>9137</v>
      </c>
      <c r="B1469" s="84" t="s">
        <v>16844</v>
      </c>
      <c r="C1469" s="7">
        <v>97</v>
      </c>
      <c r="D1469" s="7">
        <v>2</v>
      </c>
      <c r="E1469" s="1">
        <v>18246.740000000002</v>
      </c>
      <c r="F1469" s="1">
        <v>113.49</v>
      </c>
      <c r="G1469" s="1">
        <v>176.62</v>
      </c>
      <c r="H1469" s="1">
        <v>1944.34</v>
      </c>
      <c r="I1469" s="6">
        <v>2234.4499999999998</v>
      </c>
      <c r="J1469" s="86"/>
      <c r="K1469" s="86"/>
      <c r="L1469" s="85"/>
      <c r="M1469" s="85"/>
      <c r="N1469" s="85"/>
      <c r="O1469" s="85"/>
      <c r="P1469" s="85"/>
      <c r="Q1469" s="1">
        <f t="shared" si="22"/>
        <v>2234.4499999999998</v>
      </c>
    </row>
    <row r="1470" spans="1:17" x14ac:dyDescent="0.25">
      <c r="A1470" s="83" t="s">
        <v>9138</v>
      </c>
      <c r="B1470" s="84" t="s">
        <v>16845</v>
      </c>
      <c r="C1470" s="7">
        <v>420</v>
      </c>
      <c r="D1470" s="7">
        <v>34</v>
      </c>
      <c r="E1470" s="1">
        <v>8786.26</v>
      </c>
      <c r="F1470" s="1">
        <v>491.4</v>
      </c>
      <c r="G1470" s="1">
        <v>3002.62</v>
      </c>
      <c r="H1470" s="1">
        <v>936.25</v>
      </c>
      <c r="I1470" s="6">
        <v>4430.2700000000004</v>
      </c>
      <c r="J1470" s="86"/>
      <c r="K1470" s="86"/>
      <c r="L1470" s="85"/>
      <c r="M1470" s="85"/>
      <c r="N1470" s="85"/>
      <c r="O1470" s="85"/>
      <c r="P1470" s="85"/>
      <c r="Q1470" s="1">
        <f t="shared" si="22"/>
        <v>4430.2700000000004</v>
      </c>
    </row>
    <row r="1471" spans="1:17" x14ac:dyDescent="0.25">
      <c r="A1471" s="83" t="s">
        <v>9139</v>
      </c>
      <c r="B1471" s="84" t="s">
        <v>16846</v>
      </c>
      <c r="C1471" s="7">
        <v>165</v>
      </c>
      <c r="D1471" s="7">
        <v>1</v>
      </c>
      <c r="E1471" s="1">
        <v>95.08</v>
      </c>
      <c r="F1471" s="1">
        <v>193.05</v>
      </c>
      <c r="G1471" s="1">
        <v>88.31</v>
      </c>
      <c r="H1471" s="1">
        <v>10.130000000000001</v>
      </c>
      <c r="I1471" s="6">
        <v>291.49</v>
      </c>
      <c r="J1471" s="86"/>
      <c r="K1471" s="86"/>
      <c r="L1471" s="85"/>
      <c r="M1471" s="85"/>
      <c r="N1471" s="85"/>
      <c r="O1471" s="85"/>
      <c r="P1471" s="85"/>
      <c r="Q1471" s="1">
        <f t="shared" si="22"/>
        <v>291.49</v>
      </c>
    </row>
    <row r="1472" spans="1:17" x14ac:dyDescent="0.25">
      <c r="A1472" s="83" t="s">
        <v>9140</v>
      </c>
      <c r="B1472" s="84" t="s">
        <v>16847</v>
      </c>
      <c r="C1472" s="7">
        <v>61</v>
      </c>
      <c r="D1472" s="7">
        <v>1</v>
      </c>
      <c r="E1472" s="1">
        <v>186.61</v>
      </c>
      <c r="F1472" s="1">
        <v>71.37</v>
      </c>
      <c r="G1472" s="1">
        <v>88.31</v>
      </c>
      <c r="H1472" s="1">
        <v>19.89</v>
      </c>
      <c r="I1472" s="6">
        <v>179.57</v>
      </c>
      <c r="J1472" s="86"/>
      <c r="K1472" s="86"/>
      <c r="L1472" s="85"/>
      <c r="M1472" s="85"/>
      <c r="N1472" s="85"/>
      <c r="O1472" s="85"/>
      <c r="P1472" s="85"/>
      <c r="Q1472" s="1">
        <f t="shared" si="22"/>
        <v>179.57</v>
      </c>
    </row>
    <row r="1473" spans="1:17" x14ac:dyDescent="0.25">
      <c r="A1473" s="83" t="s">
        <v>9141</v>
      </c>
      <c r="B1473" s="84" t="s">
        <v>16848</v>
      </c>
      <c r="C1473" s="7">
        <v>44</v>
      </c>
      <c r="D1473" s="7">
        <v>0</v>
      </c>
      <c r="E1473" s="1">
        <v>0</v>
      </c>
      <c r="F1473" s="1">
        <v>51.48</v>
      </c>
      <c r="G1473" s="1">
        <v>0</v>
      </c>
      <c r="H1473" s="1">
        <v>0</v>
      </c>
      <c r="I1473" s="6">
        <v>51.48</v>
      </c>
      <c r="J1473" s="86"/>
      <c r="K1473" s="86"/>
      <c r="L1473" s="85"/>
      <c r="M1473" s="85"/>
      <c r="N1473" s="85"/>
      <c r="O1473" s="85"/>
      <c r="P1473" s="85"/>
      <c r="Q1473" s="1">
        <f t="shared" si="22"/>
        <v>51.48</v>
      </c>
    </row>
    <row r="1474" spans="1:17" x14ac:dyDescent="0.25">
      <c r="A1474" s="83" t="s">
        <v>9142</v>
      </c>
      <c r="B1474" s="84" t="s">
        <v>16849</v>
      </c>
      <c r="C1474" s="7">
        <v>11</v>
      </c>
      <c r="D1474" s="7">
        <v>0</v>
      </c>
      <c r="E1474" s="1">
        <v>0</v>
      </c>
      <c r="F1474" s="1">
        <v>12.87</v>
      </c>
      <c r="G1474" s="1">
        <v>0</v>
      </c>
      <c r="H1474" s="1">
        <v>0</v>
      </c>
      <c r="I1474" s="6">
        <v>12.87</v>
      </c>
      <c r="J1474" s="86"/>
      <c r="K1474" s="86"/>
      <c r="L1474" s="85"/>
      <c r="M1474" s="85"/>
      <c r="N1474" s="85"/>
      <c r="O1474" s="85"/>
      <c r="P1474" s="85"/>
      <c r="Q1474" s="1">
        <f t="shared" si="22"/>
        <v>12.87</v>
      </c>
    </row>
    <row r="1475" spans="1:17" x14ac:dyDescent="0.25">
      <c r="A1475" s="83" t="s">
        <v>9143</v>
      </c>
      <c r="B1475" s="84" t="s">
        <v>16850</v>
      </c>
      <c r="C1475" s="7">
        <v>44</v>
      </c>
      <c r="D1475" s="7">
        <v>1</v>
      </c>
      <c r="E1475" s="1">
        <v>7969.43</v>
      </c>
      <c r="F1475" s="1">
        <v>51.48</v>
      </c>
      <c r="G1475" s="1">
        <v>88.31</v>
      </c>
      <c r="H1475" s="1">
        <v>849.21</v>
      </c>
      <c r="I1475" s="6">
        <v>989</v>
      </c>
      <c r="J1475" s="86"/>
      <c r="K1475" s="86"/>
      <c r="L1475" s="85"/>
      <c r="M1475" s="85"/>
      <c r="N1475" s="85"/>
      <c r="O1475" s="85"/>
      <c r="P1475" s="85"/>
      <c r="Q1475" s="1">
        <f t="shared" si="22"/>
        <v>989</v>
      </c>
    </row>
    <row r="1476" spans="1:17" x14ac:dyDescent="0.25">
      <c r="A1476" s="83" t="s">
        <v>9144</v>
      </c>
      <c r="B1476" s="84" t="s">
        <v>16851</v>
      </c>
      <c r="C1476" s="7">
        <v>217</v>
      </c>
      <c r="D1476" s="7">
        <v>7</v>
      </c>
      <c r="E1476" s="1">
        <v>995.38</v>
      </c>
      <c r="F1476" s="1">
        <v>253.89</v>
      </c>
      <c r="G1476" s="1">
        <v>618.17999999999995</v>
      </c>
      <c r="H1476" s="1">
        <v>106.06</v>
      </c>
      <c r="I1476" s="6">
        <v>978.13</v>
      </c>
      <c r="J1476" s="86"/>
      <c r="K1476" s="86"/>
      <c r="L1476" s="85"/>
      <c r="M1476" s="85"/>
      <c r="N1476" s="85"/>
      <c r="O1476" s="85"/>
      <c r="P1476" s="85"/>
      <c r="Q1476" s="1">
        <f t="shared" si="22"/>
        <v>978.13</v>
      </c>
    </row>
    <row r="1477" spans="1:17" x14ac:dyDescent="0.25">
      <c r="A1477" s="83" t="s">
        <v>9145</v>
      </c>
      <c r="B1477" s="84" t="s">
        <v>16852</v>
      </c>
      <c r="C1477" s="7">
        <v>114</v>
      </c>
      <c r="D1477" s="7">
        <v>6</v>
      </c>
      <c r="E1477" s="1">
        <v>1038.1300000000001</v>
      </c>
      <c r="F1477" s="1">
        <v>133.38</v>
      </c>
      <c r="G1477" s="1">
        <v>529.87</v>
      </c>
      <c r="H1477" s="1">
        <v>110.62</v>
      </c>
      <c r="I1477" s="6">
        <v>773.87</v>
      </c>
      <c r="J1477" s="86"/>
      <c r="K1477" s="86"/>
      <c r="L1477" s="85"/>
      <c r="M1477" s="85"/>
      <c r="N1477" s="85"/>
      <c r="O1477" s="85"/>
      <c r="P1477" s="85"/>
      <c r="Q1477" s="1">
        <f t="shared" si="22"/>
        <v>773.87</v>
      </c>
    </row>
    <row r="1478" spans="1:17" x14ac:dyDescent="0.25">
      <c r="A1478" s="83" t="s">
        <v>9146</v>
      </c>
      <c r="B1478" s="84" t="s">
        <v>16853</v>
      </c>
      <c r="C1478" s="7">
        <v>26</v>
      </c>
      <c r="D1478" s="7">
        <v>0</v>
      </c>
      <c r="E1478" s="1">
        <v>0</v>
      </c>
      <c r="F1478" s="1">
        <v>30.42</v>
      </c>
      <c r="G1478" s="1">
        <v>0</v>
      </c>
      <c r="H1478" s="1">
        <v>0</v>
      </c>
      <c r="I1478" s="6">
        <v>30.42</v>
      </c>
      <c r="J1478" s="86"/>
      <c r="K1478" s="86"/>
      <c r="L1478" s="85"/>
      <c r="M1478" s="85"/>
      <c r="N1478" s="85"/>
      <c r="O1478" s="85"/>
      <c r="P1478" s="85"/>
      <c r="Q1478" s="1">
        <f t="shared" si="22"/>
        <v>30.42</v>
      </c>
    </row>
    <row r="1479" spans="1:17" x14ac:dyDescent="0.25">
      <c r="A1479" s="83" t="s">
        <v>9147</v>
      </c>
      <c r="B1479" s="84" t="s">
        <v>16854</v>
      </c>
      <c r="C1479" s="7">
        <v>273</v>
      </c>
      <c r="D1479" s="7">
        <v>2</v>
      </c>
      <c r="E1479" s="1">
        <v>583.95000000000005</v>
      </c>
      <c r="F1479" s="1">
        <v>319.41000000000003</v>
      </c>
      <c r="G1479" s="1">
        <v>176.62</v>
      </c>
      <c r="H1479" s="1">
        <v>62.22</v>
      </c>
      <c r="I1479" s="6">
        <v>558.25</v>
      </c>
      <c r="J1479" s="86"/>
      <c r="K1479" s="86"/>
      <c r="L1479" s="85"/>
      <c r="M1479" s="85"/>
      <c r="N1479" s="85"/>
      <c r="O1479" s="85"/>
      <c r="P1479" s="85"/>
      <c r="Q1479" s="1">
        <f t="shared" si="22"/>
        <v>558.25</v>
      </c>
    </row>
    <row r="1480" spans="1:17" x14ac:dyDescent="0.25">
      <c r="A1480" s="83" t="s">
        <v>9148</v>
      </c>
      <c r="B1480" s="84" t="s">
        <v>16855</v>
      </c>
      <c r="C1480" s="7">
        <v>41</v>
      </c>
      <c r="D1480" s="7">
        <v>2</v>
      </c>
      <c r="E1480" s="1">
        <v>435.43</v>
      </c>
      <c r="F1480" s="1">
        <v>47.97</v>
      </c>
      <c r="G1480" s="1">
        <v>176.62</v>
      </c>
      <c r="H1480" s="1">
        <v>46.4</v>
      </c>
      <c r="I1480" s="6">
        <v>270.99</v>
      </c>
      <c r="J1480" s="86"/>
      <c r="K1480" s="86"/>
      <c r="L1480" s="85"/>
      <c r="M1480" s="85"/>
      <c r="N1480" s="85"/>
      <c r="O1480" s="85"/>
      <c r="P1480" s="85"/>
      <c r="Q1480" s="1">
        <f t="shared" si="22"/>
        <v>270.99</v>
      </c>
    </row>
    <row r="1481" spans="1:17" x14ac:dyDescent="0.25">
      <c r="A1481" s="83" t="s">
        <v>9149</v>
      </c>
      <c r="B1481" s="84" t="s">
        <v>16856</v>
      </c>
      <c r="C1481" s="7">
        <v>46</v>
      </c>
      <c r="D1481" s="7">
        <v>0</v>
      </c>
      <c r="E1481" s="1">
        <v>0</v>
      </c>
      <c r="F1481" s="1">
        <v>53.82</v>
      </c>
      <c r="G1481" s="1">
        <v>0</v>
      </c>
      <c r="H1481" s="1">
        <v>0</v>
      </c>
      <c r="I1481" s="6">
        <v>53.82</v>
      </c>
      <c r="J1481" s="86"/>
      <c r="K1481" s="86"/>
      <c r="L1481" s="85"/>
      <c r="M1481" s="85"/>
      <c r="N1481" s="85"/>
      <c r="O1481" s="85"/>
      <c r="P1481" s="85"/>
      <c r="Q1481" s="1">
        <f t="shared" si="22"/>
        <v>53.82</v>
      </c>
    </row>
    <row r="1482" spans="1:17" x14ac:dyDescent="0.25">
      <c r="A1482" s="83" t="s">
        <v>9150</v>
      </c>
      <c r="B1482" s="84" t="s">
        <v>16857</v>
      </c>
      <c r="C1482" s="7">
        <v>160</v>
      </c>
      <c r="D1482" s="7">
        <v>20</v>
      </c>
      <c r="E1482" s="1">
        <v>21577.98</v>
      </c>
      <c r="F1482" s="1">
        <v>187.2</v>
      </c>
      <c r="G1482" s="1">
        <v>1766.25</v>
      </c>
      <c r="H1482" s="1">
        <v>2299.3000000000002</v>
      </c>
      <c r="I1482" s="6">
        <v>4252.75</v>
      </c>
      <c r="J1482" s="86"/>
      <c r="K1482" s="86"/>
      <c r="L1482" s="85"/>
      <c r="M1482" s="85"/>
      <c r="N1482" s="85"/>
      <c r="O1482" s="85"/>
      <c r="P1482" s="85"/>
      <c r="Q1482" s="1">
        <f t="shared" si="22"/>
        <v>4252.75</v>
      </c>
    </row>
    <row r="1483" spans="1:17" x14ac:dyDescent="0.25">
      <c r="A1483" s="83" t="s">
        <v>9151</v>
      </c>
      <c r="B1483" s="84" t="s">
        <v>16858</v>
      </c>
      <c r="C1483" s="7">
        <v>645</v>
      </c>
      <c r="D1483" s="7">
        <v>24</v>
      </c>
      <c r="E1483" s="1">
        <v>6607.9</v>
      </c>
      <c r="F1483" s="1">
        <v>754.65</v>
      </c>
      <c r="G1483" s="1">
        <v>2119.5</v>
      </c>
      <c r="H1483" s="1">
        <v>704.12</v>
      </c>
      <c r="I1483" s="6">
        <v>3578.27</v>
      </c>
      <c r="J1483" s="86"/>
      <c r="K1483" s="86"/>
      <c r="L1483" s="85"/>
      <c r="M1483" s="85"/>
      <c r="N1483" s="85"/>
      <c r="O1483" s="85"/>
      <c r="P1483" s="85"/>
      <c r="Q1483" s="1">
        <f t="shared" si="22"/>
        <v>3578.27</v>
      </c>
    </row>
    <row r="1484" spans="1:17" x14ac:dyDescent="0.25">
      <c r="A1484" s="83" t="s">
        <v>9152</v>
      </c>
      <c r="B1484" s="84" t="s">
        <v>16859</v>
      </c>
      <c r="C1484" s="7">
        <v>180</v>
      </c>
      <c r="D1484" s="7">
        <v>3</v>
      </c>
      <c r="E1484" s="1">
        <v>2718.82</v>
      </c>
      <c r="F1484" s="1">
        <v>210.6</v>
      </c>
      <c r="G1484" s="1">
        <v>264.94</v>
      </c>
      <c r="H1484" s="1">
        <v>289.70999999999998</v>
      </c>
      <c r="I1484" s="6">
        <v>765.25</v>
      </c>
      <c r="J1484" s="86"/>
      <c r="K1484" s="86"/>
      <c r="L1484" s="85"/>
      <c r="M1484" s="85"/>
      <c r="N1484" s="85"/>
      <c r="O1484" s="85"/>
      <c r="P1484" s="85"/>
      <c r="Q1484" s="1">
        <f t="shared" si="22"/>
        <v>765.25</v>
      </c>
    </row>
    <row r="1485" spans="1:17" x14ac:dyDescent="0.25">
      <c r="A1485" s="83" t="s">
        <v>9153</v>
      </c>
      <c r="B1485" s="84" t="s">
        <v>16860</v>
      </c>
      <c r="C1485" s="7">
        <v>264</v>
      </c>
      <c r="D1485" s="7">
        <v>0</v>
      </c>
      <c r="E1485" s="1">
        <v>0</v>
      </c>
      <c r="F1485" s="1">
        <v>308.88</v>
      </c>
      <c r="G1485" s="1">
        <v>0</v>
      </c>
      <c r="H1485" s="1">
        <v>0</v>
      </c>
      <c r="I1485" s="6">
        <v>308.88</v>
      </c>
      <c r="J1485" s="86"/>
      <c r="K1485" s="86"/>
      <c r="L1485" s="85"/>
      <c r="M1485" s="85"/>
      <c r="N1485" s="85"/>
      <c r="O1485" s="85"/>
      <c r="P1485" s="85"/>
      <c r="Q1485" s="1">
        <f t="shared" si="22"/>
        <v>308.88</v>
      </c>
    </row>
    <row r="1486" spans="1:17" x14ac:dyDescent="0.25">
      <c r="A1486" s="83" t="s">
        <v>9154</v>
      </c>
      <c r="B1486" s="84" t="s">
        <v>16861</v>
      </c>
      <c r="C1486" s="7">
        <v>37</v>
      </c>
      <c r="D1486" s="7">
        <v>0</v>
      </c>
      <c r="E1486" s="1">
        <v>0</v>
      </c>
      <c r="F1486" s="1">
        <v>43.29</v>
      </c>
      <c r="G1486" s="1">
        <v>0</v>
      </c>
      <c r="H1486" s="1">
        <v>0</v>
      </c>
      <c r="I1486" s="6">
        <v>43.29</v>
      </c>
      <c r="J1486" s="86"/>
      <c r="K1486" s="86"/>
      <c r="L1486" s="85"/>
      <c r="M1486" s="85"/>
      <c r="N1486" s="85"/>
      <c r="O1486" s="85"/>
      <c r="P1486" s="85"/>
      <c r="Q1486" s="1">
        <f t="shared" ref="Q1486:Q1549" si="23">I1486+P1486</f>
        <v>43.29</v>
      </c>
    </row>
    <row r="1487" spans="1:17" x14ac:dyDescent="0.25">
      <c r="A1487" s="83" t="s">
        <v>9155</v>
      </c>
      <c r="B1487" s="84" t="s">
        <v>16862</v>
      </c>
      <c r="C1487" s="7">
        <v>112</v>
      </c>
      <c r="D1487" s="7">
        <v>0</v>
      </c>
      <c r="E1487" s="1">
        <v>0</v>
      </c>
      <c r="F1487" s="1">
        <v>131.04</v>
      </c>
      <c r="G1487" s="1">
        <v>0</v>
      </c>
      <c r="H1487" s="1">
        <v>0</v>
      </c>
      <c r="I1487" s="6">
        <v>131.04</v>
      </c>
      <c r="J1487" s="86"/>
      <c r="K1487" s="86"/>
      <c r="L1487" s="85"/>
      <c r="M1487" s="85"/>
      <c r="N1487" s="85"/>
      <c r="O1487" s="85"/>
      <c r="P1487" s="85"/>
      <c r="Q1487" s="1">
        <f t="shared" si="23"/>
        <v>131.04</v>
      </c>
    </row>
    <row r="1488" spans="1:17" x14ac:dyDescent="0.25">
      <c r="A1488" s="83" t="s">
        <v>9156</v>
      </c>
      <c r="B1488" s="84" t="s">
        <v>16863</v>
      </c>
      <c r="C1488" s="7">
        <v>74</v>
      </c>
      <c r="D1488" s="7">
        <v>0</v>
      </c>
      <c r="E1488" s="1">
        <v>0</v>
      </c>
      <c r="F1488" s="1">
        <v>86.58</v>
      </c>
      <c r="G1488" s="1">
        <v>0</v>
      </c>
      <c r="H1488" s="1">
        <v>0</v>
      </c>
      <c r="I1488" s="6">
        <v>86.58</v>
      </c>
      <c r="J1488" s="86"/>
      <c r="K1488" s="86"/>
      <c r="L1488" s="85"/>
      <c r="M1488" s="85"/>
      <c r="N1488" s="85"/>
      <c r="O1488" s="85"/>
      <c r="P1488" s="85"/>
      <c r="Q1488" s="1">
        <f t="shared" si="23"/>
        <v>86.58</v>
      </c>
    </row>
    <row r="1489" spans="1:17" x14ac:dyDescent="0.25">
      <c r="A1489" s="83" t="s">
        <v>9157</v>
      </c>
      <c r="B1489" s="84" t="s">
        <v>16864</v>
      </c>
      <c r="C1489" s="7">
        <v>195</v>
      </c>
      <c r="D1489" s="7">
        <v>3</v>
      </c>
      <c r="E1489" s="1">
        <v>444.44</v>
      </c>
      <c r="F1489" s="1">
        <v>228.15</v>
      </c>
      <c r="G1489" s="1">
        <v>264.94</v>
      </c>
      <c r="H1489" s="1">
        <v>47.36</v>
      </c>
      <c r="I1489" s="6">
        <v>540.45000000000005</v>
      </c>
      <c r="J1489" s="86"/>
      <c r="K1489" s="86"/>
      <c r="L1489" s="85"/>
      <c r="M1489" s="85"/>
      <c r="N1489" s="85"/>
      <c r="O1489" s="85"/>
      <c r="P1489" s="85"/>
      <c r="Q1489" s="1">
        <f t="shared" si="23"/>
        <v>540.45000000000005</v>
      </c>
    </row>
    <row r="1490" spans="1:17" x14ac:dyDescent="0.25">
      <c r="A1490" s="83" t="s">
        <v>9158</v>
      </c>
      <c r="B1490" s="84" t="s">
        <v>16865</v>
      </c>
      <c r="C1490" s="7">
        <v>53</v>
      </c>
      <c r="D1490" s="7">
        <v>0</v>
      </c>
      <c r="E1490" s="1">
        <v>0</v>
      </c>
      <c r="F1490" s="1">
        <v>62.01</v>
      </c>
      <c r="G1490" s="1">
        <v>0</v>
      </c>
      <c r="H1490" s="1">
        <v>0</v>
      </c>
      <c r="I1490" s="6">
        <v>62.01</v>
      </c>
      <c r="J1490" s="86"/>
      <c r="K1490" s="86"/>
      <c r="L1490" s="85"/>
      <c r="M1490" s="85"/>
      <c r="N1490" s="85"/>
      <c r="O1490" s="85"/>
      <c r="P1490" s="85"/>
      <c r="Q1490" s="1">
        <f t="shared" si="23"/>
        <v>62.01</v>
      </c>
    </row>
    <row r="1491" spans="1:17" x14ac:dyDescent="0.25">
      <c r="A1491" s="83" t="s">
        <v>9159</v>
      </c>
      <c r="B1491" s="84" t="s">
        <v>16866</v>
      </c>
      <c r="C1491" s="7">
        <v>89</v>
      </c>
      <c r="D1491" s="7">
        <v>0</v>
      </c>
      <c r="E1491" s="1">
        <v>0</v>
      </c>
      <c r="F1491" s="1">
        <v>104.13</v>
      </c>
      <c r="G1491" s="1">
        <v>0</v>
      </c>
      <c r="H1491" s="1">
        <v>0</v>
      </c>
      <c r="I1491" s="6">
        <v>104.13</v>
      </c>
      <c r="J1491" s="86"/>
      <c r="K1491" s="86"/>
      <c r="L1491" s="85"/>
      <c r="M1491" s="85"/>
      <c r="N1491" s="85"/>
      <c r="O1491" s="85"/>
      <c r="P1491" s="85"/>
      <c r="Q1491" s="1">
        <f t="shared" si="23"/>
        <v>104.13</v>
      </c>
    </row>
    <row r="1492" spans="1:17" x14ac:dyDescent="0.25">
      <c r="A1492" s="83" t="s">
        <v>9160</v>
      </c>
      <c r="B1492" s="84" t="s">
        <v>16867</v>
      </c>
      <c r="C1492" s="7">
        <v>72</v>
      </c>
      <c r="D1492" s="7">
        <v>3</v>
      </c>
      <c r="E1492" s="1">
        <v>10115.040000000001</v>
      </c>
      <c r="F1492" s="1">
        <v>84.24</v>
      </c>
      <c r="G1492" s="1">
        <v>264.94</v>
      </c>
      <c r="H1492" s="1">
        <v>1077.8399999999999</v>
      </c>
      <c r="I1492" s="6">
        <v>1427.02</v>
      </c>
      <c r="J1492" s="86"/>
      <c r="K1492" s="86"/>
      <c r="L1492" s="85"/>
      <c r="M1492" s="85"/>
      <c r="N1492" s="85"/>
      <c r="O1492" s="85"/>
      <c r="P1492" s="85"/>
      <c r="Q1492" s="1">
        <f t="shared" si="23"/>
        <v>1427.02</v>
      </c>
    </row>
    <row r="1493" spans="1:17" x14ac:dyDescent="0.25">
      <c r="A1493" s="83" t="s">
        <v>9161</v>
      </c>
      <c r="B1493" s="84" t="s">
        <v>16868</v>
      </c>
      <c r="C1493" s="7">
        <v>44</v>
      </c>
      <c r="D1493" s="7">
        <v>0</v>
      </c>
      <c r="E1493" s="1">
        <v>0</v>
      </c>
      <c r="F1493" s="1">
        <v>51.48</v>
      </c>
      <c r="G1493" s="1">
        <v>0</v>
      </c>
      <c r="H1493" s="1">
        <v>0</v>
      </c>
      <c r="I1493" s="6">
        <v>51.48</v>
      </c>
      <c r="J1493" s="86"/>
      <c r="K1493" s="86"/>
      <c r="L1493" s="85"/>
      <c r="M1493" s="85"/>
      <c r="N1493" s="85"/>
      <c r="O1493" s="85"/>
      <c r="P1493" s="85"/>
      <c r="Q1493" s="1">
        <f t="shared" si="23"/>
        <v>51.48</v>
      </c>
    </row>
    <row r="1494" spans="1:17" x14ac:dyDescent="0.25">
      <c r="A1494" s="83" t="s">
        <v>9162</v>
      </c>
      <c r="B1494" s="84" t="s">
        <v>16869</v>
      </c>
      <c r="C1494" s="7">
        <v>112</v>
      </c>
      <c r="D1494" s="7">
        <v>0</v>
      </c>
      <c r="E1494" s="1">
        <v>0</v>
      </c>
      <c r="F1494" s="1">
        <v>131.04</v>
      </c>
      <c r="G1494" s="1">
        <v>0</v>
      </c>
      <c r="H1494" s="1">
        <v>0</v>
      </c>
      <c r="I1494" s="6">
        <v>131.04</v>
      </c>
      <c r="J1494" s="86"/>
      <c r="K1494" s="86"/>
      <c r="L1494" s="85"/>
      <c r="M1494" s="85"/>
      <c r="N1494" s="85"/>
      <c r="O1494" s="85"/>
      <c r="P1494" s="85"/>
      <c r="Q1494" s="1">
        <f t="shared" si="23"/>
        <v>131.04</v>
      </c>
    </row>
    <row r="1495" spans="1:17" x14ac:dyDescent="0.25">
      <c r="A1495" s="83" t="s">
        <v>9163</v>
      </c>
      <c r="B1495" s="84" t="s">
        <v>16870</v>
      </c>
      <c r="C1495" s="7">
        <v>34</v>
      </c>
      <c r="D1495" s="7">
        <v>0</v>
      </c>
      <c r="E1495" s="1">
        <v>0</v>
      </c>
      <c r="F1495" s="1">
        <v>39.78</v>
      </c>
      <c r="G1495" s="1">
        <v>0</v>
      </c>
      <c r="H1495" s="1">
        <v>0</v>
      </c>
      <c r="I1495" s="6">
        <v>39.78</v>
      </c>
      <c r="J1495" s="86"/>
      <c r="K1495" s="86"/>
      <c r="L1495" s="85"/>
      <c r="M1495" s="85"/>
      <c r="N1495" s="85"/>
      <c r="O1495" s="85"/>
      <c r="P1495" s="85"/>
      <c r="Q1495" s="1">
        <f t="shared" si="23"/>
        <v>39.78</v>
      </c>
    </row>
    <row r="1496" spans="1:17" x14ac:dyDescent="0.25">
      <c r="A1496" s="83" t="s">
        <v>9164</v>
      </c>
      <c r="B1496" s="84" t="s">
        <v>16871</v>
      </c>
      <c r="C1496" s="7">
        <v>210</v>
      </c>
      <c r="D1496" s="7">
        <v>4</v>
      </c>
      <c r="E1496" s="1">
        <v>1959.77</v>
      </c>
      <c r="F1496" s="1">
        <v>245.7</v>
      </c>
      <c r="G1496" s="1">
        <v>353.25</v>
      </c>
      <c r="H1496" s="1">
        <v>208.83</v>
      </c>
      <c r="I1496" s="6">
        <v>807.78</v>
      </c>
      <c r="J1496" s="86"/>
      <c r="K1496" s="86"/>
      <c r="L1496" s="85"/>
      <c r="M1496" s="85"/>
      <c r="N1496" s="85"/>
      <c r="O1496" s="85"/>
      <c r="P1496" s="85"/>
      <c r="Q1496" s="1">
        <f t="shared" si="23"/>
        <v>807.78</v>
      </c>
    </row>
    <row r="1497" spans="1:17" x14ac:dyDescent="0.25">
      <c r="A1497" s="83" t="s">
        <v>9165</v>
      </c>
      <c r="B1497" s="84" t="s">
        <v>16872</v>
      </c>
      <c r="C1497" s="7">
        <v>53</v>
      </c>
      <c r="D1497" s="7">
        <v>0</v>
      </c>
      <c r="E1497" s="1">
        <v>0</v>
      </c>
      <c r="F1497" s="1">
        <v>62.01</v>
      </c>
      <c r="G1497" s="1">
        <v>0</v>
      </c>
      <c r="H1497" s="1">
        <v>0</v>
      </c>
      <c r="I1497" s="6">
        <v>62.01</v>
      </c>
      <c r="J1497" s="86"/>
      <c r="K1497" s="86"/>
      <c r="L1497" s="85"/>
      <c r="M1497" s="85"/>
      <c r="N1497" s="85"/>
      <c r="O1497" s="85"/>
      <c r="P1497" s="85"/>
      <c r="Q1497" s="1">
        <f t="shared" si="23"/>
        <v>62.01</v>
      </c>
    </row>
    <row r="1498" spans="1:17" x14ac:dyDescent="0.25">
      <c r="A1498" s="83" t="s">
        <v>9166</v>
      </c>
      <c r="B1498" s="84" t="s">
        <v>16873</v>
      </c>
      <c r="C1498" s="7">
        <v>360</v>
      </c>
      <c r="D1498" s="7">
        <v>2</v>
      </c>
      <c r="E1498" s="1">
        <v>1402.76</v>
      </c>
      <c r="F1498" s="1">
        <v>421.2</v>
      </c>
      <c r="G1498" s="1">
        <v>176.62</v>
      </c>
      <c r="H1498" s="1">
        <v>149.47</v>
      </c>
      <c r="I1498" s="6">
        <v>747.29</v>
      </c>
      <c r="J1498" s="86"/>
      <c r="K1498" s="86"/>
      <c r="L1498" s="85"/>
      <c r="M1498" s="85"/>
      <c r="N1498" s="85"/>
      <c r="O1498" s="85"/>
      <c r="P1498" s="85"/>
      <c r="Q1498" s="1">
        <f t="shared" si="23"/>
        <v>747.29</v>
      </c>
    </row>
    <row r="1499" spans="1:17" x14ac:dyDescent="0.25">
      <c r="A1499" s="83" t="s">
        <v>9167</v>
      </c>
      <c r="B1499" s="84" t="s">
        <v>16874</v>
      </c>
      <c r="C1499" s="7">
        <v>483</v>
      </c>
      <c r="D1499" s="7">
        <v>7</v>
      </c>
      <c r="E1499" s="1">
        <v>18384.310000000001</v>
      </c>
      <c r="F1499" s="1">
        <v>565.11</v>
      </c>
      <c r="G1499" s="1">
        <v>618.17999999999995</v>
      </c>
      <c r="H1499" s="1">
        <v>1958.99</v>
      </c>
      <c r="I1499" s="6">
        <v>3142.28</v>
      </c>
      <c r="J1499" s="86"/>
      <c r="K1499" s="86"/>
      <c r="L1499" s="85"/>
      <c r="M1499" s="85"/>
      <c r="N1499" s="85"/>
      <c r="O1499" s="85"/>
      <c r="P1499" s="85"/>
      <c r="Q1499" s="1">
        <f t="shared" si="23"/>
        <v>3142.28</v>
      </c>
    </row>
    <row r="1500" spans="1:17" ht="26.4" x14ac:dyDescent="0.25">
      <c r="A1500" s="83" t="s">
        <v>9168</v>
      </c>
      <c r="B1500" s="84" t="s">
        <v>16875</v>
      </c>
      <c r="C1500" s="7">
        <v>4011</v>
      </c>
      <c r="D1500" s="7">
        <v>83</v>
      </c>
      <c r="E1500" s="1">
        <v>27116.26</v>
      </c>
      <c r="F1500" s="1">
        <v>4692.8599999999997</v>
      </c>
      <c r="G1500" s="1">
        <v>7329.92</v>
      </c>
      <c r="H1500" s="1">
        <v>2889.45</v>
      </c>
      <c r="I1500" s="6">
        <v>14912.23</v>
      </c>
      <c r="J1500" s="86"/>
      <c r="K1500" s="86"/>
      <c r="L1500" s="85"/>
      <c r="M1500" s="85"/>
      <c r="N1500" s="85"/>
      <c r="O1500" s="85"/>
      <c r="P1500" s="85"/>
      <c r="Q1500" s="1">
        <f t="shared" si="23"/>
        <v>14912.23</v>
      </c>
    </row>
    <row r="1501" spans="1:17" x14ac:dyDescent="0.25">
      <c r="A1501" s="83" t="s">
        <v>9169</v>
      </c>
      <c r="B1501" s="84" t="s">
        <v>16876</v>
      </c>
      <c r="C1501" s="7">
        <v>509</v>
      </c>
      <c r="D1501" s="7">
        <v>4</v>
      </c>
      <c r="E1501" s="1">
        <v>3537.91</v>
      </c>
      <c r="F1501" s="1">
        <v>595.53</v>
      </c>
      <c r="G1501" s="1">
        <v>353.25</v>
      </c>
      <c r="H1501" s="1">
        <v>376.99</v>
      </c>
      <c r="I1501" s="6">
        <v>1325.77</v>
      </c>
      <c r="J1501" s="86"/>
      <c r="K1501" s="86"/>
      <c r="L1501" s="85"/>
      <c r="M1501" s="85"/>
      <c r="N1501" s="85"/>
      <c r="O1501" s="85"/>
      <c r="P1501" s="85"/>
      <c r="Q1501" s="1">
        <f t="shared" si="23"/>
        <v>1325.77</v>
      </c>
    </row>
    <row r="1502" spans="1:17" x14ac:dyDescent="0.25">
      <c r="A1502" s="83" t="s">
        <v>9170</v>
      </c>
      <c r="B1502" s="84" t="s">
        <v>16877</v>
      </c>
      <c r="C1502" s="7">
        <v>421</v>
      </c>
      <c r="D1502" s="7">
        <v>10</v>
      </c>
      <c r="E1502" s="1">
        <v>56568.77</v>
      </c>
      <c r="F1502" s="1">
        <v>492.57</v>
      </c>
      <c r="G1502" s="1">
        <v>883.12</v>
      </c>
      <c r="H1502" s="1">
        <v>6027.85</v>
      </c>
      <c r="I1502" s="6">
        <v>7403.54</v>
      </c>
      <c r="J1502" s="86"/>
      <c r="K1502" s="86"/>
      <c r="L1502" s="85"/>
      <c r="M1502" s="85"/>
      <c r="N1502" s="85"/>
      <c r="O1502" s="85"/>
      <c r="P1502" s="85"/>
      <c r="Q1502" s="1">
        <f t="shared" si="23"/>
        <v>7403.54</v>
      </c>
    </row>
    <row r="1503" spans="1:17" x14ac:dyDescent="0.25">
      <c r="A1503" s="83" t="s">
        <v>9171</v>
      </c>
      <c r="B1503" s="84" t="s">
        <v>16878</v>
      </c>
      <c r="C1503" s="7">
        <v>1418</v>
      </c>
      <c r="D1503" s="7">
        <v>40</v>
      </c>
      <c r="E1503" s="1">
        <v>107446.07</v>
      </c>
      <c r="F1503" s="1">
        <v>1659.06</v>
      </c>
      <c r="G1503" s="1">
        <v>3532.5</v>
      </c>
      <c r="H1503" s="1">
        <v>11449.22</v>
      </c>
      <c r="I1503" s="6">
        <v>16640.78</v>
      </c>
      <c r="J1503" s="86"/>
      <c r="K1503" s="86"/>
      <c r="L1503" s="85"/>
      <c r="M1503" s="85"/>
      <c r="N1503" s="85"/>
      <c r="O1503" s="85"/>
      <c r="P1503" s="85"/>
      <c r="Q1503" s="1">
        <f t="shared" si="23"/>
        <v>16640.78</v>
      </c>
    </row>
    <row r="1504" spans="1:17" x14ac:dyDescent="0.25">
      <c r="A1504" s="83" t="s">
        <v>9172</v>
      </c>
      <c r="B1504" s="84" t="s">
        <v>16879</v>
      </c>
      <c r="C1504" s="7">
        <v>2179</v>
      </c>
      <c r="D1504" s="7">
        <v>16</v>
      </c>
      <c r="E1504" s="1">
        <v>54213.56</v>
      </c>
      <c r="F1504" s="1">
        <v>2549.42</v>
      </c>
      <c r="G1504" s="1">
        <v>1413</v>
      </c>
      <c r="H1504" s="1">
        <v>5776.88</v>
      </c>
      <c r="I1504" s="6">
        <v>9739.2999999999993</v>
      </c>
      <c r="J1504" s="86"/>
      <c r="K1504" s="86"/>
      <c r="L1504" s="85"/>
      <c r="M1504" s="85"/>
      <c r="N1504" s="85"/>
      <c r="O1504" s="85"/>
      <c r="P1504" s="85"/>
      <c r="Q1504" s="1">
        <f t="shared" si="23"/>
        <v>9739.2999999999993</v>
      </c>
    </row>
    <row r="1505" spans="1:17" x14ac:dyDescent="0.25">
      <c r="A1505" s="83" t="s">
        <v>9173</v>
      </c>
      <c r="B1505" s="84" t="s">
        <v>16880</v>
      </c>
      <c r="C1505" s="7">
        <v>481</v>
      </c>
      <c r="D1505" s="7">
        <v>11</v>
      </c>
      <c r="E1505" s="1">
        <v>2231.59</v>
      </c>
      <c r="F1505" s="1">
        <v>562.77</v>
      </c>
      <c r="G1505" s="1">
        <v>971.43</v>
      </c>
      <c r="H1505" s="1">
        <v>237.79</v>
      </c>
      <c r="I1505" s="6">
        <v>1771.99</v>
      </c>
      <c r="J1505" s="86"/>
      <c r="K1505" s="86"/>
      <c r="L1505" s="85"/>
      <c r="M1505" s="85"/>
      <c r="N1505" s="85"/>
      <c r="O1505" s="85"/>
      <c r="P1505" s="85"/>
      <c r="Q1505" s="1">
        <f t="shared" si="23"/>
        <v>1771.99</v>
      </c>
    </row>
    <row r="1506" spans="1:17" x14ac:dyDescent="0.25">
      <c r="A1506" s="83" t="s">
        <v>9174</v>
      </c>
      <c r="B1506" s="84" t="s">
        <v>16881</v>
      </c>
      <c r="C1506" s="7">
        <v>336</v>
      </c>
      <c r="D1506" s="7">
        <v>0</v>
      </c>
      <c r="E1506" s="1">
        <v>0</v>
      </c>
      <c r="F1506" s="1">
        <v>393.12</v>
      </c>
      <c r="G1506" s="1">
        <v>0</v>
      </c>
      <c r="H1506" s="1">
        <v>0</v>
      </c>
      <c r="I1506" s="6">
        <v>393.12</v>
      </c>
      <c r="J1506" s="86"/>
      <c r="K1506" s="86"/>
      <c r="L1506" s="85"/>
      <c r="M1506" s="85"/>
      <c r="N1506" s="85"/>
      <c r="O1506" s="85"/>
      <c r="P1506" s="85"/>
      <c r="Q1506" s="1">
        <f t="shared" si="23"/>
        <v>393.12</v>
      </c>
    </row>
    <row r="1507" spans="1:17" x14ac:dyDescent="0.25">
      <c r="A1507" s="83" t="s">
        <v>9175</v>
      </c>
      <c r="B1507" s="84" t="s">
        <v>16882</v>
      </c>
      <c r="C1507" s="7">
        <v>404</v>
      </c>
      <c r="D1507" s="7">
        <v>0</v>
      </c>
      <c r="E1507" s="1">
        <v>0</v>
      </c>
      <c r="F1507" s="1">
        <v>472.68</v>
      </c>
      <c r="G1507" s="1">
        <v>0</v>
      </c>
      <c r="H1507" s="1">
        <v>0</v>
      </c>
      <c r="I1507" s="6">
        <v>472.68</v>
      </c>
      <c r="J1507" s="86"/>
      <c r="K1507" s="86"/>
      <c r="L1507" s="85"/>
      <c r="M1507" s="85"/>
      <c r="N1507" s="85"/>
      <c r="O1507" s="85"/>
      <c r="P1507" s="85"/>
      <c r="Q1507" s="1">
        <f t="shared" si="23"/>
        <v>472.68</v>
      </c>
    </row>
    <row r="1508" spans="1:17" x14ac:dyDescent="0.25">
      <c r="A1508" s="83" t="s">
        <v>9176</v>
      </c>
      <c r="B1508" s="84" t="s">
        <v>16883</v>
      </c>
      <c r="C1508" s="7">
        <v>557</v>
      </c>
      <c r="D1508" s="7">
        <v>2</v>
      </c>
      <c r="E1508" s="1">
        <v>631.42999999999995</v>
      </c>
      <c r="F1508" s="1">
        <v>651.69000000000005</v>
      </c>
      <c r="G1508" s="1">
        <v>176.62</v>
      </c>
      <c r="H1508" s="1">
        <v>67.28</v>
      </c>
      <c r="I1508" s="6">
        <v>895.59</v>
      </c>
      <c r="J1508" s="86"/>
      <c r="K1508" s="86"/>
      <c r="L1508" s="85"/>
      <c r="M1508" s="85"/>
      <c r="N1508" s="85"/>
      <c r="O1508" s="85"/>
      <c r="P1508" s="85"/>
      <c r="Q1508" s="1">
        <f t="shared" si="23"/>
        <v>895.59</v>
      </c>
    </row>
    <row r="1509" spans="1:17" x14ac:dyDescent="0.25">
      <c r="A1509" s="83" t="s">
        <v>9177</v>
      </c>
      <c r="B1509" s="84" t="s">
        <v>16884</v>
      </c>
      <c r="C1509" s="7">
        <v>802</v>
      </c>
      <c r="D1509" s="7">
        <v>3</v>
      </c>
      <c r="E1509" s="1">
        <v>945.17</v>
      </c>
      <c r="F1509" s="1">
        <v>938.34</v>
      </c>
      <c r="G1509" s="1">
        <v>264.94</v>
      </c>
      <c r="H1509" s="1">
        <v>100.71</v>
      </c>
      <c r="I1509" s="6">
        <v>1303.99</v>
      </c>
      <c r="J1509" s="86"/>
      <c r="K1509" s="86"/>
      <c r="L1509" s="85"/>
      <c r="M1509" s="85"/>
      <c r="N1509" s="85"/>
      <c r="O1509" s="85"/>
      <c r="P1509" s="85"/>
      <c r="Q1509" s="1">
        <f t="shared" si="23"/>
        <v>1303.99</v>
      </c>
    </row>
    <row r="1510" spans="1:17" x14ac:dyDescent="0.25">
      <c r="A1510" s="83" t="s">
        <v>9178</v>
      </c>
      <c r="B1510" s="84" t="s">
        <v>16885</v>
      </c>
      <c r="C1510" s="7">
        <v>600</v>
      </c>
      <c r="D1510" s="7">
        <v>0</v>
      </c>
      <c r="E1510" s="1">
        <v>0</v>
      </c>
      <c r="F1510" s="1">
        <v>702</v>
      </c>
      <c r="G1510" s="1">
        <v>0</v>
      </c>
      <c r="H1510" s="1">
        <v>0</v>
      </c>
      <c r="I1510" s="6">
        <v>702</v>
      </c>
      <c r="J1510" s="86"/>
      <c r="K1510" s="86"/>
      <c r="L1510" s="85"/>
      <c r="M1510" s="85"/>
      <c r="N1510" s="85"/>
      <c r="O1510" s="85"/>
      <c r="P1510" s="85"/>
      <c r="Q1510" s="1">
        <f t="shared" si="23"/>
        <v>702</v>
      </c>
    </row>
    <row r="1511" spans="1:17" x14ac:dyDescent="0.25">
      <c r="A1511" s="83" t="s">
        <v>9179</v>
      </c>
      <c r="B1511" s="84" t="s">
        <v>16886</v>
      </c>
      <c r="C1511" s="7">
        <v>1381</v>
      </c>
      <c r="D1511" s="7">
        <v>9</v>
      </c>
      <c r="E1511" s="1">
        <v>11368.28</v>
      </c>
      <c r="F1511" s="1">
        <v>1615.77</v>
      </c>
      <c r="G1511" s="1">
        <v>794.81</v>
      </c>
      <c r="H1511" s="1">
        <v>1211.3800000000001</v>
      </c>
      <c r="I1511" s="6">
        <v>3621.96</v>
      </c>
      <c r="J1511" s="86"/>
      <c r="K1511" s="86"/>
      <c r="L1511" s="85"/>
      <c r="M1511" s="85"/>
      <c r="N1511" s="85"/>
      <c r="O1511" s="85"/>
      <c r="P1511" s="85"/>
      <c r="Q1511" s="1">
        <f t="shared" si="23"/>
        <v>3621.96</v>
      </c>
    </row>
    <row r="1512" spans="1:17" x14ac:dyDescent="0.25">
      <c r="A1512" s="83" t="s">
        <v>9180</v>
      </c>
      <c r="B1512" s="84" t="s">
        <v>16887</v>
      </c>
      <c r="C1512" s="7">
        <v>669</v>
      </c>
      <c r="D1512" s="7">
        <v>2</v>
      </c>
      <c r="E1512" s="1">
        <v>630.52</v>
      </c>
      <c r="F1512" s="1">
        <v>782.73</v>
      </c>
      <c r="G1512" s="1">
        <v>176.62</v>
      </c>
      <c r="H1512" s="1">
        <v>67.180000000000007</v>
      </c>
      <c r="I1512" s="6">
        <v>1026.53</v>
      </c>
      <c r="J1512" s="86"/>
      <c r="K1512" s="86"/>
      <c r="L1512" s="85"/>
      <c r="M1512" s="85"/>
      <c r="N1512" s="85"/>
      <c r="O1512" s="85"/>
      <c r="P1512" s="85"/>
      <c r="Q1512" s="1">
        <f t="shared" si="23"/>
        <v>1026.53</v>
      </c>
    </row>
    <row r="1513" spans="1:17" x14ac:dyDescent="0.25">
      <c r="A1513" s="83" t="s">
        <v>9181</v>
      </c>
      <c r="B1513" s="84" t="s">
        <v>16888</v>
      </c>
      <c r="C1513" s="7">
        <v>1411</v>
      </c>
      <c r="D1513" s="7">
        <v>8</v>
      </c>
      <c r="E1513" s="1">
        <v>1627322.04</v>
      </c>
      <c r="F1513" s="1">
        <v>1650.86</v>
      </c>
      <c r="G1513" s="1">
        <v>706.5</v>
      </c>
      <c r="H1513" s="1">
        <v>173403.95</v>
      </c>
      <c r="I1513" s="6">
        <v>175761.31</v>
      </c>
      <c r="J1513" s="86"/>
      <c r="K1513" s="86"/>
      <c r="L1513" s="85"/>
      <c r="M1513" s="85"/>
      <c r="N1513" s="85"/>
      <c r="O1513" s="85"/>
      <c r="P1513" s="85"/>
      <c r="Q1513" s="1">
        <f t="shared" si="23"/>
        <v>175761.31</v>
      </c>
    </row>
    <row r="1514" spans="1:17" x14ac:dyDescent="0.25">
      <c r="A1514" s="83" t="s">
        <v>9182</v>
      </c>
      <c r="B1514" s="84" t="s">
        <v>16889</v>
      </c>
      <c r="C1514" s="7">
        <v>282</v>
      </c>
      <c r="D1514" s="7">
        <v>0</v>
      </c>
      <c r="E1514" s="1">
        <v>0</v>
      </c>
      <c r="F1514" s="1">
        <v>329.94</v>
      </c>
      <c r="G1514" s="1">
        <v>0</v>
      </c>
      <c r="H1514" s="1">
        <v>0</v>
      </c>
      <c r="I1514" s="6">
        <v>329.94</v>
      </c>
      <c r="J1514" s="86"/>
      <c r="K1514" s="86"/>
      <c r="L1514" s="85"/>
      <c r="M1514" s="85"/>
      <c r="N1514" s="85"/>
      <c r="O1514" s="85"/>
      <c r="P1514" s="85"/>
      <c r="Q1514" s="1">
        <f t="shared" si="23"/>
        <v>329.94</v>
      </c>
    </row>
    <row r="1515" spans="1:17" x14ac:dyDescent="0.25">
      <c r="A1515" s="83" t="s">
        <v>9183</v>
      </c>
      <c r="B1515" s="84" t="s">
        <v>16890</v>
      </c>
      <c r="C1515" s="7">
        <v>2554</v>
      </c>
      <c r="D1515" s="7">
        <v>5</v>
      </c>
      <c r="E1515" s="1">
        <v>10835.93</v>
      </c>
      <c r="F1515" s="1">
        <v>2988.17</v>
      </c>
      <c r="G1515" s="1">
        <v>441.56</v>
      </c>
      <c r="H1515" s="1">
        <v>1154.6600000000001</v>
      </c>
      <c r="I1515" s="6">
        <v>4584.3900000000003</v>
      </c>
      <c r="J1515" s="86"/>
      <c r="K1515" s="86"/>
      <c r="L1515" s="85"/>
      <c r="M1515" s="85"/>
      <c r="N1515" s="85"/>
      <c r="O1515" s="85"/>
      <c r="P1515" s="85"/>
      <c r="Q1515" s="1">
        <f t="shared" si="23"/>
        <v>4584.3900000000003</v>
      </c>
    </row>
    <row r="1516" spans="1:17" x14ac:dyDescent="0.25">
      <c r="A1516" s="83" t="s">
        <v>9184</v>
      </c>
      <c r="B1516" s="84" t="s">
        <v>16891</v>
      </c>
      <c r="C1516" s="7">
        <v>561</v>
      </c>
      <c r="D1516" s="7">
        <v>2</v>
      </c>
      <c r="E1516" s="1">
        <v>1939.18</v>
      </c>
      <c r="F1516" s="1">
        <v>656.37</v>
      </c>
      <c r="G1516" s="1">
        <v>176.62</v>
      </c>
      <c r="H1516" s="1">
        <v>206.63</v>
      </c>
      <c r="I1516" s="6">
        <v>1039.6199999999999</v>
      </c>
      <c r="J1516" s="86"/>
      <c r="K1516" s="86"/>
      <c r="L1516" s="85"/>
      <c r="M1516" s="85"/>
      <c r="N1516" s="85"/>
      <c r="O1516" s="85"/>
      <c r="P1516" s="85"/>
      <c r="Q1516" s="1">
        <f t="shared" si="23"/>
        <v>1039.6199999999999</v>
      </c>
    </row>
    <row r="1517" spans="1:17" x14ac:dyDescent="0.25">
      <c r="A1517" s="83" t="s">
        <v>9185</v>
      </c>
      <c r="B1517" s="84" t="s">
        <v>16892</v>
      </c>
      <c r="C1517" s="7">
        <v>602</v>
      </c>
      <c r="D1517" s="7">
        <v>4</v>
      </c>
      <c r="E1517" s="1">
        <v>808.65</v>
      </c>
      <c r="F1517" s="1">
        <v>704.34</v>
      </c>
      <c r="G1517" s="1">
        <v>353.25</v>
      </c>
      <c r="H1517" s="1">
        <v>86.17</v>
      </c>
      <c r="I1517" s="6">
        <v>1143.76</v>
      </c>
      <c r="J1517" s="86"/>
      <c r="K1517" s="86"/>
      <c r="L1517" s="85"/>
      <c r="M1517" s="85"/>
      <c r="N1517" s="85"/>
      <c r="O1517" s="85"/>
      <c r="P1517" s="85"/>
      <c r="Q1517" s="1">
        <f t="shared" si="23"/>
        <v>1143.76</v>
      </c>
    </row>
    <row r="1518" spans="1:17" x14ac:dyDescent="0.25">
      <c r="A1518" s="83" t="s">
        <v>9186</v>
      </c>
      <c r="B1518" s="84" t="s">
        <v>16893</v>
      </c>
      <c r="C1518" s="7">
        <v>298</v>
      </c>
      <c r="D1518" s="7">
        <v>0</v>
      </c>
      <c r="E1518" s="1">
        <v>0</v>
      </c>
      <c r="F1518" s="1">
        <v>348.66</v>
      </c>
      <c r="G1518" s="1">
        <v>0</v>
      </c>
      <c r="H1518" s="1">
        <v>0</v>
      </c>
      <c r="I1518" s="6">
        <v>348.66</v>
      </c>
      <c r="J1518" s="86"/>
      <c r="K1518" s="86"/>
      <c r="L1518" s="85"/>
      <c r="M1518" s="85"/>
      <c r="N1518" s="85"/>
      <c r="O1518" s="85"/>
      <c r="P1518" s="85"/>
      <c r="Q1518" s="1">
        <f t="shared" si="23"/>
        <v>348.66</v>
      </c>
    </row>
    <row r="1519" spans="1:17" x14ac:dyDescent="0.25">
      <c r="A1519" s="83" t="s">
        <v>9187</v>
      </c>
      <c r="B1519" s="84" t="s">
        <v>16894</v>
      </c>
      <c r="C1519" s="7">
        <v>2042</v>
      </c>
      <c r="D1519" s="7">
        <v>4</v>
      </c>
      <c r="E1519" s="1">
        <v>1268.48</v>
      </c>
      <c r="F1519" s="1">
        <v>2389.14</v>
      </c>
      <c r="G1519" s="1">
        <v>353.25</v>
      </c>
      <c r="H1519" s="1">
        <v>135.16999999999999</v>
      </c>
      <c r="I1519" s="6">
        <v>2877.56</v>
      </c>
      <c r="J1519" s="86"/>
      <c r="K1519" s="86"/>
      <c r="L1519" s="85"/>
      <c r="M1519" s="85"/>
      <c r="N1519" s="85"/>
      <c r="O1519" s="85"/>
      <c r="P1519" s="85"/>
      <c r="Q1519" s="1">
        <f t="shared" si="23"/>
        <v>2877.56</v>
      </c>
    </row>
    <row r="1520" spans="1:17" x14ac:dyDescent="0.25">
      <c r="A1520" s="83" t="s">
        <v>9188</v>
      </c>
      <c r="B1520" s="84" t="s">
        <v>16895</v>
      </c>
      <c r="C1520" s="7">
        <v>727</v>
      </c>
      <c r="D1520" s="7">
        <v>12</v>
      </c>
      <c r="E1520" s="1">
        <v>3152.79</v>
      </c>
      <c r="F1520" s="1">
        <v>850.58</v>
      </c>
      <c r="G1520" s="1">
        <v>1059.74</v>
      </c>
      <c r="H1520" s="1">
        <v>335.95</v>
      </c>
      <c r="I1520" s="6">
        <v>2246.27</v>
      </c>
      <c r="J1520" s="86"/>
      <c r="K1520" s="86"/>
      <c r="L1520" s="85"/>
      <c r="M1520" s="85"/>
      <c r="N1520" s="85"/>
      <c r="O1520" s="85"/>
      <c r="P1520" s="85"/>
      <c r="Q1520" s="1">
        <f t="shared" si="23"/>
        <v>2246.27</v>
      </c>
    </row>
    <row r="1521" spans="1:17" x14ac:dyDescent="0.25">
      <c r="A1521" s="83" t="s">
        <v>9189</v>
      </c>
      <c r="B1521" s="84" t="s">
        <v>16896</v>
      </c>
      <c r="C1521" s="7">
        <v>371</v>
      </c>
      <c r="D1521" s="7">
        <v>1</v>
      </c>
      <c r="E1521" s="1">
        <v>174.17</v>
      </c>
      <c r="F1521" s="1">
        <v>434.07</v>
      </c>
      <c r="G1521" s="1">
        <v>88.31</v>
      </c>
      <c r="H1521" s="1">
        <v>18.559999999999999</v>
      </c>
      <c r="I1521" s="6">
        <v>540.94000000000005</v>
      </c>
      <c r="J1521" s="86"/>
      <c r="K1521" s="86"/>
      <c r="L1521" s="85"/>
      <c r="M1521" s="85"/>
      <c r="N1521" s="85"/>
      <c r="O1521" s="85"/>
      <c r="P1521" s="85"/>
      <c r="Q1521" s="1">
        <f t="shared" si="23"/>
        <v>540.94000000000005</v>
      </c>
    </row>
    <row r="1522" spans="1:17" x14ac:dyDescent="0.25">
      <c r="A1522" s="83" t="s">
        <v>9190</v>
      </c>
      <c r="B1522" s="84" t="s">
        <v>16897</v>
      </c>
      <c r="C1522" s="7">
        <v>816</v>
      </c>
      <c r="D1522" s="7">
        <v>1</v>
      </c>
      <c r="E1522" s="1">
        <v>316.29000000000002</v>
      </c>
      <c r="F1522" s="1">
        <v>954.72</v>
      </c>
      <c r="G1522" s="1">
        <v>88.31</v>
      </c>
      <c r="H1522" s="1">
        <v>33.700000000000003</v>
      </c>
      <c r="I1522" s="6">
        <v>1076.73</v>
      </c>
      <c r="J1522" s="86"/>
      <c r="K1522" s="86"/>
      <c r="L1522" s="85"/>
      <c r="M1522" s="85"/>
      <c r="N1522" s="85"/>
      <c r="O1522" s="85"/>
      <c r="P1522" s="85"/>
      <c r="Q1522" s="1">
        <f t="shared" si="23"/>
        <v>1076.73</v>
      </c>
    </row>
    <row r="1523" spans="1:17" x14ac:dyDescent="0.25">
      <c r="A1523" s="83" t="s">
        <v>9191</v>
      </c>
      <c r="B1523" s="84" t="s">
        <v>16898</v>
      </c>
      <c r="C1523" s="7">
        <v>1777</v>
      </c>
      <c r="D1523" s="7">
        <v>11</v>
      </c>
      <c r="E1523" s="1">
        <v>2497.1799999999998</v>
      </c>
      <c r="F1523" s="1">
        <v>2079.08</v>
      </c>
      <c r="G1523" s="1">
        <v>971.43</v>
      </c>
      <c r="H1523" s="1">
        <v>266.10000000000002</v>
      </c>
      <c r="I1523" s="6">
        <v>3316.61</v>
      </c>
      <c r="J1523" s="86"/>
      <c r="K1523" s="86"/>
      <c r="L1523" s="85"/>
      <c r="M1523" s="85"/>
      <c r="N1523" s="85"/>
      <c r="O1523" s="85"/>
      <c r="P1523" s="85"/>
      <c r="Q1523" s="1">
        <f t="shared" si="23"/>
        <v>3316.61</v>
      </c>
    </row>
    <row r="1524" spans="1:17" x14ac:dyDescent="0.25">
      <c r="A1524" s="83" t="s">
        <v>9192</v>
      </c>
      <c r="B1524" s="84" t="s">
        <v>16899</v>
      </c>
      <c r="C1524" s="7">
        <v>1726</v>
      </c>
      <c r="D1524" s="7">
        <v>13</v>
      </c>
      <c r="E1524" s="1">
        <v>817096.96</v>
      </c>
      <c r="F1524" s="1">
        <v>2019.42</v>
      </c>
      <c r="G1524" s="1">
        <v>1148.06</v>
      </c>
      <c r="H1524" s="1">
        <v>87068.1</v>
      </c>
      <c r="I1524" s="6">
        <v>90235.58</v>
      </c>
      <c r="J1524" s="86"/>
      <c r="K1524" s="86"/>
      <c r="L1524" s="85"/>
      <c r="M1524" s="85"/>
      <c r="N1524" s="85"/>
      <c r="O1524" s="85"/>
      <c r="P1524" s="85"/>
      <c r="Q1524" s="1">
        <f t="shared" si="23"/>
        <v>90235.58</v>
      </c>
    </row>
    <row r="1525" spans="1:17" x14ac:dyDescent="0.25">
      <c r="A1525" s="83" t="s">
        <v>9193</v>
      </c>
      <c r="B1525" s="84" t="s">
        <v>16900</v>
      </c>
      <c r="C1525" s="7">
        <v>1811</v>
      </c>
      <c r="D1525" s="7">
        <v>5</v>
      </c>
      <c r="E1525" s="1">
        <v>1298.49</v>
      </c>
      <c r="F1525" s="1">
        <v>2118.86</v>
      </c>
      <c r="G1525" s="1">
        <v>441.56</v>
      </c>
      <c r="H1525" s="1">
        <v>138.37</v>
      </c>
      <c r="I1525" s="6">
        <v>2698.79</v>
      </c>
      <c r="J1525" s="86"/>
      <c r="K1525" s="86"/>
      <c r="L1525" s="85"/>
      <c r="M1525" s="85"/>
      <c r="N1525" s="85"/>
      <c r="O1525" s="85"/>
      <c r="P1525" s="85"/>
      <c r="Q1525" s="1">
        <f t="shared" si="23"/>
        <v>2698.79</v>
      </c>
    </row>
    <row r="1526" spans="1:17" x14ac:dyDescent="0.25">
      <c r="A1526" s="83" t="s">
        <v>9194</v>
      </c>
      <c r="B1526" s="84" t="s">
        <v>16901</v>
      </c>
      <c r="C1526" s="7">
        <v>5766</v>
      </c>
      <c r="D1526" s="7">
        <v>12</v>
      </c>
      <c r="E1526" s="1">
        <v>2412.63</v>
      </c>
      <c r="F1526" s="1">
        <v>6746.2</v>
      </c>
      <c r="G1526" s="1">
        <v>1059.74</v>
      </c>
      <c r="H1526" s="1">
        <v>257.08999999999997</v>
      </c>
      <c r="I1526" s="6">
        <v>8063.03</v>
      </c>
      <c r="J1526" s="86"/>
      <c r="K1526" s="86"/>
      <c r="L1526" s="85"/>
      <c r="M1526" s="85"/>
      <c r="N1526" s="85"/>
      <c r="O1526" s="85"/>
      <c r="P1526" s="85"/>
      <c r="Q1526" s="1">
        <f t="shared" si="23"/>
        <v>8063.03</v>
      </c>
    </row>
    <row r="1527" spans="1:17" x14ac:dyDescent="0.25">
      <c r="A1527" s="83" t="s">
        <v>9195</v>
      </c>
      <c r="B1527" s="84" t="s">
        <v>16902</v>
      </c>
      <c r="C1527" s="7">
        <v>441</v>
      </c>
      <c r="D1527" s="7">
        <v>4</v>
      </c>
      <c r="E1527" s="1">
        <v>537.54999999999995</v>
      </c>
      <c r="F1527" s="1">
        <v>515.97</v>
      </c>
      <c r="G1527" s="1">
        <v>353.25</v>
      </c>
      <c r="H1527" s="1">
        <v>57.28</v>
      </c>
      <c r="I1527" s="6">
        <v>926.5</v>
      </c>
      <c r="J1527" s="86"/>
      <c r="K1527" s="86"/>
      <c r="L1527" s="85"/>
      <c r="M1527" s="85"/>
      <c r="N1527" s="85"/>
      <c r="O1527" s="85"/>
      <c r="P1527" s="85"/>
      <c r="Q1527" s="1">
        <f t="shared" si="23"/>
        <v>926.5</v>
      </c>
    </row>
    <row r="1528" spans="1:17" x14ac:dyDescent="0.25">
      <c r="A1528" s="83" t="s">
        <v>9196</v>
      </c>
      <c r="B1528" s="84" t="s">
        <v>16903</v>
      </c>
      <c r="C1528" s="7">
        <v>828</v>
      </c>
      <c r="D1528" s="7">
        <v>8</v>
      </c>
      <c r="E1528" s="1">
        <v>2117.5300000000002</v>
      </c>
      <c r="F1528" s="1">
        <v>968.76</v>
      </c>
      <c r="G1528" s="1">
        <v>706.5</v>
      </c>
      <c r="H1528" s="1">
        <v>225.64</v>
      </c>
      <c r="I1528" s="6">
        <v>1900.9</v>
      </c>
      <c r="J1528" s="86"/>
      <c r="K1528" s="86"/>
      <c r="L1528" s="85"/>
      <c r="M1528" s="85"/>
      <c r="N1528" s="85"/>
      <c r="O1528" s="85"/>
      <c r="P1528" s="85"/>
      <c r="Q1528" s="1">
        <f t="shared" si="23"/>
        <v>1900.9</v>
      </c>
    </row>
    <row r="1529" spans="1:17" x14ac:dyDescent="0.25">
      <c r="A1529" s="83" t="s">
        <v>9197</v>
      </c>
      <c r="B1529" s="84" t="s">
        <v>16904</v>
      </c>
      <c r="C1529" s="7">
        <v>751</v>
      </c>
      <c r="D1529" s="7">
        <v>10</v>
      </c>
      <c r="E1529" s="1">
        <v>1590.06</v>
      </c>
      <c r="F1529" s="1">
        <v>878.66</v>
      </c>
      <c r="G1529" s="1">
        <v>883.12</v>
      </c>
      <c r="H1529" s="1">
        <v>169.43</v>
      </c>
      <c r="I1529" s="6">
        <v>1931.21</v>
      </c>
      <c r="J1529" s="86"/>
      <c r="K1529" s="86"/>
      <c r="L1529" s="85"/>
      <c r="M1529" s="85"/>
      <c r="N1529" s="85"/>
      <c r="O1529" s="85"/>
      <c r="P1529" s="85"/>
      <c r="Q1529" s="1">
        <f t="shared" si="23"/>
        <v>1931.21</v>
      </c>
    </row>
    <row r="1530" spans="1:17" x14ac:dyDescent="0.25">
      <c r="A1530" s="83" t="s">
        <v>9198</v>
      </c>
      <c r="B1530" s="84" t="s">
        <v>16905</v>
      </c>
      <c r="C1530" s="7">
        <v>387</v>
      </c>
      <c r="D1530" s="7">
        <v>14</v>
      </c>
      <c r="E1530" s="1">
        <v>2585.04</v>
      </c>
      <c r="F1530" s="1">
        <v>452.79</v>
      </c>
      <c r="G1530" s="1">
        <v>1236.3800000000001</v>
      </c>
      <c r="H1530" s="1">
        <v>275.45999999999998</v>
      </c>
      <c r="I1530" s="6">
        <v>1964.63</v>
      </c>
      <c r="J1530" s="86"/>
      <c r="K1530" s="86"/>
      <c r="L1530" s="85"/>
      <c r="M1530" s="85"/>
      <c r="N1530" s="85"/>
      <c r="O1530" s="85"/>
      <c r="P1530" s="85"/>
      <c r="Q1530" s="1">
        <f t="shared" si="23"/>
        <v>1964.63</v>
      </c>
    </row>
    <row r="1531" spans="1:17" x14ac:dyDescent="0.25">
      <c r="A1531" s="83" t="s">
        <v>9199</v>
      </c>
      <c r="B1531" s="84" t="s">
        <v>16906</v>
      </c>
      <c r="C1531" s="7">
        <v>733</v>
      </c>
      <c r="D1531" s="7">
        <v>3</v>
      </c>
      <c r="E1531" s="1">
        <v>479517.81</v>
      </c>
      <c r="F1531" s="1">
        <v>857.61</v>
      </c>
      <c r="G1531" s="1">
        <v>264.94</v>
      </c>
      <c r="H1531" s="1">
        <v>51096.39</v>
      </c>
      <c r="I1531" s="6">
        <v>52218.94</v>
      </c>
      <c r="J1531" s="86"/>
      <c r="K1531" s="86"/>
      <c r="L1531" s="85"/>
      <c r="M1531" s="85"/>
      <c r="N1531" s="85"/>
      <c r="O1531" s="85"/>
      <c r="P1531" s="85"/>
      <c r="Q1531" s="1">
        <f t="shared" si="23"/>
        <v>52218.94</v>
      </c>
    </row>
    <row r="1532" spans="1:17" x14ac:dyDescent="0.25">
      <c r="A1532" s="83" t="s">
        <v>9200</v>
      </c>
      <c r="B1532" s="84" t="s">
        <v>16907</v>
      </c>
      <c r="C1532" s="7">
        <v>80</v>
      </c>
      <c r="D1532" s="7">
        <v>0</v>
      </c>
      <c r="E1532" s="1">
        <v>0</v>
      </c>
      <c r="F1532" s="1">
        <v>93.6</v>
      </c>
      <c r="G1532" s="1">
        <v>0</v>
      </c>
      <c r="H1532" s="1">
        <v>0</v>
      </c>
      <c r="I1532" s="6">
        <v>93.6</v>
      </c>
      <c r="J1532" s="86"/>
      <c r="K1532" s="86"/>
      <c r="L1532" s="85"/>
      <c r="M1532" s="85"/>
      <c r="N1532" s="85"/>
      <c r="O1532" s="85"/>
      <c r="P1532" s="85"/>
      <c r="Q1532" s="1">
        <f t="shared" si="23"/>
        <v>93.6</v>
      </c>
    </row>
    <row r="1533" spans="1:17" x14ac:dyDescent="0.25">
      <c r="A1533" s="83" t="s">
        <v>9201</v>
      </c>
      <c r="B1533" s="84" t="s">
        <v>16908</v>
      </c>
      <c r="C1533" s="7">
        <v>97</v>
      </c>
      <c r="D1533" s="7">
        <v>0</v>
      </c>
      <c r="E1533" s="1">
        <v>0</v>
      </c>
      <c r="F1533" s="1">
        <v>113.49</v>
      </c>
      <c r="G1533" s="1">
        <v>0</v>
      </c>
      <c r="H1533" s="1">
        <v>0</v>
      </c>
      <c r="I1533" s="6">
        <v>113.49</v>
      </c>
      <c r="J1533" s="86"/>
      <c r="K1533" s="86"/>
      <c r="L1533" s="85"/>
      <c r="M1533" s="85"/>
      <c r="N1533" s="85"/>
      <c r="O1533" s="85"/>
      <c r="P1533" s="85"/>
      <c r="Q1533" s="1">
        <f t="shared" si="23"/>
        <v>113.49</v>
      </c>
    </row>
    <row r="1534" spans="1:17" x14ac:dyDescent="0.25">
      <c r="A1534" s="83" t="s">
        <v>9202</v>
      </c>
      <c r="B1534" s="84" t="s">
        <v>16909</v>
      </c>
      <c r="C1534" s="7">
        <v>414</v>
      </c>
      <c r="D1534" s="7">
        <v>2</v>
      </c>
      <c r="E1534" s="1">
        <v>630.80999999999995</v>
      </c>
      <c r="F1534" s="1">
        <v>484.38</v>
      </c>
      <c r="G1534" s="1">
        <v>176.62</v>
      </c>
      <c r="H1534" s="1">
        <v>67.22</v>
      </c>
      <c r="I1534" s="6">
        <v>728.22</v>
      </c>
      <c r="J1534" s="86"/>
      <c r="K1534" s="86"/>
      <c r="L1534" s="85"/>
      <c r="M1534" s="85"/>
      <c r="N1534" s="85"/>
      <c r="O1534" s="85"/>
      <c r="P1534" s="85"/>
      <c r="Q1534" s="1">
        <f t="shared" si="23"/>
        <v>728.22</v>
      </c>
    </row>
    <row r="1535" spans="1:17" x14ac:dyDescent="0.25">
      <c r="A1535" s="83" t="s">
        <v>9203</v>
      </c>
      <c r="B1535" s="84" t="s">
        <v>16910</v>
      </c>
      <c r="C1535" s="7">
        <v>481</v>
      </c>
      <c r="D1535" s="7">
        <v>0</v>
      </c>
      <c r="E1535" s="1">
        <v>0</v>
      </c>
      <c r="F1535" s="1">
        <v>562.77</v>
      </c>
      <c r="G1535" s="1">
        <v>0</v>
      </c>
      <c r="H1535" s="1">
        <v>0</v>
      </c>
      <c r="I1535" s="6">
        <v>562.77</v>
      </c>
      <c r="J1535" s="86"/>
      <c r="K1535" s="86"/>
      <c r="L1535" s="85"/>
      <c r="M1535" s="85"/>
      <c r="N1535" s="85"/>
      <c r="O1535" s="85"/>
      <c r="P1535" s="85"/>
      <c r="Q1535" s="1">
        <f t="shared" si="23"/>
        <v>562.77</v>
      </c>
    </row>
    <row r="1536" spans="1:17" x14ac:dyDescent="0.25">
      <c r="A1536" s="83" t="s">
        <v>9204</v>
      </c>
      <c r="B1536" s="84" t="s">
        <v>16911</v>
      </c>
      <c r="C1536" s="7">
        <v>171</v>
      </c>
      <c r="D1536" s="7">
        <v>1</v>
      </c>
      <c r="E1536" s="1">
        <v>315.14</v>
      </c>
      <c r="F1536" s="1">
        <v>200.07</v>
      </c>
      <c r="G1536" s="1">
        <v>88.31</v>
      </c>
      <c r="H1536" s="1">
        <v>33.58</v>
      </c>
      <c r="I1536" s="6">
        <v>321.95999999999998</v>
      </c>
      <c r="J1536" s="86"/>
      <c r="K1536" s="86"/>
      <c r="L1536" s="85"/>
      <c r="M1536" s="85"/>
      <c r="N1536" s="85"/>
      <c r="O1536" s="85"/>
      <c r="P1536" s="85"/>
      <c r="Q1536" s="1">
        <f t="shared" si="23"/>
        <v>321.95999999999998</v>
      </c>
    </row>
    <row r="1537" spans="1:17" x14ac:dyDescent="0.25">
      <c r="A1537" s="83" t="s">
        <v>9205</v>
      </c>
      <c r="B1537" s="84" t="s">
        <v>16912</v>
      </c>
      <c r="C1537" s="7">
        <v>1804</v>
      </c>
      <c r="D1537" s="7">
        <v>10</v>
      </c>
      <c r="E1537" s="1">
        <v>1767.59</v>
      </c>
      <c r="F1537" s="1">
        <v>2110.67</v>
      </c>
      <c r="G1537" s="1">
        <v>883.12</v>
      </c>
      <c r="H1537" s="1">
        <v>188.35</v>
      </c>
      <c r="I1537" s="6">
        <v>3182.14</v>
      </c>
      <c r="J1537" s="86"/>
      <c r="K1537" s="86"/>
      <c r="L1537" s="85"/>
      <c r="M1537" s="85"/>
      <c r="N1537" s="85"/>
      <c r="O1537" s="85"/>
      <c r="P1537" s="85"/>
      <c r="Q1537" s="1">
        <f t="shared" si="23"/>
        <v>3182.14</v>
      </c>
    </row>
    <row r="1538" spans="1:17" x14ac:dyDescent="0.25">
      <c r="A1538" s="83" t="s">
        <v>9206</v>
      </c>
      <c r="B1538" s="84" t="s">
        <v>16913</v>
      </c>
      <c r="C1538" s="7">
        <v>424</v>
      </c>
      <c r="D1538" s="7">
        <v>0</v>
      </c>
      <c r="E1538" s="1">
        <v>0</v>
      </c>
      <c r="F1538" s="1">
        <v>496.08</v>
      </c>
      <c r="G1538" s="1">
        <v>0</v>
      </c>
      <c r="H1538" s="1">
        <v>0</v>
      </c>
      <c r="I1538" s="6">
        <v>496.08</v>
      </c>
      <c r="J1538" s="86"/>
      <c r="K1538" s="86"/>
      <c r="L1538" s="85"/>
      <c r="M1538" s="85"/>
      <c r="N1538" s="85"/>
      <c r="O1538" s="85"/>
      <c r="P1538" s="85"/>
      <c r="Q1538" s="1">
        <f t="shared" si="23"/>
        <v>496.08</v>
      </c>
    </row>
    <row r="1539" spans="1:17" x14ac:dyDescent="0.25">
      <c r="A1539" s="83" t="s">
        <v>9207</v>
      </c>
      <c r="B1539" s="84" t="s">
        <v>16914</v>
      </c>
      <c r="C1539" s="7">
        <v>340</v>
      </c>
      <c r="D1539" s="7">
        <v>1</v>
      </c>
      <c r="E1539" s="1">
        <v>313.17</v>
      </c>
      <c r="F1539" s="1">
        <v>397.8</v>
      </c>
      <c r="G1539" s="1">
        <v>88.31</v>
      </c>
      <c r="H1539" s="1">
        <v>33.369999999999997</v>
      </c>
      <c r="I1539" s="6">
        <v>519.48</v>
      </c>
      <c r="J1539" s="86"/>
      <c r="K1539" s="86"/>
      <c r="L1539" s="85"/>
      <c r="M1539" s="85"/>
      <c r="N1539" s="85"/>
      <c r="O1539" s="85"/>
      <c r="P1539" s="85"/>
      <c r="Q1539" s="1">
        <f t="shared" si="23"/>
        <v>519.48</v>
      </c>
    </row>
    <row r="1540" spans="1:17" x14ac:dyDescent="0.25">
      <c r="A1540" s="83" t="s">
        <v>9208</v>
      </c>
      <c r="B1540" s="84" t="s">
        <v>16915</v>
      </c>
      <c r="C1540" s="7">
        <v>2129</v>
      </c>
      <c r="D1540" s="7">
        <v>10</v>
      </c>
      <c r="E1540" s="1">
        <v>2988.39</v>
      </c>
      <c r="F1540" s="1">
        <v>2490.92</v>
      </c>
      <c r="G1540" s="1">
        <v>883.12</v>
      </c>
      <c r="H1540" s="1">
        <v>318.44</v>
      </c>
      <c r="I1540" s="6">
        <v>3692.48</v>
      </c>
      <c r="J1540" s="86"/>
      <c r="K1540" s="86"/>
      <c r="L1540" s="85"/>
      <c r="M1540" s="85"/>
      <c r="N1540" s="85"/>
      <c r="O1540" s="85"/>
      <c r="P1540" s="85"/>
      <c r="Q1540" s="1">
        <f t="shared" si="23"/>
        <v>3692.48</v>
      </c>
    </row>
    <row r="1541" spans="1:17" x14ac:dyDescent="0.25">
      <c r="A1541" s="83" t="s">
        <v>9209</v>
      </c>
      <c r="B1541" s="84" t="s">
        <v>16916</v>
      </c>
      <c r="C1541" s="7">
        <v>328</v>
      </c>
      <c r="D1541" s="7">
        <v>4</v>
      </c>
      <c r="E1541" s="1">
        <v>827.93</v>
      </c>
      <c r="F1541" s="1">
        <v>383.76</v>
      </c>
      <c r="G1541" s="1">
        <v>353.25</v>
      </c>
      <c r="H1541" s="1">
        <v>88.22</v>
      </c>
      <c r="I1541" s="6">
        <v>825.23</v>
      </c>
      <c r="J1541" s="86"/>
      <c r="K1541" s="86"/>
      <c r="L1541" s="85"/>
      <c r="M1541" s="85"/>
      <c r="N1541" s="85"/>
      <c r="O1541" s="85"/>
      <c r="P1541" s="85"/>
      <c r="Q1541" s="1">
        <f t="shared" si="23"/>
        <v>825.23</v>
      </c>
    </row>
    <row r="1542" spans="1:17" x14ac:dyDescent="0.25">
      <c r="A1542" s="83" t="s">
        <v>9210</v>
      </c>
      <c r="B1542" s="84" t="s">
        <v>16917</v>
      </c>
      <c r="C1542" s="7">
        <v>96255</v>
      </c>
      <c r="D1542" s="7">
        <v>1075</v>
      </c>
      <c r="E1542" s="1">
        <v>506504.04</v>
      </c>
      <c r="F1542" s="1">
        <v>112618.02</v>
      </c>
      <c r="G1542" s="1">
        <v>94935.74</v>
      </c>
      <c r="H1542" s="1">
        <v>53971.98</v>
      </c>
      <c r="I1542" s="6">
        <v>261525.74</v>
      </c>
      <c r="J1542" s="86"/>
      <c r="K1542" s="86"/>
      <c r="L1542" s="85"/>
      <c r="M1542" s="85"/>
      <c r="N1542" s="85"/>
      <c r="O1542" s="85"/>
      <c r="P1542" s="85"/>
      <c r="Q1542" s="1">
        <f t="shared" si="23"/>
        <v>261525.74</v>
      </c>
    </row>
    <row r="1543" spans="1:17" x14ac:dyDescent="0.25">
      <c r="A1543" s="83" t="s">
        <v>9211</v>
      </c>
      <c r="B1543" s="84" t="s">
        <v>16918</v>
      </c>
      <c r="C1543" s="7">
        <v>87</v>
      </c>
      <c r="D1543" s="7">
        <v>0</v>
      </c>
      <c r="E1543" s="1">
        <v>0</v>
      </c>
      <c r="F1543" s="1">
        <v>101.79</v>
      </c>
      <c r="G1543" s="1">
        <v>0</v>
      </c>
      <c r="H1543" s="1">
        <v>0</v>
      </c>
      <c r="I1543" s="6">
        <v>101.79</v>
      </c>
      <c r="J1543" s="86"/>
      <c r="K1543" s="86"/>
      <c r="L1543" s="85"/>
      <c r="M1543" s="85"/>
      <c r="N1543" s="85"/>
      <c r="O1543" s="85"/>
      <c r="P1543" s="85"/>
      <c r="Q1543" s="1">
        <f t="shared" si="23"/>
        <v>101.79</v>
      </c>
    </row>
    <row r="1544" spans="1:17" x14ac:dyDescent="0.25">
      <c r="A1544" s="83" t="s">
        <v>9212</v>
      </c>
      <c r="B1544" s="84" t="s">
        <v>16919</v>
      </c>
      <c r="C1544" s="7">
        <v>426</v>
      </c>
      <c r="D1544" s="7">
        <v>2</v>
      </c>
      <c r="E1544" s="1">
        <v>629.16999999999996</v>
      </c>
      <c r="F1544" s="1">
        <v>498.42</v>
      </c>
      <c r="G1544" s="1">
        <v>176.62</v>
      </c>
      <c r="H1544" s="1">
        <v>67.040000000000006</v>
      </c>
      <c r="I1544" s="6">
        <v>742.08</v>
      </c>
      <c r="J1544" s="86"/>
      <c r="K1544" s="86"/>
      <c r="L1544" s="85"/>
      <c r="M1544" s="85"/>
      <c r="N1544" s="85"/>
      <c r="O1544" s="85"/>
      <c r="P1544" s="85"/>
      <c r="Q1544" s="1">
        <f t="shared" si="23"/>
        <v>742.08</v>
      </c>
    </row>
    <row r="1545" spans="1:17" x14ac:dyDescent="0.25">
      <c r="A1545" s="83" t="s">
        <v>9213</v>
      </c>
      <c r="B1545" s="84" t="s">
        <v>16920</v>
      </c>
      <c r="C1545" s="7">
        <v>463</v>
      </c>
      <c r="D1545" s="7">
        <v>2</v>
      </c>
      <c r="E1545" s="1">
        <v>781.53</v>
      </c>
      <c r="F1545" s="1">
        <v>541.71</v>
      </c>
      <c r="G1545" s="1">
        <v>176.62</v>
      </c>
      <c r="H1545" s="1">
        <v>83.28</v>
      </c>
      <c r="I1545" s="6">
        <v>801.61</v>
      </c>
      <c r="J1545" s="86"/>
      <c r="K1545" s="86"/>
      <c r="L1545" s="85"/>
      <c r="M1545" s="85"/>
      <c r="N1545" s="85"/>
      <c r="O1545" s="85"/>
      <c r="P1545" s="85"/>
      <c r="Q1545" s="1">
        <f t="shared" si="23"/>
        <v>801.61</v>
      </c>
    </row>
    <row r="1546" spans="1:17" x14ac:dyDescent="0.25">
      <c r="A1546" s="83" t="s">
        <v>9214</v>
      </c>
      <c r="B1546" s="84" t="s">
        <v>16921</v>
      </c>
      <c r="C1546" s="7">
        <v>1181</v>
      </c>
      <c r="D1546" s="7">
        <v>3</v>
      </c>
      <c r="E1546" s="1">
        <v>715.78</v>
      </c>
      <c r="F1546" s="1">
        <v>1381.77</v>
      </c>
      <c r="G1546" s="1">
        <v>264.94</v>
      </c>
      <c r="H1546" s="1">
        <v>76.27</v>
      </c>
      <c r="I1546" s="6">
        <v>1722.98</v>
      </c>
      <c r="J1546" s="86"/>
      <c r="K1546" s="86"/>
      <c r="L1546" s="85"/>
      <c r="M1546" s="85"/>
      <c r="N1546" s="85"/>
      <c r="O1546" s="85"/>
      <c r="P1546" s="85"/>
      <c r="Q1546" s="1">
        <f t="shared" si="23"/>
        <v>1722.98</v>
      </c>
    </row>
    <row r="1547" spans="1:17" x14ac:dyDescent="0.25">
      <c r="A1547" s="83" t="s">
        <v>9215</v>
      </c>
      <c r="B1547" s="84" t="s">
        <v>16922</v>
      </c>
      <c r="C1547" s="7">
        <v>75</v>
      </c>
      <c r="D1547" s="7">
        <v>0</v>
      </c>
      <c r="E1547" s="1">
        <v>0</v>
      </c>
      <c r="F1547" s="1">
        <v>87.75</v>
      </c>
      <c r="G1547" s="1">
        <v>0</v>
      </c>
      <c r="H1547" s="1">
        <v>0</v>
      </c>
      <c r="I1547" s="6">
        <v>87.75</v>
      </c>
      <c r="J1547" s="86"/>
      <c r="K1547" s="86"/>
      <c r="L1547" s="85"/>
      <c r="M1547" s="85"/>
      <c r="N1547" s="85"/>
      <c r="O1547" s="85"/>
      <c r="P1547" s="85"/>
      <c r="Q1547" s="1">
        <f t="shared" si="23"/>
        <v>87.75</v>
      </c>
    </row>
    <row r="1548" spans="1:17" x14ac:dyDescent="0.25">
      <c r="A1548" s="83" t="s">
        <v>9216</v>
      </c>
      <c r="B1548" s="84" t="s">
        <v>16923</v>
      </c>
      <c r="C1548" s="7">
        <v>814</v>
      </c>
      <c r="D1548" s="7">
        <v>16</v>
      </c>
      <c r="E1548" s="1">
        <v>3245.95</v>
      </c>
      <c r="F1548" s="1">
        <v>952.38</v>
      </c>
      <c r="G1548" s="1">
        <v>1413</v>
      </c>
      <c r="H1548" s="1">
        <v>345.88</v>
      </c>
      <c r="I1548" s="6">
        <v>2711.26</v>
      </c>
      <c r="J1548" s="86"/>
      <c r="K1548" s="86"/>
      <c r="L1548" s="85"/>
      <c r="M1548" s="85"/>
      <c r="N1548" s="85"/>
      <c r="O1548" s="85"/>
      <c r="P1548" s="85"/>
      <c r="Q1548" s="1">
        <f t="shared" si="23"/>
        <v>2711.26</v>
      </c>
    </row>
    <row r="1549" spans="1:17" x14ac:dyDescent="0.25">
      <c r="A1549" s="83" t="s">
        <v>9217</v>
      </c>
      <c r="B1549" s="84" t="s">
        <v>16924</v>
      </c>
      <c r="C1549" s="7">
        <v>1618</v>
      </c>
      <c r="D1549" s="7">
        <v>9</v>
      </c>
      <c r="E1549" s="1">
        <v>4595.45</v>
      </c>
      <c r="F1549" s="1">
        <v>1893.06</v>
      </c>
      <c r="G1549" s="1">
        <v>794.81</v>
      </c>
      <c r="H1549" s="1">
        <v>489.68</v>
      </c>
      <c r="I1549" s="6">
        <v>3177.55</v>
      </c>
      <c r="J1549" s="86"/>
      <c r="K1549" s="86"/>
      <c r="L1549" s="85"/>
      <c r="M1549" s="85"/>
      <c r="N1549" s="85"/>
      <c r="O1549" s="85"/>
      <c r="P1549" s="85"/>
      <c r="Q1549" s="1">
        <f t="shared" si="23"/>
        <v>3177.55</v>
      </c>
    </row>
    <row r="1550" spans="1:17" x14ac:dyDescent="0.25">
      <c r="A1550" s="83" t="s">
        <v>9218</v>
      </c>
      <c r="B1550" s="84" t="s">
        <v>16925</v>
      </c>
      <c r="C1550" s="7">
        <v>1036</v>
      </c>
      <c r="D1550" s="7">
        <v>4</v>
      </c>
      <c r="E1550" s="1">
        <v>1265.1300000000001</v>
      </c>
      <c r="F1550" s="1">
        <v>1212.1199999999999</v>
      </c>
      <c r="G1550" s="1">
        <v>353.25</v>
      </c>
      <c r="H1550" s="1">
        <v>134.81</v>
      </c>
      <c r="I1550" s="6">
        <v>1700.18</v>
      </c>
      <c r="J1550" s="86"/>
      <c r="K1550" s="86"/>
      <c r="L1550" s="85"/>
      <c r="M1550" s="85"/>
      <c r="N1550" s="85"/>
      <c r="O1550" s="85"/>
      <c r="P1550" s="85"/>
      <c r="Q1550" s="1">
        <f t="shared" ref="Q1550:Q1613" si="24">I1550+P1550</f>
        <v>1700.18</v>
      </c>
    </row>
    <row r="1551" spans="1:17" x14ac:dyDescent="0.25">
      <c r="A1551" s="83" t="s">
        <v>9219</v>
      </c>
      <c r="B1551" s="84" t="s">
        <v>16926</v>
      </c>
      <c r="C1551" s="7">
        <v>197</v>
      </c>
      <c r="D1551" s="7">
        <v>1</v>
      </c>
      <c r="E1551" s="1">
        <v>313.5</v>
      </c>
      <c r="F1551" s="1">
        <v>230.49</v>
      </c>
      <c r="G1551" s="1">
        <v>88.31</v>
      </c>
      <c r="H1551" s="1">
        <v>33.409999999999997</v>
      </c>
      <c r="I1551" s="6">
        <v>352.21</v>
      </c>
      <c r="J1551" s="86"/>
      <c r="K1551" s="86"/>
      <c r="L1551" s="85"/>
      <c r="M1551" s="85"/>
      <c r="N1551" s="85"/>
      <c r="O1551" s="85"/>
      <c r="P1551" s="85"/>
      <c r="Q1551" s="1">
        <f t="shared" si="24"/>
        <v>352.21</v>
      </c>
    </row>
    <row r="1552" spans="1:17" x14ac:dyDescent="0.25">
      <c r="A1552" s="83" t="s">
        <v>9220</v>
      </c>
      <c r="B1552" s="84" t="s">
        <v>16927</v>
      </c>
      <c r="C1552" s="7">
        <v>1085</v>
      </c>
      <c r="D1552" s="7">
        <v>3</v>
      </c>
      <c r="E1552" s="1">
        <v>934.89</v>
      </c>
      <c r="F1552" s="1">
        <v>1269.45</v>
      </c>
      <c r="G1552" s="1">
        <v>264.94</v>
      </c>
      <c r="H1552" s="1">
        <v>99.62</v>
      </c>
      <c r="I1552" s="6">
        <v>1634.01</v>
      </c>
      <c r="J1552" s="86"/>
      <c r="K1552" s="86"/>
      <c r="L1552" s="85"/>
      <c r="M1552" s="85"/>
      <c r="N1552" s="85"/>
      <c r="O1552" s="85"/>
      <c r="P1552" s="85"/>
      <c r="Q1552" s="1">
        <f t="shared" si="24"/>
        <v>1634.01</v>
      </c>
    </row>
    <row r="1553" spans="1:17" x14ac:dyDescent="0.25">
      <c r="A1553" s="83" t="s">
        <v>9221</v>
      </c>
      <c r="B1553" s="84" t="s">
        <v>16928</v>
      </c>
      <c r="C1553" s="7">
        <v>220</v>
      </c>
      <c r="D1553" s="7">
        <v>1</v>
      </c>
      <c r="E1553" s="1">
        <v>316.10000000000002</v>
      </c>
      <c r="F1553" s="1">
        <v>257.39999999999998</v>
      </c>
      <c r="G1553" s="1">
        <v>88.31</v>
      </c>
      <c r="H1553" s="1">
        <v>33.68</v>
      </c>
      <c r="I1553" s="6">
        <v>379.39</v>
      </c>
      <c r="J1553" s="86"/>
      <c r="K1553" s="86"/>
      <c r="L1553" s="85"/>
      <c r="M1553" s="85"/>
      <c r="N1553" s="85"/>
      <c r="O1553" s="85"/>
      <c r="P1553" s="85"/>
      <c r="Q1553" s="1">
        <f t="shared" si="24"/>
        <v>379.39</v>
      </c>
    </row>
    <row r="1554" spans="1:17" x14ac:dyDescent="0.25">
      <c r="A1554" s="83" t="s">
        <v>9222</v>
      </c>
      <c r="B1554" s="84" t="s">
        <v>16929</v>
      </c>
      <c r="C1554" s="7">
        <v>4499</v>
      </c>
      <c r="D1554" s="7">
        <v>19</v>
      </c>
      <c r="E1554" s="1">
        <v>10619.17</v>
      </c>
      <c r="F1554" s="1">
        <v>5263.82</v>
      </c>
      <c r="G1554" s="1">
        <v>1677.94</v>
      </c>
      <c r="H1554" s="1">
        <v>1131.56</v>
      </c>
      <c r="I1554" s="6">
        <v>8073.32</v>
      </c>
      <c r="J1554" s="86"/>
      <c r="K1554" s="86"/>
      <c r="L1554" s="85"/>
      <c r="M1554" s="85"/>
      <c r="N1554" s="85"/>
      <c r="O1554" s="85"/>
      <c r="P1554" s="85"/>
      <c r="Q1554" s="1">
        <f t="shared" si="24"/>
        <v>8073.32</v>
      </c>
    </row>
    <row r="1555" spans="1:17" x14ac:dyDescent="0.25">
      <c r="A1555" s="83" t="s">
        <v>9223</v>
      </c>
      <c r="B1555" s="84" t="s">
        <v>16930</v>
      </c>
      <c r="C1555" s="7">
        <v>1084</v>
      </c>
      <c r="D1555" s="7">
        <v>10</v>
      </c>
      <c r="E1555" s="1">
        <v>2703.02</v>
      </c>
      <c r="F1555" s="1">
        <v>1268.28</v>
      </c>
      <c r="G1555" s="1">
        <v>883.12</v>
      </c>
      <c r="H1555" s="1">
        <v>288.02999999999997</v>
      </c>
      <c r="I1555" s="6">
        <v>2439.4299999999998</v>
      </c>
      <c r="J1555" s="86"/>
      <c r="K1555" s="86"/>
      <c r="L1555" s="85"/>
      <c r="M1555" s="85"/>
      <c r="N1555" s="85"/>
      <c r="O1555" s="85"/>
      <c r="P1555" s="85"/>
      <c r="Q1555" s="1">
        <f t="shared" si="24"/>
        <v>2439.4299999999998</v>
      </c>
    </row>
    <row r="1556" spans="1:17" x14ac:dyDescent="0.25">
      <c r="A1556" s="83" t="s">
        <v>9224</v>
      </c>
      <c r="B1556" s="84" t="s">
        <v>16931</v>
      </c>
      <c r="C1556" s="7">
        <v>400</v>
      </c>
      <c r="D1556" s="7">
        <v>1</v>
      </c>
      <c r="E1556" s="1">
        <v>313.45</v>
      </c>
      <c r="F1556" s="1">
        <v>468</v>
      </c>
      <c r="G1556" s="1">
        <v>88.31</v>
      </c>
      <c r="H1556" s="1">
        <v>33.4</v>
      </c>
      <c r="I1556" s="6">
        <v>589.71</v>
      </c>
      <c r="J1556" s="86"/>
      <c r="K1556" s="86"/>
      <c r="L1556" s="85"/>
      <c r="M1556" s="85"/>
      <c r="N1556" s="85"/>
      <c r="O1556" s="85"/>
      <c r="P1556" s="85"/>
      <c r="Q1556" s="1">
        <f t="shared" si="24"/>
        <v>589.71</v>
      </c>
    </row>
    <row r="1557" spans="1:17" x14ac:dyDescent="0.25">
      <c r="A1557" s="83" t="s">
        <v>9225</v>
      </c>
      <c r="B1557" s="84" t="s">
        <v>16932</v>
      </c>
      <c r="C1557" s="7">
        <v>170</v>
      </c>
      <c r="D1557" s="7">
        <v>0</v>
      </c>
      <c r="E1557" s="1">
        <v>0</v>
      </c>
      <c r="F1557" s="1">
        <v>198.9</v>
      </c>
      <c r="G1557" s="1">
        <v>0</v>
      </c>
      <c r="H1557" s="1">
        <v>0</v>
      </c>
      <c r="I1557" s="6">
        <v>198.9</v>
      </c>
      <c r="J1557" s="86"/>
      <c r="K1557" s="86"/>
      <c r="L1557" s="85"/>
      <c r="M1557" s="85"/>
      <c r="N1557" s="85"/>
      <c r="O1557" s="85"/>
      <c r="P1557" s="85"/>
      <c r="Q1557" s="1">
        <f t="shared" si="24"/>
        <v>198.9</v>
      </c>
    </row>
    <row r="1558" spans="1:17" x14ac:dyDescent="0.25">
      <c r="A1558" s="83" t="s">
        <v>9226</v>
      </c>
      <c r="B1558" s="84" t="s">
        <v>16933</v>
      </c>
      <c r="C1558" s="7">
        <v>283</v>
      </c>
      <c r="D1558" s="7">
        <v>0</v>
      </c>
      <c r="E1558" s="1">
        <v>0</v>
      </c>
      <c r="F1558" s="1">
        <v>331.11</v>
      </c>
      <c r="G1558" s="1">
        <v>0</v>
      </c>
      <c r="H1558" s="1">
        <v>0</v>
      </c>
      <c r="I1558" s="6">
        <v>331.11</v>
      </c>
      <c r="J1558" s="86"/>
      <c r="K1558" s="86"/>
      <c r="L1558" s="85"/>
      <c r="M1558" s="85"/>
      <c r="N1558" s="85"/>
      <c r="O1558" s="85"/>
      <c r="P1558" s="85"/>
      <c r="Q1558" s="1">
        <f t="shared" si="24"/>
        <v>331.11</v>
      </c>
    </row>
    <row r="1559" spans="1:17" x14ac:dyDescent="0.25">
      <c r="A1559" s="83" t="s">
        <v>9227</v>
      </c>
      <c r="B1559" s="84" t="s">
        <v>16934</v>
      </c>
      <c r="C1559" s="7">
        <v>552</v>
      </c>
      <c r="D1559" s="7">
        <v>6</v>
      </c>
      <c r="E1559" s="1">
        <v>1182.71</v>
      </c>
      <c r="F1559" s="1">
        <v>645.84</v>
      </c>
      <c r="G1559" s="1">
        <v>529.87</v>
      </c>
      <c r="H1559" s="1">
        <v>126.02</v>
      </c>
      <c r="I1559" s="6">
        <v>1301.73</v>
      </c>
      <c r="J1559" s="86"/>
      <c r="K1559" s="86"/>
      <c r="L1559" s="85"/>
      <c r="M1559" s="85"/>
      <c r="N1559" s="85"/>
      <c r="O1559" s="85"/>
      <c r="P1559" s="85"/>
      <c r="Q1559" s="1">
        <f t="shared" si="24"/>
        <v>1301.73</v>
      </c>
    </row>
    <row r="1560" spans="1:17" x14ac:dyDescent="0.25">
      <c r="A1560" s="83" t="s">
        <v>9228</v>
      </c>
      <c r="B1560" s="84" t="s">
        <v>16935</v>
      </c>
      <c r="C1560" s="7">
        <v>811</v>
      </c>
      <c r="D1560" s="7">
        <v>1</v>
      </c>
      <c r="E1560" s="1">
        <v>315.70999999999998</v>
      </c>
      <c r="F1560" s="1">
        <v>948.86</v>
      </c>
      <c r="G1560" s="1">
        <v>88.31</v>
      </c>
      <c r="H1560" s="1">
        <v>33.64</v>
      </c>
      <c r="I1560" s="6">
        <v>1070.81</v>
      </c>
      <c r="J1560" s="86"/>
      <c r="K1560" s="86"/>
      <c r="L1560" s="85"/>
      <c r="M1560" s="85"/>
      <c r="N1560" s="85"/>
      <c r="O1560" s="85"/>
      <c r="P1560" s="85"/>
      <c r="Q1560" s="1">
        <f t="shared" si="24"/>
        <v>1070.81</v>
      </c>
    </row>
    <row r="1561" spans="1:17" x14ac:dyDescent="0.25">
      <c r="A1561" s="83" t="s">
        <v>9229</v>
      </c>
      <c r="B1561" s="84" t="s">
        <v>16936</v>
      </c>
      <c r="C1561" s="7">
        <v>550</v>
      </c>
      <c r="D1561" s="7">
        <v>1</v>
      </c>
      <c r="E1561" s="1">
        <v>315.43</v>
      </c>
      <c r="F1561" s="1">
        <v>643.5</v>
      </c>
      <c r="G1561" s="1">
        <v>88.31</v>
      </c>
      <c r="H1561" s="1">
        <v>33.61</v>
      </c>
      <c r="I1561" s="6">
        <v>765.42</v>
      </c>
      <c r="J1561" s="86"/>
      <c r="K1561" s="86"/>
      <c r="L1561" s="85"/>
      <c r="M1561" s="85"/>
      <c r="N1561" s="85"/>
      <c r="O1561" s="85"/>
      <c r="P1561" s="85"/>
      <c r="Q1561" s="1">
        <f t="shared" si="24"/>
        <v>765.42</v>
      </c>
    </row>
    <row r="1562" spans="1:17" x14ac:dyDescent="0.25">
      <c r="A1562" s="83" t="s">
        <v>9230</v>
      </c>
      <c r="B1562" s="84" t="s">
        <v>16937</v>
      </c>
      <c r="C1562" s="7">
        <v>126</v>
      </c>
      <c r="D1562" s="7">
        <v>0</v>
      </c>
      <c r="E1562" s="1">
        <v>0</v>
      </c>
      <c r="F1562" s="1">
        <v>147.41999999999999</v>
      </c>
      <c r="G1562" s="1">
        <v>0</v>
      </c>
      <c r="H1562" s="1">
        <v>0</v>
      </c>
      <c r="I1562" s="6">
        <v>147.41999999999999</v>
      </c>
      <c r="J1562" s="86"/>
      <c r="K1562" s="86"/>
      <c r="L1562" s="85"/>
      <c r="M1562" s="85"/>
      <c r="N1562" s="85"/>
      <c r="O1562" s="85"/>
      <c r="P1562" s="85"/>
      <c r="Q1562" s="1">
        <f t="shared" si="24"/>
        <v>147.41999999999999</v>
      </c>
    </row>
    <row r="1563" spans="1:17" x14ac:dyDescent="0.25">
      <c r="A1563" s="83" t="s">
        <v>9231</v>
      </c>
      <c r="B1563" s="84" t="s">
        <v>16938</v>
      </c>
      <c r="C1563" s="7">
        <v>1344</v>
      </c>
      <c r="D1563" s="7">
        <v>3</v>
      </c>
      <c r="E1563" s="1">
        <v>867.7</v>
      </c>
      <c r="F1563" s="1">
        <v>1572.47</v>
      </c>
      <c r="G1563" s="1">
        <v>264.94</v>
      </c>
      <c r="H1563" s="1">
        <v>92.46</v>
      </c>
      <c r="I1563" s="6">
        <v>1929.87</v>
      </c>
      <c r="J1563" s="86"/>
      <c r="K1563" s="86"/>
      <c r="L1563" s="85"/>
      <c r="M1563" s="85"/>
      <c r="N1563" s="85"/>
      <c r="O1563" s="85"/>
      <c r="P1563" s="85"/>
      <c r="Q1563" s="1">
        <f t="shared" si="24"/>
        <v>1929.87</v>
      </c>
    </row>
    <row r="1564" spans="1:17" x14ac:dyDescent="0.25">
      <c r="A1564" s="83" t="s">
        <v>9232</v>
      </c>
      <c r="B1564" s="84" t="s">
        <v>16939</v>
      </c>
      <c r="C1564" s="7">
        <v>345</v>
      </c>
      <c r="D1564" s="7">
        <v>2</v>
      </c>
      <c r="E1564" s="1">
        <v>628.88</v>
      </c>
      <c r="F1564" s="1">
        <v>403.65</v>
      </c>
      <c r="G1564" s="1">
        <v>176.62</v>
      </c>
      <c r="H1564" s="1">
        <v>67.02</v>
      </c>
      <c r="I1564" s="6">
        <v>647.29</v>
      </c>
      <c r="J1564" s="86"/>
      <c r="K1564" s="86"/>
      <c r="L1564" s="85"/>
      <c r="M1564" s="85"/>
      <c r="N1564" s="85"/>
      <c r="O1564" s="85"/>
      <c r="P1564" s="85"/>
      <c r="Q1564" s="1">
        <f t="shared" si="24"/>
        <v>647.29</v>
      </c>
    </row>
    <row r="1565" spans="1:17" x14ac:dyDescent="0.25">
      <c r="A1565" s="83" t="s">
        <v>9233</v>
      </c>
      <c r="B1565" s="84" t="s">
        <v>16940</v>
      </c>
      <c r="C1565" s="7">
        <v>1033</v>
      </c>
      <c r="D1565" s="7">
        <v>5</v>
      </c>
      <c r="E1565" s="1">
        <v>1756.74</v>
      </c>
      <c r="F1565" s="1">
        <v>1208.6099999999999</v>
      </c>
      <c r="G1565" s="1">
        <v>441.56</v>
      </c>
      <c r="H1565" s="1">
        <v>187.19</v>
      </c>
      <c r="I1565" s="6">
        <v>1837.36</v>
      </c>
      <c r="J1565" s="86"/>
      <c r="K1565" s="86"/>
      <c r="L1565" s="85"/>
      <c r="M1565" s="85"/>
      <c r="N1565" s="85"/>
      <c r="O1565" s="85"/>
      <c r="P1565" s="85"/>
      <c r="Q1565" s="1">
        <f t="shared" si="24"/>
        <v>1837.36</v>
      </c>
    </row>
    <row r="1566" spans="1:17" x14ac:dyDescent="0.25">
      <c r="A1566" s="83" t="s">
        <v>9234</v>
      </c>
      <c r="B1566" s="84" t="s">
        <v>16941</v>
      </c>
      <c r="C1566" s="7">
        <v>1812</v>
      </c>
      <c r="D1566" s="7">
        <v>2</v>
      </c>
      <c r="E1566" s="1">
        <v>631.04</v>
      </c>
      <c r="F1566" s="1">
        <v>2120.0300000000002</v>
      </c>
      <c r="G1566" s="1">
        <v>176.62</v>
      </c>
      <c r="H1566" s="1">
        <v>67.239999999999995</v>
      </c>
      <c r="I1566" s="6">
        <v>2363.89</v>
      </c>
      <c r="J1566" s="86"/>
      <c r="K1566" s="86"/>
      <c r="L1566" s="85"/>
      <c r="M1566" s="85"/>
      <c r="N1566" s="85"/>
      <c r="O1566" s="85"/>
      <c r="P1566" s="85"/>
      <c r="Q1566" s="1">
        <f t="shared" si="24"/>
        <v>2363.89</v>
      </c>
    </row>
    <row r="1567" spans="1:17" x14ac:dyDescent="0.25">
      <c r="A1567" s="83" t="s">
        <v>9235</v>
      </c>
      <c r="B1567" s="84" t="s">
        <v>16942</v>
      </c>
      <c r="C1567" s="7">
        <v>428</v>
      </c>
      <c r="D1567" s="7">
        <v>2</v>
      </c>
      <c r="E1567" s="1">
        <v>625149.16</v>
      </c>
      <c r="F1567" s="1">
        <v>500.76</v>
      </c>
      <c r="G1567" s="1">
        <v>176.62</v>
      </c>
      <c r="H1567" s="1">
        <v>66614.55</v>
      </c>
      <c r="I1567" s="6">
        <v>67291.929999999993</v>
      </c>
      <c r="J1567" s="86"/>
      <c r="K1567" s="86"/>
      <c r="L1567" s="85"/>
      <c r="M1567" s="85"/>
      <c r="N1567" s="85"/>
      <c r="O1567" s="85"/>
      <c r="P1567" s="85"/>
      <c r="Q1567" s="1">
        <f t="shared" si="24"/>
        <v>67291.929999999993</v>
      </c>
    </row>
    <row r="1568" spans="1:17" x14ac:dyDescent="0.25">
      <c r="A1568" s="83" t="s">
        <v>9236</v>
      </c>
      <c r="B1568" s="84" t="s">
        <v>16943</v>
      </c>
      <c r="C1568" s="7">
        <v>159</v>
      </c>
      <c r="D1568" s="7">
        <v>0</v>
      </c>
      <c r="E1568" s="1">
        <v>0</v>
      </c>
      <c r="F1568" s="1">
        <v>186.03</v>
      </c>
      <c r="G1568" s="1">
        <v>0</v>
      </c>
      <c r="H1568" s="1">
        <v>0</v>
      </c>
      <c r="I1568" s="6">
        <v>186.03</v>
      </c>
      <c r="J1568" s="86"/>
      <c r="K1568" s="86"/>
      <c r="L1568" s="85"/>
      <c r="M1568" s="85"/>
      <c r="N1568" s="85"/>
      <c r="O1568" s="85"/>
      <c r="P1568" s="85"/>
      <c r="Q1568" s="1">
        <f t="shared" si="24"/>
        <v>186.03</v>
      </c>
    </row>
    <row r="1569" spans="1:17" x14ac:dyDescent="0.25">
      <c r="A1569" s="83" t="s">
        <v>9237</v>
      </c>
      <c r="B1569" s="84" t="s">
        <v>16944</v>
      </c>
      <c r="C1569" s="7">
        <v>1602</v>
      </c>
      <c r="D1569" s="7">
        <v>3</v>
      </c>
      <c r="E1569" s="1">
        <v>946.61</v>
      </c>
      <c r="F1569" s="1">
        <v>1874.34</v>
      </c>
      <c r="G1569" s="1">
        <v>264.94</v>
      </c>
      <c r="H1569" s="1">
        <v>100.87</v>
      </c>
      <c r="I1569" s="6">
        <v>2240.15</v>
      </c>
      <c r="J1569" s="86"/>
      <c r="K1569" s="86"/>
      <c r="L1569" s="85"/>
      <c r="M1569" s="85"/>
      <c r="N1569" s="85"/>
      <c r="O1569" s="85"/>
      <c r="P1569" s="85"/>
      <c r="Q1569" s="1">
        <f t="shared" si="24"/>
        <v>2240.15</v>
      </c>
    </row>
    <row r="1570" spans="1:17" x14ac:dyDescent="0.25">
      <c r="A1570" s="83" t="s">
        <v>9238</v>
      </c>
      <c r="B1570" s="84" t="s">
        <v>16945</v>
      </c>
      <c r="C1570" s="7">
        <v>191</v>
      </c>
      <c r="D1570" s="7">
        <v>0</v>
      </c>
      <c r="E1570" s="1">
        <v>0</v>
      </c>
      <c r="F1570" s="1">
        <v>223.47</v>
      </c>
      <c r="G1570" s="1">
        <v>0</v>
      </c>
      <c r="H1570" s="1">
        <v>0</v>
      </c>
      <c r="I1570" s="6">
        <v>223.47</v>
      </c>
      <c r="J1570" s="86"/>
      <c r="K1570" s="86"/>
      <c r="L1570" s="85"/>
      <c r="M1570" s="85"/>
      <c r="N1570" s="85"/>
      <c r="O1570" s="85"/>
      <c r="P1570" s="85"/>
      <c r="Q1570" s="1">
        <f t="shared" si="24"/>
        <v>223.47</v>
      </c>
    </row>
    <row r="1571" spans="1:17" x14ac:dyDescent="0.25">
      <c r="A1571" s="83" t="s">
        <v>9239</v>
      </c>
      <c r="B1571" s="84" t="s">
        <v>16946</v>
      </c>
      <c r="C1571" s="7">
        <v>185</v>
      </c>
      <c r="D1571" s="7">
        <v>2</v>
      </c>
      <c r="E1571" s="1">
        <v>158.62</v>
      </c>
      <c r="F1571" s="1">
        <v>216.45</v>
      </c>
      <c r="G1571" s="1">
        <v>176.62</v>
      </c>
      <c r="H1571" s="1">
        <v>16.899999999999999</v>
      </c>
      <c r="I1571" s="6">
        <v>409.97</v>
      </c>
      <c r="J1571" s="86"/>
      <c r="K1571" s="86"/>
      <c r="L1571" s="85"/>
      <c r="M1571" s="85"/>
      <c r="N1571" s="85"/>
      <c r="O1571" s="85"/>
      <c r="P1571" s="85"/>
      <c r="Q1571" s="1">
        <f t="shared" si="24"/>
        <v>409.97</v>
      </c>
    </row>
    <row r="1572" spans="1:17" x14ac:dyDescent="0.25">
      <c r="A1572" s="83" t="s">
        <v>9240</v>
      </c>
      <c r="B1572" s="84" t="s">
        <v>16947</v>
      </c>
      <c r="C1572" s="7">
        <v>12366</v>
      </c>
      <c r="D1572" s="7">
        <v>68</v>
      </c>
      <c r="E1572" s="1">
        <v>24393.58</v>
      </c>
      <c r="F1572" s="1">
        <v>14468.18</v>
      </c>
      <c r="G1572" s="1">
        <v>6005.24</v>
      </c>
      <c r="H1572" s="1">
        <v>2599.33</v>
      </c>
      <c r="I1572" s="6">
        <v>23072.75</v>
      </c>
      <c r="J1572" s="86"/>
      <c r="K1572" s="86"/>
      <c r="L1572" s="85"/>
      <c r="M1572" s="85"/>
      <c r="N1572" s="85"/>
      <c r="O1572" s="85"/>
      <c r="P1572" s="85"/>
      <c r="Q1572" s="1">
        <f t="shared" si="24"/>
        <v>23072.75</v>
      </c>
    </row>
    <row r="1573" spans="1:17" x14ac:dyDescent="0.25">
      <c r="A1573" s="83" t="s">
        <v>9241</v>
      </c>
      <c r="B1573" s="84" t="s">
        <v>16948</v>
      </c>
      <c r="C1573" s="7">
        <v>851</v>
      </c>
      <c r="D1573" s="7">
        <v>6</v>
      </c>
      <c r="E1573" s="1">
        <v>2338.27</v>
      </c>
      <c r="F1573" s="1">
        <v>995.66</v>
      </c>
      <c r="G1573" s="1">
        <v>529.87</v>
      </c>
      <c r="H1573" s="1">
        <v>249.16</v>
      </c>
      <c r="I1573" s="6">
        <v>1774.69</v>
      </c>
      <c r="J1573" s="86"/>
      <c r="K1573" s="86"/>
      <c r="L1573" s="85"/>
      <c r="M1573" s="85"/>
      <c r="N1573" s="85"/>
      <c r="O1573" s="85"/>
      <c r="P1573" s="85"/>
      <c r="Q1573" s="1">
        <f t="shared" si="24"/>
        <v>1774.69</v>
      </c>
    </row>
    <row r="1574" spans="1:17" x14ac:dyDescent="0.25">
      <c r="A1574" s="83" t="s">
        <v>9242</v>
      </c>
      <c r="B1574" s="84" t="s">
        <v>16949</v>
      </c>
      <c r="C1574" s="7">
        <v>841</v>
      </c>
      <c r="D1574" s="7">
        <v>1</v>
      </c>
      <c r="E1574" s="1">
        <v>315.33</v>
      </c>
      <c r="F1574" s="1">
        <v>983.97</v>
      </c>
      <c r="G1574" s="1">
        <v>88.31</v>
      </c>
      <c r="H1574" s="1">
        <v>33.6</v>
      </c>
      <c r="I1574" s="6">
        <v>1105.8800000000001</v>
      </c>
      <c r="J1574" s="86"/>
      <c r="K1574" s="86"/>
      <c r="L1574" s="85"/>
      <c r="M1574" s="85"/>
      <c r="N1574" s="85"/>
      <c r="O1574" s="85"/>
      <c r="P1574" s="85"/>
      <c r="Q1574" s="1">
        <f t="shared" si="24"/>
        <v>1105.8800000000001</v>
      </c>
    </row>
    <row r="1575" spans="1:17" x14ac:dyDescent="0.25">
      <c r="A1575" s="83" t="s">
        <v>9243</v>
      </c>
      <c r="B1575" s="84" t="s">
        <v>16950</v>
      </c>
      <c r="C1575" s="7">
        <v>687</v>
      </c>
      <c r="D1575" s="7">
        <v>5</v>
      </c>
      <c r="E1575" s="1">
        <v>868.29</v>
      </c>
      <c r="F1575" s="1">
        <v>803.78</v>
      </c>
      <c r="G1575" s="1">
        <v>441.56</v>
      </c>
      <c r="H1575" s="1">
        <v>92.52</v>
      </c>
      <c r="I1575" s="6">
        <v>1337.86</v>
      </c>
      <c r="J1575" s="86"/>
      <c r="K1575" s="86"/>
      <c r="L1575" s="85"/>
      <c r="M1575" s="85"/>
      <c r="N1575" s="85"/>
      <c r="O1575" s="85"/>
      <c r="P1575" s="85"/>
      <c r="Q1575" s="1">
        <f t="shared" si="24"/>
        <v>1337.86</v>
      </c>
    </row>
    <row r="1576" spans="1:17" x14ac:dyDescent="0.25">
      <c r="A1576" s="83" t="s">
        <v>9244</v>
      </c>
      <c r="B1576" s="84" t="s">
        <v>16951</v>
      </c>
      <c r="C1576" s="7">
        <v>116</v>
      </c>
      <c r="D1576" s="7">
        <v>3</v>
      </c>
      <c r="E1576" s="1">
        <v>941.9</v>
      </c>
      <c r="F1576" s="1">
        <v>135.72</v>
      </c>
      <c r="G1576" s="1">
        <v>264.94</v>
      </c>
      <c r="H1576" s="1">
        <v>100.37</v>
      </c>
      <c r="I1576" s="6">
        <v>501.03</v>
      </c>
      <c r="J1576" s="86"/>
      <c r="K1576" s="86"/>
      <c r="L1576" s="85"/>
      <c r="M1576" s="85"/>
      <c r="N1576" s="85"/>
      <c r="O1576" s="85"/>
      <c r="P1576" s="85"/>
      <c r="Q1576" s="1">
        <f t="shared" si="24"/>
        <v>501.03</v>
      </c>
    </row>
    <row r="1577" spans="1:17" x14ac:dyDescent="0.25">
      <c r="A1577" s="83" t="s">
        <v>9245</v>
      </c>
      <c r="B1577" s="84" t="s">
        <v>16952</v>
      </c>
      <c r="C1577" s="7">
        <v>901</v>
      </c>
      <c r="D1577" s="7">
        <v>4</v>
      </c>
      <c r="E1577" s="1">
        <v>1190.68</v>
      </c>
      <c r="F1577" s="1">
        <v>1054.17</v>
      </c>
      <c r="G1577" s="1">
        <v>353.25</v>
      </c>
      <c r="H1577" s="1">
        <v>126.88</v>
      </c>
      <c r="I1577" s="6">
        <v>1534.3</v>
      </c>
      <c r="J1577" s="86"/>
      <c r="K1577" s="86"/>
      <c r="L1577" s="85"/>
      <c r="M1577" s="85"/>
      <c r="N1577" s="85"/>
      <c r="O1577" s="85"/>
      <c r="P1577" s="85"/>
      <c r="Q1577" s="1">
        <f t="shared" si="24"/>
        <v>1534.3</v>
      </c>
    </row>
    <row r="1578" spans="1:17" x14ac:dyDescent="0.25">
      <c r="A1578" s="83" t="s">
        <v>9246</v>
      </c>
      <c r="B1578" s="84" t="s">
        <v>16953</v>
      </c>
      <c r="C1578" s="7">
        <v>865</v>
      </c>
      <c r="D1578" s="7">
        <v>2</v>
      </c>
      <c r="E1578" s="1">
        <v>501.94</v>
      </c>
      <c r="F1578" s="1">
        <v>1012.05</v>
      </c>
      <c r="G1578" s="1">
        <v>176.62</v>
      </c>
      <c r="H1578" s="1">
        <v>53.49</v>
      </c>
      <c r="I1578" s="6">
        <v>1242.1600000000001</v>
      </c>
      <c r="J1578" s="86"/>
      <c r="K1578" s="86"/>
      <c r="L1578" s="85"/>
      <c r="M1578" s="85"/>
      <c r="N1578" s="85"/>
      <c r="O1578" s="85"/>
      <c r="P1578" s="85"/>
      <c r="Q1578" s="1">
        <f t="shared" si="24"/>
        <v>1242.1600000000001</v>
      </c>
    </row>
    <row r="1579" spans="1:17" x14ac:dyDescent="0.25">
      <c r="A1579" s="83" t="s">
        <v>9247</v>
      </c>
      <c r="B1579" s="84" t="s">
        <v>16954</v>
      </c>
      <c r="C1579" s="7">
        <v>262</v>
      </c>
      <c r="D1579" s="7">
        <v>0</v>
      </c>
      <c r="E1579" s="1">
        <v>0</v>
      </c>
      <c r="F1579" s="1">
        <v>306.54000000000002</v>
      </c>
      <c r="G1579" s="1">
        <v>0</v>
      </c>
      <c r="H1579" s="1">
        <v>0</v>
      </c>
      <c r="I1579" s="6">
        <v>306.54000000000002</v>
      </c>
      <c r="J1579" s="86"/>
      <c r="K1579" s="86"/>
      <c r="L1579" s="85"/>
      <c r="M1579" s="85"/>
      <c r="N1579" s="85"/>
      <c r="O1579" s="85"/>
      <c r="P1579" s="85"/>
      <c r="Q1579" s="1">
        <f t="shared" si="24"/>
        <v>306.54000000000002</v>
      </c>
    </row>
    <row r="1580" spans="1:17" x14ac:dyDescent="0.25">
      <c r="A1580" s="83" t="s">
        <v>9248</v>
      </c>
      <c r="B1580" s="84" t="s">
        <v>16955</v>
      </c>
      <c r="C1580" s="7">
        <v>916</v>
      </c>
      <c r="D1580" s="7">
        <v>27</v>
      </c>
      <c r="E1580" s="1">
        <v>5737.92</v>
      </c>
      <c r="F1580" s="1">
        <v>1071.72</v>
      </c>
      <c r="G1580" s="1">
        <v>2384.4299999999998</v>
      </c>
      <c r="H1580" s="1">
        <v>611.41999999999996</v>
      </c>
      <c r="I1580" s="6">
        <v>4067.57</v>
      </c>
      <c r="J1580" s="86"/>
      <c r="K1580" s="86"/>
      <c r="L1580" s="85"/>
      <c r="M1580" s="85"/>
      <c r="N1580" s="85"/>
      <c r="O1580" s="85"/>
      <c r="P1580" s="85"/>
      <c r="Q1580" s="1">
        <f t="shared" si="24"/>
        <v>4067.57</v>
      </c>
    </row>
    <row r="1581" spans="1:17" x14ac:dyDescent="0.25">
      <c r="A1581" s="83" t="s">
        <v>9249</v>
      </c>
      <c r="B1581" s="84" t="s">
        <v>16956</v>
      </c>
      <c r="C1581" s="7">
        <v>699</v>
      </c>
      <c r="D1581" s="7">
        <v>2</v>
      </c>
      <c r="E1581" s="1">
        <v>629.98</v>
      </c>
      <c r="F1581" s="1">
        <v>817.82</v>
      </c>
      <c r="G1581" s="1">
        <v>176.62</v>
      </c>
      <c r="H1581" s="1">
        <v>67.13</v>
      </c>
      <c r="I1581" s="6">
        <v>1061.57</v>
      </c>
      <c r="J1581" s="86"/>
      <c r="K1581" s="86"/>
      <c r="L1581" s="85"/>
      <c r="M1581" s="85"/>
      <c r="N1581" s="85"/>
      <c r="O1581" s="85"/>
      <c r="P1581" s="85"/>
      <c r="Q1581" s="1">
        <f t="shared" si="24"/>
        <v>1061.57</v>
      </c>
    </row>
    <row r="1582" spans="1:17" x14ac:dyDescent="0.25">
      <c r="A1582" s="83" t="s">
        <v>9250</v>
      </c>
      <c r="B1582" s="84" t="s">
        <v>16957</v>
      </c>
      <c r="C1582" s="7">
        <v>365</v>
      </c>
      <c r="D1582" s="7">
        <v>0</v>
      </c>
      <c r="E1582" s="1">
        <v>0</v>
      </c>
      <c r="F1582" s="1">
        <v>427.05</v>
      </c>
      <c r="G1582" s="1">
        <v>0</v>
      </c>
      <c r="H1582" s="1">
        <v>0</v>
      </c>
      <c r="I1582" s="6">
        <v>427.05</v>
      </c>
      <c r="J1582" s="86"/>
      <c r="K1582" s="86"/>
      <c r="L1582" s="85"/>
      <c r="M1582" s="85"/>
      <c r="N1582" s="85"/>
      <c r="O1582" s="85"/>
      <c r="P1582" s="85"/>
      <c r="Q1582" s="1">
        <f t="shared" si="24"/>
        <v>427.05</v>
      </c>
    </row>
    <row r="1583" spans="1:17" x14ac:dyDescent="0.25">
      <c r="A1583" s="83" t="s">
        <v>9251</v>
      </c>
      <c r="B1583" s="84" t="s">
        <v>16958</v>
      </c>
      <c r="C1583" s="7">
        <v>926</v>
      </c>
      <c r="D1583" s="7">
        <v>8</v>
      </c>
      <c r="E1583" s="1">
        <v>4457.18</v>
      </c>
      <c r="F1583" s="1">
        <v>1083.42</v>
      </c>
      <c r="G1583" s="1">
        <v>706.5</v>
      </c>
      <c r="H1583" s="1">
        <v>474.94</v>
      </c>
      <c r="I1583" s="6">
        <v>2264.86</v>
      </c>
      <c r="J1583" s="86"/>
      <c r="K1583" s="86"/>
      <c r="L1583" s="85"/>
      <c r="M1583" s="85"/>
      <c r="N1583" s="85"/>
      <c r="O1583" s="85"/>
      <c r="P1583" s="85"/>
      <c r="Q1583" s="1">
        <f t="shared" si="24"/>
        <v>2264.86</v>
      </c>
    </row>
    <row r="1584" spans="1:17" x14ac:dyDescent="0.25">
      <c r="A1584" s="83" t="s">
        <v>9252</v>
      </c>
      <c r="B1584" s="84" t="s">
        <v>16959</v>
      </c>
      <c r="C1584" s="7">
        <v>376</v>
      </c>
      <c r="D1584" s="7">
        <v>1</v>
      </c>
      <c r="E1584" s="1">
        <v>313.74</v>
      </c>
      <c r="F1584" s="1">
        <v>439.92</v>
      </c>
      <c r="G1584" s="1">
        <v>88.31</v>
      </c>
      <c r="H1584" s="1">
        <v>33.43</v>
      </c>
      <c r="I1584" s="6">
        <v>561.66</v>
      </c>
      <c r="J1584" s="86"/>
      <c r="K1584" s="86"/>
      <c r="L1584" s="85"/>
      <c r="M1584" s="85"/>
      <c r="N1584" s="85"/>
      <c r="O1584" s="85"/>
      <c r="P1584" s="85"/>
      <c r="Q1584" s="1">
        <f t="shared" si="24"/>
        <v>561.66</v>
      </c>
    </row>
    <row r="1585" spans="1:17" x14ac:dyDescent="0.25">
      <c r="A1585" s="83" t="s">
        <v>9253</v>
      </c>
      <c r="B1585" s="84" t="s">
        <v>16960</v>
      </c>
      <c r="C1585" s="7">
        <v>164</v>
      </c>
      <c r="D1585" s="7">
        <v>0</v>
      </c>
      <c r="E1585" s="1">
        <v>0</v>
      </c>
      <c r="F1585" s="1">
        <v>191.88</v>
      </c>
      <c r="G1585" s="1">
        <v>0</v>
      </c>
      <c r="H1585" s="1">
        <v>0</v>
      </c>
      <c r="I1585" s="6">
        <v>191.88</v>
      </c>
      <c r="J1585" s="86"/>
      <c r="K1585" s="86"/>
      <c r="L1585" s="85"/>
      <c r="M1585" s="85"/>
      <c r="N1585" s="85"/>
      <c r="O1585" s="85"/>
      <c r="P1585" s="85"/>
      <c r="Q1585" s="1">
        <f t="shared" si="24"/>
        <v>191.88</v>
      </c>
    </row>
    <row r="1586" spans="1:17" x14ac:dyDescent="0.25">
      <c r="A1586" s="83" t="s">
        <v>9254</v>
      </c>
      <c r="B1586" s="84" t="s">
        <v>16961</v>
      </c>
      <c r="C1586" s="7">
        <v>2004</v>
      </c>
      <c r="D1586" s="7">
        <v>3</v>
      </c>
      <c r="E1586" s="1">
        <v>950.4</v>
      </c>
      <c r="F1586" s="1">
        <v>2344.67</v>
      </c>
      <c r="G1586" s="1">
        <v>264.94</v>
      </c>
      <c r="H1586" s="1">
        <v>101.27</v>
      </c>
      <c r="I1586" s="6">
        <v>2710.88</v>
      </c>
      <c r="J1586" s="86"/>
      <c r="K1586" s="86"/>
      <c r="L1586" s="85"/>
      <c r="M1586" s="85"/>
      <c r="N1586" s="85"/>
      <c r="O1586" s="85"/>
      <c r="P1586" s="85"/>
      <c r="Q1586" s="1">
        <f t="shared" si="24"/>
        <v>2710.88</v>
      </c>
    </row>
    <row r="1587" spans="1:17" x14ac:dyDescent="0.25">
      <c r="A1587" s="83" t="s">
        <v>9255</v>
      </c>
      <c r="B1587" s="84" t="s">
        <v>16962</v>
      </c>
      <c r="C1587" s="7">
        <v>104</v>
      </c>
      <c r="D1587" s="7">
        <v>0</v>
      </c>
      <c r="E1587" s="1">
        <v>0</v>
      </c>
      <c r="F1587" s="1">
        <v>121.68</v>
      </c>
      <c r="G1587" s="1">
        <v>0</v>
      </c>
      <c r="H1587" s="1">
        <v>0</v>
      </c>
      <c r="I1587" s="6">
        <v>121.68</v>
      </c>
      <c r="J1587" s="86"/>
      <c r="K1587" s="86"/>
      <c r="L1587" s="85"/>
      <c r="M1587" s="85"/>
      <c r="N1587" s="85"/>
      <c r="O1587" s="85"/>
      <c r="P1587" s="85"/>
      <c r="Q1587" s="1">
        <f t="shared" si="24"/>
        <v>121.68</v>
      </c>
    </row>
    <row r="1588" spans="1:17" x14ac:dyDescent="0.25">
      <c r="A1588" s="83" t="s">
        <v>9256</v>
      </c>
      <c r="B1588" s="84" t="s">
        <v>16963</v>
      </c>
      <c r="C1588" s="7">
        <v>1417</v>
      </c>
      <c r="D1588" s="7">
        <v>4</v>
      </c>
      <c r="E1588" s="1">
        <v>1261.1300000000001</v>
      </c>
      <c r="F1588" s="1">
        <v>1657.89</v>
      </c>
      <c r="G1588" s="1">
        <v>353.25</v>
      </c>
      <c r="H1588" s="1">
        <v>134.38</v>
      </c>
      <c r="I1588" s="6">
        <v>2145.52</v>
      </c>
      <c r="J1588" s="86"/>
      <c r="K1588" s="86"/>
      <c r="L1588" s="85"/>
      <c r="M1588" s="85"/>
      <c r="N1588" s="85"/>
      <c r="O1588" s="85"/>
      <c r="P1588" s="85"/>
      <c r="Q1588" s="1">
        <f t="shared" si="24"/>
        <v>2145.52</v>
      </c>
    </row>
    <row r="1589" spans="1:17" x14ac:dyDescent="0.25">
      <c r="A1589" s="83" t="s">
        <v>9257</v>
      </c>
      <c r="B1589" s="84" t="s">
        <v>16964</v>
      </c>
      <c r="C1589" s="7">
        <v>360</v>
      </c>
      <c r="D1589" s="7">
        <v>2</v>
      </c>
      <c r="E1589" s="1">
        <v>2341.69</v>
      </c>
      <c r="F1589" s="1">
        <v>421.2</v>
      </c>
      <c r="G1589" s="1">
        <v>176.62</v>
      </c>
      <c r="H1589" s="1">
        <v>249.53</v>
      </c>
      <c r="I1589" s="6">
        <v>847.35</v>
      </c>
      <c r="J1589" s="86"/>
      <c r="K1589" s="86"/>
      <c r="L1589" s="85"/>
      <c r="M1589" s="85"/>
      <c r="N1589" s="85"/>
      <c r="O1589" s="85"/>
      <c r="P1589" s="85"/>
      <c r="Q1589" s="1">
        <f t="shared" si="24"/>
        <v>847.35</v>
      </c>
    </row>
    <row r="1590" spans="1:17" x14ac:dyDescent="0.25">
      <c r="A1590" s="83" t="s">
        <v>9258</v>
      </c>
      <c r="B1590" s="84" t="s">
        <v>16965</v>
      </c>
      <c r="C1590" s="7">
        <v>323</v>
      </c>
      <c r="D1590" s="7">
        <v>3</v>
      </c>
      <c r="E1590" s="1">
        <v>669.99</v>
      </c>
      <c r="F1590" s="1">
        <v>377.91</v>
      </c>
      <c r="G1590" s="1">
        <v>264.94</v>
      </c>
      <c r="H1590" s="1">
        <v>71.39</v>
      </c>
      <c r="I1590" s="6">
        <v>714.24</v>
      </c>
      <c r="J1590" s="86"/>
      <c r="K1590" s="86"/>
      <c r="L1590" s="85"/>
      <c r="M1590" s="85"/>
      <c r="N1590" s="85"/>
      <c r="O1590" s="85"/>
      <c r="P1590" s="85"/>
      <c r="Q1590" s="1">
        <f t="shared" si="24"/>
        <v>714.24</v>
      </c>
    </row>
    <row r="1591" spans="1:17" x14ac:dyDescent="0.25">
      <c r="A1591" s="83" t="s">
        <v>9259</v>
      </c>
      <c r="B1591" s="84" t="s">
        <v>16966</v>
      </c>
      <c r="C1591" s="7">
        <v>1828</v>
      </c>
      <c r="D1591" s="7">
        <v>15</v>
      </c>
      <c r="E1591" s="1">
        <v>2821.41</v>
      </c>
      <c r="F1591" s="1">
        <v>2138.75</v>
      </c>
      <c r="G1591" s="1">
        <v>1324.69</v>
      </c>
      <c r="H1591" s="1">
        <v>300.64</v>
      </c>
      <c r="I1591" s="6">
        <v>3764.08</v>
      </c>
      <c r="J1591" s="86"/>
      <c r="K1591" s="86"/>
      <c r="L1591" s="85"/>
      <c r="M1591" s="85"/>
      <c r="N1591" s="85"/>
      <c r="O1591" s="85"/>
      <c r="P1591" s="85"/>
      <c r="Q1591" s="1">
        <f t="shared" si="24"/>
        <v>3764.08</v>
      </c>
    </row>
    <row r="1592" spans="1:17" x14ac:dyDescent="0.25">
      <c r="A1592" s="83" t="s">
        <v>9260</v>
      </c>
      <c r="B1592" s="84" t="s">
        <v>16967</v>
      </c>
      <c r="C1592" s="7">
        <v>196</v>
      </c>
      <c r="D1592" s="7">
        <v>1</v>
      </c>
      <c r="E1592" s="1">
        <v>314.13</v>
      </c>
      <c r="F1592" s="1">
        <v>229.32</v>
      </c>
      <c r="G1592" s="1">
        <v>88.31</v>
      </c>
      <c r="H1592" s="1">
        <v>33.47</v>
      </c>
      <c r="I1592" s="6">
        <v>351.1</v>
      </c>
      <c r="J1592" s="86"/>
      <c r="K1592" s="86"/>
      <c r="L1592" s="85"/>
      <c r="M1592" s="85"/>
      <c r="N1592" s="85"/>
      <c r="O1592" s="85"/>
      <c r="P1592" s="85"/>
      <c r="Q1592" s="1">
        <f t="shared" si="24"/>
        <v>351.1</v>
      </c>
    </row>
    <row r="1593" spans="1:17" x14ac:dyDescent="0.25">
      <c r="A1593" s="83" t="s">
        <v>9261</v>
      </c>
      <c r="B1593" s="84" t="s">
        <v>16968</v>
      </c>
      <c r="C1593" s="7">
        <v>1507</v>
      </c>
      <c r="D1593" s="7">
        <v>6</v>
      </c>
      <c r="E1593" s="1">
        <v>1138.8399999999999</v>
      </c>
      <c r="F1593" s="1">
        <v>1763.18</v>
      </c>
      <c r="G1593" s="1">
        <v>529.87</v>
      </c>
      <c r="H1593" s="1">
        <v>121.35</v>
      </c>
      <c r="I1593" s="6">
        <v>2414.4</v>
      </c>
      <c r="J1593" s="86"/>
      <c r="K1593" s="86"/>
      <c r="L1593" s="85"/>
      <c r="M1593" s="85"/>
      <c r="N1593" s="85"/>
      <c r="O1593" s="85"/>
      <c r="P1593" s="85"/>
      <c r="Q1593" s="1">
        <f t="shared" si="24"/>
        <v>2414.4</v>
      </c>
    </row>
    <row r="1594" spans="1:17" x14ac:dyDescent="0.25">
      <c r="A1594" s="83" t="s">
        <v>9262</v>
      </c>
      <c r="B1594" s="84" t="s">
        <v>16969</v>
      </c>
      <c r="C1594" s="7">
        <v>522</v>
      </c>
      <c r="D1594" s="7">
        <v>8</v>
      </c>
      <c r="E1594" s="1">
        <v>174339.08</v>
      </c>
      <c r="F1594" s="1">
        <v>610.74</v>
      </c>
      <c r="G1594" s="1">
        <v>706.5</v>
      </c>
      <c r="H1594" s="1">
        <v>18577.2</v>
      </c>
      <c r="I1594" s="6">
        <v>19894.439999999999</v>
      </c>
      <c r="J1594" s="86"/>
      <c r="K1594" s="86"/>
      <c r="L1594" s="85"/>
      <c r="M1594" s="85"/>
      <c r="N1594" s="85"/>
      <c r="O1594" s="85"/>
      <c r="P1594" s="85"/>
      <c r="Q1594" s="1">
        <f t="shared" si="24"/>
        <v>19894.439999999999</v>
      </c>
    </row>
    <row r="1595" spans="1:17" x14ac:dyDescent="0.25">
      <c r="A1595" s="83" t="s">
        <v>9263</v>
      </c>
      <c r="B1595" s="84" t="s">
        <v>16970</v>
      </c>
      <c r="C1595" s="7">
        <v>378</v>
      </c>
      <c r="D1595" s="7">
        <v>1</v>
      </c>
      <c r="E1595" s="1">
        <v>186.61</v>
      </c>
      <c r="F1595" s="1">
        <v>442.26</v>
      </c>
      <c r="G1595" s="1">
        <v>88.31</v>
      </c>
      <c r="H1595" s="1">
        <v>19.89</v>
      </c>
      <c r="I1595" s="6">
        <v>550.46</v>
      </c>
      <c r="J1595" s="86"/>
      <c r="K1595" s="86"/>
      <c r="L1595" s="85"/>
      <c r="M1595" s="85"/>
      <c r="N1595" s="85"/>
      <c r="O1595" s="85"/>
      <c r="P1595" s="85"/>
      <c r="Q1595" s="1">
        <f t="shared" si="24"/>
        <v>550.46</v>
      </c>
    </row>
    <row r="1596" spans="1:17" x14ac:dyDescent="0.25">
      <c r="A1596" s="83" t="s">
        <v>9264</v>
      </c>
      <c r="B1596" s="84" t="s">
        <v>16971</v>
      </c>
      <c r="C1596" s="7">
        <v>274</v>
      </c>
      <c r="D1596" s="7">
        <v>0</v>
      </c>
      <c r="E1596" s="1">
        <v>0</v>
      </c>
      <c r="F1596" s="1">
        <v>320.58</v>
      </c>
      <c r="G1596" s="1">
        <v>0</v>
      </c>
      <c r="H1596" s="1">
        <v>0</v>
      </c>
      <c r="I1596" s="6">
        <v>320.58</v>
      </c>
      <c r="J1596" s="86"/>
      <c r="K1596" s="86"/>
      <c r="L1596" s="85"/>
      <c r="M1596" s="85"/>
      <c r="N1596" s="85"/>
      <c r="O1596" s="85"/>
      <c r="P1596" s="85"/>
      <c r="Q1596" s="1">
        <f t="shared" si="24"/>
        <v>320.58</v>
      </c>
    </row>
    <row r="1597" spans="1:17" x14ac:dyDescent="0.25">
      <c r="A1597" s="83" t="s">
        <v>9265</v>
      </c>
      <c r="B1597" s="84" t="s">
        <v>16972</v>
      </c>
      <c r="C1597" s="7">
        <v>424</v>
      </c>
      <c r="D1597" s="7">
        <v>1</v>
      </c>
      <c r="E1597" s="1">
        <v>313.74</v>
      </c>
      <c r="F1597" s="1">
        <v>496.08</v>
      </c>
      <c r="G1597" s="1">
        <v>88.31</v>
      </c>
      <c r="H1597" s="1">
        <v>33.43</v>
      </c>
      <c r="I1597" s="6">
        <v>617.82000000000005</v>
      </c>
      <c r="J1597" s="86"/>
      <c r="K1597" s="86"/>
      <c r="L1597" s="85"/>
      <c r="M1597" s="85"/>
      <c r="N1597" s="85"/>
      <c r="O1597" s="85"/>
      <c r="P1597" s="85"/>
      <c r="Q1597" s="1">
        <f t="shared" si="24"/>
        <v>617.82000000000005</v>
      </c>
    </row>
    <row r="1598" spans="1:17" x14ac:dyDescent="0.25">
      <c r="A1598" s="83" t="s">
        <v>9266</v>
      </c>
      <c r="B1598" s="84" t="s">
        <v>16973</v>
      </c>
      <c r="C1598" s="7">
        <v>240</v>
      </c>
      <c r="D1598" s="7">
        <v>0</v>
      </c>
      <c r="E1598" s="1">
        <v>0</v>
      </c>
      <c r="F1598" s="1">
        <v>280.8</v>
      </c>
      <c r="G1598" s="1">
        <v>0</v>
      </c>
      <c r="H1598" s="1">
        <v>0</v>
      </c>
      <c r="I1598" s="6">
        <v>280.8</v>
      </c>
      <c r="J1598" s="86"/>
      <c r="K1598" s="86"/>
      <c r="L1598" s="85"/>
      <c r="M1598" s="85"/>
      <c r="N1598" s="85"/>
      <c r="O1598" s="85"/>
      <c r="P1598" s="85"/>
      <c r="Q1598" s="1">
        <f t="shared" si="24"/>
        <v>280.8</v>
      </c>
    </row>
    <row r="1599" spans="1:17" x14ac:dyDescent="0.25">
      <c r="A1599" s="83" t="s">
        <v>9267</v>
      </c>
      <c r="B1599" s="84" t="s">
        <v>16974</v>
      </c>
      <c r="C1599" s="7">
        <v>330</v>
      </c>
      <c r="D1599" s="7">
        <v>0</v>
      </c>
      <c r="E1599" s="1">
        <v>0</v>
      </c>
      <c r="F1599" s="1">
        <v>386.1</v>
      </c>
      <c r="G1599" s="1">
        <v>0</v>
      </c>
      <c r="H1599" s="1">
        <v>0</v>
      </c>
      <c r="I1599" s="6">
        <v>386.1</v>
      </c>
      <c r="J1599" s="86"/>
      <c r="K1599" s="86"/>
      <c r="L1599" s="85"/>
      <c r="M1599" s="85"/>
      <c r="N1599" s="85"/>
      <c r="O1599" s="85"/>
      <c r="P1599" s="85"/>
      <c r="Q1599" s="1">
        <f t="shared" si="24"/>
        <v>386.1</v>
      </c>
    </row>
    <row r="1600" spans="1:17" x14ac:dyDescent="0.25">
      <c r="A1600" s="83" t="s">
        <v>9268</v>
      </c>
      <c r="B1600" s="84" t="s">
        <v>16975</v>
      </c>
      <c r="C1600" s="7">
        <v>3957</v>
      </c>
      <c r="D1600" s="7">
        <v>12</v>
      </c>
      <c r="E1600" s="1">
        <v>2857.17</v>
      </c>
      <c r="F1600" s="1">
        <v>4629.68</v>
      </c>
      <c r="G1600" s="1">
        <v>1059.74</v>
      </c>
      <c r="H1600" s="1">
        <v>304.45999999999998</v>
      </c>
      <c r="I1600" s="6">
        <v>5993.88</v>
      </c>
      <c r="J1600" s="86"/>
      <c r="K1600" s="86"/>
      <c r="L1600" s="85"/>
      <c r="M1600" s="85"/>
      <c r="N1600" s="85"/>
      <c r="O1600" s="85"/>
      <c r="P1600" s="85"/>
      <c r="Q1600" s="1">
        <f t="shared" si="24"/>
        <v>5993.88</v>
      </c>
    </row>
    <row r="1601" spans="1:17" x14ac:dyDescent="0.25">
      <c r="A1601" s="83" t="s">
        <v>9269</v>
      </c>
      <c r="B1601" s="84" t="s">
        <v>16976</v>
      </c>
      <c r="C1601" s="7">
        <v>110</v>
      </c>
      <c r="D1601" s="7">
        <v>0</v>
      </c>
      <c r="E1601" s="1">
        <v>0</v>
      </c>
      <c r="F1601" s="1">
        <v>128.69999999999999</v>
      </c>
      <c r="G1601" s="1">
        <v>0</v>
      </c>
      <c r="H1601" s="1">
        <v>0</v>
      </c>
      <c r="I1601" s="6">
        <v>128.69999999999999</v>
      </c>
      <c r="J1601" s="86"/>
      <c r="K1601" s="86"/>
      <c r="L1601" s="85"/>
      <c r="M1601" s="85"/>
      <c r="N1601" s="85"/>
      <c r="O1601" s="85"/>
      <c r="P1601" s="85"/>
      <c r="Q1601" s="1">
        <f t="shared" si="24"/>
        <v>128.69999999999999</v>
      </c>
    </row>
    <row r="1602" spans="1:17" x14ac:dyDescent="0.25">
      <c r="A1602" s="83" t="s">
        <v>9270</v>
      </c>
      <c r="B1602" s="84" t="s">
        <v>16977</v>
      </c>
      <c r="C1602" s="7">
        <v>404</v>
      </c>
      <c r="D1602" s="7">
        <v>1</v>
      </c>
      <c r="E1602" s="1">
        <v>315.33</v>
      </c>
      <c r="F1602" s="1">
        <v>472.68</v>
      </c>
      <c r="G1602" s="1">
        <v>88.31</v>
      </c>
      <c r="H1602" s="1">
        <v>33.6</v>
      </c>
      <c r="I1602" s="6">
        <v>594.59</v>
      </c>
      <c r="J1602" s="86"/>
      <c r="K1602" s="86"/>
      <c r="L1602" s="85"/>
      <c r="M1602" s="85"/>
      <c r="N1602" s="85"/>
      <c r="O1602" s="85"/>
      <c r="P1602" s="85"/>
      <c r="Q1602" s="1">
        <f t="shared" si="24"/>
        <v>594.59</v>
      </c>
    </row>
    <row r="1603" spans="1:17" x14ac:dyDescent="0.25">
      <c r="A1603" s="83" t="s">
        <v>9271</v>
      </c>
      <c r="B1603" s="84" t="s">
        <v>16978</v>
      </c>
      <c r="C1603" s="7">
        <v>637</v>
      </c>
      <c r="D1603" s="7">
        <v>2</v>
      </c>
      <c r="E1603" s="1">
        <v>629.92999999999995</v>
      </c>
      <c r="F1603" s="1">
        <v>745.29</v>
      </c>
      <c r="G1603" s="1">
        <v>176.62</v>
      </c>
      <c r="H1603" s="1">
        <v>67.12</v>
      </c>
      <c r="I1603" s="6">
        <v>989.03</v>
      </c>
      <c r="J1603" s="86"/>
      <c r="K1603" s="86"/>
      <c r="L1603" s="85"/>
      <c r="M1603" s="85"/>
      <c r="N1603" s="85"/>
      <c r="O1603" s="85"/>
      <c r="P1603" s="85"/>
      <c r="Q1603" s="1">
        <f t="shared" si="24"/>
        <v>989.03</v>
      </c>
    </row>
    <row r="1604" spans="1:17" x14ac:dyDescent="0.25">
      <c r="A1604" s="83" t="s">
        <v>9272</v>
      </c>
      <c r="B1604" s="84" t="s">
        <v>16979</v>
      </c>
      <c r="C1604" s="7">
        <v>880</v>
      </c>
      <c r="D1604" s="7">
        <v>3</v>
      </c>
      <c r="E1604" s="1">
        <v>946.7</v>
      </c>
      <c r="F1604" s="1">
        <v>1029.5999999999999</v>
      </c>
      <c r="G1604" s="1">
        <v>264.94</v>
      </c>
      <c r="H1604" s="1">
        <v>100.88</v>
      </c>
      <c r="I1604" s="6">
        <v>1395.42</v>
      </c>
      <c r="J1604" s="86"/>
      <c r="K1604" s="86"/>
      <c r="L1604" s="85"/>
      <c r="M1604" s="85"/>
      <c r="N1604" s="85"/>
      <c r="O1604" s="85"/>
      <c r="P1604" s="85"/>
      <c r="Q1604" s="1">
        <f t="shared" si="24"/>
        <v>1395.42</v>
      </c>
    </row>
    <row r="1605" spans="1:17" x14ac:dyDescent="0.25">
      <c r="A1605" s="83" t="s">
        <v>9273</v>
      </c>
      <c r="B1605" s="84" t="s">
        <v>16980</v>
      </c>
      <c r="C1605" s="7">
        <v>219</v>
      </c>
      <c r="D1605" s="7">
        <v>0</v>
      </c>
      <c r="E1605" s="1">
        <v>0</v>
      </c>
      <c r="F1605" s="1">
        <v>256.23</v>
      </c>
      <c r="G1605" s="1">
        <v>0</v>
      </c>
      <c r="H1605" s="1">
        <v>0</v>
      </c>
      <c r="I1605" s="6">
        <v>256.23</v>
      </c>
      <c r="J1605" s="86"/>
      <c r="K1605" s="86"/>
      <c r="L1605" s="85"/>
      <c r="M1605" s="85"/>
      <c r="N1605" s="85"/>
      <c r="O1605" s="85"/>
      <c r="P1605" s="85"/>
      <c r="Q1605" s="1">
        <f t="shared" si="24"/>
        <v>256.23</v>
      </c>
    </row>
    <row r="1606" spans="1:17" x14ac:dyDescent="0.25">
      <c r="A1606" s="83" t="s">
        <v>9274</v>
      </c>
      <c r="B1606" s="84" t="s">
        <v>16981</v>
      </c>
      <c r="C1606" s="7">
        <v>538</v>
      </c>
      <c r="D1606" s="7">
        <v>1</v>
      </c>
      <c r="E1606" s="1">
        <v>315.47000000000003</v>
      </c>
      <c r="F1606" s="1">
        <v>629.46</v>
      </c>
      <c r="G1606" s="1">
        <v>88.31</v>
      </c>
      <c r="H1606" s="1">
        <v>33.619999999999997</v>
      </c>
      <c r="I1606" s="6">
        <v>751.39</v>
      </c>
      <c r="J1606" s="86"/>
      <c r="K1606" s="86"/>
      <c r="L1606" s="85"/>
      <c r="M1606" s="85"/>
      <c r="N1606" s="85"/>
      <c r="O1606" s="85"/>
      <c r="P1606" s="85"/>
      <c r="Q1606" s="1">
        <f t="shared" si="24"/>
        <v>751.39</v>
      </c>
    </row>
    <row r="1607" spans="1:17" x14ac:dyDescent="0.25">
      <c r="A1607" s="83" t="s">
        <v>9275</v>
      </c>
      <c r="B1607" s="84" t="s">
        <v>16982</v>
      </c>
      <c r="C1607" s="7">
        <v>456</v>
      </c>
      <c r="D1607" s="7">
        <v>4</v>
      </c>
      <c r="E1607" s="1">
        <v>635.32000000000005</v>
      </c>
      <c r="F1607" s="1">
        <v>533.52</v>
      </c>
      <c r="G1607" s="1">
        <v>353.25</v>
      </c>
      <c r="H1607" s="1">
        <v>67.7</v>
      </c>
      <c r="I1607" s="6">
        <v>954.47</v>
      </c>
      <c r="J1607" s="86"/>
      <c r="K1607" s="86"/>
      <c r="L1607" s="85"/>
      <c r="M1607" s="85"/>
      <c r="N1607" s="85"/>
      <c r="O1607" s="85"/>
      <c r="P1607" s="85"/>
      <c r="Q1607" s="1">
        <f t="shared" si="24"/>
        <v>954.47</v>
      </c>
    </row>
    <row r="1608" spans="1:17" x14ac:dyDescent="0.25">
      <c r="A1608" s="83" t="s">
        <v>9276</v>
      </c>
      <c r="B1608" s="84" t="s">
        <v>16983</v>
      </c>
      <c r="C1608" s="7">
        <v>6503</v>
      </c>
      <c r="D1608" s="7">
        <v>32</v>
      </c>
      <c r="E1608" s="1">
        <v>15418.46</v>
      </c>
      <c r="F1608" s="1">
        <v>7608.49</v>
      </c>
      <c r="G1608" s="1">
        <v>2825.99</v>
      </c>
      <c r="H1608" s="1">
        <v>1642.96</v>
      </c>
      <c r="I1608" s="6">
        <v>12077.44</v>
      </c>
      <c r="J1608" s="86"/>
      <c r="K1608" s="86"/>
      <c r="L1608" s="85"/>
      <c r="M1608" s="85"/>
      <c r="N1608" s="85"/>
      <c r="O1608" s="85"/>
      <c r="P1608" s="85"/>
      <c r="Q1608" s="1">
        <f t="shared" si="24"/>
        <v>12077.44</v>
      </c>
    </row>
    <row r="1609" spans="1:17" x14ac:dyDescent="0.25">
      <c r="A1609" s="83" t="s">
        <v>9277</v>
      </c>
      <c r="B1609" s="84" t="s">
        <v>16984</v>
      </c>
      <c r="C1609" s="7">
        <v>2805</v>
      </c>
      <c r="D1609" s="7">
        <v>19</v>
      </c>
      <c r="E1609" s="1">
        <v>4854.6400000000003</v>
      </c>
      <c r="F1609" s="1">
        <v>3281.84</v>
      </c>
      <c r="G1609" s="1">
        <v>1677.94</v>
      </c>
      <c r="H1609" s="1">
        <v>517.29999999999995</v>
      </c>
      <c r="I1609" s="6">
        <v>5477.08</v>
      </c>
      <c r="J1609" s="86"/>
      <c r="K1609" s="86"/>
      <c r="L1609" s="85"/>
      <c r="M1609" s="85"/>
      <c r="N1609" s="85"/>
      <c r="O1609" s="85"/>
      <c r="P1609" s="85"/>
      <c r="Q1609" s="1">
        <f t="shared" si="24"/>
        <v>5477.08</v>
      </c>
    </row>
    <row r="1610" spans="1:17" x14ac:dyDescent="0.25">
      <c r="A1610" s="83" t="s">
        <v>9278</v>
      </c>
      <c r="B1610" s="84" t="s">
        <v>16985</v>
      </c>
      <c r="C1610" s="7">
        <v>138</v>
      </c>
      <c r="D1610" s="7">
        <v>0</v>
      </c>
      <c r="E1610" s="1">
        <v>0</v>
      </c>
      <c r="F1610" s="1">
        <v>161.46</v>
      </c>
      <c r="G1610" s="1">
        <v>0</v>
      </c>
      <c r="H1610" s="1">
        <v>0</v>
      </c>
      <c r="I1610" s="6">
        <v>161.46</v>
      </c>
      <c r="J1610" s="86"/>
      <c r="K1610" s="86"/>
      <c r="L1610" s="85"/>
      <c r="M1610" s="85"/>
      <c r="N1610" s="85"/>
      <c r="O1610" s="85"/>
      <c r="P1610" s="85"/>
      <c r="Q1610" s="1">
        <f t="shared" si="24"/>
        <v>161.46</v>
      </c>
    </row>
    <row r="1611" spans="1:17" x14ac:dyDescent="0.25">
      <c r="A1611" s="83" t="s">
        <v>9279</v>
      </c>
      <c r="B1611" s="84" t="s">
        <v>16986</v>
      </c>
      <c r="C1611" s="7">
        <v>1260</v>
      </c>
      <c r="D1611" s="7">
        <v>2</v>
      </c>
      <c r="E1611" s="1">
        <v>630.37</v>
      </c>
      <c r="F1611" s="1">
        <v>1474.19</v>
      </c>
      <c r="G1611" s="1">
        <v>176.62</v>
      </c>
      <c r="H1611" s="1">
        <v>67.17</v>
      </c>
      <c r="I1611" s="6">
        <v>1717.98</v>
      </c>
      <c r="J1611" s="86"/>
      <c r="K1611" s="86"/>
      <c r="L1611" s="85"/>
      <c r="M1611" s="85"/>
      <c r="N1611" s="85"/>
      <c r="O1611" s="85"/>
      <c r="P1611" s="85"/>
      <c r="Q1611" s="1">
        <f t="shared" si="24"/>
        <v>1717.98</v>
      </c>
    </row>
    <row r="1612" spans="1:17" x14ac:dyDescent="0.25">
      <c r="A1612" s="83" t="s">
        <v>9280</v>
      </c>
      <c r="B1612" s="84" t="s">
        <v>16987</v>
      </c>
      <c r="C1612" s="7">
        <v>192</v>
      </c>
      <c r="D1612" s="7">
        <v>0</v>
      </c>
      <c r="E1612" s="1">
        <v>0</v>
      </c>
      <c r="F1612" s="1">
        <v>224.64</v>
      </c>
      <c r="G1612" s="1">
        <v>0</v>
      </c>
      <c r="H1612" s="1">
        <v>0</v>
      </c>
      <c r="I1612" s="6">
        <v>224.64</v>
      </c>
      <c r="J1612" s="86"/>
      <c r="K1612" s="86"/>
      <c r="L1612" s="85"/>
      <c r="M1612" s="85"/>
      <c r="N1612" s="85"/>
      <c r="O1612" s="85"/>
      <c r="P1612" s="85"/>
      <c r="Q1612" s="1">
        <f t="shared" si="24"/>
        <v>224.64</v>
      </c>
    </row>
    <row r="1613" spans="1:17" x14ac:dyDescent="0.25">
      <c r="A1613" s="83" t="s">
        <v>9281</v>
      </c>
      <c r="B1613" s="84" t="s">
        <v>16988</v>
      </c>
      <c r="C1613" s="7">
        <v>1971</v>
      </c>
      <c r="D1613" s="7">
        <v>4</v>
      </c>
      <c r="E1613" s="1">
        <v>1202.5999999999999</v>
      </c>
      <c r="F1613" s="1">
        <v>2306.06</v>
      </c>
      <c r="G1613" s="1">
        <v>353.25</v>
      </c>
      <c r="H1613" s="1">
        <v>128.13999999999999</v>
      </c>
      <c r="I1613" s="6">
        <v>2787.45</v>
      </c>
      <c r="J1613" s="86"/>
      <c r="K1613" s="86"/>
      <c r="L1613" s="85"/>
      <c r="M1613" s="85"/>
      <c r="N1613" s="85"/>
      <c r="O1613" s="85"/>
      <c r="P1613" s="85"/>
      <c r="Q1613" s="1">
        <f t="shared" si="24"/>
        <v>2787.45</v>
      </c>
    </row>
    <row r="1614" spans="1:17" x14ac:dyDescent="0.25">
      <c r="A1614" s="83" t="s">
        <v>9282</v>
      </c>
      <c r="B1614" s="84" t="s">
        <v>16989</v>
      </c>
      <c r="C1614" s="7">
        <v>2717</v>
      </c>
      <c r="D1614" s="7">
        <v>21</v>
      </c>
      <c r="E1614" s="1">
        <v>4868.76</v>
      </c>
      <c r="F1614" s="1">
        <v>3178.88</v>
      </c>
      <c r="G1614" s="1">
        <v>1854.56</v>
      </c>
      <c r="H1614" s="1">
        <v>518.80999999999995</v>
      </c>
      <c r="I1614" s="6">
        <v>5552.25</v>
      </c>
      <c r="J1614" s="86"/>
      <c r="K1614" s="86"/>
      <c r="L1614" s="85"/>
      <c r="M1614" s="85"/>
      <c r="N1614" s="85"/>
      <c r="O1614" s="85"/>
      <c r="P1614" s="85"/>
      <c r="Q1614" s="1">
        <f t="shared" ref="Q1614:Q1677" si="25">I1614+P1614</f>
        <v>5552.25</v>
      </c>
    </row>
    <row r="1615" spans="1:17" x14ac:dyDescent="0.25">
      <c r="A1615" s="83" t="s">
        <v>9283</v>
      </c>
      <c r="B1615" s="84" t="s">
        <v>16990</v>
      </c>
      <c r="C1615" s="7">
        <v>1561</v>
      </c>
      <c r="D1615" s="7">
        <v>3</v>
      </c>
      <c r="E1615" s="1">
        <v>540.55999999999995</v>
      </c>
      <c r="F1615" s="1">
        <v>1826.37</v>
      </c>
      <c r="G1615" s="1">
        <v>264.94</v>
      </c>
      <c r="H1615" s="1">
        <v>57.6</v>
      </c>
      <c r="I1615" s="6">
        <v>2148.91</v>
      </c>
      <c r="J1615" s="86"/>
      <c r="K1615" s="86"/>
      <c r="L1615" s="85"/>
      <c r="M1615" s="85"/>
      <c r="N1615" s="85"/>
      <c r="O1615" s="85"/>
      <c r="P1615" s="85"/>
      <c r="Q1615" s="1">
        <f t="shared" si="25"/>
        <v>2148.91</v>
      </c>
    </row>
    <row r="1616" spans="1:17" x14ac:dyDescent="0.25">
      <c r="A1616" s="83" t="s">
        <v>9284</v>
      </c>
      <c r="B1616" s="84" t="s">
        <v>16991</v>
      </c>
      <c r="C1616" s="7">
        <v>1712</v>
      </c>
      <c r="D1616" s="7">
        <v>10</v>
      </c>
      <c r="E1616" s="1">
        <v>1931.13</v>
      </c>
      <c r="F1616" s="1">
        <v>2003.03</v>
      </c>
      <c r="G1616" s="1">
        <v>883.12</v>
      </c>
      <c r="H1616" s="1">
        <v>205.78</v>
      </c>
      <c r="I1616" s="6">
        <v>3091.93</v>
      </c>
      <c r="J1616" s="86"/>
      <c r="K1616" s="86"/>
      <c r="L1616" s="85"/>
      <c r="M1616" s="85"/>
      <c r="N1616" s="85"/>
      <c r="O1616" s="85"/>
      <c r="P1616" s="85"/>
      <c r="Q1616" s="1">
        <f t="shared" si="25"/>
        <v>3091.93</v>
      </c>
    </row>
    <row r="1617" spans="1:17" x14ac:dyDescent="0.25">
      <c r="A1617" s="83" t="s">
        <v>9285</v>
      </c>
      <c r="B1617" s="84" t="s">
        <v>16992</v>
      </c>
      <c r="C1617" s="7">
        <v>2496</v>
      </c>
      <c r="D1617" s="7">
        <v>3</v>
      </c>
      <c r="E1617" s="1">
        <v>948.97</v>
      </c>
      <c r="F1617" s="1">
        <v>2920.31</v>
      </c>
      <c r="G1617" s="1">
        <v>264.94</v>
      </c>
      <c r="H1617" s="1">
        <v>101.12</v>
      </c>
      <c r="I1617" s="6">
        <v>3286.37</v>
      </c>
      <c r="J1617" s="86"/>
      <c r="K1617" s="86"/>
      <c r="L1617" s="85"/>
      <c r="M1617" s="85"/>
      <c r="N1617" s="85"/>
      <c r="O1617" s="85"/>
      <c r="P1617" s="85"/>
      <c r="Q1617" s="1">
        <f t="shared" si="25"/>
        <v>3286.37</v>
      </c>
    </row>
    <row r="1618" spans="1:17" x14ac:dyDescent="0.25">
      <c r="A1618" s="83" t="s">
        <v>9286</v>
      </c>
      <c r="B1618" s="84" t="s">
        <v>16993</v>
      </c>
      <c r="C1618" s="7">
        <v>1322</v>
      </c>
      <c r="D1618" s="7">
        <v>3</v>
      </c>
      <c r="E1618" s="1">
        <v>652.82000000000005</v>
      </c>
      <c r="F1618" s="1">
        <v>1546.74</v>
      </c>
      <c r="G1618" s="1">
        <v>264.94</v>
      </c>
      <c r="H1618" s="1">
        <v>69.56</v>
      </c>
      <c r="I1618" s="6">
        <v>1881.24</v>
      </c>
      <c r="J1618" s="86"/>
      <c r="K1618" s="86"/>
      <c r="L1618" s="85"/>
      <c r="M1618" s="85"/>
      <c r="N1618" s="85"/>
      <c r="O1618" s="85"/>
      <c r="P1618" s="85"/>
      <c r="Q1618" s="1">
        <f t="shared" si="25"/>
        <v>1881.24</v>
      </c>
    </row>
    <row r="1619" spans="1:17" x14ac:dyDescent="0.25">
      <c r="A1619" s="83" t="s">
        <v>9287</v>
      </c>
      <c r="B1619" s="84" t="s">
        <v>16994</v>
      </c>
      <c r="C1619" s="7">
        <v>4076</v>
      </c>
      <c r="D1619" s="7">
        <v>7</v>
      </c>
      <c r="E1619" s="1">
        <v>1428.83</v>
      </c>
      <c r="F1619" s="1">
        <v>4768.8999999999996</v>
      </c>
      <c r="G1619" s="1">
        <v>618.17999999999995</v>
      </c>
      <c r="H1619" s="1">
        <v>152.26</v>
      </c>
      <c r="I1619" s="6">
        <v>5539.34</v>
      </c>
      <c r="J1619" s="86"/>
      <c r="K1619" s="86"/>
      <c r="L1619" s="85"/>
      <c r="M1619" s="85"/>
      <c r="N1619" s="85"/>
      <c r="O1619" s="85"/>
      <c r="P1619" s="85"/>
      <c r="Q1619" s="1">
        <f t="shared" si="25"/>
        <v>5539.34</v>
      </c>
    </row>
    <row r="1620" spans="1:17" x14ac:dyDescent="0.25">
      <c r="A1620" s="83" t="s">
        <v>9288</v>
      </c>
      <c r="B1620" s="84" t="s">
        <v>16995</v>
      </c>
      <c r="C1620" s="7">
        <v>4602</v>
      </c>
      <c r="D1620" s="7">
        <v>23</v>
      </c>
      <c r="E1620" s="1">
        <v>10310.370000000001</v>
      </c>
      <c r="F1620" s="1">
        <v>5384.33</v>
      </c>
      <c r="G1620" s="1">
        <v>2031.18</v>
      </c>
      <c r="H1620" s="1">
        <v>1098.6500000000001</v>
      </c>
      <c r="I1620" s="6">
        <v>8514.16</v>
      </c>
      <c r="J1620" s="86"/>
      <c r="K1620" s="86"/>
      <c r="L1620" s="85"/>
      <c r="M1620" s="85"/>
      <c r="N1620" s="85"/>
      <c r="O1620" s="85"/>
      <c r="P1620" s="85"/>
      <c r="Q1620" s="1">
        <f t="shared" si="25"/>
        <v>8514.16</v>
      </c>
    </row>
    <row r="1621" spans="1:17" x14ac:dyDescent="0.25">
      <c r="A1621" s="83" t="s">
        <v>9289</v>
      </c>
      <c r="B1621" s="84" t="s">
        <v>16996</v>
      </c>
      <c r="C1621" s="7">
        <v>203</v>
      </c>
      <c r="D1621" s="7">
        <v>0</v>
      </c>
      <c r="E1621" s="1">
        <v>0</v>
      </c>
      <c r="F1621" s="1">
        <v>237.51</v>
      </c>
      <c r="G1621" s="1">
        <v>0</v>
      </c>
      <c r="H1621" s="1">
        <v>0</v>
      </c>
      <c r="I1621" s="6">
        <v>237.51</v>
      </c>
      <c r="J1621" s="86"/>
      <c r="K1621" s="86"/>
      <c r="L1621" s="85"/>
      <c r="M1621" s="85"/>
      <c r="N1621" s="85"/>
      <c r="O1621" s="85"/>
      <c r="P1621" s="85"/>
      <c r="Q1621" s="1">
        <f t="shared" si="25"/>
        <v>237.51</v>
      </c>
    </row>
    <row r="1622" spans="1:17" x14ac:dyDescent="0.25">
      <c r="A1622" s="83" t="s">
        <v>9290</v>
      </c>
      <c r="B1622" s="84" t="s">
        <v>16997</v>
      </c>
      <c r="C1622" s="7">
        <v>301</v>
      </c>
      <c r="D1622" s="7">
        <v>1</v>
      </c>
      <c r="E1622" s="1">
        <v>313.98</v>
      </c>
      <c r="F1622" s="1">
        <v>352.17</v>
      </c>
      <c r="G1622" s="1">
        <v>88.31</v>
      </c>
      <c r="H1622" s="1">
        <v>33.46</v>
      </c>
      <c r="I1622" s="6">
        <v>473.94</v>
      </c>
      <c r="J1622" s="86"/>
      <c r="K1622" s="86"/>
      <c r="L1622" s="85"/>
      <c r="M1622" s="85"/>
      <c r="N1622" s="85"/>
      <c r="O1622" s="85"/>
      <c r="P1622" s="85"/>
      <c r="Q1622" s="1">
        <f t="shared" si="25"/>
        <v>473.94</v>
      </c>
    </row>
    <row r="1623" spans="1:17" x14ac:dyDescent="0.25">
      <c r="A1623" s="83" t="s">
        <v>9291</v>
      </c>
      <c r="B1623" s="84" t="s">
        <v>16998</v>
      </c>
      <c r="C1623" s="7">
        <v>605</v>
      </c>
      <c r="D1623" s="7">
        <v>1</v>
      </c>
      <c r="E1623" s="1">
        <v>314.17</v>
      </c>
      <c r="F1623" s="1">
        <v>707.85</v>
      </c>
      <c r="G1623" s="1">
        <v>88.31</v>
      </c>
      <c r="H1623" s="1">
        <v>33.479999999999997</v>
      </c>
      <c r="I1623" s="6">
        <v>829.64</v>
      </c>
      <c r="J1623" s="86"/>
      <c r="K1623" s="86"/>
      <c r="L1623" s="85"/>
      <c r="M1623" s="85"/>
      <c r="N1623" s="85"/>
      <c r="O1623" s="85"/>
      <c r="P1623" s="85"/>
      <c r="Q1623" s="1">
        <f t="shared" si="25"/>
        <v>829.64</v>
      </c>
    </row>
    <row r="1624" spans="1:17" x14ac:dyDescent="0.25">
      <c r="A1624" s="83" t="s">
        <v>9292</v>
      </c>
      <c r="B1624" s="84" t="s">
        <v>16999</v>
      </c>
      <c r="C1624" s="7">
        <v>163</v>
      </c>
      <c r="D1624" s="7">
        <v>0</v>
      </c>
      <c r="E1624" s="1">
        <v>0</v>
      </c>
      <c r="F1624" s="1">
        <v>190.71</v>
      </c>
      <c r="G1624" s="1">
        <v>0</v>
      </c>
      <c r="H1624" s="1">
        <v>0</v>
      </c>
      <c r="I1624" s="6">
        <v>190.71</v>
      </c>
      <c r="J1624" s="86"/>
      <c r="K1624" s="86"/>
      <c r="L1624" s="85"/>
      <c r="M1624" s="85"/>
      <c r="N1624" s="85"/>
      <c r="O1624" s="85"/>
      <c r="P1624" s="85"/>
      <c r="Q1624" s="1">
        <f t="shared" si="25"/>
        <v>190.71</v>
      </c>
    </row>
    <row r="1625" spans="1:17" x14ac:dyDescent="0.25">
      <c r="A1625" s="83" t="s">
        <v>9293</v>
      </c>
      <c r="B1625" s="84" t="s">
        <v>17000</v>
      </c>
      <c r="C1625" s="7">
        <v>9527</v>
      </c>
      <c r="D1625" s="7">
        <v>79</v>
      </c>
      <c r="E1625" s="1">
        <v>80237.38</v>
      </c>
      <c r="F1625" s="1">
        <v>11146.56</v>
      </c>
      <c r="G1625" s="1">
        <v>6976.67</v>
      </c>
      <c r="H1625" s="1">
        <v>8549.92</v>
      </c>
      <c r="I1625" s="6">
        <v>26673.15</v>
      </c>
      <c r="J1625" s="86"/>
      <c r="K1625" s="86"/>
      <c r="L1625" s="85"/>
      <c r="M1625" s="85"/>
      <c r="N1625" s="85"/>
      <c r="O1625" s="85"/>
      <c r="P1625" s="85"/>
      <c r="Q1625" s="1">
        <f t="shared" si="25"/>
        <v>26673.15</v>
      </c>
    </row>
    <row r="1626" spans="1:17" x14ac:dyDescent="0.25">
      <c r="A1626" s="83" t="s">
        <v>9294</v>
      </c>
      <c r="B1626" s="84" t="s">
        <v>17001</v>
      </c>
      <c r="C1626" s="7">
        <v>255</v>
      </c>
      <c r="D1626" s="7">
        <v>0</v>
      </c>
      <c r="E1626" s="1">
        <v>0</v>
      </c>
      <c r="F1626" s="1">
        <v>298.35000000000002</v>
      </c>
      <c r="G1626" s="1">
        <v>0</v>
      </c>
      <c r="H1626" s="1">
        <v>0</v>
      </c>
      <c r="I1626" s="6">
        <v>298.35000000000002</v>
      </c>
      <c r="J1626" s="86"/>
      <c r="K1626" s="86"/>
      <c r="L1626" s="85"/>
      <c r="M1626" s="85"/>
      <c r="N1626" s="85"/>
      <c r="O1626" s="85"/>
      <c r="P1626" s="85"/>
      <c r="Q1626" s="1">
        <f t="shared" si="25"/>
        <v>298.35000000000002</v>
      </c>
    </row>
    <row r="1627" spans="1:17" x14ac:dyDescent="0.25">
      <c r="A1627" s="83" t="s">
        <v>9295</v>
      </c>
      <c r="B1627" s="84" t="s">
        <v>17002</v>
      </c>
      <c r="C1627" s="7">
        <v>661</v>
      </c>
      <c r="D1627" s="7">
        <v>3</v>
      </c>
      <c r="E1627" s="1">
        <v>817.22</v>
      </c>
      <c r="F1627" s="1">
        <v>773.37</v>
      </c>
      <c r="G1627" s="1">
        <v>264.94</v>
      </c>
      <c r="H1627" s="1">
        <v>87.08</v>
      </c>
      <c r="I1627" s="6">
        <v>1125.3900000000001</v>
      </c>
      <c r="J1627" s="86"/>
      <c r="K1627" s="86"/>
      <c r="L1627" s="85"/>
      <c r="M1627" s="85"/>
      <c r="N1627" s="85"/>
      <c r="O1627" s="85"/>
      <c r="P1627" s="85"/>
      <c r="Q1627" s="1">
        <f t="shared" si="25"/>
        <v>1125.3900000000001</v>
      </c>
    </row>
    <row r="1628" spans="1:17" x14ac:dyDescent="0.25">
      <c r="A1628" s="83" t="s">
        <v>9296</v>
      </c>
      <c r="B1628" s="84" t="s">
        <v>17003</v>
      </c>
      <c r="C1628" s="7">
        <v>838</v>
      </c>
      <c r="D1628" s="7">
        <v>7</v>
      </c>
      <c r="E1628" s="1">
        <v>3195.24</v>
      </c>
      <c r="F1628" s="1">
        <v>980.46</v>
      </c>
      <c r="G1628" s="1">
        <v>618.17999999999995</v>
      </c>
      <c r="H1628" s="1">
        <v>340.48</v>
      </c>
      <c r="I1628" s="6">
        <v>1939.12</v>
      </c>
      <c r="J1628" s="86"/>
      <c r="K1628" s="86"/>
      <c r="L1628" s="85"/>
      <c r="M1628" s="85"/>
      <c r="N1628" s="85"/>
      <c r="O1628" s="85"/>
      <c r="P1628" s="85"/>
      <c r="Q1628" s="1">
        <f t="shared" si="25"/>
        <v>1939.12</v>
      </c>
    </row>
    <row r="1629" spans="1:17" x14ac:dyDescent="0.25">
      <c r="A1629" s="83" t="s">
        <v>9297</v>
      </c>
      <c r="B1629" s="84" t="s">
        <v>17004</v>
      </c>
      <c r="C1629" s="7">
        <v>938</v>
      </c>
      <c r="D1629" s="7">
        <v>3</v>
      </c>
      <c r="E1629" s="1">
        <v>779.52</v>
      </c>
      <c r="F1629" s="1">
        <v>1097.46</v>
      </c>
      <c r="G1629" s="1">
        <v>264.94</v>
      </c>
      <c r="H1629" s="1">
        <v>83.06</v>
      </c>
      <c r="I1629" s="6">
        <v>1445.46</v>
      </c>
      <c r="J1629" s="86"/>
      <c r="K1629" s="86"/>
      <c r="L1629" s="85"/>
      <c r="M1629" s="85"/>
      <c r="N1629" s="85"/>
      <c r="O1629" s="85"/>
      <c r="P1629" s="85"/>
      <c r="Q1629" s="1">
        <f t="shared" si="25"/>
        <v>1445.46</v>
      </c>
    </row>
    <row r="1630" spans="1:17" x14ac:dyDescent="0.25">
      <c r="A1630" s="83" t="s">
        <v>9298</v>
      </c>
      <c r="B1630" s="84" t="s">
        <v>17005</v>
      </c>
      <c r="C1630" s="7">
        <v>1668</v>
      </c>
      <c r="D1630" s="7">
        <v>5</v>
      </c>
      <c r="E1630" s="1">
        <v>1398.14</v>
      </c>
      <c r="F1630" s="1">
        <v>1951.55</v>
      </c>
      <c r="G1630" s="1">
        <v>441.56</v>
      </c>
      <c r="H1630" s="1">
        <v>148.97999999999999</v>
      </c>
      <c r="I1630" s="6">
        <v>2542.09</v>
      </c>
      <c r="J1630" s="86"/>
      <c r="K1630" s="86"/>
      <c r="L1630" s="85"/>
      <c r="M1630" s="85"/>
      <c r="N1630" s="85"/>
      <c r="O1630" s="85"/>
      <c r="P1630" s="85"/>
      <c r="Q1630" s="1">
        <f t="shared" si="25"/>
        <v>2542.09</v>
      </c>
    </row>
    <row r="1631" spans="1:17" x14ac:dyDescent="0.25">
      <c r="A1631" s="83" t="s">
        <v>9299</v>
      </c>
      <c r="B1631" s="84" t="s">
        <v>17006</v>
      </c>
      <c r="C1631" s="7">
        <v>5718</v>
      </c>
      <c r="D1631" s="7">
        <v>29</v>
      </c>
      <c r="E1631" s="1">
        <v>10712.42</v>
      </c>
      <c r="F1631" s="1">
        <v>6690.04</v>
      </c>
      <c r="G1631" s="1">
        <v>2561.06</v>
      </c>
      <c r="H1631" s="1">
        <v>1141.5</v>
      </c>
      <c r="I1631" s="6">
        <v>10392.6</v>
      </c>
      <c r="J1631" s="86"/>
      <c r="K1631" s="86"/>
      <c r="L1631" s="85"/>
      <c r="M1631" s="85"/>
      <c r="N1631" s="85"/>
      <c r="O1631" s="85"/>
      <c r="P1631" s="85"/>
      <c r="Q1631" s="1">
        <f t="shared" si="25"/>
        <v>10392.6</v>
      </c>
    </row>
    <row r="1632" spans="1:17" x14ac:dyDescent="0.25">
      <c r="A1632" s="83" t="s">
        <v>9300</v>
      </c>
      <c r="B1632" s="84" t="s">
        <v>17007</v>
      </c>
      <c r="C1632" s="7">
        <v>6696</v>
      </c>
      <c r="D1632" s="7">
        <v>55</v>
      </c>
      <c r="E1632" s="1">
        <v>14074.74</v>
      </c>
      <c r="F1632" s="1">
        <v>7834.3</v>
      </c>
      <c r="G1632" s="1">
        <v>4857.18</v>
      </c>
      <c r="H1632" s="1">
        <v>1499.78</v>
      </c>
      <c r="I1632" s="6">
        <v>14191.26</v>
      </c>
      <c r="J1632" s="86"/>
      <c r="K1632" s="86"/>
      <c r="L1632" s="85"/>
      <c r="M1632" s="85"/>
      <c r="N1632" s="85"/>
      <c r="O1632" s="85"/>
      <c r="P1632" s="85"/>
      <c r="Q1632" s="1">
        <f t="shared" si="25"/>
        <v>14191.26</v>
      </c>
    </row>
    <row r="1633" spans="1:17" x14ac:dyDescent="0.25">
      <c r="A1633" s="83" t="s">
        <v>9301</v>
      </c>
      <c r="B1633" s="84" t="s">
        <v>17008</v>
      </c>
      <c r="C1633" s="7">
        <v>358</v>
      </c>
      <c r="D1633" s="7">
        <v>0</v>
      </c>
      <c r="E1633" s="1">
        <v>0</v>
      </c>
      <c r="F1633" s="1">
        <v>418.86</v>
      </c>
      <c r="G1633" s="1">
        <v>0</v>
      </c>
      <c r="H1633" s="1">
        <v>0</v>
      </c>
      <c r="I1633" s="6">
        <v>418.86</v>
      </c>
      <c r="J1633" s="86"/>
      <c r="K1633" s="86"/>
      <c r="L1633" s="85"/>
      <c r="M1633" s="85"/>
      <c r="N1633" s="85"/>
      <c r="O1633" s="85"/>
      <c r="P1633" s="85"/>
      <c r="Q1633" s="1">
        <f t="shared" si="25"/>
        <v>418.86</v>
      </c>
    </row>
    <row r="1634" spans="1:17" x14ac:dyDescent="0.25">
      <c r="A1634" s="83" t="s">
        <v>9302</v>
      </c>
      <c r="B1634" s="84" t="s">
        <v>17009</v>
      </c>
      <c r="C1634" s="7">
        <v>2024</v>
      </c>
      <c r="D1634" s="7">
        <v>14</v>
      </c>
      <c r="E1634" s="1">
        <v>4341.72</v>
      </c>
      <c r="F1634" s="1">
        <v>2368.0700000000002</v>
      </c>
      <c r="G1634" s="1">
        <v>1236.3800000000001</v>
      </c>
      <c r="H1634" s="1">
        <v>462.65</v>
      </c>
      <c r="I1634" s="6">
        <v>4067.1</v>
      </c>
      <c r="J1634" s="86"/>
      <c r="K1634" s="86"/>
      <c r="L1634" s="85"/>
      <c r="M1634" s="85"/>
      <c r="N1634" s="85"/>
      <c r="O1634" s="85"/>
      <c r="P1634" s="85"/>
      <c r="Q1634" s="1">
        <f t="shared" si="25"/>
        <v>4067.1</v>
      </c>
    </row>
    <row r="1635" spans="1:17" x14ac:dyDescent="0.25">
      <c r="A1635" s="83" t="s">
        <v>9303</v>
      </c>
      <c r="B1635" s="84" t="s">
        <v>17010</v>
      </c>
      <c r="C1635" s="7">
        <v>17163</v>
      </c>
      <c r="D1635" s="7">
        <v>201</v>
      </c>
      <c r="E1635" s="1">
        <v>77084.649999999994</v>
      </c>
      <c r="F1635" s="1">
        <v>20080.650000000001</v>
      </c>
      <c r="G1635" s="1">
        <v>17750.78</v>
      </c>
      <c r="H1635" s="1">
        <v>8213.98</v>
      </c>
      <c r="I1635" s="6">
        <v>46045.41</v>
      </c>
      <c r="J1635" s="86"/>
      <c r="K1635" s="86"/>
      <c r="L1635" s="85"/>
      <c r="M1635" s="85"/>
      <c r="N1635" s="85"/>
      <c r="O1635" s="85"/>
      <c r="P1635" s="85"/>
      <c r="Q1635" s="1">
        <f t="shared" si="25"/>
        <v>46045.41</v>
      </c>
    </row>
    <row r="1636" spans="1:17" x14ac:dyDescent="0.25">
      <c r="A1636" s="83" t="s">
        <v>9304</v>
      </c>
      <c r="B1636" s="84" t="s">
        <v>17011</v>
      </c>
      <c r="C1636" s="7">
        <v>388</v>
      </c>
      <c r="D1636" s="7">
        <v>0</v>
      </c>
      <c r="E1636" s="1">
        <v>0</v>
      </c>
      <c r="F1636" s="1">
        <v>453.96</v>
      </c>
      <c r="G1636" s="1">
        <v>0</v>
      </c>
      <c r="H1636" s="1">
        <v>0</v>
      </c>
      <c r="I1636" s="6">
        <v>453.96</v>
      </c>
      <c r="J1636" s="86"/>
      <c r="K1636" s="86"/>
      <c r="L1636" s="85"/>
      <c r="M1636" s="85"/>
      <c r="N1636" s="85"/>
      <c r="O1636" s="85"/>
      <c r="P1636" s="85"/>
      <c r="Q1636" s="1">
        <f t="shared" si="25"/>
        <v>453.96</v>
      </c>
    </row>
    <row r="1637" spans="1:17" x14ac:dyDescent="0.25">
      <c r="A1637" s="83" t="s">
        <v>9305</v>
      </c>
      <c r="B1637" s="84" t="s">
        <v>17012</v>
      </c>
      <c r="C1637" s="7">
        <v>1280</v>
      </c>
      <c r="D1637" s="7">
        <v>4</v>
      </c>
      <c r="E1637" s="1">
        <v>991.58</v>
      </c>
      <c r="F1637" s="1">
        <v>1497.59</v>
      </c>
      <c r="G1637" s="1">
        <v>353.25</v>
      </c>
      <c r="H1637" s="1">
        <v>105.66</v>
      </c>
      <c r="I1637" s="6">
        <v>1956.5</v>
      </c>
      <c r="J1637" s="86"/>
      <c r="K1637" s="86"/>
      <c r="L1637" s="85"/>
      <c r="M1637" s="85"/>
      <c r="N1637" s="85"/>
      <c r="O1637" s="85"/>
      <c r="P1637" s="85"/>
      <c r="Q1637" s="1">
        <f t="shared" si="25"/>
        <v>1956.5</v>
      </c>
    </row>
    <row r="1638" spans="1:17" x14ac:dyDescent="0.25">
      <c r="A1638" s="83" t="s">
        <v>9306</v>
      </c>
      <c r="B1638" s="84" t="s">
        <v>17013</v>
      </c>
      <c r="C1638" s="7">
        <v>632</v>
      </c>
      <c r="D1638" s="7">
        <v>2</v>
      </c>
      <c r="E1638" s="1">
        <v>630.08000000000004</v>
      </c>
      <c r="F1638" s="1">
        <v>739.44</v>
      </c>
      <c r="G1638" s="1">
        <v>176.62</v>
      </c>
      <c r="H1638" s="1">
        <v>67.14</v>
      </c>
      <c r="I1638" s="6">
        <v>983.2</v>
      </c>
      <c r="J1638" s="86"/>
      <c r="K1638" s="86"/>
      <c r="L1638" s="85"/>
      <c r="M1638" s="85"/>
      <c r="N1638" s="85"/>
      <c r="O1638" s="85"/>
      <c r="P1638" s="85"/>
      <c r="Q1638" s="1">
        <f t="shared" si="25"/>
        <v>983.2</v>
      </c>
    </row>
    <row r="1639" spans="1:17" x14ac:dyDescent="0.25">
      <c r="A1639" s="83" t="s">
        <v>9307</v>
      </c>
      <c r="B1639" s="84" t="s">
        <v>17014</v>
      </c>
      <c r="C1639" s="7">
        <v>1252</v>
      </c>
      <c r="D1639" s="7">
        <v>2</v>
      </c>
      <c r="E1639" s="1">
        <v>628.4</v>
      </c>
      <c r="F1639" s="1">
        <v>1464.83</v>
      </c>
      <c r="G1639" s="1">
        <v>176.62</v>
      </c>
      <c r="H1639" s="1">
        <v>66.959999999999994</v>
      </c>
      <c r="I1639" s="6">
        <v>1708.41</v>
      </c>
      <c r="J1639" s="86"/>
      <c r="K1639" s="86"/>
      <c r="L1639" s="85"/>
      <c r="M1639" s="85"/>
      <c r="N1639" s="85"/>
      <c r="O1639" s="85"/>
      <c r="P1639" s="85"/>
      <c r="Q1639" s="1">
        <f t="shared" si="25"/>
        <v>1708.41</v>
      </c>
    </row>
    <row r="1640" spans="1:17" x14ac:dyDescent="0.25">
      <c r="A1640" s="83" t="s">
        <v>9308</v>
      </c>
      <c r="B1640" s="84" t="s">
        <v>17015</v>
      </c>
      <c r="C1640" s="7">
        <v>296</v>
      </c>
      <c r="D1640" s="7">
        <v>1</v>
      </c>
      <c r="E1640" s="1">
        <v>385.67</v>
      </c>
      <c r="F1640" s="1">
        <v>346.32</v>
      </c>
      <c r="G1640" s="1">
        <v>88.31</v>
      </c>
      <c r="H1640" s="1">
        <v>41.1</v>
      </c>
      <c r="I1640" s="6">
        <v>475.73</v>
      </c>
      <c r="J1640" s="86"/>
      <c r="K1640" s="86"/>
      <c r="L1640" s="85"/>
      <c r="M1640" s="85"/>
      <c r="N1640" s="85"/>
      <c r="O1640" s="85"/>
      <c r="P1640" s="85"/>
      <c r="Q1640" s="1">
        <f t="shared" si="25"/>
        <v>475.73</v>
      </c>
    </row>
    <row r="1641" spans="1:17" x14ac:dyDescent="0.25">
      <c r="A1641" s="83" t="s">
        <v>9309</v>
      </c>
      <c r="B1641" s="84" t="s">
        <v>17016</v>
      </c>
      <c r="C1641" s="7">
        <v>396</v>
      </c>
      <c r="D1641" s="7">
        <v>0</v>
      </c>
      <c r="E1641" s="1">
        <v>0</v>
      </c>
      <c r="F1641" s="1">
        <v>463.32</v>
      </c>
      <c r="G1641" s="1">
        <v>0</v>
      </c>
      <c r="H1641" s="1">
        <v>0</v>
      </c>
      <c r="I1641" s="6">
        <v>463.32</v>
      </c>
      <c r="J1641" s="86"/>
      <c r="K1641" s="86"/>
      <c r="L1641" s="85"/>
      <c r="M1641" s="85"/>
      <c r="N1641" s="85"/>
      <c r="O1641" s="85"/>
      <c r="P1641" s="85"/>
      <c r="Q1641" s="1">
        <f t="shared" si="25"/>
        <v>463.32</v>
      </c>
    </row>
    <row r="1642" spans="1:17" x14ac:dyDescent="0.25">
      <c r="A1642" s="83" t="s">
        <v>9310</v>
      </c>
      <c r="B1642" s="84" t="s">
        <v>17017</v>
      </c>
      <c r="C1642" s="7">
        <v>604</v>
      </c>
      <c r="D1642" s="7">
        <v>7</v>
      </c>
      <c r="E1642" s="1">
        <v>1049.7</v>
      </c>
      <c r="F1642" s="1">
        <v>706.68</v>
      </c>
      <c r="G1642" s="1">
        <v>618.17999999999995</v>
      </c>
      <c r="H1642" s="1">
        <v>111.86</v>
      </c>
      <c r="I1642" s="6">
        <v>1436.72</v>
      </c>
      <c r="J1642" s="86"/>
      <c r="K1642" s="86"/>
      <c r="L1642" s="85"/>
      <c r="M1642" s="85"/>
      <c r="N1642" s="85"/>
      <c r="O1642" s="85"/>
      <c r="P1642" s="85"/>
      <c r="Q1642" s="1">
        <f t="shared" si="25"/>
        <v>1436.72</v>
      </c>
    </row>
    <row r="1643" spans="1:17" x14ac:dyDescent="0.25">
      <c r="A1643" s="83" t="s">
        <v>9311</v>
      </c>
      <c r="B1643" s="84" t="s">
        <v>17018</v>
      </c>
      <c r="C1643" s="7">
        <v>80</v>
      </c>
      <c r="D1643" s="7">
        <v>2</v>
      </c>
      <c r="E1643" s="1">
        <v>95.07</v>
      </c>
      <c r="F1643" s="1">
        <v>93.6</v>
      </c>
      <c r="G1643" s="1">
        <v>176.62</v>
      </c>
      <c r="H1643" s="1">
        <v>10.130000000000001</v>
      </c>
      <c r="I1643" s="6">
        <v>280.35000000000002</v>
      </c>
      <c r="J1643" s="86"/>
      <c r="K1643" s="86"/>
      <c r="L1643" s="85"/>
      <c r="M1643" s="85"/>
      <c r="N1643" s="85"/>
      <c r="O1643" s="85"/>
      <c r="P1643" s="85"/>
      <c r="Q1643" s="1">
        <f t="shared" si="25"/>
        <v>280.35000000000002</v>
      </c>
    </row>
    <row r="1644" spans="1:17" x14ac:dyDescent="0.25">
      <c r="A1644" s="83" t="s">
        <v>9312</v>
      </c>
      <c r="B1644" s="84" t="s">
        <v>17019</v>
      </c>
      <c r="C1644" s="7">
        <v>1393</v>
      </c>
      <c r="D1644" s="7">
        <v>8</v>
      </c>
      <c r="E1644" s="1">
        <v>1411.29</v>
      </c>
      <c r="F1644" s="1">
        <v>1629.81</v>
      </c>
      <c r="G1644" s="1">
        <v>706.5</v>
      </c>
      <c r="H1644" s="1">
        <v>150.38</v>
      </c>
      <c r="I1644" s="6">
        <v>2486.69</v>
      </c>
      <c r="J1644" s="86"/>
      <c r="K1644" s="86"/>
      <c r="L1644" s="85"/>
      <c r="M1644" s="85"/>
      <c r="N1644" s="85"/>
      <c r="O1644" s="85"/>
      <c r="P1644" s="85"/>
      <c r="Q1644" s="1">
        <f t="shared" si="25"/>
        <v>2486.69</v>
      </c>
    </row>
    <row r="1645" spans="1:17" x14ac:dyDescent="0.25">
      <c r="A1645" s="83" t="s">
        <v>9313</v>
      </c>
      <c r="B1645" s="84" t="s">
        <v>17020</v>
      </c>
      <c r="C1645" s="7">
        <v>300</v>
      </c>
      <c r="D1645" s="7">
        <v>0</v>
      </c>
      <c r="E1645" s="1">
        <v>0</v>
      </c>
      <c r="F1645" s="1">
        <v>351</v>
      </c>
      <c r="G1645" s="1">
        <v>0</v>
      </c>
      <c r="H1645" s="1">
        <v>0</v>
      </c>
      <c r="I1645" s="6">
        <v>351</v>
      </c>
      <c r="J1645" s="86"/>
      <c r="K1645" s="86"/>
      <c r="L1645" s="85"/>
      <c r="M1645" s="85"/>
      <c r="N1645" s="85"/>
      <c r="O1645" s="85"/>
      <c r="P1645" s="85"/>
      <c r="Q1645" s="1">
        <f t="shared" si="25"/>
        <v>351</v>
      </c>
    </row>
    <row r="1646" spans="1:17" x14ac:dyDescent="0.25">
      <c r="A1646" s="83" t="s">
        <v>9314</v>
      </c>
      <c r="B1646" s="84" t="s">
        <v>17021</v>
      </c>
      <c r="C1646" s="7">
        <v>938</v>
      </c>
      <c r="D1646" s="7">
        <v>1</v>
      </c>
      <c r="E1646" s="1">
        <v>315.33</v>
      </c>
      <c r="F1646" s="1">
        <v>1097.46</v>
      </c>
      <c r="G1646" s="1">
        <v>88.31</v>
      </c>
      <c r="H1646" s="1">
        <v>33.6</v>
      </c>
      <c r="I1646" s="6">
        <v>1219.3699999999999</v>
      </c>
      <c r="J1646" s="86"/>
      <c r="K1646" s="86"/>
      <c r="L1646" s="85"/>
      <c r="M1646" s="85"/>
      <c r="N1646" s="85"/>
      <c r="O1646" s="85"/>
      <c r="P1646" s="85"/>
      <c r="Q1646" s="1">
        <f t="shared" si="25"/>
        <v>1219.3699999999999</v>
      </c>
    </row>
    <row r="1647" spans="1:17" x14ac:dyDescent="0.25">
      <c r="A1647" s="83" t="s">
        <v>9315</v>
      </c>
      <c r="B1647" s="84" t="s">
        <v>17022</v>
      </c>
      <c r="C1647" s="7">
        <v>146</v>
      </c>
      <c r="D1647" s="7">
        <v>0</v>
      </c>
      <c r="E1647" s="1">
        <v>0</v>
      </c>
      <c r="F1647" s="1">
        <v>170.82</v>
      </c>
      <c r="G1647" s="1">
        <v>0</v>
      </c>
      <c r="H1647" s="1">
        <v>0</v>
      </c>
      <c r="I1647" s="6">
        <v>170.82</v>
      </c>
      <c r="J1647" s="86"/>
      <c r="K1647" s="86"/>
      <c r="L1647" s="85"/>
      <c r="M1647" s="85"/>
      <c r="N1647" s="85"/>
      <c r="O1647" s="85"/>
      <c r="P1647" s="85"/>
      <c r="Q1647" s="1">
        <f t="shared" si="25"/>
        <v>170.82</v>
      </c>
    </row>
    <row r="1648" spans="1:17" x14ac:dyDescent="0.25">
      <c r="A1648" s="83" t="s">
        <v>9316</v>
      </c>
      <c r="B1648" s="84" t="s">
        <v>17023</v>
      </c>
      <c r="C1648" s="7">
        <v>1018</v>
      </c>
      <c r="D1648" s="7">
        <v>5</v>
      </c>
      <c r="E1648" s="1">
        <v>1053.3800000000001</v>
      </c>
      <c r="F1648" s="1">
        <v>1191.06</v>
      </c>
      <c r="G1648" s="1">
        <v>441.56</v>
      </c>
      <c r="H1648" s="1">
        <v>112.25</v>
      </c>
      <c r="I1648" s="6">
        <v>1744.87</v>
      </c>
      <c r="J1648" s="86"/>
      <c r="K1648" s="86"/>
      <c r="L1648" s="85"/>
      <c r="M1648" s="85"/>
      <c r="N1648" s="85"/>
      <c r="O1648" s="85"/>
      <c r="P1648" s="85"/>
      <c r="Q1648" s="1">
        <f t="shared" si="25"/>
        <v>1744.87</v>
      </c>
    </row>
    <row r="1649" spans="1:17" x14ac:dyDescent="0.25">
      <c r="A1649" s="83" t="s">
        <v>9317</v>
      </c>
      <c r="B1649" s="84" t="s">
        <v>17024</v>
      </c>
      <c r="C1649" s="7">
        <v>141</v>
      </c>
      <c r="D1649" s="7">
        <v>0</v>
      </c>
      <c r="E1649" s="1">
        <v>0</v>
      </c>
      <c r="F1649" s="1">
        <v>164.97</v>
      </c>
      <c r="G1649" s="1">
        <v>0</v>
      </c>
      <c r="H1649" s="1">
        <v>0</v>
      </c>
      <c r="I1649" s="6">
        <v>164.97</v>
      </c>
      <c r="J1649" s="86"/>
      <c r="K1649" s="86"/>
      <c r="L1649" s="85"/>
      <c r="M1649" s="85"/>
      <c r="N1649" s="85"/>
      <c r="O1649" s="85"/>
      <c r="P1649" s="85"/>
      <c r="Q1649" s="1">
        <f t="shared" si="25"/>
        <v>164.97</v>
      </c>
    </row>
    <row r="1650" spans="1:17" x14ac:dyDescent="0.25">
      <c r="A1650" s="83" t="s">
        <v>9318</v>
      </c>
      <c r="B1650" s="84" t="s">
        <v>17025</v>
      </c>
      <c r="C1650" s="7">
        <v>1692</v>
      </c>
      <c r="D1650" s="7">
        <v>6</v>
      </c>
      <c r="E1650" s="1">
        <v>1669.62</v>
      </c>
      <c r="F1650" s="1">
        <v>1979.63</v>
      </c>
      <c r="G1650" s="1">
        <v>529.87</v>
      </c>
      <c r="H1650" s="1">
        <v>177.91</v>
      </c>
      <c r="I1650" s="6">
        <v>2687.41</v>
      </c>
      <c r="J1650" s="86"/>
      <c r="K1650" s="86"/>
      <c r="L1650" s="85"/>
      <c r="M1650" s="85"/>
      <c r="N1650" s="85"/>
      <c r="O1650" s="85"/>
      <c r="P1650" s="85"/>
      <c r="Q1650" s="1">
        <f t="shared" si="25"/>
        <v>2687.41</v>
      </c>
    </row>
    <row r="1651" spans="1:17" x14ac:dyDescent="0.25">
      <c r="A1651" s="83" t="s">
        <v>9319</v>
      </c>
      <c r="B1651" s="84" t="s">
        <v>17026</v>
      </c>
      <c r="C1651" s="7">
        <v>1483</v>
      </c>
      <c r="D1651" s="7">
        <v>10</v>
      </c>
      <c r="E1651" s="1">
        <v>1686.72</v>
      </c>
      <c r="F1651" s="1">
        <v>1735.1</v>
      </c>
      <c r="G1651" s="1">
        <v>883.12</v>
      </c>
      <c r="H1651" s="1">
        <v>179.74</v>
      </c>
      <c r="I1651" s="6">
        <v>2797.96</v>
      </c>
      <c r="J1651" s="86"/>
      <c r="K1651" s="86"/>
      <c r="L1651" s="85"/>
      <c r="M1651" s="85"/>
      <c r="N1651" s="85"/>
      <c r="O1651" s="85"/>
      <c r="P1651" s="85"/>
      <c r="Q1651" s="1">
        <f t="shared" si="25"/>
        <v>2797.96</v>
      </c>
    </row>
    <row r="1652" spans="1:17" x14ac:dyDescent="0.25">
      <c r="A1652" s="83" t="s">
        <v>9320</v>
      </c>
      <c r="B1652" s="84" t="s">
        <v>17027</v>
      </c>
      <c r="C1652" s="7">
        <v>39860</v>
      </c>
      <c r="D1652" s="7">
        <v>547</v>
      </c>
      <c r="E1652" s="1">
        <v>211677.5</v>
      </c>
      <c r="F1652" s="1">
        <v>46636.06</v>
      </c>
      <c r="G1652" s="1">
        <v>48306.84</v>
      </c>
      <c r="H1652" s="1">
        <v>22555.9</v>
      </c>
      <c r="I1652" s="6">
        <v>117498.8</v>
      </c>
      <c r="J1652" s="86"/>
      <c r="K1652" s="86"/>
      <c r="L1652" s="85"/>
      <c r="M1652" s="85"/>
      <c r="N1652" s="85"/>
      <c r="O1652" s="85"/>
      <c r="P1652" s="85"/>
      <c r="Q1652" s="1">
        <f t="shared" si="25"/>
        <v>117498.8</v>
      </c>
    </row>
    <row r="1653" spans="1:17" x14ac:dyDescent="0.25">
      <c r="A1653" s="83" t="s">
        <v>9321</v>
      </c>
      <c r="B1653" s="84" t="s">
        <v>17028</v>
      </c>
      <c r="C1653" s="7">
        <v>487</v>
      </c>
      <c r="D1653" s="7">
        <v>1</v>
      </c>
      <c r="E1653" s="1">
        <v>283.67</v>
      </c>
      <c r="F1653" s="1">
        <v>569.79</v>
      </c>
      <c r="G1653" s="1">
        <v>88.31</v>
      </c>
      <c r="H1653" s="1">
        <v>30.22</v>
      </c>
      <c r="I1653" s="6">
        <v>688.32</v>
      </c>
      <c r="J1653" s="86"/>
      <c r="K1653" s="86"/>
      <c r="L1653" s="85"/>
      <c r="M1653" s="85"/>
      <c r="N1653" s="85"/>
      <c r="O1653" s="85"/>
      <c r="P1653" s="85"/>
      <c r="Q1653" s="1">
        <f t="shared" si="25"/>
        <v>688.32</v>
      </c>
    </row>
    <row r="1654" spans="1:17" x14ac:dyDescent="0.25">
      <c r="A1654" s="83" t="s">
        <v>9322</v>
      </c>
      <c r="B1654" s="84" t="s">
        <v>17029</v>
      </c>
      <c r="C1654" s="7">
        <v>370</v>
      </c>
      <c r="D1654" s="7">
        <v>1</v>
      </c>
      <c r="E1654" s="1">
        <v>314.02999999999997</v>
      </c>
      <c r="F1654" s="1">
        <v>432.9</v>
      </c>
      <c r="G1654" s="1">
        <v>88.31</v>
      </c>
      <c r="H1654" s="1">
        <v>33.46</v>
      </c>
      <c r="I1654" s="6">
        <v>554.66999999999996</v>
      </c>
      <c r="J1654" s="86"/>
      <c r="K1654" s="86"/>
      <c r="L1654" s="85"/>
      <c r="M1654" s="85"/>
      <c r="N1654" s="85"/>
      <c r="O1654" s="85"/>
      <c r="P1654" s="85"/>
      <c r="Q1654" s="1">
        <f t="shared" si="25"/>
        <v>554.66999999999996</v>
      </c>
    </row>
    <row r="1655" spans="1:17" x14ac:dyDescent="0.25">
      <c r="A1655" s="83" t="s">
        <v>9323</v>
      </c>
      <c r="B1655" s="84" t="s">
        <v>17030</v>
      </c>
      <c r="C1655" s="7">
        <v>211</v>
      </c>
      <c r="D1655" s="7">
        <v>0</v>
      </c>
      <c r="E1655" s="1">
        <v>0</v>
      </c>
      <c r="F1655" s="1">
        <v>246.87</v>
      </c>
      <c r="G1655" s="1">
        <v>0</v>
      </c>
      <c r="H1655" s="1">
        <v>0</v>
      </c>
      <c r="I1655" s="6">
        <v>246.87</v>
      </c>
      <c r="J1655" s="86"/>
      <c r="K1655" s="86"/>
      <c r="L1655" s="85"/>
      <c r="M1655" s="85"/>
      <c r="N1655" s="85"/>
      <c r="O1655" s="85"/>
      <c r="P1655" s="85"/>
      <c r="Q1655" s="1">
        <f t="shared" si="25"/>
        <v>246.87</v>
      </c>
    </row>
    <row r="1656" spans="1:17" x14ac:dyDescent="0.25">
      <c r="A1656" s="83" t="s">
        <v>9324</v>
      </c>
      <c r="B1656" s="84" t="s">
        <v>17031</v>
      </c>
      <c r="C1656" s="7">
        <v>454</v>
      </c>
      <c r="D1656" s="7">
        <v>2</v>
      </c>
      <c r="E1656" s="1">
        <v>522.34</v>
      </c>
      <c r="F1656" s="1">
        <v>531.17999999999995</v>
      </c>
      <c r="G1656" s="1">
        <v>176.62</v>
      </c>
      <c r="H1656" s="1">
        <v>55.66</v>
      </c>
      <c r="I1656" s="6">
        <v>763.46</v>
      </c>
      <c r="J1656" s="86"/>
      <c r="K1656" s="86"/>
      <c r="L1656" s="85"/>
      <c r="M1656" s="85"/>
      <c r="N1656" s="85"/>
      <c r="O1656" s="85"/>
      <c r="P1656" s="85"/>
      <c r="Q1656" s="1">
        <f t="shared" si="25"/>
        <v>763.46</v>
      </c>
    </row>
    <row r="1657" spans="1:17" x14ac:dyDescent="0.25">
      <c r="A1657" s="83" t="s">
        <v>9325</v>
      </c>
      <c r="B1657" s="84" t="s">
        <v>17032</v>
      </c>
      <c r="C1657" s="7">
        <v>304</v>
      </c>
      <c r="D1657" s="7">
        <v>0</v>
      </c>
      <c r="E1657" s="1">
        <v>0</v>
      </c>
      <c r="F1657" s="1">
        <v>355.68</v>
      </c>
      <c r="G1657" s="1">
        <v>0</v>
      </c>
      <c r="H1657" s="1">
        <v>0</v>
      </c>
      <c r="I1657" s="6">
        <v>355.68</v>
      </c>
      <c r="J1657" s="86"/>
      <c r="K1657" s="86"/>
      <c r="L1657" s="85"/>
      <c r="M1657" s="85"/>
      <c r="N1657" s="85"/>
      <c r="O1657" s="85"/>
      <c r="P1657" s="85"/>
      <c r="Q1657" s="1">
        <f t="shared" si="25"/>
        <v>355.68</v>
      </c>
    </row>
    <row r="1658" spans="1:17" x14ac:dyDescent="0.25">
      <c r="A1658" s="83" t="s">
        <v>9326</v>
      </c>
      <c r="B1658" s="84" t="s">
        <v>17033</v>
      </c>
      <c r="C1658" s="7">
        <v>215</v>
      </c>
      <c r="D1658" s="7">
        <v>4</v>
      </c>
      <c r="E1658" s="1">
        <v>471.36</v>
      </c>
      <c r="F1658" s="1">
        <v>251.55</v>
      </c>
      <c r="G1658" s="1">
        <v>353.25</v>
      </c>
      <c r="H1658" s="1">
        <v>50.22</v>
      </c>
      <c r="I1658" s="6">
        <v>655.02</v>
      </c>
      <c r="J1658" s="86"/>
      <c r="K1658" s="86"/>
      <c r="L1658" s="85"/>
      <c r="M1658" s="85"/>
      <c r="N1658" s="85"/>
      <c r="O1658" s="85"/>
      <c r="P1658" s="85"/>
      <c r="Q1658" s="1">
        <f t="shared" si="25"/>
        <v>655.02</v>
      </c>
    </row>
    <row r="1659" spans="1:17" x14ac:dyDescent="0.25">
      <c r="A1659" s="83" t="s">
        <v>9327</v>
      </c>
      <c r="B1659" s="84" t="s">
        <v>17034</v>
      </c>
      <c r="C1659" s="7">
        <v>1201</v>
      </c>
      <c r="D1659" s="7">
        <v>24</v>
      </c>
      <c r="E1659" s="1">
        <v>4873.46</v>
      </c>
      <c r="F1659" s="1">
        <v>1405.17</v>
      </c>
      <c r="G1659" s="1">
        <v>2119.5</v>
      </c>
      <c r="H1659" s="1">
        <v>519.29999999999995</v>
      </c>
      <c r="I1659" s="6">
        <v>4043.97</v>
      </c>
      <c r="J1659" s="86"/>
      <c r="K1659" s="86"/>
      <c r="L1659" s="85"/>
      <c r="M1659" s="85"/>
      <c r="N1659" s="85"/>
      <c r="O1659" s="85"/>
      <c r="P1659" s="85"/>
      <c r="Q1659" s="1">
        <f t="shared" si="25"/>
        <v>4043.97</v>
      </c>
    </row>
    <row r="1660" spans="1:17" x14ac:dyDescent="0.25">
      <c r="A1660" s="83" t="s">
        <v>9328</v>
      </c>
      <c r="B1660" s="84" t="s">
        <v>17035</v>
      </c>
      <c r="C1660" s="7">
        <v>90</v>
      </c>
      <c r="D1660" s="7">
        <v>0</v>
      </c>
      <c r="E1660" s="1">
        <v>0</v>
      </c>
      <c r="F1660" s="1">
        <v>105.3</v>
      </c>
      <c r="G1660" s="1">
        <v>0</v>
      </c>
      <c r="H1660" s="1">
        <v>0</v>
      </c>
      <c r="I1660" s="6">
        <v>105.3</v>
      </c>
      <c r="J1660" s="86"/>
      <c r="K1660" s="86"/>
      <c r="L1660" s="85"/>
      <c r="M1660" s="85"/>
      <c r="N1660" s="85"/>
      <c r="O1660" s="85"/>
      <c r="P1660" s="85"/>
      <c r="Q1660" s="1">
        <f t="shared" si="25"/>
        <v>105.3</v>
      </c>
    </row>
    <row r="1661" spans="1:17" x14ac:dyDescent="0.25">
      <c r="A1661" s="83" t="s">
        <v>9329</v>
      </c>
      <c r="B1661" s="84" t="s">
        <v>17036</v>
      </c>
      <c r="C1661" s="7">
        <v>258</v>
      </c>
      <c r="D1661" s="7">
        <v>0</v>
      </c>
      <c r="E1661" s="1">
        <v>0</v>
      </c>
      <c r="F1661" s="1">
        <v>301.86</v>
      </c>
      <c r="G1661" s="1">
        <v>0</v>
      </c>
      <c r="H1661" s="1">
        <v>0</v>
      </c>
      <c r="I1661" s="6">
        <v>301.86</v>
      </c>
      <c r="J1661" s="86"/>
      <c r="K1661" s="86"/>
      <c r="L1661" s="85"/>
      <c r="M1661" s="85"/>
      <c r="N1661" s="85"/>
      <c r="O1661" s="85"/>
      <c r="P1661" s="85"/>
      <c r="Q1661" s="1">
        <f t="shared" si="25"/>
        <v>301.86</v>
      </c>
    </row>
    <row r="1662" spans="1:17" x14ac:dyDescent="0.25">
      <c r="A1662" s="83" t="s">
        <v>9330</v>
      </c>
      <c r="B1662" s="84" t="s">
        <v>17037</v>
      </c>
      <c r="C1662" s="7">
        <v>360</v>
      </c>
      <c r="D1662" s="7">
        <v>1</v>
      </c>
      <c r="E1662" s="1">
        <v>319.42</v>
      </c>
      <c r="F1662" s="1">
        <v>421.2</v>
      </c>
      <c r="G1662" s="1">
        <v>88.31</v>
      </c>
      <c r="H1662" s="1">
        <v>34.04</v>
      </c>
      <c r="I1662" s="6">
        <v>543.54999999999995</v>
      </c>
      <c r="J1662" s="86"/>
      <c r="K1662" s="86"/>
      <c r="L1662" s="85"/>
      <c r="M1662" s="85"/>
      <c r="N1662" s="85"/>
      <c r="O1662" s="85"/>
      <c r="P1662" s="85"/>
      <c r="Q1662" s="1">
        <f t="shared" si="25"/>
        <v>543.54999999999995</v>
      </c>
    </row>
    <row r="1663" spans="1:17" x14ac:dyDescent="0.25">
      <c r="A1663" s="83" t="s">
        <v>9331</v>
      </c>
      <c r="B1663" s="84" t="s">
        <v>17038</v>
      </c>
      <c r="C1663" s="7">
        <v>294</v>
      </c>
      <c r="D1663" s="7">
        <v>1</v>
      </c>
      <c r="E1663" s="1">
        <v>315.18</v>
      </c>
      <c r="F1663" s="1">
        <v>343.98</v>
      </c>
      <c r="G1663" s="1">
        <v>88.31</v>
      </c>
      <c r="H1663" s="1">
        <v>33.58</v>
      </c>
      <c r="I1663" s="6">
        <v>465.87</v>
      </c>
      <c r="J1663" s="86"/>
      <c r="K1663" s="86"/>
      <c r="L1663" s="85"/>
      <c r="M1663" s="85"/>
      <c r="N1663" s="85"/>
      <c r="O1663" s="85"/>
      <c r="P1663" s="85"/>
      <c r="Q1663" s="1">
        <f t="shared" si="25"/>
        <v>465.87</v>
      </c>
    </row>
    <row r="1664" spans="1:17" x14ac:dyDescent="0.25">
      <c r="A1664" s="83" t="s">
        <v>9332</v>
      </c>
      <c r="B1664" s="84" t="s">
        <v>17039</v>
      </c>
      <c r="C1664" s="7">
        <v>263</v>
      </c>
      <c r="D1664" s="7">
        <v>0</v>
      </c>
      <c r="E1664" s="1">
        <v>0</v>
      </c>
      <c r="F1664" s="1">
        <v>307.70999999999998</v>
      </c>
      <c r="G1664" s="1">
        <v>0</v>
      </c>
      <c r="H1664" s="1">
        <v>0</v>
      </c>
      <c r="I1664" s="6">
        <v>307.70999999999998</v>
      </c>
      <c r="J1664" s="86"/>
      <c r="K1664" s="86"/>
      <c r="L1664" s="85"/>
      <c r="M1664" s="85"/>
      <c r="N1664" s="85"/>
      <c r="O1664" s="85"/>
      <c r="P1664" s="85"/>
      <c r="Q1664" s="1">
        <f t="shared" si="25"/>
        <v>307.70999999999998</v>
      </c>
    </row>
    <row r="1665" spans="1:17" x14ac:dyDescent="0.25">
      <c r="A1665" s="83" t="s">
        <v>9333</v>
      </c>
      <c r="B1665" s="84" t="s">
        <v>17040</v>
      </c>
      <c r="C1665" s="7">
        <v>80</v>
      </c>
      <c r="D1665" s="7">
        <v>0</v>
      </c>
      <c r="E1665" s="1">
        <v>0</v>
      </c>
      <c r="F1665" s="1">
        <v>93.6</v>
      </c>
      <c r="G1665" s="1">
        <v>0</v>
      </c>
      <c r="H1665" s="1">
        <v>0</v>
      </c>
      <c r="I1665" s="6">
        <v>93.6</v>
      </c>
      <c r="J1665" s="86"/>
      <c r="K1665" s="86"/>
      <c r="L1665" s="85"/>
      <c r="M1665" s="85"/>
      <c r="N1665" s="85"/>
      <c r="O1665" s="85"/>
      <c r="P1665" s="85"/>
      <c r="Q1665" s="1">
        <f t="shared" si="25"/>
        <v>93.6</v>
      </c>
    </row>
    <row r="1666" spans="1:17" x14ac:dyDescent="0.25">
      <c r="A1666" s="83" t="s">
        <v>9334</v>
      </c>
      <c r="B1666" s="84" t="s">
        <v>17041</v>
      </c>
      <c r="C1666" s="7">
        <v>560</v>
      </c>
      <c r="D1666" s="7">
        <v>3</v>
      </c>
      <c r="E1666" s="1">
        <v>945.55</v>
      </c>
      <c r="F1666" s="1">
        <v>655.20000000000005</v>
      </c>
      <c r="G1666" s="1">
        <v>264.94</v>
      </c>
      <c r="H1666" s="1">
        <v>100.75</v>
      </c>
      <c r="I1666" s="6">
        <v>1020.89</v>
      </c>
      <c r="J1666" s="86"/>
      <c r="K1666" s="86"/>
      <c r="L1666" s="85"/>
      <c r="M1666" s="85"/>
      <c r="N1666" s="85"/>
      <c r="O1666" s="85"/>
      <c r="P1666" s="85"/>
      <c r="Q1666" s="1">
        <f t="shared" si="25"/>
        <v>1020.89</v>
      </c>
    </row>
    <row r="1667" spans="1:17" x14ac:dyDescent="0.25">
      <c r="A1667" s="83" t="s">
        <v>9335</v>
      </c>
      <c r="B1667" s="84" t="s">
        <v>17042</v>
      </c>
      <c r="C1667" s="7">
        <v>298</v>
      </c>
      <c r="D1667" s="7">
        <v>1</v>
      </c>
      <c r="E1667" s="1">
        <v>313.69</v>
      </c>
      <c r="F1667" s="1">
        <v>348.66</v>
      </c>
      <c r="G1667" s="1">
        <v>88.31</v>
      </c>
      <c r="H1667" s="1">
        <v>33.42</v>
      </c>
      <c r="I1667" s="6">
        <v>470.39</v>
      </c>
      <c r="J1667" s="86"/>
      <c r="K1667" s="86"/>
      <c r="L1667" s="85"/>
      <c r="M1667" s="85"/>
      <c r="N1667" s="85"/>
      <c r="O1667" s="85"/>
      <c r="P1667" s="85"/>
      <c r="Q1667" s="1">
        <f t="shared" si="25"/>
        <v>470.39</v>
      </c>
    </row>
    <row r="1668" spans="1:17" x14ac:dyDescent="0.25">
      <c r="A1668" s="83" t="s">
        <v>9336</v>
      </c>
      <c r="B1668" s="84" t="s">
        <v>17043</v>
      </c>
      <c r="C1668" s="7">
        <v>766</v>
      </c>
      <c r="D1668" s="7">
        <v>3</v>
      </c>
      <c r="E1668" s="1">
        <v>944.74</v>
      </c>
      <c r="F1668" s="1">
        <v>896.22</v>
      </c>
      <c r="G1668" s="1">
        <v>264.94</v>
      </c>
      <c r="H1668" s="1">
        <v>100.67</v>
      </c>
      <c r="I1668" s="6">
        <v>1261.83</v>
      </c>
      <c r="J1668" s="86"/>
      <c r="K1668" s="86"/>
      <c r="L1668" s="85"/>
      <c r="M1668" s="85"/>
      <c r="N1668" s="85"/>
      <c r="O1668" s="85"/>
      <c r="P1668" s="85"/>
      <c r="Q1668" s="1">
        <f t="shared" si="25"/>
        <v>1261.83</v>
      </c>
    </row>
    <row r="1669" spans="1:17" x14ac:dyDescent="0.25">
      <c r="A1669" s="83" t="s">
        <v>9337</v>
      </c>
      <c r="B1669" s="84" t="s">
        <v>17044</v>
      </c>
      <c r="C1669" s="7">
        <v>256</v>
      </c>
      <c r="D1669" s="7">
        <v>0</v>
      </c>
      <c r="E1669" s="1">
        <v>0</v>
      </c>
      <c r="F1669" s="1">
        <v>299.52</v>
      </c>
      <c r="G1669" s="1">
        <v>0</v>
      </c>
      <c r="H1669" s="1">
        <v>0</v>
      </c>
      <c r="I1669" s="6">
        <v>299.52</v>
      </c>
      <c r="J1669" s="86"/>
      <c r="K1669" s="86"/>
      <c r="L1669" s="85"/>
      <c r="M1669" s="85"/>
      <c r="N1669" s="85"/>
      <c r="O1669" s="85"/>
      <c r="P1669" s="85"/>
      <c r="Q1669" s="1">
        <f t="shared" si="25"/>
        <v>299.52</v>
      </c>
    </row>
    <row r="1670" spans="1:17" x14ac:dyDescent="0.25">
      <c r="A1670" s="83" t="s">
        <v>9338</v>
      </c>
      <c r="B1670" s="84" t="s">
        <v>17045</v>
      </c>
      <c r="C1670" s="7">
        <v>326</v>
      </c>
      <c r="D1670" s="7">
        <v>1</v>
      </c>
      <c r="E1670" s="1">
        <v>188.48</v>
      </c>
      <c r="F1670" s="1">
        <v>381.42</v>
      </c>
      <c r="G1670" s="1">
        <v>88.31</v>
      </c>
      <c r="H1670" s="1">
        <v>20.09</v>
      </c>
      <c r="I1670" s="6">
        <v>489.82</v>
      </c>
      <c r="J1670" s="86"/>
      <c r="K1670" s="86"/>
      <c r="L1670" s="85"/>
      <c r="M1670" s="85"/>
      <c r="N1670" s="85"/>
      <c r="O1670" s="85"/>
      <c r="P1670" s="85"/>
      <c r="Q1670" s="1">
        <f t="shared" si="25"/>
        <v>489.82</v>
      </c>
    </row>
    <row r="1671" spans="1:17" x14ac:dyDescent="0.25">
      <c r="A1671" s="83" t="s">
        <v>9339</v>
      </c>
      <c r="B1671" s="84" t="s">
        <v>17046</v>
      </c>
      <c r="C1671" s="7">
        <v>316</v>
      </c>
      <c r="D1671" s="7">
        <v>0</v>
      </c>
      <c r="E1671" s="1">
        <v>0</v>
      </c>
      <c r="F1671" s="1">
        <v>369.72</v>
      </c>
      <c r="G1671" s="1">
        <v>0</v>
      </c>
      <c r="H1671" s="1">
        <v>0</v>
      </c>
      <c r="I1671" s="6">
        <v>369.72</v>
      </c>
      <c r="J1671" s="86"/>
      <c r="K1671" s="86"/>
      <c r="L1671" s="85"/>
      <c r="M1671" s="85"/>
      <c r="N1671" s="85"/>
      <c r="O1671" s="85"/>
      <c r="P1671" s="85"/>
      <c r="Q1671" s="1">
        <f t="shared" si="25"/>
        <v>369.72</v>
      </c>
    </row>
    <row r="1672" spans="1:17" x14ac:dyDescent="0.25">
      <c r="A1672" s="83" t="s">
        <v>9340</v>
      </c>
      <c r="B1672" s="84" t="s">
        <v>17047</v>
      </c>
      <c r="C1672" s="7">
        <v>299</v>
      </c>
      <c r="D1672" s="7">
        <v>0</v>
      </c>
      <c r="E1672" s="1">
        <v>0</v>
      </c>
      <c r="F1672" s="1">
        <v>349.83</v>
      </c>
      <c r="G1672" s="1">
        <v>0</v>
      </c>
      <c r="H1672" s="1">
        <v>0</v>
      </c>
      <c r="I1672" s="6">
        <v>349.83</v>
      </c>
      <c r="J1672" s="86"/>
      <c r="K1672" s="86"/>
      <c r="L1672" s="85"/>
      <c r="M1672" s="85"/>
      <c r="N1672" s="85"/>
      <c r="O1672" s="85"/>
      <c r="P1672" s="85"/>
      <c r="Q1672" s="1">
        <f t="shared" si="25"/>
        <v>349.83</v>
      </c>
    </row>
    <row r="1673" spans="1:17" x14ac:dyDescent="0.25">
      <c r="A1673" s="83" t="s">
        <v>9341</v>
      </c>
      <c r="B1673" s="84" t="s">
        <v>17048</v>
      </c>
      <c r="C1673" s="7">
        <v>507</v>
      </c>
      <c r="D1673" s="7">
        <v>2</v>
      </c>
      <c r="E1673" s="1">
        <v>630.61</v>
      </c>
      <c r="F1673" s="1">
        <v>593.19000000000005</v>
      </c>
      <c r="G1673" s="1">
        <v>176.62</v>
      </c>
      <c r="H1673" s="1">
        <v>67.2</v>
      </c>
      <c r="I1673" s="6">
        <v>837.01</v>
      </c>
      <c r="J1673" s="86"/>
      <c r="K1673" s="86"/>
      <c r="L1673" s="85"/>
      <c r="M1673" s="85"/>
      <c r="N1673" s="85"/>
      <c r="O1673" s="85"/>
      <c r="P1673" s="85"/>
      <c r="Q1673" s="1">
        <f t="shared" si="25"/>
        <v>837.01</v>
      </c>
    </row>
    <row r="1674" spans="1:17" x14ac:dyDescent="0.25">
      <c r="A1674" s="83" t="s">
        <v>9342</v>
      </c>
      <c r="B1674" s="84" t="s">
        <v>17049</v>
      </c>
      <c r="C1674" s="7">
        <v>237</v>
      </c>
      <c r="D1674" s="7">
        <v>1</v>
      </c>
      <c r="E1674" s="1">
        <v>315.76</v>
      </c>
      <c r="F1674" s="1">
        <v>277.29000000000002</v>
      </c>
      <c r="G1674" s="1">
        <v>88.31</v>
      </c>
      <c r="H1674" s="1">
        <v>33.65</v>
      </c>
      <c r="I1674" s="6">
        <v>399.25</v>
      </c>
      <c r="J1674" s="86"/>
      <c r="K1674" s="86"/>
      <c r="L1674" s="85"/>
      <c r="M1674" s="85"/>
      <c r="N1674" s="85"/>
      <c r="O1674" s="85"/>
      <c r="P1674" s="85"/>
      <c r="Q1674" s="1">
        <f t="shared" si="25"/>
        <v>399.25</v>
      </c>
    </row>
    <row r="1675" spans="1:17" x14ac:dyDescent="0.25">
      <c r="A1675" s="83" t="s">
        <v>9343</v>
      </c>
      <c r="B1675" s="84" t="s">
        <v>17050</v>
      </c>
      <c r="C1675" s="7">
        <v>361</v>
      </c>
      <c r="D1675" s="7">
        <v>3</v>
      </c>
      <c r="E1675" s="1">
        <v>1732.48</v>
      </c>
      <c r="F1675" s="1">
        <v>422.37</v>
      </c>
      <c r="G1675" s="1">
        <v>264.94</v>
      </c>
      <c r="H1675" s="1">
        <v>184.61</v>
      </c>
      <c r="I1675" s="6">
        <v>871.92</v>
      </c>
      <c r="J1675" s="86"/>
      <c r="K1675" s="86"/>
      <c r="L1675" s="85"/>
      <c r="M1675" s="85"/>
      <c r="N1675" s="85"/>
      <c r="O1675" s="85"/>
      <c r="P1675" s="85"/>
      <c r="Q1675" s="1">
        <f t="shared" si="25"/>
        <v>871.92</v>
      </c>
    </row>
    <row r="1676" spans="1:17" x14ac:dyDescent="0.25">
      <c r="A1676" s="83" t="s">
        <v>9344</v>
      </c>
      <c r="B1676" s="84" t="s">
        <v>17051</v>
      </c>
      <c r="C1676" s="7">
        <v>741</v>
      </c>
      <c r="D1676" s="7">
        <v>4</v>
      </c>
      <c r="E1676" s="1">
        <v>940.4</v>
      </c>
      <c r="F1676" s="1">
        <v>866.97</v>
      </c>
      <c r="G1676" s="1">
        <v>353.25</v>
      </c>
      <c r="H1676" s="1">
        <v>100.21</v>
      </c>
      <c r="I1676" s="6">
        <v>1320.43</v>
      </c>
      <c r="J1676" s="86"/>
      <c r="K1676" s="86"/>
      <c r="L1676" s="85"/>
      <c r="M1676" s="85"/>
      <c r="N1676" s="85"/>
      <c r="O1676" s="85"/>
      <c r="P1676" s="85"/>
      <c r="Q1676" s="1">
        <f t="shared" si="25"/>
        <v>1320.43</v>
      </c>
    </row>
    <row r="1677" spans="1:17" x14ac:dyDescent="0.25">
      <c r="A1677" s="83" t="s">
        <v>9345</v>
      </c>
      <c r="B1677" s="84" t="s">
        <v>17052</v>
      </c>
      <c r="C1677" s="7">
        <v>852</v>
      </c>
      <c r="D1677" s="7">
        <v>1</v>
      </c>
      <c r="E1677" s="1">
        <v>2216.5500000000002</v>
      </c>
      <c r="F1677" s="1">
        <v>996.84</v>
      </c>
      <c r="G1677" s="1">
        <v>88.31</v>
      </c>
      <c r="H1677" s="1">
        <v>236.19</v>
      </c>
      <c r="I1677" s="6">
        <v>1321.34</v>
      </c>
      <c r="J1677" s="86"/>
      <c r="K1677" s="86"/>
      <c r="L1677" s="85"/>
      <c r="M1677" s="85"/>
      <c r="N1677" s="85"/>
      <c r="O1677" s="85"/>
      <c r="P1677" s="85"/>
      <c r="Q1677" s="1">
        <f t="shared" si="25"/>
        <v>1321.34</v>
      </c>
    </row>
    <row r="1678" spans="1:17" x14ac:dyDescent="0.25">
      <c r="A1678" s="83" t="s">
        <v>9346</v>
      </c>
      <c r="B1678" s="84" t="s">
        <v>17053</v>
      </c>
      <c r="C1678" s="7">
        <v>181</v>
      </c>
      <c r="D1678" s="7">
        <v>0</v>
      </c>
      <c r="E1678" s="1">
        <v>0</v>
      </c>
      <c r="F1678" s="1">
        <v>211.77</v>
      </c>
      <c r="G1678" s="1">
        <v>0</v>
      </c>
      <c r="H1678" s="1">
        <v>0</v>
      </c>
      <c r="I1678" s="6">
        <v>211.77</v>
      </c>
      <c r="J1678" s="86"/>
      <c r="K1678" s="86"/>
      <c r="L1678" s="85"/>
      <c r="M1678" s="85"/>
      <c r="N1678" s="85"/>
      <c r="O1678" s="85"/>
      <c r="P1678" s="85"/>
      <c r="Q1678" s="1">
        <f t="shared" ref="Q1678:Q1741" si="26">I1678+P1678</f>
        <v>211.77</v>
      </c>
    </row>
    <row r="1679" spans="1:17" x14ac:dyDescent="0.25">
      <c r="A1679" s="83" t="s">
        <v>9347</v>
      </c>
      <c r="B1679" s="84" t="s">
        <v>17054</v>
      </c>
      <c r="C1679" s="7">
        <v>1507</v>
      </c>
      <c r="D1679" s="7">
        <v>4</v>
      </c>
      <c r="E1679" s="1">
        <v>1120.6500000000001</v>
      </c>
      <c r="F1679" s="1">
        <v>1763.18</v>
      </c>
      <c r="G1679" s="1">
        <v>353.25</v>
      </c>
      <c r="H1679" s="1">
        <v>119.42</v>
      </c>
      <c r="I1679" s="6">
        <v>2235.85</v>
      </c>
      <c r="J1679" s="86"/>
      <c r="K1679" s="86"/>
      <c r="L1679" s="85"/>
      <c r="M1679" s="85"/>
      <c r="N1679" s="85"/>
      <c r="O1679" s="85"/>
      <c r="P1679" s="85"/>
      <c r="Q1679" s="1">
        <f t="shared" si="26"/>
        <v>2235.85</v>
      </c>
    </row>
    <row r="1680" spans="1:17" x14ac:dyDescent="0.25">
      <c r="A1680" s="83" t="s">
        <v>9348</v>
      </c>
      <c r="B1680" s="84" t="s">
        <v>17055</v>
      </c>
      <c r="C1680" s="7">
        <v>410</v>
      </c>
      <c r="D1680" s="7">
        <v>1</v>
      </c>
      <c r="E1680" s="1">
        <v>385.67</v>
      </c>
      <c r="F1680" s="1">
        <v>479.7</v>
      </c>
      <c r="G1680" s="1">
        <v>88.31</v>
      </c>
      <c r="H1680" s="1">
        <v>41.1</v>
      </c>
      <c r="I1680" s="6">
        <v>609.11</v>
      </c>
      <c r="J1680" s="86"/>
      <c r="K1680" s="86"/>
      <c r="L1680" s="85"/>
      <c r="M1680" s="85"/>
      <c r="N1680" s="85"/>
      <c r="O1680" s="85"/>
      <c r="P1680" s="85"/>
      <c r="Q1680" s="1">
        <f t="shared" si="26"/>
        <v>609.11</v>
      </c>
    </row>
    <row r="1681" spans="1:17" x14ac:dyDescent="0.25">
      <c r="A1681" s="83" t="s">
        <v>9349</v>
      </c>
      <c r="B1681" s="84" t="s">
        <v>17056</v>
      </c>
      <c r="C1681" s="7">
        <v>1998</v>
      </c>
      <c r="D1681" s="7">
        <v>7</v>
      </c>
      <c r="E1681" s="1">
        <v>1514.64</v>
      </c>
      <c r="F1681" s="1">
        <v>2337.66</v>
      </c>
      <c r="G1681" s="1">
        <v>618.17999999999995</v>
      </c>
      <c r="H1681" s="1">
        <v>161.4</v>
      </c>
      <c r="I1681" s="6">
        <v>3117.24</v>
      </c>
      <c r="J1681" s="86"/>
      <c r="K1681" s="86"/>
      <c r="L1681" s="85"/>
      <c r="M1681" s="85"/>
      <c r="N1681" s="85"/>
      <c r="O1681" s="85"/>
      <c r="P1681" s="85"/>
      <c r="Q1681" s="1">
        <f t="shared" si="26"/>
        <v>3117.24</v>
      </c>
    </row>
    <row r="1682" spans="1:17" x14ac:dyDescent="0.25">
      <c r="A1682" s="83" t="s">
        <v>9350</v>
      </c>
      <c r="B1682" s="84" t="s">
        <v>17057</v>
      </c>
      <c r="C1682" s="7">
        <v>806</v>
      </c>
      <c r="D1682" s="7">
        <v>1</v>
      </c>
      <c r="E1682" s="1">
        <v>316.10000000000002</v>
      </c>
      <c r="F1682" s="1">
        <v>943.02</v>
      </c>
      <c r="G1682" s="1">
        <v>88.31</v>
      </c>
      <c r="H1682" s="1">
        <v>33.68</v>
      </c>
      <c r="I1682" s="6">
        <v>1065.01</v>
      </c>
      <c r="J1682" s="86"/>
      <c r="K1682" s="86"/>
      <c r="L1682" s="85"/>
      <c r="M1682" s="85"/>
      <c r="N1682" s="85"/>
      <c r="O1682" s="85"/>
      <c r="P1682" s="85"/>
      <c r="Q1682" s="1">
        <f t="shared" si="26"/>
        <v>1065.01</v>
      </c>
    </row>
    <row r="1683" spans="1:17" x14ac:dyDescent="0.25">
      <c r="A1683" s="83" t="s">
        <v>9351</v>
      </c>
      <c r="B1683" s="84" t="s">
        <v>17058</v>
      </c>
      <c r="C1683" s="7">
        <v>298</v>
      </c>
      <c r="D1683" s="7">
        <v>1</v>
      </c>
      <c r="E1683" s="1">
        <v>315.18</v>
      </c>
      <c r="F1683" s="1">
        <v>348.66</v>
      </c>
      <c r="G1683" s="1">
        <v>88.31</v>
      </c>
      <c r="H1683" s="1">
        <v>33.58</v>
      </c>
      <c r="I1683" s="6">
        <v>470.55</v>
      </c>
      <c r="J1683" s="86"/>
      <c r="K1683" s="86"/>
      <c r="L1683" s="85"/>
      <c r="M1683" s="85"/>
      <c r="N1683" s="85"/>
      <c r="O1683" s="85"/>
      <c r="P1683" s="85"/>
      <c r="Q1683" s="1">
        <f t="shared" si="26"/>
        <v>470.55</v>
      </c>
    </row>
    <row r="1684" spans="1:17" x14ac:dyDescent="0.25">
      <c r="A1684" s="83" t="s">
        <v>9352</v>
      </c>
      <c r="B1684" s="84" t="s">
        <v>17059</v>
      </c>
      <c r="C1684" s="7">
        <v>7395</v>
      </c>
      <c r="D1684" s="7">
        <v>45</v>
      </c>
      <c r="E1684" s="1">
        <v>18165.150000000001</v>
      </c>
      <c r="F1684" s="1">
        <v>8652.1299999999992</v>
      </c>
      <c r="G1684" s="1">
        <v>3974.06</v>
      </c>
      <c r="H1684" s="1">
        <v>1935.64</v>
      </c>
      <c r="I1684" s="6">
        <v>14561.83</v>
      </c>
      <c r="J1684" s="86"/>
      <c r="K1684" s="86"/>
      <c r="L1684" s="85"/>
      <c r="M1684" s="85"/>
      <c r="N1684" s="85"/>
      <c r="O1684" s="85"/>
      <c r="P1684" s="85"/>
      <c r="Q1684" s="1">
        <f t="shared" si="26"/>
        <v>14561.83</v>
      </c>
    </row>
    <row r="1685" spans="1:17" x14ac:dyDescent="0.25">
      <c r="A1685" s="83" t="s">
        <v>9353</v>
      </c>
      <c r="B1685" s="84" t="s">
        <v>17060</v>
      </c>
      <c r="C1685" s="7">
        <v>773</v>
      </c>
      <c r="D1685" s="7">
        <v>2</v>
      </c>
      <c r="E1685" s="1">
        <v>633.64</v>
      </c>
      <c r="F1685" s="1">
        <v>904.41</v>
      </c>
      <c r="G1685" s="1">
        <v>176.62</v>
      </c>
      <c r="H1685" s="1">
        <v>67.52</v>
      </c>
      <c r="I1685" s="6">
        <v>1148.55</v>
      </c>
      <c r="J1685" s="86"/>
      <c r="K1685" s="86"/>
      <c r="L1685" s="85"/>
      <c r="M1685" s="85"/>
      <c r="N1685" s="85"/>
      <c r="O1685" s="85"/>
      <c r="P1685" s="85"/>
      <c r="Q1685" s="1">
        <f t="shared" si="26"/>
        <v>1148.55</v>
      </c>
    </row>
    <row r="1686" spans="1:17" x14ac:dyDescent="0.25">
      <c r="A1686" s="83" t="s">
        <v>9354</v>
      </c>
      <c r="B1686" s="84" t="s">
        <v>17061</v>
      </c>
      <c r="C1686" s="7">
        <v>153</v>
      </c>
      <c r="D1686" s="7">
        <v>6</v>
      </c>
      <c r="E1686" s="1">
        <v>139501.87</v>
      </c>
      <c r="F1686" s="1">
        <v>179.01</v>
      </c>
      <c r="G1686" s="1">
        <v>529.87</v>
      </c>
      <c r="H1686" s="1">
        <v>14865.02</v>
      </c>
      <c r="I1686" s="6">
        <v>15573.9</v>
      </c>
      <c r="J1686" s="86"/>
      <c r="K1686" s="86"/>
      <c r="L1686" s="85"/>
      <c r="M1686" s="85"/>
      <c r="N1686" s="85"/>
      <c r="O1686" s="85"/>
      <c r="P1686" s="85"/>
      <c r="Q1686" s="1">
        <f t="shared" si="26"/>
        <v>15573.9</v>
      </c>
    </row>
    <row r="1687" spans="1:17" x14ac:dyDescent="0.25">
      <c r="A1687" s="83" t="s">
        <v>9355</v>
      </c>
      <c r="B1687" s="84" t="s">
        <v>17062</v>
      </c>
      <c r="C1687" s="7">
        <v>1098</v>
      </c>
      <c r="D1687" s="7">
        <v>4</v>
      </c>
      <c r="E1687" s="1">
        <v>984.56</v>
      </c>
      <c r="F1687" s="1">
        <v>1284.6600000000001</v>
      </c>
      <c r="G1687" s="1">
        <v>353.25</v>
      </c>
      <c r="H1687" s="1">
        <v>104.91</v>
      </c>
      <c r="I1687" s="6">
        <v>1742.82</v>
      </c>
      <c r="J1687" s="86"/>
      <c r="K1687" s="86"/>
      <c r="L1687" s="85"/>
      <c r="M1687" s="85"/>
      <c r="N1687" s="85"/>
      <c r="O1687" s="85"/>
      <c r="P1687" s="85"/>
      <c r="Q1687" s="1">
        <f t="shared" si="26"/>
        <v>1742.82</v>
      </c>
    </row>
    <row r="1688" spans="1:17" x14ac:dyDescent="0.25">
      <c r="A1688" s="83" t="s">
        <v>9356</v>
      </c>
      <c r="B1688" s="84" t="s">
        <v>17063</v>
      </c>
      <c r="C1688" s="7">
        <v>851</v>
      </c>
      <c r="D1688" s="7">
        <v>9</v>
      </c>
      <c r="E1688" s="1">
        <v>1656.93</v>
      </c>
      <c r="F1688" s="1">
        <v>995.66</v>
      </c>
      <c r="G1688" s="1">
        <v>794.81</v>
      </c>
      <c r="H1688" s="1">
        <v>176.56</v>
      </c>
      <c r="I1688" s="6">
        <v>1967.03</v>
      </c>
      <c r="J1688" s="86"/>
      <c r="K1688" s="86"/>
      <c r="L1688" s="85"/>
      <c r="M1688" s="85"/>
      <c r="N1688" s="85"/>
      <c r="O1688" s="85"/>
      <c r="P1688" s="85"/>
      <c r="Q1688" s="1">
        <f t="shared" si="26"/>
        <v>1967.03</v>
      </c>
    </row>
    <row r="1689" spans="1:17" x14ac:dyDescent="0.25">
      <c r="A1689" s="83" t="s">
        <v>9357</v>
      </c>
      <c r="B1689" s="84" t="s">
        <v>17064</v>
      </c>
      <c r="C1689" s="7">
        <v>601</v>
      </c>
      <c r="D1689" s="7">
        <v>4</v>
      </c>
      <c r="E1689" s="1">
        <v>1735.19</v>
      </c>
      <c r="F1689" s="1">
        <v>703.17</v>
      </c>
      <c r="G1689" s="1">
        <v>353.25</v>
      </c>
      <c r="H1689" s="1">
        <v>184.9</v>
      </c>
      <c r="I1689" s="6">
        <v>1241.32</v>
      </c>
      <c r="J1689" s="86"/>
      <c r="K1689" s="86"/>
      <c r="L1689" s="85"/>
      <c r="M1689" s="85"/>
      <c r="N1689" s="85"/>
      <c r="O1689" s="85"/>
      <c r="P1689" s="85"/>
      <c r="Q1689" s="1">
        <f t="shared" si="26"/>
        <v>1241.32</v>
      </c>
    </row>
    <row r="1690" spans="1:17" x14ac:dyDescent="0.25">
      <c r="A1690" s="83" t="s">
        <v>9358</v>
      </c>
      <c r="B1690" s="84" t="s">
        <v>17065</v>
      </c>
      <c r="C1690" s="7">
        <v>1070</v>
      </c>
      <c r="D1690" s="7">
        <v>3</v>
      </c>
      <c r="E1690" s="1">
        <v>647.42999999999995</v>
      </c>
      <c r="F1690" s="1">
        <v>1251.9000000000001</v>
      </c>
      <c r="G1690" s="1">
        <v>264.94</v>
      </c>
      <c r="H1690" s="1">
        <v>68.989999999999995</v>
      </c>
      <c r="I1690" s="6">
        <v>1585.83</v>
      </c>
      <c r="J1690" s="86"/>
      <c r="K1690" s="86"/>
      <c r="L1690" s="85"/>
      <c r="M1690" s="85"/>
      <c r="N1690" s="85"/>
      <c r="O1690" s="85"/>
      <c r="P1690" s="85"/>
      <c r="Q1690" s="1">
        <f t="shared" si="26"/>
        <v>1585.83</v>
      </c>
    </row>
    <row r="1691" spans="1:17" x14ac:dyDescent="0.25">
      <c r="A1691" s="83" t="s">
        <v>9359</v>
      </c>
      <c r="B1691" s="84" t="s">
        <v>17066</v>
      </c>
      <c r="C1691" s="7">
        <v>484</v>
      </c>
      <c r="D1691" s="7">
        <v>1</v>
      </c>
      <c r="E1691" s="1">
        <v>314.42</v>
      </c>
      <c r="F1691" s="1">
        <v>566.28</v>
      </c>
      <c r="G1691" s="1">
        <v>88.31</v>
      </c>
      <c r="H1691" s="1">
        <v>33.5</v>
      </c>
      <c r="I1691" s="6">
        <v>688.09</v>
      </c>
      <c r="J1691" s="86"/>
      <c r="K1691" s="86"/>
      <c r="L1691" s="85"/>
      <c r="M1691" s="85"/>
      <c r="N1691" s="85"/>
      <c r="O1691" s="85"/>
      <c r="P1691" s="85"/>
      <c r="Q1691" s="1">
        <f t="shared" si="26"/>
        <v>688.09</v>
      </c>
    </row>
    <row r="1692" spans="1:17" x14ac:dyDescent="0.25">
      <c r="A1692" s="83" t="s">
        <v>9360</v>
      </c>
      <c r="B1692" s="84" t="s">
        <v>17067</v>
      </c>
      <c r="C1692" s="7">
        <v>532</v>
      </c>
      <c r="D1692" s="7">
        <v>1</v>
      </c>
      <c r="E1692" s="1">
        <v>314.8</v>
      </c>
      <c r="F1692" s="1">
        <v>622.44000000000005</v>
      </c>
      <c r="G1692" s="1">
        <v>88.31</v>
      </c>
      <c r="H1692" s="1">
        <v>33.54</v>
      </c>
      <c r="I1692" s="6">
        <v>744.29</v>
      </c>
      <c r="J1692" s="86"/>
      <c r="K1692" s="86"/>
      <c r="L1692" s="85"/>
      <c r="M1692" s="85"/>
      <c r="N1692" s="85"/>
      <c r="O1692" s="85"/>
      <c r="P1692" s="85"/>
      <c r="Q1692" s="1">
        <f t="shared" si="26"/>
        <v>744.29</v>
      </c>
    </row>
    <row r="1693" spans="1:17" x14ac:dyDescent="0.25">
      <c r="A1693" s="83" t="s">
        <v>9361</v>
      </c>
      <c r="B1693" s="84" t="s">
        <v>17068</v>
      </c>
      <c r="C1693" s="7">
        <v>2910</v>
      </c>
      <c r="D1693" s="7">
        <v>5</v>
      </c>
      <c r="E1693" s="1">
        <v>1154.3699999999999</v>
      </c>
      <c r="F1693" s="1">
        <v>3404.69</v>
      </c>
      <c r="G1693" s="1">
        <v>441.56</v>
      </c>
      <c r="H1693" s="1">
        <v>123.01</v>
      </c>
      <c r="I1693" s="6">
        <v>3969.26</v>
      </c>
      <c r="J1693" s="86"/>
      <c r="K1693" s="86"/>
      <c r="L1693" s="85"/>
      <c r="M1693" s="85"/>
      <c r="N1693" s="85"/>
      <c r="O1693" s="85"/>
      <c r="P1693" s="85"/>
      <c r="Q1693" s="1">
        <f t="shared" si="26"/>
        <v>3969.26</v>
      </c>
    </row>
    <row r="1694" spans="1:17" x14ac:dyDescent="0.25">
      <c r="A1694" s="83" t="s">
        <v>9362</v>
      </c>
      <c r="B1694" s="84" t="s">
        <v>17069</v>
      </c>
      <c r="C1694" s="7">
        <v>546</v>
      </c>
      <c r="D1694" s="7">
        <v>2</v>
      </c>
      <c r="E1694" s="1">
        <v>631.57000000000005</v>
      </c>
      <c r="F1694" s="1">
        <v>638.82000000000005</v>
      </c>
      <c r="G1694" s="1">
        <v>176.62</v>
      </c>
      <c r="H1694" s="1">
        <v>67.3</v>
      </c>
      <c r="I1694" s="6">
        <v>882.74</v>
      </c>
      <c r="J1694" s="86"/>
      <c r="K1694" s="86"/>
      <c r="L1694" s="85"/>
      <c r="M1694" s="85"/>
      <c r="N1694" s="85"/>
      <c r="O1694" s="85"/>
      <c r="P1694" s="85"/>
      <c r="Q1694" s="1">
        <f t="shared" si="26"/>
        <v>882.74</v>
      </c>
    </row>
    <row r="1695" spans="1:17" x14ac:dyDescent="0.25">
      <c r="A1695" s="83" t="s">
        <v>9363</v>
      </c>
      <c r="B1695" s="84" t="s">
        <v>17070</v>
      </c>
      <c r="C1695" s="7">
        <v>587</v>
      </c>
      <c r="D1695" s="7">
        <v>0</v>
      </c>
      <c r="E1695" s="1">
        <v>0</v>
      </c>
      <c r="F1695" s="1">
        <v>686.78</v>
      </c>
      <c r="G1695" s="1">
        <v>0</v>
      </c>
      <c r="H1695" s="1">
        <v>0</v>
      </c>
      <c r="I1695" s="6">
        <v>686.78</v>
      </c>
      <c r="J1695" s="86"/>
      <c r="K1695" s="86"/>
      <c r="L1695" s="85"/>
      <c r="M1695" s="85"/>
      <c r="N1695" s="85"/>
      <c r="O1695" s="85"/>
      <c r="P1695" s="85"/>
      <c r="Q1695" s="1">
        <f t="shared" si="26"/>
        <v>686.78</v>
      </c>
    </row>
    <row r="1696" spans="1:17" x14ac:dyDescent="0.25">
      <c r="A1696" s="83" t="s">
        <v>9364</v>
      </c>
      <c r="B1696" s="84" t="s">
        <v>17071</v>
      </c>
      <c r="C1696" s="7">
        <v>793</v>
      </c>
      <c r="D1696" s="7">
        <v>3</v>
      </c>
      <c r="E1696" s="1">
        <v>949.06</v>
      </c>
      <c r="F1696" s="1">
        <v>927.81</v>
      </c>
      <c r="G1696" s="1">
        <v>264.94</v>
      </c>
      <c r="H1696" s="1">
        <v>101.13</v>
      </c>
      <c r="I1696" s="6">
        <v>1293.8800000000001</v>
      </c>
      <c r="J1696" s="86"/>
      <c r="K1696" s="86"/>
      <c r="L1696" s="85"/>
      <c r="M1696" s="85"/>
      <c r="N1696" s="85"/>
      <c r="O1696" s="85"/>
      <c r="P1696" s="85"/>
      <c r="Q1696" s="1">
        <f t="shared" si="26"/>
        <v>1293.8800000000001</v>
      </c>
    </row>
    <row r="1697" spans="1:17" x14ac:dyDescent="0.25">
      <c r="A1697" s="83" t="s">
        <v>9365</v>
      </c>
      <c r="B1697" s="84" t="s">
        <v>17072</v>
      </c>
      <c r="C1697" s="7">
        <v>1656</v>
      </c>
      <c r="D1697" s="7">
        <v>3</v>
      </c>
      <c r="E1697" s="1">
        <v>829.59</v>
      </c>
      <c r="F1697" s="1">
        <v>1937.51</v>
      </c>
      <c r="G1697" s="1">
        <v>264.94</v>
      </c>
      <c r="H1697" s="1">
        <v>88.4</v>
      </c>
      <c r="I1697" s="6">
        <v>2290.85</v>
      </c>
      <c r="J1697" s="86"/>
      <c r="K1697" s="86"/>
      <c r="L1697" s="85"/>
      <c r="M1697" s="85"/>
      <c r="N1697" s="85"/>
      <c r="O1697" s="85"/>
      <c r="P1697" s="85"/>
      <c r="Q1697" s="1">
        <f t="shared" si="26"/>
        <v>2290.85</v>
      </c>
    </row>
    <row r="1698" spans="1:17" x14ac:dyDescent="0.25">
      <c r="A1698" s="83" t="s">
        <v>9366</v>
      </c>
      <c r="B1698" s="84" t="s">
        <v>17073</v>
      </c>
      <c r="C1698" s="7">
        <v>560</v>
      </c>
      <c r="D1698" s="7">
        <v>2</v>
      </c>
      <c r="E1698" s="1">
        <v>629.79999999999995</v>
      </c>
      <c r="F1698" s="1">
        <v>655.20000000000005</v>
      </c>
      <c r="G1698" s="1">
        <v>176.62</v>
      </c>
      <c r="H1698" s="1">
        <v>67.11</v>
      </c>
      <c r="I1698" s="6">
        <v>898.93</v>
      </c>
      <c r="J1698" s="86"/>
      <c r="K1698" s="86"/>
      <c r="L1698" s="85"/>
      <c r="M1698" s="85"/>
      <c r="N1698" s="85"/>
      <c r="O1698" s="85"/>
      <c r="P1698" s="85"/>
      <c r="Q1698" s="1">
        <f t="shared" si="26"/>
        <v>898.93</v>
      </c>
    </row>
    <row r="1699" spans="1:17" x14ac:dyDescent="0.25">
      <c r="A1699" s="83" t="s">
        <v>9367</v>
      </c>
      <c r="B1699" s="84" t="s">
        <v>17074</v>
      </c>
      <c r="C1699" s="7">
        <v>8912</v>
      </c>
      <c r="D1699" s="7">
        <v>68</v>
      </c>
      <c r="E1699" s="1">
        <v>21274.11</v>
      </c>
      <c r="F1699" s="1">
        <v>10427.01</v>
      </c>
      <c r="G1699" s="1">
        <v>6005.24</v>
      </c>
      <c r="H1699" s="1">
        <v>2266.92</v>
      </c>
      <c r="I1699" s="6">
        <v>18699.169999999998</v>
      </c>
      <c r="J1699" s="86"/>
      <c r="K1699" s="86"/>
      <c r="L1699" s="85"/>
      <c r="M1699" s="85"/>
      <c r="N1699" s="85"/>
      <c r="O1699" s="85"/>
      <c r="P1699" s="85"/>
      <c r="Q1699" s="1">
        <f t="shared" si="26"/>
        <v>18699.169999999998</v>
      </c>
    </row>
    <row r="1700" spans="1:17" x14ac:dyDescent="0.25">
      <c r="A1700" s="83" t="s">
        <v>9368</v>
      </c>
      <c r="B1700" s="84" t="s">
        <v>17075</v>
      </c>
      <c r="C1700" s="7">
        <v>321</v>
      </c>
      <c r="D1700" s="7">
        <v>11</v>
      </c>
      <c r="E1700" s="1">
        <v>6236.38</v>
      </c>
      <c r="F1700" s="1">
        <v>375.57</v>
      </c>
      <c r="G1700" s="1">
        <v>971.43</v>
      </c>
      <c r="H1700" s="1">
        <v>664.54</v>
      </c>
      <c r="I1700" s="6">
        <v>2011.54</v>
      </c>
      <c r="J1700" s="86"/>
      <c r="K1700" s="86"/>
      <c r="L1700" s="85"/>
      <c r="M1700" s="85"/>
      <c r="N1700" s="85"/>
      <c r="O1700" s="85"/>
      <c r="P1700" s="85"/>
      <c r="Q1700" s="1">
        <f t="shared" si="26"/>
        <v>2011.54</v>
      </c>
    </row>
    <row r="1701" spans="1:17" x14ac:dyDescent="0.25">
      <c r="A1701" s="83" t="s">
        <v>9369</v>
      </c>
      <c r="B1701" s="84" t="s">
        <v>17076</v>
      </c>
      <c r="C1701" s="7">
        <v>106</v>
      </c>
      <c r="D1701" s="7">
        <v>1</v>
      </c>
      <c r="E1701" s="1">
        <v>79919.63</v>
      </c>
      <c r="F1701" s="1">
        <v>124.02</v>
      </c>
      <c r="G1701" s="1">
        <v>88.31</v>
      </c>
      <c r="H1701" s="1">
        <v>8516.06</v>
      </c>
      <c r="I1701" s="6">
        <v>8728.39</v>
      </c>
      <c r="J1701" s="86"/>
      <c r="K1701" s="86"/>
      <c r="L1701" s="85"/>
      <c r="M1701" s="85"/>
      <c r="N1701" s="85"/>
      <c r="O1701" s="85"/>
      <c r="P1701" s="85"/>
      <c r="Q1701" s="1">
        <f t="shared" si="26"/>
        <v>8728.39</v>
      </c>
    </row>
    <row r="1702" spans="1:17" x14ac:dyDescent="0.25">
      <c r="A1702" s="83" t="s">
        <v>9370</v>
      </c>
      <c r="B1702" s="84" t="s">
        <v>17077</v>
      </c>
      <c r="C1702" s="7">
        <v>1139</v>
      </c>
      <c r="D1702" s="7">
        <v>2</v>
      </c>
      <c r="E1702" s="1">
        <v>638.35</v>
      </c>
      <c r="F1702" s="1">
        <v>1332.62</v>
      </c>
      <c r="G1702" s="1">
        <v>176.62</v>
      </c>
      <c r="H1702" s="1">
        <v>68.02</v>
      </c>
      <c r="I1702" s="6">
        <v>1577.26</v>
      </c>
      <c r="J1702" s="86"/>
      <c r="K1702" s="86"/>
      <c r="L1702" s="85"/>
      <c r="M1702" s="85"/>
      <c r="N1702" s="85"/>
      <c r="O1702" s="85"/>
      <c r="P1702" s="85"/>
      <c r="Q1702" s="1">
        <f t="shared" si="26"/>
        <v>1577.26</v>
      </c>
    </row>
    <row r="1703" spans="1:17" x14ac:dyDescent="0.25">
      <c r="A1703" s="83" t="s">
        <v>9371</v>
      </c>
      <c r="B1703" s="84" t="s">
        <v>17078</v>
      </c>
      <c r="C1703" s="7">
        <v>171</v>
      </c>
      <c r="D1703" s="7">
        <v>0</v>
      </c>
      <c r="E1703" s="1">
        <v>0</v>
      </c>
      <c r="F1703" s="1">
        <v>200.07</v>
      </c>
      <c r="G1703" s="1">
        <v>0</v>
      </c>
      <c r="H1703" s="1">
        <v>0</v>
      </c>
      <c r="I1703" s="6">
        <v>200.07</v>
      </c>
      <c r="J1703" s="86"/>
      <c r="K1703" s="86"/>
      <c r="L1703" s="85"/>
      <c r="M1703" s="85"/>
      <c r="N1703" s="85"/>
      <c r="O1703" s="85"/>
      <c r="P1703" s="85"/>
      <c r="Q1703" s="1">
        <f t="shared" si="26"/>
        <v>200.07</v>
      </c>
    </row>
    <row r="1704" spans="1:17" x14ac:dyDescent="0.25">
      <c r="A1704" s="83" t="s">
        <v>9372</v>
      </c>
      <c r="B1704" s="84" t="s">
        <v>17079</v>
      </c>
      <c r="C1704" s="7">
        <v>348</v>
      </c>
      <c r="D1704" s="7">
        <v>2</v>
      </c>
      <c r="E1704" s="1">
        <v>630.32000000000005</v>
      </c>
      <c r="F1704" s="1">
        <v>407.16</v>
      </c>
      <c r="G1704" s="1">
        <v>176.62</v>
      </c>
      <c r="H1704" s="1">
        <v>67.17</v>
      </c>
      <c r="I1704" s="6">
        <v>650.95000000000005</v>
      </c>
      <c r="J1704" s="86"/>
      <c r="K1704" s="86"/>
      <c r="L1704" s="85"/>
      <c r="M1704" s="85"/>
      <c r="N1704" s="85"/>
      <c r="O1704" s="85"/>
      <c r="P1704" s="85"/>
      <c r="Q1704" s="1">
        <f t="shared" si="26"/>
        <v>650.95000000000005</v>
      </c>
    </row>
    <row r="1705" spans="1:17" x14ac:dyDescent="0.25">
      <c r="A1705" s="83" t="s">
        <v>9373</v>
      </c>
      <c r="B1705" s="84" t="s">
        <v>17080</v>
      </c>
      <c r="C1705" s="7">
        <v>202</v>
      </c>
      <c r="D1705" s="7">
        <v>0</v>
      </c>
      <c r="E1705" s="1">
        <v>0</v>
      </c>
      <c r="F1705" s="1">
        <v>236.34</v>
      </c>
      <c r="G1705" s="1">
        <v>0</v>
      </c>
      <c r="H1705" s="1">
        <v>0</v>
      </c>
      <c r="I1705" s="6">
        <v>236.34</v>
      </c>
      <c r="J1705" s="86"/>
      <c r="K1705" s="86"/>
      <c r="L1705" s="85"/>
      <c r="M1705" s="85"/>
      <c r="N1705" s="85"/>
      <c r="O1705" s="85"/>
      <c r="P1705" s="85"/>
      <c r="Q1705" s="1">
        <f t="shared" si="26"/>
        <v>236.34</v>
      </c>
    </row>
    <row r="1706" spans="1:17" x14ac:dyDescent="0.25">
      <c r="A1706" s="83" t="s">
        <v>9374</v>
      </c>
      <c r="B1706" s="84" t="s">
        <v>17081</v>
      </c>
      <c r="C1706" s="7">
        <v>644</v>
      </c>
      <c r="D1706" s="7">
        <v>4</v>
      </c>
      <c r="E1706" s="1">
        <v>43467.1</v>
      </c>
      <c r="F1706" s="1">
        <v>753.48</v>
      </c>
      <c r="G1706" s="1">
        <v>353.25</v>
      </c>
      <c r="H1706" s="1">
        <v>4631.76</v>
      </c>
      <c r="I1706" s="6">
        <v>5738.49</v>
      </c>
      <c r="J1706" s="86"/>
      <c r="K1706" s="86"/>
      <c r="L1706" s="85"/>
      <c r="M1706" s="85"/>
      <c r="N1706" s="85"/>
      <c r="O1706" s="85"/>
      <c r="P1706" s="85"/>
      <c r="Q1706" s="1">
        <f t="shared" si="26"/>
        <v>5738.49</v>
      </c>
    </row>
    <row r="1707" spans="1:17" x14ac:dyDescent="0.25">
      <c r="A1707" s="83" t="s">
        <v>9375</v>
      </c>
      <c r="B1707" s="84" t="s">
        <v>17082</v>
      </c>
      <c r="C1707" s="7">
        <v>5373</v>
      </c>
      <c r="D1707" s="7">
        <v>19</v>
      </c>
      <c r="E1707" s="1">
        <v>10554.53</v>
      </c>
      <c r="F1707" s="1">
        <v>6286.39</v>
      </c>
      <c r="G1707" s="1">
        <v>1677.94</v>
      </c>
      <c r="H1707" s="1">
        <v>1124.67</v>
      </c>
      <c r="I1707" s="6">
        <v>9089</v>
      </c>
      <c r="J1707" s="86"/>
      <c r="K1707" s="86"/>
      <c r="L1707" s="85"/>
      <c r="M1707" s="85"/>
      <c r="N1707" s="85"/>
      <c r="O1707" s="85"/>
      <c r="P1707" s="85"/>
      <c r="Q1707" s="1">
        <f t="shared" si="26"/>
        <v>9089</v>
      </c>
    </row>
    <row r="1708" spans="1:17" x14ac:dyDescent="0.25">
      <c r="A1708" s="83" t="s">
        <v>9376</v>
      </c>
      <c r="B1708" s="84" t="s">
        <v>17083</v>
      </c>
      <c r="C1708" s="7">
        <v>465</v>
      </c>
      <c r="D1708" s="7">
        <v>3</v>
      </c>
      <c r="E1708" s="1">
        <v>951.03</v>
      </c>
      <c r="F1708" s="1">
        <v>544.04999999999995</v>
      </c>
      <c r="G1708" s="1">
        <v>264.94</v>
      </c>
      <c r="H1708" s="1">
        <v>101.34</v>
      </c>
      <c r="I1708" s="6">
        <v>910.33</v>
      </c>
      <c r="J1708" s="86"/>
      <c r="K1708" s="86"/>
      <c r="L1708" s="85"/>
      <c r="M1708" s="85"/>
      <c r="N1708" s="85"/>
      <c r="O1708" s="85"/>
      <c r="P1708" s="85"/>
      <c r="Q1708" s="1">
        <f t="shared" si="26"/>
        <v>910.33</v>
      </c>
    </row>
    <row r="1709" spans="1:17" x14ac:dyDescent="0.25">
      <c r="A1709" s="83" t="s">
        <v>9377</v>
      </c>
      <c r="B1709" s="84" t="s">
        <v>17084</v>
      </c>
      <c r="C1709" s="7">
        <v>2250</v>
      </c>
      <c r="D1709" s="7">
        <v>5</v>
      </c>
      <c r="E1709" s="1">
        <v>2224.14</v>
      </c>
      <c r="F1709" s="1">
        <v>2632.5</v>
      </c>
      <c r="G1709" s="1">
        <v>441.56</v>
      </c>
      <c r="H1709" s="1">
        <v>237</v>
      </c>
      <c r="I1709" s="6">
        <v>3311.06</v>
      </c>
      <c r="J1709" s="86"/>
      <c r="K1709" s="86"/>
      <c r="L1709" s="85"/>
      <c r="M1709" s="85"/>
      <c r="N1709" s="85"/>
      <c r="O1709" s="85"/>
      <c r="P1709" s="85"/>
      <c r="Q1709" s="1">
        <f t="shared" si="26"/>
        <v>3311.06</v>
      </c>
    </row>
    <row r="1710" spans="1:17" x14ac:dyDescent="0.25">
      <c r="A1710" s="83" t="s">
        <v>9378</v>
      </c>
      <c r="B1710" s="84" t="s">
        <v>17085</v>
      </c>
      <c r="C1710" s="7">
        <v>219</v>
      </c>
      <c r="D1710" s="7">
        <v>4</v>
      </c>
      <c r="E1710" s="1">
        <v>3057.53</v>
      </c>
      <c r="F1710" s="1">
        <v>256.23</v>
      </c>
      <c r="G1710" s="1">
        <v>353.25</v>
      </c>
      <c r="H1710" s="1">
        <v>325.8</v>
      </c>
      <c r="I1710" s="6">
        <v>935.28</v>
      </c>
      <c r="J1710" s="86"/>
      <c r="K1710" s="86"/>
      <c r="L1710" s="85"/>
      <c r="M1710" s="85"/>
      <c r="N1710" s="85"/>
      <c r="O1710" s="85"/>
      <c r="P1710" s="85"/>
      <c r="Q1710" s="1">
        <f t="shared" si="26"/>
        <v>935.28</v>
      </c>
    </row>
    <row r="1711" spans="1:17" x14ac:dyDescent="0.25">
      <c r="A1711" s="83" t="s">
        <v>9379</v>
      </c>
      <c r="B1711" s="84" t="s">
        <v>17086</v>
      </c>
      <c r="C1711" s="7">
        <v>478</v>
      </c>
      <c r="D1711" s="7">
        <v>2</v>
      </c>
      <c r="E1711" s="1">
        <v>628.4</v>
      </c>
      <c r="F1711" s="1">
        <v>559.26</v>
      </c>
      <c r="G1711" s="1">
        <v>176.62</v>
      </c>
      <c r="H1711" s="1">
        <v>66.959999999999994</v>
      </c>
      <c r="I1711" s="6">
        <v>802.84</v>
      </c>
      <c r="J1711" s="86"/>
      <c r="K1711" s="86"/>
      <c r="L1711" s="85"/>
      <c r="M1711" s="85"/>
      <c r="N1711" s="85"/>
      <c r="O1711" s="85"/>
      <c r="P1711" s="85"/>
      <c r="Q1711" s="1">
        <f t="shared" si="26"/>
        <v>802.84</v>
      </c>
    </row>
    <row r="1712" spans="1:17" x14ac:dyDescent="0.25">
      <c r="A1712" s="83" t="s">
        <v>9380</v>
      </c>
      <c r="B1712" s="84" t="s">
        <v>17087</v>
      </c>
      <c r="C1712" s="7">
        <v>133</v>
      </c>
      <c r="D1712" s="7">
        <v>0</v>
      </c>
      <c r="E1712" s="1">
        <v>0</v>
      </c>
      <c r="F1712" s="1">
        <v>155.61000000000001</v>
      </c>
      <c r="G1712" s="1">
        <v>0</v>
      </c>
      <c r="H1712" s="1">
        <v>0</v>
      </c>
      <c r="I1712" s="6">
        <v>155.61000000000001</v>
      </c>
      <c r="J1712" s="86"/>
      <c r="K1712" s="86"/>
      <c r="L1712" s="85"/>
      <c r="M1712" s="85"/>
      <c r="N1712" s="85"/>
      <c r="O1712" s="85"/>
      <c r="P1712" s="85"/>
      <c r="Q1712" s="1">
        <f t="shared" si="26"/>
        <v>155.61000000000001</v>
      </c>
    </row>
    <row r="1713" spans="1:17" x14ac:dyDescent="0.25">
      <c r="A1713" s="83" t="s">
        <v>9381</v>
      </c>
      <c r="B1713" s="84" t="s">
        <v>17088</v>
      </c>
      <c r="C1713" s="7">
        <v>259</v>
      </c>
      <c r="D1713" s="7">
        <v>1</v>
      </c>
      <c r="E1713" s="1">
        <v>37.32</v>
      </c>
      <c r="F1713" s="1">
        <v>303.02999999999997</v>
      </c>
      <c r="G1713" s="1">
        <v>88.31</v>
      </c>
      <c r="H1713" s="1">
        <v>3.98</v>
      </c>
      <c r="I1713" s="6">
        <v>395.32</v>
      </c>
      <c r="J1713" s="86"/>
      <c r="K1713" s="86"/>
      <c r="L1713" s="85"/>
      <c r="M1713" s="85"/>
      <c r="N1713" s="85"/>
      <c r="O1713" s="85"/>
      <c r="P1713" s="85"/>
      <c r="Q1713" s="1">
        <f t="shared" si="26"/>
        <v>395.32</v>
      </c>
    </row>
    <row r="1714" spans="1:17" x14ac:dyDescent="0.25">
      <c r="A1714" s="83" t="s">
        <v>9382</v>
      </c>
      <c r="B1714" s="84" t="s">
        <v>17089</v>
      </c>
      <c r="C1714" s="7">
        <v>400</v>
      </c>
      <c r="D1714" s="7">
        <v>1</v>
      </c>
      <c r="E1714" s="1">
        <v>316.39</v>
      </c>
      <c r="F1714" s="1">
        <v>468</v>
      </c>
      <c r="G1714" s="1">
        <v>88.31</v>
      </c>
      <c r="H1714" s="1">
        <v>33.71</v>
      </c>
      <c r="I1714" s="6">
        <v>590.02</v>
      </c>
      <c r="J1714" s="86"/>
      <c r="K1714" s="86"/>
      <c r="L1714" s="85"/>
      <c r="M1714" s="85"/>
      <c r="N1714" s="85"/>
      <c r="O1714" s="85"/>
      <c r="P1714" s="85"/>
      <c r="Q1714" s="1">
        <f t="shared" si="26"/>
        <v>590.02</v>
      </c>
    </row>
    <row r="1715" spans="1:17" x14ac:dyDescent="0.25">
      <c r="A1715" s="83" t="s">
        <v>9383</v>
      </c>
      <c r="B1715" s="84" t="s">
        <v>17090</v>
      </c>
      <c r="C1715" s="7">
        <v>441</v>
      </c>
      <c r="D1715" s="7">
        <v>2</v>
      </c>
      <c r="E1715" s="1">
        <v>633.83000000000004</v>
      </c>
      <c r="F1715" s="1">
        <v>515.97</v>
      </c>
      <c r="G1715" s="1">
        <v>176.62</v>
      </c>
      <c r="H1715" s="1">
        <v>67.540000000000006</v>
      </c>
      <c r="I1715" s="6">
        <v>760.13</v>
      </c>
      <c r="J1715" s="86"/>
      <c r="K1715" s="86"/>
      <c r="L1715" s="85"/>
      <c r="M1715" s="85"/>
      <c r="N1715" s="85"/>
      <c r="O1715" s="85"/>
      <c r="P1715" s="85"/>
      <c r="Q1715" s="1">
        <f t="shared" si="26"/>
        <v>760.13</v>
      </c>
    </row>
    <row r="1716" spans="1:17" x14ac:dyDescent="0.25">
      <c r="A1716" s="83" t="s">
        <v>9384</v>
      </c>
      <c r="B1716" s="84" t="s">
        <v>17091</v>
      </c>
      <c r="C1716" s="7">
        <v>2062</v>
      </c>
      <c r="D1716" s="7">
        <v>2</v>
      </c>
      <c r="E1716" s="1">
        <v>635.85</v>
      </c>
      <c r="F1716" s="1">
        <v>2412.54</v>
      </c>
      <c r="G1716" s="1">
        <v>176.62</v>
      </c>
      <c r="H1716" s="1">
        <v>67.75</v>
      </c>
      <c r="I1716" s="6">
        <v>2656.91</v>
      </c>
      <c r="J1716" s="86"/>
      <c r="K1716" s="86"/>
      <c r="L1716" s="85"/>
      <c r="M1716" s="85"/>
      <c r="N1716" s="85"/>
      <c r="O1716" s="85"/>
      <c r="P1716" s="85"/>
      <c r="Q1716" s="1">
        <f t="shared" si="26"/>
        <v>2656.91</v>
      </c>
    </row>
    <row r="1717" spans="1:17" x14ac:dyDescent="0.25">
      <c r="A1717" s="83" t="s">
        <v>9385</v>
      </c>
      <c r="B1717" s="84" t="s">
        <v>17092</v>
      </c>
      <c r="C1717" s="7">
        <v>582</v>
      </c>
      <c r="D1717" s="7">
        <v>3</v>
      </c>
      <c r="E1717" s="1">
        <v>815.28</v>
      </c>
      <c r="F1717" s="1">
        <v>680.94</v>
      </c>
      <c r="G1717" s="1">
        <v>264.94</v>
      </c>
      <c r="H1717" s="1">
        <v>86.87</v>
      </c>
      <c r="I1717" s="6">
        <v>1032.75</v>
      </c>
      <c r="J1717" s="86"/>
      <c r="K1717" s="86"/>
      <c r="L1717" s="85"/>
      <c r="M1717" s="85"/>
      <c r="N1717" s="85"/>
      <c r="O1717" s="85"/>
      <c r="P1717" s="85"/>
      <c r="Q1717" s="1">
        <f t="shared" si="26"/>
        <v>1032.75</v>
      </c>
    </row>
    <row r="1718" spans="1:17" x14ac:dyDescent="0.25">
      <c r="A1718" s="83" t="s">
        <v>9386</v>
      </c>
      <c r="B1718" s="84" t="s">
        <v>17093</v>
      </c>
      <c r="C1718" s="7">
        <v>233</v>
      </c>
      <c r="D1718" s="7">
        <v>0</v>
      </c>
      <c r="E1718" s="1">
        <v>0</v>
      </c>
      <c r="F1718" s="1">
        <v>272.61</v>
      </c>
      <c r="G1718" s="1">
        <v>0</v>
      </c>
      <c r="H1718" s="1">
        <v>0</v>
      </c>
      <c r="I1718" s="6">
        <v>272.61</v>
      </c>
      <c r="J1718" s="86"/>
      <c r="K1718" s="86"/>
      <c r="L1718" s="85"/>
      <c r="M1718" s="85"/>
      <c r="N1718" s="85"/>
      <c r="O1718" s="85"/>
      <c r="P1718" s="85"/>
      <c r="Q1718" s="1">
        <f t="shared" si="26"/>
        <v>272.61</v>
      </c>
    </row>
    <row r="1719" spans="1:17" x14ac:dyDescent="0.25">
      <c r="A1719" s="83" t="s">
        <v>9387</v>
      </c>
      <c r="B1719" s="84" t="s">
        <v>17094</v>
      </c>
      <c r="C1719" s="7">
        <v>376</v>
      </c>
      <c r="D1719" s="7">
        <v>2</v>
      </c>
      <c r="E1719" s="1">
        <v>386.29</v>
      </c>
      <c r="F1719" s="1">
        <v>439.92</v>
      </c>
      <c r="G1719" s="1">
        <v>176.62</v>
      </c>
      <c r="H1719" s="1">
        <v>41.16</v>
      </c>
      <c r="I1719" s="6">
        <v>657.7</v>
      </c>
      <c r="J1719" s="86"/>
      <c r="K1719" s="86"/>
      <c r="L1719" s="85"/>
      <c r="M1719" s="85"/>
      <c r="N1719" s="85"/>
      <c r="O1719" s="85"/>
      <c r="P1719" s="85"/>
      <c r="Q1719" s="1">
        <f t="shared" si="26"/>
        <v>657.7</v>
      </c>
    </row>
    <row r="1720" spans="1:17" x14ac:dyDescent="0.25">
      <c r="A1720" s="83" t="s">
        <v>9388</v>
      </c>
      <c r="B1720" s="84" t="s">
        <v>17095</v>
      </c>
      <c r="C1720" s="7">
        <v>1800</v>
      </c>
      <c r="D1720" s="7">
        <v>9</v>
      </c>
      <c r="E1720" s="1">
        <v>1959.71</v>
      </c>
      <c r="F1720" s="1">
        <v>2105.9899999999998</v>
      </c>
      <c r="G1720" s="1">
        <v>794.81</v>
      </c>
      <c r="H1720" s="1">
        <v>208.82</v>
      </c>
      <c r="I1720" s="6">
        <v>3109.62</v>
      </c>
      <c r="J1720" s="86"/>
      <c r="K1720" s="86"/>
      <c r="L1720" s="85"/>
      <c r="M1720" s="85"/>
      <c r="N1720" s="85"/>
      <c r="O1720" s="85"/>
      <c r="P1720" s="85"/>
      <c r="Q1720" s="1">
        <f t="shared" si="26"/>
        <v>3109.62</v>
      </c>
    </row>
    <row r="1721" spans="1:17" x14ac:dyDescent="0.25">
      <c r="A1721" s="83" t="s">
        <v>9389</v>
      </c>
      <c r="B1721" s="84" t="s">
        <v>17096</v>
      </c>
      <c r="C1721" s="7">
        <v>548</v>
      </c>
      <c r="D1721" s="7">
        <v>1</v>
      </c>
      <c r="E1721" s="1">
        <v>314.13</v>
      </c>
      <c r="F1721" s="1">
        <v>641.16</v>
      </c>
      <c r="G1721" s="1">
        <v>88.31</v>
      </c>
      <c r="H1721" s="1">
        <v>33.47</v>
      </c>
      <c r="I1721" s="6">
        <v>762.94</v>
      </c>
      <c r="J1721" s="86"/>
      <c r="K1721" s="86"/>
      <c r="L1721" s="85"/>
      <c r="M1721" s="85"/>
      <c r="N1721" s="85"/>
      <c r="O1721" s="85"/>
      <c r="P1721" s="85"/>
      <c r="Q1721" s="1">
        <f t="shared" si="26"/>
        <v>762.94</v>
      </c>
    </row>
    <row r="1722" spans="1:17" x14ac:dyDescent="0.25">
      <c r="A1722" s="83" t="s">
        <v>9390</v>
      </c>
      <c r="B1722" s="84" t="s">
        <v>17097</v>
      </c>
      <c r="C1722" s="7">
        <v>1199</v>
      </c>
      <c r="D1722" s="7">
        <v>2</v>
      </c>
      <c r="E1722" s="1">
        <v>629.41</v>
      </c>
      <c r="F1722" s="1">
        <v>1402.82</v>
      </c>
      <c r="G1722" s="1">
        <v>176.62</v>
      </c>
      <c r="H1722" s="1">
        <v>67.069999999999993</v>
      </c>
      <c r="I1722" s="6">
        <v>1646.51</v>
      </c>
      <c r="J1722" s="86"/>
      <c r="K1722" s="86"/>
      <c r="L1722" s="85"/>
      <c r="M1722" s="85"/>
      <c r="N1722" s="85"/>
      <c r="O1722" s="85"/>
      <c r="P1722" s="85"/>
      <c r="Q1722" s="1">
        <f t="shared" si="26"/>
        <v>1646.51</v>
      </c>
    </row>
    <row r="1723" spans="1:17" x14ac:dyDescent="0.25">
      <c r="A1723" s="83" t="s">
        <v>9391</v>
      </c>
      <c r="B1723" s="84" t="s">
        <v>17098</v>
      </c>
      <c r="C1723" s="7">
        <v>1332</v>
      </c>
      <c r="D1723" s="7">
        <v>5</v>
      </c>
      <c r="E1723" s="1">
        <v>1579.49</v>
      </c>
      <c r="F1723" s="1">
        <v>1558.43</v>
      </c>
      <c r="G1723" s="1">
        <v>441.56</v>
      </c>
      <c r="H1723" s="1">
        <v>168.3</v>
      </c>
      <c r="I1723" s="6">
        <v>2168.29</v>
      </c>
      <c r="J1723" s="86"/>
      <c r="K1723" s="86"/>
      <c r="L1723" s="85"/>
      <c r="M1723" s="85"/>
      <c r="N1723" s="85"/>
      <c r="O1723" s="85"/>
      <c r="P1723" s="85"/>
      <c r="Q1723" s="1">
        <f t="shared" si="26"/>
        <v>2168.29</v>
      </c>
    </row>
    <row r="1724" spans="1:17" x14ac:dyDescent="0.25">
      <c r="A1724" s="83" t="s">
        <v>9392</v>
      </c>
      <c r="B1724" s="84" t="s">
        <v>17099</v>
      </c>
      <c r="C1724" s="7">
        <v>1334</v>
      </c>
      <c r="D1724" s="7">
        <v>11</v>
      </c>
      <c r="E1724" s="1">
        <v>3170.1</v>
      </c>
      <c r="F1724" s="1">
        <v>1560.78</v>
      </c>
      <c r="G1724" s="1">
        <v>971.43</v>
      </c>
      <c r="H1724" s="1">
        <v>337.8</v>
      </c>
      <c r="I1724" s="6">
        <v>2870.01</v>
      </c>
      <c r="J1724" s="86"/>
      <c r="K1724" s="86"/>
      <c r="L1724" s="85"/>
      <c r="M1724" s="85"/>
      <c r="N1724" s="85"/>
      <c r="O1724" s="85"/>
      <c r="P1724" s="85"/>
      <c r="Q1724" s="1">
        <f t="shared" si="26"/>
        <v>2870.01</v>
      </c>
    </row>
    <row r="1725" spans="1:17" x14ac:dyDescent="0.25">
      <c r="A1725" s="83" t="s">
        <v>9393</v>
      </c>
      <c r="B1725" s="84" t="s">
        <v>17100</v>
      </c>
      <c r="C1725" s="7">
        <v>868</v>
      </c>
      <c r="D1725" s="7">
        <v>0</v>
      </c>
      <c r="E1725" s="1">
        <v>0</v>
      </c>
      <c r="F1725" s="1">
        <v>1015.56</v>
      </c>
      <c r="G1725" s="1">
        <v>0</v>
      </c>
      <c r="H1725" s="1">
        <v>0</v>
      </c>
      <c r="I1725" s="6">
        <v>1015.56</v>
      </c>
      <c r="J1725" s="86"/>
      <c r="K1725" s="86"/>
      <c r="L1725" s="85"/>
      <c r="M1725" s="85"/>
      <c r="N1725" s="85"/>
      <c r="O1725" s="85"/>
      <c r="P1725" s="85"/>
      <c r="Q1725" s="1">
        <f t="shared" si="26"/>
        <v>1015.56</v>
      </c>
    </row>
    <row r="1726" spans="1:17" x14ac:dyDescent="0.25">
      <c r="A1726" s="83" t="s">
        <v>9394</v>
      </c>
      <c r="B1726" s="84" t="s">
        <v>17101</v>
      </c>
      <c r="C1726" s="7">
        <v>932</v>
      </c>
      <c r="D1726" s="7">
        <v>0</v>
      </c>
      <c r="E1726" s="1">
        <v>0</v>
      </c>
      <c r="F1726" s="1">
        <v>1090.44</v>
      </c>
      <c r="G1726" s="1">
        <v>0</v>
      </c>
      <c r="H1726" s="1">
        <v>0</v>
      </c>
      <c r="I1726" s="6">
        <v>1090.44</v>
      </c>
      <c r="J1726" s="86"/>
      <c r="K1726" s="86"/>
      <c r="L1726" s="85"/>
      <c r="M1726" s="85"/>
      <c r="N1726" s="85"/>
      <c r="O1726" s="85"/>
      <c r="P1726" s="85"/>
      <c r="Q1726" s="1">
        <f t="shared" si="26"/>
        <v>1090.44</v>
      </c>
    </row>
    <row r="1727" spans="1:17" x14ac:dyDescent="0.25">
      <c r="A1727" s="83" t="s">
        <v>9395</v>
      </c>
      <c r="B1727" s="84" t="s">
        <v>17102</v>
      </c>
      <c r="C1727" s="7">
        <v>879</v>
      </c>
      <c r="D1727" s="7">
        <v>5</v>
      </c>
      <c r="E1727" s="1">
        <v>1330.65</v>
      </c>
      <c r="F1727" s="1">
        <v>1028.42</v>
      </c>
      <c r="G1727" s="1">
        <v>441.56</v>
      </c>
      <c r="H1727" s="1">
        <v>141.79</v>
      </c>
      <c r="I1727" s="6">
        <v>1611.77</v>
      </c>
      <c r="J1727" s="86"/>
      <c r="K1727" s="86"/>
      <c r="L1727" s="85"/>
      <c r="M1727" s="85"/>
      <c r="N1727" s="85"/>
      <c r="O1727" s="85"/>
      <c r="P1727" s="85"/>
      <c r="Q1727" s="1">
        <f t="shared" si="26"/>
        <v>1611.77</v>
      </c>
    </row>
    <row r="1728" spans="1:17" x14ac:dyDescent="0.25">
      <c r="A1728" s="83" t="s">
        <v>9396</v>
      </c>
      <c r="B1728" s="84" t="s">
        <v>17103</v>
      </c>
      <c r="C1728" s="7">
        <v>782</v>
      </c>
      <c r="D1728" s="7">
        <v>0</v>
      </c>
      <c r="E1728" s="1">
        <v>0</v>
      </c>
      <c r="F1728" s="1">
        <v>914.94</v>
      </c>
      <c r="G1728" s="1">
        <v>0</v>
      </c>
      <c r="H1728" s="1">
        <v>0</v>
      </c>
      <c r="I1728" s="6">
        <v>914.94</v>
      </c>
      <c r="J1728" s="86"/>
      <c r="K1728" s="86"/>
      <c r="L1728" s="85"/>
      <c r="M1728" s="85"/>
      <c r="N1728" s="85"/>
      <c r="O1728" s="85"/>
      <c r="P1728" s="85"/>
      <c r="Q1728" s="1">
        <f t="shared" si="26"/>
        <v>914.94</v>
      </c>
    </row>
    <row r="1729" spans="1:17" x14ac:dyDescent="0.25">
      <c r="A1729" s="83" t="s">
        <v>9397</v>
      </c>
      <c r="B1729" s="84" t="s">
        <v>17104</v>
      </c>
      <c r="C1729" s="7">
        <v>5226</v>
      </c>
      <c r="D1729" s="7">
        <v>39</v>
      </c>
      <c r="E1729" s="1">
        <v>51458.57</v>
      </c>
      <c r="F1729" s="1">
        <v>6114.4</v>
      </c>
      <c r="G1729" s="1">
        <v>3444.18</v>
      </c>
      <c r="H1729" s="1">
        <v>5483.31</v>
      </c>
      <c r="I1729" s="6">
        <v>15041.89</v>
      </c>
      <c r="J1729" s="86"/>
      <c r="K1729" s="86"/>
      <c r="L1729" s="85"/>
      <c r="M1729" s="85"/>
      <c r="N1729" s="85"/>
      <c r="O1729" s="85"/>
      <c r="P1729" s="85"/>
      <c r="Q1729" s="1">
        <f t="shared" si="26"/>
        <v>15041.89</v>
      </c>
    </row>
    <row r="1730" spans="1:17" x14ac:dyDescent="0.25">
      <c r="A1730" s="83" t="s">
        <v>9398</v>
      </c>
      <c r="B1730" s="84" t="s">
        <v>17105</v>
      </c>
      <c r="C1730" s="7">
        <v>5043</v>
      </c>
      <c r="D1730" s="7">
        <v>19</v>
      </c>
      <c r="E1730" s="1">
        <v>5177.5200000000004</v>
      </c>
      <c r="F1730" s="1">
        <v>5900.3</v>
      </c>
      <c r="G1730" s="1">
        <v>1677.94</v>
      </c>
      <c r="H1730" s="1">
        <v>551.70000000000005</v>
      </c>
      <c r="I1730" s="6">
        <v>8129.94</v>
      </c>
      <c r="J1730" s="86"/>
      <c r="K1730" s="86"/>
      <c r="L1730" s="85"/>
      <c r="M1730" s="85"/>
      <c r="N1730" s="85"/>
      <c r="O1730" s="85"/>
      <c r="P1730" s="85"/>
      <c r="Q1730" s="1">
        <f t="shared" si="26"/>
        <v>8129.94</v>
      </c>
    </row>
    <row r="1731" spans="1:17" x14ac:dyDescent="0.25">
      <c r="A1731" s="83" t="s">
        <v>9399</v>
      </c>
      <c r="B1731" s="84" t="s">
        <v>17106</v>
      </c>
      <c r="C1731" s="7">
        <v>1428</v>
      </c>
      <c r="D1731" s="7">
        <v>13</v>
      </c>
      <c r="E1731" s="1">
        <v>2225.8000000000002</v>
      </c>
      <c r="F1731" s="1">
        <v>1670.75</v>
      </c>
      <c r="G1731" s="1">
        <v>1148.06</v>
      </c>
      <c r="H1731" s="1">
        <v>237.18</v>
      </c>
      <c r="I1731" s="6">
        <v>3055.99</v>
      </c>
      <c r="J1731" s="86"/>
      <c r="K1731" s="86"/>
      <c r="L1731" s="85"/>
      <c r="M1731" s="85"/>
      <c r="N1731" s="85"/>
      <c r="O1731" s="85"/>
      <c r="P1731" s="85"/>
      <c r="Q1731" s="1">
        <f t="shared" si="26"/>
        <v>3055.99</v>
      </c>
    </row>
    <row r="1732" spans="1:17" x14ac:dyDescent="0.25">
      <c r="A1732" s="83" t="s">
        <v>9400</v>
      </c>
      <c r="B1732" s="84" t="s">
        <v>17107</v>
      </c>
      <c r="C1732" s="7">
        <v>123078</v>
      </c>
      <c r="D1732" s="7">
        <v>986</v>
      </c>
      <c r="E1732" s="1">
        <v>645772.36</v>
      </c>
      <c r="F1732" s="1">
        <v>144000.82999999999</v>
      </c>
      <c r="G1732" s="1">
        <v>87075.94</v>
      </c>
      <c r="H1732" s="1">
        <v>68812.12</v>
      </c>
      <c r="I1732" s="6">
        <v>299888.89</v>
      </c>
      <c r="J1732" s="86"/>
      <c r="K1732" s="86"/>
      <c r="L1732" s="85"/>
      <c r="M1732" s="85"/>
      <c r="N1732" s="85"/>
      <c r="O1732" s="85"/>
      <c r="P1732" s="85"/>
      <c r="Q1732" s="1">
        <f t="shared" si="26"/>
        <v>299888.89</v>
      </c>
    </row>
    <row r="1733" spans="1:17" x14ac:dyDescent="0.25">
      <c r="A1733" s="83" t="s">
        <v>9401</v>
      </c>
      <c r="B1733" s="84" t="s">
        <v>17108</v>
      </c>
      <c r="C1733" s="7">
        <v>5506</v>
      </c>
      <c r="D1733" s="7">
        <v>28</v>
      </c>
      <c r="E1733" s="1">
        <v>4995.0600000000004</v>
      </c>
      <c r="F1733" s="1">
        <v>6442</v>
      </c>
      <c r="G1733" s="1">
        <v>2472.7399999999998</v>
      </c>
      <c r="H1733" s="1">
        <v>532.26</v>
      </c>
      <c r="I1733" s="6">
        <v>9447</v>
      </c>
      <c r="J1733" s="86"/>
      <c r="K1733" s="86"/>
      <c r="L1733" s="85"/>
      <c r="M1733" s="85"/>
      <c r="N1733" s="85"/>
      <c r="O1733" s="85"/>
      <c r="P1733" s="85"/>
      <c r="Q1733" s="1">
        <f t="shared" si="26"/>
        <v>9447</v>
      </c>
    </row>
    <row r="1734" spans="1:17" x14ac:dyDescent="0.25">
      <c r="A1734" s="83" t="s">
        <v>9402</v>
      </c>
      <c r="B1734" s="84" t="s">
        <v>17109</v>
      </c>
      <c r="C1734" s="7">
        <v>30818</v>
      </c>
      <c r="D1734" s="7">
        <v>209</v>
      </c>
      <c r="E1734" s="1">
        <v>752748.64</v>
      </c>
      <c r="F1734" s="1">
        <v>36056.949999999997</v>
      </c>
      <c r="G1734" s="1">
        <v>18457.27</v>
      </c>
      <c r="H1734" s="1">
        <v>80211.28</v>
      </c>
      <c r="I1734" s="6">
        <v>134725.5</v>
      </c>
      <c r="J1734" s="86"/>
      <c r="K1734" s="86"/>
      <c r="L1734" s="85"/>
      <c r="M1734" s="85"/>
      <c r="N1734" s="85"/>
      <c r="O1734" s="85"/>
      <c r="P1734" s="85"/>
      <c r="Q1734" s="1">
        <f t="shared" si="26"/>
        <v>134725.5</v>
      </c>
    </row>
    <row r="1735" spans="1:17" x14ac:dyDescent="0.25">
      <c r="A1735" s="83" t="s">
        <v>9403</v>
      </c>
      <c r="B1735" s="84" t="s">
        <v>17110</v>
      </c>
      <c r="C1735" s="7">
        <v>22556</v>
      </c>
      <c r="D1735" s="7">
        <v>150</v>
      </c>
      <c r="E1735" s="1">
        <v>64045.86</v>
      </c>
      <c r="F1735" s="1">
        <v>26390.44</v>
      </c>
      <c r="G1735" s="1">
        <v>13246.85</v>
      </c>
      <c r="H1735" s="1">
        <v>6824.59</v>
      </c>
      <c r="I1735" s="6">
        <v>46461.88</v>
      </c>
      <c r="J1735" s="86"/>
      <c r="K1735" s="86"/>
      <c r="L1735" s="85"/>
      <c r="M1735" s="85"/>
      <c r="N1735" s="85"/>
      <c r="O1735" s="85"/>
      <c r="P1735" s="85"/>
      <c r="Q1735" s="1">
        <f t="shared" si="26"/>
        <v>46461.88</v>
      </c>
    </row>
    <row r="1736" spans="1:17" x14ac:dyDescent="0.25">
      <c r="A1736" s="83" t="s">
        <v>9404</v>
      </c>
      <c r="B1736" s="84" t="s">
        <v>17111</v>
      </c>
      <c r="C1736" s="7">
        <v>23777</v>
      </c>
      <c r="D1736" s="7">
        <v>471</v>
      </c>
      <c r="E1736" s="1">
        <v>603587.05000000005</v>
      </c>
      <c r="F1736" s="1">
        <v>27819.01</v>
      </c>
      <c r="G1736" s="1">
        <v>41595.1</v>
      </c>
      <c r="H1736" s="1">
        <v>64316.94</v>
      </c>
      <c r="I1736" s="6">
        <v>133731.04999999999</v>
      </c>
      <c r="J1736" s="86"/>
      <c r="K1736" s="86"/>
      <c r="L1736" s="85"/>
      <c r="M1736" s="85"/>
      <c r="N1736" s="85"/>
      <c r="O1736" s="85"/>
      <c r="P1736" s="85"/>
      <c r="Q1736" s="1">
        <f t="shared" si="26"/>
        <v>133731.04999999999</v>
      </c>
    </row>
    <row r="1737" spans="1:17" x14ac:dyDescent="0.25">
      <c r="A1737" s="83" t="s">
        <v>9405</v>
      </c>
      <c r="B1737" s="84" t="s">
        <v>17112</v>
      </c>
      <c r="C1737" s="7">
        <v>673</v>
      </c>
      <c r="D1737" s="7">
        <v>11</v>
      </c>
      <c r="E1737" s="1">
        <v>2399.13</v>
      </c>
      <c r="F1737" s="1">
        <v>787.41</v>
      </c>
      <c r="G1737" s="1">
        <v>971.43</v>
      </c>
      <c r="H1737" s="1">
        <v>255.65</v>
      </c>
      <c r="I1737" s="6">
        <v>2014.49</v>
      </c>
      <c r="J1737" s="86"/>
      <c r="K1737" s="86"/>
      <c r="L1737" s="85"/>
      <c r="M1737" s="85"/>
      <c r="N1737" s="85"/>
      <c r="O1737" s="85"/>
      <c r="P1737" s="85"/>
      <c r="Q1737" s="1">
        <f t="shared" si="26"/>
        <v>2014.49</v>
      </c>
    </row>
    <row r="1738" spans="1:17" x14ac:dyDescent="0.25">
      <c r="A1738" s="83" t="s">
        <v>9406</v>
      </c>
      <c r="B1738" s="84" t="s">
        <v>17113</v>
      </c>
      <c r="C1738" s="7">
        <v>7654</v>
      </c>
      <c r="D1738" s="7">
        <v>44</v>
      </c>
      <c r="E1738" s="1">
        <v>13167.77</v>
      </c>
      <c r="F1738" s="1">
        <v>8955.15</v>
      </c>
      <c r="G1738" s="1">
        <v>3885.74</v>
      </c>
      <c r="H1738" s="1">
        <v>1403.13</v>
      </c>
      <c r="I1738" s="6">
        <v>14244.02</v>
      </c>
      <c r="J1738" s="86"/>
      <c r="K1738" s="86"/>
      <c r="L1738" s="85"/>
      <c r="M1738" s="85"/>
      <c r="N1738" s="85"/>
      <c r="O1738" s="85"/>
      <c r="P1738" s="85"/>
      <c r="Q1738" s="1">
        <f t="shared" si="26"/>
        <v>14244.02</v>
      </c>
    </row>
    <row r="1739" spans="1:17" x14ac:dyDescent="0.25">
      <c r="A1739" s="83" t="s">
        <v>9407</v>
      </c>
      <c r="B1739" s="84" t="s">
        <v>17114</v>
      </c>
      <c r="C1739" s="7">
        <v>2137</v>
      </c>
      <c r="D1739" s="7">
        <v>29</v>
      </c>
      <c r="E1739" s="1">
        <v>4294.8900000000003</v>
      </c>
      <c r="F1739" s="1">
        <v>2500.2800000000002</v>
      </c>
      <c r="G1739" s="1">
        <v>2561.06</v>
      </c>
      <c r="H1739" s="1">
        <v>457.66</v>
      </c>
      <c r="I1739" s="6">
        <v>5519</v>
      </c>
      <c r="J1739" s="86"/>
      <c r="K1739" s="86"/>
      <c r="L1739" s="85"/>
      <c r="M1739" s="85"/>
      <c r="N1739" s="85"/>
      <c r="O1739" s="85"/>
      <c r="P1739" s="85"/>
      <c r="Q1739" s="1">
        <f t="shared" si="26"/>
        <v>5519</v>
      </c>
    </row>
    <row r="1740" spans="1:17" x14ac:dyDescent="0.25">
      <c r="A1740" s="83" t="s">
        <v>9408</v>
      </c>
      <c r="B1740" s="84" t="s">
        <v>17115</v>
      </c>
      <c r="C1740" s="7">
        <v>115439</v>
      </c>
      <c r="D1740" s="7">
        <v>1205</v>
      </c>
      <c r="E1740" s="1">
        <v>1118940.29</v>
      </c>
      <c r="F1740" s="1">
        <v>135063.23000000001</v>
      </c>
      <c r="G1740" s="1">
        <v>106416.34</v>
      </c>
      <c r="H1740" s="1">
        <v>119231.88</v>
      </c>
      <c r="I1740" s="6">
        <v>360711.45</v>
      </c>
      <c r="J1740" s="86"/>
      <c r="K1740" s="86"/>
      <c r="L1740" s="85"/>
      <c r="M1740" s="85"/>
      <c r="N1740" s="85"/>
      <c r="O1740" s="85"/>
      <c r="P1740" s="85"/>
      <c r="Q1740" s="1">
        <f t="shared" si="26"/>
        <v>360711.45</v>
      </c>
    </row>
    <row r="1741" spans="1:17" x14ac:dyDescent="0.25">
      <c r="A1741" s="83" t="s">
        <v>9409</v>
      </c>
      <c r="B1741" s="84" t="s">
        <v>17116</v>
      </c>
      <c r="C1741" s="7">
        <v>3057</v>
      </c>
      <c r="D1741" s="7">
        <v>23</v>
      </c>
      <c r="E1741" s="1">
        <v>4069.75</v>
      </c>
      <c r="F1741" s="1">
        <v>3576.68</v>
      </c>
      <c r="G1741" s="1">
        <v>2031.18</v>
      </c>
      <c r="H1741" s="1">
        <v>433.66</v>
      </c>
      <c r="I1741" s="6">
        <v>6041.52</v>
      </c>
      <c r="J1741" s="86"/>
      <c r="K1741" s="86"/>
      <c r="L1741" s="85"/>
      <c r="M1741" s="85"/>
      <c r="N1741" s="85"/>
      <c r="O1741" s="85"/>
      <c r="P1741" s="85"/>
      <c r="Q1741" s="1">
        <f t="shared" si="26"/>
        <v>6041.52</v>
      </c>
    </row>
    <row r="1742" spans="1:17" x14ac:dyDescent="0.25">
      <c r="A1742" s="83" t="s">
        <v>9410</v>
      </c>
      <c r="B1742" s="84" t="s">
        <v>17117</v>
      </c>
      <c r="C1742" s="7">
        <v>22775</v>
      </c>
      <c r="D1742" s="7">
        <v>227</v>
      </c>
      <c r="E1742" s="1">
        <v>94495.679999999993</v>
      </c>
      <c r="F1742" s="1">
        <v>26646.67</v>
      </c>
      <c r="G1742" s="1">
        <v>20046.900000000001</v>
      </c>
      <c r="H1742" s="1">
        <v>10069.26</v>
      </c>
      <c r="I1742" s="6">
        <v>56762.83</v>
      </c>
      <c r="J1742" s="86"/>
      <c r="K1742" s="86"/>
      <c r="L1742" s="85"/>
      <c r="M1742" s="85"/>
      <c r="N1742" s="85"/>
      <c r="O1742" s="85"/>
      <c r="P1742" s="85"/>
      <c r="Q1742" s="1">
        <f t="shared" ref="Q1742:Q1805" si="27">I1742+P1742</f>
        <v>56762.83</v>
      </c>
    </row>
    <row r="1743" spans="1:17" x14ac:dyDescent="0.25">
      <c r="A1743" s="83" t="s">
        <v>9411</v>
      </c>
      <c r="B1743" s="84" t="s">
        <v>17118</v>
      </c>
      <c r="C1743" s="7">
        <v>85150</v>
      </c>
      <c r="D1743" s="7">
        <v>525</v>
      </c>
      <c r="E1743" s="1">
        <v>405660.41</v>
      </c>
      <c r="F1743" s="1">
        <v>99625.21</v>
      </c>
      <c r="G1743" s="1">
        <v>46363.97</v>
      </c>
      <c r="H1743" s="1">
        <v>43226.3</v>
      </c>
      <c r="I1743" s="6">
        <v>189215.48</v>
      </c>
      <c r="J1743" s="86"/>
      <c r="K1743" s="86"/>
      <c r="L1743" s="85"/>
      <c r="M1743" s="85"/>
      <c r="N1743" s="85"/>
      <c r="O1743" s="85"/>
      <c r="P1743" s="85"/>
      <c r="Q1743" s="1">
        <f t="shared" si="27"/>
        <v>189215.48</v>
      </c>
    </row>
    <row r="1744" spans="1:17" x14ac:dyDescent="0.25">
      <c r="A1744" s="83" t="s">
        <v>9412</v>
      </c>
      <c r="B1744" s="84" t="s">
        <v>17119</v>
      </c>
      <c r="C1744" s="7">
        <v>19246</v>
      </c>
      <c r="D1744" s="7">
        <v>150</v>
      </c>
      <c r="E1744" s="1">
        <v>50869.26</v>
      </c>
      <c r="F1744" s="1">
        <v>22517.75</v>
      </c>
      <c r="G1744" s="1">
        <v>13246.85</v>
      </c>
      <c r="H1744" s="1">
        <v>5420.52</v>
      </c>
      <c r="I1744" s="6">
        <v>41185.120000000003</v>
      </c>
      <c r="J1744" s="86"/>
      <c r="K1744" s="86"/>
      <c r="L1744" s="85"/>
      <c r="M1744" s="85"/>
      <c r="N1744" s="85"/>
      <c r="O1744" s="85"/>
      <c r="P1744" s="85"/>
      <c r="Q1744" s="1">
        <f t="shared" si="27"/>
        <v>41185.120000000003</v>
      </c>
    </row>
    <row r="1745" spans="1:17" x14ac:dyDescent="0.25">
      <c r="A1745" s="83" t="s">
        <v>9413</v>
      </c>
      <c r="B1745" s="84" t="s">
        <v>17120</v>
      </c>
      <c r="C1745" s="7">
        <v>3869</v>
      </c>
      <c r="D1745" s="7">
        <v>26</v>
      </c>
      <c r="E1745" s="1">
        <v>7866.38</v>
      </c>
      <c r="F1745" s="1">
        <v>4526.72</v>
      </c>
      <c r="G1745" s="1">
        <v>2296.12</v>
      </c>
      <c r="H1745" s="1">
        <v>838.22</v>
      </c>
      <c r="I1745" s="6">
        <v>7661.06</v>
      </c>
      <c r="J1745" s="86"/>
      <c r="K1745" s="86"/>
      <c r="L1745" s="85"/>
      <c r="M1745" s="85"/>
      <c r="N1745" s="85"/>
      <c r="O1745" s="85"/>
      <c r="P1745" s="85"/>
      <c r="Q1745" s="1">
        <f t="shared" si="27"/>
        <v>7661.06</v>
      </c>
    </row>
    <row r="1746" spans="1:17" x14ac:dyDescent="0.25">
      <c r="A1746" s="83" t="s">
        <v>9414</v>
      </c>
      <c r="B1746" s="84" t="s">
        <v>17121</v>
      </c>
      <c r="C1746" s="7">
        <v>1729</v>
      </c>
      <c r="D1746" s="7">
        <v>4</v>
      </c>
      <c r="E1746" s="1">
        <v>875.64</v>
      </c>
      <c r="F1746" s="1">
        <v>2022.93</v>
      </c>
      <c r="G1746" s="1">
        <v>353.25</v>
      </c>
      <c r="H1746" s="1">
        <v>93.3</v>
      </c>
      <c r="I1746" s="6">
        <v>2469.48</v>
      </c>
      <c r="J1746" s="86"/>
      <c r="K1746" s="86"/>
      <c r="L1746" s="85"/>
      <c r="M1746" s="85"/>
      <c r="N1746" s="85"/>
      <c r="O1746" s="85"/>
      <c r="P1746" s="85"/>
      <c r="Q1746" s="1">
        <f t="shared" si="27"/>
        <v>2469.48</v>
      </c>
    </row>
    <row r="1747" spans="1:17" x14ac:dyDescent="0.25">
      <c r="A1747" s="83" t="s">
        <v>9415</v>
      </c>
      <c r="B1747" s="84" t="s">
        <v>17122</v>
      </c>
      <c r="C1747" s="7">
        <v>2013</v>
      </c>
      <c r="D1747" s="7">
        <v>16</v>
      </c>
      <c r="E1747" s="1">
        <v>4378.62</v>
      </c>
      <c r="F1747" s="1">
        <v>2355.1999999999998</v>
      </c>
      <c r="G1747" s="1">
        <v>1413</v>
      </c>
      <c r="H1747" s="1">
        <v>466.58</v>
      </c>
      <c r="I1747" s="6">
        <v>4234.78</v>
      </c>
      <c r="J1747" s="86"/>
      <c r="K1747" s="86"/>
      <c r="L1747" s="85"/>
      <c r="M1747" s="85"/>
      <c r="N1747" s="85"/>
      <c r="O1747" s="85"/>
      <c r="P1747" s="85"/>
      <c r="Q1747" s="1">
        <f t="shared" si="27"/>
        <v>4234.78</v>
      </c>
    </row>
    <row r="1748" spans="1:17" x14ac:dyDescent="0.25">
      <c r="A1748" s="83" t="s">
        <v>9416</v>
      </c>
      <c r="B1748" s="84" t="s">
        <v>17123</v>
      </c>
      <c r="C1748" s="7">
        <v>213105</v>
      </c>
      <c r="D1748" s="7">
        <v>2214</v>
      </c>
      <c r="E1748" s="1">
        <v>2672495.09</v>
      </c>
      <c r="F1748" s="1">
        <v>249332.11</v>
      </c>
      <c r="G1748" s="1">
        <v>195523.47</v>
      </c>
      <c r="H1748" s="1">
        <v>284775.34999999998</v>
      </c>
      <c r="I1748" s="6">
        <v>729630.93</v>
      </c>
      <c r="J1748" s="86"/>
      <c r="K1748" s="86"/>
      <c r="L1748" s="85"/>
      <c r="M1748" s="85"/>
      <c r="N1748" s="85"/>
      <c r="O1748" s="85"/>
      <c r="P1748" s="85"/>
      <c r="Q1748" s="1">
        <f t="shared" si="27"/>
        <v>729630.93</v>
      </c>
    </row>
    <row r="1749" spans="1:17" x14ac:dyDescent="0.25">
      <c r="A1749" s="83" t="s">
        <v>9417</v>
      </c>
      <c r="B1749" s="84" t="s">
        <v>17124</v>
      </c>
      <c r="C1749" s="7">
        <v>6707</v>
      </c>
      <c r="D1749" s="7">
        <v>50</v>
      </c>
      <c r="E1749" s="1">
        <v>32016.240000000002</v>
      </c>
      <c r="F1749" s="1">
        <v>7847.17</v>
      </c>
      <c r="G1749" s="1">
        <v>4415.62</v>
      </c>
      <c r="H1749" s="1">
        <v>3411.58</v>
      </c>
      <c r="I1749" s="6">
        <v>15674.37</v>
      </c>
      <c r="J1749" s="86"/>
      <c r="K1749" s="86"/>
      <c r="L1749" s="85"/>
      <c r="M1749" s="85"/>
      <c r="N1749" s="85"/>
      <c r="O1749" s="85"/>
      <c r="P1749" s="85"/>
      <c r="Q1749" s="1">
        <f t="shared" si="27"/>
        <v>15674.37</v>
      </c>
    </row>
    <row r="1750" spans="1:17" x14ac:dyDescent="0.25">
      <c r="A1750" s="83" t="s">
        <v>9418</v>
      </c>
      <c r="B1750" s="84" t="s">
        <v>17125</v>
      </c>
      <c r="C1750" s="7">
        <v>63630</v>
      </c>
      <c r="D1750" s="7">
        <v>332</v>
      </c>
      <c r="E1750" s="1">
        <v>161875.98000000001</v>
      </c>
      <c r="F1750" s="1">
        <v>74446.880000000005</v>
      </c>
      <c r="G1750" s="1">
        <v>29319.69</v>
      </c>
      <c r="H1750" s="1">
        <v>17249.16</v>
      </c>
      <c r="I1750" s="6">
        <v>121015.73</v>
      </c>
      <c r="J1750" s="86"/>
      <c r="K1750" s="86"/>
      <c r="L1750" s="85"/>
      <c r="M1750" s="85"/>
      <c r="N1750" s="85"/>
      <c r="O1750" s="85"/>
      <c r="P1750" s="85"/>
      <c r="Q1750" s="1">
        <f t="shared" si="27"/>
        <v>121015.73</v>
      </c>
    </row>
    <row r="1751" spans="1:17" x14ac:dyDescent="0.25">
      <c r="A1751" s="83" t="s">
        <v>9419</v>
      </c>
      <c r="B1751" s="84" t="s">
        <v>17126</v>
      </c>
      <c r="C1751" s="7">
        <v>11773</v>
      </c>
      <c r="D1751" s="7">
        <v>103</v>
      </c>
      <c r="E1751" s="1">
        <v>130204.98</v>
      </c>
      <c r="F1751" s="1">
        <v>13774.37</v>
      </c>
      <c r="G1751" s="1">
        <v>9096.17</v>
      </c>
      <c r="H1751" s="1">
        <v>13874.36</v>
      </c>
      <c r="I1751" s="6">
        <v>36744.9</v>
      </c>
      <c r="J1751" s="86"/>
      <c r="K1751" s="86"/>
      <c r="L1751" s="85"/>
      <c r="M1751" s="85"/>
      <c r="N1751" s="85"/>
      <c r="O1751" s="85"/>
      <c r="P1751" s="85"/>
      <c r="Q1751" s="1">
        <f t="shared" si="27"/>
        <v>36744.9</v>
      </c>
    </row>
    <row r="1752" spans="1:17" x14ac:dyDescent="0.25">
      <c r="A1752" s="83" t="s">
        <v>9420</v>
      </c>
      <c r="B1752" s="84" t="s">
        <v>17127</v>
      </c>
      <c r="C1752" s="7">
        <v>8062</v>
      </c>
      <c r="D1752" s="7">
        <v>50</v>
      </c>
      <c r="E1752" s="1">
        <v>23618.47</v>
      </c>
      <c r="F1752" s="1">
        <v>9432.51</v>
      </c>
      <c r="G1752" s="1">
        <v>4415.62</v>
      </c>
      <c r="H1752" s="1">
        <v>2516.7399999999998</v>
      </c>
      <c r="I1752" s="6">
        <v>16364.87</v>
      </c>
      <c r="J1752" s="86"/>
      <c r="K1752" s="86"/>
      <c r="L1752" s="85"/>
      <c r="M1752" s="85"/>
      <c r="N1752" s="85"/>
      <c r="O1752" s="85"/>
      <c r="P1752" s="85"/>
      <c r="Q1752" s="1">
        <f t="shared" si="27"/>
        <v>16364.87</v>
      </c>
    </row>
    <row r="1753" spans="1:17" x14ac:dyDescent="0.25">
      <c r="A1753" s="83" t="s">
        <v>9421</v>
      </c>
      <c r="B1753" s="84" t="s">
        <v>17128</v>
      </c>
      <c r="C1753" s="7">
        <v>5453</v>
      </c>
      <c r="D1753" s="7">
        <v>25</v>
      </c>
      <c r="E1753" s="1">
        <v>6535.67</v>
      </c>
      <c r="F1753" s="1">
        <v>6379.99</v>
      </c>
      <c r="G1753" s="1">
        <v>2207.81</v>
      </c>
      <c r="H1753" s="1">
        <v>696.42</v>
      </c>
      <c r="I1753" s="6">
        <v>9284.2199999999993</v>
      </c>
      <c r="J1753" s="86"/>
      <c r="K1753" s="86"/>
      <c r="L1753" s="85"/>
      <c r="M1753" s="85"/>
      <c r="N1753" s="85"/>
      <c r="O1753" s="85"/>
      <c r="P1753" s="85"/>
      <c r="Q1753" s="1">
        <f t="shared" si="27"/>
        <v>9284.2199999999993</v>
      </c>
    </row>
    <row r="1754" spans="1:17" x14ac:dyDescent="0.25">
      <c r="A1754" s="83" t="s">
        <v>9422</v>
      </c>
      <c r="B1754" s="84" t="s">
        <v>17129</v>
      </c>
      <c r="C1754" s="7">
        <v>5590</v>
      </c>
      <c r="D1754" s="7">
        <v>28</v>
      </c>
      <c r="E1754" s="1">
        <v>6404.65</v>
      </c>
      <c r="F1754" s="1">
        <v>6540.28</v>
      </c>
      <c r="G1754" s="1">
        <v>2472.7399999999998</v>
      </c>
      <c r="H1754" s="1">
        <v>682.46</v>
      </c>
      <c r="I1754" s="6">
        <v>9695.48</v>
      </c>
      <c r="J1754" s="86"/>
      <c r="K1754" s="86"/>
      <c r="L1754" s="85"/>
      <c r="M1754" s="85"/>
      <c r="N1754" s="85"/>
      <c r="O1754" s="85"/>
      <c r="P1754" s="85"/>
      <c r="Q1754" s="1">
        <f t="shared" si="27"/>
        <v>9695.48</v>
      </c>
    </row>
    <row r="1755" spans="1:17" x14ac:dyDescent="0.25">
      <c r="A1755" s="83" t="s">
        <v>9423</v>
      </c>
      <c r="B1755" s="84" t="s">
        <v>17130</v>
      </c>
      <c r="C1755" s="7">
        <v>88703</v>
      </c>
      <c r="D1755" s="7">
        <v>1613</v>
      </c>
      <c r="E1755" s="1">
        <v>880695.88</v>
      </c>
      <c r="F1755" s="1">
        <v>103782.2</v>
      </c>
      <c r="G1755" s="1">
        <v>142447.76999999999</v>
      </c>
      <c r="H1755" s="1">
        <v>93845.06</v>
      </c>
      <c r="I1755" s="6">
        <v>340075.03</v>
      </c>
      <c r="J1755" s="86"/>
      <c r="K1755" s="86"/>
      <c r="L1755" s="85"/>
      <c r="M1755" s="85"/>
      <c r="N1755" s="85"/>
      <c r="O1755" s="85"/>
      <c r="P1755" s="85"/>
      <c r="Q1755" s="1">
        <f t="shared" si="27"/>
        <v>340075.03</v>
      </c>
    </row>
    <row r="1756" spans="1:17" x14ac:dyDescent="0.25">
      <c r="A1756" s="83" t="s">
        <v>9424</v>
      </c>
      <c r="B1756" s="84" t="s">
        <v>17131</v>
      </c>
      <c r="C1756" s="7">
        <v>41700</v>
      </c>
      <c r="D1756" s="7">
        <v>413</v>
      </c>
      <c r="E1756" s="1">
        <v>468835.18</v>
      </c>
      <c r="F1756" s="1">
        <v>48788.86</v>
      </c>
      <c r="G1756" s="1">
        <v>36472.980000000003</v>
      </c>
      <c r="H1756" s="1">
        <v>49958.07</v>
      </c>
      <c r="I1756" s="6">
        <v>135219.91</v>
      </c>
      <c r="J1756" s="86"/>
      <c r="K1756" s="86"/>
      <c r="L1756" s="85"/>
      <c r="M1756" s="85"/>
      <c r="N1756" s="85"/>
      <c r="O1756" s="85"/>
      <c r="P1756" s="85"/>
      <c r="Q1756" s="1">
        <f t="shared" si="27"/>
        <v>135219.91</v>
      </c>
    </row>
    <row r="1757" spans="1:17" x14ac:dyDescent="0.25">
      <c r="A1757" s="83" t="s">
        <v>9425</v>
      </c>
      <c r="B1757" s="84" t="s">
        <v>17132</v>
      </c>
      <c r="C1757" s="7">
        <v>6942</v>
      </c>
      <c r="D1757" s="7">
        <v>29</v>
      </c>
      <c r="E1757" s="1">
        <v>7286.33</v>
      </c>
      <c r="F1757" s="1">
        <v>8122.11</v>
      </c>
      <c r="G1757" s="1">
        <v>2561.06</v>
      </c>
      <c r="H1757" s="1">
        <v>776.42</v>
      </c>
      <c r="I1757" s="6">
        <v>11459.59</v>
      </c>
      <c r="J1757" s="86"/>
      <c r="K1757" s="86"/>
      <c r="L1757" s="85"/>
      <c r="M1757" s="85"/>
      <c r="N1757" s="85"/>
      <c r="O1757" s="85"/>
      <c r="P1757" s="85"/>
      <c r="Q1757" s="1">
        <f t="shared" si="27"/>
        <v>11459.59</v>
      </c>
    </row>
    <row r="1758" spans="1:17" x14ac:dyDescent="0.25">
      <c r="A1758" s="83" t="s">
        <v>9426</v>
      </c>
      <c r="B1758" s="84" t="s">
        <v>17133</v>
      </c>
      <c r="C1758" s="7">
        <v>29282</v>
      </c>
      <c r="D1758" s="7">
        <v>320</v>
      </c>
      <c r="E1758" s="1">
        <v>123546.87</v>
      </c>
      <c r="F1758" s="1">
        <v>34259.839999999997</v>
      </c>
      <c r="G1758" s="1">
        <v>28259.94</v>
      </c>
      <c r="H1758" s="1">
        <v>13164.89</v>
      </c>
      <c r="I1758" s="6">
        <v>75684.67</v>
      </c>
      <c r="J1758" s="86"/>
      <c r="K1758" s="86"/>
      <c r="L1758" s="85"/>
      <c r="M1758" s="85"/>
      <c r="N1758" s="85"/>
      <c r="O1758" s="85"/>
      <c r="P1758" s="85"/>
      <c r="Q1758" s="1">
        <f t="shared" si="27"/>
        <v>75684.67</v>
      </c>
    </row>
    <row r="1759" spans="1:17" x14ac:dyDescent="0.25">
      <c r="A1759" s="83" t="s">
        <v>9427</v>
      </c>
      <c r="B1759" s="84" t="s">
        <v>17134</v>
      </c>
      <c r="C1759" s="7">
        <v>95001</v>
      </c>
      <c r="D1759" s="7">
        <v>491</v>
      </c>
      <c r="E1759" s="1">
        <v>266594.28000000003</v>
      </c>
      <c r="F1759" s="1">
        <v>111150.84</v>
      </c>
      <c r="G1759" s="1">
        <v>43361.34</v>
      </c>
      <c r="H1759" s="1">
        <v>28407.71</v>
      </c>
      <c r="I1759" s="6">
        <v>182919.89</v>
      </c>
      <c r="J1759" s="86"/>
      <c r="K1759" s="86"/>
      <c r="L1759" s="85"/>
      <c r="M1759" s="85"/>
      <c r="N1759" s="85"/>
      <c r="O1759" s="85"/>
      <c r="P1759" s="85"/>
      <c r="Q1759" s="1">
        <f t="shared" si="27"/>
        <v>182919.89</v>
      </c>
    </row>
    <row r="1760" spans="1:17" x14ac:dyDescent="0.25">
      <c r="A1760" s="83" t="s">
        <v>9428</v>
      </c>
      <c r="B1760" s="84" t="s">
        <v>17135</v>
      </c>
      <c r="C1760" s="7">
        <v>69205</v>
      </c>
      <c r="D1760" s="7">
        <v>477</v>
      </c>
      <c r="E1760" s="1">
        <v>242521.32</v>
      </c>
      <c r="F1760" s="1">
        <v>80969.61</v>
      </c>
      <c r="G1760" s="1">
        <v>42124.98</v>
      </c>
      <c r="H1760" s="1">
        <v>25842.55</v>
      </c>
      <c r="I1760" s="6">
        <v>148937.14000000001</v>
      </c>
      <c r="J1760" s="86"/>
      <c r="K1760" s="86"/>
      <c r="L1760" s="85"/>
      <c r="M1760" s="85"/>
      <c r="N1760" s="85"/>
      <c r="O1760" s="85"/>
      <c r="P1760" s="85"/>
      <c r="Q1760" s="1">
        <f t="shared" si="27"/>
        <v>148937.14000000001</v>
      </c>
    </row>
    <row r="1761" spans="1:17" x14ac:dyDescent="0.25">
      <c r="A1761" s="83" t="s">
        <v>9429</v>
      </c>
      <c r="B1761" s="84" t="s">
        <v>17136</v>
      </c>
      <c r="C1761" s="7">
        <v>31571</v>
      </c>
      <c r="D1761" s="7">
        <v>561</v>
      </c>
      <c r="E1761" s="1">
        <v>2624045.7400000002</v>
      </c>
      <c r="F1761" s="1">
        <v>36937.96</v>
      </c>
      <c r="G1761" s="1">
        <v>49543.21</v>
      </c>
      <c r="H1761" s="1">
        <v>279612.69</v>
      </c>
      <c r="I1761" s="6">
        <v>366093.86</v>
      </c>
      <c r="J1761" s="86"/>
      <c r="K1761" s="86"/>
      <c r="L1761" s="85"/>
      <c r="M1761" s="85"/>
      <c r="N1761" s="85"/>
      <c r="O1761" s="85"/>
      <c r="P1761" s="85"/>
      <c r="Q1761" s="1">
        <f t="shared" si="27"/>
        <v>366093.86</v>
      </c>
    </row>
    <row r="1762" spans="1:17" x14ac:dyDescent="0.25">
      <c r="A1762" s="83" t="s">
        <v>9430</v>
      </c>
      <c r="B1762" s="84" t="s">
        <v>17137</v>
      </c>
      <c r="C1762" s="7">
        <v>2741</v>
      </c>
      <c r="D1762" s="7">
        <v>23</v>
      </c>
      <c r="E1762" s="1">
        <v>3447.2</v>
      </c>
      <c r="F1762" s="1">
        <v>3206.96</v>
      </c>
      <c r="G1762" s="1">
        <v>2031.18</v>
      </c>
      <c r="H1762" s="1">
        <v>367.33</v>
      </c>
      <c r="I1762" s="6">
        <v>5605.47</v>
      </c>
      <c r="J1762" s="86"/>
      <c r="K1762" s="86"/>
      <c r="L1762" s="85"/>
      <c r="M1762" s="85"/>
      <c r="N1762" s="85"/>
      <c r="O1762" s="85"/>
      <c r="P1762" s="85"/>
      <c r="Q1762" s="1">
        <f t="shared" si="27"/>
        <v>5605.47</v>
      </c>
    </row>
    <row r="1763" spans="1:17" x14ac:dyDescent="0.25">
      <c r="A1763" s="83" t="s">
        <v>9431</v>
      </c>
      <c r="B1763" s="84" t="s">
        <v>17138</v>
      </c>
      <c r="C1763" s="7">
        <v>18183</v>
      </c>
      <c r="D1763" s="7">
        <v>206</v>
      </c>
      <c r="E1763" s="1">
        <v>369719.18</v>
      </c>
      <c r="F1763" s="1">
        <v>21274.05</v>
      </c>
      <c r="G1763" s="1">
        <v>18192.34</v>
      </c>
      <c r="H1763" s="1">
        <v>39396.480000000003</v>
      </c>
      <c r="I1763" s="6">
        <v>78862.87</v>
      </c>
      <c r="J1763" s="86"/>
      <c r="K1763" s="86"/>
      <c r="L1763" s="85"/>
      <c r="M1763" s="85"/>
      <c r="N1763" s="85"/>
      <c r="O1763" s="85"/>
      <c r="P1763" s="85"/>
      <c r="Q1763" s="1">
        <f t="shared" si="27"/>
        <v>78862.87</v>
      </c>
    </row>
    <row r="1764" spans="1:17" x14ac:dyDescent="0.25">
      <c r="A1764" s="83" t="s">
        <v>9432</v>
      </c>
      <c r="B1764" s="84" t="s">
        <v>17139</v>
      </c>
      <c r="C1764" s="7">
        <v>796</v>
      </c>
      <c r="D1764" s="7">
        <v>1</v>
      </c>
      <c r="E1764" s="1">
        <v>186.61</v>
      </c>
      <c r="F1764" s="1">
        <v>931.32</v>
      </c>
      <c r="G1764" s="1">
        <v>88.31</v>
      </c>
      <c r="H1764" s="1">
        <v>19.89</v>
      </c>
      <c r="I1764" s="6">
        <v>1039.52</v>
      </c>
      <c r="J1764" s="86"/>
      <c r="K1764" s="86"/>
      <c r="L1764" s="85"/>
      <c r="M1764" s="85"/>
      <c r="N1764" s="85"/>
      <c r="O1764" s="85"/>
      <c r="P1764" s="85"/>
      <c r="Q1764" s="1">
        <f t="shared" si="27"/>
        <v>1039.52</v>
      </c>
    </row>
    <row r="1765" spans="1:17" x14ac:dyDescent="0.25">
      <c r="A1765" s="83" t="s">
        <v>9433</v>
      </c>
      <c r="B1765" s="84" t="s">
        <v>17140</v>
      </c>
      <c r="C1765" s="7">
        <v>7016</v>
      </c>
      <c r="D1765" s="7">
        <v>51</v>
      </c>
      <c r="E1765" s="1">
        <v>14368.08</v>
      </c>
      <c r="F1765" s="1">
        <v>8208.7000000000007</v>
      </c>
      <c r="G1765" s="1">
        <v>4503.93</v>
      </c>
      <c r="H1765" s="1">
        <v>1531.03</v>
      </c>
      <c r="I1765" s="6">
        <v>14243.66</v>
      </c>
      <c r="J1765" s="86"/>
      <c r="K1765" s="86"/>
      <c r="L1765" s="85"/>
      <c r="M1765" s="85"/>
      <c r="N1765" s="85"/>
      <c r="O1765" s="85"/>
      <c r="P1765" s="85"/>
      <c r="Q1765" s="1">
        <f t="shared" si="27"/>
        <v>14243.66</v>
      </c>
    </row>
    <row r="1766" spans="1:17" x14ac:dyDescent="0.25">
      <c r="A1766" s="83" t="s">
        <v>9434</v>
      </c>
      <c r="B1766" s="84" t="s">
        <v>17141</v>
      </c>
      <c r="C1766" s="7">
        <v>16605</v>
      </c>
      <c r="D1766" s="7">
        <v>150</v>
      </c>
      <c r="E1766" s="1">
        <v>63283.41</v>
      </c>
      <c r="F1766" s="1">
        <v>19427.79</v>
      </c>
      <c r="G1766" s="1">
        <v>13246.85</v>
      </c>
      <c r="H1766" s="1">
        <v>6743.34</v>
      </c>
      <c r="I1766" s="6">
        <v>39417.980000000003</v>
      </c>
      <c r="J1766" s="86"/>
      <c r="K1766" s="86"/>
      <c r="L1766" s="85"/>
      <c r="M1766" s="85"/>
      <c r="N1766" s="85"/>
      <c r="O1766" s="85"/>
      <c r="P1766" s="85"/>
      <c r="Q1766" s="1">
        <f t="shared" si="27"/>
        <v>39417.980000000003</v>
      </c>
    </row>
    <row r="1767" spans="1:17" x14ac:dyDescent="0.25">
      <c r="A1767" s="83" t="s">
        <v>9435</v>
      </c>
      <c r="B1767" s="84" t="s">
        <v>17142</v>
      </c>
      <c r="C1767" s="7">
        <v>12622</v>
      </c>
      <c r="D1767" s="7">
        <v>93</v>
      </c>
      <c r="E1767" s="1">
        <v>103410.48</v>
      </c>
      <c r="F1767" s="1">
        <v>14767.7</v>
      </c>
      <c r="G1767" s="1">
        <v>8213.0499999999993</v>
      </c>
      <c r="H1767" s="1">
        <v>11019.2</v>
      </c>
      <c r="I1767" s="6">
        <v>33999.949999999997</v>
      </c>
      <c r="J1767" s="86"/>
      <c r="K1767" s="86"/>
      <c r="L1767" s="85"/>
      <c r="M1767" s="85"/>
      <c r="N1767" s="85"/>
      <c r="O1767" s="85"/>
      <c r="P1767" s="85"/>
      <c r="Q1767" s="1">
        <f t="shared" si="27"/>
        <v>33999.949999999997</v>
      </c>
    </row>
    <row r="1768" spans="1:17" x14ac:dyDescent="0.25">
      <c r="A1768" s="83" t="s">
        <v>9436</v>
      </c>
      <c r="B1768" s="84" t="s">
        <v>17143</v>
      </c>
      <c r="C1768" s="7">
        <v>455</v>
      </c>
      <c r="D1768" s="7">
        <v>4</v>
      </c>
      <c r="E1768" s="1">
        <v>514.23</v>
      </c>
      <c r="F1768" s="1">
        <v>532.35</v>
      </c>
      <c r="G1768" s="1">
        <v>353.25</v>
      </c>
      <c r="H1768" s="1">
        <v>54.79</v>
      </c>
      <c r="I1768" s="6">
        <v>940.39</v>
      </c>
      <c r="J1768" s="86"/>
      <c r="K1768" s="86"/>
      <c r="L1768" s="85"/>
      <c r="M1768" s="85"/>
      <c r="N1768" s="85"/>
      <c r="O1768" s="85"/>
      <c r="P1768" s="85"/>
      <c r="Q1768" s="1">
        <f t="shared" si="27"/>
        <v>940.39</v>
      </c>
    </row>
    <row r="1769" spans="1:17" x14ac:dyDescent="0.25">
      <c r="A1769" s="83" t="s">
        <v>9437</v>
      </c>
      <c r="B1769" s="84" t="s">
        <v>17144</v>
      </c>
      <c r="C1769" s="7">
        <v>12134</v>
      </c>
      <c r="D1769" s="7">
        <v>107</v>
      </c>
      <c r="E1769" s="1">
        <v>26354.13</v>
      </c>
      <c r="F1769" s="1">
        <v>14196.74</v>
      </c>
      <c r="G1769" s="1">
        <v>9449.42</v>
      </c>
      <c r="H1769" s="1">
        <v>2808.24</v>
      </c>
      <c r="I1769" s="6">
        <v>26454.400000000001</v>
      </c>
      <c r="J1769" s="86"/>
      <c r="K1769" s="86"/>
      <c r="L1769" s="85"/>
      <c r="M1769" s="85"/>
      <c r="N1769" s="85"/>
      <c r="O1769" s="85"/>
      <c r="P1769" s="85"/>
      <c r="Q1769" s="1">
        <f t="shared" si="27"/>
        <v>26454.400000000001</v>
      </c>
    </row>
    <row r="1770" spans="1:17" x14ac:dyDescent="0.25">
      <c r="A1770" s="83" t="s">
        <v>9438</v>
      </c>
      <c r="B1770" s="84" t="s">
        <v>17145</v>
      </c>
      <c r="C1770" s="7">
        <v>1379</v>
      </c>
      <c r="D1770" s="7">
        <v>9</v>
      </c>
      <c r="E1770" s="1">
        <v>1873.78</v>
      </c>
      <c r="F1770" s="1">
        <v>1613.42</v>
      </c>
      <c r="G1770" s="1">
        <v>794.81</v>
      </c>
      <c r="H1770" s="1">
        <v>199.66</v>
      </c>
      <c r="I1770" s="6">
        <v>2607.89</v>
      </c>
      <c r="J1770" s="86"/>
      <c r="K1770" s="86"/>
      <c r="L1770" s="85"/>
      <c r="M1770" s="85"/>
      <c r="N1770" s="85"/>
      <c r="O1770" s="85"/>
      <c r="P1770" s="85"/>
      <c r="Q1770" s="1">
        <f t="shared" si="27"/>
        <v>2607.89</v>
      </c>
    </row>
    <row r="1771" spans="1:17" x14ac:dyDescent="0.25">
      <c r="A1771" s="83" t="s">
        <v>9439</v>
      </c>
      <c r="B1771" s="84" t="s">
        <v>17146</v>
      </c>
      <c r="C1771" s="7">
        <v>6986</v>
      </c>
      <c r="D1771" s="7">
        <v>40</v>
      </c>
      <c r="E1771" s="1">
        <v>13686.31</v>
      </c>
      <c r="F1771" s="1">
        <v>8173.59</v>
      </c>
      <c r="G1771" s="1">
        <v>3532.5</v>
      </c>
      <c r="H1771" s="1">
        <v>1458.38</v>
      </c>
      <c r="I1771" s="6">
        <v>13164.47</v>
      </c>
      <c r="J1771" s="86"/>
      <c r="K1771" s="86"/>
      <c r="L1771" s="85"/>
      <c r="M1771" s="85"/>
      <c r="N1771" s="85"/>
      <c r="O1771" s="85"/>
      <c r="P1771" s="85"/>
      <c r="Q1771" s="1">
        <f t="shared" si="27"/>
        <v>13164.47</v>
      </c>
    </row>
    <row r="1772" spans="1:17" x14ac:dyDescent="0.25">
      <c r="A1772" s="83" t="s">
        <v>9440</v>
      </c>
      <c r="B1772" s="84" t="s">
        <v>17147</v>
      </c>
      <c r="C1772" s="7">
        <v>4433</v>
      </c>
      <c r="D1772" s="7">
        <v>36</v>
      </c>
      <c r="E1772" s="1">
        <v>88543.56</v>
      </c>
      <c r="F1772" s="1">
        <v>5186.59</v>
      </c>
      <c r="G1772" s="1">
        <v>3179.24</v>
      </c>
      <c r="H1772" s="1">
        <v>9435.02</v>
      </c>
      <c r="I1772" s="6">
        <v>17800.849999999999</v>
      </c>
      <c r="J1772" s="86"/>
      <c r="K1772" s="86"/>
      <c r="L1772" s="85"/>
      <c r="M1772" s="85"/>
      <c r="N1772" s="85"/>
      <c r="O1772" s="85"/>
      <c r="P1772" s="85"/>
      <c r="Q1772" s="1">
        <f t="shared" si="27"/>
        <v>17800.849999999999</v>
      </c>
    </row>
    <row r="1773" spans="1:17" x14ac:dyDescent="0.25">
      <c r="A1773" s="83" t="s">
        <v>9441</v>
      </c>
      <c r="B1773" s="84" t="s">
        <v>17148</v>
      </c>
      <c r="C1773" s="7">
        <v>2801</v>
      </c>
      <c r="D1773" s="7">
        <v>9</v>
      </c>
      <c r="E1773" s="1">
        <v>2550.64</v>
      </c>
      <c r="F1773" s="1">
        <v>3277.16</v>
      </c>
      <c r="G1773" s="1">
        <v>794.81</v>
      </c>
      <c r="H1773" s="1">
        <v>271.79000000000002</v>
      </c>
      <c r="I1773" s="6">
        <v>4343.76</v>
      </c>
      <c r="J1773" s="86"/>
      <c r="K1773" s="86"/>
      <c r="L1773" s="85"/>
      <c r="M1773" s="85"/>
      <c r="N1773" s="85"/>
      <c r="O1773" s="85"/>
      <c r="P1773" s="85"/>
      <c r="Q1773" s="1">
        <f t="shared" si="27"/>
        <v>4343.76</v>
      </c>
    </row>
    <row r="1774" spans="1:17" x14ac:dyDescent="0.25">
      <c r="A1774" s="83" t="s">
        <v>9442</v>
      </c>
      <c r="B1774" s="84" t="s">
        <v>17149</v>
      </c>
      <c r="C1774" s="7">
        <v>1304</v>
      </c>
      <c r="D1774" s="7">
        <v>27</v>
      </c>
      <c r="E1774" s="1">
        <v>6564.51</v>
      </c>
      <c r="F1774" s="1">
        <v>1525.67</v>
      </c>
      <c r="G1774" s="1">
        <v>2384.4299999999998</v>
      </c>
      <c r="H1774" s="1">
        <v>699.5</v>
      </c>
      <c r="I1774" s="6">
        <v>4609.6000000000004</v>
      </c>
      <c r="J1774" s="86"/>
      <c r="K1774" s="86"/>
      <c r="L1774" s="85"/>
      <c r="M1774" s="85"/>
      <c r="N1774" s="85"/>
      <c r="O1774" s="85"/>
      <c r="P1774" s="85"/>
      <c r="Q1774" s="1">
        <f t="shared" si="27"/>
        <v>4609.6000000000004</v>
      </c>
    </row>
    <row r="1775" spans="1:17" x14ac:dyDescent="0.25">
      <c r="A1775" s="83" t="s">
        <v>9443</v>
      </c>
      <c r="B1775" s="84" t="s">
        <v>17150</v>
      </c>
      <c r="C1775" s="7">
        <v>123</v>
      </c>
      <c r="D1775" s="7">
        <v>0</v>
      </c>
      <c r="E1775" s="1">
        <v>0</v>
      </c>
      <c r="F1775" s="1">
        <v>143.91</v>
      </c>
      <c r="G1775" s="1">
        <v>0</v>
      </c>
      <c r="H1775" s="1">
        <v>0</v>
      </c>
      <c r="I1775" s="6">
        <v>143.91</v>
      </c>
      <c r="J1775" s="86"/>
      <c r="K1775" s="86"/>
      <c r="L1775" s="85"/>
      <c r="M1775" s="85"/>
      <c r="N1775" s="85"/>
      <c r="O1775" s="85"/>
      <c r="P1775" s="85"/>
      <c r="Q1775" s="1">
        <f t="shared" si="27"/>
        <v>143.91</v>
      </c>
    </row>
    <row r="1776" spans="1:17" x14ac:dyDescent="0.25">
      <c r="A1776" s="83" t="s">
        <v>9444</v>
      </c>
      <c r="B1776" s="84" t="s">
        <v>17151</v>
      </c>
      <c r="C1776" s="7">
        <v>1227</v>
      </c>
      <c r="D1776" s="7">
        <v>40</v>
      </c>
      <c r="E1776" s="1">
        <v>9095.73</v>
      </c>
      <c r="F1776" s="1">
        <v>1435.58</v>
      </c>
      <c r="G1776" s="1">
        <v>3532.5</v>
      </c>
      <c r="H1776" s="1">
        <v>969.22</v>
      </c>
      <c r="I1776" s="6">
        <v>5937.3</v>
      </c>
      <c r="J1776" s="86"/>
      <c r="K1776" s="86"/>
      <c r="L1776" s="85"/>
      <c r="M1776" s="85"/>
      <c r="N1776" s="85"/>
      <c r="O1776" s="85"/>
      <c r="P1776" s="85"/>
      <c r="Q1776" s="1">
        <f t="shared" si="27"/>
        <v>5937.3</v>
      </c>
    </row>
    <row r="1777" spans="1:17" x14ac:dyDescent="0.25">
      <c r="A1777" s="83" t="s">
        <v>9445</v>
      </c>
      <c r="B1777" s="84" t="s">
        <v>17152</v>
      </c>
      <c r="C1777" s="7">
        <v>6638</v>
      </c>
      <c r="D1777" s="7">
        <v>151</v>
      </c>
      <c r="E1777" s="1">
        <v>45642.44</v>
      </c>
      <c r="F1777" s="1">
        <v>7766.44</v>
      </c>
      <c r="G1777" s="1">
        <v>13335.16</v>
      </c>
      <c r="H1777" s="1">
        <v>4863.5600000000004</v>
      </c>
      <c r="I1777" s="6">
        <v>25965.16</v>
      </c>
      <c r="J1777" s="86"/>
      <c r="K1777" s="86"/>
      <c r="L1777" s="85"/>
      <c r="M1777" s="85"/>
      <c r="N1777" s="85"/>
      <c r="O1777" s="85"/>
      <c r="P1777" s="85"/>
      <c r="Q1777" s="1">
        <f t="shared" si="27"/>
        <v>25965.16</v>
      </c>
    </row>
    <row r="1778" spans="1:17" x14ac:dyDescent="0.25">
      <c r="A1778" s="83" t="s">
        <v>9446</v>
      </c>
      <c r="B1778" s="84" t="s">
        <v>17153</v>
      </c>
      <c r="C1778" s="7">
        <v>10417</v>
      </c>
      <c r="D1778" s="7">
        <v>242</v>
      </c>
      <c r="E1778" s="1">
        <v>1340328.22</v>
      </c>
      <c r="F1778" s="1">
        <v>12187.86</v>
      </c>
      <c r="G1778" s="1">
        <v>21371.58</v>
      </c>
      <c r="H1778" s="1">
        <v>142822.5</v>
      </c>
      <c r="I1778" s="6">
        <v>176381.94</v>
      </c>
      <c r="J1778" s="86"/>
      <c r="K1778" s="86"/>
      <c r="L1778" s="85"/>
      <c r="M1778" s="85"/>
      <c r="N1778" s="85"/>
      <c r="O1778" s="85"/>
      <c r="P1778" s="85"/>
      <c r="Q1778" s="1">
        <f t="shared" si="27"/>
        <v>176381.94</v>
      </c>
    </row>
    <row r="1779" spans="1:17" x14ac:dyDescent="0.25">
      <c r="A1779" s="83" t="s">
        <v>9447</v>
      </c>
      <c r="B1779" s="84" t="s">
        <v>17154</v>
      </c>
      <c r="C1779" s="7">
        <v>188</v>
      </c>
      <c r="D1779" s="7">
        <v>0</v>
      </c>
      <c r="E1779" s="1">
        <v>0</v>
      </c>
      <c r="F1779" s="1">
        <v>219.96</v>
      </c>
      <c r="G1779" s="1">
        <v>0</v>
      </c>
      <c r="H1779" s="1">
        <v>0</v>
      </c>
      <c r="I1779" s="6">
        <v>219.96</v>
      </c>
      <c r="J1779" s="86"/>
      <c r="K1779" s="86"/>
      <c r="L1779" s="85"/>
      <c r="M1779" s="85"/>
      <c r="N1779" s="85"/>
      <c r="O1779" s="85"/>
      <c r="P1779" s="85"/>
      <c r="Q1779" s="1">
        <f t="shared" si="27"/>
        <v>219.96</v>
      </c>
    </row>
    <row r="1780" spans="1:17" x14ac:dyDescent="0.25">
      <c r="A1780" s="83" t="s">
        <v>9448</v>
      </c>
      <c r="B1780" s="84" t="s">
        <v>17155</v>
      </c>
      <c r="C1780" s="7">
        <v>862</v>
      </c>
      <c r="D1780" s="7">
        <v>3</v>
      </c>
      <c r="E1780" s="1">
        <v>522.51</v>
      </c>
      <c r="F1780" s="1">
        <v>1008.54</v>
      </c>
      <c r="G1780" s="1">
        <v>264.94</v>
      </c>
      <c r="H1780" s="1">
        <v>55.68</v>
      </c>
      <c r="I1780" s="6">
        <v>1329.16</v>
      </c>
      <c r="J1780" s="86"/>
      <c r="K1780" s="86"/>
      <c r="L1780" s="85"/>
      <c r="M1780" s="85"/>
      <c r="N1780" s="85"/>
      <c r="O1780" s="85"/>
      <c r="P1780" s="85"/>
      <c r="Q1780" s="1">
        <f t="shared" si="27"/>
        <v>1329.16</v>
      </c>
    </row>
    <row r="1781" spans="1:17" x14ac:dyDescent="0.25">
      <c r="A1781" s="83" t="s">
        <v>9449</v>
      </c>
      <c r="B1781" s="84" t="s">
        <v>17156</v>
      </c>
      <c r="C1781" s="7">
        <v>262</v>
      </c>
      <c r="D1781" s="7">
        <v>3</v>
      </c>
      <c r="E1781" s="1">
        <v>593.6</v>
      </c>
      <c r="F1781" s="1">
        <v>306.54000000000002</v>
      </c>
      <c r="G1781" s="1">
        <v>264.94</v>
      </c>
      <c r="H1781" s="1">
        <v>63.26</v>
      </c>
      <c r="I1781" s="6">
        <v>634.74</v>
      </c>
      <c r="J1781" s="86"/>
      <c r="K1781" s="86"/>
      <c r="L1781" s="85"/>
      <c r="M1781" s="85"/>
      <c r="N1781" s="85"/>
      <c r="O1781" s="85"/>
      <c r="P1781" s="85"/>
      <c r="Q1781" s="1">
        <f t="shared" si="27"/>
        <v>634.74</v>
      </c>
    </row>
    <row r="1782" spans="1:17" x14ac:dyDescent="0.25">
      <c r="A1782" s="83" t="s">
        <v>9450</v>
      </c>
      <c r="B1782" s="84" t="s">
        <v>17157</v>
      </c>
      <c r="C1782" s="7">
        <v>26742</v>
      </c>
      <c r="D1782" s="7">
        <v>506</v>
      </c>
      <c r="E1782" s="1">
        <v>824323.56</v>
      </c>
      <c r="F1782" s="1">
        <v>31288.05</v>
      </c>
      <c r="G1782" s="1">
        <v>44686.03</v>
      </c>
      <c r="H1782" s="1">
        <v>87838.15</v>
      </c>
      <c r="I1782" s="6">
        <v>163812.23000000001</v>
      </c>
      <c r="J1782" s="86"/>
      <c r="K1782" s="86"/>
      <c r="L1782" s="85"/>
      <c r="M1782" s="85"/>
      <c r="N1782" s="85"/>
      <c r="O1782" s="85"/>
      <c r="P1782" s="85"/>
      <c r="Q1782" s="1">
        <f t="shared" si="27"/>
        <v>163812.23000000001</v>
      </c>
    </row>
    <row r="1783" spans="1:17" x14ac:dyDescent="0.25">
      <c r="A1783" s="83" t="s">
        <v>9451</v>
      </c>
      <c r="B1783" s="84" t="s">
        <v>17158</v>
      </c>
      <c r="C1783" s="7">
        <v>244</v>
      </c>
      <c r="D1783" s="7">
        <v>0</v>
      </c>
      <c r="E1783" s="1">
        <v>0</v>
      </c>
      <c r="F1783" s="1">
        <v>285.48</v>
      </c>
      <c r="G1783" s="1">
        <v>0</v>
      </c>
      <c r="H1783" s="1">
        <v>0</v>
      </c>
      <c r="I1783" s="6">
        <v>285.48</v>
      </c>
      <c r="J1783" s="86"/>
      <c r="K1783" s="86"/>
      <c r="L1783" s="85"/>
      <c r="M1783" s="85"/>
      <c r="N1783" s="85"/>
      <c r="O1783" s="85"/>
      <c r="P1783" s="85"/>
      <c r="Q1783" s="1">
        <f t="shared" si="27"/>
        <v>285.48</v>
      </c>
    </row>
    <row r="1784" spans="1:17" x14ac:dyDescent="0.25">
      <c r="A1784" s="83" t="s">
        <v>9452</v>
      </c>
      <c r="B1784" s="84" t="s">
        <v>17159</v>
      </c>
      <c r="C1784" s="7">
        <v>6090</v>
      </c>
      <c r="D1784" s="7">
        <v>80</v>
      </c>
      <c r="E1784" s="1">
        <v>48891.09</v>
      </c>
      <c r="F1784" s="1">
        <v>7125.28</v>
      </c>
      <c r="G1784" s="1">
        <v>7064.98</v>
      </c>
      <c r="H1784" s="1">
        <v>5209.7299999999996</v>
      </c>
      <c r="I1784" s="6">
        <v>19399.990000000002</v>
      </c>
      <c r="J1784" s="86"/>
      <c r="K1784" s="86"/>
      <c r="L1784" s="85"/>
      <c r="M1784" s="85"/>
      <c r="N1784" s="85"/>
      <c r="O1784" s="85"/>
      <c r="P1784" s="85"/>
      <c r="Q1784" s="1">
        <f t="shared" si="27"/>
        <v>19399.990000000002</v>
      </c>
    </row>
    <row r="1785" spans="1:17" x14ac:dyDescent="0.25">
      <c r="A1785" s="83" t="s">
        <v>9453</v>
      </c>
      <c r="B1785" s="84" t="s">
        <v>17160</v>
      </c>
      <c r="C1785" s="7">
        <v>3601</v>
      </c>
      <c r="D1785" s="7">
        <v>43</v>
      </c>
      <c r="E1785" s="1">
        <v>16851.759999999998</v>
      </c>
      <c r="F1785" s="1">
        <v>4213.16</v>
      </c>
      <c r="G1785" s="1">
        <v>3797.43</v>
      </c>
      <c r="H1785" s="1">
        <v>1795.69</v>
      </c>
      <c r="I1785" s="6">
        <v>9806.2800000000007</v>
      </c>
      <c r="J1785" s="86"/>
      <c r="K1785" s="86"/>
      <c r="L1785" s="85"/>
      <c r="M1785" s="85"/>
      <c r="N1785" s="85"/>
      <c r="O1785" s="85"/>
      <c r="P1785" s="85"/>
      <c r="Q1785" s="1">
        <f t="shared" si="27"/>
        <v>9806.2800000000007</v>
      </c>
    </row>
    <row r="1786" spans="1:17" x14ac:dyDescent="0.25">
      <c r="A1786" s="83" t="s">
        <v>9454</v>
      </c>
      <c r="B1786" s="84" t="s">
        <v>17161</v>
      </c>
      <c r="C1786" s="7">
        <v>151</v>
      </c>
      <c r="D1786" s="7">
        <v>1</v>
      </c>
      <c r="E1786" s="1">
        <v>69.41</v>
      </c>
      <c r="F1786" s="1">
        <v>176.67</v>
      </c>
      <c r="G1786" s="1">
        <v>88.31</v>
      </c>
      <c r="H1786" s="1">
        <v>7.4</v>
      </c>
      <c r="I1786" s="6">
        <v>272.38</v>
      </c>
      <c r="J1786" s="86"/>
      <c r="K1786" s="86"/>
      <c r="L1786" s="85"/>
      <c r="M1786" s="85"/>
      <c r="N1786" s="85"/>
      <c r="O1786" s="85"/>
      <c r="P1786" s="85"/>
      <c r="Q1786" s="1">
        <f t="shared" si="27"/>
        <v>272.38</v>
      </c>
    </row>
    <row r="1787" spans="1:17" x14ac:dyDescent="0.25">
      <c r="A1787" s="83" t="s">
        <v>9455</v>
      </c>
      <c r="B1787" s="84" t="s">
        <v>17162</v>
      </c>
      <c r="C1787" s="7">
        <v>184</v>
      </c>
      <c r="D1787" s="7">
        <v>4</v>
      </c>
      <c r="E1787" s="1">
        <v>9113.23</v>
      </c>
      <c r="F1787" s="1">
        <v>215.28</v>
      </c>
      <c r="G1787" s="1">
        <v>353.25</v>
      </c>
      <c r="H1787" s="1">
        <v>971.09</v>
      </c>
      <c r="I1787" s="6">
        <v>1539.62</v>
      </c>
      <c r="J1787" s="86"/>
      <c r="K1787" s="86"/>
      <c r="L1787" s="85"/>
      <c r="M1787" s="85"/>
      <c r="N1787" s="85"/>
      <c r="O1787" s="85"/>
      <c r="P1787" s="85"/>
      <c r="Q1787" s="1">
        <f t="shared" si="27"/>
        <v>1539.62</v>
      </c>
    </row>
    <row r="1788" spans="1:17" x14ac:dyDescent="0.25">
      <c r="A1788" s="83" t="s">
        <v>9456</v>
      </c>
      <c r="B1788" s="84" t="s">
        <v>17163</v>
      </c>
      <c r="C1788" s="7">
        <v>126</v>
      </c>
      <c r="D1788" s="7">
        <v>2</v>
      </c>
      <c r="E1788" s="1">
        <v>435.43</v>
      </c>
      <c r="F1788" s="1">
        <v>147.41999999999999</v>
      </c>
      <c r="G1788" s="1">
        <v>176.62</v>
      </c>
      <c r="H1788" s="1">
        <v>46.4</v>
      </c>
      <c r="I1788" s="6">
        <v>370.44</v>
      </c>
      <c r="J1788" s="86"/>
      <c r="K1788" s="86"/>
      <c r="L1788" s="85"/>
      <c r="M1788" s="85"/>
      <c r="N1788" s="85"/>
      <c r="O1788" s="85"/>
      <c r="P1788" s="85"/>
      <c r="Q1788" s="1">
        <f t="shared" si="27"/>
        <v>370.44</v>
      </c>
    </row>
    <row r="1789" spans="1:17" x14ac:dyDescent="0.25">
      <c r="A1789" s="83" t="s">
        <v>9457</v>
      </c>
      <c r="B1789" s="84" t="s">
        <v>17164</v>
      </c>
      <c r="C1789" s="7">
        <v>1955</v>
      </c>
      <c r="D1789" s="7">
        <v>24</v>
      </c>
      <c r="E1789" s="1">
        <v>16508.96</v>
      </c>
      <c r="F1789" s="1">
        <v>2287.34</v>
      </c>
      <c r="G1789" s="1">
        <v>2119.5</v>
      </c>
      <c r="H1789" s="1">
        <v>1759.16</v>
      </c>
      <c r="I1789" s="6">
        <v>6166</v>
      </c>
      <c r="J1789" s="86"/>
      <c r="K1789" s="86"/>
      <c r="L1789" s="85"/>
      <c r="M1789" s="85"/>
      <c r="N1789" s="85"/>
      <c r="O1789" s="85"/>
      <c r="P1789" s="85"/>
      <c r="Q1789" s="1">
        <f t="shared" si="27"/>
        <v>6166</v>
      </c>
    </row>
    <row r="1790" spans="1:17" x14ac:dyDescent="0.25">
      <c r="A1790" s="83" t="s">
        <v>9458</v>
      </c>
      <c r="B1790" s="84" t="s">
        <v>17165</v>
      </c>
      <c r="C1790" s="7">
        <v>153</v>
      </c>
      <c r="D1790" s="7">
        <v>5</v>
      </c>
      <c r="E1790" s="1">
        <v>1045.03</v>
      </c>
      <c r="F1790" s="1">
        <v>179.01</v>
      </c>
      <c r="G1790" s="1">
        <v>441.56</v>
      </c>
      <c r="H1790" s="1">
        <v>111.36</v>
      </c>
      <c r="I1790" s="6">
        <v>731.93</v>
      </c>
      <c r="J1790" s="86"/>
      <c r="K1790" s="86"/>
      <c r="L1790" s="85"/>
      <c r="M1790" s="85"/>
      <c r="N1790" s="85"/>
      <c r="O1790" s="85"/>
      <c r="P1790" s="85"/>
      <c r="Q1790" s="1">
        <f t="shared" si="27"/>
        <v>731.93</v>
      </c>
    </row>
    <row r="1791" spans="1:17" x14ac:dyDescent="0.25">
      <c r="A1791" s="83" t="s">
        <v>9459</v>
      </c>
      <c r="B1791" s="84" t="s">
        <v>17166</v>
      </c>
      <c r="C1791" s="7">
        <v>310</v>
      </c>
      <c r="D1791" s="7">
        <v>2</v>
      </c>
      <c r="E1791" s="1">
        <v>497.64</v>
      </c>
      <c r="F1791" s="1">
        <v>362.7</v>
      </c>
      <c r="G1791" s="1">
        <v>176.62</v>
      </c>
      <c r="H1791" s="1">
        <v>53.02</v>
      </c>
      <c r="I1791" s="6">
        <v>592.34</v>
      </c>
      <c r="J1791" s="86"/>
      <c r="K1791" s="86"/>
      <c r="L1791" s="85"/>
      <c r="M1791" s="85"/>
      <c r="N1791" s="85"/>
      <c r="O1791" s="85"/>
      <c r="P1791" s="85"/>
      <c r="Q1791" s="1">
        <f t="shared" si="27"/>
        <v>592.34</v>
      </c>
    </row>
    <row r="1792" spans="1:17" x14ac:dyDescent="0.25">
      <c r="A1792" s="83" t="s">
        <v>9460</v>
      </c>
      <c r="B1792" s="84" t="s">
        <v>17167</v>
      </c>
      <c r="C1792" s="7">
        <v>168</v>
      </c>
      <c r="D1792" s="7">
        <v>17</v>
      </c>
      <c r="E1792" s="1">
        <v>40190.699999999997</v>
      </c>
      <c r="F1792" s="1">
        <v>196.56</v>
      </c>
      <c r="G1792" s="1">
        <v>1501.31</v>
      </c>
      <c r="H1792" s="1">
        <v>4282.63</v>
      </c>
      <c r="I1792" s="6">
        <v>5980.5</v>
      </c>
      <c r="J1792" s="86"/>
      <c r="K1792" s="86"/>
      <c r="L1792" s="85"/>
      <c r="M1792" s="85"/>
      <c r="N1792" s="85"/>
      <c r="O1792" s="85"/>
      <c r="P1792" s="85"/>
      <c r="Q1792" s="1">
        <f t="shared" si="27"/>
        <v>5980.5</v>
      </c>
    </row>
    <row r="1793" spans="1:17" x14ac:dyDescent="0.25">
      <c r="A1793" s="83" t="s">
        <v>9461</v>
      </c>
      <c r="B1793" s="84" t="s">
        <v>17168</v>
      </c>
      <c r="C1793" s="7">
        <v>5618</v>
      </c>
      <c r="D1793" s="7">
        <v>99</v>
      </c>
      <c r="E1793" s="1">
        <v>129543.01</v>
      </c>
      <c r="F1793" s="1">
        <v>6573.04</v>
      </c>
      <c r="G1793" s="1">
        <v>8742.92</v>
      </c>
      <c r="H1793" s="1">
        <v>13803.82</v>
      </c>
      <c r="I1793" s="6">
        <v>29119.78</v>
      </c>
      <c r="J1793" s="86"/>
      <c r="K1793" s="86"/>
      <c r="L1793" s="85"/>
      <c r="M1793" s="85"/>
      <c r="N1793" s="85"/>
      <c r="O1793" s="85"/>
      <c r="P1793" s="85"/>
      <c r="Q1793" s="1">
        <f t="shared" si="27"/>
        <v>29119.78</v>
      </c>
    </row>
    <row r="1794" spans="1:17" x14ac:dyDescent="0.25">
      <c r="A1794" s="83" t="s">
        <v>9462</v>
      </c>
      <c r="B1794" s="84" t="s">
        <v>17169</v>
      </c>
      <c r="C1794" s="7">
        <v>371</v>
      </c>
      <c r="D1794" s="7">
        <v>10</v>
      </c>
      <c r="E1794" s="1">
        <v>4362.97</v>
      </c>
      <c r="F1794" s="1">
        <v>434.07</v>
      </c>
      <c r="G1794" s="1">
        <v>883.12</v>
      </c>
      <c r="H1794" s="1">
        <v>464.91</v>
      </c>
      <c r="I1794" s="6">
        <v>1782.1</v>
      </c>
      <c r="J1794" s="86"/>
      <c r="K1794" s="86"/>
      <c r="L1794" s="85"/>
      <c r="M1794" s="85"/>
      <c r="N1794" s="85"/>
      <c r="O1794" s="85"/>
      <c r="P1794" s="85"/>
      <c r="Q1794" s="1">
        <f t="shared" si="27"/>
        <v>1782.1</v>
      </c>
    </row>
    <row r="1795" spans="1:17" x14ac:dyDescent="0.25">
      <c r="A1795" s="83" t="s">
        <v>9463</v>
      </c>
      <c r="B1795" s="84" t="s">
        <v>17170</v>
      </c>
      <c r="C1795" s="7">
        <v>164</v>
      </c>
      <c r="D1795" s="7">
        <v>0</v>
      </c>
      <c r="E1795" s="1">
        <v>0</v>
      </c>
      <c r="F1795" s="1">
        <v>191.88</v>
      </c>
      <c r="G1795" s="1">
        <v>0</v>
      </c>
      <c r="H1795" s="1">
        <v>0</v>
      </c>
      <c r="I1795" s="6">
        <v>191.88</v>
      </c>
      <c r="J1795" s="86"/>
      <c r="K1795" s="86"/>
      <c r="L1795" s="85"/>
      <c r="M1795" s="85"/>
      <c r="N1795" s="85"/>
      <c r="O1795" s="85"/>
      <c r="P1795" s="85"/>
      <c r="Q1795" s="1">
        <f t="shared" si="27"/>
        <v>191.88</v>
      </c>
    </row>
    <row r="1796" spans="1:17" x14ac:dyDescent="0.25">
      <c r="A1796" s="83" t="s">
        <v>9464</v>
      </c>
      <c r="B1796" s="84" t="s">
        <v>17171</v>
      </c>
      <c r="C1796" s="7">
        <v>138</v>
      </c>
      <c r="D1796" s="7">
        <v>6</v>
      </c>
      <c r="E1796" s="1">
        <v>1228.44</v>
      </c>
      <c r="F1796" s="1">
        <v>161.46</v>
      </c>
      <c r="G1796" s="1">
        <v>529.87</v>
      </c>
      <c r="H1796" s="1">
        <v>130.9</v>
      </c>
      <c r="I1796" s="6">
        <v>822.23</v>
      </c>
      <c r="J1796" s="86"/>
      <c r="K1796" s="86"/>
      <c r="L1796" s="85"/>
      <c r="M1796" s="85"/>
      <c r="N1796" s="85"/>
      <c r="O1796" s="85"/>
      <c r="P1796" s="85"/>
      <c r="Q1796" s="1">
        <f t="shared" si="27"/>
        <v>822.23</v>
      </c>
    </row>
    <row r="1797" spans="1:17" x14ac:dyDescent="0.25">
      <c r="A1797" s="83" t="s">
        <v>9465</v>
      </c>
      <c r="B1797" s="84" t="s">
        <v>17172</v>
      </c>
      <c r="C1797" s="7">
        <v>1063</v>
      </c>
      <c r="D1797" s="7">
        <v>24</v>
      </c>
      <c r="E1797" s="1">
        <v>14326.98</v>
      </c>
      <c r="F1797" s="1">
        <v>1243.7</v>
      </c>
      <c r="G1797" s="1">
        <v>2119.5</v>
      </c>
      <c r="H1797" s="1">
        <v>1526.66</v>
      </c>
      <c r="I1797" s="6">
        <v>4889.8599999999997</v>
      </c>
      <c r="J1797" s="86"/>
      <c r="K1797" s="86"/>
      <c r="L1797" s="85"/>
      <c r="M1797" s="85"/>
      <c r="N1797" s="85"/>
      <c r="O1797" s="85"/>
      <c r="P1797" s="85"/>
      <c r="Q1797" s="1">
        <f t="shared" si="27"/>
        <v>4889.8599999999997</v>
      </c>
    </row>
    <row r="1798" spans="1:17" x14ac:dyDescent="0.25">
      <c r="A1798" s="83" t="s">
        <v>9466</v>
      </c>
      <c r="B1798" s="84" t="s">
        <v>17173</v>
      </c>
      <c r="C1798" s="7">
        <v>27363</v>
      </c>
      <c r="D1798" s="7">
        <v>295</v>
      </c>
      <c r="E1798" s="1">
        <v>389333.66</v>
      </c>
      <c r="F1798" s="1">
        <v>32014.62</v>
      </c>
      <c r="G1798" s="1">
        <v>26052.14</v>
      </c>
      <c r="H1798" s="1">
        <v>41486.559999999998</v>
      </c>
      <c r="I1798" s="6">
        <v>99553.32</v>
      </c>
      <c r="J1798" s="86"/>
      <c r="K1798" s="86"/>
      <c r="L1798" s="85"/>
      <c r="M1798" s="85"/>
      <c r="N1798" s="85"/>
      <c r="O1798" s="85"/>
      <c r="P1798" s="85"/>
      <c r="Q1798" s="1">
        <f t="shared" si="27"/>
        <v>99553.32</v>
      </c>
    </row>
    <row r="1799" spans="1:17" x14ac:dyDescent="0.25">
      <c r="A1799" s="83" t="s">
        <v>9467</v>
      </c>
      <c r="B1799" s="84" t="s">
        <v>17174</v>
      </c>
      <c r="C1799" s="7">
        <v>18364</v>
      </c>
      <c r="D1799" s="7">
        <v>177</v>
      </c>
      <c r="E1799" s="1">
        <v>61347.39</v>
      </c>
      <c r="F1799" s="1">
        <v>21485.82</v>
      </c>
      <c r="G1799" s="1">
        <v>15631.28</v>
      </c>
      <c r="H1799" s="1">
        <v>6537.05</v>
      </c>
      <c r="I1799" s="6">
        <v>43654.15</v>
      </c>
      <c r="J1799" s="86"/>
      <c r="K1799" s="86"/>
      <c r="L1799" s="85"/>
      <c r="M1799" s="85"/>
      <c r="N1799" s="85"/>
      <c r="O1799" s="85"/>
      <c r="P1799" s="85"/>
      <c r="Q1799" s="1">
        <f t="shared" si="27"/>
        <v>43654.15</v>
      </c>
    </row>
    <row r="1800" spans="1:17" x14ac:dyDescent="0.25">
      <c r="A1800" s="83" t="s">
        <v>9468</v>
      </c>
      <c r="B1800" s="84" t="s">
        <v>17175</v>
      </c>
      <c r="C1800" s="7">
        <v>1048</v>
      </c>
      <c r="D1800" s="7">
        <v>31</v>
      </c>
      <c r="E1800" s="1">
        <v>16994.89</v>
      </c>
      <c r="F1800" s="1">
        <v>1226.1600000000001</v>
      </c>
      <c r="G1800" s="1">
        <v>2737.68</v>
      </c>
      <c r="H1800" s="1">
        <v>1810.94</v>
      </c>
      <c r="I1800" s="6">
        <v>5774.78</v>
      </c>
      <c r="J1800" s="86"/>
      <c r="K1800" s="86"/>
      <c r="L1800" s="85"/>
      <c r="M1800" s="85"/>
      <c r="N1800" s="85"/>
      <c r="O1800" s="85"/>
      <c r="P1800" s="85"/>
      <c r="Q1800" s="1">
        <f t="shared" si="27"/>
        <v>5774.78</v>
      </c>
    </row>
    <row r="1801" spans="1:17" x14ac:dyDescent="0.25">
      <c r="A1801" s="83" t="s">
        <v>9469</v>
      </c>
      <c r="B1801" s="84" t="s">
        <v>17176</v>
      </c>
      <c r="C1801" s="7">
        <v>5397</v>
      </c>
      <c r="D1801" s="7">
        <v>59</v>
      </c>
      <c r="E1801" s="1">
        <v>22217.55</v>
      </c>
      <c r="F1801" s="1">
        <v>6314.47</v>
      </c>
      <c r="G1801" s="1">
        <v>5210.42</v>
      </c>
      <c r="H1801" s="1">
        <v>2367.46</v>
      </c>
      <c r="I1801" s="6">
        <v>13892.35</v>
      </c>
      <c r="J1801" s="86"/>
      <c r="K1801" s="86"/>
      <c r="L1801" s="85"/>
      <c r="M1801" s="85"/>
      <c r="N1801" s="85"/>
      <c r="O1801" s="85"/>
      <c r="P1801" s="85"/>
      <c r="Q1801" s="1">
        <f t="shared" si="27"/>
        <v>13892.35</v>
      </c>
    </row>
    <row r="1802" spans="1:17" x14ac:dyDescent="0.25">
      <c r="A1802" s="83" t="s">
        <v>9470</v>
      </c>
      <c r="B1802" s="84" t="s">
        <v>17177</v>
      </c>
      <c r="C1802" s="7">
        <v>35052</v>
      </c>
      <c r="D1802" s="7">
        <v>326</v>
      </c>
      <c r="E1802" s="1">
        <v>135484.79</v>
      </c>
      <c r="F1802" s="1">
        <v>41010.720000000001</v>
      </c>
      <c r="G1802" s="1">
        <v>28789.82</v>
      </c>
      <c r="H1802" s="1">
        <v>14436.97</v>
      </c>
      <c r="I1802" s="6">
        <v>84237.51</v>
      </c>
      <c r="J1802" s="86"/>
      <c r="K1802" s="86"/>
      <c r="L1802" s="85"/>
      <c r="M1802" s="85"/>
      <c r="N1802" s="85"/>
      <c r="O1802" s="85"/>
      <c r="P1802" s="85"/>
      <c r="Q1802" s="1">
        <f t="shared" si="27"/>
        <v>84237.51</v>
      </c>
    </row>
    <row r="1803" spans="1:17" x14ac:dyDescent="0.25">
      <c r="A1803" s="83" t="s">
        <v>9471</v>
      </c>
      <c r="B1803" s="84" t="s">
        <v>17178</v>
      </c>
      <c r="C1803" s="7">
        <v>2978</v>
      </c>
      <c r="D1803" s="7">
        <v>96</v>
      </c>
      <c r="E1803" s="1">
        <v>101481.65</v>
      </c>
      <c r="F1803" s="1">
        <v>3484.25</v>
      </c>
      <c r="G1803" s="1">
        <v>8477.98</v>
      </c>
      <c r="H1803" s="1">
        <v>10813.66</v>
      </c>
      <c r="I1803" s="6">
        <v>22775.89</v>
      </c>
      <c r="J1803" s="86"/>
      <c r="K1803" s="86"/>
      <c r="L1803" s="85"/>
      <c r="M1803" s="85"/>
      <c r="N1803" s="85"/>
      <c r="O1803" s="85"/>
      <c r="P1803" s="85"/>
      <c r="Q1803" s="1">
        <f t="shared" si="27"/>
        <v>22775.89</v>
      </c>
    </row>
    <row r="1804" spans="1:17" x14ac:dyDescent="0.25">
      <c r="A1804" s="83" t="s">
        <v>9472</v>
      </c>
      <c r="B1804" s="84" t="s">
        <v>17179</v>
      </c>
      <c r="C1804" s="7">
        <v>1961</v>
      </c>
      <c r="D1804" s="7">
        <v>34</v>
      </c>
      <c r="E1804" s="1">
        <v>12548.4</v>
      </c>
      <c r="F1804" s="1">
        <v>2294.36</v>
      </c>
      <c r="G1804" s="1">
        <v>3002.62</v>
      </c>
      <c r="H1804" s="1">
        <v>1337.13</v>
      </c>
      <c r="I1804" s="6">
        <v>6634.11</v>
      </c>
      <c r="J1804" s="86"/>
      <c r="K1804" s="86"/>
      <c r="L1804" s="85"/>
      <c r="M1804" s="85"/>
      <c r="N1804" s="85"/>
      <c r="O1804" s="85"/>
      <c r="P1804" s="85"/>
      <c r="Q1804" s="1">
        <f t="shared" si="27"/>
        <v>6634.11</v>
      </c>
    </row>
    <row r="1805" spans="1:17" x14ac:dyDescent="0.25">
      <c r="A1805" s="83" t="s">
        <v>9473</v>
      </c>
      <c r="B1805" s="84" t="s">
        <v>17180</v>
      </c>
      <c r="C1805" s="7">
        <v>676</v>
      </c>
      <c r="D1805" s="7">
        <v>16</v>
      </c>
      <c r="E1805" s="1">
        <v>3512.02</v>
      </c>
      <c r="F1805" s="1">
        <v>790.92</v>
      </c>
      <c r="G1805" s="1">
        <v>1413</v>
      </c>
      <c r="H1805" s="1">
        <v>374.23</v>
      </c>
      <c r="I1805" s="6">
        <v>2578.15</v>
      </c>
      <c r="J1805" s="86"/>
      <c r="K1805" s="86"/>
      <c r="L1805" s="85"/>
      <c r="M1805" s="85"/>
      <c r="N1805" s="85"/>
      <c r="O1805" s="85"/>
      <c r="P1805" s="85"/>
      <c r="Q1805" s="1">
        <f t="shared" si="27"/>
        <v>2578.15</v>
      </c>
    </row>
    <row r="1806" spans="1:17" x14ac:dyDescent="0.25">
      <c r="A1806" s="83" t="s">
        <v>9474</v>
      </c>
      <c r="B1806" s="84" t="s">
        <v>17181</v>
      </c>
      <c r="C1806" s="7">
        <v>22</v>
      </c>
      <c r="D1806" s="7">
        <v>2</v>
      </c>
      <c r="E1806" s="1">
        <v>223.93</v>
      </c>
      <c r="F1806" s="1">
        <v>25.74</v>
      </c>
      <c r="G1806" s="1">
        <v>176.62</v>
      </c>
      <c r="H1806" s="1">
        <v>23.86</v>
      </c>
      <c r="I1806" s="6">
        <v>226.22</v>
      </c>
      <c r="J1806" s="86"/>
      <c r="K1806" s="86"/>
      <c r="L1806" s="85"/>
      <c r="M1806" s="85"/>
      <c r="N1806" s="85"/>
      <c r="O1806" s="85"/>
      <c r="P1806" s="85"/>
      <c r="Q1806" s="1">
        <f t="shared" ref="Q1806:Q1869" si="28">I1806+P1806</f>
        <v>226.22</v>
      </c>
    </row>
    <row r="1807" spans="1:17" x14ac:dyDescent="0.25">
      <c r="A1807" s="83" t="s">
        <v>9475</v>
      </c>
      <c r="B1807" s="84" t="s">
        <v>17182</v>
      </c>
      <c r="C1807" s="7">
        <v>179</v>
      </c>
      <c r="D1807" s="7">
        <v>10</v>
      </c>
      <c r="E1807" s="1">
        <v>50822.93</v>
      </c>
      <c r="F1807" s="1">
        <v>209.43</v>
      </c>
      <c r="G1807" s="1">
        <v>883.12</v>
      </c>
      <c r="H1807" s="1">
        <v>5415.58</v>
      </c>
      <c r="I1807" s="6">
        <v>6508.13</v>
      </c>
      <c r="J1807" s="86"/>
      <c r="K1807" s="86"/>
      <c r="L1807" s="85"/>
      <c r="M1807" s="85"/>
      <c r="N1807" s="85"/>
      <c r="O1807" s="85"/>
      <c r="P1807" s="85"/>
      <c r="Q1807" s="1">
        <f t="shared" si="28"/>
        <v>6508.13</v>
      </c>
    </row>
    <row r="1808" spans="1:17" x14ac:dyDescent="0.25">
      <c r="A1808" s="83" t="s">
        <v>9476</v>
      </c>
      <c r="B1808" s="84" t="s">
        <v>17183</v>
      </c>
      <c r="C1808" s="7">
        <v>918</v>
      </c>
      <c r="D1808" s="7">
        <v>9</v>
      </c>
      <c r="E1808" s="1">
        <v>2029.04</v>
      </c>
      <c r="F1808" s="1">
        <v>1074.06</v>
      </c>
      <c r="G1808" s="1">
        <v>794.81</v>
      </c>
      <c r="H1808" s="1">
        <v>216.21</v>
      </c>
      <c r="I1808" s="6">
        <v>2085.08</v>
      </c>
      <c r="J1808" s="86"/>
      <c r="K1808" s="86"/>
      <c r="L1808" s="85"/>
      <c r="M1808" s="85"/>
      <c r="N1808" s="85"/>
      <c r="O1808" s="85"/>
      <c r="P1808" s="85"/>
      <c r="Q1808" s="1">
        <f t="shared" si="28"/>
        <v>2085.08</v>
      </c>
    </row>
    <row r="1809" spans="1:17" ht="26.4" x14ac:dyDescent="0.25">
      <c r="A1809" s="83" t="s">
        <v>9477</v>
      </c>
      <c r="B1809" s="84" t="s">
        <v>17184</v>
      </c>
      <c r="C1809" s="7">
        <v>174264</v>
      </c>
      <c r="D1809" s="7">
        <v>2505</v>
      </c>
      <c r="E1809" s="1">
        <v>3425750.34</v>
      </c>
      <c r="F1809" s="1">
        <v>203888.28</v>
      </c>
      <c r="G1809" s="1">
        <v>221222.35</v>
      </c>
      <c r="H1809" s="1">
        <v>365040.62</v>
      </c>
      <c r="I1809" s="6">
        <v>790151.25</v>
      </c>
      <c r="J1809" s="86"/>
      <c r="K1809" s="86"/>
      <c r="L1809" s="85"/>
      <c r="M1809" s="85"/>
      <c r="N1809" s="85"/>
      <c r="O1809" s="85"/>
      <c r="P1809" s="85"/>
      <c r="Q1809" s="1">
        <f t="shared" si="28"/>
        <v>790151.25</v>
      </c>
    </row>
    <row r="1810" spans="1:17" x14ac:dyDescent="0.25">
      <c r="A1810" s="83" t="s">
        <v>9478</v>
      </c>
      <c r="B1810" s="84" t="s">
        <v>17185</v>
      </c>
      <c r="C1810" s="7">
        <v>101</v>
      </c>
      <c r="D1810" s="7">
        <v>1</v>
      </c>
      <c r="E1810" s="1">
        <v>616.59</v>
      </c>
      <c r="F1810" s="1">
        <v>118.17</v>
      </c>
      <c r="G1810" s="1">
        <v>88.31</v>
      </c>
      <c r="H1810" s="1">
        <v>65.7</v>
      </c>
      <c r="I1810" s="6">
        <v>272.18</v>
      </c>
      <c r="J1810" s="86"/>
      <c r="K1810" s="86"/>
      <c r="L1810" s="85"/>
      <c r="M1810" s="85"/>
      <c r="N1810" s="85"/>
      <c r="O1810" s="85"/>
      <c r="P1810" s="85"/>
      <c r="Q1810" s="1">
        <f t="shared" si="28"/>
        <v>272.18</v>
      </c>
    </row>
    <row r="1811" spans="1:17" x14ac:dyDescent="0.25">
      <c r="A1811" s="83" t="s">
        <v>9479</v>
      </c>
      <c r="B1811" s="84" t="s">
        <v>17186</v>
      </c>
      <c r="C1811" s="7">
        <v>714</v>
      </c>
      <c r="D1811" s="7">
        <v>22</v>
      </c>
      <c r="E1811" s="1">
        <v>10922.04</v>
      </c>
      <c r="F1811" s="1">
        <v>835.38</v>
      </c>
      <c r="G1811" s="1">
        <v>1942.87</v>
      </c>
      <c r="H1811" s="1">
        <v>1163.83</v>
      </c>
      <c r="I1811" s="6">
        <v>3942.08</v>
      </c>
      <c r="J1811" s="86"/>
      <c r="K1811" s="86"/>
      <c r="L1811" s="85"/>
      <c r="M1811" s="85"/>
      <c r="N1811" s="85"/>
      <c r="O1811" s="85"/>
      <c r="P1811" s="85"/>
      <c r="Q1811" s="1">
        <f t="shared" si="28"/>
        <v>3942.08</v>
      </c>
    </row>
    <row r="1812" spans="1:17" x14ac:dyDescent="0.25">
      <c r="A1812" s="83" t="s">
        <v>9480</v>
      </c>
      <c r="B1812" s="84" t="s">
        <v>17187</v>
      </c>
      <c r="C1812" s="7">
        <v>659</v>
      </c>
      <c r="D1812" s="7">
        <v>5</v>
      </c>
      <c r="E1812" s="1">
        <v>855.14</v>
      </c>
      <c r="F1812" s="1">
        <v>771.02</v>
      </c>
      <c r="G1812" s="1">
        <v>441.56</v>
      </c>
      <c r="H1812" s="1">
        <v>91.12</v>
      </c>
      <c r="I1812" s="6">
        <v>1303.7</v>
      </c>
      <c r="J1812" s="86"/>
      <c r="K1812" s="86"/>
      <c r="L1812" s="85"/>
      <c r="M1812" s="85"/>
      <c r="N1812" s="85"/>
      <c r="O1812" s="85"/>
      <c r="P1812" s="85"/>
      <c r="Q1812" s="1">
        <f t="shared" si="28"/>
        <v>1303.7</v>
      </c>
    </row>
    <row r="1813" spans="1:17" x14ac:dyDescent="0.25">
      <c r="A1813" s="83" t="s">
        <v>9481</v>
      </c>
      <c r="B1813" s="84" t="s">
        <v>17188</v>
      </c>
      <c r="C1813" s="7">
        <v>557</v>
      </c>
      <c r="D1813" s="7">
        <v>9</v>
      </c>
      <c r="E1813" s="1">
        <v>1577.13</v>
      </c>
      <c r="F1813" s="1">
        <v>651.69000000000005</v>
      </c>
      <c r="G1813" s="1">
        <v>794.81</v>
      </c>
      <c r="H1813" s="1">
        <v>168.06</v>
      </c>
      <c r="I1813" s="6">
        <v>1614.56</v>
      </c>
      <c r="J1813" s="86"/>
      <c r="K1813" s="86"/>
      <c r="L1813" s="85"/>
      <c r="M1813" s="85"/>
      <c r="N1813" s="85"/>
      <c r="O1813" s="85"/>
      <c r="P1813" s="85"/>
      <c r="Q1813" s="1">
        <f t="shared" si="28"/>
        <v>1614.56</v>
      </c>
    </row>
    <row r="1814" spans="1:17" x14ac:dyDescent="0.25">
      <c r="A1814" s="83" t="s">
        <v>9482</v>
      </c>
      <c r="B1814" s="84" t="s">
        <v>17189</v>
      </c>
      <c r="C1814" s="7">
        <v>400</v>
      </c>
      <c r="D1814" s="7">
        <v>6</v>
      </c>
      <c r="E1814" s="1">
        <v>1205.96</v>
      </c>
      <c r="F1814" s="1">
        <v>468</v>
      </c>
      <c r="G1814" s="1">
        <v>529.87</v>
      </c>
      <c r="H1814" s="1">
        <v>128.5</v>
      </c>
      <c r="I1814" s="6">
        <v>1126.3699999999999</v>
      </c>
      <c r="J1814" s="86"/>
      <c r="K1814" s="86"/>
      <c r="L1814" s="85"/>
      <c r="M1814" s="85"/>
      <c r="N1814" s="85"/>
      <c r="O1814" s="85"/>
      <c r="P1814" s="85"/>
      <c r="Q1814" s="1">
        <f t="shared" si="28"/>
        <v>1126.3699999999999</v>
      </c>
    </row>
    <row r="1815" spans="1:17" x14ac:dyDescent="0.25">
      <c r="A1815" s="83" t="s">
        <v>9483</v>
      </c>
      <c r="B1815" s="84" t="s">
        <v>17190</v>
      </c>
      <c r="C1815" s="7">
        <v>206</v>
      </c>
      <c r="D1815" s="7">
        <v>3</v>
      </c>
      <c r="E1815" s="1">
        <v>10904.77</v>
      </c>
      <c r="F1815" s="1">
        <v>241.02</v>
      </c>
      <c r="G1815" s="1">
        <v>264.94</v>
      </c>
      <c r="H1815" s="1">
        <v>1161.99</v>
      </c>
      <c r="I1815" s="6">
        <v>1667.95</v>
      </c>
      <c r="J1815" s="86"/>
      <c r="K1815" s="86"/>
      <c r="L1815" s="85"/>
      <c r="M1815" s="85"/>
      <c r="N1815" s="85"/>
      <c r="O1815" s="85"/>
      <c r="P1815" s="85"/>
      <c r="Q1815" s="1">
        <f t="shared" si="28"/>
        <v>1667.95</v>
      </c>
    </row>
    <row r="1816" spans="1:17" x14ac:dyDescent="0.25">
      <c r="A1816" s="83" t="s">
        <v>9484</v>
      </c>
      <c r="B1816" s="84" t="s">
        <v>17191</v>
      </c>
      <c r="C1816" s="7">
        <v>300</v>
      </c>
      <c r="D1816" s="7">
        <v>6</v>
      </c>
      <c r="E1816" s="1">
        <v>6425.95</v>
      </c>
      <c r="F1816" s="1">
        <v>351</v>
      </c>
      <c r="G1816" s="1">
        <v>529.87</v>
      </c>
      <c r="H1816" s="1">
        <v>684.74</v>
      </c>
      <c r="I1816" s="6">
        <v>1565.61</v>
      </c>
      <c r="J1816" s="86"/>
      <c r="K1816" s="86"/>
      <c r="L1816" s="85"/>
      <c r="M1816" s="85"/>
      <c r="N1816" s="85"/>
      <c r="O1816" s="85"/>
      <c r="P1816" s="85"/>
      <c r="Q1816" s="1">
        <f t="shared" si="28"/>
        <v>1565.61</v>
      </c>
    </row>
    <row r="1817" spans="1:17" x14ac:dyDescent="0.25">
      <c r="A1817" s="83" t="s">
        <v>9485</v>
      </c>
      <c r="B1817" s="84" t="s">
        <v>17192</v>
      </c>
      <c r="C1817" s="7">
        <v>518</v>
      </c>
      <c r="D1817" s="7">
        <v>9</v>
      </c>
      <c r="E1817" s="1">
        <v>1875.91</v>
      </c>
      <c r="F1817" s="1">
        <v>606.05999999999995</v>
      </c>
      <c r="G1817" s="1">
        <v>794.81</v>
      </c>
      <c r="H1817" s="1">
        <v>199.9</v>
      </c>
      <c r="I1817" s="6">
        <v>1600.77</v>
      </c>
      <c r="J1817" s="86"/>
      <c r="K1817" s="86"/>
      <c r="L1817" s="85"/>
      <c r="M1817" s="85"/>
      <c r="N1817" s="85"/>
      <c r="O1817" s="85"/>
      <c r="P1817" s="85"/>
      <c r="Q1817" s="1">
        <f t="shared" si="28"/>
        <v>1600.77</v>
      </c>
    </row>
    <row r="1818" spans="1:17" x14ac:dyDescent="0.25">
      <c r="A1818" s="83" t="s">
        <v>9486</v>
      </c>
      <c r="B1818" s="84" t="s">
        <v>17193</v>
      </c>
      <c r="C1818" s="7">
        <v>1806</v>
      </c>
      <c r="D1818" s="7">
        <v>44</v>
      </c>
      <c r="E1818" s="1">
        <v>20291.810000000001</v>
      </c>
      <c r="F1818" s="1">
        <v>2113.02</v>
      </c>
      <c r="G1818" s="1">
        <v>3885.74</v>
      </c>
      <c r="H1818" s="1">
        <v>2162.25</v>
      </c>
      <c r="I1818" s="6">
        <v>8161.01</v>
      </c>
      <c r="J1818" s="86"/>
      <c r="K1818" s="86"/>
      <c r="L1818" s="85"/>
      <c r="M1818" s="85"/>
      <c r="N1818" s="85"/>
      <c r="O1818" s="85"/>
      <c r="P1818" s="85"/>
      <c r="Q1818" s="1">
        <f t="shared" si="28"/>
        <v>8161.01</v>
      </c>
    </row>
    <row r="1819" spans="1:17" x14ac:dyDescent="0.25">
      <c r="A1819" s="83" t="s">
        <v>9487</v>
      </c>
      <c r="B1819" s="84" t="s">
        <v>17194</v>
      </c>
      <c r="C1819" s="7">
        <v>481</v>
      </c>
      <c r="D1819" s="7">
        <v>5</v>
      </c>
      <c r="E1819" s="1">
        <v>2384.2600000000002</v>
      </c>
      <c r="F1819" s="1">
        <v>562.77</v>
      </c>
      <c r="G1819" s="1">
        <v>441.56</v>
      </c>
      <c r="H1819" s="1">
        <v>254.06</v>
      </c>
      <c r="I1819" s="6">
        <v>1258.3900000000001</v>
      </c>
      <c r="J1819" s="86"/>
      <c r="K1819" s="86"/>
      <c r="L1819" s="85"/>
      <c r="M1819" s="85"/>
      <c r="N1819" s="85"/>
      <c r="O1819" s="85"/>
      <c r="P1819" s="85"/>
      <c r="Q1819" s="1">
        <f t="shared" si="28"/>
        <v>1258.3900000000001</v>
      </c>
    </row>
    <row r="1820" spans="1:17" x14ac:dyDescent="0.25">
      <c r="A1820" s="83" t="s">
        <v>9488</v>
      </c>
      <c r="B1820" s="84" t="s">
        <v>17195</v>
      </c>
      <c r="C1820" s="7">
        <v>688</v>
      </c>
      <c r="D1820" s="7">
        <v>24</v>
      </c>
      <c r="E1820" s="1">
        <v>6599.97</v>
      </c>
      <c r="F1820" s="1">
        <v>804.96</v>
      </c>
      <c r="G1820" s="1">
        <v>2119.5</v>
      </c>
      <c r="H1820" s="1">
        <v>703.28</v>
      </c>
      <c r="I1820" s="6">
        <v>3627.74</v>
      </c>
      <c r="J1820" s="86"/>
      <c r="K1820" s="86"/>
      <c r="L1820" s="85"/>
      <c r="M1820" s="85"/>
      <c r="N1820" s="85"/>
      <c r="O1820" s="85"/>
      <c r="P1820" s="85"/>
      <c r="Q1820" s="1">
        <f t="shared" si="28"/>
        <v>3627.74</v>
      </c>
    </row>
    <row r="1821" spans="1:17" x14ac:dyDescent="0.25">
      <c r="A1821" s="83" t="s">
        <v>9489</v>
      </c>
      <c r="B1821" s="84" t="s">
        <v>17196</v>
      </c>
      <c r="C1821" s="7">
        <v>2714</v>
      </c>
      <c r="D1821" s="7">
        <v>64</v>
      </c>
      <c r="E1821" s="1">
        <v>180989.18</v>
      </c>
      <c r="F1821" s="1">
        <v>3175.37</v>
      </c>
      <c r="G1821" s="1">
        <v>5651.99</v>
      </c>
      <c r="H1821" s="1">
        <v>19285.82</v>
      </c>
      <c r="I1821" s="6">
        <v>28113.18</v>
      </c>
      <c r="J1821" s="86"/>
      <c r="K1821" s="86"/>
      <c r="L1821" s="85"/>
      <c r="M1821" s="85"/>
      <c r="N1821" s="85"/>
      <c r="O1821" s="85"/>
      <c r="P1821" s="85"/>
      <c r="Q1821" s="1">
        <f t="shared" si="28"/>
        <v>28113.18</v>
      </c>
    </row>
    <row r="1822" spans="1:17" x14ac:dyDescent="0.25">
      <c r="A1822" s="83" t="s">
        <v>9490</v>
      </c>
      <c r="B1822" s="84" t="s">
        <v>17197</v>
      </c>
      <c r="C1822" s="7">
        <v>106</v>
      </c>
      <c r="D1822" s="7">
        <v>0</v>
      </c>
      <c r="E1822" s="1">
        <v>0</v>
      </c>
      <c r="F1822" s="1">
        <v>124.02</v>
      </c>
      <c r="G1822" s="1">
        <v>0</v>
      </c>
      <c r="H1822" s="1">
        <v>0</v>
      </c>
      <c r="I1822" s="6">
        <v>124.02</v>
      </c>
      <c r="J1822" s="86"/>
      <c r="K1822" s="86"/>
      <c r="L1822" s="85"/>
      <c r="M1822" s="85"/>
      <c r="N1822" s="85"/>
      <c r="O1822" s="85"/>
      <c r="P1822" s="85"/>
      <c r="Q1822" s="1">
        <f t="shared" si="28"/>
        <v>124.02</v>
      </c>
    </row>
    <row r="1823" spans="1:17" x14ac:dyDescent="0.25">
      <c r="A1823" s="83" t="s">
        <v>9491</v>
      </c>
      <c r="B1823" s="84" t="s">
        <v>17198</v>
      </c>
      <c r="C1823" s="7">
        <v>288</v>
      </c>
      <c r="D1823" s="7">
        <v>9</v>
      </c>
      <c r="E1823" s="1">
        <v>15672.04</v>
      </c>
      <c r="F1823" s="1">
        <v>336.96</v>
      </c>
      <c r="G1823" s="1">
        <v>794.81</v>
      </c>
      <c r="H1823" s="1">
        <v>1669.98</v>
      </c>
      <c r="I1823" s="6">
        <v>2801.75</v>
      </c>
      <c r="J1823" s="86"/>
      <c r="K1823" s="86"/>
      <c r="L1823" s="85"/>
      <c r="M1823" s="85"/>
      <c r="N1823" s="85"/>
      <c r="O1823" s="85"/>
      <c r="P1823" s="85"/>
      <c r="Q1823" s="1">
        <f t="shared" si="28"/>
        <v>2801.75</v>
      </c>
    </row>
    <row r="1824" spans="1:17" x14ac:dyDescent="0.25">
      <c r="A1824" s="83" t="s">
        <v>9492</v>
      </c>
      <c r="B1824" s="84" t="s">
        <v>17199</v>
      </c>
      <c r="C1824" s="7">
        <v>725</v>
      </c>
      <c r="D1824" s="7">
        <v>7</v>
      </c>
      <c r="E1824" s="1">
        <v>2798.99</v>
      </c>
      <c r="F1824" s="1">
        <v>848.25</v>
      </c>
      <c r="G1824" s="1">
        <v>618.17999999999995</v>
      </c>
      <c r="H1824" s="1">
        <v>298.26</v>
      </c>
      <c r="I1824" s="6">
        <v>1764.69</v>
      </c>
      <c r="J1824" s="86"/>
      <c r="K1824" s="86"/>
      <c r="L1824" s="85"/>
      <c r="M1824" s="85"/>
      <c r="N1824" s="85"/>
      <c r="O1824" s="85"/>
      <c r="P1824" s="85"/>
      <c r="Q1824" s="1">
        <f t="shared" si="28"/>
        <v>1764.69</v>
      </c>
    </row>
    <row r="1825" spans="1:17" x14ac:dyDescent="0.25">
      <c r="A1825" s="83" t="s">
        <v>9493</v>
      </c>
      <c r="B1825" s="84" t="s">
        <v>17200</v>
      </c>
      <c r="C1825" s="7">
        <v>69</v>
      </c>
      <c r="D1825" s="7">
        <v>1</v>
      </c>
      <c r="E1825" s="1">
        <v>186.61</v>
      </c>
      <c r="F1825" s="1">
        <v>80.73</v>
      </c>
      <c r="G1825" s="1">
        <v>88.31</v>
      </c>
      <c r="H1825" s="1">
        <v>19.89</v>
      </c>
      <c r="I1825" s="6">
        <v>188.93</v>
      </c>
      <c r="J1825" s="86"/>
      <c r="K1825" s="86"/>
      <c r="L1825" s="85"/>
      <c r="M1825" s="85"/>
      <c r="N1825" s="85"/>
      <c r="O1825" s="85"/>
      <c r="P1825" s="85"/>
      <c r="Q1825" s="1">
        <f t="shared" si="28"/>
        <v>188.93</v>
      </c>
    </row>
    <row r="1826" spans="1:17" x14ac:dyDescent="0.25">
      <c r="A1826" s="83" t="s">
        <v>9494</v>
      </c>
      <c r="B1826" s="84" t="s">
        <v>17201</v>
      </c>
      <c r="C1826" s="7">
        <v>273</v>
      </c>
      <c r="D1826" s="7">
        <v>5</v>
      </c>
      <c r="E1826" s="1">
        <v>1276.54</v>
      </c>
      <c r="F1826" s="1">
        <v>319.41000000000003</v>
      </c>
      <c r="G1826" s="1">
        <v>441.56</v>
      </c>
      <c r="H1826" s="1">
        <v>136.02000000000001</v>
      </c>
      <c r="I1826" s="6">
        <v>896.99</v>
      </c>
      <c r="J1826" s="86"/>
      <c r="K1826" s="86"/>
      <c r="L1826" s="85"/>
      <c r="M1826" s="85"/>
      <c r="N1826" s="85"/>
      <c r="O1826" s="85"/>
      <c r="P1826" s="85"/>
      <c r="Q1826" s="1">
        <f t="shared" si="28"/>
        <v>896.99</v>
      </c>
    </row>
    <row r="1827" spans="1:17" x14ac:dyDescent="0.25">
      <c r="A1827" s="83" t="s">
        <v>9495</v>
      </c>
      <c r="B1827" s="84" t="s">
        <v>17202</v>
      </c>
      <c r="C1827" s="7">
        <v>523</v>
      </c>
      <c r="D1827" s="7">
        <v>13</v>
      </c>
      <c r="E1827" s="1">
        <v>32416.76</v>
      </c>
      <c r="F1827" s="1">
        <v>611.91</v>
      </c>
      <c r="G1827" s="1">
        <v>1148.06</v>
      </c>
      <c r="H1827" s="1">
        <v>3454.26</v>
      </c>
      <c r="I1827" s="6">
        <v>5214.2299999999996</v>
      </c>
      <c r="J1827" s="86"/>
      <c r="K1827" s="86"/>
      <c r="L1827" s="85"/>
      <c r="M1827" s="85"/>
      <c r="N1827" s="85"/>
      <c r="O1827" s="85"/>
      <c r="P1827" s="85"/>
      <c r="Q1827" s="1">
        <f t="shared" si="28"/>
        <v>5214.2299999999996</v>
      </c>
    </row>
    <row r="1828" spans="1:17" x14ac:dyDescent="0.25">
      <c r="A1828" s="83" t="s">
        <v>9496</v>
      </c>
      <c r="B1828" s="84" t="s">
        <v>17203</v>
      </c>
      <c r="C1828" s="7">
        <v>456</v>
      </c>
      <c r="D1828" s="7">
        <v>10</v>
      </c>
      <c r="E1828" s="1">
        <v>23159.93</v>
      </c>
      <c r="F1828" s="1">
        <v>533.52</v>
      </c>
      <c r="G1828" s="1">
        <v>883.12</v>
      </c>
      <c r="H1828" s="1">
        <v>2467.87</v>
      </c>
      <c r="I1828" s="6">
        <v>3884.51</v>
      </c>
      <c r="J1828" s="86"/>
      <c r="K1828" s="86"/>
      <c r="L1828" s="85"/>
      <c r="M1828" s="85"/>
      <c r="N1828" s="85"/>
      <c r="O1828" s="85"/>
      <c r="P1828" s="85"/>
      <c r="Q1828" s="1">
        <f t="shared" si="28"/>
        <v>3884.51</v>
      </c>
    </row>
    <row r="1829" spans="1:17" x14ac:dyDescent="0.25">
      <c r="A1829" s="83" t="s">
        <v>9497</v>
      </c>
      <c r="B1829" s="84" t="s">
        <v>17204</v>
      </c>
      <c r="C1829" s="7">
        <v>51</v>
      </c>
      <c r="D1829" s="7">
        <v>0</v>
      </c>
      <c r="E1829" s="1">
        <v>0</v>
      </c>
      <c r="F1829" s="1">
        <v>59.67</v>
      </c>
      <c r="G1829" s="1">
        <v>0</v>
      </c>
      <c r="H1829" s="1">
        <v>0</v>
      </c>
      <c r="I1829" s="6">
        <v>59.67</v>
      </c>
      <c r="J1829" s="86"/>
      <c r="K1829" s="86"/>
      <c r="L1829" s="85"/>
      <c r="M1829" s="85"/>
      <c r="N1829" s="85"/>
      <c r="O1829" s="85"/>
      <c r="P1829" s="85"/>
      <c r="Q1829" s="1">
        <f t="shared" si="28"/>
        <v>59.67</v>
      </c>
    </row>
    <row r="1830" spans="1:17" x14ac:dyDescent="0.25">
      <c r="A1830" s="83" t="s">
        <v>9498</v>
      </c>
      <c r="B1830" s="84" t="s">
        <v>17205</v>
      </c>
      <c r="C1830" s="7">
        <v>89</v>
      </c>
      <c r="D1830" s="7">
        <v>3</v>
      </c>
      <c r="E1830" s="1">
        <v>559.83000000000004</v>
      </c>
      <c r="F1830" s="1">
        <v>104.13</v>
      </c>
      <c r="G1830" s="1">
        <v>264.94</v>
      </c>
      <c r="H1830" s="1">
        <v>59.66</v>
      </c>
      <c r="I1830" s="6">
        <v>428.73</v>
      </c>
      <c r="J1830" s="86"/>
      <c r="K1830" s="86"/>
      <c r="L1830" s="85"/>
      <c r="M1830" s="85"/>
      <c r="N1830" s="85"/>
      <c r="O1830" s="85"/>
      <c r="P1830" s="85"/>
      <c r="Q1830" s="1">
        <f t="shared" si="28"/>
        <v>428.73</v>
      </c>
    </row>
    <row r="1831" spans="1:17" x14ac:dyDescent="0.25">
      <c r="A1831" s="83" t="s">
        <v>9499</v>
      </c>
      <c r="B1831" s="84" t="s">
        <v>17206</v>
      </c>
      <c r="C1831" s="7">
        <v>181</v>
      </c>
      <c r="D1831" s="7">
        <v>2</v>
      </c>
      <c r="E1831" s="1">
        <v>436.02</v>
      </c>
      <c r="F1831" s="1">
        <v>211.77</v>
      </c>
      <c r="G1831" s="1">
        <v>176.62</v>
      </c>
      <c r="H1831" s="1">
        <v>46.46</v>
      </c>
      <c r="I1831" s="6">
        <v>434.85</v>
      </c>
      <c r="J1831" s="86"/>
      <c r="K1831" s="86"/>
      <c r="L1831" s="85"/>
      <c r="M1831" s="85"/>
      <c r="N1831" s="85"/>
      <c r="O1831" s="85"/>
      <c r="P1831" s="85"/>
      <c r="Q1831" s="1">
        <f t="shared" si="28"/>
        <v>434.85</v>
      </c>
    </row>
    <row r="1832" spans="1:17" x14ac:dyDescent="0.25">
      <c r="A1832" s="83" t="s">
        <v>9500</v>
      </c>
      <c r="B1832" s="84" t="s">
        <v>17207</v>
      </c>
      <c r="C1832" s="7">
        <v>633</v>
      </c>
      <c r="D1832" s="7">
        <v>2</v>
      </c>
      <c r="E1832" s="1">
        <v>435.43</v>
      </c>
      <c r="F1832" s="1">
        <v>740.61</v>
      </c>
      <c r="G1832" s="1">
        <v>176.62</v>
      </c>
      <c r="H1832" s="1">
        <v>46.4</v>
      </c>
      <c r="I1832" s="6">
        <v>963.63</v>
      </c>
      <c r="J1832" s="86"/>
      <c r="K1832" s="86"/>
      <c r="L1832" s="85"/>
      <c r="M1832" s="85"/>
      <c r="N1832" s="85"/>
      <c r="O1832" s="85"/>
      <c r="P1832" s="85"/>
      <c r="Q1832" s="1">
        <f t="shared" si="28"/>
        <v>963.63</v>
      </c>
    </row>
    <row r="1833" spans="1:17" x14ac:dyDescent="0.25">
      <c r="A1833" s="83" t="s">
        <v>9501</v>
      </c>
      <c r="B1833" s="84" t="s">
        <v>17208</v>
      </c>
      <c r="C1833" s="7">
        <v>44</v>
      </c>
      <c r="D1833" s="7">
        <v>1</v>
      </c>
      <c r="E1833" s="1">
        <v>0</v>
      </c>
      <c r="F1833" s="1">
        <v>51.48</v>
      </c>
      <c r="G1833" s="1">
        <v>88.31</v>
      </c>
      <c r="H1833" s="1">
        <v>0</v>
      </c>
      <c r="I1833" s="6">
        <v>139.79</v>
      </c>
      <c r="J1833" s="86"/>
      <c r="K1833" s="86"/>
      <c r="L1833" s="85"/>
      <c r="M1833" s="85"/>
      <c r="N1833" s="85"/>
      <c r="O1833" s="85"/>
      <c r="P1833" s="85"/>
      <c r="Q1833" s="1">
        <f t="shared" si="28"/>
        <v>139.79</v>
      </c>
    </row>
    <row r="1834" spans="1:17" x14ac:dyDescent="0.25">
      <c r="A1834" s="83" t="s">
        <v>9502</v>
      </c>
      <c r="B1834" s="84" t="s">
        <v>17209</v>
      </c>
      <c r="C1834" s="7">
        <v>48</v>
      </c>
      <c r="D1834" s="7">
        <v>0</v>
      </c>
      <c r="E1834" s="1">
        <v>0</v>
      </c>
      <c r="F1834" s="1">
        <v>56.16</v>
      </c>
      <c r="G1834" s="1">
        <v>0</v>
      </c>
      <c r="H1834" s="1">
        <v>0</v>
      </c>
      <c r="I1834" s="6">
        <v>56.16</v>
      </c>
      <c r="J1834" s="86"/>
      <c r="K1834" s="86"/>
      <c r="L1834" s="85"/>
      <c r="M1834" s="85"/>
      <c r="N1834" s="85"/>
      <c r="O1834" s="85"/>
      <c r="P1834" s="85"/>
      <c r="Q1834" s="1">
        <f t="shared" si="28"/>
        <v>56.16</v>
      </c>
    </row>
    <row r="1835" spans="1:17" x14ac:dyDescent="0.25">
      <c r="A1835" s="83" t="s">
        <v>9503</v>
      </c>
      <c r="B1835" s="84" t="s">
        <v>17210</v>
      </c>
      <c r="C1835" s="7">
        <v>676</v>
      </c>
      <c r="D1835" s="7">
        <v>20</v>
      </c>
      <c r="E1835" s="1">
        <v>4548.42</v>
      </c>
      <c r="F1835" s="1">
        <v>790.92</v>
      </c>
      <c r="G1835" s="1">
        <v>1766.25</v>
      </c>
      <c r="H1835" s="1">
        <v>484.67</v>
      </c>
      <c r="I1835" s="6">
        <v>3041.84</v>
      </c>
      <c r="J1835" s="86"/>
      <c r="K1835" s="86"/>
      <c r="L1835" s="85"/>
      <c r="M1835" s="85"/>
      <c r="N1835" s="85"/>
      <c r="O1835" s="85"/>
      <c r="P1835" s="85"/>
      <c r="Q1835" s="1">
        <f t="shared" si="28"/>
        <v>3041.84</v>
      </c>
    </row>
    <row r="1836" spans="1:17" x14ac:dyDescent="0.25">
      <c r="A1836" s="83" t="s">
        <v>9504</v>
      </c>
      <c r="B1836" s="84" t="s">
        <v>17211</v>
      </c>
      <c r="C1836" s="7">
        <v>1559</v>
      </c>
      <c r="D1836" s="7">
        <v>24</v>
      </c>
      <c r="E1836" s="1">
        <v>13554.54</v>
      </c>
      <c r="F1836" s="1">
        <v>1824.02</v>
      </c>
      <c r="G1836" s="1">
        <v>2119.5</v>
      </c>
      <c r="H1836" s="1">
        <v>1444.34</v>
      </c>
      <c r="I1836" s="6">
        <v>5387.86</v>
      </c>
      <c r="J1836" s="86"/>
      <c r="K1836" s="86"/>
      <c r="L1836" s="85"/>
      <c r="M1836" s="85"/>
      <c r="N1836" s="85"/>
      <c r="O1836" s="85"/>
      <c r="P1836" s="85"/>
      <c r="Q1836" s="1">
        <f t="shared" si="28"/>
        <v>5387.86</v>
      </c>
    </row>
    <row r="1837" spans="1:17" x14ac:dyDescent="0.25">
      <c r="A1837" s="83" t="s">
        <v>9505</v>
      </c>
      <c r="B1837" s="84" t="s">
        <v>17212</v>
      </c>
      <c r="C1837" s="7">
        <v>1315</v>
      </c>
      <c r="D1837" s="7">
        <v>23</v>
      </c>
      <c r="E1837" s="1">
        <v>23849.040000000001</v>
      </c>
      <c r="F1837" s="1">
        <v>1538.54</v>
      </c>
      <c r="G1837" s="1">
        <v>2031.18</v>
      </c>
      <c r="H1837" s="1">
        <v>2541.3000000000002</v>
      </c>
      <c r="I1837" s="6">
        <v>6111.02</v>
      </c>
      <c r="J1837" s="86"/>
      <c r="K1837" s="86"/>
      <c r="L1837" s="85"/>
      <c r="M1837" s="85"/>
      <c r="N1837" s="85"/>
      <c r="O1837" s="85"/>
      <c r="P1837" s="85"/>
      <c r="Q1837" s="1">
        <f t="shared" si="28"/>
        <v>6111.02</v>
      </c>
    </row>
    <row r="1838" spans="1:17" x14ac:dyDescent="0.25">
      <c r="A1838" s="83" t="s">
        <v>9506</v>
      </c>
      <c r="B1838" s="84" t="s">
        <v>17213</v>
      </c>
      <c r="C1838" s="7">
        <v>149</v>
      </c>
      <c r="D1838" s="7">
        <v>1</v>
      </c>
      <c r="E1838" s="1">
        <v>68.150000000000006</v>
      </c>
      <c r="F1838" s="1">
        <v>174.33</v>
      </c>
      <c r="G1838" s="1">
        <v>88.31</v>
      </c>
      <c r="H1838" s="1">
        <v>7.26</v>
      </c>
      <c r="I1838" s="6">
        <v>269.89999999999998</v>
      </c>
      <c r="J1838" s="86"/>
      <c r="K1838" s="86"/>
      <c r="L1838" s="85"/>
      <c r="M1838" s="85"/>
      <c r="N1838" s="85"/>
      <c r="O1838" s="85"/>
      <c r="P1838" s="85"/>
      <c r="Q1838" s="1">
        <f t="shared" si="28"/>
        <v>269.89999999999998</v>
      </c>
    </row>
    <row r="1839" spans="1:17" x14ac:dyDescent="0.25">
      <c r="A1839" s="83" t="s">
        <v>9507</v>
      </c>
      <c r="B1839" s="84" t="s">
        <v>17214</v>
      </c>
      <c r="C1839" s="7">
        <v>982</v>
      </c>
      <c r="D1839" s="7">
        <v>27</v>
      </c>
      <c r="E1839" s="1">
        <v>6654.55</v>
      </c>
      <c r="F1839" s="1">
        <v>1148.94</v>
      </c>
      <c r="G1839" s="1">
        <v>2384.4299999999998</v>
      </c>
      <c r="H1839" s="1">
        <v>709.1</v>
      </c>
      <c r="I1839" s="6">
        <v>4242.47</v>
      </c>
      <c r="J1839" s="86"/>
      <c r="K1839" s="86"/>
      <c r="L1839" s="85"/>
      <c r="M1839" s="85"/>
      <c r="N1839" s="85"/>
      <c r="O1839" s="85"/>
      <c r="P1839" s="85"/>
      <c r="Q1839" s="1">
        <f t="shared" si="28"/>
        <v>4242.47</v>
      </c>
    </row>
    <row r="1840" spans="1:17" x14ac:dyDescent="0.25">
      <c r="A1840" s="83" t="s">
        <v>9508</v>
      </c>
      <c r="B1840" s="84" t="s">
        <v>17215</v>
      </c>
      <c r="C1840" s="7">
        <v>160</v>
      </c>
      <c r="D1840" s="7">
        <v>10</v>
      </c>
      <c r="E1840" s="1">
        <v>2181.48</v>
      </c>
      <c r="F1840" s="1">
        <v>187.2</v>
      </c>
      <c r="G1840" s="1">
        <v>883.12</v>
      </c>
      <c r="H1840" s="1">
        <v>232.46</v>
      </c>
      <c r="I1840" s="6">
        <v>1302.78</v>
      </c>
      <c r="J1840" s="86"/>
      <c r="K1840" s="86"/>
      <c r="L1840" s="85"/>
      <c r="M1840" s="85"/>
      <c r="N1840" s="85"/>
      <c r="O1840" s="85"/>
      <c r="P1840" s="85"/>
      <c r="Q1840" s="1">
        <f t="shared" si="28"/>
        <v>1302.78</v>
      </c>
    </row>
    <row r="1841" spans="1:17" x14ac:dyDescent="0.25">
      <c r="A1841" s="83" t="s">
        <v>9509</v>
      </c>
      <c r="B1841" s="84" t="s">
        <v>17216</v>
      </c>
      <c r="C1841" s="7">
        <v>83</v>
      </c>
      <c r="D1841" s="7">
        <v>2</v>
      </c>
      <c r="E1841" s="1">
        <v>435.43</v>
      </c>
      <c r="F1841" s="1">
        <v>97.11</v>
      </c>
      <c r="G1841" s="1">
        <v>176.62</v>
      </c>
      <c r="H1841" s="1">
        <v>46.4</v>
      </c>
      <c r="I1841" s="6">
        <v>320.13</v>
      </c>
      <c r="J1841" s="86"/>
      <c r="K1841" s="86"/>
      <c r="L1841" s="85"/>
      <c r="M1841" s="85"/>
      <c r="N1841" s="85"/>
      <c r="O1841" s="85"/>
      <c r="P1841" s="85"/>
      <c r="Q1841" s="1">
        <f t="shared" si="28"/>
        <v>320.13</v>
      </c>
    </row>
    <row r="1842" spans="1:17" x14ac:dyDescent="0.25">
      <c r="A1842" s="83" t="s">
        <v>9510</v>
      </c>
      <c r="B1842" s="84" t="s">
        <v>17217</v>
      </c>
      <c r="C1842" s="7">
        <v>6707</v>
      </c>
      <c r="D1842" s="7">
        <v>85</v>
      </c>
      <c r="E1842" s="1">
        <v>61559.69</v>
      </c>
      <c r="F1842" s="1">
        <v>7847.17</v>
      </c>
      <c r="G1842" s="1">
        <v>7506.54</v>
      </c>
      <c r="H1842" s="1">
        <v>6559.67</v>
      </c>
      <c r="I1842" s="6">
        <v>21913.38</v>
      </c>
      <c r="J1842" s="86"/>
      <c r="K1842" s="86"/>
      <c r="L1842" s="85"/>
      <c r="M1842" s="85"/>
      <c r="N1842" s="85"/>
      <c r="O1842" s="85"/>
      <c r="P1842" s="85"/>
      <c r="Q1842" s="1">
        <f t="shared" si="28"/>
        <v>21913.38</v>
      </c>
    </row>
    <row r="1843" spans="1:17" x14ac:dyDescent="0.25">
      <c r="A1843" s="83" t="s">
        <v>9511</v>
      </c>
      <c r="B1843" s="84" t="s">
        <v>17218</v>
      </c>
      <c r="C1843" s="7">
        <v>368</v>
      </c>
      <c r="D1843" s="7">
        <v>4</v>
      </c>
      <c r="E1843" s="1">
        <v>490.86</v>
      </c>
      <c r="F1843" s="1">
        <v>430.56</v>
      </c>
      <c r="G1843" s="1">
        <v>353.25</v>
      </c>
      <c r="H1843" s="1">
        <v>52.3</v>
      </c>
      <c r="I1843" s="6">
        <v>836.11</v>
      </c>
      <c r="J1843" s="86"/>
      <c r="K1843" s="86"/>
      <c r="L1843" s="85"/>
      <c r="M1843" s="85"/>
      <c r="N1843" s="85"/>
      <c r="O1843" s="85"/>
      <c r="P1843" s="85"/>
      <c r="Q1843" s="1">
        <f t="shared" si="28"/>
        <v>836.11</v>
      </c>
    </row>
    <row r="1844" spans="1:17" x14ac:dyDescent="0.25">
      <c r="A1844" s="83" t="s">
        <v>9512</v>
      </c>
      <c r="B1844" s="84" t="s">
        <v>17219</v>
      </c>
      <c r="C1844" s="7">
        <v>564</v>
      </c>
      <c r="D1844" s="7">
        <v>10</v>
      </c>
      <c r="E1844" s="1">
        <v>1886.08</v>
      </c>
      <c r="F1844" s="1">
        <v>659.88</v>
      </c>
      <c r="G1844" s="1">
        <v>883.12</v>
      </c>
      <c r="H1844" s="1">
        <v>200.98</v>
      </c>
      <c r="I1844" s="6">
        <v>1743.98</v>
      </c>
      <c r="J1844" s="86"/>
      <c r="K1844" s="86"/>
      <c r="L1844" s="85"/>
      <c r="M1844" s="85"/>
      <c r="N1844" s="85"/>
      <c r="O1844" s="85"/>
      <c r="P1844" s="85"/>
      <c r="Q1844" s="1">
        <f t="shared" si="28"/>
        <v>1743.98</v>
      </c>
    </row>
    <row r="1845" spans="1:17" x14ac:dyDescent="0.25">
      <c r="A1845" s="83" t="s">
        <v>9513</v>
      </c>
      <c r="B1845" s="84" t="s">
        <v>17220</v>
      </c>
      <c r="C1845" s="7">
        <v>2416</v>
      </c>
      <c r="D1845" s="7">
        <v>76</v>
      </c>
      <c r="E1845" s="1">
        <v>90504.24</v>
      </c>
      <c r="F1845" s="1">
        <v>2826.71</v>
      </c>
      <c r="G1845" s="1">
        <v>6711.74</v>
      </c>
      <c r="H1845" s="1">
        <v>9643.94</v>
      </c>
      <c r="I1845" s="6">
        <v>19182.39</v>
      </c>
      <c r="J1845" s="86"/>
      <c r="K1845" s="86"/>
      <c r="L1845" s="85"/>
      <c r="M1845" s="85"/>
      <c r="N1845" s="85"/>
      <c r="O1845" s="85"/>
      <c r="P1845" s="85"/>
      <c r="Q1845" s="1">
        <f t="shared" si="28"/>
        <v>19182.39</v>
      </c>
    </row>
    <row r="1846" spans="1:17" x14ac:dyDescent="0.25">
      <c r="A1846" s="83" t="s">
        <v>9514</v>
      </c>
      <c r="B1846" s="84" t="s">
        <v>17221</v>
      </c>
      <c r="C1846" s="7">
        <v>720</v>
      </c>
      <c r="D1846" s="7">
        <v>13</v>
      </c>
      <c r="E1846" s="1">
        <v>2231.85</v>
      </c>
      <c r="F1846" s="1">
        <v>842.4</v>
      </c>
      <c r="G1846" s="1">
        <v>1148.06</v>
      </c>
      <c r="H1846" s="1">
        <v>237.82</v>
      </c>
      <c r="I1846" s="6">
        <v>2228.2800000000002</v>
      </c>
      <c r="J1846" s="86"/>
      <c r="K1846" s="86"/>
      <c r="L1846" s="85"/>
      <c r="M1846" s="85"/>
      <c r="N1846" s="85"/>
      <c r="O1846" s="85"/>
      <c r="P1846" s="85"/>
      <c r="Q1846" s="1">
        <f t="shared" si="28"/>
        <v>2228.2800000000002</v>
      </c>
    </row>
    <row r="1847" spans="1:17" x14ac:dyDescent="0.25">
      <c r="A1847" s="83" t="s">
        <v>9515</v>
      </c>
      <c r="B1847" s="84" t="s">
        <v>17222</v>
      </c>
      <c r="C1847" s="7">
        <v>13236</v>
      </c>
      <c r="D1847" s="7">
        <v>177</v>
      </c>
      <c r="E1847" s="1">
        <v>557712.80000000005</v>
      </c>
      <c r="F1847" s="1">
        <v>15486.07</v>
      </c>
      <c r="G1847" s="1">
        <v>15631.28</v>
      </c>
      <c r="H1847" s="1">
        <v>59428.68</v>
      </c>
      <c r="I1847" s="6">
        <v>90546.03</v>
      </c>
      <c r="J1847" s="86"/>
      <c r="K1847" s="86"/>
      <c r="L1847" s="85"/>
      <c r="M1847" s="85"/>
      <c r="N1847" s="85"/>
      <c r="O1847" s="85"/>
      <c r="P1847" s="85"/>
      <c r="Q1847" s="1">
        <f t="shared" si="28"/>
        <v>90546.03</v>
      </c>
    </row>
    <row r="1848" spans="1:17" x14ac:dyDescent="0.25">
      <c r="A1848" s="83" t="s">
        <v>9516</v>
      </c>
      <c r="B1848" s="84" t="s">
        <v>17223</v>
      </c>
      <c r="C1848" s="7">
        <v>120</v>
      </c>
      <c r="D1848" s="7">
        <v>15</v>
      </c>
      <c r="E1848" s="1">
        <v>33034.21</v>
      </c>
      <c r="F1848" s="1">
        <v>140.4</v>
      </c>
      <c r="G1848" s="1">
        <v>1324.69</v>
      </c>
      <c r="H1848" s="1">
        <v>3520.06</v>
      </c>
      <c r="I1848" s="6">
        <v>4985.1499999999996</v>
      </c>
      <c r="J1848" s="86"/>
      <c r="K1848" s="86"/>
      <c r="L1848" s="85"/>
      <c r="M1848" s="85"/>
      <c r="N1848" s="85"/>
      <c r="O1848" s="85"/>
      <c r="P1848" s="85"/>
      <c r="Q1848" s="1">
        <f t="shared" si="28"/>
        <v>4985.1499999999996</v>
      </c>
    </row>
    <row r="1849" spans="1:17" x14ac:dyDescent="0.25">
      <c r="A1849" s="83" t="s">
        <v>9517</v>
      </c>
      <c r="B1849" s="84" t="s">
        <v>17224</v>
      </c>
      <c r="C1849" s="7">
        <v>24980</v>
      </c>
      <c r="D1849" s="7">
        <v>545</v>
      </c>
      <c r="E1849" s="1">
        <v>1519676.23</v>
      </c>
      <c r="F1849" s="1">
        <v>29226.51</v>
      </c>
      <c r="G1849" s="1">
        <v>48130.22</v>
      </c>
      <c r="H1849" s="1">
        <v>161933.44</v>
      </c>
      <c r="I1849" s="6">
        <v>239290.17</v>
      </c>
      <c r="J1849" s="86"/>
      <c r="K1849" s="86"/>
      <c r="L1849" s="85"/>
      <c r="M1849" s="85"/>
      <c r="N1849" s="85"/>
      <c r="O1849" s="85"/>
      <c r="P1849" s="85"/>
      <c r="Q1849" s="1">
        <f t="shared" si="28"/>
        <v>239290.17</v>
      </c>
    </row>
    <row r="1850" spans="1:17" x14ac:dyDescent="0.25">
      <c r="A1850" s="83" t="s">
        <v>9518</v>
      </c>
      <c r="B1850" s="84" t="s">
        <v>17225</v>
      </c>
      <c r="C1850" s="7">
        <v>9339</v>
      </c>
      <c r="D1850" s="7">
        <v>150</v>
      </c>
      <c r="E1850" s="1">
        <v>53029.06</v>
      </c>
      <c r="F1850" s="1">
        <v>10926.6</v>
      </c>
      <c r="G1850" s="1">
        <v>13246.85</v>
      </c>
      <c r="H1850" s="1">
        <v>5650.66</v>
      </c>
      <c r="I1850" s="6">
        <v>29824.11</v>
      </c>
      <c r="J1850" s="86"/>
      <c r="K1850" s="86"/>
      <c r="L1850" s="85"/>
      <c r="M1850" s="85"/>
      <c r="N1850" s="85"/>
      <c r="O1850" s="85"/>
      <c r="P1850" s="85"/>
      <c r="Q1850" s="1">
        <f t="shared" si="28"/>
        <v>29824.11</v>
      </c>
    </row>
    <row r="1851" spans="1:17" x14ac:dyDescent="0.25">
      <c r="A1851" s="83" t="s">
        <v>9519</v>
      </c>
      <c r="B1851" s="84" t="s">
        <v>17226</v>
      </c>
      <c r="C1851" s="7">
        <v>34</v>
      </c>
      <c r="D1851" s="7">
        <v>2</v>
      </c>
      <c r="E1851" s="1">
        <v>78.34</v>
      </c>
      <c r="F1851" s="1">
        <v>39.78</v>
      </c>
      <c r="G1851" s="1">
        <v>176.62</v>
      </c>
      <c r="H1851" s="1">
        <v>8.34</v>
      </c>
      <c r="I1851" s="6">
        <v>224.74</v>
      </c>
      <c r="J1851" s="86"/>
      <c r="K1851" s="86"/>
      <c r="L1851" s="85"/>
      <c r="M1851" s="85"/>
      <c r="N1851" s="85"/>
      <c r="O1851" s="85"/>
      <c r="P1851" s="85"/>
      <c r="Q1851" s="1">
        <f t="shared" si="28"/>
        <v>224.74</v>
      </c>
    </row>
    <row r="1852" spans="1:17" x14ac:dyDescent="0.25">
      <c r="A1852" s="83" t="s">
        <v>9520</v>
      </c>
      <c r="B1852" s="84" t="s">
        <v>17227</v>
      </c>
      <c r="C1852" s="7">
        <v>68</v>
      </c>
      <c r="D1852" s="7">
        <v>0</v>
      </c>
      <c r="E1852" s="1">
        <v>0</v>
      </c>
      <c r="F1852" s="1">
        <v>79.56</v>
      </c>
      <c r="G1852" s="1">
        <v>0</v>
      </c>
      <c r="H1852" s="1">
        <v>0</v>
      </c>
      <c r="I1852" s="6">
        <v>79.56</v>
      </c>
      <c r="J1852" s="86"/>
      <c r="K1852" s="86"/>
      <c r="L1852" s="85"/>
      <c r="M1852" s="85"/>
      <c r="N1852" s="85"/>
      <c r="O1852" s="85"/>
      <c r="P1852" s="85"/>
      <c r="Q1852" s="1">
        <f t="shared" si="28"/>
        <v>79.56</v>
      </c>
    </row>
    <row r="1853" spans="1:17" x14ac:dyDescent="0.25">
      <c r="A1853" s="83" t="s">
        <v>9521</v>
      </c>
      <c r="B1853" s="84" t="s">
        <v>17228</v>
      </c>
      <c r="C1853" s="7">
        <v>7683</v>
      </c>
      <c r="D1853" s="7">
        <v>161</v>
      </c>
      <c r="E1853" s="1">
        <v>128715.1</v>
      </c>
      <c r="F1853" s="1">
        <v>8989.08</v>
      </c>
      <c r="G1853" s="1">
        <v>14218.28</v>
      </c>
      <c r="H1853" s="1">
        <v>13715.61</v>
      </c>
      <c r="I1853" s="6">
        <v>36922.97</v>
      </c>
      <c r="J1853" s="86"/>
      <c r="K1853" s="86"/>
      <c r="L1853" s="85"/>
      <c r="M1853" s="85"/>
      <c r="N1853" s="85"/>
      <c r="O1853" s="85"/>
      <c r="P1853" s="85"/>
      <c r="Q1853" s="1">
        <f t="shared" si="28"/>
        <v>36922.97</v>
      </c>
    </row>
    <row r="1854" spans="1:17" x14ac:dyDescent="0.25">
      <c r="A1854" s="83" t="s">
        <v>9522</v>
      </c>
      <c r="B1854" s="84" t="s">
        <v>17229</v>
      </c>
      <c r="C1854" s="7">
        <v>110</v>
      </c>
      <c r="D1854" s="7">
        <v>3</v>
      </c>
      <c r="E1854" s="1">
        <v>44715.33</v>
      </c>
      <c r="F1854" s="1">
        <v>128.69999999999999</v>
      </c>
      <c r="G1854" s="1">
        <v>264.94</v>
      </c>
      <c r="H1854" s="1">
        <v>4764.7700000000004</v>
      </c>
      <c r="I1854" s="6">
        <v>5158.41</v>
      </c>
      <c r="J1854" s="86"/>
      <c r="K1854" s="86"/>
      <c r="L1854" s="85"/>
      <c r="M1854" s="85"/>
      <c r="N1854" s="85"/>
      <c r="O1854" s="85"/>
      <c r="P1854" s="85"/>
      <c r="Q1854" s="1">
        <f t="shared" si="28"/>
        <v>5158.41</v>
      </c>
    </row>
    <row r="1855" spans="1:17" x14ac:dyDescent="0.25">
      <c r="A1855" s="83" t="s">
        <v>9523</v>
      </c>
      <c r="B1855" s="84" t="s">
        <v>17230</v>
      </c>
      <c r="C1855" s="7">
        <v>188</v>
      </c>
      <c r="D1855" s="7">
        <v>6</v>
      </c>
      <c r="E1855" s="1">
        <v>48480.74</v>
      </c>
      <c r="F1855" s="1">
        <v>219.96</v>
      </c>
      <c r="G1855" s="1">
        <v>529.87</v>
      </c>
      <c r="H1855" s="1">
        <v>5166</v>
      </c>
      <c r="I1855" s="6">
        <v>5915.83</v>
      </c>
      <c r="J1855" s="86"/>
      <c r="K1855" s="86"/>
      <c r="L1855" s="85"/>
      <c r="M1855" s="85"/>
      <c r="N1855" s="85"/>
      <c r="O1855" s="85"/>
      <c r="P1855" s="85"/>
      <c r="Q1855" s="1">
        <f t="shared" si="28"/>
        <v>5915.83</v>
      </c>
    </row>
    <row r="1856" spans="1:17" x14ac:dyDescent="0.25">
      <c r="A1856" s="83" t="s">
        <v>9524</v>
      </c>
      <c r="B1856" s="84" t="s">
        <v>17231</v>
      </c>
      <c r="C1856" s="7">
        <v>152</v>
      </c>
      <c r="D1856" s="7">
        <v>3</v>
      </c>
      <c r="E1856" s="1">
        <v>3814.23</v>
      </c>
      <c r="F1856" s="1">
        <v>177.84</v>
      </c>
      <c r="G1856" s="1">
        <v>264.94</v>
      </c>
      <c r="H1856" s="1">
        <v>406.44</v>
      </c>
      <c r="I1856" s="6">
        <v>849.22</v>
      </c>
      <c r="J1856" s="86"/>
      <c r="K1856" s="86"/>
      <c r="L1856" s="85"/>
      <c r="M1856" s="85"/>
      <c r="N1856" s="85"/>
      <c r="O1856" s="85"/>
      <c r="P1856" s="85"/>
      <c r="Q1856" s="1">
        <f t="shared" si="28"/>
        <v>849.22</v>
      </c>
    </row>
    <row r="1857" spans="1:17" x14ac:dyDescent="0.25">
      <c r="A1857" s="83" t="s">
        <v>9525</v>
      </c>
      <c r="B1857" s="84" t="s">
        <v>17232</v>
      </c>
      <c r="C1857" s="7">
        <v>199</v>
      </c>
      <c r="D1857" s="7">
        <v>2</v>
      </c>
      <c r="E1857" s="1">
        <v>141.62</v>
      </c>
      <c r="F1857" s="1">
        <v>232.83</v>
      </c>
      <c r="G1857" s="1">
        <v>176.62</v>
      </c>
      <c r="H1857" s="1">
        <v>15.09</v>
      </c>
      <c r="I1857" s="6">
        <v>424.54</v>
      </c>
      <c r="J1857" s="86"/>
      <c r="K1857" s="86"/>
      <c r="L1857" s="85"/>
      <c r="M1857" s="85"/>
      <c r="N1857" s="85"/>
      <c r="O1857" s="85"/>
      <c r="P1857" s="85"/>
      <c r="Q1857" s="1">
        <f t="shared" si="28"/>
        <v>424.54</v>
      </c>
    </row>
    <row r="1858" spans="1:17" x14ac:dyDescent="0.25">
      <c r="A1858" s="83" t="s">
        <v>9526</v>
      </c>
      <c r="B1858" s="84" t="s">
        <v>17233</v>
      </c>
      <c r="C1858" s="7">
        <v>1212</v>
      </c>
      <c r="D1858" s="7">
        <v>18</v>
      </c>
      <c r="E1858" s="1">
        <v>198230.01</v>
      </c>
      <c r="F1858" s="1">
        <v>1418.03</v>
      </c>
      <c r="G1858" s="1">
        <v>1589.62</v>
      </c>
      <c r="H1858" s="1">
        <v>21122.97</v>
      </c>
      <c r="I1858" s="6">
        <v>24130.62</v>
      </c>
      <c r="J1858" s="86"/>
      <c r="K1858" s="86"/>
      <c r="L1858" s="85"/>
      <c r="M1858" s="85"/>
      <c r="N1858" s="85"/>
      <c r="O1858" s="85"/>
      <c r="P1858" s="85"/>
      <c r="Q1858" s="1">
        <f t="shared" si="28"/>
        <v>24130.62</v>
      </c>
    </row>
    <row r="1859" spans="1:17" x14ac:dyDescent="0.25">
      <c r="A1859" s="83" t="s">
        <v>9527</v>
      </c>
      <c r="B1859" s="84" t="s">
        <v>17234</v>
      </c>
      <c r="C1859" s="7">
        <v>1163</v>
      </c>
      <c r="D1859" s="7">
        <v>32</v>
      </c>
      <c r="E1859" s="1">
        <v>19396.38</v>
      </c>
      <c r="F1859" s="1">
        <v>1360.7</v>
      </c>
      <c r="G1859" s="1">
        <v>2825.99</v>
      </c>
      <c r="H1859" s="1">
        <v>2066.84</v>
      </c>
      <c r="I1859" s="6">
        <v>6253.53</v>
      </c>
      <c r="J1859" s="86"/>
      <c r="K1859" s="86"/>
      <c r="L1859" s="85"/>
      <c r="M1859" s="85"/>
      <c r="N1859" s="85"/>
      <c r="O1859" s="85"/>
      <c r="P1859" s="85"/>
      <c r="Q1859" s="1">
        <f t="shared" si="28"/>
        <v>6253.53</v>
      </c>
    </row>
    <row r="1860" spans="1:17" x14ac:dyDescent="0.25">
      <c r="A1860" s="83" t="s">
        <v>9528</v>
      </c>
      <c r="B1860" s="84" t="s">
        <v>17235</v>
      </c>
      <c r="C1860" s="7">
        <v>912</v>
      </c>
      <c r="D1860" s="7">
        <v>24</v>
      </c>
      <c r="E1860" s="1">
        <v>9625.1299999999992</v>
      </c>
      <c r="F1860" s="1">
        <v>1067.04</v>
      </c>
      <c r="G1860" s="1">
        <v>2119.5</v>
      </c>
      <c r="H1860" s="1">
        <v>1025.6300000000001</v>
      </c>
      <c r="I1860" s="6">
        <v>4212.17</v>
      </c>
      <c r="J1860" s="86"/>
      <c r="K1860" s="86"/>
      <c r="L1860" s="85"/>
      <c r="M1860" s="85"/>
      <c r="N1860" s="85"/>
      <c r="O1860" s="85"/>
      <c r="P1860" s="85"/>
      <c r="Q1860" s="1">
        <f t="shared" si="28"/>
        <v>4212.17</v>
      </c>
    </row>
    <row r="1861" spans="1:17" x14ac:dyDescent="0.25">
      <c r="A1861" s="83" t="s">
        <v>9529</v>
      </c>
      <c r="B1861" s="84" t="s">
        <v>17236</v>
      </c>
      <c r="C1861" s="7">
        <v>62</v>
      </c>
      <c r="D1861" s="7">
        <v>0</v>
      </c>
      <c r="E1861" s="1">
        <v>0</v>
      </c>
      <c r="F1861" s="1">
        <v>72.540000000000006</v>
      </c>
      <c r="G1861" s="1">
        <v>0</v>
      </c>
      <c r="H1861" s="1">
        <v>0</v>
      </c>
      <c r="I1861" s="6">
        <v>72.540000000000006</v>
      </c>
      <c r="J1861" s="86"/>
      <c r="K1861" s="86"/>
      <c r="L1861" s="85"/>
      <c r="M1861" s="85"/>
      <c r="N1861" s="85"/>
      <c r="O1861" s="85"/>
      <c r="P1861" s="85"/>
      <c r="Q1861" s="1">
        <f t="shared" si="28"/>
        <v>72.540000000000006</v>
      </c>
    </row>
    <row r="1862" spans="1:17" x14ac:dyDescent="0.25">
      <c r="A1862" s="83" t="s">
        <v>9530</v>
      </c>
      <c r="B1862" s="84" t="s">
        <v>17237</v>
      </c>
      <c r="C1862" s="7">
        <v>700</v>
      </c>
      <c r="D1862" s="7">
        <v>25</v>
      </c>
      <c r="E1862" s="1">
        <v>8364.74</v>
      </c>
      <c r="F1862" s="1">
        <v>819</v>
      </c>
      <c r="G1862" s="1">
        <v>2207.81</v>
      </c>
      <c r="H1862" s="1">
        <v>891.33</v>
      </c>
      <c r="I1862" s="6">
        <v>3918.14</v>
      </c>
      <c r="J1862" s="86"/>
      <c r="K1862" s="86"/>
      <c r="L1862" s="85"/>
      <c r="M1862" s="85"/>
      <c r="N1862" s="85"/>
      <c r="O1862" s="85"/>
      <c r="P1862" s="85"/>
      <c r="Q1862" s="1">
        <f t="shared" si="28"/>
        <v>3918.14</v>
      </c>
    </row>
    <row r="1863" spans="1:17" x14ac:dyDescent="0.25">
      <c r="A1863" s="83" t="s">
        <v>9531</v>
      </c>
      <c r="B1863" s="84" t="s">
        <v>17238</v>
      </c>
      <c r="C1863" s="7">
        <v>990</v>
      </c>
      <c r="D1863" s="7">
        <v>42</v>
      </c>
      <c r="E1863" s="1">
        <v>11753</v>
      </c>
      <c r="F1863" s="1">
        <v>1158.3</v>
      </c>
      <c r="G1863" s="1">
        <v>3709.12</v>
      </c>
      <c r="H1863" s="1">
        <v>1252.3800000000001</v>
      </c>
      <c r="I1863" s="6">
        <v>6119.8</v>
      </c>
      <c r="J1863" s="86"/>
      <c r="K1863" s="86"/>
      <c r="L1863" s="85"/>
      <c r="M1863" s="85"/>
      <c r="N1863" s="85"/>
      <c r="O1863" s="85"/>
      <c r="P1863" s="85"/>
      <c r="Q1863" s="1">
        <f t="shared" si="28"/>
        <v>6119.8</v>
      </c>
    </row>
    <row r="1864" spans="1:17" x14ac:dyDescent="0.25">
      <c r="A1864" s="83" t="s">
        <v>9532</v>
      </c>
      <c r="B1864" s="84" t="s">
        <v>17239</v>
      </c>
      <c r="C1864" s="7">
        <v>1952</v>
      </c>
      <c r="D1864" s="7">
        <v>36</v>
      </c>
      <c r="E1864" s="1">
        <v>9560.1200000000008</v>
      </c>
      <c r="F1864" s="1">
        <v>2283.83</v>
      </c>
      <c r="G1864" s="1">
        <v>3179.24</v>
      </c>
      <c r="H1864" s="1">
        <v>1018.7</v>
      </c>
      <c r="I1864" s="6">
        <v>6481.77</v>
      </c>
      <c r="J1864" s="86"/>
      <c r="K1864" s="86"/>
      <c r="L1864" s="85"/>
      <c r="M1864" s="85"/>
      <c r="N1864" s="85"/>
      <c r="O1864" s="85"/>
      <c r="P1864" s="85"/>
      <c r="Q1864" s="1">
        <f t="shared" si="28"/>
        <v>6481.77</v>
      </c>
    </row>
    <row r="1865" spans="1:17" x14ac:dyDescent="0.25">
      <c r="A1865" s="83" t="s">
        <v>9533</v>
      </c>
      <c r="B1865" s="84" t="s">
        <v>17240</v>
      </c>
      <c r="C1865" s="7">
        <v>466</v>
      </c>
      <c r="D1865" s="7">
        <v>26</v>
      </c>
      <c r="E1865" s="1">
        <v>5606.9</v>
      </c>
      <c r="F1865" s="1">
        <v>545.22</v>
      </c>
      <c r="G1865" s="1">
        <v>2296.12</v>
      </c>
      <c r="H1865" s="1">
        <v>597.46</v>
      </c>
      <c r="I1865" s="6">
        <v>3438.8</v>
      </c>
      <c r="J1865" s="86"/>
      <c r="K1865" s="86"/>
      <c r="L1865" s="85"/>
      <c r="M1865" s="85"/>
      <c r="N1865" s="85"/>
      <c r="O1865" s="85"/>
      <c r="P1865" s="85"/>
      <c r="Q1865" s="1">
        <f t="shared" si="28"/>
        <v>3438.8</v>
      </c>
    </row>
    <row r="1866" spans="1:17" x14ac:dyDescent="0.25">
      <c r="A1866" s="83" t="s">
        <v>9534</v>
      </c>
      <c r="B1866" s="84" t="s">
        <v>17241</v>
      </c>
      <c r="C1866" s="7">
        <v>754</v>
      </c>
      <c r="D1866" s="7">
        <v>28</v>
      </c>
      <c r="E1866" s="1">
        <v>9485.06</v>
      </c>
      <c r="F1866" s="1">
        <v>882.18</v>
      </c>
      <c r="G1866" s="1">
        <v>2472.7399999999998</v>
      </c>
      <c r="H1866" s="1">
        <v>1010.7</v>
      </c>
      <c r="I1866" s="6">
        <v>4365.62</v>
      </c>
      <c r="J1866" s="86"/>
      <c r="K1866" s="86"/>
      <c r="L1866" s="85"/>
      <c r="M1866" s="85"/>
      <c r="N1866" s="85"/>
      <c r="O1866" s="85"/>
      <c r="P1866" s="85"/>
      <c r="Q1866" s="1">
        <f t="shared" si="28"/>
        <v>4365.62</v>
      </c>
    </row>
    <row r="1867" spans="1:17" x14ac:dyDescent="0.25">
      <c r="A1867" s="83" t="s">
        <v>9535</v>
      </c>
      <c r="B1867" s="84" t="s">
        <v>17242</v>
      </c>
      <c r="C1867" s="7">
        <v>95</v>
      </c>
      <c r="D1867" s="7">
        <v>11</v>
      </c>
      <c r="E1867" s="1">
        <v>1908.84</v>
      </c>
      <c r="F1867" s="1">
        <v>111.15</v>
      </c>
      <c r="G1867" s="1">
        <v>971.43</v>
      </c>
      <c r="H1867" s="1">
        <v>203.4</v>
      </c>
      <c r="I1867" s="6">
        <v>1285.98</v>
      </c>
      <c r="J1867" s="86"/>
      <c r="K1867" s="86"/>
      <c r="L1867" s="85"/>
      <c r="M1867" s="85"/>
      <c r="N1867" s="85"/>
      <c r="O1867" s="85"/>
      <c r="P1867" s="85"/>
      <c r="Q1867" s="1">
        <f t="shared" si="28"/>
        <v>1285.98</v>
      </c>
    </row>
    <row r="1868" spans="1:17" x14ac:dyDescent="0.25">
      <c r="A1868" s="83" t="s">
        <v>9536</v>
      </c>
      <c r="B1868" s="84" t="s">
        <v>17243</v>
      </c>
      <c r="C1868" s="7">
        <v>9097</v>
      </c>
      <c r="D1868" s="7">
        <v>145</v>
      </c>
      <c r="E1868" s="1">
        <v>115620.98</v>
      </c>
      <c r="F1868" s="1">
        <v>10643.46</v>
      </c>
      <c r="G1868" s="1">
        <v>12805.29</v>
      </c>
      <c r="H1868" s="1">
        <v>12320.32</v>
      </c>
      <c r="I1868" s="6">
        <v>35769.07</v>
      </c>
      <c r="J1868" s="86"/>
      <c r="K1868" s="86"/>
      <c r="L1868" s="85"/>
      <c r="M1868" s="85"/>
      <c r="N1868" s="85"/>
      <c r="O1868" s="85"/>
      <c r="P1868" s="85"/>
      <c r="Q1868" s="1">
        <f t="shared" si="28"/>
        <v>35769.07</v>
      </c>
    </row>
    <row r="1869" spans="1:17" x14ac:dyDescent="0.25">
      <c r="A1869" s="83" t="s">
        <v>9537</v>
      </c>
      <c r="B1869" s="84" t="s">
        <v>17244</v>
      </c>
      <c r="C1869" s="7">
        <v>988</v>
      </c>
      <c r="D1869" s="7">
        <v>24</v>
      </c>
      <c r="E1869" s="1">
        <v>5024.42</v>
      </c>
      <c r="F1869" s="1">
        <v>1155.96</v>
      </c>
      <c r="G1869" s="1">
        <v>2119.5</v>
      </c>
      <c r="H1869" s="1">
        <v>535.39</v>
      </c>
      <c r="I1869" s="6">
        <v>3810.85</v>
      </c>
      <c r="J1869" s="86"/>
      <c r="K1869" s="86"/>
      <c r="L1869" s="85"/>
      <c r="M1869" s="85"/>
      <c r="N1869" s="85"/>
      <c r="O1869" s="85"/>
      <c r="P1869" s="85"/>
      <c r="Q1869" s="1">
        <f t="shared" si="28"/>
        <v>3810.85</v>
      </c>
    </row>
    <row r="1870" spans="1:17" x14ac:dyDescent="0.25">
      <c r="A1870" s="83" t="s">
        <v>9538</v>
      </c>
      <c r="B1870" s="84" t="s">
        <v>17245</v>
      </c>
      <c r="C1870" s="7">
        <v>1456</v>
      </c>
      <c r="D1870" s="7">
        <v>34</v>
      </c>
      <c r="E1870" s="1">
        <v>10573.8</v>
      </c>
      <c r="F1870" s="1">
        <v>1703.51</v>
      </c>
      <c r="G1870" s="1">
        <v>3002.62</v>
      </c>
      <c r="H1870" s="1">
        <v>1126.72</v>
      </c>
      <c r="I1870" s="6">
        <v>5832.85</v>
      </c>
      <c r="J1870" s="86"/>
      <c r="K1870" s="86"/>
      <c r="L1870" s="85"/>
      <c r="M1870" s="85"/>
      <c r="N1870" s="85"/>
      <c r="O1870" s="85"/>
      <c r="P1870" s="85"/>
      <c r="Q1870" s="1">
        <f t="shared" ref="Q1870:Q1933" si="29">I1870+P1870</f>
        <v>5832.85</v>
      </c>
    </row>
    <row r="1871" spans="1:17" x14ac:dyDescent="0.25">
      <c r="A1871" s="83" t="s">
        <v>9539</v>
      </c>
      <c r="B1871" s="84" t="s">
        <v>17246</v>
      </c>
      <c r="C1871" s="7">
        <v>409</v>
      </c>
      <c r="D1871" s="7">
        <v>2</v>
      </c>
      <c r="E1871" s="1">
        <v>11829.67</v>
      </c>
      <c r="F1871" s="1">
        <v>478.53</v>
      </c>
      <c r="G1871" s="1">
        <v>176.62</v>
      </c>
      <c r="H1871" s="1">
        <v>1260.54</v>
      </c>
      <c r="I1871" s="6">
        <v>1915.69</v>
      </c>
      <c r="J1871" s="86"/>
      <c r="K1871" s="86"/>
      <c r="L1871" s="85"/>
      <c r="M1871" s="85"/>
      <c r="N1871" s="85"/>
      <c r="O1871" s="85"/>
      <c r="P1871" s="85"/>
      <c r="Q1871" s="1">
        <f t="shared" si="29"/>
        <v>1915.69</v>
      </c>
    </row>
    <row r="1872" spans="1:17" x14ac:dyDescent="0.25">
      <c r="A1872" s="83" t="s">
        <v>9540</v>
      </c>
      <c r="B1872" s="84" t="s">
        <v>17247</v>
      </c>
      <c r="C1872" s="7">
        <v>524</v>
      </c>
      <c r="D1872" s="7">
        <v>15</v>
      </c>
      <c r="E1872" s="1">
        <v>3172.41</v>
      </c>
      <c r="F1872" s="1">
        <v>613.08000000000004</v>
      </c>
      <c r="G1872" s="1">
        <v>1324.69</v>
      </c>
      <c r="H1872" s="1">
        <v>338.05</v>
      </c>
      <c r="I1872" s="6">
        <v>2275.8200000000002</v>
      </c>
      <c r="J1872" s="86"/>
      <c r="K1872" s="86"/>
      <c r="L1872" s="85"/>
      <c r="M1872" s="85"/>
      <c r="N1872" s="85"/>
      <c r="O1872" s="85"/>
      <c r="P1872" s="85"/>
      <c r="Q1872" s="1">
        <f t="shared" si="29"/>
        <v>2275.8200000000002</v>
      </c>
    </row>
    <row r="1873" spans="1:17" x14ac:dyDescent="0.25">
      <c r="A1873" s="83" t="s">
        <v>9541</v>
      </c>
      <c r="B1873" s="84" t="s">
        <v>17248</v>
      </c>
      <c r="C1873" s="7">
        <v>801</v>
      </c>
      <c r="D1873" s="7">
        <v>9</v>
      </c>
      <c r="E1873" s="1">
        <v>1733.71</v>
      </c>
      <c r="F1873" s="1">
        <v>937.17</v>
      </c>
      <c r="G1873" s="1">
        <v>794.81</v>
      </c>
      <c r="H1873" s="1">
        <v>184.74</v>
      </c>
      <c r="I1873" s="6">
        <v>1916.72</v>
      </c>
      <c r="J1873" s="86"/>
      <c r="K1873" s="86"/>
      <c r="L1873" s="85"/>
      <c r="M1873" s="85"/>
      <c r="N1873" s="85"/>
      <c r="O1873" s="85"/>
      <c r="P1873" s="85"/>
      <c r="Q1873" s="1">
        <f t="shared" si="29"/>
        <v>1916.72</v>
      </c>
    </row>
    <row r="1874" spans="1:17" x14ac:dyDescent="0.25">
      <c r="A1874" s="83" t="s">
        <v>9542</v>
      </c>
      <c r="B1874" s="84" t="s">
        <v>17249</v>
      </c>
      <c r="C1874" s="7">
        <v>247</v>
      </c>
      <c r="D1874" s="7">
        <v>4</v>
      </c>
      <c r="E1874" s="1">
        <v>915.29</v>
      </c>
      <c r="F1874" s="1">
        <v>288.99</v>
      </c>
      <c r="G1874" s="1">
        <v>353.25</v>
      </c>
      <c r="H1874" s="1">
        <v>97.53</v>
      </c>
      <c r="I1874" s="6">
        <v>739.77</v>
      </c>
      <c r="J1874" s="86"/>
      <c r="K1874" s="86"/>
      <c r="L1874" s="85"/>
      <c r="M1874" s="85"/>
      <c r="N1874" s="85"/>
      <c r="O1874" s="85"/>
      <c r="P1874" s="85"/>
      <c r="Q1874" s="1">
        <f t="shared" si="29"/>
        <v>739.77</v>
      </c>
    </row>
    <row r="1875" spans="1:17" x14ac:dyDescent="0.25">
      <c r="A1875" s="83" t="s">
        <v>9543</v>
      </c>
      <c r="B1875" s="84" t="s">
        <v>17250</v>
      </c>
      <c r="C1875" s="7">
        <v>420</v>
      </c>
      <c r="D1875" s="7">
        <v>11</v>
      </c>
      <c r="E1875" s="1">
        <v>6224.24</v>
      </c>
      <c r="F1875" s="1">
        <v>491.4</v>
      </c>
      <c r="G1875" s="1">
        <v>971.43</v>
      </c>
      <c r="H1875" s="1">
        <v>663.24</v>
      </c>
      <c r="I1875" s="6">
        <v>2126.0700000000002</v>
      </c>
      <c r="J1875" s="86"/>
      <c r="K1875" s="86"/>
      <c r="L1875" s="85"/>
      <c r="M1875" s="85"/>
      <c r="N1875" s="85"/>
      <c r="O1875" s="85"/>
      <c r="P1875" s="85"/>
      <c r="Q1875" s="1">
        <f t="shared" si="29"/>
        <v>2126.0700000000002</v>
      </c>
    </row>
    <row r="1876" spans="1:17" x14ac:dyDescent="0.25">
      <c r="A1876" s="83" t="s">
        <v>9544</v>
      </c>
      <c r="B1876" s="84" t="s">
        <v>17251</v>
      </c>
      <c r="C1876" s="7">
        <v>141</v>
      </c>
      <c r="D1876" s="7">
        <v>10</v>
      </c>
      <c r="E1876" s="1">
        <v>35971.760000000002</v>
      </c>
      <c r="F1876" s="1">
        <v>164.97</v>
      </c>
      <c r="G1876" s="1">
        <v>883.12</v>
      </c>
      <c r="H1876" s="1">
        <v>3833.07</v>
      </c>
      <c r="I1876" s="6">
        <v>4881.16</v>
      </c>
      <c r="J1876" s="86"/>
      <c r="K1876" s="86"/>
      <c r="L1876" s="85"/>
      <c r="M1876" s="85"/>
      <c r="N1876" s="85"/>
      <c r="O1876" s="85"/>
      <c r="P1876" s="85"/>
      <c r="Q1876" s="1">
        <f t="shared" si="29"/>
        <v>4881.16</v>
      </c>
    </row>
    <row r="1877" spans="1:17" x14ac:dyDescent="0.25">
      <c r="A1877" s="83" t="s">
        <v>9545</v>
      </c>
      <c r="B1877" s="84" t="s">
        <v>17252</v>
      </c>
      <c r="C1877" s="7">
        <v>96</v>
      </c>
      <c r="D1877" s="7">
        <v>0</v>
      </c>
      <c r="E1877" s="1">
        <v>0</v>
      </c>
      <c r="F1877" s="1">
        <v>112.32</v>
      </c>
      <c r="G1877" s="1">
        <v>0</v>
      </c>
      <c r="H1877" s="1">
        <v>0</v>
      </c>
      <c r="I1877" s="6">
        <v>112.32</v>
      </c>
      <c r="J1877" s="86"/>
      <c r="K1877" s="86"/>
      <c r="L1877" s="85"/>
      <c r="M1877" s="85"/>
      <c r="N1877" s="85"/>
      <c r="O1877" s="85"/>
      <c r="P1877" s="85"/>
      <c r="Q1877" s="1">
        <f t="shared" si="29"/>
        <v>112.32</v>
      </c>
    </row>
    <row r="1878" spans="1:17" x14ac:dyDescent="0.25">
      <c r="A1878" s="83" t="s">
        <v>9546</v>
      </c>
      <c r="B1878" s="84" t="s">
        <v>17253</v>
      </c>
      <c r="C1878" s="7">
        <v>232</v>
      </c>
      <c r="D1878" s="7">
        <v>5</v>
      </c>
      <c r="E1878" s="1">
        <v>967.12</v>
      </c>
      <c r="F1878" s="1">
        <v>271.44</v>
      </c>
      <c r="G1878" s="1">
        <v>441.56</v>
      </c>
      <c r="H1878" s="1">
        <v>103.06</v>
      </c>
      <c r="I1878" s="6">
        <v>816.06</v>
      </c>
      <c r="J1878" s="86"/>
      <c r="K1878" s="86"/>
      <c r="L1878" s="85"/>
      <c r="M1878" s="85"/>
      <c r="N1878" s="85"/>
      <c r="O1878" s="85"/>
      <c r="P1878" s="85"/>
      <c r="Q1878" s="1">
        <f t="shared" si="29"/>
        <v>816.06</v>
      </c>
    </row>
    <row r="1879" spans="1:17" x14ac:dyDescent="0.25">
      <c r="A1879" s="83" t="s">
        <v>9547</v>
      </c>
      <c r="B1879" s="84" t="s">
        <v>17254</v>
      </c>
      <c r="C1879" s="7">
        <v>241</v>
      </c>
      <c r="D1879" s="7">
        <v>1</v>
      </c>
      <c r="E1879" s="1">
        <v>186.61</v>
      </c>
      <c r="F1879" s="1">
        <v>281.97000000000003</v>
      </c>
      <c r="G1879" s="1">
        <v>88.31</v>
      </c>
      <c r="H1879" s="1">
        <v>19.89</v>
      </c>
      <c r="I1879" s="6">
        <v>390.17</v>
      </c>
      <c r="J1879" s="86"/>
      <c r="K1879" s="86"/>
      <c r="L1879" s="85"/>
      <c r="M1879" s="85"/>
      <c r="N1879" s="85"/>
      <c r="O1879" s="85"/>
      <c r="P1879" s="85"/>
      <c r="Q1879" s="1">
        <f t="shared" si="29"/>
        <v>390.17</v>
      </c>
    </row>
    <row r="1880" spans="1:17" x14ac:dyDescent="0.25">
      <c r="A1880" s="83" t="s">
        <v>9548</v>
      </c>
      <c r="B1880" s="84" t="s">
        <v>17255</v>
      </c>
      <c r="C1880" s="7">
        <v>61</v>
      </c>
      <c r="D1880" s="7">
        <v>0</v>
      </c>
      <c r="E1880" s="1">
        <v>0</v>
      </c>
      <c r="F1880" s="1">
        <v>71.37</v>
      </c>
      <c r="G1880" s="1">
        <v>0</v>
      </c>
      <c r="H1880" s="1">
        <v>0</v>
      </c>
      <c r="I1880" s="6">
        <v>71.37</v>
      </c>
      <c r="J1880" s="86"/>
      <c r="K1880" s="86"/>
      <c r="L1880" s="85"/>
      <c r="M1880" s="85"/>
      <c r="N1880" s="85"/>
      <c r="O1880" s="85"/>
      <c r="P1880" s="85"/>
      <c r="Q1880" s="1">
        <f t="shared" si="29"/>
        <v>71.37</v>
      </c>
    </row>
    <row r="1881" spans="1:17" x14ac:dyDescent="0.25">
      <c r="A1881" s="83" t="s">
        <v>9549</v>
      </c>
      <c r="B1881" s="84" t="s">
        <v>17256</v>
      </c>
      <c r="C1881" s="7">
        <v>5574</v>
      </c>
      <c r="D1881" s="7">
        <v>56</v>
      </c>
      <c r="E1881" s="1">
        <v>24926.92</v>
      </c>
      <c r="F1881" s="1">
        <v>6521.56</v>
      </c>
      <c r="G1881" s="1">
        <v>4945.49</v>
      </c>
      <c r="H1881" s="1">
        <v>2656.16</v>
      </c>
      <c r="I1881" s="6">
        <v>14123.21</v>
      </c>
      <c r="J1881" s="86"/>
      <c r="K1881" s="86"/>
      <c r="L1881" s="85"/>
      <c r="M1881" s="85"/>
      <c r="N1881" s="85"/>
      <c r="O1881" s="85"/>
      <c r="P1881" s="85"/>
      <c r="Q1881" s="1">
        <f t="shared" si="29"/>
        <v>14123.21</v>
      </c>
    </row>
    <row r="1882" spans="1:17" x14ac:dyDescent="0.25">
      <c r="A1882" s="83" t="s">
        <v>9550</v>
      </c>
      <c r="B1882" s="84" t="s">
        <v>17257</v>
      </c>
      <c r="C1882" s="7">
        <v>89</v>
      </c>
      <c r="D1882" s="7">
        <v>1</v>
      </c>
      <c r="E1882" s="1">
        <v>186.61</v>
      </c>
      <c r="F1882" s="1">
        <v>104.13</v>
      </c>
      <c r="G1882" s="1">
        <v>88.31</v>
      </c>
      <c r="H1882" s="1">
        <v>19.89</v>
      </c>
      <c r="I1882" s="6">
        <v>212.33</v>
      </c>
      <c r="J1882" s="86"/>
      <c r="K1882" s="86"/>
      <c r="L1882" s="85"/>
      <c r="M1882" s="85"/>
      <c r="N1882" s="85"/>
      <c r="O1882" s="85"/>
      <c r="P1882" s="85"/>
      <c r="Q1882" s="1">
        <f t="shared" si="29"/>
        <v>212.33</v>
      </c>
    </row>
    <row r="1883" spans="1:17" x14ac:dyDescent="0.25">
      <c r="A1883" s="83" t="s">
        <v>9551</v>
      </c>
      <c r="B1883" s="84" t="s">
        <v>17258</v>
      </c>
      <c r="C1883" s="7">
        <v>167</v>
      </c>
      <c r="D1883" s="7">
        <v>10</v>
      </c>
      <c r="E1883" s="1">
        <v>2457.0500000000002</v>
      </c>
      <c r="F1883" s="1">
        <v>195.39</v>
      </c>
      <c r="G1883" s="1">
        <v>883.12</v>
      </c>
      <c r="H1883" s="1">
        <v>261.82</v>
      </c>
      <c r="I1883" s="6">
        <v>1340.33</v>
      </c>
      <c r="J1883" s="86"/>
      <c r="K1883" s="86"/>
      <c r="L1883" s="85"/>
      <c r="M1883" s="85"/>
      <c r="N1883" s="85"/>
      <c r="O1883" s="85"/>
      <c r="P1883" s="85"/>
      <c r="Q1883" s="1">
        <f t="shared" si="29"/>
        <v>1340.33</v>
      </c>
    </row>
    <row r="1884" spans="1:17" x14ac:dyDescent="0.25">
      <c r="A1884" s="83" t="s">
        <v>9552</v>
      </c>
      <c r="B1884" s="84" t="s">
        <v>17259</v>
      </c>
      <c r="C1884" s="7">
        <v>162</v>
      </c>
      <c r="D1884" s="7">
        <v>1</v>
      </c>
      <c r="E1884" s="1">
        <v>88.34</v>
      </c>
      <c r="F1884" s="1">
        <v>189.54</v>
      </c>
      <c r="G1884" s="1">
        <v>88.31</v>
      </c>
      <c r="H1884" s="1">
        <v>9.42</v>
      </c>
      <c r="I1884" s="6">
        <v>287.27</v>
      </c>
      <c r="J1884" s="86"/>
      <c r="K1884" s="86"/>
      <c r="L1884" s="85"/>
      <c r="M1884" s="85"/>
      <c r="N1884" s="85"/>
      <c r="O1884" s="85"/>
      <c r="P1884" s="85"/>
      <c r="Q1884" s="1">
        <f t="shared" si="29"/>
        <v>287.27</v>
      </c>
    </row>
    <row r="1885" spans="1:17" x14ac:dyDescent="0.25">
      <c r="A1885" s="83" t="s">
        <v>9553</v>
      </c>
      <c r="B1885" s="84" t="s">
        <v>17260</v>
      </c>
      <c r="C1885" s="7">
        <v>1367</v>
      </c>
      <c r="D1885" s="7">
        <v>41</v>
      </c>
      <c r="E1885" s="1">
        <v>20736.78</v>
      </c>
      <c r="F1885" s="1">
        <v>1599.38</v>
      </c>
      <c r="G1885" s="1">
        <v>3620.81</v>
      </c>
      <c r="H1885" s="1">
        <v>2209.66</v>
      </c>
      <c r="I1885" s="6">
        <v>7429.85</v>
      </c>
      <c r="J1885" s="86"/>
      <c r="K1885" s="86"/>
      <c r="L1885" s="85"/>
      <c r="M1885" s="85"/>
      <c r="N1885" s="85"/>
      <c r="O1885" s="85"/>
      <c r="P1885" s="85"/>
      <c r="Q1885" s="1">
        <f t="shared" si="29"/>
        <v>7429.85</v>
      </c>
    </row>
    <row r="1886" spans="1:17" x14ac:dyDescent="0.25">
      <c r="A1886" s="83" t="s">
        <v>9554</v>
      </c>
      <c r="B1886" s="84" t="s">
        <v>17261</v>
      </c>
      <c r="C1886" s="7">
        <v>959</v>
      </c>
      <c r="D1886" s="7">
        <v>16</v>
      </c>
      <c r="E1886" s="1">
        <v>8197.4</v>
      </c>
      <c r="F1886" s="1">
        <v>1122.02</v>
      </c>
      <c r="G1886" s="1">
        <v>1413</v>
      </c>
      <c r="H1886" s="1">
        <v>873.5</v>
      </c>
      <c r="I1886" s="6">
        <v>3408.52</v>
      </c>
      <c r="J1886" s="86"/>
      <c r="K1886" s="86"/>
      <c r="L1886" s="85"/>
      <c r="M1886" s="85"/>
      <c r="N1886" s="85"/>
      <c r="O1886" s="85"/>
      <c r="P1886" s="85"/>
      <c r="Q1886" s="1">
        <f t="shared" si="29"/>
        <v>3408.52</v>
      </c>
    </row>
    <row r="1887" spans="1:17" x14ac:dyDescent="0.25">
      <c r="A1887" s="83" t="s">
        <v>9555</v>
      </c>
      <c r="B1887" s="84" t="s">
        <v>17262</v>
      </c>
      <c r="C1887" s="7">
        <v>51</v>
      </c>
      <c r="D1887" s="7">
        <v>2</v>
      </c>
      <c r="E1887" s="1">
        <v>10842.56</v>
      </c>
      <c r="F1887" s="1">
        <v>59.67</v>
      </c>
      <c r="G1887" s="1">
        <v>176.62</v>
      </c>
      <c r="H1887" s="1">
        <v>1155.3599999999999</v>
      </c>
      <c r="I1887" s="6">
        <v>1391.65</v>
      </c>
      <c r="J1887" s="86"/>
      <c r="K1887" s="86"/>
      <c r="L1887" s="85"/>
      <c r="M1887" s="85"/>
      <c r="N1887" s="85"/>
      <c r="O1887" s="85"/>
      <c r="P1887" s="85"/>
      <c r="Q1887" s="1">
        <f t="shared" si="29"/>
        <v>1391.65</v>
      </c>
    </row>
    <row r="1888" spans="1:17" x14ac:dyDescent="0.25">
      <c r="A1888" s="83" t="s">
        <v>9556</v>
      </c>
      <c r="B1888" s="84" t="s">
        <v>17263</v>
      </c>
      <c r="C1888" s="7">
        <v>2856</v>
      </c>
      <c r="D1888" s="7">
        <v>72</v>
      </c>
      <c r="E1888" s="1">
        <v>120858.09</v>
      </c>
      <c r="F1888" s="1">
        <v>3341.51</v>
      </c>
      <c r="G1888" s="1">
        <v>6358.49</v>
      </c>
      <c r="H1888" s="1">
        <v>12878.38</v>
      </c>
      <c r="I1888" s="6">
        <v>22578.38</v>
      </c>
      <c r="J1888" s="86"/>
      <c r="K1888" s="86"/>
      <c r="L1888" s="85"/>
      <c r="M1888" s="85"/>
      <c r="N1888" s="85"/>
      <c r="O1888" s="85"/>
      <c r="P1888" s="85"/>
      <c r="Q1888" s="1">
        <f t="shared" si="29"/>
        <v>22578.38</v>
      </c>
    </row>
    <row r="1889" spans="1:17" x14ac:dyDescent="0.25">
      <c r="A1889" s="83" t="s">
        <v>9557</v>
      </c>
      <c r="B1889" s="84" t="s">
        <v>17264</v>
      </c>
      <c r="C1889" s="7">
        <v>263</v>
      </c>
      <c r="D1889" s="7">
        <v>1</v>
      </c>
      <c r="E1889" s="1">
        <v>174.17</v>
      </c>
      <c r="F1889" s="1">
        <v>307.70999999999998</v>
      </c>
      <c r="G1889" s="1">
        <v>88.31</v>
      </c>
      <c r="H1889" s="1">
        <v>18.559999999999999</v>
      </c>
      <c r="I1889" s="6">
        <v>414.58</v>
      </c>
      <c r="J1889" s="86"/>
      <c r="K1889" s="86"/>
      <c r="L1889" s="85"/>
      <c r="M1889" s="85"/>
      <c r="N1889" s="85"/>
      <c r="O1889" s="85"/>
      <c r="P1889" s="85"/>
      <c r="Q1889" s="1">
        <f t="shared" si="29"/>
        <v>414.58</v>
      </c>
    </row>
    <row r="1890" spans="1:17" x14ac:dyDescent="0.25">
      <c r="A1890" s="83" t="s">
        <v>9558</v>
      </c>
      <c r="B1890" s="84" t="s">
        <v>17265</v>
      </c>
      <c r="C1890" s="7">
        <v>31681</v>
      </c>
      <c r="D1890" s="7">
        <v>309</v>
      </c>
      <c r="E1890" s="1">
        <v>226197.21</v>
      </c>
      <c r="F1890" s="1">
        <v>37066.660000000003</v>
      </c>
      <c r="G1890" s="1">
        <v>27288.5</v>
      </c>
      <c r="H1890" s="1">
        <v>24103.09</v>
      </c>
      <c r="I1890" s="6">
        <v>88458.25</v>
      </c>
      <c r="J1890" s="86"/>
      <c r="K1890" s="86"/>
      <c r="L1890" s="85"/>
      <c r="M1890" s="85"/>
      <c r="N1890" s="85"/>
      <c r="O1890" s="85"/>
      <c r="P1890" s="85"/>
      <c r="Q1890" s="1">
        <f t="shared" si="29"/>
        <v>88458.25</v>
      </c>
    </row>
    <row r="1891" spans="1:17" x14ac:dyDescent="0.25">
      <c r="A1891" s="83" t="s">
        <v>9559</v>
      </c>
      <c r="B1891" s="84" t="s">
        <v>17266</v>
      </c>
      <c r="C1891" s="7">
        <v>66</v>
      </c>
      <c r="D1891" s="7">
        <v>1</v>
      </c>
      <c r="E1891" s="1">
        <v>40.93</v>
      </c>
      <c r="F1891" s="1">
        <v>77.22</v>
      </c>
      <c r="G1891" s="1">
        <v>88.31</v>
      </c>
      <c r="H1891" s="1">
        <v>4.3600000000000003</v>
      </c>
      <c r="I1891" s="6">
        <v>169.89</v>
      </c>
      <c r="J1891" s="86"/>
      <c r="K1891" s="86"/>
      <c r="L1891" s="85"/>
      <c r="M1891" s="85"/>
      <c r="N1891" s="85"/>
      <c r="O1891" s="85"/>
      <c r="P1891" s="85"/>
      <c r="Q1891" s="1">
        <f t="shared" si="29"/>
        <v>169.89</v>
      </c>
    </row>
    <row r="1892" spans="1:17" x14ac:dyDescent="0.25">
      <c r="A1892" s="83" t="s">
        <v>9560</v>
      </c>
      <c r="B1892" s="84" t="s">
        <v>17267</v>
      </c>
      <c r="C1892" s="7">
        <v>1829</v>
      </c>
      <c r="D1892" s="7">
        <v>74</v>
      </c>
      <c r="E1892" s="1">
        <v>266507.12</v>
      </c>
      <c r="F1892" s="1">
        <v>2139.92</v>
      </c>
      <c r="G1892" s="1">
        <v>6535.11</v>
      </c>
      <c r="H1892" s="1">
        <v>28398.42</v>
      </c>
      <c r="I1892" s="6">
        <v>37073.449999999997</v>
      </c>
      <c r="J1892" s="86"/>
      <c r="K1892" s="86"/>
      <c r="L1892" s="85"/>
      <c r="M1892" s="85"/>
      <c r="N1892" s="85"/>
      <c r="O1892" s="85"/>
      <c r="P1892" s="85"/>
      <c r="Q1892" s="1">
        <f t="shared" si="29"/>
        <v>37073.449999999997</v>
      </c>
    </row>
    <row r="1893" spans="1:17" x14ac:dyDescent="0.25">
      <c r="A1893" s="83" t="s">
        <v>9561</v>
      </c>
      <c r="B1893" s="84" t="s">
        <v>17268</v>
      </c>
      <c r="C1893" s="7">
        <v>2197</v>
      </c>
      <c r="D1893" s="7">
        <v>22</v>
      </c>
      <c r="E1893" s="1">
        <v>78393.89</v>
      </c>
      <c r="F1893" s="1">
        <v>2570.48</v>
      </c>
      <c r="G1893" s="1">
        <v>1942.87</v>
      </c>
      <c r="H1893" s="1">
        <v>8353.49</v>
      </c>
      <c r="I1893" s="6">
        <v>12866.84</v>
      </c>
      <c r="J1893" s="86"/>
      <c r="K1893" s="86"/>
      <c r="L1893" s="85"/>
      <c r="M1893" s="85"/>
      <c r="N1893" s="85"/>
      <c r="O1893" s="85"/>
      <c r="P1893" s="85"/>
      <c r="Q1893" s="1">
        <f t="shared" si="29"/>
        <v>12866.84</v>
      </c>
    </row>
    <row r="1894" spans="1:17" x14ac:dyDescent="0.25">
      <c r="A1894" s="83" t="s">
        <v>9562</v>
      </c>
      <c r="B1894" s="84" t="s">
        <v>17269</v>
      </c>
      <c r="C1894" s="7">
        <v>484</v>
      </c>
      <c r="D1894" s="7">
        <v>10</v>
      </c>
      <c r="E1894" s="1">
        <v>2836.24</v>
      </c>
      <c r="F1894" s="1">
        <v>566.28</v>
      </c>
      <c r="G1894" s="1">
        <v>883.12</v>
      </c>
      <c r="H1894" s="1">
        <v>302.22000000000003</v>
      </c>
      <c r="I1894" s="6">
        <v>1751.62</v>
      </c>
      <c r="J1894" s="86"/>
      <c r="K1894" s="86"/>
      <c r="L1894" s="85"/>
      <c r="M1894" s="85"/>
      <c r="N1894" s="85"/>
      <c r="O1894" s="85"/>
      <c r="P1894" s="85"/>
      <c r="Q1894" s="1">
        <f t="shared" si="29"/>
        <v>1751.62</v>
      </c>
    </row>
    <row r="1895" spans="1:17" x14ac:dyDescent="0.25">
      <c r="A1895" s="83" t="s">
        <v>9563</v>
      </c>
      <c r="B1895" s="84" t="s">
        <v>17270</v>
      </c>
      <c r="C1895" s="7">
        <v>102</v>
      </c>
      <c r="D1895" s="7">
        <v>2</v>
      </c>
      <c r="E1895" s="1">
        <v>284.45999999999998</v>
      </c>
      <c r="F1895" s="1">
        <v>119.34</v>
      </c>
      <c r="G1895" s="1">
        <v>176.62</v>
      </c>
      <c r="H1895" s="1">
        <v>30.31</v>
      </c>
      <c r="I1895" s="6">
        <v>326.27</v>
      </c>
      <c r="J1895" s="86"/>
      <c r="K1895" s="86"/>
      <c r="L1895" s="85"/>
      <c r="M1895" s="85"/>
      <c r="N1895" s="85"/>
      <c r="O1895" s="85"/>
      <c r="P1895" s="85"/>
      <c r="Q1895" s="1">
        <f t="shared" si="29"/>
        <v>326.27</v>
      </c>
    </row>
    <row r="1896" spans="1:17" x14ac:dyDescent="0.25">
      <c r="A1896" s="83" t="s">
        <v>9564</v>
      </c>
      <c r="B1896" s="84" t="s">
        <v>17271</v>
      </c>
      <c r="C1896" s="7">
        <v>569</v>
      </c>
      <c r="D1896" s="7">
        <v>23</v>
      </c>
      <c r="E1896" s="1">
        <v>4650.74</v>
      </c>
      <c r="F1896" s="1">
        <v>665.73</v>
      </c>
      <c r="G1896" s="1">
        <v>2031.18</v>
      </c>
      <c r="H1896" s="1">
        <v>495.58</v>
      </c>
      <c r="I1896" s="6">
        <v>3192.49</v>
      </c>
      <c r="J1896" s="86"/>
      <c r="K1896" s="86"/>
      <c r="L1896" s="85"/>
      <c r="M1896" s="85"/>
      <c r="N1896" s="85"/>
      <c r="O1896" s="85"/>
      <c r="P1896" s="85"/>
      <c r="Q1896" s="1">
        <f t="shared" si="29"/>
        <v>3192.49</v>
      </c>
    </row>
    <row r="1897" spans="1:17" x14ac:dyDescent="0.25">
      <c r="A1897" s="83" t="s">
        <v>9565</v>
      </c>
      <c r="B1897" s="84" t="s">
        <v>17272</v>
      </c>
      <c r="C1897" s="7">
        <v>60</v>
      </c>
      <c r="D1897" s="7">
        <v>2</v>
      </c>
      <c r="E1897" s="1">
        <v>373.22</v>
      </c>
      <c r="F1897" s="1">
        <v>70.2</v>
      </c>
      <c r="G1897" s="1">
        <v>176.62</v>
      </c>
      <c r="H1897" s="1">
        <v>39.770000000000003</v>
      </c>
      <c r="I1897" s="6">
        <v>286.58999999999997</v>
      </c>
      <c r="J1897" s="86"/>
      <c r="K1897" s="86"/>
      <c r="L1897" s="85"/>
      <c r="M1897" s="85"/>
      <c r="N1897" s="85"/>
      <c r="O1897" s="85"/>
      <c r="P1897" s="85"/>
      <c r="Q1897" s="1">
        <f t="shared" si="29"/>
        <v>286.58999999999997</v>
      </c>
    </row>
    <row r="1898" spans="1:17" x14ac:dyDescent="0.25">
      <c r="A1898" s="83" t="s">
        <v>9566</v>
      </c>
      <c r="B1898" s="84" t="s">
        <v>17273</v>
      </c>
      <c r="C1898" s="7">
        <v>169</v>
      </c>
      <c r="D1898" s="7">
        <v>4</v>
      </c>
      <c r="E1898" s="1">
        <v>927.4</v>
      </c>
      <c r="F1898" s="1">
        <v>197.73</v>
      </c>
      <c r="G1898" s="1">
        <v>353.25</v>
      </c>
      <c r="H1898" s="1">
        <v>98.82</v>
      </c>
      <c r="I1898" s="6">
        <v>649.79999999999995</v>
      </c>
      <c r="J1898" s="86"/>
      <c r="K1898" s="86"/>
      <c r="L1898" s="85"/>
      <c r="M1898" s="85"/>
      <c r="N1898" s="85"/>
      <c r="O1898" s="85"/>
      <c r="P1898" s="85"/>
      <c r="Q1898" s="1">
        <f t="shared" si="29"/>
        <v>649.79999999999995</v>
      </c>
    </row>
    <row r="1899" spans="1:17" x14ac:dyDescent="0.25">
      <c r="A1899" s="83" t="s">
        <v>9567</v>
      </c>
      <c r="B1899" s="84" t="s">
        <v>17274</v>
      </c>
      <c r="C1899" s="7">
        <v>51293</v>
      </c>
      <c r="D1899" s="7">
        <v>591</v>
      </c>
      <c r="E1899" s="1">
        <v>1172129.3600000001</v>
      </c>
      <c r="F1899" s="1">
        <v>60012.63</v>
      </c>
      <c r="G1899" s="1">
        <v>52192.58</v>
      </c>
      <c r="H1899" s="1">
        <v>124899.59</v>
      </c>
      <c r="I1899" s="6">
        <v>237104.8</v>
      </c>
      <c r="J1899" s="86"/>
      <c r="K1899" s="86"/>
      <c r="L1899" s="85"/>
      <c r="M1899" s="85"/>
      <c r="N1899" s="85"/>
      <c r="O1899" s="85"/>
      <c r="P1899" s="85"/>
      <c r="Q1899" s="1">
        <f t="shared" si="29"/>
        <v>237104.8</v>
      </c>
    </row>
    <row r="1900" spans="1:17" x14ac:dyDescent="0.25">
      <c r="A1900" s="83" t="s">
        <v>9568</v>
      </c>
      <c r="B1900" s="84" t="s">
        <v>17275</v>
      </c>
      <c r="C1900" s="7">
        <v>3125</v>
      </c>
      <c r="D1900" s="7">
        <v>43</v>
      </c>
      <c r="E1900" s="1">
        <v>9712.3799999999992</v>
      </c>
      <c r="F1900" s="1">
        <v>3656.24</v>
      </c>
      <c r="G1900" s="1">
        <v>3797.43</v>
      </c>
      <c r="H1900" s="1">
        <v>1034.93</v>
      </c>
      <c r="I1900" s="6">
        <v>8488.6</v>
      </c>
      <c r="J1900" s="86"/>
      <c r="K1900" s="86"/>
      <c r="L1900" s="85"/>
      <c r="M1900" s="85"/>
      <c r="N1900" s="85"/>
      <c r="O1900" s="85"/>
      <c r="P1900" s="85"/>
      <c r="Q1900" s="1">
        <f t="shared" si="29"/>
        <v>8488.6</v>
      </c>
    </row>
    <row r="1901" spans="1:17" x14ac:dyDescent="0.25">
      <c r="A1901" s="83" t="s">
        <v>9569</v>
      </c>
      <c r="B1901" s="84" t="s">
        <v>17276</v>
      </c>
      <c r="C1901" s="7">
        <v>42</v>
      </c>
      <c r="D1901" s="7">
        <v>1</v>
      </c>
      <c r="E1901" s="1">
        <v>37.32</v>
      </c>
      <c r="F1901" s="1">
        <v>49.14</v>
      </c>
      <c r="G1901" s="1">
        <v>88.31</v>
      </c>
      <c r="H1901" s="1">
        <v>3.98</v>
      </c>
      <c r="I1901" s="6">
        <v>141.43</v>
      </c>
      <c r="J1901" s="86"/>
      <c r="K1901" s="86"/>
      <c r="L1901" s="85"/>
      <c r="M1901" s="85"/>
      <c r="N1901" s="85"/>
      <c r="O1901" s="85"/>
      <c r="P1901" s="85"/>
      <c r="Q1901" s="1">
        <f t="shared" si="29"/>
        <v>141.43</v>
      </c>
    </row>
    <row r="1902" spans="1:17" x14ac:dyDescent="0.25">
      <c r="A1902" s="83" t="s">
        <v>9570</v>
      </c>
      <c r="B1902" s="84" t="s">
        <v>17277</v>
      </c>
      <c r="C1902" s="7">
        <v>28833</v>
      </c>
      <c r="D1902" s="7">
        <v>367</v>
      </c>
      <c r="E1902" s="1">
        <v>145032.43</v>
      </c>
      <c r="F1902" s="1">
        <v>33734.51</v>
      </c>
      <c r="G1902" s="1">
        <v>32410.62</v>
      </c>
      <c r="H1902" s="1">
        <v>15454.34</v>
      </c>
      <c r="I1902" s="6">
        <v>81599.47</v>
      </c>
      <c r="J1902" s="86"/>
      <c r="K1902" s="86"/>
      <c r="L1902" s="85"/>
      <c r="M1902" s="85"/>
      <c r="N1902" s="85"/>
      <c r="O1902" s="85"/>
      <c r="P1902" s="85"/>
      <c r="Q1902" s="1">
        <f t="shared" si="29"/>
        <v>81599.47</v>
      </c>
    </row>
    <row r="1903" spans="1:17" x14ac:dyDescent="0.25">
      <c r="A1903" s="83" t="s">
        <v>9571</v>
      </c>
      <c r="B1903" s="84" t="s">
        <v>17278</v>
      </c>
      <c r="C1903" s="7">
        <v>333</v>
      </c>
      <c r="D1903" s="7">
        <v>5</v>
      </c>
      <c r="E1903" s="1">
        <v>1257.93</v>
      </c>
      <c r="F1903" s="1">
        <v>389.61</v>
      </c>
      <c r="G1903" s="1">
        <v>441.56</v>
      </c>
      <c r="H1903" s="1">
        <v>134.04</v>
      </c>
      <c r="I1903" s="6">
        <v>965.21</v>
      </c>
      <c r="J1903" s="86"/>
      <c r="K1903" s="86"/>
      <c r="L1903" s="85"/>
      <c r="M1903" s="85"/>
      <c r="N1903" s="85"/>
      <c r="O1903" s="85"/>
      <c r="P1903" s="85"/>
      <c r="Q1903" s="1">
        <f t="shared" si="29"/>
        <v>965.21</v>
      </c>
    </row>
    <row r="1904" spans="1:17" x14ac:dyDescent="0.25">
      <c r="A1904" s="83" t="s">
        <v>9572</v>
      </c>
      <c r="B1904" s="84" t="s">
        <v>17279</v>
      </c>
      <c r="C1904" s="7">
        <v>1572</v>
      </c>
      <c r="D1904" s="7">
        <v>35</v>
      </c>
      <c r="E1904" s="1">
        <v>41555.47</v>
      </c>
      <c r="F1904" s="1">
        <v>1839.23</v>
      </c>
      <c r="G1904" s="1">
        <v>3090.93</v>
      </c>
      <c r="H1904" s="1">
        <v>4428.0600000000004</v>
      </c>
      <c r="I1904" s="6">
        <v>9358.2199999999993</v>
      </c>
      <c r="J1904" s="86"/>
      <c r="K1904" s="86"/>
      <c r="L1904" s="85"/>
      <c r="M1904" s="85"/>
      <c r="N1904" s="85"/>
      <c r="O1904" s="85"/>
      <c r="P1904" s="85"/>
      <c r="Q1904" s="1">
        <f t="shared" si="29"/>
        <v>9358.2199999999993</v>
      </c>
    </row>
    <row r="1905" spans="1:17" x14ac:dyDescent="0.25">
      <c r="A1905" s="83" t="s">
        <v>9573</v>
      </c>
      <c r="B1905" s="84" t="s">
        <v>17280</v>
      </c>
      <c r="C1905" s="7">
        <v>111</v>
      </c>
      <c r="D1905" s="7">
        <v>5</v>
      </c>
      <c r="E1905" s="1">
        <v>1466.29</v>
      </c>
      <c r="F1905" s="1">
        <v>129.87</v>
      </c>
      <c r="G1905" s="1">
        <v>441.56</v>
      </c>
      <c r="H1905" s="1">
        <v>156.25</v>
      </c>
      <c r="I1905" s="6">
        <v>727.68</v>
      </c>
      <c r="J1905" s="86"/>
      <c r="K1905" s="86"/>
      <c r="L1905" s="85"/>
      <c r="M1905" s="85"/>
      <c r="N1905" s="85"/>
      <c r="O1905" s="85"/>
      <c r="P1905" s="85"/>
      <c r="Q1905" s="1">
        <f t="shared" si="29"/>
        <v>727.68</v>
      </c>
    </row>
    <row r="1906" spans="1:17" x14ac:dyDescent="0.25">
      <c r="A1906" s="83" t="s">
        <v>9574</v>
      </c>
      <c r="B1906" s="84" t="s">
        <v>17281</v>
      </c>
      <c r="C1906" s="7">
        <v>162</v>
      </c>
      <c r="D1906" s="7">
        <v>2</v>
      </c>
      <c r="E1906" s="1">
        <v>1191.8</v>
      </c>
      <c r="F1906" s="1">
        <v>189.54</v>
      </c>
      <c r="G1906" s="1">
        <v>176.62</v>
      </c>
      <c r="H1906" s="1">
        <v>126.99</v>
      </c>
      <c r="I1906" s="6">
        <v>493.15</v>
      </c>
      <c r="J1906" s="86"/>
      <c r="K1906" s="86"/>
      <c r="L1906" s="85"/>
      <c r="M1906" s="85"/>
      <c r="N1906" s="85"/>
      <c r="O1906" s="85"/>
      <c r="P1906" s="85"/>
      <c r="Q1906" s="1">
        <f t="shared" si="29"/>
        <v>493.15</v>
      </c>
    </row>
    <row r="1907" spans="1:17" ht="26.4" x14ac:dyDescent="0.25">
      <c r="A1907" s="83" t="s">
        <v>9575</v>
      </c>
      <c r="B1907" s="84" t="s">
        <v>17282</v>
      </c>
      <c r="C1907" s="7">
        <v>4464</v>
      </c>
      <c r="D1907" s="7">
        <v>89</v>
      </c>
      <c r="E1907" s="1">
        <v>22498.02</v>
      </c>
      <c r="F1907" s="1">
        <v>5222.8599999999997</v>
      </c>
      <c r="G1907" s="1">
        <v>7859.8</v>
      </c>
      <c r="H1907" s="1">
        <v>2397.34</v>
      </c>
      <c r="I1907" s="6">
        <v>15480</v>
      </c>
      <c r="J1907" s="86"/>
      <c r="K1907" s="86"/>
      <c r="L1907" s="85"/>
      <c r="M1907" s="85"/>
      <c r="N1907" s="85"/>
      <c r="O1907" s="85"/>
      <c r="P1907" s="85"/>
      <c r="Q1907" s="1">
        <f t="shared" si="29"/>
        <v>15480</v>
      </c>
    </row>
    <row r="1908" spans="1:17" x14ac:dyDescent="0.25">
      <c r="A1908" s="83" t="s">
        <v>9576</v>
      </c>
      <c r="B1908" s="84" t="s">
        <v>17283</v>
      </c>
      <c r="C1908" s="7">
        <v>3232</v>
      </c>
      <c r="D1908" s="7">
        <v>70</v>
      </c>
      <c r="E1908" s="1">
        <v>300542.98</v>
      </c>
      <c r="F1908" s="1">
        <v>3781.43</v>
      </c>
      <c r="G1908" s="1">
        <v>6181.86</v>
      </c>
      <c r="H1908" s="1">
        <v>32025.22</v>
      </c>
      <c r="I1908" s="6">
        <v>41988.51</v>
      </c>
      <c r="J1908" s="86"/>
      <c r="K1908" s="86"/>
      <c r="L1908" s="85"/>
      <c r="M1908" s="85"/>
      <c r="N1908" s="85"/>
      <c r="O1908" s="85"/>
      <c r="P1908" s="85"/>
      <c r="Q1908" s="1">
        <f t="shared" si="29"/>
        <v>41988.51</v>
      </c>
    </row>
    <row r="1909" spans="1:17" x14ac:dyDescent="0.25">
      <c r="A1909" s="83" t="s">
        <v>9577</v>
      </c>
      <c r="B1909" s="84" t="s">
        <v>17284</v>
      </c>
      <c r="C1909" s="7">
        <v>1351</v>
      </c>
      <c r="D1909" s="7">
        <v>18</v>
      </c>
      <c r="E1909" s="1">
        <v>2967.42</v>
      </c>
      <c r="F1909" s="1">
        <v>1580.66</v>
      </c>
      <c r="G1909" s="1">
        <v>1589.62</v>
      </c>
      <c r="H1909" s="1">
        <v>316.2</v>
      </c>
      <c r="I1909" s="6">
        <v>3486.48</v>
      </c>
      <c r="J1909" s="86"/>
      <c r="K1909" s="86"/>
      <c r="L1909" s="85"/>
      <c r="M1909" s="85"/>
      <c r="N1909" s="85"/>
      <c r="O1909" s="85"/>
      <c r="P1909" s="85"/>
      <c r="Q1909" s="1">
        <f t="shared" si="29"/>
        <v>3486.48</v>
      </c>
    </row>
    <row r="1910" spans="1:17" x14ac:dyDescent="0.25">
      <c r="A1910" s="83" t="s">
        <v>9578</v>
      </c>
      <c r="B1910" s="84" t="s">
        <v>17285</v>
      </c>
      <c r="C1910" s="7">
        <v>1657</v>
      </c>
      <c r="D1910" s="7">
        <v>23</v>
      </c>
      <c r="E1910" s="1">
        <v>6415.27</v>
      </c>
      <c r="F1910" s="1">
        <v>1938.69</v>
      </c>
      <c r="G1910" s="1">
        <v>2031.18</v>
      </c>
      <c r="H1910" s="1">
        <v>683.6</v>
      </c>
      <c r="I1910" s="6">
        <v>4653.47</v>
      </c>
      <c r="J1910" s="86"/>
      <c r="K1910" s="86"/>
      <c r="L1910" s="85"/>
      <c r="M1910" s="85"/>
      <c r="N1910" s="85"/>
      <c r="O1910" s="85"/>
      <c r="P1910" s="85"/>
      <c r="Q1910" s="1">
        <f t="shared" si="29"/>
        <v>4653.47</v>
      </c>
    </row>
    <row r="1911" spans="1:17" x14ac:dyDescent="0.25">
      <c r="A1911" s="83" t="s">
        <v>9579</v>
      </c>
      <c r="B1911" s="84" t="s">
        <v>17286</v>
      </c>
      <c r="C1911" s="7">
        <v>476</v>
      </c>
      <c r="D1911" s="7">
        <v>6</v>
      </c>
      <c r="E1911" s="1">
        <v>1392.77</v>
      </c>
      <c r="F1911" s="1">
        <v>556.91999999999996</v>
      </c>
      <c r="G1911" s="1">
        <v>529.87</v>
      </c>
      <c r="H1911" s="1">
        <v>148.41</v>
      </c>
      <c r="I1911" s="6">
        <v>1235.2</v>
      </c>
      <c r="J1911" s="86"/>
      <c r="K1911" s="86"/>
      <c r="L1911" s="85"/>
      <c r="M1911" s="85"/>
      <c r="N1911" s="85"/>
      <c r="O1911" s="85"/>
      <c r="P1911" s="85"/>
      <c r="Q1911" s="1">
        <f t="shared" si="29"/>
        <v>1235.2</v>
      </c>
    </row>
    <row r="1912" spans="1:17" x14ac:dyDescent="0.25">
      <c r="A1912" s="83" t="s">
        <v>9580</v>
      </c>
      <c r="B1912" s="84" t="s">
        <v>17287</v>
      </c>
      <c r="C1912" s="7">
        <v>1108</v>
      </c>
      <c r="D1912" s="7">
        <v>12</v>
      </c>
      <c r="E1912" s="1">
        <v>4802.9799999999996</v>
      </c>
      <c r="F1912" s="1">
        <v>1296.3599999999999</v>
      </c>
      <c r="G1912" s="1">
        <v>1059.74</v>
      </c>
      <c r="H1912" s="1">
        <v>511.79</v>
      </c>
      <c r="I1912" s="6">
        <v>2867.89</v>
      </c>
      <c r="J1912" s="86"/>
      <c r="K1912" s="86"/>
      <c r="L1912" s="85"/>
      <c r="M1912" s="85"/>
      <c r="N1912" s="85"/>
      <c r="O1912" s="85"/>
      <c r="P1912" s="85"/>
      <c r="Q1912" s="1">
        <f t="shared" si="29"/>
        <v>2867.89</v>
      </c>
    </row>
    <row r="1913" spans="1:17" x14ac:dyDescent="0.25">
      <c r="A1913" s="83" t="s">
        <v>9581</v>
      </c>
      <c r="B1913" s="84" t="s">
        <v>17288</v>
      </c>
      <c r="C1913" s="7">
        <v>30766</v>
      </c>
      <c r="D1913" s="7">
        <v>454</v>
      </c>
      <c r="E1913" s="1">
        <v>488367.2</v>
      </c>
      <c r="F1913" s="1">
        <v>35996.11</v>
      </c>
      <c r="G1913" s="1">
        <v>40093.79</v>
      </c>
      <c r="H1913" s="1">
        <v>52039.360000000001</v>
      </c>
      <c r="I1913" s="6">
        <v>128129.26</v>
      </c>
      <c r="J1913" s="86"/>
      <c r="K1913" s="86"/>
      <c r="L1913" s="85"/>
      <c r="M1913" s="85"/>
      <c r="N1913" s="85"/>
      <c r="O1913" s="85"/>
      <c r="P1913" s="85"/>
      <c r="Q1913" s="1">
        <f t="shared" si="29"/>
        <v>128129.26</v>
      </c>
    </row>
    <row r="1914" spans="1:17" x14ac:dyDescent="0.25">
      <c r="A1914" s="83" t="s">
        <v>9582</v>
      </c>
      <c r="B1914" s="84" t="s">
        <v>17289</v>
      </c>
      <c r="C1914" s="7">
        <v>542</v>
      </c>
      <c r="D1914" s="7">
        <v>6</v>
      </c>
      <c r="E1914" s="1">
        <v>1252.93</v>
      </c>
      <c r="F1914" s="1">
        <v>634.14</v>
      </c>
      <c r="G1914" s="1">
        <v>529.87</v>
      </c>
      <c r="H1914" s="1">
        <v>133.51</v>
      </c>
      <c r="I1914" s="6">
        <v>1297.52</v>
      </c>
      <c r="J1914" s="86"/>
      <c r="K1914" s="86"/>
      <c r="L1914" s="85"/>
      <c r="M1914" s="85"/>
      <c r="N1914" s="85"/>
      <c r="O1914" s="85"/>
      <c r="P1914" s="85"/>
      <c r="Q1914" s="1">
        <f t="shared" si="29"/>
        <v>1297.52</v>
      </c>
    </row>
    <row r="1915" spans="1:17" x14ac:dyDescent="0.25">
      <c r="A1915" s="83" t="s">
        <v>9583</v>
      </c>
      <c r="B1915" s="84" t="s">
        <v>17290</v>
      </c>
      <c r="C1915" s="7">
        <v>1387</v>
      </c>
      <c r="D1915" s="7">
        <v>5</v>
      </c>
      <c r="E1915" s="1">
        <v>1117.6600000000001</v>
      </c>
      <c r="F1915" s="1">
        <v>1622.78</v>
      </c>
      <c r="G1915" s="1">
        <v>441.56</v>
      </c>
      <c r="H1915" s="1">
        <v>119.1</v>
      </c>
      <c r="I1915" s="6">
        <v>2183.44</v>
      </c>
      <c r="J1915" s="86"/>
      <c r="K1915" s="86"/>
      <c r="L1915" s="85"/>
      <c r="M1915" s="85"/>
      <c r="N1915" s="85"/>
      <c r="O1915" s="85"/>
      <c r="P1915" s="85"/>
      <c r="Q1915" s="1">
        <f t="shared" si="29"/>
        <v>2183.44</v>
      </c>
    </row>
    <row r="1916" spans="1:17" x14ac:dyDescent="0.25">
      <c r="A1916" s="83" t="s">
        <v>9584</v>
      </c>
      <c r="B1916" s="84" t="s">
        <v>17291</v>
      </c>
      <c r="C1916" s="7">
        <v>461</v>
      </c>
      <c r="D1916" s="7">
        <v>12</v>
      </c>
      <c r="E1916" s="1">
        <v>4244.58</v>
      </c>
      <c r="F1916" s="1">
        <v>539.37</v>
      </c>
      <c r="G1916" s="1">
        <v>1059.74</v>
      </c>
      <c r="H1916" s="1">
        <v>452.3</v>
      </c>
      <c r="I1916" s="6">
        <v>2051.41</v>
      </c>
      <c r="J1916" s="86"/>
      <c r="K1916" s="86"/>
      <c r="L1916" s="85"/>
      <c r="M1916" s="85"/>
      <c r="N1916" s="85"/>
      <c r="O1916" s="85"/>
      <c r="P1916" s="85"/>
      <c r="Q1916" s="1">
        <f t="shared" si="29"/>
        <v>2051.41</v>
      </c>
    </row>
    <row r="1917" spans="1:17" x14ac:dyDescent="0.25">
      <c r="A1917" s="83" t="s">
        <v>9585</v>
      </c>
      <c r="B1917" s="84" t="s">
        <v>17292</v>
      </c>
      <c r="C1917" s="7">
        <v>1631</v>
      </c>
      <c r="D1917" s="7">
        <v>14</v>
      </c>
      <c r="E1917" s="1">
        <v>3891.75</v>
      </c>
      <c r="F1917" s="1">
        <v>1908.26</v>
      </c>
      <c r="G1917" s="1">
        <v>1236.3800000000001</v>
      </c>
      <c r="H1917" s="1">
        <v>414.7</v>
      </c>
      <c r="I1917" s="6">
        <v>3559.34</v>
      </c>
      <c r="J1917" s="86"/>
      <c r="K1917" s="86"/>
      <c r="L1917" s="85"/>
      <c r="M1917" s="85"/>
      <c r="N1917" s="85"/>
      <c r="O1917" s="85"/>
      <c r="P1917" s="85"/>
      <c r="Q1917" s="1">
        <f t="shared" si="29"/>
        <v>3559.34</v>
      </c>
    </row>
    <row r="1918" spans="1:17" x14ac:dyDescent="0.25">
      <c r="A1918" s="83" t="s">
        <v>9586</v>
      </c>
      <c r="B1918" s="84" t="s">
        <v>17293</v>
      </c>
      <c r="C1918" s="7">
        <v>1005</v>
      </c>
      <c r="D1918" s="7">
        <v>26</v>
      </c>
      <c r="E1918" s="1">
        <v>54503.03</v>
      </c>
      <c r="F1918" s="1">
        <v>1175.8499999999999</v>
      </c>
      <c r="G1918" s="1">
        <v>2296.12</v>
      </c>
      <c r="H1918" s="1">
        <v>5807.73</v>
      </c>
      <c r="I1918" s="6">
        <v>9279.7000000000007</v>
      </c>
      <c r="J1918" s="86"/>
      <c r="K1918" s="86"/>
      <c r="L1918" s="85"/>
      <c r="M1918" s="85"/>
      <c r="N1918" s="85"/>
      <c r="O1918" s="85"/>
      <c r="P1918" s="85"/>
      <c r="Q1918" s="1">
        <f t="shared" si="29"/>
        <v>9279.7000000000007</v>
      </c>
    </row>
    <row r="1919" spans="1:17" x14ac:dyDescent="0.25">
      <c r="A1919" s="83" t="s">
        <v>9587</v>
      </c>
      <c r="B1919" s="84" t="s">
        <v>17294</v>
      </c>
      <c r="C1919" s="7">
        <v>5200</v>
      </c>
      <c r="D1919" s="7">
        <v>29</v>
      </c>
      <c r="E1919" s="1">
        <v>7604.97</v>
      </c>
      <c r="F1919" s="1">
        <v>6083.98</v>
      </c>
      <c r="G1919" s="1">
        <v>2561.06</v>
      </c>
      <c r="H1919" s="1">
        <v>810.37</v>
      </c>
      <c r="I1919" s="6">
        <v>9455.41</v>
      </c>
      <c r="J1919" s="86"/>
      <c r="K1919" s="86"/>
      <c r="L1919" s="85"/>
      <c r="M1919" s="85"/>
      <c r="N1919" s="85"/>
      <c r="O1919" s="85"/>
      <c r="P1919" s="85"/>
      <c r="Q1919" s="1">
        <f t="shared" si="29"/>
        <v>9455.41</v>
      </c>
    </row>
    <row r="1920" spans="1:17" x14ac:dyDescent="0.25">
      <c r="A1920" s="83" t="s">
        <v>9588</v>
      </c>
      <c r="B1920" s="84" t="s">
        <v>17295</v>
      </c>
      <c r="C1920" s="7">
        <v>405</v>
      </c>
      <c r="D1920" s="7">
        <v>1</v>
      </c>
      <c r="E1920" s="1">
        <v>316.52999999999997</v>
      </c>
      <c r="F1920" s="1">
        <v>473.85</v>
      </c>
      <c r="G1920" s="1">
        <v>88.31</v>
      </c>
      <c r="H1920" s="1">
        <v>33.729999999999997</v>
      </c>
      <c r="I1920" s="6">
        <v>595.89</v>
      </c>
      <c r="J1920" s="86"/>
      <c r="K1920" s="86"/>
      <c r="L1920" s="85"/>
      <c r="M1920" s="85"/>
      <c r="N1920" s="85"/>
      <c r="O1920" s="85"/>
      <c r="P1920" s="85"/>
      <c r="Q1920" s="1">
        <f t="shared" si="29"/>
        <v>595.89</v>
      </c>
    </row>
    <row r="1921" spans="1:17" x14ac:dyDescent="0.25">
      <c r="A1921" s="83" t="s">
        <v>9589</v>
      </c>
      <c r="B1921" s="84" t="s">
        <v>17296</v>
      </c>
      <c r="C1921" s="7">
        <v>8905</v>
      </c>
      <c r="D1921" s="7">
        <v>76</v>
      </c>
      <c r="E1921" s="1">
        <v>23494.400000000001</v>
      </c>
      <c r="F1921" s="1">
        <v>10418.82</v>
      </c>
      <c r="G1921" s="1">
        <v>6711.74</v>
      </c>
      <c r="H1921" s="1">
        <v>2503.5100000000002</v>
      </c>
      <c r="I1921" s="6">
        <v>19634.07</v>
      </c>
      <c r="J1921" s="86"/>
      <c r="K1921" s="86"/>
      <c r="L1921" s="85"/>
      <c r="M1921" s="85"/>
      <c r="N1921" s="85"/>
      <c r="O1921" s="85"/>
      <c r="P1921" s="85"/>
      <c r="Q1921" s="1">
        <f t="shared" si="29"/>
        <v>19634.07</v>
      </c>
    </row>
    <row r="1922" spans="1:17" x14ac:dyDescent="0.25">
      <c r="A1922" s="83" t="s">
        <v>9590</v>
      </c>
      <c r="B1922" s="84" t="s">
        <v>17297</v>
      </c>
      <c r="C1922" s="7">
        <v>500</v>
      </c>
      <c r="D1922" s="7">
        <v>7</v>
      </c>
      <c r="E1922" s="1">
        <v>1550.02</v>
      </c>
      <c r="F1922" s="1">
        <v>585</v>
      </c>
      <c r="G1922" s="1">
        <v>618.17999999999995</v>
      </c>
      <c r="H1922" s="1">
        <v>165.17</v>
      </c>
      <c r="I1922" s="6">
        <v>1368.35</v>
      </c>
      <c r="J1922" s="86"/>
      <c r="K1922" s="86"/>
      <c r="L1922" s="85"/>
      <c r="M1922" s="85"/>
      <c r="N1922" s="85"/>
      <c r="O1922" s="85"/>
      <c r="P1922" s="85"/>
      <c r="Q1922" s="1">
        <f t="shared" si="29"/>
        <v>1368.35</v>
      </c>
    </row>
    <row r="1923" spans="1:17" x14ac:dyDescent="0.25">
      <c r="A1923" s="83" t="s">
        <v>9591</v>
      </c>
      <c r="B1923" s="84" t="s">
        <v>17298</v>
      </c>
      <c r="C1923" s="7">
        <v>5983</v>
      </c>
      <c r="D1923" s="7">
        <v>58</v>
      </c>
      <c r="E1923" s="1">
        <v>61584.25</v>
      </c>
      <c r="F1923" s="1">
        <v>7000.09</v>
      </c>
      <c r="G1923" s="1">
        <v>5122.1099999999997</v>
      </c>
      <c r="H1923" s="1">
        <v>6562.29</v>
      </c>
      <c r="I1923" s="6">
        <v>18684.490000000002</v>
      </c>
      <c r="J1923" s="86"/>
      <c r="K1923" s="86"/>
      <c r="L1923" s="85"/>
      <c r="M1923" s="85"/>
      <c r="N1923" s="85"/>
      <c r="O1923" s="85"/>
      <c r="P1923" s="85"/>
      <c r="Q1923" s="1">
        <f t="shared" si="29"/>
        <v>18684.490000000002</v>
      </c>
    </row>
    <row r="1924" spans="1:17" x14ac:dyDescent="0.25">
      <c r="A1924" s="83" t="s">
        <v>9592</v>
      </c>
      <c r="B1924" s="84" t="s">
        <v>17299</v>
      </c>
      <c r="C1924" s="7">
        <v>761</v>
      </c>
      <c r="D1924" s="7">
        <v>9</v>
      </c>
      <c r="E1924" s="1">
        <v>4323.2299999999996</v>
      </c>
      <c r="F1924" s="1">
        <v>890.37</v>
      </c>
      <c r="G1924" s="1">
        <v>794.81</v>
      </c>
      <c r="H1924" s="1">
        <v>460.67</v>
      </c>
      <c r="I1924" s="6">
        <v>2145.85</v>
      </c>
      <c r="J1924" s="86"/>
      <c r="K1924" s="86"/>
      <c r="L1924" s="85"/>
      <c r="M1924" s="85"/>
      <c r="N1924" s="85"/>
      <c r="O1924" s="85"/>
      <c r="P1924" s="85"/>
      <c r="Q1924" s="1">
        <f t="shared" si="29"/>
        <v>2145.85</v>
      </c>
    </row>
    <row r="1925" spans="1:17" x14ac:dyDescent="0.25">
      <c r="A1925" s="83" t="s">
        <v>9593</v>
      </c>
      <c r="B1925" s="84" t="s">
        <v>17300</v>
      </c>
      <c r="C1925" s="7">
        <v>295</v>
      </c>
      <c r="D1925" s="7">
        <v>3</v>
      </c>
      <c r="E1925" s="1">
        <v>720.24</v>
      </c>
      <c r="F1925" s="1">
        <v>345.15</v>
      </c>
      <c r="G1925" s="1">
        <v>264.94</v>
      </c>
      <c r="H1925" s="1">
        <v>76.739999999999995</v>
      </c>
      <c r="I1925" s="6">
        <v>686.83</v>
      </c>
      <c r="J1925" s="86"/>
      <c r="K1925" s="86"/>
      <c r="L1925" s="85"/>
      <c r="M1925" s="85"/>
      <c r="N1925" s="85"/>
      <c r="O1925" s="85"/>
      <c r="P1925" s="85"/>
      <c r="Q1925" s="1">
        <f t="shared" si="29"/>
        <v>686.83</v>
      </c>
    </row>
    <row r="1926" spans="1:17" x14ac:dyDescent="0.25">
      <c r="A1926" s="83" t="s">
        <v>9594</v>
      </c>
      <c r="B1926" s="84" t="s">
        <v>17301</v>
      </c>
      <c r="C1926" s="7">
        <v>1011</v>
      </c>
      <c r="D1926" s="7">
        <v>12</v>
      </c>
      <c r="E1926" s="1">
        <v>9614.25</v>
      </c>
      <c r="F1926" s="1">
        <v>1182.8599999999999</v>
      </c>
      <c r="G1926" s="1">
        <v>1059.74</v>
      </c>
      <c r="H1926" s="1">
        <v>1024.47</v>
      </c>
      <c r="I1926" s="6">
        <v>3267.07</v>
      </c>
      <c r="J1926" s="86"/>
      <c r="K1926" s="86"/>
      <c r="L1926" s="85"/>
      <c r="M1926" s="85"/>
      <c r="N1926" s="85"/>
      <c r="O1926" s="85"/>
      <c r="P1926" s="85"/>
      <c r="Q1926" s="1">
        <f t="shared" si="29"/>
        <v>3267.07</v>
      </c>
    </row>
    <row r="1927" spans="1:17" x14ac:dyDescent="0.25">
      <c r="A1927" s="83" t="s">
        <v>9595</v>
      </c>
      <c r="B1927" s="84" t="s">
        <v>17302</v>
      </c>
      <c r="C1927" s="7">
        <v>6955</v>
      </c>
      <c r="D1927" s="7">
        <v>60</v>
      </c>
      <c r="E1927" s="1">
        <v>20679.07</v>
      </c>
      <c r="F1927" s="1">
        <v>8137.33</v>
      </c>
      <c r="G1927" s="1">
        <v>5298.74</v>
      </c>
      <c r="H1927" s="1">
        <v>2203.52</v>
      </c>
      <c r="I1927" s="6">
        <v>15639.59</v>
      </c>
      <c r="J1927" s="86"/>
      <c r="K1927" s="86"/>
      <c r="L1927" s="85"/>
      <c r="M1927" s="85"/>
      <c r="N1927" s="85"/>
      <c r="O1927" s="85"/>
      <c r="P1927" s="85"/>
      <c r="Q1927" s="1">
        <f t="shared" si="29"/>
        <v>15639.59</v>
      </c>
    </row>
    <row r="1928" spans="1:17" x14ac:dyDescent="0.25">
      <c r="A1928" s="83" t="s">
        <v>9596</v>
      </c>
      <c r="B1928" s="84" t="s">
        <v>17303</v>
      </c>
      <c r="C1928" s="7">
        <v>5841</v>
      </c>
      <c r="D1928" s="7">
        <v>77</v>
      </c>
      <c r="E1928" s="1">
        <v>23840.12</v>
      </c>
      <c r="F1928" s="1">
        <v>6833.95</v>
      </c>
      <c r="G1928" s="1">
        <v>6800.05</v>
      </c>
      <c r="H1928" s="1">
        <v>2540.35</v>
      </c>
      <c r="I1928" s="6">
        <v>16174.35</v>
      </c>
      <c r="J1928" s="86"/>
      <c r="K1928" s="86"/>
      <c r="L1928" s="85"/>
      <c r="M1928" s="85"/>
      <c r="N1928" s="85"/>
      <c r="O1928" s="85"/>
      <c r="P1928" s="85"/>
      <c r="Q1928" s="1">
        <f t="shared" si="29"/>
        <v>16174.35</v>
      </c>
    </row>
    <row r="1929" spans="1:17" x14ac:dyDescent="0.25">
      <c r="A1929" s="83" t="s">
        <v>9597</v>
      </c>
      <c r="B1929" s="84" t="s">
        <v>17304</v>
      </c>
      <c r="C1929" s="7">
        <v>421</v>
      </c>
      <c r="D1929" s="7">
        <v>5</v>
      </c>
      <c r="E1929" s="1">
        <v>1053.1600000000001</v>
      </c>
      <c r="F1929" s="1">
        <v>492.57</v>
      </c>
      <c r="G1929" s="1">
        <v>441.56</v>
      </c>
      <c r="H1929" s="1">
        <v>112.22</v>
      </c>
      <c r="I1929" s="6">
        <v>1046.3499999999999</v>
      </c>
      <c r="J1929" s="86"/>
      <c r="K1929" s="86"/>
      <c r="L1929" s="85"/>
      <c r="M1929" s="85"/>
      <c r="N1929" s="85"/>
      <c r="O1929" s="85"/>
      <c r="P1929" s="85"/>
      <c r="Q1929" s="1">
        <f t="shared" si="29"/>
        <v>1046.3499999999999</v>
      </c>
    </row>
    <row r="1930" spans="1:17" x14ac:dyDescent="0.25">
      <c r="A1930" s="83" t="s">
        <v>9598</v>
      </c>
      <c r="B1930" s="84" t="s">
        <v>17305</v>
      </c>
      <c r="C1930" s="7">
        <v>376</v>
      </c>
      <c r="D1930" s="7">
        <v>6</v>
      </c>
      <c r="E1930" s="1">
        <v>1187.96</v>
      </c>
      <c r="F1930" s="1">
        <v>439.92</v>
      </c>
      <c r="G1930" s="1">
        <v>529.87</v>
      </c>
      <c r="H1930" s="1">
        <v>126.58</v>
      </c>
      <c r="I1930" s="6">
        <v>1096.3699999999999</v>
      </c>
      <c r="J1930" s="86"/>
      <c r="K1930" s="86"/>
      <c r="L1930" s="85"/>
      <c r="M1930" s="85"/>
      <c r="N1930" s="85"/>
      <c r="O1930" s="85"/>
      <c r="P1930" s="85"/>
      <c r="Q1930" s="1">
        <f t="shared" si="29"/>
        <v>1096.3699999999999</v>
      </c>
    </row>
    <row r="1931" spans="1:17" x14ac:dyDescent="0.25">
      <c r="A1931" s="83" t="s">
        <v>9599</v>
      </c>
      <c r="B1931" s="84" t="s">
        <v>17306</v>
      </c>
      <c r="C1931" s="7">
        <v>12019</v>
      </c>
      <c r="D1931" s="7">
        <v>136</v>
      </c>
      <c r="E1931" s="1">
        <v>43076.85</v>
      </c>
      <c r="F1931" s="1">
        <v>14062.19</v>
      </c>
      <c r="G1931" s="1">
        <v>12010.47</v>
      </c>
      <c r="H1931" s="1">
        <v>4590.18</v>
      </c>
      <c r="I1931" s="6">
        <v>30662.84</v>
      </c>
      <c r="J1931" s="86"/>
      <c r="K1931" s="86"/>
      <c r="L1931" s="85"/>
      <c r="M1931" s="85"/>
      <c r="N1931" s="85"/>
      <c r="O1931" s="85"/>
      <c r="P1931" s="85"/>
      <c r="Q1931" s="1">
        <f t="shared" si="29"/>
        <v>30662.84</v>
      </c>
    </row>
    <row r="1932" spans="1:17" x14ac:dyDescent="0.25">
      <c r="A1932" s="83" t="s">
        <v>9600</v>
      </c>
      <c r="B1932" s="84" t="s">
        <v>17307</v>
      </c>
      <c r="C1932" s="7">
        <v>995</v>
      </c>
      <c r="D1932" s="7">
        <v>11</v>
      </c>
      <c r="E1932" s="1">
        <v>2404.4</v>
      </c>
      <c r="F1932" s="1">
        <v>1164.1400000000001</v>
      </c>
      <c r="G1932" s="1">
        <v>971.43</v>
      </c>
      <c r="H1932" s="1">
        <v>256.20999999999998</v>
      </c>
      <c r="I1932" s="6">
        <v>2391.7800000000002</v>
      </c>
      <c r="J1932" s="86"/>
      <c r="K1932" s="86"/>
      <c r="L1932" s="85"/>
      <c r="M1932" s="85"/>
      <c r="N1932" s="85"/>
      <c r="O1932" s="85"/>
      <c r="P1932" s="85"/>
      <c r="Q1932" s="1">
        <f t="shared" si="29"/>
        <v>2391.7800000000002</v>
      </c>
    </row>
    <row r="1933" spans="1:17" x14ac:dyDescent="0.25">
      <c r="A1933" s="83" t="s">
        <v>9601</v>
      </c>
      <c r="B1933" s="84" t="s">
        <v>17308</v>
      </c>
      <c r="C1933" s="7">
        <v>312</v>
      </c>
      <c r="D1933" s="7">
        <v>2</v>
      </c>
      <c r="E1933" s="1">
        <v>531.41</v>
      </c>
      <c r="F1933" s="1">
        <v>365.04</v>
      </c>
      <c r="G1933" s="1">
        <v>176.62</v>
      </c>
      <c r="H1933" s="1">
        <v>56.62</v>
      </c>
      <c r="I1933" s="6">
        <v>598.28</v>
      </c>
      <c r="J1933" s="86"/>
      <c r="K1933" s="86"/>
      <c r="L1933" s="85"/>
      <c r="M1933" s="85"/>
      <c r="N1933" s="85"/>
      <c r="O1933" s="85"/>
      <c r="P1933" s="85"/>
      <c r="Q1933" s="1">
        <f t="shared" si="29"/>
        <v>598.28</v>
      </c>
    </row>
    <row r="1934" spans="1:17" x14ac:dyDescent="0.25">
      <c r="A1934" s="83" t="s">
        <v>9602</v>
      </c>
      <c r="B1934" s="84" t="s">
        <v>17309</v>
      </c>
      <c r="C1934" s="7">
        <v>473</v>
      </c>
      <c r="D1934" s="7">
        <v>4</v>
      </c>
      <c r="E1934" s="1">
        <v>614.17999999999995</v>
      </c>
      <c r="F1934" s="1">
        <v>553.41</v>
      </c>
      <c r="G1934" s="1">
        <v>353.25</v>
      </c>
      <c r="H1934" s="1">
        <v>65.45</v>
      </c>
      <c r="I1934" s="6">
        <v>972.11</v>
      </c>
      <c r="J1934" s="86"/>
      <c r="K1934" s="86"/>
      <c r="L1934" s="85"/>
      <c r="M1934" s="85"/>
      <c r="N1934" s="85"/>
      <c r="O1934" s="85"/>
      <c r="P1934" s="85"/>
      <c r="Q1934" s="1">
        <f t="shared" ref="Q1934:Q1997" si="30">I1934+P1934</f>
        <v>972.11</v>
      </c>
    </row>
    <row r="1935" spans="1:17" x14ac:dyDescent="0.25">
      <c r="A1935" s="83" t="s">
        <v>9603</v>
      </c>
      <c r="B1935" s="84" t="s">
        <v>17310</v>
      </c>
      <c r="C1935" s="7">
        <v>3630</v>
      </c>
      <c r="D1935" s="7">
        <v>40</v>
      </c>
      <c r="E1935" s="1">
        <v>16537.400000000001</v>
      </c>
      <c r="F1935" s="1">
        <v>4247.09</v>
      </c>
      <c r="G1935" s="1">
        <v>3532.5</v>
      </c>
      <c r="H1935" s="1">
        <v>1762.19</v>
      </c>
      <c r="I1935" s="6">
        <v>9541.7800000000007</v>
      </c>
      <c r="J1935" s="86"/>
      <c r="K1935" s="86"/>
      <c r="L1935" s="85"/>
      <c r="M1935" s="85"/>
      <c r="N1935" s="85"/>
      <c r="O1935" s="85"/>
      <c r="P1935" s="85"/>
      <c r="Q1935" s="1">
        <f t="shared" si="30"/>
        <v>9541.7800000000007</v>
      </c>
    </row>
    <row r="1936" spans="1:17" x14ac:dyDescent="0.25">
      <c r="A1936" s="83" t="s">
        <v>9604</v>
      </c>
      <c r="B1936" s="84" t="s">
        <v>17311</v>
      </c>
      <c r="C1936" s="7">
        <v>13312</v>
      </c>
      <c r="D1936" s="7">
        <v>163</v>
      </c>
      <c r="E1936" s="1">
        <v>57187.46</v>
      </c>
      <c r="F1936" s="1">
        <v>15574.99</v>
      </c>
      <c r="G1936" s="1">
        <v>14394.9</v>
      </c>
      <c r="H1936" s="1">
        <v>6093.78</v>
      </c>
      <c r="I1936" s="6">
        <v>36063.67</v>
      </c>
      <c r="J1936" s="86"/>
      <c r="K1936" s="86"/>
      <c r="L1936" s="85"/>
      <c r="M1936" s="85"/>
      <c r="N1936" s="85"/>
      <c r="O1936" s="85"/>
      <c r="P1936" s="85"/>
      <c r="Q1936" s="1">
        <f t="shared" si="30"/>
        <v>36063.67</v>
      </c>
    </row>
    <row r="1937" spans="1:17" x14ac:dyDescent="0.25">
      <c r="A1937" s="83" t="s">
        <v>9605</v>
      </c>
      <c r="B1937" s="84" t="s">
        <v>17312</v>
      </c>
      <c r="C1937" s="7">
        <v>100</v>
      </c>
      <c r="D1937" s="7">
        <v>6</v>
      </c>
      <c r="E1937" s="1">
        <v>606.34</v>
      </c>
      <c r="F1937" s="1">
        <v>117</v>
      </c>
      <c r="G1937" s="1">
        <v>529.87</v>
      </c>
      <c r="H1937" s="1">
        <v>64.61</v>
      </c>
      <c r="I1937" s="6">
        <v>711.48</v>
      </c>
      <c r="J1937" s="86"/>
      <c r="K1937" s="86"/>
      <c r="L1937" s="85"/>
      <c r="M1937" s="85"/>
      <c r="N1937" s="85"/>
      <c r="O1937" s="85"/>
      <c r="P1937" s="85"/>
      <c r="Q1937" s="1">
        <f t="shared" si="30"/>
        <v>711.48</v>
      </c>
    </row>
    <row r="1938" spans="1:17" x14ac:dyDescent="0.25">
      <c r="A1938" s="83" t="s">
        <v>9606</v>
      </c>
      <c r="B1938" s="84" t="s">
        <v>17313</v>
      </c>
      <c r="C1938" s="7">
        <v>122</v>
      </c>
      <c r="D1938" s="7">
        <v>3</v>
      </c>
      <c r="E1938" s="1">
        <v>464.05</v>
      </c>
      <c r="F1938" s="1">
        <v>142.74</v>
      </c>
      <c r="G1938" s="1">
        <v>264.94</v>
      </c>
      <c r="H1938" s="1">
        <v>49.45</v>
      </c>
      <c r="I1938" s="6">
        <v>457.13</v>
      </c>
      <c r="J1938" s="86"/>
      <c r="K1938" s="86"/>
      <c r="L1938" s="85"/>
      <c r="M1938" s="85"/>
      <c r="N1938" s="85"/>
      <c r="O1938" s="85"/>
      <c r="P1938" s="85"/>
      <c r="Q1938" s="1">
        <f t="shared" si="30"/>
        <v>457.13</v>
      </c>
    </row>
    <row r="1939" spans="1:17" x14ac:dyDescent="0.25">
      <c r="A1939" s="83" t="s">
        <v>9607</v>
      </c>
      <c r="B1939" s="84" t="s">
        <v>17314</v>
      </c>
      <c r="C1939" s="7">
        <v>3099</v>
      </c>
      <c r="D1939" s="7">
        <v>36</v>
      </c>
      <c r="E1939" s="1">
        <v>10100.58</v>
      </c>
      <c r="F1939" s="1">
        <v>3625.82</v>
      </c>
      <c r="G1939" s="1">
        <v>3179.24</v>
      </c>
      <c r="H1939" s="1">
        <v>1076.3</v>
      </c>
      <c r="I1939" s="6">
        <v>7881.36</v>
      </c>
      <c r="J1939" s="86"/>
      <c r="K1939" s="86"/>
      <c r="L1939" s="85"/>
      <c r="M1939" s="85"/>
      <c r="N1939" s="85"/>
      <c r="O1939" s="85"/>
      <c r="P1939" s="85"/>
      <c r="Q1939" s="1">
        <f t="shared" si="30"/>
        <v>7881.36</v>
      </c>
    </row>
    <row r="1940" spans="1:17" x14ac:dyDescent="0.25">
      <c r="A1940" s="83" t="s">
        <v>9608</v>
      </c>
      <c r="B1940" s="84" t="s">
        <v>17315</v>
      </c>
      <c r="C1940" s="7">
        <v>1188</v>
      </c>
      <c r="D1940" s="7">
        <v>3</v>
      </c>
      <c r="E1940" s="1">
        <v>831.84</v>
      </c>
      <c r="F1940" s="1">
        <v>1389.95</v>
      </c>
      <c r="G1940" s="1">
        <v>264.94</v>
      </c>
      <c r="H1940" s="1">
        <v>88.64</v>
      </c>
      <c r="I1940" s="6">
        <v>1743.53</v>
      </c>
      <c r="J1940" s="86"/>
      <c r="K1940" s="86"/>
      <c r="L1940" s="85"/>
      <c r="M1940" s="85"/>
      <c r="N1940" s="85"/>
      <c r="O1940" s="85"/>
      <c r="P1940" s="85"/>
      <c r="Q1940" s="1">
        <f t="shared" si="30"/>
        <v>1743.53</v>
      </c>
    </row>
    <row r="1941" spans="1:17" x14ac:dyDescent="0.25">
      <c r="A1941" s="83" t="s">
        <v>9609</v>
      </c>
      <c r="B1941" s="84" t="s">
        <v>17316</v>
      </c>
      <c r="C1941" s="7">
        <v>1862</v>
      </c>
      <c r="D1941" s="7">
        <v>13</v>
      </c>
      <c r="E1941" s="1">
        <v>8765.6299999999992</v>
      </c>
      <c r="F1941" s="1">
        <v>2178.54</v>
      </c>
      <c r="G1941" s="1">
        <v>1148.06</v>
      </c>
      <c r="H1941" s="1">
        <v>934.05</v>
      </c>
      <c r="I1941" s="6">
        <v>4260.6499999999996</v>
      </c>
      <c r="J1941" s="86"/>
      <c r="K1941" s="86"/>
      <c r="L1941" s="85"/>
      <c r="M1941" s="85"/>
      <c r="N1941" s="85"/>
      <c r="O1941" s="85"/>
      <c r="P1941" s="85"/>
      <c r="Q1941" s="1">
        <f t="shared" si="30"/>
        <v>4260.6499999999996</v>
      </c>
    </row>
    <row r="1942" spans="1:17" x14ac:dyDescent="0.25">
      <c r="A1942" s="83" t="s">
        <v>9610</v>
      </c>
      <c r="B1942" s="84" t="s">
        <v>17317</v>
      </c>
      <c r="C1942" s="7">
        <v>75504</v>
      </c>
      <c r="D1942" s="7">
        <v>940</v>
      </c>
      <c r="E1942" s="1">
        <v>457252.63</v>
      </c>
      <c r="F1942" s="1">
        <v>88339.42</v>
      </c>
      <c r="G1942" s="1">
        <v>83013.58</v>
      </c>
      <c r="H1942" s="1">
        <v>48723.86</v>
      </c>
      <c r="I1942" s="6">
        <v>220076.86</v>
      </c>
      <c r="J1942" s="86"/>
      <c r="K1942" s="86"/>
      <c r="L1942" s="85"/>
      <c r="M1942" s="85"/>
      <c r="N1942" s="85"/>
      <c r="O1942" s="85"/>
      <c r="P1942" s="85"/>
      <c r="Q1942" s="1">
        <f t="shared" si="30"/>
        <v>220076.86</v>
      </c>
    </row>
    <row r="1943" spans="1:17" x14ac:dyDescent="0.25">
      <c r="A1943" s="83" t="s">
        <v>9611</v>
      </c>
      <c r="B1943" s="84" t="s">
        <v>17318</v>
      </c>
      <c r="C1943" s="7">
        <v>1117</v>
      </c>
      <c r="D1943" s="7">
        <v>9</v>
      </c>
      <c r="E1943" s="1">
        <v>35793.879999999997</v>
      </c>
      <c r="F1943" s="1">
        <v>1306.8900000000001</v>
      </c>
      <c r="G1943" s="1">
        <v>794.81</v>
      </c>
      <c r="H1943" s="1">
        <v>3814.12</v>
      </c>
      <c r="I1943" s="6">
        <v>5915.82</v>
      </c>
      <c r="J1943" s="86"/>
      <c r="K1943" s="86"/>
      <c r="L1943" s="85"/>
      <c r="M1943" s="85"/>
      <c r="N1943" s="85"/>
      <c r="O1943" s="85"/>
      <c r="P1943" s="85"/>
      <c r="Q1943" s="1">
        <f t="shared" si="30"/>
        <v>5915.82</v>
      </c>
    </row>
    <row r="1944" spans="1:17" x14ac:dyDescent="0.25">
      <c r="A1944" s="83" t="s">
        <v>9612</v>
      </c>
      <c r="B1944" s="84" t="s">
        <v>17319</v>
      </c>
      <c r="C1944" s="7">
        <v>877</v>
      </c>
      <c r="D1944" s="7">
        <v>6</v>
      </c>
      <c r="E1944" s="1">
        <v>37314.17</v>
      </c>
      <c r="F1944" s="1">
        <v>1026.0899999999999</v>
      </c>
      <c r="G1944" s="1">
        <v>529.87</v>
      </c>
      <c r="H1944" s="1">
        <v>3976.12</v>
      </c>
      <c r="I1944" s="6">
        <v>5532.08</v>
      </c>
      <c r="J1944" s="86"/>
      <c r="K1944" s="86"/>
      <c r="L1944" s="85"/>
      <c r="M1944" s="85"/>
      <c r="N1944" s="85"/>
      <c r="O1944" s="85"/>
      <c r="P1944" s="85"/>
      <c r="Q1944" s="1">
        <f t="shared" si="30"/>
        <v>5532.08</v>
      </c>
    </row>
    <row r="1945" spans="1:17" x14ac:dyDescent="0.25">
      <c r="A1945" s="83" t="s">
        <v>9613</v>
      </c>
      <c r="B1945" s="84" t="s">
        <v>17320</v>
      </c>
      <c r="C1945" s="7">
        <v>952</v>
      </c>
      <c r="D1945" s="7">
        <v>8</v>
      </c>
      <c r="E1945" s="1">
        <v>8546.82</v>
      </c>
      <c r="F1945" s="1">
        <v>1113.8399999999999</v>
      </c>
      <c r="G1945" s="1">
        <v>706.5</v>
      </c>
      <c r="H1945" s="1">
        <v>910.73</v>
      </c>
      <c r="I1945" s="6">
        <v>2731.07</v>
      </c>
      <c r="J1945" s="86"/>
      <c r="K1945" s="86"/>
      <c r="L1945" s="85"/>
      <c r="M1945" s="85"/>
      <c r="N1945" s="85"/>
      <c r="O1945" s="85"/>
      <c r="P1945" s="85"/>
      <c r="Q1945" s="1">
        <f t="shared" si="30"/>
        <v>2731.07</v>
      </c>
    </row>
    <row r="1946" spans="1:17" x14ac:dyDescent="0.25">
      <c r="A1946" s="83" t="s">
        <v>9614</v>
      </c>
      <c r="B1946" s="84" t="s">
        <v>17321</v>
      </c>
      <c r="C1946" s="7">
        <v>1790</v>
      </c>
      <c r="D1946" s="7">
        <v>11</v>
      </c>
      <c r="E1946" s="1">
        <v>2532.42</v>
      </c>
      <c r="F1946" s="1">
        <v>2094.3000000000002</v>
      </c>
      <c r="G1946" s="1">
        <v>971.43</v>
      </c>
      <c r="H1946" s="1">
        <v>269.85000000000002</v>
      </c>
      <c r="I1946" s="6">
        <v>3335.58</v>
      </c>
      <c r="J1946" s="86"/>
      <c r="K1946" s="86"/>
      <c r="L1946" s="85"/>
      <c r="M1946" s="85"/>
      <c r="N1946" s="85"/>
      <c r="O1946" s="85"/>
      <c r="P1946" s="85"/>
      <c r="Q1946" s="1">
        <f t="shared" si="30"/>
        <v>3335.58</v>
      </c>
    </row>
    <row r="1947" spans="1:17" x14ac:dyDescent="0.25">
      <c r="A1947" s="83" t="s">
        <v>9615</v>
      </c>
      <c r="B1947" s="84" t="s">
        <v>17322</v>
      </c>
      <c r="C1947" s="7">
        <v>17916</v>
      </c>
      <c r="D1947" s="7">
        <v>207</v>
      </c>
      <c r="E1947" s="1">
        <v>288624.55</v>
      </c>
      <c r="F1947" s="1">
        <v>20961.66</v>
      </c>
      <c r="G1947" s="1">
        <v>18280.650000000001</v>
      </c>
      <c r="H1947" s="1">
        <v>30755.22</v>
      </c>
      <c r="I1947" s="6">
        <v>69997.53</v>
      </c>
      <c r="J1947" s="86"/>
      <c r="K1947" s="86"/>
      <c r="L1947" s="85"/>
      <c r="M1947" s="85"/>
      <c r="N1947" s="85"/>
      <c r="O1947" s="85"/>
      <c r="P1947" s="85"/>
      <c r="Q1947" s="1">
        <f t="shared" si="30"/>
        <v>69997.53</v>
      </c>
    </row>
    <row r="1948" spans="1:17" x14ac:dyDescent="0.25">
      <c r="A1948" s="83" t="s">
        <v>9616</v>
      </c>
      <c r="B1948" s="84" t="s">
        <v>17323</v>
      </c>
      <c r="C1948" s="7">
        <v>985</v>
      </c>
      <c r="D1948" s="7">
        <v>12</v>
      </c>
      <c r="E1948" s="1">
        <v>3402.41</v>
      </c>
      <c r="F1948" s="1">
        <v>1152.45</v>
      </c>
      <c r="G1948" s="1">
        <v>1059.74</v>
      </c>
      <c r="H1948" s="1">
        <v>362.55</v>
      </c>
      <c r="I1948" s="6">
        <v>2574.7399999999998</v>
      </c>
      <c r="J1948" s="86"/>
      <c r="K1948" s="86"/>
      <c r="L1948" s="85"/>
      <c r="M1948" s="85"/>
      <c r="N1948" s="85"/>
      <c r="O1948" s="85"/>
      <c r="P1948" s="85"/>
      <c r="Q1948" s="1">
        <f t="shared" si="30"/>
        <v>2574.7399999999998</v>
      </c>
    </row>
    <row r="1949" spans="1:17" x14ac:dyDescent="0.25">
      <c r="A1949" s="83" t="s">
        <v>9617</v>
      </c>
      <c r="B1949" s="84" t="s">
        <v>17324</v>
      </c>
      <c r="C1949" s="7">
        <v>253</v>
      </c>
      <c r="D1949" s="7">
        <v>1</v>
      </c>
      <c r="E1949" s="1">
        <v>217.72</v>
      </c>
      <c r="F1949" s="1">
        <v>296.01</v>
      </c>
      <c r="G1949" s="1">
        <v>88.31</v>
      </c>
      <c r="H1949" s="1">
        <v>23.2</v>
      </c>
      <c r="I1949" s="6">
        <v>407.52</v>
      </c>
      <c r="J1949" s="86"/>
      <c r="K1949" s="86"/>
      <c r="L1949" s="85"/>
      <c r="M1949" s="85"/>
      <c r="N1949" s="85"/>
      <c r="O1949" s="85"/>
      <c r="P1949" s="85"/>
      <c r="Q1949" s="1">
        <f t="shared" si="30"/>
        <v>407.52</v>
      </c>
    </row>
    <row r="1950" spans="1:17" x14ac:dyDescent="0.25">
      <c r="A1950" s="83" t="s">
        <v>9618</v>
      </c>
      <c r="B1950" s="84" t="s">
        <v>17325</v>
      </c>
      <c r="C1950" s="7">
        <v>1024</v>
      </c>
      <c r="D1950" s="7">
        <v>5</v>
      </c>
      <c r="E1950" s="1">
        <v>1186.1099999999999</v>
      </c>
      <c r="F1950" s="1">
        <v>1198.08</v>
      </c>
      <c r="G1950" s="1">
        <v>441.56</v>
      </c>
      <c r="H1950" s="1">
        <v>126.39</v>
      </c>
      <c r="I1950" s="6">
        <v>1766.03</v>
      </c>
      <c r="J1950" s="86"/>
      <c r="K1950" s="86"/>
      <c r="L1950" s="85"/>
      <c r="M1950" s="85"/>
      <c r="N1950" s="85"/>
      <c r="O1950" s="85"/>
      <c r="P1950" s="85"/>
      <c r="Q1950" s="1">
        <f t="shared" si="30"/>
        <v>1766.03</v>
      </c>
    </row>
    <row r="1951" spans="1:17" x14ac:dyDescent="0.25">
      <c r="A1951" s="83" t="s">
        <v>9619</v>
      </c>
      <c r="B1951" s="84" t="s">
        <v>17326</v>
      </c>
      <c r="C1951" s="7">
        <v>211</v>
      </c>
      <c r="D1951" s="7">
        <v>2</v>
      </c>
      <c r="E1951" s="1">
        <v>431.7</v>
      </c>
      <c r="F1951" s="1">
        <v>246.87</v>
      </c>
      <c r="G1951" s="1">
        <v>176.62</v>
      </c>
      <c r="H1951" s="1">
        <v>46</v>
      </c>
      <c r="I1951" s="6">
        <v>469.49</v>
      </c>
      <c r="J1951" s="86"/>
      <c r="K1951" s="86"/>
      <c r="L1951" s="85"/>
      <c r="M1951" s="85"/>
      <c r="N1951" s="85"/>
      <c r="O1951" s="85"/>
      <c r="P1951" s="85"/>
      <c r="Q1951" s="1">
        <f t="shared" si="30"/>
        <v>469.49</v>
      </c>
    </row>
    <row r="1952" spans="1:17" x14ac:dyDescent="0.25">
      <c r="A1952" s="83" t="s">
        <v>9620</v>
      </c>
      <c r="B1952" s="84" t="s">
        <v>17327</v>
      </c>
      <c r="C1952" s="7">
        <v>3208</v>
      </c>
      <c r="D1952" s="7">
        <v>35</v>
      </c>
      <c r="E1952" s="1">
        <v>9291.3700000000008</v>
      </c>
      <c r="F1952" s="1">
        <v>3753.35</v>
      </c>
      <c r="G1952" s="1">
        <v>3090.93</v>
      </c>
      <c r="H1952" s="1">
        <v>990.07</v>
      </c>
      <c r="I1952" s="6">
        <v>7834.35</v>
      </c>
      <c r="J1952" s="86"/>
      <c r="K1952" s="86"/>
      <c r="L1952" s="85"/>
      <c r="M1952" s="85"/>
      <c r="N1952" s="85"/>
      <c r="O1952" s="85"/>
      <c r="P1952" s="85"/>
      <c r="Q1952" s="1">
        <f t="shared" si="30"/>
        <v>7834.35</v>
      </c>
    </row>
    <row r="1953" spans="1:17" x14ac:dyDescent="0.25">
      <c r="A1953" s="83" t="s">
        <v>9621</v>
      </c>
      <c r="B1953" s="84" t="s">
        <v>17328</v>
      </c>
      <c r="C1953" s="7">
        <v>717</v>
      </c>
      <c r="D1953" s="7">
        <v>12</v>
      </c>
      <c r="E1953" s="1">
        <v>2295.89</v>
      </c>
      <c r="F1953" s="1">
        <v>838.89</v>
      </c>
      <c r="G1953" s="1">
        <v>1059.74</v>
      </c>
      <c r="H1953" s="1">
        <v>244.65</v>
      </c>
      <c r="I1953" s="6">
        <v>2143.2800000000002</v>
      </c>
      <c r="J1953" s="86"/>
      <c r="K1953" s="86"/>
      <c r="L1953" s="85"/>
      <c r="M1953" s="85"/>
      <c r="N1953" s="85"/>
      <c r="O1953" s="85"/>
      <c r="P1953" s="85"/>
      <c r="Q1953" s="1">
        <f t="shared" si="30"/>
        <v>2143.2800000000002</v>
      </c>
    </row>
    <row r="1954" spans="1:17" x14ac:dyDescent="0.25">
      <c r="A1954" s="83" t="s">
        <v>9622</v>
      </c>
      <c r="B1954" s="84" t="s">
        <v>17329</v>
      </c>
      <c r="C1954" s="7">
        <v>697</v>
      </c>
      <c r="D1954" s="7">
        <v>2</v>
      </c>
      <c r="E1954" s="1">
        <v>531.46</v>
      </c>
      <c r="F1954" s="1">
        <v>815.49</v>
      </c>
      <c r="G1954" s="1">
        <v>176.62</v>
      </c>
      <c r="H1954" s="1">
        <v>56.63</v>
      </c>
      <c r="I1954" s="6">
        <v>1048.74</v>
      </c>
      <c r="J1954" s="86"/>
      <c r="K1954" s="86"/>
      <c r="L1954" s="85"/>
      <c r="M1954" s="85"/>
      <c r="N1954" s="85"/>
      <c r="O1954" s="85"/>
      <c r="P1954" s="85"/>
      <c r="Q1954" s="1">
        <f t="shared" si="30"/>
        <v>1048.74</v>
      </c>
    </row>
    <row r="1955" spans="1:17" x14ac:dyDescent="0.25">
      <c r="A1955" s="83" t="s">
        <v>9623</v>
      </c>
      <c r="B1955" s="84" t="s">
        <v>17330</v>
      </c>
      <c r="C1955" s="7">
        <v>8456</v>
      </c>
      <c r="D1955" s="7">
        <v>148</v>
      </c>
      <c r="E1955" s="1">
        <v>52655.81</v>
      </c>
      <c r="F1955" s="1">
        <v>9893.49</v>
      </c>
      <c r="G1955" s="1">
        <v>13070.22</v>
      </c>
      <c r="H1955" s="1">
        <v>5610.89</v>
      </c>
      <c r="I1955" s="6">
        <v>28574.6</v>
      </c>
      <c r="J1955" s="86"/>
      <c r="K1955" s="86"/>
      <c r="L1955" s="85"/>
      <c r="M1955" s="85"/>
      <c r="N1955" s="85"/>
      <c r="O1955" s="85"/>
      <c r="P1955" s="85"/>
      <c r="Q1955" s="1">
        <f t="shared" si="30"/>
        <v>28574.6</v>
      </c>
    </row>
    <row r="1956" spans="1:17" x14ac:dyDescent="0.25">
      <c r="A1956" s="83" t="s">
        <v>9624</v>
      </c>
      <c r="B1956" s="84" t="s">
        <v>17331</v>
      </c>
      <c r="C1956" s="7">
        <v>522</v>
      </c>
      <c r="D1956" s="7">
        <v>4</v>
      </c>
      <c r="E1956" s="1">
        <v>900.47</v>
      </c>
      <c r="F1956" s="1">
        <v>610.74</v>
      </c>
      <c r="G1956" s="1">
        <v>353.25</v>
      </c>
      <c r="H1956" s="1">
        <v>95.95</v>
      </c>
      <c r="I1956" s="6">
        <v>1059.94</v>
      </c>
      <c r="J1956" s="86"/>
      <c r="K1956" s="86"/>
      <c r="L1956" s="85"/>
      <c r="M1956" s="85"/>
      <c r="N1956" s="85"/>
      <c r="O1956" s="85"/>
      <c r="P1956" s="85"/>
      <c r="Q1956" s="1">
        <f t="shared" si="30"/>
        <v>1059.94</v>
      </c>
    </row>
    <row r="1957" spans="1:17" x14ac:dyDescent="0.25">
      <c r="A1957" s="83" t="s">
        <v>9625</v>
      </c>
      <c r="B1957" s="84" t="s">
        <v>17332</v>
      </c>
      <c r="C1957" s="7">
        <v>833</v>
      </c>
      <c r="D1957" s="7">
        <v>7</v>
      </c>
      <c r="E1957" s="1">
        <v>2650.5</v>
      </c>
      <c r="F1957" s="1">
        <v>974.61</v>
      </c>
      <c r="G1957" s="1">
        <v>618.17999999999995</v>
      </c>
      <c r="H1957" s="1">
        <v>282.43</v>
      </c>
      <c r="I1957" s="6">
        <v>1875.22</v>
      </c>
      <c r="J1957" s="86"/>
      <c r="K1957" s="86"/>
      <c r="L1957" s="85"/>
      <c r="M1957" s="85"/>
      <c r="N1957" s="85"/>
      <c r="O1957" s="85"/>
      <c r="P1957" s="85"/>
      <c r="Q1957" s="1">
        <f t="shared" si="30"/>
        <v>1875.22</v>
      </c>
    </row>
    <row r="1958" spans="1:17" x14ac:dyDescent="0.25">
      <c r="A1958" s="83" t="s">
        <v>9626</v>
      </c>
      <c r="B1958" s="84" t="s">
        <v>17333</v>
      </c>
      <c r="C1958" s="7">
        <v>558</v>
      </c>
      <c r="D1958" s="7">
        <v>8</v>
      </c>
      <c r="E1958" s="1">
        <v>38858.230000000003</v>
      </c>
      <c r="F1958" s="1">
        <v>652.86</v>
      </c>
      <c r="G1958" s="1">
        <v>706.5</v>
      </c>
      <c r="H1958" s="1">
        <v>4140.6499999999996</v>
      </c>
      <c r="I1958" s="6">
        <v>5500.01</v>
      </c>
      <c r="J1958" s="86"/>
      <c r="K1958" s="86"/>
      <c r="L1958" s="85"/>
      <c r="M1958" s="85"/>
      <c r="N1958" s="85"/>
      <c r="O1958" s="85"/>
      <c r="P1958" s="85"/>
      <c r="Q1958" s="1">
        <f t="shared" si="30"/>
        <v>5500.01</v>
      </c>
    </row>
    <row r="1959" spans="1:17" x14ac:dyDescent="0.25">
      <c r="A1959" s="83" t="s">
        <v>9627</v>
      </c>
      <c r="B1959" s="84" t="s">
        <v>17334</v>
      </c>
      <c r="C1959" s="7">
        <v>364</v>
      </c>
      <c r="D1959" s="7">
        <v>3</v>
      </c>
      <c r="E1959" s="1">
        <v>1074.5</v>
      </c>
      <c r="F1959" s="1">
        <v>425.88</v>
      </c>
      <c r="G1959" s="1">
        <v>264.94</v>
      </c>
      <c r="H1959" s="1">
        <v>114.5</v>
      </c>
      <c r="I1959" s="6">
        <v>805.32</v>
      </c>
      <c r="J1959" s="86"/>
      <c r="K1959" s="86"/>
      <c r="L1959" s="85"/>
      <c r="M1959" s="85"/>
      <c r="N1959" s="85"/>
      <c r="O1959" s="85"/>
      <c r="P1959" s="85"/>
      <c r="Q1959" s="1">
        <f t="shared" si="30"/>
        <v>805.32</v>
      </c>
    </row>
    <row r="1960" spans="1:17" x14ac:dyDescent="0.25">
      <c r="A1960" s="83" t="s">
        <v>9628</v>
      </c>
      <c r="B1960" s="84" t="s">
        <v>17335</v>
      </c>
      <c r="C1960" s="7">
        <v>7881</v>
      </c>
      <c r="D1960" s="7">
        <v>109</v>
      </c>
      <c r="E1960" s="1">
        <v>79016.92</v>
      </c>
      <c r="F1960" s="1">
        <v>9220.74</v>
      </c>
      <c r="G1960" s="1">
        <v>9626.0400000000009</v>
      </c>
      <c r="H1960" s="1">
        <v>8419.8700000000008</v>
      </c>
      <c r="I1960" s="6">
        <v>27266.65</v>
      </c>
      <c r="J1960" s="86"/>
      <c r="K1960" s="86"/>
      <c r="L1960" s="85"/>
      <c r="M1960" s="85"/>
      <c r="N1960" s="85"/>
      <c r="O1960" s="85"/>
      <c r="P1960" s="85"/>
      <c r="Q1960" s="1">
        <f t="shared" si="30"/>
        <v>27266.65</v>
      </c>
    </row>
    <row r="1961" spans="1:17" x14ac:dyDescent="0.25">
      <c r="A1961" s="83" t="s">
        <v>9629</v>
      </c>
      <c r="B1961" s="84" t="s">
        <v>17336</v>
      </c>
      <c r="C1961" s="7">
        <v>17962</v>
      </c>
      <c r="D1961" s="7">
        <v>316</v>
      </c>
      <c r="E1961" s="1">
        <v>163409.51999999999</v>
      </c>
      <c r="F1961" s="1">
        <v>21015.48</v>
      </c>
      <c r="G1961" s="1">
        <v>27906.7</v>
      </c>
      <c r="H1961" s="1">
        <v>17412.57</v>
      </c>
      <c r="I1961" s="6">
        <v>66334.75</v>
      </c>
      <c r="J1961" s="86"/>
      <c r="K1961" s="86"/>
      <c r="L1961" s="85"/>
      <c r="M1961" s="85"/>
      <c r="N1961" s="85"/>
      <c r="O1961" s="85"/>
      <c r="P1961" s="85"/>
      <c r="Q1961" s="1">
        <f t="shared" si="30"/>
        <v>66334.75</v>
      </c>
    </row>
    <row r="1962" spans="1:17" x14ac:dyDescent="0.25">
      <c r="A1962" s="83" t="s">
        <v>9630</v>
      </c>
      <c r="B1962" s="84" t="s">
        <v>17337</v>
      </c>
      <c r="C1962" s="7">
        <v>5942</v>
      </c>
      <c r="D1962" s="7">
        <v>76</v>
      </c>
      <c r="E1962" s="1">
        <v>54593.32</v>
      </c>
      <c r="F1962" s="1">
        <v>6952.12</v>
      </c>
      <c r="G1962" s="1">
        <v>6711.74</v>
      </c>
      <c r="H1962" s="1">
        <v>5817.34</v>
      </c>
      <c r="I1962" s="6">
        <v>19481.2</v>
      </c>
      <c r="J1962" s="86"/>
      <c r="K1962" s="86"/>
      <c r="L1962" s="85"/>
      <c r="M1962" s="85"/>
      <c r="N1962" s="85"/>
      <c r="O1962" s="85"/>
      <c r="P1962" s="85"/>
      <c r="Q1962" s="1">
        <f t="shared" si="30"/>
        <v>19481.2</v>
      </c>
    </row>
    <row r="1963" spans="1:17" x14ac:dyDescent="0.25">
      <c r="A1963" s="83" t="s">
        <v>9631</v>
      </c>
      <c r="B1963" s="84" t="s">
        <v>17338</v>
      </c>
      <c r="C1963" s="7">
        <v>669</v>
      </c>
      <c r="D1963" s="7">
        <v>2</v>
      </c>
      <c r="E1963" s="1">
        <v>404.33</v>
      </c>
      <c r="F1963" s="1">
        <v>782.73</v>
      </c>
      <c r="G1963" s="1">
        <v>176.62</v>
      </c>
      <c r="H1963" s="1">
        <v>43.09</v>
      </c>
      <c r="I1963" s="6">
        <v>1002.44</v>
      </c>
      <c r="J1963" s="86"/>
      <c r="K1963" s="86"/>
      <c r="L1963" s="85"/>
      <c r="M1963" s="85"/>
      <c r="N1963" s="85"/>
      <c r="O1963" s="85"/>
      <c r="P1963" s="85"/>
      <c r="Q1963" s="1">
        <f t="shared" si="30"/>
        <v>1002.44</v>
      </c>
    </row>
    <row r="1964" spans="1:17" x14ac:dyDescent="0.25">
      <c r="A1964" s="83" t="s">
        <v>9632</v>
      </c>
      <c r="B1964" s="84" t="s">
        <v>17339</v>
      </c>
      <c r="C1964" s="7">
        <v>15498</v>
      </c>
      <c r="D1964" s="7">
        <v>117</v>
      </c>
      <c r="E1964" s="1">
        <v>38433.29</v>
      </c>
      <c r="F1964" s="1">
        <v>18132.61</v>
      </c>
      <c r="G1964" s="1">
        <v>10332.540000000001</v>
      </c>
      <c r="H1964" s="1">
        <v>4095.37</v>
      </c>
      <c r="I1964" s="6">
        <v>32560.52</v>
      </c>
      <c r="J1964" s="86"/>
      <c r="K1964" s="86"/>
      <c r="L1964" s="85"/>
      <c r="M1964" s="85"/>
      <c r="N1964" s="85"/>
      <c r="O1964" s="85"/>
      <c r="P1964" s="85"/>
      <c r="Q1964" s="1">
        <f t="shared" si="30"/>
        <v>32560.52</v>
      </c>
    </row>
    <row r="1965" spans="1:17" x14ac:dyDescent="0.25">
      <c r="A1965" s="83" t="s">
        <v>9633</v>
      </c>
      <c r="B1965" s="84" t="s">
        <v>17340</v>
      </c>
      <c r="C1965" s="7">
        <v>1294</v>
      </c>
      <c r="D1965" s="7">
        <v>19</v>
      </c>
      <c r="E1965" s="1">
        <v>4434.53</v>
      </c>
      <c r="F1965" s="1">
        <v>1513.98</v>
      </c>
      <c r="G1965" s="1">
        <v>1677.94</v>
      </c>
      <c r="H1965" s="1">
        <v>472.54</v>
      </c>
      <c r="I1965" s="6">
        <v>3664.46</v>
      </c>
      <c r="J1965" s="86"/>
      <c r="K1965" s="86"/>
      <c r="L1965" s="85"/>
      <c r="M1965" s="85"/>
      <c r="N1965" s="85"/>
      <c r="O1965" s="85"/>
      <c r="P1965" s="85"/>
      <c r="Q1965" s="1">
        <f t="shared" si="30"/>
        <v>3664.46</v>
      </c>
    </row>
    <row r="1966" spans="1:17" x14ac:dyDescent="0.25">
      <c r="A1966" s="83" t="s">
        <v>9634</v>
      </c>
      <c r="B1966" s="84" t="s">
        <v>17341</v>
      </c>
      <c r="C1966" s="7">
        <v>5208</v>
      </c>
      <c r="D1966" s="7">
        <v>42</v>
      </c>
      <c r="E1966" s="1">
        <v>43425.05</v>
      </c>
      <c r="F1966" s="1">
        <v>6093.34</v>
      </c>
      <c r="G1966" s="1">
        <v>3709.12</v>
      </c>
      <c r="H1966" s="1">
        <v>4627.28</v>
      </c>
      <c r="I1966" s="6">
        <v>14429.74</v>
      </c>
      <c r="J1966" s="86"/>
      <c r="K1966" s="86"/>
      <c r="L1966" s="85"/>
      <c r="M1966" s="85"/>
      <c r="N1966" s="85"/>
      <c r="O1966" s="85"/>
      <c r="P1966" s="85"/>
      <c r="Q1966" s="1">
        <f t="shared" si="30"/>
        <v>14429.74</v>
      </c>
    </row>
    <row r="1967" spans="1:17" x14ac:dyDescent="0.25">
      <c r="A1967" s="83" t="s">
        <v>9635</v>
      </c>
      <c r="B1967" s="84" t="s">
        <v>17342</v>
      </c>
      <c r="C1967" s="7">
        <v>221</v>
      </c>
      <c r="D1967" s="7">
        <v>2</v>
      </c>
      <c r="E1967" s="1">
        <v>531.85</v>
      </c>
      <c r="F1967" s="1">
        <v>258.57</v>
      </c>
      <c r="G1967" s="1">
        <v>176.62</v>
      </c>
      <c r="H1967" s="1">
        <v>56.67</v>
      </c>
      <c r="I1967" s="6">
        <v>491.86</v>
      </c>
      <c r="J1967" s="86"/>
      <c r="K1967" s="86"/>
      <c r="L1967" s="85"/>
      <c r="M1967" s="85"/>
      <c r="N1967" s="85"/>
      <c r="O1967" s="85"/>
      <c r="P1967" s="85"/>
      <c r="Q1967" s="1">
        <f t="shared" si="30"/>
        <v>491.86</v>
      </c>
    </row>
    <row r="1968" spans="1:17" x14ac:dyDescent="0.25">
      <c r="A1968" s="83" t="s">
        <v>9636</v>
      </c>
      <c r="B1968" s="84" t="s">
        <v>17343</v>
      </c>
      <c r="C1968" s="7">
        <v>293</v>
      </c>
      <c r="D1968" s="7">
        <v>2</v>
      </c>
      <c r="E1968" s="1">
        <v>275.66000000000003</v>
      </c>
      <c r="F1968" s="1">
        <v>342.81</v>
      </c>
      <c r="G1968" s="1">
        <v>176.62</v>
      </c>
      <c r="H1968" s="1">
        <v>29.38</v>
      </c>
      <c r="I1968" s="6">
        <v>548.80999999999995</v>
      </c>
      <c r="J1968" s="86"/>
      <c r="K1968" s="86"/>
      <c r="L1968" s="85"/>
      <c r="M1968" s="85"/>
      <c r="N1968" s="85"/>
      <c r="O1968" s="85"/>
      <c r="P1968" s="85"/>
      <c r="Q1968" s="1">
        <f t="shared" si="30"/>
        <v>548.80999999999995</v>
      </c>
    </row>
    <row r="1969" spans="1:17" x14ac:dyDescent="0.25">
      <c r="A1969" s="83" t="s">
        <v>9637</v>
      </c>
      <c r="B1969" s="84" t="s">
        <v>17344</v>
      </c>
      <c r="C1969" s="7">
        <v>7285</v>
      </c>
      <c r="D1969" s="7">
        <v>123</v>
      </c>
      <c r="E1969" s="1">
        <v>66363.23</v>
      </c>
      <c r="F1969" s="1">
        <v>8523.42</v>
      </c>
      <c r="G1969" s="1">
        <v>10862.42</v>
      </c>
      <c r="H1969" s="1">
        <v>7071.52</v>
      </c>
      <c r="I1969" s="6">
        <v>26457.360000000001</v>
      </c>
      <c r="J1969" s="86"/>
      <c r="K1969" s="86"/>
      <c r="L1969" s="85"/>
      <c r="M1969" s="85"/>
      <c r="N1969" s="85"/>
      <c r="O1969" s="85"/>
      <c r="P1969" s="85"/>
      <c r="Q1969" s="1">
        <f t="shared" si="30"/>
        <v>26457.360000000001</v>
      </c>
    </row>
    <row r="1970" spans="1:17" x14ac:dyDescent="0.25">
      <c r="A1970" s="83" t="s">
        <v>9638</v>
      </c>
      <c r="B1970" s="84" t="s">
        <v>17345</v>
      </c>
      <c r="C1970" s="7">
        <v>668</v>
      </c>
      <c r="D1970" s="7">
        <v>9</v>
      </c>
      <c r="E1970" s="1">
        <v>2625.94</v>
      </c>
      <c r="F1970" s="1">
        <v>781.56</v>
      </c>
      <c r="G1970" s="1">
        <v>794.81</v>
      </c>
      <c r="H1970" s="1">
        <v>279.82</v>
      </c>
      <c r="I1970" s="6">
        <v>1856.19</v>
      </c>
      <c r="J1970" s="86"/>
      <c r="K1970" s="86"/>
      <c r="L1970" s="85"/>
      <c r="M1970" s="85"/>
      <c r="N1970" s="85"/>
      <c r="O1970" s="85"/>
      <c r="P1970" s="85"/>
      <c r="Q1970" s="1">
        <f t="shared" si="30"/>
        <v>1856.19</v>
      </c>
    </row>
    <row r="1971" spans="1:17" x14ac:dyDescent="0.25">
      <c r="A1971" s="83" t="s">
        <v>9639</v>
      </c>
      <c r="B1971" s="84" t="s">
        <v>17346</v>
      </c>
      <c r="C1971" s="7">
        <v>4379</v>
      </c>
      <c r="D1971" s="7">
        <v>44</v>
      </c>
      <c r="E1971" s="1">
        <v>12658.16</v>
      </c>
      <c r="F1971" s="1">
        <v>5123.42</v>
      </c>
      <c r="G1971" s="1">
        <v>3885.74</v>
      </c>
      <c r="H1971" s="1">
        <v>1348.82</v>
      </c>
      <c r="I1971" s="6">
        <v>10357.98</v>
      </c>
      <c r="J1971" s="86"/>
      <c r="K1971" s="86"/>
      <c r="L1971" s="85"/>
      <c r="M1971" s="85"/>
      <c r="N1971" s="85"/>
      <c r="O1971" s="85"/>
      <c r="P1971" s="85"/>
      <c r="Q1971" s="1">
        <f t="shared" si="30"/>
        <v>10357.98</v>
      </c>
    </row>
    <row r="1972" spans="1:17" x14ac:dyDescent="0.25">
      <c r="A1972" s="83" t="s">
        <v>9640</v>
      </c>
      <c r="B1972" s="84" t="s">
        <v>17347</v>
      </c>
      <c r="C1972" s="7">
        <v>2667</v>
      </c>
      <c r="D1972" s="7">
        <v>28</v>
      </c>
      <c r="E1972" s="1">
        <v>7534.47</v>
      </c>
      <c r="F1972" s="1">
        <v>3120.38</v>
      </c>
      <c r="G1972" s="1">
        <v>2472.7399999999998</v>
      </c>
      <c r="H1972" s="1">
        <v>802.86</v>
      </c>
      <c r="I1972" s="6">
        <v>6395.98</v>
      </c>
      <c r="J1972" s="86"/>
      <c r="K1972" s="86"/>
      <c r="L1972" s="85"/>
      <c r="M1972" s="85"/>
      <c r="N1972" s="85"/>
      <c r="O1972" s="85"/>
      <c r="P1972" s="85"/>
      <c r="Q1972" s="1">
        <f t="shared" si="30"/>
        <v>6395.98</v>
      </c>
    </row>
    <row r="1973" spans="1:17" x14ac:dyDescent="0.25">
      <c r="A1973" s="83" t="s">
        <v>9641</v>
      </c>
      <c r="B1973" s="84" t="s">
        <v>17348</v>
      </c>
      <c r="C1973" s="7">
        <v>3465</v>
      </c>
      <c r="D1973" s="7">
        <v>39</v>
      </c>
      <c r="E1973" s="1">
        <v>116458.98</v>
      </c>
      <c r="F1973" s="1">
        <v>4054.04</v>
      </c>
      <c r="G1973" s="1">
        <v>3444.18</v>
      </c>
      <c r="H1973" s="1">
        <v>12409.62</v>
      </c>
      <c r="I1973" s="6">
        <v>19907.84</v>
      </c>
      <c r="J1973" s="86"/>
      <c r="K1973" s="86"/>
      <c r="L1973" s="85"/>
      <c r="M1973" s="85"/>
      <c r="N1973" s="85"/>
      <c r="O1973" s="85"/>
      <c r="P1973" s="85"/>
      <c r="Q1973" s="1">
        <f t="shared" si="30"/>
        <v>19907.84</v>
      </c>
    </row>
    <row r="1974" spans="1:17" x14ac:dyDescent="0.25">
      <c r="A1974" s="83" t="s">
        <v>9642</v>
      </c>
      <c r="B1974" s="84" t="s">
        <v>17349</v>
      </c>
      <c r="C1974" s="7">
        <v>3586</v>
      </c>
      <c r="D1974" s="7">
        <v>41</v>
      </c>
      <c r="E1974" s="1">
        <v>10667.66</v>
      </c>
      <c r="F1974" s="1">
        <v>4195.6099999999997</v>
      </c>
      <c r="G1974" s="1">
        <v>3620.81</v>
      </c>
      <c r="H1974" s="1">
        <v>1136.72</v>
      </c>
      <c r="I1974" s="6">
        <v>8953.14</v>
      </c>
      <c r="J1974" s="86"/>
      <c r="K1974" s="86"/>
      <c r="L1974" s="85"/>
      <c r="M1974" s="85"/>
      <c r="N1974" s="85"/>
      <c r="O1974" s="85"/>
      <c r="P1974" s="85"/>
      <c r="Q1974" s="1">
        <f t="shared" si="30"/>
        <v>8953.14</v>
      </c>
    </row>
    <row r="1975" spans="1:17" x14ac:dyDescent="0.25">
      <c r="A1975" s="83" t="s">
        <v>9643</v>
      </c>
      <c r="B1975" s="84" t="s">
        <v>17350</v>
      </c>
      <c r="C1975" s="7">
        <v>359</v>
      </c>
      <c r="D1975" s="7">
        <v>2</v>
      </c>
      <c r="E1975" s="1">
        <v>531.27</v>
      </c>
      <c r="F1975" s="1">
        <v>420.03</v>
      </c>
      <c r="G1975" s="1">
        <v>176.62</v>
      </c>
      <c r="H1975" s="1">
        <v>56.61</v>
      </c>
      <c r="I1975" s="6">
        <v>653.26</v>
      </c>
      <c r="J1975" s="86"/>
      <c r="K1975" s="86"/>
      <c r="L1975" s="85"/>
      <c r="M1975" s="85"/>
      <c r="N1975" s="85"/>
      <c r="O1975" s="85"/>
      <c r="P1975" s="85"/>
      <c r="Q1975" s="1">
        <f t="shared" si="30"/>
        <v>653.26</v>
      </c>
    </row>
    <row r="1976" spans="1:17" x14ac:dyDescent="0.25">
      <c r="A1976" s="83" t="s">
        <v>9644</v>
      </c>
      <c r="B1976" s="84" t="s">
        <v>17351</v>
      </c>
      <c r="C1976" s="7">
        <v>1162</v>
      </c>
      <c r="D1976" s="7">
        <v>6</v>
      </c>
      <c r="E1976" s="1">
        <v>1286.6600000000001</v>
      </c>
      <c r="F1976" s="1">
        <v>1359.54</v>
      </c>
      <c r="G1976" s="1">
        <v>529.87</v>
      </c>
      <c r="H1976" s="1">
        <v>137.1</v>
      </c>
      <c r="I1976" s="6">
        <v>2026.51</v>
      </c>
      <c r="J1976" s="86"/>
      <c r="K1976" s="86"/>
      <c r="L1976" s="85"/>
      <c r="M1976" s="85"/>
      <c r="N1976" s="85"/>
      <c r="O1976" s="85"/>
      <c r="P1976" s="85"/>
      <c r="Q1976" s="1">
        <f t="shared" si="30"/>
        <v>2026.51</v>
      </c>
    </row>
    <row r="1977" spans="1:17" x14ac:dyDescent="0.25">
      <c r="A1977" s="83" t="s">
        <v>9645</v>
      </c>
      <c r="B1977" s="84" t="s">
        <v>17352</v>
      </c>
      <c r="C1977" s="7">
        <v>686</v>
      </c>
      <c r="D1977" s="7">
        <v>7</v>
      </c>
      <c r="E1977" s="1">
        <v>991.62</v>
      </c>
      <c r="F1977" s="1">
        <v>802.62</v>
      </c>
      <c r="G1977" s="1">
        <v>618.17999999999995</v>
      </c>
      <c r="H1977" s="1">
        <v>105.66</v>
      </c>
      <c r="I1977" s="6">
        <v>1526.46</v>
      </c>
      <c r="J1977" s="86"/>
      <c r="K1977" s="86"/>
      <c r="L1977" s="85"/>
      <c r="M1977" s="85"/>
      <c r="N1977" s="85"/>
      <c r="O1977" s="85"/>
      <c r="P1977" s="85"/>
      <c r="Q1977" s="1">
        <f t="shared" si="30"/>
        <v>1526.46</v>
      </c>
    </row>
    <row r="1978" spans="1:17" x14ac:dyDescent="0.25">
      <c r="A1978" s="83" t="s">
        <v>9646</v>
      </c>
      <c r="B1978" s="84" t="s">
        <v>17353</v>
      </c>
      <c r="C1978" s="7">
        <v>891</v>
      </c>
      <c r="D1978" s="7">
        <v>31</v>
      </c>
      <c r="E1978" s="1">
        <v>52711.519999999997</v>
      </c>
      <c r="F1978" s="1">
        <v>1042.46</v>
      </c>
      <c r="G1978" s="1">
        <v>2737.68</v>
      </c>
      <c r="H1978" s="1">
        <v>5616.82</v>
      </c>
      <c r="I1978" s="6">
        <v>9396.9599999999991</v>
      </c>
      <c r="J1978" s="86"/>
      <c r="K1978" s="86"/>
      <c r="L1978" s="85"/>
      <c r="M1978" s="85"/>
      <c r="N1978" s="85"/>
      <c r="O1978" s="85"/>
      <c r="P1978" s="85"/>
      <c r="Q1978" s="1">
        <f t="shared" si="30"/>
        <v>9396.9599999999991</v>
      </c>
    </row>
    <row r="1979" spans="1:17" x14ac:dyDescent="0.25">
      <c r="A1979" s="83" t="s">
        <v>9647</v>
      </c>
      <c r="B1979" s="84" t="s">
        <v>17354</v>
      </c>
      <c r="C1979" s="7">
        <v>46607</v>
      </c>
      <c r="D1979" s="7">
        <v>394</v>
      </c>
      <c r="E1979" s="1">
        <v>1127728.8899999999</v>
      </c>
      <c r="F1979" s="1">
        <v>54530.03</v>
      </c>
      <c r="G1979" s="1">
        <v>34795.06</v>
      </c>
      <c r="H1979" s="1">
        <v>120168.38</v>
      </c>
      <c r="I1979" s="6">
        <v>209493.47</v>
      </c>
      <c r="J1979" s="86"/>
      <c r="K1979" s="86"/>
      <c r="L1979" s="85"/>
      <c r="M1979" s="85"/>
      <c r="N1979" s="85"/>
      <c r="O1979" s="85"/>
      <c r="P1979" s="85"/>
      <c r="Q1979" s="1">
        <f t="shared" si="30"/>
        <v>209493.47</v>
      </c>
    </row>
    <row r="1980" spans="1:17" x14ac:dyDescent="0.25">
      <c r="A1980" s="83" t="s">
        <v>9648</v>
      </c>
      <c r="B1980" s="84" t="s">
        <v>17355</v>
      </c>
      <c r="C1980" s="7">
        <v>927</v>
      </c>
      <c r="D1980" s="7">
        <v>12</v>
      </c>
      <c r="E1980" s="1">
        <v>5248.76</v>
      </c>
      <c r="F1980" s="1">
        <v>1084.58</v>
      </c>
      <c r="G1980" s="1">
        <v>1059.74</v>
      </c>
      <c r="H1980" s="1">
        <v>559.29999999999995</v>
      </c>
      <c r="I1980" s="6">
        <v>2703.62</v>
      </c>
      <c r="J1980" s="86"/>
      <c r="K1980" s="86"/>
      <c r="L1980" s="85"/>
      <c r="M1980" s="85"/>
      <c r="N1980" s="85"/>
      <c r="O1980" s="85"/>
      <c r="P1980" s="85"/>
      <c r="Q1980" s="1">
        <f t="shared" si="30"/>
        <v>2703.62</v>
      </c>
    </row>
    <row r="1981" spans="1:17" x14ac:dyDescent="0.25">
      <c r="A1981" s="83" t="s">
        <v>9649</v>
      </c>
      <c r="B1981" s="84" t="s">
        <v>17356</v>
      </c>
      <c r="C1981" s="7">
        <v>564</v>
      </c>
      <c r="D1981" s="7">
        <v>3</v>
      </c>
      <c r="E1981" s="1">
        <v>568.97</v>
      </c>
      <c r="F1981" s="1">
        <v>659.88</v>
      </c>
      <c r="G1981" s="1">
        <v>264.94</v>
      </c>
      <c r="H1981" s="1">
        <v>60.63</v>
      </c>
      <c r="I1981" s="6">
        <v>985.45</v>
      </c>
      <c r="J1981" s="86"/>
      <c r="K1981" s="86"/>
      <c r="L1981" s="85"/>
      <c r="M1981" s="85"/>
      <c r="N1981" s="85"/>
      <c r="O1981" s="85"/>
      <c r="P1981" s="85"/>
      <c r="Q1981" s="1">
        <f t="shared" si="30"/>
        <v>985.45</v>
      </c>
    </row>
    <row r="1982" spans="1:17" x14ac:dyDescent="0.25">
      <c r="A1982" s="83" t="s">
        <v>9650</v>
      </c>
      <c r="B1982" s="84" t="s">
        <v>17357</v>
      </c>
      <c r="C1982" s="7">
        <v>1109</v>
      </c>
      <c r="D1982" s="7">
        <v>7</v>
      </c>
      <c r="E1982" s="1">
        <v>6839.47</v>
      </c>
      <c r="F1982" s="1">
        <v>1297.53</v>
      </c>
      <c r="G1982" s="1">
        <v>618.17999999999995</v>
      </c>
      <c r="H1982" s="1">
        <v>728.8</v>
      </c>
      <c r="I1982" s="6">
        <v>2644.51</v>
      </c>
      <c r="J1982" s="86"/>
      <c r="K1982" s="86"/>
      <c r="L1982" s="85"/>
      <c r="M1982" s="85"/>
      <c r="N1982" s="85"/>
      <c r="O1982" s="85"/>
      <c r="P1982" s="85"/>
      <c r="Q1982" s="1">
        <f t="shared" si="30"/>
        <v>2644.51</v>
      </c>
    </row>
    <row r="1983" spans="1:17" x14ac:dyDescent="0.25">
      <c r="A1983" s="83" t="s">
        <v>9651</v>
      </c>
      <c r="B1983" s="84" t="s">
        <v>17358</v>
      </c>
      <c r="C1983" s="7">
        <v>207</v>
      </c>
      <c r="D1983" s="7">
        <v>4</v>
      </c>
      <c r="E1983" s="1">
        <v>904.39</v>
      </c>
      <c r="F1983" s="1">
        <v>242.19</v>
      </c>
      <c r="G1983" s="1">
        <v>353.25</v>
      </c>
      <c r="H1983" s="1">
        <v>96.37</v>
      </c>
      <c r="I1983" s="6">
        <v>691.81</v>
      </c>
      <c r="J1983" s="86"/>
      <c r="K1983" s="86"/>
      <c r="L1983" s="85"/>
      <c r="M1983" s="85"/>
      <c r="N1983" s="85"/>
      <c r="O1983" s="85"/>
      <c r="P1983" s="85"/>
      <c r="Q1983" s="1">
        <f t="shared" si="30"/>
        <v>691.81</v>
      </c>
    </row>
    <row r="1984" spans="1:17" x14ac:dyDescent="0.25">
      <c r="A1984" s="83" t="s">
        <v>9652</v>
      </c>
      <c r="B1984" s="84" t="s">
        <v>17359</v>
      </c>
      <c r="C1984" s="7">
        <v>515</v>
      </c>
      <c r="D1984" s="7">
        <v>8</v>
      </c>
      <c r="E1984" s="1">
        <v>1520.77</v>
      </c>
      <c r="F1984" s="1">
        <v>602.54999999999995</v>
      </c>
      <c r="G1984" s="1">
        <v>706.5</v>
      </c>
      <c r="H1984" s="1">
        <v>162.05000000000001</v>
      </c>
      <c r="I1984" s="6">
        <v>1471.1</v>
      </c>
      <c r="J1984" s="86"/>
      <c r="K1984" s="86"/>
      <c r="L1984" s="85"/>
      <c r="M1984" s="85"/>
      <c r="N1984" s="85"/>
      <c r="O1984" s="85"/>
      <c r="P1984" s="85"/>
      <c r="Q1984" s="1">
        <f t="shared" si="30"/>
        <v>1471.1</v>
      </c>
    </row>
    <row r="1985" spans="1:17" x14ac:dyDescent="0.25">
      <c r="A1985" s="83" t="s">
        <v>9653</v>
      </c>
      <c r="B1985" s="84" t="s">
        <v>17360</v>
      </c>
      <c r="C1985" s="7">
        <v>4085</v>
      </c>
      <c r="D1985" s="7">
        <v>85</v>
      </c>
      <c r="E1985" s="1">
        <v>22847.46</v>
      </c>
      <c r="F1985" s="1">
        <v>4779.43</v>
      </c>
      <c r="G1985" s="1">
        <v>7506.54</v>
      </c>
      <c r="H1985" s="1">
        <v>2434.58</v>
      </c>
      <c r="I1985" s="6">
        <v>14720.55</v>
      </c>
      <c r="J1985" s="86"/>
      <c r="K1985" s="86"/>
      <c r="L1985" s="85"/>
      <c r="M1985" s="85"/>
      <c r="N1985" s="85"/>
      <c r="O1985" s="85"/>
      <c r="P1985" s="85"/>
      <c r="Q1985" s="1">
        <f t="shared" si="30"/>
        <v>14720.55</v>
      </c>
    </row>
    <row r="1986" spans="1:17" x14ac:dyDescent="0.25">
      <c r="A1986" s="83" t="s">
        <v>9654</v>
      </c>
      <c r="B1986" s="84" t="s">
        <v>17361</v>
      </c>
      <c r="C1986" s="7">
        <v>12079</v>
      </c>
      <c r="D1986" s="7">
        <v>150</v>
      </c>
      <c r="E1986" s="1">
        <v>104850.78</v>
      </c>
      <c r="F1986" s="1">
        <v>14132.39</v>
      </c>
      <c r="G1986" s="1">
        <v>13246.85</v>
      </c>
      <c r="H1986" s="1">
        <v>11172.67</v>
      </c>
      <c r="I1986" s="6">
        <v>38551.910000000003</v>
      </c>
      <c r="J1986" s="86"/>
      <c r="K1986" s="86"/>
      <c r="L1986" s="85"/>
      <c r="M1986" s="85"/>
      <c r="N1986" s="85"/>
      <c r="O1986" s="85"/>
      <c r="P1986" s="85"/>
      <c r="Q1986" s="1">
        <f t="shared" si="30"/>
        <v>38551.910000000003</v>
      </c>
    </row>
    <row r="1987" spans="1:17" x14ac:dyDescent="0.25">
      <c r="A1987" s="83" t="s">
        <v>9655</v>
      </c>
      <c r="B1987" s="84" t="s">
        <v>17362</v>
      </c>
      <c r="C1987" s="7">
        <v>15419</v>
      </c>
      <c r="D1987" s="7">
        <v>114</v>
      </c>
      <c r="E1987" s="1">
        <v>40251.550000000003</v>
      </c>
      <c r="F1987" s="1">
        <v>18040.18</v>
      </c>
      <c r="G1987" s="1">
        <v>10067.61</v>
      </c>
      <c r="H1987" s="1">
        <v>4289.12</v>
      </c>
      <c r="I1987" s="6">
        <v>32396.91</v>
      </c>
      <c r="J1987" s="86"/>
      <c r="K1987" s="86"/>
      <c r="L1987" s="85"/>
      <c r="M1987" s="85"/>
      <c r="N1987" s="85"/>
      <c r="O1987" s="85"/>
      <c r="P1987" s="85"/>
      <c r="Q1987" s="1">
        <f t="shared" si="30"/>
        <v>32396.91</v>
      </c>
    </row>
    <row r="1988" spans="1:17" x14ac:dyDescent="0.25">
      <c r="A1988" s="83" t="s">
        <v>9656</v>
      </c>
      <c r="B1988" s="84" t="s">
        <v>17363</v>
      </c>
      <c r="C1988" s="7">
        <v>314</v>
      </c>
      <c r="D1988" s="7">
        <v>2</v>
      </c>
      <c r="E1988" s="1">
        <v>531.79999999999995</v>
      </c>
      <c r="F1988" s="1">
        <v>367.38</v>
      </c>
      <c r="G1988" s="1">
        <v>176.62</v>
      </c>
      <c r="H1988" s="1">
        <v>56.66</v>
      </c>
      <c r="I1988" s="6">
        <v>600.66</v>
      </c>
      <c r="J1988" s="86"/>
      <c r="K1988" s="86"/>
      <c r="L1988" s="85"/>
      <c r="M1988" s="85"/>
      <c r="N1988" s="85"/>
      <c r="O1988" s="85"/>
      <c r="P1988" s="85"/>
      <c r="Q1988" s="1">
        <f t="shared" si="30"/>
        <v>600.66</v>
      </c>
    </row>
    <row r="1989" spans="1:17" x14ac:dyDescent="0.25">
      <c r="A1989" s="83" t="s">
        <v>9657</v>
      </c>
      <c r="B1989" s="84" t="s">
        <v>17364</v>
      </c>
      <c r="C1989" s="7">
        <v>653</v>
      </c>
      <c r="D1989" s="7">
        <v>5</v>
      </c>
      <c r="E1989" s="1">
        <v>955.15</v>
      </c>
      <c r="F1989" s="1">
        <v>764.01</v>
      </c>
      <c r="G1989" s="1">
        <v>441.56</v>
      </c>
      <c r="H1989" s="1">
        <v>101.78</v>
      </c>
      <c r="I1989" s="6">
        <v>1307.3499999999999</v>
      </c>
      <c r="J1989" s="86"/>
      <c r="K1989" s="86"/>
      <c r="L1989" s="85"/>
      <c r="M1989" s="85"/>
      <c r="N1989" s="85"/>
      <c r="O1989" s="85"/>
      <c r="P1989" s="85"/>
      <c r="Q1989" s="1">
        <f t="shared" si="30"/>
        <v>1307.3499999999999</v>
      </c>
    </row>
    <row r="1990" spans="1:17" x14ac:dyDescent="0.25">
      <c r="A1990" s="83" t="s">
        <v>9658</v>
      </c>
      <c r="B1990" s="84" t="s">
        <v>17365</v>
      </c>
      <c r="C1990" s="7">
        <v>36168</v>
      </c>
      <c r="D1990" s="7">
        <v>454</v>
      </c>
      <c r="E1990" s="1">
        <v>194575.79</v>
      </c>
      <c r="F1990" s="1">
        <v>42316.43</v>
      </c>
      <c r="G1990" s="1">
        <v>40093.79</v>
      </c>
      <c r="H1990" s="1">
        <v>20733.580000000002</v>
      </c>
      <c r="I1990" s="6">
        <v>103143.8</v>
      </c>
      <c r="J1990" s="86"/>
      <c r="K1990" s="86"/>
      <c r="L1990" s="85"/>
      <c r="M1990" s="85"/>
      <c r="N1990" s="85"/>
      <c r="O1990" s="85"/>
      <c r="P1990" s="85"/>
      <c r="Q1990" s="1">
        <f t="shared" si="30"/>
        <v>103143.8</v>
      </c>
    </row>
    <row r="1991" spans="1:17" x14ac:dyDescent="0.25">
      <c r="A1991" s="83" t="s">
        <v>9659</v>
      </c>
      <c r="B1991" s="84" t="s">
        <v>17366</v>
      </c>
      <c r="C1991" s="7">
        <v>2966</v>
      </c>
      <c r="D1991" s="7">
        <v>61</v>
      </c>
      <c r="E1991" s="1">
        <v>17371.97</v>
      </c>
      <c r="F1991" s="1">
        <v>3470.21</v>
      </c>
      <c r="G1991" s="1">
        <v>5387.05</v>
      </c>
      <c r="H1991" s="1">
        <v>1851.12</v>
      </c>
      <c r="I1991" s="6">
        <v>10708.38</v>
      </c>
      <c r="J1991" s="86"/>
      <c r="K1991" s="86"/>
      <c r="L1991" s="85"/>
      <c r="M1991" s="85"/>
      <c r="N1991" s="85"/>
      <c r="O1991" s="85"/>
      <c r="P1991" s="85"/>
      <c r="Q1991" s="1">
        <f t="shared" si="30"/>
        <v>10708.38</v>
      </c>
    </row>
    <row r="1992" spans="1:17" x14ac:dyDescent="0.25">
      <c r="A1992" s="83" t="s">
        <v>9660</v>
      </c>
      <c r="B1992" s="84" t="s">
        <v>17367</v>
      </c>
      <c r="C1992" s="7">
        <v>1000</v>
      </c>
      <c r="D1992" s="7">
        <v>9</v>
      </c>
      <c r="E1992" s="1">
        <v>2127.9899999999998</v>
      </c>
      <c r="F1992" s="1">
        <v>1170</v>
      </c>
      <c r="G1992" s="1">
        <v>794.81</v>
      </c>
      <c r="H1992" s="1">
        <v>226.75</v>
      </c>
      <c r="I1992" s="6">
        <v>2191.56</v>
      </c>
      <c r="J1992" s="86"/>
      <c r="K1992" s="86"/>
      <c r="L1992" s="85"/>
      <c r="M1992" s="85"/>
      <c r="N1992" s="85"/>
      <c r="O1992" s="85"/>
      <c r="P1992" s="85"/>
      <c r="Q1992" s="1">
        <f t="shared" si="30"/>
        <v>2191.56</v>
      </c>
    </row>
    <row r="1993" spans="1:17" x14ac:dyDescent="0.25">
      <c r="A1993" s="83" t="s">
        <v>9661</v>
      </c>
      <c r="B1993" s="84" t="s">
        <v>17368</v>
      </c>
      <c r="C1993" s="7">
        <v>2667</v>
      </c>
      <c r="D1993" s="7">
        <v>28</v>
      </c>
      <c r="E1993" s="1">
        <v>5591.7</v>
      </c>
      <c r="F1993" s="1">
        <v>3120.38</v>
      </c>
      <c r="G1993" s="1">
        <v>2472.7399999999998</v>
      </c>
      <c r="H1993" s="1">
        <v>595.84</v>
      </c>
      <c r="I1993" s="6">
        <v>6188.96</v>
      </c>
      <c r="J1993" s="86"/>
      <c r="K1993" s="86"/>
      <c r="L1993" s="85"/>
      <c r="M1993" s="85"/>
      <c r="N1993" s="85"/>
      <c r="O1993" s="85"/>
      <c r="P1993" s="85"/>
      <c r="Q1993" s="1">
        <f t="shared" si="30"/>
        <v>6188.96</v>
      </c>
    </row>
    <row r="1994" spans="1:17" x14ac:dyDescent="0.25">
      <c r="A1994" s="83" t="s">
        <v>9662</v>
      </c>
      <c r="B1994" s="84" t="s">
        <v>17369</v>
      </c>
      <c r="C1994" s="7">
        <v>168</v>
      </c>
      <c r="D1994" s="7">
        <v>1</v>
      </c>
      <c r="E1994" s="1">
        <v>217.72</v>
      </c>
      <c r="F1994" s="1">
        <v>196.56</v>
      </c>
      <c r="G1994" s="1">
        <v>88.31</v>
      </c>
      <c r="H1994" s="1">
        <v>23.2</v>
      </c>
      <c r="I1994" s="6">
        <v>308.07</v>
      </c>
      <c r="J1994" s="86"/>
      <c r="K1994" s="86"/>
      <c r="L1994" s="85"/>
      <c r="M1994" s="85"/>
      <c r="N1994" s="85"/>
      <c r="O1994" s="85"/>
      <c r="P1994" s="85"/>
      <c r="Q1994" s="1">
        <f t="shared" si="30"/>
        <v>308.07</v>
      </c>
    </row>
    <row r="1995" spans="1:17" x14ac:dyDescent="0.25">
      <c r="A1995" s="83" t="s">
        <v>9663</v>
      </c>
      <c r="B1995" s="84" t="s">
        <v>17370</v>
      </c>
      <c r="C1995" s="7">
        <v>30252</v>
      </c>
      <c r="D1995" s="7">
        <v>401</v>
      </c>
      <c r="E1995" s="1">
        <v>309727.69</v>
      </c>
      <c r="F1995" s="1">
        <v>35394.74</v>
      </c>
      <c r="G1995" s="1">
        <v>35413.24</v>
      </c>
      <c r="H1995" s="1">
        <v>33003.919999999998</v>
      </c>
      <c r="I1995" s="6">
        <v>103811.9</v>
      </c>
      <c r="J1995" s="86"/>
      <c r="K1995" s="86"/>
      <c r="L1995" s="85"/>
      <c r="M1995" s="85"/>
      <c r="N1995" s="85"/>
      <c r="O1995" s="85"/>
      <c r="P1995" s="85"/>
      <c r="Q1995" s="1">
        <f t="shared" si="30"/>
        <v>103811.9</v>
      </c>
    </row>
    <row r="1996" spans="1:17" x14ac:dyDescent="0.25">
      <c r="A1996" s="83" t="s">
        <v>9664</v>
      </c>
      <c r="B1996" s="84" t="s">
        <v>17371</v>
      </c>
      <c r="C1996" s="7">
        <v>674</v>
      </c>
      <c r="D1996" s="7">
        <v>7</v>
      </c>
      <c r="E1996" s="1">
        <v>1448.9</v>
      </c>
      <c r="F1996" s="1">
        <v>788.58</v>
      </c>
      <c r="G1996" s="1">
        <v>618.17999999999995</v>
      </c>
      <c r="H1996" s="1">
        <v>154.38999999999999</v>
      </c>
      <c r="I1996" s="6">
        <v>1561.15</v>
      </c>
      <c r="J1996" s="86"/>
      <c r="K1996" s="86"/>
      <c r="L1996" s="85"/>
      <c r="M1996" s="85"/>
      <c r="N1996" s="85"/>
      <c r="O1996" s="85"/>
      <c r="P1996" s="85"/>
      <c r="Q1996" s="1">
        <f t="shared" si="30"/>
        <v>1561.15</v>
      </c>
    </row>
    <row r="1997" spans="1:17" x14ac:dyDescent="0.25">
      <c r="A1997" s="83" t="s">
        <v>9665</v>
      </c>
      <c r="B1997" s="84" t="s">
        <v>17372</v>
      </c>
      <c r="C1997" s="7">
        <v>1790</v>
      </c>
      <c r="D1997" s="7">
        <v>11</v>
      </c>
      <c r="E1997" s="1">
        <v>5943.62</v>
      </c>
      <c r="F1997" s="1">
        <v>2094.3000000000002</v>
      </c>
      <c r="G1997" s="1">
        <v>971.43</v>
      </c>
      <c r="H1997" s="1">
        <v>633.34</v>
      </c>
      <c r="I1997" s="6">
        <v>3699.07</v>
      </c>
      <c r="J1997" s="86"/>
      <c r="K1997" s="86"/>
      <c r="L1997" s="85"/>
      <c r="M1997" s="85"/>
      <c r="N1997" s="85"/>
      <c r="O1997" s="85"/>
      <c r="P1997" s="85"/>
      <c r="Q1997" s="1">
        <f t="shared" si="30"/>
        <v>3699.07</v>
      </c>
    </row>
    <row r="1998" spans="1:17" x14ac:dyDescent="0.25">
      <c r="A1998" s="83" t="s">
        <v>9666</v>
      </c>
      <c r="B1998" s="84" t="s">
        <v>17373</v>
      </c>
      <c r="C1998" s="7">
        <v>1128</v>
      </c>
      <c r="D1998" s="7">
        <v>8</v>
      </c>
      <c r="E1998" s="1">
        <v>1658.26</v>
      </c>
      <c r="F1998" s="1">
        <v>1319.76</v>
      </c>
      <c r="G1998" s="1">
        <v>706.5</v>
      </c>
      <c r="H1998" s="1">
        <v>176.7</v>
      </c>
      <c r="I1998" s="6">
        <v>2202.96</v>
      </c>
      <c r="J1998" s="86"/>
      <c r="K1998" s="86"/>
      <c r="L1998" s="85"/>
      <c r="M1998" s="85"/>
      <c r="N1998" s="85"/>
      <c r="O1998" s="85"/>
      <c r="P1998" s="85"/>
      <c r="Q1998" s="1">
        <f t="shared" ref="Q1998:Q2061" si="31">I1998+P1998</f>
        <v>2202.96</v>
      </c>
    </row>
    <row r="1999" spans="1:17" x14ac:dyDescent="0.25">
      <c r="A1999" s="83" t="s">
        <v>9667</v>
      </c>
      <c r="B1999" s="84" t="s">
        <v>17374</v>
      </c>
      <c r="C1999" s="7">
        <v>620</v>
      </c>
      <c r="D1999" s="7">
        <v>12</v>
      </c>
      <c r="E1999" s="1">
        <v>2856.47</v>
      </c>
      <c r="F1999" s="1">
        <v>725.4</v>
      </c>
      <c r="G1999" s="1">
        <v>1059.74</v>
      </c>
      <c r="H1999" s="1">
        <v>304.38</v>
      </c>
      <c r="I1999" s="6">
        <v>2089.52</v>
      </c>
      <c r="J1999" s="86"/>
      <c r="K1999" s="86"/>
      <c r="L1999" s="85"/>
      <c r="M1999" s="85"/>
      <c r="N1999" s="85"/>
      <c r="O1999" s="85"/>
      <c r="P1999" s="85"/>
      <c r="Q1999" s="1">
        <f t="shared" si="31"/>
        <v>2089.52</v>
      </c>
    </row>
    <row r="2000" spans="1:17" x14ac:dyDescent="0.25">
      <c r="A2000" s="83" t="s">
        <v>9668</v>
      </c>
      <c r="B2000" s="84" t="s">
        <v>17375</v>
      </c>
      <c r="C2000" s="7">
        <v>2033</v>
      </c>
      <c r="D2000" s="7">
        <v>23</v>
      </c>
      <c r="E2000" s="1">
        <v>5155.1000000000004</v>
      </c>
      <c r="F2000" s="1">
        <v>2378.6</v>
      </c>
      <c r="G2000" s="1">
        <v>2031.18</v>
      </c>
      <c r="H2000" s="1">
        <v>549.32000000000005</v>
      </c>
      <c r="I2000" s="6">
        <v>4959.1000000000004</v>
      </c>
      <c r="J2000" s="86"/>
      <c r="K2000" s="86"/>
      <c r="L2000" s="85"/>
      <c r="M2000" s="85"/>
      <c r="N2000" s="85"/>
      <c r="O2000" s="85"/>
      <c r="P2000" s="85"/>
      <c r="Q2000" s="1">
        <f t="shared" si="31"/>
        <v>4959.1000000000004</v>
      </c>
    </row>
    <row r="2001" spans="1:17" x14ac:dyDescent="0.25">
      <c r="A2001" s="83" t="s">
        <v>9669</v>
      </c>
      <c r="B2001" s="84" t="s">
        <v>17376</v>
      </c>
      <c r="C2001" s="7">
        <v>4869</v>
      </c>
      <c r="D2001" s="7">
        <v>56</v>
      </c>
      <c r="E2001" s="1">
        <v>37060.58</v>
      </c>
      <c r="F2001" s="1">
        <v>5696.71</v>
      </c>
      <c r="G2001" s="1">
        <v>4945.49</v>
      </c>
      <c r="H2001" s="1">
        <v>3949.1</v>
      </c>
      <c r="I2001" s="6">
        <v>14591.3</v>
      </c>
      <c r="J2001" s="86"/>
      <c r="K2001" s="86"/>
      <c r="L2001" s="85"/>
      <c r="M2001" s="85"/>
      <c r="N2001" s="85"/>
      <c r="O2001" s="85"/>
      <c r="P2001" s="85"/>
      <c r="Q2001" s="1">
        <f t="shared" si="31"/>
        <v>14591.3</v>
      </c>
    </row>
    <row r="2002" spans="1:17" x14ac:dyDescent="0.25">
      <c r="A2002" s="83" t="s">
        <v>9670</v>
      </c>
      <c r="B2002" s="84" t="s">
        <v>17377</v>
      </c>
      <c r="C2002" s="7">
        <v>291</v>
      </c>
      <c r="D2002" s="7">
        <v>3</v>
      </c>
      <c r="E2002" s="1">
        <v>796.78</v>
      </c>
      <c r="F2002" s="1">
        <v>340.47</v>
      </c>
      <c r="G2002" s="1">
        <v>264.94</v>
      </c>
      <c r="H2002" s="1">
        <v>84.9</v>
      </c>
      <c r="I2002" s="6">
        <v>690.31</v>
      </c>
      <c r="J2002" s="86"/>
      <c r="K2002" s="86"/>
      <c r="L2002" s="85"/>
      <c r="M2002" s="85"/>
      <c r="N2002" s="85"/>
      <c r="O2002" s="85"/>
      <c r="P2002" s="85"/>
      <c r="Q2002" s="1">
        <f t="shared" si="31"/>
        <v>690.31</v>
      </c>
    </row>
    <row r="2003" spans="1:17" x14ac:dyDescent="0.25">
      <c r="A2003" s="83" t="s">
        <v>9671</v>
      </c>
      <c r="B2003" s="84" t="s">
        <v>17378</v>
      </c>
      <c r="C2003" s="7">
        <v>61</v>
      </c>
      <c r="D2003" s="7">
        <v>4</v>
      </c>
      <c r="E2003" s="1">
        <v>473.75</v>
      </c>
      <c r="F2003" s="1">
        <v>71.37</v>
      </c>
      <c r="G2003" s="1">
        <v>353.25</v>
      </c>
      <c r="H2003" s="1">
        <v>50.48</v>
      </c>
      <c r="I2003" s="6">
        <v>475.1</v>
      </c>
      <c r="J2003" s="86"/>
      <c r="K2003" s="86"/>
      <c r="L2003" s="85"/>
      <c r="M2003" s="85"/>
      <c r="N2003" s="85"/>
      <c r="O2003" s="85"/>
      <c r="P2003" s="85"/>
      <c r="Q2003" s="1">
        <f t="shared" si="31"/>
        <v>475.1</v>
      </c>
    </row>
    <row r="2004" spans="1:17" x14ac:dyDescent="0.25">
      <c r="A2004" s="83" t="s">
        <v>9672</v>
      </c>
      <c r="B2004" s="84" t="s">
        <v>17379</v>
      </c>
      <c r="C2004" s="7">
        <v>9762</v>
      </c>
      <c r="D2004" s="7">
        <v>97</v>
      </c>
      <c r="E2004" s="1">
        <v>37062.660000000003</v>
      </c>
      <c r="F2004" s="1">
        <v>11421.5</v>
      </c>
      <c r="G2004" s="1">
        <v>8566.2999999999993</v>
      </c>
      <c r="H2004" s="1">
        <v>3949.32</v>
      </c>
      <c r="I2004" s="6">
        <v>23937.119999999999</v>
      </c>
      <c r="J2004" s="86"/>
      <c r="K2004" s="86"/>
      <c r="L2004" s="85"/>
      <c r="M2004" s="85"/>
      <c r="N2004" s="85"/>
      <c r="O2004" s="85"/>
      <c r="P2004" s="85"/>
      <c r="Q2004" s="1">
        <f t="shared" si="31"/>
        <v>23937.119999999999</v>
      </c>
    </row>
    <row r="2005" spans="1:17" x14ac:dyDescent="0.25">
      <c r="A2005" s="83" t="s">
        <v>9673</v>
      </c>
      <c r="B2005" s="84" t="s">
        <v>17380</v>
      </c>
      <c r="C2005" s="7">
        <v>2739</v>
      </c>
      <c r="D2005" s="7">
        <v>49</v>
      </c>
      <c r="E2005" s="1">
        <v>39606.1</v>
      </c>
      <c r="F2005" s="1">
        <v>3204.62</v>
      </c>
      <c r="G2005" s="1">
        <v>4327.3</v>
      </c>
      <c r="H2005" s="1">
        <v>4220.34</v>
      </c>
      <c r="I2005" s="6">
        <v>11752.26</v>
      </c>
      <c r="J2005" s="86"/>
      <c r="K2005" s="86"/>
      <c r="L2005" s="85"/>
      <c r="M2005" s="85"/>
      <c r="N2005" s="85"/>
      <c r="O2005" s="85"/>
      <c r="P2005" s="85"/>
      <c r="Q2005" s="1">
        <f t="shared" si="31"/>
        <v>11752.26</v>
      </c>
    </row>
    <row r="2006" spans="1:17" x14ac:dyDescent="0.25">
      <c r="A2006" s="83" t="s">
        <v>9674</v>
      </c>
      <c r="B2006" s="84" t="s">
        <v>17381</v>
      </c>
      <c r="C2006" s="7">
        <v>2256</v>
      </c>
      <c r="D2006" s="7">
        <v>18</v>
      </c>
      <c r="E2006" s="1">
        <v>5295.96</v>
      </c>
      <c r="F2006" s="1">
        <v>2639.51</v>
      </c>
      <c r="G2006" s="1">
        <v>1589.62</v>
      </c>
      <c r="H2006" s="1">
        <v>564.33000000000004</v>
      </c>
      <c r="I2006" s="6">
        <v>4793.46</v>
      </c>
      <c r="J2006" s="86"/>
      <c r="K2006" s="86"/>
      <c r="L2006" s="85"/>
      <c r="M2006" s="85"/>
      <c r="N2006" s="85"/>
      <c r="O2006" s="85"/>
      <c r="P2006" s="85"/>
      <c r="Q2006" s="1">
        <f t="shared" si="31"/>
        <v>4793.46</v>
      </c>
    </row>
    <row r="2007" spans="1:17" x14ac:dyDescent="0.25">
      <c r="A2007" s="83" t="s">
        <v>9675</v>
      </c>
      <c r="B2007" s="84" t="s">
        <v>17382</v>
      </c>
      <c r="C2007" s="7">
        <v>1053</v>
      </c>
      <c r="D2007" s="7">
        <v>15</v>
      </c>
      <c r="E2007" s="1">
        <v>3657.11</v>
      </c>
      <c r="F2007" s="1">
        <v>1232.01</v>
      </c>
      <c r="G2007" s="1">
        <v>1324.69</v>
      </c>
      <c r="H2007" s="1">
        <v>389.7</v>
      </c>
      <c r="I2007" s="6">
        <v>2946.4</v>
      </c>
      <c r="J2007" s="86"/>
      <c r="K2007" s="86"/>
      <c r="L2007" s="85"/>
      <c r="M2007" s="85"/>
      <c r="N2007" s="85"/>
      <c r="O2007" s="85"/>
      <c r="P2007" s="85"/>
      <c r="Q2007" s="1">
        <f t="shared" si="31"/>
        <v>2946.4</v>
      </c>
    </row>
    <row r="2008" spans="1:17" x14ac:dyDescent="0.25">
      <c r="A2008" s="83" t="s">
        <v>9676</v>
      </c>
      <c r="B2008" s="84" t="s">
        <v>17383</v>
      </c>
      <c r="C2008" s="7">
        <v>549</v>
      </c>
      <c r="D2008" s="7">
        <v>10</v>
      </c>
      <c r="E2008" s="1">
        <v>2083.4</v>
      </c>
      <c r="F2008" s="1">
        <v>642.33000000000004</v>
      </c>
      <c r="G2008" s="1">
        <v>883.12</v>
      </c>
      <c r="H2008" s="1">
        <v>222</v>
      </c>
      <c r="I2008" s="6">
        <v>1747.45</v>
      </c>
      <c r="J2008" s="86"/>
      <c r="K2008" s="86"/>
      <c r="L2008" s="85"/>
      <c r="M2008" s="85"/>
      <c r="N2008" s="85"/>
      <c r="O2008" s="85"/>
      <c r="P2008" s="85"/>
      <c r="Q2008" s="1">
        <f t="shared" si="31"/>
        <v>1747.45</v>
      </c>
    </row>
    <row r="2009" spans="1:17" x14ac:dyDescent="0.25">
      <c r="A2009" s="83" t="s">
        <v>9677</v>
      </c>
      <c r="B2009" s="84" t="s">
        <v>17384</v>
      </c>
      <c r="C2009" s="7">
        <v>588</v>
      </c>
      <c r="D2009" s="7">
        <v>10</v>
      </c>
      <c r="E2009" s="1">
        <v>5935.76</v>
      </c>
      <c r="F2009" s="1">
        <v>687.96</v>
      </c>
      <c r="G2009" s="1">
        <v>883.12</v>
      </c>
      <c r="H2009" s="1">
        <v>632.5</v>
      </c>
      <c r="I2009" s="6">
        <v>2203.58</v>
      </c>
      <c r="J2009" s="86"/>
      <c r="K2009" s="86"/>
      <c r="L2009" s="85"/>
      <c r="M2009" s="85"/>
      <c r="N2009" s="85"/>
      <c r="O2009" s="85"/>
      <c r="P2009" s="85"/>
      <c r="Q2009" s="1">
        <f t="shared" si="31"/>
        <v>2203.58</v>
      </c>
    </row>
    <row r="2010" spans="1:17" x14ac:dyDescent="0.25">
      <c r="A2010" s="83" t="s">
        <v>9678</v>
      </c>
      <c r="B2010" s="84" t="s">
        <v>17385</v>
      </c>
      <c r="C2010" s="7">
        <v>683</v>
      </c>
      <c r="D2010" s="7">
        <v>15</v>
      </c>
      <c r="E2010" s="1">
        <v>5503.12</v>
      </c>
      <c r="F2010" s="1">
        <v>799.1</v>
      </c>
      <c r="G2010" s="1">
        <v>1324.69</v>
      </c>
      <c r="H2010" s="1">
        <v>586.4</v>
      </c>
      <c r="I2010" s="6">
        <v>2710.19</v>
      </c>
      <c r="J2010" s="86"/>
      <c r="K2010" s="86"/>
      <c r="L2010" s="85"/>
      <c r="M2010" s="85"/>
      <c r="N2010" s="85"/>
      <c r="O2010" s="85"/>
      <c r="P2010" s="85"/>
      <c r="Q2010" s="1">
        <f t="shared" si="31"/>
        <v>2710.19</v>
      </c>
    </row>
    <row r="2011" spans="1:17" x14ac:dyDescent="0.25">
      <c r="A2011" s="83" t="s">
        <v>9679</v>
      </c>
      <c r="B2011" s="84" t="s">
        <v>17386</v>
      </c>
      <c r="C2011" s="7">
        <v>4137</v>
      </c>
      <c r="D2011" s="7">
        <v>28</v>
      </c>
      <c r="E2011" s="1">
        <v>23144.69</v>
      </c>
      <c r="F2011" s="1">
        <v>4840.2700000000004</v>
      </c>
      <c r="G2011" s="1">
        <v>2472.7399999999998</v>
      </c>
      <c r="H2011" s="1">
        <v>2466.25</v>
      </c>
      <c r="I2011" s="6">
        <v>9779.26</v>
      </c>
      <c r="J2011" s="86"/>
      <c r="K2011" s="86"/>
      <c r="L2011" s="85"/>
      <c r="M2011" s="85"/>
      <c r="N2011" s="85"/>
      <c r="O2011" s="85"/>
      <c r="P2011" s="85"/>
      <c r="Q2011" s="1">
        <f t="shared" si="31"/>
        <v>9779.26</v>
      </c>
    </row>
    <row r="2012" spans="1:17" x14ac:dyDescent="0.25">
      <c r="A2012" s="83" t="s">
        <v>9680</v>
      </c>
      <c r="B2012" s="84" t="s">
        <v>17387</v>
      </c>
      <c r="C2012" s="7">
        <v>13382</v>
      </c>
      <c r="D2012" s="7">
        <v>101</v>
      </c>
      <c r="E2012" s="1">
        <v>75244</v>
      </c>
      <c r="F2012" s="1">
        <v>15656.9</v>
      </c>
      <c r="G2012" s="1">
        <v>8919.5400000000009</v>
      </c>
      <c r="H2012" s="1">
        <v>8017.84</v>
      </c>
      <c r="I2012" s="6">
        <v>32594.28</v>
      </c>
      <c r="J2012" s="86"/>
      <c r="K2012" s="86"/>
      <c r="L2012" s="85"/>
      <c r="M2012" s="85"/>
      <c r="N2012" s="85"/>
      <c r="O2012" s="85"/>
      <c r="P2012" s="85"/>
      <c r="Q2012" s="1">
        <f t="shared" si="31"/>
        <v>32594.28</v>
      </c>
    </row>
    <row r="2013" spans="1:17" x14ac:dyDescent="0.25">
      <c r="A2013" s="83" t="s">
        <v>9681</v>
      </c>
      <c r="B2013" s="84" t="s">
        <v>17388</v>
      </c>
      <c r="C2013" s="7">
        <v>1470</v>
      </c>
      <c r="D2013" s="7">
        <v>27</v>
      </c>
      <c r="E2013" s="1">
        <v>4627.37</v>
      </c>
      <c r="F2013" s="1">
        <v>1719.9</v>
      </c>
      <c r="G2013" s="1">
        <v>2384.4299999999998</v>
      </c>
      <c r="H2013" s="1">
        <v>493.08</v>
      </c>
      <c r="I2013" s="6">
        <v>4597.41</v>
      </c>
      <c r="J2013" s="86"/>
      <c r="K2013" s="86"/>
      <c r="L2013" s="85"/>
      <c r="M2013" s="85"/>
      <c r="N2013" s="85"/>
      <c r="O2013" s="85"/>
      <c r="P2013" s="85"/>
      <c r="Q2013" s="1">
        <f t="shared" si="31"/>
        <v>4597.41</v>
      </c>
    </row>
    <row r="2014" spans="1:17" x14ac:dyDescent="0.25">
      <c r="A2014" s="83" t="s">
        <v>9682</v>
      </c>
      <c r="B2014" s="84" t="s">
        <v>17389</v>
      </c>
      <c r="C2014" s="7">
        <v>2370</v>
      </c>
      <c r="D2014" s="7">
        <v>30</v>
      </c>
      <c r="E2014" s="1">
        <v>21336.080000000002</v>
      </c>
      <c r="F2014" s="1">
        <v>2772.89</v>
      </c>
      <c r="G2014" s="1">
        <v>2649.37</v>
      </c>
      <c r="H2014" s="1">
        <v>2273.5300000000002</v>
      </c>
      <c r="I2014" s="6">
        <v>7695.79</v>
      </c>
      <c r="J2014" s="86"/>
      <c r="K2014" s="86"/>
      <c r="L2014" s="85"/>
      <c r="M2014" s="85"/>
      <c r="N2014" s="85"/>
      <c r="O2014" s="85"/>
      <c r="P2014" s="85"/>
      <c r="Q2014" s="1">
        <f t="shared" si="31"/>
        <v>7695.79</v>
      </c>
    </row>
    <row r="2015" spans="1:17" x14ac:dyDescent="0.25">
      <c r="A2015" s="83" t="s">
        <v>9683</v>
      </c>
      <c r="B2015" s="84" t="s">
        <v>17390</v>
      </c>
      <c r="C2015" s="7">
        <v>7932</v>
      </c>
      <c r="D2015" s="7">
        <v>66</v>
      </c>
      <c r="E2015" s="1">
        <v>40522.449999999997</v>
      </c>
      <c r="F2015" s="1">
        <v>9280.42</v>
      </c>
      <c r="G2015" s="1">
        <v>5828.62</v>
      </c>
      <c r="H2015" s="1">
        <v>4317.9799999999996</v>
      </c>
      <c r="I2015" s="6">
        <v>19427.02</v>
      </c>
      <c r="J2015" s="86"/>
      <c r="K2015" s="86"/>
      <c r="L2015" s="85"/>
      <c r="M2015" s="85"/>
      <c r="N2015" s="85"/>
      <c r="O2015" s="85"/>
      <c r="P2015" s="85"/>
      <c r="Q2015" s="1">
        <f t="shared" si="31"/>
        <v>19427.02</v>
      </c>
    </row>
    <row r="2016" spans="1:17" x14ac:dyDescent="0.25">
      <c r="A2016" s="83" t="s">
        <v>9684</v>
      </c>
      <c r="B2016" s="84" t="s">
        <v>17391</v>
      </c>
      <c r="C2016" s="7">
        <v>1530</v>
      </c>
      <c r="D2016" s="7">
        <v>25</v>
      </c>
      <c r="E2016" s="1">
        <v>13627.23</v>
      </c>
      <c r="F2016" s="1">
        <v>1790.1</v>
      </c>
      <c r="G2016" s="1">
        <v>2207.81</v>
      </c>
      <c r="H2016" s="1">
        <v>1452.09</v>
      </c>
      <c r="I2016" s="6">
        <v>5450</v>
      </c>
      <c r="J2016" s="86"/>
      <c r="K2016" s="86"/>
      <c r="L2016" s="85"/>
      <c r="M2016" s="85"/>
      <c r="N2016" s="85"/>
      <c r="O2016" s="85"/>
      <c r="P2016" s="85"/>
      <c r="Q2016" s="1">
        <f t="shared" si="31"/>
        <v>5450</v>
      </c>
    </row>
    <row r="2017" spans="1:17" x14ac:dyDescent="0.25">
      <c r="A2017" s="83" t="s">
        <v>9685</v>
      </c>
      <c r="B2017" s="84" t="s">
        <v>17392</v>
      </c>
      <c r="C2017" s="7">
        <v>19045</v>
      </c>
      <c r="D2017" s="7">
        <v>211</v>
      </c>
      <c r="E2017" s="1">
        <v>245552.89</v>
      </c>
      <c r="F2017" s="1">
        <v>22282.58</v>
      </c>
      <c r="G2017" s="1">
        <v>18633.900000000001</v>
      </c>
      <c r="H2017" s="1">
        <v>26165.59</v>
      </c>
      <c r="I2017" s="6">
        <v>67082.070000000007</v>
      </c>
      <c r="J2017" s="86"/>
      <c r="K2017" s="86"/>
      <c r="L2017" s="85"/>
      <c r="M2017" s="85"/>
      <c r="N2017" s="85"/>
      <c r="O2017" s="85"/>
      <c r="P2017" s="85"/>
      <c r="Q2017" s="1">
        <f t="shared" si="31"/>
        <v>67082.070000000007</v>
      </c>
    </row>
    <row r="2018" spans="1:17" x14ac:dyDescent="0.25">
      <c r="A2018" s="83" t="s">
        <v>9686</v>
      </c>
      <c r="B2018" s="84" t="s">
        <v>17393</v>
      </c>
      <c r="C2018" s="7">
        <v>3235</v>
      </c>
      <c r="D2018" s="7">
        <v>35</v>
      </c>
      <c r="E2018" s="1">
        <v>9841.99</v>
      </c>
      <c r="F2018" s="1">
        <v>3784.94</v>
      </c>
      <c r="G2018" s="1">
        <v>3090.93</v>
      </c>
      <c r="H2018" s="1">
        <v>1048.74</v>
      </c>
      <c r="I2018" s="6">
        <v>7924.61</v>
      </c>
      <c r="J2018" s="86"/>
      <c r="K2018" s="86"/>
      <c r="L2018" s="85"/>
      <c r="M2018" s="85"/>
      <c r="N2018" s="85"/>
      <c r="O2018" s="85"/>
      <c r="P2018" s="85"/>
      <c r="Q2018" s="1">
        <f t="shared" si="31"/>
        <v>7924.61</v>
      </c>
    </row>
    <row r="2019" spans="1:17" x14ac:dyDescent="0.25">
      <c r="A2019" s="83" t="s">
        <v>9687</v>
      </c>
      <c r="B2019" s="84" t="s">
        <v>17394</v>
      </c>
      <c r="C2019" s="7">
        <v>2921</v>
      </c>
      <c r="D2019" s="7">
        <v>28</v>
      </c>
      <c r="E2019" s="1">
        <v>16658.45</v>
      </c>
      <c r="F2019" s="1">
        <v>3417.56</v>
      </c>
      <c r="G2019" s="1">
        <v>2472.7399999999998</v>
      </c>
      <c r="H2019" s="1">
        <v>1775.09</v>
      </c>
      <c r="I2019" s="6">
        <v>7665.39</v>
      </c>
      <c r="J2019" s="86"/>
      <c r="K2019" s="86"/>
      <c r="L2019" s="85"/>
      <c r="M2019" s="85"/>
      <c r="N2019" s="85"/>
      <c r="O2019" s="85"/>
      <c r="P2019" s="85"/>
      <c r="Q2019" s="1">
        <f t="shared" si="31"/>
        <v>7665.39</v>
      </c>
    </row>
    <row r="2020" spans="1:17" x14ac:dyDescent="0.25">
      <c r="A2020" s="83" t="s">
        <v>9688</v>
      </c>
      <c r="B2020" s="84" t="s">
        <v>17395</v>
      </c>
      <c r="C2020" s="7">
        <v>4963</v>
      </c>
      <c r="D2020" s="7">
        <v>33</v>
      </c>
      <c r="E2020" s="1">
        <v>33896.019999999997</v>
      </c>
      <c r="F2020" s="1">
        <v>5806.7</v>
      </c>
      <c r="G2020" s="1">
        <v>2914.3</v>
      </c>
      <c r="H2020" s="1">
        <v>3611.89</v>
      </c>
      <c r="I2020" s="6">
        <v>12332.89</v>
      </c>
      <c r="J2020" s="86"/>
      <c r="K2020" s="86"/>
      <c r="L2020" s="85"/>
      <c r="M2020" s="85"/>
      <c r="N2020" s="85"/>
      <c r="O2020" s="85"/>
      <c r="P2020" s="85"/>
      <c r="Q2020" s="1">
        <f t="shared" si="31"/>
        <v>12332.89</v>
      </c>
    </row>
    <row r="2021" spans="1:17" x14ac:dyDescent="0.25">
      <c r="A2021" s="83" t="s">
        <v>9689</v>
      </c>
      <c r="B2021" s="84" t="s">
        <v>17396</v>
      </c>
      <c r="C2021" s="7">
        <v>664</v>
      </c>
      <c r="D2021" s="7">
        <v>7</v>
      </c>
      <c r="E2021" s="1">
        <v>1758.76</v>
      </c>
      <c r="F2021" s="1">
        <v>776.88</v>
      </c>
      <c r="G2021" s="1">
        <v>618.17999999999995</v>
      </c>
      <c r="H2021" s="1">
        <v>187.41</v>
      </c>
      <c r="I2021" s="6">
        <v>1582.47</v>
      </c>
      <c r="J2021" s="86"/>
      <c r="K2021" s="86"/>
      <c r="L2021" s="85"/>
      <c r="M2021" s="85"/>
      <c r="N2021" s="85"/>
      <c r="O2021" s="85"/>
      <c r="P2021" s="85"/>
      <c r="Q2021" s="1">
        <f t="shared" si="31"/>
        <v>1582.47</v>
      </c>
    </row>
    <row r="2022" spans="1:17" x14ac:dyDescent="0.25">
      <c r="A2022" s="83" t="s">
        <v>9690</v>
      </c>
      <c r="B2022" s="84" t="s">
        <v>17397</v>
      </c>
      <c r="C2022" s="7">
        <v>7320</v>
      </c>
      <c r="D2022" s="7">
        <v>55</v>
      </c>
      <c r="E2022" s="1">
        <v>46487.49</v>
      </c>
      <c r="F2022" s="1">
        <v>8564.3799999999992</v>
      </c>
      <c r="G2022" s="1">
        <v>4857.18</v>
      </c>
      <c r="H2022" s="1">
        <v>4953.6099999999997</v>
      </c>
      <c r="I2022" s="6">
        <v>18375.169999999998</v>
      </c>
      <c r="J2022" s="86"/>
      <c r="K2022" s="86"/>
      <c r="L2022" s="85"/>
      <c r="M2022" s="85"/>
      <c r="N2022" s="85"/>
      <c r="O2022" s="85"/>
      <c r="P2022" s="85"/>
      <c r="Q2022" s="1">
        <f t="shared" si="31"/>
        <v>18375.169999999998</v>
      </c>
    </row>
    <row r="2023" spans="1:17" x14ac:dyDescent="0.25">
      <c r="A2023" s="83" t="s">
        <v>9691</v>
      </c>
      <c r="B2023" s="84" t="s">
        <v>17398</v>
      </c>
      <c r="C2023" s="7">
        <v>20347</v>
      </c>
      <c r="D2023" s="7">
        <v>166</v>
      </c>
      <c r="E2023" s="1">
        <v>152425.24</v>
      </c>
      <c r="F2023" s="1">
        <v>23805.919999999998</v>
      </c>
      <c r="G2023" s="1">
        <v>14659.85</v>
      </c>
      <c r="H2023" s="1">
        <v>16242.1</v>
      </c>
      <c r="I2023" s="6">
        <v>54707.87</v>
      </c>
      <c r="J2023" s="86"/>
      <c r="K2023" s="86"/>
      <c r="L2023" s="85"/>
      <c r="M2023" s="85"/>
      <c r="N2023" s="85"/>
      <c r="O2023" s="85"/>
      <c r="P2023" s="85"/>
      <c r="Q2023" s="1">
        <f t="shared" si="31"/>
        <v>54707.87</v>
      </c>
    </row>
    <row r="2024" spans="1:17" x14ac:dyDescent="0.25">
      <c r="A2024" s="83" t="s">
        <v>9692</v>
      </c>
      <c r="B2024" s="84" t="s">
        <v>17399</v>
      </c>
      <c r="C2024" s="7">
        <v>2923</v>
      </c>
      <c r="D2024" s="7">
        <v>23</v>
      </c>
      <c r="E2024" s="1">
        <v>15407.84</v>
      </c>
      <c r="F2024" s="1">
        <v>3419.9</v>
      </c>
      <c r="G2024" s="1">
        <v>2031.18</v>
      </c>
      <c r="H2024" s="1">
        <v>1641.82</v>
      </c>
      <c r="I2024" s="6">
        <v>7092.9</v>
      </c>
      <c r="J2024" s="86"/>
      <c r="K2024" s="86"/>
      <c r="L2024" s="85"/>
      <c r="M2024" s="85"/>
      <c r="N2024" s="85"/>
      <c r="O2024" s="85"/>
      <c r="P2024" s="85"/>
      <c r="Q2024" s="1">
        <f t="shared" si="31"/>
        <v>7092.9</v>
      </c>
    </row>
    <row r="2025" spans="1:17" x14ac:dyDescent="0.25">
      <c r="A2025" s="83" t="s">
        <v>9693</v>
      </c>
      <c r="B2025" s="84" t="s">
        <v>17400</v>
      </c>
      <c r="C2025" s="7">
        <v>2371</v>
      </c>
      <c r="D2025" s="7">
        <v>29</v>
      </c>
      <c r="E2025" s="1">
        <v>20636.689999999999</v>
      </c>
      <c r="F2025" s="1">
        <v>2774.06</v>
      </c>
      <c r="G2025" s="1">
        <v>2561.06</v>
      </c>
      <c r="H2025" s="1">
        <v>2199</v>
      </c>
      <c r="I2025" s="6">
        <v>7534.12</v>
      </c>
      <c r="J2025" s="86"/>
      <c r="K2025" s="86"/>
      <c r="L2025" s="85"/>
      <c r="M2025" s="85"/>
      <c r="N2025" s="85"/>
      <c r="O2025" s="85"/>
      <c r="P2025" s="85"/>
      <c r="Q2025" s="1">
        <f t="shared" si="31"/>
        <v>7534.12</v>
      </c>
    </row>
    <row r="2026" spans="1:17" x14ac:dyDescent="0.25">
      <c r="A2026" s="83" t="s">
        <v>9694</v>
      </c>
      <c r="B2026" s="84" t="s">
        <v>17401</v>
      </c>
      <c r="C2026" s="7">
        <v>1471</v>
      </c>
      <c r="D2026" s="7">
        <v>13</v>
      </c>
      <c r="E2026" s="1">
        <v>3001.94</v>
      </c>
      <c r="F2026" s="1">
        <v>1721.06</v>
      </c>
      <c r="G2026" s="1">
        <v>1148.06</v>
      </c>
      <c r="H2026" s="1">
        <v>319.88</v>
      </c>
      <c r="I2026" s="6">
        <v>3189</v>
      </c>
      <c r="J2026" s="86"/>
      <c r="K2026" s="86"/>
      <c r="L2026" s="85"/>
      <c r="M2026" s="85"/>
      <c r="N2026" s="85"/>
      <c r="O2026" s="85"/>
      <c r="P2026" s="85"/>
      <c r="Q2026" s="1">
        <f t="shared" si="31"/>
        <v>3189</v>
      </c>
    </row>
    <row r="2027" spans="1:17" x14ac:dyDescent="0.25">
      <c r="A2027" s="83" t="s">
        <v>9695</v>
      </c>
      <c r="B2027" s="84" t="s">
        <v>17402</v>
      </c>
      <c r="C2027" s="7">
        <v>14079</v>
      </c>
      <c r="D2027" s="7">
        <v>166</v>
      </c>
      <c r="E2027" s="1">
        <v>93558.03</v>
      </c>
      <c r="F2027" s="1">
        <v>16472.38</v>
      </c>
      <c r="G2027" s="1">
        <v>14659.85</v>
      </c>
      <c r="H2027" s="1">
        <v>9969.34</v>
      </c>
      <c r="I2027" s="6">
        <v>41101.57</v>
      </c>
      <c r="J2027" s="86"/>
      <c r="K2027" s="86"/>
      <c r="L2027" s="85"/>
      <c r="M2027" s="85"/>
      <c r="N2027" s="85"/>
      <c r="O2027" s="85"/>
      <c r="P2027" s="85"/>
      <c r="Q2027" s="1">
        <f t="shared" si="31"/>
        <v>41101.57</v>
      </c>
    </row>
    <row r="2028" spans="1:17" x14ac:dyDescent="0.25">
      <c r="A2028" s="83" t="s">
        <v>9696</v>
      </c>
      <c r="B2028" s="84" t="s">
        <v>17403</v>
      </c>
      <c r="C2028" s="7">
        <v>4363</v>
      </c>
      <c r="D2028" s="7">
        <v>48</v>
      </c>
      <c r="E2028" s="1">
        <v>141438.39000000001</v>
      </c>
      <c r="F2028" s="1">
        <v>5104.7</v>
      </c>
      <c r="G2028" s="1">
        <v>4238.99</v>
      </c>
      <c r="H2028" s="1">
        <v>15071.37</v>
      </c>
      <c r="I2028" s="6">
        <v>24415.06</v>
      </c>
      <c r="J2028" s="86"/>
      <c r="K2028" s="86"/>
      <c r="L2028" s="85"/>
      <c r="M2028" s="85"/>
      <c r="N2028" s="85"/>
      <c r="O2028" s="85"/>
      <c r="P2028" s="85"/>
      <c r="Q2028" s="1">
        <f t="shared" si="31"/>
        <v>24415.06</v>
      </c>
    </row>
    <row r="2029" spans="1:17" x14ac:dyDescent="0.25">
      <c r="A2029" s="83" t="s">
        <v>9697</v>
      </c>
      <c r="B2029" s="84" t="s">
        <v>17404</v>
      </c>
      <c r="C2029" s="7">
        <v>7767</v>
      </c>
      <c r="D2029" s="7">
        <v>49</v>
      </c>
      <c r="E2029" s="1">
        <v>48149.68</v>
      </c>
      <c r="F2029" s="1">
        <v>9087.36</v>
      </c>
      <c r="G2029" s="1">
        <v>4327.3</v>
      </c>
      <c r="H2029" s="1">
        <v>5130.7299999999996</v>
      </c>
      <c r="I2029" s="6">
        <v>18545.39</v>
      </c>
      <c r="J2029" s="86"/>
      <c r="K2029" s="86"/>
      <c r="L2029" s="85"/>
      <c r="M2029" s="85"/>
      <c r="N2029" s="85"/>
      <c r="O2029" s="85"/>
      <c r="P2029" s="85"/>
      <c r="Q2029" s="1">
        <f t="shared" si="31"/>
        <v>18545.39</v>
      </c>
    </row>
    <row r="2030" spans="1:17" x14ac:dyDescent="0.25">
      <c r="A2030" s="83" t="s">
        <v>9698</v>
      </c>
      <c r="B2030" s="84" t="s">
        <v>17405</v>
      </c>
      <c r="C2030" s="7">
        <v>366</v>
      </c>
      <c r="D2030" s="7">
        <v>1</v>
      </c>
      <c r="E2030" s="1">
        <v>313.64999999999998</v>
      </c>
      <c r="F2030" s="1">
        <v>428.22</v>
      </c>
      <c r="G2030" s="1">
        <v>88.31</v>
      </c>
      <c r="H2030" s="1">
        <v>33.42</v>
      </c>
      <c r="I2030" s="6">
        <v>549.95000000000005</v>
      </c>
      <c r="J2030" s="86"/>
      <c r="K2030" s="86"/>
      <c r="L2030" s="85"/>
      <c r="M2030" s="85"/>
      <c r="N2030" s="85"/>
      <c r="O2030" s="85"/>
      <c r="P2030" s="85"/>
      <c r="Q2030" s="1">
        <f t="shared" si="31"/>
        <v>549.95000000000005</v>
      </c>
    </row>
    <row r="2031" spans="1:17" x14ac:dyDescent="0.25">
      <c r="A2031" s="83" t="s">
        <v>9699</v>
      </c>
      <c r="B2031" s="84" t="s">
        <v>17406</v>
      </c>
      <c r="C2031" s="7">
        <v>326039</v>
      </c>
      <c r="D2031" s="7">
        <v>3319</v>
      </c>
      <c r="E2031" s="1">
        <v>2878133.3</v>
      </c>
      <c r="F2031" s="1">
        <v>381464.5</v>
      </c>
      <c r="G2031" s="1">
        <v>293108.58</v>
      </c>
      <c r="H2031" s="1">
        <v>306687.71999999997</v>
      </c>
      <c r="I2031" s="6">
        <v>981260.80000000005</v>
      </c>
      <c r="J2031" s="86"/>
      <c r="K2031" s="86"/>
      <c r="L2031" s="85"/>
      <c r="M2031" s="85"/>
      <c r="N2031" s="85"/>
      <c r="O2031" s="85"/>
      <c r="P2031" s="85"/>
      <c r="Q2031" s="1">
        <f t="shared" si="31"/>
        <v>981260.80000000005</v>
      </c>
    </row>
    <row r="2032" spans="1:17" x14ac:dyDescent="0.25">
      <c r="A2032" s="83" t="s">
        <v>9700</v>
      </c>
      <c r="B2032" s="84" t="s">
        <v>17407</v>
      </c>
      <c r="C2032" s="7">
        <v>4615</v>
      </c>
      <c r="D2032" s="7">
        <v>33</v>
      </c>
      <c r="E2032" s="1">
        <v>31620.14</v>
      </c>
      <c r="F2032" s="1">
        <v>5399.54</v>
      </c>
      <c r="G2032" s="1">
        <v>2914.3</v>
      </c>
      <c r="H2032" s="1">
        <v>3369.38</v>
      </c>
      <c r="I2032" s="6">
        <v>11683.22</v>
      </c>
      <c r="J2032" s="86"/>
      <c r="K2032" s="86"/>
      <c r="L2032" s="85"/>
      <c r="M2032" s="85"/>
      <c r="N2032" s="85"/>
      <c r="O2032" s="85"/>
      <c r="P2032" s="85"/>
      <c r="Q2032" s="1">
        <f t="shared" si="31"/>
        <v>11683.22</v>
      </c>
    </row>
    <row r="2033" spans="1:17" x14ac:dyDescent="0.25">
      <c r="A2033" s="83" t="s">
        <v>9701</v>
      </c>
      <c r="B2033" s="84" t="s">
        <v>17408</v>
      </c>
      <c r="C2033" s="7">
        <v>2394</v>
      </c>
      <c r="D2033" s="7">
        <v>30</v>
      </c>
      <c r="E2033" s="1">
        <v>6262.46</v>
      </c>
      <c r="F2033" s="1">
        <v>2800.97</v>
      </c>
      <c r="G2033" s="1">
        <v>2649.37</v>
      </c>
      <c r="H2033" s="1">
        <v>667.31</v>
      </c>
      <c r="I2033" s="6">
        <v>6117.65</v>
      </c>
      <c r="J2033" s="86"/>
      <c r="K2033" s="86"/>
      <c r="L2033" s="85"/>
      <c r="M2033" s="85"/>
      <c r="N2033" s="85"/>
      <c r="O2033" s="85"/>
      <c r="P2033" s="85"/>
      <c r="Q2033" s="1">
        <f t="shared" si="31"/>
        <v>6117.65</v>
      </c>
    </row>
    <row r="2034" spans="1:17" x14ac:dyDescent="0.25">
      <c r="A2034" s="83" t="s">
        <v>9702</v>
      </c>
      <c r="B2034" s="84" t="s">
        <v>17409</v>
      </c>
      <c r="C2034" s="7">
        <v>2254</v>
      </c>
      <c r="D2034" s="7">
        <v>26</v>
      </c>
      <c r="E2034" s="1">
        <v>7498.91</v>
      </c>
      <c r="F2034" s="1">
        <v>2637.18</v>
      </c>
      <c r="G2034" s="1">
        <v>2296.12</v>
      </c>
      <c r="H2034" s="1">
        <v>799.06</v>
      </c>
      <c r="I2034" s="6">
        <v>5732.36</v>
      </c>
      <c r="J2034" s="86"/>
      <c r="K2034" s="86"/>
      <c r="L2034" s="85"/>
      <c r="M2034" s="85"/>
      <c r="N2034" s="85"/>
      <c r="O2034" s="85"/>
      <c r="P2034" s="85"/>
      <c r="Q2034" s="1">
        <f t="shared" si="31"/>
        <v>5732.36</v>
      </c>
    </row>
    <row r="2035" spans="1:17" x14ac:dyDescent="0.25">
      <c r="A2035" s="83" t="s">
        <v>9703</v>
      </c>
      <c r="B2035" s="84" t="s">
        <v>17410</v>
      </c>
      <c r="C2035" s="7">
        <v>3289</v>
      </c>
      <c r="D2035" s="7">
        <v>32</v>
      </c>
      <c r="E2035" s="1">
        <v>36398.89</v>
      </c>
      <c r="F2035" s="1">
        <v>3848.12</v>
      </c>
      <c r="G2035" s="1">
        <v>2825.99</v>
      </c>
      <c r="H2035" s="1">
        <v>3878.58</v>
      </c>
      <c r="I2035" s="6">
        <v>10552.69</v>
      </c>
      <c r="J2035" s="86"/>
      <c r="K2035" s="86"/>
      <c r="L2035" s="85"/>
      <c r="M2035" s="85"/>
      <c r="N2035" s="85"/>
      <c r="O2035" s="85"/>
      <c r="P2035" s="85"/>
      <c r="Q2035" s="1">
        <f t="shared" si="31"/>
        <v>10552.69</v>
      </c>
    </row>
    <row r="2036" spans="1:17" x14ac:dyDescent="0.25">
      <c r="A2036" s="83" t="s">
        <v>9704</v>
      </c>
      <c r="B2036" s="84" t="s">
        <v>17411</v>
      </c>
      <c r="C2036" s="7">
        <v>2405</v>
      </c>
      <c r="D2036" s="7">
        <v>54</v>
      </c>
      <c r="E2036" s="1">
        <v>304228.40999999997</v>
      </c>
      <c r="F2036" s="1">
        <v>2813.84</v>
      </c>
      <c r="G2036" s="1">
        <v>4768.8599999999997</v>
      </c>
      <c r="H2036" s="1">
        <v>32417.93</v>
      </c>
      <c r="I2036" s="6">
        <v>40000.629999999997</v>
      </c>
      <c r="J2036" s="86"/>
      <c r="K2036" s="86"/>
      <c r="L2036" s="85"/>
      <c r="M2036" s="85"/>
      <c r="N2036" s="85"/>
      <c r="O2036" s="85"/>
      <c r="P2036" s="85"/>
      <c r="Q2036" s="1">
        <f t="shared" si="31"/>
        <v>40000.629999999997</v>
      </c>
    </row>
    <row r="2037" spans="1:17" x14ac:dyDescent="0.25">
      <c r="A2037" s="83" t="s">
        <v>9705</v>
      </c>
      <c r="B2037" s="84" t="s">
        <v>17412</v>
      </c>
      <c r="C2037" s="7">
        <v>9651</v>
      </c>
      <c r="D2037" s="7">
        <v>81</v>
      </c>
      <c r="E2037" s="1">
        <v>33022.699999999997</v>
      </c>
      <c r="F2037" s="1">
        <v>11291.64</v>
      </c>
      <c r="G2037" s="1">
        <v>7153.3</v>
      </c>
      <c r="H2037" s="1">
        <v>3518.83</v>
      </c>
      <c r="I2037" s="6">
        <v>21963.77</v>
      </c>
      <c r="J2037" s="86"/>
      <c r="K2037" s="86"/>
      <c r="L2037" s="85"/>
      <c r="M2037" s="85"/>
      <c r="N2037" s="85"/>
      <c r="O2037" s="85"/>
      <c r="P2037" s="85"/>
      <c r="Q2037" s="1">
        <f t="shared" si="31"/>
        <v>21963.77</v>
      </c>
    </row>
    <row r="2038" spans="1:17" x14ac:dyDescent="0.25">
      <c r="A2038" s="83" t="s">
        <v>9706</v>
      </c>
      <c r="B2038" s="84" t="s">
        <v>17413</v>
      </c>
      <c r="C2038" s="7">
        <v>342</v>
      </c>
      <c r="D2038" s="7">
        <v>4</v>
      </c>
      <c r="E2038" s="1">
        <v>884.74</v>
      </c>
      <c r="F2038" s="1">
        <v>400.14</v>
      </c>
      <c r="G2038" s="1">
        <v>353.25</v>
      </c>
      <c r="H2038" s="1">
        <v>94.27</v>
      </c>
      <c r="I2038" s="6">
        <v>847.66</v>
      </c>
      <c r="J2038" s="86"/>
      <c r="K2038" s="86"/>
      <c r="L2038" s="85"/>
      <c r="M2038" s="85"/>
      <c r="N2038" s="85"/>
      <c r="O2038" s="85"/>
      <c r="P2038" s="85"/>
      <c r="Q2038" s="1">
        <f t="shared" si="31"/>
        <v>847.66</v>
      </c>
    </row>
    <row r="2039" spans="1:17" x14ac:dyDescent="0.25">
      <c r="A2039" s="83" t="s">
        <v>9707</v>
      </c>
      <c r="B2039" s="84" t="s">
        <v>17414</v>
      </c>
      <c r="C2039" s="7">
        <v>4501</v>
      </c>
      <c r="D2039" s="7">
        <v>38</v>
      </c>
      <c r="E2039" s="1">
        <v>14175.77</v>
      </c>
      <c r="F2039" s="1">
        <v>5266.15</v>
      </c>
      <c r="G2039" s="1">
        <v>3355.87</v>
      </c>
      <c r="H2039" s="1">
        <v>1510.54</v>
      </c>
      <c r="I2039" s="6">
        <v>10132.56</v>
      </c>
      <c r="J2039" s="86"/>
      <c r="K2039" s="86"/>
      <c r="L2039" s="85"/>
      <c r="M2039" s="85"/>
      <c r="N2039" s="85"/>
      <c r="O2039" s="85"/>
      <c r="P2039" s="85"/>
      <c r="Q2039" s="1">
        <f t="shared" si="31"/>
        <v>10132.56</v>
      </c>
    </row>
    <row r="2040" spans="1:17" x14ac:dyDescent="0.25">
      <c r="A2040" s="83" t="s">
        <v>9708</v>
      </c>
      <c r="B2040" s="84" t="s">
        <v>17415</v>
      </c>
      <c r="C2040" s="7">
        <v>9766</v>
      </c>
      <c r="D2040" s="7">
        <v>138</v>
      </c>
      <c r="E2040" s="1">
        <v>77899.92</v>
      </c>
      <c r="F2040" s="1">
        <v>11426.18</v>
      </c>
      <c r="G2040" s="1">
        <v>12187.1</v>
      </c>
      <c r="H2040" s="1">
        <v>8300.85</v>
      </c>
      <c r="I2040" s="6">
        <v>31914.13</v>
      </c>
      <c r="J2040" s="86"/>
      <c r="K2040" s="86"/>
      <c r="L2040" s="85"/>
      <c r="M2040" s="85"/>
      <c r="N2040" s="85"/>
      <c r="O2040" s="85"/>
      <c r="P2040" s="85"/>
      <c r="Q2040" s="1">
        <f t="shared" si="31"/>
        <v>31914.13</v>
      </c>
    </row>
    <row r="2041" spans="1:17" x14ac:dyDescent="0.25">
      <c r="A2041" s="83" t="s">
        <v>9709</v>
      </c>
      <c r="B2041" s="84" t="s">
        <v>17416</v>
      </c>
      <c r="C2041" s="7">
        <v>666</v>
      </c>
      <c r="D2041" s="7">
        <v>13</v>
      </c>
      <c r="E2041" s="1">
        <v>3548.33</v>
      </c>
      <c r="F2041" s="1">
        <v>779.22</v>
      </c>
      <c r="G2041" s="1">
        <v>1148.06</v>
      </c>
      <c r="H2041" s="1">
        <v>378.1</v>
      </c>
      <c r="I2041" s="6">
        <v>2305.38</v>
      </c>
      <c r="J2041" s="86"/>
      <c r="K2041" s="86"/>
      <c r="L2041" s="85"/>
      <c r="M2041" s="85"/>
      <c r="N2041" s="85"/>
      <c r="O2041" s="85"/>
      <c r="P2041" s="85"/>
      <c r="Q2041" s="1">
        <f t="shared" si="31"/>
        <v>2305.38</v>
      </c>
    </row>
    <row r="2042" spans="1:17" x14ac:dyDescent="0.25">
      <c r="A2042" s="83" t="s">
        <v>9710</v>
      </c>
      <c r="B2042" s="84" t="s">
        <v>17417</v>
      </c>
      <c r="C2042" s="7">
        <v>439</v>
      </c>
      <c r="D2042" s="7">
        <v>8</v>
      </c>
      <c r="E2042" s="1">
        <v>1556.55</v>
      </c>
      <c r="F2042" s="1">
        <v>513.63</v>
      </c>
      <c r="G2042" s="1">
        <v>706.5</v>
      </c>
      <c r="H2042" s="1">
        <v>165.86</v>
      </c>
      <c r="I2042" s="6">
        <v>1385.99</v>
      </c>
      <c r="J2042" s="86"/>
      <c r="K2042" s="86"/>
      <c r="L2042" s="85"/>
      <c r="M2042" s="85"/>
      <c r="N2042" s="85"/>
      <c r="O2042" s="85"/>
      <c r="P2042" s="85"/>
      <c r="Q2042" s="1">
        <f t="shared" si="31"/>
        <v>1385.99</v>
      </c>
    </row>
    <row r="2043" spans="1:17" x14ac:dyDescent="0.25">
      <c r="A2043" s="83" t="s">
        <v>9711</v>
      </c>
      <c r="B2043" s="84" t="s">
        <v>17418</v>
      </c>
      <c r="C2043" s="7">
        <v>1559</v>
      </c>
      <c r="D2043" s="7">
        <v>17</v>
      </c>
      <c r="E2043" s="1">
        <v>5702.75</v>
      </c>
      <c r="F2043" s="1">
        <v>1824.02</v>
      </c>
      <c r="G2043" s="1">
        <v>1501.31</v>
      </c>
      <c r="H2043" s="1">
        <v>607.66999999999996</v>
      </c>
      <c r="I2043" s="6">
        <v>3933</v>
      </c>
      <c r="J2043" s="86"/>
      <c r="K2043" s="86"/>
      <c r="L2043" s="85"/>
      <c r="M2043" s="85"/>
      <c r="N2043" s="85"/>
      <c r="O2043" s="85"/>
      <c r="P2043" s="85"/>
      <c r="Q2043" s="1">
        <f t="shared" si="31"/>
        <v>3933</v>
      </c>
    </row>
    <row r="2044" spans="1:17" x14ac:dyDescent="0.25">
      <c r="A2044" s="83" t="s">
        <v>9712</v>
      </c>
      <c r="B2044" s="84" t="s">
        <v>17419</v>
      </c>
      <c r="C2044" s="7">
        <v>352</v>
      </c>
      <c r="D2044" s="7">
        <v>6</v>
      </c>
      <c r="E2044" s="1">
        <v>1000.12</v>
      </c>
      <c r="F2044" s="1">
        <v>411.84</v>
      </c>
      <c r="G2044" s="1">
        <v>529.87</v>
      </c>
      <c r="H2044" s="1">
        <v>106.57</v>
      </c>
      <c r="I2044" s="6">
        <v>1048.28</v>
      </c>
      <c r="J2044" s="86"/>
      <c r="K2044" s="86"/>
      <c r="L2044" s="85"/>
      <c r="M2044" s="85"/>
      <c r="N2044" s="85"/>
      <c r="O2044" s="85"/>
      <c r="P2044" s="85"/>
      <c r="Q2044" s="1">
        <f t="shared" si="31"/>
        <v>1048.28</v>
      </c>
    </row>
    <row r="2045" spans="1:17" x14ac:dyDescent="0.25">
      <c r="A2045" s="83" t="s">
        <v>9713</v>
      </c>
      <c r="B2045" s="84" t="s">
        <v>17420</v>
      </c>
      <c r="C2045" s="7">
        <v>6707</v>
      </c>
      <c r="D2045" s="7">
        <v>83</v>
      </c>
      <c r="E2045" s="1">
        <v>51329.29</v>
      </c>
      <c r="F2045" s="1">
        <v>7847.17</v>
      </c>
      <c r="G2045" s="1">
        <v>7329.92</v>
      </c>
      <c r="H2045" s="1">
        <v>5469.54</v>
      </c>
      <c r="I2045" s="6">
        <v>20646.63</v>
      </c>
      <c r="J2045" s="86"/>
      <c r="K2045" s="86"/>
      <c r="L2045" s="85"/>
      <c r="M2045" s="85"/>
      <c r="N2045" s="85"/>
      <c r="O2045" s="85"/>
      <c r="P2045" s="85"/>
      <c r="Q2045" s="1">
        <f t="shared" si="31"/>
        <v>20646.63</v>
      </c>
    </row>
    <row r="2046" spans="1:17" x14ac:dyDescent="0.25">
      <c r="A2046" s="83" t="s">
        <v>9714</v>
      </c>
      <c r="B2046" s="84" t="s">
        <v>17421</v>
      </c>
      <c r="C2046" s="7">
        <v>4480</v>
      </c>
      <c r="D2046" s="7">
        <v>49</v>
      </c>
      <c r="E2046" s="1">
        <v>65016.75</v>
      </c>
      <c r="F2046" s="1">
        <v>5241.58</v>
      </c>
      <c r="G2046" s="1">
        <v>4327.3</v>
      </c>
      <c r="H2046" s="1">
        <v>6928.05</v>
      </c>
      <c r="I2046" s="6">
        <v>16496.93</v>
      </c>
      <c r="J2046" s="86"/>
      <c r="K2046" s="86"/>
      <c r="L2046" s="85"/>
      <c r="M2046" s="85"/>
      <c r="N2046" s="85"/>
      <c r="O2046" s="85"/>
      <c r="P2046" s="85"/>
      <c r="Q2046" s="1">
        <f t="shared" si="31"/>
        <v>16496.93</v>
      </c>
    </row>
    <row r="2047" spans="1:17" x14ac:dyDescent="0.25">
      <c r="A2047" s="83" t="s">
        <v>9715</v>
      </c>
      <c r="B2047" s="84" t="s">
        <v>17422</v>
      </c>
      <c r="C2047" s="7">
        <v>4134</v>
      </c>
      <c r="D2047" s="7">
        <v>30</v>
      </c>
      <c r="E2047" s="1">
        <v>14798.96</v>
      </c>
      <c r="F2047" s="1">
        <v>4836.7700000000004</v>
      </c>
      <c r="G2047" s="1">
        <v>2649.37</v>
      </c>
      <c r="H2047" s="1">
        <v>1576.94</v>
      </c>
      <c r="I2047" s="6">
        <v>9063.08</v>
      </c>
      <c r="J2047" s="86"/>
      <c r="K2047" s="86"/>
      <c r="L2047" s="85"/>
      <c r="M2047" s="85"/>
      <c r="N2047" s="85"/>
      <c r="O2047" s="85"/>
      <c r="P2047" s="85"/>
      <c r="Q2047" s="1">
        <f t="shared" si="31"/>
        <v>9063.08</v>
      </c>
    </row>
    <row r="2048" spans="1:17" x14ac:dyDescent="0.25">
      <c r="A2048" s="83" t="s">
        <v>9716</v>
      </c>
      <c r="B2048" s="84" t="s">
        <v>17423</v>
      </c>
      <c r="C2048" s="7">
        <v>42733</v>
      </c>
      <c r="D2048" s="7">
        <v>545</v>
      </c>
      <c r="E2048" s="1">
        <v>448219.77</v>
      </c>
      <c r="F2048" s="1">
        <v>49997.46</v>
      </c>
      <c r="G2048" s="1">
        <v>48130.22</v>
      </c>
      <c r="H2048" s="1">
        <v>47761.34</v>
      </c>
      <c r="I2048" s="6">
        <v>145889.01999999999</v>
      </c>
      <c r="J2048" s="86"/>
      <c r="K2048" s="86"/>
      <c r="L2048" s="85"/>
      <c r="M2048" s="85"/>
      <c r="N2048" s="85"/>
      <c r="O2048" s="85"/>
      <c r="P2048" s="85"/>
      <c r="Q2048" s="1">
        <f t="shared" si="31"/>
        <v>145889.01999999999</v>
      </c>
    </row>
    <row r="2049" spans="1:17" x14ac:dyDescent="0.25">
      <c r="A2049" s="83" t="s">
        <v>9717</v>
      </c>
      <c r="B2049" s="84" t="s">
        <v>17424</v>
      </c>
      <c r="C2049" s="7">
        <v>2976</v>
      </c>
      <c r="D2049" s="7">
        <v>38</v>
      </c>
      <c r="E2049" s="1">
        <v>29824.34</v>
      </c>
      <c r="F2049" s="1">
        <v>3481.91</v>
      </c>
      <c r="G2049" s="1">
        <v>3355.87</v>
      </c>
      <c r="H2049" s="1">
        <v>3178.02</v>
      </c>
      <c r="I2049" s="6">
        <v>10015.799999999999</v>
      </c>
      <c r="J2049" s="86"/>
      <c r="K2049" s="86"/>
      <c r="L2049" s="85"/>
      <c r="M2049" s="85"/>
      <c r="N2049" s="85"/>
      <c r="O2049" s="85"/>
      <c r="P2049" s="85"/>
      <c r="Q2049" s="1">
        <f t="shared" si="31"/>
        <v>10015.799999999999</v>
      </c>
    </row>
    <row r="2050" spans="1:17" x14ac:dyDescent="0.25">
      <c r="A2050" s="83" t="s">
        <v>9718</v>
      </c>
      <c r="B2050" s="84" t="s">
        <v>17425</v>
      </c>
      <c r="C2050" s="7">
        <v>4467</v>
      </c>
      <c r="D2050" s="7">
        <v>48</v>
      </c>
      <c r="E2050" s="1">
        <v>18733.23</v>
      </c>
      <c r="F2050" s="1">
        <v>5226.38</v>
      </c>
      <c r="G2050" s="1">
        <v>4238.99</v>
      </c>
      <c r="H2050" s="1">
        <v>1996.18</v>
      </c>
      <c r="I2050" s="6">
        <v>11461.55</v>
      </c>
      <c r="J2050" s="86"/>
      <c r="K2050" s="86"/>
      <c r="L2050" s="85"/>
      <c r="M2050" s="85"/>
      <c r="N2050" s="85"/>
      <c r="O2050" s="85"/>
      <c r="P2050" s="85"/>
      <c r="Q2050" s="1">
        <f t="shared" si="31"/>
        <v>11461.55</v>
      </c>
    </row>
    <row r="2051" spans="1:17" x14ac:dyDescent="0.25">
      <c r="A2051" s="83" t="s">
        <v>9719</v>
      </c>
      <c r="B2051" s="84" t="s">
        <v>17426</v>
      </c>
      <c r="C2051" s="7">
        <v>3856</v>
      </c>
      <c r="D2051" s="7">
        <v>61</v>
      </c>
      <c r="E2051" s="1">
        <v>22461.87</v>
      </c>
      <c r="F2051" s="1">
        <v>4511.5</v>
      </c>
      <c r="G2051" s="1">
        <v>5387.05</v>
      </c>
      <c r="H2051" s="1">
        <v>2393.4899999999998</v>
      </c>
      <c r="I2051" s="6">
        <v>12292.04</v>
      </c>
      <c r="J2051" s="86"/>
      <c r="K2051" s="86"/>
      <c r="L2051" s="85"/>
      <c r="M2051" s="85"/>
      <c r="N2051" s="85"/>
      <c r="O2051" s="85"/>
      <c r="P2051" s="85"/>
      <c r="Q2051" s="1">
        <f t="shared" si="31"/>
        <v>12292.04</v>
      </c>
    </row>
    <row r="2052" spans="1:17" x14ac:dyDescent="0.25">
      <c r="A2052" s="83" t="s">
        <v>9720</v>
      </c>
      <c r="B2052" s="84" t="s">
        <v>17427</v>
      </c>
      <c r="C2052" s="7">
        <v>22739</v>
      </c>
      <c r="D2052" s="7">
        <v>286</v>
      </c>
      <c r="E2052" s="1">
        <v>217017.78</v>
      </c>
      <c r="F2052" s="1">
        <v>26604.55</v>
      </c>
      <c r="G2052" s="1">
        <v>25257.32</v>
      </c>
      <c r="H2052" s="1">
        <v>23124.95</v>
      </c>
      <c r="I2052" s="6">
        <v>74986.820000000007</v>
      </c>
      <c r="J2052" s="86"/>
      <c r="K2052" s="86"/>
      <c r="L2052" s="85"/>
      <c r="M2052" s="85"/>
      <c r="N2052" s="85"/>
      <c r="O2052" s="85"/>
      <c r="P2052" s="85"/>
      <c r="Q2052" s="1">
        <f t="shared" si="31"/>
        <v>74986.820000000007</v>
      </c>
    </row>
    <row r="2053" spans="1:17" x14ac:dyDescent="0.25">
      <c r="A2053" s="83" t="s">
        <v>9721</v>
      </c>
      <c r="B2053" s="84" t="s">
        <v>17428</v>
      </c>
      <c r="C2053" s="7">
        <v>9293</v>
      </c>
      <c r="D2053" s="7">
        <v>83</v>
      </c>
      <c r="E2053" s="1">
        <v>58135.62</v>
      </c>
      <c r="F2053" s="1">
        <v>10872.78</v>
      </c>
      <c r="G2053" s="1">
        <v>7329.92</v>
      </c>
      <c r="H2053" s="1">
        <v>6194.81</v>
      </c>
      <c r="I2053" s="6">
        <v>24397.51</v>
      </c>
      <c r="J2053" s="86"/>
      <c r="K2053" s="86"/>
      <c r="L2053" s="85"/>
      <c r="M2053" s="85"/>
      <c r="N2053" s="85"/>
      <c r="O2053" s="85"/>
      <c r="P2053" s="85"/>
      <c r="Q2053" s="1">
        <f t="shared" si="31"/>
        <v>24397.51</v>
      </c>
    </row>
    <row r="2054" spans="1:17" x14ac:dyDescent="0.25">
      <c r="A2054" s="83" t="s">
        <v>9722</v>
      </c>
      <c r="B2054" s="84" t="s">
        <v>17429</v>
      </c>
      <c r="C2054" s="7">
        <v>1943</v>
      </c>
      <c r="D2054" s="7">
        <v>18</v>
      </c>
      <c r="E2054" s="1">
        <v>15718.94</v>
      </c>
      <c r="F2054" s="1">
        <v>2273.3000000000002</v>
      </c>
      <c r="G2054" s="1">
        <v>1589.62</v>
      </c>
      <c r="H2054" s="1">
        <v>1674.98</v>
      </c>
      <c r="I2054" s="6">
        <v>5537.9</v>
      </c>
      <c r="J2054" s="86"/>
      <c r="K2054" s="86"/>
      <c r="L2054" s="85"/>
      <c r="M2054" s="85"/>
      <c r="N2054" s="85"/>
      <c r="O2054" s="85"/>
      <c r="P2054" s="85"/>
      <c r="Q2054" s="1">
        <f t="shared" si="31"/>
        <v>5537.9</v>
      </c>
    </row>
    <row r="2055" spans="1:17" x14ac:dyDescent="0.25">
      <c r="A2055" s="83" t="s">
        <v>9723</v>
      </c>
      <c r="B2055" s="84" t="s">
        <v>17430</v>
      </c>
      <c r="C2055" s="7">
        <v>3701</v>
      </c>
      <c r="D2055" s="7">
        <v>45</v>
      </c>
      <c r="E2055" s="1">
        <v>10045.77</v>
      </c>
      <c r="F2055" s="1">
        <v>4330.16</v>
      </c>
      <c r="G2055" s="1">
        <v>3974.06</v>
      </c>
      <c r="H2055" s="1">
        <v>1070.46</v>
      </c>
      <c r="I2055" s="6">
        <v>9374.68</v>
      </c>
      <c r="J2055" s="86"/>
      <c r="K2055" s="86"/>
      <c r="L2055" s="85"/>
      <c r="M2055" s="85"/>
      <c r="N2055" s="85"/>
      <c r="O2055" s="85"/>
      <c r="P2055" s="85"/>
      <c r="Q2055" s="1">
        <f t="shared" si="31"/>
        <v>9374.68</v>
      </c>
    </row>
    <row r="2056" spans="1:17" x14ac:dyDescent="0.25">
      <c r="A2056" s="83" t="s">
        <v>9724</v>
      </c>
      <c r="B2056" s="84" t="s">
        <v>17431</v>
      </c>
      <c r="C2056" s="7">
        <v>5341</v>
      </c>
      <c r="D2056" s="7">
        <v>38</v>
      </c>
      <c r="E2056" s="1">
        <v>32219.759999999998</v>
      </c>
      <c r="F2056" s="1">
        <v>6248.95</v>
      </c>
      <c r="G2056" s="1">
        <v>3355.87</v>
      </c>
      <c r="H2056" s="1">
        <v>3433.27</v>
      </c>
      <c r="I2056" s="6">
        <v>13038.09</v>
      </c>
      <c r="J2056" s="86"/>
      <c r="K2056" s="86"/>
      <c r="L2056" s="85"/>
      <c r="M2056" s="85"/>
      <c r="N2056" s="85"/>
      <c r="O2056" s="85"/>
      <c r="P2056" s="85"/>
      <c r="Q2056" s="1">
        <f t="shared" si="31"/>
        <v>13038.09</v>
      </c>
    </row>
    <row r="2057" spans="1:17" x14ac:dyDescent="0.25">
      <c r="A2057" s="83" t="s">
        <v>9725</v>
      </c>
      <c r="B2057" s="84" t="s">
        <v>17432</v>
      </c>
      <c r="C2057" s="7">
        <v>2008</v>
      </c>
      <c r="D2057" s="7">
        <v>20</v>
      </c>
      <c r="E2057" s="1">
        <v>5510.97</v>
      </c>
      <c r="F2057" s="1">
        <v>2349.35</v>
      </c>
      <c r="G2057" s="1">
        <v>1766.25</v>
      </c>
      <c r="H2057" s="1">
        <v>587.24</v>
      </c>
      <c r="I2057" s="6">
        <v>4702.84</v>
      </c>
      <c r="J2057" s="86"/>
      <c r="K2057" s="86"/>
      <c r="L2057" s="85"/>
      <c r="M2057" s="85"/>
      <c r="N2057" s="85"/>
      <c r="O2057" s="85"/>
      <c r="P2057" s="85"/>
      <c r="Q2057" s="1">
        <f t="shared" si="31"/>
        <v>4702.84</v>
      </c>
    </row>
    <row r="2058" spans="1:17" x14ac:dyDescent="0.25">
      <c r="A2058" s="83" t="s">
        <v>9726</v>
      </c>
      <c r="B2058" s="84" t="s">
        <v>17433</v>
      </c>
      <c r="C2058" s="7">
        <v>1465</v>
      </c>
      <c r="D2058" s="7">
        <v>22</v>
      </c>
      <c r="E2058" s="1">
        <v>51822.12</v>
      </c>
      <c r="F2058" s="1">
        <v>1714.05</v>
      </c>
      <c r="G2058" s="1">
        <v>1942.87</v>
      </c>
      <c r="H2058" s="1">
        <v>5522.06</v>
      </c>
      <c r="I2058" s="6">
        <v>9178.98</v>
      </c>
      <c r="J2058" s="86"/>
      <c r="K2058" s="86"/>
      <c r="L2058" s="85"/>
      <c r="M2058" s="85"/>
      <c r="N2058" s="85"/>
      <c r="O2058" s="85"/>
      <c r="P2058" s="85"/>
      <c r="Q2058" s="1">
        <f t="shared" si="31"/>
        <v>9178.98</v>
      </c>
    </row>
    <row r="2059" spans="1:17" x14ac:dyDescent="0.25">
      <c r="A2059" s="83" t="s">
        <v>9727</v>
      </c>
      <c r="B2059" s="84" t="s">
        <v>17434</v>
      </c>
      <c r="C2059" s="7">
        <v>20928</v>
      </c>
      <c r="D2059" s="7">
        <v>211</v>
      </c>
      <c r="E2059" s="1">
        <v>197919.77</v>
      </c>
      <c r="F2059" s="1">
        <v>24485.69</v>
      </c>
      <c r="G2059" s="1">
        <v>18633.900000000001</v>
      </c>
      <c r="H2059" s="1">
        <v>21089.9</v>
      </c>
      <c r="I2059" s="6">
        <v>64209.49</v>
      </c>
      <c r="J2059" s="86"/>
      <c r="K2059" s="86"/>
      <c r="L2059" s="85"/>
      <c r="M2059" s="85"/>
      <c r="N2059" s="85"/>
      <c r="O2059" s="85"/>
      <c r="P2059" s="85"/>
      <c r="Q2059" s="1">
        <f t="shared" si="31"/>
        <v>64209.49</v>
      </c>
    </row>
    <row r="2060" spans="1:17" x14ac:dyDescent="0.25">
      <c r="A2060" s="83" t="s">
        <v>9728</v>
      </c>
      <c r="B2060" s="84" t="s">
        <v>17435</v>
      </c>
      <c r="C2060" s="7">
        <v>2815</v>
      </c>
      <c r="D2060" s="7">
        <v>33</v>
      </c>
      <c r="E2060" s="1">
        <v>75149.03</v>
      </c>
      <c r="F2060" s="1">
        <v>3293.54</v>
      </c>
      <c r="G2060" s="1">
        <v>2914.3</v>
      </c>
      <c r="H2060" s="1">
        <v>8007.72</v>
      </c>
      <c r="I2060" s="6">
        <v>14215.56</v>
      </c>
      <c r="J2060" s="86"/>
      <c r="K2060" s="86"/>
      <c r="L2060" s="85"/>
      <c r="M2060" s="85"/>
      <c r="N2060" s="85"/>
      <c r="O2060" s="85"/>
      <c r="P2060" s="85"/>
      <c r="Q2060" s="1">
        <f t="shared" si="31"/>
        <v>14215.56</v>
      </c>
    </row>
    <row r="2061" spans="1:17" x14ac:dyDescent="0.25">
      <c r="A2061" s="83" t="s">
        <v>9729</v>
      </c>
      <c r="B2061" s="84" t="s">
        <v>17436</v>
      </c>
      <c r="C2061" s="7">
        <v>1482</v>
      </c>
      <c r="D2061" s="7">
        <v>10</v>
      </c>
      <c r="E2061" s="1">
        <v>1566.42</v>
      </c>
      <c r="F2061" s="1">
        <v>1733.94</v>
      </c>
      <c r="G2061" s="1">
        <v>883.12</v>
      </c>
      <c r="H2061" s="1">
        <v>166.91</v>
      </c>
      <c r="I2061" s="6">
        <v>2783.97</v>
      </c>
      <c r="J2061" s="86"/>
      <c r="K2061" s="86"/>
      <c r="L2061" s="85"/>
      <c r="M2061" s="85"/>
      <c r="N2061" s="85"/>
      <c r="O2061" s="85"/>
      <c r="P2061" s="85"/>
      <c r="Q2061" s="1">
        <f t="shared" si="31"/>
        <v>2783.97</v>
      </c>
    </row>
    <row r="2062" spans="1:17" x14ac:dyDescent="0.25">
      <c r="A2062" s="83" t="s">
        <v>9730</v>
      </c>
      <c r="B2062" s="84" t="s">
        <v>17437</v>
      </c>
      <c r="C2062" s="7">
        <v>10561</v>
      </c>
      <c r="D2062" s="7">
        <v>80</v>
      </c>
      <c r="E2062" s="1">
        <v>28148.36</v>
      </c>
      <c r="F2062" s="1">
        <v>12356.34</v>
      </c>
      <c r="G2062" s="1">
        <v>7064.98</v>
      </c>
      <c r="H2062" s="1">
        <v>2999.43</v>
      </c>
      <c r="I2062" s="6">
        <v>22420.75</v>
      </c>
      <c r="J2062" s="86"/>
      <c r="K2062" s="86"/>
      <c r="L2062" s="85"/>
      <c r="M2062" s="85"/>
      <c r="N2062" s="85"/>
      <c r="O2062" s="85"/>
      <c r="P2062" s="85"/>
      <c r="Q2062" s="1">
        <f t="shared" ref="Q2062:Q2125" si="32">I2062+P2062</f>
        <v>22420.75</v>
      </c>
    </row>
    <row r="2063" spans="1:17" x14ac:dyDescent="0.25">
      <c r="A2063" s="83" t="s">
        <v>9731</v>
      </c>
      <c r="B2063" s="84" t="s">
        <v>17438</v>
      </c>
      <c r="C2063" s="7">
        <v>7318</v>
      </c>
      <c r="D2063" s="7">
        <v>53</v>
      </c>
      <c r="E2063" s="1">
        <v>23346.37</v>
      </c>
      <c r="F2063" s="1">
        <v>8562.0300000000007</v>
      </c>
      <c r="G2063" s="1">
        <v>4680.55</v>
      </c>
      <c r="H2063" s="1">
        <v>2487.7399999999998</v>
      </c>
      <c r="I2063" s="6">
        <v>15730.32</v>
      </c>
      <c r="J2063" s="86"/>
      <c r="K2063" s="86"/>
      <c r="L2063" s="85"/>
      <c r="M2063" s="85"/>
      <c r="N2063" s="85"/>
      <c r="O2063" s="85"/>
      <c r="P2063" s="85"/>
      <c r="Q2063" s="1">
        <f t="shared" si="32"/>
        <v>15730.32</v>
      </c>
    </row>
    <row r="2064" spans="1:17" x14ac:dyDescent="0.25">
      <c r="A2064" s="83" t="s">
        <v>9732</v>
      </c>
      <c r="B2064" s="84" t="s">
        <v>17439</v>
      </c>
      <c r="C2064" s="7">
        <v>17204</v>
      </c>
      <c r="D2064" s="7">
        <v>236</v>
      </c>
      <c r="E2064" s="1">
        <v>235517.4</v>
      </c>
      <c r="F2064" s="1">
        <v>20128.62</v>
      </c>
      <c r="G2064" s="1">
        <v>20841.7</v>
      </c>
      <c r="H2064" s="1">
        <v>25096.23</v>
      </c>
      <c r="I2064" s="6">
        <v>66066.55</v>
      </c>
      <c r="J2064" s="86"/>
      <c r="K2064" s="86"/>
      <c r="L2064" s="85"/>
      <c r="M2064" s="85"/>
      <c r="N2064" s="85"/>
      <c r="O2064" s="85"/>
      <c r="P2064" s="85"/>
      <c r="Q2064" s="1">
        <f t="shared" si="32"/>
        <v>66066.55</v>
      </c>
    </row>
    <row r="2065" spans="1:17" x14ac:dyDescent="0.25">
      <c r="A2065" s="83" t="s">
        <v>9733</v>
      </c>
      <c r="B2065" s="84" t="s">
        <v>17440</v>
      </c>
      <c r="C2065" s="7">
        <v>22367</v>
      </c>
      <c r="D2065" s="7">
        <v>181</v>
      </c>
      <c r="E2065" s="1">
        <v>121928.54</v>
      </c>
      <c r="F2065" s="1">
        <v>26169.31</v>
      </c>
      <c r="G2065" s="1">
        <v>15984.53</v>
      </c>
      <c r="H2065" s="1">
        <v>12992.44</v>
      </c>
      <c r="I2065" s="6">
        <v>55146.28</v>
      </c>
      <c r="J2065" s="86"/>
      <c r="K2065" s="86"/>
      <c r="L2065" s="85"/>
      <c r="M2065" s="85"/>
      <c r="N2065" s="85"/>
      <c r="O2065" s="85"/>
      <c r="P2065" s="85"/>
      <c r="Q2065" s="1">
        <f t="shared" si="32"/>
        <v>55146.28</v>
      </c>
    </row>
    <row r="2066" spans="1:17" x14ac:dyDescent="0.25">
      <c r="A2066" s="83" t="s">
        <v>9734</v>
      </c>
      <c r="B2066" s="84" t="s">
        <v>17441</v>
      </c>
      <c r="C2066" s="7">
        <v>29943</v>
      </c>
      <c r="D2066" s="7">
        <v>321</v>
      </c>
      <c r="E2066" s="1">
        <v>265841.03999999998</v>
      </c>
      <c r="F2066" s="1">
        <v>35033.21</v>
      </c>
      <c r="G2066" s="1">
        <v>28348.26</v>
      </c>
      <c r="H2066" s="1">
        <v>28327.45</v>
      </c>
      <c r="I2066" s="6">
        <v>91708.92</v>
      </c>
      <c r="J2066" s="86"/>
      <c r="K2066" s="86"/>
      <c r="L2066" s="85"/>
      <c r="M2066" s="85"/>
      <c r="N2066" s="85"/>
      <c r="O2066" s="85"/>
      <c r="P2066" s="85"/>
      <c r="Q2066" s="1">
        <f t="shared" si="32"/>
        <v>91708.92</v>
      </c>
    </row>
    <row r="2067" spans="1:17" x14ac:dyDescent="0.25">
      <c r="A2067" s="83" t="s">
        <v>9735</v>
      </c>
      <c r="B2067" s="84" t="s">
        <v>17442</v>
      </c>
      <c r="C2067" s="7">
        <v>7529</v>
      </c>
      <c r="D2067" s="7">
        <v>85</v>
      </c>
      <c r="E2067" s="1">
        <v>71465.17</v>
      </c>
      <c r="F2067" s="1">
        <v>8808.9</v>
      </c>
      <c r="G2067" s="1">
        <v>7506.54</v>
      </c>
      <c r="H2067" s="1">
        <v>7615.18</v>
      </c>
      <c r="I2067" s="6">
        <v>23930.62</v>
      </c>
      <c r="J2067" s="86"/>
      <c r="K2067" s="86"/>
      <c r="L2067" s="85"/>
      <c r="M2067" s="85"/>
      <c r="N2067" s="85"/>
      <c r="O2067" s="85"/>
      <c r="P2067" s="85"/>
      <c r="Q2067" s="1">
        <f t="shared" si="32"/>
        <v>23930.62</v>
      </c>
    </row>
    <row r="2068" spans="1:17" x14ac:dyDescent="0.25">
      <c r="A2068" s="83" t="s">
        <v>9736</v>
      </c>
      <c r="B2068" s="84" t="s">
        <v>17443</v>
      </c>
      <c r="C2068" s="7">
        <v>9898</v>
      </c>
      <c r="D2068" s="7">
        <v>94</v>
      </c>
      <c r="E2068" s="1">
        <v>68595.67</v>
      </c>
      <c r="F2068" s="1">
        <v>11580.62</v>
      </c>
      <c r="G2068" s="1">
        <v>8301.36</v>
      </c>
      <c r="H2068" s="1">
        <v>7309.41</v>
      </c>
      <c r="I2068" s="6">
        <v>27191.39</v>
      </c>
      <c r="J2068" s="86"/>
      <c r="K2068" s="86"/>
      <c r="L2068" s="85"/>
      <c r="M2068" s="85"/>
      <c r="N2068" s="85"/>
      <c r="O2068" s="85"/>
      <c r="P2068" s="85"/>
      <c r="Q2068" s="1">
        <f t="shared" si="32"/>
        <v>27191.39</v>
      </c>
    </row>
    <row r="2069" spans="1:17" x14ac:dyDescent="0.25">
      <c r="A2069" s="83" t="s">
        <v>9737</v>
      </c>
      <c r="B2069" s="84" t="s">
        <v>17444</v>
      </c>
      <c r="C2069" s="7">
        <v>804</v>
      </c>
      <c r="D2069" s="7">
        <v>14</v>
      </c>
      <c r="E2069" s="1">
        <v>4021.27</v>
      </c>
      <c r="F2069" s="1">
        <v>940.68</v>
      </c>
      <c r="G2069" s="1">
        <v>1236.3800000000001</v>
      </c>
      <c r="H2069" s="1">
        <v>428.5</v>
      </c>
      <c r="I2069" s="6">
        <v>2605.56</v>
      </c>
      <c r="J2069" s="86"/>
      <c r="K2069" s="86"/>
      <c r="L2069" s="85"/>
      <c r="M2069" s="85"/>
      <c r="N2069" s="85"/>
      <c r="O2069" s="85"/>
      <c r="P2069" s="85"/>
      <c r="Q2069" s="1">
        <f t="shared" si="32"/>
        <v>2605.56</v>
      </c>
    </row>
    <row r="2070" spans="1:17" x14ac:dyDescent="0.25">
      <c r="A2070" s="83" t="s">
        <v>9738</v>
      </c>
      <c r="B2070" s="84" t="s">
        <v>17445</v>
      </c>
      <c r="C2070" s="7">
        <v>4614</v>
      </c>
      <c r="D2070" s="7">
        <v>52</v>
      </c>
      <c r="E2070" s="1">
        <v>43068.95</v>
      </c>
      <c r="F2070" s="1">
        <v>5398.37</v>
      </c>
      <c r="G2070" s="1">
        <v>4592.24</v>
      </c>
      <c r="H2070" s="1">
        <v>4589.34</v>
      </c>
      <c r="I2070" s="6">
        <v>14579.95</v>
      </c>
      <c r="J2070" s="86"/>
      <c r="K2070" s="86"/>
      <c r="L2070" s="85"/>
      <c r="M2070" s="85"/>
      <c r="N2070" s="85"/>
      <c r="O2070" s="85"/>
      <c r="P2070" s="85"/>
      <c r="Q2070" s="1">
        <f t="shared" si="32"/>
        <v>14579.95</v>
      </c>
    </row>
    <row r="2071" spans="1:17" x14ac:dyDescent="0.25">
      <c r="A2071" s="83" t="s">
        <v>9739</v>
      </c>
      <c r="B2071" s="84" t="s">
        <v>17446</v>
      </c>
      <c r="C2071" s="7">
        <v>743</v>
      </c>
      <c r="D2071" s="7">
        <v>6</v>
      </c>
      <c r="E2071" s="1">
        <v>993.93</v>
      </c>
      <c r="F2071" s="1">
        <v>869.3</v>
      </c>
      <c r="G2071" s="1">
        <v>529.87</v>
      </c>
      <c r="H2071" s="1">
        <v>105.91</v>
      </c>
      <c r="I2071" s="6">
        <v>1505.08</v>
      </c>
      <c r="J2071" s="86"/>
      <c r="K2071" s="86"/>
      <c r="L2071" s="85"/>
      <c r="M2071" s="85"/>
      <c r="N2071" s="85"/>
      <c r="O2071" s="85"/>
      <c r="P2071" s="85"/>
      <c r="Q2071" s="1">
        <f t="shared" si="32"/>
        <v>1505.08</v>
      </c>
    </row>
    <row r="2072" spans="1:17" x14ac:dyDescent="0.25">
      <c r="A2072" s="83" t="s">
        <v>9740</v>
      </c>
      <c r="B2072" s="84" t="s">
        <v>17447</v>
      </c>
      <c r="C2072" s="7">
        <v>1040</v>
      </c>
      <c r="D2072" s="7">
        <v>13</v>
      </c>
      <c r="E2072" s="1">
        <v>2100.0300000000002</v>
      </c>
      <c r="F2072" s="1">
        <v>1216.8</v>
      </c>
      <c r="G2072" s="1">
        <v>1148.06</v>
      </c>
      <c r="H2072" s="1">
        <v>223.78</v>
      </c>
      <c r="I2072" s="6">
        <v>2588.64</v>
      </c>
      <c r="J2072" s="86"/>
      <c r="K2072" s="86"/>
      <c r="L2072" s="85"/>
      <c r="M2072" s="85"/>
      <c r="N2072" s="85"/>
      <c r="O2072" s="85"/>
      <c r="P2072" s="85"/>
      <c r="Q2072" s="1">
        <f t="shared" si="32"/>
        <v>2588.64</v>
      </c>
    </row>
    <row r="2073" spans="1:17" x14ac:dyDescent="0.25">
      <c r="A2073" s="83" t="s">
        <v>9741</v>
      </c>
      <c r="B2073" s="84" t="s">
        <v>17448</v>
      </c>
      <c r="C2073" s="7">
        <v>1118</v>
      </c>
      <c r="D2073" s="7">
        <v>8</v>
      </c>
      <c r="E2073" s="1">
        <v>6632.35</v>
      </c>
      <c r="F2073" s="1">
        <v>1308.06</v>
      </c>
      <c r="G2073" s="1">
        <v>706.5</v>
      </c>
      <c r="H2073" s="1">
        <v>706.73</v>
      </c>
      <c r="I2073" s="6">
        <v>2721.29</v>
      </c>
      <c r="J2073" s="86"/>
      <c r="K2073" s="86"/>
      <c r="L2073" s="85"/>
      <c r="M2073" s="85"/>
      <c r="N2073" s="85"/>
      <c r="O2073" s="85"/>
      <c r="P2073" s="85"/>
      <c r="Q2073" s="1">
        <f t="shared" si="32"/>
        <v>2721.29</v>
      </c>
    </row>
    <row r="2074" spans="1:17" x14ac:dyDescent="0.25">
      <c r="A2074" s="83" t="s">
        <v>9742</v>
      </c>
      <c r="B2074" s="84" t="s">
        <v>17449</v>
      </c>
      <c r="C2074" s="7">
        <v>348</v>
      </c>
      <c r="D2074" s="7">
        <v>7</v>
      </c>
      <c r="E2074" s="1">
        <v>1505.62</v>
      </c>
      <c r="F2074" s="1">
        <v>407.16</v>
      </c>
      <c r="G2074" s="1">
        <v>618.17999999999995</v>
      </c>
      <c r="H2074" s="1">
        <v>160.43</v>
      </c>
      <c r="I2074" s="6">
        <v>1185.77</v>
      </c>
      <c r="J2074" s="86"/>
      <c r="K2074" s="86"/>
      <c r="L2074" s="85"/>
      <c r="M2074" s="85"/>
      <c r="N2074" s="85"/>
      <c r="O2074" s="85"/>
      <c r="P2074" s="85"/>
      <c r="Q2074" s="1">
        <f t="shared" si="32"/>
        <v>1185.77</v>
      </c>
    </row>
    <row r="2075" spans="1:17" x14ac:dyDescent="0.25">
      <c r="A2075" s="83" t="s">
        <v>9743</v>
      </c>
      <c r="B2075" s="84" t="s">
        <v>17450</v>
      </c>
      <c r="C2075" s="7">
        <v>2289</v>
      </c>
      <c r="D2075" s="7">
        <v>23</v>
      </c>
      <c r="E2075" s="1">
        <v>8586.61</v>
      </c>
      <c r="F2075" s="1">
        <v>2678.12</v>
      </c>
      <c r="G2075" s="1">
        <v>2031.18</v>
      </c>
      <c r="H2075" s="1">
        <v>914.97</v>
      </c>
      <c r="I2075" s="6">
        <v>5624.27</v>
      </c>
      <c r="J2075" s="86"/>
      <c r="K2075" s="86"/>
      <c r="L2075" s="85"/>
      <c r="M2075" s="85"/>
      <c r="N2075" s="85"/>
      <c r="O2075" s="85"/>
      <c r="P2075" s="85"/>
      <c r="Q2075" s="1">
        <f t="shared" si="32"/>
        <v>5624.27</v>
      </c>
    </row>
    <row r="2076" spans="1:17" x14ac:dyDescent="0.25">
      <c r="A2076" s="83" t="s">
        <v>9744</v>
      </c>
      <c r="B2076" s="84" t="s">
        <v>17451</v>
      </c>
      <c r="C2076" s="7">
        <v>7067</v>
      </c>
      <c r="D2076" s="7">
        <v>85</v>
      </c>
      <c r="E2076" s="1">
        <v>92674.81</v>
      </c>
      <c r="F2076" s="1">
        <v>8268.3700000000008</v>
      </c>
      <c r="G2076" s="1">
        <v>7506.54</v>
      </c>
      <c r="H2076" s="1">
        <v>9875.23</v>
      </c>
      <c r="I2076" s="6">
        <v>25650.14</v>
      </c>
      <c r="J2076" s="86"/>
      <c r="K2076" s="86"/>
      <c r="L2076" s="85"/>
      <c r="M2076" s="85"/>
      <c r="N2076" s="85"/>
      <c r="O2076" s="85"/>
      <c r="P2076" s="85"/>
      <c r="Q2076" s="1">
        <f t="shared" si="32"/>
        <v>25650.14</v>
      </c>
    </row>
    <row r="2077" spans="1:17" x14ac:dyDescent="0.25">
      <c r="A2077" s="83" t="s">
        <v>9745</v>
      </c>
      <c r="B2077" s="84" t="s">
        <v>17452</v>
      </c>
      <c r="C2077" s="7">
        <v>4860</v>
      </c>
      <c r="D2077" s="7">
        <v>67</v>
      </c>
      <c r="E2077" s="1">
        <v>56214.28</v>
      </c>
      <c r="F2077" s="1">
        <v>5686.18</v>
      </c>
      <c r="G2077" s="1">
        <v>5916.93</v>
      </c>
      <c r="H2077" s="1">
        <v>5990.07</v>
      </c>
      <c r="I2077" s="6">
        <v>17593.18</v>
      </c>
      <c r="J2077" s="86"/>
      <c r="K2077" s="86"/>
      <c r="L2077" s="85"/>
      <c r="M2077" s="85"/>
      <c r="N2077" s="85"/>
      <c r="O2077" s="85"/>
      <c r="P2077" s="85"/>
      <c r="Q2077" s="1">
        <f t="shared" si="32"/>
        <v>17593.18</v>
      </c>
    </row>
    <row r="2078" spans="1:17" x14ac:dyDescent="0.25">
      <c r="A2078" s="83" t="s">
        <v>9746</v>
      </c>
      <c r="B2078" s="84" t="s">
        <v>17453</v>
      </c>
      <c r="C2078" s="7">
        <v>621</v>
      </c>
      <c r="D2078" s="7">
        <v>11</v>
      </c>
      <c r="E2078" s="1">
        <v>1941.79</v>
      </c>
      <c r="F2078" s="1">
        <v>726.57</v>
      </c>
      <c r="G2078" s="1">
        <v>971.43</v>
      </c>
      <c r="H2078" s="1">
        <v>206.91</v>
      </c>
      <c r="I2078" s="6">
        <v>1904.91</v>
      </c>
      <c r="J2078" s="86"/>
      <c r="K2078" s="86"/>
      <c r="L2078" s="85"/>
      <c r="M2078" s="85"/>
      <c r="N2078" s="85"/>
      <c r="O2078" s="85"/>
      <c r="P2078" s="85"/>
      <c r="Q2078" s="1">
        <f t="shared" si="32"/>
        <v>1904.91</v>
      </c>
    </row>
    <row r="2079" spans="1:17" x14ac:dyDescent="0.25">
      <c r="A2079" s="83" t="s">
        <v>9747</v>
      </c>
      <c r="B2079" s="84" t="s">
        <v>17454</v>
      </c>
      <c r="C2079" s="7">
        <v>8671</v>
      </c>
      <c r="D2079" s="7">
        <v>59</v>
      </c>
      <c r="E2079" s="1">
        <v>29891.63</v>
      </c>
      <c r="F2079" s="1">
        <v>10145.040000000001</v>
      </c>
      <c r="G2079" s="1">
        <v>5210.42</v>
      </c>
      <c r="H2079" s="1">
        <v>3185.19</v>
      </c>
      <c r="I2079" s="6">
        <v>18540.650000000001</v>
      </c>
      <c r="J2079" s="86"/>
      <c r="K2079" s="86"/>
      <c r="L2079" s="85"/>
      <c r="M2079" s="85"/>
      <c r="N2079" s="85"/>
      <c r="O2079" s="85"/>
      <c r="P2079" s="85"/>
      <c r="Q2079" s="1">
        <f t="shared" si="32"/>
        <v>18540.650000000001</v>
      </c>
    </row>
    <row r="2080" spans="1:17" x14ac:dyDescent="0.25">
      <c r="A2080" s="83" t="s">
        <v>9748</v>
      </c>
      <c r="B2080" s="84" t="s">
        <v>17455</v>
      </c>
      <c r="C2080" s="7">
        <v>1448</v>
      </c>
      <c r="D2080" s="7">
        <v>19</v>
      </c>
      <c r="E2080" s="1">
        <v>4443.3100000000004</v>
      </c>
      <c r="F2080" s="1">
        <v>1694.15</v>
      </c>
      <c r="G2080" s="1">
        <v>1677.94</v>
      </c>
      <c r="H2080" s="1">
        <v>473.47</v>
      </c>
      <c r="I2080" s="6">
        <v>3845.56</v>
      </c>
      <c r="J2080" s="86"/>
      <c r="K2080" s="86"/>
      <c r="L2080" s="85"/>
      <c r="M2080" s="85"/>
      <c r="N2080" s="85"/>
      <c r="O2080" s="85"/>
      <c r="P2080" s="85"/>
      <c r="Q2080" s="1">
        <f t="shared" si="32"/>
        <v>3845.56</v>
      </c>
    </row>
    <row r="2081" spans="1:17" x14ac:dyDescent="0.25">
      <c r="A2081" s="83" t="s">
        <v>9749</v>
      </c>
      <c r="B2081" s="84" t="s">
        <v>17456</v>
      </c>
      <c r="C2081" s="7">
        <v>1015</v>
      </c>
      <c r="D2081" s="7">
        <v>14</v>
      </c>
      <c r="E2081" s="1">
        <v>3184.23</v>
      </c>
      <c r="F2081" s="1">
        <v>1187.54</v>
      </c>
      <c r="G2081" s="1">
        <v>1236.3800000000001</v>
      </c>
      <c r="H2081" s="1">
        <v>339.3</v>
      </c>
      <c r="I2081" s="6">
        <v>2763.22</v>
      </c>
      <c r="J2081" s="86"/>
      <c r="K2081" s="86"/>
      <c r="L2081" s="85"/>
      <c r="M2081" s="85"/>
      <c r="N2081" s="85"/>
      <c r="O2081" s="85"/>
      <c r="P2081" s="85"/>
      <c r="Q2081" s="1">
        <f t="shared" si="32"/>
        <v>2763.22</v>
      </c>
    </row>
    <row r="2082" spans="1:17" x14ac:dyDescent="0.25">
      <c r="A2082" s="83" t="s">
        <v>9750</v>
      </c>
      <c r="B2082" s="84" t="s">
        <v>17457</v>
      </c>
      <c r="C2082" s="7">
        <v>1118</v>
      </c>
      <c r="D2082" s="7">
        <v>9</v>
      </c>
      <c r="E2082" s="1">
        <v>1746.05</v>
      </c>
      <c r="F2082" s="1">
        <v>1308.06</v>
      </c>
      <c r="G2082" s="1">
        <v>794.81</v>
      </c>
      <c r="H2082" s="1">
        <v>186.06</v>
      </c>
      <c r="I2082" s="6">
        <v>2288.9299999999998</v>
      </c>
      <c r="J2082" s="86"/>
      <c r="K2082" s="86"/>
      <c r="L2082" s="85"/>
      <c r="M2082" s="85"/>
      <c r="N2082" s="85"/>
      <c r="O2082" s="85"/>
      <c r="P2082" s="85"/>
      <c r="Q2082" s="1">
        <f t="shared" si="32"/>
        <v>2288.9299999999998</v>
      </c>
    </row>
    <row r="2083" spans="1:17" x14ac:dyDescent="0.25">
      <c r="A2083" s="83" t="s">
        <v>9751</v>
      </c>
      <c r="B2083" s="84" t="s">
        <v>17458</v>
      </c>
      <c r="C2083" s="7">
        <v>3200</v>
      </c>
      <c r="D2083" s="7">
        <v>30</v>
      </c>
      <c r="E2083" s="1">
        <v>8196.9699999999993</v>
      </c>
      <c r="F2083" s="1">
        <v>3743.99</v>
      </c>
      <c r="G2083" s="1">
        <v>2649.37</v>
      </c>
      <c r="H2083" s="1">
        <v>873.45</v>
      </c>
      <c r="I2083" s="6">
        <v>7266.81</v>
      </c>
      <c r="J2083" s="86"/>
      <c r="K2083" s="86"/>
      <c r="L2083" s="85"/>
      <c r="M2083" s="85"/>
      <c r="N2083" s="85"/>
      <c r="O2083" s="85"/>
      <c r="P2083" s="85"/>
      <c r="Q2083" s="1">
        <f t="shared" si="32"/>
        <v>7266.81</v>
      </c>
    </row>
    <row r="2084" spans="1:17" x14ac:dyDescent="0.25">
      <c r="A2084" s="83" t="s">
        <v>9752</v>
      </c>
      <c r="B2084" s="84" t="s">
        <v>17459</v>
      </c>
      <c r="C2084" s="7">
        <v>2517</v>
      </c>
      <c r="D2084" s="7">
        <v>16</v>
      </c>
      <c r="E2084" s="1">
        <v>3587.02</v>
      </c>
      <c r="F2084" s="1">
        <v>2944.88</v>
      </c>
      <c r="G2084" s="1">
        <v>1413</v>
      </c>
      <c r="H2084" s="1">
        <v>382.22</v>
      </c>
      <c r="I2084" s="6">
        <v>4740.1000000000004</v>
      </c>
      <c r="J2084" s="86"/>
      <c r="K2084" s="86"/>
      <c r="L2084" s="85"/>
      <c r="M2084" s="85"/>
      <c r="N2084" s="85"/>
      <c r="O2084" s="85"/>
      <c r="P2084" s="85"/>
      <c r="Q2084" s="1">
        <f t="shared" si="32"/>
        <v>4740.1000000000004</v>
      </c>
    </row>
    <row r="2085" spans="1:17" x14ac:dyDescent="0.25">
      <c r="A2085" s="83" t="s">
        <v>9753</v>
      </c>
      <c r="B2085" s="84" t="s">
        <v>17460</v>
      </c>
      <c r="C2085" s="7">
        <v>635</v>
      </c>
      <c r="D2085" s="7">
        <v>13</v>
      </c>
      <c r="E2085" s="1">
        <v>2549.58</v>
      </c>
      <c r="F2085" s="1">
        <v>742.94</v>
      </c>
      <c r="G2085" s="1">
        <v>1148.06</v>
      </c>
      <c r="H2085" s="1">
        <v>271.68</v>
      </c>
      <c r="I2085" s="6">
        <v>2162.6799999999998</v>
      </c>
      <c r="J2085" s="86"/>
      <c r="K2085" s="86"/>
      <c r="L2085" s="85"/>
      <c r="M2085" s="85"/>
      <c r="N2085" s="85"/>
      <c r="O2085" s="85"/>
      <c r="P2085" s="85"/>
      <c r="Q2085" s="1">
        <f t="shared" si="32"/>
        <v>2162.6799999999998</v>
      </c>
    </row>
    <row r="2086" spans="1:17" x14ac:dyDescent="0.25">
      <c r="A2086" s="83" t="s">
        <v>9754</v>
      </c>
      <c r="B2086" s="84" t="s">
        <v>17461</v>
      </c>
      <c r="C2086" s="7">
        <v>1148</v>
      </c>
      <c r="D2086" s="7">
        <v>0</v>
      </c>
      <c r="E2086" s="1">
        <v>0</v>
      </c>
      <c r="F2086" s="1">
        <v>1343.16</v>
      </c>
      <c r="G2086" s="1">
        <v>0</v>
      </c>
      <c r="H2086" s="1">
        <v>0</v>
      </c>
      <c r="I2086" s="6">
        <v>1343.16</v>
      </c>
      <c r="J2086" s="86"/>
      <c r="K2086" s="86"/>
      <c r="L2086" s="85"/>
      <c r="M2086" s="85"/>
      <c r="N2086" s="85"/>
      <c r="O2086" s="85"/>
      <c r="P2086" s="85"/>
      <c r="Q2086" s="1">
        <f t="shared" si="32"/>
        <v>1343.16</v>
      </c>
    </row>
    <row r="2087" spans="1:17" x14ac:dyDescent="0.25">
      <c r="A2087" s="83" t="s">
        <v>9755</v>
      </c>
      <c r="B2087" s="84" t="s">
        <v>17462</v>
      </c>
      <c r="C2087" s="7">
        <v>1379</v>
      </c>
      <c r="D2087" s="7">
        <v>2</v>
      </c>
      <c r="E2087" s="1">
        <v>398.79</v>
      </c>
      <c r="F2087" s="1">
        <v>1613.42</v>
      </c>
      <c r="G2087" s="1">
        <v>176.62</v>
      </c>
      <c r="H2087" s="1">
        <v>42.5</v>
      </c>
      <c r="I2087" s="6">
        <v>1832.54</v>
      </c>
      <c r="J2087" s="86"/>
      <c r="K2087" s="86"/>
      <c r="L2087" s="85"/>
      <c r="M2087" s="85"/>
      <c r="N2087" s="85"/>
      <c r="O2087" s="85"/>
      <c r="P2087" s="85"/>
      <c r="Q2087" s="1">
        <f t="shared" si="32"/>
        <v>1832.54</v>
      </c>
    </row>
    <row r="2088" spans="1:17" x14ac:dyDescent="0.25">
      <c r="A2088" s="83" t="s">
        <v>9756</v>
      </c>
      <c r="B2088" s="84" t="s">
        <v>17463</v>
      </c>
      <c r="C2088" s="7">
        <v>5398</v>
      </c>
      <c r="D2088" s="7">
        <v>55</v>
      </c>
      <c r="E2088" s="1">
        <v>18390.310000000001</v>
      </c>
      <c r="F2088" s="1">
        <v>6315.64</v>
      </c>
      <c r="G2088" s="1">
        <v>4857.18</v>
      </c>
      <c r="H2088" s="1">
        <v>1959.63</v>
      </c>
      <c r="I2088" s="6">
        <v>13132.45</v>
      </c>
      <c r="J2088" s="86"/>
      <c r="K2088" s="86"/>
      <c r="L2088" s="85"/>
      <c r="M2088" s="85"/>
      <c r="N2088" s="85"/>
      <c r="O2088" s="85"/>
      <c r="P2088" s="85"/>
      <c r="Q2088" s="1">
        <f t="shared" si="32"/>
        <v>13132.45</v>
      </c>
    </row>
    <row r="2089" spans="1:17" x14ac:dyDescent="0.25">
      <c r="A2089" s="83" t="s">
        <v>9757</v>
      </c>
      <c r="B2089" s="84" t="s">
        <v>17464</v>
      </c>
      <c r="C2089" s="7">
        <v>32104</v>
      </c>
      <c r="D2089" s="7">
        <v>264</v>
      </c>
      <c r="E2089" s="1">
        <v>141389.1</v>
      </c>
      <c r="F2089" s="1">
        <v>37561.57</v>
      </c>
      <c r="G2089" s="1">
        <v>23314.45</v>
      </c>
      <c r="H2089" s="1">
        <v>15066.12</v>
      </c>
      <c r="I2089" s="6">
        <v>75942.14</v>
      </c>
      <c r="J2089" s="86"/>
      <c r="K2089" s="86"/>
      <c r="L2089" s="85"/>
      <c r="M2089" s="85"/>
      <c r="N2089" s="85"/>
      <c r="O2089" s="85"/>
      <c r="P2089" s="85"/>
      <c r="Q2089" s="1">
        <f t="shared" si="32"/>
        <v>75942.14</v>
      </c>
    </row>
    <row r="2090" spans="1:17" x14ac:dyDescent="0.25">
      <c r="A2090" s="83" t="s">
        <v>9758</v>
      </c>
      <c r="B2090" s="84" t="s">
        <v>17465</v>
      </c>
      <c r="C2090" s="7">
        <v>1834</v>
      </c>
      <c r="D2090" s="7">
        <v>30</v>
      </c>
      <c r="E2090" s="1">
        <v>45170.05</v>
      </c>
      <c r="F2090" s="1">
        <v>2145.7800000000002</v>
      </c>
      <c r="G2090" s="1">
        <v>2649.37</v>
      </c>
      <c r="H2090" s="1">
        <v>4813.22</v>
      </c>
      <c r="I2090" s="6">
        <v>9608.3700000000008</v>
      </c>
      <c r="J2090" s="86"/>
      <c r="K2090" s="86"/>
      <c r="L2090" s="85"/>
      <c r="M2090" s="85"/>
      <c r="N2090" s="85"/>
      <c r="O2090" s="85"/>
      <c r="P2090" s="85"/>
      <c r="Q2090" s="1">
        <f t="shared" si="32"/>
        <v>9608.3700000000008</v>
      </c>
    </row>
    <row r="2091" spans="1:17" x14ac:dyDescent="0.25">
      <c r="A2091" s="83" t="s">
        <v>9759</v>
      </c>
      <c r="B2091" s="84" t="s">
        <v>17466</v>
      </c>
      <c r="C2091" s="7">
        <v>5829</v>
      </c>
      <c r="D2091" s="7">
        <v>31</v>
      </c>
      <c r="E2091" s="1">
        <v>10463.209999999999</v>
      </c>
      <c r="F2091" s="1">
        <v>6819.91</v>
      </c>
      <c r="G2091" s="1">
        <v>2737.68</v>
      </c>
      <c r="H2091" s="1">
        <v>1114.94</v>
      </c>
      <c r="I2091" s="6">
        <v>10672.53</v>
      </c>
      <c r="J2091" s="86"/>
      <c r="K2091" s="86"/>
      <c r="L2091" s="85"/>
      <c r="M2091" s="85"/>
      <c r="N2091" s="85"/>
      <c r="O2091" s="85"/>
      <c r="P2091" s="85"/>
      <c r="Q2091" s="1">
        <f t="shared" si="32"/>
        <v>10672.53</v>
      </c>
    </row>
    <row r="2092" spans="1:17" x14ac:dyDescent="0.25">
      <c r="A2092" s="83" t="s">
        <v>9760</v>
      </c>
      <c r="B2092" s="84" t="s">
        <v>17467</v>
      </c>
      <c r="C2092" s="7">
        <v>32738</v>
      </c>
      <c r="D2092" s="7">
        <v>462</v>
      </c>
      <c r="E2092" s="1">
        <v>683429.81</v>
      </c>
      <c r="F2092" s="1">
        <v>38303.339999999997</v>
      </c>
      <c r="G2092" s="1">
        <v>40800.29</v>
      </c>
      <c r="H2092" s="1">
        <v>72824.820000000007</v>
      </c>
      <c r="I2092" s="6">
        <v>151928.45000000001</v>
      </c>
      <c r="J2092" s="86"/>
      <c r="K2092" s="86"/>
      <c r="L2092" s="85"/>
      <c r="M2092" s="85"/>
      <c r="N2092" s="85"/>
      <c r="O2092" s="85"/>
      <c r="P2092" s="85"/>
      <c r="Q2092" s="1">
        <f t="shared" si="32"/>
        <v>151928.45000000001</v>
      </c>
    </row>
    <row r="2093" spans="1:17" x14ac:dyDescent="0.25">
      <c r="A2093" s="83" t="s">
        <v>9761</v>
      </c>
      <c r="B2093" s="84" t="s">
        <v>17468</v>
      </c>
      <c r="C2093" s="7">
        <v>6011</v>
      </c>
      <c r="D2093" s="7">
        <v>79</v>
      </c>
      <c r="E2093" s="1">
        <v>18909.18</v>
      </c>
      <c r="F2093" s="1">
        <v>7032.85</v>
      </c>
      <c r="G2093" s="1">
        <v>6976.67</v>
      </c>
      <c r="H2093" s="1">
        <v>2014.92</v>
      </c>
      <c r="I2093" s="6">
        <v>16024.44</v>
      </c>
      <c r="J2093" s="86"/>
      <c r="K2093" s="86"/>
      <c r="L2093" s="85"/>
      <c r="M2093" s="85"/>
      <c r="N2093" s="85"/>
      <c r="O2093" s="85"/>
      <c r="P2093" s="85"/>
      <c r="Q2093" s="1">
        <f t="shared" si="32"/>
        <v>16024.44</v>
      </c>
    </row>
    <row r="2094" spans="1:17" x14ac:dyDescent="0.25">
      <c r="A2094" s="83" t="s">
        <v>9762</v>
      </c>
      <c r="B2094" s="84" t="s">
        <v>17469</v>
      </c>
      <c r="C2094" s="7">
        <v>3415</v>
      </c>
      <c r="D2094" s="7">
        <v>16</v>
      </c>
      <c r="E2094" s="1">
        <v>2723.03</v>
      </c>
      <c r="F2094" s="1">
        <v>3995.54</v>
      </c>
      <c r="G2094" s="1">
        <v>1413</v>
      </c>
      <c r="H2094" s="1">
        <v>290.16000000000003</v>
      </c>
      <c r="I2094" s="6">
        <v>5698.7</v>
      </c>
      <c r="J2094" s="86"/>
      <c r="K2094" s="86"/>
      <c r="L2094" s="85"/>
      <c r="M2094" s="85"/>
      <c r="N2094" s="85"/>
      <c r="O2094" s="85"/>
      <c r="P2094" s="85"/>
      <c r="Q2094" s="1">
        <f t="shared" si="32"/>
        <v>5698.7</v>
      </c>
    </row>
    <row r="2095" spans="1:17" x14ac:dyDescent="0.25">
      <c r="A2095" s="83" t="s">
        <v>9763</v>
      </c>
      <c r="B2095" s="84" t="s">
        <v>17470</v>
      </c>
      <c r="C2095" s="7">
        <v>6661</v>
      </c>
      <c r="D2095" s="7">
        <v>384</v>
      </c>
      <c r="E2095" s="1">
        <v>154674.46</v>
      </c>
      <c r="F2095" s="1">
        <v>7793.34</v>
      </c>
      <c r="G2095" s="1">
        <v>33911.93</v>
      </c>
      <c r="H2095" s="1">
        <v>16481.78</v>
      </c>
      <c r="I2095" s="6">
        <v>58187.05</v>
      </c>
      <c r="J2095" s="86"/>
      <c r="K2095" s="86"/>
      <c r="L2095" s="85"/>
      <c r="M2095" s="85"/>
      <c r="N2095" s="85"/>
      <c r="O2095" s="85"/>
      <c r="P2095" s="85"/>
      <c r="Q2095" s="1">
        <f t="shared" si="32"/>
        <v>58187.05</v>
      </c>
    </row>
    <row r="2096" spans="1:17" x14ac:dyDescent="0.25">
      <c r="A2096" s="83" t="s">
        <v>9764</v>
      </c>
      <c r="B2096" s="84" t="s">
        <v>17471</v>
      </c>
      <c r="C2096" s="7">
        <v>13053</v>
      </c>
      <c r="D2096" s="7">
        <v>181</v>
      </c>
      <c r="E2096" s="1">
        <v>125272.32000000001</v>
      </c>
      <c r="F2096" s="1">
        <v>15271.97</v>
      </c>
      <c r="G2096" s="1">
        <v>15984.53</v>
      </c>
      <c r="H2096" s="1">
        <v>13348.75</v>
      </c>
      <c r="I2096" s="6">
        <v>44605.25</v>
      </c>
      <c r="J2096" s="86"/>
      <c r="K2096" s="86"/>
      <c r="L2096" s="85"/>
      <c r="M2096" s="85"/>
      <c r="N2096" s="85"/>
      <c r="O2096" s="85"/>
      <c r="P2096" s="85"/>
      <c r="Q2096" s="1">
        <f t="shared" si="32"/>
        <v>44605.25</v>
      </c>
    </row>
    <row r="2097" spans="1:17" x14ac:dyDescent="0.25">
      <c r="A2097" s="83" t="s">
        <v>9765</v>
      </c>
      <c r="B2097" s="84" t="s">
        <v>17472</v>
      </c>
      <c r="C2097" s="7">
        <v>1959</v>
      </c>
      <c r="D2097" s="7">
        <v>17</v>
      </c>
      <c r="E2097" s="1">
        <v>5332.05</v>
      </c>
      <c r="F2097" s="1">
        <v>2292.02</v>
      </c>
      <c r="G2097" s="1">
        <v>1501.31</v>
      </c>
      <c r="H2097" s="1">
        <v>568.16999999999996</v>
      </c>
      <c r="I2097" s="6">
        <v>4361.5</v>
      </c>
      <c r="J2097" s="86"/>
      <c r="K2097" s="86"/>
      <c r="L2097" s="85"/>
      <c r="M2097" s="85"/>
      <c r="N2097" s="85"/>
      <c r="O2097" s="85"/>
      <c r="P2097" s="85"/>
      <c r="Q2097" s="1">
        <f t="shared" si="32"/>
        <v>4361.5</v>
      </c>
    </row>
    <row r="2098" spans="1:17" x14ac:dyDescent="0.25">
      <c r="A2098" s="83" t="s">
        <v>9766</v>
      </c>
      <c r="B2098" s="84" t="s">
        <v>17473</v>
      </c>
      <c r="C2098" s="7">
        <v>18884</v>
      </c>
      <c r="D2098" s="7">
        <v>205</v>
      </c>
      <c r="E2098" s="1">
        <v>106159.29</v>
      </c>
      <c r="F2098" s="1">
        <v>22094.22</v>
      </c>
      <c r="G2098" s="1">
        <v>18104.02</v>
      </c>
      <c r="H2098" s="1">
        <v>11312.1</v>
      </c>
      <c r="I2098" s="6">
        <v>51510.34</v>
      </c>
      <c r="J2098" s="86"/>
      <c r="K2098" s="86"/>
      <c r="L2098" s="85"/>
      <c r="M2098" s="85"/>
      <c r="N2098" s="85"/>
      <c r="O2098" s="85"/>
      <c r="P2098" s="85"/>
      <c r="Q2098" s="1">
        <f t="shared" si="32"/>
        <v>51510.34</v>
      </c>
    </row>
    <row r="2099" spans="1:17" x14ac:dyDescent="0.25">
      <c r="A2099" s="83" t="s">
        <v>9767</v>
      </c>
      <c r="B2099" s="84" t="s">
        <v>17474</v>
      </c>
      <c r="C2099" s="7">
        <v>4206</v>
      </c>
      <c r="D2099" s="7">
        <v>54</v>
      </c>
      <c r="E2099" s="1">
        <v>34071.31</v>
      </c>
      <c r="F2099" s="1">
        <v>4921.01</v>
      </c>
      <c r="G2099" s="1">
        <v>4768.8599999999997</v>
      </c>
      <c r="H2099" s="1">
        <v>3630.57</v>
      </c>
      <c r="I2099" s="6">
        <v>13320.44</v>
      </c>
      <c r="J2099" s="86"/>
      <c r="K2099" s="86"/>
      <c r="L2099" s="85"/>
      <c r="M2099" s="85"/>
      <c r="N2099" s="85"/>
      <c r="O2099" s="85"/>
      <c r="P2099" s="85"/>
      <c r="Q2099" s="1">
        <f t="shared" si="32"/>
        <v>13320.44</v>
      </c>
    </row>
    <row r="2100" spans="1:17" x14ac:dyDescent="0.25">
      <c r="A2100" s="83" t="s">
        <v>9768</v>
      </c>
      <c r="B2100" s="84" t="s">
        <v>17475</v>
      </c>
      <c r="C2100" s="7">
        <v>7923</v>
      </c>
      <c r="D2100" s="7">
        <v>42</v>
      </c>
      <c r="E2100" s="1">
        <v>17395.740000000002</v>
      </c>
      <c r="F2100" s="1">
        <v>9269.8799999999992</v>
      </c>
      <c r="G2100" s="1">
        <v>3709.12</v>
      </c>
      <c r="H2100" s="1">
        <v>1853.66</v>
      </c>
      <c r="I2100" s="6">
        <v>14832.66</v>
      </c>
      <c r="J2100" s="86"/>
      <c r="K2100" s="86"/>
      <c r="L2100" s="85"/>
      <c r="M2100" s="85"/>
      <c r="N2100" s="85"/>
      <c r="O2100" s="85"/>
      <c r="P2100" s="85"/>
      <c r="Q2100" s="1">
        <f t="shared" si="32"/>
        <v>14832.66</v>
      </c>
    </row>
    <row r="2101" spans="1:17" x14ac:dyDescent="0.25">
      <c r="A2101" s="83" t="s">
        <v>9769</v>
      </c>
      <c r="B2101" s="84" t="s">
        <v>17476</v>
      </c>
      <c r="C2101" s="7">
        <v>4216</v>
      </c>
      <c r="D2101" s="7">
        <v>30</v>
      </c>
      <c r="E2101" s="1">
        <v>18174.66</v>
      </c>
      <c r="F2101" s="1">
        <v>4932.7</v>
      </c>
      <c r="G2101" s="1">
        <v>2649.37</v>
      </c>
      <c r="H2101" s="1">
        <v>1936.66</v>
      </c>
      <c r="I2101" s="6">
        <v>9518.73</v>
      </c>
      <c r="J2101" s="86"/>
      <c r="K2101" s="86"/>
      <c r="L2101" s="85"/>
      <c r="M2101" s="85"/>
      <c r="N2101" s="85"/>
      <c r="O2101" s="85"/>
      <c r="P2101" s="85"/>
      <c r="Q2101" s="1">
        <f t="shared" si="32"/>
        <v>9518.73</v>
      </c>
    </row>
    <row r="2102" spans="1:17" x14ac:dyDescent="0.25">
      <c r="A2102" s="83" t="s">
        <v>9770</v>
      </c>
      <c r="B2102" s="84" t="s">
        <v>17477</v>
      </c>
      <c r="C2102" s="7">
        <v>3274</v>
      </c>
      <c r="D2102" s="7">
        <v>51</v>
      </c>
      <c r="E2102" s="1">
        <v>18376.23</v>
      </c>
      <c r="F2102" s="1">
        <v>3830.57</v>
      </c>
      <c r="G2102" s="1">
        <v>4503.93</v>
      </c>
      <c r="H2102" s="1">
        <v>1958.13</v>
      </c>
      <c r="I2102" s="6">
        <v>10292.629999999999</v>
      </c>
      <c r="J2102" s="86"/>
      <c r="K2102" s="86"/>
      <c r="L2102" s="85"/>
      <c r="M2102" s="85"/>
      <c r="N2102" s="85"/>
      <c r="O2102" s="85"/>
      <c r="P2102" s="85"/>
      <c r="Q2102" s="1">
        <f t="shared" si="32"/>
        <v>10292.629999999999</v>
      </c>
    </row>
    <row r="2103" spans="1:17" x14ac:dyDescent="0.25">
      <c r="A2103" s="83" t="s">
        <v>9771</v>
      </c>
      <c r="B2103" s="84" t="s">
        <v>17478</v>
      </c>
      <c r="C2103" s="7">
        <v>5209</v>
      </c>
      <c r="D2103" s="7">
        <v>38</v>
      </c>
      <c r="E2103" s="1">
        <v>54069.33</v>
      </c>
      <c r="F2103" s="1">
        <v>6094.51</v>
      </c>
      <c r="G2103" s="1">
        <v>3355.87</v>
      </c>
      <c r="H2103" s="1">
        <v>5761.51</v>
      </c>
      <c r="I2103" s="6">
        <v>15211.89</v>
      </c>
      <c r="J2103" s="86"/>
      <c r="K2103" s="86"/>
      <c r="L2103" s="85"/>
      <c r="M2103" s="85"/>
      <c r="N2103" s="85"/>
      <c r="O2103" s="85"/>
      <c r="P2103" s="85"/>
      <c r="Q2103" s="1">
        <f t="shared" si="32"/>
        <v>15211.89</v>
      </c>
    </row>
    <row r="2104" spans="1:17" x14ac:dyDescent="0.25">
      <c r="A2104" s="83" t="s">
        <v>9772</v>
      </c>
      <c r="B2104" s="84" t="s">
        <v>17479</v>
      </c>
      <c r="C2104" s="7">
        <v>24594</v>
      </c>
      <c r="D2104" s="7">
        <v>304</v>
      </c>
      <c r="E2104" s="1">
        <v>132862.5</v>
      </c>
      <c r="F2104" s="1">
        <v>28774.9</v>
      </c>
      <c r="G2104" s="1">
        <v>26846.94</v>
      </c>
      <c r="H2104" s="1">
        <v>14157.54</v>
      </c>
      <c r="I2104" s="6">
        <v>69779.38</v>
      </c>
      <c r="J2104" s="86"/>
      <c r="K2104" s="86"/>
      <c r="L2104" s="85"/>
      <c r="M2104" s="85"/>
      <c r="N2104" s="85"/>
      <c r="O2104" s="85"/>
      <c r="P2104" s="85"/>
      <c r="Q2104" s="1">
        <f t="shared" si="32"/>
        <v>69779.38</v>
      </c>
    </row>
    <row r="2105" spans="1:17" x14ac:dyDescent="0.25">
      <c r="A2105" s="83" t="s">
        <v>9773</v>
      </c>
      <c r="B2105" s="84" t="s">
        <v>17480</v>
      </c>
      <c r="C2105" s="7">
        <v>1221</v>
      </c>
      <c r="D2105" s="7">
        <v>19</v>
      </c>
      <c r="E2105" s="1">
        <v>7528.21</v>
      </c>
      <c r="F2105" s="1">
        <v>1428.57</v>
      </c>
      <c r="G2105" s="1">
        <v>1677.94</v>
      </c>
      <c r="H2105" s="1">
        <v>802.19</v>
      </c>
      <c r="I2105" s="6">
        <v>3908.7</v>
      </c>
      <c r="J2105" s="86"/>
      <c r="K2105" s="86"/>
      <c r="L2105" s="85"/>
      <c r="M2105" s="85"/>
      <c r="N2105" s="85"/>
      <c r="O2105" s="85"/>
      <c r="P2105" s="85"/>
      <c r="Q2105" s="1">
        <f t="shared" si="32"/>
        <v>3908.7</v>
      </c>
    </row>
    <row r="2106" spans="1:17" x14ac:dyDescent="0.25">
      <c r="A2106" s="83" t="s">
        <v>9774</v>
      </c>
      <c r="B2106" s="84" t="s">
        <v>17481</v>
      </c>
      <c r="C2106" s="7">
        <v>31429</v>
      </c>
      <c r="D2106" s="7">
        <v>319</v>
      </c>
      <c r="E2106" s="1">
        <v>166428.07999999999</v>
      </c>
      <c r="F2106" s="1">
        <v>36771.82</v>
      </c>
      <c r="G2106" s="1">
        <v>28171.63</v>
      </c>
      <c r="H2106" s="1">
        <v>17734.22</v>
      </c>
      <c r="I2106" s="6">
        <v>82677.67</v>
      </c>
      <c r="J2106" s="86"/>
      <c r="K2106" s="86"/>
      <c r="L2106" s="85"/>
      <c r="M2106" s="85"/>
      <c r="N2106" s="85"/>
      <c r="O2106" s="85"/>
      <c r="P2106" s="85"/>
      <c r="Q2106" s="1">
        <f t="shared" si="32"/>
        <v>82677.67</v>
      </c>
    </row>
    <row r="2107" spans="1:17" x14ac:dyDescent="0.25">
      <c r="A2107" s="83" t="s">
        <v>9775</v>
      </c>
      <c r="B2107" s="84" t="s">
        <v>17482</v>
      </c>
      <c r="C2107" s="7">
        <v>3899</v>
      </c>
      <c r="D2107" s="7">
        <v>24</v>
      </c>
      <c r="E2107" s="1">
        <v>29640.34</v>
      </c>
      <c r="F2107" s="1">
        <v>4561.82</v>
      </c>
      <c r="G2107" s="1">
        <v>2119.5</v>
      </c>
      <c r="H2107" s="1">
        <v>3158.41</v>
      </c>
      <c r="I2107" s="6">
        <v>9839.73</v>
      </c>
      <c r="J2107" s="86"/>
      <c r="K2107" s="86"/>
      <c r="L2107" s="85"/>
      <c r="M2107" s="85"/>
      <c r="N2107" s="85"/>
      <c r="O2107" s="85"/>
      <c r="P2107" s="85"/>
      <c r="Q2107" s="1">
        <f t="shared" si="32"/>
        <v>9839.73</v>
      </c>
    </row>
    <row r="2108" spans="1:17" x14ac:dyDescent="0.25">
      <c r="A2108" s="83" t="s">
        <v>9776</v>
      </c>
      <c r="B2108" s="84" t="s">
        <v>17483</v>
      </c>
      <c r="C2108" s="7">
        <v>6473</v>
      </c>
      <c r="D2108" s="7">
        <v>81</v>
      </c>
      <c r="E2108" s="1">
        <v>37750.410000000003</v>
      </c>
      <c r="F2108" s="1">
        <v>7573.38</v>
      </c>
      <c r="G2108" s="1">
        <v>7153.3</v>
      </c>
      <c r="H2108" s="1">
        <v>4022.6</v>
      </c>
      <c r="I2108" s="6">
        <v>18749.28</v>
      </c>
      <c r="J2108" s="86"/>
      <c r="K2108" s="86"/>
      <c r="L2108" s="85"/>
      <c r="M2108" s="85"/>
      <c r="N2108" s="85"/>
      <c r="O2108" s="85"/>
      <c r="P2108" s="85"/>
      <c r="Q2108" s="1">
        <f t="shared" si="32"/>
        <v>18749.28</v>
      </c>
    </row>
    <row r="2109" spans="1:17" x14ac:dyDescent="0.25">
      <c r="A2109" s="83" t="s">
        <v>9777</v>
      </c>
      <c r="B2109" s="84" t="s">
        <v>17484</v>
      </c>
      <c r="C2109" s="7">
        <v>6676</v>
      </c>
      <c r="D2109" s="7">
        <v>70</v>
      </c>
      <c r="E2109" s="1">
        <v>51070.05</v>
      </c>
      <c r="F2109" s="1">
        <v>7810.9</v>
      </c>
      <c r="G2109" s="1">
        <v>6181.86</v>
      </c>
      <c r="H2109" s="1">
        <v>5441.91</v>
      </c>
      <c r="I2109" s="6">
        <v>19434.669999999998</v>
      </c>
      <c r="J2109" s="86"/>
      <c r="K2109" s="86"/>
      <c r="L2109" s="85"/>
      <c r="M2109" s="85"/>
      <c r="N2109" s="85"/>
      <c r="O2109" s="85"/>
      <c r="P2109" s="85"/>
      <c r="Q2109" s="1">
        <f t="shared" si="32"/>
        <v>19434.669999999998</v>
      </c>
    </row>
    <row r="2110" spans="1:17" x14ac:dyDescent="0.25">
      <c r="A2110" s="83" t="s">
        <v>9778</v>
      </c>
      <c r="B2110" s="84" t="s">
        <v>17485</v>
      </c>
      <c r="C2110" s="7">
        <v>7550</v>
      </c>
      <c r="D2110" s="7">
        <v>104</v>
      </c>
      <c r="E2110" s="1">
        <v>35485.11</v>
      </c>
      <c r="F2110" s="1">
        <v>8833.4699999999993</v>
      </c>
      <c r="G2110" s="1">
        <v>9184.48</v>
      </c>
      <c r="H2110" s="1">
        <v>3781.22</v>
      </c>
      <c r="I2110" s="6">
        <v>21799.17</v>
      </c>
      <c r="J2110" s="86"/>
      <c r="K2110" s="86"/>
      <c r="L2110" s="85"/>
      <c r="M2110" s="85"/>
      <c r="N2110" s="85"/>
      <c r="O2110" s="85"/>
      <c r="P2110" s="85"/>
      <c r="Q2110" s="1">
        <f t="shared" si="32"/>
        <v>21799.17</v>
      </c>
    </row>
    <row r="2111" spans="1:17" x14ac:dyDescent="0.25">
      <c r="A2111" s="83" t="s">
        <v>9779</v>
      </c>
      <c r="B2111" s="84" t="s">
        <v>17486</v>
      </c>
      <c r="C2111" s="7">
        <v>5008</v>
      </c>
      <c r="D2111" s="7">
        <v>114</v>
      </c>
      <c r="E2111" s="1">
        <v>299330.74</v>
      </c>
      <c r="F2111" s="1">
        <v>5859.34</v>
      </c>
      <c r="G2111" s="1">
        <v>10067.61</v>
      </c>
      <c r="H2111" s="1">
        <v>31896.04</v>
      </c>
      <c r="I2111" s="6">
        <v>47822.99</v>
      </c>
      <c r="J2111" s="86"/>
      <c r="K2111" s="86"/>
      <c r="L2111" s="85"/>
      <c r="M2111" s="85"/>
      <c r="N2111" s="85"/>
      <c r="O2111" s="85"/>
      <c r="P2111" s="85"/>
      <c r="Q2111" s="1">
        <f t="shared" si="32"/>
        <v>47822.99</v>
      </c>
    </row>
    <row r="2112" spans="1:17" x14ac:dyDescent="0.25">
      <c r="A2112" s="83" t="s">
        <v>9780</v>
      </c>
      <c r="B2112" s="84" t="s">
        <v>17487</v>
      </c>
      <c r="C2112" s="7">
        <v>1087</v>
      </c>
      <c r="D2112" s="7">
        <v>12</v>
      </c>
      <c r="E2112" s="1">
        <v>2673.12</v>
      </c>
      <c r="F2112" s="1">
        <v>1271.78</v>
      </c>
      <c r="G2112" s="1">
        <v>1059.74</v>
      </c>
      <c r="H2112" s="1">
        <v>284.83999999999997</v>
      </c>
      <c r="I2112" s="6">
        <v>2616.36</v>
      </c>
      <c r="J2112" s="86"/>
      <c r="K2112" s="86"/>
      <c r="L2112" s="85"/>
      <c r="M2112" s="85"/>
      <c r="N2112" s="85"/>
      <c r="O2112" s="85"/>
      <c r="P2112" s="85"/>
      <c r="Q2112" s="1">
        <f t="shared" si="32"/>
        <v>2616.36</v>
      </c>
    </row>
    <row r="2113" spans="1:17" x14ac:dyDescent="0.25">
      <c r="A2113" s="83" t="s">
        <v>9781</v>
      </c>
      <c r="B2113" s="84" t="s">
        <v>17488</v>
      </c>
      <c r="C2113" s="7">
        <v>1853</v>
      </c>
      <c r="D2113" s="7">
        <v>77</v>
      </c>
      <c r="E2113" s="1">
        <v>28870.35</v>
      </c>
      <c r="F2113" s="1">
        <v>2168</v>
      </c>
      <c r="G2113" s="1">
        <v>6800.05</v>
      </c>
      <c r="H2113" s="1">
        <v>3076.36</v>
      </c>
      <c r="I2113" s="6">
        <v>12044.41</v>
      </c>
      <c r="J2113" s="86"/>
      <c r="K2113" s="86"/>
      <c r="L2113" s="85"/>
      <c r="M2113" s="85"/>
      <c r="N2113" s="85"/>
      <c r="O2113" s="85"/>
      <c r="P2113" s="85"/>
      <c r="Q2113" s="1">
        <f t="shared" si="32"/>
        <v>12044.41</v>
      </c>
    </row>
    <row r="2114" spans="1:17" x14ac:dyDescent="0.25">
      <c r="A2114" s="83" t="s">
        <v>9782</v>
      </c>
      <c r="B2114" s="84" t="s">
        <v>17489</v>
      </c>
      <c r="C2114" s="7">
        <v>1590</v>
      </c>
      <c r="D2114" s="7">
        <v>8</v>
      </c>
      <c r="E2114" s="1">
        <v>1820.93</v>
      </c>
      <c r="F2114" s="1">
        <v>1860.3</v>
      </c>
      <c r="G2114" s="1">
        <v>706.5</v>
      </c>
      <c r="H2114" s="1">
        <v>194.03</v>
      </c>
      <c r="I2114" s="6">
        <v>2760.83</v>
      </c>
      <c r="J2114" s="86"/>
      <c r="K2114" s="86"/>
      <c r="L2114" s="85"/>
      <c r="M2114" s="85"/>
      <c r="N2114" s="85"/>
      <c r="O2114" s="85"/>
      <c r="P2114" s="85"/>
      <c r="Q2114" s="1">
        <f t="shared" si="32"/>
        <v>2760.83</v>
      </c>
    </row>
    <row r="2115" spans="1:17" x14ac:dyDescent="0.25">
      <c r="A2115" s="83" t="s">
        <v>9783</v>
      </c>
      <c r="B2115" s="84" t="s">
        <v>17490</v>
      </c>
      <c r="C2115" s="7">
        <v>5950</v>
      </c>
      <c r="D2115" s="7">
        <v>50</v>
      </c>
      <c r="E2115" s="1">
        <v>37813.21</v>
      </c>
      <c r="F2115" s="1">
        <v>6961.48</v>
      </c>
      <c r="G2115" s="1">
        <v>4415.62</v>
      </c>
      <c r="H2115" s="1">
        <v>4029.3</v>
      </c>
      <c r="I2115" s="6">
        <v>15406.4</v>
      </c>
      <c r="J2115" s="86"/>
      <c r="K2115" s="86"/>
      <c r="L2115" s="85"/>
      <c r="M2115" s="85"/>
      <c r="N2115" s="85"/>
      <c r="O2115" s="85"/>
      <c r="P2115" s="85"/>
      <c r="Q2115" s="1">
        <f t="shared" si="32"/>
        <v>15406.4</v>
      </c>
    </row>
    <row r="2116" spans="1:17" x14ac:dyDescent="0.25">
      <c r="A2116" s="83" t="s">
        <v>9784</v>
      </c>
      <c r="B2116" s="84" t="s">
        <v>17491</v>
      </c>
      <c r="C2116" s="7">
        <v>247604</v>
      </c>
      <c r="D2116" s="7">
        <v>3848</v>
      </c>
      <c r="E2116" s="1">
        <v>3175832.52</v>
      </c>
      <c r="F2116" s="1">
        <v>289695.82</v>
      </c>
      <c r="G2116" s="1">
        <v>339825.8</v>
      </c>
      <c r="H2116" s="1">
        <v>338409.91</v>
      </c>
      <c r="I2116" s="6">
        <v>967931.53</v>
      </c>
      <c r="J2116" s="86"/>
      <c r="K2116" s="86"/>
      <c r="L2116" s="85"/>
      <c r="M2116" s="85"/>
      <c r="N2116" s="85"/>
      <c r="O2116" s="85"/>
      <c r="P2116" s="85"/>
      <c r="Q2116" s="1">
        <f t="shared" si="32"/>
        <v>967931.53</v>
      </c>
    </row>
    <row r="2117" spans="1:17" x14ac:dyDescent="0.25">
      <c r="A2117" s="83" t="s">
        <v>9785</v>
      </c>
      <c r="B2117" s="84" t="s">
        <v>17492</v>
      </c>
      <c r="C2117" s="7">
        <v>30685</v>
      </c>
      <c r="D2117" s="7">
        <v>472</v>
      </c>
      <c r="E2117" s="1">
        <v>195351.1</v>
      </c>
      <c r="F2117" s="1">
        <v>35901.339999999997</v>
      </c>
      <c r="G2117" s="1">
        <v>41683.42</v>
      </c>
      <c r="H2117" s="1">
        <v>20816.189999999999</v>
      </c>
      <c r="I2117" s="6">
        <v>98400.95</v>
      </c>
      <c r="J2117" s="86"/>
      <c r="K2117" s="86"/>
      <c r="L2117" s="85"/>
      <c r="M2117" s="85"/>
      <c r="N2117" s="85"/>
      <c r="O2117" s="85"/>
      <c r="P2117" s="85"/>
      <c r="Q2117" s="1">
        <f t="shared" si="32"/>
        <v>98400.95</v>
      </c>
    </row>
    <row r="2118" spans="1:17" x14ac:dyDescent="0.25">
      <c r="A2118" s="83" t="s">
        <v>9786</v>
      </c>
      <c r="B2118" s="84" t="s">
        <v>17493</v>
      </c>
      <c r="C2118" s="7">
        <v>4053</v>
      </c>
      <c r="D2118" s="7">
        <v>88</v>
      </c>
      <c r="E2118" s="1">
        <v>197130.74</v>
      </c>
      <c r="F2118" s="1">
        <v>4741.99</v>
      </c>
      <c r="G2118" s="1">
        <v>7771.48</v>
      </c>
      <c r="H2118" s="1">
        <v>21005.83</v>
      </c>
      <c r="I2118" s="6">
        <v>33519.300000000003</v>
      </c>
      <c r="J2118" s="86"/>
      <c r="K2118" s="86"/>
      <c r="L2118" s="85"/>
      <c r="M2118" s="85"/>
      <c r="N2118" s="85"/>
      <c r="O2118" s="85"/>
      <c r="P2118" s="85"/>
      <c r="Q2118" s="1">
        <f t="shared" si="32"/>
        <v>33519.300000000003</v>
      </c>
    </row>
    <row r="2119" spans="1:17" x14ac:dyDescent="0.25">
      <c r="A2119" s="83" t="s">
        <v>9787</v>
      </c>
      <c r="B2119" s="84" t="s">
        <v>17494</v>
      </c>
      <c r="C2119" s="7">
        <v>2750</v>
      </c>
      <c r="D2119" s="7">
        <v>22</v>
      </c>
      <c r="E2119" s="1">
        <v>14434.32</v>
      </c>
      <c r="F2119" s="1">
        <v>3217.49</v>
      </c>
      <c r="G2119" s="1">
        <v>1942.87</v>
      </c>
      <c r="H2119" s="1">
        <v>1538.09</v>
      </c>
      <c r="I2119" s="6">
        <v>6698.45</v>
      </c>
      <c r="J2119" s="86"/>
      <c r="K2119" s="86"/>
      <c r="L2119" s="85"/>
      <c r="M2119" s="85"/>
      <c r="N2119" s="85"/>
      <c r="O2119" s="85"/>
      <c r="P2119" s="85"/>
      <c r="Q2119" s="1">
        <f t="shared" si="32"/>
        <v>6698.45</v>
      </c>
    </row>
    <row r="2120" spans="1:17" x14ac:dyDescent="0.25">
      <c r="A2120" s="83" t="s">
        <v>9788</v>
      </c>
      <c r="B2120" s="84" t="s">
        <v>17495</v>
      </c>
      <c r="C2120" s="7">
        <v>2935</v>
      </c>
      <c r="D2120" s="7">
        <v>38</v>
      </c>
      <c r="E2120" s="1">
        <v>199628.09</v>
      </c>
      <c r="F2120" s="1">
        <v>3433.94</v>
      </c>
      <c r="G2120" s="1">
        <v>3355.87</v>
      </c>
      <c r="H2120" s="1">
        <v>21271.94</v>
      </c>
      <c r="I2120" s="6">
        <v>28061.75</v>
      </c>
      <c r="J2120" s="86"/>
      <c r="K2120" s="86"/>
      <c r="L2120" s="85"/>
      <c r="M2120" s="85"/>
      <c r="N2120" s="85"/>
      <c r="O2120" s="85"/>
      <c r="P2120" s="85"/>
      <c r="Q2120" s="1">
        <f t="shared" si="32"/>
        <v>28061.75</v>
      </c>
    </row>
    <row r="2121" spans="1:17" x14ac:dyDescent="0.25">
      <c r="A2121" s="83" t="s">
        <v>9789</v>
      </c>
      <c r="B2121" s="84" t="s">
        <v>17496</v>
      </c>
      <c r="C2121" s="7">
        <v>12868</v>
      </c>
      <c r="D2121" s="7">
        <v>122</v>
      </c>
      <c r="E2121" s="1">
        <v>121265.92</v>
      </c>
      <c r="F2121" s="1">
        <v>15055.51</v>
      </c>
      <c r="G2121" s="1">
        <v>10774.1</v>
      </c>
      <c r="H2121" s="1">
        <v>12921.84</v>
      </c>
      <c r="I2121" s="6">
        <v>38751.449999999997</v>
      </c>
      <c r="J2121" s="86"/>
      <c r="K2121" s="86"/>
      <c r="L2121" s="85"/>
      <c r="M2121" s="85"/>
      <c r="N2121" s="85"/>
      <c r="O2121" s="85"/>
      <c r="P2121" s="85"/>
      <c r="Q2121" s="1">
        <f t="shared" si="32"/>
        <v>38751.449999999997</v>
      </c>
    </row>
    <row r="2122" spans="1:17" x14ac:dyDescent="0.25">
      <c r="A2122" s="83" t="s">
        <v>9790</v>
      </c>
      <c r="B2122" s="84" t="s">
        <v>17497</v>
      </c>
      <c r="C2122" s="7">
        <v>65560</v>
      </c>
      <c r="D2122" s="7">
        <v>657</v>
      </c>
      <c r="E2122" s="1">
        <v>504703.32</v>
      </c>
      <c r="F2122" s="1">
        <v>76704.98</v>
      </c>
      <c r="G2122" s="1">
        <v>58021.19</v>
      </c>
      <c r="H2122" s="1">
        <v>53780.1</v>
      </c>
      <c r="I2122" s="6">
        <v>188506.27</v>
      </c>
      <c r="J2122" s="86"/>
      <c r="K2122" s="86"/>
      <c r="L2122" s="85"/>
      <c r="M2122" s="85"/>
      <c r="N2122" s="85"/>
      <c r="O2122" s="85"/>
      <c r="P2122" s="85"/>
      <c r="Q2122" s="1">
        <f t="shared" si="32"/>
        <v>188506.27</v>
      </c>
    </row>
    <row r="2123" spans="1:17" x14ac:dyDescent="0.25">
      <c r="A2123" s="83" t="s">
        <v>9791</v>
      </c>
      <c r="B2123" s="84" t="s">
        <v>17498</v>
      </c>
      <c r="C2123" s="7">
        <v>4697</v>
      </c>
      <c r="D2123" s="7">
        <v>19</v>
      </c>
      <c r="E2123" s="1">
        <v>4904.5600000000004</v>
      </c>
      <c r="F2123" s="1">
        <v>5495.47</v>
      </c>
      <c r="G2123" s="1">
        <v>1677.94</v>
      </c>
      <c r="H2123" s="1">
        <v>522.62</v>
      </c>
      <c r="I2123" s="6">
        <v>7696.03</v>
      </c>
      <c r="J2123" s="86"/>
      <c r="K2123" s="86"/>
      <c r="L2123" s="85"/>
      <c r="M2123" s="85"/>
      <c r="N2123" s="85"/>
      <c r="O2123" s="85"/>
      <c r="P2123" s="85"/>
      <c r="Q2123" s="1">
        <f t="shared" si="32"/>
        <v>7696.03</v>
      </c>
    </row>
    <row r="2124" spans="1:17" x14ac:dyDescent="0.25">
      <c r="A2124" s="83" t="s">
        <v>9792</v>
      </c>
      <c r="B2124" s="84" t="s">
        <v>17499</v>
      </c>
      <c r="C2124" s="7">
        <v>2302</v>
      </c>
      <c r="D2124" s="7">
        <v>28</v>
      </c>
      <c r="E2124" s="1">
        <v>6843.69</v>
      </c>
      <c r="F2124" s="1">
        <v>2693.34</v>
      </c>
      <c r="G2124" s="1">
        <v>2472.7399999999998</v>
      </c>
      <c r="H2124" s="1">
        <v>729.25</v>
      </c>
      <c r="I2124" s="6">
        <v>5895.33</v>
      </c>
      <c r="J2124" s="86"/>
      <c r="K2124" s="86"/>
      <c r="L2124" s="85"/>
      <c r="M2124" s="85"/>
      <c r="N2124" s="85"/>
      <c r="O2124" s="85"/>
      <c r="P2124" s="85"/>
      <c r="Q2124" s="1">
        <f t="shared" si="32"/>
        <v>5895.33</v>
      </c>
    </row>
    <row r="2125" spans="1:17" x14ac:dyDescent="0.25">
      <c r="A2125" s="83" t="s">
        <v>9793</v>
      </c>
      <c r="B2125" s="84" t="s">
        <v>17500</v>
      </c>
      <c r="C2125" s="7">
        <v>1340</v>
      </c>
      <c r="D2125" s="7">
        <v>9</v>
      </c>
      <c r="E2125" s="1">
        <v>6717.81</v>
      </c>
      <c r="F2125" s="1">
        <v>1567.79</v>
      </c>
      <c r="G2125" s="1">
        <v>794.81</v>
      </c>
      <c r="H2125" s="1">
        <v>715.83</v>
      </c>
      <c r="I2125" s="6">
        <v>3078.43</v>
      </c>
      <c r="J2125" s="86"/>
      <c r="K2125" s="86"/>
      <c r="L2125" s="85"/>
      <c r="M2125" s="85"/>
      <c r="N2125" s="85"/>
      <c r="O2125" s="85"/>
      <c r="P2125" s="85"/>
      <c r="Q2125" s="1">
        <f t="shared" si="32"/>
        <v>3078.43</v>
      </c>
    </row>
    <row r="2126" spans="1:17" x14ac:dyDescent="0.25">
      <c r="A2126" s="83" t="s">
        <v>9794</v>
      </c>
      <c r="B2126" s="84" t="s">
        <v>17501</v>
      </c>
      <c r="C2126" s="7">
        <v>2990</v>
      </c>
      <c r="D2126" s="7">
        <v>13</v>
      </c>
      <c r="E2126" s="1">
        <v>7878.08</v>
      </c>
      <c r="F2126" s="1">
        <v>3498.29</v>
      </c>
      <c r="G2126" s="1">
        <v>1148.06</v>
      </c>
      <c r="H2126" s="1">
        <v>839.47</v>
      </c>
      <c r="I2126" s="6">
        <v>5485.82</v>
      </c>
      <c r="J2126" s="86"/>
      <c r="K2126" s="86"/>
      <c r="L2126" s="85"/>
      <c r="M2126" s="85"/>
      <c r="N2126" s="85"/>
      <c r="O2126" s="85"/>
      <c r="P2126" s="85"/>
      <c r="Q2126" s="1">
        <f t="shared" ref="Q2126:Q2189" si="33">I2126+P2126</f>
        <v>5485.82</v>
      </c>
    </row>
    <row r="2127" spans="1:17" x14ac:dyDescent="0.25">
      <c r="A2127" s="83" t="s">
        <v>9795</v>
      </c>
      <c r="B2127" s="84" t="s">
        <v>17502</v>
      </c>
      <c r="C2127" s="7">
        <v>11406</v>
      </c>
      <c r="D2127" s="7">
        <v>87</v>
      </c>
      <c r="E2127" s="1">
        <v>61605.06</v>
      </c>
      <c r="F2127" s="1">
        <v>13344.98</v>
      </c>
      <c r="G2127" s="1">
        <v>7683.17</v>
      </c>
      <c r="H2127" s="1">
        <v>6564.5</v>
      </c>
      <c r="I2127" s="6">
        <v>27592.65</v>
      </c>
      <c r="J2127" s="86"/>
      <c r="K2127" s="86"/>
      <c r="L2127" s="85"/>
      <c r="M2127" s="85"/>
      <c r="N2127" s="85"/>
      <c r="O2127" s="85"/>
      <c r="P2127" s="85"/>
      <c r="Q2127" s="1">
        <f t="shared" si="33"/>
        <v>27592.65</v>
      </c>
    </row>
    <row r="2128" spans="1:17" x14ac:dyDescent="0.25">
      <c r="A2128" s="83" t="s">
        <v>9796</v>
      </c>
      <c r="B2128" s="84" t="s">
        <v>17503</v>
      </c>
      <c r="C2128" s="7">
        <v>3268</v>
      </c>
      <c r="D2128" s="7">
        <v>19</v>
      </c>
      <c r="E2128" s="1">
        <v>13100.48</v>
      </c>
      <c r="F2128" s="1">
        <v>3823.55</v>
      </c>
      <c r="G2128" s="1">
        <v>1677.94</v>
      </c>
      <c r="H2128" s="1">
        <v>1395.96</v>
      </c>
      <c r="I2128" s="6">
        <v>6897.45</v>
      </c>
      <c r="J2128" s="86"/>
      <c r="K2128" s="86"/>
      <c r="L2128" s="85"/>
      <c r="M2128" s="85"/>
      <c r="N2128" s="85"/>
      <c r="O2128" s="85"/>
      <c r="P2128" s="85"/>
      <c r="Q2128" s="1">
        <f t="shared" si="33"/>
        <v>6897.45</v>
      </c>
    </row>
    <row r="2129" spans="1:17" x14ac:dyDescent="0.25">
      <c r="A2129" s="83" t="s">
        <v>9797</v>
      </c>
      <c r="B2129" s="84" t="s">
        <v>17504</v>
      </c>
      <c r="C2129" s="7">
        <v>5352</v>
      </c>
      <c r="D2129" s="7">
        <v>32</v>
      </c>
      <c r="E2129" s="1">
        <v>21208.1</v>
      </c>
      <c r="F2129" s="1">
        <v>6261.82</v>
      </c>
      <c r="G2129" s="1">
        <v>2825.99</v>
      </c>
      <c r="H2129" s="1">
        <v>2259.89</v>
      </c>
      <c r="I2129" s="6">
        <v>11347.7</v>
      </c>
      <c r="J2129" s="86"/>
      <c r="K2129" s="86"/>
      <c r="L2129" s="85"/>
      <c r="M2129" s="85"/>
      <c r="N2129" s="85"/>
      <c r="O2129" s="85"/>
      <c r="P2129" s="85"/>
      <c r="Q2129" s="1">
        <f t="shared" si="33"/>
        <v>11347.7</v>
      </c>
    </row>
    <row r="2130" spans="1:17" x14ac:dyDescent="0.25">
      <c r="A2130" s="83" t="s">
        <v>9798</v>
      </c>
      <c r="B2130" s="84" t="s">
        <v>17505</v>
      </c>
      <c r="C2130" s="7">
        <v>1319</v>
      </c>
      <c r="D2130" s="7">
        <v>13</v>
      </c>
      <c r="E2130" s="1">
        <v>40236.559999999998</v>
      </c>
      <c r="F2130" s="1">
        <v>1543.22</v>
      </c>
      <c r="G2130" s="1">
        <v>1148.06</v>
      </c>
      <c r="H2130" s="1">
        <v>4287.5200000000004</v>
      </c>
      <c r="I2130" s="6">
        <v>6978.8</v>
      </c>
      <c r="J2130" s="86"/>
      <c r="K2130" s="86"/>
      <c r="L2130" s="85"/>
      <c r="M2130" s="85"/>
      <c r="N2130" s="85"/>
      <c r="O2130" s="85"/>
      <c r="P2130" s="85"/>
      <c r="Q2130" s="1">
        <f t="shared" si="33"/>
        <v>6978.8</v>
      </c>
    </row>
    <row r="2131" spans="1:17" x14ac:dyDescent="0.25">
      <c r="A2131" s="83" t="s">
        <v>9799</v>
      </c>
      <c r="B2131" s="84" t="s">
        <v>17506</v>
      </c>
      <c r="C2131" s="7">
        <v>3841</v>
      </c>
      <c r="D2131" s="7">
        <v>35</v>
      </c>
      <c r="E2131" s="1">
        <v>82703.77</v>
      </c>
      <c r="F2131" s="1">
        <v>4493.96</v>
      </c>
      <c r="G2131" s="1">
        <v>3090.93</v>
      </c>
      <c r="H2131" s="1">
        <v>8812.74</v>
      </c>
      <c r="I2131" s="6">
        <v>16397.63</v>
      </c>
      <c r="J2131" s="86"/>
      <c r="K2131" s="86"/>
      <c r="L2131" s="85"/>
      <c r="M2131" s="85"/>
      <c r="N2131" s="85"/>
      <c r="O2131" s="85"/>
      <c r="P2131" s="85"/>
      <c r="Q2131" s="1">
        <f t="shared" si="33"/>
        <v>16397.63</v>
      </c>
    </row>
    <row r="2132" spans="1:17" x14ac:dyDescent="0.25">
      <c r="A2132" s="83" t="s">
        <v>9800</v>
      </c>
      <c r="B2132" s="84" t="s">
        <v>17507</v>
      </c>
      <c r="C2132" s="7">
        <v>7419</v>
      </c>
      <c r="D2132" s="7">
        <v>102</v>
      </c>
      <c r="E2132" s="1">
        <v>67383.02</v>
      </c>
      <c r="F2132" s="1">
        <v>8680.2099999999991</v>
      </c>
      <c r="G2132" s="1">
        <v>9007.86</v>
      </c>
      <c r="H2132" s="1">
        <v>7180.19</v>
      </c>
      <c r="I2132" s="6">
        <v>24868.26</v>
      </c>
      <c r="J2132" s="86"/>
      <c r="K2132" s="86"/>
      <c r="L2132" s="85"/>
      <c r="M2132" s="85"/>
      <c r="N2132" s="85"/>
      <c r="O2132" s="85"/>
      <c r="P2132" s="85"/>
      <c r="Q2132" s="1">
        <f t="shared" si="33"/>
        <v>24868.26</v>
      </c>
    </row>
    <row r="2133" spans="1:17" x14ac:dyDescent="0.25">
      <c r="A2133" s="83" t="s">
        <v>9801</v>
      </c>
      <c r="B2133" s="84" t="s">
        <v>17508</v>
      </c>
      <c r="C2133" s="7">
        <v>2497</v>
      </c>
      <c r="D2133" s="7">
        <v>50</v>
      </c>
      <c r="E2133" s="1">
        <v>25699.82</v>
      </c>
      <c r="F2133" s="1">
        <v>2921.48</v>
      </c>
      <c r="G2133" s="1">
        <v>4415.62</v>
      </c>
      <c r="H2133" s="1">
        <v>2738.52</v>
      </c>
      <c r="I2133" s="6">
        <v>10075.620000000001</v>
      </c>
      <c r="J2133" s="86"/>
      <c r="K2133" s="86"/>
      <c r="L2133" s="85"/>
      <c r="M2133" s="85"/>
      <c r="N2133" s="85"/>
      <c r="O2133" s="85"/>
      <c r="P2133" s="85"/>
      <c r="Q2133" s="1">
        <f t="shared" si="33"/>
        <v>10075.620000000001</v>
      </c>
    </row>
    <row r="2134" spans="1:17" x14ac:dyDescent="0.25">
      <c r="A2134" s="83" t="s">
        <v>9802</v>
      </c>
      <c r="B2134" s="84" t="s">
        <v>17509</v>
      </c>
      <c r="C2134" s="7">
        <v>6277</v>
      </c>
      <c r="D2134" s="7">
        <v>73</v>
      </c>
      <c r="E2134" s="1">
        <v>14978.28</v>
      </c>
      <c r="F2134" s="1">
        <v>7344.07</v>
      </c>
      <c r="G2134" s="1">
        <v>6446.8</v>
      </c>
      <c r="H2134" s="1">
        <v>1596.06</v>
      </c>
      <c r="I2134" s="6">
        <v>15386.93</v>
      </c>
      <c r="J2134" s="86"/>
      <c r="K2134" s="86"/>
      <c r="L2134" s="85"/>
      <c r="M2134" s="85"/>
      <c r="N2134" s="85"/>
      <c r="O2134" s="85"/>
      <c r="P2134" s="85"/>
      <c r="Q2134" s="1">
        <f t="shared" si="33"/>
        <v>15386.93</v>
      </c>
    </row>
    <row r="2135" spans="1:17" x14ac:dyDescent="0.25">
      <c r="A2135" s="83" t="s">
        <v>9803</v>
      </c>
      <c r="B2135" s="84" t="s">
        <v>17510</v>
      </c>
      <c r="C2135" s="7">
        <v>1186</v>
      </c>
      <c r="D2135" s="7">
        <v>15</v>
      </c>
      <c r="E2135" s="1">
        <v>6029.34</v>
      </c>
      <c r="F2135" s="1">
        <v>1387.62</v>
      </c>
      <c r="G2135" s="1">
        <v>1324.69</v>
      </c>
      <c r="H2135" s="1">
        <v>642.47</v>
      </c>
      <c r="I2135" s="6">
        <v>3354.78</v>
      </c>
      <c r="J2135" s="86"/>
      <c r="K2135" s="86"/>
      <c r="L2135" s="85"/>
      <c r="M2135" s="85"/>
      <c r="N2135" s="85"/>
      <c r="O2135" s="85"/>
      <c r="P2135" s="85"/>
      <c r="Q2135" s="1">
        <f t="shared" si="33"/>
        <v>3354.78</v>
      </c>
    </row>
    <row r="2136" spans="1:17" x14ac:dyDescent="0.25">
      <c r="A2136" s="83" t="s">
        <v>9804</v>
      </c>
      <c r="B2136" s="84" t="s">
        <v>17511</v>
      </c>
      <c r="C2136" s="7">
        <v>1907</v>
      </c>
      <c r="D2136" s="7">
        <v>30</v>
      </c>
      <c r="E2136" s="1">
        <v>71794.16</v>
      </c>
      <c r="F2136" s="1">
        <v>2231.1799999999998</v>
      </c>
      <c r="G2136" s="1">
        <v>2649.37</v>
      </c>
      <c r="H2136" s="1">
        <v>7650.23</v>
      </c>
      <c r="I2136" s="6">
        <v>12530.78</v>
      </c>
      <c r="J2136" s="86"/>
      <c r="K2136" s="86"/>
      <c r="L2136" s="85"/>
      <c r="M2136" s="85"/>
      <c r="N2136" s="85"/>
      <c r="O2136" s="85"/>
      <c r="P2136" s="85"/>
      <c r="Q2136" s="1">
        <f t="shared" si="33"/>
        <v>12530.78</v>
      </c>
    </row>
    <row r="2137" spans="1:17" x14ac:dyDescent="0.25">
      <c r="A2137" s="83" t="s">
        <v>9805</v>
      </c>
      <c r="B2137" s="84" t="s">
        <v>17512</v>
      </c>
      <c r="C2137" s="7">
        <v>5215</v>
      </c>
      <c r="D2137" s="7">
        <v>37</v>
      </c>
      <c r="E2137" s="1">
        <v>131477.82999999999</v>
      </c>
      <c r="F2137" s="1">
        <v>6101.53</v>
      </c>
      <c r="G2137" s="1">
        <v>3267.55</v>
      </c>
      <c r="H2137" s="1">
        <v>14009.99</v>
      </c>
      <c r="I2137" s="6">
        <v>23379.07</v>
      </c>
      <c r="J2137" s="86"/>
      <c r="K2137" s="86"/>
      <c r="L2137" s="85"/>
      <c r="M2137" s="85"/>
      <c r="N2137" s="85"/>
      <c r="O2137" s="85"/>
      <c r="P2137" s="85"/>
      <c r="Q2137" s="1">
        <f t="shared" si="33"/>
        <v>23379.07</v>
      </c>
    </row>
    <row r="2138" spans="1:17" x14ac:dyDescent="0.25">
      <c r="A2138" s="83" t="s">
        <v>9806</v>
      </c>
      <c r="B2138" s="84" t="s">
        <v>17513</v>
      </c>
      <c r="C2138" s="7">
        <v>4596</v>
      </c>
      <c r="D2138" s="7">
        <v>32</v>
      </c>
      <c r="E2138" s="1">
        <v>56982.12</v>
      </c>
      <c r="F2138" s="1">
        <v>5377.3</v>
      </c>
      <c r="G2138" s="1">
        <v>2825.99</v>
      </c>
      <c r="H2138" s="1">
        <v>6071.9</v>
      </c>
      <c r="I2138" s="6">
        <v>14275.19</v>
      </c>
      <c r="J2138" s="86"/>
      <c r="K2138" s="86"/>
      <c r="L2138" s="85"/>
      <c r="M2138" s="85"/>
      <c r="N2138" s="85"/>
      <c r="O2138" s="85"/>
      <c r="P2138" s="85"/>
      <c r="Q2138" s="1">
        <f t="shared" si="33"/>
        <v>14275.19</v>
      </c>
    </row>
    <row r="2139" spans="1:17" x14ac:dyDescent="0.25">
      <c r="A2139" s="83" t="s">
        <v>9807</v>
      </c>
      <c r="B2139" s="84" t="s">
        <v>17514</v>
      </c>
      <c r="C2139" s="7">
        <v>8427</v>
      </c>
      <c r="D2139" s="7">
        <v>64</v>
      </c>
      <c r="E2139" s="1">
        <v>45020.04</v>
      </c>
      <c r="F2139" s="1">
        <v>9859.56</v>
      </c>
      <c r="G2139" s="1">
        <v>5651.99</v>
      </c>
      <c r="H2139" s="1">
        <v>4797.24</v>
      </c>
      <c r="I2139" s="6">
        <v>20308.79</v>
      </c>
      <c r="J2139" s="86"/>
      <c r="K2139" s="86"/>
      <c r="L2139" s="85"/>
      <c r="M2139" s="85"/>
      <c r="N2139" s="85"/>
      <c r="O2139" s="85"/>
      <c r="P2139" s="85"/>
      <c r="Q2139" s="1">
        <f t="shared" si="33"/>
        <v>20308.79</v>
      </c>
    </row>
    <row r="2140" spans="1:17" x14ac:dyDescent="0.25">
      <c r="A2140" s="83" t="s">
        <v>9808</v>
      </c>
      <c r="B2140" s="84" t="s">
        <v>17515</v>
      </c>
      <c r="C2140" s="7">
        <v>39056</v>
      </c>
      <c r="D2140" s="7">
        <v>469</v>
      </c>
      <c r="E2140" s="1">
        <v>368906.57</v>
      </c>
      <c r="F2140" s="1">
        <v>45695.38</v>
      </c>
      <c r="G2140" s="1">
        <v>41418.480000000003</v>
      </c>
      <c r="H2140" s="1">
        <v>39309.9</v>
      </c>
      <c r="I2140" s="6">
        <v>126423.76</v>
      </c>
      <c r="J2140" s="86"/>
      <c r="K2140" s="86"/>
      <c r="L2140" s="85"/>
      <c r="M2140" s="85"/>
      <c r="N2140" s="85"/>
      <c r="O2140" s="85"/>
      <c r="P2140" s="85"/>
      <c r="Q2140" s="1">
        <f t="shared" si="33"/>
        <v>126423.76</v>
      </c>
    </row>
    <row r="2141" spans="1:17" x14ac:dyDescent="0.25">
      <c r="A2141" s="83" t="s">
        <v>9809</v>
      </c>
      <c r="B2141" s="84" t="s">
        <v>17516</v>
      </c>
      <c r="C2141" s="7">
        <v>5023</v>
      </c>
      <c r="D2141" s="7">
        <v>35</v>
      </c>
      <c r="E2141" s="1">
        <v>19936.580000000002</v>
      </c>
      <c r="F2141" s="1">
        <v>5876.9</v>
      </c>
      <c r="G2141" s="1">
        <v>3090.93</v>
      </c>
      <c r="H2141" s="1">
        <v>2124.4</v>
      </c>
      <c r="I2141" s="6">
        <v>11092.23</v>
      </c>
      <c r="J2141" s="86"/>
      <c r="K2141" s="86"/>
      <c r="L2141" s="85"/>
      <c r="M2141" s="85"/>
      <c r="N2141" s="85"/>
      <c r="O2141" s="85"/>
      <c r="P2141" s="85"/>
      <c r="Q2141" s="1">
        <f t="shared" si="33"/>
        <v>11092.23</v>
      </c>
    </row>
    <row r="2142" spans="1:17" x14ac:dyDescent="0.25">
      <c r="A2142" s="83" t="s">
        <v>9810</v>
      </c>
      <c r="B2142" s="84" t="s">
        <v>17517</v>
      </c>
      <c r="C2142" s="7">
        <v>6788</v>
      </c>
      <c r="D2142" s="7">
        <v>67</v>
      </c>
      <c r="E2142" s="1">
        <v>44972.69</v>
      </c>
      <c r="F2142" s="1">
        <v>7941.94</v>
      </c>
      <c r="G2142" s="1">
        <v>5916.93</v>
      </c>
      <c r="H2142" s="1">
        <v>4792.1899999999996</v>
      </c>
      <c r="I2142" s="6">
        <v>18651.060000000001</v>
      </c>
      <c r="J2142" s="86"/>
      <c r="K2142" s="86"/>
      <c r="L2142" s="85"/>
      <c r="M2142" s="85"/>
      <c r="N2142" s="85"/>
      <c r="O2142" s="85"/>
      <c r="P2142" s="85"/>
      <c r="Q2142" s="1">
        <f t="shared" si="33"/>
        <v>18651.060000000001</v>
      </c>
    </row>
    <row r="2143" spans="1:17" x14ac:dyDescent="0.25">
      <c r="A2143" s="83" t="s">
        <v>9811</v>
      </c>
      <c r="B2143" s="84" t="s">
        <v>17518</v>
      </c>
      <c r="C2143" s="7">
        <v>14274</v>
      </c>
      <c r="D2143" s="7">
        <v>109</v>
      </c>
      <c r="E2143" s="1">
        <v>93458.84</v>
      </c>
      <c r="F2143" s="1">
        <v>16700.53</v>
      </c>
      <c r="G2143" s="1">
        <v>9626.0400000000009</v>
      </c>
      <c r="H2143" s="1">
        <v>9958.7800000000007</v>
      </c>
      <c r="I2143" s="6">
        <v>36285.35</v>
      </c>
      <c r="J2143" s="86"/>
      <c r="K2143" s="86"/>
      <c r="L2143" s="85"/>
      <c r="M2143" s="85"/>
      <c r="N2143" s="85"/>
      <c r="O2143" s="85"/>
      <c r="P2143" s="85"/>
      <c r="Q2143" s="1">
        <f t="shared" si="33"/>
        <v>36285.35</v>
      </c>
    </row>
    <row r="2144" spans="1:17" x14ac:dyDescent="0.25">
      <c r="A2144" s="83" t="s">
        <v>9812</v>
      </c>
      <c r="B2144" s="84" t="s">
        <v>17519</v>
      </c>
      <c r="C2144" s="7">
        <v>36534</v>
      </c>
      <c r="D2144" s="7">
        <v>411</v>
      </c>
      <c r="E2144" s="1">
        <v>153541.63</v>
      </c>
      <c r="F2144" s="1">
        <v>42744.66</v>
      </c>
      <c r="G2144" s="1">
        <v>36296.36</v>
      </c>
      <c r="H2144" s="1">
        <v>16361.06</v>
      </c>
      <c r="I2144" s="6">
        <v>95402.08</v>
      </c>
      <c r="J2144" s="86"/>
      <c r="K2144" s="86"/>
      <c r="L2144" s="85"/>
      <c r="M2144" s="85"/>
      <c r="N2144" s="85"/>
      <c r="O2144" s="85"/>
      <c r="P2144" s="85"/>
      <c r="Q2144" s="1">
        <f t="shared" si="33"/>
        <v>95402.08</v>
      </c>
    </row>
    <row r="2145" spans="1:17" x14ac:dyDescent="0.25">
      <c r="A2145" s="83" t="s">
        <v>9813</v>
      </c>
      <c r="B2145" s="84" t="s">
        <v>17520</v>
      </c>
      <c r="C2145" s="7">
        <v>12625</v>
      </c>
      <c r="D2145" s="7">
        <v>188</v>
      </c>
      <c r="E2145" s="1">
        <v>70744.27</v>
      </c>
      <c r="F2145" s="1">
        <v>14771.21</v>
      </c>
      <c r="G2145" s="1">
        <v>16602.71</v>
      </c>
      <c r="H2145" s="1">
        <v>7538.36</v>
      </c>
      <c r="I2145" s="6">
        <v>38912.28</v>
      </c>
      <c r="J2145" s="86"/>
      <c r="K2145" s="86"/>
      <c r="L2145" s="85"/>
      <c r="M2145" s="85"/>
      <c r="N2145" s="85"/>
      <c r="O2145" s="85"/>
      <c r="P2145" s="85"/>
      <c r="Q2145" s="1">
        <f t="shared" si="33"/>
        <v>38912.28</v>
      </c>
    </row>
    <row r="2146" spans="1:17" x14ac:dyDescent="0.25">
      <c r="A2146" s="83" t="s">
        <v>9814</v>
      </c>
      <c r="B2146" s="84" t="s">
        <v>17521</v>
      </c>
      <c r="C2146" s="7">
        <v>7533</v>
      </c>
      <c r="D2146" s="7">
        <v>107</v>
      </c>
      <c r="E2146" s="1">
        <v>39546.120000000003</v>
      </c>
      <c r="F2146" s="1">
        <v>8813.58</v>
      </c>
      <c r="G2146" s="1">
        <v>9449.42</v>
      </c>
      <c r="H2146" s="1">
        <v>4213.95</v>
      </c>
      <c r="I2146" s="6">
        <v>22476.95</v>
      </c>
      <c r="J2146" s="86"/>
      <c r="K2146" s="86"/>
      <c r="L2146" s="85"/>
      <c r="M2146" s="85"/>
      <c r="N2146" s="85"/>
      <c r="O2146" s="85"/>
      <c r="P2146" s="85"/>
      <c r="Q2146" s="1">
        <f t="shared" si="33"/>
        <v>22476.95</v>
      </c>
    </row>
    <row r="2147" spans="1:17" x14ac:dyDescent="0.25">
      <c r="A2147" s="83" t="s">
        <v>9815</v>
      </c>
      <c r="B2147" s="84" t="s">
        <v>17522</v>
      </c>
      <c r="C2147" s="7">
        <v>5633</v>
      </c>
      <c r="D2147" s="7">
        <v>67</v>
      </c>
      <c r="E2147" s="1">
        <v>58207.47</v>
      </c>
      <c r="F2147" s="1">
        <v>6590.59</v>
      </c>
      <c r="G2147" s="1">
        <v>5916.93</v>
      </c>
      <c r="H2147" s="1">
        <v>6202.46</v>
      </c>
      <c r="I2147" s="6">
        <v>18709.98</v>
      </c>
      <c r="J2147" s="86"/>
      <c r="K2147" s="86"/>
      <c r="L2147" s="85"/>
      <c r="M2147" s="85"/>
      <c r="N2147" s="85"/>
      <c r="O2147" s="85"/>
      <c r="P2147" s="85"/>
      <c r="Q2147" s="1">
        <f t="shared" si="33"/>
        <v>18709.98</v>
      </c>
    </row>
    <row r="2148" spans="1:17" x14ac:dyDescent="0.25">
      <c r="A2148" s="83" t="s">
        <v>9816</v>
      </c>
      <c r="B2148" s="84" t="s">
        <v>17523</v>
      </c>
      <c r="C2148" s="7">
        <v>6155</v>
      </c>
      <c r="D2148" s="7">
        <v>46</v>
      </c>
      <c r="E2148" s="1">
        <v>28876.67</v>
      </c>
      <c r="F2148" s="1">
        <v>7201.33</v>
      </c>
      <c r="G2148" s="1">
        <v>4062.37</v>
      </c>
      <c r="H2148" s="1">
        <v>3077.04</v>
      </c>
      <c r="I2148" s="6">
        <v>14340.74</v>
      </c>
      <c r="J2148" s="86"/>
      <c r="K2148" s="86"/>
      <c r="L2148" s="85"/>
      <c r="M2148" s="85"/>
      <c r="N2148" s="85"/>
      <c r="O2148" s="85"/>
      <c r="P2148" s="85"/>
      <c r="Q2148" s="1">
        <f t="shared" si="33"/>
        <v>14340.74</v>
      </c>
    </row>
    <row r="2149" spans="1:17" x14ac:dyDescent="0.25">
      <c r="A2149" s="83" t="s">
        <v>9817</v>
      </c>
      <c r="B2149" s="84" t="s">
        <v>17524</v>
      </c>
      <c r="C2149" s="7">
        <v>2383</v>
      </c>
      <c r="D2149" s="7">
        <v>13</v>
      </c>
      <c r="E2149" s="1">
        <v>2484.7399999999998</v>
      </c>
      <c r="F2149" s="1">
        <v>2788.1</v>
      </c>
      <c r="G2149" s="1">
        <v>1148.06</v>
      </c>
      <c r="H2149" s="1">
        <v>264.77</v>
      </c>
      <c r="I2149" s="6">
        <v>4200.93</v>
      </c>
      <c r="J2149" s="86"/>
      <c r="K2149" s="86"/>
      <c r="L2149" s="85"/>
      <c r="M2149" s="85"/>
      <c r="N2149" s="85"/>
      <c r="O2149" s="85"/>
      <c r="P2149" s="85"/>
      <c r="Q2149" s="1">
        <f t="shared" si="33"/>
        <v>4200.93</v>
      </c>
    </row>
    <row r="2150" spans="1:17" x14ac:dyDescent="0.25">
      <c r="A2150" s="83" t="s">
        <v>9818</v>
      </c>
      <c r="B2150" s="84" t="s">
        <v>17525</v>
      </c>
      <c r="C2150" s="7">
        <v>8366</v>
      </c>
      <c r="D2150" s="7">
        <v>156</v>
      </c>
      <c r="E2150" s="1">
        <v>237115.1</v>
      </c>
      <c r="F2150" s="1">
        <v>9788.19</v>
      </c>
      <c r="G2150" s="1">
        <v>13776.72</v>
      </c>
      <c r="H2150" s="1">
        <v>25266.48</v>
      </c>
      <c r="I2150" s="6">
        <v>48831.39</v>
      </c>
      <c r="J2150" s="86"/>
      <c r="K2150" s="86"/>
      <c r="L2150" s="85"/>
      <c r="M2150" s="85"/>
      <c r="N2150" s="85"/>
      <c r="O2150" s="85"/>
      <c r="P2150" s="85"/>
      <c r="Q2150" s="1">
        <f t="shared" si="33"/>
        <v>48831.39</v>
      </c>
    </row>
    <row r="2151" spans="1:17" x14ac:dyDescent="0.25">
      <c r="A2151" s="83" t="s">
        <v>9819</v>
      </c>
      <c r="B2151" s="84" t="s">
        <v>17526</v>
      </c>
      <c r="C2151" s="7">
        <v>4652</v>
      </c>
      <c r="D2151" s="7">
        <v>64</v>
      </c>
      <c r="E2151" s="1">
        <v>20040.900000000001</v>
      </c>
      <c r="F2151" s="1">
        <v>5442.82</v>
      </c>
      <c r="G2151" s="1">
        <v>5651.99</v>
      </c>
      <c r="H2151" s="1">
        <v>2135.5100000000002</v>
      </c>
      <c r="I2151" s="6">
        <v>13230.32</v>
      </c>
      <c r="J2151" s="86"/>
      <c r="K2151" s="86"/>
      <c r="L2151" s="85"/>
      <c r="M2151" s="85"/>
      <c r="N2151" s="85"/>
      <c r="O2151" s="85"/>
      <c r="P2151" s="85"/>
      <c r="Q2151" s="1">
        <f t="shared" si="33"/>
        <v>13230.32</v>
      </c>
    </row>
    <row r="2152" spans="1:17" x14ac:dyDescent="0.25">
      <c r="A2152" s="83" t="s">
        <v>9820</v>
      </c>
      <c r="B2152" s="84" t="s">
        <v>17527</v>
      </c>
      <c r="C2152" s="7">
        <v>9318</v>
      </c>
      <c r="D2152" s="7">
        <v>109</v>
      </c>
      <c r="E2152" s="1">
        <v>77628.23</v>
      </c>
      <c r="F2152" s="1">
        <v>10902.02</v>
      </c>
      <c r="G2152" s="1">
        <v>9626.0400000000009</v>
      </c>
      <c r="H2152" s="1">
        <v>8271.9</v>
      </c>
      <c r="I2152" s="6">
        <v>28799.96</v>
      </c>
      <c r="J2152" s="86"/>
      <c r="K2152" s="86"/>
      <c r="L2152" s="85"/>
      <c r="M2152" s="85"/>
      <c r="N2152" s="85"/>
      <c r="O2152" s="85"/>
      <c r="P2152" s="85"/>
      <c r="Q2152" s="1">
        <f t="shared" si="33"/>
        <v>28799.96</v>
      </c>
    </row>
    <row r="2153" spans="1:17" x14ac:dyDescent="0.25">
      <c r="A2153" s="83" t="s">
        <v>9821</v>
      </c>
      <c r="B2153" s="84" t="s">
        <v>17528</v>
      </c>
      <c r="C2153" s="7">
        <v>5497</v>
      </c>
      <c r="D2153" s="7">
        <v>71</v>
      </c>
      <c r="E2153" s="1">
        <v>30883.88</v>
      </c>
      <c r="F2153" s="1">
        <v>6431.47</v>
      </c>
      <c r="G2153" s="1">
        <v>6270.18</v>
      </c>
      <c r="H2153" s="1">
        <v>3290.92</v>
      </c>
      <c r="I2153" s="6">
        <v>15992.57</v>
      </c>
      <c r="J2153" s="86"/>
      <c r="K2153" s="86"/>
      <c r="L2153" s="85"/>
      <c r="M2153" s="85"/>
      <c r="N2153" s="85"/>
      <c r="O2153" s="85"/>
      <c r="P2153" s="85"/>
      <c r="Q2153" s="1">
        <f t="shared" si="33"/>
        <v>15992.57</v>
      </c>
    </row>
    <row r="2154" spans="1:17" x14ac:dyDescent="0.25">
      <c r="A2154" s="83" t="s">
        <v>9822</v>
      </c>
      <c r="B2154" s="84" t="s">
        <v>17529</v>
      </c>
      <c r="C2154" s="7">
        <v>7753</v>
      </c>
      <c r="D2154" s="7">
        <v>93</v>
      </c>
      <c r="E2154" s="1">
        <v>104073.75</v>
      </c>
      <c r="F2154" s="1">
        <v>9070.98</v>
      </c>
      <c r="G2154" s="1">
        <v>8213.0499999999993</v>
      </c>
      <c r="H2154" s="1">
        <v>11089.87</v>
      </c>
      <c r="I2154" s="6">
        <v>28373.9</v>
      </c>
      <c r="J2154" s="86"/>
      <c r="K2154" s="86"/>
      <c r="L2154" s="85"/>
      <c r="M2154" s="85"/>
      <c r="N2154" s="85"/>
      <c r="O2154" s="85"/>
      <c r="P2154" s="85"/>
      <c r="Q2154" s="1">
        <f t="shared" si="33"/>
        <v>28373.9</v>
      </c>
    </row>
    <row r="2155" spans="1:17" x14ac:dyDescent="0.25">
      <c r="A2155" s="83" t="s">
        <v>9823</v>
      </c>
      <c r="B2155" s="84" t="s">
        <v>17530</v>
      </c>
      <c r="C2155" s="7">
        <v>10068</v>
      </c>
      <c r="D2155" s="7">
        <v>153</v>
      </c>
      <c r="E2155" s="1">
        <v>1121706.18</v>
      </c>
      <c r="F2155" s="1">
        <v>11779.53</v>
      </c>
      <c r="G2155" s="1">
        <v>13511.78</v>
      </c>
      <c r="H2155" s="1">
        <v>119526.61</v>
      </c>
      <c r="I2155" s="6">
        <v>144817.92000000001</v>
      </c>
      <c r="J2155" s="86"/>
      <c r="K2155" s="86"/>
      <c r="L2155" s="85"/>
      <c r="M2155" s="85"/>
      <c r="N2155" s="85"/>
      <c r="O2155" s="85"/>
      <c r="P2155" s="85"/>
      <c r="Q2155" s="1">
        <f t="shared" si="33"/>
        <v>144817.92000000001</v>
      </c>
    </row>
    <row r="2156" spans="1:17" x14ac:dyDescent="0.25">
      <c r="A2156" s="83" t="s">
        <v>9824</v>
      </c>
      <c r="B2156" s="84" t="s">
        <v>17531</v>
      </c>
      <c r="C2156" s="7">
        <v>9142</v>
      </c>
      <c r="D2156" s="7">
        <v>52</v>
      </c>
      <c r="E2156" s="1">
        <v>48715.66</v>
      </c>
      <c r="F2156" s="1">
        <v>10696.11</v>
      </c>
      <c r="G2156" s="1">
        <v>4592.24</v>
      </c>
      <c r="H2156" s="1">
        <v>5191.04</v>
      </c>
      <c r="I2156" s="6">
        <v>20479.39</v>
      </c>
      <c r="J2156" s="86"/>
      <c r="K2156" s="86"/>
      <c r="L2156" s="85"/>
      <c r="M2156" s="85"/>
      <c r="N2156" s="85"/>
      <c r="O2156" s="85"/>
      <c r="P2156" s="85"/>
      <c r="Q2156" s="1">
        <f t="shared" si="33"/>
        <v>20479.39</v>
      </c>
    </row>
    <row r="2157" spans="1:17" x14ac:dyDescent="0.25">
      <c r="A2157" s="83" t="s">
        <v>9825</v>
      </c>
      <c r="B2157" s="84" t="s">
        <v>17532</v>
      </c>
      <c r="C2157" s="7">
        <v>11013</v>
      </c>
      <c r="D2157" s="7">
        <v>62</v>
      </c>
      <c r="E2157" s="1">
        <v>22373.35</v>
      </c>
      <c r="F2157" s="1">
        <v>12885.17</v>
      </c>
      <c r="G2157" s="1">
        <v>5475.36</v>
      </c>
      <c r="H2157" s="1">
        <v>2384.06</v>
      </c>
      <c r="I2157" s="6">
        <v>20744.59</v>
      </c>
      <c r="J2157" s="86"/>
      <c r="K2157" s="86"/>
      <c r="L2157" s="85"/>
      <c r="M2157" s="85"/>
      <c r="N2157" s="85"/>
      <c r="O2157" s="85"/>
      <c r="P2157" s="85"/>
      <c r="Q2157" s="1">
        <f t="shared" si="33"/>
        <v>20744.59</v>
      </c>
    </row>
    <row r="2158" spans="1:17" x14ac:dyDescent="0.25">
      <c r="A2158" s="83" t="s">
        <v>9826</v>
      </c>
      <c r="B2158" s="84" t="s">
        <v>17533</v>
      </c>
      <c r="C2158" s="7">
        <v>26848</v>
      </c>
      <c r="D2158" s="7">
        <v>291</v>
      </c>
      <c r="E2158" s="1">
        <v>155198.38</v>
      </c>
      <c r="F2158" s="1">
        <v>31412.06</v>
      </c>
      <c r="G2158" s="1">
        <v>25698.89</v>
      </c>
      <c r="H2158" s="1">
        <v>16537.61</v>
      </c>
      <c r="I2158" s="6">
        <v>73648.56</v>
      </c>
      <c r="J2158" s="86"/>
      <c r="K2158" s="86"/>
      <c r="L2158" s="85"/>
      <c r="M2158" s="85"/>
      <c r="N2158" s="85"/>
      <c r="O2158" s="85"/>
      <c r="P2158" s="85"/>
      <c r="Q2158" s="1">
        <f t="shared" si="33"/>
        <v>73648.56</v>
      </c>
    </row>
    <row r="2159" spans="1:17" x14ac:dyDescent="0.25">
      <c r="A2159" s="83" t="s">
        <v>9827</v>
      </c>
      <c r="B2159" s="84" t="s">
        <v>17534</v>
      </c>
      <c r="C2159" s="7">
        <v>4505</v>
      </c>
      <c r="D2159" s="7">
        <v>34</v>
      </c>
      <c r="E2159" s="1">
        <v>41851.629999999997</v>
      </c>
      <c r="F2159" s="1">
        <v>5270.83</v>
      </c>
      <c r="G2159" s="1">
        <v>3002.62</v>
      </c>
      <c r="H2159" s="1">
        <v>4459.62</v>
      </c>
      <c r="I2159" s="6">
        <v>12733.07</v>
      </c>
      <c r="J2159" s="86"/>
      <c r="K2159" s="86"/>
      <c r="L2159" s="85"/>
      <c r="M2159" s="85"/>
      <c r="N2159" s="85"/>
      <c r="O2159" s="85"/>
      <c r="P2159" s="85"/>
      <c r="Q2159" s="1">
        <f t="shared" si="33"/>
        <v>12733.07</v>
      </c>
    </row>
    <row r="2160" spans="1:17" x14ac:dyDescent="0.25">
      <c r="A2160" s="83" t="s">
        <v>9828</v>
      </c>
      <c r="B2160" s="84" t="s">
        <v>17535</v>
      </c>
      <c r="C2160" s="7">
        <v>16186</v>
      </c>
      <c r="D2160" s="7">
        <v>163</v>
      </c>
      <c r="E2160" s="1">
        <v>67036.509999999995</v>
      </c>
      <c r="F2160" s="1">
        <v>18937.560000000001</v>
      </c>
      <c r="G2160" s="1">
        <v>14394.9</v>
      </c>
      <c r="H2160" s="1">
        <v>7143.26</v>
      </c>
      <c r="I2160" s="6">
        <v>40475.72</v>
      </c>
      <c r="J2160" s="86"/>
      <c r="K2160" s="86"/>
      <c r="L2160" s="85"/>
      <c r="M2160" s="85"/>
      <c r="N2160" s="85"/>
      <c r="O2160" s="85"/>
      <c r="P2160" s="85"/>
      <c r="Q2160" s="1">
        <f t="shared" si="33"/>
        <v>40475.72</v>
      </c>
    </row>
    <row r="2161" spans="1:17" x14ac:dyDescent="0.25">
      <c r="A2161" s="83" t="s">
        <v>9829</v>
      </c>
      <c r="B2161" s="84" t="s">
        <v>17536</v>
      </c>
      <c r="C2161" s="7">
        <v>2784</v>
      </c>
      <c r="D2161" s="7">
        <v>31</v>
      </c>
      <c r="E2161" s="1">
        <v>98058.86</v>
      </c>
      <c r="F2161" s="1">
        <v>3257.27</v>
      </c>
      <c r="G2161" s="1">
        <v>2737.68</v>
      </c>
      <c r="H2161" s="1">
        <v>10448.94</v>
      </c>
      <c r="I2161" s="6">
        <v>16443.89</v>
      </c>
      <c r="J2161" s="86"/>
      <c r="K2161" s="86"/>
      <c r="L2161" s="85"/>
      <c r="M2161" s="85"/>
      <c r="N2161" s="85"/>
      <c r="O2161" s="85"/>
      <c r="P2161" s="85"/>
      <c r="Q2161" s="1">
        <f t="shared" si="33"/>
        <v>16443.89</v>
      </c>
    </row>
    <row r="2162" spans="1:17" x14ac:dyDescent="0.25">
      <c r="A2162" s="83" t="s">
        <v>9830</v>
      </c>
      <c r="B2162" s="84" t="s">
        <v>17537</v>
      </c>
      <c r="C2162" s="7">
        <v>9362</v>
      </c>
      <c r="D2162" s="7">
        <v>114</v>
      </c>
      <c r="E2162" s="1">
        <v>63915.19</v>
      </c>
      <c r="F2162" s="1">
        <v>10953.5</v>
      </c>
      <c r="G2162" s="1">
        <v>10067.61</v>
      </c>
      <c r="H2162" s="1">
        <v>6810.66</v>
      </c>
      <c r="I2162" s="6">
        <v>27831.77</v>
      </c>
      <c r="J2162" s="86"/>
      <c r="K2162" s="86"/>
      <c r="L2162" s="85"/>
      <c r="M2162" s="85"/>
      <c r="N2162" s="85"/>
      <c r="O2162" s="85"/>
      <c r="P2162" s="85"/>
      <c r="Q2162" s="1">
        <f t="shared" si="33"/>
        <v>27831.77</v>
      </c>
    </row>
    <row r="2163" spans="1:17" x14ac:dyDescent="0.25">
      <c r="A2163" s="83" t="s">
        <v>9831</v>
      </c>
      <c r="B2163" s="84" t="s">
        <v>17538</v>
      </c>
      <c r="C2163" s="7">
        <v>97848</v>
      </c>
      <c r="D2163" s="7">
        <v>2053</v>
      </c>
      <c r="E2163" s="1">
        <v>1256216.82</v>
      </c>
      <c r="F2163" s="1">
        <v>114481.82</v>
      </c>
      <c r="G2163" s="1">
        <v>181305.18</v>
      </c>
      <c r="H2163" s="1">
        <v>133859.78</v>
      </c>
      <c r="I2163" s="6">
        <v>429646.78</v>
      </c>
      <c r="J2163" s="86"/>
      <c r="K2163" s="86"/>
      <c r="L2163" s="85"/>
      <c r="M2163" s="85"/>
      <c r="N2163" s="85"/>
      <c r="O2163" s="85"/>
      <c r="P2163" s="85"/>
      <c r="Q2163" s="1">
        <f t="shared" si="33"/>
        <v>429646.78</v>
      </c>
    </row>
    <row r="2164" spans="1:17" x14ac:dyDescent="0.25">
      <c r="A2164" s="83" t="s">
        <v>9832</v>
      </c>
      <c r="B2164" s="84" t="s">
        <v>17539</v>
      </c>
      <c r="C2164" s="7">
        <v>1544</v>
      </c>
      <c r="D2164" s="7">
        <v>4</v>
      </c>
      <c r="E2164" s="1">
        <v>1144.4100000000001</v>
      </c>
      <c r="F2164" s="1">
        <v>1806.47</v>
      </c>
      <c r="G2164" s="1">
        <v>353.25</v>
      </c>
      <c r="H2164" s="1">
        <v>121.94</v>
      </c>
      <c r="I2164" s="6">
        <v>2281.66</v>
      </c>
      <c r="J2164" s="86"/>
      <c r="K2164" s="86"/>
      <c r="L2164" s="85"/>
      <c r="M2164" s="85"/>
      <c r="N2164" s="85"/>
      <c r="O2164" s="85"/>
      <c r="P2164" s="85"/>
      <c r="Q2164" s="1">
        <f t="shared" si="33"/>
        <v>2281.66</v>
      </c>
    </row>
    <row r="2165" spans="1:17" x14ac:dyDescent="0.25">
      <c r="A2165" s="83" t="s">
        <v>9833</v>
      </c>
      <c r="B2165" s="84" t="s">
        <v>17540</v>
      </c>
      <c r="C2165" s="7">
        <v>1730</v>
      </c>
      <c r="D2165" s="7">
        <v>11</v>
      </c>
      <c r="E2165" s="1">
        <v>13265.06</v>
      </c>
      <c r="F2165" s="1">
        <v>2024.1</v>
      </c>
      <c r="G2165" s="1">
        <v>971.43</v>
      </c>
      <c r="H2165" s="1">
        <v>1413.5</v>
      </c>
      <c r="I2165" s="6">
        <v>4409.03</v>
      </c>
      <c r="J2165" s="86"/>
      <c r="K2165" s="86"/>
      <c r="L2165" s="85"/>
      <c r="M2165" s="85"/>
      <c r="N2165" s="85"/>
      <c r="O2165" s="85"/>
      <c r="P2165" s="85"/>
      <c r="Q2165" s="1">
        <f t="shared" si="33"/>
        <v>4409.03</v>
      </c>
    </row>
    <row r="2166" spans="1:17" x14ac:dyDescent="0.25">
      <c r="A2166" s="83" t="s">
        <v>9834</v>
      </c>
      <c r="B2166" s="84" t="s">
        <v>17541</v>
      </c>
      <c r="C2166" s="7">
        <v>1083</v>
      </c>
      <c r="D2166" s="7">
        <v>32</v>
      </c>
      <c r="E2166" s="1">
        <v>72542.17</v>
      </c>
      <c r="F2166" s="1">
        <v>1267.0999999999999</v>
      </c>
      <c r="G2166" s="1">
        <v>2825.99</v>
      </c>
      <c r="H2166" s="1">
        <v>7729.94</v>
      </c>
      <c r="I2166" s="6">
        <v>11823.03</v>
      </c>
      <c r="J2166" s="86"/>
      <c r="K2166" s="86"/>
      <c r="L2166" s="85"/>
      <c r="M2166" s="85"/>
      <c r="N2166" s="85"/>
      <c r="O2166" s="85"/>
      <c r="P2166" s="85"/>
      <c r="Q2166" s="1">
        <f t="shared" si="33"/>
        <v>11823.03</v>
      </c>
    </row>
    <row r="2167" spans="1:17" x14ac:dyDescent="0.25">
      <c r="A2167" s="83" t="s">
        <v>9835</v>
      </c>
      <c r="B2167" s="84" t="s">
        <v>17542</v>
      </c>
      <c r="C2167" s="7">
        <v>18632</v>
      </c>
      <c r="D2167" s="7">
        <v>174</v>
      </c>
      <c r="E2167" s="1">
        <v>64616.22</v>
      </c>
      <c r="F2167" s="1">
        <v>21799.38</v>
      </c>
      <c r="G2167" s="1">
        <v>15366.34</v>
      </c>
      <c r="H2167" s="1">
        <v>6885.37</v>
      </c>
      <c r="I2167" s="6">
        <v>44051.09</v>
      </c>
      <c r="J2167" s="86"/>
      <c r="K2167" s="86"/>
      <c r="L2167" s="85"/>
      <c r="M2167" s="85"/>
      <c r="N2167" s="85"/>
      <c r="O2167" s="85"/>
      <c r="P2167" s="85"/>
      <c r="Q2167" s="1">
        <f t="shared" si="33"/>
        <v>44051.09</v>
      </c>
    </row>
    <row r="2168" spans="1:17" x14ac:dyDescent="0.25">
      <c r="A2168" s="83" t="s">
        <v>9836</v>
      </c>
      <c r="B2168" s="84" t="s">
        <v>17543</v>
      </c>
      <c r="C2168" s="7">
        <v>1107</v>
      </c>
      <c r="D2168" s="7">
        <v>8</v>
      </c>
      <c r="E2168" s="1">
        <v>10030.83</v>
      </c>
      <c r="F2168" s="1">
        <v>1295.18</v>
      </c>
      <c r="G2168" s="1">
        <v>706.5</v>
      </c>
      <c r="H2168" s="1">
        <v>1068.8599999999999</v>
      </c>
      <c r="I2168" s="6">
        <v>3070.54</v>
      </c>
      <c r="J2168" s="86"/>
      <c r="K2168" s="86"/>
      <c r="L2168" s="85"/>
      <c r="M2168" s="85"/>
      <c r="N2168" s="85"/>
      <c r="O2168" s="85"/>
      <c r="P2168" s="85"/>
      <c r="Q2168" s="1">
        <f t="shared" si="33"/>
        <v>3070.54</v>
      </c>
    </row>
    <row r="2169" spans="1:17" x14ac:dyDescent="0.25">
      <c r="A2169" s="83" t="s">
        <v>9837</v>
      </c>
      <c r="B2169" s="84" t="s">
        <v>17544</v>
      </c>
      <c r="C2169" s="7">
        <v>3259</v>
      </c>
      <c r="D2169" s="7">
        <v>27</v>
      </c>
      <c r="E2169" s="1">
        <v>6748.24</v>
      </c>
      <c r="F2169" s="1">
        <v>3813.02</v>
      </c>
      <c r="G2169" s="1">
        <v>2384.4299999999998</v>
      </c>
      <c r="H2169" s="1">
        <v>719.08</v>
      </c>
      <c r="I2169" s="6">
        <v>6916.53</v>
      </c>
      <c r="J2169" s="86"/>
      <c r="K2169" s="86"/>
      <c r="L2169" s="85"/>
      <c r="M2169" s="85"/>
      <c r="N2169" s="85"/>
      <c r="O2169" s="85"/>
      <c r="P2169" s="85"/>
      <c r="Q2169" s="1">
        <f t="shared" si="33"/>
        <v>6916.53</v>
      </c>
    </row>
    <row r="2170" spans="1:17" x14ac:dyDescent="0.25">
      <c r="A2170" s="83" t="s">
        <v>9838</v>
      </c>
      <c r="B2170" s="84" t="s">
        <v>17545</v>
      </c>
      <c r="C2170" s="7">
        <v>3516</v>
      </c>
      <c r="D2170" s="7">
        <v>25</v>
      </c>
      <c r="E2170" s="1">
        <v>13930.09</v>
      </c>
      <c r="F2170" s="1">
        <v>4113.7</v>
      </c>
      <c r="G2170" s="1">
        <v>2207.81</v>
      </c>
      <c r="H2170" s="1">
        <v>1484.36</v>
      </c>
      <c r="I2170" s="6">
        <v>7805.87</v>
      </c>
      <c r="J2170" s="86"/>
      <c r="K2170" s="86"/>
      <c r="L2170" s="85"/>
      <c r="M2170" s="85"/>
      <c r="N2170" s="85"/>
      <c r="O2170" s="85"/>
      <c r="P2170" s="85"/>
      <c r="Q2170" s="1">
        <f t="shared" si="33"/>
        <v>7805.87</v>
      </c>
    </row>
    <row r="2171" spans="1:17" x14ac:dyDescent="0.25">
      <c r="A2171" s="83" t="s">
        <v>9839</v>
      </c>
      <c r="B2171" s="84" t="s">
        <v>17546</v>
      </c>
      <c r="C2171" s="7">
        <v>3013</v>
      </c>
      <c r="D2171" s="7">
        <v>28</v>
      </c>
      <c r="E2171" s="1">
        <v>4561.1099999999997</v>
      </c>
      <c r="F2171" s="1">
        <v>3525.2</v>
      </c>
      <c r="G2171" s="1">
        <v>2472.7399999999998</v>
      </c>
      <c r="H2171" s="1">
        <v>486.02</v>
      </c>
      <c r="I2171" s="6">
        <v>6483.96</v>
      </c>
      <c r="J2171" s="86"/>
      <c r="K2171" s="86"/>
      <c r="L2171" s="85"/>
      <c r="M2171" s="85"/>
      <c r="N2171" s="85"/>
      <c r="O2171" s="85"/>
      <c r="P2171" s="85"/>
      <c r="Q2171" s="1">
        <f t="shared" si="33"/>
        <v>6483.96</v>
      </c>
    </row>
    <row r="2172" spans="1:17" x14ac:dyDescent="0.25">
      <c r="A2172" s="83" t="s">
        <v>9840</v>
      </c>
      <c r="B2172" s="84" t="s">
        <v>17547</v>
      </c>
      <c r="C2172" s="7">
        <v>6542</v>
      </c>
      <c r="D2172" s="7">
        <v>52</v>
      </c>
      <c r="E2172" s="1">
        <v>30218.720000000001</v>
      </c>
      <c r="F2172" s="1">
        <v>7654.12</v>
      </c>
      <c r="G2172" s="1">
        <v>4592.24</v>
      </c>
      <c r="H2172" s="1">
        <v>3220.04</v>
      </c>
      <c r="I2172" s="6">
        <v>15466.4</v>
      </c>
      <c r="J2172" s="86"/>
      <c r="K2172" s="86"/>
      <c r="L2172" s="85"/>
      <c r="M2172" s="85"/>
      <c r="N2172" s="85"/>
      <c r="O2172" s="85"/>
      <c r="P2172" s="85"/>
      <c r="Q2172" s="1">
        <f t="shared" si="33"/>
        <v>15466.4</v>
      </c>
    </row>
    <row r="2173" spans="1:17" x14ac:dyDescent="0.25">
      <c r="A2173" s="83" t="s">
        <v>9841</v>
      </c>
      <c r="B2173" s="84" t="s">
        <v>17548</v>
      </c>
      <c r="C2173" s="7">
        <v>3851</v>
      </c>
      <c r="D2173" s="7">
        <v>39</v>
      </c>
      <c r="E2173" s="1">
        <v>10559.24</v>
      </c>
      <c r="F2173" s="1">
        <v>4505.66</v>
      </c>
      <c r="G2173" s="1">
        <v>3444.18</v>
      </c>
      <c r="H2173" s="1">
        <v>1125.17</v>
      </c>
      <c r="I2173" s="6">
        <v>9075.01</v>
      </c>
      <c r="J2173" s="86"/>
      <c r="K2173" s="86"/>
      <c r="L2173" s="85"/>
      <c r="M2173" s="85"/>
      <c r="N2173" s="85"/>
      <c r="O2173" s="85"/>
      <c r="P2173" s="85"/>
      <c r="Q2173" s="1">
        <f t="shared" si="33"/>
        <v>9075.01</v>
      </c>
    </row>
    <row r="2174" spans="1:17" x14ac:dyDescent="0.25">
      <c r="A2174" s="83" t="s">
        <v>9842</v>
      </c>
      <c r="B2174" s="84" t="s">
        <v>17549</v>
      </c>
      <c r="C2174" s="7">
        <v>5007</v>
      </c>
      <c r="D2174" s="7">
        <v>58</v>
      </c>
      <c r="E2174" s="1">
        <v>21894.83</v>
      </c>
      <c r="F2174" s="1">
        <v>5858.18</v>
      </c>
      <c r="G2174" s="1">
        <v>5122.1099999999997</v>
      </c>
      <c r="H2174" s="1">
        <v>2333.06</v>
      </c>
      <c r="I2174" s="6">
        <v>13313.35</v>
      </c>
      <c r="J2174" s="86"/>
      <c r="K2174" s="86"/>
      <c r="L2174" s="85"/>
      <c r="M2174" s="85"/>
      <c r="N2174" s="85"/>
      <c r="O2174" s="85"/>
      <c r="P2174" s="85"/>
      <c r="Q2174" s="1">
        <f t="shared" si="33"/>
        <v>13313.35</v>
      </c>
    </row>
    <row r="2175" spans="1:17" x14ac:dyDescent="0.25">
      <c r="A2175" s="83" t="s">
        <v>9843</v>
      </c>
      <c r="B2175" s="84" t="s">
        <v>17550</v>
      </c>
      <c r="C2175" s="7">
        <v>1211</v>
      </c>
      <c r="D2175" s="7">
        <v>18</v>
      </c>
      <c r="E2175" s="1">
        <v>19374.439999999999</v>
      </c>
      <c r="F2175" s="1">
        <v>1416.86</v>
      </c>
      <c r="G2175" s="1">
        <v>1589.62</v>
      </c>
      <c r="H2175" s="1">
        <v>2064.5</v>
      </c>
      <c r="I2175" s="6">
        <v>5070.9799999999996</v>
      </c>
      <c r="J2175" s="86"/>
      <c r="K2175" s="86"/>
      <c r="L2175" s="85"/>
      <c r="M2175" s="85"/>
      <c r="N2175" s="85"/>
      <c r="O2175" s="85"/>
      <c r="P2175" s="85"/>
      <c r="Q2175" s="1">
        <f t="shared" si="33"/>
        <v>5070.9799999999996</v>
      </c>
    </row>
    <row r="2176" spans="1:17" x14ac:dyDescent="0.25">
      <c r="A2176" s="83" t="s">
        <v>9844</v>
      </c>
      <c r="B2176" s="84" t="s">
        <v>17551</v>
      </c>
      <c r="C2176" s="7">
        <v>1209</v>
      </c>
      <c r="D2176" s="7">
        <v>3</v>
      </c>
      <c r="E2176" s="1">
        <v>2122.6</v>
      </c>
      <c r="F2176" s="1">
        <v>1414.53</v>
      </c>
      <c r="G2176" s="1">
        <v>264.94</v>
      </c>
      <c r="H2176" s="1">
        <v>226.18</v>
      </c>
      <c r="I2176" s="6">
        <v>1905.65</v>
      </c>
      <c r="J2176" s="86"/>
      <c r="K2176" s="86"/>
      <c r="L2176" s="85"/>
      <c r="M2176" s="85"/>
      <c r="N2176" s="85"/>
      <c r="O2176" s="85"/>
      <c r="P2176" s="85"/>
      <c r="Q2176" s="1">
        <f t="shared" si="33"/>
        <v>1905.65</v>
      </c>
    </row>
    <row r="2177" spans="1:17" x14ac:dyDescent="0.25">
      <c r="A2177" s="83" t="s">
        <v>9845</v>
      </c>
      <c r="B2177" s="84" t="s">
        <v>17552</v>
      </c>
      <c r="C2177" s="7">
        <v>6963</v>
      </c>
      <c r="D2177" s="7">
        <v>101</v>
      </c>
      <c r="E2177" s="1">
        <v>133408.94</v>
      </c>
      <c r="F2177" s="1">
        <v>8146.69</v>
      </c>
      <c r="G2177" s="1">
        <v>8919.5400000000009</v>
      </c>
      <c r="H2177" s="1">
        <v>14215.77</v>
      </c>
      <c r="I2177" s="6">
        <v>31282</v>
      </c>
      <c r="J2177" s="86"/>
      <c r="K2177" s="86"/>
      <c r="L2177" s="85"/>
      <c r="M2177" s="85"/>
      <c r="N2177" s="85"/>
      <c r="O2177" s="85"/>
      <c r="P2177" s="85"/>
      <c r="Q2177" s="1">
        <f t="shared" si="33"/>
        <v>31282</v>
      </c>
    </row>
    <row r="2178" spans="1:17" x14ac:dyDescent="0.25">
      <c r="A2178" s="83" t="s">
        <v>9846</v>
      </c>
      <c r="B2178" s="84" t="s">
        <v>17553</v>
      </c>
      <c r="C2178" s="7">
        <v>4393</v>
      </c>
      <c r="D2178" s="7">
        <v>42</v>
      </c>
      <c r="E2178" s="1">
        <v>31620.11</v>
      </c>
      <c r="F2178" s="1">
        <v>5139.79</v>
      </c>
      <c r="G2178" s="1">
        <v>3709.12</v>
      </c>
      <c r="H2178" s="1">
        <v>3369.37</v>
      </c>
      <c r="I2178" s="6">
        <v>12218.28</v>
      </c>
      <c r="J2178" s="86"/>
      <c r="K2178" s="86"/>
      <c r="L2178" s="85"/>
      <c r="M2178" s="85"/>
      <c r="N2178" s="85"/>
      <c r="O2178" s="85"/>
      <c r="P2178" s="85"/>
      <c r="Q2178" s="1">
        <f t="shared" si="33"/>
        <v>12218.28</v>
      </c>
    </row>
    <row r="2179" spans="1:17" x14ac:dyDescent="0.25">
      <c r="A2179" s="83" t="s">
        <v>9847</v>
      </c>
      <c r="B2179" s="84" t="s">
        <v>17554</v>
      </c>
      <c r="C2179" s="7">
        <v>3775</v>
      </c>
      <c r="D2179" s="7">
        <v>29</v>
      </c>
      <c r="E2179" s="1">
        <v>21081.62</v>
      </c>
      <c r="F2179" s="1">
        <v>4416.74</v>
      </c>
      <c r="G2179" s="1">
        <v>2561.06</v>
      </c>
      <c r="H2179" s="1">
        <v>2246.42</v>
      </c>
      <c r="I2179" s="6">
        <v>9224.2199999999993</v>
      </c>
      <c r="J2179" s="86"/>
      <c r="K2179" s="86"/>
      <c r="L2179" s="85"/>
      <c r="M2179" s="85"/>
      <c r="N2179" s="85"/>
      <c r="O2179" s="85"/>
      <c r="P2179" s="85"/>
      <c r="Q2179" s="1">
        <f t="shared" si="33"/>
        <v>9224.2199999999993</v>
      </c>
    </row>
    <row r="2180" spans="1:17" x14ac:dyDescent="0.25">
      <c r="A2180" s="83" t="s">
        <v>9848</v>
      </c>
      <c r="B2180" s="84" t="s">
        <v>17555</v>
      </c>
      <c r="C2180" s="7">
        <v>5096</v>
      </c>
      <c r="D2180" s="7">
        <v>27</v>
      </c>
      <c r="E2180" s="1">
        <v>16576.919999999998</v>
      </c>
      <c r="F2180" s="1">
        <v>5962.3</v>
      </c>
      <c r="G2180" s="1">
        <v>2384.4299999999998</v>
      </c>
      <c r="H2180" s="1">
        <v>1766.4</v>
      </c>
      <c r="I2180" s="6">
        <v>10113.129999999999</v>
      </c>
      <c r="J2180" s="86"/>
      <c r="K2180" s="86"/>
      <c r="L2180" s="85"/>
      <c r="M2180" s="85"/>
      <c r="N2180" s="85"/>
      <c r="O2180" s="85"/>
      <c r="P2180" s="85"/>
      <c r="Q2180" s="1">
        <f t="shared" si="33"/>
        <v>10113.129999999999</v>
      </c>
    </row>
    <row r="2181" spans="1:17" x14ac:dyDescent="0.25">
      <c r="A2181" s="83" t="s">
        <v>9849</v>
      </c>
      <c r="B2181" s="84" t="s">
        <v>17556</v>
      </c>
      <c r="C2181" s="7">
        <v>61</v>
      </c>
      <c r="D2181" s="7">
        <v>12</v>
      </c>
      <c r="E2181" s="1">
        <v>1791.48</v>
      </c>
      <c r="F2181" s="1">
        <v>71.37</v>
      </c>
      <c r="G2181" s="1">
        <v>1059.74</v>
      </c>
      <c r="H2181" s="1">
        <v>190.9</v>
      </c>
      <c r="I2181" s="6">
        <v>1322.01</v>
      </c>
      <c r="J2181" s="86"/>
      <c r="K2181" s="86"/>
      <c r="L2181" s="85"/>
      <c r="M2181" s="85"/>
      <c r="N2181" s="85"/>
      <c r="O2181" s="85"/>
      <c r="P2181" s="85"/>
      <c r="Q2181" s="1">
        <f t="shared" si="33"/>
        <v>1322.01</v>
      </c>
    </row>
    <row r="2182" spans="1:17" x14ac:dyDescent="0.25">
      <c r="A2182" s="83" t="s">
        <v>9850</v>
      </c>
      <c r="B2182" s="84" t="s">
        <v>17557</v>
      </c>
      <c r="C2182" s="7">
        <v>231</v>
      </c>
      <c r="D2182" s="7">
        <v>21</v>
      </c>
      <c r="E2182" s="1">
        <v>3983.3</v>
      </c>
      <c r="F2182" s="1">
        <v>270.27</v>
      </c>
      <c r="G2182" s="1">
        <v>1854.56</v>
      </c>
      <c r="H2182" s="1">
        <v>424.45</v>
      </c>
      <c r="I2182" s="6">
        <v>2549.2800000000002</v>
      </c>
      <c r="J2182" s="86"/>
      <c r="K2182" s="86"/>
      <c r="L2182" s="85"/>
      <c r="M2182" s="85"/>
      <c r="N2182" s="85"/>
      <c r="O2182" s="85"/>
      <c r="P2182" s="85"/>
      <c r="Q2182" s="1">
        <f t="shared" si="33"/>
        <v>2549.2800000000002</v>
      </c>
    </row>
    <row r="2183" spans="1:17" x14ac:dyDescent="0.25">
      <c r="A2183" s="83" t="s">
        <v>9851</v>
      </c>
      <c r="B2183" s="84" t="s">
        <v>17558</v>
      </c>
      <c r="C2183" s="7">
        <v>156</v>
      </c>
      <c r="D2183" s="7">
        <v>15</v>
      </c>
      <c r="E2183" s="1">
        <v>14519.86</v>
      </c>
      <c r="F2183" s="1">
        <v>182.52</v>
      </c>
      <c r="G2183" s="1">
        <v>1324.69</v>
      </c>
      <c r="H2183" s="1">
        <v>1547.21</v>
      </c>
      <c r="I2183" s="6">
        <v>3054.42</v>
      </c>
      <c r="J2183" s="86"/>
      <c r="K2183" s="86"/>
      <c r="L2183" s="85"/>
      <c r="M2183" s="85"/>
      <c r="N2183" s="85"/>
      <c r="O2183" s="85"/>
      <c r="P2183" s="85"/>
      <c r="Q2183" s="1">
        <f t="shared" si="33"/>
        <v>3054.42</v>
      </c>
    </row>
    <row r="2184" spans="1:17" x14ac:dyDescent="0.25">
      <c r="A2184" s="83" t="s">
        <v>9852</v>
      </c>
      <c r="B2184" s="84" t="s">
        <v>17559</v>
      </c>
      <c r="C2184" s="7">
        <v>245</v>
      </c>
      <c r="D2184" s="7">
        <v>14</v>
      </c>
      <c r="E2184" s="1">
        <v>2364.6999999999998</v>
      </c>
      <c r="F2184" s="1">
        <v>286.64999999999998</v>
      </c>
      <c r="G2184" s="1">
        <v>1236.3800000000001</v>
      </c>
      <c r="H2184" s="1">
        <v>251.98</v>
      </c>
      <c r="I2184" s="6">
        <v>1775.01</v>
      </c>
      <c r="J2184" s="86"/>
      <c r="K2184" s="86"/>
      <c r="L2184" s="85"/>
      <c r="M2184" s="85"/>
      <c r="N2184" s="85"/>
      <c r="O2184" s="85"/>
      <c r="P2184" s="85"/>
      <c r="Q2184" s="1">
        <f t="shared" si="33"/>
        <v>1775.01</v>
      </c>
    </row>
    <row r="2185" spans="1:17" x14ac:dyDescent="0.25">
      <c r="A2185" s="83" t="s">
        <v>9853</v>
      </c>
      <c r="B2185" s="84" t="s">
        <v>17560</v>
      </c>
      <c r="C2185" s="7">
        <v>257</v>
      </c>
      <c r="D2185" s="7">
        <v>10</v>
      </c>
      <c r="E2185" s="1">
        <v>1659.52</v>
      </c>
      <c r="F2185" s="1">
        <v>300.69</v>
      </c>
      <c r="G2185" s="1">
        <v>883.12</v>
      </c>
      <c r="H2185" s="1">
        <v>176.83</v>
      </c>
      <c r="I2185" s="6">
        <v>1360.64</v>
      </c>
      <c r="J2185" s="86"/>
      <c r="K2185" s="86"/>
      <c r="L2185" s="85"/>
      <c r="M2185" s="85"/>
      <c r="N2185" s="85"/>
      <c r="O2185" s="85"/>
      <c r="P2185" s="85"/>
      <c r="Q2185" s="1">
        <f t="shared" si="33"/>
        <v>1360.64</v>
      </c>
    </row>
    <row r="2186" spans="1:17" x14ac:dyDescent="0.25">
      <c r="A2186" s="83" t="s">
        <v>9854</v>
      </c>
      <c r="B2186" s="84" t="s">
        <v>17561</v>
      </c>
      <c r="C2186" s="7">
        <v>125</v>
      </c>
      <c r="D2186" s="7">
        <v>10</v>
      </c>
      <c r="E2186" s="1">
        <v>2097.1</v>
      </c>
      <c r="F2186" s="1">
        <v>146.25</v>
      </c>
      <c r="G2186" s="1">
        <v>883.12</v>
      </c>
      <c r="H2186" s="1">
        <v>223.46</v>
      </c>
      <c r="I2186" s="6">
        <v>1252.83</v>
      </c>
      <c r="J2186" s="86"/>
      <c r="K2186" s="86"/>
      <c r="L2186" s="85"/>
      <c r="M2186" s="85"/>
      <c r="N2186" s="85"/>
      <c r="O2186" s="85"/>
      <c r="P2186" s="85"/>
      <c r="Q2186" s="1">
        <f t="shared" si="33"/>
        <v>1252.83</v>
      </c>
    </row>
    <row r="2187" spans="1:17" x14ac:dyDescent="0.25">
      <c r="A2187" s="83" t="s">
        <v>9855</v>
      </c>
      <c r="B2187" s="84" t="s">
        <v>17562</v>
      </c>
      <c r="C2187" s="7">
        <v>1608</v>
      </c>
      <c r="D2187" s="7">
        <v>35</v>
      </c>
      <c r="E2187" s="1">
        <v>10615.91</v>
      </c>
      <c r="F2187" s="1">
        <v>1881.35</v>
      </c>
      <c r="G2187" s="1">
        <v>3090.93</v>
      </c>
      <c r="H2187" s="1">
        <v>1131.21</v>
      </c>
      <c r="I2187" s="6">
        <v>6103.49</v>
      </c>
      <c r="J2187" s="86"/>
      <c r="K2187" s="86"/>
      <c r="L2187" s="85"/>
      <c r="M2187" s="85"/>
      <c r="N2187" s="85"/>
      <c r="O2187" s="85"/>
      <c r="P2187" s="85"/>
      <c r="Q2187" s="1">
        <f t="shared" si="33"/>
        <v>6103.49</v>
      </c>
    </row>
    <row r="2188" spans="1:17" x14ac:dyDescent="0.25">
      <c r="A2188" s="83" t="s">
        <v>9856</v>
      </c>
      <c r="B2188" s="84" t="s">
        <v>17563</v>
      </c>
      <c r="C2188" s="7">
        <v>90</v>
      </c>
      <c r="D2188" s="7">
        <v>11</v>
      </c>
      <c r="E2188" s="1">
        <v>24640.21</v>
      </c>
      <c r="F2188" s="1">
        <v>105.3</v>
      </c>
      <c r="G2188" s="1">
        <v>971.43</v>
      </c>
      <c r="H2188" s="1">
        <v>2625.61</v>
      </c>
      <c r="I2188" s="6">
        <v>3702.34</v>
      </c>
      <c r="J2188" s="86"/>
      <c r="K2188" s="86"/>
      <c r="L2188" s="85"/>
      <c r="M2188" s="85"/>
      <c r="N2188" s="85"/>
      <c r="O2188" s="85"/>
      <c r="P2188" s="85"/>
      <c r="Q2188" s="1">
        <f t="shared" si="33"/>
        <v>3702.34</v>
      </c>
    </row>
    <row r="2189" spans="1:17" x14ac:dyDescent="0.25">
      <c r="A2189" s="83" t="s">
        <v>9857</v>
      </c>
      <c r="B2189" s="84" t="s">
        <v>17564</v>
      </c>
      <c r="C2189" s="7">
        <v>48</v>
      </c>
      <c r="D2189" s="7">
        <v>11</v>
      </c>
      <c r="E2189" s="1">
        <v>2368.27</v>
      </c>
      <c r="F2189" s="1">
        <v>56.16</v>
      </c>
      <c r="G2189" s="1">
        <v>971.43</v>
      </c>
      <c r="H2189" s="1">
        <v>252.36</v>
      </c>
      <c r="I2189" s="6">
        <v>1279.95</v>
      </c>
      <c r="J2189" s="86"/>
      <c r="K2189" s="86"/>
      <c r="L2189" s="85"/>
      <c r="M2189" s="85"/>
      <c r="N2189" s="85"/>
      <c r="O2189" s="85"/>
      <c r="P2189" s="85"/>
      <c r="Q2189" s="1">
        <f t="shared" si="33"/>
        <v>1279.95</v>
      </c>
    </row>
    <row r="2190" spans="1:17" x14ac:dyDescent="0.25">
      <c r="A2190" s="83" t="s">
        <v>9858</v>
      </c>
      <c r="B2190" s="84" t="s">
        <v>17565</v>
      </c>
      <c r="C2190" s="7">
        <v>142</v>
      </c>
      <c r="D2190" s="7">
        <v>12</v>
      </c>
      <c r="E2190" s="1">
        <v>2839.63</v>
      </c>
      <c r="F2190" s="1">
        <v>166.14</v>
      </c>
      <c r="G2190" s="1">
        <v>1059.74</v>
      </c>
      <c r="H2190" s="1">
        <v>302.58</v>
      </c>
      <c r="I2190" s="6">
        <v>1528.46</v>
      </c>
      <c r="J2190" s="86"/>
      <c r="K2190" s="86"/>
      <c r="L2190" s="85"/>
      <c r="M2190" s="85"/>
      <c r="N2190" s="85"/>
      <c r="O2190" s="85"/>
      <c r="P2190" s="85"/>
      <c r="Q2190" s="1">
        <f t="shared" ref="Q2190:Q2253" si="34">I2190+P2190</f>
        <v>1528.46</v>
      </c>
    </row>
    <row r="2191" spans="1:17" x14ac:dyDescent="0.25">
      <c r="A2191" s="83" t="s">
        <v>9859</v>
      </c>
      <c r="B2191" s="84" t="s">
        <v>17566</v>
      </c>
      <c r="C2191" s="7">
        <v>26</v>
      </c>
      <c r="D2191" s="7">
        <v>8</v>
      </c>
      <c r="E2191" s="1">
        <v>1262.75</v>
      </c>
      <c r="F2191" s="1">
        <v>30.42</v>
      </c>
      <c r="G2191" s="1">
        <v>706.5</v>
      </c>
      <c r="H2191" s="1">
        <v>134.55000000000001</v>
      </c>
      <c r="I2191" s="6">
        <v>871.47</v>
      </c>
      <c r="J2191" s="86"/>
      <c r="K2191" s="86"/>
      <c r="L2191" s="85"/>
      <c r="M2191" s="85"/>
      <c r="N2191" s="85"/>
      <c r="O2191" s="85"/>
      <c r="P2191" s="85"/>
      <c r="Q2191" s="1">
        <f t="shared" si="34"/>
        <v>871.47</v>
      </c>
    </row>
    <row r="2192" spans="1:17" x14ac:dyDescent="0.25">
      <c r="A2192" s="83" t="s">
        <v>9860</v>
      </c>
      <c r="B2192" s="84" t="s">
        <v>17567</v>
      </c>
      <c r="C2192" s="7">
        <v>85</v>
      </c>
      <c r="D2192" s="7">
        <v>9</v>
      </c>
      <c r="E2192" s="1">
        <v>1343.61</v>
      </c>
      <c r="F2192" s="1">
        <v>99.45</v>
      </c>
      <c r="G2192" s="1">
        <v>794.81</v>
      </c>
      <c r="H2192" s="1">
        <v>143.18</v>
      </c>
      <c r="I2192" s="6">
        <v>1037.44</v>
      </c>
      <c r="J2192" s="86"/>
      <c r="K2192" s="86"/>
      <c r="L2192" s="85"/>
      <c r="M2192" s="85"/>
      <c r="N2192" s="85"/>
      <c r="O2192" s="85"/>
      <c r="P2192" s="85"/>
      <c r="Q2192" s="1">
        <f t="shared" si="34"/>
        <v>1037.44</v>
      </c>
    </row>
    <row r="2193" spans="1:17" x14ac:dyDescent="0.25">
      <c r="A2193" s="83" t="s">
        <v>9861</v>
      </c>
      <c r="B2193" s="84" t="s">
        <v>17568</v>
      </c>
      <c r="C2193" s="7">
        <v>24</v>
      </c>
      <c r="D2193" s="7">
        <v>7</v>
      </c>
      <c r="E2193" s="1">
        <v>13877.61</v>
      </c>
      <c r="F2193" s="1">
        <v>28.08</v>
      </c>
      <c r="G2193" s="1">
        <v>618.17999999999995</v>
      </c>
      <c r="H2193" s="1">
        <v>1478.77</v>
      </c>
      <c r="I2193" s="6">
        <v>2125.0300000000002</v>
      </c>
      <c r="J2193" s="86"/>
      <c r="K2193" s="86"/>
      <c r="L2193" s="85"/>
      <c r="M2193" s="85"/>
      <c r="N2193" s="85"/>
      <c r="O2193" s="85"/>
      <c r="P2193" s="85"/>
      <c r="Q2193" s="1">
        <f t="shared" si="34"/>
        <v>2125.0300000000002</v>
      </c>
    </row>
    <row r="2194" spans="1:17" x14ac:dyDescent="0.25">
      <c r="A2194" s="83" t="s">
        <v>9862</v>
      </c>
      <c r="B2194" s="84" t="s">
        <v>17569</v>
      </c>
      <c r="C2194" s="7">
        <v>632</v>
      </c>
      <c r="D2194" s="7">
        <v>23</v>
      </c>
      <c r="E2194" s="1">
        <v>29441.41</v>
      </c>
      <c r="F2194" s="1">
        <v>739.44</v>
      </c>
      <c r="G2194" s="1">
        <v>2031.18</v>
      </c>
      <c r="H2194" s="1">
        <v>3137.22</v>
      </c>
      <c r="I2194" s="6">
        <v>5907.84</v>
      </c>
      <c r="J2194" s="86"/>
      <c r="K2194" s="86"/>
      <c r="L2194" s="85"/>
      <c r="M2194" s="85"/>
      <c r="N2194" s="85"/>
      <c r="O2194" s="85"/>
      <c r="P2194" s="85"/>
      <c r="Q2194" s="1">
        <f t="shared" si="34"/>
        <v>5907.84</v>
      </c>
    </row>
    <row r="2195" spans="1:17" x14ac:dyDescent="0.25">
      <c r="A2195" s="83" t="s">
        <v>9863</v>
      </c>
      <c r="B2195" s="84" t="s">
        <v>17570</v>
      </c>
      <c r="C2195" s="7">
        <v>378</v>
      </c>
      <c r="D2195" s="7">
        <v>21</v>
      </c>
      <c r="E2195" s="1">
        <v>3532.9</v>
      </c>
      <c r="F2195" s="1">
        <v>442.26</v>
      </c>
      <c r="G2195" s="1">
        <v>1854.56</v>
      </c>
      <c r="H2195" s="1">
        <v>376.46</v>
      </c>
      <c r="I2195" s="6">
        <v>2673.28</v>
      </c>
      <c r="J2195" s="86"/>
      <c r="K2195" s="86"/>
      <c r="L2195" s="85"/>
      <c r="M2195" s="85"/>
      <c r="N2195" s="85"/>
      <c r="O2195" s="85"/>
      <c r="P2195" s="85"/>
      <c r="Q2195" s="1">
        <f t="shared" si="34"/>
        <v>2673.28</v>
      </c>
    </row>
    <row r="2196" spans="1:17" x14ac:dyDescent="0.25">
      <c r="A2196" s="83" t="s">
        <v>9864</v>
      </c>
      <c r="B2196" s="84" t="s">
        <v>17571</v>
      </c>
      <c r="C2196" s="7">
        <v>239</v>
      </c>
      <c r="D2196" s="7">
        <v>10</v>
      </c>
      <c r="E2196" s="1">
        <v>1368.49</v>
      </c>
      <c r="F2196" s="1">
        <v>279.63</v>
      </c>
      <c r="G2196" s="1">
        <v>883.12</v>
      </c>
      <c r="H2196" s="1">
        <v>145.82</v>
      </c>
      <c r="I2196" s="6">
        <v>1308.57</v>
      </c>
      <c r="J2196" s="86"/>
      <c r="K2196" s="86"/>
      <c r="L2196" s="85"/>
      <c r="M2196" s="85"/>
      <c r="N2196" s="85"/>
      <c r="O2196" s="85"/>
      <c r="P2196" s="85"/>
      <c r="Q2196" s="1">
        <f t="shared" si="34"/>
        <v>1308.57</v>
      </c>
    </row>
    <row r="2197" spans="1:17" x14ac:dyDescent="0.25">
      <c r="A2197" s="83" t="s">
        <v>9865</v>
      </c>
      <c r="B2197" s="84" t="s">
        <v>17572</v>
      </c>
      <c r="C2197" s="7">
        <v>393</v>
      </c>
      <c r="D2197" s="7">
        <v>15</v>
      </c>
      <c r="E2197" s="1">
        <v>2506.2800000000002</v>
      </c>
      <c r="F2197" s="1">
        <v>459.81</v>
      </c>
      <c r="G2197" s="1">
        <v>1324.69</v>
      </c>
      <c r="H2197" s="1">
        <v>267.06</v>
      </c>
      <c r="I2197" s="6">
        <v>2051.56</v>
      </c>
      <c r="J2197" s="86"/>
      <c r="K2197" s="86"/>
      <c r="L2197" s="85"/>
      <c r="M2197" s="85"/>
      <c r="N2197" s="85"/>
      <c r="O2197" s="85"/>
      <c r="P2197" s="85"/>
      <c r="Q2197" s="1">
        <f t="shared" si="34"/>
        <v>2051.56</v>
      </c>
    </row>
    <row r="2198" spans="1:17" x14ac:dyDescent="0.25">
      <c r="A2198" s="83" t="s">
        <v>9866</v>
      </c>
      <c r="B2198" s="84" t="s">
        <v>17573</v>
      </c>
      <c r="C2198" s="7">
        <v>432</v>
      </c>
      <c r="D2198" s="7">
        <v>18</v>
      </c>
      <c r="E2198" s="1">
        <v>2919.02</v>
      </c>
      <c r="F2198" s="1">
        <v>505.44</v>
      </c>
      <c r="G2198" s="1">
        <v>1589.62</v>
      </c>
      <c r="H2198" s="1">
        <v>311.05</v>
      </c>
      <c r="I2198" s="6">
        <v>2406.11</v>
      </c>
      <c r="J2198" s="86"/>
      <c r="K2198" s="86"/>
      <c r="L2198" s="85"/>
      <c r="M2198" s="85"/>
      <c r="N2198" s="85"/>
      <c r="O2198" s="85"/>
      <c r="P2198" s="85"/>
      <c r="Q2198" s="1">
        <f t="shared" si="34"/>
        <v>2406.11</v>
      </c>
    </row>
    <row r="2199" spans="1:17" x14ac:dyDescent="0.25">
      <c r="A2199" s="83" t="s">
        <v>9867</v>
      </c>
      <c r="B2199" s="84" t="s">
        <v>17574</v>
      </c>
      <c r="C2199" s="7">
        <v>188</v>
      </c>
      <c r="D2199" s="7">
        <v>11</v>
      </c>
      <c r="E2199" s="1">
        <v>1642.19</v>
      </c>
      <c r="F2199" s="1">
        <v>219.96</v>
      </c>
      <c r="G2199" s="1">
        <v>971.43</v>
      </c>
      <c r="H2199" s="1">
        <v>174.99</v>
      </c>
      <c r="I2199" s="6">
        <v>1366.38</v>
      </c>
      <c r="J2199" s="86"/>
      <c r="K2199" s="86"/>
      <c r="L2199" s="85"/>
      <c r="M2199" s="85"/>
      <c r="N2199" s="85"/>
      <c r="O2199" s="85"/>
      <c r="P2199" s="85"/>
      <c r="Q2199" s="1">
        <f t="shared" si="34"/>
        <v>1366.38</v>
      </c>
    </row>
    <row r="2200" spans="1:17" x14ac:dyDescent="0.25">
      <c r="A2200" s="83" t="s">
        <v>9868</v>
      </c>
      <c r="B2200" s="84" t="s">
        <v>17575</v>
      </c>
      <c r="C2200" s="7">
        <v>7</v>
      </c>
      <c r="D2200" s="7">
        <v>4</v>
      </c>
      <c r="E2200" s="1">
        <v>597.16</v>
      </c>
      <c r="F2200" s="1">
        <v>8.19</v>
      </c>
      <c r="G2200" s="1">
        <v>353.25</v>
      </c>
      <c r="H2200" s="1">
        <v>63.63</v>
      </c>
      <c r="I2200" s="6">
        <v>425.07</v>
      </c>
      <c r="J2200" s="86"/>
      <c r="K2200" s="86"/>
      <c r="L2200" s="85"/>
      <c r="M2200" s="85"/>
      <c r="N2200" s="85"/>
      <c r="O2200" s="85"/>
      <c r="P2200" s="85"/>
      <c r="Q2200" s="1">
        <f t="shared" si="34"/>
        <v>425.07</v>
      </c>
    </row>
    <row r="2201" spans="1:17" x14ac:dyDescent="0.25">
      <c r="A2201" s="83" t="s">
        <v>9869</v>
      </c>
      <c r="B2201" s="84" t="s">
        <v>17576</v>
      </c>
      <c r="C2201" s="7">
        <v>77</v>
      </c>
      <c r="D2201" s="7">
        <v>6</v>
      </c>
      <c r="E2201" s="1">
        <v>895.74</v>
      </c>
      <c r="F2201" s="1">
        <v>90.09</v>
      </c>
      <c r="G2201" s="1">
        <v>529.87</v>
      </c>
      <c r="H2201" s="1">
        <v>95.45</v>
      </c>
      <c r="I2201" s="6">
        <v>715.41</v>
      </c>
      <c r="J2201" s="86"/>
      <c r="K2201" s="86"/>
      <c r="L2201" s="85"/>
      <c r="M2201" s="85"/>
      <c r="N2201" s="85"/>
      <c r="O2201" s="85"/>
      <c r="P2201" s="85"/>
      <c r="Q2201" s="1">
        <f t="shared" si="34"/>
        <v>715.41</v>
      </c>
    </row>
    <row r="2202" spans="1:17" x14ac:dyDescent="0.25">
      <c r="A2202" s="83" t="s">
        <v>9870</v>
      </c>
      <c r="B2202" s="84" t="s">
        <v>17577</v>
      </c>
      <c r="C2202" s="7">
        <v>632</v>
      </c>
      <c r="D2202" s="7">
        <v>20</v>
      </c>
      <c r="E2202" s="1">
        <v>5365.69</v>
      </c>
      <c r="F2202" s="1">
        <v>739.44</v>
      </c>
      <c r="G2202" s="1">
        <v>1766.25</v>
      </c>
      <c r="H2202" s="1">
        <v>571.76</v>
      </c>
      <c r="I2202" s="6">
        <v>3077.45</v>
      </c>
      <c r="J2202" s="86"/>
      <c r="K2202" s="86"/>
      <c r="L2202" s="85"/>
      <c r="M2202" s="85"/>
      <c r="N2202" s="85"/>
      <c r="O2202" s="85"/>
      <c r="P2202" s="85"/>
      <c r="Q2202" s="1">
        <f t="shared" si="34"/>
        <v>3077.45</v>
      </c>
    </row>
    <row r="2203" spans="1:17" x14ac:dyDescent="0.25">
      <c r="A2203" s="83" t="s">
        <v>9871</v>
      </c>
      <c r="B2203" s="84" t="s">
        <v>17578</v>
      </c>
      <c r="C2203" s="7">
        <v>136</v>
      </c>
      <c r="D2203" s="7">
        <v>11</v>
      </c>
      <c r="E2203" s="1">
        <v>6887.31</v>
      </c>
      <c r="F2203" s="1">
        <v>159.12</v>
      </c>
      <c r="G2203" s="1">
        <v>971.43</v>
      </c>
      <c r="H2203" s="1">
        <v>733.9</v>
      </c>
      <c r="I2203" s="6">
        <v>1864.45</v>
      </c>
      <c r="J2203" s="86"/>
      <c r="K2203" s="86"/>
      <c r="L2203" s="85"/>
      <c r="M2203" s="85"/>
      <c r="N2203" s="85"/>
      <c r="O2203" s="85"/>
      <c r="P2203" s="85"/>
      <c r="Q2203" s="1">
        <f t="shared" si="34"/>
        <v>1864.45</v>
      </c>
    </row>
    <row r="2204" spans="1:17" x14ac:dyDescent="0.25">
      <c r="A2204" s="83" t="s">
        <v>9872</v>
      </c>
      <c r="B2204" s="84" t="s">
        <v>17579</v>
      </c>
      <c r="C2204" s="7">
        <v>25</v>
      </c>
      <c r="D2204" s="7">
        <v>6</v>
      </c>
      <c r="E2204" s="1">
        <v>895.74</v>
      </c>
      <c r="F2204" s="1">
        <v>29.25</v>
      </c>
      <c r="G2204" s="1">
        <v>529.87</v>
      </c>
      <c r="H2204" s="1">
        <v>95.45</v>
      </c>
      <c r="I2204" s="6">
        <v>654.57000000000005</v>
      </c>
      <c r="J2204" s="86"/>
      <c r="K2204" s="86"/>
      <c r="L2204" s="85"/>
      <c r="M2204" s="85"/>
      <c r="N2204" s="85"/>
      <c r="O2204" s="85"/>
      <c r="P2204" s="85"/>
      <c r="Q2204" s="1">
        <f t="shared" si="34"/>
        <v>654.57000000000005</v>
      </c>
    </row>
    <row r="2205" spans="1:17" x14ac:dyDescent="0.25">
      <c r="A2205" s="83" t="s">
        <v>9873</v>
      </c>
      <c r="B2205" s="84" t="s">
        <v>17580</v>
      </c>
      <c r="C2205" s="7">
        <v>98</v>
      </c>
      <c r="D2205" s="7">
        <v>18</v>
      </c>
      <c r="E2205" s="1">
        <v>8058.69</v>
      </c>
      <c r="F2205" s="1">
        <v>114.66</v>
      </c>
      <c r="G2205" s="1">
        <v>1589.62</v>
      </c>
      <c r="H2205" s="1">
        <v>858.72</v>
      </c>
      <c r="I2205" s="6">
        <v>2563</v>
      </c>
      <c r="J2205" s="86"/>
      <c r="K2205" s="86"/>
      <c r="L2205" s="85"/>
      <c r="M2205" s="85"/>
      <c r="N2205" s="85"/>
      <c r="O2205" s="85"/>
      <c r="P2205" s="85"/>
      <c r="Q2205" s="1">
        <f t="shared" si="34"/>
        <v>2563</v>
      </c>
    </row>
    <row r="2206" spans="1:17" x14ac:dyDescent="0.25">
      <c r="A2206" s="83" t="s">
        <v>9874</v>
      </c>
      <c r="B2206" s="84" t="s">
        <v>17581</v>
      </c>
      <c r="C2206" s="7">
        <v>940</v>
      </c>
      <c r="D2206" s="7">
        <v>40</v>
      </c>
      <c r="E2206" s="1">
        <v>8046.05</v>
      </c>
      <c r="F2206" s="1">
        <v>1099.8</v>
      </c>
      <c r="G2206" s="1">
        <v>3532.5</v>
      </c>
      <c r="H2206" s="1">
        <v>857.37</v>
      </c>
      <c r="I2206" s="6">
        <v>5489.67</v>
      </c>
      <c r="J2206" s="86"/>
      <c r="K2206" s="86"/>
      <c r="L2206" s="85"/>
      <c r="M2206" s="85"/>
      <c r="N2206" s="85"/>
      <c r="O2206" s="85"/>
      <c r="P2206" s="85"/>
      <c r="Q2206" s="1">
        <f t="shared" si="34"/>
        <v>5489.67</v>
      </c>
    </row>
    <row r="2207" spans="1:17" x14ac:dyDescent="0.25">
      <c r="A2207" s="83" t="s">
        <v>9875</v>
      </c>
      <c r="B2207" s="84" t="s">
        <v>17582</v>
      </c>
      <c r="C2207" s="7">
        <v>95</v>
      </c>
      <c r="D2207" s="7">
        <v>12</v>
      </c>
      <c r="E2207" s="1">
        <v>21836.21</v>
      </c>
      <c r="F2207" s="1">
        <v>111.15</v>
      </c>
      <c r="G2207" s="1">
        <v>1059.74</v>
      </c>
      <c r="H2207" s="1">
        <v>2326.8200000000002</v>
      </c>
      <c r="I2207" s="6">
        <v>3497.71</v>
      </c>
      <c r="J2207" s="86"/>
      <c r="K2207" s="86"/>
      <c r="L2207" s="85"/>
      <c r="M2207" s="85"/>
      <c r="N2207" s="85"/>
      <c r="O2207" s="85"/>
      <c r="P2207" s="85"/>
      <c r="Q2207" s="1">
        <f t="shared" si="34"/>
        <v>3497.71</v>
      </c>
    </row>
    <row r="2208" spans="1:17" x14ac:dyDescent="0.25">
      <c r="A2208" s="83" t="s">
        <v>9876</v>
      </c>
      <c r="B2208" s="84" t="s">
        <v>17583</v>
      </c>
      <c r="C2208" s="7">
        <v>23</v>
      </c>
      <c r="D2208" s="7">
        <v>7</v>
      </c>
      <c r="E2208" s="1">
        <v>1045.03</v>
      </c>
      <c r="F2208" s="1">
        <v>26.91</v>
      </c>
      <c r="G2208" s="1">
        <v>618.17999999999995</v>
      </c>
      <c r="H2208" s="1">
        <v>111.36</v>
      </c>
      <c r="I2208" s="6">
        <v>756.45</v>
      </c>
      <c r="J2208" s="86"/>
      <c r="K2208" s="86"/>
      <c r="L2208" s="85"/>
      <c r="M2208" s="85"/>
      <c r="N2208" s="85"/>
      <c r="O2208" s="85"/>
      <c r="P2208" s="85"/>
      <c r="Q2208" s="1">
        <f t="shared" si="34"/>
        <v>756.45</v>
      </c>
    </row>
    <row r="2209" spans="1:17" x14ac:dyDescent="0.25">
      <c r="A2209" s="83" t="s">
        <v>9877</v>
      </c>
      <c r="B2209" s="84" t="s">
        <v>17584</v>
      </c>
      <c r="C2209" s="7">
        <v>39</v>
      </c>
      <c r="D2209" s="7">
        <v>9</v>
      </c>
      <c r="E2209" s="1">
        <v>1343.61</v>
      </c>
      <c r="F2209" s="1">
        <v>45.63</v>
      </c>
      <c r="G2209" s="1">
        <v>794.81</v>
      </c>
      <c r="H2209" s="1">
        <v>143.18</v>
      </c>
      <c r="I2209" s="6">
        <v>983.62</v>
      </c>
      <c r="J2209" s="86"/>
      <c r="K2209" s="86"/>
      <c r="L2209" s="85"/>
      <c r="M2209" s="85"/>
      <c r="N2209" s="85"/>
      <c r="O2209" s="85"/>
      <c r="P2209" s="85"/>
      <c r="Q2209" s="1">
        <f t="shared" si="34"/>
        <v>983.62</v>
      </c>
    </row>
    <row r="2210" spans="1:17" x14ac:dyDescent="0.25">
      <c r="A2210" s="83" t="s">
        <v>9878</v>
      </c>
      <c r="B2210" s="84" t="s">
        <v>17585</v>
      </c>
      <c r="C2210" s="7">
        <v>352</v>
      </c>
      <c r="D2210" s="7">
        <v>35</v>
      </c>
      <c r="E2210" s="1">
        <v>5424.79</v>
      </c>
      <c r="F2210" s="1">
        <v>411.84</v>
      </c>
      <c r="G2210" s="1">
        <v>3090.93</v>
      </c>
      <c r="H2210" s="1">
        <v>578.05999999999995</v>
      </c>
      <c r="I2210" s="6">
        <v>4080.83</v>
      </c>
      <c r="J2210" s="86"/>
      <c r="K2210" s="86"/>
      <c r="L2210" s="85"/>
      <c r="M2210" s="85"/>
      <c r="N2210" s="85"/>
      <c r="O2210" s="85"/>
      <c r="P2210" s="85"/>
      <c r="Q2210" s="1">
        <f t="shared" si="34"/>
        <v>4080.83</v>
      </c>
    </row>
    <row r="2211" spans="1:17" x14ac:dyDescent="0.25">
      <c r="A2211" s="83" t="s">
        <v>9879</v>
      </c>
      <c r="B2211" s="84" t="s">
        <v>17586</v>
      </c>
      <c r="C2211" s="7">
        <v>1870</v>
      </c>
      <c r="D2211" s="7">
        <v>42</v>
      </c>
      <c r="E2211" s="1">
        <v>14965.4</v>
      </c>
      <c r="F2211" s="1">
        <v>2187.9</v>
      </c>
      <c r="G2211" s="1">
        <v>3709.12</v>
      </c>
      <c r="H2211" s="1">
        <v>1594.68</v>
      </c>
      <c r="I2211" s="6">
        <v>7491.7</v>
      </c>
      <c r="J2211" s="86"/>
      <c r="K2211" s="86"/>
      <c r="L2211" s="85"/>
      <c r="M2211" s="85"/>
      <c r="N2211" s="85"/>
      <c r="O2211" s="85"/>
      <c r="P2211" s="85"/>
      <c r="Q2211" s="1">
        <f t="shared" si="34"/>
        <v>7491.7</v>
      </c>
    </row>
    <row r="2212" spans="1:17" x14ac:dyDescent="0.25">
      <c r="A2212" s="83" t="s">
        <v>9880</v>
      </c>
      <c r="B2212" s="84" t="s">
        <v>17587</v>
      </c>
      <c r="C2212" s="7">
        <v>154</v>
      </c>
      <c r="D2212" s="7">
        <v>7</v>
      </c>
      <c r="E2212" s="1">
        <v>1017.67</v>
      </c>
      <c r="F2212" s="1">
        <v>180.18</v>
      </c>
      <c r="G2212" s="1">
        <v>618.17999999999995</v>
      </c>
      <c r="H2212" s="1">
        <v>108.44</v>
      </c>
      <c r="I2212" s="6">
        <v>906.8</v>
      </c>
      <c r="J2212" s="86"/>
      <c r="K2212" s="86"/>
      <c r="L2212" s="85"/>
      <c r="M2212" s="85"/>
      <c r="N2212" s="85"/>
      <c r="O2212" s="85"/>
      <c r="P2212" s="85"/>
      <c r="Q2212" s="1">
        <f t="shared" si="34"/>
        <v>906.8</v>
      </c>
    </row>
    <row r="2213" spans="1:17" x14ac:dyDescent="0.25">
      <c r="A2213" s="83" t="s">
        <v>9881</v>
      </c>
      <c r="B2213" s="84" t="s">
        <v>17588</v>
      </c>
      <c r="C2213" s="7">
        <v>236</v>
      </c>
      <c r="D2213" s="7">
        <v>22</v>
      </c>
      <c r="E2213" s="1">
        <v>114769.42</v>
      </c>
      <c r="F2213" s="1">
        <v>276.12</v>
      </c>
      <c r="G2213" s="1">
        <v>1942.87</v>
      </c>
      <c r="H2213" s="1">
        <v>12229.58</v>
      </c>
      <c r="I2213" s="6">
        <v>14448.57</v>
      </c>
      <c r="J2213" s="86"/>
      <c r="K2213" s="86"/>
      <c r="L2213" s="85"/>
      <c r="M2213" s="85"/>
      <c r="N2213" s="85"/>
      <c r="O2213" s="85"/>
      <c r="P2213" s="85"/>
      <c r="Q2213" s="1">
        <f t="shared" si="34"/>
        <v>14448.57</v>
      </c>
    </row>
    <row r="2214" spans="1:17" x14ac:dyDescent="0.25">
      <c r="A2214" s="83" t="s">
        <v>9882</v>
      </c>
      <c r="B2214" s="84" t="s">
        <v>17589</v>
      </c>
      <c r="C2214" s="7">
        <v>139</v>
      </c>
      <c r="D2214" s="7">
        <v>6</v>
      </c>
      <c r="E2214" s="1">
        <v>895.74</v>
      </c>
      <c r="F2214" s="1">
        <v>162.63</v>
      </c>
      <c r="G2214" s="1">
        <v>529.87</v>
      </c>
      <c r="H2214" s="1">
        <v>95.45</v>
      </c>
      <c r="I2214" s="6">
        <v>787.95</v>
      </c>
      <c r="J2214" s="86"/>
      <c r="K2214" s="86"/>
      <c r="L2214" s="85"/>
      <c r="M2214" s="85"/>
      <c r="N2214" s="85"/>
      <c r="O2214" s="85"/>
      <c r="P2214" s="85"/>
      <c r="Q2214" s="1">
        <f t="shared" si="34"/>
        <v>787.95</v>
      </c>
    </row>
    <row r="2215" spans="1:17" x14ac:dyDescent="0.25">
      <c r="A2215" s="83" t="s">
        <v>9883</v>
      </c>
      <c r="B2215" s="84" t="s">
        <v>17590</v>
      </c>
      <c r="C2215" s="7">
        <v>32</v>
      </c>
      <c r="D2215" s="7">
        <v>6</v>
      </c>
      <c r="E2215" s="1">
        <v>895.74</v>
      </c>
      <c r="F2215" s="1">
        <v>37.44</v>
      </c>
      <c r="G2215" s="1">
        <v>529.87</v>
      </c>
      <c r="H2215" s="1">
        <v>95.45</v>
      </c>
      <c r="I2215" s="6">
        <v>662.76</v>
      </c>
      <c r="J2215" s="86"/>
      <c r="K2215" s="86"/>
      <c r="L2215" s="85"/>
      <c r="M2215" s="85"/>
      <c r="N2215" s="85"/>
      <c r="O2215" s="85"/>
      <c r="P2215" s="85"/>
      <c r="Q2215" s="1">
        <f t="shared" si="34"/>
        <v>662.76</v>
      </c>
    </row>
    <row r="2216" spans="1:17" x14ac:dyDescent="0.25">
      <c r="A2216" s="83" t="s">
        <v>9884</v>
      </c>
      <c r="B2216" s="84" t="s">
        <v>17591</v>
      </c>
      <c r="C2216" s="7">
        <v>463</v>
      </c>
      <c r="D2216" s="7">
        <v>18</v>
      </c>
      <c r="E2216" s="1">
        <v>3735.27</v>
      </c>
      <c r="F2216" s="1">
        <v>541.71</v>
      </c>
      <c r="G2216" s="1">
        <v>1589.62</v>
      </c>
      <c r="H2216" s="1">
        <v>398.02</v>
      </c>
      <c r="I2216" s="6">
        <v>2529.35</v>
      </c>
      <c r="J2216" s="86"/>
      <c r="K2216" s="86"/>
      <c r="L2216" s="85"/>
      <c r="M2216" s="85"/>
      <c r="N2216" s="85"/>
      <c r="O2216" s="85"/>
      <c r="P2216" s="85"/>
      <c r="Q2216" s="1">
        <f t="shared" si="34"/>
        <v>2529.35</v>
      </c>
    </row>
    <row r="2217" spans="1:17" x14ac:dyDescent="0.25">
      <c r="A2217" s="83" t="s">
        <v>9885</v>
      </c>
      <c r="B2217" s="84" t="s">
        <v>17592</v>
      </c>
      <c r="C2217" s="7">
        <v>105</v>
      </c>
      <c r="D2217" s="7">
        <v>8</v>
      </c>
      <c r="E2217" s="1">
        <v>1194.32</v>
      </c>
      <c r="F2217" s="1">
        <v>122.85</v>
      </c>
      <c r="G2217" s="1">
        <v>706.5</v>
      </c>
      <c r="H2217" s="1">
        <v>127.26</v>
      </c>
      <c r="I2217" s="6">
        <v>956.61</v>
      </c>
      <c r="J2217" s="86"/>
      <c r="K2217" s="86"/>
      <c r="L2217" s="85"/>
      <c r="M2217" s="85"/>
      <c r="N2217" s="85"/>
      <c r="O2217" s="85"/>
      <c r="P2217" s="85"/>
      <c r="Q2217" s="1">
        <f t="shared" si="34"/>
        <v>956.61</v>
      </c>
    </row>
    <row r="2218" spans="1:17" x14ac:dyDescent="0.25">
      <c r="A2218" s="83" t="s">
        <v>9886</v>
      </c>
      <c r="B2218" s="84" t="s">
        <v>17593</v>
      </c>
      <c r="C2218" s="7">
        <v>408</v>
      </c>
      <c r="D2218" s="7">
        <v>18</v>
      </c>
      <c r="E2218" s="1">
        <v>35604.61</v>
      </c>
      <c r="F2218" s="1">
        <v>477.36</v>
      </c>
      <c r="G2218" s="1">
        <v>1589.62</v>
      </c>
      <c r="H2218" s="1">
        <v>3793.95</v>
      </c>
      <c r="I2218" s="6">
        <v>5860.93</v>
      </c>
      <c r="J2218" s="86"/>
      <c r="K2218" s="86"/>
      <c r="L2218" s="85"/>
      <c r="M2218" s="85"/>
      <c r="N2218" s="85"/>
      <c r="O2218" s="85"/>
      <c r="P2218" s="85"/>
      <c r="Q2218" s="1">
        <f t="shared" si="34"/>
        <v>5860.93</v>
      </c>
    </row>
    <row r="2219" spans="1:17" x14ac:dyDescent="0.25">
      <c r="A2219" s="83" t="s">
        <v>9887</v>
      </c>
      <c r="B2219" s="84" t="s">
        <v>17594</v>
      </c>
      <c r="C2219" s="7">
        <v>1265</v>
      </c>
      <c r="D2219" s="7">
        <v>44</v>
      </c>
      <c r="E2219" s="1">
        <v>71614.44</v>
      </c>
      <c r="F2219" s="1">
        <v>1480.05</v>
      </c>
      <c r="G2219" s="1">
        <v>3885.74</v>
      </c>
      <c r="H2219" s="1">
        <v>7631.08</v>
      </c>
      <c r="I2219" s="6">
        <v>12996.87</v>
      </c>
      <c r="J2219" s="86"/>
      <c r="K2219" s="86"/>
      <c r="L2219" s="85"/>
      <c r="M2219" s="85"/>
      <c r="N2219" s="85"/>
      <c r="O2219" s="85"/>
      <c r="P2219" s="85"/>
      <c r="Q2219" s="1">
        <f t="shared" si="34"/>
        <v>12996.87</v>
      </c>
    </row>
    <row r="2220" spans="1:17" x14ac:dyDescent="0.25">
      <c r="A2220" s="83" t="s">
        <v>9888</v>
      </c>
      <c r="B2220" s="84" t="s">
        <v>17595</v>
      </c>
      <c r="C2220" s="7">
        <v>104</v>
      </c>
      <c r="D2220" s="7">
        <v>8</v>
      </c>
      <c r="E2220" s="1">
        <v>1194.32</v>
      </c>
      <c r="F2220" s="1">
        <v>121.68</v>
      </c>
      <c r="G2220" s="1">
        <v>706.5</v>
      </c>
      <c r="H2220" s="1">
        <v>127.26</v>
      </c>
      <c r="I2220" s="6">
        <v>955.44</v>
      </c>
      <c r="J2220" s="86"/>
      <c r="K2220" s="86"/>
      <c r="L2220" s="85"/>
      <c r="M2220" s="85"/>
      <c r="N2220" s="85"/>
      <c r="O2220" s="85"/>
      <c r="P2220" s="85"/>
      <c r="Q2220" s="1">
        <f t="shared" si="34"/>
        <v>955.44</v>
      </c>
    </row>
    <row r="2221" spans="1:17" x14ac:dyDescent="0.25">
      <c r="A2221" s="83" t="s">
        <v>9889</v>
      </c>
      <c r="B2221" s="84" t="s">
        <v>17596</v>
      </c>
      <c r="C2221" s="7">
        <v>38</v>
      </c>
      <c r="D2221" s="7">
        <v>7</v>
      </c>
      <c r="E2221" s="1">
        <v>1045.03</v>
      </c>
      <c r="F2221" s="1">
        <v>44.46</v>
      </c>
      <c r="G2221" s="1">
        <v>618.17999999999995</v>
      </c>
      <c r="H2221" s="1">
        <v>111.36</v>
      </c>
      <c r="I2221" s="6">
        <v>774</v>
      </c>
      <c r="J2221" s="86"/>
      <c r="K2221" s="86"/>
      <c r="L2221" s="85"/>
      <c r="M2221" s="85"/>
      <c r="N2221" s="85"/>
      <c r="O2221" s="85"/>
      <c r="P2221" s="85"/>
      <c r="Q2221" s="1">
        <f t="shared" si="34"/>
        <v>774</v>
      </c>
    </row>
    <row r="2222" spans="1:17" x14ac:dyDescent="0.25">
      <c r="A2222" s="83" t="s">
        <v>9890</v>
      </c>
      <c r="B2222" s="84" t="s">
        <v>17597</v>
      </c>
      <c r="C2222" s="7">
        <v>177</v>
      </c>
      <c r="D2222" s="7">
        <v>10</v>
      </c>
      <c r="E2222" s="1">
        <v>1561.33</v>
      </c>
      <c r="F2222" s="1">
        <v>207.09</v>
      </c>
      <c r="G2222" s="1">
        <v>883.12</v>
      </c>
      <c r="H2222" s="1">
        <v>166.37</v>
      </c>
      <c r="I2222" s="6">
        <v>1256.58</v>
      </c>
      <c r="J2222" s="86"/>
      <c r="K2222" s="86"/>
      <c r="L2222" s="85"/>
      <c r="M2222" s="85"/>
      <c r="N2222" s="85"/>
      <c r="O2222" s="85"/>
      <c r="P2222" s="85"/>
      <c r="Q2222" s="1">
        <f t="shared" si="34"/>
        <v>1256.58</v>
      </c>
    </row>
    <row r="2223" spans="1:17" x14ac:dyDescent="0.25">
      <c r="A2223" s="83" t="s">
        <v>9891</v>
      </c>
      <c r="B2223" s="84" t="s">
        <v>17598</v>
      </c>
      <c r="C2223" s="7">
        <v>232</v>
      </c>
      <c r="D2223" s="7">
        <v>15</v>
      </c>
      <c r="E2223" s="1">
        <v>2450.85</v>
      </c>
      <c r="F2223" s="1">
        <v>271.44</v>
      </c>
      <c r="G2223" s="1">
        <v>1324.69</v>
      </c>
      <c r="H2223" s="1">
        <v>261.16000000000003</v>
      </c>
      <c r="I2223" s="6">
        <v>1857.29</v>
      </c>
      <c r="J2223" s="86"/>
      <c r="K2223" s="86"/>
      <c r="L2223" s="85"/>
      <c r="M2223" s="85"/>
      <c r="N2223" s="85"/>
      <c r="O2223" s="85"/>
      <c r="P2223" s="85"/>
      <c r="Q2223" s="1">
        <f t="shared" si="34"/>
        <v>1857.29</v>
      </c>
    </row>
    <row r="2224" spans="1:17" x14ac:dyDescent="0.25">
      <c r="A2224" s="83" t="s">
        <v>9892</v>
      </c>
      <c r="B2224" s="84" t="s">
        <v>17599</v>
      </c>
      <c r="C2224" s="7">
        <v>243</v>
      </c>
      <c r="D2224" s="7">
        <v>7</v>
      </c>
      <c r="E2224" s="1">
        <v>1130.8699999999999</v>
      </c>
      <c r="F2224" s="1">
        <v>284.31</v>
      </c>
      <c r="G2224" s="1">
        <v>618.17999999999995</v>
      </c>
      <c r="H2224" s="1">
        <v>120.5</v>
      </c>
      <c r="I2224" s="6">
        <v>1022.99</v>
      </c>
      <c r="J2224" s="86"/>
      <c r="K2224" s="86"/>
      <c r="L2224" s="85"/>
      <c r="M2224" s="85"/>
      <c r="N2224" s="85"/>
      <c r="O2224" s="85"/>
      <c r="P2224" s="85"/>
      <c r="Q2224" s="1">
        <f t="shared" si="34"/>
        <v>1022.99</v>
      </c>
    </row>
    <row r="2225" spans="1:17" x14ac:dyDescent="0.25">
      <c r="A2225" s="83" t="s">
        <v>9893</v>
      </c>
      <c r="B2225" s="84" t="s">
        <v>17600</v>
      </c>
      <c r="C2225" s="7">
        <v>457</v>
      </c>
      <c r="D2225" s="7">
        <v>15</v>
      </c>
      <c r="E2225" s="1">
        <v>2637.77</v>
      </c>
      <c r="F2225" s="1">
        <v>534.69000000000005</v>
      </c>
      <c r="G2225" s="1">
        <v>1324.69</v>
      </c>
      <c r="H2225" s="1">
        <v>281.07</v>
      </c>
      <c r="I2225" s="6">
        <v>2140.4499999999998</v>
      </c>
      <c r="J2225" s="86"/>
      <c r="K2225" s="86"/>
      <c r="L2225" s="85"/>
      <c r="M2225" s="85"/>
      <c r="N2225" s="85"/>
      <c r="O2225" s="85"/>
      <c r="P2225" s="85"/>
      <c r="Q2225" s="1">
        <f t="shared" si="34"/>
        <v>2140.4499999999998</v>
      </c>
    </row>
    <row r="2226" spans="1:17" x14ac:dyDescent="0.25">
      <c r="A2226" s="83" t="s">
        <v>9894</v>
      </c>
      <c r="B2226" s="84" t="s">
        <v>17601</v>
      </c>
      <c r="C2226" s="7">
        <v>132</v>
      </c>
      <c r="D2226" s="7">
        <v>9</v>
      </c>
      <c r="E2226" s="1">
        <v>1554.25</v>
      </c>
      <c r="F2226" s="1">
        <v>154.44</v>
      </c>
      <c r="G2226" s="1">
        <v>794.81</v>
      </c>
      <c r="H2226" s="1">
        <v>165.62</v>
      </c>
      <c r="I2226" s="6">
        <v>1114.8699999999999</v>
      </c>
      <c r="J2226" s="86"/>
      <c r="K2226" s="86"/>
      <c r="L2226" s="85"/>
      <c r="M2226" s="85"/>
      <c r="N2226" s="85"/>
      <c r="O2226" s="85"/>
      <c r="P2226" s="85"/>
      <c r="Q2226" s="1">
        <f t="shared" si="34"/>
        <v>1114.8699999999999</v>
      </c>
    </row>
    <row r="2227" spans="1:17" x14ac:dyDescent="0.25">
      <c r="A2227" s="83" t="s">
        <v>9895</v>
      </c>
      <c r="B2227" s="84" t="s">
        <v>17602</v>
      </c>
      <c r="C2227" s="7">
        <v>247</v>
      </c>
      <c r="D2227" s="7">
        <v>16</v>
      </c>
      <c r="E2227" s="1">
        <v>2708.57</v>
      </c>
      <c r="F2227" s="1">
        <v>288.99</v>
      </c>
      <c r="G2227" s="1">
        <v>1413</v>
      </c>
      <c r="H2227" s="1">
        <v>288.62</v>
      </c>
      <c r="I2227" s="6">
        <v>1990.61</v>
      </c>
      <c r="J2227" s="86"/>
      <c r="K2227" s="86"/>
      <c r="L2227" s="85"/>
      <c r="M2227" s="85"/>
      <c r="N2227" s="85"/>
      <c r="O2227" s="85"/>
      <c r="P2227" s="85"/>
      <c r="Q2227" s="1">
        <f t="shared" si="34"/>
        <v>1990.61</v>
      </c>
    </row>
    <row r="2228" spans="1:17" x14ac:dyDescent="0.25">
      <c r="A2228" s="83" t="s">
        <v>9896</v>
      </c>
      <c r="B2228" s="84" t="s">
        <v>17603</v>
      </c>
      <c r="C2228" s="7">
        <v>126</v>
      </c>
      <c r="D2228" s="7">
        <v>13</v>
      </c>
      <c r="E2228" s="1">
        <v>2087.8000000000002</v>
      </c>
      <c r="F2228" s="1">
        <v>147.41999999999999</v>
      </c>
      <c r="G2228" s="1">
        <v>1148.06</v>
      </c>
      <c r="H2228" s="1">
        <v>222.47</v>
      </c>
      <c r="I2228" s="6">
        <v>1517.95</v>
      </c>
      <c r="J2228" s="86"/>
      <c r="K2228" s="86"/>
      <c r="L2228" s="85"/>
      <c r="M2228" s="85"/>
      <c r="N2228" s="85"/>
      <c r="O2228" s="85"/>
      <c r="P2228" s="85"/>
      <c r="Q2228" s="1">
        <f t="shared" si="34"/>
        <v>1517.95</v>
      </c>
    </row>
    <row r="2229" spans="1:17" x14ac:dyDescent="0.25">
      <c r="A2229" s="83" t="s">
        <v>9897</v>
      </c>
      <c r="B2229" s="84" t="s">
        <v>17604</v>
      </c>
      <c r="C2229" s="7">
        <v>764</v>
      </c>
      <c r="D2229" s="7">
        <v>30</v>
      </c>
      <c r="E2229" s="1">
        <v>8395.0300000000007</v>
      </c>
      <c r="F2229" s="1">
        <v>893.88</v>
      </c>
      <c r="G2229" s="1">
        <v>2649.37</v>
      </c>
      <c r="H2229" s="1">
        <v>894.56</v>
      </c>
      <c r="I2229" s="6">
        <v>4437.8100000000004</v>
      </c>
      <c r="J2229" s="86"/>
      <c r="K2229" s="86"/>
      <c r="L2229" s="85"/>
      <c r="M2229" s="85"/>
      <c r="N2229" s="85"/>
      <c r="O2229" s="85"/>
      <c r="P2229" s="85"/>
      <c r="Q2229" s="1">
        <f t="shared" si="34"/>
        <v>4437.8100000000004</v>
      </c>
    </row>
    <row r="2230" spans="1:17" x14ac:dyDescent="0.25">
      <c r="A2230" s="83" t="s">
        <v>9898</v>
      </c>
      <c r="B2230" s="84" t="s">
        <v>17605</v>
      </c>
      <c r="C2230" s="7">
        <v>432</v>
      </c>
      <c r="D2230" s="7">
        <v>17</v>
      </c>
      <c r="E2230" s="1">
        <v>18958.099999999999</v>
      </c>
      <c r="F2230" s="1">
        <v>505.44</v>
      </c>
      <c r="G2230" s="1">
        <v>1501.31</v>
      </c>
      <c r="H2230" s="1">
        <v>2020.14</v>
      </c>
      <c r="I2230" s="6">
        <v>4026.89</v>
      </c>
      <c r="J2230" s="86"/>
      <c r="K2230" s="86"/>
      <c r="L2230" s="85"/>
      <c r="M2230" s="85"/>
      <c r="N2230" s="85"/>
      <c r="O2230" s="85"/>
      <c r="P2230" s="85"/>
      <c r="Q2230" s="1">
        <f t="shared" si="34"/>
        <v>4026.89</v>
      </c>
    </row>
    <row r="2231" spans="1:17" x14ac:dyDescent="0.25">
      <c r="A2231" s="83" t="s">
        <v>9899</v>
      </c>
      <c r="B2231" s="84" t="s">
        <v>17606</v>
      </c>
      <c r="C2231" s="7">
        <v>795</v>
      </c>
      <c r="D2231" s="7">
        <v>28</v>
      </c>
      <c r="E2231" s="1">
        <v>5958.45</v>
      </c>
      <c r="F2231" s="1">
        <v>930.14</v>
      </c>
      <c r="G2231" s="1">
        <v>2472.7399999999998</v>
      </c>
      <c r="H2231" s="1">
        <v>634.91999999999996</v>
      </c>
      <c r="I2231" s="6">
        <v>4037.8</v>
      </c>
      <c r="J2231" s="86"/>
      <c r="K2231" s="86"/>
      <c r="L2231" s="85"/>
      <c r="M2231" s="85"/>
      <c r="N2231" s="85"/>
      <c r="O2231" s="85"/>
      <c r="P2231" s="85"/>
      <c r="Q2231" s="1">
        <f t="shared" si="34"/>
        <v>4037.8</v>
      </c>
    </row>
    <row r="2232" spans="1:17" x14ac:dyDescent="0.25">
      <c r="A2232" s="83" t="s">
        <v>9900</v>
      </c>
      <c r="B2232" s="84" t="s">
        <v>17607</v>
      </c>
      <c r="C2232" s="7">
        <v>486</v>
      </c>
      <c r="D2232" s="7">
        <v>16</v>
      </c>
      <c r="E2232" s="1">
        <v>3889.92</v>
      </c>
      <c r="F2232" s="1">
        <v>568.62</v>
      </c>
      <c r="G2232" s="1">
        <v>1413</v>
      </c>
      <c r="H2232" s="1">
        <v>414.5</v>
      </c>
      <c r="I2232" s="6">
        <v>2396.12</v>
      </c>
      <c r="J2232" s="86"/>
      <c r="K2232" s="86"/>
      <c r="L2232" s="85"/>
      <c r="M2232" s="85"/>
      <c r="N2232" s="85"/>
      <c r="O2232" s="85"/>
      <c r="P2232" s="85"/>
      <c r="Q2232" s="1">
        <f t="shared" si="34"/>
        <v>2396.12</v>
      </c>
    </row>
    <row r="2233" spans="1:17" x14ac:dyDescent="0.25">
      <c r="A2233" s="83" t="s">
        <v>9901</v>
      </c>
      <c r="B2233" s="84" t="s">
        <v>17608</v>
      </c>
      <c r="C2233" s="7">
        <v>67</v>
      </c>
      <c r="D2233" s="7">
        <v>25</v>
      </c>
      <c r="E2233" s="1">
        <v>5035.12</v>
      </c>
      <c r="F2233" s="1">
        <v>78.39</v>
      </c>
      <c r="G2233" s="1">
        <v>2207.81</v>
      </c>
      <c r="H2233" s="1">
        <v>536.53</v>
      </c>
      <c r="I2233" s="6">
        <v>2822.73</v>
      </c>
      <c r="J2233" s="86"/>
      <c r="K2233" s="86"/>
      <c r="L2233" s="85"/>
      <c r="M2233" s="85"/>
      <c r="N2233" s="85"/>
      <c r="O2233" s="85"/>
      <c r="P2233" s="85"/>
      <c r="Q2233" s="1">
        <f t="shared" si="34"/>
        <v>2822.73</v>
      </c>
    </row>
    <row r="2234" spans="1:17" x14ac:dyDescent="0.25">
      <c r="A2234" s="83" t="s">
        <v>9902</v>
      </c>
      <c r="B2234" s="84" t="s">
        <v>17609</v>
      </c>
      <c r="C2234" s="7">
        <v>100</v>
      </c>
      <c r="D2234" s="7">
        <v>12</v>
      </c>
      <c r="E2234" s="1">
        <v>1845.5</v>
      </c>
      <c r="F2234" s="1">
        <v>117</v>
      </c>
      <c r="G2234" s="1">
        <v>1059.74</v>
      </c>
      <c r="H2234" s="1">
        <v>196.66</v>
      </c>
      <c r="I2234" s="6">
        <v>1373.4</v>
      </c>
      <c r="J2234" s="86"/>
      <c r="K2234" s="86"/>
      <c r="L2234" s="85"/>
      <c r="M2234" s="85"/>
      <c r="N2234" s="85"/>
      <c r="O2234" s="85"/>
      <c r="P2234" s="85"/>
      <c r="Q2234" s="1">
        <f t="shared" si="34"/>
        <v>1373.4</v>
      </c>
    </row>
    <row r="2235" spans="1:17" x14ac:dyDescent="0.25">
      <c r="A2235" s="83" t="s">
        <v>9903</v>
      </c>
      <c r="B2235" s="84" t="s">
        <v>17610</v>
      </c>
      <c r="C2235" s="7">
        <v>823</v>
      </c>
      <c r="D2235" s="7">
        <v>37</v>
      </c>
      <c r="E2235" s="1">
        <v>9807.0300000000007</v>
      </c>
      <c r="F2235" s="1">
        <v>962.9</v>
      </c>
      <c r="G2235" s="1">
        <v>3267.55</v>
      </c>
      <c r="H2235" s="1">
        <v>1045.02</v>
      </c>
      <c r="I2235" s="6">
        <v>5275.47</v>
      </c>
      <c r="J2235" s="86"/>
      <c r="K2235" s="86"/>
      <c r="L2235" s="85"/>
      <c r="M2235" s="85"/>
      <c r="N2235" s="85"/>
      <c r="O2235" s="85"/>
      <c r="P2235" s="85"/>
      <c r="Q2235" s="1">
        <f t="shared" si="34"/>
        <v>5275.47</v>
      </c>
    </row>
    <row r="2236" spans="1:17" x14ac:dyDescent="0.25">
      <c r="A2236" s="83" t="s">
        <v>9904</v>
      </c>
      <c r="B2236" s="84" t="s">
        <v>17611</v>
      </c>
      <c r="C2236" s="7">
        <v>1140</v>
      </c>
      <c r="D2236" s="7">
        <v>28</v>
      </c>
      <c r="E2236" s="1">
        <v>9998.15</v>
      </c>
      <c r="F2236" s="1">
        <v>1333.8</v>
      </c>
      <c r="G2236" s="1">
        <v>2472.7399999999998</v>
      </c>
      <c r="H2236" s="1">
        <v>1065.3800000000001</v>
      </c>
      <c r="I2236" s="6">
        <v>4871.92</v>
      </c>
      <c r="J2236" s="86"/>
      <c r="K2236" s="86"/>
      <c r="L2236" s="85"/>
      <c r="M2236" s="85"/>
      <c r="N2236" s="85"/>
      <c r="O2236" s="85"/>
      <c r="P2236" s="85"/>
      <c r="Q2236" s="1">
        <f t="shared" si="34"/>
        <v>4871.92</v>
      </c>
    </row>
    <row r="2237" spans="1:17" x14ac:dyDescent="0.25">
      <c r="A2237" s="83" t="s">
        <v>9905</v>
      </c>
      <c r="B2237" s="84" t="s">
        <v>17612</v>
      </c>
      <c r="C2237" s="7">
        <v>29</v>
      </c>
      <c r="D2237" s="7">
        <v>7</v>
      </c>
      <c r="E2237" s="1">
        <v>936.12</v>
      </c>
      <c r="F2237" s="1">
        <v>33.93</v>
      </c>
      <c r="G2237" s="1">
        <v>618.17999999999995</v>
      </c>
      <c r="H2237" s="1">
        <v>99.75</v>
      </c>
      <c r="I2237" s="6">
        <v>751.86</v>
      </c>
      <c r="J2237" s="86"/>
      <c r="K2237" s="86"/>
      <c r="L2237" s="85"/>
      <c r="M2237" s="85"/>
      <c r="N2237" s="85"/>
      <c r="O2237" s="85"/>
      <c r="P2237" s="85"/>
      <c r="Q2237" s="1">
        <f t="shared" si="34"/>
        <v>751.86</v>
      </c>
    </row>
    <row r="2238" spans="1:17" x14ac:dyDescent="0.25">
      <c r="A2238" s="83" t="s">
        <v>9906</v>
      </c>
      <c r="B2238" s="84" t="s">
        <v>17613</v>
      </c>
      <c r="C2238" s="7">
        <v>112</v>
      </c>
      <c r="D2238" s="7">
        <v>9</v>
      </c>
      <c r="E2238" s="1">
        <v>1533.53</v>
      </c>
      <c r="F2238" s="1">
        <v>131.04</v>
      </c>
      <c r="G2238" s="1">
        <v>794.81</v>
      </c>
      <c r="H2238" s="1">
        <v>163.41</v>
      </c>
      <c r="I2238" s="6">
        <v>1089.26</v>
      </c>
      <c r="J2238" s="86"/>
      <c r="K2238" s="86"/>
      <c r="L2238" s="85"/>
      <c r="M2238" s="85"/>
      <c r="N2238" s="85"/>
      <c r="O2238" s="85"/>
      <c r="P2238" s="85"/>
      <c r="Q2238" s="1">
        <f t="shared" si="34"/>
        <v>1089.26</v>
      </c>
    </row>
    <row r="2239" spans="1:17" x14ac:dyDescent="0.25">
      <c r="A2239" s="83" t="s">
        <v>9907</v>
      </c>
      <c r="B2239" s="84" t="s">
        <v>17614</v>
      </c>
      <c r="C2239" s="7">
        <v>827</v>
      </c>
      <c r="D2239" s="7">
        <v>25</v>
      </c>
      <c r="E2239" s="1">
        <v>6562.63</v>
      </c>
      <c r="F2239" s="1">
        <v>967.58</v>
      </c>
      <c r="G2239" s="1">
        <v>2207.81</v>
      </c>
      <c r="H2239" s="1">
        <v>699.3</v>
      </c>
      <c r="I2239" s="6">
        <v>3874.69</v>
      </c>
      <c r="J2239" s="86"/>
      <c r="K2239" s="86"/>
      <c r="L2239" s="85"/>
      <c r="M2239" s="85"/>
      <c r="N2239" s="85"/>
      <c r="O2239" s="85"/>
      <c r="P2239" s="85"/>
      <c r="Q2239" s="1">
        <f t="shared" si="34"/>
        <v>3874.69</v>
      </c>
    </row>
    <row r="2240" spans="1:17" x14ac:dyDescent="0.25">
      <c r="A2240" s="83" t="s">
        <v>9908</v>
      </c>
      <c r="B2240" s="84" t="s">
        <v>17615</v>
      </c>
      <c r="C2240" s="7">
        <v>435</v>
      </c>
      <c r="D2240" s="7">
        <v>15</v>
      </c>
      <c r="E2240" s="1">
        <v>13353.79</v>
      </c>
      <c r="F2240" s="1">
        <v>508.95</v>
      </c>
      <c r="G2240" s="1">
        <v>1324.69</v>
      </c>
      <c r="H2240" s="1">
        <v>1422.95</v>
      </c>
      <c r="I2240" s="6">
        <v>3256.59</v>
      </c>
      <c r="J2240" s="86"/>
      <c r="K2240" s="86"/>
      <c r="L2240" s="85"/>
      <c r="M2240" s="85"/>
      <c r="N2240" s="85"/>
      <c r="O2240" s="85"/>
      <c r="P2240" s="85"/>
      <c r="Q2240" s="1">
        <f t="shared" si="34"/>
        <v>3256.59</v>
      </c>
    </row>
    <row r="2241" spans="1:17" x14ac:dyDescent="0.25">
      <c r="A2241" s="83" t="s">
        <v>9909</v>
      </c>
      <c r="B2241" s="84" t="s">
        <v>17616</v>
      </c>
      <c r="C2241" s="7">
        <v>3103</v>
      </c>
      <c r="D2241" s="7">
        <v>67</v>
      </c>
      <c r="E2241" s="1">
        <v>15098.53</v>
      </c>
      <c r="F2241" s="1">
        <v>3630.5</v>
      </c>
      <c r="G2241" s="1">
        <v>5916.93</v>
      </c>
      <c r="H2241" s="1">
        <v>1608.86</v>
      </c>
      <c r="I2241" s="6">
        <v>11156.29</v>
      </c>
      <c r="J2241" s="86"/>
      <c r="K2241" s="86"/>
      <c r="L2241" s="85"/>
      <c r="M2241" s="85"/>
      <c r="N2241" s="85"/>
      <c r="O2241" s="85"/>
      <c r="P2241" s="85"/>
      <c r="Q2241" s="1">
        <f t="shared" si="34"/>
        <v>11156.29</v>
      </c>
    </row>
    <row r="2242" spans="1:17" x14ac:dyDescent="0.25">
      <c r="A2242" s="83" t="s">
        <v>9910</v>
      </c>
      <c r="B2242" s="84" t="s">
        <v>17617</v>
      </c>
      <c r="C2242" s="7">
        <v>135</v>
      </c>
      <c r="D2242" s="7">
        <v>12</v>
      </c>
      <c r="E2242" s="1">
        <v>1959.44</v>
      </c>
      <c r="F2242" s="1">
        <v>157.94999999999999</v>
      </c>
      <c r="G2242" s="1">
        <v>1059.74</v>
      </c>
      <c r="H2242" s="1">
        <v>208.79</v>
      </c>
      <c r="I2242" s="6">
        <v>1426.48</v>
      </c>
      <c r="J2242" s="86"/>
      <c r="K2242" s="86"/>
      <c r="L2242" s="85"/>
      <c r="M2242" s="85"/>
      <c r="N2242" s="85"/>
      <c r="O2242" s="85"/>
      <c r="P2242" s="85"/>
      <c r="Q2242" s="1">
        <f t="shared" si="34"/>
        <v>1426.48</v>
      </c>
    </row>
    <row r="2243" spans="1:17" x14ac:dyDescent="0.25">
      <c r="A2243" s="83" t="s">
        <v>9911</v>
      </c>
      <c r="B2243" s="84" t="s">
        <v>17618</v>
      </c>
      <c r="C2243" s="7">
        <v>151</v>
      </c>
      <c r="D2243" s="7">
        <v>36</v>
      </c>
      <c r="E2243" s="1">
        <v>6428.86</v>
      </c>
      <c r="F2243" s="1">
        <v>176.67</v>
      </c>
      <c r="G2243" s="1">
        <v>3179.24</v>
      </c>
      <c r="H2243" s="1">
        <v>685.05</v>
      </c>
      <c r="I2243" s="6">
        <v>4040.96</v>
      </c>
      <c r="J2243" s="86"/>
      <c r="K2243" s="86"/>
      <c r="L2243" s="85"/>
      <c r="M2243" s="85"/>
      <c r="N2243" s="85"/>
      <c r="O2243" s="85"/>
      <c r="P2243" s="85"/>
      <c r="Q2243" s="1">
        <f t="shared" si="34"/>
        <v>4040.96</v>
      </c>
    </row>
    <row r="2244" spans="1:17" x14ac:dyDescent="0.25">
      <c r="A2244" s="83" t="s">
        <v>9912</v>
      </c>
      <c r="B2244" s="84" t="s">
        <v>17619</v>
      </c>
      <c r="C2244" s="7">
        <v>31</v>
      </c>
      <c r="D2244" s="7">
        <v>8</v>
      </c>
      <c r="E2244" s="1">
        <v>1194.32</v>
      </c>
      <c r="F2244" s="1">
        <v>36.270000000000003</v>
      </c>
      <c r="G2244" s="1">
        <v>706.5</v>
      </c>
      <c r="H2244" s="1">
        <v>127.26</v>
      </c>
      <c r="I2244" s="6">
        <v>870.03</v>
      </c>
      <c r="J2244" s="86"/>
      <c r="K2244" s="86"/>
      <c r="L2244" s="85"/>
      <c r="M2244" s="85"/>
      <c r="N2244" s="85"/>
      <c r="O2244" s="85"/>
      <c r="P2244" s="85"/>
      <c r="Q2244" s="1">
        <f t="shared" si="34"/>
        <v>870.03</v>
      </c>
    </row>
    <row r="2245" spans="1:17" x14ac:dyDescent="0.25">
      <c r="A2245" s="83" t="s">
        <v>9913</v>
      </c>
      <c r="B2245" s="84" t="s">
        <v>17620</v>
      </c>
      <c r="C2245" s="7">
        <v>21</v>
      </c>
      <c r="D2245" s="7">
        <v>5</v>
      </c>
      <c r="E2245" s="1">
        <v>746.45</v>
      </c>
      <c r="F2245" s="1">
        <v>24.57</v>
      </c>
      <c r="G2245" s="1">
        <v>441.56</v>
      </c>
      <c r="H2245" s="1">
        <v>79.540000000000006</v>
      </c>
      <c r="I2245" s="6">
        <v>545.66999999999996</v>
      </c>
      <c r="J2245" s="86"/>
      <c r="K2245" s="86"/>
      <c r="L2245" s="85"/>
      <c r="M2245" s="85"/>
      <c r="N2245" s="85"/>
      <c r="O2245" s="85"/>
      <c r="P2245" s="85"/>
      <c r="Q2245" s="1">
        <f t="shared" si="34"/>
        <v>545.66999999999996</v>
      </c>
    </row>
    <row r="2246" spans="1:17" x14ac:dyDescent="0.25">
      <c r="A2246" s="83" t="s">
        <v>9914</v>
      </c>
      <c r="B2246" s="84" t="s">
        <v>17621</v>
      </c>
      <c r="C2246" s="7">
        <v>131</v>
      </c>
      <c r="D2246" s="7">
        <v>16</v>
      </c>
      <c r="E2246" s="1">
        <v>9521.17</v>
      </c>
      <c r="F2246" s="1">
        <v>153.27000000000001</v>
      </c>
      <c r="G2246" s="1">
        <v>1413</v>
      </c>
      <c r="H2246" s="1">
        <v>1014.55</v>
      </c>
      <c r="I2246" s="6">
        <v>2580.8200000000002</v>
      </c>
      <c r="J2246" s="86"/>
      <c r="K2246" s="86"/>
      <c r="L2246" s="85"/>
      <c r="M2246" s="85"/>
      <c r="N2246" s="85"/>
      <c r="O2246" s="85"/>
      <c r="P2246" s="85"/>
      <c r="Q2246" s="1">
        <f t="shared" si="34"/>
        <v>2580.8200000000002</v>
      </c>
    </row>
    <row r="2247" spans="1:17" x14ac:dyDescent="0.25">
      <c r="A2247" s="83" t="s">
        <v>9915</v>
      </c>
      <c r="B2247" s="84" t="s">
        <v>17622</v>
      </c>
      <c r="C2247" s="7">
        <v>218</v>
      </c>
      <c r="D2247" s="7">
        <v>16</v>
      </c>
      <c r="E2247" s="1">
        <v>2477.1799999999998</v>
      </c>
      <c r="F2247" s="1">
        <v>255.06</v>
      </c>
      <c r="G2247" s="1">
        <v>1413</v>
      </c>
      <c r="H2247" s="1">
        <v>263.95999999999998</v>
      </c>
      <c r="I2247" s="6">
        <v>1932.02</v>
      </c>
      <c r="J2247" s="86"/>
      <c r="K2247" s="86"/>
      <c r="L2247" s="85"/>
      <c r="M2247" s="85"/>
      <c r="N2247" s="85"/>
      <c r="O2247" s="85"/>
      <c r="P2247" s="85"/>
      <c r="Q2247" s="1">
        <f t="shared" si="34"/>
        <v>1932.02</v>
      </c>
    </row>
    <row r="2248" spans="1:17" x14ac:dyDescent="0.25">
      <c r="A2248" s="83" t="s">
        <v>9916</v>
      </c>
      <c r="B2248" s="84" t="s">
        <v>17623</v>
      </c>
      <c r="C2248" s="7">
        <v>31</v>
      </c>
      <c r="D2248" s="7">
        <v>5</v>
      </c>
      <c r="E2248" s="1">
        <v>746.45</v>
      </c>
      <c r="F2248" s="1">
        <v>36.270000000000003</v>
      </c>
      <c r="G2248" s="1">
        <v>441.56</v>
      </c>
      <c r="H2248" s="1">
        <v>79.540000000000006</v>
      </c>
      <c r="I2248" s="6">
        <v>557.37</v>
      </c>
      <c r="J2248" s="86"/>
      <c r="K2248" s="86"/>
      <c r="L2248" s="85"/>
      <c r="M2248" s="85"/>
      <c r="N2248" s="85"/>
      <c r="O2248" s="85"/>
      <c r="P2248" s="85"/>
      <c r="Q2248" s="1">
        <f t="shared" si="34"/>
        <v>557.37</v>
      </c>
    </row>
    <row r="2249" spans="1:17" x14ac:dyDescent="0.25">
      <c r="A2249" s="83" t="s">
        <v>9917</v>
      </c>
      <c r="B2249" s="84" t="s">
        <v>17624</v>
      </c>
      <c r="C2249" s="7">
        <v>54621</v>
      </c>
      <c r="D2249" s="7">
        <v>667</v>
      </c>
      <c r="E2249" s="1">
        <v>351030.54</v>
      </c>
      <c r="F2249" s="1">
        <v>63906.38</v>
      </c>
      <c r="G2249" s="1">
        <v>58904.31</v>
      </c>
      <c r="H2249" s="1">
        <v>37405.06</v>
      </c>
      <c r="I2249" s="6">
        <v>160215.75</v>
      </c>
      <c r="J2249" s="86"/>
      <c r="K2249" s="86"/>
      <c r="L2249" s="85"/>
      <c r="M2249" s="85"/>
      <c r="N2249" s="85"/>
      <c r="O2249" s="85"/>
      <c r="P2249" s="85"/>
      <c r="Q2249" s="1">
        <f t="shared" si="34"/>
        <v>160215.75</v>
      </c>
    </row>
    <row r="2250" spans="1:17" x14ac:dyDescent="0.25">
      <c r="A2250" s="83" t="s">
        <v>9918</v>
      </c>
      <c r="B2250" s="84" t="s">
        <v>17625</v>
      </c>
      <c r="C2250" s="7">
        <v>32</v>
      </c>
      <c r="D2250" s="7">
        <v>7</v>
      </c>
      <c r="E2250" s="1">
        <v>933.06</v>
      </c>
      <c r="F2250" s="1">
        <v>37.44</v>
      </c>
      <c r="G2250" s="1">
        <v>618.17999999999995</v>
      </c>
      <c r="H2250" s="1">
        <v>99.42</v>
      </c>
      <c r="I2250" s="6">
        <v>755.04</v>
      </c>
      <c r="J2250" s="86"/>
      <c r="K2250" s="86"/>
      <c r="L2250" s="85"/>
      <c r="M2250" s="85"/>
      <c r="N2250" s="85"/>
      <c r="O2250" s="85"/>
      <c r="P2250" s="85"/>
      <c r="Q2250" s="1">
        <f t="shared" si="34"/>
        <v>755.04</v>
      </c>
    </row>
    <row r="2251" spans="1:17" x14ac:dyDescent="0.25">
      <c r="A2251" s="83" t="s">
        <v>9919</v>
      </c>
      <c r="B2251" s="84" t="s">
        <v>17626</v>
      </c>
      <c r="C2251" s="7">
        <v>58</v>
      </c>
      <c r="D2251" s="7">
        <v>11</v>
      </c>
      <c r="E2251" s="1">
        <v>37553.65</v>
      </c>
      <c r="F2251" s="1">
        <v>67.86</v>
      </c>
      <c r="G2251" s="1">
        <v>971.43</v>
      </c>
      <c r="H2251" s="1">
        <v>4001.64</v>
      </c>
      <c r="I2251" s="6">
        <v>5040.93</v>
      </c>
      <c r="J2251" s="86"/>
      <c r="K2251" s="86"/>
      <c r="L2251" s="85"/>
      <c r="M2251" s="85"/>
      <c r="N2251" s="85"/>
      <c r="O2251" s="85"/>
      <c r="P2251" s="85"/>
      <c r="Q2251" s="1">
        <f t="shared" si="34"/>
        <v>5040.93</v>
      </c>
    </row>
    <row r="2252" spans="1:17" x14ac:dyDescent="0.25">
      <c r="A2252" s="83" t="s">
        <v>9920</v>
      </c>
      <c r="B2252" s="84" t="s">
        <v>17627</v>
      </c>
      <c r="C2252" s="7">
        <v>313</v>
      </c>
      <c r="D2252" s="7">
        <v>17</v>
      </c>
      <c r="E2252" s="1">
        <v>32025.26</v>
      </c>
      <c r="F2252" s="1">
        <v>366.21</v>
      </c>
      <c r="G2252" s="1">
        <v>1501.31</v>
      </c>
      <c r="H2252" s="1">
        <v>3412.54</v>
      </c>
      <c r="I2252" s="6">
        <v>5280.06</v>
      </c>
      <c r="J2252" s="86"/>
      <c r="K2252" s="86"/>
      <c r="L2252" s="85"/>
      <c r="M2252" s="85"/>
      <c r="N2252" s="85"/>
      <c r="O2252" s="85"/>
      <c r="P2252" s="85"/>
      <c r="Q2252" s="1">
        <f t="shared" si="34"/>
        <v>5280.06</v>
      </c>
    </row>
    <row r="2253" spans="1:17" x14ac:dyDescent="0.25">
      <c r="A2253" s="83" t="s">
        <v>9921</v>
      </c>
      <c r="B2253" s="84" t="s">
        <v>17628</v>
      </c>
      <c r="C2253" s="7">
        <v>37</v>
      </c>
      <c r="D2253" s="7">
        <v>7</v>
      </c>
      <c r="E2253" s="1">
        <v>1045.03</v>
      </c>
      <c r="F2253" s="1">
        <v>43.29</v>
      </c>
      <c r="G2253" s="1">
        <v>618.17999999999995</v>
      </c>
      <c r="H2253" s="1">
        <v>111.36</v>
      </c>
      <c r="I2253" s="6">
        <v>772.83</v>
      </c>
      <c r="J2253" s="86"/>
      <c r="K2253" s="86"/>
      <c r="L2253" s="85"/>
      <c r="M2253" s="85"/>
      <c r="N2253" s="85"/>
      <c r="O2253" s="85"/>
      <c r="P2253" s="85"/>
      <c r="Q2253" s="1">
        <f t="shared" si="34"/>
        <v>772.83</v>
      </c>
    </row>
    <row r="2254" spans="1:17" x14ac:dyDescent="0.25">
      <c r="A2254" s="83" t="s">
        <v>9922</v>
      </c>
      <c r="B2254" s="84" t="s">
        <v>17629</v>
      </c>
      <c r="C2254" s="7">
        <v>51</v>
      </c>
      <c r="D2254" s="7">
        <v>4</v>
      </c>
      <c r="E2254" s="1">
        <v>597.16</v>
      </c>
      <c r="F2254" s="1">
        <v>59.67</v>
      </c>
      <c r="G2254" s="1">
        <v>353.25</v>
      </c>
      <c r="H2254" s="1">
        <v>63.63</v>
      </c>
      <c r="I2254" s="6">
        <v>476.55</v>
      </c>
      <c r="J2254" s="86"/>
      <c r="K2254" s="86"/>
      <c r="L2254" s="85"/>
      <c r="M2254" s="85"/>
      <c r="N2254" s="85"/>
      <c r="O2254" s="85"/>
      <c r="P2254" s="85"/>
      <c r="Q2254" s="1">
        <f t="shared" ref="Q2254:Q2317" si="35">I2254+P2254</f>
        <v>476.55</v>
      </c>
    </row>
    <row r="2255" spans="1:17" x14ac:dyDescent="0.25">
      <c r="A2255" s="83" t="s">
        <v>9923</v>
      </c>
      <c r="B2255" s="84" t="s">
        <v>17630</v>
      </c>
      <c r="C2255" s="7">
        <v>148</v>
      </c>
      <c r="D2255" s="7">
        <v>13</v>
      </c>
      <c r="E2255" s="1">
        <v>2170.4699999999998</v>
      </c>
      <c r="F2255" s="1">
        <v>173.16</v>
      </c>
      <c r="G2255" s="1">
        <v>1148.06</v>
      </c>
      <c r="H2255" s="1">
        <v>231.28</v>
      </c>
      <c r="I2255" s="6">
        <v>1552.5</v>
      </c>
      <c r="J2255" s="86"/>
      <c r="K2255" s="86"/>
      <c r="L2255" s="85"/>
      <c r="M2255" s="85"/>
      <c r="N2255" s="85"/>
      <c r="O2255" s="85"/>
      <c r="P2255" s="85"/>
      <c r="Q2255" s="1">
        <f t="shared" si="35"/>
        <v>1552.5</v>
      </c>
    </row>
    <row r="2256" spans="1:17" x14ac:dyDescent="0.25">
      <c r="A2256" s="83" t="s">
        <v>9924</v>
      </c>
      <c r="B2256" s="84" t="s">
        <v>17631</v>
      </c>
      <c r="C2256" s="7">
        <v>1215</v>
      </c>
      <c r="D2256" s="7">
        <v>40</v>
      </c>
      <c r="E2256" s="1">
        <v>29734.12</v>
      </c>
      <c r="F2256" s="1">
        <v>1421.54</v>
      </c>
      <c r="G2256" s="1">
        <v>3532.5</v>
      </c>
      <c r="H2256" s="1">
        <v>3168.41</v>
      </c>
      <c r="I2256" s="6">
        <v>8122.45</v>
      </c>
      <c r="J2256" s="86"/>
      <c r="K2256" s="86"/>
      <c r="L2256" s="85"/>
      <c r="M2256" s="85"/>
      <c r="N2256" s="85"/>
      <c r="O2256" s="85"/>
      <c r="P2256" s="85"/>
      <c r="Q2256" s="1">
        <f t="shared" si="35"/>
        <v>8122.45</v>
      </c>
    </row>
    <row r="2257" spans="1:17" x14ac:dyDescent="0.25">
      <c r="A2257" s="83" t="s">
        <v>9925</v>
      </c>
      <c r="B2257" s="84" t="s">
        <v>17632</v>
      </c>
      <c r="C2257" s="7">
        <v>268</v>
      </c>
      <c r="D2257" s="7">
        <v>10</v>
      </c>
      <c r="E2257" s="1">
        <v>1598.65</v>
      </c>
      <c r="F2257" s="1">
        <v>313.56</v>
      </c>
      <c r="G2257" s="1">
        <v>883.12</v>
      </c>
      <c r="H2257" s="1">
        <v>170.35</v>
      </c>
      <c r="I2257" s="6">
        <v>1367.03</v>
      </c>
      <c r="J2257" s="86"/>
      <c r="K2257" s="86"/>
      <c r="L2257" s="85"/>
      <c r="M2257" s="85"/>
      <c r="N2257" s="85"/>
      <c r="O2257" s="85"/>
      <c r="P2257" s="85"/>
      <c r="Q2257" s="1">
        <f t="shared" si="35"/>
        <v>1367.03</v>
      </c>
    </row>
    <row r="2258" spans="1:17" x14ac:dyDescent="0.25">
      <c r="A2258" s="83" t="s">
        <v>9926</v>
      </c>
      <c r="B2258" s="84" t="s">
        <v>17633</v>
      </c>
      <c r="C2258" s="7">
        <v>104</v>
      </c>
      <c r="D2258" s="7">
        <v>10</v>
      </c>
      <c r="E2258" s="1">
        <v>3193.77</v>
      </c>
      <c r="F2258" s="1">
        <v>121.68</v>
      </c>
      <c r="G2258" s="1">
        <v>883.12</v>
      </c>
      <c r="H2258" s="1">
        <v>340.32</v>
      </c>
      <c r="I2258" s="6">
        <v>1345.12</v>
      </c>
      <c r="J2258" s="86"/>
      <c r="K2258" s="86"/>
      <c r="L2258" s="85"/>
      <c r="M2258" s="85"/>
      <c r="N2258" s="85"/>
      <c r="O2258" s="85"/>
      <c r="P2258" s="85"/>
      <c r="Q2258" s="1">
        <f t="shared" si="35"/>
        <v>1345.12</v>
      </c>
    </row>
    <row r="2259" spans="1:17" x14ac:dyDescent="0.25">
      <c r="A2259" s="83" t="s">
        <v>9927</v>
      </c>
      <c r="B2259" s="84" t="s">
        <v>17634</v>
      </c>
      <c r="C2259" s="7">
        <v>458</v>
      </c>
      <c r="D2259" s="7">
        <v>17</v>
      </c>
      <c r="E2259" s="1">
        <v>63400.46</v>
      </c>
      <c r="F2259" s="1">
        <v>535.86</v>
      </c>
      <c r="G2259" s="1">
        <v>1501.31</v>
      </c>
      <c r="H2259" s="1">
        <v>6755.82</v>
      </c>
      <c r="I2259" s="6">
        <v>8792.99</v>
      </c>
      <c r="J2259" s="86"/>
      <c r="K2259" s="86"/>
      <c r="L2259" s="85"/>
      <c r="M2259" s="85"/>
      <c r="N2259" s="85"/>
      <c r="O2259" s="85"/>
      <c r="P2259" s="85"/>
      <c r="Q2259" s="1">
        <f t="shared" si="35"/>
        <v>8792.99</v>
      </c>
    </row>
    <row r="2260" spans="1:17" x14ac:dyDescent="0.25">
      <c r="A2260" s="83" t="s">
        <v>9928</v>
      </c>
      <c r="B2260" s="84" t="s">
        <v>17635</v>
      </c>
      <c r="C2260" s="7">
        <v>60</v>
      </c>
      <c r="D2260" s="7">
        <v>10</v>
      </c>
      <c r="E2260" s="1">
        <v>1380.93</v>
      </c>
      <c r="F2260" s="1">
        <v>70.2</v>
      </c>
      <c r="G2260" s="1">
        <v>883.12</v>
      </c>
      <c r="H2260" s="1">
        <v>147.15</v>
      </c>
      <c r="I2260" s="6">
        <v>1100.47</v>
      </c>
      <c r="J2260" s="86"/>
      <c r="K2260" s="86"/>
      <c r="L2260" s="85"/>
      <c r="M2260" s="85"/>
      <c r="N2260" s="85"/>
      <c r="O2260" s="85"/>
      <c r="P2260" s="85"/>
      <c r="Q2260" s="1">
        <f t="shared" si="35"/>
        <v>1100.47</v>
      </c>
    </row>
    <row r="2261" spans="1:17" x14ac:dyDescent="0.25">
      <c r="A2261" s="83" t="s">
        <v>9929</v>
      </c>
      <c r="B2261" s="84" t="s">
        <v>17636</v>
      </c>
      <c r="C2261" s="7">
        <v>178</v>
      </c>
      <c r="D2261" s="7">
        <v>10</v>
      </c>
      <c r="E2261" s="1">
        <v>1482.81</v>
      </c>
      <c r="F2261" s="1">
        <v>208.26</v>
      </c>
      <c r="G2261" s="1">
        <v>883.12</v>
      </c>
      <c r="H2261" s="1">
        <v>158.01</v>
      </c>
      <c r="I2261" s="6">
        <v>1249.3900000000001</v>
      </c>
      <c r="J2261" s="86"/>
      <c r="K2261" s="86"/>
      <c r="L2261" s="85"/>
      <c r="M2261" s="85"/>
      <c r="N2261" s="85"/>
      <c r="O2261" s="85"/>
      <c r="P2261" s="85"/>
      <c r="Q2261" s="1">
        <f t="shared" si="35"/>
        <v>1249.3900000000001</v>
      </c>
    </row>
    <row r="2262" spans="1:17" x14ac:dyDescent="0.25">
      <c r="A2262" s="83" t="s">
        <v>9930</v>
      </c>
      <c r="B2262" s="84" t="s">
        <v>17637</v>
      </c>
      <c r="C2262" s="7">
        <v>55</v>
      </c>
      <c r="D2262" s="7">
        <v>9</v>
      </c>
      <c r="E2262" s="1">
        <v>2633.63</v>
      </c>
      <c r="F2262" s="1">
        <v>64.349999999999994</v>
      </c>
      <c r="G2262" s="1">
        <v>794.81</v>
      </c>
      <c r="H2262" s="1">
        <v>280.63</v>
      </c>
      <c r="I2262" s="6">
        <v>1139.79</v>
      </c>
      <c r="J2262" s="86"/>
      <c r="K2262" s="86"/>
      <c r="L2262" s="85"/>
      <c r="M2262" s="85"/>
      <c r="N2262" s="85"/>
      <c r="O2262" s="85"/>
      <c r="P2262" s="85"/>
      <c r="Q2262" s="1">
        <f t="shared" si="35"/>
        <v>1139.79</v>
      </c>
    </row>
    <row r="2263" spans="1:17" x14ac:dyDescent="0.25">
      <c r="A2263" s="83" t="s">
        <v>9931</v>
      </c>
      <c r="B2263" s="84" t="s">
        <v>17638</v>
      </c>
      <c r="C2263" s="7">
        <v>143</v>
      </c>
      <c r="D2263" s="7">
        <v>7</v>
      </c>
      <c r="E2263" s="1">
        <v>2014.88</v>
      </c>
      <c r="F2263" s="1">
        <v>167.31</v>
      </c>
      <c r="G2263" s="1">
        <v>618.17999999999995</v>
      </c>
      <c r="H2263" s="1">
        <v>214.7</v>
      </c>
      <c r="I2263" s="6">
        <v>1000.19</v>
      </c>
      <c r="J2263" s="86"/>
      <c r="K2263" s="86"/>
      <c r="L2263" s="85"/>
      <c r="M2263" s="85"/>
      <c r="N2263" s="85"/>
      <c r="O2263" s="85"/>
      <c r="P2263" s="85"/>
      <c r="Q2263" s="1">
        <f t="shared" si="35"/>
        <v>1000.19</v>
      </c>
    </row>
    <row r="2264" spans="1:17" x14ac:dyDescent="0.25">
      <c r="A2264" s="83" t="s">
        <v>9932</v>
      </c>
      <c r="B2264" s="84" t="s">
        <v>17639</v>
      </c>
      <c r="C2264" s="7">
        <v>91</v>
      </c>
      <c r="D2264" s="7">
        <v>11</v>
      </c>
      <c r="E2264" s="1">
        <v>18163.919999999998</v>
      </c>
      <c r="F2264" s="1">
        <v>106.47</v>
      </c>
      <c r="G2264" s="1">
        <v>971.43</v>
      </c>
      <c r="H2264" s="1">
        <v>1935.51</v>
      </c>
      <c r="I2264" s="6">
        <v>3013.41</v>
      </c>
      <c r="J2264" s="86"/>
      <c r="K2264" s="86"/>
      <c r="L2264" s="85"/>
      <c r="M2264" s="85"/>
      <c r="N2264" s="85"/>
      <c r="O2264" s="85"/>
      <c r="P2264" s="85"/>
      <c r="Q2264" s="1">
        <f t="shared" si="35"/>
        <v>3013.41</v>
      </c>
    </row>
    <row r="2265" spans="1:17" x14ac:dyDescent="0.25">
      <c r="A2265" s="83" t="s">
        <v>9933</v>
      </c>
      <c r="B2265" s="84" t="s">
        <v>17640</v>
      </c>
      <c r="C2265" s="7">
        <v>358</v>
      </c>
      <c r="D2265" s="7">
        <v>20</v>
      </c>
      <c r="E2265" s="1">
        <v>3438.22</v>
      </c>
      <c r="F2265" s="1">
        <v>418.86</v>
      </c>
      <c r="G2265" s="1">
        <v>1766.25</v>
      </c>
      <c r="H2265" s="1">
        <v>366.37</v>
      </c>
      <c r="I2265" s="6">
        <v>2551.48</v>
      </c>
      <c r="J2265" s="86"/>
      <c r="K2265" s="86"/>
      <c r="L2265" s="85"/>
      <c r="M2265" s="85"/>
      <c r="N2265" s="85"/>
      <c r="O2265" s="85"/>
      <c r="P2265" s="85"/>
      <c r="Q2265" s="1">
        <f t="shared" si="35"/>
        <v>2551.48</v>
      </c>
    </row>
    <row r="2266" spans="1:17" x14ac:dyDescent="0.25">
      <c r="A2266" s="83" t="s">
        <v>9934</v>
      </c>
      <c r="B2266" s="84" t="s">
        <v>17641</v>
      </c>
      <c r="C2266" s="7">
        <v>134</v>
      </c>
      <c r="D2266" s="7">
        <v>11</v>
      </c>
      <c r="E2266" s="1">
        <v>13266.81</v>
      </c>
      <c r="F2266" s="1">
        <v>156.78</v>
      </c>
      <c r="G2266" s="1">
        <v>971.43</v>
      </c>
      <c r="H2266" s="1">
        <v>1413.68</v>
      </c>
      <c r="I2266" s="6">
        <v>2541.89</v>
      </c>
      <c r="J2266" s="86"/>
      <c r="K2266" s="86"/>
      <c r="L2266" s="85"/>
      <c r="M2266" s="85"/>
      <c r="N2266" s="85"/>
      <c r="O2266" s="85"/>
      <c r="P2266" s="85"/>
      <c r="Q2266" s="1">
        <f t="shared" si="35"/>
        <v>2541.89</v>
      </c>
    </row>
    <row r="2267" spans="1:17" x14ac:dyDescent="0.25">
      <c r="A2267" s="83" t="s">
        <v>9935</v>
      </c>
      <c r="B2267" s="84" t="s">
        <v>17642</v>
      </c>
      <c r="C2267" s="7">
        <v>677</v>
      </c>
      <c r="D2267" s="7">
        <v>22</v>
      </c>
      <c r="E2267" s="1">
        <v>5600.11</v>
      </c>
      <c r="F2267" s="1">
        <v>792.09</v>
      </c>
      <c r="G2267" s="1">
        <v>1942.87</v>
      </c>
      <c r="H2267" s="1">
        <v>596.74</v>
      </c>
      <c r="I2267" s="6">
        <v>3331.7</v>
      </c>
      <c r="J2267" s="86"/>
      <c r="K2267" s="86"/>
      <c r="L2267" s="85"/>
      <c r="M2267" s="85"/>
      <c r="N2267" s="85"/>
      <c r="O2267" s="85"/>
      <c r="P2267" s="85"/>
      <c r="Q2267" s="1">
        <f t="shared" si="35"/>
        <v>3331.7</v>
      </c>
    </row>
    <row r="2268" spans="1:17" x14ac:dyDescent="0.25">
      <c r="A2268" s="83" t="s">
        <v>9936</v>
      </c>
      <c r="B2268" s="84" t="s">
        <v>17643</v>
      </c>
      <c r="C2268" s="7">
        <v>180</v>
      </c>
      <c r="D2268" s="7">
        <v>17</v>
      </c>
      <c r="E2268" s="1">
        <v>2254.34</v>
      </c>
      <c r="F2268" s="1">
        <v>210.6</v>
      </c>
      <c r="G2268" s="1">
        <v>1501.31</v>
      </c>
      <c r="H2268" s="1">
        <v>240.22</v>
      </c>
      <c r="I2268" s="6">
        <v>1952.13</v>
      </c>
      <c r="J2268" s="86"/>
      <c r="K2268" s="86"/>
      <c r="L2268" s="85"/>
      <c r="M2268" s="85"/>
      <c r="N2268" s="85"/>
      <c r="O2268" s="85"/>
      <c r="P2268" s="85"/>
      <c r="Q2268" s="1">
        <f t="shared" si="35"/>
        <v>1952.13</v>
      </c>
    </row>
    <row r="2269" spans="1:17" x14ac:dyDescent="0.25">
      <c r="A2269" s="83" t="s">
        <v>9937</v>
      </c>
      <c r="B2269" s="84" t="s">
        <v>17644</v>
      </c>
      <c r="C2269" s="7">
        <v>784</v>
      </c>
      <c r="D2269" s="7">
        <v>21</v>
      </c>
      <c r="E2269" s="1">
        <v>6141.24</v>
      </c>
      <c r="F2269" s="1">
        <v>917.28</v>
      </c>
      <c r="G2269" s="1">
        <v>1854.56</v>
      </c>
      <c r="H2269" s="1">
        <v>654.4</v>
      </c>
      <c r="I2269" s="6">
        <v>3426.24</v>
      </c>
      <c r="J2269" s="86"/>
      <c r="K2269" s="86"/>
      <c r="L2269" s="85"/>
      <c r="M2269" s="85"/>
      <c r="N2269" s="85"/>
      <c r="O2269" s="85"/>
      <c r="P2269" s="85"/>
      <c r="Q2269" s="1">
        <f t="shared" si="35"/>
        <v>3426.24</v>
      </c>
    </row>
    <row r="2270" spans="1:17" x14ac:dyDescent="0.25">
      <c r="A2270" s="83" t="s">
        <v>9938</v>
      </c>
      <c r="B2270" s="84" t="s">
        <v>17645</v>
      </c>
      <c r="C2270" s="7">
        <v>135</v>
      </c>
      <c r="D2270" s="7">
        <v>14</v>
      </c>
      <c r="E2270" s="1">
        <v>2155.96</v>
      </c>
      <c r="F2270" s="1">
        <v>157.94999999999999</v>
      </c>
      <c r="G2270" s="1">
        <v>1236.3800000000001</v>
      </c>
      <c r="H2270" s="1">
        <v>229.74</v>
      </c>
      <c r="I2270" s="6">
        <v>1624.07</v>
      </c>
      <c r="J2270" s="86"/>
      <c r="K2270" s="86"/>
      <c r="L2270" s="85"/>
      <c r="M2270" s="85"/>
      <c r="N2270" s="85"/>
      <c r="O2270" s="85"/>
      <c r="P2270" s="85"/>
      <c r="Q2270" s="1">
        <f t="shared" si="35"/>
        <v>1624.07</v>
      </c>
    </row>
    <row r="2271" spans="1:17" x14ac:dyDescent="0.25">
      <c r="A2271" s="83" t="s">
        <v>9939</v>
      </c>
      <c r="B2271" s="84" t="s">
        <v>17646</v>
      </c>
      <c r="C2271" s="7">
        <v>1531</v>
      </c>
      <c r="D2271" s="7">
        <v>63</v>
      </c>
      <c r="E2271" s="1">
        <v>13593.24</v>
      </c>
      <c r="F2271" s="1">
        <v>1791.26</v>
      </c>
      <c r="G2271" s="1">
        <v>5563.67</v>
      </c>
      <c r="H2271" s="1">
        <v>1448.46</v>
      </c>
      <c r="I2271" s="6">
        <v>8803.39</v>
      </c>
      <c r="J2271" s="86"/>
      <c r="K2271" s="86"/>
      <c r="L2271" s="85"/>
      <c r="M2271" s="85"/>
      <c r="N2271" s="85"/>
      <c r="O2271" s="85"/>
      <c r="P2271" s="85"/>
      <c r="Q2271" s="1">
        <f t="shared" si="35"/>
        <v>8803.39</v>
      </c>
    </row>
    <row r="2272" spans="1:17" x14ac:dyDescent="0.25">
      <c r="A2272" s="83" t="s">
        <v>9940</v>
      </c>
      <c r="B2272" s="84" t="s">
        <v>17647</v>
      </c>
      <c r="C2272" s="7">
        <v>245</v>
      </c>
      <c r="D2272" s="7">
        <v>25</v>
      </c>
      <c r="E2272" s="1">
        <v>10115.620000000001</v>
      </c>
      <c r="F2272" s="1">
        <v>286.64999999999998</v>
      </c>
      <c r="G2272" s="1">
        <v>2207.81</v>
      </c>
      <c r="H2272" s="1">
        <v>1077.9000000000001</v>
      </c>
      <c r="I2272" s="6">
        <v>3572.36</v>
      </c>
      <c r="J2272" s="86"/>
      <c r="K2272" s="86"/>
      <c r="L2272" s="85"/>
      <c r="M2272" s="85"/>
      <c r="N2272" s="85"/>
      <c r="O2272" s="85"/>
      <c r="P2272" s="85"/>
      <c r="Q2272" s="1">
        <f t="shared" si="35"/>
        <v>3572.36</v>
      </c>
    </row>
    <row r="2273" spans="1:17" x14ac:dyDescent="0.25">
      <c r="A2273" s="83" t="s">
        <v>9941</v>
      </c>
      <c r="B2273" s="84" t="s">
        <v>17648</v>
      </c>
      <c r="C2273" s="7">
        <v>56</v>
      </c>
      <c r="D2273" s="7">
        <v>9</v>
      </c>
      <c r="E2273" s="1">
        <v>1281.4000000000001</v>
      </c>
      <c r="F2273" s="1">
        <v>65.52</v>
      </c>
      <c r="G2273" s="1">
        <v>794.81</v>
      </c>
      <c r="H2273" s="1">
        <v>136.54</v>
      </c>
      <c r="I2273" s="6">
        <v>996.87</v>
      </c>
      <c r="J2273" s="86"/>
      <c r="K2273" s="86"/>
      <c r="L2273" s="85"/>
      <c r="M2273" s="85"/>
      <c r="N2273" s="85"/>
      <c r="O2273" s="85"/>
      <c r="P2273" s="85"/>
      <c r="Q2273" s="1">
        <f t="shared" si="35"/>
        <v>996.87</v>
      </c>
    </row>
    <row r="2274" spans="1:17" x14ac:dyDescent="0.25">
      <c r="A2274" s="83" t="s">
        <v>9942</v>
      </c>
      <c r="B2274" s="84" t="s">
        <v>17649</v>
      </c>
      <c r="C2274" s="7">
        <v>3504</v>
      </c>
      <c r="D2274" s="7">
        <v>64</v>
      </c>
      <c r="E2274" s="1">
        <v>14433.36</v>
      </c>
      <c r="F2274" s="1">
        <v>4099.66</v>
      </c>
      <c r="G2274" s="1">
        <v>5651.99</v>
      </c>
      <c r="H2274" s="1">
        <v>1537.98</v>
      </c>
      <c r="I2274" s="6">
        <v>11289.63</v>
      </c>
      <c r="J2274" s="86"/>
      <c r="K2274" s="86"/>
      <c r="L2274" s="85"/>
      <c r="M2274" s="85"/>
      <c r="N2274" s="85"/>
      <c r="O2274" s="85"/>
      <c r="P2274" s="85"/>
      <c r="Q2274" s="1">
        <f t="shared" si="35"/>
        <v>11289.63</v>
      </c>
    </row>
    <row r="2275" spans="1:17" x14ac:dyDescent="0.25">
      <c r="A2275" s="83" t="s">
        <v>9943</v>
      </c>
      <c r="B2275" s="84" t="s">
        <v>17650</v>
      </c>
      <c r="C2275" s="7">
        <v>87</v>
      </c>
      <c r="D2275" s="7">
        <v>8</v>
      </c>
      <c r="E2275" s="1">
        <v>1194.32</v>
      </c>
      <c r="F2275" s="1">
        <v>101.79</v>
      </c>
      <c r="G2275" s="1">
        <v>706.5</v>
      </c>
      <c r="H2275" s="1">
        <v>127.26</v>
      </c>
      <c r="I2275" s="6">
        <v>935.55</v>
      </c>
      <c r="J2275" s="86"/>
      <c r="K2275" s="86"/>
      <c r="L2275" s="85"/>
      <c r="M2275" s="85"/>
      <c r="N2275" s="85"/>
      <c r="O2275" s="85"/>
      <c r="P2275" s="85"/>
      <c r="Q2275" s="1">
        <f t="shared" si="35"/>
        <v>935.55</v>
      </c>
    </row>
    <row r="2276" spans="1:17" x14ac:dyDescent="0.25">
      <c r="A2276" s="83" t="s">
        <v>9944</v>
      </c>
      <c r="B2276" s="84" t="s">
        <v>17651</v>
      </c>
      <c r="C2276" s="7">
        <v>80</v>
      </c>
      <c r="D2276" s="7">
        <v>11</v>
      </c>
      <c r="E2276" s="1">
        <v>1909.68</v>
      </c>
      <c r="F2276" s="1">
        <v>93.6</v>
      </c>
      <c r="G2276" s="1">
        <v>971.43</v>
      </c>
      <c r="H2276" s="1">
        <v>203.49</v>
      </c>
      <c r="I2276" s="6">
        <v>1268.52</v>
      </c>
      <c r="J2276" s="86"/>
      <c r="K2276" s="86"/>
      <c r="L2276" s="85"/>
      <c r="M2276" s="85"/>
      <c r="N2276" s="85"/>
      <c r="O2276" s="85"/>
      <c r="P2276" s="85"/>
      <c r="Q2276" s="1">
        <f t="shared" si="35"/>
        <v>1268.52</v>
      </c>
    </row>
    <row r="2277" spans="1:17" x14ac:dyDescent="0.25">
      <c r="A2277" s="83" t="s">
        <v>9945</v>
      </c>
      <c r="B2277" s="84" t="s">
        <v>17652</v>
      </c>
      <c r="C2277" s="7">
        <v>51</v>
      </c>
      <c r="D2277" s="7">
        <v>6</v>
      </c>
      <c r="E2277" s="1">
        <v>895.74</v>
      </c>
      <c r="F2277" s="1">
        <v>59.67</v>
      </c>
      <c r="G2277" s="1">
        <v>529.87</v>
      </c>
      <c r="H2277" s="1">
        <v>95.45</v>
      </c>
      <c r="I2277" s="6">
        <v>684.99</v>
      </c>
      <c r="J2277" s="86"/>
      <c r="K2277" s="86"/>
      <c r="L2277" s="85"/>
      <c r="M2277" s="85"/>
      <c r="N2277" s="85"/>
      <c r="O2277" s="85"/>
      <c r="P2277" s="85"/>
      <c r="Q2277" s="1">
        <f t="shared" si="35"/>
        <v>684.99</v>
      </c>
    </row>
    <row r="2278" spans="1:17" x14ac:dyDescent="0.25">
      <c r="A2278" s="83" t="s">
        <v>9946</v>
      </c>
      <c r="B2278" s="84" t="s">
        <v>17653</v>
      </c>
      <c r="C2278" s="7">
        <v>117</v>
      </c>
      <c r="D2278" s="7">
        <v>11</v>
      </c>
      <c r="E2278" s="1">
        <v>2556.23</v>
      </c>
      <c r="F2278" s="1">
        <v>136.88999999999999</v>
      </c>
      <c r="G2278" s="1">
        <v>971.43</v>
      </c>
      <c r="H2278" s="1">
        <v>272.38</v>
      </c>
      <c r="I2278" s="6">
        <v>1380.7</v>
      </c>
      <c r="J2278" s="86"/>
      <c r="K2278" s="86"/>
      <c r="L2278" s="85"/>
      <c r="M2278" s="85"/>
      <c r="N2278" s="85"/>
      <c r="O2278" s="85"/>
      <c r="P2278" s="85"/>
      <c r="Q2278" s="1">
        <f t="shared" si="35"/>
        <v>1380.7</v>
      </c>
    </row>
    <row r="2279" spans="1:17" x14ac:dyDescent="0.25">
      <c r="A2279" s="83" t="s">
        <v>9947</v>
      </c>
      <c r="B2279" s="84" t="s">
        <v>17654</v>
      </c>
      <c r="C2279" s="7">
        <v>183</v>
      </c>
      <c r="D2279" s="7">
        <v>13</v>
      </c>
      <c r="E2279" s="1">
        <v>67102.210000000006</v>
      </c>
      <c r="F2279" s="1">
        <v>214.11</v>
      </c>
      <c r="G2279" s="1">
        <v>1148.06</v>
      </c>
      <c r="H2279" s="1">
        <v>7150.26</v>
      </c>
      <c r="I2279" s="6">
        <v>8512.43</v>
      </c>
      <c r="J2279" s="86"/>
      <c r="K2279" s="86"/>
      <c r="L2279" s="85"/>
      <c r="M2279" s="85"/>
      <c r="N2279" s="85"/>
      <c r="O2279" s="85"/>
      <c r="P2279" s="85"/>
      <c r="Q2279" s="1">
        <f t="shared" si="35"/>
        <v>8512.43</v>
      </c>
    </row>
    <row r="2280" spans="1:17" x14ac:dyDescent="0.25">
      <c r="A2280" s="83" t="s">
        <v>9948</v>
      </c>
      <c r="B2280" s="84" t="s">
        <v>17655</v>
      </c>
      <c r="C2280" s="7">
        <v>1748</v>
      </c>
      <c r="D2280" s="7">
        <v>62</v>
      </c>
      <c r="E2280" s="1">
        <v>15791.25</v>
      </c>
      <c r="F2280" s="1">
        <v>2045.15</v>
      </c>
      <c r="G2280" s="1">
        <v>5475.36</v>
      </c>
      <c r="H2280" s="1">
        <v>1682.68</v>
      </c>
      <c r="I2280" s="6">
        <v>9203.19</v>
      </c>
      <c r="J2280" s="86"/>
      <c r="K2280" s="86"/>
      <c r="L2280" s="85"/>
      <c r="M2280" s="85"/>
      <c r="N2280" s="85"/>
      <c r="O2280" s="85"/>
      <c r="P2280" s="85"/>
      <c r="Q2280" s="1">
        <f t="shared" si="35"/>
        <v>9203.19</v>
      </c>
    </row>
    <row r="2281" spans="1:17" x14ac:dyDescent="0.25">
      <c r="A2281" s="83" t="s">
        <v>9949</v>
      </c>
      <c r="B2281" s="84" t="s">
        <v>17656</v>
      </c>
      <c r="C2281" s="7">
        <v>4320</v>
      </c>
      <c r="D2281" s="7">
        <v>89</v>
      </c>
      <c r="E2281" s="1">
        <v>40332.379999999997</v>
      </c>
      <c r="F2281" s="1">
        <v>5054.38</v>
      </c>
      <c r="G2281" s="1">
        <v>7859.8</v>
      </c>
      <c r="H2281" s="1">
        <v>4297.7299999999996</v>
      </c>
      <c r="I2281" s="6">
        <v>17211.91</v>
      </c>
      <c r="J2281" s="86"/>
      <c r="K2281" s="86"/>
      <c r="L2281" s="85"/>
      <c r="M2281" s="85"/>
      <c r="N2281" s="85"/>
      <c r="O2281" s="85"/>
      <c r="P2281" s="85"/>
      <c r="Q2281" s="1">
        <f t="shared" si="35"/>
        <v>17211.91</v>
      </c>
    </row>
    <row r="2282" spans="1:17" x14ac:dyDescent="0.25">
      <c r="A2282" s="83" t="s">
        <v>9950</v>
      </c>
      <c r="B2282" s="84" t="s">
        <v>17657</v>
      </c>
      <c r="C2282" s="7">
        <v>51</v>
      </c>
      <c r="D2282" s="7">
        <v>5</v>
      </c>
      <c r="E2282" s="1">
        <v>746.45</v>
      </c>
      <c r="F2282" s="1">
        <v>59.67</v>
      </c>
      <c r="G2282" s="1">
        <v>441.56</v>
      </c>
      <c r="H2282" s="1">
        <v>79.540000000000006</v>
      </c>
      <c r="I2282" s="6">
        <v>580.77</v>
      </c>
      <c r="J2282" s="86"/>
      <c r="K2282" s="86"/>
      <c r="L2282" s="85"/>
      <c r="M2282" s="85"/>
      <c r="N2282" s="85"/>
      <c r="O2282" s="85"/>
      <c r="P2282" s="85"/>
      <c r="Q2282" s="1">
        <f t="shared" si="35"/>
        <v>580.77</v>
      </c>
    </row>
    <row r="2283" spans="1:17" x14ac:dyDescent="0.25">
      <c r="A2283" s="83" t="s">
        <v>9951</v>
      </c>
      <c r="B2283" s="84" t="s">
        <v>17658</v>
      </c>
      <c r="C2283" s="7">
        <v>66</v>
      </c>
      <c r="D2283" s="7">
        <v>10</v>
      </c>
      <c r="E2283" s="1">
        <v>1380.93</v>
      </c>
      <c r="F2283" s="1">
        <v>77.22</v>
      </c>
      <c r="G2283" s="1">
        <v>883.12</v>
      </c>
      <c r="H2283" s="1">
        <v>147.15</v>
      </c>
      <c r="I2283" s="6">
        <v>1107.49</v>
      </c>
      <c r="J2283" s="86"/>
      <c r="K2283" s="86"/>
      <c r="L2283" s="85"/>
      <c r="M2283" s="85"/>
      <c r="N2283" s="85"/>
      <c r="O2283" s="85"/>
      <c r="P2283" s="85"/>
      <c r="Q2283" s="1">
        <f t="shared" si="35"/>
        <v>1107.49</v>
      </c>
    </row>
    <row r="2284" spans="1:17" x14ac:dyDescent="0.25">
      <c r="A2284" s="83" t="s">
        <v>9952</v>
      </c>
      <c r="B2284" s="84" t="s">
        <v>17659</v>
      </c>
      <c r="C2284" s="7">
        <v>1249</v>
      </c>
      <c r="D2284" s="7">
        <v>48</v>
      </c>
      <c r="E2284" s="1">
        <v>11283.72</v>
      </c>
      <c r="F2284" s="1">
        <v>1461.33</v>
      </c>
      <c r="G2284" s="1">
        <v>4238.99</v>
      </c>
      <c r="H2284" s="1">
        <v>1202.3699999999999</v>
      </c>
      <c r="I2284" s="6">
        <v>6902.69</v>
      </c>
      <c r="J2284" s="86"/>
      <c r="K2284" s="86"/>
      <c r="L2284" s="85"/>
      <c r="M2284" s="85"/>
      <c r="N2284" s="85"/>
      <c r="O2284" s="85"/>
      <c r="P2284" s="85"/>
      <c r="Q2284" s="1">
        <f t="shared" si="35"/>
        <v>6902.69</v>
      </c>
    </row>
    <row r="2285" spans="1:17" x14ac:dyDescent="0.25">
      <c r="A2285" s="83" t="s">
        <v>9953</v>
      </c>
      <c r="B2285" s="84" t="s">
        <v>17660</v>
      </c>
      <c r="C2285" s="7">
        <v>1561</v>
      </c>
      <c r="D2285" s="7">
        <v>15</v>
      </c>
      <c r="E2285" s="1">
        <v>7615.29</v>
      </c>
      <c r="F2285" s="1">
        <v>1826.37</v>
      </c>
      <c r="G2285" s="1">
        <v>1324.69</v>
      </c>
      <c r="H2285" s="1">
        <v>811.47</v>
      </c>
      <c r="I2285" s="6">
        <v>3962.53</v>
      </c>
      <c r="J2285" s="86"/>
      <c r="K2285" s="86"/>
      <c r="L2285" s="85"/>
      <c r="M2285" s="85"/>
      <c r="N2285" s="85"/>
      <c r="O2285" s="85"/>
      <c r="P2285" s="85"/>
      <c r="Q2285" s="1">
        <f t="shared" si="35"/>
        <v>3962.53</v>
      </c>
    </row>
    <row r="2286" spans="1:17" x14ac:dyDescent="0.25">
      <c r="A2286" s="83" t="s">
        <v>9954</v>
      </c>
      <c r="B2286" s="84" t="s">
        <v>17661</v>
      </c>
      <c r="C2286" s="7">
        <v>186</v>
      </c>
      <c r="D2286" s="7">
        <v>11</v>
      </c>
      <c r="E2286" s="1">
        <v>1821.2</v>
      </c>
      <c r="F2286" s="1">
        <v>217.62</v>
      </c>
      <c r="G2286" s="1">
        <v>971.43</v>
      </c>
      <c r="H2286" s="1">
        <v>194.06</v>
      </c>
      <c r="I2286" s="6">
        <v>1383.11</v>
      </c>
      <c r="J2286" s="86"/>
      <c r="K2286" s="86"/>
      <c r="L2286" s="85"/>
      <c r="M2286" s="85"/>
      <c r="N2286" s="85"/>
      <c r="O2286" s="85"/>
      <c r="P2286" s="85"/>
      <c r="Q2286" s="1">
        <f t="shared" si="35"/>
        <v>1383.11</v>
      </c>
    </row>
    <row r="2287" spans="1:17" x14ac:dyDescent="0.25">
      <c r="A2287" s="83" t="s">
        <v>9955</v>
      </c>
      <c r="B2287" s="84" t="s">
        <v>17662</v>
      </c>
      <c r="C2287" s="7">
        <v>234</v>
      </c>
      <c r="D2287" s="7">
        <v>13</v>
      </c>
      <c r="E2287" s="1">
        <v>1965.65</v>
      </c>
      <c r="F2287" s="1">
        <v>273.77999999999997</v>
      </c>
      <c r="G2287" s="1">
        <v>1148.06</v>
      </c>
      <c r="H2287" s="1">
        <v>209.46</v>
      </c>
      <c r="I2287" s="6">
        <v>1631.3</v>
      </c>
      <c r="J2287" s="86"/>
      <c r="K2287" s="86"/>
      <c r="L2287" s="85"/>
      <c r="M2287" s="85"/>
      <c r="N2287" s="85"/>
      <c r="O2287" s="85"/>
      <c r="P2287" s="85"/>
      <c r="Q2287" s="1">
        <f t="shared" si="35"/>
        <v>1631.3</v>
      </c>
    </row>
    <row r="2288" spans="1:17" x14ac:dyDescent="0.25">
      <c r="A2288" s="83" t="s">
        <v>9956</v>
      </c>
      <c r="B2288" s="84" t="s">
        <v>17663</v>
      </c>
      <c r="C2288" s="7">
        <v>298</v>
      </c>
      <c r="D2288" s="7">
        <v>13</v>
      </c>
      <c r="E2288" s="1">
        <v>3252.53</v>
      </c>
      <c r="F2288" s="1">
        <v>348.66</v>
      </c>
      <c r="G2288" s="1">
        <v>1148.06</v>
      </c>
      <c r="H2288" s="1">
        <v>346.58</v>
      </c>
      <c r="I2288" s="6">
        <v>1843.3</v>
      </c>
      <c r="J2288" s="86"/>
      <c r="K2288" s="86"/>
      <c r="L2288" s="85"/>
      <c r="M2288" s="85"/>
      <c r="N2288" s="85"/>
      <c r="O2288" s="85"/>
      <c r="P2288" s="85"/>
      <c r="Q2288" s="1">
        <f t="shared" si="35"/>
        <v>1843.3</v>
      </c>
    </row>
    <row r="2289" spans="1:17" x14ac:dyDescent="0.25">
      <c r="A2289" s="83" t="s">
        <v>9957</v>
      </c>
      <c r="B2289" s="84" t="s">
        <v>17664</v>
      </c>
      <c r="C2289" s="7">
        <v>62</v>
      </c>
      <c r="D2289" s="7">
        <v>7</v>
      </c>
      <c r="E2289" s="1">
        <v>933.06</v>
      </c>
      <c r="F2289" s="1">
        <v>72.540000000000006</v>
      </c>
      <c r="G2289" s="1">
        <v>618.17999999999995</v>
      </c>
      <c r="H2289" s="1">
        <v>99.42</v>
      </c>
      <c r="I2289" s="6">
        <v>790.14</v>
      </c>
      <c r="J2289" s="86"/>
      <c r="K2289" s="86"/>
      <c r="L2289" s="85"/>
      <c r="M2289" s="85"/>
      <c r="N2289" s="85"/>
      <c r="O2289" s="85"/>
      <c r="P2289" s="85"/>
      <c r="Q2289" s="1">
        <f t="shared" si="35"/>
        <v>790.14</v>
      </c>
    </row>
    <row r="2290" spans="1:17" x14ac:dyDescent="0.25">
      <c r="A2290" s="83" t="s">
        <v>9958</v>
      </c>
      <c r="B2290" s="84" t="s">
        <v>17665</v>
      </c>
      <c r="C2290" s="7">
        <v>2317</v>
      </c>
      <c r="D2290" s="7">
        <v>38</v>
      </c>
      <c r="E2290" s="1">
        <v>22409.53</v>
      </c>
      <c r="F2290" s="1">
        <v>2710.88</v>
      </c>
      <c r="G2290" s="1">
        <v>3355.87</v>
      </c>
      <c r="H2290" s="1">
        <v>2387.91</v>
      </c>
      <c r="I2290" s="6">
        <v>8454.66</v>
      </c>
      <c r="J2290" s="86"/>
      <c r="K2290" s="86"/>
      <c r="L2290" s="85"/>
      <c r="M2290" s="85"/>
      <c r="N2290" s="85"/>
      <c r="O2290" s="85"/>
      <c r="P2290" s="85"/>
      <c r="Q2290" s="1">
        <f t="shared" si="35"/>
        <v>8454.66</v>
      </c>
    </row>
    <row r="2291" spans="1:17" x14ac:dyDescent="0.25">
      <c r="A2291" s="83" t="s">
        <v>9959</v>
      </c>
      <c r="B2291" s="84" t="s">
        <v>17666</v>
      </c>
      <c r="C2291" s="7">
        <v>2198</v>
      </c>
      <c r="D2291" s="7">
        <v>61</v>
      </c>
      <c r="E2291" s="1">
        <v>43737.34</v>
      </c>
      <c r="F2291" s="1">
        <v>2571.66</v>
      </c>
      <c r="G2291" s="1">
        <v>5387.05</v>
      </c>
      <c r="H2291" s="1">
        <v>4660.5600000000004</v>
      </c>
      <c r="I2291" s="6">
        <v>12619.27</v>
      </c>
      <c r="J2291" s="86"/>
      <c r="K2291" s="86"/>
      <c r="L2291" s="85"/>
      <c r="M2291" s="85"/>
      <c r="N2291" s="85"/>
      <c r="O2291" s="85"/>
      <c r="P2291" s="85"/>
      <c r="Q2291" s="1">
        <f t="shared" si="35"/>
        <v>12619.27</v>
      </c>
    </row>
    <row r="2292" spans="1:17" x14ac:dyDescent="0.25">
      <c r="A2292" s="83" t="s">
        <v>9960</v>
      </c>
      <c r="B2292" s="84" t="s">
        <v>17667</v>
      </c>
      <c r="C2292" s="7">
        <v>886</v>
      </c>
      <c r="D2292" s="7">
        <v>33</v>
      </c>
      <c r="E2292" s="1">
        <v>31496.3</v>
      </c>
      <c r="F2292" s="1">
        <v>1036.6199999999999</v>
      </c>
      <c r="G2292" s="1">
        <v>2914.3</v>
      </c>
      <c r="H2292" s="1">
        <v>3356.18</v>
      </c>
      <c r="I2292" s="6">
        <v>7307.1</v>
      </c>
      <c r="J2292" s="86"/>
      <c r="K2292" s="86"/>
      <c r="L2292" s="85"/>
      <c r="M2292" s="85"/>
      <c r="N2292" s="85"/>
      <c r="O2292" s="85"/>
      <c r="P2292" s="85"/>
      <c r="Q2292" s="1">
        <f t="shared" si="35"/>
        <v>7307.1</v>
      </c>
    </row>
    <row r="2293" spans="1:17" x14ac:dyDescent="0.25">
      <c r="A2293" s="83" t="s">
        <v>9961</v>
      </c>
      <c r="B2293" s="84" t="s">
        <v>17668</v>
      </c>
      <c r="C2293" s="7">
        <v>53</v>
      </c>
      <c r="D2293" s="7">
        <v>7</v>
      </c>
      <c r="E2293" s="1">
        <v>1566.75</v>
      </c>
      <c r="F2293" s="1">
        <v>62.01</v>
      </c>
      <c r="G2293" s="1">
        <v>618.17999999999995</v>
      </c>
      <c r="H2293" s="1">
        <v>166.95</v>
      </c>
      <c r="I2293" s="6">
        <v>847.14</v>
      </c>
      <c r="J2293" s="86"/>
      <c r="K2293" s="86"/>
      <c r="L2293" s="85"/>
      <c r="M2293" s="85"/>
      <c r="N2293" s="85"/>
      <c r="O2293" s="85"/>
      <c r="P2293" s="85"/>
      <c r="Q2293" s="1">
        <f t="shared" si="35"/>
        <v>847.14</v>
      </c>
    </row>
    <row r="2294" spans="1:17" x14ac:dyDescent="0.25">
      <c r="A2294" s="83" t="s">
        <v>9962</v>
      </c>
      <c r="B2294" s="84" t="s">
        <v>17669</v>
      </c>
      <c r="C2294" s="7">
        <v>99</v>
      </c>
      <c r="D2294" s="7">
        <v>10</v>
      </c>
      <c r="E2294" s="1">
        <v>1961.96</v>
      </c>
      <c r="F2294" s="1">
        <v>115.83</v>
      </c>
      <c r="G2294" s="1">
        <v>883.12</v>
      </c>
      <c r="H2294" s="1">
        <v>209.06</v>
      </c>
      <c r="I2294" s="6">
        <v>1208.01</v>
      </c>
      <c r="J2294" s="86"/>
      <c r="K2294" s="86"/>
      <c r="L2294" s="85"/>
      <c r="M2294" s="85"/>
      <c r="N2294" s="85"/>
      <c r="O2294" s="85"/>
      <c r="P2294" s="85"/>
      <c r="Q2294" s="1">
        <f t="shared" si="35"/>
        <v>1208.01</v>
      </c>
    </row>
    <row r="2295" spans="1:17" x14ac:dyDescent="0.25">
      <c r="A2295" s="83" t="s">
        <v>9963</v>
      </c>
      <c r="B2295" s="84" t="s">
        <v>17670</v>
      </c>
      <c r="C2295" s="7">
        <v>655</v>
      </c>
      <c r="D2295" s="7">
        <v>32</v>
      </c>
      <c r="E2295" s="1">
        <v>12868.19</v>
      </c>
      <c r="F2295" s="1">
        <v>766.34</v>
      </c>
      <c r="G2295" s="1">
        <v>2825.99</v>
      </c>
      <c r="H2295" s="1">
        <v>1371.21</v>
      </c>
      <c r="I2295" s="6">
        <v>4963.54</v>
      </c>
      <c r="J2295" s="86"/>
      <c r="K2295" s="86"/>
      <c r="L2295" s="85"/>
      <c r="M2295" s="85"/>
      <c r="N2295" s="85"/>
      <c r="O2295" s="85"/>
      <c r="P2295" s="85"/>
      <c r="Q2295" s="1">
        <f t="shared" si="35"/>
        <v>4963.54</v>
      </c>
    </row>
    <row r="2296" spans="1:17" x14ac:dyDescent="0.25">
      <c r="A2296" s="83" t="s">
        <v>9964</v>
      </c>
      <c r="B2296" s="84" t="s">
        <v>17671</v>
      </c>
      <c r="C2296" s="7">
        <v>126</v>
      </c>
      <c r="D2296" s="7">
        <v>4</v>
      </c>
      <c r="E2296" s="1">
        <v>597.16</v>
      </c>
      <c r="F2296" s="1">
        <v>147.41999999999999</v>
      </c>
      <c r="G2296" s="1">
        <v>353.25</v>
      </c>
      <c r="H2296" s="1">
        <v>63.63</v>
      </c>
      <c r="I2296" s="6">
        <v>564.29999999999995</v>
      </c>
      <c r="J2296" s="86"/>
      <c r="K2296" s="86"/>
      <c r="L2296" s="85"/>
      <c r="M2296" s="85"/>
      <c r="N2296" s="85"/>
      <c r="O2296" s="85"/>
      <c r="P2296" s="85"/>
      <c r="Q2296" s="1">
        <f t="shared" si="35"/>
        <v>564.29999999999995</v>
      </c>
    </row>
    <row r="2297" spans="1:17" x14ac:dyDescent="0.25">
      <c r="A2297" s="83" t="s">
        <v>9965</v>
      </c>
      <c r="B2297" s="84" t="s">
        <v>17672</v>
      </c>
      <c r="C2297" s="7">
        <v>31</v>
      </c>
      <c r="D2297" s="7">
        <v>7</v>
      </c>
      <c r="E2297" s="1">
        <v>1045.03</v>
      </c>
      <c r="F2297" s="1">
        <v>36.270000000000003</v>
      </c>
      <c r="G2297" s="1">
        <v>618.17999999999995</v>
      </c>
      <c r="H2297" s="1">
        <v>111.36</v>
      </c>
      <c r="I2297" s="6">
        <v>765.81</v>
      </c>
      <c r="J2297" s="86"/>
      <c r="K2297" s="86"/>
      <c r="L2297" s="85"/>
      <c r="M2297" s="85"/>
      <c r="N2297" s="85"/>
      <c r="O2297" s="85"/>
      <c r="P2297" s="85"/>
      <c r="Q2297" s="1">
        <f t="shared" si="35"/>
        <v>765.81</v>
      </c>
    </row>
    <row r="2298" spans="1:17" x14ac:dyDescent="0.25">
      <c r="A2298" s="83" t="s">
        <v>9966</v>
      </c>
      <c r="B2298" s="84" t="s">
        <v>17673</v>
      </c>
      <c r="C2298" s="7">
        <v>6055</v>
      </c>
      <c r="D2298" s="7">
        <v>126</v>
      </c>
      <c r="E2298" s="1">
        <v>87507.74</v>
      </c>
      <c r="F2298" s="1">
        <v>7084.33</v>
      </c>
      <c r="G2298" s="1">
        <v>11127.35</v>
      </c>
      <c r="H2298" s="1">
        <v>9324.64</v>
      </c>
      <c r="I2298" s="6">
        <v>27536.32</v>
      </c>
      <c r="J2298" s="86"/>
      <c r="K2298" s="86"/>
      <c r="L2298" s="85"/>
      <c r="M2298" s="85"/>
      <c r="N2298" s="85"/>
      <c r="O2298" s="85"/>
      <c r="P2298" s="85"/>
      <c r="Q2298" s="1">
        <f t="shared" si="35"/>
        <v>27536.32</v>
      </c>
    </row>
    <row r="2299" spans="1:17" x14ac:dyDescent="0.25">
      <c r="A2299" s="83" t="s">
        <v>9967</v>
      </c>
      <c r="B2299" s="84" t="s">
        <v>17674</v>
      </c>
      <c r="C2299" s="7">
        <v>5917</v>
      </c>
      <c r="D2299" s="7">
        <v>161</v>
      </c>
      <c r="E2299" s="1">
        <v>66075.94</v>
      </c>
      <c r="F2299" s="1">
        <v>6922.87</v>
      </c>
      <c r="G2299" s="1">
        <v>14218.28</v>
      </c>
      <c r="H2299" s="1">
        <v>7040.91</v>
      </c>
      <c r="I2299" s="6">
        <v>28182.06</v>
      </c>
      <c r="J2299" s="86"/>
      <c r="K2299" s="86"/>
      <c r="L2299" s="85"/>
      <c r="M2299" s="85"/>
      <c r="N2299" s="85"/>
      <c r="O2299" s="85"/>
      <c r="P2299" s="85"/>
      <c r="Q2299" s="1">
        <f t="shared" si="35"/>
        <v>28182.06</v>
      </c>
    </row>
    <row r="2300" spans="1:17" x14ac:dyDescent="0.25">
      <c r="A2300" s="83" t="s">
        <v>9968</v>
      </c>
      <c r="B2300" s="84" t="s">
        <v>17675</v>
      </c>
      <c r="C2300" s="7">
        <v>136</v>
      </c>
      <c r="D2300" s="7">
        <v>9</v>
      </c>
      <c r="E2300" s="1">
        <v>1449.36</v>
      </c>
      <c r="F2300" s="1">
        <v>159.12</v>
      </c>
      <c r="G2300" s="1">
        <v>794.81</v>
      </c>
      <c r="H2300" s="1">
        <v>154.44</v>
      </c>
      <c r="I2300" s="6">
        <v>1108.3699999999999</v>
      </c>
      <c r="J2300" s="86"/>
      <c r="K2300" s="86"/>
      <c r="L2300" s="85"/>
      <c r="M2300" s="85"/>
      <c r="N2300" s="85"/>
      <c r="O2300" s="85"/>
      <c r="P2300" s="85"/>
      <c r="Q2300" s="1">
        <f t="shared" si="35"/>
        <v>1108.3699999999999</v>
      </c>
    </row>
    <row r="2301" spans="1:17" x14ac:dyDescent="0.25">
      <c r="A2301" s="83" t="s">
        <v>9969</v>
      </c>
      <c r="B2301" s="84" t="s">
        <v>17676</v>
      </c>
      <c r="C2301" s="7">
        <v>38</v>
      </c>
      <c r="D2301" s="7">
        <v>6</v>
      </c>
      <c r="E2301" s="1">
        <v>833.54</v>
      </c>
      <c r="F2301" s="1">
        <v>44.46</v>
      </c>
      <c r="G2301" s="1">
        <v>529.87</v>
      </c>
      <c r="H2301" s="1">
        <v>88.82</v>
      </c>
      <c r="I2301" s="6">
        <v>663.15</v>
      </c>
      <c r="J2301" s="86"/>
      <c r="K2301" s="86"/>
      <c r="L2301" s="85"/>
      <c r="M2301" s="85"/>
      <c r="N2301" s="85"/>
      <c r="O2301" s="85"/>
      <c r="P2301" s="85"/>
      <c r="Q2301" s="1">
        <f t="shared" si="35"/>
        <v>663.15</v>
      </c>
    </row>
    <row r="2302" spans="1:17" x14ac:dyDescent="0.25">
      <c r="A2302" s="83" t="s">
        <v>9970</v>
      </c>
      <c r="B2302" s="84" t="s">
        <v>17677</v>
      </c>
      <c r="C2302" s="7">
        <v>308</v>
      </c>
      <c r="D2302" s="7">
        <v>12</v>
      </c>
      <c r="E2302" s="1">
        <v>1995.46</v>
      </c>
      <c r="F2302" s="1">
        <v>360.36</v>
      </c>
      <c r="G2302" s="1">
        <v>1059.74</v>
      </c>
      <c r="H2302" s="1">
        <v>212.63</v>
      </c>
      <c r="I2302" s="6">
        <v>1632.73</v>
      </c>
      <c r="J2302" s="86"/>
      <c r="K2302" s="86"/>
      <c r="L2302" s="85"/>
      <c r="M2302" s="85"/>
      <c r="N2302" s="85"/>
      <c r="O2302" s="85"/>
      <c r="P2302" s="85"/>
      <c r="Q2302" s="1">
        <f t="shared" si="35"/>
        <v>1632.73</v>
      </c>
    </row>
    <row r="2303" spans="1:17" x14ac:dyDescent="0.25">
      <c r="A2303" s="83" t="s">
        <v>9971</v>
      </c>
      <c r="B2303" s="84" t="s">
        <v>17678</v>
      </c>
      <c r="C2303" s="7">
        <v>22</v>
      </c>
      <c r="D2303" s="7">
        <v>7</v>
      </c>
      <c r="E2303" s="1">
        <v>6155.56</v>
      </c>
      <c r="F2303" s="1">
        <v>25.74</v>
      </c>
      <c r="G2303" s="1">
        <v>618.17999999999995</v>
      </c>
      <c r="H2303" s="1">
        <v>655.92</v>
      </c>
      <c r="I2303" s="6">
        <v>1299.8399999999999</v>
      </c>
      <c r="J2303" s="86"/>
      <c r="K2303" s="86"/>
      <c r="L2303" s="85"/>
      <c r="M2303" s="85"/>
      <c r="N2303" s="85"/>
      <c r="O2303" s="85"/>
      <c r="P2303" s="85"/>
      <c r="Q2303" s="1">
        <f t="shared" si="35"/>
        <v>1299.8399999999999</v>
      </c>
    </row>
    <row r="2304" spans="1:17" x14ac:dyDescent="0.25">
      <c r="A2304" s="83" t="s">
        <v>9972</v>
      </c>
      <c r="B2304" s="84" t="s">
        <v>17679</v>
      </c>
      <c r="C2304" s="7">
        <v>131</v>
      </c>
      <c r="D2304" s="7">
        <v>11</v>
      </c>
      <c r="E2304" s="1">
        <v>1676.67</v>
      </c>
      <c r="F2304" s="1">
        <v>153.27000000000001</v>
      </c>
      <c r="G2304" s="1">
        <v>971.43</v>
      </c>
      <c r="H2304" s="1">
        <v>178.66</v>
      </c>
      <c r="I2304" s="6">
        <v>1303.3599999999999</v>
      </c>
      <c r="J2304" s="86"/>
      <c r="K2304" s="86"/>
      <c r="L2304" s="85"/>
      <c r="M2304" s="85"/>
      <c r="N2304" s="85"/>
      <c r="O2304" s="85"/>
      <c r="P2304" s="85"/>
      <c r="Q2304" s="1">
        <f t="shared" si="35"/>
        <v>1303.3599999999999</v>
      </c>
    </row>
    <row r="2305" spans="1:17" x14ac:dyDescent="0.25">
      <c r="A2305" s="83" t="s">
        <v>9973</v>
      </c>
      <c r="B2305" s="84" t="s">
        <v>17680</v>
      </c>
      <c r="C2305" s="7">
        <v>146</v>
      </c>
      <c r="D2305" s="7">
        <v>124</v>
      </c>
      <c r="E2305" s="1">
        <v>17739.75</v>
      </c>
      <c r="F2305" s="1">
        <v>170.82</v>
      </c>
      <c r="G2305" s="1">
        <v>10950.73</v>
      </c>
      <c r="H2305" s="1">
        <v>1890.31</v>
      </c>
      <c r="I2305" s="6">
        <v>13011.86</v>
      </c>
      <c r="J2305" s="86"/>
      <c r="K2305" s="86"/>
      <c r="L2305" s="85"/>
      <c r="M2305" s="85"/>
      <c r="N2305" s="85"/>
      <c r="O2305" s="85"/>
      <c r="P2305" s="85"/>
      <c r="Q2305" s="1">
        <f t="shared" si="35"/>
        <v>13011.86</v>
      </c>
    </row>
    <row r="2306" spans="1:17" x14ac:dyDescent="0.25">
      <c r="A2306" s="83" t="s">
        <v>9974</v>
      </c>
      <c r="B2306" s="84" t="s">
        <v>17681</v>
      </c>
      <c r="C2306" s="7">
        <v>14</v>
      </c>
      <c r="D2306" s="7">
        <v>5</v>
      </c>
      <c r="E2306" s="1">
        <v>746.45</v>
      </c>
      <c r="F2306" s="1">
        <v>16.38</v>
      </c>
      <c r="G2306" s="1">
        <v>441.56</v>
      </c>
      <c r="H2306" s="1">
        <v>79.540000000000006</v>
      </c>
      <c r="I2306" s="6">
        <v>537.48</v>
      </c>
      <c r="J2306" s="86"/>
      <c r="K2306" s="86"/>
      <c r="L2306" s="85"/>
      <c r="M2306" s="85"/>
      <c r="N2306" s="85"/>
      <c r="O2306" s="85"/>
      <c r="P2306" s="85"/>
      <c r="Q2306" s="1">
        <f t="shared" si="35"/>
        <v>537.48</v>
      </c>
    </row>
    <row r="2307" spans="1:17" x14ac:dyDescent="0.25">
      <c r="A2307" s="83" t="s">
        <v>9975</v>
      </c>
      <c r="B2307" s="84" t="s">
        <v>17682</v>
      </c>
      <c r="C2307" s="7">
        <v>465</v>
      </c>
      <c r="D2307" s="7">
        <v>22</v>
      </c>
      <c r="E2307" s="1">
        <v>27942.46</v>
      </c>
      <c r="F2307" s="1">
        <v>544.04999999999995</v>
      </c>
      <c r="G2307" s="1">
        <v>1942.87</v>
      </c>
      <c r="H2307" s="1">
        <v>2977.49</v>
      </c>
      <c r="I2307" s="6">
        <v>5464.41</v>
      </c>
      <c r="J2307" s="86"/>
      <c r="K2307" s="86"/>
      <c r="L2307" s="85"/>
      <c r="M2307" s="85"/>
      <c r="N2307" s="85"/>
      <c r="O2307" s="85"/>
      <c r="P2307" s="85"/>
      <c r="Q2307" s="1">
        <f t="shared" si="35"/>
        <v>5464.41</v>
      </c>
    </row>
    <row r="2308" spans="1:17" x14ac:dyDescent="0.25">
      <c r="A2308" s="83" t="s">
        <v>9976</v>
      </c>
      <c r="B2308" s="84" t="s">
        <v>17683</v>
      </c>
      <c r="C2308" s="7">
        <v>79</v>
      </c>
      <c r="D2308" s="7">
        <v>5</v>
      </c>
      <c r="E2308" s="1">
        <v>1364.53</v>
      </c>
      <c r="F2308" s="1">
        <v>92.43</v>
      </c>
      <c r="G2308" s="1">
        <v>441.56</v>
      </c>
      <c r="H2308" s="1">
        <v>145.4</v>
      </c>
      <c r="I2308" s="6">
        <v>679.39</v>
      </c>
      <c r="J2308" s="86"/>
      <c r="K2308" s="86"/>
      <c r="L2308" s="85"/>
      <c r="M2308" s="85"/>
      <c r="N2308" s="85"/>
      <c r="O2308" s="85"/>
      <c r="P2308" s="85"/>
      <c r="Q2308" s="1">
        <f t="shared" si="35"/>
        <v>679.39</v>
      </c>
    </row>
    <row r="2309" spans="1:17" x14ac:dyDescent="0.25">
      <c r="A2309" s="83" t="s">
        <v>9977</v>
      </c>
      <c r="B2309" s="84" t="s">
        <v>17684</v>
      </c>
      <c r="C2309" s="7">
        <v>63</v>
      </c>
      <c r="D2309" s="7">
        <v>4</v>
      </c>
      <c r="E2309" s="1">
        <v>597.16</v>
      </c>
      <c r="F2309" s="1">
        <v>73.709999999999994</v>
      </c>
      <c r="G2309" s="1">
        <v>353.25</v>
      </c>
      <c r="H2309" s="1">
        <v>63.63</v>
      </c>
      <c r="I2309" s="6">
        <v>490.59</v>
      </c>
      <c r="J2309" s="86"/>
      <c r="K2309" s="86"/>
      <c r="L2309" s="85"/>
      <c r="M2309" s="85"/>
      <c r="N2309" s="85"/>
      <c r="O2309" s="85"/>
      <c r="P2309" s="85"/>
      <c r="Q2309" s="1">
        <f t="shared" si="35"/>
        <v>490.59</v>
      </c>
    </row>
    <row r="2310" spans="1:17" x14ac:dyDescent="0.25">
      <c r="A2310" s="83" t="s">
        <v>9978</v>
      </c>
      <c r="B2310" s="84" t="s">
        <v>17685</v>
      </c>
      <c r="C2310" s="7">
        <v>572</v>
      </c>
      <c r="D2310" s="7">
        <v>19</v>
      </c>
      <c r="E2310" s="1">
        <v>3330.89</v>
      </c>
      <c r="F2310" s="1">
        <v>669.24</v>
      </c>
      <c r="G2310" s="1">
        <v>1677.94</v>
      </c>
      <c r="H2310" s="1">
        <v>354.94</v>
      </c>
      <c r="I2310" s="6">
        <v>2702.12</v>
      </c>
      <c r="J2310" s="86"/>
      <c r="K2310" s="86"/>
      <c r="L2310" s="85"/>
      <c r="M2310" s="85"/>
      <c r="N2310" s="85"/>
      <c r="O2310" s="85"/>
      <c r="P2310" s="85"/>
      <c r="Q2310" s="1">
        <f t="shared" si="35"/>
        <v>2702.12</v>
      </c>
    </row>
    <row r="2311" spans="1:17" x14ac:dyDescent="0.25">
      <c r="A2311" s="83" t="s">
        <v>9979</v>
      </c>
      <c r="B2311" s="84" t="s">
        <v>17686</v>
      </c>
      <c r="C2311" s="7">
        <v>160</v>
      </c>
      <c r="D2311" s="7">
        <v>12</v>
      </c>
      <c r="E2311" s="1">
        <v>1791.48</v>
      </c>
      <c r="F2311" s="1">
        <v>187.2</v>
      </c>
      <c r="G2311" s="1">
        <v>1059.74</v>
      </c>
      <c r="H2311" s="1">
        <v>190.9</v>
      </c>
      <c r="I2311" s="6">
        <v>1437.84</v>
      </c>
      <c r="J2311" s="86"/>
      <c r="K2311" s="86"/>
      <c r="L2311" s="85"/>
      <c r="M2311" s="85"/>
      <c r="N2311" s="85"/>
      <c r="O2311" s="85"/>
      <c r="P2311" s="85"/>
      <c r="Q2311" s="1">
        <f t="shared" si="35"/>
        <v>1437.84</v>
      </c>
    </row>
    <row r="2312" spans="1:17" x14ac:dyDescent="0.25">
      <c r="A2312" s="83" t="s">
        <v>9980</v>
      </c>
      <c r="B2312" s="84" t="s">
        <v>17687</v>
      </c>
      <c r="C2312" s="7">
        <v>93</v>
      </c>
      <c r="D2312" s="7">
        <v>6</v>
      </c>
      <c r="E2312" s="1">
        <v>8319.2099999999991</v>
      </c>
      <c r="F2312" s="1">
        <v>108.81</v>
      </c>
      <c r="G2312" s="1">
        <v>529.87</v>
      </c>
      <c r="H2312" s="1">
        <v>886.48</v>
      </c>
      <c r="I2312" s="6">
        <v>1525.16</v>
      </c>
      <c r="J2312" s="86"/>
      <c r="K2312" s="86"/>
      <c r="L2312" s="85"/>
      <c r="M2312" s="85"/>
      <c r="N2312" s="85"/>
      <c r="O2312" s="85"/>
      <c r="P2312" s="85"/>
      <c r="Q2312" s="1">
        <f t="shared" si="35"/>
        <v>1525.16</v>
      </c>
    </row>
    <row r="2313" spans="1:17" x14ac:dyDescent="0.25">
      <c r="A2313" s="83" t="s">
        <v>9981</v>
      </c>
      <c r="B2313" s="84" t="s">
        <v>17688</v>
      </c>
      <c r="C2313" s="7">
        <v>58</v>
      </c>
      <c r="D2313" s="7">
        <v>6</v>
      </c>
      <c r="E2313" s="1">
        <v>964.17</v>
      </c>
      <c r="F2313" s="1">
        <v>67.86</v>
      </c>
      <c r="G2313" s="1">
        <v>529.87</v>
      </c>
      <c r="H2313" s="1">
        <v>102.74</v>
      </c>
      <c r="I2313" s="6">
        <v>700.47</v>
      </c>
      <c r="J2313" s="86"/>
      <c r="K2313" s="86"/>
      <c r="L2313" s="85"/>
      <c r="M2313" s="85"/>
      <c r="N2313" s="85"/>
      <c r="O2313" s="85"/>
      <c r="P2313" s="85"/>
      <c r="Q2313" s="1">
        <f t="shared" si="35"/>
        <v>700.47</v>
      </c>
    </row>
    <row r="2314" spans="1:17" x14ac:dyDescent="0.25">
      <c r="A2314" s="83" t="s">
        <v>9982</v>
      </c>
      <c r="B2314" s="84" t="s">
        <v>17689</v>
      </c>
      <c r="C2314" s="7">
        <v>35</v>
      </c>
      <c r="D2314" s="7">
        <v>9</v>
      </c>
      <c r="E2314" s="1">
        <v>1380.93</v>
      </c>
      <c r="F2314" s="1">
        <v>40.950000000000003</v>
      </c>
      <c r="G2314" s="1">
        <v>794.81</v>
      </c>
      <c r="H2314" s="1">
        <v>147.15</v>
      </c>
      <c r="I2314" s="6">
        <v>982.91</v>
      </c>
      <c r="J2314" s="86"/>
      <c r="K2314" s="86"/>
      <c r="L2314" s="85"/>
      <c r="M2314" s="85"/>
      <c r="N2314" s="85"/>
      <c r="O2314" s="85"/>
      <c r="P2314" s="85"/>
      <c r="Q2314" s="1">
        <f t="shared" si="35"/>
        <v>982.91</v>
      </c>
    </row>
    <row r="2315" spans="1:17" x14ac:dyDescent="0.25">
      <c r="A2315" s="83" t="s">
        <v>9983</v>
      </c>
      <c r="B2315" s="84" t="s">
        <v>17690</v>
      </c>
      <c r="C2315" s="7">
        <v>1140</v>
      </c>
      <c r="D2315" s="7">
        <v>44</v>
      </c>
      <c r="E2315" s="1">
        <v>9459.9699999999993</v>
      </c>
      <c r="F2315" s="1">
        <v>1333.8</v>
      </c>
      <c r="G2315" s="1">
        <v>3885.74</v>
      </c>
      <c r="H2315" s="1">
        <v>1008.03</v>
      </c>
      <c r="I2315" s="6">
        <v>6227.57</v>
      </c>
      <c r="J2315" s="86"/>
      <c r="K2315" s="86"/>
      <c r="L2315" s="85"/>
      <c r="M2315" s="85"/>
      <c r="N2315" s="85"/>
      <c r="O2315" s="85"/>
      <c r="P2315" s="85"/>
      <c r="Q2315" s="1">
        <f t="shared" si="35"/>
        <v>6227.57</v>
      </c>
    </row>
    <row r="2316" spans="1:17" x14ac:dyDescent="0.25">
      <c r="A2316" s="83" t="s">
        <v>9984</v>
      </c>
      <c r="B2316" s="84" t="s">
        <v>17691</v>
      </c>
      <c r="C2316" s="7">
        <v>6639</v>
      </c>
      <c r="D2316" s="7">
        <v>127</v>
      </c>
      <c r="E2316" s="1">
        <v>41385.64</v>
      </c>
      <c r="F2316" s="1">
        <v>7767.61</v>
      </c>
      <c r="G2316" s="1">
        <v>11215.66</v>
      </c>
      <c r="H2316" s="1">
        <v>4409.97</v>
      </c>
      <c r="I2316" s="6">
        <v>23393.24</v>
      </c>
      <c r="J2316" s="86"/>
      <c r="K2316" s="86"/>
      <c r="L2316" s="85"/>
      <c r="M2316" s="85"/>
      <c r="N2316" s="85"/>
      <c r="O2316" s="85"/>
      <c r="P2316" s="85"/>
      <c r="Q2316" s="1">
        <f t="shared" si="35"/>
        <v>23393.24</v>
      </c>
    </row>
    <row r="2317" spans="1:17" x14ac:dyDescent="0.25">
      <c r="A2317" s="83" t="s">
        <v>9985</v>
      </c>
      <c r="B2317" s="84" t="s">
        <v>17692</v>
      </c>
      <c r="C2317" s="7">
        <v>640</v>
      </c>
      <c r="D2317" s="7">
        <v>15</v>
      </c>
      <c r="E2317" s="1">
        <v>3510.85</v>
      </c>
      <c r="F2317" s="1">
        <v>748.8</v>
      </c>
      <c r="G2317" s="1">
        <v>1324.69</v>
      </c>
      <c r="H2317" s="1">
        <v>374.11</v>
      </c>
      <c r="I2317" s="6">
        <v>2447.6</v>
      </c>
      <c r="J2317" s="86"/>
      <c r="K2317" s="86"/>
      <c r="L2317" s="85"/>
      <c r="M2317" s="85"/>
      <c r="N2317" s="85"/>
      <c r="O2317" s="85"/>
      <c r="P2317" s="85"/>
      <c r="Q2317" s="1">
        <f t="shared" si="35"/>
        <v>2447.6</v>
      </c>
    </row>
    <row r="2318" spans="1:17" x14ac:dyDescent="0.25">
      <c r="A2318" s="83" t="s">
        <v>9986</v>
      </c>
      <c r="B2318" s="84" t="s">
        <v>17693</v>
      </c>
      <c r="C2318" s="7">
        <v>87</v>
      </c>
      <c r="D2318" s="7">
        <v>12</v>
      </c>
      <c r="E2318" s="1">
        <v>1828.8</v>
      </c>
      <c r="F2318" s="1">
        <v>101.79</v>
      </c>
      <c r="G2318" s="1">
        <v>1059.74</v>
      </c>
      <c r="H2318" s="1">
        <v>194.87</v>
      </c>
      <c r="I2318" s="6">
        <v>1356.4</v>
      </c>
      <c r="J2318" s="86"/>
      <c r="K2318" s="86"/>
      <c r="L2318" s="85"/>
      <c r="M2318" s="85"/>
      <c r="N2318" s="85"/>
      <c r="O2318" s="85"/>
      <c r="P2318" s="85"/>
      <c r="Q2318" s="1">
        <f t="shared" ref="Q2318:Q2381" si="36">I2318+P2318</f>
        <v>1356.4</v>
      </c>
    </row>
    <row r="2319" spans="1:17" x14ac:dyDescent="0.25">
      <c r="A2319" s="83" t="s">
        <v>9987</v>
      </c>
      <c r="B2319" s="84" t="s">
        <v>17694</v>
      </c>
      <c r="C2319" s="7">
        <v>202</v>
      </c>
      <c r="D2319" s="7">
        <v>12</v>
      </c>
      <c r="E2319" s="1">
        <v>1709.14</v>
      </c>
      <c r="F2319" s="1">
        <v>236.34</v>
      </c>
      <c r="G2319" s="1">
        <v>1059.74</v>
      </c>
      <c r="H2319" s="1">
        <v>182.12</v>
      </c>
      <c r="I2319" s="6">
        <v>1478.2</v>
      </c>
      <c r="J2319" s="86"/>
      <c r="K2319" s="86"/>
      <c r="L2319" s="85"/>
      <c r="M2319" s="85"/>
      <c r="N2319" s="85"/>
      <c r="O2319" s="85"/>
      <c r="P2319" s="85"/>
      <c r="Q2319" s="1">
        <f t="shared" si="36"/>
        <v>1478.2</v>
      </c>
    </row>
    <row r="2320" spans="1:17" x14ac:dyDescent="0.25">
      <c r="A2320" s="83" t="s">
        <v>9988</v>
      </c>
      <c r="B2320" s="84" t="s">
        <v>17695</v>
      </c>
      <c r="C2320" s="7">
        <v>673</v>
      </c>
      <c r="D2320" s="7">
        <v>20</v>
      </c>
      <c r="E2320" s="1">
        <v>15538.82</v>
      </c>
      <c r="F2320" s="1">
        <v>787.41</v>
      </c>
      <c r="G2320" s="1">
        <v>1766.25</v>
      </c>
      <c r="H2320" s="1">
        <v>1655.78</v>
      </c>
      <c r="I2320" s="6">
        <v>4209.4399999999996</v>
      </c>
      <c r="J2320" s="86"/>
      <c r="K2320" s="86"/>
      <c r="L2320" s="85"/>
      <c r="M2320" s="85"/>
      <c r="N2320" s="85"/>
      <c r="O2320" s="85"/>
      <c r="P2320" s="85"/>
      <c r="Q2320" s="1">
        <f t="shared" si="36"/>
        <v>4209.4399999999996</v>
      </c>
    </row>
    <row r="2321" spans="1:17" x14ac:dyDescent="0.25">
      <c r="A2321" s="83" t="s">
        <v>9989</v>
      </c>
      <c r="B2321" s="84" t="s">
        <v>17696</v>
      </c>
      <c r="C2321" s="7">
        <v>203</v>
      </c>
      <c r="D2321" s="7">
        <v>14</v>
      </c>
      <c r="E2321" s="1">
        <v>12949.61</v>
      </c>
      <c r="F2321" s="1">
        <v>237.51</v>
      </c>
      <c r="G2321" s="1">
        <v>1236.3800000000001</v>
      </c>
      <c r="H2321" s="1">
        <v>1379.88</v>
      </c>
      <c r="I2321" s="6">
        <v>2853.77</v>
      </c>
      <c r="J2321" s="86"/>
      <c r="K2321" s="86"/>
      <c r="L2321" s="85"/>
      <c r="M2321" s="85"/>
      <c r="N2321" s="85"/>
      <c r="O2321" s="85"/>
      <c r="P2321" s="85"/>
      <c r="Q2321" s="1">
        <f t="shared" si="36"/>
        <v>2853.77</v>
      </c>
    </row>
    <row r="2322" spans="1:17" x14ac:dyDescent="0.25">
      <c r="A2322" s="83" t="s">
        <v>9990</v>
      </c>
      <c r="B2322" s="84" t="s">
        <v>17697</v>
      </c>
      <c r="C2322" s="7">
        <v>58</v>
      </c>
      <c r="D2322" s="7">
        <v>8</v>
      </c>
      <c r="E2322" s="1">
        <v>1300.07</v>
      </c>
      <c r="F2322" s="1">
        <v>67.86</v>
      </c>
      <c r="G2322" s="1">
        <v>706.5</v>
      </c>
      <c r="H2322" s="1">
        <v>138.54</v>
      </c>
      <c r="I2322" s="6">
        <v>912.9</v>
      </c>
      <c r="J2322" s="86"/>
      <c r="K2322" s="86"/>
      <c r="L2322" s="85"/>
      <c r="M2322" s="85"/>
      <c r="N2322" s="85"/>
      <c r="O2322" s="85"/>
      <c r="P2322" s="85"/>
      <c r="Q2322" s="1">
        <f t="shared" si="36"/>
        <v>912.9</v>
      </c>
    </row>
    <row r="2323" spans="1:17" x14ac:dyDescent="0.25">
      <c r="A2323" s="83" t="s">
        <v>9991</v>
      </c>
      <c r="B2323" s="84" t="s">
        <v>17698</v>
      </c>
      <c r="C2323" s="7">
        <v>48</v>
      </c>
      <c r="D2323" s="7">
        <v>6</v>
      </c>
      <c r="E2323" s="1">
        <v>895.74</v>
      </c>
      <c r="F2323" s="1">
        <v>56.16</v>
      </c>
      <c r="G2323" s="1">
        <v>529.87</v>
      </c>
      <c r="H2323" s="1">
        <v>95.45</v>
      </c>
      <c r="I2323" s="6">
        <v>681.48</v>
      </c>
      <c r="J2323" s="86"/>
      <c r="K2323" s="86"/>
      <c r="L2323" s="85"/>
      <c r="M2323" s="85"/>
      <c r="N2323" s="85"/>
      <c r="O2323" s="85"/>
      <c r="P2323" s="85"/>
      <c r="Q2323" s="1">
        <f t="shared" si="36"/>
        <v>681.48</v>
      </c>
    </row>
    <row r="2324" spans="1:17" x14ac:dyDescent="0.25">
      <c r="A2324" s="83" t="s">
        <v>9992</v>
      </c>
      <c r="B2324" s="84" t="s">
        <v>17699</v>
      </c>
      <c r="C2324" s="7">
        <v>30</v>
      </c>
      <c r="D2324" s="7">
        <v>7</v>
      </c>
      <c r="E2324" s="1">
        <v>1045.03</v>
      </c>
      <c r="F2324" s="1">
        <v>35.1</v>
      </c>
      <c r="G2324" s="1">
        <v>618.17999999999995</v>
      </c>
      <c r="H2324" s="1">
        <v>111.36</v>
      </c>
      <c r="I2324" s="6">
        <v>764.64</v>
      </c>
      <c r="J2324" s="86"/>
      <c r="K2324" s="86"/>
      <c r="L2324" s="85"/>
      <c r="M2324" s="85"/>
      <c r="N2324" s="85"/>
      <c r="O2324" s="85"/>
      <c r="P2324" s="85"/>
      <c r="Q2324" s="1">
        <f t="shared" si="36"/>
        <v>764.64</v>
      </c>
    </row>
    <row r="2325" spans="1:17" x14ac:dyDescent="0.25">
      <c r="A2325" s="83" t="s">
        <v>9993</v>
      </c>
      <c r="B2325" s="84" t="s">
        <v>17700</v>
      </c>
      <c r="C2325" s="7">
        <v>61</v>
      </c>
      <c r="D2325" s="7">
        <v>8</v>
      </c>
      <c r="E2325" s="1">
        <v>1194.32</v>
      </c>
      <c r="F2325" s="1">
        <v>71.37</v>
      </c>
      <c r="G2325" s="1">
        <v>706.5</v>
      </c>
      <c r="H2325" s="1">
        <v>127.26</v>
      </c>
      <c r="I2325" s="6">
        <v>905.13</v>
      </c>
      <c r="J2325" s="86"/>
      <c r="K2325" s="86"/>
      <c r="L2325" s="85"/>
      <c r="M2325" s="85"/>
      <c r="N2325" s="85"/>
      <c r="O2325" s="85"/>
      <c r="P2325" s="85"/>
      <c r="Q2325" s="1">
        <f t="shared" si="36"/>
        <v>905.13</v>
      </c>
    </row>
    <row r="2326" spans="1:17" x14ac:dyDescent="0.25">
      <c r="A2326" s="83" t="s">
        <v>9994</v>
      </c>
      <c r="B2326" s="84" t="s">
        <v>17701</v>
      </c>
      <c r="C2326" s="7">
        <v>53</v>
      </c>
      <c r="D2326" s="7">
        <v>10</v>
      </c>
      <c r="E2326" s="1">
        <v>1380.93</v>
      </c>
      <c r="F2326" s="1">
        <v>62.01</v>
      </c>
      <c r="G2326" s="1">
        <v>883.12</v>
      </c>
      <c r="H2326" s="1">
        <v>147.15</v>
      </c>
      <c r="I2326" s="6">
        <v>1092.28</v>
      </c>
      <c r="J2326" s="86"/>
      <c r="K2326" s="86"/>
      <c r="L2326" s="85"/>
      <c r="M2326" s="85"/>
      <c r="N2326" s="85"/>
      <c r="O2326" s="85"/>
      <c r="P2326" s="85"/>
      <c r="Q2326" s="1">
        <f t="shared" si="36"/>
        <v>1092.28</v>
      </c>
    </row>
    <row r="2327" spans="1:17" x14ac:dyDescent="0.25">
      <c r="A2327" s="83" t="s">
        <v>9995</v>
      </c>
      <c r="B2327" s="84" t="s">
        <v>17702</v>
      </c>
      <c r="C2327" s="7">
        <v>290</v>
      </c>
      <c r="D2327" s="7">
        <v>25</v>
      </c>
      <c r="E2327" s="1">
        <v>9856.5</v>
      </c>
      <c r="F2327" s="1">
        <v>339.3</v>
      </c>
      <c r="G2327" s="1">
        <v>2207.81</v>
      </c>
      <c r="H2327" s="1">
        <v>1050.29</v>
      </c>
      <c r="I2327" s="6">
        <v>3597.4</v>
      </c>
      <c r="J2327" s="86"/>
      <c r="K2327" s="86"/>
      <c r="L2327" s="85"/>
      <c r="M2327" s="85"/>
      <c r="N2327" s="85"/>
      <c r="O2327" s="85"/>
      <c r="P2327" s="85"/>
      <c r="Q2327" s="1">
        <f t="shared" si="36"/>
        <v>3597.4</v>
      </c>
    </row>
    <row r="2328" spans="1:17" x14ac:dyDescent="0.25">
      <c r="A2328" s="83" t="s">
        <v>9996</v>
      </c>
      <c r="B2328" s="84" t="s">
        <v>17703</v>
      </c>
      <c r="C2328" s="7">
        <v>308</v>
      </c>
      <c r="D2328" s="7">
        <v>14</v>
      </c>
      <c r="E2328" s="1">
        <v>2272.6</v>
      </c>
      <c r="F2328" s="1">
        <v>360.36</v>
      </c>
      <c r="G2328" s="1">
        <v>1236.3800000000001</v>
      </c>
      <c r="H2328" s="1">
        <v>242.16</v>
      </c>
      <c r="I2328" s="6">
        <v>1838.9</v>
      </c>
      <c r="J2328" s="86"/>
      <c r="K2328" s="86"/>
      <c r="L2328" s="85"/>
      <c r="M2328" s="85"/>
      <c r="N2328" s="85"/>
      <c r="O2328" s="85"/>
      <c r="P2328" s="85"/>
      <c r="Q2328" s="1">
        <f t="shared" si="36"/>
        <v>1838.9</v>
      </c>
    </row>
    <row r="2329" spans="1:17" x14ac:dyDescent="0.25">
      <c r="A2329" s="83" t="s">
        <v>9997</v>
      </c>
      <c r="B2329" s="84" t="s">
        <v>17704</v>
      </c>
      <c r="C2329" s="7">
        <v>44</v>
      </c>
      <c r="D2329" s="7">
        <v>22</v>
      </c>
      <c r="E2329" s="1">
        <v>2338.5100000000002</v>
      </c>
      <c r="F2329" s="1">
        <v>51.48</v>
      </c>
      <c r="G2329" s="1">
        <v>1942.87</v>
      </c>
      <c r="H2329" s="1">
        <v>249.18</v>
      </c>
      <c r="I2329" s="6">
        <v>2243.5300000000002</v>
      </c>
      <c r="J2329" s="86"/>
      <c r="K2329" s="86"/>
      <c r="L2329" s="85"/>
      <c r="M2329" s="85"/>
      <c r="N2329" s="85"/>
      <c r="O2329" s="85"/>
      <c r="P2329" s="85"/>
      <c r="Q2329" s="1">
        <f t="shared" si="36"/>
        <v>2243.5300000000002</v>
      </c>
    </row>
    <row r="2330" spans="1:17" x14ac:dyDescent="0.25">
      <c r="A2330" s="83" t="s">
        <v>9998</v>
      </c>
      <c r="B2330" s="84" t="s">
        <v>17705</v>
      </c>
      <c r="C2330" s="7">
        <v>896</v>
      </c>
      <c r="D2330" s="7">
        <v>21</v>
      </c>
      <c r="E2330" s="1">
        <v>3558.13</v>
      </c>
      <c r="F2330" s="1">
        <v>1048.32</v>
      </c>
      <c r="G2330" s="1">
        <v>1854.56</v>
      </c>
      <c r="H2330" s="1">
        <v>379.14</v>
      </c>
      <c r="I2330" s="6">
        <v>3282.02</v>
      </c>
      <c r="J2330" s="86"/>
      <c r="K2330" s="86"/>
      <c r="L2330" s="85"/>
      <c r="M2330" s="85"/>
      <c r="N2330" s="85"/>
      <c r="O2330" s="85"/>
      <c r="P2330" s="85"/>
      <c r="Q2330" s="1">
        <f t="shared" si="36"/>
        <v>3282.02</v>
      </c>
    </row>
    <row r="2331" spans="1:17" x14ac:dyDescent="0.25">
      <c r="A2331" s="83" t="s">
        <v>9999</v>
      </c>
      <c r="B2331" s="84" t="s">
        <v>17706</v>
      </c>
      <c r="C2331" s="7">
        <v>2432</v>
      </c>
      <c r="D2331" s="7">
        <v>57</v>
      </c>
      <c r="E2331" s="1">
        <v>20848.13</v>
      </c>
      <c r="F2331" s="1">
        <v>2845.43</v>
      </c>
      <c r="G2331" s="1">
        <v>5033.8</v>
      </c>
      <c r="H2331" s="1">
        <v>2221.54</v>
      </c>
      <c r="I2331" s="6">
        <v>10100.77</v>
      </c>
      <c r="J2331" s="86"/>
      <c r="K2331" s="86"/>
      <c r="L2331" s="85"/>
      <c r="M2331" s="85"/>
      <c r="N2331" s="85"/>
      <c r="O2331" s="85"/>
      <c r="P2331" s="85"/>
      <c r="Q2331" s="1">
        <f t="shared" si="36"/>
        <v>10100.77</v>
      </c>
    </row>
    <row r="2332" spans="1:17" x14ac:dyDescent="0.25">
      <c r="A2332" s="83" t="s">
        <v>10000</v>
      </c>
      <c r="B2332" s="84" t="s">
        <v>17707</v>
      </c>
      <c r="C2332" s="7">
        <v>344</v>
      </c>
      <c r="D2332" s="7">
        <v>17</v>
      </c>
      <c r="E2332" s="1">
        <v>8929.0300000000007</v>
      </c>
      <c r="F2332" s="1">
        <v>402.48</v>
      </c>
      <c r="G2332" s="1">
        <v>1501.31</v>
      </c>
      <c r="H2332" s="1">
        <v>951.46</v>
      </c>
      <c r="I2332" s="6">
        <v>2855.25</v>
      </c>
      <c r="J2332" s="86"/>
      <c r="K2332" s="86"/>
      <c r="L2332" s="85"/>
      <c r="M2332" s="85"/>
      <c r="N2332" s="85"/>
      <c r="O2332" s="85"/>
      <c r="P2332" s="85"/>
      <c r="Q2332" s="1">
        <f t="shared" si="36"/>
        <v>2855.25</v>
      </c>
    </row>
    <row r="2333" spans="1:17" x14ac:dyDescent="0.25">
      <c r="A2333" s="83" t="s">
        <v>10001</v>
      </c>
      <c r="B2333" s="84" t="s">
        <v>17708</v>
      </c>
      <c r="C2333" s="7">
        <v>182</v>
      </c>
      <c r="D2333" s="7">
        <v>9</v>
      </c>
      <c r="E2333" s="1">
        <v>1553.77</v>
      </c>
      <c r="F2333" s="1">
        <v>212.94</v>
      </c>
      <c r="G2333" s="1">
        <v>794.81</v>
      </c>
      <c r="H2333" s="1">
        <v>165.57</v>
      </c>
      <c r="I2333" s="6">
        <v>1173.32</v>
      </c>
      <c r="J2333" s="86"/>
      <c r="K2333" s="86"/>
      <c r="L2333" s="85"/>
      <c r="M2333" s="85"/>
      <c r="N2333" s="85"/>
      <c r="O2333" s="85"/>
      <c r="P2333" s="85"/>
      <c r="Q2333" s="1">
        <f t="shared" si="36"/>
        <v>1173.32</v>
      </c>
    </row>
    <row r="2334" spans="1:17" x14ac:dyDescent="0.25">
      <c r="A2334" s="83" t="s">
        <v>10002</v>
      </c>
      <c r="B2334" s="84" t="s">
        <v>17709</v>
      </c>
      <c r="C2334" s="7">
        <v>187</v>
      </c>
      <c r="D2334" s="7">
        <v>11</v>
      </c>
      <c r="E2334" s="1">
        <v>1934.81</v>
      </c>
      <c r="F2334" s="1">
        <v>218.79</v>
      </c>
      <c r="G2334" s="1">
        <v>971.43</v>
      </c>
      <c r="H2334" s="1">
        <v>206.17</v>
      </c>
      <c r="I2334" s="6">
        <v>1396.39</v>
      </c>
      <c r="J2334" s="86"/>
      <c r="K2334" s="86"/>
      <c r="L2334" s="85"/>
      <c r="M2334" s="85"/>
      <c r="N2334" s="85"/>
      <c r="O2334" s="85"/>
      <c r="P2334" s="85"/>
      <c r="Q2334" s="1">
        <f t="shared" si="36"/>
        <v>1396.39</v>
      </c>
    </row>
    <row r="2335" spans="1:17" x14ac:dyDescent="0.25">
      <c r="A2335" s="83" t="s">
        <v>10003</v>
      </c>
      <c r="B2335" s="84" t="s">
        <v>17710</v>
      </c>
      <c r="C2335" s="7">
        <v>7714</v>
      </c>
      <c r="D2335" s="7">
        <v>108</v>
      </c>
      <c r="E2335" s="1">
        <v>33333.79</v>
      </c>
      <c r="F2335" s="1">
        <v>9025.35</v>
      </c>
      <c r="G2335" s="1">
        <v>9537.73</v>
      </c>
      <c r="H2335" s="1">
        <v>3551.98</v>
      </c>
      <c r="I2335" s="6">
        <v>22115.06</v>
      </c>
      <c r="J2335" s="86"/>
      <c r="K2335" s="86"/>
      <c r="L2335" s="85"/>
      <c r="M2335" s="85"/>
      <c r="N2335" s="85"/>
      <c r="O2335" s="85"/>
      <c r="P2335" s="85"/>
      <c r="Q2335" s="1">
        <f t="shared" si="36"/>
        <v>22115.06</v>
      </c>
    </row>
    <row r="2336" spans="1:17" x14ac:dyDescent="0.25">
      <c r="A2336" s="83" t="s">
        <v>10004</v>
      </c>
      <c r="B2336" s="84" t="s">
        <v>17711</v>
      </c>
      <c r="C2336" s="7">
        <v>57</v>
      </c>
      <c r="D2336" s="7">
        <v>4</v>
      </c>
      <c r="E2336" s="1">
        <v>597.16</v>
      </c>
      <c r="F2336" s="1">
        <v>66.69</v>
      </c>
      <c r="G2336" s="1">
        <v>353.25</v>
      </c>
      <c r="H2336" s="1">
        <v>63.63</v>
      </c>
      <c r="I2336" s="6">
        <v>483.57</v>
      </c>
      <c r="J2336" s="86"/>
      <c r="K2336" s="86"/>
      <c r="L2336" s="85"/>
      <c r="M2336" s="85"/>
      <c r="N2336" s="85"/>
      <c r="O2336" s="85"/>
      <c r="P2336" s="85"/>
      <c r="Q2336" s="1">
        <f t="shared" si="36"/>
        <v>483.57</v>
      </c>
    </row>
    <row r="2337" spans="1:17" x14ac:dyDescent="0.25">
      <c r="A2337" s="83" t="s">
        <v>10005</v>
      </c>
      <c r="B2337" s="84" t="s">
        <v>17712</v>
      </c>
      <c r="C2337" s="7">
        <v>116</v>
      </c>
      <c r="D2337" s="7">
        <v>10</v>
      </c>
      <c r="E2337" s="1">
        <v>2297.23</v>
      </c>
      <c r="F2337" s="1">
        <v>135.72</v>
      </c>
      <c r="G2337" s="1">
        <v>883.12</v>
      </c>
      <c r="H2337" s="1">
        <v>244.78</v>
      </c>
      <c r="I2337" s="6">
        <v>1263.6199999999999</v>
      </c>
      <c r="J2337" s="86"/>
      <c r="K2337" s="86"/>
      <c r="L2337" s="85"/>
      <c r="M2337" s="85"/>
      <c r="N2337" s="85"/>
      <c r="O2337" s="85"/>
      <c r="P2337" s="85"/>
      <c r="Q2337" s="1">
        <f t="shared" si="36"/>
        <v>1263.6199999999999</v>
      </c>
    </row>
    <row r="2338" spans="1:17" x14ac:dyDescent="0.25">
      <c r="A2338" s="83" t="s">
        <v>10006</v>
      </c>
      <c r="B2338" s="84" t="s">
        <v>17713</v>
      </c>
      <c r="C2338" s="7">
        <v>65</v>
      </c>
      <c r="D2338" s="7">
        <v>6</v>
      </c>
      <c r="E2338" s="1">
        <v>895.74</v>
      </c>
      <c r="F2338" s="1">
        <v>76.05</v>
      </c>
      <c r="G2338" s="1">
        <v>529.87</v>
      </c>
      <c r="H2338" s="1">
        <v>95.45</v>
      </c>
      <c r="I2338" s="6">
        <v>701.37</v>
      </c>
      <c r="J2338" s="86"/>
      <c r="K2338" s="86"/>
      <c r="L2338" s="85"/>
      <c r="M2338" s="85"/>
      <c r="N2338" s="85"/>
      <c r="O2338" s="85"/>
      <c r="P2338" s="85"/>
      <c r="Q2338" s="1">
        <f t="shared" si="36"/>
        <v>701.37</v>
      </c>
    </row>
    <row r="2339" spans="1:17" x14ac:dyDescent="0.25">
      <c r="A2339" s="83" t="s">
        <v>10007</v>
      </c>
      <c r="B2339" s="84" t="s">
        <v>17714</v>
      </c>
      <c r="C2339" s="7">
        <v>43</v>
      </c>
      <c r="D2339" s="7">
        <v>11</v>
      </c>
      <c r="E2339" s="1">
        <v>1710.62</v>
      </c>
      <c r="F2339" s="1">
        <v>50.31</v>
      </c>
      <c r="G2339" s="1">
        <v>971.43</v>
      </c>
      <c r="H2339" s="1">
        <v>182.28</v>
      </c>
      <c r="I2339" s="6">
        <v>1204.02</v>
      </c>
      <c r="J2339" s="86"/>
      <c r="K2339" s="86"/>
      <c r="L2339" s="85"/>
      <c r="M2339" s="85"/>
      <c r="N2339" s="85"/>
      <c r="O2339" s="85"/>
      <c r="P2339" s="85"/>
      <c r="Q2339" s="1">
        <f t="shared" si="36"/>
        <v>1204.02</v>
      </c>
    </row>
    <row r="2340" spans="1:17" x14ac:dyDescent="0.25">
      <c r="A2340" s="83" t="s">
        <v>10008</v>
      </c>
      <c r="B2340" s="84" t="s">
        <v>17715</v>
      </c>
      <c r="C2340" s="7">
        <v>458</v>
      </c>
      <c r="D2340" s="7">
        <v>26</v>
      </c>
      <c r="E2340" s="1">
        <v>12580.74</v>
      </c>
      <c r="F2340" s="1">
        <v>535.86</v>
      </c>
      <c r="G2340" s="1">
        <v>2296.12</v>
      </c>
      <c r="H2340" s="1">
        <v>1340.58</v>
      </c>
      <c r="I2340" s="6">
        <v>4172.5600000000004</v>
      </c>
      <c r="J2340" s="86"/>
      <c r="K2340" s="86"/>
      <c r="L2340" s="85"/>
      <c r="M2340" s="85"/>
      <c r="N2340" s="85"/>
      <c r="O2340" s="85"/>
      <c r="P2340" s="85"/>
      <c r="Q2340" s="1">
        <f t="shared" si="36"/>
        <v>4172.5600000000004</v>
      </c>
    </row>
    <row r="2341" spans="1:17" x14ac:dyDescent="0.25">
      <c r="A2341" s="83" t="s">
        <v>10009</v>
      </c>
      <c r="B2341" s="84" t="s">
        <v>17716</v>
      </c>
      <c r="C2341" s="7">
        <v>65</v>
      </c>
      <c r="D2341" s="7">
        <v>6</v>
      </c>
      <c r="E2341" s="1">
        <v>933.06</v>
      </c>
      <c r="F2341" s="1">
        <v>76.05</v>
      </c>
      <c r="G2341" s="1">
        <v>529.87</v>
      </c>
      <c r="H2341" s="1">
        <v>99.42</v>
      </c>
      <c r="I2341" s="6">
        <v>705.34</v>
      </c>
      <c r="J2341" s="86"/>
      <c r="K2341" s="86"/>
      <c r="L2341" s="85"/>
      <c r="M2341" s="85"/>
      <c r="N2341" s="85"/>
      <c r="O2341" s="85"/>
      <c r="P2341" s="85"/>
      <c r="Q2341" s="1">
        <f t="shared" si="36"/>
        <v>705.34</v>
      </c>
    </row>
    <row r="2342" spans="1:17" x14ac:dyDescent="0.25">
      <c r="A2342" s="83" t="s">
        <v>10010</v>
      </c>
      <c r="B2342" s="84" t="s">
        <v>17717</v>
      </c>
      <c r="C2342" s="7">
        <v>101</v>
      </c>
      <c r="D2342" s="7">
        <v>15</v>
      </c>
      <c r="E2342" s="1">
        <v>4330.91</v>
      </c>
      <c r="F2342" s="1">
        <v>118.17</v>
      </c>
      <c r="G2342" s="1">
        <v>1324.69</v>
      </c>
      <c r="H2342" s="1">
        <v>461.5</v>
      </c>
      <c r="I2342" s="6">
        <v>1904.36</v>
      </c>
      <c r="J2342" s="86"/>
      <c r="K2342" s="86"/>
      <c r="L2342" s="85"/>
      <c r="M2342" s="85"/>
      <c r="N2342" s="85"/>
      <c r="O2342" s="85"/>
      <c r="P2342" s="85"/>
      <c r="Q2342" s="1">
        <f t="shared" si="36"/>
        <v>1904.36</v>
      </c>
    </row>
    <row r="2343" spans="1:17" x14ac:dyDescent="0.25">
      <c r="A2343" s="83" t="s">
        <v>10011</v>
      </c>
      <c r="B2343" s="84" t="s">
        <v>17718</v>
      </c>
      <c r="C2343" s="7">
        <v>305</v>
      </c>
      <c r="D2343" s="7">
        <v>14</v>
      </c>
      <c r="E2343" s="1">
        <v>2815.94</v>
      </c>
      <c r="F2343" s="1">
        <v>356.85</v>
      </c>
      <c r="G2343" s="1">
        <v>1236.3800000000001</v>
      </c>
      <c r="H2343" s="1">
        <v>300.06</v>
      </c>
      <c r="I2343" s="6">
        <v>1893.29</v>
      </c>
      <c r="J2343" s="86"/>
      <c r="K2343" s="86"/>
      <c r="L2343" s="85"/>
      <c r="M2343" s="85"/>
      <c r="N2343" s="85"/>
      <c r="O2343" s="85"/>
      <c r="P2343" s="85"/>
      <c r="Q2343" s="1">
        <f t="shared" si="36"/>
        <v>1893.29</v>
      </c>
    </row>
    <row r="2344" spans="1:17" x14ac:dyDescent="0.25">
      <c r="A2344" s="83" t="s">
        <v>10012</v>
      </c>
      <c r="B2344" s="84" t="s">
        <v>17719</v>
      </c>
      <c r="C2344" s="7">
        <v>7015</v>
      </c>
      <c r="D2344" s="7">
        <v>112</v>
      </c>
      <c r="E2344" s="1">
        <v>37052.18</v>
      </c>
      <c r="F2344" s="1">
        <v>8207.5300000000007</v>
      </c>
      <c r="G2344" s="1">
        <v>9890.98</v>
      </c>
      <c r="H2344" s="1">
        <v>3948.2</v>
      </c>
      <c r="I2344" s="6">
        <v>22046.71</v>
      </c>
      <c r="J2344" s="86"/>
      <c r="K2344" s="86"/>
      <c r="L2344" s="85"/>
      <c r="M2344" s="85"/>
      <c r="N2344" s="85"/>
      <c r="O2344" s="85"/>
      <c r="P2344" s="85"/>
      <c r="Q2344" s="1">
        <f t="shared" si="36"/>
        <v>22046.71</v>
      </c>
    </row>
    <row r="2345" spans="1:17" x14ac:dyDescent="0.25">
      <c r="A2345" s="83" t="s">
        <v>10013</v>
      </c>
      <c r="B2345" s="84" t="s">
        <v>17720</v>
      </c>
      <c r="C2345" s="7">
        <v>1040</v>
      </c>
      <c r="D2345" s="7">
        <v>41</v>
      </c>
      <c r="E2345" s="1">
        <v>7889.6</v>
      </c>
      <c r="F2345" s="1">
        <v>1216.8</v>
      </c>
      <c r="G2345" s="1">
        <v>3620.81</v>
      </c>
      <c r="H2345" s="1">
        <v>840.7</v>
      </c>
      <c r="I2345" s="6">
        <v>5678.31</v>
      </c>
      <c r="J2345" s="86"/>
      <c r="K2345" s="86"/>
      <c r="L2345" s="85"/>
      <c r="M2345" s="85"/>
      <c r="N2345" s="85"/>
      <c r="O2345" s="85"/>
      <c r="P2345" s="85"/>
      <c r="Q2345" s="1">
        <f t="shared" si="36"/>
        <v>5678.31</v>
      </c>
    </row>
    <row r="2346" spans="1:17" x14ac:dyDescent="0.25">
      <c r="A2346" s="83" t="s">
        <v>10014</v>
      </c>
      <c r="B2346" s="84" t="s">
        <v>17721</v>
      </c>
      <c r="C2346" s="7">
        <v>42</v>
      </c>
      <c r="D2346" s="7">
        <v>8</v>
      </c>
      <c r="E2346" s="1">
        <v>48712.3</v>
      </c>
      <c r="F2346" s="1">
        <v>49.14</v>
      </c>
      <c r="G2346" s="1">
        <v>706.5</v>
      </c>
      <c r="H2346" s="1">
        <v>5190.68</v>
      </c>
      <c r="I2346" s="6">
        <v>5946.32</v>
      </c>
      <c r="J2346" s="86"/>
      <c r="K2346" s="86"/>
      <c r="L2346" s="85"/>
      <c r="M2346" s="85"/>
      <c r="N2346" s="85"/>
      <c r="O2346" s="85"/>
      <c r="P2346" s="85"/>
      <c r="Q2346" s="1">
        <f t="shared" si="36"/>
        <v>5946.32</v>
      </c>
    </row>
    <row r="2347" spans="1:17" x14ac:dyDescent="0.25">
      <c r="A2347" s="83" t="s">
        <v>10015</v>
      </c>
      <c r="B2347" s="84" t="s">
        <v>17722</v>
      </c>
      <c r="C2347" s="7">
        <v>53</v>
      </c>
      <c r="D2347" s="7">
        <v>7</v>
      </c>
      <c r="E2347" s="1">
        <v>1045.03</v>
      </c>
      <c r="F2347" s="1">
        <v>62.01</v>
      </c>
      <c r="G2347" s="1">
        <v>618.17999999999995</v>
      </c>
      <c r="H2347" s="1">
        <v>111.36</v>
      </c>
      <c r="I2347" s="6">
        <v>791.55</v>
      </c>
      <c r="J2347" s="86"/>
      <c r="K2347" s="86"/>
      <c r="L2347" s="85"/>
      <c r="M2347" s="85"/>
      <c r="N2347" s="85"/>
      <c r="O2347" s="85"/>
      <c r="P2347" s="85"/>
      <c r="Q2347" s="1">
        <f t="shared" si="36"/>
        <v>791.55</v>
      </c>
    </row>
    <row r="2348" spans="1:17" x14ac:dyDescent="0.25">
      <c r="A2348" s="83" t="s">
        <v>10016</v>
      </c>
      <c r="B2348" s="84" t="s">
        <v>17723</v>
      </c>
      <c r="C2348" s="7">
        <v>207</v>
      </c>
      <c r="D2348" s="7">
        <v>13</v>
      </c>
      <c r="E2348" s="1">
        <v>2288.2199999999998</v>
      </c>
      <c r="F2348" s="1">
        <v>242.19</v>
      </c>
      <c r="G2348" s="1">
        <v>1148.06</v>
      </c>
      <c r="H2348" s="1">
        <v>243.82</v>
      </c>
      <c r="I2348" s="6">
        <v>1634.07</v>
      </c>
      <c r="J2348" s="86"/>
      <c r="K2348" s="86"/>
      <c r="L2348" s="85"/>
      <c r="M2348" s="85"/>
      <c r="N2348" s="85"/>
      <c r="O2348" s="85"/>
      <c r="P2348" s="85"/>
      <c r="Q2348" s="1">
        <f t="shared" si="36"/>
        <v>1634.07</v>
      </c>
    </row>
    <row r="2349" spans="1:17" x14ac:dyDescent="0.25">
      <c r="A2349" s="83" t="s">
        <v>10017</v>
      </c>
      <c r="B2349" s="84" t="s">
        <v>17724</v>
      </c>
      <c r="C2349" s="7">
        <v>565</v>
      </c>
      <c r="D2349" s="7">
        <v>20</v>
      </c>
      <c r="E2349" s="1">
        <v>3253.25</v>
      </c>
      <c r="F2349" s="1">
        <v>661.05</v>
      </c>
      <c r="G2349" s="1">
        <v>1766.25</v>
      </c>
      <c r="H2349" s="1">
        <v>346.66</v>
      </c>
      <c r="I2349" s="6">
        <v>2773.96</v>
      </c>
      <c r="J2349" s="86"/>
      <c r="K2349" s="86"/>
      <c r="L2349" s="85"/>
      <c r="M2349" s="85"/>
      <c r="N2349" s="85"/>
      <c r="O2349" s="85"/>
      <c r="P2349" s="85"/>
      <c r="Q2349" s="1">
        <f t="shared" si="36"/>
        <v>2773.96</v>
      </c>
    </row>
    <row r="2350" spans="1:17" x14ac:dyDescent="0.25">
      <c r="A2350" s="83" t="s">
        <v>10018</v>
      </c>
      <c r="B2350" s="84" t="s">
        <v>17725</v>
      </c>
      <c r="C2350" s="7">
        <v>686</v>
      </c>
      <c r="D2350" s="7">
        <v>27</v>
      </c>
      <c r="E2350" s="1">
        <v>5650.13</v>
      </c>
      <c r="F2350" s="1">
        <v>802.62</v>
      </c>
      <c r="G2350" s="1">
        <v>2384.4299999999998</v>
      </c>
      <c r="H2350" s="1">
        <v>602.05999999999995</v>
      </c>
      <c r="I2350" s="6">
        <v>3789.11</v>
      </c>
      <c r="J2350" s="86"/>
      <c r="K2350" s="86"/>
      <c r="L2350" s="85"/>
      <c r="M2350" s="85"/>
      <c r="N2350" s="85"/>
      <c r="O2350" s="85"/>
      <c r="P2350" s="85"/>
      <c r="Q2350" s="1">
        <f t="shared" si="36"/>
        <v>3789.11</v>
      </c>
    </row>
    <row r="2351" spans="1:17" x14ac:dyDescent="0.25">
      <c r="A2351" s="83" t="s">
        <v>10019</v>
      </c>
      <c r="B2351" s="84" t="s">
        <v>17726</v>
      </c>
      <c r="C2351" s="7">
        <v>68</v>
      </c>
      <c r="D2351" s="7">
        <v>7</v>
      </c>
      <c r="E2351" s="1">
        <v>933.06</v>
      </c>
      <c r="F2351" s="1">
        <v>79.56</v>
      </c>
      <c r="G2351" s="1">
        <v>618.17999999999995</v>
      </c>
      <c r="H2351" s="1">
        <v>99.42</v>
      </c>
      <c r="I2351" s="6">
        <v>797.16</v>
      </c>
      <c r="J2351" s="86"/>
      <c r="K2351" s="86"/>
      <c r="L2351" s="85"/>
      <c r="M2351" s="85"/>
      <c r="N2351" s="85"/>
      <c r="O2351" s="85"/>
      <c r="P2351" s="85"/>
      <c r="Q2351" s="1">
        <f t="shared" si="36"/>
        <v>797.16</v>
      </c>
    </row>
    <row r="2352" spans="1:17" x14ac:dyDescent="0.25">
      <c r="A2352" s="83" t="s">
        <v>10020</v>
      </c>
      <c r="B2352" s="84" t="s">
        <v>17727</v>
      </c>
      <c r="C2352" s="7">
        <v>1605</v>
      </c>
      <c r="D2352" s="7">
        <v>43</v>
      </c>
      <c r="E2352" s="1">
        <v>73275.75</v>
      </c>
      <c r="F2352" s="1">
        <v>1877.85</v>
      </c>
      <c r="G2352" s="1">
        <v>3797.43</v>
      </c>
      <c r="H2352" s="1">
        <v>7808.1</v>
      </c>
      <c r="I2352" s="6">
        <v>13483.38</v>
      </c>
      <c r="J2352" s="86"/>
      <c r="K2352" s="86"/>
      <c r="L2352" s="85"/>
      <c r="M2352" s="85"/>
      <c r="N2352" s="85"/>
      <c r="O2352" s="85"/>
      <c r="P2352" s="85"/>
      <c r="Q2352" s="1">
        <f t="shared" si="36"/>
        <v>13483.38</v>
      </c>
    </row>
    <row r="2353" spans="1:17" x14ac:dyDescent="0.25">
      <c r="A2353" s="83" t="s">
        <v>10021</v>
      </c>
      <c r="B2353" s="84" t="s">
        <v>17728</v>
      </c>
      <c r="C2353" s="7">
        <v>27</v>
      </c>
      <c r="D2353" s="7">
        <v>6</v>
      </c>
      <c r="E2353" s="1">
        <v>895.74</v>
      </c>
      <c r="F2353" s="1">
        <v>31.59</v>
      </c>
      <c r="G2353" s="1">
        <v>529.87</v>
      </c>
      <c r="H2353" s="1">
        <v>95.45</v>
      </c>
      <c r="I2353" s="6">
        <v>656.91</v>
      </c>
      <c r="J2353" s="86"/>
      <c r="K2353" s="86"/>
      <c r="L2353" s="85"/>
      <c r="M2353" s="85"/>
      <c r="N2353" s="85"/>
      <c r="O2353" s="85"/>
      <c r="P2353" s="85"/>
      <c r="Q2353" s="1">
        <f t="shared" si="36"/>
        <v>656.91</v>
      </c>
    </row>
    <row r="2354" spans="1:17" x14ac:dyDescent="0.25">
      <c r="A2354" s="83" t="s">
        <v>10022</v>
      </c>
      <c r="B2354" s="84" t="s">
        <v>17729</v>
      </c>
      <c r="C2354" s="7">
        <v>864</v>
      </c>
      <c r="D2354" s="7">
        <v>33</v>
      </c>
      <c r="E2354" s="1">
        <v>31078.48</v>
      </c>
      <c r="F2354" s="1">
        <v>1010.88</v>
      </c>
      <c r="G2354" s="1">
        <v>2914.3</v>
      </c>
      <c r="H2354" s="1">
        <v>3311.66</v>
      </c>
      <c r="I2354" s="6">
        <v>7236.84</v>
      </c>
      <c r="J2354" s="86"/>
      <c r="K2354" s="86"/>
      <c r="L2354" s="85"/>
      <c r="M2354" s="85"/>
      <c r="N2354" s="85"/>
      <c r="O2354" s="85"/>
      <c r="P2354" s="85"/>
      <c r="Q2354" s="1">
        <f t="shared" si="36"/>
        <v>7236.84</v>
      </c>
    </row>
    <row r="2355" spans="1:17" x14ac:dyDescent="0.25">
      <c r="A2355" s="83" t="s">
        <v>10023</v>
      </c>
      <c r="B2355" s="84" t="s">
        <v>17730</v>
      </c>
      <c r="C2355" s="7">
        <v>15505</v>
      </c>
      <c r="D2355" s="7">
        <v>280</v>
      </c>
      <c r="E2355" s="1">
        <v>389984.65</v>
      </c>
      <c r="F2355" s="1">
        <v>18140.8</v>
      </c>
      <c r="G2355" s="1">
        <v>24727.45</v>
      </c>
      <c r="H2355" s="1">
        <v>41555.93</v>
      </c>
      <c r="I2355" s="6">
        <v>84424.18</v>
      </c>
      <c r="J2355" s="86"/>
      <c r="K2355" s="86"/>
      <c r="L2355" s="85"/>
      <c r="M2355" s="85"/>
      <c r="N2355" s="85"/>
      <c r="O2355" s="85"/>
      <c r="P2355" s="85"/>
      <c r="Q2355" s="1">
        <f t="shared" si="36"/>
        <v>84424.18</v>
      </c>
    </row>
    <row r="2356" spans="1:17" x14ac:dyDescent="0.25">
      <c r="A2356" s="83" t="s">
        <v>10024</v>
      </c>
      <c r="B2356" s="84" t="s">
        <v>17731</v>
      </c>
      <c r="C2356" s="7">
        <v>279</v>
      </c>
      <c r="D2356" s="7">
        <v>27</v>
      </c>
      <c r="E2356" s="1">
        <v>58873.09</v>
      </c>
      <c r="F2356" s="1">
        <v>326.43</v>
      </c>
      <c r="G2356" s="1">
        <v>2384.4299999999998</v>
      </c>
      <c r="H2356" s="1">
        <v>6273.39</v>
      </c>
      <c r="I2356" s="6">
        <v>8984.25</v>
      </c>
      <c r="J2356" s="86"/>
      <c r="K2356" s="86"/>
      <c r="L2356" s="85"/>
      <c r="M2356" s="85"/>
      <c r="N2356" s="85"/>
      <c r="O2356" s="85"/>
      <c r="P2356" s="85"/>
      <c r="Q2356" s="1">
        <f t="shared" si="36"/>
        <v>8984.25</v>
      </c>
    </row>
    <row r="2357" spans="1:17" x14ac:dyDescent="0.25">
      <c r="A2357" s="83" t="s">
        <v>10025</v>
      </c>
      <c r="B2357" s="84" t="s">
        <v>17732</v>
      </c>
      <c r="C2357" s="7">
        <v>115</v>
      </c>
      <c r="D2357" s="7">
        <v>7</v>
      </c>
      <c r="E2357" s="1">
        <v>1045.03</v>
      </c>
      <c r="F2357" s="1">
        <v>134.55000000000001</v>
      </c>
      <c r="G2357" s="1">
        <v>618.17999999999995</v>
      </c>
      <c r="H2357" s="1">
        <v>111.36</v>
      </c>
      <c r="I2357" s="6">
        <v>864.09</v>
      </c>
      <c r="J2357" s="86"/>
      <c r="K2357" s="86"/>
      <c r="L2357" s="85"/>
      <c r="M2357" s="85"/>
      <c r="N2357" s="85"/>
      <c r="O2357" s="85"/>
      <c r="P2357" s="85"/>
      <c r="Q2357" s="1">
        <f t="shared" si="36"/>
        <v>864.09</v>
      </c>
    </row>
    <row r="2358" spans="1:17" x14ac:dyDescent="0.25">
      <c r="A2358" s="83" t="s">
        <v>10026</v>
      </c>
      <c r="B2358" s="84" t="s">
        <v>17733</v>
      </c>
      <c r="C2358" s="7">
        <v>194</v>
      </c>
      <c r="D2358" s="7">
        <v>16</v>
      </c>
      <c r="E2358" s="1">
        <v>11460.72</v>
      </c>
      <c r="F2358" s="1">
        <v>226.98</v>
      </c>
      <c r="G2358" s="1">
        <v>1413</v>
      </c>
      <c r="H2358" s="1">
        <v>1221.23</v>
      </c>
      <c r="I2358" s="6">
        <v>2861.21</v>
      </c>
      <c r="J2358" s="86"/>
      <c r="K2358" s="86"/>
      <c r="L2358" s="85"/>
      <c r="M2358" s="85"/>
      <c r="N2358" s="85"/>
      <c r="O2358" s="85"/>
      <c r="P2358" s="85"/>
      <c r="Q2358" s="1">
        <f t="shared" si="36"/>
        <v>2861.21</v>
      </c>
    </row>
    <row r="2359" spans="1:17" x14ac:dyDescent="0.25">
      <c r="A2359" s="83" t="s">
        <v>10027</v>
      </c>
      <c r="B2359" s="84" t="s">
        <v>17734</v>
      </c>
      <c r="C2359" s="7">
        <v>111</v>
      </c>
      <c r="D2359" s="7">
        <v>12</v>
      </c>
      <c r="E2359" s="1">
        <v>2262.1999999999998</v>
      </c>
      <c r="F2359" s="1">
        <v>129.87</v>
      </c>
      <c r="G2359" s="1">
        <v>1059.74</v>
      </c>
      <c r="H2359" s="1">
        <v>241.06</v>
      </c>
      <c r="I2359" s="6">
        <v>1430.67</v>
      </c>
      <c r="J2359" s="86"/>
      <c r="K2359" s="86"/>
      <c r="L2359" s="85"/>
      <c r="M2359" s="85"/>
      <c r="N2359" s="85"/>
      <c r="O2359" s="85"/>
      <c r="P2359" s="85"/>
      <c r="Q2359" s="1">
        <f t="shared" si="36"/>
        <v>1430.67</v>
      </c>
    </row>
    <row r="2360" spans="1:17" x14ac:dyDescent="0.25">
      <c r="A2360" s="83" t="s">
        <v>10028</v>
      </c>
      <c r="B2360" s="84" t="s">
        <v>17735</v>
      </c>
      <c r="C2360" s="7">
        <v>351</v>
      </c>
      <c r="D2360" s="7">
        <v>16</v>
      </c>
      <c r="E2360" s="1">
        <v>3197.54</v>
      </c>
      <c r="F2360" s="1">
        <v>410.67</v>
      </c>
      <c r="G2360" s="1">
        <v>1413</v>
      </c>
      <c r="H2360" s="1">
        <v>340.72</v>
      </c>
      <c r="I2360" s="6">
        <v>2164.39</v>
      </c>
      <c r="J2360" s="86"/>
      <c r="K2360" s="86"/>
      <c r="L2360" s="85"/>
      <c r="M2360" s="85"/>
      <c r="N2360" s="85"/>
      <c r="O2360" s="85"/>
      <c r="P2360" s="85"/>
      <c r="Q2360" s="1">
        <f t="shared" si="36"/>
        <v>2164.39</v>
      </c>
    </row>
    <row r="2361" spans="1:17" x14ac:dyDescent="0.25">
      <c r="A2361" s="83" t="s">
        <v>10029</v>
      </c>
      <c r="B2361" s="84" t="s">
        <v>17736</v>
      </c>
      <c r="C2361" s="7">
        <v>257</v>
      </c>
      <c r="D2361" s="7">
        <v>17</v>
      </c>
      <c r="E2361" s="1">
        <v>2967.15</v>
      </c>
      <c r="F2361" s="1">
        <v>300.69</v>
      </c>
      <c r="G2361" s="1">
        <v>1501.31</v>
      </c>
      <c r="H2361" s="1">
        <v>316.18</v>
      </c>
      <c r="I2361" s="6">
        <v>2118.1799999999998</v>
      </c>
      <c r="J2361" s="86"/>
      <c r="K2361" s="86"/>
      <c r="L2361" s="85"/>
      <c r="M2361" s="85"/>
      <c r="N2361" s="85"/>
      <c r="O2361" s="85"/>
      <c r="P2361" s="85"/>
      <c r="Q2361" s="1">
        <f t="shared" si="36"/>
        <v>2118.1799999999998</v>
      </c>
    </row>
    <row r="2362" spans="1:17" x14ac:dyDescent="0.25">
      <c r="A2362" s="83" t="s">
        <v>10030</v>
      </c>
      <c r="B2362" s="84" t="s">
        <v>17737</v>
      </c>
      <c r="C2362" s="7">
        <v>38</v>
      </c>
      <c r="D2362" s="7">
        <v>5</v>
      </c>
      <c r="E2362" s="1">
        <v>746.45</v>
      </c>
      <c r="F2362" s="1">
        <v>44.46</v>
      </c>
      <c r="G2362" s="1">
        <v>441.56</v>
      </c>
      <c r="H2362" s="1">
        <v>79.540000000000006</v>
      </c>
      <c r="I2362" s="6">
        <v>565.55999999999995</v>
      </c>
      <c r="J2362" s="86"/>
      <c r="K2362" s="86"/>
      <c r="L2362" s="85"/>
      <c r="M2362" s="85"/>
      <c r="N2362" s="85"/>
      <c r="O2362" s="85"/>
      <c r="P2362" s="85"/>
      <c r="Q2362" s="1">
        <f t="shared" si="36"/>
        <v>565.55999999999995</v>
      </c>
    </row>
    <row r="2363" spans="1:17" x14ac:dyDescent="0.25">
      <c r="A2363" s="83" t="s">
        <v>10031</v>
      </c>
      <c r="B2363" s="84" t="s">
        <v>17738</v>
      </c>
      <c r="C2363" s="7">
        <v>250</v>
      </c>
      <c r="D2363" s="7">
        <v>11</v>
      </c>
      <c r="E2363" s="1">
        <v>1846.9</v>
      </c>
      <c r="F2363" s="1">
        <v>292.5</v>
      </c>
      <c r="G2363" s="1">
        <v>971.43</v>
      </c>
      <c r="H2363" s="1">
        <v>196.8</v>
      </c>
      <c r="I2363" s="6">
        <v>1460.73</v>
      </c>
      <c r="J2363" s="86"/>
      <c r="K2363" s="86"/>
      <c r="L2363" s="85"/>
      <c r="M2363" s="85"/>
      <c r="N2363" s="85"/>
      <c r="O2363" s="85"/>
      <c r="P2363" s="85"/>
      <c r="Q2363" s="1">
        <f t="shared" si="36"/>
        <v>1460.73</v>
      </c>
    </row>
    <row r="2364" spans="1:17" x14ac:dyDescent="0.25">
      <c r="A2364" s="83" t="s">
        <v>10032</v>
      </c>
      <c r="B2364" s="84" t="s">
        <v>17739</v>
      </c>
      <c r="C2364" s="7">
        <v>278</v>
      </c>
      <c r="D2364" s="7">
        <v>17</v>
      </c>
      <c r="E2364" s="1">
        <v>3954.99</v>
      </c>
      <c r="F2364" s="1">
        <v>325.26</v>
      </c>
      <c r="G2364" s="1">
        <v>1501.31</v>
      </c>
      <c r="H2364" s="1">
        <v>421.43</v>
      </c>
      <c r="I2364" s="6">
        <v>2248</v>
      </c>
      <c r="J2364" s="86"/>
      <c r="K2364" s="86"/>
      <c r="L2364" s="85"/>
      <c r="M2364" s="85"/>
      <c r="N2364" s="85"/>
      <c r="O2364" s="85"/>
      <c r="P2364" s="85"/>
      <c r="Q2364" s="1">
        <f t="shared" si="36"/>
        <v>2248</v>
      </c>
    </row>
    <row r="2365" spans="1:17" x14ac:dyDescent="0.25">
      <c r="A2365" s="83" t="s">
        <v>10033</v>
      </c>
      <c r="B2365" s="84" t="s">
        <v>17740</v>
      </c>
      <c r="C2365" s="7">
        <v>103</v>
      </c>
      <c r="D2365" s="7">
        <v>11</v>
      </c>
      <c r="E2365" s="1">
        <v>1418.25</v>
      </c>
      <c r="F2365" s="1">
        <v>120.51</v>
      </c>
      <c r="G2365" s="1">
        <v>971.43</v>
      </c>
      <c r="H2365" s="1">
        <v>151.13</v>
      </c>
      <c r="I2365" s="6">
        <v>1243.07</v>
      </c>
      <c r="J2365" s="86"/>
      <c r="K2365" s="86"/>
      <c r="L2365" s="85"/>
      <c r="M2365" s="85"/>
      <c r="N2365" s="85"/>
      <c r="O2365" s="85"/>
      <c r="P2365" s="85"/>
      <c r="Q2365" s="1">
        <f t="shared" si="36"/>
        <v>1243.07</v>
      </c>
    </row>
    <row r="2366" spans="1:17" x14ac:dyDescent="0.25">
      <c r="A2366" s="83" t="s">
        <v>10034</v>
      </c>
      <c r="B2366" s="84" t="s">
        <v>17741</v>
      </c>
      <c r="C2366" s="7">
        <v>212</v>
      </c>
      <c r="D2366" s="7">
        <v>10</v>
      </c>
      <c r="E2366" s="1">
        <v>1492.9</v>
      </c>
      <c r="F2366" s="1">
        <v>248.04</v>
      </c>
      <c r="G2366" s="1">
        <v>883.12</v>
      </c>
      <c r="H2366" s="1">
        <v>159.08000000000001</v>
      </c>
      <c r="I2366" s="6">
        <v>1290.24</v>
      </c>
      <c r="J2366" s="86"/>
      <c r="K2366" s="86"/>
      <c r="L2366" s="85"/>
      <c r="M2366" s="85"/>
      <c r="N2366" s="85"/>
      <c r="O2366" s="85"/>
      <c r="P2366" s="85"/>
      <c r="Q2366" s="1">
        <f t="shared" si="36"/>
        <v>1290.24</v>
      </c>
    </row>
    <row r="2367" spans="1:17" x14ac:dyDescent="0.25">
      <c r="A2367" s="83" t="s">
        <v>10035</v>
      </c>
      <c r="B2367" s="84" t="s">
        <v>17742</v>
      </c>
      <c r="C2367" s="7">
        <v>79</v>
      </c>
      <c r="D2367" s="7">
        <v>8</v>
      </c>
      <c r="E2367" s="1">
        <v>1550.6</v>
      </c>
      <c r="F2367" s="1">
        <v>92.43</v>
      </c>
      <c r="G2367" s="1">
        <v>706.5</v>
      </c>
      <c r="H2367" s="1">
        <v>165.23</v>
      </c>
      <c r="I2367" s="6">
        <v>964.16</v>
      </c>
      <c r="J2367" s="86"/>
      <c r="K2367" s="86"/>
      <c r="L2367" s="85"/>
      <c r="M2367" s="85"/>
      <c r="N2367" s="85"/>
      <c r="O2367" s="85"/>
      <c r="P2367" s="85"/>
      <c r="Q2367" s="1">
        <f t="shared" si="36"/>
        <v>964.16</v>
      </c>
    </row>
    <row r="2368" spans="1:17" x14ac:dyDescent="0.25">
      <c r="A2368" s="83" t="s">
        <v>10036</v>
      </c>
      <c r="B2368" s="84" t="s">
        <v>17743</v>
      </c>
      <c r="C2368" s="7">
        <v>77</v>
      </c>
      <c r="D2368" s="7">
        <v>8</v>
      </c>
      <c r="E2368" s="1">
        <v>1194.32</v>
      </c>
      <c r="F2368" s="1">
        <v>90.09</v>
      </c>
      <c r="G2368" s="1">
        <v>706.5</v>
      </c>
      <c r="H2368" s="1">
        <v>127.26</v>
      </c>
      <c r="I2368" s="6">
        <v>923.85</v>
      </c>
      <c r="J2368" s="86"/>
      <c r="K2368" s="86"/>
      <c r="L2368" s="85"/>
      <c r="M2368" s="85"/>
      <c r="N2368" s="85"/>
      <c r="O2368" s="85"/>
      <c r="P2368" s="85"/>
      <c r="Q2368" s="1">
        <f t="shared" si="36"/>
        <v>923.85</v>
      </c>
    </row>
    <row r="2369" spans="1:17" x14ac:dyDescent="0.25">
      <c r="A2369" s="83" t="s">
        <v>10037</v>
      </c>
      <c r="B2369" s="84" t="s">
        <v>17744</v>
      </c>
      <c r="C2369" s="7">
        <v>63</v>
      </c>
      <c r="D2369" s="7">
        <v>6</v>
      </c>
      <c r="E2369" s="1">
        <v>833.54</v>
      </c>
      <c r="F2369" s="1">
        <v>73.709999999999994</v>
      </c>
      <c r="G2369" s="1">
        <v>529.87</v>
      </c>
      <c r="H2369" s="1">
        <v>88.82</v>
      </c>
      <c r="I2369" s="6">
        <v>692.4</v>
      </c>
      <c r="J2369" s="86"/>
      <c r="K2369" s="86"/>
      <c r="L2369" s="85"/>
      <c r="M2369" s="85"/>
      <c r="N2369" s="85"/>
      <c r="O2369" s="85"/>
      <c r="P2369" s="85"/>
      <c r="Q2369" s="1">
        <f t="shared" si="36"/>
        <v>692.4</v>
      </c>
    </row>
    <row r="2370" spans="1:17" x14ac:dyDescent="0.25">
      <c r="A2370" s="83" t="s">
        <v>10038</v>
      </c>
      <c r="B2370" s="84" t="s">
        <v>17745</v>
      </c>
      <c r="C2370" s="7">
        <v>108</v>
      </c>
      <c r="D2370" s="7">
        <v>7</v>
      </c>
      <c r="E2370" s="1">
        <v>1045.03</v>
      </c>
      <c r="F2370" s="1">
        <v>126.36</v>
      </c>
      <c r="G2370" s="1">
        <v>618.17999999999995</v>
      </c>
      <c r="H2370" s="1">
        <v>111.36</v>
      </c>
      <c r="I2370" s="6">
        <v>855.9</v>
      </c>
      <c r="J2370" s="86"/>
      <c r="K2370" s="86"/>
      <c r="L2370" s="85"/>
      <c r="M2370" s="85"/>
      <c r="N2370" s="85"/>
      <c r="O2370" s="85"/>
      <c r="P2370" s="85"/>
      <c r="Q2370" s="1">
        <f t="shared" si="36"/>
        <v>855.9</v>
      </c>
    </row>
    <row r="2371" spans="1:17" x14ac:dyDescent="0.25">
      <c r="A2371" s="83" t="s">
        <v>10039</v>
      </c>
      <c r="B2371" s="84" t="s">
        <v>17746</v>
      </c>
      <c r="C2371" s="7">
        <v>193</v>
      </c>
      <c r="D2371" s="7">
        <v>13</v>
      </c>
      <c r="E2371" s="1">
        <v>2174.41</v>
      </c>
      <c r="F2371" s="1">
        <v>225.81</v>
      </c>
      <c r="G2371" s="1">
        <v>1148.06</v>
      </c>
      <c r="H2371" s="1">
        <v>231.7</v>
      </c>
      <c r="I2371" s="6">
        <v>1605.57</v>
      </c>
      <c r="J2371" s="86"/>
      <c r="K2371" s="86"/>
      <c r="L2371" s="85"/>
      <c r="M2371" s="85"/>
      <c r="N2371" s="85"/>
      <c r="O2371" s="85"/>
      <c r="P2371" s="85"/>
      <c r="Q2371" s="1">
        <f t="shared" si="36"/>
        <v>1605.57</v>
      </c>
    </row>
    <row r="2372" spans="1:17" x14ac:dyDescent="0.25">
      <c r="A2372" s="83" t="s">
        <v>10040</v>
      </c>
      <c r="B2372" s="84" t="s">
        <v>17747</v>
      </c>
      <c r="C2372" s="7">
        <v>52</v>
      </c>
      <c r="D2372" s="7">
        <v>8</v>
      </c>
      <c r="E2372" s="1">
        <v>1262.75</v>
      </c>
      <c r="F2372" s="1">
        <v>60.84</v>
      </c>
      <c r="G2372" s="1">
        <v>706.5</v>
      </c>
      <c r="H2372" s="1">
        <v>134.55000000000001</v>
      </c>
      <c r="I2372" s="6">
        <v>901.89</v>
      </c>
      <c r="J2372" s="86"/>
      <c r="K2372" s="86"/>
      <c r="L2372" s="85"/>
      <c r="M2372" s="85"/>
      <c r="N2372" s="85"/>
      <c r="O2372" s="85"/>
      <c r="P2372" s="85"/>
      <c r="Q2372" s="1">
        <f t="shared" si="36"/>
        <v>901.89</v>
      </c>
    </row>
    <row r="2373" spans="1:17" x14ac:dyDescent="0.25">
      <c r="A2373" s="83" t="s">
        <v>10041</v>
      </c>
      <c r="B2373" s="84" t="s">
        <v>17748</v>
      </c>
      <c r="C2373" s="7">
        <v>22</v>
      </c>
      <c r="D2373" s="7">
        <v>9</v>
      </c>
      <c r="E2373" s="1">
        <v>1231.6400000000001</v>
      </c>
      <c r="F2373" s="1">
        <v>25.74</v>
      </c>
      <c r="G2373" s="1">
        <v>794.81</v>
      </c>
      <c r="H2373" s="1">
        <v>131.24</v>
      </c>
      <c r="I2373" s="6">
        <v>951.79</v>
      </c>
      <c r="J2373" s="86"/>
      <c r="K2373" s="86"/>
      <c r="L2373" s="85"/>
      <c r="M2373" s="85"/>
      <c r="N2373" s="85"/>
      <c r="O2373" s="85"/>
      <c r="P2373" s="85"/>
      <c r="Q2373" s="1">
        <f t="shared" si="36"/>
        <v>951.79</v>
      </c>
    </row>
    <row r="2374" spans="1:17" x14ac:dyDescent="0.25">
      <c r="A2374" s="83" t="s">
        <v>10042</v>
      </c>
      <c r="B2374" s="84" t="s">
        <v>17749</v>
      </c>
      <c r="C2374" s="7">
        <v>1084</v>
      </c>
      <c r="D2374" s="7">
        <v>39</v>
      </c>
      <c r="E2374" s="1">
        <v>8191.2</v>
      </c>
      <c r="F2374" s="1">
        <v>1268.28</v>
      </c>
      <c r="G2374" s="1">
        <v>3444.18</v>
      </c>
      <c r="H2374" s="1">
        <v>872.84</v>
      </c>
      <c r="I2374" s="6">
        <v>5585.3</v>
      </c>
      <c r="J2374" s="86"/>
      <c r="K2374" s="86"/>
      <c r="L2374" s="85"/>
      <c r="M2374" s="85"/>
      <c r="N2374" s="85"/>
      <c r="O2374" s="85"/>
      <c r="P2374" s="85"/>
      <c r="Q2374" s="1">
        <f t="shared" si="36"/>
        <v>5585.3</v>
      </c>
    </row>
    <row r="2375" spans="1:17" x14ac:dyDescent="0.25">
      <c r="A2375" s="83" t="s">
        <v>10043</v>
      </c>
      <c r="B2375" s="84" t="s">
        <v>17750</v>
      </c>
      <c r="C2375" s="7">
        <v>88</v>
      </c>
      <c r="D2375" s="7">
        <v>9</v>
      </c>
      <c r="E2375" s="1">
        <v>1293.8499999999999</v>
      </c>
      <c r="F2375" s="1">
        <v>102.96</v>
      </c>
      <c r="G2375" s="1">
        <v>794.81</v>
      </c>
      <c r="H2375" s="1">
        <v>137.87</v>
      </c>
      <c r="I2375" s="6">
        <v>1035.6400000000001</v>
      </c>
      <c r="J2375" s="86"/>
      <c r="K2375" s="86"/>
      <c r="L2375" s="85"/>
      <c r="M2375" s="85"/>
      <c r="N2375" s="85"/>
      <c r="O2375" s="85"/>
      <c r="P2375" s="85"/>
      <c r="Q2375" s="1">
        <f t="shared" si="36"/>
        <v>1035.6400000000001</v>
      </c>
    </row>
    <row r="2376" spans="1:17" x14ac:dyDescent="0.25">
      <c r="A2376" s="83" t="s">
        <v>10044</v>
      </c>
      <c r="B2376" s="84" t="s">
        <v>17751</v>
      </c>
      <c r="C2376" s="7">
        <v>496</v>
      </c>
      <c r="D2376" s="7">
        <v>20</v>
      </c>
      <c r="E2376" s="1">
        <v>56587.93</v>
      </c>
      <c r="F2376" s="1">
        <v>580.32000000000005</v>
      </c>
      <c r="G2376" s="1">
        <v>1766.25</v>
      </c>
      <c r="H2376" s="1">
        <v>6029.89</v>
      </c>
      <c r="I2376" s="6">
        <v>8376.4599999999991</v>
      </c>
      <c r="J2376" s="86"/>
      <c r="K2376" s="86"/>
      <c r="L2376" s="85"/>
      <c r="M2376" s="85"/>
      <c r="N2376" s="85"/>
      <c r="O2376" s="85"/>
      <c r="P2376" s="85"/>
      <c r="Q2376" s="1">
        <f t="shared" si="36"/>
        <v>8376.4599999999991</v>
      </c>
    </row>
    <row r="2377" spans="1:17" x14ac:dyDescent="0.25">
      <c r="A2377" s="83" t="s">
        <v>10045</v>
      </c>
      <c r="B2377" s="84" t="s">
        <v>17752</v>
      </c>
      <c r="C2377" s="7">
        <v>129</v>
      </c>
      <c r="D2377" s="7">
        <v>13</v>
      </c>
      <c r="E2377" s="1">
        <v>1978.09</v>
      </c>
      <c r="F2377" s="1">
        <v>150.93</v>
      </c>
      <c r="G2377" s="1">
        <v>1148.06</v>
      </c>
      <c r="H2377" s="1">
        <v>210.78</v>
      </c>
      <c r="I2377" s="6">
        <v>1509.77</v>
      </c>
      <c r="J2377" s="86"/>
      <c r="K2377" s="86"/>
      <c r="L2377" s="85"/>
      <c r="M2377" s="85"/>
      <c r="N2377" s="85"/>
      <c r="O2377" s="85"/>
      <c r="P2377" s="85"/>
      <c r="Q2377" s="1">
        <f t="shared" si="36"/>
        <v>1509.77</v>
      </c>
    </row>
    <row r="2378" spans="1:17" x14ac:dyDescent="0.25">
      <c r="A2378" s="83" t="s">
        <v>10046</v>
      </c>
      <c r="B2378" s="84" t="s">
        <v>17753</v>
      </c>
      <c r="C2378" s="7">
        <v>100</v>
      </c>
      <c r="D2378" s="7">
        <v>13</v>
      </c>
      <c r="E2378" s="1">
        <v>2009.2</v>
      </c>
      <c r="F2378" s="1">
        <v>117</v>
      </c>
      <c r="G2378" s="1">
        <v>1148.06</v>
      </c>
      <c r="H2378" s="1">
        <v>214.1</v>
      </c>
      <c r="I2378" s="6">
        <v>1479.16</v>
      </c>
      <c r="J2378" s="86"/>
      <c r="K2378" s="86"/>
      <c r="L2378" s="85"/>
      <c r="M2378" s="85"/>
      <c r="N2378" s="85"/>
      <c r="O2378" s="85"/>
      <c r="P2378" s="85"/>
      <c r="Q2378" s="1">
        <f t="shared" si="36"/>
        <v>1479.16</v>
      </c>
    </row>
    <row r="2379" spans="1:17" x14ac:dyDescent="0.25">
      <c r="A2379" s="83" t="s">
        <v>10047</v>
      </c>
      <c r="B2379" s="84" t="s">
        <v>17754</v>
      </c>
      <c r="C2379" s="7">
        <v>332</v>
      </c>
      <c r="D2379" s="7">
        <v>15</v>
      </c>
      <c r="E2379" s="1">
        <v>2724.74</v>
      </c>
      <c r="F2379" s="1">
        <v>388.44</v>
      </c>
      <c r="G2379" s="1">
        <v>1324.69</v>
      </c>
      <c r="H2379" s="1">
        <v>290.33999999999997</v>
      </c>
      <c r="I2379" s="6">
        <v>2003.47</v>
      </c>
      <c r="J2379" s="86"/>
      <c r="K2379" s="86"/>
      <c r="L2379" s="85"/>
      <c r="M2379" s="85"/>
      <c r="N2379" s="85"/>
      <c r="O2379" s="85"/>
      <c r="P2379" s="85"/>
      <c r="Q2379" s="1">
        <f t="shared" si="36"/>
        <v>2003.47</v>
      </c>
    </row>
    <row r="2380" spans="1:17" x14ac:dyDescent="0.25">
      <c r="A2380" s="83" t="s">
        <v>10048</v>
      </c>
      <c r="B2380" s="84" t="s">
        <v>17755</v>
      </c>
      <c r="C2380" s="7">
        <v>481</v>
      </c>
      <c r="D2380" s="7">
        <v>21</v>
      </c>
      <c r="E2380" s="1">
        <v>6835.42</v>
      </c>
      <c r="F2380" s="1">
        <v>562.77</v>
      </c>
      <c r="G2380" s="1">
        <v>1854.56</v>
      </c>
      <c r="H2380" s="1">
        <v>728.37</v>
      </c>
      <c r="I2380" s="6">
        <v>3145.7</v>
      </c>
      <c r="J2380" s="86"/>
      <c r="K2380" s="86"/>
      <c r="L2380" s="85"/>
      <c r="M2380" s="85"/>
      <c r="N2380" s="85"/>
      <c r="O2380" s="85"/>
      <c r="P2380" s="85"/>
      <c r="Q2380" s="1">
        <f t="shared" si="36"/>
        <v>3145.7</v>
      </c>
    </row>
    <row r="2381" spans="1:17" x14ac:dyDescent="0.25">
      <c r="A2381" s="83" t="s">
        <v>10049</v>
      </c>
      <c r="B2381" s="84" t="s">
        <v>17756</v>
      </c>
      <c r="C2381" s="7">
        <v>747</v>
      </c>
      <c r="D2381" s="7">
        <v>15</v>
      </c>
      <c r="E2381" s="1">
        <v>4900.28</v>
      </c>
      <c r="F2381" s="1">
        <v>873.98</v>
      </c>
      <c r="G2381" s="1">
        <v>1324.69</v>
      </c>
      <c r="H2381" s="1">
        <v>522.16</v>
      </c>
      <c r="I2381" s="6">
        <v>2720.83</v>
      </c>
      <c r="J2381" s="86"/>
      <c r="K2381" s="86"/>
      <c r="L2381" s="85"/>
      <c r="M2381" s="85"/>
      <c r="N2381" s="85"/>
      <c r="O2381" s="85"/>
      <c r="P2381" s="85"/>
      <c r="Q2381" s="1">
        <f t="shared" si="36"/>
        <v>2720.83</v>
      </c>
    </row>
    <row r="2382" spans="1:17" x14ac:dyDescent="0.25">
      <c r="A2382" s="83" t="s">
        <v>10050</v>
      </c>
      <c r="B2382" s="84" t="s">
        <v>17757</v>
      </c>
      <c r="C2382" s="7">
        <v>444</v>
      </c>
      <c r="D2382" s="7">
        <v>18</v>
      </c>
      <c r="E2382" s="1">
        <v>9989</v>
      </c>
      <c r="F2382" s="1">
        <v>519.48</v>
      </c>
      <c r="G2382" s="1">
        <v>1589.62</v>
      </c>
      <c r="H2382" s="1">
        <v>1064.4100000000001</v>
      </c>
      <c r="I2382" s="6">
        <v>3173.51</v>
      </c>
      <c r="J2382" s="86"/>
      <c r="K2382" s="86"/>
      <c r="L2382" s="85"/>
      <c r="M2382" s="85"/>
      <c r="N2382" s="85"/>
      <c r="O2382" s="85"/>
      <c r="P2382" s="85"/>
      <c r="Q2382" s="1">
        <f t="shared" ref="Q2382:Q2445" si="37">I2382+P2382</f>
        <v>3173.51</v>
      </c>
    </row>
    <row r="2383" spans="1:17" x14ac:dyDescent="0.25">
      <c r="A2383" s="83" t="s">
        <v>10051</v>
      </c>
      <c r="B2383" s="84" t="s">
        <v>17758</v>
      </c>
      <c r="C2383" s="7">
        <v>513</v>
      </c>
      <c r="D2383" s="7">
        <v>20</v>
      </c>
      <c r="E2383" s="1">
        <v>38496.269999999997</v>
      </c>
      <c r="F2383" s="1">
        <v>600.21</v>
      </c>
      <c r="G2383" s="1">
        <v>1766.25</v>
      </c>
      <c r="H2383" s="1">
        <v>4102.08</v>
      </c>
      <c r="I2383" s="6">
        <v>6468.54</v>
      </c>
      <c r="J2383" s="86"/>
      <c r="K2383" s="86"/>
      <c r="L2383" s="85"/>
      <c r="M2383" s="85"/>
      <c r="N2383" s="85"/>
      <c r="O2383" s="85"/>
      <c r="P2383" s="85"/>
      <c r="Q2383" s="1">
        <f t="shared" si="37"/>
        <v>6468.54</v>
      </c>
    </row>
    <row r="2384" spans="1:17" x14ac:dyDescent="0.25">
      <c r="A2384" s="83" t="s">
        <v>10052</v>
      </c>
      <c r="B2384" s="84" t="s">
        <v>17759</v>
      </c>
      <c r="C2384" s="7">
        <v>82</v>
      </c>
      <c r="D2384" s="7">
        <v>7</v>
      </c>
      <c r="E2384" s="1">
        <v>1082.3499999999999</v>
      </c>
      <c r="F2384" s="1">
        <v>95.94</v>
      </c>
      <c r="G2384" s="1">
        <v>618.17999999999995</v>
      </c>
      <c r="H2384" s="1">
        <v>115.34</v>
      </c>
      <c r="I2384" s="6">
        <v>829.46</v>
      </c>
      <c r="J2384" s="86"/>
      <c r="K2384" s="86"/>
      <c r="L2384" s="85"/>
      <c r="M2384" s="85"/>
      <c r="N2384" s="85"/>
      <c r="O2384" s="85"/>
      <c r="P2384" s="85"/>
      <c r="Q2384" s="1">
        <f t="shared" si="37"/>
        <v>829.46</v>
      </c>
    </row>
    <row r="2385" spans="1:17" x14ac:dyDescent="0.25">
      <c r="A2385" s="83" t="s">
        <v>10053</v>
      </c>
      <c r="B2385" s="84" t="s">
        <v>17760</v>
      </c>
      <c r="C2385" s="7">
        <v>1005</v>
      </c>
      <c r="D2385" s="7">
        <v>34</v>
      </c>
      <c r="E2385" s="1">
        <v>8269.16</v>
      </c>
      <c r="F2385" s="1">
        <v>1175.8499999999999</v>
      </c>
      <c r="G2385" s="1">
        <v>3002.62</v>
      </c>
      <c r="H2385" s="1">
        <v>881.14</v>
      </c>
      <c r="I2385" s="6">
        <v>5059.6099999999997</v>
      </c>
      <c r="J2385" s="86"/>
      <c r="K2385" s="86"/>
      <c r="L2385" s="85"/>
      <c r="M2385" s="85"/>
      <c r="N2385" s="85"/>
      <c r="O2385" s="85"/>
      <c r="P2385" s="85"/>
      <c r="Q2385" s="1">
        <f t="shared" si="37"/>
        <v>5059.6099999999997</v>
      </c>
    </row>
    <row r="2386" spans="1:17" x14ac:dyDescent="0.25">
      <c r="A2386" s="83" t="s">
        <v>10054</v>
      </c>
      <c r="B2386" s="84" t="s">
        <v>17761</v>
      </c>
      <c r="C2386" s="7">
        <v>2521</v>
      </c>
      <c r="D2386" s="7">
        <v>50</v>
      </c>
      <c r="E2386" s="1">
        <v>26598.05</v>
      </c>
      <c r="F2386" s="1">
        <v>2949.56</v>
      </c>
      <c r="G2386" s="1">
        <v>4415.62</v>
      </c>
      <c r="H2386" s="1">
        <v>2834.23</v>
      </c>
      <c r="I2386" s="6">
        <v>10199.41</v>
      </c>
      <c r="J2386" s="86"/>
      <c r="K2386" s="86"/>
      <c r="L2386" s="85"/>
      <c r="M2386" s="85"/>
      <c r="N2386" s="85"/>
      <c r="O2386" s="85"/>
      <c r="P2386" s="85"/>
      <c r="Q2386" s="1">
        <f t="shared" si="37"/>
        <v>10199.41</v>
      </c>
    </row>
    <row r="2387" spans="1:17" x14ac:dyDescent="0.25">
      <c r="A2387" s="83" t="s">
        <v>10055</v>
      </c>
      <c r="B2387" s="84" t="s">
        <v>17762</v>
      </c>
      <c r="C2387" s="7">
        <v>68</v>
      </c>
      <c r="D2387" s="7">
        <v>8</v>
      </c>
      <c r="E2387" s="1">
        <v>1194.32</v>
      </c>
      <c r="F2387" s="1">
        <v>79.56</v>
      </c>
      <c r="G2387" s="1">
        <v>706.5</v>
      </c>
      <c r="H2387" s="1">
        <v>127.26</v>
      </c>
      <c r="I2387" s="6">
        <v>913.32</v>
      </c>
      <c r="J2387" s="86"/>
      <c r="K2387" s="86"/>
      <c r="L2387" s="85"/>
      <c r="M2387" s="85"/>
      <c r="N2387" s="85"/>
      <c r="O2387" s="85"/>
      <c r="P2387" s="85"/>
      <c r="Q2387" s="1">
        <f t="shared" si="37"/>
        <v>913.32</v>
      </c>
    </row>
    <row r="2388" spans="1:17" x14ac:dyDescent="0.25">
      <c r="A2388" s="83" t="s">
        <v>10056</v>
      </c>
      <c r="B2388" s="84" t="s">
        <v>17763</v>
      </c>
      <c r="C2388" s="7">
        <v>2282</v>
      </c>
      <c r="D2388" s="7">
        <v>53</v>
      </c>
      <c r="E2388" s="1">
        <v>41227.29</v>
      </c>
      <c r="F2388" s="1">
        <v>2669.94</v>
      </c>
      <c r="G2388" s="1">
        <v>4680.55</v>
      </c>
      <c r="H2388" s="1">
        <v>4393.09</v>
      </c>
      <c r="I2388" s="6">
        <v>11743.58</v>
      </c>
      <c r="J2388" s="86"/>
      <c r="K2388" s="86"/>
      <c r="L2388" s="85"/>
      <c r="M2388" s="85"/>
      <c r="N2388" s="85"/>
      <c r="O2388" s="85"/>
      <c r="P2388" s="85"/>
      <c r="Q2388" s="1">
        <f t="shared" si="37"/>
        <v>11743.58</v>
      </c>
    </row>
    <row r="2389" spans="1:17" x14ac:dyDescent="0.25">
      <c r="A2389" s="83" t="s">
        <v>10057</v>
      </c>
      <c r="B2389" s="84" t="s">
        <v>17764</v>
      </c>
      <c r="C2389" s="7">
        <v>375</v>
      </c>
      <c r="D2389" s="7">
        <v>25</v>
      </c>
      <c r="E2389" s="1">
        <v>4245.12</v>
      </c>
      <c r="F2389" s="1">
        <v>438.75</v>
      </c>
      <c r="G2389" s="1">
        <v>2207.81</v>
      </c>
      <c r="H2389" s="1">
        <v>452.35</v>
      </c>
      <c r="I2389" s="6">
        <v>3098.91</v>
      </c>
      <c r="J2389" s="86"/>
      <c r="K2389" s="86"/>
      <c r="L2389" s="85"/>
      <c r="M2389" s="85"/>
      <c r="N2389" s="85"/>
      <c r="O2389" s="85"/>
      <c r="P2389" s="85"/>
      <c r="Q2389" s="1">
        <f t="shared" si="37"/>
        <v>3098.91</v>
      </c>
    </row>
    <row r="2390" spans="1:17" x14ac:dyDescent="0.25">
      <c r="A2390" s="83" t="s">
        <v>10058</v>
      </c>
      <c r="B2390" s="84" t="s">
        <v>17765</v>
      </c>
      <c r="C2390" s="7">
        <v>212</v>
      </c>
      <c r="D2390" s="7">
        <v>10</v>
      </c>
      <c r="E2390" s="1">
        <v>1492.9</v>
      </c>
      <c r="F2390" s="1">
        <v>248.04</v>
      </c>
      <c r="G2390" s="1">
        <v>883.12</v>
      </c>
      <c r="H2390" s="1">
        <v>159.08000000000001</v>
      </c>
      <c r="I2390" s="6">
        <v>1290.24</v>
      </c>
      <c r="J2390" s="86"/>
      <c r="K2390" s="86"/>
      <c r="L2390" s="85"/>
      <c r="M2390" s="85"/>
      <c r="N2390" s="85"/>
      <c r="O2390" s="85"/>
      <c r="P2390" s="85"/>
      <c r="Q2390" s="1">
        <f t="shared" si="37"/>
        <v>1290.24</v>
      </c>
    </row>
    <row r="2391" spans="1:17" x14ac:dyDescent="0.25">
      <c r="A2391" s="83" t="s">
        <v>10059</v>
      </c>
      <c r="B2391" s="84" t="s">
        <v>17766</v>
      </c>
      <c r="C2391" s="7">
        <v>148</v>
      </c>
      <c r="D2391" s="7">
        <v>8</v>
      </c>
      <c r="E2391" s="1">
        <v>1194.32</v>
      </c>
      <c r="F2391" s="1">
        <v>173.16</v>
      </c>
      <c r="G2391" s="1">
        <v>706.5</v>
      </c>
      <c r="H2391" s="1">
        <v>127.26</v>
      </c>
      <c r="I2391" s="6">
        <v>1006.92</v>
      </c>
      <c r="J2391" s="86"/>
      <c r="K2391" s="86"/>
      <c r="L2391" s="85"/>
      <c r="M2391" s="85"/>
      <c r="N2391" s="85"/>
      <c r="O2391" s="85"/>
      <c r="P2391" s="85"/>
      <c r="Q2391" s="1">
        <f t="shared" si="37"/>
        <v>1006.92</v>
      </c>
    </row>
    <row r="2392" spans="1:17" x14ac:dyDescent="0.25">
      <c r="A2392" s="83" t="s">
        <v>10060</v>
      </c>
      <c r="B2392" s="84" t="s">
        <v>17767</v>
      </c>
      <c r="C2392" s="7">
        <v>191</v>
      </c>
      <c r="D2392" s="7">
        <v>15</v>
      </c>
      <c r="E2392" s="1">
        <v>12487.9</v>
      </c>
      <c r="F2392" s="1">
        <v>223.47</v>
      </c>
      <c r="G2392" s="1">
        <v>1324.69</v>
      </c>
      <c r="H2392" s="1">
        <v>1330.68</v>
      </c>
      <c r="I2392" s="6">
        <v>2878.84</v>
      </c>
      <c r="J2392" s="86"/>
      <c r="K2392" s="86"/>
      <c r="L2392" s="85"/>
      <c r="M2392" s="85"/>
      <c r="N2392" s="85"/>
      <c r="O2392" s="85"/>
      <c r="P2392" s="85"/>
      <c r="Q2392" s="1">
        <f t="shared" si="37"/>
        <v>2878.84</v>
      </c>
    </row>
    <row r="2393" spans="1:17" x14ac:dyDescent="0.25">
      <c r="A2393" s="83" t="s">
        <v>10061</v>
      </c>
      <c r="B2393" s="84" t="s">
        <v>17768</v>
      </c>
      <c r="C2393" s="7">
        <v>44</v>
      </c>
      <c r="D2393" s="7">
        <v>5</v>
      </c>
      <c r="E2393" s="1">
        <v>746.45</v>
      </c>
      <c r="F2393" s="1">
        <v>51.48</v>
      </c>
      <c r="G2393" s="1">
        <v>441.56</v>
      </c>
      <c r="H2393" s="1">
        <v>79.540000000000006</v>
      </c>
      <c r="I2393" s="6">
        <v>572.58000000000004</v>
      </c>
      <c r="J2393" s="86"/>
      <c r="K2393" s="86"/>
      <c r="L2393" s="85"/>
      <c r="M2393" s="85"/>
      <c r="N2393" s="85"/>
      <c r="O2393" s="85"/>
      <c r="P2393" s="85"/>
      <c r="Q2393" s="1">
        <f t="shared" si="37"/>
        <v>572.58000000000004</v>
      </c>
    </row>
    <row r="2394" spans="1:17" x14ac:dyDescent="0.25">
      <c r="A2394" s="83" t="s">
        <v>10062</v>
      </c>
      <c r="B2394" s="84" t="s">
        <v>17769</v>
      </c>
      <c r="C2394" s="7">
        <v>1285</v>
      </c>
      <c r="D2394" s="7">
        <v>32</v>
      </c>
      <c r="E2394" s="1">
        <v>15396.01</v>
      </c>
      <c r="F2394" s="1">
        <v>1503.45</v>
      </c>
      <c r="G2394" s="1">
        <v>2825.99</v>
      </c>
      <c r="H2394" s="1">
        <v>1640.57</v>
      </c>
      <c r="I2394" s="6">
        <v>5970.01</v>
      </c>
      <c r="J2394" s="86"/>
      <c r="K2394" s="86"/>
      <c r="L2394" s="85"/>
      <c r="M2394" s="85"/>
      <c r="N2394" s="85"/>
      <c r="O2394" s="85"/>
      <c r="P2394" s="85"/>
      <c r="Q2394" s="1">
        <f t="shared" si="37"/>
        <v>5970.01</v>
      </c>
    </row>
    <row r="2395" spans="1:17" x14ac:dyDescent="0.25">
      <c r="A2395" s="83" t="s">
        <v>10063</v>
      </c>
      <c r="B2395" s="84" t="s">
        <v>17770</v>
      </c>
      <c r="C2395" s="7">
        <v>418</v>
      </c>
      <c r="D2395" s="7">
        <v>17</v>
      </c>
      <c r="E2395" s="1">
        <v>3069.17</v>
      </c>
      <c r="F2395" s="1">
        <v>489.06</v>
      </c>
      <c r="G2395" s="1">
        <v>1501.31</v>
      </c>
      <c r="H2395" s="1">
        <v>327.05</v>
      </c>
      <c r="I2395" s="6">
        <v>2317.42</v>
      </c>
      <c r="J2395" s="86"/>
      <c r="K2395" s="86"/>
      <c r="L2395" s="85"/>
      <c r="M2395" s="85"/>
      <c r="N2395" s="85"/>
      <c r="O2395" s="85"/>
      <c r="P2395" s="85"/>
      <c r="Q2395" s="1">
        <f t="shared" si="37"/>
        <v>2317.42</v>
      </c>
    </row>
    <row r="2396" spans="1:17" x14ac:dyDescent="0.25">
      <c r="A2396" s="83" t="s">
        <v>10064</v>
      </c>
      <c r="B2396" s="84" t="s">
        <v>17771</v>
      </c>
      <c r="C2396" s="7">
        <v>22</v>
      </c>
      <c r="D2396" s="7">
        <v>5</v>
      </c>
      <c r="E2396" s="1">
        <v>746.45</v>
      </c>
      <c r="F2396" s="1">
        <v>25.74</v>
      </c>
      <c r="G2396" s="1">
        <v>441.56</v>
      </c>
      <c r="H2396" s="1">
        <v>79.540000000000006</v>
      </c>
      <c r="I2396" s="6">
        <v>546.84</v>
      </c>
      <c r="J2396" s="86"/>
      <c r="K2396" s="86"/>
      <c r="L2396" s="85"/>
      <c r="M2396" s="85"/>
      <c r="N2396" s="85"/>
      <c r="O2396" s="85"/>
      <c r="P2396" s="85"/>
      <c r="Q2396" s="1">
        <f t="shared" si="37"/>
        <v>546.84</v>
      </c>
    </row>
    <row r="2397" spans="1:17" x14ac:dyDescent="0.25">
      <c r="A2397" s="83" t="s">
        <v>10065</v>
      </c>
      <c r="B2397" s="84" t="s">
        <v>17772</v>
      </c>
      <c r="C2397" s="7">
        <v>382</v>
      </c>
      <c r="D2397" s="7">
        <v>11</v>
      </c>
      <c r="E2397" s="1">
        <v>1905.72</v>
      </c>
      <c r="F2397" s="1">
        <v>446.94</v>
      </c>
      <c r="G2397" s="1">
        <v>971.43</v>
      </c>
      <c r="H2397" s="1">
        <v>203.07</v>
      </c>
      <c r="I2397" s="6">
        <v>1621.44</v>
      </c>
      <c r="J2397" s="86"/>
      <c r="K2397" s="86"/>
      <c r="L2397" s="85"/>
      <c r="M2397" s="85"/>
      <c r="N2397" s="85"/>
      <c r="O2397" s="85"/>
      <c r="P2397" s="85"/>
      <c r="Q2397" s="1">
        <f t="shared" si="37"/>
        <v>1621.44</v>
      </c>
    </row>
    <row r="2398" spans="1:17" x14ac:dyDescent="0.25">
      <c r="A2398" s="83" t="s">
        <v>10066</v>
      </c>
      <c r="B2398" s="84" t="s">
        <v>17773</v>
      </c>
      <c r="C2398" s="7">
        <v>414</v>
      </c>
      <c r="D2398" s="7">
        <v>22</v>
      </c>
      <c r="E2398" s="1">
        <v>3788.02</v>
      </c>
      <c r="F2398" s="1">
        <v>484.38</v>
      </c>
      <c r="G2398" s="1">
        <v>1942.87</v>
      </c>
      <c r="H2398" s="1">
        <v>403.64</v>
      </c>
      <c r="I2398" s="6">
        <v>2830.89</v>
      </c>
      <c r="J2398" s="86"/>
      <c r="K2398" s="86"/>
      <c r="L2398" s="85"/>
      <c r="M2398" s="85"/>
      <c r="N2398" s="85"/>
      <c r="O2398" s="85"/>
      <c r="P2398" s="85"/>
      <c r="Q2398" s="1">
        <f t="shared" si="37"/>
        <v>2830.89</v>
      </c>
    </row>
    <row r="2399" spans="1:17" x14ac:dyDescent="0.25">
      <c r="A2399" s="83" t="s">
        <v>10067</v>
      </c>
      <c r="B2399" s="84" t="s">
        <v>17774</v>
      </c>
      <c r="C2399" s="7">
        <v>191</v>
      </c>
      <c r="D2399" s="7">
        <v>24</v>
      </c>
      <c r="E2399" s="1">
        <v>8978.14</v>
      </c>
      <c r="F2399" s="1">
        <v>223.47</v>
      </c>
      <c r="G2399" s="1">
        <v>2119.5</v>
      </c>
      <c r="H2399" s="1">
        <v>956.69</v>
      </c>
      <c r="I2399" s="6">
        <v>3299.66</v>
      </c>
      <c r="J2399" s="86"/>
      <c r="K2399" s="86"/>
      <c r="L2399" s="85"/>
      <c r="M2399" s="85"/>
      <c r="N2399" s="85"/>
      <c r="O2399" s="85"/>
      <c r="P2399" s="85"/>
      <c r="Q2399" s="1">
        <f t="shared" si="37"/>
        <v>3299.66</v>
      </c>
    </row>
    <row r="2400" spans="1:17" x14ac:dyDescent="0.25">
      <c r="A2400" s="83" t="s">
        <v>10068</v>
      </c>
      <c r="B2400" s="84" t="s">
        <v>17775</v>
      </c>
      <c r="C2400" s="7">
        <v>843</v>
      </c>
      <c r="D2400" s="7">
        <v>34</v>
      </c>
      <c r="E2400" s="1">
        <v>10355.73</v>
      </c>
      <c r="F2400" s="1">
        <v>986.3</v>
      </c>
      <c r="G2400" s="1">
        <v>3002.62</v>
      </c>
      <c r="H2400" s="1">
        <v>1103.49</v>
      </c>
      <c r="I2400" s="6">
        <v>5092.41</v>
      </c>
      <c r="J2400" s="86"/>
      <c r="K2400" s="86"/>
      <c r="L2400" s="85"/>
      <c r="M2400" s="85"/>
      <c r="N2400" s="85"/>
      <c r="O2400" s="85"/>
      <c r="P2400" s="85"/>
      <c r="Q2400" s="1">
        <f t="shared" si="37"/>
        <v>5092.41</v>
      </c>
    </row>
    <row r="2401" spans="1:17" x14ac:dyDescent="0.25">
      <c r="A2401" s="83" t="s">
        <v>10069</v>
      </c>
      <c r="B2401" s="84" t="s">
        <v>17776</v>
      </c>
      <c r="C2401" s="7">
        <v>213</v>
      </c>
      <c r="D2401" s="7">
        <v>9</v>
      </c>
      <c r="E2401" s="1">
        <v>1577.04</v>
      </c>
      <c r="F2401" s="1">
        <v>249.21</v>
      </c>
      <c r="G2401" s="1">
        <v>794.81</v>
      </c>
      <c r="H2401" s="1">
        <v>168.05</v>
      </c>
      <c r="I2401" s="6">
        <v>1212.07</v>
      </c>
      <c r="J2401" s="86"/>
      <c r="K2401" s="86"/>
      <c r="L2401" s="85"/>
      <c r="M2401" s="85"/>
      <c r="N2401" s="85"/>
      <c r="O2401" s="85"/>
      <c r="P2401" s="85"/>
      <c r="Q2401" s="1">
        <f t="shared" si="37"/>
        <v>1212.07</v>
      </c>
    </row>
    <row r="2402" spans="1:17" x14ac:dyDescent="0.25">
      <c r="A2402" s="83" t="s">
        <v>10070</v>
      </c>
      <c r="B2402" s="84" t="s">
        <v>17777</v>
      </c>
      <c r="C2402" s="7">
        <v>328</v>
      </c>
      <c r="D2402" s="7">
        <v>10</v>
      </c>
      <c r="E2402" s="1">
        <v>1827.52</v>
      </c>
      <c r="F2402" s="1">
        <v>383.76</v>
      </c>
      <c r="G2402" s="1">
        <v>883.12</v>
      </c>
      <c r="H2402" s="1">
        <v>194.74</v>
      </c>
      <c r="I2402" s="6">
        <v>1461.62</v>
      </c>
      <c r="J2402" s="86"/>
      <c r="K2402" s="86"/>
      <c r="L2402" s="85"/>
      <c r="M2402" s="85"/>
      <c r="N2402" s="85"/>
      <c r="O2402" s="85"/>
      <c r="P2402" s="85"/>
      <c r="Q2402" s="1">
        <f t="shared" si="37"/>
        <v>1461.62</v>
      </c>
    </row>
    <row r="2403" spans="1:17" x14ac:dyDescent="0.25">
      <c r="A2403" s="83" t="s">
        <v>10071</v>
      </c>
      <c r="B2403" s="84" t="s">
        <v>17778</v>
      </c>
      <c r="C2403" s="7">
        <v>109</v>
      </c>
      <c r="D2403" s="7">
        <v>10</v>
      </c>
      <c r="E2403" s="1">
        <v>1732.33</v>
      </c>
      <c r="F2403" s="1">
        <v>127.53</v>
      </c>
      <c r="G2403" s="1">
        <v>883.12</v>
      </c>
      <c r="H2403" s="1">
        <v>184.59</v>
      </c>
      <c r="I2403" s="6">
        <v>1195.24</v>
      </c>
      <c r="J2403" s="86"/>
      <c r="K2403" s="86"/>
      <c r="L2403" s="85"/>
      <c r="M2403" s="85"/>
      <c r="N2403" s="85"/>
      <c r="O2403" s="85"/>
      <c r="P2403" s="85"/>
      <c r="Q2403" s="1">
        <f t="shared" si="37"/>
        <v>1195.24</v>
      </c>
    </row>
    <row r="2404" spans="1:17" x14ac:dyDescent="0.25">
      <c r="A2404" s="83" t="s">
        <v>10072</v>
      </c>
      <c r="B2404" s="84" t="s">
        <v>17779</v>
      </c>
      <c r="C2404" s="7">
        <v>11</v>
      </c>
      <c r="D2404" s="7">
        <v>6</v>
      </c>
      <c r="E2404" s="1">
        <v>895.74</v>
      </c>
      <c r="F2404" s="1">
        <v>12.87</v>
      </c>
      <c r="G2404" s="1">
        <v>529.87</v>
      </c>
      <c r="H2404" s="1">
        <v>95.45</v>
      </c>
      <c r="I2404" s="6">
        <v>638.19000000000005</v>
      </c>
      <c r="J2404" s="86"/>
      <c r="K2404" s="86"/>
      <c r="L2404" s="85"/>
      <c r="M2404" s="85"/>
      <c r="N2404" s="85"/>
      <c r="O2404" s="85"/>
      <c r="P2404" s="85"/>
      <c r="Q2404" s="1">
        <f t="shared" si="37"/>
        <v>638.19000000000005</v>
      </c>
    </row>
    <row r="2405" spans="1:17" x14ac:dyDescent="0.25">
      <c r="A2405" s="83" t="s">
        <v>10073</v>
      </c>
      <c r="B2405" s="84" t="s">
        <v>17780</v>
      </c>
      <c r="C2405" s="7">
        <v>18</v>
      </c>
      <c r="D2405" s="7">
        <v>3</v>
      </c>
      <c r="E2405" s="1">
        <v>447.87</v>
      </c>
      <c r="F2405" s="1">
        <v>21.06</v>
      </c>
      <c r="G2405" s="1">
        <v>264.94</v>
      </c>
      <c r="H2405" s="1">
        <v>47.73</v>
      </c>
      <c r="I2405" s="6">
        <v>333.73</v>
      </c>
      <c r="J2405" s="86"/>
      <c r="K2405" s="86"/>
      <c r="L2405" s="85"/>
      <c r="M2405" s="85"/>
      <c r="N2405" s="85"/>
      <c r="O2405" s="85"/>
      <c r="P2405" s="85"/>
      <c r="Q2405" s="1">
        <f t="shared" si="37"/>
        <v>333.73</v>
      </c>
    </row>
    <row r="2406" spans="1:17" x14ac:dyDescent="0.25">
      <c r="A2406" s="83" t="s">
        <v>10074</v>
      </c>
      <c r="B2406" s="84" t="s">
        <v>17781</v>
      </c>
      <c r="C2406" s="7">
        <v>110</v>
      </c>
      <c r="D2406" s="7">
        <v>18</v>
      </c>
      <c r="E2406" s="1">
        <v>2352.1999999999998</v>
      </c>
      <c r="F2406" s="1">
        <v>128.69999999999999</v>
      </c>
      <c r="G2406" s="1">
        <v>1589.62</v>
      </c>
      <c r="H2406" s="1">
        <v>250.65</v>
      </c>
      <c r="I2406" s="6">
        <v>1968.97</v>
      </c>
      <c r="J2406" s="86"/>
      <c r="K2406" s="86"/>
      <c r="L2406" s="85"/>
      <c r="M2406" s="85"/>
      <c r="N2406" s="85"/>
      <c r="O2406" s="85"/>
      <c r="P2406" s="85"/>
      <c r="Q2406" s="1">
        <f t="shared" si="37"/>
        <v>1968.97</v>
      </c>
    </row>
    <row r="2407" spans="1:17" x14ac:dyDescent="0.25">
      <c r="A2407" s="83" t="s">
        <v>10075</v>
      </c>
      <c r="B2407" s="84" t="s">
        <v>17782</v>
      </c>
      <c r="C2407" s="7">
        <v>56</v>
      </c>
      <c r="D2407" s="7">
        <v>8</v>
      </c>
      <c r="E2407" s="1">
        <v>1132.1199999999999</v>
      </c>
      <c r="F2407" s="1">
        <v>65.52</v>
      </c>
      <c r="G2407" s="1">
        <v>706.5</v>
      </c>
      <c r="H2407" s="1">
        <v>120.64</v>
      </c>
      <c r="I2407" s="6">
        <v>892.66</v>
      </c>
      <c r="J2407" s="86"/>
      <c r="K2407" s="86"/>
      <c r="L2407" s="85"/>
      <c r="M2407" s="85"/>
      <c r="N2407" s="85"/>
      <c r="O2407" s="85"/>
      <c r="P2407" s="85"/>
      <c r="Q2407" s="1">
        <f t="shared" si="37"/>
        <v>892.66</v>
      </c>
    </row>
    <row r="2408" spans="1:17" x14ac:dyDescent="0.25">
      <c r="A2408" s="83" t="s">
        <v>10076</v>
      </c>
      <c r="B2408" s="84" t="s">
        <v>17783</v>
      </c>
      <c r="C2408" s="7">
        <v>266</v>
      </c>
      <c r="D2408" s="7">
        <v>28</v>
      </c>
      <c r="E2408" s="1">
        <v>6248.33</v>
      </c>
      <c r="F2408" s="1">
        <v>311.22000000000003</v>
      </c>
      <c r="G2408" s="1">
        <v>2472.7399999999998</v>
      </c>
      <c r="H2408" s="1">
        <v>665.81</v>
      </c>
      <c r="I2408" s="6">
        <v>3449.77</v>
      </c>
      <c r="J2408" s="86"/>
      <c r="K2408" s="86"/>
      <c r="L2408" s="85"/>
      <c r="M2408" s="85"/>
      <c r="N2408" s="85"/>
      <c r="O2408" s="85"/>
      <c r="P2408" s="85"/>
      <c r="Q2408" s="1">
        <f t="shared" si="37"/>
        <v>3449.77</v>
      </c>
    </row>
    <row r="2409" spans="1:17" x14ac:dyDescent="0.25">
      <c r="A2409" s="83" t="s">
        <v>10077</v>
      </c>
      <c r="B2409" s="84" t="s">
        <v>17784</v>
      </c>
      <c r="C2409" s="7">
        <v>169</v>
      </c>
      <c r="D2409" s="7">
        <v>11</v>
      </c>
      <c r="E2409" s="1">
        <v>1642.19</v>
      </c>
      <c r="F2409" s="1">
        <v>197.73</v>
      </c>
      <c r="G2409" s="1">
        <v>971.43</v>
      </c>
      <c r="H2409" s="1">
        <v>174.99</v>
      </c>
      <c r="I2409" s="6">
        <v>1344.15</v>
      </c>
      <c r="J2409" s="86"/>
      <c r="K2409" s="86"/>
      <c r="L2409" s="85"/>
      <c r="M2409" s="85"/>
      <c r="N2409" s="85"/>
      <c r="O2409" s="85"/>
      <c r="P2409" s="85"/>
      <c r="Q2409" s="1">
        <f t="shared" si="37"/>
        <v>1344.15</v>
      </c>
    </row>
    <row r="2410" spans="1:17" x14ac:dyDescent="0.25">
      <c r="A2410" s="83" t="s">
        <v>10078</v>
      </c>
      <c r="B2410" s="84" t="s">
        <v>17785</v>
      </c>
      <c r="C2410" s="7">
        <v>718</v>
      </c>
      <c r="D2410" s="7">
        <v>27</v>
      </c>
      <c r="E2410" s="1">
        <v>32389.47</v>
      </c>
      <c r="F2410" s="1">
        <v>840.06</v>
      </c>
      <c r="G2410" s="1">
        <v>2384.4299999999998</v>
      </c>
      <c r="H2410" s="1">
        <v>3451.35</v>
      </c>
      <c r="I2410" s="6">
        <v>6675.84</v>
      </c>
      <c r="J2410" s="86"/>
      <c r="K2410" s="86"/>
      <c r="L2410" s="85"/>
      <c r="M2410" s="85"/>
      <c r="N2410" s="85"/>
      <c r="O2410" s="85"/>
      <c r="P2410" s="85"/>
      <c r="Q2410" s="1">
        <f t="shared" si="37"/>
        <v>6675.84</v>
      </c>
    </row>
    <row r="2411" spans="1:17" x14ac:dyDescent="0.25">
      <c r="A2411" s="83" t="s">
        <v>10079</v>
      </c>
      <c r="B2411" s="84" t="s">
        <v>17786</v>
      </c>
      <c r="C2411" s="7">
        <v>126</v>
      </c>
      <c r="D2411" s="7">
        <v>3</v>
      </c>
      <c r="E2411" s="1">
        <v>447.87</v>
      </c>
      <c r="F2411" s="1">
        <v>147.41999999999999</v>
      </c>
      <c r="G2411" s="1">
        <v>264.94</v>
      </c>
      <c r="H2411" s="1">
        <v>47.73</v>
      </c>
      <c r="I2411" s="6">
        <v>460.09</v>
      </c>
      <c r="J2411" s="86"/>
      <c r="K2411" s="86"/>
      <c r="L2411" s="85"/>
      <c r="M2411" s="85"/>
      <c r="N2411" s="85"/>
      <c r="O2411" s="85"/>
      <c r="P2411" s="85"/>
      <c r="Q2411" s="1">
        <f t="shared" si="37"/>
        <v>460.09</v>
      </c>
    </row>
    <row r="2412" spans="1:17" x14ac:dyDescent="0.25">
      <c r="A2412" s="83" t="s">
        <v>10080</v>
      </c>
      <c r="B2412" s="84" t="s">
        <v>17787</v>
      </c>
      <c r="C2412" s="7">
        <v>1494</v>
      </c>
      <c r="D2412" s="7">
        <v>25</v>
      </c>
      <c r="E2412" s="1">
        <v>5939.16</v>
      </c>
      <c r="F2412" s="1">
        <v>1747.98</v>
      </c>
      <c r="G2412" s="1">
        <v>2207.81</v>
      </c>
      <c r="H2412" s="1">
        <v>632.86</v>
      </c>
      <c r="I2412" s="6">
        <v>4588.6499999999996</v>
      </c>
      <c r="J2412" s="86"/>
      <c r="K2412" s="86"/>
      <c r="L2412" s="85"/>
      <c r="M2412" s="85"/>
      <c r="N2412" s="85"/>
      <c r="O2412" s="85"/>
      <c r="P2412" s="85"/>
      <c r="Q2412" s="1">
        <f t="shared" si="37"/>
        <v>4588.6499999999996</v>
      </c>
    </row>
    <row r="2413" spans="1:17" x14ac:dyDescent="0.25">
      <c r="A2413" s="83" t="s">
        <v>10081</v>
      </c>
      <c r="B2413" s="84" t="s">
        <v>17788</v>
      </c>
      <c r="C2413" s="7">
        <v>489</v>
      </c>
      <c r="D2413" s="7">
        <v>19</v>
      </c>
      <c r="E2413" s="1">
        <v>3147.53</v>
      </c>
      <c r="F2413" s="1">
        <v>572.13</v>
      </c>
      <c r="G2413" s="1">
        <v>1677.94</v>
      </c>
      <c r="H2413" s="1">
        <v>335.39</v>
      </c>
      <c r="I2413" s="6">
        <v>2585.46</v>
      </c>
      <c r="J2413" s="86"/>
      <c r="K2413" s="86"/>
      <c r="L2413" s="85"/>
      <c r="M2413" s="85"/>
      <c r="N2413" s="85"/>
      <c r="O2413" s="85"/>
      <c r="P2413" s="85"/>
      <c r="Q2413" s="1">
        <f t="shared" si="37"/>
        <v>2585.46</v>
      </c>
    </row>
    <row r="2414" spans="1:17" x14ac:dyDescent="0.25">
      <c r="A2414" s="83" t="s">
        <v>10082</v>
      </c>
      <c r="B2414" s="84" t="s">
        <v>17789</v>
      </c>
      <c r="C2414" s="7">
        <v>1775</v>
      </c>
      <c r="D2414" s="7">
        <v>45</v>
      </c>
      <c r="E2414" s="1">
        <v>9412.7999999999993</v>
      </c>
      <c r="F2414" s="1">
        <v>2076.7399999999998</v>
      </c>
      <c r="G2414" s="1">
        <v>3974.06</v>
      </c>
      <c r="H2414" s="1">
        <v>1003.01</v>
      </c>
      <c r="I2414" s="6">
        <v>7053.81</v>
      </c>
      <c r="J2414" s="86"/>
      <c r="K2414" s="86"/>
      <c r="L2414" s="85"/>
      <c r="M2414" s="85"/>
      <c r="N2414" s="85"/>
      <c r="O2414" s="85"/>
      <c r="P2414" s="85"/>
      <c r="Q2414" s="1">
        <f t="shared" si="37"/>
        <v>7053.81</v>
      </c>
    </row>
    <row r="2415" spans="1:17" x14ac:dyDescent="0.25">
      <c r="A2415" s="83" t="s">
        <v>10083</v>
      </c>
      <c r="B2415" s="84" t="s">
        <v>17790</v>
      </c>
      <c r="C2415" s="7">
        <v>68</v>
      </c>
      <c r="D2415" s="7">
        <v>8</v>
      </c>
      <c r="E2415" s="1">
        <v>1194.32</v>
      </c>
      <c r="F2415" s="1">
        <v>79.56</v>
      </c>
      <c r="G2415" s="1">
        <v>706.5</v>
      </c>
      <c r="H2415" s="1">
        <v>127.26</v>
      </c>
      <c r="I2415" s="6">
        <v>913.32</v>
      </c>
      <c r="J2415" s="86"/>
      <c r="K2415" s="86"/>
      <c r="L2415" s="85"/>
      <c r="M2415" s="85"/>
      <c r="N2415" s="85"/>
      <c r="O2415" s="85"/>
      <c r="P2415" s="85"/>
      <c r="Q2415" s="1">
        <f t="shared" si="37"/>
        <v>913.32</v>
      </c>
    </row>
    <row r="2416" spans="1:17" x14ac:dyDescent="0.25">
      <c r="A2416" s="83" t="s">
        <v>10084</v>
      </c>
      <c r="B2416" s="84" t="s">
        <v>17791</v>
      </c>
      <c r="C2416" s="7">
        <v>188</v>
      </c>
      <c r="D2416" s="7">
        <v>18</v>
      </c>
      <c r="E2416" s="1">
        <v>4303.04</v>
      </c>
      <c r="F2416" s="1">
        <v>219.96</v>
      </c>
      <c r="G2416" s="1">
        <v>1589.62</v>
      </c>
      <c r="H2416" s="1">
        <v>458.52</v>
      </c>
      <c r="I2416" s="6">
        <v>2268.1</v>
      </c>
      <c r="J2416" s="86"/>
      <c r="K2416" s="86"/>
      <c r="L2416" s="85"/>
      <c r="M2416" s="85"/>
      <c r="N2416" s="85"/>
      <c r="O2416" s="85"/>
      <c r="P2416" s="85"/>
      <c r="Q2416" s="1">
        <f t="shared" si="37"/>
        <v>2268.1</v>
      </c>
    </row>
    <row r="2417" spans="1:17" x14ac:dyDescent="0.25">
      <c r="A2417" s="83" t="s">
        <v>10085</v>
      </c>
      <c r="B2417" s="84" t="s">
        <v>17792</v>
      </c>
      <c r="C2417" s="7">
        <v>700</v>
      </c>
      <c r="D2417" s="7">
        <v>18</v>
      </c>
      <c r="E2417" s="1">
        <v>2735.55</v>
      </c>
      <c r="F2417" s="1">
        <v>819</v>
      </c>
      <c r="G2417" s="1">
        <v>1589.62</v>
      </c>
      <c r="H2417" s="1">
        <v>291.5</v>
      </c>
      <c r="I2417" s="6">
        <v>2700.12</v>
      </c>
      <c r="J2417" s="86"/>
      <c r="K2417" s="86"/>
      <c r="L2417" s="85"/>
      <c r="M2417" s="85"/>
      <c r="N2417" s="85"/>
      <c r="O2417" s="85"/>
      <c r="P2417" s="85"/>
      <c r="Q2417" s="1">
        <f t="shared" si="37"/>
        <v>2700.12</v>
      </c>
    </row>
    <row r="2418" spans="1:17" x14ac:dyDescent="0.25">
      <c r="A2418" s="83" t="s">
        <v>10086</v>
      </c>
      <c r="B2418" s="84" t="s">
        <v>17793</v>
      </c>
      <c r="C2418" s="7">
        <v>75</v>
      </c>
      <c r="D2418" s="7">
        <v>7</v>
      </c>
      <c r="E2418" s="1">
        <v>1045.03</v>
      </c>
      <c r="F2418" s="1">
        <v>87.75</v>
      </c>
      <c r="G2418" s="1">
        <v>618.17999999999995</v>
      </c>
      <c r="H2418" s="1">
        <v>111.36</v>
      </c>
      <c r="I2418" s="6">
        <v>817.29</v>
      </c>
      <c r="J2418" s="86"/>
      <c r="K2418" s="86"/>
      <c r="L2418" s="85"/>
      <c r="M2418" s="85"/>
      <c r="N2418" s="85"/>
      <c r="O2418" s="85"/>
      <c r="P2418" s="85"/>
      <c r="Q2418" s="1">
        <f t="shared" si="37"/>
        <v>817.29</v>
      </c>
    </row>
    <row r="2419" spans="1:17" x14ac:dyDescent="0.25">
      <c r="A2419" s="83" t="s">
        <v>10087</v>
      </c>
      <c r="B2419" s="84" t="s">
        <v>17794</v>
      </c>
      <c r="C2419" s="7">
        <v>863</v>
      </c>
      <c r="D2419" s="7">
        <v>36</v>
      </c>
      <c r="E2419" s="1">
        <v>5031.04</v>
      </c>
      <c r="F2419" s="1">
        <v>1009.7</v>
      </c>
      <c r="G2419" s="1">
        <v>3179.24</v>
      </c>
      <c r="H2419" s="1">
        <v>536.1</v>
      </c>
      <c r="I2419" s="6">
        <v>4725.04</v>
      </c>
      <c r="J2419" s="86"/>
      <c r="K2419" s="86"/>
      <c r="L2419" s="85"/>
      <c r="M2419" s="85"/>
      <c r="N2419" s="85"/>
      <c r="O2419" s="85"/>
      <c r="P2419" s="85"/>
      <c r="Q2419" s="1">
        <f t="shared" si="37"/>
        <v>4725.04</v>
      </c>
    </row>
    <row r="2420" spans="1:17" x14ac:dyDescent="0.25">
      <c r="A2420" s="83" t="s">
        <v>10088</v>
      </c>
      <c r="B2420" s="84" t="s">
        <v>17795</v>
      </c>
      <c r="C2420" s="7">
        <v>765</v>
      </c>
      <c r="D2420" s="7">
        <v>96</v>
      </c>
      <c r="E2420" s="1">
        <v>154397.28</v>
      </c>
      <c r="F2420" s="1">
        <v>895.05</v>
      </c>
      <c r="G2420" s="1">
        <v>8477.98</v>
      </c>
      <c r="H2420" s="1">
        <v>16452.240000000002</v>
      </c>
      <c r="I2420" s="6">
        <v>25825.27</v>
      </c>
      <c r="J2420" s="86"/>
      <c r="K2420" s="86"/>
      <c r="L2420" s="85"/>
      <c r="M2420" s="85"/>
      <c r="N2420" s="85"/>
      <c r="O2420" s="85"/>
      <c r="P2420" s="85"/>
      <c r="Q2420" s="1">
        <f t="shared" si="37"/>
        <v>25825.27</v>
      </c>
    </row>
    <row r="2421" spans="1:17" x14ac:dyDescent="0.25">
      <c r="A2421" s="83" t="s">
        <v>10089</v>
      </c>
      <c r="B2421" s="84" t="s">
        <v>17796</v>
      </c>
      <c r="C2421" s="7">
        <v>155</v>
      </c>
      <c r="D2421" s="7">
        <v>11</v>
      </c>
      <c r="E2421" s="1">
        <v>1691.92</v>
      </c>
      <c r="F2421" s="1">
        <v>181.35</v>
      </c>
      <c r="G2421" s="1">
        <v>971.43</v>
      </c>
      <c r="H2421" s="1">
        <v>180.29</v>
      </c>
      <c r="I2421" s="6">
        <v>1333.07</v>
      </c>
      <c r="J2421" s="86"/>
      <c r="K2421" s="86"/>
      <c r="L2421" s="85"/>
      <c r="M2421" s="85"/>
      <c r="N2421" s="85"/>
      <c r="O2421" s="85"/>
      <c r="P2421" s="85"/>
      <c r="Q2421" s="1">
        <f t="shared" si="37"/>
        <v>1333.07</v>
      </c>
    </row>
    <row r="2422" spans="1:17" x14ac:dyDescent="0.25">
      <c r="A2422" s="83" t="s">
        <v>10090</v>
      </c>
      <c r="B2422" s="84" t="s">
        <v>17797</v>
      </c>
      <c r="C2422" s="7">
        <v>759</v>
      </c>
      <c r="D2422" s="7">
        <v>30</v>
      </c>
      <c r="E2422" s="1">
        <v>4947.3100000000004</v>
      </c>
      <c r="F2422" s="1">
        <v>888.02</v>
      </c>
      <c r="G2422" s="1">
        <v>2649.37</v>
      </c>
      <c r="H2422" s="1">
        <v>527.17999999999995</v>
      </c>
      <c r="I2422" s="6">
        <v>4064.57</v>
      </c>
      <c r="J2422" s="86"/>
      <c r="K2422" s="86"/>
      <c r="L2422" s="85"/>
      <c r="M2422" s="85"/>
      <c r="N2422" s="85"/>
      <c r="O2422" s="85"/>
      <c r="P2422" s="85"/>
      <c r="Q2422" s="1">
        <f t="shared" si="37"/>
        <v>4064.57</v>
      </c>
    </row>
    <row r="2423" spans="1:17" x14ac:dyDescent="0.25">
      <c r="A2423" s="83" t="s">
        <v>10091</v>
      </c>
      <c r="B2423" s="84" t="s">
        <v>17798</v>
      </c>
      <c r="C2423" s="7">
        <v>602</v>
      </c>
      <c r="D2423" s="7">
        <v>28</v>
      </c>
      <c r="E2423" s="1">
        <v>5747.01</v>
      </c>
      <c r="F2423" s="1">
        <v>704.34</v>
      </c>
      <c r="G2423" s="1">
        <v>2472.7399999999998</v>
      </c>
      <c r="H2423" s="1">
        <v>612.39</v>
      </c>
      <c r="I2423" s="6">
        <v>3789.47</v>
      </c>
      <c r="J2423" s="86"/>
      <c r="K2423" s="86"/>
      <c r="L2423" s="85"/>
      <c r="M2423" s="85"/>
      <c r="N2423" s="85"/>
      <c r="O2423" s="85"/>
      <c r="P2423" s="85"/>
      <c r="Q2423" s="1">
        <f t="shared" si="37"/>
        <v>3789.47</v>
      </c>
    </row>
    <row r="2424" spans="1:17" x14ac:dyDescent="0.25">
      <c r="A2424" s="83" t="s">
        <v>10092</v>
      </c>
      <c r="B2424" s="84" t="s">
        <v>17799</v>
      </c>
      <c r="C2424" s="7">
        <v>1593</v>
      </c>
      <c r="D2424" s="7">
        <v>77</v>
      </c>
      <c r="E2424" s="1">
        <v>16333.02</v>
      </c>
      <c r="F2424" s="1">
        <v>1863.81</v>
      </c>
      <c r="G2424" s="1">
        <v>6800.05</v>
      </c>
      <c r="H2424" s="1">
        <v>1740.41</v>
      </c>
      <c r="I2424" s="6">
        <v>10404.27</v>
      </c>
      <c r="J2424" s="86"/>
      <c r="K2424" s="86"/>
      <c r="L2424" s="85"/>
      <c r="M2424" s="85"/>
      <c r="N2424" s="85"/>
      <c r="O2424" s="85"/>
      <c r="P2424" s="85"/>
      <c r="Q2424" s="1">
        <f t="shared" si="37"/>
        <v>10404.27</v>
      </c>
    </row>
    <row r="2425" spans="1:17" x14ac:dyDescent="0.25">
      <c r="A2425" s="83" t="s">
        <v>10093</v>
      </c>
      <c r="B2425" s="84" t="s">
        <v>17800</v>
      </c>
      <c r="C2425" s="7">
        <v>2332</v>
      </c>
      <c r="D2425" s="7">
        <v>48</v>
      </c>
      <c r="E2425" s="1">
        <v>121412.49</v>
      </c>
      <c r="F2425" s="1">
        <v>2728.43</v>
      </c>
      <c r="G2425" s="1">
        <v>4238.99</v>
      </c>
      <c r="H2425" s="1">
        <v>12937.46</v>
      </c>
      <c r="I2425" s="6">
        <v>19904.88</v>
      </c>
      <c r="J2425" s="86"/>
      <c r="K2425" s="86"/>
      <c r="L2425" s="85"/>
      <c r="M2425" s="85"/>
      <c r="N2425" s="85"/>
      <c r="O2425" s="85"/>
      <c r="P2425" s="85"/>
      <c r="Q2425" s="1">
        <f t="shared" si="37"/>
        <v>19904.88</v>
      </c>
    </row>
    <row r="2426" spans="1:17" x14ac:dyDescent="0.25">
      <c r="A2426" s="83" t="s">
        <v>10094</v>
      </c>
      <c r="B2426" s="84" t="s">
        <v>17801</v>
      </c>
      <c r="C2426" s="7">
        <v>5654</v>
      </c>
      <c r="D2426" s="7">
        <v>79</v>
      </c>
      <c r="E2426" s="1">
        <v>117201.05</v>
      </c>
      <c r="F2426" s="1">
        <v>6615.16</v>
      </c>
      <c r="G2426" s="1">
        <v>6976.67</v>
      </c>
      <c r="H2426" s="1">
        <v>12488.7</v>
      </c>
      <c r="I2426" s="6">
        <v>26080.53</v>
      </c>
      <c r="J2426" s="86"/>
      <c r="K2426" s="86"/>
      <c r="L2426" s="85"/>
      <c r="M2426" s="85"/>
      <c r="N2426" s="85"/>
      <c r="O2426" s="85"/>
      <c r="P2426" s="85"/>
      <c r="Q2426" s="1">
        <f t="shared" si="37"/>
        <v>26080.53</v>
      </c>
    </row>
    <row r="2427" spans="1:17" x14ac:dyDescent="0.25">
      <c r="A2427" s="83" t="s">
        <v>10095</v>
      </c>
      <c r="B2427" s="84" t="s">
        <v>17802</v>
      </c>
      <c r="C2427" s="7">
        <v>6608</v>
      </c>
      <c r="D2427" s="7">
        <v>101</v>
      </c>
      <c r="E2427" s="1">
        <v>180186.43</v>
      </c>
      <c r="F2427" s="1">
        <v>7731.34</v>
      </c>
      <c r="G2427" s="1">
        <v>8919.5400000000009</v>
      </c>
      <c r="H2427" s="1">
        <v>19200.28</v>
      </c>
      <c r="I2427" s="6">
        <v>35851.160000000003</v>
      </c>
      <c r="J2427" s="86"/>
      <c r="K2427" s="86"/>
      <c r="L2427" s="85"/>
      <c r="M2427" s="85"/>
      <c r="N2427" s="85"/>
      <c r="O2427" s="85"/>
      <c r="P2427" s="85"/>
      <c r="Q2427" s="1">
        <f t="shared" si="37"/>
        <v>35851.160000000003</v>
      </c>
    </row>
    <row r="2428" spans="1:17" x14ac:dyDescent="0.25">
      <c r="A2428" s="83" t="s">
        <v>10096</v>
      </c>
      <c r="B2428" s="84" t="s">
        <v>17803</v>
      </c>
      <c r="C2428" s="7">
        <v>396</v>
      </c>
      <c r="D2428" s="7">
        <v>43</v>
      </c>
      <c r="E2428" s="1">
        <v>46023.360000000001</v>
      </c>
      <c r="F2428" s="1">
        <v>463.32</v>
      </c>
      <c r="G2428" s="1">
        <v>3797.43</v>
      </c>
      <c r="H2428" s="1">
        <v>4904.1499999999996</v>
      </c>
      <c r="I2428" s="6">
        <v>9164.9</v>
      </c>
      <c r="J2428" s="86"/>
      <c r="K2428" s="86"/>
      <c r="L2428" s="85"/>
      <c r="M2428" s="85"/>
      <c r="N2428" s="85"/>
      <c r="O2428" s="85"/>
      <c r="P2428" s="85"/>
      <c r="Q2428" s="1">
        <f t="shared" si="37"/>
        <v>9164.9</v>
      </c>
    </row>
    <row r="2429" spans="1:17" x14ac:dyDescent="0.25">
      <c r="A2429" s="83" t="s">
        <v>10097</v>
      </c>
      <c r="B2429" s="84" t="s">
        <v>17804</v>
      </c>
      <c r="C2429" s="7">
        <v>951</v>
      </c>
      <c r="D2429" s="7">
        <v>24</v>
      </c>
      <c r="E2429" s="1">
        <v>4550.78</v>
      </c>
      <c r="F2429" s="1">
        <v>1112.6600000000001</v>
      </c>
      <c r="G2429" s="1">
        <v>2119.5</v>
      </c>
      <c r="H2429" s="1">
        <v>484.92</v>
      </c>
      <c r="I2429" s="6">
        <v>3717.08</v>
      </c>
      <c r="J2429" s="86"/>
      <c r="K2429" s="86"/>
      <c r="L2429" s="85"/>
      <c r="M2429" s="85"/>
      <c r="N2429" s="85"/>
      <c r="O2429" s="85"/>
      <c r="P2429" s="85"/>
      <c r="Q2429" s="1">
        <f t="shared" si="37"/>
        <v>3717.08</v>
      </c>
    </row>
    <row r="2430" spans="1:17" x14ac:dyDescent="0.25">
      <c r="A2430" s="83" t="s">
        <v>10098</v>
      </c>
      <c r="B2430" s="84" t="s">
        <v>17805</v>
      </c>
      <c r="C2430" s="7">
        <v>1641</v>
      </c>
      <c r="D2430" s="7">
        <v>49</v>
      </c>
      <c r="E2430" s="1">
        <v>7982.22</v>
      </c>
      <c r="F2430" s="1">
        <v>1919.97</v>
      </c>
      <c r="G2430" s="1">
        <v>4327.3</v>
      </c>
      <c r="H2430" s="1">
        <v>850.57</v>
      </c>
      <c r="I2430" s="6">
        <v>7097.84</v>
      </c>
      <c r="J2430" s="86"/>
      <c r="K2430" s="86"/>
      <c r="L2430" s="85"/>
      <c r="M2430" s="85"/>
      <c r="N2430" s="85"/>
      <c r="O2430" s="85"/>
      <c r="P2430" s="85"/>
      <c r="Q2430" s="1">
        <f t="shared" si="37"/>
        <v>7097.84</v>
      </c>
    </row>
    <row r="2431" spans="1:17" x14ac:dyDescent="0.25">
      <c r="A2431" s="83" t="s">
        <v>10099</v>
      </c>
      <c r="B2431" s="84" t="s">
        <v>17806</v>
      </c>
      <c r="C2431" s="7">
        <v>3891</v>
      </c>
      <c r="D2431" s="7">
        <v>154</v>
      </c>
      <c r="E2431" s="1">
        <v>48599.59</v>
      </c>
      <c r="F2431" s="1">
        <v>4552.46</v>
      </c>
      <c r="G2431" s="1">
        <v>13600.1</v>
      </c>
      <c r="H2431" s="1">
        <v>5178.67</v>
      </c>
      <c r="I2431" s="6">
        <v>23331.23</v>
      </c>
      <c r="J2431" s="86"/>
      <c r="K2431" s="86"/>
      <c r="L2431" s="85"/>
      <c r="M2431" s="85"/>
      <c r="N2431" s="85"/>
      <c r="O2431" s="85"/>
      <c r="P2431" s="85"/>
      <c r="Q2431" s="1">
        <f t="shared" si="37"/>
        <v>23331.23</v>
      </c>
    </row>
    <row r="2432" spans="1:17" x14ac:dyDescent="0.25">
      <c r="A2432" s="83" t="s">
        <v>10100</v>
      </c>
      <c r="B2432" s="84" t="s">
        <v>17807</v>
      </c>
      <c r="C2432" s="7">
        <v>89</v>
      </c>
      <c r="D2432" s="7">
        <v>10</v>
      </c>
      <c r="E2432" s="1">
        <v>1492.9</v>
      </c>
      <c r="F2432" s="1">
        <v>104.13</v>
      </c>
      <c r="G2432" s="1">
        <v>883.12</v>
      </c>
      <c r="H2432" s="1">
        <v>159.08000000000001</v>
      </c>
      <c r="I2432" s="6">
        <v>1146.33</v>
      </c>
      <c r="J2432" s="86"/>
      <c r="K2432" s="86"/>
      <c r="L2432" s="85"/>
      <c r="M2432" s="85"/>
      <c r="N2432" s="85"/>
      <c r="O2432" s="85"/>
      <c r="P2432" s="85"/>
      <c r="Q2432" s="1">
        <f t="shared" si="37"/>
        <v>1146.33</v>
      </c>
    </row>
    <row r="2433" spans="1:17" x14ac:dyDescent="0.25">
      <c r="A2433" s="83" t="s">
        <v>10101</v>
      </c>
      <c r="B2433" s="84" t="s">
        <v>17808</v>
      </c>
      <c r="C2433" s="7">
        <v>20053</v>
      </c>
      <c r="D2433" s="7">
        <v>235</v>
      </c>
      <c r="E2433" s="1">
        <v>124114.32</v>
      </c>
      <c r="F2433" s="1">
        <v>23461.94</v>
      </c>
      <c r="G2433" s="1">
        <v>20753.39</v>
      </c>
      <c r="H2433" s="1">
        <v>13225.36</v>
      </c>
      <c r="I2433" s="6">
        <v>57440.69</v>
      </c>
      <c r="J2433" s="86"/>
      <c r="K2433" s="86"/>
      <c r="L2433" s="85"/>
      <c r="M2433" s="85"/>
      <c r="N2433" s="85"/>
      <c r="O2433" s="85"/>
      <c r="P2433" s="85"/>
      <c r="Q2433" s="1">
        <f t="shared" si="37"/>
        <v>57440.69</v>
      </c>
    </row>
    <row r="2434" spans="1:17" x14ac:dyDescent="0.25">
      <c r="A2434" s="83" t="s">
        <v>10102</v>
      </c>
      <c r="B2434" s="84" t="s">
        <v>17809</v>
      </c>
      <c r="C2434" s="7">
        <v>1001</v>
      </c>
      <c r="D2434" s="7">
        <v>37</v>
      </c>
      <c r="E2434" s="1">
        <v>8440.83</v>
      </c>
      <c r="F2434" s="1">
        <v>1171.17</v>
      </c>
      <c r="G2434" s="1">
        <v>3267.55</v>
      </c>
      <c r="H2434" s="1">
        <v>899.44</v>
      </c>
      <c r="I2434" s="6">
        <v>5338.16</v>
      </c>
      <c r="J2434" s="86"/>
      <c r="K2434" s="86"/>
      <c r="L2434" s="85"/>
      <c r="M2434" s="85"/>
      <c r="N2434" s="85"/>
      <c r="O2434" s="85"/>
      <c r="P2434" s="85"/>
      <c r="Q2434" s="1">
        <f t="shared" si="37"/>
        <v>5338.16</v>
      </c>
    </row>
    <row r="2435" spans="1:17" x14ac:dyDescent="0.25">
      <c r="A2435" s="83" t="s">
        <v>10103</v>
      </c>
      <c r="B2435" s="84" t="s">
        <v>17810</v>
      </c>
      <c r="C2435" s="7">
        <v>678</v>
      </c>
      <c r="D2435" s="7">
        <v>30</v>
      </c>
      <c r="E2435" s="1">
        <v>5814.28</v>
      </c>
      <c r="F2435" s="1">
        <v>793.26</v>
      </c>
      <c r="G2435" s="1">
        <v>2649.37</v>
      </c>
      <c r="H2435" s="1">
        <v>619.55999999999995</v>
      </c>
      <c r="I2435" s="6">
        <v>4062.19</v>
      </c>
      <c r="J2435" s="86"/>
      <c r="K2435" s="86"/>
      <c r="L2435" s="85"/>
      <c r="M2435" s="85"/>
      <c r="N2435" s="85"/>
      <c r="O2435" s="85"/>
      <c r="P2435" s="85"/>
      <c r="Q2435" s="1">
        <f t="shared" si="37"/>
        <v>4062.19</v>
      </c>
    </row>
    <row r="2436" spans="1:17" x14ac:dyDescent="0.25">
      <c r="A2436" s="83" t="s">
        <v>10104</v>
      </c>
      <c r="B2436" s="84" t="s">
        <v>17811</v>
      </c>
      <c r="C2436" s="7">
        <v>2487</v>
      </c>
      <c r="D2436" s="7">
        <v>57</v>
      </c>
      <c r="E2436" s="1">
        <v>11311.67</v>
      </c>
      <c r="F2436" s="1">
        <v>2909.78</v>
      </c>
      <c r="G2436" s="1">
        <v>5033.8</v>
      </c>
      <c r="H2436" s="1">
        <v>1205.3399999999999</v>
      </c>
      <c r="I2436" s="6">
        <v>9148.92</v>
      </c>
      <c r="J2436" s="86"/>
      <c r="K2436" s="86"/>
      <c r="L2436" s="85"/>
      <c r="M2436" s="85"/>
      <c r="N2436" s="85"/>
      <c r="O2436" s="85"/>
      <c r="P2436" s="85"/>
      <c r="Q2436" s="1">
        <f t="shared" si="37"/>
        <v>9148.92</v>
      </c>
    </row>
    <row r="2437" spans="1:17" x14ac:dyDescent="0.25">
      <c r="A2437" s="83" t="s">
        <v>10105</v>
      </c>
      <c r="B2437" s="84" t="s">
        <v>17812</v>
      </c>
      <c r="C2437" s="7">
        <v>4991</v>
      </c>
      <c r="D2437" s="7">
        <v>117</v>
      </c>
      <c r="E2437" s="1">
        <v>30443.55</v>
      </c>
      <c r="F2437" s="1">
        <v>5839.46</v>
      </c>
      <c r="G2437" s="1">
        <v>10332.540000000001</v>
      </c>
      <c r="H2437" s="1">
        <v>3244</v>
      </c>
      <c r="I2437" s="6">
        <v>19416</v>
      </c>
      <c r="J2437" s="86"/>
      <c r="K2437" s="86"/>
      <c r="L2437" s="85"/>
      <c r="M2437" s="85"/>
      <c r="N2437" s="85"/>
      <c r="O2437" s="85"/>
      <c r="P2437" s="85"/>
      <c r="Q2437" s="1">
        <f t="shared" si="37"/>
        <v>19416</v>
      </c>
    </row>
    <row r="2438" spans="1:17" x14ac:dyDescent="0.25">
      <c r="A2438" s="83" t="s">
        <v>10106</v>
      </c>
      <c r="B2438" s="84" t="s">
        <v>17813</v>
      </c>
      <c r="C2438" s="7">
        <v>186</v>
      </c>
      <c r="D2438" s="7">
        <v>23</v>
      </c>
      <c r="E2438" s="1">
        <v>41786.69</v>
      </c>
      <c r="F2438" s="1">
        <v>217.62</v>
      </c>
      <c r="G2438" s="1">
        <v>2031.18</v>
      </c>
      <c r="H2438" s="1">
        <v>4452.7</v>
      </c>
      <c r="I2438" s="6">
        <v>6701.5</v>
      </c>
      <c r="J2438" s="86"/>
      <c r="K2438" s="86"/>
      <c r="L2438" s="85"/>
      <c r="M2438" s="85"/>
      <c r="N2438" s="85"/>
      <c r="O2438" s="85"/>
      <c r="P2438" s="85"/>
      <c r="Q2438" s="1">
        <f t="shared" si="37"/>
        <v>6701.5</v>
      </c>
    </row>
    <row r="2439" spans="1:17" x14ac:dyDescent="0.25">
      <c r="A2439" s="83" t="s">
        <v>10107</v>
      </c>
      <c r="B2439" s="84" t="s">
        <v>17814</v>
      </c>
      <c r="C2439" s="7">
        <v>11159</v>
      </c>
      <c r="D2439" s="7">
        <v>106</v>
      </c>
      <c r="E2439" s="1">
        <v>37162.89</v>
      </c>
      <c r="F2439" s="1">
        <v>13055.99</v>
      </c>
      <c r="G2439" s="1">
        <v>9361.1</v>
      </c>
      <c r="H2439" s="1">
        <v>3960</v>
      </c>
      <c r="I2439" s="6">
        <v>26377.09</v>
      </c>
      <c r="J2439" s="86"/>
      <c r="K2439" s="86"/>
      <c r="L2439" s="85"/>
      <c r="M2439" s="85"/>
      <c r="N2439" s="85"/>
      <c r="O2439" s="85"/>
      <c r="P2439" s="85"/>
      <c r="Q2439" s="1">
        <f t="shared" si="37"/>
        <v>26377.09</v>
      </c>
    </row>
    <row r="2440" spans="1:17" x14ac:dyDescent="0.25">
      <c r="A2440" s="83" t="s">
        <v>10108</v>
      </c>
      <c r="B2440" s="84" t="s">
        <v>17815</v>
      </c>
      <c r="C2440" s="7">
        <v>39914</v>
      </c>
      <c r="D2440" s="7">
        <v>500</v>
      </c>
      <c r="E2440" s="1">
        <v>223801.68</v>
      </c>
      <c r="F2440" s="1">
        <v>46699.24</v>
      </c>
      <c r="G2440" s="1">
        <v>44156.160000000003</v>
      </c>
      <c r="H2440" s="1">
        <v>23847.82</v>
      </c>
      <c r="I2440" s="6">
        <v>114703.22</v>
      </c>
      <c r="J2440" s="86"/>
      <c r="K2440" s="86"/>
      <c r="L2440" s="85"/>
      <c r="M2440" s="85"/>
      <c r="N2440" s="85"/>
      <c r="O2440" s="85"/>
      <c r="P2440" s="85"/>
      <c r="Q2440" s="1">
        <f t="shared" si="37"/>
        <v>114703.22</v>
      </c>
    </row>
    <row r="2441" spans="1:17" x14ac:dyDescent="0.25">
      <c r="A2441" s="83" t="s">
        <v>10109</v>
      </c>
      <c r="B2441" s="84" t="s">
        <v>17816</v>
      </c>
      <c r="C2441" s="7">
        <v>375</v>
      </c>
      <c r="D2441" s="7">
        <v>28</v>
      </c>
      <c r="E2441" s="1">
        <v>4276.97</v>
      </c>
      <c r="F2441" s="1">
        <v>438.75</v>
      </c>
      <c r="G2441" s="1">
        <v>2472.7399999999998</v>
      </c>
      <c r="H2441" s="1">
        <v>455.74</v>
      </c>
      <c r="I2441" s="6">
        <v>3367.23</v>
      </c>
      <c r="J2441" s="86"/>
      <c r="K2441" s="86"/>
      <c r="L2441" s="85"/>
      <c r="M2441" s="85"/>
      <c r="N2441" s="85"/>
      <c r="O2441" s="85"/>
      <c r="P2441" s="85"/>
      <c r="Q2441" s="1">
        <f t="shared" si="37"/>
        <v>3367.23</v>
      </c>
    </row>
    <row r="2442" spans="1:17" x14ac:dyDescent="0.25">
      <c r="A2442" s="83" t="s">
        <v>10110</v>
      </c>
      <c r="B2442" s="84" t="s">
        <v>17817</v>
      </c>
      <c r="C2442" s="7">
        <v>1761</v>
      </c>
      <c r="D2442" s="7">
        <v>35</v>
      </c>
      <c r="E2442" s="1">
        <v>6926.93</v>
      </c>
      <c r="F2442" s="1">
        <v>2060.36</v>
      </c>
      <c r="G2442" s="1">
        <v>3090.93</v>
      </c>
      <c r="H2442" s="1">
        <v>738.12</v>
      </c>
      <c r="I2442" s="6">
        <v>5889.41</v>
      </c>
      <c r="J2442" s="86"/>
      <c r="K2442" s="86"/>
      <c r="L2442" s="85"/>
      <c r="M2442" s="85"/>
      <c r="N2442" s="85"/>
      <c r="O2442" s="85"/>
      <c r="P2442" s="85"/>
      <c r="Q2442" s="1">
        <f t="shared" si="37"/>
        <v>5889.41</v>
      </c>
    </row>
    <row r="2443" spans="1:17" x14ac:dyDescent="0.25">
      <c r="A2443" s="83" t="s">
        <v>10111</v>
      </c>
      <c r="B2443" s="84" t="s">
        <v>17818</v>
      </c>
      <c r="C2443" s="7">
        <v>733</v>
      </c>
      <c r="D2443" s="7">
        <v>24</v>
      </c>
      <c r="E2443" s="1">
        <v>7387.71</v>
      </c>
      <c r="F2443" s="1">
        <v>857.61</v>
      </c>
      <c r="G2443" s="1">
        <v>2119.5</v>
      </c>
      <c r="H2443" s="1">
        <v>787.22</v>
      </c>
      <c r="I2443" s="6">
        <v>3764.33</v>
      </c>
      <c r="J2443" s="86"/>
      <c r="K2443" s="86"/>
      <c r="L2443" s="85"/>
      <c r="M2443" s="85"/>
      <c r="N2443" s="85"/>
      <c r="O2443" s="85"/>
      <c r="P2443" s="85"/>
      <c r="Q2443" s="1">
        <f t="shared" si="37"/>
        <v>3764.33</v>
      </c>
    </row>
    <row r="2444" spans="1:17" x14ac:dyDescent="0.25">
      <c r="A2444" s="83" t="s">
        <v>10112</v>
      </c>
      <c r="B2444" s="84" t="s">
        <v>17819</v>
      </c>
      <c r="C2444" s="7">
        <v>3762</v>
      </c>
      <c r="D2444" s="7">
        <v>64</v>
      </c>
      <c r="E2444" s="1">
        <v>19046.02</v>
      </c>
      <c r="F2444" s="1">
        <v>4401.53</v>
      </c>
      <c r="G2444" s="1">
        <v>5651.99</v>
      </c>
      <c r="H2444" s="1">
        <v>2029.5</v>
      </c>
      <c r="I2444" s="6">
        <v>12083.02</v>
      </c>
      <c r="J2444" s="86"/>
      <c r="K2444" s="86"/>
      <c r="L2444" s="85"/>
      <c r="M2444" s="85"/>
      <c r="N2444" s="85"/>
      <c r="O2444" s="85"/>
      <c r="P2444" s="85"/>
      <c r="Q2444" s="1">
        <f t="shared" si="37"/>
        <v>12083.02</v>
      </c>
    </row>
    <row r="2445" spans="1:17" x14ac:dyDescent="0.25">
      <c r="A2445" s="83" t="s">
        <v>10113</v>
      </c>
      <c r="B2445" s="84" t="s">
        <v>17820</v>
      </c>
      <c r="C2445" s="7">
        <v>389</v>
      </c>
      <c r="D2445" s="7">
        <v>20</v>
      </c>
      <c r="E2445" s="1">
        <v>3285.44</v>
      </c>
      <c r="F2445" s="1">
        <v>455.13</v>
      </c>
      <c r="G2445" s="1">
        <v>1766.25</v>
      </c>
      <c r="H2445" s="1">
        <v>350.09</v>
      </c>
      <c r="I2445" s="6">
        <v>2571.4699999999998</v>
      </c>
      <c r="J2445" s="86"/>
      <c r="K2445" s="86"/>
      <c r="L2445" s="85"/>
      <c r="M2445" s="85"/>
      <c r="N2445" s="85"/>
      <c r="O2445" s="85"/>
      <c r="P2445" s="85"/>
      <c r="Q2445" s="1">
        <f t="shared" si="37"/>
        <v>2571.4699999999998</v>
      </c>
    </row>
    <row r="2446" spans="1:17" x14ac:dyDescent="0.25">
      <c r="A2446" s="83" t="s">
        <v>10114</v>
      </c>
      <c r="B2446" s="84" t="s">
        <v>17821</v>
      </c>
      <c r="C2446" s="7">
        <v>272</v>
      </c>
      <c r="D2446" s="7">
        <v>16</v>
      </c>
      <c r="E2446" s="1">
        <v>2739.64</v>
      </c>
      <c r="F2446" s="1">
        <v>318.24</v>
      </c>
      <c r="G2446" s="1">
        <v>1413</v>
      </c>
      <c r="H2446" s="1">
        <v>291.93</v>
      </c>
      <c r="I2446" s="6">
        <v>2023.17</v>
      </c>
      <c r="J2446" s="86"/>
      <c r="K2446" s="86"/>
      <c r="L2446" s="85"/>
      <c r="M2446" s="85"/>
      <c r="N2446" s="85"/>
      <c r="O2446" s="85"/>
      <c r="P2446" s="85"/>
      <c r="Q2446" s="1">
        <f t="shared" ref="Q2446:Q2509" si="38">I2446+P2446</f>
        <v>2023.17</v>
      </c>
    </row>
    <row r="2447" spans="1:17" x14ac:dyDescent="0.25">
      <c r="A2447" s="83" t="s">
        <v>10115</v>
      </c>
      <c r="B2447" s="84" t="s">
        <v>17178</v>
      </c>
      <c r="C2447" s="7">
        <v>968</v>
      </c>
      <c r="D2447" s="7">
        <v>41</v>
      </c>
      <c r="E2447" s="1">
        <v>11800.22</v>
      </c>
      <c r="F2447" s="1">
        <v>1132.56</v>
      </c>
      <c r="G2447" s="1">
        <v>3620.81</v>
      </c>
      <c r="H2447" s="1">
        <v>1257.4100000000001</v>
      </c>
      <c r="I2447" s="6">
        <v>6010.78</v>
      </c>
      <c r="J2447" s="86"/>
      <c r="K2447" s="86"/>
      <c r="L2447" s="85"/>
      <c r="M2447" s="85"/>
      <c r="N2447" s="85"/>
      <c r="O2447" s="85"/>
      <c r="P2447" s="85"/>
      <c r="Q2447" s="1">
        <f t="shared" si="38"/>
        <v>6010.78</v>
      </c>
    </row>
    <row r="2448" spans="1:17" x14ac:dyDescent="0.25">
      <c r="A2448" s="83" t="s">
        <v>10116</v>
      </c>
      <c r="B2448" s="84" t="s">
        <v>17822</v>
      </c>
      <c r="C2448" s="7">
        <v>267</v>
      </c>
      <c r="D2448" s="7">
        <v>25</v>
      </c>
      <c r="E2448" s="1">
        <v>6504.68</v>
      </c>
      <c r="F2448" s="1">
        <v>312.39</v>
      </c>
      <c r="G2448" s="1">
        <v>2207.81</v>
      </c>
      <c r="H2448" s="1">
        <v>693.13</v>
      </c>
      <c r="I2448" s="6">
        <v>3213.33</v>
      </c>
      <c r="J2448" s="86"/>
      <c r="K2448" s="86"/>
      <c r="L2448" s="85"/>
      <c r="M2448" s="85"/>
      <c r="N2448" s="85"/>
      <c r="O2448" s="85"/>
      <c r="P2448" s="85"/>
      <c r="Q2448" s="1">
        <f t="shared" si="38"/>
        <v>3213.33</v>
      </c>
    </row>
    <row r="2449" spans="1:17" x14ac:dyDescent="0.25">
      <c r="A2449" s="83" t="s">
        <v>10117</v>
      </c>
      <c r="B2449" s="84" t="s">
        <v>17823</v>
      </c>
      <c r="C2449" s="7">
        <v>2695</v>
      </c>
      <c r="D2449" s="7">
        <v>47</v>
      </c>
      <c r="E2449" s="1">
        <v>9923.89</v>
      </c>
      <c r="F2449" s="1">
        <v>3153.14</v>
      </c>
      <c r="G2449" s="1">
        <v>4150.68</v>
      </c>
      <c r="H2449" s="1">
        <v>1057.47</v>
      </c>
      <c r="I2449" s="6">
        <v>8361.2900000000009</v>
      </c>
      <c r="J2449" s="86"/>
      <c r="K2449" s="86"/>
      <c r="L2449" s="85"/>
      <c r="M2449" s="85"/>
      <c r="N2449" s="85"/>
      <c r="O2449" s="85"/>
      <c r="P2449" s="85"/>
      <c r="Q2449" s="1">
        <f t="shared" si="38"/>
        <v>8361.2900000000009</v>
      </c>
    </row>
    <row r="2450" spans="1:17" x14ac:dyDescent="0.25">
      <c r="A2450" s="83" t="s">
        <v>10118</v>
      </c>
      <c r="B2450" s="84" t="s">
        <v>17824</v>
      </c>
      <c r="C2450" s="7">
        <v>7872</v>
      </c>
      <c r="D2450" s="7">
        <v>97</v>
      </c>
      <c r="E2450" s="1">
        <v>129892.17</v>
      </c>
      <c r="F2450" s="1">
        <v>9210.2199999999993</v>
      </c>
      <c r="G2450" s="1">
        <v>8566.2999999999993</v>
      </c>
      <c r="H2450" s="1">
        <v>13841.03</v>
      </c>
      <c r="I2450" s="6">
        <v>31617.55</v>
      </c>
      <c r="J2450" s="86"/>
      <c r="K2450" s="86"/>
      <c r="L2450" s="85"/>
      <c r="M2450" s="85"/>
      <c r="N2450" s="85"/>
      <c r="O2450" s="85"/>
      <c r="P2450" s="85"/>
      <c r="Q2450" s="1">
        <f t="shared" si="38"/>
        <v>31617.55</v>
      </c>
    </row>
    <row r="2451" spans="1:17" x14ac:dyDescent="0.25">
      <c r="A2451" s="83" t="s">
        <v>10119</v>
      </c>
      <c r="B2451" s="84" t="s">
        <v>17825</v>
      </c>
      <c r="C2451" s="7">
        <v>11331</v>
      </c>
      <c r="D2451" s="7">
        <v>171</v>
      </c>
      <c r="E2451" s="1">
        <v>50381.07</v>
      </c>
      <c r="F2451" s="1">
        <v>13257.23</v>
      </c>
      <c r="G2451" s="1">
        <v>15101.41</v>
      </c>
      <c r="H2451" s="1">
        <v>5368.5</v>
      </c>
      <c r="I2451" s="6">
        <v>33727.14</v>
      </c>
      <c r="J2451" s="86"/>
      <c r="K2451" s="86"/>
      <c r="L2451" s="85"/>
      <c r="M2451" s="85"/>
      <c r="N2451" s="85"/>
      <c r="O2451" s="85"/>
      <c r="P2451" s="85"/>
      <c r="Q2451" s="1">
        <f t="shared" si="38"/>
        <v>33727.14</v>
      </c>
    </row>
    <row r="2452" spans="1:17" x14ac:dyDescent="0.25">
      <c r="A2452" s="83" t="s">
        <v>10120</v>
      </c>
      <c r="B2452" s="84" t="s">
        <v>17826</v>
      </c>
      <c r="C2452" s="7">
        <v>677</v>
      </c>
      <c r="D2452" s="7">
        <v>12</v>
      </c>
      <c r="E2452" s="1">
        <v>4821.84</v>
      </c>
      <c r="F2452" s="1">
        <v>792.09</v>
      </c>
      <c r="G2452" s="1">
        <v>1059.74</v>
      </c>
      <c r="H2452" s="1">
        <v>513.80999999999995</v>
      </c>
      <c r="I2452" s="6">
        <v>2365.64</v>
      </c>
      <c r="J2452" s="86"/>
      <c r="K2452" s="86"/>
      <c r="L2452" s="85"/>
      <c r="M2452" s="85"/>
      <c r="N2452" s="85"/>
      <c r="O2452" s="85"/>
      <c r="P2452" s="85"/>
      <c r="Q2452" s="1">
        <f t="shared" si="38"/>
        <v>2365.64</v>
      </c>
    </row>
    <row r="2453" spans="1:17" x14ac:dyDescent="0.25">
      <c r="A2453" s="83" t="s">
        <v>10121</v>
      </c>
      <c r="B2453" s="84" t="s">
        <v>17827</v>
      </c>
      <c r="C2453" s="7">
        <v>3232</v>
      </c>
      <c r="D2453" s="7">
        <v>55</v>
      </c>
      <c r="E2453" s="1">
        <v>57719.56</v>
      </c>
      <c r="F2453" s="1">
        <v>3781.43</v>
      </c>
      <c r="G2453" s="1">
        <v>4857.18</v>
      </c>
      <c r="H2453" s="1">
        <v>6150.47</v>
      </c>
      <c r="I2453" s="6">
        <v>14789.08</v>
      </c>
      <c r="J2453" s="86"/>
      <c r="K2453" s="86"/>
      <c r="L2453" s="85"/>
      <c r="M2453" s="85"/>
      <c r="N2453" s="85"/>
      <c r="O2453" s="85"/>
      <c r="P2453" s="85"/>
      <c r="Q2453" s="1">
        <f t="shared" si="38"/>
        <v>14789.08</v>
      </c>
    </row>
    <row r="2454" spans="1:17" x14ac:dyDescent="0.25">
      <c r="A2454" s="83" t="s">
        <v>10122</v>
      </c>
      <c r="B2454" s="84" t="s">
        <v>17828</v>
      </c>
      <c r="C2454" s="7">
        <v>140</v>
      </c>
      <c r="D2454" s="7">
        <v>17</v>
      </c>
      <c r="E2454" s="1">
        <v>2709.25</v>
      </c>
      <c r="F2454" s="1">
        <v>163.80000000000001</v>
      </c>
      <c r="G2454" s="1">
        <v>1501.31</v>
      </c>
      <c r="H2454" s="1">
        <v>288.69</v>
      </c>
      <c r="I2454" s="6">
        <v>1953.8</v>
      </c>
      <c r="J2454" s="86"/>
      <c r="K2454" s="86"/>
      <c r="L2454" s="85"/>
      <c r="M2454" s="85"/>
      <c r="N2454" s="85"/>
      <c r="O2454" s="85"/>
      <c r="P2454" s="85"/>
      <c r="Q2454" s="1">
        <f t="shared" si="38"/>
        <v>1953.8</v>
      </c>
    </row>
    <row r="2455" spans="1:17" x14ac:dyDescent="0.25">
      <c r="A2455" s="83" t="s">
        <v>10123</v>
      </c>
      <c r="B2455" s="84" t="s">
        <v>17829</v>
      </c>
      <c r="C2455" s="7">
        <v>537</v>
      </c>
      <c r="D2455" s="7">
        <v>79</v>
      </c>
      <c r="E2455" s="1">
        <v>83030.789999999994</v>
      </c>
      <c r="F2455" s="1">
        <v>628.29</v>
      </c>
      <c r="G2455" s="1">
        <v>6976.67</v>
      </c>
      <c r="H2455" s="1">
        <v>8847.58</v>
      </c>
      <c r="I2455" s="6">
        <v>16452.54</v>
      </c>
      <c r="J2455" s="86"/>
      <c r="K2455" s="86"/>
      <c r="L2455" s="85"/>
      <c r="M2455" s="85"/>
      <c r="N2455" s="85"/>
      <c r="O2455" s="85"/>
      <c r="P2455" s="85"/>
      <c r="Q2455" s="1">
        <f t="shared" si="38"/>
        <v>16452.54</v>
      </c>
    </row>
    <row r="2456" spans="1:17" x14ac:dyDescent="0.25">
      <c r="A2456" s="83" t="s">
        <v>10124</v>
      </c>
      <c r="B2456" s="84" t="s">
        <v>17830</v>
      </c>
      <c r="C2456" s="7">
        <v>2298</v>
      </c>
      <c r="D2456" s="7">
        <v>52</v>
      </c>
      <c r="E2456" s="1">
        <v>26225.279999999999</v>
      </c>
      <c r="F2456" s="1">
        <v>2688.66</v>
      </c>
      <c r="G2456" s="1">
        <v>4592.24</v>
      </c>
      <c r="H2456" s="1">
        <v>2794.51</v>
      </c>
      <c r="I2456" s="6">
        <v>10075.41</v>
      </c>
      <c r="J2456" s="86"/>
      <c r="K2456" s="86"/>
      <c r="L2456" s="85"/>
      <c r="M2456" s="85"/>
      <c r="N2456" s="85"/>
      <c r="O2456" s="85"/>
      <c r="P2456" s="85"/>
      <c r="Q2456" s="1">
        <f t="shared" si="38"/>
        <v>10075.41</v>
      </c>
    </row>
    <row r="2457" spans="1:17" x14ac:dyDescent="0.25">
      <c r="A2457" s="83" t="s">
        <v>10125</v>
      </c>
      <c r="B2457" s="84" t="s">
        <v>17831</v>
      </c>
      <c r="C2457" s="7">
        <v>729</v>
      </c>
      <c r="D2457" s="7">
        <v>23</v>
      </c>
      <c r="E2457" s="1">
        <v>3219.12</v>
      </c>
      <c r="F2457" s="1">
        <v>852.93</v>
      </c>
      <c r="G2457" s="1">
        <v>2031.18</v>
      </c>
      <c r="H2457" s="1">
        <v>343.02</v>
      </c>
      <c r="I2457" s="6">
        <v>3227.13</v>
      </c>
      <c r="J2457" s="86"/>
      <c r="K2457" s="86"/>
      <c r="L2457" s="85"/>
      <c r="M2457" s="85"/>
      <c r="N2457" s="85"/>
      <c r="O2457" s="85"/>
      <c r="P2457" s="85"/>
      <c r="Q2457" s="1">
        <f t="shared" si="38"/>
        <v>3227.13</v>
      </c>
    </row>
    <row r="2458" spans="1:17" x14ac:dyDescent="0.25">
      <c r="A2458" s="83" t="s">
        <v>10126</v>
      </c>
      <c r="B2458" s="84" t="s">
        <v>17832</v>
      </c>
      <c r="C2458" s="7">
        <v>309</v>
      </c>
      <c r="D2458" s="7">
        <v>17</v>
      </c>
      <c r="E2458" s="1">
        <v>3050.52</v>
      </c>
      <c r="F2458" s="1">
        <v>361.53</v>
      </c>
      <c r="G2458" s="1">
        <v>1501.31</v>
      </c>
      <c r="H2458" s="1">
        <v>325.06</v>
      </c>
      <c r="I2458" s="6">
        <v>2187.9</v>
      </c>
      <c r="J2458" s="86"/>
      <c r="K2458" s="86"/>
      <c r="L2458" s="85"/>
      <c r="M2458" s="85"/>
      <c r="N2458" s="85"/>
      <c r="O2458" s="85"/>
      <c r="P2458" s="85"/>
      <c r="Q2458" s="1">
        <f t="shared" si="38"/>
        <v>2187.9</v>
      </c>
    </row>
    <row r="2459" spans="1:17" x14ac:dyDescent="0.25">
      <c r="A2459" s="83" t="s">
        <v>10127</v>
      </c>
      <c r="B2459" s="84" t="s">
        <v>17833</v>
      </c>
      <c r="C2459" s="7">
        <v>611</v>
      </c>
      <c r="D2459" s="7">
        <v>40</v>
      </c>
      <c r="E2459" s="1">
        <v>6821.99</v>
      </c>
      <c r="F2459" s="1">
        <v>714.86</v>
      </c>
      <c r="G2459" s="1">
        <v>3532.5</v>
      </c>
      <c r="H2459" s="1">
        <v>726.94</v>
      </c>
      <c r="I2459" s="6">
        <v>4974.3</v>
      </c>
      <c r="J2459" s="86"/>
      <c r="K2459" s="86"/>
      <c r="L2459" s="85"/>
      <c r="M2459" s="85"/>
      <c r="N2459" s="85"/>
      <c r="O2459" s="85"/>
      <c r="P2459" s="85"/>
      <c r="Q2459" s="1">
        <f t="shared" si="38"/>
        <v>4974.3</v>
      </c>
    </row>
    <row r="2460" spans="1:17" x14ac:dyDescent="0.25">
      <c r="A2460" s="83" t="s">
        <v>10128</v>
      </c>
      <c r="B2460" s="84" t="s">
        <v>17834</v>
      </c>
      <c r="C2460" s="7">
        <v>188</v>
      </c>
      <c r="D2460" s="7">
        <v>25</v>
      </c>
      <c r="E2460" s="1">
        <v>7456.38</v>
      </c>
      <c r="F2460" s="1">
        <v>219.96</v>
      </c>
      <c r="G2460" s="1">
        <v>2207.81</v>
      </c>
      <c r="H2460" s="1">
        <v>794.54</v>
      </c>
      <c r="I2460" s="6">
        <v>3222.31</v>
      </c>
      <c r="J2460" s="86"/>
      <c r="K2460" s="86"/>
      <c r="L2460" s="85"/>
      <c r="M2460" s="85"/>
      <c r="N2460" s="85"/>
      <c r="O2460" s="85"/>
      <c r="P2460" s="85"/>
      <c r="Q2460" s="1">
        <f t="shared" si="38"/>
        <v>3222.31</v>
      </c>
    </row>
    <row r="2461" spans="1:17" x14ac:dyDescent="0.25">
      <c r="A2461" s="83" t="s">
        <v>10129</v>
      </c>
      <c r="B2461" s="84" t="s">
        <v>17835</v>
      </c>
      <c r="C2461" s="7">
        <v>10410</v>
      </c>
      <c r="D2461" s="7">
        <v>188</v>
      </c>
      <c r="E2461" s="1">
        <v>111178.26</v>
      </c>
      <c r="F2461" s="1">
        <v>12179.66</v>
      </c>
      <c r="G2461" s="1">
        <v>16602.71</v>
      </c>
      <c r="H2461" s="1">
        <v>11846.92</v>
      </c>
      <c r="I2461" s="6">
        <v>40629.29</v>
      </c>
      <c r="J2461" s="86"/>
      <c r="K2461" s="86"/>
      <c r="L2461" s="85"/>
      <c r="M2461" s="85"/>
      <c r="N2461" s="85"/>
      <c r="O2461" s="85"/>
      <c r="P2461" s="85"/>
      <c r="Q2461" s="1">
        <f t="shared" si="38"/>
        <v>40629.29</v>
      </c>
    </row>
    <row r="2462" spans="1:17" x14ac:dyDescent="0.25">
      <c r="A2462" s="83" t="s">
        <v>10130</v>
      </c>
      <c r="B2462" s="84" t="s">
        <v>17836</v>
      </c>
      <c r="C2462" s="7">
        <v>947</v>
      </c>
      <c r="D2462" s="7">
        <v>24</v>
      </c>
      <c r="E2462" s="1">
        <v>4984.78</v>
      </c>
      <c r="F2462" s="1">
        <v>1107.98</v>
      </c>
      <c r="G2462" s="1">
        <v>2119.5</v>
      </c>
      <c r="H2462" s="1">
        <v>531.16999999999996</v>
      </c>
      <c r="I2462" s="6">
        <v>3758.65</v>
      </c>
      <c r="J2462" s="86"/>
      <c r="K2462" s="86"/>
      <c r="L2462" s="85"/>
      <c r="M2462" s="85"/>
      <c r="N2462" s="85"/>
      <c r="O2462" s="85"/>
      <c r="P2462" s="85"/>
      <c r="Q2462" s="1">
        <f t="shared" si="38"/>
        <v>3758.65</v>
      </c>
    </row>
    <row r="2463" spans="1:17" x14ac:dyDescent="0.25">
      <c r="A2463" s="83" t="s">
        <v>10131</v>
      </c>
      <c r="B2463" s="84" t="s">
        <v>17837</v>
      </c>
      <c r="C2463" s="7">
        <v>11100</v>
      </c>
      <c r="D2463" s="7">
        <v>249</v>
      </c>
      <c r="E2463" s="1">
        <v>76783.14</v>
      </c>
      <c r="F2463" s="1">
        <v>12986.96</v>
      </c>
      <c r="G2463" s="1">
        <v>21989.77</v>
      </c>
      <c r="H2463" s="1">
        <v>8181.85</v>
      </c>
      <c r="I2463" s="6">
        <v>43158.58</v>
      </c>
      <c r="J2463" s="86"/>
      <c r="K2463" s="86"/>
      <c r="L2463" s="85"/>
      <c r="M2463" s="85"/>
      <c r="N2463" s="85"/>
      <c r="O2463" s="85"/>
      <c r="P2463" s="85"/>
      <c r="Q2463" s="1">
        <f t="shared" si="38"/>
        <v>43158.58</v>
      </c>
    </row>
    <row r="2464" spans="1:17" x14ac:dyDescent="0.25">
      <c r="A2464" s="83" t="s">
        <v>10132</v>
      </c>
      <c r="B2464" s="84" t="s">
        <v>17838</v>
      </c>
      <c r="C2464" s="7">
        <v>11030</v>
      </c>
      <c r="D2464" s="7">
        <v>349</v>
      </c>
      <c r="E2464" s="1">
        <v>115289.08</v>
      </c>
      <c r="F2464" s="1">
        <v>12905.06</v>
      </c>
      <c r="G2464" s="1">
        <v>30821</v>
      </c>
      <c r="H2464" s="1">
        <v>12284.96</v>
      </c>
      <c r="I2464" s="6">
        <v>56011.02</v>
      </c>
      <c r="J2464" s="86"/>
      <c r="K2464" s="86"/>
      <c r="L2464" s="85"/>
      <c r="M2464" s="85"/>
      <c r="N2464" s="85"/>
      <c r="O2464" s="85"/>
      <c r="P2464" s="85"/>
      <c r="Q2464" s="1">
        <f t="shared" si="38"/>
        <v>56011.02</v>
      </c>
    </row>
    <row r="2465" spans="1:17" x14ac:dyDescent="0.25">
      <c r="A2465" s="83" t="s">
        <v>10133</v>
      </c>
      <c r="B2465" s="84" t="s">
        <v>17839</v>
      </c>
      <c r="C2465" s="7">
        <v>5561</v>
      </c>
      <c r="D2465" s="7">
        <v>157</v>
      </c>
      <c r="E2465" s="1">
        <v>215187.6</v>
      </c>
      <c r="F2465" s="1">
        <v>6506.35</v>
      </c>
      <c r="G2465" s="1">
        <v>13865.03</v>
      </c>
      <c r="H2465" s="1">
        <v>22929.93</v>
      </c>
      <c r="I2465" s="6">
        <v>43301.31</v>
      </c>
      <c r="J2465" s="86"/>
      <c r="K2465" s="86"/>
      <c r="L2465" s="85"/>
      <c r="M2465" s="85"/>
      <c r="N2465" s="85"/>
      <c r="O2465" s="85"/>
      <c r="P2465" s="85"/>
      <c r="Q2465" s="1">
        <f t="shared" si="38"/>
        <v>43301.31</v>
      </c>
    </row>
    <row r="2466" spans="1:17" x14ac:dyDescent="0.25">
      <c r="A2466" s="83" t="s">
        <v>10134</v>
      </c>
      <c r="B2466" s="84" t="s">
        <v>17840</v>
      </c>
      <c r="C2466" s="7">
        <v>966</v>
      </c>
      <c r="D2466" s="7">
        <v>26</v>
      </c>
      <c r="E2466" s="1">
        <v>26308.42</v>
      </c>
      <c r="F2466" s="1">
        <v>1130.22</v>
      </c>
      <c r="G2466" s="1">
        <v>2296.12</v>
      </c>
      <c r="H2466" s="1">
        <v>2803.37</v>
      </c>
      <c r="I2466" s="6">
        <v>6229.71</v>
      </c>
      <c r="J2466" s="86"/>
      <c r="K2466" s="86"/>
      <c r="L2466" s="85"/>
      <c r="M2466" s="85"/>
      <c r="N2466" s="85"/>
      <c r="O2466" s="85"/>
      <c r="P2466" s="85"/>
      <c r="Q2466" s="1">
        <f t="shared" si="38"/>
        <v>6229.71</v>
      </c>
    </row>
    <row r="2467" spans="1:17" x14ac:dyDescent="0.25">
      <c r="A2467" s="83" t="s">
        <v>10135</v>
      </c>
      <c r="B2467" s="84" t="s">
        <v>17841</v>
      </c>
      <c r="C2467" s="7">
        <v>282</v>
      </c>
      <c r="D2467" s="7">
        <v>12</v>
      </c>
      <c r="E2467" s="1">
        <v>2267.9699999999998</v>
      </c>
      <c r="F2467" s="1">
        <v>329.94</v>
      </c>
      <c r="G2467" s="1">
        <v>1059.74</v>
      </c>
      <c r="H2467" s="1">
        <v>241.67</v>
      </c>
      <c r="I2467" s="6">
        <v>1631.35</v>
      </c>
      <c r="J2467" s="86"/>
      <c r="K2467" s="86"/>
      <c r="L2467" s="85"/>
      <c r="M2467" s="85"/>
      <c r="N2467" s="85"/>
      <c r="O2467" s="85"/>
      <c r="P2467" s="85"/>
      <c r="Q2467" s="1">
        <f t="shared" si="38"/>
        <v>1631.35</v>
      </c>
    </row>
    <row r="2468" spans="1:17" x14ac:dyDescent="0.25">
      <c r="A2468" s="83" t="s">
        <v>10136</v>
      </c>
      <c r="B2468" s="84" t="s">
        <v>17842</v>
      </c>
      <c r="C2468" s="7">
        <v>171</v>
      </c>
      <c r="D2468" s="7">
        <v>21</v>
      </c>
      <c r="E2468" s="1">
        <v>4658.4799999999996</v>
      </c>
      <c r="F2468" s="1">
        <v>200.07</v>
      </c>
      <c r="G2468" s="1">
        <v>1854.56</v>
      </c>
      <c r="H2468" s="1">
        <v>496.4</v>
      </c>
      <c r="I2468" s="6">
        <v>2551.0300000000002</v>
      </c>
      <c r="J2468" s="86"/>
      <c r="K2468" s="86"/>
      <c r="L2468" s="85"/>
      <c r="M2468" s="85"/>
      <c r="N2468" s="85"/>
      <c r="O2468" s="85"/>
      <c r="P2468" s="85"/>
      <c r="Q2468" s="1">
        <f t="shared" si="38"/>
        <v>2551.0300000000002</v>
      </c>
    </row>
    <row r="2469" spans="1:17" x14ac:dyDescent="0.25">
      <c r="A2469" s="83" t="s">
        <v>10137</v>
      </c>
      <c r="B2469" s="84" t="s">
        <v>17843</v>
      </c>
      <c r="C2469" s="7">
        <v>445</v>
      </c>
      <c r="D2469" s="7">
        <v>34</v>
      </c>
      <c r="E2469" s="1">
        <v>6094.42</v>
      </c>
      <c r="F2469" s="1">
        <v>520.65</v>
      </c>
      <c r="G2469" s="1">
        <v>3002.62</v>
      </c>
      <c r="H2469" s="1">
        <v>649.41</v>
      </c>
      <c r="I2469" s="6">
        <v>4172.68</v>
      </c>
      <c r="J2469" s="86"/>
      <c r="K2469" s="86"/>
      <c r="L2469" s="85"/>
      <c r="M2469" s="85"/>
      <c r="N2469" s="85"/>
      <c r="O2469" s="85"/>
      <c r="P2469" s="85"/>
      <c r="Q2469" s="1">
        <f t="shared" si="38"/>
        <v>4172.68</v>
      </c>
    </row>
    <row r="2470" spans="1:17" x14ac:dyDescent="0.25">
      <c r="A2470" s="83" t="s">
        <v>10138</v>
      </c>
      <c r="B2470" s="84" t="s">
        <v>17844</v>
      </c>
      <c r="C2470" s="7">
        <v>174</v>
      </c>
      <c r="D2470" s="7">
        <v>9</v>
      </c>
      <c r="E2470" s="1">
        <v>1380.93</v>
      </c>
      <c r="F2470" s="1">
        <v>203.58</v>
      </c>
      <c r="G2470" s="1">
        <v>794.81</v>
      </c>
      <c r="H2470" s="1">
        <v>147.15</v>
      </c>
      <c r="I2470" s="6">
        <v>1145.54</v>
      </c>
      <c r="J2470" s="86"/>
      <c r="K2470" s="86"/>
      <c r="L2470" s="85"/>
      <c r="M2470" s="85"/>
      <c r="N2470" s="85"/>
      <c r="O2470" s="85"/>
      <c r="P2470" s="85"/>
      <c r="Q2470" s="1">
        <f t="shared" si="38"/>
        <v>1145.54</v>
      </c>
    </row>
    <row r="2471" spans="1:17" x14ac:dyDescent="0.25">
      <c r="A2471" s="83" t="s">
        <v>10139</v>
      </c>
      <c r="B2471" s="84" t="s">
        <v>17845</v>
      </c>
      <c r="C2471" s="7">
        <v>2399</v>
      </c>
      <c r="D2471" s="7">
        <v>101</v>
      </c>
      <c r="E2471" s="1">
        <v>79242.95</v>
      </c>
      <c r="F2471" s="1">
        <v>2806.82</v>
      </c>
      <c r="G2471" s="1">
        <v>8919.5400000000009</v>
      </c>
      <c r="H2471" s="1">
        <v>8443.9599999999991</v>
      </c>
      <c r="I2471" s="6">
        <v>20170.32</v>
      </c>
      <c r="J2471" s="86"/>
      <c r="K2471" s="86"/>
      <c r="L2471" s="85"/>
      <c r="M2471" s="85"/>
      <c r="N2471" s="85"/>
      <c r="O2471" s="85"/>
      <c r="P2471" s="85"/>
      <c r="Q2471" s="1">
        <f t="shared" si="38"/>
        <v>20170.32</v>
      </c>
    </row>
    <row r="2472" spans="1:17" x14ac:dyDescent="0.25">
      <c r="A2472" s="83" t="s">
        <v>10140</v>
      </c>
      <c r="B2472" s="84" t="s">
        <v>17846</v>
      </c>
      <c r="C2472" s="7">
        <v>1268</v>
      </c>
      <c r="D2472" s="7">
        <v>39</v>
      </c>
      <c r="E2472" s="1">
        <v>11239.91</v>
      </c>
      <c r="F2472" s="1">
        <v>1483.55</v>
      </c>
      <c r="G2472" s="1">
        <v>3444.18</v>
      </c>
      <c r="H2472" s="1">
        <v>1197.7</v>
      </c>
      <c r="I2472" s="6">
        <v>6125.43</v>
      </c>
      <c r="J2472" s="86"/>
      <c r="K2472" s="86"/>
      <c r="L2472" s="85"/>
      <c r="M2472" s="85"/>
      <c r="N2472" s="85"/>
      <c r="O2472" s="85"/>
      <c r="P2472" s="85"/>
      <c r="Q2472" s="1">
        <f t="shared" si="38"/>
        <v>6125.43</v>
      </c>
    </row>
    <row r="2473" spans="1:17" x14ac:dyDescent="0.25">
      <c r="A2473" s="83" t="s">
        <v>10141</v>
      </c>
      <c r="B2473" s="84" t="s">
        <v>17847</v>
      </c>
      <c r="C2473" s="7">
        <v>254</v>
      </c>
      <c r="D2473" s="7">
        <v>6</v>
      </c>
      <c r="E2473" s="1">
        <v>2366.11</v>
      </c>
      <c r="F2473" s="1">
        <v>297.18</v>
      </c>
      <c r="G2473" s="1">
        <v>529.87</v>
      </c>
      <c r="H2473" s="1">
        <v>252.13</v>
      </c>
      <c r="I2473" s="6">
        <v>1079.18</v>
      </c>
      <c r="J2473" s="86"/>
      <c r="K2473" s="86"/>
      <c r="L2473" s="85"/>
      <c r="M2473" s="85"/>
      <c r="N2473" s="85"/>
      <c r="O2473" s="85"/>
      <c r="P2473" s="85"/>
      <c r="Q2473" s="1">
        <f t="shared" si="38"/>
        <v>1079.18</v>
      </c>
    </row>
    <row r="2474" spans="1:17" x14ac:dyDescent="0.25">
      <c r="A2474" s="83" t="s">
        <v>10142</v>
      </c>
      <c r="B2474" s="84" t="s">
        <v>17848</v>
      </c>
      <c r="C2474" s="7">
        <v>537</v>
      </c>
      <c r="D2474" s="7">
        <v>22</v>
      </c>
      <c r="E2474" s="1">
        <v>6773.85</v>
      </c>
      <c r="F2474" s="1">
        <v>628.29</v>
      </c>
      <c r="G2474" s="1">
        <v>1942.87</v>
      </c>
      <c r="H2474" s="1">
        <v>721.81</v>
      </c>
      <c r="I2474" s="6">
        <v>3292.97</v>
      </c>
      <c r="J2474" s="86"/>
      <c r="K2474" s="86"/>
      <c r="L2474" s="85"/>
      <c r="M2474" s="85"/>
      <c r="N2474" s="85"/>
      <c r="O2474" s="85"/>
      <c r="P2474" s="85"/>
      <c r="Q2474" s="1">
        <f t="shared" si="38"/>
        <v>3292.97</v>
      </c>
    </row>
    <row r="2475" spans="1:17" x14ac:dyDescent="0.25">
      <c r="A2475" s="83" t="s">
        <v>10143</v>
      </c>
      <c r="B2475" s="84" t="s">
        <v>17849</v>
      </c>
      <c r="C2475" s="7">
        <v>234</v>
      </c>
      <c r="D2475" s="7">
        <v>18</v>
      </c>
      <c r="E2475" s="1">
        <v>3120.16</v>
      </c>
      <c r="F2475" s="1">
        <v>273.77999999999997</v>
      </c>
      <c r="G2475" s="1">
        <v>1589.62</v>
      </c>
      <c r="H2475" s="1">
        <v>332.48</v>
      </c>
      <c r="I2475" s="6">
        <v>2195.88</v>
      </c>
      <c r="J2475" s="86"/>
      <c r="K2475" s="86"/>
      <c r="L2475" s="85"/>
      <c r="M2475" s="85"/>
      <c r="N2475" s="85"/>
      <c r="O2475" s="85"/>
      <c r="P2475" s="85"/>
      <c r="Q2475" s="1">
        <f t="shared" si="38"/>
        <v>2195.88</v>
      </c>
    </row>
    <row r="2476" spans="1:17" x14ac:dyDescent="0.25">
      <c r="A2476" s="83" t="s">
        <v>10144</v>
      </c>
      <c r="B2476" s="84" t="s">
        <v>17850</v>
      </c>
      <c r="C2476" s="7">
        <v>10244</v>
      </c>
      <c r="D2476" s="7">
        <v>139</v>
      </c>
      <c r="E2476" s="1">
        <v>37648.620000000003</v>
      </c>
      <c r="F2476" s="1">
        <v>11985.45</v>
      </c>
      <c r="G2476" s="1">
        <v>12275.42</v>
      </c>
      <c r="H2476" s="1">
        <v>4011.76</v>
      </c>
      <c r="I2476" s="6">
        <v>28272.63</v>
      </c>
      <c r="J2476" s="86"/>
      <c r="K2476" s="86"/>
      <c r="L2476" s="85"/>
      <c r="M2476" s="85"/>
      <c r="N2476" s="85"/>
      <c r="O2476" s="85"/>
      <c r="P2476" s="85"/>
      <c r="Q2476" s="1">
        <f t="shared" si="38"/>
        <v>28272.63</v>
      </c>
    </row>
    <row r="2477" spans="1:17" x14ac:dyDescent="0.25">
      <c r="A2477" s="83" t="s">
        <v>10145</v>
      </c>
      <c r="B2477" s="84" t="s">
        <v>17851</v>
      </c>
      <c r="C2477" s="7">
        <v>221</v>
      </c>
      <c r="D2477" s="7">
        <v>16</v>
      </c>
      <c r="E2477" s="1">
        <v>16238.63</v>
      </c>
      <c r="F2477" s="1">
        <v>258.57</v>
      </c>
      <c r="G2477" s="1">
        <v>1413</v>
      </c>
      <c r="H2477" s="1">
        <v>1730.35</v>
      </c>
      <c r="I2477" s="6">
        <v>3401.92</v>
      </c>
      <c r="J2477" s="86"/>
      <c r="K2477" s="86"/>
      <c r="L2477" s="85"/>
      <c r="M2477" s="85"/>
      <c r="N2477" s="85"/>
      <c r="O2477" s="85"/>
      <c r="P2477" s="85"/>
      <c r="Q2477" s="1">
        <f t="shared" si="38"/>
        <v>3401.92</v>
      </c>
    </row>
    <row r="2478" spans="1:17" x14ac:dyDescent="0.25">
      <c r="A2478" s="83" t="s">
        <v>10146</v>
      </c>
      <c r="B2478" s="84" t="s">
        <v>17852</v>
      </c>
      <c r="C2478" s="7">
        <v>412</v>
      </c>
      <c r="D2478" s="7">
        <v>22</v>
      </c>
      <c r="E2478" s="1">
        <v>5590.95</v>
      </c>
      <c r="F2478" s="1">
        <v>482.04</v>
      </c>
      <c r="G2478" s="1">
        <v>1942.87</v>
      </c>
      <c r="H2478" s="1">
        <v>595.76</v>
      </c>
      <c r="I2478" s="6">
        <v>3020.67</v>
      </c>
      <c r="J2478" s="86"/>
      <c r="K2478" s="86"/>
      <c r="L2478" s="85"/>
      <c r="M2478" s="85"/>
      <c r="N2478" s="85"/>
      <c r="O2478" s="85"/>
      <c r="P2478" s="85"/>
      <c r="Q2478" s="1">
        <f t="shared" si="38"/>
        <v>3020.67</v>
      </c>
    </row>
    <row r="2479" spans="1:17" x14ac:dyDescent="0.25">
      <c r="A2479" s="83" t="s">
        <v>10147</v>
      </c>
      <c r="B2479" s="84" t="s">
        <v>17853</v>
      </c>
      <c r="C2479" s="7">
        <v>463</v>
      </c>
      <c r="D2479" s="7">
        <v>12</v>
      </c>
      <c r="E2479" s="1">
        <v>2734.18</v>
      </c>
      <c r="F2479" s="1">
        <v>541.71</v>
      </c>
      <c r="G2479" s="1">
        <v>1059.74</v>
      </c>
      <c r="H2479" s="1">
        <v>291.35000000000002</v>
      </c>
      <c r="I2479" s="6">
        <v>1892.8</v>
      </c>
      <c r="J2479" s="86"/>
      <c r="K2479" s="86"/>
      <c r="L2479" s="85"/>
      <c r="M2479" s="85"/>
      <c r="N2479" s="85"/>
      <c r="O2479" s="85"/>
      <c r="P2479" s="85"/>
      <c r="Q2479" s="1">
        <f t="shared" si="38"/>
        <v>1892.8</v>
      </c>
    </row>
    <row r="2480" spans="1:17" x14ac:dyDescent="0.25">
      <c r="A2480" s="83" t="s">
        <v>10148</v>
      </c>
      <c r="B2480" s="84" t="s">
        <v>17854</v>
      </c>
      <c r="C2480" s="7">
        <v>47235</v>
      </c>
      <c r="D2480" s="7">
        <v>716</v>
      </c>
      <c r="E2480" s="1">
        <v>283722.94</v>
      </c>
      <c r="F2480" s="1">
        <v>55264.78</v>
      </c>
      <c r="G2480" s="1">
        <v>63231.62</v>
      </c>
      <c r="H2480" s="1">
        <v>30232.91</v>
      </c>
      <c r="I2480" s="6">
        <v>148729.31</v>
      </c>
      <c r="J2480" s="86"/>
      <c r="K2480" s="86"/>
      <c r="L2480" s="85"/>
      <c r="M2480" s="85"/>
      <c r="N2480" s="85"/>
      <c r="O2480" s="85"/>
      <c r="P2480" s="85"/>
      <c r="Q2480" s="1">
        <f t="shared" si="38"/>
        <v>148729.31</v>
      </c>
    </row>
    <row r="2481" spans="1:17" x14ac:dyDescent="0.25">
      <c r="A2481" s="83" t="s">
        <v>10149</v>
      </c>
      <c r="B2481" s="84" t="s">
        <v>17855</v>
      </c>
      <c r="C2481" s="7">
        <v>1130</v>
      </c>
      <c r="D2481" s="7">
        <v>32</v>
      </c>
      <c r="E2481" s="1">
        <v>15695.36</v>
      </c>
      <c r="F2481" s="1">
        <v>1322.1</v>
      </c>
      <c r="G2481" s="1">
        <v>2825.99</v>
      </c>
      <c r="H2481" s="1">
        <v>1672.46</v>
      </c>
      <c r="I2481" s="6">
        <v>5820.55</v>
      </c>
      <c r="J2481" s="86"/>
      <c r="K2481" s="86"/>
      <c r="L2481" s="85"/>
      <c r="M2481" s="85"/>
      <c r="N2481" s="85"/>
      <c r="O2481" s="85"/>
      <c r="P2481" s="85"/>
      <c r="Q2481" s="1">
        <f t="shared" si="38"/>
        <v>5820.55</v>
      </c>
    </row>
    <row r="2482" spans="1:17" x14ac:dyDescent="0.25">
      <c r="A2482" s="83" t="s">
        <v>10150</v>
      </c>
      <c r="B2482" s="84" t="s">
        <v>17856</v>
      </c>
      <c r="C2482" s="7">
        <v>303</v>
      </c>
      <c r="D2482" s="7">
        <v>16</v>
      </c>
      <c r="E2482" s="1">
        <v>4123.4799999999996</v>
      </c>
      <c r="F2482" s="1">
        <v>354.51</v>
      </c>
      <c r="G2482" s="1">
        <v>1413</v>
      </c>
      <c r="H2482" s="1">
        <v>439.39</v>
      </c>
      <c r="I2482" s="6">
        <v>2206.9</v>
      </c>
      <c r="J2482" s="86"/>
      <c r="K2482" s="86"/>
      <c r="L2482" s="85"/>
      <c r="M2482" s="85"/>
      <c r="N2482" s="85"/>
      <c r="O2482" s="85"/>
      <c r="P2482" s="85"/>
      <c r="Q2482" s="1">
        <f t="shared" si="38"/>
        <v>2206.9</v>
      </c>
    </row>
    <row r="2483" spans="1:17" x14ac:dyDescent="0.25">
      <c r="A2483" s="83" t="s">
        <v>10151</v>
      </c>
      <c r="B2483" s="84" t="s">
        <v>17857</v>
      </c>
      <c r="C2483" s="7">
        <v>437</v>
      </c>
      <c r="D2483" s="7">
        <v>29</v>
      </c>
      <c r="E2483" s="1">
        <v>6812.32</v>
      </c>
      <c r="F2483" s="1">
        <v>511.29</v>
      </c>
      <c r="G2483" s="1">
        <v>2561.06</v>
      </c>
      <c r="H2483" s="1">
        <v>725.9</v>
      </c>
      <c r="I2483" s="6">
        <v>3798.25</v>
      </c>
      <c r="J2483" s="86"/>
      <c r="K2483" s="86"/>
      <c r="L2483" s="85"/>
      <c r="M2483" s="85"/>
      <c r="N2483" s="85"/>
      <c r="O2483" s="85"/>
      <c r="P2483" s="85"/>
      <c r="Q2483" s="1">
        <f t="shared" si="38"/>
        <v>3798.25</v>
      </c>
    </row>
    <row r="2484" spans="1:17" x14ac:dyDescent="0.25">
      <c r="A2484" s="83" t="s">
        <v>10152</v>
      </c>
      <c r="B2484" s="84" t="s">
        <v>17858</v>
      </c>
      <c r="C2484" s="7">
        <v>146</v>
      </c>
      <c r="D2484" s="7">
        <v>15</v>
      </c>
      <c r="E2484" s="1">
        <v>1807.59</v>
      </c>
      <c r="F2484" s="1">
        <v>170.82</v>
      </c>
      <c r="G2484" s="1">
        <v>1324.69</v>
      </c>
      <c r="H2484" s="1">
        <v>192.62</v>
      </c>
      <c r="I2484" s="6">
        <v>1688.13</v>
      </c>
      <c r="J2484" s="86"/>
      <c r="K2484" s="86"/>
      <c r="L2484" s="85"/>
      <c r="M2484" s="85"/>
      <c r="N2484" s="85"/>
      <c r="O2484" s="85"/>
      <c r="P2484" s="85"/>
      <c r="Q2484" s="1">
        <f t="shared" si="38"/>
        <v>1688.13</v>
      </c>
    </row>
    <row r="2485" spans="1:17" x14ac:dyDescent="0.25">
      <c r="A2485" s="83" t="s">
        <v>10153</v>
      </c>
      <c r="B2485" s="84" t="s">
        <v>17859</v>
      </c>
      <c r="C2485" s="7">
        <v>1469</v>
      </c>
      <c r="D2485" s="7">
        <v>15</v>
      </c>
      <c r="E2485" s="1">
        <v>4253.74</v>
      </c>
      <c r="F2485" s="1">
        <v>1718.73</v>
      </c>
      <c r="G2485" s="1">
        <v>1324.69</v>
      </c>
      <c r="H2485" s="1">
        <v>453.27</v>
      </c>
      <c r="I2485" s="6">
        <v>3496.69</v>
      </c>
      <c r="J2485" s="86"/>
      <c r="K2485" s="86"/>
      <c r="L2485" s="85"/>
      <c r="M2485" s="85"/>
      <c r="N2485" s="85"/>
      <c r="O2485" s="85"/>
      <c r="P2485" s="85"/>
      <c r="Q2485" s="1">
        <f t="shared" si="38"/>
        <v>3496.69</v>
      </c>
    </row>
    <row r="2486" spans="1:17" x14ac:dyDescent="0.25">
      <c r="A2486" s="83" t="s">
        <v>10154</v>
      </c>
      <c r="B2486" s="84" t="s">
        <v>17860</v>
      </c>
      <c r="C2486" s="7">
        <v>2670</v>
      </c>
      <c r="D2486" s="7">
        <v>176</v>
      </c>
      <c r="E2486" s="1">
        <v>270232.18</v>
      </c>
      <c r="F2486" s="1">
        <v>3123.89</v>
      </c>
      <c r="G2486" s="1">
        <v>15542.97</v>
      </c>
      <c r="H2486" s="1">
        <v>28795.360000000001</v>
      </c>
      <c r="I2486" s="6">
        <v>47462.22</v>
      </c>
      <c r="J2486" s="86"/>
      <c r="K2486" s="86"/>
      <c r="L2486" s="85"/>
      <c r="M2486" s="85"/>
      <c r="N2486" s="85"/>
      <c r="O2486" s="85"/>
      <c r="P2486" s="85"/>
      <c r="Q2486" s="1">
        <f t="shared" si="38"/>
        <v>47462.22</v>
      </c>
    </row>
    <row r="2487" spans="1:17" x14ac:dyDescent="0.25">
      <c r="A2487" s="83" t="s">
        <v>10155</v>
      </c>
      <c r="B2487" s="84" t="s">
        <v>17861</v>
      </c>
      <c r="C2487" s="7">
        <v>787</v>
      </c>
      <c r="D2487" s="7">
        <v>37</v>
      </c>
      <c r="E2487" s="1">
        <v>5932.29</v>
      </c>
      <c r="F2487" s="1">
        <v>920.78</v>
      </c>
      <c r="G2487" s="1">
        <v>3267.55</v>
      </c>
      <c r="H2487" s="1">
        <v>632.14</v>
      </c>
      <c r="I2487" s="6">
        <v>4820.47</v>
      </c>
      <c r="J2487" s="86"/>
      <c r="K2487" s="86"/>
      <c r="L2487" s="85"/>
      <c r="M2487" s="85"/>
      <c r="N2487" s="85"/>
      <c r="O2487" s="85"/>
      <c r="P2487" s="85"/>
      <c r="Q2487" s="1">
        <f t="shared" si="38"/>
        <v>4820.47</v>
      </c>
    </row>
    <row r="2488" spans="1:17" x14ac:dyDescent="0.25">
      <c r="A2488" s="83" t="s">
        <v>10156</v>
      </c>
      <c r="B2488" s="84" t="s">
        <v>17862</v>
      </c>
      <c r="C2488" s="7">
        <v>451</v>
      </c>
      <c r="D2488" s="7">
        <v>40</v>
      </c>
      <c r="E2488" s="1">
        <v>6559.05</v>
      </c>
      <c r="F2488" s="1">
        <v>527.66999999999996</v>
      </c>
      <c r="G2488" s="1">
        <v>3532.5</v>
      </c>
      <c r="H2488" s="1">
        <v>698.92</v>
      </c>
      <c r="I2488" s="6">
        <v>4759.09</v>
      </c>
      <c r="J2488" s="86"/>
      <c r="K2488" s="86"/>
      <c r="L2488" s="85"/>
      <c r="M2488" s="85"/>
      <c r="N2488" s="85"/>
      <c r="O2488" s="85"/>
      <c r="P2488" s="85"/>
      <c r="Q2488" s="1">
        <f t="shared" si="38"/>
        <v>4759.09</v>
      </c>
    </row>
    <row r="2489" spans="1:17" x14ac:dyDescent="0.25">
      <c r="A2489" s="83" t="s">
        <v>10157</v>
      </c>
      <c r="B2489" s="84" t="s">
        <v>17863</v>
      </c>
      <c r="C2489" s="7">
        <v>167</v>
      </c>
      <c r="D2489" s="7">
        <v>11</v>
      </c>
      <c r="E2489" s="1">
        <v>2540.13</v>
      </c>
      <c r="F2489" s="1">
        <v>195.39</v>
      </c>
      <c r="G2489" s="1">
        <v>971.43</v>
      </c>
      <c r="H2489" s="1">
        <v>270.67</v>
      </c>
      <c r="I2489" s="6">
        <v>1437.49</v>
      </c>
      <c r="J2489" s="86"/>
      <c r="K2489" s="86"/>
      <c r="L2489" s="85"/>
      <c r="M2489" s="85"/>
      <c r="N2489" s="85"/>
      <c r="O2489" s="85"/>
      <c r="P2489" s="85"/>
      <c r="Q2489" s="1">
        <f t="shared" si="38"/>
        <v>1437.49</v>
      </c>
    </row>
    <row r="2490" spans="1:17" x14ac:dyDescent="0.25">
      <c r="A2490" s="83" t="s">
        <v>10158</v>
      </c>
      <c r="B2490" s="84" t="s">
        <v>17864</v>
      </c>
      <c r="C2490" s="7">
        <v>853</v>
      </c>
      <c r="D2490" s="7">
        <v>41</v>
      </c>
      <c r="E2490" s="1">
        <v>8127.08</v>
      </c>
      <c r="F2490" s="1">
        <v>998.01</v>
      </c>
      <c r="G2490" s="1">
        <v>3620.81</v>
      </c>
      <c r="H2490" s="1">
        <v>866.01</v>
      </c>
      <c r="I2490" s="6">
        <v>5484.83</v>
      </c>
      <c r="J2490" s="86"/>
      <c r="K2490" s="86"/>
      <c r="L2490" s="85"/>
      <c r="M2490" s="85"/>
      <c r="N2490" s="85"/>
      <c r="O2490" s="85"/>
      <c r="P2490" s="85"/>
      <c r="Q2490" s="1">
        <f t="shared" si="38"/>
        <v>5484.83</v>
      </c>
    </row>
    <row r="2491" spans="1:17" x14ac:dyDescent="0.25">
      <c r="A2491" s="83" t="s">
        <v>10159</v>
      </c>
      <c r="B2491" s="84" t="s">
        <v>17865</v>
      </c>
      <c r="C2491" s="7">
        <v>449</v>
      </c>
      <c r="D2491" s="7">
        <v>19</v>
      </c>
      <c r="E2491" s="1">
        <v>3545.65</v>
      </c>
      <c r="F2491" s="1">
        <v>525.33000000000004</v>
      </c>
      <c r="G2491" s="1">
        <v>1677.94</v>
      </c>
      <c r="H2491" s="1">
        <v>377.82</v>
      </c>
      <c r="I2491" s="6">
        <v>2581.09</v>
      </c>
      <c r="J2491" s="86"/>
      <c r="K2491" s="86"/>
      <c r="L2491" s="85"/>
      <c r="M2491" s="85"/>
      <c r="N2491" s="85"/>
      <c r="O2491" s="85"/>
      <c r="P2491" s="85"/>
      <c r="Q2491" s="1">
        <f t="shared" si="38"/>
        <v>2581.09</v>
      </c>
    </row>
    <row r="2492" spans="1:17" x14ac:dyDescent="0.25">
      <c r="A2492" s="83" t="s">
        <v>10160</v>
      </c>
      <c r="B2492" s="84" t="s">
        <v>17866</v>
      </c>
      <c r="C2492" s="7">
        <v>103369</v>
      </c>
      <c r="D2492" s="7">
        <v>1593</v>
      </c>
      <c r="E2492" s="1">
        <v>1444163.67</v>
      </c>
      <c r="F2492" s="1">
        <v>120941.38</v>
      </c>
      <c r="G2492" s="1">
        <v>140681.51999999999</v>
      </c>
      <c r="H2492" s="1">
        <v>153886.98000000001</v>
      </c>
      <c r="I2492" s="6">
        <v>415509.88</v>
      </c>
      <c r="J2492" s="86"/>
      <c r="K2492" s="86"/>
      <c r="L2492" s="85"/>
      <c r="M2492" s="85"/>
      <c r="N2492" s="85"/>
      <c r="O2492" s="85"/>
      <c r="P2492" s="85"/>
      <c r="Q2492" s="1">
        <f t="shared" si="38"/>
        <v>415509.88</v>
      </c>
    </row>
    <row r="2493" spans="1:17" x14ac:dyDescent="0.25">
      <c r="A2493" s="83" t="s">
        <v>10161</v>
      </c>
      <c r="B2493" s="84" t="s">
        <v>17867</v>
      </c>
      <c r="C2493" s="7">
        <v>192</v>
      </c>
      <c r="D2493" s="7">
        <v>16</v>
      </c>
      <c r="E2493" s="1">
        <v>7511.9</v>
      </c>
      <c r="F2493" s="1">
        <v>224.64</v>
      </c>
      <c r="G2493" s="1">
        <v>1413</v>
      </c>
      <c r="H2493" s="1">
        <v>800.45</v>
      </c>
      <c r="I2493" s="6">
        <v>2438.09</v>
      </c>
      <c r="J2493" s="86"/>
      <c r="K2493" s="86"/>
      <c r="L2493" s="85"/>
      <c r="M2493" s="85"/>
      <c r="N2493" s="85"/>
      <c r="O2493" s="85"/>
      <c r="P2493" s="85"/>
      <c r="Q2493" s="1">
        <f t="shared" si="38"/>
        <v>2438.09</v>
      </c>
    </row>
    <row r="2494" spans="1:17" x14ac:dyDescent="0.25">
      <c r="A2494" s="83" t="s">
        <v>10162</v>
      </c>
      <c r="B2494" s="84" t="s">
        <v>17868</v>
      </c>
      <c r="C2494" s="7">
        <v>402</v>
      </c>
      <c r="D2494" s="7">
        <v>43</v>
      </c>
      <c r="E2494" s="1">
        <v>12777.97</v>
      </c>
      <c r="F2494" s="1">
        <v>470.34</v>
      </c>
      <c r="G2494" s="1">
        <v>3797.43</v>
      </c>
      <c r="H2494" s="1">
        <v>1361.59</v>
      </c>
      <c r="I2494" s="6">
        <v>5629.36</v>
      </c>
      <c r="J2494" s="86"/>
      <c r="K2494" s="86"/>
      <c r="L2494" s="85"/>
      <c r="M2494" s="85"/>
      <c r="N2494" s="85"/>
      <c r="O2494" s="85"/>
      <c r="P2494" s="85"/>
      <c r="Q2494" s="1">
        <f t="shared" si="38"/>
        <v>5629.36</v>
      </c>
    </row>
    <row r="2495" spans="1:17" x14ac:dyDescent="0.25">
      <c r="A2495" s="83" t="s">
        <v>10163</v>
      </c>
      <c r="B2495" s="84" t="s">
        <v>17869</v>
      </c>
      <c r="C2495" s="7">
        <v>549</v>
      </c>
      <c r="D2495" s="7">
        <v>24</v>
      </c>
      <c r="E2495" s="1">
        <v>4469.1400000000003</v>
      </c>
      <c r="F2495" s="1">
        <v>642.33000000000004</v>
      </c>
      <c r="G2495" s="1">
        <v>2119.5</v>
      </c>
      <c r="H2495" s="1">
        <v>476.22</v>
      </c>
      <c r="I2495" s="6">
        <v>3238.05</v>
      </c>
      <c r="J2495" s="86"/>
      <c r="K2495" s="86"/>
      <c r="L2495" s="85"/>
      <c r="M2495" s="85"/>
      <c r="N2495" s="85"/>
      <c r="O2495" s="85"/>
      <c r="P2495" s="85"/>
      <c r="Q2495" s="1">
        <f t="shared" si="38"/>
        <v>3238.05</v>
      </c>
    </row>
    <row r="2496" spans="1:17" x14ac:dyDescent="0.25">
      <c r="A2496" s="83" t="s">
        <v>10164</v>
      </c>
      <c r="B2496" s="84" t="s">
        <v>17870</v>
      </c>
      <c r="C2496" s="7">
        <v>4291</v>
      </c>
      <c r="D2496" s="7">
        <v>64</v>
      </c>
      <c r="E2496" s="1">
        <v>45004.91</v>
      </c>
      <c r="F2496" s="1">
        <v>5020.46</v>
      </c>
      <c r="G2496" s="1">
        <v>5651.99</v>
      </c>
      <c r="H2496" s="1">
        <v>4795.62</v>
      </c>
      <c r="I2496" s="6">
        <v>15468.07</v>
      </c>
      <c r="J2496" s="86"/>
      <c r="K2496" s="86"/>
      <c r="L2496" s="85"/>
      <c r="M2496" s="85"/>
      <c r="N2496" s="85"/>
      <c r="O2496" s="85"/>
      <c r="P2496" s="85"/>
      <c r="Q2496" s="1">
        <f t="shared" si="38"/>
        <v>15468.07</v>
      </c>
    </row>
    <row r="2497" spans="1:17" x14ac:dyDescent="0.25">
      <c r="A2497" s="83" t="s">
        <v>10165</v>
      </c>
      <c r="B2497" s="84" t="s">
        <v>17871</v>
      </c>
      <c r="C2497" s="7">
        <v>281</v>
      </c>
      <c r="D2497" s="7">
        <v>21</v>
      </c>
      <c r="E2497" s="1">
        <v>4643.45</v>
      </c>
      <c r="F2497" s="1">
        <v>328.77</v>
      </c>
      <c r="G2497" s="1">
        <v>1854.56</v>
      </c>
      <c r="H2497" s="1">
        <v>494.8</v>
      </c>
      <c r="I2497" s="6">
        <v>2678.13</v>
      </c>
      <c r="J2497" s="86"/>
      <c r="K2497" s="86"/>
      <c r="L2497" s="85"/>
      <c r="M2497" s="85"/>
      <c r="N2497" s="85"/>
      <c r="O2497" s="85"/>
      <c r="P2497" s="85"/>
      <c r="Q2497" s="1">
        <f t="shared" si="38"/>
        <v>2678.13</v>
      </c>
    </row>
    <row r="2498" spans="1:17" x14ac:dyDescent="0.25">
      <c r="A2498" s="83" t="s">
        <v>10166</v>
      </c>
      <c r="B2498" s="84" t="s">
        <v>17872</v>
      </c>
      <c r="C2498" s="7">
        <v>387</v>
      </c>
      <c r="D2498" s="7">
        <v>20</v>
      </c>
      <c r="E2498" s="1">
        <v>3249.22</v>
      </c>
      <c r="F2498" s="1">
        <v>452.79</v>
      </c>
      <c r="G2498" s="1">
        <v>1766.25</v>
      </c>
      <c r="H2498" s="1">
        <v>346.23</v>
      </c>
      <c r="I2498" s="6">
        <v>2565.27</v>
      </c>
      <c r="J2498" s="86"/>
      <c r="K2498" s="86"/>
      <c r="L2498" s="85"/>
      <c r="M2498" s="85"/>
      <c r="N2498" s="85"/>
      <c r="O2498" s="85"/>
      <c r="P2498" s="85"/>
      <c r="Q2498" s="1">
        <f t="shared" si="38"/>
        <v>2565.27</v>
      </c>
    </row>
    <row r="2499" spans="1:17" x14ac:dyDescent="0.25">
      <c r="A2499" s="83" t="s">
        <v>10167</v>
      </c>
      <c r="B2499" s="84" t="s">
        <v>17873</v>
      </c>
      <c r="C2499" s="7">
        <v>3320</v>
      </c>
      <c r="D2499" s="7">
        <v>332</v>
      </c>
      <c r="E2499" s="1">
        <v>69880.28</v>
      </c>
      <c r="F2499" s="1">
        <v>3884.39</v>
      </c>
      <c r="G2499" s="1">
        <v>29319.69</v>
      </c>
      <c r="H2499" s="1">
        <v>7446.3</v>
      </c>
      <c r="I2499" s="6">
        <v>40650.379999999997</v>
      </c>
      <c r="J2499" s="86"/>
      <c r="K2499" s="86"/>
      <c r="L2499" s="85"/>
      <c r="M2499" s="85"/>
      <c r="N2499" s="85"/>
      <c r="O2499" s="85"/>
      <c r="P2499" s="85"/>
      <c r="Q2499" s="1">
        <f t="shared" si="38"/>
        <v>40650.379999999997</v>
      </c>
    </row>
    <row r="2500" spans="1:17" x14ac:dyDescent="0.25">
      <c r="A2500" s="83" t="s">
        <v>10168</v>
      </c>
      <c r="B2500" s="84" t="s">
        <v>17874</v>
      </c>
      <c r="C2500" s="7">
        <v>319</v>
      </c>
      <c r="D2500" s="7">
        <v>14</v>
      </c>
      <c r="E2500" s="1">
        <v>19433.490000000002</v>
      </c>
      <c r="F2500" s="1">
        <v>373.23</v>
      </c>
      <c r="G2500" s="1">
        <v>1236.3800000000001</v>
      </c>
      <c r="H2500" s="1">
        <v>2070.79</v>
      </c>
      <c r="I2500" s="6">
        <v>3680.4</v>
      </c>
      <c r="J2500" s="86"/>
      <c r="K2500" s="86"/>
      <c r="L2500" s="85"/>
      <c r="M2500" s="85"/>
      <c r="N2500" s="85"/>
      <c r="O2500" s="85"/>
      <c r="P2500" s="85"/>
      <c r="Q2500" s="1">
        <f t="shared" si="38"/>
        <v>3680.4</v>
      </c>
    </row>
    <row r="2501" spans="1:17" x14ac:dyDescent="0.25">
      <c r="A2501" s="83" t="s">
        <v>10169</v>
      </c>
      <c r="B2501" s="84" t="s">
        <v>17875</v>
      </c>
      <c r="C2501" s="7">
        <v>844</v>
      </c>
      <c r="D2501" s="7">
        <v>18</v>
      </c>
      <c r="E2501" s="1">
        <v>3828.5</v>
      </c>
      <c r="F2501" s="1">
        <v>987.48</v>
      </c>
      <c r="G2501" s="1">
        <v>1589.62</v>
      </c>
      <c r="H2501" s="1">
        <v>407.96</v>
      </c>
      <c r="I2501" s="6">
        <v>2985.06</v>
      </c>
      <c r="J2501" s="86"/>
      <c r="K2501" s="86"/>
      <c r="L2501" s="85"/>
      <c r="M2501" s="85"/>
      <c r="N2501" s="85"/>
      <c r="O2501" s="85"/>
      <c r="P2501" s="85"/>
      <c r="Q2501" s="1">
        <f t="shared" si="38"/>
        <v>2985.06</v>
      </c>
    </row>
    <row r="2502" spans="1:17" x14ac:dyDescent="0.25">
      <c r="A2502" s="83" t="s">
        <v>10170</v>
      </c>
      <c r="B2502" s="84" t="s">
        <v>17876</v>
      </c>
      <c r="C2502" s="7">
        <v>8647</v>
      </c>
      <c r="D2502" s="7">
        <v>114</v>
      </c>
      <c r="E2502" s="1">
        <v>41619.75</v>
      </c>
      <c r="F2502" s="1">
        <v>10116.959999999999</v>
      </c>
      <c r="G2502" s="1">
        <v>10067.61</v>
      </c>
      <c r="H2502" s="1">
        <v>4434.91</v>
      </c>
      <c r="I2502" s="6">
        <v>24619.48</v>
      </c>
      <c r="J2502" s="86"/>
      <c r="K2502" s="86"/>
      <c r="L2502" s="85"/>
      <c r="M2502" s="85"/>
      <c r="N2502" s="85"/>
      <c r="O2502" s="85"/>
      <c r="P2502" s="85"/>
      <c r="Q2502" s="1">
        <f t="shared" si="38"/>
        <v>24619.48</v>
      </c>
    </row>
    <row r="2503" spans="1:17" x14ac:dyDescent="0.25">
      <c r="A2503" s="83" t="s">
        <v>10171</v>
      </c>
      <c r="B2503" s="84" t="s">
        <v>17877</v>
      </c>
      <c r="C2503" s="7">
        <v>713</v>
      </c>
      <c r="D2503" s="7">
        <v>26</v>
      </c>
      <c r="E2503" s="1">
        <v>4590.42</v>
      </c>
      <c r="F2503" s="1">
        <v>834.21</v>
      </c>
      <c r="G2503" s="1">
        <v>2296.12</v>
      </c>
      <c r="H2503" s="1">
        <v>489.14</v>
      </c>
      <c r="I2503" s="6">
        <v>3619.47</v>
      </c>
      <c r="J2503" s="86"/>
      <c r="K2503" s="86"/>
      <c r="L2503" s="85"/>
      <c r="M2503" s="85"/>
      <c r="N2503" s="85"/>
      <c r="O2503" s="85"/>
      <c r="P2503" s="85"/>
      <c r="Q2503" s="1">
        <f t="shared" si="38"/>
        <v>3619.47</v>
      </c>
    </row>
    <row r="2504" spans="1:17" x14ac:dyDescent="0.25">
      <c r="A2504" s="83" t="s">
        <v>10172</v>
      </c>
      <c r="B2504" s="84" t="s">
        <v>17878</v>
      </c>
      <c r="C2504" s="7">
        <v>535</v>
      </c>
      <c r="D2504" s="7">
        <v>24</v>
      </c>
      <c r="E2504" s="1">
        <v>4954.29</v>
      </c>
      <c r="F2504" s="1">
        <v>625.95000000000005</v>
      </c>
      <c r="G2504" s="1">
        <v>2119.5</v>
      </c>
      <c r="H2504" s="1">
        <v>527.91999999999996</v>
      </c>
      <c r="I2504" s="6">
        <v>3273.37</v>
      </c>
      <c r="J2504" s="86"/>
      <c r="K2504" s="86"/>
      <c r="L2504" s="85"/>
      <c r="M2504" s="85"/>
      <c r="N2504" s="85"/>
      <c r="O2504" s="85"/>
      <c r="P2504" s="85"/>
      <c r="Q2504" s="1">
        <f t="shared" si="38"/>
        <v>3273.37</v>
      </c>
    </row>
    <row r="2505" spans="1:17" x14ac:dyDescent="0.25">
      <c r="A2505" s="83" t="s">
        <v>10173</v>
      </c>
      <c r="B2505" s="84" t="s">
        <v>17879</v>
      </c>
      <c r="C2505" s="7">
        <v>4775</v>
      </c>
      <c r="D2505" s="7">
        <v>68</v>
      </c>
      <c r="E2505" s="1">
        <v>21684.93</v>
      </c>
      <c r="F2505" s="1">
        <v>5586.74</v>
      </c>
      <c r="G2505" s="1">
        <v>6005.24</v>
      </c>
      <c r="H2505" s="1">
        <v>2310.6999999999998</v>
      </c>
      <c r="I2505" s="6">
        <v>13902.68</v>
      </c>
      <c r="J2505" s="86"/>
      <c r="K2505" s="86"/>
      <c r="L2505" s="85"/>
      <c r="M2505" s="85"/>
      <c r="N2505" s="85"/>
      <c r="O2505" s="85"/>
      <c r="P2505" s="85"/>
      <c r="Q2505" s="1">
        <f t="shared" si="38"/>
        <v>13902.68</v>
      </c>
    </row>
    <row r="2506" spans="1:17" x14ac:dyDescent="0.25">
      <c r="A2506" s="83" t="s">
        <v>10174</v>
      </c>
      <c r="B2506" s="84" t="s">
        <v>17880</v>
      </c>
      <c r="C2506" s="7">
        <v>1237</v>
      </c>
      <c r="D2506" s="7">
        <v>64</v>
      </c>
      <c r="E2506" s="1">
        <v>18146.22</v>
      </c>
      <c r="F2506" s="1">
        <v>1447.29</v>
      </c>
      <c r="G2506" s="1">
        <v>5651.99</v>
      </c>
      <c r="H2506" s="1">
        <v>1933.62</v>
      </c>
      <c r="I2506" s="6">
        <v>9032.9</v>
      </c>
      <c r="J2506" s="86"/>
      <c r="K2506" s="86"/>
      <c r="L2506" s="85"/>
      <c r="M2506" s="85"/>
      <c r="N2506" s="85"/>
      <c r="O2506" s="85"/>
      <c r="P2506" s="85"/>
      <c r="Q2506" s="1">
        <f t="shared" si="38"/>
        <v>9032.9</v>
      </c>
    </row>
    <row r="2507" spans="1:17" x14ac:dyDescent="0.25">
      <c r="A2507" s="83" t="s">
        <v>10175</v>
      </c>
      <c r="B2507" s="84" t="s">
        <v>17881</v>
      </c>
      <c r="C2507" s="7">
        <v>1431</v>
      </c>
      <c r="D2507" s="7">
        <v>35</v>
      </c>
      <c r="E2507" s="1">
        <v>5902.51</v>
      </c>
      <c r="F2507" s="1">
        <v>1674.26</v>
      </c>
      <c r="G2507" s="1">
        <v>3090.93</v>
      </c>
      <c r="H2507" s="1">
        <v>628.96</v>
      </c>
      <c r="I2507" s="6">
        <v>5394.15</v>
      </c>
      <c r="J2507" s="86"/>
      <c r="K2507" s="86"/>
      <c r="L2507" s="85"/>
      <c r="M2507" s="85"/>
      <c r="N2507" s="85"/>
      <c r="O2507" s="85"/>
      <c r="P2507" s="85"/>
      <c r="Q2507" s="1">
        <f t="shared" si="38"/>
        <v>5394.15</v>
      </c>
    </row>
    <row r="2508" spans="1:17" x14ac:dyDescent="0.25">
      <c r="A2508" s="83" t="s">
        <v>10176</v>
      </c>
      <c r="B2508" s="84" t="s">
        <v>17882</v>
      </c>
      <c r="C2508" s="7">
        <v>39089</v>
      </c>
      <c r="D2508" s="7">
        <v>520</v>
      </c>
      <c r="E2508" s="1">
        <v>376174.03</v>
      </c>
      <c r="F2508" s="1">
        <v>45733.99</v>
      </c>
      <c r="G2508" s="1">
        <v>45922.41</v>
      </c>
      <c r="H2508" s="1">
        <v>40084.300000000003</v>
      </c>
      <c r="I2508" s="6">
        <v>131740.70000000001</v>
      </c>
      <c r="J2508" s="86"/>
      <c r="K2508" s="86"/>
      <c r="L2508" s="85"/>
      <c r="M2508" s="85"/>
      <c r="N2508" s="85"/>
      <c r="O2508" s="85"/>
      <c r="P2508" s="85"/>
      <c r="Q2508" s="1">
        <f t="shared" si="38"/>
        <v>131740.70000000001</v>
      </c>
    </row>
    <row r="2509" spans="1:17" x14ac:dyDescent="0.25">
      <c r="A2509" s="83" t="s">
        <v>10177</v>
      </c>
      <c r="B2509" s="84" t="s">
        <v>17883</v>
      </c>
      <c r="C2509" s="7">
        <v>212</v>
      </c>
      <c r="D2509" s="7">
        <v>13</v>
      </c>
      <c r="E2509" s="1">
        <v>2286.14</v>
      </c>
      <c r="F2509" s="1">
        <v>248.04</v>
      </c>
      <c r="G2509" s="1">
        <v>1148.06</v>
      </c>
      <c r="H2509" s="1">
        <v>243.61</v>
      </c>
      <c r="I2509" s="6">
        <v>1639.71</v>
      </c>
      <c r="J2509" s="86"/>
      <c r="K2509" s="86"/>
      <c r="L2509" s="85"/>
      <c r="M2509" s="85"/>
      <c r="N2509" s="85"/>
      <c r="O2509" s="85"/>
      <c r="P2509" s="85"/>
      <c r="Q2509" s="1">
        <f t="shared" si="38"/>
        <v>1639.71</v>
      </c>
    </row>
    <row r="2510" spans="1:17" x14ac:dyDescent="0.25">
      <c r="A2510" s="83" t="s">
        <v>10178</v>
      </c>
      <c r="B2510" s="84" t="s">
        <v>17884</v>
      </c>
      <c r="C2510" s="7">
        <v>288</v>
      </c>
      <c r="D2510" s="7">
        <v>9</v>
      </c>
      <c r="E2510" s="1">
        <v>1343.61</v>
      </c>
      <c r="F2510" s="1">
        <v>336.96</v>
      </c>
      <c r="G2510" s="1">
        <v>794.81</v>
      </c>
      <c r="H2510" s="1">
        <v>143.18</v>
      </c>
      <c r="I2510" s="6">
        <v>1274.95</v>
      </c>
      <c r="J2510" s="86"/>
      <c r="K2510" s="86"/>
      <c r="L2510" s="85"/>
      <c r="M2510" s="85"/>
      <c r="N2510" s="85"/>
      <c r="O2510" s="85"/>
      <c r="P2510" s="85"/>
      <c r="Q2510" s="1">
        <f t="shared" ref="Q2510:Q2573" si="39">I2510+P2510</f>
        <v>1274.95</v>
      </c>
    </row>
    <row r="2511" spans="1:17" x14ac:dyDescent="0.25">
      <c r="A2511" s="83" t="s">
        <v>10179</v>
      </c>
      <c r="B2511" s="84" t="s">
        <v>17885</v>
      </c>
      <c r="C2511" s="7">
        <v>463</v>
      </c>
      <c r="D2511" s="7">
        <v>23</v>
      </c>
      <c r="E2511" s="1">
        <v>4821.95</v>
      </c>
      <c r="F2511" s="1">
        <v>541.71</v>
      </c>
      <c r="G2511" s="1">
        <v>2031.18</v>
      </c>
      <c r="H2511" s="1">
        <v>513.82000000000005</v>
      </c>
      <c r="I2511" s="6">
        <v>3086.71</v>
      </c>
      <c r="J2511" s="86"/>
      <c r="K2511" s="86"/>
      <c r="L2511" s="85"/>
      <c r="M2511" s="85"/>
      <c r="N2511" s="85"/>
      <c r="O2511" s="85"/>
      <c r="P2511" s="85"/>
      <c r="Q2511" s="1">
        <f t="shared" si="39"/>
        <v>3086.71</v>
      </c>
    </row>
    <row r="2512" spans="1:17" x14ac:dyDescent="0.25">
      <c r="A2512" s="83" t="s">
        <v>10180</v>
      </c>
      <c r="B2512" s="84" t="s">
        <v>17886</v>
      </c>
      <c r="C2512" s="7">
        <v>100</v>
      </c>
      <c r="D2512" s="7">
        <v>7</v>
      </c>
      <c r="E2512" s="1">
        <v>1045.03</v>
      </c>
      <c r="F2512" s="1">
        <v>117</v>
      </c>
      <c r="G2512" s="1">
        <v>618.17999999999995</v>
      </c>
      <c r="H2512" s="1">
        <v>111.36</v>
      </c>
      <c r="I2512" s="6">
        <v>846.54</v>
      </c>
      <c r="J2512" s="86"/>
      <c r="K2512" s="86"/>
      <c r="L2512" s="85"/>
      <c r="M2512" s="85"/>
      <c r="N2512" s="85"/>
      <c r="O2512" s="85"/>
      <c r="P2512" s="85"/>
      <c r="Q2512" s="1">
        <f t="shared" si="39"/>
        <v>846.54</v>
      </c>
    </row>
    <row r="2513" spans="1:17" x14ac:dyDescent="0.25">
      <c r="A2513" s="83" t="s">
        <v>10181</v>
      </c>
      <c r="B2513" s="84" t="s">
        <v>17887</v>
      </c>
      <c r="C2513" s="7">
        <v>288</v>
      </c>
      <c r="D2513" s="7">
        <v>14</v>
      </c>
      <c r="E2513" s="1">
        <v>1672.39</v>
      </c>
      <c r="F2513" s="1">
        <v>336.96</v>
      </c>
      <c r="G2513" s="1">
        <v>1236.3800000000001</v>
      </c>
      <c r="H2513" s="1">
        <v>178.21</v>
      </c>
      <c r="I2513" s="6">
        <v>1751.55</v>
      </c>
      <c r="J2513" s="86"/>
      <c r="K2513" s="86"/>
      <c r="L2513" s="85"/>
      <c r="M2513" s="85"/>
      <c r="N2513" s="85"/>
      <c r="O2513" s="85"/>
      <c r="P2513" s="85"/>
      <c r="Q2513" s="1">
        <f t="shared" si="39"/>
        <v>1751.55</v>
      </c>
    </row>
    <row r="2514" spans="1:17" x14ac:dyDescent="0.25">
      <c r="A2514" s="83" t="s">
        <v>10182</v>
      </c>
      <c r="B2514" s="84" t="s">
        <v>17888</v>
      </c>
      <c r="C2514" s="7">
        <v>796</v>
      </c>
      <c r="D2514" s="7">
        <v>44</v>
      </c>
      <c r="E2514" s="1">
        <v>38863.019999999997</v>
      </c>
      <c r="F2514" s="1">
        <v>931.32</v>
      </c>
      <c r="G2514" s="1">
        <v>3885.74</v>
      </c>
      <c r="H2514" s="1">
        <v>4141.16</v>
      </c>
      <c r="I2514" s="6">
        <v>8958.2199999999993</v>
      </c>
      <c r="J2514" s="86"/>
      <c r="K2514" s="86"/>
      <c r="L2514" s="85"/>
      <c r="M2514" s="85"/>
      <c r="N2514" s="85"/>
      <c r="O2514" s="85"/>
      <c r="P2514" s="85"/>
      <c r="Q2514" s="1">
        <f t="shared" si="39"/>
        <v>8958.2199999999993</v>
      </c>
    </row>
    <row r="2515" spans="1:17" x14ac:dyDescent="0.25">
      <c r="A2515" s="83" t="s">
        <v>10183</v>
      </c>
      <c r="B2515" s="84" t="s">
        <v>17889</v>
      </c>
      <c r="C2515" s="7">
        <v>698</v>
      </c>
      <c r="D2515" s="7">
        <v>27</v>
      </c>
      <c r="E2515" s="1">
        <v>9033.66</v>
      </c>
      <c r="F2515" s="1">
        <v>816.66</v>
      </c>
      <c r="G2515" s="1">
        <v>2384.4299999999998</v>
      </c>
      <c r="H2515" s="1">
        <v>962.61</v>
      </c>
      <c r="I2515" s="6">
        <v>4163.7</v>
      </c>
      <c r="J2515" s="86"/>
      <c r="K2515" s="86"/>
      <c r="L2515" s="85"/>
      <c r="M2515" s="85"/>
      <c r="N2515" s="85"/>
      <c r="O2515" s="85"/>
      <c r="P2515" s="85"/>
      <c r="Q2515" s="1">
        <f t="shared" si="39"/>
        <v>4163.7</v>
      </c>
    </row>
    <row r="2516" spans="1:17" x14ac:dyDescent="0.25">
      <c r="A2516" s="83" t="s">
        <v>10184</v>
      </c>
      <c r="B2516" s="84" t="s">
        <v>17890</v>
      </c>
      <c r="C2516" s="7">
        <v>7066</v>
      </c>
      <c r="D2516" s="7">
        <v>116</v>
      </c>
      <c r="E2516" s="1">
        <v>96188.12</v>
      </c>
      <c r="F2516" s="1">
        <v>8267.19</v>
      </c>
      <c r="G2516" s="1">
        <v>10244.23</v>
      </c>
      <c r="H2516" s="1">
        <v>10249.6</v>
      </c>
      <c r="I2516" s="6">
        <v>28761.02</v>
      </c>
      <c r="J2516" s="86"/>
      <c r="K2516" s="86"/>
      <c r="L2516" s="85"/>
      <c r="M2516" s="85"/>
      <c r="N2516" s="85"/>
      <c r="O2516" s="85"/>
      <c r="P2516" s="85"/>
      <c r="Q2516" s="1">
        <f t="shared" si="39"/>
        <v>28761.02</v>
      </c>
    </row>
    <row r="2517" spans="1:17" x14ac:dyDescent="0.25">
      <c r="A2517" s="83" t="s">
        <v>10185</v>
      </c>
      <c r="B2517" s="84" t="s">
        <v>17891</v>
      </c>
      <c r="C2517" s="7">
        <v>345</v>
      </c>
      <c r="D2517" s="7">
        <v>24</v>
      </c>
      <c r="E2517" s="1">
        <v>4518.5</v>
      </c>
      <c r="F2517" s="1">
        <v>403.65</v>
      </c>
      <c r="G2517" s="1">
        <v>2119.5</v>
      </c>
      <c r="H2517" s="1">
        <v>481.48</v>
      </c>
      <c r="I2517" s="6">
        <v>3004.63</v>
      </c>
      <c r="J2517" s="86"/>
      <c r="K2517" s="86"/>
      <c r="L2517" s="85"/>
      <c r="M2517" s="85"/>
      <c r="N2517" s="85"/>
      <c r="O2517" s="85"/>
      <c r="P2517" s="85"/>
      <c r="Q2517" s="1">
        <f t="shared" si="39"/>
        <v>3004.63</v>
      </c>
    </row>
    <row r="2518" spans="1:17" x14ac:dyDescent="0.25">
      <c r="A2518" s="83" t="s">
        <v>10186</v>
      </c>
      <c r="B2518" s="84" t="s">
        <v>17892</v>
      </c>
      <c r="C2518" s="7">
        <v>198</v>
      </c>
      <c r="D2518" s="7">
        <v>12</v>
      </c>
      <c r="E2518" s="1">
        <v>1869.56</v>
      </c>
      <c r="F2518" s="1">
        <v>231.66</v>
      </c>
      <c r="G2518" s="1">
        <v>1059.74</v>
      </c>
      <c r="H2518" s="1">
        <v>199.22</v>
      </c>
      <c r="I2518" s="6">
        <v>1490.62</v>
      </c>
      <c r="J2518" s="86"/>
      <c r="K2518" s="86"/>
      <c r="L2518" s="85"/>
      <c r="M2518" s="85"/>
      <c r="N2518" s="85"/>
      <c r="O2518" s="85"/>
      <c r="P2518" s="85"/>
      <c r="Q2518" s="1">
        <f t="shared" si="39"/>
        <v>1490.62</v>
      </c>
    </row>
    <row r="2519" spans="1:17" x14ac:dyDescent="0.25">
      <c r="A2519" s="83" t="s">
        <v>10187</v>
      </c>
      <c r="B2519" s="84" t="s">
        <v>17893</v>
      </c>
      <c r="C2519" s="7">
        <v>336</v>
      </c>
      <c r="D2519" s="7">
        <v>14</v>
      </c>
      <c r="E2519" s="1">
        <v>2326.44</v>
      </c>
      <c r="F2519" s="1">
        <v>393.12</v>
      </c>
      <c r="G2519" s="1">
        <v>1236.3800000000001</v>
      </c>
      <c r="H2519" s="1">
        <v>247.9</v>
      </c>
      <c r="I2519" s="6">
        <v>1877.4</v>
      </c>
      <c r="J2519" s="86"/>
      <c r="K2519" s="86"/>
      <c r="L2519" s="85"/>
      <c r="M2519" s="85"/>
      <c r="N2519" s="85"/>
      <c r="O2519" s="85"/>
      <c r="P2519" s="85"/>
      <c r="Q2519" s="1">
        <f t="shared" si="39"/>
        <v>1877.4</v>
      </c>
    </row>
    <row r="2520" spans="1:17" x14ac:dyDescent="0.25">
      <c r="A2520" s="83" t="s">
        <v>10188</v>
      </c>
      <c r="B2520" s="84" t="s">
        <v>17894</v>
      </c>
      <c r="C2520" s="7">
        <v>930</v>
      </c>
      <c r="D2520" s="7">
        <v>24</v>
      </c>
      <c r="E2520" s="1">
        <v>7122.11</v>
      </c>
      <c r="F2520" s="1">
        <v>1088.0999999999999</v>
      </c>
      <c r="G2520" s="1">
        <v>2119.5</v>
      </c>
      <c r="H2520" s="1">
        <v>758.92</v>
      </c>
      <c r="I2520" s="6">
        <v>3966.52</v>
      </c>
      <c r="J2520" s="86"/>
      <c r="K2520" s="86"/>
      <c r="L2520" s="85"/>
      <c r="M2520" s="85"/>
      <c r="N2520" s="85"/>
      <c r="O2520" s="85"/>
      <c r="P2520" s="85"/>
      <c r="Q2520" s="1">
        <f t="shared" si="39"/>
        <v>3966.52</v>
      </c>
    </row>
    <row r="2521" spans="1:17" x14ac:dyDescent="0.25">
      <c r="A2521" s="83" t="s">
        <v>10189</v>
      </c>
      <c r="B2521" s="84" t="s">
        <v>17895</v>
      </c>
      <c r="C2521" s="7">
        <v>1680</v>
      </c>
      <c r="D2521" s="7">
        <v>76</v>
      </c>
      <c r="E2521" s="1">
        <v>31938.11</v>
      </c>
      <c r="F2521" s="1">
        <v>1965.59</v>
      </c>
      <c r="G2521" s="1">
        <v>6711.74</v>
      </c>
      <c r="H2521" s="1">
        <v>3403.26</v>
      </c>
      <c r="I2521" s="6">
        <v>12080.59</v>
      </c>
      <c r="J2521" s="86"/>
      <c r="K2521" s="86"/>
      <c r="L2521" s="85"/>
      <c r="M2521" s="85"/>
      <c r="N2521" s="85"/>
      <c r="O2521" s="85"/>
      <c r="P2521" s="85"/>
      <c r="Q2521" s="1">
        <f t="shared" si="39"/>
        <v>12080.59</v>
      </c>
    </row>
    <row r="2522" spans="1:17" x14ac:dyDescent="0.25">
      <c r="A2522" s="83" t="s">
        <v>10190</v>
      </c>
      <c r="B2522" s="84" t="s">
        <v>17896</v>
      </c>
      <c r="C2522" s="7">
        <v>1427</v>
      </c>
      <c r="D2522" s="7">
        <v>34</v>
      </c>
      <c r="E2522" s="1">
        <v>6417.51</v>
      </c>
      <c r="F2522" s="1">
        <v>1669.58</v>
      </c>
      <c r="G2522" s="1">
        <v>3002.62</v>
      </c>
      <c r="H2522" s="1">
        <v>683.84</v>
      </c>
      <c r="I2522" s="6">
        <v>5356.04</v>
      </c>
      <c r="J2522" s="86"/>
      <c r="K2522" s="86"/>
      <c r="L2522" s="85"/>
      <c r="M2522" s="85"/>
      <c r="N2522" s="85"/>
      <c r="O2522" s="85"/>
      <c r="P2522" s="85"/>
      <c r="Q2522" s="1">
        <f t="shared" si="39"/>
        <v>5356.04</v>
      </c>
    </row>
    <row r="2523" spans="1:17" x14ac:dyDescent="0.25">
      <c r="A2523" s="83" t="s">
        <v>10191</v>
      </c>
      <c r="B2523" s="84" t="s">
        <v>17897</v>
      </c>
      <c r="C2523" s="7">
        <v>240</v>
      </c>
      <c r="D2523" s="7">
        <v>11</v>
      </c>
      <c r="E2523" s="1">
        <v>1642.19</v>
      </c>
      <c r="F2523" s="1">
        <v>280.8</v>
      </c>
      <c r="G2523" s="1">
        <v>971.43</v>
      </c>
      <c r="H2523" s="1">
        <v>174.99</v>
      </c>
      <c r="I2523" s="6">
        <v>1427.22</v>
      </c>
      <c r="J2523" s="86"/>
      <c r="K2523" s="86"/>
      <c r="L2523" s="85"/>
      <c r="M2523" s="85"/>
      <c r="N2523" s="85"/>
      <c r="O2523" s="85"/>
      <c r="P2523" s="85"/>
      <c r="Q2523" s="1">
        <f t="shared" si="39"/>
        <v>1427.22</v>
      </c>
    </row>
    <row r="2524" spans="1:17" x14ac:dyDescent="0.25">
      <c r="A2524" s="83" t="s">
        <v>10192</v>
      </c>
      <c r="B2524" s="84" t="s">
        <v>17898</v>
      </c>
      <c r="C2524" s="7">
        <v>35926</v>
      </c>
      <c r="D2524" s="7">
        <v>472</v>
      </c>
      <c r="E2524" s="1">
        <v>351121.55</v>
      </c>
      <c r="F2524" s="1">
        <v>42033.3</v>
      </c>
      <c r="G2524" s="1">
        <v>41683.42</v>
      </c>
      <c r="H2524" s="1">
        <v>37414.76</v>
      </c>
      <c r="I2524" s="6">
        <v>121131.48</v>
      </c>
      <c r="J2524" s="86"/>
      <c r="K2524" s="86"/>
      <c r="L2524" s="85"/>
      <c r="M2524" s="85"/>
      <c r="N2524" s="85"/>
      <c r="O2524" s="85"/>
      <c r="P2524" s="85"/>
      <c r="Q2524" s="1">
        <f t="shared" si="39"/>
        <v>121131.48</v>
      </c>
    </row>
    <row r="2525" spans="1:17" x14ac:dyDescent="0.25">
      <c r="A2525" s="83" t="s">
        <v>10193</v>
      </c>
      <c r="B2525" s="84" t="s">
        <v>17899</v>
      </c>
      <c r="C2525" s="7">
        <v>361</v>
      </c>
      <c r="D2525" s="7">
        <v>23</v>
      </c>
      <c r="E2525" s="1">
        <v>19343.810000000001</v>
      </c>
      <c r="F2525" s="1">
        <v>422.37</v>
      </c>
      <c r="G2525" s="1">
        <v>2031.18</v>
      </c>
      <c r="H2525" s="1">
        <v>2061.23</v>
      </c>
      <c r="I2525" s="6">
        <v>4514.78</v>
      </c>
      <c r="J2525" s="86"/>
      <c r="K2525" s="86"/>
      <c r="L2525" s="85"/>
      <c r="M2525" s="85"/>
      <c r="N2525" s="85"/>
      <c r="O2525" s="85"/>
      <c r="P2525" s="85"/>
      <c r="Q2525" s="1">
        <f t="shared" si="39"/>
        <v>4514.78</v>
      </c>
    </row>
    <row r="2526" spans="1:17" x14ac:dyDescent="0.25">
      <c r="A2526" s="83" t="s">
        <v>10194</v>
      </c>
      <c r="B2526" s="84" t="s">
        <v>17900</v>
      </c>
      <c r="C2526" s="7">
        <v>428</v>
      </c>
      <c r="D2526" s="7">
        <v>13</v>
      </c>
      <c r="E2526" s="1">
        <v>65302.92</v>
      </c>
      <c r="F2526" s="1">
        <v>500.76</v>
      </c>
      <c r="G2526" s="1">
        <v>1148.06</v>
      </c>
      <c r="H2526" s="1">
        <v>6958.54</v>
      </c>
      <c r="I2526" s="6">
        <v>8607.36</v>
      </c>
      <c r="J2526" s="86"/>
      <c r="K2526" s="86"/>
      <c r="L2526" s="85"/>
      <c r="M2526" s="85"/>
      <c r="N2526" s="85"/>
      <c r="O2526" s="85"/>
      <c r="P2526" s="85"/>
      <c r="Q2526" s="1">
        <f t="shared" si="39"/>
        <v>8607.36</v>
      </c>
    </row>
    <row r="2527" spans="1:17" x14ac:dyDescent="0.25">
      <c r="A2527" s="83" t="s">
        <v>10195</v>
      </c>
      <c r="B2527" s="84" t="s">
        <v>17901</v>
      </c>
      <c r="C2527" s="7">
        <v>23244</v>
      </c>
      <c r="D2527" s="7">
        <v>320</v>
      </c>
      <c r="E2527" s="1">
        <v>112124.69</v>
      </c>
      <c r="F2527" s="1">
        <v>27195.4</v>
      </c>
      <c r="G2527" s="1">
        <v>28259.94</v>
      </c>
      <c r="H2527" s="1">
        <v>11947.77</v>
      </c>
      <c r="I2527" s="6">
        <v>67403.11</v>
      </c>
      <c r="J2527" s="86"/>
      <c r="K2527" s="86"/>
      <c r="L2527" s="85"/>
      <c r="M2527" s="85"/>
      <c r="N2527" s="85"/>
      <c r="O2527" s="85"/>
      <c r="P2527" s="85"/>
      <c r="Q2527" s="1">
        <f t="shared" si="39"/>
        <v>67403.11</v>
      </c>
    </row>
    <row r="2528" spans="1:17" x14ac:dyDescent="0.25">
      <c r="A2528" s="83" t="s">
        <v>10196</v>
      </c>
      <c r="B2528" s="84" t="s">
        <v>17902</v>
      </c>
      <c r="C2528" s="7">
        <v>18135</v>
      </c>
      <c r="D2528" s="7">
        <v>298</v>
      </c>
      <c r="E2528" s="1">
        <v>85974.26</v>
      </c>
      <c r="F2528" s="1">
        <v>21217.89</v>
      </c>
      <c r="G2528" s="1">
        <v>26317.07</v>
      </c>
      <c r="H2528" s="1">
        <v>9161.23</v>
      </c>
      <c r="I2528" s="6">
        <v>56696.19</v>
      </c>
      <c r="J2528" s="86"/>
      <c r="K2528" s="86"/>
      <c r="L2528" s="85"/>
      <c r="M2528" s="85"/>
      <c r="N2528" s="85"/>
      <c r="O2528" s="85"/>
      <c r="P2528" s="85"/>
      <c r="Q2528" s="1">
        <f t="shared" si="39"/>
        <v>56696.19</v>
      </c>
    </row>
    <row r="2529" spans="1:17" x14ac:dyDescent="0.25">
      <c r="A2529" s="83" t="s">
        <v>10197</v>
      </c>
      <c r="B2529" s="84" t="s">
        <v>17903</v>
      </c>
      <c r="C2529" s="7">
        <v>90</v>
      </c>
      <c r="D2529" s="7">
        <v>10</v>
      </c>
      <c r="E2529" s="1">
        <v>2546.34</v>
      </c>
      <c r="F2529" s="1">
        <v>105.3</v>
      </c>
      <c r="G2529" s="1">
        <v>883.12</v>
      </c>
      <c r="H2529" s="1">
        <v>271.33999999999997</v>
      </c>
      <c r="I2529" s="6">
        <v>1259.76</v>
      </c>
      <c r="J2529" s="86"/>
      <c r="K2529" s="86"/>
      <c r="L2529" s="85"/>
      <c r="M2529" s="85"/>
      <c r="N2529" s="85"/>
      <c r="O2529" s="85"/>
      <c r="P2529" s="85"/>
      <c r="Q2529" s="1">
        <f t="shared" si="39"/>
        <v>1259.76</v>
      </c>
    </row>
    <row r="2530" spans="1:17" x14ac:dyDescent="0.25">
      <c r="A2530" s="83" t="s">
        <v>10198</v>
      </c>
      <c r="B2530" s="84" t="s">
        <v>17904</v>
      </c>
      <c r="C2530" s="7">
        <v>1456</v>
      </c>
      <c r="D2530" s="7">
        <v>50</v>
      </c>
      <c r="E2530" s="1">
        <v>8690.2800000000007</v>
      </c>
      <c r="F2530" s="1">
        <v>1703.51</v>
      </c>
      <c r="G2530" s="1">
        <v>4415.62</v>
      </c>
      <c r="H2530" s="1">
        <v>926.02</v>
      </c>
      <c r="I2530" s="6">
        <v>7045.15</v>
      </c>
      <c r="J2530" s="86"/>
      <c r="K2530" s="86"/>
      <c r="L2530" s="85"/>
      <c r="M2530" s="85"/>
      <c r="N2530" s="85"/>
      <c r="O2530" s="85"/>
      <c r="P2530" s="85"/>
      <c r="Q2530" s="1">
        <f t="shared" si="39"/>
        <v>7045.15</v>
      </c>
    </row>
    <row r="2531" spans="1:17" x14ac:dyDescent="0.25">
      <c r="A2531" s="83" t="s">
        <v>10199</v>
      </c>
      <c r="B2531" s="84" t="s">
        <v>17905</v>
      </c>
      <c r="C2531" s="7">
        <v>310</v>
      </c>
      <c r="D2531" s="7">
        <v>25</v>
      </c>
      <c r="E2531" s="1">
        <v>3951.94</v>
      </c>
      <c r="F2531" s="1">
        <v>362.7</v>
      </c>
      <c r="G2531" s="1">
        <v>2207.81</v>
      </c>
      <c r="H2531" s="1">
        <v>421.11</v>
      </c>
      <c r="I2531" s="6">
        <v>2991.62</v>
      </c>
      <c r="J2531" s="86"/>
      <c r="K2531" s="86"/>
      <c r="L2531" s="85"/>
      <c r="M2531" s="85"/>
      <c r="N2531" s="85"/>
      <c r="O2531" s="85"/>
      <c r="P2531" s="85"/>
      <c r="Q2531" s="1">
        <f t="shared" si="39"/>
        <v>2991.62</v>
      </c>
    </row>
    <row r="2532" spans="1:17" x14ac:dyDescent="0.25">
      <c r="A2532" s="83" t="s">
        <v>10200</v>
      </c>
      <c r="B2532" s="84" t="s">
        <v>17906</v>
      </c>
      <c r="C2532" s="7">
        <v>448</v>
      </c>
      <c r="D2532" s="7">
        <v>55</v>
      </c>
      <c r="E2532" s="1">
        <v>27706.27</v>
      </c>
      <c r="F2532" s="1">
        <v>524.16</v>
      </c>
      <c r="G2532" s="1">
        <v>4857.18</v>
      </c>
      <c r="H2532" s="1">
        <v>2952.32</v>
      </c>
      <c r="I2532" s="6">
        <v>8333.66</v>
      </c>
      <c r="J2532" s="86"/>
      <c r="K2532" s="86"/>
      <c r="L2532" s="85"/>
      <c r="M2532" s="85"/>
      <c r="N2532" s="85"/>
      <c r="O2532" s="85"/>
      <c r="P2532" s="85"/>
      <c r="Q2532" s="1">
        <f t="shared" si="39"/>
        <v>8333.66</v>
      </c>
    </row>
    <row r="2533" spans="1:17" x14ac:dyDescent="0.25">
      <c r="A2533" s="83" t="s">
        <v>10201</v>
      </c>
      <c r="B2533" s="84" t="s">
        <v>17907</v>
      </c>
      <c r="C2533" s="7">
        <v>2395</v>
      </c>
      <c r="D2533" s="7">
        <v>112</v>
      </c>
      <c r="E2533" s="1">
        <v>32375.68</v>
      </c>
      <c r="F2533" s="1">
        <v>2802.14</v>
      </c>
      <c r="G2533" s="1">
        <v>9890.98</v>
      </c>
      <c r="H2533" s="1">
        <v>3449.88</v>
      </c>
      <c r="I2533" s="6">
        <v>16143</v>
      </c>
      <c r="J2533" s="86"/>
      <c r="K2533" s="86"/>
      <c r="L2533" s="85"/>
      <c r="M2533" s="85"/>
      <c r="N2533" s="85"/>
      <c r="O2533" s="85"/>
      <c r="P2533" s="85"/>
      <c r="Q2533" s="1">
        <f t="shared" si="39"/>
        <v>16143</v>
      </c>
    </row>
    <row r="2534" spans="1:17" x14ac:dyDescent="0.25">
      <c r="A2534" s="83" t="s">
        <v>10202</v>
      </c>
      <c r="B2534" s="84" t="s">
        <v>17908</v>
      </c>
      <c r="C2534" s="7">
        <v>169</v>
      </c>
      <c r="D2534" s="7">
        <v>12</v>
      </c>
      <c r="E2534" s="1">
        <v>2536.5</v>
      </c>
      <c r="F2534" s="1">
        <v>197.73</v>
      </c>
      <c r="G2534" s="1">
        <v>1059.74</v>
      </c>
      <c r="H2534" s="1">
        <v>270.29000000000002</v>
      </c>
      <c r="I2534" s="6">
        <v>1527.76</v>
      </c>
      <c r="J2534" s="86"/>
      <c r="K2534" s="86"/>
      <c r="L2534" s="85"/>
      <c r="M2534" s="85"/>
      <c r="N2534" s="85"/>
      <c r="O2534" s="85"/>
      <c r="P2534" s="85"/>
      <c r="Q2534" s="1">
        <f t="shared" si="39"/>
        <v>1527.76</v>
      </c>
    </row>
    <row r="2535" spans="1:17" x14ac:dyDescent="0.25">
      <c r="A2535" s="83" t="s">
        <v>10203</v>
      </c>
      <c r="B2535" s="84" t="s">
        <v>17909</v>
      </c>
      <c r="C2535" s="7">
        <v>391</v>
      </c>
      <c r="D2535" s="7">
        <v>24</v>
      </c>
      <c r="E2535" s="1">
        <v>3644.59</v>
      </c>
      <c r="F2535" s="1">
        <v>457.47</v>
      </c>
      <c r="G2535" s="1">
        <v>2119.5</v>
      </c>
      <c r="H2535" s="1">
        <v>388.36</v>
      </c>
      <c r="I2535" s="6">
        <v>2965.33</v>
      </c>
      <c r="J2535" s="86"/>
      <c r="K2535" s="86"/>
      <c r="L2535" s="85"/>
      <c r="M2535" s="85"/>
      <c r="N2535" s="85"/>
      <c r="O2535" s="85"/>
      <c r="P2535" s="85"/>
      <c r="Q2535" s="1">
        <f t="shared" si="39"/>
        <v>2965.33</v>
      </c>
    </row>
    <row r="2536" spans="1:17" x14ac:dyDescent="0.25">
      <c r="A2536" s="83" t="s">
        <v>10204</v>
      </c>
      <c r="B2536" s="84" t="s">
        <v>17910</v>
      </c>
      <c r="C2536" s="7">
        <v>557</v>
      </c>
      <c r="D2536" s="7">
        <v>25</v>
      </c>
      <c r="E2536" s="1">
        <v>3666.83</v>
      </c>
      <c r="F2536" s="1">
        <v>651.69000000000005</v>
      </c>
      <c r="G2536" s="1">
        <v>2207.81</v>
      </c>
      <c r="H2536" s="1">
        <v>390.73</v>
      </c>
      <c r="I2536" s="6">
        <v>3250.23</v>
      </c>
      <c r="J2536" s="86"/>
      <c r="K2536" s="86"/>
      <c r="L2536" s="85"/>
      <c r="M2536" s="85"/>
      <c r="N2536" s="85"/>
      <c r="O2536" s="85"/>
      <c r="P2536" s="85"/>
      <c r="Q2536" s="1">
        <f t="shared" si="39"/>
        <v>3250.23</v>
      </c>
    </row>
    <row r="2537" spans="1:17" x14ac:dyDescent="0.25">
      <c r="A2537" s="83" t="s">
        <v>10205</v>
      </c>
      <c r="B2537" s="84" t="s">
        <v>17911</v>
      </c>
      <c r="C2537" s="7">
        <v>191</v>
      </c>
      <c r="D2537" s="7">
        <v>20</v>
      </c>
      <c r="E2537" s="1">
        <v>3035.74</v>
      </c>
      <c r="F2537" s="1">
        <v>223.47</v>
      </c>
      <c r="G2537" s="1">
        <v>1766.25</v>
      </c>
      <c r="H2537" s="1">
        <v>323.48</v>
      </c>
      <c r="I2537" s="6">
        <v>2313.1999999999998</v>
      </c>
      <c r="J2537" s="86"/>
      <c r="K2537" s="86"/>
      <c r="L2537" s="85"/>
      <c r="M2537" s="85"/>
      <c r="N2537" s="85"/>
      <c r="O2537" s="85"/>
      <c r="P2537" s="85"/>
      <c r="Q2537" s="1">
        <f t="shared" si="39"/>
        <v>2313.1999999999998</v>
      </c>
    </row>
    <row r="2538" spans="1:17" x14ac:dyDescent="0.25">
      <c r="A2538" s="83" t="s">
        <v>10206</v>
      </c>
      <c r="B2538" s="84" t="s">
        <v>17912</v>
      </c>
      <c r="C2538" s="7">
        <v>435</v>
      </c>
      <c r="D2538" s="7">
        <v>30</v>
      </c>
      <c r="E2538" s="1">
        <v>14264.61</v>
      </c>
      <c r="F2538" s="1">
        <v>508.95</v>
      </c>
      <c r="G2538" s="1">
        <v>2649.37</v>
      </c>
      <c r="H2538" s="1">
        <v>1520.01</v>
      </c>
      <c r="I2538" s="6">
        <v>4678.33</v>
      </c>
      <c r="J2538" s="86"/>
      <c r="K2538" s="86"/>
      <c r="L2538" s="85"/>
      <c r="M2538" s="85"/>
      <c r="N2538" s="85"/>
      <c r="O2538" s="85"/>
      <c r="P2538" s="85"/>
      <c r="Q2538" s="1">
        <f t="shared" si="39"/>
        <v>4678.33</v>
      </c>
    </row>
    <row r="2539" spans="1:17" x14ac:dyDescent="0.25">
      <c r="A2539" s="83" t="s">
        <v>10207</v>
      </c>
      <c r="B2539" s="84" t="s">
        <v>17913</v>
      </c>
      <c r="C2539" s="7">
        <v>1898</v>
      </c>
      <c r="D2539" s="7">
        <v>90</v>
      </c>
      <c r="E2539" s="1">
        <v>134804.01</v>
      </c>
      <c r="F2539" s="1">
        <v>2220.66</v>
      </c>
      <c r="G2539" s="1">
        <v>7948.11</v>
      </c>
      <c r="H2539" s="1">
        <v>14364.42</v>
      </c>
      <c r="I2539" s="6">
        <v>24533.19</v>
      </c>
      <c r="J2539" s="86"/>
      <c r="K2539" s="86"/>
      <c r="L2539" s="85"/>
      <c r="M2539" s="85"/>
      <c r="N2539" s="85"/>
      <c r="O2539" s="85"/>
      <c r="P2539" s="85"/>
      <c r="Q2539" s="1">
        <f t="shared" si="39"/>
        <v>24533.19</v>
      </c>
    </row>
    <row r="2540" spans="1:17" x14ac:dyDescent="0.25">
      <c r="A2540" s="83" t="s">
        <v>10208</v>
      </c>
      <c r="B2540" s="84" t="s">
        <v>17914</v>
      </c>
      <c r="C2540" s="7">
        <v>1712</v>
      </c>
      <c r="D2540" s="7">
        <v>40</v>
      </c>
      <c r="E2540" s="1">
        <v>30108.240000000002</v>
      </c>
      <c r="F2540" s="1">
        <v>2003.03</v>
      </c>
      <c r="G2540" s="1">
        <v>3532.5</v>
      </c>
      <c r="H2540" s="1">
        <v>3208.27</v>
      </c>
      <c r="I2540" s="6">
        <v>8743.7999999999993</v>
      </c>
      <c r="J2540" s="86"/>
      <c r="K2540" s="86"/>
      <c r="L2540" s="85"/>
      <c r="M2540" s="85"/>
      <c r="N2540" s="85"/>
      <c r="O2540" s="85"/>
      <c r="P2540" s="85"/>
      <c r="Q2540" s="1">
        <f t="shared" si="39"/>
        <v>8743.7999999999993</v>
      </c>
    </row>
    <row r="2541" spans="1:17" x14ac:dyDescent="0.25">
      <c r="A2541" s="83" t="s">
        <v>10209</v>
      </c>
      <c r="B2541" s="84" t="s">
        <v>17915</v>
      </c>
      <c r="C2541" s="7">
        <v>304</v>
      </c>
      <c r="D2541" s="7">
        <v>17</v>
      </c>
      <c r="E2541" s="1">
        <v>2785.83</v>
      </c>
      <c r="F2541" s="1">
        <v>355.68</v>
      </c>
      <c r="G2541" s="1">
        <v>1501.31</v>
      </c>
      <c r="H2541" s="1">
        <v>296.86</v>
      </c>
      <c r="I2541" s="6">
        <v>2153.85</v>
      </c>
      <c r="J2541" s="86"/>
      <c r="K2541" s="86"/>
      <c r="L2541" s="85"/>
      <c r="M2541" s="85"/>
      <c r="N2541" s="85"/>
      <c r="O2541" s="85"/>
      <c r="P2541" s="85"/>
      <c r="Q2541" s="1">
        <f t="shared" si="39"/>
        <v>2153.85</v>
      </c>
    </row>
    <row r="2542" spans="1:17" x14ac:dyDescent="0.25">
      <c r="A2542" s="83" t="s">
        <v>10210</v>
      </c>
      <c r="B2542" s="84" t="s">
        <v>17916</v>
      </c>
      <c r="C2542" s="7">
        <v>516</v>
      </c>
      <c r="D2542" s="7">
        <v>31</v>
      </c>
      <c r="E2542" s="1">
        <v>5339.09</v>
      </c>
      <c r="F2542" s="1">
        <v>603.72</v>
      </c>
      <c r="G2542" s="1">
        <v>2737.68</v>
      </c>
      <c r="H2542" s="1">
        <v>568.91999999999996</v>
      </c>
      <c r="I2542" s="6">
        <v>3910.32</v>
      </c>
      <c r="J2542" s="86"/>
      <c r="K2542" s="86"/>
      <c r="L2542" s="85"/>
      <c r="M2542" s="85"/>
      <c r="N2542" s="85"/>
      <c r="O2542" s="85"/>
      <c r="P2542" s="85"/>
      <c r="Q2542" s="1">
        <f t="shared" si="39"/>
        <v>3910.32</v>
      </c>
    </row>
    <row r="2543" spans="1:17" x14ac:dyDescent="0.25">
      <c r="A2543" s="83" t="s">
        <v>10211</v>
      </c>
      <c r="B2543" s="84" t="s">
        <v>17917</v>
      </c>
      <c r="C2543" s="7">
        <v>260</v>
      </c>
      <c r="D2543" s="7">
        <v>14</v>
      </c>
      <c r="E2543" s="1">
        <v>2159.3200000000002</v>
      </c>
      <c r="F2543" s="1">
        <v>304.2</v>
      </c>
      <c r="G2543" s="1">
        <v>1236.3800000000001</v>
      </c>
      <c r="H2543" s="1">
        <v>230.1</v>
      </c>
      <c r="I2543" s="6">
        <v>1770.68</v>
      </c>
      <c r="J2543" s="86"/>
      <c r="K2543" s="86"/>
      <c r="L2543" s="85"/>
      <c r="M2543" s="85"/>
      <c r="N2543" s="85"/>
      <c r="O2543" s="85"/>
      <c r="P2543" s="85"/>
      <c r="Q2543" s="1">
        <f t="shared" si="39"/>
        <v>1770.68</v>
      </c>
    </row>
    <row r="2544" spans="1:17" x14ac:dyDescent="0.25">
      <c r="A2544" s="83" t="s">
        <v>10212</v>
      </c>
      <c r="B2544" s="84" t="s">
        <v>17918</v>
      </c>
      <c r="C2544" s="7">
        <v>4677</v>
      </c>
      <c r="D2544" s="7">
        <v>64</v>
      </c>
      <c r="E2544" s="1">
        <v>23757.919999999998</v>
      </c>
      <c r="F2544" s="1">
        <v>5472.07</v>
      </c>
      <c r="G2544" s="1">
        <v>5651.99</v>
      </c>
      <c r="H2544" s="1">
        <v>2531.59</v>
      </c>
      <c r="I2544" s="6">
        <v>13655.65</v>
      </c>
      <c r="J2544" s="86"/>
      <c r="K2544" s="86"/>
      <c r="L2544" s="85"/>
      <c r="M2544" s="85"/>
      <c r="N2544" s="85"/>
      <c r="O2544" s="85"/>
      <c r="P2544" s="85"/>
      <c r="Q2544" s="1">
        <f t="shared" si="39"/>
        <v>13655.65</v>
      </c>
    </row>
    <row r="2545" spans="1:17" x14ac:dyDescent="0.25">
      <c r="A2545" s="83" t="s">
        <v>10213</v>
      </c>
      <c r="B2545" s="84" t="s">
        <v>17919</v>
      </c>
      <c r="C2545" s="7">
        <v>1063</v>
      </c>
      <c r="D2545" s="7">
        <v>37</v>
      </c>
      <c r="E2545" s="1">
        <v>6096.95</v>
      </c>
      <c r="F2545" s="1">
        <v>1243.7</v>
      </c>
      <c r="G2545" s="1">
        <v>3267.55</v>
      </c>
      <c r="H2545" s="1">
        <v>649.67999999999995</v>
      </c>
      <c r="I2545" s="6">
        <v>5160.93</v>
      </c>
      <c r="J2545" s="86"/>
      <c r="K2545" s="86"/>
      <c r="L2545" s="85"/>
      <c r="M2545" s="85"/>
      <c r="N2545" s="85"/>
      <c r="O2545" s="85"/>
      <c r="P2545" s="85"/>
      <c r="Q2545" s="1">
        <f t="shared" si="39"/>
        <v>5160.93</v>
      </c>
    </row>
    <row r="2546" spans="1:17" x14ac:dyDescent="0.25">
      <c r="A2546" s="83" t="s">
        <v>10214</v>
      </c>
      <c r="B2546" s="84" t="s">
        <v>17920</v>
      </c>
      <c r="C2546" s="7">
        <v>1855</v>
      </c>
      <c r="D2546" s="7">
        <v>95</v>
      </c>
      <c r="E2546" s="1">
        <v>92058.81</v>
      </c>
      <c r="F2546" s="1">
        <v>2170.34</v>
      </c>
      <c r="G2546" s="1">
        <v>8389.67</v>
      </c>
      <c r="H2546" s="1">
        <v>9809.59</v>
      </c>
      <c r="I2546" s="6">
        <v>20369.599999999999</v>
      </c>
      <c r="J2546" s="86"/>
      <c r="K2546" s="86"/>
      <c r="L2546" s="85"/>
      <c r="M2546" s="85"/>
      <c r="N2546" s="85"/>
      <c r="O2546" s="85"/>
      <c r="P2546" s="85"/>
      <c r="Q2546" s="1">
        <f t="shared" si="39"/>
        <v>20369.599999999999</v>
      </c>
    </row>
    <row r="2547" spans="1:17" x14ac:dyDescent="0.25">
      <c r="A2547" s="83" t="s">
        <v>10215</v>
      </c>
      <c r="B2547" s="84" t="s">
        <v>17921</v>
      </c>
      <c r="C2547" s="7">
        <v>958</v>
      </c>
      <c r="D2547" s="7">
        <v>43</v>
      </c>
      <c r="E2547" s="1">
        <v>8766.7900000000009</v>
      </c>
      <c r="F2547" s="1">
        <v>1120.8599999999999</v>
      </c>
      <c r="G2547" s="1">
        <v>3797.43</v>
      </c>
      <c r="H2547" s="1">
        <v>934.17</v>
      </c>
      <c r="I2547" s="6">
        <v>5852.46</v>
      </c>
      <c r="J2547" s="86"/>
      <c r="K2547" s="86"/>
      <c r="L2547" s="85"/>
      <c r="M2547" s="85"/>
      <c r="N2547" s="85"/>
      <c r="O2547" s="85"/>
      <c r="P2547" s="85"/>
      <c r="Q2547" s="1">
        <f t="shared" si="39"/>
        <v>5852.46</v>
      </c>
    </row>
    <row r="2548" spans="1:17" x14ac:dyDescent="0.25">
      <c r="A2548" s="83" t="s">
        <v>10216</v>
      </c>
      <c r="B2548" s="84" t="s">
        <v>17922</v>
      </c>
      <c r="C2548" s="7">
        <v>9486</v>
      </c>
      <c r="D2548" s="7">
        <v>196</v>
      </c>
      <c r="E2548" s="1">
        <v>58556.98</v>
      </c>
      <c r="F2548" s="1">
        <v>11098.58</v>
      </c>
      <c r="G2548" s="1">
        <v>17309.22</v>
      </c>
      <c r="H2548" s="1">
        <v>6239.7</v>
      </c>
      <c r="I2548" s="6">
        <v>34647.5</v>
      </c>
      <c r="J2548" s="86"/>
      <c r="K2548" s="86"/>
      <c r="L2548" s="85"/>
      <c r="M2548" s="85"/>
      <c r="N2548" s="85"/>
      <c r="O2548" s="85"/>
      <c r="P2548" s="85"/>
      <c r="Q2548" s="1">
        <f t="shared" si="39"/>
        <v>34647.5</v>
      </c>
    </row>
    <row r="2549" spans="1:17" x14ac:dyDescent="0.25">
      <c r="A2549" s="83" t="s">
        <v>10217</v>
      </c>
      <c r="B2549" s="84" t="s">
        <v>17923</v>
      </c>
      <c r="C2549" s="7">
        <v>3798</v>
      </c>
      <c r="D2549" s="7">
        <v>78</v>
      </c>
      <c r="E2549" s="1">
        <v>64717.2</v>
      </c>
      <c r="F2549" s="1">
        <v>4443.6499999999996</v>
      </c>
      <c r="G2549" s="1">
        <v>6888.36</v>
      </c>
      <c r="H2549" s="1">
        <v>6896.13</v>
      </c>
      <c r="I2549" s="6">
        <v>18228.14</v>
      </c>
      <c r="J2549" s="86"/>
      <c r="K2549" s="86"/>
      <c r="L2549" s="85"/>
      <c r="M2549" s="85"/>
      <c r="N2549" s="85"/>
      <c r="O2549" s="85"/>
      <c r="P2549" s="85"/>
      <c r="Q2549" s="1">
        <f t="shared" si="39"/>
        <v>18228.14</v>
      </c>
    </row>
    <row r="2550" spans="1:17" x14ac:dyDescent="0.25">
      <c r="A2550" s="83" t="s">
        <v>10218</v>
      </c>
      <c r="B2550" s="84" t="s">
        <v>17924</v>
      </c>
      <c r="C2550" s="7">
        <v>184</v>
      </c>
      <c r="D2550" s="7">
        <v>12</v>
      </c>
      <c r="E2550" s="1">
        <v>2780.89</v>
      </c>
      <c r="F2550" s="1">
        <v>215.28</v>
      </c>
      <c r="G2550" s="1">
        <v>1059.74</v>
      </c>
      <c r="H2550" s="1">
        <v>296.33</v>
      </c>
      <c r="I2550" s="6">
        <v>1571.35</v>
      </c>
      <c r="J2550" s="86"/>
      <c r="K2550" s="86"/>
      <c r="L2550" s="85"/>
      <c r="M2550" s="85"/>
      <c r="N2550" s="85"/>
      <c r="O2550" s="85"/>
      <c r="P2550" s="85"/>
      <c r="Q2550" s="1">
        <f t="shared" si="39"/>
        <v>1571.35</v>
      </c>
    </row>
    <row r="2551" spans="1:17" x14ac:dyDescent="0.25">
      <c r="A2551" s="83" t="s">
        <v>10219</v>
      </c>
      <c r="B2551" s="84" t="s">
        <v>17925</v>
      </c>
      <c r="C2551" s="7">
        <v>276</v>
      </c>
      <c r="D2551" s="7">
        <v>25</v>
      </c>
      <c r="E2551" s="1">
        <v>18122.810000000001</v>
      </c>
      <c r="F2551" s="1">
        <v>322.92</v>
      </c>
      <c r="G2551" s="1">
        <v>2207.81</v>
      </c>
      <c r="H2551" s="1">
        <v>1931.13</v>
      </c>
      <c r="I2551" s="6">
        <v>4461.8599999999997</v>
      </c>
      <c r="J2551" s="86"/>
      <c r="K2551" s="86"/>
      <c r="L2551" s="85"/>
      <c r="M2551" s="85"/>
      <c r="N2551" s="85"/>
      <c r="O2551" s="85"/>
      <c r="P2551" s="85"/>
      <c r="Q2551" s="1">
        <f t="shared" si="39"/>
        <v>4461.8599999999997</v>
      </c>
    </row>
    <row r="2552" spans="1:17" x14ac:dyDescent="0.25">
      <c r="A2552" s="83" t="s">
        <v>10220</v>
      </c>
      <c r="B2552" s="84" t="s">
        <v>17926</v>
      </c>
      <c r="C2552" s="7">
        <v>1760</v>
      </c>
      <c r="D2552" s="7">
        <v>55</v>
      </c>
      <c r="E2552" s="1">
        <v>42191.67</v>
      </c>
      <c r="F2552" s="1">
        <v>2059.19</v>
      </c>
      <c r="G2552" s="1">
        <v>4857.18</v>
      </c>
      <c r="H2552" s="1">
        <v>4495.8599999999997</v>
      </c>
      <c r="I2552" s="6">
        <v>11412.23</v>
      </c>
      <c r="J2552" s="86"/>
      <c r="K2552" s="86"/>
      <c r="L2552" s="85"/>
      <c r="M2552" s="85"/>
      <c r="N2552" s="85"/>
      <c r="O2552" s="85"/>
      <c r="P2552" s="85"/>
      <c r="Q2552" s="1">
        <f t="shared" si="39"/>
        <v>11412.23</v>
      </c>
    </row>
    <row r="2553" spans="1:17" x14ac:dyDescent="0.25">
      <c r="A2553" s="83" t="s">
        <v>10221</v>
      </c>
      <c r="B2553" s="84" t="s">
        <v>17927</v>
      </c>
      <c r="C2553" s="7">
        <v>4153</v>
      </c>
      <c r="D2553" s="7">
        <v>77</v>
      </c>
      <c r="E2553" s="1">
        <v>48201.04</v>
      </c>
      <c r="F2553" s="1">
        <v>4858.99</v>
      </c>
      <c r="G2553" s="1">
        <v>6800.05</v>
      </c>
      <c r="H2553" s="1">
        <v>5136.2</v>
      </c>
      <c r="I2553" s="6">
        <v>16795.240000000002</v>
      </c>
      <c r="J2553" s="86"/>
      <c r="K2553" s="86"/>
      <c r="L2553" s="85"/>
      <c r="M2553" s="85"/>
      <c r="N2553" s="85"/>
      <c r="O2553" s="85"/>
      <c r="P2553" s="85"/>
      <c r="Q2553" s="1">
        <f t="shared" si="39"/>
        <v>16795.240000000002</v>
      </c>
    </row>
    <row r="2554" spans="1:17" x14ac:dyDescent="0.25">
      <c r="A2554" s="83" t="s">
        <v>10222</v>
      </c>
      <c r="B2554" s="84" t="s">
        <v>17928</v>
      </c>
      <c r="C2554" s="7">
        <v>10803</v>
      </c>
      <c r="D2554" s="7">
        <v>192</v>
      </c>
      <c r="E2554" s="1">
        <v>127105.93</v>
      </c>
      <c r="F2554" s="1">
        <v>12639.47</v>
      </c>
      <c r="G2554" s="1">
        <v>16955.97</v>
      </c>
      <c r="H2554" s="1">
        <v>13544.14</v>
      </c>
      <c r="I2554" s="6">
        <v>43139.58</v>
      </c>
      <c r="J2554" s="86"/>
      <c r="K2554" s="86"/>
      <c r="L2554" s="85"/>
      <c r="M2554" s="85"/>
      <c r="N2554" s="85"/>
      <c r="O2554" s="85"/>
      <c r="P2554" s="85"/>
      <c r="Q2554" s="1">
        <f t="shared" si="39"/>
        <v>43139.58</v>
      </c>
    </row>
    <row r="2555" spans="1:17" x14ac:dyDescent="0.25">
      <c r="A2555" s="83" t="s">
        <v>10223</v>
      </c>
      <c r="B2555" s="84" t="s">
        <v>17929</v>
      </c>
      <c r="C2555" s="7">
        <v>2204</v>
      </c>
      <c r="D2555" s="7">
        <v>88</v>
      </c>
      <c r="E2555" s="1">
        <v>46591.85</v>
      </c>
      <c r="F2555" s="1">
        <v>2578.67</v>
      </c>
      <c r="G2555" s="1">
        <v>7771.48</v>
      </c>
      <c r="H2555" s="1">
        <v>4964.7299999999996</v>
      </c>
      <c r="I2555" s="6">
        <v>15314.88</v>
      </c>
      <c r="J2555" s="86"/>
      <c r="K2555" s="86"/>
      <c r="L2555" s="85"/>
      <c r="M2555" s="85"/>
      <c r="N2555" s="85"/>
      <c r="O2555" s="85"/>
      <c r="P2555" s="85"/>
      <c r="Q2555" s="1">
        <f t="shared" si="39"/>
        <v>15314.88</v>
      </c>
    </row>
    <row r="2556" spans="1:17" x14ac:dyDescent="0.25">
      <c r="A2556" s="83" t="s">
        <v>10224</v>
      </c>
      <c r="B2556" s="84" t="s">
        <v>17930</v>
      </c>
      <c r="C2556" s="7">
        <v>481</v>
      </c>
      <c r="D2556" s="7">
        <v>20</v>
      </c>
      <c r="E2556" s="1">
        <v>3220.41</v>
      </c>
      <c r="F2556" s="1">
        <v>562.77</v>
      </c>
      <c r="G2556" s="1">
        <v>1766.25</v>
      </c>
      <c r="H2556" s="1">
        <v>343.16</v>
      </c>
      <c r="I2556" s="6">
        <v>2672.18</v>
      </c>
      <c r="J2556" s="86"/>
      <c r="K2556" s="86"/>
      <c r="L2556" s="85"/>
      <c r="M2556" s="85"/>
      <c r="N2556" s="85"/>
      <c r="O2556" s="85"/>
      <c r="P2556" s="85"/>
      <c r="Q2556" s="1">
        <f t="shared" si="39"/>
        <v>2672.18</v>
      </c>
    </row>
    <row r="2557" spans="1:17" x14ac:dyDescent="0.25">
      <c r="A2557" s="83" t="s">
        <v>10225</v>
      </c>
      <c r="B2557" s="84" t="s">
        <v>17931</v>
      </c>
      <c r="C2557" s="7">
        <v>2071</v>
      </c>
      <c r="D2557" s="7">
        <v>252</v>
      </c>
      <c r="E2557" s="1">
        <v>201481.52</v>
      </c>
      <c r="F2557" s="1">
        <v>2423.06</v>
      </c>
      <c r="G2557" s="1">
        <v>22254.7</v>
      </c>
      <c r="H2557" s="1">
        <v>21469.439999999999</v>
      </c>
      <c r="I2557" s="6">
        <v>46147.199999999997</v>
      </c>
      <c r="J2557" s="86"/>
      <c r="K2557" s="86"/>
      <c r="L2557" s="85"/>
      <c r="M2557" s="85"/>
      <c r="N2557" s="85"/>
      <c r="O2557" s="85"/>
      <c r="P2557" s="85"/>
      <c r="Q2557" s="1">
        <f t="shared" si="39"/>
        <v>46147.199999999997</v>
      </c>
    </row>
    <row r="2558" spans="1:17" x14ac:dyDescent="0.25">
      <c r="A2558" s="83" t="s">
        <v>10226</v>
      </c>
      <c r="B2558" s="84" t="s">
        <v>17932</v>
      </c>
      <c r="C2558" s="7">
        <v>246</v>
      </c>
      <c r="D2558" s="7">
        <v>19</v>
      </c>
      <c r="E2558" s="1">
        <v>5244.34</v>
      </c>
      <c r="F2558" s="1">
        <v>287.82</v>
      </c>
      <c r="G2558" s="1">
        <v>1677.94</v>
      </c>
      <c r="H2558" s="1">
        <v>558.82000000000005</v>
      </c>
      <c r="I2558" s="6">
        <v>2524.58</v>
      </c>
      <c r="J2558" s="86"/>
      <c r="K2558" s="86"/>
      <c r="L2558" s="85"/>
      <c r="M2558" s="85"/>
      <c r="N2558" s="85"/>
      <c r="O2558" s="85"/>
      <c r="P2558" s="85"/>
      <c r="Q2558" s="1">
        <f t="shared" si="39"/>
        <v>2524.58</v>
      </c>
    </row>
    <row r="2559" spans="1:17" x14ac:dyDescent="0.25">
      <c r="A2559" s="83" t="s">
        <v>10227</v>
      </c>
      <c r="B2559" s="84" t="s">
        <v>17933</v>
      </c>
      <c r="C2559" s="7">
        <v>19807</v>
      </c>
      <c r="D2559" s="7">
        <v>312</v>
      </c>
      <c r="E2559" s="1">
        <v>95494.17</v>
      </c>
      <c r="F2559" s="1">
        <v>23174.12</v>
      </c>
      <c r="G2559" s="1">
        <v>27553.439999999999</v>
      </c>
      <c r="H2559" s="1">
        <v>10175.66</v>
      </c>
      <c r="I2559" s="6">
        <v>60903.22</v>
      </c>
      <c r="J2559" s="86"/>
      <c r="K2559" s="86"/>
      <c r="L2559" s="85"/>
      <c r="M2559" s="85"/>
      <c r="N2559" s="85"/>
      <c r="O2559" s="85"/>
      <c r="P2559" s="85"/>
      <c r="Q2559" s="1">
        <f t="shared" si="39"/>
        <v>60903.22</v>
      </c>
    </row>
    <row r="2560" spans="1:17" x14ac:dyDescent="0.25">
      <c r="A2560" s="83" t="s">
        <v>10228</v>
      </c>
      <c r="B2560" s="84" t="s">
        <v>17934</v>
      </c>
      <c r="C2560" s="7">
        <v>273</v>
      </c>
      <c r="D2560" s="7">
        <v>10</v>
      </c>
      <c r="E2560" s="1">
        <v>1512.2</v>
      </c>
      <c r="F2560" s="1">
        <v>319.41000000000003</v>
      </c>
      <c r="G2560" s="1">
        <v>883.12</v>
      </c>
      <c r="H2560" s="1">
        <v>161.13999999999999</v>
      </c>
      <c r="I2560" s="6">
        <v>1363.67</v>
      </c>
      <c r="J2560" s="86"/>
      <c r="K2560" s="86"/>
      <c r="L2560" s="85"/>
      <c r="M2560" s="85"/>
      <c r="N2560" s="85"/>
      <c r="O2560" s="85"/>
      <c r="P2560" s="85"/>
      <c r="Q2560" s="1">
        <f t="shared" si="39"/>
        <v>1363.67</v>
      </c>
    </row>
    <row r="2561" spans="1:17" x14ac:dyDescent="0.25">
      <c r="A2561" s="83" t="s">
        <v>10229</v>
      </c>
      <c r="B2561" s="84" t="s">
        <v>17935</v>
      </c>
      <c r="C2561" s="7">
        <v>159</v>
      </c>
      <c r="D2561" s="7">
        <v>10</v>
      </c>
      <c r="E2561" s="1">
        <v>1261.75</v>
      </c>
      <c r="F2561" s="1">
        <v>186.03</v>
      </c>
      <c r="G2561" s="1">
        <v>883.12</v>
      </c>
      <c r="H2561" s="1">
        <v>134.44999999999999</v>
      </c>
      <c r="I2561" s="6">
        <v>1203.5999999999999</v>
      </c>
      <c r="J2561" s="86"/>
      <c r="K2561" s="86"/>
      <c r="L2561" s="85"/>
      <c r="M2561" s="85"/>
      <c r="N2561" s="85"/>
      <c r="O2561" s="85"/>
      <c r="P2561" s="85"/>
      <c r="Q2561" s="1">
        <f t="shared" si="39"/>
        <v>1203.5999999999999</v>
      </c>
    </row>
    <row r="2562" spans="1:17" x14ac:dyDescent="0.25">
      <c r="A2562" s="83" t="s">
        <v>10230</v>
      </c>
      <c r="B2562" s="84" t="s">
        <v>17936</v>
      </c>
      <c r="C2562" s="7">
        <v>32138</v>
      </c>
      <c r="D2562" s="7">
        <v>367</v>
      </c>
      <c r="E2562" s="1">
        <v>106224.91</v>
      </c>
      <c r="F2562" s="1">
        <v>37601.35</v>
      </c>
      <c r="G2562" s="1">
        <v>32410.62</v>
      </c>
      <c r="H2562" s="1">
        <v>11319.1</v>
      </c>
      <c r="I2562" s="6">
        <v>81331.070000000007</v>
      </c>
      <c r="J2562" s="86"/>
      <c r="K2562" s="86"/>
      <c r="L2562" s="85"/>
      <c r="M2562" s="85"/>
      <c r="N2562" s="85"/>
      <c r="O2562" s="85"/>
      <c r="P2562" s="85"/>
      <c r="Q2562" s="1">
        <f t="shared" si="39"/>
        <v>81331.070000000007</v>
      </c>
    </row>
    <row r="2563" spans="1:17" x14ac:dyDescent="0.25">
      <c r="A2563" s="83" t="s">
        <v>10231</v>
      </c>
      <c r="B2563" s="84" t="s">
        <v>17937</v>
      </c>
      <c r="C2563" s="7">
        <v>160</v>
      </c>
      <c r="D2563" s="7">
        <v>14</v>
      </c>
      <c r="E2563" s="1">
        <v>2422.16</v>
      </c>
      <c r="F2563" s="1">
        <v>187.2</v>
      </c>
      <c r="G2563" s="1">
        <v>1236.3800000000001</v>
      </c>
      <c r="H2563" s="1">
        <v>258.10000000000002</v>
      </c>
      <c r="I2563" s="6">
        <v>1681.68</v>
      </c>
      <c r="J2563" s="86"/>
      <c r="K2563" s="86"/>
      <c r="L2563" s="85"/>
      <c r="M2563" s="85"/>
      <c r="N2563" s="85"/>
      <c r="O2563" s="85"/>
      <c r="P2563" s="85"/>
      <c r="Q2563" s="1">
        <f t="shared" si="39"/>
        <v>1681.68</v>
      </c>
    </row>
    <row r="2564" spans="1:17" x14ac:dyDescent="0.25">
      <c r="A2564" s="83" t="s">
        <v>10232</v>
      </c>
      <c r="B2564" s="84" t="s">
        <v>17938</v>
      </c>
      <c r="C2564" s="7">
        <v>707</v>
      </c>
      <c r="D2564" s="7">
        <v>19</v>
      </c>
      <c r="E2564" s="1">
        <v>3788.5</v>
      </c>
      <c r="F2564" s="1">
        <v>827.18</v>
      </c>
      <c r="G2564" s="1">
        <v>1677.94</v>
      </c>
      <c r="H2564" s="1">
        <v>403.7</v>
      </c>
      <c r="I2564" s="6">
        <v>2908.82</v>
      </c>
      <c r="J2564" s="86"/>
      <c r="K2564" s="86"/>
      <c r="L2564" s="85"/>
      <c r="M2564" s="85"/>
      <c r="N2564" s="85"/>
      <c r="O2564" s="85"/>
      <c r="P2564" s="85"/>
      <c r="Q2564" s="1">
        <f t="shared" si="39"/>
        <v>2908.82</v>
      </c>
    </row>
    <row r="2565" spans="1:17" x14ac:dyDescent="0.25">
      <c r="A2565" s="83" t="s">
        <v>10233</v>
      </c>
      <c r="B2565" s="84" t="s">
        <v>17939</v>
      </c>
      <c r="C2565" s="7">
        <v>797</v>
      </c>
      <c r="D2565" s="7">
        <v>73</v>
      </c>
      <c r="E2565" s="1">
        <v>81849.59</v>
      </c>
      <c r="F2565" s="1">
        <v>932.49</v>
      </c>
      <c r="G2565" s="1">
        <v>6446.8</v>
      </c>
      <c r="H2565" s="1">
        <v>8721.7199999999993</v>
      </c>
      <c r="I2565" s="6">
        <v>16101.01</v>
      </c>
      <c r="J2565" s="86"/>
      <c r="K2565" s="86"/>
      <c r="L2565" s="85"/>
      <c r="M2565" s="85"/>
      <c r="N2565" s="85"/>
      <c r="O2565" s="85"/>
      <c r="P2565" s="85"/>
      <c r="Q2565" s="1">
        <f t="shared" si="39"/>
        <v>16101.01</v>
      </c>
    </row>
    <row r="2566" spans="1:17" x14ac:dyDescent="0.25">
      <c r="A2566" s="83" t="s">
        <v>10234</v>
      </c>
      <c r="B2566" s="84" t="s">
        <v>17940</v>
      </c>
      <c r="C2566" s="7">
        <v>22097</v>
      </c>
      <c r="D2566" s="7">
        <v>240</v>
      </c>
      <c r="E2566" s="1">
        <v>86082.87</v>
      </c>
      <c r="F2566" s="1">
        <v>25853.42</v>
      </c>
      <c r="G2566" s="1">
        <v>21194.959999999999</v>
      </c>
      <c r="H2566" s="1">
        <v>9172.81</v>
      </c>
      <c r="I2566" s="6">
        <v>56221.19</v>
      </c>
      <c r="J2566" s="86"/>
      <c r="K2566" s="86"/>
      <c r="L2566" s="85"/>
      <c r="M2566" s="85"/>
      <c r="N2566" s="85"/>
      <c r="O2566" s="85"/>
      <c r="P2566" s="85"/>
      <c r="Q2566" s="1">
        <f t="shared" si="39"/>
        <v>56221.19</v>
      </c>
    </row>
    <row r="2567" spans="1:17" x14ac:dyDescent="0.25">
      <c r="A2567" s="83" t="s">
        <v>10235</v>
      </c>
      <c r="B2567" s="84" t="s">
        <v>17941</v>
      </c>
      <c r="C2567" s="7">
        <v>1437</v>
      </c>
      <c r="D2567" s="7">
        <v>34</v>
      </c>
      <c r="E2567" s="1">
        <v>14047.75</v>
      </c>
      <c r="F2567" s="1">
        <v>1681.29</v>
      </c>
      <c r="G2567" s="1">
        <v>3002.62</v>
      </c>
      <c r="H2567" s="1">
        <v>1496.9</v>
      </c>
      <c r="I2567" s="6">
        <v>6180.81</v>
      </c>
      <c r="J2567" s="86"/>
      <c r="K2567" s="86"/>
      <c r="L2567" s="85"/>
      <c r="M2567" s="85"/>
      <c r="N2567" s="85"/>
      <c r="O2567" s="85"/>
      <c r="P2567" s="85"/>
      <c r="Q2567" s="1">
        <f t="shared" si="39"/>
        <v>6180.81</v>
      </c>
    </row>
    <row r="2568" spans="1:17" x14ac:dyDescent="0.25">
      <c r="A2568" s="83" t="s">
        <v>10236</v>
      </c>
      <c r="B2568" s="84" t="s">
        <v>17942</v>
      </c>
      <c r="C2568" s="7">
        <v>236</v>
      </c>
      <c r="D2568" s="7">
        <v>23</v>
      </c>
      <c r="E2568" s="1">
        <v>8051.29</v>
      </c>
      <c r="F2568" s="1">
        <v>276.12</v>
      </c>
      <c r="G2568" s="1">
        <v>2031.18</v>
      </c>
      <c r="H2568" s="1">
        <v>857.93</v>
      </c>
      <c r="I2568" s="6">
        <v>3165.23</v>
      </c>
      <c r="J2568" s="86"/>
      <c r="K2568" s="86"/>
      <c r="L2568" s="85"/>
      <c r="M2568" s="85"/>
      <c r="N2568" s="85"/>
      <c r="O2568" s="85"/>
      <c r="P2568" s="85"/>
      <c r="Q2568" s="1">
        <f t="shared" si="39"/>
        <v>3165.23</v>
      </c>
    </row>
    <row r="2569" spans="1:17" x14ac:dyDescent="0.25">
      <c r="A2569" s="83" t="s">
        <v>10237</v>
      </c>
      <c r="B2569" s="84" t="s">
        <v>17943</v>
      </c>
      <c r="C2569" s="7">
        <v>3928</v>
      </c>
      <c r="D2569" s="7">
        <v>85</v>
      </c>
      <c r="E2569" s="1">
        <v>190249.01</v>
      </c>
      <c r="F2569" s="1">
        <v>4595.74</v>
      </c>
      <c r="G2569" s="1">
        <v>7506.54</v>
      </c>
      <c r="H2569" s="1">
        <v>20272.53</v>
      </c>
      <c r="I2569" s="6">
        <v>32374.81</v>
      </c>
      <c r="J2569" s="86"/>
      <c r="K2569" s="86"/>
      <c r="L2569" s="85"/>
      <c r="M2569" s="85"/>
      <c r="N2569" s="85"/>
      <c r="O2569" s="85"/>
      <c r="P2569" s="85"/>
      <c r="Q2569" s="1">
        <f t="shared" si="39"/>
        <v>32374.81</v>
      </c>
    </row>
    <row r="2570" spans="1:17" x14ac:dyDescent="0.25">
      <c r="A2570" s="83" t="s">
        <v>10238</v>
      </c>
      <c r="B2570" s="84" t="s">
        <v>17944</v>
      </c>
      <c r="C2570" s="7">
        <v>5703</v>
      </c>
      <c r="D2570" s="7">
        <v>82</v>
      </c>
      <c r="E2570" s="1">
        <v>130632.65</v>
      </c>
      <c r="F2570" s="1">
        <v>6672.49</v>
      </c>
      <c r="G2570" s="1">
        <v>7241.61</v>
      </c>
      <c r="H2570" s="1">
        <v>13919.94</v>
      </c>
      <c r="I2570" s="6">
        <v>27834.04</v>
      </c>
      <c r="J2570" s="86"/>
      <c r="K2570" s="86"/>
      <c r="L2570" s="85"/>
      <c r="M2570" s="85"/>
      <c r="N2570" s="85"/>
      <c r="O2570" s="85"/>
      <c r="P2570" s="85"/>
      <c r="Q2570" s="1">
        <f t="shared" si="39"/>
        <v>27834.04</v>
      </c>
    </row>
    <row r="2571" spans="1:17" x14ac:dyDescent="0.25">
      <c r="A2571" s="83" t="s">
        <v>10239</v>
      </c>
      <c r="B2571" s="84" t="s">
        <v>17945</v>
      </c>
      <c r="C2571" s="7">
        <v>871</v>
      </c>
      <c r="D2571" s="7">
        <v>73</v>
      </c>
      <c r="E2571" s="1">
        <v>105954.05</v>
      </c>
      <c r="F2571" s="1">
        <v>1019.06</v>
      </c>
      <c r="G2571" s="1">
        <v>6446.8</v>
      </c>
      <c r="H2571" s="1">
        <v>11290.24</v>
      </c>
      <c r="I2571" s="6">
        <v>18756.099999999999</v>
      </c>
      <c r="J2571" s="86"/>
      <c r="K2571" s="86"/>
      <c r="L2571" s="85"/>
      <c r="M2571" s="85"/>
      <c r="N2571" s="85"/>
      <c r="O2571" s="85"/>
      <c r="P2571" s="85"/>
      <c r="Q2571" s="1">
        <f t="shared" si="39"/>
        <v>18756.099999999999</v>
      </c>
    </row>
    <row r="2572" spans="1:17" x14ac:dyDescent="0.25">
      <c r="A2572" s="83" t="s">
        <v>10240</v>
      </c>
      <c r="B2572" s="84" t="s">
        <v>17946</v>
      </c>
      <c r="C2572" s="7">
        <v>760</v>
      </c>
      <c r="D2572" s="7">
        <v>38</v>
      </c>
      <c r="E2572" s="1">
        <v>10202.040000000001</v>
      </c>
      <c r="F2572" s="1">
        <v>889.2</v>
      </c>
      <c r="G2572" s="1">
        <v>3355.87</v>
      </c>
      <c r="H2572" s="1">
        <v>1087.0999999999999</v>
      </c>
      <c r="I2572" s="6">
        <v>5332.17</v>
      </c>
      <c r="J2572" s="86"/>
      <c r="K2572" s="86"/>
      <c r="L2572" s="85"/>
      <c r="M2572" s="85"/>
      <c r="N2572" s="85"/>
      <c r="O2572" s="85"/>
      <c r="P2572" s="85"/>
      <c r="Q2572" s="1">
        <f t="shared" si="39"/>
        <v>5332.17</v>
      </c>
    </row>
    <row r="2573" spans="1:17" x14ac:dyDescent="0.25">
      <c r="A2573" s="83" t="s">
        <v>10241</v>
      </c>
      <c r="B2573" s="84" t="s">
        <v>17947</v>
      </c>
      <c r="C2573" s="7">
        <v>3224</v>
      </c>
      <c r="D2573" s="7">
        <v>57</v>
      </c>
      <c r="E2573" s="1">
        <v>94077.91</v>
      </c>
      <c r="F2573" s="1">
        <v>3772.07</v>
      </c>
      <c r="G2573" s="1">
        <v>5033.8</v>
      </c>
      <c r="H2573" s="1">
        <v>10024.74</v>
      </c>
      <c r="I2573" s="6">
        <v>18830.61</v>
      </c>
      <c r="J2573" s="86"/>
      <c r="K2573" s="86"/>
      <c r="L2573" s="85"/>
      <c r="M2573" s="85"/>
      <c r="N2573" s="85"/>
      <c r="O2573" s="85"/>
      <c r="P2573" s="85"/>
      <c r="Q2573" s="1">
        <f t="shared" si="39"/>
        <v>18830.61</v>
      </c>
    </row>
    <row r="2574" spans="1:17" x14ac:dyDescent="0.25">
      <c r="A2574" s="83" t="s">
        <v>10242</v>
      </c>
      <c r="B2574" s="84" t="s">
        <v>17948</v>
      </c>
      <c r="C2574" s="7">
        <v>498</v>
      </c>
      <c r="D2574" s="7">
        <v>17</v>
      </c>
      <c r="E2574" s="1">
        <v>3318.46</v>
      </c>
      <c r="F2574" s="1">
        <v>582.66</v>
      </c>
      <c r="G2574" s="1">
        <v>1501.31</v>
      </c>
      <c r="H2574" s="1">
        <v>353.61</v>
      </c>
      <c r="I2574" s="6">
        <v>2437.58</v>
      </c>
      <c r="J2574" s="86"/>
      <c r="K2574" s="86"/>
      <c r="L2574" s="85"/>
      <c r="M2574" s="85"/>
      <c r="N2574" s="85"/>
      <c r="O2574" s="85"/>
      <c r="P2574" s="85"/>
      <c r="Q2574" s="1">
        <f t="shared" ref="Q2574:Q2637" si="40">I2574+P2574</f>
        <v>2437.58</v>
      </c>
    </row>
    <row r="2575" spans="1:17" x14ac:dyDescent="0.25">
      <c r="A2575" s="83" t="s">
        <v>10243</v>
      </c>
      <c r="B2575" s="84" t="s">
        <v>17949</v>
      </c>
      <c r="C2575" s="7">
        <v>3576</v>
      </c>
      <c r="D2575" s="7">
        <v>96</v>
      </c>
      <c r="E2575" s="1">
        <v>26880.11</v>
      </c>
      <c r="F2575" s="1">
        <v>4183.8999999999996</v>
      </c>
      <c r="G2575" s="1">
        <v>8477.98</v>
      </c>
      <c r="H2575" s="1">
        <v>2864.29</v>
      </c>
      <c r="I2575" s="6">
        <v>15526.17</v>
      </c>
      <c r="J2575" s="86"/>
      <c r="K2575" s="86"/>
      <c r="L2575" s="85"/>
      <c r="M2575" s="85"/>
      <c r="N2575" s="85"/>
      <c r="O2575" s="85"/>
      <c r="P2575" s="85"/>
      <c r="Q2575" s="1">
        <f t="shared" si="40"/>
        <v>15526.17</v>
      </c>
    </row>
    <row r="2576" spans="1:17" x14ac:dyDescent="0.25">
      <c r="A2576" s="83" t="s">
        <v>10244</v>
      </c>
      <c r="B2576" s="84" t="s">
        <v>17950</v>
      </c>
      <c r="C2576" s="7">
        <v>196</v>
      </c>
      <c r="D2576" s="7">
        <v>11</v>
      </c>
      <c r="E2576" s="1">
        <v>2325.37</v>
      </c>
      <c r="F2576" s="1">
        <v>229.32</v>
      </c>
      <c r="G2576" s="1">
        <v>971.43</v>
      </c>
      <c r="H2576" s="1">
        <v>247.78</v>
      </c>
      <c r="I2576" s="6">
        <v>1448.53</v>
      </c>
      <c r="J2576" s="86"/>
      <c r="K2576" s="86"/>
      <c r="L2576" s="85"/>
      <c r="M2576" s="85"/>
      <c r="N2576" s="85"/>
      <c r="O2576" s="85"/>
      <c r="P2576" s="85"/>
      <c r="Q2576" s="1">
        <f t="shared" si="40"/>
        <v>1448.53</v>
      </c>
    </row>
    <row r="2577" spans="1:17" x14ac:dyDescent="0.25">
      <c r="A2577" s="83" t="s">
        <v>10245</v>
      </c>
      <c r="B2577" s="84" t="s">
        <v>17951</v>
      </c>
      <c r="C2577" s="7">
        <v>265</v>
      </c>
      <c r="D2577" s="7">
        <v>12</v>
      </c>
      <c r="E2577" s="1">
        <v>1791.48</v>
      </c>
      <c r="F2577" s="1">
        <v>310.05</v>
      </c>
      <c r="G2577" s="1">
        <v>1059.74</v>
      </c>
      <c r="H2577" s="1">
        <v>190.9</v>
      </c>
      <c r="I2577" s="6">
        <v>1560.69</v>
      </c>
      <c r="J2577" s="86"/>
      <c r="K2577" s="86"/>
      <c r="L2577" s="85"/>
      <c r="M2577" s="85"/>
      <c r="N2577" s="85"/>
      <c r="O2577" s="85"/>
      <c r="P2577" s="85"/>
      <c r="Q2577" s="1">
        <f t="shared" si="40"/>
        <v>1560.69</v>
      </c>
    </row>
    <row r="2578" spans="1:17" x14ac:dyDescent="0.25">
      <c r="A2578" s="83" t="s">
        <v>10246</v>
      </c>
      <c r="B2578" s="84" t="s">
        <v>17952</v>
      </c>
      <c r="C2578" s="7">
        <v>641</v>
      </c>
      <c r="D2578" s="7">
        <v>17</v>
      </c>
      <c r="E2578" s="1">
        <v>2561.94</v>
      </c>
      <c r="F2578" s="1">
        <v>749.97</v>
      </c>
      <c r="G2578" s="1">
        <v>1501.31</v>
      </c>
      <c r="H2578" s="1">
        <v>272.99</v>
      </c>
      <c r="I2578" s="6">
        <v>2524.27</v>
      </c>
      <c r="J2578" s="86"/>
      <c r="K2578" s="86"/>
      <c r="L2578" s="85"/>
      <c r="M2578" s="85"/>
      <c r="N2578" s="85"/>
      <c r="O2578" s="85"/>
      <c r="P2578" s="85"/>
      <c r="Q2578" s="1">
        <f t="shared" si="40"/>
        <v>2524.27</v>
      </c>
    </row>
    <row r="2579" spans="1:17" x14ac:dyDescent="0.25">
      <c r="A2579" s="83" t="s">
        <v>10247</v>
      </c>
      <c r="B2579" s="84" t="s">
        <v>17953</v>
      </c>
      <c r="C2579" s="7">
        <v>251</v>
      </c>
      <c r="D2579" s="7">
        <v>17</v>
      </c>
      <c r="E2579" s="1">
        <v>2525.4899999999998</v>
      </c>
      <c r="F2579" s="1">
        <v>293.67</v>
      </c>
      <c r="G2579" s="1">
        <v>1501.31</v>
      </c>
      <c r="H2579" s="1">
        <v>269.11</v>
      </c>
      <c r="I2579" s="6">
        <v>2064.09</v>
      </c>
      <c r="J2579" s="86"/>
      <c r="K2579" s="86"/>
      <c r="L2579" s="85"/>
      <c r="M2579" s="85"/>
      <c r="N2579" s="85"/>
      <c r="O2579" s="85"/>
      <c r="P2579" s="85"/>
      <c r="Q2579" s="1">
        <f t="shared" si="40"/>
        <v>2064.09</v>
      </c>
    </row>
    <row r="2580" spans="1:17" x14ac:dyDescent="0.25">
      <c r="A2580" s="83" t="s">
        <v>10248</v>
      </c>
      <c r="B2580" s="84" t="s">
        <v>17954</v>
      </c>
      <c r="C2580" s="7">
        <v>229</v>
      </c>
      <c r="D2580" s="7">
        <v>8</v>
      </c>
      <c r="E2580" s="1">
        <v>2118.89</v>
      </c>
      <c r="F2580" s="1">
        <v>267.93</v>
      </c>
      <c r="G2580" s="1">
        <v>706.5</v>
      </c>
      <c r="H2580" s="1">
        <v>225.78</v>
      </c>
      <c r="I2580" s="6">
        <v>1200.21</v>
      </c>
      <c r="J2580" s="86"/>
      <c r="K2580" s="86"/>
      <c r="L2580" s="85"/>
      <c r="M2580" s="85"/>
      <c r="N2580" s="85"/>
      <c r="O2580" s="85"/>
      <c r="P2580" s="85"/>
      <c r="Q2580" s="1">
        <f t="shared" si="40"/>
        <v>1200.21</v>
      </c>
    </row>
    <row r="2581" spans="1:17" x14ac:dyDescent="0.25">
      <c r="A2581" s="83" t="s">
        <v>10249</v>
      </c>
      <c r="B2581" s="84" t="s">
        <v>17955</v>
      </c>
      <c r="C2581" s="7">
        <v>761</v>
      </c>
      <c r="D2581" s="7">
        <v>19</v>
      </c>
      <c r="E2581" s="1">
        <v>8840.2099999999991</v>
      </c>
      <c r="F2581" s="1">
        <v>890.37</v>
      </c>
      <c r="G2581" s="1">
        <v>1677.94</v>
      </c>
      <c r="H2581" s="1">
        <v>941.99</v>
      </c>
      <c r="I2581" s="6">
        <v>3510.3</v>
      </c>
      <c r="J2581" s="86"/>
      <c r="K2581" s="86"/>
      <c r="L2581" s="85"/>
      <c r="M2581" s="85"/>
      <c r="N2581" s="85"/>
      <c r="O2581" s="85"/>
      <c r="P2581" s="85"/>
      <c r="Q2581" s="1">
        <f t="shared" si="40"/>
        <v>3510.3</v>
      </c>
    </row>
    <row r="2582" spans="1:17" x14ac:dyDescent="0.25">
      <c r="A2582" s="83" t="s">
        <v>10250</v>
      </c>
      <c r="B2582" s="84" t="s">
        <v>17956</v>
      </c>
      <c r="C2582" s="7">
        <v>166</v>
      </c>
      <c r="D2582" s="7">
        <v>14</v>
      </c>
      <c r="E2582" s="1">
        <v>4380.16</v>
      </c>
      <c r="F2582" s="1">
        <v>194.22</v>
      </c>
      <c r="G2582" s="1">
        <v>1236.3800000000001</v>
      </c>
      <c r="H2582" s="1">
        <v>466.74</v>
      </c>
      <c r="I2582" s="6">
        <v>1897.34</v>
      </c>
      <c r="J2582" s="86"/>
      <c r="K2582" s="86"/>
      <c r="L2582" s="85"/>
      <c r="M2582" s="85"/>
      <c r="N2582" s="85"/>
      <c r="O2582" s="85"/>
      <c r="P2582" s="85"/>
      <c r="Q2582" s="1">
        <f t="shared" si="40"/>
        <v>1897.34</v>
      </c>
    </row>
    <row r="2583" spans="1:17" x14ac:dyDescent="0.25">
      <c r="A2583" s="83" t="s">
        <v>10251</v>
      </c>
      <c r="B2583" s="84" t="s">
        <v>17957</v>
      </c>
      <c r="C2583" s="7">
        <v>688</v>
      </c>
      <c r="D2583" s="7">
        <v>36</v>
      </c>
      <c r="E2583" s="1">
        <v>8477.98</v>
      </c>
      <c r="F2583" s="1">
        <v>804.96</v>
      </c>
      <c r="G2583" s="1">
        <v>3179.24</v>
      </c>
      <c r="H2583" s="1">
        <v>903.39</v>
      </c>
      <c r="I2583" s="6">
        <v>4887.59</v>
      </c>
      <c r="J2583" s="86"/>
      <c r="K2583" s="86"/>
      <c r="L2583" s="85"/>
      <c r="M2583" s="85"/>
      <c r="N2583" s="85"/>
      <c r="O2583" s="85"/>
      <c r="P2583" s="85"/>
      <c r="Q2583" s="1">
        <f t="shared" si="40"/>
        <v>4887.59</v>
      </c>
    </row>
    <row r="2584" spans="1:17" x14ac:dyDescent="0.25">
      <c r="A2584" s="83" t="s">
        <v>10252</v>
      </c>
      <c r="B2584" s="84" t="s">
        <v>17958</v>
      </c>
      <c r="C2584" s="7">
        <v>2090</v>
      </c>
      <c r="D2584" s="7">
        <v>59</v>
      </c>
      <c r="E2584" s="1">
        <v>16473.5</v>
      </c>
      <c r="F2584" s="1">
        <v>2445.3000000000002</v>
      </c>
      <c r="G2584" s="1">
        <v>5210.42</v>
      </c>
      <c r="H2584" s="1">
        <v>1755.38</v>
      </c>
      <c r="I2584" s="6">
        <v>9411.1</v>
      </c>
      <c r="J2584" s="86"/>
      <c r="K2584" s="86"/>
      <c r="L2584" s="85"/>
      <c r="M2584" s="85"/>
      <c r="N2584" s="85"/>
      <c r="O2584" s="85"/>
      <c r="P2584" s="85"/>
      <c r="Q2584" s="1">
        <f t="shared" si="40"/>
        <v>9411.1</v>
      </c>
    </row>
    <row r="2585" spans="1:17" x14ac:dyDescent="0.25">
      <c r="A2585" s="83" t="s">
        <v>10253</v>
      </c>
      <c r="B2585" s="84" t="s">
        <v>17959</v>
      </c>
      <c r="C2585" s="7">
        <v>13363</v>
      </c>
      <c r="D2585" s="7">
        <v>160</v>
      </c>
      <c r="E2585" s="1">
        <v>65828.11</v>
      </c>
      <c r="F2585" s="1">
        <v>15634.66</v>
      </c>
      <c r="G2585" s="1">
        <v>14129.97</v>
      </c>
      <c r="H2585" s="1">
        <v>7014.5</v>
      </c>
      <c r="I2585" s="6">
        <v>36779.129999999997</v>
      </c>
      <c r="J2585" s="86"/>
      <c r="K2585" s="86"/>
      <c r="L2585" s="85"/>
      <c r="M2585" s="85"/>
      <c r="N2585" s="85"/>
      <c r="O2585" s="85"/>
      <c r="P2585" s="85"/>
      <c r="Q2585" s="1">
        <f t="shared" si="40"/>
        <v>36779.129999999997</v>
      </c>
    </row>
    <row r="2586" spans="1:17" x14ac:dyDescent="0.25">
      <c r="A2586" s="83" t="s">
        <v>10254</v>
      </c>
      <c r="B2586" s="84" t="s">
        <v>17960</v>
      </c>
      <c r="C2586" s="7">
        <v>5287</v>
      </c>
      <c r="D2586" s="7">
        <v>74</v>
      </c>
      <c r="E2586" s="1">
        <v>24320.07</v>
      </c>
      <c r="F2586" s="1">
        <v>6185.77</v>
      </c>
      <c r="G2586" s="1">
        <v>6535.11</v>
      </c>
      <c r="H2586" s="1">
        <v>2591.5</v>
      </c>
      <c r="I2586" s="6">
        <v>15312.38</v>
      </c>
      <c r="J2586" s="86"/>
      <c r="K2586" s="86"/>
      <c r="L2586" s="85"/>
      <c r="M2586" s="85"/>
      <c r="N2586" s="85"/>
      <c r="O2586" s="85"/>
      <c r="P2586" s="85"/>
      <c r="Q2586" s="1">
        <f t="shared" si="40"/>
        <v>15312.38</v>
      </c>
    </row>
    <row r="2587" spans="1:17" x14ac:dyDescent="0.25">
      <c r="A2587" s="83" t="s">
        <v>10255</v>
      </c>
      <c r="B2587" s="84" t="s">
        <v>17961</v>
      </c>
      <c r="C2587" s="7">
        <v>368</v>
      </c>
      <c r="D2587" s="7">
        <v>63</v>
      </c>
      <c r="E2587" s="1">
        <v>16394.009999999998</v>
      </c>
      <c r="F2587" s="1">
        <v>430.56</v>
      </c>
      <c r="G2587" s="1">
        <v>5563.67</v>
      </c>
      <c r="H2587" s="1">
        <v>1746.91</v>
      </c>
      <c r="I2587" s="6">
        <v>7741.14</v>
      </c>
      <c r="J2587" s="86"/>
      <c r="K2587" s="86"/>
      <c r="L2587" s="85"/>
      <c r="M2587" s="85"/>
      <c r="N2587" s="85"/>
      <c r="O2587" s="85"/>
      <c r="P2587" s="85"/>
      <c r="Q2587" s="1">
        <f t="shared" si="40"/>
        <v>7741.14</v>
      </c>
    </row>
    <row r="2588" spans="1:17" x14ac:dyDescent="0.25">
      <c r="A2588" s="83" t="s">
        <v>10256</v>
      </c>
      <c r="B2588" s="84" t="s">
        <v>17962</v>
      </c>
      <c r="C2588" s="7">
        <v>345</v>
      </c>
      <c r="D2588" s="7">
        <v>22</v>
      </c>
      <c r="E2588" s="1">
        <v>38149.769999999997</v>
      </c>
      <c r="F2588" s="1">
        <v>403.65</v>
      </c>
      <c r="G2588" s="1">
        <v>1942.87</v>
      </c>
      <c r="H2588" s="1">
        <v>4065.16</v>
      </c>
      <c r="I2588" s="6">
        <v>6411.68</v>
      </c>
      <c r="J2588" s="86"/>
      <c r="K2588" s="86"/>
      <c r="L2588" s="85"/>
      <c r="M2588" s="85"/>
      <c r="N2588" s="85"/>
      <c r="O2588" s="85"/>
      <c r="P2588" s="85"/>
      <c r="Q2588" s="1">
        <f t="shared" si="40"/>
        <v>6411.68</v>
      </c>
    </row>
    <row r="2589" spans="1:17" x14ac:dyDescent="0.25">
      <c r="A2589" s="83" t="s">
        <v>10257</v>
      </c>
      <c r="B2589" s="84" t="s">
        <v>17963</v>
      </c>
      <c r="C2589" s="7">
        <v>1614</v>
      </c>
      <c r="D2589" s="7">
        <v>17</v>
      </c>
      <c r="E2589" s="1">
        <v>8085.77</v>
      </c>
      <c r="F2589" s="1">
        <v>1888.38</v>
      </c>
      <c r="G2589" s="1">
        <v>1501.31</v>
      </c>
      <c r="H2589" s="1">
        <v>861.6</v>
      </c>
      <c r="I2589" s="6">
        <v>4251.29</v>
      </c>
      <c r="J2589" s="86"/>
      <c r="K2589" s="86"/>
      <c r="L2589" s="85"/>
      <c r="M2589" s="85"/>
      <c r="N2589" s="85"/>
      <c r="O2589" s="85"/>
      <c r="P2589" s="85"/>
      <c r="Q2589" s="1">
        <f t="shared" si="40"/>
        <v>4251.29</v>
      </c>
    </row>
    <row r="2590" spans="1:17" x14ac:dyDescent="0.25">
      <c r="A2590" s="83" t="s">
        <v>10258</v>
      </c>
      <c r="B2590" s="84" t="s">
        <v>17964</v>
      </c>
      <c r="C2590" s="7">
        <v>3044</v>
      </c>
      <c r="D2590" s="7">
        <v>115</v>
      </c>
      <c r="E2590" s="1">
        <v>168478.45</v>
      </c>
      <c r="F2590" s="1">
        <v>3561.47</v>
      </c>
      <c r="G2590" s="1">
        <v>10155.92</v>
      </c>
      <c r="H2590" s="1">
        <v>17952.7</v>
      </c>
      <c r="I2590" s="6">
        <v>31670.09</v>
      </c>
      <c r="J2590" s="86"/>
      <c r="K2590" s="86"/>
      <c r="L2590" s="85"/>
      <c r="M2590" s="85"/>
      <c r="N2590" s="85"/>
      <c r="O2590" s="85"/>
      <c r="P2590" s="85"/>
      <c r="Q2590" s="1">
        <f t="shared" si="40"/>
        <v>31670.09</v>
      </c>
    </row>
    <row r="2591" spans="1:17" x14ac:dyDescent="0.25">
      <c r="A2591" s="83" t="s">
        <v>10259</v>
      </c>
      <c r="B2591" s="84" t="s">
        <v>17965</v>
      </c>
      <c r="C2591" s="7">
        <v>5229</v>
      </c>
      <c r="D2591" s="7">
        <v>106</v>
      </c>
      <c r="E2591" s="1">
        <v>35816.99</v>
      </c>
      <c r="F2591" s="1">
        <v>6117.91</v>
      </c>
      <c r="G2591" s="1">
        <v>9361.1</v>
      </c>
      <c r="H2591" s="1">
        <v>3816.58</v>
      </c>
      <c r="I2591" s="6">
        <v>19295.59</v>
      </c>
      <c r="J2591" s="86"/>
      <c r="K2591" s="86"/>
      <c r="L2591" s="85"/>
      <c r="M2591" s="85"/>
      <c r="N2591" s="85"/>
      <c r="O2591" s="85"/>
      <c r="P2591" s="85"/>
      <c r="Q2591" s="1">
        <f t="shared" si="40"/>
        <v>19295.59</v>
      </c>
    </row>
    <row r="2592" spans="1:17" x14ac:dyDescent="0.25">
      <c r="A2592" s="83" t="s">
        <v>10260</v>
      </c>
      <c r="B2592" s="84" t="s">
        <v>17966</v>
      </c>
      <c r="C2592" s="7">
        <v>856</v>
      </c>
      <c r="D2592" s="7">
        <v>30</v>
      </c>
      <c r="E2592" s="1">
        <v>6272.32</v>
      </c>
      <c r="F2592" s="1">
        <v>1001.52</v>
      </c>
      <c r="G2592" s="1">
        <v>2649.37</v>
      </c>
      <c r="H2592" s="1">
        <v>668.37</v>
      </c>
      <c r="I2592" s="6">
        <v>4319.26</v>
      </c>
      <c r="J2592" s="86"/>
      <c r="K2592" s="86"/>
      <c r="L2592" s="85"/>
      <c r="M2592" s="85"/>
      <c r="N2592" s="85"/>
      <c r="O2592" s="85"/>
      <c r="P2592" s="85"/>
      <c r="Q2592" s="1">
        <f t="shared" si="40"/>
        <v>4319.26</v>
      </c>
    </row>
    <row r="2593" spans="1:17" x14ac:dyDescent="0.25">
      <c r="A2593" s="83" t="s">
        <v>10261</v>
      </c>
      <c r="B2593" s="84" t="s">
        <v>17967</v>
      </c>
      <c r="C2593" s="7">
        <v>195</v>
      </c>
      <c r="D2593" s="7">
        <v>11</v>
      </c>
      <c r="E2593" s="1">
        <v>1736.67</v>
      </c>
      <c r="F2593" s="1">
        <v>228.15</v>
      </c>
      <c r="G2593" s="1">
        <v>971.43</v>
      </c>
      <c r="H2593" s="1">
        <v>185.06</v>
      </c>
      <c r="I2593" s="6">
        <v>1384.64</v>
      </c>
      <c r="J2593" s="86"/>
      <c r="K2593" s="86"/>
      <c r="L2593" s="85"/>
      <c r="M2593" s="85"/>
      <c r="N2593" s="85"/>
      <c r="O2593" s="85"/>
      <c r="P2593" s="85"/>
      <c r="Q2593" s="1">
        <f t="shared" si="40"/>
        <v>1384.64</v>
      </c>
    </row>
    <row r="2594" spans="1:17" x14ac:dyDescent="0.25">
      <c r="A2594" s="83" t="s">
        <v>10262</v>
      </c>
      <c r="B2594" s="84" t="s">
        <v>17968</v>
      </c>
      <c r="C2594" s="7">
        <v>1950</v>
      </c>
      <c r="D2594" s="7">
        <v>41</v>
      </c>
      <c r="E2594" s="1">
        <v>8478.7099999999991</v>
      </c>
      <c r="F2594" s="1">
        <v>2281.5</v>
      </c>
      <c r="G2594" s="1">
        <v>3620.81</v>
      </c>
      <c r="H2594" s="1">
        <v>903.47</v>
      </c>
      <c r="I2594" s="6">
        <v>6805.78</v>
      </c>
      <c r="J2594" s="86"/>
      <c r="K2594" s="86"/>
      <c r="L2594" s="85"/>
      <c r="M2594" s="85"/>
      <c r="N2594" s="85"/>
      <c r="O2594" s="85"/>
      <c r="P2594" s="85"/>
      <c r="Q2594" s="1">
        <f t="shared" si="40"/>
        <v>6805.78</v>
      </c>
    </row>
    <row r="2595" spans="1:17" x14ac:dyDescent="0.25">
      <c r="A2595" s="83" t="s">
        <v>10263</v>
      </c>
      <c r="B2595" s="84" t="s">
        <v>17969</v>
      </c>
      <c r="C2595" s="7">
        <v>1133</v>
      </c>
      <c r="D2595" s="7">
        <v>25</v>
      </c>
      <c r="E2595" s="1">
        <v>30715.15</v>
      </c>
      <c r="F2595" s="1">
        <v>1325.61</v>
      </c>
      <c r="G2595" s="1">
        <v>2207.81</v>
      </c>
      <c r="H2595" s="1">
        <v>3272.94</v>
      </c>
      <c r="I2595" s="6">
        <v>6806.36</v>
      </c>
      <c r="J2595" s="86"/>
      <c r="K2595" s="86"/>
      <c r="L2595" s="85"/>
      <c r="M2595" s="85"/>
      <c r="N2595" s="85"/>
      <c r="O2595" s="85"/>
      <c r="P2595" s="85"/>
      <c r="Q2595" s="1">
        <f t="shared" si="40"/>
        <v>6806.36</v>
      </c>
    </row>
    <row r="2596" spans="1:17" x14ac:dyDescent="0.25">
      <c r="A2596" s="83" t="s">
        <v>10264</v>
      </c>
      <c r="B2596" s="84" t="s">
        <v>17970</v>
      </c>
      <c r="C2596" s="7">
        <v>222</v>
      </c>
      <c r="D2596" s="7">
        <v>32</v>
      </c>
      <c r="E2596" s="1">
        <v>7821.89</v>
      </c>
      <c r="F2596" s="1">
        <v>259.74</v>
      </c>
      <c r="G2596" s="1">
        <v>2825.99</v>
      </c>
      <c r="H2596" s="1">
        <v>833.48</v>
      </c>
      <c r="I2596" s="6">
        <v>3919.21</v>
      </c>
      <c r="J2596" s="86"/>
      <c r="K2596" s="86"/>
      <c r="L2596" s="85"/>
      <c r="M2596" s="85"/>
      <c r="N2596" s="85"/>
      <c r="O2596" s="85"/>
      <c r="P2596" s="85"/>
      <c r="Q2596" s="1">
        <f t="shared" si="40"/>
        <v>3919.21</v>
      </c>
    </row>
    <row r="2597" spans="1:17" x14ac:dyDescent="0.25">
      <c r="A2597" s="83" t="s">
        <v>10265</v>
      </c>
      <c r="B2597" s="84" t="s">
        <v>17971</v>
      </c>
      <c r="C2597" s="7">
        <v>170</v>
      </c>
      <c r="D2597" s="7">
        <v>12</v>
      </c>
      <c r="E2597" s="1">
        <v>1828.8</v>
      </c>
      <c r="F2597" s="1">
        <v>198.9</v>
      </c>
      <c r="G2597" s="1">
        <v>1059.74</v>
      </c>
      <c r="H2597" s="1">
        <v>194.87</v>
      </c>
      <c r="I2597" s="6">
        <v>1453.51</v>
      </c>
      <c r="J2597" s="86"/>
      <c r="K2597" s="86"/>
      <c r="L2597" s="85"/>
      <c r="M2597" s="85"/>
      <c r="N2597" s="85"/>
      <c r="O2597" s="85"/>
      <c r="P2597" s="85"/>
      <c r="Q2597" s="1">
        <f t="shared" si="40"/>
        <v>1453.51</v>
      </c>
    </row>
    <row r="2598" spans="1:17" x14ac:dyDescent="0.25">
      <c r="A2598" s="83" t="s">
        <v>10266</v>
      </c>
      <c r="B2598" s="84" t="s">
        <v>17972</v>
      </c>
      <c r="C2598" s="7">
        <v>6219</v>
      </c>
      <c r="D2598" s="7">
        <v>118</v>
      </c>
      <c r="E2598" s="1">
        <v>97638.77</v>
      </c>
      <c r="F2598" s="1">
        <v>7276.21</v>
      </c>
      <c r="G2598" s="1">
        <v>10420.86</v>
      </c>
      <c r="H2598" s="1">
        <v>10404.18</v>
      </c>
      <c r="I2598" s="6">
        <v>28101.25</v>
      </c>
      <c r="J2598" s="86"/>
      <c r="K2598" s="86"/>
      <c r="L2598" s="85"/>
      <c r="M2598" s="85"/>
      <c r="N2598" s="85"/>
      <c r="O2598" s="85"/>
      <c r="P2598" s="85"/>
      <c r="Q2598" s="1">
        <f t="shared" si="40"/>
        <v>28101.25</v>
      </c>
    </row>
    <row r="2599" spans="1:17" x14ac:dyDescent="0.25">
      <c r="A2599" s="83" t="s">
        <v>10267</v>
      </c>
      <c r="B2599" s="84" t="s">
        <v>17973</v>
      </c>
      <c r="C2599" s="7">
        <v>93</v>
      </c>
      <c r="D2599" s="7">
        <v>2</v>
      </c>
      <c r="E2599" s="1">
        <v>398.17</v>
      </c>
      <c r="F2599" s="1">
        <v>108.81</v>
      </c>
      <c r="G2599" s="1">
        <v>176.62</v>
      </c>
      <c r="H2599" s="1">
        <v>42.43</v>
      </c>
      <c r="I2599" s="6">
        <v>327.86</v>
      </c>
      <c r="J2599" s="86"/>
      <c r="K2599" s="86"/>
      <c r="L2599" s="85"/>
      <c r="M2599" s="85"/>
      <c r="N2599" s="85"/>
      <c r="O2599" s="85"/>
      <c r="P2599" s="85"/>
      <c r="Q2599" s="1">
        <f t="shared" si="40"/>
        <v>327.86</v>
      </c>
    </row>
    <row r="2600" spans="1:17" x14ac:dyDescent="0.25">
      <c r="A2600" s="83" t="s">
        <v>10268</v>
      </c>
      <c r="B2600" s="84" t="s">
        <v>17974</v>
      </c>
      <c r="C2600" s="7">
        <v>454</v>
      </c>
      <c r="D2600" s="7">
        <v>24</v>
      </c>
      <c r="E2600" s="1">
        <v>5417.62</v>
      </c>
      <c r="F2600" s="1">
        <v>531.17999999999995</v>
      </c>
      <c r="G2600" s="1">
        <v>2119.5</v>
      </c>
      <c r="H2600" s="1">
        <v>577.29</v>
      </c>
      <c r="I2600" s="6">
        <v>3227.97</v>
      </c>
      <c r="J2600" s="86"/>
      <c r="K2600" s="86"/>
      <c r="L2600" s="85"/>
      <c r="M2600" s="85"/>
      <c r="N2600" s="85"/>
      <c r="O2600" s="85"/>
      <c r="P2600" s="85"/>
      <c r="Q2600" s="1">
        <f t="shared" si="40"/>
        <v>3227.97</v>
      </c>
    </row>
    <row r="2601" spans="1:17" x14ac:dyDescent="0.25">
      <c r="A2601" s="83" t="s">
        <v>10269</v>
      </c>
      <c r="B2601" s="84" t="s">
        <v>17975</v>
      </c>
      <c r="C2601" s="7">
        <v>338</v>
      </c>
      <c r="D2601" s="7">
        <v>14</v>
      </c>
      <c r="E2601" s="1">
        <v>1991.79</v>
      </c>
      <c r="F2601" s="1">
        <v>395.46</v>
      </c>
      <c r="G2601" s="1">
        <v>1236.3800000000001</v>
      </c>
      <c r="H2601" s="1">
        <v>212.24</v>
      </c>
      <c r="I2601" s="6">
        <v>1844.08</v>
      </c>
      <c r="J2601" s="86"/>
      <c r="K2601" s="86"/>
      <c r="L2601" s="85"/>
      <c r="M2601" s="85"/>
      <c r="N2601" s="85"/>
      <c r="O2601" s="85"/>
      <c r="P2601" s="85"/>
      <c r="Q2601" s="1">
        <f t="shared" si="40"/>
        <v>1844.08</v>
      </c>
    </row>
    <row r="2602" spans="1:17" x14ac:dyDescent="0.25">
      <c r="A2602" s="83" t="s">
        <v>10270</v>
      </c>
      <c r="B2602" s="84" t="s">
        <v>17976</v>
      </c>
      <c r="C2602" s="7">
        <v>164</v>
      </c>
      <c r="D2602" s="7">
        <v>20</v>
      </c>
      <c r="E2602" s="1">
        <v>5090.51</v>
      </c>
      <c r="F2602" s="1">
        <v>191.88</v>
      </c>
      <c r="G2602" s="1">
        <v>1766.25</v>
      </c>
      <c r="H2602" s="1">
        <v>542.42999999999995</v>
      </c>
      <c r="I2602" s="6">
        <v>2500.56</v>
      </c>
      <c r="J2602" s="86"/>
      <c r="K2602" s="86"/>
      <c r="L2602" s="85"/>
      <c r="M2602" s="85"/>
      <c r="N2602" s="85"/>
      <c r="O2602" s="85"/>
      <c r="P2602" s="85"/>
      <c r="Q2602" s="1">
        <f t="shared" si="40"/>
        <v>2500.56</v>
      </c>
    </row>
    <row r="2603" spans="1:17" x14ac:dyDescent="0.25">
      <c r="A2603" s="83" t="s">
        <v>10271</v>
      </c>
      <c r="B2603" s="84" t="s">
        <v>17977</v>
      </c>
      <c r="C2603" s="7">
        <v>703</v>
      </c>
      <c r="D2603" s="7">
        <v>20</v>
      </c>
      <c r="E2603" s="1">
        <v>7127.41</v>
      </c>
      <c r="F2603" s="1">
        <v>822.5</v>
      </c>
      <c r="G2603" s="1">
        <v>1766.25</v>
      </c>
      <c r="H2603" s="1">
        <v>759.48</v>
      </c>
      <c r="I2603" s="6">
        <v>3348.23</v>
      </c>
      <c r="J2603" s="86"/>
      <c r="K2603" s="86"/>
      <c r="L2603" s="85"/>
      <c r="M2603" s="85"/>
      <c r="N2603" s="85"/>
      <c r="O2603" s="85"/>
      <c r="P2603" s="85"/>
      <c r="Q2603" s="1">
        <f t="shared" si="40"/>
        <v>3348.23</v>
      </c>
    </row>
    <row r="2604" spans="1:17" x14ac:dyDescent="0.25">
      <c r="A2604" s="83" t="s">
        <v>10272</v>
      </c>
      <c r="B2604" s="84" t="s">
        <v>17978</v>
      </c>
      <c r="C2604" s="7">
        <v>11836</v>
      </c>
      <c r="D2604" s="7">
        <v>220</v>
      </c>
      <c r="E2604" s="1">
        <v>90956.74</v>
      </c>
      <c r="F2604" s="1">
        <v>13848.08</v>
      </c>
      <c r="G2604" s="1">
        <v>19428.71</v>
      </c>
      <c r="H2604" s="1">
        <v>9692.15</v>
      </c>
      <c r="I2604" s="6">
        <v>42968.94</v>
      </c>
      <c r="J2604" s="86"/>
      <c r="K2604" s="86"/>
      <c r="L2604" s="85"/>
      <c r="M2604" s="85"/>
      <c r="N2604" s="85"/>
      <c r="O2604" s="85"/>
      <c r="P2604" s="85"/>
      <c r="Q2604" s="1">
        <f t="shared" si="40"/>
        <v>42968.94</v>
      </c>
    </row>
    <row r="2605" spans="1:17" x14ac:dyDescent="0.25">
      <c r="A2605" s="83" t="s">
        <v>10273</v>
      </c>
      <c r="B2605" s="84" t="s">
        <v>17979</v>
      </c>
      <c r="C2605" s="7">
        <v>818</v>
      </c>
      <c r="D2605" s="7">
        <v>24</v>
      </c>
      <c r="E2605" s="1">
        <v>12440.29</v>
      </c>
      <c r="F2605" s="1">
        <v>957.06</v>
      </c>
      <c r="G2605" s="1">
        <v>2119.5</v>
      </c>
      <c r="H2605" s="1">
        <v>1325.61</v>
      </c>
      <c r="I2605" s="6">
        <v>4402.17</v>
      </c>
      <c r="J2605" s="86"/>
      <c r="K2605" s="86"/>
      <c r="L2605" s="85"/>
      <c r="M2605" s="85"/>
      <c r="N2605" s="85"/>
      <c r="O2605" s="85"/>
      <c r="P2605" s="85"/>
      <c r="Q2605" s="1">
        <f t="shared" si="40"/>
        <v>4402.17</v>
      </c>
    </row>
    <row r="2606" spans="1:17" x14ac:dyDescent="0.25">
      <c r="A2606" s="83" t="s">
        <v>10274</v>
      </c>
      <c r="B2606" s="84" t="s">
        <v>17980</v>
      </c>
      <c r="C2606" s="7">
        <v>168</v>
      </c>
      <c r="D2606" s="7">
        <v>17</v>
      </c>
      <c r="E2606" s="1">
        <v>2721.19</v>
      </c>
      <c r="F2606" s="1">
        <v>196.56</v>
      </c>
      <c r="G2606" s="1">
        <v>1501.31</v>
      </c>
      <c r="H2606" s="1">
        <v>289.97000000000003</v>
      </c>
      <c r="I2606" s="6">
        <v>1987.84</v>
      </c>
      <c r="J2606" s="86"/>
      <c r="K2606" s="86"/>
      <c r="L2606" s="85"/>
      <c r="M2606" s="85"/>
      <c r="N2606" s="85"/>
      <c r="O2606" s="85"/>
      <c r="P2606" s="85"/>
      <c r="Q2606" s="1">
        <f t="shared" si="40"/>
        <v>1987.84</v>
      </c>
    </row>
    <row r="2607" spans="1:17" x14ac:dyDescent="0.25">
      <c r="A2607" s="83" t="s">
        <v>10275</v>
      </c>
      <c r="B2607" s="84" t="s">
        <v>17981</v>
      </c>
      <c r="C2607" s="7">
        <v>5818</v>
      </c>
      <c r="D2607" s="7">
        <v>146</v>
      </c>
      <c r="E2607" s="1">
        <v>50832.25</v>
      </c>
      <c r="F2607" s="1">
        <v>6807.04</v>
      </c>
      <c r="G2607" s="1">
        <v>12893.6</v>
      </c>
      <c r="H2607" s="1">
        <v>5416.58</v>
      </c>
      <c r="I2607" s="6">
        <v>25117.22</v>
      </c>
      <c r="J2607" s="86"/>
      <c r="K2607" s="86"/>
      <c r="L2607" s="85"/>
      <c r="M2607" s="85"/>
      <c r="N2607" s="85"/>
      <c r="O2607" s="85"/>
      <c r="P2607" s="85"/>
      <c r="Q2607" s="1">
        <f t="shared" si="40"/>
        <v>25117.22</v>
      </c>
    </row>
    <row r="2608" spans="1:17" x14ac:dyDescent="0.25">
      <c r="A2608" s="83" t="s">
        <v>10276</v>
      </c>
      <c r="B2608" s="84" t="s">
        <v>17982</v>
      </c>
      <c r="C2608" s="7">
        <v>225</v>
      </c>
      <c r="D2608" s="7">
        <v>10</v>
      </c>
      <c r="E2608" s="1">
        <v>1380.93</v>
      </c>
      <c r="F2608" s="1">
        <v>263.25</v>
      </c>
      <c r="G2608" s="1">
        <v>883.12</v>
      </c>
      <c r="H2608" s="1">
        <v>147.15</v>
      </c>
      <c r="I2608" s="6">
        <v>1293.52</v>
      </c>
      <c r="J2608" s="86"/>
      <c r="K2608" s="86"/>
      <c r="L2608" s="85"/>
      <c r="M2608" s="85"/>
      <c r="N2608" s="85"/>
      <c r="O2608" s="85"/>
      <c r="P2608" s="85"/>
      <c r="Q2608" s="1">
        <f t="shared" si="40"/>
        <v>1293.52</v>
      </c>
    </row>
    <row r="2609" spans="1:17" x14ac:dyDescent="0.25">
      <c r="A2609" s="83" t="s">
        <v>10277</v>
      </c>
      <c r="B2609" s="84" t="s">
        <v>17983</v>
      </c>
      <c r="C2609" s="7">
        <v>1177</v>
      </c>
      <c r="D2609" s="7">
        <v>42</v>
      </c>
      <c r="E2609" s="1">
        <v>26180.09</v>
      </c>
      <c r="F2609" s="1">
        <v>1377.09</v>
      </c>
      <c r="G2609" s="1">
        <v>3709.12</v>
      </c>
      <c r="H2609" s="1">
        <v>2789.7</v>
      </c>
      <c r="I2609" s="6">
        <v>7875.91</v>
      </c>
      <c r="J2609" s="86"/>
      <c r="K2609" s="86"/>
      <c r="L2609" s="85"/>
      <c r="M2609" s="85"/>
      <c r="N2609" s="85"/>
      <c r="O2609" s="85"/>
      <c r="P2609" s="85"/>
      <c r="Q2609" s="1">
        <f t="shared" si="40"/>
        <v>7875.91</v>
      </c>
    </row>
    <row r="2610" spans="1:17" x14ac:dyDescent="0.25">
      <c r="A2610" s="83" t="s">
        <v>10278</v>
      </c>
      <c r="B2610" s="84" t="s">
        <v>17984</v>
      </c>
      <c r="C2610" s="7">
        <v>274</v>
      </c>
      <c r="D2610" s="7">
        <v>17</v>
      </c>
      <c r="E2610" s="1">
        <v>2463.2800000000002</v>
      </c>
      <c r="F2610" s="1">
        <v>320.58</v>
      </c>
      <c r="G2610" s="1">
        <v>1501.31</v>
      </c>
      <c r="H2610" s="1">
        <v>262.48</v>
      </c>
      <c r="I2610" s="6">
        <v>2084.37</v>
      </c>
      <c r="J2610" s="86"/>
      <c r="K2610" s="86"/>
      <c r="L2610" s="85"/>
      <c r="M2610" s="85"/>
      <c r="N2610" s="85"/>
      <c r="O2610" s="85"/>
      <c r="P2610" s="85"/>
      <c r="Q2610" s="1">
        <f t="shared" si="40"/>
        <v>2084.37</v>
      </c>
    </row>
    <row r="2611" spans="1:17" x14ac:dyDescent="0.25">
      <c r="A2611" s="83" t="s">
        <v>10279</v>
      </c>
      <c r="B2611" s="84" t="s">
        <v>17985</v>
      </c>
      <c r="C2611" s="7">
        <v>196</v>
      </c>
      <c r="D2611" s="7">
        <v>15</v>
      </c>
      <c r="E2611" s="1">
        <v>2876.89</v>
      </c>
      <c r="F2611" s="1">
        <v>229.32</v>
      </c>
      <c r="G2611" s="1">
        <v>1324.69</v>
      </c>
      <c r="H2611" s="1">
        <v>306.55</v>
      </c>
      <c r="I2611" s="6">
        <v>1860.56</v>
      </c>
      <c r="J2611" s="86"/>
      <c r="K2611" s="86"/>
      <c r="L2611" s="85"/>
      <c r="M2611" s="85"/>
      <c r="N2611" s="85"/>
      <c r="O2611" s="85"/>
      <c r="P2611" s="85"/>
      <c r="Q2611" s="1">
        <f t="shared" si="40"/>
        <v>1860.56</v>
      </c>
    </row>
    <row r="2612" spans="1:17" x14ac:dyDescent="0.25">
      <c r="A2612" s="83" t="s">
        <v>10280</v>
      </c>
      <c r="B2612" s="84" t="s">
        <v>17986</v>
      </c>
      <c r="C2612" s="7">
        <v>3093</v>
      </c>
      <c r="D2612" s="7">
        <v>103</v>
      </c>
      <c r="E2612" s="1">
        <v>95317.77</v>
      </c>
      <c r="F2612" s="1">
        <v>3618.8</v>
      </c>
      <c r="G2612" s="1">
        <v>9096.17</v>
      </c>
      <c r="H2612" s="1">
        <v>10156.86</v>
      </c>
      <c r="I2612" s="6">
        <v>22871.83</v>
      </c>
      <c r="J2612" s="86"/>
      <c r="K2612" s="86"/>
      <c r="L2612" s="85"/>
      <c r="M2612" s="85"/>
      <c r="N2612" s="85"/>
      <c r="O2612" s="85"/>
      <c r="P2612" s="85"/>
      <c r="Q2612" s="1">
        <f t="shared" si="40"/>
        <v>22871.83</v>
      </c>
    </row>
    <row r="2613" spans="1:17" x14ac:dyDescent="0.25">
      <c r="A2613" s="83" t="s">
        <v>10281</v>
      </c>
      <c r="B2613" s="84" t="s">
        <v>17987</v>
      </c>
      <c r="C2613" s="7">
        <v>1275</v>
      </c>
      <c r="D2613" s="7">
        <v>40</v>
      </c>
      <c r="E2613" s="1">
        <v>87500.35</v>
      </c>
      <c r="F2613" s="1">
        <v>1491.74</v>
      </c>
      <c r="G2613" s="1">
        <v>3532.5</v>
      </c>
      <c r="H2613" s="1">
        <v>9323.85</v>
      </c>
      <c r="I2613" s="6">
        <v>14348.09</v>
      </c>
      <c r="J2613" s="86"/>
      <c r="K2613" s="86"/>
      <c r="L2613" s="85"/>
      <c r="M2613" s="85"/>
      <c r="N2613" s="85"/>
      <c r="O2613" s="85"/>
      <c r="P2613" s="85"/>
      <c r="Q2613" s="1">
        <f t="shared" si="40"/>
        <v>14348.09</v>
      </c>
    </row>
    <row r="2614" spans="1:17" x14ac:dyDescent="0.25">
      <c r="A2614" s="83" t="s">
        <v>10282</v>
      </c>
      <c r="B2614" s="84" t="s">
        <v>17988</v>
      </c>
      <c r="C2614" s="7">
        <v>897</v>
      </c>
      <c r="D2614" s="7">
        <v>39</v>
      </c>
      <c r="E2614" s="1">
        <v>7328.3</v>
      </c>
      <c r="F2614" s="1">
        <v>1049.49</v>
      </c>
      <c r="G2614" s="1">
        <v>3444.18</v>
      </c>
      <c r="H2614" s="1">
        <v>780.89</v>
      </c>
      <c r="I2614" s="6">
        <v>5274.56</v>
      </c>
      <c r="J2614" s="86"/>
      <c r="K2614" s="86"/>
      <c r="L2614" s="85"/>
      <c r="M2614" s="85"/>
      <c r="N2614" s="85"/>
      <c r="O2614" s="85"/>
      <c r="P2614" s="85"/>
      <c r="Q2614" s="1">
        <f t="shared" si="40"/>
        <v>5274.56</v>
      </c>
    </row>
    <row r="2615" spans="1:17" x14ac:dyDescent="0.25">
      <c r="A2615" s="83" t="s">
        <v>10283</v>
      </c>
      <c r="B2615" s="84" t="s">
        <v>17989</v>
      </c>
      <c r="C2615" s="7">
        <v>846</v>
      </c>
      <c r="D2615" s="7">
        <v>30</v>
      </c>
      <c r="E2615" s="1">
        <v>6558.2</v>
      </c>
      <c r="F2615" s="1">
        <v>989.82</v>
      </c>
      <c r="G2615" s="1">
        <v>2649.37</v>
      </c>
      <c r="H2615" s="1">
        <v>698.82</v>
      </c>
      <c r="I2615" s="6">
        <v>4338.01</v>
      </c>
      <c r="J2615" s="86"/>
      <c r="K2615" s="86"/>
      <c r="L2615" s="85"/>
      <c r="M2615" s="85"/>
      <c r="N2615" s="85"/>
      <c r="O2615" s="85"/>
      <c r="P2615" s="85"/>
      <c r="Q2615" s="1">
        <f t="shared" si="40"/>
        <v>4338.01</v>
      </c>
    </row>
    <row r="2616" spans="1:17" x14ac:dyDescent="0.25">
      <c r="A2616" s="83" t="s">
        <v>10284</v>
      </c>
      <c r="B2616" s="84" t="s">
        <v>17990</v>
      </c>
      <c r="C2616" s="7">
        <v>1169</v>
      </c>
      <c r="D2616" s="7">
        <v>39</v>
      </c>
      <c r="E2616" s="1">
        <v>5923.65</v>
      </c>
      <c r="F2616" s="1">
        <v>1367.73</v>
      </c>
      <c r="G2616" s="1">
        <v>3444.18</v>
      </c>
      <c r="H2616" s="1">
        <v>631.21</v>
      </c>
      <c r="I2616" s="6">
        <v>5443.12</v>
      </c>
      <c r="J2616" s="86"/>
      <c r="K2616" s="86"/>
      <c r="L2616" s="85"/>
      <c r="M2616" s="85"/>
      <c r="N2616" s="85"/>
      <c r="O2616" s="85"/>
      <c r="P2616" s="85"/>
      <c r="Q2616" s="1">
        <f t="shared" si="40"/>
        <v>5443.12</v>
      </c>
    </row>
    <row r="2617" spans="1:17" x14ac:dyDescent="0.25">
      <c r="A2617" s="83" t="s">
        <v>10285</v>
      </c>
      <c r="B2617" s="84" t="s">
        <v>17991</v>
      </c>
      <c r="C2617" s="7">
        <v>177</v>
      </c>
      <c r="D2617" s="7">
        <v>4</v>
      </c>
      <c r="E2617" s="1">
        <v>867.61</v>
      </c>
      <c r="F2617" s="1">
        <v>207.09</v>
      </c>
      <c r="G2617" s="1">
        <v>353.25</v>
      </c>
      <c r="H2617" s="1">
        <v>92.45</v>
      </c>
      <c r="I2617" s="6">
        <v>652.79</v>
      </c>
      <c r="J2617" s="86"/>
      <c r="K2617" s="86"/>
      <c r="L2617" s="85"/>
      <c r="M2617" s="85"/>
      <c r="N2617" s="85"/>
      <c r="O2617" s="85"/>
      <c r="P2617" s="85"/>
      <c r="Q2617" s="1">
        <f t="shared" si="40"/>
        <v>652.79</v>
      </c>
    </row>
    <row r="2618" spans="1:17" x14ac:dyDescent="0.25">
      <c r="A2618" s="83" t="s">
        <v>10286</v>
      </c>
      <c r="B2618" s="84" t="s">
        <v>17992</v>
      </c>
      <c r="C2618" s="7">
        <v>7951</v>
      </c>
      <c r="D2618" s="7">
        <v>79</v>
      </c>
      <c r="E2618" s="1">
        <v>52028.62</v>
      </c>
      <c r="F2618" s="1">
        <v>9302.64</v>
      </c>
      <c r="G2618" s="1">
        <v>6976.67</v>
      </c>
      <c r="H2618" s="1">
        <v>5544.06</v>
      </c>
      <c r="I2618" s="6">
        <v>21823.37</v>
      </c>
      <c r="J2618" s="86"/>
      <c r="K2618" s="86"/>
      <c r="L2618" s="85"/>
      <c r="M2618" s="85"/>
      <c r="N2618" s="85"/>
      <c r="O2618" s="85"/>
      <c r="P2618" s="85"/>
      <c r="Q2618" s="1">
        <f t="shared" si="40"/>
        <v>21823.37</v>
      </c>
    </row>
    <row r="2619" spans="1:17" x14ac:dyDescent="0.25">
      <c r="A2619" s="83" t="s">
        <v>10287</v>
      </c>
      <c r="B2619" s="84" t="s">
        <v>17993</v>
      </c>
      <c r="C2619" s="7">
        <v>993</v>
      </c>
      <c r="D2619" s="7">
        <v>21</v>
      </c>
      <c r="E2619" s="1">
        <v>3651.39</v>
      </c>
      <c r="F2619" s="1">
        <v>1161.81</v>
      </c>
      <c r="G2619" s="1">
        <v>1854.56</v>
      </c>
      <c r="H2619" s="1">
        <v>389.09</v>
      </c>
      <c r="I2619" s="6">
        <v>3405.46</v>
      </c>
      <c r="J2619" s="86"/>
      <c r="K2619" s="86"/>
      <c r="L2619" s="85"/>
      <c r="M2619" s="85"/>
      <c r="N2619" s="85"/>
      <c r="O2619" s="85"/>
      <c r="P2619" s="85"/>
      <c r="Q2619" s="1">
        <f t="shared" si="40"/>
        <v>3405.46</v>
      </c>
    </row>
    <row r="2620" spans="1:17" x14ac:dyDescent="0.25">
      <c r="A2620" s="83" t="s">
        <v>10288</v>
      </c>
      <c r="B2620" s="84" t="s">
        <v>17994</v>
      </c>
      <c r="C2620" s="7">
        <v>3063</v>
      </c>
      <c r="D2620" s="7">
        <v>152</v>
      </c>
      <c r="E2620" s="1">
        <v>48451.33</v>
      </c>
      <c r="F2620" s="1">
        <v>3583.7</v>
      </c>
      <c r="G2620" s="1">
        <v>13423.47</v>
      </c>
      <c r="H2620" s="1">
        <v>5162.87</v>
      </c>
      <c r="I2620" s="6">
        <v>22170.04</v>
      </c>
      <c r="J2620" s="86"/>
      <c r="K2620" s="86"/>
      <c r="L2620" s="85"/>
      <c r="M2620" s="85"/>
      <c r="N2620" s="85"/>
      <c r="O2620" s="85"/>
      <c r="P2620" s="85"/>
      <c r="Q2620" s="1">
        <f t="shared" si="40"/>
        <v>22170.04</v>
      </c>
    </row>
    <row r="2621" spans="1:17" x14ac:dyDescent="0.25">
      <c r="A2621" s="83" t="s">
        <v>10289</v>
      </c>
      <c r="B2621" s="84" t="s">
        <v>17995</v>
      </c>
      <c r="C2621" s="7">
        <v>206</v>
      </c>
      <c r="D2621" s="7">
        <v>24</v>
      </c>
      <c r="E2621" s="1">
        <v>5506.07</v>
      </c>
      <c r="F2621" s="1">
        <v>241.02</v>
      </c>
      <c r="G2621" s="1">
        <v>2119.5</v>
      </c>
      <c r="H2621" s="1">
        <v>586.71</v>
      </c>
      <c r="I2621" s="6">
        <v>2947.23</v>
      </c>
      <c r="J2621" s="86"/>
      <c r="K2621" s="86"/>
      <c r="L2621" s="85"/>
      <c r="M2621" s="85"/>
      <c r="N2621" s="85"/>
      <c r="O2621" s="85"/>
      <c r="P2621" s="85"/>
      <c r="Q2621" s="1">
        <f t="shared" si="40"/>
        <v>2947.23</v>
      </c>
    </row>
    <row r="2622" spans="1:17" x14ac:dyDescent="0.25">
      <c r="A2622" s="83" t="s">
        <v>10290</v>
      </c>
      <c r="B2622" s="84" t="s">
        <v>17996</v>
      </c>
      <c r="C2622" s="7">
        <v>458</v>
      </c>
      <c r="D2622" s="7">
        <v>27</v>
      </c>
      <c r="E2622" s="1">
        <v>3994.77</v>
      </c>
      <c r="F2622" s="1">
        <v>535.86</v>
      </c>
      <c r="G2622" s="1">
        <v>2384.4299999999998</v>
      </c>
      <c r="H2622" s="1">
        <v>425.67</v>
      </c>
      <c r="I2622" s="6">
        <v>3345.96</v>
      </c>
      <c r="J2622" s="86"/>
      <c r="K2622" s="86"/>
      <c r="L2622" s="85"/>
      <c r="M2622" s="85"/>
      <c r="N2622" s="85"/>
      <c r="O2622" s="85"/>
      <c r="P2622" s="85"/>
      <c r="Q2622" s="1">
        <f t="shared" si="40"/>
        <v>3345.96</v>
      </c>
    </row>
    <row r="2623" spans="1:17" x14ac:dyDescent="0.25">
      <c r="A2623" s="83" t="s">
        <v>10291</v>
      </c>
      <c r="B2623" s="84" t="s">
        <v>17997</v>
      </c>
      <c r="C2623" s="7">
        <v>835</v>
      </c>
      <c r="D2623" s="7">
        <v>34</v>
      </c>
      <c r="E2623" s="1">
        <v>11650.43</v>
      </c>
      <c r="F2623" s="1">
        <v>976.94</v>
      </c>
      <c r="G2623" s="1">
        <v>3002.62</v>
      </c>
      <c r="H2623" s="1">
        <v>1241.45</v>
      </c>
      <c r="I2623" s="6">
        <v>5221.01</v>
      </c>
      <c r="J2623" s="86"/>
      <c r="K2623" s="86"/>
      <c r="L2623" s="85"/>
      <c r="M2623" s="85"/>
      <c r="N2623" s="85"/>
      <c r="O2623" s="85"/>
      <c r="P2623" s="85"/>
      <c r="Q2623" s="1">
        <f t="shared" si="40"/>
        <v>5221.01</v>
      </c>
    </row>
    <row r="2624" spans="1:17" x14ac:dyDescent="0.25">
      <c r="A2624" s="83" t="s">
        <v>10292</v>
      </c>
      <c r="B2624" s="84" t="s">
        <v>17998</v>
      </c>
      <c r="C2624" s="7">
        <v>1047</v>
      </c>
      <c r="D2624" s="7">
        <v>47</v>
      </c>
      <c r="E2624" s="1">
        <v>20663.98</v>
      </c>
      <c r="F2624" s="1">
        <v>1224.98</v>
      </c>
      <c r="G2624" s="1">
        <v>4150.68</v>
      </c>
      <c r="H2624" s="1">
        <v>2201.91</v>
      </c>
      <c r="I2624" s="6">
        <v>7577.57</v>
      </c>
      <c r="J2624" s="86"/>
      <c r="K2624" s="86"/>
      <c r="L2624" s="85"/>
      <c r="M2624" s="85"/>
      <c r="N2624" s="85"/>
      <c r="O2624" s="85"/>
      <c r="P2624" s="85"/>
      <c r="Q2624" s="1">
        <f t="shared" si="40"/>
        <v>7577.57</v>
      </c>
    </row>
    <row r="2625" spans="1:17" x14ac:dyDescent="0.25">
      <c r="A2625" s="83" t="s">
        <v>10293</v>
      </c>
      <c r="B2625" s="84" t="s">
        <v>17999</v>
      </c>
      <c r="C2625" s="7">
        <v>5421</v>
      </c>
      <c r="D2625" s="7">
        <v>77</v>
      </c>
      <c r="E2625" s="1">
        <v>29834.77</v>
      </c>
      <c r="F2625" s="1">
        <v>6342.55</v>
      </c>
      <c r="G2625" s="1">
        <v>6800.05</v>
      </c>
      <c r="H2625" s="1">
        <v>3179.13</v>
      </c>
      <c r="I2625" s="6">
        <v>16321.73</v>
      </c>
      <c r="J2625" s="86"/>
      <c r="K2625" s="86"/>
      <c r="L2625" s="85"/>
      <c r="M2625" s="85"/>
      <c r="N2625" s="85"/>
      <c r="O2625" s="85"/>
      <c r="P2625" s="85"/>
      <c r="Q2625" s="1">
        <f t="shared" si="40"/>
        <v>16321.73</v>
      </c>
    </row>
    <row r="2626" spans="1:17" x14ac:dyDescent="0.25">
      <c r="A2626" s="83" t="s">
        <v>10294</v>
      </c>
      <c r="B2626" s="84" t="s">
        <v>18000</v>
      </c>
      <c r="C2626" s="7">
        <v>158</v>
      </c>
      <c r="D2626" s="7">
        <v>18</v>
      </c>
      <c r="E2626" s="1">
        <v>4730.2700000000004</v>
      </c>
      <c r="F2626" s="1">
        <v>184.86</v>
      </c>
      <c r="G2626" s="1">
        <v>1589.62</v>
      </c>
      <c r="H2626" s="1">
        <v>504.05</v>
      </c>
      <c r="I2626" s="6">
        <v>2278.5300000000002</v>
      </c>
      <c r="J2626" s="86"/>
      <c r="K2626" s="86"/>
      <c r="L2626" s="85"/>
      <c r="M2626" s="85"/>
      <c r="N2626" s="85"/>
      <c r="O2626" s="85"/>
      <c r="P2626" s="85"/>
      <c r="Q2626" s="1">
        <f t="shared" si="40"/>
        <v>2278.5300000000002</v>
      </c>
    </row>
    <row r="2627" spans="1:17" x14ac:dyDescent="0.25">
      <c r="A2627" s="83" t="s">
        <v>10295</v>
      </c>
      <c r="B2627" s="84" t="s">
        <v>18001</v>
      </c>
      <c r="C2627" s="7">
        <v>1116</v>
      </c>
      <c r="D2627" s="7">
        <v>39</v>
      </c>
      <c r="E2627" s="1">
        <v>9071.15</v>
      </c>
      <c r="F2627" s="1">
        <v>1305.72</v>
      </c>
      <c r="G2627" s="1">
        <v>3444.18</v>
      </c>
      <c r="H2627" s="1">
        <v>966.6</v>
      </c>
      <c r="I2627" s="6">
        <v>5716.5</v>
      </c>
      <c r="J2627" s="86"/>
      <c r="K2627" s="86"/>
      <c r="L2627" s="85"/>
      <c r="M2627" s="85"/>
      <c r="N2627" s="85"/>
      <c r="O2627" s="85"/>
      <c r="P2627" s="85"/>
      <c r="Q2627" s="1">
        <f t="shared" si="40"/>
        <v>5716.5</v>
      </c>
    </row>
    <row r="2628" spans="1:17" x14ac:dyDescent="0.25">
      <c r="A2628" s="83" t="s">
        <v>10296</v>
      </c>
      <c r="B2628" s="84" t="s">
        <v>18002</v>
      </c>
      <c r="C2628" s="7">
        <v>398</v>
      </c>
      <c r="D2628" s="7">
        <v>19</v>
      </c>
      <c r="E2628" s="1">
        <v>7935.86</v>
      </c>
      <c r="F2628" s="1">
        <v>465.66</v>
      </c>
      <c r="G2628" s="1">
        <v>1677.94</v>
      </c>
      <c r="H2628" s="1">
        <v>845.63</v>
      </c>
      <c r="I2628" s="6">
        <v>2989.23</v>
      </c>
      <c r="J2628" s="86"/>
      <c r="K2628" s="86"/>
      <c r="L2628" s="85"/>
      <c r="M2628" s="85"/>
      <c r="N2628" s="85"/>
      <c r="O2628" s="85"/>
      <c r="P2628" s="85"/>
      <c r="Q2628" s="1">
        <f t="shared" si="40"/>
        <v>2989.23</v>
      </c>
    </row>
    <row r="2629" spans="1:17" x14ac:dyDescent="0.25">
      <c r="A2629" s="83" t="s">
        <v>10297</v>
      </c>
      <c r="B2629" s="84" t="s">
        <v>18003</v>
      </c>
      <c r="C2629" s="7">
        <v>377</v>
      </c>
      <c r="D2629" s="7">
        <v>12</v>
      </c>
      <c r="E2629" s="1">
        <v>3055.03</v>
      </c>
      <c r="F2629" s="1">
        <v>441.09</v>
      </c>
      <c r="G2629" s="1">
        <v>1059.74</v>
      </c>
      <c r="H2629" s="1">
        <v>325.54000000000002</v>
      </c>
      <c r="I2629" s="6">
        <v>1826.37</v>
      </c>
      <c r="J2629" s="86"/>
      <c r="K2629" s="86"/>
      <c r="L2629" s="85"/>
      <c r="M2629" s="85"/>
      <c r="N2629" s="85"/>
      <c r="O2629" s="85"/>
      <c r="P2629" s="85"/>
      <c r="Q2629" s="1">
        <f t="shared" si="40"/>
        <v>1826.37</v>
      </c>
    </row>
    <row r="2630" spans="1:17" x14ac:dyDescent="0.25">
      <c r="A2630" s="83" t="s">
        <v>10298</v>
      </c>
      <c r="B2630" s="84" t="s">
        <v>18004</v>
      </c>
      <c r="C2630" s="7">
        <v>1161</v>
      </c>
      <c r="D2630" s="7">
        <v>194</v>
      </c>
      <c r="E2630" s="1">
        <v>134705.19</v>
      </c>
      <c r="F2630" s="1">
        <v>1358.37</v>
      </c>
      <c r="G2630" s="1">
        <v>17132.59</v>
      </c>
      <c r="H2630" s="1">
        <v>14353.9</v>
      </c>
      <c r="I2630" s="6">
        <v>32844.86</v>
      </c>
      <c r="J2630" s="86"/>
      <c r="K2630" s="86"/>
      <c r="L2630" s="85"/>
      <c r="M2630" s="85"/>
      <c r="N2630" s="85"/>
      <c r="O2630" s="85"/>
      <c r="P2630" s="85"/>
      <c r="Q2630" s="1">
        <f t="shared" si="40"/>
        <v>32844.86</v>
      </c>
    </row>
    <row r="2631" spans="1:17" x14ac:dyDescent="0.25">
      <c r="A2631" s="83" t="s">
        <v>10299</v>
      </c>
      <c r="B2631" s="84" t="s">
        <v>18005</v>
      </c>
      <c r="C2631" s="7">
        <v>212</v>
      </c>
      <c r="D2631" s="7">
        <v>9</v>
      </c>
      <c r="E2631" s="1">
        <v>1343.61</v>
      </c>
      <c r="F2631" s="1">
        <v>248.04</v>
      </c>
      <c r="G2631" s="1">
        <v>794.81</v>
      </c>
      <c r="H2631" s="1">
        <v>143.18</v>
      </c>
      <c r="I2631" s="6">
        <v>1186.03</v>
      </c>
      <c r="J2631" s="86"/>
      <c r="K2631" s="86"/>
      <c r="L2631" s="85"/>
      <c r="M2631" s="85"/>
      <c r="N2631" s="85"/>
      <c r="O2631" s="85"/>
      <c r="P2631" s="85"/>
      <c r="Q2631" s="1">
        <f t="shared" si="40"/>
        <v>1186.03</v>
      </c>
    </row>
    <row r="2632" spans="1:17" x14ac:dyDescent="0.25">
      <c r="A2632" s="83" t="s">
        <v>10300</v>
      </c>
      <c r="B2632" s="84" t="s">
        <v>18006</v>
      </c>
      <c r="C2632" s="7">
        <v>386</v>
      </c>
      <c r="D2632" s="7">
        <v>17</v>
      </c>
      <c r="E2632" s="1">
        <v>2599.14</v>
      </c>
      <c r="F2632" s="1">
        <v>451.62</v>
      </c>
      <c r="G2632" s="1">
        <v>1501.31</v>
      </c>
      <c r="H2632" s="1">
        <v>276.95999999999998</v>
      </c>
      <c r="I2632" s="6">
        <v>2229.89</v>
      </c>
      <c r="J2632" s="86"/>
      <c r="K2632" s="86"/>
      <c r="L2632" s="85"/>
      <c r="M2632" s="85"/>
      <c r="N2632" s="85"/>
      <c r="O2632" s="85"/>
      <c r="P2632" s="85"/>
      <c r="Q2632" s="1">
        <f t="shared" si="40"/>
        <v>2229.89</v>
      </c>
    </row>
    <row r="2633" spans="1:17" x14ac:dyDescent="0.25">
      <c r="A2633" s="83" t="s">
        <v>10301</v>
      </c>
      <c r="B2633" s="84" t="s">
        <v>18007</v>
      </c>
      <c r="C2633" s="7">
        <v>758</v>
      </c>
      <c r="D2633" s="7">
        <v>44</v>
      </c>
      <c r="E2633" s="1">
        <v>8422.15</v>
      </c>
      <c r="F2633" s="1">
        <v>886.86</v>
      </c>
      <c r="G2633" s="1">
        <v>3885.74</v>
      </c>
      <c r="H2633" s="1">
        <v>897.45</v>
      </c>
      <c r="I2633" s="6">
        <v>5670.05</v>
      </c>
      <c r="J2633" s="86"/>
      <c r="K2633" s="86"/>
      <c r="L2633" s="85"/>
      <c r="M2633" s="85"/>
      <c r="N2633" s="85"/>
      <c r="O2633" s="85"/>
      <c r="P2633" s="85"/>
      <c r="Q2633" s="1">
        <f t="shared" si="40"/>
        <v>5670.05</v>
      </c>
    </row>
    <row r="2634" spans="1:17" x14ac:dyDescent="0.25">
      <c r="A2634" s="83" t="s">
        <v>10302</v>
      </c>
      <c r="B2634" s="84" t="s">
        <v>18008</v>
      </c>
      <c r="C2634" s="7">
        <v>204</v>
      </c>
      <c r="D2634" s="7">
        <v>18</v>
      </c>
      <c r="E2634" s="1">
        <v>3218.46</v>
      </c>
      <c r="F2634" s="1">
        <v>238.68</v>
      </c>
      <c r="G2634" s="1">
        <v>1589.62</v>
      </c>
      <c r="H2634" s="1">
        <v>342.95</v>
      </c>
      <c r="I2634" s="6">
        <v>2171.25</v>
      </c>
      <c r="J2634" s="86"/>
      <c r="K2634" s="86"/>
      <c r="L2634" s="85"/>
      <c r="M2634" s="85"/>
      <c r="N2634" s="85"/>
      <c r="O2634" s="85"/>
      <c r="P2634" s="85"/>
      <c r="Q2634" s="1">
        <f t="shared" si="40"/>
        <v>2171.25</v>
      </c>
    </row>
    <row r="2635" spans="1:17" x14ac:dyDescent="0.25">
      <c r="A2635" s="83" t="s">
        <v>10303</v>
      </c>
      <c r="B2635" s="84" t="s">
        <v>18009</v>
      </c>
      <c r="C2635" s="7">
        <v>3333</v>
      </c>
      <c r="D2635" s="7">
        <v>127</v>
      </c>
      <c r="E2635" s="1">
        <v>62334.64</v>
      </c>
      <c r="F2635" s="1">
        <v>3899.6</v>
      </c>
      <c r="G2635" s="1">
        <v>11215.66</v>
      </c>
      <c r="H2635" s="1">
        <v>6642.25</v>
      </c>
      <c r="I2635" s="6">
        <v>21757.51</v>
      </c>
      <c r="J2635" s="86"/>
      <c r="K2635" s="86"/>
      <c r="L2635" s="85"/>
      <c r="M2635" s="85"/>
      <c r="N2635" s="85"/>
      <c r="O2635" s="85"/>
      <c r="P2635" s="85"/>
      <c r="Q2635" s="1">
        <f t="shared" si="40"/>
        <v>21757.51</v>
      </c>
    </row>
    <row r="2636" spans="1:17" x14ac:dyDescent="0.25">
      <c r="A2636" s="83" t="s">
        <v>10304</v>
      </c>
      <c r="B2636" s="84" t="s">
        <v>18010</v>
      </c>
      <c r="C2636" s="7">
        <v>241</v>
      </c>
      <c r="D2636" s="7">
        <v>21</v>
      </c>
      <c r="E2636" s="1">
        <v>3227.68</v>
      </c>
      <c r="F2636" s="1">
        <v>281.97000000000003</v>
      </c>
      <c r="G2636" s="1">
        <v>1854.56</v>
      </c>
      <c r="H2636" s="1">
        <v>343.94</v>
      </c>
      <c r="I2636" s="6">
        <v>2480.4699999999998</v>
      </c>
      <c r="J2636" s="86"/>
      <c r="K2636" s="86"/>
      <c r="L2636" s="85"/>
      <c r="M2636" s="85"/>
      <c r="N2636" s="85"/>
      <c r="O2636" s="85"/>
      <c r="P2636" s="85"/>
      <c r="Q2636" s="1">
        <f t="shared" si="40"/>
        <v>2480.4699999999998</v>
      </c>
    </row>
    <row r="2637" spans="1:17" ht="26.4" x14ac:dyDescent="0.25">
      <c r="A2637" s="83" t="s">
        <v>10305</v>
      </c>
      <c r="B2637" s="84" t="s">
        <v>18011</v>
      </c>
      <c r="C2637" s="7">
        <v>1270</v>
      </c>
      <c r="D2637" s="7">
        <v>40</v>
      </c>
      <c r="E2637" s="1">
        <v>9162.2800000000007</v>
      </c>
      <c r="F2637" s="1">
        <v>1485.9</v>
      </c>
      <c r="G2637" s="1">
        <v>3532.5</v>
      </c>
      <c r="H2637" s="1">
        <v>976.31</v>
      </c>
      <c r="I2637" s="6">
        <v>5994.71</v>
      </c>
      <c r="J2637" s="86"/>
      <c r="K2637" s="86"/>
      <c r="L2637" s="85"/>
      <c r="M2637" s="85"/>
      <c r="N2637" s="85"/>
      <c r="O2637" s="85"/>
      <c r="P2637" s="85"/>
      <c r="Q2637" s="1">
        <f t="shared" si="40"/>
        <v>5994.71</v>
      </c>
    </row>
    <row r="2638" spans="1:17" x14ac:dyDescent="0.25">
      <c r="A2638" s="83" t="s">
        <v>10306</v>
      </c>
      <c r="B2638" s="84" t="s">
        <v>18012</v>
      </c>
      <c r="C2638" s="7">
        <v>1695</v>
      </c>
      <c r="D2638" s="7">
        <v>70</v>
      </c>
      <c r="E2638" s="1">
        <v>18282.669999999998</v>
      </c>
      <c r="F2638" s="1">
        <v>1983.14</v>
      </c>
      <c r="G2638" s="1">
        <v>6181.86</v>
      </c>
      <c r="H2638" s="1">
        <v>1948.16</v>
      </c>
      <c r="I2638" s="6">
        <v>10113.16</v>
      </c>
      <c r="J2638" s="86"/>
      <c r="K2638" s="86"/>
      <c r="L2638" s="85"/>
      <c r="M2638" s="85"/>
      <c r="N2638" s="85"/>
      <c r="O2638" s="85"/>
      <c r="P2638" s="85"/>
      <c r="Q2638" s="1">
        <f t="shared" ref="Q2638:Q2701" si="41">I2638+P2638</f>
        <v>10113.16</v>
      </c>
    </row>
    <row r="2639" spans="1:17" x14ac:dyDescent="0.25">
      <c r="A2639" s="83" t="s">
        <v>10307</v>
      </c>
      <c r="B2639" s="84" t="s">
        <v>18013</v>
      </c>
      <c r="C2639" s="7">
        <v>1313</v>
      </c>
      <c r="D2639" s="7">
        <v>42</v>
      </c>
      <c r="E2639" s="1">
        <v>11288.71</v>
      </c>
      <c r="F2639" s="1">
        <v>1536.21</v>
      </c>
      <c r="G2639" s="1">
        <v>3709.12</v>
      </c>
      <c r="H2639" s="1">
        <v>1202.9000000000001</v>
      </c>
      <c r="I2639" s="6">
        <v>6448.23</v>
      </c>
      <c r="J2639" s="86"/>
      <c r="K2639" s="86"/>
      <c r="L2639" s="85"/>
      <c r="M2639" s="85"/>
      <c r="N2639" s="85"/>
      <c r="O2639" s="85"/>
      <c r="P2639" s="85"/>
      <c r="Q2639" s="1">
        <f t="shared" si="41"/>
        <v>6448.23</v>
      </c>
    </row>
    <row r="2640" spans="1:17" x14ac:dyDescent="0.25">
      <c r="A2640" s="83" t="s">
        <v>10308</v>
      </c>
      <c r="B2640" s="84" t="s">
        <v>18014</v>
      </c>
      <c r="C2640" s="7">
        <v>260</v>
      </c>
      <c r="D2640" s="7">
        <v>6</v>
      </c>
      <c r="E2640" s="1">
        <v>578.5</v>
      </c>
      <c r="F2640" s="1">
        <v>304.2</v>
      </c>
      <c r="G2640" s="1">
        <v>529.87</v>
      </c>
      <c r="H2640" s="1">
        <v>61.64</v>
      </c>
      <c r="I2640" s="6">
        <v>895.71</v>
      </c>
      <c r="J2640" s="86"/>
      <c r="K2640" s="86"/>
      <c r="L2640" s="85"/>
      <c r="M2640" s="85"/>
      <c r="N2640" s="85"/>
      <c r="O2640" s="85"/>
      <c r="P2640" s="85"/>
      <c r="Q2640" s="1">
        <f t="shared" si="41"/>
        <v>895.71</v>
      </c>
    </row>
    <row r="2641" spans="1:17" x14ac:dyDescent="0.25">
      <c r="A2641" s="83" t="s">
        <v>10309</v>
      </c>
      <c r="B2641" s="84" t="s">
        <v>18015</v>
      </c>
      <c r="C2641" s="7">
        <v>569</v>
      </c>
      <c r="D2641" s="7">
        <v>3</v>
      </c>
      <c r="E2641" s="1">
        <v>709.13</v>
      </c>
      <c r="F2641" s="1">
        <v>665.73</v>
      </c>
      <c r="G2641" s="1">
        <v>264.94</v>
      </c>
      <c r="H2641" s="1">
        <v>75.56</v>
      </c>
      <c r="I2641" s="6">
        <v>1006.23</v>
      </c>
      <c r="J2641" s="86"/>
      <c r="K2641" s="86"/>
      <c r="L2641" s="85"/>
      <c r="M2641" s="85"/>
      <c r="N2641" s="85"/>
      <c r="O2641" s="85"/>
      <c r="P2641" s="85"/>
      <c r="Q2641" s="1">
        <f t="shared" si="41"/>
        <v>1006.23</v>
      </c>
    </row>
    <row r="2642" spans="1:17" x14ac:dyDescent="0.25">
      <c r="A2642" s="83" t="s">
        <v>10310</v>
      </c>
      <c r="B2642" s="84" t="s">
        <v>18016</v>
      </c>
      <c r="C2642" s="7">
        <v>18962</v>
      </c>
      <c r="D2642" s="7">
        <v>369</v>
      </c>
      <c r="E2642" s="1">
        <v>129234.23</v>
      </c>
      <c r="F2642" s="1">
        <v>22185.47</v>
      </c>
      <c r="G2642" s="1">
        <v>32587.25</v>
      </c>
      <c r="H2642" s="1">
        <v>13770.92</v>
      </c>
      <c r="I2642" s="6">
        <v>68543.64</v>
      </c>
      <c r="J2642" s="86"/>
      <c r="K2642" s="86"/>
      <c r="L2642" s="85"/>
      <c r="M2642" s="85"/>
      <c r="N2642" s="85"/>
      <c r="O2642" s="85"/>
      <c r="P2642" s="85"/>
      <c r="Q2642" s="1">
        <f t="shared" si="41"/>
        <v>68543.64</v>
      </c>
    </row>
    <row r="2643" spans="1:17" x14ac:dyDescent="0.25">
      <c r="A2643" s="83" t="s">
        <v>10311</v>
      </c>
      <c r="B2643" s="84" t="s">
        <v>18017</v>
      </c>
      <c r="C2643" s="7">
        <v>712</v>
      </c>
      <c r="D2643" s="7">
        <v>12</v>
      </c>
      <c r="E2643" s="1">
        <v>2217.38</v>
      </c>
      <c r="F2643" s="1">
        <v>833.04</v>
      </c>
      <c r="G2643" s="1">
        <v>1059.74</v>
      </c>
      <c r="H2643" s="1">
        <v>236.28</v>
      </c>
      <c r="I2643" s="6">
        <v>2129.06</v>
      </c>
      <c r="J2643" s="86"/>
      <c r="K2643" s="86"/>
      <c r="L2643" s="85"/>
      <c r="M2643" s="85"/>
      <c r="N2643" s="85"/>
      <c r="O2643" s="85"/>
      <c r="P2643" s="85"/>
      <c r="Q2643" s="1">
        <f t="shared" si="41"/>
        <v>2129.06</v>
      </c>
    </row>
    <row r="2644" spans="1:17" x14ac:dyDescent="0.25">
      <c r="A2644" s="83" t="s">
        <v>10312</v>
      </c>
      <c r="B2644" s="84" t="s">
        <v>18018</v>
      </c>
      <c r="C2644" s="7">
        <v>409</v>
      </c>
      <c r="D2644" s="7">
        <v>6</v>
      </c>
      <c r="E2644" s="1">
        <v>2520.56</v>
      </c>
      <c r="F2644" s="1">
        <v>478.53</v>
      </c>
      <c r="G2644" s="1">
        <v>529.87</v>
      </c>
      <c r="H2644" s="1">
        <v>268.58</v>
      </c>
      <c r="I2644" s="6">
        <v>1276.98</v>
      </c>
      <c r="J2644" s="86"/>
      <c r="K2644" s="86"/>
      <c r="L2644" s="85"/>
      <c r="M2644" s="85"/>
      <c r="N2644" s="85"/>
      <c r="O2644" s="85"/>
      <c r="P2644" s="85"/>
      <c r="Q2644" s="1">
        <f t="shared" si="41"/>
        <v>1276.98</v>
      </c>
    </row>
    <row r="2645" spans="1:17" x14ac:dyDescent="0.25">
      <c r="A2645" s="83" t="s">
        <v>10313</v>
      </c>
      <c r="B2645" s="84" t="s">
        <v>18019</v>
      </c>
      <c r="C2645" s="7">
        <v>7353</v>
      </c>
      <c r="D2645" s="7">
        <v>50</v>
      </c>
      <c r="E2645" s="1">
        <v>11677.76</v>
      </c>
      <c r="F2645" s="1">
        <v>8602.98</v>
      </c>
      <c r="G2645" s="1">
        <v>4415.62</v>
      </c>
      <c r="H2645" s="1">
        <v>1244.3599999999999</v>
      </c>
      <c r="I2645" s="6">
        <v>14262.96</v>
      </c>
      <c r="J2645" s="86"/>
      <c r="K2645" s="86"/>
      <c r="L2645" s="85"/>
      <c r="M2645" s="85"/>
      <c r="N2645" s="85"/>
      <c r="O2645" s="85"/>
      <c r="P2645" s="85"/>
      <c r="Q2645" s="1">
        <f t="shared" si="41"/>
        <v>14262.96</v>
      </c>
    </row>
    <row r="2646" spans="1:17" x14ac:dyDescent="0.25">
      <c r="A2646" s="83" t="s">
        <v>10314</v>
      </c>
      <c r="B2646" s="84" t="s">
        <v>18020</v>
      </c>
      <c r="C2646" s="7">
        <v>802</v>
      </c>
      <c r="D2646" s="7">
        <v>5</v>
      </c>
      <c r="E2646" s="1">
        <v>26486.71</v>
      </c>
      <c r="F2646" s="1">
        <v>938.34</v>
      </c>
      <c r="G2646" s="1">
        <v>441.56</v>
      </c>
      <c r="H2646" s="1">
        <v>2822.37</v>
      </c>
      <c r="I2646" s="6">
        <v>4202.2700000000004</v>
      </c>
      <c r="J2646" s="86"/>
      <c r="K2646" s="86"/>
      <c r="L2646" s="85"/>
      <c r="M2646" s="85"/>
      <c r="N2646" s="85"/>
      <c r="O2646" s="85"/>
      <c r="P2646" s="85"/>
      <c r="Q2646" s="1">
        <f t="shared" si="41"/>
        <v>4202.2700000000004</v>
      </c>
    </row>
    <row r="2647" spans="1:17" x14ac:dyDescent="0.25">
      <c r="A2647" s="83" t="s">
        <v>10315</v>
      </c>
      <c r="B2647" s="84" t="s">
        <v>18021</v>
      </c>
      <c r="C2647" s="7">
        <v>630</v>
      </c>
      <c r="D2647" s="7">
        <v>11</v>
      </c>
      <c r="E2647" s="1">
        <v>109549.35</v>
      </c>
      <c r="F2647" s="1">
        <v>737.1</v>
      </c>
      <c r="G2647" s="1">
        <v>971.43</v>
      </c>
      <c r="H2647" s="1">
        <v>11673.34</v>
      </c>
      <c r="I2647" s="6">
        <v>13381.87</v>
      </c>
      <c r="J2647" s="86"/>
      <c r="K2647" s="86"/>
      <c r="L2647" s="85"/>
      <c r="M2647" s="85"/>
      <c r="N2647" s="85"/>
      <c r="O2647" s="85"/>
      <c r="P2647" s="85"/>
      <c r="Q2647" s="1">
        <f t="shared" si="41"/>
        <v>13381.87</v>
      </c>
    </row>
    <row r="2648" spans="1:17" x14ac:dyDescent="0.25">
      <c r="A2648" s="83" t="s">
        <v>10316</v>
      </c>
      <c r="B2648" s="84" t="s">
        <v>18022</v>
      </c>
      <c r="C2648" s="7">
        <v>5488</v>
      </c>
      <c r="D2648" s="7">
        <v>37</v>
      </c>
      <c r="E2648" s="1">
        <v>9930.5300000000007</v>
      </c>
      <c r="F2648" s="1">
        <v>6420.94</v>
      </c>
      <c r="G2648" s="1">
        <v>3267.55</v>
      </c>
      <c r="H2648" s="1">
        <v>1058.18</v>
      </c>
      <c r="I2648" s="6">
        <v>10746.67</v>
      </c>
      <c r="J2648" s="86"/>
      <c r="K2648" s="86"/>
      <c r="L2648" s="85"/>
      <c r="M2648" s="85"/>
      <c r="N2648" s="85"/>
      <c r="O2648" s="85"/>
      <c r="P2648" s="85"/>
      <c r="Q2648" s="1">
        <f t="shared" si="41"/>
        <v>10746.67</v>
      </c>
    </row>
    <row r="2649" spans="1:17" x14ac:dyDescent="0.25">
      <c r="A2649" s="83" t="s">
        <v>10317</v>
      </c>
      <c r="B2649" s="84" t="s">
        <v>18023</v>
      </c>
      <c r="C2649" s="7">
        <v>2467</v>
      </c>
      <c r="D2649" s="7">
        <v>20</v>
      </c>
      <c r="E2649" s="1">
        <v>4700.8</v>
      </c>
      <c r="F2649" s="1">
        <v>2886.38</v>
      </c>
      <c r="G2649" s="1">
        <v>1766.25</v>
      </c>
      <c r="H2649" s="1">
        <v>500.9</v>
      </c>
      <c r="I2649" s="6">
        <v>5153.53</v>
      </c>
      <c r="J2649" s="86"/>
      <c r="K2649" s="86"/>
      <c r="L2649" s="85"/>
      <c r="M2649" s="85"/>
      <c r="N2649" s="85"/>
      <c r="O2649" s="85"/>
      <c r="P2649" s="85"/>
      <c r="Q2649" s="1">
        <f t="shared" si="41"/>
        <v>5153.53</v>
      </c>
    </row>
    <row r="2650" spans="1:17" x14ac:dyDescent="0.25">
      <c r="A2650" s="83" t="s">
        <v>10318</v>
      </c>
      <c r="B2650" s="84" t="s">
        <v>18024</v>
      </c>
      <c r="C2650" s="7">
        <v>5867</v>
      </c>
      <c r="D2650" s="7">
        <v>67</v>
      </c>
      <c r="E2650" s="1">
        <v>17285.93</v>
      </c>
      <c r="F2650" s="1">
        <v>6864.37</v>
      </c>
      <c r="G2650" s="1">
        <v>5916.93</v>
      </c>
      <c r="H2650" s="1">
        <v>1841.95</v>
      </c>
      <c r="I2650" s="6">
        <v>14623.25</v>
      </c>
      <c r="J2650" s="86"/>
      <c r="K2650" s="86"/>
      <c r="L2650" s="85"/>
      <c r="M2650" s="85"/>
      <c r="N2650" s="85"/>
      <c r="O2650" s="85"/>
      <c r="P2650" s="85"/>
      <c r="Q2650" s="1">
        <f t="shared" si="41"/>
        <v>14623.25</v>
      </c>
    </row>
    <row r="2651" spans="1:17" x14ac:dyDescent="0.25">
      <c r="A2651" s="83" t="s">
        <v>10319</v>
      </c>
      <c r="B2651" s="84" t="s">
        <v>18025</v>
      </c>
      <c r="C2651" s="7">
        <v>9509</v>
      </c>
      <c r="D2651" s="7">
        <v>73</v>
      </c>
      <c r="E2651" s="1">
        <v>18087.86</v>
      </c>
      <c r="F2651" s="1">
        <v>11125.5</v>
      </c>
      <c r="G2651" s="1">
        <v>6446.8</v>
      </c>
      <c r="H2651" s="1">
        <v>1927.4</v>
      </c>
      <c r="I2651" s="6">
        <v>19499.7</v>
      </c>
      <c r="J2651" s="86"/>
      <c r="K2651" s="86"/>
      <c r="L2651" s="85"/>
      <c r="M2651" s="85"/>
      <c r="N2651" s="85"/>
      <c r="O2651" s="85"/>
      <c r="P2651" s="85"/>
      <c r="Q2651" s="1">
        <f t="shared" si="41"/>
        <v>19499.7</v>
      </c>
    </row>
    <row r="2652" spans="1:17" x14ac:dyDescent="0.25">
      <c r="A2652" s="83" t="s">
        <v>10320</v>
      </c>
      <c r="B2652" s="84" t="s">
        <v>18026</v>
      </c>
      <c r="C2652" s="7">
        <v>471</v>
      </c>
      <c r="D2652" s="7">
        <v>2</v>
      </c>
      <c r="E2652" s="1">
        <v>223.93</v>
      </c>
      <c r="F2652" s="1">
        <v>551.07000000000005</v>
      </c>
      <c r="G2652" s="1">
        <v>176.62</v>
      </c>
      <c r="H2652" s="1">
        <v>23.86</v>
      </c>
      <c r="I2652" s="6">
        <v>751.55</v>
      </c>
      <c r="J2652" s="86"/>
      <c r="K2652" s="86"/>
      <c r="L2652" s="85"/>
      <c r="M2652" s="85"/>
      <c r="N2652" s="85"/>
      <c r="O2652" s="85"/>
      <c r="P2652" s="85"/>
      <c r="Q2652" s="1">
        <f t="shared" si="41"/>
        <v>751.55</v>
      </c>
    </row>
    <row r="2653" spans="1:17" x14ac:dyDescent="0.25">
      <c r="A2653" s="83" t="s">
        <v>10321</v>
      </c>
      <c r="B2653" s="84" t="s">
        <v>18027</v>
      </c>
      <c r="C2653" s="7">
        <v>337</v>
      </c>
      <c r="D2653" s="7">
        <v>3</v>
      </c>
      <c r="E2653" s="1">
        <v>386.63</v>
      </c>
      <c r="F2653" s="1">
        <v>394.29</v>
      </c>
      <c r="G2653" s="1">
        <v>264.94</v>
      </c>
      <c r="H2653" s="1">
        <v>41.2</v>
      </c>
      <c r="I2653" s="6">
        <v>700.43</v>
      </c>
      <c r="J2653" s="86"/>
      <c r="K2653" s="86"/>
      <c r="L2653" s="85"/>
      <c r="M2653" s="85"/>
      <c r="N2653" s="85"/>
      <c r="O2653" s="85"/>
      <c r="P2653" s="85"/>
      <c r="Q2653" s="1">
        <f t="shared" si="41"/>
        <v>700.43</v>
      </c>
    </row>
    <row r="2654" spans="1:17" x14ac:dyDescent="0.25">
      <c r="A2654" s="83" t="s">
        <v>10322</v>
      </c>
      <c r="B2654" s="84" t="s">
        <v>18028</v>
      </c>
      <c r="C2654" s="7">
        <v>25927</v>
      </c>
      <c r="D2654" s="7">
        <v>216</v>
      </c>
      <c r="E2654" s="1">
        <v>95193.52</v>
      </c>
      <c r="F2654" s="1">
        <v>30334.5</v>
      </c>
      <c r="G2654" s="1">
        <v>19075.46</v>
      </c>
      <c r="H2654" s="1">
        <v>10143.620000000001</v>
      </c>
      <c r="I2654" s="6">
        <v>59553.58</v>
      </c>
      <c r="J2654" s="86"/>
      <c r="K2654" s="86"/>
      <c r="L2654" s="85"/>
      <c r="M2654" s="85"/>
      <c r="N2654" s="85"/>
      <c r="O2654" s="85"/>
      <c r="P2654" s="85"/>
      <c r="Q2654" s="1">
        <f t="shared" si="41"/>
        <v>59553.58</v>
      </c>
    </row>
    <row r="2655" spans="1:17" x14ac:dyDescent="0.25">
      <c r="A2655" s="83" t="s">
        <v>10323</v>
      </c>
      <c r="B2655" s="84" t="s">
        <v>18029</v>
      </c>
      <c r="C2655" s="7">
        <v>580</v>
      </c>
      <c r="D2655" s="7">
        <v>4</v>
      </c>
      <c r="E2655" s="1">
        <v>939.15</v>
      </c>
      <c r="F2655" s="1">
        <v>678.6</v>
      </c>
      <c r="G2655" s="1">
        <v>353.25</v>
      </c>
      <c r="H2655" s="1">
        <v>100.07</v>
      </c>
      <c r="I2655" s="6">
        <v>1131.92</v>
      </c>
      <c r="J2655" s="86"/>
      <c r="K2655" s="86"/>
      <c r="L2655" s="85"/>
      <c r="M2655" s="85"/>
      <c r="N2655" s="85"/>
      <c r="O2655" s="85"/>
      <c r="P2655" s="85"/>
      <c r="Q2655" s="1">
        <f t="shared" si="41"/>
        <v>1131.92</v>
      </c>
    </row>
    <row r="2656" spans="1:17" x14ac:dyDescent="0.25">
      <c r="A2656" s="83" t="s">
        <v>10324</v>
      </c>
      <c r="B2656" s="84" t="s">
        <v>18030</v>
      </c>
      <c r="C2656" s="7">
        <v>653</v>
      </c>
      <c r="D2656" s="7">
        <v>13</v>
      </c>
      <c r="E2656" s="1">
        <v>3128.45</v>
      </c>
      <c r="F2656" s="1">
        <v>764.01</v>
      </c>
      <c r="G2656" s="1">
        <v>1148.06</v>
      </c>
      <c r="H2656" s="1">
        <v>333.36</v>
      </c>
      <c r="I2656" s="6">
        <v>2245.4299999999998</v>
      </c>
      <c r="J2656" s="86"/>
      <c r="K2656" s="86"/>
      <c r="L2656" s="85"/>
      <c r="M2656" s="85"/>
      <c r="N2656" s="85"/>
      <c r="O2656" s="85"/>
      <c r="P2656" s="85"/>
      <c r="Q2656" s="1">
        <f t="shared" si="41"/>
        <v>2245.4299999999998</v>
      </c>
    </row>
    <row r="2657" spans="1:17" x14ac:dyDescent="0.25">
      <c r="A2657" s="83" t="s">
        <v>10325</v>
      </c>
      <c r="B2657" s="84" t="s">
        <v>18031</v>
      </c>
      <c r="C2657" s="7">
        <v>24340</v>
      </c>
      <c r="D2657" s="7">
        <v>463</v>
      </c>
      <c r="E2657" s="1">
        <v>190487.16</v>
      </c>
      <c r="F2657" s="1">
        <v>28477.71</v>
      </c>
      <c r="G2657" s="1">
        <v>40888.6</v>
      </c>
      <c r="H2657" s="1">
        <v>20297.900000000001</v>
      </c>
      <c r="I2657" s="6">
        <v>89664.21</v>
      </c>
      <c r="J2657" s="86"/>
      <c r="K2657" s="86"/>
      <c r="L2657" s="85"/>
      <c r="M2657" s="85"/>
      <c r="N2657" s="85"/>
      <c r="O2657" s="85"/>
      <c r="P2657" s="85"/>
      <c r="Q2657" s="1">
        <f t="shared" si="41"/>
        <v>89664.21</v>
      </c>
    </row>
    <row r="2658" spans="1:17" x14ac:dyDescent="0.25">
      <c r="A2658" s="83" t="s">
        <v>10326</v>
      </c>
      <c r="B2658" s="84" t="s">
        <v>18032</v>
      </c>
      <c r="C2658" s="7">
        <v>18960</v>
      </c>
      <c r="D2658" s="7">
        <v>263</v>
      </c>
      <c r="E2658" s="1">
        <v>121921.27</v>
      </c>
      <c r="F2658" s="1">
        <v>22183.14</v>
      </c>
      <c r="G2658" s="1">
        <v>23226.14</v>
      </c>
      <c r="H2658" s="1">
        <v>12991.67</v>
      </c>
      <c r="I2658" s="6">
        <v>58400.95</v>
      </c>
      <c r="J2658" s="86"/>
      <c r="K2658" s="86"/>
      <c r="L2658" s="85"/>
      <c r="M2658" s="85"/>
      <c r="N2658" s="85"/>
      <c r="O2658" s="85"/>
      <c r="P2658" s="85"/>
      <c r="Q2658" s="1">
        <f t="shared" si="41"/>
        <v>58400.95</v>
      </c>
    </row>
    <row r="2659" spans="1:17" x14ac:dyDescent="0.25">
      <c r="A2659" s="83" t="s">
        <v>10327</v>
      </c>
      <c r="B2659" s="84" t="s">
        <v>18033</v>
      </c>
      <c r="C2659" s="7">
        <v>20430</v>
      </c>
      <c r="D2659" s="7">
        <v>225</v>
      </c>
      <c r="E2659" s="1">
        <v>78216.710000000006</v>
      </c>
      <c r="F2659" s="1">
        <v>23903.03</v>
      </c>
      <c r="G2659" s="1">
        <v>19870.27</v>
      </c>
      <c r="H2659" s="1">
        <v>8334.61</v>
      </c>
      <c r="I2659" s="6">
        <v>52107.91</v>
      </c>
      <c r="J2659" s="86"/>
      <c r="K2659" s="86"/>
      <c r="L2659" s="85"/>
      <c r="M2659" s="85"/>
      <c r="N2659" s="85"/>
      <c r="O2659" s="85"/>
      <c r="P2659" s="85"/>
      <c r="Q2659" s="1">
        <f t="shared" si="41"/>
        <v>52107.91</v>
      </c>
    </row>
    <row r="2660" spans="1:17" x14ac:dyDescent="0.25">
      <c r="A2660" s="83" t="s">
        <v>10328</v>
      </c>
      <c r="B2660" s="84" t="s">
        <v>18034</v>
      </c>
      <c r="C2660" s="7">
        <v>980</v>
      </c>
      <c r="D2660" s="7">
        <v>4</v>
      </c>
      <c r="E2660" s="1">
        <v>768.09</v>
      </c>
      <c r="F2660" s="1">
        <v>1146.5999999999999</v>
      </c>
      <c r="G2660" s="1">
        <v>353.25</v>
      </c>
      <c r="H2660" s="1">
        <v>81.849999999999994</v>
      </c>
      <c r="I2660" s="6">
        <v>1581.7</v>
      </c>
      <c r="J2660" s="86"/>
      <c r="K2660" s="86"/>
      <c r="L2660" s="85"/>
      <c r="M2660" s="85"/>
      <c r="N2660" s="85"/>
      <c r="O2660" s="85"/>
      <c r="P2660" s="85"/>
      <c r="Q2660" s="1">
        <f t="shared" si="41"/>
        <v>1581.7</v>
      </c>
    </row>
    <row r="2661" spans="1:17" x14ac:dyDescent="0.25">
      <c r="A2661" s="83" t="s">
        <v>10329</v>
      </c>
      <c r="B2661" s="84" t="s">
        <v>18035</v>
      </c>
      <c r="C2661" s="7">
        <v>329</v>
      </c>
      <c r="D2661" s="7">
        <v>3</v>
      </c>
      <c r="E2661" s="1">
        <v>410.54</v>
      </c>
      <c r="F2661" s="1">
        <v>384.93</v>
      </c>
      <c r="G2661" s="1">
        <v>264.94</v>
      </c>
      <c r="H2661" s="1">
        <v>43.74</v>
      </c>
      <c r="I2661" s="6">
        <v>693.61</v>
      </c>
      <c r="J2661" s="86"/>
      <c r="K2661" s="86"/>
      <c r="L2661" s="85"/>
      <c r="M2661" s="85"/>
      <c r="N2661" s="85"/>
      <c r="O2661" s="85"/>
      <c r="P2661" s="85"/>
      <c r="Q2661" s="1">
        <f t="shared" si="41"/>
        <v>693.61</v>
      </c>
    </row>
    <row r="2662" spans="1:17" x14ac:dyDescent="0.25">
      <c r="A2662" s="83" t="s">
        <v>10330</v>
      </c>
      <c r="B2662" s="84" t="s">
        <v>18036</v>
      </c>
      <c r="C2662" s="7">
        <v>3310</v>
      </c>
      <c r="D2662" s="7">
        <v>26</v>
      </c>
      <c r="E2662" s="1">
        <v>4300.1099999999997</v>
      </c>
      <c r="F2662" s="1">
        <v>3872.69</v>
      </c>
      <c r="G2662" s="1">
        <v>2296.12</v>
      </c>
      <c r="H2662" s="1">
        <v>458.21</v>
      </c>
      <c r="I2662" s="6">
        <v>6627.02</v>
      </c>
      <c r="J2662" s="86"/>
      <c r="K2662" s="86"/>
      <c r="L2662" s="85"/>
      <c r="M2662" s="85"/>
      <c r="N2662" s="85"/>
      <c r="O2662" s="85"/>
      <c r="P2662" s="85"/>
      <c r="Q2662" s="1">
        <f t="shared" si="41"/>
        <v>6627.02</v>
      </c>
    </row>
    <row r="2663" spans="1:17" x14ac:dyDescent="0.25">
      <c r="A2663" s="83" t="s">
        <v>10331</v>
      </c>
      <c r="B2663" s="84" t="s">
        <v>18037</v>
      </c>
      <c r="C2663" s="7">
        <v>1054</v>
      </c>
      <c r="D2663" s="7">
        <v>15</v>
      </c>
      <c r="E2663" s="1">
        <v>2613.73</v>
      </c>
      <c r="F2663" s="1">
        <v>1233.18</v>
      </c>
      <c r="G2663" s="1">
        <v>1324.69</v>
      </c>
      <c r="H2663" s="1">
        <v>278.51</v>
      </c>
      <c r="I2663" s="6">
        <v>2836.38</v>
      </c>
      <c r="J2663" s="86"/>
      <c r="K2663" s="86"/>
      <c r="L2663" s="85"/>
      <c r="M2663" s="85"/>
      <c r="N2663" s="85"/>
      <c r="O2663" s="85"/>
      <c r="P2663" s="85"/>
      <c r="Q2663" s="1">
        <f t="shared" si="41"/>
        <v>2836.38</v>
      </c>
    </row>
    <row r="2664" spans="1:17" x14ac:dyDescent="0.25">
      <c r="A2664" s="83" t="s">
        <v>10332</v>
      </c>
      <c r="B2664" s="84" t="s">
        <v>18038</v>
      </c>
      <c r="C2664" s="7">
        <v>2260</v>
      </c>
      <c r="D2664" s="7">
        <v>15</v>
      </c>
      <c r="E2664" s="1">
        <v>3000.87</v>
      </c>
      <c r="F2664" s="1">
        <v>2644.19</v>
      </c>
      <c r="G2664" s="1">
        <v>1324.69</v>
      </c>
      <c r="H2664" s="1">
        <v>319.77</v>
      </c>
      <c r="I2664" s="6">
        <v>4288.6499999999996</v>
      </c>
      <c r="J2664" s="86"/>
      <c r="K2664" s="86"/>
      <c r="L2664" s="85"/>
      <c r="M2664" s="85"/>
      <c r="N2664" s="85"/>
      <c r="O2664" s="85"/>
      <c r="P2664" s="85"/>
      <c r="Q2664" s="1">
        <f t="shared" si="41"/>
        <v>4288.6499999999996</v>
      </c>
    </row>
    <row r="2665" spans="1:17" x14ac:dyDescent="0.25">
      <c r="A2665" s="83" t="s">
        <v>10333</v>
      </c>
      <c r="B2665" s="84" t="s">
        <v>18039</v>
      </c>
      <c r="C2665" s="7">
        <v>712</v>
      </c>
      <c r="D2665" s="7">
        <v>3</v>
      </c>
      <c r="E2665" s="1">
        <v>556.02</v>
      </c>
      <c r="F2665" s="1">
        <v>833.04</v>
      </c>
      <c r="G2665" s="1">
        <v>264.94</v>
      </c>
      <c r="H2665" s="1">
        <v>59.25</v>
      </c>
      <c r="I2665" s="6">
        <v>1157.23</v>
      </c>
      <c r="J2665" s="86"/>
      <c r="K2665" s="86"/>
      <c r="L2665" s="85"/>
      <c r="M2665" s="85"/>
      <c r="N2665" s="85"/>
      <c r="O2665" s="85"/>
      <c r="P2665" s="85"/>
      <c r="Q2665" s="1">
        <f t="shared" si="41"/>
        <v>1157.23</v>
      </c>
    </row>
    <row r="2666" spans="1:17" x14ac:dyDescent="0.25">
      <c r="A2666" s="83" t="s">
        <v>10334</v>
      </c>
      <c r="B2666" s="84" t="s">
        <v>18040</v>
      </c>
      <c r="C2666" s="7">
        <v>298</v>
      </c>
      <c r="D2666" s="7">
        <v>3</v>
      </c>
      <c r="E2666" s="1">
        <v>697.68</v>
      </c>
      <c r="F2666" s="1">
        <v>348.66</v>
      </c>
      <c r="G2666" s="1">
        <v>264.94</v>
      </c>
      <c r="H2666" s="1">
        <v>74.34</v>
      </c>
      <c r="I2666" s="6">
        <v>687.94</v>
      </c>
      <c r="J2666" s="86"/>
      <c r="K2666" s="86"/>
      <c r="L2666" s="85"/>
      <c r="M2666" s="85"/>
      <c r="N2666" s="85"/>
      <c r="O2666" s="85"/>
      <c r="P2666" s="85"/>
      <c r="Q2666" s="1">
        <f t="shared" si="41"/>
        <v>687.94</v>
      </c>
    </row>
    <row r="2667" spans="1:17" x14ac:dyDescent="0.25">
      <c r="A2667" s="83" t="s">
        <v>10335</v>
      </c>
      <c r="B2667" s="84" t="s">
        <v>18041</v>
      </c>
      <c r="C2667" s="7">
        <v>279</v>
      </c>
      <c r="D2667" s="7">
        <v>4</v>
      </c>
      <c r="E2667" s="1">
        <v>1602.9</v>
      </c>
      <c r="F2667" s="1">
        <v>326.43</v>
      </c>
      <c r="G2667" s="1">
        <v>353.25</v>
      </c>
      <c r="H2667" s="1">
        <v>170.8</v>
      </c>
      <c r="I2667" s="6">
        <v>850.48</v>
      </c>
      <c r="J2667" s="86"/>
      <c r="K2667" s="86"/>
      <c r="L2667" s="85"/>
      <c r="M2667" s="85"/>
      <c r="N2667" s="85"/>
      <c r="O2667" s="85"/>
      <c r="P2667" s="85"/>
      <c r="Q2667" s="1">
        <f t="shared" si="41"/>
        <v>850.48</v>
      </c>
    </row>
    <row r="2668" spans="1:17" x14ac:dyDescent="0.25">
      <c r="A2668" s="83" t="s">
        <v>10336</v>
      </c>
      <c r="B2668" s="84" t="s">
        <v>18042</v>
      </c>
      <c r="C2668" s="7">
        <v>568</v>
      </c>
      <c r="D2668" s="7">
        <v>6</v>
      </c>
      <c r="E2668" s="1">
        <v>1409.71</v>
      </c>
      <c r="F2668" s="1">
        <v>664.56</v>
      </c>
      <c r="G2668" s="1">
        <v>529.87</v>
      </c>
      <c r="H2668" s="1">
        <v>150.22</v>
      </c>
      <c r="I2668" s="6">
        <v>1344.65</v>
      </c>
      <c r="J2668" s="86"/>
      <c r="K2668" s="86"/>
      <c r="L2668" s="85"/>
      <c r="M2668" s="85"/>
      <c r="N2668" s="85"/>
      <c r="O2668" s="85"/>
      <c r="P2668" s="85"/>
      <c r="Q2668" s="1">
        <f t="shared" si="41"/>
        <v>1344.65</v>
      </c>
    </row>
    <row r="2669" spans="1:17" x14ac:dyDescent="0.25">
      <c r="A2669" s="83" t="s">
        <v>10337</v>
      </c>
      <c r="B2669" s="84" t="s">
        <v>18043</v>
      </c>
      <c r="C2669" s="7">
        <v>1465</v>
      </c>
      <c r="D2669" s="7">
        <v>9</v>
      </c>
      <c r="E2669" s="1">
        <v>1718.19</v>
      </c>
      <c r="F2669" s="1">
        <v>1714.05</v>
      </c>
      <c r="G2669" s="1">
        <v>794.81</v>
      </c>
      <c r="H2669" s="1">
        <v>183.09</v>
      </c>
      <c r="I2669" s="6">
        <v>2691.95</v>
      </c>
      <c r="J2669" s="86"/>
      <c r="K2669" s="86"/>
      <c r="L2669" s="85"/>
      <c r="M2669" s="85"/>
      <c r="N2669" s="85"/>
      <c r="O2669" s="85"/>
      <c r="P2669" s="85"/>
      <c r="Q2669" s="1">
        <f t="shared" si="41"/>
        <v>2691.95</v>
      </c>
    </row>
    <row r="2670" spans="1:17" x14ac:dyDescent="0.25">
      <c r="A2670" s="83" t="s">
        <v>10338</v>
      </c>
      <c r="B2670" s="84" t="s">
        <v>18044</v>
      </c>
      <c r="C2670" s="7">
        <v>5205</v>
      </c>
      <c r="D2670" s="7">
        <v>23</v>
      </c>
      <c r="E2670" s="1">
        <v>4753.8999999999996</v>
      </c>
      <c r="F2670" s="1">
        <v>6089.83</v>
      </c>
      <c r="G2670" s="1">
        <v>2031.18</v>
      </c>
      <c r="H2670" s="1">
        <v>506.57</v>
      </c>
      <c r="I2670" s="6">
        <v>8627.58</v>
      </c>
      <c r="J2670" s="86"/>
      <c r="K2670" s="86"/>
      <c r="L2670" s="85"/>
      <c r="M2670" s="85"/>
      <c r="N2670" s="85"/>
      <c r="O2670" s="85"/>
      <c r="P2670" s="85"/>
      <c r="Q2670" s="1">
        <f t="shared" si="41"/>
        <v>8627.58</v>
      </c>
    </row>
    <row r="2671" spans="1:17" x14ac:dyDescent="0.25">
      <c r="A2671" s="83" t="s">
        <v>10339</v>
      </c>
      <c r="B2671" s="84" t="s">
        <v>18045</v>
      </c>
      <c r="C2671" s="7">
        <v>638</v>
      </c>
      <c r="D2671" s="7">
        <v>12</v>
      </c>
      <c r="E2671" s="1">
        <v>2698.42</v>
      </c>
      <c r="F2671" s="1">
        <v>746.46</v>
      </c>
      <c r="G2671" s="1">
        <v>1059.74</v>
      </c>
      <c r="H2671" s="1">
        <v>287.54000000000002</v>
      </c>
      <c r="I2671" s="6">
        <v>2093.7399999999998</v>
      </c>
      <c r="J2671" s="86"/>
      <c r="K2671" s="86"/>
      <c r="L2671" s="85"/>
      <c r="M2671" s="85"/>
      <c r="N2671" s="85"/>
      <c r="O2671" s="85"/>
      <c r="P2671" s="85"/>
      <c r="Q2671" s="1">
        <f t="shared" si="41"/>
        <v>2093.7399999999998</v>
      </c>
    </row>
    <row r="2672" spans="1:17" x14ac:dyDescent="0.25">
      <c r="A2672" s="83" t="s">
        <v>10340</v>
      </c>
      <c r="B2672" s="84" t="s">
        <v>18046</v>
      </c>
      <c r="C2672" s="7">
        <v>1229</v>
      </c>
      <c r="D2672" s="7">
        <v>14</v>
      </c>
      <c r="E2672" s="1">
        <v>4015.79</v>
      </c>
      <c r="F2672" s="1">
        <v>1437.93</v>
      </c>
      <c r="G2672" s="1">
        <v>1236.3800000000001</v>
      </c>
      <c r="H2672" s="1">
        <v>427.91</v>
      </c>
      <c r="I2672" s="6">
        <v>3102.22</v>
      </c>
      <c r="J2672" s="86"/>
      <c r="K2672" s="86"/>
      <c r="L2672" s="85"/>
      <c r="M2672" s="85"/>
      <c r="N2672" s="85"/>
      <c r="O2672" s="85"/>
      <c r="P2672" s="85"/>
      <c r="Q2672" s="1">
        <f t="shared" si="41"/>
        <v>3102.22</v>
      </c>
    </row>
    <row r="2673" spans="1:17" x14ac:dyDescent="0.25">
      <c r="A2673" s="83" t="s">
        <v>10341</v>
      </c>
      <c r="B2673" s="84" t="s">
        <v>18047</v>
      </c>
      <c r="C2673" s="7">
        <v>4021</v>
      </c>
      <c r="D2673" s="7">
        <v>27</v>
      </c>
      <c r="E2673" s="1">
        <v>9212.4500000000007</v>
      </c>
      <c r="F2673" s="1">
        <v>4704.5600000000004</v>
      </c>
      <c r="G2673" s="1">
        <v>2384.4299999999998</v>
      </c>
      <c r="H2673" s="1">
        <v>981.66</v>
      </c>
      <c r="I2673" s="6">
        <v>8070.65</v>
      </c>
      <c r="J2673" s="86"/>
      <c r="K2673" s="86"/>
      <c r="L2673" s="85"/>
      <c r="M2673" s="85"/>
      <c r="N2673" s="85"/>
      <c r="O2673" s="85"/>
      <c r="P2673" s="85"/>
      <c r="Q2673" s="1">
        <f t="shared" si="41"/>
        <v>8070.65</v>
      </c>
    </row>
    <row r="2674" spans="1:17" x14ac:dyDescent="0.25">
      <c r="A2674" s="83" t="s">
        <v>10342</v>
      </c>
      <c r="B2674" s="84" t="s">
        <v>18048</v>
      </c>
      <c r="C2674" s="7">
        <v>377</v>
      </c>
      <c r="D2674" s="7">
        <v>1</v>
      </c>
      <c r="E2674" s="1">
        <v>37.32</v>
      </c>
      <c r="F2674" s="1">
        <v>441.09</v>
      </c>
      <c r="G2674" s="1">
        <v>88.31</v>
      </c>
      <c r="H2674" s="1">
        <v>3.98</v>
      </c>
      <c r="I2674" s="6">
        <v>533.38</v>
      </c>
      <c r="J2674" s="86"/>
      <c r="K2674" s="86"/>
      <c r="L2674" s="85"/>
      <c r="M2674" s="85"/>
      <c r="N2674" s="85"/>
      <c r="O2674" s="85"/>
      <c r="P2674" s="85"/>
      <c r="Q2674" s="1">
        <f t="shared" si="41"/>
        <v>533.38</v>
      </c>
    </row>
    <row r="2675" spans="1:17" x14ac:dyDescent="0.25">
      <c r="A2675" s="83" t="s">
        <v>10343</v>
      </c>
      <c r="B2675" s="84" t="s">
        <v>18049</v>
      </c>
      <c r="C2675" s="7">
        <v>563</v>
      </c>
      <c r="D2675" s="7">
        <v>3</v>
      </c>
      <c r="E2675" s="1">
        <v>7176.78</v>
      </c>
      <c r="F2675" s="1">
        <v>658.71</v>
      </c>
      <c r="G2675" s="1">
        <v>264.94</v>
      </c>
      <c r="H2675" s="1">
        <v>764.74</v>
      </c>
      <c r="I2675" s="6">
        <v>1688.39</v>
      </c>
      <c r="J2675" s="86"/>
      <c r="K2675" s="86"/>
      <c r="L2675" s="85"/>
      <c r="M2675" s="85"/>
      <c r="N2675" s="85"/>
      <c r="O2675" s="85"/>
      <c r="P2675" s="85"/>
      <c r="Q2675" s="1">
        <f t="shared" si="41"/>
        <v>1688.39</v>
      </c>
    </row>
    <row r="2676" spans="1:17" x14ac:dyDescent="0.25">
      <c r="A2676" s="83" t="s">
        <v>10344</v>
      </c>
      <c r="B2676" s="84" t="s">
        <v>18050</v>
      </c>
      <c r="C2676" s="7">
        <v>201</v>
      </c>
      <c r="D2676" s="7">
        <v>1</v>
      </c>
      <c r="E2676" s="1">
        <v>186.61</v>
      </c>
      <c r="F2676" s="1">
        <v>235.17</v>
      </c>
      <c r="G2676" s="1">
        <v>88.31</v>
      </c>
      <c r="H2676" s="1">
        <v>19.89</v>
      </c>
      <c r="I2676" s="6">
        <v>343.37</v>
      </c>
      <c r="J2676" s="86"/>
      <c r="K2676" s="86"/>
      <c r="L2676" s="85"/>
      <c r="M2676" s="85"/>
      <c r="N2676" s="85"/>
      <c r="O2676" s="85"/>
      <c r="P2676" s="85"/>
      <c r="Q2676" s="1">
        <f t="shared" si="41"/>
        <v>343.37</v>
      </c>
    </row>
    <row r="2677" spans="1:17" x14ac:dyDescent="0.25">
      <c r="A2677" s="83" t="s">
        <v>10345</v>
      </c>
      <c r="B2677" s="84" t="s">
        <v>18051</v>
      </c>
      <c r="C2677" s="7">
        <v>235</v>
      </c>
      <c r="D2677" s="7">
        <v>1</v>
      </c>
      <c r="E2677" s="1">
        <v>37.32</v>
      </c>
      <c r="F2677" s="1">
        <v>274.95</v>
      </c>
      <c r="G2677" s="1">
        <v>88.31</v>
      </c>
      <c r="H2677" s="1">
        <v>3.98</v>
      </c>
      <c r="I2677" s="6">
        <v>367.24</v>
      </c>
      <c r="J2677" s="86"/>
      <c r="K2677" s="86"/>
      <c r="L2677" s="85"/>
      <c r="M2677" s="85"/>
      <c r="N2677" s="85"/>
      <c r="O2677" s="85"/>
      <c r="P2677" s="85"/>
      <c r="Q2677" s="1">
        <f t="shared" si="41"/>
        <v>367.24</v>
      </c>
    </row>
    <row r="2678" spans="1:17" x14ac:dyDescent="0.25">
      <c r="A2678" s="83" t="s">
        <v>10346</v>
      </c>
      <c r="B2678" s="84" t="s">
        <v>18052</v>
      </c>
      <c r="C2678" s="7">
        <v>1321</v>
      </c>
      <c r="D2678" s="7">
        <v>11</v>
      </c>
      <c r="E2678" s="1">
        <v>20164.18</v>
      </c>
      <c r="F2678" s="1">
        <v>1545.57</v>
      </c>
      <c r="G2678" s="1">
        <v>971.43</v>
      </c>
      <c r="H2678" s="1">
        <v>2148.65</v>
      </c>
      <c r="I2678" s="6">
        <v>4665.6499999999996</v>
      </c>
      <c r="J2678" s="86"/>
      <c r="K2678" s="86"/>
      <c r="L2678" s="85"/>
      <c r="M2678" s="85"/>
      <c r="N2678" s="85"/>
      <c r="O2678" s="85"/>
      <c r="P2678" s="85"/>
      <c r="Q2678" s="1">
        <f t="shared" si="41"/>
        <v>4665.6499999999996</v>
      </c>
    </row>
    <row r="2679" spans="1:17" x14ac:dyDescent="0.25">
      <c r="A2679" s="83" t="s">
        <v>10347</v>
      </c>
      <c r="B2679" s="84" t="s">
        <v>18053</v>
      </c>
      <c r="C2679" s="7">
        <v>2020</v>
      </c>
      <c r="D2679" s="7">
        <v>14</v>
      </c>
      <c r="E2679" s="1">
        <v>4608.24</v>
      </c>
      <c r="F2679" s="1">
        <v>2363.39</v>
      </c>
      <c r="G2679" s="1">
        <v>1236.3800000000001</v>
      </c>
      <c r="H2679" s="1">
        <v>491.05</v>
      </c>
      <c r="I2679" s="6">
        <v>4090.82</v>
      </c>
      <c r="J2679" s="86"/>
      <c r="K2679" s="86"/>
      <c r="L2679" s="85"/>
      <c r="M2679" s="85"/>
      <c r="N2679" s="85"/>
      <c r="O2679" s="85"/>
      <c r="P2679" s="85"/>
      <c r="Q2679" s="1">
        <f t="shared" si="41"/>
        <v>4090.82</v>
      </c>
    </row>
    <row r="2680" spans="1:17" x14ac:dyDescent="0.25">
      <c r="A2680" s="83" t="s">
        <v>10348</v>
      </c>
      <c r="B2680" s="84" t="s">
        <v>18054</v>
      </c>
      <c r="C2680" s="7">
        <v>8153</v>
      </c>
      <c r="D2680" s="7">
        <v>59</v>
      </c>
      <c r="E2680" s="1">
        <v>11679.3</v>
      </c>
      <c r="F2680" s="1">
        <v>9538.98</v>
      </c>
      <c r="G2680" s="1">
        <v>5210.42</v>
      </c>
      <c r="H2680" s="1">
        <v>1244.52</v>
      </c>
      <c r="I2680" s="6">
        <v>15993.92</v>
      </c>
      <c r="J2680" s="86"/>
      <c r="K2680" s="86"/>
      <c r="L2680" s="85"/>
      <c r="M2680" s="85"/>
      <c r="N2680" s="85"/>
      <c r="O2680" s="85"/>
      <c r="P2680" s="85"/>
      <c r="Q2680" s="1">
        <f t="shared" si="41"/>
        <v>15993.92</v>
      </c>
    </row>
    <row r="2681" spans="1:17" x14ac:dyDescent="0.25">
      <c r="A2681" s="83" t="s">
        <v>10349</v>
      </c>
      <c r="B2681" s="84" t="s">
        <v>18055</v>
      </c>
      <c r="C2681" s="7">
        <v>3415</v>
      </c>
      <c r="D2681" s="7">
        <v>48</v>
      </c>
      <c r="E2681" s="1">
        <v>17488.13</v>
      </c>
      <c r="F2681" s="1">
        <v>3995.54</v>
      </c>
      <c r="G2681" s="1">
        <v>4238.99</v>
      </c>
      <c r="H2681" s="1">
        <v>1863.5</v>
      </c>
      <c r="I2681" s="6">
        <v>10098.030000000001</v>
      </c>
      <c r="J2681" s="86"/>
      <c r="K2681" s="86"/>
      <c r="L2681" s="85"/>
      <c r="M2681" s="85"/>
      <c r="N2681" s="85"/>
      <c r="O2681" s="85"/>
      <c r="P2681" s="85"/>
      <c r="Q2681" s="1">
        <f t="shared" si="41"/>
        <v>10098.030000000001</v>
      </c>
    </row>
    <row r="2682" spans="1:17" x14ac:dyDescent="0.25">
      <c r="A2682" s="83" t="s">
        <v>10350</v>
      </c>
      <c r="B2682" s="84" t="s">
        <v>18056</v>
      </c>
      <c r="C2682" s="7">
        <v>642</v>
      </c>
      <c r="D2682" s="7">
        <v>5</v>
      </c>
      <c r="E2682" s="1">
        <v>3379.89</v>
      </c>
      <c r="F2682" s="1">
        <v>751.14</v>
      </c>
      <c r="G2682" s="1">
        <v>441.56</v>
      </c>
      <c r="H2682" s="1">
        <v>360.15</v>
      </c>
      <c r="I2682" s="6">
        <v>1552.85</v>
      </c>
      <c r="J2682" s="86"/>
      <c r="K2682" s="86"/>
      <c r="L2682" s="85"/>
      <c r="M2682" s="85"/>
      <c r="N2682" s="85"/>
      <c r="O2682" s="85"/>
      <c r="P2682" s="85"/>
      <c r="Q2682" s="1">
        <f t="shared" si="41"/>
        <v>1552.85</v>
      </c>
    </row>
    <row r="2683" spans="1:17" x14ac:dyDescent="0.25">
      <c r="A2683" s="83" t="s">
        <v>10351</v>
      </c>
      <c r="B2683" s="84" t="s">
        <v>18057</v>
      </c>
      <c r="C2683" s="7">
        <v>2007</v>
      </c>
      <c r="D2683" s="7">
        <v>18</v>
      </c>
      <c r="E2683" s="1">
        <v>3670.35</v>
      </c>
      <c r="F2683" s="1">
        <v>2348.1799999999998</v>
      </c>
      <c r="G2683" s="1">
        <v>1589.62</v>
      </c>
      <c r="H2683" s="1">
        <v>391.1</v>
      </c>
      <c r="I2683" s="6">
        <v>4328.8999999999996</v>
      </c>
      <c r="J2683" s="86"/>
      <c r="K2683" s="86"/>
      <c r="L2683" s="85"/>
      <c r="M2683" s="85"/>
      <c r="N2683" s="85"/>
      <c r="O2683" s="85"/>
      <c r="P2683" s="85"/>
      <c r="Q2683" s="1">
        <f t="shared" si="41"/>
        <v>4328.8999999999996</v>
      </c>
    </row>
    <row r="2684" spans="1:17" x14ac:dyDescent="0.25">
      <c r="A2684" s="83" t="s">
        <v>10352</v>
      </c>
      <c r="B2684" s="84" t="s">
        <v>18058</v>
      </c>
      <c r="C2684" s="7">
        <v>1302</v>
      </c>
      <c r="D2684" s="7">
        <v>19</v>
      </c>
      <c r="E2684" s="1">
        <v>11199.32</v>
      </c>
      <c r="F2684" s="1">
        <v>1523.34</v>
      </c>
      <c r="G2684" s="1">
        <v>1677.94</v>
      </c>
      <c r="H2684" s="1">
        <v>1193.3800000000001</v>
      </c>
      <c r="I2684" s="6">
        <v>4394.66</v>
      </c>
      <c r="J2684" s="86"/>
      <c r="K2684" s="86"/>
      <c r="L2684" s="85"/>
      <c r="M2684" s="85"/>
      <c r="N2684" s="85"/>
      <c r="O2684" s="85"/>
      <c r="P2684" s="85"/>
      <c r="Q2684" s="1">
        <f t="shared" si="41"/>
        <v>4394.66</v>
      </c>
    </row>
    <row r="2685" spans="1:17" x14ac:dyDescent="0.25">
      <c r="A2685" s="83" t="s">
        <v>10353</v>
      </c>
      <c r="B2685" s="84" t="s">
        <v>18059</v>
      </c>
      <c r="C2685" s="7">
        <v>1844</v>
      </c>
      <c r="D2685" s="7">
        <v>12</v>
      </c>
      <c r="E2685" s="1">
        <v>2981</v>
      </c>
      <c r="F2685" s="1">
        <v>2157.4699999999998</v>
      </c>
      <c r="G2685" s="1">
        <v>1059.74</v>
      </c>
      <c r="H2685" s="1">
        <v>317.64999999999998</v>
      </c>
      <c r="I2685" s="6">
        <v>3534.86</v>
      </c>
      <c r="J2685" s="86"/>
      <c r="K2685" s="86"/>
      <c r="L2685" s="85"/>
      <c r="M2685" s="85"/>
      <c r="N2685" s="85"/>
      <c r="O2685" s="85"/>
      <c r="P2685" s="85"/>
      <c r="Q2685" s="1">
        <f t="shared" si="41"/>
        <v>3534.86</v>
      </c>
    </row>
    <row r="2686" spans="1:17" x14ac:dyDescent="0.25">
      <c r="A2686" s="83" t="s">
        <v>10354</v>
      </c>
      <c r="B2686" s="84" t="s">
        <v>18060</v>
      </c>
      <c r="C2686" s="7">
        <v>982</v>
      </c>
      <c r="D2686" s="7">
        <v>7</v>
      </c>
      <c r="E2686" s="1">
        <v>1734.43</v>
      </c>
      <c r="F2686" s="1">
        <v>1148.94</v>
      </c>
      <c r="G2686" s="1">
        <v>618.17999999999995</v>
      </c>
      <c r="H2686" s="1">
        <v>184.82</v>
      </c>
      <c r="I2686" s="6">
        <v>1951.94</v>
      </c>
      <c r="J2686" s="86"/>
      <c r="K2686" s="86"/>
      <c r="L2686" s="85"/>
      <c r="M2686" s="85"/>
      <c r="N2686" s="85"/>
      <c r="O2686" s="85"/>
      <c r="P2686" s="85"/>
      <c r="Q2686" s="1">
        <f t="shared" si="41"/>
        <v>1951.94</v>
      </c>
    </row>
    <row r="2687" spans="1:17" x14ac:dyDescent="0.25">
      <c r="A2687" s="83" t="s">
        <v>10355</v>
      </c>
      <c r="B2687" s="84" t="s">
        <v>18061</v>
      </c>
      <c r="C2687" s="7">
        <v>4091</v>
      </c>
      <c r="D2687" s="7">
        <v>60</v>
      </c>
      <c r="E2687" s="1">
        <v>16563.54</v>
      </c>
      <c r="F2687" s="1">
        <v>4786.46</v>
      </c>
      <c r="G2687" s="1">
        <v>5298.74</v>
      </c>
      <c r="H2687" s="1">
        <v>1764.98</v>
      </c>
      <c r="I2687" s="6">
        <v>11850.18</v>
      </c>
      <c r="J2687" s="86"/>
      <c r="K2687" s="86"/>
      <c r="L2687" s="85"/>
      <c r="M2687" s="85"/>
      <c r="N2687" s="85"/>
      <c r="O2687" s="85"/>
      <c r="P2687" s="85"/>
      <c r="Q2687" s="1">
        <f t="shared" si="41"/>
        <v>11850.18</v>
      </c>
    </row>
    <row r="2688" spans="1:17" x14ac:dyDescent="0.25">
      <c r="A2688" s="83" t="s">
        <v>10356</v>
      </c>
      <c r="B2688" s="84" t="s">
        <v>18062</v>
      </c>
      <c r="C2688" s="7">
        <v>7547</v>
      </c>
      <c r="D2688" s="7">
        <v>56</v>
      </c>
      <c r="E2688" s="1">
        <v>14022.44</v>
      </c>
      <c r="F2688" s="1">
        <v>8829.9599999999991</v>
      </c>
      <c r="G2688" s="1">
        <v>4945.49</v>
      </c>
      <c r="H2688" s="1">
        <v>1494.2</v>
      </c>
      <c r="I2688" s="6">
        <v>15269.65</v>
      </c>
      <c r="J2688" s="86"/>
      <c r="K2688" s="86"/>
      <c r="L2688" s="85"/>
      <c r="M2688" s="85"/>
      <c r="N2688" s="85"/>
      <c r="O2688" s="85"/>
      <c r="P2688" s="85"/>
      <c r="Q2688" s="1">
        <f t="shared" si="41"/>
        <v>15269.65</v>
      </c>
    </row>
    <row r="2689" spans="1:17" x14ac:dyDescent="0.25">
      <c r="A2689" s="83" t="s">
        <v>10357</v>
      </c>
      <c r="B2689" s="84" t="s">
        <v>18063</v>
      </c>
      <c r="C2689" s="7">
        <v>5552</v>
      </c>
      <c r="D2689" s="7">
        <v>102</v>
      </c>
      <c r="E2689" s="1">
        <v>43035.85</v>
      </c>
      <c r="F2689" s="1">
        <v>6495.82</v>
      </c>
      <c r="G2689" s="1">
        <v>9007.86</v>
      </c>
      <c r="H2689" s="1">
        <v>4585.8100000000004</v>
      </c>
      <c r="I2689" s="6">
        <v>20089.490000000002</v>
      </c>
      <c r="J2689" s="86"/>
      <c r="K2689" s="86"/>
      <c r="L2689" s="85"/>
      <c r="M2689" s="85"/>
      <c r="N2689" s="85"/>
      <c r="O2689" s="85"/>
      <c r="P2689" s="85"/>
      <c r="Q2689" s="1">
        <f t="shared" si="41"/>
        <v>20089.490000000002</v>
      </c>
    </row>
    <row r="2690" spans="1:17" x14ac:dyDescent="0.25">
      <c r="A2690" s="83" t="s">
        <v>10358</v>
      </c>
      <c r="B2690" s="84" t="s">
        <v>18064</v>
      </c>
      <c r="C2690" s="7">
        <v>1251</v>
      </c>
      <c r="D2690" s="7">
        <v>11</v>
      </c>
      <c r="E2690" s="1">
        <v>2802.39</v>
      </c>
      <c r="F2690" s="1">
        <v>1463.66</v>
      </c>
      <c r="G2690" s="1">
        <v>971.43</v>
      </c>
      <c r="H2690" s="1">
        <v>298.62</v>
      </c>
      <c r="I2690" s="6">
        <v>2733.71</v>
      </c>
      <c r="J2690" s="86"/>
      <c r="K2690" s="86"/>
      <c r="L2690" s="85"/>
      <c r="M2690" s="85"/>
      <c r="N2690" s="85"/>
      <c r="O2690" s="85"/>
      <c r="P2690" s="85"/>
      <c r="Q2690" s="1">
        <f t="shared" si="41"/>
        <v>2733.71</v>
      </c>
    </row>
    <row r="2691" spans="1:17" x14ac:dyDescent="0.25">
      <c r="A2691" s="83" t="s">
        <v>10359</v>
      </c>
      <c r="B2691" s="84" t="s">
        <v>18065</v>
      </c>
      <c r="C2691" s="7">
        <v>15689</v>
      </c>
      <c r="D2691" s="7">
        <v>155</v>
      </c>
      <c r="E2691" s="1">
        <v>50198.41</v>
      </c>
      <c r="F2691" s="1">
        <v>18356.07</v>
      </c>
      <c r="G2691" s="1">
        <v>13688.41</v>
      </c>
      <c r="H2691" s="1">
        <v>5349.03</v>
      </c>
      <c r="I2691" s="6">
        <v>37393.51</v>
      </c>
      <c r="J2691" s="86"/>
      <c r="K2691" s="86"/>
      <c r="L2691" s="85"/>
      <c r="M2691" s="85"/>
      <c r="N2691" s="85"/>
      <c r="O2691" s="85"/>
      <c r="P2691" s="85"/>
      <c r="Q2691" s="1">
        <f t="shared" si="41"/>
        <v>37393.51</v>
      </c>
    </row>
    <row r="2692" spans="1:17" x14ac:dyDescent="0.25">
      <c r="A2692" s="83" t="s">
        <v>10360</v>
      </c>
      <c r="B2692" s="84" t="s">
        <v>18066</v>
      </c>
      <c r="C2692" s="7">
        <v>1634</v>
      </c>
      <c r="D2692" s="7">
        <v>34</v>
      </c>
      <c r="E2692" s="1">
        <v>12113.38</v>
      </c>
      <c r="F2692" s="1">
        <v>1911.78</v>
      </c>
      <c r="G2692" s="1">
        <v>3002.62</v>
      </c>
      <c r="H2692" s="1">
        <v>1290.78</v>
      </c>
      <c r="I2692" s="6">
        <v>6205.18</v>
      </c>
      <c r="J2692" s="86"/>
      <c r="K2692" s="86"/>
      <c r="L2692" s="85"/>
      <c r="M2692" s="85"/>
      <c r="N2692" s="85"/>
      <c r="O2692" s="85"/>
      <c r="P2692" s="85"/>
      <c r="Q2692" s="1">
        <f t="shared" si="41"/>
        <v>6205.18</v>
      </c>
    </row>
    <row r="2693" spans="1:17" x14ac:dyDescent="0.25">
      <c r="A2693" s="83" t="s">
        <v>10361</v>
      </c>
      <c r="B2693" s="84" t="s">
        <v>18067</v>
      </c>
      <c r="C2693" s="7">
        <v>422</v>
      </c>
      <c r="D2693" s="7">
        <v>2</v>
      </c>
      <c r="E2693" s="1">
        <v>502.56</v>
      </c>
      <c r="F2693" s="1">
        <v>493.74</v>
      </c>
      <c r="G2693" s="1">
        <v>176.62</v>
      </c>
      <c r="H2693" s="1">
        <v>53.55</v>
      </c>
      <c r="I2693" s="6">
        <v>723.91</v>
      </c>
      <c r="J2693" s="86"/>
      <c r="K2693" s="86"/>
      <c r="L2693" s="85"/>
      <c r="M2693" s="85"/>
      <c r="N2693" s="85"/>
      <c r="O2693" s="85"/>
      <c r="P2693" s="85"/>
      <c r="Q2693" s="1">
        <f t="shared" si="41"/>
        <v>723.91</v>
      </c>
    </row>
    <row r="2694" spans="1:17" x14ac:dyDescent="0.25">
      <c r="A2694" s="83" t="s">
        <v>10362</v>
      </c>
      <c r="B2694" s="84" t="s">
        <v>18068</v>
      </c>
      <c r="C2694" s="7">
        <v>688</v>
      </c>
      <c r="D2694" s="7">
        <v>1</v>
      </c>
      <c r="E2694" s="1">
        <v>235.13</v>
      </c>
      <c r="F2694" s="1">
        <v>804.96</v>
      </c>
      <c r="G2694" s="1">
        <v>88.31</v>
      </c>
      <c r="H2694" s="1">
        <v>25.06</v>
      </c>
      <c r="I2694" s="6">
        <v>918.33</v>
      </c>
      <c r="J2694" s="86"/>
      <c r="K2694" s="86"/>
      <c r="L2694" s="85"/>
      <c r="M2694" s="85"/>
      <c r="N2694" s="85"/>
      <c r="O2694" s="85"/>
      <c r="P2694" s="85"/>
      <c r="Q2694" s="1">
        <f t="shared" si="41"/>
        <v>918.33</v>
      </c>
    </row>
    <row r="2695" spans="1:17" x14ac:dyDescent="0.25">
      <c r="A2695" s="83" t="s">
        <v>10363</v>
      </c>
      <c r="B2695" s="84" t="s">
        <v>18069</v>
      </c>
      <c r="C2695" s="7">
        <v>2600</v>
      </c>
      <c r="D2695" s="7">
        <v>14</v>
      </c>
      <c r="E2695" s="1">
        <v>5788.09</v>
      </c>
      <c r="F2695" s="1">
        <v>3041.99</v>
      </c>
      <c r="G2695" s="1">
        <v>1236.3800000000001</v>
      </c>
      <c r="H2695" s="1">
        <v>616.77</v>
      </c>
      <c r="I2695" s="6">
        <v>4895.1400000000003</v>
      </c>
      <c r="J2695" s="86"/>
      <c r="K2695" s="86"/>
      <c r="L2695" s="85"/>
      <c r="M2695" s="85"/>
      <c r="N2695" s="85"/>
      <c r="O2695" s="85"/>
      <c r="P2695" s="85"/>
      <c r="Q2695" s="1">
        <f t="shared" si="41"/>
        <v>4895.1400000000003</v>
      </c>
    </row>
    <row r="2696" spans="1:17" x14ac:dyDescent="0.25">
      <c r="A2696" s="83" t="s">
        <v>10364</v>
      </c>
      <c r="B2696" s="84" t="s">
        <v>18070</v>
      </c>
      <c r="C2696" s="7">
        <v>764</v>
      </c>
      <c r="D2696" s="7">
        <v>7</v>
      </c>
      <c r="E2696" s="1">
        <v>2410.9499999999998</v>
      </c>
      <c r="F2696" s="1">
        <v>893.88</v>
      </c>
      <c r="G2696" s="1">
        <v>618.17999999999995</v>
      </c>
      <c r="H2696" s="1">
        <v>256.89999999999998</v>
      </c>
      <c r="I2696" s="6">
        <v>1768.96</v>
      </c>
      <c r="J2696" s="86"/>
      <c r="K2696" s="86"/>
      <c r="L2696" s="85"/>
      <c r="M2696" s="85"/>
      <c r="N2696" s="85"/>
      <c r="O2696" s="85"/>
      <c r="P2696" s="85"/>
      <c r="Q2696" s="1">
        <f t="shared" si="41"/>
        <v>1768.96</v>
      </c>
    </row>
    <row r="2697" spans="1:17" x14ac:dyDescent="0.25">
      <c r="A2697" s="83" t="s">
        <v>10365</v>
      </c>
      <c r="B2697" s="84" t="s">
        <v>18071</v>
      </c>
      <c r="C2697" s="7">
        <v>2092</v>
      </c>
      <c r="D2697" s="7">
        <v>23</v>
      </c>
      <c r="E2697" s="1">
        <v>7299.33</v>
      </c>
      <c r="F2697" s="1">
        <v>2447.63</v>
      </c>
      <c r="G2697" s="1">
        <v>2031.18</v>
      </c>
      <c r="H2697" s="1">
        <v>777.8</v>
      </c>
      <c r="I2697" s="6">
        <v>5256.61</v>
      </c>
      <c r="J2697" s="86"/>
      <c r="K2697" s="86"/>
      <c r="L2697" s="85"/>
      <c r="M2697" s="85"/>
      <c r="N2697" s="85"/>
      <c r="O2697" s="85"/>
      <c r="P2697" s="85"/>
      <c r="Q2697" s="1">
        <f t="shared" si="41"/>
        <v>5256.61</v>
      </c>
    </row>
    <row r="2698" spans="1:17" x14ac:dyDescent="0.25">
      <c r="A2698" s="83" t="s">
        <v>10366</v>
      </c>
      <c r="B2698" s="84" t="s">
        <v>18072</v>
      </c>
      <c r="C2698" s="7">
        <v>628</v>
      </c>
      <c r="D2698" s="7">
        <v>12</v>
      </c>
      <c r="E2698" s="1">
        <v>158030.92000000001</v>
      </c>
      <c r="F2698" s="1">
        <v>734.76</v>
      </c>
      <c r="G2698" s="1">
        <v>1059.74</v>
      </c>
      <c r="H2698" s="1">
        <v>16839.439999999999</v>
      </c>
      <c r="I2698" s="6">
        <v>18633.939999999999</v>
      </c>
      <c r="J2698" s="86"/>
      <c r="K2698" s="86"/>
      <c r="L2698" s="85"/>
      <c r="M2698" s="85"/>
      <c r="N2698" s="85"/>
      <c r="O2698" s="85"/>
      <c r="P2698" s="85"/>
      <c r="Q2698" s="1">
        <f t="shared" si="41"/>
        <v>18633.939999999999</v>
      </c>
    </row>
    <row r="2699" spans="1:17" x14ac:dyDescent="0.25">
      <c r="A2699" s="83" t="s">
        <v>10367</v>
      </c>
      <c r="B2699" s="84" t="s">
        <v>18073</v>
      </c>
      <c r="C2699" s="7">
        <v>327</v>
      </c>
      <c r="D2699" s="7">
        <v>2</v>
      </c>
      <c r="E2699" s="1">
        <v>286.14</v>
      </c>
      <c r="F2699" s="1">
        <v>382.59</v>
      </c>
      <c r="G2699" s="1">
        <v>176.62</v>
      </c>
      <c r="H2699" s="1">
        <v>30.49</v>
      </c>
      <c r="I2699" s="6">
        <v>589.70000000000005</v>
      </c>
      <c r="J2699" s="86"/>
      <c r="K2699" s="86"/>
      <c r="L2699" s="85"/>
      <c r="M2699" s="85"/>
      <c r="N2699" s="85"/>
      <c r="O2699" s="85"/>
      <c r="P2699" s="85"/>
      <c r="Q2699" s="1">
        <f t="shared" si="41"/>
        <v>589.70000000000005</v>
      </c>
    </row>
    <row r="2700" spans="1:17" x14ac:dyDescent="0.25">
      <c r="A2700" s="83" t="s">
        <v>10368</v>
      </c>
      <c r="B2700" s="84" t="s">
        <v>18074</v>
      </c>
      <c r="C2700" s="7">
        <v>7111</v>
      </c>
      <c r="D2700" s="7">
        <v>64</v>
      </c>
      <c r="E2700" s="1">
        <v>23112.97</v>
      </c>
      <c r="F2700" s="1">
        <v>8319.85</v>
      </c>
      <c r="G2700" s="1">
        <v>5651.99</v>
      </c>
      <c r="H2700" s="1">
        <v>2462.87</v>
      </c>
      <c r="I2700" s="6">
        <v>16434.71</v>
      </c>
      <c r="J2700" s="86"/>
      <c r="K2700" s="86"/>
      <c r="L2700" s="85"/>
      <c r="M2700" s="85"/>
      <c r="N2700" s="85"/>
      <c r="O2700" s="85"/>
      <c r="P2700" s="85"/>
      <c r="Q2700" s="1">
        <f t="shared" si="41"/>
        <v>16434.71</v>
      </c>
    </row>
    <row r="2701" spans="1:17" x14ac:dyDescent="0.25">
      <c r="A2701" s="83" t="s">
        <v>10369</v>
      </c>
      <c r="B2701" s="84" t="s">
        <v>18075</v>
      </c>
      <c r="C2701" s="7">
        <v>791</v>
      </c>
      <c r="D2701" s="7">
        <v>86</v>
      </c>
      <c r="E2701" s="1">
        <v>54623.09</v>
      </c>
      <c r="F2701" s="1">
        <v>925.46</v>
      </c>
      <c r="G2701" s="1">
        <v>7594.86</v>
      </c>
      <c r="H2701" s="1">
        <v>5820.52</v>
      </c>
      <c r="I2701" s="6">
        <v>14340.84</v>
      </c>
      <c r="J2701" s="86"/>
      <c r="K2701" s="86"/>
      <c r="L2701" s="85"/>
      <c r="M2701" s="85"/>
      <c r="N2701" s="85"/>
      <c r="O2701" s="85"/>
      <c r="P2701" s="85"/>
      <c r="Q2701" s="1">
        <f t="shared" si="41"/>
        <v>14340.84</v>
      </c>
    </row>
    <row r="2702" spans="1:17" x14ac:dyDescent="0.25">
      <c r="A2702" s="83" t="s">
        <v>10370</v>
      </c>
      <c r="B2702" s="84" t="s">
        <v>18076</v>
      </c>
      <c r="C2702" s="7">
        <v>301</v>
      </c>
      <c r="D2702" s="7">
        <v>6</v>
      </c>
      <c r="E2702" s="1">
        <v>26252.42</v>
      </c>
      <c r="F2702" s="1">
        <v>352.17</v>
      </c>
      <c r="G2702" s="1">
        <v>529.87</v>
      </c>
      <c r="H2702" s="1">
        <v>2797.4</v>
      </c>
      <c r="I2702" s="6">
        <v>3679.44</v>
      </c>
      <c r="J2702" s="86"/>
      <c r="K2702" s="86"/>
      <c r="L2702" s="85"/>
      <c r="M2702" s="85"/>
      <c r="N2702" s="85"/>
      <c r="O2702" s="85"/>
      <c r="P2702" s="85"/>
      <c r="Q2702" s="1">
        <f t="shared" ref="Q2702:Q2765" si="42">I2702+P2702</f>
        <v>3679.44</v>
      </c>
    </row>
    <row r="2703" spans="1:17" x14ac:dyDescent="0.25">
      <c r="A2703" s="83" t="s">
        <v>10371</v>
      </c>
      <c r="B2703" s="84" t="s">
        <v>18077</v>
      </c>
      <c r="C2703" s="7">
        <v>978</v>
      </c>
      <c r="D2703" s="7">
        <v>2</v>
      </c>
      <c r="E2703" s="1">
        <v>1902.54</v>
      </c>
      <c r="F2703" s="1">
        <v>1144.26</v>
      </c>
      <c r="G2703" s="1">
        <v>176.62</v>
      </c>
      <c r="H2703" s="1">
        <v>202.73</v>
      </c>
      <c r="I2703" s="6">
        <v>1523.61</v>
      </c>
      <c r="J2703" s="86"/>
      <c r="K2703" s="86"/>
      <c r="L2703" s="85"/>
      <c r="M2703" s="85"/>
      <c r="N2703" s="85"/>
      <c r="O2703" s="85"/>
      <c r="P2703" s="85"/>
      <c r="Q2703" s="1">
        <f t="shared" si="42"/>
        <v>1523.61</v>
      </c>
    </row>
    <row r="2704" spans="1:17" x14ac:dyDescent="0.25">
      <c r="A2704" s="83" t="s">
        <v>10372</v>
      </c>
      <c r="B2704" s="84" t="s">
        <v>18078</v>
      </c>
      <c r="C2704" s="7">
        <v>556</v>
      </c>
      <c r="D2704" s="7">
        <v>0</v>
      </c>
      <c r="E2704" s="1">
        <v>0</v>
      </c>
      <c r="F2704" s="1">
        <v>650.52</v>
      </c>
      <c r="G2704" s="1">
        <v>0</v>
      </c>
      <c r="H2704" s="1">
        <v>0</v>
      </c>
      <c r="I2704" s="6">
        <v>650.52</v>
      </c>
      <c r="J2704" s="86"/>
      <c r="K2704" s="86"/>
      <c r="L2704" s="85"/>
      <c r="M2704" s="85"/>
      <c r="N2704" s="85"/>
      <c r="O2704" s="85"/>
      <c r="P2704" s="85"/>
      <c r="Q2704" s="1">
        <f t="shared" si="42"/>
        <v>650.52</v>
      </c>
    </row>
    <row r="2705" spans="1:17" x14ac:dyDescent="0.25">
      <c r="A2705" s="83" t="s">
        <v>10373</v>
      </c>
      <c r="B2705" s="84" t="s">
        <v>18079</v>
      </c>
      <c r="C2705" s="7">
        <v>939</v>
      </c>
      <c r="D2705" s="7">
        <v>14</v>
      </c>
      <c r="E2705" s="1">
        <v>7432.43</v>
      </c>
      <c r="F2705" s="1">
        <v>1098.6199999999999</v>
      </c>
      <c r="G2705" s="1">
        <v>1236.3800000000001</v>
      </c>
      <c r="H2705" s="1">
        <v>791.98</v>
      </c>
      <c r="I2705" s="6">
        <v>3126.98</v>
      </c>
      <c r="J2705" s="86"/>
      <c r="K2705" s="86"/>
      <c r="L2705" s="85"/>
      <c r="M2705" s="85"/>
      <c r="N2705" s="85"/>
      <c r="O2705" s="85"/>
      <c r="P2705" s="85"/>
      <c r="Q2705" s="1">
        <f t="shared" si="42"/>
        <v>3126.98</v>
      </c>
    </row>
    <row r="2706" spans="1:17" x14ac:dyDescent="0.25">
      <c r="A2706" s="83" t="s">
        <v>10374</v>
      </c>
      <c r="B2706" s="84" t="s">
        <v>18080</v>
      </c>
      <c r="C2706" s="7">
        <v>4384</v>
      </c>
      <c r="D2706" s="7">
        <v>61</v>
      </c>
      <c r="E2706" s="1">
        <v>19961.84</v>
      </c>
      <c r="F2706" s="1">
        <v>5129.26</v>
      </c>
      <c r="G2706" s="1">
        <v>5387.05</v>
      </c>
      <c r="H2706" s="1">
        <v>2127.09</v>
      </c>
      <c r="I2706" s="6">
        <v>12643.4</v>
      </c>
      <c r="J2706" s="86"/>
      <c r="K2706" s="86"/>
      <c r="L2706" s="85"/>
      <c r="M2706" s="85"/>
      <c r="N2706" s="85"/>
      <c r="O2706" s="85"/>
      <c r="P2706" s="85"/>
      <c r="Q2706" s="1">
        <f t="shared" si="42"/>
        <v>12643.4</v>
      </c>
    </row>
    <row r="2707" spans="1:17" x14ac:dyDescent="0.25">
      <c r="A2707" s="83" t="s">
        <v>10375</v>
      </c>
      <c r="B2707" s="84" t="s">
        <v>18081</v>
      </c>
      <c r="C2707" s="7">
        <v>1071</v>
      </c>
      <c r="D2707" s="7">
        <v>7</v>
      </c>
      <c r="E2707" s="1">
        <v>1327.2</v>
      </c>
      <c r="F2707" s="1">
        <v>1253.06</v>
      </c>
      <c r="G2707" s="1">
        <v>618.17999999999995</v>
      </c>
      <c r="H2707" s="1">
        <v>141.41999999999999</v>
      </c>
      <c r="I2707" s="6">
        <v>2012.66</v>
      </c>
      <c r="J2707" s="86"/>
      <c r="K2707" s="86"/>
      <c r="L2707" s="85"/>
      <c r="M2707" s="85"/>
      <c r="N2707" s="85"/>
      <c r="O2707" s="85"/>
      <c r="P2707" s="85"/>
      <c r="Q2707" s="1">
        <f t="shared" si="42"/>
        <v>2012.66</v>
      </c>
    </row>
    <row r="2708" spans="1:17" x14ac:dyDescent="0.25">
      <c r="A2708" s="83" t="s">
        <v>10376</v>
      </c>
      <c r="B2708" s="84" t="s">
        <v>18082</v>
      </c>
      <c r="C2708" s="7">
        <v>229</v>
      </c>
      <c r="D2708" s="7">
        <v>5</v>
      </c>
      <c r="E2708" s="1">
        <v>325.8</v>
      </c>
      <c r="F2708" s="1">
        <v>267.93</v>
      </c>
      <c r="G2708" s="1">
        <v>441.56</v>
      </c>
      <c r="H2708" s="1">
        <v>34.72</v>
      </c>
      <c r="I2708" s="6">
        <v>744.21</v>
      </c>
      <c r="J2708" s="86"/>
      <c r="K2708" s="86"/>
      <c r="L2708" s="85"/>
      <c r="M2708" s="85"/>
      <c r="N2708" s="85"/>
      <c r="O2708" s="85"/>
      <c r="P2708" s="85"/>
      <c r="Q2708" s="1">
        <f t="shared" si="42"/>
        <v>744.21</v>
      </c>
    </row>
    <row r="2709" spans="1:17" x14ac:dyDescent="0.25">
      <c r="A2709" s="83" t="s">
        <v>10377</v>
      </c>
      <c r="B2709" s="84" t="s">
        <v>18083</v>
      </c>
      <c r="C2709" s="7">
        <v>5909</v>
      </c>
      <c r="D2709" s="7">
        <v>23</v>
      </c>
      <c r="E2709" s="1">
        <v>4725.53</v>
      </c>
      <c r="F2709" s="1">
        <v>6913.51</v>
      </c>
      <c r="G2709" s="1">
        <v>2031.18</v>
      </c>
      <c r="H2709" s="1">
        <v>503.54</v>
      </c>
      <c r="I2709" s="6">
        <v>9448.23</v>
      </c>
      <c r="J2709" s="86"/>
      <c r="K2709" s="86"/>
      <c r="L2709" s="85"/>
      <c r="M2709" s="85"/>
      <c r="N2709" s="85"/>
      <c r="O2709" s="85"/>
      <c r="P2709" s="85"/>
      <c r="Q2709" s="1">
        <f t="shared" si="42"/>
        <v>9448.23</v>
      </c>
    </row>
    <row r="2710" spans="1:17" x14ac:dyDescent="0.25">
      <c r="A2710" s="83" t="s">
        <v>10378</v>
      </c>
      <c r="B2710" s="84" t="s">
        <v>18084</v>
      </c>
      <c r="C2710" s="7">
        <v>744</v>
      </c>
      <c r="D2710" s="7">
        <v>3</v>
      </c>
      <c r="E2710" s="1">
        <v>613.74</v>
      </c>
      <c r="F2710" s="1">
        <v>870.48</v>
      </c>
      <c r="G2710" s="1">
        <v>264.94</v>
      </c>
      <c r="H2710" s="1">
        <v>65.400000000000006</v>
      </c>
      <c r="I2710" s="6">
        <v>1200.82</v>
      </c>
      <c r="J2710" s="86"/>
      <c r="K2710" s="86"/>
      <c r="L2710" s="85"/>
      <c r="M2710" s="85"/>
      <c r="N2710" s="85"/>
      <c r="O2710" s="85"/>
      <c r="P2710" s="85"/>
      <c r="Q2710" s="1">
        <f t="shared" si="42"/>
        <v>1200.82</v>
      </c>
    </row>
    <row r="2711" spans="1:17" x14ac:dyDescent="0.25">
      <c r="A2711" s="83" t="s">
        <v>10379</v>
      </c>
      <c r="B2711" s="84" t="s">
        <v>18085</v>
      </c>
      <c r="C2711" s="7">
        <v>383</v>
      </c>
      <c r="D2711" s="7">
        <v>4</v>
      </c>
      <c r="E2711" s="1">
        <v>721.57</v>
      </c>
      <c r="F2711" s="1">
        <v>448.11</v>
      </c>
      <c r="G2711" s="1">
        <v>353.25</v>
      </c>
      <c r="H2711" s="1">
        <v>76.89</v>
      </c>
      <c r="I2711" s="6">
        <v>878.25</v>
      </c>
      <c r="J2711" s="86"/>
      <c r="K2711" s="86"/>
      <c r="L2711" s="85"/>
      <c r="M2711" s="85"/>
      <c r="N2711" s="85"/>
      <c r="O2711" s="85"/>
      <c r="P2711" s="85"/>
      <c r="Q2711" s="1">
        <f t="shared" si="42"/>
        <v>878.25</v>
      </c>
    </row>
    <row r="2712" spans="1:17" x14ac:dyDescent="0.25">
      <c r="A2712" s="83" t="s">
        <v>10380</v>
      </c>
      <c r="B2712" s="84" t="s">
        <v>18086</v>
      </c>
      <c r="C2712" s="7">
        <v>233648</v>
      </c>
      <c r="D2712" s="7">
        <v>2619</v>
      </c>
      <c r="E2712" s="1">
        <v>2088318.14</v>
      </c>
      <c r="F2712" s="1">
        <v>273367.34999999998</v>
      </c>
      <c r="G2712" s="1">
        <v>231289.96</v>
      </c>
      <c r="H2712" s="1">
        <v>222526.7</v>
      </c>
      <c r="I2712" s="6">
        <v>727184.01</v>
      </c>
      <c r="J2712" s="86"/>
      <c r="K2712" s="86"/>
      <c r="L2712" s="85"/>
      <c r="M2712" s="85"/>
      <c r="N2712" s="85"/>
      <c r="O2712" s="85"/>
      <c r="P2712" s="85"/>
      <c r="Q2712" s="1">
        <f t="shared" si="42"/>
        <v>727184.01</v>
      </c>
    </row>
    <row r="2713" spans="1:17" x14ac:dyDescent="0.25">
      <c r="A2713" s="83" t="s">
        <v>10381</v>
      </c>
      <c r="B2713" s="84" t="s">
        <v>18087</v>
      </c>
      <c r="C2713" s="7">
        <v>1872</v>
      </c>
      <c r="D2713" s="7">
        <v>8</v>
      </c>
      <c r="E2713" s="1">
        <v>1688.66</v>
      </c>
      <c r="F2713" s="1">
        <v>2190.23</v>
      </c>
      <c r="G2713" s="1">
        <v>706.5</v>
      </c>
      <c r="H2713" s="1">
        <v>179.94</v>
      </c>
      <c r="I2713" s="6">
        <v>3076.67</v>
      </c>
      <c r="J2713" s="86"/>
      <c r="K2713" s="86"/>
      <c r="L2713" s="85"/>
      <c r="M2713" s="85"/>
      <c r="N2713" s="85"/>
      <c r="O2713" s="85"/>
      <c r="P2713" s="85"/>
      <c r="Q2713" s="1">
        <f t="shared" si="42"/>
        <v>3076.67</v>
      </c>
    </row>
    <row r="2714" spans="1:17" x14ac:dyDescent="0.25">
      <c r="A2714" s="83" t="s">
        <v>10382</v>
      </c>
      <c r="B2714" s="84" t="s">
        <v>18088</v>
      </c>
      <c r="C2714" s="7">
        <v>18436</v>
      </c>
      <c r="D2714" s="7">
        <v>200</v>
      </c>
      <c r="E2714" s="1">
        <v>72039.61</v>
      </c>
      <c r="F2714" s="1">
        <v>21570.06</v>
      </c>
      <c r="G2714" s="1">
        <v>17662.46</v>
      </c>
      <c r="H2714" s="1">
        <v>7676.38</v>
      </c>
      <c r="I2714" s="6">
        <v>46908.9</v>
      </c>
      <c r="J2714" s="86"/>
      <c r="K2714" s="86"/>
      <c r="L2714" s="85"/>
      <c r="M2714" s="85"/>
      <c r="N2714" s="85"/>
      <c r="O2714" s="85"/>
      <c r="P2714" s="85"/>
      <c r="Q2714" s="1">
        <f t="shared" si="42"/>
        <v>46908.9</v>
      </c>
    </row>
    <row r="2715" spans="1:17" x14ac:dyDescent="0.25">
      <c r="A2715" s="83" t="s">
        <v>10383</v>
      </c>
      <c r="B2715" s="84" t="s">
        <v>18089</v>
      </c>
      <c r="C2715" s="7">
        <v>5190</v>
      </c>
      <c r="D2715" s="7">
        <v>47</v>
      </c>
      <c r="E2715" s="1">
        <v>10801.25</v>
      </c>
      <c r="F2715" s="1">
        <v>6072.28</v>
      </c>
      <c r="G2715" s="1">
        <v>4150.68</v>
      </c>
      <c r="H2715" s="1">
        <v>1150.96</v>
      </c>
      <c r="I2715" s="6">
        <v>11373.92</v>
      </c>
      <c r="J2715" s="86"/>
      <c r="K2715" s="86"/>
      <c r="L2715" s="85"/>
      <c r="M2715" s="85"/>
      <c r="N2715" s="85"/>
      <c r="O2715" s="85"/>
      <c r="P2715" s="85"/>
      <c r="Q2715" s="1">
        <f t="shared" si="42"/>
        <v>11373.92</v>
      </c>
    </row>
    <row r="2716" spans="1:17" x14ac:dyDescent="0.25">
      <c r="A2716" s="83" t="s">
        <v>10384</v>
      </c>
      <c r="B2716" s="84" t="s">
        <v>18090</v>
      </c>
      <c r="C2716" s="7">
        <v>2857</v>
      </c>
      <c r="D2716" s="7">
        <v>17</v>
      </c>
      <c r="E2716" s="1">
        <v>6222.75</v>
      </c>
      <c r="F2716" s="1">
        <v>3342.68</v>
      </c>
      <c r="G2716" s="1">
        <v>1501.31</v>
      </c>
      <c r="H2716" s="1">
        <v>663.08</v>
      </c>
      <c r="I2716" s="6">
        <v>5507.07</v>
      </c>
      <c r="J2716" s="86"/>
      <c r="K2716" s="86"/>
      <c r="L2716" s="85"/>
      <c r="M2716" s="85"/>
      <c r="N2716" s="85"/>
      <c r="O2716" s="85"/>
      <c r="P2716" s="85"/>
      <c r="Q2716" s="1">
        <f t="shared" si="42"/>
        <v>5507.07</v>
      </c>
    </row>
    <row r="2717" spans="1:17" x14ac:dyDescent="0.25">
      <c r="A2717" s="83" t="s">
        <v>10385</v>
      </c>
      <c r="B2717" s="84" t="s">
        <v>18091</v>
      </c>
      <c r="C2717" s="7">
        <v>2640</v>
      </c>
      <c r="D2717" s="7">
        <v>19</v>
      </c>
      <c r="E2717" s="1">
        <v>3646.56</v>
      </c>
      <c r="F2717" s="1">
        <v>3088.79</v>
      </c>
      <c r="G2717" s="1">
        <v>1677.94</v>
      </c>
      <c r="H2717" s="1">
        <v>388.57</v>
      </c>
      <c r="I2717" s="6">
        <v>5155.3</v>
      </c>
      <c r="J2717" s="86"/>
      <c r="K2717" s="86"/>
      <c r="L2717" s="85"/>
      <c r="M2717" s="85"/>
      <c r="N2717" s="85"/>
      <c r="O2717" s="85"/>
      <c r="P2717" s="85"/>
      <c r="Q2717" s="1">
        <f t="shared" si="42"/>
        <v>5155.3</v>
      </c>
    </row>
    <row r="2718" spans="1:17" x14ac:dyDescent="0.25">
      <c r="A2718" s="83" t="s">
        <v>10386</v>
      </c>
      <c r="B2718" s="84" t="s">
        <v>18092</v>
      </c>
      <c r="C2718" s="7">
        <v>401</v>
      </c>
      <c r="D2718" s="7">
        <v>1</v>
      </c>
      <c r="E2718" s="1">
        <v>37.32</v>
      </c>
      <c r="F2718" s="1">
        <v>469.17</v>
      </c>
      <c r="G2718" s="1">
        <v>88.31</v>
      </c>
      <c r="H2718" s="1">
        <v>3.98</v>
      </c>
      <c r="I2718" s="6">
        <v>561.46</v>
      </c>
      <c r="J2718" s="86"/>
      <c r="K2718" s="86"/>
      <c r="L2718" s="85"/>
      <c r="M2718" s="85"/>
      <c r="N2718" s="85"/>
      <c r="O2718" s="85"/>
      <c r="P2718" s="85"/>
      <c r="Q2718" s="1">
        <f t="shared" si="42"/>
        <v>561.46</v>
      </c>
    </row>
    <row r="2719" spans="1:17" x14ac:dyDescent="0.25">
      <c r="A2719" s="83" t="s">
        <v>10387</v>
      </c>
      <c r="B2719" s="84" t="s">
        <v>18093</v>
      </c>
      <c r="C2719" s="7">
        <v>1170</v>
      </c>
      <c r="D2719" s="7">
        <v>11</v>
      </c>
      <c r="E2719" s="1">
        <v>45167.99</v>
      </c>
      <c r="F2719" s="1">
        <v>1368.9</v>
      </c>
      <c r="G2719" s="1">
        <v>971.43</v>
      </c>
      <c r="H2719" s="1">
        <v>4813.01</v>
      </c>
      <c r="I2719" s="6">
        <v>7153.34</v>
      </c>
      <c r="J2719" s="86"/>
      <c r="K2719" s="86"/>
      <c r="L2719" s="85"/>
      <c r="M2719" s="85"/>
      <c r="N2719" s="85"/>
      <c r="O2719" s="85"/>
      <c r="P2719" s="85"/>
      <c r="Q2719" s="1">
        <f t="shared" si="42"/>
        <v>7153.34</v>
      </c>
    </row>
    <row r="2720" spans="1:17" x14ac:dyDescent="0.25">
      <c r="A2720" s="83" t="s">
        <v>10388</v>
      </c>
      <c r="B2720" s="84" t="s">
        <v>18094</v>
      </c>
      <c r="C2720" s="7">
        <v>7195</v>
      </c>
      <c r="D2720" s="7">
        <v>90</v>
      </c>
      <c r="E2720" s="1">
        <v>21301.82</v>
      </c>
      <c r="F2720" s="1">
        <v>8418.1299999999992</v>
      </c>
      <c r="G2720" s="1">
        <v>7948.11</v>
      </c>
      <c r="H2720" s="1">
        <v>2269.88</v>
      </c>
      <c r="I2720" s="6">
        <v>18636.12</v>
      </c>
      <c r="J2720" s="86"/>
      <c r="K2720" s="86"/>
      <c r="L2720" s="85"/>
      <c r="M2720" s="85"/>
      <c r="N2720" s="85"/>
      <c r="O2720" s="85"/>
      <c r="P2720" s="85"/>
      <c r="Q2720" s="1">
        <f t="shared" si="42"/>
        <v>18636.12</v>
      </c>
    </row>
    <row r="2721" spans="1:17" x14ac:dyDescent="0.25">
      <c r="A2721" s="83" t="s">
        <v>10389</v>
      </c>
      <c r="B2721" s="84" t="s">
        <v>18095</v>
      </c>
      <c r="C2721" s="7">
        <v>1882</v>
      </c>
      <c r="D2721" s="7">
        <v>6</v>
      </c>
      <c r="E2721" s="1">
        <v>2335.2600000000002</v>
      </c>
      <c r="F2721" s="1">
        <v>2201.94</v>
      </c>
      <c r="G2721" s="1">
        <v>529.87</v>
      </c>
      <c r="H2721" s="1">
        <v>248.84</v>
      </c>
      <c r="I2721" s="6">
        <v>2980.65</v>
      </c>
      <c r="J2721" s="86"/>
      <c r="K2721" s="86"/>
      <c r="L2721" s="85"/>
      <c r="M2721" s="85"/>
      <c r="N2721" s="85"/>
      <c r="O2721" s="85"/>
      <c r="P2721" s="85"/>
      <c r="Q2721" s="1">
        <f t="shared" si="42"/>
        <v>2980.65</v>
      </c>
    </row>
    <row r="2722" spans="1:17" x14ac:dyDescent="0.25">
      <c r="A2722" s="83" t="s">
        <v>10390</v>
      </c>
      <c r="B2722" s="84" t="s">
        <v>18096</v>
      </c>
      <c r="C2722" s="7">
        <v>10399</v>
      </c>
      <c r="D2722" s="7">
        <v>102</v>
      </c>
      <c r="E2722" s="1">
        <v>24903.87</v>
      </c>
      <c r="F2722" s="1">
        <v>12166.79</v>
      </c>
      <c r="G2722" s="1">
        <v>9007.86</v>
      </c>
      <c r="H2722" s="1">
        <v>2653.7</v>
      </c>
      <c r="I2722" s="6">
        <v>23828.35</v>
      </c>
      <c r="J2722" s="86"/>
      <c r="K2722" s="86"/>
      <c r="L2722" s="85"/>
      <c r="M2722" s="85"/>
      <c r="N2722" s="85"/>
      <c r="O2722" s="85"/>
      <c r="P2722" s="85"/>
      <c r="Q2722" s="1">
        <f t="shared" si="42"/>
        <v>23828.35</v>
      </c>
    </row>
    <row r="2723" spans="1:17" x14ac:dyDescent="0.25">
      <c r="A2723" s="83" t="s">
        <v>10391</v>
      </c>
      <c r="B2723" s="84" t="s">
        <v>18097</v>
      </c>
      <c r="C2723" s="7">
        <v>12035</v>
      </c>
      <c r="D2723" s="7">
        <v>49</v>
      </c>
      <c r="E2723" s="1">
        <v>13414.96</v>
      </c>
      <c r="F2723" s="1">
        <v>14080.91</v>
      </c>
      <c r="G2723" s="1">
        <v>4327.3</v>
      </c>
      <c r="H2723" s="1">
        <v>1429.47</v>
      </c>
      <c r="I2723" s="6">
        <v>19837.68</v>
      </c>
      <c r="J2723" s="86"/>
      <c r="K2723" s="86"/>
      <c r="L2723" s="85"/>
      <c r="M2723" s="85"/>
      <c r="N2723" s="85"/>
      <c r="O2723" s="85"/>
      <c r="P2723" s="85"/>
      <c r="Q2723" s="1">
        <f t="shared" si="42"/>
        <v>19837.68</v>
      </c>
    </row>
    <row r="2724" spans="1:17" x14ac:dyDescent="0.25">
      <c r="A2724" s="83" t="s">
        <v>10392</v>
      </c>
      <c r="B2724" s="84" t="s">
        <v>18098</v>
      </c>
      <c r="C2724" s="7">
        <v>10065</v>
      </c>
      <c r="D2724" s="7">
        <v>36</v>
      </c>
      <c r="E2724" s="1">
        <v>11344.91</v>
      </c>
      <c r="F2724" s="1">
        <v>11776.02</v>
      </c>
      <c r="G2724" s="1">
        <v>3179.24</v>
      </c>
      <c r="H2724" s="1">
        <v>1208.8900000000001</v>
      </c>
      <c r="I2724" s="6">
        <v>16164.15</v>
      </c>
      <c r="J2724" s="86"/>
      <c r="K2724" s="86"/>
      <c r="L2724" s="85"/>
      <c r="M2724" s="85"/>
      <c r="N2724" s="85"/>
      <c r="O2724" s="85"/>
      <c r="P2724" s="85"/>
      <c r="Q2724" s="1">
        <f t="shared" si="42"/>
        <v>16164.15</v>
      </c>
    </row>
    <row r="2725" spans="1:17" x14ac:dyDescent="0.25">
      <c r="A2725" s="83" t="s">
        <v>10393</v>
      </c>
      <c r="B2725" s="84" t="s">
        <v>18099</v>
      </c>
      <c r="C2725" s="7">
        <v>991</v>
      </c>
      <c r="D2725" s="7">
        <v>7</v>
      </c>
      <c r="E2725" s="1">
        <v>1484.52</v>
      </c>
      <c r="F2725" s="1">
        <v>1159.46</v>
      </c>
      <c r="G2725" s="1">
        <v>618.17999999999995</v>
      </c>
      <c r="H2725" s="1">
        <v>158.18</v>
      </c>
      <c r="I2725" s="6">
        <v>1935.82</v>
      </c>
      <c r="J2725" s="86"/>
      <c r="K2725" s="86"/>
      <c r="L2725" s="85"/>
      <c r="M2725" s="85"/>
      <c r="N2725" s="85"/>
      <c r="O2725" s="85"/>
      <c r="P2725" s="85"/>
      <c r="Q2725" s="1">
        <f t="shared" si="42"/>
        <v>1935.82</v>
      </c>
    </row>
    <row r="2726" spans="1:17" x14ac:dyDescent="0.25">
      <c r="A2726" s="83" t="s">
        <v>10394</v>
      </c>
      <c r="B2726" s="84" t="s">
        <v>18100</v>
      </c>
      <c r="C2726" s="7">
        <v>5120</v>
      </c>
      <c r="D2726" s="7">
        <v>64</v>
      </c>
      <c r="E2726" s="1">
        <v>20404.12</v>
      </c>
      <c r="F2726" s="1">
        <v>5990.38</v>
      </c>
      <c r="G2726" s="1">
        <v>5651.99</v>
      </c>
      <c r="H2726" s="1">
        <v>2174.2199999999998</v>
      </c>
      <c r="I2726" s="6">
        <v>13816.59</v>
      </c>
      <c r="J2726" s="86"/>
      <c r="K2726" s="86"/>
      <c r="L2726" s="85"/>
      <c r="M2726" s="85"/>
      <c r="N2726" s="85"/>
      <c r="O2726" s="85"/>
      <c r="P2726" s="85"/>
      <c r="Q2726" s="1">
        <f t="shared" si="42"/>
        <v>13816.59</v>
      </c>
    </row>
    <row r="2727" spans="1:17" x14ac:dyDescent="0.25">
      <c r="A2727" s="83" t="s">
        <v>10395</v>
      </c>
      <c r="B2727" s="84" t="s">
        <v>18101</v>
      </c>
      <c r="C2727" s="7">
        <v>623</v>
      </c>
      <c r="D2727" s="7">
        <v>2</v>
      </c>
      <c r="E2727" s="1">
        <v>37.32</v>
      </c>
      <c r="F2727" s="1">
        <v>728.9</v>
      </c>
      <c r="G2727" s="1">
        <v>176.62</v>
      </c>
      <c r="H2727" s="1">
        <v>3.98</v>
      </c>
      <c r="I2727" s="6">
        <v>909.5</v>
      </c>
      <c r="J2727" s="86"/>
      <c r="K2727" s="86"/>
      <c r="L2727" s="85"/>
      <c r="M2727" s="85"/>
      <c r="N2727" s="85"/>
      <c r="O2727" s="85"/>
      <c r="P2727" s="85"/>
      <c r="Q2727" s="1">
        <f t="shared" si="42"/>
        <v>909.5</v>
      </c>
    </row>
    <row r="2728" spans="1:17" x14ac:dyDescent="0.25">
      <c r="A2728" s="83" t="s">
        <v>10396</v>
      </c>
      <c r="B2728" s="84" t="s">
        <v>18102</v>
      </c>
      <c r="C2728" s="7">
        <v>1052</v>
      </c>
      <c r="D2728" s="7">
        <v>5</v>
      </c>
      <c r="E2728" s="1">
        <v>3172.3</v>
      </c>
      <c r="F2728" s="1">
        <v>1230.8399999999999</v>
      </c>
      <c r="G2728" s="1">
        <v>441.56</v>
      </c>
      <c r="H2728" s="1">
        <v>338.03</v>
      </c>
      <c r="I2728" s="6">
        <v>2010.43</v>
      </c>
      <c r="J2728" s="86"/>
      <c r="K2728" s="86"/>
      <c r="L2728" s="85"/>
      <c r="M2728" s="85"/>
      <c r="N2728" s="85"/>
      <c r="O2728" s="85"/>
      <c r="P2728" s="85"/>
      <c r="Q2728" s="1">
        <f t="shared" si="42"/>
        <v>2010.43</v>
      </c>
    </row>
    <row r="2729" spans="1:17" x14ac:dyDescent="0.25">
      <c r="A2729" s="83" t="s">
        <v>10397</v>
      </c>
      <c r="B2729" s="84" t="s">
        <v>18103</v>
      </c>
      <c r="C2729" s="7">
        <v>955</v>
      </c>
      <c r="D2729" s="7">
        <v>4</v>
      </c>
      <c r="E2729" s="1">
        <v>1009.41</v>
      </c>
      <c r="F2729" s="1">
        <v>1117.3399999999999</v>
      </c>
      <c r="G2729" s="1">
        <v>353.25</v>
      </c>
      <c r="H2729" s="1">
        <v>107.56</v>
      </c>
      <c r="I2729" s="6">
        <v>1578.15</v>
      </c>
      <c r="J2729" s="86"/>
      <c r="K2729" s="86"/>
      <c r="L2729" s="85"/>
      <c r="M2729" s="85"/>
      <c r="N2729" s="85"/>
      <c r="O2729" s="85"/>
      <c r="P2729" s="85"/>
      <c r="Q2729" s="1">
        <f t="shared" si="42"/>
        <v>1578.15</v>
      </c>
    </row>
    <row r="2730" spans="1:17" x14ac:dyDescent="0.25">
      <c r="A2730" s="83" t="s">
        <v>10398</v>
      </c>
      <c r="B2730" s="84" t="s">
        <v>18104</v>
      </c>
      <c r="C2730" s="7">
        <v>927</v>
      </c>
      <c r="D2730" s="7">
        <v>11</v>
      </c>
      <c r="E2730" s="1">
        <v>2090.7399999999998</v>
      </c>
      <c r="F2730" s="1">
        <v>1084.58</v>
      </c>
      <c r="G2730" s="1">
        <v>971.43</v>
      </c>
      <c r="H2730" s="1">
        <v>222.78</v>
      </c>
      <c r="I2730" s="6">
        <v>2278.79</v>
      </c>
      <c r="J2730" s="86"/>
      <c r="K2730" s="86"/>
      <c r="L2730" s="85"/>
      <c r="M2730" s="85"/>
      <c r="N2730" s="85"/>
      <c r="O2730" s="85"/>
      <c r="P2730" s="85"/>
      <c r="Q2730" s="1">
        <f t="shared" si="42"/>
        <v>2278.79</v>
      </c>
    </row>
    <row r="2731" spans="1:17" x14ac:dyDescent="0.25">
      <c r="A2731" s="83" t="s">
        <v>10399</v>
      </c>
      <c r="B2731" s="84" t="s">
        <v>18105</v>
      </c>
      <c r="C2731" s="7">
        <v>3853</v>
      </c>
      <c r="D2731" s="7">
        <v>28</v>
      </c>
      <c r="E2731" s="1">
        <v>6815.04</v>
      </c>
      <c r="F2731" s="1">
        <v>4508</v>
      </c>
      <c r="G2731" s="1">
        <v>2472.7399999999998</v>
      </c>
      <c r="H2731" s="1">
        <v>726.2</v>
      </c>
      <c r="I2731" s="6">
        <v>7706.94</v>
      </c>
      <c r="J2731" s="86"/>
      <c r="K2731" s="86"/>
      <c r="L2731" s="85"/>
      <c r="M2731" s="85"/>
      <c r="N2731" s="85"/>
      <c r="O2731" s="85"/>
      <c r="P2731" s="85"/>
      <c r="Q2731" s="1">
        <f t="shared" si="42"/>
        <v>7706.94</v>
      </c>
    </row>
    <row r="2732" spans="1:17" x14ac:dyDescent="0.25">
      <c r="A2732" s="83" t="s">
        <v>10400</v>
      </c>
      <c r="B2732" s="84" t="s">
        <v>18106</v>
      </c>
      <c r="C2732" s="7">
        <v>135</v>
      </c>
      <c r="D2732" s="7">
        <v>3</v>
      </c>
      <c r="E2732" s="1">
        <v>3297.98</v>
      </c>
      <c r="F2732" s="1">
        <v>157.94999999999999</v>
      </c>
      <c r="G2732" s="1">
        <v>264.94</v>
      </c>
      <c r="H2732" s="1">
        <v>351.42</v>
      </c>
      <c r="I2732" s="6">
        <v>774.31</v>
      </c>
      <c r="J2732" s="86"/>
      <c r="K2732" s="86"/>
      <c r="L2732" s="85"/>
      <c r="M2732" s="85"/>
      <c r="N2732" s="85"/>
      <c r="O2732" s="85"/>
      <c r="P2732" s="85"/>
      <c r="Q2732" s="1">
        <f t="shared" si="42"/>
        <v>774.31</v>
      </c>
    </row>
    <row r="2733" spans="1:17" x14ac:dyDescent="0.25">
      <c r="A2733" s="83" t="s">
        <v>10401</v>
      </c>
      <c r="B2733" s="84" t="s">
        <v>18107</v>
      </c>
      <c r="C2733" s="7">
        <v>668</v>
      </c>
      <c r="D2733" s="7">
        <v>8</v>
      </c>
      <c r="E2733" s="1">
        <v>35691.53</v>
      </c>
      <c r="F2733" s="1">
        <v>781.56</v>
      </c>
      <c r="G2733" s="1">
        <v>706.5</v>
      </c>
      <c r="H2733" s="1">
        <v>3803.22</v>
      </c>
      <c r="I2733" s="6">
        <v>5291.28</v>
      </c>
      <c r="J2733" s="86"/>
      <c r="K2733" s="86"/>
      <c r="L2733" s="85"/>
      <c r="M2733" s="85"/>
      <c r="N2733" s="85"/>
      <c r="O2733" s="85"/>
      <c r="P2733" s="85"/>
      <c r="Q2733" s="1">
        <f t="shared" si="42"/>
        <v>5291.28</v>
      </c>
    </row>
    <row r="2734" spans="1:17" x14ac:dyDescent="0.25">
      <c r="A2734" s="83" t="s">
        <v>10402</v>
      </c>
      <c r="B2734" s="84" t="s">
        <v>18108</v>
      </c>
      <c r="C2734" s="7">
        <v>3513</v>
      </c>
      <c r="D2734" s="7">
        <v>47</v>
      </c>
      <c r="E2734" s="1">
        <v>10215</v>
      </c>
      <c r="F2734" s="1">
        <v>4110.2</v>
      </c>
      <c r="G2734" s="1">
        <v>4150.68</v>
      </c>
      <c r="H2734" s="1">
        <v>1088.49</v>
      </c>
      <c r="I2734" s="6">
        <v>9349.3700000000008</v>
      </c>
      <c r="J2734" s="86"/>
      <c r="K2734" s="86"/>
      <c r="L2734" s="85"/>
      <c r="M2734" s="85"/>
      <c r="N2734" s="85"/>
      <c r="O2734" s="85"/>
      <c r="P2734" s="85"/>
      <c r="Q2734" s="1">
        <f t="shared" si="42"/>
        <v>9349.3700000000008</v>
      </c>
    </row>
    <row r="2735" spans="1:17" x14ac:dyDescent="0.25">
      <c r="A2735" s="83" t="s">
        <v>10403</v>
      </c>
      <c r="B2735" s="84" t="s">
        <v>18109</v>
      </c>
      <c r="C2735" s="7">
        <v>3530</v>
      </c>
      <c r="D2735" s="7">
        <v>34</v>
      </c>
      <c r="E2735" s="1">
        <v>67298.17</v>
      </c>
      <c r="F2735" s="1">
        <v>4130.09</v>
      </c>
      <c r="G2735" s="1">
        <v>3002.62</v>
      </c>
      <c r="H2735" s="1">
        <v>7171.15</v>
      </c>
      <c r="I2735" s="6">
        <v>14303.86</v>
      </c>
      <c r="J2735" s="86"/>
      <c r="K2735" s="86"/>
      <c r="L2735" s="85"/>
      <c r="M2735" s="85"/>
      <c r="N2735" s="85"/>
      <c r="O2735" s="85"/>
      <c r="P2735" s="85"/>
      <c r="Q2735" s="1">
        <f t="shared" si="42"/>
        <v>14303.86</v>
      </c>
    </row>
    <row r="2736" spans="1:17" x14ac:dyDescent="0.25">
      <c r="A2736" s="83" t="s">
        <v>10404</v>
      </c>
      <c r="B2736" s="84" t="s">
        <v>18110</v>
      </c>
      <c r="C2736" s="7">
        <v>564</v>
      </c>
      <c r="D2736" s="7">
        <v>1</v>
      </c>
      <c r="E2736" s="1">
        <v>315.18</v>
      </c>
      <c r="F2736" s="1">
        <v>659.88</v>
      </c>
      <c r="G2736" s="1">
        <v>88.31</v>
      </c>
      <c r="H2736" s="1">
        <v>33.58</v>
      </c>
      <c r="I2736" s="6">
        <v>781.77</v>
      </c>
      <c r="J2736" s="86"/>
      <c r="K2736" s="86"/>
      <c r="L2736" s="85"/>
      <c r="M2736" s="85"/>
      <c r="N2736" s="85"/>
      <c r="O2736" s="85"/>
      <c r="P2736" s="85"/>
      <c r="Q2736" s="1">
        <f t="shared" si="42"/>
        <v>781.77</v>
      </c>
    </row>
    <row r="2737" spans="1:17" x14ac:dyDescent="0.25">
      <c r="A2737" s="83" t="s">
        <v>10405</v>
      </c>
      <c r="B2737" s="84" t="s">
        <v>18111</v>
      </c>
      <c r="C2737" s="7">
        <v>2156</v>
      </c>
      <c r="D2737" s="7">
        <v>17</v>
      </c>
      <c r="E2737" s="1">
        <v>16084.8</v>
      </c>
      <c r="F2737" s="1">
        <v>2522.5100000000002</v>
      </c>
      <c r="G2737" s="1">
        <v>1501.31</v>
      </c>
      <c r="H2737" s="1">
        <v>1713.96</v>
      </c>
      <c r="I2737" s="6">
        <v>5737.78</v>
      </c>
      <c r="J2737" s="86"/>
      <c r="K2737" s="86"/>
      <c r="L2737" s="85"/>
      <c r="M2737" s="85"/>
      <c r="N2737" s="85"/>
      <c r="O2737" s="85"/>
      <c r="P2737" s="85"/>
      <c r="Q2737" s="1">
        <f t="shared" si="42"/>
        <v>5737.78</v>
      </c>
    </row>
    <row r="2738" spans="1:17" x14ac:dyDescent="0.25">
      <c r="A2738" s="83" t="s">
        <v>10406</v>
      </c>
      <c r="B2738" s="84" t="s">
        <v>18112</v>
      </c>
      <c r="C2738" s="7">
        <v>333</v>
      </c>
      <c r="D2738" s="7">
        <v>8</v>
      </c>
      <c r="E2738" s="1">
        <v>1359.04</v>
      </c>
      <c r="F2738" s="1">
        <v>389.61</v>
      </c>
      <c r="G2738" s="1">
        <v>706.5</v>
      </c>
      <c r="H2738" s="1">
        <v>144.82</v>
      </c>
      <c r="I2738" s="6">
        <v>1240.93</v>
      </c>
      <c r="J2738" s="86"/>
      <c r="K2738" s="86"/>
      <c r="L2738" s="85"/>
      <c r="M2738" s="85"/>
      <c r="N2738" s="85"/>
      <c r="O2738" s="85"/>
      <c r="P2738" s="85"/>
      <c r="Q2738" s="1">
        <f t="shared" si="42"/>
        <v>1240.93</v>
      </c>
    </row>
    <row r="2739" spans="1:17" x14ac:dyDescent="0.25">
      <c r="A2739" s="83" t="s">
        <v>10407</v>
      </c>
      <c r="B2739" s="84" t="s">
        <v>18113</v>
      </c>
      <c r="C2739" s="7">
        <v>133</v>
      </c>
      <c r="D2739" s="7">
        <v>2</v>
      </c>
      <c r="E2739" s="1">
        <v>223.93</v>
      </c>
      <c r="F2739" s="1">
        <v>155.61000000000001</v>
      </c>
      <c r="G2739" s="1">
        <v>176.62</v>
      </c>
      <c r="H2739" s="1">
        <v>23.86</v>
      </c>
      <c r="I2739" s="6">
        <v>356.09</v>
      </c>
      <c r="J2739" s="86"/>
      <c r="K2739" s="86"/>
      <c r="L2739" s="85"/>
      <c r="M2739" s="85"/>
      <c r="N2739" s="85"/>
      <c r="O2739" s="85"/>
      <c r="P2739" s="85"/>
      <c r="Q2739" s="1">
        <f t="shared" si="42"/>
        <v>356.09</v>
      </c>
    </row>
    <row r="2740" spans="1:17" x14ac:dyDescent="0.25">
      <c r="A2740" s="83" t="s">
        <v>10408</v>
      </c>
      <c r="B2740" s="84" t="s">
        <v>18114</v>
      </c>
      <c r="C2740" s="7">
        <v>20419</v>
      </c>
      <c r="D2740" s="7">
        <v>201</v>
      </c>
      <c r="E2740" s="1">
        <v>135885.26</v>
      </c>
      <c r="F2740" s="1">
        <v>23890.16</v>
      </c>
      <c r="G2740" s="1">
        <v>17750.78</v>
      </c>
      <c r="H2740" s="1">
        <v>14479.64</v>
      </c>
      <c r="I2740" s="6">
        <v>56120.58</v>
      </c>
      <c r="J2740" s="86"/>
      <c r="K2740" s="86"/>
      <c r="L2740" s="85"/>
      <c r="M2740" s="85"/>
      <c r="N2740" s="85"/>
      <c r="O2740" s="85"/>
      <c r="P2740" s="85"/>
      <c r="Q2740" s="1">
        <f t="shared" si="42"/>
        <v>56120.58</v>
      </c>
    </row>
    <row r="2741" spans="1:17" x14ac:dyDescent="0.25">
      <c r="A2741" s="83" t="s">
        <v>10409</v>
      </c>
      <c r="B2741" s="84" t="s">
        <v>18115</v>
      </c>
      <c r="C2741" s="7">
        <v>310</v>
      </c>
      <c r="D2741" s="7">
        <v>1</v>
      </c>
      <c r="E2741" s="1">
        <v>37.32</v>
      </c>
      <c r="F2741" s="1">
        <v>362.7</v>
      </c>
      <c r="G2741" s="1">
        <v>88.31</v>
      </c>
      <c r="H2741" s="1">
        <v>3.98</v>
      </c>
      <c r="I2741" s="6">
        <v>454.99</v>
      </c>
      <c r="J2741" s="86"/>
      <c r="K2741" s="86"/>
      <c r="L2741" s="85"/>
      <c r="M2741" s="85"/>
      <c r="N2741" s="85"/>
      <c r="O2741" s="85"/>
      <c r="P2741" s="85"/>
      <c r="Q2741" s="1">
        <f t="shared" si="42"/>
        <v>454.99</v>
      </c>
    </row>
    <row r="2742" spans="1:17" x14ac:dyDescent="0.25">
      <c r="A2742" s="83" t="s">
        <v>10410</v>
      </c>
      <c r="B2742" s="84" t="s">
        <v>18116</v>
      </c>
      <c r="C2742" s="7">
        <v>483</v>
      </c>
      <c r="D2742" s="7">
        <v>5</v>
      </c>
      <c r="E2742" s="1">
        <v>6583.43</v>
      </c>
      <c r="F2742" s="1">
        <v>565.11</v>
      </c>
      <c r="G2742" s="1">
        <v>441.56</v>
      </c>
      <c r="H2742" s="1">
        <v>701.52</v>
      </c>
      <c r="I2742" s="6">
        <v>1708.19</v>
      </c>
      <c r="J2742" s="86"/>
      <c r="K2742" s="86"/>
      <c r="L2742" s="85"/>
      <c r="M2742" s="85"/>
      <c r="N2742" s="85"/>
      <c r="O2742" s="85"/>
      <c r="P2742" s="85"/>
      <c r="Q2742" s="1">
        <f t="shared" si="42"/>
        <v>1708.19</v>
      </c>
    </row>
    <row r="2743" spans="1:17" x14ac:dyDescent="0.25">
      <c r="A2743" s="83" t="s">
        <v>10411</v>
      </c>
      <c r="B2743" s="84" t="s">
        <v>18117</v>
      </c>
      <c r="C2743" s="7">
        <v>1784</v>
      </c>
      <c r="D2743" s="7">
        <v>12</v>
      </c>
      <c r="E2743" s="1">
        <v>2364.13</v>
      </c>
      <c r="F2743" s="1">
        <v>2087.27</v>
      </c>
      <c r="G2743" s="1">
        <v>1059.74</v>
      </c>
      <c r="H2743" s="1">
        <v>251.92</v>
      </c>
      <c r="I2743" s="6">
        <v>3398.93</v>
      </c>
      <c r="J2743" s="86"/>
      <c r="K2743" s="86"/>
      <c r="L2743" s="85"/>
      <c r="M2743" s="85"/>
      <c r="N2743" s="85"/>
      <c r="O2743" s="85"/>
      <c r="P2743" s="85"/>
      <c r="Q2743" s="1">
        <f t="shared" si="42"/>
        <v>3398.93</v>
      </c>
    </row>
    <row r="2744" spans="1:17" x14ac:dyDescent="0.25">
      <c r="A2744" s="83" t="s">
        <v>10412</v>
      </c>
      <c r="B2744" s="84" t="s">
        <v>18118</v>
      </c>
      <c r="C2744" s="7">
        <v>22306</v>
      </c>
      <c r="D2744" s="7">
        <v>106</v>
      </c>
      <c r="E2744" s="1">
        <v>37439.9</v>
      </c>
      <c r="F2744" s="1">
        <v>26097.94</v>
      </c>
      <c r="G2744" s="1">
        <v>9361.1</v>
      </c>
      <c r="H2744" s="1">
        <v>3989.51</v>
      </c>
      <c r="I2744" s="6">
        <v>39448.550000000003</v>
      </c>
      <c r="J2744" s="86"/>
      <c r="K2744" s="86"/>
      <c r="L2744" s="85"/>
      <c r="M2744" s="85"/>
      <c r="N2744" s="85"/>
      <c r="O2744" s="85"/>
      <c r="P2744" s="85"/>
      <c r="Q2744" s="1">
        <f t="shared" si="42"/>
        <v>39448.550000000003</v>
      </c>
    </row>
    <row r="2745" spans="1:17" x14ac:dyDescent="0.25">
      <c r="A2745" s="83" t="s">
        <v>10413</v>
      </c>
      <c r="B2745" s="84" t="s">
        <v>18119</v>
      </c>
      <c r="C2745" s="7">
        <v>414</v>
      </c>
      <c r="D2745" s="7">
        <v>5</v>
      </c>
      <c r="E2745" s="1">
        <v>1449.26</v>
      </c>
      <c r="F2745" s="1">
        <v>484.38</v>
      </c>
      <c r="G2745" s="1">
        <v>441.56</v>
      </c>
      <c r="H2745" s="1">
        <v>154.43</v>
      </c>
      <c r="I2745" s="6">
        <v>1080.3699999999999</v>
      </c>
      <c r="J2745" s="86"/>
      <c r="K2745" s="86"/>
      <c r="L2745" s="85"/>
      <c r="M2745" s="85"/>
      <c r="N2745" s="85"/>
      <c r="O2745" s="85"/>
      <c r="P2745" s="85"/>
      <c r="Q2745" s="1">
        <f t="shared" si="42"/>
        <v>1080.3699999999999</v>
      </c>
    </row>
    <row r="2746" spans="1:17" x14ac:dyDescent="0.25">
      <c r="A2746" s="83" t="s">
        <v>10414</v>
      </c>
      <c r="B2746" s="84" t="s">
        <v>18120</v>
      </c>
      <c r="C2746" s="7">
        <v>3622</v>
      </c>
      <c r="D2746" s="7">
        <v>25</v>
      </c>
      <c r="E2746" s="1">
        <v>6550.45</v>
      </c>
      <c r="F2746" s="1">
        <v>4237.7299999999996</v>
      </c>
      <c r="G2746" s="1">
        <v>2207.81</v>
      </c>
      <c r="H2746" s="1">
        <v>698</v>
      </c>
      <c r="I2746" s="6">
        <v>7143.54</v>
      </c>
      <c r="J2746" s="86"/>
      <c r="K2746" s="86"/>
      <c r="L2746" s="85"/>
      <c r="M2746" s="85"/>
      <c r="N2746" s="85"/>
      <c r="O2746" s="85"/>
      <c r="P2746" s="85"/>
      <c r="Q2746" s="1">
        <f t="shared" si="42"/>
        <v>7143.54</v>
      </c>
    </row>
    <row r="2747" spans="1:17" x14ac:dyDescent="0.25">
      <c r="A2747" s="83" t="s">
        <v>10415</v>
      </c>
      <c r="B2747" s="84" t="s">
        <v>18121</v>
      </c>
      <c r="C2747" s="7">
        <v>2772</v>
      </c>
      <c r="D2747" s="7">
        <v>17</v>
      </c>
      <c r="E2747" s="1">
        <v>5048.8100000000004</v>
      </c>
      <c r="F2747" s="1">
        <v>3243.23</v>
      </c>
      <c r="G2747" s="1">
        <v>1501.31</v>
      </c>
      <c r="H2747" s="1">
        <v>537.99</v>
      </c>
      <c r="I2747" s="6">
        <v>5282.53</v>
      </c>
      <c r="J2747" s="86"/>
      <c r="K2747" s="86"/>
      <c r="L2747" s="85"/>
      <c r="M2747" s="85"/>
      <c r="N2747" s="85"/>
      <c r="O2747" s="85"/>
      <c r="P2747" s="85"/>
      <c r="Q2747" s="1">
        <f t="shared" si="42"/>
        <v>5282.53</v>
      </c>
    </row>
    <row r="2748" spans="1:17" x14ac:dyDescent="0.25">
      <c r="A2748" s="83" t="s">
        <v>10416</v>
      </c>
      <c r="B2748" s="84" t="s">
        <v>18122</v>
      </c>
      <c r="C2748" s="7">
        <v>8007</v>
      </c>
      <c r="D2748" s="7">
        <v>129</v>
      </c>
      <c r="E2748" s="1">
        <v>53070.45</v>
      </c>
      <c r="F2748" s="1">
        <v>9368.16</v>
      </c>
      <c r="G2748" s="1">
        <v>11392.29</v>
      </c>
      <c r="H2748" s="1">
        <v>5655.07</v>
      </c>
      <c r="I2748" s="6">
        <v>26415.52</v>
      </c>
      <c r="J2748" s="86"/>
      <c r="K2748" s="86"/>
      <c r="L2748" s="85"/>
      <c r="M2748" s="85"/>
      <c r="N2748" s="85"/>
      <c r="O2748" s="85"/>
      <c r="P2748" s="85"/>
      <c r="Q2748" s="1">
        <f t="shared" si="42"/>
        <v>26415.52</v>
      </c>
    </row>
    <row r="2749" spans="1:17" x14ac:dyDescent="0.25">
      <c r="A2749" s="83" t="s">
        <v>10417</v>
      </c>
      <c r="B2749" s="84" t="s">
        <v>18123</v>
      </c>
      <c r="C2749" s="7">
        <v>5313</v>
      </c>
      <c r="D2749" s="7">
        <v>24</v>
      </c>
      <c r="E2749" s="1">
        <v>8493.2000000000007</v>
      </c>
      <c r="F2749" s="1">
        <v>6216.19</v>
      </c>
      <c r="G2749" s="1">
        <v>2119.5</v>
      </c>
      <c r="H2749" s="1">
        <v>905.02</v>
      </c>
      <c r="I2749" s="6">
        <v>9240.7099999999991</v>
      </c>
      <c r="J2749" s="86"/>
      <c r="K2749" s="86"/>
      <c r="L2749" s="85"/>
      <c r="M2749" s="85"/>
      <c r="N2749" s="85"/>
      <c r="O2749" s="85"/>
      <c r="P2749" s="85"/>
      <c r="Q2749" s="1">
        <f t="shared" si="42"/>
        <v>9240.7099999999991</v>
      </c>
    </row>
    <row r="2750" spans="1:17" x14ac:dyDescent="0.25">
      <c r="A2750" s="83" t="s">
        <v>10418</v>
      </c>
      <c r="B2750" s="84" t="s">
        <v>18124</v>
      </c>
      <c r="C2750" s="7">
        <v>2110</v>
      </c>
      <c r="D2750" s="7">
        <v>11</v>
      </c>
      <c r="E2750" s="1">
        <v>5097.97</v>
      </c>
      <c r="F2750" s="1">
        <v>2468.6999999999998</v>
      </c>
      <c r="G2750" s="1">
        <v>971.43</v>
      </c>
      <c r="H2750" s="1">
        <v>543.23</v>
      </c>
      <c r="I2750" s="6">
        <v>3983.36</v>
      </c>
      <c r="J2750" s="86"/>
      <c r="K2750" s="86"/>
      <c r="L2750" s="85"/>
      <c r="M2750" s="85"/>
      <c r="N2750" s="85"/>
      <c r="O2750" s="85"/>
      <c r="P2750" s="85"/>
      <c r="Q2750" s="1">
        <f t="shared" si="42"/>
        <v>3983.36</v>
      </c>
    </row>
    <row r="2751" spans="1:17" x14ac:dyDescent="0.25">
      <c r="A2751" s="83" t="s">
        <v>10419</v>
      </c>
      <c r="B2751" s="84" t="s">
        <v>18125</v>
      </c>
      <c r="C2751" s="7">
        <v>1129</v>
      </c>
      <c r="D2751" s="7">
        <v>13</v>
      </c>
      <c r="E2751" s="1">
        <v>3032.23</v>
      </c>
      <c r="F2751" s="1">
        <v>1320.93</v>
      </c>
      <c r="G2751" s="1">
        <v>1148.06</v>
      </c>
      <c r="H2751" s="1">
        <v>323.10000000000002</v>
      </c>
      <c r="I2751" s="6">
        <v>2792.09</v>
      </c>
      <c r="J2751" s="86"/>
      <c r="K2751" s="86"/>
      <c r="L2751" s="85"/>
      <c r="M2751" s="85"/>
      <c r="N2751" s="85"/>
      <c r="O2751" s="85"/>
      <c r="P2751" s="85"/>
      <c r="Q2751" s="1">
        <f t="shared" si="42"/>
        <v>2792.09</v>
      </c>
    </row>
    <row r="2752" spans="1:17" x14ac:dyDescent="0.25">
      <c r="A2752" s="83" t="s">
        <v>10420</v>
      </c>
      <c r="B2752" s="84" t="s">
        <v>18126</v>
      </c>
      <c r="C2752" s="7">
        <v>3117</v>
      </c>
      <c r="D2752" s="7">
        <v>38</v>
      </c>
      <c r="E2752" s="1">
        <v>16817.88</v>
      </c>
      <c r="F2752" s="1">
        <v>3646.88</v>
      </c>
      <c r="G2752" s="1">
        <v>3355.87</v>
      </c>
      <c r="H2752" s="1">
        <v>1792.08</v>
      </c>
      <c r="I2752" s="6">
        <v>8794.83</v>
      </c>
      <c r="J2752" s="86"/>
      <c r="K2752" s="86"/>
      <c r="L2752" s="85"/>
      <c r="M2752" s="85"/>
      <c r="N2752" s="85"/>
      <c r="O2752" s="85"/>
      <c r="P2752" s="85"/>
      <c r="Q2752" s="1">
        <f t="shared" si="42"/>
        <v>8794.83</v>
      </c>
    </row>
    <row r="2753" spans="1:17" x14ac:dyDescent="0.25">
      <c r="A2753" s="83" t="s">
        <v>10421</v>
      </c>
      <c r="B2753" s="84" t="s">
        <v>18127</v>
      </c>
      <c r="C2753" s="7">
        <v>58460</v>
      </c>
      <c r="D2753" s="7">
        <v>590</v>
      </c>
      <c r="E2753" s="1">
        <v>367312.34</v>
      </c>
      <c r="F2753" s="1">
        <v>68398</v>
      </c>
      <c r="G2753" s="1">
        <v>52104.26</v>
      </c>
      <c r="H2753" s="1">
        <v>39140.019999999997</v>
      </c>
      <c r="I2753" s="6">
        <v>159642.28</v>
      </c>
      <c r="J2753" s="86"/>
      <c r="K2753" s="86"/>
      <c r="L2753" s="85"/>
      <c r="M2753" s="85"/>
      <c r="N2753" s="85"/>
      <c r="O2753" s="85"/>
      <c r="P2753" s="85"/>
      <c r="Q2753" s="1">
        <f t="shared" si="42"/>
        <v>159642.28</v>
      </c>
    </row>
    <row r="2754" spans="1:17" x14ac:dyDescent="0.25">
      <c r="A2754" s="83" t="s">
        <v>10422</v>
      </c>
      <c r="B2754" s="84" t="s">
        <v>18128</v>
      </c>
      <c r="C2754" s="7">
        <v>455</v>
      </c>
      <c r="D2754" s="7">
        <v>2</v>
      </c>
      <c r="E2754" s="1">
        <v>373.22</v>
      </c>
      <c r="F2754" s="1">
        <v>532.35</v>
      </c>
      <c r="G2754" s="1">
        <v>176.62</v>
      </c>
      <c r="H2754" s="1">
        <v>39.770000000000003</v>
      </c>
      <c r="I2754" s="6">
        <v>748.74</v>
      </c>
      <c r="J2754" s="86"/>
      <c r="K2754" s="86"/>
      <c r="L2754" s="85"/>
      <c r="M2754" s="85"/>
      <c r="N2754" s="85"/>
      <c r="O2754" s="85"/>
      <c r="P2754" s="85"/>
      <c r="Q2754" s="1">
        <f t="shared" si="42"/>
        <v>748.74</v>
      </c>
    </row>
    <row r="2755" spans="1:17" x14ac:dyDescent="0.25">
      <c r="A2755" s="83" t="s">
        <v>10423</v>
      </c>
      <c r="B2755" s="84" t="s">
        <v>18129</v>
      </c>
      <c r="C2755" s="7">
        <v>1185</v>
      </c>
      <c r="D2755" s="7">
        <v>17</v>
      </c>
      <c r="E2755" s="1">
        <v>4031.18</v>
      </c>
      <c r="F2755" s="1">
        <v>1386.45</v>
      </c>
      <c r="G2755" s="1">
        <v>1501.31</v>
      </c>
      <c r="H2755" s="1">
        <v>429.55</v>
      </c>
      <c r="I2755" s="6">
        <v>3317.31</v>
      </c>
      <c r="J2755" s="86"/>
      <c r="K2755" s="86"/>
      <c r="L2755" s="85"/>
      <c r="M2755" s="85"/>
      <c r="N2755" s="85"/>
      <c r="O2755" s="85"/>
      <c r="P2755" s="85"/>
      <c r="Q2755" s="1">
        <f t="shared" si="42"/>
        <v>3317.31</v>
      </c>
    </row>
    <row r="2756" spans="1:17" x14ac:dyDescent="0.25">
      <c r="A2756" s="83" t="s">
        <v>10424</v>
      </c>
      <c r="B2756" s="84" t="s">
        <v>18130</v>
      </c>
      <c r="C2756" s="7">
        <v>1036</v>
      </c>
      <c r="D2756" s="7">
        <v>9</v>
      </c>
      <c r="E2756" s="1">
        <v>1947</v>
      </c>
      <c r="F2756" s="1">
        <v>1212.1199999999999</v>
      </c>
      <c r="G2756" s="1">
        <v>794.81</v>
      </c>
      <c r="H2756" s="1">
        <v>207.47</v>
      </c>
      <c r="I2756" s="6">
        <v>2214.4</v>
      </c>
      <c r="J2756" s="86"/>
      <c r="K2756" s="86"/>
      <c r="L2756" s="85"/>
      <c r="M2756" s="85"/>
      <c r="N2756" s="85"/>
      <c r="O2756" s="85"/>
      <c r="P2756" s="85"/>
      <c r="Q2756" s="1">
        <f t="shared" si="42"/>
        <v>2214.4</v>
      </c>
    </row>
    <row r="2757" spans="1:17" x14ac:dyDescent="0.25">
      <c r="A2757" s="83" t="s">
        <v>10425</v>
      </c>
      <c r="B2757" s="84" t="s">
        <v>18131</v>
      </c>
      <c r="C2757" s="7">
        <v>14348</v>
      </c>
      <c r="D2757" s="7">
        <v>140</v>
      </c>
      <c r="E2757" s="1">
        <v>46527.92</v>
      </c>
      <c r="F2757" s="1">
        <v>16787.11</v>
      </c>
      <c r="G2757" s="1">
        <v>12363.73</v>
      </c>
      <c r="H2757" s="1">
        <v>4957.91</v>
      </c>
      <c r="I2757" s="6">
        <v>34108.75</v>
      </c>
      <c r="J2757" s="86"/>
      <c r="K2757" s="86"/>
      <c r="L2757" s="85"/>
      <c r="M2757" s="85"/>
      <c r="N2757" s="85"/>
      <c r="O2757" s="85"/>
      <c r="P2757" s="85"/>
      <c r="Q2757" s="1">
        <f t="shared" si="42"/>
        <v>34108.75</v>
      </c>
    </row>
    <row r="2758" spans="1:17" x14ac:dyDescent="0.25">
      <c r="A2758" s="83" t="s">
        <v>10426</v>
      </c>
      <c r="B2758" s="84" t="s">
        <v>18132</v>
      </c>
      <c r="C2758" s="7">
        <v>1185</v>
      </c>
      <c r="D2758" s="7">
        <v>7</v>
      </c>
      <c r="E2758" s="1">
        <v>1551.34</v>
      </c>
      <c r="F2758" s="1">
        <v>1386.45</v>
      </c>
      <c r="G2758" s="1">
        <v>618.17999999999995</v>
      </c>
      <c r="H2758" s="1">
        <v>165.3</v>
      </c>
      <c r="I2758" s="6">
        <v>2169.9299999999998</v>
      </c>
      <c r="J2758" s="86"/>
      <c r="K2758" s="86"/>
      <c r="L2758" s="85"/>
      <c r="M2758" s="85"/>
      <c r="N2758" s="85"/>
      <c r="O2758" s="85"/>
      <c r="P2758" s="85"/>
      <c r="Q2758" s="1">
        <f t="shared" si="42"/>
        <v>2169.9299999999998</v>
      </c>
    </row>
    <row r="2759" spans="1:17" x14ac:dyDescent="0.25">
      <c r="A2759" s="83" t="s">
        <v>10427</v>
      </c>
      <c r="B2759" s="84" t="s">
        <v>18133</v>
      </c>
      <c r="C2759" s="7">
        <v>5784</v>
      </c>
      <c r="D2759" s="7">
        <v>39</v>
      </c>
      <c r="E2759" s="1">
        <v>9663.2800000000007</v>
      </c>
      <c r="F2759" s="1">
        <v>6767.26</v>
      </c>
      <c r="G2759" s="1">
        <v>3444.18</v>
      </c>
      <c r="H2759" s="1">
        <v>1029.7</v>
      </c>
      <c r="I2759" s="6">
        <v>11241.14</v>
      </c>
      <c r="J2759" s="86"/>
      <c r="K2759" s="86"/>
      <c r="L2759" s="85"/>
      <c r="M2759" s="85"/>
      <c r="N2759" s="85"/>
      <c r="O2759" s="85"/>
      <c r="P2759" s="85"/>
      <c r="Q2759" s="1">
        <f t="shared" si="42"/>
        <v>11241.14</v>
      </c>
    </row>
    <row r="2760" spans="1:17" x14ac:dyDescent="0.25">
      <c r="A2760" s="83" t="s">
        <v>10428</v>
      </c>
      <c r="B2760" s="84" t="s">
        <v>18134</v>
      </c>
      <c r="C2760" s="7">
        <v>1011</v>
      </c>
      <c r="D2760" s="7">
        <v>8</v>
      </c>
      <c r="E2760" s="1">
        <v>2384.2199999999998</v>
      </c>
      <c r="F2760" s="1">
        <v>1182.8599999999999</v>
      </c>
      <c r="G2760" s="1">
        <v>706.5</v>
      </c>
      <c r="H2760" s="1">
        <v>254.06</v>
      </c>
      <c r="I2760" s="6">
        <v>2143.42</v>
      </c>
      <c r="J2760" s="86"/>
      <c r="K2760" s="86"/>
      <c r="L2760" s="85"/>
      <c r="M2760" s="85"/>
      <c r="N2760" s="85"/>
      <c r="O2760" s="85"/>
      <c r="P2760" s="85"/>
      <c r="Q2760" s="1">
        <f t="shared" si="42"/>
        <v>2143.42</v>
      </c>
    </row>
    <row r="2761" spans="1:17" x14ac:dyDescent="0.25">
      <c r="A2761" s="83" t="s">
        <v>10429</v>
      </c>
      <c r="B2761" s="84" t="s">
        <v>18135</v>
      </c>
      <c r="C2761" s="7">
        <v>6982</v>
      </c>
      <c r="D2761" s="7">
        <v>54</v>
      </c>
      <c r="E2761" s="1">
        <v>18764.73</v>
      </c>
      <c r="F2761" s="1">
        <v>8168.91</v>
      </c>
      <c r="G2761" s="1">
        <v>4768.8599999999997</v>
      </c>
      <c r="H2761" s="1">
        <v>1999.53</v>
      </c>
      <c r="I2761" s="6">
        <v>14937.3</v>
      </c>
      <c r="J2761" s="86"/>
      <c r="K2761" s="86"/>
      <c r="L2761" s="85"/>
      <c r="M2761" s="85"/>
      <c r="N2761" s="85"/>
      <c r="O2761" s="85"/>
      <c r="P2761" s="85"/>
      <c r="Q2761" s="1">
        <f t="shared" si="42"/>
        <v>14937.3</v>
      </c>
    </row>
    <row r="2762" spans="1:17" x14ac:dyDescent="0.25">
      <c r="A2762" s="83" t="s">
        <v>10430</v>
      </c>
      <c r="B2762" s="84" t="s">
        <v>18136</v>
      </c>
      <c r="C2762" s="7">
        <v>8694</v>
      </c>
      <c r="D2762" s="7">
        <v>72</v>
      </c>
      <c r="E2762" s="1">
        <v>50126.59</v>
      </c>
      <c r="F2762" s="1">
        <v>10171.950000000001</v>
      </c>
      <c r="G2762" s="1">
        <v>6358.49</v>
      </c>
      <c r="H2762" s="1">
        <v>5341.38</v>
      </c>
      <c r="I2762" s="6">
        <v>21871.82</v>
      </c>
      <c r="J2762" s="86"/>
      <c r="K2762" s="86"/>
      <c r="L2762" s="85"/>
      <c r="M2762" s="85"/>
      <c r="N2762" s="85"/>
      <c r="O2762" s="85"/>
      <c r="P2762" s="85"/>
      <c r="Q2762" s="1">
        <f t="shared" si="42"/>
        <v>21871.82</v>
      </c>
    </row>
    <row r="2763" spans="1:17" x14ac:dyDescent="0.25">
      <c r="A2763" s="83" t="s">
        <v>10431</v>
      </c>
      <c r="B2763" s="84" t="s">
        <v>18137</v>
      </c>
      <c r="C2763" s="7">
        <v>317</v>
      </c>
      <c r="D2763" s="7">
        <v>4</v>
      </c>
      <c r="E2763" s="1">
        <v>18484.28</v>
      </c>
      <c r="F2763" s="1">
        <v>370.89</v>
      </c>
      <c r="G2763" s="1">
        <v>353.25</v>
      </c>
      <c r="H2763" s="1">
        <v>1969.65</v>
      </c>
      <c r="I2763" s="6">
        <v>2693.79</v>
      </c>
      <c r="J2763" s="86"/>
      <c r="K2763" s="86"/>
      <c r="L2763" s="85"/>
      <c r="M2763" s="85"/>
      <c r="N2763" s="85"/>
      <c r="O2763" s="85"/>
      <c r="P2763" s="85"/>
      <c r="Q2763" s="1">
        <f t="shared" si="42"/>
        <v>2693.79</v>
      </c>
    </row>
    <row r="2764" spans="1:17" x14ac:dyDescent="0.25">
      <c r="A2764" s="83" t="s">
        <v>10432</v>
      </c>
      <c r="B2764" s="84" t="s">
        <v>18138</v>
      </c>
      <c r="C2764" s="7">
        <v>1138</v>
      </c>
      <c r="D2764" s="7">
        <v>4</v>
      </c>
      <c r="E2764" s="1">
        <v>1520.53</v>
      </c>
      <c r="F2764" s="1">
        <v>1331.46</v>
      </c>
      <c r="G2764" s="1">
        <v>353.25</v>
      </c>
      <c r="H2764" s="1">
        <v>162.02000000000001</v>
      </c>
      <c r="I2764" s="6">
        <v>1846.73</v>
      </c>
      <c r="J2764" s="86"/>
      <c r="K2764" s="86"/>
      <c r="L2764" s="85"/>
      <c r="M2764" s="85"/>
      <c r="N2764" s="85"/>
      <c r="O2764" s="85"/>
      <c r="P2764" s="85"/>
      <c r="Q2764" s="1">
        <f t="shared" si="42"/>
        <v>1846.73</v>
      </c>
    </row>
    <row r="2765" spans="1:17" x14ac:dyDescent="0.25">
      <c r="A2765" s="83" t="s">
        <v>10433</v>
      </c>
      <c r="B2765" s="84" t="s">
        <v>18139</v>
      </c>
      <c r="C2765" s="7">
        <v>11492</v>
      </c>
      <c r="D2765" s="7">
        <v>307</v>
      </c>
      <c r="E2765" s="1">
        <v>239109.37</v>
      </c>
      <c r="F2765" s="1">
        <v>13445.6</v>
      </c>
      <c r="G2765" s="1">
        <v>27111.88</v>
      </c>
      <c r="H2765" s="1">
        <v>25478.98</v>
      </c>
      <c r="I2765" s="6">
        <v>66036.460000000006</v>
      </c>
      <c r="J2765" s="86"/>
      <c r="K2765" s="86"/>
      <c r="L2765" s="85"/>
      <c r="M2765" s="85"/>
      <c r="N2765" s="85"/>
      <c r="O2765" s="85"/>
      <c r="P2765" s="85"/>
      <c r="Q2765" s="1">
        <f t="shared" si="42"/>
        <v>66036.460000000006</v>
      </c>
    </row>
    <row r="2766" spans="1:17" x14ac:dyDescent="0.25">
      <c r="A2766" s="83" t="s">
        <v>10434</v>
      </c>
      <c r="B2766" s="84" t="s">
        <v>18140</v>
      </c>
      <c r="C2766" s="7">
        <v>1167</v>
      </c>
      <c r="D2766" s="7">
        <v>7</v>
      </c>
      <c r="E2766" s="1">
        <v>1237.06</v>
      </c>
      <c r="F2766" s="1">
        <v>1365.38</v>
      </c>
      <c r="G2766" s="1">
        <v>618.17999999999995</v>
      </c>
      <c r="H2766" s="1">
        <v>131.82</v>
      </c>
      <c r="I2766" s="6">
        <v>2115.38</v>
      </c>
      <c r="J2766" s="86"/>
      <c r="K2766" s="86"/>
      <c r="L2766" s="85"/>
      <c r="M2766" s="85"/>
      <c r="N2766" s="85"/>
      <c r="O2766" s="85"/>
      <c r="P2766" s="85"/>
      <c r="Q2766" s="1">
        <f t="shared" ref="Q2766:Q2829" si="43">I2766+P2766</f>
        <v>2115.38</v>
      </c>
    </row>
    <row r="2767" spans="1:17" x14ac:dyDescent="0.25">
      <c r="A2767" s="83" t="s">
        <v>10435</v>
      </c>
      <c r="B2767" s="84" t="s">
        <v>18141</v>
      </c>
      <c r="C2767" s="7">
        <v>1490</v>
      </c>
      <c r="D2767" s="7">
        <v>9</v>
      </c>
      <c r="E2767" s="1">
        <v>8066.7</v>
      </c>
      <c r="F2767" s="1">
        <v>1743.3</v>
      </c>
      <c r="G2767" s="1">
        <v>794.81</v>
      </c>
      <c r="H2767" s="1">
        <v>859.57</v>
      </c>
      <c r="I2767" s="6">
        <v>3397.68</v>
      </c>
      <c r="J2767" s="86"/>
      <c r="K2767" s="86"/>
      <c r="L2767" s="85"/>
      <c r="M2767" s="85"/>
      <c r="N2767" s="85"/>
      <c r="O2767" s="85"/>
      <c r="P2767" s="85"/>
      <c r="Q2767" s="1">
        <f t="shared" si="43"/>
        <v>3397.68</v>
      </c>
    </row>
    <row r="2768" spans="1:17" x14ac:dyDescent="0.25">
      <c r="A2768" s="83" t="s">
        <v>10436</v>
      </c>
      <c r="B2768" s="84" t="s">
        <v>18142</v>
      </c>
      <c r="C2768" s="7">
        <v>9894</v>
      </c>
      <c r="D2768" s="7">
        <v>82</v>
      </c>
      <c r="E2768" s="1">
        <v>34192.120000000003</v>
      </c>
      <c r="F2768" s="1">
        <v>11575.94</v>
      </c>
      <c r="G2768" s="1">
        <v>7241.61</v>
      </c>
      <c r="H2768" s="1">
        <v>3643.44</v>
      </c>
      <c r="I2768" s="6">
        <v>22460.99</v>
      </c>
      <c r="J2768" s="86"/>
      <c r="K2768" s="86"/>
      <c r="L2768" s="85"/>
      <c r="M2768" s="85"/>
      <c r="N2768" s="85"/>
      <c r="O2768" s="85"/>
      <c r="P2768" s="85"/>
      <c r="Q2768" s="1">
        <f t="shared" si="43"/>
        <v>22460.99</v>
      </c>
    </row>
    <row r="2769" spans="1:17" x14ac:dyDescent="0.25">
      <c r="A2769" s="83" t="s">
        <v>10437</v>
      </c>
      <c r="B2769" s="84" t="s">
        <v>18143</v>
      </c>
      <c r="C2769" s="7">
        <v>1103</v>
      </c>
      <c r="D2769" s="7">
        <v>13</v>
      </c>
      <c r="E2769" s="1">
        <v>9474.48</v>
      </c>
      <c r="F2769" s="1">
        <v>1290.5</v>
      </c>
      <c r="G2769" s="1">
        <v>1148.06</v>
      </c>
      <c r="H2769" s="1">
        <v>1009.58</v>
      </c>
      <c r="I2769" s="6">
        <v>3448.14</v>
      </c>
      <c r="J2769" s="86"/>
      <c r="K2769" s="86"/>
      <c r="L2769" s="85"/>
      <c r="M2769" s="85"/>
      <c r="N2769" s="85"/>
      <c r="O2769" s="85"/>
      <c r="P2769" s="85"/>
      <c r="Q2769" s="1">
        <f t="shared" si="43"/>
        <v>3448.14</v>
      </c>
    </row>
    <row r="2770" spans="1:17" x14ac:dyDescent="0.25">
      <c r="A2770" s="83" t="s">
        <v>10438</v>
      </c>
      <c r="B2770" s="84" t="s">
        <v>18144</v>
      </c>
      <c r="C2770" s="7">
        <v>263</v>
      </c>
      <c r="D2770" s="7">
        <v>1</v>
      </c>
      <c r="E2770" s="1">
        <v>37.32</v>
      </c>
      <c r="F2770" s="1">
        <v>307.70999999999998</v>
      </c>
      <c r="G2770" s="1">
        <v>88.31</v>
      </c>
      <c r="H2770" s="1">
        <v>3.98</v>
      </c>
      <c r="I2770" s="6">
        <v>400</v>
      </c>
      <c r="J2770" s="86"/>
      <c r="K2770" s="86"/>
      <c r="L2770" s="85"/>
      <c r="M2770" s="85"/>
      <c r="N2770" s="85"/>
      <c r="O2770" s="85"/>
      <c r="P2770" s="85"/>
      <c r="Q2770" s="1">
        <f t="shared" si="43"/>
        <v>400</v>
      </c>
    </row>
    <row r="2771" spans="1:17" x14ac:dyDescent="0.25">
      <c r="A2771" s="83" t="s">
        <v>10439</v>
      </c>
      <c r="B2771" s="84" t="s">
        <v>18145</v>
      </c>
      <c r="C2771" s="7">
        <v>1722</v>
      </c>
      <c r="D2771" s="7">
        <v>18</v>
      </c>
      <c r="E2771" s="1">
        <v>3493.36</v>
      </c>
      <c r="F2771" s="1">
        <v>2014.74</v>
      </c>
      <c r="G2771" s="1">
        <v>1589.62</v>
      </c>
      <c r="H2771" s="1">
        <v>372.25</v>
      </c>
      <c r="I2771" s="6">
        <v>3976.61</v>
      </c>
      <c r="J2771" s="86"/>
      <c r="K2771" s="86"/>
      <c r="L2771" s="85"/>
      <c r="M2771" s="85"/>
      <c r="N2771" s="85"/>
      <c r="O2771" s="85"/>
      <c r="P2771" s="85"/>
      <c r="Q2771" s="1">
        <f t="shared" si="43"/>
        <v>3976.61</v>
      </c>
    </row>
    <row r="2772" spans="1:17" x14ac:dyDescent="0.25">
      <c r="A2772" s="83" t="s">
        <v>10440</v>
      </c>
      <c r="B2772" s="84" t="s">
        <v>18146</v>
      </c>
      <c r="C2772" s="7">
        <v>368</v>
      </c>
      <c r="D2772" s="7">
        <v>2</v>
      </c>
      <c r="E2772" s="1">
        <v>116.41</v>
      </c>
      <c r="F2772" s="1">
        <v>430.56</v>
      </c>
      <c r="G2772" s="1">
        <v>176.62</v>
      </c>
      <c r="H2772" s="1">
        <v>12.41</v>
      </c>
      <c r="I2772" s="6">
        <v>619.59</v>
      </c>
      <c r="J2772" s="86"/>
      <c r="K2772" s="86"/>
      <c r="L2772" s="85"/>
      <c r="M2772" s="85"/>
      <c r="N2772" s="85"/>
      <c r="O2772" s="85"/>
      <c r="P2772" s="85"/>
      <c r="Q2772" s="1">
        <f t="shared" si="43"/>
        <v>619.59</v>
      </c>
    </row>
    <row r="2773" spans="1:17" x14ac:dyDescent="0.25">
      <c r="A2773" s="83" t="s">
        <v>10441</v>
      </c>
      <c r="B2773" s="84" t="s">
        <v>18147</v>
      </c>
      <c r="C2773" s="7">
        <v>2238</v>
      </c>
      <c r="D2773" s="7">
        <v>26</v>
      </c>
      <c r="E2773" s="1">
        <v>10216.700000000001</v>
      </c>
      <c r="F2773" s="1">
        <v>2618.46</v>
      </c>
      <c r="G2773" s="1">
        <v>2296.12</v>
      </c>
      <c r="H2773" s="1">
        <v>1088.67</v>
      </c>
      <c r="I2773" s="6">
        <v>6003.25</v>
      </c>
      <c r="J2773" s="86"/>
      <c r="K2773" s="86"/>
      <c r="L2773" s="85"/>
      <c r="M2773" s="85"/>
      <c r="N2773" s="85"/>
      <c r="O2773" s="85"/>
      <c r="P2773" s="85"/>
      <c r="Q2773" s="1">
        <f t="shared" si="43"/>
        <v>6003.25</v>
      </c>
    </row>
    <row r="2774" spans="1:17" x14ac:dyDescent="0.25">
      <c r="A2774" s="83" t="s">
        <v>10442</v>
      </c>
      <c r="B2774" s="84" t="s">
        <v>18148</v>
      </c>
      <c r="C2774" s="7">
        <v>5466</v>
      </c>
      <c r="D2774" s="7">
        <v>165</v>
      </c>
      <c r="E2774" s="1">
        <v>88896.68</v>
      </c>
      <c r="F2774" s="1">
        <v>6395.2</v>
      </c>
      <c r="G2774" s="1">
        <v>14571.54</v>
      </c>
      <c r="H2774" s="1">
        <v>9472.64</v>
      </c>
      <c r="I2774" s="6">
        <v>30439.38</v>
      </c>
      <c r="J2774" s="86"/>
      <c r="K2774" s="86"/>
      <c r="L2774" s="85"/>
      <c r="M2774" s="85"/>
      <c r="N2774" s="85"/>
      <c r="O2774" s="85"/>
      <c r="P2774" s="85"/>
      <c r="Q2774" s="1">
        <f t="shared" si="43"/>
        <v>30439.38</v>
      </c>
    </row>
    <row r="2775" spans="1:17" x14ac:dyDescent="0.25">
      <c r="A2775" s="83" t="s">
        <v>10443</v>
      </c>
      <c r="B2775" s="84" t="s">
        <v>18149</v>
      </c>
      <c r="C2775" s="7">
        <v>2306</v>
      </c>
      <c r="D2775" s="7">
        <v>18</v>
      </c>
      <c r="E2775" s="1">
        <v>11240.07</v>
      </c>
      <c r="F2775" s="1">
        <v>2698.02</v>
      </c>
      <c r="G2775" s="1">
        <v>1589.62</v>
      </c>
      <c r="H2775" s="1">
        <v>1197.72</v>
      </c>
      <c r="I2775" s="6">
        <v>5485.36</v>
      </c>
      <c r="J2775" s="86"/>
      <c r="K2775" s="86"/>
      <c r="L2775" s="85"/>
      <c r="M2775" s="85"/>
      <c r="N2775" s="85"/>
      <c r="O2775" s="85"/>
      <c r="P2775" s="85"/>
      <c r="Q2775" s="1">
        <f t="shared" si="43"/>
        <v>5485.36</v>
      </c>
    </row>
    <row r="2776" spans="1:17" x14ac:dyDescent="0.25">
      <c r="A2776" s="83" t="s">
        <v>10444</v>
      </c>
      <c r="B2776" s="84" t="s">
        <v>18150</v>
      </c>
      <c r="C2776" s="7">
        <v>947</v>
      </c>
      <c r="D2776" s="7">
        <v>4</v>
      </c>
      <c r="E2776" s="1">
        <v>808.65</v>
      </c>
      <c r="F2776" s="1">
        <v>1107.98</v>
      </c>
      <c r="G2776" s="1">
        <v>353.25</v>
      </c>
      <c r="H2776" s="1">
        <v>86.17</v>
      </c>
      <c r="I2776" s="6">
        <v>1547.4</v>
      </c>
      <c r="J2776" s="86"/>
      <c r="K2776" s="86"/>
      <c r="L2776" s="85"/>
      <c r="M2776" s="85"/>
      <c r="N2776" s="85"/>
      <c r="O2776" s="85"/>
      <c r="P2776" s="85"/>
      <c r="Q2776" s="1">
        <f t="shared" si="43"/>
        <v>1547.4</v>
      </c>
    </row>
    <row r="2777" spans="1:17" x14ac:dyDescent="0.25">
      <c r="A2777" s="83" t="s">
        <v>10445</v>
      </c>
      <c r="B2777" s="84" t="s">
        <v>18151</v>
      </c>
      <c r="C2777" s="7">
        <v>382</v>
      </c>
      <c r="D2777" s="7">
        <v>5</v>
      </c>
      <c r="E2777" s="1">
        <v>1209.3</v>
      </c>
      <c r="F2777" s="1">
        <v>446.94</v>
      </c>
      <c r="G2777" s="1">
        <v>441.56</v>
      </c>
      <c r="H2777" s="1">
        <v>128.86000000000001</v>
      </c>
      <c r="I2777" s="6">
        <v>1017.36</v>
      </c>
      <c r="J2777" s="86"/>
      <c r="K2777" s="86"/>
      <c r="L2777" s="85"/>
      <c r="M2777" s="85"/>
      <c r="N2777" s="85"/>
      <c r="O2777" s="85"/>
      <c r="P2777" s="85"/>
      <c r="Q2777" s="1">
        <f t="shared" si="43"/>
        <v>1017.36</v>
      </c>
    </row>
    <row r="2778" spans="1:17" x14ac:dyDescent="0.25">
      <c r="A2778" s="83" t="s">
        <v>10446</v>
      </c>
      <c r="B2778" s="84" t="s">
        <v>18152</v>
      </c>
      <c r="C2778" s="7">
        <v>2621</v>
      </c>
      <c r="D2778" s="7">
        <v>13</v>
      </c>
      <c r="E2778" s="1">
        <v>3189</v>
      </c>
      <c r="F2778" s="1">
        <v>3066.56</v>
      </c>
      <c r="G2778" s="1">
        <v>1148.06</v>
      </c>
      <c r="H2778" s="1">
        <v>339.82</v>
      </c>
      <c r="I2778" s="6">
        <v>4554.4399999999996</v>
      </c>
      <c r="J2778" s="86"/>
      <c r="K2778" s="86"/>
      <c r="L2778" s="85"/>
      <c r="M2778" s="85"/>
      <c r="N2778" s="85"/>
      <c r="O2778" s="85"/>
      <c r="P2778" s="85"/>
      <c r="Q2778" s="1">
        <f t="shared" si="43"/>
        <v>4554.4399999999996</v>
      </c>
    </row>
    <row r="2779" spans="1:17" x14ac:dyDescent="0.25">
      <c r="A2779" s="83" t="s">
        <v>10447</v>
      </c>
      <c r="B2779" s="84" t="s">
        <v>18153</v>
      </c>
      <c r="C2779" s="7">
        <v>12513</v>
      </c>
      <c r="D2779" s="7">
        <v>101</v>
      </c>
      <c r="E2779" s="1">
        <v>31722.49</v>
      </c>
      <c r="F2779" s="1">
        <v>14640.17</v>
      </c>
      <c r="G2779" s="1">
        <v>8919.5400000000009</v>
      </c>
      <c r="H2779" s="1">
        <v>3380.28</v>
      </c>
      <c r="I2779" s="6">
        <v>26939.99</v>
      </c>
      <c r="J2779" s="86"/>
      <c r="K2779" s="86"/>
      <c r="L2779" s="85"/>
      <c r="M2779" s="85"/>
      <c r="N2779" s="85"/>
      <c r="O2779" s="85"/>
      <c r="P2779" s="85"/>
      <c r="Q2779" s="1">
        <f t="shared" si="43"/>
        <v>26939.99</v>
      </c>
    </row>
    <row r="2780" spans="1:17" x14ac:dyDescent="0.25">
      <c r="A2780" s="83" t="s">
        <v>10448</v>
      </c>
      <c r="B2780" s="84" t="s">
        <v>18154</v>
      </c>
      <c r="C2780" s="7">
        <v>531</v>
      </c>
      <c r="D2780" s="7">
        <v>2</v>
      </c>
      <c r="E2780" s="1">
        <v>373.22</v>
      </c>
      <c r="F2780" s="1">
        <v>621.27</v>
      </c>
      <c r="G2780" s="1">
        <v>176.62</v>
      </c>
      <c r="H2780" s="1">
        <v>39.770000000000003</v>
      </c>
      <c r="I2780" s="6">
        <v>837.66</v>
      </c>
      <c r="J2780" s="86"/>
      <c r="K2780" s="86"/>
      <c r="L2780" s="85"/>
      <c r="M2780" s="85"/>
      <c r="N2780" s="85"/>
      <c r="O2780" s="85"/>
      <c r="P2780" s="85"/>
      <c r="Q2780" s="1">
        <f t="shared" si="43"/>
        <v>837.66</v>
      </c>
    </row>
    <row r="2781" spans="1:17" x14ac:dyDescent="0.25">
      <c r="A2781" s="83" t="s">
        <v>10449</v>
      </c>
      <c r="B2781" s="84" t="s">
        <v>18155</v>
      </c>
      <c r="C2781" s="7">
        <v>15222</v>
      </c>
      <c r="D2781" s="7">
        <v>200</v>
      </c>
      <c r="E2781" s="1">
        <v>77457.91</v>
      </c>
      <c r="F2781" s="1">
        <v>17809.689999999999</v>
      </c>
      <c r="G2781" s="1">
        <v>17662.46</v>
      </c>
      <c r="H2781" s="1">
        <v>8253.75</v>
      </c>
      <c r="I2781" s="6">
        <v>43725.9</v>
      </c>
      <c r="J2781" s="86"/>
      <c r="K2781" s="86"/>
      <c r="L2781" s="85"/>
      <c r="M2781" s="85"/>
      <c r="N2781" s="85"/>
      <c r="O2781" s="85"/>
      <c r="P2781" s="85"/>
      <c r="Q2781" s="1">
        <f t="shared" si="43"/>
        <v>43725.9</v>
      </c>
    </row>
    <row r="2782" spans="1:17" x14ac:dyDescent="0.25">
      <c r="A2782" s="83" t="s">
        <v>10450</v>
      </c>
      <c r="B2782" s="84" t="s">
        <v>18156</v>
      </c>
      <c r="C2782" s="7">
        <v>264</v>
      </c>
      <c r="D2782" s="7">
        <v>1</v>
      </c>
      <c r="E2782" s="1">
        <v>37.32</v>
      </c>
      <c r="F2782" s="1">
        <v>308.88</v>
      </c>
      <c r="G2782" s="1">
        <v>88.31</v>
      </c>
      <c r="H2782" s="1">
        <v>3.98</v>
      </c>
      <c r="I2782" s="6">
        <v>401.17</v>
      </c>
      <c r="J2782" s="86"/>
      <c r="K2782" s="86"/>
      <c r="L2782" s="85"/>
      <c r="M2782" s="85"/>
      <c r="N2782" s="85"/>
      <c r="O2782" s="85"/>
      <c r="P2782" s="85"/>
      <c r="Q2782" s="1">
        <f t="shared" si="43"/>
        <v>401.17</v>
      </c>
    </row>
    <row r="2783" spans="1:17" x14ac:dyDescent="0.25">
      <c r="A2783" s="83" t="s">
        <v>10451</v>
      </c>
      <c r="B2783" s="84" t="s">
        <v>18157</v>
      </c>
      <c r="C2783" s="7">
        <v>527</v>
      </c>
      <c r="D2783" s="7">
        <v>5</v>
      </c>
      <c r="E2783" s="1">
        <v>578.5</v>
      </c>
      <c r="F2783" s="1">
        <v>616.59</v>
      </c>
      <c r="G2783" s="1">
        <v>441.56</v>
      </c>
      <c r="H2783" s="1">
        <v>61.64</v>
      </c>
      <c r="I2783" s="6">
        <v>1119.79</v>
      </c>
      <c r="J2783" s="86"/>
      <c r="K2783" s="86"/>
      <c r="L2783" s="85"/>
      <c r="M2783" s="85"/>
      <c r="N2783" s="85"/>
      <c r="O2783" s="85"/>
      <c r="P2783" s="85"/>
      <c r="Q2783" s="1">
        <f t="shared" si="43"/>
        <v>1119.79</v>
      </c>
    </row>
    <row r="2784" spans="1:17" x14ac:dyDescent="0.25">
      <c r="A2784" s="83" t="s">
        <v>10452</v>
      </c>
      <c r="B2784" s="84" t="s">
        <v>18158</v>
      </c>
      <c r="C2784" s="7">
        <v>716</v>
      </c>
      <c r="D2784" s="7">
        <v>8</v>
      </c>
      <c r="E2784" s="1">
        <v>2141.87</v>
      </c>
      <c r="F2784" s="1">
        <v>837.72</v>
      </c>
      <c r="G2784" s="1">
        <v>706.5</v>
      </c>
      <c r="H2784" s="1">
        <v>228.23</v>
      </c>
      <c r="I2784" s="6">
        <v>1772.45</v>
      </c>
      <c r="J2784" s="86"/>
      <c r="K2784" s="86"/>
      <c r="L2784" s="85"/>
      <c r="M2784" s="85"/>
      <c r="N2784" s="85"/>
      <c r="O2784" s="85"/>
      <c r="P2784" s="85"/>
      <c r="Q2784" s="1">
        <f t="shared" si="43"/>
        <v>1772.45</v>
      </c>
    </row>
    <row r="2785" spans="1:17" x14ac:dyDescent="0.25">
      <c r="A2785" s="83" t="s">
        <v>10453</v>
      </c>
      <c r="B2785" s="84" t="s">
        <v>18159</v>
      </c>
      <c r="C2785" s="7">
        <v>625</v>
      </c>
      <c r="D2785" s="7">
        <v>4</v>
      </c>
      <c r="E2785" s="1">
        <v>645.44000000000005</v>
      </c>
      <c r="F2785" s="1">
        <v>731.25</v>
      </c>
      <c r="G2785" s="1">
        <v>353.25</v>
      </c>
      <c r="H2785" s="1">
        <v>68.78</v>
      </c>
      <c r="I2785" s="6">
        <v>1153.28</v>
      </c>
      <c r="J2785" s="86"/>
      <c r="K2785" s="86"/>
      <c r="L2785" s="85"/>
      <c r="M2785" s="85"/>
      <c r="N2785" s="85"/>
      <c r="O2785" s="85"/>
      <c r="P2785" s="85"/>
      <c r="Q2785" s="1">
        <f t="shared" si="43"/>
        <v>1153.28</v>
      </c>
    </row>
    <row r="2786" spans="1:17" x14ac:dyDescent="0.25">
      <c r="A2786" s="83" t="s">
        <v>10454</v>
      </c>
      <c r="B2786" s="84" t="s">
        <v>18160</v>
      </c>
      <c r="C2786" s="7">
        <v>736</v>
      </c>
      <c r="D2786" s="7">
        <v>17</v>
      </c>
      <c r="E2786" s="1">
        <v>3742.19</v>
      </c>
      <c r="F2786" s="1">
        <v>861.12</v>
      </c>
      <c r="G2786" s="1">
        <v>1501.31</v>
      </c>
      <c r="H2786" s="1">
        <v>398.76</v>
      </c>
      <c r="I2786" s="6">
        <v>2761.19</v>
      </c>
      <c r="J2786" s="86"/>
      <c r="K2786" s="86"/>
      <c r="L2786" s="85"/>
      <c r="M2786" s="85"/>
      <c r="N2786" s="85"/>
      <c r="O2786" s="85"/>
      <c r="P2786" s="85"/>
      <c r="Q2786" s="1">
        <f t="shared" si="43"/>
        <v>2761.19</v>
      </c>
    </row>
    <row r="2787" spans="1:17" x14ac:dyDescent="0.25">
      <c r="A2787" s="83" t="s">
        <v>10455</v>
      </c>
      <c r="B2787" s="84" t="s">
        <v>18161</v>
      </c>
      <c r="C2787" s="7">
        <v>232</v>
      </c>
      <c r="D2787" s="7">
        <v>0</v>
      </c>
      <c r="E2787" s="1">
        <v>0</v>
      </c>
      <c r="F2787" s="1">
        <v>271.44</v>
      </c>
      <c r="G2787" s="1">
        <v>0</v>
      </c>
      <c r="H2787" s="1">
        <v>0</v>
      </c>
      <c r="I2787" s="6">
        <v>271.44</v>
      </c>
      <c r="J2787" s="86"/>
      <c r="K2787" s="86"/>
      <c r="L2787" s="85"/>
      <c r="M2787" s="85"/>
      <c r="N2787" s="85"/>
      <c r="O2787" s="85"/>
      <c r="P2787" s="85"/>
      <c r="Q2787" s="1">
        <f t="shared" si="43"/>
        <v>271.44</v>
      </c>
    </row>
    <row r="2788" spans="1:17" x14ac:dyDescent="0.25">
      <c r="A2788" s="83" t="s">
        <v>10456</v>
      </c>
      <c r="B2788" s="84" t="s">
        <v>18162</v>
      </c>
      <c r="C2788" s="7">
        <v>2517</v>
      </c>
      <c r="D2788" s="7">
        <v>20</v>
      </c>
      <c r="E2788" s="1">
        <v>5159.13</v>
      </c>
      <c r="F2788" s="1">
        <v>2944.88</v>
      </c>
      <c r="G2788" s="1">
        <v>1766.25</v>
      </c>
      <c r="H2788" s="1">
        <v>549.74</v>
      </c>
      <c r="I2788" s="6">
        <v>5260.87</v>
      </c>
      <c r="J2788" s="86"/>
      <c r="K2788" s="86"/>
      <c r="L2788" s="85"/>
      <c r="M2788" s="85"/>
      <c r="N2788" s="85"/>
      <c r="O2788" s="85"/>
      <c r="P2788" s="85"/>
      <c r="Q2788" s="1">
        <f t="shared" si="43"/>
        <v>5260.87</v>
      </c>
    </row>
    <row r="2789" spans="1:17" x14ac:dyDescent="0.25">
      <c r="A2789" s="83" t="s">
        <v>10457</v>
      </c>
      <c r="B2789" s="84" t="s">
        <v>18163</v>
      </c>
      <c r="C2789" s="7">
        <v>677</v>
      </c>
      <c r="D2789" s="7">
        <v>10</v>
      </c>
      <c r="E2789" s="1">
        <v>1656.22</v>
      </c>
      <c r="F2789" s="1">
        <v>792.09</v>
      </c>
      <c r="G2789" s="1">
        <v>883.12</v>
      </c>
      <c r="H2789" s="1">
        <v>176.48</v>
      </c>
      <c r="I2789" s="6">
        <v>1851.69</v>
      </c>
      <c r="J2789" s="86"/>
      <c r="K2789" s="86"/>
      <c r="L2789" s="85"/>
      <c r="M2789" s="85"/>
      <c r="N2789" s="85"/>
      <c r="O2789" s="85"/>
      <c r="P2789" s="85"/>
      <c r="Q2789" s="1">
        <f t="shared" si="43"/>
        <v>1851.69</v>
      </c>
    </row>
    <row r="2790" spans="1:17" x14ac:dyDescent="0.25">
      <c r="A2790" s="83" t="s">
        <v>10458</v>
      </c>
      <c r="B2790" s="84" t="s">
        <v>18164</v>
      </c>
      <c r="C2790" s="7">
        <v>2890</v>
      </c>
      <c r="D2790" s="7">
        <v>29</v>
      </c>
      <c r="E2790" s="1">
        <v>14893.78</v>
      </c>
      <c r="F2790" s="1">
        <v>3381.29</v>
      </c>
      <c r="G2790" s="1">
        <v>2561.06</v>
      </c>
      <c r="H2790" s="1">
        <v>1587.05</v>
      </c>
      <c r="I2790" s="6">
        <v>7529.4</v>
      </c>
      <c r="J2790" s="86"/>
      <c r="K2790" s="86"/>
      <c r="L2790" s="85"/>
      <c r="M2790" s="85"/>
      <c r="N2790" s="85"/>
      <c r="O2790" s="85"/>
      <c r="P2790" s="85"/>
      <c r="Q2790" s="1">
        <f t="shared" si="43"/>
        <v>7529.4</v>
      </c>
    </row>
    <row r="2791" spans="1:17" x14ac:dyDescent="0.25">
      <c r="A2791" s="83" t="s">
        <v>10459</v>
      </c>
      <c r="B2791" s="84" t="s">
        <v>18165</v>
      </c>
      <c r="C2791" s="7">
        <v>657</v>
      </c>
      <c r="D2791" s="7">
        <v>13</v>
      </c>
      <c r="E2791" s="1">
        <v>6691.26</v>
      </c>
      <c r="F2791" s="1">
        <v>768.69</v>
      </c>
      <c r="G2791" s="1">
        <v>1148.06</v>
      </c>
      <c r="H2791" s="1">
        <v>713.01</v>
      </c>
      <c r="I2791" s="6">
        <v>2629.76</v>
      </c>
      <c r="J2791" s="86"/>
      <c r="K2791" s="86"/>
      <c r="L2791" s="85"/>
      <c r="M2791" s="85"/>
      <c r="N2791" s="85"/>
      <c r="O2791" s="85"/>
      <c r="P2791" s="85"/>
      <c r="Q2791" s="1">
        <f t="shared" si="43"/>
        <v>2629.76</v>
      </c>
    </row>
    <row r="2792" spans="1:17" x14ac:dyDescent="0.25">
      <c r="A2792" s="83" t="s">
        <v>10460</v>
      </c>
      <c r="B2792" s="84" t="s">
        <v>18166</v>
      </c>
      <c r="C2792" s="7">
        <v>562</v>
      </c>
      <c r="D2792" s="7">
        <v>5</v>
      </c>
      <c r="E2792" s="1">
        <v>1300.6300000000001</v>
      </c>
      <c r="F2792" s="1">
        <v>657.54</v>
      </c>
      <c r="G2792" s="1">
        <v>441.56</v>
      </c>
      <c r="H2792" s="1">
        <v>138.59</v>
      </c>
      <c r="I2792" s="6">
        <v>1237.69</v>
      </c>
      <c r="J2792" s="86"/>
      <c r="K2792" s="86"/>
      <c r="L2792" s="85"/>
      <c r="M2792" s="85"/>
      <c r="N2792" s="85"/>
      <c r="O2792" s="85"/>
      <c r="P2792" s="85"/>
      <c r="Q2792" s="1">
        <f t="shared" si="43"/>
        <v>1237.69</v>
      </c>
    </row>
    <row r="2793" spans="1:17" x14ac:dyDescent="0.25">
      <c r="A2793" s="83" t="s">
        <v>10461</v>
      </c>
      <c r="B2793" s="84" t="s">
        <v>18167</v>
      </c>
      <c r="C2793" s="7">
        <v>2021</v>
      </c>
      <c r="D2793" s="7">
        <v>18</v>
      </c>
      <c r="E2793" s="1">
        <v>3426.77</v>
      </c>
      <c r="F2793" s="1">
        <v>2364.56</v>
      </c>
      <c r="G2793" s="1">
        <v>1589.62</v>
      </c>
      <c r="H2793" s="1">
        <v>365.15</v>
      </c>
      <c r="I2793" s="6">
        <v>4319.33</v>
      </c>
      <c r="J2793" s="86"/>
      <c r="K2793" s="86"/>
      <c r="L2793" s="85"/>
      <c r="M2793" s="85"/>
      <c r="N2793" s="85"/>
      <c r="O2793" s="85"/>
      <c r="P2793" s="85"/>
      <c r="Q2793" s="1">
        <f t="shared" si="43"/>
        <v>4319.33</v>
      </c>
    </row>
    <row r="2794" spans="1:17" x14ac:dyDescent="0.25">
      <c r="A2794" s="83" t="s">
        <v>10462</v>
      </c>
      <c r="B2794" s="84" t="s">
        <v>18168</v>
      </c>
      <c r="C2794" s="7">
        <v>993</v>
      </c>
      <c r="D2794" s="7">
        <v>10</v>
      </c>
      <c r="E2794" s="1">
        <v>2091.58</v>
      </c>
      <c r="F2794" s="1">
        <v>1161.81</v>
      </c>
      <c r="G2794" s="1">
        <v>883.12</v>
      </c>
      <c r="H2794" s="1">
        <v>222.87</v>
      </c>
      <c r="I2794" s="6">
        <v>2267.8000000000002</v>
      </c>
      <c r="J2794" s="86"/>
      <c r="K2794" s="86"/>
      <c r="L2794" s="85"/>
      <c r="M2794" s="85"/>
      <c r="N2794" s="85"/>
      <c r="O2794" s="85"/>
      <c r="P2794" s="85"/>
      <c r="Q2794" s="1">
        <f t="shared" si="43"/>
        <v>2267.8000000000002</v>
      </c>
    </row>
    <row r="2795" spans="1:17" x14ac:dyDescent="0.25">
      <c r="A2795" s="83" t="s">
        <v>10463</v>
      </c>
      <c r="B2795" s="84" t="s">
        <v>18169</v>
      </c>
      <c r="C2795" s="7">
        <v>2120</v>
      </c>
      <c r="D2795" s="7">
        <v>16</v>
      </c>
      <c r="E2795" s="1">
        <v>2805.96</v>
      </c>
      <c r="F2795" s="1">
        <v>2480.39</v>
      </c>
      <c r="G2795" s="1">
        <v>1413</v>
      </c>
      <c r="H2795" s="1">
        <v>299</v>
      </c>
      <c r="I2795" s="6">
        <v>4192.3900000000003</v>
      </c>
      <c r="J2795" s="86"/>
      <c r="K2795" s="86"/>
      <c r="L2795" s="85"/>
      <c r="M2795" s="85"/>
      <c r="N2795" s="85"/>
      <c r="O2795" s="85"/>
      <c r="P2795" s="85"/>
      <c r="Q2795" s="1">
        <f t="shared" si="43"/>
        <v>4192.3900000000003</v>
      </c>
    </row>
    <row r="2796" spans="1:17" x14ac:dyDescent="0.25">
      <c r="A2796" s="83" t="s">
        <v>10464</v>
      </c>
      <c r="B2796" s="84" t="s">
        <v>18170</v>
      </c>
      <c r="C2796" s="7">
        <v>19330</v>
      </c>
      <c r="D2796" s="7">
        <v>95</v>
      </c>
      <c r="E2796" s="1">
        <v>27400.240000000002</v>
      </c>
      <c r="F2796" s="1">
        <v>22616.03</v>
      </c>
      <c r="G2796" s="1">
        <v>8389.67</v>
      </c>
      <c r="H2796" s="1">
        <v>2919.71</v>
      </c>
      <c r="I2796" s="6">
        <v>33925.410000000003</v>
      </c>
      <c r="J2796" s="86"/>
      <c r="K2796" s="86"/>
      <c r="L2796" s="85"/>
      <c r="M2796" s="85"/>
      <c r="N2796" s="85"/>
      <c r="O2796" s="85"/>
      <c r="P2796" s="85"/>
      <c r="Q2796" s="1">
        <f t="shared" si="43"/>
        <v>33925.410000000003</v>
      </c>
    </row>
    <row r="2797" spans="1:17" x14ac:dyDescent="0.25">
      <c r="A2797" s="83" t="s">
        <v>10465</v>
      </c>
      <c r="B2797" s="84" t="s">
        <v>18171</v>
      </c>
      <c r="C2797" s="7">
        <v>2544</v>
      </c>
      <c r="D2797" s="7">
        <v>17</v>
      </c>
      <c r="E2797" s="1">
        <v>23614.5</v>
      </c>
      <c r="F2797" s="1">
        <v>2976.47</v>
      </c>
      <c r="G2797" s="1">
        <v>1501.31</v>
      </c>
      <c r="H2797" s="1">
        <v>2516.31</v>
      </c>
      <c r="I2797" s="6">
        <v>6994.09</v>
      </c>
      <c r="J2797" s="86"/>
      <c r="K2797" s="86"/>
      <c r="L2797" s="85"/>
      <c r="M2797" s="85"/>
      <c r="N2797" s="85"/>
      <c r="O2797" s="85"/>
      <c r="P2797" s="85"/>
      <c r="Q2797" s="1">
        <f t="shared" si="43"/>
        <v>6994.09</v>
      </c>
    </row>
    <row r="2798" spans="1:17" x14ac:dyDescent="0.25">
      <c r="A2798" s="83" t="s">
        <v>10466</v>
      </c>
      <c r="B2798" s="84" t="s">
        <v>18172</v>
      </c>
      <c r="C2798" s="7">
        <v>670</v>
      </c>
      <c r="D2798" s="7">
        <v>3</v>
      </c>
      <c r="E2798" s="1">
        <v>320.85000000000002</v>
      </c>
      <c r="F2798" s="1">
        <v>783.9</v>
      </c>
      <c r="G2798" s="1">
        <v>264.94</v>
      </c>
      <c r="H2798" s="1">
        <v>34.19</v>
      </c>
      <c r="I2798" s="6">
        <v>1083.03</v>
      </c>
      <c r="J2798" s="86"/>
      <c r="K2798" s="86"/>
      <c r="L2798" s="85"/>
      <c r="M2798" s="85"/>
      <c r="N2798" s="85"/>
      <c r="O2798" s="85"/>
      <c r="P2798" s="85"/>
      <c r="Q2798" s="1">
        <f t="shared" si="43"/>
        <v>1083.03</v>
      </c>
    </row>
    <row r="2799" spans="1:17" x14ac:dyDescent="0.25">
      <c r="A2799" s="83" t="s">
        <v>10467</v>
      </c>
      <c r="B2799" s="84" t="s">
        <v>18173</v>
      </c>
      <c r="C2799" s="7">
        <v>907</v>
      </c>
      <c r="D2799" s="7">
        <v>4</v>
      </c>
      <c r="E2799" s="1">
        <v>666.82</v>
      </c>
      <c r="F2799" s="1">
        <v>1061.18</v>
      </c>
      <c r="G2799" s="1">
        <v>353.25</v>
      </c>
      <c r="H2799" s="1">
        <v>71.06</v>
      </c>
      <c r="I2799" s="6">
        <v>1485.49</v>
      </c>
      <c r="J2799" s="86"/>
      <c r="K2799" s="86"/>
      <c r="L2799" s="85"/>
      <c r="M2799" s="85"/>
      <c r="N2799" s="85"/>
      <c r="O2799" s="85"/>
      <c r="P2799" s="85"/>
      <c r="Q2799" s="1">
        <f t="shared" si="43"/>
        <v>1485.49</v>
      </c>
    </row>
    <row r="2800" spans="1:17" x14ac:dyDescent="0.25">
      <c r="A2800" s="83" t="s">
        <v>10468</v>
      </c>
      <c r="B2800" s="84" t="s">
        <v>18174</v>
      </c>
      <c r="C2800" s="7">
        <v>1072</v>
      </c>
      <c r="D2800" s="7">
        <v>10</v>
      </c>
      <c r="E2800" s="1">
        <v>1821.43</v>
      </c>
      <c r="F2800" s="1">
        <v>1254.24</v>
      </c>
      <c r="G2800" s="1">
        <v>883.12</v>
      </c>
      <c r="H2800" s="1">
        <v>194.09</v>
      </c>
      <c r="I2800" s="6">
        <v>2331.4499999999998</v>
      </c>
      <c r="J2800" s="86"/>
      <c r="K2800" s="86"/>
      <c r="L2800" s="85"/>
      <c r="M2800" s="85"/>
      <c r="N2800" s="85"/>
      <c r="O2800" s="85"/>
      <c r="P2800" s="85"/>
      <c r="Q2800" s="1">
        <f t="shared" si="43"/>
        <v>2331.4499999999998</v>
      </c>
    </row>
    <row r="2801" spans="1:17" x14ac:dyDescent="0.25">
      <c r="A2801" s="83" t="s">
        <v>10469</v>
      </c>
      <c r="B2801" s="84" t="s">
        <v>18175</v>
      </c>
      <c r="C2801" s="7">
        <v>969</v>
      </c>
      <c r="D2801" s="7">
        <v>6</v>
      </c>
      <c r="E2801" s="1">
        <v>1157</v>
      </c>
      <c r="F2801" s="1">
        <v>1133.73</v>
      </c>
      <c r="G2801" s="1">
        <v>529.87</v>
      </c>
      <c r="H2801" s="1">
        <v>123.29</v>
      </c>
      <c r="I2801" s="6">
        <v>1786.89</v>
      </c>
      <c r="J2801" s="86"/>
      <c r="K2801" s="86"/>
      <c r="L2801" s="85"/>
      <c r="M2801" s="85"/>
      <c r="N2801" s="85"/>
      <c r="O2801" s="85"/>
      <c r="P2801" s="85"/>
      <c r="Q2801" s="1">
        <f t="shared" si="43"/>
        <v>1786.89</v>
      </c>
    </row>
    <row r="2802" spans="1:17" x14ac:dyDescent="0.25">
      <c r="A2802" s="83" t="s">
        <v>10470</v>
      </c>
      <c r="B2802" s="84" t="s">
        <v>18176</v>
      </c>
      <c r="C2802" s="7">
        <v>21543</v>
      </c>
      <c r="D2802" s="7">
        <v>75</v>
      </c>
      <c r="E2802" s="1">
        <v>24339.040000000001</v>
      </c>
      <c r="F2802" s="1">
        <v>25205.23</v>
      </c>
      <c r="G2802" s="1">
        <v>6623.42</v>
      </c>
      <c r="H2802" s="1">
        <v>2593.5100000000002</v>
      </c>
      <c r="I2802" s="6">
        <v>34422.160000000003</v>
      </c>
      <c r="J2802" s="86"/>
      <c r="K2802" s="86"/>
      <c r="L2802" s="85"/>
      <c r="M2802" s="85"/>
      <c r="N2802" s="85"/>
      <c r="O2802" s="85"/>
      <c r="P2802" s="85"/>
      <c r="Q2802" s="1">
        <f t="shared" si="43"/>
        <v>34422.160000000003</v>
      </c>
    </row>
    <row r="2803" spans="1:17" x14ac:dyDescent="0.25">
      <c r="A2803" s="83" t="s">
        <v>10471</v>
      </c>
      <c r="B2803" s="84" t="s">
        <v>18177</v>
      </c>
      <c r="C2803" s="7">
        <v>1053</v>
      </c>
      <c r="D2803" s="7">
        <v>3</v>
      </c>
      <c r="E2803" s="1">
        <v>751.58</v>
      </c>
      <c r="F2803" s="1">
        <v>1232.01</v>
      </c>
      <c r="G2803" s="1">
        <v>264.94</v>
      </c>
      <c r="H2803" s="1">
        <v>80.09</v>
      </c>
      <c r="I2803" s="6">
        <v>1577.04</v>
      </c>
      <c r="J2803" s="86"/>
      <c r="K2803" s="86"/>
      <c r="L2803" s="85"/>
      <c r="M2803" s="85"/>
      <c r="N2803" s="85"/>
      <c r="O2803" s="85"/>
      <c r="P2803" s="85"/>
      <c r="Q2803" s="1">
        <f t="shared" si="43"/>
        <v>1577.04</v>
      </c>
    </row>
    <row r="2804" spans="1:17" x14ac:dyDescent="0.25">
      <c r="A2804" s="83" t="s">
        <v>10472</v>
      </c>
      <c r="B2804" s="84" t="s">
        <v>18178</v>
      </c>
      <c r="C2804" s="7">
        <v>2105</v>
      </c>
      <c r="D2804" s="7">
        <v>21</v>
      </c>
      <c r="E2804" s="1">
        <v>5702.1</v>
      </c>
      <c r="F2804" s="1">
        <v>2462.84</v>
      </c>
      <c r="G2804" s="1">
        <v>1854.56</v>
      </c>
      <c r="H2804" s="1">
        <v>607.6</v>
      </c>
      <c r="I2804" s="6">
        <v>4925</v>
      </c>
      <c r="J2804" s="86"/>
      <c r="K2804" s="86"/>
      <c r="L2804" s="85"/>
      <c r="M2804" s="85"/>
      <c r="N2804" s="85"/>
      <c r="O2804" s="85"/>
      <c r="P2804" s="85"/>
      <c r="Q2804" s="1">
        <f t="shared" si="43"/>
        <v>4925</v>
      </c>
    </row>
    <row r="2805" spans="1:17" x14ac:dyDescent="0.25">
      <c r="A2805" s="83" t="s">
        <v>10473</v>
      </c>
      <c r="B2805" s="84" t="s">
        <v>18179</v>
      </c>
      <c r="C2805" s="7">
        <v>934</v>
      </c>
      <c r="D2805" s="7">
        <v>12</v>
      </c>
      <c r="E2805" s="1">
        <v>1938.13</v>
      </c>
      <c r="F2805" s="1">
        <v>1092.78</v>
      </c>
      <c r="G2805" s="1">
        <v>1059.74</v>
      </c>
      <c r="H2805" s="1">
        <v>206.52</v>
      </c>
      <c r="I2805" s="6">
        <v>2359.04</v>
      </c>
      <c r="J2805" s="86"/>
      <c r="K2805" s="86"/>
      <c r="L2805" s="85"/>
      <c r="M2805" s="85"/>
      <c r="N2805" s="85"/>
      <c r="O2805" s="85"/>
      <c r="P2805" s="85"/>
      <c r="Q2805" s="1">
        <f t="shared" si="43"/>
        <v>2359.04</v>
      </c>
    </row>
    <row r="2806" spans="1:17" x14ac:dyDescent="0.25">
      <c r="A2806" s="83" t="s">
        <v>10474</v>
      </c>
      <c r="B2806" s="84" t="s">
        <v>18180</v>
      </c>
      <c r="C2806" s="7">
        <v>572</v>
      </c>
      <c r="D2806" s="7">
        <v>1</v>
      </c>
      <c r="E2806" s="1">
        <v>314.94</v>
      </c>
      <c r="F2806" s="1">
        <v>669.24</v>
      </c>
      <c r="G2806" s="1">
        <v>88.31</v>
      </c>
      <c r="H2806" s="1">
        <v>33.56</v>
      </c>
      <c r="I2806" s="6">
        <v>791.11</v>
      </c>
      <c r="J2806" s="86"/>
      <c r="K2806" s="86"/>
      <c r="L2806" s="85"/>
      <c r="M2806" s="85"/>
      <c r="N2806" s="85"/>
      <c r="O2806" s="85"/>
      <c r="P2806" s="85"/>
      <c r="Q2806" s="1">
        <f t="shared" si="43"/>
        <v>791.11</v>
      </c>
    </row>
    <row r="2807" spans="1:17" x14ac:dyDescent="0.25">
      <c r="A2807" s="83" t="s">
        <v>10475</v>
      </c>
      <c r="B2807" s="84" t="s">
        <v>18181</v>
      </c>
      <c r="C2807" s="7">
        <v>865</v>
      </c>
      <c r="D2807" s="7">
        <v>2</v>
      </c>
      <c r="E2807" s="1">
        <v>372.41</v>
      </c>
      <c r="F2807" s="1">
        <v>1012.05</v>
      </c>
      <c r="G2807" s="1">
        <v>176.62</v>
      </c>
      <c r="H2807" s="1">
        <v>39.68</v>
      </c>
      <c r="I2807" s="6">
        <v>1228.3499999999999</v>
      </c>
      <c r="J2807" s="86"/>
      <c r="K2807" s="86"/>
      <c r="L2807" s="85"/>
      <c r="M2807" s="85"/>
      <c r="N2807" s="85"/>
      <c r="O2807" s="85"/>
      <c r="P2807" s="85"/>
      <c r="Q2807" s="1">
        <f t="shared" si="43"/>
        <v>1228.3499999999999</v>
      </c>
    </row>
    <row r="2808" spans="1:17" x14ac:dyDescent="0.25">
      <c r="A2808" s="83" t="s">
        <v>10476</v>
      </c>
      <c r="B2808" s="84" t="s">
        <v>18182</v>
      </c>
      <c r="C2808" s="7">
        <v>11432</v>
      </c>
      <c r="D2808" s="7">
        <v>40</v>
      </c>
      <c r="E2808" s="1">
        <v>9332.4699999999993</v>
      </c>
      <c r="F2808" s="1">
        <v>13375.4</v>
      </c>
      <c r="G2808" s="1">
        <v>3532.5</v>
      </c>
      <c r="H2808" s="1">
        <v>994.45</v>
      </c>
      <c r="I2808" s="6">
        <v>17902.349999999999</v>
      </c>
      <c r="J2808" s="86"/>
      <c r="K2808" s="86"/>
      <c r="L2808" s="85"/>
      <c r="M2808" s="85"/>
      <c r="N2808" s="85"/>
      <c r="O2808" s="85"/>
      <c r="P2808" s="85"/>
      <c r="Q2808" s="1">
        <f t="shared" si="43"/>
        <v>17902.349999999999</v>
      </c>
    </row>
    <row r="2809" spans="1:17" x14ac:dyDescent="0.25">
      <c r="A2809" s="83" t="s">
        <v>10477</v>
      </c>
      <c r="B2809" s="84" t="s">
        <v>18183</v>
      </c>
      <c r="C2809" s="7">
        <v>1744</v>
      </c>
      <c r="D2809" s="7">
        <v>15</v>
      </c>
      <c r="E2809" s="1">
        <v>3490.15</v>
      </c>
      <c r="F2809" s="1">
        <v>2040.47</v>
      </c>
      <c r="G2809" s="1">
        <v>1324.69</v>
      </c>
      <c r="H2809" s="1">
        <v>371.9</v>
      </c>
      <c r="I2809" s="6">
        <v>3737.06</v>
      </c>
      <c r="J2809" s="86"/>
      <c r="K2809" s="86"/>
      <c r="L2809" s="85"/>
      <c r="M2809" s="85"/>
      <c r="N2809" s="85"/>
      <c r="O2809" s="85"/>
      <c r="P2809" s="85"/>
      <c r="Q2809" s="1">
        <f t="shared" si="43"/>
        <v>3737.06</v>
      </c>
    </row>
    <row r="2810" spans="1:17" x14ac:dyDescent="0.25">
      <c r="A2810" s="83" t="s">
        <v>10478</v>
      </c>
      <c r="B2810" s="84" t="s">
        <v>18184</v>
      </c>
      <c r="C2810" s="7">
        <v>885</v>
      </c>
      <c r="D2810" s="7">
        <v>11</v>
      </c>
      <c r="E2810" s="1">
        <v>3469.65</v>
      </c>
      <c r="F2810" s="1">
        <v>1035.45</v>
      </c>
      <c r="G2810" s="1">
        <v>971.43</v>
      </c>
      <c r="H2810" s="1">
        <v>369.72</v>
      </c>
      <c r="I2810" s="6">
        <v>2376.6</v>
      </c>
      <c r="J2810" s="86"/>
      <c r="K2810" s="86"/>
      <c r="L2810" s="85"/>
      <c r="M2810" s="85"/>
      <c r="N2810" s="85"/>
      <c r="O2810" s="85"/>
      <c r="P2810" s="85"/>
      <c r="Q2810" s="1">
        <f t="shared" si="43"/>
        <v>2376.6</v>
      </c>
    </row>
    <row r="2811" spans="1:17" x14ac:dyDescent="0.25">
      <c r="A2811" s="83" t="s">
        <v>10479</v>
      </c>
      <c r="B2811" s="84" t="s">
        <v>18185</v>
      </c>
      <c r="C2811" s="7">
        <v>2066</v>
      </c>
      <c r="D2811" s="7">
        <v>14</v>
      </c>
      <c r="E2811" s="1">
        <v>4901.3999999999996</v>
      </c>
      <c r="F2811" s="1">
        <v>2417.2199999999998</v>
      </c>
      <c r="G2811" s="1">
        <v>1236.3800000000001</v>
      </c>
      <c r="H2811" s="1">
        <v>522.28</v>
      </c>
      <c r="I2811" s="6">
        <v>4175.88</v>
      </c>
      <c r="J2811" s="86"/>
      <c r="K2811" s="86"/>
      <c r="L2811" s="85"/>
      <c r="M2811" s="85"/>
      <c r="N2811" s="85"/>
      <c r="O2811" s="85"/>
      <c r="P2811" s="85"/>
      <c r="Q2811" s="1">
        <f t="shared" si="43"/>
        <v>4175.88</v>
      </c>
    </row>
    <row r="2812" spans="1:17" x14ac:dyDescent="0.25">
      <c r="A2812" s="83" t="s">
        <v>10480</v>
      </c>
      <c r="B2812" s="84" t="s">
        <v>18186</v>
      </c>
      <c r="C2812" s="7">
        <v>878</v>
      </c>
      <c r="D2812" s="7">
        <v>2</v>
      </c>
      <c r="E2812" s="1">
        <v>373.22</v>
      </c>
      <c r="F2812" s="1">
        <v>1027.26</v>
      </c>
      <c r="G2812" s="1">
        <v>176.62</v>
      </c>
      <c r="H2812" s="1">
        <v>39.770000000000003</v>
      </c>
      <c r="I2812" s="6">
        <v>1243.6500000000001</v>
      </c>
      <c r="J2812" s="86"/>
      <c r="K2812" s="86"/>
      <c r="L2812" s="85"/>
      <c r="M2812" s="85"/>
      <c r="N2812" s="85"/>
      <c r="O2812" s="85"/>
      <c r="P2812" s="85"/>
      <c r="Q2812" s="1">
        <f t="shared" si="43"/>
        <v>1243.6500000000001</v>
      </c>
    </row>
    <row r="2813" spans="1:17" x14ac:dyDescent="0.25">
      <c r="A2813" s="83" t="s">
        <v>10481</v>
      </c>
      <c r="B2813" s="84" t="s">
        <v>18187</v>
      </c>
      <c r="C2813" s="7">
        <v>2796</v>
      </c>
      <c r="D2813" s="7">
        <v>7</v>
      </c>
      <c r="E2813" s="1">
        <v>1554.75</v>
      </c>
      <c r="F2813" s="1">
        <v>3271.31</v>
      </c>
      <c r="G2813" s="1">
        <v>618.17999999999995</v>
      </c>
      <c r="H2813" s="1">
        <v>165.67</v>
      </c>
      <c r="I2813" s="6">
        <v>4055.16</v>
      </c>
      <c r="J2813" s="86"/>
      <c r="K2813" s="86"/>
      <c r="L2813" s="85"/>
      <c r="M2813" s="85"/>
      <c r="N2813" s="85"/>
      <c r="O2813" s="85"/>
      <c r="P2813" s="85"/>
      <c r="Q2813" s="1">
        <f t="shared" si="43"/>
        <v>4055.16</v>
      </c>
    </row>
    <row r="2814" spans="1:17" x14ac:dyDescent="0.25">
      <c r="A2814" s="83" t="s">
        <v>10482</v>
      </c>
      <c r="B2814" s="84" t="s">
        <v>18188</v>
      </c>
      <c r="C2814" s="7">
        <v>53</v>
      </c>
      <c r="D2814" s="7">
        <v>1</v>
      </c>
      <c r="E2814" s="1">
        <v>55.98</v>
      </c>
      <c r="F2814" s="1">
        <v>62.01</v>
      </c>
      <c r="G2814" s="1">
        <v>88.31</v>
      </c>
      <c r="H2814" s="1">
        <v>5.97</v>
      </c>
      <c r="I2814" s="6">
        <v>156.29</v>
      </c>
      <c r="J2814" s="86"/>
      <c r="K2814" s="86"/>
      <c r="L2814" s="85"/>
      <c r="M2814" s="85"/>
      <c r="N2814" s="85"/>
      <c r="O2814" s="85"/>
      <c r="P2814" s="85"/>
      <c r="Q2814" s="1">
        <f t="shared" si="43"/>
        <v>156.29</v>
      </c>
    </row>
    <row r="2815" spans="1:17" x14ac:dyDescent="0.25">
      <c r="A2815" s="83" t="s">
        <v>10483</v>
      </c>
      <c r="B2815" s="84" t="s">
        <v>18189</v>
      </c>
      <c r="C2815" s="7">
        <v>55</v>
      </c>
      <c r="D2815" s="7">
        <v>1</v>
      </c>
      <c r="E2815" s="1">
        <v>188.48</v>
      </c>
      <c r="F2815" s="1">
        <v>64.349999999999994</v>
      </c>
      <c r="G2815" s="1">
        <v>88.31</v>
      </c>
      <c r="H2815" s="1">
        <v>20.09</v>
      </c>
      <c r="I2815" s="6">
        <v>172.75</v>
      </c>
      <c r="J2815" s="86"/>
      <c r="K2815" s="86"/>
      <c r="L2815" s="85"/>
      <c r="M2815" s="85"/>
      <c r="N2815" s="85"/>
      <c r="O2815" s="85"/>
      <c r="P2815" s="85"/>
      <c r="Q2815" s="1">
        <f t="shared" si="43"/>
        <v>172.75</v>
      </c>
    </row>
    <row r="2816" spans="1:17" x14ac:dyDescent="0.25">
      <c r="A2816" s="83" t="s">
        <v>10484</v>
      </c>
      <c r="B2816" s="84" t="s">
        <v>18190</v>
      </c>
      <c r="C2816" s="7">
        <v>35</v>
      </c>
      <c r="D2816" s="7">
        <v>0</v>
      </c>
      <c r="E2816" s="1">
        <v>0</v>
      </c>
      <c r="F2816" s="1">
        <v>40.950000000000003</v>
      </c>
      <c r="G2816" s="1">
        <v>0</v>
      </c>
      <c r="H2816" s="1">
        <v>0</v>
      </c>
      <c r="I2816" s="6">
        <v>40.950000000000003</v>
      </c>
      <c r="J2816" s="86"/>
      <c r="K2816" s="86"/>
      <c r="L2816" s="85"/>
      <c r="M2816" s="85"/>
      <c r="N2816" s="85"/>
      <c r="O2816" s="85"/>
      <c r="P2816" s="85"/>
      <c r="Q2816" s="1">
        <f t="shared" si="43"/>
        <v>40.950000000000003</v>
      </c>
    </row>
    <row r="2817" spans="1:17" x14ac:dyDescent="0.25">
      <c r="A2817" s="83" t="s">
        <v>10485</v>
      </c>
      <c r="B2817" s="84" t="s">
        <v>18191</v>
      </c>
      <c r="C2817" s="7">
        <v>58</v>
      </c>
      <c r="D2817" s="7">
        <v>0</v>
      </c>
      <c r="E2817" s="1">
        <v>0</v>
      </c>
      <c r="F2817" s="1">
        <v>67.86</v>
      </c>
      <c r="G2817" s="1">
        <v>0</v>
      </c>
      <c r="H2817" s="1">
        <v>0</v>
      </c>
      <c r="I2817" s="6">
        <v>67.86</v>
      </c>
      <c r="J2817" s="86"/>
      <c r="K2817" s="86"/>
      <c r="L2817" s="85"/>
      <c r="M2817" s="85"/>
      <c r="N2817" s="85"/>
      <c r="O2817" s="85"/>
      <c r="P2817" s="85"/>
      <c r="Q2817" s="1">
        <f t="shared" si="43"/>
        <v>67.86</v>
      </c>
    </row>
    <row r="2818" spans="1:17" x14ac:dyDescent="0.25">
      <c r="A2818" s="83" t="s">
        <v>10486</v>
      </c>
      <c r="B2818" s="84" t="s">
        <v>18192</v>
      </c>
      <c r="C2818" s="7">
        <v>137</v>
      </c>
      <c r="D2818" s="7">
        <v>1</v>
      </c>
      <c r="E2818" s="1">
        <v>760.29</v>
      </c>
      <c r="F2818" s="1">
        <v>160.29</v>
      </c>
      <c r="G2818" s="1">
        <v>88.31</v>
      </c>
      <c r="H2818" s="1">
        <v>81.02</v>
      </c>
      <c r="I2818" s="6">
        <v>329.62</v>
      </c>
      <c r="J2818" s="86"/>
      <c r="K2818" s="86"/>
      <c r="L2818" s="85"/>
      <c r="M2818" s="85"/>
      <c r="N2818" s="85"/>
      <c r="O2818" s="85"/>
      <c r="P2818" s="85"/>
      <c r="Q2818" s="1">
        <f t="shared" si="43"/>
        <v>329.62</v>
      </c>
    </row>
    <row r="2819" spans="1:17" x14ac:dyDescent="0.25">
      <c r="A2819" s="83" t="s">
        <v>10487</v>
      </c>
      <c r="B2819" s="84" t="s">
        <v>18193</v>
      </c>
      <c r="C2819" s="7">
        <v>930</v>
      </c>
      <c r="D2819" s="7">
        <v>17</v>
      </c>
      <c r="E2819" s="1">
        <v>4046.12</v>
      </c>
      <c r="F2819" s="1">
        <v>1088.0999999999999</v>
      </c>
      <c r="G2819" s="1">
        <v>1501.31</v>
      </c>
      <c r="H2819" s="1">
        <v>431.14</v>
      </c>
      <c r="I2819" s="6">
        <v>3020.55</v>
      </c>
      <c r="J2819" s="86"/>
      <c r="K2819" s="86"/>
      <c r="L2819" s="85"/>
      <c r="M2819" s="85"/>
      <c r="N2819" s="85"/>
      <c r="O2819" s="85"/>
      <c r="P2819" s="85"/>
      <c r="Q2819" s="1">
        <f t="shared" si="43"/>
        <v>3020.55</v>
      </c>
    </row>
    <row r="2820" spans="1:17" x14ac:dyDescent="0.25">
      <c r="A2820" s="83" t="s">
        <v>10488</v>
      </c>
      <c r="B2820" s="84" t="s">
        <v>18194</v>
      </c>
      <c r="C2820" s="7">
        <v>513</v>
      </c>
      <c r="D2820" s="7">
        <v>10</v>
      </c>
      <c r="E2820" s="1">
        <v>1753.84</v>
      </c>
      <c r="F2820" s="1">
        <v>600.21</v>
      </c>
      <c r="G2820" s="1">
        <v>883.12</v>
      </c>
      <c r="H2820" s="1">
        <v>186.89</v>
      </c>
      <c r="I2820" s="6">
        <v>1670.22</v>
      </c>
      <c r="J2820" s="86"/>
      <c r="K2820" s="86"/>
      <c r="L2820" s="85"/>
      <c r="M2820" s="85"/>
      <c r="N2820" s="85"/>
      <c r="O2820" s="85"/>
      <c r="P2820" s="85"/>
      <c r="Q2820" s="1">
        <f t="shared" si="43"/>
        <v>1670.22</v>
      </c>
    </row>
    <row r="2821" spans="1:17" x14ac:dyDescent="0.25">
      <c r="A2821" s="83" t="s">
        <v>10489</v>
      </c>
      <c r="B2821" s="84" t="s">
        <v>18195</v>
      </c>
      <c r="C2821" s="7">
        <v>50</v>
      </c>
      <c r="D2821" s="7">
        <v>0</v>
      </c>
      <c r="E2821" s="1">
        <v>0</v>
      </c>
      <c r="F2821" s="1">
        <v>58.5</v>
      </c>
      <c r="G2821" s="1">
        <v>0</v>
      </c>
      <c r="H2821" s="1">
        <v>0</v>
      </c>
      <c r="I2821" s="6">
        <v>58.5</v>
      </c>
      <c r="J2821" s="86"/>
      <c r="K2821" s="86"/>
      <c r="L2821" s="85"/>
      <c r="M2821" s="85"/>
      <c r="N2821" s="85"/>
      <c r="O2821" s="85"/>
      <c r="P2821" s="85"/>
      <c r="Q2821" s="1">
        <f t="shared" si="43"/>
        <v>58.5</v>
      </c>
    </row>
    <row r="2822" spans="1:17" x14ac:dyDescent="0.25">
      <c r="A2822" s="83" t="s">
        <v>10490</v>
      </c>
      <c r="B2822" s="84" t="s">
        <v>18196</v>
      </c>
      <c r="C2822" s="7">
        <v>328</v>
      </c>
      <c r="D2822" s="7">
        <v>4</v>
      </c>
      <c r="E2822" s="1">
        <v>828.17</v>
      </c>
      <c r="F2822" s="1">
        <v>383.76</v>
      </c>
      <c r="G2822" s="1">
        <v>353.25</v>
      </c>
      <c r="H2822" s="1">
        <v>88.25</v>
      </c>
      <c r="I2822" s="6">
        <v>825.26</v>
      </c>
      <c r="J2822" s="86"/>
      <c r="K2822" s="86"/>
      <c r="L2822" s="85"/>
      <c r="M2822" s="85"/>
      <c r="N2822" s="85"/>
      <c r="O2822" s="85"/>
      <c r="P2822" s="85"/>
      <c r="Q2822" s="1">
        <f t="shared" si="43"/>
        <v>825.26</v>
      </c>
    </row>
    <row r="2823" spans="1:17" x14ac:dyDescent="0.25">
      <c r="A2823" s="83" t="s">
        <v>10491</v>
      </c>
      <c r="B2823" s="84" t="s">
        <v>18197</v>
      </c>
      <c r="C2823" s="7">
        <v>14</v>
      </c>
      <c r="D2823" s="7">
        <v>0</v>
      </c>
      <c r="E2823" s="1">
        <v>0</v>
      </c>
      <c r="F2823" s="1">
        <v>16.38</v>
      </c>
      <c r="G2823" s="1">
        <v>0</v>
      </c>
      <c r="H2823" s="1">
        <v>0</v>
      </c>
      <c r="I2823" s="6">
        <v>16.38</v>
      </c>
      <c r="J2823" s="86"/>
      <c r="K2823" s="86"/>
      <c r="L2823" s="85"/>
      <c r="M2823" s="85"/>
      <c r="N2823" s="85"/>
      <c r="O2823" s="85"/>
      <c r="P2823" s="85"/>
      <c r="Q2823" s="1">
        <f t="shared" si="43"/>
        <v>16.38</v>
      </c>
    </row>
    <row r="2824" spans="1:17" x14ac:dyDescent="0.25">
      <c r="A2824" s="83" t="s">
        <v>10492</v>
      </c>
      <c r="B2824" s="84" t="s">
        <v>18198</v>
      </c>
      <c r="C2824" s="7">
        <v>327</v>
      </c>
      <c r="D2824" s="7">
        <v>10</v>
      </c>
      <c r="E2824" s="1">
        <v>13143.58</v>
      </c>
      <c r="F2824" s="1">
        <v>382.59</v>
      </c>
      <c r="G2824" s="1">
        <v>883.12</v>
      </c>
      <c r="H2824" s="1">
        <v>1400.55</v>
      </c>
      <c r="I2824" s="6">
        <v>2666.26</v>
      </c>
      <c r="J2824" s="86"/>
      <c r="K2824" s="86"/>
      <c r="L2824" s="85"/>
      <c r="M2824" s="85"/>
      <c r="N2824" s="85"/>
      <c r="O2824" s="85"/>
      <c r="P2824" s="85"/>
      <c r="Q2824" s="1">
        <f t="shared" si="43"/>
        <v>2666.26</v>
      </c>
    </row>
    <row r="2825" spans="1:17" x14ac:dyDescent="0.25">
      <c r="A2825" s="83" t="s">
        <v>10493</v>
      </c>
      <c r="B2825" s="84" t="s">
        <v>18199</v>
      </c>
      <c r="C2825" s="7">
        <v>127</v>
      </c>
      <c r="D2825" s="7">
        <v>4</v>
      </c>
      <c r="E2825" s="1">
        <v>584.22</v>
      </c>
      <c r="F2825" s="1">
        <v>148.59</v>
      </c>
      <c r="G2825" s="1">
        <v>353.25</v>
      </c>
      <c r="H2825" s="1">
        <v>62.26</v>
      </c>
      <c r="I2825" s="6">
        <v>564.1</v>
      </c>
      <c r="J2825" s="86"/>
      <c r="K2825" s="86"/>
      <c r="L2825" s="85"/>
      <c r="M2825" s="85"/>
      <c r="N2825" s="85"/>
      <c r="O2825" s="85"/>
      <c r="P2825" s="85"/>
      <c r="Q2825" s="1">
        <f t="shared" si="43"/>
        <v>564.1</v>
      </c>
    </row>
    <row r="2826" spans="1:17" x14ac:dyDescent="0.25">
      <c r="A2826" s="83" t="s">
        <v>10494</v>
      </c>
      <c r="B2826" s="84" t="s">
        <v>18200</v>
      </c>
      <c r="C2826" s="7">
        <v>86</v>
      </c>
      <c r="D2826" s="7">
        <v>0</v>
      </c>
      <c r="E2826" s="1">
        <v>0</v>
      </c>
      <c r="F2826" s="1">
        <v>100.62</v>
      </c>
      <c r="G2826" s="1">
        <v>0</v>
      </c>
      <c r="H2826" s="1">
        <v>0</v>
      </c>
      <c r="I2826" s="6">
        <v>100.62</v>
      </c>
      <c r="J2826" s="86"/>
      <c r="K2826" s="86"/>
      <c r="L2826" s="85"/>
      <c r="M2826" s="85"/>
      <c r="N2826" s="85"/>
      <c r="O2826" s="85"/>
      <c r="P2826" s="85"/>
      <c r="Q2826" s="1">
        <f t="shared" si="43"/>
        <v>100.62</v>
      </c>
    </row>
    <row r="2827" spans="1:17" x14ac:dyDescent="0.25">
      <c r="A2827" s="83" t="s">
        <v>10495</v>
      </c>
      <c r="B2827" s="84" t="s">
        <v>18201</v>
      </c>
      <c r="C2827" s="7">
        <v>55</v>
      </c>
      <c r="D2827" s="7">
        <v>0</v>
      </c>
      <c r="E2827" s="1">
        <v>0</v>
      </c>
      <c r="F2827" s="1">
        <v>64.349999999999994</v>
      </c>
      <c r="G2827" s="1">
        <v>0</v>
      </c>
      <c r="H2827" s="1">
        <v>0</v>
      </c>
      <c r="I2827" s="6">
        <v>64.349999999999994</v>
      </c>
      <c r="J2827" s="86"/>
      <c r="K2827" s="86"/>
      <c r="L2827" s="85"/>
      <c r="M2827" s="85"/>
      <c r="N2827" s="85"/>
      <c r="O2827" s="85"/>
      <c r="P2827" s="85"/>
      <c r="Q2827" s="1">
        <f t="shared" si="43"/>
        <v>64.349999999999994</v>
      </c>
    </row>
    <row r="2828" spans="1:17" x14ac:dyDescent="0.25">
      <c r="A2828" s="83" t="s">
        <v>10496</v>
      </c>
      <c r="B2828" s="84" t="s">
        <v>18202</v>
      </c>
      <c r="C2828" s="7">
        <v>66</v>
      </c>
      <c r="D2828" s="7">
        <v>3</v>
      </c>
      <c r="E2828" s="1">
        <v>391.64</v>
      </c>
      <c r="F2828" s="1">
        <v>77.22</v>
      </c>
      <c r="G2828" s="1">
        <v>264.94</v>
      </c>
      <c r="H2828" s="1">
        <v>41.74</v>
      </c>
      <c r="I2828" s="6">
        <v>383.9</v>
      </c>
      <c r="J2828" s="86"/>
      <c r="K2828" s="86"/>
      <c r="L2828" s="85"/>
      <c r="M2828" s="85"/>
      <c r="N2828" s="85"/>
      <c r="O2828" s="85"/>
      <c r="P2828" s="85"/>
      <c r="Q2828" s="1">
        <f t="shared" si="43"/>
        <v>383.9</v>
      </c>
    </row>
    <row r="2829" spans="1:17" x14ac:dyDescent="0.25">
      <c r="A2829" s="83" t="s">
        <v>10497</v>
      </c>
      <c r="B2829" s="84" t="s">
        <v>18203</v>
      </c>
      <c r="C2829" s="7">
        <v>161</v>
      </c>
      <c r="D2829" s="7">
        <v>1</v>
      </c>
      <c r="E2829" s="1">
        <v>313.64999999999998</v>
      </c>
      <c r="F2829" s="1">
        <v>188.37</v>
      </c>
      <c r="G2829" s="1">
        <v>88.31</v>
      </c>
      <c r="H2829" s="1">
        <v>33.42</v>
      </c>
      <c r="I2829" s="6">
        <v>310.10000000000002</v>
      </c>
      <c r="J2829" s="86"/>
      <c r="K2829" s="86"/>
      <c r="L2829" s="85"/>
      <c r="M2829" s="85"/>
      <c r="N2829" s="85"/>
      <c r="O2829" s="85"/>
      <c r="P2829" s="85"/>
      <c r="Q2829" s="1">
        <f t="shared" si="43"/>
        <v>310.10000000000002</v>
      </c>
    </row>
    <row r="2830" spans="1:17" x14ac:dyDescent="0.25">
      <c r="A2830" s="83" t="s">
        <v>10498</v>
      </c>
      <c r="B2830" s="84" t="s">
        <v>18204</v>
      </c>
      <c r="C2830" s="7">
        <v>14</v>
      </c>
      <c r="D2830" s="7">
        <v>2</v>
      </c>
      <c r="E2830" s="1">
        <v>435.43</v>
      </c>
      <c r="F2830" s="1">
        <v>16.38</v>
      </c>
      <c r="G2830" s="1">
        <v>176.62</v>
      </c>
      <c r="H2830" s="1">
        <v>46.4</v>
      </c>
      <c r="I2830" s="6">
        <v>239.4</v>
      </c>
      <c r="J2830" s="86"/>
      <c r="K2830" s="86"/>
      <c r="L2830" s="85"/>
      <c r="M2830" s="85"/>
      <c r="N2830" s="85"/>
      <c r="O2830" s="85"/>
      <c r="P2830" s="85"/>
      <c r="Q2830" s="1">
        <f t="shared" ref="Q2830:Q2893" si="44">I2830+P2830</f>
        <v>239.4</v>
      </c>
    </row>
    <row r="2831" spans="1:17" x14ac:dyDescent="0.25">
      <c r="A2831" s="83" t="s">
        <v>10499</v>
      </c>
      <c r="B2831" s="84" t="s">
        <v>18205</v>
      </c>
      <c r="C2831" s="7">
        <v>55</v>
      </c>
      <c r="D2831" s="7">
        <v>13</v>
      </c>
      <c r="E2831" s="1">
        <v>3554.65</v>
      </c>
      <c r="F2831" s="1">
        <v>64.349999999999994</v>
      </c>
      <c r="G2831" s="1">
        <v>1148.06</v>
      </c>
      <c r="H2831" s="1">
        <v>378.78</v>
      </c>
      <c r="I2831" s="6">
        <v>1591.19</v>
      </c>
      <c r="J2831" s="86"/>
      <c r="K2831" s="86"/>
      <c r="L2831" s="85"/>
      <c r="M2831" s="85"/>
      <c r="N2831" s="85"/>
      <c r="O2831" s="85"/>
      <c r="P2831" s="85"/>
      <c r="Q2831" s="1">
        <f t="shared" si="44"/>
        <v>1591.19</v>
      </c>
    </row>
    <row r="2832" spans="1:17" x14ac:dyDescent="0.25">
      <c r="A2832" s="83" t="s">
        <v>10500</v>
      </c>
      <c r="B2832" s="84" t="s">
        <v>18206</v>
      </c>
      <c r="C2832" s="7">
        <v>1300</v>
      </c>
      <c r="D2832" s="7">
        <v>26</v>
      </c>
      <c r="E2832" s="1">
        <v>28291.45</v>
      </c>
      <c r="F2832" s="1">
        <v>1520.99</v>
      </c>
      <c r="G2832" s="1">
        <v>2296.12</v>
      </c>
      <c r="H2832" s="1">
        <v>3014.68</v>
      </c>
      <c r="I2832" s="6">
        <v>6831.79</v>
      </c>
      <c r="J2832" s="86"/>
      <c r="K2832" s="86"/>
      <c r="L2832" s="85"/>
      <c r="M2832" s="85"/>
      <c r="N2832" s="85"/>
      <c r="O2832" s="85"/>
      <c r="P2832" s="85"/>
      <c r="Q2832" s="1">
        <f t="shared" si="44"/>
        <v>6831.79</v>
      </c>
    </row>
    <row r="2833" spans="1:17" x14ac:dyDescent="0.25">
      <c r="A2833" s="83" t="s">
        <v>10501</v>
      </c>
      <c r="B2833" s="84" t="s">
        <v>18207</v>
      </c>
      <c r="C2833" s="7">
        <v>696</v>
      </c>
      <c r="D2833" s="7">
        <v>27</v>
      </c>
      <c r="E2833" s="1">
        <v>146835.44</v>
      </c>
      <c r="F2833" s="1">
        <v>814.32</v>
      </c>
      <c r="G2833" s="1">
        <v>2384.4299999999998</v>
      </c>
      <c r="H2833" s="1">
        <v>15646.47</v>
      </c>
      <c r="I2833" s="6">
        <v>18845.22</v>
      </c>
      <c r="J2833" s="86"/>
      <c r="K2833" s="86"/>
      <c r="L2833" s="85"/>
      <c r="M2833" s="85"/>
      <c r="N2833" s="85"/>
      <c r="O2833" s="85"/>
      <c r="P2833" s="85"/>
      <c r="Q2833" s="1">
        <f t="shared" si="44"/>
        <v>18845.22</v>
      </c>
    </row>
    <row r="2834" spans="1:17" x14ac:dyDescent="0.25">
      <c r="A2834" s="83" t="s">
        <v>10502</v>
      </c>
      <c r="B2834" s="84" t="s">
        <v>18208</v>
      </c>
      <c r="C2834" s="7">
        <v>161</v>
      </c>
      <c r="D2834" s="7">
        <v>1</v>
      </c>
      <c r="E2834" s="1">
        <v>186.61</v>
      </c>
      <c r="F2834" s="1">
        <v>188.37</v>
      </c>
      <c r="G2834" s="1">
        <v>88.31</v>
      </c>
      <c r="H2834" s="1">
        <v>19.89</v>
      </c>
      <c r="I2834" s="6">
        <v>296.57</v>
      </c>
      <c r="J2834" s="86"/>
      <c r="K2834" s="86"/>
      <c r="L2834" s="85"/>
      <c r="M2834" s="85"/>
      <c r="N2834" s="85"/>
      <c r="O2834" s="85"/>
      <c r="P2834" s="85"/>
      <c r="Q2834" s="1">
        <f t="shared" si="44"/>
        <v>296.57</v>
      </c>
    </row>
    <row r="2835" spans="1:17" x14ac:dyDescent="0.25">
      <c r="A2835" s="83" t="s">
        <v>10503</v>
      </c>
      <c r="B2835" s="84" t="s">
        <v>18209</v>
      </c>
      <c r="C2835" s="7">
        <v>12860</v>
      </c>
      <c r="D2835" s="7">
        <v>142</v>
      </c>
      <c r="E2835" s="1">
        <v>205214.3</v>
      </c>
      <c r="F2835" s="1">
        <v>15046.15</v>
      </c>
      <c r="G2835" s="1">
        <v>12540.35</v>
      </c>
      <c r="H2835" s="1">
        <v>21867.200000000001</v>
      </c>
      <c r="I2835" s="6">
        <v>49453.7</v>
      </c>
      <c r="J2835" s="86"/>
      <c r="K2835" s="86"/>
      <c r="L2835" s="85"/>
      <c r="M2835" s="85"/>
      <c r="N2835" s="85"/>
      <c r="O2835" s="85"/>
      <c r="P2835" s="85"/>
      <c r="Q2835" s="1">
        <f t="shared" si="44"/>
        <v>49453.7</v>
      </c>
    </row>
    <row r="2836" spans="1:17" x14ac:dyDescent="0.25">
      <c r="A2836" s="83" t="s">
        <v>10504</v>
      </c>
      <c r="B2836" s="84" t="s">
        <v>18210</v>
      </c>
      <c r="C2836" s="7">
        <v>155</v>
      </c>
      <c r="D2836" s="7">
        <v>6</v>
      </c>
      <c r="E2836" s="1">
        <v>1606.77</v>
      </c>
      <c r="F2836" s="1">
        <v>181.35</v>
      </c>
      <c r="G2836" s="1">
        <v>529.87</v>
      </c>
      <c r="H2836" s="1">
        <v>171.22</v>
      </c>
      <c r="I2836" s="6">
        <v>882.44</v>
      </c>
      <c r="J2836" s="86"/>
      <c r="K2836" s="86"/>
      <c r="L2836" s="85"/>
      <c r="M2836" s="85"/>
      <c r="N2836" s="85"/>
      <c r="O2836" s="85"/>
      <c r="P2836" s="85"/>
      <c r="Q2836" s="1">
        <f t="shared" si="44"/>
        <v>882.44</v>
      </c>
    </row>
    <row r="2837" spans="1:17" x14ac:dyDescent="0.25">
      <c r="A2837" s="83" t="s">
        <v>10505</v>
      </c>
      <c r="B2837" s="84" t="s">
        <v>18211</v>
      </c>
      <c r="C2837" s="7">
        <v>7</v>
      </c>
      <c r="D2837" s="7">
        <v>2</v>
      </c>
      <c r="E2837" s="1">
        <v>74.64</v>
      </c>
      <c r="F2837" s="1">
        <v>8.19</v>
      </c>
      <c r="G2837" s="1">
        <v>176.62</v>
      </c>
      <c r="H2837" s="1">
        <v>7.95</v>
      </c>
      <c r="I2837" s="6">
        <v>192.76</v>
      </c>
      <c r="J2837" s="86"/>
      <c r="K2837" s="86"/>
      <c r="L2837" s="85"/>
      <c r="M2837" s="85"/>
      <c r="N2837" s="85"/>
      <c r="O2837" s="85"/>
      <c r="P2837" s="85"/>
      <c r="Q2837" s="1">
        <f t="shared" si="44"/>
        <v>192.76</v>
      </c>
    </row>
    <row r="2838" spans="1:17" x14ac:dyDescent="0.25">
      <c r="A2838" s="83" t="s">
        <v>10506</v>
      </c>
      <c r="B2838" s="84" t="s">
        <v>18212</v>
      </c>
      <c r="C2838" s="7">
        <v>155</v>
      </c>
      <c r="D2838" s="7">
        <v>3</v>
      </c>
      <c r="E2838" s="1">
        <v>720.37</v>
      </c>
      <c r="F2838" s="1">
        <v>181.35</v>
      </c>
      <c r="G2838" s="1">
        <v>264.94</v>
      </c>
      <c r="H2838" s="1">
        <v>76.760000000000005</v>
      </c>
      <c r="I2838" s="6">
        <v>523.04999999999995</v>
      </c>
      <c r="J2838" s="86"/>
      <c r="K2838" s="86"/>
      <c r="L2838" s="85"/>
      <c r="M2838" s="85"/>
      <c r="N2838" s="85"/>
      <c r="O2838" s="85"/>
      <c r="P2838" s="85"/>
      <c r="Q2838" s="1">
        <f t="shared" si="44"/>
        <v>523.04999999999995</v>
      </c>
    </row>
    <row r="2839" spans="1:17" x14ac:dyDescent="0.25">
      <c r="A2839" s="83" t="s">
        <v>10507</v>
      </c>
      <c r="B2839" s="84" t="s">
        <v>18213</v>
      </c>
      <c r="C2839" s="7">
        <v>46</v>
      </c>
      <c r="D2839" s="7">
        <v>1</v>
      </c>
      <c r="E2839" s="1">
        <v>28848.6</v>
      </c>
      <c r="F2839" s="1">
        <v>53.82</v>
      </c>
      <c r="G2839" s="1">
        <v>88.31</v>
      </c>
      <c r="H2839" s="1">
        <v>3074.05</v>
      </c>
      <c r="I2839" s="6">
        <v>3216.18</v>
      </c>
      <c r="J2839" s="86"/>
      <c r="K2839" s="86"/>
      <c r="L2839" s="85"/>
      <c r="M2839" s="85"/>
      <c r="N2839" s="85"/>
      <c r="O2839" s="85"/>
      <c r="P2839" s="85"/>
      <c r="Q2839" s="1">
        <f t="shared" si="44"/>
        <v>3216.18</v>
      </c>
    </row>
    <row r="2840" spans="1:17" x14ac:dyDescent="0.25">
      <c r="A2840" s="83" t="s">
        <v>10508</v>
      </c>
      <c r="B2840" s="84" t="s">
        <v>18214</v>
      </c>
      <c r="C2840" s="7">
        <v>29</v>
      </c>
      <c r="D2840" s="7">
        <v>0</v>
      </c>
      <c r="E2840" s="1">
        <v>0</v>
      </c>
      <c r="F2840" s="1">
        <v>33.93</v>
      </c>
      <c r="G2840" s="1">
        <v>0</v>
      </c>
      <c r="H2840" s="1">
        <v>0</v>
      </c>
      <c r="I2840" s="6">
        <v>33.93</v>
      </c>
      <c r="J2840" s="86"/>
      <c r="K2840" s="86"/>
      <c r="L2840" s="85"/>
      <c r="M2840" s="85"/>
      <c r="N2840" s="85"/>
      <c r="O2840" s="85"/>
      <c r="P2840" s="85"/>
      <c r="Q2840" s="1">
        <f t="shared" si="44"/>
        <v>33.93</v>
      </c>
    </row>
    <row r="2841" spans="1:17" x14ac:dyDescent="0.25">
      <c r="A2841" s="83" t="s">
        <v>10509</v>
      </c>
      <c r="B2841" s="84" t="s">
        <v>18215</v>
      </c>
      <c r="C2841" s="7">
        <v>358</v>
      </c>
      <c r="D2841" s="7">
        <v>2</v>
      </c>
      <c r="E2841" s="1">
        <v>74.64</v>
      </c>
      <c r="F2841" s="1">
        <v>418.86</v>
      </c>
      <c r="G2841" s="1">
        <v>176.62</v>
      </c>
      <c r="H2841" s="1">
        <v>7.95</v>
      </c>
      <c r="I2841" s="6">
        <v>603.42999999999995</v>
      </c>
      <c r="J2841" s="86"/>
      <c r="K2841" s="86"/>
      <c r="L2841" s="85"/>
      <c r="M2841" s="85"/>
      <c r="N2841" s="85"/>
      <c r="O2841" s="85"/>
      <c r="P2841" s="85"/>
      <c r="Q2841" s="1">
        <f t="shared" si="44"/>
        <v>603.42999999999995</v>
      </c>
    </row>
    <row r="2842" spans="1:17" x14ac:dyDescent="0.25">
      <c r="A2842" s="83" t="s">
        <v>10510</v>
      </c>
      <c r="B2842" s="84" t="s">
        <v>18216</v>
      </c>
      <c r="C2842" s="7">
        <v>149</v>
      </c>
      <c r="D2842" s="7">
        <v>2</v>
      </c>
      <c r="E2842" s="1">
        <v>74.64</v>
      </c>
      <c r="F2842" s="1">
        <v>174.33</v>
      </c>
      <c r="G2842" s="1">
        <v>176.62</v>
      </c>
      <c r="H2842" s="1">
        <v>7.95</v>
      </c>
      <c r="I2842" s="6">
        <v>358.9</v>
      </c>
      <c r="J2842" s="86"/>
      <c r="K2842" s="86"/>
      <c r="L2842" s="85"/>
      <c r="M2842" s="85"/>
      <c r="N2842" s="85"/>
      <c r="O2842" s="85"/>
      <c r="P2842" s="85"/>
      <c r="Q2842" s="1">
        <f t="shared" si="44"/>
        <v>358.9</v>
      </c>
    </row>
    <row r="2843" spans="1:17" x14ac:dyDescent="0.25">
      <c r="A2843" s="83" t="s">
        <v>10511</v>
      </c>
      <c r="B2843" s="84" t="s">
        <v>18217</v>
      </c>
      <c r="C2843" s="7">
        <v>20</v>
      </c>
      <c r="D2843" s="7">
        <v>1</v>
      </c>
      <c r="E2843" s="1">
        <v>186.61</v>
      </c>
      <c r="F2843" s="1">
        <v>23.4</v>
      </c>
      <c r="G2843" s="1">
        <v>88.31</v>
      </c>
      <c r="H2843" s="1">
        <v>19.89</v>
      </c>
      <c r="I2843" s="6">
        <v>131.6</v>
      </c>
      <c r="J2843" s="86"/>
      <c r="K2843" s="86"/>
      <c r="L2843" s="85"/>
      <c r="M2843" s="85"/>
      <c r="N2843" s="85"/>
      <c r="O2843" s="85"/>
      <c r="P2843" s="85"/>
      <c r="Q2843" s="1">
        <f t="shared" si="44"/>
        <v>131.6</v>
      </c>
    </row>
    <row r="2844" spans="1:17" x14ac:dyDescent="0.25">
      <c r="A2844" s="83" t="s">
        <v>10512</v>
      </c>
      <c r="B2844" s="84" t="s">
        <v>18218</v>
      </c>
      <c r="C2844" s="7">
        <v>59</v>
      </c>
      <c r="D2844" s="7">
        <v>1</v>
      </c>
      <c r="E2844" s="1">
        <v>385.67</v>
      </c>
      <c r="F2844" s="1">
        <v>69.03</v>
      </c>
      <c r="G2844" s="1">
        <v>88.31</v>
      </c>
      <c r="H2844" s="1">
        <v>41.1</v>
      </c>
      <c r="I2844" s="6">
        <v>198.44</v>
      </c>
      <c r="J2844" s="86"/>
      <c r="K2844" s="86"/>
      <c r="L2844" s="85"/>
      <c r="M2844" s="85"/>
      <c r="N2844" s="85"/>
      <c r="O2844" s="85"/>
      <c r="P2844" s="85"/>
      <c r="Q2844" s="1">
        <f t="shared" si="44"/>
        <v>198.44</v>
      </c>
    </row>
    <row r="2845" spans="1:17" x14ac:dyDescent="0.25">
      <c r="A2845" s="83" t="s">
        <v>10513</v>
      </c>
      <c r="B2845" s="84" t="s">
        <v>18219</v>
      </c>
      <c r="C2845" s="7">
        <v>54</v>
      </c>
      <c r="D2845" s="7">
        <v>1</v>
      </c>
      <c r="E2845" s="1">
        <v>385.67</v>
      </c>
      <c r="F2845" s="1">
        <v>63.18</v>
      </c>
      <c r="G2845" s="1">
        <v>88.31</v>
      </c>
      <c r="H2845" s="1">
        <v>41.1</v>
      </c>
      <c r="I2845" s="6">
        <v>192.59</v>
      </c>
      <c r="J2845" s="86"/>
      <c r="K2845" s="86"/>
      <c r="L2845" s="85"/>
      <c r="M2845" s="85"/>
      <c r="N2845" s="85"/>
      <c r="O2845" s="85"/>
      <c r="P2845" s="85"/>
      <c r="Q2845" s="1">
        <f t="shared" si="44"/>
        <v>192.59</v>
      </c>
    </row>
    <row r="2846" spans="1:17" x14ac:dyDescent="0.25">
      <c r="A2846" s="83" t="s">
        <v>10514</v>
      </c>
      <c r="B2846" s="84" t="s">
        <v>18220</v>
      </c>
      <c r="C2846" s="7">
        <v>229</v>
      </c>
      <c r="D2846" s="7">
        <v>8</v>
      </c>
      <c r="E2846" s="1">
        <v>1194.3</v>
      </c>
      <c r="F2846" s="1">
        <v>267.93</v>
      </c>
      <c r="G2846" s="1">
        <v>706.5</v>
      </c>
      <c r="H2846" s="1">
        <v>127.26</v>
      </c>
      <c r="I2846" s="6">
        <v>1101.69</v>
      </c>
      <c r="J2846" s="86"/>
      <c r="K2846" s="86"/>
      <c r="L2846" s="85"/>
      <c r="M2846" s="85"/>
      <c r="N2846" s="85"/>
      <c r="O2846" s="85"/>
      <c r="P2846" s="85"/>
      <c r="Q2846" s="1">
        <f t="shared" si="44"/>
        <v>1101.69</v>
      </c>
    </row>
    <row r="2847" spans="1:17" x14ac:dyDescent="0.25">
      <c r="A2847" s="83" t="s">
        <v>10515</v>
      </c>
      <c r="B2847" s="84" t="s">
        <v>18221</v>
      </c>
      <c r="C2847" s="7">
        <v>21</v>
      </c>
      <c r="D2847" s="7">
        <v>0</v>
      </c>
      <c r="E2847" s="1">
        <v>0</v>
      </c>
      <c r="F2847" s="1">
        <v>24.57</v>
      </c>
      <c r="G2847" s="1">
        <v>0</v>
      </c>
      <c r="H2847" s="1">
        <v>0</v>
      </c>
      <c r="I2847" s="6">
        <v>24.57</v>
      </c>
      <c r="J2847" s="86"/>
      <c r="K2847" s="86"/>
      <c r="L2847" s="85"/>
      <c r="M2847" s="85"/>
      <c r="N2847" s="85"/>
      <c r="O2847" s="85"/>
      <c r="P2847" s="85"/>
      <c r="Q2847" s="1">
        <f t="shared" si="44"/>
        <v>24.57</v>
      </c>
    </row>
    <row r="2848" spans="1:17" x14ac:dyDescent="0.25">
      <c r="A2848" s="83" t="s">
        <v>10516</v>
      </c>
      <c r="B2848" s="84" t="s">
        <v>18222</v>
      </c>
      <c r="C2848" s="7">
        <v>97</v>
      </c>
      <c r="D2848" s="7">
        <v>3</v>
      </c>
      <c r="E2848" s="1">
        <v>309.77</v>
      </c>
      <c r="F2848" s="1">
        <v>113.49</v>
      </c>
      <c r="G2848" s="1">
        <v>264.94</v>
      </c>
      <c r="H2848" s="1">
        <v>33.01</v>
      </c>
      <c r="I2848" s="6">
        <v>411.44</v>
      </c>
      <c r="J2848" s="86"/>
      <c r="K2848" s="86"/>
      <c r="L2848" s="85"/>
      <c r="M2848" s="85"/>
      <c r="N2848" s="85"/>
      <c r="O2848" s="85"/>
      <c r="P2848" s="85"/>
      <c r="Q2848" s="1">
        <f t="shared" si="44"/>
        <v>411.44</v>
      </c>
    </row>
    <row r="2849" spans="1:17" x14ac:dyDescent="0.25">
      <c r="A2849" s="83" t="s">
        <v>10517</v>
      </c>
      <c r="B2849" s="84" t="s">
        <v>18223</v>
      </c>
      <c r="C2849" s="7">
        <v>385</v>
      </c>
      <c r="D2849" s="7">
        <v>13</v>
      </c>
      <c r="E2849" s="1">
        <v>3959.15</v>
      </c>
      <c r="F2849" s="1">
        <v>450.45</v>
      </c>
      <c r="G2849" s="1">
        <v>1148.06</v>
      </c>
      <c r="H2849" s="1">
        <v>421.88</v>
      </c>
      <c r="I2849" s="6">
        <v>2020.39</v>
      </c>
      <c r="J2849" s="86"/>
      <c r="K2849" s="86"/>
      <c r="L2849" s="85"/>
      <c r="M2849" s="85"/>
      <c r="N2849" s="85"/>
      <c r="O2849" s="85"/>
      <c r="P2849" s="85"/>
      <c r="Q2849" s="1">
        <f t="shared" si="44"/>
        <v>2020.39</v>
      </c>
    </row>
    <row r="2850" spans="1:17" x14ac:dyDescent="0.25">
      <c r="A2850" s="83" t="s">
        <v>10518</v>
      </c>
      <c r="B2850" s="84" t="s">
        <v>18224</v>
      </c>
      <c r="C2850" s="7">
        <v>134</v>
      </c>
      <c r="D2850" s="7">
        <v>3</v>
      </c>
      <c r="E2850" s="1">
        <v>22307.97</v>
      </c>
      <c r="F2850" s="1">
        <v>156.78</v>
      </c>
      <c r="G2850" s="1">
        <v>264.94</v>
      </c>
      <c r="H2850" s="1">
        <v>2377.09</v>
      </c>
      <c r="I2850" s="6">
        <v>2798.81</v>
      </c>
      <c r="J2850" s="86"/>
      <c r="K2850" s="86"/>
      <c r="L2850" s="85"/>
      <c r="M2850" s="85"/>
      <c r="N2850" s="85"/>
      <c r="O2850" s="85"/>
      <c r="P2850" s="85"/>
      <c r="Q2850" s="1">
        <f t="shared" si="44"/>
        <v>2798.81</v>
      </c>
    </row>
    <row r="2851" spans="1:17" x14ac:dyDescent="0.25">
      <c r="A2851" s="83" t="s">
        <v>10519</v>
      </c>
      <c r="B2851" s="84" t="s">
        <v>18225</v>
      </c>
      <c r="C2851" s="7">
        <v>35407</v>
      </c>
      <c r="D2851" s="7">
        <v>377</v>
      </c>
      <c r="E2851" s="1">
        <v>764308.5</v>
      </c>
      <c r="F2851" s="1">
        <v>41426.06</v>
      </c>
      <c r="G2851" s="1">
        <v>33293.74</v>
      </c>
      <c r="H2851" s="1">
        <v>81443.08</v>
      </c>
      <c r="I2851" s="6">
        <v>156162.88</v>
      </c>
      <c r="J2851" s="86"/>
      <c r="K2851" s="86"/>
      <c r="L2851" s="85"/>
      <c r="M2851" s="85"/>
      <c r="N2851" s="85"/>
      <c r="O2851" s="85"/>
      <c r="P2851" s="85"/>
      <c r="Q2851" s="1">
        <f t="shared" si="44"/>
        <v>156162.88</v>
      </c>
    </row>
    <row r="2852" spans="1:17" x14ac:dyDescent="0.25">
      <c r="A2852" s="83" t="s">
        <v>10520</v>
      </c>
      <c r="B2852" s="84" t="s">
        <v>18226</v>
      </c>
      <c r="C2852" s="7">
        <v>56</v>
      </c>
      <c r="D2852" s="7">
        <v>0</v>
      </c>
      <c r="E2852" s="1">
        <v>0</v>
      </c>
      <c r="F2852" s="1">
        <v>65.52</v>
      </c>
      <c r="G2852" s="1">
        <v>0</v>
      </c>
      <c r="H2852" s="1">
        <v>0</v>
      </c>
      <c r="I2852" s="6">
        <v>65.52</v>
      </c>
      <c r="J2852" s="86"/>
      <c r="K2852" s="86"/>
      <c r="L2852" s="85"/>
      <c r="M2852" s="85"/>
      <c r="N2852" s="85"/>
      <c r="O2852" s="85"/>
      <c r="P2852" s="85"/>
      <c r="Q2852" s="1">
        <f t="shared" si="44"/>
        <v>65.52</v>
      </c>
    </row>
    <row r="2853" spans="1:17" x14ac:dyDescent="0.25">
      <c r="A2853" s="83" t="s">
        <v>10521</v>
      </c>
      <c r="B2853" s="84" t="s">
        <v>18227</v>
      </c>
      <c r="C2853" s="7">
        <v>18</v>
      </c>
      <c r="D2853" s="7">
        <v>0</v>
      </c>
      <c r="E2853" s="1">
        <v>0</v>
      </c>
      <c r="F2853" s="1">
        <v>21.06</v>
      </c>
      <c r="G2853" s="1">
        <v>0</v>
      </c>
      <c r="H2853" s="1">
        <v>0</v>
      </c>
      <c r="I2853" s="6">
        <v>21.06</v>
      </c>
      <c r="J2853" s="86"/>
      <c r="K2853" s="86"/>
      <c r="L2853" s="85"/>
      <c r="M2853" s="85"/>
      <c r="N2853" s="85"/>
      <c r="O2853" s="85"/>
      <c r="P2853" s="85"/>
      <c r="Q2853" s="1">
        <f t="shared" si="44"/>
        <v>21.06</v>
      </c>
    </row>
    <row r="2854" spans="1:17" x14ac:dyDescent="0.25">
      <c r="A2854" s="83" t="s">
        <v>10522</v>
      </c>
      <c r="B2854" s="84" t="s">
        <v>18228</v>
      </c>
      <c r="C2854" s="7">
        <v>13</v>
      </c>
      <c r="D2854" s="7">
        <v>1</v>
      </c>
      <c r="E2854" s="1">
        <v>7212.15</v>
      </c>
      <c r="F2854" s="1">
        <v>15.21</v>
      </c>
      <c r="G2854" s="1">
        <v>88.31</v>
      </c>
      <c r="H2854" s="1">
        <v>768.51</v>
      </c>
      <c r="I2854" s="6">
        <v>872.03</v>
      </c>
      <c r="J2854" s="86"/>
      <c r="K2854" s="86"/>
      <c r="L2854" s="85"/>
      <c r="M2854" s="85"/>
      <c r="N2854" s="85"/>
      <c r="O2854" s="85"/>
      <c r="P2854" s="85"/>
      <c r="Q2854" s="1">
        <f t="shared" si="44"/>
        <v>872.03</v>
      </c>
    </row>
    <row r="2855" spans="1:17" x14ac:dyDescent="0.25">
      <c r="A2855" s="83" t="s">
        <v>10523</v>
      </c>
      <c r="B2855" s="84" t="s">
        <v>18229</v>
      </c>
      <c r="C2855" s="7">
        <v>15</v>
      </c>
      <c r="D2855" s="7">
        <v>0</v>
      </c>
      <c r="E2855" s="1">
        <v>0</v>
      </c>
      <c r="F2855" s="1">
        <v>17.55</v>
      </c>
      <c r="G2855" s="1">
        <v>0</v>
      </c>
      <c r="H2855" s="1">
        <v>0</v>
      </c>
      <c r="I2855" s="6">
        <v>17.55</v>
      </c>
      <c r="J2855" s="86"/>
      <c r="K2855" s="86"/>
      <c r="L2855" s="85"/>
      <c r="M2855" s="85"/>
      <c r="N2855" s="85"/>
      <c r="O2855" s="85"/>
      <c r="P2855" s="85"/>
      <c r="Q2855" s="1">
        <f t="shared" si="44"/>
        <v>17.55</v>
      </c>
    </row>
    <row r="2856" spans="1:17" x14ac:dyDescent="0.25">
      <c r="A2856" s="83" t="s">
        <v>10524</v>
      </c>
      <c r="B2856" s="84" t="s">
        <v>18230</v>
      </c>
      <c r="C2856" s="7">
        <v>52</v>
      </c>
      <c r="D2856" s="7">
        <v>1</v>
      </c>
      <c r="E2856" s="1">
        <v>174.17</v>
      </c>
      <c r="F2856" s="1">
        <v>60.84</v>
      </c>
      <c r="G2856" s="1">
        <v>88.31</v>
      </c>
      <c r="H2856" s="1">
        <v>18.559999999999999</v>
      </c>
      <c r="I2856" s="6">
        <v>167.71</v>
      </c>
      <c r="J2856" s="86"/>
      <c r="K2856" s="86"/>
      <c r="L2856" s="85"/>
      <c r="M2856" s="85"/>
      <c r="N2856" s="85"/>
      <c r="O2856" s="85"/>
      <c r="P2856" s="85"/>
      <c r="Q2856" s="1">
        <f t="shared" si="44"/>
        <v>167.71</v>
      </c>
    </row>
    <row r="2857" spans="1:17" x14ac:dyDescent="0.25">
      <c r="A2857" s="83" t="s">
        <v>10525</v>
      </c>
      <c r="B2857" s="84" t="s">
        <v>18231</v>
      </c>
      <c r="C2857" s="7">
        <v>23</v>
      </c>
      <c r="D2857" s="7">
        <v>0</v>
      </c>
      <c r="E2857" s="1">
        <v>0</v>
      </c>
      <c r="F2857" s="1">
        <v>26.91</v>
      </c>
      <c r="G2857" s="1">
        <v>0</v>
      </c>
      <c r="H2857" s="1">
        <v>0</v>
      </c>
      <c r="I2857" s="6">
        <v>26.91</v>
      </c>
      <c r="J2857" s="86"/>
      <c r="K2857" s="86"/>
      <c r="L2857" s="85"/>
      <c r="M2857" s="85"/>
      <c r="N2857" s="85"/>
      <c r="O2857" s="85"/>
      <c r="P2857" s="85"/>
      <c r="Q2857" s="1">
        <f t="shared" si="44"/>
        <v>26.91</v>
      </c>
    </row>
    <row r="2858" spans="1:17" x14ac:dyDescent="0.25">
      <c r="A2858" s="83" t="s">
        <v>10526</v>
      </c>
      <c r="B2858" s="84" t="s">
        <v>18232</v>
      </c>
      <c r="C2858" s="7">
        <v>2378</v>
      </c>
      <c r="D2858" s="7">
        <v>30</v>
      </c>
      <c r="E2858" s="1">
        <v>400213.45</v>
      </c>
      <c r="F2858" s="1">
        <v>2782.25</v>
      </c>
      <c r="G2858" s="1">
        <v>2649.37</v>
      </c>
      <c r="H2858" s="1">
        <v>42645.89</v>
      </c>
      <c r="I2858" s="6">
        <v>48077.51</v>
      </c>
      <c r="J2858" s="86"/>
      <c r="K2858" s="86"/>
      <c r="L2858" s="85"/>
      <c r="M2858" s="85"/>
      <c r="N2858" s="85"/>
      <c r="O2858" s="85"/>
      <c r="P2858" s="85"/>
      <c r="Q2858" s="1">
        <f t="shared" si="44"/>
        <v>48077.51</v>
      </c>
    </row>
    <row r="2859" spans="1:17" x14ac:dyDescent="0.25">
      <c r="A2859" s="83" t="s">
        <v>10527</v>
      </c>
      <c r="B2859" s="84" t="s">
        <v>18233</v>
      </c>
      <c r="C2859" s="7">
        <v>189</v>
      </c>
      <c r="D2859" s="7">
        <v>4</v>
      </c>
      <c r="E2859" s="1">
        <v>1643.2</v>
      </c>
      <c r="F2859" s="1">
        <v>221.13</v>
      </c>
      <c r="G2859" s="1">
        <v>353.25</v>
      </c>
      <c r="H2859" s="1">
        <v>175.1</v>
      </c>
      <c r="I2859" s="6">
        <v>749.48</v>
      </c>
      <c r="J2859" s="86"/>
      <c r="K2859" s="86"/>
      <c r="L2859" s="85"/>
      <c r="M2859" s="85"/>
      <c r="N2859" s="85"/>
      <c r="O2859" s="85"/>
      <c r="P2859" s="85"/>
      <c r="Q2859" s="1">
        <f t="shared" si="44"/>
        <v>749.48</v>
      </c>
    </row>
    <row r="2860" spans="1:17" x14ac:dyDescent="0.25">
      <c r="A2860" s="83" t="s">
        <v>10528</v>
      </c>
      <c r="B2860" s="84" t="s">
        <v>18234</v>
      </c>
      <c r="C2860" s="7">
        <v>50</v>
      </c>
      <c r="D2860" s="7">
        <v>4</v>
      </c>
      <c r="E2860" s="1">
        <v>210.94</v>
      </c>
      <c r="F2860" s="1">
        <v>58.5</v>
      </c>
      <c r="G2860" s="1">
        <v>353.25</v>
      </c>
      <c r="H2860" s="1">
        <v>22.48</v>
      </c>
      <c r="I2860" s="6">
        <v>434.23</v>
      </c>
      <c r="J2860" s="86"/>
      <c r="K2860" s="86"/>
      <c r="L2860" s="85"/>
      <c r="M2860" s="85"/>
      <c r="N2860" s="85"/>
      <c r="O2860" s="85"/>
      <c r="P2860" s="85"/>
      <c r="Q2860" s="1">
        <f t="shared" si="44"/>
        <v>434.23</v>
      </c>
    </row>
    <row r="2861" spans="1:17" x14ac:dyDescent="0.25">
      <c r="A2861" s="83" t="s">
        <v>10529</v>
      </c>
      <c r="B2861" s="84" t="s">
        <v>18235</v>
      </c>
      <c r="C2861" s="7">
        <v>74</v>
      </c>
      <c r="D2861" s="7">
        <v>0</v>
      </c>
      <c r="E2861" s="1">
        <v>0</v>
      </c>
      <c r="F2861" s="1">
        <v>86.58</v>
      </c>
      <c r="G2861" s="1">
        <v>0</v>
      </c>
      <c r="H2861" s="1">
        <v>0</v>
      </c>
      <c r="I2861" s="6">
        <v>86.58</v>
      </c>
      <c r="J2861" s="86"/>
      <c r="K2861" s="86"/>
      <c r="L2861" s="85"/>
      <c r="M2861" s="85"/>
      <c r="N2861" s="85"/>
      <c r="O2861" s="85"/>
      <c r="P2861" s="85"/>
      <c r="Q2861" s="1">
        <f t="shared" si="44"/>
        <v>86.58</v>
      </c>
    </row>
    <row r="2862" spans="1:17" x14ac:dyDescent="0.25">
      <c r="A2862" s="83" t="s">
        <v>10530</v>
      </c>
      <c r="B2862" s="84" t="s">
        <v>18236</v>
      </c>
      <c r="C2862" s="7">
        <v>10657</v>
      </c>
      <c r="D2862" s="7">
        <v>322</v>
      </c>
      <c r="E2862" s="1">
        <v>196433.42</v>
      </c>
      <c r="F2862" s="1">
        <v>12468.66</v>
      </c>
      <c r="G2862" s="1">
        <v>28436.57</v>
      </c>
      <c r="H2862" s="1">
        <v>20931.53</v>
      </c>
      <c r="I2862" s="6">
        <v>61836.76</v>
      </c>
      <c r="J2862" s="86"/>
      <c r="K2862" s="86"/>
      <c r="L2862" s="85"/>
      <c r="M2862" s="85"/>
      <c r="N2862" s="85"/>
      <c r="O2862" s="85"/>
      <c r="P2862" s="85"/>
      <c r="Q2862" s="1">
        <f t="shared" si="44"/>
        <v>61836.76</v>
      </c>
    </row>
    <row r="2863" spans="1:17" x14ac:dyDescent="0.25">
      <c r="A2863" s="83" t="s">
        <v>10531</v>
      </c>
      <c r="B2863" s="84" t="s">
        <v>18237</v>
      </c>
      <c r="C2863" s="7">
        <v>80</v>
      </c>
      <c r="D2863" s="7">
        <v>0</v>
      </c>
      <c r="E2863" s="1">
        <v>0</v>
      </c>
      <c r="F2863" s="1">
        <v>93.6</v>
      </c>
      <c r="G2863" s="1">
        <v>0</v>
      </c>
      <c r="H2863" s="1">
        <v>0</v>
      </c>
      <c r="I2863" s="6">
        <v>93.6</v>
      </c>
      <c r="J2863" s="86"/>
      <c r="K2863" s="86"/>
      <c r="L2863" s="85"/>
      <c r="M2863" s="85"/>
      <c r="N2863" s="85"/>
      <c r="O2863" s="85"/>
      <c r="P2863" s="85"/>
      <c r="Q2863" s="1">
        <f t="shared" si="44"/>
        <v>93.6</v>
      </c>
    </row>
    <row r="2864" spans="1:17" x14ac:dyDescent="0.25">
      <c r="A2864" s="83" t="s">
        <v>10532</v>
      </c>
      <c r="B2864" s="84" t="s">
        <v>18238</v>
      </c>
      <c r="C2864" s="7">
        <v>171</v>
      </c>
      <c r="D2864" s="7">
        <v>1</v>
      </c>
      <c r="E2864" s="1">
        <v>248.82</v>
      </c>
      <c r="F2864" s="1">
        <v>200.07</v>
      </c>
      <c r="G2864" s="1">
        <v>88.31</v>
      </c>
      <c r="H2864" s="1">
        <v>26.51</v>
      </c>
      <c r="I2864" s="6">
        <v>314.89</v>
      </c>
      <c r="J2864" s="86"/>
      <c r="K2864" s="86"/>
      <c r="L2864" s="85"/>
      <c r="M2864" s="85"/>
      <c r="N2864" s="85"/>
      <c r="O2864" s="85"/>
      <c r="P2864" s="85"/>
      <c r="Q2864" s="1">
        <f t="shared" si="44"/>
        <v>314.89</v>
      </c>
    </row>
    <row r="2865" spans="1:17" x14ac:dyDescent="0.25">
      <c r="A2865" s="83" t="s">
        <v>10533</v>
      </c>
      <c r="B2865" s="84" t="s">
        <v>18239</v>
      </c>
      <c r="C2865" s="7">
        <v>60</v>
      </c>
      <c r="D2865" s="7">
        <v>1</v>
      </c>
      <c r="E2865" s="1">
        <v>17612.07</v>
      </c>
      <c r="F2865" s="1">
        <v>70.2</v>
      </c>
      <c r="G2865" s="1">
        <v>88.31</v>
      </c>
      <c r="H2865" s="1">
        <v>1876.7</v>
      </c>
      <c r="I2865" s="6">
        <v>2035.21</v>
      </c>
      <c r="J2865" s="86"/>
      <c r="K2865" s="86"/>
      <c r="L2865" s="85"/>
      <c r="M2865" s="85"/>
      <c r="N2865" s="85"/>
      <c r="O2865" s="85"/>
      <c r="P2865" s="85"/>
      <c r="Q2865" s="1">
        <f t="shared" si="44"/>
        <v>2035.21</v>
      </c>
    </row>
    <row r="2866" spans="1:17" x14ac:dyDescent="0.25">
      <c r="A2866" s="83" t="s">
        <v>10534</v>
      </c>
      <c r="B2866" s="84" t="s">
        <v>18240</v>
      </c>
      <c r="C2866" s="7">
        <v>64</v>
      </c>
      <c r="D2866" s="7">
        <v>1</v>
      </c>
      <c r="E2866" s="1">
        <v>15866.73</v>
      </c>
      <c r="F2866" s="1">
        <v>74.88</v>
      </c>
      <c r="G2866" s="1">
        <v>88.31</v>
      </c>
      <c r="H2866" s="1">
        <v>1690.73</v>
      </c>
      <c r="I2866" s="6">
        <v>1853.92</v>
      </c>
      <c r="J2866" s="86"/>
      <c r="K2866" s="86"/>
      <c r="L2866" s="85"/>
      <c r="M2866" s="85"/>
      <c r="N2866" s="85"/>
      <c r="O2866" s="85"/>
      <c r="P2866" s="85"/>
      <c r="Q2866" s="1">
        <f t="shared" si="44"/>
        <v>1853.92</v>
      </c>
    </row>
    <row r="2867" spans="1:17" x14ac:dyDescent="0.25">
      <c r="A2867" s="83" t="s">
        <v>10535</v>
      </c>
      <c r="B2867" s="84" t="s">
        <v>18241</v>
      </c>
      <c r="C2867" s="7">
        <v>146</v>
      </c>
      <c r="D2867" s="7">
        <v>2</v>
      </c>
      <c r="E2867" s="1">
        <v>38945.61</v>
      </c>
      <c r="F2867" s="1">
        <v>170.82</v>
      </c>
      <c r="G2867" s="1">
        <v>176.62</v>
      </c>
      <c r="H2867" s="1">
        <v>4149.96</v>
      </c>
      <c r="I2867" s="6">
        <v>4497.3999999999996</v>
      </c>
      <c r="J2867" s="86"/>
      <c r="K2867" s="86"/>
      <c r="L2867" s="85"/>
      <c r="M2867" s="85"/>
      <c r="N2867" s="85"/>
      <c r="O2867" s="85"/>
      <c r="P2867" s="85"/>
      <c r="Q2867" s="1">
        <f t="shared" si="44"/>
        <v>4497.3999999999996</v>
      </c>
    </row>
    <row r="2868" spans="1:17" x14ac:dyDescent="0.25">
      <c r="A2868" s="83" t="s">
        <v>10536</v>
      </c>
      <c r="B2868" s="84" t="s">
        <v>18242</v>
      </c>
      <c r="C2868" s="7">
        <v>53</v>
      </c>
      <c r="D2868" s="7">
        <v>4</v>
      </c>
      <c r="E2868" s="1">
        <v>933.07</v>
      </c>
      <c r="F2868" s="1">
        <v>62.01</v>
      </c>
      <c r="G2868" s="1">
        <v>353.25</v>
      </c>
      <c r="H2868" s="1">
        <v>99.42</v>
      </c>
      <c r="I2868" s="6">
        <v>514.67999999999995</v>
      </c>
      <c r="J2868" s="86"/>
      <c r="K2868" s="86"/>
      <c r="L2868" s="85"/>
      <c r="M2868" s="85"/>
      <c r="N2868" s="85"/>
      <c r="O2868" s="85"/>
      <c r="P2868" s="85"/>
      <c r="Q2868" s="1">
        <f t="shared" si="44"/>
        <v>514.67999999999995</v>
      </c>
    </row>
    <row r="2869" spans="1:17" x14ac:dyDescent="0.25">
      <c r="A2869" s="83" t="s">
        <v>10537</v>
      </c>
      <c r="B2869" s="84" t="s">
        <v>18243</v>
      </c>
      <c r="C2869" s="7">
        <v>57</v>
      </c>
      <c r="D2869" s="7">
        <v>1</v>
      </c>
      <c r="E2869" s="1">
        <v>186.61</v>
      </c>
      <c r="F2869" s="1">
        <v>66.69</v>
      </c>
      <c r="G2869" s="1">
        <v>88.31</v>
      </c>
      <c r="H2869" s="1">
        <v>19.89</v>
      </c>
      <c r="I2869" s="6">
        <v>174.89</v>
      </c>
      <c r="J2869" s="86"/>
      <c r="K2869" s="86"/>
      <c r="L2869" s="85"/>
      <c r="M2869" s="85"/>
      <c r="N2869" s="85"/>
      <c r="O2869" s="85"/>
      <c r="P2869" s="85"/>
      <c r="Q2869" s="1">
        <f t="shared" si="44"/>
        <v>174.89</v>
      </c>
    </row>
    <row r="2870" spans="1:17" x14ac:dyDescent="0.25">
      <c r="A2870" s="83" t="s">
        <v>10538</v>
      </c>
      <c r="B2870" s="84" t="s">
        <v>18244</v>
      </c>
      <c r="C2870" s="7">
        <v>91</v>
      </c>
      <c r="D2870" s="7">
        <v>5</v>
      </c>
      <c r="E2870" s="1">
        <v>933.05</v>
      </c>
      <c r="F2870" s="1">
        <v>106.47</v>
      </c>
      <c r="G2870" s="1">
        <v>441.56</v>
      </c>
      <c r="H2870" s="1">
        <v>99.42</v>
      </c>
      <c r="I2870" s="6">
        <v>647.45000000000005</v>
      </c>
      <c r="J2870" s="86"/>
      <c r="K2870" s="86"/>
      <c r="L2870" s="85"/>
      <c r="M2870" s="85"/>
      <c r="N2870" s="85"/>
      <c r="O2870" s="85"/>
      <c r="P2870" s="85"/>
      <c r="Q2870" s="1">
        <f t="shared" si="44"/>
        <v>647.45000000000005</v>
      </c>
    </row>
    <row r="2871" spans="1:17" x14ac:dyDescent="0.25">
      <c r="A2871" s="83" t="s">
        <v>10539</v>
      </c>
      <c r="B2871" s="84" t="s">
        <v>18245</v>
      </c>
      <c r="C2871" s="7">
        <v>12415</v>
      </c>
      <c r="D2871" s="7">
        <v>84</v>
      </c>
      <c r="E2871" s="1">
        <v>24670.26</v>
      </c>
      <c r="F2871" s="1">
        <v>14525.5</v>
      </c>
      <c r="G2871" s="1">
        <v>7418.23</v>
      </c>
      <c r="H2871" s="1">
        <v>2628.81</v>
      </c>
      <c r="I2871" s="6">
        <v>24572.54</v>
      </c>
      <c r="J2871" s="86"/>
      <c r="K2871" s="86"/>
      <c r="L2871" s="85"/>
      <c r="M2871" s="85"/>
      <c r="N2871" s="85"/>
      <c r="O2871" s="85"/>
      <c r="P2871" s="85"/>
      <c r="Q2871" s="1">
        <f t="shared" si="44"/>
        <v>24572.54</v>
      </c>
    </row>
    <row r="2872" spans="1:17" x14ac:dyDescent="0.25">
      <c r="A2872" s="83" t="s">
        <v>10540</v>
      </c>
      <c r="B2872" s="84" t="s">
        <v>18246</v>
      </c>
      <c r="C2872" s="7">
        <v>19</v>
      </c>
      <c r="D2872" s="7">
        <v>2</v>
      </c>
      <c r="E2872" s="1">
        <v>74.64</v>
      </c>
      <c r="F2872" s="1">
        <v>22.23</v>
      </c>
      <c r="G2872" s="1">
        <v>176.62</v>
      </c>
      <c r="H2872" s="1">
        <v>7.95</v>
      </c>
      <c r="I2872" s="6">
        <v>206.8</v>
      </c>
      <c r="J2872" s="86"/>
      <c r="K2872" s="86"/>
      <c r="L2872" s="85"/>
      <c r="M2872" s="85"/>
      <c r="N2872" s="85"/>
      <c r="O2872" s="85"/>
      <c r="P2872" s="85"/>
      <c r="Q2872" s="1">
        <f t="shared" si="44"/>
        <v>206.8</v>
      </c>
    </row>
    <row r="2873" spans="1:17" x14ac:dyDescent="0.25">
      <c r="A2873" s="83" t="s">
        <v>10541</v>
      </c>
      <c r="B2873" s="84" t="s">
        <v>18247</v>
      </c>
      <c r="C2873" s="7">
        <v>96</v>
      </c>
      <c r="D2873" s="7">
        <v>0</v>
      </c>
      <c r="E2873" s="1">
        <v>0</v>
      </c>
      <c r="F2873" s="1">
        <v>112.32</v>
      </c>
      <c r="G2873" s="1">
        <v>0</v>
      </c>
      <c r="H2873" s="1">
        <v>0</v>
      </c>
      <c r="I2873" s="6">
        <v>112.32</v>
      </c>
      <c r="J2873" s="86"/>
      <c r="K2873" s="86"/>
      <c r="L2873" s="85"/>
      <c r="M2873" s="85"/>
      <c r="N2873" s="85"/>
      <c r="O2873" s="85"/>
      <c r="P2873" s="85"/>
      <c r="Q2873" s="1">
        <f t="shared" si="44"/>
        <v>112.32</v>
      </c>
    </row>
    <row r="2874" spans="1:17" x14ac:dyDescent="0.25">
      <c r="A2874" s="83" t="s">
        <v>10542</v>
      </c>
      <c r="B2874" s="84" t="s">
        <v>18248</v>
      </c>
      <c r="C2874" s="7">
        <v>64</v>
      </c>
      <c r="D2874" s="7">
        <v>2</v>
      </c>
      <c r="E2874" s="1">
        <v>435.43</v>
      </c>
      <c r="F2874" s="1">
        <v>74.88</v>
      </c>
      <c r="G2874" s="1">
        <v>176.62</v>
      </c>
      <c r="H2874" s="1">
        <v>46.4</v>
      </c>
      <c r="I2874" s="6">
        <v>297.89999999999998</v>
      </c>
      <c r="J2874" s="86"/>
      <c r="K2874" s="86"/>
      <c r="L2874" s="85"/>
      <c r="M2874" s="85"/>
      <c r="N2874" s="85"/>
      <c r="O2874" s="85"/>
      <c r="P2874" s="85"/>
      <c r="Q2874" s="1">
        <f t="shared" si="44"/>
        <v>297.89999999999998</v>
      </c>
    </row>
    <row r="2875" spans="1:17" x14ac:dyDescent="0.25">
      <c r="A2875" s="83" t="s">
        <v>10543</v>
      </c>
      <c r="B2875" s="84" t="s">
        <v>18249</v>
      </c>
      <c r="C2875" s="7">
        <v>29</v>
      </c>
      <c r="D2875" s="7">
        <v>1</v>
      </c>
      <c r="E2875" s="1">
        <v>37.32</v>
      </c>
      <c r="F2875" s="1">
        <v>33.93</v>
      </c>
      <c r="G2875" s="1">
        <v>88.31</v>
      </c>
      <c r="H2875" s="1">
        <v>3.98</v>
      </c>
      <c r="I2875" s="6">
        <v>126.22</v>
      </c>
      <c r="J2875" s="86"/>
      <c r="K2875" s="86"/>
      <c r="L2875" s="85"/>
      <c r="M2875" s="85"/>
      <c r="N2875" s="85"/>
      <c r="O2875" s="85"/>
      <c r="P2875" s="85"/>
      <c r="Q2875" s="1">
        <f t="shared" si="44"/>
        <v>126.22</v>
      </c>
    </row>
    <row r="2876" spans="1:17" x14ac:dyDescent="0.25">
      <c r="A2876" s="83" t="s">
        <v>10544</v>
      </c>
      <c r="B2876" s="84" t="s">
        <v>18250</v>
      </c>
      <c r="C2876" s="7">
        <v>52</v>
      </c>
      <c r="D2876" s="7">
        <v>0</v>
      </c>
      <c r="E2876" s="1">
        <v>0</v>
      </c>
      <c r="F2876" s="1">
        <v>60.84</v>
      </c>
      <c r="G2876" s="1">
        <v>0</v>
      </c>
      <c r="H2876" s="1">
        <v>0</v>
      </c>
      <c r="I2876" s="6">
        <v>60.84</v>
      </c>
      <c r="J2876" s="86"/>
      <c r="K2876" s="86"/>
      <c r="L2876" s="85"/>
      <c r="M2876" s="85"/>
      <c r="N2876" s="85"/>
      <c r="O2876" s="85"/>
      <c r="P2876" s="85"/>
      <c r="Q2876" s="1">
        <f t="shared" si="44"/>
        <v>60.84</v>
      </c>
    </row>
    <row r="2877" spans="1:17" x14ac:dyDescent="0.25">
      <c r="A2877" s="83" t="s">
        <v>10545</v>
      </c>
      <c r="B2877" s="84" t="s">
        <v>18251</v>
      </c>
      <c r="C2877" s="7">
        <v>7</v>
      </c>
      <c r="D2877" s="7">
        <v>0</v>
      </c>
      <c r="E2877" s="1">
        <v>0</v>
      </c>
      <c r="F2877" s="1">
        <v>8.19</v>
      </c>
      <c r="G2877" s="1">
        <v>0</v>
      </c>
      <c r="H2877" s="1">
        <v>0</v>
      </c>
      <c r="I2877" s="6">
        <v>8.19</v>
      </c>
      <c r="J2877" s="86"/>
      <c r="K2877" s="86"/>
      <c r="L2877" s="85"/>
      <c r="M2877" s="85"/>
      <c r="N2877" s="85"/>
      <c r="O2877" s="85"/>
      <c r="P2877" s="85"/>
      <c r="Q2877" s="1">
        <f t="shared" si="44"/>
        <v>8.19</v>
      </c>
    </row>
    <row r="2878" spans="1:17" x14ac:dyDescent="0.25">
      <c r="A2878" s="83" t="s">
        <v>10546</v>
      </c>
      <c r="B2878" s="84" t="s">
        <v>18252</v>
      </c>
      <c r="C2878" s="7">
        <v>68</v>
      </c>
      <c r="D2878" s="7">
        <v>4</v>
      </c>
      <c r="E2878" s="1">
        <v>149.28</v>
      </c>
      <c r="F2878" s="1">
        <v>79.56</v>
      </c>
      <c r="G2878" s="1">
        <v>353.25</v>
      </c>
      <c r="H2878" s="1">
        <v>15.9</v>
      </c>
      <c r="I2878" s="6">
        <v>448.71</v>
      </c>
      <c r="J2878" s="86"/>
      <c r="K2878" s="86"/>
      <c r="L2878" s="85"/>
      <c r="M2878" s="85"/>
      <c r="N2878" s="85"/>
      <c r="O2878" s="85"/>
      <c r="P2878" s="85"/>
      <c r="Q2878" s="1">
        <f t="shared" si="44"/>
        <v>448.71</v>
      </c>
    </row>
    <row r="2879" spans="1:17" x14ac:dyDescent="0.25">
      <c r="A2879" s="83" t="s">
        <v>10547</v>
      </c>
      <c r="B2879" s="84" t="s">
        <v>18253</v>
      </c>
      <c r="C2879" s="7">
        <v>25</v>
      </c>
      <c r="D2879" s="7">
        <v>2</v>
      </c>
      <c r="E2879" s="1">
        <v>74.64</v>
      </c>
      <c r="F2879" s="1">
        <v>29.25</v>
      </c>
      <c r="G2879" s="1">
        <v>176.62</v>
      </c>
      <c r="H2879" s="1">
        <v>7.95</v>
      </c>
      <c r="I2879" s="6">
        <v>213.82</v>
      </c>
      <c r="J2879" s="86"/>
      <c r="K2879" s="86"/>
      <c r="L2879" s="85"/>
      <c r="M2879" s="85"/>
      <c r="N2879" s="85"/>
      <c r="O2879" s="85"/>
      <c r="P2879" s="85"/>
      <c r="Q2879" s="1">
        <f t="shared" si="44"/>
        <v>213.82</v>
      </c>
    </row>
    <row r="2880" spans="1:17" x14ac:dyDescent="0.25">
      <c r="A2880" s="83" t="s">
        <v>10548</v>
      </c>
      <c r="B2880" s="84" t="s">
        <v>18254</v>
      </c>
      <c r="C2880" s="7">
        <v>121</v>
      </c>
      <c r="D2880" s="7">
        <v>4</v>
      </c>
      <c r="E2880" s="1">
        <v>808.65</v>
      </c>
      <c r="F2880" s="1">
        <v>141.57</v>
      </c>
      <c r="G2880" s="1">
        <v>353.25</v>
      </c>
      <c r="H2880" s="1">
        <v>86.17</v>
      </c>
      <c r="I2880" s="6">
        <v>580.99</v>
      </c>
      <c r="J2880" s="86"/>
      <c r="K2880" s="86"/>
      <c r="L2880" s="85"/>
      <c r="M2880" s="85"/>
      <c r="N2880" s="85"/>
      <c r="O2880" s="85"/>
      <c r="P2880" s="85"/>
      <c r="Q2880" s="1">
        <f t="shared" si="44"/>
        <v>580.99</v>
      </c>
    </row>
    <row r="2881" spans="1:17" x14ac:dyDescent="0.25">
      <c r="A2881" s="83" t="s">
        <v>10549</v>
      </c>
      <c r="B2881" s="84" t="s">
        <v>18255</v>
      </c>
      <c r="C2881" s="7">
        <v>1634</v>
      </c>
      <c r="D2881" s="7">
        <v>14</v>
      </c>
      <c r="E2881" s="1">
        <v>2792.8</v>
      </c>
      <c r="F2881" s="1">
        <v>1911.78</v>
      </c>
      <c r="G2881" s="1">
        <v>1236.3800000000001</v>
      </c>
      <c r="H2881" s="1">
        <v>297.58999999999997</v>
      </c>
      <c r="I2881" s="6">
        <v>3445.75</v>
      </c>
      <c r="J2881" s="86"/>
      <c r="K2881" s="86"/>
      <c r="L2881" s="85"/>
      <c r="M2881" s="85"/>
      <c r="N2881" s="85"/>
      <c r="O2881" s="85"/>
      <c r="P2881" s="85"/>
      <c r="Q2881" s="1">
        <f t="shared" si="44"/>
        <v>3445.75</v>
      </c>
    </row>
    <row r="2882" spans="1:17" x14ac:dyDescent="0.25">
      <c r="A2882" s="83" t="s">
        <v>10550</v>
      </c>
      <c r="B2882" s="84" t="s">
        <v>18256</v>
      </c>
      <c r="C2882" s="7">
        <v>19</v>
      </c>
      <c r="D2882" s="7">
        <v>1</v>
      </c>
      <c r="E2882" s="1">
        <v>269.25</v>
      </c>
      <c r="F2882" s="1">
        <v>22.23</v>
      </c>
      <c r="G2882" s="1">
        <v>88.31</v>
      </c>
      <c r="H2882" s="1">
        <v>28.69</v>
      </c>
      <c r="I2882" s="6">
        <v>139.22999999999999</v>
      </c>
      <c r="J2882" s="86"/>
      <c r="K2882" s="86"/>
      <c r="L2882" s="85"/>
      <c r="M2882" s="85"/>
      <c r="N2882" s="85"/>
      <c r="O2882" s="85"/>
      <c r="P2882" s="85"/>
      <c r="Q2882" s="1">
        <f t="shared" si="44"/>
        <v>139.22999999999999</v>
      </c>
    </row>
    <row r="2883" spans="1:17" x14ac:dyDescent="0.25">
      <c r="A2883" s="83" t="s">
        <v>10551</v>
      </c>
      <c r="B2883" s="84" t="s">
        <v>18257</v>
      </c>
      <c r="C2883" s="7">
        <v>112</v>
      </c>
      <c r="D2883" s="7">
        <v>1</v>
      </c>
      <c r="E2883" s="1">
        <v>186.61</v>
      </c>
      <c r="F2883" s="1">
        <v>131.04</v>
      </c>
      <c r="G2883" s="1">
        <v>88.31</v>
      </c>
      <c r="H2883" s="1">
        <v>19.89</v>
      </c>
      <c r="I2883" s="6">
        <v>239.24</v>
      </c>
      <c r="J2883" s="86"/>
      <c r="K2883" s="86"/>
      <c r="L2883" s="85"/>
      <c r="M2883" s="85"/>
      <c r="N2883" s="85"/>
      <c r="O2883" s="85"/>
      <c r="P2883" s="85"/>
      <c r="Q2883" s="1">
        <f t="shared" si="44"/>
        <v>239.24</v>
      </c>
    </row>
    <row r="2884" spans="1:17" x14ac:dyDescent="0.25">
      <c r="A2884" s="83" t="s">
        <v>10552</v>
      </c>
      <c r="B2884" s="84" t="s">
        <v>18258</v>
      </c>
      <c r="C2884" s="7">
        <v>19</v>
      </c>
      <c r="D2884" s="7">
        <v>1</v>
      </c>
      <c r="E2884" s="1">
        <v>188.48</v>
      </c>
      <c r="F2884" s="1">
        <v>22.23</v>
      </c>
      <c r="G2884" s="1">
        <v>88.31</v>
      </c>
      <c r="H2884" s="1">
        <v>20.09</v>
      </c>
      <c r="I2884" s="6">
        <v>130.63</v>
      </c>
      <c r="J2884" s="86"/>
      <c r="K2884" s="86"/>
      <c r="L2884" s="85"/>
      <c r="M2884" s="85"/>
      <c r="N2884" s="85"/>
      <c r="O2884" s="85"/>
      <c r="P2884" s="85"/>
      <c r="Q2884" s="1">
        <f t="shared" si="44"/>
        <v>130.63</v>
      </c>
    </row>
    <row r="2885" spans="1:17" x14ac:dyDescent="0.25">
      <c r="A2885" s="83" t="s">
        <v>10553</v>
      </c>
      <c r="B2885" s="84" t="s">
        <v>18259</v>
      </c>
      <c r="C2885" s="7">
        <v>106</v>
      </c>
      <c r="D2885" s="7">
        <v>0</v>
      </c>
      <c r="E2885" s="1">
        <v>0</v>
      </c>
      <c r="F2885" s="1">
        <v>124.02</v>
      </c>
      <c r="G2885" s="1">
        <v>0</v>
      </c>
      <c r="H2885" s="1">
        <v>0</v>
      </c>
      <c r="I2885" s="6">
        <v>124.02</v>
      </c>
      <c r="J2885" s="86"/>
      <c r="K2885" s="86"/>
      <c r="L2885" s="85"/>
      <c r="M2885" s="85"/>
      <c r="N2885" s="85"/>
      <c r="O2885" s="85"/>
      <c r="P2885" s="85"/>
      <c r="Q2885" s="1">
        <f t="shared" si="44"/>
        <v>124.02</v>
      </c>
    </row>
    <row r="2886" spans="1:17" x14ac:dyDescent="0.25">
      <c r="A2886" s="83" t="s">
        <v>10554</v>
      </c>
      <c r="B2886" s="84" t="s">
        <v>18260</v>
      </c>
      <c r="C2886" s="7">
        <v>24</v>
      </c>
      <c r="D2886" s="7">
        <v>0</v>
      </c>
      <c r="E2886" s="1">
        <v>0</v>
      </c>
      <c r="F2886" s="1">
        <v>28.08</v>
      </c>
      <c r="G2886" s="1">
        <v>0</v>
      </c>
      <c r="H2886" s="1">
        <v>0</v>
      </c>
      <c r="I2886" s="6">
        <v>28.08</v>
      </c>
      <c r="J2886" s="86"/>
      <c r="K2886" s="86"/>
      <c r="L2886" s="85"/>
      <c r="M2886" s="85"/>
      <c r="N2886" s="85"/>
      <c r="O2886" s="85"/>
      <c r="P2886" s="85"/>
      <c r="Q2886" s="1">
        <f t="shared" si="44"/>
        <v>28.08</v>
      </c>
    </row>
    <row r="2887" spans="1:17" x14ac:dyDescent="0.25">
      <c r="A2887" s="83" t="s">
        <v>10555</v>
      </c>
      <c r="B2887" s="84" t="s">
        <v>18261</v>
      </c>
      <c r="C2887" s="7">
        <v>519</v>
      </c>
      <c r="D2887" s="7">
        <v>18</v>
      </c>
      <c r="E2887" s="1">
        <v>3664.99</v>
      </c>
      <c r="F2887" s="1">
        <v>607.23</v>
      </c>
      <c r="G2887" s="1">
        <v>1589.62</v>
      </c>
      <c r="H2887" s="1">
        <v>390.54</v>
      </c>
      <c r="I2887" s="6">
        <v>2587.39</v>
      </c>
      <c r="J2887" s="86"/>
      <c r="K2887" s="86"/>
      <c r="L2887" s="85"/>
      <c r="M2887" s="85"/>
      <c r="N2887" s="85"/>
      <c r="O2887" s="85"/>
      <c r="P2887" s="85"/>
      <c r="Q2887" s="1">
        <f t="shared" si="44"/>
        <v>2587.39</v>
      </c>
    </row>
    <row r="2888" spans="1:17" x14ac:dyDescent="0.25">
      <c r="A2888" s="83" t="s">
        <v>10556</v>
      </c>
      <c r="B2888" s="84" t="s">
        <v>18262</v>
      </c>
      <c r="C2888" s="7">
        <v>13</v>
      </c>
      <c r="D2888" s="7">
        <v>0</v>
      </c>
      <c r="E2888" s="1">
        <v>0</v>
      </c>
      <c r="F2888" s="1">
        <v>15.21</v>
      </c>
      <c r="G2888" s="1">
        <v>0</v>
      </c>
      <c r="H2888" s="1">
        <v>0</v>
      </c>
      <c r="I2888" s="6">
        <v>15.21</v>
      </c>
      <c r="J2888" s="86"/>
      <c r="K2888" s="86"/>
      <c r="L2888" s="85"/>
      <c r="M2888" s="85"/>
      <c r="N2888" s="85"/>
      <c r="O2888" s="85"/>
      <c r="P2888" s="85"/>
      <c r="Q2888" s="1">
        <f t="shared" si="44"/>
        <v>15.21</v>
      </c>
    </row>
    <row r="2889" spans="1:17" x14ac:dyDescent="0.25">
      <c r="A2889" s="83" t="s">
        <v>10557</v>
      </c>
      <c r="B2889" s="84" t="s">
        <v>18263</v>
      </c>
      <c r="C2889" s="7">
        <v>111</v>
      </c>
      <c r="D2889" s="7">
        <v>1</v>
      </c>
      <c r="E2889" s="1">
        <v>174.17</v>
      </c>
      <c r="F2889" s="1">
        <v>129.87</v>
      </c>
      <c r="G2889" s="1">
        <v>88.31</v>
      </c>
      <c r="H2889" s="1">
        <v>18.559999999999999</v>
      </c>
      <c r="I2889" s="6">
        <v>236.74</v>
      </c>
      <c r="J2889" s="86"/>
      <c r="K2889" s="86"/>
      <c r="L2889" s="85"/>
      <c r="M2889" s="85"/>
      <c r="N2889" s="85"/>
      <c r="O2889" s="85"/>
      <c r="P2889" s="85"/>
      <c r="Q2889" s="1">
        <f t="shared" si="44"/>
        <v>236.74</v>
      </c>
    </row>
    <row r="2890" spans="1:17" x14ac:dyDescent="0.25">
      <c r="A2890" s="83" t="s">
        <v>10558</v>
      </c>
      <c r="B2890" s="84" t="s">
        <v>18264</v>
      </c>
      <c r="C2890" s="7">
        <v>14</v>
      </c>
      <c r="D2890" s="7">
        <v>0</v>
      </c>
      <c r="E2890" s="1">
        <v>0</v>
      </c>
      <c r="F2890" s="1">
        <v>16.38</v>
      </c>
      <c r="G2890" s="1">
        <v>0</v>
      </c>
      <c r="H2890" s="1">
        <v>0</v>
      </c>
      <c r="I2890" s="6">
        <v>16.38</v>
      </c>
      <c r="J2890" s="86"/>
      <c r="K2890" s="86"/>
      <c r="L2890" s="85"/>
      <c r="M2890" s="85"/>
      <c r="N2890" s="85"/>
      <c r="O2890" s="85"/>
      <c r="P2890" s="85"/>
      <c r="Q2890" s="1">
        <f t="shared" si="44"/>
        <v>16.38</v>
      </c>
    </row>
    <row r="2891" spans="1:17" x14ac:dyDescent="0.25">
      <c r="A2891" s="83" t="s">
        <v>10559</v>
      </c>
      <c r="B2891" s="84" t="s">
        <v>18265</v>
      </c>
      <c r="C2891" s="7">
        <v>32</v>
      </c>
      <c r="D2891" s="7">
        <v>0</v>
      </c>
      <c r="E2891" s="1">
        <v>0</v>
      </c>
      <c r="F2891" s="1">
        <v>37.44</v>
      </c>
      <c r="G2891" s="1">
        <v>0</v>
      </c>
      <c r="H2891" s="1">
        <v>0</v>
      </c>
      <c r="I2891" s="6">
        <v>37.44</v>
      </c>
      <c r="J2891" s="86"/>
      <c r="K2891" s="86"/>
      <c r="L2891" s="85"/>
      <c r="M2891" s="85"/>
      <c r="N2891" s="85"/>
      <c r="O2891" s="85"/>
      <c r="P2891" s="85"/>
      <c r="Q2891" s="1">
        <f t="shared" si="44"/>
        <v>37.44</v>
      </c>
    </row>
    <row r="2892" spans="1:17" x14ac:dyDescent="0.25">
      <c r="A2892" s="83" t="s">
        <v>10560</v>
      </c>
      <c r="B2892" s="84" t="s">
        <v>18266</v>
      </c>
      <c r="C2892" s="7">
        <v>339</v>
      </c>
      <c r="D2892" s="7">
        <v>3</v>
      </c>
      <c r="E2892" s="1">
        <v>2531.23</v>
      </c>
      <c r="F2892" s="1">
        <v>396.63</v>
      </c>
      <c r="G2892" s="1">
        <v>264.94</v>
      </c>
      <c r="H2892" s="1">
        <v>269.72000000000003</v>
      </c>
      <c r="I2892" s="6">
        <v>931.29</v>
      </c>
      <c r="J2892" s="86"/>
      <c r="K2892" s="86"/>
      <c r="L2892" s="85"/>
      <c r="M2892" s="85"/>
      <c r="N2892" s="85"/>
      <c r="O2892" s="85"/>
      <c r="P2892" s="85"/>
      <c r="Q2892" s="1">
        <f t="shared" si="44"/>
        <v>931.29</v>
      </c>
    </row>
    <row r="2893" spans="1:17" x14ac:dyDescent="0.25">
      <c r="A2893" s="83" t="s">
        <v>10561</v>
      </c>
      <c r="B2893" s="84" t="s">
        <v>18267</v>
      </c>
      <c r="C2893" s="7">
        <v>119</v>
      </c>
      <c r="D2893" s="7">
        <v>3</v>
      </c>
      <c r="E2893" s="1">
        <v>559.83000000000004</v>
      </c>
      <c r="F2893" s="1">
        <v>139.22999999999999</v>
      </c>
      <c r="G2893" s="1">
        <v>264.94</v>
      </c>
      <c r="H2893" s="1">
        <v>59.66</v>
      </c>
      <c r="I2893" s="6">
        <v>463.83</v>
      </c>
      <c r="J2893" s="86"/>
      <c r="K2893" s="86"/>
      <c r="L2893" s="85"/>
      <c r="M2893" s="85"/>
      <c r="N2893" s="85"/>
      <c r="O2893" s="85"/>
      <c r="P2893" s="85"/>
      <c r="Q2893" s="1">
        <f t="shared" si="44"/>
        <v>463.83</v>
      </c>
    </row>
    <row r="2894" spans="1:17" x14ac:dyDescent="0.25">
      <c r="A2894" s="83" t="s">
        <v>10562</v>
      </c>
      <c r="B2894" s="84" t="s">
        <v>18268</v>
      </c>
      <c r="C2894" s="7">
        <v>285</v>
      </c>
      <c r="D2894" s="7">
        <v>3</v>
      </c>
      <c r="E2894" s="1">
        <v>1053.06</v>
      </c>
      <c r="F2894" s="1">
        <v>333.45</v>
      </c>
      <c r="G2894" s="1">
        <v>264.94</v>
      </c>
      <c r="H2894" s="1">
        <v>112.21</v>
      </c>
      <c r="I2894" s="6">
        <v>710.6</v>
      </c>
      <c r="J2894" s="86"/>
      <c r="K2894" s="86"/>
      <c r="L2894" s="85"/>
      <c r="M2894" s="85"/>
      <c r="N2894" s="85"/>
      <c r="O2894" s="85"/>
      <c r="P2894" s="85"/>
      <c r="Q2894" s="1">
        <f t="shared" ref="Q2894:Q2957" si="45">I2894+P2894</f>
        <v>710.6</v>
      </c>
    </row>
    <row r="2895" spans="1:17" x14ac:dyDescent="0.25">
      <c r="A2895" s="83" t="s">
        <v>10563</v>
      </c>
      <c r="B2895" s="84" t="s">
        <v>18269</v>
      </c>
      <c r="C2895" s="7">
        <v>18</v>
      </c>
      <c r="D2895" s="7">
        <v>0</v>
      </c>
      <c r="E2895" s="1">
        <v>0</v>
      </c>
      <c r="F2895" s="1">
        <v>21.06</v>
      </c>
      <c r="G2895" s="1">
        <v>0</v>
      </c>
      <c r="H2895" s="1">
        <v>0</v>
      </c>
      <c r="I2895" s="6">
        <v>21.06</v>
      </c>
      <c r="J2895" s="86"/>
      <c r="K2895" s="86"/>
      <c r="L2895" s="85"/>
      <c r="M2895" s="85"/>
      <c r="N2895" s="85"/>
      <c r="O2895" s="85"/>
      <c r="P2895" s="85"/>
      <c r="Q2895" s="1">
        <f t="shared" si="45"/>
        <v>21.06</v>
      </c>
    </row>
    <row r="2896" spans="1:17" x14ac:dyDescent="0.25">
      <c r="A2896" s="83" t="s">
        <v>10564</v>
      </c>
      <c r="B2896" s="84" t="s">
        <v>18270</v>
      </c>
      <c r="C2896" s="7">
        <v>3623</v>
      </c>
      <c r="D2896" s="7">
        <v>71</v>
      </c>
      <c r="E2896" s="1">
        <v>39542.46</v>
      </c>
      <c r="F2896" s="1">
        <v>4238.8999999999996</v>
      </c>
      <c r="G2896" s="1">
        <v>6270.18</v>
      </c>
      <c r="H2896" s="1">
        <v>4213.5600000000004</v>
      </c>
      <c r="I2896" s="6">
        <v>14722.64</v>
      </c>
      <c r="J2896" s="86"/>
      <c r="K2896" s="86"/>
      <c r="L2896" s="85"/>
      <c r="M2896" s="85"/>
      <c r="N2896" s="85"/>
      <c r="O2896" s="85"/>
      <c r="P2896" s="85"/>
      <c r="Q2896" s="1">
        <f t="shared" si="45"/>
        <v>14722.64</v>
      </c>
    </row>
    <row r="2897" spans="1:17" x14ac:dyDescent="0.25">
      <c r="A2897" s="83" t="s">
        <v>10565</v>
      </c>
      <c r="B2897" s="84" t="s">
        <v>18271</v>
      </c>
      <c r="C2897" s="7">
        <v>90</v>
      </c>
      <c r="D2897" s="7">
        <v>0</v>
      </c>
      <c r="E2897" s="1">
        <v>0</v>
      </c>
      <c r="F2897" s="1">
        <v>105.3</v>
      </c>
      <c r="G2897" s="1">
        <v>0</v>
      </c>
      <c r="H2897" s="1">
        <v>0</v>
      </c>
      <c r="I2897" s="6">
        <v>105.3</v>
      </c>
      <c r="J2897" s="86"/>
      <c r="K2897" s="86"/>
      <c r="L2897" s="85"/>
      <c r="M2897" s="85"/>
      <c r="N2897" s="85"/>
      <c r="O2897" s="85"/>
      <c r="P2897" s="85"/>
      <c r="Q2897" s="1">
        <f t="shared" si="45"/>
        <v>105.3</v>
      </c>
    </row>
    <row r="2898" spans="1:17" x14ac:dyDescent="0.25">
      <c r="A2898" s="83" t="s">
        <v>10566</v>
      </c>
      <c r="B2898" s="84" t="s">
        <v>18272</v>
      </c>
      <c r="C2898" s="7">
        <v>348</v>
      </c>
      <c r="D2898" s="7">
        <v>4</v>
      </c>
      <c r="E2898" s="1">
        <v>478.97</v>
      </c>
      <c r="F2898" s="1">
        <v>407.16</v>
      </c>
      <c r="G2898" s="1">
        <v>353.25</v>
      </c>
      <c r="H2898" s="1">
        <v>51.04</v>
      </c>
      <c r="I2898" s="6">
        <v>811.45</v>
      </c>
      <c r="J2898" s="86"/>
      <c r="K2898" s="86"/>
      <c r="L2898" s="85"/>
      <c r="M2898" s="85"/>
      <c r="N2898" s="85"/>
      <c r="O2898" s="85"/>
      <c r="P2898" s="85"/>
      <c r="Q2898" s="1">
        <f t="shared" si="45"/>
        <v>811.45</v>
      </c>
    </row>
    <row r="2899" spans="1:17" x14ac:dyDescent="0.25">
      <c r="A2899" s="83" t="s">
        <v>10567</v>
      </c>
      <c r="B2899" s="84" t="s">
        <v>18273</v>
      </c>
      <c r="C2899" s="7">
        <v>99</v>
      </c>
      <c r="D2899" s="7">
        <v>0</v>
      </c>
      <c r="E2899" s="1">
        <v>0</v>
      </c>
      <c r="F2899" s="1">
        <v>115.83</v>
      </c>
      <c r="G2899" s="1">
        <v>0</v>
      </c>
      <c r="H2899" s="1">
        <v>0</v>
      </c>
      <c r="I2899" s="6">
        <v>115.83</v>
      </c>
      <c r="J2899" s="86"/>
      <c r="K2899" s="86"/>
      <c r="L2899" s="85"/>
      <c r="M2899" s="85"/>
      <c r="N2899" s="85"/>
      <c r="O2899" s="85"/>
      <c r="P2899" s="85"/>
      <c r="Q2899" s="1">
        <f t="shared" si="45"/>
        <v>115.83</v>
      </c>
    </row>
    <row r="2900" spans="1:17" x14ac:dyDescent="0.25">
      <c r="A2900" s="83" t="s">
        <v>10568</v>
      </c>
      <c r="B2900" s="84" t="s">
        <v>18274</v>
      </c>
      <c r="C2900" s="7">
        <v>35</v>
      </c>
      <c r="D2900" s="7">
        <v>0</v>
      </c>
      <c r="E2900" s="1">
        <v>0</v>
      </c>
      <c r="F2900" s="1">
        <v>40.950000000000003</v>
      </c>
      <c r="G2900" s="1">
        <v>0</v>
      </c>
      <c r="H2900" s="1">
        <v>0</v>
      </c>
      <c r="I2900" s="6">
        <v>40.950000000000003</v>
      </c>
      <c r="J2900" s="86"/>
      <c r="K2900" s="86"/>
      <c r="L2900" s="85"/>
      <c r="M2900" s="85"/>
      <c r="N2900" s="85"/>
      <c r="O2900" s="85"/>
      <c r="P2900" s="85"/>
      <c r="Q2900" s="1">
        <f t="shared" si="45"/>
        <v>40.950000000000003</v>
      </c>
    </row>
    <row r="2901" spans="1:17" x14ac:dyDescent="0.25">
      <c r="A2901" s="83" t="s">
        <v>10569</v>
      </c>
      <c r="B2901" s="84" t="s">
        <v>18275</v>
      </c>
      <c r="C2901" s="7">
        <v>56</v>
      </c>
      <c r="D2901" s="7">
        <v>0</v>
      </c>
      <c r="E2901" s="1">
        <v>0</v>
      </c>
      <c r="F2901" s="1">
        <v>65.52</v>
      </c>
      <c r="G2901" s="1">
        <v>0</v>
      </c>
      <c r="H2901" s="1">
        <v>0</v>
      </c>
      <c r="I2901" s="6">
        <v>65.52</v>
      </c>
      <c r="J2901" s="86"/>
      <c r="K2901" s="86"/>
      <c r="L2901" s="85"/>
      <c r="M2901" s="85"/>
      <c r="N2901" s="85"/>
      <c r="O2901" s="85"/>
      <c r="P2901" s="85"/>
      <c r="Q2901" s="1">
        <f t="shared" si="45"/>
        <v>65.52</v>
      </c>
    </row>
    <row r="2902" spans="1:17" x14ac:dyDescent="0.25">
      <c r="A2902" s="83" t="s">
        <v>10570</v>
      </c>
      <c r="B2902" s="84" t="s">
        <v>18276</v>
      </c>
      <c r="C2902" s="7">
        <v>178</v>
      </c>
      <c r="D2902" s="7">
        <v>5</v>
      </c>
      <c r="E2902" s="1">
        <v>758.89</v>
      </c>
      <c r="F2902" s="1">
        <v>208.26</v>
      </c>
      <c r="G2902" s="1">
        <v>441.56</v>
      </c>
      <c r="H2902" s="1">
        <v>80.86</v>
      </c>
      <c r="I2902" s="6">
        <v>730.68</v>
      </c>
      <c r="J2902" s="86"/>
      <c r="K2902" s="86"/>
      <c r="L2902" s="85"/>
      <c r="M2902" s="85"/>
      <c r="N2902" s="85"/>
      <c r="O2902" s="85"/>
      <c r="P2902" s="85"/>
      <c r="Q2902" s="1">
        <f t="shared" si="45"/>
        <v>730.68</v>
      </c>
    </row>
    <row r="2903" spans="1:17" x14ac:dyDescent="0.25">
      <c r="A2903" s="83" t="s">
        <v>10571</v>
      </c>
      <c r="B2903" s="84" t="s">
        <v>18277</v>
      </c>
      <c r="C2903" s="7">
        <v>52</v>
      </c>
      <c r="D2903" s="7">
        <v>5</v>
      </c>
      <c r="E2903" s="1">
        <v>634.47</v>
      </c>
      <c r="F2903" s="1">
        <v>60.84</v>
      </c>
      <c r="G2903" s="1">
        <v>441.56</v>
      </c>
      <c r="H2903" s="1">
        <v>67.61</v>
      </c>
      <c r="I2903" s="6">
        <v>570.01</v>
      </c>
      <c r="J2903" s="86"/>
      <c r="K2903" s="86"/>
      <c r="L2903" s="85"/>
      <c r="M2903" s="85"/>
      <c r="N2903" s="85"/>
      <c r="O2903" s="85"/>
      <c r="P2903" s="85"/>
      <c r="Q2903" s="1">
        <f t="shared" si="45"/>
        <v>570.01</v>
      </c>
    </row>
    <row r="2904" spans="1:17" x14ac:dyDescent="0.25">
      <c r="A2904" s="83" t="s">
        <v>10572</v>
      </c>
      <c r="B2904" s="84" t="s">
        <v>18278</v>
      </c>
      <c r="C2904" s="7">
        <v>629</v>
      </c>
      <c r="D2904" s="7">
        <v>11</v>
      </c>
      <c r="E2904" s="1">
        <v>1920.44</v>
      </c>
      <c r="F2904" s="1">
        <v>735.93</v>
      </c>
      <c r="G2904" s="1">
        <v>971.43</v>
      </c>
      <c r="H2904" s="1">
        <v>204.64</v>
      </c>
      <c r="I2904" s="6">
        <v>1912</v>
      </c>
      <c r="J2904" s="86"/>
      <c r="K2904" s="86"/>
      <c r="L2904" s="85"/>
      <c r="M2904" s="85"/>
      <c r="N2904" s="85"/>
      <c r="O2904" s="85"/>
      <c r="P2904" s="85"/>
      <c r="Q2904" s="1">
        <f t="shared" si="45"/>
        <v>1912</v>
      </c>
    </row>
    <row r="2905" spans="1:17" x14ac:dyDescent="0.25">
      <c r="A2905" s="83" t="s">
        <v>10573</v>
      </c>
      <c r="B2905" s="84" t="s">
        <v>18279</v>
      </c>
      <c r="C2905" s="7">
        <v>32</v>
      </c>
      <c r="D2905" s="7">
        <v>0</v>
      </c>
      <c r="E2905" s="1">
        <v>0</v>
      </c>
      <c r="F2905" s="1">
        <v>37.44</v>
      </c>
      <c r="G2905" s="1">
        <v>0</v>
      </c>
      <c r="H2905" s="1">
        <v>0</v>
      </c>
      <c r="I2905" s="6">
        <v>37.44</v>
      </c>
      <c r="J2905" s="86"/>
      <c r="K2905" s="86"/>
      <c r="L2905" s="85"/>
      <c r="M2905" s="85"/>
      <c r="N2905" s="85"/>
      <c r="O2905" s="85"/>
      <c r="P2905" s="85"/>
      <c r="Q2905" s="1">
        <f t="shared" si="45"/>
        <v>37.44</v>
      </c>
    </row>
    <row r="2906" spans="1:17" x14ac:dyDescent="0.25">
      <c r="A2906" s="83" t="s">
        <v>10574</v>
      </c>
      <c r="B2906" s="84" t="s">
        <v>18280</v>
      </c>
      <c r="C2906" s="7">
        <v>35</v>
      </c>
      <c r="D2906" s="7">
        <v>0</v>
      </c>
      <c r="E2906" s="1">
        <v>0</v>
      </c>
      <c r="F2906" s="1">
        <v>40.950000000000003</v>
      </c>
      <c r="G2906" s="1">
        <v>0</v>
      </c>
      <c r="H2906" s="1">
        <v>0</v>
      </c>
      <c r="I2906" s="6">
        <v>40.950000000000003</v>
      </c>
      <c r="J2906" s="86"/>
      <c r="K2906" s="86"/>
      <c r="L2906" s="85"/>
      <c r="M2906" s="85"/>
      <c r="N2906" s="85"/>
      <c r="O2906" s="85"/>
      <c r="P2906" s="85"/>
      <c r="Q2906" s="1">
        <f t="shared" si="45"/>
        <v>40.950000000000003</v>
      </c>
    </row>
    <row r="2907" spans="1:17" x14ac:dyDescent="0.25">
      <c r="A2907" s="83" t="s">
        <v>10575</v>
      </c>
      <c r="B2907" s="84" t="s">
        <v>18281</v>
      </c>
      <c r="C2907" s="7">
        <v>14</v>
      </c>
      <c r="D2907" s="7">
        <v>1</v>
      </c>
      <c r="E2907" s="1">
        <v>188.48</v>
      </c>
      <c r="F2907" s="1">
        <v>16.38</v>
      </c>
      <c r="G2907" s="1">
        <v>88.31</v>
      </c>
      <c r="H2907" s="1">
        <v>20.09</v>
      </c>
      <c r="I2907" s="6">
        <v>124.78</v>
      </c>
      <c r="J2907" s="86"/>
      <c r="K2907" s="86"/>
      <c r="L2907" s="85"/>
      <c r="M2907" s="85"/>
      <c r="N2907" s="85"/>
      <c r="O2907" s="85"/>
      <c r="P2907" s="85"/>
      <c r="Q2907" s="1">
        <f t="shared" si="45"/>
        <v>124.78</v>
      </c>
    </row>
    <row r="2908" spans="1:17" x14ac:dyDescent="0.25">
      <c r="A2908" s="83" t="s">
        <v>10576</v>
      </c>
      <c r="B2908" s="84" t="s">
        <v>18282</v>
      </c>
      <c r="C2908" s="7">
        <v>2406</v>
      </c>
      <c r="D2908" s="7">
        <v>51</v>
      </c>
      <c r="E2908" s="1">
        <v>30288.68</v>
      </c>
      <c r="F2908" s="1">
        <v>2815.01</v>
      </c>
      <c r="G2908" s="1">
        <v>4503.93</v>
      </c>
      <c r="H2908" s="1">
        <v>3227.5</v>
      </c>
      <c r="I2908" s="6">
        <v>10546.44</v>
      </c>
      <c r="J2908" s="86"/>
      <c r="K2908" s="86"/>
      <c r="L2908" s="85"/>
      <c r="M2908" s="85"/>
      <c r="N2908" s="85"/>
      <c r="O2908" s="85"/>
      <c r="P2908" s="85"/>
      <c r="Q2908" s="1">
        <f t="shared" si="45"/>
        <v>10546.44</v>
      </c>
    </row>
    <row r="2909" spans="1:17" x14ac:dyDescent="0.25">
      <c r="A2909" s="83" t="s">
        <v>10577</v>
      </c>
      <c r="B2909" s="84" t="s">
        <v>18283</v>
      </c>
      <c r="C2909" s="7">
        <v>12</v>
      </c>
      <c r="D2909" s="7">
        <v>0</v>
      </c>
      <c r="E2909" s="1">
        <v>0</v>
      </c>
      <c r="F2909" s="1">
        <v>14.04</v>
      </c>
      <c r="G2909" s="1">
        <v>0</v>
      </c>
      <c r="H2909" s="1">
        <v>0</v>
      </c>
      <c r="I2909" s="6">
        <v>14.04</v>
      </c>
      <c r="J2909" s="86"/>
      <c r="K2909" s="86"/>
      <c r="L2909" s="85"/>
      <c r="M2909" s="85"/>
      <c r="N2909" s="85"/>
      <c r="O2909" s="85"/>
      <c r="P2909" s="85"/>
      <c r="Q2909" s="1">
        <f t="shared" si="45"/>
        <v>14.04</v>
      </c>
    </row>
    <row r="2910" spans="1:17" x14ac:dyDescent="0.25">
      <c r="A2910" s="83" t="s">
        <v>10578</v>
      </c>
      <c r="B2910" s="84" t="s">
        <v>18284</v>
      </c>
      <c r="C2910" s="7">
        <v>82</v>
      </c>
      <c r="D2910" s="7">
        <v>3</v>
      </c>
      <c r="E2910" s="1">
        <v>146.76</v>
      </c>
      <c r="F2910" s="1">
        <v>95.94</v>
      </c>
      <c r="G2910" s="1">
        <v>264.94</v>
      </c>
      <c r="H2910" s="1">
        <v>15.64</v>
      </c>
      <c r="I2910" s="6">
        <v>376.52</v>
      </c>
      <c r="J2910" s="86"/>
      <c r="K2910" s="86"/>
      <c r="L2910" s="85"/>
      <c r="M2910" s="85"/>
      <c r="N2910" s="85"/>
      <c r="O2910" s="85"/>
      <c r="P2910" s="85"/>
      <c r="Q2910" s="1">
        <f t="shared" si="45"/>
        <v>376.52</v>
      </c>
    </row>
    <row r="2911" spans="1:17" x14ac:dyDescent="0.25">
      <c r="A2911" s="83" t="s">
        <v>10579</v>
      </c>
      <c r="B2911" s="84" t="s">
        <v>18285</v>
      </c>
      <c r="C2911" s="7">
        <v>131</v>
      </c>
      <c r="D2911" s="7">
        <v>5</v>
      </c>
      <c r="E2911" s="1">
        <v>12181.11</v>
      </c>
      <c r="F2911" s="1">
        <v>153.27000000000001</v>
      </c>
      <c r="G2911" s="1">
        <v>441.56</v>
      </c>
      <c r="H2911" s="1">
        <v>1297.99</v>
      </c>
      <c r="I2911" s="6">
        <v>1892.82</v>
      </c>
      <c r="J2911" s="86"/>
      <c r="K2911" s="86"/>
      <c r="L2911" s="85"/>
      <c r="M2911" s="85"/>
      <c r="N2911" s="85"/>
      <c r="O2911" s="85"/>
      <c r="P2911" s="85"/>
      <c r="Q2911" s="1">
        <f t="shared" si="45"/>
        <v>1892.82</v>
      </c>
    </row>
    <row r="2912" spans="1:17" x14ac:dyDescent="0.25">
      <c r="A2912" s="83" t="s">
        <v>10580</v>
      </c>
      <c r="B2912" s="84" t="s">
        <v>18286</v>
      </c>
      <c r="C2912" s="7">
        <v>312</v>
      </c>
      <c r="D2912" s="7">
        <v>8</v>
      </c>
      <c r="E2912" s="1">
        <v>1432.82</v>
      </c>
      <c r="F2912" s="1">
        <v>365.04</v>
      </c>
      <c r="G2912" s="1">
        <v>706.5</v>
      </c>
      <c r="H2912" s="1">
        <v>152.68</v>
      </c>
      <c r="I2912" s="6">
        <v>1224.22</v>
      </c>
      <c r="J2912" s="86"/>
      <c r="K2912" s="86"/>
      <c r="L2912" s="85"/>
      <c r="M2912" s="85"/>
      <c r="N2912" s="85"/>
      <c r="O2912" s="85"/>
      <c r="P2912" s="85"/>
      <c r="Q2912" s="1">
        <f t="shared" si="45"/>
        <v>1224.22</v>
      </c>
    </row>
    <row r="2913" spans="1:17" x14ac:dyDescent="0.25">
      <c r="A2913" s="83" t="s">
        <v>10581</v>
      </c>
      <c r="B2913" s="84" t="s">
        <v>18287</v>
      </c>
      <c r="C2913" s="7">
        <v>89</v>
      </c>
      <c r="D2913" s="7">
        <v>2</v>
      </c>
      <c r="E2913" s="1">
        <v>14424.3</v>
      </c>
      <c r="F2913" s="1">
        <v>104.13</v>
      </c>
      <c r="G2913" s="1">
        <v>176.62</v>
      </c>
      <c r="H2913" s="1">
        <v>1537.02</v>
      </c>
      <c r="I2913" s="6">
        <v>1817.77</v>
      </c>
      <c r="J2913" s="86"/>
      <c r="K2913" s="86"/>
      <c r="L2913" s="85"/>
      <c r="M2913" s="85"/>
      <c r="N2913" s="85"/>
      <c r="O2913" s="85"/>
      <c r="P2913" s="85"/>
      <c r="Q2913" s="1">
        <f t="shared" si="45"/>
        <v>1817.77</v>
      </c>
    </row>
    <row r="2914" spans="1:17" x14ac:dyDescent="0.25">
      <c r="A2914" s="83" t="s">
        <v>10582</v>
      </c>
      <c r="B2914" s="84" t="s">
        <v>18288</v>
      </c>
      <c r="C2914" s="7">
        <v>47</v>
      </c>
      <c r="D2914" s="7">
        <v>8</v>
      </c>
      <c r="E2914" s="1">
        <v>1171.2</v>
      </c>
      <c r="F2914" s="1">
        <v>54.99</v>
      </c>
      <c r="G2914" s="1">
        <v>706.5</v>
      </c>
      <c r="H2914" s="1">
        <v>124.8</v>
      </c>
      <c r="I2914" s="6">
        <v>886.29</v>
      </c>
      <c r="J2914" s="86"/>
      <c r="K2914" s="86"/>
      <c r="L2914" s="85"/>
      <c r="M2914" s="85"/>
      <c r="N2914" s="85"/>
      <c r="O2914" s="85"/>
      <c r="P2914" s="85"/>
      <c r="Q2914" s="1">
        <f t="shared" si="45"/>
        <v>886.29</v>
      </c>
    </row>
    <row r="2915" spans="1:17" x14ac:dyDescent="0.25">
      <c r="A2915" s="83" t="s">
        <v>10583</v>
      </c>
      <c r="B2915" s="84" t="s">
        <v>18289</v>
      </c>
      <c r="C2915" s="7">
        <v>513</v>
      </c>
      <c r="D2915" s="7">
        <v>14</v>
      </c>
      <c r="E2915" s="1">
        <v>2511.0500000000002</v>
      </c>
      <c r="F2915" s="1">
        <v>600.21</v>
      </c>
      <c r="G2915" s="1">
        <v>1236.3800000000001</v>
      </c>
      <c r="H2915" s="1">
        <v>267.58</v>
      </c>
      <c r="I2915" s="6">
        <v>2104.17</v>
      </c>
      <c r="J2915" s="86"/>
      <c r="K2915" s="86"/>
      <c r="L2915" s="85"/>
      <c r="M2915" s="85"/>
      <c r="N2915" s="85"/>
      <c r="O2915" s="85"/>
      <c r="P2915" s="85"/>
      <c r="Q2915" s="1">
        <f t="shared" si="45"/>
        <v>2104.17</v>
      </c>
    </row>
    <row r="2916" spans="1:17" x14ac:dyDescent="0.25">
      <c r="A2916" s="83" t="s">
        <v>10584</v>
      </c>
      <c r="B2916" s="84" t="s">
        <v>18290</v>
      </c>
      <c r="C2916" s="7">
        <v>54</v>
      </c>
      <c r="D2916" s="7">
        <v>2</v>
      </c>
      <c r="E2916" s="1">
        <v>435.43</v>
      </c>
      <c r="F2916" s="1">
        <v>63.18</v>
      </c>
      <c r="G2916" s="1">
        <v>176.62</v>
      </c>
      <c r="H2916" s="1">
        <v>46.4</v>
      </c>
      <c r="I2916" s="6">
        <v>286.2</v>
      </c>
      <c r="J2916" s="86"/>
      <c r="K2916" s="86"/>
      <c r="L2916" s="85"/>
      <c r="M2916" s="85"/>
      <c r="N2916" s="85"/>
      <c r="O2916" s="85"/>
      <c r="P2916" s="85"/>
      <c r="Q2916" s="1">
        <f t="shared" si="45"/>
        <v>286.2</v>
      </c>
    </row>
    <row r="2917" spans="1:17" x14ac:dyDescent="0.25">
      <c r="A2917" s="83" t="s">
        <v>10585</v>
      </c>
      <c r="B2917" s="84" t="s">
        <v>18291</v>
      </c>
      <c r="C2917" s="7">
        <v>2475</v>
      </c>
      <c r="D2917" s="7">
        <v>25</v>
      </c>
      <c r="E2917" s="1">
        <v>4469.8900000000003</v>
      </c>
      <c r="F2917" s="1">
        <v>2895.74</v>
      </c>
      <c r="G2917" s="1">
        <v>2207.81</v>
      </c>
      <c r="H2917" s="1">
        <v>476.3</v>
      </c>
      <c r="I2917" s="6">
        <v>5579.85</v>
      </c>
      <c r="J2917" s="86"/>
      <c r="K2917" s="86"/>
      <c r="L2917" s="85"/>
      <c r="M2917" s="85"/>
      <c r="N2917" s="85"/>
      <c r="O2917" s="85"/>
      <c r="P2917" s="85"/>
      <c r="Q2917" s="1">
        <f t="shared" si="45"/>
        <v>5579.85</v>
      </c>
    </row>
    <row r="2918" spans="1:17" x14ac:dyDescent="0.25">
      <c r="A2918" s="83" t="s">
        <v>10586</v>
      </c>
      <c r="B2918" s="84" t="s">
        <v>18292</v>
      </c>
      <c r="C2918" s="7">
        <v>109</v>
      </c>
      <c r="D2918" s="7">
        <v>1</v>
      </c>
      <c r="E2918" s="1">
        <v>314.61</v>
      </c>
      <c r="F2918" s="1">
        <v>127.53</v>
      </c>
      <c r="G2918" s="1">
        <v>88.31</v>
      </c>
      <c r="H2918" s="1">
        <v>33.53</v>
      </c>
      <c r="I2918" s="6">
        <v>249.37</v>
      </c>
      <c r="J2918" s="86"/>
      <c r="K2918" s="86"/>
      <c r="L2918" s="85"/>
      <c r="M2918" s="85"/>
      <c r="N2918" s="85"/>
      <c r="O2918" s="85"/>
      <c r="P2918" s="85"/>
      <c r="Q2918" s="1">
        <f t="shared" si="45"/>
        <v>249.37</v>
      </c>
    </row>
    <row r="2919" spans="1:17" x14ac:dyDescent="0.25">
      <c r="A2919" s="83" t="s">
        <v>10587</v>
      </c>
      <c r="B2919" s="84" t="s">
        <v>18293</v>
      </c>
      <c r="C2919" s="7">
        <v>29</v>
      </c>
      <c r="D2919" s="7">
        <v>0</v>
      </c>
      <c r="E2919" s="1">
        <v>0</v>
      </c>
      <c r="F2919" s="1">
        <v>33.93</v>
      </c>
      <c r="G2919" s="1">
        <v>0</v>
      </c>
      <c r="H2919" s="1">
        <v>0</v>
      </c>
      <c r="I2919" s="6">
        <v>33.93</v>
      </c>
      <c r="J2919" s="86"/>
      <c r="K2919" s="86"/>
      <c r="L2919" s="85"/>
      <c r="M2919" s="85"/>
      <c r="N2919" s="85"/>
      <c r="O2919" s="85"/>
      <c r="P2919" s="85"/>
      <c r="Q2919" s="1">
        <f t="shared" si="45"/>
        <v>33.93</v>
      </c>
    </row>
    <row r="2920" spans="1:17" x14ac:dyDescent="0.25">
      <c r="A2920" s="83" t="s">
        <v>10588</v>
      </c>
      <c r="B2920" s="84" t="s">
        <v>18294</v>
      </c>
      <c r="C2920" s="7">
        <v>87484</v>
      </c>
      <c r="D2920" s="7">
        <v>980</v>
      </c>
      <c r="E2920" s="1">
        <v>610952.02</v>
      </c>
      <c r="F2920" s="1">
        <v>102355.98</v>
      </c>
      <c r="G2920" s="1">
        <v>86546.07</v>
      </c>
      <c r="H2920" s="1">
        <v>65101.74</v>
      </c>
      <c r="I2920" s="6">
        <v>254003.79</v>
      </c>
      <c r="J2920" s="86"/>
      <c r="K2920" s="86"/>
      <c r="L2920" s="85"/>
      <c r="M2920" s="85"/>
      <c r="N2920" s="85"/>
      <c r="O2920" s="85"/>
      <c r="P2920" s="85"/>
      <c r="Q2920" s="1">
        <f t="shared" si="45"/>
        <v>254003.79</v>
      </c>
    </row>
    <row r="2921" spans="1:17" x14ac:dyDescent="0.25">
      <c r="A2921" s="83" t="s">
        <v>10589</v>
      </c>
      <c r="B2921" s="84" t="s">
        <v>18295</v>
      </c>
      <c r="C2921" s="7">
        <v>96</v>
      </c>
      <c r="D2921" s="7">
        <v>1</v>
      </c>
      <c r="E2921" s="1">
        <v>0</v>
      </c>
      <c r="F2921" s="1">
        <v>112.32</v>
      </c>
      <c r="G2921" s="1">
        <v>88.31</v>
      </c>
      <c r="H2921" s="1">
        <v>0</v>
      </c>
      <c r="I2921" s="6">
        <v>200.63</v>
      </c>
      <c r="J2921" s="86"/>
      <c r="K2921" s="86"/>
      <c r="L2921" s="85"/>
      <c r="M2921" s="85"/>
      <c r="N2921" s="85"/>
      <c r="O2921" s="85"/>
      <c r="P2921" s="85"/>
      <c r="Q2921" s="1">
        <f t="shared" si="45"/>
        <v>200.63</v>
      </c>
    </row>
    <row r="2922" spans="1:17" x14ac:dyDescent="0.25">
      <c r="A2922" s="83" t="s">
        <v>10590</v>
      </c>
      <c r="B2922" s="84" t="s">
        <v>18296</v>
      </c>
      <c r="C2922" s="7">
        <v>255</v>
      </c>
      <c r="D2922" s="7">
        <v>2</v>
      </c>
      <c r="E2922" s="1">
        <v>435.43</v>
      </c>
      <c r="F2922" s="1">
        <v>298.35000000000002</v>
      </c>
      <c r="G2922" s="1">
        <v>176.62</v>
      </c>
      <c r="H2922" s="1">
        <v>46.4</v>
      </c>
      <c r="I2922" s="6">
        <v>521.37</v>
      </c>
      <c r="J2922" s="86"/>
      <c r="K2922" s="86"/>
      <c r="L2922" s="85"/>
      <c r="M2922" s="85"/>
      <c r="N2922" s="85"/>
      <c r="O2922" s="85"/>
      <c r="P2922" s="85"/>
      <c r="Q2922" s="1">
        <f t="shared" si="45"/>
        <v>521.37</v>
      </c>
    </row>
    <row r="2923" spans="1:17" x14ac:dyDescent="0.25">
      <c r="A2923" s="83" t="s">
        <v>10591</v>
      </c>
      <c r="B2923" s="84" t="s">
        <v>18297</v>
      </c>
      <c r="C2923" s="7">
        <v>24</v>
      </c>
      <c r="D2923" s="7">
        <v>0</v>
      </c>
      <c r="E2923" s="1">
        <v>0</v>
      </c>
      <c r="F2923" s="1">
        <v>28.08</v>
      </c>
      <c r="G2923" s="1">
        <v>0</v>
      </c>
      <c r="H2923" s="1">
        <v>0</v>
      </c>
      <c r="I2923" s="6">
        <v>28.08</v>
      </c>
      <c r="J2923" s="86"/>
      <c r="K2923" s="86"/>
      <c r="L2923" s="85"/>
      <c r="M2923" s="85"/>
      <c r="N2923" s="85"/>
      <c r="O2923" s="85"/>
      <c r="P2923" s="85"/>
      <c r="Q2923" s="1">
        <f t="shared" si="45"/>
        <v>28.08</v>
      </c>
    </row>
    <row r="2924" spans="1:17" x14ac:dyDescent="0.25">
      <c r="A2924" s="83" t="s">
        <v>10592</v>
      </c>
      <c r="B2924" s="84" t="s">
        <v>18298</v>
      </c>
      <c r="C2924" s="7">
        <v>109</v>
      </c>
      <c r="D2924" s="7">
        <v>1</v>
      </c>
      <c r="E2924" s="1">
        <v>314.8</v>
      </c>
      <c r="F2924" s="1">
        <v>127.53</v>
      </c>
      <c r="G2924" s="1">
        <v>88.31</v>
      </c>
      <c r="H2924" s="1">
        <v>33.54</v>
      </c>
      <c r="I2924" s="6">
        <v>249.38</v>
      </c>
      <c r="J2924" s="86"/>
      <c r="K2924" s="86"/>
      <c r="L2924" s="85"/>
      <c r="M2924" s="85"/>
      <c r="N2924" s="85"/>
      <c r="O2924" s="85"/>
      <c r="P2924" s="85"/>
      <c r="Q2924" s="1">
        <f t="shared" si="45"/>
        <v>249.38</v>
      </c>
    </row>
    <row r="2925" spans="1:17" x14ac:dyDescent="0.25">
      <c r="A2925" s="83" t="s">
        <v>10593</v>
      </c>
      <c r="B2925" s="84" t="s">
        <v>18299</v>
      </c>
      <c r="C2925" s="7">
        <v>18</v>
      </c>
      <c r="D2925" s="7">
        <v>1</v>
      </c>
      <c r="E2925" s="1">
        <v>9520.0400000000009</v>
      </c>
      <c r="F2925" s="1">
        <v>21.06</v>
      </c>
      <c r="G2925" s="1">
        <v>88.31</v>
      </c>
      <c r="H2925" s="1">
        <v>1014.43</v>
      </c>
      <c r="I2925" s="6">
        <v>1123.8</v>
      </c>
      <c r="J2925" s="86"/>
      <c r="K2925" s="86"/>
      <c r="L2925" s="85"/>
      <c r="M2925" s="85"/>
      <c r="N2925" s="85"/>
      <c r="O2925" s="85"/>
      <c r="P2925" s="85"/>
      <c r="Q2925" s="1">
        <f t="shared" si="45"/>
        <v>1123.8</v>
      </c>
    </row>
    <row r="2926" spans="1:17" x14ac:dyDescent="0.25">
      <c r="A2926" s="83" t="s">
        <v>10594</v>
      </c>
      <c r="B2926" s="84" t="s">
        <v>18300</v>
      </c>
      <c r="C2926" s="7">
        <v>288</v>
      </c>
      <c r="D2926" s="7">
        <v>6</v>
      </c>
      <c r="E2926" s="1">
        <v>806.53</v>
      </c>
      <c r="F2926" s="1">
        <v>336.96</v>
      </c>
      <c r="G2926" s="1">
        <v>529.87</v>
      </c>
      <c r="H2926" s="1">
        <v>85.94</v>
      </c>
      <c r="I2926" s="6">
        <v>952.77</v>
      </c>
      <c r="J2926" s="86"/>
      <c r="K2926" s="86"/>
      <c r="L2926" s="85"/>
      <c r="M2926" s="85"/>
      <c r="N2926" s="85"/>
      <c r="O2926" s="85"/>
      <c r="P2926" s="85"/>
      <c r="Q2926" s="1">
        <f t="shared" si="45"/>
        <v>952.77</v>
      </c>
    </row>
    <row r="2927" spans="1:17" x14ac:dyDescent="0.25">
      <c r="A2927" s="83" t="s">
        <v>10595</v>
      </c>
      <c r="B2927" s="84" t="s">
        <v>18301</v>
      </c>
      <c r="C2927" s="7">
        <v>35</v>
      </c>
      <c r="D2927" s="7">
        <v>1</v>
      </c>
      <c r="E2927" s="1">
        <v>6490.94</v>
      </c>
      <c r="F2927" s="1">
        <v>40.950000000000003</v>
      </c>
      <c r="G2927" s="1">
        <v>88.31</v>
      </c>
      <c r="H2927" s="1">
        <v>691.66</v>
      </c>
      <c r="I2927" s="6">
        <v>820.92</v>
      </c>
      <c r="J2927" s="86"/>
      <c r="K2927" s="86"/>
      <c r="L2927" s="85"/>
      <c r="M2927" s="85"/>
      <c r="N2927" s="85"/>
      <c r="O2927" s="85"/>
      <c r="P2927" s="85"/>
      <c r="Q2927" s="1">
        <f t="shared" si="45"/>
        <v>820.92</v>
      </c>
    </row>
    <row r="2928" spans="1:17" x14ac:dyDescent="0.25">
      <c r="A2928" s="83" t="s">
        <v>10596</v>
      </c>
      <c r="B2928" s="84" t="s">
        <v>18302</v>
      </c>
      <c r="C2928" s="7">
        <v>339</v>
      </c>
      <c r="D2928" s="7">
        <v>12</v>
      </c>
      <c r="E2928" s="1">
        <v>1999.32</v>
      </c>
      <c r="F2928" s="1">
        <v>396.63</v>
      </c>
      <c r="G2928" s="1">
        <v>1059.74</v>
      </c>
      <c r="H2928" s="1">
        <v>213.04</v>
      </c>
      <c r="I2928" s="6">
        <v>1669.41</v>
      </c>
      <c r="J2928" s="86"/>
      <c r="K2928" s="86"/>
      <c r="L2928" s="85"/>
      <c r="M2928" s="85"/>
      <c r="N2928" s="85"/>
      <c r="O2928" s="85"/>
      <c r="P2928" s="85"/>
      <c r="Q2928" s="1">
        <f t="shared" si="45"/>
        <v>1669.41</v>
      </c>
    </row>
    <row r="2929" spans="1:17" x14ac:dyDescent="0.25">
      <c r="A2929" s="83" t="s">
        <v>10597</v>
      </c>
      <c r="B2929" s="84" t="s">
        <v>18303</v>
      </c>
      <c r="C2929" s="7">
        <v>2622</v>
      </c>
      <c r="D2929" s="7">
        <v>29</v>
      </c>
      <c r="E2929" s="1">
        <v>7979.63</v>
      </c>
      <c r="F2929" s="1">
        <v>3067.73</v>
      </c>
      <c r="G2929" s="1">
        <v>2561.06</v>
      </c>
      <c r="H2929" s="1">
        <v>850.3</v>
      </c>
      <c r="I2929" s="6">
        <v>6479.09</v>
      </c>
      <c r="J2929" s="86"/>
      <c r="K2929" s="86"/>
      <c r="L2929" s="85"/>
      <c r="M2929" s="85"/>
      <c r="N2929" s="85"/>
      <c r="O2929" s="85"/>
      <c r="P2929" s="85"/>
      <c r="Q2929" s="1">
        <f t="shared" si="45"/>
        <v>6479.09</v>
      </c>
    </row>
    <row r="2930" spans="1:17" x14ac:dyDescent="0.25">
      <c r="A2930" s="83" t="s">
        <v>10598</v>
      </c>
      <c r="B2930" s="84" t="s">
        <v>18304</v>
      </c>
      <c r="C2930" s="7">
        <v>40</v>
      </c>
      <c r="D2930" s="7">
        <v>0</v>
      </c>
      <c r="E2930" s="1">
        <v>0</v>
      </c>
      <c r="F2930" s="1">
        <v>46.8</v>
      </c>
      <c r="G2930" s="1">
        <v>0</v>
      </c>
      <c r="H2930" s="1">
        <v>0</v>
      </c>
      <c r="I2930" s="6">
        <v>46.8</v>
      </c>
      <c r="J2930" s="86"/>
      <c r="K2930" s="86"/>
      <c r="L2930" s="85"/>
      <c r="M2930" s="85"/>
      <c r="N2930" s="85"/>
      <c r="O2930" s="85"/>
      <c r="P2930" s="85"/>
      <c r="Q2930" s="1">
        <f t="shared" si="45"/>
        <v>46.8</v>
      </c>
    </row>
    <row r="2931" spans="1:17" x14ac:dyDescent="0.25">
      <c r="A2931" s="83" t="s">
        <v>10599</v>
      </c>
      <c r="B2931" s="84" t="s">
        <v>18305</v>
      </c>
      <c r="C2931" s="7">
        <v>56</v>
      </c>
      <c r="D2931" s="7">
        <v>1</v>
      </c>
      <c r="E2931" s="1">
        <v>137.47999999999999</v>
      </c>
      <c r="F2931" s="1">
        <v>65.52</v>
      </c>
      <c r="G2931" s="1">
        <v>88.31</v>
      </c>
      <c r="H2931" s="1">
        <v>14.65</v>
      </c>
      <c r="I2931" s="6">
        <v>168.48</v>
      </c>
      <c r="J2931" s="86"/>
      <c r="K2931" s="86"/>
      <c r="L2931" s="85"/>
      <c r="M2931" s="85"/>
      <c r="N2931" s="85"/>
      <c r="O2931" s="85"/>
      <c r="P2931" s="85"/>
      <c r="Q2931" s="1">
        <f t="shared" si="45"/>
        <v>168.48</v>
      </c>
    </row>
    <row r="2932" spans="1:17" x14ac:dyDescent="0.25">
      <c r="A2932" s="83" t="s">
        <v>10600</v>
      </c>
      <c r="B2932" s="84" t="s">
        <v>18306</v>
      </c>
      <c r="C2932" s="7">
        <v>41</v>
      </c>
      <c r="D2932" s="7">
        <v>0</v>
      </c>
      <c r="E2932" s="1">
        <v>0</v>
      </c>
      <c r="F2932" s="1">
        <v>47.97</v>
      </c>
      <c r="G2932" s="1">
        <v>0</v>
      </c>
      <c r="H2932" s="1">
        <v>0</v>
      </c>
      <c r="I2932" s="6">
        <v>47.97</v>
      </c>
      <c r="J2932" s="86"/>
      <c r="K2932" s="86"/>
      <c r="L2932" s="85"/>
      <c r="M2932" s="85"/>
      <c r="N2932" s="85"/>
      <c r="O2932" s="85"/>
      <c r="P2932" s="85"/>
      <c r="Q2932" s="1">
        <f t="shared" si="45"/>
        <v>47.97</v>
      </c>
    </row>
    <row r="2933" spans="1:17" x14ac:dyDescent="0.25">
      <c r="A2933" s="83" t="s">
        <v>10601</v>
      </c>
      <c r="B2933" s="84" t="s">
        <v>18307</v>
      </c>
      <c r="C2933" s="7">
        <v>54</v>
      </c>
      <c r="D2933" s="7">
        <v>0</v>
      </c>
      <c r="E2933" s="1">
        <v>0</v>
      </c>
      <c r="F2933" s="1">
        <v>63.18</v>
      </c>
      <c r="G2933" s="1">
        <v>0</v>
      </c>
      <c r="H2933" s="1">
        <v>0</v>
      </c>
      <c r="I2933" s="6">
        <v>63.18</v>
      </c>
      <c r="J2933" s="86"/>
      <c r="K2933" s="86"/>
      <c r="L2933" s="85"/>
      <c r="M2933" s="85"/>
      <c r="N2933" s="85"/>
      <c r="O2933" s="85"/>
      <c r="P2933" s="85"/>
      <c r="Q2933" s="1">
        <f t="shared" si="45"/>
        <v>63.18</v>
      </c>
    </row>
    <row r="2934" spans="1:17" x14ac:dyDescent="0.25">
      <c r="A2934" s="83" t="s">
        <v>10602</v>
      </c>
      <c r="B2934" s="84" t="s">
        <v>18308</v>
      </c>
      <c r="C2934" s="7">
        <v>120</v>
      </c>
      <c r="D2934" s="7">
        <v>2</v>
      </c>
      <c r="E2934" s="1">
        <v>74.64</v>
      </c>
      <c r="F2934" s="1">
        <v>140.4</v>
      </c>
      <c r="G2934" s="1">
        <v>176.62</v>
      </c>
      <c r="H2934" s="1">
        <v>7.95</v>
      </c>
      <c r="I2934" s="6">
        <v>324.97000000000003</v>
      </c>
      <c r="J2934" s="86"/>
      <c r="K2934" s="86"/>
      <c r="L2934" s="85"/>
      <c r="M2934" s="85"/>
      <c r="N2934" s="85"/>
      <c r="O2934" s="85"/>
      <c r="P2934" s="85"/>
      <c r="Q2934" s="1">
        <f t="shared" si="45"/>
        <v>324.97000000000003</v>
      </c>
    </row>
    <row r="2935" spans="1:17" x14ac:dyDescent="0.25">
      <c r="A2935" s="83" t="s">
        <v>10603</v>
      </c>
      <c r="B2935" s="84" t="s">
        <v>18309</v>
      </c>
      <c r="C2935" s="7">
        <v>1511</v>
      </c>
      <c r="D2935" s="7">
        <v>25</v>
      </c>
      <c r="E2935" s="1">
        <v>5874.95</v>
      </c>
      <c r="F2935" s="1">
        <v>1767.86</v>
      </c>
      <c r="G2935" s="1">
        <v>2207.81</v>
      </c>
      <c r="H2935" s="1">
        <v>626.02</v>
      </c>
      <c r="I2935" s="6">
        <v>4601.6899999999996</v>
      </c>
      <c r="J2935" s="86"/>
      <c r="K2935" s="86"/>
      <c r="L2935" s="85"/>
      <c r="M2935" s="85"/>
      <c r="N2935" s="85"/>
      <c r="O2935" s="85"/>
      <c r="P2935" s="85"/>
      <c r="Q2935" s="1">
        <f t="shared" si="45"/>
        <v>4601.6899999999996</v>
      </c>
    </row>
    <row r="2936" spans="1:17" x14ac:dyDescent="0.25">
      <c r="A2936" s="83" t="s">
        <v>10604</v>
      </c>
      <c r="B2936" s="84" t="s">
        <v>18310</v>
      </c>
      <c r="C2936" s="7">
        <v>664</v>
      </c>
      <c r="D2936" s="7">
        <v>17</v>
      </c>
      <c r="E2936" s="1">
        <v>3922.88</v>
      </c>
      <c r="F2936" s="1">
        <v>776.88</v>
      </c>
      <c r="G2936" s="1">
        <v>1501.31</v>
      </c>
      <c r="H2936" s="1">
        <v>418.02</v>
      </c>
      <c r="I2936" s="6">
        <v>2696.21</v>
      </c>
      <c r="J2936" s="86"/>
      <c r="K2936" s="86"/>
      <c r="L2936" s="85"/>
      <c r="M2936" s="85"/>
      <c r="N2936" s="85"/>
      <c r="O2936" s="85"/>
      <c r="P2936" s="85"/>
      <c r="Q2936" s="1">
        <f t="shared" si="45"/>
        <v>2696.21</v>
      </c>
    </row>
    <row r="2937" spans="1:17" x14ac:dyDescent="0.25">
      <c r="A2937" s="83" t="s">
        <v>10605</v>
      </c>
      <c r="B2937" s="84" t="s">
        <v>18311</v>
      </c>
      <c r="C2937" s="7">
        <v>23</v>
      </c>
      <c r="D2937" s="7">
        <v>1</v>
      </c>
      <c r="E2937" s="1">
        <v>188.48</v>
      </c>
      <c r="F2937" s="1">
        <v>26.91</v>
      </c>
      <c r="G2937" s="1">
        <v>88.31</v>
      </c>
      <c r="H2937" s="1">
        <v>20.09</v>
      </c>
      <c r="I2937" s="6">
        <v>135.31</v>
      </c>
      <c r="J2937" s="86"/>
      <c r="K2937" s="86"/>
      <c r="L2937" s="85"/>
      <c r="M2937" s="85"/>
      <c r="N2937" s="85"/>
      <c r="O2937" s="85"/>
      <c r="P2937" s="85"/>
      <c r="Q2937" s="1">
        <f t="shared" si="45"/>
        <v>135.31</v>
      </c>
    </row>
    <row r="2938" spans="1:17" x14ac:dyDescent="0.25">
      <c r="A2938" s="83" t="s">
        <v>10606</v>
      </c>
      <c r="B2938" s="84" t="s">
        <v>18312</v>
      </c>
      <c r="C2938" s="7">
        <v>58</v>
      </c>
      <c r="D2938" s="7">
        <v>0</v>
      </c>
      <c r="E2938" s="1">
        <v>0</v>
      </c>
      <c r="F2938" s="1">
        <v>67.86</v>
      </c>
      <c r="G2938" s="1">
        <v>0</v>
      </c>
      <c r="H2938" s="1">
        <v>0</v>
      </c>
      <c r="I2938" s="6">
        <v>67.86</v>
      </c>
      <c r="J2938" s="86"/>
      <c r="K2938" s="86"/>
      <c r="L2938" s="85"/>
      <c r="M2938" s="85"/>
      <c r="N2938" s="85"/>
      <c r="O2938" s="85"/>
      <c r="P2938" s="85"/>
      <c r="Q2938" s="1">
        <f t="shared" si="45"/>
        <v>67.86</v>
      </c>
    </row>
    <row r="2939" spans="1:17" x14ac:dyDescent="0.25">
      <c r="A2939" s="83" t="s">
        <v>10607</v>
      </c>
      <c r="B2939" s="84" t="s">
        <v>18313</v>
      </c>
      <c r="C2939" s="7">
        <v>72</v>
      </c>
      <c r="D2939" s="7">
        <v>0</v>
      </c>
      <c r="E2939" s="1">
        <v>0</v>
      </c>
      <c r="F2939" s="1">
        <v>84.24</v>
      </c>
      <c r="G2939" s="1">
        <v>0</v>
      </c>
      <c r="H2939" s="1">
        <v>0</v>
      </c>
      <c r="I2939" s="6">
        <v>84.24</v>
      </c>
      <c r="J2939" s="86"/>
      <c r="K2939" s="86"/>
      <c r="L2939" s="85"/>
      <c r="M2939" s="85"/>
      <c r="N2939" s="85"/>
      <c r="O2939" s="85"/>
      <c r="P2939" s="85"/>
      <c r="Q2939" s="1">
        <f t="shared" si="45"/>
        <v>84.24</v>
      </c>
    </row>
    <row r="2940" spans="1:17" x14ac:dyDescent="0.25">
      <c r="A2940" s="83" t="s">
        <v>10608</v>
      </c>
      <c r="B2940" s="84" t="s">
        <v>18314</v>
      </c>
      <c r="C2940" s="7">
        <v>1370</v>
      </c>
      <c r="D2940" s="7">
        <v>25</v>
      </c>
      <c r="E2940" s="1">
        <v>6011.21</v>
      </c>
      <c r="F2940" s="1">
        <v>1602.9</v>
      </c>
      <c r="G2940" s="1">
        <v>2207.81</v>
      </c>
      <c r="H2940" s="1">
        <v>640.54</v>
      </c>
      <c r="I2940" s="6">
        <v>4451.25</v>
      </c>
      <c r="J2940" s="86"/>
      <c r="K2940" s="86"/>
      <c r="L2940" s="85"/>
      <c r="M2940" s="85"/>
      <c r="N2940" s="85"/>
      <c r="O2940" s="85"/>
      <c r="P2940" s="85"/>
      <c r="Q2940" s="1">
        <f t="shared" si="45"/>
        <v>4451.25</v>
      </c>
    </row>
    <row r="2941" spans="1:17" x14ac:dyDescent="0.25">
      <c r="A2941" s="83" t="s">
        <v>10609</v>
      </c>
      <c r="B2941" s="84" t="s">
        <v>18315</v>
      </c>
      <c r="C2941" s="7">
        <v>55</v>
      </c>
      <c r="D2941" s="7">
        <v>2</v>
      </c>
      <c r="E2941" s="1">
        <v>74.64</v>
      </c>
      <c r="F2941" s="1">
        <v>64.349999999999994</v>
      </c>
      <c r="G2941" s="1">
        <v>176.62</v>
      </c>
      <c r="H2941" s="1">
        <v>7.95</v>
      </c>
      <c r="I2941" s="6">
        <v>248.92</v>
      </c>
      <c r="J2941" s="86"/>
      <c r="K2941" s="86"/>
      <c r="L2941" s="85"/>
      <c r="M2941" s="85"/>
      <c r="N2941" s="85"/>
      <c r="O2941" s="85"/>
      <c r="P2941" s="85"/>
      <c r="Q2941" s="1">
        <f t="shared" si="45"/>
        <v>248.92</v>
      </c>
    </row>
    <row r="2942" spans="1:17" x14ac:dyDescent="0.25">
      <c r="A2942" s="83" t="s">
        <v>10610</v>
      </c>
      <c r="B2942" s="84" t="s">
        <v>18316</v>
      </c>
      <c r="C2942" s="7">
        <v>104</v>
      </c>
      <c r="D2942" s="7">
        <v>0</v>
      </c>
      <c r="E2942" s="1">
        <v>0</v>
      </c>
      <c r="F2942" s="1">
        <v>121.68</v>
      </c>
      <c r="G2942" s="1">
        <v>0</v>
      </c>
      <c r="H2942" s="1">
        <v>0</v>
      </c>
      <c r="I2942" s="6">
        <v>121.68</v>
      </c>
      <c r="J2942" s="86"/>
      <c r="K2942" s="86"/>
      <c r="L2942" s="85"/>
      <c r="M2942" s="85"/>
      <c r="N2942" s="85"/>
      <c r="O2942" s="85"/>
      <c r="P2942" s="85"/>
      <c r="Q2942" s="1">
        <f t="shared" si="45"/>
        <v>121.68</v>
      </c>
    </row>
    <row r="2943" spans="1:17" x14ac:dyDescent="0.25">
      <c r="A2943" s="83" t="s">
        <v>10611</v>
      </c>
      <c r="B2943" s="84" t="s">
        <v>18317</v>
      </c>
      <c r="C2943" s="7">
        <v>1264</v>
      </c>
      <c r="D2943" s="7">
        <v>20</v>
      </c>
      <c r="E2943" s="1">
        <v>5409.06</v>
      </c>
      <c r="F2943" s="1">
        <v>1478.87</v>
      </c>
      <c r="G2943" s="1">
        <v>1766.25</v>
      </c>
      <c r="H2943" s="1">
        <v>576.38</v>
      </c>
      <c r="I2943" s="6">
        <v>3821.5</v>
      </c>
      <c r="J2943" s="86"/>
      <c r="K2943" s="86"/>
      <c r="L2943" s="85"/>
      <c r="M2943" s="85"/>
      <c r="N2943" s="85"/>
      <c r="O2943" s="85"/>
      <c r="P2943" s="85"/>
      <c r="Q2943" s="1">
        <f t="shared" si="45"/>
        <v>3821.5</v>
      </c>
    </row>
    <row r="2944" spans="1:17" x14ac:dyDescent="0.25">
      <c r="A2944" s="83" t="s">
        <v>10612</v>
      </c>
      <c r="B2944" s="84" t="s">
        <v>18318</v>
      </c>
      <c r="C2944" s="7">
        <v>259</v>
      </c>
      <c r="D2944" s="7">
        <v>4</v>
      </c>
      <c r="E2944" s="1">
        <v>5502.31</v>
      </c>
      <c r="F2944" s="1">
        <v>303.02999999999997</v>
      </c>
      <c r="G2944" s="1">
        <v>353.25</v>
      </c>
      <c r="H2944" s="1">
        <v>586.30999999999995</v>
      </c>
      <c r="I2944" s="6">
        <v>1242.5899999999999</v>
      </c>
      <c r="J2944" s="86"/>
      <c r="K2944" s="86"/>
      <c r="L2944" s="85"/>
      <c r="M2944" s="85"/>
      <c r="N2944" s="85"/>
      <c r="O2944" s="85"/>
      <c r="P2944" s="85"/>
      <c r="Q2944" s="1">
        <f t="shared" si="45"/>
        <v>1242.5899999999999</v>
      </c>
    </row>
    <row r="2945" spans="1:17" x14ac:dyDescent="0.25">
      <c r="A2945" s="83" t="s">
        <v>10613</v>
      </c>
      <c r="B2945" s="84" t="s">
        <v>18319</v>
      </c>
      <c r="C2945" s="7">
        <v>67</v>
      </c>
      <c r="D2945" s="7">
        <v>1</v>
      </c>
      <c r="E2945" s="1">
        <v>188.48</v>
      </c>
      <c r="F2945" s="1">
        <v>78.39</v>
      </c>
      <c r="G2945" s="1">
        <v>88.31</v>
      </c>
      <c r="H2945" s="1">
        <v>20.09</v>
      </c>
      <c r="I2945" s="6">
        <v>186.79</v>
      </c>
      <c r="J2945" s="86"/>
      <c r="K2945" s="86"/>
      <c r="L2945" s="85"/>
      <c r="M2945" s="85"/>
      <c r="N2945" s="85"/>
      <c r="O2945" s="85"/>
      <c r="P2945" s="85"/>
      <c r="Q2945" s="1">
        <f t="shared" si="45"/>
        <v>186.79</v>
      </c>
    </row>
    <row r="2946" spans="1:17" x14ac:dyDescent="0.25">
      <c r="A2946" s="83" t="s">
        <v>10614</v>
      </c>
      <c r="B2946" s="84" t="s">
        <v>18320</v>
      </c>
      <c r="C2946" s="7">
        <v>69</v>
      </c>
      <c r="D2946" s="7">
        <v>3</v>
      </c>
      <c r="E2946" s="1">
        <v>26152.22</v>
      </c>
      <c r="F2946" s="1">
        <v>80.73</v>
      </c>
      <c r="G2946" s="1">
        <v>264.94</v>
      </c>
      <c r="H2946" s="1">
        <v>2786.73</v>
      </c>
      <c r="I2946" s="6">
        <v>3132.4</v>
      </c>
      <c r="J2946" s="86"/>
      <c r="K2946" s="86"/>
      <c r="L2946" s="85"/>
      <c r="M2946" s="85"/>
      <c r="N2946" s="85"/>
      <c r="O2946" s="85"/>
      <c r="P2946" s="85"/>
      <c r="Q2946" s="1">
        <f t="shared" si="45"/>
        <v>3132.4</v>
      </c>
    </row>
    <row r="2947" spans="1:17" x14ac:dyDescent="0.25">
      <c r="A2947" s="83" t="s">
        <v>10615</v>
      </c>
      <c r="B2947" s="84" t="s">
        <v>18321</v>
      </c>
      <c r="C2947" s="7">
        <v>55</v>
      </c>
      <c r="D2947" s="7">
        <v>0</v>
      </c>
      <c r="E2947" s="1">
        <v>0</v>
      </c>
      <c r="F2947" s="1">
        <v>64.349999999999994</v>
      </c>
      <c r="G2947" s="1">
        <v>0</v>
      </c>
      <c r="H2947" s="1">
        <v>0</v>
      </c>
      <c r="I2947" s="6">
        <v>64.349999999999994</v>
      </c>
      <c r="J2947" s="86"/>
      <c r="K2947" s="86"/>
      <c r="L2947" s="85"/>
      <c r="M2947" s="85"/>
      <c r="N2947" s="85"/>
      <c r="O2947" s="85"/>
      <c r="P2947" s="85"/>
      <c r="Q2947" s="1">
        <f t="shared" si="45"/>
        <v>64.349999999999994</v>
      </c>
    </row>
    <row r="2948" spans="1:17" x14ac:dyDescent="0.25">
      <c r="A2948" s="83" t="s">
        <v>10616</v>
      </c>
      <c r="B2948" s="84" t="s">
        <v>18322</v>
      </c>
      <c r="C2948" s="7">
        <v>185</v>
      </c>
      <c r="D2948" s="7">
        <v>0</v>
      </c>
      <c r="E2948" s="1">
        <v>0</v>
      </c>
      <c r="F2948" s="1">
        <v>216.45</v>
      </c>
      <c r="G2948" s="1">
        <v>0</v>
      </c>
      <c r="H2948" s="1">
        <v>0</v>
      </c>
      <c r="I2948" s="6">
        <v>216.45</v>
      </c>
      <c r="J2948" s="86"/>
      <c r="K2948" s="86"/>
      <c r="L2948" s="85"/>
      <c r="M2948" s="85"/>
      <c r="N2948" s="85"/>
      <c r="O2948" s="85"/>
      <c r="P2948" s="85"/>
      <c r="Q2948" s="1">
        <f t="shared" si="45"/>
        <v>216.45</v>
      </c>
    </row>
    <row r="2949" spans="1:17" x14ac:dyDescent="0.25">
      <c r="A2949" s="83" t="s">
        <v>10617</v>
      </c>
      <c r="B2949" s="84" t="s">
        <v>18323</v>
      </c>
      <c r="C2949" s="7">
        <v>158</v>
      </c>
      <c r="D2949" s="7">
        <v>5</v>
      </c>
      <c r="E2949" s="1">
        <v>735.98</v>
      </c>
      <c r="F2949" s="1">
        <v>184.86</v>
      </c>
      <c r="G2949" s="1">
        <v>441.56</v>
      </c>
      <c r="H2949" s="1">
        <v>78.42</v>
      </c>
      <c r="I2949" s="6">
        <v>704.84</v>
      </c>
      <c r="J2949" s="86"/>
      <c r="K2949" s="86"/>
      <c r="L2949" s="85"/>
      <c r="M2949" s="85"/>
      <c r="N2949" s="85"/>
      <c r="O2949" s="85"/>
      <c r="P2949" s="85"/>
      <c r="Q2949" s="1">
        <f t="shared" si="45"/>
        <v>704.84</v>
      </c>
    </row>
    <row r="2950" spans="1:17" x14ac:dyDescent="0.25">
      <c r="A2950" s="83" t="s">
        <v>10618</v>
      </c>
      <c r="B2950" s="84" t="s">
        <v>18324</v>
      </c>
      <c r="C2950" s="7">
        <v>287</v>
      </c>
      <c r="D2950" s="7">
        <v>5</v>
      </c>
      <c r="E2950" s="1">
        <v>1023.32</v>
      </c>
      <c r="F2950" s="1">
        <v>335.79</v>
      </c>
      <c r="G2950" s="1">
        <v>441.56</v>
      </c>
      <c r="H2950" s="1">
        <v>109.04</v>
      </c>
      <c r="I2950" s="6">
        <v>886.39</v>
      </c>
      <c r="J2950" s="86"/>
      <c r="K2950" s="86"/>
      <c r="L2950" s="85"/>
      <c r="M2950" s="85"/>
      <c r="N2950" s="85"/>
      <c r="O2950" s="85"/>
      <c r="P2950" s="85"/>
      <c r="Q2950" s="1">
        <f t="shared" si="45"/>
        <v>886.39</v>
      </c>
    </row>
    <row r="2951" spans="1:17" x14ac:dyDescent="0.25">
      <c r="A2951" s="83" t="s">
        <v>10619</v>
      </c>
      <c r="B2951" s="84" t="s">
        <v>18325</v>
      </c>
      <c r="C2951" s="7">
        <v>31</v>
      </c>
      <c r="D2951" s="7">
        <v>0</v>
      </c>
      <c r="E2951" s="1">
        <v>0</v>
      </c>
      <c r="F2951" s="1">
        <v>36.270000000000003</v>
      </c>
      <c r="G2951" s="1">
        <v>0</v>
      </c>
      <c r="H2951" s="1">
        <v>0</v>
      </c>
      <c r="I2951" s="6">
        <v>36.270000000000003</v>
      </c>
      <c r="J2951" s="86"/>
      <c r="K2951" s="86"/>
      <c r="L2951" s="85"/>
      <c r="M2951" s="85"/>
      <c r="N2951" s="85"/>
      <c r="O2951" s="85"/>
      <c r="P2951" s="85"/>
      <c r="Q2951" s="1">
        <f t="shared" si="45"/>
        <v>36.270000000000003</v>
      </c>
    </row>
    <row r="2952" spans="1:17" x14ac:dyDescent="0.25">
      <c r="A2952" s="83" t="s">
        <v>10620</v>
      </c>
      <c r="B2952" s="84" t="s">
        <v>18326</v>
      </c>
      <c r="C2952" s="7">
        <v>234</v>
      </c>
      <c r="D2952" s="7">
        <v>13</v>
      </c>
      <c r="E2952" s="1">
        <v>125338.65</v>
      </c>
      <c r="F2952" s="1">
        <v>273.77999999999997</v>
      </c>
      <c r="G2952" s="1">
        <v>1148.06</v>
      </c>
      <c r="H2952" s="1">
        <v>13355.82</v>
      </c>
      <c r="I2952" s="6">
        <v>14777.66</v>
      </c>
      <c r="J2952" s="86"/>
      <c r="K2952" s="86"/>
      <c r="L2952" s="85"/>
      <c r="M2952" s="85"/>
      <c r="N2952" s="85"/>
      <c r="O2952" s="85"/>
      <c r="P2952" s="85"/>
      <c r="Q2952" s="1">
        <f t="shared" si="45"/>
        <v>14777.66</v>
      </c>
    </row>
    <row r="2953" spans="1:17" x14ac:dyDescent="0.25">
      <c r="A2953" s="83" t="s">
        <v>10621</v>
      </c>
      <c r="B2953" s="84" t="s">
        <v>18327</v>
      </c>
      <c r="C2953" s="7">
        <v>7684</v>
      </c>
      <c r="D2953" s="7">
        <v>125</v>
      </c>
      <c r="E2953" s="1">
        <v>278959.08</v>
      </c>
      <c r="F2953" s="1">
        <v>8990.26</v>
      </c>
      <c r="G2953" s="1">
        <v>11039.04</v>
      </c>
      <c r="H2953" s="1">
        <v>29725.279999999999</v>
      </c>
      <c r="I2953" s="6">
        <v>49754.58</v>
      </c>
      <c r="J2953" s="86"/>
      <c r="K2953" s="86"/>
      <c r="L2953" s="85"/>
      <c r="M2953" s="85"/>
      <c r="N2953" s="85"/>
      <c r="O2953" s="85"/>
      <c r="P2953" s="85"/>
      <c r="Q2953" s="1">
        <f t="shared" si="45"/>
        <v>49754.58</v>
      </c>
    </row>
    <row r="2954" spans="1:17" x14ac:dyDescent="0.25">
      <c r="A2954" s="83" t="s">
        <v>10622</v>
      </c>
      <c r="B2954" s="84" t="s">
        <v>18328</v>
      </c>
      <c r="C2954" s="7">
        <v>49</v>
      </c>
      <c r="D2954" s="7">
        <v>1</v>
      </c>
      <c r="E2954" s="1">
        <v>238.37</v>
      </c>
      <c r="F2954" s="1">
        <v>57.33</v>
      </c>
      <c r="G2954" s="1">
        <v>88.31</v>
      </c>
      <c r="H2954" s="1">
        <v>25.4</v>
      </c>
      <c r="I2954" s="6">
        <v>171.04</v>
      </c>
      <c r="J2954" s="86"/>
      <c r="K2954" s="86"/>
      <c r="L2954" s="85"/>
      <c r="M2954" s="85"/>
      <c r="N2954" s="85"/>
      <c r="O2954" s="85"/>
      <c r="P2954" s="85"/>
      <c r="Q2954" s="1">
        <f t="shared" si="45"/>
        <v>171.04</v>
      </c>
    </row>
    <row r="2955" spans="1:17" x14ac:dyDescent="0.25">
      <c r="A2955" s="83" t="s">
        <v>10623</v>
      </c>
      <c r="B2955" s="84" t="s">
        <v>18329</v>
      </c>
      <c r="C2955" s="7">
        <v>57</v>
      </c>
      <c r="D2955" s="7">
        <v>2</v>
      </c>
      <c r="E2955" s="1">
        <v>186.61</v>
      </c>
      <c r="F2955" s="1">
        <v>66.69</v>
      </c>
      <c r="G2955" s="1">
        <v>176.62</v>
      </c>
      <c r="H2955" s="1">
        <v>19.89</v>
      </c>
      <c r="I2955" s="6">
        <v>263.2</v>
      </c>
      <c r="J2955" s="86"/>
      <c r="K2955" s="86"/>
      <c r="L2955" s="85"/>
      <c r="M2955" s="85"/>
      <c r="N2955" s="85"/>
      <c r="O2955" s="85"/>
      <c r="P2955" s="85"/>
      <c r="Q2955" s="1">
        <f t="shared" si="45"/>
        <v>263.2</v>
      </c>
    </row>
    <row r="2956" spans="1:17" x14ac:dyDescent="0.25">
      <c r="A2956" s="83" t="s">
        <v>10624</v>
      </c>
      <c r="B2956" s="84" t="s">
        <v>18330</v>
      </c>
      <c r="C2956" s="7">
        <v>101</v>
      </c>
      <c r="D2956" s="7">
        <v>14</v>
      </c>
      <c r="E2956" s="1">
        <v>1684.36</v>
      </c>
      <c r="F2956" s="1">
        <v>118.17</v>
      </c>
      <c r="G2956" s="1">
        <v>1236.3800000000001</v>
      </c>
      <c r="H2956" s="1">
        <v>179.48</v>
      </c>
      <c r="I2956" s="6">
        <v>1534.03</v>
      </c>
      <c r="J2956" s="86"/>
      <c r="K2956" s="86"/>
      <c r="L2956" s="85"/>
      <c r="M2956" s="85"/>
      <c r="N2956" s="85"/>
      <c r="O2956" s="85"/>
      <c r="P2956" s="85"/>
      <c r="Q2956" s="1">
        <f t="shared" si="45"/>
        <v>1534.03</v>
      </c>
    </row>
    <row r="2957" spans="1:17" x14ac:dyDescent="0.25">
      <c r="A2957" s="83" t="s">
        <v>10625</v>
      </c>
      <c r="B2957" s="84" t="s">
        <v>18331</v>
      </c>
      <c r="C2957" s="7">
        <v>35</v>
      </c>
      <c r="D2957" s="7">
        <v>3</v>
      </c>
      <c r="E2957" s="1">
        <v>13419.17</v>
      </c>
      <c r="F2957" s="1">
        <v>40.950000000000003</v>
      </c>
      <c r="G2957" s="1">
        <v>264.94</v>
      </c>
      <c r="H2957" s="1">
        <v>1429.92</v>
      </c>
      <c r="I2957" s="6">
        <v>1735.81</v>
      </c>
      <c r="J2957" s="86"/>
      <c r="K2957" s="86"/>
      <c r="L2957" s="85"/>
      <c r="M2957" s="85"/>
      <c r="N2957" s="85"/>
      <c r="O2957" s="85"/>
      <c r="P2957" s="85"/>
      <c r="Q2957" s="1">
        <f t="shared" si="45"/>
        <v>1735.81</v>
      </c>
    </row>
    <row r="2958" spans="1:17" x14ac:dyDescent="0.25">
      <c r="A2958" s="83" t="s">
        <v>10626</v>
      </c>
      <c r="B2958" s="84" t="s">
        <v>18332</v>
      </c>
      <c r="C2958" s="7">
        <v>266</v>
      </c>
      <c r="D2958" s="7">
        <v>7</v>
      </c>
      <c r="E2958" s="1">
        <v>1294.31</v>
      </c>
      <c r="F2958" s="1">
        <v>311.22000000000003</v>
      </c>
      <c r="G2958" s="1">
        <v>618.17999999999995</v>
      </c>
      <c r="H2958" s="1">
        <v>137.91999999999999</v>
      </c>
      <c r="I2958" s="6">
        <v>1067.32</v>
      </c>
      <c r="J2958" s="86"/>
      <c r="K2958" s="86"/>
      <c r="L2958" s="85"/>
      <c r="M2958" s="85"/>
      <c r="N2958" s="85"/>
      <c r="O2958" s="85"/>
      <c r="P2958" s="85"/>
      <c r="Q2958" s="1">
        <f t="shared" ref="Q2958:Q3021" si="46">I2958+P2958</f>
        <v>1067.32</v>
      </c>
    </row>
    <row r="2959" spans="1:17" x14ac:dyDescent="0.25">
      <c r="A2959" s="83" t="s">
        <v>10627</v>
      </c>
      <c r="B2959" s="84" t="s">
        <v>18333</v>
      </c>
      <c r="C2959" s="7">
        <v>60</v>
      </c>
      <c r="D2959" s="7">
        <v>2</v>
      </c>
      <c r="E2959" s="1">
        <v>74.64</v>
      </c>
      <c r="F2959" s="1">
        <v>70.2</v>
      </c>
      <c r="G2959" s="1">
        <v>176.62</v>
      </c>
      <c r="H2959" s="1">
        <v>7.95</v>
      </c>
      <c r="I2959" s="6">
        <v>254.77</v>
      </c>
      <c r="J2959" s="86"/>
      <c r="K2959" s="86"/>
      <c r="L2959" s="85"/>
      <c r="M2959" s="85"/>
      <c r="N2959" s="85"/>
      <c r="O2959" s="85"/>
      <c r="P2959" s="85"/>
      <c r="Q2959" s="1">
        <f t="shared" si="46"/>
        <v>254.77</v>
      </c>
    </row>
    <row r="2960" spans="1:17" x14ac:dyDescent="0.25">
      <c r="A2960" s="83" t="s">
        <v>10628</v>
      </c>
      <c r="B2960" s="84" t="s">
        <v>18334</v>
      </c>
      <c r="C2960" s="7">
        <v>29</v>
      </c>
      <c r="D2960" s="7">
        <v>0</v>
      </c>
      <c r="E2960" s="1">
        <v>0</v>
      </c>
      <c r="F2960" s="1">
        <v>33.93</v>
      </c>
      <c r="G2960" s="1">
        <v>0</v>
      </c>
      <c r="H2960" s="1">
        <v>0</v>
      </c>
      <c r="I2960" s="6">
        <v>33.93</v>
      </c>
      <c r="J2960" s="86"/>
      <c r="K2960" s="86"/>
      <c r="L2960" s="85"/>
      <c r="M2960" s="85"/>
      <c r="N2960" s="85"/>
      <c r="O2960" s="85"/>
      <c r="P2960" s="85"/>
      <c r="Q2960" s="1">
        <f t="shared" si="46"/>
        <v>33.93</v>
      </c>
    </row>
    <row r="2961" spans="1:17" x14ac:dyDescent="0.25">
      <c r="A2961" s="83" t="s">
        <v>10629</v>
      </c>
      <c r="B2961" s="84" t="s">
        <v>18335</v>
      </c>
      <c r="C2961" s="7">
        <v>87</v>
      </c>
      <c r="D2961" s="7">
        <v>2</v>
      </c>
      <c r="E2961" s="1">
        <v>74.64</v>
      </c>
      <c r="F2961" s="1">
        <v>101.79</v>
      </c>
      <c r="G2961" s="1">
        <v>176.62</v>
      </c>
      <c r="H2961" s="1">
        <v>7.95</v>
      </c>
      <c r="I2961" s="6">
        <v>286.36</v>
      </c>
      <c r="J2961" s="86"/>
      <c r="K2961" s="86"/>
      <c r="L2961" s="85"/>
      <c r="M2961" s="85"/>
      <c r="N2961" s="85"/>
      <c r="O2961" s="85"/>
      <c r="P2961" s="85"/>
      <c r="Q2961" s="1">
        <f t="shared" si="46"/>
        <v>286.36</v>
      </c>
    </row>
    <row r="2962" spans="1:17" x14ac:dyDescent="0.25">
      <c r="A2962" s="83" t="s">
        <v>10630</v>
      </c>
      <c r="B2962" s="84" t="s">
        <v>18336</v>
      </c>
      <c r="C2962" s="7">
        <v>53</v>
      </c>
      <c r="D2962" s="7">
        <v>1</v>
      </c>
      <c r="E2962" s="1">
        <v>7212.15</v>
      </c>
      <c r="F2962" s="1">
        <v>62.01</v>
      </c>
      <c r="G2962" s="1">
        <v>88.31</v>
      </c>
      <c r="H2962" s="1">
        <v>768.51</v>
      </c>
      <c r="I2962" s="6">
        <v>918.83</v>
      </c>
      <c r="J2962" s="86"/>
      <c r="K2962" s="86"/>
      <c r="L2962" s="85"/>
      <c r="M2962" s="85"/>
      <c r="N2962" s="85"/>
      <c r="O2962" s="85"/>
      <c r="P2962" s="85"/>
      <c r="Q2962" s="1">
        <f t="shared" si="46"/>
        <v>918.83</v>
      </c>
    </row>
    <row r="2963" spans="1:17" x14ac:dyDescent="0.25">
      <c r="A2963" s="83" t="s">
        <v>10631</v>
      </c>
      <c r="B2963" s="84" t="s">
        <v>18337</v>
      </c>
      <c r="C2963" s="7">
        <v>39</v>
      </c>
      <c r="D2963" s="7">
        <v>0</v>
      </c>
      <c r="E2963" s="1">
        <v>0</v>
      </c>
      <c r="F2963" s="1">
        <v>45.63</v>
      </c>
      <c r="G2963" s="1">
        <v>0</v>
      </c>
      <c r="H2963" s="1">
        <v>0</v>
      </c>
      <c r="I2963" s="6">
        <v>45.63</v>
      </c>
      <c r="J2963" s="86"/>
      <c r="K2963" s="86"/>
      <c r="L2963" s="85"/>
      <c r="M2963" s="85"/>
      <c r="N2963" s="85"/>
      <c r="O2963" s="85"/>
      <c r="P2963" s="85"/>
      <c r="Q2963" s="1">
        <f t="shared" si="46"/>
        <v>45.63</v>
      </c>
    </row>
    <row r="2964" spans="1:17" x14ac:dyDescent="0.25">
      <c r="A2964" s="83" t="s">
        <v>10632</v>
      </c>
      <c r="B2964" s="84" t="s">
        <v>18338</v>
      </c>
      <c r="C2964" s="7">
        <v>78</v>
      </c>
      <c r="D2964" s="7">
        <v>2</v>
      </c>
      <c r="E2964" s="1">
        <v>7460.97</v>
      </c>
      <c r="F2964" s="1">
        <v>91.26</v>
      </c>
      <c r="G2964" s="1">
        <v>176.62</v>
      </c>
      <c r="H2964" s="1">
        <v>795.02</v>
      </c>
      <c r="I2964" s="6">
        <v>1062.9000000000001</v>
      </c>
      <c r="J2964" s="86"/>
      <c r="K2964" s="86"/>
      <c r="L2964" s="85"/>
      <c r="M2964" s="85"/>
      <c r="N2964" s="85"/>
      <c r="O2964" s="85"/>
      <c r="P2964" s="85"/>
      <c r="Q2964" s="1">
        <f t="shared" si="46"/>
        <v>1062.9000000000001</v>
      </c>
    </row>
    <row r="2965" spans="1:17" x14ac:dyDescent="0.25">
      <c r="A2965" s="83" t="s">
        <v>10633</v>
      </c>
      <c r="B2965" s="84" t="s">
        <v>18339</v>
      </c>
      <c r="C2965" s="7">
        <v>105</v>
      </c>
      <c r="D2965" s="7">
        <v>0</v>
      </c>
      <c r="E2965" s="1">
        <v>0</v>
      </c>
      <c r="F2965" s="1">
        <v>122.85</v>
      </c>
      <c r="G2965" s="1">
        <v>0</v>
      </c>
      <c r="H2965" s="1">
        <v>0</v>
      </c>
      <c r="I2965" s="6">
        <v>122.85</v>
      </c>
      <c r="J2965" s="86"/>
      <c r="K2965" s="86"/>
      <c r="L2965" s="85"/>
      <c r="M2965" s="85"/>
      <c r="N2965" s="85"/>
      <c r="O2965" s="85"/>
      <c r="P2965" s="85"/>
      <c r="Q2965" s="1">
        <f t="shared" si="46"/>
        <v>122.85</v>
      </c>
    </row>
    <row r="2966" spans="1:17" x14ac:dyDescent="0.25">
      <c r="A2966" s="83" t="s">
        <v>10634</v>
      </c>
      <c r="B2966" s="84" t="s">
        <v>18340</v>
      </c>
      <c r="C2966" s="7">
        <v>26</v>
      </c>
      <c r="D2966" s="7">
        <v>0</v>
      </c>
      <c r="E2966" s="1">
        <v>0</v>
      </c>
      <c r="F2966" s="1">
        <v>30.42</v>
      </c>
      <c r="G2966" s="1">
        <v>0</v>
      </c>
      <c r="H2966" s="1">
        <v>0</v>
      </c>
      <c r="I2966" s="6">
        <v>30.42</v>
      </c>
      <c r="J2966" s="86"/>
      <c r="K2966" s="86"/>
      <c r="L2966" s="85"/>
      <c r="M2966" s="85"/>
      <c r="N2966" s="85"/>
      <c r="O2966" s="85"/>
      <c r="P2966" s="85"/>
      <c r="Q2966" s="1">
        <f t="shared" si="46"/>
        <v>30.42</v>
      </c>
    </row>
    <row r="2967" spans="1:17" x14ac:dyDescent="0.25">
      <c r="A2967" s="83" t="s">
        <v>10635</v>
      </c>
      <c r="B2967" s="84" t="s">
        <v>18341</v>
      </c>
      <c r="C2967" s="7">
        <v>74</v>
      </c>
      <c r="D2967" s="7">
        <v>6</v>
      </c>
      <c r="E2967" s="1">
        <v>987.6</v>
      </c>
      <c r="F2967" s="1">
        <v>86.58</v>
      </c>
      <c r="G2967" s="1">
        <v>529.87</v>
      </c>
      <c r="H2967" s="1">
        <v>105.24</v>
      </c>
      <c r="I2967" s="6">
        <v>721.69</v>
      </c>
      <c r="J2967" s="86"/>
      <c r="K2967" s="86"/>
      <c r="L2967" s="85"/>
      <c r="M2967" s="85"/>
      <c r="N2967" s="85"/>
      <c r="O2967" s="85"/>
      <c r="P2967" s="85"/>
      <c r="Q2967" s="1">
        <f t="shared" si="46"/>
        <v>721.69</v>
      </c>
    </row>
    <row r="2968" spans="1:17" x14ac:dyDescent="0.25">
      <c r="A2968" s="83" t="s">
        <v>10636</v>
      </c>
      <c r="B2968" s="84" t="s">
        <v>18342</v>
      </c>
      <c r="C2968" s="7">
        <v>53</v>
      </c>
      <c r="D2968" s="7">
        <v>4</v>
      </c>
      <c r="E2968" s="1">
        <v>447.86</v>
      </c>
      <c r="F2968" s="1">
        <v>62.01</v>
      </c>
      <c r="G2968" s="1">
        <v>353.25</v>
      </c>
      <c r="H2968" s="1">
        <v>47.72</v>
      </c>
      <c r="I2968" s="6">
        <v>462.98</v>
      </c>
      <c r="J2968" s="86"/>
      <c r="K2968" s="86"/>
      <c r="L2968" s="85"/>
      <c r="M2968" s="85"/>
      <c r="N2968" s="85"/>
      <c r="O2968" s="85"/>
      <c r="P2968" s="85"/>
      <c r="Q2968" s="1">
        <f t="shared" si="46"/>
        <v>462.98</v>
      </c>
    </row>
    <row r="2969" spans="1:17" x14ac:dyDescent="0.25">
      <c r="A2969" s="83" t="s">
        <v>10637</v>
      </c>
      <c r="B2969" s="84" t="s">
        <v>18343</v>
      </c>
      <c r="C2969" s="7">
        <v>40</v>
      </c>
      <c r="D2969" s="7">
        <v>1</v>
      </c>
      <c r="E2969" s="1">
        <v>54.74</v>
      </c>
      <c r="F2969" s="1">
        <v>46.8</v>
      </c>
      <c r="G2969" s="1">
        <v>88.31</v>
      </c>
      <c r="H2969" s="1">
        <v>5.83</v>
      </c>
      <c r="I2969" s="6">
        <v>140.94</v>
      </c>
      <c r="J2969" s="86"/>
      <c r="K2969" s="86"/>
      <c r="L2969" s="85"/>
      <c r="M2969" s="85"/>
      <c r="N2969" s="85"/>
      <c r="O2969" s="85"/>
      <c r="P2969" s="85"/>
      <c r="Q2969" s="1">
        <f t="shared" si="46"/>
        <v>140.94</v>
      </c>
    </row>
    <row r="2970" spans="1:17" x14ac:dyDescent="0.25">
      <c r="A2970" s="83" t="s">
        <v>10638</v>
      </c>
      <c r="B2970" s="84" t="s">
        <v>18344</v>
      </c>
      <c r="C2970" s="7">
        <v>183</v>
      </c>
      <c r="D2970" s="7">
        <v>7</v>
      </c>
      <c r="E2970" s="1">
        <v>1782.98</v>
      </c>
      <c r="F2970" s="1">
        <v>214.11</v>
      </c>
      <c r="G2970" s="1">
        <v>618.17999999999995</v>
      </c>
      <c r="H2970" s="1">
        <v>189.99</v>
      </c>
      <c r="I2970" s="6">
        <v>1022.28</v>
      </c>
      <c r="J2970" s="86"/>
      <c r="K2970" s="86"/>
      <c r="L2970" s="85"/>
      <c r="M2970" s="85"/>
      <c r="N2970" s="85"/>
      <c r="O2970" s="85"/>
      <c r="P2970" s="85"/>
      <c r="Q2970" s="1">
        <f t="shared" si="46"/>
        <v>1022.28</v>
      </c>
    </row>
    <row r="2971" spans="1:17" x14ac:dyDescent="0.25">
      <c r="A2971" s="83" t="s">
        <v>10639</v>
      </c>
      <c r="B2971" s="84" t="s">
        <v>18345</v>
      </c>
      <c r="C2971" s="7">
        <v>3233</v>
      </c>
      <c r="D2971" s="7">
        <v>50</v>
      </c>
      <c r="E2971" s="1">
        <v>13317.48</v>
      </c>
      <c r="F2971" s="1">
        <v>3782.6</v>
      </c>
      <c r="G2971" s="1">
        <v>4415.62</v>
      </c>
      <c r="H2971" s="1">
        <v>1419.08</v>
      </c>
      <c r="I2971" s="6">
        <v>9617.2999999999993</v>
      </c>
      <c r="J2971" s="86"/>
      <c r="K2971" s="86"/>
      <c r="L2971" s="85"/>
      <c r="M2971" s="85"/>
      <c r="N2971" s="85"/>
      <c r="O2971" s="85"/>
      <c r="P2971" s="85"/>
      <c r="Q2971" s="1">
        <f t="shared" si="46"/>
        <v>9617.2999999999993</v>
      </c>
    </row>
    <row r="2972" spans="1:17" x14ac:dyDescent="0.25">
      <c r="A2972" s="83" t="s">
        <v>10640</v>
      </c>
      <c r="B2972" s="84" t="s">
        <v>18346</v>
      </c>
      <c r="C2972" s="7">
        <v>14</v>
      </c>
      <c r="D2972" s="7">
        <v>0</v>
      </c>
      <c r="E2972" s="1">
        <v>0</v>
      </c>
      <c r="F2972" s="1">
        <v>16.38</v>
      </c>
      <c r="G2972" s="1">
        <v>0</v>
      </c>
      <c r="H2972" s="1">
        <v>0</v>
      </c>
      <c r="I2972" s="6">
        <v>16.38</v>
      </c>
      <c r="J2972" s="86"/>
      <c r="K2972" s="86"/>
      <c r="L2972" s="85"/>
      <c r="M2972" s="85"/>
      <c r="N2972" s="85"/>
      <c r="O2972" s="85"/>
      <c r="P2972" s="85"/>
      <c r="Q2972" s="1">
        <f t="shared" si="46"/>
        <v>16.38</v>
      </c>
    </row>
    <row r="2973" spans="1:17" x14ac:dyDescent="0.25">
      <c r="A2973" s="83" t="s">
        <v>10641</v>
      </c>
      <c r="B2973" s="84" t="s">
        <v>18347</v>
      </c>
      <c r="C2973" s="7">
        <v>2686</v>
      </c>
      <c r="D2973" s="7">
        <v>56</v>
      </c>
      <c r="E2973" s="1">
        <v>30547.17</v>
      </c>
      <c r="F2973" s="1">
        <v>3142.61</v>
      </c>
      <c r="G2973" s="1">
        <v>4945.49</v>
      </c>
      <c r="H2973" s="1">
        <v>3255.04</v>
      </c>
      <c r="I2973" s="6">
        <v>11343.14</v>
      </c>
      <c r="J2973" s="86"/>
      <c r="K2973" s="86"/>
      <c r="L2973" s="85"/>
      <c r="M2973" s="85"/>
      <c r="N2973" s="85"/>
      <c r="O2973" s="85"/>
      <c r="P2973" s="85"/>
      <c r="Q2973" s="1">
        <f t="shared" si="46"/>
        <v>11343.14</v>
      </c>
    </row>
    <row r="2974" spans="1:17" x14ac:dyDescent="0.25">
      <c r="A2974" s="83" t="s">
        <v>10642</v>
      </c>
      <c r="B2974" s="84" t="s">
        <v>18348</v>
      </c>
      <c r="C2974" s="7">
        <v>25</v>
      </c>
      <c r="D2974" s="7">
        <v>0</v>
      </c>
      <c r="E2974" s="1">
        <v>0</v>
      </c>
      <c r="F2974" s="1">
        <v>29.25</v>
      </c>
      <c r="G2974" s="1">
        <v>0</v>
      </c>
      <c r="H2974" s="1">
        <v>0</v>
      </c>
      <c r="I2974" s="6">
        <v>29.25</v>
      </c>
      <c r="J2974" s="86"/>
      <c r="K2974" s="86"/>
      <c r="L2974" s="85"/>
      <c r="M2974" s="85"/>
      <c r="N2974" s="85"/>
      <c r="O2974" s="85"/>
      <c r="P2974" s="85"/>
      <c r="Q2974" s="1">
        <f t="shared" si="46"/>
        <v>29.25</v>
      </c>
    </row>
    <row r="2975" spans="1:17" x14ac:dyDescent="0.25">
      <c r="A2975" s="83" t="s">
        <v>10643</v>
      </c>
      <c r="B2975" s="84" t="s">
        <v>18349</v>
      </c>
      <c r="C2975" s="7">
        <v>100</v>
      </c>
      <c r="D2975" s="7">
        <v>3</v>
      </c>
      <c r="E2975" s="1">
        <v>261.25</v>
      </c>
      <c r="F2975" s="1">
        <v>117</v>
      </c>
      <c r="G2975" s="1">
        <v>264.94</v>
      </c>
      <c r="H2975" s="1">
        <v>27.84</v>
      </c>
      <c r="I2975" s="6">
        <v>409.78</v>
      </c>
      <c r="J2975" s="86"/>
      <c r="K2975" s="86"/>
      <c r="L2975" s="85"/>
      <c r="M2975" s="85"/>
      <c r="N2975" s="85"/>
      <c r="O2975" s="85"/>
      <c r="P2975" s="85"/>
      <c r="Q2975" s="1">
        <f t="shared" si="46"/>
        <v>409.78</v>
      </c>
    </row>
    <row r="2976" spans="1:17" x14ac:dyDescent="0.25">
      <c r="A2976" s="83" t="s">
        <v>10644</v>
      </c>
      <c r="B2976" s="84" t="s">
        <v>18350</v>
      </c>
      <c r="C2976" s="7">
        <v>37</v>
      </c>
      <c r="D2976" s="7">
        <v>0</v>
      </c>
      <c r="E2976" s="1">
        <v>0</v>
      </c>
      <c r="F2976" s="1">
        <v>43.29</v>
      </c>
      <c r="G2976" s="1">
        <v>0</v>
      </c>
      <c r="H2976" s="1">
        <v>0</v>
      </c>
      <c r="I2976" s="6">
        <v>43.29</v>
      </c>
      <c r="J2976" s="86"/>
      <c r="K2976" s="86"/>
      <c r="L2976" s="85"/>
      <c r="M2976" s="85"/>
      <c r="N2976" s="85"/>
      <c r="O2976" s="85"/>
      <c r="P2976" s="85"/>
      <c r="Q2976" s="1">
        <f t="shared" si="46"/>
        <v>43.29</v>
      </c>
    </row>
    <row r="2977" spans="1:17" x14ac:dyDescent="0.25">
      <c r="A2977" s="83" t="s">
        <v>10645</v>
      </c>
      <c r="B2977" s="84" t="s">
        <v>18351</v>
      </c>
      <c r="C2977" s="7">
        <v>100</v>
      </c>
      <c r="D2977" s="7">
        <v>1</v>
      </c>
      <c r="E2977" s="1">
        <v>39.869999999999997</v>
      </c>
      <c r="F2977" s="1">
        <v>117</v>
      </c>
      <c r="G2977" s="1">
        <v>88.31</v>
      </c>
      <c r="H2977" s="1">
        <v>4.25</v>
      </c>
      <c r="I2977" s="6">
        <v>209.56</v>
      </c>
      <c r="J2977" s="86"/>
      <c r="K2977" s="86"/>
      <c r="L2977" s="85"/>
      <c r="M2977" s="85"/>
      <c r="N2977" s="85"/>
      <c r="O2977" s="85"/>
      <c r="P2977" s="85"/>
      <c r="Q2977" s="1">
        <f t="shared" si="46"/>
        <v>209.56</v>
      </c>
    </row>
    <row r="2978" spans="1:17" x14ac:dyDescent="0.25">
      <c r="A2978" s="83" t="s">
        <v>10646</v>
      </c>
      <c r="B2978" s="84" t="s">
        <v>18352</v>
      </c>
      <c r="C2978" s="7">
        <v>32</v>
      </c>
      <c r="D2978" s="7">
        <v>0</v>
      </c>
      <c r="E2978" s="1">
        <v>0</v>
      </c>
      <c r="F2978" s="1">
        <v>37.44</v>
      </c>
      <c r="G2978" s="1">
        <v>0</v>
      </c>
      <c r="H2978" s="1">
        <v>0</v>
      </c>
      <c r="I2978" s="6">
        <v>37.44</v>
      </c>
      <c r="J2978" s="86"/>
      <c r="K2978" s="86"/>
      <c r="L2978" s="85"/>
      <c r="M2978" s="85"/>
      <c r="N2978" s="85"/>
      <c r="O2978" s="85"/>
      <c r="P2978" s="85"/>
      <c r="Q2978" s="1">
        <f t="shared" si="46"/>
        <v>37.44</v>
      </c>
    </row>
    <row r="2979" spans="1:17" x14ac:dyDescent="0.25">
      <c r="A2979" s="83" t="s">
        <v>10647</v>
      </c>
      <c r="B2979" s="84" t="s">
        <v>18353</v>
      </c>
      <c r="C2979" s="7">
        <v>17</v>
      </c>
      <c r="D2979" s="7">
        <v>2</v>
      </c>
      <c r="E2979" s="1">
        <v>74.64</v>
      </c>
      <c r="F2979" s="1">
        <v>19.89</v>
      </c>
      <c r="G2979" s="1">
        <v>176.62</v>
      </c>
      <c r="H2979" s="1">
        <v>7.95</v>
      </c>
      <c r="I2979" s="6">
        <v>204.46</v>
      </c>
      <c r="J2979" s="86"/>
      <c r="K2979" s="86"/>
      <c r="L2979" s="85"/>
      <c r="M2979" s="85"/>
      <c r="N2979" s="85"/>
      <c r="O2979" s="85"/>
      <c r="P2979" s="85"/>
      <c r="Q2979" s="1">
        <f t="shared" si="46"/>
        <v>204.46</v>
      </c>
    </row>
    <row r="2980" spans="1:17" x14ac:dyDescent="0.25">
      <c r="A2980" s="83" t="s">
        <v>10648</v>
      </c>
      <c r="B2980" s="84" t="s">
        <v>18354</v>
      </c>
      <c r="C2980" s="7">
        <v>18</v>
      </c>
      <c r="D2980" s="7">
        <v>0</v>
      </c>
      <c r="E2980" s="1">
        <v>0</v>
      </c>
      <c r="F2980" s="1">
        <v>21.06</v>
      </c>
      <c r="G2980" s="1">
        <v>0</v>
      </c>
      <c r="H2980" s="1">
        <v>0</v>
      </c>
      <c r="I2980" s="6">
        <v>21.06</v>
      </c>
      <c r="J2980" s="86"/>
      <c r="K2980" s="86"/>
      <c r="L2980" s="85"/>
      <c r="M2980" s="85"/>
      <c r="N2980" s="85"/>
      <c r="O2980" s="85"/>
      <c r="P2980" s="85"/>
      <c r="Q2980" s="1">
        <f t="shared" si="46"/>
        <v>21.06</v>
      </c>
    </row>
    <row r="2981" spans="1:17" x14ac:dyDescent="0.25">
      <c r="A2981" s="83" t="s">
        <v>10649</v>
      </c>
      <c r="B2981" s="84" t="s">
        <v>18355</v>
      </c>
      <c r="C2981" s="7">
        <v>69</v>
      </c>
      <c r="D2981" s="7">
        <v>2</v>
      </c>
      <c r="E2981" s="1">
        <v>373.22</v>
      </c>
      <c r="F2981" s="1">
        <v>80.73</v>
      </c>
      <c r="G2981" s="1">
        <v>176.62</v>
      </c>
      <c r="H2981" s="1">
        <v>39.770000000000003</v>
      </c>
      <c r="I2981" s="6">
        <v>297.12</v>
      </c>
      <c r="J2981" s="86"/>
      <c r="K2981" s="86"/>
      <c r="L2981" s="85"/>
      <c r="M2981" s="85"/>
      <c r="N2981" s="85"/>
      <c r="O2981" s="85"/>
      <c r="P2981" s="85"/>
      <c r="Q2981" s="1">
        <f t="shared" si="46"/>
        <v>297.12</v>
      </c>
    </row>
    <row r="2982" spans="1:17" x14ac:dyDescent="0.25">
      <c r="A2982" s="83" t="s">
        <v>10650</v>
      </c>
      <c r="B2982" s="84" t="s">
        <v>18356</v>
      </c>
      <c r="C2982" s="7">
        <v>67</v>
      </c>
      <c r="D2982" s="7">
        <v>0</v>
      </c>
      <c r="E2982" s="1">
        <v>0</v>
      </c>
      <c r="F2982" s="1">
        <v>78.39</v>
      </c>
      <c r="G2982" s="1">
        <v>0</v>
      </c>
      <c r="H2982" s="1">
        <v>0</v>
      </c>
      <c r="I2982" s="6">
        <v>78.39</v>
      </c>
      <c r="J2982" s="86"/>
      <c r="K2982" s="86"/>
      <c r="L2982" s="85"/>
      <c r="M2982" s="85"/>
      <c r="N2982" s="85"/>
      <c r="O2982" s="85"/>
      <c r="P2982" s="85"/>
      <c r="Q2982" s="1">
        <f t="shared" si="46"/>
        <v>78.39</v>
      </c>
    </row>
    <row r="2983" spans="1:17" x14ac:dyDescent="0.25">
      <c r="A2983" s="83" t="s">
        <v>10651</v>
      </c>
      <c r="B2983" s="84" t="s">
        <v>18357</v>
      </c>
      <c r="C2983" s="7">
        <v>15</v>
      </c>
      <c r="D2983" s="7">
        <v>0</v>
      </c>
      <c r="E2983" s="1">
        <v>0</v>
      </c>
      <c r="F2983" s="1">
        <v>17.55</v>
      </c>
      <c r="G2983" s="1">
        <v>0</v>
      </c>
      <c r="H2983" s="1">
        <v>0</v>
      </c>
      <c r="I2983" s="6">
        <v>17.55</v>
      </c>
      <c r="J2983" s="86"/>
      <c r="K2983" s="86"/>
      <c r="L2983" s="85"/>
      <c r="M2983" s="85"/>
      <c r="N2983" s="85"/>
      <c r="O2983" s="85"/>
      <c r="P2983" s="85"/>
      <c r="Q2983" s="1">
        <f t="shared" si="46"/>
        <v>17.55</v>
      </c>
    </row>
    <row r="2984" spans="1:17" x14ac:dyDescent="0.25">
      <c r="A2984" s="83" t="s">
        <v>10652</v>
      </c>
      <c r="B2984" s="84" t="s">
        <v>18358</v>
      </c>
      <c r="C2984" s="7">
        <v>28</v>
      </c>
      <c r="D2984" s="7">
        <v>0</v>
      </c>
      <c r="E2984" s="1">
        <v>0</v>
      </c>
      <c r="F2984" s="1">
        <v>32.76</v>
      </c>
      <c r="G2984" s="1">
        <v>0</v>
      </c>
      <c r="H2984" s="1">
        <v>0</v>
      </c>
      <c r="I2984" s="6">
        <v>32.76</v>
      </c>
      <c r="J2984" s="86"/>
      <c r="K2984" s="86"/>
      <c r="L2984" s="85"/>
      <c r="M2984" s="85"/>
      <c r="N2984" s="85"/>
      <c r="O2984" s="85"/>
      <c r="P2984" s="85"/>
      <c r="Q2984" s="1">
        <f t="shared" si="46"/>
        <v>32.76</v>
      </c>
    </row>
    <row r="2985" spans="1:17" x14ac:dyDescent="0.25">
      <c r="A2985" s="83" t="s">
        <v>10653</v>
      </c>
      <c r="B2985" s="84" t="s">
        <v>18359</v>
      </c>
      <c r="C2985" s="7">
        <v>181</v>
      </c>
      <c r="D2985" s="7">
        <v>1</v>
      </c>
      <c r="E2985" s="1">
        <v>248.82</v>
      </c>
      <c r="F2985" s="1">
        <v>211.77</v>
      </c>
      <c r="G2985" s="1">
        <v>88.31</v>
      </c>
      <c r="H2985" s="1">
        <v>26.51</v>
      </c>
      <c r="I2985" s="6">
        <v>326.58999999999997</v>
      </c>
      <c r="J2985" s="86"/>
      <c r="K2985" s="86"/>
      <c r="L2985" s="85"/>
      <c r="M2985" s="85"/>
      <c r="N2985" s="85"/>
      <c r="O2985" s="85"/>
      <c r="P2985" s="85"/>
      <c r="Q2985" s="1">
        <f t="shared" si="46"/>
        <v>326.58999999999997</v>
      </c>
    </row>
    <row r="2986" spans="1:17" x14ac:dyDescent="0.25">
      <c r="A2986" s="83" t="s">
        <v>10654</v>
      </c>
      <c r="B2986" s="84" t="s">
        <v>18360</v>
      </c>
      <c r="C2986" s="7">
        <v>40</v>
      </c>
      <c r="D2986" s="7">
        <v>0</v>
      </c>
      <c r="E2986" s="1">
        <v>0</v>
      </c>
      <c r="F2986" s="1">
        <v>46.8</v>
      </c>
      <c r="G2986" s="1">
        <v>0</v>
      </c>
      <c r="H2986" s="1">
        <v>0</v>
      </c>
      <c r="I2986" s="6">
        <v>46.8</v>
      </c>
      <c r="J2986" s="86"/>
      <c r="K2986" s="86"/>
      <c r="L2986" s="85"/>
      <c r="M2986" s="85"/>
      <c r="N2986" s="85"/>
      <c r="O2986" s="85"/>
      <c r="P2986" s="85"/>
      <c r="Q2986" s="1">
        <f t="shared" si="46"/>
        <v>46.8</v>
      </c>
    </row>
    <row r="2987" spans="1:17" x14ac:dyDescent="0.25">
      <c r="A2987" s="83" t="s">
        <v>10655</v>
      </c>
      <c r="B2987" s="84" t="s">
        <v>18361</v>
      </c>
      <c r="C2987" s="7">
        <v>43</v>
      </c>
      <c r="D2987" s="7">
        <v>0</v>
      </c>
      <c r="E2987" s="1">
        <v>0</v>
      </c>
      <c r="F2987" s="1">
        <v>50.31</v>
      </c>
      <c r="G2987" s="1">
        <v>0</v>
      </c>
      <c r="H2987" s="1">
        <v>0</v>
      </c>
      <c r="I2987" s="6">
        <v>50.31</v>
      </c>
      <c r="J2987" s="86"/>
      <c r="K2987" s="86"/>
      <c r="L2987" s="85"/>
      <c r="M2987" s="85"/>
      <c r="N2987" s="85"/>
      <c r="O2987" s="85"/>
      <c r="P2987" s="85"/>
      <c r="Q2987" s="1">
        <f t="shared" si="46"/>
        <v>50.31</v>
      </c>
    </row>
    <row r="2988" spans="1:17" x14ac:dyDescent="0.25">
      <c r="A2988" s="83" t="s">
        <v>10656</v>
      </c>
      <c r="B2988" s="84" t="s">
        <v>18362</v>
      </c>
      <c r="C2988" s="7">
        <v>22</v>
      </c>
      <c r="D2988" s="7">
        <v>0</v>
      </c>
      <c r="E2988" s="1">
        <v>0</v>
      </c>
      <c r="F2988" s="1">
        <v>25.74</v>
      </c>
      <c r="G2988" s="1">
        <v>0</v>
      </c>
      <c r="H2988" s="1">
        <v>0</v>
      </c>
      <c r="I2988" s="6">
        <v>25.74</v>
      </c>
      <c r="J2988" s="86"/>
      <c r="K2988" s="86"/>
      <c r="L2988" s="85"/>
      <c r="M2988" s="85"/>
      <c r="N2988" s="85"/>
      <c r="O2988" s="85"/>
      <c r="P2988" s="85"/>
      <c r="Q2988" s="1">
        <f t="shared" si="46"/>
        <v>25.74</v>
      </c>
    </row>
    <row r="2989" spans="1:17" x14ac:dyDescent="0.25">
      <c r="A2989" s="83" t="s">
        <v>10657</v>
      </c>
      <c r="B2989" s="84" t="s">
        <v>18363</v>
      </c>
      <c r="C2989" s="7">
        <v>393</v>
      </c>
      <c r="D2989" s="7">
        <v>8</v>
      </c>
      <c r="E2989" s="1">
        <v>1642.19</v>
      </c>
      <c r="F2989" s="1">
        <v>459.81</v>
      </c>
      <c r="G2989" s="1">
        <v>706.5</v>
      </c>
      <c r="H2989" s="1">
        <v>174.99</v>
      </c>
      <c r="I2989" s="6">
        <v>1341.3</v>
      </c>
      <c r="J2989" s="86"/>
      <c r="K2989" s="86"/>
      <c r="L2989" s="85"/>
      <c r="M2989" s="85"/>
      <c r="N2989" s="85"/>
      <c r="O2989" s="85"/>
      <c r="P2989" s="85"/>
      <c r="Q2989" s="1">
        <f t="shared" si="46"/>
        <v>1341.3</v>
      </c>
    </row>
    <row r="2990" spans="1:17" x14ac:dyDescent="0.25">
      <c r="A2990" s="83" t="s">
        <v>10658</v>
      </c>
      <c r="B2990" s="84" t="s">
        <v>18364</v>
      </c>
      <c r="C2990" s="7">
        <v>858</v>
      </c>
      <c r="D2990" s="7">
        <v>16</v>
      </c>
      <c r="E2990" s="1">
        <v>22782.29</v>
      </c>
      <c r="F2990" s="1">
        <v>1003.86</v>
      </c>
      <c r="G2990" s="1">
        <v>1413</v>
      </c>
      <c r="H2990" s="1">
        <v>2427.63</v>
      </c>
      <c r="I2990" s="6">
        <v>4844.49</v>
      </c>
      <c r="J2990" s="86"/>
      <c r="K2990" s="86"/>
      <c r="L2990" s="85"/>
      <c r="M2990" s="85"/>
      <c r="N2990" s="85"/>
      <c r="O2990" s="85"/>
      <c r="P2990" s="85"/>
      <c r="Q2990" s="1">
        <f t="shared" si="46"/>
        <v>4844.49</v>
      </c>
    </row>
    <row r="2991" spans="1:17" x14ac:dyDescent="0.25">
      <c r="A2991" s="83" t="s">
        <v>10659</v>
      </c>
      <c r="B2991" s="84" t="s">
        <v>18365</v>
      </c>
      <c r="C2991" s="7">
        <v>72</v>
      </c>
      <c r="D2991" s="7">
        <v>0</v>
      </c>
      <c r="E2991" s="1">
        <v>0</v>
      </c>
      <c r="F2991" s="1">
        <v>84.24</v>
      </c>
      <c r="G2991" s="1">
        <v>0</v>
      </c>
      <c r="H2991" s="1">
        <v>0</v>
      </c>
      <c r="I2991" s="6">
        <v>84.24</v>
      </c>
      <c r="J2991" s="86"/>
      <c r="K2991" s="86"/>
      <c r="L2991" s="85"/>
      <c r="M2991" s="85"/>
      <c r="N2991" s="85"/>
      <c r="O2991" s="85"/>
      <c r="P2991" s="85"/>
      <c r="Q2991" s="1">
        <f t="shared" si="46"/>
        <v>84.24</v>
      </c>
    </row>
    <row r="2992" spans="1:17" x14ac:dyDescent="0.25">
      <c r="A2992" s="83" t="s">
        <v>10660</v>
      </c>
      <c r="B2992" s="84" t="s">
        <v>18366</v>
      </c>
      <c r="C2992" s="7">
        <v>75</v>
      </c>
      <c r="D2992" s="7">
        <v>0</v>
      </c>
      <c r="E2992" s="1">
        <v>0</v>
      </c>
      <c r="F2992" s="1">
        <v>87.75</v>
      </c>
      <c r="G2992" s="1">
        <v>0</v>
      </c>
      <c r="H2992" s="1">
        <v>0</v>
      </c>
      <c r="I2992" s="6">
        <v>87.75</v>
      </c>
      <c r="J2992" s="86"/>
      <c r="K2992" s="86"/>
      <c r="L2992" s="85"/>
      <c r="M2992" s="85"/>
      <c r="N2992" s="85"/>
      <c r="O2992" s="85"/>
      <c r="P2992" s="85"/>
      <c r="Q2992" s="1">
        <f t="shared" si="46"/>
        <v>87.75</v>
      </c>
    </row>
    <row r="2993" spans="1:17" x14ac:dyDescent="0.25">
      <c r="A2993" s="83" t="s">
        <v>10661</v>
      </c>
      <c r="B2993" s="84" t="s">
        <v>18367</v>
      </c>
      <c r="C2993" s="7">
        <v>133</v>
      </c>
      <c r="D2993" s="7">
        <v>1</v>
      </c>
      <c r="E2993" s="1">
        <v>315.18</v>
      </c>
      <c r="F2993" s="1">
        <v>155.61000000000001</v>
      </c>
      <c r="G2993" s="1">
        <v>88.31</v>
      </c>
      <c r="H2993" s="1">
        <v>33.58</v>
      </c>
      <c r="I2993" s="6">
        <v>277.5</v>
      </c>
      <c r="J2993" s="86"/>
      <c r="K2993" s="86"/>
      <c r="L2993" s="85"/>
      <c r="M2993" s="85"/>
      <c r="N2993" s="85"/>
      <c r="O2993" s="85"/>
      <c r="P2993" s="85"/>
      <c r="Q2993" s="1">
        <f t="shared" si="46"/>
        <v>277.5</v>
      </c>
    </row>
    <row r="2994" spans="1:17" x14ac:dyDescent="0.25">
      <c r="A2994" s="83" t="s">
        <v>10662</v>
      </c>
      <c r="B2994" s="84" t="s">
        <v>18368</v>
      </c>
      <c r="C2994" s="7">
        <v>152</v>
      </c>
      <c r="D2994" s="7">
        <v>1</v>
      </c>
      <c r="E2994" s="1">
        <v>667.12</v>
      </c>
      <c r="F2994" s="1">
        <v>177.84</v>
      </c>
      <c r="G2994" s="1">
        <v>88.31</v>
      </c>
      <c r="H2994" s="1">
        <v>71.09</v>
      </c>
      <c r="I2994" s="6">
        <v>337.24</v>
      </c>
      <c r="J2994" s="86"/>
      <c r="K2994" s="86"/>
      <c r="L2994" s="85"/>
      <c r="M2994" s="85"/>
      <c r="N2994" s="85"/>
      <c r="O2994" s="85"/>
      <c r="P2994" s="85"/>
      <c r="Q2994" s="1">
        <f t="shared" si="46"/>
        <v>337.24</v>
      </c>
    </row>
    <row r="2995" spans="1:17" x14ac:dyDescent="0.25">
      <c r="A2995" s="83" t="s">
        <v>10663</v>
      </c>
      <c r="B2995" s="84" t="s">
        <v>18369</v>
      </c>
      <c r="C2995" s="7">
        <v>38</v>
      </c>
      <c r="D2995" s="7">
        <v>0</v>
      </c>
      <c r="E2995" s="1">
        <v>0</v>
      </c>
      <c r="F2995" s="1">
        <v>44.46</v>
      </c>
      <c r="G2995" s="1">
        <v>0</v>
      </c>
      <c r="H2995" s="1">
        <v>0</v>
      </c>
      <c r="I2995" s="6">
        <v>44.46</v>
      </c>
      <c r="J2995" s="86"/>
      <c r="K2995" s="86"/>
      <c r="L2995" s="85"/>
      <c r="M2995" s="85"/>
      <c r="N2995" s="85"/>
      <c r="O2995" s="85"/>
      <c r="P2995" s="85"/>
      <c r="Q2995" s="1">
        <f t="shared" si="46"/>
        <v>44.46</v>
      </c>
    </row>
    <row r="2996" spans="1:17" x14ac:dyDescent="0.25">
      <c r="A2996" s="83" t="s">
        <v>10664</v>
      </c>
      <c r="B2996" s="84" t="s">
        <v>18370</v>
      </c>
      <c r="C2996" s="7">
        <v>47</v>
      </c>
      <c r="D2996" s="7">
        <v>2</v>
      </c>
      <c r="E2996" s="1">
        <v>74.64</v>
      </c>
      <c r="F2996" s="1">
        <v>54.99</v>
      </c>
      <c r="G2996" s="1">
        <v>176.62</v>
      </c>
      <c r="H2996" s="1">
        <v>7.95</v>
      </c>
      <c r="I2996" s="6">
        <v>239.56</v>
      </c>
      <c r="J2996" s="86"/>
      <c r="K2996" s="86"/>
      <c r="L2996" s="85"/>
      <c r="M2996" s="85"/>
      <c r="N2996" s="85"/>
      <c r="O2996" s="85"/>
      <c r="P2996" s="85"/>
      <c r="Q2996" s="1">
        <f t="shared" si="46"/>
        <v>239.56</v>
      </c>
    </row>
    <row r="2997" spans="1:17" x14ac:dyDescent="0.25">
      <c r="A2997" s="83" t="s">
        <v>10665</v>
      </c>
      <c r="B2997" s="84" t="s">
        <v>18371</v>
      </c>
      <c r="C2997" s="7">
        <v>9</v>
      </c>
      <c r="D2997" s="7">
        <v>0</v>
      </c>
      <c r="E2997" s="1">
        <v>0</v>
      </c>
      <c r="F2997" s="1">
        <v>10.53</v>
      </c>
      <c r="G2997" s="1">
        <v>0</v>
      </c>
      <c r="H2997" s="1">
        <v>0</v>
      </c>
      <c r="I2997" s="6">
        <v>10.53</v>
      </c>
      <c r="J2997" s="86"/>
      <c r="K2997" s="86"/>
      <c r="L2997" s="85"/>
      <c r="M2997" s="85"/>
      <c r="N2997" s="85"/>
      <c r="O2997" s="85"/>
      <c r="P2997" s="85"/>
      <c r="Q2997" s="1">
        <f t="shared" si="46"/>
        <v>10.53</v>
      </c>
    </row>
    <row r="2998" spans="1:17" x14ac:dyDescent="0.25">
      <c r="A2998" s="83" t="s">
        <v>10666</v>
      </c>
      <c r="B2998" s="84" t="s">
        <v>18372</v>
      </c>
      <c r="C2998" s="7">
        <v>4352</v>
      </c>
      <c r="D2998" s="7">
        <v>43</v>
      </c>
      <c r="E2998" s="1">
        <v>9659.7199999999993</v>
      </c>
      <c r="F2998" s="1">
        <v>5091.82</v>
      </c>
      <c r="G2998" s="1">
        <v>3797.43</v>
      </c>
      <c r="H2998" s="1">
        <v>1029.32</v>
      </c>
      <c r="I2998" s="6">
        <v>9918.57</v>
      </c>
      <c r="J2998" s="86"/>
      <c r="K2998" s="86"/>
      <c r="L2998" s="85"/>
      <c r="M2998" s="85"/>
      <c r="N2998" s="85"/>
      <c r="O2998" s="85"/>
      <c r="P2998" s="85"/>
      <c r="Q2998" s="1">
        <f t="shared" si="46"/>
        <v>9918.57</v>
      </c>
    </row>
    <row r="2999" spans="1:17" x14ac:dyDescent="0.25">
      <c r="A2999" s="83" t="s">
        <v>10667</v>
      </c>
      <c r="B2999" s="84" t="s">
        <v>18373</v>
      </c>
      <c r="C2999" s="7">
        <v>52</v>
      </c>
      <c r="D2999" s="7">
        <v>0</v>
      </c>
      <c r="E2999" s="1">
        <v>0</v>
      </c>
      <c r="F2999" s="1">
        <v>60.84</v>
      </c>
      <c r="G2999" s="1">
        <v>0</v>
      </c>
      <c r="H2999" s="1">
        <v>0</v>
      </c>
      <c r="I2999" s="6">
        <v>60.84</v>
      </c>
      <c r="J2999" s="86"/>
      <c r="K2999" s="86"/>
      <c r="L2999" s="85"/>
      <c r="M2999" s="85"/>
      <c r="N2999" s="85"/>
      <c r="O2999" s="85"/>
      <c r="P2999" s="85"/>
      <c r="Q2999" s="1">
        <f t="shared" si="46"/>
        <v>60.84</v>
      </c>
    </row>
    <row r="3000" spans="1:17" x14ac:dyDescent="0.25">
      <c r="A3000" s="83" t="s">
        <v>10668</v>
      </c>
      <c r="B3000" s="84" t="s">
        <v>18374</v>
      </c>
      <c r="C3000" s="7">
        <v>108</v>
      </c>
      <c r="D3000" s="7">
        <v>3</v>
      </c>
      <c r="E3000" s="1">
        <v>21801.919999999998</v>
      </c>
      <c r="F3000" s="1">
        <v>126.36</v>
      </c>
      <c r="G3000" s="1">
        <v>264.94</v>
      </c>
      <c r="H3000" s="1">
        <v>2323.17</v>
      </c>
      <c r="I3000" s="6">
        <v>2714.47</v>
      </c>
      <c r="J3000" s="86"/>
      <c r="K3000" s="86"/>
      <c r="L3000" s="85"/>
      <c r="M3000" s="85"/>
      <c r="N3000" s="85"/>
      <c r="O3000" s="85"/>
      <c r="P3000" s="85"/>
      <c r="Q3000" s="1">
        <f t="shared" si="46"/>
        <v>2714.47</v>
      </c>
    </row>
    <row r="3001" spans="1:17" x14ac:dyDescent="0.25">
      <c r="A3001" s="83" t="s">
        <v>10669</v>
      </c>
      <c r="B3001" s="84" t="s">
        <v>18375</v>
      </c>
      <c r="C3001" s="7">
        <v>114</v>
      </c>
      <c r="D3001" s="7">
        <v>3</v>
      </c>
      <c r="E3001" s="1">
        <v>454.9</v>
      </c>
      <c r="F3001" s="1">
        <v>133.38</v>
      </c>
      <c r="G3001" s="1">
        <v>264.94</v>
      </c>
      <c r="H3001" s="1">
        <v>48.47</v>
      </c>
      <c r="I3001" s="6">
        <v>446.79</v>
      </c>
      <c r="J3001" s="86"/>
      <c r="K3001" s="86"/>
      <c r="L3001" s="85"/>
      <c r="M3001" s="85"/>
      <c r="N3001" s="85"/>
      <c r="O3001" s="85"/>
      <c r="P3001" s="85"/>
      <c r="Q3001" s="1">
        <f t="shared" si="46"/>
        <v>446.79</v>
      </c>
    </row>
    <row r="3002" spans="1:17" x14ac:dyDescent="0.25">
      <c r="A3002" s="83" t="s">
        <v>10670</v>
      </c>
      <c r="B3002" s="84" t="s">
        <v>18376</v>
      </c>
      <c r="C3002" s="7">
        <v>107</v>
      </c>
      <c r="D3002" s="7">
        <v>2</v>
      </c>
      <c r="E3002" s="1">
        <v>74.64</v>
      </c>
      <c r="F3002" s="1">
        <v>125.19</v>
      </c>
      <c r="G3002" s="1">
        <v>176.62</v>
      </c>
      <c r="H3002" s="1">
        <v>7.95</v>
      </c>
      <c r="I3002" s="6">
        <v>309.76</v>
      </c>
      <c r="J3002" s="86"/>
      <c r="K3002" s="86"/>
      <c r="L3002" s="85"/>
      <c r="M3002" s="85"/>
      <c r="N3002" s="85"/>
      <c r="O3002" s="85"/>
      <c r="P3002" s="85"/>
      <c r="Q3002" s="1">
        <f t="shared" si="46"/>
        <v>309.76</v>
      </c>
    </row>
    <row r="3003" spans="1:17" x14ac:dyDescent="0.25">
      <c r="A3003" s="83" t="s">
        <v>10671</v>
      </c>
      <c r="B3003" s="84" t="s">
        <v>18377</v>
      </c>
      <c r="C3003" s="7">
        <v>1332</v>
      </c>
      <c r="D3003" s="7">
        <v>34</v>
      </c>
      <c r="E3003" s="1">
        <v>7484.61</v>
      </c>
      <c r="F3003" s="1">
        <v>1558.43</v>
      </c>
      <c r="G3003" s="1">
        <v>3002.62</v>
      </c>
      <c r="H3003" s="1">
        <v>797.54</v>
      </c>
      <c r="I3003" s="6">
        <v>5358.59</v>
      </c>
      <c r="J3003" s="86"/>
      <c r="K3003" s="86"/>
      <c r="L3003" s="85"/>
      <c r="M3003" s="85"/>
      <c r="N3003" s="85"/>
      <c r="O3003" s="85"/>
      <c r="P3003" s="85"/>
      <c r="Q3003" s="1">
        <f t="shared" si="46"/>
        <v>5358.59</v>
      </c>
    </row>
    <row r="3004" spans="1:17" x14ac:dyDescent="0.25">
      <c r="A3004" s="83" t="s">
        <v>10672</v>
      </c>
      <c r="B3004" s="84" t="s">
        <v>18378</v>
      </c>
      <c r="C3004" s="7">
        <v>47</v>
      </c>
      <c r="D3004" s="7">
        <v>0</v>
      </c>
      <c r="E3004" s="1">
        <v>0</v>
      </c>
      <c r="F3004" s="1">
        <v>54.99</v>
      </c>
      <c r="G3004" s="1">
        <v>0</v>
      </c>
      <c r="H3004" s="1">
        <v>0</v>
      </c>
      <c r="I3004" s="6">
        <v>54.99</v>
      </c>
      <c r="J3004" s="86"/>
      <c r="K3004" s="86"/>
      <c r="L3004" s="85"/>
      <c r="M3004" s="85"/>
      <c r="N3004" s="85"/>
      <c r="O3004" s="85"/>
      <c r="P3004" s="85"/>
      <c r="Q3004" s="1">
        <f t="shared" si="46"/>
        <v>54.99</v>
      </c>
    </row>
    <row r="3005" spans="1:17" x14ac:dyDescent="0.25">
      <c r="A3005" s="83" t="s">
        <v>10673</v>
      </c>
      <c r="B3005" s="84" t="s">
        <v>18379</v>
      </c>
      <c r="C3005" s="7">
        <v>60</v>
      </c>
      <c r="D3005" s="7">
        <v>0</v>
      </c>
      <c r="E3005" s="1">
        <v>0</v>
      </c>
      <c r="F3005" s="1">
        <v>70.2</v>
      </c>
      <c r="G3005" s="1">
        <v>0</v>
      </c>
      <c r="H3005" s="1">
        <v>0</v>
      </c>
      <c r="I3005" s="6">
        <v>70.2</v>
      </c>
      <c r="J3005" s="86"/>
      <c r="K3005" s="86"/>
      <c r="L3005" s="85"/>
      <c r="M3005" s="85"/>
      <c r="N3005" s="85"/>
      <c r="O3005" s="85"/>
      <c r="P3005" s="85"/>
      <c r="Q3005" s="1">
        <f t="shared" si="46"/>
        <v>70.2</v>
      </c>
    </row>
    <row r="3006" spans="1:17" x14ac:dyDescent="0.25">
      <c r="A3006" s="83" t="s">
        <v>10674</v>
      </c>
      <c r="B3006" s="84" t="s">
        <v>18380</v>
      </c>
      <c r="C3006" s="7">
        <v>43</v>
      </c>
      <c r="D3006" s="7">
        <v>2</v>
      </c>
      <c r="E3006" s="1">
        <v>270.14999999999998</v>
      </c>
      <c r="F3006" s="1">
        <v>50.31</v>
      </c>
      <c r="G3006" s="1">
        <v>176.62</v>
      </c>
      <c r="H3006" s="1">
        <v>28.78</v>
      </c>
      <c r="I3006" s="6">
        <v>255.71</v>
      </c>
      <c r="J3006" s="86"/>
      <c r="K3006" s="86"/>
      <c r="L3006" s="85"/>
      <c r="M3006" s="85"/>
      <c r="N3006" s="85"/>
      <c r="O3006" s="85"/>
      <c r="P3006" s="85"/>
      <c r="Q3006" s="1">
        <f t="shared" si="46"/>
        <v>255.71</v>
      </c>
    </row>
    <row r="3007" spans="1:17" x14ac:dyDescent="0.25">
      <c r="A3007" s="83" t="s">
        <v>10675</v>
      </c>
      <c r="B3007" s="84" t="s">
        <v>18381</v>
      </c>
      <c r="C3007" s="7">
        <v>59</v>
      </c>
      <c r="D3007" s="7">
        <v>0</v>
      </c>
      <c r="E3007" s="1">
        <v>0</v>
      </c>
      <c r="F3007" s="1">
        <v>69.03</v>
      </c>
      <c r="G3007" s="1">
        <v>0</v>
      </c>
      <c r="H3007" s="1">
        <v>0</v>
      </c>
      <c r="I3007" s="6">
        <v>69.03</v>
      </c>
      <c r="J3007" s="86"/>
      <c r="K3007" s="86"/>
      <c r="L3007" s="85"/>
      <c r="M3007" s="85"/>
      <c r="N3007" s="85"/>
      <c r="O3007" s="85"/>
      <c r="P3007" s="85"/>
      <c r="Q3007" s="1">
        <f t="shared" si="46"/>
        <v>69.03</v>
      </c>
    </row>
    <row r="3008" spans="1:17" x14ac:dyDescent="0.25">
      <c r="A3008" s="83" t="s">
        <v>10676</v>
      </c>
      <c r="B3008" s="84" t="s">
        <v>18382</v>
      </c>
      <c r="C3008" s="7">
        <v>830</v>
      </c>
      <c r="D3008" s="7">
        <v>56</v>
      </c>
      <c r="E3008" s="1">
        <v>56660.17</v>
      </c>
      <c r="F3008" s="1">
        <v>971.1</v>
      </c>
      <c r="G3008" s="1">
        <v>4945.49</v>
      </c>
      <c r="H3008" s="1">
        <v>6037.58</v>
      </c>
      <c r="I3008" s="6">
        <v>11954.17</v>
      </c>
      <c r="J3008" s="86"/>
      <c r="K3008" s="86"/>
      <c r="L3008" s="85"/>
      <c r="M3008" s="85"/>
      <c r="N3008" s="85"/>
      <c r="O3008" s="85"/>
      <c r="P3008" s="85"/>
      <c r="Q3008" s="1">
        <f t="shared" si="46"/>
        <v>11954.17</v>
      </c>
    </row>
    <row r="3009" spans="1:17" x14ac:dyDescent="0.25">
      <c r="A3009" s="83" t="s">
        <v>10677</v>
      </c>
      <c r="B3009" s="84" t="s">
        <v>18383</v>
      </c>
      <c r="C3009" s="7">
        <v>10</v>
      </c>
      <c r="D3009" s="7">
        <v>2</v>
      </c>
      <c r="E3009" s="1">
        <v>74.64</v>
      </c>
      <c r="F3009" s="1">
        <v>11.7</v>
      </c>
      <c r="G3009" s="1">
        <v>176.62</v>
      </c>
      <c r="H3009" s="1">
        <v>7.95</v>
      </c>
      <c r="I3009" s="6">
        <v>196.27</v>
      </c>
      <c r="J3009" s="86"/>
      <c r="K3009" s="86"/>
      <c r="L3009" s="85"/>
      <c r="M3009" s="85"/>
      <c r="N3009" s="85"/>
      <c r="O3009" s="85"/>
      <c r="P3009" s="85"/>
      <c r="Q3009" s="1">
        <f t="shared" si="46"/>
        <v>196.27</v>
      </c>
    </row>
    <row r="3010" spans="1:17" x14ac:dyDescent="0.25">
      <c r="A3010" s="83" t="s">
        <v>10678</v>
      </c>
      <c r="B3010" s="84" t="s">
        <v>18384</v>
      </c>
      <c r="C3010" s="7">
        <v>59</v>
      </c>
      <c r="D3010" s="7">
        <v>0</v>
      </c>
      <c r="E3010" s="1">
        <v>0</v>
      </c>
      <c r="F3010" s="1">
        <v>69.03</v>
      </c>
      <c r="G3010" s="1">
        <v>0</v>
      </c>
      <c r="H3010" s="1">
        <v>0</v>
      </c>
      <c r="I3010" s="6">
        <v>69.03</v>
      </c>
      <c r="J3010" s="86"/>
      <c r="K3010" s="86"/>
      <c r="L3010" s="85"/>
      <c r="M3010" s="85"/>
      <c r="N3010" s="85"/>
      <c r="O3010" s="85"/>
      <c r="P3010" s="85"/>
      <c r="Q3010" s="1">
        <f t="shared" si="46"/>
        <v>69.03</v>
      </c>
    </row>
    <row r="3011" spans="1:17" x14ac:dyDescent="0.25">
      <c r="A3011" s="83" t="s">
        <v>10679</v>
      </c>
      <c r="B3011" s="84" t="s">
        <v>18385</v>
      </c>
      <c r="C3011" s="7">
        <v>100</v>
      </c>
      <c r="D3011" s="7">
        <v>5</v>
      </c>
      <c r="E3011" s="1">
        <v>758.89</v>
      </c>
      <c r="F3011" s="1">
        <v>117</v>
      </c>
      <c r="G3011" s="1">
        <v>441.56</v>
      </c>
      <c r="H3011" s="1">
        <v>80.86</v>
      </c>
      <c r="I3011" s="6">
        <v>639.41999999999996</v>
      </c>
      <c r="J3011" s="86"/>
      <c r="K3011" s="86"/>
      <c r="L3011" s="85"/>
      <c r="M3011" s="85"/>
      <c r="N3011" s="85"/>
      <c r="O3011" s="85"/>
      <c r="P3011" s="85"/>
      <c r="Q3011" s="1">
        <f t="shared" si="46"/>
        <v>639.41999999999996</v>
      </c>
    </row>
    <row r="3012" spans="1:17" x14ac:dyDescent="0.25">
      <c r="A3012" s="83" t="s">
        <v>10680</v>
      </c>
      <c r="B3012" s="84" t="s">
        <v>18386</v>
      </c>
      <c r="C3012" s="7">
        <v>43</v>
      </c>
      <c r="D3012" s="7">
        <v>0</v>
      </c>
      <c r="E3012" s="1">
        <v>0</v>
      </c>
      <c r="F3012" s="1">
        <v>50.31</v>
      </c>
      <c r="G3012" s="1">
        <v>0</v>
      </c>
      <c r="H3012" s="1">
        <v>0</v>
      </c>
      <c r="I3012" s="6">
        <v>50.31</v>
      </c>
      <c r="J3012" s="86"/>
      <c r="K3012" s="86"/>
      <c r="L3012" s="85"/>
      <c r="M3012" s="85"/>
      <c r="N3012" s="85"/>
      <c r="O3012" s="85"/>
      <c r="P3012" s="85"/>
      <c r="Q3012" s="1">
        <f t="shared" si="46"/>
        <v>50.31</v>
      </c>
    </row>
    <row r="3013" spans="1:17" x14ac:dyDescent="0.25">
      <c r="A3013" s="83" t="s">
        <v>10681</v>
      </c>
      <c r="B3013" s="84" t="s">
        <v>18387</v>
      </c>
      <c r="C3013" s="7">
        <v>102</v>
      </c>
      <c r="D3013" s="7">
        <v>1</v>
      </c>
      <c r="E3013" s="1">
        <v>188.48</v>
      </c>
      <c r="F3013" s="1">
        <v>119.34</v>
      </c>
      <c r="G3013" s="1">
        <v>88.31</v>
      </c>
      <c r="H3013" s="1">
        <v>20.09</v>
      </c>
      <c r="I3013" s="6">
        <v>227.74</v>
      </c>
      <c r="J3013" s="86"/>
      <c r="K3013" s="86"/>
      <c r="L3013" s="85"/>
      <c r="M3013" s="85"/>
      <c r="N3013" s="85"/>
      <c r="O3013" s="85"/>
      <c r="P3013" s="85"/>
      <c r="Q3013" s="1">
        <f t="shared" si="46"/>
        <v>227.74</v>
      </c>
    </row>
    <row r="3014" spans="1:17" x14ac:dyDescent="0.25">
      <c r="A3014" s="83" t="s">
        <v>10682</v>
      </c>
      <c r="B3014" s="84" t="s">
        <v>18388</v>
      </c>
      <c r="C3014" s="7">
        <v>42</v>
      </c>
      <c r="D3014" s="7">
        <v>1</v>
      </c>
      <c r="E3014" s="1">
        <v>186.61</v>
      </c>
      <c r="F3014" s="1">
        <v>49.14</v>
      </c>
      <c r="G3014" s="1">
        <v>88.31</v>
      </c>
      <c r="H3014" s="1">
        <v>19.89</v>
      </c>
      <c r="I3014" s="6">
        <v>157.34</v>
      </c>
      <c r="J3014" s="86"/>
      <c r="K3014" s="86"/>
      <c r="L3014" s="85"/>
      <c r="M3014" s="85"/>
      <c r="N3014" s="85"/>
      <c r="O3014" s="85"/>
      <c r="P3014" s="85"/>
      <c r="Q3014" s="1">
        <f t="shared" si="46"/>
        <v>157.34</v>
      </c>
    </row>
    <row r="3015" spans="1:17" x14ac:dyDescent="0.25">
      <c r="A3015" s="83" t="s">
        <v>10683</v>
      </c>
      <c r="B3015" s="84" t="s">
        <v>18389</v>
      </c>
      <c r="C3015" s="7">
        <v>57</v>
      </c>
      <c r="D3015" s="7">
        <v>0</v>
      </c>
      <c r="E3015" s="1">
        <v>0</v>
      </c>
      <c r="F3015" s="1">
        <v>66.69</v>
      </c>
      <c r="G3015" s="1">
        <v>0</v>
      </c>
      <c r="H3015" s="1">
        <v>0</v>
      </c>
      <c r="I3015" s="6">
        <v>66.69</v>
      </c>
      <c r="J3015" s="86"/>
      <c r="K3015" s="86"/>
      <c r="L3015" s="85"/>
      <c r="M3015" s="85"/>
      <c r="N3015" s="85"/>
      <c r="O3015" s="85"/>
      <c r="P3015" s="85"/>
      <c r="Q3015" s="1">
        <f t="shared" si="46"/>
        <v>66.69</v>
      </c>
    </row>
    <row r="3016" spans="1:17" x14ac:dyDescent="0.25">
      <c r="A3016" s="83" t="s">
        <v>10684</v>
      </c>
      <c r="B3016" s="84" t="s">
        <v>18390</v>
      </c>
      <c r="C3016" s="7">
        <v>117</v>
      </c>
      <c r="D3016" s="7">
        <v>0</v>
      </c>
      <c r="E3016" s="1">
        <v>0</v>
      </c>
      <c r="F3016" s="1">
        <v>136.88999999999999</v>
      </c>
      <c r="G3016" s="1">
        <v>0</v>
      </c>
      <c r="H3016" s="1">
        <v>0</v>
      </c>
      <c r="I3016" s="6">
        <v>136.88999999999999</v>
      </c>
      <c r="J3016" s="86"/>
      <c r="K3016" s="86"/>
      <c r="L3016" s="85"/>
      <c r="M3016" s="85"/>
      <c r="N3016" s="85"/>
      <c r="O3016" s="85"/>
      <c r="P3016" s="85"/>
      <c r="Q3016" s="1">
        <f t="shared" si="46"/>
        <v>136.88999999999999</v>
      </c>
    </row>
    <row r="3017" spans="1:17" x14ac:dyDescent="0.25">
      <c r="A3017" s="83" t="s">
        <v>10685</v>
      </c>
      <c r="B3017" s="84" t="s">
        <v>18391</v>
      </c>
      <c r="C3017" s="7">
        <v>44</v>
      </c>
      <c r="D3017" s="7">
        <v>1</v>
      </c>
      <c r="E3017" s="1">
        <v>385.67</v>
      </c>
      <c r="F3017" s="1">
        <v>51.48</v>
      </c>
      <c r="G3017" s="1">
        <v>88.31</v>
      </c>
      <c r="H3017" s="1">
        <v>41.1</v>
      </c>
      <c r="I3017" s="6">
        <v>180.89</v>
      </c>
      <c r="J3017" s="86"/>
      <c r="K3017" s="86"/>
      <c r="L3017" s="85"/>
      <c r="M3017" s="85"/>
      <c r="N3017" s="85"/>
      <c r="O3017" s="85"/>
      <c r="P3017" s="85"/>
      <c r="Q3017" s="1">
        <f t="shared" si="46"/>
        <v>180.89</v>
      </c>
    </row>
    <row r="3018" spans="1:17" x14ac:dyDescent="0.25">
      <c r="A3018" s="83" t="s">
        <v>10686</v>
      </c>
      <c r="B3018" s="84" t="s">
        <v>18392</v>
      </c>
      <c r="C3018" s="7">
        <v>36</v>
      </c>
      <c r="D3018" s="7">
        <v>0</v>
      </c>
      <c r="E3018" s="1">
        <v>0</v>
      </c>
      <c r="F3018" s="1">
        <v>42.12</v>
      </c>
      <c r="G3018" s="1">
        <v>0</v>
      </c>
      <c r="H3018" s="1">
        <v>0</v>
      </c>
      <c r="I3018" s="6">
        <v>42.12</v>
      </c>
      <c r="J3018" s="86"/>
      <c r="K3018" s="86"/>
      <c r="L3018" s="85"/>
      <c r="M3018" s="85"/>
      <c r="N3018" s="85"/>
      <c r="O3018" s="85"/>
      <c r="P3018" s="85"/>
      <c r="Q3018" s="1">
        <f t="shared" si="46"/>
        <v>42.12</v>
      </c>
    </row>
    <row r="3019" spans="1:17" x14ac:dyDescent="0.25">
      <c r="A3019" s="83" t="s">
        <v>10687</v>
      </c>
      <c r="B3019" s="84" t="s">
        <v>18393</v>
      </c>
      <c r="C3019" s="7">
        <v>95</v>
      </c>
      <c r="D3019" s="7">
        <v>4</v>
      </c>
      <c r="E3019" s="1">
        <v>400.57</v>
      </c>
      <c r="F3019" s="1">
        <v>111.15</v>
      </c>
      <c r="G3019" s="1">
        <v>353.25</v>
      </c>
      <c r="H3019" s="1">
        <v>42.68</v>
      </c>
      <c r="I3019" s="6">
        <v>507.08</v>
      </c>
      <c r="J3019" s="86"/>
      <c r="K3019" s="86"/>
      <c r="L3019" s="85"/>
      <c r="M3019" s="85"/>
      <c r="N3019" s="85"/>
      <c r="O3019" s="85"/>
      <c r="P3019" s="85"/>
      <c r="Q3019" s="1">
        <f t="shared" si="46"/>
        <v>507.08</v>
      </c>
    </row>
    <row r="3020" spans="1:17" x14ac:dyDescent="0.25">
      <c r="A3020" s="83" t="s">
        <v>10688</v>
      </c>
      <c r="B3020" s="84" t="s">
        <v>18394</v>
      </c>
      <c r="C3020" s="7">
        <v>39</v>
      </c>
      <c r="D3020" s="7">
        <v>4</v>
      </c>
      <c r="E3020" s="1">
        <v>700.16</v>
      </c>
      <c r="F3020" s="1">
        <v>45.63</v>
      </c>
      <c r="G3020" s="1">
        <v>353.25</v>
      </c>
      <c r="H3020" s="1">
        <v>74.61</v>
      </c>
      <c r="I3020" s="6">
        <v>473.49</v>
      </c>
      <c r="J3020" s="86"/>
      <c r="K3020" s="86"/>
      <c r="L3020" s="85"/>
      <c r="M3020" s="85"/>
      <c r="N3020" s="85"/>
      <c r="O3020" s="85"/>
      <c r="P3020" s="85"/>
      <c r="Q3020" s="1">
        <f t="shared" si="46"/>
        <v>473.49</v>
      </c>
    </row>
    <row r="3021" spans="1:17" x14ac:dyDescent="0.25">
      <c r="A3021" s="83" t="s">
        <v>10689</v>
      </c>
      <c r="B3021" s="84" t="s">
        <v>18395</v>
      </c>
      <c r="C3021" s="7">
        <v>89</v>
      </c>
      <c r="D3021" s="7">
        <v>2</v>
      </c>
      <c r="E3021" s="1">
        <v>663.8</v>
      </c>
      <c r="F3021" s="1">
        <v>104.13</v>
      </c>
      <c r="G3021" s="1">
        <v>176.62</v>
      </c>
      <c r="H3021" s="1">
        <v>70.739999999999995</v>
      </c>
      <c r="I3021" s="6">
        <v>351.49</v>
      </c>
      <c r="J3021" s="86"/>
      <c r="K3021" s="86"/>
      <c r="L3021" s="85"/>
      <c r="M3021" s="85"/>
      <c r="N3021" s="85"/>
      <c r="O3021" s="85"/>
      <c r="P3021" s="85"/>
      <c r="Q3021" s="1">
        <f t="shared" si="46"/>
        <v>351.49</v>
      </c>
    </row>
    <row r="3022" spans="1:17" x14ac:dyDescent="0.25">
      <c r="A3022" s="83" t="s">
        <v>10690</v>
      </c>
      <c r="B3022" s="84" t="s">
        <v>18396</v>
      </c>
      <c r="C3022" s="7">
        <v>1523</v>
      </c>
      <c r="D3022" s="7">
        <v>22</v>
      </c>
      <c r="E3022" s="1">
        <v>6197.38</v>
      </c>
      <c r="F3022" s="1">
        <v>1781.9</v>
      </c>
      <c r="G3022" s="1">
        <v>1942.87</v>
      </c>
      <c r="H3022" s="1">
        <v>660.38</v>
      </c>
      <c r="I3022" s="6">
        <v>4385.1499999999996</v>
      </c>
      <c r="J3022" s="86"/>
      <c r="K3022" s="86"/>
      <c r="L3022" s="85"/>
      <c r="M3022" s="85"/>
      <c r="N3022" s="85"/>
      <c r="O3022" s="85"/>
      <c r="P3022" s="85"/>
      <c r="Q3022" s="1">
        <f t="shared" ref="Q3022:Q3085" si="47">I3022+P3022</f>
        <v>4385.1499999999996</v>
      </c>
    </row>
    <row r="3023" spans="1:17" x14ac:dyDescent="0.25">
      <c r="A3023" s="83" t="s">
        <v>10691</v>
      </c>
      <c r="B3023" s="84" t="s">
        <v>18397</v>
      </c>
      <c r="C3023" s="7">
        <v>39</v>
      </c>
      <c r="D3023" s="7">
        <v>1</v>
      </c>
      <c r="E3023" s="1">
        <v>188.48</v>
      </c>
      <c r="F3023" s="1">
        <v>45.63</v>
      </c>
      <c r="G3023" s="1">
        <v>88.31</v>
      </c>
      <c r="H3023" s="1">
        <v>20.09</v>
      </c>
      <c r="I3023" s="6">
        <v>154.03</v>
      </c>
      <c r="J3023" s="86"/>
      <c r="K3023" s="86"/>
      <c r="L3023" s="85"/>
      <c r="M3023" s="85"/>
      <c r="N3023" s="85"/>
      <c r="O3023" s="85"/>
      <c r="P3023" s="85"/>
      <c r="Q3023" s="1">
        <f t="shared" si="47"/>
        <v>154.03</v>
      </c>
    </row>
    <row r="3024" spans="1:17" x14ac:dyDescent="0.25">
      <c r="A3024" s="83" t="s">
        <v>10692</v>
      </c>
      <c r="B3024" s="84" t="s">
        <v>18398</v>
      </c>
      <c r="C3024" s="7">
        <v>140</v>
      </c>
      <c r="D3024" s="7">
        <v>0</v>
      </c>
      <c r="E3024" s="1">
        <v>0</v>
      </c>
      <c r="F3024" s="1">
        <v>163.80000000000001</v>
      </c>
      <c r="G3024" s="1">
        <v>0</v>
      </c>
      <c r="H3024" s="1">
        <v>0</v>
      </c>
      <c r="I3024" s="6">
        <v>163.80000000000001</v>
      </c>
      <c r="J3024" s="86"/>
      <c r="K3024" s="86"/>
      <c r="L3024" s="85"/>
      <c r="M3024" s="85"/>
      <c r="N3024" s="85"/>
      <c r="O3024" s="85"/>
      <c r="P3024" s="85"/>
      <c r="Q3024" s="1">
        <f t="shared" si="47"/>
        <v>163.80000000000001</v>
      </c>
    </row>
    <row r="3025" spans="1:17" x14ac:dyDescent="0.25">
      <c r="A3025" s="83" t="s">
        <v>10693</v>
      </c>
      <c r="B3025" s="84" t="s">
        <v>18399</v>
      </c>
      <c r="C3025" s="7">
        <v>74</v>
      </c>
      <c r="D3025" s="7">
        <v>4</v>
      </c>
      <c r="E3025" s="1">
        <v>442.3</v>
      </c>
      <c r="F3025" s="1">
        <v>86.58</v>
      </c>
      <c r="G3025" s="1">
        <v>353.25</v>
      </c>
      <c r="H3025" s="1">
        <v>47.13</v>
      </c>
      <c r="I3025" s="6">
        <v>486.96</v>
      </c>
      <c r="J3025" s="86"/>
      <c r="K3025" s="86"/>
      <c r="L3025" s="85"/>
      <c r="M3025" s="85"/>
      <c r="N3025" s="85"/>
      <c r="O3025" s="85"/>
      <c r="P3025" s="85"/>
      <c r="Q3025" s="1">
        <f t="shared" si="47"/>
        <v>486.96</v>
      </c>
    </row>
    <row r="3026" spans="1:17" x14ac:dyDescent="0.25">
      <c r="A3026" s="83" t="s">
        <v>10694</v>
      </c>
      <c r="B3026" s="84" t="s">
        <v>18400</v>
      </c>
      <c r="C3026" s="7">
        <v>40</v>
      </c>
      <c r="D3026" s="7">
        <v>0</v>
      </c>
      <c r="E3026" s="1">
        <v>0</v>
      </c>
      <c r="F3026" s="1">
        <v>46.8</v>
      </c>
      <c r="G3026" s="1">
        <v>0</v>
      </c>
      <c r="H3026" s="1">
        <v>0</v>
      </c>
      <c r="I3026" s="6">
        <v>46.8</v>
      </c>
      <c r="J3026" s="86"/>
      <c r="K3026" s="86"/>
      <c r="L3026" s="85"/>
      <c r="M3026" s="85"/>
      <c r="N3026" s="85"/>
      <c r="O3026" s="85"/>
      <c r="P3026" s="85"/>
      <c r="Q3026" s="1">
        <f t="shared" si="47"/>
        <v>46.8</v>
      </c>
    </row>
    <row r="3027" spans="1:17" x14ac:dyDescent="0.25">
      <c r="A3027" s="83" t="s">
        <v>10695</v>
      </c>
      <c r="B3027" s="84" t="s">
        <v>18401</v>
      </c>
      <c r="C3027" s="7">
        <v>14</v>
      </c>
      <c r="D3027" s="7">
        <v>0</v>
      </c>
      <c r="E3027" s="1">
        <v>0</v>
      </c>
      <c r="F3027" s="1">
        <v>16.38</v>
      </c>
      <c r="G3027" s="1">
        <v>0</v>
      </c>
      <c r="H3027" s="1">
        <v>0</v>
      </c>
      <c r="I3027" s="6">
        <v>16.38</v>
      </c>
      <c r="J3027" s="86"/>
      <c r="K3027" s="86"/>
      <c r="L3027" s="85"/>
      <c r="M3027" s="85"/>
      <c r="N3027" s="85"/>
      <c r="O3027" s="85"/>
      <c r="P3027" s="85"/>
      <c r="Q3027" s="1">
        <f t="shared" si="47"/>
        <v>16.38</v>
      </c>
    </row>
    <row r="3028" spans="1:17" x14ac:dyDescent="0.25">
      <c r="A3028" s="83" t="s">
        <v>10696</v>
      </c>
      <c r="B3028" s="84" t="s">
        <v>18402</v>
      </c>
      <c r="C3028" s="7">
        <v>56</v>
      </c>
      <c r="D3028" s="7">
        <v>2</v>
      </c>
      <c r="E3028" s="1">
        <v>1929.34</v>
      </c>
      <c r="F3028" s="1">
        <v>65.52</v>
      </c>
      <c r="G3028" s="1">
        <v>176.62</v>
      </c>
      <c r="H3028" s="1">
        <v>205.58</v>
      </c>
      <c r="I3028" s="6">
        <v>447.72</v>
      </c>
      <c r="J3028" s="86"/>
      <c r="K3028" s="86"/>
      <c r="L3028" s="85"/>
      <c r="M3028" s="85"/>
      <c r="N3028" s="85"/>
      <c r="O3028" s="85"/>
      <c r="P3028" s="85"/>
      <c r="Q3028" s="1">
        <f t="shared" si="47"/>
        <v>447.72</v>
      </c>
    </row>
    <row r="3029" spans="1:17" x14ac:dyDescent="0.25">
      <c r="A3029" s="83" t="s">
        <v>10697</v>
      </c>
      <c r="B3029" s="84" t="s">
        <v>18403</v>
      </c>
      <c r="C3029" s="7">
        <v>68</v>
      </c>
      <c r="D3029" s="7">
        <v>1</v>
      </c>
      <c r="E3029" s="1">
        <v>186.61</v>
      </c>
      <c r="F3029" s="1">
        <v>79.56</v>
      </c>
      <c r="G3029" s="1">
        <v>88.31</v>
      </c>
      <c r="H3029" s="1">
        <v>19.89</v>
      </c>
      <c r="I3029" s="6">
        <v>187.76</v>
      </c>
      <c r="J3029" s="86"/>
      <c r="K3029" s="86"/>
      <c r="L3029" s="85"/>
      <c r="M3029" s="85"/>
      <c r="N3029" s="85"/>
      <c r="O3029" s="85"/>
      <c r="P3029" s="85"/>
      <c r="Q3029" s="1">
        <f t="shared" si="47"/>
        <v>187.76</v>
      </c>
    </row>
    <row r="3030" spans="1:17" x14ac:dyDescent="0.25">
      <c r="A3030" s="83" t="s">
        <v>10698</v>
      </c>
      <c r="B3030" s="84" t="s">
        <v>18404</v>
      </c>
      <c r="C3030" s="7">
        <v>44</v>
      </c>
      <c r="D3030" s="7">
        <v>1</v>
      </c>
      <c r="E3030" s="1">
        <v>4327.29</v>
      </c>
      <c r="F3030" s="1">
        <v>51.48</v>
      </c>
      <c r="G3030" s="1">
        <v>88.31</v>
      </c>
      <c r="H3030" s="1">
        <v>461.1</v>
      </c>
      <c r="I3030" s="6">
        <v>600.89</v>
      </c>
      <c r="J3030" s="86"/>
      <c r="K3030" s="86"/>
      <c r="L3030" s="85"/>
      <c r="M3030" s="85"/>
      <c r="N3030" s="85"/>
      <c r="O3030" s="85"/>
      <c r="P3030" s="85"/>
      <c r="Q3030" s="1">
        <f t="shared" si="47"/>
        <v>600.89</v>
      </c>
    </row>
    <row r="3031" spans="1:17" x14ac:dyDescent="0.25">
      <c r="A3031" s="83" t="s">
        <v>10699</v>
      </c>
      <c r="B3031" s="84" t="s">
        <v>18405</v>
      </c>
      <c r="C3031" s="7">
        <v>80</v>
      </c>
      <c r="D3031" s="7">
        <v>4</v>
      </c>
      <c r="E3031" s="1">
        <v>16604.259999999998</v>
      </c>
      <c r="F3031" s="1">
        <v>93.6</v>
      </c>
      <c r="G3031" s="1">
        <v>353.25</v>
      </c>
      <c r="H3031" s="1">
        <v>1769.31</v>
      </c>
      <c r="I3031" s="6">
        <v>2216.16</v>
      </c>
      <c r="J3031" s="86"/>
      <c r="K3031" s="86"/>
      <c r="L3031" s="85"/>
      <c r="M3031" s="85"/>
      <c r="N3031" s="85"/>
      <c r="O3031" s="85"/>
      <c r="P3031" s="85"/>
      <c r="Q3031" s="1">
        <f t="shared" si="47"/>
        <v>2216.16</v>
      </c>
    </row>
    <row r="3032" spans="1:17" x14ac:dyDescent="0.25">
      <c r="A3032" s="83" t="s">
        <v>10700</v>
      </c>
      <c r="B3032" s="84" t="s">
        <v>18406</v>
      </c>
      <c r="C3032" s="7">
        <v>52</v>
      </c>
      <c r="D3032" s="7">
        <v>0</v>
      </c>
      <c r="E3032" s="1">
        <v>0</v>
      </c>
      <c r="F3032" s="1">
        <v>60.84</v>
      </c>
      <c r="G3032" s="1">
        <v>0</v>
      </c>
      <c r="H3032" s="1">
        <v>0</v>
      </c>
      <c r="I3032" s="6">
        <v>60.84</v>
      </c>
      <c r="J3032" s="86"/>
      <c r="K3032" s="86"/>
      <c r="L3032" s="85"/>
      <c r="M3032" s="85"/>
      <c r="N3032" s="85"/>
      <c r="O3032" s="85"/>
      <c r="P3032" s="85"/>
      <c r="Q3032" s="1">
        <f t="shared" si="47"/>
        <v>60.84</v>
      </c>
    </row>
    <row r="3033" spans="1:17" x14ac:dyDescent="0.25">
      <c r="A3033" s="83" t="s">
        <v>10701</v>
      </c>
      <c r="B3033" s="84" t="s">
        <v>18407</v>
      </c>
      <c r="C3033" s="7">
        <v>4319</v>
      </c>
      <c r="D3033" s="7">
        <v>77</v>
      </c>
      <c r="E3033" s="1">
        <v>58291.02</v>
      </c>
      <c r="F3033" s="1">
        <v>5053.22</v>
      </c>
      <c r="G3033" s="1">
        <v>6800.05</v>
      </c>
      <c r="H3033" s="1">
        <v>6211.37</v>
      </c>
      <c r="I3033" s="6">
        <v>18064.64</v>
      </c>
      <c r="J3033" s="86"/>
      <c r="K3033" s="86"/>
      <c r="L3033" s="85"/>
      <c r="M3033" s="85"/>
      <c r="N3033" s="85"/>
      <c r="O3033" s="85"/>
      <c r="P3033" s="85"/>
      <c r="Q3033" s="1">
        <f t="shared" si="47"/>
        <v>18064.64</v>
      </c>
    </row>
    <row r="3034" spans="1:17" x14ac:dyDescent="0.25">
      <c r="A3034" s="83" t="s">
        <v>10702</v>
      </c>
      <c r="B3034" s="84" t="s">
        <v>18408</v>
      </c>
      <c r="C3034" s="7">
        <v>88</v>
      </c>
      <c r="D3034" s="7">
        <v>0</v>
      </c>
      <c r="E3034" s="1">
        <v>0</v>
      </c>
      <c r="F3034" s="1">
        <v>102.96</v>
      </c>
      <c r="G3034" s="1">
        <v>0</v>
      </c>
      <c r="H3034" s="1">
        <v>0</v>
      </c>
      <c r="I3034" s="6">
        <v>102.96</v>
      </c>
      <c r="J3034" s="86"/>
      <c r="K3034" s="86"/>
      <c r="L3034" s="85"/>
      <c r="M3034" s="85"/>
      <c r="N3034" s="85"/>
      <c r="O3034" s="85"/>
      <c r="P3034" s="85"/>
      <c r="Q3034" s="1">
        <f t="shared" si="47"/>
        <v>102.96</v>
      </c>
    </row>
    <row r="3035" spans="1:17" x14ac:dyDescent="0.25">
      <c r="A3035" s="83" t="s">
        <v>10703</v>
      </c>
      <c r="B3035" s="84" t="s">
        <v>18409</v>
      </c>
      <c r="C3035" s="7">
        <v>29</v>
      </c>
      <c r="D3035" s="7">
        <v>1</v>
      </c>
      <c r="E3035" s="1">
        <v>7616.03</v>
      </c>
      <c r="F3035" s="1">
        <v>33.93</v>
      </c>
      <c r="G3035" s="1">
        <v>88.31</v>
      </c>
      <c r="H3035" s="1">
        <v>811.54</v>
      </c>
      <c r="I3035" s="6">
        <v>933.78</v>
      </c>
      <c r="J3035" s="86"/>
      <c r="K3035" s="86"/>
      <c r="L3035" s="85"/>
      <c r="M3035" s="85"/>
      <c r="N3035" s="85"/>
      <c r="O3035" s="85"/>
      <c r="P3035" s="85"/>
      <c r="Q3035" s="1">
        <f t="shared" si="47"/>
        <v>933.78</v>
      </c>
    </row>
    <row r="3036" spans="1:17" x14ac:dyDescent="0.25">
      <c r="A3036" s="83" t="s">
        <v>10704</v>
      </c>
      <c r="B3036" s="84" t="s">
        <v>18410</v>
      </c>
      <c r="C3036" s="7">
        <v>43</v>
      </c>
      <c r="D3036" s="7">
        <v>0</v>
      </c>
      <c r="E3036" s="1">
        <v>0</v>
      </c>
      <c r="F3036" s="1">
        <v>50.31</v>
      </c>
      <c r="G3036" s="1">
        <v>0</v>
      </c>
      <c r="H3036" s="1">
        <v>0</v>
      </c>
      <c r="I3036" s="6">
        <v>50.31</v>
      </c>
      <c r="J3036" s="86"/>
      <c r="K3036" s="86"/>
      <c r="L3036" s="85"/>
      <c r="M3036" s="85"/>
      <c r="N3036" s="85"/>
      <c r="O3036" s="85"/>
      <c r="P3036" s="85"/>
      <c r="Q3036" s="1">
        <f t="shared" si="47"/>
        <v>50.31</v>
      </c>
    </row>
    <row r="3037" spans="1:17" x14ac:dyDescent="0.25">
      <c r="A3037" s="83" t="s">
        <v>10705</v>
      </c>
      <c r="B3037" s="84" t="s">
        <v>18411</v>
      </c>
      <c r="C3037" s="7">
        <v>33</v>
      </c>
      <c r="D3037" s="7">
        <v>0</v>
      </c>
      <c r="E3037" s="1">
        <v>0</v>
      </c>
      <c r="F3037" s="1">
        <v>38.61</v>
      </c>
      <c r="G3037" s="1">
        <v>0</v>
      </c>
      <c r="H3037" s="1">
        <v>0</v>
      </c>
      <c r="I3037" s="6">
        <v>38.61</v>
      </c>
      <c r="J3037" s="86"/>
      <c r="K3037" s="86"/>
      <c r="L3037" s="85"/>
      <c r="M3037" s="85"/>
      <c r="N3037" s="85"/>
      <c r="O3037" s="85"/>
      <c r="P3037" s="85"/>
      <c r="Q3037" s="1">
        <f t="shared" si="47"/>
        <v>38.61</v>
      </c>
    </row>
    <row r="3038" spans="1:17" x14ac:dyDescent="0.25">
      <c r="A3038" s="83" t="s">
        <v>10706</v>
      </c>
      <c r="B3038" s="84" t="s">
        <v>18412</v>
      </c>
      <c r="C3038" s="7">
        <v>137</v>
      </c>
      <c r="D3038" s="7">
        <v>7</v>
      </c>
      <c r="E3038" s="1">
        <v>23681.040000000001</v>
      </c>
      <c r="F3038" s="1">
        <v>160.29</v>
      </c>
      <c r="G3038" s="1">
        <v>618.17999999999995</v>
      </c>
      <c r="H3038" s="1">
        <v>2523.4</v>
      </c>
      <c r="I3038" s="6">
        <v>3301.87</v>
      </c>
      <c r="J3038" s="86"/>
      <c r="K3038" s="86"/>
      <c r="L3038" s="85"/>
      <c r="M3038" s="85"/>
      <c r="N3038" s="85"/>
      <c r="O3038" s="85"/>
      <c r="P3038" s="85"/>
      <c r="Q3038" s="1">
        <f t="shared" si="47"/>
        <v>3301.87</v>
      </c>
    </row>
    <row r="3039" spans="1:17" x14ac:dyDescent="0.25">
      <c r="A3039" s="83" t="s">
        <v>10707</v>
      </c>
      <c r="B3039" s="84" t="s">
        <v>18413</v>
      </c>
      <c r="C3039" s="7">
        <v>44</v>
      </c>
      <c r="D3039" s="7">
        <v>0</v>
      </c>
      <c r="E3039" s="1">
        <v>0</v>
      </c>
      <c r="F3039" s="1">
        <v>51.48</v>
      </c>
      <c r="G3039" s="1">
        <v>0</v>
      </c>
      <c r="H3039" s="1">
        <v>0</v>
      </c>
      <c r="I3039" s="6">
        <v>51.48</v>
      </c>
      <c r="J3039" s="86"/>
      <c r="K3039" s="86"/>
      <c r="L3039" s="85"/>
      <c r="M3039" s="85"/>
      <c r="N3039" s="85"/>
      <c r="O3039" s="85"/>
      <c r="P3039" s="85"/>
      <c r="Q3039" s="1">
        <f t="shared" si="47"/>
        <v>51.48</v>
      </c>
    </row>
    <row r="3040" spans="1:17" x14ac:dyDescent="0.25">
      <c r="A3040" s="83" t="s">
        <v>10708</v>
      </c>
      <c r="B3040" s="84" t="s">
        <v>18414</v>
      </c>
      <c r="C3040" s="7">
        <v>36</v>
      </c>
      <c r="D3040" s="7">
        <v>0</v>
      </c>
      <c r="E3040" s="1">
        <v>0</v>
      </c>
      <c r="F3040" s="1">
        <v>42.12</v>
      </c>
      <c r="G3040" s="1">
        <v>0</v>
      </c>
      <c r="H3040" s="1">
        <v>0</v>
      </c>
      <c r="I3040" s="6">
        <v>42.12</v>
      </c>
      <c r="J3040" s="86"/>
      <c r="K3040" s="86"/>
      <c r="L3040" s="85"/>
      <c r="M3040" s="85"/>
      <c r="N3040" s="85"/>
      <c r="O3040" s="85"/>
      <c r="P3040" s="85"/>
      <c r="Q3040" s="1">
        <f t="shared" si="47"/>
        <v>42.12</v>
      </c>
    </row>
    <row r="3041" spans="1:17" x14ac:dyDescent="0.25">
      <c r="A3041" s="83" t="s">
        <v>10709</v>
      </c>
      <c r="B3041" s="84" t="s">
        <v>18415</v>
      </c>
      <c r="C3041" s="7">
        <v>144</v>
      </c>
      <c r="D3041" s="7">
        <v>4</v>
      </c>
      <c r="E3041" s="1">
        <v>63530.33</v>
      </c>
      <c r="F3041" s="1">
        <v>168.48</v>
      </c>
      <c r="G3041" s="1">
        <v>353.25</v>
      </c>
      <c r="H3041" s="1">
        <v>6769.66</v>
      </c>
      <c r="I3041" s="6">
        <v>7291.39</v>
      </c>
      <c r="J3041" s="86"/>
      <c r="K3041" s="86"/>
      <c r="L3041" s="85"/>
      <c r="M3041" s="85"/>
      <c r="N3041" s="85"/>
      <c r="O3041" s="85"/>
      <c r="P3041" s="85"/>
      <c r="Q3041" s="1">
        <f t="shared" si="47"/>
        <v>7291.39</v>
      </c>
    </row>
    <row r="3042" spans="1:17" x14ac:dyDescent="0.25">
      <c r="A3042" s="83" t="s">
        <v>10710</v>
      </c>
      <c r="B3042" s="84" t="s">
        <v>18416</v>
      </c>
      <c r="C3042" s="7">
        <v>304</v>
      </c>
      <c r="D3042" s="7">
        <v>9</v>
      </c>
      <c r="E3042" s="1">
        <v>1329.22</v>
      </c>
      <c r="F3042" s="1">
        <v>355.68</v>
      </c>
      <c r="G3042" s="1">
        <v>794.81</v>
      </c>
      <c r="H3042" s="1">
        <v>141.63999999999999</v>
      </c>
      <c r="I3042" s="6">
        <v>1292.1300000000001</v>
      </c>
      <c r="J3042" s="86"/>
      <c r="K3042" s="86"/>
      <c r="L3042" s="85"/>
      <c r="M3042" s="85"/>
      <c r="N3042" s="85"/>
      <c r="O3042" s="85"/>
      <c r="P3042" s="85"/>
      <c r="Q3042" s="1">
        <f t="shared" si="47"/>
        <v>1292.1300000000001</v>
      </c>
    </row>
    <row r="3043" spans="1:17" x14ac:dyDescent="0.25">
      <c r="A3043" s="83" t="s">
        <v>10711</v>
      </c>
      <c r="B3043" s="84" t="s">
        <v>18417</v>
      </c>
      <c r="C3043" s="7">
        <v>22</v>
      </c>
      <c r="D3043" s="7">
        <v>0</v>
      </c>
      <c r="E3043" s="1">
        <v>0</v>
      </c>
      <c r="F3043" s="1">
        <v>25.74</v>
      </c>
      <c r="G3043" s="1">
        <v>0</v>
      </c>
      <c r="H3043" s="1">
        <v>0</v>
      </c>
      <c r="I3043" s="6">
        <v>25.74</v>
      </c>
      <c r="J3043" s="86"/>
      <c r="K3043" s="86"/>
      <c r="L3043" s="85"/>
      <c r="M3043" s="85"/>
      <c r="N3043" s="85"/>
      <c r="O3043" s="85"/>
      <c r="P3043" s="85"/>
      <c r="Q3043" s="1">
        <f t="shared" si="47"/>
        <v>25.74</v>
      </c>
    </row>
    <row r="3044" spans="1:17" x14ac:dyDescent="0.25">
      <c r="A3044" s="83" t="s">
        <v>10712</v>
      </c>
      <c r="B3044" s="84" t="s">
        <v>18418</v>
      </c>
      <c r="C3044" s="7">
        <v>55</v>
      </c>
      <c r="D3044" s="7">
        <v>0</v>
      </c>
      <c r="E3044" s="1">
        <v>0</v>
      </c>
      <c r="F3044" s="1">
        <v>64.349999999999994</v>
      </c>
      <c r="G3044" s="1">
        <v>0</v>
      </c>
      <c r="H3044" s="1">
        <v>0</v>
      </c>
      <c r="I3044" s="6">
        <v>64.349999999999994</v>
      </c>
      <c r="J3044" s="86"/>
      <c r="K3044" s="86"/>
      <c r="L3044" s="85"/>
      <c r="M3044" s="85"/>
      <c r="N3044" s="85"/>
      <c r="O3044" s="85"/>
      <c r="P3044" s="85"/>
      <c r="Q3044" s="1">
        <f t="shared" si="47"/>
        <v>64.349999999999994</v>
      </c>
    </row>
    <row r="3045" spans="1:17" x14ac:dyDescent="0.25">
      <c r="A3045" s="83" t="s">
        <v>10713</v>
      </c>
      <c r="B3045" s="84" t="s">
        <v>18419</v>
      </c>
      <c r="C3045" s="7">
        <v>85</v>
      </c>
      <c r="D3045" s="7">
        <v>2</v>
      </c>
      <c r="E3045" s="1">
        <v>74.64</v>
      </c>
      <c r="F3045" s="1">
        <v>99.45</v>
      </c>
      <c r="G3045" s="1">
        <v>176.62</v>
      </c>
      <c r="H3045" s="1">
        <v>7.95</v>
      </c>
      <c r="I3045" s="6">
        <v>284.02</v>
      </c>
      <c r="J3045" s="86"/>
      <c r="K3045" s="86"/>
      <c r="L3045" s="85"/>
      <c r="M3045" s="85"/>
      <c r="N3045" s="85"/>
      <c r="O3045" s="85"/>
      <c r="P3045" s="85"/>
      <c r="Q3045" s="1">
        <f t="shared" si="47"/>
        <v>284.02</v>
      </c>
    </row>
    <row r="3046" spans="1:17" x14ac:dyDescent="0.25">
      <c r="A3046" s="83" t="s">
        <v>10714</v>
      </c>
      <c r="B3046" s="84" t="s">
        <v>18420</v>
      </c>
      <c r="C3046" s="7">
        <v>11</v>
      </c>
      <c r="D3046" s="7">
        <v>0</v>
      </c>
      <c r="E3046" s="1">
        <v>0</v>
      </c>
      <c r="F3046" s="1">
        <v>12.87</v>
      </c>
      <c r="G3046" s="1">
        <v>0</v>
      </c>
      <c r="H3046" s="1">
        <v>0</v>
      </c>
      <c r="I3046" s="6">
        <v>12.87</v>
      </c>
      <c r="J3046" s="86"/>
      <c r="K3046" s="86"/>
      <c r="L3046" s="85"/>
      <c r="M3046" s="85"/>
      <c r="N3046" s="85"/>
      <c r="O3046" s="85"/>
      <c r="P3046" s="85"/>
      <c r="Q3046" s="1">
        <f t="shared" si="47"/>
        <v>12.87</v>
      </c>
    </row>
    <row r="3047" spans="1:17" x14ac:dyDescent="0.25">
      <c r="A3047" s="83" t="s">
        <v>10715</v>
      </c>
      <c r="B3047" s="84" t="s">
        <v>18421</v>
      </c>
      <c r="C3047" s="7">
        <v>47</v>
      </c>
      <c r="D3047" s="7">
        <v>1</v>
      </c>
      <c r="E3047" s="1">
        <v>248.82</v>
      </c>
      <c r="F3047" s="1">
        <v>54.99</v>
      </c>
      <c r="G3047" s="1">
        <v>88.31</v>
      </c>
      <c r="H3047" s="1">
        <v>26.51</v>
      </c>
      <c r="I3047" s="6">
        <v>169.81</v>
      </c>
      <c r="J3047" s="86"/>
      <c r="K3047" s="86"/>
      <c r="L3047" s="85"/>
      <c r="M3047" s="85"/>
      <c r="N3047" s="85"/>
      <c r="O3047" s="85"/>
      <c r="P3047" s="85"/>
      <c r="Q3047" s="1">
        <f t="shared" si="47"/>
        <v>169.81</v>
      </c>
    </row>
    <row r="3048" spans="1:17" x14ac:dyDescent="0.25">
      <c r="A3048" s="83" t="s">
        <v>10716</v>
      </c>
      <c r="B3048" s="84" t="s">
        <v>18422</v>
      </c>
      <c r="C3048" s="7">
        <v>85</v>
      </c>
      <c r="D3048" s="7">
        <v>2</v>
      </c>
      <c r="E3048" s="1">
        <v>13351.13</v>
      </c>
      <c r="F3048" s="1">
        <v>99.45</v>
      </c>
      <c r="G3048" s="1">
        <v>176.62</v>
      </c>
      <c r="H3048" s="1">
        <v>1422.66</v>
      </c>
      <c r="I3048" s="6">
        <v>1698.73</v>
      </c>
      <c r="J3048" s="86"/>
      <c r="K3048" s="86"/>
      <c r="L3048" s="85"/>
      <c r="M3048" s="85"/>
      <c r="N3048" s="85"/>
      <c r="O3048" s="85"/>
      <c r="P3048" s="85"/>
      <c r="Q3048" s="1">
        <f t="shared" si="47"/>
        <v>1698.73</v>
      </c>
    </row>
    <row r="3049" spans="1:17" x14ac:dyDescent="0.25">
      <c r="A3049" s="83" t="s">
        <v>10717</v>
      </c>
      <c r="B3049" s="84" t="s">
        <v>18423</v>
      </c>
      <c r="C3049" s="7">
        <v>1527</v>
      </c>
      <c r="D3049" s="7">
        <v>54</v>
      </c>
      <c r="E3049" s="1">
        <v>16439.36</v>
      </c>
      <c r="F3049" s="1">
        <v>1786.58</v>
      </c>
      <c r="G3049" s="1">
        <v>4768.8599999999997</v>
      </c>
      <c r="H3049" s="1">
        <v>1751.74</v>
      </c>
      <c r="I3049" s="6">
        <v>8307.18</v>
      </c>
      <c r="J3049" s="86"/>
      <c r="K3049" s="86"/>
      <c r="L3049" s="85"/>
      <c r="M3049" s="85"/>
      <c r="N3049" s="85"/>
      <c r="O3049" s="85"/>
      <c r="P3049" s="85"/>
      <c r="Q3049" s="1">
        <f t="shared" si="47"/>
        <v>8307.18</v>
      </c>
    </row>
    <row r="3050" spans="1:17" x14ac:dyDescent="0.25">
      <c r="A3050" s="83" t="s">
        <v>10718</v>
      </c>
      <c r="B3050" s="84" t="s">
        <v>18424</v>
      </c>
      <c r="C3050" s="7">
        <v>18</v>
      </c>
      <c r="D3050" s="7">
        <v>0</v>
      </c>
      <c r="E3050" s="1">
        <v>0</v>
      </c>
      <c r="F3050" s="1">
        <v>21.06</v>
      </c>
      <c r="G3050" s="1">
        <v>0</v>
      </c>
      <c r="H3050" s="1">
        <v>0</v>
      </c>
      <c r="I3050" s="6">
        <v>21.06</v>
      </c>
      <c r="J3050" s="86"/>
      <c r="K3050" s="86"/>
      <c r="L3050" s="85"/>
      <c r="M3050" s="85"/>
      <c r="N3050" s="85"/>
      <c r="O3050" s="85"/>
      <c r="P3050" s="85"/>
      <c r="Q3050" s="1">
        <f t="shared" si="47"/>
        <v>21.06</v>
      </c>
    </row>
    <row r="3051" spans="1:17" x14ac:dyDescent="0.25">
      <c r="A3051" s="83" t="s">
        <v>10719</v>
      </c>
      <c r="B3051" s="84" t="s">
        <v>18425</v>
      </c>
      <c r="C3051" s="7">
        <v>27</v>
      </c>
      <c r="D3051" s="7">
        <v>1</v>
      </c>
      <c r="E3051" s="1">
        <v>4327.29</v>
      </c>
      <c r="F3051" s="1">
        <v>31.59</v>
      </c>
      <c r="G3051" s="1">
        <v>88.31</v>
      </c>
      <c r="H3051" s="1">
        <v>461.1</v>
      </c>
      <c r="I3051" s="6">
        <v>581</v>
      </c>
      <c r="J3051" s="86"/>
      <c r="K3051" s="86"/>
      <c r="L3051" s="85"/>
      <c r="M3051" s="85"/>
      <c r="N3051" s="85"/>
      <c r="O3051" s="85"/>
      <c r="P3051" s="85"/>
      <c r="Q3051" s="1">
        <f t="shared" si="47"/>
        <v>581</v>
      </c>
    </row>
    <row r="3052" spans="1:17" x14ac:dyDescent="0.25">
      <c r="A3052" s="83" t="s">
        <v>10720</v>
      </c>
      <c r="B3052" s="84" t="s">
        <v>18426</v>
      </c>
      <c r="C3052" s="7">
        <v>611</v>
      </c>
      <c r="D3052" s="7">
        <v>6</v>
      </c>
      <c r="E3052" s="1">
        <v>1243.83</v>
      </c>
      <c r="F3052" s="1">
        <v>714.86</v>
      </c>
      <c r="G3052" s="1">
        <v>529.87</v>
      </c>
      <c r="H3052" s="1">
        <v>132.54</v>
      </c>
      <c r="I3052" s="6">
        <v>1377.27</v>
      </c>
      <c r="J3052" s="86"/>
      <c r="K3052" s="86"/>
      <c r="L3052" s="85"/>
      <c r="M3052" s="85"/>
      <c r="N3052" s="85"/>
      <c r="O3052" s="85"/>
      <c r="P3052" s="85"/>
      <c r="Q3052" s="1">
        <f t="shared" si="47"/>
        <v>1377.27</v>
      </c>
    </row>
    <row r="3053" spans="1:17" x14ac:dyDescent="0.25">
      <c r="A3053" s="83" t="s">
        <v>10721</v>
      </c>
      <c r="B3053" s="84" t="s">
        <v>18427</v>
      </c>
      <c r="C3053" s="7">
        <v>5623</v>
      </c>
      <c r="D3053" s="7">
        <v>42</v>
      </c>
      <c r="E3053" s="1">
        <v>11323.78</v>
      </c>
      <c r="F3053" s="1">
        <v>6578.89</v>
      </c>
      <c r="G3053" s="1">
        <v>3709.12</v>
      </c>
      <c r="H3053" s="1">
        <v>1206.6400000000001</v>
      </c>
      <c r="I3053" s="6">
        <v>11494.65</v>
      </c>
      <c r="J3053" s="86"/>
      <c r="K3053" s="86"/>
      <c r="L3053" s="85"/>
      <c r="M3053" s="85"/>
      <c r="N3053" s="85"/>
      <c r="O3053" s="85"/>
      <c r="P3053" s="85"/>
      <c r="Q3053" s="1">
        <f t="shared" si="47"/>
        <v>11494.65</v>
      </c>
    </row>
    <row r="3054" spans="1:17" x14ac:dyDescent="0.25">
      <c r="A3054" s="83" t="s">
        <v>10722</v>
      </c>
      <c r="B3054" s="84" t="s">
        <v>18428</v>
      </c>
      <c r="C3054" s="7">
        <v>21</v>
      </c>
      <c r="D3054" s="7">
        <v>2</v>
      </c>
      <c r="E3054" s="1">
        <v>74.64</v>
      </c>
      <c r="F3054" s="1">
        <v>24.57</v>
      </c>
      <c r="G3054" s="1">
        <v>176.62</v>
      </c>
      <c r="H3054" s="1">
        <v>7.95</v>
      </c>
      <c r="I3054" s="6">
        <v>209.14</v>
      </c>
      <c r="J3054" s="86"/>
      <c r="K3054" s="86"/>
      <c r="L3054" s="85"/>
      <c r="M3054" s="85"/>
      <c r="N3054" s="85"/>
      <c r="O3054" s="85"/>
      <c r="P3054" s="85"/>
      <c r="Q3054" s="1">
        <f t="shared" si="47"/>
        <v>209.14</v>
      </c>
    </row>
    <row r="3055" spans="1:17" x14ac:dyDescent="0.25">
      <c r="A3055" s="83" t="s">
        <v>10723</v>
      </c>
      <c r="B3055" s="84" t="s">
        <v>18429</v>
      </c>
      <c r="C3055" s="7">
        <v>172</v>
      </c>
      <c r="D3055" s="7">
        <v>6</v>
      </c>
      <c r="E3055" s="1">
        <v>1189.71</v>
      </c>
      <c r="F3055" s="1">
        <v>201.24</v>
      </c>
      <c r="G3055" s="1">
        <v>529.87</v>
      </c>
      <c r="H3055" s="1">
        <v>126.78</v>
      </c>
      <c r="I3055" s="6">
        <v>857.89</v>
      </c>
      <c r="J3055" s="86"/>
      <c r="K3055" s="86"/>
      <c r="L3055" s="85"/>
      <c r="M3055" s="85"/>
      <c r="N3055" s="85"/>
      <c r="O3055" s="85"/>
      <c r="P3055" s="85"/>
      <c r="Q3055" s="1">
        <f t="shared" si="47"/>
        <v>857.89</v>
      </c>
    </row>
    <row r="3056" spans="1:17" x14ac:dyDescent="0.25">
      <c r="A3056" s="83" t="s">
        <v>10724</v>
      </c>
      <c r="B3056" s="84" t="s">
        <v>18430</v>
      </c>
      <c r="C3056" s="7">
        <v>38</v>
      </c>
      <c r="D3056" s="7">
        <v>0</v>
      </c>
      <c r="E3056" s="1">
        <v>0</v>
      </c>
      <c r="F3056" s="1">
        <v>44.46</v>
      </c>
      <c r="G3056" s="1">
        <v>0</v>
      </c>
      <c r="H3056" s="1">
        <v>0</v>
      </c>
      <c r="I3056" s="6">
        <v>44.46</v>
      </c>
      <c r="J3056" s="86"/>
      <c r="K3056" s="86"/>
      <c r="L3056" s="85"/>
      <c r="M3056" s="85"/>
      <c r="N3056" s="85"/>
      <c r="O3056" s="85"/>
      <c r="P3056" s="85"/>
      <c r="Q3056" s="1">
        <f t="shared" si="47"/>
        <v>44.46</v>
      </c>
    </row>
    <row r="3057" spans="1:17" x14ac:dyDescent="0.25">
      <c r="A3057" s="83" t="s">
        <v>10725</v>
      </c>
      <c r="B3057" s="84" t="s">
        <v>18431</v>
      </c>
      <c r="C3057" s="7">
        <v>9</v>
      </c>
      <c r="D3057" s="7">
        <v>2</v>
      </c>
      <c r="E3057" s="1">
        <v>497.64</v>
      </c>
      <c r="F3057" s="1">
        <v>10.53</v>
      </c>
      <c r="G3057" s="1">
        <v>176.62</v>
      </c>
      <c r="H3057" s="1">
        <v>53.02</v>
      </c>
      <c r="I3057" s="6">
        <v>240.17</v>
      </c>
      <c r="J3057" s="86"/>
      <c r="K3057" s="86"/>
      <c r="L3057" s="85"/>
      <c r="M3057" s="85"/>
      <c r="N3057" s="85"/>
      <c r="O3057" s="85"/>
      <c r="P3057" s="85"/>
      <c r="Q3057" s="1">
        <f t="shared" si="47"/>
        <v>240.17</v>
      </c>
    </row>
    <row r="3058" spans="1:17" x14ac:dyDescent="0.25">
      <c r="A3058" s="83" t="s">
        <v>10726</v>
      </c>
      <c r="B3058" s="84" t="s">
        <v>18432</v>
      </c>
      <c r="C3058" s="7">
        <v>20</v>
      </c>
      <c r="D3058" s="7">
        <v>0</v>
      </c>
      <c r="E3058" s="1">
        <v>0</v>
      </c>
      <c r="F3058" s="1">
        <v>23.4</v>
      </c>
      <c r="G3058" s="1">
        <v>0</v>
      </c>
      <c r="H3058" s="1">
        <v>0</v>
      </c>
      <c r="I3058" s="6">
        <v>23.4</v>
      </c>
      <c r="J3058" s="86"/>
      <c r="K3058" s="86"/>
      <c r="L3058" s="85"/>
      <c r="M3058" s="85"/>
      <c r="N3058" s="85"/>
      <c r="O3058" s="85"/>
      <c r="P3058" s="85"/>
      <c r="Q3058" s="1">
        <f t="shared" si="47"/>
        <v>23.4</v>
      </c>
    </row>
    <row r="3059" spans="1:17" x14ac:dyDescent="0.25">
      <c r="A3059" s="83" t="s">
        <v>10727</v>
      </c>
      <c r="B3059" s="84" t="s">
        <v>18433</v>
      </c>
      <c r="C3059" s="7">
        <v>1165</v>
      </c>
      <c r="D3059" s="7">
        <v>15</v>
      </c>
      <c r="E3059" s="1">
        <v>3334.77</v>
      </c>
      <c r="F3059" s="1">
        <v>1363.05</v>
      </c>
      <c r="G3059" s="1">
        <v>1324.69</v>
      </c>
      <c r="H3059" s="1">
        <v>355.34</v>
      </c>
      <c r="I3059" s="6">
        <v>3043.08</v>
      </c>
      <c r="J3059" s="86"/>
      <c r="K3059" s="86"/>
      <c r="L3059" s="85"/>
      <c r="M3059" s="85"/>
      <c r="N3059" s="85"/>
      <c r="O3059" s="85"/>
      <c r="P3059" s="85"/>
      <c r="Q3059" s="1">
        <f t="shared" si="47"/>
        <v>3043.08</v>
      </c>
    </row>
    <row r="3060" spans="1:17" x14ac:dyDescent="0.25">
      <c r="A3060" s="83" t="s">
        <v>10728</v>
      </c>
      <c r="B3060" s="84" t="s">
        <v>18434</v>
      </c>
      <c r="C3060" s="7">
        <v>191</v>
      </c>
      <c r="D3060" s="7">
        <v>4</v>
      </c>
      <c r="E3060" s="1">
        <v>975.72</v>
      </c>
      <c r="F3060" s="1">
        <v>223.47</v>
      </c>
      <c r="G3060" s="1">
        <v>353.25</v>
      </c>
      <c r="H3060" s="1">
        <v>103.97</v>
      </c>
      <c r="I3060" s="6">
        <v>680.69</v>
      </c>
      <c r="J3060" s="86"/>
      <c r="K3060" s="86"/>
      <c r="L3060" s="85"/>
      <c r="M3060" s="85"/>
      <c r="N3060" s="85"/>
      <c r="O3060" s="85"/>
      <c r="P3060" s="85"/>
      <c r="Q3060" s="1">
        <f t="shared" si="47"/>
        <v>680.69</v>
      </c>
    </row>
    <row r="3061" spans="1:17" x14ac:dyDescent="0.25">
      <c r="A3061" s="83" t="s">
        <v>10729</v>
      </c>
      <c r="B3061" s="84" t="s">
        <v>18435</v>
      </c>
      <c r="C3061" s="7">
        <v>16</v>
      </c>
      <c r="D3061" s="7">
        <v>0</v>
      </c>
      <c r="E3061" s="1">
        <v>0</v>
      </c>
      <c r="F3061" s="1">
        <v>18.72</v>
      </c>
      <c r="G3061" s="1">
        <v>0</v>
      </c>
      <c r="H3061" s="1">
        <v>0</v>
      </c>
      <c r="I3061" s="6">
        <v>18.72</v>
      </c>
      <c r="J3061" s="86"/>
      <c r="K3061" s="86"/>
      <c r="L3061" s="85"/>
      <c r="M3061" s="85"/>
      <c r="N3061" s="85"/>
      <c r="O3061" s="85"/>
      <c r="P3061" s="85"/>
      <c r="Q3061" s="1">
        <f t="shared" si="47"/>
        <v>18.72</v>
      </c>
    </row>
    <row r="3062" spans="1:17" x14ac:dyDescent="0.25">
      <c r="A3062" s="83" t="s">
        <v>10730</v>
      </c>
      <c r="B3062" s="84" t="s">
        <v>18436</v>
      </c>
      <c r="C3062" s="7">
        <v>25</v>
      </c>
      <c r="D3062" s="7">
        <v>0</v>
      </c>
      <c r="E3062" s="1">
        <v>0</v>
      </c>
      <c r="F3062" s="1">
        <v>29.25</v>
      </c>
      <c r="G3062" s="1">
        <v>0</v>
      </c>
      <c r="H3062" s="1">
        <v>0</v>
      </c>
      <c r="I3062" s="6">
        <v>29.25</v>
      </c>
      <c r="J3062" s="86"/>
      <c r="K3062" s="86"/>
      <c r="L3062" s="85"/>
      <c r="M3062" s="85"/>
      <c r="N3062" s="85"/>
      <c r="O3062" s="85"/>
      <c r="P3062" s="85"/>
      <c r="Q3062" s="1">
        <f t="shared" si="47"/>
        <v>29.25</v>
      </c>
    </row>
    <row r="3063" spans="1:17" x14ac:dyDescent="0.25">
      <c r="A3063" s="83" t="s">
        <v>10731</v>
      </c>
      <c r="B3063" s="84" t="s">
        <v>18437</v>
      </c>
      <c r="C3063" s="7">
        <v>1226</v>
      </c>
      <c r="D3063" s="7">
        <v>36</v>
      </c>
      <c r="E3063" s="1">
        <v>6980.92</v>
      </c>
      <c r="F3063" s="1">
        <v>1434.42</v>
      </c>
      <c r="G3063" s="1">
        <v>3179.24</v>
      </c>
      <c r="H3063" s="1">
        <v>743.87</v>
      </c>
      <c r="I3063" s="6">
        <v>5357.53</v>
      </c>
      <c r="J3063" s="86"/>
      <c r="K3063" s="86"/>
      <c r="L3063" s="85"/>
      <c r="M3063" s="85"/>
      <c r="N3063" s="85"/>
      <c r="O3063" s="85"/>
      <c r="P3063" s="85"/>
      <c r="Q3063" s="1">
        <f t="shared" si="47"/>
        <v>5357.53</v>
      </c>
    </row>
    <row r="3064" spans="1:17" x14ac:dyDescent="0.25">
      <c r="A3064" s="83" t="s">
        <v>10732</v>
      </c>
      <c r="B3064" s="84" t="s">
        <v>18438</v>
      </c>
      <c r="C3064" s="7">
        <v>1338</v>
      </c>
      <c r="D3064" s="7">
        <v>27</v>
      </c>
      <c r="E3064" s="1">
        <v>448591.09</v>
      </c>
      <c r="F3064" s="1">
        <v>1565.46</v>
      </c>
      <c r="G3064" s="1">
        <v>2384.4299999999998</v>
      </c>
      <c r="H3064" s="1">
        <v>47800.9</v>
      </c>
      <c r="I3064" s="6">
        <v>51750.79</v>
      </c>
      <c r="J3064" s="86"/>
      <c r="K3064" s="86"/>
      <c r="L3064" s="85"/>
      <c r="M3064" s="85"/>
      <c r="N3064" s="85"/>
      <c r="O3064" s="85"/>
      <c r="P3064" s="85"/>
      <c r="Q3064" s="1">
        <f t="shared" si="47"/>
        <v>51750.79</v>
      </c>
    </row>
    <row r="3065" spans="1:17" x14ac:dyDescent="0.25">
      <c r="A3065" s="83" t="s">
        <v>10733</v>
      </c>
      <c r="B3065" s="84" t="s">
        <v>18439</v>
      </c>
      <c r="C3065" s="7">
        <v>2715</v>
      </c>
      <c r="D3065" s="7">
        <v>22</v>
      </c>
      <c r="E3065" s="1">
        <v>4805.38</v>
      </c>
      <c r="F3065" s="1">
        <v>3176.54</v>
      </c>
      <c r="G3065" s="1">
        <v>1942.87</v>
      </c>
      <c r="H3065" s="1">
        <v>512.04999999999995</v>
      </c>
      <c r="I3065" s="6">
        <v>5631.46</v>
      </c>
      <c r="J3065" s="86"/>
      <c r="K3065" s="86"/>
      <c r="L3065" s="85"/>
      <c r="M3065" s="85"/>
      <c r="N3065" s="85"/>
      <c r="O3065" s="85"/>
      <c r="P3065" s="85"/>
      <c r="Q3065" s="1">
        <f t="shared" si="47"/>
        <v>5631.46</v>
      </c>
    </row>
    <row r="3066" spans="1:17" x14ac:dyDescent="0.25">
      <c r="A3066" s="83" t="s">
        <v>10734</v>
      </c>
      <c r="B3066" s="84" t="s">
        <v>18440</v>
      </c>
      <c r="C3066" s="7">
        <v>30</v>
      </c>
      <c r="D3066" s="7">
        <v>0</v>
      </c>
      <c r="E3066" s="1">
        <v>0</v>
      </c>
      <c r="F3066" s="1">
        <v>35.1</v>
      </c>
      <c r="G3066" s="1">
        <v>0</v>
      </c>
      <c r="H3066" s="1">
        <v>0</v>
      </c>
      <c r="I3066" s="6">
        <v>35.1</v>
      </c>
      <c r="J3066" s="86"/>
      <c r="K3066" s="86"/>
      <c r="L3066" s="85"/>
      <c r="M3066" s="85"/>
      <c r="N3066" s="85"/>
      <c r="O3066" s="85"/>
      <c r="P3066" s="85"/>
      <c r="Q3066" s="1">
        <f t="shared" si="47"/>
        <v>35.1</v>
      </c>
    </row>
    <row r="3067" spans="1:17" x14ac:dyDescent="0.25">
      <c r="A3067" s="83" t="s">
        <v>10735</v>
      </c>
      <c r="B3067" s="84" t="s">
        <v>18441</v>
      </c>
      <c r="C3067" s="7">
        <v>39</v>
      </c>
      <c r="D3067" s="7">
        <v>0</v>
      </c>
      <c r="E3067" s="1">
        <v>0</v>
      </c>
      <c r="F3067" s="1">
        <v>45.63</v>
      </c>
      <c r="G3067" s="1">
        <v>0</v>
      </c>
      <c r="H3067" s="1">
        <v>0</v>
      </c>
      <c r="I3067" s="6">
        <v>45.63</v>
      </c>
      <c r="J3067" s="86"/>
      <c r="K3067" s="86"/>
      <c r="L3067" s="85"/>
      <c r="M3067" s="85"/>
      <c r="N3067" s="85"/>
      <c r="O3067" s="85"/>
      <c r="P3067" s="85"/>
      <c r="Q3067" s="1">
        <f t="shared" si="47"/>
        <v>45.63</v>
      </c>
    </row>
    <row r="3068" spans="1:17" x14ac:dyDescent="0.25">
      <c r="A3068" s="83" t="s">
        <v>10736</v>
      </c>
      <c r="B3068" s="84" t="s">
        <v>18442</v>
      </c>
      <c r="C3068" s="7">
        <v>40</v>
      </c>
      <c r="D3068" s="7">
        <v>3</v>
      </c>
      <c r="E3068" s="1">
        <v>261.25</v>
      </c>
      <c r="F3068" s="1">
        <v>46.8</v>
      </c>
      <c r="G3068" s="1">
        <v>264.94</v>
      </c>
      <c r="H3068" s="1">
        <v>27.84</v>
      </c>
      <c r="I3068" s="6">
        <v>339.58</v>
      </c>
      <c r="J3068" s="86"/>
      <c r="K3068" s="86"/>
      <c r="L3068" s="85"/>
      <c r="M3068" s="85"/>
      <c r="N3068" s="85"/>
      <c r="O3068" s="85"/>
      <c r="P3068" s="85"/>
      <c r="Q3068" s="1">
        <f t="shared" si="47"/>
        <v>339.58</v>
      </c>
    </row>
    <row r="3069" spans="1:17" x14ac:dyDescent="0.25">
      <c r="A3069" s="83" t="s">
        <v>10737</v>
      </c>
      <c r="B3069" s="84" t="s">
        <v>18443</v>
      </c>
      <c r="C3069" s="7">
        <v>78</v>
      </c>
      <c r="D3069" s="7">
        <v>4</v>
      </c>
      <c r="E3069" s="1">
        <v>808.65</v>
      </c>
      <c r="F3069" s="1">
        <v>91.26</v>
      </c>
      <c r="G3069" s="1">
        <v>353.25</v>
      </c>
      <c r="H3069" s="1">
        <v>86.17</v>
      </c>
      <c r="I3069" s="6">
        <v>530.67999999999995</v>
      </c>
      <c r="J3069" s="86"/>
      <c r="K3069" s="86"/>
      <c r="L3069" s="85"/>
      <c r="M3069" s="85"/>
      <c r="N3069" s="85"/>
      <c r="O3069" s="85"/>
      <c r="P3069" s="85"/>
      <c r="Q3069" s="1">
        <f t="shared" si="47"/>
        <v>530.67999999999995</v>
      </c>
    </row>
    <row r="3070" spans="1:17" x14ac:dyDescent="0.25">
      <c r="A3070" s="83" t="s">
        <v>10738</v>
      </c>
      <c r="B3070" s="84" t="s">
        <v>18444</v>
      </c>
      <c r="C3070" s="7">
        <v>105</v>
      </c>
      <c r="D3070" s="7">
        <v>2</v>
      </c>
      <c r="E3070" s="1">
        <v>74.64</v>
      </c>
      <c r="F3070" s="1">
        <v>122.85</v>
      </c>
      <c r="G3070" s="1">
        <v>176.62</v>
      </c>
      <c r="H3070" s="1">
        <v>7.95</v>
      </c>
      <c r="I3070" s="6">
        <v>307.42</v>
      </c>
      <c r="J3070" s="86"/>
      <c r="K3070" s="86"/>
      <c r="L3070" s="85"/>
      <c r="M3070" s="85"/>
      <c r="N3070" s="85"/>
      <c r="O3070" s="85"/>
      <c r="P3070" s="85"/>
      <c r="Q3070" s="1">
        <f t="shared" si="47"/>
        <v>307.42</v>
      </c>
    </row>
    <row r="3071" spans="1:17" x14ac:dyDescent="0.25">
      <c r="A3071" s="83" t="s">
        <v>10739</v>
      </c>
      <c r="B3071" s="84" t="s">
        <v>18445</v>
      </c>
      <c r="C3071" s="7">
        <v>1084</v>
      </c>
      <c r="D3071" s="7">
        <v>20</v>
      </c>
      <c r="E3071" s="1">
        <v>3900.2</v>
      </c>
      <c r="F3071" s="1">
        <v>1268.28</v>
      </c>
      <c r="G3071" s="1">
        <v>1766.25</v>
      </c>
      <c r="H3071" s="1">
        <v>415.6</v>
      </c>
      <c r="I3071" s="6">
        <v>3450.13</v>
      </c>
      <c r="J3071" s="86"/>
      <c r="K3071" s="86"/>
      <c r="L3071" s="85"/>
      <c r="M3071" s="85"/>
      <c r="N3071" s="85"/>
      <c r="O3071" s="85"/>
      <c r="P3071" s="85"/>
      <c r="Q3071" s="1">
        <f t="shared" si="47"/>
        <v>3450.13</v>
      </c>
    </row>
    <row r="3072" spans="1:17" x14ac:dyDescent="0.25">
      <c r="A3072" s="83" t="s">
        <v>10740</v>
      </c>
      <c r="B3072" s="84" t="s">
        <v>18446</v>
      </c>
      <c r="C3072" s="7">
        <v>37</v>
      </c>
      <c r="D3072" s="7">
        <v>2</v>
      </c>
      <c r="E3072" s="1">
        <v>74.64</v>
      </c>
      <c r="F3072" s="1">
        <v>43.29</v>
      </c>
      <c r="G3072" s="1">
        <v>176.62</v>
      </c>
      <c r="H3072" s="1">
        <v>7.95</v>
      </c>
      <c r="I3072" s="6">
        <v>227.86</v>
      </c>
      <c r="J3072" s="86"/>
      <c r="K3072" s="86"/>
      <c r="L3072" s="85"/>
      <c r="M3072" s="85"/>
      <c r="N3072" s="85"/>
      <c r="O3072" s="85"/>
      <c r="P3072" s="85"/>
      <c r="Q3072" s="1">
        <f t="shared" si="47"/>
        <v>227.86</v>
      </c>
    </row>
    <row r="3073" spans="1:17" x14ac:dyDescent="0.25">
      <c r="A3073" s="83" t="s">
        <v>10741</v>
      </c>
      <c r="B3073" s="84" t="s">
        <v>18447</v>
      </c>
      <c r="C3073" s="7">
        <v>55</v>
      </c>
      <c r="D3073" s="7">
        <v>1</v>
      </c>
      <c r="E3073" s="1">
        <v>186.61</v>
      </c>
      <c r="F3073" s="1">
        <v>64.349999999999994</v>
      </c>
      <c r="G3073" s="1">
        <v>88.31</v>
      </c>
      <c r="H3073" s="1">
        <v>19.89</v>
      </c>
      <c r="I3073" s="6">
        <v>172.55</v>
      </c>
      <c r="J3073" s="86"/>
      <c r="K3073" s="86"/>
      <c r="L3073" s="85"/>
      <c r="M3073" s="85"/>
      <c r="N3073" s="85"/>
      <c r="O3073" s="85"/>
      <c r="P3073" s="85"/>
      <c r="Q3073" s="1">
        <f t="shared" si="47"/>
        <v>172.55</v>
      </c>
    </row>
    <row r="3074" spans="1:17" x14ac:dyDescent="0.25">
      <c r="A3074" s="83" t="s">
        <v>10742</v>
      </c>
      <c r="B3074" s="84" t="s">
        <v>18448</v>
      </c>
      <c r="C3074" s="7">
        <v>42</v>
      </c>
      <c r="D3074" s="7">
        <v>1</v>
      </c>
      <c r="E3074" s="1">
        <v>414.7</v>
      </c>
      <c r="F3074" s="1">
        <v>49.14</v>
      </c>
      <c r="G3074" s="1">
        <v>88.31</v>
      </c>
      <c r="H3074" s="1">
        <v>44.19</v>
      </c>
      <c r="I3074" s="6">
        <v>181.64</v>
      </c>
      <c r="J3074" s="86"/>
      <c r="K3074" s="86"/>
      <c r="L3074" s="85"/>
      <c r="M3074" s="85"/>
      <c r="N3074" s="85"/>
      <c r="O3074" s="85"/>
      <c r="P3074" s="85"/>
      <c r="Q3074" s="1">
        <f t="shared" si="47"/>
        <v>181.64</v>
      </c>
    </row>
    <row r="3075" spans="1:17" x14ac:dyDescent="0.25">
      <c r="A3075" s="83" t="s">
        <v>10743</v>
      </c>
      <c r="B3075" s="84" t="s">
        <v>18449</v>
      </c>
      <c r="C3075" s="7">
        <v>269</v>
      </c>
      <c r="D3075" s="7">
        <v>7</v>
      </c>
      <c r="E3075" s="1">
        <v>1038.8</v>
      </c>
      <c r="F3075" s="1">
        <v>314.73</v>
      </c>
      <c r="G3075" s="1">
        <v>618.17999999999995</v>
      </c>
      <c r="H3075" s="1">
        <v>110.7</v>
      </c>
      <c r="I3075" s="6">
        <v>1043.6099999999999</v>
      </c>
      <c r="J3075" s="86"/>
      <c r="K3075" s="86"/>
      <c r="L3075" s="85"/>
      <c r="M3075" s="85"/>
      <c r="N3075" s="85"/>
      <c r="O3075" s="85"/>
      <c r="P3075" s="85"/>
      <c r="Q3075" s="1">
        <f t="shared" si="47"/>
        <v>1043.6099999999999</v>
      </c>
    </row>
    <row r="3076" spans="1:17" x14ac:dyDescent="0.25">
      <c r="A3076" s="83" t="s">
        <v>10744</v>
      </c>
      <c r="B3076" s="84" t="s">
        <v>18450</v>
      </c>
      <c r="C3076" s="7">
        <v>149</v>
      </c>
      <c r="D3076" s="7">
        <v>0</v>
      </c>
      <c r="E3076" s="1">
        <v>0</v>
      </c>
      <c r="F3076" s="1">
        <v>174.33</v>
      </c>
      <c r="G3076" s="1">
        <v>0</v>
      </c>
      <c r="H3076" s="1">
        <v>0</v>
      </c>
      <c r="I3076" s="6">
        <v>174.33</v>
      </c>
      <c r="J3076" s="86"/>
      <c r="K3076" s="86"/>
      <c r="L3076" s="85"/>
      <c r="M3076" s="85"/>
      <c r="N3076" s="85"/>
      <c r="O3076" s="85"/>
      <c r="P3076" s="85"/>
      <c r="Q3076" s="1">
        <f t="shared" si="47"/>
        <v>174.33</v>
      </c>
    </row>
    <row r="3077" spans="1:17" x14ac:dyDescent="0.25">
      <c r="A3077" s="83" t="s">
        <v>10745</v>
      </c>
      <c r="B3077" s="84" t="s">
        <v>18451</v>
      </c>
      <c r="C3077" s="7">
        <v>23</v>
      </c>
      <c r="D3077" s="7">
        <v>1</v>
      </c>
      <c r="E3077" s="1">
        <v>186.61</v>
      </c>
      <c r="F3077" s="1">
        <v>26.91</v>
      </c>
      <c r="G3077" s="1">
        <v>88.31</v>
      </c>
      <c r="H3077" s="1">
        <v>19.89</v>
      </c>
      <c r="I3077" s="6">
        <v>135.11000000000001</v>
      </c>
      <c r="J3077" s="86"/>
      <c r="K3077" s="86"/>
      <c r="L3077" s="85"/>
      <c r="M3077" s="85"/>
      <c r="N3077" s="85"/>
      <c r="O3077" s="85"/>
      <c r="P3077" s="85"/>
      <c r="Q3077" s="1">
        <f t="shared" si="47"/>
        <v>135.11000000000001</v>
      </c>
    </row>
    <row r="3078" spans="1:17" x14ac:dyDescent="0.25">
      <c r="A3078" s="83" t="s">
        <v>10746</v>
      </c>
      <c r="B3078" s="84" t="s">
        <v>18452</v>
      </c>
      <c r="C3078" s="7">
        <v>22</v>
      </c>
      <c r="D3078" s="7">
        <v>0</v>
      </c>
      <c r="E3078" s="1">
        <v>0</v>
      </c>
      <c r="F3078" s="1">
        <v>25.74</v>
      </c>
      <c r="G3078" s="1">
        <v>0</v>
      </c>
      <c r="H3078" s="1">
        <v>0</v>
      </c>
      <c r="I3078" s="6">
        <v>25.74</v>
      </c>
      <c r="J3078" s="86"/>
      <c r="K3078" s="86"/>
      <c r="L3078" s="85"/>
      <c r="M3078" s="85"/>
      <c r="N3078" s="85"/>
      <c r="O3078" s="85"/>
      <c r="P3078" s="85"/>
      <c r="Q3078" s="1">
        <f t="shared" si="47"/>
        <v>25.74</v>
      </c>
    </row>
    <row r="3079" spans="1:17" x14ac:dyDescent="0.25">
      <c r="A3079" s="83" t="s">
        <v>10747</v>
      </c>
      <c r="B3079" s="84" t="s">
        <v>18453</v>
      </c>
      <c r="C3079" s="7">
        <v>64</v>
      </c>
      <c r="D3079" s="7">
        <v>3</v>
      </c>
      <c r="E3079" s="1">
        <v>323.45999999999998</v>
      </c>
      <c r="F3079" s="1">
        <v>74.88</v>
      </c>
      <c r="G3079" s="1">
        <v>264.94</v>
      </c>
      <c r="H3079" s="1">
        <v>34.46</v>
      </c>
      <c r="I3079" s="6">
        <v>374.28</v>
      </c>
      <c r="J3079" s="86"/>
      <c r="K3079" s="86"/>
      <c r="L3079" s="85"/>
      <c r="M3079" s="85"/>
      <c r="N3079" s="85"/>
      <c r="O3079" s="85"/>
      <c r="P3079" s="85"/>
      <c r="Q3079" s="1">
        <f t="shared" si="47"/>
        <v>374.28</v>
      </c>
    </row>
    <row r="3080" spans="1:17" x14ac:dyDescent="0.25">
      <c r="A3080" s="83" t="s">
        <v>10748</v>
      </c>
      <c r="B3080" s="84" t="s">
        <v>18454</v>
      </c>
      <c r="C3080" s="7">
        <v>22</v>
      </c>
      <c r="D3080" s="7">
        <v>0</v>
      </c>
      <c r="E3080" s="1">
        <v>0</v>
      </c>
      <c r="F3080" s="1">
        <v>25.74</v>
      </c>
      <c r="G3080" s="1">
        <v>0</v>
      </c>
      <c r="H3080" s="1">
        <v>0</v>
      </c>
      <c r="I3080" s="6">
        <v>25.74</v>
      </c>
      <c r="J3080" s="86"/>
      <c r="K3080" s="86"/>
      <c r="L3080" s="85"/>
      <c r="M3080" s="85"/>
      <c r="N3080" s="85"/>
      <c r="O3080" s="85"/>
      <c r="P3080" s="85"/>
      <c r="Q3080" s="1">
        <f t="shared" si="47"/>
        <v>25.74</v>
      </c>
    </row>
    <row r="3081" spans="1:17" x14ac:dyDescent="0.25">
      <c r="A3081" s="83" t="s">
        <v>10749</v>
      </c>
      <c r="B3081" s="84" t="s">
        <v>18455</v>
      </c>
      <c r="C3081" s="7">
        <v>7</v>
      </c>
      <c r="D3081" s="7">
        <v>0</v>
      </c>
      <c r="E3081" s="1">
        <v>0</v>
      </c>
      <c r="F3081" s="1">
        <v>8.19</v>
      </c>
      <c r="G3081" s="1">
        <v>0</v>
      </c>
      <c r="H3081" s="1">
        <v>0</v>
      </c>
      <c r="I3081" s="6">
        <v>8.19</v>
      </c>
      <c r="J3081" s="86"/>
      <c r="K3081" s="86"/>
      <c r="L3081" s="85"/>
      <c r="M3081" s="85"/>
      <c r="N3081" s="85"/>
      <c r="O3081" s="85"/>
      <c r="P3081" s="85"/>
      <c r="Q3081" s="1">
        <f t="shared" si="47"/>
        <v>8.19</v>
      </c>
    </row>
    <row r="3082" spans="1:17" x14ac:dyDescent="0.25">
      <c r="A3082" s="83" t="s">
        <v>10750</v>
      </c>
      <c r="B3082" s="84" t="s">
        <v>18456</v>
      </c>
      <c r="C3082" s="7">
        <v>93</v>
      </c>
      <c r="D3082" s="7">
        <v>0</v>
      </c>
      <c r="E3082" s="1">
        <v>0</v>
      </c>
      <c r="F3082" s="1">
        <v>108.81</v>
      </c>
      <c r="G3082" s="1">
        <v>0</v>
      </c>
      <c r="H3082" s="1">
        <v>0</v>
      </c>
      <c r="I3082" s="6">
        <v>108.81</v>
      </c>
      <c r="J3082" s="86"/>
      <c r="K3082" s="86"/>
      <c r="L3082" s="85"/>
      <c r="M3082" s="85"/>
      <c r="N3082" s="85"/>
      <c r="O3082" s="85"/>
      <c r="P3082" s="85"/>
      <c r="Q3082" s="1">
        <f t="shared" si="47"/>
        <v>108.81</v>
      </c>
    </row>
    <row r="3083" spans="1:17" x14ac:dyDescent="0.25">
      <c r="A3083" s="83" t="s">
        <v>10751</v>
      </c>
      <c r="B3083" s="84" t="s">
        <v>18457</v>
      </c>
      <c r="C3083" s="7">
        <v>44</v>
      </c>
      <c r="D3083" s="7">
        <v>0</v>
      </c>
      <c r="E3083" s="1">
        <v>0</v>
      </c>
      <c r="F3083" s="1">
        <v>51.48</v>
      </c>
      <c r="G3083" s="1">
        <v>0</v>
      </c>
      <c r="H3083" s="1">
        <v>0</v>
      </c>
      <c r="I3083" s="6">
        <v>51.48</v>
      </c>
      <c r="J3083" s="86"/>
      <c r="K3083" s="86"/>
      <c r="L3083" s="85"/>
      <c r="M3083" s="85"/>
      <c r="N3083" s="85"/>
      <c r="O3083" s="85"/>
      <c r="P3083" s="85"/>
      <c r="Q3083" s="1">
        <f t="shared" si="47"/>
        <v>51.48</v>
      </c>
    </row>
    <row r="3084" spans="1:17" x14ac:dyDescent="0.25">
      <c r="A3084" s="83" t="s">
        <v>10752</v>
      </c>
      <c r="B3084" s="84" t="s">
        <v>18458</v>
      </c>
      <c r="C3084" s="7">
        <v>148</v>
      </c>
      <c r="D3084" s="7">
        <v>2</v>
      </c>
      <c r="E3084" s="1">
        <v>628.05999999999995</v>
      </c>
      <c r="F3084" s="1">
        <v>173.16</v>
      </c>
      <c r="G3084" s="1">
        <v>176.62</v>
      </c>
      <c r="H3084" s="1">
        <v>66.930000000000007</v>
      </c>
      <c r="I3084" s="6">
        <v>416.71</v>
      </c>
      <c r="J3084" s="86"/>
      <c r="K3084" s="86"/>
      <c r="L3084" s="85"/>
      <c r="M3084" s="85"/>
      <c r="N3084" s="85"/>
      <c r="O3084" s="85"/>
      <c r="P3084" s="85"/>
      <c r="Q3084" s="1">
        <f t="shared" si="47"/>
        <v>416.71</v>
      </c>
    </row>
    <row r="3085" spans="1:17" x14ac:dyDescent="0.25">
      <c r="A3085" s="83" t="s">
        <v>10753</v>
      </c>
      <c r="B3085" s="84" t="s">
        <v>18459</v>
      </c>
      <c r="C3085" s="7">
        <v>37</v>
      </c>
      <c r="D3085" s="7">
        <v>2</v>
      </c>
      <c r="E3085" s="1">
        <v>74.64</v>
      </c>
      <c r="F3085" s="1">
        <v>43.29</v>
      </c>
      <c r="G3085" s="1">
        <v>176.62</v>
      </c>
      <c r="H3085" s="1">
        <v>7.95</v>
      </c>
      <c r="I3085" s="6">
        <v>227.86</v>
      </c>
      <c r="J3085" s="86"/>
      <c r="K3085" s="86"/>
      <c r="L3085" s="85"/>
      <c r="M3085" s="85"/>
      <c r="N3085" s="85"/>
      <c r="O3085" s="85"/>
      <c r="P3085" s="85"/>
      <c r="Q3085" s="1">
        <f t="shared" si="47"/>
        <v>227.86</v>
      </c>
    </row>
    <row r="3086" spans="1:17" x14ac:dyDescent="0.25">
      <c r="A3086" s="83" t="s">
        <v>10754</v>
      </c>
      <c r="B3086" s="84" t="s">
        <v>18460</v>
      </c>
      <c r="C3086" s="7">
        <v>6631</v>
      </c>
      <c r="D3086" s="7">
        <v>39</v>
      </c>
      <c r="E3086" s="1">
        <v>8595.76</v>
      </c>
      <c r="F3086" s="1">
        <v>7758.25</v>
      </c>
      <c r="G3086" s="1">
        <v>3444.18</v>
      </c>
      <c r="H3086" s="1">
        <v>915.94</v>
      </c>
      <c r="I3086" s="6">
        <v>12118.37</v>
      </c>
      <c r="J3086" s="86"/>
      <c r="K3086" s="86"/>
      <c r="L3086" s="85"/>
      <c r="M3086" s="85"/>
      <c r="N3086" s="85"/>
      <c r="O3086" s="85"/>
      <c r="P3086" s="85"/>
      <c r="Q3086" s="1">
        <f t="shared" ref="Q3086:Q3149" si="48">I3086+P3086</f>
        <v>12118.37</v>
      </c>
    </row>
    <row r="3087" spans="1:17" x14ac:dyDescent="0.25">
      <c r="A3087" s="83" t="s">
        <v>10755</v>
      </c>
      <c r="B3087" s="84" t="s">
        <v>18461</v>
      </c>
      <c r="C3087" s="7">
        <v>43</v>
      </c>
      <c r="D3087" s="7">
        <v>0</v>
      </c>
      <c r="E3087" s="1">
        <v>0</v>
      </c>
      <c r="F3087" s="1">
        <v>50.31</v>
      </c>
      <c r="G3087" s="1">
        <v>0</v>
      </c>
      <c r="H3087" s="1">
        <v>0</v>
      </c>
      <c r="I3087" s="6">
        <v>50.31</v>
      </c>
      <c r="J3087" s="86"/>
      <c r="K3087" s="86"/>
      <c r="L3087" s="85"/>
      <c r="M3087" s="85"/>
      <c r="N3087" s="85"/>
      <c r="O3087" s="85"/>
      <c r="P3087" s="85"/>
      <c r="Q3087" s="1">
        <f t="shared" si="48"/>
        <v>50.31</v>
      </c>
    </row>
    <row r="3088" spans="1:17" x14ac:dyDescent="0.25">
      <c r="A3088" s="83" t="s">
        <v>10756</v>
      </c>
      <c r="B3088" s="84" t="s">
        <v>18462</v>
      </c>
      <c r="C3088" s="7">
        <v>25</v>
      </c>
      <c r="D3088" s="7">
        <v>0</v>
      </c>
      <c r="E3088" s="1">
        <v>0</v>
      </c>
      <c r="F3088" s="1">
        <v>29.25</v>
      </c>
      <c r="G3088" s="1">
        <v>0</v>
      </c>
      <c r="H3088" s="1">
        <v>0</v>
      </c>
      <c r="I3088" s="6">
        <v>29.25</v>
      </c>
      <c r="J3088" s="86"/>
      <c r="K3088" s="86"/>
      <c r="L3088" s="85"/>
      <c r="M3088" s="85"/>
      <c r="N3088" s="85"/>
      <c r="O3088" s="85"/>
      <c r="P3088" s="85"/>
      <c r="Q3088" s="1">
        <f t="shared" si="48"/>
        <v>29.25</v>
      </c>
    </row>
    <row r="3089" spans="1:17" x14ac:dyDescent="0.25">
      <c r="A3089" s="83" t="s">
        <v>10757</v>
      </c>
      <c r="B3089" s="84" t="s">
        <v>18463</v>
      </c>
      <c r="C3089" s="7">
        <v>39</v>
      </c>
      <c r="D3089" s="7">
        <v>0</v>
      </c>
      <c r="E3089" s="1">
        <v>0</v>
      </c>
      <c r="F3089" s="1">
        <v>45.63</v>
      </c>
      <c r="G3089" s="1">
        <v>0</v>
      </c>
      <c r="H3089" s="1">
        <v>0</v>
      </c>
      <c r="I3089" s="6">
        <v>45.63</v>
      </c>
      <c r="J3089" s="86"/>
      <c r="K3089" s="86"/>
      <c r="L3089" s="85"/>
      <c r="M3089" s="85"/>
      <c r="N3089" s="85"/>
      <c r="O3089" s="85"/>
      <c r="P3089" s="85"/>
      <c r="Q3089" s="1">
        <f t="shared" si="48"/>
        <v>45.63</v>
      </c>
    </row>
    <row r="3090" spans="1:17" x14ac:dyDescent="0.25">
      <c r="A3090" s="83" t="s">
        <v>10758</v>
      </c>
      <c r="B3090" s="84" t="s">
        <v>18464</v>
      </c>
      <c r="C3090" s="7">
        <v>178</v>
      </c>
      <c r="D3090" s="7">
        <v>1</v>
      </c>
      <c r="E3090" s="1">
        <v>314.08</v>
      </c>
      <c r="F3090" s="1">
        <v>208.26</v>
      </c>
      <c r="G3090" s="1">
        <v>88.31</v>
      </c>
      <c r="H3090" s="1">
        <v>33.46</v>
      </c>
      <c r="I3090" s="6">
        <v>330.03</v>
      </c>
      <c r="J3090" s="86"/>
      <c r="K3090" s="86"/>
      <c r="L3090" s="85"/>
      <c r="M3090" s="85"/>
      <c r="N3090" s="85"/>
      <c r="O3090" s="85"/>
      <c r="P3090" s="85"/>
      <c r="Q3090" s="1">
        <f t="shared" si="48"/>
        <v>330.03</v>
      </c>
    </row>
    <row r="3091" spans="1:17" x14ac:dyDescent="0.25">
      <c r="A3091" s="83" t="s">
        <v>10759</v>
      </c>
      <c r="B3091" s="84" t="s">
        <v>18465</v>
      </c>
      <c r="C3091" s="7">
        <v>162</v>
      </c>
      <c r="D3091" s="7">
        <v>2</v>
      </c>
      <c r="E3091" s="1">
        <v>556.22</v>
      </c>
      <c r="F3091" s="1">
        <v>189.54</v>
      </c>
      <c r="G3091" s="1">
        <v>176.62</v>
      </c>
      <c r="H3091" s="1">
        <v>59.27</v>
      </c>
      <c r="I3091" s="6">
        <v>425.43</v>
      </c>
      <c r="J3091" s="86"/>
      <c r="K3091" s="86"/>
      <c r="L3091" s="85"/>
      <c r="M3091" s="85"/>
      <c r="N3091" s="85"/>
      <c r="O3091" s="85"/>
      <c r="P3091" s="85"/>
      <c r="Q3091" s="1">
        <f t="shared" si="48"/>
        <v>425.43</v>
      </c>
    </row>
    <row r="3092" spans="1:17" x14ac:dyDescent="0.25">
      <c r="A3092" s="83" t="s">
        <v>10760</v>
      </c>
      <c r="B3092" s="84" t="s">
        <v>18466</v>
      </c>
      <c r="C3092" s="7">
        <v>4189</v>
      </c>
      <c r="D3092" s="7">
        <v>43</v>
      </c>
      <c r="E3092" s="1">
        <v>9143.7900000000009</v>
      </c>
      <c r="F3092" s="1">
        <v>4901.1099999999997</v>
      </c>
      <c r="G3092" s="1">
        <v>3797.43</v>
      </c>
      <c r="H3092" s="1">
        <v>974.34</v>
      </c>
      <c r="I3092" s="6">
        <v>9672.8799999999992</v>
      </c>
      <c r="J3092" s="86"/>
      <c r="K3092" s="86"/>
      <c r="L3092" s="85"/>
      <c r="M3092" s="85"/>
      <c r="N3092" s="85"/>
      <c r="O3092" s="85"/>
      <c r="P3092" s="85"/>
      <c r="Q3092" s="1">
        <f t="shared" si="48"/>
        <v>9672.8799999999992</v>
      </c>
    </row>
    <row r="3093" spans="1:17" x14ac:dyDescent="0.25">
      <c r="A3093" s="83" t="s">
        <v>10761</v>
      </c>
      <c r="B3093" s="84" t="s">
        <v>18467</v>
      </c>
      <c r="C3093" s="7">
        <v>453</v>
      </c>
      <c r="D3093" s="7">
        <v>24</v>
      </c>
      <c r="E3093" s="1">
        <v>5679.45</v>
      </c>
      <c r="F3093" s="1">
        <v>530.01</v>
      </c>
      <c r="G3093" s="1">
        <v>2119.5</v>
      </c>
      <c r="H3093" s="1">
        <v>605.19000000000005</v>
      </c>
      <c r="I3093" s="6">
        <v>3254.7</v>
      </c>
      <c r="J3093" s="86"/>
      <c r="K3093" s="86"/>
      <c r="L3093" s="85"/>
      <c r="M3093" s="85"/>
      <c r="N3093" s="85"/>
      <c r="O3093" s="85"/>
      <c r="P3093" s="85"/>
      <c r="Q3093" s="1">
        <f t="shared" si="48"/>
        <v>3254.7</v>
      </c>
    </row>
    <row r="3094" spans="1:17" x14ac:dyDescent="0.25">
      <c r="A3094" s="83" t="s">
        <v>10762</v>
      </c>
      <c r="B3094" s="84" t="s">
        <v>18468</v>
      </c>
      <c r="C3094" s="7">
        <v>63</v>
      </c>
      <c r="D3094" s="7">
        <v>0</v>
      </c>
      <c r="E3094" s="1">
        <v>0</v>
      </c>
      <c r="F3094" s="1">
        <v>73.709999999999994</v>
      </c>
      <c r="G3094" s="1">
        <v>0</v>
      </c>
      <c r="H3094" s="1">
        <v>0</v>
      </c>
      <c r="I3094" s="6">
        <v>73.709999999999994</v>
      </c>
      <c r="J3094" s="86"/>
      <c r="K3094" s="86"/>
      <c r="L3094" s="85"/>
      <c r="M3094" s="85"/>
      <c r="N3094" s="85"/>
      <c r="O3094" s="85"/>
      <c r="P3094" s="85"/>
      <c r="Q3094" s="1">
        <f t="shared" si="48"/>
        <v>73.709999999999994</v>
      </c>
    </row>
    <row r="3095" spans="1:17" x14ac:dyDescent="0.25">
      <c r="A3095" s="83" t="s">
        <v>10763</v>
      </c>
      <c r="B3095" s="84" t="s">
        <v>18469</v>
      </c>
      <c r="C3095" s="7">
        <v>74</v>
      </c>
      <c r="D3095" s="7">
        <v>0</v>
      </c>
      <c r="E3095" s="1">
        <v>0</v>
      </c>
      <c r="F3095" s="1">
        <v>86.58</v>
      </c>
      <c r="G3095" s="1">
        <v>0</v>
      </c>
      <c r="H3095" s="1">
        <v>0</v>
      </c>
      <c r="I3095" s="6">
        <v>86.58</v>
      </c>
      <c r="J3095" s="86"/>
      <c r="K3095" s="86"/>
      <c r="L3095" s="85"/>
      <c r="M3095" s="85"/>
      <c r="N3095" s="85"/>
      <c r="O3095" s="85"/>
      <c r="P3095" s="85"/>
      <c r="Q3095" s="1">
        <f t="shared" si="48"/>
        <v>86.58</v>
      </c>
    </row>
    <row r="3096" spans="1:17" x14ac:dyDescent="0.25">
      <c r="A3096" s="83" t="s">
        <v>10764</v>
      </c>
      <c r="B3096" s="84" t="s">
        <v>18470</v>
      </c>
      <c r="C3096" s="7">
        <v>4205</v>
      </c>
      <c r="D3096" s="7">
        <v>71</v>
      </c>
      <c r="E3096" s="1">
        <v>44675.86</v>
      </c>
      <c r="F3096" s="1">
        <v>4919.83</v>
      </c>
      <c r="G3096" s="1">
        <v>6270.18</v>
      </c>
      <c r="H3096" s="1">
        <v>4760.5600000000004</v>
      </c>
      <c r="I3096" s="6">
        <v>15950.57</v>
      </c>
      <c r="J3096" s="86"/>
      <c r="K3096" s="86"/>
      <c r="L3096" s="85"/>
      <c r="M3096" s="85"/>
      <c r="N3096" s="85"/>
      <c r="O3096" s="85"/>
      <c r="P3096" s="85"/>
      <c r="Q3096" s="1">
        <f t="shared" si="48"/>
        <v>15950.57</v>
      </c>
    </row>
    <row r="3097" spans="1:17" x14ac:dyDescent="0.25">
      <c r="A3097" s="83" t="s">
        <v>10765</v>
      </c>
      <c r="B3097" s="84" t="s">
        <v>18471</v>
      </c>
      <c r="C3097" s="7">
        <v>90</v>
      </c>
      <c r="D3097" s="7">
        <v>0</v>
      </c>
      <c r="E3097" s="1">
        <v>0</v>
      </c>
      <c r="F3097" s="1">
        <v>105.3</v>
      </c>
      <c r="G3097" s="1">
        <v>0</v>
      </c>
      <c r="H3097" s="1">
        <v>0</v>
      </c>
      <c r="I3097" s="6">
        <v>105.3</v>
      </c>
      <c r="J3097" s="86"/>
      <c r="K3097" s="86"/>
      <c r="L3097" s="85"/>
      <c r="M3097" s="85"/>
      <c r="N3097" s="85"/>
      <c r="O3097" s="85"/>
      <c r="P3097" s="85"/>
      <c r="Q3097" s="1">
        <f t="shared" si="48"/>
        <v>105.3</v>
      </c>
    </row>
    <row r="3098" spans="1:17" x14ac:dyDescent="0.25">
      <c r="A3098" s="83" t="s">
        <v>10766</v>
      </c>
      <c r="B3098" s="84" t="s">
        <v>18472</v>
      </c>
      <c r="C3098" s="7">
        <v>104</v>
      </c>
      <c r="D3098" s="7">
        <v>1</v>
      </c>
      <c r="E3098" s="1">
        <v>1045.76</v>
      </c>
      <c r="F3098" s="1">
        <v>121.68</v>
      </c>
      <c r="G3098" s="1">
        <v>88.31</v>
      </c>
      <c r="H3098" s="1">
        <v>111.43</v>
      </c>
      <c r="I3098" s="6">
        <v>321.42</v>
      </c>
      <c r="J3098" s="86"/>
      <c r="K3098" s="86"/>
      <c r="L3098" s="85"/>
      <c r="M3098" s="85"/>
      <c r="N3098" s="85"/>
      <c r="O3098" s="85"/>
      <c r="P3098" s="85"/>
      <c r="Q3098" s="1">
        <f t="shared" si="48"/>
        <v>321.42</v>
      </c>
    </row>
    <row r="3099" spans="1:17" x14ac:dyDescent="0.25">
      <c r="A3099" s="83" t="s">
        <v>10767</v>
      </c>
      <c r="B3099" s="84" t="s">
        <v>18473</v>
      </c>
      <c r="C3099" s="7">
        <v>42</v>
      </c>
      <c r="D3099" s="7">
        <v>0</v>
      </c>
      <c r="E3099" s="1">
        <v>0</v>
      </c>
      <c r="F3099" s="1">
        <v>49.14</v>
      </c>
      <c r="G3099" s="1">
        <v>0</v>
      </c>
      <c r="H3099" s="1">
        <v>0</v>
      </c>
      <c r="I3099" s="6">
        <v>49.14</v>
      </c>
      <c r="J3099" s="86"/>
      <c r="K3099" s="86"/>
      <c r="L3099" s="85"/>
      <c r="M3099" s="85"/>
      <c r="N3099" s="85"/>
      <c r="O3099" s="85"/>
      <c r="P3099" s="85"/>
      <c r="Q3099" s="1">
        <f t="shared" si="48"/>
        <v>49.14</v>
      </c>
    </row>
    <row r="3100" spans="1:17" x14ac:dyDescent="0.25">
      <c r="A3100" s="83" t="s">
        <v>10768</v>
      </c>
      <c r="B3100" s="84" t="s">
        <v>18474</v>
      </c>
      <c r="C3100" s="7">
        <v>70</v>
      </c>
      <c r="D3100" s="7">
        <v>2</v>
      </c>
      <c r="E3100" s="1">
        <v>8839.94</v>
      </c>
      <c r="F3100" s="1">
        <v>81.900000000000006</v>
      </c>
      <c r="G3100" s="1">
        <v>176.62</v>
      </c>
      <c r="H3100" s="1">
        <v>941.97</v>
      </c>
      <c r="I3100" s="6">
        <v>1200.49</v>
      </c>
      <c r="J3100" s="86"/>
      <c r="K3100" s="86"/>
      <c r="L3100" s="85"/>
      <c r="M3100" s="85"/>
      <c r="N3100" s="85"/>
      <c r="O3100" s="85"/>
      <c r="P3100" s="85"/>
      <c r="Q3100" s="1">
        <f t="shared" si="48"/>
        <v>1200.49</v>
      </c>
    </row>
    <row r="3101" spans="1:17" x14ac:dyDescent="0.25">
      <c r="A3101" s="83" t="s">
        <v>10769</v>
      </c>
      <c r="B3101" s="84" t="s">
        <v>18475</v>
      </c>
      <c r="C3101" s="7">
        <v>35</v>
      </c>
      <c r="D3101" s="7">
        <v>0</v>
      </c>
      <c r="E3101" s="1">
        <v>0</v>
      </c>
      <c r="F3101" s="1">
        <v>40.950000000000003</v>
      </c>
      <c r="G3101" s="1">
        <v>0</v>
      </c>
      <c r="H3101" s="1">
        <v>0</v>
      </c>
      <c r="I3101" s="6">
        <v>40.950000000000003</v>
      </c>
      <c r="J3101" s="86"/>
      <c r="K3101" s="86"/>
      <c r="L3101" s="85"/>
      <c r="M3101" s="85"/>
      <c r="N3101" s="85"/>
      <c r="O3101" s="85"/>
      <c r="P3101" s="85"/>
      <c r="Q3101" s="1">
        <f t="shared" si="48"/>
        <v>40.950000000000003</v>
      </c>
    </row>
    <row r="3102" spans="1:17" x14ac:dyDescent="0.25">
      <c r="A3102" s="83" t="s">
        <v>10770</v>
      </c>
      <c r="B3102" s="84" t="s">
        <v>18476</v>
      </c>
      <c r="C3102" s="7">
        <v>759</v>
      </c>
      <c r="D3102" s="7">
        <v>2</v>
      </c>
      <c r="E3102" s="1">
        <v>316.87</v>
      </c>
      <c r="F3102" s="1">
        <v>888.02</v>
      </c>
      <c r="G3102" s="1">
        <v>176.62</v>
      </c>
      <c r="H3102" s="1">
        <v>33.770000000000003</v>
      </c>
      <c r="I3102" s="6">
        <v>1098.4100000000001</v>
      </c>
      <c r="J3102" s="86"/>
      <c r="K3102" s="86"/>
      <c r="L3102" s="85"/>
      <c r="M3102" s="85"/>
      <c r="N3102" s="85"/>
      <c r="O3102" s="85"/>
      <c r="P3102" s="85"/>
      <c r="Q3102" s="1">
        <f t="shared" si="48"/>
        <v>1098.4100000000001</v>
      </c>
    </row>
    <row r="3103" spans="1:17" x14ac:dyDescent="0.25">
      <c r="A3103" s="83" t="s">
        <v>10771</v>
      </c>
      <c r="B3103" s="84" t="s">
        <v>18477</v>
      </c>
      <c r="C3103" s="7">
        <v>21474</v>
      </c>
      <c r="D3103" s="7">
        <v>107</v>
      </c>
      <c r="E3103" s="1">
        <v>30656.94</v>
      </c>
      <c r="F3103" s="1">
        <v>25124.5</v>
      </c>
      <c r="G3103" s="1">
        <v>9449.42</v>
      </c>
      <c r="H3103" s="1">
        <v>3266.74</v>
      </c>
      <c r="I3103" s="6">
        <v>37840.660000000003</v>
      </c>
      <c r="J3103" s="86"/>
      <c r="K3103" s="86"/>
      <c r="L3103" s="85"/>
      <c r="M3103" s="85"/>
      <c r="N3103" s="85"/>
      <c r="O3103" s="85"/>
      <c r="P3103" s="85"/>
      <c r="Q3103" s="1">
        <f t="shared" si="48"/>
        <v>37840.660000000003</v>
      </c>
    </row>
    <row r="3104" spans="1:17" x14ac:dyDescent="0.25">
      <c r="A3104" s="83" t="s">
        <v>10772</v>
      </c>
      <c r="B3104" s="84" t="s">
        <v>18478</v>
      </c>
      <c r="C3104" s="7">
        <v>840</v>
      </c>
      <c r="D3104" s="7">
        <v>15</v>
      </c>
      <c r="E3104" s="1">
        <v>91520.24</v>
      </c>
      <c r="F3104" s="1">
        <v>982.8</v>
      </c>
      <c r="G3104" s="1">
        <v>1324.69</v>
      </c>
      <c r="H3104" s="1">
        <v>9752.2000000000007</v>
      </c>
      <c r="I3104" s="6">
        <v>12059.69</v>
      </c>
      <c r="J3104" s="86"/>
      <c r="K3104" s="86"/>
      <c r="L3104" s="85"/>
      <c r="M3104" s="85"/>
      <c r="N3104" s="85"/>
      <c r="O3104" s="85"/>
      <c r="P3104" s="85"/>
      <c r="Q3104" s="1">
        <f t="shared" si="48"/>
        <v>12059.69</v>
      </c>
    </row>
    <row r="3105" spans="1:17" x14ac:dyDescent="0.25">
      <c r="A3105" s="83" t="s">
        <v>10773</v>
      </c>
      <c r="B3105" s="84" t="s">
        <v>18479</v>
      </c>
      <c r="C3105" s="7">
        <v>1788</v>
      </c>
      <c r="D3105" s="7">
        <v>19</v>
      </c>
      <c r="E3105" s="1">
        <v>232125.54</v>
      </c>
      <c r="F3105" s="1">
        <v>2091.9499999999998</v>
      </c>
      <c r="G3105" s="1">
        <v>1677.94</v>
      </c>
      <c r="H3105" s="1">
        <v>24734.799999999999</v>
      </c>
      <c r="I3105" s="6">
        <v>28504.69</v>
      </c>
      <c r="J3105" s="86"/>
      <c r="K3105" s="86"/>
      <c r="L3105" s="85"/>
      <c r="M3105" s="85"/>
      <c r="N3105" s="85"/>
      <c r="O3105" s="85"/>
      <c r="P3105" s="85"/>
      <c r="Q3105" s="1">
        <f t="shared" si="48"/>
        <v>28504.69</v>
      </c>
    </row>
    <row r="3106" spans="1:17" x14ac:dyDescent="0.25">
      <c r="A3106" s="83" t="s">
        <v>10774</v>
      </c>
      <c r="B3106" s="84" t="s">
        <v>18480</v>
      </c>
      <c r="C3106" s="7">
        <v>24507</v>
      </c>
      <c r="D3106" s="7">
        <v>256</v>
      </c>
      <c r="E3106" s="1">
        <v>133485.4</v>
      </c>
      <c r="F3106" s="1">
        <v>28673.1</v>
      </c>
      <c r="G3106" s="1">
        <v>22607.95</v>
      </c>
      <c r="H3106" s="1">
        <v>14223.92</v>
      </c>
      <c r="I3106" s="6">
        <v>65504.97</v>
      </c>
      <c r="J3106" s="86"/>
      <c r="K3106" s="86"/>
      <c r="L3106" s="85"/>
      <c r="M3106" s="85"/>
      <c r="N3106" s="85"/>
      <c r="O3106" s="85"/>
      <c r="P3106" s="85"/>
      <c r="Q3106" s="1">
        <f t="shared" si="48"/>
        <v>65504.97</v>
      </c>
    </row>
    <row r="3107" spans="1:17" x14ac:dyDescent="0.25">
      <c r="A3107" s="83" t="s">
        <v>10775</v>
      </c>
      <c r="B3107" s="84" t="s">
        <v>18481</v>
      </c>
      <c r="C3107" s="7">
        <v>3933</v>
      </c>
      <c r="D3107" s="7">
        <v>42</v>
      </c>
      <c r="E3107" s="1">
        <v>31119.07</v>
      </c>
      <c r="F3107" s="1">
        <v>4601.6000000000004</v>
      </c>
      <c r="G3107" s="1">
        <v>3709.12</v>
      </c>
      <c r="H3107" s="1">
        <v>3315.98</v>
      </c>
      <c r="I3107" s="6">
        <v>11626.7</v>
      </c>
      <c r="J3107" s="86"/>
      <c r="K3107" s="86"/>
      <c r="L3107" s="85"/>
      <c r="M3107" s="85"/>
      <c r="N3107" s="85"/>
      <c r="O3107" s="85"/>
      <c r="P3107" s="85"/>
      <c r="Q3107" s="1">
        <f t="shared" si="48"/>
        <v>11626.7</v>
      </c>
    </row>
    <row r="3108" spans="1:17" x14ac:dyDescent="0.25">
      <c r="A3108" s="83" t="s">
        <v>10776</v>
      </c>
      <c r="B3108" s="84" t="s">
        <v>18482</v>
      </c>
      <c r="C3108" s="7">
        <v>8255</v>
      </c>
      <c r="D3108" s="7">
        <v>102</v>
      </c>
      <c r="E3108" s="1">
        <v>30088.79</v>
      </c>
      <c r="F3108" s="1">
        <v>9658.32</v>
      </c>
      <c r="G3108" s="1">
        <v>9007.86</v>
      </c>
      <c r="H3108" s="1">
        <v>3206.2</v>
      </c>
      <c r="I3108" s="6">
        <v>21872.38</v>
      </c>
      <c r="J3108" s="86"/>
      <c r="K3108" s="86"/>
      <c r="L3108" s="85"/>
      <c r="M3108" s="85"/>
      <c r="N3108" s="85"/>
      <c r="O3108" s="85"/>
      <c r="P3108" s="85"/>
      <c r="Q3108" s="1">
        <f t="shared" si="48"/>
        <v>21872.38</v>
      </c>
    </row>
    <row r="3109" spans="1:17" x14ac:dyDescent="0.25">
      <c r="A3109" s="83" t="s">
        <v>10777</v>
      </c>
      <c r="B3109" s="84" t="s">
        <v>18483</v>
      </c>
      <c r="C3109" s="7">
        <v>3054</v>
      </c>
      <c r="D3109" s="7">
        <v>18</v>
      </c>
      <c r="E3109" s="1">
        <v>5301.04</v>
      </c>
      <c r="F3109" s="1">
        <v>3573.17</v>
      </c>
      <c r="G3109" s="1">
        <v>1589.62</v>
      </c>
      <c r="H3109" s="1">
        <v>564.86</v>
      </c>
      <c r="I3109" s="6">
        <v>5727.65</v>
      </c>
      <c r="J3109" s="86"/>
      <c r="K3109" s="86"/>
      <c r="L3109" s="85"/>
      <c r="M3109" s="85"/>
      <c r="N3109" s="85"/>
      <c r="O3109" s="85"/>
      <c r="P3109" s="85"/>
      <c r="Q3109" s="1">
        <f t="shared" si="48"/>
        <v>5727.65</v>
      </c>
    </row>
    <row r="3110" spans="1:17" x14ac:dyDescent="0.25">
      <c r="A3110" s="83" t="s">
        <v>10778</v>
      </c>
      <c r="B3110" s="84" t="s">
        <v>18484</v>
      </c>
      <c r="C3110" s="7">
        <v>947</v>
      </c>
      <c r="D3110" s="7">
        <v>7</v>
      </c>
      <c r="E3110" s="1">
        <v>1213.17</v>
      </c>
      <c r="F3110" s="1">
        <v>1107.98</v>
      </c>
      <c r="G3110" s="1">
        <v>618.17999999999995</v>
      </c>
      <c r="H3110" s="1">
        <v>129.27000000000001</v>
      </c>
      <c r="I3110" s="6">
        <v>1855.43</v>
      </c>
      <c r="J3110" s="86"/>
      <c r="K3110" s="86"/>
      <c r="L3110" s="85"/>
      <c r="M3110" s="85"/>
      <c r="N3110" s="85"/>
      <c r="O3110" s="85"/>
      <c r="P3110" s="85"/>
      <c r="Q3110" s="1">
        <f t="shared" si="48"/>
        <v>1855.43</v>
      </c>
    </row>
    <row r="3111" spans="1:17" x14ac:dyDescent="0.25">
      <c r="A3111" s="83" t="s">
        <v>10779</v>
      </c>
      <c r="B3111" s="84" t="s">
        <v>18485</v>
      </c>
      <c r="C3111" s="7">
        <v>21104</v>
      </c>
      <c r="D3111" s="7">
        <v>269</v>
      </c>
      <c r="E3111" s="1">
        <v>143744.54</v>
      </c>
      <c r="F3111" s="1">
        <v>24691.61</v>
      </c>
      <c r="G3111" s="1">
        <v>23756.02</v>
      </c>
      <c r="H3111" s="1">
        <v>15317.11</v>
      </c>
      <c r="I3111" s="6">
        <v>63764.74</v>
      </c>
      <c r="J3111" s="86"/>
      <c r="K3111" s="86"/>
      <c r="L3111" s="85"/>
      <c r="M3111" s="85"/>
      <c r="N3111" s="85"/>
      <c r="O3111" s="85"/>
      <c r="P3111" s="85"/>
      <c r="Q3111" s="1">
        <f t="shared" si="48"/>
        <v>63764.74</v>
      </c>
    </row>
    <row r="3112" spans="1:17" x14ac:dyDescent="0.25">
      <c r="A3112" s="83" t="s">
        <v>10780</v>
      </c>
      <c r="B3112" s="84" t="s">
        <v>18486</v>
      </c>
      <c r="C3112" s="7">
        <v>4341</v>
      </c>
      <c r="D3112" s="7">
        <v>32</v>
      </c>
      <c r="E3112" s="1">
        <v>10993.75</v>
      </c>
      <c r="F3112" s="1">
        <v>5078.95</v>
      </c>
      <c r="G3112" s="1">
        <v>2825.99</v>
      </c>
      <c r="H3112" s="1">
        <v>1171.47</v>
      </c>
      <c r="I3112" s="6">
        <v>9076.41</v>
      </c>
      <c r="J3112" s="86"/>
      <c r="K3112" s="86"/>
      <c r="L3112" s="85"/>
      <c r="M3112" s="85"/>
      <c r="N3112" s="85"/>
      <c r="O3112" s="85"/>
      <c r="P3112" s="85"/>
      <c r="Q3112" s="1">
        <f t="shared" si="48"/>
        <v>9076.41</v>
      </c>
    </row>
    <row r="3113" spans="1:17" x14ac:dyDescent="0.25">
      <c r="A3113" s="83" t="s">
        <v>10781</v>
      </c>
      <c r="B3113" s="84" t="s">
        <v>18487</v>
      </c>
      <c r="C3113" s="7">
        <v>303</v>
      </c>
      <c r="D3113" s="7">
        <v>5</v>
      </c>
      <c r="E3113" s="1">
        <v>537.45000000000005</v>
      </c>
      <c r="F3113" s="1">
        <v>354.51</v>
      </c>
      <c r="G3113" s="1">
        <v>441.56</v>
      </c>
      <c r="H3113" s="1">
        <v>57.27</v>
      </c>
      <c r="I3113" s="6">
        <v>853.34</v>
      </c>
      <c r="J3113" s="86"/>
      <c r="K3113" s="86"/>
      <c r="L3113" s="85"/>
      <c r="M3113" s="85"/>
      <c r="N3113" s="85"/>
      <c r="O3113" s="85"/>
      <c r="P3113" s="85"/>
      <c r="Q3113" s="1">
        <f t="shared" si="48"/>
        <v>853.34</v>
      </c>
    </row>
    <row r="3114" spans="1:17" x14ac:dyDescent="0.25">
      <c r="A3114" s="83" t="s">
        <v>10782</v>
      </c>
      <c r="B3114" s="84" t="s">
        <v>18488</v>
      </c>
      <c r="C3114" s="7">
        <v>14387</v>
      </c>
      <c r="D3114" s="7">
        <v>136</v>
      </c>
      <c r="E3114" s="1">
        <v>51229.34</v>
      </c>
      <c r="F3114" s="1">
        <v>16832.740000000002</v>
      </c>
      <c r="G3114" s="1">
        <v>12010.47</v>
      </c>
      <c r="H3114" s="1">
        <v>5458.89</v>
      </c>
      <c r="I3114" s="6">
        <v>34302.1</v>
      </c>
      <c r="J3114" s="86"/>
      <c r="K3114" s="86"/>
      <c r="L3114" s="85"/>
      <c r="M3114" s="85"/>
      <c r="N3114" s="85"/>
      <c r="O3114" s="85"/>
      <c r="P3114" s="85"/>
      <c r="Q3114" s="1">
        <f t="shared" si="48"/>
        <v>34302.1</v>
      </c>
    </row>
    <row r="3115" spans="1:17" x14ac:dyDescent="0.25">
      <c r="A3115" s="83" t="s">
        <v>10783</v>
      </c>
      <c r="B3115" s="84" t="s">
        <v>18489</v>
      </c>
      <c r="C3115" s="7">
        <v>6060</v>
      </c>
      <c r="D3115" s="7">
        <v>63</v>
      </c>
      <c r="E3115" s="1">
        <v>18167.189999999999</v>
      </c>
      <c r="F3115" s="1">
        <v>7090.18</v>
      </c>
      <c r="G3115" s="1">
        <v>5563.67</v>
      </c>
      <c r="H3115" s="1">
        <v>1935.86</v>
      </c>
      <c r="I3115" s="6">
        <v>14589.71</v>
      </c>
      <c r="J3115" s="86"/>
      <c r="K3115" s="86"/>
      <c r="L3115" s="85"/>
      <c r="M3115" s="85"/>
      <c r="N3115" s="85"/>
      <c r="O3115" s="85"/>
      <c r="P3115" s="85"/>
      <c r="Q3115" s="1">
        <f t="shared" si="48"/>
        <v>14589.71</v>
      </c>
    </row>
    <row r="3116" spans="1:17" x14ac:dyDescent="0.25">
      <c r="A3116" s="83" t="s">
        <v>10784</v>
      </c>
      <c r="B3116" s="84" t="s">
        <v>18490</v>
      </c>
      <c r="C3116" s="7">
        <v>706</v>
      </c>
      <c r="D3116" s="7">
        <v>7</v>
      </c>
      <c r="E3116" s="1">
        <v>1245.9000000000001</v>
      </c>
      <c r="F3116" s="1">
        <v>826.02</v>
      </c>
      <c r="G3116" s="1">
        <v>618.17999999999995</v>
      </c>
      <c r="H3116" s="1">
        <v>132.76</v>
      </c>
      <c r="I3116" s="6">
        <v>1576.96</v>
      </c>
      <c r="J3116" s="86"/>
      <c r="K3116" s="86"/>
      <c r="L3116" s="85"/>
      <c r="M3116" s="85"/>
      <c r="N3116" s="85"/>
      <c r="O3116" s="85"/>
      <c r="P3116" s="85"/>
      <c r="Q3116" s="1">
        <f t="shared" si="48"/>
        <v>1576.96</v>
      </c>
    </row>
    <row r="3117" spans="1:17" x14ac:dyDescent="0.25">
      <c r="A3117" s="83" t="s">
        <v>10785</v>
      </c>
      <c r="B3117" s="84" t="s">
        <v>18491</v>
      </c>
      <c r="C3117" s="7">
        <v>1159</v>
      </c>
      <c r="D3117" s="7">
        <v>12</v>
      </c>
      <c r="E3117" s="1">
        <v>2375.36</v>
      </c>
      <c r="F3117" s="1">
        <v>1356.02</v>
      </c>
      <c r="G3117" s="1">
        <v>1059.74</v>
      </c>
      <c r="H3117" s="1">
        <v>253.11</v>
      </c>
      <c r="I3117" s="6">
        <v>2668.87</v>
      </c>
      <c r="J3117" s="86"/>
      <c r="K3117" s="86"/>
      <c r="L3117" s="85"/>
      <c r="M3117" s="85"/>
      <c r="N3117" s="85"/>
      <c r="O3117" s="85"/>
      <c r="P3117" s="85"/>
      <c r="Q3117" s="1">
        <f t="shared" si="48"/>
        <v>2668.87</v>
      </c>
    </row>
    <row r="3118" spans="1:17" x14ac:dyDescent="0.25">
      <c r="A3118" s="83" t="s">
        <v>10786</v>
      </c>
      <c r="B3118" s="84" t="s">
        <v>18492</v>
      </c>
      <c r="C3118" s="7">
        <v>2768</v>
      </c>
      <c r="D3118" s="7">
        <v>38</v>
      </c>
      <c r="E3118" s="1">
        <v>12682.85</v>
      </c>
      <c r="F3118" s="1">
        <v>3238.55</v>
      </c>
      <c r="G3118" s="1">
        <v>3355.87</v>
      </c>
      <c r="H3118" s="1">
        <v>1351.46</v>
      </c>
      <c r="I3118" s="6">
        <v>7945.88</v>
      </c>
      <c r="J3118" s="86"/>
      <c r="K3118" s="86"/>
      <c r="L3118" s="85"/>
      <c r="M3118" s="85"/>
      <c r="N3118" s="85"/>
      <c r="O3118" s="85"/>
      <c r="P3118" s="85"/>
      <c r="Q3118" s="1">
        <f t="shared" si="48"/>
        <v>7945.88</v>
      </c>
    </row>
    <row r="3119" spans="1:17" x14ac:dyDescent="0.25">
      <c r="A3119" s="83" t="s">
        <v>10787</v>
      </c>
      <c r="B3119" s="84" t="s">
        <v>18493</v>
      </c>
      <c r="C3119" s="7">
        <v>2024</v>
      </c>
      <c r="D3119" s="7">
        <v>18</v>
      </c>
      <c r="E3119" s="1">
        <v>13779.03</v>
      </c>
      <c r="F3119" s="1">
        <v>2368.0700000000002</v>
      </c>
      <c r="G3119" s="1">
        <v>1589.62</v>
      </c>
      <c r="H3119" s="1">
        <v>1468.26</v>
      </c>
      <c r="I3119" s="6">
        <v>5425.95</v>
      </c>
      <c r="J3119" s="86"/>
      <c r="K3119" s="86"/>
      <c r="L3119" s="85"/>
      <c r="M3119" s="85"/>
      <c r="N3119" s="85"/>
      <c r="O3119" s="85"/>
      <c r="P3119" s="85"/>
      <c r="Q3119" s="1">
        <f t="shared" si="48"/>
        <v>5425.95</v>
      </c>
    </row>
    <row r="3120" spans="1:17" x14ac:dyDescent="0.25">
      <c r="A3120" s="83" t="s">
        <v>10788</v>
      </c>
      <c r="B3120" s="84" t="s">
        <v>18494</v>
      </c>
      <c r="C3120" s="7">
        <v>713</v>
      </c>
      <c r="D3120" s="7">
        <v>8</v>
      </c>
      <c r="E3120" s="1">
        <v>1198.57</v>
      </c>
      <c r="F3120" s="1">
        <v>834.21</v>
      </c>
      <c r="G3120" s="1">
        <v>706.5</v>
      </c>
      <c r="H3120" s="1">
        <v>127.72</v>
      </c>
      <c r="I3120" s="6">
        <v>1668.43</v>
      </c>
      <c r="J3120" s="86"/>
      <c r="K3120" s="86"/>
      <c r="L3120" s="85"/>
      <c r="M3120" s="85"/>
      <c r="N3120" s="85"/>
      <c r="O3120" s="85"/>
      <c r="P3120" s="85"/>
      <c r="Q3120" s="1">
        <f t="shared" si="48"/>
        <v>1668.43</v>
      </c>
    </row>
    <row r="3121" spans="1:17" x14ac:dyDescent="0.25">
      <c r="A3121" s="83" t="s">
        <v>10789</v>
      </c>
      <c r="B3121" s="84" t="s">
        <v>18495</v>
      </c>
      <c r="C3121" s="7">
        <v>396</v>
      </c>
      <c r="D3121" s="7">
        <v>6</v>
      </c>
      <c r="E3121" s="1">
        <v>1181.8699999999999</v>
      </c>
      <c r="F3121" s="1">
        <v>463.32</v>
      </c>
      <c r="G3121" s="1">
        <v>529.87</v>
      </c>
      <c r="H3121" s="1">
        <v>125.94</v>
      </c>
      <c r="I3121" s="6">
        <v>1119.1300000000001</v>
      </c>
      <c r="J3121" s="86"/>
      <c r="K3121" s="86"/>
      <c r="L3121" s="85"/>
      <c r="M3121" s="85"/>
      <c r="N3121" s="85"/>
      <c r="O3121" s="85"/>
      <c r="P3121" s="85"/>
      <c r="Q3121" s="1">
        <f t="shared" si="48"/>
        <v>1119.1300000000001</v>
      </c>
    </row>
    <row r="3122" spans="1:17" x14ac:dyDescent="0.25">
      <c r="A3122" s="83" t="s">
        <v>10790</v>
      </c>
      <c r="B3122" s="84" t="s">
        <v>18496</v>
      </c>
      <c r="C3122" s="7">
        <v>20083</v>
      </c>
      <c r="D3122" s="7">
        <v>284</v>
      </c>
      <c r="E3122" s="1">
        <v>138177.07999999999</v>
      </c>
      <c r="F3122" s="1">
        <v>23497.040000000001</v>
      </c>
      <c r="G3122" s="1">
        <v>25080.7</v>
      </c>
      <c r="H3122" s="1">
        <v>14723.86</v>
      </c>
      <c r="I3122" s="6">
        <v>63301.599999999999</v>
      </c>
      <c r="J3122" s="86"/>
      <c r="K3122" s="86"/>
      <c r="L3122" s="85"/>
      <c r="M3122" s="85"/>
      <c r="N3122" s="85"/>
      <c r="O3122" s="85"/>
      <c r="P3122" s="85"/>
      <c r="Q3122" s="1">
        <f t="shared" si="48"/>
        <v>63301.599999999999</v>
      </c>
    </row>
    <row r="3123" spans="1:17" x14ac:dyDescent="0.25">
      <c r="A3123" s="83" t="s">
        <v>10791</v>
      </c>
      <c r="B3123" s="84" t="s">
        <v>18497</v>
      </c>
      <c r="C3123" s="7">
        <v>228</v>
      </c>
      <c r="D3123" s="7">
        <v>5</v>
      </c>
      <c r="E3123" s="1">
        <v>995.26</v>
      </c>
      <c r="F3123" s="1">
        <v>266.76</v>
      </c>
      <c r="G3123" s="1">
        <v>441.56</v>
      </c>
      <c r="H3123" s="1">
        <v>106.06</v>
      </c>
      <c r="I3123" s="6">
        <v>814.38</v>
      </c>
      <c r="J3123" s="86"/>
      <c r="K3123" s="86"/>
      <c r="L3123" s="85"/>
      <c r="M3123" s="85"/>
      <c r="N3123" s="85"/>
      <c r="O3123" s="85"/>
      <c r="P3123" s="85"/>
      <c r="Q3123" s="1">
        <f t="shared" si="48"/>
        <v>814.38</v>
      </c>
    </row>
    <row r="3124" spans="1:17" x14ac:dyDescent="0.25">
      <c r="A3124" s="83" t="s">
        <v>10792</v>
      </c>
      <c r="B3124" s="84" t="s">
        <v>18498</v>
      </c>
      <c r="C3124" s="7">
        <v>2327</v>
      </c>
      <c r="D3124" s="7">
        <v>18</v>
      </c>
      <c r="E3124" s="1">
        <v>4363.78</v>
      </c>
      <c r="F3124" s="1">
        <v>2722.58</v>
      </c>
      <c r="G3124" s="1">
        <v>1589.62</v>
      </c>
      <c r="H3124" s="1">
        <v>464.99</v>
      </c>
      <c r="I3124" s="6">
        <v>4777.1899999999996</v>
      </c>
      <c r="J3124" s="86"/>
      <c r="K3124" s="86"/>
      <c r="L3124" s="85"/>
      <c r="M3124" s="85"/>
      <c r="N3124" s="85"/>
      <c r="O3124" s="85"/>
      <c r="P3124" s="85"/>
      <c r="Q3124" s="1">
        <f t="shared" si="48"/>
        <v>4777.1899999999996</v>
      </c>
    </row>
    <row r="3125" spans="1:17" x14ac:dyDescent="0.25">
      <c r="A3125" s="83" t="s">
        <v>10793</v>
      </c>
      <c r="B3125" s="84" t="s">
        <v>18499</v>
      </c>
      <c r="C3125" s="7">
        <v>536</v>
      </c>
      <c r="D3125" s="7">
        <v>9</v>
      </c>
      <c r="E3125" s="1">
        <v>2092.8000000000002</v>
      </c>
      <c r="F3125" s="1">
        <v>627.12</v>
      </c>
      <c r="G3125" s="1">
        <v>794.81</v>
      </c>
      <c r="H3125" s="1">
        <v>223.01</v>
      </c>
      <c r="I3125" s="6">
        <v>1644.94</v>
      </c>
      <c r="J3125" s="86"/>
      <c r="K3125" s="86"/>
      <c r="L3125" s="85"/>
      <c r="M3125" s="85"/>
      <c r="N3125" s="85"/>
      <c r="O3125" s="85"/>
      <c r="P3125" s="85"/>
      <c r="Q3125" s="1">
        <f t="shared" si="48"/>
        <v>1644.94</v>
      </c>
    </row>
    <row r="3126" spans="1:17" x14ac:dyDescent="0.25">
      <c r="A3126" s="83" t="s">
        <v>10794</v>
      </c>
      <c r="B3126" s="84" t="s">
        <v>18500</v>
      </c>
      <c r="C3126" s="7">
        <v>4602</v>
      </c>
      <c r="D3126" s="7">
        <v>63</v>
      </c>
      <c r="E3126" s="1">
        <v>24306.09</v>
      </c>
      <c r="F3126" s="1">
        <v>5384.33</v>
      </c>
      <c r="G3126" s="1">
        <v>5563.67</v>
      </c>
      <c r="H3126" s="1">
        <v>2590.0100000000002</v>
      </c>
      <c r="I3126" s="6">
        <v>13538.01</v>
      </c>
      <c r="J3126" s="86"/>
      <c r="K3126" s="86"/>
      <c r="L3126" s="85"/>
      <c r="M3126" s="85"/>
      <c r="N3126" s="85"/>
      <c r="O3126" s="85"/>
      <c r="P3126" s="85"/>
      <c r="Q3126" s="1">
        <f t="shared" si="48"/>
        <v>13538.01</v>
      </c>
    </row>
    <row r="3127" spans="1:17" x14ac:dyDescent="0.25">
      <c r="A3127" s="83" t="s">
        <v>10795</v>
      </c>
      <c r="B3127" s="84" t="s">
        <v>18501</v>
      </c>
      <c r="C3127" s="7">
        <v>299</v>
      </c>
      <c r="D3127" s="7">
        <v>1</v>
      </c>
      <c r="E3127" s="1">
        <v>248.82</v>
      </c>
      <c r="F3127" s="1">
        <v>349.83</v>
      </c>
      <c r="G3127" s="1">
        <v>88.31</v>
      </c>
      <c r="H3127" s="1">
        <v>26.51</v>
      </c>
      <c r="I3127" s="6">
        <v>464.65</v>
      </c>
      <c r="J3127" s="86"/>
      <c r="K3127" s="86"/>
      <c r="L3127" s="85"/>
      <c r="M3127" s="85"/>
      <c r="N3127" s="85"/>
      <c r="O3127" s="85"/>
      <c r="P3127" s="85"/>
      <c r="Q3127" s="1">
        <f t="shared" si="48"/>
        <v>464.65</v>
      </c>
    </row>
    <row r="3128" spans="1:17" x14ac:dyDescent="0.25">
      <c r="A3128" s="83" t="s">
        <v>10796</v>
      </c>
      <c r="B3128" s="84" t="s">
        <v>18502</v>
      </c>
      <c r="C3128" s="7">
        <v>51</v>
      </c>
      <c r="D3128" s="7">
        <v>1</v>
      </c>
      <c r="E3128" s="1">
        <v>186.61</v>
      </c>
      <c r="F3128" s="1">
        <v>59.67</v>
      </c>
      <c r="G3128" s="1">
        <v>88.31</v>
      </c>
      <c r="H3128" s="1">
        <v>19.89</v>
      </c>
      <c r="I3128" s="6">
        <v>167.87</v>
      </c>
      <c r="J3128" s="86"/>
      <c r="K3128" s="86"/>
      <c r="L3128" s="85"/>
      <c r="M3128" s="85"/>
      <c r="N3128" s="85"/>
      <c r="O3128" s="85"/>
      <c r="P3128" s="85"/>
      <c r="Q3128" s="1">
        <f t="shared" si="48"/>
        <v>167.87</v>
      </c>
    </row>
    <row r="3129" spans="1:17" x14ac:dyDescent="0.25">
      <c r="A3129" s="83" t="s">
        <v>10797</v>
      </c>
      <c r="B3129" s="84" t="s">
        <v>18503</v>
      </c>
      <c r="C3129" s="7">
        <v>376</v>
      </c>
      <c r="D3129" s="7">
        <v>1</v>
      </c>
      <c r="E3129" s="1">
        <v>316.14999999999998</v>
      </c>
      <c r="F3129" s="1">
        <v>439.92</v>
      </c>
      <c r="G3129" s="1">
        <v>88.31</v>
      </c>
      <c r="H3129" s="1">
        <v>33.69</v>
      </c>
      <c r="I3129" s="6">
        <v>561.91999999999996</v>
      </c>
      <c r="J3129" s="86"/>
      <c r="K3129" s="86"/>
      <c r="L3129" s="85"/>
      <c r="M3129" s="85"/>
      <c r="N3129" s="85"/>
      <c r="O3129" s="85"/>
      <c r="P3129" s="85"/>
      <c r="Q3129" s="1">
        <f t="shared" si="48"/>
        <v>561.91999999999996</v>
      </c>
    </row>
    <row r="3130" spans="1:17" x14ac:dyDescent="0.25">
      <c r="A3130" s="83" t="s">
        <v>10798</v>
      </c>
      <c r="B3130" s="84" t="s">
        <v>18504</v>
      </c>
      <c r="C3130" s="7">
        <v>1749</v>
      </c>
      <c r="D3130" s="7">
        <v>36</v>
      </c>
      <c r="E3130" s="1">
        <v>8404.08</v>
      </c>
      <c r="F3130" s="1">
        <v>2046.32</v>
      </c>
      <c r="G3130" s="1">
        <v>3179.24</v>
      </c>
      <c r="H3130" s="1">
        <v>895.52</v>
      </c>
      <c r="I3130" s="6">
        <v>6121.08</v>
      </c>
      <c r="J3130" s="86"/>
      <c r="K3130" s="86"/>
      <c r="L3130" s="85"/>
      <c r="M3130" s="85"/>
      <c r="N3130" s="85"/>
      <c r="O3130" s="85"/>
      <c r="P3130" s="85"/>
      <c r="Q3130" s="1">
        <f t="shared" si="48"/>
        <v>6121.08</v>
      </c>
    </row>
    <row r="3131" spans="1:17" x14ac:dyDescent="0.25">
      <c r="A3131" s="83" t="s">
        <v>10799</v>
      </c>
      <c r="B3131" s="84" t="s">
        <v>18505</v>
      </c>
      <c r="C3131" s="7">
        <v>2223</v>
      </c>
      <c r="D3131" s="7">
        <v>38</v>
      </c>
      <c r="E3131" s="1">
        <v>7120.38</v>
      </c>
      <c r="F3131" s="1">
        <v>2600.9</v>
      </c>
      <c r="G3131" s="1">
        <v>3355.87</v>
      </c>
      <c r="H3131" s="1">
        <v>758.74</v>
      </c>
      <c r="I3131" s="6">
        <v>6715.51</v>
      </c>
      <c r="J3131" s="86"/>
      <c r="K3131" s="86"/>
      <c r="L3131" s="85"/>
      <c r="M3131" s="85"/>
      <c r="N3131" s="85"/>
      <c r="O3131" s="85"/>
      <c r="P3131" s="85"/>
      <c r="Q3131" s="1">
        <f t="shared" si="48"/>
        <v>6715.51</v>
      </c>
    </row>
    <row r="3132" spans="1:17" x14ac:dyDescent="0.25">
      <c r="A3132" s="83" t="s">
        <v>10800</v>
      </c>
      <c r="B3132" s="84" t="s">
        <v>18506</v>
      </c>
      <c r="C3132" s="7">
        <v>1310</v>
      </c>
      <c r="D3132" s="7">
        <v>14</v>
      </c>
      <c r="E3132" s="1">
        <v>3607.31</v>
      </c>
      <c r="F3132" s="1">
        <v>1532.7</v>
      </c>
      <c r="G3132" s="1">
        <v>1236.3800000000001</v>
      </c>
      <c r="H3132" s="1">
        <v>384.38</v>
      </c>
      <c r="I3132" s="6">
        <v>3153.46</v>
      </c>
      <c r="J3132" s="86"/>
      <c r="K3132" s="86"/>
      <c r="L3132" s="85"/>
      <c r="M3132" s="85"/>
      <c r="N3132" s="85"/>
      <c r="O3132" s="85"/>
      <c r="P3132" s="85"/>
      <c r="Q3132" s="1">
        <f t="shared" si="48"/>
        <v>3153.46</v>
      </c>
    </row>
    <row r="3133" spans="1:17" x14ac:dyDescent="0.25">
      <c r="A3133" s="83" t="s">
        <v>10801</v>
      </c>
      <c r="B3133" s="84" t="s">
        <v>18507</v>
      </c>
      <c r="C3133" s="7">
        <v>2287</v>
      </c>
      <c r="D3133" s="7">
        <v>32</v>
      </c>
      <c r="E3133" s="1">
        <v>8003.24</v>
      </c>
      <c r="F3133" s="1">
        <v>2675.78</v>
      </c>
      <c r="G3133" s="1">
        <v>2825.99</v>
      </c>
      <c r="H3133" s="1">
        <v>852.81</v>
      </c>
      <c r="I3133" s="6">
        <v>6354.58</v>
      </c>
      <c r="J3133" s="86"/>
      <c r="K3133" s="86"/>
      <c r="L3133" s="85"/>
      <c r="M3133" s="85"/>
      <c r="N3133" s="85"/>
      <c r="O3133" s="85"/>
      <c r="P3133" s="85"/>
      <c r="Q3133" s="1">
        <f t="shared" si="48"/>
        <v>6354.58</v>
      </c>
    </row>
    <row r="3134" spans="1:17" x14ac:dyDescent="0.25">
      <c r="A3134" s="83" t="s">
        <v>10802</v>
      </c>
      <c r="B3134" s="84" t="s">
        <v>18508</v>
      </c>
      <c r="C3134" s="7">
        <v>709</v>
      </c>
      <c r="D3134" s="7">
        <v>6</v>
      </c>
      <c r="E3134" s="1">
        <v>1164.46</v>
      </c>
      <c r="F3134" s="1">
        <v>829.53</v>
      </c>
      <c r="G3134" s="1">
        <v>529.87</v>
      </c>
      <c r="H3134" s="1">
        <v>124.08</v>
      </c>
      <c r="I3134" s="6">
        <v>1483.48</v>
      </c>
      <c r="J3134" s="86"/>
      <c r="K3134" s="86"/>
      <c r="L3134" s="85"/>
      <c r="M3134" s="85"/>
      <c r="N3134" s="85"/>
      <c r="O3134" s="85"/>
      <c r="P3134" s="85"/>
      <c r="Q3134" s="1">
        <f t="shared" si="48"/>
        <v>1483.48</v>
      </c>
    </row>
    <row r="3135" spans="1:17" x14ac:dyDescent="0.25">
      <c r="A3135" s="83" t="s">
        <v>10803</v>
      </c>
      <c r="B3135" s="84" t="s">
        <v>18509</v>
      </c>
      <c r="C3135" s="7">
        <v>1382</v>
      </c>
      <c r="D3135" s="7">
        <v>11</v>
      </c>
      <c r="E3135" s="1">
        <v>10123.08</v>
      </c>
      <c r="F3135" s="1">
        <v>1616.94</v>
      </c>
      <c r="G3135" s="1">
        <v>971.43</v>
      </c>
      <c r="H3135" s="1">
        <v>1078.7</v>
      </c>
      <c r="I3135" s="6">
        <v>3667.07</v>
      </c>
      <c r="J3135" s="86"/>
      <c r="K3135" s="86"/>
      <c r="L3135" s="85"/>
      <c r="M3135" s="85"/>
      <c r="N3135" s="85"/>
      <c r="O3135" s="85"/>
      <c r="P3135" s="85"/>
      <c r="Q3135" s="1">
        <f t="shared" si="48"/>
        <v>3667.07</v>
      </c>
    </row>
    <row r="3136" spans="1:17" x14ac:dyDescent="0.25">
      <c r="A3136" s="83" t="s">
        <v>10804</v>
      </c>
      <c r="B3136" s="84" t="s">
        <v>18510</v>
      </c>
      <c r="C3136" s="7">
        <v>12737</v>
      </c>
      <c r="D3136" s="7">
        <v>97</v>
      </c>
      <c r="E3136" s="1">
        <v>35404.81</v>
      </c>
      <c r="F3136" s="1">
        <v>14902.25</v>
      </c>
      <c r="G3136" s="1">
        <v>8566.2999999999993</v>
      </c>
      <c r="H3136" s="1">
        <v>3772.66</v>
      </c>
      <c r="I3136" s="6">
        <v>27241.21</v>
      </c>
      <c r="J3136" s="86"/>
      <c r="K3136" s="86"/>
      <c r="L3136" s="85"/>
      <c r="M3136" s="85"/>
      <c r="N3136" s="85"/>
      <c r="O3136" s="85"/>
      <c r="P3136" s="85"/>
      <c r="Q3136" s="1">
        <f t="shared" si="48"/>
        <v>27241.21</v>
      </c>
    </row>
    <row r="3137" spans="1:17" x14ac:dyDescent="0.25">
      <c r="A3137" s="83" t="s">
        <v>10805</v>
      </c>
      <c r="B3137" s="84" t="s">
        <v>18511</v>
      </c>
      <c r="C3137" s="7">
        <v>243</v>
      </c>
      <c r="D3137" s="7">
        <v>4</v>
      </c>
      <c r="E3137" s="1">
        <v>630.13</v>
      </c>
      <c r="F3137" s="1">
        <v>284.31</v>
      </c>
      <c r="G3137" s="1">
        <v>353.25</v>
      </c>
      <c r="H3137" s="1">
        <v>67.14</v>
      </c>
      <c r="I3137" s="6">
        <v>704.7</v>
      </c>
      <c r="J3137" s="86"/>
      <c r="K3137" s="86"/>
      <c r="L3137" s="85"/>
      <c r="M3137" s="85"/>
      <c r="N3137" s="85"/>
      <c r="O3137" s="85"/>
      <c r="P3137" s="85"/>
      <c r="Q3137" s="1">
        <f t="shared" si="48"/>
        <v>704.7</v>
      </c>
    </row>
    <row r="3138" spans="1:17" x14ac:dyDescent="0.25">
      <c r="A3138" s="83" t="s">
        <v>10806</v>
      </c>
      <c r="B3138" s="84" t="s">
        <v>18512</v>
      </c>
      <c r="C3138" s="7">
        <v>532</v>
      </c>
      <c r="D3138" s="7">
        <v>5</v>
      </c>
      <c r="E3138" s="1">
        <v>29499.69</v>
      </c>
      <c r="F3138" s="1">
        <v>622.44000000000005</v>
      </c>
      <c r="G3138" s="1">
        <v>441.56</v>
      </c>
      <c r="H3138" s="1">
        <v>3143.42</v>
      </c>
      <c r="I3138" s="6">
        <v>4207.42</v>
      </c>
      <c r="J3138" s="86"/>
      <c r="K3138" s="86"/>
      <c r="L3138" s="85"/>
      <c r="M3138" s="85"/>
      <c r="N3138" s="85"/>
      <c r="O3138" s="85"/>
      <c r="P3138" s="85"/>
      <c r="Q3138" s="1">
        <f t="shared" si="48"/>
        <v>4207.42</v>
      </c>
    </row>
    <row r="3139" spans="1:17" x14ac:dyDescent="0.25">
      <c r="A3139" s="83" t="s">
        <v>10807</v>
      </c>
      <c r="B3139" s="84" t="s">
        <v>18513</v>
      </c>
      <c r="C3139" s="7">
        <v>1291</v>
      </c>
      <c r="D3139" s="7">
        <v>14</v>
      </c>
      <c r="E3139" s="1">
        <v>3151.04</v>
      </c>
      <c r="F3139" s="1">
        <v>1510.46</v>
      </c>
      <c r="G3139" s="1">
        <v>1236.3800000000001</v>
      </c>
      <c r="H3139" s="1">
        <v>335.77</v>
      </c>
      <c r="I3139" s="6">
        <v>3082.61</v>
      </c>
      <c r="J3139" s="86"/>
      <c r="K3139" s="86"/>
      <c r="L3139" s="85"/>
      <c r="M3139" s="85"/>
      <c r="N3139" s="85"/>
      <c r="O3139" s="85"/>
      <c r="P3139" s="85"/>
      <c r="Q3139" s="1">
        <f t="shared" si="48"/>
        <v>3082.61</v>
      </c>
    </row>
    <row r="3140" spans="1:17" x14ac:dyDescent="0.25">
      <c r="A3140" s="83" t="s">
        <v>10808</v>
      </c>
      <c r="B3140" s="84" t="s">
        <v>18514</v>
      </c>
      <c r="C3140" s="7">
        <v>330</v>
      </c>
      <c r="D3140" s="7">
        <v>1</v>
      </c>
      <c r="E3140" s="1">
        <v>186.61</v>
      </c>
      <c r="F3140" s="1">
        <v>386.1</v>
      </c>
      <c r="G3140" s="1">
        <v>88.31</v>
      </c>
      <c r="H3140" s="1">
        <v>19.89</v>
      </c>
      <c r="I3140" s="6">
        <v>494.3</v>
      </c>
      <c r="J3140" s="86"/>
      <c r="K3140" s="86"/>
      <c r="L3140" s="85"/>
      <c r="M3140" s="85"/>
      <c r="N3140" s="85"/>
      <c r="O3140" s="85"/>
      <c r="P3140" s="85"/>
      <c r="Q3140" s="1">
        <f t="shared" si="48"/>
        <v>494.3</v>
      </c>
    </row>
    <row r="3141" spans="1:17" x14ac:dyDescent="0.25">
      <c r="A3141" s="83" t="s">
        <v>10809</v>
      </c>
      <c r="B3141" s="84" t="s">
        <v>18515</v>
      </c>
      <c r="C3141" s="7">
        <v>3961</v>
      </c>
      <c r="D3141" s="7">
        <v>48</v>
      </c>
      <c r="E3141" s="1">
        <v>24301.41</v>
      </c>
      <c r="F3141" s="1">
        <v>4634.3599999999997</v>
      </c>
      <c r="G3141" s="1">
        <v>4238.99</v>
      </c>
      <c r="H3141" s="1">
        <v>2589.5</v>
      </c>
      <c r="I3141" s="6">
        <v>11462.85</v>
      </c>
      <c r="J3141" s="86"/>
      <c r="K3141" s="86"/>
      <c r="L3141" s="85"/>
      <c r="M3141" s="85"/>
      <c r="N3141" s="85"/>
      <c r="O3141" s="85"/>
      <c r="P3141" s="85"/>
      <c r="Q3141" s="1">
        <f t="shared" si="48"/>
        <v>11462.85</v>
      </c>
    </row>
    <row r="3142" spans="1:17" x14ac:dyDescent="0.25">
      <c r="A3142" s="83" t="s">
        <v>10810</v>
      </c>
      <c r="B3142" s="84" t="s">
        <v>18516</v>
      </c>
      <c r="C3142" s="7">
        <v>143837</v>
      </c>
      <c r="D3142" s="7">
        <v>1605</v>
      </c>
      <c r="E3142" s="1">
        <v>1538082.22</v>
      </c>
      <c r="F3142" s="1">
        <v>168288.79</v>
      </c>
      <c r="G3142" s="1">
        <v>141741.26999999999</v>
      </c>
      <c r="H3142" s="1">
        <v>163894.74</v>
      </c>
      <c r="I3142" s="6">
        <v>473924.8</v>
      </c>
      <c r="J3142" s="86"/>
      <c r="K3142" s="86"/>
      <c r="L3142" s="85"/>
      <c r="M3142" s="85"/>
      <c r="N3142" s="85"/>
      <c r="O3142" s="85"/>
      <c r="P3142" s="85"/>
      <c r="Q3142" s="1">
        <f t="shared" si="48"/>
        <v>473924.8</v>
      </c>
    </row>
    <row r="3143" spans="1:17" x14ac:dyDescent="0.25">
      <c r="A3143" s="83" t="s">
        <v>10811</v>
      </c>
      <c r="B3143" s="84" t="s">
        <v>18517</v>
      </c>
      <c r="C3143" s="7">
        <v>21393</v>
      </c>
      <c r="D3143" s="7">
        <v>205</v>
      </c>
      <c r="E3143" s="1">
        <v>117844.33</v>
      </c>
      <c r="F3143" s="1">
        <v>25029.74</v>
      </c>
      <c r="G3143" s="1">
        <v>18104.02</v>
      </c>
      <c r="H3143" s="1">
        <v>12557.24</v>
      </c>
      <c r="I3143" s="6">
        <v>55691</v>
      </c>
      <c r="J3143" s="86"/>
      <c r="K3143" s="86"/>
      <c r="L3143" s="85"/>
      <c r="M3143" s="85"/>
      <c r="N3143" s="85"/>
      <c r="O3143" s="85"/>
      <c r="P3143" s="85"/>
      <c r="Q3143" s="1">
        <f t="shared" si="48"/>
        <v>55691</v>
      </c>
    </row>
    <row r="3144" spans="1:17" x14ac:dyDescent="0.25">
      <c r="A3144" s="83" t="s">
        <v>10812</v>
      </c>
      <c r="B3144" s="84" t="s">
        <v>18518</v>
      </c>
      <c r="C3144" s="7">
        <v>2260</v>
      </c>
      <c r="D3144" s="7">
        <v>58</v>
      </c>
      <c r="E3144" s="1">
        <v>114734.57</v>
      </c>
      <c r="F3144" s="1">
        <v>2644.19</v>
      </c>
      <c r="G3144" s="1">
        <v>5122.1099999999997</v>
      </c>
      <c r="H3144" s="1">
        <v>12225.87</v>
      </c>
      <c r="I3144" s="6">
        <v>19992.169999999998</v>
      </c>
      <c r="J3144" s="86"/>
      <c r="K3144" s="86"/>
      <c r="L3144" s="85"/>
      <c r="M3144" s="85"/>
      <c r="N3144" s="85"/>
      <c r="O3144" s="85"/>
      <c r="P3144" s="85"/>
      <c r="Q3144" s="1">
        <f t="shared" si="48"/>
        <v>19992.169999999998</v>
      </c>
    </row>
    <row r="3145" spans="1:17" x14ac:dyDescent="0.25">
      <c r="A3145" s="83" t="s">
        <v>10813</v>
      </c>
      <c r="B3145" s="84" t="s">
        <v>18519</v>
      </c>
      <c r="C3145" s="7">
        <v>27880</v>
      </c>
      <c r="D3145" s="7">
        <v>359</v>
      </c>
      <c r="E3145" s="1">
        <v>155304.53</v>
      </c>
      <c r="F3145" s="1">
        <v>32619.5</v>
      </c>
      <c r="G3145" s="1">
        <v>31704.12</v>
      </c>
      <c r="H3145" s="1">
        <v>16548.919999999998</v>
      </c>
      <c r="I3145" s="6">
        <v>80872.539999999994</v>
      </c>
      <c r="J3145" s="86"/>
      <c r="K3145" s="86"/>
      <c r="L3145" s="85"/>
      <c r="M3145" s="85"/>
      <c r="N3145" s="85"/>
      <c r="O3145" s="85"/>
      <c r="P3145" s="85"/>
      <c r="Q3145" s="1">
        <f t="shared" si="48"/>
        <v>80872.539999999994</v>
      </c>
    </row>
    <row r="3146" spans="1:17" x14ac:dyDescent="0.25">
      <c r="A3146" s="83" t="s">
        <v>10814</v>
      </c>
      <c r="B3146" s="84" t="s">
        <v>18520</v>
      </c>
      <c r="C3146" s="7">
        <v>262</v>
      </c>
      <c r="D3146" s="7">
        <v>2</v>
      </c>
      <c r="E3146" s="1">
        <v>326.52</v>
      </c>
      <c r="F3146" s="1">
        <v>306.54000000000002</v>
      </c>
      <c r="G3146" s="1">
        <v>176.62</v>
      </c>
      <c r="H3146" s="1">
        <v>34.79</v>
      </c>
      <c r="I3146" s="6">
        <v>517.95000000000005</v>
      </c>
      <c r="J3146" s="86"/>
      <c r="K3146" s="86"/>
      <c r="L3146" s="85"/>
      <c r="M3146" s="85"/>
      <c r="N3146" s="85"/>
      <c r="O3146" s="85"/>
      <c r="P3146" s="85"/>
      <c r="Q3146" s="1">
        <f t="shared" si="48"/>
        <v>517.95000000000005</v>
      </c>
    </row>
    <row r="3147" spans="1:17" x14ac:dyDescent="0.25">
      <c r="A3147" s="83" t="s">
        <v>10815</v>
      </c>
      <c r="B3147" s="84" t="s">
        <v>18521</v>
      </c>
      <c r="C3147" s="7">
        <v>3261</v>
      </c>
      <c r="D3147" s="7">
        <v>27</v>
      </c>
      <c r="E3147" s="1">
        <v>6635.47</v>
      </c>
      <c r="F3147" s="1">
        <v>3815.36</v>
      </c>
      <c r="G3147" s="1">
        <v>2384.4299999999998</v>
      </c>
      <c r="H3147" s="1">
        <v>707.06</v>
      </c>
      <c r="I3147" s="6">
        <v>6906.85</v>
      </c>
      <c r="J3147" s="86"/>
      <c r="K3147" s="86"/>
      <c r="L3147" s="85"/>
      <c r="M3147" s="85"/>
      <c r="N3147" s="85"/>
      <c r="O3147" s="85"/>
      <c r="P3147" s="85"/>
      <c r="Q3147" s="1">
        <f t="shared" si="48"/>
        <v>6906.85</v>
      </c>
    </row>
    <row r="3148" spans="1:17" x14ac:dyDescent="0.25">
      <c r="A3148" s="83" t="s">
        <v>10816</v>
      </c>
      <c r="B3148" s="84" t="s">
        <v>18522</v>
      </c>
      <c r="C3148" s="7">
        <v>2118</v>
      </c>
      <c r="D3148" s="7">
        <v>20</v>
      </c>
      <c r="E3148" s="1">
        <v>4520.17</v>
      </c>
      <c r="F3148" s="1">
        <v>2478.06</v>
      </c>
      <c r="G3148" s="1">
        <v>1766.25</v>
      </c>
      <c r="H3148" s="1">
        <v>481.66</v>
      </c>
      <c r="I3148" s="6">
        <v>4725.97</v>
      </c>
      <c r="J3148" s="86"/>
      <c r="K3148" s="86"/>
      <c r="L3148" s="85"/>
      <c r="M3148" s="85"/>
      <c r="N3148" s="85"/>
      <c r="O3148" s="85"/>
      <c r="P3148" s="85"/>
      <c r="Q3148" s="1">
        <f t="shared" si="48"/>
        <v>4725.97</v>
      </c>
    </row>
    <row r="3149" spans="1:17" x14ac:dyDescent="0.25">
      <c r="A3149" s="83" t="s">
        <v>10817</v>
      </c>
      <c r="B3149" s="84" t="s">
        <v>18523</v>
      </c>
      <c r="C3149" s="7">
        <v>399</v>
      </c>
      <c r="D3149" s="7">
        <v>4</v>
      </c>
      <c r="E3149" s="1">
        <v>1627.72</v>
      </c>
      <c r="F3149" s="1">
        <v>466.83</v>
      </c>
      <c r="G3149" s="1">
        <v>353.25</v>
      </c>
      <c r="H3149" s="1">
        <v>173.45</v>
      </c>
      <c r="I3149" s="6">
        <v>993.53</v>
      </c>
      <c r="J3149" s="86"/>
      <c r="K3149" s="86"/>
      <c r="L3149" s="85"/>
      <c r="M3149" s="85"/>
      <c r="N3149" s="85"/>
      <c r="O3149" s="85"/>
      <c r="P3149" s="85"/>
      <c r="Q3149" s="1">
        <f t="shared" si="48"/>
        <v>993.53</v>
      </c>
    </row>
    <row r="3150" spans="1:17" x14ac:dyDescent="0.25">
      <c r="A3150" s="83" t="s">
        <v>10818</v>
      </c>
      <c r="B3150" s="84" t="s">
        <v>18524</v>
      </c>
      <c r="C3150" s="7">
        <v>3812</v>
      </c>
      <c r="D3150" s="7">
        <v>52</v>
      </c>
      <c r="E3150" s="1">
        <v>168047.62</v>
      </c>
      <c r="F3150" s="1">
        <v>4460.0200000000004</v>
      </c>
      <c r="G3150" s="1">
        <v>4592.24</v>
      </c>
      <c r="H3150" s="1">
        <v>17906.79</v>
      </c>
      <c r="I3150" s="6">
        <v>26959.05</v>
      </c>
      <c r="J3150" s="86"/>
      <c r="K3150" s="86"/>
      <c r="L3150" s="85"/>
      <c r="M3150" s="85"/>
      <c r="N3150" s="85"/>
      <c r="O3150" s="85"/>
      <c r="P3150" s="85"/>
      <c r="Q3150" s="1">
        <f t="shared" ref="Q3150:Q3213" si="49">I3150+P3150</f>
        <v>26959.05</v>
      </c>
    </row>
    <row r="3151" spans="1:17" x14ac:dyDescent="0.25">
      <c r="A3151" s="83" t="s">
        <v>10819</v>
      </c>
      <c r="B3151" s="84" t="s">
        <v>18525</v>
      </c>
      <c r="C3151" s="7">
        <v>21867</v>
      </c>
      <c r="D3151" s="7">
        <v>241</v>
      </c>
      <c r="E3151" s="1">
        <v>114443.09</v>
      </c>
      <c r="F3151" s="1">
        <v>25584.31</v>
      </c>
      <c r="G3151" s="1">
        <v>21283.27</v>
      </c>
      <c r="H3151" s="1">
        <v>12194.81</v>
      </c>
      <c r="I3151" s="6">
        <v>59062.39</v>
      </c>
      <c r="J3151" s="86"/>
      <c r="K3151" s="86"/>
      <c r="L3151" s="85"/>
      <c r="M3151" s="85"/>
      <c r="N3151" s="85"/>
      <c r="O3151" s="85"/>
      <c r="P3151" s="85"/>
      <c r="Q3151" s="1">
        <f t="shared" si="49"/>
        <v>59062.39</v>
      </c>
    </row>
    <row r="3152" spans="1:17" x14ac:dyDescent="0.25">
      <c r="A3152" s="83" t="s">
        <v>10820</v>
      </c>
      <c r="B3152" s="84" t="s">
        <v>18526</v>
      </c>
      <c r="C3152" s="7">
        <v>258</v>
      </c>
      <c r="D3152" s="7">
        <v>7</v>
      </c>
      <c r="E3152" s="1">
        <v>1050.3599999999999</v>
      </c>
      <c r="F3152" s="1">
        <v>301.86</v>
      </c>
      <c r="G3152" s="1">
        <v>618.17999999999995</v>
      </c>
      <c r="H3152" s="1">
        <v>111.93</v>
      </c>
      <c r="I3152" s="6">
        <v>1031.97</v>
      </c>
      <c r="J3152" s="86"/>
      <c r="K3152" s="86"/>
      <c r="L3152" s="85"/>
      <c r="M3152" s="85"/>
      <c r="N3152" s="85"/>
      <c r="O3152" s="85"/>
      <c r="P3152" s="85"/>
      <c r="Q3152" s="1">
        <f t="shared" si="49"/>
        <v>1031.97</v>
      </c>
    </row>
    <row r="3153" spans="1:17" x14ac:dyDescent="0.25">
      <c r="A3153" s="83" t="s">
        <v>10821</v>
      </c>
      <c r="B3153" s="84" t="s">
        <v>18527</v>
      </c>
      <c r="C3153" s="7">
        <v>5169</v>
      </c>
      <c r="D3153" s="7">
        <v>48</v>
      </c>
      <c r="E3153" s="1">
        <v>14514.53</v>
      </c>
      <c r="F3153" s="1">
        <v>6047.71</v>
      </c>
      <c r="G3153" s="1">
        <v>4238.99</v>
      </c>
      <c r="H3153" s="1">
        <v>1546.64</v>
      </c>
      <c r="I3153" s="6">
        <v>11833.34</v>
      </c>
      <c r="J3153" s="86"/>
      <c r="K3153" s="86"/>
      <c r="L3153" s="85"/>
      <c r="M3153" s="85"/>
      <c r="N3153" s="85"/>
      <c r="O3153" s="85"/>
      <c r="P3153" s="85"/>
      <c r="Q3153" s="1">
        <f t="shared" si="49"/>
        <v>11833.34</v>
      </c>
    </row>
    <row r="3154" spans="1:17" x14ac:dyDescent="0.25">
      <c r="A3154" s="83" t="s">
        <v>10822</v>
      </c>
      <c r="B3154" s="84" t="s">
        <v>18528</v>
      </c>
      <c r="C3154" s="7">
        <v>4116</v>
      </c>
      <c r="D3154" s="7">
        <v>64</v>
      </c>
      <c r="E3154" s="1">
        <v>113648.31</v>
      </c>
      <c r="F3154" s="1">
        <v>4815.7</v>
      </c>
      <c r="G3154" s="1">
        <v>5651.99</v>
      </c>
      <c r="H3154" s="1">
        <v>12110.12</v>
      </c>
      <c r="I3154" s="6">
        <v>22577.81</v>
      </c>
      <c r="J3154" s="86"/>
      <c r="K3154" s="86"/>
      <c r="L3154" s="85"/>
      <c r="M3154" s="85"/>
      <c r="N3154" s="85"/>
      <c r="O3154" s="85"/>
      <c r="P3154" s="85"/>
      <c r="Q3154" s="1">
        <f t="shared" si="49"/>
        <v>22577.81</v>
      </c>
    </row>
    <row r="3155" spans="1:17" x14ac:dyDescent="0.25">
      <c r="A3155" s="83" t="s">
        <v>10823</v>
      </c>
      <c r="B3155" s="84" t="s">
        <v>18529</v>
      </c>
      <c r="C3155" s="7">
        <v>10801</v>
      </c>
      <c r="D3155" s="7">
        <v>136</v>
      </c>
      <c r="E3155" s="1">
        <v>81720.53</v>
      </c>
      <c r="F3155" s="1">
        <v>12637.14</v>
      </c>
      <c r="G3155" s="1">
        <v>12010.47</v>
      </c>
      <c r="H3155" s="1">
        <v>8707.9699999999993</v>
      </c>
      <c r="I3155" s="6">
        <v>33355.58</v>
      </c>
      <c r="J3155" s="86"/>
      <c r="K3155" s="86"/>
      <c r="L3155" s="85"/>
      <c r="M3155" s="85"/>
      <c r="N3155" s="85"/>
      <c r="O3155" s="85"/>
      <c r="P3155" s="85"/>
      <c r="Q3155" s="1">
        <f t="shared" si="49"/>
        <v>33355.58</v>
      </c>
    </row>
    <row r="3156" spans="1:17" x14ac:dyDescent="0.25">
      <c r="A3156" s="83" t="s">
        <v>10824</v>
      </c>
      <c r="B3156" s="84" t="s">
        <v>18530</v>
      </c>
      <c r="C3156" s="7">
        <v>11742</v>
      </c>
      <c r="D3156" s="7">
        <v>284</v>
      </c>
      <c r="E3156" s="1">
        <v>2200507.4900000002</v>
      </c>
      <c r="F3156" s="1">
        <v>13738.1</v>
      </c>
      <c r="G3156" s="1">
        <v>25080.7</v>
      </c>
      <c r="H3156" s="1">
        <v>234481.36</v>
      </c>
      <c r="I3156" s="6">
        <v>273300.15999999997</v>
      </c>
      <c r="J3156" s="86"/>
      <c r="K3156" s="86"/>
      <c r="L3156" s="85"/>
      <c r="M3156" s="85"/>
      <c r="N3156" s="85"/>
      <c r="O3156" s="85"/>
      <c r="P3156" s="85"/>
      <c r="Q3156" s="1">
        <f t="shared" si="49"/>
        <v>273300.15999999997</v>
      </c>
    </row>
    <row r="3157" spans="1:17" x14ac:dyDescent="0.25">
      <c r="A3157" s="83" t="s">
        <v>10825</v>
      </c>
      <c r="B3157" s="84" t="s">
        <v>18531</v>
      </c>
      <c r="C3157" s="7">
        <v>3457</v>
      </c>
      <c r="D3157" s="7">
        <v>24</v>
      </c>
      <c r="E3157" s="1">
        <v>5889.55</v>
      </c>
      <c r="F3157" s="1">
        <v>4044.68</v>
      </c>
      <c r="G3157" s="1">
        <v>2119.5</v>
      </c>
      <c r="H3157" s="1">
        <v>627.58000000000004</v>
      </c>
      <c r="I3157" s="6">
        <v>6791.76</v>
      </c>
      <c r="J3157" s="86"/>
      <c r="K3157" s="86"/>
      <c r="L3157" s="85"/>
      <c r="M3157" s="85"/>
      <c r="N3157" s="85"/>
      <c r="O3157" s="85"/>
      <c r="P3157" s="85"/>
      <c r="Q3157" s="1">
        <f t="shared" si="49"/>
        <v>6791.76</v>
      </c>
    </row>
    <row r="3158" spans="1:17" x14ac:dyDescent="0.25">
      <c r="A3158" s="83" t="s">
        <v>10826</v>
      </c>
      <c r="B3158" s="84" t="s">
        <v>18532</v>
      </c>
      <c r="C3158" s="7">
        <v>1162</v>
      </c>
      <c r="D3158" s="7">
        <v>14</v>
      </c>
      <c r="E3158" s="1">
        <v>2121.15</v>
      </c>
      <c r="F3158" s="1">
        <v>1359.54</v>
      </c>
      <c r="G3158" s="1">
        <v>1236.3800000000001</v>
      </c>
      <c r="H3158" s="1">
        <v>226.02</v>
      </c>
      <c r="I3158" s="6">
        <v>2821.94</v>
      </c>
      <c r="J3158" s="86"/>
      <c r="K3158" s="86"/>
      <c r="L3158" s="85"/>
      <c r="M3158" s="85"/>
      <c r="N3158" s="85"/>
      <c r="O3158" s="85"/>
      <c r="P3158" s="85"/>
      <c r="Q3158" s="1">
        <f t="shared" si="49"/>
        <v>2821.94</v>
      </c>
    </row>
    <row r="3159" spans="1:17" x14ac:dyDescent="0.25">
      <c r="A3159" s="83" t="s">
        <v>10827</v>
      </c>
      <c r="B3159" s="84" t="s">
        <v>18533</v>
      </c>
      <c r="C3159" s="7">
        <v>3092</v>
      </c>
      <c r="D3159" s="7">
        <v>32</v>
      </c>
      <c r="E3159" s="1">
        <v>75610.92</v>
      </c>
      <c r="F3159" s="1">
        <v>3617.63</v>
      </c>
      <c r="G3159" s="1">
        <v>2825.99</v>
      </c>
      <c r="H3159" s="1">
        <v>8056.94</v>
      </c>
      <c r="I3159" s="6">
        <v>14500.56</v>
      </c>
      <c r="J3159" s="86"/>
      <c r="K3159" s="86"/>
      <c r="L3159" s="85"/>
      <c r="M3159" s="85"/>
      <c r="N3159" s="85"/>
      <c r="O3159" s="85"/>
      <c r="P3159" s="85"/>
      <c r="Q3159" s="1">
        <f t="shared" si="49"/>
        <v>14500.56</v>
      </c>
    </row>
    <row r="3160" spans="1:17" x14ac:dyDescent="0.25">
      <c r="A3160" s="83" t="s">
        <v>10828</v>
      </c>
      <c r="B3160" s="84" t="s">
        <v>18534</v>
      </c>
      <c r="C3160" s="7">
        <v>278</v>
      </c>
      <c r="D3160" s="7">
        <v>5</v>
      </c>
      <c r="E3160" s="1">
        <v>9989.7099999999991</v>
      </c>
      <c r="F3160" s="1">
        <v>325.26</v>
      </c>
      <c r="G3160" s="1">
        <v>441.56</v>
      </c>
      <c r="H3160" s="1">
        <v>1064.48</v>
      </c>
      <c r="I3160" s="6">
        <v>1831.3</v>
      </c>
      <c r="J3160" s="86"/>
      <c r="K3160" s="86"/>
      <c r="L3160" s="85"/>
      <c r="M3160" s="85"/>
      <c r="N3160" s="85"/>
      <c r="O3160" s="85"/>
      <c r="P3160" s="85"/>
      <c r="Q3160" s="1">
        <f t="shared" si="49"/>
        <v>1831.3</v>
      </c>
    </row>
    <row r="3161" spans="1:17" x14ac:dyDescent="0.25">
      <c r="A3161" s="83" t="s">
        <v>10829</v>
      </c>
      <c r="B3161" s="84" t="s">
        <v>18535</v>
      </c>
      <c r="C3161" s="7">
        <v>15355</v>
      </c>
      <c r="D3161" s="7">
        <v>126</v>
      </c>
      <c r="E3161" s="1">
        <v>87839.08</v>
      </c>
      <c r="F3161" s="1">
        <v>17965.3</v>
      </c>
      <c r="G3161" s="1">
        <v>11127.35</v>
      </c>
      <c r="H3161" s="1">
        <v>9359.94</v>
      </c>
      <c r="I3161" s="6">
        <v>38452.589999999997</v>
      </c>
      <c r="J3161" s="86"/>
      <c r="K3161" s="86"/>
      <c r="L3161" s="85"/>
      <c r="M3161" s="85"/>
      <c r="N3161" s="85"/>
      <c r="O3161" s="85"/>
      <c r="P3161" s="85"/>
      <c r="Q3161" s="1">
        <f t="shared" si="49"/>
        <v>38452.589999999997</v>
      </c>
    </row>
    <row r="3162" spans="1:17" x14ac:dyDescent="0.25">
      <c r="A3162" s="83" t="s">
        <v>10830</v>
      </c>
      <c r="B3162" s="84" t="s">
        <v>18536</v>
      </c>
      <c r="C3162" s="7">
        <v>7939</v>
      </c>
      <c r="D3162" s="7">
        <v>62</v>
      </c>
      <c r="E3162" s="1">
        <v>15892.87</v>
      </c>
      <c r="F3162" s="1">
        <v>9288.6</v>
      </c>
      <c r="G3162" s="1">
        <v>5475.36</v>
      </c>
      <c r="H3162" s="1">
        <v>1693.51</v>
      </c>
      <c r="I3162" s="6">
        <v>16457.47</v>
      </c>
      <c r="J3162" s="86"/>
      <c r="K3162" s="86"/>
      <c r="L3162" s="85"/>
      <c r="M3162" s="85"/>
      <c r="N3162" s="85"/>
      <c r="O3162" s="85"/>
      <c r="P3162" s="85"/>
      <c r="Q3162" s="1">
        <f t="shared" si="49"/>
        <v>16457.47</v>
      </c>
    </row>
    <row r="3163" spans="1:17" x14ac:dyDescent="0.25">
      <c r="A3163" s="83" t="s">
        <v>10831</v>
      </c>
      <c r="B3163" s="84" t="s">
        <v>18537</v>
      </c>
      <c r="C3163" s="7">
        <v>1697</v>
      </c>
      <c r="D3163" s="7">
        <v>20</v>
      </c>
      <c r="E3163" s="1">
        <v>4228.54</v>
      </c>
      <c r="F3163" s="1">
        <v>1985.49</v>
      </c>
      <c r="G3163" s="1">
        <v>1766.25</v>
      </c>
      <c r="H3163" s="1">
        <v>450.58</v>
      </c>
      <c r="I3163" s="6">
        <v>4202.32</v>
      </c>
      <c r="J3163" s="86"/>
      <c r="K3163" s="86"/>
      <c r="L3163" s="85"/>
      <c r="M3163" s="85"/>
      <c r="N3163" s="85"/>
      <c r="O3163" s="85"/>
      <c r="P3163" s="85"/>
      <c r="Q3163" s="1">
        <f t="shared" si="49"/>
        <v>4202.32</v>
      </c>
    </row>
    <row r="3164" spans="1:17" x14ac:dyDescent="0.25">
      <c r="A3164" s="83" t="s">
        <v>10832</v>
      </c>
      <c r="B3164" s="84" t="s">
        <v>18538</v>
      </c>
      <c r="C3164" s="7">
        <v>3761</v>
      </c>
      <c r="D3164" s="7">
        <v>42</v>
      </c>
      <c r="E3164" s="1">
        <v>11411.7</v>
      </c>
      <c r="F3164" s="1">
        <v>4400.3599999999997</v>
      </c>
      <c r="G3164" s="1">
        <v>3709.12</v>
      </c>
      <c r="H3164" s="1">
        <v>1216.01</v>
      </c>
      <c r="I3164" s="6">
        <v>9325.49</v>
      </c>
      <c r="J3164" s="86"/>
      <c r="K3164" s="86"/>
      <c r="L3164" s="85"/>
      <c r="M3164" s="85"/>
      <c r="N3164" s="85"/>
      <c r="O3164" s="85"/>
      <c r="P3164" s="85"/>
      <c r="Q3164" s="1">
        <f t="shared" si="49"/>
        <v>9325.49</v>
      </c>
    </row>
    <row r="3165" spans="1:17" x14ac:dyDescent="0.25">
      <c r="A3165" s="83" t="s">
        <v>10833</v>
      </c>
      <c r="B3165" s="84" t="s">
        <v>18539</v>
      </c>
      <c r="C3165" s="7">
        <v>9411</v>
      </c>
      <c r="D3165" s="7">
        <v>114</v>
      </c>
      <c r="E3165" s="1">
        <v>31680.86</v>
      </c>
      <c r="F3165" s="1">
        <v>11010.84</v>
      </c>
      <c r="G3165" s="1">
        <v>10067.61</v>
      </c>
      <c r="H3165" s="1">
        <v>3375.85</v>
      </c>
      <c r="I3165" s="6">
        <v>24454.3</v>
      </c>
      <c r="J3165" s="86"/>
      <c r="K3165" s="86"/>
      <c r="L3165" s="85"/>
      <c r="M3165" s="85"/>
      <c r="N3165" s="85"/>
      <c r="O3165" s="85"/>
      <c r="P3165" s="85"/>
      <c r="Q3165" s="1">
        <f t="shared" si="49"/>
        <v>24454.3</v>
      </c>
    </row>
    <row r="3166" spans="1:17" x14ac:dyDescent="0.25">
      <c r="A3166" s="83" t="s">
        <v>10834</v>
      </c>
      <c r="B3166" s="84" t="s">
        <v>18540</v>
      </c>
      <c r="C3166" s="7">
        <v>403</v>
      </c>
      <c r="D3166" s="7">
        <v>5</v>
      </c>
      <c r="E3166" s="1">
        <v>1185.32</v>
      </c>
      <c r="F3166" s="1">
        <v>471.51</v>
      </c>
      <c r="G3166" s="1">
        <v>441.56</v>
      </c>
      <c r="H3166" s="1">
        <v>126.3</v>
      </c>
      <c r="I3166" s="6">
        <v>1039.3699999999999</v>
      </c>
      <c r="J3166" s="86"/>
      <c r="K3166" s="86"/>
      <c r="L3166" s="85"/>
      <c r="M3166" s="85"/>
      <c r="N3166" s="85"/>
      <c r="O3166" s="85"/>
      <c r="P3166" s="85"/>
      <c r="Q3166" s="1">
        <f t="shared" si="49"/>
        <v>1039.3699999999999</v>
      </c>
    </row>
    <row r="3167" spans="1:17" x14ac:dyDescent="0.25">
      <c r="A3167" s="83" t="s">
        <v>10835</v>
      </c>
      <c r="B3167" s="84" t="s">
        <v>18541</v>
      </c>
      <c r="C3167" s="7">
        <v>614</v>
      </c>
      <c r="D3167" s="7">
        <v>12</v>
      </c>
      <c r="E3167" s="1">
        <v>36286.559999999998</v>
      </c>
      <c r="F3167" s="1">
        <v>718.38</v>
      </c>
      <c r="G3167" s="1">
        <v>1059.74</v>
      </c>
      <c r="H3167" s="1">
        <v>3866.62</v>
      </c>
      <c r="I3167" s="6">
        <v>5644.74</v>
      </c>
      <c r="J3167" s="86"/>
      <c r="K3167" s="86"/>
      <c r="L3167" s="85"/>
      <c r="M3167" s="85"/>
      <c r="N3167" s="85"/>
      <c r="O3167" s="85"/>
      <c r="P3167" s="85"/>
      <c r="Q3167" s="1">
        <f t="shared" si="49"/>
        <v>5644.74</v>
      </c>
    </row>
    <row r="3168" spans="1:17" x14ac:dyDescent="0.25">
      <c r="A3168" s="83" t="s">
        <v>10836</v>
      </c>
      <c r="B3168" s="84" t="s">
        <v>18542</v>
      </c>
      <c r="C3168" s="7">
        <v>475</v>
      </c>
      <c r="D3168" s="7">
        <v>3</v>
      </c>
      <c r="E3168" s="1">
        <v>684.25</v>
      </c>
      <c r="F3168" s="1">
        <v>555.75</v>
      </c>
      <c r="G3168" s="1">
        <v>264.94</v>
      </c>
      <c r="H3168" s="1">
        <v>72.91</v>
      </c>
      <c r="I3168" s="6">
        <v>893.6</v>
      </c>
      <c r="J3168" s="86"/>
      <c r="K3168" s="86"/>
      <c r="L3168" s="85"/>
      <c r="M3168" s="85"/>
      <c r="N3168" s="85"/>
      <c r="O3168" s="85"/>
      <c r="P3168" s="85"/>
      <c r="Q3168" s="1">
        <f t="shared" si="49"/>
        <v>893.6</v>
      </c>
    </row>
    <row r="3169" spans="1:17" x14ac:dyDescent="0.25">
      <c r="A3169" s="83" t="s">
        <v>10837</v>
      </c>
      <c r="B3169" s="84" t="s">
        <v>18543</v>
      </c>
      <c r="C3169" s="7">
        <v>1043</v>
      </c>
      <c r="D3169" s="7">
        <v>18</v>
      </c>
      <c r="E3169" s="1">
        <v>5686.78</v>
      </c>
      <c r="F3169" s="1">
        <v>1220.3</v>
      </c>
      <c r="G3169" s="1">
        <v>1589.62</v>
      </c>
      <c r="H3169" s="1">
        <v>605.97</v>
      </c>
      <c r="I3169" s="6">
        <v>3415.89</v>
      </c>
      <c r="J3169" s="86"/>
      <c r="K3169" s="86"/>
      <c r="L3169" s="85"/>
      <c r="M3169" s="85"/>
      <c r="N3169" s="85"/>
      <c r="O3169" s="85"/>
      <c r="P3169" s="85"/>
      <c r="Q3169" s="1">
        <f t="shared" si="49"/>
        <v>3415.89</v>
      </c>
    </row>
    <row r="3170" spans="1:17" x14ac:dyDescent="0.25">
      <c r="A3170" s="83" t="s">
        <v>10838</v>
      </c>
      <c r="B3170" s="84" t="s">
        <v>18544</v>
      </c>
      <c r="C3170" s="7">
        <v>2022</v>
      </c>
      <c r="D3170" s="7">
        <v>16</v>
      </c>
      <c r="E3170" s="1">
        <v>5693.13</v>
      </c>
      <c r="F3170" s="1">
        <v>2365.7399999999998</v>
      </c>
      <c r="G3170" s="1">
        <v>1413</v>
      </c>
      <c r="H3170" s="1">
        <v>606.65</v>
      </c>
      <c r="I3170" s="6">
        <v>4385.3900000000003</v>
      </c>
      <c r="J3170" s="86"/>
      <c r="K3170" s="86"/>
      <c r="L3170" s="85"/>
      <c r="M3170" s="85"/>
      <c r="N3170" s="85"/>
      <c r="O3170" s="85"/>
      <c r="P3170" s="85"/>
      <c r="Q3170" s="1">
        <f t="shared" si="49"/>
        <v>4385.3900000000003</v>
      </c>
    </row>
    <row r="3171" spans="1:17" x14ac:dyDescent="0.25">
      <c r="A3171" s="83" t="s">
        <v>10839</v>
      </c>
      <c r="B3171" s="84" t="s">
        <v>18545</v>
      </c>
      <c r="C3171" s="7">
        <v>7862</v>
      </c>
      <c r="D3171" s="7">
        <v>59</v>
      </c>
      <c r="E3171" s="1">
        <v>14506.88</v>
      </c>
      <c r="F3171" s="1">
        <v>9198.51</v>
      </c>
      <c r="G3171" s="1">
        <v>5210.42</v>
      </c>
      <c r="H3171" s="1">
        <v>1545.82</v>
      </c>
      <c r="I3171" s="6">
        <v>15954.75</v>
      </c>
      <c r="J3171" s="86"/>
      <c r="K3171" s="86"/>
      <c r="L3171" s="85"/>
      <c r="M3171" s="85"/>
      <c r="N3171" s="85"/>
      <c r="O3171" s="85"/>
      <c r="P3171" s="85"/>
      <c r="Q3171" s="1">
        <f t="shared" si="49"/>
        <v>15954.75</v>
      </c>
    </row>
    <row r="3172" spans="1:17" x14ac:dyDescent="0.25">
      <c r="A3172" s="83" t="s">
        <v>10840</v>
      </c>
      <c r="B3172" s="84" t="s">
        <v>18546</v>
      </c>
      <c r="C3172" s="7">
        <v>231</v>
      </c>
      <c r="D3172" s="7">
        <v>1</v>
      </c>
      <c r="E3172" s="1">
        <v>248.82</v>
      </c>
      <c r="F3172" s="1">
        <v>270.27</v>
      </c>
      <c r="G3172" s="1">
        <v>88.31</v>
      </c>
      <c r="H3172" s="1">
        <v>26.51</v>
      </c>
      <c r="I3172" s="6">
        <v>385.09</v>
      </c>
      <c r="J3172" s="86"/>
      <c r="K3172" s="86"/>
      <c r="L3172" s="85"/>
      <c r="M3172" s="85"/>
      <c r="N3172" s="85"/>
      <c r="O3172" s="85"/>
      <c r="P3172" s="85"/>
      <c r="Q3172" s="1">
        <f t="shared" si="49"/>
        <v>385.09</v>
      </c>
    </row>
    <row r="3173" spans="1:17" x14ac:dyDescent="0.25">
      <c r="A3173" s="83" t="s">
        <v>10841</v>
      </c>
      <c r="B3173" s="84" t="s">
        <v>18547</v>
      </c>
      <c r="C3173" s="7">
        <v>12750</v>
      </c>
      <c r="D3173" s="7">
        <v>112</v>
      </c>
      <c r="E3173" s="1">
        <v>30688.63</v>
      </c>
      <c r="F3173" s="1">
        <v>14917.46</v>
      </c>
      <c r="G3173" s="1">
        <v>9890.98</v>
      </c>
      <c r="H3173" s="1">
        <v>3270.11</v>
      </c>
      <c r="I3173" s="6">
        <v>28078.55</v>
      </c>
      <c r="J3173" s="86"/>
      <c r="K3173" s="86"/>
      <c r="L3173" s="85"/>
      <c r="M3173" s="85"/>
      <c r="N3173" s="85"/>
      <c r="O3173" s="85"/>
      <c r="P3173" s="85"/>
      <c r="Q3173" s="1">
        <f t="shared" si="49"/>
        <v>28078.55</v>
      </c>
    </row>
    <row r="3174" spans="1:17" x14ac:dyDescent="0.25">
      <c r="A3174" s="83" t="s">
        <v>10842</v>
      </c>
      <c r="B3174" s="84" t="s">
        <v>18548</v>
      </c>
      <c r="C3174" s="7">
        <v>2885</v>
      </c>
      <c r="D3174" s="7">
        <v>25</v>
      </c>
      <c r="E3174" s="1">
        <v>7965.32</v>
      </c>
      <c r="F3174" s="1">
        <v>3375.44</v>
      </c>
      <c r="G3174" s="1">
        <v>2207.81</v>
      </c>
      <c r="H3174" s="1">
        <v>848.77</v>
      </c>
      <c r="I3174" s="6">
        <v>6432.02</v>
      </c>
      <c r="J3174" s="86"/>
      <c r="K3174" s="86"/>
      <c r="L3174" s="85"/>
      <c r="M3174" s="85"/>
      <c r="N3174" s="85"/>
      <c r="O3174" s="85"/>
      <c r="P3174" s="85"/>
      <c r="Q3174" s="1">
        <f t="shared" si="49"/>
        <v>6432.02</v>
      </c>
    </row>
    <row r="3175" spans="1:17" x14ac:dyDescent="0.25">
      <c r="A3175" s="83" t="s">
        <v>10843</v>
      </c>
      <c r="B3175" s="84" t="s">
        <v>18549</v>
      </c>
      <c r="C3175" s="7">
        <v>3366</v>
      </c>
      <c r="D3175" s="7">
        <v>30</v>
      </c>
      <c r="E3175" s="1">
        <v>8446.74</v>
      </c>
      <c r="F3175" s="1">
        <v>3938.21</v>
      </c>
      <c r="G3175" s="1">
        <v>2649.37</v>
      </c>
      <c r="H3175" s="1">
        <v>900.06</v>
      </c>
      <c r="I3175" s="6">
        <v>7487.64</v>
      </c>
      <c r="J3175" s="86"/>
      <c r="K3175" s="86"/>
      <c r="L3175" s="85"/>
      <c r="M3175" s="85"/>
      <c r="N3175" s="85"/>
      <c r="O3175" s="85"/>
      <c r="P3175" s="85"/>
      <c r="Q3175" s="1">
        <f t="shared" si="49"/>
        <v>7487.64</v>
      </c>
    </row>
    <row r="3176" spans="1:17" x14ac:dyDescent="0.25">
      <c r="A3176" s="83" t="s">
        <v>10844</v>
      </c>
      <c r="B3176" s="84" t="s">
        <v>18550</v>
      </c>
      <c r="C3176" s="7">
        <v>387</v>
      </c>
      <c r="D3176" s="7">
        <v>6</v>
      </c>
      <c r="E3176" s="1">
        <v>1057.43</v>
      </c>
      <c r="F3176" s="1">
        <v>452.79</v>
      </c>
      <c r="G3176" s="1">
        <v>529.87</v>
      </c>
      <c r="H3176" s="1">
        <v>112.68</v>
      </c>
      <c r="I3176" s="6">
        <v>1095.3399999999999</v>
      </c>
      <c r="J3176" s="86"/>
      <c r="K3176" s="86"/>
      <c r="L3176" s="85"/>
      <c r="M3176" s="85"/>
      <c r="N3176" s="85"/>
      <c r="O3176" s="85"/>
      <c r="P3176" s="85"/>
      <c r="Q3176" s="1">
        <f t="shared" si="49"/>
        <v>1095.3399999999999</v>
      </c>
    </row>
    <row r="3177" spans="1:17" x14ac:dyDescent="0.25">
      <c r="A3177" s="83" t="s">
        <v>10845</v>
      </c>
      <c r="B3177" s="84" t="s">
        <v>18551</v>
      </c>
      <c r="C3177" s="7">
        <v>2825</v>
      </c>
      <c r="D3177" s="7">
        <v>38</v>
      </c>
      <c r="E3177" s="1">
        <v>16013.56</v>
      </c>
      <c r="F3177" s="1">
        <v>3305.24</v>
      </c>
      <c r="G3177" s="1">
        <v>3355.87</v>
      </c>
      <c r="H3177" s="1">
        <v>1706.37</v>
      </c>
      <c r="I3177" s="6">
        <v>8367.48</v>
      </c>
      <c r="J3177" s="86"/>
      <c r="K3177" s="86"/>
      <c r="L3177" s="85"/>
      <c r="M3177" s="85"/>
      <c r="N3177" s="85"/>
      <c r="O3177" s="85"/>
      <c r="P3177" s="85"/>
      <c r="Q3177" s="1">
        <f t="shared" si="49"/>
        <v>8367.48</v>
      </c>
    </row>
    <row r="3178" spans="1:17" x14ac:dyDescent="0.25">
      <c r="A3178" s="83" t="s">
        <v>10846</v>
      </c>
      <c r="B3178" s="84" t="s">
        <v>18552</v>
      </c>
      <c r="C3178" s="7">
        <v>2211</v>
      </c>
      <c r="D3178" s="7">
        <v>25</v>
      </c>
      <c r="E3178" s="1">
        <v>5963.58</v>
      </c>
      <c r="F3178" s="1">
        <v>2586.86</v>
      </c>
      <c r="G3178" s="1">
        <v>2207.81</v>
      </c>
      <c r="H3178" s="1">
        <v>635.46</v>
      </c>
      <c r="I3178" s="6">
        <v>5430.13</v>
      </c>
      <c r="J3178" s="86"/>
      <c r="K3178" s="86"/>
      <c r="L3178" s="85"/>
      <c r="M3178" s="85"/>
      <c r="N3178" s="85"/>
      <c r="O3178" s="85"/>
      <c r="P3178" s="85"/>
      <c r="Q3178" s="1">
        <f t="shared" si="49"/>
        <v>5430.13</v>
      </c>
    </row>
    <row r="3179" spans="1:17" x14ac:dyDescent="0.25">
      <c r="A3179" s="83" t="s">
        <v>10847</v>
      </c>
      <c r="B3179" s="84" t="s">
        <v>18553</v>
      </c>
      <c r="C3179" s="7">
        <v>3054</v>
      </c>
      <c r="D3179" s="7">
        <v>22</v>
      </c>
      <c r="E3179" s="1">
        <v>6716.94</v>
      </c>
      <c r="F3179" s="1">
        <v>3573.17</v>
      </c>
      <c r="G3179" s="1">
        <v>1942.87</v>
      </c>
      <c r="H3179" s="1">
        <v>715.74</v>
      </c>
      <c r="I3179" s="6">
        <v>6231.78</v>
      </c>
      <c r="J3179" s="86"/>
      <c r="K3179" s="86"/>
      <c r="L3179" s="85"/>
      <c r="M3179" s="85"/>
      <c r="N3179" s="85"/>
      <c r="O3179" s="85"/>
      <c r="P3179" s="85"/>
      <c r="Q3179" s="1">
        <f t="shared" si="49"/>
        <v>6231.78</v>
      </c>
    </row>
    <row r="3180" spans="1:17" x14ac:dyDescent="0.25">
      <c r="A3180" s="83" t="s">
        <v>10848</v>
      </c>
      <c r="B3180" s="84" t="s">
        <v>18554</v>
      </c>
      <c r="C3180" s="7">
        <v>796</v>
      </c>
      <c r="D3180" s="7">
        <v>15</v>
      </c>
      <c r="E3180" s="1">
        <v>13047.5</v>
      </c>
      <c r="F3180" s="1">
        <v>931.32</v>
      </c>
      <c r="G3180" s="1">
        <v>1324.69</v>
      </c>
      <c r="H3180" s="1">
        <v>1390.31</v>
      </c>
      <c r="I3180" s="6">
        <v>3646.32</v>
      </c>
      <c r="J3180" s="86"/>
      <c r="K3180" s="86"/>
      <c r="L3180" s="85"/>
      <c r="M3180" s="85"/>
      <c r="N3180" s="85"/>
      <c r="O3180" s="85"/>
      <c r="P3180" s="85"/>
      <c r="Q3180" s="1">
        <f t="shared" si="49"/>
        <v>3646.32</v>
      </c>
    </row>
    <row r="3181" spans="1:17" x14ac:dyDescent="0.25">
      <c r="A3181" s="83" t="s">
        <v>10849</v>
      </c>
      <c r="B3181" s="84" t="s">
        <v>18555</v>
      </c>
      <c r="C3181" s="7">
        <v>1253</v>
      </c>
      <c r="D3181" s="7">
        <v>3</v>
      </c>
      <c r="E3181" s="1">
        <v>435.43</v>
      </c>
      <c r="F3181" s="1">
        <v>1466.01</v>
      </c>
      <c r="G3181" s="1">
        <v>264.94</v>
      </c>
      <c r="H3181" s="1">
        <v>46.4</v>
      </c>
      <c r="I3181" s="6">
        <v>1777.35</v>
      </c>
      <c r="J3181" s="86"/>
      <c r="K3181" s="86"/>
      <c r="L3181" s="85"/>
      <c r="M3181" s="85"/>
      <c r="N3181" s="85"/>
      <c r="O3181" s="85"/>
      <c r="P3181" s="85"/>
      <c r="Q3181" s="1">
        <f t="shared" si="49"/>
        <v>1777.35</v>
      </c>
    </row>
    <row r="3182" spans="1:17" x14ac:dyDescent="0.25">
      <c r="A3182" s="83" t="s">
        <v>10850</v>
      </c>
      <c r="B3182" s="84" t="s">
        <v>18556</v>
      </c>
      <c r="C3182" s="7">
        <v>258</v>
      </c>
      <c r="D3182" s="7">
        <v>8</v>
      </c>
      <c r="E3182" s="1">
        <v>3252.67</v>
      </c>
      <c r="F3182" s="1">
        <v>301.86</v>
      </c>
      <c r="G3182" s="1">
        <v>706.5</v>
      </c>
      <c r="H3182" s="1">
        <v>346.6</v>
      </c>
      <c r="I3182" s="6">
        <v>1354.96</v>
      </c>
      <c r="J3182" s="86"/>
      <c r="K3182" s="86"/>
      <c r="L3182" s="85"/>
      <c r="M3182" s="85"/>
      <c r="N3182" s="85"/>
      <c r="O3182" s="85"/>
      <c r="P3182" s="85"/>
      <c r="Q3182" s="1">
        <f t="shared" si="49"/>
        <v>1354.96</v>
      </c>
    </row>
    <row r="3183" spans="1:17" x14ac:dyDescent="0.25">
      <c r="A3183" s="83" t="s">
        <v>10851</v>
      </c>
      <c r="B3183" s="84" t="s">
        <v>18557</v>
      </c>
      <c r="C3183" s="7">
        <v>139</v>
      </c>
      <c r="D3183" s="7">
        <v>14</v>
      </c>
      <c r="E3183" s="1">
        <v>2245.81</v>
      </c>
      <c r="F3183" s="1">
        <v>162.63</v>
      </c>
      <c r="G3183" s="1">
        <v>1236.3800000000001</v>
      </c>
      <c r="H3183" s="1">
        <v>239.31</v>
      </c>
      <c r="I3183" s="6">
        <v>1638.32</v>
      </c>
      <c r="J3183" s="86"/>
      <c r="K3183" s="86"/>
      <c r="L3183" s="85"/>
      <c r="M3183" s="85"/>
      <c r="N3183" s="85"/>
      <c r="O3183" s="85"/>
      <c r="P3183" s="85"/>
      <c r="Q3183" s="1">
        <f t="shared" si="49"/>
        <v>1638.32</v>
      </c>
    </row>
    <row r="3184" spans="1:17" x14ac:dyDescent="0.25">
      <c r="A3184" s="83" t="s">
        <v>10852</v>
      </c>
      <c r="B3184" s="84" t="s">
        <v>18558</v>
      </c>
      <c r="C3184" s="7">
        <v>180</v>
      </c>
      <c r="D3184" s="7">
        <v>4</v>
      </c>
      <c r="E3184" s="1">
        <v>1263.2</v>
      </c>
      <c r="F3184" s="1">
        <v>210.6</v>
      </c>
      <c r="G3184" s="1">
        <v>353.25</v>
      </c>
      <c r="H3184" s="1">
        <v>134.6</v>
      </c>
      <c r="I3184" s="6">
        <v>698.45</v>
      </c>
      <c r="J3184" s="86"/>
      <c r="K3184" s="86"/>
      <c r="L3184" s="85"/>
      <c r="M3184" s="85"/>
      <c r="N3184" s="85"/>
      <c r="O3184" s="85"/>
      <c r="P3184" s="85"/>
      <c r="Q3184" s="1">
        <f t="shared" si="49"/>
        <v>698.45</v>
      </c>
    </row>
    <row r="3185" spans="1:17" x14ac:dyDescent="0.25">
      <c r="A3185" s="83" t="s">
        <v>10853</v>
      </c>
      <c r="B3185" s="84" t="s">
        <v>18559</v>
      </c>
      <c r="C3185" s="7">
        <v>125</v>
      </c>
      <c r="D3185" s="7">
        <v>1</v>
      </c>
      <c r="E3185" s="1">
        <v>186.61</v>
      </c>
      <c r="F3185" s="1">
        <v>146.25</v>
      </c>
      <c r="G3185" s="1">
        <v>88.31</v>
      </c>
      <c r="H3185" s="1">
        <v>19.89</v>
      </c>
      <c r="I3185" s="6">
        <v>254.45</v>
      </c>
      <c r="J3185" s="86"/>
      <c r="K3185" s="86"/>
      <c r="L3185" s="85"/>
      <c r="M3185" s="85"/>
      <c r="N3185" s="85"/>
      <c r="O3185" s="85"/>
      <c r="P3185" s="85"/>
      <c r="Q3185" s="1">
        <f t="shared" si="49"/>
        <v>254.45</v>
      </c>
    </row>
    <row r="3186" spans="1:17" x14ac:dyDescent="0.25">
      <c r="A3186" s="83" t="s">
        <v>10854</v>
      </c>
      <c r="B3186" s="84" t="s">
        <v>18560</v>
      </c>
      <c r="C3186" s="7">
        <v>313</v>
      </c>
      <c r="D3186" s="7">
        <v>23</v>
      </c>
      <c r="E3186" s="1">
        <v>3503.64</v>
      </c>
      <c r="F3186" s="1">
        <v>366.21</v>
      </c>
      <c r="G3186" s="1">
        <v>2031.18</v>
      </c>
      <c r="H3186" s="1">
        <v>373.34</v>
      </c>
      <c r="I3186" s="6">
        <v>2770.73</v>
      </c>
      <c r="J3186" s="86"/>
      <c r="K3186" s="86"/>
      <c r="L3186" s="85"/>
      <c r="M3186" s="85"/>
      <c r="N3186" s="85"/>
      <c r="O3186" s="85"/>
      <c r="P3186" s="85"/>
      <c r="Q3186" s="1">
        <f t="shared" si="49"/>
        <v>2770.73</v>
      </c>
    </row>
    <row r="3187" spans="1:17" x14ac:dyDescent="0.25">
      <c r="A3187" s="83" t="s">
        <v>10855</v>
      </c>
      <c r="B3187" s="84" t="s">
        <v>18561</v>
      </c>
      <c r="C3187" s="7">
        <v>1099</v>
      </c>
      <c r="D3187" s="7">
        <v>30</v>
      </c>
      <c r="E3187" s="1">
        <v>15059.86</v>
      </c>
      <c r="F3187" s="1">
        <v>1285.82</v>
      </c>
      <c r="G3187" s="1">
        <v>2649.37</v>
      </c>
      <c r="H3187" s="1">
        <v>1604.74</v>
      </c>
      <c r="I3187" s="6">
        <v>5539.93</v>
      </c>
      <c r="J3187" s="86"/>
      <c r="K3187" s="86"/>
      <c r="L3187" s="85"/>
      <c r="M3187" s="85"/>
      <c r="N3187" s="85"/>
      <c r="O3187" s="85"/>
      <c r="P3187" s="85"/>
      <c r="Q3187" s="1">
        <f t="shared" si="49"/>
        <v>5539.93</v>
      </c>
    </row>
    <row r="3188" spans="1:17" x14ac:dyDescent="0.25">
      <c r="A3188" s="83" t="s">
        <v>10856</v>
      </c>
      <c r="B3188" s="84" t="s">
        <v>18562</v>
      </c>
      <c r="C3188" s="7">
        <v>163</v>
      </c>
      <c r="D3188" s="7">
        <v>10</v>
      </c>
      <c r="E3188" s="1">
        <v>8018.52</v>
      </c>
      <c r="F3188" s="1">
        <v>190.71</v>
      </c>
      <c r="G3188" s="1">
        <v>883.12</v>
      </c>
      <c r="H3188" s="1">
        <v>854.44</v>
      </c>
      <c r="I3188" s="6">
        <v>1928.27</v>
      </c>
      <c r="J3188" s="86"/>
      <c r="K3188" s="86"/>
      <c r="L3188" s="85"/>
      <c r="M3188" s="85"/>
      <c r="N3188" s="85"/>
      <c r="O3188" s="85"/>
      <c r="P3188" s="85"/>
      <c r="Q3188" s="1">
        <f t="shared" si="49"/>
        <v>1928.27</v>
      </c>
    </row>
    <row r="3189" spans="1:17" x14ac:dyDescent="0.25">
      <c r="A3189" s="83" t="s">
        <v>10857</v>
      </c>
      <c r="B3189" s="84" t="s">
        <v>18563</v>
      </c>
      <c r="C3189" s="7">
        <v>708</v>
      </c>
      <c r="D3189" s="7">
        <v>53</v>
      </c>
      <c r="E3189" s="1">
        <v>20425.57</v>
      </c>
      <c r="F3189" s="1">
        <v>828.36</v>
      </c>
      <c r="G3189" s="1">
        <v>4680.55</v>
      </c>
      <c r="H3189" s="1">
        <v>2176.5</v>
      </c>
      <c r="I3189" s="6">
        <v>7685.41</v>
      </c>
      <c r="J3189" s="86"/>
      <c r="K3189" s="86"/>
      <c r="L3189" s="85"/>
      <c r="M3189" s="85"/>
      <c r="N3189" s="85"/>
      <c r="O3189" s="85"/>
      <c r="P3189" s="85"/>
      <c r="Q3189" s="1">
        <f t="shared" si="49"/>
        <v>7685.41</v>
      </c>
    </row>
    <row r="3190" spans="1:17" x14ac:dyDescent="0.25">
      <c r="A3190" s="83" t="s">
        <v>10858</v>
      </c>
      <c r="B3190" s="84" t="s">
        <v>18564</v>
      </c>
      <c r="C3190" s="7">
        <v>120</v>
      </c>
      <c r="D3190" s="7">
        <v>8</v>
      </c>
      <c r="E3190" s="1">
        <v>3529.8</v>
      </c>
      <c r="F3190" s="1">
        <v>140.4</v>
      </c>
      <c r="G3190" s="1">
        <v>706.5</v>
      </c>
      <c r="H3190" s="1">
        <v>376.13</v>
      </c>
      <c r="I3190" s="6">
        <v>1223.03</v>
      </c>
      <c r="J3190" s="86"/>
      <c r="K3190" s="86"/>
      <c r="L3190" s="85"/>
      <c r="M3190" s="85"/>
      <c r="N3190" s="85"/>
      <c r="O3190" s="85"/>
      <c r="P3190" s="85"/>
      <c r="Q3190" s="1">
        <f t="shared" si="49"/>
        <v>1223.03</v>
      </c>
    </row>
    <row r="3191" spans="1:17" x14ac:dyDescent="0.25">
      <c r="A3191" s="83" t="s">
        <v>10859</v>
      </c>
      <c r="B3191" s="84" t="s">
        <v>18565</v>
      </c>
      <c r="C3191" s="7">
        <v>132</v>
      </c>
      <c r="D3191" s="7">
        <v>5</v>
      </c>
      <c r="E3191" s="1">
        <v>1302.6199999999999</v>
      </c>
      <c r="F3191" s="1">
        <v>154.44</v>
      </c>
      <c r="G3191" s="1">
        <v>441.56</v>
      </c>
      <c r="H3191" s="1">
        <v>138.81</v>
      </c>
      <c r="I3191" s="6">
        <v>734.81</v>
      </c>
      <c r="J3191" s="86"/>
      <c r="K3191" s="86"/>
      <c r="L3191" s="85"/>
      <c r="M3191" s="85"/>
      <c r="N3191" s="85"/>
      <c r="O3191" s="85"/>
      <c r="P3191" s="85"/>
      <c r="Q3191" s="1">
        <f t="shared" si="49"/>
        <v>734.81</v>
      </c>
    </row>
    <row r="3192" spans="1:17" x14ac:dyDescent="0.25">
      <c r="A3192" s="83" t="s">
        <v>10860</v>
      </c>
      <c r="B3192" s="84" t="s">
        <v>18566</v>
      </c>
      <c r="C3192" s="7">
        <v>290</v>
      </c>
      <c r="D3192" s="7">
        <v>7</v>
      </c>
      <c r="E3192" s="1">
        <v>3237.07</v>
      </c>
      <c r="F3192" s="1">
        <v>339.3</v>
      </c>
      <c r="G3192" s="1">
        <v>618.17999999999995</v>
      </c>
      <c r="H3192" s="1">
        <v>344.94</v>
      </c>
      <c r="I3192" s="6">
        <v>1302.42</v>
      </c>
      <c r="J3192" s="86"/>
      <c r="K3192" s="86"/>
      <c r="L3192" s="85"/>
      <c r="M3192" s="85"/>
      <c r="N3192" s="85"/>
      <c r="O3192" s="85"/>
      <c r="P3192" s="85"/>
      <c r="Q3192" s="1">
        <f t="shared" si="49"/>
        <v>1302.42</v>
      </c>
    </row>
    <row r="3193" spans="1:17" x14ac:dyDescent="0.25">
      <c r="A3193" s="83" t="s">
        <v>10861</v>
      </c>
      <c r="B3193" s="84" t="s">
        <v>18567</v>
      </c>
      <c r="C3193" s="7">
        <v>239</v>
      </c>
      <c r="D3193" s="7">
        <v>10</v>
      </c>
      <c r="E3193" s="1">
        <v>17011.900000000001</v>
      </c>
      <c r="F3193" s="1">
        <v>279.63</v>
      </c>
      <c r="G3193" s="1">
        <v>883.12</v>
      </c>
      <c r="H3193" s="1">
        <v>1812.75</v>
      </c>
      <c r="I3193" s="6">
        <v>2975.5</v>
      </c>
      <c r="J3193" s="86"/>
      <c r="K3193" s="86"/>
      <c r="L3193" s="85"/>
      <c r="M3193" s="85"/>
      <c r="N3193" s="85"/>
      <c r="O3193" s="85"/>
      <c r="P3193" s="85"/>
      <c r="Q3193" s="1">
        <f t="shared" si="49"/>
        <v>2975.5</v>
      </c>
    </row>
    <row r="3194" spans="1:17" x14ac:dyDescent="0.25">
      <c r="A3194" s="83" t="s">
        <v>10862</v>
      </c>
      <c r="B3194" s="84" t="s">
        <v>18568</v>
      </c>
      <c r="C3194" s="7">
        <v>298</v>
      </c>
      <c r="D3194" s="7">
        <v>22</v>
      </c>
      <c r="E3194" s="1">
        <v>10807.16</v>
      </c>
      <c r="F3194" s="1">
        <v>348.66</v>
      </c>
      <c r="G3194" s="1">
        <v>1942.87</v>
      </c>
      <c r="H3194" s="1">
        <v>1151.58</v>
      </c>
      <c r="I3194" s="6">
        <v>3443.11</v>
      </c>
      <c r="J3194" s="86"/>
      <c r="K3194" s="86"/>
      <c r="L3194" s="85"/>
      <c r="M3194" s="85"/>
      <c r="N3194" s="85"/>
      <c r="O3194" s="85"/>
      <c r="P3194" s="85"/>
      <c r="Q3194" s="1">
        <f t="shared" si="49"/>
        <v>3443.11</v>
      </c>
    </row>
    <row r="3195" spans="1:17" x14ac:dyDescent="0.25">
      <c r="A3195" s="83" t="s">
        <v>10863</v>
      </c>
      <c r="B3195" s="84" t="s">
        <v>18569</v>
      </c>
      <c r="C3195" s="7">
        <v>623</v>
      </c>
      <c r="D3195" s="7">
        <v>39</v>
      </c>
      <c r="E3195" s="1">
        <v>21439.33</v>
      </c>
      <c r="F3195" s="1">
        <v>728.9</v>
      </c>
      <c r="G3195" s="1">
        <v>3444.18</v>
      </c>
      <c r="H3195" s="1">
        <v>2284.5300000000002</v>
      </c>
      <c r="I3195" s="6">
        <v>6457.61</v>
      </c>
      <c r="J3195" s="86"/>
      <c r="K3195" s="86"/>
      <c r="L3195" s="85"/>
      <c r="M3195" s="85"/>
      <c r="N3195" s="85"/>
      <c r="O3195" s="85"/>
      <c r="P3195" s="85"/>
      <c r="Q3195" s="1">
        <f t="shared" si="49"/>
        <v>6457.61</v>
      </c>
    </row>
    <row r="3196" spans="1:17" x14ac:dyDescent="0.25">
      <c r="A3196" s="83" t="s">
        <v>10864</v>
      </c>
      <c r="B3196" s="84" t="s">
        <v>18570</v>
      </c>
      <c r="C3196" s="7">
        <v>1177</v>
      </c>
      <c r="D3196" s="7">
        <v>35</v>
      </c>
      <c r="E3196" s="1">
        <v>44270.89</v>
      </c>
      <c r="F3196" s="1">
        <v>1377.09</v>
      </c>
      <c r="G3196" s="1">
        <v>3090.93</v>
      </c>
      <c r="H3196" s="1">
        <v>4717.41</v>
      </c>
      <c r="I3196" s="6">
        <v>9185.43</v>
      </c>
      <c r="J3196" s="86"/>
      <c r="K3196" s="86"/>
      <c r="L3196" s="85"/>
      <c r="M3196" s="85"/>
      <c r="N3196" s="85"/>
      <c r="O3196" s="85"/>
      <c r="P3196" s="85"/>
      <c r="Q3196" s="1">
        <f t="shared" si="49"/>
        <v>9185.43</v>
      </c>
    </row>
    <row r="3197" spans="1:17" x14ac:dyDescent="0.25">
      <c r="A3197" s="83" t="s">
        <v>10865</v>
      </c>
      <c r="B3197" s="84" t="s">
        <v>18571</v>
      </c>
      <c r="C3197" s="7">
        <v>362</v>
      </c>
      <c r="D3197" s="7">
        <v>14</v>
      </c>
      <c r="E3197" s="1">
        <v>19569.560000000001</v>
      </c>
      <c r="F3197" s="1">
        <v>423.54</v>
      </c>
      <c r="G3197" s="1">
        <v>1236.3800000000001</v>
      </c>
      <c r="H3197" s="1">
        <v>2085.29</v>
      </c>
      <c r="I3197" s="6">
        <v>3745.21</v>
      </c>
      <c r="J3197" s="86"/>
      <c r="K3197" s="86"/>
      <c r="L3197" s="85"/>
      <c r="M3197" s="85"/>
      <c r="N3197" s="85"/>
      <c r="O3197" s="85"/>
      <c r="P3197" s="85"/>
      <c r="Q3197" s="1">
        <f t="shared" si="49"/>
        <v>3745.21</v>
      </c>
    </row>
    <row r="3198" spans="1:17" x14ac:dyDescent="0.25">
      <c r="A3198" s="83" t="s">
        <v>10866</v>
      </c>
      <c r="B3198" s="84" t="s">
        <v>18572</v>
      </c>
      <c r="C3198" s="7">
        <v>200</v>
      </c>
      <c r="D3198" s="7">
        <v>1</v>
      </c>
      <c r="E3198" s="1">
        <v>230.79</v>
      </c>
      <c r="F3198" s="1">
        <v>234</v>
      </c>
      <c r="G3198" s="1">
        <v>88.31</v>
      </c>
      <c r="H3198" s="1">
        <v>24.59</v>
      </c>
      <c r="I3198" s="6">
        <v>346.9</v>
      </c>
      <c r="J3198" s="86"/>
      <c r="K3198" s="86"/>
      <c r="L3198" s="85"/>
      <c r="M3198" s="85"/>
      <c r="N3198" s="85"/>
      <c r="O3198" s="85"/>
      <c r="P3198" s="85"/>
      <c r="Q3198" s="1">
        <f t="shared" si="49"/>
        <v>346.9</v>
      </c>
    </row>
    <row r="3199" spans="1:17" x14ac:dyDescent="0.25">
      <c r="A3199" s="83" t="s">
        <v>10867</v>
      </c>
      <c r="B3199" s="84" t="s">
        <v>18573</v>
      </c>
      <c r="C3199" s="7">
        <v>130</v>
      </c>
      <c r="D3199" s="7">
        <v>4</v>
      </c>
      <c r="E3199" s="1">
        <v>2471.9299999999998</v>
      </c>
      <c r="F3199" s="1">
        <v>152.1</v>
      </c>
      <c r="G3199" s="1">
        <v>353.25</v>
      </c>
      <c r="H3199" s="1">
        <v>263.39999999999998</v>
      </c>
      <c r="I3199" s="6">
        <v>768.75</v>
      </c>
      <c r="J3199" s="86"/>
      <c r="K3199" s="86"/>
      <c r="L3199" s="85"/>
      <c r="M3199" s="85"/>
      <c r="N3199" s="85"/>
      <c r="O3199" s="85"/>
      <c r="P3199" s="85"/>
      <c r="Q3199" s="1">
        <f t="shared" si="49"/>
        <v>768.75</v>
      </c>
    </row>
    <row r="3200" spans="1:17" x14ac:dyDescent="0.25">
      <c r="A3200" s="83" t="s">
        <v>10868</v>
      </c>
      <c r="B3200" s="84" t="s">
        <v>18574</v>
      </c>
      <c r="C3200" s="7">
        <v>2377</v>
      </c>
      <c r="D3200" s="7">
        <v>61</v>
      </c>
      <c r="E3200" s="1">
        <v>79267.789999999994</v>
      </c>
      <c r="F3200" s="1">
        <v>2781.08</v>
      </c>
      <c r="G3200" s="1">
        <v>5387.05</v>
      </c>
      <c r="H3200" s="1">
        <v>8446.61</v>
      </c>
      <c r="I3200" s="6">
        <v>16614.740000000002</v>
      </c>
      <c r="J3200" s="86"/>
      <c r="K3200" s="86"/>
      <c r="L3200" s="85"/>
      <c r="M3200" s="85"/>
      <c r="N3200" s="85"/>
      <c r="O3200" s="85"/>
      <c r="P3200" s="85"/>
      <c r="Q3200" s="1">
        <f t="shared" si="49"/>
        <v>16614.740000000002</v>
      </c>
    </row>
    <row r="3201" spans="1:17" x14ac:dyDescent="0.25">
      <c r="A3201" s="83" t="s">
        <v>10869</v>
      </c>
      <c r="B3201" s="84" t="s">
        <v>18575</v>
      </c>
      <c r="C3201" s="7">
        <v>666</v>
      </c>
      <c r="D3201" s="7">
        <v>25</v>
      </c>
      <c r="E3201" s="1">
        <v>22234.02</v>
      </c>
      <c r="F3201" s="1">
        <v>779.22</v>
      </c>
      <c r="G3201" s="1">
        <v>2207.81</v>
      </c>
      <c r="H3201" s="1">
        <v>2369.21</v>
      </c>
      <c r="I3201" s="6">
        <v>5356.24</v>
      </c>
      <c r="J3201" s="86"/>
      <c r="K3201" s="86"/>
      <c r="L3201" s="85"/>
      <c r="M3201" s="85"/>
      <c r="N3201" s="85"/>
      <c r="O3201" s="85"/>
      <c r="P3201" s="85"/>
      <c r="Q3201" s="1">
        <f t="shared" si="49"/>
        <v>5356.24</v>
      </c>
    </row>
    <row r="3202" spans="1:17" x14ac:dyDescent="0.25">
      <c r="A3202" s="83" t="s">
        <v>10870</v>
      </c>
      <c r="B3202" s="84" t="s">
        <v>18576</v>
      </c>
      <c r="C3202" s="7">
        <v>457</v>
      </c>
      <c r="D3202" s="7">
        <v>18</v>
      </c>
      <c r="E3202" s="1">
        <v>14314.68</v>
      </c>
      <c r="F3202" s="1">
        <v>534.69000000000005</v>
      </c>
      <c r="G3202" s="1">
        <v>1589.62</v>
      </c>
      <c r="H3202" s="1">
        <v>1525.34</v>
      </c>
      <c r="I3202" s="6">
        <v>3649.65</v>
      </c>
      <c r="J3202" s="86"/>
      <c r="K3202" s="86"/>
      <c r="L3202" s="85"/>
      <c r="M3202" s="85"/>
      <c r="N3202" s="85"/>
      <c r="O3202" s="85"/>
      <c r="P3202" s="85"/>
      <c r="Q3202" s="1">
        <f t="shared" si="49"/>
        <v>3649.65</v>
      </c>
    </row>
    <row r="3203" spans="1:17" x14ac:dyDescent="0.25">
      <c r="A3203" s="83" t="s">
        <v>10871</v>
      </c>
      <c r="B3203" s="84" t="s">
        <v>18577</v>
      </c>
      <c r="C3203" s="7">
        <v>312</v>
      </c>
      <c r="D3203" s="7">
        <v>4</v>
      </c>
      <c r="E3203" s="1">
        <v>420.56</v>
      </c>
      <c r="F3203" s="1">
        <v>365.04</v>
      </c>
      <c r="G3203" s="1">
        <v>353.25</v>
      </c>
      <c r="H3203" s="1">
        <v>44.82</v>
      </c>
      <c r="I3203" s="6">
        <v>763.11</v>
      </c>
      <c r="J3203" s="86"/>
      <c r="K3203" s="86"/>
      <c r="L3203" s="85"/>
      <c r="M3203" s="85"/>
      <c r="N3203" s="85"/>
      <c r="O3203" s="85"/>
      <c r="P3203" s="85"/>
      <c r="Q3203" s="1">
        <f t="shared" si="49"/>
        <v>763.11</v>
      </c>
    </row>
    <row r="3204" spans="1:17" x14ac:dyDescent="0.25">
      <c r="A3204" s="83" t="s">
        <v>10872</v>
      </c>
      <c r="B3204" s="84" t="s">
        <v>18578</v>
      </c>
      <c r="C3204" s="7">
        <v>1420</v>
      </c>
      <c r="D3204" s="7">
        <v>85</v>
      </c>
      <c r="E3204" s="1">
        <v>54109.96</v>
      </c>
      <c r="F3204" s="1">
        <v>1661.39</v>
      </c>
      <c r="G3204" s="1">
        <v>7506.54</v>
      </c>
      <c r="H3204" s="1">
        <v>5765.84</v>
      </c>
      <c r="I3204" s="6">
        <v>14933.77</v>
      </c>
      <c r="J3204" s="86"/>
      <c r="K3204" s="86"/>
      <c r="L3204" s="85"/>
      <c r="M3204" s="85"/>
      <c r="N3204" s="85"/>
      <c r="O3204" s="85"/>
      <c r="P3204" s="85"/>
      <c r="Q3204" s="1">
        <f t="shared" si="49"/>
        <v>14933.77</v>
      </c>
    </row>
    <row r="3205" spans="1:17" x14ac:dyDescent="0.25">
      <c r="A3205" s="83" t="s">
        <v>10873</v>
      </c>
      <c r="B3205" s="84" t="s">
        <v>18579</v>
      </c>
      <c r="C3205" s="7">
        <v>353</v>
      </c>
      <c r="D3205" s="7">
        <v>20</v>
      </c>
      <c r="E3205" s="1">
        <v>8646.5300000000007</v>
      </c>
      <c r="F3205" s="1">
        <v>413.01</v>
      </c>
      <c r="G3205" s="1">
        <v>1766.25</v>
      </c>
      <c r="H3205" s="1">
        <v>921.35</v>
      </c>
      <c r="I3205" s="6">
        <v>3100.61</v>
      </c>
      <c r="J3205" s="86"/>
      <c r="K3205" s="86"/>
      <c r="L3205" s="85"/>
      <c r="M3205" s="85"/>
      <c r="N3205" s="85"/>
      <c r="O3205" s="85"/>
      <c r="P3205" s="85"/>
      <c r="Q3205" s="1">
        <f t="shared" si="49"/>
        <v>3100.61</v>
      </c>
    </row>
    <row r="3206" spans="1:17" x14ac:dyDescent="0.25">
      <c r="A3206" s="83" t="s">
        <v>10874</v>
      </c>
      <c r="B3206" s="84" t="s">
        <v>18580</v>
      </c>
      <c r="C3206" s="7">
        <v>386</v>
      </c>
      <c r="D3206" s="7">
        <v>5</v>
      </c>
      <c r="E3206" s="1">
        <v>991.96</v>
      </c>
      <c r="F3206" s="1">
        <v>451.62</v>
      </c>
      <c r="G3206" s="1">
        <v>441.56</v>
      </c>
      <c r="H3206" s="1">
        <v>105.7</v>
      </c>
      <c r="I3206" s="6">
        <v>998.88</v>
      </c>
      <c r="J3206" s="86"/>
      <c r="K3206" s="86"/>
      <c r="L3206" s="85"/>
      <c r="M3206" s="85"/>
      <c r="N3206" s="85"/>
      <c r="O3206" s="85"/>
      <c r="P3206" s="85"/>
      <c r="Q3206" s="1">
        <f t="shared" si="49"/>
        <v>998.88</v>
      </c>
    </row>
    <row r="3207" spans="1:17" x14ac:dyDescent="0.25">
      <c r="A3207" s="83" t="s">
        <v>10875</v>
      </c>
      <c r="B3207" s="84" t="s">
        <v>18581</v>
      </c>
      <c r="C3207" s="7">
        <v>135</v>
      </c>
      <c r="D3207" s="7">
        <v>3</v>
      </c>
      <c r="E3207" s="1">
        <v>3101.73</v>
      </c>
      <c r="F3207" s="1">
        <v>157.94999999999999</v>
      </c>
      <c r="G3207" s="1">
        <v>264.94</v>
      </c>
      <c r="H3207" s="1">
        <v>330.51</v>
      </c>
      <c r="I3207" s="6">
        <v>753.4</v>
      </c>
      <c r="J3207" s="86"/>
      <c r="K3207" s="86"/>
      <c r="L3207" s="85"/>
      <c r="M3207" s="85"/>
      <c r="N3207" s="85"/>
      <c r="O3207" s="85"/>
      <c r="P3207" s="85"/>
      <c r="Q3207" s="1">
        <f t="shared" si="49"/>
        <v>753.4</v>
      </c>
    </row>
    <row r="3208" spans="1:17" x14ac:dyDescent="0.25">
      <c r="A3208" s="83" t="s">
        <v>10876</v>
      </c>
      <c r="B3208" s="84" t="s">
        <v>18582</v>
      </c>
      <c r="C3208" s="7">
        <v>111</v>
      </c>
      <c r="D3208" s="7">
        <v>1</v>
      </c>
      <c r="E3208" s="1">
        <v>93.31</v>
      </c>
      <c r="F3208" s="1">
        <v>129.87</v>
      </c>
      <c r="G3208" s="1">
        <v>88.31</v>
      </c>
      <c r="H3208" s="1">
        <v>9.94</v>
      </c>
      <c r="I3208" s="6">
        <v>228.12</v>
      </c>
      <c r="J3208" s="86"/>
      <c r="K3208" s="86"/>
      <c r="L3208" s="85"/>
      <c r="M3208" s="85"/>
      <c r="N3208" s="85"/>
      <c r="O3208" s="85"/>
      <c r="P3208" s="85"/>
      <c r="Q3208" s="1">
        <f t="shared" si="49"/>
        <v>228.12</v>
      </c>
    </row>
    <row r="3209" spans="1:17" x14ac:dyDescent="0.25">
      <c r="A3209" s="83" t="s">
        <v>10877</v>
      </c>
      <c r="B3209" s="84" t="s">
        <v>18583</v>
      </c>
      <c r="C3209" s="7">
        <v>308</v>
      </c>
      <c r="D3209" s="7">
        <v>8</v>
      </c>
      <c r="E3209" s="1">
        <v>1664.53</v>
      </c>
      <c r="F3209" s="1">
        <v>360.36</v>
      </c>
      <c r="G3209" s="1">
        <v>706.5</v>
      </c>
      <c r="H3209" s="1">
        <v>177.37</v>
      </c>
      <c r="I3209" s="6">
        <v>1244.23</v>
      </c>
      <c r="J3209" s="86"/>
      <c r="K3209" s="86"/>
      <c r="L3209" s="85"/>
      <c r="M3209" s="85"/>
      <c r="N3209" s="85"/>
      <c r="O3209" s="85"/>
      <c r="P3209" s="85"/>
      <c r="Q3209" s="1">
        <f t="shared" si="49"/>
        <v>1244.23</v>
      </c>
    </row>
    <row r="3210" spans="1:17" x14ac:dyDescent="0.25">
      <c r="A3210" s="83" t="s">
        <v>10878</v>
      </c>
      <c r="B3210" s="84" t="s">
        <v>18584</v>
      </c>
      <c r="C3210" s="7">
        <v>95</v>
      </c>
      <c r="D3210" s="7">
        <v>3</v>
      </c>
      <c r="E3210" s="1">
        <v>2414.69</v>
      </c>
      <c r="F3210" s="1">
        <v>111.15</v>
      </c>
      <c r="G3210" s="1">
        <v>264.94</v>
      </c>
      <c r="H3210" s="1">
        <v>257.3</v>
      </c>
      <c r="I3210" s="6">
        <v>633.39</v>
      </c>
      <c r="J3210" s="86"/>
      <c r="K3210" s="86"/>
      <c r="L3210" s="85"/>
      <c r="M3210" s="85"/>
      <c r="N3210" s="85"/>
      <c r="O3210" s="85"/>
      <c r="P3210" s="85"/>
      <c r="Q3210" s="1">
        <f t="shared" si="49"/>
        <v>633.39</v>
      </c>
    </row>
    <row r="3211" spans="1:17" x14ac:dyDescent="0.25">
      <c r="A3211" s="83" t="s">
        <v>10879</v>
      </c>
      <c r="B3211" s="84" t="s">
        <v>18585</v>
      </c>
      <c r="C3211" s="7">
        <v>125</v>
      </c>
      <c r="D3211" s="7">
        <v>1</v>
      </c>
      <c r="E3211" s="1">
        <v>385.67</v>
      </c>
      <c r="F3211" s="1">
        <v>146.25</v>
      </c>
      <c r="G3211" s="1">
        <v>88.31</v>
      </c>
      <c r="H3211" s="1">
        <v>41.1</v>
      </c>
      <c r="I3211" s="6">
        <v>275.66000000000003</v>
      </c>
      <c r="J3211" s="86"/>
      <c r="K3211" s="86"/>
      <c r="L3211" s="85"/>
      <c r="M3211" s="85"/>
      <c r="N3211" s="85"/>
      <c r="O3211" s="85"/>
      <c r="P3211" s="85"/>
      <c r="Q3211" s="1">
        <f t="shared" si="49"/>
        <v>275.66000000000003</v>
      </c>
    </row>
    <row r="3212" spans="1:17" x14ac:dyDescent="0.25">
      <c r="A3212" s="83" t="s">
        <v>10880</v>
      </c>
      <c r="B3212" s="84" t="s">
        <v>18586</v>
      </c>
      <c r="C3212" s="7">
        <v>1017</v>
      </c>
      <c r="D3212" s="7">
        <v>29</v>
      </c>
      <c r="E3212" s="1">
        <v>10841.57</v>
      </c>
      <c r="F3212" s="1">
        <v>1189.8900000000001</v>
      </c>
      <c r="G3212" s="1">
        <v>2561.06</v>
      </c>
      <c r="H3212" s="1">
        <v>1155.26</v>
      </c>
      <c r="I3212" s="6">
        <v>4906.21</v>
      </c>
      <c r="J3212" s="86"/>
      <c r="K3212" s="86"/>
      <c r="L3212" s="85"/>
      <c r="M3212" s="85"/>
      <c r="N3212" s="85"/>
      <c r="O3212" s="85"/>
      <c r="P3212" s="85"/>
      <c r="Q3212" s="1">
        <f t="shared" si="49"/>
        <v>4906.21</v>
      </c>
    </row>
    <row r="3213" spans="1:17" x14ac:dyDescent="0.25">
      <c r="A3213" s="83" t="s">
        <v>10881</v>
      </c>
      <c r="B3213" s="84" t="s">
        <v>18587</v>
      </c>
      <c r="C3213" s="7">
        <v>170</v>
      </c>
      <c r="D3213" s="7">
        <v>5</v>
      </c>
      <c r="E3213" s="1">
        <v>2068.8000000000002</v>
      </c>
      <c r="F3213" s="1">
        <v>198.9</v>
      </c>
      <c r="G3213" s="1">
        <v>441.56</v>
      </c>
      <c r="H3213" s="1">
        <v>220.45</v>
      </c>
      <c r="I3213" s="6">
        <v>860.91</v>
      </c>
      <c r="J3213" s="86"/>
      <c r="K3213" s="86"/>
      <c r="L3213" s="85"/>
      <c r="M3213" s="85"/>
      <c r="N3213" s="85"/>
      <c r="O3213" s="85"/>
      <c r="P3213" s="85"/>
      <c r="Q3213" s="1">
        <f t="shared" si="49"/>
        <v>860.91</v>
      </c>
    </row>
    <row r="3214" spans="1:17" x14ac:dyDescent="0.25">
      <c r="A3214" s="83" t="s">
        <v>10882</v>
      </c>
      <c r="B3214" s="84" t="s">
        <v>18588</v>
      </c>
      <c r="C3214" s="7">
        <v>157</v>
      </c>
      <c r="D3214" s="7">
        <v>9</v>
      </c>
      <c r="E3214" s="1">
        <v>2393.54</v>
      </c>
      <c r="F3214" s="1">
        <v>183.69</v>
      </c>
      <c r="G3214" s="1">
        <v>794.81</v>
      </c>
      <c r="H3214" s="1">
        <v>255.05</v>
      </c>
      <c r="I3214" s="6">
        <v>1233.55</v>
      </c>
      <c r="J3214" s="86"/>
      <c r="K3214" s="86"/>
      <c r="L3214" s="85"/>
      <c r="M3214" s="85"/>
      <c r="N3214" s="85"/>
      <c r="O3214" s="85"/>
      <c r="P3214" s="85"/>
      <c r="Q3214" s="1">
        <f t="shared" ref="Q3214:Q3277" si="50">I3214+P3214</f>
        <v>1233.55</v>
      </c>
    </row>
    <row r="3215" spans="1:17" x14ac:dyDescent="0.25">
      <c r="A3215" s="83" t="s">
        <v>10883</v>
      </c>
      <c r="B3215" s="84" t="s">
        <v>18589</v>
      </c>
      <c r="C3215" s="7">
        <v>138</v>
      </c>
      <c r="D3215" s="7">
        <v>2</v>
      </c>
      <c r="E3215" s="1">
        <v>713.45</v>
      </c>
      <c r="F3215" s="1">
        <v>161.46</v>
      </c>
      <c r="G3215" s="1">
        <v>176.62</v>
      </c>
      <c r="H3215" s="1">
        <v>76.02</v>
      </c>
      <c r="I3215" s="6">
        <v>414.1</v>
      </c>
      <c r="J3215" s="86"/>
      <c r="K3215" s="86"/>
      <c r="L3215" s="85"/>
      <c r="M3215" s="85"/>
      <c r="N3215" s="85"/>
      <c r="O3215" s="85"/>
      <c r="P3215" s="85"/>
      <c r="Q3215" s="1">
        <f t="shared" si="50"/>
        <v>414.1</v>
      </c>
    </row>
    <row r="3216" spans="1:17" x14ac:dyDescent="0.25">
      <c r="A3216" s="83" t="s">
        <v>10884</v>
      </c>
      <c r="B3216" s="84" t="s">
        <v>18590</v>
      </c>
      <c r="C3216" s="7">
        <v>97</v>
      </c>
      <c r="D3216" s="7">
        <v>4</v>
      </c>
      <c r="E3216" s="1">
        <v>5293.14</v>
      </c>
      <c r="F3216" s="1">
        <v>113.49</v>
      </c>
      <c r="G3216" s="1">
        <v>353.25</v>
      </c>
      <c r="H3216" s="1">
        <v>564.02</v>
      </c>
      <c r="I3216" s="6">
        <v>1030.76</v>
      </c>
      <c r="J3216" s="86"/>
      <c r="K3216" s="86"/>
      <c r="L3216" s="85"/>
      <c r="M3216" s="85"/>
      <c r="N3216" s="85"/>
      <c r="O3216" s="85"/>
      <c r="P3216" s="85"/>
      <c r="Q3216" s="1">
        <f t="shared" si="50"/>
        <v>1030.76</v>
      </c>
    </row>
    <row r="3217" spans="1:17" x14ac:dyDescent="0.25">
      <c r="A3217" s="83" t="s">
        <v>10885</v>
      </c>
      <c r="B3217" s="84" t="s">
        <v>18591</v>
      </c>
      <c r="C3217" s="7">
        <v>261</v>
      </c>
      <c r="D3217" s="7">
        <v>5</v>
      </c>
      <c r="E3217" s="1">
        <v>1210.22</v>
      </c>
      <c r="F3217" s="1">
        <v>305.37</v>
      </c>
      <c r="G3217" s="1">
        <v>441.56</v>
      </c>
      <c r="H3217" s="1">
        <v>128.96</v>
      </c>
      <c r="I3217" s="6">
        <v>875.89</v>
      </c>
      <c r="J3217" s="86"/>
      <c r="K3217" s="86"/>
      <c r="L3217" s="85"/>
      <c r="M3217" s="85"/>
      <c r="N3217" s="85"/>
      <c r="O3217" s="85"/>
      <c r="P3217" s="85"/>
      <c r="Q3217" s="1">
        <f t="shared" si="50"/>
        <v>875.89</v>
      </c>
    </row>
    <row r="3218" spans="1:17" x14ac:dyDescent="0.25">
      <c r="A3218" s="83" t="s">
        <v>10886</v>
      </c>
      <c r="B3218" s="84" t="s">
        <v>18592</v>
      </c>
      <c r="C3218" s="7">
        <v>64</v>
      </c>
      <c r="D3218" s="7">
        <v>5</v>
      </c>
      <c r="E3218" s="1">
        <v>747.11</v>
      </c>
      <c r="F3218" s="1">
        <v>74.88</v>
      </c>
      <c r="G3218" s="1">
        <v>441.56</v>
      </c>
      <c r="H3218" s="1">
        <v>79.61</v>
      </c>
      <c r="I3218" s="6">
        <v>596.04999999999995</v>
      </c>
      <c r="J3218" s="86"/>
      <c r="K3218" s="86"/>
      <c r="L3218" s="85"/>
      <c r="M3218" s="85"/>
      <c r="N3218" s="85"/>
      <c r="O3218" s="85"/>
      <c r="P3218" s="85"/>
      <c r="Q3218" s="1">
        <f t="shared" si="50"/>
        <v>596.04999999999995</v>
      </c>
    </row>
    <row r="3219" spans="1:17" x14ac:dyDescent="0.25">
      <c r="A3219" s="83" t="s">
        <v>10887</v>
      </c>
      <c r="B3219" s="84" t="s">
        <v>18593</v>
      </c>
      <c r="C3219" s="7">
        <v>833</v>
      </c>
      <c r="D3219" s="7">
        <v>15</v>
      </c>
      <c r="E3219" s="1">
        <v>39096.720000000001</v>
      </c>
      <c r="F3219" s="1">
        <v>974.61</v>
      </c>
      <c r="G3219" s="1">
        <v>1324.69</v>
      </c>
      <c r="H3219" s="1">
        <v>4166.0600000000004</v>
      </c>
      <c r="I3219" s="6">
        <v>6465.36</v>
      </c>
      <c r="J3219" s="86"/>
      <c r="K3219" s="86"/>
      <c r="L3219" s="85"/>
      <c r="M3219" s="85"/>
      <c r="N3219" s="85"/>
      <c r="O3219" s="85"/>
      <c r="P3219" s="85"/>
      <c r="Q3219" s="1">
        <f t="shared" si="50"/>
        <v>6465.36</v>
      </c>
    </row>
    <row r="3220" spans="1:17" x14ac:dyDescent="0.25">
      <c r="A3220" s="83" t="s">
        <v>10888</v>
      </c>
      <c r="B3220" s="84" t="s">
        <v>18594</v>
      </c>
      <c r="C3220" s="7">
        <v>310</v>
      </c>
      <c r="D3220" s="7">
        <v>4</v>
      </c>
      <c r="E3220" s="1">
        <v>1758.12</v>
      </c>
      <c r="F3220" s="1">
        <v>362.7</v>
      </c>
      <c r="G3220" s="1">
        <v>353.25</v>
      </c>
      <c r="H3220" s="1">
        <v>187.34</v>
      </c>
      <c r="I3220" s="6">
        <v>903.29</v>
      </c>
      <c r="J3220" s="86"/>
      <c r="K3220" s="86"/>
      <c r="L3220" s="85"/>
      <c r="M3220" s="85"/>
      <c r="N3220" s="85"/>
      <c r="O3220" s="85"/>
      <c r="P3220" s="85"/>
      <c r="Q3220" s="1">
        <f t="shared" si="50"/>
        <v>903.29</v>
      </c>
    </row>
    <row r="3221" spans="1:17" x14ac:dyDescent="0.25">
      <c r="A3221" s="83" t="s">
        <v>10889</v>
      </c>
      <c r="B3221" s="84" t="s">
        <v>18595</v>
      </c>
      <c r="C3221" s="7">
        <v>17174</v>
      </c>
      <c r="D3221" s="7">
        <v>305</v>
      </c>
      <c r="E3221" s="1">
        <v>360168.35</v>
      </c>
      <c r="F3221" s="1">
        <v>20093.52</v>
      </c>
      <c r="G3221" s="1">
        <v>26935.26</v>
      </c>
      <c r="H3221" s="1">
        <v>38378.769999999997</v>
      </c>
      <c r="I3221" s="6">
        <v>85407.55</v>
      </c>
      <c r="J3221" s="86"/>
      <c r="K3221" s="86"/>
      <c r="L3221" s="85"/>
      <c r="M3221" s="85"/>
      <c r="N3221" s="85"/>
      <c r="O3221" s="85"/>
      <c r="P3221" s="85"/>
      <c r="Q3221" s="1">
        <f t="shared" si="50"/>
        <v>85407.55</v>
      </c>
    </row>
    <row r="3222" spans="1:17" x14ac:dyDescent="0.25">
      <c r="A3222" s="83" t="s">
        <v>10890</v>
      </c>
      <c r="B3222" s="84" t="s">
        <v>18596</v>
      </c>
      <c r="C3222" s="7">
        <v>86</v>
      </c>
      <c r="D3222" s="7">
        <v>6</v>
      </c>
      <c r="E3222" s="1">
        <v>4142.7299999999996</v>
      </c>
      <c r="F3222" s="1">
        <v>100.62</v>
      </c>
      <c r="G3222" s="1">
        <v>529.87</v>
      </c>
      <c r="H3222" s="1">
        <v>441.44</v>
      </c>
      <c r="I3222" s="6">
        <v>1071.93</v>
      </c>
      <c r="J3222" s="86"/>
      <c r="K3222" s="86"/>
      <c r="L3222" s="85"/>
      <c r="M3222" s="85"/>
      <c r="N3222" s="85"/>
      <c r="O3222" s="85"/>
      <c r="P3222" s="85"/>
      <c r="Q3222" s="1">
        <f t="shared" si="50"/>
        <v>1071.93</v>
      </c>
    </row>
    <row r="3223" spans="1:17" x14ac:dyDescent="0.25">
      <c r="A3223" s="83" t="s">
        <v>10891</v>
      </c>
      <c r="B3223" s="84" t="s">
        <v>18597</v>
      </c>
      <c r="C3223" s="7">
        <v>96</v>
      </c>
      <c r="D3223" s="7">
        <v>1</v>
      </c>
      <c r="E3223" s="1">
        <v>768.91</v>
      </c>
      <c r="F3223" s="1">
        <v>112.32</v>
      </c>
      <c r="G3223" s="1">
        <v>88.31</v>
      </c>
      <c r="H3223" s="1">
        <v>81.94</v>
      </c>
      <c r="I3223" s="6">
        <v>282.57</v>
      </c>
      <c r="J3223" s="86"/>
      <c r="K3223" s="86"/>
      <c r="L3223" s="85"/>
      <c r="M3223" s="85"/>
      <c r="N3223" s="85"/>
      <c r="O3223" s="85"/>
      <c r="P3223" s="85"/>
      <c r="Q3223" s="1">
        <f t="shared" si="50"/>
        <v>282.57</v>
      </c>
    </row>
    <row r="3224" spans="1:17" x14ac:dyDescent="0.25">
      <c r="A3224" s="83" t="s">
        <v>10892</v>
      </c>
      <c r="B3224" s="84" t="s">
        <v>18598</v>
      </c>
      <c r="C3224" s="7">
        <v>102</v>
      </c>
      <c r="D3224" s="7">
        <v>0</v>
      </c>
      <c r="E3224" s="1">
        <v>0</v>
      </c>
      <c r="F3224" s="1">
        <v>119.34</v>
      </c>
      <c r="G3224" s="1">
        <v>0</v>
      </c>
      <c r="H3224" s="1">
        <v>0</v>
      </c>
      <c r="I3224" s="6">
        <v>119.34</v>
      </c>
      <c r="J3224" s="86"/>
      <c r="K3224" s="86"/>
      <c r="L3224" s="85"/>
      <c r="M3224" s="85"/>
      <c r="N3224" s="85"/>
      <c r="O3224" s="85"/>
      <c r="P3224" s="85"/>
      <c r="Q3224" s="1">
        <f t="shared" si="50"/>
        <v>119.34</v>
      </c>
    </row>
    <row r="3225" spans="1:17" x14ac:dyDescent="0.25">
      <c r="A3225" s="83" t="s">
        <v>10893</v>
      </c>
      <c r="B3225" s="84" t="s">
        <v>18599</v>
      </c>
      <c r="C3225" s="7">
        <v>1301</v>
      </c>
      <c r="D3225" s="7">
        <v>30</v>
      </c>
      <c r="E3225" s="1">
        <v>27130.77</v>
      </c>
      <c r="F3225" s="1">
        <v>1522.17</v>
      </c>
      <c r="G3225" s="1">
        <v>2649.37</v>
      </c>
      <c r="H3225" s="1">
        <v>2891</v>
      </c>
      <c r="I3225" s="6">
        <v>7062.54</v>
      </c>
      <c r="J3225" s="86"/>
      <c r="K3225" s="86"/>
      <c r="L3225" s="85"/>
      <c r="M3225" s="85"/>
      <c r="N3225" s="85"/>
      <c r="O3225" s="85"/>
      <c r="P3225" s="85"/>
      <c r="Q3225" s="1">
        <f t="shared" si="50"/>
        <v>7062.54</v>
      </c>
    </row>
    <row r="3226" spans="1:17" x14ac:dyDescent="0.25">
      <c r="A3226" s="83" t="s">
        <v>10894</v>
      </c>
      <c r="B3226" s="84" t="s">
        <v>18600</v>
      </c>
      <c r="C3226" s="7">
        <v>1142</v>
      </c>
      <c r="D3226" s="7">
        <v>34</v>
      </c>
      <c r="E3226" s="1">
        <v>17618.47</v>
      </c>
      <c r="F3226" s="1">
        <v>1336.14</v>
      </c>
      <c r="G3226" s="1">
        <v>3002.62</v>
      </c>
      <c r="H3226" s="1">
        <v>1877.38</v>
      </c>
      <c r="I3226" s="6">
        <v>6216.14</v>
      </c>
      <c r="J3226" s="86"/>
      <c r="K3226" s="86"/>
      <c r="L3226" s="85"/>
      <c r="M3226" s="85"/>
      <c r="N3226" s="85"/>
      <c r="O3226" s="85"/>
      <c r="P3226" s="85"/>
      <c r="Q3226" s="1">
        <f t="shared" si="50"/>
        <v>6216.14</v>
      </c>
    </row>
    <row r="3227" spans="1:17" x14ac:dyDescent="0.25">
      <c r="A3227" s="83" t="s">
        <v>10895</v>
      </c>
      <c r="B3227" s="84" t="s">
        <v>18601</v>
      </c>
      <c r="C3227" s="7">
        <v>2184</v>
      </c>
      <c r="D3227" s="7">
        <v>67</v>
      </c>
      <c r="E3227" s="1">
        <v>12489.24</v>
      </c>
      <c r="F3227" s="1">
        <v>2555.27</v>
      </c>
      <c r="G3227" s="1">
        <v>5916.93</v>
      </c>
      <c r="H3227" s="1">
        <v>1330.82</v>
      </c>
      <c r="I3227" s="6">
        <v>9803.02</v>
      </c>
      <c r="J3227" s="86"/>
      <c r="K3227" s="86"/>
      <c r="L3227" s="85"/>
      <c r="M3227" s="85"/>
      <c r="N3227" s="85"/>
      <c r="O3227" s="85"/>
      <c r="P3227" s="85"/>
      <c r="Q3227" s="1">
        <f t="shared" si="50"/>
        <v>9803.02</v>
      </c>
    </row>
    <row r="3228" spans="1:17" x14ac:dyDescent="0.25">
      <c r="A3228" s="83" t="s">
        <v>10896</v>
      </c>
      <c r="B3228" s="84" t="s">
        <v>18602</v>
      </c>
      <c r="C3228" s="7">
        <v>327</v>
      </c>
      <c r="D3228" s="7">
        <v>13</v>
      </c>
      <c r="E3228" s="1">
        <v>10063.459999999999</v>
      </c>
      <c r="F3228" s="1">
        <v>382.59</v>
      </c>
      <c r="G3228" s="1">
        <v>1148.06</v>
      </c>
      <c r="H3228" s="1">
        <v>1072.3399999999999</v>
      </c>
      <c r="I3228" s="6">
        <v>2602.9899999999998</v>
      </c>
      <c r="J3228" s="86"/>
      <c r="K3228" s="86"/>
      <c r="L3228" s="85"/>
      <c r="M3228" s="85"/>
      <c r="N3228" s="85"/>
      <c r="O3228" s="85"/>
      <c r="P3228" s="85"/>
      <c r="Q3228" s="1">
        <f t="shared" si="50"/>
        <v>2602.9899999999998</v>
      </c>
    </row>
    <row r="3229" spans="1:17" x14ac:dyDescent="0.25">
      <c r="A3229" s="83" t="s">
        <v>10897</v>
      </c>
      <c r="B3229" s="84" t="s">
        <v>18603</v>
      </c>
      <c r="C3229" s="7">
        <v>448</v>
      </c>
      <c r="D3229" s="7">
        <v>24</v>
      </c>
      <c r="E3229" s="1">
        <v>11560.6</v>
      </c>
      <c r="F3229" s="1">
        <v>524.16</v>
      </c>
      <c r="G3229" s="1">
        <v>2119.5</v>
      </c>
      <c r="H3229" s="1">
        <v>1231.8699999999999</v>
      </c>
      <c r="I3229" s="6">
        <v>3875.53</v>
      </c>
      <c r="J3229" s="86"/>
      <c r="K3229" s="86"/>
      <c r="L3229" s="85"/>
      <c r="M3229" s="85"/>
      <c r="N3229" s="85"/>
      <c r="O3229" s="85"/>
      <c r="P3229" s="85"/>
      <c r="Q3229" s="1">
        <f t="shared" si="50"/>
        <v>3875.53</v>
      </c>
    </row>
    <row r="3230" spans="1:17" x14ac:dyDescent="0.25">
      <c r="A3230" s="83" t="s">
        <v>10898</v>
      </c>
      <c r="B3230" s="84" t="s">
        <v>18604</v>
      </c>
      <c r="C3230" s="7">
        <v>252</v>
      </c>
      <c r="D3230" s="7">
        <v>6</v>
      </c>
      <c r="E3230" s="1">
        <v>645.04</v>
      </c>
      <c r="F3230" s="1">
        <v>294.83999999999997</v>
      </c>
      <c r="G3230" s="1">
        <v>529.87</v>
      </c>
      <c r="H3230" s="1">
        <v>68.739999999999995</v>
      </c>
      <c r="I3230" s="6">
        <v>893.45</v>
      </c>
      <c r="J3230" s="86"/>
      <c r="K3230" s="86"/>
      <c r="L3230" s="85"/>
      <c r="M3230" s="85"/>
      <c r="N3230" s="85"/>
      <c r="O3230" s="85"/>
      <c r="P3230" s="85"/>
      <c r="Q3230" s="1">
        <f t="shared" si="50"/>
        <v>893.45</v>
      </c>
    </row>
    <row r="3231" spans="1:17" x14ac:dyDescent="0.25">
      <c r="A3231" s="83" t="s">
        <v>10899</v>
      </c>
      <c r="B3231" s="84" t="s">
        <v>18605</v>
      </c>
      <c r="C3231" s="7">
        <v>1474</v>
      </c>
      <c r="D3231" s="7">
        <v>26</v>
      </c>
      <c r="E3231" s="1">
        <v>52062.58</v>
      </c>
      <c r="F3231" s="1">
        <v>1724.58</v>
      </c>
      <c r="G3231" s="1">
        <v>2296.12</v>
      </c>
      <c r="H3231" s="1">
        <v>5547.68</v>
      </c>
      <c r="I3231" s="6">
        <v>9568.3799999999992</v>
      </c>
      <c r="J3231" s="86"/>
      <c r="K3231" s="86"/>
      <c r="L3231" s="85"/>
      <c r="M3231" s="85"/>
      <c r="N3231" s="85"/>
      <c r="O3231" s="85"/>
      <c r="P3231" s="85"/>
      <c r="Q3231" s="1">
        <f t="shared" si="50"/>
        <v>9568.3799999999992</v>
      </c>
    </row>
    <row r="3232" spans="1:17" x14ac:dyDescent="0.25">
      <c r="A3232" s="83" t="s">
        <v>10900</v>
      </c>
      <c r="B3232" s="84" t="s">
        <v>18606</v>
      </c>
      <c r="C3232" s="7">
        <v>1605</v>
      </c>
      <c r="D3232" s="7">
        <v>49</v>
      </c>
      <c r="E3232" s="1">
        <v>37239.43</v>
      </c>
      <c r="F3232" s="1">
        <v>1877.85</v>
      </c>
      <c r="G3232" s="1">
        <v>4327.3</v>
      </c>
      <c r="H3232" s="1">
        <v>3968.15</v>
      </c>
      <c r="I3232" s="6">
        <v>10173.299999999999</v>
      </c>
      <c r="J3232" s="86"/>
      <c r="K3232" s="86"/>
      <c r="L3232" s="85"/>
      <c r="M3232" s="85"/>
      <c r="N3232" s="85"/>
      <c r="O3232" s="85"/>
      <c r="P3232" s="85"/>
      <c r="Q3232" s="1">
        <f t="shared" si="50"/>
        <v>10173.299999999999</v>
      </c>
    </row>
    <row r="3233" spans="1:17" x14ac:dyDescent="0.25">
      <c r="A3233" s="83" t="s">
        <v>10901</v>
      </c>
      <c r="B3233" s="84" t="s">
        <v>18607</v>
      </c>
      <c r="C3233" s="7">
        <v>9742</v>
      </c>
      <c r="D3233" s="7">
        <v>248</v>
      </c>
      <c r="E3233" s="1">
        <v>118702.5</v>
      </c>
      <c r="F3233" s="1">
        <v>11398.1</v>
      </c>
      <c r="G3233" s="1">
        <v>21901.46</v>
      </c>
      <c r="H3233" s="1">
        <v>12648.69</v>
      </c>
      <c r="I3233" s="6">
        <v>45948.25</v>
      </c>
      <c r="J3233" s="86"/>
      <c r="K3233" s="86"/>
      <c r="L3233" s="85"/>
      <c r="M3233" s="85"/>
      <c r="N3233" s="85"/>
      <c r="O3233" s="85"/>
      <c r="P3233" s="85"/>
      <c r="Q3233" s="1">
        <f t="shared" si="50"/>
        <v>45948.25</v>
      </c>
    </row>
    <row r="3234" spans="1:17" x14ac:dyDescent="0.25">
      <c r="A3234" s="83" t="s">
        <v>10902</v>
      </c>
      <c r="B3234" s="84" t="s">
        <v>18608</v>
      </c>
      <c r="C3234" s="7">
        <v>171</v>
      </c>
      <c r="D3234" s="7">
        <v>5</v>
      </c>
      <c r="E3234" s="1">
        <v>25516.94</v>
      </c>
      <c r="F3234" s="1">
        <v>200.07</v>
      </c>
      <c r="G3234" s="1">
        <v>441.56</v>
      </c>
      <c r="H3234" s="1">
        <v>2719.03</v>
      </c>
      <c r="I3234" s="6">
        <v>3360.66</v>
      </c>
      <c r="J3234" s="86"/>
      <c r="K3234" s="86"/>
      <c r="L3234" s="85"/>
      <c r="M3234" s="85"/>
      <c r="N3234" s="85"/>
      <c r="O3234" s="85"/>
      <c r="P3234" s="85"/>
      <c r="Q3234" s="1">
        <f t="shared" si="50"/>
        <v>3360.66</v>
      </c>
    </row>
    <row r="3235" spans="1:17" x14ac:dyDescent="0.25">
      <c r="A3235" s="83" t="s">
        <v>10903</v>
      </c>
      <c r="B3235" s="84" t="s">
        <v>18609</v>
      </c>
      <c r="C3235" s="7">
        <v>182</v>
      </c>
      <c r="D3235" s="7">
        <v>5</v>
      </c>
      <c r="E3235" s="1">
        <v>9044.48</v>
      </c>
      <c r="F3235" s="1">
        <v>212.94</v>
      </c>
      <c r="G3235" s="1">
        <v>441.56</v>
      </c>
      <c r="H3235" s="1">
        <v>963.76</v>
      </c>
      <c r="I3235" s="6">
        <v>1618.26</v>
      </c>
      <c r="J3235" s="86"/>
      <c r="K3235" s="86"/>
      <c r="L3235" s="85"/>
      <c r="M3235" s="85"/>
      <c r="N3235" s="85"/>
      <c r="O3235" s="85"/>
      <c r="P3235" s="85"/>
      <c r="Q3235" s="1">
        <f t="shared" si="50"/>
        <v>1618.26</v>
      </c>
    </row>
    <row r="3236" spans="1:17" x14ac:dyDescent="0.25">
      <c r="A3236" s="83" t="s">
        <v>10904</v>
      </c>
      <c r="B3236" s="84" t="s">
        <v>18610</v>
      </c>
      <c r="C3236" s="7">
        <v>173</v>
      </c>
      <c r="D3236" s="7">
        <v>11</v>
      </c>
      <c r="E3236" s="1">
        <v>8095</v>
      </c>
      <c r="F3236" s="1">
        <v>202.41</v>
      </c>
      <c r="G3236" s="1">
        <v>971.43</v>
      </c>
      <c r="H3236" s="1">
        <v>862.58</v>
      </c>
      <c r="I3236" s="6">
        <v>2036.42</v>
      </c>
      <c r="J3236" s="86"/>
      <c r="K3236" s="86"/>
      <c r="L3236" s="85"/>
      <c r="M3236" s="85"/>
      <c r="N3236" s="85"/>
      <c r="O3236" s="85"/>
      <c r="P3236" s="85"/>
      <c r="Q3236" s="1">
        <f t="shared" si="50"/>
        <v>2036.42</v>
      </c>
    </row>
    <row r="3237" spans="1:17" x14ac:dyDescent="0.25">
      <c r="A3237" s="83" t="s">
        <v>10905</v>
      </c>
      <c r="B3237" s="84" t="s">
        <v>18611</v>
      </c>
      <c r="C3237" s="7">
        <v>1045</v>
      </c>
      <c r="D3237" s="7">
        <v>21</v>
      </c>
      <c r="E3237" s="1">
        <v>6292.92</v>
      </c>
      <c r="F3237" s="1">
        <v>1222.6500000000001</v>
      </c>
      <c r="G3237" s="1">
        <v>1854.56</v>
      </c>
      <c r="H3237" s="1">
        <v>670.56</v>
      </c>
      <c r="I3237" s="6">
        <v>3747.77</v>
      </c>
      <c r="J3237" s="86"/>
      <c r="K3237" s="86"/>
      <c r="L3237" s="85"/>
      <c r="M3237" s="85"/>
      <c r="N3237" s="85"/>
      <c r="O3237" s="85"/>
      <c r="P3237" s="85"/>
      <c r="Q3237" s="1">
        <f t="shared" si="50"/>
        <v>3747.77</v>
      </c>
    </row>
    <row r="3238" spans="1:17" x14ac:dyDescent="0.25">
      <c r="A3238" s="83" t="s">
        <v>10906</v>
      </c>
      <c r="B3238" s="84" t="s">
        <v>18612</v>
      </c>
      <c r="C3238" s="7">
        <v>87</v>
      </c>
      <c r="D3238" s="7">
        <v>0</v>
      </c>
      <c r="E3238" s="1">
        <v>0</v>
      </c>
      <c r="F3238" s="1">
        <v>101.79</v>
      </c>
      <c r="G3238" s="1">
        <v>0</v>
      </c>
      <c r="H3238" s="1">
        <v>0</v>
      </c>
      <c r="I3238" s="6">
        <v>101.79</v>
      </c>
      <c r="J3238" s="86"/>
      <c r="K3238" s="86"/>
      <c r="L3238" s="85"/>
      <c r="M3238" s="85"/>
      <c r="N3238" s="85"/>
      <c r="O3238" s="85"/>
      <c r="P3238" s="85"/>
      <c r="Q3238" s="1">
        <f t="shared" si="50"/>
        <v>101.79</v>
      </c>
    </row>
    <row r="3239" spans="1:17" x14ac:dyDescent="0.25">
      <c r="A3239" s="83" t="s">
        <v>10907</v>
      </c>
      <c r="B3239" s="84" t="s">
        <v>18613</v>
      </c>
      <c r="C3239" s="7">
        <v>70</v>
      </c>
      <c r="D3239" s="7">
        <v>1</v>
      </c>
      <c r="E3239" s="1">
        <v>186.61</v>
      </c>
      <c r="F3239" s="1">
        <v>81.900000000000006</v>
      </c>
      <c r="G3239" s="1">
        <v>88.31</v>
      </c>
      <c r="H3239" s="1">
        <v>19.89</v>
      </c>
      <c r="I3239" s="6">
        <v>190.1</v>
      </c>
      <c r="J3239" s="86"/>
      <c r="K3239" s="86"/>
      <c r="L3239" s="85"/>
      <c r="M3239" s="85"/>
      <c r="N3239" s="85"/>
      <c r="O3239" s="85"/>
      <c r="P3239" s="85"/>
      <c r="Q3239" s="1">
        <f t="shared" si="50"/>
        <v>190.1</v>
      </c>
    </row>
    <row r="3240" spans="1:17" x14ac:dyDescent="0.25">
      <c r="A3240" s="83" t="s">
        <v>10908</v>
      </c>
      <c r="B3240" s="84" t="s">
        <v>18614</v>
      </c>
      <c r="C3240" s="7">
        <v>538</v>
      </c>
      <c r="D3240" s="7">
        <v>11</v>
      </c>
      <c r="E3240" s="1">
        <v>1811.03</v>
      </c>
      <c r="F3240" s="1">
        <v>629.46</v>
      </c>
      <c r="G3240" s="1">
        <v>971.43</v>
      </c>
      <c r="H3240" s="1">
        <v>192.98</v>
      </c>
      <c r="I3240" s="6">
        <v>1793.87</v>
      </c>
      <c r="J3240" s="86"/>
      <c r="K3240" s="86"/>
      <c r="L3240" s="85"/>
      <c r="M3240" s="85"/>
      <c r="N3240" s="85"/>
      <c r="O3240" s="85"/>
      <c r="P3240" s="85"/>
      <c r="Q3240" s="1">
        <f t="shared" si="50"/>
        <v>1793.87</v>
      </c>
    </row>
    <row r="3241" spans="1:17" x14ac:dyDescent="0.25">
      <c r="A3241" s="83" t="s">
        <v>10909</v>
      </c>
      <c r="B3241" s="84" t="s">
        <v>18615</v>
      </c>
      <c r="C3241" s="7">
        <v>226</v>
      </c>
      <c r="D3241" s="7">
        <v>5</v>
      </c>
      <c r="E3241" s="1">
        <v>25974.560000000001</v>
      </c>
      <c r="F3241" s="1">
        <v>264.42</v>
      </c>
      <c r="G3241" s="1">
        <v>441.56</v>
      </c>
      <c r="H3241" s="1">
        <v>2767.79</v>
      </c>
      <c r="I3241" s="6">
        <v>3473.77</v>
      </c>
      <c r="J3241" s="86"/>
      <c r="K3241" s="86"/>
      <c r="L3241" s="85"/>
      <c r="M3241" s="85"/>
      <c r="N3241" s="85"/>
      <c r="O3241" s="85"/>
      <c r="P3241" s="85"/>
      <c r="Q3241" s="1">
        <f t="shared" si="50"/>
        <v>3473.77</v>
      </c>
    </row>
    <row r="3242" spans="1:17" x14ac:dyDescent="0.25">
      <c r="A3242" s="83" t="s">
        <v>10910</v>
      </c>
      <c r="B3242" s="84" t="s">
        <v>18616</v>
      </c>
      <c r="C3242" s="7">
        <v>436</v>
      </c>
      <c r="D3242" s="7">
        <v>12</v>
      </c>
      <c r="E3242" s="1">
        <v>4264.71</v>
      </c>
      <c r="F3242" s="1">
        <v>510.12</v>
      </c>
      <c r="G3242" s="1">
        <v>1059.74</v>
      </c>
      <c r="H3242" s="1">
        <v>454.44</v>
      </c>
      <c r="I3242" s="6">
        <v>2024.3</v>
      </c>
      <c r="J3242" s="86"/>
      <c r="K3242" s="86"/>
      <c r="L3242" s="85"/>
      <c r="M3242" s="85"/>
      <c r="N3242" s="85"/>
      <c r="O3242" s="85"/>
      <c r="P3242" s="85"/>
      <c r="Q3242" s="1">
        <f t="shared" si="50"/>
        <v>2024.3</v>
      </c>
    </row>
    <row r="3243" spans="1:17" x14ac:dyDescent="0.25">
      <c r="A3243" s="83" t="s">
        <v>10911</v>
      </c>
      <c r="B3243" s="84" t="s">
        <v>18617</v>
      </c>
      <c r="C3243" s="7">
        <v>127</v>
      </c>
      <c r="D3243" s="7">
        <v>7</v>
      </c>
      <c r="E3243" s="1">
        <v>2967.43</v>
      </c>
      <c r="F3243" s="1">
        <v>148.59</v>
      </c>
      <c r="G3243" s="1">
        <v>618.17999999999995</v>
      </c>
      <c r="H3243" s="1">
        <v>316.2</v>
      </c>
      <c r="I3243" s="6">
        <v>1082.97</v>
      </c>
      <c r="J3243" s="86"/>
      <c r="K3243" s="86"/>
      <c r="L3243" s="85"/>
      <c r="M3243" s="85"/>
      <c r="N3243" s="85"/>
      <c r="O3243" s="85"/>
      <c r="P3243" s="85"/>
      <c r="Q3243" s="1">
        <f t="shared" si="50"/>
        <v>1082.97</v>
      </c>
    </row>
    <row r="3244" spans="1:17" x14ac:dyDescent="0.25">
      <c r="A3244" s="83" t="s">
        <v>10912</v>
      </c>
      <c r="B3244" s="84" t="s">
        <v>18618</v>
      </c>
      <c r="C3244" s="7">
        <v>323</v>
      </c>
      <c r="D3244" s="7">
        <v>17</v>
      </c>
      <c r="E3244" s="1">
        <v>2726.24</v>
      </c>
      <c r="F3244" s="1">
        <v>377.91</v>
      </c>
      <c r="G3244" s="1">
        <v>1501.31</v>
      </c>
      <c r="H3244" s="1">
        <v>290.5</v>
      </c>
      <c r="I3244" s="6">
        <v>2169.7199999999998</v>
      </c>
      <c r="J3244" s="86"/>
      <c r="K3244" s="86"/>
      <c r="L3244" s="85"/>
      <c r="M3244" s="85"/>
      <c r="N3244" s="85"/>
      <c r="O3244" s="85"/>
      <c r="P3244" s="85"/>
      <c r="Q3244" s="1">
        <f t="shared" si="50"/>
        <v>2169.7199999999998</v>
      </c>
    </row>
    <row r="3245" spans="1:17" x14ac:dyDescent="0.25">
      <c r="A3245" s="83" t="s">
        <v>10913</v>
      </c>
      <c r="B3245" s="84" t="s">
        <v>18619</v>
      </c>
      <c r="C3245" s="7">
        <v>419</v>
      </c>
      <c r="D3245" s="7">
        <v>29</v>
      </c>
      <c r="E3245" s="1">
        <v>12042.06</v>
      </c>
      <c r="F3245" s="1">
        <v>490.23</v>
      </c>
      <c r="G3245" s="1">
        <v>2561.06</v>
      </c>
      <c r="H3245" s="1">
        <v>1283.18</v>
      </c>
      <c r="I3245" s="6">
        <v>4334.47</v>
      </c>
      <c r="J3245" s="86"/>
      <c r="K3245" s="86"/>
      <c r="L3245" s="85"/>
      <c r="M3245" s="85"/>
      <c r="N3245" s="85"/>
      <c r="O3245" s="85"/>
      <c r="P3245" s="85"/>
      <c r="Q3245" s="1">
        <f t="shared" si="50"/>
        <v>4334.47</v>
      </c>
    </row>
    <row r="3246" spans="1:17" x14ac:dyDescent="0.25">
      <c r="A3246" s="83" t="s">
        <v>10914</v>
      </c>
      <c r="B3246" s="84" t="s">
        <v>18620</v>
      </c>
      <c r="C3246" s="7">
        <v>558</v>
      </c>
      <c r="D3246" s="7">
        <v>32</v>
      </c>
      <c r="E3246" s="1">
        <v>68514.259999999995</v>
      </c>
      <c r="F3246" s="1">
        <v>652.86</v>
      </c>
      <c r="G3246" s="1">
        <v>2825.99</v>
      </c>
      <c r="H3246" s="1">
        <v>7300.74</v>
      </c>
      <c r="I3246" s="6">
        <v>10779.59</v>
      </c>
      <c r="J3246" s="86"/>
      <c r="K3246" s="86"/>
      <c r="L3246" s="85"/>
      <c r="M3246" s="85"/>
      <c r="N3246" s="85"/>
      <c r="O3246" s="85"/>
      <c r="P3246" s="85"/>
      <c r="Q3246" s="1">
        <f t="shared" si="50"/>
        <v>10779.59</v>
      </c>
    </row>
    <row r="3247" spans="1:17" x14ac:dyDescent="0.25">
      <c r="A3247" s="83" t="s">
        <v>10915</v>
      </c>
      <c r="B3247" s="84" t="s">
        <v>18621</v>
      </c>
      <c r="C3247" s="7">
        <v>211</v>
      </c>
      <c r="D3247" s="7">
        <v>4</v>
      </c>
      <c r="E3247" s="1">
        <v>3117.81</v>
      </c>
      <c r="F3247" s="1">
        <v>246.87</v>
      </c>
      <c r="G3247" s="1">
        <v>353.25</v>
      </c>
      <c r="H3247" s="1">
        <v>332.22</v>
      </c>
      <c r="I3247" s="6">
        <v>932.34</v>
      </c>
      <c r="J3247" s="86"/>
      <c r="K3247" s="86"/>
      <c r="L3247" s="85"/>
      <c r="M3247" s="85"/>
      <c r="N3247" s="85"/>
      <c r="O3247" s="85"/>
      <c r="P3247" s="85"/>
      <c r="Q3247" s="1">
        <f t="shared" si="50"/>
        <v>932.34</v>
      </c>
    </row>
    <row r="3248" spans="1:17" x14ac:dyDescent="0.25">
      <c r="A3248" s="83" t="s">
        <v>10916</v>
      </c>
      <c r="B3248" s="84" t="s">
        <v>18622</v>
      </c>
      <c r="C3248" s="7">
        <v>360</v>
      </c>
      <c r="D3248" s="7">
        <v>9</v>
      </c>
      <c r="E3248" s="1">
        <v>16893.43</v>
      </c>
      <c r="F3248" s="1">
        <v>421.2</v>
      </c>
      <c r="G3248" s="1">
        <v>794.81</v>
      </c>
      <c r="H3248" s="1">
        <v>1800.13</v>
      </c>
      <c r="I3248" s="6">
        <v>3016.14</v>
      </c>
      <c r="J3248" s="86"/>
      <c r="K3248" s="86"/>
      <c r="L3248" s="85"/>
      <c r="M3248" s="85"/>
      <c r="N3248" s="85"/>
      <c r="O3248" s="85"/>
      <c r="P3248" s="85"/>
      <c r="Q3248" s="1">
        <f t="shared" si="50"/>
        <v>3016.14</v>
      </c>
    </row>
    <row r="3249" spans="1:17" x14ac:dyDescent="0.25">
      <c r="A3249" s="83" t="s">
        <v>10917</v>
      </c>
      <c r="B3249" s="84" t="s">
        <v>18623</v>
      </c>
      <c r="C3249" s="7">
        <v>275</v>
      </c>
      <c r="D3249" s="7">
        <v>10</v>
      </c>
      <c r="E3249" s="1">
        <v>3269.12</v>
      </c>
      <c r="F3249" s="1">
        <v>321.75</v>
      </c>
      <c r="G3249" s="1">
        <v>883.12</v>
      </c>
      <c r="H3249" s="1">
        <v>348.35</v>
      </c>
      <c r="I3249" s="6">
        <v>1553.22</v>
      </c>
      <c r="J3249" s="86"/>
      <c r="K3249" s="86"/>
      <c r="L3249" s="85"/>
      <c r="M3249" s="85"/>
      <c r="N3249" s="85"/>
      <c r="O3249" s="85"/>
      <c r="P3249" s="85"/>
      <c r="Q3249" s="1">
        <f t="shared" si="50"/>
        <v>1553.22</v>
      </c>
    </row>
    <row r="3250" spans="1:17" x14ac:dyDescent="0.25">
      <c r="A3250" s="83" t="s">
        <v>10918</v>
      </c>
      <c r="B3250" s="84" t="s">
        <v>18624</v>
      </c>
      <c r="C3250" s="7">
        <v>312</v>
      </c>
      <c r="D3250" s="7">
        <v>23</v>
      </c>
      <c r="E3250" s="1">
        <v>31911.1</v>
      </c>
      <c r="F3250" s="1">
        <v>365.04</v>
      </c>
      <c r="G3250" s="1">
        <v>2031.18</v>
      </c>
      <c r="H3250" s="1">
        <v>3400.38</v>
      </c>
      <c r="I3250" s="6">
        <v>5796.6</v>
      </c>
      <c r="J3250" s="86"/>
      <c r="K3250" s="86"/>
      <c r="L3250" s="85"/>
      <c r="M3250" s="85"/>
      <c r="N3250" s="85"/>
      <c r="O3250" s="85"/>
      <c r="P3250" s="85"/>
      <c r="Q3250" s="1">
        <f t="shared" si="50"/>
        <v>5796.6</v>
      </c>
    </row>
    <row r="3251" spans="1:17" x14ac:dyDescent="0.25">
      <c r="A3251" s="83" t="s">
        <v>10919</v>
      </c>
      <c r="B3251" s="84" t="s">
        <v>18625</v>
      </c>
      <c r="C3251" s="7">
        <v>510</v>
      </c>
      <c r="D3251" s="7">
        <v>13</v>
      </c>
      <c r="E3251" s="1">
        <v>10602.48</v>
      </c>
      <c r="F3251" s="1">
        <v>596.70000000000005</v>
      </c>
      <c r="G3251" s="1">
        <v>1148.06</v>
      </c>
      <c r="H3251" s="1">
        <v>1129.78</v>
      </c>
      <c r="I3251" s="6">
        <v>2874.54</v>
      </c>
      <c r="J3251" s="86"/>
      <c r="K3251" s="86"/>
      <c r="L3251" s="85"/>
      <c r="M3251" s="85"/>
      <c r="N3251" s="85"/>
      <c r="O3251" s="85"/>
      <c r="P3251" s="85"/>
      <c r="Q3251" s="1">
        <f t="shared" si="50"/>
        <v>2874.54</v>
      </c>
    </row>
    <row r="3252" spans="1:17" x14ac:dyDescent="0.25">
      <c r="A3252" s="83" t="s">
        <v>10920</v>
      </c>
      <c r="B3252" s="84" t="s">
        <v>18626</v>
      </c>
      <c r="C3252" s="7">
        <v>764</v>
      </c>
      <c r="D3252" s="7">
        <v>21</v>
      </c>
      <c r="E3252" s="1">
        <v>15272</v>
      </c>
      <c r="F3252" s="1">
        <v>893.88</v>
      </c>
      <c r="G3252" s="1">
        <v>1854.56</v>
      </c>
      <c r="H3252" s="1">
        <v>1627.35</v>
      </c>
      <c r="I3252" s="6">
        <v>4375.79</v>
      </c>
      <c r="J3252" s="86"/>
      <c r="K3252" s="86"/>
      <c r="L3252" s="85"/>
      <c r="M3252" s="85"/>
      <c r="N3252" s="85"/>
      <c r="O3252" s="85"/>
      <c r="P3252" s="85"/>
      <c r="Q3252" s="1">
        <f t="shared" si="50"/>
        <v>4375.79</v>
      </c>
    </row>
    <row r="3253" spans="1:17" x14ac:dyDescent="0.25">
      <c r="A3253" s="83" t="s">
        <v>10921</v>
      </c>
      <c r="B3253" s="84" t="s">
        <v>18627</v>
      </c>
      <c r="C3253" s="7">
        <v>103</v>
      </c>
      <c r="D3253" s="7">
        <v>5</v>
      </c>
      <c r="E3253" s="1">
        <v>3222.6</v>
      </c>
      <c r="F3253" s="1">
        <v>120.51</v>
      </c>
      <c r="G3253" s="1">
        <v>441.56</v>
      </c>
      <c r="H3253" s="1">
        <v>343.39</v>
      </c>
      <c r="I3253" s="6">
        <v>905.46</v>
      </c>
      <c r="J3253" s="86"/>
      <c r="K3253" s="86"/>
      <c r="L3253" s="85"/>
      <c r="M3253" s="85"/>
      <c r="N3253" s="85"/>
      <c r="O3253" s="85"/>
      <c r="P3253" s="85"/>
      <c r="Q3253" s="1">
        <f t="shared" si="50"/>
        <v>905.46</v>
      </c>
    </row>
    <row r="3254" spans="1:17" x14ac:dyDescent="0.25">
      <c r="A3254" s="83" t="s">
        <v>10922</v>
      </c>
      <c r="B3254" s="84" t="s">
        <v>18628</v>
      </c>
      <c r="C3254" s="7">
        <v>221</v>
      </c>
      <c r="D3254" s="7">
        <v>11</v>
      </c>
      <c r="E3254" s="1">
        <v>2751.7</v>
      </c>
      <c r="F3254" s="1">
        <v>258.57</v>
      </c>
      <c r="G3254" s="1">
        <v>971.43</v>
      </c>
      <c r="H3254" s="1">
        <v>293.22000000000003</v>
      </c>
      <c r="I3254" s="6">
        <v>1523.22</v>
      </c>
      <c r="J3254" s="86"/>
      <c r="K3254" s="86"/>
      <c r="L3254" s="85"/>
      <c r="M3254" s="85"/>
      <c r="N3254" s="85"/>
      <c r="O3254" s="85"/>
      <c r="P3254" s="85"/>
      <c r="Q3254" s="1">
        <f t="shared" si="50"/>
        <v>1523.22</v>
      </c>
    </row>
    <row r="3255" spans="1:17" x14ac:dyDescent="0.25">
      <c r="A3255" s="83" t="s">
        <v>10923</v>
      </c>
      <c r="B3255" s="84" t="s">
        <v>18629</v>
      </c>
      <c r="C3255" s="7">
        <v>79</v>
      </c>
      <c r="D3255" s="7">
        <v>10</v>
      </c>
      <c r="E3255" s="1">
        <v>4029.01</v>
      </c>
      <c r="F3255" s="1">
        <v>92.43</v>
      </c>
      <c r="G3255" s="1">
        <v>883.12</v>
      </c>
      <c r="H3255" s="1">
        <v>429.32</v>
      </c>
      <c r="I3255" s="6">
        <v>1404.87</v>
      </c>
      <c r="J3255" s="86"/>
      <c r="K3255" s="86"/>
      <c r="L3255" s="85"/>
      <c r="M3255" s="85"/>
      <c r="N3255" s="85"/>
      <c r="O3255" s="85"/>
      <c r="P3255" s="85"/>
      <c r="Q3255" s="1">
        <f t="shared" si="50"/>
        <v>1404.87</v>
      </c>
    </row>
    <row r="3256" spans="1:17" x14ac:dyDescent="0.25">
      <c r="A3256" s="83" t="s">
        <v>10924</v>
      </c>
      <c r="B3256" s="84" t="s">
        <v>18630</v>
      </c>
      <c r="C3256" s="7">
        <v>153</v>
      </c>
      <c r="D3256" s="7">
        <v>4</v>
      </c>
      <c r="E3256" s="1">
        <v>1961.78</v>
      </c>
      <c r="F3256" s="1">
        <v>179.01</v>
      </c>
      <c r="G3256" s="1">
        <v>353.25</v>
      </c>
      <c r="H3256" s="1">
        <v>209.04</v>
      </c>
      <c r="I3256" s="6">
        <v>741.3</v>
      </c>
      <c r="J3256" s="86"/>
      <c r="K3256" s="86"/>
      <c r="L3256" s="85"/>
      <c r="M3256" s="85"/>
      <c r="N3256" s="85"/>
      <c r="O3256" s="85"/>
      <c r="P3256" s="85"/>
      <c r="Q3256" s="1">
        <f t="shared" si="50"/>
        <v>741.3</v>
      </c>
    </row>
    <row r="3257" spans="1:17" x14ac:dyDescent="0.25">
      <c r="A3257" s="83" t="s">
        <v>10925</v>
      </c>
      <c r="B3257" s="84" t="s">
        <v>18631</v>
      </c>
      <c r="C3257" s="7">
        <v>318</v>
      </c>
      <c r="D3257" s="7">
        <v>21</v>
      </c>
      <c r="E3257" s="1">
        <v>33023.5</v>
      </c>
      <c r="F3257" s="1">
        <v>372.06</v>
      </c>
      <c r="G3257" s="1">
        <v>1854.56</v>
      </c>
      <c r="H3257" s="1">
        <v>3518.91</v>
      </c>
      <c r="I3257" s="6">
        <v>5745.53</v>
      </c>
      <c r="J3257" s="86"/>
      <c r="K3257" s="86"/>
      <c r="L3257" s="85"/>
      <c r="M3257" s="85"/>
      <c r="N3257" s="85"/>
      <c r="O3257" s="85"/>
      <c r="P3257" s="85"/>
      <c r="Q3257" s="1">
        <f t="shared" si="50"/>
        <v>5745.53</v>
      </c>
    </row>
    <row r="3258" spans="1:17" x14ac:dyDescent="0.25">
      <c r="A3258" s="83" t="s">
        <v>10926</v>
      </c>
      <c r="B3258" s="84" t="s">
        <v>18632</v>
      </c>
      <c r="C3258" s="7">
        <v>117</v>
      </c>
      <c r="D3258" s="7">
        <v>2</v>
      </c>
      <c r="E3258" s="1">
        <v>234.31</v>
      </c>
      <c r="F3258" s="1">
        <v>136.88999999999999</v>
      </c>
      <c r="G3258" s="1">
        <v>176.62</v>
      </c>
      <c r="H3258" s="1">
        <v>24.97</v>
      </c>
      <c r="I3258" s="6">
        <v>338.48</v>
      </c>
      <c r="J3258" s="86"/>
      <c r="K3258" s="86"/>
      <c r="L3258" s="85"/>
      <c r="M3258" s="85"/>
      <c r="N3258" s="85"/>
      <c r="O3258" s="85"/>
      <c r="P3258" s="85"/>
      <c r="Q3258" s="1">
        <f t="shared" si="50"/>
        <v>338.48</v>
      </c>
    </row>
    <row r="3259" spans="1:17" x14ac:dyDescent="0.25">
      <c r="A3259" s="83" t="s">
        <v>10927</v>
      </c>
      <c r="B3259" s="84" t="s">
        <v>18633</v>
      </c>
      <c r="C3259" s="7">
        <v>113</v>
      </c>
      <c r="D3259" s="7">
        <v>7</v>
      </c>
      <c r="E3259" s="1">
        <v>3556.64</v>
      </c>
      <c r="F3259" s="1">
        <v>132.21</v>
      </c>
      <c r="G3259" s="1">
        <v>618.17999999999995</v>
      </c>
      <c r="H3259" s="1">
        <v>378.98</v>
      </c>
      <c r="I3259" s="6">
        <v>1129.3699999999999</v>
      </c>
      <c r="J3259" s="86"/>
      <c r="K3259" s="86"/>
      <c r="L3259" s="85"/>
      <c r="M3259" s="85"/>
      <c r="N3259" s="85"/>
      <c r="O3259" s="85"/>
      <c r="P3259" s="85"/>
      <c r="Q3259" s="1">
        <f t="shared" si="50"/>
        <v>1129.3699999999999</v>
      </c>
    </row>
    <row r="3260" spans="1:17" x14ac:dyDescent="0.25">
      <c r="A3260" s="83" t="s">
        <v>10928</v>
      </c>
      <c r="B3260" s="84" t="s">
        <v>18634</v>
      </c>
      <c r="C3260" s="7">
        <v>83</v>
      </c>
      <c r="D3260" s="7">
        <v>0</v>
      </c>
      <c r="E3260" s="1">
        <v>0</v>
      </c>
      <c r="F3260" s="1">
        <v>97.11</v>
      </c>
      <c r="G3260" s="1">
        <v>0</v>
      </c>
      <c r="H3260" s="1">
        <v>0</v>
      </c>
      <c r="I3260" s="6">
        <v>97.11</v>
      </c>
      <c r="J3260" s="86"/>
      <c r="K3260" s="86"/>
      <c r="L3260" s="85"/>
      <c r="M3260" s="85"/>
      <c r="N3260" s="85"/>
      <c r="O3260" s="85"/>
      <c r="P3260" s="85"/>
      <c r="Q3260" s="1">
        <f t="shared" si="50"/>
        <v>97.11</v>
      </c>
    </row>
    <row r="3261" spans="1:17" x14ac:dyDescent="0.25">
      <c r="A3261" s="83" t="s">
        <v>10929</v>
      </c>
      <c r="B3261" s="84" t="s">
        <v>18635</v>
      </c>
      <c r="C3261" s="7">
        <v>402</v>
      </c>
      <c r="D3261" s="7">
        <v>5</v>
      </c>
      <c r="E3261" s="1">
        <v>1706.32</v>
      </c>
      <c r="F3261" s="1">
        <v>470.34</v>
      </c>
      <c r="G3261" s="1">
        <v>441.56</v>
      </c>
      <c r="H3261" s="1">
        <v>181.82</v>
      </c>
      <c r="I3261" s="6">
        <v>1093.72</v>
      </c>
      <c r="J3261" s="86"/>
      <c r="K3261" s="86"/>
      <c r="L3261" s="85"/>
      <c r="M3261" s="85"/>
      <c r="N3261" s="85"/>
      <c r="O3261" s="85"/>
      <c r="P3261" s="85"/>
      <c r="Q3261" s="1">
        <f t="shared" si="50"/>
        <v>1093.72</v>
      </c>
    </row>
    <row r="3262" spans="1:17" x14ac:dyDescent="0.25">
      <c r="A3262" s="83" t="s">
        <v>10930</v>
      </c>
      <c r="B3262" s="84" t="s">
        <v>18636</v>
      </c>
      <c r="C3262" s="7">
        <v>632</v>
      </c>
      <c r="D3262" s="7">
        <v>54</v>
      </c>
      <c r="E3262" s="1">
        <v>33605.35</v>
      </c>
      <c r="F3262" s="1">
        <v>739.44</v>
      </c>
      <c r="G3262" s="1">
        <v>4768.8599999999997</v>
      </c>
      <c r="H3262" s="1">
        <v>3580.91</v>
      </c>
      <c r="I3262" s="6">
        <v>9089.2099999999991</v>
      </c>
      <c r="J3262" s="86"/>
      <c r="K3262" s="86"/>
      <c r="L3262" s="85"/>
      <c r="M3262" s="85"/>
      <c r="N3262" s="85"/>
      <c r="O3262" s="85"/>
      <c r="P3262" s="85"/>
      <c r="Q3262" s="1">
        <f t="shared" si="50"/>
        <v>9089.2099999999991</v>
      </c>
    </row>
    <row r="3263" spans="1:17" x14ac:dyDescent="0.25">
      <c r="A3263" s="83" t="s">
        <v>10931</v>
      </c>
      <c r="B3263" s="84" t="s">
        <v>18637</v>
      </c>
      <c r="C3263" s="7">
        <v>199</v>
      </c>
      <c r="D3263" s="7">
        <v>8</v>
      </c>
      <c r="E3263" s="1">
        <v>6292.49</v>
      </c>
      <c r="F3263" s="1">
        <v>232.83</v>
      </c>
      <c r="G3263" s="1">
        <v>706.5</v>
      </c>
      <c r="H3263" s="1">
        <v>670.51</v>
      </c>
      <c r="I3263" s="6">
        <v>1609.84</v>
      </c>
      <c r="J3263" s="86"/>
      <c r="K3263" s="86"/>
      <c r="L3263" s="85"/>
      <c r="M3263" s="85"/>
      <c r="N3263" s="85"/>
      <c r="O3263" s="85"/>
      <c r="P3263" s="85"/>
      <c r="Q3263" s="1">
        <f t="shared" si="50"/>
        <v>1609.84</v>
      </c>
    </row>
    <row r="3264" spans="1:17" x14ac:dyDescent="0.25">
      <c r="A3264" s="83" t="s">
        <v>10932</v>
      </c>
      <c r="B3264" s="84" t="s">
        <v>18638</v>
      </c>
      <c r="C3264" s="7">
        <v>796</v>
      </c>
      <c r="D3264" s="7">
        <v>38</v>
      </c>
      <c r="E3264" s="1">
        <v>20416.560000000001</v>
      </c>
      <c r="F3264" s="1">
        <v>931.32</v>
      </c>
      <c r="G3264" s="1">
        <v>3355.87</v>
      </c>
      <c r="H3264" s="1">
        <v>2175.54</v>
      </c>
      <c r="I3264" s="6">
        <v>6462.73</v>
      </c>
      <c r="J3264" s="86"/>
      <c r="K3264" s="86"/>
      <c r="L3264" s="85"/>
      <c r="M3264" s="85"/>
      <c r="N3264" s="85"/>
      <c r="O3264" s="85"/>
      <c r="P3264" s="85"/>
      <c r="Q3264" s="1">
        <f t="shared" si="50"/>
        <v>6462.73</v>
      </c>
    </row>
    <row r="3265" spans="1:17" x14ac:dyDescent="0.25">
      <c r="A3265" s="83" t="s">
        <v>10933</v>
      </c>
      <c r="B3265" s="84" t="s">
        <v>18639</v>
      </c>
      <c r="C3265" s="7">
        <v>121</v>
      </c>
      <c r="D3265" s="7">
        <v>15</v>
      </c>
      <c r="E3265" s="1">
        <v>22507.71</v>
      </c>
      <c r="F3265" s="1">
        <v>141.57</v>
      </c>
      <c r="G3265" s="1">
        <v>1324.69</v>
      </c>
      <c r="H3265" s="1">
        <v>2398.38</v>
      </c>
      <c r="I3265" s="6">
        <v>3864.64</v>
      </c>
      <c r="J3265" s="86"/>
      <c r="K3265" s="86"/>
      <c r="L3265" s="85"/>
      <c r="M3265" s="85"/>
      <c r="N3265" s="85"/>
      <c r="O3265" s="85"/>
      <c r="P3265" s="85"/>
      <c r="Q3265" s="1">
        <f t="shared" si="50"/>
        <v>3864.64</v>
      </c>
    </row>
    <row r="3266" spans="1:17" x14ac:dyDescent="0.25">
      <c r="A3266" s="83" t="s">
        <v>10934</v>
      </c>
      <c r="B3266" s="84" t="s">
        <v>18640</v>
      </c>
      <c r="C3266" s="7">
        <v>20</v>
      </c>
      <c r="D3266" s="7">
        <v>0</v>
      </c>
      <c r="E3266" s="1">
        <v>0</v>
      </c>
      <c r="F3266" s="1">
        <v>23.4</v>
      </c>
      <c r="G3266" s="1">
        <v>0</v>
      </c>
      <c r="H3266" s="1">
        <v>0</v>
      </c>
      <c r="I3266" s="6">
        <v>23.4</v>
      </c>
      <c r="J3266" s="86"/>
      <c r="K3266" s="86"/>
      <c r="L3266" s="85"/>
      <c r="M3266" s="85"/>
      <c r="N3266" s="85"/>
      <c r="O3266" s="85"/>
      <c r="P3266" s="85"/>
      <c r="Q3266" s="1">
        <f t="shared" si="50"/>
        <v>23.4</v>
      </c>
    </row>
    <row r="3267" spans="1:17" x14ac:dyDescent="0.25">
      <c r="A3267" s="83" t="s">
        <v>10935</v>
      </c>
      <c r="B3267" s="84" t="s">
        <v>18641</v>
      </c>
      <c r="C3267" s="7">
        <v>100</v>
      </c>
      <c r="D3267" s="7">
        <v>3</v>
      </c>
      <c r="E3267" s="1">
        <v>528.74</v>
      </c>
      <c r="F3267" s="1">
        <v>117</v>
      </c>
      <c r="G3267" s="1">
        <v>264.94</v>
      </c>
      <c r="H3267" s="1">
        <v>56.34</v>
      </c>
      <c r="I3267" s="6">
        <v>438.28</v>
      </c>
      <c r="J3267" s="86"/>
      <c r="K3267" s="86"/>
      <c r="L3267" s="85"/>
      <c r="M3267" s="85"/>
      <c r="N3267" s="85"/>
      <c r="O3267" s="85"/>
      <c r="P3267" s="85"/>
      <c r="Q3267" s="1">
        <f t="shared" si="50"/>
        <v>438.28</v>
      </c>
    </row>
    <row r="3268" spans="1:17" x14ac:dyDescent="0.25">
      <c r="A3268" s="83" t="s">
        <v>10936</v>
      </c>
      <c r="B3268" s="84" t="s">
        <v>18642</v>
      </c>
      <c r="C3268" s="7">
        <v>331</v>
      </c>
      <c r="D3268" s="7">
        <v>7</v>
      </c>
      <c r="E3268" s="1">
        <v>6423.83</v>
      </c>
      <c r="F3268" s="1">
        <v>387.27</v>
      </c>
      <c r="G3268" s="1">
        <v>618.17999999999995</v>
      </c>
      <c r="H3268" s="1">
        <v>684.51</v>
      </c>
      <c r="I3268" s="6">
        <v>1689.96</v>
      </c>
      <c r="J3268" s="86"/>
      <c r="K3268" s="86"/>
      <c r="L3268" s="85"/>
      <c r="M3268" s="85"/>
      <c r="N3268" s="85"/>
      <c r="O3268" s="85"/>
      <c r="P3268" s="85"/>
      <c r="Q3268" s="1">
        <f t="shared" si="50"/>
        <v>1689.96</v>
      </c>
    </row>
    <row r="3269" spans="1:17" x14ac:dyDescent="0.25">
      <c r="A3269" s="83" t="s">
        <v>10937</v>
      </c>
      <c r="B3269" s="84" t="s">
        <v>18643</v>
      </c>
      <c r="C3269" s="7">
        <v>851</v>
      </c>
      <c r="D3269" s="7">
        <v>38</v>
      </c>
      <c r="E3269" s="1">
        <v>30077.05</v>
      </c>
      <c r="F3269" s="1">
        <v>995.66</v>
      </c>
      <c r="G3269" s="1">
        <v>3355.87</v>
      </c>
      <c r="H3269" s="1">
        <v>3204.94</v>
      </c>
      <c r="I3269" s="6">
        <v>7556.47</v>
      </c>
      <c r="J3269" s="86"/>
      <c r="K3269" s="86"/>
      <c r="L3269" s="85"/>
      <c r="M3269" s="85"/>
      <c r="N3269" s="85"/>
      <c r="O3269" s="85"/>
      <c r="P3269" s="85"/>
      <c r="Q3269" s="1">
        <f t="shared" si="50"/>
        <v>7556.47</v>
      </c>
    </row>
    <row r="3270" spans="1:17" x14ac:dyDescent="0.25">
      <c r="A3270" s="83" t="s">
        <v>10938</v>
      </c>
      <c r="B3270" s="84" t="s">
        <v>18644</v>
      </c>
      <c r="C3270" s="7">
        <v>162</v>
      </c>
      <c r="D3270" s="7">
        <v>7</v>
      </c>
      <c r="E3270" s="1">
        <v>11943.79</v>
      </c>
      <c r="F3270" s="1">
        <v>189.54</v>
      </c>
      <c r="G3270" s="1">
        <v>618.17999999999995</v>
      </c>
      <c r="H3270" s="1">
        <v>1272.7</v>
      </c>
      <c r="I3270" s="6">
        <v>2080.42</v>
      </c>
      <c r="J3270" s="86"/>
      <c r="K3270" s="86"/>
      <c r="L3270" s="85"/>
      <c r="M3270" s="85"/>
      <c r="N3270" s="85"/>
      <c r="O3270" s="85"/>
      <c r="P3270" s="85"/>
      <c r="Q3270" s="1">
        <f t="shared" si="50"/>
        <v>2080.42</v>
      </c>
    </row>
    <row r="3271" spans="1:17" x14ac:dyDescent="0.25">
      <c r="A3271" s="83" t="s">
        <v>10939</v>
      </c>
      <c r="B3271" s="84" t="s">
        <v>18645</v>
      </c>
      <c r="C3271" s="7">
        <v>15353</v>
      </c>
      <c r="D3271" s="7">
        <v>394</v>
      </c>
      <c r="E3271" s="1">
        <v>335260.37</v>
      </c>
      <c r="F3271" s="1">
        <v>17962.96</v>
      </c>
      <c r="G3271" s="1">
        <v>34795.06</v>
      </c>
      <c r="H3271" s="1">
        <v>35724.620000000003</v>
      </c>
      <c r="I3271" s="6">
        <v>88482.64</v>
      </c>
      <c r="J3271" s="86"/>
      <c r="K3271" s="86"/>
      <c r="L3271" s="85"/>
      <c r="M3271" s="85"/>
      <c r="N3271" s="85"/>
      <c r="O3271" s="85"/>
      <c r="P3271" s="85"/>
      <c r="Q3271" s="1">
        <f t="shared" si="50"/>
        <v>88482.64</v>
      </c>
    </row>
    <row r="3272" spans="1:17" x14ac:dyDescent="0.25">
      <c r="A3272" s="83" t="s">
        <v>10940</v>
      </c>
      <c r="B3272" s="84" t="s">
        <v>18646</v>
      </c>
      <c r="C3272" s="7">
        <v>600</v>
      </c>
      <c r="D3272" s="7">
        <v>16</v>
      </c>
      <c r="E3272" s="1">
        <v>8429.61</v>
      </c>
      <c r="F3272" s="1">
        <v>702</v>
      </c>
      <c r="G3272" s="1">
        <v>1413</v>
      </c>
      <c r="H3272" s="1">
        <v>898.24</v>
      </c>
      <c r="I3272" s="6">
        <v>3013.24</v>
      </c>
      <c r="J3272" s="86"/>
      <c r="K3272" s="86"/>
      <c r="L3272" s="85"/>
      <c r="M3272" s="85"/>
      <c r="N3272" s="85"/>
      <c r="O3272" s="85"/>
      <c r="P3272" s="85"/>
      <c r="Q3272" s="1">
        <f t="shared" si="50"/>
        <v>3013.24</v>
      </c>
    </row>
    <row r="3273" spans="1:17" x14ac:dyDescent="0.25">
      <c r="A3273" s="83" t="s">
        <v>10941</v>
      </c>
      <c r="B3273" s="84" t="s">
        <v>18647</v>
      </c>
      <c r="C3273" s="7">
        <v>147</v>
      </c>
      <c r="D3273" s="7">
        <v>0</v>
      </c>
      <c r="E3273" s="1">
        <v>0</v>
      </c>
      <c r="F3273" s="1">
        <v>171.99</v>
      </c>
      <c r="G3273" s="1">
        <v>0</v>
      </c>
      <c r="H3273" s="1">
        <v>0</v>
      </c>
      <c r="I3273" s="6">
        <v>171.99</v>
      </c>
      <c r="J3273" s="86"/>
      <c r="K3273" s="86"/>
      <c r="L3273" s="85"/>
      <c r="M3273" s="85"/>
      <c r="N3273" s="85"/>
      <c r="O3273" s="85"/>
      <c r="P3273" s="85"/>
      <c r="Q3273" s="1">
        <f t="shared" si="50"/>
        <v>171.99</v>
      </c>
    </row>
    <row r="3274" spans="1:17" x14ac:dyDescent="0.25">
      <c r="A3274" s="83" t="s">
        <v>10942</v>
      </c>
      <c r="B3274" s="84" t="s">
        <v>18648</v>
      </c>
      <c r="C3274" s="7">
        <v>395</v>
      </c>
      <c r="D3274" s="7">
        <v>28</v>
      </c>
      <c r="E3274" s="1">
        <v>65571.710000000006</v>
      </c>
      <c r="F3274" s="1">
        <v>462.15</v>
      </c>
      <c r="G3274" s="1">
        <v>2472.7399999999998</v>
      </c>
      <c r="H3274" s="1">
        <v>6987.18</v>
      </c>
      <c r="I3274" s="6">
        <v>9922.07</v>
      </c>
      <c r="J3274" s="86"/>
      <c r="K3274" s="86"/>
      <c r="L3274" s="85"/>
      <c r="M3274" s="85"/>
      <c r="N3274" s="85"/>
      <c r="O3274" s="85"/>
      <c r="P3274" s="85"/>
      <c r="Q3274" s="1">
        <f t="shared" si="50"/>
        <v>9922.07</v>
      </c>
    </row>
    <row r="3275" spans="1:17" x14ac:dyDescent="0.25">
      <c r="A3275" s="83" t="s">
        <v>10943</v>
      </c>
      <c r="B3275" s="84" t="s">
        <v>18649</v>
      </c>
      <c r="C3275" s="7">
        <v>1738</v>
      </c>
      <c r="D3275" s="7">
        <v>61</v>
      </c>
      <c r="E3275" s="1">
        <v>43123.58</v>
      </c>
      <c r="F3275" s="1">
        <v>2033.46</v>
      </c>
      <c r="G3275" s="1">
        <v>5387.05</v>
      </c>
      <c r="H3275" s="1">
        <v>4595.16</v>
      </c>
      <c r="I3275" s="6">
        <v>12015.67</v>
      </c>
      <c r="J3275" s="86"/>
      <c r="K3275" s="86"/>
      <c r="L3275" s="85"/>
      <c r="M3275" s="85"/>
      <c r="N3275" s="85"/>
      <c r="O3275" s="85"/>
      <c r="P3275" s="85"/>
      <c r="Q3275" s="1">
        <f t="shared" si="50"/>
        <v>12015.67</v>
      </c>
    </row>
    <row r="3276" spans="1:17" x14ac:dyDescent="0.25">
      <c r="A3276" s="83" t="s">
        <v>10944</v>
      </c>
      <c r="B3276" s="84" t="s">
        <v>18650</v>
      </c>
      <c r="C3276" s="7">
        <v>3365</v>
      </c>
      <c r="D3276" s="7">
        <v>68</v>
      </c>
      <c r="E3276" s="1">
        <v>19802.150000000001</v>
      </c>
      <c r="F3276" s="1">
        <v>3937.04</v>
      </c>
      <c r="G3276" s="1">
        <v>6005.24</v>
      </c>
      <c r="H3276" s="1">
        <v>2110.0700000000002</v>
      </c>
      <c r="I3276" s="6">
        <v>12052.35</v>
      </c>
      <c r="J3276" s="86"/>
      <c r="K3276" s="86"/>
      <c r="L3276" s="85"/>
      <c r="M3276" s="85"/>
      <c r="N3276" s="85"/>
      <c r="O3276" s="85"/>
      <c r="P3276" s="85"/>
      <c r="Q3276" s="1">
        <f t="shared" si="50"/>
        <v>12052.35</v>
      </c>
    </row>
    <row r="3277" spans="1:17" x14ac:dyDescent="0.25">
      <c r="A3277" s="83" t="s">
        <v>10945</v>
      </c>
      <c r="B3277" s="84" t="s">
        <v>18651</v>
      </c>
      <c r="C3277" s="7">
        <v>1476</v>
      </c>
      <c r="D3277" s="7">
        <v>39</v>
      </c>
      <c r="E3277" s="1">
        <v>75370.179999999993</v>
      </c>
      <c r="F3277" s="1">
        <v>1726.91</v>
      </c>
      <c r="G3277" s="1">
        <v>3444.18</v>
      </c>
      <c r="H3277" s="1">
        <v>8031.29</v>
      </c>
      <c r="I3277" s="6">
        <v>13202.38</v>
      </c>
      <c r="J3277" s="86"/>
      <c r="K3277" s="86"/>
      <c r="L3277" s="85"/>
      <c r="M3277" s="85"/>
      <c r="N3277" s="85"/>
      <c r="O3277" s="85"/>
      <c r="P3277" s="85"/>
      <c r="Q3277" s="1">
        <f t="shared" si="50"/>
        <v>13202.38</v>
      </c>
    </row>
    <row r="3278" spans="1:17" x14ac:dyDescent="0.25">
      <c r="A3278" s="83" t="s">
        <v>10946</v>
      </c>
      <c r="B3278" s="84" t="s">
        <v>18652</v>
      </c>
      <c r="C3278" s="7">
        <v>73</v>
      </c>
      <c r="D3278" s="7">
        <v>2</v>
      </c>
      <c r="E3278" s="1">
        <v>311.02999999999997</v>
      </c>
      <c r="F3278" s="1">
        <v>85.41</v>
      </c>
      <c r="G3278" s="1">
        <v>176.62</v>
      </c>
      <c r="H3278" s="1">
        <v>33.14</v>
      </c>
      <c r="I3278" s="6">
        <v>295.17</v>
      </c>
      <c r="J3278" s="86"/>
      <c r="K3278" s="86"/>
      <c r="L3278" s="85"/>
      <c r="M3278" s="85"/>
      <c r="N3278" s="85"/>
      <c r="O3278" s="85"/>
      <c r="P3278" s="85"/>
      <c r="Q3278" s="1">
        <f t="shared" ref="Q3278:Q3341" si="51">I3278+P3278</f>
        <v>295.17</v>
      </c>
    </row>
    <row r="3279" spans="1:17" x14ac:dyDescent="0.25">
      <c r="A3279" s="83" t="s">
        <v>10947</v>
      </c>
      <c r="B3279" s="84" t="s">
        <v>18653</v>
      </c>
      <c r="C3279" s="7">
        <v>213</v>
      </c>
      <c r="D3279" s="7">
        <v>16</v>
      </c>
      <c r="E3279" s="1">
        <v>19236.95</v>
      </c>
      <c r="F3279" s="1">
        <v>249.21</v>
      </c>
      <c r="G3279" s="1">
        <v>1413</v>
      </c>
      <c r="H3279" s="1">
        <v>2049.85</v>
      </c>
      <c r="I3279" s="6">
        <v>3712.06</v>
      </c>
      <c r="J3279" s="86"/>
      <c r="K3279" s="86"/>
      <c r="L3279" s="85"/>
      <c r="M3279" s="85"/>
      <c r="N3279" s="85"/>
      <c r="O3279" s="85"/>
      <c r="P3279" s="85"/>
      <c r="Q3279" s="1">
        <f t="shared" si="51"/>
        <v>3712.06</v>
      </c>
    </row>
    <row r="3280" spans="1:17" x14ac:dyDescent="0.25">
      <c r="A3280" s="83" t="s">
        <v>10948</v>
      </c>
      <c r="B3280" s="84" t="s">
        <v>18654</v>
      </c>
      <c r="C3280" s="7">
        <v>53956</v>
      </c>
      <c r="D3280" s="7">
        <v>950</v>
      </c>
      <c r="E3280" s="1">
        <v>402619.72</v>
      </c>
      <c r="F3280" s="1">
        <v>63128.34</v>
      </c>
      <c r="G3280" s="1">
        <v>83896.7</v>
      </c>
      <c r="H3280" s="1">
        <v>42902.3</v>
      </c>
      <c r="I3280" s="6">
        <v>189927.34</v>
      </c>
      <c r="J3280" s="86"/>
      <c r="K3280" s="86"/>
      <c r="L3280" s="85"/>
      <c r="M3280" s="85"/>
      <c r="N3280" s="85"/>
      <c r="O3280" s="85"/>
      <c r="P3280" s="85"/>
      <c r="Q3280" s="1">
        <f t="shared" si="51"/>
        <v>189927.34</v>
      </c>
    </row>
    <row r="3281" spans="1:17" x14ac:dyDescent="0.25">
      <c r="A3281" s="83" t="s">
        <v>10949</v>
      </c>
      <c r="B3281" s="84" t="s">
        <v>18655</v>
      </c>
      <c r="C3281" s="7">
        <v>100</v>
      </c>
      <c r="D3281" s="7">
        <v>1</v>
      </c>
      <c r="E3281" s="1">
        <v>93.31</v>
      </c>
      <c r="F3281" s="1">
        <v>117</v>
      </c>
      <c r="G3281" s="1">
        <v>88.31</v>
      </c>
      <c r="H3281" s="1">
        <v>9.94</v>
      </c>
      <c r="I3281" s="6">
        <v>215.25</v>
      </c>
      <c r="J3281" s="86"/>
      <c r="K3281" s="86"/>
      <c r="L3281" s="85"/>
      <c r="M3281" s="85"/>
      <c r="N3281" s="85"/>
      <c r="O3281" s="85"/>
      <c r="P3281" s="85"/>
      <c r="Q3281" s="1">
        <f t="shared" si="51"/>
        <v>215.25</v>
      </c>
    </row>
    <row r="3282" spans="1:17" x14ac:dyDescent="0.25">
      <c r="A3282" s="83" t="s">
        <v>10950</v>
      </c>
      <c r="B3282" s="84" t="s">
        <v>18656</v>
      </c>
      <c r="C3282" s="7">
        <v>695</v>
      </c>
      <c r="D3282" s="7">
        <v>11</v>
      </c>
      <c r="E3282" s="1">
        <v>2764.9</v>
      </c>
      <c r="F3282" s="1">
        <v>813.14</v>
      </c>
      <c r="G3282" s="1">
        <v>971.43</v>
      </c>
      <c r="H3282" s="1">
        <v>294.62</v>
      </c>
      <c r="I3282" s="6">
        <v>2079.19</v>
      </c>
      <c r="J3282" s="86"/>
      <c r="K3282" s="86"/>
      <c r="L3282" s="85"/>
      <c r="M3282" s="85"/>
      <c r="N3282" s="85"/>
      <c r="O3282" s="85"/>
      <c r="P3282" s="85"/>
      <c r="Q3282" s="1">
        <f t="shared" si="51"/>
        <v>2079.19</v>
      </c>
    </row>
    <row r="3283" spans="1:17" x14ac:dyDescent="0.25">
      <c r="A3283" s="83" t="s">
        <v>10951</v>
      </c>
      <c r="B3283" s="84" t="s">
        <v>18657</v>
      </c>
      <c r="C3283" s="7">
        <v>197</v>
      </c>
      <c r="D3283" s="7">
        <v>14</v>
      </c>
      <c r="E3283" s="1">
        <v>6377.48</v>
      </c>
      <c r="F3283" s="1">
        <v>230.49</v>
      </c>
      <c r="G3283" s="1">
        <v>1236.3800000000001</v>
      </c>
      <c r="H3283" s="1">
        <v>679.57</v>
      </c>
      <c r="I3283" s="6">
        <v>2146.44</v>
      </c>
      <c r="J3283" s="86"/>
      <c r="K3283" s="86"/>
      <c r="L3283" s="85"/>
      <c r="M3283" s="85"/>
      <c r="N3283" s="85"/>
      <c r="O3283" s="85"/>
      <c r="P3283" s="85"/>
      <c r="Q3283" s="1">
        <f t="shared" si="51"/>
        <v>2146.44</v>
      </c>
    </row>
    <row r="3284" spans="1:17" x14ac:dyDescent="0.25">
      <c r="A3284" s="83" t="s">
        <v>10952</v>
      </c>
      <c r="B3284" s="84" t="s">
        <v>18658</v>
      </c>
      <c r="C3284" s="7">
        <v>231</v>
      </c>
      <c r="D3284" s="7">
        <v>6</v>
      </c>
      <c r="E3284" s="1">
        <v>1228.49</v>
      </c>
      <c r="F3284" s="1">
        <v>270.27</v>
      </c>
      <c r="G3284" s="1">
        <v>529.87</v>
      </c>
      <c r="H3284" s="1">
        <v>130.9</v>
      </c>
      <c r="I3284" s="6">
        <v>931.04</v>
      </c>
      <c r="J3284" s="86"/>
      <c r="K3284" s="86"/>
      <c r="L3284" s="85"/>
      <c r="M3284" s="85"/>
      <c r="N3284" s="85"/>
      <c r="O3284" s="85"/>
      <c r="P3284" s="85"/>
      <c r="Q3284" s="1">
        <f t="shared" si="51"/>
        <v>931.04</v>
      </c>
    </row>
    <row r="3285" spans="1:17" x14ac:dyDescent="0.25">
      <c r="A3285" s="83" t="s">
        <v>10953</v>
      </c>
      <c r="B3285" s="84" t="s">
        <v>18659</v>
      </c>
      <c r="C3285" s="7">
        <v>13129</v>
      </c>
      <c r="D3285" s="7">
        <v>211</v>
      </c>
      <c r="E3285" s="1">
        <v>263933.18</v>
      </c>
      <c r="F3285" s="1">
        <v>15360.89</v>
      </c>
      <c r="G3285" s="1">
        <v>18633.900000000001</v>
      </c>
      <c r="H3285" s="1">
        <v>28124.15</v>
      </c>
      <c r="I3285" s="6">
        <v>62118.94</v>
      </c>
      <c r="J3285" s="86"/>
      <c r="K3285" s="86"/>
      <c r="L3285" s="85"/>
      <c r="M3285" s="85"/>
      <c r="N3285" s="85"/>
      <c r="O3285" s="85"/>
      <c r="P3285" s="85"/>
      <c r="Q3285" s="1">
        <f t="shared" si="51"/>
        <v>62118.94</v>
      </c>
    </row>
    <row r="3286" spans="1:17" x14ac:dyDescent="0.25">
      <c r="A3286" s="83" t="s">
        <v>10954</v>
      </c>
      <c r="B3286" s="84" t="s">
        <v>18660</v>
      </c>
      <c r="C3286" s="7">
        <v>96</v>
      </c>
      <c r="D3286" s="7">
        <v>2</v>
      </c>
      <c r="E3286" s="1">
        <v>342.13</v>
      </c>
      <c r="F3286" s="1">
        <v>112.32</v>
      </c>
      <c r="G3286" s="1">
        <v>176.62</v>
      </c>
      <c r="H3286" s="1">
        <v>36.46</v>
      </c>
      <c r="I3286" s="6">
        <v>325.39999999999998</v>
      </c>
      <c r="J3286" s="86"/>
      <c r="K3286" s="86"/>
      <c r="L3286" s="85"/>
      <c r="M3286" s="85"/>
      <c r="N3286" s="85"/>
      <c r="O3286" s="85"/>
      <c r="P3286" s="85"/>
      <c r="Q3286" s="1">
        <f t="shared" si="51"/>
        <v>325.39999999999998</v>
      </c>
    </row>
    <row r="3287" spans="1:17" x14ac:dyDescent="0.25">
      <c r="A3287" s="83" t="s">
        <v>10955</v>
      </c>
      <c r="B3287" s="84" t="s">
        <v>18661</v>
      </c>
      <c r="C3287" s="7">
        <v>155</v>
      </c>
      <c r="D3287" s="7">
        <v>11</v>
      </c>
      <c r="E3287" s="1">
        <v>2201.85</v>
      </c>
      <c r="F3287" s="1">
        <v>181.35</v>
      </c>
      <c r="G3287" s="1">
        <v>971.43</v>
      </c>
      <c r="H3287" s="1">
        <v>234.62</v>
      </c>
      <c r="I3287" s="6">
        <v>1387.4</v>
      </c>
      <c r="J3287" s="86"/>
      <c r="K3287" s="86"/>
      <c r="L3287" s="85"/>
      <c r="M3287" s="85"/>
      <c r="N3287" s="85"/>
      <c r="O3287" s="85"/>
      <c r="P3287" s="85"/>
      <c r="Q3287" s="1">
        <f t="shared" si="51"/>
        <v>1387.4</v>
      </c>
    </row>
    <row r="3288" spans="1:17" x14ac:dyDescent="0.25">
      <c r="A3288" s="83" t="s">
        <v>10956</v>
      </c>
      <c r="B3288" s="84" t="s">
        <v>18662</v>
      </c>
      <c r="C3288" s="7">
        <v>191</v>
      </c>
      <c r="D3288" s="7">
        <v>9</v>
      </c>
      <c r="E3288" s="1">
        <v>7105.09</v>
      </c>
      <c r="F3288" s="1">
        <v>223.47</v>
      </c>
      <c r="G3288" s="1">
        <v>794.81</v>
      </c>
      <c r="H3288" s="1">
        <v>757.1</v>
      </c>
      <c r="I3288" s="6">
        <v>1775.38</v>
      </c>
      <c r="J3288" s="86"/>
      <c r="K3288" s="86"/>
      <c r="L3288" s="85"/>
      <c r="M3288" s="85"/>
      <c r="N3288" s="85"/>
      <c r="O3288" s="85"/>
      <c r="P3288" s="85"/>
      <c r="Q3288" s="1">
        <f t="shared" si="51"/>
        <v>1775.38</v>
      </c>
    </row>
    <row r="3289" spans="1:17" x14ac:dyDescent="0.25">
      <c r="A3289" s="83" t="s">
        <v>10957</v>
      </c>
      <c r="B3289" s="84" t="s">
        <v>18663</v>
      </c>
      <c r="C3289" s="7">
        <v>892</v>
      </c>
      <c r="D3289" s="7">
        <v>30</v>
      </c>
      <c r="E3289" s="1">
        <v>24986.15</v>
      </c>
      <c r="F3289" s="1">
        <v>1043.6400000000001</v>
      </c>
      <c r="G3289" s="1">
        <v>2649.37</v>
      </c>
      <c r="H3289" s="1">
        <v>2662.47</v>
      </c>
      <c r="I3289" s="6">
        <v>6355.48</v>
      </c>
      <c r="J3289" s="86"/>
      <c r="K3289" s="86"/>
      <c r="L3289" s="85"/>
      <c r="M3289" s="85"/>
      <c r="N3289" s="85"/>
      <c r="O3289" s="85"/>
      <c r="P3289" s="85"/>
      <c r="Q3289" s="1">
        <f t="shared" si="51"/>
        <v>6355.48</v>
      </c>
    </row>
    <row r="3290" spans="1:17" x14ac:dyDescent="0.25">
      <c r="A3290" s="83" t="s">
        <v>10958</v>
      </c>
      <c r="B3290" s="84" t="s">
        <v>18664</v>
      </c>
      <c r="C3290" s="7">
        <v>1163</v>
      </c>
      <c r="D3290" s="7">
        <v>35</v>
      </c>
      <c r="E3290" s="1">
        <v>24952.959999999999</v>
      </c>
      <c r="F3290" s="1">
        <v>1360.7</v>
      </c>
      <c r="G3290" s="1">
        <v>3090.93</v>
      </c>
      <c r="H3290" s="1">
        <v>2658.94</v>
      </c>
      <c r="I3290" s="6">
        <v>7110.57</v>
      </c>
      <c r="J3290" s="86"/>
      <c r="K3290" s="86"/>
      <c r="L3290" s="85"/>
      <c r="M3290" s="85"/>
      <c r="N3290" s="85"/>
      <c r="O3290" s="85"/>
      <c r="P3290" s="85"/>
      <c r="Q3290" s="1">
        <f t="shared" si="51"/>
        <v>7110.57</v>
      </c>
    </row>
    <row r="3291" spans="1:17" x14ac:dyDescent="0.25">
      <c r="A3291" s="83" t="s">
        <v>10959</v>
      </c>
      <c r="B3291" s="84" t="s">
        <v>18665</v>
      </c>
      <c r="C3291" s="7">
        <v>92</v>
      </c>
      <c r="D3291" s="7">
        <v>7</v>
      </c>
      <c r="E3291" s="1">
        <v>4252.9399999999996</v>
      </c>
      <c r="F3291" s="1">
        <v>107.64</v>
      </c>
      <c r="G3291" s="1">
        <v>618.17999999999995</v>
      </c>
      <c r="H3291" s="1">
        <v>453.18</v>
      </c>
      <c r="I3291" s="6">
        <v>1179</v>
      </c>
      <c r="J3291" s="86"/>
      <c r="K3291" s="86"/>
      <c r="L3291" s="85"/>
      <c r="M3291" s="85"/>
      <c r="N3291" s="85"/>
      <c r="O3291" s="85"/>
      <c r="P3291" s="85"/>
      <c r="Q3291" s="1">
        <f t="shared" si="51"/>
        <v>1179</v>
      </c>
    </row>
    <row r="3292" spans="1:17" x14ac:dyDescent="0.25">
      <c r="A3292" s="83" t="s">
        <v>10960</v>
      </c>
      <c r="B3292" s="84" t="s">
        <v>18666</v>
      </c>
      <c r="C3292" s="7">
        <v>130</v>
      </c>
      <c r="D3292" s="7">
        <v>7</v>
      </c>
      <c r="E3292" s="1">
        <v>4575.0200000000004</v>
      </c>
      <c r="F3292" s="1">
        <v>152.1</v>
      </c>
      <c r="G3292" s="1">
        <v>618.17999999999995</v>
      </c>
      <c r="H3292" s="1">
        <v>487.5</v>
      </c>
      <c r="I3292" s="6">
        <v>1257.78</v>
      </c>
      <c r="J3292" s="86"/>
      <c r="K3292" s="86"/>
      <c r="L3292" s="85"/>
      <c r="M3292" s="85"/>
      <c r="N3292" s="85"/>
      <c r="O3292" s="85"/>
      <c r="P3292" s="85"/>
      <c r="Q3292" s="1">
        <f t="shared" si="51"/>
        <v>1257.78</v>
      </c>
    </row>
    <row r="3293" spans="1:17" x14ac:dyDescent="0.25">
      <c r="A3293" s="83" t="s">
        <v>10961</v>
      </c>
      <c r="B3293" s="84" t="s">
        <v>18667</v>
      </c>
      <c r="C3293" s="7">
        <v>139</v>
      </c>
      <c r="D3293" s="7">
        <v>3</v>
      </c>
      <c r="E3293" s="1">
        <v>971.5</v>
      </c>
      <c r="F3293" s="1">
        <v>162.63</v>
      </c>
      <c r="G3293" s="1">
        <v>264.94</v>
      </c>
      <c r="H3293" s="1">
        <v>103.52</v>
      </c>
      <c r="I3293" s="6">
        <v>531.09</v>
      </c>
      <c r="J3293" s="86"/>
      <c r="K3293" s="86"/>
      <c r="L3293" s="85"/>
      <c r="M3293" s="85"/>
      <c r="N3293" s="85"/>
      <c r="O3293" s="85"/>
      <c r="P3293" s="85"/>
      <c r="Q3293" s="1">
        <f t="shared" si="51"/>
        <v>531.09</v>
      </c>
    </row>
    <row r="3294" spans="1:17" x14ac:dyDescent="0.25">
      <c r="A3294" s="83" t="s">
        <v>10962</v>
      </c>
      <c r="B3294" s="84" t="s">
        <v>18668</v>
      </c>
      <c r="C3294" s="7">
        <v>205</v>
      </c>
      <c r="D3294" s="7">
        <v>6</v>
      </c>
      <c r="E3294" s="1">
        <v>1343.17</v>
      </c>
      <c r="F3294" s="1">
        <v>239.85</v>
      </c>
      <c r="G3294" s="1">
        <v>529.87</v>
      </c>
      <c r="H3294" s="1">
        <v>143.13</v>
      </c>
      <c r="I3294" s="6">
        <v>912.85</v>
      </c>
      <c r="J3294" s="86"/>
      <c r="K3294" s="86"/>
      <c r="L3294" s="85"/>
      <c r="M3294" s="85"/>
      <c r="N3294" s="85"/>
      <c r="O3294" s="85"/>
      <c r="P3294" s="85"/>
      <c r="Q3294" s="1">
        <f t="shared" si="51"/>
        <v>912.85</v>
      </c>
    </row>
    <row r="3295" spans="1:17" x14ac:dyDescent="0.25">
      <c r="A3295" s="83" t="s">
        <v>10963</v>
      </c>
      <c r="B3295" s="84" t="s">
        <v>18669</v>
      </c>
      <c r="C3295" s="7">
        <v>297</v>
      </c>
      <c r="D3295" s="7">
        <v>3</v>
      </c>
      <c r="E3295" s="1">
        <v>9799.9599999999991</v>
      </c>
      <c r="F3295" s="1">
        <v>347.49</v>
      </c>
      <c r="G3295" s="1">
        <v>264.94</v>
      </c>
      <c r="H3295" s="1">
        <v>1044.26</v>
      </c>
      <c r="I3295" s="6">
        <v>1656.69</v>
      </c>
      <c r="J3295" s="86"/>
      <c r="K3295" s="86"/>
      <c r="L3295" s="85"/>
      <c r="M3295" s="85"/>
      <c r="N3295" s="85"/>
      <c r="O3295" s="85"/>
      <c r="P3295" s="85"/>
      <c r="Q3295" s="1">
        <f t="shared" si="51"/>
        <v>1656.69</v>
      </c>
    </row>
    <row r="3296" spans="1:17" x14ac:dyDescent="0.25">
      <c r="A3296" s="83" t="s">
        <v>10964</v>
      </c>
      <c r="B3296" s="84" t="s">
        <v>18670</v>
      </c>
      <c r="C3296" s="7">
        <v>323</v>
      </c>
      <c r="D3296" s="7">
        <v>8</v>
      </c>
      <c r="E3296" s="1">
        <v>2702.57</v>
      </c>
      <c r="F3296" s="1">
        <v>377.91</v>
      </c>
      <c r="G3296" s="1">
        <v>706.5</v>
      </c>
      <c r="H3296" s="1">
        <v>287.98</v>
      </c>
      <c r="I3296" s="6">
        <v>1372.39</v>
      </c>
      <c r="J3296" s="86"/>
      <c r="K3296" s="86"/>
      <c r="L3296" s="85"/>
      <c r="M3296" s="85"/>
      <c r="N3296" s="85"/>
      <c r="O3296" s="85"/>
      <c r="P3296" s="85"/>
      <c r="Q3296" s="1">
        <f t="shared" si="51"/>
        <v>1372.39</v>
      </c>
    </row>
    <row r="3297" spans="1:17" x14ac:dyDescent="0.25">
      <c r="A3297" s="83" t="s">
        <v>10965</v>
      </c>
      <c r="B3297" s="84" t="s">
        <v>18671</v>
      </c>
      <c r="C3297" s="7">
        <v>514</v>
      </c>
      <c r="D3297" s="7">
        <v>13</v>
      </c>
      <c r="E3297" s="1">
        <v>6117.55</v>
      </c>
      <c r="F3297" s="1">
        <v>601.38</v>
      </c>
      <c r="G3297" s="1">
        <v>1148.06</v>
      </c>
      <c r="H3297" s="1">
        <v>651.87</v>
      </c>
      <c r="I3297" s="6">
        <v>2401.31</v>
      </c>
      <c r="J3297" s="86"/>
      <c r="K3297" s="86"/>
      <c r="L3297" s="85"/>
      <c r="M3297" s="85"/>
      <c r="N3297" s="85"/>
      <c r="O3297" s="85"/>
      <c r="P3297" s="85"/>
      <c r="Q3297" s="1">
        <f t="shared" si="51"/>
        <v>2401.31</v>
      </c>
    </row>
    <row r="3298" spans="1:17" x14ac:dyDescent="0.25">
      <c r="A3298" s="83" t="s">
        <v>10966</v>
      </c>
      <c r="B3298" s="84" t="s">
        <v>18672</v>
      </c>
      <c r="C3298" s="7">
        <v>93</v>
      </c>
      <c r="D3298" s="7">
        <v>3</v>
      </c>
      <c r="E3298" s="1">
        <v>3114.16</v>
      </c>
      <c r="F3298" s="1">
        <v>108.81</v>
      </c>
      <c r="G3298" s="1">
        <v>264.94</v>
      </c>
      <c r="H3298" s="1">
        <v>331.84</v>
      </c>
      <c r="I3298" s="6">
        <v>705.59</v>
      </c>
      <c r="J3298" s="86"/>
      <c r="K3298" s="86"/>
      <c r="L3298" s="85"/>
      <c r="M3298" s="85"/>
      <c r="N3298" s="85"/>
      <c r="O3298" s="85"/>
      <c r="P3298" s="85"/>
      <c r="Q3298" s="1">
        <f t="shared" si="51"/>
        <v>705.59</v>
      </c>
    </row>
    <row r="3299" spans="1:17" x14ac:dyDescent="0.25">
      <c r="A3299" s="83" t="s">
        <v>10967</v>
      </c>
      <c r="B3299" s="84" t="s">
        <v>18673</v>
      </c>
      <c r="C3299" s="7">
        <v>72</v>
      </c>
      <c r="D3299" s="7">
        <v>3</v>
      </c>
      <c r="E3299" s="1">
        <v>1082.55</v>
      </c>
      <c r="F3299" s="1">
        <v>84.24</v>
      </c>
      <c r="G3299" s="1">
        <v>264.94</v>
      </c>
      <c r="H3299" s="1">
        <v>115.35</v>
      </c>
      <c r="I3299" s="6">
        <v>464.53</v>
      </c>
      <c r="J3299" s="86"/>
      <c r="K3299" s="86"/>
      <c r="L3299" s="85"/>
      <c r="M3299" s="85"/>
      <c r="N3299" s="85"/>
      <c r="O3299" s="85"/>
      <c r="P3299" s="85"/>
      <c r="Q3299" s="1">
        <f t="shared" si="51"/>
        <v>464.53</v>
      </c>
    </row>
    <row r="3300" spans="1:17" x14ac:dyDescent="0.25">
      <c r="A3300" s="83" t="s">
        <v>10968</v>
      </c>
      <c r="B3300" s="84" t="s">
        <v>18674</v>
      </c>
      <c r="C3300" s="7">
        <v>405</v>
      </c>
      <c r="D3300" s="7">
        <v>12</v>
      </c>
      <c r="E3300" s="1">
        <v>8264.2800000000007</v>
      </c>
      <c r="F3300" s="1">
        <v>473.85</v>
      </c>
      <c r="G3300" s="1">
        <v>1059.74</v>
      </c>
      <c r="H3300" s="1">
        <v>880.62</v>
      </c>
      <c r="I3300" s="6">
        <v>2414.21</v>
      </c>
      <c r="J3300" s="86"/>
      <c r="K3300" s="86"/>
      <c r="L3300" s="85"/>
      <c r="M3300" s="85"/>
      <c r="N3300" s="85"/>
      <c r="O3300" s="85"/>
      <c r="P3300" s="85"/>
      <c r="Q3300" s="1">
        <f t="shared" si="51"/>
        <v>2414.21</v>
      </c>
    </row>
    <row r="3301" spans="1:17" x14ac:dyDescent="0.25">
      <c r="A3301" s="83" t="s">
        <v>10969</v>
      </c>
      <c r="B3301" s="84" t="s">
        <v>18675</v>
      </c>
      <c r="C3301" s="7">
        <v>210</v>
      </c>
      <c r="D3301" s="7">
        <v>12</v>
      </c>
      <c r="E3301" s="1">
        <v>79916.759999999995</v>
      </c>
      <c r="F3301" s="1">
        <v>245.7</v>
      </c>
      <c r="G3301" s="1">
        <v>1059.74</v>
      </c>
      <c r="H3301" s="1">
        <v>8515.76</v>
      </c>
      <c r="I3301" s="6">
        <v>9821.2000000000007</v>
      </c>
      <c r="J3301" s="86"/>
      <c r="K3301" s="86"/>
      <c r="L3301" s="85"/>
      <c r="M3301" s="85"/>
      <c r="N3301" s="85"/>
      <c r="O3301" s="85"/>
      <c r="P3301" s="85"/>
      <c r="Q3301" s="1">
        <f t="shared" si="51"/>
        <v>9821.2000000000007</v>
      </c>
    </row>
    <row r="3302" spans="1:17" x14ac:dyDescent="0.25">
      <c r="A3302" s="83" t="s">
        <v>10970</v>
      </c>
      <c r="B3302" s="84" t="s">
        <v>18676</v>
      </c>
      <c r="C3302" s="7">
        <v>17469</v>
      </c>
      <c r="D3302" s="7">
        <v>336</v>
      </c>
      <c r="E3302" s="1">
        <v>258715.35</v>
      </c>
      <c r="F3302" s="1">
        <v>20438.669999999998</v>
      </c>
      <c r="G3302" s="1">
        <v>29672.94</v>
      </c>
      <c r="H3302" s="1">
        <v>27568.15</v>
      </c>
      <c r="I3302" s="6">
        <v>77679.759999999995</v>
      </c>
      <c r="J3302" s="86"/>
      <c r="K3302" s="86"/>
      <c r="L3302" s="85"/>
      <c r="M3302" s="85"/>
      <c r="N3302" s="85"/>
      <c r="O3302" s="85"/>
      <c r="P3302" s="85"/>
      <c r="Q3302" s="1">
        <f t="shared" si="51"/>
        <v>77679.759999999995</v>
      </c>
    </row>
    <row r="3303" spans="1:17" x14ac:dyDescent="0.25">
      <c r="A3303" s="83" t="s">
        <v>10971</v>
      </c>
      <c r="B3303" s="84" t="s">
        <v>18677</v>
      </c>
      <c r="C3303" s="7">
        <v>265</v>
      </c>
      <c r="D3303" s="7">
        <v>3</v>
      </c>
      <c r="E3303" s="1">
        <v>704.43</v>
      </c>
      <c r="F3303" s="1">
        <v>310.05</v>
      </c>
      <c r="G3303" s="1">
        <v>264.94</v>
      </c>
      <c r="H3303" s="1">
        <v>75.06</v>
      </c>
      <c r="I3303" s="6">
        <v>650.04999999999995</v>
      </c>
      <c r="J3303" s="86"/>
      <c r="K3303" s="86"/>
      <c r="L3303" s="85"/>
      <c r="M3303" s="85"/>
      <c r="N3303" s="85"/>
      <c r="O3303" s="85"/>
      <c r="P3303" s="85"/>
      <c r="Q3303" s="1">
        <f t="shared" si="51"/>
        <v>650.04999999999995</v>
      </c>
    </row>
    <row r="3304" spans="1:17" x14ac:dyDescent="0.25">
      <c r="A3304" s="83" t="s">
        <v>10972</v>
      </c>
      <c r="B3304" s="84" t="s">
        <v>18678</v>
      </c>
      <c r="C3304" s="7">
        <v>152</v>
      </c>
      <c r="D3304" s="7">
        <v>8</v>
      </c>
      <c r="E3304" s="1">
        <v>4676.12</v>
      </c>
      <c r="F3304" s="1">
        <v>177.84</v>
      </c>
      <c r="G3304" s="1">
        <v>706.5</v>
      </c>
      <c r="H3304" s="1">
        <v>498.28</v>
      </c>
      <c r="I3304" s="6">
        <v>1382.62</v>
      </c>
      <c r="J3304" s="86"/>
      <c r="K3304" s="86"/>
      <c r="L3304" s="85"/>
      <c r="M3304" s="85"/>
      <c r="N3304" s="85"/>
      <c r="O3304" s="85"/>
      <c r="P3304" s="85"/>
      <c r="Q3304" s="1">
        <f t="shared" si="51"/>
        <v>1382.62</v>
      </c>
    </row>
    <row r="3305" spans="1:17" x14ac:dyDescent="0.25">
      <c r="A3305" s="83" t="s">
        <v>10973</v>
      </c>
      <c r="B3305" s="84" t="s">
        <v>18679</v>
      </c>
      <c r="C3305" s="7">
        <v>546</v>
      </c>
      <c r="D3305" s="7">
        <v>9</v>
      </c>
      <c r="E3305" s="1">
        <v>3416.24</v>
      </c>
      <c r="F3305" s="1">
        <v>638.82000000000005</v>
      </c>
      <c r="G3305" s="1">
        <v>794.81</v>
      </c>
      <c r="H3305" s="1">
        <v>364.02</v>
      </c>
      <c r="I3305" s="6">
        <v>1797.65</v>
      </c>
      <c r="J3305" s="86"/>
      <c r="K3305" s="86"/>
      <c r="L3305" s="85"/>
      <c r="M3305" s="85"/>
      <c r="N3305" s="85"/>
      <c r="O3305" s="85"/>
      <c r="P3305" s="85"/>
      <c r="Q3305" s="1">
        <f t="shared" si="51"/>
        <v>1797.65</v>
      </c>
    </row>
    <row r="3306" spans="1:17" x14ac:dyDescent="0.25">
      <c r="A3306" s="83" t="s">
        <v>10974</v>
      </c>
      <c r="B3306" s="84" t="s">
        <v>18680</v>
      </c>
      <c r="C3306" s="7">
        <v>56</v>
      </c>
      <c r="D3306" s="7">
        <v>1</v>
      </c>
      <c r="E3306" s="1">
        <v>384.26</v>
      </c>
      <c r="F3306" s="1">
        <v>65.52</v>
      </c>
      <c r="G3306" s="1">
        <v>88.31</v>
      </c>
      <c r="H3306" s="1">
        <v>40.94</v>
      </c>
      <c r="I3306" s="6">
        <v>194.77</v>
      </c>
      <c r="J3306" s="86"/>
      <c r="K3306" s="86"/>
      <c r="L3306" s="85"/>
      <c r="M3306" s="85"/>
      <c r="N3306" s="85"/>
      <c r="O3306" s="85"/>
      <c r="P3306" s="85"/>
      <c r="Q3306" s="1">
        <f t="shared" si="51"/>
        <v>194.77</v>
      </c>
    </row>
    <row r="3307" spans="1:17" x14ac:dyDescent="0.25">
      <c r="A3307" s="83" t="s">
        <v>10975</v>
      </c>
      <c r="B3307" s="84" t="s">
        <v>18681</v>
      </c>
      <c r="C3307" s="7">
        <v>508</v>
      </c>
      <c r="D3307" s="7">
        <v>28</v>
      </c>
      <c r="E3307" s="1">
        <v>10722.38</v>
      </c>
      <c r="F3307" s="1">
        <v>594.36</v>
      </c>
      <c r="G3307" s="1">
        <v>2472.7399999999998</v>
      </c>
      <c r="H3307" s="1">
        <v>1142.55</v>
      </c>
      <c r="I3307" s="6">
        <v>4209.6499999999996</v>
      </c>
      <c r="J3307" s="86"/>
      <c r="K3307" s="86"/>
      <c r="L3307" s="85"/>
      <c r="M3307" s="85"/>
      <c r="N3307" s="85"/>
      <c r="O3307" s="85"/>
      <c r="P3307" s="85"/>
      <c r="Q3307" s="1">
        <f t="shared" si="51"/>
        <v>4209.6499999999996</v>
      </c>
    </row>
    <row r="3308" spans="1:17" x14ac:dyDescent="0.25">
      <c r="A3308" s="83" t="s">
        <v>10976</v>
      </c>
      <c r="B3308" s="84" t="s">
        <v>18682</v>
      </c>
      <c r="C3308" s="7">
        <v>678</v>
      </c>
      <c r="D3308" s="7">
        <v>28</v>
      </c>
      <c r="E3308" s="1">
        <v>10954.3</v>
      </c>
      <c r="F3308" s="1">
        <v>793.26</v>
      </c>
      <c r="G3308" s="1">
        <v>2472.7399999999998</v>
      </c>
      <c r="H3308" s="1">
        <v>1167.26</v>
      </c>
      <c r="I3308" s="6">
        <v>4433.26</v>
      </c>
      <c r="J3308" s="86"/>
      <c r="K3308" s="86"/>
      <c r="L3308" s="85"/>
      <c r="M3308" s="85"/>
      <c r="N3308" s="85"/>
      <c r="O3308" s="85"/>
      <c r="P3308" s="85"/>
      <c r="Q3308" s="1">
        <f t="shared" si="51"/>
        <v>4433.26</v>
      </c>
    </row>
    <row r="3309" spans="1:17" x14ac:dyDescent="0.25">
      <c r="A3309" s="83" t="s">
        <v>10977</v>
      </c>
      <c r="B3309" s="84" t="s">
        <v>18683</v>
      </c>
      <c r="C3309" s="7">
        <v>26</v>
      </c>
      <c r="D3309" s="7">
        <v>3</v>
      </c>
      <c r="E3309" s="1">
        <v>48156.72</v>
      </c>
      <c r="F3309" s="1">
        <v>30.42</v>
      </c>
      <c r="G3309" s="1">
        <v>264.94</v>
      </c>
      <c r="H3309" s="1">
        <v>5131.4799999999996</v>
      </c>
      <c r="I3309" s="6">
        <v>5426.84</v>
      </c>
      <c r="J3309" s="86"/>
      <c r="K3309" s="86"/>
      <c r="L3309" s="85"/>
      <c r="M3309" s="85"/>
      <c r="N3309" s="85"/>
      <c r="O3309" s="85"/>
      <c r="P3309" s="85"/>
      <c r="Q3309" s="1">
        <f t="shared" si="51"/>
        <v>5426.84</v>
      </c>
    </row>
    <row r="3310" spans="1:17" x14ac:dyDescent="0.25">
      <c r="A3310" s="83" t="s">
        <v>10978</v>
      </c>
      <c r="B3310" s="84" t="s">
        <v>18684</v>
      </c>
      <c r="C3310" s="7">
        <v>800</v>
      </c>
      <c r="D3310" s="7">
        <v>33</v>
      </c>
      <c r="E3310" s="1">
        <v>45207.85</v>
      </c>
      <c r="F3310" s="1">
        <v>936</v>
      </c>
      <c r="G3310" s="1">
        <v>2914.3</v>
      </c>
      <c r="H3310" s="1">
        <v>4817.25</v>
      </c>
      <c r="I3310" s="6">
        <v>8667.5499999999993</v>
      </c>
      <c r="J3310" s="86"/>
      <c r="K3310" s="86"/>
      <c r="L3310" s="85"/>
      <c r="M3310" s="85"/>
      <c r="N3310" s="85"/>
      <c r="O3310" s="85"/>
      <c r="P3310" s="85"/>
      <c r="Q3310" s="1">
        <f t="shared" si="51"/>
        <v>8667.5499999999993</v>
      </c>
    </row>
    <row r="3311" spans="1:17" x14ac:dyDescent="0.25">
      <c r="A3311" s="83" t="s">
        <v>10979</v>
      </c>
      <c r="B3311" s="84" t="s">
        <v>18685</v>
      </c>
      <c r="C3311" s="7">
        <v>644</v>
      </c>
      <c r="D3311" s="7">
        <v>34</v>
      </c>
      <c r="E3311" s="1">
        <v>17968.61</v>
      </c>
      <c r="F3311" s="1">
        <v>753.48</v>
      </c>
      <c r="G3311" s="1">
        <v>3002.62</v>
      </c>
      <c r="H3311" s="1">
        <v>1914.7</v>
      </c>
      <c r="I3311" s="6">
        <v>5670.8</v>
      </c>
      <c r="J3311" s="86"/>
      <c r="K3311" s="86"/>
      <c r="L3311" s="85"/>
      <c r="M3311" s="85"/>
      <c r="N3311" s="85"/>
      <c r="O3311" s="85"/>
      <c r="P3311" s="85"/>
      <c r="Q3311" s="1">
        <f t="shared" si="51"/>
        <v>5670.8</v>
      </c>
    </row>
    <row r="3312" spans="1:17" x14ac:dyDescent="0.25">
      <c r="A3312" s="83" t="s">
        <v>10980</v>
      </c>
      <c r="B3312" s="84" t="s">
        <v>18686</v>
      </c>
      <c r="C3312" s="7">
        <v>247</v>
      </c>
      <c r="D3312" s="7">
        <v>8</v>
      </c>
      <c r="E3312" s="1">
        <v>10046.120000000001</v>
      </c>
      <c r="F3312" s="1">
        <v>288.99</v>
      </c>
      <c r="G3312" s="1">
        <v>706.5</v>
      </c>
      <c r="H3312" s="1">
        <v>1070.5</v>
      </c>
      <c r="I3312" s="6">
        <v>2065.9899999999998</v>
      </c>
      <c r="J3312" s="86"/>
      <c r="K3312" s="86"/>
      <c r="L3312" s="85"/>
      <c r="M3312" s="85"/>
      <c r="N3312" s="85"/>
      <c r="O3312" s="85"/>
      <c r="P3312" s="85"/>
      <c r="Q3312" s="1">
        <f t="shared" si="51"/>
        <v>2065.9899999999998</v>
      </c>
    </row>
    <row r="3313" spans="1:17" x14ac:dyDescent="0.25">
      <c r="A3313" s="83" t="s">
        <v>10981</v>
      </c>
      <c r="B3313" s="84" t="s">
        <v>18687</v>
      </c>
      <c r="C3313" s="7">
        <v>563</v>
      </c>
      <c r="D3313" s="7">
        <v>23</v>
      </c>
      <c r="E3313" s="1">
        <v>29153.42</v>
      </c>
      <c r="F3313" s="1">
        <v>658.71</v>
      </c>
      <c r="G3313" s="1">
        <v>2031.18</v>
      </c>
      <c r="H3313" s="1">
        <v>3106.53</v>
      </c>
      <c r="I3313" s="6">
        <v>5796.42</v>
      </c>
      <c r="J3313" s="86"/>
      <c r="K3313" s="86"/>
      <c r="L3313" s="85"/>
      <c r="M3313" s="85"/>
      <c r="N3313" s="85"/>
      <c r="O3313" s="85"/>
      <c r="P3313" s="85"/>
      <c r="Q3313" s="1">
        <f t="shared" si="51"/>
        <v>5796.42</v>
      </c>
    </row>
    <row r="3314" spans="1:17" x14ac:dyDescent="0.25">
      <c r="A3314" s="83" t="s">
        <v>10982</v>
      </c>
      <c r="B3314" s="84" t="s">
        <v>18688</v>
      </c>
      <c r="C3314" s="7">
        <v>210</v>
      </c>
      <c r="D3314" s="7">
        <v>5</v>
      </c>
      <c r="E3314" s="1">
        <v>1242.67</v>
      </c>
      <c r="F3314" s="1">
        <v>245.7</v>
      </c>
      <c r="G3314" s="1">
        <v>441.56</v>
      </c>
      <c r="H3314" s="1">
        <v>132.41999999999999</v>
      </c>
      <c r="I3314" s="6">
        <v>819.68</v>
      </c>
      <c r="J3314" s="86"/>
      <c r="K3314" s="86"/>
      <c r="L3314" s="85"/>
      <c r="M3314" s="85"/>
      <c r="N3314" s="85"/>
      <c r="O3314" s="85"/>
      <c r="P3314" s="85"/>
      <c r="Q3314" s="1">
        <f t="shared" si="51"/>
        <v>819.68</v>
      </c>
    </row>
    <row r="3315" spans="1:17" x14ac:dyDescent="0.25">
      <c r="A3315" s="83" t="s">
        <v>10983</v>
      </c>
      <c r="B3315" s="84" t="s">
        <v>18689</v>
      </c>
      <c r="C3315" s="7">
        <v>209</v>
      </c>
      <c r="D3315" s="7">
        <v>6</v>
      </c>
      <c r="E3315" s="1">
        <v>2331.3000000000002</v>
      </c>
      <c r="F3315" s="1">
        <v>244.53</v>
      </c>
      <c r="G3315" s="1">
        <v>529.87</v>
      </c>
      <c r="H3315" s="1">
        <v>248.42</v>
      </c>
      <c r="I3315" s="6">
        <v>1022.82</v>
      </c>
      <c r="J3315" s="86"/>
      <c r="K3315" s="86"/>
      <c r="L3315" s="85"/>
      <c r="M3315" s="85"/>
      <c r="N3315" s="85"/>
      <c r="O3315" s="85"/>
      <c r="P3315" s="85"/>
      <c r="Q3315" s="1">
        <f t="shared" si="51"/>
        <v>1022.82</v>
      </c>
    </row>
    <row r="3316" spans="1:17" x14ac:dyDescent="0.25">
      <c r="A3316" s="83" t="s">
        <v>10984</v>
      </c>
      <c r="B3316" s="84" t="s">
        <v>18690</v>
      </c>
      <c r="C3316" s="7">
        <v>106</v>
      </c>
      <c r="D3316" s="7">
        <v>1</v>
      </c>
      <c r="E3316" s="1">
        <v>912.58</v>
      </c>
      <c r="F3316" s="1">
        <v>124.02</v>
      </c>
      <c r="G3316" s="1">
        <v>88.31</v>
      </c>
      <c r="H3316" s="1">
        <v>97.24</v>
      </c>
      <c r="I3316" s="6">
        <v>309.57</v>
      </c>
      <c r="J3316" s="86"/>
      <c r="K3316" s="86"/>
      <c r="L3316" s="85"/>
      <c r="M3316" s="85"/>
      <c r="N3316" s="85"/>
      <c r="O3316" s="85"/>
      <c r="P3316" s="85"/>
      <c r="Q3316" s="1">
        <f t="shared" si="51"/>
        <v>309.57</v>
      </c>
    </row>
    <row r="3317" spans="1:17" x14ac:dyDescent="0.25">
      <c r="A3317" s="83" t="s">
        <v>10985</v>
      </c>
      <c r="B3317" s="84" t="s">
        <v>18691</v>
      </c>
      <c r="C3317" s="7">
        <v>120</v>
      </c>
      <c r="D3317" s="7">
        <v>9</v>
      </c>
      <c r="E3317" s="1">
        <v>4380.75</v>
      </c>
      <c r="F3317" s="1">
        <v>140.4</v>
      </c>
      <c r="G3317" s="1">
        <v>794.81</v>
      </c>
      <c r="H3317" s="1">
        <v>466.8</v>
      </c>
      <c r="I3317" s="6">
        <v>1402.01</v>
      </c>
      <c r="J3317" s="86"/>
      <c r="K3317" s="86"/>
      <c r="L3317" s="85"/>
      <c r="M3317" s="85"/>
      <c r="N3317" s="85"/>
      <c r="O3317" s="85"/>
      <c r="P3317" s="85"/>
      <c r="Q3317" s="1">
        <f t="shared" si="51"/>
        <v>1402.01</v>
      </c>
    </row>
    <row r="3318" spans="1:17" x14ac:dyDescent="0.25">
      <c r="A3318" s="83" t="s">
        <v>10986</v>
      </c>
      <c r="B3318" s="84" t="s">
        <v>18692</v>
      </c>
      <c r="C3318" s="7">
        <v>100</v>
      </c>
      <c r="D3318" s="7">
        <v>4</v>
      </c>
      <c r="E3318" s="1">
        <v>4336.13</v>
      </c>
      <c r="F3318" s="1">
        <v>117</v>
      </c>
      <c r="G3318" s="1">
        <v>353.25</v>
      </c>
      <c r="H3318" s="1">
        <v>462.05</v>
      </c>
      <c r="I3318" s="6">
        <v>932.3</v>
      </c>
      <c r="J3318" s="86"/>
      <c r="K3318" s="86"/>
      <c r="L3318" s="85"/>
      <c r="M3318" s="85"/>
      <c r="N3318" s="85"/>
      <c r="O3318" s="85"/>
      <c r="P3318" s="85"/>
      <c r="Q3318" s="1">
        <f t="shared" si="51"/>
        <v>932.3</v>
      </c>
    </row>
    <row r="3319" spans="1:17" x14ac:dyDescent="0.25">
      <c r="A3319" s="83" t="s">
        <v>10987</v>
      </c>
      <c r="B3319" s="84" t="s">
        <v>18693</v>
      </c>
      <c r="C3319" s="7">
        <v>273</v>
      </c>
      <c r="D3319" s="7">
        <v>3</v>
      </c>
      <c r="E3319" s="1">
        <v>656.3</v>
      </c>
      <c r="F3319" s="1">
        <v>319.41000000000003</v>
      </c>
      <c r="G3319" s="1">
        <v>264.94</v>
      </c>
      <c r="H3319" s="1">
        <v>69.94</v>
      </c>
      <c r="I3319" s="6">
        <v>654.29</v>
      </c>
      <c r="J3319" s="86"/>
      <c r="K3319" s="86"/>
      <c r="L3319" s="85"/>
      <c r="M3319" s="85"/>
      <c r="N3319" s="85"/>
      <c r="O3319" s="85"/>
      <c r="P3319" s="85"/>
      <c r="Q3319" s="1">
        <f t="shared" si="51"/>
        <v>654.29</v>
      </c>
    </row>
    <row r="3320" spans="1:17" x14ac:dyDescent="0.25">
      <c r="A3320" s="83" t="s">
        <v>10988</v>
      </c>
      <c r="B3320" s="84" t="s">
        <v>18694</v>
      </c>
      <c r="C3320" s="7">
        <v>210</v>
      </c>
      <c r="D3320" s="7">
        <v>14</v>
      </c>
      <c r="E3320" s="1">
        <v>9440.06</v>
      </c>
      <c r="F3320" s="1">
        <v>245.7</v>
      </c>
      <c r="G3320" s="1">
        <v>1236.3800000000001</v>
      </c>
      <c r="H3320" s="1">
        <v>1005.91</v>
      </c>
      <c r="I3320" s="6">
        <v>2487.9899999999998</v>
      </c>
      <c r="J3320" s="86"/>
      <c r="K3320" s="86"/>
      <c r="L3320" s="85"/>
      <c r="M3320" s="85"/>
      <c r="N3320" s="85"/>
      <c r="O3320" s="85"/>
      <c r="P3320" s="85"/>
      <c r="Q3320" s="1">
        <f t="shared" si="51"/>
        <v>2487.9899999999998</v>
      </c>
    </row>
    <row r="3321" spans="1:17" x14ac:dyDescent="0.25">
      <c r="A3321" s="83" t="s">
        <v>10989</v>
      </c>
      <c r="B3321" s="84" t="s">
        <v>18695</v>
      </c>
      <c r="C3321" s="7">
        <v>214</v>
      </c>
      <c r="D3321" s="7">
        <v>2</v>
      </c>
      <c r="E3321" s="1">
        <v>494.88</v>
      </c>
      <c r="F3321" s="1">
        <v>250.38</v>
      </c>
      <c r="G3321" s="1">
        <v>176.62</v>
      </c>
      <c r="H3321" s="1">
        <v>52.74</v>
      </c>
      <c r="I3321" s="6">
        <v>479.74</v>
      </c>
      <c r="J3321" s="86"/>
      <c r="K3321" s="86"/>
      <c r="L3321" s="85"/>
      <c r="M3321" s="85"/>
      <c r="N3321" s="85"/>
      <c r="O3321" s="85"/>
      <c r="P3321" s="85"/>
      <c r="Q3321" s="1">
        <f t="shared" si="51"/>
        <v>479.74</v>
      </c>
    </row>
    <row r="3322" spans="1:17" x14ac:dyDescent="0.25">
      <c r="A3322" s="83" t="s">
        <v>10990</v>
      </c>
      <c r="B3322" s="84" t="s">
        <v>18696</v>
      </c>
      <c r="C3322" s="7">
        <v>377</v>
      </c>
      <c r="D3322" s="7">
        <v>22</v>
      </c>
      <c r="E3322" s="1">
        <v>5594.19</v>
      </c>
      <c r="F3322" s="1">
        <v>441.09</v>
      </c>
      <c r="G3322" s="1">
        <v>1942.87</v>
      </c>
      <c r="H3322" s="1">
        <v>596.1</v>
      </c>
      <c r="I3322" s="6">
        <v>2980.06</v>
      </c>
      <c r="J3322" s="86"/>
      <c r="K3322" s="86"/>
      <c r="L3322" s="85"/>
      <c r="M3322" s="85"/>
      <c r="N3322" s="85"/>
      <c r="O3322" s="85"/>
      <c r="P3322" s="85"/>
      <c r="Q3322" s="1">
        <f t="shared" si="51"/>
        <v>2980.06</v>
      </c>
    </row>
    <row r="3323" spans="1:17" x14ac:dyDescent="0.25">
      <c r="A3323" s="83" t="s">
        <v>10991</v>
      </c>
      <c r="B3323" s="84" t="s">
        <v>18697</v>
      </c>
      <c r="C3323" s="7">
        <v>93</v>
      </c>
      <c r="D3323" s="7">
        <v>2</v>
      </c>
      <c r="E3323" s="1">
        <v>1236.18</v>
      </c>
      <c r="F3323" s="1">
        <v>108.81</v>
      </c>
      <c r="G3323" s="1">
        <v>176.62</v>
      </c>
      <c r="H3323" s="1">
        <v>131.72999999999999</v>
      </c>
      <c r="I3323" s="6">
        <v>417.16</v>
      </c>
      <c r="J3323" s="86"/>
      <c r="K3323" s="86"/>
      <c r="L3323" s="85"/>
      <c r="M3323" s="85"/>
      <c r="N3323" s="85"/>
      <c r="O3323" s="85"/>
      <c r="P3323" s="85"/>
      <c r="Q3323" s="1">
        <f t="shared" si="51"/>
        <v>417.16</v>
      </c>
    </row>
    <row r="3324" spans="1:17" x14ac:dyDescent="0.25">
      <c r="A3324" s="83" t="s">
        <v>10992</v>
      </c>
      <c r="B3324" s="84" t="s">
        <v>18698</v>
      </c>
      <c r="C3324" s="7">
        <v>213</v>
      </c>
      <c r="D3324" s="7">
        <v>7</v>
      </c>
      <c r="E3324" s="1">
        <v>1131.51</v>
      </c>
      <c r="F3324" s="1">
        <v>249.21</v>
      </c>
      <c r="G3324" s="1">
        <v>618.17999999999995</v>
      </c>
      <c r="H3324" s="1">
        <v>120.57</v>
      </c>
      <c r="I3324" s="6">
        <v>987.96</v>
      </c>
      <c r="J3324" s="86"/>
      <c r="K3324" s="86"/>
      <c r="L3324" s="85"/>
      <c r="M3324" s="85"/>
      <c r="N3324" s="85"/>
      <c r="O3324" s="85"/>
      <c r="P3324" s="85"/>
      <c r="Q3324" s="1">
        <f t="shared" si="51"/>
        <v>987.96</v>
      </c>
    </row>
    <row r="3325" spans="1:17" x14ac:dyDescent="0.25">
      <c r="A3325" s="83" t="s">
        <v>10993</v>
      </c>
      <c r="B3325" s="84" t="s">
        <v>18699</v>
      </c>
      <c r="C3325" s="7">
        <v>161</v>
      </c>
      <c r="D3325" s="7">
        <v>6</v>
      </c>
      <c r="E3325" s="1">
        <v>6895.85</v>
      </c>
      <c r="F3325" s="1">
        <v>188.37</v>
      </c>
      <c r="G3325" s="1">
        <v>529.87</v>
      </c>
      <c r="H3325" s="1">
        <v>734.81</v>
      </c>
      <c r="I3325" s="6">
        <v>1453.05</v>
      </c>
      <c r="J3325" s="86"/>
      <c r="K3325" s="86"/>
      <c r="L3325" s="85"/>
      <c r="M3325" s="85"/>
      <c r="N3325" s="85"/>
      <c r="O3325" s="85"/>
      <c r="P3325" s="85"/>
      <c r="Q3325" s="1">
        <f t="shared" si="51"/>
        <v>1453.05</v>
      </c>
    </row>
    <row r="3326" spans="1:17" x14ac:dyDescent="0.25">
      <c r="A3326" s="83" t="s">
        <v>10994</v>
      </c>
      <c r="B3326" s="84" t="s">
        <v>18700</v>
      </c>
      <c r="C3326" s="7">
        <v>331</v>
      </c>
      <c r="D3326" s="7">
        <v>5</v>
      </c>
      <c r="E3326" s="1">
        <v>2062.0100000000002</v>
      </c>
      <c r="F3326" s="1">
        <v>387.27</v>
      </c>
      <c r="G3326" s="1">
        <v>441.56</v>
      </c>
      <c r="H3326" s="1">
        <v>219.72</v>
      </c>
      <c r="I3326" s="6">
        <v>1048.55</v>
      </c>
      <c r="J3326" s="86"/>
      <c r="K3326" s="86"/>
      <c r="L3326" s="85"/>
      <c r="M3326" s="85"/>
      <c r="N3326" s="85"/>
      <c r="O3326" s="85"/>
      <c r="P3326" s="85"/>
      <c r="Q3326" s="1">
        <f t="shared" si="51"/>
        <v>1048.55</v>
      </c>
    </row>
    <row r="3327" spans="1:17" x14ac:dyDescent="0.25">
      <c r="A3327" s="83" t="s">
        <v>10995</v>
      </c>
      <c r="B3327" s="84" t="s">
        <v>18701</v>
      </c>
      <c r="C3327" s="7">
        <v>282</v>
      </c>
      <c r="D3327" s="7">
        <v>4</v>
      </c>
      <c r="E3327" s="1">
        <v>2930.28</v>
      </c>
      <c r="F3327" s="1">
        <v>329.94</v>
      </c>
      <c r="G3327" s="1">
        <v>353.25</v>
      </c>
      <c r="H3327" s="1">
        <v>312.25</v>
      </c>
      <c r="I3327" s="6">
        <v>995.44</v>
      </c>
      <c r="J3327" s="86"/>
      <c r="K3327" s="86"/>
      <c r="L3327" s="85"/>
      <c r="M3327" s="85"/>
      <c r="N3327" s="85"/>
      <c r="O3327" s="85"/>
      <c r="P3327" s="85"/>
      <c r="Q3327" s="1">
        <f t="shared" si="51"/>
        <v>995.44</v>
      </c>
    </row>
    <row r="3328" spans="1:17" x14ac:dyDescent="0.25">
      <c r="A3328" s="83" t="s">
        <v>10996</v>
      </c>
      <c r="B3328" s="84" t="s">
        <v>18702</v>
      </c>
      <c r="C3328" s="7">
        <v>514</v>
      </c>
      <c r="D3328" s="7">
        <v>20</v>
      </c>
      <c r="E3328" s="1">
        <v>38850.480000000003</v>
      </c>
      <c r="F3328" s="1">
        <v>601.38</v>
      </c>
      <c r="G3328" s="1">
        <v>1766.25</v>
      </c>
      <c r="H3328" s="1">
        <v>4139.82</v>
      </c>
      <c r="I3328" s="6">
        <v>6507.45</v>
      </c>
      <c r="J3328" s="86"/>
      <c r="K3328" s="86"/>
      <c r="L3328" s="85"/>
      <c r="M3328" s="85"/>
      <c r="N3328" s="85"/>
      <c r="O3328" s="85"/>
      <c r="P3328" s="85"/>
      <c r="Q3328" s="1">
        <f t="shared" si="51"/>
        <v>6507.45</v>
      </c>
    </row>
    <row r="3329" spans="1:17" x14ac:dyDescent="0.25">
      <c r="A3329" s="83" t="s">
        <v>10997</v>
      </c>
      <c r="B3329" s="84" t="s">
        <v>18703</v>
      </c>
      <c r="C3329" s="7">
        <v>9185</v>
      </c>
      <c r="D3329" s="7">
        <v>207</v>
      </c>
      <c r="E3329" s="1">
        <v>384037.8</v>
      </c>
      <c r="F3329" s="1">
        <v>10746.42</v>
      </c>
      <c r="G3329" s="1">
        <v>18280.650000000001</v>
      </c>
      <c r="H3329" s="1">
        <v>40922.25</v>
      </c>
      <c r="I3329" s="6">
        <v>69949.320000000007</v>
      </c>
      <c r="J3329" s="86"/>
      <c r="K3329" s="86"/>
      <c r="L3329" s="85"/>
      <c r="M3329" s="85"/>
      <c r="N3329" s="85"/>
      <c r="O3329" s="85"/>
      <c r="P3329" s="85"/>
      <c r="Q3329" s="1">
        <f t="shared" si="51"/>
        <v>69949.320000000007</v>
      </c>
    </row>
    <row r="3330" spans="1:17" x14ac:dyDescent="0.25">
      <c r="A3330" s="83" t="s">
        <v>10998</v>
      </c>
      <c r="B3330" s="84" t="s">
        <v>18704</v>
      </c>
      <c r="C3330" s="7">
        <v>303</v>
      </c>
      <c r="D3330" s="7">
        <v>7</v>
      </c>
      <c r="E3330" s="1">
        <v>58749.9</v>
      </c>
      <c r="F3330" s="1">
        <v>354.51</v>
      </c>
      <c r="G3330" s="1">
        <v>618.17999999999995</v>
      </c>
      <c r="H3330" s="1">
        <v>6260.26</v>
      </c>
      <c r="I3330" s="6">
        <v>7232.95</v>
      </c>
      <c r="J3330" s="86"/>
      <c r="K3330" s="86"/>
      <c r="L3330" s="85"/>
      <c r="M3330" s="85"/>
      <c r="N3330" s="85"/>
      <c r="O3330" s="85"/>
      <c r="P3330" s="85"/>
      <c r="Q3330" s="1">
        <f t="shared" si="51"/>
        <v>7232.95</v>
      </c>
    </row>
    <row r="3331" spans="1:17" x14ac:dyDescent="0.25">
      <c r="A3331" s="83" t="s">
        <v>10999</v>
      </c>
      <c r="B3331" s="84" t="s">
        <v>18705</v>
      </c>
      <c r="C3331" s="7">
        <v>306</v>
      </c>
      <c r="D3331" s="7">
        <v>8</v>
      </c>
      <c r="E3331" s="1">
        <v>2193.89</v>
      </c>
      <c r="F3331" s="1">
        <v>358.02</v>
      </c>
      <c r="G3331" s="1">
        <v>706.5</v>
      </c>
      <c r="H3331" s="1">
        <v>233.78</v>
      </c>
      <c r="I3331" s="6">
        <v>1298.3</v>
      </c>
      <c r="J3331" s="86"/>
      <c r="K3331" s="86"/>
      <c r="L3331" s="85"/>
      <c r="M3331" s="85"/>
      <c r="N3331" s="85"/>
      <c r="O3331" s="85"/>
      <c r="P3331" s="85"/>
      <c r="Q3331" s="1">
        <f t="shared" si="51"/>
        <v>1298.3</v>
      </c>
    </row>
    <row r="3332" spans="1:17" x14ac:dyDescent="0.25">
      <c r="A3332" s="83" t="s">
        <v>11000</v>
      </c>
      <c r="B3332" s="84" t="s">
        <v>18706</v>
      </c>
      <c r="C3332" s="7">
        <v>185</v>
      </c>
      <c r="D3332" s="7">
        <v>7</v>
      </c>
      <c r="E3332" s="1">
        <v>12569.66</v>
      </c>
      <c r="F3332" s="1">
        <v>216.45</v>
      </c>
      <c r="G3332" s="1">
        <v>618.17999999999995</v>
      </c>
      <c r="H3332" s="1">
        <v>1339.4</v>
      </c>
      <c r="I3332" s="6">
        <v>2174.0300000000002</v>
      </c>
      <c r="J3332" s="86"/>
      <c r="K3332" s="86"/>
      <c r="L3332" s="85"/>
      <c r="M3332" s="85"/>
      <c r="N3332" s="85"/>
      <c r="O3332" s="85"/>
      <c r="P3332" s="85"/>
      <c r="Q3332" s="1">
        <f t="shared" si="51"/>
        <v>2174.0300000000002</v>
      </c>
    </row>
    <row r="3333" spans="1:17" x14ac:dyDescent="0.25">
      <c r="A3333" s="83" t="s">
        <v>11001</v>
      </c>
      <c r="B3333" s="84" t="s">
        <v>18707</v>
      </c>
      <c r="C3333" s="7">
        <v>91</v>
      </c>
      <c r="D3333" s="7">
        <v>8</v>
      </c>
      <c r="E3333" s="1">
        <v>5975.88</v>
      </c>
      <c r="F3333" s="1">
        <v>106.47</v>
      </c>
      <c r="G3333" s="1">
        <v>706.5</v>
      </c>
      <c r="H3333" s="1">
        <v>636.78</v>
      </c>
      <c r="I3333" s="6">
        <v>1449.75</v>
      </c>
      <c r="J3333" s="86"/>
      <c r="K3333" s="86"/>
      <c r="L3333" s="85"/>
      <c r="M3333" s="85"/>
      <c r="N3333" s="85"/>
      <c r="O3333" s="85"/>
      <c r="P3333" s="85"/>
      <c r="Q3333" s="1">
        <f t="shared" si="51"/>
        <v>1449.75</v>
      </c>
    </row>
    <row r="3334" spans="1:17" x14ac:dyDescent="0.25">
      <c r="A3334" s="83" t="s">
        <v>11002</v>
      </c>
      <c r="B3334" s="84" t="s">
        <v>18708</v>
      </c>
      <c r="C3334" s="7">
        <v>1477</v>
      </c>
      <c r="D3334" s="7">
        <v>72</v>
      </c>
      <c r="E3334" s="1">
        <v>45039.86</v>
      </c>
      <c r="F3334" s="1">
        <v>1728.09</v>
      </c>
      <c r="G3334" s="1">
        <v>6358.49</v>
      </c>
      <c r="H3334" s="1">
        <v>4799.3500000000004</v>
      </c>
      <c r="I3334" s="6">
        <v>12885.93</v>
      </c>
      <c r="J3334" s="86"/>
      <c r="K3334" s="86"/>
      <c r="L3334" s="85"/>
      <c r="M3334" s="85"/>
      <c r="N3334" s="85"/>
      <c r="O3334" s="85"/>
      <c r="P3334" s="85"/>
      <c r="Q3334" s="1">
        <f t="shared" si="51"/>
        <v>12885.93</v>
      </c>
    </row>
    <row r="3335" spans="1:17" x14ac:dyDescent="0.25">
      <c r="A3335" s="83" t="s">
        <v>11003</v>
      </c>
      <c r="B3335" s="84" t="s">
        <v>18709</v>
      </c>
      <c r="C3335" s="7">
        <v>547</v>
      </c>
      <c r="D3335" s="7">
        <v>37</v>
      </c>
      <c r="E3335" s="1">
        <v>102442.4</v>
      </c>
      <c r="F3335" s="1">
        <v>639.99</v>
      </c>
      <c r="G3335" s="1">
        <v>3267.55</v>
      </c>
      <c r="H3335" s="1">
        <v>10916.04</v>
      </c>
      <c r="I3335" s="6">
        <v>14823.58</v>
      </c>
      <c r="J3335" s="86"/>
      <c r="K3335" s="86"/>
      <c r="L3335" s="85"/>
      <c r="M3335" s="85"/>
      <c r="N3335" s="85"/>
      <c r="O3335" s="85"/>
      <c r="P3335" s="85"/>
      <c r="Q3335" s="1">
        <f t="shared" si="51"/>
        <v>14823.58</v>
      </c>
    </row>
    <row r="3336" spans="1:17" x14ac:dyDescent="0.25">
      <c r="A3336" s="83" t="s">
        <v>11004</v>
      </c>
      <c r="B3336" s="84" t="s">
        <v>18710</v>
      </c>
      <c r="C3336" s="7">
        <v>221</v>
      </c>
      <c r="D3336" s="7">
        <v>17</v>
      </c>
      <c r="E3336" s="1">
        <v>9218.0400000000009</v>
      </c>
      <c r="F3336" s="1">
        <v>258.57</v>
      </c>
      <c r="G3336" s="1">
        <v>1501.31</v>
      </c>
      <c r="H3336" s="1">
        <v>982.26</v>
      </c>
      <c r="I3336" s="6">
        <v>2742.14</v>
      </c>
      <c r="J3336" s="86"/>
      <c r="K3336" s="86"/>
      <c r="L3336" s="85"/>
      <c r="M3336" s="85"/>
      <c r="N3336" s="85"/>
      <c r="O3336" s="85"/>
      <c r="P3336" s="85"/>
      <c r="Q3336" s="1">
        <f t="shared" si="51"/>
        <v>2742.14</v>
      </c>
    </row>
    <row r="3337" spans="1:17" x14ac:dyDescent="0.25">
      <c r="A3337" s="83" t="s">
        <v>11005</v>
      </c>
      <c r="B3337" s="84" t="s">
        <v>18711</v>
      </c>
      <c r="C3337" s="7">
        <v>150</v>
      </c>
      <c r="D3337" s="7">
        <v>2</v>
      </c>
      <c r="E3337" s="1">
        <v>407.48</v>
      </c>
      <c r="F3337" s="1">
        <v>175.5</v>
      </c>
      <c r="G3337" s="1">
        <v>176.62</v>
      </c>
      <c r="H3337" s="1">
        <v>43.42</v>
      </c>
      <c r="I3337" s="6">
        <v>395.54</v>
      </c>
      <c r="J3337" s="86"/>
      <c r="K3337" s="86"/>
      <c r="L3337" s="85"/>
      <c r="M3337" s="85"/>
      <c r="N3337" s="85"/>
      <c r="O3337" s="85"/>
      <c r="P3337" s="85"/>
      <c r="Q3337" s="1">
        <f t="shared" si="51"/>
        <v>395.54</v>
      </c>
    </row>
    <row r="3338" spans="1:17" x14ac:dyDescent="0.25">
      <c r="A3338" s="83" t="s">
        <v>11006</v>
      </c>
      <c r="B3338" s="84" t="s">
        <v>18712</v>
      </c>
      <c r="C3338" s="7">
        <v>243</v>
      </c>
      <c r="D3338" s="7">
        <v>6</v>
      </c>
      <c r="E3338" s="1">
        <v>1003.24</v>
      </c>
      <c r="F3338" s="1">
        <v>284.31</v>
      </c>
      <c r="G3338" s="1">
        <v>529.87</v>
      </c>
      <c r="H3338" s="1">
        <v>106.9</v>
      </c>
      <c r="I3338" s="6">
        <v>921.08</v>
      </c>
      <c r="J3338" s="86"/>
      <c r="K3338" s="86"/>
      <c r="L3338" s="85"/>
      <c r="M3338" s="85"/>
      <c r="N3338" s="85"/>
      <c r="O3338" s="85"/>
      <c r="P3338" s="85"/>
      <c r="Q3338" s="1">
        <f t="shared" si="51"/>
        <v>921.08</v>
      </c>
    </row>
    <row r="3339" spans="1:17" x14ac:dyDescent="0.25">
      <c r="A3339" s="83" t="s">
        <v>11007</v>
      </c>
      <c r="B3339" s="84" t="s">
        <v>18713</v>
      </c>
      <c r="C3339" s="7">
        <v>188</v>
      </c>
      <c r="D3339" s="7">
        <v>2</v>
      </c>
      <c r="E3339" s="1">
        <v>279.92</v>
      </c>
      <c r="F3339" s="1">
        <v>219.96</v>
      </c>
      <c r="G3339" s="1">
        <v>176.62</v>
      </c>
      <c r="H3339" s="1">
        <v>29.82</v>
      </c>
      <c r="I3339" s="6">
        <v>426.4</v>
      </c>
      <c r="J3339" s="86"/>
      <c r="K3339" s="86"/>
      <c r="L3339" s="85"/>
      <c r="M3339" s="85"/>
      <c r="N3339" s="85"/>
      <c r="O3339" s="85"/>
      <c r="P3339" s="85"/>
      <c r="Q3339" s="1">
        <f t="shared" si="51"/>
        <v>426.4</v>
      </c>
    </row>
    <row r="3340" spans="1:17" x14ac:dyDescent="0.25">
      <c r="A3340" s="83" t="s">
        <v>11008</v>
      </c>
      <c r="B3340" s="84" t="s">
        <v>18714</v>
      </c>
      <c r="C3340" s="7">
        <v>80</v>
      </c>
      <c r="D3340" s="7">
        <v>3</v>
      </c>
      <c r="E3340" s="1">
        <v>247.17</v>
      </c>
      <c r="F3340" s="1">
        <v>93.6</v>
      </c>
      <c r="G3340" s="1">
        <v>264.94</v>
      </c>
      <c r="H3340" s="1">
        <v>26.34</v>
      </c>
      <c r="I3340" s="6">
        <v>384.88</v>
      </c>
      <c r="J3340" s="86"/>
      <c r="K3340" s="86"/>
      <c r="L3340" s="85"/>
      <c r="M3340" s="85"/>
      <c r="N3340" s="85"/>
      <c r="O3340" s="85"/>
      <c r="P3340" s="85"/>
      <c r="Q3340" s="1">
        <f t="shared" si="51"/>
        <v>384.88</v>
      </c>
    </row>
    <row r="3341" spans="1:17" x14ac:dyDescent="0.25">
      <c r="A3341" s="83" t="s">
        <v>11009</v>
      </c>
      <c r="B3341" s="84" t="s">
        <v>18715</v>
      </c>
      <c r="C3341" s="7">
        <v>4184</v>
      </c>
      <c r="D3341" s="7">
        <v>135</v>
      </c>
      <c r="E3341" s="1">
        <v>82479.16</v>
      </c>
      <c r="F3341" s="1">
        <v>4895.26</v>
      </c>
      <c r="G3341" s="1">
        <v>11922.16</v>
      </c>
      <c r="H3341" s="1">
        <v>8788.7999999999993</v>
      </c>
      <c r="I3341" s="6">
        <v>25606.22</v>
      </c>
      <c r="J3341" s="86"/>
      <c r="K3341" s="86"/>
      <c r="L3341" s="85"/>
      <c r="M3341" s="85"/>
      <c r="N3341" s="85"/>
      <c r="O3341" s="85"/>
      <c r="P3341" s="85"/>
      <c r="Q3341" s="1">
        <f t="shared" si="51"/>
        <v>25606.22</v>
      </c>
    </row>
    <row r="3342" spans="1:17" x14ac:dyDescent="0.25">
      <c r="A3342" s="83" t="s">
        <v>11010</v>
      </c>
      <c r="B3342" s="84" t="s">
        <v>18716</v>
      </c>
      <c r="C3342" s="7">
        <v>140</v>
      </c>
      <c r="D3342" s="7">
        <v>2</v>
      </c>
      <c r="E3342" s="1">
        <v>1106.1500000000001</v>
      </c>
      <c r="F3342" s="1">
        <v>163.80000000000001</v>
      </c>
      <c r="G3342" s="1">
        <v>176.62</v>
      </c>
      <c r="H3342" s="1">
        <v>117.87</v>
      </c>
      <c r="I3342" s="6">
        <v>458.29</v>
      </c>
      <c r="J3342" s="86"/>
      <c r="K3342" s="86"/>
      <c r="L3342" s="85"/>
      <c r="M3342" s="85"/>
      <c r="N3342" s="85"/>
      <c r="O3342" s="85"/>
      <c r="P3342" s="85"/>
      <c r="Q3342" s="1">
        <f t="shared" ref="Q3342:Q3405" si="52">I3342+P3342</f>
        <v>458.29</v>
      </c>
    </row>
    <row r="3343" spans="1:17" x14ac:dyDescent="0.25">
      <c r="A3343" s="83" t="s">
        <v>11011</v>
      </c>
      <c r="B3343" s="84" t="s">
        <v>18717</v>
      </c>
      <c r="C3343" s="7">
        <v>145</v>
      </c>
      <c r="D3343" s="7">
        <v>2</v>
      </c>
      <c r="E3343" s="1">
        <v>23893.41</v>
      </c>
      <c r="F3343" s="1">
        <v>169.65</v>
      </c>
      <c r="G3343" s="1">
        <v>176.62</v>
      </c>
      <c r="H3343" s="1">
        <v>2546.0300000000002</v>
      </c>
      <c r="I3343" s="6">
        <v>2892.3</v>
      </c>
      <c r="J3343" s="86"/>
      <c r="K3343" s="86"/>
      <c r="L3343" s="85"/>
      <c r="M3343" s="85"/>
      <c r="N3343" s="85"/>
      <c r="O3343" s="85"/>
      <c r="P3343" s="85"/>
      <c r="Q3343" s="1">
        <f t="shared" si="52"/>
        <v>2892.3</v>
      </c>
    </row>
    <row r="3344" spans="1:17" x14ac:dyDescent="0.25">
      <c r="A3344" s="83" t="s">
        <v>11012</v>
      </c>
      <c r="B3344" s="84" t="s">
        <v>18718</v>
      </c>
      <c r="C3344" s="7">
        <v>501</v>
      </c>
      <c r="D3344" s="7">
        <v>15</v>
      </c>
      <c r="E3344" s="1">
        <v>24576.18</v>
      </c>
      <c r="F3344" s="1">
        <v>586.16999999999996</v>
      </c>
      <c r="G3344" s="1">
        <v>1324.69</v>
      </c>
      <c r="H3344" s="1">
        <v>2618.7800000000002</v>
      </c>
      <c r="I3344" s="6">
        <v>4529.6400000000003</v>
      </c>
      <c r="J3344" s="86"/>
      <c r="K3344" s="86"/>
      <c r="L3344" s="85"/>
      <c r="M3344" s="85"/>
      <c r="N3344" s="85"/>
      <c r="O3344" s="85"/>
      <c r="P3344" s="85"/>
      <c r="Q3344" s="1">
        <f t="shared" si="52"/>
        <v>4529.6400000000003</v>
      </c>
    </row>
    <row r="3345" spans="1:17" x14ac:dyDescent="0.25">
      <c r="A3345" s="83" t="s">
        <v>11013</v>
      </c>
      <c r="B3345" s="84" t="s">
        <v>18719</v>
      </c>
      <c r="C3345" s="7">
        <v>40</v>
      </c>
      <c r="D3345" s="7">
        <v>8</v>
      </c>
      <c r="E3345" s="1">
        <v>3903.7</v>
      </c>
      <c r="F3345" s="1">
        <v>46.8</v>
      </c>
      <c r="G3345" s="1">
        <v>706.5</v>
      </c>
      <c r="H3345" s="1">
        <v>415.97</v>
      </c>
      <c r="I3345" s="6">
        <v>1169.27</v>
      </c>
      <c r="J3345" s="86"/>
      <c r="K3345" s="86"/>
      <c r="L3345" s="85"/>
      <c r="M3345" s="85"/>
      <c r="N3345" s="85"/>
      <c r="O3345" s="85"/>
      <c r="P3345" s="85"/>
      <c r="Q3345" s="1">
        <f t="shared" si="52"/>
        <v>1169.27</v>
      </c>
    </row>
    <row r="3346" spans="1:17" x14ac:dyDescent="0.25">
      <c r="A3346" s="83" t="s">
        <v>11014</v>
      </c>
      <c r="B3346" s="84" t="s">
        <v>18720</v>
      </c>
      <c r="C3346" s="7">
        <v>154</v>
      </c>
      <c r="D3346" s="7">
        <v>9</v>
      </c>
      <c r="E3346" s="1">
        <v>4255.8900000000003</v>
      </c>
      <c r="F3346" s="1">
        <v>180.18</v>
      </c>
      <c r="G3346" s="1">
        <v>794.81</v>
      </c>
      <c r="H3346" s="1">
        <v>453.5</v>
      </c>
      <c r="I3346" s="6">
        <v>1428.49</v>
      </c>
      <c r="J3346" s="86"/>
      <c r="K3346" s="86"/>
      <c r="L3346" s="85"/>
      <c r="M3346" s="85"/>
      <c r="N3346" s="85"/>
      <c r="O3346" s="85"/>
      <c r="P3346" s="85"/>
      <c r="Q3346" s="1">
        <f t="shared" si="52"/>
        <v>1428.49</v>
      </c>
    </row>
    <row r="3347" spans="1:17" x14ac:dyDescent="0.25">
      <c r="A3347" s="83" t="s">
        <v>11015</v>
      </c>
      <c r="B3347" s="84" t="s">
        <v>18721</v>
      </c>
      <c r="C3347" s="7">
        <v>122</v>
      </c>
      <c r="D3347" s="7">
        <v>4</v>
      </c>
      <c r="E3347" s="1">
        <v>26554.69</v>
      </c>
      <c r="F3347" s="1">
        <v>142.74</v>
      </c>
      <c r="G3347" s="1">
        <v>353.25</v>
      </c>
      <c r="H3347" s="1">
        <v>2829.61</v>
      </c>
      <c r="I3347" s="6">
        <v>3325.6</v>
      </c>
      <c r="J3347" s="86"/>
      <c r="K3347" s="86"/>
      <c r="L3347" s="85"/>
      <c r="M3347" s="85"/>
      <c r="N3347" s="85"/>
      <c r="O3347" s="85"/>
      <c r="P3347" s="85"/>
      <c r="Q3347" s="1">
        <f t="shared" si="52"/>
        <v>3325.6</v>
      </c>
    </row>
    <row r="3348" spans="1:17" x14ac:dyDescent="0.25">
      <c r="A3348" s="83" t="s">
        <v>11016</v>
      </c>
      <c r="B3348" s="84" t="s">
        <v>18722</v>
      </c>
      <c r="C3348" s="7">
        <v>689</v>
      </c>
      <c r="D3348" s="7">
        <v>11</v>
      </c>
      <c r="E3348" s="1">
        <v>5336.36</v>
      </c>
      <c r="F3348" s="1">
        <v>806.13</v>
      </c>
      <c r="G3348" s="1">
        <v>971.43</v>
      </c>
      <c r="H3348" s="1">
        <v>568.63</v>
      </c>
      <c r="I3348" s="6">
        <v>2346.19</v>
      </c>
      <c r="J3348" s="86"/>
      <c r="K3348" s="86"/>
      <c r="L3348" s="85"/>
      <c r="M3348" s="85"/>
      <c r="N3348" s="85"/>
      <c r="O3348" s="85"/>
      <c r="P3348" s="85"/>
      <c r="Q3348" s="1">
        <f t="shared" si="52"/>
        <v>2346.19</v>
      </c>
    </row>
    <row r="3349" spans="1:17" x14ac:dyDescent="0.25">
      <c r="A3349" s="83" t="s">
        <v>11017</v>
      </c>
      <c r="B3349" s="84" t="s">
        <v>18723</v>
      </c>
      <c r="C3349" s="7">
        <v>91</v>
      </c>
      <c r="D3349" s="7">
        <v>5</v>
      </c>
      <c r="E3349" s="1">
        <v>26547.39</v>
      </c>
      <c r="F3349" s="1">
        <v>106.47</v>
      </c>
      <c r="G3349" s="1">
        <v>441.56</v>
      </c>
      <c r="H3349" s="1">
        <v>2828.83</v>
      </c>
      <c r="I3349" s="6">
        <v>3376.86</v>
      </c>
      <c r="J3349" s="86"/>
      <c r="K3349" s="86"/>
      <c r="L3349" s="85"/>
      <c r="M3349" s="85"/>
      <c r="N3349" s="85"/>
      <c r="O3349" s="85"/>
      <c r="P3349" s="85"/>
      <c r="Q3349" s="1">
        <f t="shared" si="52"/>
        <v>3376.86</v>
      </c>
    </row>
    <row r="3350" spans="1:17" x14ac:dyDescent="0.25">
      <c r="A3350" s="83" t="s">
        <v>11018</v>
      </c>
      <c r="B3350" s="84" t="s">
        <v>18724</v>
      </c>
      <c r="C3350" s="7">
        <v>3487</v>
      </c>
      <c r="D3350" s="7">
        <v>115</v>
      </c>
      <c r="E3350" s="1">
        <v>85930.22</v>
      </c>
      <c r="F3350" s="1">
        <v>4079.78</v>
      </c>
      <c r="G3350" s="1">
        <v>10155.92</v>
      </c>
      <c r="H3350" s="1">
        <v>9156.5400000000009</v>
      </c>
      <c r="I3350" s="6">
        <v>23392.240000000002</v>
      </c>
      <c r="J3350" s="86"/>
      <c r="K3350" s="86"/>
      <c r="L3350" s="85"/>
      <c r="M3350" s="85"/>
      <c r="N3350" s="85"/>
      <c r="O3350" s="85"/>
      <c r="P3350" s="85"/>
      <c r="Q3350" s="1">
        <f t="shared" si="52"/>
        <v>23392.240000000002</v>
      </c>
    </row>
    <row r="3351" spans="1:17" x14ac:dyDescent="0.25">
      <c r="A3351" s="83" t="s">
        <v>11019</v>
      </c>
      <c r="B3351" s="84" t="s">
        <v>18725</v>
      </c>
      <c r="C3351" s="7">
        <v>948</v>
      </c>
      <c r="D3351" s="7">
        <v>26</v>
      </c>
      <c r="E3351" s="1">
        <v>93924.12</v>
      </c>
      <c r="F3351" s="1">
        <v>1109.1600000000001</v>
      </c>
      <c r="G3351" s="1">
        <v>2296.12</v>
      </c>
      <c r="H3351" s="1">
        <v>10008.35</v>
      </c>
      <c r="I3351" s="6">
        <v>13413.63</v>
      </c>
      <c r="J3351" s="86"/>
      <c r="K3351" s="86"/>
      <c r="L3351" s="85"/>
      <c r="M3351" s="85"/>
      <c r="N3351" s="85"/>
      <c r="O3351" s="85"/>
      <c r="P3351" s="85"/>
      <c r="Q3351" s="1">
        <f t="shared" si="52"/>
        <v>13413.63</v>
      </c>
    </row>
    <row r="3352" spans="1:17" x14ac:dyDescent="0.25">
      <c r="A3352" s="83" t="s">
        <v>11020</v>
      </c>
      <c r="B3352" s="84" t="s">
        <v>18726</v>
      </c>
      <c r="C3352" s="7">
        <v>225</v>
      </c>
      <c r="D3352" s="7">
        <v>6</v>
      </c>
      <c r="E3352" s="1">
        <v>91349.29</v>
      </c>
      <c r="F3352" s="1">
        <v>263.25</v>
      </c>
      <c r="G3352" s="1">
        <v>529.87</v>
      </c>
      <c r="H3352" s="1">
        <v>9733.98</v>
      </c>
      <c r="I3352" s="6">
        <v>10527.1</v>
      </c>
      <c r="J3352" s="86"/>
      <c r="K3352" s="86"/>
      <c r="L3352" s="85"/>
      <c r="M3352" s="85"/>
      <c r="N3352" s="85"/>
      <c r="O3352" s="85"/>
      <c r="P3352" s="85"/>
      <c r="Q3352" s="1">
        <f t="shared" si="52"/>
        <v>10527.1</v>
      </c>
    </row>
    <row r="3353" spans="1:17" x14ac:dyDescent="0.25">
      <c r="A3353" s="83" t="s">
        <v>11021</v>
      </c>
      <c r="B3353" s="84" t="s">
        <v>18727</v>
      </c>
      <c r="C3353" s="7">
        <v>781</v>
      </c>
      <c r="D3353" s="7">
        <v>14</v>
      </c>
      <c r="E3353" s="1">
        <v>4695.55</v>
      </c>
      <c r="F3353" s="1">
        <v>913.77</v>
      </c>
      <c r="G3353" s="1">
        <v>1236.3800000000001</v>
      </c>
      <c r="H3353" s="1">
        <v>500.34</v>
      </c>
      <c r="I3353" s="6">
        <v>2650.49</v>
      </c>
      <c r="J3353" s="86"/>
      <c r="K3353" s="86"/>
      <c r="L3353" s="85"/>
      <c r="M3353" s="85"/>
      <c r="N3353" s="85"/>
      <c r="O3353" s="85"/>
      <c r="P3353" s="85"/>
      <c r="Q3353" s="1">
        <f t="shared" si="52"/>
        <v>2650.49</v>
      </c>
    </row>
    <row r="3354" spans="1:17" x14ac:dyDescent="0.25">
      <c r="A3354" s="83" t="s">
        <v>11022</v>
      </c>
      <c r="B3354" s="84" t="s">
        <v>18728</v>
      </c>
      <c r="C3354" s="7">
        <v>122</v>
      </c>
      <c r="D3354" s="7">
        <v>3</v>
      </c>
      <c r="E3354" s="1">
        <v>3104.03</v>
      </c>
      <c r="F3354" s="1">
        <v>142.74</v>
      </c>
      <c r="G3354" s="1">
        <v>264.94</v>
      </c>
      <c r="H3354" s="1">
        <v>330.76</v>
      </c>
      <c r="I3354" s="6">
        <v>738.44</v>
      </c>
      <c r="J3354" s="86"/>
      <c r="K3354" s="86"/>
      <c r="L3354" s="85"/>
      <c r="M3354" s="85"/>
      <c r="N3354" s="85"/>
      <c r="O3354" s="85"/>
      <c r="P3354" s="85"/>
      <c r="Q3354" s="1">
        <f t="shared" si="52"/>
        <v>738.44</v>
      </c>
    </row>
    <row r="3355" spans="1:17" x14ac:dyDescent="0.25">
      <c r="A3355" s="83" t="s">
        <v>11023</v>
      </c>
      <c r="B3355" s="84" t="s">
        <v>18729</v>
      </c>
      <c r="C3355" s="7">
        <v>298</v>
      </c>
      <c r="D3355" s="7">
        <v>5</v>
      </c>
      <c r="E3355" s="1">
        <v>1063.76</v>
      </c>
      <c r="F3355" s="1">
        <v>348.66</v>
      </c>
      <c r="G3355" s="1">
        <v>441.56</v>
      </c>
      <c r="H3355" s="1">
        <v>113.35</v>
      </c>
      <c r="I3355" s="6">
        <v>903.57</v>
      </c>
      <c r="J3355" s="86"/>
      <c r="K3355" s="86"/>
      <c r="L3355" s="85"/>
      <c r="M3355" s="85"/>
      <c r="N3355" s="85"/>
      <c r="O3355" s="85"/>
      <c r="P3355" s="85"/>
      <c r="Q3355" s="1">
        <f t="shared" si="52"/>
        <v>903.57</v>
      </c>
    </row>
    <row r="3356" spans="1:17" x14ac:dyDescent="0.25">
      <c r="A3356" s="83" t="s">
        <v>11024</v>
      </c>
      <c r="B3356" s="84" t="s">
        <v>18730</v>
      </c>
      <c r="C3356" s="7">
        <v>113</v>
      </c>
      <c r="D3356" s="7">
        <v>7</v>
      </c>
      <c r="E3356" s="1">
        <v>20541.86</v>
      </c>
      <c r="F3356" s="1">
        <v>132.21</v>
      </c>
      <c r="G3356" s="1">
        <v>618.17999999999995</v>
      </c>
      <c r="H3356" s="1">
        <v>2188.9</v>
      </c>
      <c r="I3356" s="6">
        <v>2939.29</v>
      </c>
      <c r="J3356" s="86"/>
      <c r="K3356" s="86"/>
      <c r="L3356" s="85"/>
      <c r="M3356" s="85"/>
      <c r="N3356" s="85"/>
      <c r="O3356" s="85"/>
      <c r="P3356" s="85"/>
      <c r="Q3356" s="1">
        <f t="shared" si="52"/>
        <v>2939.29</v>
      </c>
    </row>
    <row r="3357" spans="1:17" x14ac:dyDescent="0.25">
      <c r="A3357" s="83" t="s">
        <v>11025</v>
      </c>
      <c r="B3357" s="84" t="s">
        <v>18731</v>
      </c>
      <c r="C3357" s="7">
        <v>96</v>
      </c>
      <c r="D3357" s="7">
        <v>8</v>
      </c>
      <c r="E3357" s="1">
        <v>3476.31</v>
      </c>
      <c r="F3357" s="1">
        <v>112.32</v>
      </c>
      <c r="G3357" s="1">
        <v>706.5</v>
      </c>
      <c r="H3357" s="1">
        <v>370.43</v>
      </c>
      <c r="I3357" s="6">
        <v>1189.25</v>
      </c>
      <c r="J3357" s="86"/>
      <c r="K3357" s="86"/>
      <c r="L3357" s="85"/>
      <c r="M3357" s="85"/>
      <c r="N3357" s="85"/>
      <c r="O3357" s="85"/>
      <c r="P3357" s="85"/>
      <c r="Q3357" s="1">
        <f t="shared" si="52"/>
        <v>1189.25</v>
      </c>
    </row>
    <row r="3358" spans="1:17" x14ac:dyDescent="0.25">
      <c r="A3358" s="83" t="s">
        <v>11026</v>
      </c>
      <c r="B3358" s="84" t="s">
        <v>18732</v>
      </c>
      <c r="C3358" s="7">
        <v>1327</v>
      </c>
      <c r="D3358" s="7">
        <v>17</v>
      </c>
      <c r="E3358" s="1">
        <v>5929.19</v>
      </c>
      <c r="F3358" s="1">
        <v>1552.58</v>
      </c>
      <c r="G3358" s="1">
        <v>1501.31</v>
      </c>
      <c r="H3358" s="1">
        <v>631.79999999999995</v>
      </c>
      <c r="I3358" s="6">
        <v>3685.69</v>
      </c>
      <c r="J3358" s="86"/>
      <c r="K3358" s="86"/>
      <c r="L3358" s="85"/>
      <c r="M3358" s="85"/>
      <c r="N3358" s="85"/>
      <c r="O3358" s="85"/>
      <c r="P3358" s="85"/>
      <c r="Q3358" s="1">
        <f t="shared" si="52"/>
        <v>3685.69</v>
      </c>
    </row>
    <row r="3359" spans="1:17" x14ac:dyDescent="0.25">
      <c r="A3359" s="83" t="s">
        <v>11027</v>
      </c>
      <c r="B3359" s="84" t="s">
        <v>18733</v>
      </c>
      <c r="C3359" s="7">
        <v>82</v>
      </c>
      <c r="D3359" s="7">
        <v>7</v>
      </c>
      <c r="E3359" s="1">
        <v>2845.55</v>
      </c>
      <c r="F3359" s="1">
        <v>95.94</v>
      </c>
      <c r="G3359" s="1">
        <v>618.17999999999995</v>
      </c>
      <c r="H3359" s="1">
        <v>303.22000000000003</v>
      </c>
      <c r="I3359" s="6">
        <v>1017.34</v>
      </c>
      <c r="J3359" s="86"/>
      <c r="K3359" s="86"/>
      <c r="L3359" s="85"/>
      <c r="M3359" s="85"/>
      <c r="N3359" s="85"/>
      <c r="O3359" s="85"/>
      <c r="P3359" s="85"/>
      <c r="Q3359" s="1">
        <f t="shared" si="52"/>
        <v>1017.34</v>
      </c>
    </row>
    <row r="3360" spans="1:17" x14ac:dyDescent="0.25">
      <c r="A3360" s="83" t="s">
        <v>11028</v>
      </c>
      <c r="B3360" s="84" t="s">
        <v>18734</v>
      </c>
      <c r="C3360" s="7">
        <v>251</v>
      </c>
      <c r="D3360" s="7">
        <v>5</v>
      </c>
      <c r="E3360" s="1">
        <v>2238.33</v>
      </c>
      <c r="F3360" s="1">
        <v>293.67</v>
      </c>
      <c r="G3360" s="1">
        <v>441.56</v>
      </c>
      <c r="H3360" s="1">
        <v>238.51</v>
      </c>
      <c r="I3360" s="6">
        <v>973.74</v>
      </c>
      <c r="J3360" s="86"/>
      <c r="K3360" s="86"/>
      <c r="L3360" s="85"/>
      <c r="M3360" s="85"/>
      <c r="N3360" s="85"/>
      <c r="O3360" s="85"/>
      <c r="P3360" s="85"/>
      <c r="Q3360" s="1">
        <f t="shared" si="52"/>
        <v>973.74</v>
      </c>
    </row>
    <row r="3361" spans="1:17" x14ac:dyDescent="0.25">
      <c r="A3361" s="83" t="s">
        <v>11029</v>
      </c>
      <c r="B3361" s="84" t="s">
        <v>18735</v>
      </c>
      <c r="C3361" s="7">
        <v>98</v>
      </c>
      <c r="D3361" s="7">
        <v>5</v>
      </c>
      <c r="E3361" s="1">
        <v>2755.66</v>
      </c>
      <c r="F3361" s="1">
        <v>114.66</v>
      </c>
      <c r="G3361" s="1">
        <v>441.56</v>
      </c>
      <c r="H3361" s="1">
        <v>293.64</v>
      </c>
      <c r="I3361" s="6">
        <v>849.86</v>
      </c>
      <c r="J3361" s="86"/>
      <c r="K3361" s="86"/>
      <c r="L3361" s="85"/>
      <c r="M3361" s="85"/>
      <c r="N3361" s="85"/>
      <c r="O3361" s="85"/>
      <c r="P3361" s="85"/>
      <c r="Q3361" s="1">
        <f t="shared" si="52"/>
        <v>849.86</v>
      </c>
    </row>
    <row r="3362" spans="1:17" x14ac:dyDescent="0.25">
      <c r="A3362" s="83" t="s">
        <v>11030</v>
      </c>
      <c r="B3362" s="84" t="s">
        <v>18736</v>
      </c>
      <c r="C3362" s="7">
        <v>63</v>
      </c>
      <c r="D3362" s="7">
        <v>3</v>
      </c>
      <c r="E3362" s="1">
        <v>1314.8</v>
      </c>
      <c r="F3362" s="1">
        <v>73.709999999999994</v>
      </c>
      <c r="G3362" s="1">
        <v>264.94</v>
      </c>
      <c r="H3362" s="1">
        <v>140.1</v>
      </c>
      <c r="I3362" s="6">
        <v>478.75</v>
      </c>
      <c r="J3362" s="86"/>
      <c r="K3362" s="86"/>
      <c r="L3362" s="85"/>
      <c r="M3362" s="85"/>
      <c r="N3362" s="85"/>
      <c r="O3362" s="85"/>
      <c r="P3362" s="85"/>
      <c r="Q3362" s="1">
        <f t="shared" si="52"/>
        <v>478.75</v>
      </c>
    </row>
    <row r="3363" spans="1:17" x14ac:dyDescent="0.25">
      <c r="A3363" s="83" t="s">
        <v>11031</v>
      </c>
      <c r="B3363" s="84" t="s">
        <v>18737</v>
      </c>
      <c r="C3363" s="7">
        <v>40</v>
      </c>
      <c r="D3363" s="7">
        <v>1</v>
      </c>
      <c r="E3363" s="1">
        <v>93.31</v>
      </c>
      <c r="F3363" s="1">
        <v>46.8</v>
      </c>
      <c r="G3363" s="1">
        <v>88.31</v>
      </c>
      <c r="H3363" s="1">
        <v>9.94</v>
      </c>
      <c r="I3363" s="6">
        <v>145.05000000000001</v>
      </c>
      <c r="J3363" s="86"/>
      <c r="K3363" s="86"/>
      <c r="L3363" s="85"/>
      <c r="M3363" s="85"/>
      <c r="N3363" s="85"/>
      <c r="O3363" s="85"/>
      <c r="P3363" s="85"/>
      <c r="Q3363" s="1">
        <f t="shared" si="52"/>
        <v>145.05000000000001</v>
      </c>
    </row>
    <row r="3364" spans="1:17" x14ac:dyDescent="0.25">
      <c r="A3364" s="83" t="s">
        <v>11032</v>
      </c>
      <c r="B3364" s="84" t="s">
        <v>18738</v>
      </c>
      <c r="C3364" s="7">
        <v>51</v>
      </c>
      <c r="D3364" s="7">
        <v>2</v>
      </c>
      <c r="E3364" s="1">
        <v>279.92</v>
      </c>
      <c r="F3364" s="1">
        <v>59.67</v>
      </c>
      <c r="G3364" s="1">
        <v>176.62</v>
      </c>
      <c r="H3364" s="1">
        <v>29.82</v>
      </c>
      <c r="I3364" s="6">
        <v>266.11</v>
      </c>
      <c r="J3364" s="86"/>
      <c r="K3364" s="86"/>
      <c r="L3364" s="85"/>
      <c r="M3364" s="85"/>
      <c r="N3364" s="85"/>
      <c r="O3364" s="85"/>
      <c r="P3364" s="85"/>
      <c r="Q3364" s="1">
        <f t="shared" si="52"/>
        <v>266.11</v>
      </c>
    </row>
    <row r="3365" spans="1:17" x14ac:dyDescent="0.25">
      <c r="A3365" s="83" t="s">
        <v>11033</v>
      </c>
      <c r="B3365" s="84" t="s">
        <v>18739</v>
      </c>
      <c r="C3365" s="7">
        <v>460</v>
      </c>
      <c r="D3365" s="7">
        <v>9</v>
      </c>
      <c r="E3365" s="1">
        <v>1946.15</v>
      </c>
      <c r="F3365" s="1">
        <v>538.20000000000005</v>
      </c>
      <c r="G3365" s="1">
        <v>794.81</v>
      </c>
      <c r="H3365" s="1">
        <v>207.38</v>
      </c>
      <c r="I3365" s="6">
        <v>1540.39</v>
      </c>
      <c r="J3365" s="86"/>
      <c r="K3365" s="86"/>
      <c r="L3365" s="85"/>
      <c r="M3365" s="85"/>
      <c r="N3365" s="85"/>
      <c r="O3365" s="85"/>
      <c r="P3365" s="85"/>
      <c r="Q3365" s="1">
        <f t="shared" si="52"/>
        <v>1540.39</v>
      </c>
    </row>
    <row r="3366" spans="1:17" x14ac:dyDescent="0.25">
      <c r="A3366" s="83" t="s">
        <v>11034</v>
      </c>
      <c r="B3366" s="84" t="s">
        <v>18740</v>
      </c>
      <c r="C3366" s="7">
        <v>75</v>
      </c>
      <c r="D3366" s="7">
        <v>0</v>
      </c>
      <c r="E3366" s="1">
        <v>0</v>
      </c>
      <c r="F3366" s="1">
        <v>87.75</v>
      </c>
      <c r="G3366" s="1">
        <v>0</v>
      </c>
      <c r="H3366" s="1">
        <v>0</v>
      </c>
      <c r="I3366" s="6">
        <v>87.75</v>
      </c>
      <c r="J3366" s="86"/>
      <c r="K3366" s="86"/>
      <c r="L3366" s="85"/>
      <c r="M3366" s="85"/>
      <c r="N3366" s="85"/>
      <c r="O3366" s="85"/>
      <c r="P3366" s="85"/>
      <c r="Q3366" s="1">
        <f t="shared" si="52"/>
        <v>87.75</v>
      </c>
    </row>
    <row r="3367" spans="1:17" x14ac:dyDescent="0.25">
      <c r="A3367" s="83" t="s">
        <v>11035</v>
      </c>
      <c r="B3367" s="84" t="s">
        <v>18741</v>
      </c>
      <c r="C3367" s="7">
        <v>37</v>
      </c>
      <c r="D3367" s="7">
        <v>1</v>
      </c>
      <c r="E3367" s="1">
        <v>93.31</v>
      </c>
      <c r="F3367" s="1">
        <v>43.29</v>
      </c>
      <c r="G3367" s="1">
        <v>88.31</v>
      </c>
      <c r="H3367" s="1">
        <v>9.94</v>
      </c>
      <c r="I3367" s="6">
        <v>141.54</v>
      </c>
      <c r="J3367" s="86"/>
      <c r="K3367" s="86"/>
      <c r="L3367" s="85"/>
      <c r="M3367" s="85"/>
      <c r="N3367" s="85"/>
      <c r="O3367" s="85"/>
      <c r="P3367" s="85"/>
      <c r="Q3367" s="1">
        <f t="shared" si="52"/>
        <v>141.54</v>
      </c>
    </row>
    <row r="3368" spans="1:17" x14ac:dyDescent="0.25">
      <c r="A3368" s="83" t="s">
        <v>11036</v>
      </c>
      <c r="B3368" s="84" t="s">
        <v>18742</v>
      </c>
      <c r="C3368" s="7">
        <v>110</v>
      </c>
      <c r="D3368" s="7">
        <v>4</v>
      </c>
      <c r="E3368" s="1">
        <v>1199.92</v>
      </c>
      <c r="F3368" s="1">
        <v>128.69999999999999</v>
      </c>
      <c r="G3368" s="1">
        <v>353.25</v>
      </c>
      <c r="H3368" s="1">
        <v>127.86</v>
      </c>
      <c r="I3368" s="6">
        <v>609.80999999999995</v>
      </c>
      <c r="J3368" s="86"/>
      <c r="K3368" s="86"/>
      <c r="L3368" s="85"/>
      <c r="M3368" s="85"/>
      <c r="N3368" s="85"/>
      <c r="O3368" s="85"/>
      <c r="P3368" s="85"/>
      <c r="Q3368" s="1">
        <f t="shared" si="52"/>
        <v>609.80999999999995</v>
      </c>
    </row>
    <row r="3369" spans="1:17" x14ac:dyDescent="0.25">
      <c r="A3369" s="83" t="s">
        <v>11037</v>
      </c>
      <c r="B3369" s="84" t="s">
        <v>18743</v>
      </c>
      <c r="C3369" s="7">
        <v>174</v>
      </c>
      <c r="D3369" s="7">
        <v>7</v>
      </c>
      <c r="E3369" s="1">
        <v>2998.25</v>
      </c>
      <c r="F3369" s="1">
        <v>203.58</v>
      </c>
      <c r="G3369" s="1">
        <v>618.17999999999995</v>
      </c>
      <c r="H3369" s="1">
        <v>319.49</v>
      </c>
      <c r="I3369" s="6">
        <v>1141.25</v>
      </c>
      <c r="J3369" s="86"/>
      <c r="K3369" s="86"/>
      <c r="L3369" s="85"/>
      <c r="M3369" s="85"/>
      <c r="N3369" s="85"/>
      <c r="O3369" s="85"/>
      <c r="P3369" s="85"/>
      <c r="Q3369" s="1">
        <f t="shared" si="52"/>
        <v>1141.25</v>
      </c>
    </row>
    <row r="3370" spans="1:17" x14ac:dyDescent="0.25">
      <c r="A3370" s="83" t="s">
        <v>11038</v>
      </c>
      <c r="B3370" s="84" t="s">
        <v>18744</v>
      </c>
      <c r="C3370" s="7">
        <v>451</v>
      </c>
      <c r="D3370" s="7">
        <v>12</v>
      </c>
      <c r="E3370" s="1">
        <v>11640.3</v>
      </c>
      <c r="F3370" s="1">
        <v>527.66999999999996</v>
      </c>
      <c r="G3370" s="1">
        <v>1059.74</v>
      </c>
      <c r="H3370" s="1">
        <v>1240.3699999999999</v>
      </c>
      <c r="I3370" s="6">
        <v>2827.78</v>
      </c>
      <c r="J3370" s="86"/>
      <c r="K3370" s="86"/>
      <c r="L3370" s="85"/>
      <c r="M3370" s="85"/>
      <c r="N3370" s="85"/>
      <c r="O3370" s="85"/>
      <c r="P3370" s="85"/>
      <c r="Q3370" s="1">
        <f t="shared" si="52"/>
        <v>2827.78</v>
      </c>
    </row>
    <row r="3371" spans="1:17" x14ac:dyDescent="0.25">
      <c r="A3371" s="83" t="s">
        <v>11039</v>
      </c>
      <c r="B3371" s="84" t="s">
        <v>18745</v>
      </c>
      <c r="C3371" s="7">
        <v>384</v>
      </c>
      <c r="D3371" s="7">
        <v>17</v>
      </c>
      <c r="E3371" s="1">
        <v>13279.53</v>
      </c>
      <c r="F3371" s="1">
        <v>449.28</v>
      </c>
      <c r="G3371" s="1">
        <v>1501.31</v>
      </c>
      <c r="H3371" s="1">
        <v>1415.04</v>
      </c>
      <c r="I3371" s="6">
        <v>3365.63</v>
      </c>
      <c r="J3371" s="86"/>
      <c r="K3371" s="86"/>
      <c r="L3371" s="85"/>
      <c r="M3371" s="85"/>
      <c r="N3371" s="85"/>
      <c r="O3371" s="85"/>
      <c r="P3371" s="85"/>
      <c r="Q3371" s="1">
        <f t="shared" si="52"/>
        <v>3365.63</v>
      </c>
    </row>
    <row r="3372" spans="1:17" x14ac:dyDescent="0.25">
      <c r="A3372" s="83" t="s">
        <v>11040</v>
      </c>
      <c r="B3372" s="84" t="s">
        <v>18746</v>
      </c>
      <c r="C3372" s="7">
        <v>142</v>
      </c>
      <c r="D3372" s="7">
        <v>1</v>
      </c>
      <c r="E3372" s="1">
        <v>217.72</v>
      </c>
      <c r="F3372" s="1">
        <v>166.14</v>
      </c>
      <c r="G3372" s="1">
        <v>88.31</v>
      </c>
      <c r="H3372" s="1">
        <v>23.2</v>
      </c>
      <c r="I3372" s="6">
        <v>277.64999999999998</v>
      </c>
      <c r="J3372" s="86"/>
      <c r="K3372" s="86"/>
      <c r="L3372" s="85"/>
      <c r="M3372" s="85"/>
      <c r="N3372" s="85"/>
      <c r="O3372" s="85"/>
      <c r="P3372" s="85"/>
      <c r="Q3372" s="1">
        <f t="shared" si="52"/>
        <v>277.64999999999998</v>
      </c>
    </row>
    <row r="3373" spans="1:17" x14ac:dyDescent="0.25">
      <c r="A3373" s="83" t="s">
        <v>11041</v>
      </c>
      <c r="B3373" s="84" t="s">
        <v>18747</v>
      </c>
      <c r="C3373" s="7">
        <v>57</v>
      </c>
      <c r="D3373" s="7">
        <v>1</v>
      </c>
      <c r="E3373" s="1">
        <v>217.72</v>
      </c>
      <c r="F3373" s="1">
        <v>66.69</v>
      </c>
      <c r="G3373" s="1">
        <v>88.31</v>
      </c>
      <c r="H3373" s="1">
        <v>23.2</v>
      </c>
      <c r="I3373" s="6">
        <v>178.2</v>
      </c>
      <c r="J3373" s="86"/>
      <c r="K3373" s="86"/>
      <c r="L3373" s="85"/>
      <c r="M3373" s="85"/>
      <c r="N3373" s="85"/>
      <c r="O3373" s="85"/>
      <c r="P3373" s="85"/>
      <c r="Q3373" s="1">
        <f t="shared" si="52"/>
        <v>178.2</v>
      </c>
    </row>
    <row r="3374" spans="1:17" x14ac:dyDescent="0.25">
      <c r="A3374" s="83" t="s">
        <v>11042</v>
      </c>
      <c r="B3374" s="84" t="s">
        <v>18748</v>
      </c>
      <c r="C3374" s="7">
        <v>1798</v>
      </c>
      <c r="D3374" s="7">
        <v>74</v>
      </c>
      <c r="E3374" s="1">
        <v>45455.62</v>
      </c>
      <c r="F3374" s="1">
        <v>2103.66</v>
      </c>
      <c r="G3374" s="1">
        <v>6535.11</v>
      </c>
      <c r="H3374" s="1">
        <v>4843.66</v>
      </c>
      <c r="I3374" s="6">
        <v>13482.43</v>
      </c>
      <c r="J3374" s="86"/>
      <c r="K3374" s="86"/>
      <c r="L3374" s="85"/>
      <c r="M3374" s="85"/>
      <c r="N3374" s="85"/>
      <c r="O3374" s="85"/>
      <c r="P3374" s="85"/>
      <c r="Q3374" s="1">
        <f t="shared" si="52"/>
        <v>13482.43</v>
      </c>
    </row>
    <row r="3375" spans="1:17" x14ac:dyDescent="0.25">
      <c r="A3375" s="83" t="s">
        <v>11043</v>
      </c>
      <c r="B3375" s="84" t="s">
        <v>18749</v>
      </c>
      <c r="C3375" s="7">
        <v>817</v>
      </c>
      <c r="D3375" s="7">
        <v>7</v>
      </c>
      <c r="E3375" s="1">
        <v>3217.3</v>
      </c>
      <c r="F3375" s="1">
        <v>955.89</v>
      </c>
      <c r="G3375" s="1">
        <v>618.17999999999995</v>
      </c>
      <c r="H3375" s="1">
        <v>342.83</v>
      </c>
      <c r="I3375" s="6">
        <v>1916.9</v>
      </c>
      <c r="J3375" s="86"/>
      <c r="K3375" s="86"/>
      <c r="L3375" s="85"/>
      <c r="M3375" s="85"/>
      <c r="N3375" s="85"/>
      <c r="O3375" s="85"/>
      <c r="P3375" s="85"/>
      <c r="Q3375" s="1">
        <f t="shared" si="52"/>
        <v>1916.9</v>
      </c>
    </row>
    <row r="3376" spans="1:17" x14ac:dyDescent="0.25">
      <c r="A3376" s="83" t="s">
        <v>11044</v>
      </c>
      <c r="B3376" s="84" t="s">
        <v>18750</v>
      </c>
      <c r="C3376" s="7">
        <v>245</v>
      </c>
      <c r="D3376" s="7">
        <v>19</v>
      </c>
      <c r="E3376" s="1">
        <v>7941.31</v>
      </c>
      <c r="F3376" s="1">
        <v>286.64999999999998</v>
      </c>
      <c r="G3376" s="1">
        <v>1677.94</v>
      </c>
      <c r="H3376" s="1">
        <v>846.21</v>
      </c>
      <c r="I3376" s="6">
        <v>2810.8</v>
      </c>
      <c r="J3376" s="86"/>
      <c r="K3376" s="86"/>
      <c r="L3376" s="85"/>
      <c r="M3376" s="85"/>
      <c r="N3376" s="85"/>
      <c r="O3376" s="85"/>
      <c r="P3376" s="85"/>
      <c r="Q3376" s="1">
        <f t="shared" si="52"/>
        <v>2810.8</v>
      </c>
    </row>
    <row r="3377" spans="1:17" x14ac:dyDescent="0.25">
      <c r="A3377" s="83" t="s">
        <v>11045</v>
      </c>
      <c r="B3377" s="84" t="s">
        <v>18751</v>
      </c>
      <c r="C3377" s="7">
        <v>780</v>
      </c>
      <c r="D3377" s="7">
        <v>31</v>
      </c>
      <c r="E3377" s="1">
        <v>22366.77</v>
      </c>
      <c r="F3377" s="1">
        <v>912.6</v>
      </c>
      <c r="G3377" s="1">
        <v>2737.68</v>
      </c>
      <c r="H3377" s="1">
        <v>2383.35</v>
      </c>
      <c r="I3377" s="6">
        <v>6033.63</v>
      </c>
      <c r="J3377" s="86"/>
      <c r="K3377" s="86"/>
      <c r="L3377" s="85"/>
      <c r="M3377" s="85"/>
      <c r="N3377" s="85"/>
      <c r="O3377" s="85"/>
      <c r="P3377" s="85"/>
      <c r="Q3377" s="1">
        <f t="shared" si="52"/>
        <v>6033.63</v>
      </c>
    </row>
    <row r="3378" spans="1:17" x14ac:dyDescent="0.25">
      <c r="A3378" s="83" t="s">
        <v>11046</v>
      </c>
      <c r="B3378" s="84" t="s">
        <v>18752</v>
      </c>
      <c r="C3378" s="7">
        <v>859</v>
      </c>
      <c r="D3378" s="7">
        <v>27</v>
      </c>
      <c r="E3378" s="1">
        <v>47303.8</v>
      </c>
      <c r="F3378" s="1">
        <v>1005.02</v>
      </c>
      <c r="G3378" s="1">
        <v>2384.4299999999998</v>
      </c>
      <c r="H3378" s="1">
        <v>5040.59</v>
      </c>
      <c r="I3378" s="6">
        <v>8430.0400000000009</v>
      </c>
      <c r="J3378" s="86"/>
      <c r="K3378" s="86"/>
      <c r="L3378" s="85"/>
      <c r="M3378" s="85"/>
      <c r="N3378" s="85"/>
      <c r="O3378" s="85"/>
      <c r="P3378" s="85"/>
      <c r="Q3378" s="1">
        <f t="shared" si="52"/>
        <v>8430.0400000000009</v>
      </c>
    </row>
    <row r="3379" spans="1:17" x14ac:dyDescent="0.25">
      <c r="A3379" s="83" t="s">
        <v>11047</v>
      </c>
      <c r="B3379" s="84" t="s">
        <v>18753</v>
      </c>
      <c r="C3379" s="7">
        <v>335</v>
      </c>
      <c r="D3379" s="7">
        <v>15</v>
      </c>
      <c r="E3379" s="1">
        <v>5978.11</v>
      </c>
      <c r="F3379" s="1">
        <v>391.95</v>
      </c>
      <c r="G3379" s="1">
        <v>1324.69</v>
      </c>
      <c r="H3379" s="1">
        <v>637.02</v>
      </c>
      <c r="I3379" s="6">
        <v>2353.66</v>
      </c>
      <c r="J3379" s="86"/>
      <c r="K3379" s="86"/>
      <c r="L3379" s="85"/>
      <c r="M3379" s="85"/>
      <c r="N3379" s="85"/>
      <c r="O3379" s="85"/>
      <c r="P3379" s="85"/>
      <c r="Q3379" s="1">
        <f t="shared" si="52"/>
        <v>2353.66</v>
      </c>
    </row>
    <row r="3380" spans="1:17" x14ac:dyDescent="0.25">
      <c r="A3380" s="83" t="s">
        <v>11048</v>
      </c>
      <c r="B3380" s="84" t="s">
        <v>18754</v>
      </c>
      <c r="C3380" s="7">
        <v>205</v>
      </c>
      <c r="D3380" s="7">
        <v>2</v>
      </c>
      <c r="E3380" s="1">
        <v>279.92</v>
      </c>
      <c r="F3380" s="1">
        <v>239.85</v>
      </c>
      <c r="G3380" s="1">
        <v>176.62</v>
      </c>
      <c r="H3380" s="1">
        <v>29.82</v>
      </c>
      <c r="I3380" s="6">
        <v>446.29</v>
      </c>
      <c r="J3380" s="86"/>
      <c r="K3380" s="86"/>
      <c r="L3380" s="85"/>
      <c r="M3380" s="85"/>
      <c r="N3380" s="85"/>
      <c r="O3380" s="85"/>
      <c r="P3380" s="85"/>
      <c r="Q3380" s="1">
        <f t="shared" si="52"/>
        <v>446.29</v>
      </c>
    </row>
    <row r="3381" spans="1:17" x14ac:dyDescent="0.25">
      <c r="A3381" s="83" t="s">
        <v>11049</v>
      </c>
      <c r="B3381" s="84" t="s">
        <v>18755</v>
      </c>
      <c r="C3381" s="7">
        <v>2242</v>
      </c>
      <c r="D3381" s="7">
        <v>69</v>
      </c>
      <c r="E3381" s="1">
        <v>15857.89</v>
      </c>
      <c r="F3381" s="1">
        <v>2623.14</v>
      </c>
      <c r="G3381" s="1">
        <v>6093.55</v>
      </c>
      <c r="H3381" s="1">
        <v>1689.78</v>
      </c>
      <c r="I3381" s="6">
        <v>10406.469999999999</v>
      </c>
      <c r="J3381" s="86"/>
      <c r="K3381" s="86"/>
      <c r="L3381" s="85"/>
      <c r="M3381" s="85"/>
      <c r="N3381" s="85"/>
      <c r="O3381" s="85"/>
      <c r="P3381" s="85"/>
      <c r="Q3381" s="1">
        <f t="shared" si="52"/>
        <v>10406.469999999999</v>
      </c>
    </row>
    <row r="3382" spans="1:17" x14ac:dyDescent="0.25">
      <c r="A3382" s="83" t="s">
        <v>11050</v>
      </c>
      <c r="B3382" s="84" t="s">
        <v>18756</v>
      </c>
      <c r="C3382" s="7">
        <v>221</v>
      </c>
      <c r="D3382" s="7">
        <v>5</v>
      </c>
      <c r="E3382" s="1">
        <v>2216.5700000000002</v>
      </c>
      <c r="F3382" s="1">
        <v>258.57</v>
      </c>
      <c r="G3382" s="1">
        <v>441.56</v>
      </c>
      <c r="H3382" s="1">
        <v>236.19</v>
      </c>
      <c r="I3382" s="6">
        <v>936.32</v>
      </c>
      <c r="J3382" s="86"/>
      <c r="K3382" s="86"/>
      <c r="L3382" s="85"/>
      <c r="M3382" s="85"/>
      <c r="N3382" s="85"/>
      <c r="O3382" s="85"/>
      <c r="P3382" s="85"/>
      <c r="Q3382" s="1">
        <f t="shared" si="52"/>
        <v>936.32</v>
      </c>
    </row>
    <row r="3383" spans="1:17" x14ac:dyDescent="0.25">
      <c r="A3383" s="83" t="s">
        <v>11051</v>
      </c>
      <c r="B3383" s="84" t="s">
        <v>18757</v>
      </c>
      <c r="C3383" s="7">
        <v>390</v>
      </c>
      <c r="D3383" s="7">
        <v>23</v>
      </c>
      <c r="E3383" s="1">
        <v>8127.13</v>
      </c>
      <c r="F3383" s="1">
        <v>456.3</v>
      </c>
      <c r="G3383" s="1">
        <v>2031.18</v>
      </c>
      <c r="H3383" s="1">
        <v>866.01</v>
      </c>
      <c r="I3383" s="6">
        <v>3353.49</v>
      </c>
      <c r="J3383" s="86"/>
      <c r="K3383" s="86"/>
      <c r="L3383" s="85"/>
      <c r="M3383" s="85"/>
      <c r="N3383" s="85"/>
      <c r="O3383" s="85"/>
      <c r="P3383" s="85"/>
      <c r="Q3383" s="1">
        <f t="shared" si="52"/>
        <v>3353.49</v>
      </c>
    </row>
    <row r="3384" spans="1:17" x14ac:dyDescent="0.25">
      <c r="A3384" s="83" t="s">
        <v>11052</v>
      </c>
      <c r="B3384" s="84" t="s">
        <v>18758</v>
      </c>
      <c r="C3384" s="7">
        <v>1011</v>
      </c>
      <c r="D3384" s="7">
        <v>4</v>
      </c>
      <c r="E3384" s="1">
        <v>907.84</v>
      </c>
      <c r="F3384" s="1">
        <v>1182.8599999999999</v>
      </c>
      <c r="G3384" s="1">
        <v>353.25</v>
      </c>
      <c r="H3384" s="1">
        <v>96.74</v>
      </c>
      <c r="I3384" s="6">
        <v>1632.85</v>
      </c>
      <c r="J3384" s="86"/>
      <c r="K3384" s="86"/>
      <c r="L3384" s="85"/>
      <c r="M3384" s="85"/>
      <c r="N3384" s="85"/>
      <c r="O3384" s="85"/>
      <c r="P3384" s="85"/>
      <c r="Q3384" s="1">
        <f t="shared" si="52"/>
        <v>1632.85</v>
      </c>
    </row>
    <row r="3385" spans="1:17" x14ac:dyDescent="0.25">
      <c r="A3385" s="83" t="s">
        <v>11053</v>
      </c>
      <c r="B3385" s="84" t="s">
        <v>18759</v>
      </c>
      <c r="C3385" s="7">
        <v>21709</v>
      </c>
      <c r="D3385" s="7">
        <v>231</v>
      </c>
      <c r="E3385" s="1">
        <v>257302.29</v>
      </c>
      <c r="F3385" s="1">
        <v>25399.46</v>
      </c>
      <c r="G3385" s="1">
        <v>20400.14</v>
      </c>
      <c r="H3385" s="1">
        <v>27417.58</v>
      </c>
      <c r="I3385" s="6">
        <v>73217.179999999993</v>
      </c>
      <c r="J3385" s="86"/>
      <c r="K3385" s="86"/>
      <c r="L3385" s="85"/>
      <c r="M3385" s="85"/>
      <c r="N3385" s="85"/>
      <c r="O3385" s="85"/>
      <c r="P3385" s="85"/>
      <c r="Q3385" s="1">
        <f t="shared" si="52"/>
        <v>73217.179999999993</v>
      </c>
    </row>
    <row r="3386" spans="1:17" x14ac:dyDescent="0.25">
      <c r="A3386" s="83" t="s">
        <v>11054</v>
      </c>
      <c r="B3386" s="84" t="s">
        <v>18760</v>
      </c>
      <c r="C3386" s="7">
        <v>10483</v>
      </c>
      <c r="D3386" s="7">
        <v>111</v>
      </c>
      <c r="E3386" s="1">
        <v>100614.58</v>
      </c>
      <c r="F3386" s="1">
        <v>12265.07</v>
      </c>
      <c r="G3386" s="1">
        <v>9802.66</v>
      </c>
      <c r="H3386" s="1">
        <v>10721.27</v>
      </c>
      <c r="I3386" s="6">
        <v>32789</v>
      </c>
      <c r="J3386" s="86"/>
      <c r="K3386" s="86"/>
      <c r="L3386" s="85"/>
      <c r="M3386" s="85"/>
      <c r="N3386" s="85"/>
      <c r="O3386" s="85"/>
      <c r="P3386" s="85"/>
      <c r="Q3386" s="1">
        <f t="shared" si="52"/>
        <v>32789</v>
      </c>
    </row>
    <row r="3387" spans="1:17" x14ac:dyDescent="0.25">
      <c r="A3387" s="83" t="s">
        <v>11055</v>
      </c>
      <c r="B3387" s="84" t="s">
        <v>18761</v>
      </c>
      <c r="C3387" s="7">
        <v>476</v>
      </c>
      <c r="D3387" s="7">
        <v>6</v>
      </c>
      <c r="E3387" s="1">
        <v>5005.72</v>
      </c>
      <c r="F3387" s="1">
        <v>556.91999999999996</v>
      </c>
      <c r="G3387" s="1">
        <v>529.87</v>
      </c>
      <c r="H3387" s="1">
        <v>533.4</v>
      </c>
      <c r="I3387" s="6">
        <v>1620.19</v>
      </c>
      <c r="J3387" s="86"/>
      <c r="K3387" s="86"/>
      <c r="L3387" s="85"/>
      <c r="M3387" s="85"/>
      <c r="N3387" s="85"/>
      <c r="O3387" s="85"/>
      <c r="P3387" s="85"/>
      <c r="Q3387" s="1">
        <f t="shared" si="52"/>
        <v>1620.19</v>
      </c>
    </row>
    <row r="3388" spans="1:17" x14ac:dyDescent="0.25">
      <c r="A3388" s="83" t="s">
        <v>11056</v>
      </c>
      <c r="B3388" s="84" t="s">
        <v>18762</v>
      </c>
      <c r="C3388" s="7">
        <v>36615</v>
      </c>
      <c r="D3388" s="7">
        <v>306</v>
      </c>
      <c r="E3388" s="1">
        <v>259014.5</v>
      </c>
      <c r="F3388" s="1">
        <v>42839.42</v>
      </c>
      <c r="G3388" s="1">
        <v>27023.57</v>
      </c>
      <c r="H3388" s="1">
        <v>27600.03</v>
      </c>
      <c r="I3388" s="6">
        <v>97463.02</v>
      </c>
      <c r="J3388" s="86"/>
      <c r="K3388" s="86"/>
      <c r="L3388" s="85"/>
      <c r="M3388" s="85"/>
      <c r="N3388" s="85"/>
      <c r="O3388" s="85"/>
      <c r="P3388" s="85"/>
      <c r="Q3388" s="1">
        <f t="shared" si="52"/>
        <v>97463.02</v>
      </c>
    </row>
    <row r="3389" spans="1:17" x14ac:dyDescent="0.25">
      <c r="A3389" s="83" t="s">
        <v>11057</v>
      </c>
      <c r="B3389" s="84" t="s">
        <v>18763</v>
      </c>
      <c r="C3389" s="7">
        <v>5515</v>
      </c>
      <c r="D3389" s="7">
        <v>61</v>
      </c>
      <c r="E3389" s="1">
        <v>51708.85</v>
      </c>
      <c r="F3389" s="1">
        <v>6452.53</v>
      </c>
      <c r="G3389" s="1">
        <v>5387.05</v>
      </c>
      <c r="H3389" s="1">
        <v>5509.98</v>
      </c>
      <c r="I3389" s="6">
        <v>17349.560000000001</v>
      </c>
      <c r="J3389" s="86"/>
      <c r="K3389" s="86"/>
      <c r="L3389" s="85"/>
      <c r="M3389" s="85"/>
      <c r="N3389" s="85"/>
      <c r="O3389" s="85"/>
      <c r="P3389" s="85"/>
      <c r="Q3389" s="1">
        <f t="shared" si="52"/>
        <v>17349.560000000001</v>
      </c>
    </row>
    <row r="3390" spans="1:17" x14ac:dyDescent="0.25">
      <c r="A3390" s="83" t="s">
        <v>11058</v>
      </c>
      <c r="B3390" s="84" t="s">
        <v>18764</v>
      </c>
      <c r="C3390" s="7">
        <v>3571</v>
      </c>
      <c r="D3390" s="7">
        <v>33</v>
      </c>
      <c r="E3390" s="1">
        <v>29244</v>
      </c>
      <c r="F3390" s="1">
        <v>4178.0600000000004</v>
      </c>
      <c r="G3390" s="1">
        <v>2914.3</v>
      </c>
      <c r="H3390" s="1">
        <v>3116.18</v>
      </c>
      <c r="I3390" s="6">
        <v>10208.540000000001</v>
      </c>
      <c r="J3390" s="86"/>
      <c r="K3390" s="86"/>
      <c r="L3390" s="85"/>
      <c r="M3390" s="85"/>
      <c r="N3390" s="85"/>
      <c r="O3390" s="85"/>
      <c r="P3390" s="85"/>
      <c r="Q3390" s="1">
        <f t="shared" si="52"/>
        <v>10208.540000000001</v>
      </c>
    </row>
    <row r="3391" spans="1:17" x14ac:dyDescent="0.25">
      <c r="A3391" s="83" t="s">
        <v>11059</v>
      </c>
      <c r="B3391" s="84" t="s">
        <v>18765</v>
      </c>
      <c r="C3391" s="7">
        <v>1722</v>
      </c>
      <c r="D3391" s="7">
        <v>9</v>
      </c>
      <c r="E3391" s="1">
        <v>9719.1200000000008</v>
      </c>
      <c r="F3391" s="1">
        <v>2014.74</v>
      </c>
      <c r="G3391" s="1">
        <v>794.81</v>
      </c>
      <c r="H3391" s="1">
        <v>1035.6500000000001</v>
      </c>
      <c r="I3391" s="6">
        <v>3845.2</v>
      </c>
      <c r="J3391" s="86"/>
      <c r="K3391" s="86"/>
      <c r="L3391" s="85"/>
      <c r="M3391" s="85"/>
      <c r="N3391" s="85"/>
      <c r="O3391" s="85"/>
      <c r="P3391" s="85"/>
      <c r="Q3391" s="1">
        <f t="shared" si="52"/>
        <v>3845.2</v>
      </c>
    </row>
    <row r="3392" spans="1:17" x14ac:dyDescent="0.25">
      <c r="A3392" s="83" t="s">
        <v>11060</v>
      </c>
      <c r="B3392" s="84" t="s">
        <v>18766</v>
      </c>
      <c r="C3392" s="7">
        <v>15791</v>
      </c>
      <c r="D3392" s="7">
        <v>185</v>
      </c>
      <c r="E3392" s="1">
        <v>174443.11</v>
      </c>
      <c r="F3392" s="1">
        <v>18475.419999999998</v>
      </c>
      <c r="G3392" s="1">
        <v>16337.78</v>
      </c>
      <c r="H3392" s="1">
        <v>18588.29</v>
      </c>
      <c r="I3392" s="6">
        <v>53401.49</v>
      </c>
      <c r="J3392" s="86"/>
      <c r="K3392" s="86"/>
      <c r="L3392" s="85"/>
      <c r="M3392" s="85"/>
      <c r="N3392" s="85"/>
      <c r="O3392" s="85"/>
      <c r="P3392" s="85"/>
      <c r="Q3392" s="1">
        <f t="shared" si="52"/>
        <v>53401.49</v>
      </c>
    </row>
    <row r="3393" spans="1:17" x14ac:dyDescent="0.25">
      <c r="A3393" s="83" t="s">
        <v>11061</v>
      </c>
      <c r="B3393" s="84" t="s">
        <v>18767</v>
      </c>
      <c r="C3393" s="7">
        <v>17548</v>
      </c>
      <c r="D3393" s="7">
        <v>177</v>
      </c>
      <c r="E3393" s="1">
        <v>138119.74</v>
      </c>
      <c r="F3393" s="1">
        <v>20531.099999999999</v>
      </c>
      <c r="G3393" s="1">
        <v>15631.28</v>
      </c>
      <c r="H3393" s="1">
        <v>14717.74</v>
      </c>
      <c r="I3393" s="6">
        <v>50880.12</v>
      </c>
      <c r="J3393" s="86"/>
      <c r="K3393" s="86"/>
      <c r="L3393" s="85"/>
      <c r="M3393" s="85"/>
      <c r="N3393" s="85"/>
      <c r="O3393" s="85"/>
      <c r="P3393" s="85"/>
      <c r="Q3393" s="1">
        <f t="shared" si="52"/>
        <v>50880.12</v>
      </c>
    </row>
    <row r="3394" spans="1:17" x14ac:dyDescent="0.25">
      <c r="A3394" s="83" t="s">
        <v>11062</v>
      </c>
      <c r="B3394" s="84" t="s">
        <v>18768</v>
      </c>
      <c r="C3394" s="7">
        <v>2576</v>
      </c>
      <c r="D3394" s="7">
        <v>16</v>
      </c>
      <c r="E3394" s="1">
        <v>15895.74</v>
      </c>
      <c r="F3394" s="1">
        <v>3013.91</v>
      </c>
      <c r="G3394" s="1">
        <v>1413</v>
      </c>
      <c r="H3394" s="1">
        <v>1693.82</v>
      </c>
      <c r="I3394" s="6">
        <v>6120.73</v>
      </c>
      <c r="J3394" s="86"/>
      <c r="K3394" s="86"/>
      <c r="L3394" s="85"/>
      <c r="M3394" s="85"/>
      <c r="N3394" s="85"/>
      <c r="O3394" s="85"/>
      <c r="P3394" s="85"/>
      <c r="Q3394" s="1">
        <f t="shared" si="52"/>
        <v>6120.73</v>
      </c>
    </row>
    <row r="3395" spans="1:17" x14ac:dyDescent="0.25">
      <c r="A3395" s="83" t="s">
        <v>11063</v>
      </c>
      <c r="B3395" s="84" t="s">
        <v>18769</v>
      </c>
      <c r="C3395" s="7">
        <v>5100</v>
      </c>
      <c r="D3395" s="7">
        <v>44</v>
      </c>
      <c r="E3395" s="1">
        <v>32879.769999999997</v>
      </c>
      <c r="F3395" s="1">
        <v>5966.98</v>
      </c>
      <c r="G3395" s="1">
        <v>3885.74</v>
      </c>
      <c r="H3395" s="1">
        <v>3503.6</v>
      </c>
      <c r="I3395" s="6">
        <v>13356.32</v>
      </c>
      <c r="J3395" s="86"/>
      <c r="K3395" s="86"/>
      <c r="L3395" s="85"/>
      <c r="M3395" s="85"/>
      <c r="N3395" s="85"/>
      <c r="O3395" s="85"/>
      <c r="P3395" s="85"/>
      <c r="Q3395" s="1">
        <f t="shared" si="52"/>
        <v>13356.32</v>
      </c>
    </row>
    <row r="3396" spans="1:17" x14ac:dyDescent="0.25">
      <c r="A3396" s="83" t="s">
        <v>11064</v>
      </c>
      <c r="B3396" s="84" t="s">
        <v>18770</v>
      </c>
      <c r="C3396" s="7">
        <v>3009</v>
      </c>
      <c r="D3396" s="7">
        <v>28</v>
      </c>
      <c r="E3396" s="1">
        <v>20329.310000000001</v>
      </c>
      <c r="F3396" s="1">
        <v>3520.52</v>
      </c>
      <c r="G3396" s="1">
        <v>2472.7399999999998</v>
      </c>
      <c r="H3396" s="1">
        <v>2166.25</v>
      </c>
      <c r="I3396" s="6">
        <v>8159.51</v>
      </c>
      <c r="J3396" s="86"/>
      <c r="K3396" s="86"/>
      <c r="L3396" s="85"/>
      <c r="M3396" s="85"/>
      <c r="N3396" s="85"/>
      <c r="O3396" s="85"/>
      <c r="P3396" s="85"/>
      <c r="Q3396" s="1">
        <f t="shared" si="52"/>
        <v>8159.51</v>
      </c>
    </row>
    <row r="3397" spans="1:17" x14ac:dyDescent="0.25">
      <c r="A3397" s="83" t="s">
        <v>11065</v>
      </c>
      <c r="B3397" s="84" t="s">
        <v>18771</v>
      </c>
      <c r="C3397" s="7">
        <v>1569</v>
      </c>
      <c r="D3397" s="7">
        <v>7</v>
      </c>
      <c r="E3397" s="1">
        <v>4034.68</v>
      </c>
      <c r="F3397" s="1">
        <v>1835.73</v>
      </c>
      <c r="G3397" s="1">
        <v>618.17999999999995</v>
      </c>
      <c r="H3397" s="1">
        <v>429.93</v>
      </c>
      <c r="I3397" s="6">
        <v>2883.84</v>
      </c>
      <c r="J3397" s="86"/>
      <c r="K3397" s="86"/>
      <c r="L3397" s="85"/>
      <c r="M3397" s="85"/>
      <c r="N3397" s="85"/>
      <c r="O3397" s="85"/>
      <c r="P3397" s="85"/>
      <c r="Q3397" s="1">
        <f t="shared" si="52"/>
        <v>2883.84</v>
      </c>
    </row>
    <row r="3398" spans="1:17" x14ac:dyDescent="0.25">
      <c r="A3398" s="83" t="s">
        <v>11066</v>
      </c>
      <c r="B3398" s="84" t="s">
        <v>18772</v>
      </c>
      <c r="C3398" s="7">
        <v>445</v>
      </c>
      <c r="D3398" s="7">
        <v>3</v>
      </c>
      <c r="E3398" s="1">
        <v>687.06</v>
      </c>
      <c r="F3398" s="1">
        <v>520.65</v>
      </c>
      <c r="G3398" s="1">
        <v>264.94</v>
      </c>
      <c r="H3398" s="1">
        <v>73.209999999999994</v>
      </c>
      <c r="I3398" s="6">
        <v>858.8</v>
      </c>
      <c r="J3398" s="86"/>
      <c r="K3398" s="86"/>
      <c r="L3398" s="85"/>
      <c r="M3398" s="85"/>
      <c r="N3398" s="85"/>
      <c r="O3398" s="85"/>
      <c r="P3398" s="85"/>
      <c r="Q3398" s="1">
        <f t="shared" si="52"/>
        <v>858.8</v>
      </c>
    </row>
    <row r="3399" spans="1:17" x14ac:dyDescent="0.25">
      <c r="A3399" s="83" t="s">
        <v>11067</v>
      </c>
      <c r="B3399" s="84" t="s">
        <v>18773</v>
      </c>
      <c r="C3399" s="7">
        <v>1782</v>
      </c>
      <c r="D3399" s="7">
        <v>12</v>
      </c>
      <c r="E3399" s="1">
        <v>12378.41</v>
      </c>
      <c r="F3399" s="1">
        <v>2084.94</v>
      </c>
      <c r="G3399" s="1">
        <v>1059.74</v>
      </c>
      <c r="H3399" s="1">
        <v>1319.02</v>
      </c>
      <c r="I3399" s="6">
        <v>4463.7</v>
      </c>
      <c r="J3399" s="86"/>
      <c r="K3399" s="86"/>
      <c r="L3399" s="85"/>
      <c r="M3399" s="85"/>
      <c r="N3399" s="85"/>
      <c r="O3399" s="85"/>
      <c r="P3399" s="85"/>
      <c r="Q3399" s="1">
        <f t="shared" si="52"/>
        <v>4463.7</v>
      </c>
    </row>
    <row r="3400" spans="1:17" x14ac:dyDescent="0.25">
      <c r="A3400" s="83" t="s">
        <v>11068</v>
      </c>
      <c r="B3400" s="84" t="s">
        <v>18774</v>
      </c>
      <c r="C3400" s="7">
        <v>2683</v>
      </c>
      <c r="D3400" s="7">
        <v>22</v>
      </c>
      <c r="E3400" s="1">
        <v>18451.72</v>
      </c>
      <c r="F3400" s="1">
        <v>3139.1</v>
      </c>
      <c r="G3400" s="1">
        <v>1942.87</v>
      </c>
      <c r="H3400" s="1">
        <v>1966.18</v>
      </c>
      <c r="I3400" s="6">
        <v>7048.15</v>
      </c>
      <c r="J3400" s="86"/>
      <c r="K3400" s="86"/>
      <c r="L3400" s="85"/>
      <c r="M3400" s="85"/>
      <c r="N3400" s="85"/>
      <c r="O3400" s="85"/>
      <c r="P3400" s="85"/>
      <c r="Q3400" s="1">
        <f t="shared" si="52"/>
        <v>7048.15</v>
      </c>
    </row>
    <row r="3401" spans="1:17" x14ac:dyDescent="0.25">
      <c r="A3401" s="83" t="s">
        <v>11069</v>
      </c>
      <c r="B3401" s="84" t="s">
        <v>18775</v>
      </c>
      <c r="C3401" s="7">
        <v>1751</v>
      </c>
      <c r="D3401" s="7">
        <v>20</v>
      </c>
      <c r="E3401" s="1">
        <v>27525.38</v>
      </c>
      <c r="F3401" s="1">
        <v>2048.66</v>
      </c>
      <c r="G3401" s="1">
        <v>1766.25</v>
      </c>
      <c r="H3401" s="1">
        <v>2933.05</v>
      </c>
      <c r="I3401" s="6">
        <v>6747.96</v>
      </c>
      <c r="J3401" s="86"/>
      <c r="K3401" s="86"/>
      <c r="L3401" s="85"/>
      <c r="M3401" s="85"/>
      <c r="N3401" s="85"/>
      <c r="O3401" s="85"/>
      <c r="P3401" s="85"/>
      <c r="Q3401" s="1">
        <f t="shared" si="52"/>
        <v>6747.96</v>
      </c>
    </row>
    <row r="3402" spans="1:17" x14ac:dyDescent="0.25">
      <c r="A3402" s="83" t="s">
        <v>11070</v>
      </c>
      <c r="B3402" s="84" t="s">
        <v>18776</v>
      </c>
      <c r="C3402" s="7">
        <v>1814</v>
      </c>
      <c r="D3402" s="7">
        <v>23</v>
      </c>
      <c r="E3402" s="1">
        <v>16975.009999999998</v>
      </c>
      <c r="F3402" s="1">
        <v>2122.38</v>
      </c>
      <c r="G3402" s="1">
        <v>2031.18</v>
      </c>
      <c r="H3402" s="1">
        <v>1808.82</v>
      </c>
      <c r="I3402" s="6">
        <v>5962.38</v>
      </c>
      <c r="J3402" s="86"/>
      <c r="K3402" s="86"/>
      <c r="L3402" s="85"/>
      <c r="M3402" s="85"/>
      <c r="N3402" s="85"/>
      <c r="O3402" s="85"/>
      <c r="P3402" s="85"/>
      <c r="Q3402" s="1">
        <f t="shared" si="52"/>
        <v>5962.38</v>
      </c>
    </row>
    <row r="3403" spans="1:17" x14ac:dyDescent="0.25">
      <c r="A3403" s="83" t="s">
        <v>11071</v>
      </c>
      <c r="B3403" s="84" t="s">
        <v>18777</v>
      </c>
      <c r="C3403" s="7">
        <v>591</v>
      </c>
      <c r="D3403" s="7">
        <v>4</v>
      </c>
      <c r="E3403" s="1">
        <v>2483.5100000000002</v>
      </c>
      <c r="F3403" s="1">
        <v>691.46</v>
      </c>
      <c r="G3403" s="1">
        <v>353.25</v>
      </c>
      <c r="H3403" s="1">
        <v>264.64</v>
      </c>
      <c r="I3403" s="6">
        <v>1309.3499999999999</v>
      </c>
      <c r="J3403" s="86"/>
      <c r="K3403" s="86"/>
      <c r="L3403" s="85"/>
      <c r="M3403" s="85"/>
      <c r="N3403" s="85"/>
      <c r="O3403" s="85"/>
      <c r="P3403" s="85"/>
      <c r="Q3403" s="1">
        <f t="shared" si="52"/>
        <v>1309.3499999999999</v>
      </c>
    </row>
    <row r="3404" spans="1:17" x14ac:dyDescent="0.25">
      <c r="A3404" s="83" t="s">
        <v>11072</v>
      </c>
      <c r="B3404" s="84" t="s">
        <v>18778</v>
      </c>
      <c r="C3404" s="7">
        <v>15160</v>
      </c>
      <c r="D3404" s="7">
        <v>161</v>
      </c>
      <c r="E3404" s="1">
        <v>148234.04</v>
      </c>
      <c r="F3404" s="1">
        <v>17737.14</v>
      </c>
      <c r="G3404" s="1">
        <v>14218.28</v>
      </c>
      <c r="H3404" s="1">
        <v>15795.5</v>
      </c>
      <c r="I3404" s="6">
        <v>47750.92</v>
      </c>
      <c r="J3404" s="86"/>
      <c r="K3404" s="86"/>
      <c r="L3404" s="85"/>
      <c r="M3404" s="85"/>
      <c r="N3404" s="85"/>
      <c r="O3404" s="85"/>
      <c r="P3404" s="85"/>
      <c r="Q3404" s="1">
        <f t="shared" si="52"/>
        <v>47750.92</v>
      </c>
    </row>
    <row r="3405" spans="1:17" x14ac:dyDescent="0.25">
      <c r="A3405" s="83" t="s">
        <v>11073</v>
      </c>
      <c r="B3405" s="84" t="s">
        <v>18779</v>
      </c>
      <c r="C3405" s="7">
        <v>3292</v>
      </c>
      <c r="D3405" s="7">
        <v>26</v>
      </c>
      <c r="E3405" s="1">
        <v>38618.25</v>
      </c>
      <c r="F3405" s="1">
        <v>3851.63</v>
      </c>
      <c r="G3405" s="1">
        <v>2296.12</v>
      </c>
      <c r="H3405" s="1">
        <v>4115.08</v>
      </c>
      <c r="I3405" s="6">
        <v>10262.83</v>
      </c>
      <c r="J3405" s="86"/>
      <c r="K3405" s="86"/>
      <c r="L3405" s="85"/>
      <c r="M3405" s="85"/>
      <c r="N3405" s="85"/>
      <c r="O3405" s="85"/>
      <c r="P3405" s="85"/>
      <c r="Q3405" s="1">
        <f t="shared" si="52"/>
        <v>10262.83</v>
      </c>
    </row>
    <row r="3406" spans="1:17" x14ac:dyDescent="0.25">
      <c r="A3406" s="83" t="s">
        <v>11074</v>
      </c>
      <c r="B3406" s="84" t="s">
        <v>18780</v>
      </c>
      <c r="C3406" s="7">
        <v>4049</v>
      </c>
      <c r="D3406" s="7">
        <v>45</v>
      </c>
      <c r="E3406" s="1">
        <v>29237.21</v>
      </c>
      <c r="F3406" s="1">
        <v>4737.3100000000004</v>
      </c>
      <c r="G3406" s="1">
        <v>3974.06</v>
      </c>
      <c r="H3406" s="1">
        <v>3115.46</v>
      </c>
      <c r="I3406" s="6">
        <v>11826.83</v>
      </c>
      <c r="J3406" s="86"/>
      <c r="K3406" s="86"/>
      <c r="L3406" s="85"/>
      <c r="M3406" s="85"/>
      <c r="N3406" s="85"/>
      <c r="O3406" s="85"/>
      <c r="P3406" s="85"/>
      <c r="Q3406" s="1">
        <f t="shared" ref="Q3406:Q3469" si="53">I3406+P3406</f>
        <v>11826.83</v>
      </c>
    </row>
    <row r="3407" spans="1:17" x14ac:dyDescent="0.25">
      <c r="A3407" s="83" t="s">
        <v>11075</v>
      </c>
      <c r="B3407" s="84" t="s">
        <v>18781</v>
      </c>
      <c r="C3407" s="7">
        <v>803</v>
      </c>
      <c r="D3407" s="7">
        <v>10</v>
      </c>
      <c r="E3407" s="1">
        <v>7455.51</v>
      </c>
      <c r="F3407" s="1">
        <v>939.5</v>
      </c>
      <c r="G3407" s="1">
        <v>883.12</v>
      </c>
      <c r="H3407" s="1">
        <v>794.44</v>
      </c>
      <c r="I3407" s="6">
        <v>2617.06</v>
      </c>
      <c r="J3407" s="86"/>
      <c r="K3407" s="86"/>
      <c r="L3407" s="85"/>
      <c r="M3407" s="85"/>
      <c r="N3407" s="85"/>
      <c r="O3407" s="85"/>
      <c r="P3407" s="85"/>
      <c r="Q3407" s="1">
        <f t="shared" si="53"/>
        <v>2617.06</v>
      </c>
    </row>
    <row r="3408" spans="1:17" x14ac:dyDescent="0.25">
      <c r="A3408" s="83" t="s">
        <v>11076</v>
      </c>
      <c r="B3408" s="84" t="s">
        <v>18782</v>
      </c>
      <c r="C3408" s="7">
        <v>7352</v>
      </c>
      <c r="D3408" s="7">
        <v>59</v>
      </c>
      <c r="E3408" s="1">
        <v>41629.24</v>
      </c>
      <c r="F3408" s="1">
        <v>8601.82</v>
      </c>
      <c r="G3408" s="1">
        <v>5210.42</v>
      </c>
      <c r="H3408" s="1">
        <v>4435.92</v>
      </c>
      <c r="I3408" s="6">
        <v>18248.16</v>
      </c>
      <c r="J3408" s="86"/>
      <c r="K3408" s="86"/>
      <c r="L3408" s="85"/>
      <c r="M3408" s="85"/>
      <c r="N3408" s="85"/>
      <c r="O3408" s="85"/>
      <c r="P3408" s="85"/>
      <c r="Q3408" s="1">
        <f t="shared" si="53"/>
        <v>18248.16</v>
      </c>
    </row>
    <row r="3409" spans="1:17" x14ac:dyDescent="0.25">
      <c r="A3409" s="83" t="s">
        <v>11077</v>
      </c>
      <c r="B3409" s="84" t="s">
        <v>18783</v>
      </c>
      <c r="C3409" s="7">
        <v>955</v>
      </c>
      <c r="D3409" s="7">
        <v>11</v>
      </c>
      <c r="E3409" s="1">
        <v>19502.330000000002</v>
      </c>
      <c r="F3409" s="1">
        <v>1117.3399999999999</v>
      </c>
      <c r="G3409" s="1">
        <v>971.43</v>
      </c>
      <c r="H3409" s="1">
        <v>2078.13</v>
      </c>
      <c r="I3409" s="6">
        <v>4166.8999999999996</v>
      </c>
      <c r="J3409" s="86"/>
      <c r="K3409" s="86"/>
      <c r="L3409" s="85"/>
      <c r="M3409" s="85"/>
      <c r="N3409" s="85"/>
      <c r="O3409" s="85"/>
      <c r="P3409" s="85"/>
      <c r="Q3409" s="1">
        <f t="shared" si="53"/>
        <v>4166.8999999999996</v>
      </c>
    </row>
    <row r="3410" spans="1:17" x14ac:dyDescent="0.25">
      <c r="A3410" s="83" t="s">
        <v>11078</v>
      </c>
      <c r="B3410" s="84" t="s">
        <v>18784</v>
      </c>
      <c r="C3410" s="7">
        <v>1410</v>
      </c>
      <c r="D3410" s="7">
        <v>9</v>
      </c>
      <c r="E3410" s="1">
        <v>16277</v>
      </c>
      <c r="F3410" s="1">
        <v>1649.7</v>
      </c>
      <c r="G3410" s="1">
        <v>794.81</v>
      </c>
      <c r="H3410" s="1">
        <v>1734.44</v>
      </c>
      <c r="I3410" s="6">
        <v>4178.95</v>
      </c>
      <c r="J3410" s="86"/>
      <c r="K3410" s="86"/>
      <c r="L3410" s="85"/>
      <c r="M3410" s="85"/>
      <c r="N3410" s="85"/>
      <c r="O3410" s="85"/>
      <c r="P3410" s="85"/>
      <c r="Q3410" s="1">
        <f t="shared" si="53"/>
        <v>4178.95</v>
      </c>
    </row>
    <row r="3411" spans="1:17" x14ac:dyDescent="0.25">
      <c r="A3411" s="83" t="s">
        <v>11079</v>
      </c>
      <c r="B3411" s="84" t="s">
        <v>18785</v>
      </c>
      <c r="C3411" s="7">
        <v>944</v>
      </c>
      <c r="D3411" s="7">
        <v>7</v>
      </c>
      <c r="E3411" s="1">
        <v>1758.89</v>
      </c>
      <c r="F3411" s="1">
        <v>1104.48</v>
      </c>
      <c r="G3411" s="1">
        <v>618.17999999999995</v>
      </c>
      <c r="H3411" s="1">
        <v>187.42</v>
      </c>
      <c r="I3411" s="6">
        <v>1910.08</v>
      </c>
      <c r="J3411" s="86"/>
      <c r="K3411" s="86"/>
      <c r="L3411" s="85"/>
      <c r="M3411" s="85"/>
      <c r="N3411" s="85"/>
      <c r="O3411" s="85"/>
      <c r="P3411" s="85"/>
      <c r="Q3411" s="1">
        <f t="shared" si="53"/>
        <v>1910.08</v>
      </c>
    </row>
    <row r="3412" spans="1:17" x14ac:dyDescent="0.25">
      <c r="A3412" s="83" t="s">
        <v>11080</v>
      </c>
      <c r="B3412" s="84" t="s">
        <v>18786</v>
      </c>
      <c r="C3412" s="7">
        <v>620</v>
      </c>
      <c r="D3412" s="7">
        <v>12</v>
      </c>
      <c r="E3412" s="1">
        <v>8574.4599999999991</v>
      </c>
      <c r="F3412" s="1">
        <v>725.4</v>
      </c>
      <c r="G3412" s="1">
        <v>1059.74</v>
      </c>
      <c r="H3412" s="1">
        <v>913.68</v>
      </c>
      <c r="I3412" s="6">
        <v>2698.82</v>
      </c>
      <c r="J3412" s="86"/>
      <c r="K3412" s="86"/>
      <c r="L3412" s="85"/>
      <c r="M3412" s="85"/>
      <c r="N3412" s="85"/>
      <c r="O3412" s="85"/>
      <c r="P3412" s="85"/>
      <c r="Q3412" s="1">
        <f t="shared" si="53"/>
        <v>2698.82</v>
      </c>
    </row>
    <row r="3413" spans="1:17" x14ac:dyDescent="0.25">
      <c r="A3413" s="83" t="s">
        <v>11081</v>
      </c>
      <c r="B3413" s="84" t="s">
        <v>18787</v>
      </c>
      <c r="C3413" s="7">
        <v>1585</v>
      </c>
      <c r="D3413" s="7">
        <v>9</v>
      </c>
      <c r="E3413" s="1">
        <v>8462.41</v>
      </c>
      <c r="F3413" s="1">
        <v>1854.45</v>
      </c>
      <c r="G3413" s="1">
        <v>794.81</v>
      </c>
      <c r="H3413" s="1">
        <v>901.74</v>
      </c>
      <c r="I3413" s="6">
        <v>3551</v>
      </c>
      <c r="J3413" s="86"/>
      <c r="K3413" s="86"/>
      <c r="L3413" s="85"/>
      <c r="M3413" s="85"/>
      <c r="N3413" s="85"/>
      <c r="O3413" s="85"/>
      <c r="P3413" s="85"/>
      <c r="Q3413" s="1">
        <f t="shared" si="53"/>
        <v>3551</v>
      </c>
    </row>
    <row r="3414" spans="1:17" x14ac:dyDescent="0.25">
      <c r="A3414" s="83" t="s">
        <v>11082</v>
      </c>
      <c r="B3414" s="84" t="s">
        <v>18788</v>
      </c>
      <c r="C3414" s="7">
        <v>3038</v>
      </c>
      <c r="D3414" s="7">
        <v>31</v>
      </c>
      <c r="E3414" s="1">
        <v>19358.3</v>
      </c>
      <c r="F3414" s="1">
        <v>3554.45</v>
      </c>
      <c r="G3414" s="1">
        <v>2737.68</v>
      </c>
      <c r="H3414" s="1">
        <v>2062.7800000000002</v>
      </c>
      <c r="I3414" s="6">
        <v>8354.91</v>
      </c>
      <c r="J3414" s="86"/>
      <c r="K3414" s="86"/>
      <c r="L3414" s="85"/>
      <c r="M3414" s="85"/>
      <c r="N3414" s="85"/>
      <c r="O3414" s="85"/>
      <c r="P3414" s="85"/>
      <c r="Q3414" s="1">
        <f t="shared" si="53"/>
        <v>8354.91</v>
      </c>
    </row>
    <row r="3415" spans="1:17" x14ac:dyDescent="0.25">
      <c r="A3415" s="83" t="s">
        <v>11083</v>
      </c>
      <c r="B3415" s="84" t="s">
        <v>18789</v>
      </c>
      <c r="C3415" s="7">
        <v>1355</v>
      </c>
      <c r="D3415" s="7">
        <v>8</v>
      </c>
      <c r="E3415" s="1">
        <v>12319.37</v>
      </c>
      <c r="F3415" s="1">
        <v>1585.34</v>
      </c>
      <c r="G3415" s="1">
        <v>706.5</v>
      </c>
      <c r="H3415" s="1">
        <v>1312.73</v>
      </c>
      <c r="I3415" s="6">
        <v>3604.57</v>
      </c>
      <c r="J3415" s="86"/>
      <c r="K3415" s="86"/>
      <c r="L3415" s="85"/>
      <c r="M3415" s="85"/>
      <c r="N3415" s="85"/>
      <c r="O3415" s="85"/>
      <c r="P3415" s="85"/>
      <c r="Q3415" s="1">
        <f t="shared" si="53"/>
        <v>3604.57</v>
      </c>
    </row>
    <row r="3416" spans="1:17" x14ac:dyDescent="0.25">
      <c r="A3416" s="83" t="s">
        <v>11084</v>
      </c>
      <c r="B3416" s="84" t="s">
        <v>18790</v>
      </c>
      <c r="C3416" s="7">
        <v>590</v>
      </c>
      <c r="D3416" s="7">
        <v>8</v>
      </c>
      <c r="E3416" s="1">
        <v>5874.81</v>
      </c>
      <c r="F3416" s="1">
        <v>690.3</v>
      </c>
      <c r="G3416" s="1">
        <v>706.5</v>
      </c>
      <c r="H3416" s="1">
        <v>626.01</v>
      </c>
      <c r="I3416" s="6">
        <v>2022.81</v>
      </c>
      <c r="J3416" s="86"/>
      <c r="K3416" s="86"/>
      <c r="L3416" s="85"/>
      <c r="M3416" s="85"/>
      <c r="N3416" s="85"/>
      <c r="O3416" s="85"/>
      <c r="P3416" s="85"/>
      <c r="Q3416" s="1">
        <f t="shared" si="53"/>
        <v>2022.81</v>
      </c>
    </row>
    <row r="3417" spans="1:17" x14ac:dyDescent="0.25">
      <c r="A3417" s="83" t="s">
        <v>11085</v>
      </c>
      <c r="B3417" s="84" t="s">
        <v>18791</v>
      </c>
      <c r="C3417" s="7">
        <v>4983</v>
      </c>
      <c r="D3417" s="7">
        <v>38</v>
      </c>
      <c r="E3417" s="1">
        <v>19485.560000000001</v>
      </c>
      <c r="F3417" s="1">
        <v>5830.1</v>
      </c>
      <c r="G3417" s="1">
        <v>3355.87</v>
      </c>
      <c r="H3417" s="1">
        <v>2076.34</v>
      </c>
      <c r="I3417" s="6">
        <v>11262.31</v>
      </c>
      <c r="J3417" s="86"/>
      <c r="K3417" s="86"/>
      <c r="L3417" s="85"/>
      <c r="M3417" s="85"/>
      <c r="N3417" s="85"/>
      <c r="O3417" s="85"/>
      <c r="P3417" s="85"/>
      <c r="Q3417" s="1">
        <f t="shared" si="53"/>
        <v>11262.31</v>
      </c>
    </row>
    <row r="3418" spans="1:17" x14ac:dyDescent="0.25">
      <c r="A3418" s="83" t="s">
        <v>11086</v>
      </c>
      <c r="B3418" s="84" t="s">
        <v>18792</v>
      </c>
      <c r="C3418" s="7">
        <v>2739</v>
      </c>
      <c r="D3418" s="7">
        <v>105</v>
      </c>
      <c r="E3418" s="1">
        <v>46180.92</v>
      </c>
      <c r="F3418" s="1">
        <v>3204.62</v>
      </c>
      <c r="G3418" s="1">
        <v>9272.7900000000009</v>
      </c>
      <c r="H3418" s="1">
        <v>4920.9399999999996</v>
      </c>
      <c r="I3418" s="6">
        <v>17398.349999999999</v>
      </c>
      <c r="J3418" s="86"/>
      <c r="K3418" s="86"/>
      <c r="L3418" s="85"/>
      <c r="M3418" s="85"/>
      <c r="N3418" s="85"/>
      <c r="O3418" s="85"/>
      <c r="P3418" s="85"/>
      <c r="Q3418" s="1">
        <f t="shared" si="53"/>
        <v>17398.349999999999</v>
      </c>
    </row>
    <row r="3419" spans="1:17" x14ac:dyDescent="0.25">
      <c r="A3419" s="83" t="s">
        <v>11087</v>
      </c>
      <c r="B3419" s="84" t="s">
        <v>18793</v>
      </c>
      <c r="C3419" s="7">
        <v>1686</v>
      </c>
      <c r="D3419" s="7">
        <v>12</v>
      </c>
      <c r="E3419" s="1">
        <v>14248.13</v>
      </c>
      <c r="F3419" s="1">
        <v>1972.62</v>
      </c>
      <c r="G3419" s="1">
        <v>1059.74</v>
      </c>
      <c r="H3419" s="1">
        <v>1518.25</v>
      </c>
      <c r="I3419" s="6">
        <v>4550.6099999999997</v>
      </c>
      <c r="J3419" s="86"/>
      <c r="K3419" s="86"/>
      <c r="L3419" s="85"/>
      <c r="M3419" s="85"/>
      <c r="N3419" s="85"/>
      <c r="O3419" s="85"/>
      <c r="P3419" s="85"/>
      <c r="Q3419" s="1">
        <f t="shared" si="53"/>
        <v>4550.6099999999997</v>
      </c>
    </row>
    <row r="3420" spans="1:17" x14ac:dyDescent="0.25">
      <c r="A3420" s="83" t="s">
        <v>11088</v>
      </c>
      <c r="B3420" s="84" t="s">
        <v>18794</v>
      </c>
      <c r="C3420" s="7">
        <v>614</v>
      </c>
      <c r="D3420" s="7">
        <v>7</v>
      </c>
      <c r="E3420" s="1">
        <v>7767.42</v>
      </c>
      <c r="F3420" s="1">
        <v>718.38</v>
      </c>
      <c r="G3420" s="1">
        <v>618.17999999999995</v>
      </c>
      <c r="H3420" s="1">
        <v>827.68</v>
      </c>
      <c r="I3420" s="6">
        <v>2164.2399999999998</v>
      </c>
      <c r="J3420" s="86"/>
      <c r="K3420" s="86"/>
      <c r="L3420" s="85"/>
      <c r="M3420" s="85"/>
      <c r="N3420" s="85"/>
      <c r="O3420" s="85"/>
      <c r="P3420" s="85"/>
      <c r="Q3420" s="1">
        <f t="shared" si="53"/>
        <v>2164.2399999999998</v>
      </c>
    </row>
    <row r="3421" spans="1:17" x14ac:dyDescent="0.25">
      <c r="A3421" s="83" t="s">
        <v>11089</v>
      </c>
      <c r="B3421" s="84" t="s">
        <v>18795</v>
      </c>
      <c r="C3421" s="7">
        <v>373</v>
      </c>
      <c r="D3421" s="7">
        <v>3</v>
      </c>
      <c r="E3421" s="1">
        <v>751</v>
      </c>
      <c r="F3421" s="1">
        <v>436.41</v>
      </c>
      <c r="G3421" s="1">
        <v>264.94</v>
      </c>
      <c r="H3421" s="1">
        <v>80.02</v>
      </c>
      <c r="I3421" s="6">
        <v>781.37</v>
      </c>
      <c r="J3421" s="86"/>
      <c r="K3421" s="86"/>
      <c r="L3421" s="85"/>
      <c r="M3421" s="85"/>
      <c r="N3421" s="85"/>
      <c r="O3421" s="85"/>
      <c r="P3421" s="85"/>
      <c r="Q3421" s="1">
        <f t="shared" si="53"/>
        <v>781.37</v>
      </c>
    </row>
    <row r="3422" spans="1:17" x14ac:dyDescent="0.25">
      <c r="A3422" s="83" t="s">
        <v>11090</v>
      </c>
      <c r="B3422" s="84" t="s">
        <v>18796</v>
      </c>
      <c r="C3422" s="7">
        <v>594</v>
      </c>
      <c r="D3422" s="7">
        <v>4</v>
      </c>
      <c r="E3422" s="1">
        <v>1743.98</v>
      </c>
      <c r="F3422" s="1">
        <v>694.98</v>
      </c>
      <c r="G3422" s="1">
        <v>353.25</v>
      </c>
      <c r="H3422" s="1">
        <v>185.83</v>
      </c>
      <c r="I3422" s="6">
        <v>1234.06</v>
      </c>
      <c r="J3422" s="86"/>
      <c r="K3422" s="86"/>
      <c r="L3422" s="85"/>
      <c r="M3422" s="85"/>
      <c r="N3422" s="85"/>
      <c r="O3422" s="85"/>
      <c r="P3422" s="85"/>
      <c r="Q3422" s="1">
        <f t="shared" si="53"/>
        <v>1234.06</v>
      </c>
    </row>
    <row r="3423" spans="1:17" x14ac:dyDescent="0.25">
      <c r="A3423" s="83" t="s">
        <v>11091</v>
      </c>
      <c r="B3423" s="84" t="s">
        <v>18797</v>
      </c>
      <c r="C3423" s="7">
        <v>5744</v>
      </c>
      <c r="D3423" s="7">
        <v>39</v>
      </c>
      <c r="E3423" s="1">
        <v>34058.870000000003</v>
      </c>
      <c r="F3423" s="1">
        <v>6720.46</v>
      </c>
      <c r="G3423" s="1">
        <v>3444.18</v>
      </c>
      <c r="H3423" s="1">
        <v>3629.24</v>
      </c>
      <c r="I3423" s="6">
        <v>13793.88</v>
      </c>
      <c r="J3423" s="86"/>
      <c r="K3423" s="86"/>
      <c r="L3423" s="85"/>
      <c r="M3423" s="85"/>
      <c r="N3423" s="85"/>
      <c r="O3423" s="85"/>
      <c r="P3423" s="85"/>
      <c r="Q3423" s="1">
        <f t="shared" si="53"/>
        <v>13793.88</v>
      </c>
    </row>
    <row r="3424" spans="1:17" x14ac:dyDescent="0.25">
      <c r="A3424" s="83" t="s">
        <v>11092</v>
      </c>
      <c r="B3424" s="84" t="s">
        <v>18798</v>
      </c>
      <c r="C3424" s="7">
        <v>2490</v>
      </c>
      <c r="D3424" s="7">
        <v>10</v>
      </c>
      <c r="E3424" s="1">
        <v>9826.85</v>
      </c>
      <c r="F3424" s="1">
        <v>2913.29</v>
      </c>
      <c r="G3424" s="1">
        <v>883.12</v>
      </c>
      <c r="H3424" s="1">
        <v>1047.1300000000001</v>
      </c>
      <c r="I3424" s="6">
        <v>4843.54</v>
      </c>
      <c r="J3424" s="86"/>
      <c r="K3424" s="86"/>
      <c r="L3424" s="85"/>
      <c r="M3424" s="85"/>
      <c r="N3424" s="85"/>
      <c r="O3424" s="85"/>
      <c r="P3424" s="85"/>
      <c r="Q3424" s="1">
        <f t="shared" si="53"/>
        <v>4843.54</v>
      </c>
    </row>
    <row r="3425" spans="1:17" x14ac:dyDescent="0.25">
      <c r="A3425" s="83" t="s">
        <v>11093</v>
      </c>
      <c r="B3425" s="84" t="s">
        <v>18799</v>
      </c>
      <c r="C3425" s="7">
        <v>2827</v>
      </c>
      <c r="D3425" s="7">
        <v>21</v>
      </c>
      <c r="E3425" s="1">
        <v>49961.41</v>
      </c>
      <c r="F3425" s="1">
        <v>3307.58</v>
      </c>
      <c r="G3425" s="1">
        <v>1854.56</v>
      </c>
      <c r="H3425" s="1">
        <v>5323.78</v>
      </c>
      <c r="I3425" s="6">
        <v>10485.92</v>
      </c>
      <c r="J3425" s="86"/>
      <c r="K3425" s="86"/>
      <c r="L3425" s="85"/>
      <c r="M3425" s="85"/>
      <c r="N3425" s="85"/>
      <c r="O3425" s="85"/>
      <c r="P3425" s="85"/>
      <c r="Q3425" s="1">
        <f t="shared" si="53"/>
        <v>10485.92</v>
      </c>
    </row>
    <row r="3426" spans="1:17" x14ac:dyDescent="0.25">
      <c r="A3426" s="83" t="s">
        <v>11094</v>
      </c>
      <c r="B3426" s="84" t="s">
        <v>18800</v>
      </c>
      <c r="C3426" s="7">
        <v>1879</v>
      </c>
      <c r="D3426" s="7">
        <v>27</v>
      </c>
      <c r="E3426" s="1">
        <v>6756.37</v>
      </c>
      <c r="F3426" s="1">
        <v>2198.42</v>
      </c>
      <c r="G3426" s="1">
        <v>2384.4299999999998</v>
      </c>
      <c r="H3426" s="1">
        <v>719.94</v>
      </c>
      <c r="I3426" s="6">
        <v>5302.79</v>
      </c>
      <c r="J3426" s="86"/>
      <c r="K3426" s="86"/>
      <c r="L3426" s="85"/>
      <c r="M3426" s="85"/>
      <c r="N3426" s="85"/>
      <c r="O3426" s="85"/>
      <c r="P3426" s="85"/>
      <c r="Q3426" s="1">
        <f t="shared" si="53"/>
        <v>5302.79</v>
      </c>
    </row>
    <row r="3427" spans="1:17" x14ac:dyDescent="0.25">
      <c r="A3427" s="83" t="s">
        <v>11095</v>
      </c>
      <c r="B3427" s="84" t="s">
        <v>18801</v>
      </c>
      <c r="C3427" s="7">
        <v>942</v>
      </c>
      <c r="D3427" s="7">
        <v>11</v>
      </c>
      <c r="E3427" s="1">
        <v>10058.719999999999</v>
      </c>
      <c r="F3427" s="1">
        <v>1102.1400000000001</v>
      </c>
      <c r="G3427" s="1">
        <v>971.43</v>
      </c>
      <c r="H3427" s="1">
        <v>1071.83</v>
      </c>
      <c r="I3427" s="6">
        <v>3145.4</v>
      </c>
      <c r="J3427" s="86"/>
      <c r="K3427" s="86"/>
      <c r="L3427" s="85"/>
      <c r="M3427" s="85"/>
      <c r="N3427" s="85"/>
      <c r="O3427" s="85"/>
      <c r="P3427" s="85"/>
      <c r="Q3427" s="1">
        <f t="shared" si="53"/>
        <v>3145.4</v>
      </c>
    </row>
    <row r="3428" spans="1:17" x14ac:dyDescent="0.25">
      <c r="A3428" s="83" t="s">
        <v>11096</v>
      </c>
      <c r="B3428" s="84" t="s">
        <v>18802</v>
      </c>
      <c r="C3428" s="7">
        <v>2017</v>
      </c>
      <c r="D3428" s="7">
        <v>21</v>
      </c>
      <c r="E3428" s="1">
        <v>39644.14</v>
      </c>
      <c r="F3428" s="1">
        <v>2359.88</v>
      </c>
      <c r="G3428" s="1">
        <v>1854.56</v>
      </c>
      <c r="H3428" s="1">
        <v>4224.3900000000003</v>
      </c>
      <c r="I3428" s="6">
        <v>8438.83</v>
      </c>
      <c r="J3428" s="86"/>
      <c r="K3428" s="86"/>
      <c r="L3428" s="85"/>
      <c r="M3428" s="85"/>
      <c r="N3428" s="85"/>
      <c r="O3428" s="85"/>
      <c r="P3428" s="85"/>
      <c r="Q3428" s="1">
        <f t="shared" si="53"/>
        <v>8438.83</v>
      </c>
    </row>
    <row r="3429" spans="1:17" x14ac:dyDescent="0.25">
      <c r="A3429" s="83" t="s">
        <v>11097</v>
      </c>
      <c r="B3429" s="84" t="s">
        <v>18803</v>
      </c>
      <c r="C3429" s="7">
        <v>112757</v>
      </c>
      <c r="D3429" s="7">
        <v>1424</v>
      </c>
      <c r="E3429" s="1">
        <v>984690.07</v>
      </c>
      <c r="F3429" s="1">
        <v>131925.29999999999</v>
      </c>
      <c r="G3429" s="1">
        <v>125756.74</v>
      </c>
      <c r="H3429" s="1">
        <v>104926.46</v>
      </c>
      <c r="I3429" s="6">
        <v>362608.5</v>
      </c>
      <c r="J3429" s="86"/>
      <c r="K3429" s="86"/>
      <c r="L3429" s="85"/>
      <c r="M3429" s="85"/>
      <c r="N3429" s="85"/>
      <c r="O3429" s="85"/>
      <c r="P3429" s="85"/>
      <c r="Q3429" s="1">
        <f t="shared" si="53"/>
        <v>362608.5</v>
      </c>
    </row>
    <row r="3430" spans="1:17" x14ac:dyDescent="0.25">
      <c r="A3430" s="83" t="s">
        <v>11098</v>
      </c>
      <c r="B3430" s="84" t="s">
        <v>18804</v>
      </c>
      <c r="C3430" s="7">
        <v>3271</v>
      </c>
      <c r="D3430" s="7">
        <v>27</v>
      </c>
      <c r="E3430" s="1">
        <v>10248.709999999999</v>
      </c>
      <c r="F3430" s="1">
        <v>3827.06</v>
      </c>
      <c r="G3430" s="1">
        <v>2384.4299999999998</v>
      </c>
      <c r="H3430" s="1">
        <v>1092.08</v>
      </c>
      <c r="I3430" s="6">
        <v>7303.57</v>
      </c>
      <c r="J3430" s="86"/>
      <c r="K3430" s="86"/>
      <c r="L3430" s="85"/>
      <c r="M3430" s="85"/>
      <c r="N3430" s="85"/>
      <c r="O3430" s="85"/>
      <c r="P3430" s="85"/>
      <c r="Q3430" s="1">
        <f t="shared" si="53"/>
        <v>7303.57</v>
      </c>
    </row>
    <row r="3431" spans="1:17" x14ac:dyDescent="0.25">
      <c r="A3431" s="83" t="s">
        <v>11099</v>
      </c>
      <c r="B3431" s="84" t="s">
        <v>18805</v>
      </c>
      <c r="C3431" s="7">
        <v>1269</v>
      </c>
      <c r="D3431" s="7">
        <v>14</v>
      </c>
      <c r="E3431" s="1">
        <v>12115.58</v>
      </c>
      <c r="F3431" s="1">
        <v>1484.73</v>
      </c>
      <c r="G3431" s="1">
        <v>1236.3800000000001</v>
      </c>
      <c r="H3431" s="1">
        <v>1291.01</v>
      </c>
      <c r="I3431" s="6">
        <v>4012.12</v>
      </c>
      <c r="J3431" s="86"/>
      <c r="K3431" s="86"/>
      <c r="L3431" s="85"/>
      <c r="M3431" s="85"/>
      <c r="N3431" s="85"/>
      <c r="O3431" s="85"/>
      <c r="P3431" s="85"/>
      <c r="Q3431" s="1">
        <f t="shared" si="53"/>
        <v>4012.12</v>
      </c>
    </row>
    <row r="3432" spans="1:17" x14ac:dyDescent="0.25">
      <c r="A3432" s="83" t="s">
        <v>11100</v>
      </c>
      <c r="B3432" s="84" t="s">
        <v>18806</v>
      </c>
      <c r="C3432" s="7">
        <v>11634</v>
      </c>
      <c r="D3432" s="7">
        <v>80</v>
      </c>
      <c r="E3432" s="1">
        <v>50154.69</v>
      </c>
      <c r="F3432" s="1">
        <v>13611.74</v>
      </c>
      <c r="G3432" s="1">
        <v>7064.98</v>
      </c>
      <c r="H3432" s="1">
        <v>5344.38</v>
      </c>
      <c r="I3432" s="6">
        <v>26021.1</v>
      </c>
      <c r="J3432" s="86"/>
      <c r="K3432" s="86"/>
      <c r="L3432" s="85"/>
      <c r="M3432" s="85"/>
      <c r="N3432" s="85"/>
      <c r="O3432" s="85"/>
      <c r="P3432" s="85"/>
      <c r="Q3432" s="1">
        <f t="shared" si="53"/>
        <v>26021.1</v>
      </c>
    </row>
    <row r="3433" spans="1:17" x14ac:dyDescent="0.25">
      <c r="A3433" s="83" t="s">
        <v>11101</v>
      </c>
      <c r="B3433" s="84" t="s">
        <v>18807</v>
      </c>
      <c r="C3433" s="7">
        <v>474</v>
      </c>
      <c r="D3433" s="7">
        <v>3</v>
      </c>
      <c r="E3433" s="1">
        <v>1837.13</v>
      </c>
      <c r="F3433" s="1">
        <v>554.58000000000004</v>
      </c>
      <c r="G3433" s="1">
        <v>264.94</v>
      </c>
      <c r="H3433" s="1">
        <v>195.76</v>
      </c>
      <c r="I3433" s="6">
        <v>1015.28</v>
      </c>
      <c r="J3433" s="86"/>
      <c r="K3433" s="86"/>
      <c r="L3433" s="85"/>
      <c r="M3433" s="85"/>
      <c r="N3433" s="85"/>
      <c r="O3433" s="85"/>
      <c r="P3433" s="85"/>
      <c r="Q3433" s="1">
        <f t="shared" si="53"/>
        <v>1015.28</v>
      </c>
    </row>
    <row r="3434" spans="1:17" x14ac:dyDescent="0.25">
      <c r="A3434" s="83" t="s">
        <v>11102</v>
      </c>
      <c r="B3434" s="84" t="s">
        <v>18808</v>
      </c>
      <c r="C3434" s="7">
        <v>57353</v>
      </c>
      <c r="D3434" s="7">
        <v>475</v>
      </c>
      <c r="E3434" s="1">
        <v>501072.43</v>
      </c>
      <c r="F3434" s="1">
        <v>67102.81</v>
      </c>
      <c r="G3434" s="1">
        <v>41948.35</v>
      </c>
      <c r="H3434" s="1">
        <v>53393.21</v>
      </c>
      <c r="I3434" s="6">
        <v>162444.37</v>
      </c>
      <c r="J3434" s="86"/>
      <c r="K3434" s="86"/>
      <c r="L3434" s="85"/>
      <c r="M3434" s="85"/>
      <c r="N3434" s="85"/>
      <c r="O3434" s="85"/>
      <c r="P3434" s="85"/>
      <c r="Q3434" s="1">
        <f t="shared" si="53"/>
        <v>162444.37</v>
      </c>
    </row>
    <row r="3435" spans="1:17" x14ac:dyDescent="0.25">
      <c r="A3435" s="83" t="s">
        <v>11103</v>
      </c>
      <c r="B3435" s="84" t="s">
        <v>18809</v>
      </c>
      <c r="C3435" s="7">
        <v>3652</v>
      </c>
      <c r="D3435" s="7">
        <v>32</v>
      </c>
      <c r="E3435" s="1">
        <v>21431.35</v>
      </c>
      <c r="F3435" s="1">
        <v>4272.82</v>
      </c>
      <c r="G3435" s="1">
        <v>2825.99</v>
      </c>
      <c r="H3435" s="1">
        <v>2283.6799999999998</v>
      </c>
      <c r="I3435" s="6">
        <v>9382.49</v>
      </c>
      <c r="J3435" s="86"/>
      <c r="K3435" s="86"/>
      <c r="L3435" s="85"/>
      <c r="M3435" s="85"/>
      <c r="N3435" s="85"/>
      <c r="O3435" s="85"/>
      <c r="P3435" s="85"/>
      <c r="Q3435" s="1">
        <f t="shared" si="53"/>
        <v>9382.49</v>
      </c>
    </row>
    <row r="3436" spans="1:17" x14ac:dyDescent="0.25">
      <c r="A3436" s="83" t="s">
        <v>11104</v>
      </c>
      <c r="B3436" s="84" t="s">
        <v>18810</v>
      </c>
      <c r="C3436" s="7">
        <v>820</v>
      </c>
      <c r="D3436" s="7">
        <v>5</v>
      </c>
      <c r="E3436" s="1">
        <v>7144.02</v>
      </c>
      <c r="F3436" s="1">
        <v>959.4</v>
      </c>
      <c r="G3436" s="1">
        <v>441.56</v>
      </c>
      <c r="H3436" s="1">
        <v>761.25</v>
      </c>
      <c r="I3436" s="6">
        <v>2162.21</v>
      </c>
      <c r="J3436" s="86"/>
      <c r="K3436" s="86"/>
      <c r="L3436" s="85"/>
      <c r="M3436" s="85"/>
      <c r="N3436" s="85"/>
      <c r="O3436" s="85"/>
      <c r="P3436" s="85"/>
      <c r="Q3436" s="1">
        <f t="shared" si="53"/>
        <v>2162.21</v>
      </c>
    </row>
    <row r="3437" spans="1:17" x14ac:dyDescent="0.25">
      <c r="A3437" s="83" t="s">
        <v>11105</v>
      </c>
      <c r="B3437" s="84" t="s">
        <v>18811</v>
      </c>
      <c r="C3437" s="7">
        <v>11328</v>
      </c>
      <c r="D3437" s="7">
        <v>167</v>
      </c>
      <c r="E3437" s="1">
        <v>157026.64000000001</v>
      </c>
      <c r="F3437" s="1">
        <v>13253.72</v>
      </c>
      <c r="G3437" s="1">
        <v>14748.16</v>
      </c>
      <c r="H3437" s="1">
        <v>16732.419999999998</v>
      </c>
      <c r="I3437" s="6">
        <v>44734.3</v>
      </c>
      <c r="J3437" s="86"/>
      <c r="K3437" s="86"/>
      <c r="L3437" s="85"/>
      <c r="M3437" s="85"/>
      <c r="N3437" s="85"/>
      <c r="O3437" s="85"/>
      <c r="P3437" s="85"/>
      <c r="Q3437" s="1">
        <f t="shared" si="53"/>
        <v>44734.3</v>
      </c>
    </row>
    <row r="3438" spans="1:17" x14ac:dyDescent="0.25">
      <c r="A3438" s="83" t="s">
        <v>11106</v>
      </c>
      <c r="B3438" s="84" t="s">
        <v>18812</v>
      </c>
      <c r="C3438" s="7">
        <v>6763</v>
      </c>
      <c r="D3438" s="7">
        <v>44</v>
      </c>
      <c r="E3438" s="1">
        <v>32816.43</v>
      </c>
      <c r="F3438" s="1">
        <v>7912.69</v>
      </c>
      <c r="G3438" s="1">
        <v>3885.74</v>
      </c>
      <c r="H3438" s="1">
        <v>3496.85</v>
      </c>
      <c r="I3438" s="6">
        <v>15295.28</v>
      </c>
      <c r="J3438" s="86"/>
      <c r="K3438" s="86"/>
      <c r="L3438" s="85"/>
      <c r="M3438" s="85"/>
      <c r="N3438" s="85"/>
      <c r="O3438" s="85"/>
      <c r="P3438" s="85"/>
      <c r="Q3438" s="1">
        <f t="shared" si="53"/>
        <v>15295.28</v>
      </c>
    </row>
    <row r="3439" spans="1:17" x14ac:dyDescent="0.25">
      <c r="A3439" s="83" t="s">
        <v>11107</v>
      </c>
      <c r="B3439" s="84" t="s">
        <v>18813</v>
      </c>
      <c r="C3439" s="7">
        <v>24343</v>
      </c>
      <c r="D3439" s="7">
        <v>319</v>
      </c>
      <c r="E3439" s="1">
        <v>217605.96</v>
      </c>
      <c r="F3439" s="1">
        <v>28481.22</v>
      </c>
      <c r="G3439" s="1">
        <v>28171.63</v>
      </c>
      <c r="H3439" s="1">
        <v>23187.62</v>
      </c>
      <c r="I3439" s="6">
        <v>79840.47</v>
      </c>
      <c r="J3439" s="86"/>
      <c r="K3439" s="86"/>
      <c r="L3439" s="85"/>
      <c r="M3439" s="85"/>
      <c r="N3439" s="85"/>
      <c r="O3439" s="85"/>
      <c r="P3439" s="85"/>
      <c r="Q3439" s="1">
        <f t="shared" si="53"/>
        <v>79840.47</v>
      </c>
    </row>
    <row r="3440" spans="1:17" x14ac:dyDescent="0.25">
      <c r="A3440" s="83" t="s">
        <v>11108</v>
      </c>
      <c r="B3440" s="84" t="s">
        <v>18814</v>
      </c>
      <c r="C3440" s="7">
        <v>9997</v>
      </c>
      <c r="D3440" s="7">
        <v>117</v>
      </c>
      <c r="E3440" s="1">
        <v>111277.69</v>
      </c>
      <c r="F3440" s="1">
        <v>11696.46</v>
      </c>
      <c r="G3440" s="1">
        <v>10332.540000000001</v>
      </c>
      <c r="H3440" s="1">
        <v>11857.51</v>
      </c>
      <c r="I3440" s="6">
        <v>33886.51</v>
      </c>
      <c r="J3440" s="86"/>
      <c r="K3440" s="86"/>
      <c r="L3440" s="85"/>
      <c r="M3440" s="85"/>
      <c r="N3440" s="85"/>
      <c r="O3440" s="85"/>
      <c r="P3440" s="85"/>
      <c r="Q3440" s="1">
        <f t="shared" si="53"/>
        <v>33886.51</v>
      </c>
    </row>
    <row r="3441" spans="1:17" x14ac:dyDescent="0.25">
      <c r="A3441" s="83" t="s">
        <v>11109</v>
      </c>
      <c r="B3441" s="84" t="s">
        <v>18815</v>
      </c>
      <c r="C3441" s="7">
        <v>1689</v>
      </c>
      <c r="D3441" s="7">
        <v>15</v>
      </c>
      <c r="E3441" s="1">
        <v>12972.48</v>
      </c>
      <c r="F3441" s="1">
        <v>1976.13</v>
      </c>
      <c r="G3441" s="1">
        <v>1324.69</v>
      </c>
      <c r="H3441" s="1">
        <v>1382.32</v>
      </c>
      <c r="I3441" s="6">
        <v>4683.1400000000003</v>
      </c>
      <c r="J3441" s="86"/>
      <c r="K3441" s="86"/>
      <c r="L3441" s="85"/>
      <c r="M3441" s="85"/>
      <c r="N3441" s="85"/>
      <c r="O3441" s="85"/>
      <c r="P3441" s="85"/>
      <c r="Q3441" s="1">
        <f t="shared" si="53"/>
        <v>4683.1400000000003</v>
      </c>
    </row>
    <row r="3442" spans="1:17" x14ac:dyDescent="0.25">
      <c r="A3442" s="83" t="s">
        <v>11110</v>
      </c>
      <c r="B3442" s="84" t="s">
        <v>18816</v>
      </c>
      <c r="C3442" s="7">
        <v>4528</v>
      </c>
      <c r="D3442" s="7">
        <v>43</v>
      </c>
      <c r="E3442" s="1">
        <v>38096.019999999997</v>
      </c>
      <c r="F3442" s="1">
        <v>5297.74</v>
      </c>
      <c r="G3442" s="1">
        <v>3797.43</v>
      </c>
      <c r="H3442" s="1">
        <v>4059.43</v>
      </c>
      <c r="I3442" s="6">
        <v>13154.6</v>
      </c>
      <c r="J3442" s="86"/>
      <c r="K3442" s="86"/>
      <c r="L3442" s="85"/>
      <c r="M3442" s="85"/>
      <c r="N3442" s="85"/>
      <c r="O3442" s="85"/>
      <c r="P3442" s="85"/>
      <c r="Q3442" s="1">
        <f t="shared" si="53"/>
        <v>13154.6</v>
      </c>
    </row>
    <row r="3443" spans="1:17" x14ac:dyDescent="0.25">
      <c r="A3443" s="83" t="s">
        <v>11111</v>
      </c>
      <c r="B3443" s="84" t="s">
        <v>18817</v>
      </c>
      <c r="C3443" s="7">
        <v>1932</v>
      </c>
      <c r="D3443" s="7">
        <v>18</v>
      </c>
      <c r="E3443" s="1">
        <v>17171.55</v>
      </c>
      <c r="F3443" s="1">
        <v>2260.4299999999998</v>
      </c>
      <c r="G3443" s="1">
        <v>1589.62</v>
      </c>
      <c r="H3443" s="1">
        <v>1829.76</v>
      </c>
      <c r="I3443" s="6">
        <v>5679.81</v>
      </c>
      <c r="J3443" s="86"/>
      <c r="K3443" s="86"/>
      <c r="L3443" s="85"/>
      <c r="M3443" s="85"/>
      <c r="N3443" s="85"/>
      <c r="O3443" s="85"/>
      <c r="P3443" s="85"/>
      <c r="Q3443" s="1">
        <f t="shared" si="53"/>
        <v>5679.81</v>
      </c>
    </row>
    <row r="3444" spans="1:17" x14ac:dyDescent="0.25">
      <c r="A3444" s="83" t="s">
        <v>11112</v>
      </c>
      <c r="B3444" s="84" t="s">
        <v>18818</v>
      </c>
      <c r="C3444" s="7">
        <v>1791</v>
      </c>
      <c r="D3444" s="7">
        <v>10</v>
      </c>
      <c r="E3444" s="1">
        <v>12474.95</v>
      </c>
      <c r="F3444" s="1">
        <v>2095.46</v>
      </c>
      <c r="G3444" s="1">
        <v>883.12</v>
      </c>
      <c r="H3444" s="1">
        <v>1329.3</v>
      </c>
      <c r="I3444" s="6">
        <v>4307.88</v>
      </c>
      <c r="J3444" s="86"/>
      <c r="K3444" s="86"/>
      <c r="L3444" s="85"/>
      <c r="M3444" s="85"/>
      <c r="N3444" s="85"/>
      <c r="O3444" s="85"/>
      <c r="P3444" s="85"/>
      <c r="Q3444" s="1">
        <f t="shared" si="53"/>
        <v>4307.88</v>
      </c>
    </row>
    <row r="3445" spans="1:17" x14ac:dyDescent="0.25">
      <c r="A3445" s="83" t="s">
        <v>11113</v>
      </c>
      <c r="B3445" s="84" t="s">
        <v>18819</v>
      </c>
      <c r="C3445" s="7">
        <v>5240</v>
      </c>
      <c r="D3445" s="7">
        <v>43</v>
      </c>
      <c r="E3445" s="1">
        <v>41335.919999999998</v>
      </c>
      <c r="F3445" s="1">
        <v>6130.78</v>
      </c>
      <c r="G3445" s="1">
        <v>3797.43</v>
      </c>
      <c r="H3445" s="1">
        <v>4404.66</v>
      </c>
      <c r="I3445" s="6">
        <v>14332.87</v>
      </c>
      <c r="J3445" s="86"/>
      <c r="K3445" s="86"/>
      <c r="L3445" s="85"/>
      <c r="M3445" s="85"/>
      <c r="N3445" s="85"/>
      <c r="O3445" s="85"/>
      <c r="P3445" s="85"/>
      <c r="Q3445" s="1">
        <f t="shared" si="53"/>
        <v>14332.87</v>
      </c>
    </row>
    <row r="3446" spans="1:17" x14ac:dyDescent="0.25">
      <c r="A3446" s="83" t="s">
        <v>11114</v>
      </c>
      <c r="B3446" s="84" t="s">
        <v>18820</v>
      </c>
      <c r="C3446" s="7">
        <v>2875</v>
      </c>
      <c r="D3446" s="7">
        <v>19</v>
      </c>
      <c r="E3446" s="1">
        <v>16470.27</v>
      </c>
      <c r="F3446" s="1">
        <v>3363.74</v>
      </c>
      <c r="G3446" s="1">
        <v>1677.94</v>
      </c>
      <c r="H3446" s="1">
        <v>1755.04</v>
      </c>
      <c r="I3446" s="6">
        <v>6796.72</v>
      </c>
      <c r="J3446" s="86"/>
      <c r="K3446" s="86"/>
      <c r="L3446" s="85"/>
      <c r="M3446" s="85"/>
      <c r="N3446" s="85"/>
      <c r="O3446" s="85"/>
      <c r="P3446" s="85"/>
      <c r="Q3446" s="1">
        <f t="shared" si="53"/>
        <v>6796.72</v>
      </c>
    </row>
    <row r="3447" spans="1:17" x14ac:dyDescent="0.25">
      <c r="A3447" s="83" t="s">
        <v>11115</v>
      </c>
      <c r="B3447" s="84" t="s">
        <v>18821</v>
      </c>
      <c r="C3447" s="7">
        <v>6156</v>
      </c>
      <c r="D3447" s="7">
        <v>45</v>
      </c>
      <c r="E3447" s="1">
        <v>43273.52</v>
      </c>
      <c r="F3447" s="1">
        <v>7202.5</v>
      </c>
      <c r="G3447" s="1">
        <v>3974.06</v>
      </c>
      <c r="H3447" s="1">
        <v>4611.1400000000003</v>
      </c>
      <c r="I3447" s="6">
        <v>15787.7</v>
      </c>
      <c r="J3447" s="86"/>
      <c r="K3447" s="86"/>
      <c r="L3447" s="85"/>
      <c r="M3447" s="85"/>
      <c r="N3447" s="85"/>
      <c r="O3447" s="85"/>
      <c r="P3447" s="85"/>
      <c r="Q3447" s="1">
        <f t="shared" si="53"/>
        <v>15787.7</v>
      </c>
    </row>
    <row r="3448" spans="1:17" x14ac:dyDescent="0.25">
      <c r="A3448" s="83" t="s">
        <v>11116</v>
      </c>
      <c r="B3448" s="84" t="s">
        <v>18822</v>
      </c>
      <c r="C3448" s="7">
        <v>4731</v>
      </c>
      <c r="D3448" s="7">
        <v>51</v>
      </c>
      <c r="E3448" s="1">
        <v>22242.639999999999</v>
      </c>
      <c r="F3448" s="1">
        <v>5535.26</v>
      </c>
      <c r="G3448" s="1">
        <v>4503.93</v>
      </c>
      <c r="H3448" s="1">
        <v>2370.13</v>
      </c>
      <c r="I3448" s="6">
        <v>12409.32</v>
      </c>
      <c r="J3448" s="86"/>
      <c r="K3448" s="86"/>
      <c r="L3448" s="85"/>
      <c r="M3448" s="85"/>
      <c r="N3448" s="85"/>
      <c r="O3448" s="85"/>
      <c r="P3448" s="85"/>
      <c r="Q3448" s="1">
        <f t="shared" si="53"/>
        <v>12409.32</v>
      </c>
    </row>
    <row r="3449" spans="1:17" x14ac:dyDescent="0.25">
      <c r="A3449" s="83" t="s">
        <v>11117</v>
      </c>
      <c r="B3449" s="84" t="s">
        <v>18823</v>
      </c>
      <c r="C3449" s="7">
        <v>2159</v>
      </c>
      <c r="D3449" s="7">
        <v>27</v>
      </c>
      <c r="E3449" s="1">
        <v>29471.32</v>
      </c>
      <c r="F3449" s="1">
        <v>2526.02</v>
      </c>
      <c r="G3449" s="1">
        <v>2384.4299999999998</v>
      </c>
      <c r="H3449" s="1">
        <v>3140.4</v>
      </c>
      <c r="I3449" s="6">
        <v>8050.85</v>
      </c>
      <c r="J3449" s="86"/>
      <c r="K3449" s="86"/>
      <c r="L3449" s="85"/>
      <c r="M3449" s="85"/>
      <c r="N3449" s="85"/>
      <c r="O3449" s="85"/>
      <c r="P3449" s="85"/>
      <c r="Q3449" s="1">
        <f t="shared" si="53"/>
        <v>8050.85</v>
      </c>
    </row>
    <row r="3450" spans="1:17" x14ac:dyDescent="0.25">
      <c r="A3450" s="83" t="s">
        <v>11118</v>
      </c>
      <c r="B3450" s="84" t="s">
        <v>18824</v>
      </c>
      <c r="C3450" s="7">
        <v>2234</v>
      </c>
      <c r="D3450" s="7">
        <v>20</v>
      </c>
      <c r="E3450" s="1">
        <v>11846.54</v>
      </c>
      <c r="F3450" s="1">
        <v>2613.7800000000002</v>
      </c>
      <c r="G3450" s="1">
        <v>1766.25</v>
      </c>
      <c r="H3450" s="1">
        <v>1262.3399999999999</v>
      </c>
      <c r="I3450" s="6">
        <v>5642.37</v>
      </c>
      <c r="J3450" s="86"/>
      <c r="K3450" s="86"/>
      <c r="L3450" s="85"/>
      <c r="M3450" s="85"/>
      <c r="N3450" s="85"/>
      <c r="O3450" s="85"/>
      <c r="P3450" s="85"/>
      <c r="Q3450" s="1">
        <f t="shared" si="53"/>
        <v>5642.37</v>
      </c>
    </row>
    <row r="3451" spans="1:17" x14ac:dyDescent="0.25">
      <c r="A3451" s="83" t="s">
        <v>11119</v>
      </c>
      <c r="B3451" s="84" t="s">
        <v>18825</v>
      </c>
      <c r="C3451" s="7">
        <v>5196</v>
      </c>
      <c r="D3451" s="7">
        <v>41</v>
      </c>
      <c r="E3451" s="1">
        <v>28185.63</v>
      </c>
      <c r="F3451" s="1">
        <v>6079.3</v>
      </c>
      <c r="G3451" s="1">
        <v>3620.81</v>
      </c>
      <c r="H3451" s="1">
        <v>3003.4</v>
      </c>
      <c r="I3451" s="6">
        <v>12703.51</v>
      </c>
      <c r="J3451" s="86"/>
      <c r="K3451" s="86"/>
      <c r="L3451" s="85"/>
      <c r="M3451" s="85"/>
      <c r="N3451" s="85"/>
      <c r="O3451" s="85"/>
      <c r="P3451" s="85"/>
      <c r="Q3451" s="1">
        <f t="shared" si="53"/>
        <v>12703.51</v>
      </c>
    </row>
    <row r="3452" spans="1:17" x14ac:dyDescent="0.25">
      <c r="A3452" s="83" t="s">
        <v>11120</v>
      </c>
      <c r="B3452" s="84" t="s">
        <v>18826</v>
      </c>
      <c r="C3452" s="7">
        <v>3531</v>
      </c>
      <c r="D3452" s="7">
        <v>27</v>
      </c>
      <c r="E3452" s="1">
        <v>15276.44</v>
      </c>
      <c r="F3452" s="1">
        <v>4131.26</v>
      </c>
      <c r="G3452" s="1">
        <v>2384.4299999999998</v>
      </c>
      <c r="H3452" s="1">
        <v>1627.82</v>
      </c>
      <c r="I3452" s="6">
        <v>8143.51</v>
      </c>
      <c r="J3452" s="86"/>
      <c r="K3452" s="86"/>
      <c r="L3452" s="85"/>
      <c r="M3452" s="85"/>
      <c r="N3452" s="85"/>
      <c r="O3452" s="85"/>
      <c r="P3452" s="85"/>
      <c r="Q3452" s="1">
        <f t="shared" si="53"/>
        <v>8143.51</v>
      </c>
    </row>
    <row r="3453" spans="1:17" x14ac:dyDescent="0.25">
      <c r="A3453" s="83" t="s">
        <v>11121</v>
      </c>
      <c r="B3453" s="84" t="s">
        <v>18827</v>
      </c>
      <c r="C3453" s="7">
        <v>3886</v>
      </c>
      <c r="D3453" s="7">
        <v>24</v>
      </c>
      <c r="E3453" s="1">
        <v>18523.330000000002</v>
      </c>
      <c r="F3453" s="1">
        <v>4546.6099999999997</v>
      </c>
      <c r="G3453" s="1">
        <v>2119.5</v>
      </c>
      <c r="H3453" s="1">
        <v>1973.81</v>
      </c>
      <c r="I3453" s="6">
        <v>8639.92</v>
      </c>
      <c r="J3453" s="86"/>
      <c r="K3453" s="86"/>
      <c r="L3453" s="85"/>
      <c r="M3453" s="85"/>
      <c r="N3453" s="85"/>
      <c r="O3453" s="85"/>
      <c r="P3453" s="85"/>
      <c r="Q3453" s="1">
        <f t="shared" si="53"/>
        <v>8639.92</v>
      </c>
    </row>
    <row r="3454" spans="1:17" x14ac:dyDescent="0.25">
      <c r="A3454" s="83" t="s">
        <v>11122</v>
      </c>
      <c r="B3454" s="84" t="s">
        <v>18828</v>
      </c>
      <c r="C3454" s="7">
        <v>890</v>
      </c>
      <c r="D3454" s="7">
        <v>22</v>
      </c>
      <c r="E3454" s="1">
        <v>3231.78</v>
      </c>
      <c r="F3454" s="1">
        <v>1041.3</v>
      </c>
      <c r="G3454" s="1">
        <v>1942.87</v>
      </c>
      <c r="H3454" s="1">
        <v>344.37</v>
      </c>
      <c r="I3454" s="6">
        <v>3328.54</v>
      </c>
      <c r="J3454" s="86"/>
      <c r="K3454" s="86"/>
      <c r="L3454" s="85"/>
      <c r="M3454" s="85"/>
      <c r="N3454" s="85"/>
      <c r="O3454" s="85"/>
      <c r="P3454" s="85"/>
      <c r="Q3454" s="1">
        <f t="shared" si="53"/>
        <v>3328.54</v>
      </c>
    </row>
    <row r="3455" spans="1:17" x14ac:dyDescent="0.25">
      <c r="A3455" s="83" t="s">
        <v>11123</v>
      </c>
      <c r="B3455" s="84" t="s">
        <v>18829</v>
      </c>
      <c r="C3455" s="7">
        <v>675</v>
      </c>
      <c r="D3455" s="7">
        <v>7</v>
      </c>
      <c r="E3455" s="1">
        <v>9551.01</v>
      </c>
      <c r="F3455" s="1">
        <v>789.74</v>
      </c>
      <c r="G3455" s="1">
        <v>618.17999999999995</v>
      </c>
      <c r="H3455" s="1">
        <v>1017.74</v>
      </c>
      <c r="I3455" s="6">
        <v>2425.66</v>
      </c>
      <c r="J3455" s="86"/>
      <c r="K3455" s="86"/>
      <c r="L3455" s="85"/>
      <c r="M3455" s="85"/>
      <c r="N3455" s="85"/>
      <c r="O3455" s="85"/>
      <c r="P3455" s="85"/>
      <c r="Q3455" s="1">
        <f t="shared" si="53"/>
        <v>2425.66</v>
      </c>
    </row>
    <row r="3456" spans="1:17" x14ac:dyDescent="0.25">
      <c r="A3456" s="83" t="s">
        <v>11124</v>
      </c>
      <c r="B3456" s="84" t="s">
        <v>18830</v>
      </c>
      <c r="C3456" s="7">
        <v>4463</v>
      </c>
      <c r="D3456" s="7">
        <v>50</v>
      </c>
      <c r="E3456" s="1">
        <v>26815.77</v>
      </c>
      <c r="F3456" s="1">
        <v>5221.7</v>
      </c>
      <c r="G3456" s="1">
        <v>4415.62</v>
      </c>
      <c r="H3456" s="1">
        <v>2857.43</v>
      </c>
      <c r="I3456" s="6">
        <v>12494.75</v>
      </c>
      <c r="J3456" s="86"/>
      <c r="K3456" s="86"/>
      <c r="L3456" s="85"/>
      <c r="M3456" s="85"/>
      <c r="N3456" s="85"/>
      <c r="O3456" s="85"/>
      <c r="P3456" s="85"/>
      <c r="Q3456" s="1">
        <f t="shared" si="53"/>
        <v>12494.75</v>
      </c>
    </row>
    <row r="3457" spans="1:17" x14ac:dyDescent="0.25">
      <c r="A3457" s="83" t="s">
        <v>11125</v>
      </c>
      <c r="B3457" s="84" t="s">
        <v>18831</v>
      </c>
      <c r="C3457" s="7">
        <v>2129</v>
      </c>
      <c r="D3457" s="7">
        <v>22</v>
      </c>
      <c r="E3457" s="1">
        <v>12049.97</v>
      </c>
      <c r="F3457" s="1">
        <v>2490.92</v>
      </c>
      <c r="G3457" s="1">
        <v>1942.87</v>
      </c>
      <c r="H3457" s="1">
        <v>1284.02</v>
      </c>
      <c r="I3457" s="6">
        <v>5717.81</v>
      </c>
      <c r="J3457" s="86"/>
      <c r="K3457" s="86"/>
      <c r="L3457" s="85"/>
      <c r="M3457" s="85"/>
      <c r="N3457" s="85"/>
      <c r="O3457" s="85"/>
      <c r="P3457" s="85"/>
      <c r="Q3457" s="1">
        <f t="shared" si="53"/>
        <v>5717.81</v>
      </c>
    </row>
    <row r="3458" spans="1:17" x14ac:dyDescent="0.25">
      <c r="A3458" s="83" t="s">
        <v>11126</v>
      </c>
      <c r="B3458" s="84" t="s">
        <v>18832</v>
      </c>
      <c r="C3458" s="7">
        <v>1803</v>
      </c>
      <c r="D3458" s="7">
        <v>12</v>
      </c>
      <c r="E3458" s="1">
        <v>10806.38</v>
      </c>
      <c r="F3458" s="1">
        <v>2109.5</v>
      </c>
      <c r="G3458" s="1">
        <v>1059.74</v>
      </c>
      <c r="H3458" s="1">
        <v>1151.5</v>
      </c>
      <c r="I3458" s="6">
        <v>4320.74</v>
      </c>
      <c r="J3458" s="86"/>
      <c r="K3458" s="86"/>
      <c r="L3458" s="85"/>
      <c r="M3458" s="85"/>
      <c r="N3458" s="85"/>
      <c r="O3458" s="85"/>
      <c r="P3458" s="85"/>
      <c r="Q3458" s="1">
        <f t="shared" si="53"/>
        <v>4320.74</v>
      </c>
    </row>
    <row r="3459" spans="1:17" x14ac:dyDescent="0.25">
      <c r="A3459" s="83" t="s">
        <v>11127</v>
      </c>
      <c r="B3459" s="84" t="s">
        <v>18833</v>
      </c>
      <c r="C3459" s="7">
        <v>2220</v>
      </c>
      <c r="D3459" s="7">
        <v>20</v>
      </c>
      <c r="E3459" s="1">
        <v>7556.9</v>
      </c>
      <c r="F3459" s="1">
        <v>2597.39</v>
      </c>
      <c r="G3459" s="1">
        <v>1766.25</v>
      </c>
      <c r="H3459" s="1">
        <v>805.25</v>
      </c>
      <c r="I3459" s="6">
        <v>5168.8900000000003</v>
      </c>
      <c r="J3459" s="86"/>
      <c r="K3459" s="86"/>
      <c r="L3459" s="85"/>
      <c r="M3459" s="85"/>
      <c r="N3459" s="85"/>
      <c r="O3459" s="85"/>
      <c r="P3459" s="85"/>
      <c r="Q3459" s="1">
        <f t="shared" si="53"/>
        <v>5168.8900000000003</v>
      </c>
    </row>
    <row r="3460" spans="1:17" x14ac:dyDescent="0.25">
      <c r="A3460" s="83" t="s">
        <v>11128</v>
      </c>
      <c r="B3460" s="84" t="s">
        <v>18834</v>
      </c>
      <c r="C3460" s="7">
        <v>1098</v>
      </c>
      <c r="D3460" s="7">
        <v>13</v>
      </c>
      <c r="E3460" s="1">
        <v>38963.339999999997</v>
      </c>
      <c r="F3460" s="1">
        <v>1284.6600000000001</v>
      </c>
      <c r="G3460" s="1">
        <v>1148.06</v>
      </c>
      <c r="H3460" s="1">
        <v>4151.8500000000004</v>
      </c>
      <c r="I3460" s="6">
        <v>6584.57</v>
      </c>
      <c r="J3460" s="86"/>
      <c r="K3460" s="86"/>
      <c r="L3460" s="85"/>
      <c r="M3460" s="85"/>
      <c r="N3460" s="85"/>
      <c r="O3460" s="85"/>
      <c r="P3460" s="85"/>
      <c r="Q3460" s="1">
        <f t="shared" si="53"/>
        <v>6584.57</v>
      </c>
    </row>
    <row r="3461" spans="1:17" x14ac:dyDescent="0.25">
      <c r="A3461" s="83" t="s">
        <v>11129</v>
      </c>
      <c r="B3461" s="84" t="s">
        <v>18835</v>
      </c>
      <c r="C3461" s="7">
        <v>2508</v>
      </c>
      <c r="D3461" s="7">
        <v>14</v>
      </c>
      <c r="E3461" s="1">
        <v>8835.06</v>
      </c>
      <c r="F3461" s="1">
        <v>2934.35</v>
      </c>
      <c r="G3461" s="1">
        <v>1236.3800000000001</v>
      </c>
      <c r="H3461" s="1">
        <v>941.45</v>
      </c>
      <c r="I3461" s="6">
        <v>5112.18</v>
      </c>
      <c r="J3461" s="86"/>
      <c r="K3461" s="86"/>
      <c r="L3461" s="85"/>
      <c r="M3461" s="85"/>
      <c r="N3461" s="85"/>
      <c r="O3461" s="85"/>
      <c r="P3461" s="85"/>
      <c r="Q3461" s="1">
        <f t="shared" si="53"/>
        <v>5112.18</v>
      </c>
    </row>
    <row r="3462" spans="1:17" x14ac:dyDescent="0.25">
      <c r="A3462" s="83" t="s">
        <v>11130</v>
      </c>
      <c r="B3462" s="84" t="s">
        <v>18836</v>
      </c>
      <c r="C3462" s="7">
        <v>14142</v>
      </c>
      <c r="D3462" s="7">
        <v>116</v>
      </c>
      <c r="E3462" s="1">
        <v>74227.62</v>
      </c>
      <c r="F3462" s="1">
        <v>16546.09</v>
      </c>
      <c r="G3462" s="1">
        <v>10244.23</v>
      </c>
      <c r="H3462" s="1">
        <v>7909.54</v>
      </c>
      <c r="I3462" s="6">
        <v>34699.86</v>
      </c>
      <c r="J3462" s="86"/>
      <c r="K3462" s="86"/>
      <c r="L3462" s="85"/>
      <c r="M3462" s="85"/>
      <c r="N3462" s="85"/>
      <c r="O3462" s="85"/>
      <c r="P3462" s="85"/>
      <c r="Q3462" s="1">
        <f t="shared" si="53"/>
        <v>34699.86</v>
      </c>
    </row>
    <row r="3463" spans="1:17" x14ac:dyDescent="0.25">
      <c r="A3463" s="83" t="s">
        <v>11131</v>
      </c>
      <c r="B3463" s="84" t="s">
        <v>18837</v>
      </c>
      <c r="C3463" s="7">
        <v>13632</v>
      </c>
      <c r="D3463" s="7">
        <v>120</v>
      </c>
      <c r="E3463" s="1">
        <v>90816.63</v>
      </c>
      <c r="F3463" s="1">
        <v>15949.39</v>
      </c>
      <c r="G3463" s="1">
        <v>10597.48</v>
      </c>
      <c r="H3463" s="1">
        <v>9677.2199999999993</v>
      </c>
      <c r="I3463" s="6">
        <v>36224.089999999997</v>
      </c>
      <c r="J3463" s="86"/>
      <c r="K3463" s="86"/>
      <c r="L3463" s="85"/>
      <c r="M3463" s="85"/>
      <c r="N3463" s="85"/>
      <c r="O3463" s="85"/>
      <c r="P3463" s="85"/>
      <c r="Q3463" s="1">
        <f t="shared" si="53"/>
        <v>36224.089999999997</v>
      </c>
    </row>
    <row r="3464" spans="1:17" x14ac:dyDescent="0.25">
      <c r="A3464" s="83" t="s">
        <v>11132</v>
      </c>
      <c r="B3464" s="84" t="s">
        <v>18838</v>
      </c>
      <c r="C3464" s="7">
        <v>7222</v>
      </c>
      <c r="D3464" s="7">
        <v>70</v>
      </c>
      <c r="E3464" s="1">
        <v>50170.7</v>
      </c>
      <c r="F3464" s="1">
        <v>8449.7099999999991</v>
      </c>
      <c r="G3464" s="1">
        <v>6181.86</v>
      </c>
      <c r="H3464" s="1">
        <v>5346.08</v>
      </c>
      <c r="I3464" s="6">
        <v>19977.650000000001</v>
      </c>
      <c r="J3464" s="86"/>
      <c r="K3464" s="86"/>
      <c r="L3464" s="85"/>
      <c r="M3464" s="85"/>
      <c r="N3464" s="85"/>
      <c r="O3464" s="85"/>
      <c r="P3464" s="85"/>
      <c r="Q3464" s="1">
        <f t="shared" si="53"/>
        <v>19977.650000000001</v>
      </c>
    </row>
    <row r="3465" spans="1:17" x14ac:dyDescent="0.25">
      <c r="A3465" s="83" t="s">
        <v>11133</v>
      </c>
      <c r="B3465" s="84" t="s">
        <v>18839</v>
      </c>
      <c r="C3465" s="7">
        <v>1372</v>
      </c>
      <c r="D3465" s="7">
        <v>18</v>
      </c>
      <c r="E3465" s="1">
        <v>20569.990000000002</v>
      </c>
      <c r="F3465" s="1">
        <v>1605.23</v>
      </c>
      <c r="G3465" s="1">
        <v>1589.62</v>
      </c>
      <c r="H3465" s="1">
        <v>2191.9</v>
      </c>
      <c r="I3465" s="6">
        <v>5386.75</v>
      </c>
      <c r="J3465" s="86"/>
      <c r="K3465" s="86"/>
      <c r="L3465" s="85"/>
      <c r="M3465" s="85"/>
      <c r="N3465" s="85"/>
      <c r="O3465" s="85"/>
      <c r="P3465" s="85"/>
      <c r="Q3465" s="1">
        <f t="shared" si="53"/>
        <v>5386.75</v>
      </c>
    </row>
    <row r="3466" spans="1:17" x14ac:dyDescent="0.25">
      <c r="A3466" s="83" t="s">
        <v>11134</v>
      </c>
      <c r="B3466" s="84" t="s">
        <v>18840</v>
      </c>
      <c r="C3466" s="7">
        <v>770</v>
      </c>
      <c r="D3466" s="7">
        <v>5</v>
      </c>
      <c r="E3466" s="1">
        <v>3059.53</v>
      </c>
      <c r="F3466" s="1">
        <v>900.9</v>
      </c>
      <c r="G3466" s="1">
        <v>441.56</v>
      </c>
      <c r="H3466" s="1">
        <v>326.02</v>
      </c>
      <c r="I3466" s="6">
        <v>1668.48</v>
      </c>
      <c r="J3466" s="86"/>
      <c r="K3466" s="86"/>
      <c r="L3466" s="85"/>
      <c r="M3466" s="85"/>
      <c r="N3466" s="85"/>
      <c r="O3466" s="85"/>
      <c r="P3466" s="85"/>
      <c r="Q3466" s="1">
        <f t="shared" si="53"/>
        <v>1668.48</v>
      </c>
    </row>
    <row r="3467" spans="1:17" x14ac:dyDescent="0.25">
      <c r="A3467" s="83" t="s">
        <v>11135</v>
      </c>
      <c r="B3467" s="84" t="s">
        <v>18841</v>
      </c>
      <c r="C3467" s="7">
        <v>34329</v>
      </c>
      <c r="D3467" s="7">
        <v>449</v>
      </c>
      <c r="E3467" s="1">
        <v>242689.6</v>
      </c>
      <c r="F3467" s="1">
        <v>40164.81</v>
      </c>
      <c r="G3467" s="1">
        <v>39652.230000000003</v>
      </c>
      <c r="H3467" s="1">
        <v>25860.48</v>
      </c>
      <c r="I3467" s="6">
        <v>105677.52</v>
      </c>
      <c r="J3467" s="86"/>
      <c r="K3467" s="86"/>
      <c r="L3467" s="85"/>
      <c r="M3467" s="85"/>
      <c r="N3467" s="85"/>
      <c r="O3467" s="85"/>
      <c r="P3467" s="85"/>
      <c r="Q3467" s="1">
        <f t="shared" si="53"/>
        <v>105677.52</v>
      </c>
    </row>
    <row r="3468" spans="1:17" x14ac:dyDescent="0.25">
      <c r="A3468" s="83" t="s">
        <v>11136</v>
      </c>
      <c r="B3468" s="84" t="s">
        <v>18842</v>
      </c>
      <c r="C3468" s="7">
        <v>3679</v>
      </c>
      <c r="D3468" s="7">
        <v>24</v>
      </c>
      <c r="E3468" s="1">
        <v>17480.59</v>
      </c>
      <c r="F3468" s="1">
        <v>4304.42</v>
      </c>
      <c r="G3468" s="1">
        <v>2119.5</v>
      </c>
      <c r="H3468" s="1">
        <v>1862.7</v>
      </c>
      <c r="I3468" s="6">
        <v>8286.6200000000008</v>
      </c>
      <c r="J3468" s="86"/>
      <c r="K3468" s="86"/>
      <c r="L3468" s="85"/>
      <c r="M3468" s="85"/>
      <c r="N3468" s="85"/>
      <c r="O3468" s="85"/>
      <c r="P3468" s="85"/>
      <c r="Q3468" s="1">
        <f t="shared" si="53"/>
        <v>8286.6200000000008</v>
      </c>
    </row>
    <row r="3469" spans="1:17" x14ac:dyDescent="0.25">
      <c r="A3469" s="83" t="s">
        <v>11137</v>
      </c>
      <c r="B3469" s="84" t="s">
        <v>18843</v>
      </c>
      <c r="C3469" s="7">
        <v>4409</v>
      </c>
      <c r="D3469" s="7">
        <v>49</v>
      </c>
      <c r="E3469" s="1">
        <v>68912.399999999994</v>
      </c>
      <c r="F3469" s="1">
        <v>5158.51</v>
      </c>
      <c r="G3469" s="1">
        <v>4327.3</v>
      </c>
      <c r="H3469" s="1">
        <v>7343.16</v>
      </c>
      <c r="I3469" s="6">
        <v>16828.97</v>
      </c>
      <c r="J3469" s="86"/>
      <c r="K3469" s="86"/>
      <c r="L3469" s="85"/>
      <c r="M3469" s="85"/>
      <c r="N3469" s="85"/>
      <c r="O3469" s="85"/>
      <c r="P3469" s="85"/>
      <c r="Q3469" s="1">
        <f t="shared" si="53"/>
        <v>16828.97</v>
      </c>
    </row>
    <row r="3470" spans="1:17" x14ac:dyDescent="0.25">
      <c r="A3470" s="83" t="s">
        <v>11138</v>
      </c>
      <c r="B3470" s="84" t="s">
        <v>18844</v>
      </c>
      <c r="C3470" s="7">
        <v>10673</v>
      </c>
      <c r="D3470" s="7">
        <v>80</v>
      </c>
      <c r="E3470" s="1">
        <v>101104.35</v>
      </c>
      <c r="F3470" s="1">
        <v>12487.38</v>
      </c>
      <c r="G3470" s="1">
        <v>7064.98</v>
      </c>
      <c r="H3470" s="1">
        <v>10773.46</v>
      </c>
      <c r="I3470" s="6">
        <v>30325.82</v>
      </c>
      <c r="J3470" s="86"/>
      <c r="K3470" s="86"/>
      <c r="L3470" s="85"/>
      <c r="M3470" s="85"/>
      <c r="N3470" s="85"/>
      <c r="O3470" s="85"/>
      <c r="P3470" s="85"/>
      <c r="Q3470" s="1">
        <f t="shared" ref="Q3470:Q3533" si="54">I3470+P3470</f>
        <v>30325.82</v>
      </c>
    </row>
    <row r="3471" spans="1:17" x14ac:dyDescent="0.25">
      <c r="A3471" s="83" t="s">
        <v>11139</v>
      </c>
      <c r="B3471" s="84" t="s">
        <v>18845</v>
      </c>
      <c r="C3471" s="7">
        <v>3038</v>
      </c>
      <c r="D3471" s="7">
        <v>33</v>
      </c>
      <c r="E3471" s="1">
        <v>41781.03</v>
      </c>
      <c r="F3471" s="1">
        <v>3554.45</v>
      </c>
      <c r="G3471" s="1">
        <v>2914.3</v>
      </c>
      <c r="H3471" s="1">
        <v>4452.1000000000004</v>
      </c>
      <c r="I3471" s="6">
        <v>10920.85</v>
      </c>
      <c r="J3471" s="86"/>
      <c r="K3471" s="86"/>
      <c r="L3471" s="85"/>
      <c r="M3471" s="85"/>
      <c r="N3471" s="85"/>
      <c r="O3471" s="85"/>
      <c r="P3471" s="85"/>
      <c r="Q3471" s="1">
        <f t="shared" si="54"/>
        <v>10920.85</v>
      </c>
    </row>
    <row r="3472" spans="1:17" x14ac:dyDescent="0.25">
      <c r="A3472" s="83" t="s">
        <v>11140</v>
      </c>
      <c r="B3472" s="84" t="s">
        <v>18846</v>
      </c>
      <c r="C3472" s="7">
        <v>8078</v>
      </c>
      <c r="D3472" s="7">
        <v>67</v>
      </c>
      <c r="E3472" s="1">
        <v>120604.99</v>
      </c>
      <c r="F3472" s="1">
        <v>9451.23</v>
      </c>
      <c r="G3472" s="1">
        <v>5916.93</v>
      </c>
      <c r="H3472" s="1">
        <v>12851.41</v>
      </c>
      <c r="I3472" s="6">
        <v>28219.57</v>
      </c>
      <c r="J3472" s="86"/>
      <c r="K3472" s="86"/>
      <c r="L3472" s="85"/>
      <c r="M3472" s="85"/>
      <c r="N3472" s="85"/>
      <c r="O3472" s="85"/>
      <c r="P3472" s="85"/>
      <c r="Q3472" s="1">
        <f t="shared" si="54"/>
        <v>28219.57</v>
      </c>
    </row>
    <row r="3473" spans="1:17" x14ac:dyDescent="0.25">
      <c r="A3473" s="83" t="s">
        <v>11141</v>
      </c>
      <c r="B3473" s="84" t="s">
        <v>18847</v>
      </c>
      <c r="C3473" s="7">
        <v>968</v>
      </c>
      <c r="D3473" s="7">
        <v>8</v>
      </c>
      <c r="E3473" s="1">
        <v>1647.64</v>
      </c>
      <c r="F3473" s="1">
        <v>1132.56</v>
      </c>
      <c r="G3473" s="1">
        <v>706.5</v>
      </c>
      <c r="H3473" s="1">
        <v>175.57</v>
      </c>
      <c r="I3473" s="6">
        <v>2014.63</v>
      </c>
      <c r="J3473" s="86"/>
      <c r="K3473" s="86"/>
      <c r="L3473" s="85"/>
      <c r="M3473" s="85"/>
      <c r="N3473" s="85"/>
      <c r="O3473" s="85"/>
      <c r="P3473" s="85"/>
      <c r="Q3473" s="1">
        <f t="shared" si="54"/>
        <v>2014.63</v>
      </c>
    </row>
    <row r="3474" spans="1:17" x14ac:dyDescent="0.25">
      <c r="A3474" s="83" t="s">
        <v>11142</v>
      </c>
      <c r="B3474" s="84" t="s">
        <v>18848</v>
      </c>
      <c r="C3474" s="7">
        <v>6020</v>
      </c>
      <c r="D3474" s="7">
        <v>51</v>
      </c>
      <c r="E3474" s="1">
        <v>52106.77</v>
      </c>
      <c r="F3474" s="1">
        <v>7043.38</v>
      </c>
      <c r="G3474" s="1">
        <v>4503.93</v>
      </c>
      <c r="H3474" s="1">
        <v>5552.38</v>
      </c>
      <c r="I3474" s="6">
        <v>17099.689999999999</v>
      </c>
      <c r="J3474" s="86"/>
      <c r="K3474" s="86"/>
      <c r="L3474" s="85"/>
      <c r="M3474" s="85"/>
      <c r="N3474" s="85"/>
      <c r="O3474" s="85"/>
      <c r="P3474" s="85"/>
      <c r="Q3474" s="1">
        <f t="shared" si="54"/>
        <v>17099.689999999999</v>
      </c>
    </row>
    <row r="3475" spans="1:17" x14ac:dyDescent="0.25">
      <c r="A3475" s="83" t="s">
        <v>11143</v>
      </c>
      <c r="B3475" s="84" t="s">
        <v>18849</v>
      </c>
      <c r="C3475" s="7">
        <v>391</v>
      </c>
      <c r="D3475" s="7">
        <v>1</v>
      </c>
      <c r="E3475" s="1">
        <v>313.41000000000003</v>
      </c>
      <c r="F3475" s="1">
        <v>457.47</v>
      </c>
      <c r="G3475" s="1">
        <v>88.31</v>
      </c>
      <c r="H3475" s="1">
        <v>33.4</v>
      </c>
      <c r="I3475" s="6">
        <v>579.17999999999995</v>
      </c>
      <c r="J3475" s="86"/>
      <c r="K3475" s="86"/>
      <c r="L3475" s="85"/>
      <c r="M3475" s="85"/>
      <c r="N3475" s="85"/>
      <c r="O3475" s="85"/>
      <c r="P3475" s="85"/>
      <c r="Q3475" s="1">
        <f t="shared" si="54"/>
        <v>579.17999999999995</v>
      </c>
    </row>
    <row r="3476" spans="1:17" x14ac:dyDescent="0.25">
      <c r="A3476" s="83" t="s">
        <v>11144</v>
      </c>
      <c r="B3476" s="84" t="s">
        <v>18850</v>
      </c>
      <c r="C3476" s="7">
        <v>1332</v>
      </c>
      <c r="D3476" s="7">
        <v>33</v>
      </c>
      <c r="E3476" s="1">
        <v>19884.830000000002</v>
      </c>
      <c r="F3476" s="1">
        <v>1558.43</v>
      </c>
      <c r="G3476" s="1">
        <v>2914.3</v>
      </c>
      <c r="H3476" s="1">
        <v>2118.89</v>
      </c>
      <c r="I3476" s="6">
        <v>6591.62</v>
      </c>
      <c r="J3476" s="86"/>
      <c r="K3476" s="86"/>
      <c r="L3476" s="85"/>
      <c r="M3476" s="85"/>
      <c r="N3476" s="85"/>
      <c r="O3476" s="85"/>
      <c r="P3476" s="85"/>
      <c r="Q3476" s="1">
        <f t="shared" si="54"/>
        <v>6591.62</v>
      </c>
    </row>
    <row r="3477" spans="1:17" x14ac:dyDescent="0.25">
      <c r="A3477" s="83" t="s">
        <v>11145</v>
      </c>
      <c r="B3477" s="84" t="s">
        <v>18851</v>
      </c>
      <c r="C3477" s="7">
        <v>2633</v>
      </c>
      <c r="D3477" s="7">
        <v>28</v>
      </c>
      <c r="E3477" s="1">
        <v>21292.58</v>
      </c>
      <c r="F3477" s="1">
        <v>3080.6</v>
      </c>
      <c r="G3477" s="1">
        <v>2472.7399999999998</v>
      </c>
      <c r="H3477" s="1">
        <v>2268.89</v>
      </c>
      <c r="I3477" s="6">
        <v>7822.23</v>
      </c>
      <c r="J3477" s="86"/>
      <c r="K3477" s="86"/>
      <c r="L3477" s="85"/>
      <c r="M3477" s="85"/>
      <c r="N3477" s="85"/>
      <c r="O3477" s="85"/>
      <c r="P3477" s="85"/>
      <c r="Q3477" s="1">
        <f t="shared" si="54"/>
        <v>7822.23</v>
      </c>
    </row>
    <row r="3478" spans="1:17" x14ac:dyDescent="0.25">
      <c r="A3478" s="83" t="s">
        <v>11146</v>
      </c>
      <c r="B3478" s="84" t="s">
        <v>18852</v>
      </c>
      <c r="C3478" s="7">
        <v>4298</v>
      </c>
      <c r="D3478" s="7">
        <v>29</v>
      </c>
      <c r="E3478" s="1">
        <v>38390.68</v>
      </c>
      <c r="F3478" s="1">
        <v>5028.6499999999996</v>
      </c>
      <c r="G3478" s="1">
        <v>2561.06</v>
      </c>
      <c r="H3478" s="1">
        <v>4090.83</v>
      </c>
      <c r="I3478" s="6">
        <v>11680.54</v>
      </c>
      <c r="J3478" s="86"/>
      <c r="K3478" s="86"/>
      <c r="L3478" s="85"/>
      <c r="M3478" s="85"/>
      <c r="N3478" s="85"/>
      <c r="O3478" s="85"/>
      <c r="P3478" s="85"/>
      <c r="Q3478" s="1">
        <f t="shared" si="54"/>
        <v>11680.54</v>
      </c>
    </row>
    <row r="3479" spans="1:17" x14ac:dyDescent="0.25">
      <c r="A3479" s="83" t="s">
        <v>11147</v>
      </c>
      <c r="B3479" s="84" t="s">
        <v>18853</v>
      </c>
      <c r="C3479" s="7">
        <v>2911</v>
      </c>
      <c r="D3479" s="7">
        <v>18</v>
      </c>
      <c r="E3479" s="1">
        <v>23907.63</v>
      </c>
      <c r="F3479" s="1">
        <v>3405.86</v>
      </c>
      <c r="G3479" s="1">
        <v>1589.62</v>
      </c>
      <c r="H3479" s="1">
        <v>2547.54</v>
      </c>
      <c r="I3479" s="6">
        <v>7543.02</v>
      </c>
      <c r="J3479" s="86"/>
      <c r="K3479" s="86"/>
      <c r="L3479" s="85"/>
      <c r="M3479" s="85"/>
      <c r="N3479" s="85"/>
      <c r="O3479" s="85"/>
      <c r="P3479" s="85"/>
      <c r="Q3479" s="1">
        <f t="shared" si="54"/>
        <v>7543.02</v>
      </c>
    </row>
    <row r="3480" spans="1:17" x14ac:dyDescent="0.25">
      <c r="A3480" s="83" t="s">
        <v>11148</v>
      </c>
      <c r="B3480" s="84" t="s">
        <v>18854</v>
      </c>
      <c r="C3480" s="7">
        <v>2287</v>
      </c>
      <c r="D3480" s="7">
        <v>15</v>
      </c>
      <c r="E3480" s="1">
        <v>18656.23</v>
      </c>
      <c r="F3480" s="1">
        <v>2675.78</v>
      </c>
      <c r="G3480" s="1">
        <v>1324.69</v>
      </c>
      <c r="H3480" s="1">
        <v>1987.97</v>
      </c>
      <c r="I3480" s="6">
        <v>5988.44</v>
      </c>
      <c r="J3480" s="86"/>
      <c r="K3480" s="86"/>
      <c r="L3480" s="85"/>
      <c r="M3480" s="85"/>
      <c r="N3480" s="85"/>
      <c r="O3480" s="85"/>
      <c r="P3480" s="85"/>
      <c r="Q3480" s="1">
        <f t="shared" si="54"/>
        <v>5988.44</v>
      </c>
    </row>
    <row r="3481" spans="1:17" x14ac:dyDescent="0.25">
      <c r="A3481" s="83" t="s">
        <v>11149</v>
      </c>
      <c r="B3481" s="84" t="s">
        <v>18855</v>
      </c>
      <c r="C3481" s="7">
        <v>184</v>
      </c>
      <c r="D3481" s="7">
        <v>1</v>
      </c>
      <c r="E3481" s="1">
        <v>248.82</v>
      </c>
      <c r="F3481" s="1">
        <v>215.28</v>
      </c>
      <c r="G3481" s="1">
        <v>88.31</v>
      </c>
      <c r="H3481" s="1">
        <v>26.51</v>
      </c>
      <c r="I3481" s="6">
        <v>330.1</v>
      </c>
      <c r="J3481" s="86"/>
      <c r="K3481" s="86"/>
      <c r="L3481" s="85"/>
      <c r="M3481" s="85"/>
      <c r="N3481" s="85"/>
      <c r="O3481" s="85"/>
      <c r="P3481" s="85"/>
      <c r="Q3481" s="1">
        <f t="shared" si="54"/>
        <v>330.1</v>
      </c>
    </row>
    <row r="3482" spans="1:17" x14ac:dyDescent="0.25">
      <c r="A3482" s="83" t="s">
        <v>11150</v>
      </c>
      <c r="B3482" s="84" t="s">
        <v>18856</v>
      </c>
      <c r="C3482" s="7">
        <v>278</v>
      </c>
      <c r="D3482" s="7">
        <v>2</v>
      </c>
      <c r="E3482" s="1">
        <v>360.78</v>
      </c>
      <c r="F3482" s="1">
        <v>325.26</v>
      </c>
      <c r="G3482" s="1">
        <v>176.62</v>
      </c>
      <c r="H3482" s="1">
        <v>38.44</v>
      </c>
      <c r="I3482" s="6">
        <v>540.32000000000005</v>
      </c>
      <c r="J3482" s="86"/>
      <c r="K3482" s="86"/>
      <c r="L3482" s="85"/>
      <c r="M3482" s="85"/>
      <c r="N3482" s="85"/>
      <c r="O3482" s="85"/>
      <c r="P3482" s="85"/>
      <c r="Q3482" s="1">
        <f t="shared" si="54"/>
        <v>540.32000000000005</v>
      </c>
    </row>
    <row r="3483" spans="1:17" x14ac:dyDescent="0.25">
      <c r="A3483" s="83" t="s">
        <v>11151</v>
      </c>
      <c r="B3483" s="84" t="s">
        <v>18857</v>
      </c>
      <c r="C3483" s="7">
        <v>629</v>
      </c>
      <c r="D3483" s="7">
        <v>7</v>
      </c>
      <c r="E3483" s="1">
        <v>1373.03</v>
      </c>
      <c r="F3483" s="1">
        <v>735.93</v>
      </c>
      <c r="G3483" s="1">
        <v>618.17999999999995</v>
      </c>
      <c r="H3483" s="1">
        <v>146.30000000000001</v>
      </c>
      <c r="I3483" s="6">
        <v>1500.41</v>
      </c>
      <c r="J3483" s="86"/>
      <c r="K3483" s="86"/>
      <c r="L3483" s="85"/>
      <c r="M3483" s="85"/>
      <c r="N3483" s="85"/>
      <c r="O3483" s="85"/>
      <c r="P3483" s="85"/>
      <c r="Q3483" s="1">
        <f t="shared" si="54"/>
        <v>1500.41</v>
      </c>
    </row>
    <row r="3484" spans="1:17" x14ac:dyDescent="0.25">
      <c r="A3484" s="83" t="s">
        <v>11152</v>
      </c>
      <c r="B3484" s="84" t="s">
        <v>18858</v>
      </c>
      <c r="C3484" s="7">
        <v>581</v>
      </c>
      <c r="D3484" s="7">
        <v>5</v>
      </c>
      <c r="E3484" s="1">
        <v>2052.0500000000002</v>
      </c>
      <c r="F3484" s="1">
        <v>679.77</v>
      </c>
      <c r="G3484" s="1">
        <v>441.56</v>
      </c>
      <c r="H3484" s="1">
        <v>218.66</v>
      </c>
      <c r="I3484" s="6">
        <v>1339.99</v>
      </c>
      <c r="J3484" s="86"/>
      <c r="K3484" s="86"/>
      <c r="L3484" s="85"/>
      <c r="M3484" s="85"/>
      <c r="N3484" s="85"/>
      <c r="O3484" s="85"/>
      <c r="P3484" s="85"/>
      <c r="Q3484" s="1">
        <f t="shared" si="54"/>
        <v>1339.99</v>
      </c>
    </row>
    <row r="3485" spans="1:17" x14ac:dyDescent="0.25">
      <c r="A3485" s="83" t="s">
        <v>11153</v>
      </c>
      <c r="B3485" s="84" t="s">
        <v>18859</v>
      </c>
      <c r="C3485" s="7">
        <v>358</v>
      </c>
      <c r="D3485" s="7">
        <v>10</v>
      </c>
      <c r="E3485" s="1">
        <v>2688.05</v>
      </c>
      <c r="F3485" s="1">
        <v>418.86</v>
      </c>
      <c r="G3485" s="1">
        <v>883.12</v>
      </c>
      <c r="H3485" s="1">
        <v>286.43</v>
      </c>
      <c r="I3485" s="6">
        <v>1588.41</v>
      </c>
      <c r="J3485" s="86"/>
      <c r="K3485" s="86"/>
      <c r="L3485" s="85"/>
      <c r="M3485" s="85"/>
      <c r="N3485" s="85"/>
      <c r="O3485" s="85"/>
      <c r="P3485" s="85"/>
      <c r="Q3485" s="1">
        <f t="shared" si="54"/>
        <v>1588.41</v>
      </c>
    </row>
    <row r="3486" spans="1:17" x14ac:dyDescent="0.25">
      <c r="A3486" s="83" t="s">
        <v>11154</v>
      </c>
      <c r="B3486" s="84" t="s">
        <v>18860</v>
      </c>
      <c r="C3486" s="7">
        <v>560</v>
      </c>
      <c r="D3486" s="7">
        <v>6</v>
      </c>
      <c r="E3486" s="1">
        <v>650.47</v>
      </c>
      <c r="F3486" s="1">
        <v>655.20000000000005</v>
      </c>
      <c r="G3486" s="1">
        <v>529.87</v>
      </c>
      <c r="H3486" s="1">
        <v>69.31</v>
      </c>
      <c r="I3486" s="6">
        <v>1254.3800000000001</v>
      </c>
      <c r="J3486" s="86"/>
      <c r="K3486" s="86"/>
      <c r="L3486" s="85"/>
      <c r="M3486" s="85"/>
      <c r="N3486" s="85"/>
      <c r="O3486" s="85"/>
      <c r="P3486" s="85"/>
      <c r="Q3486" s="1">
        <f t="shared" si="54"/>
        <v>1254.3800000000001</v>
      </c>
    </row>
    <row r="3487" spans="1:17" x14ac:dyDescent="0.25">
      <c r="A3487" s="83" t="s">
        <v>11155</v>
      </c>
      <c r="B3487" s="84" t="s">
        <v>18861</v>
      </c>
      <c r="C3487" s="7">
        <v>774</v>
      </c>
      <c r="D3487" s="7">
        <v>10</v>
      </c>
      <c r="E3487" s="1">
        <v>2167.91</v>
      </c>
      <c r="F3487" s="1">
        <v>905.58</v>
      </c>
      <c r="G3487" s="1">
        <v>883.12</v>
      </c>
      <c r="H3487" s="1">
        <v>231.01</v>
      </c>
      <c r="I3487" s="6">
        <v>2019.71</v>
      </c>
      <c r="J3487" s="86"/>
      <c r="K3487" s="86"/>
      <c r="L3487" s="85"/>
      <c r="M3487" s="85"/>
      <c r="N3487" s="85"/>
      <c r="O3487" s="85"/>
      <c r="P3487" s="85"/>
      <c r="Q3487" s="1">
        <f t="shared" si="54"/>
        <v>2019.71</v>
      </c>
    </row>
    <row r="3488" spans="1:17" x14ac:dyDescent="0.25">
      <c r="A3488" s="83" t="s">
        <v>11156</v>
      </c>
      <c r="B3488" s="84" t="s">
        <v>18862</v>
      </c>
      <c r="C3488" s="7">
        <v>10741</v>
      </c>
      <c r="D3488" s="7">
        <v>155</v>
      </c>
      <c r="E3488" s="1">
        <v>40575.879999999997</v>
      </c>
      <c r="F3488" s="1">
        <v>12566.94</v>
      </c>
      <c r="G3488" s="1">
        <v>13688.41</v>
      </c>
      <c r="H3488" s="1">
        <v>4323.68</v>
      </c>
      <c r="I3488" s="6">
        <v>30579.03</v>
      </c>
      <c r="J3488" s="86"/>
      <c r="K3488" s="86"/>
      <c r="L3488" s="85"/>
      <c r="M3488" s="85"/>
      <c r="N3488" s="85"/>
      <c r="O3488" s="85"/>
      <c r="P3488" s="85"/>
      <c r="Q3488" s="1">
        <f t="shared" si="54"/>
        <v>30579.03</v>
      </c>
    </row>
    <row r="3489" spans="1:17" x14ac:dyDescent="0.25">
      <c r="A3489" s="83" t="s">
        <v>11157</v>
      </c>
      <c r="B3489" s="84" t="s">
        <v>18863</v>
      </c>
      <c r="C3489" s="7">
        <v>292</v>
      </c>
      <c r="D3489" s="7">
        <v>3</v>
      </c>
      <c r="E3489" s="1">
        <v>456.02</v>
      </c>
      <c r="F3489" s="1">
        <v>341.64</v>
      </c>
      <c r="G3489" s="1">
        <v>264.94</v>
      </c>
      <c r="H3489" s="1">
        <v>48.59</v>
      </c>
      <c r="I3489" s="6">
        <v>655.16999999999996</v>
      </c>
      <c r="J3489" s="86"/>
      <c r="K3489" s="86"/>
      <c r="L3489" s="85"/>
      <c r="M3489" s="85"/>
      <c r="N3489" s="85"/>
      <c r="O3489" s="85"/>
      <c r="P3489" s="85"/>
      <c r="Q3489" s="1">
        <f t="shared" si="54"/>
        <v>655.16999999999996</v>
      </c>
    </row>
    <row r="3490" spans="1:17" x14ac:dyDescent="0.25">
      <c r="A3490" s="83" t="s">
        <v>11158</v>
      </c>
      <c r="B3490" s="84" t="s">
        <v>18864</v>
      </c>
      <c r="C3490" s="7">
        <v>10290</v>
      </c>
      <c r="D3490" s="7">
        <v>135</v>
      </c>
      <c r="E3490" s="1">
        <v>99427.46</v>
      </c>
      <c r="F3490" s="1">
        <v>12039.26</v>
      </c>
      <c r="G3490" s="1">
        <v>11922.16</v>
      </c>
      <c r="H3490" s="1">
        <v>10594.78</v>
      </c>
      <c r="I3490" s="6">
        <v>34556.199999999997</v>
      </c>
      <c r="J3490" s="86"/>
      <c r="K3490" s="86"/>
      <c r="L3490" s="85"/>
      <c r="M3490" s="85"/>
      <c r="N3490" s="85"/>
      <c r="O3490" s="85"/>
      <c r="P3490" s="85"/>
      <c r="Q3490" s="1">
        <f t="shared" si="54"/>
        <v>34556.199999999997</v>
      </c>
    </row>
    <row r="3491" spans="1:17" x14ac:dyDescent="0.25">
      <c r="A3491" s="83" t="s">
        <v>11159</v>
      </c>
      <c r="B3491" s="84" t="s">
        <v>18865</v>
      </c>
      <c r="C3491" s="7">
        <v>172</v>
      </c>
      <c r="D3491" s="7">
        <v>1</v>
      </c>
      <c r="E3491" s="1">
        <v>186.61</v>
      </c>
      <c r="F3491" s="1">
        <v>201.24</v>
      </c>
      <c r="G3491" s="1">
        <v>88.31</v>
      </c>
      <c r="H3491" s="1">
        <v>19.89</v>
      </c>
      <c r="I3491" s="6">
        <v>309.44</v>
      </c>
      <c r="J3491" s="86"/>
      <c r="K3491" s="86"/>
      <c r="L3491" s="85"/>
      <c r="M3491" s="85"/>
      <c r="N3491" s="85"/>
      <c r="O3491" s="85"/>
      <c r="P3491" s="85"/>
      <c r="Q3491" s="1">
        <f t="shared" si="54"/>
        <v>309.44</v>
      </c>
    </row>
    <row r="3492" spans="1:17" x14ac:dyDescent="0.25">
      <c r="A3492" s="83" t="s">
        <v>11160</v>
      </c>
      <c r="B3492" s="84" t="s">
        <v>18866</v>
      </c>
      <c r="C3492" s="7">
        <v>307</v>
      </c>
      <c r="D3492" s="7">
        <v>3</v>
      </c>
      <c r="E3492" s="1">
        <v>28221.41</v>
      </c>
      <c r="F3492" s="1">
        <v>359.19</v>
      </c>
      <c r="G3492" s="1">
        <v>264.94</v>
      </c>
      <c r="H3492" s="1">
        <v>3007.22</v>
      </c>
      <c r="I3492" s="6">
        <v>3631.35</v>
      </c>
      <c r="J3492" s="86"/>
      <c r="K3492" s="86"/>
      <c r="L3492" s="85"/>
      <c r="M3492" s="85"/>
      <c r="N3492" s="85"/>
      <c r="O3492" s="85"/>
      <c r="P3492" s="85"/>
      <c r="Q3492" s="1">
        <f t="shared" si="54"/>
        <v>3631.35</v>
      </c>
    </row>
    <row r="3493" spans="1:17" x14ac:dyDescent="0.25">
      <c r="A3493" s="83" t="s">
        <v>11161</v>
      </c>
      <c r="B3493" s="84" t="s">
        <v>18867</v>
      </c>
      <c r="C3493" s="7">
        <v>8598</v>
      </c>
      <c r="D3493" s="7">
        <v>100</v>
      </c>
      <c r="E3493" s="1">
        <v>29092.1</v>
      </c>
      <c r="F3493" s="1">
        <v>10059.629999999999</v>
      </c>
      <c r="G3493" s="1">
        <v>8831.23</v>
      </c>
      <c r="H3493" s="1">
        <v>3099.99</v>
      </c>
      <c r="I3493" s="6">
        <v>21990.85</v>
      </c>
      <c r="J3493" s="86"/>
      <c r="K3493" s="86"/>
      <c r="L3493" s="85"/>
      <c r="M3493" s="85"/>
      <c r="N3493" s="85"/>
      <c r="O3493" s="85"/>
      <c r="P3493" s="85"/>
      <c r="Q3493" s="1">
        <f t="shared" si="54"/>
        <v>21990.85</v>
      </c>
    </row>
    <row r="3494" spans="1:17" x14ac:dyDescent="0.25">
      <c r="A3494" s="83" t="s">
        <v>11162</v>
      </c>
      <c r="B3494" s="84" t="s">
        <v>18868</v>
      </c>
      <c r="C3494" s="7">
        <v>2440</v>
      </c>
      <c r="D3494" s="7">
        <v>20</v>
      </c>
      <c r="E3494" s="1">
        <v>6101.11</v>
      </c>
      <c r="F3494" s="1">
        <v>2854.79</v>
      </c>
      <c r="G3494" s="1">
        <v>1766.25</v>
      </c>
      <c r="H3494" s="1">
        <v>650.12</v>
      </c>
      <c r="I3494" s="6">
        <v>5271.16</v>
      </c>
      <c r="J3494" s="86"/>
      <c r="K3494" s="86"/>
      <c r="L3494" s="85"/>
      <c r="M3494" s="85"/>
      <c r="N3494" s="85"/>
      <c r="O3494" s="85"/>
      <c r="P3494" s="85"/>
      <c r="Q3494" s="1">
        <f t="shared" si="54"/>
        <v>5271.16</v>
      </c>
    </row>
    <row r="3495" spans="1:17" x14ac:dyDescent="0.25">
      <c r="A3495" s="83" t="s">
        <v>11163</v>
      </c>
      <c r="B3495" s="84" t="s">
        <v>18869</v>
      </c>
      <c r="C3495" s="7">
        <v>482</v>
      </c>
      <c r="D3495" s="7">
        <v>9</v>
      </c>
      <c r="E3495" s="1">
        <v>7761</v>
      </c>
      <c r="F3495" s="1">
        <v>563.94000000000005</v>
      </c>
      <c r="G3495" s="1">
        <v>794.81</v>
      </c>
      <c r="H3495" s="1">
        <v>826.99</v>
      </c>
      <c r="I3495" s="6">
        <v>2185.7399999999998</v>
      </c>
      <c r="J3495" s="86"/>
      <c r="K3495" s="86"/>
      <c r="L3495" s="85"/>
      <c r="M3495" s="85"/>
      <c r="N3495" s="85"/>
      <c r="O3495" s="85"/>
      <c r="P3495" s="85"/>
      <c r="Q3495" s="1">
        <f t="shared" si="54"/>
        <v>2185.7399999999998</v>
      </c>
    </row>
    <row r="3496" spans="1:17" x14ac:dyDescent="0.25">
      <c r="A3496" s="83" t="s">
        <v>11164</v>
      </c>
      <c r="B3496" s="84" t="s">
        <v>18870</v>
      </c>
      <c r="C3496" s="7">
        <v>554</v>
      </c>
      <c r="D3496" s="7">
        <v>7</v>
      </c>
      <c r="E3496" s="1">
        <v>2015.63</v>
      </c>
      <c r="F3496" s="1">
        <v>648.17999999999995</v>
      </c>
      <c r="G3496" s="1">
        <v>618.17999999999995</v>
      </c>
      <c r="H3496" s="1">
        <v>214.78</v>
      </c>
      <c r="I3496" s="6">
        <v>1481.14</v>
      </c>
      <c r="J3496" s="86"/>
      <c r="K3496" s="86"/>
      <c r="L3496" s="85"/>
      <c r="M3496" s="85"/>
      <c r="N3496" s="85"/>
      <c r="O3496" s="85"/>
      <c r="P3496" s="85"/>
      <c r="Q3496" s="1">
        <f t="shared" si="54"/>
        <v>1481.14</v>
      </c>
    </row>
    <row r="3497" spans="1:17" x14ac:dyDescent="0.25">
      <c r="A3497" s="83" t="s">
        <v>11165</v>
      </c>
      <c r="B3497" s="84" t="s">
        <v>18871</v>
      </c>
      <c r="C3497" s="7">
        <v>185</v>
      </c>
      <c r="D3497" s="7">
        <v>1</v>
      </c>
      <c r="E3497" s="1">
        <v>0</v>
      </c>
      <c r="F3497" s="1">
        <v>216.45</v>
      </c>
      <c r="G3497" s="1">
        <v>88.31</v>
      </c>
      <c r="H3497" s="1">
        <v>0</v>
      </c>
      <c r="I3497" s="6">
        <v>304.76</v>
      </c>
      <c r="J3497" s="86"/>
      <c r="K3497" s="86"/>
      <c r="L3497" s="85"/>
      <c r="M3497" s="85"/>
      <c r="N3497" s="85"/>
      <c r="O3497" s="85"/>
      <c r="P3497" s="85"/>
      <c r="Q3497" s="1">
        <f t="shared" si="54"/>
        <v>304.76</v>
      </c>
    </row>
    <row r="3498" spans="1:17" x14ac:dyDescent="0.25">
      <c r="A3498" s="83" t="s">
        <v>11166</v>
      </c>
      <c r="B3498" s="84" t="s">
        <v>18872</v>
      </c>
      <c r="C3498" s="7">
        <v>354</v>
      </c>
      <c r="D3498" s="7">
        <v>0</v>
      </c>
      <c r="E3498" s="1">
        <v>0</v>
      </c>
      <c r="F3498" s="1">
        <v>414.18</v>
      </c>
      <c r="G3498" s="1">
        <v>0</v>
      </c>
      <c r="H3498" s="1">
        <v>0</v>
      </c>
      <c r="I3498" s="6">
        <v>414.18</v>
      </c>
      <c r="J3498" s="86"/>
      <c r="K3498" s="86"/>
      <c r="L3498" s="85"/>
      <c r="M3498" s="85"/>
      <c r="N3498" s="85"/>
      <c r="O3498" s="85"/>
      <c r="P3498" s="85"/>
      <c r="Q3498" s="1">
        <f t="shared" si="54"/>
        <v>414.18</v>
      </c>
    </row>
    <row r="3499" spans="1:17" x14ac:dyDescent="0.25">
      <c r="A3499" s="83" t="s">
        <v>11167</v>
      </c>
      <c r="B3499" s="84" t="s">
        <v>18873</v>
      </c>
      <c r="C3499" s="7">
        <v>455</v>
      </c>
      <c r="D3499" s="7">
        <v>2</v>
      </c>
      <c r="E3499" s="1">
        <v>346.29</v>
      </c>
      <c r="F3499" s="1">
        <v>532.35</v>
      </c>
      <c r="G3499" s="1">
        <v>176.62</v>
      </c>
      <c r="H3499" s="1">
        <v>36.9</v>
      </c>
      <c r="I3499" s="6">
        <v>745.87</v>
      </c>
      <c r="J3499" s="86"/>
      <c r="K3499" s="86"/>
      <c r="L3499" s="85"/>
      <c r="M3499" s="85"/>
      <c r="N3499" s="85"/>
      <c r="O3499" s="85"/>
      <c r="P3499" s="85"/>
      <c r="Q3499" s="1">
        <f t="shared" si="54"/>
        <v>745.87</v>
      </c>
    </row>
    <row r="3500" spans="1:17" x14ac:dyDescent="0.25">
      <c r="A3500" s="83" t="s">
        <v>11168</v>
      </c>
      <c r="B3500" s="84" t="s">
        <v>18874</v>
      </c>
      <c r="C3500" s="7">
        <v>1816</v>
      </c>
      <c r="D3500" s="7">
        <v>28</v>
      </c>
      <c r="E3500" s="1">
        <v>26708.560000000001</v>
      </c>
      <c r="F3500" s="1">
        <v>2124.71</v>
      </c>
      <c r="G3500" s="1">
        <v>2472.7399999999998</v>
      </c>
      <c r="H3500" s="1">
        <v>2846.01</v>
      </c>
      <c r="I3500" s="6">
        <v>7443.46</v>
      </c>
      <c r="J3500" s="86"/>
      <c r="K3500" s="86"/>
      <c r="L3500" s="85"/>
      <c r="M3500" s="85"/>
      <c r="N3500" s="85"/>
      <c r="O3500" s="85"/>
      <c r="P3500" s="85"/>
      <c r="Q3500" s="1">
        <f t="shared" si="54"/>
        <v>7443.46</v>
      </c>
    </row>
    <row r="3501" spans="1:17" x14ac:dyDescent="0.25">
      <c r="A3501" s="83" t="s">
        <v>11169</v>
      </c>
      <c r="B3501" s="84" t="s">
        <v>18875</v>
      </c>
      <c r="C3501" s="7">
        <v>309</v>
      </c>
      <c r="D3501" s="7">
        <v>3</v>
      </c>
      <c r="E3501" s="1">
        <v>1337.39</v>
      </c>
      <c r="F3501" s="1">
        <v>361.53</v>
      </c>
      <c r="G3501" s="1">
        <v>264.94</v>
      </c>
      <c r="H3501" s="1">
        <v>142.51</v>
      </c>
      <c r="I3501" s="6">
        <v>768.98</v>
      </c>
      <c r="J3501" s="86"/>
      <c r="K3501" s="86"/>
      <c r="L3501" s="85"/>
      <c r="M3501" s="85"/>
      <c r="N3501" s="85"/>
      <c r="O3501" s="85"/>
      <c r="P3501" s="85"/>
      <c r="Q3501" s="1">
        <f t="shared" si="54"/>
        <v>768.98</v>
      </c>
    </row>
    <row r="3502" spans="1:17" x14ac:dyDescent="0.25">
      <c r="A3502" s="83" t="s">
        <v>11170</v>
      </c>
      <c r="B3502" s="84" t="s">
        <v>18876</v>
      </c>
      <c r="C3502" s="7">
        <v>337</v>
      </c>
      <c r="D3502" s="7">
        <v>13</v>
      </c>
      <c r="E3502" s="1">
        <v>3699.48</v>
      </c>
      <c r="F3502" s="1">
        <v>394.29</v>
      </c>
      <c r="G3502" s="1">
        <v>1148.06</v>
      </c>
      <c r="H3502" s="1">
        <v>394.21</v>
      </c>
      <c r="I3502" s="6">
        <v>1936.56</v>
      </c>
      <c r="J3502" s="86"/>
      <c r="K3502" s="86"/>
      <c r="L3502" s="85"/>
      <c r="M3502" s="85"/>
      <c r="N3502" s="85"/>
      <c r="O3502" s="85"/>
      <c r="P3502" s="85"/>
      <c r="Q3502" s="1">
        <f t="shared" si="54"/>
        <v>1936.56</v>
      </c>
    </row>
    <row r="3503" spans="1:17" x14ac:dyDescent="0.25">
      <c r="A3503" s="83" t="s">
        <v>11171</v>
      </c>
      <c r="B3503" s="84" t="s">
        <v>18877</v>
      </c>
      <c r="C3503" s="7">
        <v>702</v>
      </c>
      <c r="D3503" s="7">
        <v>8</v>
      </c>
      <c r="E3503" s="1">
        <v>834.4</v>
      </c>
      <c r="F3503" s="1">
        <v>821.34</v>
      </c>
      <c r="G3503" s="1">
        <v>706.5</v>
      </c>
      <c r="H3503" s="1">
        <v>88.91</v>
      </c>
      <c r="I3503" s="6">
        <v>1616.75</v>
      </c>
      <c r="J3503" s="86"/>
      <c r="K3503" s="86"/>
      <c r="L3503" s="85"/>
      <c r="M3503" s="85"/>
      <c r="N3503" s="85"/>
      <c r="O3503" s="85"/>
      <c r="P3503" s="85"/>
      <c r="Q3503" s="1">
        <f t="shared" si="54"/>
        <v>1616.75</v>
      </c>
    </row>
    <row r="3504" spans="1:17" x14ac:dyDescent="0.25">
      <c r="A3504" s="83" t="s">
        <v>11172</v>
      </c>
      <c r="B3504" s="84" t="s">
        <v>18878</v>
      </c>
      <c r="C3504" s="7">
        <v>303</v>
      </c>
      <c r="D3504" s="7">
        <v>1</v>
      </c>
      <c r="E3504" s="1">
        <v>248.82</v>
      </c>
      <c r="F3504" s="1">
        <v>354.51</v>
      </c>
      <c r="G3504" s="1">
        <v>88.31</v>
      </c>
      <c r="H3504" s="1">
        <v>26.51</v>
      </c>
      <c r="I3504" s="6">
        <v>469.33</v>
      </c>
      <c r="J3504" s="86"/>
      <c r="K3504" s="86"/>
      <c r="L3504" s="85"/>
      <c r="M3504" s="85"/>
      <c r="N3504" s="85"/>
      <c r="O3504" s="85"/>
      <c r="P3504" s="85"/>
      <c r="Q3504" s="1">
        <f t="shared" si="54"/>
        <v>469.33</v>
      </c>
    </row>
    <row r="3505" spans="1:17" x14ac:dyDescent="0.25">
      <c r="A3505" s="83" t="s">
        <v>11173</v>
      </c>
      <c r="B3505" s="84" t="s">
        <v>18879</v>
      </c>
      <c r="C3505" s="7">
        <v>1129</v>
      </c>
      <c r="D3505" s="7">
        <v>6</v>
      </c>
      <c r="E3505" s="1">
        <v>1282.8800000000001</v>
      </c>
      <c r="F3505" s="1">
        <v>1320.93</v>
      </c>
      <c r="G3505" s="1">
        <v>529.87</v>
      </c>
      <c r="H3505" s="1">
        <v>136.69999999999999</v>
      </c>
      <c r="I3505" s="6">
        <v>1987.5</v>
      </c>
      <c r="J3505" s="86"/>
      <c r="K3505" s="86"/>
      <c r="L3505" s="85"/>
      <c r="M3505" s="85"/>
      <c r="N3505" s="85"/>
      <c r="O3505" s="85"/>
      <c r="P3505" s="85"/>
      <c r="Q3505" s="1">
        <f t="shared" si="54"/>
        <v>1987.5</v>
      </c>
    </row>
    <row r="3506" spans="1:17" x14ac:dyDescent="0.25">
      <c r="A3506" s="83" t="s">
        <v>11174</v>
      </c>
      <c r="B3506" s="84" t="s">
        <v>18880</v>
      </c>
      <c r="C3506" s="7">
        <v>1335</v>
      </c>
      <c r="D3506" s="7">
        <v>34</v>
      </c>
      <c r="E3506" s="1">
        <v>17755.009999999998</v>
      </c>
      <c r="F3506" s="1">
        <v>1561.94</v>
      </c>
      <c r="G3506" s="1">
        <v>3002.62</v>
      </c>
      <c r="H3506" s="1">
        <v>1891.94</v>
      </c>
      <c r="I3506" s="6">
        <v>6456.5</v>
      </c>
      <c r="J3506" s="86"/>
      <c r="K3506" s="86"/>
      <c r="L3506" s="85"/>
      <c r="M3506" s="85"/>
      <c r="N3506" s="85"/>
      <c r="O3506" s="85"/>
      <c r="P3506" s="85"/>
      <c r="Q3506" s="1">
        <f t="shared" si="54"/>
        <v>6456.5</v>
      </c>
    </row>
    <row r="3507" spans="1:17" x14ac:dyDescent="0.25">
      <c r="A3507" s="83" t="s">
        <v>11175</v>
      </c>
      <c r="B3507" s="84" t="s">
        <v>18881</v>
      </c>
      <c r="C3507" s="7">
        <v>417</v>
      </c>
      <c r="D3507" s="7">
        <v>10</v>
      </c>
      <c r="E3507" s="1">
        <v>2084.67</v>
      </c>
      <c r="F3507" s="1">
        <v>487.89</v>
      </c>
      <c r="G3507" s="1">
        <v>883.12</v>
      </c>
      <c r="H3507" s="1">
        <v>222.14</v>
      </c>
      <c r="I3507" s="6">
        <v>1593.15</v>
      </c>
      <c r="J3507" s="86"/>
      <c r="K3507" s="86"/>
      <c r="L3507" s="85"/>
      <c r="M3507" s="85"/>
      <c r="N3507" s="85"/>
      <c r="O3507" s="85"/>
      <c r="P3507" s="85"/>
      <c r="Q3507" s="1">
        <f t="shared" si="54"/>
        <v>1593.15</v>
      </c>
    </row>
    <row r="3508" spans="1:17" x14ac:dyDescent="0.25">
      <c r="A3508" s="83" t="s">
        <v>11176</v>
      </c>
      <c r="B3508" s="84" t="s">
        <v>18882</v>
      </c>
      <c r="C3508" s="7">
        <v>747</v>
      </c>
      <c r="D3508" s="7">
        <v>8</v>
      </c>
      <c r="E3508" s="1">
        <v>1089.27</v>
      </c>
      <c r="F3508" s="1">
        <v>873.98</v>
      </c>
      <c r="G3508" s="1">
        <v>706.5</v>
      </c>
      <c r="H3508" s="1">
        <v>116.07</v>
      </c>
      <c r="I3508" s="6">
        <v>1696.55</v>
      </c>
      <c r="J3508" s="86"/>
      <c r="K3508" s="86"/>
      <c r="L3508" s="85"/>
      <c r="M3508" s="85"/>
      <c r="N3508" s="85"/>
      <c r="O3508" s="85"/>
      <c r="P3508" s="85"/>
      <c r="Q3508" s="1">
        <f t="shared" si="54"/>
        <v>1696.55</v>
      </c>
    </row>
    <row r="3509" spans="1:17" x14ac:dyDescent="0.25">
      <c r="A3509" s="83" t="s">
        <v>11177</v>
      </c>
      <c r="B3509" s="84" t="s">
        <v>18883</v>
      </c>
      <c r="C3509" s="7">
        <v>4996</v>
      </c>
      <c r="D3509" s="7">
        <v>42</v>
      </c>
      <c r="E3509" s="1">
        <v>21893.98</v>
      </c>
      <c r="F3509" s="1">
        <v>5845.3</v>
      </c>
      <c r="G3509" s="1">
        <v>3709.12</v>
      </c>
      <c r="H3509" s="1">
        <v>2332.98</v>
      </c>
      <c r="I3509" s="6">
        <v>11887.4</v>
      </c>
      <c r="J3509" s="86"/>
      <c r="K3509" s="86"/>
      <c r="L3509" s="85"/>
      <c r="M3509" s="85"/>
      <c r="N3509" s="85"/>
      <c r="O3509" s="85"/>
      <c r="P3509" s="85"/>
      <c r="Q3509" s="1">
        <f t="shared" si="54"/>
        <v>11887.4</v>
      </c>
    </row>
    <row r="3510" spans="1:17" x14ac:dyDescent="0.25">
      <c r="A3510" s="83" t="s">
        <v>11178</v>
      </c>
      <c r="B3510" s="84" t="s">
        <v>18884</v>
      </c>
      <c r="C3510" s="7">
        <v>218</v>
      </c>
      <c r="D3510" s="7">
        <v>2</v>
      </c>
      <c r="E3510" s="1">
        <v>254.62</v>
      </c>
      <c r="F3510" s="1">
        <v>255.06</v>
      </c>
      <c r="G3510" s="1">
        <v>176.62</v>
      </c>
      <c r="H3510" s="1">
        <v>27.13</v>
      </c>
      <c r="I3510" s="6">
        <v>458.81</v>
      </c>
      <c r="J3510" s="86"/>
      <c r="K3510" s="86"/>
      <c r="L3510" s="85"/>
      <c r="M3510" s="85"/>
      <c r="N3510" s="85"/>
      <c r="O3510" s="85"/>
      <c r="P3510" s="85"/>
      <c r="Q3510" s="1">
        <f t="shared" si="54"/>
        <v>458.81</v>
      </c>
    </row>
    <row r="3511" spans="1:17" x14ac:dyDescent="0.25">
      <c r="A3511" s="83" t="s">
        <v>11179</v>
      </c>
      <c r="B3511" s="84" t="s">
        <v>18885</v>
      </c>
      <c r="C3511" s="7">
        <v>111</v>
      </c>
      <c r="D3511" s="7">
        <v>1</v>
      </c>
      <c r="E3511" s="1">
        <v>622.04999999999995</v>
      </c>
      <c r="F3511" s="1">
        <v>129.87</v>
      </c>
      <c r="G3511" s="1">
        <v>88.31</v>
      </c>
      <c r="H3511" s="1">
        <v>66.290000000000006</v>
      </c>
      <c r="I3511" s="6">
        <v>284.47000000000003</v>
      </c>
      <c r="J3511" s="86"/>
      <c r="K3511" s="86"/>
      <c r="L3511" s="85"/>
      <c r="M3511" s="85"/>
      <c r="N3511" s="85"/>
      <c r="O3511" s="85"/>
      <c r="P3511" s="85"/>
      <c r="Q3511" s="1">
        <f t="shared" si="54"/>
        <v>284.47000000000003</v>
      </c>
    </row>
    <row r="3512" spans="1:17" x14ac:dyDescent="0.25">
      <c r="A3512" s="83" t="s">
        <v>11180</v>
      </c>
      <c r="B3512" s="84" t="s">
        <v>18886</v>
      </c>
      <c r="C3512" s="7">
        <v>212</v>
      </c>
      <c r="D3512" s="7">
        <v>7</v>
      </c>
      <c r="E3512" s="1">
        <v>758.75</v>
      </c>
      <c r="F3512" s="1">
        <v>248.04</v>
      </c>
      <c r="G3512" s="1">
        <v>618.17999999999995</v>
      </c>
      <c r="H3512" s="1">
        <v>80.849999999999994</v>
      </c>
      <c r="I3512" s="6">
        <v>947.07</v>
      </c>
      <c r="J3512" s="86"/>
      <c r="K3512" s="86"/>
      <c r="L3512" s="85"/>
      <c r="M3512" s="85"/>
      <c r="N3512" s="85"/>
      <c r="O3512" s="85"/>
      <c r="P3512" s="85"/>
      <c r="Q3512" s="1">
        <f t="shared" si="54"/>
        <v>947.07</v>
      </c>
    </row>
    <row r="3513" spans="1:17" x14ac:dyDescent="0.25">
      <c r="A3513" s="83" t="s">
        <v>11181</v>
      </c>
      <c r="B3513" s="84" t="s">
        <v>18887</v>
      </c>
      <c r="C3513" s="7">
        <v>4097</v>
      </c>
      <c r="D3513" s="7">
        <v>92</v>
      </c>
      <c r="E3513" s="1">
        <v>31409.84</v>
      </c>
      <c r="F3513" s="1">
        <v>4793.47</v>
      </c>
      <c r="G3513" s="1">
        <v>8124.74</v>
      </c>
      <c r="H3513" s="1">
        <v>3346.97</v>
      </c>
      <c r="I3513" s="6">
        <v>16265.18</v>
      </c>
      <c r="J3513" s="86"/>
      <c r="K3513" s="86"/>
      <c r="L3513" s="85"/>
      <c r="M3513" s="85"/>
      <c r="N3513" s="85"/>
      <c r="O3513" s="85"/>
      <c r="P3513" s="85"/>
      <c r="Q3513" s="1">
        <f t="shared" si="54"/>
        <v>16265.18</v>
      </c>
    </row>
    <row r="3514" spans="1:17" x14ac:dyDescent="0.25">
      <c r="A3514" s="83" t="s">
        <v>11182</v>
      </c>
      <c r="B3514" s="84" t="s">
        <v>18888</v>
      </c>
      <c r="C3514" s="7">
        <v>249</v>
      </c>
      <c r="D3514" s="7">
        <v>0</v>
      </c>
      <c r="E3514" s="1">
        <v>0</v>
      </c>
      <c r="F3514" s="1">
        <v>291.33</v>
      </c>
      <c r="G3514" s="1">
        <v>0</v>
      </c>
      <c r="H3514" s="1">
        <v>0</v>
      </c>
      <c r="I3514" s="6">
        <v>291.33</v>
      </c>
      <c r="J3514" s="86"/>
      <c r="K3514" s="86"/>
      <c r="L3514" s="85"/>
      <c r="M3514" s="85"/>
      <c r="N3514" s="85"/>
      <c r="O3514" s="85"/>
      <c r="P3514" s="85"/>
      <c r="Q3514" s="1">
        <f t="shared" si="54"/>
        <v>291.33</v>
      </c>
    </row>
    <row r="3515" spans="1:17" x14ac:dyDescent="0.25">
      <c r="A3515" s="83" t="s">
        <v>11183</v>
      </c>
      <c r="B3515" s="84" t="s">
        <v>18889</v>
      </c>
      <c r="C3515" s="7">
        <v>344</v>
      </c>
      <c r="D3515" s="7">
        <v>0</v>
      </c>
      <c r="E3515" s="1">
        <v>0</v>
      </c>
      <c r="F3515" s="1">
        <v>402.48</v>
      </c>
      <c r="G3515" s="1">
        <v>0</v>
      </c>
      <c r="H3515" s="1">
        <v>0</v>
      </c>
      <c r="I3515" s="6">
        <v>402.48</v>
      </c>
      <c r="J3515" s="86"/>
      <c r="K3515" s="86"/>
      <c r="L3515" s="85"/>
      <c r="M3515" s="85"/>
      <c r="N3515" s="85"/>
      <c r="O3515" s="85"/>
      <c r="P3515" s="85"/>
      <c r="Q3515" s="1">
        <f t="shared" si="54"/>
        <v>402.48</v>
      </c>
    </row>
    <row r="3516" spans="1:17" x14ac:dyDescent="0.25">
      <c r="A3516" s="83" t="s">
        <v>11184</v>
      </c>
      <c r="B3516" s="84" t="s">
        <v>18890</v>
      </c>
      <c r="C3516" s="7">
        <v>3364</v>
      </c>
      <c r="D3516" s="7">
        <v>33</v>
      </c>
      <c r="E3516" s="1">
        <v>9501.8700000000008</v>
      </c>
      <c r="F3516" s="1">
        <v>3935.87</v>
      </c>
      <c r="G3516" s="1">
        <v>2914.3</v>
      </c>
      <c r="H3516" s="1">
        <v>1012.5</v>
      </c>
      <c r="I3516" s="6">
        <v>7862.67</v>
      </c>
      <c r="J3516" s="86"/>
      <c r="K3516" s="86"/>
      <c r="L3516" s="85"/>
      <c r="M3516" s="85"/>
      <c r="N3516" s="85"/>
      <c r="O3516" s="85"/>
      <c r="P3516" s="85"/>
      <c r="Q3516" s="1">
        <f t="shared" si="54"/>
        <v>7862.67</v>
      </c>
    </row>
    <row r="3517" spans="1:17" x14ac:dyDescent="0.25">
      <c r="A3517" s="83" t="s">
        <v>11185</v>
      </c>
      <c r="B3517" s="84" t="s">
        <v>18891</v>
      </c>
      <c r="C3517" s="7">
        <v>2224</v>
      </c>
      <c r="D3517" s="7">
        <v>27</v>
      </c>
      <c r="E3517" s="1">
        <v>7670.65</v>
      </c>
      <c r="F3517" s="1">
        <v>2602.0700000000002</v>
      </c>
      <c r="G3517" s="1">
        <v>2384.4299999999998</v>
      </c>
      <c r="H3517" s="1">
        <v>817.37</v>
      </c>
      <c r="I3517" s="6">
        <v>5803.87</v>
      </c>
      <c r="J3517" s="86"/>
      <c r="K3517" s="86"/>
      <c r="L3517" s="85"/>
      <c r="M3517" s="85"/>
      <c r="N3517" s="85"/>
      <c r="O3517" s="85"/>
      <c r="P3517" s="85"/>
      <c r="Q3517" s="1">
        <f t="shared" si="54"/>
        <v>5803.87</v>
      </c>
    </row>
    <row r="3518" spans="1:17" x14ac:dyDescent="0.25">
      <c r="A3518" s="83" t="s">
        <v>11186</v>
      </c>
      <c r="B3518" s="84" t="s">
        <v>18892</v>
      </c>
      <c r="C3518" s="7">
        <v>446</v>
      </c>
      <c r="D3518" s="7">
        <v>9</v>
      </c>
      <c r="E3518" s="1">
        <v>3090.42</v>
      </c>
      <c r="F3518" s="1">
        <v>521.82000000000005</v>
      </c>
      <c r="G3518" s="1">
        <v>794.81</v>
      </c>
      <c r="H3518" s="1">
        <v>329.31</v>
      </c>
      <c r="I3518" s="6">
        <v>1645.94</v>
      </c>
      <c r="J3518" s="86"/>
      <c r="K3518" s="86"/>
      <c r="L3518" s="85"/>
      <c r="M3518" s="85"/>
      <c r="N3518" s="85"/>
      <c r="O3518" s="85"/>
      <c r="P3518" s="85"/>
      <c r="Q3518" s="1">
        <f t="shared" si="54"/>
        <v>1645.94</v>
      </c>
    </row>
    <row r="3519" spans="1:17" x14ac:dyDescent="0.25">
      <c r="A3519" s="83" t="s">
        <v>11187</v>
      </c>
      <c r="B3519" s="84" t="s">
        <v>18893</v>
      </c>
      <c r="C3519" s="7">
        <v>531</v>
      </c>
      <c r="D3519" s="7">
        <v>9</v>
      </c>
      <c r="E3519" s="1">
        <v>1286.46</v>
      </c>
      <c r="F3519" s="1">
        <v>621.27</v>
      </c>
      <c r="G3519" s="1">
        <v>794.81</v>
      </c>
      <c r="H3519" s="1">
        <v>137.08000000000001</v>
      </c>
      <c r="I3519" s="6">
        <v>1553.16</v>
      </c>
      <c r="J3519" s="86"/>
      <c r="K3519" s="86"/>
      <c r="L3519" s="85"/>
      <c r="M3519" s="85"/>
      <c r="N3519" s="85"/>
      <c r="O3519" s="85"/>
      <c r="P3519" s="85"/>
      <c r="Q3519" s="1">
        <f t="shared" si="54"/>
        <v>1553.16</v>
      </c>
    </row>
    <row r="3520" spans="1:17" x14ac:dyDescent="0.25">
      <c r="A3520" s="83" t="s">
        <v>11188</v>
      </c>
      <c r="B3520" s="84" t="s">
        <v>18894</v>
      </c>
      <c r="C3520" s="7">
        <v>67</v>
      </c>
      <c r="D3520" s="7">
        <v>1</v>
      </c>
      <c r="E3520" s="1">
        <v>174.17</v>
      </c>
      <c r="F3520" s="1">
        <v>78.39</v>
      </c>
      <c r="G3520" s="1">
        <v>88.31</v>
      </c>
      <c r="H3520" s="1">
        <v>18.559999999999999</v>
      </c>
      <c r="I3520" s="6">
        <v>185.26</v>
      </c>
      <c r="J3520" s="86"/>
      <c r="K3520" s="86"/>
      <c r="L3520" s="85"/>
      <c r="M3520" s="85"/>
      <c r="N3520" s="85"/>
      <c r="O3520" s="85"/>
      <c r="P3520" s="85"/>
      <c r="Q3520" s="1">
        <f t="shared" si="54"/>
        <v>185.26</v>
      </c>
    </row>
    <row r="3521" spans="1:17" x14ac:dyDescent="0.25">
      <c r="A3521" s="83" t="s">
        <v>11189</v>
      </c>
      <c r="B3521" s="84" t="s">
        <v>18895</v>
      </c>
      <c r="C3521" s="7">
        <v>111</v>
      </c>
      <c r="D3521" s="7">
        <v>0</v>
      </c>
      <c r="E3521" s="1">
        <v>0</v>
      </c>
      <c r="F3521" s="1">
        <v>129.87</v>
      </c>
      <c r="G3521" s="1">
        <v>0</v>
      </c>
      <c r="H3521" s="1">
        <v>0</v>
      </c>
      <c r="I3521" s="6">
        <v>129.87</v>
      </c>
      <c r="J3521" s="86"/>
      <c r="K3521" s="86"/>
      <c r="L3521" s="85"/>
      <c r="M3521" s="85"/>
      <c r="N3521" s="85"/>
      <c r="O3521" s="85"/>
      <c r="P3521" s="85"/>
      <c r="Q3521" s="1">
        <f t="shared" si="54"/>
        <v>129.87</v>
      </c>
    </row>
    <row r="3522" spans="1:17" x14ac:dyDescent="0.25">
      <c r="A3522" s="83" t="s">
        <v>11190</v>
      </c>
      <c r="B3522" s="84" t="s">
        <v>18896</v>
      </c>
      <c r="C3522" s="7">
        <v>155</v>
      </c>
      <c r="D3522" s="7">
        <v>1</v>
      </c>
      <c r="E3522" s="1">
        <v>186.61</v>
      </c>
      <c r="F3522" s="1">
        <v>181.35</v>
      </c>
      <c r="G3522" s="1">
        <v>88.31</v>
      </c>
      <c r="H3522" s="1">
        <v>19.89</v>
      </c>
      <c r="I3522" s="6">
        <v>289.55</v>
      </c>
      <c r="J3522" s="86"/>
      <c r="K3522" s="86"/>
      <c r="L3522" s="85"/>
      <c r="M3522" s="85"/>
      <c r="N3522" s="85"/>
      <c r="O3522" s="85"/>
      <c r="P3522" s="85"/>
      <c r="Q3522" s="1">
        <f t="shared" si="54"/>
        <v>289.55</v>
      </c>
    </row>
    <row r="3523" spans="1:17" x14ac:dyDescent="0.25">
      <c r="A3523" s="83" t="s">
        <v>11191</v>
      </c>
      <c r="B3523" s="84" t="s">
        <v>18897</v>
      </c>
      <c r="C3523" s="7">
        <v>938</v>
      </c>
      <c r="D3523" s="7">
        <v>3</v>
      </c>
      <c r="E3523" s="1">
        <v>517.94000000000005</v>
      </c>
      <c r="F3523" s="1">
        <v>1097.46</v>
      </c>
      <c r="G3523" s="1">
        <v>264.94</v>
      </c>
      <c r="H3523" s="1">
        <v>55.19</v>
      </c>
      <c r="I3523" s="6">
        <v>1417.59</v>
      </c>
      <c r="J3523" s="86"/>
      <c r="K3523" s="86"/>
      <c r="L3523" s="85"/>
      <c r="M3523" s="85"/>
      <c r="N3523" s="85"/>
      <c r="O3523" s="85"/>
      <c r="P3523" s="85"/>
      <c r="Q3523" s="1">
        <f t="shared" si="54"/>
        <v>1417.59</v>
      </c>
    </row>
    <row r="3524" spans="1:17" x14ac:dyDescent="0.25">
      <c r="A3524" s="83" t="s">
        <v>11192</v>
      </c>
      <c r="B3524" s="84" t="s">
        <v>18898</v>
      </c>
      <c r="C3524" s="7">
        <v>725</v>
      </c>
      <c r="D3524" s="7">
        <v>6</v>
      </c>
      <c r="E3524" s="1">
        <v>1546.33</v>
      </c>
      <c r="F3524" s="1">
        <v>848.25</v>
      </c>
      <c r="G3524" s="1">
        <v>529.87</v>
      </c>
      <c r="H3524" s="1">
        <v>164.78</v>
      </c>
      <c r="I3524" s="6">
        <v>1542.9</v>
      </c>
      <c r="J3524" s="86"/>
      <c r="K3524" s="86"/>
      <c r="L3524" s="85"/>
      <c r="M3524" s="85"/>
      <c r="N3524" s="85"/>
      <c r="O3524" s="85"/>
      <c r="P3524" s="85"/>
      <c r="Q3524" s="1">
        <f t="shared" si="54"/>
        <v>1542.9</v>
      </c>
    </row>
    <row r="3525" spans="1:17" x14ac:dyDescent="0.25">
      <c r="A3525" s="83" t="s">
        <v>11193</v>
      </c>
      <c r="B3525" s="84" t="s">
        <v>18899</v>
      </c>
      <c r="C3525" s="7">
        <v>1629</v>
      </c>
      <c r="D3525" s="7">
        <v>7</v>
      </c>
      <c r="E3525" s="1">
        <v>26478.95</v>
      </c>
      <c r="F3525" s="1">
        <v>1905.93</v>
      </c>
      <c r="G3525" s="1">
        <v>618.17999999999995</v>
      </c>
      <c r="H3525" s="1">
        <v>2821.54</v>
      </c>
      <c r="I3525" s="6">
        <v>5345.65</v>
      </c>
      <c r="J3525" s="86"/>
      <c r="K3525" s="86"/>
      <c r="L3525" s="85"/>
      <c r="M3525" s="85"/>
      <c r="N3525" s="85"/>
      <c r="O3525" s="85"/>
      <c r="P3525" s="85"/>
      <c r="Q3525" s="1">
        <f t="shared" si="54"/>
        <v>5345.65</v>
      </c>
    </row>
    <row r="3526" spans="1:17" x14ac:dyDescent="0.25">
      <c r="A3526" s="83" t="s">
        <v>11194</v>
      </c>
      <c r="B3526" s="84" t="s">
        <v>18900</v>
      </c>
      <c r="C3526" s="7">
        <v>114</v>
      </c>
      <c r="D3526" s="7">
        <v>1</v>
      </c>
      <c r="E3526" s="1">
        <v>0</v>
      </c>
      <c r="F3526" s="1">
        <v>133.38</v>
      </c>
      <c r="G3526" s="1">
        <v>88.31</v>
      </c>
      <c r="H3526" s="1">
        <v>0</v>
      </c>
      <c r="I3526" s="6">
        <v>221.69</v>
      </c>
      <c r="J3526" s="86"/>
      <c r="K3526" s="86"/>
      <c r="L3526" s="85"/>
      <c r="M3526" s="85"/>
      <c r="N3526" s="85"/>
      <c r="O3526" s="85"/>
      <c r="P3526" s="85"/>
      <c r="Q3526" s="1">
        <f t="shared" si="54"/>
        <v>221.69</v>
      </c>
    </row>
    <row r="3527" spans="1:17" x14ac:dyDescent="0.25">
      <c r="A3527" s="83" t="s">
        <v>11195</v>
      </c>
      <c r="B3527" s="84" t="s">
        <v>18901</v>
      </c>
      <c r="C3527" s="7">
        <v>403</v>
      </c>
      <c r="D3527" s="7">
        <v>6</v>
      </c>
      <c r="E3527" s="1">
        <v>32728.720000000001</v>
      </c>
      <c r="F3527" s="1">
        <v>471.51</v>
      </c>
      <c r="G3527" s="1">
        <v>529.87</v>
      </c>
      <c r="H3527" s="1">
        <v>3487.5</v>
      </c>
      <c r="I3527" s="6">
        <v>4488.88</v>
      </c>
      <c r="J3527" s="86"/>
      <c r="K3527" s="86"/>
      <c r="L3527" s="85"/>
      <c r="M3527" s="85"/>
      <c r="N3527" s="85"/>
      <c r="O3527" s="85"/>
      <c r="P3527" s="85"/>
      <c r="Q3527" s="1">
        <f t="shared" si="54"/>
        <v>4488.88</v>
      </c>
    </row>
    <row r="3528" spans="1:17" x14ac:dyDescent="0.25">
      <c r="A3528" s="83" t="s">
        <v>11196</v>
      </c>
      <c r="B3528" s="84" t="s">
        <v>18902</v>
      </c>
      <c r="C3528" s="7">
        <v>148</v>
      </c>
      <c r="D3528" s="7">
        <v>0</v>
      </c>
      <c r="E3528" s="1">
        <v>0</v>
      </c>
      <c r="F3528" s="1">
        <v>173.16</v>
      </c>
      <c r="G3528" s="1">
        <v>0</v>
      </c>
      <c r="H3528" s="1">
        <v>0</v>
      </c>
      <c r="I3528" s="6">
        <v>173.16</v>
      </c>
      <c r="J3528" s="86"/>
      <c r="K3528" s="86"/>
      <c r="L3528" s="85"/>
      <c r="M3528" s="85"/>
      <c r="N3528" s="85"/>
      <c r="O3528" s="85"/>
      <c r="P3528" s="85"/>
      <c r="Q3528" s="1">
        <f t="shared" si="54"/>
        <v>173.16</v>
      </c>
    </row>
    <row r="3529" spans="1:17" x14ac:dyDescent="0.25">
      <c r="A3529" s="83" t="s">
        <v>11197</v>
      </c>
      <c r="B3529" s="84" t="s">
        <v>18903</v>
      </c>
      <c r="C3529" s="7">
        <v>439</v>
      </c>
      <c r="D3529" s="7">
        <v>6</v>
      </c>
      <c r="E3529" s="1">
        <v>2270.61</v>
      </c>
      <c r="F3529" s="1">
        <v>513.63</v>
      </c>
      <c r="G3529" s="1">
        <v>529.87</v>
      </c>
      <c r="H3529" s="1">
        <v>241.95</v>
      </c>
      <c r="I3529" s="6">
        <v>1285.45</v>
      </c>
      <c r="J3529" s="86"/>
      <c r="K3529" s="86"/>
      <c r="L3529" s="85"/>
      <c r="M3529" s="85"/>
      <c r="N3529" s="85"/>
      <c r="O3529" s="85"/>
      <c r="P3529" s="85"/>
      <c r="Q3529" s="1">
        <f t="shared" si="54"/>
        <v>1285.45</v>
      </c>
    </row>
    <row r="3530" spans="1:17" x14ac:dyDescent="0.25">
      <c r="A3530" s="83" t="s">
        <v>11198</v>
      </c>
      <c r="B3530" s="84" t="s">
        <v>18904</v>
      </c>
      <c r="C3530" s="7">
        <v>449</v>
      </c>
      <c r="D3530" s="7">
        <v>3</v>
      </c>
      <c r="E3530" s="1">
        <v>526</v>
      </c>
      <c r="F3530" s="1">
        <v>525.33000000000004</v>
      </c>
      <c r="G3530" s="1">
        <v>264.94</v>
      </c>
      <c r="H3530" s="1">
        <v>56.05</v>
      </c>
      <c r="I3530" s="6">
        <v>846.32</v>
      </c>
      <c r="J3530" s="86"/>
      <c r="K3530" s="86"/>
      <c r="L3530" s="85"/>
      <c r="M3530" s="85"/>
      <c r="N3530" s="85"/>
      <c r="O3530" s="85"/>
      <c r="P3530" s="85"/>
      <c r="Q3530" s="1">
        <f t="shared" si="54"/>
        <v>846.32</v>
      </c>
    </row>
    <row r="3531" spans="1:17" x14ac:dyDescent="0.25">
      <c r="A3531" s="83" t="s">
        <v>11199</v>
      </c>
      <c r="B3531" s="84" t="s">
        <v>18905</v>
      </c>
      <c r="C3531" s="7">
        <v>719</v>
      </c>
      <c r="D3531" s="7">
        <v>8</v>
      </c>
      <c r="E3531" s="1">
        <v>14758.01</v>
      </c>
      <c r="F3531" s="1">
        <v>841.22</v>
      </c>
      <c r="G3531" s="1">
        <v>706.5</v>
      </c>
      <c r="H3531" s="1">
        <v>1572.58</v>
      </c>
      <c r="I3531" s="6">
        <v>3120.3</v>
      </c>
      <c r="J3531" s="86"/>
      <c r="K3531" s="86"/>
      <c r="L3531" s="85"/>
      <c r="M3531" s="85"/>
      <c r="N3531" s="85"/>
      <c r="O3531" s="85"/>
      <c r="P3531" s="85"/>
      <c r="Q3531" s="1">
        <f t="shared" si="54"/>
        <v>3120.3</v>
      </c>
    </row>
    <row r="3532" spans="1:17" x14ac:dyDescent="0.25">
      <c r="A3532" s="83" t="s">
        <v>11200</v>
      </c>
      <c r="B3532" s="84" t="s">
        <v>18906</v>
      </c>
      <c r="C3532" s="7">
        <v>3090</v>
      </c>
      <c r="D3532" s="7">
        <v>61</v>
      </c>
      <c r="E3532" s="1">
        <v>34020.68</v>
      </c>
      <c r="F3532" s="1">
        <v>3615.29</v>
      </c>
      <c r="G3532" s="1">
        <v>5387.05</v>
      </c>
      <c r="H3532" s="1">
        <v>3625.17</v>
      </c>
      <c r="I3532" s="6">
        <v>12627.51</v>
      </c>
      <c r="J3532" s="86"/>
      <c r="K3532" s="86"/>
      <c r="L3532" s="85"/>
      <c r="M3532" s="85"/>
      <c r="N3532" s="85"/>
      <c r="O3532" s="85"/>
      <c r="P3532" s="85"/>
      <c r="Q3532" s="1">
        <f t="shared" si="54"/>
        <v>12627.51</v>
      </c>
    </row>
    <row r="3533" spans="1:17" x14ac:dyDescent="0.25">
      <c r="A3533" s="83" t="s">
        <v>11201</v>
      </c>
      <c r="B3533" s="84" t="s">
        <v>18907</v>
      </c>
      <c r="C3533" s="7">
        <v>1446</v>
      </c>
      <c r="D3533" s="7">
        <v>22</v>
      </c>
      <c r="E3533" s="1">
        <v>6203.26</v>
      </c>
      <c r="F3533" s="1">
        <v>1691.82</v>
      </c>
      <c r="G3533" s="1">
        <v>1942.87</v>
      </c>
      <c r="H3533" s="1">
        <v>661.01</v>
      </c>
      <c r="I3533" s="6">
        <v>4295.7</v>
      </c>
      <c r="J3533" s="86"/>
      <c r="K3533" s="86"/>
      <c r="L3533" s="85"/>
      <c r="M3533" s="85"/>
      <c r="N3533" s="85"/>
      <c r="O3533" s="85"/>
      <c r="P3533" s="85"/>
      <c r="Q3533" s="1">
        <f t="shared" si="54"/>
        <v>4295.7</v>
      </c>
    </row>
    <row r="3534" spans="1:17" x14ac:dyDescent="0.25">
      <c r="A3534" s="83" t="s">
        <v>11202</v>
      </c>
      <c r="B3534" s="84" t="s">
        <v>18908</v>
      </c>
      <c r="C3534" s="7">
        <v>185</v>
      </c>
      <c r="D3534" s="7">
        <v>1</v>
      </c>
      <c r="E3534" s="1">
        <v>37.32</v>
      </c>
      <c r="F3534" s="1">
        <v>216.45</v>
      </c>
      <c r="G3534" s="1">
        <v>88.31</v>
      </c>
      <c r="H3534" s="1">
        <v>3.98</v>
      </c>
      <c r="I3534" s="6">
        <v>308.74</v>
      </c>
      <c r="J3534" s="86"/>
      <c r="K3534" s="86"/>
      <c r="L3534" s="85"/>
      <c r="M3534" s="85"/>
      <c r="N3534" s="85"/>
      <c r="O3534" s="85"/>
      <c r="P3534" s="85"/>
      <c r="Q3534" s="1">
        <f t="shared" ref="Q3534:Q3597" si="55">I3534+P3534</f>
        <v>308.74</v>
      </c>
    </row>
    <row r="3535" spans="1:17" x14ac:dyDescent="0.25">
      <c r="A3535" s="83" t="s">
        <v>11203</v>
      </c>
      <c r="B3535" s="84" t="s">
        <v>18909</v>
      </c>
      <c r="C3535" s="7">
        <v>887</v>
      </c>
      <c r="D3535" s="7">
        <v>4</v>
      </c>
      <c r="E3535" s="1">
        <v>7434.75</v>
      </c>
      <c r="F3535" s="1">
        <v>1037.78</v>
      </c>
      <c r="G3535" s="1">
        <v>353.25</v>
      </c>
      <c r="H3535" s="1">
        <v>792.23</v>
      </c>
      <c r="I3535" s="6">
        <v>2183.2600000000002</v>
      </c>
      <c r="J3535" s="86"/>
      <c r="K3535" s="86"/>
      <c r="L3535" s="85"/>
      <c r="M3535" s="85"/>
      <c r="N3535" s="85"/>
      <c r="O3535" s="85"/>
      <c r="P3535" s="85"/>
      <c r="Q3535" s="1">
        <f t="shared" si="55"/>
        <v>2183.2600000000002</v>
      </c>
    </row>
    <row r="3536" spans="1:17" x14ac:dyDescent="0.25">
      <c r="A3536" s="83" t="s">
        <v>11204</v>
      </c>
      <c r="B3536" s="84" t="s">
        <v>18910</v>
      </c>
      <c r="C3536" s="7">
        <v>527</v>
      </c>
      <c r="D3536" s="7">
        <v>5</v>
      </c>
      <c r="E3536" s="1">
        <v>57897.47</v>
      </c>
      <c r="F3536" s="1">
        <v>616.59</v>
      </c>
      <c r="G3536" s="1">
        <v>441.56</v>
      </c>
      <c r="H3536" s="1">
        <v>6169.43</v>
      </c>
      <c r="I3536" s="6">
        <v>7227.58</v>
      </c>
      <c r="J3536" s="86"/>
      <c r="K3536" s="86"/>
      <c r="L3536" s="85"/>
      <c r="M3536" s="85"/>
      <c r="N3536" s="85"/>
      <c r="O3536" s="85"/>
      <c r="P3536" s="85"/>
      <c r="Q3536" s="1">
        <f t="shared" si="55"/>
        <v>7227.58</v>
      </c>
    </row>
    <row r="3537" spans="1:17" x14ac:dyDescent="0.25">
      <c r="A3537" s="83" t="s">
        <v>11205</v>
      </c>
      <c r="B3537" s="84" t="s">
        <v>18911</v>
      </c>
      <c r="C3537" s="7">
        <v>2035</v>
      </c>
      <c r="D3537" s="7">
        <v>10</v>
      </c>
      <c r="E3537" s="1">
        <v>6548.78</v>
      </c>
      <c r="F3537" s="1">
        <v>2380.94</v>
      </c>
      <c r="G3537" s="1">
        <v>883.12</v>
      </c>
      <c r="H3537" s="1">
        <v>697.82</v>
      </c>
      <c r="I3537" s="6">
        <v>3961.88</v>
      </c>
      <c r="J3537" s="86"/>
      <c r="K3537" s="86"/>
      <c r="L3537" s="85"/>
      <c r="M3537" s="85"/>
      <c r="N3537" s="85"/>
      <c r="O3537" s="85"/>
      <c r="P3537" s="85"/>
      <c r="Q3537" s="1">
        <f t="shared" si="55"/>
        <v>3961.88</v>
      </c>
    </row>
    <row r="3538" spans="1:17" x14ac:dyDescent="0.25">
      <c r="A3538" s="83" t="s">
        <v>11206</v>
      </c>
      <c r="B3538" s="84" t="s">
        <v>18912</v>
      </c>
      <c r="C3538" s="7">
        <v>135</v>
      </c>
      <c r="D3538" s="7">
        <v>0</v>
      </c>
      <c r="E3538" s="1">
        <v>0</v>
      </c>
      <c r="F3538" s="1">
        <v>157.94999999999999</v>
      </c>
      <c r="G3538" s="1">
        <v>0</v>
      </c>
      <c r="H3538" s="1">
        <v>0</v>
      </c>
      <c r="I3538" s="6">
        <v>157.94999999999999</v>
      </c>
      <c r="J3538" s="86"/>
      <c r="K3538" s="86"/>
      <c r="L3538" s="85"/>
      <c r="M3538" s="85"/>
      <c r="N3538" s="85"/>
      <c r="O3538" s="85"/>
      <c r="P3538" s="85"/>
      <c r="Q3538" s="1">
        <f t="shared" si="55"/>
        <v>157.94999999999999</v>
      </c>
    </row>
    <row r="3539" spans="1:17" x14ac:dyDescent="0.25">
      <c r="A3539" s="83" t="s">
        <v>11207</v>
      </c>
      <c r="B3539" s="84" t="s">
        <v>18913</v>
      </c>
      <c r="C3539" s="7">
        <v>409</v>
      </c>
      <c r="D3539" s="7">
        <v>2</v>
      </c>
      <c r="E3539" s="1">
        <v>217.72</v>
      </c>
      <c r="F3539" s="1">
        <v>478.53</v>
      </c>
      <c r="G3539" s="1">
        <v>176.62</v>
      </c>
      <c r="H3539" s="1">
        <v>23.2</v>
      </c>
      <c r="I3539" s="6">
        <v>678.35</v>
      </c>
      <c r="J3539" s="86"/>
      <c r="K3539" s="86"/>
      <c r="L3539" s="85"/>
      <c r="M3539" s="85"/>
      <c r="N3539" s="85"/>
      <c r="O3539" s="85"/>
      <c r="P3539" s="85"/>
      <c r="Q3539" s="1">
        <f t="shared" si="55"/>
        <v>678.35</v>
      </c>
    </row>
    <row r="3540" spans="1:17" x14ac:dyDescent="0.25">
      <c r="A3540" s="83" t="s">
        <v>11208</v>
      </c>
      <c r="B3540" s="84" t="s">
        <v>18914</v>
      </c>
      <c r="C3540" s="7">
        <v>1768</v>
      </c>
      <c r="D3540" s="7">
        <v>50</v>
      </c>
      <c r="E3540" s="1">
        <v>462513.96</v>
      </c>
      <c r="F3540" s="1">
        <v>2068.5500000000002</v>
      </c>
      <c r="G3540" s="1">
        <v>4415.62</v>
      </c>
      <c r="H3540" s="1">
        <v>49284.5</v>
      </c>
      <c r="I3540" s="6">
        <v>55768.67</v>
      </c>
      <c r="J3540" s="86"/>
      <c r="K3540" s="86"/>
      <c r="L3540" s="85"/>
      <c r="M3540" s="85"/>
      <c r="N3540" s="85"/>
      <c r="O3540" s="85"/>
      <c r="P3540" s="85"/>
      <c r="Q3540" s="1">
        <f t="shared" si="55"/>
        <v>55768.67</v>
      </c>
    </row>
    <row r="3541" spans="1:17" x14ac:dyDescent="0.25">
      <c r="A3541" s="83" t="s">
        <v>11209</v>
      </c>
      <c r="B3541" s="84" t="s">
        <v>18915</v>
      </c>
      <c r="C3541" s="7">
        <v>2561</v>
      </c>
      <c r="D3541" s="7">
        <v>23</v>
      </c>
      <c r="E3541" s="1">
        <v>5497.51</v>
      </c>
      <c r="F3541" s="1">
        <v>2996.36</v>
      </c>
      <c r="G3541" s="1">
        <v>2031.18</v>
      </c>
      <c r="H3541" s="1">
        <v>585.79999999999995</v>
      </c>
      <c r="I3541" s="6">
        <v>5613.34</v>
      </c>
      <c r="J3541" s="86"/>
      <c r="K3541" s="86"/>
      <c r="L3541" s="85"/>
      <c r="M3541" s="85"/>
      <c r="N3541" s="85"/>
      <c r="O3541" s="85"/>
      <c r="P3541" s="85"/>
      <c r="Q3541" s="1">
        <f t="shared" si="55"/>
        <v>5613.34</v>
      </c>
    </row>
    <row r="3542" spans="1:17" x14ac:dyDescent="0.25">
      <c r="A3542" s="83" t="s">
        <v>11210</v>
      </c>
      <c r="B3542" s="84" t="s">
        <v>18916</v>
      </c>
      <c r="C3542" s="7">
        <v>459</v>
      </c>
      <c r="D3542" s="7">
        <v>0</v>
      </c>
      <c r="E3542" s="1">
        <v>0</v>
      </c>
      <c r="F3542" s="1">
        <v>537.03</v>
      </c>
      <c r="G3542" s="1">
        <v>0</v>
      </c>
      <c r="H3542" s="1">
        <v>0</v>
      </c>
      <c r="I3542" s="6">
        <v>537.03</v>
      </c>
      <c r="J3542" s="86"/>
      <c r="K3542" s="86"/>
      <c r="L3542" s="85"/>
      <c r="M3542" s="85"/>
      <c r="N3542" s="85"/>
      <c r="O3542" s="85"/>
      <c r="P3542" s="85"/>
      <c r="Q3542" s="1">
        <f t="shared" si="55"/>
        <v>537.03</v>
      </c>
    </row>
    <row r="3543" spans="1:17" x14ac:dyDescent="0.25">
      <c r="A3543" s="83" t="s">
        <v>11211</v>
      </c>
      <c r="B3543" s="84" t="s">
        <v>18917</v>
      </c>
      <c r="C3543" s="7">
        <v>690</v>
      </c>
      <c r="D3543" s="7">
        <v>20</v>
      </c>
      <c r="E3543" s="1">
        <v>20025.3</v>
      </c>
      <c r="F3543" s="1">
        <v>807.3</v>
      </c>
      <c r="G3543" s="1">
        <v>1766.25</v>
      </c>
      <c r="H3543" s="1">
        <v>2133.86</v>
      </c>
      <c r="I3543" s="6">
        <v>4707.41</v>
      </c>
      <c r="J3543" s="86"/>
      <c r="K3543" s="86"/>
      <c r="L3543" s="85"/>
      <c r="M3543" s="85"/>
      <c r="N3543" s="85"/>
      <c r="O3543" s="85"/>
      <c r="P3543" s="85"/>
      <c r="Q3543" s="1">
        <f t="shared" si="55"/>
        <v>4707.41</v>
      </c>
    </row>
    <row r="3544" spans="1:17" x14ac:dyDescent="0.25">
      <c r="A3544" s="83" t="s">
        <v>11212</v>
      </c>
      <c r="B3544" s="84" t="s">
        <v>18918</v>
      </c>
      <c r="C3544" s="7">
        <v>441</v>
      </c>
      <c r="D3544" s="7">
        <v>3</v>
      </c>
      <c r="E3544" s="1">
        <v>571.04</v>
      </c>
      <c r="F3544" s="1">
        <v>515.97</v>
      </c>
      <c r="G3544" s="1">
        <v>264.94</v>
      </c>
      <c r="H3544" s="1">
        <v>60.85</v>
      </c>
      <c r="I3544" s="6">
        <v>841.76</v>
      </c>
      <c r="J3544" s="86"/>
      <c r="K3544" s="86"/>
      <c r="L3544" s="85"/>
      <c r="M3544" s="85"/>
      <c r="N3544" s="85"/>
      <c r="O3544" s="85"/>
      <c r="P3544" s="85"/>
      <c r="Q3544" s="1">
        <f t="shared" si="55"/>
        <v>841.76</v>
      </c>
    </row>
    <row r="3545" spans="1:17" x14ac:dyDescent="0.25">
      <c r="A3545" s="83" t="s">
        <v>11213</v>
      </c>
      <c r="B3545" s="84" t="s">
        <v>18919</v>
      </c>
      <c r="C3545" s="7">
        <v>34</v>
      </c>
      <c r="D3545" s="7">
        <v>0</v>
      </c>
      <c r="E3545" s="1">
        <v>0</v>
      </c>
      <c r="F3545" s="1">
        <v>39.78</v>
      </c>
      <c r="G3545" s="1">
        <v>0</v>
      </c>
      <c r="H3545" s="1">
        <v>0</v>
      </c>
      <c r="I3545" s="6">
        <v>39.78</v>
      </c>
      <c r="J3545" s="86"/>
      <c r="K3545" s="86"/>
      <c r="L3545" s="85"/>
      <c r="M3545" s="85"/>
      <c r="N3545" s="85"/>
      <c r="O3545" s="85"/>
      <c r="P3545" s="85"/>
      <c r="Q3545" s="1">
        <f t="shared" si="55"/>
        <v>39.78</v>
      </c>
    </row>
    <row r="3546" spans="1:17" x14ac:dyDescent="0.25">
      <c r="A3546" s="83" t="s">
        <v>11214</v>
      </c>
      <c r="B3546" s="84" t="s">
        <v>18920</v>
      </c>
      <c r="C3546" s="7">
        <v>4386</v>
      </c>
      <c r="D3546" s="7">
        <v>36</v>
      </c>
      <c r="E3546" s="1">
        <v>14283.3</v>
      </c>
      <c r="F3546" s="1">
        <v>5131.6099999999997</v>
      </c>
      <c r="G3546" s="1">
        <v>3179.24</v>
      </c>
      <c r="H3546" s="1">
        <v>1522</v>
      </c>
      <c r="I3546" s="6">
        <v>9832.85</v>
      </c>
      <c r="J3546" s="86"/>
      <c r="K3546" s="86"/>
      <c r="L3546" s="85"/>
      <c r="M3546" s="85"/>
      <c r="N3546" s="85"/>
      <c r="O3546" s="85"/>
      <c r="P3546" s="85"/>
      <c r="Q3546" s="1">
        <f t="shared" si="55"/>
        <v>9832.85</v>
      </c>
    </row>
    <row r="3547" spans="1:17" x14ac:dyDescent="0.25">
      <c r="A3547" s="83" t="s">
        <v>11215</v>
      </c>
      <c r="B3547" s="84" t="s">
        <v>18921</v>
      </c>
      <c r="C3547" s="7">
        <v>1045</v>
      </c>
      <c r="D3547" s="7">
        <v>4</v>
      </c>
      <c r="E3547" s="1">
        <v>696.36</v>
      </c>
      <c r="F3547" s="1">
        <v>1222.6500000000001</v>
      </c>
      <c r="G3547" s="1">
        <v>353.25</v>
      </c>
      <c r="H3547" s="1">
        <v>74.2</v>
      </c>
      <c r="I3547" s="6">
        <v>1650.1</v>
      </c>
      <c r="J3547" s="86"/>
      <c r="K3547" s="86"/>
      <c r="L3547" s="85"/>
      <c r="M3547" s="85"/>
      <c r="N3547" s="85"/>
      <c r="O3547" s="85"/>
      <c r="P3547" s="85"/>
      <c r="Q3547" s="1">
        <f t="shared" si="55"/>
        <v>1650.1</v>
      </c>
    </row>
    <row r="3548" spans="1:17" x14ac:dyDescent="0.25">
      <c r="A3548" s="83" t="s">
        <v>11216</v>
      </c>
      <c r="B3548" s="84" t="s">
        <v>18922</v>
      </c>
      <c r="C3548" s="7">
        <v>479</v>
      </c>
      <c r="D3548" s="7">
        <v>7</v>
      </c>
      <c r="E3548" s="1">
        <v>909.76</v>
      </c>
      <c r="F3548" s="1">
        <v>560.42999999999995</v>
      </c>
      <c r="G3548" s="1">
        <v>618.17999999999995</v>
      </c>
      <c r="H3548" s="1">
        <v>96.94</v>
      </c>
      <c r="I3548" s="6">
        <v>1275.55</v>
      </c>
      <c r="J3548" s="86"/>
      <c r="K3548" s="86"/>
      <c r="L3548" s="85"/>
      <c r="M3548" s="85"/>
      <c r="N3548" s="85"/>
      <c r="O3548" s="85"/>
      <c r="P3548" s="85"/>
      <c r="Q3548" s="1">
        <f t="shared" si="55"/>
        <v>1275.55</v>
      </c>
    </row>
    <row r="3549" spans="1:17" x14ac:dyDescent="0.25">
      <c r="A3549" s="83" t="s">
        <v>11217</v>
      </c>
      <c r="B3549" s="84" t="s">
        <v>18923</v>
      </c>
      <c r="C3549" s="7">
        <v>93</v>
      </c>
      <c r="D3549" s="7">
        <v>0</v>
      </c>
      <c r="E3549" s="1">
        <v>0</v>
      </c>
      <c r="F3549" s="1">
        <v>108.81</v>
      </c>
      <c r="G3549" s="1">
        <v>0</v>
      </c>
      <c r="H3549" s="1">
        <v>0</v>
      </c>
      <c r="I3549" s="6">
        <v>108.81</v>
      </c>
      <c r="J3549" s="86"/>
      <c r="K3549" s="86"/>
      <c r="L3549" s="85"/>
      <c r="M3549" s="85"/>
      <c r="N3549" s="85"/>
      <c r="O3549" s="85"/>
      <c r="P3549" s="85"/>
      <c r="Q3549" s="1">
        <f t="shared" si="55"/>
        <v>108.81</v>
      </c>
    </row>
    <row r="3550" spans="1:17" x14ac:dyDescent="0.25">
      <c r="A3550" s="83" t="s">
        <v>11218</v>
      </c>
      <c r="B3550" s="84" t="s">
        <v>18924</v>
      </c>
      <c r="C3550" s="7">
        <v>1513</v>
      </c>
      <c r="D3550" s="7">
        <v>16</v>
      </c>
      <c r="E3550" s="1">
        <v>19128.5</v>
      </c>
      <c r="F3550" s="1">
        <v>1770.21</v>
      </c>
      <c r="G3550" s="1">
        <v>1413</v>
      </c>
      <c r="H3550" s="1">
        <v>2038.29</v>
      </c>
      <c r="I3550" s="6">
        <v>5221.5</v>
      </c>
      <c r="J3550" s="86"/>
      <c r="K3550" s="86"/>
      <c r="L3550" s="85"/>
      <c r="M3550" s="85"/>
      <c r="N3550" s="85"/>
      <c r="O3550" s="85"/>
      <c r="P3550" s="85"/>
      <c r="Q3550" s="1">
        <f t="shared" si="55"/>
        <v>5221.5</v>
      </c>
    </row>
    <row r="3551" spans="1:17" x14ac:dyDescent="0.25">
      <c r="A3551" s="83" t="s">
        <v>11219</v>
      </c>
      <c r="B3551" s="84" t="s">
        <v>18925</v>
      </c>
      <c r="C3551" s="7">
        <v>245</v>
      </c>
      <c r="D3551" s="7">
        <v>1</v>
      </c>
      <c r="E3551" s="1">
        <v>0</v>
      </c>
      <c r="F3551" s="1">
        <v>286.64999999999998</v>
      </c>
      <c r="G3551" s="1">
        <v>88.31</v>
      </c>
      <c r="H3551" s="1">
        <v>0</v>
      </c>
      <c r="I3551" s="6">
        <v>374.96</v>
      </c>
      <c r="J3551" s="86"/>
      <c r="K3551" s="86"/>
      <c r="L3551" s="85"/>
      <c r="M3551" s="85"/>
      <c r="N3551" s="85"/>
      <c r="O3551" s="85"/>
      <c r="P3551" s="85"/>
      <c r="Q3551" s="1">
        <f t="shared" si="55"/>
        <v>374.96</v>
      </c>
    </row>
    <row r="3552" spans="1:17" x14ac:dyDescent="0.25">
      <c r="A3552" s="83" t="s">
        <v>11220</v>
      </c>
      <c r="B3552" s="84" t="s">
        <v>18926</v>
      </c>
      <c r="C3552" s="7">
        <v>365</v>
      </c>
      <c r="D3552" s="7">
        <v>6</v>
      </c>
      <c r="E3552" s="1">
        <v>1339.22</v>
      </c>
      <c r="F3552" s="1">
        <v>427.05</v>
      </c>
      <c r="G3552" s="1">
        <v>529.87</v>
      </c>
      <c r="H3552" s="1">
        <v>142.69999999999999</v>
      </c>
      <c r="I3552" s="6">
        <v>1099.6199999999999</v>
      </c>
      <c r="J3552" s="86"/>
      <c r="K3552" s="86"/>
      <c r="L3552" s="85"/>
      <c r="M3552" s="85"/>
      <c r="N3552" s="85"/>
      <c r="O3552" s="85"/>
      <c r="P3552" s="85"/>
      <c r="Q3552" s="1">
        <f t="shared" si="55"/>
        <v>1099.6199999999999</v>
      </c>
    </row>
    <row r="3553" spans="1:17" x14ac:dyDescent="0.25">
      <c r="A3553" s="83" t="s">
        <v>11221</v>
      </c>
      <c r="B3553" s="84" t="s">
        <v>18927</v>
      </c>
      <c r="C3553" s="7">
        <v>931</v>
      </c>
      <c r="D3553" s="7">
        <v>2</v>
      </c>
      <c r="E3553" s="1">
        <v>568.86</v>
      </c>
      <c r="F3553" s="1">
        <v>1089.26</v>
      </c>
      <c r="G3553" s="1">
        <v>176.62</v>
      </c>
      <c r="H3553" s="1">
        <v>60.62</v>
      </c>
      <c r="I3553" s="6">
        <v>1326.5</v>
      </c>
      <c r="J3553" s="86"/>
      <c r="K3553" s="86"/>
      <c r="L3553" s="85"/>
      <c r="M3553" s="85"/>
      <c r="N3553" s="85"/>
      <c r="O3553" s="85"/>
      <c r="P3553" s="85"/>
      <c r="Q3553" s="1">
        <f t="shared" si="55"/>
        <v>1326.5</v>
      </c>
    </row>
    <row r="3554" spans="1:17" x14ac:dyDescent="0.25">
      <c r="A3554" s="83" t="s">
        <v>11222</v>
      </c>
      <c r="B3554" s="84" t="s">
        <v>18928</v>
      </c>
      <c r="C3554" s="7">
        <v>227</v>
      </c>
      <c r="D3554" s="7">
        <v>3</v>
      </c>
      <c r="E3554" s="1">
        <v>612.66</v>
      </c>
      <c r="F3554" s="1">
        <v>265.58999999999997</v>
      </c>
      <c r="G3554" s="1">
        <v>264.94</v>
      </c>
      <c r="H3554" s="1">
        <v>65.28</v>
      </c>
      <c r="I3554" s="6">
        <v>595.80999999999995</v>
      </c>
      <c r="J3554" s="86"/>
      <c r="K3554" s="86"/>
      <c r="L3554" s="85"/>
      <c r="M3554" s="85"/>
      <c r="N3554" s="85"/>
      <c r="O3554" s="85"/>
      <c r="P3554" s="85"/>
      <c r="Q3554" s="1">
        <f t="shared" si="55"/>
        <v>595.80999999999995</v>
      </c>
    </row>
    <row r="3555" spans="1:17" x14ac:dyDescent="0.25">
      <c r="A3555" s="83" t="s">
        <v>11223</v>
      </c>
      <c r="B3555" s="84" t="s">
        <v>18929</v>
      </c>
      <c r="C3555" s="7">
        <v>126</v>
      </c>
      <c r="D3555" s="7">
        <v>3</v>
      </c>
      <c r="E3555" s="1">
        <v>364.33</v>
      </c>
      <c r="F3555" s="1">
        <v>147.41999999999999</v>
      </c>
      <c r="G3555" s="1">
        <v>264.94</v>
      </c>
      <c r="H3555" s="1">
        <v>38.82</v>
      </c>
      <c r="I3555" s="6">
        <v>451.18</v>
      </c>
      <c r="J3555" s="86"/>
      <c r="K3555" s="86"/>
      <c r="L3555" s="85"/>
      <c r="M3555" s="85"/>
      <c r="N3555" s="85"/>
      <c r="O3555" s="85"/>
      <c r="P3555" s="85"/>
      <c r="Q3555" s="1">
        <f t="shared" si="55"/>
        <v>451.18</v>
      </c>
    </row>
    <row r="3556" spans="1:17" x14ac:dyDescent="0.25">
      <c r="A3556" s="83" t="s">
        <v>11224</v>
      </c>
      <c r="B3556" s="84" t="s">
        <v>18930</v>
      </c>
      <c r="C3556" s="7">
        <v>991</v>
      </c>
      <c r="D3556" s="7">
        <v>33</v>
      </c>
      <c r="E3556" s="1">
        <v>29687.759999999998</v>
      </c>
      <c r="F3556" s="1">
        <v>1159.46</v>
      </c>
      <c r="G3556" s="1">
        <v>2914.3</v>
      </c>
      <c r="H3556" s="1">
        <v>3163.46</v>
      </c>
      <c r="I3556" s="6">
        <v>7237.22</v>
      </c>
      <c r="J3556" s="86"/>
      <c r="K3556" s="86"/>
      <c r="L3556" s="85"/>
      <c r="M3556" s="85"/>
      <c r="N3556" s="85"/>
      <c r="O3556" s="85"/>
      <c r="P3556" s="85"/>
      <c r="Q3556" s="1">
        <f t="shared" si="55"/>
        <v>7237.22</v>
      </c>
    </row>
    <row r="3557" spans="1:17" x14ac:dyDescent="0.25">
      <c r="A3557" s="83" t="s">
        <v>11225</v>
      </c>
      <c r="B3557" s="84" t="s">
        <v>18931</v>
      </c>
      <c r="C3557" s="7">
        <v>1123</v>
      </c>
      <c r="D3557" s="7">
        <v>3</v>
      </c>
      <c r="E3557" s="1">
        <v>690.86</v>
      </c>
      <c r="F3557" s="1">
        <v>1313.9</v>
      </c>
      <c r="G3557" s="1">
        <v>264.94</v>
      </c>
      <c r="H3557" s="1">
        <v>73.62</v>
      </c>
      <c r="I3557" s="6">
        <v>1652.46</v>
      </c>
      <c r="J3557" s="86"/>
      <c r="K3557" s="86"/>
      <c r="L3557" s="85"/>
      <c r="M3557" s="85"/>
      <c r="N3557" s="85"/>
      <c r="O3557" s="85"/>
      <c r="P3557" s="85"/>
      <c r="Q3557" s="1">
        <f t="shared" si="55"/>
        <v>1652.46</v>
      </c>
    </row>
    <row r="3558" spans="1:17" x14ac:dyDescent="0.25">
      <c r="A3558" s="83" t="s">
        <v>11226</v>
      </c>
      <c r="B3558" s="84" t="s">
        <v>18932</v>
      </c>
      <c r="C3558" s="7">
        <v>161</v>
      </c>
      <c r="D3558" s="7">
        <v>6</v>
      </c>
      <c r="E3558" s="1">
        <v>1120.55</v>
      </c>
      <c r="F3558" s="1">
        <v>188.37</v>
      </c>
      <c r="G3558" s="1">
        <v>529.87</v>
      </c>
      <c r="H3558" s="1">
        <v>119.4</v>
      </c>
      <c r="I3558" s="6">
        <v>837.64</v>
      </c>
      <c r="J3558" s="86"/>
      <c r="K3558" s="86"/>
      <c r="L3558" s="85"/>
      <c r="M3558" s="85"/>
      <c r="N3558" s="85"/>
      <c r="O3558" s="85"/>
      <c r="P3558" s="85"/>
      <c r="Q3558" s="1">
        <f t="shared" si="55"/>
        <v>837.64</v>
      </c>
    </row>
    <row r="3559" spans="1:17" x14ac:dyDescent="0.25">
      <c r="A3559" s="83" t="s">
        <v>11227</v>
      </c>
      <c r="B3559" s="84" t="s">
        <v>18933</v>
      </c>
      <c r="C3559" s="7">
        <v>279</v>
      </c>
      <c r="D3559" s="7">
        <v>0</v>
      </c>
      <c r="E3559" s="1">
        <v>0</v>
      </c>
      <c r="F3559" s="1">
        <v>326.43</v>
      </c>
      <c r="G3559" s="1">
        <v>0</v>
      </c>
      <c r="H3559" s="1">
        <v>0</v>
      </c>
      <c r="I3559" s="6">
        <v>326.43</v>
      </c>
      <c r="J3559" s="86"/>
      <c r="K3559" s="86"/>
      <c r="L3559" s="85"/>
      <c r="M3559" s="85"/>
      <c r="N3559" s="85"/>
      <c r="O3559" s="85"/>
      <c r="P3559" s="85"/>
      <c r="Q3559" s="1">
        <f t="shared" si="55"/>
        <v>326.43</v>
      </c>
    </row>
    <row r="3560" spans="1:17" x14ac:dyDescent="0.25">
      <c r="A3560" s="83" t="s">
        <v>11228</v>
      </c>
      <c r="B3560" s="84" t="s">
        <v>18934</v>
      </c>
      <c r="C3560" s="7">
        <v>640</v>
      </c>
      <c r="D3560" s="7">
        <v>7</v>
      </c>
      <c r="E3560" s="1">
        <v>1432.1</v>
      </c>
      <c r="F3560" s="1">
        <v>748.8</v>
      </c>
      <c r="G3560" s="1">
        <v>618.17999999999995</v>
      </c>
      <c r="H3560" s="1">
        <v>152.6</v>
      </c>
      <c r="I3560" s="6">
        <v>1519.58</v>
      </c>
      <c r="J3560" s="86"/>
      <c r="K3560" s="86"/>
      <c r="L3560" s="85"/>
      <c r="M3560" s="85"/>
      <c r="N3560" s="85"/>
      <c r="O3560" s="85"/>
      <c r="P3560" s="85"/>
      <c r="Q3560" s="1">
        <f t="shared" si="55"/>
        <v>1519.58</v>
      </c>
    </row>
    <row r="3561" spans="1:17" x14ac:dyDescent="0.25">
      <c r="A3561" s="83" t="s">
        <v>11229</v>
      </c>
      <c r="B3561" s="84" t="s">
        <v>18935</v>
      </c>
      <c r="C3561" s="7">
        <v>1061</v>
      </c>
      <c r="D3561" s="7">
        <v>7</v>
      </c>
      <c r="E3561" s="1">
        <v>2288.88</v>
      </c>
      <c r="F3561" s="1">
        <v>1241.3699999999999</v>
      </c>
      <c r="G3561" s="1">
        <v>618.17999999999995</v>
      </c>
      <c r="H3561" s="1">
        <v>243.9</v>
      </c>
      <c r="I3561" s="6">
        <v>2103.4499999999998</v>
      </c>
      <c r="J3561" s="86"/>
      <c r="K3561" s="86"/>
      <c r="L3561" s="85"/>
      <c r="M3561" s="85"/>
      <c r="N3561" s="85"/>
      <c r="O3561" s="85"/>
      <c r="P3561" s="85"/>
      <c r="Q3561" s="1">
        <f t="shared" si="55"/>
        <v>2103.4499999999998</v>
      </c>
    </row>
    <row r="3562" spans="1:17" x14ac:dyDescent="0.25">
      <c r="A3562" s="83" t="s">
        <v>11230</v>
      </c>
      <c r="B3562" s="84" t="s">
        <v>18936</v>
      </c>
      <c r="C3562" s="7">
        <v>124028</v>
      </c>
      <c r="D3562" s="7">
        <v>1609</v>
      </c>
      <c r="E3562" s="1">
        <v>1592135.06</v>
      </c>
      <c r="F3562" s="1">
        <v>145112.32999999999</v>
      </c>
      <c r="G3562" s="1">
        <v>142094.51999999999</v>
      </c>
      <c r="H3562" s="1">
        <v>169654.5</v>
      </c>
      <c r="I3562" s="6">
        <v>456861.35</v>
      </c>
      <c r="J3562" s="86"/>
      <c r="K3562" s="86"/>
      <c r="L3562" s="85"/>
      <c r="M3562" s="85"/>
      <c r="N3562" s="85"/>
      <c r="O3562" s="85"/>
      <c r="P3562" s="85"/>
      <c r="Q3562" s="1">
        <f t="shared" si="55"/>
        <v>456861.35</v>
      </c>
    </row>
    <row r="3563" spans="1:17" x14ac:dyDescent="0.25">
      <c r="A3563" s="83" t="s">
        <v>11231</v>
      </c>
      <c r="B3563" s="84" t="s">
        <v>18937</v>
      </c>
      <c r="C3563" s="7">
        <v>367</v>
      </c>
      <c r="D3563" s="7">
        <v>4</v>
      </c>
      <c r="E3563" s="1">
        <v>65616.899999999994</v>
      </c>
      <c r="F3563" s="1">
        <v>429.39</v>
      </c>
      <c r="G3563" s="1">
        <v>353.25</v>
      </c>
      <c r="H3563" s="1">
        <v>6992</v>
      </c>
      <c r="I3563" s="6">
        <v>7774.64</v>
      </c>
      <c r="J3563" s="86"/>
      <c r="K3563" s="86"/>
      <c r="L3563" s="85"/>
      <c r="M3563" s="85"/>
      <c r="N3563" s="85"/>
      <c r="O3563" s="85"/>
      <c r="P3563" s="85"/>
      <c r="Q3563" s="1">
        <f t="shared" si="55"/>
        <v>7774.64</v>
      </c>
    </row>
    <row r="3564" spans="1:17" x14ac:dyDescent="0.25">
      <c r="A3564" s="83" t="s">
        <v>11232</v>
      </c>
      <c r="B3564" s="84" t="s">
        <v>18938</v>
      </c>
      <c r="C3564" s="7">
        <v>590</v>
      </c>
      <c r="D3564" s="7">
        <v>2</v>
      </c>
      <c r="E3564" s="1">
        <v>293.64</v>
      </c>
      <c r="F3564" s="1">
        <v>690.3</v>
      </c>
      <c r="G3564" s="1">
        <v>176.62</v>
      </c>
      <c r="H3564" s="1">
        <v>31.29</v>
      </c>
      <c r="I3564" s="6">
        <v>898.21</v>
      </c>
      <c r="J3564" s="86"/>
      <c r="K3564" s="86"/>
      <c r="L3564" s="85"/>
      <c r="M3564" s="85"/>
      <c r="N3564" s="85"/>
      <c r="O3564" s="85"/>
      <c r="P3564" s="85"/>
      <c r="Q3564" s="1">
        <f t="shared" si="55"/>
        <v>898.21</v>
      </c>
    </row>
    <row r="3565" spans="1:17" x14ac:dyDescent="0.25">
      <c r="A3565" s="83" t="s">
        <v>11233</v>
      </c>
      <c r="B3565" s="84" t="s">
        <v>18939</v>
      </c>
      <c r="C3565" s="7">
        <v>800</v>
      </c>
      <c r="D3565" s="7">
        <v>1</v>
      </c>
      <c r="E3565" s="1">
        <v>186.61</v>
      </c>
      <c r="F3565" s="1">
        <v>936</v>
      </c>
      <c r="G3565" s="1">
        <v>88.31</v>
      </c>
      <c r="H3565" s="1">
        <v>19.89</v>
      </c>
      <c r="I3565" s="6">
        <v>1044.2</v>
      </c>
      <c r="J3565" s="86"/>
      <c r="K3565" s="86"/>
      <c r="L3565" s="85"/>
      <c r="M3565" s="85"/>
      <c r="N3565" s="85"/>
      <c r="O3565" s="85"/>
      <c r="P3565" s="85"/>
      <c r="Q3565" s="1">
        <f t="shared" si="55"/>
        <v>1044.2</v>
      </c>
    </row>
    <row r="3566" spans="1:17" x14ac:dyDescent="0.25">
      <c r="A3566" s="83" t="s">
        <v>11234</v>
      </c>
      <c r="B3566" s="84" t="s">
        <v>18940</v>
      </c>
      <c r="C3566" s="7">
        <v>367</v>
      </c>
      <c r="D3566" s="7">
        <v>2</v>
      </c>
      <c r="E3566" s="1">
        <v>435.43</v>
      </c>
      <c r="F3566" s="1">
        <v>429.39</v>
      </c>
      <c r="G3566" s="1">
        <v>176.62</v>
      </c>
      <c r="H3566" s="1">
        <v>46.4</v>
      </c>
      <c r="I3566" s="6">
        <v>652.41</v>
      </c>
      <c r="J3566" s="86"/>
      <c r="K3566" s="86"/>
      <c r="L3566" s="85"/>
      <c r="M3566" s="85"/>
      <c r="N3566" s="85"/>
      <c r="O3566" s="85"/>
      <c r="P3566" s="85"/>
      <c r="Q3566" s="1">
        <f t="shared" si="55"/>
        <v>652.41</v>
      </c>
    </row>
    <row r="3567" spans="1:17" x14ac:dyDescent="0.25">
      <c r="A3567" s="83" t="s">
        <v>11235</v>
      </c>
      <c r="B3567" s="84" t="s">
        <v>18941</v>
      </c>
      <c r="C3567" s="7">
        <v>1743</v>
      </c>
      <c r="D3567" s="7">
        <v>47</v>
      </c>
      <c r="E3567" s="1">
        <v>20990.44</v>
      </c>
      <c r="F3567" s="1">
        <v>2039.3</v>
      </c>
      <c r="G3567" s="1">
        <v>4150.68</v>
      </c>
      <c r="H3567" s="1">
        <v>2236.6999999999998</v>
      </c>
      <c r="I3567" s="6">
        <v>8426.68</v>
      </c>
      <c r="J3567" s="86"/>
      <c r="K3567" s="86"/>
      <c r="L3567" s="85"/>
      <c r="M3567" s="85"/>
      <c r="N3567" s="85"/>
      <c r="O3567" s="85"/>
      <c r="P3567" s="85"/>
      <c r="Q3567" s="1">
        <f t="shared" si="55"/>
        <v>8426.68</v>
      </c>
    </row>
    <row r="3568" spans="1:17" x14ac:dyDescent="0.25">
      <c r="A3568" s="83" t="s">
        <v>11236</v>
      </c>
      <c r="B3568" s="84" t="s">
        <v>18942</v>
      </c>
      <c r="C3568" s="7">
        <v>337</v>
      </c>
      <c r="D3568" s="7">
        <v>1</v>
      </c>
      <c r="E3568" s="1">
        <v>196.18</v>
      </c>
      <c r="F3568" s="1">
        <v>394.29</v>
      </c>
      <c r="G3568" s="1">
        <v>88.31</v>
      </c>
      <c r="H3568" s="1">
        <v>20.9</v>
      </c>
      <c r="I3568" s="6">
        <v>503.5</v>
      </c>
      <c r="J3568" s="86"/>
      <c r="K3568" s="86"/>
      <c r="L3568" s="85"/>
      <c r="M3568" s="85"/>
      <c r="N3568" s="85"/>
      <c r="O3568" s="85"/>
      <c r="P3568" s="85"/>
      <c r="Q3568" s="1">
        <f t="shared" si="55"/>
        <v>503.5</v>
      </c>
    </row>
    <row r="3569" spans="1:17" x14ac:dyDescent="0.25">
      <c r="A3569" s="83" t="s">
        <v>11237</v>
      </c>
      <c r="B3569" s="84" t="s">
        <v>18943</v>
      </c>
      <c r="C3569" s="7">
        <v>112</v>
      </c>
      <c r="D3569" s="7">
        <v>0</v>
      </c>
      <c r="E3569" s="1">
        <v>0</v>
      </c>
      <c r="F3569" s="1">
        <v>131.04</v>
      </c>
      <c r="G3569" s="1">
        <v>0</v>
      </c>
      <c r="H3569" s="1">
        <v>0</v>
      </c>
      <c r="I3569" s="6">
        <v>131.04</v>
      </c>
      <c r="J3569" s="86"/>
      <c r="K3569" s="86"/>
      <c r="L3569" s="85"/>
      <c r="M3569" s="85"/>
      <c r="N3569" s="85"/>
      <c r="O3569" s="85"/>
      <c r="P3569" s="85"/>
      <c r="Q3569" s="1">
        <f t="shared" si="55"/>
        <v>131.04</v>
      </c>
    </row>
    <row r="3570" spans="1:17" x14ac:dyDescent="0.25">
      <c r="A3570" s="83" t="s">
        <v>11238</v>
      </c>
      <c r="B3570" s="84" t="s">
        <v>18944</v>
      </c>
      <c r="C3570" s="7">
        <v>223</v>
      </c>
      <c r="D3570" s="7">
        <v>4</v>
      </c>
      <c r="E3570" s="1">
        <v>1217.5899999999999</v>
      </c>
      <c r="F3570" s="1">
        <v>260.91000000000003</v>
      </c>
      <c r="G3570" s="1">
        <v>353.25</v>
      </c>
      <c r="H3570" s="1">
        <v>129.74</v>
      </c>
      <c r="I3570" s="6">
        <v>743.9</v>
      </c>
      <c r="J3570" s="86"/>
      <c r="K3570" s="86"/>
      <c r="L3570" s="85"/>
      <c r="M3570" s="85"/>
      <c r="N3570" s="85"/>
      <c r="O3570" s="85"/>
      <c r="P3570" s="85"/>
      <c r="Q3570" s="1">
        <f t="shared" si="55"/>
        <v>743.9</v>
      </c>
    </row>
    <row r="3571" spans="1:17" x14ac:dyDescent="0.25">
      <c r="A3571" s="83" t="s">
        <v>11239</v>
      </c>
      <c r="B3571" s="84" t="s">
        <v>18945</v>
      </c>
      <c r="C3571" s="7">
        <v>1270</v>
      </c>
      <c r="D3571" s="7">
        <v>11</v>
      </c>
      <c r="E3571" s="1">
        <v>2540.54</v>
      </c>
      <c r="F3571" s="1">
        <v>1485.9</v>
      </c>
      <c r="G3571" s="1">
        <v>971.43</v>
      </c>
      <c r="H3571" s="1">
        <v>270.70999999999998</v>
      </c>
      <c r="I3571" s="6">
        <v>2728.04</v>
      </c>
      <c r="J3571" s="86"/>
      <c r="K3571" s="86"/>
      <c r="L3571" s="85"/>
      <c r="M3571" s="85"/>
      <c r="N3571" s="85"/>
      <c r="O3571" s="85"/>
      <c r="P3571" s="85"/>
      <c r="Q3571" s="1">
        <f t="shared" si="55"/>
        <v>2728.04</v>
      </c>
    </row>
    <row r="3572" spans="1:17" x14ac:dyDescent="0.25">
      <c r="A3572" s="83" t="s">
        <v>11240</v>
      </c>
      <c r="B3572" s="84" t="s">
        <v>18946</v>
      </c>
      <c r="C3572" s="7">
        <v>161</v>
      </c>
      <c r="D3572" s="7">
        <v>0</v>
      </c>
      <c r="E3572" s="1">
        <v>0</v>
      </c>
      <c r="F3572" s="1">
        <v>188.37</v>
      </c>
      <c r="G3572" s="1">
        <v>0</v>
      </c>
      <c r="H3572" s="1">
        <v>0</v>
      </c>
      <c r="I3572" s="6">
        <v>188.37</v>
      </c>
      <c r="J3572" s="86"/>
      <c r="K3572" s="86"/>
      <c r="L3572" s="85"/>
      <c r="M3572" s="85"/>
      <c r="N3572" s="85"/>
      <c r="O3572" s="85"/>
      <c r="P3572" s="85"/>
      <c r="Q3572" s="1">
        <f t="shared" si="55"/>
        <v>188.37</v>
      </c>
    </row>
    <row r="3573" spans="1:17" x14ac:dyDescent="0.25">
      <c r="A3573" s="83" t="s">
        <v>11241</v>
      </c>
      <c r="B3573" s="84" t="s">
        <v>18947</v>
      </c>
      <c r="C3573" s="7">
        <v>862</v>
      </c>
      <c r="D3573" s="7">
        <v>11</v>
      </c>
      <c r="E3573" s="1">
        <v>11023.85</v>
      </c>
      <c r="F3573" s="1">
        <v>1008.54</v>
      </c>
      <c r="G3573" s="1">
        <v>971.43</v>
      </c>
      <c r="H3573" s="1">
        <v>1174.68</v>
      </c>
      <c r="I3573" s="6">
        <v>3154.65</v>
      </c>
      <c r="J3573" s="86"/>
      <c r="K3573" s="86"/>
      <c r="L3573" s="85"/>
      <c r="M3573" s="85"/>
      <c r="N3573" s="85"/>
      <c r="O3573" s="85"/>
      <c r="P3573" s="85"/>
      <c r="Q3573" s="1">
        <f t="shared" si="55"/>
        <v>3154.65</v>
      </c>
    </row>
    <row r="3574" spans="1:17" x14ac:dyDescent="0.25">
      <c r="A3574" s="83" t="s">
        <v>11242</v>
      </c>
      <c r="B3574" s="84" t="s">
        <v>18948</v>
      </c>
      <c r="C3574" s="7">
        <v>371</v>
      </c>
      <c r="D3574" s="7">
        <v>1</v>
      </c>
      <c r="E3574" s="1">
        <v>62.9</v>
      </c>
      <c r="F3574" s="1">
        <v>434.07</v>
      </c>
      <c r="G3574" s="1">
        <v>88.31</v>
      </c>
      <c r="H3574" s="1">
        <v>6.7</v>
      </c>
      <c r="I3574" s="6">
        <v>529.08000000000004</v>
      </c>
      <c r="J3574" s="86"/>
      <c r="K3574" s="86"/>
      <c r="L3574" s="85"/>
      <c r="M3574" s="85"/>
      <c r="N3574" s="85"/>
      <c r="O3574" s="85"/>
      <c r="P3574" s="85"/>
      <c r="Q3574" s="1">
        <f t="shared" si="55"/>
        <v>529.08000000000004</v>
      </c>
    </row>
    <row r="3575" spans="1:17" x14ac:dyDescent="0.25">
      <c r="A3575" s="83" t="s">
        <v>11243</v>
      </c>
      <c r="B3575" s="84" t="s">
        <v>18949</v>
      </c>
      <c r="C3575" s="7">
        <v>640</v>
      </c>
      <c r="D3575" s="7">
        <v>3</v>
      </c>
      <c r="E3575" s="1">
        <v>548.1</v>
      </c>
      <c r="F3575" s="1">
        <v>748.8</v>
      </c>
      <c r="G3575" s="1">
        <v>264.94</v>
      </c>
      <c r="H3575" s="1">
        <v>58.41</v>
      </c>
      <c r="I3575" s="6">
        <v>1072.1500000000001</v>
      </c>
      <c r="J3575" s="86"/>
      <c r="K3575" s="86"/>
      <c r="L3575" s="85"/>
      <c r="M3575" s="85"/>
      <c r="N3575" s="85"/>
      <c r="O3575" s="85"/>
      <c r="P3575" s="85"/>
      <c r="Q3575" s="1">
        <f t="shared" si="55"/>
        <v>1072.1500000000001</v>
      </c>
    </row>
    <row r="3576" spans="1:17" x14ac:dyDescent="0.25">
      <c r="A3576" s="83" t="s">
        <v>11244</v>
      </c>
      <c r="B3576" s="84" t="s">
        <v>18950</v>
      </c>
      <c r="C3576" s="7">
        <v>270</v>
      </c>
      <c r="D3576" s="7">
        <v>1</v>
      </c>
      <c r="E3576" s="1">
        <v>610.03</v>
      </c>
      <c r="F3576" s="1">
        <v>315.89999999999998</v>
      </c>
      <c r="G3576" s="1">
        <v>88.31</v>
      </c>
      <c r="H3576" s="1">
        <v>65</v>
      </c>
      <c r="I3576" s="6">
        <v>469.21</v>
      </c>
      <c r="J3576" s="86"/>
      <c r="K3576" s="86"/>
      <c r="L3576" s="85"/>
      <c r="M3576" s="85"/>
      <c r="N3576" s="85"/>
      <c r="O3576" s="85"/>
      <c r="P3576" s="85"/>
      <c r="Q3576" s="1">
        <f t="shared" si="55"/>
        <v>469.21</v>
      </c>
    </row>
    <row r="3577" spans="1:17" x14ac:dyDescent="0.25">
      <c r="A3577" s="83" t="s">
        <v>11245</v>
      </c>
      <c r="B3577" s="84" t="s">
        <v>18951</v>
      </c>
      <c r="C3577" s="7">
        <v>267</v>
      </c>
      <c r="D3577" s="7">
        <v>4</v>
      </c>
      <c r="E3577" s="1">
        <v>831.84</v>
      </c>
      <c r="F3577" s="1">
        <v>312.39</v>
      </c>
      <c r="G3577" s="1">
        <v>353.25</v>
      </c>
      <c r="H3577" s="1">
        <v>88.64</v>
      </c>
      <c r="I3577" s="6">
        <v>754.28</v>
      </c>
      <c r="J3577" s="86"/>
      <c r="K3577" s="86"/>
      <c r="L3577" s="85"/>
      <c r="M3577" s="85"/>
      <c r="N3577" s="85"/>
      <c r="O3577" s="85"/>
      <c r="P3577" s="85"/>
      <c r="Q3577" s="1">
        <f t="shared" si="55"/>
        <v>754.28</v>
      </c>
    </row>
    <row r="3578" spans="1:17" x14ac:dyDescent="0.25">
      <c r="A3578" s="83" t="s">
        <v>11246</v>
      </c>
      <c r="B3578" s="84" t="s">
        <v>18952</v>
      </c>
      <c r="C3578" s="7">
        <v>1832</v>
      </c>
      <c r="D3578" s="7">
        <v>136</v>
      </c>
      <c r="E3578" s="1">
        <v>59488.94</v>
      </c>
      <c r="F3578" s="1">
        <v>2143.4299999999998</v>
      </c>
      <c r="G3578" s="1">
        <v>12010.47</v>
      </c>
      <c r="H3578" s="1">
        <v>6339.02</v>
      </c>
      <c r="I3578" s="6">
        <v>20492.919999999998</v>
      </c>
      <c r="J3578" s="86"/>
      <c r="K3578" s="86"/>
      <c r="L3578" s="85"/>
      <c r="M3578" s="85"/>
      <c r="N3578" s="85"/>
      <c r="O3578" s="85"/>
      <c r="P3578" s="85"/>
      <c r="Q3578" s="1">
        <f t="shared" si="55"/>
        <v>20492.919999999998</v>
      </c>
    </row>
    <row r="3579" spans="1:17" x14ac:dyDescent="0.25">
      <c r="A3579" s="83" t="s">
        <v>11247</v>
      </c>
      <c r="B3579" s="84" t="s">
        <v>18953</v>
      </c>
      <c r="C3579" s="7">
        <v>224</v>
      </c>
      <c r="D3579" s="7">
        <v>2</v>
      </c>
      <c r="E3579" s="1">
        <v>3533.95</v>
      </c>
      <c r="F3579" s="1">
        <v>262.08</v>
      </c>
      <c r="G3579" s="1">
        <v>176.62</v>
      </c>
      <c r="H3579" s="1">
        <v>376.57</v>
      </c>
      <c r="I3579" s="6">
        <v>815.27</v>
      </c>
      <c r="J3579" s="86"/>
      <c r="K3579" s="86"/>
      <c r="L3579" s="85"/>
      <c r="M3579" s="85"/>
      <c r="N3579" s="85"/>
      <c r="O3579" s="85"/>
      <c r="P3579" s="85"/>
      <c r="Q3579" s="1">
        <f t="shared" si="55"/>
        <v>815.27</v>
      </c>
    </row>
    <row r="3580" spans="1:17" x14ac:dyDescent="0.25">
      <c r="A3580" s="83" t="s">
        <v>11248</v>
      </c>
      <c r="B3580" s="84" t="s">
        <v>18954</v>
      </c>
      <c r="C3580" s="7">
        <v>248</v>
      </c>
      <c r="D3580" s="7">
        <v>2</v>
      </c>
      <c r="E3580" s="1">
        <v>261.95999999999998</v>
      </c>
      <c r="F3580" s="1">
        <v>290.16000000000003</v>
      </c>
      <c r="G3580" s="1">
        <v>176.62</v>
      </c>
      <c r="H3580" s="1">
        <v>27.91</v>
      </c>
      <c r="I3580" s="6">
        <v>494.69</v>
      </c>
      <c r="J3580" s="86"/>
      <c r="K3580" s="86"/>
      <c r="L3580" s="85"/>
      <c r="M3580" s="85"/>
      <c r="N3580" s="85"/>
      <c r="O3580" s="85"/>
      <c r="P3580" s="85"/>
      <c r="Q3580" s="1">
        <f t="shared" si="55"/>
        <v>494.69</v>
      </c>
    </row>
    <row r="3581" spans="1:17" x14ac:dyDescent="0.25">
      <c r="A3581" s="83" t="s">
        <v>11249</v>
      </c>
      <c r="B3581" s="84" t="s">
        <v>18955</v>
      </c>
      <c r="C3581" s="7">
        <v>383</v>
      </c>
      <c r="D3581" s="7">
        <v>4</v>
      </c>
      <c r="E3581" s="1">
        <v>1171.8800000000001</v>
      </c>
      <c r="F3581" s="1">
        <v>448.11</v>
      </c>
      <c r="G3581" s="1">
        <v>353.25</v>
      </c>
      <c r="H3581" s="1">
        <v>124.87</v>
      </c>
      <c r="I3581" s="6">
        <v>926.23</v>
      </c>
      <c r="J3581" s="86"/>
      <c r="K3581" s="86"/>
      <c r="L3581" s="85"/>
      <c r="M3581" s="85"/>
      <c r="N3581" s="85"/>
      <c r="O3581" s="85"/>
      <c r="P3581" s="85"/>
      <c r="Q3581" s="1">
        <f t="shared" si="55"/>
        <v>926.23</v>
      </c>
    </row>
    <row r="3582" spans="1:17" x14ac:dyDescent="0.25">
      <c r="A3582" s="83" t="s">
        <v>11250</v>
      </c>
      <c r="B3582" s="84" t="s">
        <v>18956</v>
      </c>
      <c r="C3582" s="7">
        <v>907</v>
      </c>
      <c r="D3582" s="7">
        <v>7</v>
      </c>
      <c r="E3582" s="1">
        <v>57837.09</v>
      </c>
      <c r="F3582" s="1">
        <v>1061.18</v>
      </c>
      <c r="G3582" s="1">
        <v>618.17999999999995</v>
      </c>
      <c r="H3582" s="1">
        <v>6163</v>
      </c>
      <c r="I3582" s="6">
        <v>7842.36</v>
      </c>
      <c r="J3582" s="86"/>
      <c r="K3582" s="86"/>
      <c r="L3582" s="85"/>
      <c r="M3582" s="85"/>
      <c r="N3582" s="85"/>
      <c r="O3582" s="85"/>
      <c r="P3582" s="85"/>
      <c r="Q3582" s="1">
        <f t="shared" si="55"/>
        <v>7842.36</v>
      </c>
    </row>
    <row r="3583" spans="1:17" x14ac:dyDescent="0.25">
      <c r="A3583" s="83" t="s">
        <v>11251</v>
      </c>
      <c r="B3583" s="84" t="s">
        <v>18957</v>
      </c>
      <c r="C3583" s="7">
        <v>1255</v>
      </c>
      <c r="D3583" s="7">
        <v>11</v>
      </c>
      <c r="E3583" s="1">
        <v>2121.09</v>
      </c>
      <c r="F3583" s="1">
        <v>1468.34</v>
      </c>
      <c r="G3583" s="1">
        <v>971.43</v>
      </c>
      <c r="H3583" s="1">
        <v>226.02</v>
      </c>
      <c r="I3583" s="6">
        <v>2665.79</v>
      </c>
      <c r="J3583" s="86"/>
      <c r="K3583" s="86"/>
      <c r="L3583" s="85"/>
      <c r="M3583" s="85"/>
      <c r="N3583" s="85"/>
      <c r="O3583" s="85"/>
      <c r="P3583" s="85"/>
      <c r="Q3583" s="1">
        <f t="shared" si="55"/>
        <v>2665.79</v>
      </c>
    </row>
    <row r="3584" spans="1:17" x14ac:dyDescent="0.25">
      <c r="A3584" s="83" t="s">
        <v>11252</v>
      </c>
      <c r="B3584" s="84" t="s">
        <v>18958</v>
      </c>
      <c r="C3584" s="7">
        <v>279</v>
      </c>
      <c r="D3584" s="7">
        <v>0</v>
      </c>
      <c r="E3584" s="1">
        <v>0</v>
      </c>
      <c r="F3584" s="1">
        <v>326.43</v>
      </c>
      <c r="G3584" s="1">
        <v>0</v>
      </c>
      <c r="H3584" s="1">
        <v>0</v>
      </c>
      <c r="I3584" s="6">
        <v>326.43</v>
      </c>
      <c r="J3584" s="86"/>
      <c r="K3584" s="86"/>
      <c r="L3584" s="85"/>
      <c r="M3584" s="85"/>
      <c r="N3584" s="85"/>
      <c r="O3584" s="85"/>
      <c r="P3584" s="85"/>
      <c r="Q3584" s="1">
        <f t="shared" si="55"/>
        <v>326.43</v>
      </c>
    </row>
    <row r="3585" spans="1:17" x14ac:dyDescent="0.25">
      <c r="A3585" s="83" t="s">
        <v>11253</v>
      </c>
      <c r="B3585" s="84" t="s">
        <v>18959</v>
      </c>
      <c r="C3585" s="7">
        <v>379</v>
      </c>
      <c r="D3585" s="7">
        <v>8</v>
      </c>
      <c r="E3585" s="1">
        <v>1456.73</v>
      </c>
      <c r="F3585" s="1">
        <v>443.43</v>
      </c>
      <c r="G3585" s="1">
        <v>706.5</v>
      </c>
      <c r="H3585" s="1">
        <v>155.22</v>
      </c>
      <c r="I3585" s="6">
        <v>1305.1500000000001</v>
      </c>
      <c r="J3585" s="86"/>
      <c r="K3585" s="86"/>
      <c r="L3585" s="85"/>
      <c r="M3585" s="85"/>
      <c r="N3585" s="85"/>
      <c r="O3585" s="85"/>
      <c r="P3585" s="85"/>
      <c r="Q3585" s="1">
        <f t="shared" si="55"/>
        <v>1305.1500000000001</v>
      </c>
    </row>
    <row r="3586" spans="1:17" x14ac:dyDescent="0.25">
      <c r="A3586" s="83" t="s">
        <v>11254</v>
      </c>
      <c r="B3586" s="84" t="s">
        <v>18960</v>
      </c>
      <c r="C3586" s="7">
        <v>3120</v>
      </c>
      <c r="D3586" s="7">
        <v>41</v>
      </c>
      <c r="E3586" s="1">
        <v>16612.36</v>
      </c>
      <c r="F3586" s="1">
        <v>3650.39</v>
      </c>
      <c r="G3586" s="1">
        <v>3620.81</v>
      </c>
      <c r="H3586" s="1">
        <v>1770.18</v>
      </c>
      <c r="I3586" s="6">
        <v>9041.3799999999992</v>
      </c>
      <c r="J3586" s="86"/>
      <c r="K3586" s="86"/>
      <c r="L3586" s="85"/>
      <c r="M3586" s="85"/>
      <c r="N3586" s="85"/>
      <c r="O3586" s="85"/>
      <c r="P3586" s="85"/>
      <c r="Q3586" s="1">
        <f t="shared" si="55"/>
        <v>9041.3799999999992</v>
      </c>
    </row>
    <row r="3587" spans="1:17" x14ac:dyDescent="0.25">
      <c r="A3587" s="83" t="s">
        <v>11255</v>
      </c>
      <c r="B3587" s="84" t="s">
        <v>18961</v>
      </c>
      <c r="C3587" s="7">
        <v>64509</v>
      </c>
      <c r="D3587" s="7">
        <v>767</v>
      </c>
      <c r="E3587" s="1">
        <v>429993.86</v>
      </c>
      <c r="F3587" s="1">
        <v>75475.3</v>
      </c>
      <c r="G3587" s="1">
        <v>67735.539999999994</v>
      </c>
      <c r="H3587" s="1">
        <v>45819.22</v>
      </c>
      <c r="I3587" s="6">
        <v>189030.06</v>
      </c>
      <c r="J3587" s="86"/>
      <c r="K3587" s="86"/>
      <c r="L3587" s="85"/>
      <c r="M3587" s="85"/>
      <c r="N3587" s="85"/>
      <c r="O3587" s="85"/>
      <c r="P3587" s="85"/>
      <c r="Q3587" s="1">
        <f t="shared" si="55"/>
        <v>189030.06</v>
      </c>
    </row>
    <row r="3588" spans="1:17" x14ac:dyDescent="0.25">
      <c r="A3588" s="83" t="s">
        <v>11256</v>
      </c>
      <c r="B3588" s="84" t="s">
        <v>18962</v>
      </c>
      <c r="C3588" s="7">
        <v>415</v>
      </c>
      <c r="D3588" s="7">
        <v>4</v>
      </c>
      <c r="E3588" s="1">
        <v>7965.39</v>
      </c>
      <c r="F3588" s="1">
        <v>485.55</v>
      </c>
      <c r="G3588" s="1">
        <v>353.25</v>
      </c>
      <c r="H3588" s="1">
        <v>848.78</v>
      </c>
      <c r="I3588" s="6">
        <v>1687.58</v>
      </c>
      <c r="J3588" s="86"/>
      <c r="K3588" s="86"/>
      <c r="L3588" s="85"/>
      <c r="M3588" s="85"/>
      <c r="N3588" s="85"/>
      <c r="O3588" s="85"/>
      <c r="P3588" s="85"/>
      <c r="Q3588" s="1">
        <f t="shared" si="55"/>
        <v>1687.58</v>
      </c>
    </row>
    <row r="3589" spans="1:17" x14ac:dyDescent="0.25">
      <c r="A3589" s="83" t="s">
        <v>11257</v>
      </c>
      <c r="B3589" s="84" t="s">
        <v>18963</v>
      </c>
      <c r="C3589" s="7">
        <v>423</v>
      </c>
      <c r="D3589" s="7">
        <v>2</v>
      </c>
      <c r="E3589" s="1">
        <v>788.14</v>
      </c>
      <c r="F3589" s="1">
        <v>494.91</v>
      </c>
      <c r="G3589" s="1">
        <v>176.62</v>
      </c>
      <c r="H3589" s="1">
        <v>83.98</v>
      </c>
      <c r="I3589" s="6">
        <v>755.51</v>
      </c>
      <c r="J3589" s="86"/>
      <c r="K3589" s="86"/>
      <c r="L3589" s="85"/>
      <c r="M3589" s="85"/>
      <c r="N3589" s="85"/>
      <c r="O3589" s="85"/>
      <c r="P3589" s="85"/>
      <c r="Q3589" s="1">
        <f t="shared" si="55"/>
        <v>755.51</v>
      </c>
    </row>
    <row r="3590" spans="1:17" x14ac:dyDescent="0.25">
      <c r="A3590" s="83" t="s">
        <v>11258</v>
      </c>
      <c r="B3590" s="84" t="s">
        <v>18964</v>
      </c>
      <c r="C3590" s="7">
        <v>104</v>
      </c>
      <c r="D3590" s="7">
        <v>0</v>
      </c>
      <c r="E3590" s="1">
        <v>0</v>
      </c>
      <c r="F3590" s="1">
        <v>121.68</v>
      </c>
      <c r="G3590" s="1">
        <v>0</v>
      </c>
      <c r="H3590" s="1">
        <v>0</v>
      </c>
      <c r="I3590" s="6">
        <v>121.68</v>
      </c>
      <c r="J3590" s="86"/>
      <c r="K3590" s="86"/>
      <c r="L3590" s="85"/>
      <c r="M3590" s="85"/>
      <c r="N3590" s="85"/>
      <c r="O3590" s="85"/>
      <c r="P3590" s="85"/>
      <c r="Q3590" s="1">
        <f t="shared" si="55"/>
        <v>121.68</v>
      </c>
    </row>
    <row r="3591" spans="1:17" x14ac:dyDescent="0.25">
      <c r="A3591" s="83" t="s">
        <v>11259</v>
      </c>
      <c r="B3591" s="84" t="s">
        <v>18965</v>
      </c>
      <c r="C3591" s="7">
        <v>773</v>
      </c>
      <c r="D3591" s="7">
        <v>2</v>
      </c>
      <c r="E3591" s="1">
        <v>701.96</v>
      </c>
      <c r="F3591" s="1">
        <v>904.41</v>
      </c>
      <c r="G3591" s="1">
        <v>176.62</v>
      </c>
      <c r="H3591" s="1">
        <v>74.8</v>
      </c>
      <c r="I3591" s="6">
        <v>1155.83</v>
      </c>
      <c r="J3591" s="86"/>
      <c r="K3591" s="86"/>
      <c r="L3591" s="85"/>
      <c r="M3591" s="85"/>
      <c r="N3591" s="85"/>
      <c r="O3591" s="85"/>
      <c r="P3591" s="85"/>
      <c r="Q3591" s="1">
        <f t="shared" si="55"/>
        <v>1155.83</v>
      </c>
    </row>
    <row r="3592" spans="1:17" x14ac:dyDescent="0.25">
      <c r="A3592" s="83" t="s">
        <v>11260</v>
      </c>
      <c r="B3592" s="84" t="s">
        <v>18966</v>
      </c>
      <c r="C3592" s="7">
        <v>332</v>
      </c>
      <c r="D3592" s="7">
        <v>0</v>
      </c>
      <c r="E3592" s="1">
        <v>0</v>
      </c>
      <c r="F3592" s="1">
        <v>388.44</v>
      </c>
      <c r="G3592" s="1">
        <v>0</v>
      </c>
      <c r="H3592" s="1">
        <v>0</v>
      </c>
      <c r="I3592" s="6">
        <v>388.44</v>
      </c>
      <c r="J3592" s="86"/>
      <c r="K3592" s="86"/>
      <c r="L3592" s="85"/>
      <c r="M3592" s="85"/>
      <c r="N3592" s="85"/>
      <c r="O3592" s="85"/>
      <c r="P3592" s="85"/>
      <c r="Q3592" s="1">
        <f t="shared" si="55"/>
        <v>388.44</v>
      </c>
    </row>
    <row r="3593" spans="1:17" x14ac:dyDescent="0.25">
      <c r="A3593" s="83" t="s">
        <v>11261</v>
      </c>
      <c r="B3593" s="84" t="s">
        <v>18967</v>
      </c>
      <c r="C3593" s="7">
        <v>652</v>
      </c>
      <c r="D3593" s="7">
        <v>12</v>
      </c>
      <c r="E3593" s="1">
        <v>2531.9</v>
      </c>
      <c r="F3593" s="1">
        <v>762.84</v>
      </c>
      <c r="G3593" s="1">
        <v>1059.74</v>
      </c>
      <c r="H3593" s="1">
        <v>269.79000000000002</v>
      </c>
      <c r="I3593" s="6">
        <v>2092.37</v>
      </c>
      <c r="J3593" s="86"/>
      <c r="K3593" s="86"/>
      <c r="L3593" s="85"/>
      <c r="M3593" s="85"/>
      <c r="N3593" s="85"/>
      <c r="O3593" s="85"/>
      <c r="P3593" s="85"/>
      <c r="Q3593" s="1">
        <f t="shared" si="55"/>
        <v>2092.37</v>
      </c>
    </row>
    <row r="3594" spans="1:17" x14ac:dyDescent="0.25">
      <c r="A3594" s="83" t="s">
        <v>11262</v>
      </c>
      <c r="B3594" s="84" t="s">
        <v>18968</v>
      </c>
      <c r="C3594" s="7">
        <v>1458</v>
      </c>
      <c r="D3594" s="7">
        <v>32</v>
      </c>
      <c r="E3594" s="1">
        <v>28765.3</v>
      </c>
      <c r="F3594" s="1">
        <v>1705.86</v>
      </c>
      <c r="G3594" s="1">
        <v>2825.99</v>
      </c>
      <c r="H3594" s="1">
        <v>3065.17</v>
      </c>
      <c r="I3594" s="6">
        <v>7597.02</v>
      </c>
      <c r="J3594" s="86"/>
      <c r="K3594" s="86"/>
      <c r="L3594" s="85"/>
      <c r="M3594" s="85"/>
      <c r="N3594" s="85"/>
      <c r="O3594" s="85"/>
      <c r="P3594" s="85"/>
      <c r="Q3594" s="1">
        <f t="shared" si="55"/>
        <v>7597.02</v>
      </c>
    </row>
    <row r="3595" spans="1:17" x14ac:dyDescent="0.25">
      <c r="A3595" s="83" t="s">
        <v>11263</v>
      </c>
      <c r="B3595" s="84" t="s">
        <v>18969</v>
      </c>
      <c r="C3595" s="7">
        <v>721</v>
      </c>
      <c r="D3595" s="7">
        <v>5</v>
      </c>
      <c r="E3595" s="1">
        <v>822.06</v>
      </c>
      <c r="F3595" s="1">
        <v>843.57</v>
      </c>
      <c r="G3595" s="1">
        <v>441.56</v>
      </c>
      <c r="H3595" s="1">
        <v>87.6</v>
      </c>
      <c r="I3595" s="6">
        <v>1372.73</v>
      </c>
      <c r="J3595" s="86"/>
      <c r="K3595" s="86"/>
      <c r="L3595" s="85"/>
      <c r="M3595" s="85"/>
      <c r="N3595" s="85"/>
      <c r="O3595" s="85"/>
      <c r="P3595" s="85"/>
      <c r="Q3595" s="1">
        <f t="shared" si="55"/>
        <v>1372.73</v>
      </c>
    </row>
    <row r="3596" spans="1:17" x14ac:dyDescent="0.25">
      <c r="A3596" s="83" t="s">
        <v>11264</v>
      </c>
      <c r="B3596" s="84" t="s">
        <v>18970</v>
      </c>
      <c r="C3596" s="7">
        <v>353</v>
      </c>
      <c r="D3596" s="7">
        <v>0</v>
      </c>
      <c r="E3596" s="1">
        <v>0</v>
      </c>
      <c r="F3596" s="1">
        <v>413.01</v>
      </c>
      <c r="G3596" s="1">
        <v>0</v>
      </c>
      <c r="H3596" s="1">
        <v>0</v>
      </c>
      <c r="I3596" s="6">
        <v>413.01</v>
      </c>
      <c r="J3596" s="86"/>
      <c r="K3596" s="86"/>
      <c r="L3596" s="85"/>
      <c r="M3596" s="85"/>
      <c r="N3596" s="85"/>
      <c r="O3596" s="85"/>
      <c r="P3596" s="85"/>
      <c r="Q3596" s="1">
        <f t="shared" si="55"/>
        <v>413.01</v>
      </c>
    </row>
    <row r="3597" spans="1:17" x14ac:dyDescent="0.25">
      <c r="A3597" s="83" t="s">
        <v>11265</v>
      </c>
      <c r="B3597" s="84" t="s">
        <v>18971</v>
      </c>
      <c r="C3597" s="7">
        <v>375</v>
      </c>
      <c r="D3597" s="7">
        <v>5</v>
      </c>
      <c r="E3597" s="1">
        <v>1160.92</v>
      </c>
      <c r="F3597" s="1">
        <v>438.75</v>
      </c>
      <c r="G3597" s="1">
        <v>441.56</v>
      </c>
      <c r="H3597" s="1">
        <v>123.7</v>
      </c>
      <c r="I3597" s="6">
        <v>1004.01</v>
      </c>
      <c r="J3597" s="86"/>
      <c r="K3597" s="86"/>
      <c r="L3597" s="85"/>
      <c r="M3597" s="85"/>
      <c r="N3597" s="85"/>
      <c r="O3597" s="85"/>
      <c r="P3597" s="85"/>
      <c r="Q3597" s="1">
        <f t="shared" si="55"/>
        <v>1004.01</v>
      </c>
    </row>
    <row r="3598" spans="1:17" x14ac:dyDescent="0.25">
      <c r="A3598" s="83" t="s">
        <v>11266</v>
      </c>
      <c r="B3598" s="84" t="s">
        <v>18972</v>
      </c>
      <c r="C3598" s="7">
        <v>277</v>
      </c>
      <c r="D3598" s="7">
        <v>0</v>
      </c>
      <c r="E3598" s="1">
        <v>0</v>
      </c>
      <c r="F3598" s="1">
        <v>324.08999999999997</v>
      </c>
      <c r="G3598" s="1">
        <v>0</v>
      </c>
      <c r="H3598" s="1">
        <v>0</v>
      </c>
      <c r="I3598" s="6">
        <v>324.08999999999997</v>
      </c>
      <c r="J3598" s="86"/>
      <c r="K3598" s="86"/>
      <c r="L3598" s="85"/>
      <c r="M3598" s="85"/>
      <c r="N3598" s="85"/>
      <c r="O3598" s="85"/>
      <c r="P3598" s="85"/>
      <c r="Q3598" s="1">
        <f t="shared" ref="Q3598:Q3661" si="56">I3598+P3598</f>
        <v>324.08999999999997</v>
      </c>
    </row>
    <row r="3599" spans="1:17" x14ac:dyDescent="0.25">
      <c r="A3599" s="83" t="s">
        <v>11267</v>
      </c>
      <c r="B3599" s="84" t="s">
        <v>18973</v>
      </c>
      <c r="C3599" s="7">
        <v>123</v>
      </c>
      <c r="D3599" s="7">
        <v>1</v>
      </c>
      <c r="E3599" s="1">
        <v>77.41</v>
      </c>
      <c r="F3599" s="1">
        <v>143.91</v>
      </c>
      <c r="G3599" s="1">
        <v>88.31</v>
      </c>
      <c r="H3599" s="1">
        <v>8.25</v>
      </c>
      <c r="I3599" s="6">
        <v>240.47</v>
      </c>
      <c r="J3599" s="86"/>
      <c r="K3599" s="86"/>
      <c r="L3599" s="85"/>
      <c r="M3599" s="85"/>
      <c r="N3599" s="85"/>
      <c r="O3599" s="85"/>
      <c r="P3599" s="85"/>
      <c r="Q3599" s="1">
        <f t="shared" si="56"/>
        <v>240.47</v>
      </c>
    </row>
    <row r="3600" spans="1:17" x14ac:dyDescent="0.25">
      <c r="A3600" s="83" t="s">
        <v>11268</v>
      </c>
      <c r="B3600" s="84" t="s">
        <v>18974</v>
      </c>
      <c r="C3600" s="7">
        <v>458</v>
      </c>
      <c r="D3600" s="7">
        <v>11</v>
      </c>
      <c r="E3600" s="1">
        <v>1845.2</v>
      </c>
      <c r="F3600" s="1">
        <v>535.86</v>
      </c>
      <c r="G3600" s="1">
        <v>971.43</v>
      </c>
      <c r="H3600" s="1">
        <v>196.62</v>
      </c>
      <c r="I3600" s="6">
        <v>1703.91</v>
      </c>
      <c r="J3600" s="86"/>
      <c r="K3600" s="86"/>
      <c r="L3600" s="85"/>
      <c r="M3600" s="85"/>
      <c r="N3600" s="85"/>
      <c r="O3600" s="85"/>
      <c r="P3600" s="85"/>
      <c r="Q3600" s="1">
        <f t="shared" si="56"/>
        <v>1703.91</v>
      </c>
    </row>
    <row r="3601" spans="1:17" x14ac:dyDescent="0.25">
      <c r="A3601" s="83" t="s">
        <v>11269</v>
      </c>
      <c r="B3601" s="84" t="s">
        <v>18975</v>
      </c>
      <c r="C3601" s="7">
        <v>743</v>
      </c>
      <c r="D3601" s="7">
        <v>17</v>
      </c>
      <c r="E3601" s="1">
        <v>13610.43</v>
      </c>
      <c r="F3601" s="1">
        <v>869.3</v>
      </c>
      <c r="G3601" s="1">
        <v>1501.31</v>
      </c>
      <c r="H3601" s="1">
        <v>1450.3</v>
      </c>
      <c r="I3601" s="6">
        <v>3820.91</v>
      </c>
      <c r="J3601" s="86"/>
      <c r="K3601" s="86"/>
      <c r="L3601" s="85"/>
      <c r="M3601" s="85"/>
      <c r="N3601" s="85"/>
      <c r="O3601" s="85"/>
      <c r="P3601" s="85"/>
      <c r="Q3601" s="1">
        <f t="shared" si="56"/>
        <v>3820.91</v>
      </c>
    </row>
    <row r="3602" spans="1:17" x14ac:dyDescent="0.25">
      <c r="A3602" s="83" t="s">
        <v>11270</v>
      </c>
      <c r="B3602" s="84" t="s">
        <v>18976</v>
      </c>
      <c r="C3602" s="7">
        <v>622</v>
      </c>
      <c r="D3602" s="7">
        <v>9</v>
      </c>
      <c r="E3602" s="1">
        <v>1481.97</v>
      </c>
      <c r="F3602" s="1">
        <v>727.74</v>
      </c>
      <c r="G3602" s="1">
        <v>794.81</v>
      </c>
      <c r="H3602" s="1">
        <v>157.91</v>
      </c>
      <c r="I3602" s="6">
        <v>1680.46</v>
      </c>
      <c r="J3602" s="86"/>
      <c r="K3602" s="86"/>
      <c r="L3602" s="85"/>
      <c r="M3602" s="85"/>
      <c r="N3602" s="85"/>
      <c r="O3602" s="85"/>
      <c r="P3602" s="85"/>
      <c r="Q3602" s="1">
        <f t="shared" si="56"/>
        <v>1680.46</v>
      </c>
    </row>
    <row r="3603" spans="1:17" x14ac:dyDescent="0.25">
      <c r="A3603" s="83" t="s">
        <v>11271</v>
      </c>
      <c r="B3603" s="84" t="s">
        <v>18977</v>
      </c>
      <c r="C3603" s="7">
        <v>381</v>
      </c>
      <c r="D3603" s="7">
        <v>21</v>
      </c>
      <c r="E3603" s="1">
        <v>9426.09</v>
      </c>
      <c r="F3603" s="1">
        <v>445.77</v>
      </c>
      <c r="G3603" s="1">
        <v>1854.56</v>
      </c>
      <c r="H3603" s="1">
        <v>1004.42</v>
      </c>
      <c r="I3603" s="6">
        <v>3304.75</v>
      </c>
      <c r="J3603" s="86"/>
      <c r="K3603" s="86"/>
      <c r="L3603" s="85"/>
      <c r="M3603" s="85"/>
      <c r="N3603" s="85"/>
      <c r="O3603" s="85"/>
      <c r="P3603" s="85"/>
      <c r="Q3603" s="1">
        <f t="shared" si="56"/>
        <v>3304.75</v>
      </c>
    </row>
    <row r="3604" spans="1:17" x14ac:dyDescent="0.25">
      <c r="A3604" s="83" t="s">
        <v>11272</v>
      </c>
      <c r="B3604" s="84" t="s">
        <v>18978</v>
      </c>
      <c r="C3604" s="7">
        <v>3752</v>
      </c>
      <c r="D3604" s="7">
        <v>41</v>
      </c>
      <c r="E3604" s="1">
        <v>467988.01</v>
      </c>
      <c r="F3604" s="1">
        <v>4389.82</v>
      </c>
      <c r="G3604" s="1">
        <v>3620.81</v>
      </c>
      <c r="H3604" s="1">
        <v>49867.8</v>
      </c>
      <c r="I3604" s="6">
        <v>57878.43</v>
      </c>
      <c r="J3604" s="86"/>
      <c r="K3604" s="86"/>
      <c r="L3604" s="85"/>
      <c r="M3604" s="85"/>
      <c r="N3604" s="85"/>
      <c r="O3604" s="85"/>
      <c r="P3604" s="85"/>
      <c r="Q3604" s="1">
        <f t="shared" si="56"/>
        <v>57878.43</v>
      </c>
    </row>
    <row r="3605" spans="1:17" x14ac:dyDescent="0.25">
      <c r="A3605" s="83" t="s">
        <v>11273</v>
      </c>
      <c r="B3605" s="84" t="s">
        <v>18979</v>
      </c>
      <c r="C3605" s="7">
        <v>522</v>
      </c>
      <c r="D3605" s="7">
        <v>10</v>
      </c>
      <c r="E3605" s="1">
        <v>2359.83</v>
      </c>
      <c r="F3605" s="1">
        <v>610.74</v>
      </c>
      <c r="G3605" s="1">
        <v>883.12</v>
      </c>
      <c r="H3605" s="1">
        <v>251.46</v>
      </c>
      <c r="I3605" s="6">
        <v>1745.32</v>
      </c>
      <c r="J3605" s="86"/>
      <c r="K3605" s="86"/>
      <c r="L3605" s="85"/>
      <c r="M3605" s="85"/>
      <c r="N3605" s="85"/>
      <c r="O3605" s="85"/>
      <c r="P3605" s="85"/>
      <c r="Q3605" s="1">
        <f t="shared" si="56"/>
        <v>1745.32</v>
      </c>
    </row>
    <row r="3606" spans="1:17" x14ac:dyDescent="0.25">
      <c r="A3606" s="83" t="s">
        <v>11274</v>
      </c>
      <c r="B3606" s="84" t="s">
        <v>18980</v>
      </c>
      <c r="C3606" s="7">
        <v>1123</v>
      </c>
      <c r="D3606" s="7">
        <v>14</v>
      </c>
      <c r="E3606" s="1">
        <v>5300.42</v>
      </c>
      <c r="F3606" s="1">
        <v>1313.9</v>
      </c>
      <c r="G3606" s="1">
        <v>1236.3800000000001</v>
      </c>
      <c r="H3606" s="1">
        <v>564.79999999999995</v>
      </c>
      <c r="I3606" s="6">
        <v>3115.08</v>
      </c>
      <c r="J3606" s="86"/>
      <c r="K3606" s="86"/>
      <c r="L3606" s="85"/>
      <c r="M3606" s="85"/>
      <c r="N3606" s="85"/>
      <c r="O3606" s="85"/>
      <c r="P3606" s="85"/>
      <c r="Q3606" s="1">
        <f t="shared" si="56"/>
        <v>3115.08</v>
      </c>
    </row>
    <row r="3607" spans="1:17" x14ac:dyDescent="0.25">
      <c r="A3607" s="83" t="s">
        <v>11275</v>
      </c>
      <c r="B3607" s="84" t="s">
        <v>18981</v>
      </c>
      <c r="C3607" s="7">
        <v>2477</v>
      </c>
      <c r="D3607" s="7">
        <v>74</v>
      </c>
      <c r="E3607" s="1">
        <v>49863.45</v>
      </c>
      <c r="F3607" s="1">
        <v>2898.08</v>
      </c>
      <c r="G3607" s="1">
        <v>6535.11</v>
      </c>
      <c r="H3607" s="1">
        <v>5313.34</v>
      </c>
      <c r="I3607" s="6">
        <v>14746.53</v>
      </c>
      <c r="J3607" s="86"/>
      <c r="K3607" s="86"/>
      <c r="L3607" s="85"/>
      <c r="M3607" s="85"/>
      <c r="N3607" s="85"/>
      <c r="O3607" s="85"/>
      <c r="P3607" s="85"/>
      <c r="Q3607" s="1">
        <f t="shared" si="56"/>
        <v>14746.53</v>
      </c>
    </row>
    <row r="3608" spans="1:17" x14ac:dyDescent="0.25">
      <c r="A3608" s="83" t="s">
        <v>11276</v>
      </c>
      <c r="B3608" s="84" t="s">
        <v>18982</v>
      </c>
      <c r="C3608" s="7">
        <v>100</v>
      </c>
      <c r="D3608" s="7">
        <v>2</v>
      </c>
      <c r="E3608" s="1">
        <v>961.62</v>
      </c>
      <c r="F3608" s="1">
        <v>117</v>
      </c>
      <c r="G3608" s="1">
        <v>176.62</v>
      </c>
      <c r="H3608" s="1">
        <v>102.47</v>
      </c>
      <c r="I3608" s="6">
        <v>396.09</v>
      </c>
      <c r="J3608" s="86"/>
      <c r="K3608" s="86"/>
      <c r="L3608" s="85"/>
      <c r="M3608" s="85"/>
      <c r="N3608" s="85"/>
      <c r="O3608" s="85"/>
      <c r="P3608" s="85"/>
      <c r="Q3608" s="1">
        <f t="shared" si="56"/>
        <v>396.09</v>
      </c>
    </row>
    <row r="3609" spans="1:17" x14ac:dyDescent="0.25">
      <c r="A3609" s="83" t="s">
        <v>11277</v>
      </c>
      <c r="B3609" s="84" t="s">
        <v>18983</v>
      </c>
      <c r="C3609" s="7">
        <v>30549</v>
      </c>
      <c r="D3609" s="7">
        <v>235</v>
      </c>
      <c r="E3609" s="1">
        <v>139702.29999999999</v>
      </c>
      <c r="F3609" s="1">
        <v>35742.22</v>
      </c>
      <c r="G3609" s="1">
        <v>20753.39</v>
      </c>
      <c r="H3609" s="1">
        <v>14886.38</v>
      </c>
      <c r="I3609" s="6">
        <v>71381.990000000005</v>
      </c>
      <c r="J3609" s="86"/>
      <c r="K3609" s="86"/>
      <c r="L3609" s="85"/>
      <c r="M3609" s="85"/>
      <c r="N3609" s="85"/>
      <c r="O3609" s="85"/>
      <c r="P3609" s="85"/>
      <c r="Q3609" s="1">
        <f t="shared" si="56"/>
        <v>71381.990000000005</v>
      </c>
    </row>
    <row r="3610" spans="1:17" x14ac:dyDescent="0.25">
      <c r="A3610" s="83" t="s">
        <v>11278</v>
      </c>
      <c r="B3610" s="84" t="s">
        <v>18984</v>
      </c>
      <c r="C3610" s="7">
        <v>546</v>
      </c>
      <c r="D3610" s="7">
        <v>3</v>
      </c>
      <c r="E3610" s="1">
        <v>534.97</v>
      </c>
      <c r="F3610" s="1">
        <v>638.82000000000005</v>
      </c>
      <c r="G3610" s="1">
        <v>264.94</v>
      </c>
      <c r="H3610" s="1">
        <v>57.01</v>
      </c>
      <c r="I3610" s="6">
        <v>960.77</v>
      </c>
      <c r="J3610" s="86"/>
      <c r="K3610" s="86"/>
      <c r="L3610" s="85"/>
      <c r="M3610" s="85"/>
      <c r="N3610" s="85"/>
      <c r="O3610" s="85"/>
      <c r="P3610" s="85"/>
      <c r="Q3610" s="1">
        <f t="shared" si="56"/>
        <v>960.77</v>
      </c>
    </row>
    <row r="3611" spans="1:17" x14ac:dyDescent="0.25">
      <c r="A3611" s="83" t="s">
        <v>11279</v>
      </c>
      <c r="B3611" s="84" t="s">
        <v>18985</v>
      </c>
      <c r="C3611" s="7">
        <v>667</v>
      </c>
      <c r="D3611" s="7">
        <v>2</v>
      </c>
      <c r="E3611" s="1">
        <v>411.7</v>
      </c>
      <c r="F3611" s="1">
        <v>780.38</v>
      </c>
      <c r="G3611" s="1">
        <v>176.62</v>
      </c>
      <c r="H3611" s="1">
        <v>43.87</v>
      </c>
      <c r="I3611" s="6">
        <v>1000.87</v>
      </c>
      <c r="J3611" s="86"/>
      <c r="K3611" s="86"/>
      <c r="L3611" s="85"/>
      <c r="M3611" s="85"/>
      <c r="N3611" s="85"/>
      <c r="O3611" s="85"/>
      <c r="P3611" s="85"/>
      <c r="Q3611" s="1">
        <f t="shared" si="56"/>
        <v>1000.87</v>
      </c>
    </row>
    <row r="3612" spans="1:17" x14ac:dyDescent="0.25">
      <c r="A3612" s="83" t="s">
        <v>11280</v>
      </c>
      <c r="B3612" s="84" t="s">
        <v>18986</v>
      </c>
      <c r="C3612" s="7">
        <v>627</v>
      </c>
      <c r="D3612" s="7">
        <v>6</v>
      </c>
      <c r="E3612" s="1">
        <v>1300.54</v>
      </c>
      <c r="F3612" s="1">
        <v>733.58</v>
      </c>
      <c r="G3612" s="1">
        <v>529.87</v>
      </c>
      <c r="H3612" s="1">
        <v>138.58000000000001</v>
      </c>
      <c r="I3612" s="6">
        <v>1402.03</v>
      </c>
      <c r="J3612" s="86"/>
      <c r="K3612" s="86"/>
      <c r="L3612" s="85"/>
      <c r="M3612" s="85"/>
      <c r="N3612" s="85"/>
      <c r="O3612" s="85"/>
      <c r="P3612" s="85"/>
      <c r="Q3612" s="1">
        <f t="shared" si="56"/>
        <v>1402.03</v>
      </c>
    </row>
    <row r="3613" spans="1:17" x14ac:dyDescent="0.25">
      <c r="A3613" s="83" t="s">
        <v>11281</v>
      </c>
      <c r="B3613" s="84" t="s">
        <v>18987</v>
      </c>
      <c r="C3613" s="7">
        <v>257</v>
      </c>
      <c r="D3613" s="7">
        <v>0</v>
      </c>
      <c r="E3613" s="1">
        <v>0</v>
      </c>
      <c r="F3613" s="1">
        <v>300.69</v>
      </c>
      <c r="G3613" s="1">
        <v>0</v>
      </c>
      <c r="H3613" s="1">
        <v>0</v>
      </c>
      <c r="I3613" s="6">
        <v>300.69</v>
      </c>
      <c r="J3613" s="86"/>
      <c r="K3613" s="86"/>
      <c r="L3613" s="85"/>
      <c r="M3613" s="85"/>
      <c r="N3613" s="85"/>
      <c r="O3613" s="85"/>
      <c r="P3613" s="85"/>
      <c r="Q3613" s="1">
        <f t="shared" si="56"/>
        <v>300.69</v>
      </c>
    </row>
    <row r="3614" spans="1:17" x14ac:dyDescent="0.25">
      <c r="A3614" s="83" t="s">
        <v>11282</v>
      </c>
      <c r="B3614" s="84" t="s">
        <v>18988</v>
      </c>
      <c r="C3614" s="7">
        <v>1807</v>
      </c>
      <c r="D3614" s="7">
        <v>15</v>
      </c>
      <c r="E3614" s="1">
        <v>7110.67</v>
      </c>
      <c r="F3614" s="1">
        <v>2114.1799999999998</v>
      </c>
      <c r="G3614" s="1">
        <v>1324.69</v>
      </c>
      <c r="H3614" s="1">
        <v>757.7</v>
      </c>
      <c r="I3614" s="6">
        <v>4196.57</v>
      </c>
      <c r="J3614" s="86"/>
      <c r="K3614" s="86"/>
      <c r="L3614" s="85"/>
      <c r="M3614" s="85"/>
      <c r="N3614" s="85"/>
      <c r="O3614" s="85"/>
      <c r="P3614" s="85"/>
      <c r="Q3614" s="1">
        <f t="shared" si="56"/>
        <v>4196.57</v>
      </c>
    </row>
    <row r="3615" spans="1:17" x14ac:dyDescent="0.25">
      <c r="A3615" s="83" t="s">
        <v>11283</v>
      </c>
      <c r="B3615" s="84" t="s">
        <v>18989</v>
      </c>
      <c r="C3615" s="7">
        <v>168</v>
      </c>
      <c r="D3615" s="7">
        <v>9</v>
      </c>
      <c r="E3615" s="1">
        <v>9363.57</v>
      </c>
      <c r="F3615" s="1">
        <v>196.56</v>
      </c>
      <c r="G3615" s="1">
        <v>794.81</v>
      </c>
      <c r="H3615" s="1">
        <v>997.76</v>
      </c>
      <c r="I3615" s="6">
        <v>1989.13</v>
      </c>
      <c r="J3615" s="86"/>
      <c r="K3615" s="86"/>
      <c r="L3615" s="85"/>
      <c r="M3615" s="85"/>
      <c r="N3615" s="85"/>
      <c r="O3615" s="85"/>
      <c r="P3615" s="85"/>
      <c r="Q3615" s="1">
        <f t="shared" si="56"/>
        <v>1989.13</v>
      </c>
    </row>
    <row r="3616" spans="1:17" x14ac:dyDescent="0.25">
      <c r="A3616" s="83" t="s">
        <v>11284</v>
      </c>
      <c r="B3616" s="84" t="s">
        <v>18990</v>
      </c>
      <c r="C3616" s="7">
        <v>231</v>
      </c>
      <c r="D3616" s="7">
        <v>2</v>
      </c>
      <c r="E3616" s="1">
        <v>625.51</v>
      </c>
      <c r="F3616" s="1">
        <v>270.27</v>
      </c>
      <c r="G3616" s="1">
        <v>176.62</v>
      </c>
      <c r="H3616" s="1">
        <v>66.66</v>
      </c>
      <c r="I3616" s="6">
        <v>513.54999999999995</v>
      </c>
      <c r="J3616" s="86"/>
      <c r="K3616" s="86"/>
      <c r="L3616" s="85"/>
      <c r="M3616" s="85"/>
      <c r="N3616" s="85"/>
      <c r="O3616" s="85"/>
      <c r="P3616" s="85"/>
      <c r="Q3616" s="1">
        <f t="shared" si="56"/>
        <v>513.54999999999995</v>
      </c>
    </row>
    <row r="3617" spans="1:17" x14ac:dyDescent="0.25">
      <c r="A3617" s="83" t="s">
        <v>11285</v>
      </c>
      <c r="B3617" s="84" t="s">
        <v>18991</v>
      </c>
      <c r="C3617" s="7">
        <v>473</v>
      </c>
      <c r="D3617" s="7">
        <v>8</v>
      </c>
      <c r="E3617" s="1">
        <v>2380.7800000000002</v>
      </c>
      <c r="F3617" s="1">
        <v>553.41</v>
      </c>
      <c r="G3617" s="1">
        <v>706.5</v>
      </c>
      <c r="H3617" s="1">
        <v>253.69</v>
      </c>
      <c r="I3617" s="6">
        <v>1513.6</v>
      </c>
      <c r="J3617" s="86"/>
      <c r="K3617" s="86"/>
      <c r="L3617" s="85"/>
      <c r="M3617" s="85"/>
      <c r="N3617" s="85"/>
      <c r="O3617" s="85"/>
      <c r="P3617" s="85"/>
      <c r="Q3617" s="1">
        <f t="shared" si="56"/>
        <v>1513.6</v>
      </c>
    </row>
    <row r="3618" spans="1:17" x14ac:dyDescent="0.25">
      <c r="A3618" s="83" t="s">
        <v>11286</v>
      </c>
      <c r="B3618" s="84" t="s">
        <v>18992</v>
      </c>
      <c r="C3618" s="7">
        <v>501</v>
      </c>
      <c r="D3618" s="7">
        <v>8</v>
      </c>
      <c r="E3618" s="1">
        <v>42241.18</v>
      </c>
      <c r="F3618" s="1">
        <v>586.16999999999996</v>
      </c>
      <c r="G3618" s="1">
        <v>706.5</v>
      </c>
      <c r="H3618" s="1">
        <v>4501.13</v>
      </c>
      <c r="I3618" s="6">
        <v>5793.8</v>
      </c>
      <c r="J3618" s="86"/>
      <c r="K3618" s="86"/>
      <c r="L3618" s="85"/>
      <c r="M3618" s="85"/>
      <c r="N3618" s="85"/>
      <c r="O3618" s="85"/>
      <c r="P3618" s="85"/>
      <c r="Q3618" s="1">
        <f t="shared" si="56"/>
        <v>5793.8</v>
      </c>
    </row>
    <row r="3619" spans="1:17" x14ac:dyDescent="0.25">
      <c r="A3619" s="83" t="s">
        <v>11287</v>
      </c>
      <c r="B3619" s="84" t="s">
        <v>18993</v>
      </c>
      <c r="C3619" s="7">
        <v>254</v>
      </c>
      <c r="D3619" s="7">
        <v>5</v>
      </c>
      <c r="E3619" s="1">
        <v>1255.29</v>
      </c>
      <c r="F3619" s="1">
        <v>297.18</v>
      </c>
      <c r="G3619" s="1">
        <v>441.56</v>
      </c>
      <c r="H3619" s="1">
        <v>133.76</v>
      </c>
      <c r="I3619" s="6">
        <v>872.5</v>
      </c>
      <c r="J3619" s="86"/>
      <c r="K3619" s="86"/>
      <c r="L3619" s="85"/>
      <c r="M3619" s="85"/>
      <c r="N3619" s="85"/>
      <c r="O3619" s="85"/>
      <c r="P3619" s="85"/>
      <c r="Q3619" s="1">
        <f t="shared" si="56"/>
        <v>872.5</v>
      </c>
    </row>
    <row r="3620" spans="1:17" x14ac:dyDescent="0.25">
      <c r="A3620" s="83" t="s">
        <v>11288</v>
      </c>
      <c r="B3620" s="84" t="s">
        <v>18994</v>
      </c>
      <c r="C3620" s="7">
        <v>1047</v>
      </c>
      <c r="D3620" s="7">
        <v>3</v>
      </c>
      <c r="E3620" s="1">
        <v>467.85</v>
      </c>
      <c r="F3620" s="1">
        <v>1224.98</v>
      </c>
      <c r="G3620" s="1">
        <v>264.94</v>
      </c>
      <c r="H3620" s="1">
        <v>49.86</v>
      </c>
      <c r="I3620" s="6">
        <v>1539.78</v>
      </c>
      <c r="J3620" s="86"/>
      <c r="K3620" s="86"/>
      <c r="L3620" s="85"/>
      <c r="M3620" s="85"/>
      <c r="N3620" s="85"/>
      <c r="O3620" s="85"/>
      <c r="P3620" s="85"/>
      <c r="Q3620" s="1">
        <f t="shared" si="56"/>
        <v>1539.78</v>
      </c>
    </row>
    <row r="3621" spans="1:17" x14ac:dyDescent="0.25">
      <c r="A3621" s="83" t="s">
        <v>11289</v>
      </c>
      <c r="B3621" s="84" t="s">
        <v>18995</v>
      </c>
      <c r="C3621" s="7">
        <v>476</v>
      </c>
      <c r="D3621" s="7">
        <v>2</v>
      </c>
      <c r="E3621" s="1">
        <v>373.22</v>
      </c>
      <c r="F3621" s="1">
        <v>556.91999999999996</v>
      </c>
      <c r="G3621" s="1">
        <v>176.62</v>
      </c>
      <c r="H3621" s="1">
        <v>39.770000000000003</v>
      </c>
      <c r="I3621" s="6">
        <v>773.31</v>
      </c>
      <c r="J3621" s="86"/>
      <c r="K3621" s="86"/>
      <c r="L3621" s="85"/>
      <c r="M3621" s="85"/>
      <c r="N3621" s="85"/>
      <c r="O3621" s="85"/>
      <c r="P3621" s="85"/>
      <c r="Q3621" s="1">
        <f t="shared" si="56"/>
        <v>773.31</v>
      </c>
    </row>
    <row r="3622" spans="1:17" x14ac:dyDescent="0.25">
      <c r="A3622" s="83" t="s">
        <v>11290</v>
      </c>
      <c r="B3622" s="84" t="s">
        <v>18996</v>
      </c>
      <c r="C3622" s="7">
        <v>225</v>
      </c>
      <c r="D3622" s="7">
        <v>0</v>
      </c>
      <c r="E3622" s="1">
        <v>0</v>
      </c>
      <c r="F3622" s="1">
        <v>263.25</v>
      </c>
      <c r="G3622" s="1">
        <v>0</v>
      </c>
      <c r="H3622" s="1">
        <v>0</v>
      </c>
      <c r="I3622" s="6">
        <v>263.25</v>
      </c>
      <c r="J3622" s="86"/>
      <c r="K3622" s="86"/>
      <c r="L3622" s="85"/>
      <c r="M3622" s="85"/>
      <c r="N3622" s="85"/>
      <c r="O3622" s="85"/>
      <c r="P3622" s="85"/>
      <c r="Q3622" s="1">
        <f t="shared" si="56"/>
        <v>263.25</v>
      </c>
    </row>
    <row r="3623" spans="1:17" x14ac:dyDescent="0.25">
      <c r="A3623" s="83" t="s">
        <v>11291</v>
      </c>
      <c r="B3623" s="84" t="s">
        <v>18997</v>
      </c>
      <c r="C3623" s="7">
        <v>3101</v>
      </c>
      <c r="D3623" s="7">
        <v>80</v>
      </c>
      <c r="E3623" s="1">
        <v>18688.34</v>
      </c>
      <c r="F3623" s="1">
        <v>3628.16</v>
      </c>
      <c r="G3623" s="1">
        <v>7064.98</v>
      </c>
      <c r="H3623" s="1">
        <v>1991.39</v>
      </c>
      <c r="I3623" s="6">
        <v>12684.53</v>
      </c>
      <c r="J3623" s="86"/>
      <c r="K3623" s="86"/>
      <c r="L3623" s="85"/>
      <c r="M3623" s="85"/>
      <c r="N3623" s="85"/>
      <c r="O3623" s="85"/>
      <c r="P3623" s="85"/>
      <c r="Q3623" s="1">
        <f t="shared" si="56"/>
        <v>12684.53</v>
      </c>
    </row>
    <row r="3624" spans="1:17" x14ac:dyDescent="0.25">
      <c r="A3624" s="83" t="s">
        <v>11292</v>
      </c>
      <c r="B3624" s="84" t="s">
        <v>18998</v>
      </c>
      <c r="C3624" s="7">
        <v>315</v>
      </c>
      <c r="D3624" s="7">
        <v>2</v>
      </c>
      <c r="E3624" s="1">
        <v>392.28</v>
      </c>
      <c r="F3624" s="1">
        <v>368.55</v>
      </c>
      <c r="G3624" s="1">
        <v>176.62</v>
      </c>
      <c r="H3624" s="1">
        <v>41.8</v>
      </c>
      <c r="I3624" s="6">
        <v>586.97</v>
      </c>
      <c r="J3624" s="86"/>
      <c r="K3624" s="86"/>
      <c r="L3624" s="85"/>
      <c r="M3624" s="85"/>
      <c r="N3624" s="85"/>
      <c r="O3624" s="85"/>
      <c r="P3624" s="85"/>
      <c r="Q3624" s="1">
        <f t="shared" si="56"/>
        <v>586.97</v>
      </c>
    </row>
    <row r="3625" spans="1:17" x14ac:dyDescent="0.25">
      <c r="A3625" s="83" t="s">
        <v>11293</v>
      </c>
      <c r="B3625" s="84" t="s">
        <v>18999</v>
      </c>
      <c r="C3625" s="7">
        <v>1860</v>
      </c>
      <c r="D3625" s="7">
        <v>18</v>
      </c>
      <c r="E3625" s="1">
        <v>3711.72</v>
      </c>
      <c r="F3625" s="1">
        <v>2176.19</v>
      </c>
      <c r="G3625" s="1">
        <v>1589.62</v>
      </c>
      <c r="H3625" s="1">
        <v>395.51</v>
      </c>
      <c r="I3625" s="6">
        <v>4161.32</v>
      </c>
      <c r="J3625" s="86"/>
      <c r="K3625" s="86"/>
      <c r="L3625" s="85"/>
      <c r="M3625" s="85"/>
      <c r="N3625" s="85"/>
      <c r="O3625" s="85"/>
      <c r="P3625" s="85"/>
      <c r="Q3625" s="1">
        <f t="shared" si="56"/>
        <v>4161.32</v>
      </c>
    </row>
    <row r="3626" spans="1:17" x14ac:dyDescent="0.25">
      <c r="A3626" s="83" t="s">
        <v>11294</v>
      </c>
      <c r="B3626" s="84" t="s">
        <v>19000</v>
      </c>
      <c r="C3626" s="7">
        <v>729</v>
      </c>
      <c r="D3626" s="7">
        <v>32</v>
      </c>
      <c r="E3626" s="1">
        <v>8150.33</v>
      </c>
      <c r="F3626" s="1">
        <v>852.93</v>
      </c>
      <c r="G3626" s="1">
        <v>2825.99</v>
      </c>
      <c r="H3626" s="1">
        <v>868.48</v>
      </c>
      <c r="I3626" s="6">
        <v>4547.3999999999996</v>
      </c>
      <c r="J3626" s="86"/>
      <c r="K3626" s="86"/>
      <c r="L3626" s="85"/>
      <c r="M3626" s="85"/>
      <c r="N3626" s="85"/>
      <c r="O3626" s="85"/>
      <c r="P3626" s="85"/>
      <c r="Q3626" s="1">
        <f t="shared" si="56"/>
        <v>4547.3999999999996</v>
      </c>
    </row>
    <row r="3627" spans="1:17" x14ac:dyDescent="0.25">
      <c r="A3627" s="83" t="s">
        <v>11295</v>
      </c>
      <c r="B3627" s="84" t="s">
        <v>19001</v>
      </c>
      <c r="C3627" s="7">
        <v>330</v>
      </c>
      <c r="D3627" s="7">
        <v>1</v>
      </c>
      <c r="E3627" s="1">
        <v>186.61</v>
      </c>
      <c r="F3627" s="1">
        <v>386.1</v>
      </c>
      <c r="G3627" s="1">
        <v>88.31</v>
      </c>
      <c r="H3627" s="1">
        <v>19.89</v>
      </c>
      <c r="I3627" s="6">
        <v>494.3</v>
      </c>
      <c r="J3627" s="86"/>
      <c r="K3627" s="86"/>
      <c r="L3627" s="85"/>
      <c r="M3627" s="85"/>
      <c r="N3627" s="85"/>
      <c r="O3627" s="85"/>
      <c r="P3627" s="85"/>
      <c r="Q3627" s="1">
        <f t="shared" si="56"/>
        <v>494.3</v>
      </c>
    </row>
    <row r="3628" spans="1:17" x14ac:dyDescent="0.25">
      <c r="A3628" s="83" t="s">
        <v>11296</v>
      </c>
      <c r="B3628" s="84" t="s">
        <v>19002</v>
      </c>
      <c r="C3628" s="7">
        <v>2100</v>
      </c>
      <c r="D3628" s="7">
        <v>89</v>
      </c>
      <c r="E3628" s="1">
        <v>359614.68</v>
      </c>
      <c r="F3628" s="1">
        <v>2456.9899999999998</v>
      </c>
      <c r="G3628" s="1">
        <v>7859.8</v>
      </c>
      <c r="H3628" s="1">
        <v>38319.769999999997</v>
      </c>
      <c r="I3628" s="6">
        <v>48636.56</v>
      </c>
      <c r="J3628" s="86"/>
      <c r="K3628" s="86"/>
      <c r="L3628" s="85"/>
      <c r="M3628" s="85"/>
      <c r="N3628" s="85"/>
      <c r="O3628" s="85"/>
      <c r="P3628" s="85"/>
      <c r="Q3628" s="1">
        <f t="shared" si="56"/>
        <v>48636.56</v>
      </c>
    </row>
    <row r="3629" spans="1:17" x14ac:dyDescent="0.25">
      <c r="A3629" s="83" t="s">
        <v>11297</v>
      </c>
      <c r="B3629" s="84" t="s">
        <v>19003</v>
      </c>
      <c r="C3629" s="7">
        <v>5084</v>
      </c>
      <c r="D3629" s="7">
        <v>21</v>
      </c>
      <c r="E3629" s="1">
        <v>7501.6</v>
      </c>
      <c r="F3629" s="1">
        <v>5948.26</v>
      </c>
      <c r="G3629" s="1">
        <v>1854.56</v>
      </c>
      <c r="H3629" s="1">
        <v>799.35</v>
      </c>
      <c r="I3629" s="6">
        <v>8602.17</v>
      </c>
      <c r="J3629" s="86"/>
      <c r="K3629" s="86"/>
      <c r="L3629" s="85"/>
      <c r="M3629" s="85"/>
      <c r="N3629" s="85"/>
      <c r="O3629" s="85"/>
      <c r="P3629" s="85"/>
      <c r="Q3629" s="1">
        <f t="shared" si="56"/>
        <v>8602.17</v>
      </c>
    </row>
    <row r="3630" spans="1:17" x14ac:dyDescent="0.25">
      <c r="A3630" s="83" t="s">
        <v>11298</v>
      </c>
      <c r="B3630" s="84" t="s">
        <v>19004</v>
      </c>
      <c r="C3630" s="7">
        <v>366</v>
      </c>
      <c r="D3630" s="7">
        <v>10</v>
      </c>
      <c r="E3630" s="1">
        <v>1149.18</v>
      </c>
      <c r="F3630" s="1">
        <v>428.22</v>
      </c>
      <c r="G3630" s="1">
        <v>883.12</v>
      </c>
      <c r="H3630" s="1">
        <v>122.46</v>
      </c>
      <c r="I3630" s="6">
        <v>1433.8</v>
      </c>
      <c r="J3630" s="86"/>
      <c r="K3630" s="86"/>
      <c r="L3630" s="85"/>
      <c r="M3630" s="85"/>
      <c r="N3630" s="85"/>
      <c r="O3630" s="85"/>
      <c r="P3630" s="85"/>
      <c r="Q3630" s="1">
        <f t="shared" si="56"/>
        <v>1433.8</v>
      </c>
    </row>
    <row r="3631" spans="1:17" x14ac:dyDescent="0.25">
      <c r="A3631" s="83" t="s">
        <v>11299</v>
      </c>
      <c r="B3631" s="84" t="s">
        <v>17540</v>
      </c>
      <c r="C3631" s="7">
        <v>301</v>
      </c>
      <c r="D3631" s="7">
        <v>1</v>
      </c>
      <c r="E3631" s="1">
        <v>109.35</v>
      </c>
      <c r="F3631" s="1">
        <v>352.17</v>
      </c>
      <c r="G3631" s="1">
        <v>88.31</v>
      </c>
      <c r="H3631" s="1">
        <v>11.66</v>
      </c>
      <c r="I3631" s="6">
        <v>452.14</v>
      </c>
      <c r="J3631" s="86"/>
      <c r="K3631" s="86"/>
      <c r="L3631" s="85"/>
      <c r="M3631" s="85"/>
      <c r="N3631" s="85"/>
      <c r="O3631" s="85"/>
      <c r="P3631" s="85"/>
      <c r="Q3631" s="1">
        <f t="shared" si="56"/>
        <v>452.14</v>
      </c>
    </row>
    <row r="3632" spans="1:17" x14ac:dyDescent="0.25">
      <c r="A3632" s="83" t="s">
        <v>11300</v>
      </c>
      <c r="B3632" s="84" t="s">
        <v>19005</v>
      </c>
      <c r="C3632" s="7">
        <v>1526</v>
      </c>
      <c r="D3632" s="7">
        <v>24</v>
      </c>
      <c r="E3632" s="1">
        <v>13667.91</v>
      </c>
      <c r="F3632" s="1">
        <v>1785.42</v>
      </c>
      <c r="G3632" s="1">
        <v>2119.5</v>
      </c>
      <c r="H3632" s="1">
        <v>1456.42</v>
      </c>
      <c r="I3632" s="6">
        <v>5361.34</v>
      </c>
      <c r="J3632" s="86"/>
      <c r="K3632" s="86"/>
      <c r="L3632" s="85"/>
      <c r="M3632" s="85"/>
      <c r="N3632" s="85"/>
      <c r="O3632" s="85"/>
      <c r="P3632" s="85"/>
      <c r="Q3632" s="1">
        <f t="shared" si="56"/>
        <v>5361.34</v>
      </c>
    </row>
    <row r="3633" spans="1:17" x14ac:dyDescent="0.25">
      <c r="A3633" s="83" t="s">
        <v>11301</v>
      </c>
      <c r="B3633" s="84" t="s">
        <v>19006</v>
      </c>
      <c r="C3633" s="7">
        <v>773</v>
      </c>
      <c r="D3633" s="7">
        <v>6</v>
      </c>
      <c r="E3633" s="1">
        <v>1262.08</v>
      </c>
      <c r="F3633" s="1">
        <v>904.41</v>
      </c>
      <c r="G3633" s="1">
        <v>529.87</v>
      </c>
      <c r="H3633" s="1">
        <v>134.49</v>
      </c>
      <c r="I3633" s="6">
        <v>1568.77</v>
      </c>
      <c r="J3633" s="86"/>
      <c r="K3633" s="86"/>
      <c r="L3633" s="85"/>
      <c r="M3633" s="85"/>
      <c r="N3633" s="85"/>
      <c r="O3633" s="85"/>
      <c r="P3633" s="85"/>
      <c r="Q3633" s="1">
        <f t="shared" si="56"/>
        <v>1568.77</v>
      </c>
    </row>
    <row r="3634" spans="1:17" x14ac:dyDescent="0.25">
      <c r="A3634" s="83" t="s">
        <v>11302</v>
      </c>
      <c r="B3634" s="84" t="s">
        <v>19007</v>
      </c>
      <c r="C3634" s="7">
        <v>501</v>
      </c>
      <c r="D3634" s="7">
        <v>15</v>
      </c>
      <c r="E3634" s="1">
        <v>6105.98</v>
      </c>
      <c r="F3634" s="1">
        <v>586.16999999999996</v>
      </c>
      <c r="G3634" s="1">
        <v>1324.69</v>
      </c>
      <c r="H3634" s="1">
        <v>650.64</v>
      </c>
      <c r="I3634" s="6">
        <v>2561.5</v>
      </c>
      <c r="J3634" s="86"/>
      <c r="K3634" s="86"/>
      <c r="L3634" s="85"/>
      <c r="M3634" s="85"/>
      <c r="N3634" s="85"/>
      <c r="O3634" s="85"/>
      <c r="P3634" s="85"/>
      <c r="Q3634" s="1">
        <f t="shared" si="56"/>
        <v>2561.5</v>
      </c>
    </row>
    <row r="3635" spans="1:17" x14ac:dyDescent="0.25">
      <c r="A3635" s="83" t="s">
        <v>11303</v>
      </c>
      <c r="B3635" s="84" t="s">
        <v>19008</v>
      </c>
      <c r="C3635" s="7">
        <v>3012</v>
      </c>
      <c r="D3635" s="7">
        <v>22</v>
      </c>
      <c r="E3635" s="1">
        <v>51767.45</v>
      </c>
      <c r="F3635" s="1">
        <v>3524.03</v>
      </c>
      <c r="G3635" s="1">
        <v>1942.87</v>
      </c>
      <c r="H3635" s="1">
        <v>5516.23</v>
      </c>
      <c r="I3635" s="6">
        <v>10983.13</v>
      </c>
      <c r="J3635" s="86"/>
      <c r="K3635" s="86"/>
      <c r="L3635" s="85"/>
      <c r="M3635" s="85"/>
      <c r="N3635" s="85"/>
      <c r="O3635" s="85"/>
      <c r="P3635" s="85"/>
      <c r="Q3635" s="1">
        <f t="shared" si="56"/>
        <v>10983.13</v>
      </c>
    </row>
    <row r="3636" spans="1:17" x14ac:dyDescent="0.25">
      <c r="A3636" s="83" t="s">
        <v>11304</v>
      </c>
      <c r="B3636" s="84" t="s">
        <v>19009</v>
      </c>
      <c r="C3636" s="7">
        <v>2114</v>
      </c>
      <c r="D3636" s="7">
        <v>20</v>
      </c>
      <c r="E3636" s="1">
        <v>15098.83</v>
      </c>
      <c r="F3636" s="1">
        <v>2473.38</v>
      </c>
      <c r="G3636" s="1">
        <v>1766.25</v>
      </c>
      <c r="H3636" s="1">
        <v>1608.9</v>
      </c>
      <c r="I3636" s="6">
        <v>5848.53</v>
      </c>
      <c r="J3636" s="86"/>
      <c r="K3636" s="86"/>
      <c r="L3636" s="85"/>
      <c r="M3636" s="85"/>
      <c r="N3636" s="85"/>
      <c r="O3636" s="85"/>
      <c r="P3636" s="85"/>
      <c r="Q3636" s="1">
        <f t="shared" si="56"/>
        <v>5848.53</v>
      </c>
    </row>
    <row r="3637" spans="1:17" x14ac:dyDescent="0.25">
      <c r="A3637" s="83" t="s">
        <v>11305</v>
      </c>
      <c r="B3637" s="84" t="s">
        <v>19010</v>
      </c>
      <c r="C3637" s="7">
        <v>333</v>
      </c>
      <c r="D3637" s="7">
        <v>10</v>
      </c>
      <c r="E3637" s="1">
        <v>2052.11</v>
      </c>
      <c r="F3637" s="1">
        <v>389.61</v>
      </c>
      <c r="G3637" s="1">
        <v>883.12</v>
      </c>
      <c r="H3637" s="1">
        <v>218.67</v>
      </c>
      <c r="I3637" s="6">
        <v>1491.4</v>
      </c>
      <c r="J3637" s="86"/>
      <c r="K3637" s="86"/>
      <c r="L3637" s="85"/>
      <c r="M3637" s="85"/>
      <c r="N3637" s="85"/>
      <c r="O3637" s="85"/>
      <c r="P3637" s="85"/>
      <c r="Q3637" s="1">
        <f t="shared" si="56"/>
        <v>1491.4</v>
      </c>
    </row>
    <row r="3638" spans="1:17" x14ac:dyDescent="0.25">
      <c r="A3638" s="83" t="s">
        <v>11306</v>
      </c>
      <c r="B3638" s="84" t="s">
        <v>19011</v>
      </c>
      <c r="C3638" s="7">
        <v>419</v>
      </c>
      <c r="D3638" s="7">
        <v>1</v>
      </c>
      <c r="E3638" s="1">
        <v>494.93</v>
      </c>
      <c r="F3638" s="1">
        <v>490.23</v>
      </c>
      <c r="G3638" s="1">
        <v>88.31</v>
      </c>
      <c r="H3638" s="1">
        <v>52.74</v>
      </c>
      <c r="I3638" s="6">
        <v>631.28</v>
      </c>
      <c r="J3638" s="86"/>
      <c r="K3638" s="86"/>
      <c r="L3638" s="85"/>
      <c r="M3638" s="85"/>
      <c r="N3638" s="85"/>
      <c r="O3638" s="85"/>
      <c r="P3638" s="85"/>
      <c r="Q3638" s="1">
        <f t="shared" si="56"/>
        <v>631.28</v>
      </c>
    </row>
    <row r="3639" spans="1:17" x14ac:dyDescent="0.25">
      <c r="A3639" s="83" t="s">
        <v>11307</v>
      </c>
      <c r="B3639" s="84" t="s">
        <v>19012</v>
      </c>
      <c r="C3639" s="7">
        <v>986</v>
      </c>
      <c r="D3639" s="7">
        <v>14</v>
      </c>
      <c r="E3639" s="1">
        <v>2456.35</v>
      </c>
      <c r="F3639" s="1">
        <v>1153.6199999999999</v>
      </c>
      <c r="G3639" s="1">
        <v>1236.3800000000001</v>
      </c>
      <c r="H3639" s="1">
        <v>261.74</v>
      </c>
      <c r="I3639" s="6">
        <v>2651.74</v>
      </c>
      <c r="J3639" s="86"/>
      <c r="K3639" s="86"/>
      <c r="L3639" s="85"/>
      <c r="M3639" s="85"/>
      <c r="N3639" s="85"/>
      <c r="O3639" s="85"/>
      <c r="P3639" s="85"/>
      <c r="Q3639" s="1">
        <f t="shared" si="56"/>
        <v>2651.74</v>
      </c>
    </row>
    <row r="3640" spans="1:17" x14ac:dyDescent="0.25">
      <c r="A3640" s="83" t="s">
        <v>11308</v>
      </c>
      <c r="B3640" s="84" t="s">
        <v>19013</v>
      </c>
      <c r="C3640" s="7">
        <v>494</v>
      </c>
      <c r="D3640" s="7">
        <v>9</v>
      </c>
      <c r="E3640" s="1">
        <v>2169.83</v>
      </c>
      <c r="F3640" s="1">
        <v>577.98</v>
      </c>
      <c r="G3640" s="1">
        <v>794.81</v>
      </c>
      <c r="H3640" s="1">
        <v>231.22</v>
      </c>
      <c r="I3640" s="6">
        <v>1604.01</v>
      </c>
      <c r="J3640" s="86"/>
      <c r="K3640" s="86"/>
      <c r="L3640" s="85"/>
      <c r="M3640" s="85"/>
      <c r="N3640" s="85"/>
      <c r="O3640" s="85"/>
      <c r="P3640" s="85"/>
      <c r="Q3640" s="1">
        <f t="shared" si="56"/>
        <v>1604.01</v>
      </c>
    </row>
    <row r="3641" spans="1:17" x14ac:dyDescent="0.25">
      <c r="A3641" s="83" t="s">
        <v>11309</v>
      </c>
      <c r="B3641" s="84" t="s">
        <v>19014</v>
      </c>
      <c r="C3641" s="7">
        <v>2173</v>
      </c>
      <c r="D3641" s="7">
        <v>95</v>
      </c>
      <c r="E3641" s="1">
        <v>32231.46</v>
      </c>
      <c r="F3641" s="1">
        <v>2542.4</v>
      </c>
      <c r="G3641" s="1">
        <v>8389.67</v>
      </c>
      <c r="H3641" s="1">
        <v>3434.51</v>
      </c>
      <c r="I3641" s="6">
        <v>14366.58</v>
      </c>
      <c r="J3641" s="86"/>
      <c r="K3641" s="86"/>
      <c r="L3641" s="85"/>
      <c r="M3641" s="85"/>
      <c r="N3641" s="85"/>
      <c r="O3641" s="85"/>
      <c r="P3641" s="85"/>
      <c r="Q3641" s="1">
        <f t="shared" si="56"/>
        <v>14366.58</v>
      </c>
    </row>
    <row r="3642" spans="1:17" x14ac:dyDescent="0.25">
      <c r="A3642" s="83" t="s">
        <v>11310</v>
      </c>
      <c r="B3642" s="84" t="s">
        <v>19015</v>
      </c>
      <c r="C3642" s="7">
        <v>319</v>
      </c>
      <c r="D3642" s="7">
        <v>3</v>
      </c>
      <c r="E3642" s="1">
        <v>590.87</v>
      </c>
      <c r="F3642" s="1">
        <v>373.23</v>
      </c>
      <c r="G3642" s="1">
        <v>264.94</v>
      </c>
      <c r="H3642" s="1">
        <v>62.96</v>
      </c>
      <c r="I3642" s="6">
        <v>701.13</v>
      </c>
      <c r="J3642" s="86"/>
      <c r="K3642" s="86"/>
      <c r="L3642" s="85"/>
      <c r="M3642" s="85"/>
      <c r="N3642" s="85"/>
      <c r="O3642" s="85"/>
      <c r="P3642" s="85"/>
      <c r="Q3642" s="1">
        <f t="shared" si="56"/>
        <v>701.13</v>
      </c>
    </row>
    <row r="3643" spans="1:17" x14ac:dyDescent="0.25">
      <c r="A3643" s="83" t="s">
        <v>11311</v>
      </c>
      <c r="B3643" s="84" t="s">
        <v>19016</v>
      </c>
      <c r="C3643" s="7">
        <v>515</v>
      </c>
      <c r="D3643" s="7">
        <v>1</v>
      </c>
      <c r="E3643" s="1">
        <v>104.54</v>
      </c>
      <c r="F3643" s="1">
        <v>602.54999999999995</v>
      </c>
      <c r="G3643" s="1">
        <v>88.31</v>
      </c>
      <c r="H3643" s="1">
        <v>11.14</v>
      </c>
      <c r="I3643" s="6">
        <v>702</v>
      </c>
      <c r="J3643" s="86"/>
      <c r="K3643" s="86"/>
      <c r="L3643" s="85"/>
      <c r="M3643" s="85"/>
      <c r="N3643" s="85"/>
      <c r="O3643" s="85"/>
      <c r="P3643" s="85"/>
      <c r="Q3643" s="1">
        <f t="shared" si="56"/>
        <v>702</v>
      </c>
    </row>
    <row r="3644" spans="1:17" x14ac:dyDescent="0.25">
      <c r="A3644" s="83" t="s">
        <v>11312</v>
      </c>
      <c r="B3644" s="84" t="s">
        <v>19017</v>
      </c>
      <c r="C3644" s="7">
        <v>73</v>
      </c>
      <c r="D3644" s="7">
        <v>0</v>
      </c>
      <c r="E3644" s="1">
        <v>0</v>
      </c>
      <c r="F3644" s="1">
        <v>85.41</v>
      </c>
      <c r="G3644" s="1">
        <v>0</v>
      </c>
      <c r="H3644" s="1">
        <v>0</v>
      </c>
      <c r="I3644" s="6">
        <v>85.41</v>
      </c>
      <c r="J3644" s="86"/>
      <c r="K3644" s="86"/>
      <c r="L3644" s="85"/>
      <c r="M3644" s="85"/>
      <c r="N3644" s="85"/>
      <c r="O3644" s="85"/>
      <c r="P3644" s="85"/>
      <c r="Q3644" s="1">
        <f t="shared" si="56"/>
        <v>85.41</v>
      </c>
    </row>
    <row r="3645" spans="1:17" x14ac:dyDescent="0.25">
      <c r="A3645" s="83" t="s">
        <v>11313</v>
      </c>
      <c r="B3645" s="84" t="s">
        <v>19018</v>
      </c>
      <c r="C3645" s="7">
        <v>307</v>
      </c>
      <c r="D3645" s="7">
        <v>0</v>
      </c>
      <c r="E3645" s="1">
        <v>0</v>
      </c>
      <c r="F3645" s="1">
        <v>359.19</v>
      </c>
      <c r="G3645" s="1">
        <v>0</v>
      </c>
      <c r="H3645" s="1">
        <v>0</v>
      </c>
      <c r="I3645" s="6">
        <v>359.19</v>
      </c>
      <c r="J3645" s="86"/>
      <c r="K3645" s="86"/>
      <c r="L3645" s="85"/>
      <c r="M3645" s="85"/>
      <c r="N3645" s="85"/>
      <c r="O3645" s="85"/>
      <c r="P3645" s="85"/>
      <c r="Q3645" s="1">
        <f t="shared" si="56"/>
        <v>359.19</v>
      </c>
    </row>
    <row r="3646" spans="1:17" x14ac:dyDescent="0.25">
      <c r="A3646" s="83" t="s">
        <v>11314</v>
      </c>
      <c r="B3646" s="84" t="s">
        <v>19019</v>
      </c>
      <c r="C3646" s="7">
        <v>1200</v>
      </c>
      <c r="D3646" s="7">
        <v>9</v>
      </c>
      <c r="E3646" s="1">
        <v>1082.03</v>
      </c>
      <c r="F3646" s="1">
        <v>1403.99</v>
      </c>
      <c r="G3646" s="1">
        <v>794.81</v>
      </c>
      <c r="H3646" s="1">
        <v>115.3</v>
      </c>
      <c r="I3646" s="6">
        <v>2314.1</v>
      </c>
      <c r="J3646" s="86"/>
      <c r="K3646" s="86"/>
      <c r="L3646" s="85"/>
      <c r="M3646" s="85"/>
      <c r="N3646" s="85"/>
      <c r="O3646" s="85"/>
      <c r="P3646" s="85"/>
      <c r="Q3646" s="1">
        <f t="shared" si="56"/>
        <v>2314.1</v>
      </c>
    </row>
    <row r="3647" spans="1:17" x14ac:dyDescent="0.25">
      <c r="A3647" s="83" t="s">
        <v>11315</v>
      </c>
      <c r="B3647" s="84" t="s">
        <v>19020</v>
      </c>
      <c r="C3647" s="7">
        <v>1586</v>
      </c>
      <c r="D3647" s="7">
        <v>16</v>
      </c>
      <c r="E3647" s="1">
        <v>18904.080000000002</v>
      </c>
      <c r="F3647" s="1">
        <v>1855.62</v>
      </c>
      <c r="G3647" s="1">
        <v>1413</v>
      </c>
      <c r="H3647" s="1">
        <v>2014.38</v>
      </c>
      <c r="I3647" s="6">
        <v>5283</v>
      </c>
      <c r="J3647" s="86"/>
      <c r="K3647" s="86"/>
      <c r="L3647" s="85"/>
      <c r="M3647" s="85"/>
      <c r="N3647" s="85"/>
      <c r="O3647" s="85"/>
      <c r="P3647" s="85"/>
      <c r="Q3647" s="1">
        <f t="shared" si="56"/>
        <v>5283</v>
      </c>
    </row>
    <row r="3648" spans="1:17" x14ac:dyDescent="0.25">
      <c r="A3648" s="83" t="s">
        <v>11316</v>
      </c>
      <c r="B3648" s="84" t="s">
        <v>19021</v>
      </c>
      <c r="C3648" s="7">
        <v>446</v>
      </c>
      <c r="D3648" s="7">
        <v>9</v>
      </c>
      <c r="E3648" s="1">
        <v>4511.62</v>
      </c>
      <c r="F3648" s="1">
        <v>521.82000000000005</v>
      </c>
      <c r="G3648" s="1">
        <v>794.81</v>
      </c>
      <c r="H3648" s="1">
        <v>480.75</v>
      </c>
      <c r="I3648" s="6">
        <v>1797.38</v>
      </c>
      <c r="J3648" s="86"/>
      <c r="K3648" s="86"/>
      <c r="L3648" s="85"/>
      <c r="M3648" s="85"/>
      <c r="N3648" s="85"/>
      <c r="O3648" s="85"/>
      <c r="P3648" s="85"/>
      <c r="Q3648" s="1">
        <f t="shared" si="56"/>
        <v>1797.38</v>
      </c>
    </row>
    <row r="3649" spans="1:17" x14ac:dyDescent="0.25">
      <c r="A3649" s="83" t="s">
        <v>11317</v>
      </c>
      <c r="B3649" s="84" t="s">
        <v>19022</v>
      </c>
      <c r="C3649" s="7">
        <v>827</v>
      </c>
      <c r="D3649" s="7">
        <v>4</v>
      </c>
      <c r="E3649" s="1">
        <v>701.49</v>
      </c>
      <c r="F3649" s="1">
        <v>967.58</v>
      </c>
      <c r="G3649" s="1">
        <v>353.25</v>
      </c>
      <c r="H3649" s="1">
        <v>74.75</v>
      </c>
      <c r="I3649" s="6">
        <v>1395.58</v>
      </c>
      <c r="J3649" s="86"/>
      <c r="K3649" s="86"/>
      <c r="L3649" s="85"/>
      <c r="M3649" s="85"/>
      <c r="N3649" s="85"/>
      <c r="O3649" s="85"/>
      <c r="P3649" s="85"/>
      <c r="Q3649" s="1">
        <f t="shared" si="56"/>
        <v>1395.58</v>
      </c>
    </row>
    <row r="3650" spans="1:17" x14ac:dyDescent="0.25">
      <c r="A3650" s="83" t="s">
        <v>11318</v>
      </c>
      <c r="B3650" s="84" t="s">
        <v>19023</v>
      </c>
      <c r="C3650" s="7">
        <v>189</v>
      </c>
      <c r="D3650" s="7">
        <v>1</v>
      </c>
      <c r="E3650" s="1">
        <v>454.09</v>
      </c>
      <c r="F3650" s="1">
        <v>221.13</v>
      </c>
      <c r="G3650" s="1">
        <v>88.31</v>
      </c>
      <c r="H3650" s="1">
        <v>48.38</v>
      </c>
      <c r="I3650" s="6">
        <v>357.82</v>
      </c>
      <c r="J3650" s="86"/>
      <c r="K3650" s="86"/>
      <c r="L3650" s="85"/>
      <c r="M3650" s="85"/>
      <c r="N3650" s="85"/>
      <c r="O3650" s="85"/>
      <c r="P3650" s="85"/>
      <c r="Q3650" s="1">
        <f t="shared" si="56"/>
        <v>357.82</v>
      </c>
    </row>
    <row r="3651" spans="1:17" x14ac:dyDescent="0.25">
      <c r="A3651" s="83" t="s">
        <v>11319</v>
      </c>
      <c r="B3651" s="84" t="s">
        <v>19024</v>
      </c>
      <c r="C3651" s="7">
        <v>496</v>
      </c>
      <c r="D3651" s="7">
        <v>1</v>
      </c>
      <c r="E3651" s="1">
        <v>217.72</v>
      </c>
      <c r="F3651" s="1">
        <v>580.32000000000005</v>
      </c>
      <c r="G3651" s="1">
        <v>88.31</v>
      </c>
      <c r="H3651" s="1">
        <v>23.2</v>
      </c>
      <c r="I3651" s="6">
        <v>691.83</v>
      </c>
      <c r="J3651" s="86"/>
      <c r="K3651" s="86"/>
      <c r="L3651" s="85"/>
      <c r="M3651" s="85"/>
      <c r="N3651" s="85"/>
      <c r="O3651" s="85"/>
      <c r="P3651" s="85"/>
      <c r="Q3651" s="1">
        <f t="shared" si="56"/>
        <v>691.83</v>
      </c>
    </row>
    <row r="3652" spans="1:17" x14ac:dyDescent="0.25">
      <c r="A3652" s="83" t="s">
        <v>11320</v>
      </c>
      <c r="B3652" s="84" t="s">
        <v>19025</v>
      </c>
      <c r="C3652" s="7">
        <v>958</v>
      </c>
      <c r="D3652" s="7">
        <v>15</v>
      </c>
      <c r="E3652" s="1">
        <v>2964.43</v>
      </c>
      <c r="F3652" s="1">
        <v>1120.8599999999999</v>
      </c>
      <c r="G3652" s="1">
        <v>1324.69</v>
      </c>
      <c r="H3652" s="1">
        <v>315.88</v>
      </c>
      <c r="I3652" s="6">
        <v>2761.43</v>
      </c>
      <c r="J3652" s="86"/>
      <c r="K3652" s="86"/>
      <c r="L3652" s="85"/>
      <c r="M3652" s="85"/>
      <c r="N3652" s="85"/>
      <c r="O3652" s="85"/>
      <c r="P3652" s="85"/>
      <c r="Q3652" s="1">
        <f t="shared" si="56"/>
        <v>2761.43</v>
      </c>
    </row>
    <row r="3653" spans="1:17" x14ac:dyDescent="0.25">
      <c r="A3653" s="83" t="s">
        <v>11321</v>
      </c>
      <c r="B3653" s="84" t="s">
        <v>19026</v>
      </c>
      <c r="C3653" s="7">
        <v>5272</v>
      </c>
      <c r="D3653" s="7">
        <v>87</v>
      </c>
      <c r="E3653" s="1">
        <v>64833.55</v>
      </c>
      <c r="F3653" s="1">
        <v>6168.22</v>
      </c>
      <c r="G3653" s="1">
        <v>7683.17</v>
      </c>
      <c r="H3653" s="1">
        <v>6908.53</v>
      </c>
      <c r="I3653" s="6">
        <v>20759.919999999998</v>
      </c>
      <c r="J3653" s="86"/>
      <c r="K3653" s="86"/>
      <c r="L3653" s="85"/>
      <c r="M3653" s="85"/>
      <c r="N3653" s="85"/>
      <c r="O3653" s="85"/>
      <c r="P3653" s="85"/>
      <c r="Q3653" s="1">
        <f t="shared" si="56"/>
        <v>20759.919999999998</v>
      </c>
    </row>
    <row r="3654" spans="1:17" x14ac:dyDescent="0.25">
      <c r="A3654" s="83" t="s">
        <v>11322</v>
      </c>
      <c r="B3654" s="84" t="s">
        <v>19027</v>
      </c>
      <c r="C3654" s="7">
        <v>7377</v>
      </c>
      <c r="D3654" s="7">
        <v>84</v>
      </c>
      <c r="E3654" s="1">
        <v>25252.22</v>
      </c>
      <c r="F3654" s="1">
        <v>8631.06</v>
      </c>
      <c r="G3654" s="1">
        <v>7418.23</v>
      </c>
      <c r="H3654" s="1">
        <v>2690.82</v>
      </c>
      <c r="I3654" s="6">
        <v>18740.11</v>
      </c>
      <c r="J3654" s="86"/>
      <c r="K3654" s="86"/>
      <c r="L3654" s="85"/>
      <c r="M3654" s="85"/>
      <c r="N3654" s="85"/>
      <c r="O3654" s="85"/>
      <c r="P3654" s="85"/>
      <c r="Q3654" s="1">
        <f t="shared" si="56"/>
        <v>18740.11</v>
      </c>
    </row>
    <row r="3655" spans="1:17" x14ac:dyDescent="0.25">
      <c r="A3655" s="83" t="s">
        <v>11323</v>
      </c>
      <c r="B3655" s="84" t="s">
        <v>19028</v>
      </c>
      <c r="C3655" s="7">
        <v>155</v>
      </c>
      <c r="D3655" s="7">
        <v>0</v>
      </c>
      <c r="E3655" s="1">
        <v>0</v>
      </c>
      <c r="F3655" s="1">
        <v>181.35</v>
      </c>
      <c r="G3655" s="1">
        <v>0</v>
      </c>
      <c r="H3655" s="1">
        <v>0</v>
      </c>
      <c r="I3655" s="6">
        <v>181.35</v>
      </c>
      <c r="J3655" s="86"/>
      <c r="K3655" s="86"/>
      <c r="L3655" s="85"/>
      <c r="M3655" s="85"/>
      <c r="N3655" s="85"/>
      <c r="O3655" s="85"/>
      <c r="P3655" s="85"/>
      <c r="Q3655" s="1">
        <f t="shared" si="56"/>
        <v>181.35</v>
      </c>
    </row>
    <row r="3656" spans="1:17" x14ac:dyDescent="0.25">
      <c r="A3656" s="83" t="s">
        <v>11324</v>
      </c>
      <c r="B3656" s="84" t="s">
        <v>19029</v>
      </c>
      <c r="C3656" s="7">
        <v>125</v>
      </c>
      <c r="D3656" s="7">
        <v>3</v>
      </c>
      <c r="E3656" s="1">
        <v>1825.81</v>
      </c>
      <c r="F3656" s="1">
        <v>146.25</v>
      </c>
      <c r="G3656" s="1">
        <v>264.94</v>
      </c>
      <c r="H3656" s="1">
        <v>194.55</v>
      </c>
      <c r="I3656" s="6">
        <v>605.74</v>
      </c>
      <c r="J3656" s="86"/>
      <c r="K3656" s="86"/>
      <c r="L3656" s="85"/>
      <c r="M3656" s="85"/>
      <c r="N3656" s="85"/>
      <c r="O3656" s="85"/>
      <c r="P3656" s="85"/>
      <c r="Q3656" s="1">
        <f t="shared" si="56"/>
        <v>605.74</v>
      </c>
    </row>
    <row r="3657" spans="1:17" x14ac:dyDescent="0.25">
      <c r="A3657" s="83" t="s">
        <v>11325</v>
      </c>
      <c r="B3657" s="84" t="s">
        <v>19030</v>
      </c>
      <c r="C3657" s="7">
        <v>393</v>
      </c>
      <c r="D3657" s="7">
        <v>3</v>
      </c>
      <c r="E3657" s="1">
        <v>622.04</v>
      </c>
      <c r="F3657" s="1">
        <v>459.81</v>
      </c>
      <c r="G3657" s="1">
        <v>264.94</v>
      </c>
      <c r="H3657" s="1">
        <v>66.28</v>
      </c>
      <c r="I3657" s="6">
        <v>791.03</v>
      </c>
      <c r="J3657" s="86"/>
      <c r="K3657" s="86"/>
      <c r="L3657" s="85"/>
      <c r="M3657" s="85"/>
      <c r="N3657" s="85"/>
      <c r="O3657" s="85"/>
      <c r="P3657" s="85"/>
      <c r="Q3657" s="1">
        <f t="shared" si="56"/>
        <v>791.03</v>
      </c>
    </row>
    <row r="3658" spans="1:17" x14ac:dyDescent="0.25">
      <c r="A3658" s="83" t="s">
        <v>11326</v>
      </c>
      <c r="B3658" s="84" t="s">
        <v>19031</v>
      </c>
      <c r="C3658" s="7">
        <v>267</v>
      </c>
      <c r="D3658" s="7">
        <v>4</v>
      </c>
      <c r="E3658" s="1">
        <v>504.74</v>
      </c>
      <c r="F3658" s="1">
        <v>312.39</v>
      </c>
      <c r="G3658" s="1">
        <v>353.25</v>
      </c>
      <c r="H3658" s="1">
        <v>53.78</v>
      </c>
      <c r="I3658" s="6">
        <v>719.42</v>
      </c>
      <c r="J3658" s="86"/>
      <c r="K3658" s="86"/>
      <c r="L3658" s="85"/>
      <c r="M3658" s="85"/>
      <c r="N3658" s="85"/>
      <c r="O3658" s="85"/>
      <c r="P3658" s="85"/>
      <c r="Q3658" s="1">
        <f t="shared" si="56"/>
        <v>719.42</v>
      </c>
    </row>
    <row r="3659" spans="1:17" x14ac:dyDescent="0.25">
      <c r="A3659" s="83" t="s">
        <v>11327</v>
      </c>
      <c r="B3659" s="84" t="s">
        <v>19032</v>
      </c>
      <c r="C3659" s="7">
        <v>2044</v>
      </c>
      <c r="D3659" s="7">
        <v>17</v>
      </c>
      <c r="E3659" s="1">
        <v>3903.83</v>
      </c>
      <c r="F3659" s="1">
        <v>2391.4699999999998</v>
      </c>
      <c r="G3659" s="1">
        <v>1501.31</v>
      </c>
      <c r="H3659" s="1">
        <v>415.98</v>
      </c>
      <c r="I3659" s="6">
        <v>4308.76</v>
      </c>
      <c r="J3659" s="86"/>
      <c r="K3659" s="86"/>
      <c r="L3659" s="85"/>
      <c r="M3659" s="85"/>
      <c r="N3659" s="85"/>
      <c r="O3659" s="85"/>
      <c r="P3659" s="85"/>
      <c r="Q3659" s="1">
        <f t="shared" si="56"/>
        <v>4308.76</v>
      </c>
    </row>
    <row r="3660" spans="1:17" x14ac:dyDescent="0.25">
      <c r="A3660" s="83" t="s">
        <v>11328</v>
      </c>
      <c r="B3660" s="84" t="s">
        <v>19033</v>
      </c>
      <c r="C3660" s="7">
        <v>818</v>
      </c>
      <c r="D3660" s="7">
        <v>7</v>
      </c>
      <c r="E3660" s="1">
        <v>1800.35</v>
      </c>
      <c r="F3660" s="1">
        <v>957.06</v>
      </c>
      <c r="G3660" s="1">
        <v>618.17999999999995</v>
      </c>
      <c r="H3660" s="1">
        <v>191.84</v>
      </c>
      <c r="I3660" s="6">
        <v>1767.08</v>
      </c>
      <c r="J3660" s="86"/>
      <c r="K3660" s="86"/>
      <c r="L3660" s="85"/>
      <c r="M3660" s="85"/>
      <c r="N3660" s="85"/>
      <c r="O3660" s="85"/>
      <c r="P3660" s="85"/>
      <c r="Q3660" s="1">
        <f t="shared" si="56"/>
        <v>1767.08</v>
      </c>
    </row>
    <row r="3661" spans="1:17" x14ac:dyDescent="0.25">
      <c r="A3661" s="83" t="s">
        <v>11329</v>
      </c>
      <c r="B3661" s="84" t="s">
        <v>19034</v>
      </c>
      <c r="C3661" s="7">
        <v>587</v>
      </c>
      <c r="D3661" s="7">
        <v>36</v>
      </c>
      <c r="E3661" s="1">
        <v>7661.52</v>
      </c>
      <c r="F3661" s="1">
        <v>686.78</v>
      </c>
      <c r="G3661" s="1">
        <v>3179.24</v>
      </c>
      <c r="H3661" s="1">
        <v>816.39</v>
      </c>
      <c r="I3661" s="6">
        <v>4682.41</v>
      </c>
      <c r="J3661" s="86"/>
      <c r="K3661" s="86"/>
      <c r="L3661" s="85"/>
      <c r="M3661" s="85"/>
      <c r="N3661" s="85"/>
      <c r="O3661" s="85"/>
      <c r="P3661" s="85"/>
      <c r="Q3661" s="1">
        <f t="shared" si="56"/>
        <v>4682.41</v>
      </c>
    </row>
    <row r="3662" spans="1:17" x14ac:dyDescent="0.25">
      <c r="A3662" s="83" t="s">
        <v>11330</v>
      </c>
      <c r="B3662" s="84" t="s">
        <v>19035</v>
      </c>
      <c r="C3662" s="7">
        <v>438</v>
      </c>
      <c r="D3662" s="7">
        <v>8</v>
      </c>
      <c r="E3662" s="1">
        <v>7702.97</v>
      </c>
      <c r="F3662" s="1">
        <v>512.46</v>
      </c>
      <c r="G3662" s="1">
        <v>706.5</v>
      </c>
      <c r="H3662" s="1">
        <v>820.81</v>
      </c>
      <c r="I3662" s="6">
        <v>2039.77</v>
      </c>
      <c r="J3662" s="86"/>
      <c r="K3662" s="86"/>
      <c r="L3662" s="85"/>
      <c r="M3662" s="85"/>
      <c r="N3662" s="85"/>
      <c r="O3662" s="85"/>
      <c r="P3662" s="85"/>
      <c r="Q3662" s="1">
        <f t="shared" ref="Q3662:Q3725" si="57">I3662+P3662</f>
        <v>2039.77</v>
      </c>
    </row>
    <row r="3663" spans="1:17" x14ac:dyDescent="0.25">
      <c r="A3663" s="83" t="s">
        <v>11331</v>
      </c>
      <c r="B3663" s="84" t="s">
        <v>19036</v>
      </c>
      <c r="C3663" s="7">
        <v>1109</v>
      </c>
      <c r="D3663" s="7">
        <v>12</v>
      </c>
      <c r="E3663" s="1">
        <v>3835.66</v>
      </c>
      <c r="F3663" s="1">
        <v>1297.53</v>
      </c>
      <c r="G3663" s="1">
        <v>1059.74</v>
      </c>
      <c r="H3663" s="1">
        <v>408.72</v>
      </c>
      <c r="I3663" s="6">
        <v>2765.99</v>
      </c>
      <c r="J3663" s="86"/>
      <c r="K3663" s="86"/>
      <c r="L3663" s="85"/>
      <c r="M3663" s="85"/>
      <c r="N3663" s="85"/>
      <c r="O3663" s="85"/>
      <c r="P3663" s="85"/>
      <c r="Q3663" s="1">
        <f t="shared" si="57"/>
        <v>2765.99</v>
      </c>
    </row>
    <row r="3664" spans="1:17" x14ac:dyDescent="0.25">
      <c r="A3664" s="83" t="s">
        <v>11332</v>
      </c>
      <c r="B3664" s="84" t="s">
        <v>19037</v>
      </c>
      <c r="C3664" s="7">
        <v>8444</v>
      </c>
      <c r="D3664" s="7">
        <v>53</v>
      </c>
      <c r="E3664" s="1">
        <v>26186.92</v>
      </c>
      <c r="F3664" s="1">
        <v>9879.4500000000007</v>
      </c>
      <c r="G3664" s="1">
        <v>4680.55</v>
      </c>
      <c r="H3664" s="1">
        <v>2790.42</v>
      </c>
      <c r="I3664" s="6">
        <v>17350.419999999998</v>
      </c>
      <c r="J3664" s="86"/>
      <c r="K3664" s="86"/>
      <c r="L3664" s="85"/>
      <c r="M3664" s="85"/>
      <c r="N3664" s="85"/>
      <c r="O3664" s="85"/>
      <c r="P3664" s="85"/>
      <c r="Q3664" s="1">
        <f t="shared" si="57"/>
        <v>17350.419999999998</v>
      </c>
    </row>
    <row r="3665" spans="1:17" x14ac:dyDescent="0.25">
      <c r="A3665" s="83" t="s">
        <v>11333</v>
      </c>
      <c r="B3665" s="84" t="s">
        <v>19038</v>
      </c>
      <c r="C3665" s="7">
        <v>91</v>
      </c>
      <c r="D3665" s="7">
        <v>2</v>
      </c>
      <c r="E3665" s="1">
        <v>1410.46</v>
      </c>
      <c r="F3665" s="1">
        <v>106.47</v>
      </c>
      <c r="G3665" s="1">
        <v>176.62</v>
      </c>
      <c r="H3665" s="1">
        <v>150.30000000000001</v>
      </c>
      <c r="I3665" s="6">
        <v>433.39</v>
      </c>
      <c r="J3665" s="86"/>
      <c r="K3665" s="86"/>
      <c r="L3665" s="85"/>
      <c r="M3665" s="85"/>
      <c r="N3665" s="85"/>
      <c r="O3665" s="85"/>
      <c r="P3665" s="85"/>
      <c r="Q3665" s="1">
        <f t="shared" si="57"/>
        <v>433.39</v>
      </c>
    </row>
    <row r="3666" spans="1:17" x14ac:dyDescent="0.25">
      <c r="A3666" s="83" t="s">
        <v>11334</v>
      </c>
      <c r="B3666" s="84" t="s">
        <v>19039</v>
      </c>
      <c r="C3666" s="7">
        <v>1163</v>
      </c>
      <c r="D3666" s="7">
        <v>69</v>
      </c>
      <c r="E3666" s="1">
        <v>39541.19</v>
      </c>
      <c r="F3666" s="1">
        <v>1360.7</v>
      </c>
      <c r="G3666" s="1">
        <v>6093.55</v>
      </c>
      <c r="H3666" s="1">
        <v>4213.42</v>
      </c>
      <c r="I3666" s="6">
        <v>11667.67</v>
      </c>
      <c r="J3666" s="86"/>
      <c r="K3666" s="86"/>
      <c r="L3666" s="85"/>
      <c r="M3666" s="85"/>
      <c r="N3666" s="85"/>
      <c r="O3666" s="85"/>
      <c r="P3666" s="85"/>
      <c r="Q3666" s="1">
        <f t="shared" si="57"/>
        <v>11667.67</v>
      </c>
    </row>
    <row r="3667" spans="1:17" x14ac:dyDescent="0.25">
      <c r="A3667" s="83" t="s">
        <v>11335</v>
      </c>
      <c r="B3667" s="84" t="s">
        <v>19040</v>
      </c>
      <c r="C3667" s="7">
        <v>1812</v>
      </c>
      <c r="D3667" s="7">
        <v>50</v>
      </c>
      <c r="E3667" s="1">
        <v>111038.68</v>
      </c>
      <c r="F3667" s="1">
        <v>2120.0300000000002</v>
      </c>
      <c r="G3667" s="1">
        <v>4415.62</v>
      </c>
      <c r="H3667" s="1">
        <v>11832.04</v>
      </c>
      <c r="I3667" s="6">
        <v>18367.689999999999</v>
      </c>
      <c r="J3667" s="86"/>
      <c r="K3667" s="86"/>
      <c r="L3667" s="85"/>
      <c r="M3667" s="85"/>
      <c r="N3667" s="85"/>
      <c r="O3667" s="85"/>
      <c r="P3667" s="85"/>
      <c r="Q3667" s="1">
        <f t="shared" si="57"/>
        <v>18367.689999999999</v>
      </c>
    </row>
    <row r="3668" spans="1:17" x14ac:dyDescent="0.25">
      <c r="A3668" s="83" t="s">
        <v>11336</v>
      </c>
      <c r="B3668" s="84" t="s">
        <v>19041</v>
      </c>
      <c r="C3668" s="7">
        <v>325</v>
      </c>
      <c r="D3668" s="7">
        <v>4</v>
      </c>
      <c r="E3668" s="1">
        <v>1014.2</v>
      </c>
      <c r="F3668" s="1">
        <v>380.25</v>
      </c>
      <c r="G3668" s="1">
        <v>353.25</v>
      </c>
      <c r="H3668" s="1">
        <v>108.07</v>
      </c>
      <c r="I3668" s="6">
        <v>841.57</v>
      </c>
      <c r="J3668" s="86"/>
      <c r="K3668" s="86"/>
      <c r="L3668" s="85"/>
      <c r="M3668" s="85"/>
      <c r="N3668" s="85"/>
      <c r="O3668" s="85"/>
      <c r="P3668" s="85"/>
      <c r="Q3668" s="1">
        <f t="shared" si="57"/>
        <v>841.57</v>
      </c>
    </row>
    <row r="3669" spans="1:17" x14ac:dyDescent="0.25">
      <c r="A3669" s="83" t="s">
        <v>11337</v>
      </c>
      <c r="B3669" s="84" t="s">
        <v>19042</v>
      </c>
      <c r="C3669" s="7">
        <v>2855</v>
      </c>
      <c r="D3669" s="7">
        <v>38</v>
      </c>
      <c r="E3669" s="1">
        <v>14334.91</v>
      </c>
      <c r="F3669" s="1">
        <v>3340.34</v>
      </c>
      <c r="G3669" s="1">
        <v>3355.87</v>
      </c>
      <c r="H3669" s="1">
        <v>1527.5</v>
      </c>
      <c r="I3669" s="6">
        <v>8223.7099999999991</v>
      </c>
      <c r="J3669" s="86"/>
      <c r="K3669" s="86"/>
      <c r="L3669" s="85"/>
      <c r="M3669" s="85"/>
      <c r="N3669" s="85"/>
      <c r="O3669" s="85"/>
      <c r="P3669" s="85"/>
      <c r="Q3669" s="1">
        <f t="shared" si="57"/>
        <v>8223.7099999999991</v>
      </c>
    </row>
    <row r="3670" spans="1:17" x14ac:dyDescent="0.25">
      <c r="A3670" s="83" t="s">
        <v>11338</v>
      </c>
      <c r="B3670" s="84" t="s">
        <v>19043</v>
      </c>
      <c r="C3670" s="7">
        <v>627</v>
      </c>
      <c r="D3670" s="7">
        <v>12</v>
      </c>
      <c r="E3670" s="1">
        <v>9460.69</v>
      </c>
      <c r="F3670" s="1">
        <v>733.58</v>
      </c>
      <c r="G3670" s="1">
        <v>1059.74</v>
      </c>
      <c r="H3670" s="1">
        <v>1008.11</v>
      </c>
      <c r="I3670" s="6">
        <v>2801.43</v>
      </c>
      <c r="J3670" s="86"/>
      <c r="K3670" s="86"/>
      <c r="L3670" s="85"/>
      <c r="M3670" s="85"/>
      <c r="N3670" s="85"/>
      <c r="O3670" s="85"/>
      <c r="P3670" s="85"/>
      <c r="Q3670" s="1">
        <f t="shared" si="57"/>
        <v>2801.43</v>
      </c>
    </row>
    <row r="3671" spans="1:17" x14ac:dyDescent="0.25">
      <c r="A3671" s="83" t="s">
        <v>11339</v>
      </c>
      <c r="B3671" s="84" t="s">
        <v>19044</v>
      </c>
      <c r="C3671" s="7">
        <v>295</v>
      </c>
      <c r="D3671" s="7">
        <v>5</v>
      </c>
      <c r="E3671" s="1">
        <v>908.67</v>
      </c>
      <c r="F3671" s="1">
        <v>345.15</v>
      </c>
      <c r="G3671" s="1">
        <v>441.56</v>
      </c>
      <c r="H3671" s="1">
        <v>96.82</v>
      </c>
      <c r="I3671" s="6">
        <v>883.53</v>
      </c>
      <c r="J3671" s="86"/>
      <c r="K3671" s="86"/>
      <c r="L3671" s="85"/>
      <c r="M3671" s="85"/>
      <c r="N3671" s="85"/>
      <c r="O3671" s="85"/>
      <c r="P3671" s="85"/>
      <c r="Q3671" s="1">
        <f t="shared" si="57"/>
        <v>883.53</v>
      </c>
    </row>
    <row r="3672" spans="1:17" x14ac:dyDescent="0.25">
      <c r="A3672" s="83" t="s">
        <v>11340</v>
      </c>
      <c r="B3672" s="84" t="s">
        <v>19045</v>
      </c>
      <c r="C3672" s="7">
        <v>1102</v>
      </c>
      <c r="D3672" s="7">
        <v>28</v>
      </c>
      <c r="E3672" s="1">
        <v>7440.25</v>
      </c>
      <c r="F3672" s="1">
        <v>1289.3399999999999</v>
      </c>
      <c r="G3672" s="1">
        <v>2472.7399999999998</v>
      </c>
      <c r="H3672" s="1">
        <v>792.82</v>
      </c>
      <c r="I3672" s="6">
        <v>4554.8999999999996</v>
      </c>
      <c r="J3672" s="86"/>
      <c r="K3672" s="86"/>
      <c r="L3672" s="85"/>
      <c r="M3672" s="85"/>
      <c r="N3672" s="85"/>
      <c r="O3672" s="85"/>
      <c r="P3672" s="85"/>
      <c r="Q3672" s="1">
        <f t="shared" si="57"/>
        <v>4554.8999999999996</v>
      </c>
    </row>
    <row r="3673" spans="1:17" x14ac:dyDescent="0.25">
      <c r="A3673" s="83" t="s">
        <v>11341</v>
      </c>
      <c r="B3673" s="84" t="s">
        <v>19046</v>
      </c>
      <c r="C3673" s="7">
        <v>159</v>
      </c>
      <c r="D3673" s="7">
        <v>0</v>
      </c>
      <c r="E3673" s="1">
        <v>0</v>
      </c>
      <c r="F3673" s="1">
        <v>186.03</v>
      </c>
      <c r="G3673" s="1">
        <v>0</v>
      </c>
      <c r="H3673" s="1">
        <v>0</v>
      </c>
      <c r="I3673" s="6">
        <v>186.03</v>
      </c>
      <c r="J3673" s="86"/>
      <c r="K3673" s="86"/>
      <c r="L3673" s="85"/>
      <c r="M3673" s="85"/>
      <c r="N3673" s="85"/>
      <c r="O3673" s="85"/>
      <c r="P3673" s="85"/>
      <c r="Q3673" s="1">
        <f t="shared" si="57"/>
        <v>186.03</v>
      </c>
    </row>
    <row r="3674" spans="1:17" x14ac:dyDescent="0.25">
      <c r="A3674" s="83" t="s">
        <v>11342</v>
      </c>
      <c r="B3674" s="84" t="s">
        <v>19047</v>
      </c>
      <c r="C3674" s="7">
        <v>672</v>
      </c>
      <c r="D3674" s="7">
        <v>1</v>
      </c>
      <c r="E3674" s="1">
        <v>186.61</v>
      </c>
      <c r="F3674" s="1">
        <v>786.24</v>
      </c>
      <c r="G3674" s="1">
        <v>88.31</v>
      </c>
      <c r="H3674" s="1">
        <v>19.89</v>
      </c>
      <c r="I3674" s="6">
        <v>894.44</v>
      </c>
      <c r="J3674" s="86"/>
      <c r="K3674" s="86"/>
      <c r="L3674" s="85"/>
      <c r="M3674" s="85"/>
      <c r="N3674" s="85"/>
      <c r="O3674" s="85"/>
      <c r="P3674" s="85"/>
      <c r="Q3674" s="1">
        <f t="shared" si="57"/>
        <v>894.44</v>
      </c>
    </row>
    <row r="3675" spans="1:17" x14ac:dyDescent="0.25">
      <c r="A3675" s="83" t="s">
        <v>11343</v>
      </c>
      <c r="B3675" s="84" t="s">
        <v>19048</v>
      </c>
      <c r="C3675" s="7">
        <v>152</v>
      </c>
      <c r="D3675" s="7">
        <v>0</v>
      </c>
      <c r="E3675" s="1">
        <v>0</v>
      </c>
      <c r="F3675" s="1">
        <v>177.84</v>
      </c>
      <c r="G3675" s="1">
        <v>0</v>
      </c>
      <c r="H3675" s="1">
        <v>0</v>
      </c>
      <c r="I3675" s="6">
        <v>177.84</v>
      </c>
      <c r="J3675" s="86"/>
      <c r="K3675" s="86"/>
      <c r="L3675" s="85"/>
      <c r="M3675" s="85"/>
      <c r="N3675" s="85"/>
      <c r="O3675" s="85"/>
      <c r="P3675" s="85"/>
      <c r="Q3675" s="1">
        <f t="shared" si="57"/>
        <v>177.84</v>
      </c>
    </row>
    <row r="3676" spans="1:17" x14ac:dyDescent="0.25">
      <c r="A3676" s="83" t="s">
        <v>11344</v>
      </c>
      <c r="B3676" s="84" t="s">
        <v>19049</v>
      </c>
      <c r="C3676" s="7">
        <v>720</v>
      </c>
      <c r="D3676" s="7">
        <v>7</v>
      </c>
      <c r="E3676" s="1">
        <v>1788.98</v>
      </c>
      <c r="F3676" s="1">
        <v>842.4</v>
      </c>
      <c r="G3676" s="1">
        <v>618.17999999999995</v>
      </c>
      <c r="H3676" s="1">
        <v>190.63</v>
      </c>
      <c r="I3676" s="6">
        <v>1651.21</v>
      </c>
      <c r="J3676" s="86"/>
      <c r="K3676" s="86"/>
      <c r="L3676" s="85"/>
      <c r="M3676" s="85"/>
      <c r="N3676" s="85"/>
      <c r="O3676" s="85"/>
      <c r="P3676" s="85"/>
      <c r="Q3676" s="1">
        <f t="shared" si="57"/>
        <v>1651.21</v>
      </c>
    </row>
    <row r="3677" spans="1:17" x14ac:dyDescent="0.25">
      <c r="A3677" s="83" t="s">
        <v>11345</v>
      </c>
      <c r="B3677" s="84" t="s">
        <v>19050</v>
      </c>
      <c r="C3677" s="7">
        <v>135</v>
      </c>
      <c r="D3677" s="7">
        <v>2</v>
      </c>
      <c r="E3677" s="1">
        <v>414.28</v>
      </c>
      <c r="F3677" s="1">
        <v>157.94999999999999</v>
      </c>
      <c r="G3677" s="1">
        <v>176.62</v>
      </c>
      <c r="H3677" s="1">
        <v>44.14</v>
      </c>
      <c r="I3677" s="6">
        <v>378.71</v>
      </c>
      <c r="J3677" s="86"/>
      <c r="K3677" s="86"/>
      <c r="L3677" s="85"/>
      <c r="M3677" s="85"/>
      <c r="N3677" s="85"/>
      <c r="O3677" s="85"/>
      <c r="P3677" s="85"/>
      <c r="Q3677" s="1">
        <f t="shared" si="57"/>
        <v>378.71</v>
      </c>
    </row>
    <row r="3678" spans="1:17" x14ac:dyDescent="0.25">
      <c r="A3678" s="83" t="s">
        <v>11346</v>
      </c>
      <c r="B3678" s="84" t="s">
        <v>19051</v>
      </c>
      <c r="C3678" s="7">
        <v>494</v>
      </c>
      <c r="D3678" s="7">
        <v>20</v>
      </c>
      <c r="E3678" s="1">
        <v>3023.74</v>
      </c>
      <c r="F3678" s="1">
        <v>577.98</v>
      </c>
      <c r="G3678" s="1">
        <v>1766.25</v>
      </c>
      <c r="H3678" s="1">
        <v>322.2</v>
      </c>
      <c r="I3678" s="6">
        <v>2666.43</v>
      </c>
      <c r="J3678" s="86"/>
      <c r="K3678" s="86"/>
      <c r="L3678" s="85"/>
      <c r="M3678" s="85"/>
      <c r="N3678" s="85"/>
      <c r="O3678" s="85"/>
      <c r="P3678" s="85"/>
      <c r="Q3678" s="1">
        <f t="shared" si="57"/>
        <v>2666.43</v>
      </c>
    </row>
    <row r="3679" spans="1:17" x14ac:dyDescent="0.25">
      <c r="A3679" s="83" t="s">
        <v>11347</v>
      </c>
      <c r="B3679" s="84" t="s">
        <v>19052</v>
      </c>
      <c r="C3679" s="7">
        <v>532</v>
      </c>
      <c r="D3679" s="7">
        <v>4</v>
      </c>
      <c r="E3679" s="1">
        <v>676.78</v>
      </c>
      <c r="F3679" s="1">
        <v>622.44000000000005</v>
      </c>
      <c r="G3679" s="1">
        <v>353.25</v>
      </c>
      <c r="H3679" s="1">
        <v>72.12</v>
      </c>
      <c r="I3679" s="6">
        <v>1047.81</v>
      </c>
      <c r="J3679" s="86"/>
      <c r="K3679" s="86"/>
      <c r="L3679" s="85"/>
      <c r="M3679" s="85"/>
      <c r="N3679" s="85"/>
      <c r="O3679" s="85"/>
      <c r="P3679" s="85"/>
      <c r="Q3679" s="1">
        <f t="shared" si="57"/>
        <v>1047.81</v>
      </c>
    </row>
    <row r="3680" spans="1:17" x14ac:dyDescent="0.25">
      <c r="A3680" s="83" t="s">
        <v>11348</v>
      </c>
      <c r="B3680" s="84" t="s">
        <v>19053</v>
      </c>
      <c r="C3680" s="7">
        <v>827</v>
      </c>
      <c r="D3680" s="7">
        <v>9</v>
      </c>
      <c r="E3680" s="1">
        <v>2942.82</v>
      </c>
      <c r="F3680" s="1">
        <v>967.58</v>
      </c>
      <c r="G3680" s="1">
        <v>794.81</v>
      </c>
      <c r="H3680" s="1">
        <v>313.58</v>
      </c>
      <c r="I3680" s="6">
        <v>2075.9699999999998</v>
      </c>
      <c r="J3680" s="86"/>
      <c r="K3680" s="86"/>
      <c r="L3680" s="85"/>
      <c r="M3680" s="85"/>
      <c r="N3680" s="85"/>
      <c r="O3680" s="85"/>
      <c r="P3680" s="85"/>
      <c r="Q3680" s="1">
        <f t="shared" si="57"/>
        <v>2075.9699999999998</v>
      </c>
    </row>
    <row r="3681" spans="1:17" x14ac:dyDescent="0.25">
      <c r="A3681" s="83" t="s">
        <v>11349</v>
      </c>
      <c r="B3681" s="84" t="s">
        <v>19054</v>
      </c>
      <c r="C3681" s="7">
        <v>18684</v>
      </c>
      <c r="D3681" s="7">
        <v>142</v>
      </c>
      <c r="E3681" s="1">
        <v>107104.14</v>
      </c>
      <c r="F3681" s="1">
        <v>21860.22</v>
      </c>
      <c r="G3681" s="1">
        <v>12540.35</v>
      </c>
      <c r="H3681" s="1">
        <v>11412.78</v>
      </c>
      <c r="I3681" s="6">
        <v>45813.35</v>
      </c>
      <c r="J3681" s="86"/>
      <c r="K3681" s="86"/>
      <c r="L3681" s="85"/>
      <c r="M3681" s="85"/>
      <c r="N3681" s="85"/>
      <c r="O3681" s="85"/>
      <c r="P3681" s="85"/>
      <c r="Q3681" s="1">
        <f t="shared" si="57"/>
        <v>45813.35</v>
      </c>
    </row>
    <row r="3682" spans="1:17" x14ac:dyDescent="0.25">
      <c r="A3682" s="83" t="s">
        <v>11350</v>
      </c>
      <c r="B3682" s="84" t="s">
        <v>19055</v>
      </c>
      <c r="C3682" s="7">
        <v>2975</v>
      </c>
      <c r="D3682" s="7">
        <v>46</v>
      </c>
      <c r="E3682" s="1">
        <v>13205</v>
      </c>
      <c r="F3682" s="1">
        <v>3480.74</v>
      </c>
      <c r="G3682" s="1">
        <v>4062.37</v>
      </c>
      <c r="H3682" s="1">
        <v>1407.1</v>
      </c>
      <c r="I3682" s="6">
        <v>8950.2099999999991</v>
      </c>
      <c r="J3682" s="86"/>
      <c r="K3682" s="86"/>
      <c r="L3682" s="85"/>
      <c r="M3682" s="85"/>
      <c r="N3682" s="85"/>
      <c r="O3682" s="85"/>
      <c r="P3682" s="85"/>
      <c r="Q3682" s="1">
        <f t="shared" si="57"/>
        <v>8950.2099999999991</v>
      </c>
    </row>
    <row r="3683" spans="1:17" x14ac:dyDescent="0.25">
      <c r="A3683" s="83" t="s">
        <v>11351</v>
      </c>
      <c r="B3683" s="84" t="s">
        <v>19056</v>
      </c>
      <c r="C3683" s="7">
        <v>596</v>
      </c>
      <c r="D3683" s="7">
        <v>8</v>
      </c>
      <c r="E3683" s="1">
        <v>1442.26</v>
      </c>
      <c r="F3683" s="1">
        <v>697.32</v>
      </c>
      <c r="G3683" s="1">
        <v>706.5</v>
      </c>
      <c r="H3683" s="1">
        <v>153.69</v>
      </c>
      <c r="I3683" s="6">
        <v>1557.51</v>
      </c>
      <c r="J3683" s="86"/>
      <c r="K3683" s="86"/>
      <c r="L3683" s="85"/>
      <c r="M3683" s="85"/>
      <c r="N3683" s="85"/>
      <c r="O3683" s="85"/>
      <c r="P3683" s="85"/>
      <c r="Q3683" s="1">
        <f t="shared" si="57"/>
        <v>1557.51</v>
      </c>
    </row>
    <row r="3684" spans="1:17" x14ac:dyDescent="0.25">
      <c r="A3684" s="83" t="s">
        <v>11352</v>
      </c>
      <c r="B3684" s="84" t="s">
        <v>19057</v>
      </c>
      <c r="C3684" s="7">
        <v>1123</v>
      </c>
      <c r="D3684" s="7">
        <v>5</v>
      </c>
      <c r="E3684" s="1">
        <v>1018.57</v>
      </c>
      <c r="F3684" s="1">
        <v>1313.9</v>
      </c>
      <c r="G3684" s="1">
        <v>441.56</v>
      </c>
      <c r="H3684" s="1">
        <v>108.54</v>
      </c>
      <c r="I3684" s="6">
        <v>1864</v>
      </c>
      <c r="J3684" s="86"/>
      <c r="K3684" s="86"/>
      <c r="L3684" s="85"/>
      <c r="M3684" s="85"/>
      <c r="N3684" s="85"/>
      <c r="O3684" s="85"/>
      <c r="P3684" s="85"/>
      <c r="Q3684" s="1">
        <f t="shared" si="57"/>
        <v>1864</v>
      </c>
    </row>
    <row r="3685" spans="1:17" x14ac:dyDescent="0.25">
      <c r="A3685" s="83" t="s">
        <v>11353</v>
      </c>
      <c r="B3685" s="84" t="s">
        <v>19058</v>
      </c>
      <c r="C3685" s="7">
        <v>194</v>
      </c>
      <c r="D3685" s="7">
        <v>0</v>
      </c>
      <c r="E3685" s="1">
        <v>0</v>
      </c>
      <c r="F3685" s="1">
        <v>226.98</v>
      </c>
      <c r="G3685" s="1">
        <v>0</v>
      </c>
      <c r="H3685" s="1">
        <v>0</v>
      </c>
      <c r="I3685" s="6">
        <v>226.98</v>
      </c>
      <c r="J3685" s="86"/>
      <c r="K3685" s="86"/>
      <c r="L3685" s="85"/>
      <c r="M3685" s="85"/>
      <c r="N3685" s="85"/>
      <c r="O3685" s="85"/>
      <c r="P3685" s="85"/>
      <c r="Q3685" s="1">
        <f t="shared" si="57"/>
        <v>226.98</v>
      </c>
    </row>
    <row r="3686" spans="1:17" x14ac:dyDescent="0.25">
      <c r="A3686" s="83" t="s">
        <v>11354</v>
      </c>
      <c r="B3686" s="84" t="s">
        <v>19059</v>
      </c>
      <c r="C3686" s="7">
        <v>1826</v>
      </c>
      <c r="D3686" s="7">
        <v>74</v>
      </c>
      <c r="E3686" s="1">
        <v>22202</v>
      </c>
      <c r="F3686" s="1">
        <v>2136.42</v>
      </c>
      <c r="G3686" s="1">
        <v>6535.11</v>
      </c>
      <c r="H3686" s="1">
        <v>2365.8000000000002</v>
      </c>
      <c r="I3686" s="6">
        <v>11037.33</v>
      </c>
      <c r="J3686" s="86"/>
      <c r="K3686" s="86"/>
      <c r="L3686" s="85"/>
      <c r="M3686" s="85"/>
      <c r="N3686" s="85"/>
      <c r="O3686" s="85"/>
      <c r="P3686" s="85"/>
      <c r="Q3686" s="1">
        <f t="shared" si="57"/>
        <v>11037.33</v>
      </c>
    </row>
    <row r="3687" spans="1:17" x14ac:dyDescent="0.25">
      <c r="A3687" s="83" t="s">
        <v>11355</v>
      </c>
      <c r="B3687" s="84" t="s">
        <v>19060</v>
      </c>
      <c r="C3687" s="7">
        <v>647</v>
      </c>
      <c r="D3687" s="7">
        <v>8</v>
      </c>
      <c r="E3687" s="1">
        <v>2626.19</v>
      </c>
      <c r="F3687" s="1">
        <v>756.98</v>
      </c>
      <c r="G3687" s="1">
        <v>706.5</v>
      </c>
      <c r="H3687" s="1">
        <v>279.83999999999997</v>
      </c>
      <c r="I3687" s="6">
        <v>1743.32</v>
      </c>
      <c r="J3687" s="86"/>
      <c r="K3687" s="86"/>
      <c r="L3687" s="85"/>
      <c r="M3687" s="85"/>
      <c r="N3687" s="85"/>
      <c r="O3687" s="85"/>
      <c r="P3687" s="85"/>
      <c r="Q3687" s="1">
        <f t="shared" si="57"/>
        <v>1743.32</v>
      </c>
    </row>
    <row r="3688" spans="1:17" x14ac:dyDescent="0.25">
      <c r="A3688" s="83" t="s">
        <v>11356</v>
      </c>
      <c r="B3688" s="84" t="s">
        <v>19061</v>
      </c>
      <c r="C3688" s="7">
        <v>397</v>
      </c>
      <c r="D3688" s="7">
        <v>0</v>
      </c>
      <c r="E3688" s="1">
        <v>0</v>
      </c>
      <c r="F3688" s="1">
        <v>464.49</v>
      </c>
      <c r="G3688" s="1">
        <v>0</v>
      </c>
      <c r="H3688" s="1">
        <v>0</v>
      </c>
      <c r="I3688" s="6">
        <v>464.49</v>
      </c>
      <c r="J3688" s="86"/>
      <c r="K3688" s="86"/>
      <c r="L3688" s="85"/>
      <c r="M3688" s="85"/>
      <c r="N3688" s="85"/>
      <c r="O3688" s="85"/>
      <c r="P3688" s="85"/>
      <c r="Q3688" s="1">
        <f t="shared" si="57"/>
        <v>464.49</v>
      </c>
    </row>
    <row r="3689" spans="1:17" x14ac:dyDescent="0.25">
      <c r="A3689" s="83" t="s">
        <v>11357</v>
      </c>
      <c r="B3689" s="84" t="s">
        <v>19062</v>
      </c>
      <c r="C3689" s="7">
        <v>423</v>
      </c>
      <c r="D3689" s="7">
        <v>5</v>
      </c>
      <c r="E3689" s="1">
        <v>1249.5999999999999</v>
      </c>
      <c r="F3689" s="1">
        <v>494.91</v>
      </c>
      <c r="G3689" s="1">
        <v>441.56</v>
      </c>
      <c r="H3689" s="1">
        <v>133.15</v>
      </c>
      <c r="I3689" s="6">
        <v>1069.6199999999999</v>
      </c>
      <c r="J3689" s="86"/>
      <c r="K3689" s="86"/>
      <c r="L3689" s="85"/>
      <c r="M3689" s="85"/>
      <c r="N3689" s="85"/>
      <c r="O3689" s="85"/>
      <c r="P3689" s="85"/>
      <c r="Q3689" s="1">
        <f t="shared" si="57"/>
        <v>1069.6199999999999</v>
      </c>
    </row>
    <row r="3690" spans="1:17" x14ac:dyDescent="0.25">
      <c r="A3690" s="83" t="s">
        <v>11358</v>
      </c>
      <c r="B3690" s="84" t="s">
        <v>19063</v>
      </c>
      <c r="C3690" s="7">
        <v>911</v>
      </c>
      <c r="D3690" s="7">
        <v>10</v>
      </c>
      <c r="E3690" s="1">
        <v>2622.45</v>
      </c>
      <c r="F3690" s="1">
        <v>1065.8599999999999</v>
      </c>
      <c r="G3690" s="1">
        <v>883.12</v>
      </c>
      <c r="H3690" s="1">
        <v>279.44</v>
      </c>
      <c r="I3690" s="6">
        <v>2228.42</v>
      </c>
      <c r="J3690" s="86"/>
      <c r="K3690" s="86"/>
      <c r="L3690" s="85"/>
      <c r="M3690" s="85"/>
      <c r="N3690" s="85"/>
      <c r="O3690" s="85"/>
      <c r="P3690" s="85"/>
      <c r="Q3690" s="1">
        <f t="shared" si="57"/>
        <v>2228.42</v>
      </c>
    </row>
    <row r="3691" spans="1:17" x14ac:dyDescent="0.25">
      <c r="A3691" s="83" t="s">
        <v>11359</v>
      </c>
      <c r="B3691" s="84" t="s">
        <v>19064</v>
      </c>
      <c r="C3691" s="7">
        <v>334</v>
      </c>
      <c r="D3691" s="7">
        <v>4</v>
      </c>
      <c r="E3691" s="1">
        <v>879.51</v>
      </c>
      <c r="F3691" s="1">
        <v>390.78</v>
      </c>
      <c r="G3691" s="1">
        <v>353.25</v>
      </c>
      <c r="H3691" s="1">
        <v>93.72</v>
      </c>
      <c r="I3691" s="6">
        <v>837.75</v>
      </c>
      <c r="J3691" s="86"/>
      <c r="K3691" s="86"/>
      <c r="L3691" s="85"/>
      <c r="M3691" s="85"/>
      <c r="N3691" s="85"/>
      <c r="O3691" s="85"/>
      <c r="P3691" s="85"/>
      <c r="Q3691" s="1">
        <f t="shared" si="57"/>
        <v>837.75</v>
      </c>
    </row>
    <row r="3692" spans="1:17" x14ac:dyDescent="0.25">
      <c r="A3692" s="83" t="s">
        <v>11360</v>
      </c>
      <c r="B3692" s="84" t="s">
        <v>19065</v>
      </c>
      <c r="C3692" s="7">
        <v>183</v>
      </c>
      <c r="D3692" s="7">
        <v>13</v>
      </c>
      <c r="E3692" s="1">
        <v>2053.9299999999998</v>
      </c>
      <c r="F3692" s="1">
        <v>214.11</v>
      </c>
      <c r="G3692" s="1">
        <v>1148.06</v>
      </c>
      <c r="H3692" s="1">
        <v>218.86</v>
      </c>
      <c r="I3692" s="6">
        <v>1581.03</v>
      </c>
      <c r="J3692" s="86"/>
      <c r="K3692" s="86"/>
      <c r="L3692" s="85"/>
      <c r="M3692" s="85"/>
      <c r="N3692" s="85"/>
      <c r="O3692" s="85"/>
      <c r="P3692" s="85"/>
      <c r="Q3692" s="1">
        <f t="shared" si="57"/>
        <v>1581.03</v>
      </c>
    </row>
    <row r="3693" spans="1:17" x14ac:dyDescent="0.25">
      <c r="A3693" s="83" t="s">
        <v>11361</v>
      </c>
      <c r="B3693" s="84" t="s">
        <v>19066</v>
      </c>
      <c r="C3693" s="7">
        <v>580</v>
      </c>
      <c r="D3693" s="7">
        <v>21</v>
      </c>
      <c r="E3693" s="1">
        <v>6151.98</v>
      </c>
      <c r="F3693" s="1">
        <v>678.6</v>
      </c>
      <c r="G3693" s="1">
        <v>1854.56</v>
      </c>
      <c r="H3693" s="1">
        <v>655.54</v>
      </c>
      <c r="I3693" s="6">
        <v>3188.7</v>
      </c>
      <c r="J3693" s="86"/>
      <c r="K3693" s="86"/>
      <c r="L3693" s="85"/>
      <c r="M3693" s="85"/>
      <c r="N3693" s="85"/>
      <c r="O3693" s="85"/>
      <c r="P3693" s="85"/>
      <c r="Q3693" s="1">
        <f t="shared" si="57"/>
        <v>3188.7</v>
      </c>
    </row>
    <row r="3694" spans="1:17" x14ac:dyDescent="0.25">
      <c r="A3694" s="83" t="s">
        <v>11362</v>
      </c>
      <c r="B3694" s="84" t="s">
        <v>19067</v>
      </c>
      <c r="C3694" s="7">
        <v>5411</v>
      </c>
      <c r="D3694" s="7">
        <v>134</v>
      </c>
      <c r="E3694" s="1">
        <v>109651.07</v>
      </c>
      <c r="F3694" s="1">
        <v>6330.85</v>
      </c>
      <c r="G3694" s="1">
        <v>11833.85</v>
      </c>
      <c r="H3694" s="1">
        <v>11684.18</v>
      </c>
      <c r="I3694" s="6">
        <v>29848.880000000001</v>
      </c>
      <c r="J3694" s="86"/>
      <c r="K3694" s="86"/>
      <c r="L3694" s="85"/>
      <c r="M3694" s="85"/>
      <c r="N3694" s="85"/>
      <c r="O3694" s="85"/>
      <c r="P3694" s="85"/>
      <c r="Q3694" s="1">
        <f t="shared" si="57"/>
        <v>29848.880000000001</v>
      </c>
    </row>
    <row r="3695" spans="1:17" x14ac:dyDescent="0.25">
      <c r="A3695" s="83" t="s">
        <v>11363</v>
      </c>
      <c r="B3695" s="84" t="s">
        <v>19068</v>
      </c>
      <c r="C3695" s="7">
        <v>811</v>
      </c>
      <c r="D3695" s="7">
        <v>38</v>
      </c>
      <c r="E3695" s="1">
        <v>12011.28</v>
      </c>
      <c r="F3695" s="1">
        <v>948.86</v>
      </c>
      <c r="G3695" s="1">
        <v>3355.87</v>
      </c>
      <c r="H3695" s="1">
        <v>1279.9000000000001</v>
      </c>
      <c r="I3695" s="6">
        <v>5584.63</v>
      </c>
      <c r="J3695" s="86"/>
      <c r="K3695" s="86"/>
      <c r="L3695" s="85"/>
      <c r="M3695" s="85"/>
      <c r="N3695" s="85"/>
      <c r="O3695" s="85"/>
      <c r="P3695" s="85"/>
      <c r="Q3695" s="1">
        <f t="shared" si="57"/>
        <v>5584.63</v>
      </c>
    </row>
    <row r="3696" spans="1:17" x14ac:dyDescent="0.25">
      <c r="A3696" s="83" t="s">
        <v>11364</v>
      </c>
      <c r="B3696" s="84" t="s">
        <v>19069</v>
      </c>
      <c r="C3696" s="7">
        <v>320</v>
      </c>
      <c r="D3696" s="7">
        <v>3</v>
      </c>
      <c r="E3696" s="1">
        <v>553.02</v>
      </c>
      <c r="F3696" s="1">
        <v>374.4</v>
      </c>
      <c r="G3696" s="1">
        <v>264.94</v>
      </c>
      <c r="H3696" s="1">
        <v>58.93</v>
      </c>
      <c r="I3696" s="6">
        <v>698.27</v>
      </c>
      <c r="J3696" s="86"/>
      <c r="K3696" s="86"/>
      <c r="L3696" s="85"/>
      <c r="M3696" s="85"/>
      <c r="N3696" s="85"/>
      <c r="O3696" s="85"/>
      <c r="P3696" s="85"/>
      <c r="Q3696" s="1">
        <f t="shared" si="57"/>
        <v>698.27</v>
      </c>
    </row>
    <row r="3697" spans="1:17" x14ac:dyDescent="0.25">
      <c r="A3697" s="83" t="s">
        <v>11365</v>
      </c>
      <c r="B3697" s="84" t="s">
        <v>19070</v>
      </c>
      <c r="C3697" s="7">
        <v>361</v>
      </c>
      <c r="D3697" s="7">
        <v>10</v>
      </c>
      <c r="E3697" s="1">
        <v>2538.15</v>
      </c>
      <c r="F3697" s="1">
        <v>422.37</v>
      </c>
      <c r="G3697" s="1">
        <v>883.12</v>
      </c>
      <c r="H3697" s="1">
        <v>270.45999999999998</v>
      </c>
      <c r="I3697" s="6">
        <v>1575.95</v>
      </c>
      <c r="J3697" s="86"/>
      <c r="K3697" s="86"/>
      <c r="L3697" s="85"/>
      <c r="M3697" s="85"/>
      <c r="N3697" s="85"/>
      <c r="O3697" s="85"/>
      <c r="P3697" s="85"/>
      <c r="Q3697" s="1">
        <f t="shared" si="57"/>
        <v>1575.95</v>
      </c>
    </row>
    <row r="3698" spans="1:17" x14ac:dyDescent="0.25">
      <c r="A3698" s="83" t="s">
        <v>11366</v>
      </c>
      <c r="B3698" s="84" t="s">
        <v>19071</v>
      </c>
      <c r="C3698" s="7">
        <v>2236</v>
      </c>
      <c r="D3698" s="7">
        <v>38</v>
      </c>
      <c r="E3698" s="1">
        <v>11285.5</v>
      </c>
      <c r="F3698" s="1">
        <v>2616.11</v>
      </c>
      <c r="G3698" s="1">
        <v>3355.87</v>
      </c>
      <c r="H3698" s="1">
        <v>1202.56</v>
      </c>
      <c r="I3698" s="6">
        <v>7174.54</v>
      </c>
      <c r="J3698" s="86"/>
      <c r="K3698" s="86"/>
      <c r="L3698" s="85"/>
      <c r="M3698" s="85"/>
      <c r="N3698" s="85"/>
      <c r="O3698" s="85"/>
      <c r="P3698" s="85"/>
      <c r="Q3698" s="1">
        <f t="shared" si="57"/>
        <v>7174.54</v>
      </c>
    </row>
    <row r="3699" spans="1:17" x14ac:dyDescent="0.25">
      <c r="A3699" s="83" t="s">
        <v>11367</v>
      </c>
      <c r="B3699" s="84" t="s">
        <v>19072</v>
      </c>
      <c r="C3699" s="7">
        <v>1561</v>
      </c>
      <c r="D3699" s="7">
        <v>25</v>
      </c>
      <c r="E3699" s="1">
        <v>14427.24</v>
      </c>
      <c r="F3699" s="1">
        <v>1826.37</v>
      </c>
      <c r="G3699" s="1">
        <v>2207.81</v>
      </c>
      <c r="H3699" s="1">
        <v>1537.34</v>
      </c>
      <c r="I3699" s="6">
        <v>5571.52</v>
      </c>
      <c r="J3699" s="86"/>
      <c r="K3699" s="86"/>
      <c r="L3699" s="85"/>
      <c r="M3699" s="85"/>
      <c r="N3699" s="85"/>
      <c r="O3699" s="85"/>
      <c r="P3699" s="85"/>
      <c r="Q3699" s="1">
        <f t="shared" si="57"/>
        <v>5571.52</v>
      </c>
    </row>
    <row r="3700" spans="1:17" x14ac:dyDescent="0.25">
      <c r="A3700" s="83" t="s">
        <v>11368</v>
      </c>
      <c r="B3700" s="84" t="s">
        <v>19073</v>
      </c>
      <c r="C3700" s="7">
        <v>744</v>
      </c>
      <c r="D3700" s="7">
        <v>18</v>
      </c>
      <c r="E3700" s="1">
        <v>3584.8</v>
      </c>
      <c r="F3700" s="1">
        <v>870.48</v>
      </c>
      <c r="G3700" s="1">
        <v>1589.62</v>
      </c>
      <c r="H3700" s="1">
        <v>381.99</v>
      </c>
      <c r="I3700" s="6">
        <v>2842.09</v>
      </c>
      <c r="J3700" s="86"/>
      <c r="K3700" s="86"/>
      <c r="L3700" s="85"/>
      <c r="M3700" s="85"/>
      <c r="N3700" s="85"/>
      <c r="O3700" s="85"/>
      <c r="P3700" s="85"/>
      <c r="Q3700" s="1">
        <f t="shared" si="57"/>
        <v>2842.09</v>
      </c>
    </row>
    <row r="3701" spans="1:17" x14ac:dyDescent="0.25">
      <c r="A3701" s="83" t="s">
        <v>11369</v>
      </c>
      <c r="B3701" s="84" t="s">
        <v>19074</v>
      </c>
      <c r="C3701" s="7">
        <v>238</v>
      </c>
      <c r="D3701" s="7">
        <v>8</v>
      </c>
      <c r="E3701" s="1">
        <v>1706.81</v>
      </c>
      <c r="F3701" s="1">
        <v>278.45999999999998</v>
      </c>
      <c r="G3701" s="1">
        <v>706.5</v>
      </c>
      <c r="H3701" s="1">
        <v>181.87</v>
      </c>
      <c r="I3701" s="6">
        <v>1166.83</v>
      </c>
      <c r="J3701" s="86"/>
      <c r="K3701" s="86"/>
      <c r="L3701" s="85"/>
      <c r="M3701" s="85"/>
      <c r="N3701" s="85"/>
      <c r="O3701" s="85"/>
      <c r="P3701" s="85"/>
      <c r="Q3701" s="1">
        <f t="shared" si="57"/>
        <v>1166.83</v>
      </c>
    </row>
    <row r="3702" spans="1:17" x14ac:dyDescent="0.25">
      <c r="A3702" s="83" t="s">
        <v>11370</v>
      </c>
      <c r="B3702" s="84" t="s">
        <v>19075</v>
      </c>
      <c r="C3702" s="7">
        <v>9707</v>
      </c>
      <c r="D3702" s="7">
        <v>227</v>
      </c>
      <c r="E3702" s="1">
        <v>111542.22</v>
      </c>
      <c r="F3702" s="1">
        <v>11357.16</v>
      </c>
      <c r="G3702" s="1">
        <v>20046.900000000001</v>
      </c>
      <c r="H3702" s="1">
        <v>11885.7</v>
      </c>
      <c r="I3702" s="6">
        <v>43289.760000000002</v>
      </c>
      <c r="J3702" s="86"/>
      <c r="K3702" s="86"/>
      <c r="L3702" s="85"/>
      <c r="M3702" s="85"/>
      <c r="N3702" s="85"/>
      <c r="O3702" s="85"/>
      <c r="P3702" s="85"/>
      <c r="Q3702" s="1">
        <f t="shared" si="57"/>
        <v>43289.760000000002</v>
      </c>
    </row>
    <row r="3703" spans="1:17" x14ac:dyDescent="0.25">
      <c r="A3703" s="83" t="s">
        <v>11371</v>
      </c>
      <c r="B3703" s="84" t="s">
        <v>19076</v>
      </c>
      <c r="C3703" s="7">
        <v>3435</v>
      </c>
      <c r="D3703" s="7">
        <v>93</v>
      </c>
      <c r="E3703" s="1">
        <v>38849.980000000003</v>
      </c>
      <c r="F3703" s="1">
        <v>4018.94</v>
      </c>
      <c r="G3703" s="1">
        <v>8213.0499999999993</v>
      </c>
      <c r="H3703" s="1">
        <v>4139.7700000000004</v>
      </c>
      <c r="I3703" s="6">
        <v>16371.76</v>
      </c>
      <c r="J3703" s="86"/>
      <c r="K3703" s="86"/>
      <c r="L3703" s="85"/>
      <c r="M3703" s="85"/>
      <c r="N3703" s="85"/>
      <c r="O3703" s="85"/>
      <c r="P3703" s="85"/>
      <c r="Q3703" s="1">
        <f t="shared" si="57"/>
        <v>16371.76</v>
      </c>
    </row>
    <row r="3704" spans="1:17" x14ac:dyDescent="0.25">
      <c r="A3704" s="83" t="s">
        <v>11372</v>
      </c>
      <c r="B3704" s="84" t="s">
        <v>19077</v>
      </c>
      <c r="C3704" s="7">
        <v>2765</v>
      </c>
      <c r="D3704" s="7">
        <v>46</v>
      </c>
      <c r="E3704" s="1">
        <v>9986.1200000000008</v>
      </c>
      <c r="F3704" s="1">
        <v>3235.04</v>
      </c>
      <c r="G3704" s="1">
        <v>4062.37</v>
      </c>
      <c r="H3704" s="1">
        <v>1064.0999999999999</v>
      </c>
      <c r="I3704" s="6">
        <v>8361.51</v>
      </c>
      <c r="J3704" s="86"/>
      <c r="K3704" s="86"/>
      <c r="L3704" s="85"/>
      <c r="M3704" s="85"/>
      <c r="N3704" s="85"/>
      <c r="O3704" s="85"/>
      <c r="P3704" s="85"/>
      <c r="Q3704" s="1">
        <f t="shared" si="57"/>
        <v>8361.51</v>
      </c>
    </row>
    <row r="3705" spans="1:17" x14ac:dyDescent="0.25">
      <c r="A3705" s="83" t="s">
        <v>11373</v>
      </c>
      <c r="B3705" s="84" t="s">
        <v>19078</v>
      </c>
      <c r="C3705" s="7">
        <v>297</v>
      </c>
      <c r="D3705" s="7">
        <v>22</v>
      </c>
      <c r="E3705" s="1">
        <v>5071.95</v>
      </c>
      <c r="F3705" s="1">
        <v>347.49</v>
      </c>
      <c r="G3705" s="1">
        <v>1942.87</v>
      </c>
      <c r="H3705" s="1">
        <v>540.46</v>
      </c>
      <c r="I3705" s="6">
        <v>2830.82</v>
      </c>
      <c r="J3705" s="86"/>
      <c r="K3705" s="86"/>
      <c r="L3705" s="85"/>
      <c r="M3705" s="85"/>
      <c r="N3705" s="85"/>
      <c r="O3705" s="85"/>
      <c r="P3705" s="85"/>
      <c r="Q3705" s="1">
        <f t="shared" si="57"/>
        <v>2830.82</v>
      </c>
    </row>
    <row r="3706" spans="1:17" x14ac:dyDescent="0.25">
      <c r="A3706" s="83" t="s">
        <v>11374</v>
      </c>
      <c r="B3706" s="84" t="s">
        <v>19079</v>
      </c>
      <c r="C3706" s="7">
        <v>404</v>
      </c>
      <c r="D3706" s="7">
        <v>37</v>
      </c>
      <c r="E3706" s="1">
        <v>11654.24</v>
      </c>
      <c r="F3706" s="1">
        <v>472.68</v>
      </c>
      <c r="G3706" s="1">
        <v>3267.55</v>
      </c>
      <c r="H3706" s="1">
        <v>1241.8499999999999</v>
      </c>
      <c r="I3706" s="6">
        <v>4982.08</v>
      </c>
      <c r="J3706" s="86"/>
      <c r="K3706" s="86"/>
      <c r="L3706" s="85"/>
      <c r="M3706" s="85"/>
      <c r="N3706" s="85"/>
      <c r="O3706" s="85"/>
      <c r="P3706" s="85"/>
      <c r="Q3706" s="1">
        <f t="shared" si="57"/>
        <v>4982.08</v>
      </c>
    </row>
    <row r="3707" spans="1:17" x14ac:dyDescent="0.25">
      <c r="A3707" s="83" t="s">
        <v>11375</v>
      </c>
      <c r="B3707" s="84" t="s">
        <v>19080</v>
      </c>
      <c r="C3707" s="7">
        <v>3029</v>
      </c>
      <c r="D3707" s="7">
        <v>84</v>
      </c>
      <c r="E3707" s="1">
        <v>50445.86</v>
      </c>
      <c r="F3707" s="1">
        <v>3543.92</v>
      </c>
      <c r="G3707" s="1">
        <v>7418.23</v>
      </c>
      <c r="H3707" s="1">
        <v>5375.4</v>
      </c>
      <c r="I3707" s="6">
        <v>16337.55</v>
      </c>
      <c r="J3707" s="86"/>
      <c r="K3707" s="86"/>
      <c r="L3707" s="85"/>
      <c r="M3707" s="85"/>
      <c r="N3707" s="85"/>
      <c r="O3707" s="85"/>
      <c r="P3707" s="85"/>
      <c r="Q3707" s="1">
        <f t="shared" si="57"/>
        <v>16337.55</v>
      </c>
    </row>
    <row r="3708" spans="1:17" x14ac:dyDescent="0.25">
      <c r="A3708" s="83" t="s">
        <v>11376</v>
      </c>
      <c r="B3708" s="84" t="s">
        <v>19081</v>
      </c>
      <c r="C3708" s="7">
        <v>272</v>
      </c>
      <c r="D3708" s="7">
        <v>2</v>
      </c>
      <c r="E3708" s="1">
        <v>373.22</v>
      </c>
      <c r="F3708" s="1">
        <v>318.24</v>
      </c>
      <c r="G3708" s="1">
        <v>176.62</v>
      </c>
      <c r="H3708" s="1">
        <v>39.770000000000003</v>
      </c>
      <c r="I3708" s="6">
        <v>534.63</v>
      </c>
      <c r="J3708" s="86"/>
      <c r="K3708" s="86"/>
      <c r="L3708" s="85"/>
      <c r="M3708" s="85"/>
      <c r="N3708" s="85"/>
      <c r="O3708" s="85"/>
      <c r="P3708" s="85"/>
      <c r="Q3708" s="1">
        <f t="shared" si="57"/>
        <v>534.63</v>
      </c>
    </row>
    <row r="3709" spans="1:17" x14ac:dyDescent="0.25">
      <c r="A3709" s="83" t="s">
        <v>11377</v>
      </c>
      <c r="B3709" s="84" t="s">
        <v>19082</v>
      </c>
      <c r="C3709" s="7">
        <v>6826</v>
      </c>
      <c r="D3709" s="7">
        <v>126</v>
      </c>
      <c r="E3709" s="1">
        <v>46633.38</v>
      </c>
      <c r="F3709" s="1">
        <v>7986.4</v>
      </c>
      <c r="G3709" s="1">
        <v>11127.35</v>
      </c>
      <c r="H3709" s="1">
        <v>4969.1499999999996</v>
      </c>
      <c r="I3709" s="6">
        <v>24082.9</v>
      </c>
      <c r="J3709" s="86"/>
      <c r="K3709" s="86"/>
      <c r="L3709" s="85"/>
      <c r="M3709" s="85"/>
      <c r="N3709" s="85"/>
      <c r="O3709" s="85"/>
      <c r="P3709" s="85"/>
      <c r="Q3709" s="1">
        <f t="shared" si="57"/>
        <v>24082.9</v>
      </c>
    </row>
    <row r="3710" spans="1:17" x14ac:dyDescent="0.25">
      <c r="A3710" s="83" t="s">
        <v>11378</v>
      </c>
      <c r="B3710" s="84" t="s">
        <v>19083</v>
      </c>
      <c r="C3710" s="7">
        <v>305</v>
      </c>
      <c r="D3710" s="7">
        <v>19</v>
      </c>
      <c r="E3710" s="1">
        <v>83893.8</v>
      </c>
      <c r="F3710" s="1">
        <v>356.85</v>
      </c>
      <c r="G3710" s="1">
        <v>1677.94</v>
      </c>
      <c r="H3710" s="1">
        <v>8939.5400000000009</v>
      </c>
      <c r="I3710" s="6">
        <v>10974.33</v>
      </c>
      <c r="J3710" s="86"/>
      <c r="K3710" s="86"/>
      <c r="L3710" s="85"/>
      <c r="M3710" s="85"/>
      <c r="N3710" s="85"/>
      <c r="O3710" s="85"/>
      <c r="P3710" s="85"/>
      <c r="Q3710" s="1">
        <f t="shared" si="57"/>
        <v>10974.33</v>
      </c>
    </row>
    <row r="3711" spans="1:17" x14ac:dyDescent="0.25">
      <c r="A3711" s="83" t="s">
        <v>11379</v>
      </c>
      <c r="B3711" s="84" t="s">
        <v>19084</v>
      </c>
      <c r="C3711" s="7">
        <v>3357</v>
      </c>
      <c r="D3711" s="7">
        <v>71</v>
      </c>
      <c r="E3711" s="1">
        <v>37685.870000000003</v>
      </c>
      <c r="F3711" s="1">
        <v>3927.68</v>
      </c>
      <c r="G3711" s="1">
        <v>6270.18</v>
      </c>
      <c r="H3711" s="1">
        <v>4015.73</v>
      </c>
      <c r="I3711" s="6">
        <v>14213.59</v>
      </c>
      <c r="J3711" s="86"/>
      <c r="K3711" s="86"/>
      <c r="L3711" s="85"/>
      <c r="M3711" s="85"/>
      <c r="N3711" s="85"/>
      <c r="O3711" s="85"/>
      <c r="P3711" s="85"/>
      <c r="Q3711" s="1">
        <f t="shared" si="57"/>
        <v>14213.59</v>
      </c>
    </row>
    <row r="3712" spans="1:17" x14ac:dyDescent="0.25">
      <c r="A3712" s="83" t="s">
        <v>11380</v>
      </c>
      <c r="B3712" s="84" t="s">
        <v>19085</v>
      </c>
      <c r="C3712" s="7">
        <v>132</v>
      </c>
      <c r="D3712" s="7">
        <v>2</v>
      </c>
      <c r="E3712" s="1">
        <v>241.35</v>
      </c>
      <c r="F3712" s="1">
        <v>154.44</v>
      </c>
      <c r="G3712" s="1">
        <v>176.62</v>
      </c>
      <c r="H3712" s="1">
        <v>25.72</v>
      </c>
      <c r="I3712" s="6">
        <v>356.78</v>
      </c>
      <c r="J3712" s="86"/>
      <c r="K3712" s="86"/>
      <c r="L3712" s="85"/>
      <c r="M3712" s="85"/>
      <c r="N3712" s="85"/>
      <c r="O3712" s="85"/>
      <c r="P3712" s="85"/>
      <c r="Q3712" s="1">
        <f t="shared" si="57"/>
        <v>356.78</v>
      </c>
    </row>
    <row r="3713" spans="1:17" x14ac:dyDescent="0.25">
      <c r="A3713" s="83" t="s">
        <v>11381</v>
      </c>
      <c r="B3713" s="84" t="s">
        <v>19086</v>
      </c>
      <c r="C3713" s="7">
        <v>6266</v>
      </c>
      <c r="D3713" s="7">
        <v>78</v>
      </c>
      <c r="E3713" s="1">
        <v>24274.55</v>
      </c>
      <c r="F3713" s="1">
        <v>7331.2</v>
      </c>
      <c r="G3713" s="1">
        <v>6888.36</v>
      </c>
      <c r="H3713" s="1">
        <v>2586.65</v>
      </c>
      <c r="I3713" s="6">
        <v>16806.21</v>
      </c>
      <c r="J3713" s="86"/>
      <c r="K3713" s="86"/>
      <c r="L3713" s="85"/>
      <c r="M3713" s="85"/>
      <c r="N3713" s="85"/>
      <c r="O3713" s="85"/>
      <c r="P3713" s="85"/>
      <c r="Q3713" s="1">
        <f t="shared" si="57"/>
        <v>16806.21</v>
      </c>
    </row>
    <row r="3714" spans="1:17" x14ac:dyDescent="0.25">
      <c r="A3714" s="83" t="s">
        <v>11382</v>
      </c>
      <c r="B3714" s="84" t="s">
        <v>19087</v>
      </c>
      <c r="C3714" s="7">
        <v>414</v>
      </c>
      <c r="D3714" s="7">
        <v>11</v>
      </c>
      <c r="E3714" s="1">
        <v>1296.08</v>
      </c>
      <c r="F3714" s="1">
        <v>484.38</v>
      </c>
      <c r="G3714" s="1">
        <v>971.43</v>
      </c>
      <c r="H3714" s="1">
        <v>138.1</v>
      </c>
      <c r="I3714" s="6">
        <v>1593.91</v>
      </c>
      <c r="J3714" s="86"/>
      <c r="K3714" s="86"/>
      <c r="L3714" s="85"/>
      <c r="M3714" s="85"/>
      <c r="N3714" s="85"/>
      <c r="O3714" s="85"/>
      <c r="P3714" s="85"/>
      <c r="Q3714" s="1">
        <f t="shared" si="57"/>
        <v>1593.91</v>
      </c>
    </row>
    <row r="3715" spans="1:17" x14ac:dyDescent="0.25">
      <c r="A3715" s="83" t="s">
        <v>11383</v>
      </c>
      <c r="B3715" s="84" t="s">
        <v>19088</v>
      </c>
      <c r="C3715" s="7">
        <v>1836</v>
      </c>
      <c r="D3715" s="7">
        <v>133</v>
      </c>
      <c r="E3715" s="1">
        <v>142176.35</v>
      </c>
      <c r="F3715" s="1">
        <v>2148.11</v>
      </c>
      <c r="G3715" s="1">
        <v>11745.54</v>
      </c>
      <c r="H3715" s="1">
        <v>15150.01</v>
      </c>
      <c r="I3715" s="6">
        <v>29043.66</v>
      </c>
      <c r="J3715" s="86"/>
      <c r="K3715" s="86"/>
      <c r="L3715" s="85"/>
      <c r="M3715" s="85"/>
      <c r="N3715" s="85"/>
      <c r="O3715" s="85"/>
      <c r="P3715" s="85"/>
      <c r="Q3715" s="1">
        <f t="shared" si="57"/>
        <v>29043.66</v>
      </c>
    </row>
    <row r="3716" spans="1:17" x14ac:dyDescent="0.25">
      <c r="A3716" s="83" t="s">
        <v>11384</v>
      </c>
      <c r="B3716" s="84" t="s">
        <v>19089</v>
      </c>
      <c r="C3716" s="7">
        <v>1365</v>
      </c>
      <c r="D3716" s="7">
        <v>37</v>
      </c>
      <c r="E3716" s="1">
        <v>27990.720000000001</v>
      </c>
      <c r="F3716" s="1">
        <v>1597.05</v>
      </c>
      <c r="G3716" s="1">
        <v>3267.55</v>
      </c>
      <c r="H3716" s="1">
        <v>2982.63</v>
      </c>
      <c r="I3716" s="6">
        <v>7847.23</v>
      </c>
      <c r="J3716" s="86"/>
      <c r="K3716" s="86"/>
      <c r="L3716" s="85"/>
      <c r="M3716" s="85"/>
      <c r="N3716" s="85"/>
      <c r="O3716" s="85"/>
      <c r="P3716" s="85"/>
      <c r="Q3716" s="1">
        <f t="shared" si="57"/>
        <v>7847.23</v>
      </c>
    </row>
    <row r="3717" spans="1:17" x14ac:dyDescent="0.25">
      <c r="A3717" s="83" t="s">
        <v>11385</v>
      </c>
      <c r="B3717" s="84" t="s">
        <v>19090</v>
      </c>
      <c r="C3717" s="7">
        <v>2126</v>
      </c>
      <c r="D3717" s="7">
        <v>52</v>
      </c>
      <c r="E3717" s="1">
        <v>18337.62</v>
      </c>
      <c r="F3717" s="1">
        <v>2487.42</v>
      </c>
      <c r="G3717" s="1">
        <v>4592.24</v>
      </c>
      <c r="H3717" s="1">
        <v>1954.02</v>
      </c>
      <c r="I3717" s="6">
        <v>9033.68</v>
      </c>
      <c r="J3717" s="86"/>
      <c r="K3717" s="86"/>
      <c r="L3717" s="85"/>
      <c r="M3717" s="85"/>
      <c r="N3717" s="85"/>
      <c r="O3717" s="85"/>
      <c r="P3717" s="85"/>
      <c r="Q3717" s="1">
        <f t="shared" si="57"/>
        <v>9033.68</v>
      </c>
    </row>
    <row r="3718" spans="1:17" x14ac:dyDescent="0.25">
      <c r="A3718" s="83" t="s">
        <v>11386</v>
      </c>
      <c r="B3718" s="84" t="s">
        <v>19091</v>
      </c>
      <c r="C3718" s="7">
        <v>152</v>
      </c>
      <c r="D3718" s="7">
        <v>2</v>
      </c>
      <c r="E3718" s="1">
        <v>373.22</v>
      </c>
      <c r="F3718" s="1">
        <v>177.84</v>
      </c>
      <c r="G3718" s="1">
        <v>176.62</v>
      </c>
      <c r="H3718" s="1">
        <v>39.770000000000003</v>
      </c>
      <c r="I3718" s="6">
        <v>394.23</v>
      </c>
      <c r="J3718" s="86"/>
      <c r="K3718" s="86"/>
      <c r="L3718" s="85"/>
      <c r="M3718" s="85"/>
      <c r="N3718" s="85"/>
      <c r="O3718" s="85"/>
      <c r="P3718" s="85"/>
      <c r="Q3718" s="1">
        <f t="shared" si="57"/>
        <v>394.23</v>
      </c>
    </row>
    <row r="3719" spans="1:17" x14ac:dyDescent="0.25">
      <c r="A3719" s="83" t="s">
        <v>11387</v>
      </c>
      <c r="B3719" s="84" t="s">
        <v>19092</v>
      </c>
      <c r="C3719" s="7">
        <v>60</v>
      </c>
      <c r="D3719" s="7">
        <v>3</v>
      </c>
      <c r="E3719" s="1">
        <v>559.83000000000004</v>
      </c>
      <c r="F3719" s="1">
        <v>70.2</v>
      </c>
      <c r="G3719" s="1">
        <v>264.94</v>
      </c>
      <c r="H3719" s="1">
        <v>59.66</v>
      </c>
      <c r="I3719" s="6">
        <v>394.8</v>
      </c>
      <c r="J3719" s="86"/>
      <c r="K3719" s="86"/>
      <c r="L3719" s="85"/>
      <c r="M3719" s="85"/>
      <c r="N3719" s="85"/>
      <c r="O3719" s="85"/>
      <c r="P3719" s="85"/>
      <c r="Q3719" s="1">
        <f t="shared" si="57"/>
        <v>394.8</v>
      </c>
    </row>
    <row r="3720" spans="1:17" x14ac:dyDescent="0.25">
      <c r="A3720" s="83" t="s">
        <v>11388</v>
      </c>
      <c r="B3720" s="84" t="s">
        <v>19093</v>
      </c>
      <c r="C3720" s="7">
        <v>81</v>
      </c>
      <c r="D3720" s="7">
        <v>1</v>
      </c>
      <c r="E3720" s="1">
        <v>248.82</v>
      </c>
      <c r="F3720" s="1">
        <v>94.77</v>
      </c>
      <c r="G3720" s="1">
        <v>88.31</v>
      </c>
      <c r="H3720" s="1">
        <v>26.51</v>
      </c>
      <c r="I3720" s="6">
        <v>209.59</v>
      </c>
      <c r="J3720" s="86"/>
      <c r="K3720" s="86"/>
      <c r="L3720" s="85"/>
      <c r="M3720" s="85"/>
      <c r="N3720" s="85"/>
      <c r="O3720" s="85"/>
      <c r="P3720" s="85"/>
      <c r="Q3720" s="1">
        <f t="shared" si="57"/>
        <v>209.59</v>
      </c>
    </row>
    <row r="3721" spans="1:17" x14ac:dyDescent="0.25">
      <c r="A3721" s="83" t="s">
        <v>11389</v>
      </c>
      <c r="B3721" s="84" t="s">
        <v>19094</v>
      </c>
      <c r="C3721" s="7">
        <v>1535</v>
      </c>
      <c r="D3721" s="7">
        <v>37</v>
      </c>
      <c r="E3721" s="1">
        <v>10769.06</v>
      </c>
      <c r="F3721" s="1">
        <v>1795.94</v>
      </c>
      <c r="G3721" s="1">
        <v>3267.55</v>
      </c>
      <c r="H3721" s="1">
        <v>1147.53</v>
      </c>
      <c r="I3721" s="6">
        <v>6211.02</v>
      </c>
      <c r="J3721" s="86"/>
      <c r="K3721" s="86"/>
      <c r="L3721" s="85"/>
      <c r="M3721" s="85"/>
      <c r="N3721" s="85"/>
      <c r="O3721" s="85"/>
      <c r="P3721" s="85"/>
      <c r="Q3721" s="1">
        <f t="shared" si="57"/>
        <v>6211.02</v>
      </c>
    </row>
    <row r="3722" spans="1:17" x14ac:dyDescent="0.25">
      <c r="A3722" s="83" t="s">
        <v>11390</v>
      </c>
      <c r="B3722" s="84" t="s">
        <v>19095</v>
      </c>
      <c r="C3722" s="7">
        <v>3400</v>
      </c>
      <c r="D3722" s="7">
        <v>96</v>
      </c>
      <c r="E3722" s="1">
        <v>35143.51</v>
      </c>
      <c r="F3722" s="1">
        <v>3977.99</v>
      </c>
      <c r="G3722" s="1">
        <v>8477.98</v>
      </c>
      <c r="H3722" s="1">
        <v>3744.82</v>
      </c>
      <c r="I3722" s="6">
        <v>16200.79</v>
      </c>
      <c r="J3722" s="86"/>
      <c r="K3722" s="86"/>
      <c r="L3722" s="85"/>
      <c r="M3722" s="85"/>
      <c r="N3722" s="85"/>
      <c r="O3722" s="85"/>
      <c r="P3722" s="85"/>
      <c r="Q3722" s="1">
        <f t="shared" si="57"/>
        <v>16200.79</v>
      </c>
    </row>
    <row r="3723" spans="1:17" x14ac:dyDescent="0.25">
      <c r="A3723" s="83" t="s">
        <v>11391</v>
      </c>
      <c r="B3723" s="84" t="s">
        <v>19096</v>
      </c>
      <c r="C3723" s="7">
        <v>414</v>
      </c>
      <c r="D3723" s="7">
        <v>17</v>
      </c>
      <c r="E3723" s="1">
        <v>23458</v>
      </c>
      <c r="F3723" s="1">
        <v>484.38</v>
      </c>
      <c r="G3723" s="1">
        <v>1501.31</v>
      </c>
      <c r="H3723" s="1">
        <v>2499.63</v>
      </c>
      <c r="I3723" s="6">
        <v>4485.32</v>
      </c>
      <c r="J3723" s="86"/>
      <c r="K3723" s="86"/>
      <c r="L3723" s="85"/>
      <c r="M3723" s="85"/>
      <c r="N3723" s="85"/>
      <c r="O3723" s="85"/>
      <c r="P3723" s="85"/>
      <c r="Q3723" s="1">
        <f t="shared" si="57"/>
        <v>4485.32</v>
      </c>
    </row>
    <row r="3724" spans="1:17" x14ac:dyDescent="0.25">
      <c r="A3724" s="83" t="s">
        <v>11392</v>
      </c>
      <c r="B3724" s="84" t="s">
        <v>19097</v>
      </c>
      <c r="C3724" s="7">
        <v>220</v>
      </c>
      <c r="D3724" s="7">
        <v>7</v>
      </c>
      <c r="E3724" s="1">
        <v>1409.97</v>
      </c>
      <c r="F3724" s="1">
        <v>257.39999999999998</v>
      </c>
      <c r="G3724" s="1">
        <v>618.17999999999995</v>
      </c>
      <c r="H3724" s="1">
        <v>150.24</v>
      </c>
      <c r="I3724" s="6">
        <v>1025.82</v>
      </c>
      <c r="J3724" s="86"/>
      <c r="K3724" s="86"/>
      <c r="L3724" s="85"/>
      <c r="M3724" s="85"/>
      <c r="N3724" s="85"/>
      <c r="O3724" s="85"/>
      <c r="P3724" s="85"/>
      <c r="Q3724" s="1">
        <f t="shared" si="57"/>
        <v>1025.82</v>
      </c>
    </row>
    <row r="3725" spans="1:17" x14ac:dyDescent="0.25">
      <c r="A3725" s="83" t="s">
        <v>11393</v>
      </c>
      <c r="B3725" s="84" t="s">
        <v>19098</v>
      </c>
      <c r="C3725" s="7">
        <v>433</v>
      </c>
      <c r="D3725" s="7">
        <v>10</v>
      </c>
      <c r="E3725" s="1">
        <v>3945.81</v>
      </c>
      <c r="F3725" s="1">
        <v>506.61</v>
      </c>
      <c r="G3725" s="1">
        <v>883.12</v>
      </c>
      <c r="H3725" s="1">
        <v>420.46</v>
      </c>
      <c r="I3725" s="6">
        <v>1810.19</v>
      </c>
      <c r="J3725" s="86"/>
      <c r="K3725" s="86"/>
      <c r="L3725" s="85"/>
      <c r="M3725" s="85"/>
      <c r="N3725" s="85"/>
      <c r="O3725" s="85"/>
      <c r="P3725" s="85"/>
      <c r="Q3725" s="1">
        <f t="shared" si="57"/>
        <v>1810.19</v>
      </c>
    </row>
    <row r="3726" spans="1:17" x14ac:dyDescent="0.25">
      <c r="A3726" s="83" t="s">
        <v>11394</v>
      </c>
      <c r="B3726" s="84" t="s">
        <v>19099</v>
      </c>
      <c r="C3726" s="7">
        <v>2567</v>
      </c>
      <c r="D3726" s="7">
        <v>42</v>
      </c>
      <c r="E3726" s="1">
        <v>56011.09</v>
      </c>
      <c r="F3726" s="1">
        <v>3003.38</v>
      </c>
      <c r="G3726" s="1">
        <v>3709.12</v>
      </c>
      <c r="H3726" s="1">
        <v>5968.42</v>
      </c>
      <c r="I3726" s="6">
        <v>12680.92</v>
      </c>
      <c r="J3726" s="86"/>
      <c r="K3726" s="86"/>
      <c r="L3726" s="85"/>
      <c r="M3726" s="85"/>
      <c r="N3726" s="85"/>
      <c r="O3726" s="85"/>
      <c r="P3726" s="85"/>
      <c r="Q3726" s="1">
        <f t="shared" ref="Q3726:Q3789" si="58">I3726+P3726</f>
        <v>12680.92</v>
      </c>
    </row>
    <row r="3727" spans="1:17" x14ac:dyDescent="0.25">
      <c r="A3727" s="83" t="s">
        <v>11395</v>
      </c>
      <c r="B3727" s="84" t="s">
        <v>19100</v>
      </c>
      <c r="C3727" s="7">
        <v>331</v>
      </c>
      <c r="D3727" s="7">
        <v>5</v>
      </c>
      <c r="E3727" s="1">
        <v>1718.83</v>
      </c>
      <c r="F3727" s="1">
        <v>387.27</v>
      </c>
      <c r="G3727" s="1">
        <v>441.56</v>
      </c>
      <c r="H3727" s="1">
        <v>183.15</v>
      </c>
      <c r="I3727" s="6">
        <v>1011.98</v>
      </c>
      <c r="J3727" s="86"/>
      <c r="K3727" s="86"/>
      <c r="L3727" s="85"/>
      <c r="M3727" s="85"/>
      <c r="N3727" s="85"/>
      <c r="O3727" s="85"/>
      <c r="P3727" s="85"/>
      <c r="Q3727" s="1">
        <f t="shared" si="58"/>
        <v>1011.98</v>
      </c>
    </row>
    <row r="3728" spans="1:17" x14ac:dyDescent="0.25">
      <c r="A3728" s="83" t="s">
        <v>11396</v>
      </c>
      <c r="B3728" s="84" t="s">
        <v>19101</v>
      </c>
      <c r="C3728" s="7">
        <v>17472</v>
      </c>
      <c r="D3728" s="7">
        <v>252</v>
      </c>
      <c r="E3728" s="1">
        <v>123285.25</v>
      </c>
      <c r="F3728" s="1">
        <v>20442.18</v>
      </c>
      <c r="G3728" s="1">
        <v>22254.7</v>
      </c>
      <c r="H3728" s="1">
        <v>13137.02</v>
      </c>
      <c r="I3728" s="6">
        <v>55833.9</v>
      </c>
      <c r="J3728" s="86"/>
      <c r="K3728" s="86"/>
      <c r="L3728" s="85"/>
      <c r="M3728" s="85"/>
      <c r="N3728" s="85"/>
      <c r="O3728" s="85"/>
      <c r="P3728" s="85"/>
      <c r="Q3728" s="1">
        <f t="shared" si="58"/>
        <v>55833.9</v>
      </c>
    </row>
    <row r="3729" spans="1:17" x14ac:dyDescent="0.25">
      <c r="A3729" s="83" t="s">
        <v>11397</v>
      </c>
      <c r="B3729" s="84" t="s">
        <v>19102</v>
      </c>
      <c r="C3729" s="7">
        <v>878</v>
      </c>
      <c r="D3729" s="7">
        <v>11</v>
      </c>
      <c r="E3729" s="1">
        <v>2278.36</v>
      </c>
      <c r="F3729" s="1">
        <v>1027.26</v>
      </c>
      <c r="G3729" s="1">
        <v>971.43</v>
      </c>
      <c r="H3729" s="1">
        <v>242.78</v>
      </c>
      <c r="I3729" s="6">
        <v>2241.4699999999998</v>
      </c>
      <c r="J3729" s="86"/>
      <c r="K3729" s="86"/>
      <c r="L3729" s="85"/>
      <c r="M3729" s="85"/>
      <c r="N3729" s="85"/>
      <c r="O3729" s="85"/>
      <c r="P3729" s="85"/>
      <c r="Q3729" s="1">
        <f t="shared" si="58"/>
        <v>2241.4699999999998</v>
      </c>
    </row>
    <row r="3730" spans="1:17" x14ac:dyDescent="0.25">
      <c r="A3730" s="83" t="s">
        <v>11398</v>
      </c>
      <c r="B3730" s="84" t="s">
        <v>19103</v>
      </c>
      <c r="C3730" s="7">
        <v>229</v>
      </c>
      <c r="D3730" s="7">
        <v>4</v>
      </c>
      <c r="E3730" s="1">
        <v>640.94000000000005</v>
      </c>
      <c r="F3730" s="1">
        <v>267.93</v>
      </c>
      <c r="G3730" s="1">
        <v>353.25</v>
      </c>
      <c r="H3730" s="1">
        <v>68.3</v>
      </c>
      <c r="I3730" s="6">
        <v>689.48</v>
      </c>
      <c r="J3730" s="86"/>
      <c r="K3730" s="86"/>
      <c r="L3730" s="85"/>
      <c r="M3730" s="85"/>
      <c r="N3730" s="85"/>
      <c r="O3730" s="85"/>
      <c r="P3730" s="85"/>
      <c r="Q3730" s="1">
        <f t="shared" si="58"/>
        <v>689.48</v>
      </c>
    </row>
    <row r="3731" spans="1:17" x14ac:dyDescent="0.25">
      <c r="A3731" s="83" t="s">
        <v>11399</v>
      </c>
      <c r="B3731" s="84" t="s">
        <v>19104</v>
      </c>
      <c r="C3731" s="7">
        <v>1019</v>
      </c>
      <c r="D3731" s="7">
        <v>28</v>
      </c>
      <c r="E3731" s="1">
        <v>42459.17</v>
      </c>
      <c r="F3731" s="1">
        <v>1192.22</v>
      </c>
      <c r="G3731" s="1">
        <v>2472.7399999999998</v>
      </c>
      <c r="H3731" s="1">
        <v>4524.3599999999997</v>
      </c>
      <c r="I3731" s="6">
        <v>8189.32</v>
      </c>
      <c r="J3731" s="86"/>
      <c r="K3731" s="86"/>
      <c r="L3731" s="85"/>
      <c r="M3731" s="85"/>
      <c r="N3731" s="85"/>
      <c r="O3731" s="85"/>
      <c r="P3731" s="85"/>
      <c r="Q3731" s="1">
        <f t="shared" si="58"/>
        <v>8189.32</v>
      </c>
    </row>
    <row r="3732" spans="1:17" x14ac:dyDescent="0.25">
      <c r="A3732" s="83" t="s">
        <v>11400</v>
      </c>
      <c r="B3732" s="84" t="s">
        <v>19105</v>
      </c>
      <c r="C3732" s="7">
        <v>217</v>
      </c>
      <c r="D3732" s="7">
        <v>15</v>
      </c>
      <c r="E3732" s="1">
        <v>3891.62</v>
      </c>
      <c r="F3732" s="1">
        <v>253.89</v>
      </c>
      <c r="G3732" s="1">
        <v>1324.69</v>
      </c>
      <c r="H3732" s="1">
        <v>414.68</v>
      </c>
      <c r="I3732" s="6">
        <v>1993.26</v>
      </c>
      <c r="J3732" s="86"/>
      <c r="K3732" s="86"/>
      <c r="L3732" s="85"/>
      <c r="M3732" s="85"/>
      <c r="N3732" s="85"/>
      <c r="O3732" s="85"/>
      <c r="P3732" s="85"/>
      <c r="Q3732" s="1">
        <f t="shared" si="58"/>
        <v>1993.26</v>
      </c>
    </row>
    <row r="3733" spans="1:17" x14ac:dyDescent="0.25">
      <c r="A3733" s="83" t="s">
        <v>11401</v>
      </c>
      <c r="B3733" s="84" t="s">
        <v>19106</v>
      </c>
      <c r="C3733" s="7">
        <v>60</v>
      </c>
      <c r="D3733" s="7">
        <v>2</v>
      </c>
      <c r="E3733" s="1">
        <v>435.43</v>
      </c>
      <c r="F3733" s="1">
        <v>70.2</v>
      </c>
      <c r="G3733" s="1">
        <v>176.62</v>
      </c>
      <c r="H3733" s="1">
        <v>46.4</v>
      </c>
      <c r="I3733" s="6">
        <v>293.22000000000003</v>
      </c>
      <c r="J3733" s="86"/>
      <c r="K3733" s="86"/>
      <c r="L3733" s="85"/>
      <c r="M3733" s="85"/>
      <c r="N3733" s="85"/>
      <c r="O3733" s="85"/>
      <c r="P3733" s="85"/>
      <c r="Q3733" s="1">
        <f t="shared" si="58"/>
        <v>293.22000000000003</v>
      </c>
    </row>
    <row r="3734" spans="1:17" x14ac:dyDescent="0.25">
      <c r="A3734" s="83" t="s">
        <v>11402</v>
      </c>
      <c r="B3734" s="84" t="s">
        <v>19107</v>
      </c>
      <c r="C3734" s="7">
        <v>520</v>
      </c>
      <c r="D3734" s="7">
        <v>13</v>
      </c>
      <c r="E3734" s="1">
        <v>5621.79</v>
      </c>
      <c r="F3734" s="1">
        <v>608.4</v>
      </c>
      <c r="G3734" s="1">
        <v>1148.06</v>
      </c>
      <c r="H3734" s="1">
        <v>599.04999999999995</v>
      </c>
      <c r="I3734" s="6">
        <v>2355.5100000000002</v>
      </c>
      <c r="J3734" s="86"/>
      <c r="K3734" s="86"/>
      <c r="L3734" s="85"/>
      <c r="M3734" s="85"/>
      <c r="N3734" s="85"/>
      <c r="O3734" s="85"/>
      <c r="P3734" s="85"/>
      <c r="Q3734" s="1">
        <f t="shared" si="58"/>
        <v>2355.5100000000002</v>
      </c>
    </row>
    <row r="3735" spans="1:17" x14ac:dyDescent="0.25">
      <c r="A3735" s="83" t="s">
        <v>11403</v>
      </c>
      <c r="B3735" s="84" t="s">
        <v>19108</v>
      </c>
      <c r="C3735" s="7">
        <v>1199</v>
      </c>
      <c r="D3735" s="7">
        <v>48</v>
      </c>
      <c r="E3735" s="1">
        <v>23611.58</v>
      </c>
      <c r="F3735" s="1">
        <v>1402.82</v>
      </c>
      <c r="G3735" s="1">
        <v>4238.99</v>
      </c>
      <c r="H3735" s="1">
        <v>2516</v>
      </c>
      <c r="I3735" s="6">
        <v>8157.81</v>
      </c>
      <c r="J3735" s="86"/>
      <c r="K3735" s="86"/>
      <c r="L3735" s="85"/>
      <c r="M3735" s="85"/>
      <c r="N3735" s="85"/>
      <c r="O3735" s="85"/>
      <c r="P3735" s="85"/>
      <c r="Q3735" s="1">
        <f t="shared" si="58"/>
        <v>8157.81</v>
      </c>
    </row>
    <row r="3736" spans="1:17" x14ac:dyDescent="0.25">
      <c r="A3736" s="83" t="s">
        <v>11404</v>
      </c>
      <c r="B3736" s="84" t="s">
        <v>19109</v>
      </c>
      <c r="C3736" s="7">
        <v>2335</v>
      </c>
      <c r="D3736" s="7">
        <v>67</v>
      </c>
      <c r="E3736" s="1">
        <v>61913.8</v>
      </c>
      <c r="F3736" s="1">
        <v>2731.94</v>
      </c>
      <c r="G3736" s="1">
        <v>5916.93</v>
      </c>
      <c r="H3736" s="1">
        <v>6597.4</v>
      </c>
      <c r="I3736" s="6">
        <v>15246.27</v>
      </c>
      <c r="J3736" s="86"/>
      <c r="K3736" s="86"/>
      <c r="L3736" s="85"/>
      <c r="M3736" s="85"/>
      <c r="N3736" s="85"/>
      <c r="O3736" s="85"/>
      <c r="P3736" s="85"/>
      <c r="Q3736" s="1">
        <f t="shared" si="58"/>
        <v>15246.27</v>
      </c>
    </row>
    <row r="3737" spans="1:17" x14ac:dyDescent="0.25">
      <c r="A3737" s="83" t="s">
        <v>11405</v>
      </c>
      <c r="B3737" s="84" t="s">
        <v>19110</v>
      </c>
      <c r="C3737" s="7">
        <v>185</v>
      </c>
      <c r="D3737" s="7">
        <v>4</v>
      </c>
      <c r="E3737" s="1">
        <v>655.5</v>
      </c>
      <c r="F3737" s="1">
        <v>216.45</v>
      </c>
      <c r="G3737" s="1">
        <v>353.25</v>
      </c>
      <c r="H3737" s="1">
        <v>69.849999999999994</v>
      </c>
      <c r="I3737" s="6">
        <v>639.54999999999995</v>
      </c>
      <c r="J3737" s="86"/>
      <c r="K3737" s="86"/>
      <c r="L3737" s="85"/>
      <c r="M3737" s="85"/>
      <c r="N3737" s="85"/>
      <c r="O3737" s="85"/>
      <c r="P3737" s="85"/>
      <c r="Q3737" s="1">
        <f t="shared" si="58"/>
        <v>639.54999999999995</v>
      </c>
    </row>
    <row r="3738" spans="1:17" x14ac:dyDescent="0.25">
      <c r="A3738" s="83" t="s">
        <v>11406</v>
      </c>
      <c r="B3738" s="84" t="s">
        <v>19111</v>
      </c>
      <c r="C3738" s="7">
        <v>5218</v>
      </c>
      <c r="D3738" s="7">
        <v>111</v>
      </c>
      <c r="E3738" s="1">
        <v>74214.880000000005</v>
      </c>
      <c r="F3738" s="1">
        <v>6105.04</v>
      </c>
      <c r="G3738" s="1">
        <v>9802.66</v>
      </c>
      <c r="H3738" s="1">
        <v>7908.18</v>
      </c>
      <c r="I3738" s="6">
        <v>23815.88</v>
      </c>
      <c r="J3738" s="86"/>
      <c r="K3738" s="86"/>
      <c r="L3738" s="85"/>
      <c r="M3738" s="85"/>
      <c r="N3738" s="85"/>
      <c r="O3738" s="85"/>
      <c r="P3738" s="85"/>
      <c r="Q3738" s="1">
        <f t="shared" si="58"/>
        <v>23815.88</v>
      </c>
    </row>
    <row r="3739" spans="1:17" x14ac:dyDescent="0.25">
      <c r="A3739" s="83" t="s">
        <v>11407</v>
      </c>
      <c r="B3739" s="84" t="s">
        <v>19112</v>
      </c>
      <c r="C3739" s="7">
        <v>2005</v>
      </c>
      <c r="D3739" s="7">
        <v>38</v>
      </c>
      <c r="E3739" s="1">
        <v>6898.85</v>
      </c>
      <c r="F3739" s="1">
        <v>2345.84</v>
      </c>
      <c r="G3739" s="1">
        <v>3355.87</v>
      </c>
      <c r="H3739" s="1">
        <v>735.13</v>
      </c>
      <c r="I3739" s="6">
        <v>6436.84</v>
      </c>
      <c r="J3739" s="86"/>
      <c r="K3739" s="86"/>
      <c r="L3739" s="85"/>
      <c r="M3739" s="85"/>
      <c r="N3739" s="85"/>
      <c r="O3739" s="85"/>
      <c r="P3739" s="85"/>
      <c r="Q3739" s="1">
        <f t="shared" si="58"/>
        <v>6436.84</v>
      </c>
    </row>
    <row r="3740" spans="1:17" x14ac:dyDescent="0.25">
      <c r="A3740" s="83" t="s">
        <v>11408</v>
      </c>
      <c r="B3740" s="84" t="s">
        <v>19113</v>
      </c>
      <c r="C3740" s="7">
        <v>2260</v>
      </c>
      <c r="D3740" s="7">
        <v>58</v>
      </c>
      <c r="E3740" s="1">
        <v>16961.560000000001</v>
      </c>
      <c r="F3740" s="1">
        <v>2644.19</v>
      </c>
      <c r="G3740" s="1">
        <v>5122.1099999999997</v>
      </c>
      <c r="H3740" s="1">
        <v>1807.38</v>
      </c>
      <c r="I3740" s="6">
        <v>9573.68</v>
      </c>
      <c r="J3740" s="86"/>
      <c r="K3740" s="86"/>
      <c r="L3740" s="85"/>
      <c r="M3740" s="85"/>
      <c r="N3740" s="85"/>
      <c r="O3740" s="85"/>
      <c r="P3740" s="85"/>
      <c r="Q3740" s="1">
        <f t="shared" si="58"/>
        <v>9573.68</v>
      </c>
    </row>
    <row r="3741" spans="1:17" x14ac:dyDescent="0.25">
      <c r="A3741" s="83" t="s">
        <v>11409</v>
      </c>
      <c r="B3741" s="84" t="s">
        <v>19114</v>
      </c>
      <c r="C3741" s="7">
        <v>1518</v>
      </c>
      <c r="D3741" s="7">
        <v>29</v>
      </c>
      <c r="E3741" s="1">
        <v>11927.81</v>
      </c>
      <c r="F3741" s="1">
        <v>1776.06</v>
      </c>
      <c r="G3741" s="1">
        <v>2561.06</v>
      </c>
      <c r="H3741" s="1">
        <v>1271</v>
      </c>
      <c r="I3741" s="6">
        <v>5608.12</v>
      </c>
      <c r="J3741" s="86"/>
      <c r="K3741" s="86"/>
      <c r="L3741" s="85"/>
      <c r="M3741" s="85"/>
      <c r="N3741" s="85"/>
      <c r="O3741" s="85"/>
      <c r="P3741" s="85"/>
      <c r="Q3741" s="1">
        <f t="shared" si="58"/>
        <v>5608.12</v>
      </c>
    </row>
    <row r="3742" spans="1:17" x14ac:dyDescent="0.25">
      <c r="A3742" s="83" t="s">
        <v>11410</v>
      </c>
      <c r="B3742" s="84" t="s">
        <v>19115</v>
      </c>
      <c r="C3742" s="7">
        <v>177</v>
      </c>
      <c r="D3742" s="7">
        <v>9</v>
      </c>
      <c r="E3742" s="1">
        <v>2047.22</v>
      </c>
      <c r="F3742" s="1">
        <v>207.09</v>
      </c>
      <c r="G3742" s="1">
        <v>794.81</v>
      </c>
      <c r="H3742" s="1">
        <v>218.14</v>
      </c>
      <c r="I3742" s="6">
        <v>1220.04</v>
      </c>
      <c r="J3742" s="86"/>
      <c r="K3742" s="86"/>
      <c r="L3742" s="85"/>
      <c r="M3742" s="85"/>
      <c r="N3742" s="85"/>
      <c r="O3742" s="85"/>
      <c r="P3742" s="85"/>
      <c r="Q3742" s="1">
        <f t="shared" si="58"/>
        <v>1220.04</v>
      </c>
    </row>
    <row r="3743" spans="1:17" x14ac:dyDescent="0.25">
      <c r="A3743" s="83" t="s">
        <v>11411</v>
      </c>
      <c r="B3743" s="84" t="s">
        <v>19116</v>
      </c>
      <c r="C3743" s="7">
        <v>248</v>
      </c>
      <c r="D3743" s="7">
        <v>7</v>
      </c>
      <c r="E3743" s="1">
        <v>3498.72</v>
      </c>
      <c r="F3743" s="1">
        <v>290.16000000000003</v>
      </c>
      <c r="G3743" s="1">
        <v>618.17999999999995</v>
      </c>
      <c r="H3743" s="1">
        <v>372.82</v>
      </c>
      <c r="I3743" s="6">
        <v>1281.1600000000001</v>
      </c>
      <c r="J3743" s="86"/>
      <c r="K3743" s="86"/>
      <c r="L3743" s="85"/>
      <c r="M3743" s="85"/>
      <c r="N3743" s="85"/>
      <c r="O3743" s="85"/>
      <c r="P3743" s="85"/>
      <c r="Q3743" s="1">
        <f t="shared" si="58"/>
        <v>1281.1600000000001</v>
      </c>
    </row>
    <row r="3744" spans="1:17" x14ac:dyDescent="0.25">
      <c r="A3744" s="83" t="s">
        <v>11412</v>
      </c>
      <c r="B3744" s="84" t="s">
        <v>19117</v>
      </c>
      <c r="C3744" s="7">
        <v>255</v>
      </c>
      <c r="D3744" s="7">
        <v>11</v>
      </c>
      <c r="E3744" s="1">
        <v>39101</v>
      </c>
      <c r="F3744" s="1">
        <v>298.35000000000002</v>
      </c>
      <c r="G3744" s="1">
        <v>971.43</v>
      </c>
      <c r="H3744" s="1">
        <v>4166.5200000000004</v>
      </c>
      <c r="I3744" s="6">
        <v>5436.3</v>
      </c>
      <c r="J3744" s="86"/>
      <c r="K3744" s="86"/>
      <c r="L3744" s="85"/>
      <c r="M3744" s="85"/>
      <c r="N3744" s="85"/>
      <c r="O3744" s="85"/>
      <c r="P3744" s="85"/>
      <c r="Q3744" s="1">
        <f t="shared" si="58"/>
        <v>5436.3</v>
      </c>
    </row>
    <row r="3745" spans="1:17" x14ac:dyDescent="0.25">
      <c r="A3745" s="83" t="s">
        <v>11413</v>
      </c>
      <c r="B3745" s="84" t="s">
        <v>19118</v>
      </c>
      <c r="C3745" s="7">
        <v>6173</v>
      </c>
      <c r="D3745" s="7">
        <v>135</v>
      </c>
      <c r="E3745" s="1">
        <v>134425.9</v>
      </c>
      <c r="F3745" s="1">
        <v>7222.39</v>
      </c>
      <c r="G3745" s="1">
        <v>11922.16</v>
      </c>
      <c r="H3745" s="1">
        <v>14324.14</v>
      </c>
      <c r="I3745" s="6">
        <v>33468.69</v>
      </c>
      <c r="J3745" s="86"/>
      <c r="K3745" s="86"/>
      <c r="L3745" s="85"/>
      <c r="M3745" s="85"/>
      <c r="N3745" s="85"/>
      <c r="O3745" s="85"/>
      <c r="P3745" s="85"/>
      <c r="Q3745" s="1">
        <f t="shared" si="58"/>
        <v>33468.69</v>
      </c>
    </row>
    <row r="3746" spans="1:17" x14ac:dyDescent="0.25">
      <c r="A3746" s="83" t="s">
        <v>11414</v>
      </c>
      <c r="B3746" s="84" t="s">
        <v>19119</v>
      </c>
      <c r="C3746" s="7">
        <v>1115</v>
      </c>
      <c r="D3746" s="7">
        <v>21</v>
      </c>
      <c r="E3746" s="1">
        <v>19729.599999999999</v>
      </c>
      <c r="F3746" s="1">
        <v>1304.54</v>
      </c>
      <c r="G3746" s="1">
        <v>1854.56</v>
      </c>
      <c r="H3746" s="1">
        <v>2102.34</v>
      </c>
      <c r="I3746" s="6">
        <v>5261.44</v>
      </c>
      <c r="J3746" s="86"/>
      <c r="K3746" s="86"/>
      <c r="L3746" s="85"/>
      <c r="M3746" s="85"/>
      <c r="N3746" s="85"/>
      <c r="O3746" s="85"/>
      <c r="P3746" s="85"/>
      <c r="Q3746" s="1">
        <f t="shared" si="58"/>
        <v>5261.44</v>
      </c>
    </row>
    <row r="3747" spans="1:17" x14ac:dyDescent="0.25">
      <c r="A3747" s="83" t="s">
        <v>11415</v>
      </c>
      <c r="B3747" s="84" t="s">
        <v>19120</v>
      </c>
      <c r="C3747" s="7">
        <v>71</v>
      </c>
      <c r="D3747" s="7">
        <v>5</v>
      </c>
      <c r="E3747" s="1">
        <v>1259.8499999999999</v>
      </c>
      <c r="F3747" s="1">
        <v>83.07</v>
      </c>
      <c r="G3747" s="1">
        <v>441.56</v>
      </c>
      <c r="H3747" s="1">
        <v>134.25</v>
      </c>
      <c r="I3747" s="6">
        <v>658.88</v>
      </c>
      <c r="J3747" s="86"/>
      <c r="K3747" s="86"/>
      <c r="L3747" s="85"/>
      <c r="M3747" s="85"/>
      <c r="N3747" s="85"/>
      <c r="O3747" s="85"/>
      <c r="P3747" s="85"/>
      <c r="Q3747" s="1">
        <f t="shared" si="58"/>
        <v>658.88</v>
      </c>
    </row>
    <row r="3748" spans="1:17" x14ac:dyDescent="0.25">
      <c r="A3748" s="83" t="s">
        <v>11416</v>
      </c>
      <c r="B3748" s="84" t="s">
        <v>19121</v>
      </c>
      <c r="C3748" s="7">
        <v>93</v>
      </c>
      <c r="D3748" s="7">
        <v>0</v>
      </c>
      <c r="E3748" s="1">
        <v>0</v>
      </c>
      <c r="F3748" s="1">
        <v>108.81</v>
      </c>
      <c r="G3748" s="1">
        <v>0</v>
      </c>
      <c r="H3748" s="1">
        <v>0</v>
      </c>
      <c r="I3748" s="6">
        <v>108.81</v>
      </c>
      <c r="J3748" s="86"/>
      <c r="K3748" s="86"/>
      <c r="L3748" s="85"/>
      <c r="M3748" s="85"/>
      <c r="N3748" s="85"/>
      <c r="O3748" s="85"/>
      <c r="P3748" s="85"/>
      <c r="Q3748" s="1">
        <f t="shared" si="58"/>
        <v>108.81</v>
      </c>
    </row>
    <row r="3749" spans="1:17" x14ac:dyDescent="0.25">
      <c r="A3749" s="83" t="s">
        <v>11417</v>
      </c>
      <c r="B3749" s="84" t="s">
        <v>19122</v>
      </c>
      <c r="C3749" s="7">
        <v>810</v>
      </c>
      <c r="D3749" s="7">
        <v>29</v>
      </c>
      <c r="E3749" s="1">
        <v>63176.27</v>
      </c>
      <c r="F3749" s="1">
        <v>947.7</v>
      </c>
      <c r="G3749" s="1">
        <v>2561.06</v>
      </c>
      <c r="H3749" s="1">
        <v>6731.93</v>
      </c>
      <c r="I3749" s="6">
        <v>10240.69</v>
      </c>
      <c r="J3749" s="86"/>
      <c r="K3749" s="86"/>
      <c r="L3749" s="85"/>
      <c r="M3749" s="85"/>
      <c r="N3749" s="85"/>
      <c r="O3749" s="85"/>
      <c r="P3749" s="85"/>
      <c r="Q3749" s="1">
        <f t="shared" si="58"/>
        <v>10240.69</v>
      </c>
    </row>
    <row r="3750" spans="1:17" x14ac:dyDescent="0.25">
      <c r="A3750" s="83" t="s">
        <v>11418</v>
      </c>
      <c r="B3750" s="84" t="s">
        <v>19123</v>
      </c>
      <c r="C3750" s="7">
        <v>89</v>
      </c>
      <c r="D3750" s="7">
        <v>6</v>
      </c>
      <c r="E3750" s="1">
        <v>43544.7</v>
      </c>
      <c r="F3750" s="1">
        <v>104.13</v>
      </c>
      <c r="G3750" s="1">
        <v>529.87</v>
      </c>
      <c r="H3750" s="1">
        <v>4640.03</v>
      </c>
      <c r="I3750" s="6">
        <v>5274.03</v>
      </c>
      <c r="J3750" s="86"/>
      <c r="K3750" s="86"/>
      <c r="L3750" s="85"/>
      <c r="M3750" s="85"/>
      <c r="N3750" s="85"/>
      <c r="O3750" s="85"/>
      <c r="P3750" s="85"/>
      <c r="Q3750" s="1">
        <f t="shared" si="58"/>
        <v>5274.03</v>
      </c>
    </row>
    <row r="3751" spans="1:17" x14ac:dyDescent="0.25">
      <c r="A3751" s="83" t="s">
        <v>11419</v>
      </c>
      <c r="B3751" s="84" t="s">
        <v>19124</v>
      </c>
      <c r="C3751" s="7">
        <v>131</v>
      </c>
      <c r="D3751" s="7">
        <v>6</v>
      </c>
      <c r="E3751" s="1">
        <v>1874.13</v>
      </c>
      <c r="F3751" s="1">
        <v>153.27000000000001</v>
      </c>
      <c r="G3751" s="1">
        <v>529.87</v>
      </c>
      <c r="H3751" s="1">
        <v>199.7</v>
      </c>
      <c r="I3751" s="6">
        <v>882.84</v>
      </c>
      <c r="J3751" s="86"/>
      <c r="K3751" s="86"/>
      <c r="L3751" s="85"/>
      <c r="M3751" s="85"/>
      <c r="N3751" s="85"/>
      <c r="O3751" s="85"/>
      <c r="P3751" s="85"/>
      <c r="Q3751" s="1">
        <f t="shared" si="58"/>
        <v>882.84</v>
      </c>
    </row>
    <row r="3752" spans="1:17" x14ac:dyDescent="0.25">
      <c r="A3752" s="83" t="s">
        <v>11420</v>
      </c>
      <c r="B3752" s="84" t="s">
        <v>19125</v>
      </c>
      <c r="C3752" s="7">
        <v>930</v>
      </c>
      <c r="D3752" s="7">
        <v>29</v>
      </c>
      <c r="E3752" s="1">
        <v>13180.9</v>
      </c>
      <c r="F3752" s="1">
        <v>1088.0999999999999</v>
      </c>
      <c r="G3752" s="1">
        <v>2561.06</v>
      </c>
      <c r="H3752" s="1">
        <v>1404.53</v>
      </c>
      <c r="I3752" s="6">
        <v>5053.6899999999996</v>
      </c>
      <c r="J3752" s="86"/>
      <c r="K3752" s="86"/>
      <c r="L3752" s="85"/>
      <c r="M3752" s="85"/>
      <c r="N3752" s="85"/>
      <c r="O3752" s="85"/>
      <c r="P3752" s="85"/>
      <c r="Q3752" s="1">
        <f t="shared" si="58"/>
        <v>5053.6899999999996</v>
      </c>
    </row>
    <row r="3753" spans="1:17" x14ac:dyDescent="0.25">
      <c r="A3753" s="83" t="s">
        <v>11421</v>
      </c>
      <c r="B3753" s="84" t="s">
        <v>19126</v>
      </c>
      <c r="C3753" s="7">
        <v>665</v>
      </c>
      <c r="D3753" s="7">
        <v>18</v>
      </c>
      <c r="E3753" s="1">
        <v>4980.51</v>
      </c>
      <c r="F3753" s="1">
        <v>778.05</v>
      </c>
      <c r="G3753" s="1">
        <v>1589.62</v>
      </c>
      <c r="H3753" s="1">
        <v>530.71</v>
      </c>
      <c r="I3753" s="6">
        <v>2898.38</v>
      </c>
      <c r="J3753" s="86"/>
      <c r="K3753" s="86"/>
      <c r="L3753" s="85"/>
      <c r="M3753" s="85"/>
      <c r="N3753" s="85"/>
      <c r="O3753" s="85"/>
      <c r="P3753" s="85"/>
      <c r="Q3753" s="1">
        <f t="shared" si="58"/>
        <v>2898.38</v>
      </c>
    </row>
    <row r="3754" spans="1:17" x14ac:dyDescent="0.25">
      <c r="A3754" s="83" t="s">
        <v>11422</v>
      </c>
      <c r="B3754" s="84" t="s">
        <v>19127</v>
      </c>
      <c r="C3754" s="7">
        <v>539</v>
      </c>
      <c r="D3754" s="7">
        <v>21</v>
      </c>
      <c r="E3754" s="1">
        <v>9006.9</v>
      </c>
      <c r="F3754" s="1">
        <v>630.63</v>
      </c>
      <c r="G3754" s="1">
        <v>1854.56</v>
      </c>
      <c r="H3754" s="1">
        <v>959.75</v>
      </c>
      <c r="I3754" s="6">
        <v>3444.94</v>
      </c>
      <c r="J3754" s="86"/>
      <c r="K3754" s="86"/>
      <c r="L3754" s="85"/>
      <c r="M3754" s="85"/>
      <c r="N3754" s="85"/>
      <c r="O3754" s="85"/>
      <c r="P3754" s="85"/>
      <c r="Q3754" s="1">
        <f t="shared" si="58"/>
        <v>3444.94</v>
      </c>
    </row>
    <row r="3755" spans="1:17" x14ac:dyDescent="0.25">
      <c r="A3755" s="83" t="s">
        <v>11423</v>
      </c>
      <c r="B3755" s="84" t="s">
        <v>19128</v>
      </c>
      <c r="C3755" s="7">
        <v>996</v>
      </c>
      <c r="D3755" s="7">
        <v>27</v>
      </c>
      <c r="E3755" s="1">
        <v>5020.9399999999996</v>
      </c>
      <c r="F3755" s="1">
        <v>1165.32</v>
      </c>
      <c r="G3755" s="1">
        <v>2384.4299999999998</v>
      </c>
      <c r="H3755" s="1">
        <v>535.02</v>
      </c>
      <c r="I3755" s="6">
        <v>4084.77</v>
      </c>
      <c r="J3755" s="86"/>
      <c r="K3755" s="86"/>
      <c r="L3755" s="85"/>
      <c r="M3755" s="85"/>
      <c r="N3755" s="85"/>
      <c r="O3755" s="85"/>
      <c r="P3755" s="85"/>
      <c r="Q3755" s="1">
        <f t="shared" si="58"/>
        <v>4084.77</v>
      </c>
    </row>
    <row r="3756" spans="1:17" x14ac:dyDescent="0.25">
      <c r="A3756" s="83" t="s">
        <v>11424</v>
      </c>
      <c r="B3756" s="84" t="s">
        <v>19129</v>
      </c>
      <c r="C3756" s="7">
        <v>45</v>
      </c>
      <c r="D3756" s="7">
        <v>0</v>
      </c>
      <c r="E3756" s="1">
        <v>0</v>
      </c>
      <c r="F3756" s="1">
        <v>52.65</v>
      </c>
      <c r="G3756" s="1">
        <v>0</v>
      </c>
      <c r="H3756" s="1">
        <v>0</v>
      </c>
      <c r="I3756" s="6">
        <v>52.65</v>
      </c>
      <c r="J3756" s="86"/>
      <c r="K3756" s="86"/>
      <c r="L3756" s="85"/>
      <c r="M3756" s="85"/>
      <c r="N3756" s="85"/>
      <c r="O3756" s="85"/>
      <c r="P3756" s="85"/>
      <c r="Q3756" s="1">
        <f t="shared" si="58"/>
        <v>52.65</v>
      </c>
    </row>
    <row r="3757" spans="1:17" x14ac:dyDescent="0.25">
      <c r="A3757" s="83" t="s">
        <v>11425</v>
      </c>
      <c r="B3757" s="84" t="s">
        <v>19130</v>
      </c>
      <c r="C3757" s="7">
        <v>9350</v>
      </c>
      <c r="D3757" s="7">
        <v>123</v>
      </c>
      <c r="E3757" s="1">
        <v>54700.68</v>
      </c>
      <c r="F3757" s="1">
        <v>10939.46</v>
      </c>
      <c r="G3757" s="1">
        <v>10862.42</v>
      </c>
      <c r="H3757" s="1">
        <v>5828.78</v>
      </c>
      <c r="I3757" s="6">
        <v>27630.66</v>
      </c>
      <c r="J3757" s="86"/>
      <c r="K3757" s="86"/>
      <c r="L3757" s="85"/>
      <c r="M3757" s="85"/>
      <c r="N3757" s="85"/>
      <c r="O3757" s="85"/>
      <c r="P3757" s="85"/>
      <c r="Q3757" s="1">
        <f t="shared" si="58"/>
        <v>27630.66</v>
      </c>
    </row>
    <row r="3758" spans="1:17" x14ac:dyDescent="0.25">
      <c r="A3758" s="83" t="s">
        <v>11426</v>
      </c>
      <c r="B3758" s="84" t="s">
        <v>19131</v>
      </c>
      <c r="C3758" s="7">
        <v>662</v>
      </c>
      <c r="D3758" s="7">
        <v>18</v>
      </c>
      <c r="E3758" s="1">
        <v>3978.01</v>
      </c>
      <c r="F3758" s="1">
        <v>774.54</v>
      </c>
      <c r="G3758" s="1">
        <v>1589.62</v>
      </c>
      <c r="H3758" s="1">
        <v>423.89</v>
      </c>
      <c r="I3758" s="6">
        <v>2788.05</v>
      </c>
      <c r="J3758" s="86"/>
      <c r="K3758" s="86"/>
      <c r="L3758" s="85"/>
      <c r="M3758" s="85"/>
      <c r="N3758" s="85"/>
      <c r="O3758" s="85"/>
      <c r="P3758" s="85"/>
      <c r="Q3758" s="1">
        <f t="shared" si="58"/>
        <v>2788.05</v>
      </c>
    </row>
    <row r="3759" spans="1:17" x14ac:dyDescent="0.25">
      <c r="A3759" s="83" t="s">
        <v>11427</v>
      </c>
      <c r="B3759" s="84" t="s">
        <v>19132</v>
      </c>
      <c r="C3759" s="7">
        <v>208</v>
      </c>
      <c r="D3759" s="7">
        <v>6</v>
      </c>
      <c r="E3759" s="1">
        <v>1118.71</v>
      </c>
      <c r="F3759" s="1">
        <v>243.36</v>
      </c>
      <c r="G3759" s="1">
        <v>529.87</v>
      </c>
      <c r="H3759" s="1">
        <v>119.21</v>
      </c>
      <c r="I3759" s="6">
        <v>892.44</v>
      </c>
      <c r="J3759" s="86"/>
      <c r="K3759" s="86"/>
      <c r="L3759" s="85"/>
      <c r="M3759" s="85"/>
      <c r="N3759" s="85"/>
      <c r="O3759" s="85"/>
      <c r="P3759" s="85"/>
      <c r="Q3759" s="1">
        <f t="shared" si="58"/>
        <v>892.44</v>
      </c>
    </row>
    <row r="3760" spans="1:17" x14ac:dyDescent="0.25">
      <c r="A3760" s="83" t="s">
        <v>11428</v>
      </c>
      <c r="B3760" s="84" t="s">
        <v>19133</v>
      </c>
      <c r="C3760" s="7">
        <v>161</v>
      </c>
      <c r="D3760" s="7">
        <v>8</v>
      </c>
      <c r="E3760" s="1">
        <v>2813.79</v>
      </c>
      <c r="F3760" s="1">
        <v>188.37</v>
      </c>
      <c r="G3760" s="1">
        <v>706.5</v>
      </c>
      <c r="H3760" s="1">
        <v>299.83</v>
      </c>
      <c r="I3760" s="6">
        <v>1194.7</v>
      </c>
      <c r="J3760" s="86"/>
      <c r="K3760" s="86"/>
      <c r="L3760" s="85"/>
      <c r="M3760" s="85"/>
      <c r="N3760" s="85"/>
      <c r="O3760" s="85"/>
      <c r="P3760" s="85"/>
      <c r="Q3760" s="1">
        <f t="shared" si="58"/>
        <v>1194.7</v>
      </c>
    </row>
    <row r="3761" spans="1:17" x14ac:dyDescent="0.25">
      <c r="A3761" s="83" t="s">
        <v>11429</v>
      </c>
      <c r="B3761" s="84" t="s">
        <v>19134</v>
      </c>
      <c r="C3761" s="7">
        <v>151</v>
      </c>
      <c r="D3761" s="7">
        <v>3</v>
      </c>
      <c r="E3761" s="1">
        <v>1506.98</v>
      </c>
      <c r="F3761" s="1">
        <v>176.67</v>
      </c>
      <c r="G3761" s="1">
        <v>264.94</v>
      </c>
      <c r="H3761" s="1">
        <v>160.58000000000001</v>
      </c>
      <c r="I3761" s="6">
        <v>602.19000000000005</v>
      </c>
      <c r="J3761" s="86"/>
      <c r="K3761" s="86"/>
      <c r="L3761" s="85"/>
      <c r="M3761" s="85"/>
      <c r="N3761" s="85"/>
      <c r="O3761" s="85"/>
      <c r="P3761" s="85"/>
      <c r="Q3761" s="1">
        <f t="shared" si="58"/>
        <v>602.19000000000005</v>
      </c>
    </row>
    <row r="3762" spans="1:17" x14ac:dyDescent="0.25">
      <c r="A3762" s="83" t="s">
        <v>11430</v>
      </c>
      <c r="B3762" s="84" t="s">
        <v>19135</v>
      </c>
      <c r="C3762" s="7">
        <v>540</v>
      </c>
      <c r="D3762" s="7">
        <v>15</v>
      </c>
      <c r="E3762" s="1">
        <v>4464.03</v>
      </c>
      <c r="F3762" s="1">
        <v>631.79999999999995</v>
      </c>
      <c r="G3762" s="1">
        <v>1324.69</v>
      </c>
      <c r="H3762" s="1">
        <v>475.68</v>
      </c>
      <c r="I3762" s="6">
        <v>2432.17</v>
      </c>
      <c r="J3762" s="86"/>
      <c r="K3762" s="86"/>
      <c r="L3762" s="85"/>
      <c r="M3762" s="85"/>
      <c r="N3762" s="85"/>
      <c r="O3762" s="85"/>
      <c r="P3762" s="85"/>
      <c r="Q3762" s="1">
        <f t="shared" si="58"/>
        <v>2432.17</v>
      </c>
    </row>
    <row r="3763" spans="1:17" x14ac:dyDescent="0.25">
      <c r="A3763" s="83" t="s">
        <v>11431</v>
      </c>
      <c r="B3763" s="84" t="s">
        <v>19136</v>
      </c>
      <c r="C3763" s="7">
        <v>1462</v>
      </c>
      <c r="D3763" s="7">
        <v>31</v>
      </c>
      <c r="E3763" s="1">
        <v>7533.44</v>
      </c>
      <c r="F3763" s="1">
        <v>1710.54</v>
      </c>
      <c r="G3763" s="1">
        <v>2737.68</v>
      </c>
      <c r="H3763" s="1">
        <v>802.74</v>
      </c>
      <c r="I3763" s="6">
        <v>5250.96</v>
      </c>
      <c r="J3763" s="86"/>
      <c r="K3763" s="86"/>
      <c r="L3763" s="85"/>
      <c r="M3763" s="85"/>
      <c r="N3763" s="85"/>
      <c r="O3763" s="85"/>
      <c r="P3763" s="85"/>
      <c r="Q3763" s="1">
        <f t="shared" si="58"/>
        <v>5250.96</v>
      </c>
    </row>
    <row r="3764" spans="1:17" x14ac:dyDescent="0.25">
      <c r="A3764" s="83" t="s">
        <v>11432</v>
      </c>
      <c r="B3764" s="84" t="s">
        <v>19137</v>
      </c>
      <c r="C3764" s="7">
        <v>338</v>
      </c>
      <c r="D3764" s="7">
        <v>14</v>
      </c>
      <c r="E3764" s="1">
        <v>5279.61</v>
      </c>
      <c r="F3764" s="1">
        <v>395.46</v>
      </c>
      <c r="G3764" s="1">
        <v>1236.3800000000001</v>
      </c>
      <c r="H3764" s="1">
        <v>562.58000000000004</v>
      </c>
      <c r="I3764" s="6">
        <v>2194.42</v>
      </c>
      <c r="J3764" s="86"/>
      <c r="K3764" s="86"/>
      <c r="L3764" s="85"/>
      <c r="M3764" s="85"/>
      <c r="N3764" s="85"/>
      <c r="O3764" s="85"/>
      <c r="P3764" s="85"/>
      <c r="Q3764" s="1">
        <f t="shared" si="58"/>
        <v>2194.42</v>
      </c>
    </row>
    <row r="3765" spans="1:17" x14ac:dyDescent="0.25">
      <c r="A3765" s="83" t="s">
        <v>11433</v>
      </c>
      <c r="B3765" s="84" t="s">
        <v>19138</v>
      </c>
      <c r="C3765" s="7">
        <v>329</v>
      </c>
      <c r="D3765" s="7">
        <v>11</v>
      </c>
      <c r="E3765" s="1">
        <v>3232.37</v>
      </c>
      <c r="F3765" s="1">
        <v>384.93</v>
      </c>
      <c r="G3765" s="1">
        <v>971.43</v>
      </c>
      <c r="H3765" s="1">
        <v>344.43</v>
      </c>
      <c r="I3765" s="6">
        <v>1700.79</v>
      </c>
      <c r="J3765" s="86"/>
      <c r="K3765" s="86"/>
      <c r="L3765" s="85"/>
      <c r="M3765" s="85"/>
      <c r="N3765" s="85"/>
      <c r="O3765" s="85"/>
      <c r="P3765" s="85"/>
      <c r="Q3765" s="1">
        <f t="shared" si="58"/>
        <v>1700.79</v>
      </c>
    </row>
    <row r="3766" spans="1:17" x14ac:dyDescent="0.25">
      <c r="A3766" s="83" t="s">
        <v>11434</v>
      </c>
      <c r="B3766" s="84" t="s">
        <v>19139</v>
      </c>
      <c r="C3766" s="7">
        <v>366</v>
      </c>
      <c r="D3766" s="7">
        <v>18</v>
      </c>
      <c r="E3766" s="1">
        <v>24113.5</v>
      </c>
      <c r="F3766" s="1">
        <v>428.22</v>
      </c>
      <c r="G3766" s="1">
        <v>1589.62</v>
      </c>
      <c r="H3766" s="1">
        <v>2569.48</v>
      </c>
      <c r="I3766" s="6">
        <v>4587.32</v>
      </c>
      <c r="J3766" s="86"/>
      <c r="K3766" s="86"/>
      <c r="L3766" s="85"/>
      <c r="M3766" s="85"/>
      <c r="N3766" s="85"/>
      <c r="O3766" s="85"/>
      <c r="P3766" s="85"/>
      <c r="Q3766" s="1">
        <f t="shared" si="58"/>
        <v>4587.32</v>
      </c>
    </row>
    <row r="3767" spans="1:17" x14ac:dyDescent="0.25">
      <c r="A3767" s="83" t="s">
        <v>11435</v>
      </c>
      <c r="B3767" s="84" t="s">
        <v>19140</v>
      </c>
      <c r="C3767" s="7">
        <v>156</v>
      </c>
      <c r="D3767" s="7">
        <v>7</v>
      </c>
      <c r="E3767" s="1">
        <v>2630.45</v>
      </c>
      <c r="F3767" s="1">
        <v>182.52</v>
      </c>
      <c r="G3767" s="1">
        <v>618.17999999999995</v>
      </c>
      <c r="H3767" s="1">
        <v>280.3</v>
      </c>
      <c r="I3767" s="6">
        <v>1081</v>
      </c>
      <c r="J3767" s="86"/>
      <c r="K3767" s="86"/>
      <c r="L3767" s="85"/>
      <c r="M3767" s="85"/>
      <c r="N3767" s="85"/>
      <c r="O3767" s="85"/>
      <c r="P3767" s="85"/>
      <c r="Q3767" s="1">
        <f t="shared" si="58"/>
        <v>1081</v>
      </c>
    </row>
    <row r="3768" spans="1:17" x14ac:dyDescent="0.25">
      <c r="A3768" s="83" t="s">
        <v>11436</v>
      </c>
      <c r="B3768" s="84" t="s">
        <v>19141</v>
      </c>
      <c r="C3768" s="7">
        <v>804</v>
      </c>
      <c r="D3768" s="7">
        <v>25</v>
      </c>
      <c r="E3768" s="1">
        <v>29465.200000000001</v>
      </c>
      <c r="F3768" s="1">
        <v>940.68</v>
      </c>
      <c r="G3768" s="1">
        <v>2207.81</v>
      </c>
      <c r="H3768" s="1">
        <v>3139.75</v>
      </c>
      <c r="I3768" s="6">
        <v>6288.24</v>
      </c>
      <c r="J3768" s="86"/>
      <c r="K3768" s="86"/>
      <c r="L3768" s="85"/>
      <c r="M3768" s="85"/>
      <c r="N3768" s="85"/>
      <c r="O3768" s="85"/>
      <c r="P3768" s="85"/>
      <c r="Q3768" s="1">
        <f t="shared" si="58"/>
        <v>6288.24</v>
      </c>
    </row>
    <row r="3769" spans="1:17" x14ac:dyDescent="0.25">
      <c r="A3769" s="83" t="s">
        <v>11437</v>
      </c>
      <c r="B3769" s="84" t="s">
        <v>19142</v>
      </c>
      <c r="C3769" s="7">
        <v>64</v>
      </c>
      <c r="D3769" s="7">
        <v>1</v>
      </c>
      <c r="E3769" s="1">
        <v>186.61</v>
      </c>
      <c r="F3769" s="1">
        <v>74.88</v>
      </c>
      <c r="G3769" s="1">
        <v>88.31</v>
      </c>
      <c r="H3769" s="1">
        <v>19.89</v>
      </c>
      <c r="I3769" s="6">
        <v>183.08</v>
      </c>
      <c r="J3769" s="86"/>
      <c r="K3769" s="86"/>
      <c r="L3769" s="85"/>
      <c r="M3769" s="85"/>
      <c r="N3769" s="85"/>
      <c r="O3769" s="85"/>
      <c r="P3769" s="85"/>
      <c r="Q3769" s="1">
        <f t="shared" si="58"/>
        <v>183.08</v>
      </c>
    </row>
    <row r="3770" spans="1:17" x14ac:dyDescent="0.25">
      <c r="A3770" s="83" t="s">
        <v>11438</v>
      </c>
      <c r="B3770" s="84" t="s">
        <v>19143</v>
      </c>
      <c r="C3770" s="7">
        <v>125</v>
      </c>
      <c r="D3770" s="7">
        <v>1</v>
      </c>
      <c r="E3770" s="1">
        <v>91.92</v>
      </c>
      <c r="F3770" s="1">
        <v>146.25</v>
      </c>
      <c r="G3770" s="1">
        <v>88.31</v>
      </c>
      <c r="H3770" s="1">
        <v>9.7899999999999991</v>
      </c>
      <c r="I3770" s="6">
        <v>244.35</v>
      </c>
      <c r="J3770" s="86"/>
      <c r="K3770" s="86"/>
      <c r="L3770" s="85"/>
      <c r="M3770" s="85"/>
      <c r="N3770" s="85"/>
      <c r="O3770" s="85"/>
      <c r="P3770" s="85"/>
      <c r="Q3770" s="1">
        <f t="shared" si="58"/>
        <v>244.35</v>
      </c>
    </row>
    <row r="3771" spans="1:17" x14ac:dyDescent="0.25">
      <c r="A3771" s="83" t="s">
        <v>11439</v>
      </c>
      <c r="B3771" s="84" t="s">
        <v>19144</v>
      </c>
      <c r="C3771" s="7">
        <v>108</v>
      </c>
      <c r="D3771" s="7">
        <v>1</v>
      </c>
      <c r="E3771" s="1">
        <v>186.61</v>
      </c>
      <c r="F3771" s="1">
        <v>126.36</v>
      </c>
      <c r="G3771" s="1">
        <v>88.31</v>
      </c>
      <c r="H3771" s="1">
        <v>19.89</v>
      </c>
      <c r="I3771" s="6">
        <v>234.56</v>
      </c>
      <c r="J3771" s="86"/>
      <c r="K3771" s="86"/>
      <c r="L3771" s="85"/>
      <c r="M3771" s="85"/>
      <c r="N3771" s="85"/>
      <c r="O3771" s="85"/>
      <c r="P3771" s="85"/>
      <c r="Q3771" s="1">
        <f t="shared" si="58"/>
        <v>234.56</v>
      </c>
    </row>
    <row r="3772" spans="1:17" x14ac:dyDescent="0.25">
      <c r="A3772" s="83" t="s">
        <v>11440</v>
      </c>
      <c r="B3772" s="84" t="s">
        <v>19145</v>
      </c>
      <c r="C3772" s="7">
        <v>140</v>
      </c>
      <c r="D3772" s="7">
        <v>4</v>
      </c>
      <c r="E3772" s="1">
        <v>2490.6799999999998</v>
      </c>
      <c r="F3772" s="1">
        <v>163.80000000000001</v>
      </c>
      <c r="G3772" s="1">
        <v>353.25</v>
      </c>
      <c r="H3772" s="1">
        <v>265.39999999999998</v>
      </c>
      <c r="I3772" s="6">
        <v>782.45</v>
      </c>
      <c r="J3772" s="86"/>
      <c r="K3772" s="86"/>
      <c r="L3772" s="85"/>
      <c r="M3772" s="85"/>
      <c r="N3772" s="85"/>
      <c r="O3772" s="85"/>
      <c r="P3772" s="85"/>
      <c r="Q3772" s="1">
        <f t="shared" si="58"/>
        <v>782.45</v>
      </c>
    </row>
    <row r="3773" spans="1:17" x14ac:dyDescent="0.25">
      <c r="A3773" s="83" t="s">
        <v>11441</v>
      </c>
      <c r="B3773" s="84" t="s">
        <v>19146</v>
      </c>
      <c r="C3773" s="7">
        <v>776</v>
      </c>
      <c r="D3773" s="7">
        <v>32</v>
      </c>
      <c r="E3773" s="1">
        <v>9943.35</v>
      </c>
      <c r="F3773" s="1">
        <v>907.92</v>
      </c>
      <c r="G3773" s="1">
        <v>2825.99</v>
      </c>
      <c r="H3773" s="1">
        <v>1059.54</v>
      </c>
      <c r="I3773" s="6">
        <v>4793.45</v>
      </c>
      <c r="J3773" s="86"/>
      <c r="K3773" s="86"/>
      <c r="L3773" s="85"/>
      <c r="M3773" s="85"/>
      <c r="N3773" s="85"/>
      <c r="O3773" s="85"/>
      <c r="P3773" s="85"/>
      <c r="Q3773" s="1">
        <f t="shared" si="58"/>
        <v>4793.45</v>
      </c>
    </row>
    <row r="3774" spans="1:17" x14ac:dyDescent="0.25">
      <c r="A3774" s="83" t="s">
        <v>11442</v>
      </c>
      <c r="B3774" s="84" t="s">
        <v>19147</v>
      </c>
      <c r="C3774" s="7">
        <v>203</v>
      </c>
      <c r="D3774" s="7">
        <v>9</v>
      </c>
      <c r="E3774" s="1">
        <v>3500.64</v>
      </c>
      <c r="F3774" s="1">
        <v>237.51</v>
      </c>
      <c r="G3774" s="1">
        <v>794.81</v>
      </c>
      <c r="H3774" s="1">
        <v>373.02</v>
      </c>
      <c r="I3774" s="6">
        <v>1405.34</v>
      </c>
      <c r="J3774" s="86"/>
      <c r="K3774" s="86"/>
      <c r="L3774" s="85"/>
      <c r="M3774" s="85"/>
      <c r="N3774" s="85"/>
      <c r="O3774" s="85"/>
      <c r="P3774" s="85"/>
      <c r="Q3774" s="1">
        <f t="shared" si="58"/>
        <v>1405.34</v>
      </c>
    </row>
    <row r="3775" spans="1:17" x14ac:dyDescent="0.25">
      <c r="A3775" s="83" t="s">
        <v>11443</v>
      </c>
      <c r="B3775" s="84" t="s">
        <v>19148</v>
      </c>
      <c r="C3775" s="7">
        <v>1250</v>
      </c>
      <c r="D3775" s="7">
        <v>36</v>
      </c>
      <c r="E3775" s="1">
        <v>8438.4500000000007</v>
      </c>
      <c r="F3775" s="1">
        <v>1462.5</v>
      </c>
      <c r="G3775" s="1">
        <v>3179.24</v>
      </c>
      <c r="H3775" s="1">
        <v>899.18</v>
      </c>
      <c r="I3775" s="6">
        <v>5540.92</v>
      </c>
      <c r="J3775" s="86"/>
      <c r="K3775" s="86"/>
      <c r="L3775" s="85"/>
      <c r="M3775" s="85"/>
      <c r="N3775" s="85"/>
      <c r="O3775" s="85"/>
      <c r="P3775" s="85"/>
      <c r="Q3775" s="1">
        <f t="shared" si="58"/>
        <v>5540.92</v>
      </c>
    </row>
    <row r="3776" spans="1:17" x14ac:dyDescent="0.25">
      <c r="A3776" s="83" t="s">
        <v>11444</v>
      </c>
      <c r="B3776" s="84" t="s">
        <v>19149</v>
      </c>
      <c r="C3776" s="7">
        <v>102</v>
      </c>
      <c r="D3776" s="7">
        <v>1</v>
      </c>
      <c r="E3776" s="1">
        <v>20554.63</v>
      </c>
      <c r="F3776" s="1">
        <v>119.34</v>
      </c>
      <c r="G3776" s="1">
        <v>88.31</v>
      </c>
      <c r="H3776" s="1">
        <v>2190.2600000000002</v>
      </c>
      <c r="I3776" s="6">
        <v>2397.91</v>
      </c>
      <c r="J3776" s="86"/>
      <c r="K3776" s="86"/>
      <c r="L3776" s="85"/>
      <c r="M3776" s="85"/>
      <c r="N3776" s="85"/>
      <c r="O3776" s="85"/>
      <c r="P3776" s="85"/>
      <c r="Q3776" s="1">
        <f t="shared" si="58"/>
        <v>2397.91</v>
      </c>
    </row>
    <row r="3777" spans="1:17" x14ac:dyDescent="0.25">
      <c r="A3777" s="83" t="s">
        <v>11445</v>
      </c>
      <c r="B3777" s="84" t="s">
        <v>19150</v>
      </c>
      <c r="C3777" s="7">
        <v>261</v>
      </c>
      <c r="D3777" s="7">
        <v>6</v>
      </c>
      <c r="E3777" s="1">
        <v>17375.490000000002</v>
      </c>
      <c r="F3777" s="1">
        <v>305.37</v>
      </c>
      <c r="G3777" s="1">
        <v>529.87</v>
      </c>
      <c r="H3777" s="1">
        <v>1851.5</v>
      </c>
      <c r="I3777" s="6">
        <v>2686.74</v>
      </c>
      <c r="J3777" s="86"/>
      <c r="K3777" s="86"/>
      <c r="L3777" s="85"/>
      <c r="M3777" s="85"/>
      <c r="N3777" s="85"/>
      <c r="O3777" s="85"/>
      <c r="P3777" s="85"/>
      <c r="Q3777" s="1">
        <f t="shared" si="58"/>
        <v>2686.74</v>
      </c>
    </row>
    <row r="3778" spans="1:17" x14ac:dyDescent="0.25">
      <c r="A3778" s="83" t="s">
        <v>11446</v>
      </c>
      <c r="B3778" s="84" t="s">
        <v>19151</v>
      </c>
      <c r="C3778" s="7">
        <v>1855</v>
      </c>
      <c r="D3778" s="7">
        <v>84</v>
      </c>
      <c r="E3778" s="1">
        <v>27826.97</v>
      </c>
      <c r="F3778" s="1">
        <v>2170.34</v>
      </c>
      <c r="G3778" s="1">
        <v>7418.23</v>
      </c>
      <c r="H3778" s="1">
        <v>2965.18</v>
      </c>
      <c r="I3778" s="6">
        <v>12553.75</v>
      </c>
      <c r="J3778" s="86"/>
      <c r="K3778" s="86"/>
      <c r="L3778" s="85"/>
      <c r="M3778" s="85"/>
      <c r="N3778" s="85"/>
      <c r="O3778" s="85"/>
      <c r="P3778" s="85"/>
      <c r="Q3778" s="1">
        <f t="shared" si="58"/>
        <v>12553.75</v>
      </c>
    </row>
    <row r="3779" spans="1:17" x14ac:dyDescent="0.25">
      <c r="A3779" s="83" t="s">
        <v>11447</v>
      </c>
      <c r="B3779" s="84" t="s">
        <v>19152</v>
      </c>
      <c r="C3779" s="7">
        <v>206</v>
      </c>
      <c r="D3779" s="7">
        <v>3</v>
      </c>
      <c r="E3779" s="1">
        <v>622.04</v>
      </c>
      <c r="F3779" s="1">
        <v>241.02</v>
      </c>
      <c r="G3779" s="1">
        <v>264.94</v>
      </c>
      <c r="H3779" s="1">
        <v>66.28</v>
      </c>
      <c r="I3779" s="6">
        <v>572.24</v>
      </c>
      <c r="J3779" s="86"/>
      <c r="K3779" s="86"/>
      <c r="L3779" s="85"/>
      <c r="M3779" s="85"/>
      <c r="N3779" s="85"/>
      <c r="O3779" s="85"/>
      <c r="P3779" s="85"/>
      <c r="Q3779" s="1">
        <f t="shared" si="58"/>
        <v>572.24</v>
      </c>
    </row>
    <row r="3780" spans="1:17" x14ac:dyDescent="0.25">
      <c r="A3780" s="83" t="s">
        <v>11448</v>
      </c>
      <c r="B3780" s="84" t="s">
        <v>19153</v>
      </c>
      <c r="C3780" s="7">
        <v>716</v>
      </c>
      <c r="D3780" s="7">
        <v>28</v>
      </c>
      <c r="E3780" s="1">
        <v>69396.759999999995</v>
      </c>
      <c r="F3780" s="1">
        <v>837.72</v>
      </c>
      <c r="G3780" s="1">
        <v>2472.7399999999998</v>
      </c>
      <c r="H3780" s="1">
        <v>7394.77</v>
      </c>
      <c r="I3780" s="6">
        <v>10705.23</v>
      </c>
      <c r="J3780" s="86"/>
      <c r="K3780" s="86"/>
      <c r="L3780" s="85"/>
      <c r="M3780" s="85"/>
      <c r="N3780" s="85"/>
      <c r="O3780" s="85"/>
      <c r="P3780" s="85"/>
      <c r="Q3780" s="1">
        <f t="shared" si="58"/>
        <v>10705.23</v>
      </c>
    </row>
    <row r="3781" spans="1:17" x14ac:dyDescent="0.25">
      <c r="A3781" s="83" t="s">
        <v>11449</v>
      </c>
      <c r="B3781" s="84" t="s">
        <v>19154</v>
      </c>
      <c r="C3781" s="7">
        <v>922</v>
      </c>
      <c r="D3781" s="7">
        <v>7</v>
      </c>
      <c r="E3781" s="1">
        <v>2247.63</v>
      </c>
      <c r="F3781" s="1">
        <v>1078.74</v>
      </c>
      <c r="G3781" s="1">
        <v>618.17999999999995</v>
      </c>
      <c r="H3781" s="1">
        <v>239.5</v>
      </c>
      <c r="I3781" s="6">
        <v>1936.42</v>
      </c>
      <c r="J3781" s="86"/>
      <c r="K3781" s="86"/>
      <c r="L3781" s="85"/>
      <c r="M3781" s="85"/>
      <c r="N3781" s="85"/>
      <c r="O3781" s="85"/>
      <c r="P3781" s="85"/>
      <c r="Q3781" s="1">
        <f t="shared" si="58"/>
        <v>1936.42</v>
      </c>
    </row>
    <row r="3782" spans="1:17" x14ac:dyDescent="0.25">
      <c r="A3782" s="83" t="s">
        <v>11450</v>
      </c>
      <c r="B3782" s="84" t="s">
        <v>19155</v>
      </c>
      <c r="C3782" s="7">
        <v>143</v>
      </c>
      <c r="D3782" s="7">
        <v>32</v>
      </c>
      <c r="E3782" s="1">
        <v>9925.7900000000009</v>
      </c>
      <c r="F3782" s="1">
        <v>167.31</v>
      </c>
      <c r="G3782" s="1">
        <v>2825.99</v>
      </c>
      <c r="H3782" s="1">
        <v>1057.67</v>
      </c>
      <c r="I3782" s="6">
        <v>4050.97</v>
      </c>
      <c r="J3782" s="86"/>
      <c r="K3782" s="86"/>
      <c r="L3782" s="85"/>
      <c r="M3782" s="85"/>
      <c r="N3782" s="85"/>
      <c r="O3782" s="85"/>
      <c r="P3782" s="85"/>
      <c r="Q3782" s="1">
        <f t="shared" si="58"/>
        <v>4050.97</v>
      </c>
    </row>
    <row r="3783" spans="1:17" x14ac:dyDescent="0.25">
      <c r="A3783" s="83" t="s">
        <v>11451</v>
      </c>
      <c r="B3783" s="84" t="s">
        <v>19156</v>
      </c>
      <c r="C3783" s="7">
        <v>151</v>
      </c>
      <c r="D3783" s="7">
        <v>3</v>
      </c>
      <c r="E3783" s="1">
        <v>282.77</v>
      </c>
      <c r="F3783" s="1">
        <v>176.67</v>
      </c>
      <c r="G3783" s="1">
        <v>264.94</v>
      </c>
      <c r="H3783" s="1">
        <v>30.13</v>
      </c>
      <c r="I3783" s="6">
        <v>471.74</v>
      </c>
      <c r="J3783" s="86"/>
      <c r="K3783" s="86"/>
      <c r="L3783" s="85"/>
      <c r="M3783" s="85"/>
      <c r="N3783" s="85"/>
      <c r="O3783" s="85"/>
      <c r="P3783" s="85"/>
      <c r="Q3783" s="1">
        <f t="shared" si="58"/>
        <v>471.74</v>
      </c>
    </row>
    <row r="3784" spans="1:17" x14ac:dyDescent="0.25">
      <c r="A3784" s="83" t="s">
        <v>11452</v>
      </c>
      <c r="B3784" s="84" t="s">
        <v>19157</v>
      </c>
      <c r="C3784" s="7">
        <v>140</v>
      </c>
      <c r="D3784" s="7">
        <v>5</v>
      </c>
      <c r="E3784" s="1">
        <v>1202.3699999999999</v>
      </c>
      <c r="F3784" s="1">
        <v>163.80000000000001</v>
      </c>
      <c r="G3784" s="1">
        <v>441.56</v>
      </c>
      <c r="H3784" s="1">
        <v>128.12</v>
      </c>
      <c r="I3784" s="6">
        <v>733.48</v>
      </c>
      <c r="J3784" s="86"/>
      <c r="K3784" s="86"/>
      <c r="L3784" s="85"/>
      <c r="M3784" s="85"/>
      <c r="N3784" s="85"/>
      <c r="O3784" s="85"/>
      <c r="P3784" s="85"/>
      <c r="Q3784" s="1">
        <f t="shared" si="58"/>
        <v>733.48</v>
      </c>
    </row>
    <row r="3785" spans="1:17" x14ac:dyDescent="0.25">
      <c r="A3785" s="83" t="s">
        <v>11453</v>
      </c>
      <c r="B3785" s="84" t="s">
        <v>19158</v>
      </c>
      <c r="C3785" s="7">
        <v>271</v>
      </c>
      <c r="D3785" s="7">
        <v>8</v>
      </c>
      <c r="E3785" s="1">
        <v>2942.46</v>
      </c>
      <c r="F3785" s="1">
        <v>317.07</v>
      </c>
      <c r="G3785" s="1">
        <v>706.5</v>
      </c>
      <c r="H3785" s="1">
        <v>313.54000000000002</v>
      </c>
      <c r="I3785" s="6">
        <v>1337.11</v>
      </c>
      <c r="J3785" s="86"/>
      <c r="K3785" s="86"/>
      <c r="L3785" s="85"/>
      <c r="M3785" s="85"/>
      <c r="N3785" s="85"/>
      <c r="O3785" s="85"/>
      <c r="P3785" s="85"/>
      <c r="Q3785" s="1">
        <f t="shared" si="58"/>
        <v>1337.11</v>
      </c>
    </row>
    <row r="3786" spans="1:17" x14ac:dyDescent="0.25">
      <c r="A3786" s="83" t="s">
        <v>11454</v>
      </c>
      <c r="B3786" s="84" t="s">
        <v>19159</v>
      </c>
      <c r="C3786" s="7">
        <v>7248</v>
      </c>
      <c r="D3786" s="7">
        <v>91</v>
      </c>
      <c r="E3786" s="1">
        <v>189159.34</v>
      </c>
      <c r="F3786" s="1">
        <v>8480.14</v>
      </c>
      <c r="G3786" s="1">
        <v>8036.42</v>
      </c>
      <c r="H3786" s="1">
        <v>20156.419999999998</v>
      </c>
      <c r="I3786" s="6">
        <v>36672.980000000003</v>
      </c>
      <c r="J3786" s="86"/>
      <c r="K3786" s="86"/>
      <c r="L3786" s="85"/>
      <c r="M3786" s="85"/>
      <c r="N3786" s="85"/>
      <c r="O3786" s="85"/>
      <c r="P3786" s="85"/>
      <c r="Q3786" s="1">
        <f t="shared" si="58"/>
        <v>36672.980000000003</v>
      </c>
    </row>
    <row r="3787" spans="1:17" x14ac:dyDescent="0.25">
      <c r="A3787" s="83" t="s">
        <v>11455</v>
      </c>
      <c r="B3787" s="84" t="s">
        <v>19160</v>
      </c>
      <c r="C3787" s="7">
        <v>132</v>
      </c>
      <c r="D3787" s="7">
        <v>4</v>
      </c>
      <c r="E3787" s="1">
        <v>13008.1</v>
      </c>
      <c r="F3787" s="1">
        <v>154.44</v>
      </c>
      <c r="G3787" s="1">
        <v>353.25</v>
      </c>
      <c r="H3787" s="1">
        <v>1386.11</v>
      </c>
      <c r="I3787" s="6">
        <v>1893.8</v>
      </c>
      <c r="J3787" s="86"/>
      <c r="K3787" s="86"/>
      <c r="L3787" s="85"/>
      <c r="M3787" s="85"/>
      <c r="N3787" s="85"/>
      <c r="O3787" s="85"/>
      <c r="P3787" s="85"/>
      <c r="Q3787" s="1">
        <f t="shared" si="58"/>
        <v>1893.8</v>
      </c>
    </row>
    <row r="3788" spans="1:17" x14ac:dyDescent="0.25">
      <c r="A3788" s="83" t="s">
        <v>11456</v>
      </c>
      <c r="B3788" s="84" t="s">
        <v>19161</v>
      </c>
      <c r="C3788" s="7">
        <v>332</v>
      </c>
      <c r="D3788" s="7">
        <v>6</v>
      </c>
      <c r="E3788" s="1">
        <v>2492</v>
      </c>
      <c r="F3788" s="1">
        <v>388.44</v>
      </c>
      <c r="G3788" s="1">
        <v>529.87</v>
      </c>
      <c r="H3788" s="1">
        <v>265.54000000000002</v>
      </c>
      <c r="I3788" s="6">
        <v>1183.8499999999999</v>
      </c>
      <c r="J3788" s="86"/>
      <c r="K3788" s="86"/>
      <c r="L3788" s="85"/>
      <c r="M3788" s="85"/>
      <c r="N3788" s="85"/>
      <c r="O3788" s="85"/>
      <c r="P3788" s="85"/>
      <c r="Q3788" s="1">
        <f t="shared" si="58"/>
        <v>1183.8499999999999</v>
      </c>
    </row>
    <row r="3789" spans="1:17" x14ac:dyDescent="0.25">
      <c r="A3789" s="83" t="s">
        <v>11457</v>
      </c>
      <c r="B3789" s="84" t="s">
        <v>19162</v>
      </c>
      <c r="C3789" s="7">
        <v>1537</v>
      </c>
      <c r="D3789" s="7">
        <v>44</v>
      </c>
      <c r="E3789" s="1">
        <v>24426.38</v>
      </c>
      <c r="F3789" s="1">
        <v>1798.29</v>
      </c>
      <c r="G3789" s="1">
        <v>3885.74</v>
      </c>
      <c r="H3789" s="1">
        <v>2602.8200000000002</v>
      </c>
      <c r="I3789" s="6">
        <v>8286.85</v>
      </c>
      <c r="J3789" s="86"/>
      <c r="K3789" s="86"/>
      <c r="L3789" s="85"/>
      <c r="M3789" s="85"/>
      <c r="N3789" s="85"/>
      <c r="O3789" s="85"/>
      <c r="P3789" s="85"/>
      <c r="Q3789" s="1">
        <f t="shared" si="58"/>
        <v>8286.85</v>
      </c>
    </row>
    <row r="3790" spans="1:17" x14ac:dyDescent="0.25">
      <c r="A3790" s="83" t="s">
        <v>11458</v>
      </c>
      <c r="B3790" s="84" t="s">
        <v>19163</v>
      </c>
      <c r="C3790" s="7">
        <v>108</v>
      </c>
      <c r="D3790" s="7">
        <v>6</v>
      </c>
      <c r="E3790" s="1">
        <v>2418.3000000000002</v>
      </c>
      <c r="F3790" s="1">
        <v>126.36</v>
      </c>
      <c r="G3790" s="1">
        <v>529.87</v>
      </c>
      <c r="H3790" s="1">
        <v>257.69</v>
      </c>
      <c r="I3790" s="6">
        <v>913.92</v>
      </c>
      <c r="J3790" s="86"/>
      <c r="K3790" s="86"/>
      <c r="L3790" s="85"/>
      <c r="M3790" s="85"/>
      <c r="N3790" s="85"/>
      <c r="O3790" s="85"/>
      <c r="P3790" s="85"/>
      <c r="Q3790" s="1">
        <f t="shared" ref="Q3790:Q3853" si="59">I3790+P3790</f>
        <v>913.92</v>
      </c>
    </row>
    <row r="3791" spans="1:17" x14ac:dyDescent="0.25">
      <c r="A3791" s="83" t="s">
        <v>11459</v>
      </c>
      <c r="B3791" s="84" t="s">
        <v>19164</v>
      </c>
      <c r="C3791" s="7">
        <v>1042</v>
      </c>
      <c r="D3791" s="7">
        <v>28</v>
      </c>
      <c r="E3791" s="1">
        <v>11362.93</v>
      </c>
      <c r="F3791" s="1">
        <v>1219.1400000000001</v>
      </c>
      <c r="G3791" s="1">
        <v>2472.7399999999998</v>
      </c>
      <c r="H3791" s="1">
        <v>1210.81</v>
      </c>
      <c r="I3791" s="6">
        <v>4902.6899999999996</v>
      </c>
      <c r="J3791" s="86"/>
      <c r="K3791" s="86"/>
      <c r="L3791" s="85"/>
      <c r="M3791" s="85"/>
      <c r="N3791" s="85"/>
      <c r="O3791" s="85"/>
      <c r="P3791" s="85"/>
      <c r="Q3791" s="1">
        <f t="shared" si="59"/>
        <v>4902.6899999999996</v>
      </c>
    </row>
    <row r="3792" spans="1:17" x14ac:dyDescent="0.25">
      <c r="A3792" s="83" t="s">
        <v>11460</v>
      </c>
      <c r="B3792" s="84" t="s">
        <v>19165</v>
      </c>
      <c r="C3792" s="7">
        <v>395</v>
      </c>
      <c r="D3792" s="7">
        <v>10</v>
      </c>
      <c r="E3792" s="1">
        <v>3448.87</v>
      </c>
      <c r="F3792" s="1">
        <v>462.15</v>
      </c>
      <c r="G3792" s="1">
        <v>883.12</v>
      </c>
      <c r="H3792" s="1">
        <v>367.5</v>
      </c>
      <c r="I3792" s="6">
        <v>1712.77</v>
      </c>
      <c r="J3792" s="86"/>
      <c r="K3792" s="86"/>
      <c r="L3792" s="85"/>
      <c r="M3792" s="85"/>
      <c r="N3792" s="85"/>
      <c r="O3792" s="85"/>
      <c r="P3792" s="85"/>
      <c r="Q3792" s="1">
        <f t="shared" si="59"/>
        <v>1712.77</v>
      </c>
    </row>
    <row r="3793" spans="1:17" x14ac:dyDescent="0.25">
      <c r="A3793" s="83" t="s">
        <v>11461</v>
      </c>
      <c r="B3793" s="84" t="s">
        <v>19166</v>
      </c>
      <c r="C3793" s="7">
        <v>3501</v>
      </c>
      <c r="D3793" s="7">
        <v>108</v>
      </c>
      <c r="E3793" s="1">
        <v>75529.22</v>
      </c>
      <c r="F3793" s="1">
        <v>4096.16</v>
      </c>
      <c r="G3793" s="1">
        <v>9537.73</v>
      </c>
      <c r="H3793" s="1">
        <v>8048.23</v>
      </c>
      <c r="I3793" s="6">
        <v>21682.12</v>
      </c>
      <c r="J3793" s="86"/>
      <c r="K3793" s="86"/>
      <c r="L3793" s="85"/>
      <c r="M3793" s="85"/>
      <c r="N3793" s="85"/>
      <c r="O3793" s="85"/>
      <c r="P3793" s="85"/>
      <c r="Q3793" s="1">
        <f t="shared" si="59"/>
        <v>21682.12</v>
      </c>
    </row>
    <row r="3794" spans="1:17" x14ac:dyDescent="0.25">
      <c r="A3794" s="83" t="s">
        <v>11462</v>
      </c>
      <c r="B3794" s="84" t="s">
        <v>19167</v>
      </c>
      <c r="C3794" s="7">
        <v>140403</v>
      </c>
      <c r="D3794" s="7">
        <v>2119</v>
      </c>
      <c r="E3794" s="1">
        <v>1512315.56</v>
      </c>
      <c r="F3794" s="1">
        <v>164271.01999999999</v>
      </c>
      <c r="G3794" s="1">
        <v>187133.8</v>
      </c>
      <c r="H3794" s="1">
        <v>161149.1</v>
      </c>
      <c r="I3794" s="6">
        <v>512553.92</v>
      </c>
      <c r="J3794" s="86"/>
      <c r="K3794" s="86"/>
      <c r="L3794" s="85"/>
      <c r="M3794" s="85"/>
      <c r="N3794" s="85"/>
      <c r="O3794" s="85"/>
      <c r="P3794" s="85"/>
      <c r="Q3794" s="1">
        <f t="shared" si="59"/>
        <v>512553.92</v>
      </c>
    </row>
    <row r="3795" spans="1:17" x14ac:dyDescent="0.25">
      <c r="A3795" s="83" t="s">
        <v>11463</v>
      </c>
      <c r="B3795" s="84" t="s">
        <v>19168</v>
      </c>
      <c r="C3795" s="7">
        <v>971</v>
      </c>
      <c r="D3795" s="7">
        <v>32</v>
      </c>
      <c r="E3795" s="1">
        <v>18010.830000000002</v>
      </c>
      <c r="F3795" s="1">
        <v>1136.06</v>
      </c>
      <c r="G3795" s="1">
        <v>2825.99</v>
      </c>
      <c r="H3795" s="1">
        <v>1919.19</v>
      </c>
      <c r="I3795" s="6">
        <v>5881.24</v>
      </c>
      <c r="J3795" s="86"/>
      <c r="K3795" s="86"/>
      <c r="L3795" s="85"/>
      <c r="M3795" s="85"/>
      <c r="N3795" s="85"/>
      <c r="O3795" s="85"/>
      <c r="P3795" s="85"/>
      <c r="Q3795" s="1">
        <f t="shared" si="59"/>
        <v>5881.24</v>
      </c>
    </row>
    <row r="3796" spans="1:17" x14ac:dyDescent="0.25">
      <c r="A3796" s="83" t="s">
        <v>11464</v>
      </c>
      <c r="B3796" s="84" t="s">
        <v>19169</v>
      </c>
      <c r="C3796" s="7">
        <v>2717</v>
      </c>
      <c r="D3796" s="7">
        <v>51</v>
      </c>
      <c r="E3796" s="1">
        <v>15657.14</v>
      </c>
      <c r="F3796" s="1">
        <v>3178.88</v>
      </c>
      <c r="G3796" s="1">
        <v>4503.93</v>
      </c>
      <c r="H3796" s="1">
        <v>1668.39</v>
      </c>
      <c r="I3796" s="6">
        <v>9351.2000000000007</v>
      </c>
      <c r="J3796" s="86"/>
      <c r="K3796" s="86"/>
      <c r="L3796" s="85"/>
      <c r="M3796" s="85"/>
      <c r="N3796" s="85"/>
      <c r="O3796" s="85"/>
      <c r="P3796" s="85"/>
      <c r="Q3796" s="1">
        <f t="shared" si="59"/>
        <v>9351.2000000000007</v>
      </c>
    </row>
    <row r="3797" spans="1:17" x14ac:dyDescent="0.25">
      <c r="A3797" s="83" t="s">
        <v>11465</v>
      </c>
      <c r="B3797" s="84" t="s">
        <v>19170</v>
      </c>
      <c r="C3797" s="7">
        <v>237</v>
      </c>
      <c r="D3797" s="7">
        <v>4</v>
      </c>
      <c r="E3797" s="1">
        <v>141533.21</v>
      </c>
      <c r="F3797" s="1">
        <v>277.29000000000002</v>
      </c>
      <c r="G3797" s="1">
        <v>353.25</v>
      </c>
      <c r="H3797" s="1">
        <v>15081.47</v>
      </c>
      <c r="I3797" s="6">
        <v>15712.01</v>
      </c>
      <c r="J3797" s="86"/>
      <c r="K3797" s="86"/>
      <c r="L3797" s="85"/>
      <c r="M3797" s="85"/>
      <c r="N3797" s="85"/>
      <c r="O3797" s="85"/>
      <c r="P3797" s="85"/>
      <c r="Q3797" s="1">
        <f t="shared" si="59"/>
        <v>15712.01</v>
      </c>
    </row>
    <row r="3798" spans="1:17" x14ac:dyDescent="0.25">
      <c r="A3798" s="83" t="s">
        <v>11466</v>
      </c>
      <c r="B3798" s="84" t="s">
        <v>19171</v>
      </c>
      <c r="C3798" s="7">
        <v>180</v>
      </c>
      <c r="D3798" s="7">
        <v>2</v>
      </c>
      <c r="E3798" s="1">
        <v>488.56</v>
      </c>
      <c r="F3798" s="1">
        <v>210.6</v>
      </c>
      <c r="G3798" s="1">
        <v>176.62</v>
      </c>
      <c r="H3798" s="1">
        <v>52.06</v>
      </c>
      <c r="I3798" s="6">
        <v>439.28</v>
      </c>
      <c r="J3798" s="86"/>
      <c r="K3798" s="86"/>
      <c r="L3798" s="85"/>
      <c r="M3798" s="85"/>
      <c r="N3798" s="85"/>
      <c r="O3798" s="85"/>
      <c r="P3798" s="85"/>
      <c r="Q3798" s="1">
        <f t="shared" si="59"/>
        <v>439.28</v>
      </c>
    </row>
    <row r="3799" spans="1:17" x14ac:dyDescent="0.25">
      <c r="A3799" s="83" t="s">
        <v>11467</v>
      </c>
      <c r="B3799" s="84" t="s">
        <v>19172</v>
      </c>
      <c r="C3799" s="7">
        <v>444</v>
      </c>
      <c r="D3799" s="7">
        <v>20</v>
      </c>
      <c r="E3799" s="1">
        <v>12498.69</v>
      </c>
      <c r="F3799" s="1">
        <v>519.48</v>
      </c>
      <c r="G3799" s="1">
        <v>1766.25</v>
      </c>
      <c r="H3799" s="1">
        <v>1331.83</v>
      </c>
      <c r="I3799" s="6">
        <v>3617.56</v>
      </c>
      <c r="J3799" s="86"/>
      <c r="K3799" s="86"/>
      <c r="L3799" s="85"/>
      <c r="M3799" s="85"/>
      <c r="N3799" s="85"/>
      <c r="O3799" s="85"/>
      <c r="P3799" s="85"/>
      <c r="Q3799" s="1">
        <f t="shared" si="59"/>
        <v>3617.56</v>
      </c>
    </row>
    <row r="3800" spans="1:17" x14ac:dyDescent="0.25">
      <c r="A3800" s="83" t="s">
        <v>11468</v>
      </c>
      <c r="B3800" s="84" t="s">
        <v>19173</v>
      </c>
      <c r="C3800" s="7">
        <v>346</v>
      </c>
      <c r="D3800" s="7">
        <v>11</v>
      </c>
      <c r="E3800" s="1">
        <v>44624.66</v>
      </c>
      <c r="F3800" s="1">
        <v>404.82</v>
      </c>
      <c r="G3800" s="1">
        <v>971.43</v>
      </c>
      <c r="H3800" s="1">
        <v>4755.1099999999997</v>
      </c>
      <c r="I3800" s="6">
        <v>6131.36</v>
      </c>
      <c r="J3800" s="86"/>
      <c r="K3800" s="86"/>
      <c r="L3800" s="85"/>
      <c r="M3800" s="85"/>
      <c r="N3800" s="85"/>
      <c r="O3800" s="85"/>
      <c r="P3800" s="85"/>
      <c r="Q3800" s="1">
        <f t="shared" si="59"/>
        <v>6131.36</v>
      </c>
    </row>
    <row r="3801" spans="1:17" x14ac:dyDescent="0.25">
      <c r="A3801" s="83" t="s">
        <v>11469</v>
      </c>
      <c r="B3801" s="84" t="s">
        <v>19174</v>
      </c>
      <c r="C3801" s="7">
        <v>270</v>
      </c>
      <c r="D3801" s="7">
        <v>3</v>
      </c>
      <c r="E3801" s="1">
        <v>424.5</v>
      </c>
      <c r="F3801" s="1">
        <v>315.89999999999998</v>
      </c>
      <c r="G3801" s="1">
        <v>264.94</v>
      </c>
      <c r="H3801" s="1">
        <v>45.23</v>
      </c>
      <c r="I3801" s="6">
        <v>626.07000000000005</v>
      </c>
      <c r="J3801" s="86"/>
      <c r="K3801" s="86"/>
      <c r="L3801" s="85"/>
      <c r="M3801" s="85"/>
      <c r="N3801" s="85"/>
      <c r="O3801" s="85"/>
      <c r="P3801" s="85"/>
      <c r="Q3801" s="1">
        <f t="shared" si="59"/>
        <v>626.07000000000005</v>
      </c>
    </row>
    <row r="3802" spans="1:17" x14ac:dyDescent="0.25">
      <c r="A3802" s="83" t="s">
        <v>11470</v>
      </c>
      <c r="B3802" s="84" t="s">
        <v>19175</v>
      </c>
      <c r="C3802" s="7">
        <v>146</v>
      </c>
      <c r="D3802" s="7">
        <v>2</v>
      </c>
      <c r="E3802" s="1">
        <v>23627.84</v>
      </c>
      <c r="F3802" s="1">
        <v>170.82</v>
      </c>
      <c r="G3802" s="1">
        <v>176.62</v>
      </c>
      <c r="H3802" s="1">
        <v>2517.7399999999998</v>
      </c>
      <c r="I3802" s="6">
        <v>2865.18</v>
      </c>
      <c r="J3802" s="86"/>
      <c r="K3802" s="86"/>
      <c r="L3802" s="85"/>
      <c r="M3802" s="85"/>
      <c r="N3802" s="85"/>
      <c r="O3802" s="85"/>
      <c r="P3802" s="85"/>
      <c r="Q3802" s="1">
        <f t="shared" si="59"/>
        <v>2865.18</v>
      </c>
    </row>
    <row r="3803" spans="1:17" x14ac:dyDescent="0.25">
      <c r="A3803" s="83" t="s">
        <v>11471</v>
      </c>
      <c r="B3803" s="84" t="s">
        <v>19176</v>
      </c>
      <c r="C3803" s="7">
        <v>188</v>
      </c>
      <c r="D3803" s="7">
        <v>4</v>
      </c>
      <c r="E3803" s="1">
        <v>1605.21</v>
      </c>
      <c r="F3803" s="1">
        <v>219.96</v>
      </c>
      <c r="G3803" s="1">
        <v>353.25</v>
      </c>
      <c r="H3803" s="1">
        <v>171.05</v>
      </c>
      <c r="I3803" s="6">
        <v>744.26</v>
      </c>
      <c r="J3803" s="86"/>
      <c r="K3803" s="86"/>
      <c r="L3803" s="85"/>
      <c r="M3803" s="85"/>
      <c r="N3803" s="85"/>
      <c r="O3803" s="85"/>
      <c r="P3803" s="85"/>
      <c r="Q3803" s="1">
        <f t="shared" si="59"/>
        <v>744.26</v>
      </c>
    </row>
    <row r="3804" spans="1:17" x14ac:dyDescent="0.25">
      <c r="A3804" s="83" t="s">
        <v>11472</v>
      </c>
      <c r="B3804" s="84" t="s">
        <v>19177</v>
      </c>
      <c r="C3804" s="7">
        <v>227</v>
      </c>
      <c r="D3804" s="7">
        <v>7</v>
      </c>
      <c r="E3804" s="1">
        <v>6058.22</v>
      </c>
      <c r="F3804" s="1">
        <v>265.58999999999997</v>
      </c>
      <c r="G3804" s="1">
        <v>618.17999999999995</v>
      </c>
      <c r="H3804" s="1">
        <v>645.54999999999995</v>
      </c>
      <c r="I3804" s="6">
        <v>1529.32</v>
      </c>
      <c r="J3804" s="86"/>
      <c r="K3804" s="86"/>
      <c r="L3804" s="85"/>
      <c r="M3804" s="85"/>
      <c r="N3804" s="85"/>
      <c r="O3804" s="85"/>
      <c r="P3804" s="85"/>
      <c r="Q3804" s="1">
        <f t="shared" si="59"/>
        <v>1529.32</v>
      </c>
    </row>
    <row r="3805" spans="1:17" x14ac:dyDescent="0.25">
      <c r="A3805" s="83" t="s">
        <v>11473</v>
      </c>
      <c r="B3805" s="84" t="s">
        <v>19178</v>
      </c>
      <c r="C3805" s="7">
        <v>610</v>
      </c>
      <c r="D3805" s="7">
        <v>16</v>
      </c>
      <c r="E3805" s="1">
        <v>5691.23</v>
      </c>
      <c r="F3805" s="1">
        <v>713.7</v>
      </c>
      <c r="G3805" s="1">
        <v>1413</v>
      </c>
      <c r="H3805" s="1">
        <v>606.45000000000005</v>
      </c>
      <c r="I3805" s="6">
        <v>2733.15</v>
      </c>
      <c r="J3805" s="86"/>
      <c r="K3805" s="86"/>
      <c r="L3805" s="85"/>
      <c r="M3805" s="85"/>
      <c r="N3805" s="85"/>
      <c r="O3805" s="85"/>
      <c r="P3805" s="85"/>
      <c r="Q3805" s="1">
        <f t="shared" si="59"/>
        <v>2733.15</v>
      </c>
    </row>
    <row r="3806" spans="1:17" x14ac:dyDescent="0.25">
      <c r="A3806" s="83" t="s">
        <v>11474</v>
      </c>
      <c r="B3806" s="84" t="s">
        <v>19179</v>
      </c>
      <c r="C3806" s="7">
        <v>212</v>
      </c>
      <c r="D3806" s="7">
        <v>10</v>
      </c>
      <c r="E3806" s="1">
        <v>4533.13</v>
      </c>
      <c r="F3806" s="1">
        <v>248.04</v>
      </c>
      <c r="G3806" s="1">
        <v>883.12</v>
      </c>
      <c r="H3806" s="1">
        <v>483.04</v>
      </c>
      <c r="I3806" s="6">
        <v>1614.2</v>
      </c>
      <c r="J3806" s="86"/>
      <c r="K3806" s="86"/>
      <c r="L3806" s="85"/>
      <c r="M3806" s="85"/>
      <c r="N3806" s="85"/>
      <c r="O3806" s="85"/>
      <c r="P3806" s="85"/>
      <c r="Q3806" s="1">
        <f t="shared" si="59"/>
        <v>1614.2</v>
      </c>
    </row>
    <row r="3807" spans="1:17" x14ac:dyDescent="0.25">
      <c r="A3807" s="83" t="s">
        <v>11475</v>
      </c>
      <c r="B3807" s="84" t="s">
        <v>19180</v>
      </c>
      <c r="C3807" s="7">
        <v>909</v>
      </c>
      <c r="D3807" s="7">
        <v>35</v>
      </c>
      <c r="E3807" s="1">
        <v>11417.85</v>
      </c>
      <c r="F3807" s="1">
        <v>1063.53</v>
      </c>
      <c r="G3807" s="1">
        <v>3090.93</v>
      </c>
      <c r="H3807" s="1">
        <v>1216.6600000000001</v>
      </c>
      <c r="I3807" s="6">
        <v>5371.12</v>
      </c>
      <c r="J3807" s="86"/>
      <c r="K3807" s="86"/>
      <c r="L3807" s="85"/>
      <c r="M3807" s="85"/>
      <c r="N3807" s="85"/>
      <c r="O3807" s="85"/>
      <c r="P3807" s="85"/>
      <c r="Q3807" s="1">
        <f t="shared" si="59"/>
        <v>5371.12</v>
      </c>
    </row>
    <row r="3808" spans="1:17" x14ac:dyDescent="0.25">
      <c r="A3808" s="83" t="s">
        <v>11476</v>
      </c>
      <c r="B3808" s="84" t="s">
        <v>19181</v>
      </c>
      <c r="C3808" s="7">
        <v>813</v>
      </c>
      <c r="D3808" s="7">
        <v>35</v>
      </c>
      <c r="E3808" s="1">
        <v>12303.53</v>
      </c>
      <c r="F3808" s="1">
        <v>951.21</v>
      </c>
      <c r="G3808" s="1">
        <v>3090.93</v>
      </c>
      <c r="H3808" s="1">
        <v>1311.04</v>
      </c>
      <c r="I3808" s="6">
        <v>5353.18</v>
      </c>
      <c r="J3808" s="86"/>
      <c r="K3808" s="86"/>
      <c r="L3808" s="85"/>
      <c r="M3808" s="85"/>
      <c r="N3808" s="85"/>
      <c r="O3808" s="85"/>
      <c r="P3808" s="85"/>
      <c r="Q3808" s="1">
        <f t="shared" si="59"/>
        <v>5353.18</v>
      </c>
    </row>
    <row r="3809" spans="1:17" x14ac:dyDescent="0.25">
      <c r="A3809" s="83" t="s">
        <v>11477</v>
      </c>
      <c r="B3809" s="84" t="s">
        <v>19182</v>
      </c>
      <c r="C3809" s="7">
        <v>1385</v>
      </c>
      <c r="D3809" s="7">
        <v>59</v>
      </c>
      <c r="E3809" s="1">
        <v>65727.89</v>
      </c>
      <c r="F3809" s="1">
        <v>1620.45</v>
      </c>
      <c r="G3809" s="1">
        <v>5210.42</v>
      </c>
      <c r="H3809" s="1">
        <v>7003.82</v>
      </c>
      <c r="I3809" s="6">
        <v>13834.69</v>
      </c>
      <c r="J3809" s="86"/>
      <c r="K3809" s="86"/>
      <c r="L3809" s="85"/>
      <c r="M3809" s="85"/>
      <c r="N3809" s="85"/>
      <c r="O3809" s="85"/>
      <c r="P3809" s="85"/>
      <c r="Q3809" s="1">
        <f t="shared" si="59"/>
        <v>13834.69</v>
      </c>
    </row>
    <row r="3810" spans="1:17" x14ac:dyDescent="0.25">
      <c r="A3810" s="83" t="s">
        <v>11478</v>
      </c>
      <c r="B3810" s="84" t="s">
        <v>19183</v>
      </c>
      <c r="C3810" s="7">
        <v>104</v>
      </c>
      <c r="D3810" s="7">
        <v>5</v>
      </c>
      <c r="E3810" s="1">
        <v>4200.95</v>
      </c>
      <c r="F3810" s="1">
        <v>121.68</v>
      </c>
      <c r="G3810" s="1">
        <v>441.56</v>
      </c>
      <c r="H3810" s="1">
        <v>447.65</v>
      </c>
      <c r="I3810" s="6">
        <v>1010.89</v>
      </c>
      <c r="J3810" s="86"/>
      <c r="K3810" s="86"/>
      <c r="L3810" s="85"/>
      <c r="M3810" s="85"/>
      <c r="N3810" s="85"/>
      <c r="O3810" s="85"/>
      <c r="P3810" s="85"/>
      <c r="Q3810" s="1">
        <f t="shared" si="59"/>
        <v>1010.89</v>
      </c>
    </row>
    <row r="3811" spans="1:17" x14ac:dyDescent="0.25">
      <c r="A3811" s="83" t="s">
        <v>11479</v>
      </c>
      <c r="B3811" s="84" t="s">
        <v>19184</v>
      </c>
      <c r="C3811" s="7">
        <v>14649</v>
      </c>
      <c r="D3811" s="7">
        <v>186</v>
      </c>
      <c r="E3811" s="1">
        <v>275044.58</v>
      </c>
      <c r="F3811" s="1">
        <v>17139.28</v>
      </c>
      <c r="G3811" s="1">
        <v>16426.09</v>
      </c>
      <c r="H3811" s="1">
        <v>29308.16</v>
      </c>
      <c r="I3811" s="6">
        <v>62873.53</v>
      </c>
      <c r="J3811" s="86"/>
      <c r="K3811" s="86"/>
      <c r="L3811" s="85"/>
      <c r="M3811" s="85"/>
      <c r="N3811" s="85"/>
      <c r="O3811" s="85"/>
      <c r="P3811" s="85"/>
      <c r="Q3811" s="1">
        <f t="shared" si="59"/>
        <v>62873.53</v>
      </c>
    </row>
    <row r="3812" spans="1:17" x14ac:dyDescent="0.25">
      <c r="A3812" s="83" t="s">
        <v>11480</v>
      </c>
      <c r="B3812" s="84" t="s">
        <v>19185</v>
      </c>
      <c r="C3812" s="7">
        <v>643</v>
      </c>
      <c r="D3812" s="7">
        <v>25</v>
      </c>
      <c r="E3812" s="1">
        <v>13703.27</v>
      </c>
      <c r="F3812" s="1">
        <v>752.3</v>
      </c>
      <c r="G3812" s="1">
        <v>2207.81</v>
      </c>
      <c r="H3812" s="1">
        <v>1460.19</v>
      </c>
      <c r="I3812" s="6">
        <v>4420.3</v>
      </c>
      <c r="J3812" s="86"/>
      <c r="K3812" s="86"/>
      <c r="L3812" s="85"/>
      <c r="M3812" s="85"/>
      <c r="N3812" s="85"/>
      <c r="O3812" s="85"/>
      <c r="P3812" s="85"/>
      <c r="Q3812" s="1">
        <f t="shared" si="59"/>
        <v>4420.3</v>
      </c>
    </row>
    <row r="3813" spans="1:17" x14ac:dyDescent="0.25">
      <c r="A3813" s="83" t="s">
        <v>11481</v>
      </c>
      <c r="B3813" s="84" t="s">
        <v>19186</v>
      </c>
      <c r="C3813" s="7">
        <v>578</v>
      </c>
      <c r="D3813" s="7">
        <v>7</v>
      </c>
      <c r="E3813" s="1">
        <v>3109.2</v>
      </c>
      <c r="F3813" s="1">
        <v>676.26</v>
      </c>
      <c r="G3813" s="1">
        <v>618.17999999999995</v>
      </c>
      <c r="H3813" s="1">
        <v>331.31</v>
      </c>
      <c r="I3813" s="6">
        <v>1625.75</v>
      </c>
      <c r="J3813" s="86"/>
      <c r="K3813" s="86"/>
      <c r="L3813" s="85"/>
      <c r="M3813" s="85"/>
      <c r="N3813" s="85"/>
      <c r="O3813" s="85"/>
      <c r="P3813" s="85"/>
      <c r="Q3813" s="1">
        <f t="shared" si="59"/>
        <v>1625.75</v>
      </c>
    </row>
    <row r="3814" spans="1:17" x14ac:dyDescent="0.25">
      <c r="A3814" s="83" t="s">
        <v>11482</v>
      </c>
      <c r="B3814" s="84" t="s">
        <v>19187</v>
      </c>
      <c r="C3814" s="7">
        <v>1034</v>
      </c>
      <c r="D3814" s="7">
        <v>33</v>
      </c>
      <c r="E3814" s="1">
        <v>21170.22</v>
      </c>
      <c r="F3814" s="1">
        <v>1209.78</v>
      </c>
      <c r="G3814" s="1">
        <v>2914.3</v>
      </c>
      <c r="H3814" s="1">
        <v>2255.86</v>
      </c>
      <c r="I3814" s="6">
        <v>6379.94</v>
      </c>
      <c r="J3814" s="86"/>
      <c r="K3814" s="86"/>
      <c r="L3814" s="85"/>
      <c r="M3814" s="85"/>
      <c r="N3814" s="85"/>
      <c r="O3814" s="85"/>
      <c r="P3814" s="85"/>
      <c r="Q3814" s="1">
        <f t="shared" si="59"/>
        <v>6379.94</v>
      </c>
    </row>
    <row r="3815" spans="1:17" x14ac:dyDescent="0.25">
      <c r="A3815" s="83" t="s">
        <v>11483</v>
      </c>
      <c r="B3815" s="84" t="s">
        <v>19188</v>
      </c>
      <c r="C3815" s="7">
        <v>187</v>
      </c>
      <c r="D3815" s="7">
        <v>2</v>
      </c>
      <c r="E3815" s="1">
        <v>522.52</v>
      </c>
      <c r="F3815" s="1">
        <v>218.79</v>
      </c>
      <c r="G3815" s="1">
        <v>176.62</v>
      </c>
      <c r="H3815" s="1">
        <v>55.68</v>
      </c>
      <c r="I3815" s="6">
        <v>451.09</v>
      </c>
      <c r="J3815" s="86"/>
      <c r="K3815" s="86"/>
      <c r="L3815" s="85"/>
      <c r="M3815" s="85"/>
      <c r="N3815" s="85"/>
      <c r="O3815" s="85"/>
      <c r="P3815" s="85"/>
      <c r="Q3815" s="1">
        <f t="shared" si="59"/>
        <v>451.09</v>
      </c>
    </row>
    <row r="3816" spans="1:17" x14ac:dyDescent="0.25">
      <c r="A3816" s="83" t="s">
        <v>11484</v>
      </c>
      <c r="B3816" s="84" t="s">
        <v>19189</v>
      </c>
      <c r="C3816" s="7">
        <v>483</v>
      </c>
      <c r="D3816" s="7">
        <v>15</v>
      </c>
      <c r="E3816" s="1">
        <v>2851.69</v>
      </c>
      <c r="F3816" s="1">
        <v>565.11</v>
      </c>
      <c r="G3816" s="1">
        <v>1324.69</v>
      </c>
      <c r="H3816" s="1">
        <v>303.87</v>
      </c>
      <c r="I3816" s="6">
        <v>2193.67</v>
      </c>
      <c r="J3816" s="86"/>
      <c r="K3816" s="86"/>
      <c r="L3816" s="85"/>
      <c r="M3816" s="85"/>
      <c r="N3816" s="85"/>
      <c r="O3816" s="85"/>
      <c r="P3816" s="85"/>
      <c r="Q3816" s="1">
        <f t="shared" si="59"/>
        <v>2193.67</v>
      </c>
    </row>
    <row r="3817" spans="1:17" x14ac:dyDescent="0.25">
      <c r="A3817" s="83" t="s">
        <v>11485</v>
      </c>
      <c r="B3817" s="84" t="s">
        <v>19190</v>
      </c>
      <c r="C3817" s="7">
        <v>96</v>
      </c>
      <c r="D3817" s="7">
        <v>3</v>
      </c>
      <c r="E3817" s="1">
        <v>354.11</v>
      </c>
      <c r="F3817" s="1">
        <v>112.32</v>
      </c>
      <c r="G3817" s="1">
        <v>264.94</v>
      </c>
      <c r="H3817" s="1">
        <v>37.74</v>
      </c>
      <c r="I3817" s="6">
        <v>415</v>
      </c>
      <c r="J3817" s="86"/>
      <c r="K3817" s="86"/>
      <c r="L3817" s="85"/>
      <c r="M3817" s="85"/>
      <c r="N3817" s="85"/>
      <c r="O3817" s="85"/>
      <c r="P3817" s="85"/>
      <c r="Q3817" s="1">
        <f t="shared" si="59"/>
        <v>415</v>
      </c>
    </row>
    <row r="3818" spans="1:17" x14ac:dyDescent="0.25">
      <c r="A3818" s="83" t="s">
        <v>11486</v>
      </c>
      <c r="B3818" s="84" t="s">
        <v>19191</v>
      </c>
      <c r="C3818" s="7">
        <v>90</v>
      </c>
      <c r="D3818" s="7">
        <v>0</v>
      </c>
      <c r="E3818" s="1">
        <v>0</v>
      </c>
      <c r="F3818" s="1">
        <v>105.3</v>
      </c>
      <c r="G3818" s="1">
        <v>0</v>
      </c>
      <c r="H3818" s="1">
        <v>0</v>
      </c>
      <c r="I3818" s="6">
        <v>105.3</v>
      </c>
      <c r="J3818" s="86"/>
      <c r="K3818" s="86"/>
      <c r="L3818" s="85"/>
      <c r="M3818" s="85"/>
      <c r="N3818" s="85"/>
      <c r="O3818" s="85"/>
      <c r="P3818" s="85"/>
      <c r="Q3818" s="1">
        <f t="shared" si="59"/>
        <v>105.3</v>
      </c>
    </row>
    <row r="3819" spans="1:17" x14ac:dyDescent="0.25">
      <c r="A3819" s="83" t="s">
        <v>11487</v>
      </c>
      <c r="B3819" s="84" t="s">
        <v>19192</v>
      </c>
      <c r="C3819" s="7">
        <v>284</v>
      </c>
      <c r="D3819" s="7">
        <v>6</v>
      </c>
      <c r="E3819" s="1">
        <v>2578.62</v>
      </c>
      <c r="F3819" s="1">
        <v>332.28</v>
      </c>
      <c r="G3819" s="1">
        <v>529.87</v>
      </c>
      <c r="H3819" s="1">
        <v>274.77999999999997</v>
      </c>
      <c r="I3819" s="6">
        <v>1136.93</v>
      </c>
      <c r="J3819" s="86"/>
      <c r="K3819" s="86"/>
      <c r="L3819" s="85"/>
      <c r="M3819" s="85"/>
      <c r="N3819" s="85"/>
      <c r="O3819" s="85"/>
      <c r="P3819" s="85"/>
      <c r="Q3819" s="1">
        <f t="shared" si="59"/>
        <v>1136.93</v>
      </c>
    </row>
    <row r="3820" spans="1:17" x14ac:dyDescent="0.25">
      <c r="A3820" s="83" t="s">
        <v>11488</v>
      </c>
      <c r="B3820" s="84" t="s">
        <v>19193</v>
      </c>
      <c r="C3820" s="7">
        <v>258</v>
      </c>
      <c r="D3820" s="7">
        <v>4</v>
      </c>
      <c r="E3820" s="1">
        <v>450.69</v>
      </c>
      <c r="F3820" s="1">
        <v>301.86</v>
      </c>
      <c r="G3820" s="1">
        <v>353.25</v>
      </c>
      <c r="H3820" s="1">
        <v>48.02</v>
      </c>
      <c r="I3820" s="6">
        <v>703.13</v>
      </c>
      <c r="J3820" s="86"/>
      <c r="K3820" s="86"/>
      <c r="L3820" s="85"/>
      <c r="M3820" s="85"/>
      <c r="N3820" s="85"/>
      <c r="O3820" s="85"/>
      <c r="P3820" s="85"/>
      <c r="Q3820" s="1">
        <f t="shared" si="59"/>
        <v>703.13</v>
      </c>
    </row>
    <row r="3821" spans="1:17" x14ac:dyDescent="0.25">
      <c r="A3821" s="83" t="s">
        <v>11489</v>
      </c>
      <c r="B3821" s="84" t="s">
        <v>19194</v>
      </c>
      <c r="C3821" s="7">
        <v>1843</v>
      </c>
      <c r="D3821" s="7">
        <v>37</v>
      </c>
      <c r="E3821" s="1">
        <v>43974.99</v>
      </c>
      <c r="F3821" s="1">
        <v>2156.3000000000002</v>
      </c>
      <c r="G3821" s="1">
        <v>3267.55</v>
      </c>
      <c r="H3821" s="1">
        <v>4685.88</v>
      </c>
      <c r="I3821" s="6">
        <v>10109.73</v>
      </c>
      <c r="J3821" s="86"/>
      <c r="K3821" s="86"/>
      <c r="L3821" s="85"/>
      <c r="M3821" s="85"/>
      <c r="N3821" s="85"/>
      <c r="O3821" s="85"/>
      <c r="P3821" s="85"/>
      <c r="Q3821" s="1">
        <f t="shared" si="59"/>
        <v>10109.73</v>
      </c>
    </row>
    <row r="3822" spans="1:17" x14ac:dyDescent="0.25">
      <c r="A3822" s="83" t="s">
        <v>11490</v>
      </c>
      <c r="B3822" s="84" t="s">
        <v>19195</v>
      </c>
      <c r="C3822" s="7">
        <v>203</v>
      </c>
      <c r="D3822" s="7">
        <v>20</v>
      </c>
      <c r="E3822" s="1">
        <v>12817.91</v>
      </c>
      <c r="F3822" s="1">
        <v>237.51</v>
      </c>
      <c r="G3822" s="1">
        <v>1766.25</v>
      </c>
      <c r="H3822" s="1">
        <v>1365.85</v>
      </c>
      <c r="I3822" s="6">
        <v>3369.61</v>
      </c>
      <c r="J3822" s="86"/>
      <c r="K3822" s="86"/>
      <c r="L3822" s="85"/>
      <c r="M3822" s="85"/>
      <c r="N3822" s="85"/>
      <c r="O3822" s="85"/>
      <c r="P3822" s="85"/>
      <c r="Q3822" s="1">
        <f t="shared" si="59"/>
        <v>3369.61</v>
      </c>
    </row>
    <row r="3823" spans="1:17" x14ac:dyDescent="0.25">
      <c r="A3823" s="83" t="s">
        <v>11491</v>
      </c>
      <c r="B3823" s="84" t="s">
        <v>19196</v>
      </c>
      <c r="C3823" s="7">
        <v>981</v>
      </c>
      <c r="D3823" s="7">
        <v>30</v>
      </c>
      <c r="E3823" s="1">
        <v>21839.66</v>
      </c>
      <c r="F3823" s="1">
        <v>1147.77</v>
      </c>
      <c r="G3823" s="1">
        <v>2649.37</v>
      </c>
      <c r="H3823" s="1">
        <v>2327.1799999999998</v>
      </c>
      <c r="I3823" s="6">
        <v>6124.32</v>
      </c>
      <c r="J3823" s="86"/>
      <c r="K3823" s="86"/>
      <c r="L3823" s="85"/>
      <c r="M3823" s="85"/>
      <c r="N3823" s="85"/>
      <c r="O3823" s="85"/>
      <c r="P3823" s="85"/>
      <c r="Q3823" s="1">
        <f t="shared" si="59"/>
        <v>6124.32</v>
      </c>
    </row>
    <row r="3824" spans="1:17" x14ac:dyDescent="0.25">
      <c r="A3824" s="83" t="s">
        <v>11492</v>
      </c>
      <c r="B3824" s="84" t="s">
        <v>19197</v>
      </c>
      <c r="C3824" s="7">
        <v>171</v>
      </c>
      <c r="D3824" s="7">
        <v>7</v>
      </c>
      <c r="E3824" s="1">
        <v>1465.65</v>
      </c>
      <c r="F3824" s="1">
        <v>200.07</v>
      </c>
      <c r="G3824" s="1">
        <v>618.17999999999995</v>
      </c>
      <c r="H3824" s="1">
        <v>156.18</v>
      </c>
      <c r="I3824" s="6">
        <v>974.43</v>
      </c>
      <c r="J3824" s="86"/>
      <c r="K3824" s="86"/>
      <c r="L3824" s="85"/>
      <c r="M3824" s="85"/>
      <c r="N3824" s="85"/>
      <c r="O3824" s="85"/>
      <c r="P3824" s="85"/>
      <c r="Q3824" s="1">
        <f t="shared" si="59"/>
        <v>974.43</v>
      </c>
    </row>
    <row r="3825" spans="1:17" x14ac:dyDescent="0.25">
      <c r="A3825" s="83" t="s">
        <v>11493</v>
      </c>
      <c r="B3825" s="84" t="s">
        <v>19198</v>
      </c>
      <c r="C3825" s="7">
        <v>206</v>
      </c>
      <c r="D3825" s="7">
        <v>4</v>
      </c>
      <c r="E3825" s="1">
        <v>774.03</v>
      </c>
      <c r="F3825" s="1">
        <v>241.02</v>
      </c>
      <c r="G3825" s="1">
        <v>353.25</v>
      </c>
      <c r="H3825" s="1">
        <v>82.48</v>
      </c>
      <c r="I3825" s="6">
        <v>676.75</v>
      </c>
      <c r="J3825" s="86"/>
      <c r="K3825" s="86"/>
      <c r="L3825" s="85"/>
      <c r="M3825" s="85"/>
      <c r="N3825" s="85"/>
      <c r="O3825" s="85"/>
      <c r="P3825" s="85"/>
      <c r="Q3825" s="1">
        <f t="shared" si="59"/>
        <v>676.75</v>
      </c>
    </row>
    <row r="3826" spans="1:17" x14ac:dyDescent="0.25">
      <c r="A3826" s="83" t="s">
        <v>11494</v>
      </c>
      <c r="B3826" s="84" t="s">
        <v>19199</v>
      </c>
      <c r="C3826" s="7">
        <v>130</v>
      </c>
      <c r="D3826" s="7">
        <v>7</v>
      </c>
      <c r="E3826" s="1">
        <v>1575.67</v>
      </c>
      <c r="F3826" s="1">
        <v>152.1</v>
      </c>
      <c r="G3826" s="1">
        <v>618.17999999999995</v>
      </c>
      <c r="H3826" s="1">
        <v>167.9</v>
      </c>
      <c r="I3826" s="6">
        <v>938.18</v>
      </c>
      <c r="J3826" s="86"/>
      <c r="K3826" s="86"/>
      <c r="L3826" s="85"/>
      <c r="M3826" s="85"/>
      <c r="N3826" s="85"/>
      <c r="O3826" s="85"/>
      <c r="P3826" s="85"/>
      <c r="Q3826" s="1">
        <f t="shared" si="59"/>
        <v>938.18</v>
      </c>
    </row>
    <row r="3827" spans="1:17" x14ac:dyDescent="0.25">
      <c r="A3827" s="83" t="s">
        <v>11495</v>
      </c>
      <c r="B3827" s="84" t="s">
        <v>19200</v>
      </c>
      <c r="C3827" s="7">
        <v>771</v>
      </c>
      <c r="D3827" s="7">
        <v>16</v>
      </c>
      <c r="E3827" s="1">
        <v>5381.85</v>
      </c>
      <c r="F3827" s="1">
        <v>902.06</v>
      </c>
      <c r="G3827" s="1">
        <v>1413</v>
      </c>
      <c r="H3827" s="1">
        <v>573.48</v>
      </c>
      <c r="I3827" s="6">
        <v>2888.54</v>
      </c>
      <c r="J3827" s="86"/>
      <c r="K3827" s="86"/>
      <c r="L3827" s="85"/>
      <c r="M3827" s="85"/>
      <c r="N3827" s="85"/>
      <c r="O3827" s="85"/>
      <c r="P3827" s="85"/>
      <c r="Q3827" s="1">
        <f t="shared" si="59"/>
        <v>2888.54</v>
      </c>
    </row>
    <row r="3828" spans="1:17" x14ac:dyDescent="0.25">
      <c r="A3828" s="83" t="s">
        <v>11496</v>
      </c>
      <c r="B3828" s="84" t="s">
        <v>19201</v>
      </c>
      <c r="C3828" s="7">
        <v>980</v>
      </c>
      <c r="D3828" s="7">
        <v>30</v>
      </c>
      <c r="E3828" s="1">
        <v>78260.800000000003</v>
      </c>
      <c r="F3828" s="1">
        <v>1146.5999999999999</v>
      </c>
      <c r="G3828" s="1">
        <v>2649.37</v>
      </c>
      <c r="H3828" s="1">
        <v>8339.2999999999993</v>
      </c>
      <c r="I3828" s="6">
        <v>12135.27</v>
      </c>
      <c r="J3828" s="86"/>
      <c r="K3828" s="86"/>
      <c r="L3828" s="85"/>
      <c r="M3828" s="85"/>
      <c r="N3828" s="85"/>
      <c r="O3828" s="85"/>
      <c r="P3828" s="85"/>
      <c r="Q3828" s="1">
        <f t="shared" si="59"/>
        <v>12135.27</v>
      </c>
    </row>
    <row r="3829" spans="1:17" x14ac:dyDescent="0.25">
      <c r="A3829" s="83" t="s">
        <v>11497</v>
      </c>
      <c r="B3829" s="84" t="s">
        <v>19202</v>
      </c>
      <c r="C3829" s="7">
        <v>203</v>
      </c>
      <c r="D3829" s="7">
        <v>11</v>
      </c>
      <c r="E3829" s="1">
        <v>5541.8</v>
      </c>
      <c r="F3829" s="1">
        <v>237.51</v>
      </c>
      <c r="G3829" s="1">
        <v>971.43</v>
      </c>
      <c r="H3829" s="1">
        <v>590.52</v>
      </c>
      <c r="I3829" s="6">
        <v>1799.46</v>
      </c>
      <c r="J3829" s="86"/>
      <c r="K3829" s="86"/>
      <c r="L3829" s="85"/>
      <c r="M3829" s="85"/>
      <c r="N3829" s="85"/>
      <c r="O3829" s="85"/>
      <c r="P3829" s="85"/>
      <c r="Q3829" s="1">
        <f t="shared" si="59"/>
        <v>1799.46</v>
      </c>
    </row>
    <row r="3830" spans="1:17" x14ac:dyDescent="0.25">
      <c r="A3830" s="83" t="s">
        <v>11498</v>
      </c>
      <c r="B3830" s="84" t="s">
        <v>19203</v>
      </c>
      <c r="C3830" s="7">
        <v>2166</v>
      </c>
      <c r="D3830" s="7">
        <v>62</v>
      </c>
      <c r="E3830" s="1">
        <v>19632.189999999999</v>
      </c>
      <c r="F3830" s="1">
        <v>2534.2199999999998</v>
      </c>
      <c r="G3830" s="1">
        <v>5475.36</v>
      </c>
      <c r="H3830" s="1">
        <v>2091.9699999999998</v>
      </c>
      <c r="I3830" s="6">
        <v>10101.549999999999</v>
      </c>
      <c r="J3830" s="86"/>
      <c r="K3830" s="86"/>
      <c r="L3830" s="85"/>
      <c r="M3830" s="85"/>
      <c r="N3830" s="85"/>
      <c r="O3830" s="85"/>
      <c r="P3830" s="85"/>
      <c r="Q3830" s="1">
        <f t="shared" si="59"/>
        <v>10101.549999999999</v>
      </c>
    </row>
    <row r="3831" spans="1:17" x14ac:dyDescent="0.25">
      <c r="A3831" s="83" t="s">
        <v>11499</v>
      </c>
      <c r="B3831" s="84" t="s">
        <v>19204</v>
      </c>
      <c r="C3831" s="7">
        <v>410</v>
      </c>
      <c r="D3831" s="7">
        <v>5</v>
      </c>
      <c r="E3831" s="1">
        <v>3398.37</v>
      </c>
      <c r="F3831" s="1">
        <v>479.7</v>
      </c>
      <c r="G3831" s="1">
        <v>441.56</v>
      </c>
      <c r="H3831" s="1">
        <v>362.12</v>
      </c>
      <c r="I3831" s="6">
        <v>1283.3800000000001</v>
      </c>
      <c r="J3831" s="86"/>
      <c r="K3831" s="86"/>
      <c r="L3831" s="85"/>
      <c r="M3831" s="85"/>
      <c r="N3831" s="85"/>
      <c r="O3831" s="85"/>
      <c r="P3831" s="85"/>
      <c r="Q3831" s="1">
        <f t="shared" si="59"/>
        <v>1283.3800000000001</v>
      </c>
    </row>
    <row r="3832" spans="1:17" x14ac:dyDescent="0.25">
      <c r="A3832" s="83" t="s">
        <v>11500</v>
      </c>
      <c r="B3832" s="84" t="s">
        <v>19205</v>
      </c>
      <c r="C3832" s="7">
        <v>255</v>
      </c>
      <c r="D3832" s="7">
        <v>10</v>
      </c>
      <c r="E3832" s="1">
        <v>2075.75</v>
      </c>
      <c r="F3832" s="1">
        <v>298.35000000000002</v>
      </c>
      <c r="G3832" s="1">
        <v>883.12</v>
      </c>
      <c r="H3832" s="1">
        <v>221.18</v>
      </c>
      <c r="I3832" s="6">
        <v>1402.65</v>
      </c>
      <c r="J3832" s="86"/>
      <c r="K3832" s="86"/>
      <c r="L3832" s="85"/>
      <c r="M3832" s="85"/>
      <c r="N3832" s="85"/>
      <c r="O3832" s="85"/>
      <c r="P3832" s="85"/>
      <c r="Q3832" s="1">
        <f t="shared" si="59"/>
        <v>1402.65</v>
      </c>
    </row>
    <row r="3833" spans="1:17" x14ac:dyDescent="0.25">
      <c r="A3833" s="83" t="s">
        <v>11501</v>
      </c>
      <c r="B3833" s="84" t="s">
        <v>19206</v>
      </c>
      <c r="C3833" s="7">
        <v>436</v>
      </c>
      <c r="D3833" s="7">
        <v>15</v>
      </c>
      <c r="E3833" s="1">
        <v>4828.57</v>
      </c>
      <c r="F3833" s="1">
        <v>510.12</v>
      </c>
      <c r="G3833" s="1">
        <v>1324.69</v>
      </c>
      <c r="H3833" s="1">
        <v>514.52</v>
      </c>
      <c r="I3833" s="6">
        <v>2349.33</v>
      </c>
      <c r="J3833" s="86"/>
      <c r="K3833" s="86"/>
      <c r="L3833" s="85"/>
      <c r="M3833" s="85"/>
      <c r="N3833" s="85"/>
      <c r="O3833" s="85"/>
      <c r="P3833" s="85"/>
      <c r="Q3833" s="1">
        <f t="shared" si="59"/>
        <v>2349.33</v>
      </c>
    </row>
    <row r="3834" spans="1:17" x14ac:dyDescent="0.25">
      <c r="A3834" s="83" t="s">
        <v>11502</v>
      </c>
      <c r="B3834" s="84" t="s">
        <v>19207</v>
      </c>
      <c r="C3834" s="7">
        <v>347</v>
      </c>
      <c r="D3834" s="7">
        <v>12</v>
      </c>
      <c r="E3834" s="1">
        <v>3889.01</v>
      </c>
      <c r="F3834" s="1">
        <v>405.99</v>
      </c>
      <c r="G3834" s="1">
        <v>1059.74</v>
      </c>
      <c r="H3834" s="1">
        <v>414.41</v>
      </c>
      <c r="I3834" s="6">
        <v>1880.14</v>
      </c>
      <c r="J3834" s="86"/>
      <c r="K3834" s="86"/>
      <c r="L3834" s="85"/>
      <c r="M3834" s="85"/>
      <c r="N3834" s="85"/>
      <c r="O3834" s="85"/>
      <c r="P3834" s="85"/>
      <c r="Q3834" s="1">
        <f t="shared" si="59"/>
        <v>1880.14</v>
      </c>
    </row>
    <row r="3835" spans="1:17" x14ac:dyDescent="0.25">
      <c r="A3835" s="83" t="s">
        <v>11503</v>
      </c>
      <c r="B3835" s="84" t="s">
        <v>19208</v>
      </c>
      <c r="C3835" s="7">
        <v>193</v>
      </c>
      <c r="D3835" s="7">
        <v>5</v>
      </c>
      <c r="E3835" s="1">
        <v>2678.12</v>
      </c>
      <c r="F3835" s="1">
        <v>225.81</v>
      </c>
      <c r="G3835" s="1">
        <v>441.56</v>
      </c>
      <c r="H3835" s="1">
        <v>285.38</v>
      </c>
      <c r="I3835" s="6">
        <v>952.75</v>
      </c>
      <c r="J3835" s="86"/>
      <c r="K3835" s="86"/>
      <c r="L3835" s="85"/>
      <c r="M3835" s="85"/>
      <c r="N3835" s="85"/>
      <c r="O3835" s="85"/>
      <c r="P3835" s="85"/>
      <c r="Q3835" s="1">
        <f t="shared" si="59"/>
        <v>952.75</v>
      </c>
    </row>
    <row r="3836" spans="1:17" x14ac:dyDescent="0.25">
      <c r="A3836" s="83" t="s">
        <v>11504</v>
      </c>
      <c r="B3836" s="84" t="s">
        <v>19209</v>
      </c>
      <c r="C3836" s="7">
        <v>286</v>
      </c>
      <c r="D3836" s="7">
        <v>11</v>
      </c>
      <c r="E3836" s="1">
        <v>5918.98</v>
      </c>
      <c r="F3836" s="1">
        <v>334.62</v>
      </c>
      <c r="G3836" s="1">
        <v>971.43</v>
      </c>
      <c r="H3836" s="1">
        <v>630.71</v>
      </c>
      <c r="I3836" s="6">
        <v>1936.76</v>
      </c>
      <c r="J3836" s="86"/>
      <c r="K3836" s="86"/>
      <c r="L3836" s="85"/>
      <c r="M3836" s="85"/>
      <c r="N3836" s="85"/>
      <c r="O3836" s="85"/>
      <c r="P3836" s="85"/>
      <c r="Q3836" s="1">
        <f t="shared" si="59"/>
        <v>1936.76</v>
      </c>
    </row>
    <row r="3837" spans="1:17" x14ac:dyDescent="0.25">
      <c r="A3837" s="83" t="s">
        <v>11505</v>
      </c>
      <c r="B3837" s="84" t="s">
        <v>19210</v>
      </c>
      <c r="C3837" s="7">
        <v>670</v>
      </c>
      <c r="D3837" s="7">
        <v>15</v>
      </c>
      <c r="E3837" s="1">
        <v>6727.75</v>
      </c>
      <c r="F3837" s="1">
        <v>783.9</v>
      </c>
      <c r="G3837" s="1">
        <v>1324.69</v>
      </c>
      <c r="H3837" s="1">
        <v>716.9</v>
      </c>
      <c r="I3837" s="6">
        <v>2825.49</v>
      </c>
      <c r="J3837" s="86"/>
      <c r="K3837" s="86"/>
      <c r="L3837" s="85"/>
      <c r="M3837" s="85"/>
      <c r="N3837" s="85"/>
      <c r="O3837" s="85"/>
      <c r="P3837" s="85"/>
      <c r="Q3837" s="1">
        <f t="shared" si="59"/>
        <v>2825.49</v>
      </c>
    </row>
    <row r="3838" spans="1:17" x14ac:dyDescent="0.25">
      <c r="A3838" s="83" t="s">
        <v>11506</v>
      </c>
      <c r="B3838" s="84" t="s">
        <v>19211</v>
      </c>
      <c r="C3838" s="7">
        <v>189</v>
      </c>
      <c r="D3838" s="7">
        <v>8</v>
      </c>
      <c r="E3838" s="1">
        <v>1613.11</v>
      </c>
      <c r="F3838" s="1">
        <v>221.13</v>
      </c>
      <c r="G3838" s="1">
        <v>706.5</v>
      </c>
      <c r="H3838" s="1">
        <v>171.89</v>
      </c>
      <c r="I3838" s="6">
        <v>1099.52</v>
      </c>
      <c r="J3838" s="86"/>
      <c r="K3838" s="86"/>
      <c r="L3838" s="85"/>
      <c r="M3838" s="85"/>
      <c r="N3838" s="85"/>
      <c r="O3838" s="85"/>
      <c r="P3838" s="85"/>
      <c r="Q3838" s="1">
        <f t="shared" si="59"/>
        <v>1099.52</v>
      </c>
    </row>
    <row r="3839" spans="1:17" x14ac:dyDescent="0.25">
      <c r="A3839" s="83" t="s">
        <v>11507</v>
      </c>
      <c r="B3839" s="84" t="s">
        <v>19212</v>
      </c>
      <c r="C3839" s="7">
        <v>287</v>
      </c>
      <c r="D3839" s="7">
        <v>4</v>
      </c>
      <c r="E3839" s="1">
        <v>33072.67</v>
      </c>
      <c r="F3839" s="1">
        <v>335.79</v>
      </c>
      <c r="G3839" s="1">
        <v>353.25</v>
      </c>
      <c r="H3839" s="1">
        <v>3524.15</v>
      </c>
      <c r="I3839" s="6">
        <v>4213.1899999999996</v>
      </c>
      <c r="J3839" s="86"/>
      <c r="K3839" s="86"/>
      <c r="L3839" s="85"/>
      <c r="M3839" s="85"/>
      <c r="N3839" s="85"/>
      <c r="O3839" s="85"/>
      <c r="P3839" s="85"/>
      <c r="Q3839" s="1">
        <f t="shared" si="59"/>
        <v>4213.1899999999996</v>
      </c>
    </row>
    <row r="3840" spans="1:17" x14ac:dyDescent="0.25">
      <c r="A3840" s="83" t="s">
        <v>11508</v>
      </c>
      <c r="B3840" s="84" t="s">
        <v>19213</v>
      </c>
      <c r="C3840" s="7">
        <v>3043</v>
      </c>
      <c r="D3840" s="7">
        <v>36</v>
      </c>
      <c r="E3840" s="1">
        <v>24212.81</v>
      </c>
      <c r="F3840" s="1">
        <v>3560.3</v>
      </c>
      <c r="G3840" s="1">
        <v>3179.24</v>
      </c>
      <c r="H3840" s="1">
        <v>2580.06</v>
      </c>
      <c r="I3840" s="6">
        <v>9319.6</v>
      </c>
      <c r="J3840" s="86"/>
      <c r="K3840" s="86"/>
      <c r="L3840" s="85"/>
      <c r="M3840" s="85"/>
      <c r="N3840" s="85"/>
      <c r="O3840" s="85"/>
      <c r="P3840" s="85"/>
      <c r="Q3840" s="1">
        <f t="shared" si="59"/>
        <v>9319.6</v>
      </c>
    </row>
    <row r="3841" spans="1:17" x14ac:dyDescent="0.25">
      <c r="A3841" s="83" t="s">
        <v>11509</v>
      </c>
      <c r="B3841" s="84" t="s">
        <v>19214</v>
      </c>
      <c r="C3841" s="7">
        <v>2644</v>
      </c>
      <c r="D3841" s="7">
        <v>53</v>
      </c>
      <c r="E3841" s="1">
        <v>19276.12</v>
      </c>
      <c r="F3841" s="1">
        <v>3093.47</v>
      </c>
      <c r="G3841" s="1">
        <v>4680.55</v>
      </c>
      <c r="H3841" s="1">
        <v>2054.02</v>
      </c>
      <c r="I3841" s="6">
        <v>9828.0400000000009</v>
      </c>
      <c r="J3841" s="86"/>
      <c r="K3841" s="86"/>
      <c r="L3841" s="85"/>
      <c r="M3841" s="85"/>
      <c r="N3841" s="85"/>
      <c r="O3841" s="85"/>
      <c r="P3841" s="85"/>
      <c r="Q3841" s="1">
        <f t="shared" si="59"/>
        <v>9828.0400000000009</v>
      </c>
    </row>
    <row r="3842" spans="1:17" x14ac:dyDescent="0.25">
      <c r="A3842" s="83" t="s">
        <v>11510</v>
      </c>
      <c r="B3842" s="84" t="s">
        <v>19215</v>
      </c>
      <c r="C3842" s="7">
        <v>2257</v>
      </c>
      <c r="D3842" s="7">
        <v>36</v>
      </c>
      <c r="E3842" s="1">
        <v>28259.79</v>
      </c>
      <c r="F3842" s="1">
        <v>2640.68</v>
      </c>
      <c r="G3842" s="1">
        <v>3179.24</v>
      </c>
      <c r="H3842" s="1">
        <v>3011.3</v>
      </c>
      <c r="I3842" s="6">
        <v>8831.2199999999993</v>
      </c>
      <c r="J3842" s="86"/>
      <c r="K3842" s="86"/>
      <c r="L3842" s="85"/>
      <c r="M3842" s="85"/>
      <c r="N3842" s="85"/>
      <c r="O3842" s="85"/>
      <c r="P3842" s="85"/>
      <c r="Q3842" s="1">
        <f t="shared" si="59"/>
        <v>8831.2199999999993</v>
      </c>
    </row>
    <row r="3843" spans="1:17" x14ac:dyDescent="0.25">
      <c r="A3843" s="83" t="s">
        <v>11511</v>
      </c>
      <c r="B3843" s="84" t="s">
        <v>19216</v>
      </c>
      <c r="C3843" s="7">
        <v>743</v>
      </c>
      <c r="D3843" s="7">
        <v>19</v>
      </c>
      <c r="E3843" s="1">
        <v>6719.41</v>
      </c>
      <c r="F3843" s="1">
        <v>869.3</v>
      </c>
      <c r="G3843" s="1">
        <v>1677.94</v>
      </c>
      <c r="H3843" s="1">
        <v>716.01</v>
      </c>
      <c r="I3843" s="6">
        <v>3263.25</v>
      </c>
      <c r="J3843" s="86"/>
      <c r="K3843" s="86"/>
      <c r="L3843" s="85"/>
      <c r="M3843" s="85"/>
      <c r="N3843" s="85"/>
      <c r="O3843" s="85"/>
      <c r="P3843" s="85"/>
      <c r="Q3843" s="1">
        <f t="shared" si="59"/>
        <v>3263.25</v>
      </c>
    </row>
    <row r="3844" spans="1:17" x14ac:dyDescent="0.25">
      <c r="A3844" s="83" t="s">
        <v>11512</v>
      </c>
      <c r="B3844" s="84" t="s">
        <v>19217</v>
      </c>
      <c r="C3844" s="7">
        <v>222</v>
      </c>
      <c r="D3844" s="7">
        <v>9</v>
      </c>
      <c r="E3844" s="1">
        <v>2322.13</v>
      </c>
      <c r="F3844" s="1">
        <v>259.74</v>
      </c>
      <c r="G3844" s="1">
        <v>794.81</v>
      </c>
      <c r="H3844" s="1">
        <v>247.44</v>
      </c>
      <c r="I3844" s="6">
        <v>1301.99</v>
      </c>
      <c r="J3844" s="86"/>
      <c r="K3844" s="86"/>
      <c r="L3844" s="85"/>
      <c r="M3844" s="85"/>
      <c r="N3844" s="85"/>
      <c r="O3844" s="85"/>
      <c r="P3844" s="85"/>
      <c r="Q3844" s="1">
        <f t="shared" si="59"/>
        <v>1301.99</v>
      </c>
    </row>
    <row r="3845" spans="1:17" x14ac:dyDescent="0.25">
      <c r="A3845" s="83" t="s">
        <v>11513</v>
      </c>
      <c r="B3845" s="84" t="s">
        <v>19218</v>
      </c>
      <c r="C3845" s="7">
        <v>387</v>
      </c>
      <c r="D3845" s="7">
        <v>6</v>
      </c>
      <c r="E3845" s="1">
        <v>1324.45</v>
      </c>
      <c r="F3845" s="1">
        <v>452.79</v>
      </c>
      <c r="G3845" s="1">
        <v>529.87</v>
      </c>
      <c r="H3845" s="1">
        <v>141.13</v>
      </c>
      <c r="I3845" s="6">
        <v>1123.79</v>
      </c>
      <c r="J3845" s="86"/>
      <c r="K3845" s="86"/>
      <c r="L3845" s="85"/>
      <c r="M3845" s="85"/>
      <c r="N3845" s="85"/>
      <c r="O3845" s="85"/>
      <c r="P3845" s="85"/>
      <c r="Q3845" s="1">
        <f t="shared" si="59"/>
        <v>1123.79</v>
      </c>
    </row>
    <row r="3846" spans="1:17" x14ac:dyDescent="0.25">
      <c r="A3846" s="83" t="s">
        <v>11514</v>
      </c>
      <c r="B3846" s="84" t="s">
        <v>19219</v>
      </c>
      <c r="C3846" s="7">
        <v>418</v>
      </c>
      <c r="D3846" s="7">
        <v>15</v>
      </c>
      <c r="E3846" s="1">
        <v>5989.66</v>
      </c>
      <c r="F3846" s="1">
        <v>489.06</v>
      </c>
      <c r="G3846" s="1">
        <v>1324.69</v>
      </c>
      <c r="H3846" s="1">
        <v>638.25</v>
      </c>
      <c r="I3846" s="6">
        <v>2452</v>
      </c>
      <c r="J3846" s="86"/>
      <c r="K3846" s="86"/>
      <c r="L3846" s="85"/>
      <c r="M3846" s="85"/>
      <c r="N3846" s="85"/>
      <c r="O3846" s="85"/>
      <c r="P3846" s="85"/>
      <c r="Q3846" s="1">
        <f t="shared" si="59"/>
        <v>2452</v>
      </c>
    </row>
    <row r="3847" spans="1:17" x14ac:dyDescent="0.25">
      <c r="A3847" s="83" t="s">
        <v>11515</v>
      </c>
      <c r="B3847" s="84" t="s">
        <v>19220</v>
      </c>
      <c r="C3847" s="7">
        <v>226</v>
      </c>
      <c r="D3847" s="7">
        <v>12</v>
      </c>
      <c r="E3847" s="1">
        <v>4167.3900000000003</v>
      </c>
      <c r="F3847" s="1">
        <v>264.42</v>
      </c>
      <c r="G3847" s="1">
        <v>1059.74</v>
      </c>
      <c r="H3847" s="1">
        <v>444.07</v>
      </c>
      <c r="I3847" s="6">
        <v>1768.23</v>
      </c>
      <c r="J3847" s="86"/>
      <c r="K3847" s="86"/>
      <c r="L3847" s="85"/>
      <c r="M3847" s="85"/>
      <c r="N3847" s="85"/>
      <c r="O3847" s="85"/>
      <c r="P3847" s="85"/>
      <c r="Q3847" s="1">
        <f t="shared" si="59"/>
        <v>1768.23</v>
      </c>
    </row>
    <row r="3848" spans="1:17" x14ac:dyDescent="0.25">
      <c r="A3848" s="83" t="s">
        <v>11516</v>
      </c>
      <c r="B3848" s="84" t="s">
        <v>19221</v>
      </c>
      <c r="C3848" s="7">
        <v>278</v>
      </c>
      <c r="D3848" s="7">
        <v>15</v>
      </c>
      <c r="E3848" s="1">
        <v>6070.05</v>
      </c>
      <c r="F3848" s="1">
        <v>325.26</v>
      </c>
      <c r="G3848" s="1">
        <v>1324.69</v>
      </c>
      <c r="H3848" s="1">
        <v>646.80999999999995</v>
      </c>
      <c r="I3848" s="6">
        <v>2296.7600000000002</v>
      </c>
      <c r="J3848" s="86"/>
      <c r="K3848" s="86"/>
      <c r="L3848" s="85"/>
      <c r="M3848" s="85"/>
      <c r="N3848" s="85"/>
      <c r="O3848" s="85"/>
      <c r="P3848" s="85"/>
      <c r="Q3848" s="1">
        <f t="shared" si="59"/>
        <v>2296.7600000000002</v>
      </c>
    </row>
    <row r="3849" spans="1:17" x14ac:dyDescent="0.25">
      <c r="A3849" s="83" t="s">
        <v>11517</v>
      </c>
      <c r="B3849" s="84" t="s">
        <v>19222</v>
      </c>
      <c r="C3849" s="7">
        <v>229</v>
      </c>
      <c r="D3849" s="7">
        <v>7</v>
      </c>
      <c r="E3849" s="1">
        <v>2403.4899999999998</v>
      </c>
      <c r="F3849" s="1">
        <v>267.93</v>
      </c>
      <c r="G3849" s="1">
        <v>618.17999999999995</v>
      </c>
      <c r="H3849" s="1">
        <v>256.11</v>
      </c>
      <c r="I3849" s="6">
        <v>1142.22</v>
      </c>
      <c r="J3849" s="86"/>
      <c r="K3849" s="86"/>
      <c r="L3849" s="85"/>
      <c r="M3849" s="85"/>
      <c r="N3849" s="85"/>
      <c r="O3849" s="85"/>
      <c r="P3849" s="85"/>
      <c r="Q3849" s="1">
        <f t="shared" si="59"/>
        <v>1142.22</v>
      </c>
    </row>
    <row r="3850" spans="1:17" x14ac:dyDescent="0.25">
      <c r="A3850" s="83" t="s">
        <v>11518</v>
      </c>
      <c r="B3850" s="84" t="s">
        <v>19223</v>
      </c>
      <c r="C3850" s="7">
        <v>1349</v>
      </c>
      <c r="D3850" s="7">
        <v>29</v>
      </c>
      <c r="E3850" s="1">
        <v>7813.34</v>
      </c>
      <c r="F3850" s="1">
        <v>1578.33</v>
      </c>
      <c r="G3850" s="1">
        <v>2561.06</v>
      </c>
      <c r="H3850" s="1">
        <v>832.58</v>
      </c>
      <c r="I3850" s="6">
        <v>4971.97</v>
      </c>
      <c r="J3850" s="86"/>
      <c r="K3850" s="86"/>
      <c r="L3850" s="85"/>
      <c r="M3850" s="85"/>
      <c r="N3850" s="85"/>
      <c r="O3850" s="85"/>
      <c r="P3850" s="85"/>
      <c r="Q3850" s="1">
        <f t="shared" si="59"/>
        <v>4971.97</v>
      </c>
    </row>
    <row r="3851" spans="1:17" x14ac:dyDescent="0.25">
      <c r="A3851" s="83" t="s">
        <v>11519</v>
      </c>
      <c r="B3851" s="84" t="s">
        <v>19224</v>
      </c>
      <c r="C3851" s="7">
        <v>641</v>
      </c>
      <c r="D3851" s="7">
        <v>23</v>
      </c>
      <c r="E3851" s="1">
        <v>9121.1</v>
      </c>
      <c r="F3851" s="1">
        <v>749.97</v>
      </c>
      <c r="G3851" s="1">
        <v>2031.18</v>
      </c>
      <c r="H3851" s="1">
        <v>971.93</v>
      </c>
      <c r="I3851" s="6">
        <v>3753.08</v>
      </c>
      <c r="J3851" s="86"/>
      <c r="K3851" s="86"/>
      <c r="L3851" s="85"/>
      <c r="M3851" s="85"/>
      <c r="N3851" s="85"/>
      <c r="O3851" s="85"/>
      <c r="P3851" s="85"/>
      <c r="Q3851" s="1">
        <f t="shared" si="59"/>
        <v>3753.08</v>
      </c>
    </row>
    <row r="3852" spans="1:17" x14ac:dyDescent="0.25">
      <c r="A3852" s="83" t="s">
        <v>11520</v>
      </c>
      <c r="B3852" s="84" t="s">
        <v>19225</v>
      </c>
      <c r="C3852" s="7">
        <v>932</v>
      </c>
      <c r="D3852" s="7">
        <v>17</v>
      </c>
      <c r="E3852" s="1">
        <v>6719.94</v>
      </c>
      <c r="F3852" s="1">
        <v>1090.44</v>
      </c>
      <c r="G3852" s="1">
        <v>1501.31</v>
      </c>
      <c r="H3852" s="1">
        <v>716.06</v>
      </c>
      <c r="I3852" s="6">
        <v>3307.81</v>
      </c>
      <c r="J3852" s="86"/>
      <c r="K3852" s="86"/>
      <c r="L3852" s="85"/>
      <c r="M3852" s="85"/>
      <c r="N3852" s="85"/>
      <c r="O3852" s="85"/>
      <c r="P3852" s="85"/>
      <c r="Q3852" s="1">
        <f t="shared" si="59"/>
        <v>3307.81</v>
      </c>
    </row>
    <row r="3853" spans="1:17" x14ac:dyDescent="0.25">
      <c r="A3853" s="83" t="s">
        <v>11521</v>
      </c>
      <c r="B3853" s="84" t="s">
        <v>19226</v>
      </c>
      <c r="C3853" s="7">
        <v>263</v>
      </c>
      <c r="D3853" s="7">
        <v>5</v>
      </c>
      <c r="E3853" s="1">
        <v>2152.02</v>
      </c>
      <c r="F3853" s="1">
        <v>307.70999999999998</v>
      </c>
      <c r="G3853" s="1">
        <v>441.56</v>
      </c>
      <c r="H3853" s="1">
        <v>229.31</v>
      </c>
      <c r="I3853" s="6">
        <v>978.58</v>
      </c>
      <c r="J3853" s="86"/>
      <c r="K3853" s="86"/>
      <c r="L3853" s="85"/>
      <c r="M3853" s="85"/>
      <c r="N3853" s="85"/>
      <c r="O3853" s="85"/>
      <c r="P3853" s="85"/>
      <c r="Q3853" s="1">
        <f t="shared" si="59"/>
        <v>978.58</v>
      </c>
    </row>
    <row r="3854" spans="1:17" x14ac:dyDescent="0.25">
      <c r="A3854" s="83" t="s">
        <v>11522</v>
      </c>
      <c r="B3854" s="84" t="s">
        <v>19227</v>
      </c>
      <c r="C3854" s="7">
        <v>3237</v>
      </c>
      <c r="D3854" s="7">
        <v>60</v>
      </c>
      <c r="E3854" s="1">
        <v>41338.33</v>
      </c>
      <c r="F3854" s="1">
        <v>3787.28</v>
      </c>
      <c r="G3854" s="1">
        <v>5298.74</v>
      </c>
      <c r="H3854" s="1">
        <v>4404.92</v>
      </c>
      <c r="I3854" s="6">
        <v>13490.94</v>
      </c>
      <c r="J3854" s="86"/>
      <c r="K3854" s="86"/>
      <c r="L3854" s="85"/>
      <c r="M3854" s="85"/>
      <c r="N3854" s="85"/>
      <c r="O3854" s="85"/>
      <c r="P3854" s="85"/>
      <c r="Q3854" s="1">
        <f t="shared" ref="Q3854:Q3917" si="60">I3854+P3854</f>
        <v>13490.94</v>
      </c>
    </row>
    <row r="3855" spans="1:17" x14ac:dyDescent="0.25">
      <c r="A3855" s="83" t="s">
        <v>11523</v>
      </c>
      <c r="B3855" s="84" t="s">
        <v>19228</v>
      </c>
      <c r="C3855" s="7">
        <v>327</v>
      </c>
      <c r="D3855" s="7">
        <v>6</v>
      </c>
      <c r="E3855" s="1">
        <v>4402.57</v>
      </c>
      <c r="F3855" s="1">
        <v>382.59</v>
      </c>
      <c r="G3855" s="1">
        <v>529.87</v>
      </c>
      <c r="H3855" s="1">
        <v>469.13</v>
      </c>
      <c r="I3855" s="6">
        <v>1381.59</v>
      </c>
      <c r="J3855" s="86"/>
      <c r="K3855" s="86"/>
      <c r="L3855" s="85"/>
      <c r="M3855" s="85"/>
      <c r="N3855" s="85"/>
      <c r="O3855" s="85"/>
      <c r="P3855" s="85"/>
      <c r="Q3855" s="1">
        <f t="shared" si="60"/>
        <v>1381.59</v>
      </c>
    </row>
    <row r="3856" spans="1:17" x14ac:dyDescent="0.25">
      <c r="A3856" s="83" t="s">
        <v>11524</v>
      </c>
      <c r="B3856" s="84" t="s">
        <v>19229</v>
      </c>
      <c r="C3856" s="7">
        <v>379</v>
      </c>
      <c r="D3856" s="7">
        <v>19</v>
      </c>
      <c r="E3856" s="1">
        <v>3400.49</v>
      </c>
      <c r="F3856" s="1">
        <v>443.43</v>
      </c>
      <c r="G3856" s="1">
        <v>1677.94</v>
      </c>
      <c r="H3856" s="1">
        <v>362.35</v>
      </c>
      <c r="I3856" s="6">
        <v>2483.7199999999998</v>
      </c>
      <c r="J3856" s="86"/>
      <c r="K3856" s="86"/>
      <c r="L3856" s="85"/>
      <c r="M3856" s="85"/>
      <c r="N3856" s="85"/>
      <c r="O3856" s="85"/>
      <c r="P3856" s="85"/>
      <c r="Q3856" s="1">
        <f t="shared" si="60"/>
        <v>2483.7199999999998</v>
      </c>
    </row>
    <row r="3857" spans="1:17" x14ac:dyDescent="0.25">
      <c r="A3857" s="83" t="s">
        <v>11525</v>
      </c>
      <c r="B3857" s="84" t="s">
        <v>19230</v>
      </c>
      <c r="C3857" s="7">
        <v>1037</v>
      </c>
      <c r="D3857" s="7">
        <v>35</v>
      </c>
      <c r="E3857" s="1">
        <v>42018.97</v>
      </c>
      <c r="F3857" s="1">
        <v>1213.29</v>
      </c>
      <c r="G3857" s="1">
        <v>3090.93</v>
      </c>
      <c r="H3857" s="1">
        <v>4477.45</v>
      </c>
      <c r="I3857" s="6">
        <v>8781.67</v>
      </c>
      <c r="J3857" s="86"/>
      <c r="K3857" s="86"/>
      <c r="L3857" s="85"/>
      <c r="M3857" s="85"/>
      <c r="N3857" s="85"/>
      <c r="O3857" s="85"/>
      <c r="P3857" s="85"/>
      <c r="Q3857" s="1">
        <f t="shared" si="60"/>
        <v>8781.67</v>
      </c>
    </row>
    <row r="3858" spans="1:17" x14ac:dyDescent="0.25">
      <c r="A3858" s="83" t="s">
        <v>11526</v>
      </c>
      <c r="B3858" s="84" t="s">
        <v>19231</v>
      </c>
      <c r="C3858" s="7">
        <v>960</v>
      </c>
      <c r="D3858" s="7">
        <v>15</v>
      </c>
      <c r="E3858" s="1">
        <v>2663.57</v>
      </c>
      <c r="F3858" s="1">
        <v>1123.2</v>
      </c>
      <c r="G3858" s="1">
        <v>1324.69</v>
      </c>
      <c r="H3858" s="1">
        <v>283.82</v>
      </c>
      <c r="I3858" s="6">
        <v>2731.71</v>
      </c>
      <c r="J3858" s="86"/>
      <c r="K3858" s="86"/>
      <c r="L3858" s="85"/>
      <c r="M3858" s="85"/>
      <c r="N3858" s="85"/>
      <c r="O3858" s="85"/>
      <c r="P3858" s="85"/>
      <c r="Q3858" s="1">
        <f t="shared" si="60"/>
        <v>2731.71</v>
      </c>
    </row>
    <row r="3859" spans="1:17" x14ac:dyDescent="0.25">
      <c r="A3859" s="83" t="s">
        <v>11527</v>
      </c>
      <c r="B3859" s="84" t="s">
        <v>19232</v>
      </c>
      <c r="C3859" s="7">
        <v>487</v>
      </c>
      <c r="D3859" s="7">
        <v>26</v>
      </c>
      <c r="E3859" s="1">
        <v>6605.47</v>
      </c>
      <c r="F3859" s="1">
        <v>569.79</v>
      </c>
      <c r="G3859" s="1">
        <v>2296.12</v>
      </c>
      <c r="H3859" s="1">
        <v>703.86</v>
      </c>
      <c r="I3859" s="6">
        <v>3569.77</v>
      </c>
      <c r="J3859" s="86"/>
      <c r="K3859" s="86"/>
      <c r="L3859" s="85"/>
      <c r="M3859" s="85"/>
      <c r="N3859" s="85"/>
      <c r="O3859" s="85"/>
      <c r="P3859" s="85"/>
      <c r="Q3859" s="1">
        <f t="shared" si="60"/>
        <v>3569.77</v>
      </c>
    </row>
    <row r="3860" spans="1:17" x14ac:dyDescent="0.25">
      <c r="A3860" s="83" t="s">
        <v>11528</v>
      </c>
      <c r="B3860" s="84" t="s">
        <v>19233</v>
      </c>
      <c r="C3860" s="7">
        <v>122</v>
      </c>
      <c r="D3860" s="7">
        <v>3</v>
      </c>
      <c r="E3860" s="1">
        <v>32865.67</v>
      </c>
      <c r="F3860" s="1">
        <v>142.74</v>
      </c>
      <c r="G3860" s="1">
        <v>264.94</v>
      </c>
      <c r="H3860" s="1">
        <v>3502.1</v>
      </c>
      <c r="I3860" s="6">
        <v>3909.78</v>
      </c>
      <c r="J3860" s="86"/>
      <c r="K3860" s="86"/>
      <c r="L3860" s="85"/>
      <c r="M3860" s="85"/>
      <c r="N3860" s="85"/>
      <c r="O3860" s="85"/>
      <c r="P3860" s="85"/>
      <c r="Q3860" s="1">
        <f t="shared" si="60"/>
        <v>3909.78</v>
      </c>
    </row>
    <row r="3861" spans="1:17" x14ac:dyDescent="0.25">
      <c r="A3861" s="83" t="s">
        <v>11529</v>
      </c>
      <c r="B3861" s="84" t="s">
        <v>19234</v>
      </c>
      <c r="C3861" s="7">
        <v>181</v>
      </c>
      <c r="D3861" s="7">
        <v>7</v>
      </c>
      <c r="E3861" s="1">
        <v>4892.67</v>
      </c>
      <c r="F3861" s="1">
        <v>211.77</v>
      </c>
      <c r="G3861" s="1">
        <v>618.17999999999995</v>
      </c>
      <c r="H3861" s="1">
        <v>521.35</v>
      </c>
      <c r="I3861" s="6">
        <v>1351.3</v>
      </c>
      <c r="J3861" s="86"/>
      <c r="K3861" s="86"/>
      <c r="L3861" s="85"/>
      <c r="M3861" s="85"/>
      <c r="N3861" s="85"/>
      <c r="O3861" s="85"/>
      <c r="P3861" s="85"/>
      <c r="Q3861" s="1">
        <f t="shared" si="60"/>
        <v>1351.3</v>
      </c>
    </row>
    <row r="3862" spans="1:17" x14ac:dyDescent="0.25">
      <c r="A3862" s="83" t="s">
        <v>11530</v>
      </c>
      <c r="B3862" s="84" t="s">
        <v>19235</v>
      </c>
      <c r="C3862" s="7">
        <v>358</v>
      </c>
      <c r="D3862" s="7">
        <v>15</v>
      </c>
      <c r="E3862" s="1">
        <v>5851.35</v>
      </c>
      <c r="F3862" s="1">
        <v>418.86</v>
      </c>
      <c r="G3862" s="1">
        <v>1324.69</v>
      </c>
      <c r="H3862" s="1">
        <v>623.5</v>
      </c>
      <c r="I3862" s="6">
        <v>2367.0500000000002</v>
      </c>
      <c r="J3862" s="86"/>
      <c r="K3862" s="86"/>
      <c r="L3862" s="85"/>
      <c r="M3862" s="85"/>
      <c r="N3862" s="85"/>
      <c r="O3862" s="85"/>
      <c r="P3862" s="85"/>
      <c r="Q3862" s="1">
        <f t="shared" si="60"/>
        <v>2367.0500000000002</v>
      </c>
    </row>
    <row r="3863" spans="1:17" x14ac:dyDescent="0.25">
      <c r="A3863" s="83" t="s">
        <v>11531</v>
      </c>
      <c r="B3863" s="84" t="s">
        <v>19236</v>
      </c>
      <c r="C3863" s="7">
        <v>116</v>
      </c>
      <c r="D3863" s="7">
        <v>3</v>
      </c>
      <c r="E3863" s="1">
        <v>1909.41</v>
      </c>
      <c r="F3863" s="1">
        <v>135.72</v>
      </c>
      <c r="G3863" s="1">
        <v>264.94</v>
      </c>
      <c r="H3863" s="1">
        <v>203.46</v>
      </c>
      <c r="I3863" s="6">
        <v>604.12</v>
      </c>
      <c r="J3863" s="86"/>
      <c r="K3863" s="86"/>
      <c r="L3863" s="85"/>
      <c r="M3863" s="85"/>
      <c r="N3863" s="85"/>
      <c r="O3863" s="85"/>
      <c r="P3863" s="85"/>
      <c r="Q3863" s="1">
        <f t="shared" si="60"/>
        <v>604.12</v>
      </c>
    </row>
    <row r="3864" spans="1:17" x14ac:dyDescent="0.25">
      <c r="A3864" s="83" t="s">
        <v>11532</v>
      </c>
      <c r="B3864" s="84" t="s">
        <v>19237</v>
      </c>
      <c r="C3864" s="7">
        <v>139</v>
      </c>
      <c r="D3864" s="7">
        <v>2</v>
      </c>
      <c r="E3864" s="1">
        <v>435.43</v>
      </c>
      <c r="F3864" s="1">
        <v>162.63</v>
      </c>
      <c r="G3864" s="1">
        <v>176.62</v>
      </c>
      <c r="H3864" s="1">
        <v>46.4</v>
      </c>
      <c r="I3864" s="6">
        <v>385.65</v>
      </c>
      <c r="J3864" s="86"/>
      <c r="K3864" s="86"/>
      <c r="L3864" s="85"/>
      <c r="M3864" s="85"/>
      <c r="N3864" s="85"/>
      <c r="O3864" s="85"/>
      <c r="P3864" s="85"/>
      <c r="Q3864" s="1">
        <f t="shared" si="60"/>
        <v>385.65</v>
      </c>
    </row>
    <row r="3865" spans="1:17" x14ac:dyDescent="0.25">
      <c r="A3865" s="83" t="s">
        <v>11533</v>
      </c>
      <c r="B3865" s="84" t="s">
        <v>19238</v>
      </c>
      <c r="C3865" s="7">
        <v>12206</v>
      </c>
      <c r="D3865" s="7">
        <v>153</v>
      </c>
      <c r="E3865" s="1">
        <v>111001.99</v>
      </c>
      <c r="F3865" s="1">
        <v>14280.98</v>
      </c>
      <c r="G3865" s="1">
        <v>13511.78</v>
      </c>
      <c r="H3865" s="1">
        <v>11828.14</v>
      </c>
      <c r="I3865" s="6">
        <v>39620.9</v>
      </c>
      <c r="J3865" s="86"/>
      <c r="K3865" s="86"/>
      <c r="L3865" s="85"/>
      <c r="M3865" s="85"/>
      <c r="N3865" s="85"/>
      <c r="O3865" s="85"/>
      <c r="P3865" s="85"/>
      <c r="Q3865" s="1">
        <f t="shared" si="60"/>
        <v>39620.9</v>
      </c>
    </row>
    <row r="3866" spans="1:17" x14ac:dyDescent="0.25">
      <c r="A3866" s="83" t="s">
        <v>11534</v>
      </c>
      <c r="B3866" s="84" t="s">
        <v>19239</v>
      </c>
      <c r="C3866" s="7">
        <v>1946</v>
      </c>
      <c r="D3866" s="7">
        <v>50</v>
      </c>
      <c r="E3866" s="1">
        <v>23506.77</v>
      </c>
      <c r="F3866" s="1">
        <v>2276.8200000000002</v>
      </c>
      <c r="G3866" s="1">
        <v>4415.62</v>
      </c>
      <c r="H3866" s="1">
        <v>2504.83</v>
      </c>
      <c r="I3866" s="6">
        <v>9197.27</v>
      </c>
      <c r="J3866" s="86"/>
      <c r="K3866" s="86"/>
      <c r="L3866" s="85"/>
      <c r="M3866" s="85"/>
      <c r="N3866" s="85"/>
      <c r="O3866" s="85"/>
      <c r="P3866" s="85"/>
      <c r="Q3866" s="1">
        <f t="shared" si="60"/>
        <v>9197.27</v>
      </c>
    </row>
    <row r="3867" spans="1:17" x14ac:dyDescent="0.25">
      <c r="A3867" s="83" t="s">
        <v>11535</v>
      </c>
      <c r="B3867" s="84" t="s">
        <v>19240</v>
      </c>
      <c r="C3867" s="7">
        <v>748</v>
      </c>
      <c r="D3867" s="7">
        <v>29</v>
      </c>
      <c r="E3867" s="1">
        <v>7088.88</v>
      </c>
      <c r="F3867" s="1">
        <v>875.16</v>
      </c>
      <c r="G3867" s="1">
        <v>2561.06</v>
      </c>
      <c r="H3867" s="1">
        <v>755.38</v>
      </c>
      <c r="I3867" s="6">
        <v>4191.6000000000004</v>
      </c>
      <c r="J3867" s="86"/>
      <c r="K3867" s="86"/>
      <c r="L3867" s="85"/>
      <c r="M3867" s="85"/>
      <c r="N3867" s="85"/>
      <c r="O3867" s="85"/>
      <c r="P3867" s="85"/>
      <c r="Q3867" s="1">
        <f t="shared" si="60"/>
        <v>4191.6000000000004</v>
      </c>
    </row>
    <row r="3868" spans="1:17" x14ac:dyDescent="0.25">
      <c r="A3868" s="83" t="s">
        <v>11536</v>
      </c>
      <c r="B3868" s="84" t="s">
        <v>19241</v>
      </c>
      <c r="C3868" s="7">
        <v>332</v>
      </c>
      <c r="D3868" s="7">
        <v>9</v>
      </c>
      <c r="E3868" s="1">
        <v>3514.81</v>
      </c>
      <c r="F3868" s="1">
        <v>388.44</v>
      </c>
      <c r="G3868" s="1">
        <v>794.81</v>
      </c>
      <c r="H3868" s="1">
        <v>374.53</v>
      </c>
      <c r="I3868" s="6">
        <v>1557.78</v>
      </c>
      <c r="J3868" s="86"/>
      <c r="K3868" s="86"/>
      <c r="L3868" s="85"/>
      <c r="M3868" s="85"/>
      <c r="N3868" s="85"/>
      <c r="O3868" s="85"/>
      <c r="P3868" s="85"/>
      <c r="Q3868" s="1">
        <f t="shared" si="60"/>
        <v>1557.78</v>
      </c>
    </row>
    <row r="3869" spans="1:17" x14ac:dyDescent="0.25">
      <c r="A3869" s="83" t="s">
        <v>11537</v>
      </c>
      <c r="B3869" s="84" t="s">
        <v>19242</v>
      </c>
      <c r="C3869" s="7">
        <v>9137</v>
      </c>
      <c r="D3869" s="7">
        <v>139</v>
      </c>
      <c r="E3869" s="1">
        <v>51841.760000000002</v>
      </c>
      <c r="F3869" s="1">
        <v>10690.26</v>
      </c>
      <c r="G3869" s="1">
        <v>12275.42</v>
      </c>
      <c r="H3869" s="1">
        <v>5524.14</v>
      </c>
      <c r="I3869" s="6">
        <v>28489.82</v>
      </c>
      <c r="J3869" s="86"/>
      <c r="K3869" s="86"/>
      <c r="L3869" s="85"/>
      <c r="M3869" s="85"/>
      <c r="N3869" s="85"/>
      <c r="O3869" s="85"/>
      <c r="P3869" s="85"/>
      <c r="Q3869" s="1">
        <f t="shared" si="60"/>
        <v>28489.82</v>
      </c>
    </row>
    <row r="3870" spans="1:17" x14ac:dyDescent="0.25">
      <c r="A3870" s="83" t="s">
        <v>11538</v>
      </c>
      <c r="B3870" s="84" t="s">
        <v>19243</v>
      </c>
      <c r="C3870" s="7">
        <v>420</v>
      </c>
      <c r="D3870" s="7">
        <v>7</v>
      </c>
      <c r="E3870" s="1">
        <v>1241.79</v>
      </c>
      <c r="F3870" s="1">
        <v>491.4</v>
      </c>
      <c r="G3870" s="1">
        <v>618.17999999999995</v>
      </c>
      <c r="H3870" s="1">
        <v>132.32</v>
      </c>
      <c r="I3870" s="6">
        <v>1241.9000000000001</v>
      </c>
      <c r="J3870" s="86"/>
      <c r="K3870" s="86"/>
      <c r="L3870" s="85"/>
      <c r="M3870" s="85"/>
      <c r="N3870" s="85"/>
      <c r="O3870" s="85"/>
      <c r="P3870" s="85"/>
      <c r="Q3870" s="1">
        <f t="shared" si="60"/>
        <v>1241.9000000000001</v>
      </c>
    </row>
    <row r="3871" spans="1:17" x14ac:dyDescent="0.25">
      <c r="A3871" s="83" t="s">
        <v>11539</v>
      </c>
      <c r="B3871" s="84" t="s">
        <v>19244</v>
      </c>
      <c r="C3871" s="7">
        <v>2154</v>
      </c>
      <c r="D3871" s="7">
        <v>43</v>
      </c>
      <c r="E3871" s="1">
        <v>10168.02</v>
      </c>
      <c r="F3871" s="1">
        <v>2520.1799999999998</v>
      </c>
      <c r="G3871" s="1">
        <v>3797.43</v>
      </c>
      <c r="H3871" s="1">
        <v>1083.48</v>
      </c>
      <c r="I3871" s="6">
        <v>7401.09</v>
      </c>
      <c r="J3871" s="86"/>
      <c r="K3871" s="86"/>
      <c r="L3871" s="85"/>
      <c r="M3871" s="85"/>
      <c r="N3871" s="85"/>
      <c r="O3871" s="85"/>
      <c r="P3871" s="85"/>
      <c r="Q3871" s="1">
        <f t="shared" si="60"/>
        <v>7401.09</v>
      </c>
    </row>
    <row r="3872" spans="1:17" x14ac:dyDescent="0.25">
      <c r="A3872" s="83" t="s">
        <v>11540</v>
      </c>
      <c r="B3872" s="84" t="s">
        <v>19245</v>
      </c>
      <c r="C3872" s="7">
        <v>1761</v>
      </c>
      <c r="D3872" s="7">
        <v>71</v>
      </c>
      <c r="E3872" s="1">
        <v>41881.83</v>
      </c>
      <c r="F3872" s="1">
        <v>2060.36</v>
      </c>
      <c r="G3872" s="1">
        <v>6270.18</v>
      </c>
      <c r="H3872" s="1">
        <v>4462.84</v>
      </c>
      <c r="I3872" s="6">
        <v>12793.38</v>
      </c>
      <c r="J3872" s="86"/>
      <c r="K3872" s="86"/>
      <c r="L3872" s="85"/>
      <c r="M3872" s="85"/>
      <c r="N3872" s="85"/>
      <c r="O3872" s="85"/>
      <c r="P3872" s="85"/>
      <c r="Q3872" s="1">
        <f t="shared" si="60"/>
        <v>12793.38</v>
      </c>
    </row>
    <row r="3873" spans="1:17" x14ac:dyDescent="0.25">
      <c r="A3873" s="83" t="s">
        <v>11541</v>
      </c>
      <c r="B3873" s="84" t="s">
        <v>19246</v>
      </c>
      <c r="C3873" s="7">
        <v>840</v>
      </c>
      <c r="D3873" s="7">
        <v>33</v>
      </c>
      <c r="E3873" s="1">
        <v>13398.9</v>
      </c>
      <c r="F3873" s="1">
        <v>982.8</v>
      </c>
      <c r="G3873" s="1">
        <v>2914.3</v>
      </c>
      <c r="H3873" s="1">
        <v>1427.76</v>
      </c>
      <c r="I3873" s="6">
        <v>5324.86</v>
      </c>
      <c r="J3873" s="86"/>
      <c r="K3873" s="86"/>
      <c r="L3873" s="85"/>
      <c r="M3873" s="85"/>
      <c r="N3873" s="85"/>
      <c r="O3873" s="85"/>
      <c r="P3873" s="85"/>
      <c r="Q3873" s="1">
        <f t="shared" si="60"/>
        <v>5324.86</v>
      </c>
    </row>
    <row r="3874" spans="1:17" x14ac:dyDescent="0.25">
      <c r="A3874" s="83" t="s">
        <v>11542</v>
      </c>
      <c r="B3874" s="84" t="s">
        <v>19247</v>
      </c>
      <c r="C3874" s="7">
        <v>343</v>
      </c>
      <c r="D3874" s="7">
        <v>6</v>
      </c>
      <c r="E3874" s="1">
        <v>1404.62</v>
      </c>
      <c r="F3874" s="1">
        <v>401.31</v>
      </c>
      <c r="G3874" s="1">
        <v>529.87</v>
      </c>
      <c r="H3874" s="1">
        <v>149.66999999999999</v>
      </c>
      <c r="I3874" s="6">
        <v>1080.8499999999999</v>
      </c>
      <c r="J3874" s="86"/>
      <c r="K3874" s="86"/>
      <c r="L3874" s="85"/>
      <c r="M3874" s="85"/>
      <c r="N3874" s="85"/>
      <c r="O3874" s="85"/>
      <c r="P3874" s="85"/>
      <c r="Q3874" s="1">
        <f t="shared" si="60"/>
        <v>1080.8499999999999</v>
      </c>
    </row>
    <row r="3875" spans="1:17" x14ac:dyDescent="0.25">
      <c r="A3875" s="83" t="s">
        <v>11543</v>
      </c>
      <c r="B3875" s="84" t="s">
        <v>19248</v>
      </c>
      <c r="C3875" s="7">
        <v>595</v>
      </c>
      <c r="D3875" s="7">
        <v>16</v>
      </c>
      <c r="E3875" s="1">
        <v>30506.29</v>
      </c>
      <c r="F3875" s="1">
        <v>696.14</v>
      </c>
      <c r="G3875" s="1">
        <v>1413</v>
      </c>
      <c r="H3875" s="1">
        <v>3250.69</v>
      </c>
      <c r="I3875" s="6">
        <v>5359.83</v>
      </c>
      <c r="J3875" s="86"/>
      <c r="K3875" s="86"/>
      <c r="L3875" s="85"/>
      <c r="M3875" s="85"/>
      <c r="N3875" s="85"/>
      <c r="O3875" s="85"/>
      <c r="P3875" s="85"/>
      <c r="Q3875" s="1">
        <f t="shared" si="60"/>
        <v>5359.83</v>
      </c>
    </row>
    <row r="3876" spans="1:17" x14ac:dyDescent="0.25">
      <c r="A3876" s="83" t="s">
        <v>11544</v>
      </c>
      <c r="B3876" s="84" t="s">
        <v>19249</v>
      </c>
      <c r="C3876" s="7">
        <v>279</v>
      </c>
      <c r="D3876" s="7">
        <v>12</v>
      </c>
      <c r="E3876" s="1">
        <v>36648.93</v>
      </c>
      <c r="F3876" s="1">
        <v>326.43</v>
      </c>
      <c r="G3876" s="1">
        <v>1059.74</v>
      </c>
      <c r="H3876" s="1">
        <v>3905.23</v>
      </c>
      <c r="I3876" s="6">
        <v>5291.4</v>
      </c>
      <c r="J3876" s="86"/>
      <c r="K3876" s="86"/>
      <c r="L3876" s="85"/>
      <c r="M3876" s="85"/>
      <c r="N3876" s="85"/>
      <c r="O3876" s="85"/>
      <c r="P3876" s="85"/>
      <c r="Q3876" s="1">
        <f t="shared" si="60"/>
        <v>5291.4</v>
      </c>
    </row>
    <row r="3877" spans="1:17" x14ac:dyDescent="0.25">
      <c r="A3877" s="83" t="s">
        <v>11545</v>
      </c>
      <c r="B3877" s="84" t="s">
        <v>19250</v>
      </c>
      <c r="C3877" s="7">
        <v>17445</v>
      </c>
      <c r="D3877" s="7">
        <v>327</v>
      </c>
      <c r="E3877" s="1">
        <v>157471.32</v>
      </c>
      <c r="F3877" s="1">
        <v>20410.59</v>
      </c>
      <c r="G3877" s="1">
        <v>28878.13</v>
      </c>
      <c r="H3877" s="1">
        <v>16779.810000000001</v>
      </c>
      <c r="I3877" s="6">
        <v>66068.53</v>
      </c>
      <c r="J3877" s="86"/>
      <c r="K3877" s="86"/>
      <c r="L3877" s="85"/>
      <c r="M3877" s="85"/>
      <c r="N3877" s="85"/>
      <c r="O3877" s="85"/>
      <c r="P3877" s="85"/>
      <c r="Q3877" s="1">
        <f t="shared" si="60"/>
        <v>66068.53</v>
      </c>
    </row>
    <row r="3878" spans="1:17" x14ac:dyDescent="0.25">
      <c r="A3878" s="83" t="s">
        <v>11546</v>
      </c>
      <c r="B3878" s="84" t="s">
        <v>19251</v>
      </c>
      <c r="C3878" s="7">
        <v>102</v>
      </c>
      <c r="D3878" s="7">
        <v>5</v>
      </c>
      <c r="E3878" s="1">
        <v>16359.54</v>
      </c>
      <c r="F3878" s="1">
        <v>119.34</v>
      </c>
      <c r="G3878" s="1">
        <v>441.56</v>
      </c>
      <c r="H3878" s="1">
        <v>1743.24</v>
      </c>
      <c r="I3878" s="6">
        <v>2304.14</v>
      </c>
      <c r="J3878" s="86"/>
      <c r="K3878" s="86"/>
      <c r="L3878" s="85"/>
      <c r="M3878" s="85"/>
      <c r="N3878" s="85"/>
      <c r="O3878" s="85"/>
      <c r="P3878" s="85"/>
      <c r="Q3878" s="1">
        <f t="shared" si="60"/>
        <v>2304.14</v>
      </c>
    </row>
    <row r="3879" spans="1:17" x14ac:dyDescent="0.25">
      <c r="A3879" s="83" t="s">
        <v>11547</v>
      </c>
      <c r="B3879" s="84" t="s">
        <v>19252</v>
      </c>
      <c r="C3879" s="7">
        <v>188</v>
      </c>
      <c r="D3879" s="7">
        <v>6</v>
      </c>
      <c r="E3879" s="1">
        <v>1372.2</v>
      </c>
      <c r="F3879" s="1">
        <v>219.96</v>
      </c>
      <c r="G3879" s="1">
        <v>529.87</v>
      </c>
      <c r="H3879" s="1">
        <v>146.22</v>
      </c>
      <c r="I3879" s="6">
        <v>896.05</v>
      </c>
      <c r="J3879" s="86"/>
      <c r="K3879" s="86"/>
      <c r="L3879" s="85"/>
      <c r="M3879" s="85"/>
      <c r="N3879" s="85"/>
      <c r="O3879" s="85"/>
      <c r="P3879" s="85"/>
      <c r="Q3879" s="1">
        <f t="shared" si="60"/>
        <v>896.05</v>
      </c>
    </row>
    <row r="3880" spans="1:17" x14ac:dyDescent="0.25">
      <c r="A3880" s="83" t="s">
        <v>11548</v>
      </c>
      <c r="B3880" s="84" t="s">
        <v>19253</v>
      </c>
      <c r="C3880" s="7">
        <v>1360</v>
      </c>
      <c r="D3880" s="7">
        <v>64</v>
      </c>
      <c r="E3880" s="1">
        <v>33155.870000000003</v>
      </c>
      <c r="F3880" s="1">
        <v>1591.19</v>
      </c>
      <c r="G3880" s="1">
        <v>5651.99</v>
      </c>
      <c r="H3880" s="1">
        <v>3533.02</v>
      </c>
      <c r="I3880" s="6">
        <v>10776.2</v>
      </c>
      <c r="J3880" s="86"/>
      <c r="K3880" s="86"/>
      <c r="L3880" s="85"/>
      <c r="M3880" s="85"/>
      <c r="N3880" s="85"/>
      <c r="O3880" s="85"/>
      <c r="P3880" s="85"/>
      <c r="Q3880" s="1">
        <f t="shared" si="60"/>
        <v>10776.2</v>
      </c>
    </row>
    <row r="3881" spans="1:17" x14ac:dyDescent="0.25">
      <c r="A3881" s="83" t="s">
        <v>11549</v>
      </c>
      <c r="B3881" s="84" t="s">
        <v>19254</v>
      </c>
      <c r="C3881" s="7">
        <v>134</v>
      </c>
      <c r="D3881" s="7">
        <v>0</v>
      </c>
      <c r="E3881" s="1">
        <v>0</v>
      </c>
      <c r="F3881" s="1">
        <v>156.78</v>
      </c>
      <c r="G3881" s="1">
        <v>0</v>
      </c>
      <c r="H3881" s="1">
        <v>0</v>
      </c>
      <c r="I3881" s="6">
        <v>156.78</v>
      </c>
      <c r="J3881" s="86"/>
      <c r="K3881" s="86"/>
      <c r="L3881" s="85"/>
      <c r="M3881" s="85"/>
      <c r="N3881" s="85"/>
      <c r="O3881" s="85"/>
      <c r="P3881" s="85"/>
      <c r="Q3881" s="1">
        <f t="shared" si="60"/>
        <v>156.78</v>
      </c>
    </row>
    <row r="3882" spans="1:17" x14ac:dyDescent="0.25">
      <c r="A3882" s="83" t="s">
        <v>11550</v>
      </c>
      <c r="B3882" s="84" t="s">
        <v>19255</v>
      </c>
      <c r="C3882" s="7">
        <v>77</v>
      </c>
      <c r="D3882" s="7">
        <v>3</v>
      </c>
      <c r="E3882" s="1">
        <v>22181.62</v>
      </c>
      <c r="F3882" s="1">
        <v>90.09</v>
      </c>
      <c r="G3882" s="1">
        <v>264.94</v>
      </c>
      <c r="H3882" s="1">
        <v>2363.62</v>
      </c>
      <c r="I3882" s="6">
        <v>2718.65</v>
      </c>
      <c r="J3882" s="86"/>
      <c r="K3882" s="86"/>
      <c r="L3882" s="85"/>
      <c r="M3882" s="85"/>
      <c r="N3882" s="85"/>
      <c r="O3882" s="85"/>
      <c r="P3882" s="85"/>
      <c r="Q3882" s="1">
        <f t="shared" si="60"/>
        <v>2718.65</v>
      </c>
    </row>
    <row r="3883" spans="1:17" x14ac:dyDescent="0.25">
      <c r="A3883" s="83" t="s">
        <v>11551</v>
      </c>
      <c r="B3883" s="84" t="s">
        <v>19256</v>
      </c>
      <c r="C3883" s="7">
        <v>1237</v>
      </c>
      <c r="D3883" s="7">
        <v>24</v>
      </c>
      <c r="E3883" s="1">
        <v>7232.05</v>
      </c>
      <c r="F3883" s="1">
        <v>1447.29</v>
      </c>
      <c r="G3883" s="1">
        <v>2119.5</v>
      </c>
      <c r="H3883" s="1">
        <v>770.63</v>
      </c>
      <c r="I3883" s="6">
        <v>4337.42</v>
      </c>
      <c r="J3883" s="86"/>
      <c r="K3883" s="86"/>
      <c r="L3883" s="85"/>
      <c r="M3883" s="85"/>
      <c r="N3883" s="85"/>
      <c r="O3883" s="85"/>
      <c r="P3883" s="85"/>
      <c r="Q3883" s="1">
        <f t="shared" si="60"/>
        <v>4337.42</v>
      </c>
    </row>
    <row r="3884" spans="1:17" x14ac:dyDescent="0.25">
      <c r="A3884" s="83" t="s">
        <v>11552</v>
      </c>
      <c r="B3884" s="84" t="s">
        <v>19257</v>
      </c>
      <c r="C3884" s="7">
        <v>138</v>
      </c>
      <c r="D3884" s="7">
        <v>6</v>
      </c>
      <c r="E3884" s="1">
        <v>1090.8800000000001</v>
      </c>
      <c r="F3884" s="1">
        <v>161.46</v>
      </c>
      <c r="G3884" s="1">
        <v>529.87</v>
      </c>
      <c r="H3884" s="1">
        <v>116.24</v>
      </c>
      <c r="I3884" s="6">
        <v>807.57</v>
      </c>
      <c r="J3884" s="86"/>
      <c r="K3884" s="86"/>
      <c r="L3884" s="85"/>
      <c r="M3884" s="85"/>
      <c r="N3884" s="85"/>
      <c r="O3884" s="85"/>
      <c r="P3884" s="85"/>
      <c r="Q3884" s="1">
        <f t="shared" si="60"/>
        <v>807.57</v>
      </c>
    </row>
    <row r="3885" spans="1:17" x14ac:dyDescent="0.25">
      <c r="A3885" s="83" t="s">
        <v>11553</v>
      </c>
      <c r="B3885" s="84" t="s">
        <v>19258</v>
      </c>
      <c r="C3885" s="7">
        <v>822</v>
      </c>
      <c r="D3885" s="7">
        <v>23</v>
      </c>
      <c r="E3885" s="1">
        <v>5375.36</v>
      </c>
      <c r="F3885" s="1">
        <v>961.74</v>
      </c>
      <c r="G3885" s="1">
        <v>2031.18</v>
      </c>
      <c r="H3885" s="1">
        <v>572.78</v>
      </c>
      <c r="I3885" s="6">
        <v>3565.7</v>
      </c>
      <c r="J3885" s="86"/>
      <c r="K3885" s="86"/>
      <c r="L3885" s="85"/>
      <c r="M3885" s="85"/>
      <c r="N3885" s="85"/>
      <c r="O3885" s="85"/>
      <c r="P3885" s="85"/>
      <c r="Q3885" s="1">
        <f t="shared" si="60"/>
        <v>3565.7</v>
      </c>
    </row>
    <row r="3886" spans="1:17" x14ac:dyDescent="0.25">
      <c r="A3886" s="83" t="s">
        <v>11554</v>
      </c>
      <c r="B3886" s="84" t="s">
        <v>19259</v>
      </c>
      <c r="C3886" s="7">
        <v>267</v>
      </c>
      <c r="D3886" s="7">
        <v>13</v>
      </c>
      <c r="E3886" s="1">
        <v>1927.14</v>
      </c>
      <c r="F3886" s="1">
        <v>312.39</v>
      </c>
      <c r="G3886" s="1">
        <v>1148.06</v>
      </c>
      <c r="H3886" s="1">
        <v>205.35</v>
      </c>
      <c r="I3886" s="6">
        <v>1665.8</v>
      </c>
      <c r="J3886" s="86"/>
      <c r="K3886" s="86"/>
      <c r="L3886" s="85"/>
      <c r="M3886" s="85"/>
      <c r="N3886" s="85"/>
      <c r="O3886" s="85"/>
      <c r="P3886" s="85"/>
      <c r="Q3886" s="1">
        <f t="shared" si="60"/>
        <v>1665.8</v>
      </c>
    </row>
    <row r="3887" spans="1:17" x14ac:dyDescent="0.25">
      <c r="A3887" s="83" t="s">
        <v>11555</v>
      </c>
      <c r="B3887" s="84" t="s">
        <v>19260</v>
      </c>
      <c r="C3887" s="7">
        <v>759</v>
      </c>
      <c r="D3887" s="7">
        <v>16</v>
      </c>
      <c r="E3887" s="1">
        <v>194984.87</v>
      </c>
      <c r="F3887" s="1">
        <v>888.02</v>
      </c>
      <c r="G3887" s="1">
        <v>1413</v>
      </c>
      <c r="H3887" s="1">
        <v>20777.169999999998</v>
      </c>
      <c r="I3887" s="6">
        <v>23078.19</v>
      </c>
      <c r="J3887" s="86"/>
      <c r="K3887" s="86"/>
      <c r="L3887" s="85"/>
      <c r="M3887" s="85"/>
      <c r="N3887" s="85"/>
      <c r="O3887" s="85"/>
      <c r="P3887" s="85"/>
      <c r="Q3887" s="1">
        <f t="shared" si="60"/>
        <v>23078.19</v>
      </c>
    </row>
    <row r="3888" spans="1:17" x14ac:dyDescent="0.25">
      <c r="A3888" s="83" t="s">
        <v>11556</v>
      </c>
      <c r="B3888" s="84" t="s">
        <v>19261</v>
      </c>
      <c r="C3888" s="7">
        <v>4694</v>
      </c>
      <c r="D3888" s="7">
        <v>146</v>
      </c>
      <c r="E3888" s="1">
        <v>40447.57</v>
      </c>
      <c r="F3888" s="1">
        <v>5491.96</v>
      </c>
      <c r="G3888" s="1">
        <v>12893.6</v>
      </c>
      <c r="H3888" s="1">
        <v>4310.01</v>
      </c>
      <c r="I3888" s="6">
        <v>22695.57</v>
      </c>
      <c r="J3888" s="86"/>
      <c r="K3888" s="86"/>
      <c r="L3888" s="85"/>
      <c r="M3888" s="85"/>
      <c r="N3888" s="85"/>
      <c r="O3888" s="85"/>
      <c r="P3888" s="85"/>
      <c r="Q3888" s="1">
        <f t="shared" si="60"/>
        <v>22695.57</v>
      </c>
    </row>
    <row r="3889" spans="1:17" x14ac:dyDescent="0.25">
      <c r="A3889" s="83" t="s">
        <v>11557</v>
      </c>
      <c r="B3889" s="84" t="s">
        <v>19262</v>
      </c>
      <c r="C3889" s="7">
        <v>2179</v>
      </c>
      <c r="D3889" s="7">
        <v>67</v>
      </c>
      <c r="E3889" s="1">
        <v>39770.959999999999</v>
      </c>
      <c r="F3889" s="1">
        <v>2549.42</v>
      </c>
      <c r="G3889" s="1">
        <v>5916.93</v>
      </c>
      <c r="H3889" s="1">
        <v>4237.91</v>
      </c>
      <c r="I3889" s="6">
        <v>12704.26</v>
      </c>
      <c r="J3889" s="86"/>
      <c r="K3889" s="86"/>
      <c r="L3889" s="85"/>
      <c r="M3889" s="85"/>
      <c r="N3889" s="85"/>
      <c r="O3889" s="85"/>
      <c r="P3889" s="85"/>
      <c r="Q3889" s="1">
        <f t="shared" si="60"/>
        <v>12704.26</v>
      </c>
    </row>
    <row r="3890" spans="1:17" x14ac:dyDescent="0.25">
      <c r="A3890" s="83" t="s">
        <v>11558</v>
      </c>
      <c r="B3890" s="84" t="s">
        <v>19263</v>
      </c>
      <c r="C3890" s="7">
        <v>735</v>
      </c>
      <c r="D3890" s="7">
        <v>20</v>
      </c>
      <c r="E3890" s="1">
        <v>6709</v>
      </c>
      <c r="F3890" s="1">
        <v>859.94</v>
      </c>
      <c r="G3890" s="1">
        <v>1766.25</v>
      </c>
      <c r="H3890" s="1">
        <v>714.9</v>
      </c>
      <c r="I3890" s="6">
        <v>3341.09</v>
      </c>
      <c r="J3890" s="86"/>
      <c r="K3890" s="86"/>
      <c r="L3890" s="85"/>
      <c r="M3890" s="85"/>
      <c r="N3890" s="85"/>
      <c r="O3890" s="85"/>
      <c r="P3890" s="85"/>
      <c r="Q3890" s="1">
        <f t="shared" si="60"/>
        <v>3341.09</v>
      </c>
    </row>
    <row r="3891" spans="1:17" x14ac:dyDescent="0.25">
      <c r="A3891" s="83" t="s">
        <v>11559</v>
      </c>
      <c r="B3891" s="84" t="s">
        <v>19264</v>
      </c>
      <c r="C3891" s="7">
        <v>2366</v>
      </c>
      <c r="D3891" s="7">
        <v>76</v>
      </c>
      <c r="E3891" s="1">
        <v>24738.5</v>
      </c>
      <c r="F3891" s="1">
        <v>2768.21</v>
      </c>
      <c r="G3891" s="1">
        <v>6711.74</v>
      </c>
      <c r="H3891" s="1">
        <v>2636.08</v>
      </c>
      <c r="I3891" s="6">
        <v>12116.03</v>
      </c>
      <c r="J3891" s="86"/>
      <c r="K3891" s="86"/>
      <c r="L3891" s="85"/>
      <c r="M3891" s="85"/>
      <c r="N3891" s="85"/>
      <c r="O3891" s="85"/>
      <c r="P3891" s="85"/>
      <c r="Q3891" s="1">
        <f t="shared" si="60"/>
        <v>12116.03</v>
      </c>
    </row>
    <row r="3892" spans="1:17" x14ac:dyDescent="0.25">
      <c r="A3892" s="83" t="s">
        <v>11560</v>
      </c>
      <c r="B3892" s="84" t="s">
        <v>19265</v>
      </c>
      <c r="C3892" s="7">
        <v>398</v>
      </c>
      <c r="D3892" s="7">
        <v>37</v>
      </c>
      <c r="E3892" s="1">
        <v>8469.16</v>
      </c>
      <c r="F3892" s="1">
        <v>465.66</v>
      </c>
      <c r="G3892" s="1">
        <v>3267.55</v>
      </c>
      <c r="H3892" s="1">
        <v>902.46</v>
      </c>
      <c r="I3892" s="6">
        <v>4635.67</v>
      </c>
      <c r="J3892" s="86"/>
      <c r="K3892" s="86"/>
      <c r="L3892" s="85"/>
      <c r="M3892" s="85"/>
      <c r="N3892" s="85"/>
      <c r="O3892" s="85"/>
      <c r="P3892" s="85"/>
      <c r="Q3892" s="1">
        <f t="shared" si="60"/>
        <v>4635.67</v>
      </c>
    </row>
    <row r="3893" spans="1:17" x14ac:dyDescent="0.25">
      <c r="A3893" s="83" t="s">
        <v>11561</v>
      </c>
      <c r="B3893" s="84" t="s">
        <v>19266</v>
      </c>
      <c r="C3893" s="7">
        <v>5911</v>
      </c>
      <c r="D3893" s="7">
        <v>101</v>
      </c>
      <c r="E3893" s="1">
        <v>29295.68</v>
      </c>
      <c r="F3893" s="1">
        <v>6915.85</v>
      </c>
      <c r="G3893" s="1">
        <v>8919.5400000000009</v>
      </c>
      <c r="H3893" s="1">
        <v>3121.69</v>
      </c>
      <c r="I3893" s="6">
        <v>18957.080000000002</v>
      </c>
      <c r="J3893" s="86"/>
      <c r="K3893" s="86"/>
      <c r="L3893" s="85"/>
      <c r="M3893" s="85"/>
      <c r="N3893" s="85"/>
      <c r="O3893" s="85"/>
      <c r="P3893" s="85"/>
      <c r="Q3893" s="1">
        <f t="shared" si="60"/>
        <v>18957.080000000002</v>
      </c>
    </row>
    <row r="3894" spans="1:17" x14ac:dyDescent="0.25">
      <c r="A3894" s="83" t="s">
        <v>11562</v>
      </c>
      <c r="B3894" s="84" t="s">
        <v>19267</v>
      </c>
      <c r="C3894" s="7">
        <v>243</v>
      </c>
      <c r="D3894" s="7">
        <v>7</v>
      </c>
      <c r="E3894" s="1">
        <v>30695.34</v>
      </c>
      <c r="F3894" s="1">
        <v>284.31</v>
      </c>
      <c r="G3894" s="1">
        <v>618.17999999999995</v>
      </c>
      <c r="H3894" s="1">
        <v>3270.83</v>
      </c>
      <c r="I3894" s="6">
        <v>4173.32</v>
      </c>
      <c r="J3894" s="86"/>
      <c r="K3894" s="86"/>
      <c r="L3894" s="85"/>
      <c r="M3894" s="85"/>
      <c r="N3894" s="85"/>
      <c r="O3894" s="85"/>
      <c r="P3894" s="85"/>
      <c r="Q3894" s="1">
        <f t="shared" si="60"/>
        <v>4173.32</v>
      </c>
    </row>
    <row r="3895" spans="1:17" x14ac:dyDescent="0.25">
      <c r="A3895" s="83" t="s">
        <v>11563</v>
      </c>
      <c r="B3895" s="84" t="s">
        <v>19268</v>
      </c>
      <c r="C3895" s="7">
        <v>784</v>
      </c>
      <c r="D3895" s="7">
        <v>15</v>
      </c>
      <c r="E3895" s="1">
        <v>8609.82</v>
      </c>
      <c r="F3895" s="1">
        <v>917.28</v>
      </c>
      <c r="G3895" s="1">
        <v>1324.69</v>
      </c>
      <c r="H3895" s="1">
        <v>917.44</v>
      </c>
      <c r="I3895" s="6">
        <v>3159.41</v>
      </c>
      <c r="J3895" s="86"/>
      <c r="K3895" s="86"/>
      <c r="L3895" s="85"/>
      <c r="M3895" s="85"/>
      <c r="N3895" s="85"/>
      <c r="O3895" s="85"/>
      <c r="P3895" s="85"/>
      <c r="Q3895" s="1">
        <f t="shared" si="60"/>
        <v>3159.41</v>
      </c>
    </row>
    <row r="3896" spans="1:17" x14ac:dyDescent="0.25">
      <c r="A3896" s="83" t="s">
        <v>11564</v>
      </c>
      <c r="B3896" s="84" t="s">
        <v>19269</v>
      </c>
      <c r="C3896" s="7">
        <v>1906</v>
      </c>
      <c r="D3896" s="7">
        <v>74</v>
      </c>
      <c r="E3896" s="1">
        <v>28090.49</v>
      </c>
      <c r="F3896" s="1">
        <v>2230.02</v>
      </c>
      <c r="G3896" s="1">
        <v>6535.11</v>
      </c>
      <c r="H3896" s="1">
        <v>2993.26</v>
      </c>
      <c r="I3896" s="6">
        <v>11758.39</v>
      </c>
      <c r="J3896" s="86"/>
      <c r="K3896" s="86"/>
      <c r="L3896" s="85"/>
      <c r="M3896" s="85"/>
      <c r="N3896" s="85"/>
      <c r="O3896" s="85"/>
      <c r="P3896" s="85"/>
      <c r="Q3896" s="1">
        <f t="shared" si="60"/>
        <v>11758.39</v>
      </c>
    </row>
    <row r="3897" spans="1:17" x14ac:dyDescent="0.25">
      <c r="A3897" s="83" t="s">
        <v>11565</v>
      </c>
      <c r="B3897" s="84" t="s">
        <v>19270</v>
      </c>
      <c r="C3897" s="7">
        <v>902</v>
      </c>
      <c r="D3897" s="7">
        <v>23</v>
      </c>
      <c r="E3897" s="1">
        <v>7062.58</v>
      </c>
      <c r="F3897" s="1">
        <v>1055.3399999999999</v>
      </c>
      <c r="G3897" s="1">
        <v>2031.18</v>
      </c>
      <c r="H3897" s="1">
        <v>752.58</v>
      </c>
      <c r="I3897" s="6">
        <v>3839.1</v>
      </c>
      <c r="J3897" s="86"/>
      <c r="K3897" s="86"/>
      <c r="L3897" s="85"/>
      <c r="M3897" s="85"/>
      <c r="N3897" s="85"/>
      <c r="O3897" s="85"/>
      <c r="P3897" s="85"/>
      <c r="Q3897" s="1">
        <f t="shared" si="60"/>
        <v>3839.1</v>
      </c>
    </row>
    <row r="3898" spans="1:17" x14ac:dyDescent="0.25">
      <c r="A3898" s="83" t="s">
        <v>11566</v>
      </c>
      <c r="B3898" s="84" t="s">
        <v>19271</v>
      </c>
      <c r="C3898" s="7">
        <v>5611</v>
      </c>
      <c r="D3898" s="7">
        <v>126</v>
      </c>
      <c r="E3898" s="1">
        <v>47903.63</v>
      </c>
      <c r="F3898" s="1">
        <v>6564.85</v>
      </c>
      <c r="G3898" s="1">
        <v>11127.35</v>
      </c>
      <c r="H3898" s="1">
        <v>5104.51</v>
      </c>
      <c r="I3898" s="6">
        <v>22796.71</v>
      </c>
      <c r="J3898" s="86"/>
      <c r="K3898" s="86"/>
      <c r="L3898" s="85"/>
      <c r="M3898" s="85"/>
      <c r="N3898" s="85"/>
      <c r="O3898" s="85"/>
      <c r="P3898" s="85"/>
      <c r="Q3898" s="1">
        <f t="shared" si="60"/>
        <v>22796.71</v>
      </c>
    </row>
    <row r="3899" spans="1:17" x14ac:dyDescent="0.25">
      <c r="A3899" s="83" t="s">
        <v>11567</v>
      </c>
      <c r="B3899" s="84" t="s">
        <v>19272</v>
      </c>
      <c r="C3899" s="7">
        <v>560</v>
      </c>
      <c r="D3899" s="7">
        <v>23</v>
      </c>
      <c r="E3899" s="1">
        <v>5105.78</v>
      </c>
      <c r="F3899" s="1">
        <v>655.20000000000005</v>
      </c>
      <c r="G3899" s="1">
        <v>2031.18</v>
      </c>
      <c r="H3899" s="1">
        <v>544.05999999999995</v>
      </c>
      <c r="I3899" s="6">
        <v>3230.44</v>
      </c>
      <c r="J3899" s="86"/>
      <c r="K3899" s="86"/>
      <c r="L3899" s="85"/>
      <c r="M3899" s="85"/>
      <c r="N3899" s="85"/>
      <c r="O3899" s="85"/>
      <c r="P3899" s="85"/>
      <c r="Q3899" s="1">
        <f t="shared" si="60"/>
        <v>3230.44</v>
      </c>
    </row>
    <row r="3900" spans="1:17" x14ac:dyDescent="0.25">
      <c r="A3900" s="83" t="s">
        <v>11568</v>
      </c>
      <c r="B3900" s="84" t="s">
        <v>19273</v>
      </c>
      <c r="C3900" s="7">
        <v>549</v>
      </c>
      <c r="D3900" s="7">
        <v>11</v>
      </c>
      <c r="E3900" s="1">
        <v>12697.49</v>
      </c>
      <c r="F3900" s="1">
        <v>642.33000000000004</v>
      </c>
      <c r="G3900" s="1">
        <v>971.43</v>
      </c>
      <c r="H3900" s="1">
        <v>1353.02</v>
      </c>
      <c r="I3900" s="6">
        <v>2966.78</v>
      </c>
      <c r="J3900" s="86"/>
      <c r="K3900" s="86"/>
      <c r="L3900" s="85"/>
      <c r="M3900" s="85"/>
      <c r="N3900" s="85"/>
      <c r="O3900" s="85"/>
      <c r="P3900" s="85"/>
      <c r="Q3900" s="1">
        <f t="shared" si="60"/>
        <v>2966.78</v>
      </c>
    </row>
    <row r="3901" spans="1:17" x14ac:dyDescent="0.25">
      <c r="A3901" s="83" t="s">
        <v>11569</v>
      </c>
      <c r="B3901" s="84" t="s">
        <v>19274</v>
      </c>
      <c r="C3901" s="7">
        <v>178</v>
      </c>
      <c r="D3901" s="7">
        <v>5</v>
      </c>
      <c r="E3901" s="1">
        <v>778.71</v>
      </c>
      <c r="F3901" s="1">
        <v>208.26</v>
      </c>
      <c r="G3901" s="1">
        <v>441.56</v>
      </c>
      <c r="H3901" s="1">
        <v>82.98</v>
      </c>
      <c r="I3901" s="6">
        <v>732.8</v>
      </c>
      <c r="J3901" s="86"/>
      <c r="K3901" s="86"/>
      <c r="L3901" s="85"/>
      <c r="M3901" s="85"/>
      <c r="N3901" s="85"/>
      <c r="O3901" s="85"/>
      <c r="P3901" s="85"/>
      <c r="Q3901" s="1">
        <f t="shared" si="60"/>
        <v>732.8</v>
      </c>
    </row>
    <row r="3902" spans="1:17" x14ac:dyDescent="0.25">
      <c r="A3902" s="83" t="s">
        <v>11570</v>
      </c>
      <c r="B3902" s="84" t="s">
        <v>19275</v>
      </c>
      <c r="C3902" s="7">
        <v>1183</v>
      </c>
      <c r="D3902" s="7">
        <v>15</v>
      </c>
      <c r="E3902" s="1">
        <v>4465.5</v>
      </c>
      <c r="F3902" s="1">
        <v>1384.1</v>
      </c>
      <c r="G3902" s="1">
        <v>1324.69</v>
      </c>
      <c r="H3902" s="1">
        <v>475.83</v>
      </c>
      <c r="I3902" s="6">
        <v>3184.62</v>
      </c>
      <c r="J3902" s="86"/>
      <c r="K3902" s="86"/>
      <c r="L3902" s="85"/>
      <c r="M3902" s="85"/>
      <c r="N3902" s="85"/>
      <c r="O3902" s="85"/>
      <c r="P3902" s="85"/>
      <c r="Q3902" s="1">
        <f t="shared" si="60"/>
        <v>3184.62</v>
      </c>
    </row>
    <row r="3903" spans="1:17" x14ac:dyDescent="0.25">
      <c r="A3903" s="83" t="s">
        <v>11571</v>
      </c>
      <c r="B3903" s="84" t="s">
        <v>19276</v>
      </c>
      <c r="C3903" s="7">
        <v>200</v>
      </c>
      <c r="D3903" s="7">
        <v>13</v>
      </c>
      <c r="E3903" s="1">
        <v>2404.86</v>
      </c>
      <c r="F3903" s="1">
        <v>234</v>
      </c>
      <c r="G3903" s="1">
        <v>1148.06</v>
      </c>
      <c r="H3903" s="1">
        <v>256.26</v>
      </c>
      <c r="I3903" s="6">
        <v>1638.32</v>
      </c>
      <c r="J3903" s="86"/>
      <c r="K3903" s="86"/>
      <c r="L3903" s="85"/>
      <c r="M3903" s="85"/>
      <c r="N3903" s="85"/>
      <c r="O3903" s="85"/>
      <c r="P3903" s="85"/>
      <c r="Q3903" s="1">
        <f t="shared" si="60"/>
        <v>1638.32</v>
      </c>
    </row>
    <row r="3904" spans="1:17" x14ac:dyDescent="0.25">
      <c r="A3904" s="83" t="s">
        <v>11572</v>
      </c>
      <c r="B3904" s="84" t="s">
        <v>19277</v>
      </c>
      <c r="C3904" s="7">
        <v>415</v>
      </c>
      <c r="D3904" s="7">
        <v>21</v>
      </c>
      <c r="E3904" s="1">
        <v>4994.1000000000004</v>
      </c>
      <c r="F3904" s="1">
        <v>485.55</v>
      </c>
      <c r="G3904" s="1">
        <v>1854.56</v>
      </c>
      <c r="H3904" s="1">
        <v>532.16</v>
      </c>
      <c r="I3904" s="6">
        <v>2872.27</v>
      </c>
      <c r="J3904" s="86"/>
      <c r="K3904" s="86"/>
      <c r="L3904" s="85"/>
      <c r="M3904" s="85"/>
      <c r="N3904" s="85"/>
      <c r="O3904" s="85"/>
      <c r="P3904" s="85"/>
      <c r="Q3904" s="1">
        <f t="shared" si="60"/>
        <v>2872.27</v>
      </c>
    </row>
    <row r="3905" spans="1:17" x14ac:dyDescent="0.25">
      <c r="A3905" s="83" t="s">
        <v>11573</v>
      </c>
      <c r="B3905" s="84" t="s">
        <v>19278</v>
      </c>
      <c r="C3905" s="7">
        <v>985</v>
      </c>
      <c r="D3905" s="7">
        <v>22</v>
      </c>
      <c r="E3905" s="1">
        <v>4751.55</v>
      </c>
      <c r="F3905" s="1">
        <v>1152.45</v>
      </c>
      <c r="G3905" s="1">
        <v>1942.87</v>
      </c>
      <c r="H3905" s="1">
        <v>506.31</v>
      </c>
      <c r="I3905" s="6">
        <v>3601.63</v>
      </c>
      <c r="J3905" s="86"/>
      <c r="K3905" s="86"/>
      <c r="L3905" s="85"/>
      <c r="M3905" s="85"/>
      <c r="N3905" s="85"/>
      <c r="O3905" s="85"/>
      <c r="P3905" s="85"/>
      <c r="Q3905" s="1">
        <f t="shared" si="60"/>
        <v>3601.63</v>
      </c>
    </row>
    <row r="3906" spans="1:17" x14ac:dyDescent="0.25">
      <c r="A3906" s="83" t="s">
        <v>11574</v>
      </c>
      <c r="B3906" s="84" t="s">
        <v>19279</v>
      </c>
      <c r="C3906" s="7">
        <v>734</v>
      </c>
      <c r="D3906" s="7">
        <v>80</v>
      </c>
      <c r="E3906" s="1">
        <v>18967.61</v>
      </c>
      <c r="F3906" s="1">
        <v>858.78</v>
      </c>
      <c r="G3906" s="1">
        <v>7064.98</v>
      </c>
      <c r="H3906" s="1">
        <v>2021.14</v>
      </c>
      <c r="I3906" s="6">
        <v>9944.9</v>
      </c>
      <c r="J3906" s="86"/>
      <c r="K3906" s="86"/>
      <c r="L3906" s="85"/>
      <c r="M3906" s="85"/>
      <c r="N3906" s="85"/>
      <c r="O3906" s="85"/>
      <c r="P3906" s="85"/>
      <c r="Q3906" s="1">
        <f t="shared" si="60"/>
        <v>9944.9</v>
      </c>
    </row>
    <row r="3907" spans="1:17" x14ac:dyDescent="0.25">
      <c r="A3907" s="83" t="s">
        <v>11575</v>
      </c>
      <c r="B3907" s="84" t="s">
        <v>19280</v>
      </c>
      <c r="C3907" s="7">
        <v>173</v>
      </c>
      <c r="D3907" s="7">
        <v>6</v>
      </c>
      <c r="E3907" s="1">
        <v>1243.4000000000001</v>
      </c>
      <c r="F3907" s="1">
        <v>202.41</v>
      </c>
      <c r="G3907" s="1">
        <v>529.87</v>
      </c>
      <c r="H3907" s="1">
        <v>132.5</v>
      </c>
      <c r="I3907" s="6">
        <v>864.78</v>
      </c>
      <c r="J3907" s="86"/>
      <c r="K3907" s="86"/>
      <c r="L3907" s="85"/>
      <c r="M3907" s="85"/>
      <c r="N3907" s="85"/>
      <c r="O3907" s="85"/>
      <c r="P3907" s="85"/>
      <c r="Q3907" s="1">
        <f t="shared" si="60"/>
        <v>864.78</v>
      </c>
    </row>
    <row r="3908" spans="1:17" x14ac:dyDescent="0.25">
      <c r="A3908" s="83" t="s">
        <v>11576</v>
      </c>
      <c r="B3908" s="84" t="s">
        <v>19281</v>
      </c>
      <c r="C3908" s="7">
        <v>1088</v>
      </c>
      <c r="D3908" s="7">
        <v>36</v>
      </c>
      <c r="E3908" s="1">
        <v>22188.32</v>
      </c>
      <c r="F3908" s="1">
        <v>1272.96</v>
      </c>
      <c r="G3908" s="1">
        <v>3179.24</v>
      </c>
      <c r="H3908" s="1">
        <v>2364.34</v>
      </c>
      <c r="I3908" s="6">
        <v>6816.54</v>
      </c>
      <c r="J3908" s="86"/>
      <c r="K3908" s="86"/>
      <c r="L3908" s="85"/>
      <c r="M3908" s="85"/>
      <c r="N3908" s="85"/>
      <c r="O3908" s="85"/>
      <c r="P3908" s="85"/>
      <c r="Q3908" s="1">
        <f t="shared" si="60"/>
        <v>6816.54</v>
      </c>
    </row>
    <row r="3909" spans="1:17" x14ac:dyDescent="0.25">
      <c r="A3909" s="83" t="s">
        <v>11577</v>
      </c>
      <c r="B3909" s="84" t="s">
        <v>19282</v>
      </c>
      <c r="C3909" s="7">
        <v>450</v>
      </c>
      <c r="D3909" s="7">
        <v>6</v>
      </c>
      <c r="E3909" s="1">
        <v>1776.66</v>
      </c>
      <c r="F3909" s="1">
        <v>526.5</v>
      </c>
      <c r="G3909" s="1">
        <v>529.87</v>
      </c>
      <c r="H3909" s="1">
        <v>189.32</v>
      </c>
      <c r="I3909" s="6">
        <v>1245.69</v>
      </c>
      <c r="J3909" s="86"/>
      <c r="K3909" s="86"/>
      <c r="L3909" s="85"/>
      <c r="M3909" s="85"/>
      <c r="N3909" s="85"/>
      <c r="O3909" s="85"/>
      <c r="P3909" s="85"/>
      <c r="Q3909" s="1">
        <f t="shared" si="60"/>
        <v>1245.69</v>
      </c>
    </row>
    <row r="3910" spans="1:17" x14ac:dyDescent="0.25">
      <c r="A3910" s="83" t="s">
        <v>11578</v>
      </c>
      <c r="B3910" s="84" t="s">
        <v>19283</v>
      </c>
      <c r="C3910" s="7">
        <v>350</v>
      </c>
      <c r="D3910" s="7">
        <v>10</v>
      </c>
      <c r="E3910" s="1">
        <v>1791.02</v>
      </c>
      <c r="F3910" s="1">
        <v>409.5</v>
      </c>
      <c r="G3910" s="1">
        <v>883.12</v>
      </c>
      <c r="H3910" s="1">
        <v>190.85</v>
      </c>
      <c r="I3910" s="6">
        <v>1483.47</v>
      </c>
      <c r="J3910" s="86"/>
      <c r="K3910" s="86"/>
      <c r="L3910" s="85"/>
      <c r="M3910" s="85"/>
      <c r="N3910" s="85"/>
      <c r="O3910" s="85"/>
      <c r="P3910" s="85"/>
      <c r="Q3910" s="1">
        <f t="shared" si="60"/>
        <v>1483.47</v>
      </c>
    </row>
    <row r="3911" spans="1:17" x14ac:dyDescent="0.25">
      <c r="A3911" s="83" t="s">
        <v>11579</v>
      </c>
      <c r="B3911" s="84" t="s">
        <v>19284</v>
      </c>
      <c r="C3911" s="7">
        <v>639</v>
      </c>
      <c r="D3911" s="7">
        <v>14</v>
      </c>
      <c r="E3911" s="1">
        <v>7373.9</v>
      </c>
      <c r="F3911" s="1">
        <v>747.62</v>
      </c>
      <c r="G3911" s="1">
        <v>1236.3800000000001</v>
      </c>
      <c r="H3911" s="1">
        <v>785.74</v>
      </c>
      <c r="I3911" s="6">
        <v>2769.74</v>
      </c>
      <c r="J3911" s="86"/>
      <c r="K3911" s="86"/>
      <c r="L3911" s="85"/>
      <c r="M3911" s="85"/>
      <c r="N3911" s="85"/>
      <c r="O3911" s="85"/>
      <c r="P3911" s="85"/>
      <c r="Q3911" s="1">
        <f t="shared" si="60"/>
        <v>2769.74</v>
      </c>
    </row>
    <row r="3912" spans="1:17" x14ac:dyDescent="0.25">
      <c r="A3912" s="83" t="s">
        <v>11580</v>
      </c>
      <c r="B3912" s="84" t="s">
        <v>19285</v>
      </c>
      <c r="C3912" s="7">
        <v>289</v>
      </c>
      <c r="D3912" s="7">
        <v>8</v>
      </c>
      <c r="E3912" s="1">
        <v>1429.45</v>
      </c>
      <c r="F3912" s="1">
        <v>338.13</v>
      </c>
      <c r="G3912" s="1">
        <v>706.5</v>
      </c>
      <c r="H3912" s="1">
        <v>152.32</v>
      </c>
      <c r="I3912" s="6">
        <v>1196.95</v>
      </c>
      <c r="J3912" s="86"/>
      <c r="K3912" s="86"/>
      <c r="L3912" s="85"/>
      <c r="M3912" s="85"/>
      <c r="N3912" s="85"/>
      <c r="O3912" s="85"/>
      <c r="P3912" s="85"/>
      <c r="Q3912" s="1">
        <f t="shared" si="60"/>
        <v>1196.95</v>
      </c>
    </row>
    <row r="3913" spans="1:17" x14ac:dyDescent="0.25">
      <c r="A3913" s="83" t="s">
        <v>11581</v>
      </c>
      <c r="B3913" s="84" t="s">
        <v>19286</v>
      </c>
      <c r="C3913" s="7">
        <v>173</v>
      </c>
      <c r="D3913" s="7">
        <v>10</v>
      </c>
      <c r="E3913" s="1">
        <v>1193.1199999999999</v>
      </c>
      <c r="F3913" s="1">
        <v>202.41</v>
      </c>
      <c r="G3913" s="1">
        <v>883.12</v>
      </c>
      <c r="H3913" s="1">
        <v>127.14</v>
      </c>
      <c r="I3913" s="6">
        <v>1212.67</v>
      </c>
      <c r="J3913" s="86"/>
      <c r="K3913" s="86"/>
      <c r="L3913" s="85"/>
      <c r="M3913" s="85"/>
      <c r="N3913" s="85"/>
      <c r="O3913" s="85"/>
      <c r="P3913" s="85"/>
      <c r="Q3913" s="1">
        <f t="shared" si="60"/>
        <v>1212.67</v>
      </c>
    </row>
    <row r="3914" spans="1:17" x14ac:dyDescent="0.25">
      <c r="A3914" s="83" t="s">
        <v>11582</v>
      </c>
      <c r="B3914" s="84" t="s">
        <v>19287</v>
      </c>
      <c r="C3914" s="7">
        <v>433</v>
      </c>
      <c r="D3914" s="7">
        <v>13</v>
      </c>
      <c r="E3914" s="1">
        <v>3530.29</v>
      </c>
      <c r="F3914" s="1">
        <v>506.61</v>
      </c>
      <c r="G3914" s="1">
        <v>1148.06</v>
      </c>
      <c r="H3914" s="1">
        <v>376.18</v>
      </c>
      <c r="I3914" s="6">
        <v>2030.85</v>
      </c>
      <c r="J3914" s="86"/>
      <c r="K3914" s="86"/>
      <c r="L3914" s="85"/>
      <c r="M3914" s="85"/>
      <c r="N3914" s="85"/>
      <c r="O3914" s="85"/>
      <c r="P3914" s="85"/>
      <c r="Q3914" s="1">
        <f t="shared" si="60"/>
        <v>2030.85</v>
      </c>
    </row>
    <row r="3915" spans="1:17" x14ac:dyDescent="0.25">
      <c r="A3915" s="83" t="s">
        <v>11583</v>
      </c>
      <c r="B3915" s="84" t="s">
        <v>19288</v>
      </c>
      <c r="C3915" s="7">
        <v>245</v>
      </c>
      <c r="D3915" s="7">
        <v>6</v>
      </c>
      <c r="E3915" s="1">
        <v>3185.12</v>
      </c>
      <c r="F3915" s="1">
        <v>286.64999999999998</v>
      </c>
      <c r="G3915" s="1">
        <v>529.87</v>
      </c>
      <c r="H3915" s="1">
        <v>339.4</v>
      </c>
      <c r="I3915" s="6">
        <v>1155.92</v>
      </c>
      <c r="J3915" s="86"/>
      <c r="K3915" s="86"/>
      <c r="L3915" s="85"/>
      <c r="M3915" s="85"/>
      <c r="N3915" s="85"/>
      <c r="O3915" s="85"/>
      <c r="P3915" s="85"/>
      <c r="Q3915" s="1">
        <f t="shared" si="60"/>
        <v>1155.92</v>
      </c>
    </row>
    <row r="3916" spans="1:17" x14ac:dyDescent="0.25">
      <c r="A3916" s="83" t="s">
        <v>11584</v>
      </c>
      <c r="B3916" s="84" t="s">
        <v>19289</v>
      </c>
      <c r="C3916" s="7">
        <v>607</v>
      </c>
      <c r="D3916" s="7">
        <v>25</v>
      </c>
      <c r="E3916" s="1">
        <v>9408.69</v>
      </c>
      <c r="F3916" s="1">
        <v>710.18</v>
      </c>
      <c r="G3916" s="1">
        <v>2207.81</v>
      </c>
      <c r="H3916" s="1">
        <v>1002.57</v>
      </c>
      <c r="I3916" s="6">
        <v>3920.56</v>
      </c>
      <c r="J3916" s="86"/>
      <c r="K3916" s="86"/>
      <c r="L3916" s="85"/>
      <c r="M3916" s="85"/>
      <c r="N3916" s="85"/>
      <c r="O3916" s="85"/>
      <c r="P3916" s="85"/>
      <c r="Q3916" s="1">
        <f t="shared" si="60"/>
        <v>3920.56</v>
      </c>
    </row>
    <row r="3917" spans="1:17" x14ac:dyDescent="0.25">
      <c r="A3917" s="83" t="s">
        <v>11585</v>
      </c>
      <c r="B3917" s="84" t="s">
        <v>19290</v>
      </c>
      <c r="C3917" s="7">
        <v>244</v>
      </c>
      <c r="D3917" s="7">
        <v>2</v>
      </c>
      <c r="E3917" s="1">
        <v>373.22</v>
      </c>
      <c r="F3917" s="1">
        <v>285.48</v>
      </c>
      <c r="G3917" s="1">
        <v>176.62</v>
      </c>
      <c r="H3917" s="1">
        <v>39.770000000000003</v>
      </c>
      <c r="I3917" s="6">
        <v>501.87</v>
      </c>
      <c r="J3917" s="86"/>
      <c r="K3917" s="86"/>
      <c r="L3917" s="85"/>
      <c r="M3917" s="85"/>
      <c r="N3917" s="85"/>
      <c r="O3917" s="85"/>
      <c r="P3917" s="85"/>
      <c r="Q3917" s="1">
        <f t="shared" si="60"/>
        <v>501.87</v>
      </c>
    </row>
    <row r="3918" spans="1:17" x14ac:dyDescent="0.25">
      <c r="A3918" s="83" t="s">
        <v>11586</v>
      </c>
      <c r="B3918" s="84" t="s">
        <v>19291</v>
      </c>
      <c r="C3918" s="7">
        <v>149</v>
      </c>
      <c r="D3918" s="7">
        <v>4</v>
      </c>
      <c r="E3918" s="1">
        <v>622.04</v>
      </c>
      <c r="F3918" s="1">
        <v>174.33</v>
      </c>
      <c r="G3918" s="1">
        <v>353.25</v>
      </c>
      <c r="H3918" s="1">
        <v>66.28</v>
      </c>
      <c r="I3918" s="6">
        <v>593.86</v>
      </c>
      <c r="J3918" s="86"/>
      <c r="K3918" s="86"/>
      <c r="L3918" s="85"/>
      <c r="M3918" s="85"/>
      <c r="N3918" s="85"/>
      <c r="O3918" s="85"/>
      <c r="P3918" s="85"/>
      <c r="Q3918" s="1">
        <f t="shared" ref="Q3918:Q3981" si="61">I3918+P3918</f>
        <v>593.86</v>
      </c>
    </row>
    <row r="3919" spans="1:17" x14ac:dyDescent="0.25">
      <c r="A3919" s="83" t="s">
        <v>11587</v>
      </c>
      <c r="B3919" s="84" t="s">
        <v>19292</v>
      </c>
      <c r="C3919" s="7">
        <v>103</v>
      </c>
      <c r="D3919" s="7">
        <v>1</v>
      </c>
      <c r="E3919" s="1">
        <v>186.61</v>
      </c>
      <c r="F3919" s="1">
        <v>120.51</v>
      </c>
      <c r="G3919" s="1">
        <v>88.31</v>
      </c>
      <c r="H3919" s="1">
        <v>19.89</v>
      </c>
      <c r="I3919" s="6">
        <v>228.71</v>
      </c>
      <c r="J3919" s="86"/>
      <c r="K3919" s="86"/>
      <c r="L3919" s="85"/>
      <c r="M3919" s="85"/>
      <c r="N3919" s="85"/>
      <c r="O3919" s="85"/>
      <c r="P3919" s="85"/>
      <c r="Q3919" s="1">
        <f t="shared" si="61"/>
        <v>228.71</v>
      </c>
    </row>
    <row r="3920" spans="1:17" x14ac:dyDescent="0.25">
      <c r="A3920" s="83" t="s">
        <v>11588</v>
      </c>
      <c r="B3920" s="84" t="s">
        <v>19293</v>
      </c>
      <c r="C3920" s="7">
        <v>491</v>
      </c>
      <c r="D3920" s="7">
        <v>24</v>
      </c>
      <c r="E3920" s="1">
        <v>21391.65</v>
      </c>
      <c r="F3920" s="1">
        <v>574.47</v>
      </c>
      <c r="G3920" s="1">
        <v>2119.5</v>
      </c>
      <c r="H3920" s="1">
        <v>2279.4499999999998</v>
      </c>
      <c r="I3920" s="6">
        <v>4973.42</v>
      </c>
      <c r="J3920" s="86"/>
      <c r="K3920" s="86"/>
      <c r="L3920" s="85"/>
      <c r="M3920" s="85"/>
      <c r="N3920" s="85"/>
      <c r="O3920" s="85"/>
      <c r="P3920" s="85"/>
      <c r="Q3920" s="1">
        <f t="shared" si="61"/>
        <v>4973.42</v>
      </c>
    </row>
    <row r="3921" spans="1:17" x14ac:dyDescent="0.25">
      <c r="A3921" s="83" t="s">
        <v>11589</v>
      </c>
      <c r="B3921" s="84" t="s">
        <v>19294</v>
      </c>
      <c r="C3921" s="7">
        <v>1120</v>
      </c>
      <c r="D3921" s="7">
        <v>44</v>
      </c>
      <c r="E3921" s="1">
        <v>15428.37</v>
      </c>
      <c r="F3921" s="1">
        <v>1310.4000000000001</v>
      </c>
      <c r="G3921" s="1">
        <v>3885.74</v>
      </c>
      <c r="H3921" s="1">
        <v>1644.02</v>
      </c>
      <c r="I3921" s="6">
        <v>6840.16</v>
      </c>
      <c r="J3921" s="86"/>
      <c r="K3921" s="86"/>
      <c r="L3921" s="85"/>
      <c r="M3921" s="85"/>
      <c r="N3921" s="85"/>
      <c r="O3921" s="85"/>
      <c r="P3921" s="85"/>
      <c r="Q3921" s="1">
        <f t="shared" si="61"/>
        <v>6840.16</v>
      </c>
    </row>
    <row r="3922" spans="1:17" x14ac:dyDescent="0.25">
      <c r="A3922" s="83" t="s">
        <v>11590</v>
      </c>
      <c r="B3922" s="84" t="s">
        <v>19295</v>
      </c>
      <c r="C3922" s="7">
        <v>93</v>
      </c>
      <c r="D3922" s="7">
        <v>10</v>
      </c>
      <c r="E3922" s="1">
        <v>954.24</v>
      </c>
      <c r="F3922" s="1">
        <v>108.81</v>
      </c>
      <c r="G3922" s="1">
        <v>883.12</v>
      </c>
      <c r="H3922" s="1">
        <v>101.68</v>
      </c>
      <c r="I3922" s="6">
        <v>1093.6099999999999</v>
      </c>
      <c r="J3922" s="86"/>
      <c r="K3922" s="86"/>
      <c r="L3922" s="85"/>
      <c r="M3922" s="85"/>
      <c r="N3922" s="85"/>
      <c r="O3922" s="85"/>
      <c r="P3922" s="85"/>
      <c r="Q3922" s="1">
        <f t="shared" si="61"/>
        <v>1093.6099999999999</v>
      </c>
    </row>
    <row r="3923" spans="1:17" x14ac:dyDescent="0.25">
      <c r="A3923" s="83" t="s">
        <v>11591</v>
      </c>
      <c r="B3923" s="84" t="s">
        <v>19296</v>
      </c>
      <c r="C3923" s="7">
        <v>255</v>
      </c>
      <c r="D3923" s="7">
        <v>5</v>
      </c>
      <c r="E3923" s="1">
        <v>2449.46</v>
      </c>
      <c r="F3923" s="1">
        <v>298.35000000000002</v>
      </c>
      <c r="G3923" s="1">
        <v>441.56</v>
      </c>
      <c r="H3923" s="1">
        <v>261.01</v>
      </c>
      <c r="I3923" s="6">
        <v>1000.92</v>
      </c>
      <c r="J3923" s="86"/>
      <c r="K3923" s="86"/>
      <c r="L3923" s="85"/>
      <c r="M3923" s="85"/>
      <c r="N3923" s="85"/>
      <c r="O3923" s="85"/>
      <c r="P3923" s="85"/>
      <c r="Q3923" s="1">
        <f t="shared" si="61"/>
        <v>1000.92</v>
      </c>
    </row>
    <row r="3924" spans="1:17" x14ac:dyDescent="0.25">
      <c r="A3924" s="83" t="s">
        <v>11592</v>
      </c>
      <c r="B3924" s="84" t="s">
        <v>19297</v>
      </c>
      <c r="C3924" s="7">
        <v>1096</v>
      </c>
      <c r="D3924" s="7">
        <v>106</v>
      </c>
      <c r="E3924" s="1">
        <v>159749.31</v>
      </c>
      <c r="F3924" s="1">
        <v>1282.32</v>
      </c>
      <c r="G3924" s="1">
        <v>9361.1</v>
      </c>
      <c r="H3924" s="1">
        <v>17022.54</v>
      </c>
      <c r="I3924" s="6">
        <v>27665.96</v>
      </c>
      <c r="J3924" s="86"/>
      <c r="K3924" s="86"/>
      <c r="L3924" s="85"/>
      <c r="M3924" s="85"/>
      <c r="N3924" s="85"/>
      <c r="O3924" s="85"/>
      <c r="P3924" s="85"/>
      <c r="Q3924" s="1">
        <f t="shared" si="61"/>
        <v>27665.96</v>
      </c>
    </row>
    <row r="3925" spans="1:17" x14ac:dyDescent="0.25">
      <c r="A3925" s="83" t="s">
        <v>11593</v>
      </c>
      <c r="B3925" s="84" t="s">
        <v>19298</v>
      </c>
      <c r="C3925" s="7">
        <v>459</v>
      </c>
      <c r="D3925" s="7">
        <v>8</v>
      </c>
      <c r="E3925" s="1">
        <v>4998.55</v>
      </c>
      <c r="F3925" s="1">
        <v>537.03</v>
      </c>
      <c r="G3925" s="1">
        <v>706.5</v>
      </c>
      <c r="H3925" s="1">
        <v>532.63</v>
      </c>
      <c r="I3925" s="6">
        <v>1776.16</v>
      </c>
      <c r="J3925" s="86"/>
      <c r="K3925" s="86"/>
      <c r="L3925" s="85"/>
      <c r="M3925" s="85"/>
      <c r="N3925" s="85"/>
      <c r="O3925" s="85"/>
      <c r="P3925" s="85"/>
      <c r="Q3925" s="1">
        <f t="shared" si="61"/>
        <v>1776.16</v>
      </c>
    </row>
    <row r="3926" spans="1:17" x14ac:dyDescent="0.25">
      <c r="A3926" s="83" t="s">
        <v>11594</v>
      </c>
      <c r="B3926" s="84" t="s">
        <v>19299</v>
      </c>
      <c r="C3926" s="7">
        <v>68</v>
      </c>
      <c r="D3926" s="7">
        <v>2</v>
      </c>
      <c r="E3926" s="1">
        <v>13199.59</v>
      </c>
      <c r="F3926" s="1">
        <v>79.56</v>
      </c>
      <c r="G3926" s="1">
        <v>176.62</v>
      </c>
      <c r="H3926" s="1">
        <v>1406.52</v>
      </c>
      <c r="I3926" s="6">
        <v>1662.7</v>
      </c>
      <c r="J3926" s="86"/>
      <c r="K3926" s="86"/>
      <c r="L3926" s="85"/>
      <c r="M3926" s="85"/>
      <c r="N3926" s="85"/>
      <c r="O3926" s="85"/>
      <c r="P3926" s="85"/>
      <c r="Q3926" s="1">
        <f t="shared" si="61"/>
        <v>1662.7</v>
      </c>
    </row>
    <row r="3927" spans="1:17" x14ac:dyDescent="0.25">
      <c r="A3927" s="83" t="s">
        <v>11595</v>
      </c>
      <c r="B3927" s="84" t="s">
        <v>19300</v>
      </c>
      <c r="C3927" s="7">
        <v>3481</v>
      </c>
      <c r="D3927" s="7">
        <v>71</v>
      </c>
      <c r="E3927" s="1">
        <v>63411.77</v>
      </c>
      <c r="F3927" s="1">
        <v>4072.76</v>
      </c>
      <c r="G3927" s="1">
        <v>6270.18</v>
      </c>
      <c r="H3927" s="1">
        <v>6757.02</v>
      </c>
      <c r="I3927" s="6">
        <v>17099.96</v>
      </c>
      <c r="J3927" s="86"/>
      <c r="K3927" s="86"/>
      <c r="L3927" s="85"/>
      <c r="M3927" s="85"/>
      <c r="N3927" s="85"/>
      <c r="O3927" s="85"/>
      <c r="P3927" s="85"/>
      <c r="Q3927" s="1">
        <f t="shared" si="61"/>
        <v>17099.96</v>
      </c>
    </row>
    <row r="3928" spans="1:17" x14ac:dyDescent="0.25">
      <c r="A3928" s="83" t="s">
        <v>11596</v>
      </c>
      <c r="B3928" s="84" t="s">
        <v>19301</v>
      </c>
      <c r="C3928" s="7">
        <v>2457</v>
      </c>
      <c r="D3928" s="7">
        <v>43</v>
      </c>
      <c r="E3928" s="1">
        <v>17854.900000000001</v>
      </c>
      <c r="F3928" s="1">
        <v>2874.68</v>
      </c>
      <c r="G3928" s="1">
        <v>3797.43</v>
      </c>
      <c r="H3928" s="1">
        <v>1902.58</v>
      </c>
      <c r="I3928" s="6">
        <v>8574.69</v>
      </c>
      <c r="J3928" s="86"/>
      <c r="K3928" s="86"/>
      <c r="L3928" s="85"/>
      <c r="M3928" s="85"/>
      <c r="N3928" s="85"/>
      <c r="O3928" s="85"/>
      <c r="P3928" s="85"/>
      <c r="Q3928" s="1">
        <f t="shared" si="61"/>
        <v>8574.69</v>
      </c>
    </row>
    <row r="3929" spans="1:17" x14ac:dyDescent="0.25">
      <c r="A3929" s="83" t="s">
        <v>11597</v>
      </c>
      <c r="B3929" s="84" t="s">
        <v>19302</v>
      </c>
      <c r="C3929" s="7">
        <v>638</v>
      </c>
      <c r="D3929" s="7">
        <v>20</v>
      </c>
      <c r="E3929" s="1">
        <v>20213.37</v>
      </c>
      <c r="F3929" s="1">
        <v>746.46</v>
      </c>
      <c r="G3929" s="1">
        <v>1766.25</v>
      </c>
      <c r="H3929" s="1">
        <v>2153.9</v>
      </c>
      <c r="I3929" s="6">
        <v>4666.6099999999997</v>
      </c>
      <c r="J3929" s="86"/>
      <c r="K3929" s="86"/>
      <c r="L3929" s="85"/>
      <c r="M3929" s="85"/>
      <c r="N3929" s="85"/>
      <c r="O3929" s="85"/>
      <c r="P3929" s="85"/>
      <c r="Q3929" s="1">
        <f t="shared" si="61"/>
        <v>4666.6099999999997</v>
      </c>
    </row>
    <row r="3930" spans="1:17" x14ac:dyDescent="0.25">
      <c r="A3930" s="83" t="s">
        <v>11598</v>
      </c>
      <c r="B3930" s="84" t="s">
        <v>19303</v>
      </c>
      <c r="C3930" s="7">
        <v>2760</v>
      </c>
      <c r="D3930" s="7">
        <v>74</v>
      </c>
      <c r="E3930" s="1">
        <v>49637.66</v>
      </c>
      <c r="F3930" s="1">
        <v>3229.19</v>
      </c>
      <c r="G3930" s="1">
        <v>6535.11</v>
      </c>
      <c r="H3930" s="1">
        <v>5289.28</v>
      </c>
      <c r="I3930" s="6">
        <v>15053.58</v>
      </c>
      <c r="J3930" s="86"/>
      <c r="K3930" s="86"/>
      <c r="L3930" s="85"/>
      <c r="M3930" s="85"/>
      <c r="N3930" s="85"/>
      <c r="O3930" s="85"/>
      <c r="P3930" s="85"/>
      <c r="Q3930" s="1">
        <f t="shared" si="61"/>
        <v>15053.58</v>
      </c>
    </row>
    <row r="3931" spans="1:17" x14ac:dyDescent="0.25">
      <c r="A3931" s="83" t="s">
        <v>11599</v>
      </c>
      <c r="B3931" s="84" t="s">
        <v>19304</v>
      </c>
      <c r="C3931" s="7">
        <v>504</v>
      </c>
      <c r="D3931" s="7">
        <v>11</v>
      </c>
      <c r="E3931" s="1">
        <v>12202.71</v>
      </c>
      <c r="F3931" s="1">
        <v>589.67999999999995</v>
      </c>
      <c r="G3931" s="1">
        <v>971.43</v>
      </c>
      <c r="H3931" s="1">
        <v>1300.3</v>
      </c>
      <c r="I3931" s="6">
        <v>2861.41</v>
      </c>
      <c r="J3931" s="86"/>
      <c r="K3931" s="86"/>
      <c r="L3931" s="85"/>
      <c r="M3931" s="85"/>
      <c r="N3931" s="85"/>
      <c r="O3931" s="85"/>
      <c r="P3931" s="85"/>
      <c r="Q3931" s="1">
        <f t="shared" si="61"/>
        <v>2861.41</v>
      </c>
    </row>
    <row r="3932" spans="1:17" x14ac:dyDescent="0.25">
      <c r="A3932" s="83" t="s">
        <v>11600</v>
      </c>
      <c r="B3932" s="84" t="s">
        <v>19305</v>
      </c>
      <c r="C3932" s="7">
        <v>94</v>
      </c>
      <c r="D3932" s="7">
        <v>20</v>
      </c>
      <c r="E3932" s="1">
        <v>26319.74</v>
      </c>
      <c r="F3932" s="1">
        <v>109.98</v>
      </c>
      <c r="G3932" s="1">
        <v>1766.25</v>
      </c>
      <c r="H3932" s="1">
        <v>2804.58</v>
      </c>
      <c r="I3932" s="6">
        <v>4680.8100000000004</v>
      </c>
      <c r="J3932" s="86"/>
      <c r="K3932" s="86"/>
      <c r="L3932" s="85"/>
      <c r="M3932" s="85"/>
      <c r="N3932" s="85"/>
      <c r="O3932" s="85"/>
      <c r="P3932" s="85"/>
      <c r="Q3932" s="1">
        <f t="shared" si="61"/>
        <v>4680.8100000000004</v>
      </c>
    </row>
    <row r="3933" spans="1:17" x14ac:dyDescent="0.25">
      <c r="A3933" s="83" t="s">
        <v>11601</v>
      </c>
      <c r="B3933" s="84" t="s">
        <v>19306</v>
      </c>
      <c r="C3933" s="7">
        <v>9611</v>
      </c>
      <c r="D3933" s="7">
        <v>168</v>
      </c>
      <c r="E3933" s="1">
        <v>163027.13</v>
      </c>
      <c r="F3933" s="1">
        <v>11244.84</v>
      </c>
      <c r="G3933" s="1">
        <v>14836.47</v>
      </c>
      <c r="H3933" s="1">
        <v>17371.82</v>
      </c>
      <c r="I3933" s="6">
        <v>43453.13</v>
      </c>
      <c r="J3933" s="86"/>
      <c r="K3933" s="86"/>
      <c r="L3933" s="85"/>
      <c r="M3933" s="85"/>
      <c r="N3933" s="85"/>
      <c r="O3933" s="85"/>
      <c r="P3933" s="85"/>
      <c r="Q3933" s="1">
        <f t="shared" si="61"/>
        <v>43453.13</v>
      </c>
    </row>
    <row r="3934" spans="1:17" x14ac:dyDescent="0.25">
      <c r="A3934" s="83" t="s">
        <v>11602</v>
      </c>
      <c r="B3934" s="84" t="s">
        <v>19307</v>
      </c>
      <c r="C3934" s="7">
        <v>32</v>
      </c>
      <c r="D3934" s="7">
        <v>0</v>
      </c>
      <c r="E3934" s="1">
        <v>0</v>
      </c>
      <c r="F3934" s="1">
        <v>37.44</v>
      </c>
      <c r="G3934" s="1">
        <v>0</v>
      </c>
      <c r="H3934" s="1">
        <v>0</v>
      </c>
      <c r="I3934" s="6">
        <v>37.44</v>
      </c>
      <c r="J3934" s="86"/>
      <c r="K3934" s="86"/>
      <c r="L3934" s="85"/>
      <c r="M3934" s="85"/>
      <c r="N3934" s="85"/>
      <c r="O3934" s="85"/>
      <c r="P3934" s="85"/>
      <c r="Q3934" s="1">
        <f t="shared" si="61"/>
        <v>37.44</v>
      </c>
    </row>
    <row r="3935" spans="1:17" x14ac:dyDescent="0.25">
      <c r="A3935" s="83" t="s">
        <v>11603</v>
      </c>
      <c r="B3935" s="84" t="s">
        <v>19308</v>
      </c>
      <c r="C3935" s="7">
        <v>425</v>
      </c>
      <c r="D3935" s="7">
        <v>8</v>
      </c>
      <c r="E3935" s="1">
        <v>3514.56</v>
      </c>
      <c r="F3935" s="1">
        <v>497.25</v>
      </c>
      <c r="G3935" s="1">
        <v>706.5</v>
      </c>
      <c r="H3935" s="1">
        <v>374.5</v>
      </c>
      <c r="I3935" s="6">
        <v>1578.25</v>
      </c>
      <c r="J3935" s="86"/>
      <c r="K3935" s="86"/>
      <c r="L3935" s="85"/>
      <c r="M3935" s="85"/>
      <c r="N3935" s="85"/>
      <c r="O3935" s="85"/>
      <c r="P3935" s="85"/>
      <c r="Q3935" s="1">
        <f t="shared" si="61"/>
        <v>1578.25</v>
      </c>
    </row>
    <row r="3936" spans="1:17" x14ac:dyDescent="0.25">
      <c r="A3936" s="83" t="s">
        <v>11604</v>
      </c>
      <c r="B3936" s="84" t="s">
        <v>19309</v>
      </c>
      <c r="C3936" s="7">
        <v>494</v>
      </c>
      <c r="D3936" s="7">
        <v>6</v>
      </c>
      <c r="E3936" s="1">
        <v>5589.11</v>
      </c>
      <c r="F3936" s="1">
        <v>577.98</v>
      </c>
      <c r="G3936" s="1">
        <v>529.87</v>
      </c>
      <c r="H3936" s="1">
        <v>595.55999999999995</v>
      </c>
      <c r="I3936" s="6">
        <v>1703.41</v>
      </c>
      <c r="J3936" s="86"/>
      <c r="K3936" s="86"/>
      <c r="L3936" s="85"/>
      <c r="M3936" s="85"/>
      <c r="N3936" s="85"/>
      <c r="O3936" s="85"/>
      <c r="P3936" s="85"/>
      <c r="Q3936" s="1">
        <f t="shared" si="61"/>
        <v>1703.41</v>
      </c>
    </row>
    <row r="3937" spans="1:17" x14ac:dyDescent="0.25">
      <c r="A3937" s="83" t="s">
        <v>11605</v>
      </c>
      <c r="B3937" s="84" t="s">
        <v>19310</v>
      </c>
      <c r="C3937" s="7">
        <v>237</v>
      </c>
      <c r="D3937" s="7">
        <v>5</v>
      </c>
      <c r="E3937" s="1">
        <v>14868.57</v>
      </c>
      <c r="F3937" s="1">
        <v>277.29000000000002</v>
      </c>
      <c r="G3937" s="1">
        <v>441.56</v>
      </c>
      <c r="H3937" s="1">
        <v>1584.36</v>
      </c>
      <c r="I3937" s="6">
        <v>2303.21</v>
      </c>
      <c r="J3937" s="86"/>
      <c r="K3937" s="86"/>
      <c r="L3937" s="85"/>
      <c r="M3937" s="85"/>
      <c r="N3937" s="85"/>
      <c r="O3937" s="85"/>
      <c r="P3937" s="85"/>
      <c r="Q3937" s="1">
        <f t="shared" si="61"/>
        <v>2303.21</v>
      </c>
    </row>
    <row r="3938" spans="1:17" x14ac:dyDescent="0.25">
      <c r="A3938" s="83" t="s">
        <v>11606</v>
      </c>
      <c r="B3938" s="84" t="s">
        <v>19311</v>
      </c>
      <c r="C3938" s="7">
        <v>29</v>
      </c>
      <c r="D3938" s="7">
        <v>1</v>
      </c>
      <c r="E3938" s="1">
        <v>248.82</v>
      </c>
      <c r="F3938" s="1">
        <v>33.93</v>
      </c>
      <c r="G3938" s="1">
        <v>88.31</v>
      </c>
      <c r="H3938" s="1">
        <v>26.51</v>
      </c>
      <c r="I3938" s="6">
        <v>148.75</v>
      </c>
      <c r="J3938" s="86"/>
      <c r="K3938" s="86"/>
      <c r="L3938" s="85"/>
      <c r="M3938" s="85"/>
      <c r="N3938" s="85"/>
      <c r="O3938" s="85"/>
      <c r="P3938" s="85"/>
      <c r="Q3938" s="1">
        <f t="shared" si="61"/>
        <v>148.75</v>
      </c>
    </row>
    <row r="3939" spans="1:17" x14ac:dyDescent="0.25">
      <c r="A3939" s="83" t="s">
        <v>11607</v>
      </c>
      <c r="B3939" s="84" t="s">
        <v>19312</v>
      </c>
      <c r="C3939" s="7">
        <v>448</v>
      </c>
      <c r="D3939" s="7">
        <v>10</v>
      </c>
      <c r="E3939" s="1">
        <v>20173.36</v>
      </c>
      <c r="F3939" s="1">
        <v>524.16</v>
      </c>
      <c r="G3939" s="1">
        <v>883.12</v>
      </c>
      <c r="H3939" s="1">
        <v>2149.63</v>
      </c>
      <c r="I3939" s="6">
        <v>3556.91</v>
      </c>
      <c r="J3939" s="86"/>
      <c r="K3939" s="86"/>
      <c r="L3939" s="85"/>
      <c r="M3939" s="85"/>
      <c r="N3939" s="85"/>
      <c r="O3939" s="85"/>
      <c r="P3939" s="85"/>
      <c r="Q3939" s="1">
        <f t="shared" si="61"/>
        <v>3556.91</v>
      </c>
    </row>
    <row r="3940" spans="1:17" x14ac:dyDescent="0.25">
      <c r="A3940" s="83" t="s">
        <v>11608</v>
      </c>
      <c r="B3940" s="84" t="s">
        <v>19313</v>
      </c>
      <c r="C3940" s="7">
        <v>15015</v>
      </c>
      <c r="D3940" s="7">
        <v>248</v>
      </c>
      <c r="E3940" s="1">
        <v>231137.28</v>
      </c>
      <c r="F3940" s="1">
        <v>17567.5</v>
      </c>
      <c r="G3940" s="1">
        <v>21901.46</v>
      </c>
      <c r="H3940" s="1">
        <v>24629.5</v>
      </c>
      <c r="I3940" s="6">
        <v>64098.46</v>
      </c>
      <c r="J3940" s="86"/>
      <c r="K3940" s="86"/>
      <c r="L3940" s="85"/>
      <c r="M3940" s="85"/>
      <c r="N3940" s="85"/>
      <c r="O3940" s="85"/>
      <c r="P3940" s="85"/>
      <c r="Q3940" s="1">
        <f t="shared" si="61"/>
        <v>64098.46</v>
      </c>
    </row>
    <row r="3941" spans="1:17" x14ac:dyDescent="0.25">
      <c r="A3941" s="83" t="s">
        <v>11609</v>
      </c>
      <c r="B3941" s="84" t="s">
        <v>19314</v>
      </c>
      <c r="C3941" s="7">
        <v>516</v>
      </c>
      <c r="D3941" s="7">
        <v>56</v>
      </c>
      <c r="E3941" s="1">
        <v>382516.34</v>
      </c>
      <c r="F3941" s="1">
        <v>603.72</v>
      </c>
      <c r="G3941" s="1">
        <v>4945.49</v>
      </c>
      <c r="H3941" s="1">
        <v>40760.120000000003</v>
      </c>
      <c r="I3941" s="6">
        <v>46309.33</v>
      </c>
      <c r="J3941" s="86"/>
      <c r="K3941" s="86"/>
      <c r="L3941" s="85"/>
      <c r="M3941" s="85"/>
      <c r="N3941" s="85"/>
      <c r="O3941" s="85"/>
      <c r="P3941" s="85"/>
      <c r="Q3941" s="1">
        <f t="shared" si="61"/>
        <v>46309.33</v>
      </c>
    </row>
    <row r="3942" spans="1:17" x14ac:dyDescent="0.25">
      <c r="A3942" s="83" t="s">
        <v>11610</v>
      </c>
      <c r="B3942" s="84" t="s">
        <v>19315</v>
      </c>
      <c r="C3942" s="7">
        <v>808</v>
      </c>
      <c r="D3942" s="7">
        <v>15</v>
      </c>
      <c r="E3942" s="1">
        <v>12842.52</v>
      </c>
      <c r="F3942" s="1">
        <v>945.36</v>
      </c>
      <c r="G3942" s="1">
        <v>1324.69</v>
      </c>
      <c r="H3942" s="1">
        <v>1368.47</v>
      </c>
      <c r="I3942" s="6">
        <v>3638.52</v>
      </c>
      <c r="J3942" s="86"/>
      <c r="K3942" s="86"/>
      <c r="L3942" s="85"/>
      <c r="M3942" s="85"/>
      <c r="N3942" s="85"/>
      <c r="O3942" s="85"/>
      <c r="P3942" s="85"/>
      <c r="Q3942" s="1">
        <f t="shared" si="61"/>
        <v>3638.52</v>
      </c>
    </row>
    <row r="3943" spans="1:17" x14ac:dyDescent="0.25">
      <c r="A3943" s="83" t="s">
        <v>11611</v>
      </c>
      <c r="B3943" s="84" t="s">
        <v>19316</v>
      </c>
      <c r="C3943" s="7">
        <v>4623</v>
      </c>
      <c r="D3943" s="7">
        <v>90</v>
      </c>
      <c r="E3943" s="1">
        <v>69975.929999999993</v>
      </c>
      <c r="F3943" s="1">
        <v>5408.9</v>
      </c>
      <c r="G3943" s="1">
        <v>7948.11</v>
      </c>
      <c r="H3943" s="1">
        <v>7456.49</v>
      </c>
      <c r="I3943" s="6">
        <v>20813.5</v>
      </c>
      <c r="J3943" s="86"/>
      <c r="K3943" s="86"/>
      <c r="L3943" s="85"/>
      <c r="M3943" s="85"/>
      <c r="N3943" s="85"/>
      <c r="O3943" s="85"/>
      <c r="P3943" s="85"/>
      <c r="Q3943" s="1">
        <f t="shared" si="61"/>
        <v>20813.5</v>
      </c>
    </row>
    <row r="3944" spans="1:17" x14ac:dyDescent="0.25">
      <c r="A3944" s="83" t="s">
        <v>11612</v>
      </c>
      <c r="B3944" s="84" t="s">
        <v>19317</v>
      </c>
      <c r="C3944" s="7">
        <v>219</v>
      </c>
      <c r="D3944" s="7">
        <v>2</v>
      </c>
      <c r="E3944" s="1">
        <v>500.83</v>
      </c>
      <c r="F3944" s="1">
        <v>256.23</v>
      </c>
      <c r="G3944" s="1">
        <v>176.62</v>
      </c>
      <c r="H3944" s="1">
        <v>53.37</v>
      </c>
      <c r="I3944" s="6">
        <v>486.22</v>
      </c>
      <c r="J3944" s="86"/>
      <c r="K3944" s="86"/>
      <c r="L3944" s="85"/>
      <c r="M3944" s="85"/>
      <c r="N3944" s="85"/>
      <c r="O3944" s="85"/>
      <c r="P3944" s="85"/>
      <c r="Q3944" s="1">
        <f t="shared" si="61"/>
        <v>486.22</v>
      </c>
    </row>
    <row r="3945" spans="1:17" x14ac:dyDescent="0.25">
      <c r="A3945" s="83" t="s">
        <v>11613</v>
      </c>
      <c r="B3945" s="84" t="s">
        <v>19318</v>
      </c>
      <c r="C3945" s="7">
        <v>477</v>
      </c>
      <c r="D3945" s="7">
        <v>11</v>
      </c>
      <c r="E3945" s="1">
        <v>7886.18</v>
      </c>
      <c r="F3945" s="1">
        <v>558.09</v>
      </c>
      <c r="G3945" s="1">
        <v>971.43</v>
      </c>
      <c r="H3945" s="1">
        <v>840.34</v>
      </c>
      <c r="I3945" s="6">
        <v>2369.86</v>
      </c>
      <c r="J3945" s="86"/>
      <c r="K3945" s="86"/>
      <c r="L3945" s="85"/>
      <c r="M3945" s="85"/>
      <c r="N3945" s="85"/>
      <c r="O3945" s="85"/>
      <c r="P3945" s="85"/>
      <c r="Q3945" s="1">
        <f t="shared" si="61"/>
        <v>2369.86</v>
      </c>
    </row>
    <row r="3946" spans="1:17" x14ac:dyDescent="0.25">
      <c r="A3946" s="83" t="s">
        <v>11614</v>
      </c>
      <c r="B3946" s="84" t="s">
        <v>19319</v>
      </c>
      <c r="C3946" s="7">
        <v>230</v>
      </c>
      <c r="D3946" s="7">
        <v>20</v>
      </c>
      <c r="E3946" s="1">
        <v>5080.33</v>
      </c>
      <c r="F3946" s="1">
        <v>269.10000000000002</v>
      </c>
      <c r="G3946" s="1">
        <v>1766.25</v>
      </c>
      <c r="H3946" s="1">
        <v>541.35</v>
      </c>
      <c r="I3946" s="6">
        <v>2576.6999999999998</v>
      </c>
      <c r="J3946" s="86"/>
      <c r="K3946" s="86"/>
      <c r="L3946" s="85"/>
      <c r="M3946" s="85"/>
      <c r="N3946" s="85"/>
      <c r="O3946" s="85"/>
      <c r="P3946" s="85"/>
      <c r="Q3946" s="1">
        <f t="shared" si="61"/>
        <v>2576.6999999999998</v>
      </c>
    </row>
    <row r="3947" spans="1:17" x14ac:dyDescent="0.25">
      <c r="A3947" s="83" t="s">
        <v>11615</v>
      </c>
      <c r="B3947" s="84" t="s">
        <v>19320</v>
      </c>
      <c r="C3947" s="7">
        <v>83</v>
      </c>
      <c r="D3947" s="7">
        <v>3</v>
      </c>
      <c r="E3947" s="1">
        <v>3303.52</v>
      </c>
      <c r="F3947" s="1">
        <v>97.11</v>
      </c>
      <c r="G3947" s="1">
        <v>264.94</v>
      </c>
      <c r="H3947" s="1">
        <v>352.02</v>
      </c>
      <c r="I3947" s="6">
        <v>714.07</v>
      </c>
      <c r="J3947" s="86"/>
      <c r="K3947" s="86"/>
      <c r="L3947" s="85"/>
      <c r="M3947" s="85"/>
      <c r="N3947" s="85"/>
      <c r="O3947" s="85"/>
      <c r="P3947" s="85"/>
      <c r="Q3947" s="1">
        <f t="shared" si="61"/>
        <v>714.07</v>
      </c>
    </row>
    <row r="3948" spans="1:17" x14ac:dyDescent="0.25">
      <c r="A3948" s="83" t="s">
        <v>11616</v>
      </c>
      <c r="B3948" s="84" t="s">
        <v>19321</v>
      </c>
      <c r="C3948" s="7">
        <v>1585</v>
      </c>
      <c r="D3948" s="7">
        <v>34</v>
      </c>
      <c r="E3948" s="1">
        <v>41469.519999999997</v>
      </c>
      <c r="F3948" s="1">
        <v>1854.45</v>
      </c>
      <c r="G3948" s="1">
        <v>3002.62</v>
      </c>
      <c r="H3948" s="1">
        <v>4418.8999999999996</v>
      </c>
      <c r="I3948" s="6">
        <v>9275.9699999999993</v>
      </c>
      <c r="J3948" s="86"/>
      <c r="K3948" s="86"/>
      <c r="L3948" s="85"/>
      <c r="M3948" s="85"/>
      <c r="N3948" s="85"/>
      <c r="O3948" s="85"/>
      <c r="P3948" s="85"/>
      <c r="Q3948" s="1">
        <f t="shared" si="61"/>
        <v>9275.9699999999993</v>
      </c>
    </row>
    <row r="3949" spans="1:17" x14ac:dyDescent="0.25">
      <c r="A3949" s="83" t="s">
        <v>11617</v>
      </c>
      <c r="B3949" s="84" t="s">
        <v>19322</v>
      </c>
      <c r="C3949" s="7">
        <v>151</v>
      </c>
      <c r="D3949" s="7">
        <v>4</v>
      </c>
      <c r="E3949" s="1">
        <v>906.03</v>
      </c>
      <c r="F3949" s="1">
        <v>176.67</v>
      </c>
      <c r="G3949" s="1">
        <v>353.25</v>
      </c>
      <c r="H3949" s="1">
        <v>96.54</v>
      </c>
      <c r="I3949" s="6">
        <v>626.46</v>
      </c>
      <c r="J3949" s="86"/>
      <c r="K3949" s="86"/>
      <c r="L3949" s="85"/>
      <c r="M3949" s="85"/>
      <c r="N3949" s="85"/>
      <c r="O3949" s="85"/>
      <c r="P3949" s="85"/>
      <c r="Q3949" s="1">
        <f t="shared" si="61"/>
        <v>626.46</v>
      </c>
    </row>
    <row r="3950" spans="1:17" x14ac:dyDescent="0.25">
      <c r="A3950" s="83" t="s">
        <v>11618</v>
      </c>
      <c r="B3950" s="84" t="s">
        <v>19323</v>
      </c>
      <c r="C3950" s="7">
        <v>148</v>
      </c>
      <c r="D3950" s="7">
        <v>8</v>
      </c>
      <c r="E3950" s="1">
        <v>13999.88</v>
      </c>
      <c r="F3950" s="1">
        <v>173.16</v>
      </c>
      <c r="G3950" s="1">
        <v>706.5</v>
      </c>
      <c r="H3950" s="1">
        <v>1491.8</v>
      </c>
      <c r="I3950" s="6">
        <v>2371.46</v>
      </c>
      <c r="J3950" s="86"/>
      <c r="K3950" s="86"/>
      <c r="L3950" s="85"/>
      <c r="M3950" s="85"/>
      <c r="N3950" s="85"/>
      <c r="O3950" s="85"/>
      <c r="P3950" s="85"/>
      <c r="Q3950" s="1">
        <f t="shared" si="61"/>
        <v>2371.46</v>
      </c>
    </row>
    <row r="3951" spans="1:17" x14ac:dyDescent="0.25">
      <c r="A3951" s="83" t="s">
        <v>11619</v>
      </c>
      <c r="B3951" s="84" t="s">
        <v>19324</v>
      </c>
      <c r="C3951" s="7">
        <v>35</v>
      </c>
      <c r="D3951" s="7">
        <v>1</v>
      </c>
      <c r="E3951" s="1">
        <v>14063.69</v>
      </c>
      <c r="F3951" s="1">
        <v>40.950000000000003</v>
      </c>
      <c r="G3951" s="1">
        <v>88.31</v>
      </c>
      <c r="H3951" s="1">
        <v>1498.6</v>
      </c>
      <c r="I3951" s="6">
        <v>1627.86</v>
      </c>
      <c r="J3951" s="86"/>
      <c r="K3951" s="86"/>
      <c r="L3951" s="85"/>
      <c r="M3951" s="85"/>
      <c r="N3951" s="85"/>
      <c r="O3951" s="85"/>
      <c r="P3951" s="85"/>
      <c r="Q3951" s="1">
        <f t="shared" si="61"/>
        <v>1627.86</v>
      </c>
    </row>
    <row r="3952" spans="1:17" x14ac:dyDescent="0.25">
      <c r="A3952" s="83" t="s">
        <v>11620</v>
      </c>
      <c r="B3952" s="84" t="s">
        <v>19325</v>
      </c>
      <c r="C3952" s="7">
        <v>22</v>
      </c>
      <c r="D3952" s="7">
        <v>1</v>
      </c>
      <c r="E3952" s="1">
        <v>371.57</v>
      </c>
      <c r="F3952" s="1">
        <v>25.74</v>
      </c>
      <c r="G3952" s="1">
        <v>88.31</v>
      </c>
      <c r="H3952" s="1">
        <v>39.590000000000003</v>
      </c>
      <c r="I3952" s="6">
        <v>153.63999999999999</v>
      </c>
      <c r="J3952" s="86"/>
      <c r="K3952" s="86"/>
      <c r="L3952" s="85"/>
      <c r="M3952" s="85"/>
      <c r="N3952" s="85"/>
      <c r="O3952" s="85"/>
      <c r="P3952" s="85"/>
      <c r="Q3952" s="1">
        <f t="shared" si="61"/>
        <v>153.63999999999999</v>
      </c>
    </row>
    <row r="3953" spans="1:17" x14ac:dyDescent="0.25">
      <c r="A3953" s="83" t="s">
        <v>11621</v>
      </c>
      <c r="B3953" s="84" t="s">
        <v>19326</v>
      </c>
      <c r="C3953" s="7">
        <v>96</v>
      </c>
      <c r="D3953" s="7">
        <v>4</v>
      </c>
      <c r="E3953" s="1">
        <v>1159.29</v>
      </c>
      <c r="F3953" s="1">
        <v>112.32</v>
      </c>
      <c r="G3953" s="1">
        <v>353.25</v>
      </c>
      <c r="H3953" s="1">
        <v>123.53</v>
      </c>
      <c r="I3953" s="6">
        <v>589.1</v>
      </c>
      <c r="J3953" s="86"/>
      <c r="K3953" s="86"/>
      <c r="L3953" s="85"/>
      <c r="M3953" s="85"/>
      <c r="N3953" s="85"/>
      <c r="O3953" s="85"/>
      <c r="P3953" s="85"/>
      <c r="Q3953" s="1">
        <f t="shared" si="61"/>
        <v>589.1</v>
      </c>
    </row>
    <row r="3954" spans="1:17" x14ac:dyDescent="0.25">
      <c r="A3954" s="83" t="s">
        <v>11622</v>
      </c>
      <c r="B3954" s="84" t="s">
        <v>19327</v>
      </c>
      <c r="C3954" s="7">
        <v>38</v>
      </c>
      <c r="D3954" s="7">
        <v>1</v>
      </c>
      <c r="E3954" s="1">
        <v>1615.52</v>
      </c>
      <c r="F3954" s="1">
        <v>44.46</v>
      </c>
      <c r="G3954" s="1">
        <v>88.31</v>
      </c>
      <c r="H3954" s="1">
        <v>172.14</v>
      </c>
      <c r="I3954" s="6">
        <v>304.91000000000003</v>
      </c>
      <c r="J3954" s="86"/>
      <c r="K3954" s="86"/>
      <c r="L3954" s="85"/>
      <c r="M3954" s="85"/>
      <c r="N3954" s="85"/>
      <c r="O3954" s="85"/>
      <c r="P3954" s="85"/>
      <c r="Q3954" s="1">
        <f t="shared" si="61"/>
        <v>304.91000000000003</v>
      </c>
    </row>
    <row r="3955" spans="1:17" x14ac:dyDescent="0.25">
      <c r="A3955" s="83" t="s">
        <v>11623</v>
      </c>
      <c r="B3955" s="84" t="s">
        <v>19328</v>
      </c>
      <c r="C3955" s="7">
        <v>190</v>
      </c>
      <c r="D3955" s="7">
        <v>1</v>
      </c>
      <c r="E3955" s="1">
        <v>37.32</v>
      </c>
      <c r="F3955" s="1">
        <v>222.3</v>
      </c>
      <c r="G3955" s="1">
        <v>88.31</v>
      </c>
      <c r="H3955" s="1">
        <v>3.98</v>
      </c>
      <c r="I3955" s="6">
        <v>314.58999999999997</v>
      </c>
      <c r="J3955" s="86"/>
      <c r="K3955" s="86"/>
      <c r="L3955" s="85"/>
      <c r="M3955" s="85"/>
      <c r="N3955" s="85"/>
      <c r="O3955" s="85"/>
      <c r="P3955" s="85"/>
      <c r="Q3955" s="1">
        <f t="shared" si="61"/>
        <v>314.58999999999997</v>
      </c>
    </row>
    <row r="3956" spans="1:17" x14ac:dyDescent="0.25">
      <c r="A3956" s="83" t="s">
        <v>11624</v>
      </c>
      <c r="B3956" s="84" t="s">
        <v>19329</v>
      </c>
      <c r="C3956" s="7">
        <v>749</v>
      </c>
      <c r="D3956" s="7">
        <v>30</v>
      </c>
      <c r="E3956" s="1">
        <v>12783.95</v>
      </c>
      <c r="F3956" s="1">
        <v>876.33</v>
      </c>
      <c r="G3956" s="1">
        <v>2649.37</v>
      </c>
      <c r="H3956" s="1">
        <v>1362.23</v>
      </c>
      <c r="I3956" s="6">
        <v>4887.93</v>
      </c>
      <c r="J3956" s="86"/>
      <c r="K3956" s="86"/>
      <c r="L3956" s="85"/>
      <c r="M3956" s="85"/>
      <c r="N3956" s="85"/>
      <c r="O3956" s="85"/>
      <c r="P3956" s="85"/>
      <c r="Q3956" s="1">
        <f t="shared" si="61"/>
        <v>4887.93</v>
      </c>
    </row>
    <row r="3957" spans="1:17" x14ac:dyDescent="0.25">
      <c r="A3957" s="83" t="s">
        <v>11625</v>
      </c>
      <c r="B3957" s="84" t="s">
        <v>19330</v>
      </c>
      <c r="C3957" s="7">
        <v>14</v>
      </c>
      <c r="D3957" s="7">
        <v>0</v>
      </c>
      <c r="E3957" s="1">
        <v>0</v>
      </c>
      <c r="F3957" s="1">
        <v>16.38</v>
      </c>
      <c r="G3957" s="1">
        <v>0</v>
      </c>
      <c r="H3957" s="1">
        <v>0</v>
      </c>
      <c r="I3957" s="6">
        <v>16.38</v>
      </c>
      <c r="J3957" s="86"/>
      <c r="K3957" s="86"/>
      <c r="L3957" s="85"/>
      <c r="M3957" s="85"/>
      <c r="N3957" s="85"/>
      <c r="O3957" s="85"/>
      <c r="P3957" s="85"/>
      <c r="Q3957" s="1">
        <f t="shared" si="61"/>
        <v>16.38</v>
      </c>
    </row>
    <row r="3958" spans="1:17" x14ac:dyDescent="0.25">
      <c r="A3958" s="83" t="s">
        <v>11626</v>
      </c>
      <c r="B3958" s="84" t="s">
        <v>19331</v>
      </c>
      <c r="C3958" s="7">
        <v>24531</v>
      </c>
      <c r="D3958" s="7">
        <v>397</v>
      </c>
      <c r="E3958" s="1">
        <v>278644.51</v>
      </c>
      <c r="F3958" s="1">
        <v>28701.18</v>
      </c>
      <c r="G3958" s="1">
        <v>35059.99</v>
      </c>
      <c r="H3958" s="1">
        <v>29691.759999999998</v>
      </c>
      <c r="I3958" s="6">
        <v>93452.93</v>
      </c>
      <c r="J3958" s="86"/>
      <c r="K3958" s="86"/>
      <c r="L3958" s="85"/>
      <c r="M3958" s="85"/>
      <c r="N3958" s="85"/>
      <c r="O3958" s="85"/>
      <c r="P3958" s="85"/>
      <c r="Q3958" s="1">
        <f t="shared" si="61"/>
        <v>93452.93</v>
      </c>
    </row>
    <row r="3959" spans="1:17" x14ac:dyDescent="0.25">
      <c r="A3959" s="83" t="s">
        <v>11627</v>
      </c>
      <c r="B3959" s="84" t="s">
        <v>19332</v>
      </c>
      <c r="C3959" s="7">
        <v>165</v>
      </c>
      <c r="D3959" s="7">
        <v>3</v>
      </c>
      <c r="E3959" s="1">
        <v>6651.55</v>
      </c>
      <c r="F3959" s="1">
        <v>193.05</v>
      </c>
      <c r="G3959" s="1">
        <v>264.94</v>
      </c>
      <c r="H3959" s="1">
        <v>708.78</v>
      </c>
      <c r="I3959" s="6">
        <v>1166.77</v>
      </c>
      <c r="J3959" s="86"/>
      <c r="K3959" s="86"/>
      <c r="L3959" s="85"/>
      <c r="M3959" s="85"/>
      <c r="N3959" s="85"/>
      <c r="O3959" s="85"/>
      <c r="P3959" s="85"/>
      <c r="Q3959" s="1">
        <f t="shared" si="61"/>
        <v>1166.77</v>
      </c>
    </row>
    <row r="3960" spans="1:17" x14ac:dyDescent="0.25">
      <c r="A3960" s="83" t="s">
        <v>11628</v>
      </c>
      <c r="B3960" s="84" t="s">
        <v>19333</v>
      </c>
      <c r="C3960" s="7">
        <v>86</v>
      </c>
      <c r="D3960" s="7">
        <v>0</v>
      </c>
      <c r="E3960" s="1">
        <v>0</v>
      </c>
      <c r="F3960" s="1">
        <v>100.62</v>
      </c>
      <c r="G3960" s="1">
        <v>0</v>
      </c>
      <c r="H3960" s="1">
        <v>0</v>
      </c>
      <c r="I3960" s="6">
        <v>100.62</v>
      </c>
      <c r="J3960" s="86"/>
      <c r="K3960" s="86"/>
      <c r="L3960" s="85"/>
      <c r="M3960" s="85"/>
      <c r="N3960" s="85"/>
      <c r="O3960" s="85"/>
      <c r="P3960" s="85"/>
      <c r="Q3960" s="1">
        <f t="shared" si="61"/>
        <v>100.62</v>
      </c>
    </row>
    <row r="3961" spans="1:17" x14ac:dyDescent="0.25">
      <c r="A3961" s="83" t="s">
        <v>11629</v>
      </c>
      <c r="B3961" s="84" t="s">
        <v>19334</v>
      </c>
      <c r="C3961" s="7">
        <v>43</v>
      </c>
      <c r="D3961" s="7">
        <v>1</v>
      </c>
      <c r="E3961" s="1">
        <v>186.61</v>
      </c>
      <c r="F3961" s="1">
        <v>50.31</v>
      </c>
      <c r="G3961" s="1">
        <v>88.31</v>
      </c>
      <c r="H3961" s="1">
        <v>19.89</v>
      </c>
      <c r="I3961" s="6">
        <v>158.51</v>
      </c>
      <c r="J3961" s="86"/>
      <c r="K3961" s="86"/>
      <c r="L3961" s="85"/>
      <c r="M3961" s="85"/>
      <c r="N3961" s="85"/>
      <c r="O3961" s="85"/>
      <c r="P3961" s="85"/>
      <c r="Q3961" s="1">
        <f t="shared" si="61"/>
        <v>158.51</v>
      </c>
    </row>
    <row r="3962" spans="1:17" x14ac:dyDescent="0.25">
      <c r="A3962" s="83" t="s">
        <v>11630</v>
      </c>
      <c r="B3962" s="84" t="s">
        <v>19335</v>
      </c>
      <c r="C3962" s="7">
        <v>93</v>
      </c>
      <c r="D3962" s="7">
        <v>4</v>
      </c>
      <c r="E3962" s="1">
        <v>775.57</v>
      </c>
      <c r="F3962" s="1">
        <v>108.81</v>
      </c>
      <c r="G3962" s="1">
        <v>353.25</v>
      </c>
      <c r="H3962" s="1">
        <v>82.64</v>
      </c>
      <c r="I3962" s="6">
        <v>544.70000000000005</v>
      </c>
      <c r="J3962" s="86"/>
      <c r="K3962" s="86"/>
      <c r="L3962" s="85"/>
      <c r="M3962" s="85"/>
      <c r="N3962" s="85"/>
      <c r="O3962" s="85"/>
      <c r="P3962" s="85"/>
      <c r="Q3962" s="1">
        <f t="shared" si="61"/>
        <v>544.70000000000005</v>
      </c>
    </row>
    <row r="3963" spans="1:17" x14ac:dyDescent="0.25">
      <c r="A3963" s="83" t="s">
        <v>11631</v>
      </c>
      <c r="B3963" s="84" t="s">
        <v>19336</v>
      </c>
      <c r="C3963" s="7">
        <v>124</v>
      </c>
      <c r="D3963" s="7">
        <v>0</v>
      </c>
      <c r="E3963" s="1">
        <v>0</v>
      </c>
      <c r="F3963" s="1">
        <v>145.08000000000001</v>
      </c>
      <c r="G3963" s="1">
        <v>0</v>
      </c>
      <c r="H3963" s="1">
        <v>0</v>
      </c>
      <c r="I3963" s="6">
        <v>145.08000000000001</v>
      </c>
      <c r="J3963" s="86"/>
      <c r="K3963" s="86"/>
      <c r="L3963" s="85"/>
      <c r="M3963" s="85"/>
      <c r="N3963" s="85"/>
      <c r="O3963" s="85"/>
      <c r="P3963" s="85"/>
      <c r="Q3963" s="1">
        <f t="shared" si="61"/>
        <v>145.08000000000001</v>
      </c>
    </row>
    <row r="3964" spans="1:17" x14ac:dyDescent="0.25">
      <c r="A3964" s="83" t="s">
        <v>11632</v>
      </c>
      <c r="B3964" s="84" t="s">
        <v>19337</v>
      </c>
      <c r="C3964" s="7">
        <v>1102</v>
      </c>
      <c r="D3964" s="7">
        <v>26</v>
      </c>
      <c r="E3964" s="1">
        <v>10206.219999999999</v>
      </c>
      <c r="F3964" s="1">
        <v>1289.3399999999999</v>
      </c>
      <c r="G3964" s="1">
        <v>2296.12</v>
      </c>
      <c r="H3964" s="1">
        <v>1087.55</v>
      </c>
      <c r="I3964" s="6">
        <v>4673.01</v>
      </c>
      <c r="J3964" s="86"/>
      <c r="K3964" s="86"/>
      <c r="L3964" s="85"/>
      <c r="M3964" s="85"/>
      <c r="N3964" s="85"/>
      <c r="O3964" s="85"/>
      <c r="P3964" s="85"/>
      <c r="Q3964" s="1">
        <f t="shared" si="61"/>
        <v>4673.01</v>
      </c>
    </row>
    <row r="3965" spans="1:17" x14ac:dyDescent="0.25">
      <c r="A3965" s="83" t="s">
        <v>11633</v>
      </c>
      <c r="B3965" s="84" t="s">
        <v>19338</v>
      </c>
      <c r="C3965" s="7">
        <v>404</v>
      </c>
      <c r="D3965" s="7">
        <v>11</v>
      </c>
      <c r="E3965" s="1">
        <v>2925.66</v>
      </c>
      <c r="F3965" s="1">
        <v>472.68</v>
      </c>
      <c r="G3965" s="1">
        <v>971.43</v>
      </c>
      <c r="H3965" s="1">
        <v>311.75</v>
      </c>
      <c r="I3965" s="6">
        <v>1755.86</v>
      </c>
      <c r="J3965" s="86"/>
      <c r="K3965" s="86"/>
      <c r="L3965" s="85"/>
      <c r="M3965" s="85"/>
      <c r="N3965" s="85"/>
      <c r="O3965" s="85"/>
      <c r="P3965" s="85"/>
      <c r="Q3965" s="1">
        <f t="shared" si="61"/>
        <v>1755.86</v>
      </c>
    </row>
    <row r="3966" spans="1:17" x14ac:dyDescent="0.25">
      <c r="A3966" s="83" t="s">
        <v>11634</v>
      </c>
      <c r="B3966" s="84" t="s">
        <v>19339</v>
      </c>
      <c r="C3966" s="7">
        <v>47</v>
      </c>
      <c r="D3966" s="7">
        <v>0</v>
      </c>
      <c r="E3966" s="1">
        <v>0</v>
      </c>
      <c r="F3966" s="1">
        <v>54.99</v>
      </c>
      <c r="G3966" s="1">
        <v>0</v>
      </c>
      <c r="H3966" s="1">
        <v>0</v>
      </c>
      <c r="I3966" s="6">
        <v>54.99</v>
      </c>
      <c r="J3966" s="86"/>
      <c r="K3966" s="86"/>
      <c r="L3966" s="85"/>
      <c r="M3966" s="85"/>
      <c r="N3966" s="85"/>
      <c r="O3966" s="85"/>
      <c r="P3966" s="85"/>
      <c r="Q3966" s="1">
        <f t="shared" si="61"/>
        <v>54.99</v>
      </c>
    </row>
    <row r="3967" spans="1:17" x14ac:dyDescent="0.25">
      <c r="A3967" s="83" t="s">
        <v>11635</v>
      </c>
      <c r="B3967" s="84" t="s">
        <v>19340</v>
      </c>
      <c r="C3967" s="7">
        <v>11</v>
      </c>
      <c r="D3967" s="7">
        <v>0</v>
      </c>
      <c r="E3967" s="1">
        <v>0</v>
      </c>
      <c r="F3967" s="1">
        <v>12.87</v>
      </c>
      <c r="G3967" s="1">
        <v>0</v>
      </c>
      <c r="H3967" s="1">
        <v>0</v>
      </c>
      <c r="I3967" s="6">
        <v>12.87</v>
      </c>
      <c r="J3967" s="86"/>
      <c r="K3967" s="86"/>
      <c r="L3967" s="85"/>
      <c r="M3967" s="85"/>
      <c r="N3967" s="85"/>
      <c r="O3967" s="85"/>
      <c r="P3967" s="85"/>
      <c r="Q3967" s="1">
        <f t="shared" si="61"/>
        <v>12.87</v>
      </c>
    </row>
    <row r="3968" spans="1:17" x14ac:dyDescent="0.25">
      <c r="A3968" s="83" t="s">
        <v>11636</v>
      </c>
      <c r="B3968" s="84" t="s">
        <v>19341</v>
      </c>
      <c r="C3968" s="7">
        <v>2086</v>
      </c>
      <c r="D3968" s="7">
        <v>55</v>
      </c>
      <c r="E3968" s="1">
        <v>75759.100000000006</v>
      </c>
      <c r="F3968" s="1">
        <v>2440.62</v>
      </c>
      <c r="G3968" s="1">
        <v>4857.18</v>
      </c>
      <c r="H3968" s="1">
        <v>8072.73</v>
      </c>
      <c r="I3968" s="6">
        <v>15370.53</v>
      </c>
      <c r="J3968" s="86"/>
      <c r="K3968" s="86"/>
      <c r="L3968" s="85"/>
      <c r="M3968" s="85"/>
      <c r="N3968" s="85"/>
      <c r="O3968" s="85"/>
      <c r="P3968" s="85"/>
      <c r="Q3968" s="1">
        <f t="shared" si="61"/>
        <v>15370.53</v>
      </c>
    </row>
    <row r="3969" spans="1:17" x14ac:dyDescent="0.25">
      <c r="A3969" s="83" t="s">
        <v>11637</v>
      </c>
      <c r="B3969" s="84" t="s">
        <v>19342</v>
      </c>
      <c r="C3969" s="7">
        <v>2308</v>
      </c>
      <c r="D3969" s="7">
        <v>54</v>
      </c>
      <c r="E3969" s="1">
        <v>33685.1</v>
      </c>
      <c r="F3969" s="1">
        <v>2700.35</v>
      </c>
      <c r="G3969" s="1">
        <v>4768.8599999999997</v>
      </c>
      <c r="H3969" s="1">
        <v>3589.42</v>
      </c>
      <c r="I3969" s="6">
        <v>11058.63</v>
      </c>
      <c r="J3969" s="86"/>
      <c r="K3969" s="86"/>
      <c r="L3969" s="85"/>
      <c r="M3969" s="85"/>
      <c r="N3969" s="85"/>
      <c r="O3969" s="85"/>
      <c r="P3969" s="85"/>
      <c r="Q3969" s="1">
        <f t="shared" si="61"/>
        <v>11058.63</v>
      </c>
    </row>
    <row r="3970" spans="1:17" x14ac:dyDescent="0.25">
      <c r="A3970" s="83" t="s">
        <v>11638</v>
      </c>
      <c r="B3970" s="84" t="s">
        <v>19343</v>
      </c>
      <c r="C3970" s="7">
        <v>24</v>
      </c>
      <c r="D3970" s="7">
        <v>1</v>
      </c>
      <c r="E3970" s="1">
        <v>1037.1199999999999</v>
      </c>
      <c r="F3970" s="1">
        <v>28.08</v>
      </c>
      <c r="G3970" s="1">
        <v>88.31</v>
      </c>
      <c r="H3970" s="1">
        <v>110.51</v>
      </c>
      <c r="I3970" s="6">
        <v>226.9</v>
      </c>
      <c r="J3970" s="86"/>
      <c r="K3970" s="86"/>
      <c r="L3970" s="85"/>
      <c r="M3970" s="85"/>
      <c r="N3970" s="85"/>
      <c r="O3970" s="85"/>
      <c r="P3970" s="85"/>
      <c r="Q3970" s="1">
        <f t="shared" si="61"/>
        <v>226.9</v>
      </c>
    </row>
    <row r="3971" spans="1:17" x14ac:dyDescent="0.25">
      <c r="A3971" s="83" t="s">
        <v>11639</v>
      </c>
      <c r="B3971" s="84" t="s">
        <v>19344</v>
      </c>
      <c r="C3971" s="7">
        <v>177</v>
      </c>
      <c r="D3971" s="7">
        <v>4</v>
      </c>
      <c r="E3971" s="1">
        <v>811.77</v>
      </c>
      <c r="F3971" s="1">
        <v>207.09</v>
      </c>
      <c r="G3971" s="1">
        <v>353.25</v>
      </c>
      <c r="H3971" s="1">
        <v>86.5</v>
      </c>
      <c r="I3971" s="6">
        <v>646.84</v>
      </c>
      <c r="J3971" s="86"/>
      <c r="K3971" s="86"/>
      <c r="L3971" s="85"/>
      <c r="M3971" s="85"/>
      <c r="N3971" s="85"/>
      <c r="O3971" s="85"/>
      <c r="P3971" s="85"/>
      <c r="Q3971" s="1">
        <f t="shared" si="61"/>
        <v>646.84</v>
      </c>
    </row>
    <row r="3972" spans="1:17" x14ac:dyDescent="0.25">
      <c r="A3972" s="83" t="s">
        <v>11640</v>
      </c>
      <c r="B3972" s="84" t="s">
        <v>19345</v>
      </c>
      <c r="C3972" s="7">
        <v>168</v>
      </c>
      <c r="D3972" s="7">
        <v>12</v>
      </c>
      <c r="E3972" s="1">
        <v>2399.2399999999998</v>
      </c>
      <c r="F3972" s="1">
        <v>196.56</v>
      </c>
      <c r="G3972" s="1">
        <v>1059.74</v>
      </c>
      <c r="H3972" s="1">
        <v>255.66</v>
      </c>
      <c r="I3972" s="6">
        <v>1511.96</v>
      </c>
      <c r="J3972" s="86"/>
      <c r="K3972" s="86"/>
      <c r="L3972" s="85"/>
      <c r="M3972" s="85"/>
      <c r="N3972" s="85"/>
      <c r="O3972" s="85"/>
      <c r="P3972" s="85"/>
      <c r="Q3972" s="1">
        <f t="shared" si="61"/>
        <v>1511.96</v>
      </c>
    </row>
    <row r="3973" spans="1:17" x14ac:dyDescent="0.25">
      <c r="A3973" s="83" t="s">
        <v>11641</v>
      </c>
      <c r="B3973" s="84" t="s">
        <v>19346</v>
      </c>
      <c r="C3973" s="7">
        <v>269</v>
      </c>
      <c r="D3973" s="7">
        <v>3</v>
      </c>
      <c r="E3973" s="1">
        <v>486.81</v>
      </c>
      <c r="F3973" s="1">
        <v>314.73</v>
      </c>
      <c r="G3973" s="1">
        <v>264.94</v>
      </c>
      <c r="H3973" s="1">
        <v>51.87</v>
      </c>
      <c r="I3973" s="6">
        <v>631.54</v>
      </c>
      <c r="J3973" s="86"/>
      <c r="K3973" s="86"/>
      <c r="L3973" s="85"/>
      <c r="M3973" s="85"/>
      <c r="N3973" s="85"/>
      <c r="O3973" s="85"/>
      <c r="P3973" s="85"/>
      <c r="Q3973" s="1">
        <f t="shared" si="61"/>
        <v>631.54</v>
      </c>
    </row>
    <row r="3974" spans="1:17" x14ac:dyDescent="0.25">
      <c r="A3974" s="83" t="s">
        <v>11642</v>
      </c>
      <c r="B3974" s="84" t="s">
        <v>19347</v>
      </c>
      <c r="C3974" s="7">
        <v>153</v>
      </c>
      <c r="D3974" s="7">
        <v>2</v>
      </c>
      <c r="E3974" s="1">
        <v>330.38</v>
      </c>
      <c r="F3974" s="1">
        <v>179.01</v>
      </c>
      <c r="G3974" s="1">
        <v>176.62</v>
      </c>
      <c r="H3974" s="1">
        <v>35.21</v>
      </c>
      <c r="I3974" s="6">
        <v>390.84</v>
      </c>
      <c r="J3974" s="86"/>
      <c r="K3974" s="86"/>
      <c r="L3974" s="85"/>
      <c r="M3974" s="85"/>
      <c r="N3974" s="85"/>
      <c r="O3974" s="85"/>
      <c r="P3974" s="85"/>
      <c r="Q3974" s="1">
        <f t="shared" si="61"/>
        <v>390.84</v>
      </c>
    </row>
    <row r="3975" spans="1:17" x14ac:dyDescent="0.25">
      <c r="A3975" s="83" t="s">
        <v>11643</v>
      </c>
      <c r="B3975" s="84" t="s">
        <v>19348</v>
      </c>
      <c r="C3975" s="7">
        <v>256</v>
      </c>
      <c r="D3975" s="7">
        <v>1</v>
      </c>
      <c r="E3975" s="1">
        <v>314.45999999999998</v>
      </c>
      <c r="F3975" s="1">
        <v>299.52</v>
      </c>
      <c r="G3975" s="1">
        <v>88.31</v>
      </c>
      <c r="H3975" s="1">
        <v>33.51</v>
      </c>
      <c r="I3975" s="6">
        <v>421.34</v>
      </c>
      <c r="J3975" s="86"/>
      <c r="K3975" s="86"/>
      <c r="L3975" s="85"/>
      <c r="M3975" s="85"/>
      <c r="N3975" s="85"/>
      <c r="O3975" s="85"/>
      <c r="P3975" s="85"/>
      <c r="Q3975" s="1">
        <f t="shared" si="61"/>
        <v>421.34</v>
      </c>
    </row>
    <row r="3976" spans="1:17" x14ac:dyDescent="0.25">
      <c r="A3976" s="83" t="s">
        <v>11644</v>
      </c>
      <c r="B3976" s="84" t="s">
        <v>19349</v>
      </c>
      <c r="C3976" s="7">
        <v>317</v>
      </c>
      <c r="D3976" s="7">
        <v>7</v>
      </c>
      <c r="E3976" s="1">
        <v>7200.85</v>
      </c>
      <c r="F3976" s="1">
        <v>370.89</v>
      </c>
      <c r="G3976" s="1">
        <v>618.17999999999995</v>
      </c>
      <c r="H3976" s="1">
        <v>767.3</v>
      </c>
      <c r="I3976" s="6">
        <v>1756.37</v>
      </c>
      <c r="J3976" s="86"/>
      <c r="K3976" s="86"/>
      <c r="L3976" s="85"/>
      <c r="M3976" s="85"/>
      <c r="N3976" s="85"/>
      <c r="O3976" s="85"/>
      <c r="P3976" s="85"/>
      <c r="Q3976" s="1">
        <f t="shared" si="61"/>
        <v>1756.37</v>
      </c>
    </row>
    <row r="3977" spans="1:17" x14ac:dyDescent="0.25">
      <c r="A3977" s="83" t="s">
        <v>11645</v>
      </c>
      <c r="B3977" s="84" t="s">
        <v>19350</v>
      </c>
      <c r="C3977" s="7">
        <v>39</v>
      </c>
      <c r="D3977" s="7">
        <v>0</v>
      </c>
      <c r="E3977" s="1">
        <v>0</v>
      </c>
      <c r="F3977" s="1">
        <v>45.63</v>
      </c>
      <c r="G3977" s="1">
        <v>0</v>
      </c>
      <c r="H3977" s="1">
        <v>0</v>
      </c>
      <c r="I3977" s="6">
        <v>45.63</v>
      </c>
      <c r="J3977" s="86"/>
      <c r="K3977" s="86"/>
      <c r="L3977" s="85"/>
      <c r="M3977" s="85"/>
      <c r="N3977" s="85"/>
      <c r="O3977" s="85"/>
      <c r="P3977" s="85"/>
      <c r="Q3977" s="1">
        <f t="shared" si="61"/>
        <v>45.63</v>
      </c>
    </row>
    <row r="3978" spans="1:17" x14ac:dyDescent="0.25">
      <c r="A3978" s="83" t="s">
        <v>11646</v>
      </c>
      <c r="B3978" s="84" t="s">
        <v>19351</v>
      </c>
      <c r="C3978" s="7">
        <v>509</v>
      </c>
      <c r="D3978" s="7">
        <v>15</v>
      </c>
      <c r="E3978" s="1">
        <v>5139.49</v>
      </c>
      <c r="F3978" s="1">
        <v>595.53</v>
      </c>
      <c r="G3978" s="1">
        <v>1324.69</v>
      </c>
      <c r="H3978" s="1">
        <v>547.66</v>
      </c>
      <c r="I3978" s="6">
        <v>2467.88</v>
      </c>
      <c r="J3978" s="86"/>
      <c r="K3978" s="86"/>
      <c r="L3978" s="85"/>
      <c r="M3978" s="85"/>
      <c r="N3978" s="85"/>
      <c r="O3978" s="85"/>
      <c r="P3978" s="85"/>
      <c r="Q3978" s="1">
        <f t="shared" si="61"/>
        <v>2467.88</v>
      </c>
    </row>
    <row r="3979" spans="1:17" x14ac:dyDescent="0.25">
      <c r="A3979" s="83" t="s">
        <v>11647</v>
      </c>
      <c r="B3979" s="84" t="s">
        <v>19352</v>
      </c>
      <c r="C3979" s="7">
        <v>50</v>
      </c>
      <c r="D3979" s="7">
        <v>1</v>
      </c>
      <c r="E3979" s="1">
        <v>313.26</v>
      </c>
      <c r="F3979" s="1">
        <v>58.5</v>
      </c>
      <c r="G3979" s="1">
        <v>88.31</v>
      </c>
      <c r="H3979" s="1">
        <v>33.380000000000003</v>
      </c>
      <c r="I3979" s="6">
        <v>180.19</v>
      </c>
      <c r="J3979" s="86"/>
      <c r="K3979" s="86"/>
      <c r="L3979" s="85"/>
      <c r="M3979" s="85"/>
      <c r="N3979" s="85"/>
      <c r="O3979" s="85"/>
      <c r="P3979" s="85"/>
      <c r="Q3979" s="1">
        <f t="shared" si="61"/>
        <v>180.19</v>
      </c>
    </row>
    <row r="3980" spans="1:17" x14ac:dyDescent="0.25">
      <c r="A3980" s="83" t="s">
        <v>11648</v>
      </c>
      <c r="B3980" s="84" t="s">
        <v>19353</v>
      </c>
      <c r="C3980" s="7">
        <v>170</v>
      </c>
      <c r="D3980" s="7">
        <v>6</v>
      </c>
      <c r="E3980" s="1">
        <v>2299.94</v>
      </c>
      <c r="F3980" s="1">
        <v>198.9</v>
      </c>
      <c r="G3980" s="1">
        <v>529.87</v>
      </c>
      <c r="H3980" s="1">
        <v>245.08</v>
      </c>
      <c r="I3980" s="6">
        <v>973.85</v>
      </c>
      <c r="J3980" s="86"/>
      <c r="K3980" s="86"/>
      <c r="L3980" s="85"/>
      <c r="M3980" s="85"/>
      <c r="N3980" s="85"/>
      <c r="O3980" s="85"/>
      <c r="P3980" s="85"/>
      <c r="Q3980" s="1">
        <f t="shared" si="61"/>
        <v>973.85</v>
      </c>
    </row>
    <row r="3981" spans="1:17" x14ac:dyDescent="0.25">
      <c r="A3981" s="83" t="s">
        <v>11649</v>
      </c>
      <c r="B3981" s="84" t="s">
        <v>19354</v>
      </c>
      <c r="C3981" s="7">
        <v>1545</v>
      </c>
      <c r="D3981" s="7">
        <v>42</v>
      </c>
      <c r="E3981" s="1">
        <v>16775</v>
      </c>
      <c r="F3981" s="1">
        <v>1807.65</v>
      </c>
      <c r="G3981" s="1">
        <v>3709.12</v>
      </c>
      <c r="H3981" s="1">
        <v>1787.51</v>
      </c>
      <c r="I3981" s="6">
        <v>7304.28</v>
      </c>
      <c r="J3981" s="86"/>
      <c r="K3981" s="86"/>
      <c r="L3981" s="85"/>
      <c r="M3981" s="85"/>
      <c r="N3981" s="85"/>
      <c r="O3981" s="85"/>
      <c r="P3981" s="85"/>
      <c r="Q3981" s="1">
        <f t="shared" si="61"/>
        <v>7304.28</v>
      </c>
    </row>
    <row r="3982" spans="1:17" x14ac:dyDescent="0.25">
      <c r="A3982" s="83" t="s">
        <v>11650</v>
      </c>
      <c r="B3982" s="84" t="s">
        <v>19355</v>
      </c>
      <c r="C3982" s="7">
        <v>86</v>
      </c>
      <c r="D3982" s="7">
        <v>1</v>
      </c>
      <c r="E3982" s="1">
        <v>248.82</v>
      </c>
      <c r="F3982" s="1">
        <v>100.62</v>
      </c>
      <c r="G3982" s="1">
        <v>88.31</v>
      </c>
      <c r="H3982" s="1">
        <v>26.51</v>
      </c>
      <c r="I3982" s="6">
        <v>215.44</v>
      </c>
      <c r="J3982" s="86"/>
      <c r="K3982" s="86"/>
      <c r="L3982" s="85"/>
      <c r="M3982" s="85"/>
      <c r="N3982" s="85"/>
      <c r="O3982" s="85"/>
      <c r="P3982" s="85"/>
      <c r="Q3982" s="1">
        <f t="shared" ref="Q3982:Q4045" si="62">I3982+P3982</f>
        <v>215.44</v>
      </c>
    </row>
    <row r="3983" spans="1:17" x14ac:dyDescent="0.25">
      <c r="A3983" s="83" t="s">
        <v>11651</v>
      </c>
      <c r="B3983" s="84" t="s">
        <v>19356</v>
      </c>
      <c r="C3983" s="7">
        <v>2045</v>
      </c>
      <c r="D3983" s="7">
        <v>45</v>
      </c>
      <c r="E3983" s="1">
        <v>15752.68</v>
      </c>
      <c r="F3983" s="1">
        <v>2392.64</v>
      </c>
      <c r="G3983" s="1">
        <v>3974.06</v>
      </c>
      <c r="H3983" s="1">
        <v>1678.57</v>
      </c>
      <c r="I3983" s="6">
        <v>8045.27</v>
      </c>
      <c r="J3983" s="86"/>
      <c r="K3983" s="86"/>
      <c r="L3983" s="85"/>
      <c r="M3983" s="85"/>
      <c r="N3983" s="85"/>
      <c r="O3983" s="85"/>
      <c r="P3983" s="85"/>
      <c r="Q3983" s="1">
        <f t="shared" si="62"/>
        <v>8045.27</v>
      </c>
    </row>
    <row r="3984" spans="1:17" x14ac:dyDescent="0.25">
      <c r="A3984" s="83" t="s">
        <v>11652</v>
      </c>
      <c r="B3984" s="84" t="s">
        <v>19357</v>
      </c>
      <c r="C3984" s="7">
        <v>94</v>
      </c>
      <c r="D3984" s="7">
        <v>0</v>
      </c>
      <c r="E3984" s="1">
        <v>0</v>
      </c>
      <c r="F3984" s="1">
        <v>109.98</v>
      </c>
      <c r="G3984" s="1">
        <v>0</v>
      </c>
      <c r="H3984" s="1">
        <v>0</v>
      </c>
      <c r="I3984" s="6">
        <v>109.98</v>
      </c>
      <c r="J3984" s="86"/>
      <c r="K3984" s="86"/>
      <c r="L3984" s="85"/>
      <c r="M3984" s="85"/>
      <c r="N3984" s="85"/>
      <c r="O3984" s="85"/>
      <c r="P3984" s="85"/>
      <c r="Q3984" s="1">
        <f t="shared" si="62"/>
        <v>109.98</v>
      </c>
    </row>
    <row r="3985" spans="1:17" x14ac:dyDescent="0.25">
      <c r="A3985" s="83" t="s">
        <v>11653</v>
      </c>
      <c r="B3985" s="84" t="s">
        <v>19358</v>
      </c>
      <c r="C3985" s="7">
        <v>134</v>
      </c>
      <c r="D3985" s="7">
        <v>3</v>
      </c>
      <c r="E3985" s="1">
        <v>758.89</v>
      </c>
      <c r="F3985" s="1">
        <v>156.78</v>
      </c>
      <c r="G3985" s="1">
        <v>264.94</v>
      </c>
      <c r="H3985" s="1">
        <v>80.86</v>
      </c>
      <c r="I3985" s="6">
        <v>502.58</v>
      </c>
      <c r="J3985" s="86"/>
      <c r="K3985" s="86"/>
      <c r="L3985" s="85"/>
      <c r="M3985" s="85"/>
      <c r="N3985" s="85"/>
      <c r="O3985" s="85"/>
      <c r="P3985" s="85"/>
      <c r="Q3985" s="1">
        <f t="shared" si="62"/>
        <v>502.58</v>
      </c>
    </row>
    <row r="3986" spans="1:17" x14ac:dyDescent="0.25">
      <c r="A3986" s="83" t="s">
        <v>11654</v>
      </c>
      <c r="B3986" s="84" t="s">
        <v>19359</v>
      </c>
      <c r="C3986" s="7">
        <v>3143</v>
      </c>
      <c r="D3986" s="7">
        <v>75</v>
      </c>
      <c r="E3986" s="1">
        <v>113100.93</v>
      </c>
      <c r="F3986" s="1">
        <v>3677.3</v>
      </c>
      <c r="G3986" s="1">
        <v>6623.42</v>
      </c>
      <c r="H3986" s="1">
        <v>12051.79</v>
      </c>
      <c r="I3986" s="6">
        <v>22352.51</v>
      </c>
      <c r="J3986" s="86"/>
      <c r="K3986" s="86"/>
      <c r="L3986" s="85"/>
      <c r="M3986" s="85"/>
      <c r="N3986" s="85"/>
      <c r="O3986" s="85"/>
      <c r="P3986" s="85"/>
      <c r="Q3986" s="1">
        <f t="shared" si="62"/>
        <v>22352.51</v>
      </c>
    </row>
    <row r="3987" spans="1:17" x14ac:dyDescent="0.25">
      <c r="A3987" s="83" t="s">
        <v>11655</v>
      </c>
      <c r="B3987" s="84" t="s">
        <v>19360</v>
      </c>
      <c r="C3987" s="7">
        <v>67</v>
      </c>
      <c r="D3987" s="7">
        <v>0</v>
      </c>
      <c r="E3987" s="1">
        <v>0</v>
      </c>
      <c r="F3987" s="1">
        <v>78.39</v>
      </c>
      <c r="G3987" s="1">
        <v>0</v>
      </c>
      <c r="H3987" s="1">
        <v>0</v>
      </c>
      <c r="I3987" s="6">
        <v>78.39</v>
      </c>
      <c r="J3987" s="86"/>
      <c r="K3987" s="86"/>
      <c r="L3987" s="85"/>
      <c r="M3987" s="85"/>
      <c r="N3987" s="85"/>
      <c r="O3987" s="85"/>
      <c r="P3987" s="85"/>
      <c r="Q3987" s="1">
        <f t="shared" si="62"/>
        <v>78.39</v>
      </c>
    </row>
    <row r="3988" spans="1:17" x14ac:dyDescent="0.25">
      <c r="A3988" s="83" t="s">
        <v>11656</v>
      </c>
      <c r="B3988" s="84" t="s">
        <v>19361</v>
      </c>
      <c r="C3988" s="7">
        <v>366</v>
      </c>
      <c r="D3988" s="7">
        <v>7</v>
      </c>
      <c r="E3988" s="1">
        <v>1396.86</v>
      </c>
      <c r="F3988" s="1">
        <v>428.22</v>
      </c>
      <c r="G3988" s="1">
        <v>618.17999999999995</v>
      </c>
      <c r="H3988" s="1">
        <v>148.85</v>
      </c>
      <c r="I3988" s="6">
        <v>1195.25</v>
      </c>
      <c r="J3988" s="86"/>
      <c r="K3988" s="86"/>
      <c r="L3988" s="85"/>
      <c r="M3988" s="85"/>
      <c r="N3988" s="85"/>
      <c r="O3988" s="85"/>
      <c r="P3988" s="85"/>
      <c r="Q3988" s="1">
        <f t="shared" si="62"/>
        <v>1195.25</v>
      </c>
    </row>
    <row r="3989" spans="1:17" x14ac:dyDescent="0.25">
      <c r="A3989" s="83" t="s">
        <v>11657</v>
      </c>
      <c r="B3989" s="84" t="s">
        <v>19362</v>
      </c>
      <c r="C3989" s="7">
        <v>20</v>
      </c>
      <c r="D3989" s="7">
        <v>0</v>
      </c>
      <c r="E3989" s="1">
        <v>0</v>
      </c>
      <c r="F3989" s="1">
        <v>23.4</v>
      </c>
      <c r="G3989" s="1">
        <v>0</v>
      </c>
      <c r="H3989" s="1">
        <v>0</v>
      </c>
      <c r="I3989" s="6">
        <v>23.4</v>
      </c>
      <c r="J3989" s="86"/>
      <c r="K3989" s="86"/>
      <c r="L3989" s="85"/>
      <c r="M3989" s="85"/>
      <c r="N3989" s="85"/>
      <c r="O3989" s="85"/>
      <c r="P3989" s="85"/>
      <c r="Q3989" s="1">
        <f t="shared" si="62"/>
        <v>23.4</v>
      </c>
    </row>
    <row r="3990" spans="1:17" x14ac:dyDescent="0.25">
      <c r="A3990" s="83" t="s">
        <v>11658</v>
      </c>
      <c r="B3990" s="84" t="s">
        <v>19363</v>
      </c>
      <c r="C3990" s="7">
        <v>111</v>
      </c>
      <c r="D3990" s="7">
        <v>6</v>
      </c>
      <c r="E3990" s="1">
        <v>4450.63</v>
      </c>
      <c r="F3990" s="1">
        <v>129.87</v>
      </c>
      <c r="G3990" s="1">
        <v>529.87</v>
      </c>
      <c r="H3990" s="1">
        <v>474.25</v>
      </c>
      <c r="I3990" s="6">
        <v>1133.99</v>
      </c>
      <c r="J3990" s="86"/>
      <c r="K3990" s="86"/>
      <c r="L3990" s="85"/>
      <c r="M3990" s="85"/>
      <c r="N3990" s="85"/>
      <c r="O3990" s="85"/>
      <c r="P3990" s="85"/>
      <c r="Q3990" s="1">
        <f t="shared" si="62"/>
        <v>1133.99</v>
      </c>
    </row>
    <row r="3991" spans="1:17" x14ac:dyDescent="0.25">
      <c r="A3991" s="83" t="s">
        <v>11659</v>
      </c>
      <c r="B3991" s="84" t="s">
        <v>19364</v>
      </c>
      <c r="C3991" s="7">
        <v>247</v>
      </c>
      <c r="D3991" s="7">
        <v>6</v>
      </c>
      <c r="E3991" s="1">
        <v>1048.98</v>
      </c>
      <c r="F3991" s="1">
        <v>288.99</v>
      </c>
      <c r="G3991" s="1">
        <v>529.87</v>
      </c>
      <c r="H3991" s="1">
        <v>111.78</v>
      </c>
      <c r="I3991" s="6">
        <v>930.64</v>
      </c>
      <c r="J3991" s="86"/>
      <c r="K3991" s="86"/>
      <c r="L3991" s="85"/>
      <c r="M3991" s="85"/>
      <c r="N3991" s="85"/>
      <c r="O3991" s="85"/>
      <c r="P3991" s="85"/>
      <c r="Q3991" s="1">
        <f t="shared" si="62"/>
        <v>930.64</v>
      </c>
    </row>
    <row r="3992" spans="1:17" x14ac:dyDescent="0.25">
      <c r="A3992" s="83" t="s">
        <v>11660</v>
      </c>
      <c r="B3992" s="84" t="s">
        <v>19365</v>
      </c>
      <c r="C3992" s="7">
        <v>187</v>
      </c>
      <c r="D3992" s="7">
        <v>9</v>
      </c>
      <c r="E3992" s="1">
        <v>5725.08</v>
      </c>
      <c r="F3992" s="1">
        <v>218.79</v>
      </c>
      <c r="G3992" s="1">
        <v>794.81</v>
      </c>
      <c r="H3992" s="1">
        <v>610.05999999999995</v>
      </c>
      <c r="I3992" s="6">
        <v>1623.66</v>
      </c>
      <c r="J3992" s="86"/>
      <c r="K3992" s="86"/>
      <c r="L3992" s="85"/>
      <c r="M3992" s="85"/>
      <c r="N3992" s="85"/>
      <c r="O3992" s="85"/>
      <c r="P3992" s="85"/>
      <c r="Q3992" s="1">
        <f t="shared" si="62"/>
        <v>1623.66</v>
      </c>
    </row>
    <row r="3993" spans="1:17" x14ac:dyDescent="0.25">
      <c r="A3993" s="83" t="s">
        <v>11661</v>
      </c>
      <c r="B3993" s="84" t="s">
        <v>19366</v>
      </c>
      <c r="C3993" s="7">
        <v>11557</v>
      </c>
      <c r="D3993" s="7">
        <v>239</v>
      </c>
      <c r="E3993" s="1">
        <v>145673.94</v>
      </c>
      <c r="F3993" s="1">
        <v>13521.65</v>
      </c>
      <c r="G3993" s="1">
        <v>21106.639999999999</v>
      </c>
      <c r="H3993" s="1">
        <v>15522.7</v>
      </c>
      <c r="I3993" s="6">
        <v>50150.99</v>
      </c>
      <c r="J3993" s="86"/>
      <c r="K3993" s="86"/>
      <c r="L3993" s="85"/>
      <c r="M3993" s="85"/>
      <c r="N3993" s="85"/>
      <c r="O3993" s="85"/>
      <c r="P3993" s="85"/>
      <c r="Q3993" s="1">
        <f t="shared" si="62"/>
        <v>50150.99</v>
      </c>
    </row>
    <row r="3994" spans="1:17" x14ac:dyDescent="0.25">
      <c r="A3994" s="83" t="s">
        <v>11662</v>
      </c>
      <c r="B3994" s="84" t="s">
        <v>19367</v>
      </c>
      <c r="C3994" s="7">
        <v>330</v>
      </c>
      <c r="D3994" s="7">
        <v>3</v>
      </c>
      <c r="E3994" s="1">
        <v>9894.66</v>
      </c>
      <c r="F3994" s="1">
        <v>386.1</v>
      </c>
      <c r="G3994" s="1">
        <v>264.94</v>
      </c>
      <c r="H3994" s="1">
        <v>1054.3499999999999</v>
      </c>
      <c r="I3994" s="6">
        <v>1705.39</v>
      </c>
      <c r="J3994" s="86"/>
      <c r="K3994" s="86"/>
      <c r="L3994" s="85"/>
      <c r="M3994" s="85"/>
      <c r="N3994" s="85"/>
      <c r="O3994" s="85"/>
      <c r="P3994" s="85"/>
      <c r="Q3994" s="1">
        <f t="shared" si="62"/>
        <v>1705.39</v>
      </c>
    </row>
    <row r="3995" spans="1:17" x14ac:dyDescent="0.25">
      <c r="A3995" s="83" t="s">
        <v>11663</v>
      </c>
      <c r="B3995" s="84" t="s">
        <v>19368</v>
      </c>
      <c r="C3995" s="7">
        <v>111</v>
      </c>
      <c r="D3995" s="7">
        <v>0</v>
      </c>
      <c r="E3995" s="1">
        <v>0</v>
      </c>
      <c r="F3995" s="1">
        <v>129.87</v>
      </c>
      <c r="G3995" s="1">
        <v>0</v>
      </c>
      <c r="H3995" s="1">
        <v>0</v>
      </c>
      <c r="I3995" s="6">
        <v>129.87</v>
      </c>
      <c r="J3995" s="86"/>
      <c r="K3995" s="86"/>
      <c r="L3995" s="85"/>
      <c r="M3995" s="85"/>
      <c r="N3995" s="85"/>
      <c r="O3995" s="85"/>
      <c r="P3995" s="85"/>
      <c r="Q3995" s="1">
        <f t="shared" si="62"/>
        <v>129.87</v>
      </c>
    </row>
    <row r="3996" spans="1:17" x14ac:dyDescent="0.25">
      <c r="A3996" s="83" t="s">
        <v>11664</v>
      </c>
      <c r="B3996" s="84" t="s">
        <v>19369</v>
      </c>
      <c r="C3996" s="7">
        <v>126</v>
      </c>
      <c r="D3996" s="7">
        <v>5</v>
      </c>
      <c r="E3996" s="1">
        <v>4852.62</v>
      </c>
      <c r="F3996" s="1">
        <v>147.41999999999999</v>
      </c>
      <c r="G3996" s="1">
        <v>441.56</v>
      </c>
      <c r="H3996" s="1">
        <v>517.09</v>
      </c>
      <c r="I3996" s="6">
        <v>1106.07</v>
      </c>
      <c r="J3996" s="86"/>
      <c r="K3996" s="86"/>
      <c r="L3996" s="85"/>
      <c r="M3996" s="85"/>
      <c r="N3996" s="85"/>
      <c r="O3996" s="85"/>
      <c r="P3996" s="85"/>
      <c r="Q3996" s="1">
        <f t="shared" si="62"/>
        <v>1106.07</v>
      </c>
    </row>
    <row r="3997" spans="1:17" x14ac:dyDescent="0.25">
      <c r="A3997" s="83" t="s">
        <v>11665</v>
      </c>
      <c r="B3997" s="84" t="s">
        <v>19370</v>
      </c>
      <c r="C3997" s="7">
        <v>418</v>
      </c>
      <c r="D3997" s="7">
        <v>12</v>
      </c>
      <c r="E3997" s="1">
        <v>2883.41</v>
      </c>
      <c r="F3997" s="1">
        <v>489.06</v>
      </c>
      <c r="G3997" s="1">
        <v>1059.74</v>
      </c>
      <c r="H3997" s="1">
        <v>307.25</v>
      </c>
      <c r="I3997" s="6">
        <v>1856.05</v>
      </c>
      <c r="J3997" s="86"/>
      <c r="K3997" s="86"/>
      <c r="L3997" s="85"/>
      <c r="M3997" s="85"/>
      <c r="N3997" s="85"/>
      <c r="O3997" s="85"/>
      <c r="P3997" s="85"/>
      <c r="Q3997" s="1">
        <f t="shared" si="62"/>
        <v>1856.05</v>
      </c>
    </row>
    <row r="3998" spans="1:17" x14ac:dyDescent="0.25">
      <c r="A3998" s="83" t="s">
        <v>11666</v>
      </c>
      <c r="B3998" s="84" t="s">
        <v>19371</v>
      </c>
      <c r="C3998" s="7">
        <v>134</v>
      </c>
      <c r="D3998" s="7">
        <v>2</v>
      </c>
      <c r="E3998" s="1">
        <v>373.22</v>
      </c>
      <c r="F3998" s="1">
        <v>156.78</v>
      </c>
      <c r="G3998" s="1">
        <v>176.62</v>
      </c>
      <c r="H3998" s="1">
        <v>39.770000000000003</v>
      </c>
      <c r="I3998" s="6">
        <v>373.17</v>
      </c>
      <c r="J3998" s="86"/>
      <c r="K3998" s="86"/>
      <c r="L3998" s="85"/>
      <c r="M3998" s="85"/>
      <c r="N3998" s="85"/>
      <c r="O3998" s="85"/>
      <c r="P3998" s="85"/>
      <c r="Q3998" s="1">
        <f t="shared" si="62"/>
        <v>373.17</v>
      </c>
    </row>
    <row r="3999" spans="1:17" x14ac:dyDescent="0.25">
      <c r="A3999" s="83" t="s">
        <v>11667</v>
      </c>
      <c r="B3999" s="84" t="s">
        <v>19372</v>
      </c>
      <c r="C3999" s="7">
        <v>16</v>
      </c>
      <c r="D3999" s="7">
        <v>3</v>
      </c>
      <c r="E3999" s="1">
        <v>8841.19</v>
      </c>
      <c r="F3999" s="1">
        <v>18.72</v>
      </c>
      <c r="G3999" s="1">
        <v>264.94</v>
      </c>
      <c r="H3999" s="1">
        <v>942.1</v>
      </c>
      <c r="I3999" s="6">
        <v>1225.76</v>
      </c>
      <c r="J3999" s="86"/>
      <c r="K3999" s="86"/>
      <c r="L3999" s="85"/>
      <c r="M3999" s="85"/>
      <c r="N3999" s="85"/>
      <c r="O3999" s="85"/>
      <c r="P3999" s="85"/>
      <c r="Q3999" s="1">
        <f t="shared" si="62"/>
        <v>1225.76</v>
      </c>
    </row>
    <row r="4000" spans="1:17" x14ac:dyDescent="0.25">
      <c r="A4000" s="83" t="s">
        <v>11668</v>
      </c>
      <c r="B4000" s="84" t="s">
        <v>19373</v>
      </c>
      <c r="C4000" s="7">
        <v>94</v>
      </c>
      <c r="D4000" s="7">
        <v>1</v>
      </c>
      <c r="E4000" s="1">
        <v>495.91</v>
      </c>
      <c r="F4000" s="1">
        <v>109.98</v>
      </c>
      <c r="G4000" s="1">
        <v>88.31</v>
      </c>
      <c r="H4000" s="1">
        <v>52.84</v>
      </c>
      <c r="I4000" s="6">
        <v>251.13</v>
      </c>
      <c r="J4000" s="86"/>
      <c r="K4000" s="86"/>
      <c r="L4000" s="85"/>
      <c r="M4000" s="85"/>
      <c r="N4000" s="85"/>
      <c r="O4000" s="85"/>
      <c r="P4000" s="85"/>
      <c r="Q4000" s="1">
        <f t="shared" si="62"/>
        <v>251.13</v>
      </c>
    </row>
    <row r="4001" spans="1:17" x14ac:dyDescent="0.25">
      <c r="A4001" s="83" t="s">
        <v>11669</v>
      </c>
      <c r="B4001" s="84" t="s">
        <v>19374</v>
      </c>
      <c r="C4001" s="7">
        <v>846</v>
      </c>
      <c r="D4001" s="7">
        <v>13</v>
      </c>
      <c r="E4001" s="1">
        <v>13563.76</v>
      </c>
      <c r="F4001" s="1">
        <v>989.82</v>
      </c>
      <c r="G4001" s="1">
        <v>1148.06</v>
      </c>
      <c r="H4001" s="1">
        <v>1445.33</v>
      </c>
      <c r="I4001" s="6">
        <v>3583.21</v>
      </c>
      <c r="J4001" s="86"/>
      <c r="K4001" s="86"/>
      <c r="L4001" s="85"/>
      <c r="M4001" s="85"/>
      <c r="N4001" s="85"/>
      <c r="O4001" s="85"/>
      <c r="P4001" s="85"/>
      <c r="Q4001" s="1">
        <f t="shared" si="62"/>
        <v>3583.21</v>
      </c>
    </row>
    <row r="4002" spans="1:17" x14ac:dyDescent="0.25">
      <c r="A4002" s="83" t="s">
        <v>11670</v>
      </c>
      <c r="B4002" s="84" t="s">
        <v>19375</v>
      </c>
      <c r="C4002" s="7">
        <v>603</v>
      </c>
      <c r="D4002" s="7">
        <v>12</v>
      </c>
      <c r="E4002" s="1">
        <v>29180.81</v>
      </c>
      <c r="F4002" s="1">
        <v>705.5</v>
      </c>
      <c r="G4002" s="1">
        <v>1059.74</v>
      </c>
      <c r="H4002" s="1">
        <v>3109.45</v>
      </c>
      <c r="I4002" s="6">
        <v>4874.6899999999996</v>
      </c>
      <c r="J4002" s="86"/>
      <c r="K4002" s="86"/>
      <c r="L4002" s="85"/>
      <c r="M4002" s="85"/>
      <c r="N4002" s="85"/>
      <c r="O4002" s="85"/>
      <c r="P4002" s="85"/>
      <c r="Q4002" s="1">
        <f t="shared" si="62"/>
        <v>4874.6899999999996</v>
      </c>
    </row>
    <row r="4003" spans="1:17" x14ac:dyDescent="0.25">
      <c r="A4003" s="83" t="s">
        <v>11671</v>
      </c>
      <c r="B4003" s="84" t="s">
        <v>19376</v>
      </c>
      <c r="C4003" s="7">
        <v>21</v>
      </c>
      <c r="D4003" s="7">
        <v>0</v>
      </c>
      <c r="E4003" s="1">
        <v>0</v>
      </c>
      <c r="F4003" s="1">
        <v>24.57</v>
      </c>
      <c r="G4003" s="1">
        <v>0</v>
      </c>
      <c r="H4003" s="1">
        <v>0</v>
      </c>
      <c r="I4003" s="6">
        <v>24.57</v>
      </c>
      <c r="J4003" s="86"/>
      <c r="K4003" s="86"/>
      <c r="L4003" s="85"/>
      <c r="M4003" s="85"/>
      <c r="N4003" s="85"/>
      <c r="O4003" s="85"/>
      <c r="P4003" s="85"/>
      <c r="Q4003" s="1">
        <f t="shared" si="62"/>
        <v>24.57</v>
      </c>
    </row>
    <row r="4004" spans="1:17" x14ac:dyDescent="0.25">
      <c r="A4004" s="83" t="s">
        <v>11672</v>
      </c>
      <c r="B4004" s="84" t="s">
        <v>19377</v>
      </c>
      <c r="C4004" s="7">
        <v>106</v>
      </c>
      <c r="D4004" s="7">
        <v>2</v>
      </c>
      <c r="E4004" s="1">
        <v>531.16999999999996</v>
      </c>
      <c r="F4004" s="1">
        <v>124.02</v>
      </c>
      <c r="G4004" s="1">
        <v>176.62</v>
      </c>
      <c r="H4004" s="1">
        <v>56.6</v>
      </c>
      <c r="I4004" s="6">
        <v>357.24</v>
      </c>
      <c r="J4004" s="86"/>
      <c r="K4004" s="86"/>
      <c r="L4004" s="85"/>
      <c r="M4004" s="85"/>
      <c r="N4004" s="85"/>
      <c r="O4004" s="85"/>
      <c r="P4004" s="85"/>
      <c r="Q4004" s="1">
        <f t="shared" si="62"/>
        <v>357.24</v>
      </c>
    </row>
    <row r="4005" spans="1:17" x14ac:dyDescent="0.25">
      <c r="A4005" s="83" t="s">
        <v>11673</v>
      </c>
      <c r="B4005" s="84" t="s">
        <v>19378</v>
      </c>
      <c r="C4005" s="7">
        <v>343</v>
      </c>
      <c r="D4005" s="7">
        <v>7</v>
      </c>
      <c r="E4005" s="1">
        <v>896.78</v>
      </c>
      <c r="F4005" s="1">
        <v>401.31</v>
      </c>
      <c r="G4005" s="1">
        <v>618.17999999999995</v>
      </c>
      <c r="H4005" s="1">
        <v>95.56</v>
      </c>
      <c r="I4005" s="6">
        <v>1115.05</v>
      </c>
      <c r="J4005" s="86"/>
      <c r="K4005" s="86"/>
      <c r="L4005" s="85"/>
      <c r="M4005" s="85"/>
      <c r="N4005" s="85"/>
      <c r="O4005" s="85"/>
      <c r="P4005" s="85"/>
      <c r="Q4005" s="1">
        <f t="shared" si="62"/>
        <v>1115.05</v>
      </c>
    </row>
    <row r="4006" spans="1:17" x14ac:dyDescent="0.25">
      <c r="A4006" s="83" t="s">
        <v>11674</v>
      </c>
      <c r="B4006" s="84" t="s">
        <v>19379</v>
      </c>
      <c r="C4006" s="7">
        <v>10813</v>
      </c>
      <c r="D4006" s="7">
        <v>104</v>
      </c>
      <c r="E4006" s="1">
        <v>48713.17</v>
      </c>
      <c r="F4006" s="1">
        <v>12651.18</v>
      </c>
      <c r="G4006" s="1">
        <v>9184.48</v>
      </c>
      <c r="H4006" s="1">
        <v>5190.7700000000004</v>
      </c>
      <c r="I4006" s="6">
        <v>27026.43</v>
      </c>
      <c r="J4006" s="86"/>
      <c r="K4006" s="86"/>
      <c r="L4006" s="85"/>
      <c r="M4006" s="85"/>
      <c r="N4006" s="85"/>
      <c r="O4006" s="85"/>
      <c r="P4006" s="85"/>
      <c r="Q4006" s="1">
        <f t="shared" si="62"/>
        <v>27026.43</v>
      </c>
    </row>
    <row r="4007" spans="1:17" x14ac:dyDescent="0.25">
      <c r="A4007" s="83" t="s">
        <v>11675</v>
      </c>
      <c r="B4007" s="84" t="s">
        <v>19380</v>
      </c>
      <c r="C4007" s="7">
        <v>16</v>
      </c>
      <c r="D4007" s="7">
        <v>0</v>
      </c>
      <c r="E4007" s="1">
        <v>0</v>
      </c>
      <c r="F4007" s="1">
        <v>18.72</v>
      </c>
      <c r="G4007" s="1">
        <v>0</v>
      </c>
      <c r="H4007" s="1">
        <v>0</v>
      </c>
      <c r="I4007" s="6">
        <v>18.72</v>
      </c>
      <c r="J4007" s="86"/>
      <c r="K4007" s="86"/>
      <c r="L4007" s="85"/>
      <c r="M4007" s="85"/>
      <c r="N4007" s="85"/>
      <c r="O4007" s="85"/>
      <c r="P4007" s="85"/>
      <c r="Q4007" s="1">
        <f t="shared" si="62"/>
        <v>18.72</v>
      </c>
    </row>
    <row r="4008" spans="1:17" x14ac:dyDescent="0.25">
      <c r="A4008" s="83" t="s">
        <v>11676</v>
      </c>
      <c r="B4008" s="84" t="s">
        <v>19381</v>
      </c>
      <c r="C4008" s="7">
        <v>236</v>
      </c>
      <c r="D4008" s="7">
        <v>6</v>
      </c>
      <c r="E4008" s="1">
        <v>1344.75</v>
      </c>
      <c r="F4008" s="1">
        <v>276.12</v>
      </c>
      <c r="G4008" s="1">
        <v>529.87</v>
      </c>
      <c r="H4008" s="1">
        <v>143.30000000000001</v>
      </c>
      <c r="I4008" s="6">
        <v>949.29</v>
      </c>
      <c r="J4008" s="86"/>
      <c r="K4008" s="86"/>
      <c r="L4008" s="85"/>
      <c r="M4008" s="85"/>
      <c r="N4008" s="85"/>
      <c r="O4008" s="85"/>
      <c r="P4008" s="85"/>
      <c r="Q4008" s="1">
        <f t="shared" si="62"/>
        <v>949.29</v>
      </c>
    </row>
    <row r="4009" spans="1:17" x14ac:dyDescent="0.25">
      <c r="A4009" s="83" t="s">
        <v>11677</v>
      </c>
      <c r="B4009" s="84" t="s">
        <v>19382</v>
      </c>
      <c r="C4009" s="7">
        <v>41</v>
      </c>
      <c r="D4009" s="7">
        <v>4</v>
      </c>
      <c r="E4009" s="1">
        <v>3781.44</v>
      </c>
      <c r="F4009" s="1">
        <v>47.97</v>
      </c>
      <c r="G4009" s="1">
        <v>353.25</v>
      </c>
      <c r="H4009" s="1">
        <v>402.94</v>
      </c>
      <c r="I4009" s="6">
        <v>804.16</v>
      </c>
      <c r="J4009" s="86"/>
      <c r="K4009" s="86"/>
      <c r="L4009" s="85"/>
      <c r="M4009" s="85"/>
      <c r="N4009" s="85"/>
      <c r="O4009" s="85"/>
      <c r="P4009" s="85"/>
      <c r="Q4009" s="1">
        <f t="shared" si="62"/>
        <v>804.16</v>
      </c>
    </row>
    <row r="4010" spans="1:17" x14ac:dyDescent="0.25">
      <c r="A4010" s="83" t="s">
        <v>11678</v>
      </c>
      <c r="B4010" s="84" t="s">
        <v>19383</v>
      </c>
      <c r="C4010" s="7">
        <v>152485</v>
      </c>
      <c r="D4010" s="7">
        <v>2591</v>
      </c>
      <c r="E4010" s="1">
        <v>2016601.16</v>
      </c>
      <c r="F4010" s="1">
        <v>178406.92</v>
      </c>
      <c r="G4010" s="1">
        <v>228817.22</v>
      </c>
      <c r="H4010" s="1">
        <v>214884.7</v>
      </c>
      <c r="I4010" s="6">
        <v>622108.84</v>
      </c>
      <c r="J4010" s="86"/>
      <c r="K4010" s="86"/>
      <c r="L4010" s="85"/>
      <c r="M4010" s="85"/>
      <c r="N4010" s="85"/>
      <c r="O4010" s="85"/>
      <c r="P4010" s="85"/>
      <c r="Q4010" s="1">
        <f t="shared" si="62"/>
        <v>622108.84</v>
      </c>
    </row>
    <row r="4011" spans="1:17" x14ac:dyDescent="0.25">
      <c r="A4011" s="83" t="s">
        <v>11679</v>
      </c>
      <c r="B4011" s="84" t="s">
        <v>19384</v>
      </c>
      <c r="C4011" s="7">
        <v>152</v>
      </c>
      <c r="D4011" s="7">
        <v>0</v>
      </c>
      <c r="E4011" s="1">
        <v>0</v>
      </c>
      <c r="F4011" s="1">
        <v>177.84</v>
      </c>
      <c r="G4011" s="1">
        <v>0</v>
      </c>
      <c r="H4011" s="1">
        <v>0</v>
      </c>
      <c r="I4011" s="6">
        <v>177.84</v>
      </c>
      <c r="J4011" s="86"/>
      <c r="K4011" s="86"/>
      <c r="L4011" s="85"/>
      <c r="M4011" s="85"/>
      <c r="N4011" s="85"/>
      <c r="O4011" s="85"/>
      <c r="P4011" s="85"/>
      <c r="Q4011" s="1">
        <f t="shared" si="62"/>
        <v>177.84</v>
      </c>
    </row>
    <row r="4012" spans="1:17" x14ac:dyDescent="0.25">
      <c r="A4012" s="83" t="s">
        <v>11680</v>
      </c>
      <c r="B4012" s="84" t="s">
        <v>19385</v>
      </c>
      <c r="C4012" s="7">
        <v>119</v>
      </c>
      <c r="D4012" s="7">
        <v>6</v>
      </c>
      <c r="E4012" s="1">
        <v>6646.71</v>
      </c>
      <c r="F4012" s="1">
        <v>139.22999999999999</v>
      </c>
      <c r="G4012" s="1">
        <v>529.87</v>
      </c>
      <c r="H4012" s="1">
        <v>708.26</v>
      </c>
      <c r="I4012" s="6">
        <v>1377.36</v>
      </c>
      <c r="J4012" s="86"/>
      <c r="K4012" s="86"/>
      <c r="L4012" s="85"/>
      <c r="M4012" s="85"/>
      <c r="N4012" s="85"/>
      <c r="O4012" s="85"/>
      <c r="P4012" s="85"/>
      <c r="Q4012" s="1">
        <f t="shared" si="62"/>
        <v>1377.36</v>
      </c>
    </row>
    <row r="4013" spans="1:17" x14ac:dyDescent="0.25">
      <c r="A4013" s="83" t="s">
        <v>11681</v>
      </c>
      <c r="B4013" s="84" t="s">
        <v>19386</v>
      </c>
      <c r="C4013" s="7">
        <v>56</v>
      </c>
      <c r="D4013" s="7">
        <v>1</v>
      </c>
      <c r="E4013" s="1">
        <v>4154.2</v>
      </c>
      <c r="F4013" s="1">
        <v>65.52</v>
      </c>
      <c r="G4013" s="1">
        <v>88.31</v>
      </c>
      <c r="H4013" s="1">
        <v>442.66</v>
      </c>
      <c r="I4013" s="6">
        <v>596.49</v>
      </c>
      <c r="J4013" s="86"/>
      <c r="K4013" s="86"/>
      <c r="L4013" s="85"/>
      <c r="M4013" s="85"/>
      <c r="N4013" s="85"/>
      <c r="O4013" s="85"/>
      <c r="P4013" s="85"/>
      <c r="Q4013" s="1">
        <f t="shared" si="62"/>
        <v>596.49</v>
      </c>
    </row>
    <row r="4014" spans="1:17" x14ac:dyDescent="0.25">
      <c r="A4014" s="83" t="s">
        <v>11682</v>
      </c>
      <c r="B4014" s="84" t="s">
        <v>19387</v>
      </c>
      <c r="C4014" s="7">
        <v>65</v>
      </c>
      <c r="D4014" s="7">
        <v>0</v>
      </c>
      <c r="E4014" s="1">
        <v>0</v>
      </c>
      <c r="F4014" s="1">
        <v>76.05</v>
      </c>
      <c r="G4014" s="1">
        <v>0</v>
      </c>
      <c r="H4014" s="1">
        <v>0</v>
      </c>
      <c r="I4014" s="6">
        <v>76.05</v>
      </c>
      <c r="J4014" s="86"/>
      <c r="K4014" s="86"/>
      <c r="L4014" s="85"/>
      <c r="M4014" s="85"/>
      <c r="N4014" s="85"/>
      <c r="O4014" s="85"/>
      <c r="P4014" s="85"/>
      <c r="Q4014" s="1">
        <f t="shared" si="62"/>
        <v>76.05</v>
      </c>
    </row>
    <row r="4015" spans="1:17" x14ac:dyDescent="0.25">
      <c r="A4015" s="83" t="s">
        <v>11683</v>
      </c>
      <c r="B4015" s="84" t="s">
        <v>19388</v>
      </c>
      <c r="C4015" s="7">
        <v>91</v>
      </c>
      <c r="D4015" s="7">
        <v>1</v>
      </c>
      <c r="E4015" s="1">
        <v>313.60000000000002</v>
      </c>
      <c r="F4015" s="1">
        <v>106.47</v>
      </c>
      <c r="G4015" s="1">
        <v>88.31</v>
      </c>
      <c r="H4015" s="1">
        <v>33.42</v>
      </c>
      <c r="I4015" s="6">
        <v>228.2</v>
      </c>
      <c r="J4015" s="86"/>
      <c r="K4015" s="86"/>
      <c r="L4015" s="85"/>
      <c r="M4015" s="85"/>
      <c r="N4015" s="85"/>
      <c r="O4015" s="85"/>
      <c r="P4015" s="85"/>
      <c r="Q4015" s="1">
        <f t="shared" si="62"/>
        <v>228.2</v>
      </c>
    </row>
    <row r="4016" spans="1:17" x14ac:dyDescent="0.25">
      <c r="A4016" s="83" t="s">
        <v>11684</v>
      </c>
      <c r="B4016" s="84" t="s">
        <v>19389</v>
      </c>
      <c r="C4016" s="7">
        <v>325</v>
      </c>
      <c r="D4016" s="7">
        <v>3</v>
      </c>
      <c r="E4016" s="1">
        <v>435.43</v>
      </c>
      <c r="F4016" s="1">
        <v>380.25</v>
      </c>
      <c r="G4016" s="1">
        <v>264.94</v>
      </c>
      <c r="H4016" s="1">
        <v>46.4</v>
      </c>
      <c r="I4016" s="6">
        <v>691.59</v>
      </c>
      <c r="J4016" s="86"/>
      <c r="K4016" s="86"/>
      <c r="L4016" s="85"/>
      <c r="M4016" s="85"/>
      <c r="N4016" s="85"/>
      <c r="O4016" s="85"/>
      <c r="P4016" s="85"/>
      <c r="Q4016" s="1">
        <f t="shared" si="62"/>
        <v>691.59</v>
      </c>
    </row>
    <row r="4017" spans="1:17" x14ac:dyDescent="0.25">
      <c r="A4017" s="83" t="s">
        <v>11685</v>
      </c>
      <c r="B4017" s="84" t="s">
        <v>19390</v>
      </c>
      <c r="C4017" s="7">
        <v>102</v>
      </c>
      <c r="D4017" s="7">
        <v>2</v>
      </c>
      <c r="E4017" s="1">
        <v>28848.6</v>
      </c>
      <c r="F4017" s="1">
        <v>119.34</v>
      </c>
      <c r="G4017" s="1">
        <v>176.62</v>
      </c>
      <c r="H4017" s="1">
        <v>3074.05</v>
      </c>
      <c r="I4017" s="6">
        <v>3370.01</v>
      </c>
      <c r="J4017" s="86"/>
      <c r="K4017" s="86"/>
      <c r="L4017" s="85"/>
      <c r="M4017" s="85"/>
      <c r="N4017" s="85"/>
      <c r="O4017" s="85"/>
      <c r="P4017" s="85"/>
      <c r="Q4017" s="1">
        <f t="shared" si="62"/>
        <v>3370.01</v>
      </c>
    </row>
    <row r="4018" spans="1:17" x14ac:dyDescent="0.25">
      <c r="A4018" s="83" t="s">
        <v>11686</v>
      </c>
      <c r="B4018" s="84" t="s">
        <v>19391</v>
      </c>
      <c r="C4018" s="7">
        <v>1652</v>
      </c>
      <c r="D4018" s="7">
        <v>29</v>
      </c>
      <c r="E4018" s="1">
        <v>9904.18</v>
      </c>
      <c r="F4018" s="1">
        <v>1932.83</v>
      </c>
      <c r="G4018" s="1">
        <v>2561.06</v>
      </c>
      <c r="H4018" s="1">
        <v>1055.3699999999999</v>
      </c>
      <c r="I4018" s="6">
        <v>5549.26</v>
      </c>
      <c r="J4018" s="86"/>
      <c r="K4018" s="86"/>
      <c r="L4018" s="85"/>
      <c r="M4018" s="85"/>
      <c r="N4018" s="85"/>
      <c r="O4018" s="85"/>
      <c r="P4018" s="85"/>
      <c r="Q4018" s="1">
        <f t="shared" si="62"/>
        <v>5549.26</v>
      </c>
    </row>
    <row r="4019" spans="1:17" x14ac:dyDescent="0.25">
      <c r="A4019" s="83" t="s">
        <v>11687</v>
      </c>
      <c r="B4019" s="84" t="s">
        <v>19392</v>
      </c>
      <c r="C4019" s="7">
        <v>61</v>
      </c>
      <c r="D4019" s="7">
        <v>2</v>
      </c>
      <c r="E4019" s="1">
        <v>2129.67</v>
      </c>
      <c r="F4019" s="1">
        <v>71.37</v>
      </c>
      <c r="G4019" s="1">
        <v>176.62</v>
      </c>
      <c r="H4019" s="1">
        <v>226.94</v>
      </c>
      <c r="I4019" s="6">
        <v>474.93</v>
      </c>
      <c r="J4019" s="86"/>
      <c r="K4019" s="86"/>
      <c r="L4019" s="85"/>
      <c r="M4019" s="85"/>
      <c r="N4019" s="85"/>
      <c r="O4019" s="85"/>
      <c r="P4019" s="85"/>
      <c r="Q4019" s="1">
        <f t="shared" si="62"/>
        <v>474.93</v>
      </c>
    </row>
    <row r="4020" spans="1:17" x14ac:dyDescent="0.25">
      <c r="A4020" s="83" t="s">
        <v>11688</v>
      </c>
      <c r="B4020" s="84" t="s">
        <v>19393</v>
      </c>
      <c r="C4020" s="7">
        <v>35</v>
      </c>
      <c r="D4020" s="7">
        <v>0</v>
      </c>
      <c r="E4020" s="1">
        <v>0</v>
      </c>
      <c r="F4020" s="1">
        <v>40.950000000000003</v>
      </c>
      <c r="G4020" s="1">
        <v>0</v>
      </c>
      <c r="H4020" s="1">
        <v>0</v>
      </c>
      <c r="I4020" s="6">
        <v>40.950000000000003</v>
      </c>
      <c r="J4020" s="86"/>
      <c r="K4020" s="86"/>
      <c r="L4020" s="85"/>
      <c r="M4020" s="85"/>
      <c r="N4020" s="85"/>
      <c r="O4020" s="85"/>
      <c r="P4020" s="85"/>
      <c r="Q4020" s="1">
        <f t="shared" si="62"/>
        <v>40.950000000000003</v>
      </c>
    </row>
    <row r="4021" spans="1:17" x14ac:dyDescent="0.25">
      <c r="A4021" s="83" t="s">
        <v>11689</v>
      </c>
      <c r="B4021" s="84" t="s">
        <v>19394</v>
      </c>
      <c r="C4021" s="7">
        <v>8072</v>
      </c>
      <c r="D4021" s="7">
        <v>99</v>
      </c>
      <c r="E4021" s="1">
        <v>66741.070000000007</v>
      </c>
      <c r="F4021" s="1">
        <v>9444.2199999999993</v>
      </c>
      <c r="G4021" s="1">
        <v>8742.92</v>
      </c>
      <c r="H4021" s="1">
        <v>7111.78</v>
      </c>
      <c r="I4021" s="6">
        <v>25298.92</v>
      </c>
      <c r="J4021" s="86"/>
      <c r="K4021" s="86"/>
      <c r="L4021" s="85"/>
      <c r="M4021" s="85"/>
      <c r="N4021" s="85"/>
      <c r="O4021" s="85"/>
      <c r="P4021" s="85"/>
      <c r="Q4021" s="1">
        <f t="shared" si="62"/>
        <v>25298.92</v>
      </c>
    </row>
    <row r="4022" spans="1:17" x14ac:dyDescent="0.25">
      <c r="A4022" s="83" t="s">
        <v>11690</v>
      </c>
      <c r="B4022" s="84" t="s">
        <v>19395</v>
      </c>
      <c r="C4022" s="7">
        <v>1057</v>
      </c>
      <c r="D4022" s="7">
        <v>27</v>
      </c>
      <c r="E4022" s="1">
        <v>7770.44</v>
      </c>
      <c r="F4022" s="1">
        <v>1236.69</v>
      </c>
      <c r="G4022" s="1">
        <v>2384.4299999999998</v>
      </c>
      <c r="H4022" s="1">
        <v>828</v>
      </c>
      <c r="I4022" s="6">
        <v>4449.12</v>
      </c>
      <c r="J4022" s="86"/>
      <c r="K4022" s="86"/>
      <c r="L4022" s="85"/>
      <c r="M4022" s="85"/>
      <c r="N4022" s="85"/>
      <c r="O4022" s="85"/>
      <c r="P4022" s="85"/>
      <c r="Q4022" s="1">
        <f t="shared" si="62"/>
        <v>4449.12</v>
      </c>
    </row>
    <row r="4023" spans="1:17" x14ac:dyDescent="0.25">
      <c r="A4023" s="83" t="s">
        <v>11691</v>
      </c>
      <c r="B4023" s="84" t="s">
        <v>19396</v>
      </c>
      <c r="C4023" s="7">
        <v>10</v>
      </c>
      <c r="D4023" s="7">
        <v>0</v>
      </c>
      <c r="E4023" s="1">
        <v>0</v>
      </c>
      <c r="F4023" s="1">
        <v>11.7</v>
      </c>
      <c r="G4023" s="1">
        <v>0</v>
      </c>
      <c r="H4023" s="1">
        <v>0</v>
      </c>
      <c r="I4023" s="6">
        <v>11.7</v>
      </c>
      <c r="J4023" s="86"/>
      <c r="K4023" s="86"/>
      <c r="L4023" s="85"/>
      <c r="M4023" s="85"/>
      <c r="N4023" s="85"/>
      <c r="O4023" s="85"/>
      <c r="P4023" s="85"/>
      <c r="Q4023" s="1">
        <f t="shared" si="62"/>
        <v>11.7</v>
      </c>
    </row>
    <row r="4024" spans="1:17" x14ac:dyDescent="0.25">
      <c r="A4024" s="83" t="s">
        <v>11692</v>
      </c>
      <c r="B4024" s="84" t="s">
        <v>19397</v>
      </c>
      <c r="C4024" s="7">
        <v>2935</v>
      </c>
      <c r="D4024" s="7">
        <v>107</v>
      </c>
      <c r="E4024" s="1">
        <v>93284.81</v>
      </c>
      <c r="F4024" s="1">
        <v>3433.94</v>
      </c>
      <c r="G4024" s="1">
        <v>9449.42</v>
      </c>
      <c r="H4024" s="1">
        <v>9940.23</v>
      </c>
      <c r="I4024" s="6">
        <v>22823.59</v>
      </c>
      <c r="J4024" s="86"/>
      <c r="K4024" s="86"/>
      <c r="L4024" s="85"/>
      <c r="M4024" s="85"/>
      <c r="N4024" s="85"/>
      <c r="O4024" s="85"/>
      <c r="P4024" s="85"/>
      <c r="Q4024" s="1">
        <f t="shared" si="62"/>
        <v>22823.59</v>
      </c>
    </row>
    <row r="4025" spans="1:17" x14ac:dyDescent="0.25">
      <c r="A4025" s="83" t="s">
        <v>11693</v>
      </c>
      <c r="B4025" s="84" t="s">
        <v>19398</v>
      </c>
      <c r="C4025" s="7">
        <v>80</v>
      </c>
      <c r="D4025" s="7">
        <v>1</v>
      </c>
      <c r="E4025" s="1">
        <v>186.61</v>
      </c>
      <c r="F4025" s="1">
        <v>93.6</v>
      </c>
      <c r="G4025" s="1">
        <v>88.31</v>
      </c>
      <c r="H4025" s="1">
        <v>19.89</v>
      </c>
      <c r="I4025" s="6">
        <v>201.8</v>
      </c>
      <c r="J4025" s="86"/>
      <c r="K4025" s="86"/>
      <c r="L4025" s="85"/>
      <c r="M4025" s="85"/>
      <c r="N4025" s="85"/>
      <c r="O4025" s="85"/>
      <c r="P4025" s="85"/>
      <c r="Q4025" s="1">
        <f t="shared" si="62"/>
        <v>201.8</v>
      </c>
    </row>
    <row r="4026" spans="1:17" x14ac:dyDescent="0.25">
      <c r="A4026" s="83" t="s">
        <v>11694</v>
      </c>
      <c r="B4026" s="84" t="s">
        <v>19399</v>
      </c>
      <c r="C4026" s="7">
        <v>83</v>
      </c>
      <c r="D4026" s="7">
        <v>0</v>
      </c>
      <c r="E4026" s="1">
        <v>0</v>
      </c>
      <c r="F4026" s="1">
        <v>97.11</v>
      </c>
      <c r="G4026" s="1">
        <v>0</v>
      </c>
      <c r="H4026" s="1">
        <v>0</v>
      </c>
      <c r="I4026" s="6">
        <v>97.11</v>
      </c>
      <c r="J4026" s="86"/>
      <c r="K4026" s="86"/>
      <c r="L4026" s="85"/>
      <c r="M4026" s="85"/>
      <c r="N4026" s="85"/>
      <c r="O4026" s="85"/>
      <c r="P4026" s="85"/>
      <c r="Q4026" s="1">
        <f t="shared" si="62"/>
        <v>97.11</v>
      </c>
    </row>
    <row r="4027" spans="1:17" x14ac:dyDescent="0.25">
      <c r="A4027" s="83" t="s">
        <v>11695</v>
      </c>
      <c r="B4027" s="84" t="s">
        <v>19400</v>
      </c>
      <c r="C4027" s="7">
        <v>317</v>
      </c>
      <c r="D4027" s="7">
        <v>6</v>
      </c>
      <c r="E4027" s="1">
        <v>12602.13</v>
      </c>
      <c r="F4027" s="1">
        <v>370.89</v>
      </c>
      <c r="G4027" s="1">
        <v>529.87</v>
      </c>
      <c r="H4027" s="1">
        <v>1342.86</v>
      </c>
      <c r="I4027" s="6">
        <v>2243.62</v>
      </c>
      <c r="J4027" s="86"/>
      <c r="K4027" s="86"/>
      <c r="L4027" s="85"/>
      <c r="M4027" s="85"/>
      <c r="N4027" s="85"/>
      <c r="O4027" s="85"/>
      <c r="P4027" s="85"/>
      <c r="Q4027" s="1">
        <f t="shared" si="62"/>
        <v>2243.62</v>
      </c>
    </row>
    <row r="4028" spans="1:17" x14ac:dyDescent="0.25">
      <c r="A4028" s="83" t="s">
        <v>11696</v>
      </c>
      <c r="B4028" s="84" t="s">
        <v>19401</v>
      </c>
      <c r="C4028" s="7">
        <v>71</v>
      </c>
      <c r="D4028" s="7">
        <v>6</v>
      </c>
      <c r="E4028" s="1">
        <v>1184.17</v>
      </c>
      <c r="F4028" s="1">
        <v>83.07</v>
      </c>
      <c r="G4028" s="1">
        <v>529.87</v>
      </c>
      <c r="H4028" s="1">
        <v>126.18</v>
      </c>
      <c r="I4028" s="6">
        <v>739.12</v>
      </c>
      <c r="J4028" s="86"/>
      <c r="K4028" s="86"/>
      <c r="L4028" s="85"/>
      <c r="M4028" s="85"/>
      <c r="N4028" s="85"/>
      <c r="O4028" s="85"/>
      <c r="P4028" s="85"/>
      <c r="Q4028" s="1">
        <f t="shared" si="62"/>
        <v>739.12</v>
      </c>
    </row>
    <row r="4029" spans="1:17" x14ac:dyDescent="0.25">
      <c r="A4029" s="83" t="s">
        <v>11697</v>
      </c>
      <c r="B4029" s="84" t="s">
        <v>19402</v>
      </c>
      <c r="C4029" s="7">
        <v>182</v>
      </c>
      <c r="D4029" s="7">
        <v>2</v>
      </c>
      <c r="E4029" s="1">
        <v>500.26</v>
      </c>
      <c r="F4029" s="1">
        <v>212.94</v>
      </c>
      <c r="G4029" s="1">
        <v>176.62</v>
      </c>
      <c r="H4029" s="1">
        <v>53.3</v>
      </c>
      <c r="I4029" s="6">
        <v>442.86</v>
      </c>
      <c r="J4029" s="86"/>
      <c r="K4029" s="86"/>
      <c r="L4029" s="85"/>
      <c r="M4029" s="85"/>
      <c r="N4029" s="85"/>
      <c r="O4029" s="85"/>
      <c r="P4029" s="85"/>
      <c r="Q4029" s="1">
        <f t="shared" si="62"/>
        <v>442.86</v>
      </c>
    </row>
    <row r="4030" spans="1:17" x14ac:dyDescent="0.25">
      <c r="A4030" s="83" t="s">
        <v>11698</v>
      </c>
      <c r="B4030" s="84" t="s">
        <v>19403</v>
      </c>
      <c r="C4030" s="7">
        <v>286</v>
      </c>
      <c r="D4030" s="7">
        <v>6</v>
      </c>
      <c r="E4030" s="1">
        <v>7918.15</v>
      </c>
      <c r="F4030" s="1">
        <v>334.62</v>
      </c>
      <c r="G4030" s="1">
        <v>529.87</v>
      </c>
      <c r="H4030" s="1">
        <v>843.74</v>
      </c>
      <c r="I4030" s="6">
        <v>1708.23</v>
      </c>
      <c r="J4030" s="86"/>
      <c r="K4030" s="86"/>
      <c r="L4030" s="85"/>
      <c r="M4030" s="85"/>
      <c r="N4030" s="85"/>
      <c r="O4030" s="85"/>
      <c r="P4030" s="85"/>
      <c r="Q4030" s="1">
        <f t="shared" si="62"/>
        <v>1708.23</v>
      </c>
    </row>
    <row r="4031" spans="1:17" x14ac:dyDescent="0.25">
      <c r="A4031" s="83" t="s">
        <v>11699</v>
      </c>
      <c r="B4031" s="84" t="s">
        <v>19404</v>
      </c>
      <c r="C4031" s="7">
        <v>221</v>
      </c>
      <c r="D4031" s="7">
        <v>6</v>
      </c>
      <c r="E4031" s="1">
        <v>2029.16</v>
      </c>
      <c r="F4031" s="1">
        <v>258.57</v>
      </c>
      <c r="G4031" s="1">
        <v>529.87</v>
      </c>
      <c r="H4031" s="1">
        <v>216.22</v>
      </c>
      <c r="I4031" s="6">
        <v>1004.66</v>
      </c>
      <c r="J4031" s="86"/>
      <c r="K4031" s="86"/>
      <c r="L4031" s="85"/>
      <c r="M4031" s="85"/>
      <c r="N4031" s="85"/>
      <c r="O4031" s="85"/>
      <c r="P4031" s="85"/>
      <c r="Q4031" s="1">
        <f t="shared" si="62"/>
        <v>1004.66</v>
      </c>
    </row>
    <row r="4032" spans="1:17" x14ac:dyDescent="0.25">
      <c r="A4032" s="83" t="s">
        <v>11700</v>
      </c>
      <c r="B4032" s="84" t="s">
        <v>19405</v>
      </c>
      <c r="C4032" s="7">
        <v>26</v>
      </c>
      <c r="D4032" s="7">
        <v>0</v>
      </c>
      <c r="E4032" s="1">
        <v>0</v>
      </c>
      <c r="F4032" s="1">
        <v>30.42</v>
      </c>
      <c r="G4032" s="1">
        <v>0</v>
      </c>
      <c r="H4032" s="1">
        <v>0</v>
      </c>
      <c r="I4032" s="6">
        <v>30.42</v>
      </c>
      <c r="J4032" s="86"/>
      <c r="K4032" s="86"/>
      <c r="L4032" s="85"/>
      <c r="M4032" s="85"/>
      <c r="N4032" s="85"/>
      <c r="O4032" s="85"/>
      <c r="P4032" s="85"/>
      <c r="Q4032" s="1">
        <f t="shared" si="62"/>
        <v>30.42</v>
      </c>
    </row>
    <row r="4033" spans="1:17" x14ac:dyDescent="0.25">
      <c r="A4033" s="83" t="s">
        <v>11701</v>
      </c>
      <c r="B4033" s="84" t="s">
        <v>19406</v>
      </c>
      <c r="C4033" s="7">
        <v>73</v>
      </c>
      <c r="D4033" s="7">
        <v>0</v>
      </c>
      <c r="E4033" s="1">
        <v>0</v>
      </c>
      <c r="F4033" s="1">
        <v>85.41</v>
      </c>
      <c r="G4033" s="1">
        <v>0</v>
      </c>
      <c r="H4033" s="1">
        <v>0</v>
      </c>
      <c r="I4033" s="6">
        <v>85.41</v>
      </c>
      <c r="J4033" s="86"/>
      <c r="K4033" s="86"/>
      <c r="L4033" s="85"/>
      <c r="M4033" s="85"/>
      <c r="N4033" s="85"/>
      <c r="O4033" s="85"/>
      <c r="P4033" s="85"/>
      <c r="Q4033" s="1">
        <f t="shared" si="62"/>
        <v>85.41</v>
      </c>
    </row>
    <row r="4034" spans="1:17" x14ac:dyDescent="0.25">
      <c r="A4034" s="83" t="s">
        <v>11702</v>
      </c>
      <c r="B4034" s="84" t="s">
        <v>19407</v>
      </c>
      <c r="C4034" s="7">
        <v>19</v>
      </c>
      <c r="D4034" s="7">
        <v>0</v>
      </c>
      <c r="E4034" s="1">
        <v>0</v>
      </c>
      <c r="F4034" s="1">
        <v>22.23</v>
      </c>
      <c r="G4034" s="1">
        <v>0</v>
      </c>
      <c r="H4034" s="1">
        <v>0</v>
      </c>
      <c r="I4034" s="6">
        <v>22.23</v>
      </c>
      <c r="J4034" s="86"/>
      <c r="K4034" s="86"/>
      <c r="L4034" s="85"/>
      <c r="M4034" s="85"/>
      <c r="N4034" s="85"/>
      <c r="O4034" s="85"/>
      <c r="P4034" s="85"/>
      <c r="Q4034" s="1">
        <f t="shared" si="62"/>
        <v>22.23</v>
      </c>
    </row>
    <row r="4035" spans="1:17" x14ac:dyDescent="0.25">
      <c r="A4035" s="83" t="s">
        <v>11703</v>
      </c>
      <c r="B4035" s="84" t="s">
        <v>19408</v>
      </c>
      <c r="C4035" s="7">
        <v>3910</v>
      </c>
      <c r="D4035" s="7">
        <v>60</v>
      </c>
      <c r="E4035" s="1">
        <v>36125.46</v>
      </c>
      <c r="F4035" s="1">
        <v>4574.6899999999996</v>
      </c>
      <c r="G4035" s="1">
        <v>5298.74</v>
      </c>
      <c r="H4035" s="1">
        <v>3849.45</v>
      </c>
      <c r="I4035" s="6">
        <v>13722.88</v>
      </c>
      <c r="J4035" s="86"/>
      <c r="K4035" s="86"/>
      <c r="L4035" s="85"/>
      <c r="M4035" s="85"/>
      <c r="N4035" s="85"/>
      <c r="O4035" s="85"/>
      <c r="P4035" s="85"/>
      <c r="Q4035" s="1">
        <f t="shared" si="62"/>
        <v>13722.88</v>
      </c>
    </row>
    <row r="4036" spans="1:17" x14ac:dyDescent="0.25">
      <c r="A4036" s="83" t="s">
        <v>11704</v>
      </c>
      <c r="B4036" s="84" t="s">
        <v>19409</v>
      </c>
      <c r="C4036" s="7">
        <v>69</v>
      </c>
      <c r="D4036" s="7">
        <v>0</v>
      </c>
      <c r="E4036" s="1">
        <v>0</v>
      </c>
      <c r="F4036" s="1">
        <v>80.73</v>
      </c>
      <c r="G4036" s="1">
        <v>0</v>
      </c>
      <c r="H4036" s="1">
        <v>0</v>
      </c>
      <c r="I4036" s="6">
        <v>80.73</v>
      </c>
      <c r="J4036" s="86"/>
      <c r="K4036" s="86"/>
      <c r="L4036" s="85"/>
      <c r="M4036" s="85"/>
      <c r="N4036" s="85"/>
      <c r="O4036" s="85"/>
      <c r="P4036" s="85"/>
      <c r="Q4036" s="1">
        <f t="shared" si="62"/>
        <v>80.73</v>
      </c>
    </row>
    <row r="4037" spans="1:17" x14ac:dyDescent="0.25">
      <c r="A4037" s="83" t="s">
        <v>11705</v>
      </c>
      <c r="B4037" s="84" t="s">
        <v>19410</v>
      </c>
      <c r="C4037" s="7">
        <v>206</v>
      </c>
      <c r="D4037" s="7">
        <v>2</v>
      </c>
      <c r="E4037" s="1">
        <v>20097.73</v>
      </c>
      <c r="F4037" s="1">
        <v>241.02</v>
      </c>
      <c r="G4037" s="1">
        <v>176.62</v>
      </c>
      <c r="H4037" s="1">
        <v>2141.5700000000002</v>
      </c>
      <c r="I4037" s="6">
        <v>2559.21</v>
      </c>
      <c r="J4037" s="86"/>
      <c r="K4037" s="86"/>
      <c r="L4037" s="85"/>
      <c r="M4037" s="85"/>
      <c r="N4037" s="85"/>
      <c r="O4037" s="85"/>
      <c r="P4037" s="85"/>
      <c r="Q4037" s="1">
        <f t="shared" si="62"/>
        <v>2559.21</v>
      </c>
    </row>
    <row r="4038" spans="1:17" x14ac:dyDescent="0.25">
      <c r="A4038" s="83" t="s">
        <v>11706</v>
      </c>
      <c r="B4038" s="84" t="s">
        <v>19411</v>
      </c>
      <c r="C4038" s="7">
        <v>2078</v>
      </c>
      <c r="D4038" s="7">
        <v>53</v>
      </c>
      <c r="E4038" s="1">
        <v>51983.360000000001</v>
      </c>
      <c r="F4038" s="1">
        <v>2431.2600000000002</v>
      </c>
      <c r="G4038" s="1">
        <v>4680.55</v>
      </c>
      <c r="H4038" s="1">
        <v>5539.23</v>
      </c>
      <c r="I4038" s="6">
        <v>12651.04</v>
      </c>
      <c r="J4038" s="86"/>
      <c r="K4038" s="86"/>
      <c r="L4038" s="85"/>
      <c r="M4038" s="85"/>
      <c r="N4038" s="85"/>
      <c r="O4038" s="85"/>
      <c r="P4038" s="85"/>
      <c r="Q4038" s="1">
        <f t="shared" si="62"/>
        <v>12651.04</v>
      </c>
    </row>
    <row r="4039" spans="1:17" x14ac:dyDescent="0.25">
      <c r="A4039" s="83" t="s">
        <v>11707</v>
      </c>
      <c r="B4039" s="84" t="s">
        <v>19412</v>
      </c>
      <c r="C4039" s="7">
        <v>32</v>
      </c>
      <c r="D4039" s="7">
        <v>0</v>
      </c>
      <c r="E4039" s="1">
        <v>0</v>
      </c>
      <c r="F4039" s="1">
        <v>37.44</v>
      </c>
      <c r="G4039" s="1">
        <v>0</v>
      </c>
      <c r="H4039" s="1">
        <v>0</v>
      </c>
      <c r="I4039" s="6">
        <v>37.44</v>
      </c>
      <c r="J4039" s="86"/>
      <c r="K4039" s="86"/>
      <c r="L4039" s="85"/>
      <c r="M4039" s="85"/>
      <c r="N4039" s="85"/>
      <c r="O4039" s="85"/>
      <c r="P4039" s="85"/>
      <c r="Q4039" s="1">
        <f t="shared" si="62"/>
        <v>37.44</v>
      </c>
    </row>
    <row r="4040" spans="1:17" x14ac:dyDescent="0.25">
      <c r="A4040" s="83" t="s">
        <v>11708</v>
      </c>
      <c r="B4040" s="84" t="s">
        <v>19413</v>
      </c>
      <c r="C4040" s="7">
        <v>145</v>
      </c>
      <c r="D4040" s="7">
        <v>2</v>
      </c>
      <c r="E4040" s="1">
        <v>3138.92</v>
      </c>
      <c r="F4040" s="1">
        <v>169.65</v>
      </c>
      <c r="G4040" s="1">
        <v>176.62</v>
      </c>
      <c r="H4040" s="1">
        <v>334.48</v>
      </c>
      <c r="I4040" s="6">
        <v>680.75</v>
      </c>
      <c r="J4040" s="86"/>
      <c r="K4040" s="86"/>
      <c r="L4040" s="85"/>
      <c r="M4040" s="85"/>
      <c r="N4040" s="85"/>
      <c r="O4040" s="85"/>
      <c r="P4040" s="85"/>
      <c r="Q4040" s="1">
        <f t="shared" si="62"/>
        <v>680.75</v>
      </c>
    </row>
    <row r="4041" spans="1:17" x14ac:dyDescent="0.25">
      <c r="A4041" s="83" t="s">
        <v>11709</v>
      </c>
      <c r="B4041" s="84" t="s">
        <v>19414</v>
      </c>
      <c r="C4041" s="7">
        <v>152</v>
      </c>
      <c r="D4041" s="7">
        <v>5</v>
      </c>
      <c r="E4041" s="1">
        <v>13603.71</v>
      </c>
      <c r="F4041" s="1">
        <v>177.84</v>
      </c>
      <c r="G4041" s="1">
        <v>441.56</v>
      </c>
      <c r="H4041" s="1">
        <v>1449.58</v>
      </c>
      <c r="I4041" s="6">
        <v>2068.98</v>
      </c>
      <c r="J4041" s="86"/>
      <c r="K4041" s="86"/>
      <c r="L4041" s="85"/>
      <c r="M4041" s="85"/>
      <c r="N4041" s="85"/>
      <c r="O4041" s="85"/>
      <c r="P4041" s="85"/>
      <c r="Q4041" s="1">
        <f t="shared" si="62"/>
        <v>2068.98</v>
      </c>
    </row>
    <row r="4042" spans="1:17" x14ac:dyDescent="0.25">
      <c r="A4042" s="83" t="s">
        <v>11710</v>
      </c>
      <c r="B4042" s="84" t="s">
        <v>19415</v>
      </c>
      <c r="C4042" s="7">
        <v>958</v>
      </c>
      <c r="D4042" s="7">
        <v>5</v>
      </c>
      <c r="E4042" s="1">
        <v>1251.26</v>
      </c>
      <c r="F4042" s="1">
        <v>1120.8599999999999</v>
      </c>
      <c r="G4042" s="1">
        <v>441.56</v>
      </c>
      <c r="H4042" s="1">
        <v>133.33000000000001</v>
      </c>
      <c r="I4042" s="6">
        <v>1695.75</v>
      </c>
      <c r="J4042" s="86"/>
      <c r="K4042" s="86"/>
      <c r="L4042" s="85"/>
      <c r="M4042" s="85"/>
      <c r="N4042" s="85"/>
      <c r="O4042" s="85"/>
      <c r="P4042" s="85"/>
      <c r="Q4042" s="1">
        <f t="shared" si="62"/>
        <v>1695.75</v>
      </c>
    </row>
    <row r="4043" spans="1:17" x14ac:dyDescent="0.25">
      <c r="A4043" s="83" t="s">
        <v>11711</v>
      </c>
      <c r="B4043" s="84" t="s">
        <v>19416</v>
      </c>
      <c r="C4043" s="7">
        <v>3886</v>
      </c>
      <c r="D4043" s="7">
        <v>86</v>
      </c>
      <c r="E4043" s="1">
        <v>41716.949999999997</v>
      </c>
      <c r="F4043" s="1">
        <v>4546.6099999999997</v>
      </c>
      <c r="G4043" s="1">
        <v>7594.86</v>
      </c>
      <c r="H4043" s="1">
        <v>4445.2700000000004</v>
      </c>
      <c r="I4043" s="6">
        <v>16586.740000000002</v>
      </c>
      <c r="J4043" s="86"/>
      <c r="K4043" s="86"/>
      <c r="L4043" s="85"/>
      <c r="M4043" s="85"/>
      <c r="N4043" s="85"/>
      <c r="O4043" s="85"/>
      <c r="P4043" s="85"/>
      <c r="Q4043" s="1">
        <f t="shared" si="62"/>
        <v>16586.740000000002</v>
      </c>
    </row>
    <row r="4044" spans="1:17" x14ac:dyDescent="0.25">
      <c r="A4044" s="83" t="s">
        <v>11712</v>
      </c>
      <c r="B4044" s="84" t="s">
        <v>19417</v>
      </c>
      <c r="C4044" s="7">
        <v>29</v>
      </c>
      <c r="D4044" s="7">
        <v>1</v>
      </c>
      <c r="E4044" s="1">
        <v>12376.05</v>
      </c>
      <c r="F4044" s="1">
        <v>33.93</v>
      </c>
      <c r="G4044" s="1">
        <v>88.31</v>
      </c>
      <c r="H4044" s="1">
        <v>1318.77</v>
      </c>
      <c r="I4044" s="6">
        <v>1441.01</v>
      </c>
      <c r="J4044" s="86"/>
      <c r="K4044" s="86"/>
      <c r="L4044" s="85"/>
      <c r="M4044" s="85"/>
      <c r="N4044" s="85"/>
      <c r="O4044" s="85"/>
      <c r="P4044" s="85"/>
      <c r="Q4044" s="1">
        <f t="shared" si="62"/>
        <v>1441.01</v>
      </c>
    </row>
    <row r="4045" spans="1:17" x14ac:dyDescent="0.25">
      <c r="A4045" s="83" t="s">
        <v>11713</v>
      </c>
      <c r="B4045" s="84" t="s">
        <v>19418</v>
      </c>
      <c r="C4045" s="7">
        <v>228</v>
      </c>
      <c r="D4045" s="7">
        <v>7</v>
      </c>
      <c r="E4045" s="1">
        <v>1472.68</v>
      </c>
      <c r="F4045" s="1">
        <v>266.76</v>
      </c>
      <c r="G4045" s="1">
        <v>618.17999999999995</v>
      </c>
      <c r="H4045" s="1">
        <v>156.93</v>
      </c>
      <c r="I4045" s="6">
        <v>1041.8699999999999</v>
      </c>
      <c r="J4045" s="86"/>
      <c r="K4045" s="86"/>
      <c r="L4045" s="85"/>
      <c r="M4045" s="85"/>
      <c r="N4045" s="85"/>
      <c r="O4045" s="85"/>
      <c r="P4045" s="85"/>
      <c r="Q4045" s="1">
        <f t="shared" si="62"/>
        <v>1041.8699999999999</v>
      </c>
    </row>
    <row r="4046" spans="1:17" x14ac:dyDescent="0.25">
      <c r="A4046" s="83" t="s">
        <v>11714</v>
      </c>
      <c r="B4046" s="84" t="s">
        <v>19419</v>
      </c>
      <c r="C4046" s="7">
        <v>129</v>
      </c>
      <c r="D4046" s="7">
        <v>3</v>
      </c>
      <c r="E4046" s="1">
        <v>292.36</v>
      </c>
      <c r="F4046" s="1">
        <v>150.93</v>
      </c>
      <c r="G4046" s="1">
        <v>264.94</v>
      </c>
      <c r="H4046" s="1">
        <v>31.15</v>
      </c>
      <c r="I4046" s="6">
        <v>447.02</v>
      </c>
      <c r="J4046" s="86"/>
      <c r="K4046" s="86"/>
      <c r="L4046" s="85"/>
      <c r="M4046" s="85"/>
      <c r="N4046" s="85"/>
      <c r="O4046" s="85"/>
      <c r="P4046" s="85"/>
      <c r="Q4046" s="1">
        <f t="shared" ref="Q4046:Q4109" si="63">I4046+P4046</f>
        <v>447.02</v>
      </c>
    </row>
    <row r="4047" spans="1:17" x14ac:dyDescent="0.25">
      <c r="A4047" s="83" t="s">
        <v>11715</v>
      </c>
      <c r="B4047" s="84" t="s">
        <v>19420</v>
      </c>
      <c r="C4047" s="7">
        <v>1108</v>
      </c>
      <c r="D4047" s="7">
        <v>35</v>
      </c>
      <c r="E4047" s="1">
        <v>29686.93</v>
      </c>
      <c r="F4047" s="1">
        <v>1296.3599999999999</v>
      </c>
      <c r="G4047" s="1">
        <v>3090.93</v>
      </c>
      <c r="H4047" s="1">
        <v>3163.38</v>
      </c>
      <c r="I4047" s="6">
        <v>7550.67</v>
      </c>
      <c r="J4047" s="86"/>
      <c r="K4047" s="86"/>
      <c r="L4047" s="85"/>
      <c r="M4047" s="85"/>
      <c r="N4047" s="85"/>
      <c r="O4047" s="85"/>
      <c r="P4047" s="85"/>
      <c r="Q4047" s="1">
        <f t="shared" si="63"/>
        <v>7550.67</v>
      </c>
    </row>
    <row r="4048" spans="1:17" x14ac:dyDescent="0.25">
      <c r="A4048" s="83" t="s">
        <v>11716</v>
      </c>
      <c r="B4048" s="84" t="s">
        <v>19421</v>
      </c>
      <c r="C4048" s="7">
        <v>229</v>
      </c>
      <c r="D4048" s="7">
        <v>1</v>
      </c>
      <c r="E4048" s="1">
        <v>1582.4</v>
      </c>
      <c r="F4048" s="1">
        <v>267.93</v>
      </c>
      <c r="G4048" s="1">
        <v>88.31</v>
      </c>
      <c r="H4048" s="1">
        <v>168.62</v>
      </c>
      <c r="I4048" s="6">
        <v>524.86</v>
      </c>
      <c r="J4048" s="86"/>
      <c r="K4048" s="86"/>
      <c r="L4048" s="85"/>
      <c r="M4048" s="85"/>
      <c r="N4048" s="85"/>
      <c r="O4048" s="85"/>
      <c r="P4048" s="85"/>
      <c r="Q4048" s="1">
        <f t="shared" si="63"/>
        <v>524.86</v>
      </c>
    </row>
    <row r="4049" spans="1:17" x14ac:dyDescent="0.25">
      <c r="A4049" s="83" t="s">
        <v>11717</v>
      </c>
      <c r="B4049" s="84" t="s">
        <v>19422</v>
      </c>
      <c r="C4049" s="7">
        <v>34</v>
      </c>
      <c r="D4049" s="7">
        <v>0</v>
      </c>
      <c r="E4049" s="1">
        <v>0</v>
      </c>
      <c r="F4049" s="1">
        <v>39.78</v>
      </c>
      <c r="G4049" s="1">
        <v>0</v>
      </c>
      <c r="H4049" s="1">
        <v>0</v>
      </c>
      <c r="I4049" s="6">
        <v>39.78</v>
      </c>
      <c r="J4049" s="86"/>
      <c r="K4049" s="86"/>
      <c r="L4049" s="85"/>
      <c r="M4049" s="85"/>
      <c r="N4049" s="85"/>
      <c r="O4049" s="85"/>
      <c r="P4049" s="85"/>
      <c r="Q4049" s="1">
        <f t="shared" si="63"/>
        <v>39.78</v>
      </c>
    </row>
    <row r="4050" spans="1:17" x14ac:dyDescent="0.25">
      <c r="A4050" s="83" t="s">
        <v>11718</v>
      </c>
      <c r="B4050" s="84" t="s">
        <v>19423</v>
      </c>
      <c r="C4050" s="7">
        <v>125</v>
      </c>
      <c r="D4050" s="7">
        <v>2</v>
      </c>
      <c r="E4050" s="1">
        <v>431.36</v>
      </c>
      <c r="F4050" s="1">
        <v>146.25</v>
      </c>
      <c r="G4050" s="1">
        <v>176.62</v>
      </c>
      <c r="H4050" s="1">
        <v>45.97</v>
      </c>
      <c r="I4050" s="6">
        <v>368.84</v>
      </c>
      <c r="J4050" s="86"/>
      <c r="K4050" s="86"/>
      <c r="L4050" s="85"/>
      <c r="M4050" s="85"/>
      <c r="N4050" s="85"/>
      <c r="O4050" s="85"/>
      <c r="P4050" s="85"/>
      <c r="Q4050" s="1">
        <f t="shared" si="63"/>
        <v>368.84</v>
      </c>
    </row>
    <row r="4051" spans="1:17" x14ac:dyDescent="0.25">
      <c r="A4051" s="83" t="s">
        <v>11719</v>
      </c>
      <c r="B4051" s="84" t="s">
        <v>19424</v>
      </c>
      <c r="C4051" s="7">
        <v>91</v>
      </c>
      <c r="D4051" s="7">
        <v>4</v>
      </c>
      <c r="E4051" s="1">
        <v>2442.83</v>
      </c>
      <c r="F4051" s="1">
        <v>106.47</v>
      </c>
      <c r="G4051" s="1">
        <v>353.25</v>
      </c>
      <c r="H4051" s="1">
        <v>260.3</v>
      </c>
      <c r="I4051" s="6">
        <v>720.02</v>
      </c>
      <c r="J4051" s="86"/>
      <c r="K4051" s="86"/>
      <c r="L4051" s="85"/>
      <c r="M4051" s="85"/>
      <c r="N4051" s="85"/>
      <c r="O4051" s="85"/>
      <c r="P4051" s="85"/>
      <c r="Q4051" s="1">
        <f t="shared" si="63"/>
        <v>720.02</v>
      </c>
    </row>
    <row r="4052" spans="1:17" x14ac:dyDescent="0.25">
      <c r="A4052" s="83" t="s">
        <v>11720</v>
      </c>
      <c r="B4052" s="84" t="s">
        <v>19425</v>
      </c>
      <c r="C4052" s="7">
        <v>160</v>
      </c>
      <c r="D4052" s="7">
        <v>3</v>
      </c>
      <c r="E4052" s="1">
        <v>686.72</v>
      </c>
      <c r="F4052" s="1">
        <v>187.2</v>
      </c>
      <c r="G4052" s="1">
        <v>264.94</v>
      </c>
      <c r="H4052" s="1">
        <v>73.180000000000007</v>
      </c>
      <c r="I4052" s="6">
        <v>525.32000000000005</v>
      </c>
      <c r="J4052" s="86"/>
      <c r="K4052" s="86"/>
      <c r="L4052" s="85"/>
      <c r="M4052" s="85"/>
      <c r="N4052" s="85"/>
      <c r="O4052" s="85"/>
      <c r="P4052" s="85"/>
      <c r="Q4052" s="1">
        <f t="shared" si="63"/>
        <v>525.32000000000005</v>
      </c>
    </row>
    <row r="4053" spans="1:17" x14ac:dyDescent="0.25">
      <c r="A4053" s="83" t="s">
        <v>11721</v>
      </c>
      <c r="B4053" s="84" t="s">
        <v>19426</v>
      </c>
      <c r="C4053" s="7">
        <v>105</v>
      </c>
      <c r="D4053" s="7">
        <v>0</v>
      </c>
      <c r="E4053" s="1">
        <v>0</v>
      </c>
      <c r="F4053" s="1">
        <v>122.85</v>
      </c>
      <c r="G4053" s="1">
        <v>0</v>
      </c>
      <c r="H4053" s="1">
        <v>0</v>
      </c>
      <c r="I4053" s="6">
        <v>122.85</v>
      </c>
      <c r="J4053" s="86"/>
      <c r="K4053" s="86"/>
      <c r="L4053" s="85"/>
      <c r="M4053" s="85"/>
      <c r="N4053" s="85"/>
      <c r="O4053" s="85"/>
      <c r="P4053" s="85"/>
      <c r="Q4053" s="1">
        <f t="shared" si="63"/>
        <v>122.85</v>
      </c>
    </row>
    <row r="4054" spans="1:17" x14ac:dyDescent="0.25">
      <c r="A4054" s="83" t="s">
        <v>11722</v>
      </c>
      <c r="B4054" s="84" t="s">
        <v>19427</v>
      </c>
      <c r="C4054" s="7">
        <v>6276</v>
      </c>
      <c r="D4054" s="7">
        <v>116</v>
      </c>
      <c r="E4054" s="1">
        <v>68786.86</v>
      </c>
      <c r="F4054" s="1">
        <v>7342.9</v>
      </c>
      <c r="G4054" s="1">
        <v>10244.23</v>
      </c>
      <c r="H4054" s="1">
        <v>7329.78</v>
      </c>
      <c r="I4054" s="6">
        <v>24916.91</v>
      </c>
      <c r="J4054" s="86"/>
      <c r="K4054" s="86"/>
      <c r="L4054" s="85"/>
      <c r="M4054" s="85"/>
      <c r="N4054" s="85"/>
      <c r="O4054" s="85"/>
      <c r="P4054" s="85"/>
      <c r="Q4054" s="1">
        <f t="shared" si="63"/>
        <v>24916.91</v>
      </c>
    </row>
    <row r="4055" spans="1:17" x14ac:dyDescent="0.25">
      <c r="A4055" s="83" t="s">
        <v>11723</v>
      </c>
      <c r="B4055" s="84" t="s">
        <v>19428</v>
      </c>
      <c r="C4055" s="7">
        <v>68</v>
      </c>
      <c r="D4055" s="7">
        <v>0</v>
      </c>
      <c r="E4055" s="1">
        <v>0</v>
      </c>
      <c r="F4055" s="1">
        <v>79.56</v>
      </c>
      <c r="G4055" s="1">
        <v>0</v>
      </c>
      <c r="H4055" s="1">
        <v>0</v>
      </c>
      <c r="I4055" s="6">
        <v>79.56</v>
      </c>
      <c r="J4055" s="86"/>
      <c r="K4055" s="86"/>
      <c r="L4055" s="85"/>
      <c r="M4055" s="85"/>
      <c r="N4055" s="85"/>
      <c r="O4055" s="85"/>
      <c r="P4055" s="85"/>
      <c r="Q4055" s="1">
        <f t="shared" si="63"/>
        <v>79.56</v>
      </c>
    </row>
    <row r="4056" spans="1:17" x14ac:dyDescent="0.25">
      <c r="A4056" s="83" t="s">
        <v>11724</v>
      </c>
      <c r="B4056" s="84" t="s">
        <v>19429</v>
      </c>
      <c r="C4056" s="7">
        <v>275</v>
      </c>
      <c r="D4056" s="7">
        <v>4</v>
      </c>
      <c r="E4056" s="1">
        <v>3087.86</v>
      </c>
      <c r="F4056" s="1">
        <v>321.75</v>
      </c>
      <c r="G4056" s="1">
        <v>353.25</v>
      </c>
      <c r="H4056" s="1">
        <v>329.03</v>
      </c>
      <c r="I4056" s="6">
        <v>1004.03</v>
      </c>
      <c r="J4056" s="86"/>
      <c r="K4056" s="86"/>
      <c r="L4056" s="85"/>
      <c r="M4056" s="85"/>
      <c r="N4056" s="85"/>
      <c r="O4056" s="85"/>
      <c r="P4056" s="85"/>
      <c r="Q4056" s="1">
        <f t="shared" si="63"/>
        <v>1004.03</v>
      </c>
    </row>
    <row r="4057" spans="1:17" x14ac:dyDescent="0.25">
      <c r="A4057" s="83" t="s">
        <v>11725</v>
      </c>
      <c r="B4057" s="84" t="s">
        <v>19430</v>
      </c>
      <c r="C4057" s="7">
        <v>102</v>
      </c>
      <c r="D4057" s="7">
        <v>0</v>
      </c>
      <c r="E4057" s="1">
        <v>0</v>
      </c>
      <c r="F4057" s="1">
        <v>119.34</v>
      </c>
      <c r="G4057" s="1">
        <v>0</v>
      </c>
      <c r="H4057" s="1">
        <v>0</v>
      </c>
      <c r="I4057" s="6">
        <v>119.34</v>
      </c>
      <c r="J4057" s="86"/>
      <c r="K4057" s="86"/>
      <c r="L4057" s="85"/>
      <c r="M4057" s="85"/>
      <c r="N4057" s="85"/>
      <c r="O4057" s="85"/>
      <c r="P4057" s="85"/>
      <c r="Q4057" s="1">
        <f t="shared" si="63"/>
        <v>119.34</v>
      </c>
    </row>
    <row r="4058" spans="1:17" x14ac:dyDescent="0.25">
      <c r="A4058" s="83" t="s">
        <v>11726</v>
      </c>
      <c r="B4058" s="84" t="s">
        <v>19431</v>
      </c>
      <c r="C4058" s="7">
        <v>996</v>
      </c>
      <c r="D4058" s="7">
        <v>27</v>
      </c>
      <c r="E4058" s="1">
        <v>32746.78</v>
      </c>
      <c r="F4058" s="1">
        <v>1165.32</v>
      </c>
      <c r="G4058" s="1">
        <v>2384.4299999999998</v>
      </c>
      <c r="H4058" s="1">
        <v>3489.42</v>
      </c>
      <c r="I4058" s="6">
        <v>7039.17</v>
      </c>
      <c r="J4058" s="86"/>
      <c r="K4058" s="86"/>
      <c r="L4058" s="85"/>
      <c r="M4058" s="85"/>
      <c r="N4058" s="85"/>
      <c r="O4058" s="85"/>
      <c r="P4058" s="85"/>
      <c r="Q4058" s="1">
        <f t="shared" si="63"/>
        <v>7039.17</v>
      </c>
    </row>
    <row r="4059" spans="1:17" x14ac:dyDescent="0.25">
      <c r="A4059" s="83" t="s">
        <v>11727</v>
      </c>
      <c r="B4059" s="84" t="s">
        <v>19432</v>
      </c>
      <c r="C4059" s="7">
        <v>347</v>
      </c>
      <c r="D4059" s="7">
        <v>13</v>
      </c>
      <c r="E4059" s="1">
        <v>2585.89</v>
      </c>
      <c r="F4059" s="1">
        <v>405.99</v>
      </c>
      <c r="G4059" s="1">
        <v>1148.06</v>
      </c>
      <c r="H4059" s="1">
        <v>275.54000000000002</v>
      </c>
      <c r="I4059" s="6">
        <v>1829.59</v>
      </c>
      <c r="J4059" s="86"/>
      <c r="K4059" s="86"/>
      <c r="L4059" s="85"/>
      <c r="M4059" s="85"/>
      <c r="N4059" s="85"/>
      <c r="O4059" s="85"/>
      <c r="P4059" s="85"/>
      <c r="Q4059" s="1">
        <f t="shared" si="63"/>
        <v>1829.59</v>
      </c>
    </row>
    <row r="4060" spans="1:17" x14ac:dyDescent="0.25">
      <c r="A4060" s="83" t="s">
        <v>11728</v>
      </c>
      <c r="B4060" s="84" t="s">
        <v>19433</v>
      </c>
      <c r="C4060" s="7">
        <v>225</v>
      </c>
      <c r="D4060" s="7">
        <v>4</v>
      </c>
      <c r="E4060" s="1">
        <v>736.44</v>
      </c>
      <c r="F4060" s="1">
        <v>263.25</v>
      </c>
      <c r="G4060" s="1">
        <v>353.25</v>
      </c>
      <c r="H4060" s="1">
        <v>78.47</v>
      </c>
      <c r="I4060" s="6">
        <v>694.97</v>
      </c>
      <c r="J4060" s="86"/>
      <c r="K4060" s="86"/>
      <c r="L4060" s="85"/>
      <c r="M4060" s="85"/>
      <c r="N4060" s="85"/>
      <c r="O4060" s="85"/>
      <c r="P4060" s="85"/>
      <c r="Q4060" s="1">
        <f t="shared" si="63"/>
        <v>694.97</v>
      </c>
    </row>
    <row r="4061" spans="1:17" x14ac:dyDescent="0.25">
      <c r="A4061" s="83" t="s">
        <v>11729</v>
      </c>
      <c r="B4061" s="84" t="s">
        <v>19434</v>
      </c>
      <c r="C4061" s="7">
        <v>284</v>
      </c>
      <c r="D4061" s="7">
        <v>10</v>
      </c>
      <c r="E4061" s="1">
        <v>55587.199999999997</v>
      </c>
      <c r="F4061" s="1">
        <v>332.28</v>
      </c>
      <c r="G4061" s="1">
        <v>883.12</v>
      </c>
      <c r="H4061" s="1">
        <v>5923.26</v>
      </c>
      <c r="I4061" s="6">
        <v>7138.66</v>
      </c>
      <c r="J4061" s="86"/>
      <c r="K4061" s="86"/>
      <c r="L4061" s="85"/>
      <c r="M4061" s="85"/>
      <c r="N4061" s="85"/>
      <c r="O4061" s="85"/>
      <c r="P4061" s="85"/>
      <c r="Q4061" s="1">
        <f t="shared" si="63"/>
        <v>7138.66</v>
      </c>
    </row>
    <row r="4062" spans="1:17" x14ac:dyDescent="0.25">
      <c r="A4062" s="83" t="s">
        <v>11730</v>
      </c>
      <c r="B4062" s="84" t="s">
        <v>19435</v>
      </c>
      <c r="C4062" s="7">
        <v>80</v>
      </c>
      <c r="D4062" s="7">
        <v>0</v>
      </c>
      <c r="E4062" s="1">
        <v>0</v>
      </c>
      <c r="F4062" s="1">
        <v>93.6</v>
      </c>
      <c r="G4062" s="1">
        <v>0</v>
      </c>
      <c r="H4062" s="1">
        <v>0</v>
      </c>
      <c r="I4062" s="6">
        <v>93.6</v>
      </c>
      <c r="J4062" s="86"/>
      <c r="K4062" s="86"/>
      <c r="L4062" s="85"/>
      <c r="M4062" s="85"/>
      <c r="N4062" s="85"/>
      <c r="O4062" s="85"/>
      <c r="P4062" s="85"/>
      <c r="Q4062" s="1">
        <f t="shared" si="63"/>
        <v>93.6</v>
      </c>
    </row>
    <row r="4063" spans="1:17" x14ac:dyDescent="0.25">
      <c r="A4063" s="83" t="s">
        <v>11731</v>
      </c>
      <c r="B4063" s="84" t="s">
        <v>19436</v>
      </c>
      <c r="C4063" s="7">
        <v>34</v>
      </c>
      <c r="D4063" s="7">
        <v>3</v>
      </c>
      <c r="E4063" s="1">
        <v>572.28</v>
      </c>
      <c r="F4063" s="1">
        <v>39.78</v>
      </c>
      <c r="G4063" s="1">
        <v>264.94</v>
      </c>
      <c r="H4063" s="1">
        <v>60.98</v>
      </c>
      <c r="I4063" s="6">
        <v>365.7</v>
      </c>
      <c r="J4063" s="86"/>
      <c r="K4063" s="86"/>
      <c r="L4063" s="85"/>
      <c r="M4063" s="85"/>
      <c r="N4063" s="85"/>
      <c r="O4063" s="85"/>
      <c r="P4063" s="85"/>
      <c r="Q4063" s="1">
        <f t="shared" si="63"/>
        <v>365.7</v>
      </c>
    </row>
    <row r="4064" spans="1:17" x14ac:dyDescent="0.25">
      <c r="A4064" s="83" t="s">
        <v>11732</v>
      </c>
      <c r="B4064" s="84" t="s">
        <v>19437</v>
      </c>
      <c r="C4064" s="7">
        <v>185</v>
      </c>
      <c r="D4064" s="7">
        <v>11</v>
      </c>
      <c r="E4064" s="1">
        <v>3008.19</v>
      </c>
      <c r="F4064" s="1">
        <v>216.45</v>
      </c>
      <c r="G4064" s="1">
        <v>971.43</v>
      </c>
      <c r="H4064" s="1">
        <v>320.54000000000002</v>
      </c>
      <c r="I4064" s="6">
        <v>1508.42</v>
      </c>
      <c r="J4064" s="86"/>
      <c r="K4064" s="86"/>
      <c r="L4064" s="85"/>
      <c r="M4064" s="85"/>
      <c r="N4064" s="85"/>
      <c r="O4064" s="85"/>
      <c r="P4064" s="85"/>
      <c r="Q4064" s="1">
        <f t="shared" si="63"/>
        <v>1508.42</v>
      </c>
    </row>
    <row r="4065" spans="1:17" x14ac:dyDescent="0.25">
      <c r="A4065" s="83" t="s">
        <v>11733</v>
      </c>
      <c r="B4065" s="84" t="s">
        <v>19438</v>
      </c>
      <c r="C4065" s="7">
        <v>43</v>
      </c>
      <c r="D4065" s="7">
        <v>0</v>
      </c>
      <c r="E4065" s="1">
        <v>0</v>
      </c>
      <c r="F4065" s="1">
        <v>50.31</v>
      </c>
      <c r="G4065" s="1">
        <v>0</v>
      </c>
      <c r="H4065" s="1">
        <v>0</v>
      </c>
      <c r="I4065" s="6">
        <v>50.31</v>
      </c>
      <c r="J4065" s="86"/>
      <c r="K4065" s="86"/>
      <c r="L4065" s="85"/>
      <c r="M4065" s="85"/>
      <c r="N4065" s="85"/>
      <c r="O4065" s="85"/>
      <c r="P4065" s="85"/>
      <c r="Q4065" s="1">
        <f t="shared" si="63"/>
        <v>50.31</v>
      </c>
    </row>
    <row r="4066" spans="1:17" x14ac:dyDescent="0.25">
      <c r="A4066" s="83" t="s">
        <v>11734</v>
      </c>
      <c r="B4066" s="84" t="s">
        <v>19439</v>
      </c>
      <c r="C4066" s="7">
        <v>117</v>
      </c>
      <c r="D4066" s="7">
        <v>1</v>
      </c>
      <c r="E4066" s="1">
        <v>385.67</v>
      </c>
      <c r="F4066" s="1">
        <v>136.88999999999999</v>
      </c>
      <c r="G4066" s="1">
        <v>88.31</v>
      </c>
      <c r="H4066" s="1">
        <v>41.1</v>
      </c>
      <c r="I4066" s="6">
        <v>266.3</v>
      </c>
      <c r="J4066" s="86"/>
      <c r="K4066" s="86"/>
      <c r="L4066" s="85"/>
      <c r="M4066" s="85"/>
      <c r="N4066" s="85"/>
      <c r="O4066" s="85"/>
      <c r="P4066" s="85"/>
      <c r="Q4066" s="1">
        <f t="shared" si="63"/>
        <v>266.3</v>
      </c>
    </row>
    <row r="4067" spans="1:17" x14ac:dyDescent="0.25">
      <c r="A4067" s="83" t="s">
        <v>11735</v>
      </c>
      <c r="B4067" s="84" t="s">
        <v>19440</v>
      </c>
      <c r="C4067" s="7">
        <v>453</v>
      </c>
      <c r="D4067" s="7">
        <v>6</v>
      </c>
      <c r="E4067" s="1">
        <v>18603.669999999998</v>
      </c>
      <c r="F4067" s="1">
        <v>530.01</v>
      </c>
      <c r="G4067" s="1">
        <v>529.87</v>
      </c>
      <c r="H4067" s="1">
        <v>1982.37</v>
      </c>
      <c r="I4067" s="6">
        <v>3042.25</v>
      </c>
      <c r="J4067" s="86"/>
      <c r="K4067" s="86"/>
      <c r="L4067" s="85"/>
      <c r="M4067" s="85"/>
      <c r="N4067" s="85"/>
      <c r="O4067" s="85"/>
      <c r="P4067" s="85"/>
      <c r="Q4067" s="1">
        <f t="shared" si="63"/>
        <v>3042.25</v>
      </c>
    </row>
    <row r="4068" spans="1:17" x14ac:dyDescent="0.25">
      <c r="A4068" s="83" t="s">
        <v>11736</v>
      </c>
      <c r="B4068" s="84" t="s">
        <v>19441</v>
      </c>
      <c r="C4068" s="7">
        <v>34</v>
      </c>
      <c r="D4068" s="7">
        <v>1</v>
      </c>
      <c r="E4068" s="1">
        <v>843.15</v>
      </c>
      <c r="F4068" s="1">
        <v>39.78</v>
      </c>
      <c r="G4068" s="1">
        <v>88.31</v>
      </c>
      <c r="H4068" s="1">
        <v>89.85</v>
      </c>
      <c r="I4068" s="6">
        <v>217.94</v>
      </c>
      <c r="J4068" s="86"/>
      <c r="K4068" s="86"/>
      <c r="L4068" s="85"/>
      <c r="M4068" s="85"/>
      <c r="N4068" s="85"/>
      <c r="O4068" s="85"/>
      <c r="P4068" s="85"/>
      <c r="Q4068" s="1">
        <f t="shared" si="63"/>
        <v>217.94</v>
      </c>
    </row>
    <row r="4069" spans="1:17" x14ac:dyDescent="0.25">
      <c r="A4069" s="83" t="s">
        <v>11737</v>
      </c>
      <c r="B4069" s="84" t="s">
        <v>19442</v>
      </c>
      <c r="C4069" s="7">
        <v>10</v>
      </c>
      <c r="D4069" s="7">
        <v>0</v>
      </c>
      <c r="E4069" s="1">
        <v>0</v>
      </c>
      <c r="F4069" s="1">
        <v>11.7</v>
      </c>
      <c r="G4069" s="1">
        <v>0</v>
      </c>
      <c r="H4069" s="1">
        <v>0</v>
      </c>
      <c r="I4069" s="6">
        <v>11.7</v>
      </c>
      <c r="J4069" s="86"/>
      <c r="K4069" s="86"/>
      <c r="L4069" s="85"/>
      <c r="M4069" s="85"/>
      <c r="N4069" s="85"/>
      <c r="O4069" s="85"/>
      <c r="P4069" s="85"/>
      <c r="Q4069" s="1">
        <f t="shared" si="63"/>
        <v>11.7</v>
      </c>
    </row>
    <row r="4070" spans="1:17" x14ac:dyDescent="0.25">
      <c r="A4070" s="83" t="s">
        <v>11738</v>
      </c>
      <c r="B4070" s="84" t="s">
        <v>19443</v>
      </c>
      <c r="C4070" s="7">
        <v>10</v>
      </c>
      <c r="D4070" s="7">
        <v>0</v>
      </c>
      <c r="E4070" s="1">
        <v>0</v>
      </c>
      <c r="F4070" s="1">
        <v>11.7</v>
      </c>
      <c r="G4070" s="1">
        <v>0</v>
      </c>
      <c r="H4070" s="1">
        <v>0</v>
      </c>
      <c r="I4070" s="6">
        <v>11.7</v>
      </c>
      <c r="J4070" s="86"/>
      <c r="K4070" s="86"/>
      <c r="L4070" s="85"/>
      <c r="M4070" s="85"/>
      <c r="N4070" s="85"/>
      <c r="O4070" s="85"/>
      <c r="P4070" s="85"/>
      <c r="Q4070" s="1">
        <f t="shared" si="63"/>
        <v>11.7</v>
      </c>
    </row>
    <row r="4071" spans="1:17" x14ac:dyDescent="0.25">
      <c r="A4071" s="83" t="s">
        <v>11739</v>
      </c>
      <c r="B4071" s="84" t="s">
        <v>19444</v>
      </c>
      <c r="C4071" s="7">
        <v>150</v>
      </c>
      <c r="D4071" s="7">
        <v>10</v>
      </c>
      <c r="E4071" s="1">
        <v>1646.02</v>
      </c>
      <c r="F4071" s="1">
        <v>175.5</v>
      </c>
      <c r="G4071" s="1">
        <v>883.12</v>
      </c>
      <c r="H4071" s="1">
        <v>175.4</v>
      </c>
      <c r="I4071" s="6">
        <v>1234.02</v>
      </c>
      <c r="J4071" s="86"/>
      <c r="K4071" s="86"/>
      <c r="L4071" s="85"/>
      <c r="M4071" s="85"/>
      <c r="N4071" s="85"/>
      <c r="O4071" s="85"/>
      <c r="P4071" s="85"/>
      <c r="Q4071" s="1">
        <f t="shared" si="63"/>
        <v>1234.02</v>
      </c>
    </row>
    <row r="4072" spans="1:17" x14ac:dyDescent="0.25">
      <c r="A4072" s="83" t="s">
        <v>11740</v>
      </c>
      <c r="B4072" s="84" t="s">
        <v>19445</v>
      </c>
      <c r="C4072" s="7">
        <v>374</v>
      </c>
      <c r="D4072" s="7">
        <v>14</v>
      </c>
      <c r="E4072" s="1">
        <v>3612.88</v>
      </c>
      <c r="F4072" s="1">
        <v>437.58</v>
      </c>
      <c r="G4072" s="1">
        <v>1236.3800000000001</v>
      </c>
      <c r="H4072" s="1">
        <v>384.98</v>
      </c>
      <c r="I4072" s="6">
        <v>2058.94</v>
      </c>
      <c r="J4072" s="86"/>
      <c r="K4072" s="86"/>
      <c r="L4072" s="85"/>
      <c r="M4072" s="85"/>
      <c r="N4072" s="85"/>
      <c r="O4072" s="85"/>
      <c r="P4072" s="85"/>
      <c r="Q4072" s="1">
        <f t="shared" si="63"/>
        <v>2058.94</v>
      </c>
    </row>
    <row r="4073" spans="1:17" x14ac:dyDescent="0.25">
      <c r="A4073" s="83" t="s">
        <v>11741</v>
      </c>
      <c r="B4073" s="84" t="s">
        <v>19446</v>
      </c>
      <c r="C4073" s="7">
        <v>341</v>
      </c>
      <c r="D4073" s="7">
        <v>16</v>
      </c>
      <c r="E4073" s="1">
        <v>4831.12</v>
      </c>
      <c r="F4073" s="1">
        <v>398.97</v>
      </c>
      <c r="G4073" s="1">
        <v>1413</v>
      </c>
      <c r="H4073" s="1">
        <v>514.79</v>
      </c>
      <c r="I4073" s="6">
        <v>2326.7600000000002</v>
      </c>
      <c r="J4073" s="86"/>
      <c r="K4073" s="86"/>
      <c r="L4073" s="85"/>
      <c r="M4073" s="85"/>
      <c r="N4073" s="85"/>
      <c r="O4073" s="85"/>
      <c r="P4073" s="85"/>
      <c r="Q4073" s="1">
        <f t="shared" si="63"/>
        <v>2326.7600000000002</v>
      </c>
    </row>
    <row r="4074" spans="1:17" x14ac:dyDescent="0.25">
      <c r="A4074" s="83" t="s">
        <v>11742</v>
      </c>
      <c r="B4074" s="84" t="s">
        <v>19447</v>
      </c>
      <c r="C4074" s="7">
        <v>967</v>
      </c>
      <c r="D4074" s="7">
        <v>33</v>
      </c>
      <c r="E4074" s="1">
        <v>24012.26</v>
      </c>
      <c r="F4074" s="1">
        <v>1131.3800000000001</v>
      </c>
      <c r="G4074" s="1">
        <v>2914.3</v>
      </c>
      <c r="H4074" s="1">
        <v>2558.6999999999998</v>
      </c>
      <c r="I4074" s="6">
        <v>6604.38</v>
      </c>
      <c r="J4074" s="86"/>
      <c r="K4074" s="86"/>
      <c r="L4074" s="85"/>
      <c r="M4074" s="85"/>
      <c r="N4074" s="85"/>
      <c r="O4074" s="85"/>
      <c r="P4074" s="85"/>
      <c r="Q4074" s="1">
        <f t="shared" si="63"/>
        <v>6604.38</v>
      </c>
    </row>
    <row r="4075" spans="1:17" x14ac:dyDescent="0.25">
      <c r="A4075" s="83" t="s">
        <v>11743</v>
      </c>
      <c r="B4075" s="84" t="s">
        <v>19448</v>
      </c>
      <c r="C4075" s="7">
        <v>8</v>
      </c>
      <c r="D4075" s="7">
        <v>2</v>
      </c>
      <c r="E4075" s="1">
        <v>6436.84</v>
      </c>
      <c r="F4075" s="1">
        <v>9.36</v>
      </c>
      <c r="G4075" s="1">
        <v>176.62</v>
      </c>
      <c r="H4075" s="1">
        <v>685.9</v>
      </c>
      <c r="I4075" s="6">
        <v>871.88</v>
      </c>
      <c r="J4075" s="86"/>
      <c r="K4075" s="86"/>
      <c r="L4075" s="85"/>
      <c r="M4075" s="85"/>
      <c r="N4075" s="85"/>
      <c r="O4075" s="85"/>
      <c r="P4075" s="85"/>
      <c r="Q4075" s="1">
        <f t="shared" si="63"/>
        <v>871.88</v>
      </c>
    </row>
    <row r="4076" spans="1:17" x14ac:dyDescent="0.25">
      <c r="A4076" s="83" t="s">
        <v>11744</v>
      </c>
      <c r="B4076" s="84" t="s">
        <v>19449</v>
      </c>
      <c r="C4076" s="7">
        <v>130</v>
      </c>
      <c r="D4076" s="7">
        <v>1</v>
      </c>
      <c r="E4076" s="1">
        <v>186.61</v>
      </c>
      <c r="F4076" s="1">
        <v>152.1</v>
      </c>
      <c r="G4076" s="1">
        <v>88.31</v>
      </c>
      <c r="H4076" s="1">
        <v>19.89</v>
      </c>
      <c r="I4076" s="6">
        <v>260.3</v>
      </c>
      <c r="J4076" s="86"/>
      <c r="K4076" s="86"/>
      <c r="L4076" s="85"/>
      <c r="M4076" s="85"/>
      <c r="N4076" s="85"/>
      <c r="O4076" s="85"/>
      <c r="P4076" s="85"/>
      <c r="Q4076" s="1">
        <f t="shared" si="63"/>
        <v>260.3</v>
      </c>
    </row>
    <row r="4077" spans="1:17" x14ac:dyDescent="0.25">
      <c r="A4077" s="83" t="s">
        <v>11745</v>
      </c>
      <c r="B4077" s="84" t="s">
        <v>19450</v>
      </c>
      <c r="C4077" s="7">
        <v>161</v>
      </c>
      <c r="D4077" s="7">
        <v>4</v>
      </c>
      <c r="E4077" s="1">
        <v>734</v>
      </c>
      <c r="F4077" s="1">
        <v>188.37</v>
      </c>
      <c r="G4077" s="1">
        <v>353.25</v>
      </c>
      <c r="H4077" s="1">
        <v>78.22</v>
      </c>
      <c r="I4077" s="6">
        <v>619.84</v>
      </c>
      <c r="J4077" s="86"/>
      <c r="K4077" s="86"/>
      <c r="L4077" s="85"/>
      <c r="M4077" s="85"/>
      <c r="N4077" s="85"/>
      <c r="O4077" s="85"/>
      <c r="P4077" s="85"/>
      <c r="Q4077" s="1">
        <f t="shared" si="63"/>
        <v>619.84</v>
      </c>
    </row>
    <row r="4078" spans="1:17" x14ac:dyDescent="0.25">
      <c r="A4078" s="83" t="s">
        <v>11746</v>
      </c>
      <c r="B4078" s="84" t="s">
        <v>19451</v>
      </c>
      <c r="C4078" s="7">
        <v>48</v>
      </c>
      <c r="D4078" s="7">
        <v>0</v>
      </c>
      <c r="E4078" s="1">
        <v>0</v>
      </c>
      <c r="F4078" s="1">
        <v>56.16</v>
      </c>
      <c r="G4078" s="1">
        <v>0</v>
      </c>
      <c r="H4078" s="1">
        <v>0</v>
      </c>
      <c r="I4078" s="6">
        <v>56.16</v>
      </c>
      <c r="J4078" s="86"/>
      <c r="K4078" s="86"/>
      <c r="L4078" s="85"/>
      <c r="M4078" s="85"/>
      <c r="N4078" s="85"/>
      <c r="O4078" s="85"/>
      <c r="P4078" s="85"/>
      <c r="Q4078" s="1">
        <f t="shared" si="63"/>
        <v>56.16</v>
      </c>
    </row>
    <row r="4079" spans="1:17" x14ac:dyDescent="0.25">
      <c r="A4079" s="83" t="s">
        <v>11747</v>
      </c>
      <c r="B4079" s="84" t="s">
        <v>19452</v>
      </c>
      <c r="C4079" s="7">
        <v>382</v>
      </c>
      <c r="D4079" s="7">
        <v>15</v>
      </c>
      <c r="E4079" s="1">
        <v>15600.72</v>
      </c>
      <c r="F4079" s="1">
        <v>446.94</v>
      </c>
      <c r="G4079" s="1">
        <v>1324.69</v>
      </c>
      <c r="H4079" s="1">
        <v>1662.38</v>
      </c>
      <c r="I4079" s="6">
        <v>3434.01</v>
      </c>
      <c r="J4079" s="86"/>
      <c r="K4079" s="86"/>
      <c r="L4079" s="85"/>
      <c r="M4079" s="85"/>
      <c r="N4079" s="85"/>
      <c r="O4079" s="85"/>
      <c r="P4079" s="85"/>
      <c r="Q4079" s="1">
        <f t="shared" si="63"/>
        <v>3434.01</v>
      </c>
    </row>
    <row r="4080" spans="1:17" x14ac:dyDescent="0.25">
      <c r="A4080" s="83" t="s">
        <v>11748</v>
      </c>
      <c r="B4080" s="84" t="s">
        <v>19453</v>
      </c>
      <c r="C4080" s="7">
        <v>158</v>
      </c>
      <c r="D4080" s="7">
        <v>1</v>
      </c>
      <c r="E4080" s="1">
        <v>879.34</v>
      </c>
      <c r="F4080" s="1">
        <v>184.86</v>
      </c>
      <c r="G4080" s="1">
        <v>88.31</v>
      </c>
      <c r="H4080" s="1">
        <v>93.7</v>
      </c>
      <c r="I4080" s="6">
        <v>366.87</v>
      </c>
      <c r="J4080" s="86"/>
      <c r="K4080" s="86"/>
      <c r="L4080" s="85"/>
      <c r="M4080" s="85"/>
      <c r="N4080" s="85"/>
      <c r="O4080" s="85"/>
      <c r="P4080" s="85"/>
      <c r="Q4080" s="1">
        <f t="shared" si="63"/>
        <v>366.87</v>
      </c>
    </row>
    <row r="4081" spans="1:17" x14ac:dyDescent="0.25">
      <c r="A4081" s="83" t="s">
        <v>11749</v>
      </c>
      <c r="B4081" s="84" t="s">
        <v>19454</v>
      </c>
      <c r="C4081" s="7">
        <v>55</v>
      </c>
      <c r="D4081" s="7">
        <v>6</v>
      </c>
      <c r="E4081" s="1">
        <v>3038.42</v>
      </c>
      <c r="F4081" s="1">
        <v>64.349999999999994</v>
      </c>
      <c r="G4081" s="1">
        <v>529.87</v>
      </c>
      <c r="H4081" s="1">
        <v>323.77</v>
      </c>
      <c r="I4081" s="6">
        <v>917.99</v>
      </c>
      <c r="J4081" s="86"/>
      <c r="K4081" s="86"/>
      <c r="L4081" s="85"/>
      <c r="M4081" s="85"/>
      <c r="N4081" s="85"/>
      <c r="O4081" s="85"/>
      <c r="P4081" s="85"/>
      <c r="Q4081" s="1">
        <f t="shared" si="63"/>
        <v>917.99</v>
      </c>
    </row>
    <row r="4082" spans="1:17" x14ac:dyDescent="0.25">
      <c r="A4082" s="83" t="s">
        <v>11750</v>
      </c>
      <c r="B4082" s="84" t="s">
        <v>19455</v>
      </c>
      <c r="C4082" s="7">
        <v>8359</v>
      </c>
      <c r="D4082" s="7">
        <v>54</v>
      </c>
      <c r="E4082" s="1">
        <v>22288.44</v>
      </c>
      <c r="F4082" s="1">
        <v>9780</v>
      </c>
      <c r="G4082" s="1">
        <v>4768.8599999999997</v>
      </c>
      <c r="H4082" s="1">
        <v>2375.0100000000002</v>
      </c>
      <c r="I4082" s="6">
        <v>16923.87</v>
      </c>
      <c r="J4082" s="86"/>
      <c r="K4082" s="86"/>
      <c r="L4082" s="85"/>
      <c r="M4082" s="85"/>
      <c r="N4082" s="85"/>
      <c r="O4082" s="85"/>
      <c r="P4082" s="85"/>
      <c r="Q4082" s="1">
        <f t="shared" si="63"/>
        <v>16923.87</v>
      </c>
    </row>
    <row r="4083" spans="1:17" x14ac:dyDescent="0.25">
      <c r="A4083" s="83" t="s">
        <v>11751</v>
      </c>
      <c r="B4083" s="84" t="s">
        <v>19456</v>
      </c>
      <c r="C4083" s="7">
        <v>71</v>
      </c>
      <c r="D4083" s="7">
        <v>3</v>
      </c>
      <c r="E4083" s="1">
        <v>480.08</v>
      </c>
      <c r="F4083" s="1">
        <v>83.07</v>
      </c>
      <c r="G4083" s="1">
        <v>264.94</v>
      </c>
      <c r="H4083" s="1">
        <v>51.16</v>
      </c>
      <c r="I4083" s="6">
        <v>399.17</v>
      </c>
      <c r="J4083" s="86"/>
      <c r="K4083" s="86"/>
      <c r="L4083" s="85"/>
      <c r="M4083" s="85"/>
      <c r="N4083" s="85"/>
      <c r="O4083" s="85"/>
      <c r="P4083" s="85"/>
      <c r="Q4083" s="1">
        <f t="shared" si="63"/>
        <v>399.17</v>
      </c>
    </row>
    <row r="4084" spans="1:17" x14ac:dyDescent="0.25">
      <c r="A4084" s="83" t="s">
        <v>11752</v>
      </c>
      <c r="B4084" s="84" t="s">
        <v>19457</v>
      </c>
      <c r="C4084" s="7">
        <v>596</v>
      </c>
      <c r="D4084" s="7">
        <v>20</v>
      </c>
      <c r="E4084" s="1">
        <v>16695.09</v>
      </c>
      <c r="F4084" s="1">
        <v>697.32</v>
      </c>
      <c r="G4084" s="1">
        <v>1766.25</v>
      </c>
      <c r="H4084" s="1">
        <v>1778.99</v>
      </c>
      <c r="I4084" s="6">
        <v>4242.5600000000004</v>
      </c>
      <c r="J4084" s="86"/>
      <c r="K4084" s="86"/>
      <c r="L4084" s="85"/>
      <c r="M4084" s="85"/>
      <c r="N4084" s="85"/>
      <c r="O4084" s="85"/>
      <c r="P4084" s="85"/>
      <c r="Q4084" s="1">
        <f t="shared" si="63"/>
        <v>4242.5600000000004</v>
      </c>
    </row>
    <row r="4085" spans="1:17" x14ac:dyDescent="0.25">
      <c r="A4085" s="83" t="s">
        <v>11753</v>
      </c>
      <c r="B4085" s="84" t="s">
        <v>19458</v>
      </c>
      <c r="C4085" s="7">
        <v>160</v>
      </c>
      <c r="D4085" s="7">
        <v>14</v>
      </c>
      <c r="E4085" s="1">
        <v>3209.01</v>
      </c>
      <c r="F4085" s="1">
        <v>187.2</v>
      </c>
      <c r="G4085" s="1">
        <v>1236.3800000000001</v>
      </c>
      <c r="H4085" s="1">
        <v>341.94</v>
      </c>
      <c r="I4085" s="6">
        <v>1765.52</v>
      </c>
      <c r="J4085" s="86"/>
      <c r="K4085" s="86"/>
      <c r="L4085" s="85"/>
      <c r="M4085" s="85"/>
      <c r="N4085" s="85"/>
      <c r="O4085" s="85"/>
      <c r="P4085" s="85"/>
      <c r="Q4085" s="1">
        <f t="shared" si="63"/>
        <v>1765.52</v>
      </c>
    </row>
    <row r="4086" spans="1:17" x14ac:dyDescent="0.25">
      <c r="A4086" s="83" t="s">
        <v>11754</v>
      </c>
      <c r="B4086" s="84" t="s">
        <v>19459</v>
      </c>
      <c r="C4086" s="7">
        <v>26</v>
      </c>
      <c r="D4086" s="7">
        <v>0</v>
      </c>
      <c r="E4086" s="1">
        <v>0</v>
      </c>
      <c r="F4086" s="1">
        <v>30.42</v>
      </c>
      <c r="G4086" s="1">
        <v>0</v>
      </c>
      <c r="H4086" s="1">
        <v>0</v>
      </c>
      <c r="I4086" s="6">
        <v>30.42</v>
      </c>
      <c r="J4086" s="86"/>
      <c r="K4086" s="86"/>
      <c r="L4086" s="85"/>
      <c r="M4086" s="85"/>
      <c r="N4086" s="85"/>
      <c r="O4086" s="85"/>
      <c r="P4086" s="85"/>
      <c r="Q4086" s="1">
        <f t="shared" si="63"/>
        <v>30.42</v>
      </c>
    </row>
    <row r="4087" spans="1:17" x14ac:dyDescent="0.25">
      <c r="A4087" s="83" t="s">
        <v>11755</v>
      </c>
      <c r="B4087" s="84" t="s">
        <v>19460</v>
      </c>
      <c r="C4087" s="7">
        <v>5</v>
      </c>
      <c r="D4087" s="7">
        <v>1</v>
      </c>
      <c r="E4087" s="1">
        <v>2704.56</v>
      </c>
      <c r="F4087" s="1">
        <v>5.85</v>
      </c>
      <c r="G4087" s="1">
        <v>88.31</v>
      </c>
      <c r="H4087" s="1">
        <v>288.19</v>
      </c>
      <c r="I4087" s="6">
        <v>382.35</v>
      </c>
      <c r="J4087" s="86"/>
      <c r="K4087" s="86"/>
      <c r="L4087" s="85"/>
      <c r="M4087" s="85"/>
      <c r="N4087" s="85"/>
      <c r="O4087" s="85"/>
      <c r="P4087" s="85"/>
      <c r="Q4087" s="1">
        <f t="shared" si="63"/>
        <v>382.35</v>
      </c>
    </row>
    <row r="4088" spans="1:17" x14ac:dyDescent="0.25">
      <c r="A4088" s="83" t="s">
        <v>11756</v>
      </c>
      <c r="B4088" s="84" t="s">
        <v>19461</v>
      </c>
      <c r="C4088" s="7">
        <v>142</v>
      </c>
      <c r="D4088" s="7">
        <v>0</v>
      </c>
      <c r="E4088" s="1">
        <v>0</v>
      </c>
      <c r="F4088" s="1">
        <v>166.14</v>
      </c>
      <c r="G4088" s="1">
        <v>0</v>
      </c>
      <c r="H4088" s="1">
        <v>0</v>
      </c>
      <c r="I4088" s="6">
        <v>166.14</v>
      </c>
      <c r="J4088" s="86"/>
      <c r="K4088" s="86"/>
      <c r="L4088" s="85"/>
      <c r="M4088" s="85"/>
      <c r="N4088" s="85"/>
      <c r="O4088" s="85"/>
      <c r="P4088" s="85"/>
      <c r="Q4088" s="1">
        <f t="shared" si="63"/>
        <v>166.14</v>
      </c>
    </row>
    <row r="4089" spans="1:17" x14ac:dyDescent="0.25">
      <c r="A4089" s="83" t="s">
        <v>11757</v>
      </c>
      <c r="B4089" s="84" t="s">
        <v>19462</v>
      </c>
      <c r="C4089" s="7">
        <v>45</v>
      </c>
      <c r="D4089" s="7">
        <v>1</v>
      </c>
      <c r="E4089" s="1">
        <v>186.61</v>
      </c>
      <c r="F4089" s="1">
        <v>52.65</v>
      </c>
      <c r="G4089" s="1">
        <v>88.31</v>
      </c>
      <c r="H4089" s="1">
        <v>19.89</v>
      </c>
      <c r="I4089" s="6">
        <v>160.85</v>
      </c>
      <c r="J4089" s="86"/>
      <c r="K4089" s="86"/>
      <c r="L4089" s="85"/>
      <c r="M4089" s="85"/>
      <c r="N4089" s="85"/>
      <c r="O4089" s="85"/>
      <c r="P4089" s="85"/>
      <c r="Q4089" s="1">
        <f t="shared" si="63"/>
        <v>160.85</v>
      </c>
    </row>
    <row r="4090" spans="1:17" x14ac:dyDescent="0.25">
      <c r="A4090" s="83" t="s">
        <v>11758</v>
      </c>
      <c r="B4090" s="84" t="s">
        <v>19463</v>
      </c>
      <c r="C4090" s="7">
        <v>56</v>
      </c>
      <c r="D4090" s="7">
        <v>0</v>
      </c>
      <c r="E4090" s="1">
        <v>0</v>
      </c>
      <c r="F4090" s="1">
        <v>65.52</v>
      </c>
      <c r="G4090" s="1">
        <v>0</v>
      </c>
      <c r="H4090" s="1">
        <v>0</v>
      </c>
      <c r="I4090" s="6">
        <v>65.52</v>
      </c>
      <c r="J4090" s="86"/>
      <c r="K4090" s="86"/>
      <c r="L4090" s="85"/>
      <c r="M4090" s="85"/>
      <c r="N4090" s="85"/>
      <c r="O4090" s="85"/>
      <c r="P4090" s="85"/>
      <c r="Q4090" s="1">
        <f t="shared" si="63"/>
        <v>65.52</v>
      </c>
    </row>
    <row r="4091" spans="1:17" x14ac:dyDescent="0.25">
      <c r="A4091" s="83" t="s">
        <v>11759</v>
      </c>
      <c r="B4091" s="84" t="s">
        <v>19464</v>
      </c>
      <c r="C4091" s="7">
        <v>327</v>
      </c>
      <c r="D4091" s="7">
        <v>2</v>
      </c>
      <c r="E4091" s="1">
        <v>350.8</v>
      </c>
      <c r="F4091" s="1">
        <v>382.59</v>
      </c>
      <c r="G4091" s="1">
        <v>176.62</v>
      </c>
      <c r="H4091" s="1">
        <v>37.380000000000003</v>
      </c>
      <c r="I4091" s="6">
        <v>596.59</v>
      </c>
      <c r="J4091" s="86"/>
      <c r="K4091" s="86"/>
      <c r="L4091" s="85"/>
      <c r="M4091" s="85"/>
      <c r="N4091" s="85"/>
      <c r="O4091" s="85"/>
      <c r="P4091" s="85"/>
      <c r="Q4091" s="1">
        <f t="shared" si="63"/>
        <v>596.59</v>
      </c>
    </row>
    <row r="4092" spans="1:17" x14ac:dyDescent="0.25">
      <c r="A4092" s="83" t="s">
        <v>11760</v>
      </c>
      <c r="B4092" s="84" t="s">
        <v>19465</v>
      </c>
      <c r="C4092" s="7">
        <v>75</v>
      </c>
      <c r="D4092" s="7">
        <v>1</v>
      </c>
      <c r="E4092" s="1">
        <v>860.41</v>
      </c>
      <c r="F4092" s="1">
        <v>87.75</v>
      </c>
      <c r="G4092" s="1">
        <v>88.31</v>
      </c>
      <c r="H4092" s="1">
        <v>91.68</v>
      </c>
      <c r="I4092" s="6">
        <v>267.74</v>
      </c>
      <c r="J4092" s="86"/>
      <c r="K4092" s="86"/>
      <c r="L4092" s="85"/>
      <c r="M4092" s="85"/>
      <c r="N4092" s="85"/>
      <c r="O4092" s="85"/>
      <c r="P4092" s="85"/>
      <c r="Q4092" s="1">
        <f t="shared" si="63"/>
        <v>267.74</v>
      </c>
    </row>
    <row r="4093" spans="1:17" x14ac:dyDescent="0.25">
      <c r="A4093" s="83" t="s">
        <v>11761</v>
      </c>
      <c r="B4093" s="84" t="s">
        <v>19466</v>
      </c>
      <c r="C4093" s="7">
        <v>36</v>
      </c>
      <c r="D4093" s="7">
        <v>0</v>
      </c>
      <c r="E4093" s="1">
        <v>0</v>
      </c>
      <c r="F4093" s="1">
        <v>42.12</v>
      </c>
      <c r="G4093" s="1">
        <v>0</v>
      </c>
      <c r="H4093" s="1">
        <v>0</v>
      </c>
      <c r="I4093" s="6">
        <v>42.12</v>
      </c>
      <c r="J4093" s="86"/>
      <c r="K4093" s="86"/>
      <c r="L4093" s="85"/>
      <c r="M4093" s="85"/>
      <c r="N4093" s="85"/>
      <c r="O4093" s="85"/>
      <c r="P4093" s="85"/>
      <c r="Q4093" s="1">
        <f t="shared" si="63"/>
        <v>42.12</v>
      </c>
    </row>
    <row r="4094" spans="1:17" x14ac:dyDescent="0.25">
      <c r="A4094" s="83" t="s">
        <v>11762</v>
      </c>
      <c r="B4094" s="84" t="s">
        <v>19467</v>
      </c>
      <c r="C4094" s="7">
        <v>274</v>
      </c>
      <c r="D4094" s="7">
        <v>10</v>
      </c>
      <c r="E4094" s="1">
        <v>1864.79</v>
      </c>
      <c r="F4094" s="1">
        <v>320.58</v>
      </c>
      <c r="G4094" s="1">
        <v>883.12</v>
      </c>
      <c r="H4094" s="1">
        <v>198.71</v>
      </c>
      <c r="I4094" s="6">
        <v>1402.41</v>
      </c>
      <c r="J4094" s="86"/>
      <c r="K4094" s="86"/>
      <c r="L4094" s="85"/>
      <c r="M4094" s="85"/>
      <c r="N4094" s="85"/>
      <c r="O4094" s="85"/>
      <c r="P4094" s="85"/>
      <c r="Q4094" s="1">
        <f t="shared" si="63"/>
        <v>1402.41</v>
      </c>
    </row>
    <row r="4095" spans="1:17" x14ac:dyDescent="0.25">
      <c r="A4095" s="83" t="s">
        <v>11763</v>
      </c>
      <c r="B4095" s="84" t="s">
        <v>19468</v>
      </c>
      <c r="C4095" s="7">
        <v>15</v>
      </c>
      <c r="D4095" s="7">
        <v>1</v>
      </c>
      <c r="E4095" s="1">
        <v>5769.72</v>
      </c>
      <c r="F4095" s="1">
        <v>17.55</v>
      </c>
      <c r="G4095" s="1">
        <v>88.31</v>
      </c>
      <c r="H4095" s="1">
        <v>614.80999999999995</v>
      </c>
      <c r="I4095" s="6">
        <v>720.67</v>
      </c>
      <c r="J4095" s="86"/>
      <c r="K4095" s="86"/>
      <c r="L4095" s="85"/>
      <c r="M4095" s="85"/>
      <c r="N4095" s="85"/>
      <c r="O4095" s="85"/>
      <c r="P4095" s="85"/>
      <c r="Q4095" s="1">
        <f t="shared" si="63"/>
        <v>720.67</v>
      </c>
    </row>
    <row r="4096" spans="1:17" x14ac:dyDescent="0.25">
      <c r="A4096" s="83" t="s">
        <v>11764</v>
      </c>
      <c r="B4096" s="84" t="s">
        <v>19469</v>
      </c>
      <c r="C4096" s="7">
        <v>90</v>
      </c>
      <c r="D4096" s="7">
        <v>5</v>
      </c>
      <c r="E4096" s="1">
        <v>995.26</v>
      </c>
      <c r="F4096" s="1">
        <v>105.3</v>
      </c>
      <c r="G4096" s="1">
        <v>441.56</v>
      </c>
      <c r="H4096" s="1">
        <v>106.06</v>
      </c>
      <c r="I4096" s="6">
        <v>652.91999999999996</v>
      </c>
      <c r="J4096" s="86"/>
      <c r="K4096" s="86"/>
      <c r="L4096" s="85"/>
      <c r="M4096" s="85"/>
      <c r="N4096" s="85"/>
      <c r="O4096" s="85"/>
      <c r="P4096" s="85"/>
      <c r="Q4096" s="1">
        <f t="shared" si="63"/>
        <v>652.91999999999996</v>
      </c>
    </row>
    <row r="4097" spans="1:17" x14ac:dyDescent="0.25">
      <c r="A4097" s="83" t="s">
        <v>11765</v>
      </c>
      <c r="B4097" s="84" t="s">
        <v>19470</v>
      </c>
      <c r="C4097" s="7">
        <v>2322</v>
      </c>
      <c r="D4097" s="7">
        <v>33</v>
      </c>
      <c r="E4097" s="1">
        <v>113363.37</v>
      </c>
      <c r="F4097" s="1">
        <v>2716.73</v>
      </c>
      <c r="G4097" s="1">
        <v>2914.3</v>
      </c>
      <c r="H4097" s="1">
        <v>12079.76</v>
      </c>
      <c r="I4097" s="6">
        <v>17710.79</v>
      </c>
      <c r="J4097" s="86"/>
      <c r="K4097" s="86"/>
      <c r="L4097" s="85"/>
      <c r="M4097" s="85"/>
      <c r="N4097" s="85"/>
      <c r="O4097" s="85"/>
      <c r="P4097" s="85"/>
      <c r="Q4097" s="1">
        <f t="shared" si="63"/>
        <v>17710.79</v>
      </c>
    </row>
    <row r="4098" spans="1:17" x14ac:dyDescent="0.25">
      <c r="A4098" s="83" t="s">
        <v>11766</v>
      </c>
      <c r="B4098" s="84" t="s">
        <v>19471</v>
      </c>
      <c r="C4098" s="7">
        <v>1659</v>
      </c>
      <c r="D4098" s="7">
        <v>24</v>
      </c>
      <c r="E4098" s="1">
        <v>27032.68</v>
      </c>
      <c r="F4098" s="1">
        <v>1941.02</v>
      </c>
      <c r="G4098" s="1">
        <v>2119.5</v>
      </c>
      <c r="H4098" s="1">
        <v>2880.54</v>
      </c>
      <c r="I4098" s="6">
        <v>6941.06</v>
      </c>
      <c r="J4098" s="86"/>
      <c r="K4098" s="86"/>
      <c r="L4098" s="85"/>
      <c r="M4098" s="85"/>
      <c r="N4098" s="85"/>
      <c r="O4098" s="85"/>
      <c r="P4098" s="85"/>
      <c r="Q4098" s="1">
        <f t="shared" si="63"/>
        <v>6941.06</v>
      </c>
    </row>
    <row r="4099" spans="1:17" x14ac:dyDescent="0.25">
      <c r="A4099" s="83" t="s">
        <v>11767</v>
      </c>
      <c r="B4099" s="84" t="s">
        <v>19472</v>
      </c>
      <c r="C4099" s="7">
        <v>1940</v>
      </c>
      <c r="D4099" s="7">
        <v>9</v>
      </c>
      <c r="E4099" s="1">
        <v>4222.1000000000004</v>
      </c>
      <c r="F4099" s="1">
        <v>2269.79</v>
      </c>
      <c r="G4099" s="1">
        <v>794.81</v>
      </c>
      <c r="H4099" s="1">
        <v>449.9</v>
      </c>
      <c r="I4099" s="6">
        <v>3514.5</v>
      </c>
      <c r="J4099" s="86"/>
      <c r="K4099" s="86"/>
      <c r="L4099" s="85"/>
      <c r="M4099" s="85"/>
      <c r="N4099" s="85"/>
      <c r="O4099" s="85"/>
      <c r="P4099" s="85"/>
      <c r="Q4099" s="1">
        <f t="shared" si="63"/>
        <v>3514.5</v>
      </c>
    </row>
    <row r="4100" spans="1:17" x14ac:dyDescent="0.25">
      <c r="A4100" s="83" t="s">
        <v>11768</v>
      </c>
      <c r="B4100" s="84" t="s">
        <v>19473</v>
      </c>
      <c r="C4100" s="7">
        <v>1226</v>
      </c>
      <c r="D4100" s="7">
        <v>8</v>
      </c>
      <c r="E4100" s="1">
        <v>46351.59</v>
      </c>
      <c r="F4100" s="1">
        <v>1434.42</v>
      </c>
      <c r="G4100" s="1">
        <v>706.5</v>
      </c>
      <c r="H4100" s="1">
        <v>4939.13</v>
      </c>
      <c r="I4100" s="6">
        <v>7080.05</v>
      </c>
      <c r="J4100" s="86"/>
      <c r="K4100" s="86"/>
      <c r="L4100" s="85"/>
      <c r="M4100" s="85"/>
      <c r="N4100" s="85"/>
      <c r="O4100" s="85"/>
      <c r="P4100" s="85"/>
      <c r="Q4100" s="1">
        <f t="shared" si="63"/>
        <v>7080.05</v>
      </c>
    </row>
    <row r="4101" spans="1:17" x14ac:dyDescent="0.25">
      <c r="A4101" s="83" t="s">
        <v>11769</v>
      </c>
      <c r="B4101" s="84" t="s">
        <v>19474</v>
      </c>
      <c r="C4101" s="7">
        <v>2925</v>
      </c>
      <c r="D4101" s="7">
        <v>62</v>
      </c>
      <c r="E4101" s="1">
        <v>14649.62</v>
      </c>
      <c r="F4101" s="1">
        <v>3422.24</v>
      </c>
      <c r="G4101" s="1">
        <v>5475.36</v>
      </c>
      <c r="H4101" s="1">
        <v>1561.03</v>
      </c>
      <c r="I4101" s="6">
        <v>10458.629999999999</v>
      </c>
      <c r="J4101" s="86"/>
      <c r="K4101" s="86"/>
      <c r="L4101" s="85"/>
      <c r="M4101" s="85"/>
      <c r="N4101" s="85"/>
      <c r="O4101" s="85"/>
      <c r="P4101" s="85"/>
      <c r="Q4101" s="1">
        <f t="shared" si="63"/>
        <v>10458.629999999999</v>
      </c>
    </row>
    <row r="4102" spans="1:17" x14ac:dyDescent="0.25">
      <c r="A4102" s="83" t="s">
        <v>11770</v>
      </c>
      <c r="B4102" s="84" t="s">
        <v>19475</v>
      </c>
      <c r="C4102" s="7">
        <v>2807</v>
      </c>
      <c r="D4102" s="7">
        <v>44</v>
      </c>
      <c r="E4102" s="1">
        <v>12038.32</v>
      </c>
      <c r="F4102" s="1">
        <v>3284.18</v>
      </c>
      <c r="G4102" s="1">
        <v>3885.74</v>
      </c>
      <c r="H4102" s="1">
        <v>1282.78</v>
      </c>
      <c r="I4102" s="6">
        <v>8452.7000000000007</v>
      </c>
      <c r="J4102" s="86"/>
      <c r="K4102" s="86"/>
      <c r="L4102" s="85"/>
      <c r="M4102" s="85"/>
      <c r="N4102" s="85"/>
      <c r="O4102" s="85"/>
      <c r="P4102" s="85"/>
      <c r="Q4102" s="1">
        <f t="shared" si="63"/>
        <v>8452.7000000000007</v>
      </c>
    </row>
    <row r="4103" spans="1:17" x14ac:dyDescent="0.25">
      <c r="A4103" s="83" t="s">
        <v>11771</v>
      </c>
      <c r="B4103" s="84" t="s">
        <v>19476</v>
      </c>
      <c r="C4103" s="7">
        <v>2978</v>
      </c>
      <c r="D4103" s="7">
        <v>40</v>
      </c>
      <c r="E4103" s="1">
        <v>129405.13</v>
      </c>
      <c r="F4103" s="1">
        <v>3484.25</v>
      </c>
      <c r="G4103" s="1">
        <v>3532.5</v>
      </c>
      <c r="H4103" s="1">
        <v>13789.14</v>
      </c>
      <c r="I4103" s="6">
        <v>20805.89</v>
      </c>
      <c r="J4103" s="86"/>
      <c r="K4103" s="86"/>
      <c r="L4103" s="85"/>
      <c r="M4103" s="85"/>
      <c r="N4103" s="85"/>
      <c r="O4103" s="85"/>
      <c r="P4103" s="85"/>
      <c r="Q4103" s="1">
        <f t="shared" si="63"/>
        <v>20805.89</v>
      </c>
    </row>
    <row r="4104" spans="1:17" x14ac:dyDescent="0.25">
      <c r="A4104" s="83" t="s">
        <v>11772</v>
      </c>
      <c r="B4104" s="84" t="s">
        <v>19477</v>
      </c>
      <c r="C4104" s="7">
        <v>1450</v>
      </c>
      <c r="D4104" s="7">
        <v>12</v>
      </c>
      <c r="E4104" s="1">
        <v>3804.31</v>
      </c>
      <c r="F4104" s="1">
        <v>1696.5</v>
      </c>
      <c r="G4104" s="1">
        <v>1059.74</v>
      </c>
      <c r="H4104" s="1">
        <v>405.38</v>
      </c>
      <c r="I4104" s="6">
        <v>3161.62</v>
      </c>
      <c r="J4104" s="86"/>
      <c r="K4104" s="86"/>
      <c r="L4104" s="85"/>
      <c r="M4104" s="85"/>
      <c r="N4104" s="85"/>
      <c r="O4104" s="85"/>
      <c r="P4104" s="85"/>
      <c r="Q4104" s="1">
        <f t="shared" si="63"/>
        <v>3161.62</v>
      </c>
    </row>
    <row r="4105" spans="1:17" x14ac:dyDescent="0.25">
      <c r="A4105" s="83" t="s">
        <v>11773</v>
      </c>
      <c r="B4105" s="84" t="s">
        <v>19478</v>
      </c>
      <c r="C4105" s="7">
        <v>2139</v>
      </c>
      <c r="D4105" s="7">
        <v>27</v>
      </c>
      <c r="E4105" s="1">
        <v>139062.99</v>
      </c>
      <c r="F4105" s="1">
        <v>2502.62</v>
      </c>
      <c r="G4105" s="1">
        <v>2384.4299999999998</v>
      </c>
      <c r="H4105" s="1">
        <v>14818.26</v>
      </c>
      <c r="I4105" s="6">
        <v>19705.310000000001</v>
      </c>
      <c r="J4105" s="86"/>
      <c r="K4105" s="86"/>
      <c r="L4105" s="85"/>
      <c r="M4105" s="85"/>
      <c r="N4105" s="85"/>
      <c r="O4105" s="85"/>
      <c r="P4105" s="85"/>
      <c r="Q4105" s="1">
        <f t="shared" si="63"/>
        <v>19705.310000000001</v>
      </c>
    </row>
    <row r="4106" spans="1:17" x14ac:dyDescent="0.25">
      <c r="A4106" s="83" t="s">
        <v>11774</v>
      </c>
      <c r="B4106" s="84" t="s">
        <v>19479</v>
      </c>
      <c r="C4106" s="7">
        <v>5073</v>
      </c>
      <c r="D4106" s="7">
        <v>71</v>
      </c>
      <c r="E4106" s="1">
        <v>57234.54</v>
      </c>
      <c r="F4106" s="1">
        <v>5935.39</v>
      </c>
      <c r="G4106" s="1">
        <v>6270.18</v>
      </c>
      <c r="H4106" s="1">
        <v>6098.79</v>
      </c>
      <c r="I4106" s="6">
        <v>18304.36</v>
      </c>
      <c r="J4106" s="86"/>
      <c r="K4106" s="86"/>
      <c r="L4106" s="85"/>
      <c r="M4106" s="85"/>
      <c r="N4106" s="85"/>
      <c r="O4106" s="85"/>
      <c r="P4106" s="85"/>
      <c r="Q4106" s="1">
        <f t="shared" si="63"/>
        <v>18304.36</v>
      </c>
    </row>
    <row r="4107" spans="1:17" x14ac:dyDescent="0.25">
      <c r="A4107" s="83" t="s">
        <v>11775</v>
      </c>
      <c r="B4107" s="84" t="s">
        <v>19480</v>
      </c>
      <c r="C4107" s="7">
        <v>2595</v>
      </c>
      <c r="D4107" s="7">
        <v>28</v>
      </c>
      <c r="E4107" s="1">
        <v>37581.58</v>
      </c>
      <c r="F4107" s="1">
        <v>3036.14</v>
      </c>
      <c r="G4107" s="1">
        <v>2472.7399999999998</v>
      </c>
      <c r="H4107" s="1">
        <v>4004.62</v>
      </c>
      <c r="I4107" s="6">
        <v>9513.5</v>
      </c>
      <c r="J4107" s="86"/>
      <c r="K4107" s="86"/>
      <c r="L4107" s="85"/>
      <c r="M4107" s="85"/>
      <c r="N4107" s="85"/>
      <c r="O4107" s="85"/>
      <c r="P4107" s="85"/>
      <c r="Q4107" s="1">
        <f t="shared" si="63"/>
        <v>9513.5</v>
      </c>
    </row>
    <row r="4108" spans="1:17" x14ac:dyDescent="0.25">
      <c r="A4108" s="83" t="s">
        <v>11776</v>
      </c>
      <c r="B4108" s="84" t="s">
        <v>19481</v>
      </c>
      <c r="C4108" s="7">
        <v>1294</v>
      </c>
      <c r="D4108" s="7">
        <v>3</v>
      </c>
      <c r="E4108" s="1">
        <v>804.17</v>
      </c>
      <c r="F4108" s="1">
        <v>1513.98</v>
      </c>
      <c r="G4108" s="1">
        <v>264.94</v>
      </c>
      <c r="H4108" s="1">
        <v>85.69</v>
      </c>
      <c r="I4108" s="6">
        <v>1864.61</v>
      </c>
      <c r="J4108" s="86"/>
      <c r="K4108" s="86"/>
      <c r="L4108" s="85"/>
      <c r="M4108" s="85"/>
      <c r="N4108" s="85"/>
      <c r="O4108" s="85"/>
      <c r="P4108" s="85"/>
      <c r="Q4108" s="1">
        <f t="shared" si="63"/>
        <v>1864.61</v>
      </c>
    </row>
    <row r="4109" spans="1:17" x14ac:dyDescent="0.25">
      <c r="A4109" s="83" t="s">
        <v>11777</v>
      </c>
      <c r="B4109" s="84" t="s">
        <v>19482</v>
      </c>
      <c r="C4109" s="7">
        <v>4218</v>
      </c>
      <c r="D4109" s="7">
        <v>68</v>
      </c>
      <c r="E4109" s="1">
        <v>120171.37</v>
      </c>
      <c r="F4109" s="1">
        <v>4935.05</v>
      </c>
      <c r="G4109" s="1">
        <v>6005.24</v>
      </c>
      <c r="H4109" s="1">
        <v>12805.2</v>
      </c>
      <c r="I4109" s="6">
        <v>23745.49</v>
      </c>
      <c r="J4109" s="86"/>
      <c r="K4109" s="86"/>
      <c r="L4109" s="85"/>
      <c r="M4109" s="85"/>
      <c r="N4109" s="85"/>
      <c r="O4109" s="85"/>
      <c r="P4109" s="85"/>
      <c r="Q4109" s="1">
        <f t="shared" si="63"/>
        <v>23745.49</v>
      </c>
    </row>
    <row r="4110" spans="1:17" x14ac:dyDescent="0.25">
      <c r="A4110" s="83" t="s">
        <v>11778</v>
      </c>
      <c r="B4110" s="84" t="s">
        <v>19483</v>
      </c>
      <c r="C4110" s="7">
        <v>3422</v>
      </c>
      <c r="D4110" s="7">
        <v>47</v>
      </c>
      <c r="E4110" s="1">
        <v>15062.22</v>
      </c>
      <c r="F4110" s="1">
        <v>4003.73</v>
      </c>
      <c r="G4110" s="1">
        <v>4150.68</v>
      </c>
      <c r="H4110" s="1">
        <v>1605</v>
      </c>
      <c r="I4110" s="6">
        <v>9759.41</v>
      </c>
      <c r="J4110" s="86"/>
      <c r="K4110" s="86"/>
      <c r="L4110" s="85"/>
      <c r="M4110" s="85"/>
      <c r="N4110" s="85"/>
      <c r="O4110" s="85"/>
      <c r="P4110" s="85"/>
      <c r="Q4110" s="1">
        <f t="shared" ref="Q4110:Q4173" si="64">I4110+P4110</f>
        <v>9759.41</v>
      </c>
    </row>
    <row r="4111" spans="1:17" x14ac:dyDescent="0.25">
      <c r="A4111" s="83" t="s">
        <v>11779</v>
      </c>
      <c r="B4111" s="84" t="s">
        <v>19484</v>
      </c>
      <c r="C4111" s="7">
        <v>4395</v>
      </c>
      <c r="D4111" s="7">
        <v>36</v>
      </c>
      <c r="E4111" s="1">
        <v>51436.11</v>
      </c>
      <c r="F4111" s="1">
        <v>5142.1400000000003</v>
      </c>
      <c r="G4111" s="1">
        <v>3179.24</v>
      </c>
      <c r="H4111" s="1">
        <v>5480.92</v>
      </c>
      <c r="I4111" s="6">
        <v>13802.3</v>
      </c>
      <c r="J4111" s="86"/>
      <c r="K4111" s="86"/>
      <c r="L4111" s="85"/>
      <c r="M4111" s="85"/>
      <c r="N4111" s="85"/>
      <c r="O4111" s="85"/>
      <c r="P4111" s="85"/>
      <c r="Q4111" s="1">
        <f t="shared" si="64"/>
        <v>13802.3</v>
      </c>
    </row>
    <row r="4112" spans="1:17" x14ac:dyDescent="0.25">
      <c r="A4112" s="83" t="s">
        <v>11780</v>
      </c>
      <c r="B4112" s="84" t="s">
        <v>19485</v>
      </c>
      <c r="C4112" s="7">
        <v>8157</v>
      </c>
      <c r="D4112" s="7">
        <v>120</v>
      </c>
      <c r="E4112" s="1">
        <v>243481.79</v>
      </c>
      <c r="F4112" s="1">
        <v>9543.66</v>
      </c>
      <c r="G4112" s="1">
        <v>10597.48</v>
      </c>
      <c r="H4112" s="1">
        <v>25944.9</v>
      </c>
      <c r="I4112" s="6">
        <v>46086.04</v>
      </c>
      <c r="J4112" s="86"/>
      <c r="K4112" s="86"/>
      <c r="L4112" s="85"/>
      <c r="M4112" s="85"/>
      <c r="N4112" s="85"/>
      <c r="O4112" s="85"/>
      <c r="P4112" s="85"/>
      <c r="Q4112" s="1">
        <f t="shared" si="64"/>
        <v>46086.04</v>
      </c>
    </row>
    <row r="4113" spans="1:17" x14ac:dyDescent="0.25">
      <c r="A4113" s="83" t="s">
        <v>11781</v>
      </c>
      <c r="B4113" s="84" t="s">
        <v>19486</v>
      </c>
      <c r="C4113" s="7">
        <v>1007</v>
      </c>
      <c r="D4113" s="7">
        <v>8</v>
      </c>
      <c r="E4113" s="1">
        <v>7496.67</v>
      </c>
      <c r="F4113" s="1">
        <v>1178.18</v>
      </c>
      <c r="G4113" s="1">
        <v>706.5</v>
      </c>
      <c r="H4113" s="1">
        <v>798.83</v>
      </c>
      <c r="I4113" s="6">
        <v>2683.51</v>
      </c>
      <c r="J4113" s="86"/>
      <c r="K4113" s="86"/>
      <c r="L4113" s="85"/>
      <c r="M4113" s="85"/>
      <c r="N4113" s="85"/>
      <c r="O4113" s="85"/>
      <c r="P4113" s="85"/>
      <c r="Q4113" s="1">
        <f t="shared" si="64"/>
        <v>2683.51</v>
      </c>
    </row>
    <row r="4114" spans="1:17" x14ac:dyDescent="0.25">
      <c r="A4114" s="83" t="s">
        <v>11782</v>
      </c>
      <c r="B4114" s="84" t="s">
        <v>19487</v>
      </c>
      <c r="C4114" s="7">
        <v>3389</v>
      </c>
      <c r="D4114" s="7">
        <v>28</v>
      </c>
      <c r="E4114" s="1">
        <v>47307.55</v>
      </c>
      <c r="F4114" s="1">
        <v>3965.12</v>
      </c>
      <c r="G4114" s="1">
        <v>2472.7399999999998</v>
      </c>
      <c r="H4114" s="1">
        <v>5040.99</v>
      </c>
      <c r="I4114" s="6">
        <v>11478.85</v>
      </c>
      <c r="J4114" s="86"/>
      <c r="K4114" s="86"/>
      <c r="L4114" s="85"/>
      <c r="M4114" s="85"/>
      <c r="N4114" s="85"/>
      <c r="O4114" s="85"/>
      <c r="P4114" s="85"/>
      <c r="Q4114" s="1">
        <f t="shared" si="64"/>
        <v>11478.85</v>
      </c>
    </row>
    <row r="4115" spans="1:17" x14ac:dyDescent="0.25">
      <c r="A4115" s="83" t="s">
        <v>11783</v>
      </c>
      <c r="B4115" s="84" t="s">
        <v>19488</v>
      </c>
      <c r="C4115" s="7">
        <v>10016</v>
      </c>
      <c r="D4115" s="7">
        <v>117</v>
      </c>
      <c r="E4115" s="1">
        <v>39499.4</v>
      </c>
      <c r="F4115" s="1">
        <v>11718.69</v>
      </c>
      <c r="G4115" s="1">
        <v>10332.540000000001</v>
      </c>
      <c r="H4115" s="1">
        <v>4208.97</v>
      </c>
      <c r="I4115" s="6">
        <v>26260.2</v>
      </c>
      <c r="J4115" s="86"/>
      <c r="K4115" s="86"/>
      <c r="L4115" s="85"/>
      <c r="M4115" s="85"/>
      <c r="N4115" s="85"/>
      <c r="O4115" s="85"/>
      <c r="P4115" s="85"/>
      <c r="Q4115" s="1">
        <f t="shared" si="64"/>
        <v>26260.2</v>
      </c>
    </row>
    <row r="4116" spans="1:17" x14ac:dyDescent="0.25">
      <c r="A4116" s="83" t="s">
        <v>11784</v>
      </c>
      <c r="B4116" s="84" t="s">
        <v>19489</v>
      </c>
      <c r="C4116" s="7">
        <v>3664</v>
      </c>
      <c r="D4116" s="7">
        <v>26</v>
      </c>
      <c r="E4116" s="1">
        <v>38169.35</v>
      </c>
      <c r="F4116" s="1">
        <v>4286.8599999999997</v>
      </c>
      <c r="G4116" s="1">
        <v>2296.12</v>
      </c>
      <c r="H4116" s="1">
        <v>4067.25</v>
      </c>
      <c r="I4116" s="6">
        <v>10650.23</v>
      </c>
      <c r="J4116" s="86"/>
      <c r="K4116" s="86"/>
      <c r="L4116" s="85"/>
      <c r="M4116" s="85"/>
      <c r="N4116" s="85"/>
      <c r="O4116" s="85"/>
      <c r="P4116" s="85"/>
      <c r="Q4116" s="1">
        <f t="shared" si="64"/>
        <v>10650.23</v>
      </c>
    </row>
    <row r="4117" spans="1:17" x14ac:dyDescent="0.25">
      <c r="A4117" s="83" t="s">
        <v>11785</v>
      </c>
      <c r="B4117" s="84" t="s">
        <v>19490</v>
      </c>
      <c r="C4117" s="7">
        <v>1783</v>
      </c>
      <c r="D4117" s="7">
        <v>19</v>
      </c>
      <c r="E4117" s="1">
        <v>29771.25</v>
      </c>
      <c r="F4117" s="1">
        <v>2086.1</v>
      </c>
      <c r="G4117" s="1">
        <v>1677.94</v>
      </c>
      <c r="H4117" s="1">
        <v>3172.36</v>
      </c>
      <c r="I4117" s="6">
        <v>6936.4</v>
      </c>
      <c r="J4117" s="86"/>
      <c r="K4117" s="86"/>
      <c r="L4117" s="85"/>
      <c r="M4117" s="85"/>
      <c r="N4117" s="85"/>
      <c r="O4117" s="85"/>
      <c r="P4117" s="85"/>
      <c r="Q4117" s="1">
        <f t="shared" si="64"/>
        <v>6936.4</v>
      </c>
    </row>
    <row r="4118" spans="1:17" x14ac:dyDescent="0.25">
      <c r="A4118" s="83" t="s">
        <v>11786</v>
      </c>
      <c r="B4118" s="84" t="s">
        <v>19491</v>
      </c>
      <c r="C4118" s="7">
        <v>5490</v>
      </c>
      <c r="D4118" s="7">
        <v>55</v>
      </c>
      <c r="E4118" s="1">
        <v>96292.800000000003</v>
      </c>
      <c r="F4118" s="1">
        <v>6423.28</v>
      </c>
      <c r="G4118" s="1">
        <v>4857.18</v>
      </c>
      <c r="H4118" s="1">
        <v>10260.75</v>
      </c>
      <c r="I4118" s="6">
        <v>21541.21</v>
      </c>
      <c r="J4118" s="86"/>
      <c r="K4118" s="86"/>
      <c r="L4118" s="85"/>
      <c r="M4118" s="85"/>
      <c r="N4118" s="85"/>
      <c r="O4118" s="85"/>
      <c r="P4118" s="85"/>
      <c r="Q4118" s="1">
        <f t="shared" si="64"/>
        <v>21541.21</v>
      </c>
    </row>
    <row r="4119" spans="1:17" x14ac:dyDescent="0.25">
      <c r="A4119" s="83" t="s">
        <v>11787</v>
      </c>
      <c r="B4119" s="84" t="s">
        <v>19492</v>
      </c>
      <c r="C4119" s="7">
        <v>2628</v>
      </c>
      <c r="D4119" s="7">
        <v>28</v>
      </c>
      <c r="E4119" s="1">
        <v>4861.5600000000004</v>
      </c>
      <c r="F4119" s="1">
        <v>3074.75</v>
      </c>
      <c r="G4119" s="1">
        <v>2472.7399999999998</v>
      </c>
      <c r="H4119" s="1">
        <v>518.04</v>
      </c>
      <c r="I4119" s="6">
        <v>6065.53</v>
      </c>
      <c r="J4119" s="86"/>
      <c r="K4119" s="86"/>
      <c r="L4119" s="85"/>
      <c r="M4119" s="85"/>
      <c r="N4119" s="85"/>
      <c r="O4119" s="85"/>
      <c r="P4119" s="85"/>
      <c r="Q4119" s="1">
        <f t="shared" si="64"/>
        <v>6065.53</v>
      </c>
    </row>
    <row r="4120" spans="1:17" x14ac:dyDescent="0.25">
      <c r="A4120" s="83" t="s">
        <v>11788</v>
      </c>
      <c r="B4120" s="84" t="s">
        <v>19493</v>
      </c>
      <c r="C4120" s="7">
        <v>1533</v>
      </c>
      <c r="D4120" s="7">
        <v>10</v>
      </c>
      <c r="E4120" s="1">
        <v>8263.26</v>
      </c>
      <c r="F4120" s="1">
        <v>1793.61</v>
      </c>
      <c r="G4120" s="1">
        <v>883.12</v>
      </c>
      <c r="H4120" s="1">
        <v>880.51</v>
      </c>
      <c r="I4120" s="6">
        <v>3557.24</v>
      </c>
      <c r="J4120" s="86"/>
      <c r="K4120" s="86"/>
      <c r="L4120" s="85"/>
      <c r="M4120" s="85"/>
      <c r="N4120" s="85"/>
      <c r="O4120" s="85"/>
      <c r="P4120" s="85"/>
      <c r="Q4120" s="1">
        <f t="shared" si="64"/>
        <v>3557.24</v>
      </c>
    </row>
    <row r="4121" spans="1:17" x14ac:dyDescent="0.25">
      <c r="A4121" s="83" t="s">
        <v>11789</v>
      </c>
      <c r="B4121" s="84" t="s">
        <v>19494</v>
      </c>
      <c r="C4121" s="7">
        <v>3277</v>
      </c>
      <c r="D4121" s="7">
        <v>57</v>
      </c>
      <c r="E4121" s="1">
        <v>706449.4</v>
      </c>
      <c r="F4121" s="1">
        <v>3834.08</v>
      </c>
      <c r="G4121" s="1">
        <v>5033.8</v>
      </c>
      <c r="H4121" s="1">
        <v>75277.740000000005</v>
      </c>
      <c r="I4121" s="6">
        <v>84145.62</v>
      </c>
      <c r="J4121" s="86"/>
      <c r="K4121" s="86"/>
      <c r="L4121" s="85"/>
      <c r="M4121" s="85"/>
      <c r="N4121" s="85"/>
      <c r="O4121" s="85"/>
      <c r="P4121" s="85"/>
      <c r="Q4121" s="1">
        <f t="shared" si="64"/>
        <v>84145.62</v>
      </c>
    </row>
    <row r="4122" spans="1:17" x14ac:dyDescent="0.25">
      <c r="A4122" s="83" t="s">
        <v>11790</v>
      </c>
      <c r="B4122" s="84" t="s">
        <v>19495</v>
      </c>
      <c r="C4122" s="7">
        <v>2584</v>
      </c>
      <c r="D4122" s="7">
        <v>21</v>
      </c>
      <c r="E4122" s="1">
        <v>17307.669999999998</v>
      </c>
      <c r="F4122" s="1">
        <v>3023.27</v>
      </c>
      <c r="G4122" s="1">
        <v>1854.56</v>
      </c>
      <c r="H4122" s="1">
        <v>1844.27</v>
      </c>
      <c r="I4122" s="6">
        <v>6722.1</v>
      </c>
      <c r="J4122" s="86"/>
      <c r="K4122" s="86"/>
      <c r="L4122" s="85"/>
      <c r="M4122" s="85"/>
      <c r="N4122" s="85"/>
      <c r="O4122" s="85"/>
      <c r="P4122" s="85"/>
      <c r="Q4122" s="1">
        <f t="shared" si="64"/>
        <v>6722.1</v>
      </c>
    </row>
    <row r="4123" spans="1:17" x14ac:dyDescent="0.25">
      <c r="A4123" s="83" t="s">
        <v>11791</v>
      </c>
      <c r="B4123" s="84" t="s">
        <v>19496</v>
      </c>
      <c r="C4123" s="7">
        <v>2139</v>
      </c>
      <c r="D4123" s="7">
        <v>31</v>
      </c>
      <c r="E4123" s="1">
        <v>15837.18</v>
      </c>
      <c r="F4123" s="1">
        <v>2502.62</v>
      </c>
      <c r="G4123" s="1">
        <v>2737.68</v>
      </c>
      <c r="H4123" s="1">
        <v>1687.58</v>
      </c>
      <c r="I4123" s="6">
        <v>6927.88</v>
      </c>
      <c r="J4123" s="86"/>
      <c r="K4123" s="86"/>
      <c r="L4123" s="85"/>
      <c r="M4123" s="85"/>
      <c r="N4123" s="85"/>
      <c r="O4123" s="85"/>
      <c r="P4123" s="85"/>
      <c r="Q4123" s="1">
        <f t="shared" si="64"/>
        <v>6927.88</v>
      </c>
    </row>
    <row r="4124" spans="1:17" x14ac:dyDescent="0.25">
      <c r="A4124" s="83" t="s">
        <v>11792</v>
      </c>
      <c r="B4124" s="84" t="s">
        <v>19497</v>
      </c>
      <c r="C4124" s="7">
        <v>98519</v>
      </c>
      <c r="D4124" s="7">
        <v>1452</v>
      </c>
      <c r="E4124" s="1">
        <v>1141288.77</v>
      </c>
      <c r="F4124" s="1">
        <v>115266.89</v>
      </c>
      <c r="G4124" s="1">
        <v>128229.49</v>
      </c>
      <c r="H4124" s="1">
        <v>121613.29</v>
      </c>
      <c r="I4124" s="6">
        <v>365109.67</v>
      </c>
      <c r="J4124" s="86"/>
      <c r="K4124" s="86"/>
      <c r="L4124" s="85"/>
      <c r="M4124" s="85"/>
      <c r="N4124" s="85"/>
      <c r="O4124" s="85"/>
      <c r="P4124" s="85"/>
      <c r="Q4124" s="1">
        <f t="shared" si="64"/>
        <v>365109.67</v>
      </c>
    </row>
    <row r="4125" spans="1:17" x14ac:dyDescent="0.25">
      <c r="A4125" s="83" t="s">
        <v>11793</v>
      </c>
      <c r="B4125" s="84" t="s">
        <v>19498</v>
      </c>
      <c r="C4125" s="7">
        <v>1748</v>
      </c>
      <c r="D4125" s="7">
        <v>39</v>
      </c>
      <c r="E4125" s="1">
        <v>59387.839999999997</v>
      </c>
      <c r="F4125" s="1">
        <v>2045.15</v>
      </c>
      <c r="G4125" s="1">
        <v>3444.18</v>
      </c>
      <c r="H4125" s="1">
        <v>6328.24</v>
      </c>
      <c r="I4125" s="6">
        <v>11817.57</v>
      </c>
      <c r="J4125" s="86"/>
      <c r="K4125" s="86"/>
      <c r="L4125" s="85"/>
      <c r="M4125" s="85"/>
      <c r="N4125" s="85"/>
      <c r="O4125" s="85"/>
      <c r="P4125" s="85"/>
      <c r="Q4125" s="1">
        <f t="shared" si="64"/>
        <v>11817.57</v>
      </c>
    </row>
    <row r="4126" spans="1:17" x14ac:dyDescent="0.25">
      <c r="A4126" s="83" t="s">
        <v>11794</v>
      </c>
      <c r="B4126" s="84" t="s">
        <v>19499</v>
      </c>
      <c r="C4126" s="7">
        <v>3539</v>
      </c>
      <c r="D4126" s="7">
        <v>32</v>
      </c>
      <c r="E4126" s="1">
        <v>68147.19</v>
      </c>
      <c r="F4126" s="1">
        <v>4140.62</v>
      </c>
      <c r="G4126" s="1">
        <v>2825.99</v>
      </c>
      <c r="H4126" s="1">
        <v>7261.62</v>
      </c>
      <c r="I4126" s="6">
        <v>14228.23</v>
      </c>
      <c r="J4126" s="86"/>
      <c r="K4126" s="86"/>
      <c r="L4126" s="85"/>
      <c r="M4126" s="85"/>
      <c r="N4126" s="85"/>
      <c r="O4126" s="85"/>
      <c r="P4126" s="85"/>
      <c r="Q4126" s="1">
        <f t="shared" si="64"/>
        <v>14228.23</v>
      </c>
    </row>
    <row r="4127" spans="1:17" x14ac:dyDescent="0.25">
      <c r="A4127" s="83" t="s">
        <v>11795</v>
      </c>
      <c r="B4127" s="84" t="s">
        <v>19500</v>
      </c>
      <c r="C4127" s="7">
        <v>18347</v>
      </c>
      <c r="D4127" s="7">
        <v>227</v>
      </c>
      <c r="E4127" s="1">
        <v>83751.67</v>
      </c>
      <c r="F4127" s="1">
        <v>21465.93</v>
      </c>
      <c r="G4127" s="1">
        <v>20046.900000000001</v>
      </c>
      <c r="H4127" s="1">
        <v>8924.4</v>
      </c>
      <c r="I4127" s="6">
        <v>50437.23</v>
      </c>
      <c r="J4127" s="86"/>
      <c r="K4127" s="86"/>
      <c r="L4127" s="85"/>
      <c r="M4127" s="85"/>
      <c r="N4127" s="85"/>
      <c r="O4127" s="85"/>
      <c r="P4127" s="85"/>
      <c r="Q4127" s="1">
        <f t="shared" si="64"/>
        <v>50437.23</v>
      </c>
    </row>
    <row r="4128" spans="1:17" x14ac:dyDescent="0.25">
      <c r="A4128" s="83" t="s">
        <v>11796</v>
      </c>
      <c r="B4128" s="84" t="s">
        <v>19501</v>
      </c>
      <c r="C4128" s="7">
        <v>3613</v>
      </c>
      <c r="D4128" s="7">
        <v>38</v>
      </c>
      <c r="E4128" s="1">
        <v>11617.12</v>
      </c>
      <c r="F4128" s="1">
        <v>4227.2</v>
      </c>
      <c r="G4128" s="1">
        <v>3355.87</v>
      </c>
      <c r="H4128" s="1">
        <v>1237.9000000000001</v>
      </c>
      <c r="I4128" s="6">
        <v>8820.9699999999993</v>
      </c>
      <c r="J4128" s="86"/>
      <c r="K4128" s="86"/>
      <c r="L4128" s="85"/>
      <c r="M4128" s="85"/>
      <c r="N4128" s="85"/>
      <c r="O4128" s="85"/>
      <c r="P4128" s="85"/>
      <c r="Q4128" s="1">
        <f t="shared" si="64"/>
        <v>8820.9699999999993</v>
      </c>
    </row>
    <row r="4129" spans="1:17" x14ac:dyDescent="0.25">
      <c r="A4129" s="83" t="s">
        <v>11797</v>
      </c>
      <c r="B4129" s="84" t="s">
        <v>19502</v>
      </c>
      <c r="C4129" s="7">
        <v>619</v>
      </c>
      <c r="D4129" s="7">
        <v>26</v>
      </c>
      <c r="E4129" s="1">
        <v>211467.57</v>
      </c>
      <c r="F4129" s="1">
        <v>724.22</v>
      </c>
      <c r="G4129" s="1">
        <v>2296.12</v>
      </c>
      <c r="H4129" s="1">
        <v>22533.53</v>
      </c>
      <c r="I4129" s="6">
        <v>25553.87</v>
      </c>
      <c r="J4129" s="86"/>
      <c r="K4129" s="86"/>
      <c r="L4129" s="85"/>
      <c r="M4129" s="85"/>
      <c r="N4129" s="85"/>
      <c r="O4129" s="85"/>
      <c r="P4129" s="85"/>
      <c r="Q4129" s="1">
        <f t="shared" si="64"/>
        <v>25553.87</v>
      </c>
    </row>
    <row r="4130" spans="1:17" x14ac:dyDescent="0.25">
      <c r="A4130" s="83" t="s">
        <v>11798</v>
      </c>
      <c r="B4130" s="84" t="s">
        <v>19503</v>
      </c>
      <c r="C4130" s="7">
        <v>1063</v>
      </c>
      <c r="D4130" s="7">
        <v>4</v>
      </c>
      <c r="E4130" s="1">
        <v>1131.1400000000001</v>
      </c>
      <c r="F4130" s="1">
        <v>1243.7</v>
      </c>
      <c r="G4130" s="1">
        <v>353.25</v>
      </c>
      <c r="H4130" s="1">
        <v>120.53</v>
      </c>
      <c r="I4130" s="6">
        <v>1717.48</v>
      </c>
      <c r="J4130" s="86"/>
      <c r="K4130" s="86"/>
      <c r="L4130" s="85"/>
      <c r="M4130" s="85"/>
      <c r="N4130" s="85"/>
      <c r="O4130" s="85"/>
      <c r="P4130" s="85"/>
      <c r="Q4130" s="1">
        <f t="shared" si="64"/>
        <v>1717.48</v>
      </c>
    </row>
    <row r="4131" spans="1:17" x14ac:dyDescent="0.25">
      <c r="A4131" s="83" t="s">
        <v>11799</v>
      </c>
      <c r="B4131" s="84" t="s">
        <v>19504</v>
      </c>
      <c r="C4131" s="7">
        <v>215</v>
      </c>
      <c r="D4131" s="7">
        <v>0</v>
      </c>
      <c r="E4131" s="1">
        <v>0</v>
      </c>
      <c r="F4131" s="1">
        <v>251.55</v>
      </c>
      <c r="G4131" s="1">
        <v>0</v>
      </c>
      <c r="H4131" s="1">
        <v>0</v>
      </c>
      <c r="I4131" s="6">
        <v>251.55</v>
      </c>
      <c r="J4131" s="86"/>
      <c r="K4131" s="86"/>
      <c r="L4131" s="85"/>
      <c r="M4131" s="85"/>
      <c r="N4131" s="85"/>
      <c r="O4131" s="85"/>
      <c r="P4131" s="85"/>
      <c r="Q4131" s="1">
        <f t="shared" si="64"/>
        <v>251.55</v>
      </c>
    </row>
    <row r="4132" spans="1:17" x14ac:dyDescent="0.25">
      <c r="A4132" s="83" t="s">
        <v>11800</v>
      </c>
      <c r="B4132" s="84" t="s">
        <v>19505</v>
      </c>
      <c r="C4132" s="7">
        <v>1047</v>
      </c>
      <c r="D4132" s="7">
        <v>4</v>
      </c>
      <c r="E4132" s="1">
        <v>1063.3399999999999</v>
      </c>
      <c r="F4132" s="1">
        <v>1224.98</v>
      </c>
      <c r="G4132" s="1">
        <v>353.25</v>
      </c>
      <c r="H4132" s="1">
        <v>113.3</v>
      </c>
      <c r="I4132" s="6">
        <v>1691.53</v>
      </c>
      <c r="J4132" s="86"/>
      <c r="K4132" s="86"/>
      <c r="L4132" s="85"/>
      <c r="M4132" s="85"/>
      <c r="N4132" s="85"/>
      <c r="O4132" s="85"/>
      <c r="P4132" s="85"/>
      <c r="Q4132" s="1">
        <f t="shared" si="64"/>
        <v>1691.53</v>
      </c>
    </row>
    <row r="4133" spans="1:17" x14ac:dyDescent="0.25">
      <c r="A4133" s="83" t="s">
        <v>11801</v>
      </c>
      <c r="B4133" s="84" t="s">
        <v>19506</v>
      </c>
      <c r="C4133" s="7">
        <v>995</v>
      </c>
      <c r="D4133" s="7">
        <v>20</v>
      </c>
      <c r="E4133" s="1">
        <v>114073.43</v>
      </c>
      <c r="F4133" s="1">
        <v>1164.1400000000001</v>
      </c>
      <c r="G4133" s="1">
        <v>1766.25</v>
      </c>
      <c r="H4133" s="1">
        <v>12155.42</v>
      </c>
      <c r="I4133" s="6">
        <v>15085.81</v>
      </c>
      <c r="J4133" s="86"/>
      <c r="K4133" s="86"/>
      <c r="L4133" s="85"/>
      <c r="M4133" s="85"/>
      <c r="N4133" s="85"/>
      <c r="O4133" s="85"/>
      <c r="P4133" s="85"/>
      <c r="Q4133" s="1">
        <f t="shared" si="64"/>
        <v>15085.81</v>
      </c>
    </row>
    <row r="4134" spans="1:17" x14ac:dyDescent="0.25">
      <c r="A4134" s="83" t="s">
        <v>11802</v>
      </c>
      <c r="B4134" s="84" t="s">
        <v>19507</v>
      </c>
      <c r="C4134" s="7">
        <v>5210</v>
      </c>
      <c r="D4134" s="7">
        <v>71</v>
      </c>
      <c r="E4134" s="1">
        <v>66530</v>
      </c>
      <c r="F4134" s="1">
        <v>6095.68</v>
      </c>
      <c r="G4134" s="1">
        <v>6270.18</v>
      </c>
      <c r="H4134" s="1">
        <v>7089.3</v>
      </c>
      <c r="I4134" s="6">
        <v>19455.16</v>
      </c>
      <c r="J4134" s="86"/>
      <c r="K4134" s="86"/>
      <c r="L4134" s="85"/>
      <c r="M4134" s="85"/>
      <c r="N4134" s="85"/>
      <c r="O4134" s="85"/>
      <c r="P4134" s="85"/>
      <c r="Q4134" s="1">
        <f t="shared" si="64"/>
        <v>19455.16</v>
      </c>
    </row>
    <row r="4135" spans="1:17" x14ac:dyDescent="0.25">
      <c r="A4135" s="83" t="s">
        <v>11803</v>
      </c>
      <c r="B4135" s="84" t="s">
        <v>19508</v>
      </c>
      <c r="C4135" s="7">
        <v>3326</v>
      </c>
      <c r="D4135" s="7">
        <v>41</v>
      </c>
      <c r="E4135" s="1">
        <v>28040.42</v>
      </c>
      <c r="F4135" s="1">
        <v>3891.41</v>
      </c>
      <c r="G4135" s="1">
        <v>3620.81</v>
      </c>
      <c r="H4135" s="1">
        <v>2987.93</v>
      </c>
      <c r="I4135" s="6">
        <v>10500.15</v>
      </c>
      <c r="J4135" s="86"/>
      <c r="K4135" s="86"/>
      <c r="L4135" s="85"/>
      <c r="M4135" s="85"/>
      <c r="N4135" s="85"/>
      <c r="O4135" s="85"/>
      <c r="P4135" s="85"/>
      <c r="Q4135" s="1">
        <f t="shared" si="64"/>
        <v>10500.15</v>
      </c>
    </row>
    <row r="4136" spans="1:17" x14ac:dyDescent="0.25">
      <c r="A4136" s="83" t="s">
        <v>11804</v>
      </c>
      <c r="B4136" s="84" t="s">
        <v>19509</v>
      </c>
      <c r="C4136" s="7">
        <v>2457</v>
      </c>
      <c r="D4136" s="7">
        <v>17</v>
      </c>
      <c r="E4136" s="1">
        <v>5966.93</v>
      </c>
      <c r="F4136" s="1">
        <v>2874.68</v>
      </c>
      <c r="G4136" s="1">
        <v>1501.31</v>
      </c>
      <c r="H4136" s="1">
        <v>635.82000000000005</v>
      </c>
      <c r="I4136" s="6">
        <v>5011.8100000000004</v>
      </c>
      <c r="J4136" s="86"/>
      <c r="K4136" s="86"/>
      <c r="L4136" s="85"/>
      <c r="M4136" s="85"/>
      <c r="N4136" s="85"/>
      <c r="O4136" s="85"/>
      <c r="P4136" s="85"/>
      <c r="Q4136" s="1">
        <f t="shared" si="64"/>
        <v>5011.8100000000004</v>
      </c>
    </row>
    <row r="4137" spans="1:17" x14ac:dyDescent="0.25">
      <c r="A4137" s="83" t="s">
        <v>11805</v>
      </c>
      <c r="B4137" s="84" t="s">
        <v>19510</v>
      </c>
      <c r="C4137" s="7">
        <v>1739</v>
      </c>
      <c r="D4137" s="7">
        <v>25</v>
      </c>
      <c r="E4137" s="1">
        <v>34602.449999999997</v>
      </c>
      <c r="F4137" s="1">
        <v>2034.62</v>
      </c>
      <c r="G4137" s="1">
        <v>2207.81</v>
      </c>
      <c r="H4137" s="1">
        <v>3687.16</v>
      </c>
      <c r="I4137" s="6">
        <v>7929.59</v>
      </c>
      <c r="J4137" s="86"/>
      <c r="K4137" s="86"/>
      <c r="L4137" s="85"/>
      <c r="M4137" s="85"/>
      <c r="N4137" s="85"/>
      <c r="O4137" s="85"/>
      <c r="P4137" s="85"/>
      <c r="Q4137" s="1">
        <f t="shared" si="64"/>
        <v>7929.59</v>
      </c>
    </row>
    <row r="4138" spans="1:17" x14ac:dyDescent="0.25">
      <c r="A4138" s="83" t="s">
        <v>11806</v>
      </c>
      <c r="B4138" s="84" t="s">
        <v>19511</v>
      </c>
      <c r="C4138" s="7">
        <v>1344</v>
      </c>
      <c r="D4138" s="7">
        <v>10</v>
      </c>
      <c r="E4138" s="1">
        <v>7318.41</v>
      </c>
      <c r="F4138" s="1">
        <v>1572.47</v>
      </c>
      <c r="G4138" s="1">
        <v>883.12</v>
      </c>
      <c r="H4138" s="1">
        <v>779.83</v>
      </c>
      <c r="I4138" s="6">
        <v>3235.42</v>
      </c>
      <c r="J4138" s="86"/>
      <c r="K4138" s="86"/>
      <c r="L4138" s="85"/>
      <c r="M4138" s="85"/>
      <c r="N4138" s="85"/>
      <c r="O4138" s="85"/>
      <c r="P4138" s="85"/>
      <c r="Q4138" s="1">
        <f t="shared" si="64"/>
        <v>3235.42</v>
      </c>
    </row>
    <row r="4139" spans="1:17" x14ac:dyDescent="0.25">
      <c r="A4139" s="83" t="s">
        <v>11807</v>
      </c>
      <c r="B4139" s="84" t="s">
        <v>19512</v>
      </c>
      <c r="C4139" s="7">
        <v>2963</v>
      </c>
      <c r="D4139" s="7">
        <v>50</v>
      </c>
      <c r="E4139" s="1">
        <v>95241.19</v>
      </c>
      <c r="F4139" s="1">
        <v>3466.7</v>
      </c>
      <c r="G4139" s="1">
        <v>4415.62</v>
      </c>
      <c r="H4139" s="1">
        <v>10148.700000000001</v>
      </c>
      <c r="I4139" s="6">
        <v>18031.02</v>
      </c>
      <c r="J4139" s="86"/>
      <c r="K4139" s="86"/>
      <c r="L4139" s="85"/>
      <c r="M4139" s="85"/>
      <c r="N4139" s="85"/>
      <c r="O4139" s="85"/>
      <c r="P4139" s="85"/>
      <c r="Q4139" s="1">
        <f t="shared" si="64"/>
        <v>18031.02</v>
      </c>
    </row>
    <row r="4140" spans="1:17" x14ac:dyDescent="0.25">
      <c r="A4140" s="83" t="s">
        <v>11808</v>
      </c>
      <c r="B4140" s="84" t="s">
        <v>19513</v>
      </c>
      <c r="C4140" s="7">
        <v>969</v>
      </c>
      <c r="D4140" s="7">
        <v>2</v>
      </c>
      <c r="E4140" s="1">
        <v>703.69</v>
      </c>
      <c r="F4140" s="1">
        <v>1133.73</v>
      </c>
      <c r="G4140" s="1">
        <v>176.62</v>
      </c>
      <c r="H4140" s="1">
        <v>74.98</v>
      </c>
      <c r="I4140" s="6">
        <v>1385.33</v>
      </c>
      <c r="J4140" s="86"/>
      <c r="K4140" s="86"/>
      <c r="L4140" s="85"/>
      <c r="M4140" s="85"/>
      <c r="N4140" s="85"/>
      <c r="O4140" s="85"/>
      <c r="P4140" s="85"/>
      <c r="Q4140" s="1">
        <f t="shared" si="64"/>
        <v>1385.33</v>
      </c>
    </row>
    <row r="4141" spans="1:17" x14ac:dyDescent="0.25">
      <c r="A4141" s="83" t="s">
        <v>11809</v>
      </c>
      <c r="B4141" s="84" t="s">
        <v>19514</v>
      </c>
      <c r="C4141" s="7">
        <v>1623</v>
      </c>
      <c r="D4141" s="7">
        <v>22</v>
      </c>
      <c r="E4141" s="1">
        <v>10677</v>
      </c>
      <c r="F4141" s="1">
        <v>1898.9</v>
      </c>
      <c r="G4141" s="1">
        <v>1942.87</v>
      </c>
      <c r="H4141" s="1">
        <v>1137.72</v>
      </c>
      <c r="I4141" s="6">
        <v>4979.49</v>
      </c>
      <c r="J4141" s="86"/>
      <c r="K4141" s="86"/>
      <c r="L4141" s="85"/>
      <c r="M4141" s="85"/>
      <c r="N4141" s="85"/>
      <c r="O4141" s="85"/>
      <c r="P4141" s="85"/>
      <c r="Q4141" s="1">
        <f t="shared" si="64"/>
        <v>4979.49</v>
      </c>
    </row>
    <row r="4142" spans="1:17" x14ac:dyDescent="0.25">
      <c r="A4142" s="83" t="s">
        <v>11810</v>
      </c>
      <c r="B4142" s="84" t="s">
        <v>19515</v>
      </c>
      <c r="C4142" s="7">
        <v>1632</v>
      </c>
      <c r="D4142" s="7">
        <v>8</v>
      </c>
      <c r="E4142" s="1">
        <v>2171.65</v>
      </c>
      <c r="F4142" s="1">
        <v>1909.43</v>
      </c>
      <c r="G4142" s="1">
        <v>706.5</v>
      </c>
      <c r="H4142" s="1">
        <v>231.41</v>
      </c>
      <c r="I4142" s="6">
        <v>2847.34</v>
      </c>
      <c r="J4142" s="86"/>
      <c r="K4142" s="86"/>
      <c r="L4142" s="85"/>
      <c r="M4142" s="85"/>
      <c r="N4142" s="85"/>
      <c r="O4142" s="85"/>
      <c r="P4142" s="85"/>
      <c r="Q4142" s="1">
        <f t="shared" si="64"/>
        <v>2847.34</v>
      </c>
    </row>
    <row r="4143" spans="1:17" x14ac:dyDescent="0.25">
      <c r="A4143" s="83" t="s">
        <v>11811</v>
      </c>
      <c r="B4143" s="84" t="s">
        <v>19516</v>
      </c>
      <c r="C4143" s="7">
        <v>2201</v>
      </c>
      <c r="D4143" s="7">
        <v>48</v>
      </c>
      <c r="E4143" s="1">
        <v>38127.410000000003</v>
      </c>
      <c r="F4143" s="1">
        <v>2575.16</v>
      </c>
      <c r="G4143" s="1">
        <v>4238.99</v>
      </c>
      <c r="H4143" s="1">
        <v>4062.78</v>
      </c>
      <c r="I4143" s="6">
        <v>10876.93</v>
      </c>
      <c r="J4143" s="86"/>
      <c r="K4143" s="86"/>
      <c r="L4143" s="85"/>
      <c r="M4143" s="85"/>
      <c r="N4143" s="85"/>
      <c r="O4143" s="85"/>
      <c r="P4143" s="85"/>
      <c r="Q4143" s="1">
        <f t="shared" si="64"/>
        <v>10876.93</v>
      </c>
    </row>
    <row r="4144" spans="1:17" x14ac:dyDescent="0.25">
      <c r="A4144" s="83" t="s">
        <v>11812</v>
      </c>
      <c r="B4144" s="84" t="s">
        <v>19517</v>
      </c>
      <c r="C4144" s="7">
        <v>1412</v>
      </c>
      <c r="D4144" s="7">
        <v>34</v>
      </c>
      <c r="E4144" s="1">
        <v>5286.14</v>
      </c>
      <c r="F4144" s="1">
        <v>1652.03</v>
      </c>
      <c r="G4144" s="1">
        <v>3002.62</v>
      </c>
      <c r="H4144" s="1">
        <v>563.28</v>
      </c>
      <c r="I4144" s="6">
        <v>5217.93</v>
      </c>
      <c r="J4144" s="86"/>
      <c r="K4144" s="86"/>
      <c r="L4144" s="85"/>
      <c r="M4144" s="85"/>
      <c r="N4144" s="85"/>
      <c r="O4144" s="85"/>
      <c r="P4144" s="85"/>
      <c r="Q4144" s="1">
        <f t="shared" si="64"/>
        <v>5217.93</v>
      </c>
    </row>
    <row r="4145" spans="1:17" x14ac:dyDescent="0.25">
      <c r="A4145" s="83" t="s">
        <v>11813</v>
      </c>
      <c r="B4145" s="84" t="s">
        <v>19518</v>
      </c>
      <c r="C4145" s="7">
        <v>3169</v>
      </c>
      <c r="D4145" s="7">
        <v>31</v>
      </c>
      <c r="E4145" s="1">
        <v>42488.7</v>
      </c>
      <c r="F4145" s="1">
        <v>3707.72</v>
      </c>
      <c r="G4145" s="1">
        <v>2737.68</v>
      </c>
      <c r="H4145" s="1">
        <v>4527.5</v>
      </c>
      <c r="I4145" s="6">
        <v>10972.9</v>
      </c>
      <c r="J4145" s="86"/>
      <c r="K4145" s="86"/>
      <c r="L4145" s="85"/>
      <c r="M4145" s="85"/>
      <c r="N4145" s="85"/>
      <c r="O4145" s="85"/>
      <c r="P4145" s="85"/>
      <c r="Q4145" s="1">
        <f t="shared" si="64"/>
        <v>10972.9</v>
      </c>
    </row>
    <row r="4146" spans="1:17" x14ac:dyDescent="0.25">
      <c r="A4146" s="83" t="s">
        <v>11814</v>
      </c>
      <c r="B4146" s="84" t="s">
        <v>19519</v>
      </c>
      <c r="C4146" s="7">
        <v>9860</v>
      </c>
      <c r="D4146" s="7">
        <v>136</v>
      </c>
      <c r="E4146" s="1">
        <v>48342.16</v>
      </c>
      <c r="F4146" s="1">
        <v>11536.17</v>
      </c>
      <c r="G4146" s="1">
        <v>12010.47</v>
      </c>
      <c r="H4146" s="1">
        <v>5151.24</v>
      </c>
      <c r="I4146" s="6">
        <v>28697.88</v>
      </c>
      <c r="J4146" s="86"/>
      <c r="K4146" s="86"/>
      <c r="L4146" s="85"/>
      <c r="M4146" s="85"/>
      <c r="N4146" s="85"/>
      <c r="O4146" s="85"/>
      <c r="P4146" s="85"/>
      <c r="Q4146" s="1">
        <f t="shared" si="64"/>
        <v>28697.88</v>
      </c>
    </row>
    <row r="4147" spans="1:17" x14ac:dyDescent="0.25">
      <c r="A4147" s="83" t="s">
        <v>11815</v>
      </c>
      <c r="B4147" s="84" t="s">
        <v>19520</v>
      </c>
      <c r="C4147" s="7">
        <v>931</v>
      </c>
      <c r="D4147" s="7">
        <v>7</v>
      </c>
      <c r="E4147" s="1">
        <v>26787.759999999998</v>
      </c>
      <c r="F4147" s="1">
        <v>1089.26</v>
      </c>
      <c r="G4147" s="1">
        <v>618.17999999999995</v>
      </c>
      <c r="H4147" s="1">
        <v>2854.45</v>
      </c>
      <c r="I4147" s="6">
        <v>4561.8900000000003</v>
      </c>
      <c r="J4147" s="86"/>
      <c r="K4147" s="86"/>
      <c r="L4147" s="85"/>
      <c r="M4147" s="85"/>
      <c r="N4147" s="85"/>
      <c r="O4147" s="85"/>
      <c r="P4147" s="85"/>
      <c r="Q4147" s="1">
        <f t="shared" si="64"/>
        <v>4561.8900000000003</v>
      </c>
    </row>
    <row r="4148" spans="1:17" x14ac:dyDescent="0.25">
      <c r="A4148" s="83" t="s">
        <v>11816</v>
      </c>
      <c r="B4148" s="84" t="s">
        <v>19521</v>
      </c>
      <c r="C4148" s="7">
        <v>513</v>
      </c>
      <c r="D4148" s="7">
        <v>2</v>
      </c>
      <c r="E4148" s="1">
        <v>18318.86</v>
      </c>
      <c r="F4148" s="1">
        <v>600.21</v>
      </c>
      <c r="G4148" s="1">
        <v>176.62</v>
      </c>
      <c r="H4148" s="1">
        <v>1952.02</v>
      </c>
      <c r="I4148" s="6">
        <v>2728.85</v>
      </c>
      <c r="J4148" s="86"/>
      <c r="K4148" s="86"/>
      <c r="L4148" s="85"/>
      <c r="M4148" s="85"/>
      <c r="N4148" s="85"/>
      <c r="O4148" s="85"/>
      <c r="P4148" s="85"/>
      <c r="Q4148" s="1">
        <f t="shared" si="64"/>
        <v>2728.85</v>
      </c>
    </row>
    <row r="4149" spans="1:17" x14ac:dyDescent="0.25">
      <c r="A4149" s="83" t="s">
        <v>11817</v>
      </c>
      <c r="B4149" s="84" t="s">
        <v>19522</v>
      </c>
      <c r="C4149" s="7">
        <v>1235</v>
      </c>
      <c r="D4149" s="7">
        <v>21</v>
      </c>
      <c r="E4149" s="1">
        <v>13263.87</v>
      </c>
      <c r="F4149" s="1">
        <v>1444.94</v>
      </c>
      <c r="G4149" s="1">
        <v>1854.56</v>
      </c>
      <c r="H4149" s="1">
        <v>1413.37</v>
      </c>
      <c r="I4149" s="6">
        <v>4712.87</v>
      </c>
      <c r="J4149" s="86"/>
      <c r="K4149" s="86"/>
      <c r="L4149" s="85"/>
      <c r="M4149" s="85"/>
      <c r="N4149" s="85"/>
      <c r="O4149" s="85"/>
      <c r="P4149" s="85"/>
      <c r="Q4149" s="1">
        <f t="shared" si="64"/>
        <v>4712.87</v>
      </c>
    </row>
    <row r="4150" spans="1:17" x14ac:dyDescent="0.25">
      <c r="A4150" s="83" t="s">
        <v>11818</v>
      </c>
      <c r="B4150" s="84" t="s">
        <v>19523</v>
      </c>
      <c r="C4150" s="7">
        <v>1246</v>
      </c>
      <c r="D4150" s="7">
        <v>5</v>
      </c>
      <c r="E4150" s="1">
        <v>956.48</v>
      </c>
      <c r="F4150" s="1">
        <v>1457.82</v>
      </c>
      <c r="G4150" s="1">
        <v>441.56</v>
      </c>
      <c r="H4150" s="1">
        <v>101.92</v>
      </c>
      <c r="I4150" s="6">
        <v>2001.3</v>
      </c>
      <c r="J4150" s="86"/>
      <c r="K4150" s="86"/>
      <c r="L4150" s="85"/>
      <c r="M4150" s="85"/>
      <c r="N4150" s="85"/>
      <c r="O4150" s="85"/>
      <c r="P4150" s="85"/>
      <c r="Q4150" s="1">
        <f t="shared" si="64"/>
        <v>2001.3</v>
      </c>
    </row>
    <row r="4151" spans="1:17" x14ac:dyDescent="0.25">
      <c r="A4151" s="83" t="s">
        <v>11819</v>
      </c>
      <c r="B4151" s="84" t="s">
        <v>19524</v>
      </c>
      <c r="C4151" s="7">
        <v>1505</v>
      </c>
      <c r="D4151" s="7">
        <v>50</v>
      </c>
      <c r="E4151" s="1">
        <v>30038.09</v>
      </c>
      <c r="F4151" s="1">
        <v>1760.85</v>
      </c>
      <c r="G4151" s="1">
        <v>4415.62</v>
      </c>
      <c r="H4151" s="1">
        <v>3200.79</v>
      </c>
      <c r="I4151" s="6">
        <v>9377.26</v>
      </c>
      <c r="J4151" s="86"/>
      <c r="K4151" s="86"/>
      <c r="L4151" s="85"/>
      <c r="M4151" s="85"/>
      <c r="N4151" s="85"/>
      <c r="O4151" s="85"/>
      <c r="P4151" s="85"/>
      <c r="Q4151" s="1">
        <f t="shared" si="64"/>
        <v>9377.26</v>
      </c>
    </row>
    <row r="4152" spans="1:17" x14ac:dyDescent="0.25">
      <c r="A4152" s="83" t="s">
        <v>11820</v>
      </c>
      <c r="B4152" s="84" t="s">
        <v>19525</v>
      </c>
      <c r="C4152" s="7">
        <v>13338</v>
      </c>
      <c r="D4152" s="7">
        <v>164</v>
      </c>
      <c r="E4152" s="1">
        <v>121860.3</v>
      </c>
      <c r="F4152" s="1">
        <v>15605.42</v>
      </c>
      <c r="G4152" s="1">
        <v>14483.22</v>
      </c>
      <c r="H4152" s="1">
        <v>12985.18</v>
      </c>
      <c r="I4152" s="6">
        <v>43073.82</v>
      </c>
      <c r="J4152" s="86"/>
      <c r="K4152" s="86"/>
      <c r="L4152" s="85"/>
      <c r="M4152" s="85"/>
      <c r="N4152" s="85"/>
      <c r="O4152" s="85"/>
      <c r="P4152" s="85"/>
      <c r="Q4152" s="1">
        <f t="shared" si="64"/>
        <v>43073.82</v>
      </c>
    </row>
    <row r="4153" spans="1:17" x14ac:dyDescent="0.25">
      <c r="A4153" s="83" t="s">
        <v>11821</v>
      </c>
      <c r="B4153" s="84" t="s">
        <v>19526</v>
      </c>
      <c r="C4153" s="7">
        <v>3634</v>
      </c>
      <c r="D4153" s="7">
        <v>28</v>
      </c>
      <c r="E4153" s="1">
        <v>8419.7000000000007</v>
      </c>
      <c r="F4153" s="1">
        <v>4251.7700000000004</v>
      </c>
      <c r="G4153" s="1">
        <v>2472.7399999999998</v>
      </c>
      <c r="H4153" s="1">
        <v>897.18</v>
      </c>
      <c r="I4153" s="6">
        <v>7621.69</v>
      </c>
      <c r="J4153" s="86"/>
      <c r="K4153" s="86"/>
      <c r="L4153" s="85"/>
      <c r="M4153" s="85"/>
      <c r="N4153" s="85"/>
      <c r="O4153" s="85"/>
      <c r="P4153" s="85"/>
      <c r="Q4153" s="1">
        <f t="shared" si="64"/>
        <v>7621.69</v>
      </c>
    </row>
    <row r="4154" spans="1:17" x14ac:dyDescent="0.25">
      <c r="A4154" s="83" t="s">
        <v>11822</v>
      </c>
      <c r="B4154" s="84" t="s">
        <v>19527</v>
      </c>
      <c r="C4154" s="7">
        <v>2260</v>
      </c>
      <c r="D4154" s="7">
        <v>14</v>
      </c>
      <c r="E4154" s="1">
        <v>3993.83</v>
      </c>
      <c r="F4154" s="1">
        <v>2644.19</v>
      </c>
      <c r="G4154" s="1">
        <v>1236.3800000000001</v>
      </c>
      <c r="H4154" s="1">
        <v>425.58</v>
      </c>
      <c r="I4154" s="6">
        <v>4306.1499999999996</v>
      </c>
      <c r="J4154" s="86"/>
      <c r="K4154" s="86"/>
      <c r="L4154" s="85"/>
      <c r="M4154" s="85"/>
      <c r="N4154" s="85"/>
      <c r="O4154" s="85"/>
      <c r="P4154" s="85"/>
      <c r="Q4154" s="1">
        <f t="shared" si="64"/>
        <v>4306.1499999999996</v>
      </c>
    </row>
    <row r="4155" spans="1:17" x14ac:dyDescent="0.25">
      <c r="A4155" s="83" t="s">
        <v>11823</v>
      </c>
      <c r="B4155" s="84" t="s">
        <v>19528</v>
      </c>
      <c r="C4155" s="7">
        <v>2716</v>
      </c>
      <c r="D4155" s="7">
        <v>33</v>
      </c>
      <c r="E4155" s="1">
        <v>11751.59</v>
      </c>
      <c r="F4155" s="1">
        <v>3177.71</v>
      </c>
      <c r="G4155" s="1">
        <v>2914.3</v>
      </c>
      <c r="H4155" s="1">
        <v>1252.22</v>
      </c>
      <c r="I4155" s="6">
        <v>7344.23</v>
      </c>
      <c r="J4155" s="86"/>
      <c r="K4155" s="86"/>
      <c r="L4155" s="85"/>
      <c r="M4155" s="85"/>
      <c r="N4155" s="85"/>
      <c r="O4155" s="85"/>
      <c r="P4155" s="85"/>
      <c r="Q4155" s="1">
        <f t="shared" si="64"/>
        <v>7344.23</v>
      </c>
    </row>
    <row r="4156" spans="1:17" x14ac:dyDescent="0.25">
      <c r="A4156" s="83" t="s">
        <v>11824</v>
      </c>
      <c r="B4156" s="84" t="s">
        <v>19529</v>
      </c>
      <c r="C4156" s="7">
        <v>1127</v>
      </c>
      <c r="D4156" s="7">
        <v>33</v>
      </c>
      <c r="E4156" s="1">
        <v>7675.53</v>
      </c>
      <c r="F4156" s="1">
        <v>1318.58</v>
      </c>
      <c r="G4156" s="1">
        <v>2914.3</v>
      </c>
      <c r="H4156" s="1">
        <v>817.89</v>
      </c>
      <c r="I4156" s="6">
        <v>5050.7700000000004</v>
      </c>
      <c r="J4156" s="86"/>
      <c r="K4156" s="86"/>
      <c r="L4156" s="85"/>
      <c r="M4156" s="85"/>
      <c r="N4156" s="85"/>
      <c r="O4156" s="85"/>
      <c r="P4156" s="85"/>
      <c r="Q4156" s="1">
        <f t="shared" si="64"/>
        <v>5050.7700000000004</v>
      </c>
    </row>
    <row r="4157" spans="1:17" x14ac:dyDescent="0.25">
      <c r="A4157" s="83" t="s">
        <v>11825</v>
      </c>
      <c r="B4157" s="84" t="s">
        <v>19530</v>
      </c>
      <c r="C4157" s="7">
        <v>637</v>
      </c>
      <c r="D4157" s="7">
        <v>6</v>
      </c>
      <c r="E4157" s="1">
        <v>1054</v>
      </c>
      <c r="F4157" s="1">
        <v>745.29</v>
      </c>
      <c r="G4157" s="1">
        <v>529.87</v>
      </c>
      <c r="H4157" s="1">
        <v>112.31</v>
      </c>
      <c r="I4157" s="6">
        <v>1387.47</v>
      </c>
      <c r="J4157" s="86"/>
      <c r="K4157" s="86"/>
      <c r="L4157" s="85"/>
      <c r="M4157" s="85"/>
      <c r="N4157" s="85"/>
      <c r="O4157" s="85"/>
      <c r="P4157" s="85"/>
      <c r="Q4157" s="1">
        <f t="shared" si="64"/>
        <v>1387.47</v>
      </c>
    </row>
    <row r="4158" spans="1:17" x14ac:dyDescent="0.25">
      <c r="A4158" s="83" t="s">
        <v>11826</v>
      </c>
      <c r="B4158" s="84" t="s">
        <v>19531</v>
      </c>
      <c r="C4158" s="7">
        <v>1978</v>
      </c>
      <c r="D4158" s="7">
        <v>31</v>
      </c>
      <c r="E4158" s="1">
        <v>80149.02</v>
      </c>
      <c r="F4158" s="1">
        <v>2314.2600000000002</v>
      </c>
      <c r="G4158" s="1">
        <v>2737.68</v>
      </c>
      <c r="H4158" s="1">
        <v>8540.5</v>
      </c>
      <c r="I4158" s="6">
        <v>13592.44</v>
      </c>
      <c r="J4158" s="86"/>
      <c r="K4158" s="86"/>
      <c r="L4158" s="85"/>
      <c r="M4158" s="85"/>
      <c r="N4158" s="85"/>
      <c r="O4158" s="85"/>
      <c r="P4158" s="85"/>
      <c r="Q4158" s="1">
        <f t="shared" si="64"/>
        <v>13592.44</v>
      </c>
    </row>
    <row r="4159" spans="1:17" x14ac:dyDescent="0.25">
      <c r="A4159" s="83" t="s">
        <v>11827</v>
      </c>
      <c r="B4159" s="84" t="s">
        <v>19532</v>
      </c>
      <c r="C4159" s="7">
        <v>1656</v>
      </c>
      <c r="D4159" s="7">
        <v>18</v>
      </c>
      <c r="E4159" s="1">
        <v>51699.92</v>
      </c>
      <c r="F4159" s="1">
        <v>1937.51</v>
      </c>
      <c r="G4159" s="1">
        <v>1589.62</v>
      </c>
      <c r="H4159" s="1">
        <v>5509.03</v>
      </c>
      <c r="I4159" s="6">
        <v>9036.16</v>
      </c>
      <c r="J4159" s="86"/>
      <c r="K4159" s="86"/>
      <c r="L4159" s="85"/>
      <c r="M4159" s="85"/>
      <c r="N4159" s="85"/>
      <c r="O4159" s="85"/>
      <c r="P4159" s="85"/>
      <c r="Q4159" s="1">
        <f t="shared" si="64"/>
        <v>9036.16</v>
      </c>
    </row>
    <row r="4160" spans="1:17" x14ac:dyDescent="0.25">
      <c r="A4160" s="83" t="s">
        <v>11828</v>
      </c>
      <c r="B4160" s="84" t="s">
        <v>19533</v>
      </c>
      <c r="C4160" s="7">
        <v>14079</v>
      </c>
      <c r="D4160" s="7">
        <v>188</v>
      </c>
      <c r="E4160" s="1">
        <v>257538.1</v>
      </c>
      <c r="F4160" s="1">
        <v>16472.38</v>
      </c>
      <c r="G4160" s="1">
        <v>16602.71</v>
      </c>
      <c r="H4160" s="1">
        <v>27442.71</v>
      </c>
      <c r="I4160" s="6">
        <v>60517.8</v>
      </c>
      <c r="J4160" s="86"/>
      <c r="K4160" s="86"/>
      <c r="L4160" s="85"/>
      <c r="M4160" s="85"/>
      <c r="N4160" s="85"/>
      <c r="O4160" s="85"/>
      <c r="P4160" s="85"/>
      <c r="Q4160" s="1">
        <f t="shared" si="64"/>
        <v>60517.8</v>
      </c>
    </row>
    <row r="4161" spans="1:17" x14ac:dyDescent="0.25">
      <c r="A4161" s="83" t="s">
        <v>11829</v>
      </c>
      <c r="B4161" s="84" t="s">
        <v>19534</v>
      </c>
      <c r="C4161" s="7">
        <v>15391</v>
      </c>
      <c r="D4161" s="7">
        <v>198</v>
      </c>
      <c r="E4161" s="1">
        <v>108422.21</v>
      </c>
      <c r="F4161" s="1">
        <v>18007.419999999998</v>
      </c>
      <c r="G4161" s="1">
        <v>17485.84</v>
      </c>
      <c r="H4161" s="1">
        <v>11553.24</v>
      </c>
      <c r="I4161" s="6">
        <v>47046.5</v>
      </c>
      <c r="J4161" s="86"/>
      <c r="K4161" s="86"/>
      <c r="L4161" s="85"/>
      <c r="M4161" s="85"/>
      <c r="N4161" s="85"/>
      <c r="O4161" s="85"/>
      <c r="P4161" s="85"/>
      <c r="Q4161" s="1">
        <f t="shared" si="64"/>
        <v>47046.5</v>
      </c>
    </row>
    <row r="4162" spans="1:17" x14ac:dyDescent="0.25">
      <c r="A4162" s="83" t="s">
        <v>11830</v>
      </c>
      <c r="B4162" s="84" t="s">
        <v>19535</v>
      </c>
      <c r="C4162" s="7">
        <v>2482</v>
      </c>
      <c r="D4162" s="7">
        <v>19</v>
      </c>
      <c r="E4162" s="1">
        <v>12408.1</v>
      </c>
      <c r="F4162" s="1">
        <v>2903.93</v>
      </c>
      <c r="G4162" s="1">
        <v>1677.94</v>
      </c>
      <c r="H4162" s="1">
        <v>1322.18</v>
      </c>
      <c r="I4162" s="6">
        <v>5904.05</v>
      </c>
      <c r="J4162" s="86"/>
      <c r="K4162" s="86"/>
      <c r="L4162" s="85"/>
      <c r="M4162" s="85"/>
      <c r="N4162" s="85"/>
      <c r="O4162" s="85"/>
      <c r="P4162" s="85"/>
      <c r="Q4162" s="1">
        <f t="shared" si="64"/>
        <v>5904.05</v>
      </c>
    </row>
    <row r="4163" spans="1:17" x14ac:dyDescent="0.25">
      <c r="A4163" s="83" t="s">
        <v>11831</v>
      </c>
      <c r="B4163" s="84" t="s">
        <v>19536</v>
      </c>
      <c r="C4163" s="7">
        <v>9498</v>
      </c>
      <c r="D4163" s="7">
        <v>150</v>
      </c>
      <c r="E4163" s="1">
        <v>38177.199999999997</v>
      </c>
      <c r="F4163" s="1">
        <v>11112.62</v>
      </c>
      <c r="G4163" s="1">
        <v>13246.85</v>
      </c>
      <c r="H4163" s="1">
        <v>4068.08</v>
      </c>
      <c r="I4163" s="6">
        <v>28427.55</v>
      </c>
      <c r="J4163" s="86"/>
      <c r="K4163" s="86"/>
      <c r="L4163" s="85"/>
      <c r="M4163" s="85"/>
      <c r="N4163" s="85"/>
      <c r="O4163" s="85"/>
      <c r="P4163" s="85"/>
      <c r="Q4163" s="1">
        <f t="shared" si="64"/>
        <v>28427.55</v>
      </c>
    </row>
    <row r="4164" spans="1:17" x14ac:dyDescent="0.25">
      <c r="A4164" s="83" t="s">
        <v>11832</v>
      </c>
      <c r="B4164" s="84" t="s">
        <v>19537</v>
      </c>
      <c r="C4164" s="7">
        <v>68</v>
      </c>
      <c r="D4164" s="7">
        <v>19</v>
      </c>
      <c r="E4164" s="1">
        <v>5738.25</v>
      </c>
      <c r="F4164" s="1">
        <v>79.56</v>
      </c>
      <c r="G4164" s="1">
        <v>1677.94</v>
      </c>
      <c r="H4164" s="1">
        <v>611.46</v>
      </c>
      <c r="I4164" s="6">
        <v>2368.96</v>
      </c>
      <c r="J4164" s="86"/>
      <c r="K4164" s="86"/>
      <c r="L4164" s="85"/>
      <c r="M4164" s="85"/>
      <c r="N4164" s="85"/>
      <c r="O4164" s="85"/>
      <c r="P4164" s="85"/>
      <c r="Q4164" s="1">
        <f t="shared" si="64"/>
        <v>2368.96</v>
      </c>
    </row>
    <row r="4165" spans="1:17" x14ac:dyDescent="0.25">
      <c r="A4165" s="83" t="s">
        <v>11833</v>
      </c>
      <c r="B4165" s="84" t="s">
        <v>19538</v>
      </c>
      <c r="C4165" s="7">
        <v>4721</v>
      </c>
      <c r="D4165" s="7">
        <v>212</v>
      </c>
      <c r="E4165" s="1">
        <v>132404.38</v>
      </c>
      <c r="F4165" s="1">
        <v>5523.55</v>
      </c>
      <c r="G4165" s="1">
        <v>18722.21</v>
      </c>
      <c r="H4165" s="1">
        <v>14108.73</v>
      </c>
      <c r="I4165" s="6">
        <v>38354.49</v>
      </c>
      <c r="J4165" s="86"/>
      <c r="K4165" s="86"/>
      <c r="L4165" s="85"/>
      <c r="M4165" s="85"/>
      <c r="N4165" s="85"/>
      <c r="O4165" s="85"/>
      <c r="P4165" s="85"/>
      <c r="Q4165" s="1">
        <f t="shared" si="64"/>
        <v>38354.49</v>
      </c>
    </row>
    <row r="4166" spans="1:17" x14ac:dyDescent="0.25">
      <c r="A4166" s="83" t="s">
        <v>11834</v>
      </c>
      <c r="B4166" s="84" t="s">
        <v>19539</v>
      </c>
      <c r="C4166" s="7">
        <v>204</v>
      </c>
      <c r="D4166" s="7">
        <v>0</v>
      </c>
      <c r="E4166" s="1">
        <v>0</v>
      </c>
      <c r="F4166" s="1">
        <v>238.68</v>
      </c>
      <c r="G4166" s="1">
        <v>0</v>
      </c>
      <c r="H4166" s="1">
        <v>0</v>
      </c>
      <c r="I4166" s="6">
        <v>238.68</v>
      </c>
      <c r="J4166" s="86"/>
      <c r="K4166" s="86"/>
      <c r="L4166" s="85"/>
      <c r="M4166" s="85"/>
      <c r="N4166" s="85"/>
      <c r="O4166" s="85"/>
      <c r="P4166" s="85"/>
      <c r="Q4166" s="1">
        <f t="shared" si="64"/>
        <v>238.68</v>
      </c>
    </row>
    <row r="4167" spans="1:17" x14ac:dyDescent="0.25">
      <c r="A4167" s="83" t="s">
        <v>11835</v>
      </c>
      <c r="B4167" s="84" t="s">
        <v>19540</v>
      </c>
      <c r="C4167" s="7">
        <v>9862</v>
      </c>
      <c r="D4167" s="7">
        <v>56</v>
      </c>
      <c r="E4167" s="1">
        <v>18430.38</v>
      </c>
      <c r="F4167" s="1">
        <v>11538.5</v>
      </c>
      <c r="G4167" s="1">
        <v>4945.49</v>
      </c>
      <c r="H4167" s="1">
        <v>1963.9</v>
      </c>
      <c r="I4167" s="6">
        <v>18447.89</v>
      </c>
      <c r="J4167" s="86"/>
      <c r="K4167" s="86"/>
      <c r="L4167" s="85"/>
      <c r="M4167" s="85"/>
      <c r="N4167" s="85"/>
      <c r="O4167" s="85"/>
      <c r="P4167" s="85"/>
      <c r="Q4167" s="1">
        <f t="shared" si="64"/>
        <v>18447.89</v>
      </c>
    </row>
    <row r="4168" spans="1:17" x14ac:dyDescent="0.25">
      <c r="A4168" s="83" t="s">
        <v>11836</v>
      </c>
      <c r="B4168" s="84" t="s">
        <v>19541</v>
      </c>
      <c r="C4168" s="7">
        <v>197562</v>
      </c>
      <c r="D4168" s="7">
        <v>2068</v>
      </c>
      <c r="E4168" s="1">
        <v>2249638.8199999998</v>
      </c>
      <c r="F4168" s="1">
        <v>231146.86</v>
      </c>
      <c r="G4168" s="1">
        <v>182629.87</v>
      </c>
      <c r="H4168" s="1">
        <v>239716.7</v>
      </c>
      <c r="I4168" s="6">
        <v>653493.43000000005</v>
      </c>
      <c r="J4168" s="86"/>
      <c r="K4168" s="86"/>
      <c r="L4168" s="85"/>
      <c r="M4168" s="85"/>
      <c r="N4168" s="85"/>
      <c r="O4168" s="85"/>
      <c r="P4168" s="85"/>
      <c r="Q4168" s="1">
        <f t="shared" si="64"/>
        <v>653493.43000000005</v>
      </c>
    </row>
    <row r="4169" spans="1:17" x14ac:dyDescent="0.25">
      <c r="A4169" s="83" t="s">
        <v>11837</v>
      </c>
      <c r="B4169" s="84" t="s">
        <v>19542</v>
      </c>
      <c r="C4169" s="7">
        <v>118417</v>
      </c>
      <c r="D4169" s="7">
        <v>2748</v>
      </c>
      <c r="E4169" s="1">
        <v>2916951.79</v>
      </c>
      <c r="F4169" s="1">
        <v>138547.48000000001</v>
      </c>
      <c r="G4169" s="1">
        <v>242682.25</v>
      </c>
      <c r="H4169" s="1">
        <v>310824.14</v>
      </c>
      <c r="I4169" s="6">
        <v>692053.87</v>
      </c>
      <c r="J4169" s="86"/>
      <c r="K4169" s="86"/>
      <c r="L4169" s="85"/>
      <c r="M4169" s="85"/>
      <c r="N4169" s="85"/>
      <c r="O4169" s="85"/>
      <c r="P4169" s="85"/>
      <c r="Q4169" s="1">
        <f t="shared" si="64"/>
        <v>692053.87</v>
      </c>
    </row>
    <row r="4170" spans="1:17" x14ac:dyDescent="0.25">
      <c r="A4170" s="83" t="s">
        <v>11838</v>
      </c>
      <c r="B4170" s="84" t="s">
        <v>19543</v>
      </c>
      <c r="C4170" s="7">
        <v>172384</v>
      </c>
      <c r="D4170" s="7">
        <v>1637</v>
      </c>
      <c r="E4170" s="1">
        <v>1206248.5900000001</v>
      </c>
      <c r="F4170" s="1">
        <v>201688.68</v>
      </c>
      <c r="G4170" s="1">
        <v>144567.26</v>
      </c>
      <c r="H4170" s="1">
        <v>128535.26</v>
      </c>
      <c r="I4170" s="6">
        <v>474791.2</v>
      </c>
      <c r="J4170" s="86"/>
      <c r="K4170" s="86"/>
      <c r="L4170" s="85"/>
      <c r="M4170" s="85"/>
      <c r="N4170" s="85"/>
      <c r="O4170" s="85"/>
      <c r="P4170" s="85"/>
      <c r="Q4170" s="1">
        <f t="shared" si="64"/>
        <v>474791.2</v>
      </c>
    </row>
    <row r="4171" spans="1:17" x14ac:dyDescent="0.25">
      <c r="A4171" s="83" t="s">
        <v>11839</v>
      </c>
      <c r="B4171" s="84" t="s">
        <v>19544</v>
      </c>
      <c r="C4171" s="7">
        <v>2973</v>
      </c>
      <c r="D4171" s="7">
        <v>31</v>
      </c>
      <c r="E4171" s="1">
        <v>7814.68</v>
      </c>
      <c r="F4171" s="1">
        <v>3478.4</v>
      </c>
      <c r="G4171" s="1">
        <v>2737.68</v>
      </c>
      <c r="H4171" s="1">
        <v>832.71</v>
      </c>
      <c r="I4171" s="6">
        <v>7048.79</v>
      </c>
      <c r="J4171" s="86"/>
      <c r="K4171" s="86"/>
      <c r="L4171" s="85"/>
      <c r="M4171" s="85"/>
      <c r="N4171" s="85"/>
      <c r="O4171" s="85"/>
      <c r="P4171" s="85"/>
      <c r="Q4171" s="1">
        <f t="shared" si="64"/>
        <v>7048.79</v>
      </c>
    </row>
    <row r="4172" spans="1:17" x14ac:dyDescent="0.25">
      <c r="A4172" s="83" t="s">
        <v>11840</v>
      </c>
      <c r="B4172" s="84" t="s">
        <v>19545</v>
      </c>
      <c r="C4172" s="7">
        <v>20864</v>
      </c>
      <c r="D4172" s="7">
        <v>321</v>
      </c>
      <c r="E4172" s="1">
        <v>153695.14000000001</v>
      </c>
      <c r="F4172" s="1">
        <v>24410.81</v>
      </c>
      <c r="G4172" s="1">
        <v>28348.26</v>
      </c>
      <c r="H4172" s="1">
        <v>16377.42</v>
      </c>
      <c r="I4172" s="6">
        <v>69136.490000000005</v>
      </c>
      <c r="J4172" s="86"/>
      <c r="K4172" s="86"/>
      <c r="L4172" s="85"/>
      <c r="M4172" s="85"/>
      <c r="N4172" s="85"/>
      <c r="O4172" s="85"/>
      <c r="P4172" s="85"/>
      <c r="Q4172" s="1">
        <f t="shared" si="64"/>
        <v>69136.490000000005</v>
      </c>
    </row>
    <row r="4173" spans="1:17" x14ac:dyDescent="0.25">
      <c r="A4173" s="83" t="s">
        <v>11841</v>
      </c>
      <c r="B4173" s="84" t="s">
        <v>19546</v>
      </c>
      <c r="C4173" s="7">
        <v>14839</v>
      </c>
      <c r="D4173" s="7">
        <v>83</v>
      </c>
      <c r="E4173" s="1">
        <v>145426.92000000001</v>
      </c>
      <c r="F4173" s="1">
        <v>17361.580000000002</v>
      </c>
      <c r="G4173" s="1">
        <v>7329.92</v>
      </c>
      <c r="H4173" s="1">
        <v>15496.38</v>
      </c>
      <c r="I4173" s="6">
        <v>40187.879999999997</v>
      </c>
      <c r="J4173" s="86"/>
      <c r="K4173" s="86"/>
      <c r="L4173" s="85"/>
      <c r="M4173" s="85"/>
      <c r="N4173" s="85"/>
      <c r="O4173" s="85"/>
      <c r="P4173" s="85"/>
      <c r="Q4173" s="1">
        <f t="shared" si="64"/>
        <v>40187.879999999997</v>
      </c>
    </row>
    <row r="4174" spans="1:17" x14ac:dyDescent="0.25">
      <c r="A4174" s="83" t="s">
        <v>11842</v>
      </c>
      <c r="B4174" s="84" t="s">
        <v>19547</v>
      </c>
      <c r="C4174" s="7">
        <v>609</v>
      </c>
      <c r="D4174" s="7">
        <v>8</v>
      </c>
      <c r="E4174" s="1">
        <v>1925.54</v>
      </c>
      <c r="F4174" s="1">
        <v>712.53</v>
      </c>
      <c r="G4174" s="1">
        <v>706.5</v>
      </c>
      <c r="H4174" s="1">
        <v>205.18</v>
      </c>
      <c r="I4174" s="6">
        <v>1624.21</v>
      </c>
      <c r="J4174" s="86"/>
      <c r="K4174" s="86"/>
      <c r="L4174" s="85"/>
      <c r="M4174" s="85"/>
      <c r="N4174" s="85"/>
      <c r="O4174" s="85"/>
      <c r="P4174" s="85"/>
      <c r="Q4174" s="1">
        <f t="shared" ref="Q4174:Q4237" si="65">I4174+P4174</f>
        <v>1624.21</v>
      </c>
    </row>
    <row r="4175" spans="1:17" x14ac:dyDescent="0.25">
      <c r="A4175" s="83" t="s">
        <v>11843</v>
      </c>
      <c r="B4175" s="84" t="s">
        <v>19548</v>
      </c>
      <c r="C4175" s="7">
        <v>1286</v>
      </c>
      <c r="D4175" s="7">
        <v>11</v>
      </c>
      <c r="E4175" s="1">
        <v>2145.08</v>
      </c>
      <c r="F4175" s="1">
        <v>1504.62</v>
      </c>
      <c r="G4175" s="1">
        <v>971.43</v>
      </c>
      <c r="H4175" s="1">
        <v>228.58</v>
      </c>
      <c r="I4175" s="6">
        <v>2704.63</v>
      </c>
      <c r="J4175" s="86"/>
      <c r="K4175" s="86"/>
      <c r="L4175" s="85"/>
      <c r="M4175" s="85"/>
      <c r="N4175" s="85"/>
      <c r="O4175" s="85"/>
      <c r="P4175" s="85"/>
      <c r="Q4175" s="1">
        <f t="shared" si="65"/>
        <v>2704.63</v>
      </c>
    </row>
    <row r="4176" spans="1:17" x14ac:dyDescent="0.25">
      <c r="A4176" s="83" t="s">
        <v>11844</v>
      </c>
      <c r="B4176" s="84" t="s">
        <v>19549</v>
      </c>
      <c r="C4176" s="7">
        <v>60332</v>
      </c>
      <c r="D4176" s="7">
        <v>450</v>
      </c>
      <c r="E4176" s="1">
        <v>601263.88</v>
      </c>
      <c r="F4176" s="1">
        <v>70588.23</v>
      </c>
      <c r="G4176" s="1">
        <v>39740.54</v>
      </c>
      <c r="H4176" s="1">
        <v>64069.39</v>
      </c>
      <c r="I4176" s="6">
        <v>174398.16</v>
      </c>
      <c r="J4176" s="86"/>
      <c r="K4176" s="86"/>
      <c r="L4176" s="85"/>
      <c r="M4176" s="85"/>
      <c r="N4176" s="85"/>
      <c r="O4176" s="85"/>
      <c r="P4176" s="85"/>
      <c r="Q4176" s="1">
        <f t="shared" si="65"/>
        <v>174398.16</v>
      </c>
    </row>
    <row r="4177" spans="1:17" x14ac:dyDescent="0.25">
      <c r="A4177" s="83" t="s">
        <v>11845</v>
      </c>
      <c r="B4177" s="84" t="s">
        <v>19550</v>
      </c>
      <c r="C4177" s="7">
        <v>56678</v>
      </c>
      <c r="D4177" s="7">
        <v>937</v>
      </c>
      <c r="E4177" s="1">
        <v>1029464.24</v>
      </c>
      <c r="F4177" s="1">
        <v>66313.06</v>
      </c>
      <c r="G4177" s="1">
        <v>82748.639999999999</v>
      </c>
      <c r="H4177" s="1">
        <v>109697.5</v>
      </c>
      <c r="I4177" s="6">
        <v>258759.2</v>
      </c>
      <c r="J4177" s="86"/>
      <c r="K4177" s="86"/>
      <c r="L4177" s="85"/>
      <c r="M4177" s="85"/>
      <c r="N4177" s="85"/>
      <c r="O4177" s="85"/>
      <c r="P4177" s="85"/>
      <c r="Q4177" s="1">
        <f t="shared" si="65"/>
        <v>258759.2</v>
      </c>
    </row>
    <row r="4178" spans="1:17" x14ac:dyDescent="0.25">
      <c r="A4178" s="83" t="s">
        <v>11846</v>
      </c>
      <c r="B4178" s="84" t="s">
        <v>16903</v>
      </c>
      <c r="C4178" s="7">
        <v>32935</v>
      </c>
      <c r="D4178" s="7">
        <v>421</v>
      </c>
      <c r="E4178" s="1">
        <v>175003.19</v>
      </c>
      <c r="F4178" s="1">
        <v>38533.839999999997</v>
      </c>
      <c r="G4178" s="1">
        <v>37179.49</v>
      </c>
      <c r="H4178" s="1">
        <v>18647.97</v>
      </c>
      <c r="I4178" s="6">
        <v>94361.3</v>
      </c>
      <c r="J4178" s="86"/>
      <c r="K4178" s="86"/>
      <c r="L4178" s="85"/>
      <c r="M4178" s="85"/>
      <c r="N4178" s="85"/>
      <c r="O4178" s="85"/>
      <c r="P4178" s="85"/>
      <c r="Q4178" s="1">
        <f t="shared" si="65"/>
        <v>94361.3</v>
      </c>
    </row>
    <row r="4179" spans="1:17" x14ac:dyDescent="0.25">
      <c r="A4179" s="83" t="s">
        <v>11847</v>
      </c>
      <c r="B4179" s="84" t="s">
        <v>19551</v>
      </c>
      <c r="C4179" s="7">
        <v>90</v>
      </c>
      <c r="D4179" s="7">
        <v>1</v>
      </c>
      <c r="E4179" s="1">
        <v>224.45</v>
      </c>
      <c r="F4179" s="1">
        <v>105.3</v>
      </c>
      <c r="G4179" s="1">
        <v>88.31</v>
      </c>
      <c r="H4179" s="1">
        <v>23.92</v>
      </c>
      <c r="I4179" s="6">
        <v>217.53</v>
      </c>
      <c r="J4179" s="86"/>
      <c r="K4179" s="86"/>
      <c r="L4179" s="85"/>
      <c r="M4179" s="85"/>
      <c r="N4179" s="85"/>
      <c r="O4179" s="85"/>
      <c r="P4179" s="85"/>
      <c r="Q4179" s="1">
        <f t="shared" si="65"/>
        <v>217.53</v>
      </c>
    </row>
    <row r="4180" spans="1:17" x14ac:dyDescent="0.25">
      <c r="A4180" s="83" t="s">
        <v>11848</v>
      </c>
      <c r="B4180" s="84" t="s">
        <v>19552</v>
      </c>
      <c r="C4180" s="7">
        <v>1750</v>
      </c>
      <c r="D4180" s="7">
        <v>12</v>
      </c>
      <c r="E4180" s="1">
        <v>1777.91</v>
      </c>
      <c r="F4180" s="1">
        <v>2047.5</v>
      </c>
      <c r="G4180" s="1">
        <v>1059.74</v>
      </c>
      <c r="H4180" s="1">
        <v>189.45</v>
      </c>
      <c r="I4180" s="6">
        <v>3296.69</v>
      </c>
      <c r="J4180" s="86"/>
      <c r="K4180" s="86"/>
      <c r="L4180" s="85"/>
      <c r="M4180" s="85"/>
      <c r="N4180" s="85"/>
      <c r="O4180" s="85"/>
      <c r="P4180" s="85"/>
      <c r="Q4180" s="1">
        <f t="shared" si="65"/>
        <v>3296.69</v>
      </c>
    </row>
    <row r="4181" spans="1:17" x14ac:dyDescent="0.25">
      <c r="A4181" s="83" t="s">
        <v>11849</v>
      </c>
      <c r="B4181" s="84" t="s">
        <v>19553</v>
      </c>
      <c r="C4181" s="7">
        <v>5875</v>
      </c>
      <c r="D4181" s="7">
        <v>24</v>
      </c>
      <c r="E4181" s="1">
        <v>5838.01</v>
      </c>
      <c r="F4181" s="1">
        <v>6873.73</v>
      </c>
      <c r="G4181" s="1">
        <v>2119.5</v>
      </c>
      <c r="H4181" s="1">
        <v>622.09</v>
      </c>
      <c r="I4181" s="6">
        <v>9615.32</v>
      </c>
      <c r="J4181" s="86"/>
      <c r="K4181" s="86"/>
      <c r="L4181" s="85"/>
      <c r="M4181" s="85"/>
      <c r="N4181" s="85"/>
      <c r="O4181" s="85"/>
      <c r="P4181" s="85"/>
      <c r="Q4181" s="1">
        <f t="shared" si="65"/>
        <v>9615.32</v>
      </c>
    </row>
    <row r="4182" spans="1:17" x14ac:dyDescent="0.25">
      <c r="A4182" s="83" t="s">
        <v>11850</v>
      </c>
      <c r="B4182" s="84" t="s">
        <v>19554</v>
      </c>
      <c r="C4182" s="7">
        <v>1683</v>
      </c>
      <c r="D4182" s="7">
        <v>17</v>
      </c>
      <c r="E4182" s="1">
        <v>3834.39</v>
      </c>
      <c r="F4182" s="1">
        <v>1969.1</v>
      </c>
      <c r="G4182" s="1">
        <v>1501.31</v>
      </c>
      <c r="H4182" s="1">
        <v>408.58</v>
      </c>
      <c r="I4182" s="6">
        <v>3878.99</v>
      </c>
      <c r="J4182" s="86"/>
      <c r="K4182" s="86"/>
      <c r="L4182" s="85"/>
      <c r="M4182" s="85"/>
      <c r="N4182" s="85"/>
      <c r="O4182" s="85"/>
      <c r="P4182" s="85"/>
      <c r="Q4182" s="1">
        <f t="shared" si="65"/>
        <v>3878.99</v>
      </c>
    </row>
    <row r="4183" spans="1:17" x14ac:dyDescent="0.25">
      <c r="A4183" s="83" t="s">
        <v>11851</v>
      </c>
      <c r="B4183" s="84" t="s">
        <v>19555</v>
      </c>
      <c r="C4183" s="7">
        <v>222</v>
      </c>
      <c r="D4183" s="7">
        <v>4</v>
      </c>
      <c r="E4183" s="1">
        <v>1139.24</v>
      </c>
      <c r="F4183" s="1">
        <v>259.74</v>
      </c>
      <c r="G4183" s="1">
        <v>353.25</v>
      </c>
      <c r="H4183" s="1">
        <v>121.39</v>
      </c>
      <c r="I4183" s="6">
        <v>734.38</v>
      </c>
      <c r="J4183" s="86"/>
      <c r="K4183" s="86"/>
      <c r="L4183" s="85"/>
      <c r="M4183" s="85"/>
      <c r="N4183" s="85"/>
      <c r="O4183" s="85"/>
      <c r="P4183" s="85"/>
      <c r="Q4183" s="1">
        <f t="shared" si="65"/>
        <v>734.38</v>
      </c>
    </row>
    <row r="4184" spans="1:17" x14ac:dyDescent="0.25">
      <c r="A4184" s="83" t="s">
        <v>11852</v>
      </c>
      <c r="B4184" s="84" t="s">
        <v>19556</v>
      </c>
      <c r="C4184" s="7">
        <v>777</v>
      </c>
      <c r="D4184" s="7">
        <v>8</v>
      </c>
      <c r="E4184" s="1">
        <v>2218.7800000000002</v>
      </c>
      <c r="F4184" s="1">
        <v>909.09</v>
      </c>
      <c r="G4184" s="1">
        <v>706.5</v>
      </c>
      <c r="H4184" s="1">
        <v>236.43</v>
      </c>
      <c r="I4184" s="6">
        <v>1852.02</v>
      </c>
      <c r="J4184" s="86"/>
      <c r="K4184" s="86"/>
      <c r="L4184" s="85"/>
      <c r="M4184" s="85"/>
      <c r="N4184" s="85"/>
      <c r="O4184" s="85"/>
      <c r="P4184" s="85"/>
      <c r="Q4184" s="1">
        <f t="shared" si="65"/>
        <v>1852.02</v>
      </c>
    </row>
    <row r="4185" spans="1:17" x14ac:dyDescent="0.25">
      <c r="A4185" s="83" t="s">
        <v>11853</v>
      </c>
      <c r="B4185" s="84" t="s">
        <v>19557</v>
      </c>
      <c r="C4185" s="7">
        <v>56734</v>
      </c>
      <c r="D4185" s="7">
        <v>549</v>
      </c>
      <c r="E4185" s="1">
        <v>268967.38</v>
      </c>
      <c r="F4185" s="1">
        <v>66378.58</v>
      </c>
      <c r="G4185" s="1">
        <v>48483.46</v>
      </c>
      <c r="H4185" s="1">
        <v>28660.58</v>
      </c>
      <c r="I4185" s="6">
        <v>143522.62</v>
      </c>
      <c r="J4185" s="86"/>
      <c r="K4185" s="86"/>
      <c r="L4185" s="85"/>
      <c r="M4185" s="85"/>
      <c r="N4185" s="85"/>
      <c r="O4185" s="85"/>
      <c r="P4185" s="85"/>
      <c r="Q4185" s="1">
        <f t="shared" si="65"/>
        <v>143522.62</v>
      </c>
    </row>
    <row r="4186" spans="1:17" x14ac:dyDescent="0.25">
      <c r="A4186" s="83" t="s">
        <v>11854</v>
      </c>
      <c r="B4186" s="84" t="s">
        <v>19558</v>
      </c>
      <c r="C4186" s="7">
        <v>7663</v>
      </c>
      <c r="D4186" s="7">
        <v>44</v>
      </c>
      <c r="E4186" s="1">
        <v>13820.36</v>
      </c>
      <c r="F4186" s="1">
        <v>8965.68</v>
      </c>
      <c r="G4186" s="1">
        <v>3885.74</v>
      </c>
      <c r="H4186" s="1">
        <v>1472.66</v>
      </c>
      <c r="I4186" s="6">
        <v>14324.08</v>
      </c>
      <c r="J4186" s="86"/>
      <c r="K4186" s="86"/>
      <c r="L4186" s="85"/>
      <c r="M4186" s="85"/>
      <c r="N4186" s="85"/>
      <c r="O4186" s="85"/>
      <c r="P4186" s="85"/>
      <c r="Q4186" s="1">
        <f t="shared" si="65"/>
        <v>14324.08</v>
      </c>
    </row>
    <row r="4187" spans="1:17" x14ac:dyDescent="0.25">
      <c r="A4187" s="83" t="s">
        <v>11855</v>
      </c>
      <c r="B4187" s="84" t="s">
        <v>19559</v>
      </c>
      <c r="C4187" s="7">
        <v>206</v>
      </c>
      <c r="D4187" s="7">
        <v>0</v>
      </c>
      <c r="E4187" s="1">
        <v>0</v>
      </c>
      <c r="F4187" s="1">
        <v>241.02</v>
      </c>
      <c r="G4187" s="1">
        <v>0</v>
      </c>
      <c r="H4187" s="1">
        <v>0</v>
      </c>
      <c r="I4187" s="6">
        <v>241.02</v>
      </c>
      <c r="J4187" s="86"/>
      <c r="K4187" s="86"/>
      <c r="L4187" s="85"/>
      <c r="M4187" s="85"/>
      <c r="N4187" s="85"/>
      <c r="O4187" s="85"/>
      <c r="P4187" s="85"/>
      <c r="Q4187" s="1">
        <f t="shared" si="65"/>
        <v>241.02</v>
      </c>
    </row>
    <row r="4188" spans="1:17" x14ac:dyDescent="0.25">
      <c r="A4188" s="83" t="s">
        <v>11856</v>
      </c>
      <c r="B4188" s="84" t="s">
        <v>19560</v>
      </c>
      <c r="C4188" s="7">
        <v>506</v>
      </c>
      <c r="D4188" s="7">
        <v>11</v>
      </c>
      <c r="E4188" s="1">
        <v>2327.86</v>
      </c>
      <c r="F4188" s="1">
        <v>592.02</v>
      </c>
      <c r="G4188" s="1">
        <v>971.43</v>
      </c>
      <c r="H4188" s="1">
        <v>248.05</v>
      </c>
      <c r="I4188" s="6">
        <v>1811.5</v>
      </c>
      <c r="J4188" s="86"/>
      <c r="K4188" s="86"/>
      <c r="L4188" s="85"/>
      <c r="M4188" s="85"/>
      <c r="N4188" s="85"/>
      <c r="O4188" s="85"/>
      <c r="P4188" s="85"/>
      <c r="Q4188" s="1">
        <f t="shared" si="65"/>
        <v>1811.5</v>
      </c>
    </row>
    <row r="4189" spans="1:17" x14ac:dyDescent="0.25">
      <c r="A4189" s="83" t="s">
        <v>11857</v>
      </c>
      <c r="B4189" s="84" t="s">
        <v>19561</v>
      </c>
      <c r="C4189" s="7">
        <v>10760</v>
      </c>
      <c r="D4189" s="7">
        <v>82</v>
      </c>
      <c r="E4189" s="1">
        <v>19542.03</v>
      </c>
      <c r="F4189" s="1">
        <v>12589.16</v>
      </c>
      <c r="G4189" s="1">
        <v>7241.61</v>
      </c>
      <c r="H4189" s="1">
        <v>2082.36</v>
      </c>
      <c r="I4189" s="6">
        <v>21913.13</v>
      </c>
      <c r="J4189" s="86"/>
      <c r="K4189" s="86"/>
      <c r="L4189" s="85"/>
      <c r="M4189" s="85"/>
      <c r="N4189" s="85"/>
      <c r="O4189" s="85"/>
      <c r="P4189" s="85"/>
      <c r="Q4189" s="1">
        <f t="shared" si="65"/>
        <v>21913.13</v>
      </c>
    </row>
    <row r="4190" spans="1:17" x14ac:dyDescent="0.25">
      <c r="A4190" s="83" t="s">
        <v>11858</v>
      </c>
      <c r="B4190" s="84" t="s">
        <v>19562</v>
      </c>
      <c r="C4190" s="7">
        <v>1959</v>
      </c>
      <c r="D4190" s="7">
        <v>24</v>
      </c>
      <c r="E4190" s="1">
        <v>11463.68</v>
      </c>
      <c r="F4190" s="1">
        <v>2292.02</v>
      </c>
      <c r="G4190" s="1">
        <v>2119.5</v>
      </c>
      <c r="H4190" s="1">
        <v>1221.54</v>
      </c>
      <c r="I4190" s="6">
        <v>5633.06</v>
      </c>
      <c r="J4190" s="86"/>
      <c r="K4190" s="86"/>
      <c r="L4190" s="85"/>
      <c r="M4190" s="85"/>
      <c r="N4190" s="85"/>
      <c r="O4190" s="85"/>
      <c r="P4190" s="85"/>
      <c r="Q4190" s="1">
        <f t="shared" si="65"/>
        <v>5633.06</v>
      </c>
    </row>
    <row r="4191" spans="1:17" x14ac:dyDescent="0.25">
      <c r="A4191" s="83" t="s">
        <v>11859</v>
      </c>
      <c r="B4191" s="84" t="s">
        <v>19563</v>
      </c>
      <c r="C4191" s="7">
        <v>2522</v>
      </c>
      <c r="D4191" s="7">
        <v>20</v>
      </c>
      <c r="E4191" s="1">
        <v>4242.66</v>
      </c>
      <c r="F4191" s="1">
        <v>2950.73</v>
      </c>
      <c r="G4191" s="1">
        <v>1766.25</v>
      </c>
      <c r="H4191" s="1">
        <v>452.09</v>
      </c>
      <c r="I4191" s="6">
        <v>5169.07</v>
      </c>
      <c r="J4191" s="86"/>
      <c r="K4191" s="86"/>
      <c r="L4191" s="85"/>
      <c r="M4191" s="85"/>
      <c r="N4191" s="85"/>
      <c r="O4191" s="85"/>
      <c r="P4191" s="85"/>
      <c r="Q4191" s="1">
        <f t="shared" si="65"/>
        <v>5169.07</v>
      </c>
    </row>
    <row r="4192" spans="1:17" x14ac:dyDescent="0.25">
      <c r="A4192" s="83" t="s">
        <v>11860</v>
      </c>
      <c r="B4192" s="84" t="s">
        <v>19564</v>
      </c>
      <c r="C4192" s="7">
        <v>785</v>
      </c>
      <c r="D4192" s="7">
        <v>2</v>
      </c>
      <c r="E4192" s="1">
        <v>435.68</v>
      </c>
      <c r="F4192" s="1">
        <v>918.45</v>
      </c>
      <c r="G4192" s="1">
        <v>176.62</v>
      </c>
      <c r="H4192" s="1">
        <v>46.42</v>
      </c>
      <c r="I4192" s="6">
        <v>1141.49</v>
      </c>
      <c r="J4192" s="86"/>
      <c r="K4192" s="86"/>
      <c r="L4192" s="85"/>
      <c r="M4192" s="85"/>
      <c r="N4192" s="85"/>
      <c r="O4192" s="85"/>
      <c r="P4192" s="85"/>
      <c r="Q4192" s="1">
        <f t="shared" si="65"/>
        <v>1141.49</v>
      </c>
    </row>
    <row r="4193" spans="1:17" x14ac:dyDescent="0.25">
      <c r="A4193" s="83" t="s">
        <v>11861</v>
      </c>
      <c r="B4193" s="84" t="s">
        <v>19565</v>
      </c>
      <c r="C4193" s="7">
        <v>2736</v>
      </c>
      <c r="D4193" s="7">
        <v>23</v>
      </c>
      <c r="E4193" s="1">
        <v>4404.33</v>
      </c>
      <c r="F4193" s="1">
        <v>3201.11</v>
      </c>
      <c r="G4193" s="1">
        <v>2031.18</v>
      </c>
      <c r="H4193" s="1">
        <v>469.31</v>
      </c>
      <c r="I4193" s="6">
        <v>5701.6</v>
      </c>
      <c r="J4193" s="86"/>
      <c r="K4193" s="86"/>
      <c r="L4193" s="85"/>
      <c r="M4193" s="85"/>
      <c r="N4193" s="85"/>
      <c r="O4193" s="85"/>
      <c r="P4193" s="85"/>
      <c r="Q4193" s="1">
        <f t="shared" si="65"/>
        <v>5701.6</v>
      </c>
    </row>
    <row r="4194" spans="1:17" x14ac:dyDescent="0.25">
      <c r="A4194" s="83" t="s">
        <v>11862</v>
      </c>
      <c r="B4194" s="84" t="s">
        <v>19566</v>
      </c>
      <c r="C4194" s="7">
        <v>3047</v>
      </c>
      <c r="D4194" s="7">
        <v>38</v>
      </c>
      <c r="E4194" s="1">
        <v>21342.21</v>
      </c>
      <c r="F4194" s="1">
        <v>3564.98</v>
      </c>
      <c r="G4194" s="1">
        <v>3355.87</v>
      </c>
      <c r="H4194" s="1">
        <v>2274.1799999999998</v>
      </c>
      <c r="I4194" s="6">
        <v>9195.0300000000007</v>
      </c>
      <c r="J4194" s="86"/>
      <c r="K4194" s="86"/>
      <c r="L4194" s="85"/>
      <c r="M4194" s="85"/>
      <c r="N4194" s="85"/>
      <c r="O4194" s="85"/>
      <c r="P4194" s="85"/>
      <c r="Q4194" s="1">
        <f t="shared" si="65"/>
        <v>9195.0300000000007</v>
      </c>
    </row>
    <row r="4195" spans="1:17" x14ac:dyDescent="0.25">
      <c r="A4195" s="83" t="s">
        <v>11863</v>
      </c>
      <c r="B4195" s="84" t="s">
        <v>19567</v>
      </c>
      <c r="C4195" s="7">
        <v>7437</v>
      </c>
      <c r="D4195" s="7">
        <v>99</v>
      </c>
      <c r="E4195" s="1">
        <v>135124.16</v>
      </c>
      <c r="F4195" s="1">
        <v>8701.26</v>
      </c>
      <c r="G4195" s="1">
        <v>8742.92</v>
      </c>
      <c r="H4195" s="1">
        <v>14398.54</v>
      </c>
      <c r="I4195" s="6">
        <v>31842.720000000001</v>
      </c>
      <c r="J4195" s="86"/>
      <c r="K4195" s="86"/>
      <c r="L4195" s="85"/>
      <c r="M4195" s="85"/>
      <c r="N4195" s="85"/>
      <c r="O4195" s="85"/>
      <c r="P4195" s="85"/>
      <c r="Q4195" s="1">
        <f t="shared" si="65"/>
        <v>31842.720000000001</v>
      </c>
    </row>
    <row r="4196" spans="1:17" x14ac:dyDescent="0.25">
      <c r="A4196" s="83" t="s">
        <v>11864</v>
      </c>
      <c r="B4196" s="84" t="s">
        <v>19568</v>
      </c>
      <c r="C4196" s="7">
        <v>6420</v>
      </c>
      <c r="D4196" s="7">
        <v>72</v>
      </c>
      <c r="E4196" s="1">
        <v>62179.33</v>
      </c>
      <c r="F4196" s="1">
        <v>7511.38</v>
      </c>
      <c r="G4196" s="1">
        <v>6358.49</v>
      </c>
      <c r="H4196" s="1">
        <v>6625.7</v>
      </c>
      <c r="I4196" s="6">
        <v>20495.57</v>
      </c>
      <c r="J4196" s="86"/>
      <c r="K4196" s="86"/>
      <c r="L4196" s="85"/>
      <c r="M4196" s="85"/>
      <c r="N4196" s="85"/>
      <c r="O4196" s="85"/>
      <c r="P4196" s="85"/>
      <c r="Q4196" s="1">
        <f t="shared" si="65"/>
        <v>20495.57</v>
      </c>
    </row>
    <row r="4197" spans="1:17" x14ac:dyDescent="0.25">
      <c r="A4197" s="83" t="s">
        <v>11865</v>
      </c>
      <c r="B4197" s="84" t="s">
        <v>19569</v>
      </c>
      <c r="C4197" s="7">
        <v>447</v>
      </c>
      <c r="D4197" s="7">
        <v>1</v>
      </c>
      <c r="E4197" s="1">
        <v>0</v>
      </c>
      <c r="F4197" s="1">
        <v>522.99</v>
      </c>
      <c r="G4197" s="1">
        <v>88.31</v>
      </c>
      <c r="H4197" s="1">
        <v>0</v>
      </c>
      <c r="I4197" s="6">
        <v>611.29999999999995</v>
      </c>
      <c r="J4197" s="86"/>
      <c r="K4197" s="86"/>
      <c r="L4197" s="85"/>
      <c r="M4197" s="85"/>
      <c r="N4197" s="85"/>
      <c r="O4197" s="85"/>
      <c r="P4197" s="85"/>
      <c r="Q4197" s="1">
        <f t="shared" si="65"/>
        <v>611.29999999999995</v>
      </c>
    </row>
    <row r="4198" spans="1:17" x14ac:dyDescent="0.25">
      <c r="A4198" s="83" t="s">
        <v>11866</v>
      </c>
      <c r="B4198" s="84" t="s">
        <v>19570</v>
      </c>
      <c r="C4198" s="7">
        <v>2081</v>
      </c>
      <c r="D4198" s="7">
        <v>23</v>
      </c>
      <c r="E4198" s="1">
        <v>4547.3100000000004</v>
      </c>
      <c r="F4198" s="1">
        <v>2434.7600000000002</v>
      </c>
      <c r="G4198" s="1">
        <v>2031.18</v>
      </c>
      <c r="H4198" s="1">
        <v>484.55</v>
      </c>
      <c r="I4198" s="6">
        <v>4950.49</v>
      </c>
      <c r="J4198" s="86"/>
      <c r="K4198" s="86"/>
      <c r="L4198" s="85"/>
      <c r="M4198" s="85"/>
      <c r="N4198" s="85"/>
      <c r="O4198" s="85"/>
      <c r="P4198" s="85"/>
      <c r="Q4198" s="1">
        <f t="shared" si="65"/>
        <v>4950.49</v>
      </c>
    </row>
    <row r="4199" spans="1:17" x14ac:dyDescent="0.25">
      <c r="A4199" s="83" t="s">
        <v>11867</v>
      </c>
      <c r="B4199" s="84" t="s">
        <v>19571</v>
      </c>
      <c r="C4199" s="7">
        <v>3845</v>
      </c>
      <c r="D4199" s="7">
        <v>53</v>
      </c>
      <c r="E4199" s="1">
        <v>27704.2</v>
      </c>
      <c r="F4199" s="1">
        <v>4498.6400000000003</v>
      </c>
      <c r="G4199" s="1">
        <v>4680.55</v>
      </c>
      <c r="H4199" s="1">
        <v>2952.1</v>
      </c>
      <c r="I4199" s="6">
        <v>12131.29</v>
      </c>
      <c r="J4199" s="86"/>
      <c r="K4199" s="86"/>
      <c r="L4199" s="85"/>
      <c r="M4199" s="85"/>
      <c r="N4199" s="85"/>
      <c r="O4199" s="85"/>
      <c r="P4199" s="85"/>
      <c r="Q4199" s="1">
        <f t="shared" si="65"/>
        <v>12131.29</v>
      </c>
    </row>
    <row r="4200" spans="1:17" x14ac:dyDescent="0.25">
      <c r="A4200" s="83" t="s">
        <v>11868</v>
      </c>
      <c r="B4200" s="84" t="s">
        <v>19572</v>
      </c>
      <c r="C4200" s="7">
        <v>2038</v>
      </c>
      <c r="D4200" s="7">
        <v>9</v>
      </c>
      <c r="E4200" s="1">
        <v>1753.26</v>
      </c>
      <c r="F4200" s="1">
        <v>2384.46</v>
      </c>
      <c r="G4200" s="1">
        <v>794.81</v>
      </c>
      <c r="H4200" s="1">
        <v>186.82</v>
      </c>
      <c r="I4200" s="6">
        <v>3366.09</v>
      </c>
      <c r="J4200" s="86"/>
      <c r="K4200" s="86"/>
      <c r="L4200" s="85"/>
      <c r="M4200" s="85"/>
      <c r="N4200" s="85"/>
      <c r="O4200" s="85"/>
      <c r="P4200" s="85"/>
      <c r="Q4200" s="1">
        <f t="shared" si="65"/>
        <v>3366.09</v>
      </c>
    </row>
    <row r="4201" spans="1:17" x14ac:dyDescent="0.25">
      <c r="A4201" s="83" t="s">
        <v>11869</v>
      </c>
      <c r="B4201" s="84" t="s">
        <v>19573</v>
      </c>
      <c r="C4201" s="7">
        <v>7205</v>
      </c>
      <c r="D4201" s="7">
        <v>37</v>
      </c>
      <c r="E4201" s="1">
        <v>7131.02</v>
      </c>
      <c r="F4201" s="1">
        <v>8429.82</v>
      </c>
      <c r="G4201" s="1">
        <v>3267.55</v>
      </c>
      <c r="H4201" s="1">
        <v>759.86</v>
      </c>
      <c r="I4201" s="6">
        <v>12457.23</v>
      </c>
      <c r="J4201" s="86"/>
      <c r="K4201" s="86"/>
      <c r="L4201" s="85"/>
      <c r="M4201" s="85"/>
      <c r="N4201" s="85"/>
      <c r="O4201" s="85"/>
      <c r="P4201" s="85"/>
      <c r="Q4201" s="1">
        <f t="shared" si="65"/>
        <v>12457.23</v>
      </c>
    </row>
    <row r="4202" spans="1:17" x14ac:dyDescent="0.25">
      <c r="A4202" s="83" t="s">
        <v>11870</v>
      </c>
      <c r="B4202" s="84" t="s">
        <v>19574</v>
      </c>
      <c r="C4202" s="7">
        <v>162</v>
      </c>
      <c r="D4202" s="7">
        <v>2</v>
      </c>
      <c r="E4202" s="1">
        <v>438.76</v>
      </c>
      <c r="F4202" s="1">
        <v>189.54</v>
      </c>
      <c r="G4202" s="1">
        <v>176.62</v>
      </c>
      <c r="H4202" s="1">
        <v>46.75</v>
      </c>
      <c r="I4202" s="6">
        <v>412.91</v>
      </c>
      <c r="J4202" s="86"/>
      <c r="K4202" s="86"/>
      <c r="L4202" s="85"/>
      <c r="M4202" s="85"/>
      <c r="N4202" s="85"/>
      <c r="O4202" s="85"/>
      <c r="P4202" s="85"/>
      <c r="Q4202" s="1">
        <f t="shared" si="65"/>
        <v>412.91</v>
      </c>
    </row>
    <row r="4203" spans="1:17" x14ac:dyDescent="0.25">
      <c r="A4203" s="83" t="s">
        <v>11871</v>
      </c>
      <c r="B4203" s="84" t="s">
        <v>19575</v>
      </c>
      <c r="C4203" s="7">
        <v>25104</v>
      </c>
      <c r="D4203" s="7">
        <v>255</v>
      </c>
      <c r="E4203" s="1">
        <v>453462.08</v>
      </c>
      <c r="F4203" s="1">
        <v>29371.59</v>
      </c>
      <c r="G4203" s="1">
        <v>22519.64</v>
      </c>
      <c r="H4203" s="1">
        <v>48319.94</v>
      </c>
      <c r="I4203" s="6">
        <v>100211.17</v>
      </c>
      <c r="J4203" s="86"/>
      <c r="K4203" s="86"/>
      <c r="L4203" s="85"/>
      <c r="M4203" s="85"/>
      <c r="N4203" s="85"/>
      <c r="O4203" s="85"/>
      <c r="P4203" s="85"/>
      <c r="Q4203" s="1">
        <f t="shared" si="65"/>
        <v>100211.17</v>
      </c>
    </row>
    <row r="4204" spans="1:17" x14ac:dyDescent="0.25">
      <c r="A4204" s="83" t="s">
        <v>11872</v>
      </c>
      <c r="B4204" s="84" t="s">
        <v>19576</v>
      </c>
      <c r="C4204" s="7">
        <v>7486</v>
      </c>
      <c r="D4204" s="7">
        <v>67</v>
      </c>
      <c r="E4204" s="1">
        <v>57908.24</v>
      </c>
      <c r="F4204" s="1">
        <v>8758.59</v>
      </c>
      <c r="G4204" s="1">
        <v>5916.93</v>
      </c>
      <c r="H4204" s="1">
        <v>6170.58</v>
      </c>
      <c r="I4204" s="6">
        <v>20846.099999999999</v>
      </c>
      <c r="J4204" s="86"/>
      <c r="K4204" s="86"/>
      <c r="L4204" s="85"/>
      <c r="M4204" s="85"/>
      <c r="N4204" s="85"/>
      <c r="O4204" s="85"/>
      <c r="P4204" s="85"/>
      <c r="Q4204" s="1">
        <f t="shared" si="65"/>
        <v>20846.099999999999</v>
      </c>
    </row>
    <row r="4205" spans="1:17" x14ac:dyDescent="0.25">
      <c r="A4205" s="83" t="s">
        <v>11873</v>
      </c>
      <c r="B4205" s="84" t="s">
        <v>19577</v>
      </c>
      <c r="C4205" s="7">
        <v>1785</v>
      </c>
      <c r="D4205" s="7">
        <v>21</v>
      </c>
      <c r="E4205" s="1">
        <v>1097554.1000000001</v>
      </c>
      <c r="F4205" s="1">
        <v>2088.44</v>
      </c>
      <c r="G4205" s="1">
        <v>1854.56</v>
      </c>
      <c r="H4205" s="1">
        <v>116953.02</v>
      </c>
      <c r="I4205" s="6">
        <v>120896.02</v>
      </c>
      <c r="J4205" s="86"/>
      <c r="K4205" s="86"/>
      <c r="L4205" s="85"/>
      <c r="M4205" s="85"/>
      <c r="N4205" s="85"/>
      <c r="O4205" s="85"/>
      <c r="P4205" s="85"/>
      <c r="Q4205" s="1">
        <f t="shared" si="65"/>
        <v>120896.02</v>
      </c>
    </row>
    <row r="4206" spans="1:17" x14ac:dyDescent="0.25">
      <c r="A4206" s="83" t="s">
        <v>11874</v>
      </c>
      <c r="B4206" s="84" t="s">
        <v>19578</v>
      </c>
      <c r="C4206" s="7">
        <v>8154</v>
      </c>
      <c r="D4206" s="7">
        <v>67</v>
      </c>
      <c r="E4206" s="1">
        <v>26392.89</v>
      </c>
      <c r="F4206" s="1">
        <v>9540.15</v>
      </c>
      <c r="G4206" s="1">
        <v>5916.93</v>
      </c>
      <c r="H4206" s="1">
        <v>2812.37</v>
      </c>
      <c r="I4206" s="6">
        <v>18269.45</v>
      </c>
      <c r="J4206" s="86"/>
      <c r="K4206" s="86"/>
      <c r="L4206" s="85"/>
      <c r="M4206" s="85"/>
      <c r="N4206" s="85"/>
      <c r="O4206" s="85"/>
      <c r="P4206" s="85"/>
      <c r="Q4206" s="1">
        <f t="shared" si="65"/>
        <v>18269.45</v>
      </c>
    </row>
    <row r="4207" spans="1:17" x14ac:dyDescent="0.25">
      <c r="A4207" s="83" t="s">
        <v>11875</v>
      </c>
      <c r="B4207" s="84" t="s">
        <v>19579</v>
      </c>
      <c r="C4207" s="7">
        <v>9230</v>
      </c>
      <c r="D4207" s="7">
        <v>34</v>
      </c>
      <c r="E4207" s="1">
        <v>8422.7099999999991</v>
      </c>
      <c r="F4207" s="1">
        <v>10799.07</v>
      </c>
      <c r="G4207" s="1">
        <v>3002.62</v>
      </c>
      <c r="H4207" s="1">
        <v>897.5</v>
      </c>
      <c r="I4207" s="6">
        <v>14699.19</v>
      </c>
      <c r="J4207" s="86"/>
      <c r="K4207" s="86"/>
      <c r="L4207" s="85"/>
      <c r="M4207" s="85"/>
      <c r="N4207" s="85"/>
      <c r="O4207" s="85"/>
      <c r="P4207" s="85"/>
      <c r="Q4207" s="1">
        <f t="shared" si="65"/>
        <v>14699.19</v>
      </c>
    </row>
    <row r="4208" spans="1:17" x14ac:dyDescent="0.25">
      <c r="A4208" s="83" t="s">
        <v>11876</v>
      </c>
      <c r="B4208" s="84" t="s">
        <v>19580</v>
      </c>
      <c r="C4208" s="7">
        <v>51938</v>
      </c>
      <c r="D4208" s="7">
        <v>477</v>
      </c>
      <c r="E4208" s="1">
        <v>298822.99</v>
      </c>
      <c r="F4208" s="1">
        <v>60767.28</v>
      </c>
      <c r="G4208" s="1">
        <v>42124.98</v>
      </c>
      <c r="H4208" s="1">
        <v>31841.94</v>
      </c>
      <c r="I4208" s="6">
        <v>134734.20000000001</v>
      </c>
      <c r="J4208" s="86"/>
      <c r="K4208" s="86"/>
      <c r="L4208" s="85"/>
      <c r="M4208" s="85"/>
      <c r="N4208" s="85"/>
      <c r="O4208" s="85"/>
      <c r="P4208" s="85"/>
      <c r="Q4208" s="1">
        <f t="shared" si="65"/>
        <v>134734.20000000001</v>
      </c>
    </row>
    <row r="4209" spans="1:17" x14ac:dyDescent="0.25">
      <c r="A4209" s="83" t="s">
        <v>11877</v>
      </c>
      <c r="B4209" s="84" t="s">
        <v>19581</v>
      </c>
      <c r="C4209" s="7">
        <v>7105</v>
      </c>
      <c r="D4209" s="7">
        <v>53</v>
      </c>
      <c r="E4209" s="1">
        <v>11372.58</v>
      </c>
      <c r="F4209" s="1">
        <v>8312.82</v>
      </c>
      <c r="G4209" s="1">
        <v>4680.55</v>
      </c>
      <c r="H4209" s="1">
        <v>1211.8399999999999</v>
      </c>
      <c r="I4209" s="6">
        <v>14205.21</v>
      </c>
      <c r="J4209" s="86"/>
      <c r="K4209" s="86"/>
      <c r="L4209" s="85"/>
      <c r="M4209" s="85"/>
      <c r="N4209" s="85"/>
      <c r="O4209" s="85"/>
      <c r="P4209" s="85"/>
      <c r="Q4209" s="1">
        <f t="shared" si="65"/>
        <v>14205.21</v>
      </c>
    </row>
    <row r="4210" spans="1:17" x14ac:dyDescent="0.25">
      <c r="A4210" s="83" t="s">
        <v>11878</v>
      </c>
      <c r="B4210" s="84" t="s">
        <v>19582</v>
      </c>
      <c r="C4210" s="7">
        <v>64378</v>
      </c>
      <c r="D4210" s="7">
        <v>600</v>
      </c>
      <c r="E4210" s="1">
        <v>327529.81</v>
      </c>
      <c r="F4210" s="1">
        <v>75322.039999999994</v>
      </c>
      <c r="G4210" s="1">
        <v>52987.39</v>
      </c>
      <c r="H4210" s="1">
        <v>34900.870000000003</v>
      </c>
      <c r="I4210" s="6">
        <v>163210.29999999999</v>
      </c>
      <c r="J4210" s="86"/>
      <c r="K4210" s="86"/>
      <c r="L4210" s="85"/>
      <c r="M4210" s="85"/>
      <c r="N4210" s="85"/>
      <c r="O4210" s="85"/>
      <c r="P4210" s="85"/>
      <c r="Q4210" s="1">
        <f t="shared" si="65"/>
        <v>163210.29999999999</v>
      </c>
    </row>
    <row r="4211" spans="1:17" x14ac:dyDescent="0.25">
      <c r="A4211" s="83" t="s">
        <v>11879</v>
      </c>
      <c r="B4211" s="84" t="s">
        <v>19583</v>
      </c>
      <c r="C4211" s="7">
        <v>723</v>
      </c>
      <c r="D4211" s="7">
        <v>7</v>
      </c>
      <c r="E4211" s="1">
        <v>1555.11</v>
      </c>
      <c r="F4211" s="1">
        <v>845.9</v>
      </c>
      <c r="G4211" s="1">
        <v>618.17999999999995</v>
      </c>
      <c r="H4211" s="1">
        <v>165.71</v>
      </c>
      <c r="I4211" s="6">
        <v>1629.79</v>
      </c>
      <c r="J4211" s="86"/>
      <c r="K4211" s="86"/>
      <c r="L4211" s="85"/>
      <c r="M4211" s="85"/>
      <c r="N4211" s="85"/>
      <c r="O4211" s="85"/>
      <c r="P4211" s="85"/>
      <c r="Q4211" s="1">
        <f t="shared" si="65"/>
        <v>1629.79</v>
      </c>
    </row>
    <row r="4212" spans="1:17" x14ac:dyDescent="0.25">
      <c r="A4212" s="83" t="s">
        <v>11880</v>
      </c>
      <c r="B4212" s="84" t="s">
        <v>19584</v>
      </c>
      <c r="C4212" s="7">
        <v>81391</v>
      </c>
      <c r="D4212" s="7">
        <v>1104</v>
      </c>
      <c r="E4212" s="1">
        <v>693101.42</v>
      </c>
      <c r="F4212" s="1">
        <v>95227.19</v>
      </c>
      <c r="G4212" s="1">
        <v>97496.8</v>
      </c>
      <c r="H4212" s="1">
        <v>73855.399999999994</v>
      </c>
      <c r="I4212" s="6">
        <v>266579.39</v>
      </c>
      <c r="J4212" s="86"/>
      <c r="K4212" s="86"/>
      <c r="L4212" s="85"/>
      <c r="M4212" s="85"/>
      <c r="N4212" s="85"/>
      <c r="O4212" s="85"/>
      <c r="P4212" s="85"/>
      <c r="Q4212" s="1">
        <f t="shared" si="65"/>
        <v>266579.39</v>
      </c>
    </row>
    <row r="4213" spans="1:17" x14ac:dyDescent="0.25">
      <c r="A4213" s="83" t="s">
        <v>11881</v>
      </c>
      <c r="B4213" s="84" t="s">
        <v>19585</v>
      </c>
      <c r="C4213" s="7">
        <v>6539</v>
      </c>
      <c r="D4213" s="7">
        <v>44</v>
      </c>
      <c r="E4213" s="1">
        <v>14395.78</v>
      </c>
      <c r="F4213" s="1">
        <v>7650.61</v>
      </c>
      <c r="G4213" s="1">
        <v>3885.74</v>
      </c>
      <c r="H4213" s="1">
        <v>1533.98</v>
      </c>
      <c r="I4213" s="6">
        <v>13070.33</v>
      </c>
      <c r="J4213" s="86"/>
      <c r="K4213" s="86"/>
      <c r="L4213" s="85"/>
      <c r="M4213" s="85"/>
      <c r="N4213" s="85"/>
      <c r="O4213" s="85"/>
      <c r="P4213" s="85"/>
      <c r="Q4213" s="1">
        <f t="shared" si="65"/>
        <v>13070.33</v>
      </c>
    </row>
    <row r="4214" spans="1:17" x14ac:dyDescent="0.25">
      <c r="A4214" s="83" t="s">
        <v>11882</v>
      </c>
      <c r="B4214" s="84" t="s">
        <v>19586</v>
      </c>
      <c r="C4214" s="7">
        <v>2414</v>
      </c>
      <c r="D4214" s="7">
        <v>11</v>
      </c>
      <c r="E4214" s="1">
        <v>2264.19</v>
      </c>
      <c r="F4214" s="1">
        <v>2824.37</v>
      </c>
      <c r="G4214" s="1">
        <v>971.43</v>
      </c>
      <c r="H4214" s="1">
        <v>241.26</v>
      </c>
      <c r="I4214" s="6">
        <v>4037.06</v>
      </c>
      <c r="J4214" s="86"/>
      <c r="K4214" s="86"/>
      <c r="L4214" s="85"/>
      <c r="M4214" s="85"/>
      <c r="N4214" s="85"/>
      <c r="O4214" s="85"/>
      <c r="P4214" s="85"/>
      <c r="Q4214" s="1">
        <f t="shared" si="65"/>
        <v>4037.06</v>
      </c>
    </row>
    <row r="4215" spans="1:17" x14ac:dyDescent="0.25">
      <c r="A4215" s="83" t="s">
        <v>11883</v>
      </c>
      <c r="B4215" s="84" t="s">
        <v>19587</v>
      </c>
      <c r="C4215" s="7">
        <v>5413</v>
      </c>
      <c r="D4215" s="7">
        <v>52</v>
      </c>
      <c r="E4215" s="1">
        <v>25034.01</v>
      </c>
      <c r="F4215" s="1">
        <v>6333.19</v>
      </c>
      <c r="G4215" s="1">
        <v>4592.24</v>
      </c>
      <c r="H4215" s="1">
        <v>2667.57</v>
      </c>
      <c r="I4215" s="6">
        <v>13593</v>
      </c>
      <c r="J4215" s="86"/>
      <c r="K4215" s="86"/>
      <c r="L4215" s="85"/>
      <c r="M4215" s="85"/>
      <c r="N4215" s="85"/>
      <c r="O4215" s="85"/>
      <c r="P4215" s="85"/>
      <c r="Q4215" s="1">
        <f t="shared" si="65"/>
        <v>13593</v>
      </c>
    </row>
    <row r="4216" spans="1:17" x14ac:dyDescent="0.25">
      <c r="A4216" s="83" t="s">
        <v>11884</v>
      </c>
      <c r="B4216" s="84" t="s">
        <v>19588</v>
      </c>
      <c r="C4216" s="7">
        <v>10337</v>
      </c>
      <c r="D4216" s="7">
        <v>177</v>
      </c>
      <c r="E4216" s="1">
        <v>132076.18</v>
      </c>
      <c r="F4216" s="1">
        <v>12094.26</v>
      </c>
      <c r="G4216" s="1">
        <v>15631.28</v>
      </c>
      <c r="H4216" s="1">
        <v>14073.75</v>
      </c>
      <c r="I4216" s="6">
        <v>41799.29</v>
      </c>
      <c r="J4216" s="86"/>
      <c r="K4216" s="86"/>
      <c r="L4216" s="85"/>
      <c r="M4216" s="85"/>
      <c r="N4216" s="85"/>
      <c r="O4216" s="85"/>
      <c r="P4216" s="85"/>
      <c r="Q4216" s="1">
        <f t="shared" si="65"/>
        <v>41799.29</v>
      </c>
    </row>
    <row r="4217" spans="1:17" x14ac:dyDescent="0.25">
      <c r="A4217" s="83" t="s">
        <v>11885</v>
      </c>
      <c r="B4217" s="84" t="s">
        <v>19589</v>
      </c>
      <c r="C4217" s="7">
        <v>16365</v>
      </c>
      <c r="D4217" s="7">
        <v>94</v>
      </c>
      <c r="E4217" s="1">
        <v>22900.76</v>
      </c>
      <c r="F4217" s="1">
        <v>19146.990000000002</v>
      </c>
      <c r="G4217" s="1">
        <v>8301.36</v>
      </c>
      <c r="H4217" s="1">
        <v>2440.2600000000002</v>
      </c>
      <c r="I4217" s="6">
        <v>29888.61</v>
      </c>
      <c r="J4217" s="86"/>
      <c r="K4217" s="86"/>
      <c r="L4217" s="85"/>
      <c r="M4217" s="85"/>
      <c r="N4217" s="85"/>
      <c r="O4217" s="85"/>
      <c r="P4217" s="85"/>
      <c r="Q4217" s="1">
        <f t="shared" si="65"/>
        <v>29888.61</v>
      </c>
    </row>
    <row r="4218" spans="1:17" x14ac:dyDescent="0.25">
      <c r="A4218" s="83" t="s">
        <v>11886</v>
      </c>
      <c r="B4218" s="84" t="s">
        <v>19590</v>
      </c>
      <c r="C4218" s="7">
        <v>1334</v>
      </c>
      <c r="D4218" s="7">
        <v>20</v>
      </c>
      <c r="E4218" s="1">
        <v>10193.66</v>
      </c>
      <c r="F4218" s="1">
        <v>1560.78</v>
      </c>
      <c r="G4218" s="1">
        <v>1766.25</v>
      </c>
      <c r="H4218" s="1">
        <v>1086.22</v>
      </c>
      <c r="I4218" s="6">
        <v>4413.25</v>
      </c>
      <c r="J4218" s="86"/>
      <c r="K4218" s="86"/>
      <c r="L4218" s="85"/>
      <c r="M4218" s="85"/>
      <c r="N4218" s="85"/>
      <c r="O4218" s="85"/>
      <c r="P4218" s="85"/>
      <c r="Q4218" s="1">
        <f t="shared" si="65"/>
        <v>4413.25</v>
      </c>
    </row>
    <row r="4219" spans="1:17" x14ac:dyDescent="0.25">
      <c r="A4219" s="83" t="s">
        <v>11887</v>
      </c>
      <c r="B4219" s="84" t="s">
        <v>19591</v>
      </c>
      <c r="C4219" s="7">
        <v>1651</v>
      </c>
      <c r="D4219" s="7">
        <v>6</v>
      </c>
      <c r="E4219" s="1">
        <v>1083.21</v>
      </c>
      <c r="F4219" s="1">
        <v>1931.66</v>
      </c>
      <c r="G4219" s="1">
        <v>529.87</v>
      </c>
      <c r="H4219" s="1">
        <v>115.42</v>
      </c>
      <c r="I4219" s="6">
        <v>2576.9499999999998</v>
      </c>
      <c r="J4219" s="86"/>
      <c r="K4219" s="86"/>
      <c r="L4219" s="85"/>
      <c r="M4219" s="85"/>
      <c r="N4219" s="85"/>
      <c r="O4219" s="85"/>
      <c r="P4219" s="85"/>
      <c r="Q4219" s="1">
        <f t="shared" si="65"/>
        <v>2576.9499999999998</v>
      </c>
    </row>
    <row r="4220" spans="1:17" x14ac:dyDescent="0.25">
      <c r="A4220" s="83" t="s">
        <v>11888</v>
      </c>
      <c r="B4220" s="84" t="s">
        <v>19592</v>
      </c>
      <c r="C4220" s="7">
        <v>2299</v>
      </c>
      <c r="D4220" s="7">
        <v>15</v>
      </c>
      <c r="E4220" s="1">
        <v>2714.39</v>
      </c>
      <c r="F4220" s="1">
        <v>2689.82</v>
      </c>
      <c r="G4220" s="1">
        <v>1324.69</v>
      </c>
      <c r="H4220" s="1">
        <v>289.24</v>
      </c>
      <c r="I4220" s="6">
        <v>4303.75</v>
      </c>
      <c r="J4220" s="86"/>
      <c r="K4220" s="86"/>
      <c r="L4220" s="85"/>
      <c r="M4220" s="85"/>
      <c r="N4220" s="85"/>
      <c r="O4220" s="85"/>
      <c r="P4220" s="85"/>
      <c r="Q4220" s="1">
        <f t="shared" si="65"/>
        <v>4303.75</v>
      </c>
    </row>
    <row r="4221" spans="1:17" x14ac:dyDescent="0.25">
      <c r="A4221" s="83" t="s">
        <v>11889</v>
      </c>
      <c r="B4221" s="84" t="s">
        <v>19593</v>
      </c>
      <c r="C4221" s="7">
        <v>194514</v>
      </c>
      <c r="D4221" s="7">
        <v>1663</v>
      </c>
      <c r="E4221" s="1">
        <v>1721223.63</v>
      </c>
      <c r="F4221" s="1">
        <v>227580.7</v>
      </c>
      <c r="G4221" s="1">
        <v>146863.38</v>
      </c>
      <c r="H4221" s="1">
        <v>183409.9</v>
      </c>
      <c r="I4221" s="6">
        <v>557853.98</v>
      </c>
      <c r="J4221" s="86"/>
      <c r="K4221" s="86"/>
      <c r="L4221" s="85"/>
      <c r="M4221" s="85"/>
      <c r="N4221" s="85"/>
      <c r="O4221" s="85"/>
      <c r="P4221" s="85"/>
      <c r="Q4221" s="1">
        <f t="shared" si="65"/>
        <v>557853.98</v>
      </c>
    </row>
    <row r="4222" spans="1:17" x14ac:dyDescent="0.25">
      <c r="A4222" s="83" t="s">
        <v>11890</v>
      </c>
      <c r="B4222" s="84" t="s">
        <v>19594</v>
      </c>
      <c r="C4222" s="7">
        <v>6807</v>
      </c>
      <c r="D4222" s="7">
        <v>101</v>
      </c>
      <c r="E4222" s="1">
        <v>41258.300000000003</v>
      </c>
      <c r="F4222" s="1">
        <v>7964.17</v>
      </c>
      <c r="G4222" s="1">
        <v>8919.5400000000009</v>
      </c>
      <c r="H4222" s="1">
        <v>4396.3999999999996</v>
      </c>
      <c r="I4222" s="6">
        <v>21280.11</v>
      </c>
      <c r="J4222" s="86"/>
      <c r="K4222" s="86"/>
      <c r="L4222" s="85"/>
      <c r="M4222" s="85"/>
      <c r="N4222" s="85"/>
      <c r="O4222" s="85"/>
      <c r="P4222" s="85"/>
      <c r="Q4222" s="1">
        <f t="shared" si="65"/>
        <v>21280.11</v>
      </c>
    </row>
    <row r="4223" spans="1:17" x14ac:dyDescent="0.25">
      <c r="A4223" s="83" t="s">
        <v>11891</v>
      </c>
      <c r="B4223" s="84" t="s">
        <v>19595</v>
      </c>
      <c r="C4223" s="7">
        <v>2136</v>
      </c>
      <c r="D4223" s="7">
        <v>27</v>
      </c>
      <c r="E4223" s="1">
        <v>12423.83</v>
      </c>
      <c r="F4223" s="1">
        <v>2499.11</v>
      </c>
      <c r="G4223" s="1">
        <v>2384.4299999999998</v>
      </c>
      <c r="H4223" s="1">
        <v>1323.86</v>
      </c>
      <c r="I4223" s="6">
        <v>6207.4</v>
      </c>
      <c r="J4223" s="86"/>
      <c r="K4223" s="86"/>
      <c r="L4223" s="85"/>
      <c r="M4223" s="85"/>
      <c r="N4223" s="85"/>
      <c r="O4223" s="85"/>
      <c r="P4223" s="85"/>
      <c r="Q4223" s="1">
        <f t="shared" si="65"/>
        <v>6207.4</v>
      </c>
    </row>
    <row r="4224" spans="1:17" x14ac:dyDescent="0.25">
      <c r="A4224" s="83" t="s">
        <v>11892</v>
      </c>
      <c r="B4224" s="84" t="s">
        <v>19596</v>
      </c>
      <c r="C4224" s="7">
        <v>34497</v>
      </c>
      <c r="D4224" s="7">
        <v>148</v>
      </c>
      <c r="E4224" s="1">
        <v>48847.29</v>
      </c>
      <c r="F4224" s="1">
        <v>40361.370000000003</v>
      </c>
      <c r="G4224" s="1">
        <v>13070.22</v>
      </c>
      <c r="H4224" s="1">
        <v>5205.0600000000004</v>
      </c>
      <c r="I4224" s="6">
        <v>58636.65</v>
      </c>
      <c r="J4224" s="86"/>
      <c r="K4224" s="86"/>
      <c r="L4224" s="85"/>
      <c r="M4224" s="85"/>
      <c r="N4224" s="85"/>
      <c r="O4224" s="85"/>
      <c r="P4224" s="85"/>
      <c r="Q4224" s="1">
        <f t="shared" si="65"/>
        <v>58636.65</v>
      </c>
    </row>
    <row r="4225" spans="1:17" x14ac:dyDescent="0.25">
      <c r="A4225" s="83" t="s">
        <v>11893</v>
      </c>
      <c r="B4225" s="84" t="s">
        <v>19597</v>
      </c>
      <c r="C4225" s="7">
        <v>377</v>
      </c>
      <c r="D4225" s="7">
        <v>1</v>
      </c>
      <c r="E4225" s="1">
        <v>243.16</v>
      </c>
      <c r="F4225" s="1">
        <v>441.09</v>
      </c>
      <c r="G4225" s="1">
        <v>88.31</v>
      </c>
      <c r="H4225" s="1">
        <v>25.91</v>
      </c>
      <c r="I4225" s="6">
        <v>555.30999999999995</v>
      </c>
      <c r="J4225" s="86"/>
      <c r="K4225" s="86"/>
      <c r="L4225" s="85"/>
      <c r="M4225" s="85"/>
      <c r="N4225" s="85"/>
      <c r="O4225" s="85"/>
      <c r="P4225" s="85"/>
      <c r="Q4225" s="1">
        <f t="shared" si="65"/>
        <v>555.30999999999995</v>
      </c>
    </row>
    <row r="4226" spans="1:17" ht="26.4" x14ac:dyDescent="0.25">
      <c r="A4226" s="83" t="s">
        <v>11894</v>
      </c>
      <c r="B4226" s="84" t="s">
        <v>19598</v>
      </c>
      <c r="C4226" s="7">
        <v>309</v>
      </c>
      <c r="D4226" s="7">
        <v>10</v>
      </c>
      <c r="E4226" s="1">
        <v>2176.29</v>
      </c>
      <c r="F4226" s="1">
        <v>361.53</v>
      </c>
      <c r="G4226" s="1">
        <v>883.12</v>
      </c>
      <c r="H4226" s="1">
        <v>231.9</v>
      </c>
      <c r="I4226" s="6">
        <v>1476.55</v>
      </c>
      <c r="J4226" s="86"/>
      <c r="K4226" s="86"/>
      <c r="L4226" s="85"/>
      <c r="M4226" s="85"/>
      <c r="N4226" s="85"/>
      <c r="O4226" s="85"/>
      <c r="P4226" s="85"/>
      <c r="Q4226" s="1">
        <f t="shared" si="65"/>
        <v>1476.55</v>
      </c>
    </row>
    <row r="4227" spans="1:17" x14ac:dyDescent="0.25">
      <c r="A4227" s="83" t="s">
        <v>11895</v>
      </c>
      <c r="B4227" s="84" t="s">
        <v>19599</v>
      </c>
      <c r="C4227" s="7">
        <v>176</v>
      </c>
      <c r="D4227" s="7">
        <v>2</v>
      </c>
      <c r="E4227" s="1">
        <v>433.88</v>
      </c>
      <c r="F4227" s="1">
        <v>205.92</v>
      </c>
      <c r="G4227" s="1">
        <v>176.62</v>
      </c>
      <c r="H4227" s="1">
        <v>46.23</v>
      </c>
      <c r="I4227" s="6">
        <v>428.77</v>
      </c>
      <c r="J4227" s="86"/>
      <c r="K4227" s="86"/>
      <c r="L4227" s="85"/>
      <c r="M4227" s="85"/>
      <c r="N4227" s="85"/>
      <c r="O4227" s="85"/>
      <c r="P4227" s="85"/>
      <c r="Q4227" s="1">
        <f t="shared" si="65"/>
        <v>428.77</v>
      </c>
    </row>
    <row r="4228" spans="1:17" x14ac:dyDescent="0.25">
      <c r="A4228" s="83" t="s">
        <v>11896</v>
      </c>
      <c r="B4228" s="84" t="s">
        <v>19600</v>
      </c>
      <c r="C4228" s="7">
        <v>185180</v>
      </c>
      <c r="D4228" s="7">
        <v>1873</v>
      </c>
      <c r="E4228" s="1">
        <v>2059265.85</v>
      </c>
      <c r="F4228" s="1">
        <v>216659.96</v>
      </c>
      <c r="G4228" s="1">
        <v>165408.97</v>
      </c>
      <c r="H4228" s="1">
        <v>219430.96</v>
      </c>
      <c r="I4228" s="6">
        <v>601499.89</v>
      </c>
      <c r="J4228" s="86"/>
      <c r="K4228" s="86"/>
      <c r="L4228" s="85"/>
      <c r="M4228" s="85"/>
      <c r="N4228" s="85"/>
      <c r="O4228" s="85"/>
      <c r="P4228" s="85"/>
      <c r="Q4228" s="1">
        <f t="shared" si="65"/>
        <v>601499.89</v>
      </c>
    </row>
    <row r="4229" spans="1:17" x14ac:dyDescent="0.25">
      <c r="A4229" s="83" t="s">
        <v>11897</v>
      </c>
      <c r="B4229" s="84" t="s">
        <v>19601</v>
      </c>
      <c r="C4229" s="7">
        <v>10435</v>
      </c>
      <c r="D4229" s="7">
        <v>196</v>
      </c>
      <c r="E4229" s="1">
        <v>119101.64</v>
      </c>
      <c r="F4229" s="1">
        <v>12208.91</v>
      </c>
      <c r="G4229" s="1">
        <v>17309.22</v>
      </c>
      <c r="H4229" s="1">
        <v>12691.22</v>
      </c>
      <c r="I4229" s="6">
        <v>42209.35</v>
      </c>
      <c r="J4229" s="86"/>
      <c r="K4229" s="86"/>
      <c r="L4229" s="85"/>
      <c r="M4229" s="85"/>
      <c r="N4229" s="85"/>
      <c r="O4229" s="85"/>
      <c r="P4229" s="85"/>
      <c r="Q4229" s="1">
        <f t="shared" si="65"/>
        <v>42209.35</v>
      </c>
    </row>
    <row r="4230" spans="1:17" x14ac:dyDescent="0.25">
      <c r="A4230" s="83" t="s">
        <v>11898</v>
      </c>
      <c r="B4230" s="84" t="s">
        <v>19602</v>
      </c>
      <c r="C4230" s="7">
        <v>6440</v>
      </c>
      <c r="D4230" s="7">
        <v>36</v>
      </c>
      <c r="E4230" s="1">
        <v>7597.85</v>
      </c>
      <c r="F4230" s="1">
        <v>7534.78</v>
      </c>
      <c r="G4230" s="1">
        <v>3179.24</v>
      </c>
      <c r="H4230" s="1">
        <v>809.61</v>
      </c>
      <c r="I4230" s="6">
        <v>11523.63</v>
      </c>
      <c r="J4230" s="86"/>
      <c r="K4230" s="86"/>
      <c r="L4230" s="85"/>
      <c r="M4230" s="85"/>
      <c r="N4230" s="85"/>
      <c r="O4230" s="85"/>
      <c r="P4230" s="85"/>
      <c r="Q4230" s="1">
        <f t="shared" si="65"/>
        <v>11523.63</v>
      </c>
    </row>
    <row r="4231" spans="1:17" x14ac:dyDescent="0.25">
      <c r="A4231" s="83" t="s">
        <v>11899</v>
      </c>
      <c r="B4231" s="84" t="s">
        <v>19603</v>
      </c>
      <c r="C4231" s="7">
        <v>16560</v>
      </c>
      <c r="D4231" s="7">
        <v>159</v>
      </c>
      <c r="E4231" s="1">
        <v>44896.15</v>
      </c>
      <c r="F4231" s="1">
        <v>19375.14</v>
      </c>
      <c r="G4231" s="1">
        <v>14041.66</v>
      </c>
      <c r="H4231" s="1">
        <v>4784.04</v>
      </c>
      <c r="I4231" s="6">
        <v>38200.839999999997</v>
      </c>
      <c r="J4231" s="86"/>
      <c r="K4231" s="86"/>
      <c r="L4231" s="85"/>
      <c r="M4231" s="85"/>
      <c r="N4231" s="85"/>
      <c r="O4231" s="85"/>
      <c r="P4231" s="85"/>
      <c r="Q4231" s="1">
        <f t="shared" si="65"/>
        <v>38200.839999999997</v>
      </c>
    </row>
    <row r="4232" spans="1:17" x14ac:dyDescent="0.25">
      <c r="A4232" s="83" t="s">
        <v>11900</v>
      </c>
      <c r="B4232" s="84" t="s">
        <v>19604</v>
      </c>
      <c r="C4232" s="7">
        <v>65</v>
      </c>
      <c r="D4232" s="7">
        <v>1</v>
      </c>
      <c r="E4232" s="1">
        <v>223.57</v>
      </c>
      <c r="F4232" s="1">
        <v>76.05</v>
      </c>
      <c r="G4232" s="1">
        <v>88.31</v>
      </c>
      <c r="H4232" s="1">
        <v>23.82</v>
      </c>
      <c r="I4232" s="6">
        <v>188.18</v>
      </c>
      <c r="J4232" s="86"/>
      <c r="K4232" s="86"/>
      <c r="L4232" s="85"/>
      <c r="M4232" s="85"/>
      <c r="N4232" s="85"/>
      <c r="O4232" s="85"/>
      <c r="P4232" s="85"/>
      <c r="Q4232" s="1">
        <f t="shared" si="65"/>
        <v>188.18</v>
      </c>
    </row>
    <row r="4233" spans="1:17" x14ac:dyDescent="0.25">
      <c r="A4233" s="83" t="s">
        <v>11901</v>
      </c>
      <c r="B4233" s="84" t="s">
        <v>19605</v>
      </c>
      <c r="C4233" s="7">
        <v>152</v>
      </c>
      <c r="D4233" s="7">
        <v>3</v>
      </c>
      <c r="E4233" s="1">
        <v>486.39</v>
      </c>
      <c r="F4233" s="1">
        <v>177.84</v>
      </c>
      <c r="G4233" s="1">
        <v>264.94</v>
      </c>
      <c r="H4233" s="1">
        <v>51.83</v>
      </c>
      <c r="I4233" s="6">
        <v>494.61</v>
      </c>
      <c r="J4233" s="86"/>
      <c r="K4233" s="86"/>
      <c r="L4233" s="85"/>
      <c r="M4233" s="85"/>
      <c r="N4233" s="85"/>
      <c r="O4233" s="85"/>
      <c r="P4233" s="85"/>
      <c r="Q4233" s="1">
        <f t="shared" si="65"/>
        <v>494.61</v>
      </c>
    </row>
    <row r="4234" spans="1:17" x14ac:dyDescent="0.25">
      <c r="A4234" s="83" t="s">
        <v>11902</v>
      </c>
      <c r="B4234" s="84" t="s">
        <v>19606</v>
      </c>
      <c r="C4234" s="7">
        <v>89</v>
      </c>
      <c r="D4234" s="7">
        <v>3</v>
      </c>
      <c r="E4234" s="1">
        <v>476.92</v>
      </c>
      <c r="F4234" s="1">
        <v>104.13</v>
      </c>
      <c r="G4234" s="1">
        <v>264.94</v>
      </c>
      <c r="H4234" s="1">
        <v>50.82</v>
      </c>
      <c r="I4234" s="6">
        <v>419.89</v>
      </c>
      <c r="J4234" s="86"/>
      <c r="K4234" s="86"/>
      <c r="L4234" s="85"/>
      <c r="M4234" s="85"/>
      <c r="N4234" s="85"/>
      <c r="O4234" s="85"/>
      <c r="P4234" s="85"/>
      <c r="Q4234" s="1">
        <f t="shared" si="65"/>
        <v>419.89</v>
      </c>
    </row>
    <row r="4235" spans="1:17" x14ac:dyDescent="0.25">
      <c r="A4235" s="83" t="s">
        <v>11903</v>
      </c>
      <c r="B4235" s="84" t="s">
        <v>19607</v>
      </c>
      <c r="C4235" s="7">
        <v>8529</v>
      </c>
      <c r="D4235" s="7">
        <v>35</v>
      </c>
      <c r="E4235" s="1">
        <v>7980.35</v>
      </c>
      <c r="F4235" s="1">
        <v>9978.9</v>
      </c>
      <c r="G4235" s="1">
        <v>3090.93</v>
      </c>
      <c r="H4235" s="1">
        <v>850.37</v>
      </c>
      <c r="I4235" s="6">
        <v>13920.2</v>
      </c>
      <c r="J4235" s="86"/>
      <c r="K4235" s="86"/>
      <c r="L4235" s="85"/>
      <c r="M4235" s="85"/>
      <c r="N4235" s="85"/>
      <c r="O4235" s="85"/>
      <c r="P4235" s="85"/>
      <c r="Q4235" s="1">
        <f t="shared" si="65"/>
        <v>13920.2</v>
      </c>
    </row>
    <row r="4236" spans="1:17" x14ac:dyDescent="0.25">
      <c r="A4236" s="83" t="s">
        <v>11904</v>
      </c>
      <c r="B4236" s="84" t="s">
        <v>19608</v>
      </c>
      <c r="C4236" s="7">
        <v>19701</v>
      </c>
      <c r="D4236" s="7">
        <v>560</v>
      </c>
      <c r="E4236" s="1">
        <v>223364.77</v>
      </c>
      <c r="F4236" s="1">
        <v>23050.1</v>
      </c>
      <c r="G4236" s="1">
        <v>49454.9</v>
      </c>
      <c r="H4236" s="1">
        <v>23801.27</v>
      </c>
      <c r="I4236" s="6">
        <v>96306.27</v>
      </c>
      <c r="J4236" s="86"/>
      <c r="K4236" s="86"/>
      <c r="L4236" s="85"/>
      <c r="M4236" s="85"/>
      <c r="N4236" s="85"/>
      <c r="O4236" s="85"/>
      <c r="P4236" s="85"/>
      <c r="Q4236" s="1">
        <f t="shared" si="65"/>
        <v>96306.27</v>
      </c>
    </row>
    <row r="4237" spans="1:17" x14ac:dyDescent="0.25">
      <c r="A4237" s="83" t="s">
        <v>11905</v>
      </c>
      <c r="B4237" s="84" t="s">
        <v>19609</v>
      </c>
      <c r="C4237" s="7">
        <v>191114</v>
      </c>
      <c r="D4237" s="7">
        <v>1960</v>
      </c>
      <c r="E4237" s="1">
        <v>1676986.33</v>
      </c>
      <c r="F4237" s="1">
        <v>223602.72</v>
      </c>
      <c r="G4237" s="1">
        <v>173092.14</v>
      </c>
      <c r="H4237" s="1">
        <v>178696.07</v>
      </c>
      <c r="I4237" s="6">
        <v>575390.93000000005</v>
      </c>
      <c r="J4237" s="86"/>
      <c r="K4237" s="86"/>
      <c r="L4237" s="85"/>
      <c r="M4237" s="85"/>
      <c r="N4237" s="85"/>
      <c r="O4237" s="85"/>
      <c r="P4237" s="85"/>
      <c r="Q4237" s="1">
        <f t="shared" si="65"/>
        <v>575390.93000000005</v>
      </c>
    </row>
    <row r="4238" spans="1:17" x14ac:dyDescent="0.25">
      <c r="A4238" s="83" t="s">
        <v>11906</v>
      </c>
      <c r="B4238" s="84" t="s">
        <v>19610</v>
      </c>
      <c r="C4238" s="7">
        <v>8897</v>
      </c>
      <c r="D4238" s="7">
        <v>221</v>
      </c>
      <c r="E4238" s="1">
        <v>221306.22</v>
      </c>
      <c r="F4238" s="1">
        <v>10409.459999999999</v>
      </c>
      <c r="G4238" s="1">
        <v>19517.02</v>
      </c>
      <c r="H4238" s="1">
        <v>23581.919999999998</v>
      </c>
      <c r="I4238" s="6">
        <v>53508.4</v>
      </c>
      <c r="J4238" s="86"/>
      <c r="K4238" s="86"/>
      <c r="L4238" s="85"/>
      <c r="M4238" s="85"/>
      <c r="N4238" s="85"/>
      <c r="O4238" s="85"/>
      <c r="P4238" s="85"/>
      <c r="Q4238" s="1">
        <f t="shared" ref="Q4238:Q4301" si="66">I4238+P4238</f>
        <v>53508.4</v>
      </c>
    </row>
    <row r="4239" spans="1:17" x14ac:dyDescent="0.25">
      <c r="A4239" s="83" t="s">
        <v>11907</v>
      </c>
      <c r="B4239" s="84" t="s">
        <v>19611</v>
      </c>
      <c r="C4239" s="7">
        <v>580</v>
      </c>
      <c r="D4239" s="7">
        <v>5</v>
      </c>
      <c r="E4239" s="1">
        <v>2555.6799999999998</v>
      </c>
      <c r="F4239" s="1">
        <v>678.6</v>
      </c>
      <c r="G4239" s="1">
        <v>441.56</v>
      </c>
      <c r="H4239" s="1">
        <v>272.33</v>
      </c>
      <c r="I4239" s="6">
        <v>1392.49</v>
      </c>
      <c r="J4239" s="86"/>
      <c r="K4239" s="86"/>
      <c r="L4239" s="85"/>
      <c r="M4239" s="85"/>
      <c r="N4239" s="85"/>
      <c r="O4239" s="85"/>
      <c r="P4239" s="85"/>
      <c r="Q4239" s="1">
        <f t="shared" si="66"/>
        <v>1392.49</v>
      </c>
    </row>
    <row r="4240" spans="1:17" x14ac:dyDescent="0.25">
      <c r="A4240" s="83" t="s">
        <v>11908</v>
      </c>
      <c r="B4240" s="84" t="s">
        <v>19612</v>
      </c>
      <c r="C4240" s="7">
        <v>49</v>
      </c>
      <c r="D4240" s="7">
        <v>2</v>
      </c>
      <c r="E4240" s="1">
        <v>298.39</v>
      </c>
      <c r="F4240" s="1">
        <v>57.33</v>
      </c>
      <c r="G4240" s="1">
        <v>176.62</v>
      </c>
      <c r="H4240" s="1">
        <v>31.79</v>
      </c>
      <c r="I4240" s="6">
        <v>265.74</v>
      </c>
      <c r="J4240" s="86"/>
      <c r="K4240" s="86"/>
      <c r="L4240" s="85"/>
      <c r="M4240" s="85"/>
      <c r="N4240" s="85"/>
      <c r="O4240" s="85"/>
      <c r="P4240" s="85"/>
      <c r="Q4240" s="1">
        <f t="shared" si="66"/>
        <v>265.74</v>
      </c>
    </row>
    <row r="4241" spans="1:17" x14ac:dyDescent="0.25">
      <c r="A4241" s="83" t="s">
        <v>11909</v>
      </c>
      <c r="B4241" s="84" t="s">
        <v>19613</v>
      </c>
      <c r="C4241" s="7">
        <v>3334730</v>
      </c>
      <c r="D4241" s="7">
        <v>40678</v>
      </c>
      <c r="E4241" s="1">
        <v>32466671.34</v>
      </c>
      <c r="F4241" s="1">
        <v>3901622.56</v>
      </c>
      <c r="G4241" s="1">
        <v>3592368.45</v>
      </c>
      <c r="H4241" s="1">
        <v>3459578.94</v>
      </c>
      <c r="I4241" s="6">
        <v>10953569.949999999</v>
      </c>
      <c r="J4241" s="86"/>
      <c r="K4241" s="86"/>
      <c r="L4241" s="85"/>
      <c r="M4241" s="85"/>
      <c r="N4241" s="85"/>
      <c r="O4241" s="85"/>
      <c r="P4241" s="85"/>
      <c r="Q4241" s="1">
        <f t="shared" si="66"/>
        <v>10953569.949999999</v>
      </c>
    </row>
    <row r="4242" spans="1:17" x14ac:dyDescent="0.25">
      <c r="A4242" s="83" t="s">
        <v>11910</v>
      </c>
      <c r="B4242" s="84" t="s">
        <v>19614</v>
      </c>
      <c r="C4242" s="7">
        <v>72155</v>
      </c>
      <c r="D4242" s="7">
        <v>975</v>
      </c>
      <c r="E4242" s="1">
        <v>1127243.3799999999</v>
      </c>
      <c r="F4242" s="1">
        <v>84421.1</v>
      </c>
      <c r="G4242" s="1">
        <v>86104.51</v>
      </c>
      <c r="H4242" s="1">
        <v>120116.64</v>
      </c>
      <c r="I4242" s="6">
        <v>290642.25</v>
      </c>
      <c r="J4242" s="86"/>
      <c r="K4242" s="86"/>
      <c r="L4242" s="85"/>
      <c r="M4242" s="85"/>
      <c r="N4242" s="85"/>
      <c r="O4242" s="85"/>
      <c r="P4242" s="85"/>
      <c r="Q4242" s="1">
        <f t="shared" si="66"/>
        <v>290642.25</v>
      </c>
    </row>
    <row r="4243" spans="1:17" x14ac:dyDescent="0.25">
      <c r="A4243" s="83" t="s">
        <v>11911</v>
      </c>
      <c r="B4243" s="84" t="s">
        <v>19615</v>
      </c>
      <c r="C4243" s="7">
        <v>8936</v>
      </c>
      <c r="D4243" s="7">
        <v>28</v>
      </c>
      <c r="E4243" s="1">
        <v>7327.11</v>
      </c>
      <c r="F4243" s="1">
        <v>10455.09</v>
      </c>
      <c r="G4243" s="1">
        <v>2472.7399999999998</v>
      </c>
      <c r="H4243" s="1">
        <v>780.76</v>
      </c>
      <c r="I4243" s="6">
        <v>13708.59</v>
      </c>
      <c r="J4243" s="86"/>
      <c r="K4243" s="86"/>
      <c r="L4243" s="85"/>
      <c r="M4243" s="85"/>
      <c r="N4243" s="85"/>
      <c r="O4243" s="85"/>
      <c r="P4243" s="85"/>
      <c r="Q4243" s="1">
        <f t="shared" si="66"/>
        <v>13708.59</v>
      </c>
    </row>
    <row r="4244" spans="1:17" x14ac:dyDescent="0.25">
      <c r="A4244" s="83" t="s">
        <v>11912</v>
      </c>
      <c r="B4244" s="84" t="s">
        <v>19616</v>
      </c>
      <c r="C4244" s="7">
        <v>14670</v>
      </c>
      <c r="D4244" s="7">
        <v>215</v>
      </c>
      <c r="E4244" s="1">
        <v>203024.39</v>
      </c>
      <c r="F4244" s="1">
        <v>17163.849999999999</v>
      </c>
      <c r="G4244" s="1">
        <v>18987.150000000001</v>
      </c>
      <c r="H4244" s="1">
        <v>21633.85</v>
      </c>
      <c r="I4244" s="6">
        <v>57784.85</v>
      </c>
      <c r="J4244" s="86"/>
      <c r="K4244" s="86"/>
      <c r="L4244" s="85"/>
      <c r="M4244" s="85"/>
      <c r="N4244" s="85"/>
      <c r="O4244" s="85"/>
      <c r="P4244" s="85"/>
      <c r="Q4244" s="1">
        <f t="shared" si="66"/>
        <v>57784.85</v>
      </c>
    </row>
    <row r="4245" spans="1:17" x14ac:dyDescent="0.25">
      <c r="A4245" s="83" t="s">
        <v>11913</v>
      </c>
      <c r="B4245" s="84" t="s">
        <v>19617</v>
      </c>
      <c r="C4245" s="7">
        <v>23639</v>
      </c>
      <c r="D4245" s="7">
        <v>245</v>
      </c>
      <c r="E4245" s="1">
        <v>127410.71</v>
      </c>
      <c r="F4245" s="1">
        <v>27657.55</v>
      </c>
      <c r="G4245" s="1">
        <v>21636.52</v>
      </c>
      <c r="H4245" s="1">
        <v>13576.62</v>
      </c>
      <c r="I4245" s="6">
        <v>62870.69</v>
      </c>
      <c r="J4245" s="86"/>
      <c r="K4245" s="86"/>
      <c r="L4245" s="85"/>
      <c r="M4245" s="85"/>
      <c r="N4245" s="85"/>
      <c r="O4245" s="85"/>
      <c r="P4245" s="85"/>
      <c r="Q4245" s="1">
        <f t="shared" si="66"/>
        <v>62870.69</v>
      </c>
    </row>
    <row r="4246" spans="1:17" x14ac:dyDescent="0.25">
      <c r="A4246" s="83" t="s">
        <v>11914</v>
      </c>
      <c r="B4246" s="84" t="s">
        <v>19618</v>
      </c>
      <c r="C4246" s="7">
        <v>6362</v>
      </c>
      <c r="D4246" s="7">
        <v>50</v>
      </c>
      <c r="E4246" s="1">
        <v>12329.8</v>
      </c>
      <c r="F4246" s="1">
        <v>7443.52</v>
      </c>
      <c r="G4246" s="1">
        <v>4415.62</v>
      </c>
      <c r="H4246" s="1">
        <v>1313.84</v>
      </c>
      <c r="I4246" s="6">
        <v>13172.98</v>
      </c>
      <c r="J4246" s="86"/>
      <c r="K4246" s="86"/>
      <c r="L4246" s="85"/>
      <c r="M4246" s="85"/>
      <c r="N4246" s="85"/>
      <c r="O4246" s="85"/>
      <c r="P4246" s="85"/>
      <c r="Q4246" s="1">
        <f t="shared" si="66"/>
        <v>13172.98</v>
      </c>
    </row>
    <row r="4247" spans="1:17" x14ac:dyDescent="0.25">
      <c r="A4247" s="83" t="s">
        <v>11915</v>
      </c>
      <c r="B4247" s="84" t="s">
        <v>19619</v>
      </c>
      <c r="C4247" s="7">
        <v>9287</v>
      </c>
      <c r="D4247" s="7">
        <v>58</v>
      </c>
      <c r="E4247" s="1">
        <v>14177.93</v>
      </c>
      <c r="F4247" s="1">
        <v>10865.76</v>
      </c>
      <c r="G4247" s="1">
        <v>5122.1099999999997</v>
      </c>
      <c r="H4247" s="1">
        <v>1510.77</v>
      </c>
      <c r="I4247" s="6">
        <v>17498.64</v>
      </c>
      <c r="J4247" s="86"/>
      <c r="K4247" s="86"/>
      <c r="L4247" s="85"/>
      <c r="M4247" s="85"/>
      <c r="N4247" s="85"/>
      <c r="O4247" s="85"/>
      <c r="P4247" s="85"/>
      <c r="Q4247" s="1">
        <f t="shared" si="66"/>
        <v>17498.64</v>
      </c>
    </row>
    <row r="4248" spans="1:17" x14ac:dyDescent="0.25">
      <c r="A4248" s="83" t="s">
        <v>11916</v>
      </c>
      <c r="B4248" s="84" t="s">
        <v>19620</v>
      </c>
      <c r="C4248" s="7">
        <v>4433</v>
      </c>
      <c r="D4248" s="7">
        <v>14</v>
      </c>
      <c r="E4248" s="1">
        <v>3471.24</v>
      </c>
      <c r="F4248" s="1">
        <v>5186.59</v>
      </c>
      <c r="G4248" s="1">
        <v>1236.3800000000001</v>
      </c>
      <c r="H4248" s="1">
        <v>369.89</v>
      </c>
      <c r="I4248" s="6">
        <v>6792.86</v>
      </c>
      <c r="J4248" s="86"/>
      <c r="K4248" s="86"/>
      <c r="L4248" s="85"/>
      <c r="M4248" s="85"/>
      <c r="N4248" s="85"/>
      <c r="O4248" s="85"/>
      <c r="P4248" s="85"/>
      <c r="Q4248" s="1">
        <f t="shared" si="66"/>
        <v>6792.86</v>
      </c>
    </row>
    <row r="4249" spans="1:17" x14ac:dyDescent="0.25">
      <c r="A4249" s="83" t="s">
        <v>11917</v>
      </c>
      <c r="B4249" s="84" t="s">
        <v>19621</v>
      </c>
      <c r="C4249" s="7">
        <v>364</v>
      </c>
      <c r="D4249" s="7">
        <v>3</v>
      </c>
      <c r="E4249" s="1">
        <v>436.08</v>
      </c>
      <c r="F4249" s="1">
        <v>425.88</v>
      </c>
      <c r="G4249" s="1">
        <v>264.94</v>
      </c>
      <c r="H4249" s="1">
        <v>46.46</v>
      </c>
      <c r="I4249" s="6">
        <v>737.28</v>
      </c>
      <c r="J4249" s="86"/>
      <c r="K4249" s="86"/>
      <c r="L4249" s="85"/>
      <c r="M4249" s="85"/>
      <c r="N4249" s="85"/>
      <c r="O4249" s="85"/>
      <c r="P4249" s="85"/>
      <c r="Q4249" s="1">
        <f t="shared" si="66"/>
        <v>737.28</v>
      </c>
    </row>
    <row r="4250" spans="1:17" x14ac:dyDescent="0.25">
      <c r="A4250" s="83" t="s">
        <v>11918</v>
      </c>
      <c r="B4250" s="84" t="s">
        <v>19622</v>
      </c>
      <c r="C4250" s="7">
        <v>5200</v>
      </c>
      <c r="D4250" s="7">
        <v>86</v>
      </c>
      <c r="E4250" s="1">
        <v>38022.04</v>
      </c>
      <c r="F4250" s="1">
        <v>6083.98</v>
      </c>
      <c r="G4250" s="1">
        <v>7594.86</v>
      </c>
      <c r="H4250" s="1">
        <v>4051.54</v>
      </c>
      <c r="I4250" s="6">
        <v>17730.38</v>
      </c>
      <c r="J4250" s="86"/>
      <c r="K4250" s="86"/>
      <c r="L4250" s="85"/>
      <c r="M4250" s="85"/>
      <c r="N4250" s="85"/>
      <c r="O4250" s="85"/>
      <c r="P4250" s="85"/>
      <c r="Q4250" s="1">
        <f t="shared" si="66"/>
        <v>17730.38</v>
      </c>
    </row>
    <row r="4251" spans="1:17" x14ac:dyDescent="0.25">
      <c r="A4251" s="83" t="s">
        <v>11919</v>
      </c>
      <c r="B4251" s="84" t="s">
        <v>19623</v>
      </c>
      <c r="C4251" s="7">
        <v>13334</v>
      </c>
      <c r="D4251" s="7">
        <v>101</v>
      </c>
      <c r="E4251" s="1">
        <v>187465.31</v>
      </c>
      <c r="F4251" s="1">
        <v>15600.74</v>
      </c>
      <c r="G4251" s="1">
        <v>8919.5400000000009</v>
      </c>
      <c r="H4251" s="1">
        <v>19975.900000000001</v>
      </c>
      <c r="I4251" s="6">
        <v>44496.18</v>
      </c>
      <c r="J4251" s="86"/>
      <c r="K4251" s="86"/>
      <c r="L4251" s="85"/>
      <c r="M4251" s="85"/>
      <c r="N4251" s="85"/>
      <c r="O4251" s="85"/>
      <c r="P4251" s="85"/>
      <c r="Q4251" s="1">
        <f t="shared" si="66"/>
        <v>44496.18</v>
      </c>
    </row>
    <row r="4252" spans="1:17" x14ac:dyDescent="0.25">
      <c r="A4252" s="83" t="s">
        <v>11920</v>
      </c>
      <c r="B4252" s="84" t="s">
        <v>19624</v>
      </c>
      <c r="C4252" s="7">
        <v>7847</v>
      </c>
      <c r="D4252" s="7">
        <v>41</v>
      </c>
      <c r="E4252" s="1">
        <v>321805.03999999998</v>
      </c>
      <c r="F4252" s="1">
        <v>9180.9599999999991</v>
      </c>
      <c r="G4252" s="1">
        <v>3620.81</v>
      </c>
      <c r="H4252" s="1">
        <v>34290.86</v>
      </c>
      <c r="I4252" s="6">
        <v>47092.63</v>
      </c>
      <c r="J4252" s="86"/>
      <c r="K4252" s="86"/>
      <c r="L4252" s="85"/>
      <c r="M4252" s="85"/>
      <c r="N4252" s="85"/>
      <c r="O4252" s="85"/>
      <c r="P4252" s="85"/>
      <c r="Q4252" s="1">
        <f t="shared" si="66"/>
        <v>47092.63</v>
      </c>
    </row>
    <row r="4253" spans="1:17" x14ac:dyDescent="0.25">
      <c r="A4253" s="83" t="s">
        <v>11921</v>
      </c>
      <c r="B4253" s="84" t="s">
        <v>19625</v>
      </c>
      <c r="C4253" s="7">
        <v>210309</v>
      </c>
      <c r="D4253" s="7">
        <v>1372</v>
      </c>
      <c r="E4253" s="1">
        <v>1317933.32</v>
      </c>
      <c r="F4253" s="1">
        <v>246060.79999999999</v>
      </c>
      <c r="G4253" s="1">
        <v>121164.5</v>
      </c>
      <c r="H4253" s="1">
        <v>140436.15</v>
      </c>
      <c r="I4253" s="6">
        <v>507661.45</v>
      </c>
      <c r="J4253" s="86"/>
      <c r="K4253" s="86"/>
      <c r="L4253" s="85"/>
      <c r="M4253" s="85"/>
      <c r="N4253" s="85"/>
      <c r="O4253" s="85"/>
      <c r="P4253" s="85"/>
      <c r="Q4253" s="1">
        <f t="shared" si="66"/>
        <v>507661.45</v>
      </c>
    </row>
    <row r="4254" spans="1:17" x14ac:dyDescent="0.25">
      <c r="A4254" s="83" t="s">
        <v>11922</v>
      </c>
      <c r="B4254" s="84" t="s">
        <v>19626</v>
      </c>
      <c r="C4254" s="7">
        <v>3091</v>
      </c>
      <c r="D4254" s="7">
        <v>50</v>
      </c>
      <c r="E4254" s="1">
        <v>217406.92</v>
      </c>
      <c r="F4254" s="1">
        <v>3616.46</v>
      </c>
      <c r="G4254" s="1">
        <v>4415.62</v>
      </c>
      <c r="H4254" s="1">
        <v>23166.42</v>
      </c>
      <c r="I4254" s="6">
        <v>31198.5</v>
      </c>
      <c r="J4254" s="86"/>
      <c r="K4254" s="86"/>
      <c r="L4254" s="85"/>
      <c r="M4254" s="85"/>
      <c r="N4254" s="85"/>
      <c r="O4254" s="85"/>
      <c r="P4254" s="85"/>
      <c r="Q4254" s="1">
        <f t="shared" si="66"/>
        <v>31198.5</v>
      </c>
    </row>
    <row r="4255" spans="1:17" x14ac:dyDescent="0.25">
      <c r="A4255" s="83" t="s">
        <v>11923</v>
      </c>
      <c r="B4255" s="84" t="s">
        <v>19627</v>
      </c>
      <c r="C4255" s="7">
        <v>1511</v>
      </c>
      <c r="D4255" s="7">
        <v>9</v>
      </c>
      <c r="E4255" s="1">
        <v>2622.1</v>
      </c>
      <c r="F4255" s="1">
        <v>1767.86</v>
      </c>
      <c r="G4255" s="1">
        <v>794.81</v>
      </c>
      <c r="H4255" s="1">
        <v>279.41000000000003</v>
      </c>
      <c r="I4255" s="6">
        <v>2842.08</v>
      </c>
      <c r="J4255" s="86"/>
      <c r="K4255" s="86"/>
      <c r="L4255" s="85"/>
      <c r="M4255" s="85"/>
      <c r="N4255" s="85"/>
      <c r="O4255" s="85"/>
      <c r="P4255" s="85"/>
      <c r="Q4255" s="1">
        <f t="shared" si="66"/>
        <v>2842.08</v>
      </c>
    </row>
    <row r="4256" spans="1:17" x14ac:dyDescent="0.25">
      <c r="A4256" s="83" t="s">
        <v>11924</v>
      </c>
      <c r="B4256" s="84" t="s">
        <v>19628</v>
      </c>
      <c r="C4256" s="7">
        <v>2637</v>
      </c>
      <c r="D4256" s="7">
        <v>13</v>
      </c>
      <c r="E4256" s="1">
        <v>2441.21</v>
      </c>
      <c r="F4256" s="1">
        <v>3085.28</v>
      </c>
      <c r="G4256" s="1">
        <v>1148.06</v>
      </c>
      <c r="H4256" s="1">
        <v>260.13</v>
      </c>
      <c r="I4256" s="6">
        <v>4493.47</v>
      </c>
      <c r="J4256" s="86"/>
      <c r="K4256" s="86"/>
      <c r="L4256" s="85"/>
      <c r="M4256" s="85"/>
      <c r="N4256" s="85"/>
      <c r="O4256" s="85"/>
      <c r="P4256" s="85"/>
      <c r="Q4256" s="1">
        <f t="shared" si="66"/>
        <v>4493.47</v>
      </c>
    </row>
    <row r="4257" spans="1:17" x14ac:dyDescent="0.25">
      <c r="A4257" s="83" t="s">
        <v>11925</v>
      </c>
      <c r="B4257" s="84" t="s">
        <v>19629</v>
      </c>
      <c r="C4257" s="7">
        <v>29985</v>
      </c>
      <c r="D4257" s="7">
        <v>209</v>
      </c>
      <c r="E4257" s="1">
        <v>89756.38</v>
      </c>
      <c r="F4257" s="1">
        <v>35082.339999999997</v>
      </c>
      <c r="G4257" s="1">
        <v>18457.27</v>
      </c>
      <c r="H4257" s="1">
        <v>9564.25</v>
      </c>
      <c r="I4257" s="6">
        <v>63103.86</v>
      </c>
      <c r="J4257" s="86"/>
      <c r="K4257" s="86"/>
      <c r="L4257" s="85"/>
      <c r="M4257" s="85"/>
      <c r="N4257" s="85"/>
      <c r="O4257" s="85"/>
      <c r="P4257" s="85"/>
      <c r="Q4257" s="1">
        <f t="shared" si="66"/>
        <v>63103.86</v>
      </c>
    </row>
    <row r="4258" spans="1:17" x14ac:dyDescent="0.25">
      <c r="A4258" s="83" t="s">
        <v>11926</v>
      </c>
      <c r="B4258" s="84" t="s">
        <v>19630</v>
      </c>
      <c r="C4258" s="7">
        <v>129</v>
      </c>
      <c r="D4258" s="7">
        <v>2</v>
      </c>
      <c r="E4258" s="1">
        <v>447.72</v>
      </c>
      <c r="F4258" s="1">
        <v>150.93</v>
      </c>
      <c r="G4258" s="1">
        <v>176.62</v>
      </c>
      <c r="H4258" s="1">
        <v>47.71</v>
      </c>
      <c r="I4258" s="6">
        <v>375.26</v>
      </c>
      <c r="J4258" s="86"/>
      <c r="K4258" s="86"/>
      <c r="L4258" s="85"/>
      <c r="M4258" s="85"/>
      <c r="N4258" s="85"/>
      <c r="O4258" s="85"/>
      <c r="P4258" s="85"/>
      <c r="Q4258" s="1">
        <f t="shared" si="66"/>
        <v>375.26</v>
      </c>
    </row>
    <row r="4259" spans="1:17" x14ac:dyDescent="0.25">
      <c r="A4259" s="83" t="s">
        <v>11927</v>
      </c>
      <c r="B4259" s="84" t="s">
        <v>19631</v>
      </c>
      <c r="C4259" s="7">
        <v>2966</v>
      </c>
      <c r="D4259" s="7">
        <v>26</v>
      </c>
      <c r="E4259" s="1">
        <v>18997.099999999999</v>
      </c>
      <c r="F4259" s="1">
        <v>3470.21</v>
      </c>
      <c r="G4259" s="1">
        <v>2296.12</v>
      </c>
      <c r="H4259" s="1">
        <v>2024.29</v>
      </c>
      <c r="I4259" s="6">
        <v>7790.62</v>
      </c>
      <c r="J4259" s="86"/>
      <c r="K4259" s="86"/>
      <c r="L4259" s="85"/>
      <c r="M4259" s="85"/>
      <c r="N4259" s="85"/>
      <c r="O4259" s="85"/>
      <c r="P4259" s="85"/>
      <c r="Q4259" s="1">
        <f t="shared" si="66"/>
        <v>7790.62</v>
      </c>
    </row>
    <row r="4260" spans="1:17" x14ac:dyDescent="0.25">
      <c r="A4260" s="83" t="s">
        <v>11928</v>
      </c>
      <c r="B4260" s="84" t="s">
        <v>19632</v>
      </c>
      <c r="C4260" s="7">
        <v>6454</v>
      </c>
      <c r="D4260" s="7">
        <v>34</v>
      </c>
      <c r="E4260" s="1">
        <v>8453.77</v>
      </c>
      <c r="F4260" s="1">
        <v>7551.16</v>
      </c>
      <c r="G4260" s="1">
        <v>3002.62</v>
      </c>
      <c r="H4260" s="1">
        <v>900.82</v>
      </c>
      <c r="I4260" s="6">
        <v>11454.6</v>
      </c>
      <c r="J4260" s="86"/>
      <c r="K4260" s="86"/>
      <c r="L4260" s="85"/>
      <c r="M4260" s="85"/>
      <c r="N4260" s="85"/>
      <c r="O4260" s="85"/>
      <c r="P4260" s="85"/>
      <c r="Q4260" s="1">
        <f t="shared" si="66"/>
        <v>11454.6</v>
      </c>
    </row>
    <row r="4261" spans="1:17" x14ac:dyDescent="0.25">
      <c r="A4261" s="83" t="s">
        <v>11929</v>
      </c>
      <c r="B4261" s="84" t="s">
        <v>19633</v>
      </c>
      <c r="C4261" s="7">
        <v>346</v>
      </c>
      <c r="D4261" s="7">
        <v>5</v>
      </c>
      <c r="E4261" s="1">
        <v>796.58</v>
      </c>
      <c r="F4261" s="1">
        <v>404.82</v>
      </c>
      <c r="G4261" s="1">
        <v>441.56</v>
      </c>
      <c r="H4261" s="1">
        <v>84.88</v>
      </c>
      <c r="I4261" s="6">
        <v>931.26</v>
      </c>
      <c r="J4261" s="86"/>
      <c r="K4261" s="86"/>
      <c r="L4261" s="85"/>
      <c r="M4261" s="85"/>
      <c r="N4261" s="85"/>
      <c r="O4261" s="85"/>
      <c r="P4261" s="85"/>
      <c r="Q4261" s="1">
        <f t="shared" si="66"/>
        <v>931.26</v>
      </c>
    </row>
    <row r="4262" spans="1:17" x14ac:dyDescent="0.25">
      <c r="A4262" s="83" t="s">
        <v>11930</v>
      </c>
      <c r="B4262" s="84" t="s">
        <v>19634</v>
      </c>
      <c r="C4262" s="7">
        <v>1295</v>
      </c>
      <c r="D4262" s="7">
        <v>23</v>
      </c>
      <c r="E4262" s="1">
        <v>7154.94</v>
      </c>
      <c r="F4262" s="1">
        <v>1515.14</v>
      </c>
      <c r="G4262" s="1">
        <v>2031.18</v>
      </c>
      <c r="H4262" s="1">
        <v>762.42</v>
      </c>
      <c r="I4262" s="6">
        <v>4308.74</v>
      </c>
      <c r="J4262" s="86"/>
      <c r="K4262" s="86"/>
      <c r="L4262" s="85"/>
      <c r="M4262" s="85"/>
      <c r="N4262" s="85"/>
      <c r="O4262" s="85"/>
      <c r="P4262" s="85"/>
      <c r="Q4262" s="1">
        <f t="shared" si="66"/>
        <v>4308.74</v>
      </c>
    </row>
    <row r="4263" spans="1:17" x14ac:dyDescent="0.25">
      <c r="A4263" s="83" t="s">
        <v>11931</v>
      </c>
      <c r="B4263" s="84" t="s">
        <v>19635</v>
      </c>
      <c r="C4263" s="7">
        <v>25917</v>
      </c>
      <c r="D4263" s="7">
        <v>235</v>
      </c>
      <c r="E4263" s="1">
        <v>109782.75</v>
      </c>
      <c r="F4263" s="1">
        <v>30322.799999999999</v>
      </c>
      <c r="G4263" s="1">
        <v>20753.39</v>
      </c>
      <c r="H4263" s="1">
        <v>11698.22</v>
      </c>
      <c r="I4263" s="6">
        <v>62774.41</v>
      </c>
      <c r="J4263" s="86"/>
      <c r="K4263" s="86"/>
      <c r="L4263" s="85"/>
      <c r="M4263" s="85"/>
      <c r="N4263" s="85"/>
      <c r="O4263" s="85"/>
      <c r="P4263" s="85"/>
      <c r="Q4263" s="1">
        <f t="shared" si="66"/>
        <v>62774.41</v>
      </c>
    </row>
    <row r="4264" spans="1:17" x14ac:dyDescent="0.25">
      <c r="A4264" s="83" t="s">
        <v>11932</v>
      </c>
      <c r="B4264" s="84" t="s">
        <v>19636</v>
      </c>
      <c r="C4264" s="7">
        <v>133482</v>
      </c>
      <c r="D4264" s="7">
        <v>552</v>
      </c>
      <c r="E4264" s="1">
        <v>375623.35</v>
      </c>
      <c r="F4264" s="1">
        <v>156173.48000000001</v>
      </c>
      <c r="G4264" s="1">
        <v>48748.4</v>
      </c>
      <c r="H4264" s="1">
        <v>40025.620000000003</v>
      </c>
      <c r="I4264" s="6">
        <v>244947.5</v>
      </c>
      <c r="J4264" s="86"/>
      <c r="K4264" s="86"/>
      <c r="L4264" s="85"/>
      <c r="M4264" s="85"/>
      <c r="N4264" s="85"/>
      <c r="O4264" s="85"/>
      <c r="P4264" s="85"/>
      <c r="Q4264" s="1">
        <f t="shared" si="66"/>
        <v>244947.5</v>
      </c>
    </row>
    <row r="4265" spans="1:17" x14ac:dyDescent="0.25">
      <c r="A4265" s="83" t="s">
        <v>11933</v>
      </c>
      <c r="B4265" s="84" t="s">
        <v>19637</v>
      </c>
      <c r="C4265" s="7">
        <v>539</v>
      </c>
      <c r="D4265" s="7">
        <v>14</v>
      </c>
      <c r="E4265" s="1">
        <v>115921.43</v>
      </c>
      <c r="F4265" s="1">
        <v>630.63</v>
      </c>
      <c r="G4265" s="1">
        <v>1236.3800000000001</v>
      </c>
      <c r="H4265" s="1">
        <v>12352.34</v>
      </c>
      <c r="I4265" s="6">
        <v>14219.35</v>
      </c>
      <c r="J4265" s="86"/>
      <c r="K4265" s="86"/>
      <c r="L4265" s="85"/>
      <c r="M4265" s="85"/>
      <c r="N4265" s="85"/>
      <c r="O4265" s="85"/>
      <c r="P4265" s="85"/>
      <c r="Q4265" s="1">
        <f t="shared" si="66"/>
        <v>14219.35</v>
      </c>
    </row>
    <row r="4266" spans="1:17" x14ac:dyDescent="0.25">
      <c r="A4266" s="83" t="s">
        <v>11934</v>
      </c>
      <c r="B4266" s="84" t="s">
        <v>19638</v>
      </c>
      <c r="C4266" s="7">
        <v>6150</v>
      </c>
      <c r="D4266" s="7">
        <v>32</v>
      </c>
      <c r="E4266" s="1">
        <v>7128.89</v>
      </c>
      <c r="F4266" s="1">
        <v>7195.48</v>
      </c>
      <c r="G4266" s="1">
        <v>2825.99</v>
      </c>
      <c r="H4266" s="1">
        <v>759.64</v>
      </c>
      <c r="I4266" s="6">
        <v>10781.11</v>
      </c>
      <c r="J4266" s="86"/>
      <c r="K4266" s="86"/>
      <c r="L4266" s="85"/>
      <c r="M4266" s="85"/>
      <c r="N4266" s="85"/>
      <c r="O4266" s="85"/>
      <c r="P4266" s="85"/>
      <c r="Q4266" s="1">
        <f t="shared" si="66"/>
        <v>10781.11</v>
      </c>
    </row>
    <row r="4267" spans="1:17" x14ac:dyDescent="0.25">
      <c r="A4267" s="83" t="s">
        <v>11935</v>
      </c>
      <c r="B4267" s="84" t="s">
        <v>19639</v>
      </c>
      <c r="C4267" s="7">
        <v>2676</v>
      </c>
      <c r="D4267" s="7">
        <v>19</v>
      </c>
      <c r="E4267" s="1">
        <v>3298.5</v>
      </c>
      <c r="F4267" s="1">
        <v>3130.91</v>
      </c>
      <c r="G4267" s="1">
        <v>1677.94</v>
      </c>
      <c r="H4267" s="1">
        <v>351.48</v>
      </c>
      <c r="I4267" s="6">
        <v>5160.33</v>
      </c>
      <c r="J4267" s="86"/>
      <c r="K4267" s="86"/>
      <c r="L4267" s="85"/>
      <c r="M4267" s="85"/>
      <c r="N4267" s="85"/>
      <c r="O4267" s="85"/>
      <c r="P4267" s="85"/>
      <c r="Q4267" s="1">
        <f t="shared" si="66"/>
        <v>5160.33</v>
      </c>
    </row>
    <row r="4268" spans="1:17" x14ac:dyDescent="0.25">
      <c r="A4268" s="83" t="s">
        <v>11936</v>
      </c>
      <c r="B4268" s="84" t="s">
        <v>19640</v>
      </c>
      <c r="C4268" s="7">
        <v>2990</v>
      </c>
      <c r="D4268" s="7">
        <v>62</v>
      </c>
      <c r="E4268" s="1">
        <v>16519.84</v>
      </c>
      <c r="F4268" s="1">
        <v>3498.29</v>
      </c>
      <c r="G4268" s="1">
        <v>5475.36</v>
      </c>
      <c r="H4268" s="1">
        <v>1760.32</v>
      </c>
      <c r="I4268" s="6">
        <v>10733.97</v>
      </c>
      <c r="J4268" s="86"/>
      <c r="K4268" s="86"/>
      <c r="L4268" s="85"/>
      <c r="M4268" s="85"/>
      <c r="N4268" s="85"/>
      <c r="O4268" s="85"/>
      <c r="P4268" s="85"/>
      <c r="Q4268" s="1">
        <f t="shared" si="66"/>
        <v>10733.97</v>
      </c>
    </row>
    <row r="4269" spans="1:17" x14ac:dyDescent="0.25">
      <c r="A4269" s="83" t="s">
        <v>11937</v>
      </c>
      <c r="B4269" s="84" t="s">
        <v>19641</v>
      </c>
      <c r="C4269" s="7">
        <v>867</v>
      </c>
      <c r="D4269" s="7">
        <v>12</v>
      </c>
      <c r="E4269" s="1">
        <v>2742.75</v>
      </c>
      <c r="F4269" s="1">
        <v>1014.38</v>
      </c>
      <c r="G4269" s="1">
        <v>1059.74</v>
      </c>
      <c r="H4269" s="1">
        <v>292.26</v>
      </c>
      <c r="I4269" s="6">
        <v>2366.38</v>
      </c>
      <c r="J4269" s="86"/>
      <c r="K4269" s="86"/>
      <c r="L4269" s="85"/>
      <c r="M4269" s="85"/>
      <c r="N4269" s="85"/>
      <c r="O4269" s="85"/>
      <c r="P4269" s="85"/>
      <c r="Q4269" s="1">
        <f t="shared" si="66"/>
        <v>2366.38</v>
      </c>
    </row>
    <row r="4270" spans="1:17" x14ac:dyDescent="0.25">
      <c r="A4270" s="83" t="s">
        <v>11938</v>
      </c>
      <c r="B4270" s="84" t="s">
        <v>19642</v>
      </c>
      <c r="C4270" s="7">
        <v>190</v>
      </c>
      <c r="D4270" s="7">
        <v>1</v>
      </c>
      <c r="E4270" s="1">
        <v>247.13</v>
      </c>
      <c r="F4270" s="1">
        <v>222.3</v>
      </c>
      <c r="G4270" s="1">
        <v>88.31</v>
      </c>
      <c r="H4270" s="1">
        <v>26.34</v>
      </c>
      <c r="I4270" s="6">
        <v>336.95</v>
      </c>
      <c r="J4270" s="86"/>
      <c r="K4270" s="86"/>
      <c r="L4270" s="85"/>
      <c r="M4270" s="85"/>
      <c r="N4270" s="85"/>
      <c r="O4270" s="85"/>
      <c r="P4270" s="85"/>
      <c r="Q4270" s="1">
        <f t="shared" si="66"/>
        <v>336.95</v>
      </c>
    </row>
    <row r="4271" spans="1:17" x14ac:dyDescent="0.25">
      <c r="A4271" s="83" t="s">
        <v>11939</v>
      </c>
      <c r="B4271" s="84" t="s">
        <v>19643</v>
      </c>
      <c r="C4271" s="7">
        <v>53325</v>
      </c>
      <c r="D4271" s="7">
        <v>824</v>
      </c>
      <c r="E4271" s="1">
        <v>658602.38</v>
      </c>
      <c r="F4271" s="1">
        <v>62390.06</v>
      </c>
      <c r="G4271" s="1">
        <v>72769.350000000006</v>
      </c>
      <c r="H4271" s="1">
        <v>70179.259999999995</v>
      </c>
      <c r="I4271" s="6">
        <v>205338.67</v>
      </c>
      <c r="J4271" s="86"/>
      <c r="K4271" s="86"/>
      <c r="L4271" s="85"/>
      <c r="M4271" s="85"/>
      <c r="N4271" s="85"/>
      <c r="O4271" s="85"/>
      <c r="P4271" s="85"/>
      <c r="Q4271" s="1">
        <f t="shared" si="66"/>
        <v>205338.67</v>
      </c>
    </row>
    <row r="4272" spans="1:17" x14ac:dyDescent="0.25">
      <c r="A4272" s="83" t="s">
        <v>11940</v>
      </c>
      <c r="B4272" s="84" t="s">
        <v>19644</v>
      </c>
      <c r="C4272" s="7">
        <v>179</v>
      </c>
      <c r="D4272" s="7">
        <v>2</v>
      </c>
      <c r="E4272" s="1">
        <v>448.61</v>
      </c>
      <c r="F4272" s="1">
        <v>209.43</v>
      </c>
      <c r="G4272" s="1">
        <v>176.62</v>
      </c>
      <c r="H4272" s="1">
        <v>47.8</v>
      </c>
      <c r="I4272" s="6">
        <v>433.85</v>
      </c>
      <c r="J4272" s="86"/>
      <c r="K4272" s="86"/>
      <c r="L4272" s="85"/>
      <c r="M4272" s="85"/>
      <c r="N4272" s="85"/>
      <c r="O4272" s="85"/>
      <c r="P4272" s="85"/>
      <c r="Q4272" s="1">
        <f t="shared" si="66"/>
        <v>433.85</v>
      </c>
    </row>
    <row r="4273" spans="1:17" x14ac:dyDescent="0.25">
      <c r="A4273" s="83" t="s">
        <v>11941</v>
      </c>
      <c r="B4273" s="84" t="s">
        <v>19645</v>
      </c>
      <c r="C4273" s="7">
        <v>87165</v>
      </c>
      <c r="D4273" s="7">
        <v>1203</v>
      </c>
      <c r="E4273" s="1">
        <v>718884.34</v>
      </c>
      <c r="F4273" s="1">
        <v>101982.75</v>
      </c>
      <c r="G4273" s="1">
        <v>106239.72</v>
      </c>
      <c r="H4273" s="1">
        <v>76602.78</v>
      </c>
      <c r="I4273" s="6">
        <v>284825.25</v>
      </c>
      <c r="J4273" s="86"/>
      <c r="K4273" s="86"/>
      <c r="L4273" s="85"/>
      <c r="M4273" s="85"/>
      <c r="N4273" s="85"/>
      <c r="O4273" s="85"/>
      <c r="P4273" s="85"/>
      <c r="Q4273" s="1">
        <f t="shared" si="66"/>
        <v>284825.25</v>
      </c>
    </row>
    <row r="4274" spans="1:17" x14ac:dyDescent="0.25">
      <c r="A4274" s="83" t="s">
        <v>11942</v>
      </c>
      <c r="B4274" s="84" t="s">
        <v>19646</v>
      </c>
      <c r="C4274" s="7">
        <v>1172</v>
      </c>
      <c r="D4274" s="7">
        <v>10</v>
      </c>
      <c r="E4274" s="1">
        <v>1970.82</v>
      </c>
      <c r="F4274" s="1">
        <v>1371.23</v>
      </c>
      <c r="G4274" s="1">
        <v>883.12</v>
      </c>
      <c r="H4274" s="1">
        <v>210.01</v>
      </c>
      <c r="I4274" s="6">
        <v>2464.36</v>
      </c>
      <c r="J4274" s="86"/>
      <c r="K4274" s="86"/>
      <c r="L4274" s="85"/>
      <c r="M4274" s="85"/>
      <c r="N4274" s="85"/>
      <c r="O4274" s="85"/>
      <c r="P4274" s="85"/>
      <c r="Q4274" s="1">
        <f t="shared" si="66"/>
        <v>2464.36</v>
      </c>
    </row>
    <row r="4275" spans="1:17" x14ac:dyDescent="0.25">
      <c r="A4275" s="83" t="s">
        <v>11943</v>
      </c>
      <c r="B4275" s="84" t="s">
        <v>19647</v>
      </c>
      <c r="C4275" s="7">
        <v>125</v>
      </c>
      <c r="D4275" s="7">
        <v>2</v>
      </c>
      <c r="E4275" s="1">
        <v>442.09</v>
      </c>
      <c r="F4275" s="1">
        <v>146.25</v>
      </c>
      <c r="G4275" s="1">
        <v>176.62</v>
      </c>
      <c r="H4275" s="1">
        <v>47.11</v>
      </c>
      <c r="I4275" s="6">
        <v>369.98</v>
      </c>
      <c r="J4275" s="86"/>
      <c r="K4275" s="86"/>
      <c r="L4275" s="85"/>
      <c r="M4275" s="85"/>
      <c r="N4275" s="85"/>
      <c r="O4275" s="85"/>
      <c r="P4275" s="85"/>
      <c r="Q4275" s="1">
        <f t="shared" si="66"/>
        <v>369.98</v>
      </c>
    </row>
    <row r="4276" spans="1:17" x14ac:dyDescent="0.25">
      <c r="A4276" s="83" t="s">
        <v>11944</v>
      </c>
      <c r="B4276" s="84" t="s">
        <v>19648</v>
      </c>
      <c r="C4276" s="7">
        <v>73</v>
      </c>
      <c r="D4276" s="7">
        <v>1</v>
      </c>
      <c r="E4276" s="1">
        <v>233.03</v>
      </c>
      <c r="F4276" s="1">
        <v>85.41</v>
      </c>
      <c r="G4276" s="1">
        <v>88.31</v>
      </c>
      <c r="H4276" s="1">
        <v>24.83</v>
      </c>
      <c r="I4276" s="6">
        <v>198.55</v>
      </c>
      <c r="J4276" s="86"/>
      <c r="K4276" s="86"/>
      <c r="L4276" s="85"/>
      <c r="M4276" s="85"/>
      <c r="N4276" s="85"/>
      <c r="O4276" s="85"/>
      <c r="P4276" s="85"/>
      <c r="Q4276" s="1">
        <f t="shared" si="66"/>
        <v>198.55</v>
      </c>
    </row>
    <row r="4277" spans="1:17" x14ac:dyDescent="0.25">
      <c r="A4277" s="83" t="s">
        <v>11945</v>
      </c>
      <c r="B4277" s="84" t="s">
        <v>19649</v>
      </c>
      <c r="C4277" s="7">
        <v>3541</v>
      </c>
      <c r="D4277" s="7">
        <v>20</v>
      </c>
      <c r="E4277" s="1">
        <v>3870.33</v>
      </c>
      <c r="F4277" s="1">
        <v>4142.96</v>
      </c>
      <c r="G4277" s="1">
        <v>1766.25</v>
      </c>
      <c r="H4277" s="1">
        <v>412.42</v>
      </c>
      <c r="I4277" s="6">
        <v>6321.63</v>
      </c>
      <c r="J4277" s="86"/>
      <c r="K4277" s="86"/>
      <c r="L4277" s="85"/>
      <c r="M4277" s="85"/>
      <c r="N4277" s="85"/>
      <c r="O4277" s="85"/>
      <c r="P4277" s="85"/>
      <c r="Q4277" s="1">
        <f t="shared" si="66"/>
        <v>6321.63</v>
      </c>
    </row>
    <row r="4278" spans="1:17" x14ac:dyDescent="0.25">
      <c r="A4278" s="83" t="s">
        <v>11946</v>
      </c>
      <c r="B4278" s="84" t="s">
        <v>19650</v>
      </c>
      <c r="C4278" s="7">
        <v>1725</v>
      </c>
      <c r="D4278" s="7">
        <v>19</v>
      </c>
      <c r="E4278" s="1">
        <v>3068.12</v>
      </c>
      <c r="F4278" s="1">
        <v>2018.25</v>
      </c>
      <c r="G4278" s="1">
        <v>1677.94</v>
      </c>
      <c r="H4278" s="1">
        <v>326.94</v>
      </c>
      <c r="I4278" s="6">
        <v>4023.13</v>
      </c>
      <c r="J4278" s="86"/>
      <c r="K4278" s="86"/>
      <c r="L4278" s="85"/>
      <c r="M4278" s="85"/>
      <c r="N4278" s="85"/>
      <c r="O4278" s="85"/>
      <c r="P4278" s="85"/>
      <c r="Q4278" s="1">
        <f t="shared" si="66"/>
        <v>4023.13</v>
      </c>
    </row>
    <row r="4279" spans="1:17" x14ac:dyDescent="0.25">
      <c r="A4279" s="83" t="s">
        <v>11947</v>
      </c>
      <c r="B4279" s="84" t="s">
        <v>19651</v>
      </c>
      <c r="C4279" s="7">
        <v>270</v>
      </c>
      <c r="D4279" s="7">
        <v>24</v>
      </c>
      <c r="E4279" s="1">
        <v>43167.81</v>
      </c>
      <c r="F4279" s="1">
        <v>315.89999999999998</v>
      </c>
      <c r="G4279" s="1">
        <v>2119.5</v>
      </c>
      <c r="H4279" s="1">
        <v>4599.87</v>
      </c>
      <c r="I4279" s="6">
        <v>7035.27</v>
      </c>
      <c r="J4279" s="86"/>
      <c r="K4279" s="86"/>
      <c r="L4279" s="85"/>
      <c r="M4279" s="85"/>
      <c r="N4279" s="85"/>
      <c r="O4279" s="85"/>
      <c r="P4279" s="85"/>
      <c r="Q4279" s="1">
        <f t="shared" si="66"/>
        <v>7035.27</v>
      </c>
    </row>
    <row r="4280" spans="1:17" x14ac:dyDescent="0.25">
      <c r="A4280" s="83" t="s">
        <v>11948</v>
      </c>
      <c r="B4280" s="84" t="s">
        <v>19652</v>
      </c>
      <c r="C4280" s="7">
        <v>801</v>
      </c>
      <c r="D4280" s="7">
        <v>12</v>
      </c>
      <c r="E4280" s="1">
        <v>3026.94</v>
      </c>
      <c r="F4280" s="1">
        <v>937.17</v>
      </c>
      <c r="G4280" s="1">
        <v>1059.74</v>
      </c>
      <c r="H4280" s="1">
        <v>322.54000000000002</v>
      </c>
      <c r="I4280" s="6">
        <v>2319.4499999999998</v>
      </c>
      <c r="J4280" s="86"/>
      <c r="K4280" s="86"/>
      <c r="L4280" s="85"/>
      <c r="M4280" s="85"/>
      <c r="N4280" s="85"/>
      <c r="O4280" s="85"/>
      <c r="P4280" s="85"/>
      <c r="Q4280" s="1">
        <f t="shared" si="66"/>
        <v>2319.4499999999998</v>
      </c>
    </row>
    <row r="4281" spans="1:17" x14ac:dyDescent="0.25">
      <c r="A4281" s="83" t="s">
        <v>11949</v>
      </c>
      <c r="B4281" s="84" t="s">
        <v>19653</v>
      </c>
      <c r="C4281" s="7">
        <v>90973</v>
      </c>
      <c r="D4281" s="7">
        <v>876</v>
      </c>
      <c r="E4281" s="1">
        <v>491651.22</v>
      </c>
      <c r="F4281" s="1">
        <v>106438.1</v>
      </c>
      <c r="G4281" s="1">
        <v>77361.59</v>
      </c>
      <c r="H4281" s="1">
        <v>52389.3</v>
      </c>
      <c r="I4281" s="6">
        <v>236188.99</v>
      </c>
      <c r="J4281" s="86"/>
      <c r="K4281" s="86"/>
      <c r="L4281" s="85"/>
      <c r="M4281" s="85"/>
      <c r="N4281" s="85"/>
      <c r="O4281" s="85"/>
      <c r="P4281" s="85"/>
      <c r="Q4281" s="1">
        <f t="shared" si="66"/>
        <v>236188.99</v>
      </c>
    </row>
    <row r="4282" spans="1:17" x14ac:dyDescent="0.25">
      <c r="A4282" s="83" t="s">
        <v>11950</v>
      </c>
      <c r="B4282" s="84" t="s">
        <v>19654</v>
      </c>
      <c r="C4282" s="7">
        <v>95</v>
      </c>
      <c r="D4282" s="7">
        <v>3</v>
      </c>
      <c r="E4282" s="1">
        <v>669.05</v>
      </c>
      <c r="F4282" s="1">
        <v>111.15</v>
      </c>
      <c r="G4282" s="1">
        <v>264.94</v>
      </c>
      <c r="H4282" s="1">
        <v>71.3</v>
      </c>
      <c r="I4282" s="6">
        <v>447.39</v>
      </c>
      <c r="J4282" s="86"/>
      <c r="K4282" s="86"/>
      <c r="L4282" s="85"/>
      <c r="M4282" s="85"/>
      <c r="N4282" s="85"/>
      <c r="O4282" s="85"/>
      <c r="P4282" s="85"/>
      <c r="Q4282" s="1">
        <f t="shared" si="66"/>
        <v>447.39</v>
      </c>
    </row>
    <row r="4283" spans="1:17" x14ac:dyDescent="0.25">
      <c r="A4283" s="83" t="s">
        <v>11951</v>
      </c>
      <c r="B4283" s="84" t="s">
        <v>19655</v>
      </c>
      <c r="C4283" s="7">
        <v>4364</v>
      </c>
      <c r="D4283" s="7">
        <v>86</v>
      </c>
      <c r="E4283" s="1">
        <v>24388.09</v>
      </c>
      <c r="F4283" s="1">
        <v>5105.8599999999997</v>
      </c>
      <c r="G4283" s="1">
        <v>7594.86</v>
      </c>
      <c r="H4283" s="1">
        <v>2598.7399999999998</v>
      </c>
      <c r="I4283" s="6">
        <v>15299.46</v>
      </c>
      <c r="J4283" s="86"/>
      <c r="K4283" s="86"/>
      <c r="L4283" s="85"/>
      <c r="M4283" s="85"/>
      <c r="N4283" s="85"/>
      <c r="O4283" s="85"/>
      <c r="P4283" s="85"/>
      <c r="Q4283" s="1">
        <f t="shared" si="66"/>
        <v>15299.46</v>
      </c>
    </row>
    <row r="4284" spans="1:17" x14ac:dyDescent="0.25">
      <c r="A4284" s="83" t="s">
        <v>11952</v>
      </c>
      <c r="B4284" s="84" t="s">
        <v>19656</v>
      </c>
      <c r="C4284" s="7">
        <v>65</v>
      </c>
      <c r="D4284" s="7">
        <v>1</v>
      </c>
      <c r="E4284" s="1">
        <v>224.33</v>
      </c>
      <c r="F4284" s="1">
        <v>76.05</v>
      </c>
      <c r="G4284" s="1">
        <v>88.31</v>
      </c>
      <c r="H4284" s="1">
        <v>23.9</v>
      </c>
      <c r="I4284" s="6">
        <v>188.26</v>
      </c>
      <c r="J4284" s="86"/>
      <c r="K4284" s="86"/>
      <c r="L4284" s="85"/>
      <c r="M4284" s="85"/>
      <c r="N4284" s="85"/>
      <c r="O4284" s="85"/>
      <c r="P4284" s="85"/>
      <c r="Q4284" s="1">
        <f t="shared" si="66"/>
        <v>188.26</v>
      </c>
    </row>
    <row r="4285" spans="1:17" x14ac:dyDescent="0.25">
      <c r="A4285" s="83" t="s">
        <v>11953</v>
      </c>
      <c r="B4285" s="84" t="s">
        <v>19657</v>
      </c>
      <c r="C4285" s="7">
        <v>96113</v>
      </c>
      <c r="D4285" s="7">
        <v>1620</v>
      </c>
      <c r="E4285" s="1">
        <v>953300.32</v>
      </c>
      <c r="F4285" s="1">
        <v>112451.88</v>
      </c>
      <c r="G4285" s="1">
        <v>143065.95000000001</v>
      </c>
      <c r="H4285" s="1">
        <v>101581.64</v>
      </c>
      <c r="I4285" s="6">
        <v>357099.47</v>
      </c>
      <c r="J4285" s="86"/>
      <c r="K4285" s="86"/>
      <c r="L4285" s="85"/>
      <c r="M4285" s="85"/>
      <c r="N4285" s="85"/>
      <c r="O4285" s="85"/>
      <c r="P4285" s="85"/>
      <c r="Q4285" s="1">
        <f t="shared" si="66"/>
        <v>357099.47</v>
      </c>
    </row>
    <row r="4286" spans="1:17" x14ac:dyDescent="0.25">
      <c r="A4286" s="83" t="s">
        <v>11954</v>
      </c>
      <c r="B4286" s="84" t="s">
        <v>19658</v>
      </c>
      <c r="C4286" s="7">
        <v>555</v>
      </c>
      <c r="D4286" s="7">
        <v>26</v>
      </c>
      <c r="E4286" s="1">
        <v>11325.92</v>
      </c>
      <c r="F4286" s="1">
        <v>649.35</v>
      </c>
      <c r="G4286" s="1">
        <v>2296.12</v>
      </c>
      <c r="H4286" s="1">
        <v>1206.8599999999999</v>
      </c>
      <c r="I4286" s="6">
        <v>4152.33</v>
      </c>
      <c r="J4286" s="86"/>
      <c r="K4286" s="86"/>
      <c r="L4286" s="85"/>
      <c r="M4286" s="85"/>
      <c r="N4286" s="85"/>
      <c r="O4286" s="85"/>
      <c r="P4286" s="85"/>
      <c r="Q4286" s="1">
        <f t="shared" si="66"/>
        <v>4152.33</v>
      </c>
    </row>
    <row r="4287" spans="1:17" x14ac:dyDescent="0.25">
      <c r="A4287" s="83" t="s">
        <v>11955</v>
      </c>
      <c r="B4287" s="84" t="s">
        <v>19659</v>
      </c>
      <c r="C4287" s="7">
        <v>13466</v>
      </c>
      <c r="D4287" s="7">
        <v>154</v>
      </c>
      <c r="E4287" s="1">
        <v>108312.8</v>
      </c>
      <c r="F4287" s="1">
        <v>15755.18</v>
      </c>
      <c r="G4287" s="1">
        <v>13600.1</v>
      </c>
      <c r="H4287" s="1">
        <v>11541.58</v>
      </c>
      <c r="I4287" s="6">
        <v>40896.86</v>
      </c>
      <c r="J4287" s="86"/>
      <c r="K4287" s="86"/>
      <c r="L4287" s="85"/>
      <c r="M4287" s="85"/>
      <c r="N4287" s="85"/>
      <c r="O4287" s="85"/>
      <c r="P4287" s="85"/>
      <c r="Q4287" s="1">
        <f t="shared" si="66"/>
        <v>40896.86</v>
      </c>
    </row>
    <row r="4288" spans="1:17" x14ac:dyDescent="0.25">
      <c r="A4288" s="83" t="s">
        <v>11956</v>
      </c>
      <c r="B4288" s="84" t="s">
        <v>19660</v>
      </c>
      <c r="C4288" s="7">
        <v>39566</v>
      </c>
      <c r="D4288" s="7">
        <v>897</v>
      </c>
      <c r="E4288" s="1">
        <v>815900.92</v>
      </c>
      <c r="F4288" s="1">
        <v>46292.08</v>
      </c>
      <c r="G4288" s="1">
        <v>79216.149999999994</v>
      </c>
      <c r="H4288" s="1">
        <v>86940.66</v>
      </c>
      <c r="I4288" s="6">
        <v>212448.89</v>
      </c>
      <c r="J4288" s="86"/>
      <c r="K4288" s="86"/>
      <c r="L4288" s="85"/>
      <c r="M4288" s="85"/>
      <c r="N4288" s="85"/>
      <c r="O4288" s="85"/>
      <c r="P4288" s="85"/>
      <c r="Q4288" s="1">
        <f t="shared" si="66"/>
        <v>212448.89</v>
      </c>
    </row>
    <row r="4289" spans="1:17" x14ac:dyDescent="0.25">
      <c r="A4289" s="83" t="s">
        <v>11957</v>
      </c>
      <c r="B4289" s="84" t="s">
        <v>19661</v>
      </c>
      <c r="C4289" s="7">
        <v>18532</v>
      </c>
      <c r="D4289" s="7">
        <v>150</v>
      </c>
      <c r="E4289" s="1">
        <v>75048.06</v>
      </c>
      <c r="F4289" s="1">
        <v>21682.38</v>
      </c>
      <c r="G4289" s="1">
        <v>13246.85</v>
      </c>
      <c r="H4289" s="1">
        <v>7996.96</v>
      </c>
      <c r="I4289" s="6">
        <v>42926.19</v>
      </c>
      <c r="J4289" s="86"/>
      <c r="K4289" s="86"/>
      <c r="L4289" s="85"/>
      <c r="M4289" s="85"/>
      <c r="N4289" s="85"/>
      <c r="O4289" s="85"/>
      <c r="P4289" s="85"/>
      <c r="Q4289" s="1">
        <f t="shared" si="66"/>
        <v>42926.19</v>
      </c>
    </row>
    <row r="4290" spans="1:17" x14ac:dyDescent="0.25">
      <c r="A4290" s="83" t="s">
        <v>11958</v>
      </c>
      <c r="B4290" s="84" t="s">
        <v>19662</v>
      </c>
      <c r="C4290" s="7">
        <v>19633</v>
      </c>
      <c r="D4290" s="7">
        <v>216</v>
      </c>
      <c r="E4290" s="1">
        <v>119889.18</v>
      </c>
      <c r="F4290" s="1">
        <v>22970.54</v>
      </c>
      <c r="G4290" s="1">
        <v>19075.46</v>
      </c>
      <c r="H4290" s="1">
        <v>12775.14</v>
      </c>
      <c r="I4290" s="6">
        <v>54821.14</v>
      </c>
      <c r="J4290" s="86"/>
      <c r="K4290" s="86"/>
      <c r="L4290" s="85"/>
      <c r="M4290" s="85"/>
      <c r="N4290" s="85"/>
      <c r="O4290" s="85"/>
      <c r="P4290" s="85"/>
      <c r="Q4290" s="1">
        <f t="shared" si="66"/>
        <v>54821.14</v>
      </c>
    </row>
    <row r="4291" spans="1:17" x14ac:dyDescent="0.25">
      <c r="A4291" s="83" t="s">
        <v>11959</v>
      </c>
      <c r="B4291" s="84" t="s">
        <v>19663</v>
      </c>
      <c r="C4291" s="7">
        <v>8679</v>
      </c>
      <c r="D4291" s="7">
        <v>76</v>
      </c>
      <c r="E4291" s="1">
        <v>41241.620000000003</v>
      </c>
      <c r="F4291" s="1">
        <v>10154.4</v>
      </c>
      <c r="G4291" s="1">
        <v>6711.74</v>
      </c>
      <c r="H4291" s="1">
        <v>4394.62</v>
      </c>
      <c r="I4291" s="6">
        <v>21260.76</v>
      </c>
      <c r="J4291" s="86"/>
      <c r="K4291" s="86"/>
      <c r="L4291" s="85"/>
      <c r="M4291" s="85"/>
      <c r="N4291" s="85"/>
      <c r="O4291" s="85"/>
      <c r="P4291" s="85"/>
      <c r="Q4291" s="1">
        <f t="shared" si="66"/>
        <v>21260.76</v>
      </c>
    </row>
    <row r="4292" spans="1:17" x14ac:dyDescent="0.25">
      <c r="A4292" s="83" t="s">
        <v>11960</v>
      </c>
      <c r="B4292" s="84" t="s">
        <v>19664</v>
      </c>
      <c r="C4292" s="7">
        <v>91224</v>
      </c>
      <c r="D4292" s="7">
        <v>1465</v>
      </c>
      <c r="E4292" s="1">
        <v>664380.23</v>
      </c>
      <c r="F4292" s="1">
        <v>106731.77</v>
      </c>
      <c r="G4292" s="1">
        <v>129377.54</v>
      </c>
      <c r="H4292" s="1">
        <v>70794.94</v>
      </c>
      <c r="I4292" s="6">
        <v>306904.25</v>
      </c>
      <c r="J4292" s="86"/>
      <c r="K4292" s="86"/>
      <c r="L4292" s="85"/>
      <c r="M4292" s="85"/>
      <c r="N4292" s="85"/>
      <c r="O4292" s="85"/>
      <c r="P4292" s="85"/>
      <c r="Q4292" s="1">
        <f t="shared" si="66"/>
        <v>306904.25</v>
      </c>
    </row>
    <row r="4293" spans="1:17" x14ac:dyDescent="0.25">
      <c r="A4293" s="83" t="s">
        <v>11961</v>
      </c>
      <c r="B4293" s="84" t="s">
        <v>19665</v>
      </c>
      <c r="C4293" s="7">
        <v>1321</v>
      </c>
      <c r="D4293" s="7">
        <v>15</v>
      </c>
      <c r="E4293" s="1">
        <v>3331.55</v>
      </c>
      <c r="F4293" s="1">
        <v>1545.57</v>
      </c>
      <c r="G4293" s="1">
        <v>1324.69</v>
      </c>
      <c r="H4293" s="1">
        <v>355</v>
      </c>
      <c r="I4293" s="6">
        <v>3225.26</v>
      </c>
      <c r="J4293" s="86"/>
      <c r="K4293" s="86"/>
      <c r="L4293" s="85"/>
      <c r="M4293" s="85"/>
      <c r="N4293" s="85"/>
      <c r="O4293" s="85"/>
      <c r="P4293" s="85"/>
      <c r="Q4293" s="1">
        <f t="shared" si="66"/>
        <v>3225.26</v>
      </c>
    </row>
    <row r="4294" spans="1:17" x14ac:dyDescent="0.25">
      <c r="A4294" s="83" t="s">
        <v>11962</v>
      </c>
      <c r="B4294" s="84" t="s">
        <v>19666</v>
      </c>
      <c r="C4294" s="7">
        <v>899</v>
      </c>
      <c r="D4294" s="7">
        <v>5</v>
      </c>
      <c r="E4294" s="1">
        <v>995.26</v>
      </c>
      <c r="F4294" s="1">
        <v>1051.82</v>
      </c>
      <c r="G4294" s="1">
        <v>441.56</v>
      </c>
      <c r="H4294" s="1">
        <v>106.06</v>
      </c>
      <c r="I4294" s="6">
        <v>1599.44</v>
      </c>
      <c r="J4294" s="86"/>
      <c r="K4294" s="86"/>
      <c r="L4294" s="85"/>
      <c r="M4294" s="85"/>
      <c r="N4294" s="85"/>
      <c r="O4294" s="85"/>
      <c r="P4294" s="85"/>
      <c r="Q4294" s="1">
        <f t="shared" si="66"/>
        <v>1599.44</v>
      </c>
    </row>
    <row r="4295" spans="1:17" x14ac:dyDescent="0.25">
      <c r="A4295" s="83" t="s">
        <v>11963</v>
      </c>
      <c r="B4295" s="84" t="s">
        <v>19667</v>
      </c>
      <c r="C4295" s="7">
        <v>2694</v>
      </c>
      <c r="D4295" s="7">
        <v>26</v>
      </c>
      <c r="E4295" s="1">
        <v>5115.12</v>
      </c>
      <c r="F4295" s="1">
        <v>3151.97</v>
      </c>
      <c r="G4295" s="1">
        <v>2296.12</v>
      </c>
      <c r="H4295" s="1">
        <v>545.05999999999995</v>
      </c>
      <c r="I4295" s="6">
        <v>5993.15</v>
      </c>
      <c r="J4295" s="86"/>
      <c r="K4295" s="86"/>
      <c r="L4295" s="85"/>
      <c r="M4295" s="85"/>
      <c r="N4295" s="85"/>
      <c r="O4295" s="85"/>
      <c r="P4295" s="85"/>
      <c r="Q4295" s="1">
        <f t="shared" si="66"/>
        <v>5993.15</v>
      </c>
    </row>
    <row r="4296" spans="1:17" x14ac:dyDescent="0.25">
      <c r="A4296" s="83" t="s">
        <v>11964</v>
      </c>
      <c r="B4296" s="84" t="s">
        <v>19668</v>
      </c>
      <c r="C4296" s="7">
        <v>87</v>
      </c>
      <c r="D4296" s="7">
        <v>14</v>
      </c>
      <c r="E4296" s="1">
        <v>1424.6</v>
      </c>
      <c r="F4296" s="1">
        <v>101.79</v>
      </c>
      <c r="G4296" s="1">
        <v>1236.3800000000001</v>
      </c>
      <c r="H4296" s="1">
        <v>151.80000000000001</v>
      </c>
      <c r="I4296" s="6">
        <v>1489.97</v>
      </c>
      <c r="J4296" s="86"/>
      <c r="K4296" s="86"/>
      <c r="L4296" s="85"/>
      <c r="M4296" s="85"/>
      <c r="N4296" s="85"/>
      <c r="O4296" s="85"/>
      <c r="P4296" s="85"/>
      <c r="Q4296" s="1">
        <f t="shared" si="66"/>
        <v>1489.97</v>
      </c>
    </row>
    <row r="4297" spans="1:17" x14ac:dyDescent="0.25">
      <c r="A4297" s="83" t="s">
        <v>11965</v>
      </c>
      <c r="B4297" s="84" t="s">
        <v>19669</v>
      </c>
      <c r="C4297" s="7">
        <v>4291</v>
      </c>
      <c r="D4297" s="7">
        <v>37</v>
      </c>
      <c r="E4297" s="1">
        <v>10449.290000000001</v>
      </c>
      <c r="F4297" s="1">
        <v>5020.46</v>
      </c>
      <c r="G4297" s="1">
        <v>3267.55</v>
      </c>
      <c r="H4297" s="1">
        <v>1113.46</v>
      </c>
      <c r="I4297" s="6">
        <v>9401.4699999999993</v>
      </c>
      <c r="J4297" s="86"/>
      <c r="K4297" s="86"/>
      <c r="L4297" s="85"/>
      <c r="M4297" s="85"/>
      <c r="N4297" s="85"/>
      <c r="O4297" s="85"/>
      <c r="P4297" s="85"/>
      <c r="Q4297" s="1">
        <f t="shared" si="66"/>
        <v>9401.4699999999993</v>
      </c>
    </row>
    <row r="4298" spans="1:17" x14ac:dyDescent="0.25">
      <c r="A4298" s="83" t="s">
        <v>11966</v>
      </c>
      <c r="B4298" s="84" t="s">
        <v>19670</v>
      </c>
      <c r="C4298" s="7">
        <v>9393</v>
      </c>
      <c r="D4298" s="7">
        <v>62</v>
      </c>
      <c r="E4298" s="1">
        <v>16179.92</v>
      </c>
      <c r="F4298" s="1">
        <v>10989.78</v>
      </c>
      <c r="G4298" s="1">
        <v>5475.36</v>
      </c>
      <c r="H4298" s="1">
        <v>1724.1</v>
      </c>
      <c r="I4298" s="6">
        <v>18189.240000000002</v>
      </c>
      <c r="J4298" s="86"/>
      <c r="K4298" s="86"/>
      <c r="L4298" s="85"/>
      <c r="M4298" s="85"/>
      <c r="N4298" s="85"/>
      <c r="O4298" s="85"/>
      <c r="P4298" s="85"/>
      <c r="Q4298" s="1">
        <f t="shared" si="66"/>
        <v>18189.240000000002</v>
      </c>
    </row>
    <row r="4299" spans="1:17" x14ac:dyDescent="0.25">
      <c r="A4299" s="83" t="s">
        <v>11967</v>
      </c>
      <c r="B4299" s="84" t="s">
        <v>19671</v>
      </c>
      <c r="C4299" s="7">
        <v>87</v>
      </c>
      <c r="D4299" s="7">
        <v>5</v>
      </c>
      <c r="E4299" s="1">
        <v>554.09</v>
      </c>
      <c r="F4299" s="1">
        <v>101.79</v>
      </c>
      <c r="G4299" s="1">
        <v>441.56</v>
      </c>
      <c r="H4299" s="1">
        <v>59.04</v>
      </c>
      <c r="I4299" s="6">
        <v>602.39</v>
      </c>
      <c r="J4299" s="86"/>
      <c r="K4299" s="86"/>
      <c r="L4299" s="85"/>
      <c r="M4299" s="85"/>
      <c r="N4299" s="85"/>
      <c r="O4299" s="85"/>
      <c r="P4299" s="85"/>
      <c r="Q4299" s="1">
        <f t="shared" si="66"/>
        <v>602.39</v>
      </c>
    </row>
    <row r="4300" spans="1:17" x14ac:dyDescent="0.25">
      <c r="A4300" s="83" t="s">
        <v>11968</v>
      </c>
      <c r="B4300" s="84" t="s">
        <v>19672</v>
      </c>
      <c r="C4300" s="7">
        <v>8981</v>
      </c>
      <c r="D4300" s="7">
        <v>35</v>
      </c>
      <c r="E4300" s="1">
        <v>9804.98</v>
      </c>
      <c r="F4300" s="1">
        <v>10507.74</v>
      </c>
      <c r="G4300" s="1">
        <v>3090.93</v>
      </c>
      <c r="H4300" s="1">
        <v>1044.8</v>
      </c>
      <c r="I4300" s="6">
        <v>14643.47</v>
      </c>
      <c r="J4300" s="86"/>
      <c r="K4300" s="86"/>
      <c r="L4300" s="85"/>
      <c r="M4300" s="85"/>
      <c r="N4300" s="85"/>
      <c r="O4300" s="85"/>
      <c r="P4300" s="85"/>
      <c r="Q4300" s="1">
        <f t="shared" si="66"/>
        <v>14643.47</v>
      </c>
    </row>
    <row r="4301" spans="1:17" x14ac:dyDescent="0.25">
      <c r="A4301" s="83" t="s">
        <v>11969</v>
      </c>
      <c r="B4301" s="84" t="s">
        <v>19673</v>
      </c>
      <c r="C4301" s="7">
        <v>4012</v>
      </c>
      <c r="D4301" s="7">
        <v>40</v>
      </c>
      <c r="E4301" s="1">
        <v>17691.54</v>
      </c>
      <c r="F4301" s="1">
        <v>4694.0200000000004</v>
      </c>
      <c r="G4301" s="1">
        <v>3532.5</v>
      </c>
      <c r="H4301" s="1">
        <v>1885.18</v>
      </c>
      <c r="I4301" s="6">
        <v>10111.700000000001</v>
      </c>
      <c r="J4301" s="86"/>
      <c r="K4301" s="86"/>
      <c r="L4301" s="85"/>
      <c r="M4301" s="85"/>
      <c r="N4301" s="85"/>
      <c r="O4301" s="85"/>
      <c r="P4301" s="85"/>
      <c r="Q4301" s="1">
        <f t="shared" si="66"/>
        <v>10111.700000000001</v>
      </c>
    </row>
    <row r="4302" spans="1:17" x14ac:dyDescent="0.25">
      <c r="A4302" s="83" t="s">
        <v>11970</v>
      </c>
      <c r="B4302" s="84" t="s">
        <v>19674</v>
      </c>
      <c r="C4302" s="7">
        <v>2736</v>
      </c>
      <c r="D4302" s="7">
        <v>47</v>
      </c>
      <c r="E4302" s="1">
        <v>11242.47</v>
      </c>
      <c r="F4302" s="1">
        <v>3201.11</v>
      </c>
      <c r="G4302" s="1">
        <v>4150.68</v>
      </c>
      <c r="H4302" s="1">
        <v>1197.98</v>
      </c>
      <c r="I4302" s="6">
        <v>8549.77</v>
      </c>
      <c r="J4302" s="86"/>
      <c r="K4302" s="86"/>
      <c r="L4302" s="85"/>
      <c r="M4302" s="85"/>
      <c r="N4302" s="85"/>
      <c r="O4302" s="85"/>
      <c r="P4302" s="85"/>
      <c r="Q4302" s="1">
        <f t="shared" ref="Q4302:Q4365" si="67">I4302+P4302</f>
        <v>8549.77</v>
      </c>
    </row>
    <row r="4303" spans="1:17" x14ac:dyDescent="0.25">
      <c r="A4303" s="83" t="s">
        <v>11971</v>
      </c>
      <c r="B4303" s="84" t="s">
        <v>19675</v>
      </c>
      <c r="C4303" s="7">
        <v>1341</v>
      </c>
      <c r="D4303" s="7">
        <v>19</v>
      </c>
      <c r="E4303" s="1">
        <v>4074.64</v>
      </c>
      <c r="F4303" s="1">
        <v>1568.97</v>
      </c>
      <c r="G4303" s="1">
        <v>1677.94</v>
      </c>
      <c r="H4303" s="1">
        <v>434.18</v>
      </c>
      <c r="I4303" s="6">
        <v>3681.09</v>
      </c>
      <c r="J4303" s="86"/>
      <c r="K4303" s="86"/>
      <c r="L4303" s="85"/>
      <c r="M4303" s="85"/>
      <c r="N4303" s="85"/>
      <c r="O4303" s="85"/>
      <c r="P4303" s="85"/>
      <c r="Q4303" s="1">
        <f t="shared" si="67"/>
        <v>3681.09</v>
      </c>
    </row>
    <row r="4304" spans="1:17" x14ac:dyDescent="0.25">
      <c r="A4304" s="83" t="s">
        <v>11972</v>
      </c>
      <c r="B4304" s="84" t="s">
        <v>19676</v>
      </c>
      <c r="C4304" s="7">
        <v>132853</v>
      </c>
      <c r="D4304" s="7">
        <v>1272</v>
      </c>
      <c r="E4304" s="1">
        <v>1180331.8</v>
      </c>
      <c r="F4304" s="1">
        <v>155437.54999999999</v>
      </c>
      <c r="G4304" s="1">
        <v>112333.26</v>
      </c>
      <c r="H4304" s="1">
        <v>125773.62</v>
      </c>
      <c r="I4304" s="6">
        <v>393544.43</v>
      </c>
      <c r="J4304" s="86"/>
      <c r="K4304" s="86"/>
      <c r="L4304" s="85"/>
      <c r="M4304" s="85"/>
      <c r="N4304" s="85"/>
      <c r="O4304" s="85"/>
      <c r="P4304" s="85"/>
      <c r="Q4304" s="1">
        <f t="shared" si="67"/>
        <v>393544.43</v>
      </c>
    </row>
    <row r="4305" spans="1:17" x14ac:dyDescent="0.25">
      <c r="A4305" s="83" t="s">
        <v>11973</v>
      </c>
      <c r="B4305" s="84" t="s">
        <v>19677</v>
      </c>
      <c r="C4305" s="7">
        <v>9194</v>
      </c>
      <c r="D4305" s="7">
        <v>122</v>
      </c>
      <c r="E4305" s="1">
        <v>48308.47</v>
      </c>
      <c r="F4305" s="1">
        <v>10756.95</v>
      </c>
      <c r="G4305" s="1">
        <v>10774.1</v>
      </c>
      <c r="H4305" s="1">
        <v>5147.6499999999996</v>
      </c>
      <c r="I4305" s="6">
        <v>26678.7</v>
      </c>
      <c r="J4305" s="86"/>
      <c r="K4305" s="86"/>
      <c r="L4305" s="85"/>
      <c r="M4305" s="85"/>
      <c r="N4305" s="85"/>
      <c r="O4305" s="85"/>
      <c r="P4305" s="85"/>
      <c r="Q4305" s="1">
        <f t="shared" si="67"/>
        <v>26678.7</v>
      </c>
    </row>
    <row r="4306" spans="1:17" x14ac:dyDescent="0.25">
      <c r="A4306" s="83" t="s">
        <v>11974</v>
      </c>
      <c r="B4306" s="84" t="s">
        <v>19678</v>
      </c>
      <c r="C4306" s="7">
        <v>4386</v>
      </c>
      <c r="D4306" s="7">
        <v>62</v>
      </c>
      <c r="E4306" s="1">
        <v>14869.35</v>
      </c>
      <c r="F4306" s="1">
        <v>5131.6099999999997</v>
      </c>
      <c r="G4306" s="1">
        <v>5475.36</v>
      </c>
      <c r="H4306" s="1">
        <v>1584.45</v>
      </c>
      <c r="I4306" s="6">
        <v>12191.42</v>
      </c>
      <c r="J4306" s="86"/>
      <c r="K4306" s="86"/>
      <c r="L4306" s="85"/>
      <c r="M4306" s="85"/>
      <c r="N4306" s="85"/>
      <c r="O4306" s="85"/>
      <c r="P4306" s="85"/>
      <c r="Q4306" s="1">
        <f t="shared" si="67"/>
        <v>12191.42</v>
      </c>
    </row>
    <row r="4307" spans="1:17" x14ac:dyDescent="0.25">
      <c r="A4307" s="83" t="s">
        <v>11975</v>
      </c>
      <c r="B4307" s="84" t="s">
        <v>19679</v>
      </c>
      <c r="C4307" s="7">
        <v>4854</v>
      </c>
      <c r="D4307" s="7">
        <v>111</v>
      </c>
      <c r="E4307" s="1">
        <v>102736.73</v>
      </c>
      <c r="F4307" s="1">
        <v>5679.16</v>
      </c>
      <c r="G4307" s="1">
        <v>9802.66</v>
      </c>
      <c r="H4307" s="1">
        <v>10947.41</v>
      </c>
      <c r="I4307" s="6">
        <v>26429.23</v>
      </c>
      <c r="J4307" s="86"/>
      <c r="K4307" s="86"/>
      <c r="L4307" s="85"/>
      <c r="M4307" s="85"/>
      <c r="N4307" s="85"/>
      <c r="O4307" s="85"/>
      <c r="P4307" s="85"/>
      <c r="Q4307" s="1">
        <f t="shared" si="67"/>
        <v>26429.23</v>
      </c>
    </row>
    <row r="4308" spans="1:17" x14ac:dyDescent="0.25">
      <c r="A4308" s="83" t="s">
        <v>11976</v>
      </c>
      <c r="B4308" s="84" t="s">
        <v>19680</v>
      </c>
      <c r="C4308" s="7">
        <v>23902</v>
      </c>
      <c r="D4308" s="7">
        <v>205</v>
      </c>
      <c r="E4308" s="1">
        <v>495109.43</v>
      </c>
      <c r="F4308" s="1">
        <v>27965.26</v>
      </c>
      <c r="G4308" s="1">
        <v>18104.02</v>
      </c>
      <c r="H4308" s="1">
        <v>52757.8</v>
      </c>
      <c r="I4308" s="6">
        <v>98827.08</v>
      </c>
      <c r="J4308" s="86"/>
      <c r="K4308" s="86"/>
      <c r="L4308" s="85"/>
      <c r="M4308" s="85"/>
      <c r="N4308" s="85"/>
      <c r="O4308" s="85"/>
      <c r="P4308" s="85"/>
      <c r="Q4308" s="1">
        <f t="shared" si="67"/>
        <v>98827.08</v>
      </c>
    </row>
    <row r="4309" spans="1:17" x14ac:dyDescent="0.25">
      <c r="A4309" s="83" t="s">
        <v>11977</v>
      </c>
      <c r="B4309" s="84" t="s">
        <v>19681</v>
      </c>
      <c r="C4309" s="7">
        <v>1075</v>
      </c>
      <c r="D4309" s="7">
        <v>23</v>
      </c>
      <c r="E4309" s="1">
        <v>3764.48</v>
      </c>
      <c r="F4309" s="1">
        <v>1257.74</v>
      </c>
      <c r="G4309" s="1">
        <v>2031.18</v>
      </c>
      <c r="H4309" s="1">
        <v>401.14</v>
      </c>
      <c r="I4309" s="6">
        <v>3690.06</v>
      </c>
      <c r="J4309" s="86"/>
      <c r="K4309" s="86"/>
      <c r="L4309" s="85"/>
      <c r="M4309" s="85"/>
      <c r="N4309" s="85"/>
      <c r="O4309" s="85"/>
      <c r="P4309" s="85"/>
      <c r="Q4309" s="1">
        <f t="shared" si="67"/>
        <v>3690.06</v>
      </c>
    </row>
    <row r="4310" spans="1:17" x14ac:dyDescent="0.25">
      <c r="A4310" s="83" t="s">
        <v>11978</v>
      </c>
      <c r="B4310" s="84" t="s">
        <v>19682</v>
      </c>
      <c r="C4310" s="7">
        <v>7833</v>
      </c>
      <c r="D4310" s="7">
        <v>125</v>
      </c>
      <c r="E4310" s="1">
        <v>66186.990000000005</v>
      </c>
      <c r="F4310" s="1">
        <v>9164.58</v>
      </c>
      <c r="G4310" s="1">
        <v>11039.04</v>
      </c>
      <c r="H4310" s="1">
        <v>7052.74</v>
      </c>
      <c r="I4310" s="6">
        <v>27256.36</v>
      </c>
      <c r="J4310" s="86"/>
      <c r="K4310" s="86"/>
      <c r="L4310" s="85"/>
      <c r="M4310" s="85"/>
      <c r="N4310" s="85"/>
      <c r="O4310" s="85"/>
      <c r="P4310" s="85"/>
      <c r="Q4310" s="1">
        <f t="shared" si="67"/>
        <v>27256.36</v>
      </c>
    </row>
    <row r="4311" spans="1:17" x14ac:dyDescent="0.25">
      <c r="A4311" s="83" t="s">
        <v>11979</v>
      </c>
      <c r="B4311" s="84" t="s">
        <v>19683</v>
      </c>
      <c r="C4311" s="7">
        <v>605</v>
      </c>
      <c r="D4311" s="7">
        <v>8</v>
      </c>
      <c r="E4311" s="1">
        <v>1338.73</v>
      </c>
      <c r="F4311" s="1">
        <v>707.85</v>
      </c>
      <c r="G4311" s="1">
        <v>706.5</v>
      </c>
      <c r="H4311" s="1">
        <v>142.66</v>
      </c>
      <c r="I4311" s="6">
        <v>1557.01</v>
      </c>
      <c r="J4311" s="86"/>
      <c r="K4311" s="86"/>
      <c r="L4311" s="85"/>
      <c r="M4311" s="85"/>
      <c r="N4311" s="85"/>
      <c r="O4311" s="85"/>
      <c r="P4311" s="85"/>
      <c r="Q4311" s="1">
        <f t="shared" si="67"/>
        <v>1557.01</v>
      </c>
    </row>
    <row r="4312" spans="1:17" x14ac:dyDescent="0.25">
      <c r="A4312" s="83" t="s">
        <v>11980</v>
      </c>
      <c r="B4312" s="84" t="s">
        <v>19684</v>
      </c>
      <c r="C4312" s="7">
        <v>1591</v>
      </c>
      <c r="D4312" s="7">
        <v>19</v>
      </c>
      <c r="E4312" s="1">
        <v>6600.2</v>
      </c>
      <c r="F4312" s="1">
        <v>1861.46</v>
      </c>
      <c r="G4312" s="1">
        <v>1677.94</v>
      </c>
      <c r="H4312" s="1">
        <v>703.3</v>
      </c>
      <c r="I4312" s="6">
        <v>4242.7</v>
      </c>
      <c r="J4312" s="86"/>
      <c r="K4312" s="86"/>
      <c r="L4312" s="85"/>
      <c r="M4312" s="85"/>
      <c r="N4312" s="85"/>
      <c r="O4312" s="85"/>
      <c r="P4312" s="85"/>
      <c r="Q4312" s="1">
        <f t="shared" si="67"/>
        <v>4242.7</v>
      </c>
    </row>
    <row r="4313" spans="1:17" x14ac:dyDescent="0.25">
      <c r="A4313" s="83" t="s">
        <v>11981</v>
      </c>
      <c r="B4313" s="84" t="s">
        <v>19685</v>
      </c>
      <c r="C4313" s="7">
        <v>979</v>
      </c>
      <c r="D4313" s="7">
        <v>11</v>
      </c>
      <c r="E4313" s="1">
        <v>2236.4299999999998</v>
      </c>
      <c r="F4313" s="1">
        <v>1145.42</v>
      </c>
      <c r="G4313" s="1">
        <v>971.43</v>
      </c>
      <c r="H4313" s="1">
        <v>238.31</v>
      </c>
      <c r="I4313" s="6">
        <v>2355.16</v>
      </c>
      <c r="J4313" s="86"/>
      <c r="K4313" s="86"/>
      <c r="L4313" s="85"/>
      <c r="M4313" s="85"/>
      <c r="N4313" s="85"/>
      <c r="O4313" s="85"/>
      <c r="P4313" s="85"/>
      <c r="Q4313" s="1">
        <f t="shared" si="67"/>
        <v>2355.16</v>
      </c>
    </row>
    <row r="4314" spans="1:17" x14ac:dyDescent="0.25">
      <c r="A4314" s="83" t="s">
        <v>11982</v>
      </c>
      <c r="B4314" s="84" t="s">
        <v>19686</v>
      </c>
      <c r="C4314" s="7">
        <v>963</v>
      </c>
      <c r="D4314" s="7">
        <v>7</v>
      </c>
      <c r="E4314" s="1">
        <v>6889.67</v>
      </c>
      <c r="F4314" s="1">
        <v>1126.7</v>
      </c>
      <c r="G4314" s="1">
        <v>618.17999999999995</v>
      </c>
      <c r="H4314" s="1">
        <v>734.15</v>
      </c>
      <c r="I4314" s="6">
        <v>2479.0300000000002</v>
      </c>
      <c r="J4314" s="86"/>
      <c r="K4314" s="86"/>
      <c r="L4314" s="85"/>
      <c r="M4314" s="85"/>
      <c r="N4314" s="85"/>
      <c r="O4314" s="85"/>
      <c r="P4314" s="85"/>
      <c r="Q4314" s="1">
        <f t="shared" si="67"/>
        <v>2479.0300000000002</v>
      </c>
    </row>
    <row r="4315" spans="1:17" x14ac:dyDescent="0.25">
      <c r="A4315" s="83" t="s">
        <v>11983</v>
      </c>
      <c r="B4315" s="84" t="s">
        <v>19687</v>
      </c>
      <c r="C4315" s="7">
        <v>775</v>
      </c>
      <c r="D4315" s="7">
        <v>3</v>
      </c>
      <c r="E4315" s="1">
        <v>656.64</v>
      </c>
      <c r="F4315" s="1">
        <v>906.74</v>
      </c>
      <c r="G4315" s="1">
        <v>264.94</v>
      </c>
      <c r="H4315" s="1">
        <v>69.97</v>
      </c>
      <c r="I4315" s="6">
        <v>1241.6500000000001</v>
      </c>
      <c r="J4315" s="86"/>
      <c r="K4315" s="86"/>
      <c r="L4315" s="85"/>
      <c r="M4315" s="85"/>
      <c r="N4315" s="85"/>
      <c r="O4315" s="85"/>
      <c r="P4315" s="85"/>
      <c r="Q4315" s="1">
        <f t="shared" si="67"/>
        <v>1241.6500000000001</v>
      </c>
    </row>
    <row r="4316" spans="1:17" x14ac:dyDescent="0.25">
      <c r="A4316" s="83" t="s">
        <v>11984</v>
      </c>
      <c r="B4316" s="84" t="s">
        <v>19688</v>
      </c>
      <c r="C4316" s="7">
        <v>12772</v>
      </c>
      <c r="D4316" s="7">
        <v>87</v>
      </c>
      <c r="E4316" s="1">
        <v>36753.089999999997</v>
      </c>
      <c r="F4316" s="1">
        <v>14943.19</v>
      </c>
      <c r="G4316" s="1">
        <v>7683.17</v>
      </c>
      <c r="H4316" s="1">
        <v>3916.33</v>
      </c>
      <c r="I4316" s="6">
        <v>26542.69</v>
      </c>
      <c r="J4316" s="86"/>
      <c r="K4316" s="86"/>
      <c r="L4316" s="85"/>
      <c r="M4316" s="85"/>
      <c r="N4316" s="85"/>
      <c r="O4316" s="85"/>
      <c r="P4316" s="85"/>
      <c r="Q4316" s="1">
        <f t="shared" si="67"/>
        <v>26542.69</v>
      </c>
    </row>
    <row r="4317" spans="1:17" x14ac:dyDescent="0.25">
      <c r="A4317" s="83" t="s">
        <v>11985</v>
      </c>
      <c r="B4317" s="84" t="s">
        <v>19689</v>
      </c>
      <c r="C4317" s="7">
        <v>77270</v>
      </c>
      <c r="D4317" s="7">
        <v>719</v>
      </c>
      <c r="E4317" s="1">
        <v>521237.97</v>
      </c>
      <c r="F4317" s="1">
        <v>90405.63</v>
      </c>
      <c r="G4317" s="1">
        <v>63496.56</v>
      </c>
      <c r="H4317" s="1">
        <v>55542</v>
      </c>
      <c r="I4317" s="6">
        <v>209444.19</v>
      </c>
      <c r="J4317" s="86"/>
      <c r="K4317" s="86"/>
      <c r="L4317" s="85"/>
      <c r="M4317" s="85"/>
      <c r="N4317" s="85"/>
      <c r="O4317" s="85"/>
      <c r="P4317" s="85"/>
      <c r="Q4317" s="1">
        <f t="shared" si="67"/>
        <v>209444.19</v>
      </c>
    </row>
    <row r="4318" spans="1:17" x14ac:dyDescent="0.25">
      <c r="A4318" s="83" t="s">
        <v>11986</v>
      </c>
      <c r="B4318" s="84" t="s">
        <v>19690</v>
      </c>
      <c r="C4318" s="7">
        <v>4232</v>
      </c>
      <c r="D4318" s="7">
        <v>34</v>
      </c>
      <c r="E4318" s="1">
        <v>35338.36</v>
      </c>
      <c r="F4318" s="1">
        <v>4951.42</v>
      </c>
      <c r="G4318" s="1">
        <v>3002.62</v>
      </c>
      <c r="H4318" s="1">
        <v>3765.58</v>
      </c>
      <c r="I4318" s="6">
        <v>11719.62</v>
      </c>
      <c r="J4318" s="86"/>
      <c r="K4318" s="86"/>
      <c r="L4318" s="85"/>
      <c r="M4318" s="85"/>
      <c r="N4318" s="85"/>
      <c r="O4318" s="85"/>
      <c r="P4318" s="85"/>
      <c r="Q4318" s="1">
        <f t="shared" si="67"/>
        <v>11719.62</v>
      </c>
    </row>
    <row r="4319" spans="1:17" x14ac:dyDescent="0.25">
      <c r="A4319" s="83" t="s">
        <v>11987</v>
      </c>
      <c r="B4319" s="84" t="s">
        <v>19691</v>
      </c>
      <c r="C4319" s="7">
        <v>614</v>
      </c>
      <c r="D4319" s="7">
        <v>7</v>
      </c>
      <c r="E4319" s="1">
        <v>1535.54</v>
      </c>
      <c r="F4319" s="1">
        <v>718.38</v>
      </c>
      <c r="G4319" s="1">
        <v>618.17999999999995</v>
      </c>
      <c r="H4319" s="1">
        <v>163.62</v>
      </c>
      <c r="I4319" s="6">
        <v>1500.18</v>
      </c>
      <c r="J4319" s="86"/>
      <c r="K4319" s="86"/>
      <c r="L4319" s="85"/>
      <c r="M4319" s="85"/>
      <c r="N4319" s="85"/>
      <c r="O4319" s="85"/>
      <c r="P4319" s="85"/>
      <c r="Q4319" s="1">
        <f t="shared" si="67"/>
        <v>1500.18</v>
      </c>
    </row>
    <row r="4320" spans="1:17" x14ac:dyDescent="0.25">
      <c r="A4320" s="83" t="s">
        <v>11988</v>
      </c>
      <c r="B4320" s="84" t="s">
        <v>19692</v>
      </c>
      <c r="C4320" s="7">
        <v>4581</v>
      </c>
      <c r="D4320" s="7">
        <v>27</v>
      </c>
      <c r="E4320" s="1">
        <v>5834.7</v>
      </c>
      <c r="F4320" s="1">
        <v>5359.75</v>
      </c>
      <c r="G4320" s="1">
        <v>2384.4299999999998</v>
      </c>
      <c r="H4320" s="1">
        <v>621.74</v>
      </c>
      <c r="I4320" s="6">
        <v>8365.92</v>
      </c>
      <c r="J4320" s="86"/>
      <c r="K4320" s="86"/>
      <c r="L4320" s="85"/>
      <c r="M4320" s="85"/>
      <c r="N4320" s="85"/>
      <c r="O4320" s="85"/>
      <c r="P4320" s="85"/>
      <c r="Q4320" s="1">
        <f t="shared" si="67"/>
        <v>8365.92</v>
      </c>
    </row>
    <row r="4321" spans="1:17" x14ac:dyDescent="0.25">
      <c r="A4321" s="83" t="s">
        <v>11989</v>
      </c>
      <c r="B4321" s="84" t="s">
        <v>19693</v>
      </c>
      <c r="C4321" s="7">
        <v>2982</v>
      </c>
      <c r="D4321" s="7">
        <v>43</v>
      </c>
      <c r="E4321" s="1">
        <v>12554.39</v>
      </c>
      <c r="F4321" s="1">
        <v>3488.93</v>
      </c>
      <c r="G4321" s="1">
        <v>3797.43</v>
      </c>
      <c r="H4321" s="1">
        <v>1337.77</v>
      </c>
      <c r="I4321" s="6">
        <v>8624.1299999999992</v>
      </c>
      <c r="J4321" s="86"/>
      <c r="K4321" s="86"/>
      <c r="L4321" s="85"/>
      <c r="M4321" s="85"/>
      <c r="N4321" s="85"/>
      <c r="O4321" s="85"/>
      <c r="P4321" s="85"/>
      <c r="Q4321" s="1">
        <f t="shared" si="67"/>
        <v>8624.1299999999992</v>
      </c>
    </row>
    <row r="4322" spans="1:17" x14ac:dyDescent="0.25">
      <c r="A4322" s="83" t="s">
        <v>11990</v>
      </c>
      <c r="B4322" s="84" t="s">
        <v>19694</v>
      </c>
      <c r="C4322" s="7">
        <v>498</v>
      </c>
      <c r="D4322" s="7">
        <v>2</v>
      </c>
      <c r="E4322" s="1">
        <v>373.22</v>
      </c>
      <c r="F4322" s="1">
        <v>582.66</v>
      </c>
      <c r="G4322" s="1">
        <v>176.62</v>
      </c>
      <c r="H4322" s="1">
        <v>39.770000000000003</v>
      </c>
      <c r="I4322" s="6">
        <v>799.05</v>
      </c>
      <c r="J4322" s="86"/>
      <c r="K4322" s="86"/>
      <c r="L4322" s="85"/>
      <c r="M4322" s="85"/>
      <c r="N4322" s="85"/>
      <c r="O4322" s="85"/>
      <c r="P4322" s="85"/>
      <c r="Q4322" s="1">
        <f t="shared" si="67"/>
        <v>799.05</v>
      </c>
    </row>
    <row r="4323" spans="1:17" x14ac:dyDescent="0.25">
      <c r="A4323" s="83" t="s">
        <v>11991</v>
      </c>
      <c r="B4323" s="84" t="s">
        <v>19695</v>
      </c>
      <c r="C4323" s="7">
        <v>12380</v>
      </c>
      <c r="D4323" s="7">
        <v>84</v>
      </c>
      <c r="E4323" s="1">
        <v>78908.070000000007</v>
      </c>
      <c r="F4323" s="1">
        <v>14484.56</v>
      </c>
      <c r="G4323" s="1">
        <v>7418.23</v>
      </c>
      <c r="H4323" s="1">
        <v>8408.27</v>
      </c>
      <c r="I4323" s="6">
        <v>30311.06</v>
      </c>
      <c r="J4323" s="86"/>
      <c r="K4323" s="86"/>
      <c r="L4323" s="85"/>
      <c r="M4323" s="85"/>
      <c r="N4323" s="85"/>
      <c r="O4323" s="85"/>
      <c r="P4323" s="85"/>
      <c r="Q4323" s="1">
        <f t="shared" si="67"/>
        <v>30311.06</v>
      </c>
    </row>
    <row r="4324" spans="1:17" x14ac:dyDescent="0.25">
      <c r="A4324" s="83" t="s">
        <v>11992</v>
      </c>
      <c r="B4324" s="84" t="s">
        <v>19696</v>
      </c>
      <c r="C4324" s="7">
        <v>2004</v>
      </c>
      <c r="D4324" s="7">
        <v>12</v>
      </c>
      <c r="E4324" s="1">
        <v>2301.48</v>
      </c>
      <c r="F4324" s="1">
        <v>2344.67</v>
      </c>
      <c r="G4324" s="1">
        <v>1059.74</v>
      </c>
      <c r="H4324" s="1">
        <v>245.24</v>
      </c>
      <c r="I4324" s="6">
        <v>3649.65</v>
      </c>
      <c r="J4324" s="86"/>
      <c r="K4324" s="86"/>
      <c r="L4324" s="85"/>
      <c r="M4324" s="85"/>
      <c r="N4324" s="85"/>
      <c r="O4324" s="85"/>
      <c r="P4324" s="85"/>
      <c r="Q4324" s="1">
        <f t="shared" si="67"/>
        <v>3649.65</v>
      </c>
    </row>
    <row r="4325" spans="1:17" x14ac:dyDescent="0.25">
      <c r="A4325" s="83" t="s">
        <v>11993</v>
      </c>
      <c r="B4325" s="84" t="s">
        <v>19697</v>
      </c>
      <c r="C4325" s="7">
        <v>2241</v>
      </c>
      <c r="D4325" s="7">
        <v>76</v>
      </c>
      <c r="E4325" s="1">
        <v>17922.419999999998</v>
      </c>
      <c r="F4325" s="1">
        <v>2621.96</v>
      </c>
      <c r="G4325" s="1">
        <v>6711.74</v>
      </c>
      <c r="H4325" s="1">
        <v>1909.78</v>
      </c>
      <c r="I4325" s="6">
        <v>11243.48</v>
      </c>
      <c r="J4325" s="86"/>
      <c r="K4325" s="86"/>
      <c r="L4325" s="85"/>
      <c r="M4325" s="85"/>
      <c r="N4325" s="85"/>
      <c r="O4325" s="85"/>
      <c r="P4325" s="85"/>
      <c r="Q4325" s="1">
        <f t="shared" si="67"/>
        <v>11243.48</v>
      </c>
    </row>
    <row r="4326" spans="1:17" x14ac:dyDescent="0.25">
      <c r="A4326" s="83" t="s">
        <v>11994</v>
      </c>
      <c r="B4326" s="84" t="s">
        <v>19698</v>
      </c>
      <c r="C4326" s="7">
        <v>3422</v>
      </c>
      <c r="D4326" s="7">
        <v>28</v>
      </c>
      <c r="E4326" s="1">
        <v>6224.39</v>
      </c>
      <c r="F4326" s="1">
        <v>4003.73</v>
      </c>
      <c r="G4326" s="1">
        <v>2472.7399999999998</v>
      </c>
      <c r="H4326" s="1">
        <v>663.26</v>
      </c>
      <c r="I4326" s="6">
        <v>7139.73</v>
      </c>
      <c r="J4326" s="86"/>
      <c r="K4326" s="86"/>
      <c r="L4326" s="85"/>
      <c r="M4326" s="85"/>
      <c r="N4326" s="85"/>
      <c r="O4326" s="85"/>
      <c r="P4326" s="85"/>
      <c r="Q4326" s="1">
        <f t="shared" si="67"/>
        <v>7139.73</v>
      </c>
    </row>
    <row r="4327" spans="1:17" x14ac:dyDescent="0.25">
      <c r="A4327" s="83" t="s">
        <v>11995</v>
      </c>
      <c r="B4327" s="84" t="s">
        <v>19699</v>
      </c>
      <c r="C4327" s="7">
        <v>6661</v>
      </c>
      <c r="D4327" s="7">
        <v>52</v>
      </c>
      <c r="E4327" s="1">
        <v>14143.73</v>
      </c>
      <c r="F4327" s="1">
        <v>7793.34</v>
      </c>
      <c r="G4327" s="1">
        <v>4592.24</v>
      </c>
      <c r="H4327" s="1">
        <v>1507.13</v>
      </c>
      <c r="I4327" s="6">
        <v>13892.71</v>
      </c>
      <c r="J4327" s="86"/>
      <c r="K4327" s="86"/>
      <c r="L4327" s="85"/>
      <c r="M4327" s="85"/>
      <c r="N4327" s="85"/>
      <c r="O4327" s="85"/>
      <c r="P4327" s="85"/>
      <c r="Q4327" s="1">
        <f t="shared" si="67"/>
        <v>13892.71</v>
      </c>
    </row>
    <row r="4328" spans="1:17" x14ac:dyDescent="0.25">
      <c r="A4328" s="83" t="s">
        <v>11996</v>
      </c>
      <c r="B4328" s="84" t="s">
        <v>19700</v>
      </c>
      <c r="C4328" s="7">
        <v>14392</v>
      </c>
      <c r="D4328" s="7">
        <v>107</v>
      </c>
      <c r="E4328" s="1">
        <v>66480.22</v>
      </c>
      <c r="F4328" s="1">
        <v>16838.59</v>
      </c>
      <c r="G4328" s="1">
        <v>9449.42</v>
      </c>
      <c r="H4328" s="1">
        <v>7083.99</v>
      </c>
      <c r="I4328" s="6">
        <v>33372</v>
      </c>
      <c r="J4328" s="86"/>
      <c r="K4328" s="86"/>
      <c r="L4328" s="85"/>
      <c r="M4328" s="85"/>
      <c r="N4328" s="85"/>
      <c r="O4328" s="85"/>
      <c r="P4328" s="85"/>
      <c r="Q4328" s="1">
        <f t="shared" si="67"/>
        <v>33372</v>
      </c>
    </row>
    <row r="4329" spans="1:17" x14ac:dyDescent="0.25">
      <c r="A4329" s="83" t="s">
        <v>11997</v>
      </c>
      <c r="B4329" s="84" t="s">
        <v>19701</v>
      </c>
      <c r="C4329" s="7">
        <v>707</v>
      </c>
      <c r="D4329" s="7">
        <v>24</v>
      </c>
      <c r="E4329" s="1">
        <v>3840.48</v>
      </c>
      <c r="F4329" s="1">
        <v>827.18</v>
      </c>
      <c r="G4329" s="1">
        <v>2119.5</v>
      </c>
      <c r="H4329" s="1">
        <v>409.23</v>
      </c>
      <c r="I4329" s="6">
        <v>3355.91</v>
      </c>
      <c r="J4329" s="86"/>
      <c r="K4329" s="86"/>
      <c r="L4329" s="85"/>
      <c r="M4329" s="85"/>
      <c r="N4329" s="85"/>
      <c r="O4329" s="85"/>
      <c r="P4329" s="85"/>
      <c r="Q4329" s="1">
        <f t="shared" si="67"/>
        <v>3355.91</v>
      </c>
    </row>
    <row r="4330" spans="1:17" x14ac:dyDescent="0.25">
      <c r="A4330" s="83" t="s">
        <v>11998</v>
      </c>
      <c r="B4330" s="84" t="s">
        <v>19702</v>
      </c>
      <c r="C4330" s="7">
        <v>2605</v>
      </c>
      <c r="D4330" s="7">
        <v>17</v>
      </c>
      <c r="E4330" s="1">
        <v>2677.83</v>
      </c>
      <c r="F4330" s="1">
        <v>3047.84</v>
      </c>
      <c r="G4330" s="1">
        <v>1501.31</v>
      </c>
      <c r="H4330" s="1">
        <v>285.33999999999997</v>
      </c>
      <c r="I4330" s="6">
        <v>4834.49</v>
      </c>
      <c r="J4330" s="86"/>
      <c r="K4330" s="86"/>
      <c r="L4330" s="85"/>
      <c r="M4330" s="85"/>
      <c r="N4330" s="85"/>
      <c r="O4330" s="85"/>
      <c r="P4330" s="85"/>
      <c r="Q4330" s="1">
        <f t="shared" si="67"/>
        <v>4834.49</v>
      </c>
    </row>
    <row r="4331" spans="1:17" x14ac:dyDescent="0.25">
      <c r="A4331" s="83" t="s">
        <v>11999</v>
      </c>
      <c r="B4331" s="84" t="s">
        <v>19703</v>
      </c>
      <c r="C4331" s="7">
        <v>1482</v>
      </c>
      <c r="D4331" s="7">
        <v>17</v>
      </c>
      <c r="E4331" s="1">
        <v>5094.68</v>
      </c>
      <c r="F4331" s="1">
        <v>1733.94</v>
      </c>
      <c r="G4331" s="1">
        <v>1501.31</v>
      </c>
      <c r="H4331" s="1">
        <v>542.88</v>
      </c>
      <c r="I4331" s="6">
        <v>3778.13</v>
      </c>
      <c r="J4331" s="86"/>
      <c r="K4331" s="86"/>
      <c r="L4331" s="85"/>
      <c r="M4331" s="85"/>
      <c r="N4331" s="85"/>
      <c r="O4331" s="85"/>
      <c r="P4331" s="85"/>
      <c r="Q4331" s="1">
        <f t="shared" si="67"/>
        <v>3778.13</v>
      </c>
    </row>
    <row r="4332" spans="1:17" x14ac:dyDescent="0.25">
      <c r="A4332" s="83" t="s">
        <v>12000</v>
      </c>
      <c r="B4332" s="84" t="s">
        <v>19704</v>
      </c>
      <c r="C4332" s="7">
        <v>22115</v>
      </c>
      <c r="D4332" s="7">
        <v>175</v>
      </c>
      <c r="E4332" s="1">
        <v>69388.2</v>
      </c>
      <c r="F4332" s="1">
        <v>25874.47</v>
      </c>
      <c r="G4332" s="1">
        <v>15454.66</v>
      </c>
      <c r="H4332" s="1">
        <v>7393.86</v>
      </c>
      <c r="I4332" s="6">
        <v>48722.99</v>
      </c>
      <c r="J4332" s="86"/>
      <c r="K4332" s="86"/>
      <c r="L4332" s="85"/>
      <c r="M4332" s="85"/>
      <c r="N4332" s="85"/>
      <c r="O4332" s="85"/>
      <c r="P4332" s="85"/>
      <c r="Q4332" s="1">
        <f t="shared" si="67"/>
        <v>48722.99</v>
      </c>
    </row>
    <row r="4333" spans="1:17" x14ac:dyDescent="0.25">
      <c r="A4333" s="83" t="s">
        <v>12001</v>
      </c>
      <c r="B4333" s="84" t="s">
        <v>19705</v>
      </c>
      <c r="C4333" s="7">
        <v>17396</v>
      </c>
      <c r="D4333" s="7">
        <v>103</v>
      </c>
      <c r="E4333" s="1">
        <v>32787.64</v>
      </c>
      <c r="F4333" s="1">
        <v>20353.259999999998</v>
      </c>
      <c r="G4333" s="1">
        <v>9096.17</v>
      </c>
      <c r="H4333" s="1">
        <v>3493.78</v>
      </c>
      <c r="I4333" s="6">
        <v>32943.21</v>
      </c>
      <c r="J4333" s="86"/>
      <c r="K4333" s="86"/>
      <c r="L4333" s="85"/>
      <c r="M4333" s="85"/>
      <c r="N4333" s="85"/>
      <c r="O4333" s="85"/>
      <c r="P4333" s="85"/>
      <c r="Q4333" s="1">
        <f t="shared" si="67"/>
        <v>32943.21</v>
      </c>
    </row>
    <row r="4334" spans="1:17" x14ac:dyDescent="0.25">
      <c r="A4334" s="83" t="s">
        <v>12002</v>
      </c>
      <c r="B4334" s="84" t="s">
        <v>19706</v>
      </c>
      <c r="C4334" s="7">
        <v>1592</v>
      </c>
      <c r="D4334" s="7">
        <v>24</v>
      </c>
      <c r="E4334" s="1">
        <v>28717.56</v>
      </c>
      <c r="F4334" s="1">
        <v>1862.63</v>
      </c>
      <c r="G4334" s="1">
        <v>2119.5</v>
      </c>
      <c r="H4334" s="1">
        <v>3060.08</v>
      </c>
      <c r="I4334" s="6">
        <v>7042.21</v>
      </c>
      <c r="J4334" s="86"/>
      <c r="K4334" s="86"/>
      <c r="L4334" s="85"/>
      <c r="M4334" s="85"/>
      <c r="N4334" s="85"/>
      <c r="O4334" s="85"/>
      <c r="P4334" s="85"/>
      <c r="Q4334" s="1">
        <f t="shared" si="67"/>
        <v>7042.21</v>
      </c>
    </row>
    <row r="4335" spans="1:17" x14ac:dyDescent="0.25">
      <c r="A4335" s="83" t="s">
        <v>12003</v>
      </c>
      <c r="B4335" s="84" t="s">
        <v>19707</v>
      </c>
      <c r="C4335" s="7">
        <v>2079</v>
      </c>
      <c r="D4335" s="7">
        <v>13</v>
      </c>
      <c r="E4335" s="1">
        <v>2221.63</v>
      </c>
      <c r="F4335" s="1">
        <v>2432.42</v>
      </c>
      <c r="G4335" s="1">
        <v>1148.06</v>
      </c>
      <c r="H4335" s="1">
        <v>236.74</v>
      </c>
      <c r="I4335" s="6">
        <v>3817.22</v>
      </c>
      <c r="J4335" s="86"/>
      <c r="K4335" s="86"/>
      <c r="L4335" s="85"/>
      <c r="M4335" s="85"/>
      <c r="N4335" s="85"/>
      <c r="O4335" s="85"/>
      <c r="P4335" s="85"/>
      <c r="Q4335" s="1">
        <f t="shared" si="67"/>
        <v>3817.22</v>
      </c>
    </row>
    <row r="4336" spans="1:17" x14ac:dyDescent="0.25">
      <c r="A4336" s="83" t="s">
        <v>12004</v>
      </c>
      <c r="B4336" s="84" t="s">
        <v>19708</v>
      </c>
      <c r="C4336" s="7">
        <v>7433</v>
      </c>
      <c r="D4336" s="7">
        <v>83</v>
      </c>
      <c r="E4336" s="1">
        <v>93331.56</v>
      </c>
      <c r="F4336" s="1">
        <v>8696.58</v>
      </c>
      <c r="G4336" s="1">
        <v>7329.92</v>
      </c>
      <c r="H4336" s="1">
        <v>9945.2099999999991</v>
      </c>
      <c r="I4336" s="6">
        <v>25971.71</v>
      </c>
      <c r="J4336" s="86"/>
      <c r="K4336" s="86"/>
      <c r="L4336" s="85"/>
      <c r="M4336" s="85"/>
      <c r="N4336" s="85"/>
      <c r="O4336" s="85"/>
      <c r="P4336" s="85"/>
      <c r="Q4336" s="1">
        <f t="shared" si="67"/>
        <v>25971.71</v>
      </c>
    </row>
    <row r="4337" spans="1:17" x14ac:dyDescent="0.25">
      <c r="A4337" s="83" t="s">
        <v>12005</v>
      </c>
      <c r="B4337" s="84" t="s">
        <v>19709</v>
      </c>
      <c r="C4337" s="7">
        <v>28148</v>
      </c>
      <c r="D4337" s="7">
        <v>330</v>
      </c>
      <c r="E4337" s="1">
        <v>104893.77</v>
      </c>
      <c r="F4337" s="1">
        <v>32933.06</v>
      </c>
      <c r="G4337" s="1">
        <v>29143.06</v>
      </c>
      <c r="H4337" s="1">
        <v>11177.26</v>
      </c>
      <c r="I4337" s="6">
        <v>73253.38</v>
      </c>
      <c r="J4337" s="86"/>
      <c r="K4337" s="86"/>
      <c r="L4337" s="85"/>
      <c r="M4337" s="85"/>
      <c r="N4337" s="85"/>
      <c r="O4337" s="85"/>
      <c r="P4337" s="85"/>
      <c r="Q4337" s="1">
        <f t="shared" si="67"/>
        <v>73253.38</v>
      </c>
    </row>
    <row r="4338" spans="1:17" x14ac:dyDescent="0.25">
      <c r="A4338" s="83" t="s">
        <v>12006</v>
      </c>
      <c r="B4338" s="84" t="s">
        <v>19710</v>
      </c>
      <c r="C4338" s="7">
        <v>262</v>
      </c>
      <c r="D4338" s="7">
        <v>3</v>
      </c>
      <c r="E4338" s="1">
        <v>622.04</v>
      </c>
      <c r="F4338" s="1">
        <v>306.54000000000002</v>
      </c>
      <c r="G4338" s="1">
        <v>264.94</v>
      </c>
      <c r="H4338" s="1">
        <v>66.28</v>
      </c>
      <c r="I4338" s="6">
        <v>637.76</v>
      </c>
      <c r="J4338" s="86"/>
      <c r="K4338" s="86"/>
      <c r="L4338" s="85"/>
      <c r="M4338" s="85"/>
      <c r="N4338" s="85"/>
      <c r="O4338" s="85"/>
      <c r="P4338" s="85"/>
      <c r="Q4338" s="1">
        <f t="shared" si="67"/>
        <v>637.76</v>
      </c>
    </row>
    <row r="4339" spans="1:17" x14ac:dyDescent="0.25">
      <c r="A4339" s="83" t="s">
        <v>12007</v>
      </c>
      <c r="B4339" s="84" t="s">
        <v>19711</v>
      </c>
      <c r="C4339" s="7">
        <v>1734</v>
      </c>
      <c r="D4339" s="7">
        <v>17</v>
      </c>
      <c r="E4339" s="1">
        <v>24498.46</v>
      </c>
      <c r="F4339" s="1">
        <v>2028.78</v>
      </c>
      <c r="G4339" s="1">
        <v>1501.31</v>
      </c>
      <c r="H4339" s="1">
        <v>2610.5</v>
      </c>
      <c r="I4339" s="6">
        <v>6140.59</v>
      </c>
      <c r="J4339" s="86"/>
      <c r="K4339" s="86"/>
      <c r="L4339" s="85"/>
      <c r="M4339" s="85"/>
      <c r="N4339" s="85"/>
      <c r="O4339" s="85"/>
      <c r="P4339" s="85"/>
      <c r="Q4339" s="1">
        <f t="shared" si="67"/>
        <v>6140.59</v>
      </c>
    </row>
    <row r="4340" spans="1:17" x14ac:dyDescent="0.25">
      <c r="A4340" s="83" t="s">
        <v>12008</v>
      </c>
      <c r="B4340" s="84" t="s">
        <v>19712</v>
      </c>
      <c r="C4340" s="7">
        <v>1340</v>
      </c>
      <c r="D4340" s="7">
        <v>29</v>
      </c>
      <c r="E4340" s="1">
        <v>6709.49</v>
      </c>
      <c r="F4340" s="1">
        <v>1567.79</v>
      </c>
      <c r="G4340" s="1">
        <v>2561.06</v>
      </c>
      <c r="H4340" s="1">
        <v>714.95</v>
      </c>
      <c r="I4340" s="6">
        <v>4843.8</v>
      </c>
      <c r="J4340" s="86"/>
      <c r="K4340" s="86"/>
      <c r="L4340" s="85"/>
      <c r="M4340" s="85"/>
      <c r="N4340" s="85"/>
      <c r="O4340" s="85"/>
      <c r="P4340" s="85"/>
      <c r="Q4340" s="1">
        <f t="shared" si="67"/>
        <v>4843.8</v>
      </c>
    </row>
    <row r="4341" spans="1:17" x14ac:dyDescent="0.25">
      <c r="A4341" s="83" t="s">
        <v>12009</v>
      </c>
      <c r="B4341" s="84" t="s">
        <v>19713</v>
      </c>
      <c r="C4341" s="7">
        <v>699</v>
      </c>
      <c r="D4341" s="7">
        <v>9</v>
      </c>
      <c r="E4341" s="1">
        <v>11546.68</v>
      </c>
      <c r="F4341" s="1">
        <v>817.82</v>
      </c>
      <c r="G4341" s="1">
        <v>794.81</v>
      </c>
      <c r="H4341" s="1">
        <v>1230.3900000000001</v>
      </c>
      <c r="I4341" s="6">
        <v>2843.02</v>
      </c>
      <c r="J4341" s="86"/>
      <c r="K4341" s="86"/>
      <c r="L4341" s="85"/>
      <c r="M4341" s="85"/>
      <c r="N4341" s="85"/>
      <c r="O4341" s="85"/>
      <c r="P4341" s="85"/>
      <c r="Q4341" s="1">
        <f t="shared" si="67"/>
        <v>2843.02</v>
      </c>
    </row>
    <row r="4342" spans="1:17" x14ac:dyDescent="0.25">
      <c r="A4342" s="83" t="s">
        <v>12010</v>
      </c>
      <c r="B4342" s="84" t="s">
        <v>19714</v>
      </c>
      <c r="C4342" s="7">
        <v>48326</v>
      </c>
      <c r="D4342" s="7">
        <v>723</v>
      </c>
      <c r="E4342" s="1">
        <v>817265.79</v>
      </c>
      <c r="F4342" s="1">
        <v>56541.26</v>
      </c>
      <c r="G4342" s="1">
        <v>63849.81</v>
      </c>
      <c r="H4342" s="1">
        <v>87086.09</v>
      </c>
      <c r="I4342" s="6">
        <v>207477.16</v>
      </c>
      <c r="J4342" s="86"/>
      <c r="K4342" s="86"/>
      <c r="L4342" s="85"/>
      <c r="M4342" s="85"/>
      <c r="N4342" s="85"/>
      <c r="O4342" s="85"/>
      <c r="P4342" s="85"/>
      <c r="Q4342" s="1">
        <f t="shared" si="67"/>
        <v>207477.16</v>
      </c>
    </row>
    <row r="4343" spans="1:17" x14ac:dyDescent="0.25">
      <c r="A4343" s="83" t="s">
        <v>12011</v>
      </c>
      <c r="B4343" s="84" t="s">
        <v>19715</v>
      </c>
      <c r="C4343" s="7">
        <v>5387</v>
      </c>
      <c r="D4343" s="7">
        <v>58</v>
      </c>
      <c r="E4343" s="1">
        <v>16299.45</v>
      </c>
      <c r="F4343" s="1">
        <v>6302.77</v>
      </c>
      <c r="G4343" s="1">
        <v>5122.1099999999997</v>
      </c>
      <c r="H4343" s="1">
        <v>1736.83</v>
      </c>
      <c r="I4343" s="6">
        <v>13161.71</v>
      </c>
      <c r="J4343" s="86"/>
      <c r="K4343" s="86"/>
      <c r="L4343" s="85"/>
      <c r="M4343" s="85"/>
      <c r="N4343" s="85"/>
      <c r="O4343" s="85"/>
      <c r="P4343" s="85"/>
      <c r="Q4343" s="1">
        <f t="shared" si="67"/>
        <v>13161.71</v>
      </c>
    </row>
    <row r="4344" spans="1:17" x14ac:dyDescent="0.25">
      <c r="A4344" s="83" t="s">
        <v>12012</v>
      </c>
      <c r="B4344" s="84" t="s">
        <v>19716</v>
      </c>
      <c r="C4344" s="7">
        <v>2279</v>
      </c>
      <c r="D4344" s="7">
        <v>42</v>
      </c>
      <c r="E4344" s="1">
        <v>8605.5400000000009</v>
      </c>
      <c r="F4344" s="1">
        <v>2666.42</v>
      </c>
      <c r="G4344" s="1">
        <v>3709.12</v>
      </c>
      <c r="H4344" s="1">
        <v>916.98</v>
      </c>
      <c r="I4344" s="6">
        <v>7292.52</v>
      </c>
      <c r="J4344" s="86"/>
      <c r="K4344" s="86"/>
      <c r="L4344" s="85"/>
      <c r="M4344" s="85"/>
      <c r="N4344" s="85"/>
      <c r="O4344" s="85"/>
      <c r="P4344" s="85"/>
      <c r="Q4344" s="1">
        <f t="shared" si="67"/>
        <v>7292.52</v>
      </c>
    </row>
    <row r="4345" spans="1:17" x14ac:dyDescent="0.25">
      <c r="A4345" s="83" t="s">
        <v>12013</v>
      </c>
      <c r="B4345" s="84" t="s">
        <v>19717</v>
      </c>
      <c r="C4345" s="7">
        <v>1065</v>
      </c>
      <c r="D4345" s="7">
        <v>8</v>
      </c>
      <c r="E4345" s="1">
        <v>2581.69</v>
      </c>
      <c r="F4345" s="1">
        <v>1246.05</v>
      </c>
      <c r="G4345" s="1">
        <v>706.5</v>
      </c>
      <c r="H4345" s="1">
        <v>275.10000000000002</v>
      </c>
      <c r="I4345" s="6">
        <v>2227.65</v>
      </c>
      <c r="J4345" s="86"/>
      <c r="K4345" s="86"/>
      <c r="L4345" s="85"/>
      <c r="M4345" s="85"/>
      <c r="N4345" s="85"/>
      <c r="O4345" s="85"/>
      <c r="P4345" s="85"/>
      <c r="Q4345" s="1">
        <f t="shared" si="67"/>
        <v>2227.65</v>
      </c>
    </row>
    <row r="4346" spans="1:17" x14ac:dyDescent="0.25">
      <c r="A4346" s="83" t="s">
        <v>12014</v>
      </c>
      <c r="B4346" s="84" t="s">
        <v>19718</v>
      </c>
      <c r="C4346" s="7">
        <v>364</v>
      </c>
      <c r="D4346" s="7">
        <v>1</v>
      </c>
      <c r="E4346" s="1">
        <v>248.82</v>
      </c>
      <c r="F4346" s="1">
        <v>425.88</v>
      </c>
      <c r="G4346" s="1">
        <v>88.31</v>
      </c>
      <c r="H4346" s="1">
        <v>26.51</v>
      </c>
      <c r="I4346" s="6">
        <v>540.70000000000005</v>
      </c>
      <c r="J4346" s="86"/>
      <c r="K4346" s="86"/>
      <c r="L4346" s="85"/>
      <c r="M4346" s="85"/>
      <c r="N4346" s="85"/>
      <c r="O4346" s="85"/>
      <c r="P4346" s="85"/>
      <c r="Q4346" s="1">
        <f t="shared" si="67"/>
        <v>540.70000000000005</v>
      </c>
    </row>
    <row r="4347" spans="1:17" x14ac:dyDescent="0.25">
      <c r="A4347" s="83" t="s">
        <v>12015</v>
      </c>
      <c r="B4347" s="84" t="s">
        <v>19719</v>
      </c>
      <c r="C4347" s="7">
        <v>6556</v>
      </c>
      <c r="D4347" s="7">
        <v>63</v>
      </c>
      <c r="E4347" s="1">
        <v>18921.34</v>
      </c>
      <c r="F4347" s="1">
        <v>7670.5</v>
      </c>
      <c r="G4347" s="1">
        <v>5563.67</v>
      </c>
      <c r="H4347" s="1">
        <v>2016.22</v>
      </c>
      <c r="I4347" s="6">
        <v>15250.39</v>
      </c>
      <c r="J4347" s="86"/>
      <c r="K4347" s="86"/>
      <c r="L4347" s="85"/>
      <c r="M4347" s="85"/>
      <c r="N4347" s="85"/>
      <c r="O4347" s="85"/>
      <c r="P4347" s="85"/>
      <c r="Q4347" s="1">
        <f t="shared" si="67"/>
        <v>15250.39</v>
      </c>
    </row>
    <row r="4348" spans="1:17" x14ac:dyDescent="0.25">
      <c r="A4348" s="83" t="s">
        <v>12016</v>
      </c>
      <c r="B4348" s="84" t="s">
        <v>19720</v>
      </c>
      <c r="C4348" s="7">
        <v>814</v>
      </c>
      <c r="D4348" s="7">
        <v>4</v>
      </c>
      <c r="E4348" s="1">
        <v>732.52</v>
      </c>
      <c r="F4348" s="1">
        <v>952.38</v>
      </c>
      <c r="G4348" s="1">
        <v>353.25</v>
      </c>
      <c r="H4348" s="1">
        <v>78.06</v>
      </c>
      <c r="I4348" s="6">
        <v>1383.69</v>
      </c>
      <c r="J4348" s="86"/>
      <c r="K4348" s="86"/>
      <c r="L4348" s="85"/>
      <c r="M4348" s="85"/>
      <c r="N4348" s="85"/>
      <c r="O4348" s="85"/>
      <c r="P4348" s="85"/>
      <c r="Q4348" s="1">
        <f t="shared" si="67"/>
        <v>1383.69</v>
      </c>
    </row>
    <row r="4349" spans="1:17" x14ac:dyDescent="0.25">
      <c r="A4349" s="83" t="s">
        <v>12017</v>
      </c>
      <c r="B4349" s="84" t="s">
        <v>19721</v>
      </c>
      <c r="C4349" s="7">
        <v>41170</v>
      </c>
      <c r="D4349" s="7">
        <v>313</v>
      </c>
      <c r="E4349" s="1">
        <v>117024.83</v>
      </c>
      <c r="F4349" s="1">
        <v>48168.76</v>
      </c>
      <c r="G4349" s="1">
        <v>27641.75</v>
      </c>
      <c r="H4349" s="1">
        <v>12469.91</v>
      </c>
      <c r="I4349" s="6">
        <v>88280.42</v>
      </c>
      <c r="J4349" s="86"/>
      <c r="K4349" s="86"/>
      <c r="L4349" s="85"/>
      <c r="M4349" s="85"/>
      <c r="N4349" s="85"/>
      <c r="O4349" s="85"/>
      <c r="P4349" s="85"/>
      <c r="Q4349" s="1">
        <f t="shared" si="67"/>
        <v>88280.42</v>
      </c>
    </row>
    <row r="4350" spans="1:17" x14ac:dyDescent="0.25">
      <c r="A4350" s="83" t="s">
        <v>12018</v>
      </c>
      <c r="B4350" s="84" t="s">
        <v>19722</v>
      </c>
      <c r="C4350" s="7">
        <v>25358</v>
      </c>
      <c r="D4350" s="7">
        <v>132</v>
      </c>
      <c r="E4350" s="1">
        <v>42826.87</v>
      </c>
      <c r="F4350" s="1">
        <v>29668.78</v>
      </c>
      <c r="G4350" s="1">
        <v>11657.22</v>
      </c>
      <c r="H4350" s="1">
        <v>4563.54</v>
      </c>
      <c r="I4350" s="6">
        <v>45889.54</v>
      </c>
      <c r="J4350" s="86"/>
      <c r="K4350" s="86"/>
      <c r="L4350" s="85"/>
      <c r="M4350" s="85"/>
      <c r="N4350" s="85"/>
      <c r="O4350" s="85"/>
      <c r="P4350" s="85"/>
      <c r="Q4350" s="1">
        <f t="shared" si="67"/>
        <v>45889.54</v>
      </c>
    </row>
    <row r="4351" spans="1:17" x14ac:dyDescent="0.25">
      <c r="A4351" s="83" t="s">
        <v>12019</v>
      </c>
      <c r="B4351" s="84" t="s">
        <v>19723</v>
      </c>
      <c r="C4351" s="7">
        <v>1817</v>
      </c>
      <c r="D4351" s="7">
        <v>7</v>
      </c>
      <c r="E4351" s="1">
        <v>2485.73</v>
      </c>
      <c r="F4351" s="1">
        <v>2125.88</v>
      </c>
      <c r="G4351" s="1">
        <v>618.17999999999995</v>
      </c>
      <c r="H4351" s="1">
        <v>264.87</v>
      </c>
      <c r="I4351" s="6">
        <v>3008.93</v>
      </c>
      <c r="J4351" s="86"/>
      <c r="K4351" s="86"/>
      <c r="L4351" s="85"/>
      <c r="M4351" s="85"/>
      <c r="N4351" s="85"/>
      <c r="O4351" s="85"/>
      <c r="P4351" s="85"/>
      <c r="Q4351" s="1">
        <f t="shared" si="67"/>
        <v>3008.93</v>
      </c>
    </row>
    <row r="4352" spans="1:17" x14ac:dyDescent="0.25">
      <c r="A4352" s="83" t="s">
        <v>12020</v>
      </c>
      <c r="B4352" s="84" t="s">
        <v>19724</v>
      </c>
      <c r="C4352" s="7">
        <v>1947</v>
      </c>
      <c r="D4352" s="7">
        <v>51</v>
      </c>
      <c r="E4352" s="1">
        <v>102518.39999999999</v>
      </c>
      <c r="F4352" s="1">
        <v>2277.98</v>
      </c>
      <c r="G4352" s="1">
        <v>4503.93</v>
      </c>
      <c r="H4352" s="1">
        <v>10924.14</v>
      </c>
      <c r="I4352" s="6">
        <v>17706.05</v>
      </c>
      <c r="J4352" s="86"/>
      <c r="K4352" s="86"/>
      <c r="L4352" s="85"/>
      <c r="M4352" s="85"/>
      <c r="N4352" s="85"/>
      <c r="O4352" s="85"/>
      <c r="P4352" s="85"/>
      <c r="Q4352" s="1">
        <f t="shared" si="67"/>
        <v>17706.05</v>
      </c>
    </row>
    <row r="4353" spans="1:17" x14ac:dyDescent="0.25">
      <c r="A4353" s="83" t="s">
        <v>12021</v>
      </c>
      <c r="B4353" s="84" t="s">
        <v>19725</v>
      </c>
      <c r="C4353" s="7">
        <v>3792</v>
      </c>
      <c r="D4353" s="7">
        <v>23</v>
      </c>
      <c r="E4353" s="1">
        <v>5639.06</v>
      </c>
      <c r="F4353" s="1">
        <v>4436.62</v>
      </c>
      <c r="G4353" s="1">
        <v>2031.18</v>
      </c>
      <c r="H4353" s="1">
        <v>600.89</v>
      </c>
      <c r="I4353" s="6">
        <v>7068.69</v>
      </c>
      <c r="J4353" s="86"/>
      <c r="K4353" s="86"/>
      <c r="L4353" s="85"/>
      <c r="M4353" s="85"/>
      <c r="N4353" s="85"/>
      <c r="O4353" s="85"/>
      <c r="P4353" s="85"/>
      <c r="Q4353" s="1">
        <f t="shared" si="67"/>
        <v>7068.69</v>
      </c>
    </row>
    <row r="4354" spans="1:17" x14ac:dyDescent="0.25">
      <c r="A4354" s="83" t="s">
        <v>12022</v>
      </c>
      <c r="B4354" s="84" t="s">
        <v>19726</v>
      </c>
      <c r="C4354" s="7">
        <v>13112</v>
      </c>
      <c r="D4354" s="7">
        <v>81</v>
      </c>
      <c r="E4354" s="1">
        <v>36990.089999999997</v>
      </c>
      <c r="F4354" s="1">
        <v>15340.99</v>
      </c>
      <c r="G4354" s="1">
        <v>7153.3</v>
      </c>
      <c r="H4354" s="1">
        <v>3941.58</v>
      </c>
      <c r="I4354" s="6">
        <v>26435.87</v>
      </c>
      <c r="J4354" s="86"/>
      <c r="K4354" s="86"/>
      <c r="L4354" s="85"/>
      <c r="M4354" s="85"/>
      <c r="N4354" s="85"/>
      <c r="O4354" s="85"/>
      <c r="P4354" s="85"/>
      <c r="Q4354" s="1">
        <f t="shared" si="67"/>
        <v>26435.87</v>
      </c>
    </row>
    <row r="4355" spans="1:17" x14ac:dyDescent="0.25">
      <c r="A4355" s="83" t="s">
        <v>12023</v>
      </c>
      <c r="B4355" s="84" t="s">
        <v>19727</v>
      </c>
      <c r="C4355" s="7">
        <v>2061</v>
      </c>
      <c r="D4355" s="7">
        <v>11</v>
      </c>
      <c r="E4355" s="1">
        <v>4065.82</v>
      </c>
      <c r="F4355" s="1">
        <v>2411.36</v>
      </c>
      <c r="G4355" s="1">
        <v>971.43</v>
      </c>
      <c r="H4355" s="1">
        <v>433.25</v>
      </c>
      <c r="I4355" s="6">
        <v>3816.04</v>
      </c>
      <c r="J4355" s="86"/>
      <c r="K4355" s="86"/>
      <c r="L4355" s="85"/>
      <c r="M4355" s="85"/>
      <c r="N4355" s="85"/>
      <c r="O4355" s="85"/>
      <c r="P4355" s="85"/>
      <c r="Q4355" s="1">
        <f t="shared" si="67"/>
        <v>3816.04</v>
      </c>
    </row>
    <row r="4356" spans="1:17" x14ac:dyDescent="0.25">
      <c r="A4356" s="83" t="s">
        <v>12024</v>
      </c>
      <c r="B4356" s="84" t="s">
        <v>19728</v>
      </c>
      <c r="C4356" s="7">
        <v>263</v>
      </c>
      <c r="D4356" s="7">
        <v>4</v>
      </c>
      <c r="E4356" s="1">
        <v>410.54</v>
      </c>
      <c r="F4356" s="1">
        <v>307.70999999999998</v>
      </c>
      <c r="G4356" s="1">
        <v>353.25</v>
      </c>
      <c r="H4356" s="1">
        <v>43.74</v>
      </c>
      <c r="I4356" s="6">
        <v>704.7</v>
      </c>
      <c r="J4356" s="86"/>
      <c r="K4356" s="86"/>
      <c r="L4356" s="85"/>
      <c r="M4356" s="85"/>
      <c r="N4356" s="85"/>
      <c r="O4356" s="85"/>
      <c r="P4356" s="85"/>
      <c r="Q4356" s="1">
        <f t="shared" si="67"/>
        <v>704.7</v>
      </c>
    </row>
    <row r="4357" spans="1:17" x14ac:dyDescent="0.25">
      <c r="A4357" s="83" t="s">
        <v>12025</v>
      </c>
      <c r="B4357" s="84" t="s">
        <v>19729</v>
      </c>
      <c r="C4357" s="7">
        <v>41318</v>
      </c>
      <c r="D4357" s="7">
        <v>570</v>
      </c>
      <c r="E4357" s="1">
        <v>339977.14</v>
      </c>
      <c r="F4357" s="1">
        <v>48341.919999999998</v>
      </c>
      <c r="G4357" s="1">
        <v>50338.02</v>
      </c>
      <c r="H4357" s="1">
        <v>36227.230000000003</v>
      </c>
      <c r="I4357" s="6">
        <v>134907.17000000001</v>
      </c>
      <c r="J4357" s="86"/>
      <c r="K4357" s="86"/>
      <c r="L4357" s="85"/>
      <c r="M4357" s="85"/>
      <c r="N4357" s="85"/>
      <c r="O4357" s="85"/>
      <c r="P4357" s="85"/>
      <c r="Q4357" s="1">
        <f t="shared" si="67"/>
        <v>134907.17000000001</v>
      </c>
    </row>
    <row r="4358" spans="1:17" x14ac:dyDescent="0.25">
      <c r="A4358" s="83" t="s">
        <v>12026</v>
      </c>
      <c r="B4358" s="84" t="s">
        <v>19730</v>
      </c>
      <c r="C4358" s="7">
        <v>385</v>
      </c>
      <c r="D4358" s="7">
        <v>2</v>
      </c>
      <c r="E4358" s="1">
        <v>559.84</v>
      </c>
      <c r="F4358" s="1">
        <v>450.45</v>
      </c>
      <c r="G4358" s="1">
        <v>176.62</v>
      </c>
      <c r="H4358" s="1">
        <v>59.66</v>
      </c>
      <c r="I4358" s="6">
        <v>686.73</v>
      </c>
      <c r="J4358" s="86"/>
      <c r="K4358" s="86"/>
      <c r="L4358" s="85"/>
      <c r="M4358" s="85"/>
      <c r="N4358" s="85"/>
      <c r="O4358" s="85"/>
      <c r="P4358" s="85"/>
      <c r="Q4358" s="1">
        <f t="shared" si="67"/>
        <v>686.73</v>
      </c>
    </row>
    <row r="4359" spans="1:17" x14ac:dyDescent="0.25">
      <c r="A4359" s="83" t="s">
        <v>12027</v>
      </c>
      <c r="B4359" s="84" t="s">
        <v>19731</v>
      </c>
      <c r="C4359" s="7">
        <v>8168</v>
      </c>
      <c r="D4359" s="7">
        <v>103</v>
      </c>
      <c r="E4359" s="1">
        <v>45600.82</v>
      </c>
      <c r="F4359" s="1">
        <v>9556.5300000000007</v>
      </c>
      <c r="G4359" s="1">
        <v>9096.17</v>
      </c>
      <c r="H4359" s="1">
        <v>4859.13</v>
      </c>
      <c r="I4359" s="6">
        <v>23511.83</v>
      </c>
      <c r="J4359" s="86"/>
      <c r="K4359" s="86"/>
      <c r="L4359" s="85"/>
      <c r="M4359" s="85"/>
      <c r="N4359" s="85"/>
      <c r="O4359" s="85"/>
      <c r="P4359" s="85"/>
      <c r="Q4359" s="1">
        <f t="shared" si="67"/>
        <v>23511.83</v>
      </c>
    </row>
    <row r="4360" spans="1:17" x14ac:dyDescent="0.25">
      <c r="A4360" s="83" t="s">
        <v>12028</v>
      </c>
      <c r="B4360" s="84" t="s">
        <v>19732</v>
      </c>
      <c r="C4360" s="7">
        <v>2506</v>
      </c>
      <c r="D4360" s="7">
        <v>26</v>
      </c>
      <c r="E4360" s="1">
        <v>298080.52</v>
      </c>
      <c r="F4360" s="1">
        <v>2932.01</v>
      </c>
      <c r="G4360" s="1">
        <v>2296.12</v>
      </c>
      <c r="H4360" s="1">
        <v>31762.82</v>
      </c>
      <c r="I4360" s="6">
        <v>36990.949999999997</v>
      </c>
      <c r="J4360" s="86"/>
      <c r="K4360" s="86"/>
      <c r="L4360" s="85"/>
      <c r="M4360" s="85"/>
      <c r="N4360" s="85"/>
      <c r="O4360" s="85"/>
      <c r="P4360" s="85"/>
      <c r="Q4360" s="1">
        <f t="shared" si="67"/>
        <v>36990.949999999997</v>
      </c>
    </row>
    <row r="4361" spans="1:17" x14ac:dyDescent="0.25">
      <c r="A4361" s="83" t="s">
        <v>12029</v>
      </c>
      <c r="B4361" s="84" t="s">
        <v>19733</v>
      </c>
      <c r="C4361" s="7">
        <v>1177</v>
      </c>
      <c r="D4361" s="7">
        <v>7</v>
      </c>
      <c r="E4361" s="1">
        <v>1242.48</v>
      </c>
      <c r="F4361" s="1">
        <v>1377.09</v>
      </c>
      <c r="G4361" s="1">
        <v>618.17999999999995</v>
      </c>
      <c r="H4361" s="1">
        <v>132.4</v>
      </c>
      <c r="I4361" s="6">
        <v>2127.67</v>
      </c>
      <c r="J4361" s="86"/>
      <c r="K4361" s="86"/>
      <c r="L4361" s="85"/>
      <c r="M4361" s="85"/>
      <c r="N4361" s="85"/>
      <c r="O4361" s="85"/>
      <c r="P4361" s="85"/>
      <c r="Q4361" s="1">
        <f t="shared" si="67"/>
        <v>2127.67</v>
      </c>
    </row>
    <row r="4362" spans="1:17" x14ac:dyDescent="0.25">
      <c r="A4362" s="83" t="s">
        <v>12030</v>
      </c>
      <c r="B4362" s="84" t="s">
        <v>19734</v>
      </c>
      <c r="C4362" s="7">
        <v>4082</v>
      </c>
      <c r="D4362" s="7">
        <v>28</v>
      </c>
      <c r="E4362" s="1">
        <v>8187.65</v>
      </c>
      <c r="F4362" s="1">
        <v>4775.93</v>
      </c>
      <c r="G4362" s="1">
        <v>2472.7399999999998</v>
      </c>
      <c r="H4362" s="1">
        <v>872.46</v>
      </c>
      <c r="I4362" s="6">
        <v>8121.13</v>
      </c>
      <c r="J4362" s="86"/>
      <c r="K4362" s="86"/>
      <c r="L4362" s="85"/>
      <c r="M4362" s="85"/>
      <c r="N4362" s="85"/>
      <c r="O4362" s="85"/>
      <c r="P4362" s="85"/>
      <c r="Q4362" s="1">
        <f t="shared" si="67"/>
        <v>8121.13</v>
      </c>
    </row>
    <row r="4363" spans="1:17" x14ac:dyDescent="0.25">
      <c r="A4363" s="83" t="s">
        <v>12031</v>
      </c>
      <c r="B4363" s="84" t="s">
        <v>19735</v>
      </c>
      <c r="C4363" s="7">
        <v>169</v>
      </c>
      <c r="D4363" s="7">
        <v>2</v>
      </c>
      <c r="E4363" s="1">
        <v>223.93</v>
      </c>
      <c r="F4363" s="1">
        <v>197.73</v>
      </c>
      <c r="G4363" s="1">
        <v>176.62</v>
      </c>
      <c r="H4363" s="1">
        <v>23.86</v>
      </c>
      <c r="I4363" s="6">
        <v>398.21</v>
      </c>
      <c r="J4363" s="86"/>
      <c r="K4363" s="86"/>
      <c r="L4363" s="85"/>
      <c r="M4363" s="85"/>
      <c r="N4363" s="85"/>
      <c r="O4363" s="85"/>
      <c r="P4363" s="85"/>
      <c r="Q4363" s="1">
        <f t="shared" si="67"/>
        <v>398.21</v>
      </c>
    </row>
    <row r="4364" spans="1:17" x14ac:dyDescent="0.25">
      <c r="A4364" s="83" t="s">
        <v>12032</v>
      </c>
      <c r="B4364" s="84" t="s">
        <v>19736</v>
      </c>
      <c r="C4364" s="7">
        <v>233</v>
      </c>
      <c r="D4364" s="7">
        <v>5</v>
      </c>
      <c r="E4364" s="1">
        <v>1041.4100000000001</v>
      </c>
      <c r="F4364" s="1">
        <v>272.61</v>
      </c>
      <c r="G4364" s="1">
        <v>441.56</v>
      </c>
      <c r="H4364" s="1">
        <v>110.97</v>
      </c>
      <c r="I4364" s="6">
        <v>825.14</v>
      </c>
      <c r="J4364" s="86"/>
      <c r="K4364" s="86"/>
      <c r="L4364" s="85"/>
      <c r="M4364" s="85"/>
      <c r="N4364" s="85"/>
      <c r="O4364" s="85"/>
      <c r="P4364" s="85"/>
      <c r="Q4364" s="1">
        <f t="shared" si="67"/>
        <v>825.14</v>
      </c>
    </row>
    <row r="4365" spans="1:17" x14ac:dyDescent="0.25">
      <c r="A4365" s="83" t="s">
        <v>12033</v>
      </c>
      <c r="B4365" s="84" t="s">
        <v>19737</v>
      </c>
      <c r="C4365" s="7">
        <v>7748</v>
      </c>
      <c r="D4365" s="7">
        <v>182</v>
      </c>
      <c r="E4365" s="1">
        <v>68659.360000000001</v>
      </c>
      <c r="F4365" s="1">
        <v>9065.14</v>
      </c>
      <c r="G4365" s="1">
        <v>16072.84</v>
      </c>
      <c r="H4365" s="1">
        <v>7316.19</v>
      </c>
      <c r="I4365" s="6">
        <v>32454.17</v>
      </c>
      <c r="J4365" s="86"/>
      <c r="K4365" s="86"/>
      <c r="L4365" s="85"/>
      <c r="M4365" s="85"/>
      <c r="N4365" s="85"/>
      <c r="O4365" s="85"/>
      <c r="P4365" s="85"/>
      <c r="Q4365" s="1">
        <f t="shared" si="67"/>
        <v>32454.17</v>
      </c>
    </row>
    <row r="4366" spans="1:17" x14ac:dyDescent="0.25">
      <c r="A4366" s="83" t="s">
        <v>12034</v>
      </c>
      <c r="B4366" s="84" t="s">
        <v>19738</v>
      </c>
      <c r="C4366" s="7">
        <v>438</v>
      </c>
      <c r="D4366" s="7">
        <v>5</v>
      </c>
      <c r="E4366" s="1">
        <v>513.26</v>
      </c>
      <c r="F4366" s="1">
        <v>512.46</v>
      </c>
      <c r="G4366" s="1">
        <v>441.56</v>
      </c>
      <c r="H4366" s="1">
        <v>54.69</v>
      </c>
      <c r="I4366" s="6">
        <v>1008.71</v>
      </c>
      <c r="J4366" s="86"/>
      <c r="K4366" s="86"/>
      <c r="L4366" s="85"/>
      <c r="M4366" s="85"/>
      <c r="N4366" s="85"/>
      <c r="O4366" s="85"/>
      <c r="P4366" s="85"/>
      <c r="Q4366" s="1">
        <f t="shared" ref="Q4366:Q4429" si="68">I4366+P4366</f>
        <v>1008.71</v>
      </c>
    </row>
    <row r="4367" spans="1:17" x14ac:dyDescent="0.25">
      <c r="A4367" s="83" t="s">
        <v>12035</v>
      </c>
      <c r="B4367" s="84" t="s">
        <v>19739</v>
      </c>
      <c r="C4367" s="7">
        <v>69144</v>
      </c>
      <c r="D4367" s="7">
        <v>535</v>
      </c>
      <c r="E4367" s="1">
        <v>511537.82</v>
      </c>
      <c r="F4367" s="1">
        <v>80898.240000000005</v>
      </c>
      <c r="G4367" s="1">
        <v>47247.09</v>
      </c>
      <c r="H4367" s="1">
        <v>54508.38</v>
      </c>
      <c r="I4367" s="6">
        <v>182653.71</v>
      </c>
      <c r="J4367" s="86"/>
      <c r="K4367" s="86"/>
      <c r="L4367" s="85"/>
      <c r="M4367" s="85"/>
      <c r="N4367" s="85"/>
      <c r="O4367" s="85"/>
      <c r="P4367" s="85"/>
      <c r="Q4367" s="1">
        <f t="shared" si="68"/>
        <v>182653.71</v>
      </c>
    </row>
    <row r="4368" spans="1:17" x14ac:dyDescent="0.25">
      <c r="A4368" s="83" t="s">
        <v>12036</v>
      </c>
      <c r="B4368" s="84" t="s">
        <v>19740</v>
      </c>
      <c r="C4368" s="7">
        <v>1535</v>
      </c>
      <c r="D4368" s="7">
        <v>4</v>
      </c>
      <c r="E4368" s="1">
        <v>1072.45</v>
      </c>
      <c r="F4368" s="1">
        <v>1795.94</v>
      </c>
      <c r="G4368" s="1">
        <v>353.25</v>
      </c>
      <c r="H4368" s="1">
        <v>114.28</v>
      </c>
      <c r="I4368" s="6">
        <v>2263.4699999999998</v>
      </c>
      <c r="J4368" s="86"/>
      <c r="K4368" s="86"/>
      <c r="L4368" s="85"/>
      <c r="M4368" s="85"/>
      <c r="N4368" s="85"/>
      <c r="O4368" s="85"/>
      <c r="P4368" s="85"/>
      <c r="Q4368" s="1">
        <f t="shared" si="68"/>
        <v>2263.4699999999998</v>
      </c>
    </row>
    <row r="4369" spans="1:17" x14ac:dyDescent="0.25">
      <c r="A4369" s="83" t="s">
        <v>12037</v>
      </c>
      <c r="B4369" s="84" t="s">
        <v>19741</v>
      </c>
      <c r="C4369" s="7">
        <v>3046</v>
      </c>
      <c r="D4369" s="7">
        <v>8</v>
      </c>
      <c r="E4369" s="1">
        <v>1760.94</v>
      </c>
      <c r="F4369" s="1">
        <v>3563.81</v>
      </c>
      <c r="G4369" s="1">
        <v>706.5</v>
      </c>
      <c r="H4369" s="1">
        <v>187.64</v>
      </c>
      <c r="I4369" s="6">
        <v>4457.95</v>
      </c>
      <c r="J4369" s="86"/>
      <c r="K4369" s="86"/>
      <c r="L4369" s="85"/>
      <c r="M4369" s="85"/>
      <c r="N4369" s="85"/>
      <c r="O4369" s="85"/>
      <c r="P4369" s="85"/>
      <c r="Q4369" s="1">
        <f t="shared" si="68"/>
        <v>4457.95</v>
      </c>
    </row>
    <row r="4370" spans="1:17" x14ac:dyDescent="0.25">
      <c r="A4370" s="83" t="s">
        <v>12038</v>
      </c>
      <c r="B4370" s="84" t="s">
        <v>19742</v>
      </c>
      <c r="C4370" s="7">
        <v>1453</v>
      </c>
      <c r="D4370" s="7">
        <v>24</v>
      </c>
      <c r="E4370" s="1">
        <v>7167.52</v>
      </c>
      <c r="F4370" s="1">
        <v>1700.01</v>
      </c>
      <c r="G4370" s="1">
        <v>2119.5</v>
      </c>
      <c r="H4370" s="1">
        <v>763.75</v>
      </c>
      <c r="I4370" s="6">
        <v>4583.26</v>
      </c>
      <c r="J4370" s="86"/>
      <c r="K4370" s="86"/>
      <c r="L4370" s="85"/>
      <c r="M4370" s="85"/>
      <c r="N4370" s="85"/>
      <c r="O4370" s="85"/>
      <c r="P4370" s="85"/>
      <c r="Q4370" s="1">
        <f t="shared" si="68"/>
        <v>4583.26</v>
      </c>
    </row>
    <row r="4371" spans="1:17" x14ac:dyDescent="0.25">
      <c r="A4371" s="83" t="s">
        <v>12039</v>
      </c>
      <c r="B4371" s="84" t="s">
        <v>19743</v>
      </c>
      <c r="C4371" s="7">
        <v>446</v>
      </c>
      <c r="D4371" s="7">
        <v>1</v>
      </c>
      <c r="E4371" s="1">
        <v>321.19</v>
      </c>
      <c r="F4371" s="1">
        <v>521.82000000000005</v>
      </c>
      <c r="G4371" s="1">
        <v>88.31</v>
      </c>
      <c r="H4371" s="1">
        <v>34.22</v>
      </c>
      <c r="I4371" s="6">
        <v>644.35</v>
      </c>
      <c r="J4371" s="86"/>
      <c r="K4371" s="86"/>
      <c r="L4371" s="85"/>
      <c r="M4371" s="85"/>
      <c r="N4371" s="85"/>
      <c r="O4371" s="85"/>
      <c r="P4371" s="85"/>
      <c r="Q4371" s="1">
        <f t="shared" si="68"/>
        <v>644.35</v>
      </c>
    </row>
    <row r="4372" spans="1:17" x14ac:dyDescent="0.25">
      <c r="A4372" s="83" t="s">
        <v>12040</v>
      </c>
      <c r="B4372" s="84" t="s">
        <v>19744</v>
      </c>
      <c r="C4372" s="7">
        <v>922</v>
      </c>
      <c r="D4372" s="7">
        <v>10</v>
      </c>
      <c r="E4372" s="1">
        <v>1941.82</v>
      </c>
      <c r="F4372" s="1">
        <v>1078.74</v>
      </c>
      <c r="G4372" s="1">
        <v>883.12</v>
      </c>
      <c r="H4372" s="1">
        <v>206.92</v>
      </c>
      <c r="I4372" s="6">
        <v>2168.7800000000002</v>
      </c>
      <c r="J4372" s="86"/>
      <c r="K4372" s="86"/>
      <c r="L4372" s="85"/>
      <c r="M4372" s="85"/>
      <c r="N4372" s="85"/>
      <c r="O4372" s="85"/>
      <c r="P4372" s="85"/>
      <c r="Q4372" s="1">
        <f t="shared" si="68"/>
        <v>2168.7800000000002</v>
      </c>
    </row>
    <row r="4373" spans="1:17" x14ac:dyDescent="0.25">
      <c r="A4373" s="83" t="s">
        <v>12041</v>
      </c>
      <c r="B4373" s="84" t="s">
        <v>19745</v>
      </c>
      <c r="C4373" s="7">
        <v>1792</v>
      </c>
      <c r="D4373" s="7">
        <v>15</v>
      </c>
      <c r="E4373" s="1">
        <v>4374.7700000000004</v>
      </c>
      <c r="F4373" s="1">
        <v>2096.63</v>
      </c>
      <c r="G4373" s="1">
        <v>1324.69</v>
      </c>
      <c r="H4373" s="1">
        <v>466.17</v>
      </c>
      <c r="I4373" s="6">
        <v>3887.49</v>
      </c>
      <c r="J4373" s="86"/>
      <c r="K4373" s="86"/>
      <c r="L4373" s="85"/>
      <c r="M4373" s="85"/>
      <c r="N4373" s="85"/>
      <c r="O4373" s="85"/>
      <c r="P4373" s="85"/>
      <c r="Q4373" s="1">
        <f t="shared" si="68"/>
        <v>3887.49</v>
      </c>
    </row>
    <row r="4374" spans="1:17" x14ac:dyDescent="0.25">
      <c r="A4374" s="83" t="s">
        <v>12042</v>
      </c>
      <c r="B4374" s="84" t="s">
        <v>19746</v>
      </c>
      <c r="C4374" s="7">
        <v>8387</v>
      </c>
      <c r="D4374" s="7">
        <v>125</v>
      </c>
      <c r="E4374" s="1">
        <v>187638.91</v>
      </c>
      <c r="F4374" s="1">
        <v>9812.76</v>
      </c>
      <c r="G4374" s="1">
        <v>11039.04</v>
      </c>
      <c r="H4374" s="1">
        <v>19994.400000000001</v>
      </c>
      <c r="I4374" s="6">
        <v>40846.199999999997</v>
      </c>
      <c r="J4374" s="86"/>
      <c r="K4374" s="86"/>
      <c r="L4374" s="85"/>
      <c r="M4374" s="85"/>
      <c r="N4374" s="85"/>
      <c r="O4374" s="85"/>
      <c r="P4374" s="85"/>
      <c r="Q4374" s="1">
        <f t="shared" si="68"/>
        <v>40846.199999999997</v>
      </c>
    </row>
    <row r="4375" spans="1:17" x14ac:dyDescent="0.25">
      <c r="A4375" s="83" t="s">
        <v>12043</v>
      </c>
      <c r="B4375" s="84" t="s">
        <v>19747</v>
      </c>
      <c r="C4375" s="7">
        <v>1680</v>
      </c>
      <c r="D4375" s="7">
        <v>3</v>
      </c>
      <c r="E4375" s="1">
        <v>430.53</v>
      </c>
      <c r="F4375" s="1">
        <v>1965.59</v>
      </c>
      <c r="G4375" s="1">
        <v>264.94</v>
      </c>
      <c r="H4375" s="1">
        <v>45.88</v>
      </c>
      <c r="I4375" s="6">
        <v>2276.41</v>
      </c>
      <c r="J4375" s="86"/>
      <c r="K4375" s="86"/>
      <c r="L4375" s="85"/>
      <c r="M4375" s="85"/>
      <c r="N4375" s="85"/>
      <c r="O4375" s="85"/>
      <c r="P4375" s="85"/>
      <c r="Q4375" s="1">
        <f t="shared" si="68"/>
        <v>2276.41</v>
      </c>
    </row>
    <row r="4376" spans="1:17" x14ac:dyDescent="0.25">
      <c r="A4376" s="83" t="s">
        <v>12044</v>
      </c>
      <c r="B4376" s="84" t="s">
        <v>19748</v>
      </c>
      <c r="C4376" s="7">
        <v>759</v>
      </c>
      <c r="D4376" s="7">
        <v>2</v>
      </c>
      <c r="E4376" s="1">
        <v>562.51</v>
      </c>
      <c r="F4376" s="1">
        <v>888.02</v>
      </c>
      <c r="G4376" s="1">
        <v>176.62</v>
      </c>
      <c r="H4376" s="1">
        <v>59.94</v>
      </c>
      <c r="I4376" s="6">
        <v>1124.58</v>
      </c>
      <c r="J4376" s="86"/>
      <c r="K4376" s="86"/>
      <c r="L4376" s="85"/>
      <c r="M4376" s="85"/>
      <c r="N4376" s="85"/>
      <c r="O4376" s="85"/>
      <c r="P4376" s="85"/>
      <c r="Q4376" s="1">
        <f t="shared" si="68"/>
        <v>1124.58</v>
      </c>
    </row>
    <row r="4377" spans="1:17" x14ac:dyDescent="0.25">
      <c r="A4377" s="83" t="s">
        <v>12045</v>
      </c>
      <c r="B4377" s="84" t="s">
        <v>19749</v>
      </c>
      <c r="C4377" s="7">
        <v>1633</v>
      </c>
      <c r="D4377" s="7">
        <v>14</v>
      </c>
      <c r="E4377" s="1">
        <v>28076.66</v>
      </c>
      <c r="F4377" s="1">
        <v>1910.61</v>
      </c>
      <c r="G4377" s="1">
        <v>1236.3800000000001</v>
      </c>
      <c r="H4377" s="1">
        <v>2991.79</v>
      </c>
      <c r="I4377" s="6">
        <v>6138.78</v>
      </c>
      <c r="J4377" s="86"/>
      <c r="K4377" s="86"/>
      <c r="L4377" s="85"/>
      <c r="M4377" s="85"/>
      <c r="N4377" s="85"/>
      <c r="O4377" s="85"/>
      <c r="P4377" s="85"/>
      <c r="Q4377" s="1">
        <f t="shared" si="68"/>
        <v>6138.78</v>
      </c>
    </row>
    <row r="4378" spans="1:17" x14ac:dyDescent="0.25">
      <c r="A4378" s="83" t="s">
        <v>12046</v>
      </c>
      <c r="B4378" s="84" t="s">
        <v>19750</v>
      </c>
      <c r="C4378" s="7">
        <v>740</v>
      </c>
      <c r="D4378" s="7">
        <v>6</v>
      </c>
      <c r="E4378" s="1">
        <v>12875.78</v>
      </c>
      <c r="F4378" s="1">
        <v>865.8</v>
      </c>
      <c r="G4378" s="1">
        <v>529.87</v>
      </c>
      <c r="H4378" s="1">
        <v>1372.02</v>
      </c>
      <c r="I4378" s="6">
        <v>2767.69</v>
      </c>
      <c r="J4378" s="86"/>
      <c r="K4378" s="86"/>
      <c r="L4378" s="85"/>
      <c r="M4378" s="85"/>
      <c r="N4378" s="85"/>
      <c r="O4378" s="85"/>
      <c r="P4378" s="85"/>
      <c r="Q4378" s="1">
        <f t="shared" si="68"/>
        <v>2767.69</v>
      </c>
    </row>
    <row r="4379" spans="1:17" x14ac:dyDescent="0.25">
      <c r="A4379" s="83" t="s">
        <v>12047</v>
      </c>
      <c r="B4379" s="84" t="s">
        <v>19751</v>
      </c>
      <c r="C4379" s="7">
        <v>242</v>
      </c>
      <c r="D4379" s="7">
        <v>3</v>
      </c>
      <c r="E4379" s="1">
        <v>534.70000000000005</v>
      </c>
      <c r="F4379" s="1">
        <v>283.14</v>
      </c>
      <c r="G4379" s="1">
        <v>264.94</v>
      </c>
      <c r="H4379" s="1">
        <v>56.98</v>
      </c>
      <c r="I4379" s="6">
        <v>605.05999999999995</v>
      </c>
      <c r="J4379" s="86"/>
      <c r="K4379" s="86"/>
      <c r="L4379" s="85"/>
      <c r="M4379" s="85"/>
      <c r="N4379" s="85"/>
      <c r="O4379" s="85"/>
      <c r="P4379" s="85"/>
      <c r="Q4379" s="1">
        <f t="shared" si="68"/>
        <v>605.05999999999995</v>
      </c>
    </row>
    <row r="4380" spans="1:17" x14ac:dyDescent="0.25">
      <c r="A4380" s="83" t="s">
        <v>12048</v>
      </c>
      <c r="B4380" s="84" t="s">
        <v>19752</v>
      </c>
      <c r="C4380" s="7">
        <v>26738</v>
      </c>
      <c r="D4380" s="7">
        <v>141</v>
      </c>
      <c r="E4380" s="1">
        <v>72223.62</v>
      </c>
      <c r="F4380" s="1">
        <v>31283.37</v>
      </c>
      <c r="G4380" s="1">
        <v>12452.04</v>
      </c>
      <c r="H4380" s="1">
        <v>7695.99</v>
      </c>
      <c r="I4380" s="6">
        <v>51431.4</v>
      </c>
      <c r="J4380" s="86"/>
      <c r="K4380" s="86"/>
      <c r="L4380" s="85"/>
      <c r="M4380" s="85"/>
      <c r="N4380" s="85"/>
      <c r="O4380" s="85"/>
      <c r="P4380" s="85"/>
      <c r="Q4380" s="1">
        <f t="shared" si="68"/>
        <v>51431.4</v>
      </c>
    </row>
    <row r="4381" spans="1:17" x14ac:dyDescent="0.25">
      <c r="A4381" s="83" t="s">
        <v>12049</v>
      </c>
      <c r="B4381" s="84" t="s">
        <v>19753</v>
      </c>
      <c r="C4381" s="7">
        <v>3629</v>
      </c>
      <c r="D4381" s="7">
        <v>37</v>
      </c>
      <c r="E4381" s="1">
        <v>12260.75</v>
      </c>
      <c r="F4381" s="1">
        <v>4245.92</v>
      </c>
      <c r="G4381" s="1">
        <v>3267.55</v>
      </c>
      <c r="H4381" s="1">
        <v>1306.48</v>
      </c>
      <c r="I4381" s="6">
        <v>8819.9500000000007</v>
      </c>
      <c r="J4381" s="86"/>
      <c r="K4381" s="86"/>
      <c r="L4381" s="85"/>
      <c r="M4381" s="85"/>
      <c r="N4381" s="85"/>
      <c r="O4381" s="85"/>
      <c r="P4381" s="85"/>
      <c r="Q4381" s="1">
        <f t="shared" si="68"/>
        <v>8819.9500000000007</v>
      </c>
    </row>
    <row r="4382" spans="1:17" x14ac:dyDescent="0.25">
      <c r="A4382" s="83" t="s">
        <v>12050</v>
      </c>
      <c r="B4382" s="84" t="s">
        <v>19754</v>
      </c>
      <c r="C4382" s="7">
        <v>2514</v>
      </c>
      <c r="D4382" s="7">
        <v>22</v>
      </c>
      <c r="E4382" s="1">
        <v>10414.85</v>
      </c>
      <c r="F4382" s="1">
        <v>2941.37</v>
      </c>
      <c r="G4382" s="1">
        <v>1942.87</v>
      </c>
      <c r="H4382" s="1">
        <v>1109.78</v>
      </c>
      <c r="I4382" s="6">
        <v>5994.02</v>
      </c>
      <c r="J4382" s="86"/>
      <c r="K4382" s="86"/>
      <c r="L4382" s="85"/>
      <c r="M4382" s="85"/>
      <c r="N4382" s="85"/>
      <c r="O4382" s="85"/>
      <c r="P4382" s="85"/>
      <c r="Q4382" s="1">
        <f t="shared" si="68"/>
        <v>5994.02</v>
      </c>
    </row>
    <row r="4383" spans="1:17" x14ac:dyDescent="0.25">
      <c r="A4383" s="83" t="s">
        <v>12051</v>
      </c>
      <c r="B4383" s="84" t="s">
        <v>19755</v>
      </c>
      <c r="C4383" s="7">
        <v>6883</v>
      </c>
      <c r="D4383" s="7">
        <v>99</v>
      </c>
      <c r="E4383" s="1">
        <v>64845.26</v>
      </c>
      <c r="F4383" s="1">
        <v>8053.09</v>
      </c>
      <c r="G4383" s="1">
        <v>8742.92</v>
      </c>
      <c r="H4383" s="1">
        <v>6909.77</v>
      </c>
      <c r="I4383" s="6">
        <v>23705.78</v>
      </c>
      <c r="J4383" s="86"/>
      <c r="K4383" s="86"/>
      <c r="L4383" s="85"/>
      <c r="M4383" s="85"/>
      <c r="N4383" s="85"/>
      <c r="O4383" s="85"/>
      <c r="P4383" s="85"/>
      <c r="Q4383" s="1">
        <f t="shared" si="68"/>
        <v>23705.78</v>
      </c>
    </row>
    <row r="4384" spans="1:17" x14ac:dyDescent="0.25">
      <c r="A4384" s="83" t="s">
        <v>12052</v>
      </c>
      <c r="B4384" s="84" t="s">
        <v>19756</v>
      </c>
      <c r="C4384" s="7">
        <v>22673</v>
      </c>
      <c r="D4384" s="7">
        <v>198</v>
      </c>
      <c r="E4384" s="1">
        <v>68883.31</v>
      </c>
      <c r="F4384" s="1">
        <v>26527.33</v>
      </c>
      <c r="G4384" s="1">
        <v>17485.84</v>
      </c>
      <c r="H4384" s="1">
        <v>7340.06</v>
      </c>
      <c r="I4384" s="6">
        <v>51353.23</v>
      </c>
      <c r="J4384" s="86"/>
      <c r="K4384" s="86"/>
      <c r="L4384" s="85"/>
      <c r="M4384" s="85"/>
      <c r="N4384" s="85"/>
      <c r="O4384" s="85"/>
      <c r="P4384" s="85"/>
      <c r="Q4384" s="1">
        <f t="shared" si="68"/>
        <v>51353.23</v>
      </c>
    </row>
    <row r="4385" spans="1:17" x14ac:dyDescent="0.25">
      <c r="A4385" s="83" t="s">
        <v>12053</v>
      </c>
      <c r="B4385" s="84" t="s">
        <v>19757</v>
      </c>
      <c r="C4385" s="7">
        <v>3409</v>
      </c>
      <c r="D4385" s="7">
        <v>38</v>
      </c>
      <c r="E4385" s="1">
        <v>12830.73</v>
      </c>
      <c r="F4385" s="1">
        <v>3988.52</v>
      </c>
      <c r="G4385" s="1">
        <v>3355.87</v>
      </c>
      <c r="H4385" s="1">
        <v>1367.22</v>
      </c>
      <c r="I4385" s="6">
        <v>8711.61</v>
      </c>
      <c r="J4385" s="86"/>
      <c r="K4385" s="86"/>
      <c r="L4385" s="85"/>
      <c r="M4385" s="85"/>
      <c r="N4385" s="85"/>
      <c r="O4385" s="85"/>
      <c r="P4385" s="85"/>
      <c r="Q4385" s="1">
        <f t="shared" si="68"/>
        <v>8711.61</v>
      </c>
    </row>
    <row r="4386" spans="1:17" x14ac:dyDescent="0.25">
      <c r="A4386" s="83" t="s">
        <v>12054</v>
      </c>
      <c r="B4386" s="84" t="s">
        <v>19758</v>
      </c>
      <c r="C4386" s="7">
        <v>1330</v>
      </c>
      <c r="D4386" s="7">
        <v>8</v>
      </c>
      <c r="E4386" s="1">
        <v>1681</v>
      </c>
      <c r="F4386" s="1">
        <v>1556.1</v>
      </c>
      <c r="G4386" s="1">
        <v>706.5</v>
      </c>
      <c r="H4386" s="1">
        <v>179.12</v>
      </c>
      <c r="I4386" s="6">
        <v>2441.7199999999998</v>
      </c>
      <c r="J4386" s="86"/>
      <c r="K4386" s="86"/>
      <c r="L4386" s="85"/>
      <c r="M4386" s="85"/>
      <c r="N4386" s="85"/>
      <c r="O4386" s="85"/>
      <c r="P4386" s="85"/>
      <c r="Q4386" s="1">
        <f t="shared" si="68"/>
        <v>2441.7199999999998</v>
      </c>
    </row>
    <row r="4387" spans="1:17" x14ac:dyDescent="0.25">
      <c r="A4387" s="83" t="s">
        <v>12055</v>
      </c>
      <c r="B4387" s="84" t="s">
        <v>19759</v>
      </c>
      <c r="C4387" s="7">
        <v>3967</v>
      </c>
      <c r="D4387" s="7">
        <v>28</v>
      </c>
      <c r="E4387" s="1">
        <v>7462.92</v>
      </c>
      <c r="F4387" s="1">
        <v>4641.38</v>
      </c>
      <c r="G4387" s="1">
        <v>2472.7399999999998</v>
      </c>
      <c r="H4387" s="1">
        <v>795.23</v>
      </c>
      <c r="I4387" s="6">
        <v>7909.35</v>
      </c>
      <c r="J4387" s="86"/>
      <c r="K4387" s="86"/>
      <c r="L4387" s="85"/>
      <c r="M4387" s="85"/>
      <c r="N4387" s="85"/>
      <c r="O4387" s="85"/>
      <c r="P4387" s="85"/>
      <c r="Q4387" s="1">
        <f t="shared" si="68"/>
        <v>7909.35</v>
      </c>
    </row>
    <row r="4388" spans="1:17" x14ac:dyDescent="0.25">
      <c r="A4388" s="83" t="s">
        <v>12056</v>
      </c>
      <c r="B4388" s="84" t="s">
        <v>19760</v>
      </c>
      <c r="C4388" s="7">
        <v>3065</v>
      </c>
      <c r="D4388" s="7">
        <v>25</v>
      </c>
      <c r="E4388" s="1">
        <v>11132.94</v>
      </c>
      <c r="F4388" s="1">
        <v>3586.04</v>
      </c>
      <c r="G4388" s="1">
        <v>2207.81</v>
      </c>
      <c r="H4388" s="1">
        <v>1186.3</v>
      </c>
      <c r="I4388" s="6">
        <v>6980.15</v>
      </c>
      <c r="J4388" s="86"/>
      <c r="K4388" s="86"/>
      <c r="L4388" s="85"/>
      <c r="M4388" s="85"/>
      <c r="N4388" s="85"/>
      <c r="O4388" s="85"/>
      <c r="P4388" s="85"/>
      <c r="Q4388" s="1">
        <f t="shared" si="68"/>
        <v>6980.15</v>
      </c>
    </row>
    <row r="4389" spans="1:17" x14ac:dyDescent="0.25">
      <c r="A4389" s="83" t="s">
        <v>12057</v>
      </c>
      <c r="B4389" s="84" t="s">
        <v>19761</v>
      </c>
      <c r="C4389" s="7">
        <v>1370</v>
      </c>
      <c r="D4389" s="7">
        <v>11</v>
      </c>
      <c r="E4389" s="1">
        <v>4143.97</v>
      </c>
      <c r="F4389" s="1">
        <v>1602.9</v>
      </c>
      <c r="G4389" s="1">
        <v>971.43</v>
      </c>
      <c r="H4389" s="1">
        <v>441.58</v>
      </c>
      <c r="I4389" s="6">
        <v>3015.91</v>
      </c>
      <c r="J4389" s="86"/>
      <c r="K4389" s="86"/>
      <c r="L4389" s="85"/>
      <c r="M4389" s="85"/>
      <c r="N4389" s="85"/>
      <c r="O4389" s="85"/>
      <c r="P4389" s="85"/>
      <c r="Q4389" s="1">
        <f t="shared" si="68"/>
        <v>3015.91</v>
      </c>
    </row>
    <row r="4390" spans="1:17" x14ac:dyDescent="0.25">
      <c r="A4390" s="83" t="s">
        <v>12058</v>
      </c>
      <c r="B4390" s="84" t="s">
        <v>19762</v>
      </c>
      <c r="C4390" s="7">
        <v>1597</v>
      </c>
      <c r="D4390" s="7">
        <v>6</v>
      </c>
      <c r="E4390" s="1">
        <v>2291.96</v>
      </c>
      <c r="F4390" s="1">
        <v>1868.49</v>
      </c>
      <c r="G4390" s="1">
        <v>529.87</v>
      </c>
      <c r="H4390" s="1">
        <v>244.22</v>
      </c>
      <c r="I4390" s="6">
        <v>2642.58</v>
      </c>
      <c r="J4390" s="86"/>
      <c r="K4390" s="86"/>
      <c r="L4390" s="85"/>
      <c r="M4390" s="85"/>
      <c r="N4390" s="85"/>
      <c r="O4390" s="85"/>
      <c r="P4390" s="85"/>
      <c r="Q4390" s="1">
        <f t="shared" si="68"/>
        <v>2642.58</v>
      </c>
    </row>
    <row r="4391" spans="1:17" x14ac:dyDescent="0.25">
      <c r="A4391" s="83" t="s">
        <v>12059</v>
      </c>
      <c r="B4391" s="84" t="s">
        <v>19763</v>
      </c>
      <c r="C4391" s="7">
        <v>3601</v>
      </c>
      <c r="D4391" s="7">
        <v>26</v>
      </c>
      <c r="E4391" s="1">
        <v>63957.46</v>
      </c>
      <c r="F4391" s="1">
        <v>4213.16</v>
      </c>
      <c r="G4391" s="1">
        <v>2296.12</v>
      </c>
      <c r="H4391" s="1">
        <v>6815.17</v>
      </c>
      <c r="I4391" s="6">
        <v>13324.45</v>
      </c>
      <c r="J4391" s="86"/>
      <c r="K4391" s="86"/>
      <c r="L4391" s="85"/>
      <c r="M4391" s="85"/>
      <c r="N4391" s="85"/>
      <c r="O4391" s="85"/>
      <c r="P4391" s="85"/>
      <c r="Q4391" s="1">
        <f t="shared" si="68"/>
        <v>13324.45</v>
      </c>
    </row>
    <row r="4392" spans="1:17" x14ac:dyDescent="0.25">
      <c r="A4392" s="83" t="s">
        <v>12060</v>
      </c>
      <c r="B4392" s="84" t="s">
        <v>19764</v>
      </c>
      <c r="C4392" s="7">
        <v>616</v>
      </c>
      <c r="D4392" s="7">
        <v>4</v>
      </c>
      <c r="E4392" s="1">
        <v>808.65</v>
      </c>
      <c r="F4392" s="1">
        <v>720.72</v>
      </c>
      <c r="G4392" s="1">
        <v>353.25</v>
      </c>
      <c r="H4392" s="1">
        <v>86.17</v>
      </c>
      <c r="I4392" s="6">
        <v>1160.1400000000001</v>
      </c>
      <c r="J4392" s="86"/>
      <c r="K4392" s="86"/>
      <c r="L4392" s="85"/>
      <c r="M4392" s="85"/>
      <c r="N4392" s="85"/>
      <c r="O4392" s="85"/>
      <c r="P4392" s="85"/>
      <c r="Q4392" s="1">
        <f t="shared" si="68"/>
        <v>1160.1400000000001</v>
      </c>
    </row>
    <row r="4393" spans="1:17" x14ac:dyDescent="0.25">
      <c r="A4393" s="83" t="s">
        <v>12061</v>
      </c>
      <c r="B4393" s="84" t="s">
        <v>19765</v>
      </c>
      <c r="C4393" s="7">
        <v>70228</v>
      </c>
      <c r="D4393" s="7">
        <v>821</v>
      </c>
      <c r="E4393" s="1">
        <v>431186.55</v>
      </c>
      <c r="F4393" s="1">
        <v>82166.52</v>
      </c>
      <c r="G4393" s="1">
        <v>72504.42</v>
      </c>
      <c r="H4393" s="1">
        <v>45946.31</v>
      </c>
      <c r="I4393" s="6">
        <v>200617.25</v>
      </c>
      <c r="J4393" s="86"/>
      <c r="K4393" s="86"/>
      <c r="L4393" s="85"/>
      <c r="M4393" s="85"/>
      <c r="N4393" s="85"/>
      <c r="O4393" s="85"/>
      <c r="P4393" s="85"/>
      <c r="Q4393" s="1">
        <f t="shared" si="68"/>
        <v>200617.25</v>
      </c>
    </row>
    <row r="4394" spans="1:17" x14ac:dyDescent="0.25">
      <c r="A4394" s="83" t="s">
        <v>12062</v>
      </c>
      <c r="B4394" s="84" t="s">
        <v>19766</v>
      </c>
      <c r="C4394" s="7">
        <v>261</v>
      </c>
      <c r="D4394" s="7">
        <v>1</v>
      </c>
      <c r="E4394" s="1">
        <v>37.32</v>
      </c>
      <c r="F4394" s="1">
        <v>305.37</v>
      </c>
      <c r="G4394" s="1">
        <v>88.31</v>
      </c>
      <c r="H4394" s="1">
        <v>3.98</v>
      </c>
      <c r="I4394" s="6">
        <v>397.66</v>
      </c>
      <c r="J4394" s="86"/>
      <c r="K4394" s="86"/>
      <c r="L4394" s="85"/>
      <c r="M4394" s="85"/>
      <c r="N4394" s="85"/>
      <c r="O4394" s="85"/>
      <c r="P4394" s="85"/>
      <c r="Q4394" s="1">
        <f t="shared" si="68"/>
        <v>397.66</v>
      </c>
    </row>
    <row r="4395" spans="1:17" x14ac:dyDescent="0.25">
      <c r="A4395" s="83" t="s">
        <v>12063</v>
      </c>
      <c r="B4395" s="84" t="s">
        <v>19767</v>
      </c>
      <c r="C4395" s="7">
        <v>3062</v>
      </c>
      <c r="D4395" s="7">
        <v>30</v>
      </c>
      <c r="E4395" s="1">
        <v>6730.01</v>
      </c>
      <c r="F4395" s="1">
        <v>3582.53</v>
      </c>
      <c r="G4395" s="1">
        <v>2649.37</v>
      </c>
      <c r="H4395" s="1">
        <v>717.14</v>
      </c>
      <c r="I4395" s="6">
        <v>6949.04</v>
      </c>
      <c r="J4395" s="86"/>
      <c r="K4395" s="86"/>
      <c r="L4395" s="85"/>
      <c r="M4395" s="85"/>
      <c r="N4395" s="85"/>
      <c r="O4395" s="85"/>
      <c r="P4395" s="85"/>
      <c r="Q4395" s="1">
        <f t="shared" si="68"/>
        <v>6949.04</v>
      </c>
    </row>
    <row r="4396" spans="1:17" x14ac:dyDescent="0.25">
      <c r="A4396" s="83" t="s">
        <v>12064</v>
      </c>
      <c r="B4396" s="84" t="s">
        <v>19768</v>
      </c>
      <c r="C4396" s="7">
        <v>82837</v>
      </c>
      <c r="D4396" s="7">
        <v>815</v>
      </c>
      <c r="E4396" s="1">
        <v>452610.9</v>
      </c>
      <c r="F4396" s="1">
        <v>96919</v>
      </c>
      <c r="G4396" s="1">
        <v>71974.539999999994</v>
      </c>
      <c r="H4396" s="1">
        <v>48229.25</v>
      </c>
      <c r="I4396" s="6">
        <v>217122.79</v>
      </c>
      <c r="J4396" s="86"/>
      <c r="K4396" s="86"/>
      <c r="L4396" s="85"/>
      <c r="M4396" s="85"/>
      <c r="N4396" s="85"/>
      <c r="O4396" s="85"/>
      <c r="P4396" s="85"/>
      <c r="Q4396" s="1">
        <f t="shared" si="68"/>
        <v>217122.79</v>
      </c>
    </row>
    <row r="4397" spans="1:17" x14ac:dyDescent="0.25">
      <c r="A4397" s="83" t="s">
        <v>12065</v>
      </c>
      <c r="B4397" s="84" t="s">
        <v>19769</v>
      </c>
      <c r="C4397" s="7">
        <v>2662</v>
      </c>
      <c r="D4397" s="7">
        <v>64</v>
      </c>
      <c r="E4397" s="1">
        <v>37990.019999999997</v>
      </c>
      <c r="F4397" s="1">
        <v>3114.53</v>
      </c>
      <c r="G4397" s="1">
        <v>5651.99</v>
      </c>
      <c r="H4397" s="1">
        <v>4048.14</v>
      </c>
      <c r="I4397" s="6">
        <v>12814.66</v>
      </c>
      <c r="J4397" s="86"/>
      <c r="K4397" s="86"/>
      <c r="L4397" s="85"/>
      <c r="M4397" s="85"/>
      <c r="N4397" s="85"/>
      <c r="O4397" s="85"/>
      <c r="P4397" s="85"/>
      <c r="Q4397" s="1">
        <f t="shared" si="68"/>
        <v>12814.66</v>
      </c>
    </row>
    <row r="4398" spans="1:17" x14ac:dyDescent="0.25">
      <c r="A4398" s="83" t="s">
        <v>12066</v>
      </c>
      <c r="B4398" s="84" t="s">
        <v>19770</v>
      </c>
      <c r="C4398" s="7">
        <v>1589</v>
      </c>
      <c r="D4398" s="7">
        <v>17</v>
      </c>
      <c r="E4398" s="1">
        <v>10643.1</v>
      </c>
      <c r="F4398" s="1">
        <v>1859.13</v>
      </c>
      <c r="G4398" s="1">
        <v>1501.31</v>
      </c>
      <c r="H4398" s="1">
        <v>1134.0999999999999</v>
      </c>
      <c r="I4398" s="6">
        <v>4494.54</v>
      </c>
      <c r="J4398" s="86"/>
      <c r="K4398" s="86"/>
      <c r="L4398" s="85"/>
      <c r="M4398" s="85"/>
      <c r="N4398" s="85"/>
      <c r="O4398" s="85"/>
      <c r="P4398" s="85"/>
      <c r="Q4398" s="1">
        <f t="shared" si="68"/>
        <v>4494.54</v>
      </c>
    </row>
    <row r="4399" spans="1:17" x14ac:dyDescent="0.25">
      <c r="A4399" s="83" t="s">
        <v>12067</v>
      </c>
      <c r="B4399" s="84" t="s">
        <v>19771</v>
      </c>
      <c r="C4399" s="7">
        <v>393</v>
      </c>
      <c r="D4399" s="7">
        <v>3</v>
      </c>
      <c r="E4399" s="1">
        <v>540.16999999999996</v>
      </c>
      <c r="F4399" s="1">
        <v>459.81</v>
      </c>
      <c r="G4399" s="1">
        <v>264.94</v>
      </c>
      <c r="H4399" s="1">
        <v>57.56</v>
      </c>
      <c r="I4399" s="6">
        <v>782.31</v>
      </c>
      <c r="J4399" s="86"/>
      <c r="K4399" s="86"/>
      <c r="L4399" s="85"/>
      <c r="M4399" s="85"/>
      <c r="N4399" s="85"/>
      <c r="O4399" s="85"/>
      <c r="P4399" s="85"/>
      <c r="Q4399" s="1">
        <f t="shared" si="68"/>
        <v>782.31</v>
      </c>
    </row>
    <row r="4400" spans="1:17" x14ac:dyDescent="0.25">
      <c r="A4400" s="83" t="s">
        <v>12068</v>
      </c>
      <c r="B4400" s="84" t="s">
        <v>19772</v>
      </c>
      <c r="C4400" s="7">
        <v>2280</v>
      </c>
      <c r="D4400" s="7">
        <v>18</v>
      </c>
      <c r="E4400" s="1">
        <v>3632.1</v>
      </c>
      <c r="F4400" s="1">
        <v>2667.59</v>
      </c>
      <c r="G4400" s="1">
        <v>1589.62</v>
      </c>
      <c r="H4400" s="1">
        <v>387.03</v>
      </c>
      <c r="I4400" s="6">
        <v>4644.24</v>
      </c>
      <c r="J4400" s="86"/>
      <c r="K4400" s="86"/>
      <c r="L4400" s="85"/>
      <c r="M4400" s="85"/>
      <c r="N4400" s="85"/>
      <c r="O4400" s="85"/>
      <c r="P4400" s="85"/>
      <c r="Q4400" s="1">
        <f t="shared" si="68"/>
        <v>4644.24</v>
      </c>
    </row>
    <row r="4401" spans="1:17" x14ac:dyDescent="0.25">
      <c r="A4401" s="83" t="s">
        <v>12069</v>
      </c>
      <c r="B4401" s="84" t="s">
        <v>19773</v>
      </c>
      <c r="C4401" s="7">
        <v>3297</v>
      </c>
      <c r="D4401" s="7">
        <v>45</v>
      </c>
      <c r="E4401" s="1">
        <v>16105.23</v>
      </c>
      <c r="F4401" s="1">
        <v>3857.48</v>
      </c>
      <c r="G4401" s="1">
        <v>3974.06</v>
      </c>
      <c r="H4401" s="1">
        <v>1716.14</v>
      </c>
      <c r="I4401" s="6">
        <v>9547.68</v>
      </c>
      <c r="J4401" s="86"/>
      <c r="K4401" s="86"/>
      <c r="L4401" s="85"/>
      <c r="M4401" s="85"/>
      <c r="N4401" s="85"/>
      <c r="O4401" s="85"/>
      <c r="P4401" s="85"/>
      <c r="Q4401" s="1">
        <f t="shared" si="68"/>
        <v>9547.68</v>
      </c>
    </row>
    <row r="4402" spans="1:17" x14ac:dyDescent="0.25">
      <c r="A4402" s="83" t="s">
        <v>12070</v>
      </c>
      <c r="B4402" s="84" t="s">
        <v>19774</v>
      </c>
      <c r="C4402" s="7">
        <v>752</v>
      </c>
      <c r="D4402" s="7">
        <v>5</v>
      </c>
      <c r="E4402" s="1">
        <v>3970.71</v>
      </c>
      <c r="F4402" s="1">
        <v>879.84</v>
      </c>
      <c r="G4402" s="1">
        <v>441.56</v>
      </c>
      <c r="H4402" s="1">
        <v>423.11</v>
      </c>
      <c r="I4402" s="6">
        <v>1744.51</v>
      </c>
      <c r="J4402" s="86"/>
      <c r="K4402" s="86"/>
      <c r="L4402" s="85"/>
      <c r="M4402" s="85"/>
      <c r="N4402" s="85"/>
      <c r="O4402" s="85"/>
      <c r="P4402" s="85"/>
      <c r="Q4402" s="1">
        <f t="shared" si="68"/>
        <v>1744.51</v>
      </c>
    </row>
    <row r="4403" spans="1:17" x14ac:dyDescent="0.25">
      <c r="A4403" s="83" t="s">
        <v>12071</v>
      </c>
      <c r="B4403" s="84" t="s">
        <v>19775</v>
      </c>
      <c r="C4403" s="7">
        <v>1494</v>
      </c>
      <c r="D4403" s="7">
        <v>14</v>
      </c>
      <c r="E4403" s="1">
        <v>3046.27</v>
      </c>
      <c r="F4403" s="1">
        <v>1747.98</v>
      </c>
      <c r="G4403" s="1">
        <v>1236.3800000000001</v>
      </c>
      <c r="H4403" s="1">
        <v>324.61</v>
      </c>
      <c r="I4403" s="6">
        <v>3308.97</v>
      </c>
      <c r="J4403" s="86"/>
      <c r="K4403" s="86"/>
      <c r="L4403" s="85"/>
      <c r="M4403" s="85"/>
      <c r="N4403" s="85"/>
      <c r="O4403" s="85"/>
      <c r="P4403" s="85"/>
      <c r="Q4403" s="1">
        <f t="shared" si="68"/>
        <v>3308.97</v>
      </c>
    </row>
    <row r="4404" spans="1:17" x14ac:dyDescent="0.25">
      <c r="A4404" s="83" t="s">
        <v>12072</v>
      </c>
      <c r="B4404" s="84" t="s">
        <v>19776</v>
      </c>
      <c r="C4404" s="7">
        <v>907</v>
      </c>
      <c r="D4404" s="7">
        <v>6</v>
      </c>
      <c r="E4404" s="1">
        <v>648.24</v>
      </c>
      <c r="F4404" s="1">
        <v>1061.18</v>
      </c>
      <c r="G4404" s="1">
        <v>529.87</v>
      </c>
      <c r="H4404" s="1">
        <v>69.069999999999993</v>
      </c>
      <c r="I4404" s="6">
        <v>1660.12</v>
      </c>
      <c r="J4404" s="86"/>
      <c r="K4404" s="86"/>
      <c r="L4404" s="85"/>
      <c r="M4404" s="85"/>
      <c r="N4404" s="85"/>
      <c r="O4404" s="85"/>
      <c r="P4404" s="85"/>
      <c r="Q4404" s="1">
        <f t="shared" si="68"/>
        <v>1660.12</v>
      </c>
    </row>
    <row r="4405" spans="1:17" x14ac:dyDescent="0.25">
      <c r="A4405" s="83" t="s">
        <v>12073</v>
      </c>
      <c r="B4405" s="84" t="s">
        <v>19777</v>
      </c>
      <c r="C4405" s="7">
        <v>379</v>
      </c>
      <c r="D4405" s="7">
        <v>5</v>
      </c>
      <c r="E4405" s="1">
        <v>1017.99</v>
      </c>
      <c r="F4405" s="1">
        <v>443.43</v>
      </c>
      <c r="G4405" s="1">
        <v>441.56</v>
      </c>
      <c r="H4405" s="1">
        <v>108.47</v>
      </c>
      <c r="I4405" s="6">
        <v>993.46</v>
      </c>
      <c r="J4405" s="86"/>
      <c r="K4405" s="86"/>
      <c r="L4405" s="85"/>
      <c r="M4405" s="85"/>
      <c r="N4405" s="85"/>
      <c r="O4405" s="85"/>
      <c r="P4405" s="85"/>
      <c r="Q4405" s="1">
        <f t="shared" si="68"/>
        <v>993.46</v>
      </c>
    </row>
    <row r="4406" spans="1:17" x14ac:dyDescent="0.25">
      <c r="A4406" s="83" t="s">
        <v>12074</v>
      </c>
      <c r="B4406" s="84" t="s">
        <v>19778</v>
      </c>
      <c r="C4406" s="7">
        <v>523</v>
      </c>
      <c r="D4406" s="7">
        <v>4</v>
      </c>
      <c r="E4406" s="1">
        <v>834.7</v>
      </c>
      <c r="F4406" s="1">
        <v>611.91</v>
      </c>
      <c r="G4406" s="1">
        <v>353.25</v>
      </c>
      <c r="H4406" s="1">
        <v>88.94</v>
      </c>
      <c r="I4406" s="6">
        <v>1054.0999999999999</v>
      </c>
      <c r="J4406" s="86"/>
      <c r="K4406" s="86"/>
      <c r="L4406" s="85"/>
      <c r="M4406" s="85"/>
      <c r="N4406" s="85"/>
      <c r="O4406" s="85"/>
      <c r="P4406" s="85"/>
      <c r="Q4406" s="1">
        <f t="shared" si="68"/>
        <v>1054.0999999999999</v>
      </c>
    </row>
    <row r="4407" spans="1:17" x14ac:dyDescent="0.25">
      <c r="A4407" s="83" t="s">
        <v>12075</v>
      </c>
      <c r="B4407" s="84" t="s">
        <v>19779</v>
      </c>
      <c r="C4407" s="7">
        <v>214</v>
      </c>
      <c r="D4407" s="7">
        <v>1</v>
      </c>
      <c r="E4407" s="1">
        <v>37.32</v>
      </c>
      <c r="F4407" s="1">
        <v>250.38</v>
      </c>
      <c r="G4407" s="1">
        <v>88.31</v>
      </c>
      <c r="H4407" s="1">
        <v>3.98</v>
      </c>
      <c r="I4407" s="6">
        <v>342.67</v>
      </c>
      <c r="J4407" s="86"/>
      <c r="K4407" s="86"/>
      <c r="L4407" s="85"/>
      <c r="M4407" s="85"/>
      <c r="N4407" s="85"/>
      <c r="O4407" s="85"/>
      <c r="P4407" s="85"/>
      <c r="Q4407" s="1">
        <f t="shared" si="68"/>
        <v>342.67</v>
      </c>
    </row>
    <row r="4408" spans="1:17" x14ac:dyDescent="0.25">
      <c r="A4408" s="83" t="s">
        <v>12076</v>
      </c>
      <c r="B4408" s="84" t="s">
        <v>19780</v>
      </c>
      <c r="C4408" s="7">
        <v>513</v>
      </c>
      <c r="D4408" s="7">
        <v>18</v>
      </c>
      <c r="E4408" s="1">
        <v>6653.78</v>
      </c>
      <c r="F4408" s="1">
        <v>600.21</v>
      </c>
      <c r="G4408" s="1">
        <v>1589.62</v>
      </c>
      <c r="H4408" s="1">
        <v>709.02</v>
      </c>
      <c r="I4408" s="6">
        <v>2898.85</v>
      </c>
      <c r="J4408" s="86"/>
      <c r="K4408" s="86"/>
      <c r="L4408" s="85"/>
      <c r="M4408" s="85"/>
      <c r="N4408" s="85"/>
      <c r="O4408" s="85"/>
      <c r="P4408" s="85"/>
      <c r="Q4408" s="1">
        <f t="shared" si="68"/>
        <v>2898.85</v>
      </c>
    </row>
    <row r="4409" spans="1:17" x14ac:dyDescent="0.25">
      <c r="A4409" s="83" t="s">
        <v>12077</v>
      </c>
      <c r="B4409" s="84" t="s">
        <v>19781</v>
      </c>
      <c r="C4409" s="7">
        <v>578460</v>
      </c>
      <c r="D4409" s="7">
        <v>6418</v>
      </c>
      <c r="E4409" s="1">
        <v>5864414.4000000004</v>
      </c>
      <c r="F4409" s="1">
        <v>676796.2</v>
      </c>
      <c r="G4409" s="1">
        <v>566788.46</v>
      </c>
      <c r="H4409" s="1">
        <v>624899.43000000005</v>
      </c>
      <c r="I4409" s="6">
        <v>1868484.09</v>
      </c>
      <c r="J4409" s="86"/>
      <c r="K4409" s="86"/>
      <c r="L4409" s="85"/>
      <c r="M4409" s="85"/>
      <c r="N4409" s="85"/>
      <c r="O4409" s="85"/>
      <c r="P4409" s="85"/>
      <c r="Q4409" s="1">
        <f t="shared" si="68"/>
        <v>1868484.09</v>
      </c>
    </row>
    <row r="4410" spans="1:17" x14ac:dyDescent="0.25">
      <c r="A4410" s="83" t="s">
        <v>12078</v>
      </c>
      <c r="B4410" s="84" t="s">
        <v>19782</v>
      </c>
      <c r="C4410" s="7">
        <v>16439</v>
      </c>
      <c r="D4410" s="7">
        <v>176</v>
      </c>
      <c r="E4410" s="1">
        <v>48200.02</v>
      </c>
      <c r="F4410" s="1">
        <v>19233.580000000002</v>
      </c>
      <c r="G4410" s="1">
        <v>15542.97</v>
      </c>
      <c r="H4410" s="1">
        <v>5136.09</v>
      </c>
      <c r="I4410" s="6">
        <v>39912.639999999999</v>
      </c>
      <c r="J4410" s="86"/>
      <c r="K4410" s="86"/>
      <c r="L4410" s="85"/>
      <c r="M4410" s="85"/>
      <c r="N4410" s="85"/>
      <c r="O4410" s="85"/>
      <c r="P4410" s="85"/>
      <c r="Q4410" s="1">
        <f t="shared" si="68"/>
        <v>39912.639999999999</v>
      </c>
    </row>
    <row r="4411" spans="1:17" x14ac:dyDescent="0.25">
      <c r="A4411" s="83" t="s">
        <v>12079</v>
      </c>
      <c r="B4411" s="84" t="s">
        <v>19783</v>
      </c>
      <c r="C4411" s="7">
        <v>147633</v>
      </c>
      <c r="D4411" s="7">
        <v>2565</v>
      </c>
      <c r="E4411" s="1">
        <v>1782542.57</v>
      </c>
      <c r="F4411" s="1">
        <v>172730.1</v>
      </c>
      <c r="G4411" s="1">
        <v>226521.1</v>
      </c>
      <c r="H4411" s="1">
        <v>189943.92</v>
      </c>
      <c r="I4411" s="6">
        <v>589195.12</v>
      </c>
      <c r="J4411" s="86"/>
      <c r="K4411" s="86"/>
      <c r="L4411" s="85"/>
      <c r="M4411" s="85"/>
      <c r="N4411" s="85"/>
      <c r="O4411" s="85"/>
      <c r="P4411" s="85"/>
      <c r="Q4411" s="1">
        <f t="shared" si="68"/>
        <v>589195.12</v>
      </c>
    </row>
    <row r="4412" spans="1:17" x14ac:dyDescent="0.25">
      <c r="A4412" s="83" t="s">
        <v>12080</v>
      </c>
      <c r="B4412" s="84" t="s">
        <v>19784</v>
      </c>
      <c r="C4412" s="7">
        <v>85397</v>
      </c>
      <c r="D4412" s="7">
        <v>792</v>
      </c>
      <c r="E4412" s="1">
        <v>483706.98</v>
      </c>
      <c r="F4412" s="1">
        <v>99914.19</v>
      </c>
      <c r="G4412" s="1">
        <v>69943.350000000006</v>
      </c>
      <c r="H4412" s="1">
        <v>51542.78</v>
      </c>
      <c r="I4412" s="6">
        <v>221400.32000000001</v>
      </c>
      <c r="J4412" s="86"/>
      <c r="K4412" s="86"/>
      <c r="L4412" s="85"/>
      <c r="M4412" s="85"/>
      <c r="N4412" s="85"/>
      <c r="O4412" s="85"/>
      <c r="P4412" s="85"/>
      <c r="Q4412" s="1">
        <f t="shared" si="68"/>
        <v>221400.32000000001</v>
      </c>
    </row>
    <row r="4413" spans="1:17" x14ac:dyDescent="0.25">
      <c r="A4413" s="83" t="s">
        <v>12081</v>
      </c>
      <c r="B4413" s="84" t="s">
        <v>19785</v>
      </c>
      <c r="C4413" s="7">
        <v>1251</v>
      </c>
      <c r="D4413" s="7">
        <v>8</v>
      </c>
      <c r="E4413" s="1">
        <v>6351.28</v>
      </c>
      <c r="F4413" s="1">
        <v>1463.66</v>
      </c>
      <c r="G4413" s="1">
        <v>706.5</v>
      </c>
      <c r="H4413" s="1">
        <v>676.78</v>
      </c>
      <c r="I4413" s="6">
        <v>2846.94</v>
      </c>
      <c r="J4413" s="86"/>
      <c r="K4413" s="86"/>
      <c r="L4413" s="85"/>
      <c r="M4413" s="85"/>
      <c r="N4413" s="85"/>
      <c r="O4413" s="85"/>
      <c r="P4413" s="85"/>
      <c r="Q4413" s="1">
        <f t="shared" si="68"/>
        <v>2846.94</v>
      </c>
    </row>
    <row r="4414" spans="1:17" x14ac:dyDescent="0.25">
      <c r="A4414" s="83" t="s">
        <v>12082</v>
      </c>
      <c r="B4414" s="84" t="s">
        <v>19786</v>
      </c>
      <c r="C4414" s="7">
        <v>5276</v>
      </c>
      <c r="D4414" s="7">
        <v>77</v>
      </c>
      <c r="E4414" s="1">
        <v>22263.02</v>
      </c>
      <c r="F4414" s="1">
        <v>6172.9</v>
      </c>
      <c r="G4414" s="1">
        <v>6800.05</v>
      </c>
      <c r="H4414" s="1">
        <v>2372.3000000000002</v>
      </c>
      <c r="I4414" s="6">
        <v>15345.25</v>
      </c>
      <c r="J4414" s="86"/>
      <c r="K4414" s="86"/>
      <c r="L4414" s="85"/>
      <c r="M4414" s="85"/>
      <c r="N4414" s="85"/>
      <c r="O4414" s="85"/>
      <c r="P4414" s="85"/>
      <c r="Q4414" s="1">
        <f t="shared" si="68"/>
        <v>15345.25</v>
      </c>
    </row>
    <row r="4415" spans="1:17" x14ac:dyDescent="0.25">
      <c r="A4415" s="83" t="s">
        <v>12083</v>
      </c>
      <c r="B4415" s="84" t="s">
        <v>19787</v>
      </c>
      <c r="C4415" s="7">
        <v>2697</v>
      </c>
      <c r="D4415" s="7">
        <v>35</v>
      </c>
      <c r="E4415" s="1">
        <v>30534.05</v>
      </c>
      <c r="F4415" s="1">
        <v>3155.48</v>
      </c>
      <c r="G4415" s="1">
        <v>3090.93</v>
      </c>
      <c r="H4415" s="1">
        <v>3253.64</v>
      </c>
      <c r="I4415" s="6">
        <v>9500.0499999999993</v>
      </c>
      <c r="J4415" s="86"/>
      <c r="K4415" s="86"/>
      <c r="L4415" s="85"/>
      <c r="M4415" s="85"/>
      <c r="N4415" s="85"/>
      <c r="O4415" s="85"/>
      <c r="P4415" s="85"/>
      <c r="Q4415" s="1">
        <f t="shared" si="68"/>
        <v>9500.0499999999993</v>
      </c>
    </row>
    <row r="4416" spans="1:17" x14ac:dyDescent="0.25">
      <c r="A4416" s="83" t="s">
        <v>12084</v>
      </c>
      <c r="B4416" s="84" t="s">
        <v>19788</v>
      </c>
      <c r="C4416" s="7">
        <v>949</v>
      </c>
      <c r="D4416" s="7">
        <v>18</v>
      </c>
      <c r="E4416" s="1">
        <v>6597.68</v>
      </c>
      <c r="F4416" s="1">
        <v>1110.33</v>
      </c>
      <c r="G4416" s="1">
        <v>1589.62</v>
      </c>
      <c r="H4416" s="1">
        <v>703.03</v>
      </c>
      <c r="I4416" s="6">
        <v>3402.98</v>
      </c>
      <c r="J4416" s="86"/>
      <c r="K4416" s="86"/>
      <c r="L4416" s="85"/>
      <c r="M4416" s="85"/>
      <c r="N4416" s="85"/>
      <c r="O4416" s="85"/>
      <c r="P4416" s="85"/>
      <c r="Q4416" s="1">
        <f t="shared" si="68"/>
        <v>3402.98</v>
      </c>
    </row>
    <row r="4417" spans="1:17" x14ac:dyDescent="0.25">
      <c r="A4417" s="83" t="s">
        <v>12085</v>
      </c>
      <c r="B4417" s="84" t="s">
        <v>19789</v>
      </c>
      <c r="C4417" s="7">
        <v>21144</v>
      </c>
      <c r="D4417" s="7">
        <v>260</v>
      </c>
      <c r="E4417" s="1">
        <v>91751.360000000001</v>
      </c>
      <c r="F4417" s="1">
        <v>24738.41</v>
      </c>
      <c r="G4417" s="1">
        <v>22961.200000000001</v>
      </c>
      <c r="H4417" s="1">
        <v>9776.83</v>
      </c>
      <c r="I4417" s="6">
        <v>57476.44</v>
      </c>
      <c r="J4417" s="86"/>
      <c r="K4417" s="86"/>
      <c r="L4417" s="85"/>
      <c r="M4417" s="85"/>
      <c r="N4417" s="85"/>
      <c r="O4417" s="85"/>
      <c r="P4417" s="85"/>
      <c r="Q4417" s="1">
        <f t="shared" si="68"/>
        <v>57476.44</v>
      </c>
    </row>
    <row r="4418" spans="1:17" x14ac:dyDescent="0.25">
      <c r="A4418" s="83" t="s">
        <v>12086</v>
      </c>
      <c r="B4418" s="84" t="s">
        <v>19790</v>
      </c>
      <c r="C4418" s="7">
        <v>3816</v>
      </c>
      <c r="D4418" s="7">
        <v>40</v>
      </c>
      <c r="E4418" s="1">
        <v>9499.5300000000007</v>
      </c>
      <c r="F4418" s="1">
        <v>4464.7</v>
      </c>
      <c r="G4418" s="1">
        <v>3532.5</v>
      </c>
      <c r="H4418" s="1">
        <v>1012.25</v>
      </c>
      <c r="I4418" s="6">
        <v>9009.4500000000007</v>
      </c>
      <c r="J4418" s="86"/>
      <c r="K4418" s="86"/>
      <c r="L4418" s="85"/>
      <c r="M4418" s="85"/>
      <c r="N4418" s="85"/>
      <c r="O4418" s="85"/>
      <c r="P4418" s="85"/>
      <c r="Q4418" s="1">
        <f t="shared" si="68"/>
        <v>9009.4500000000007</v>
      </c>
    </row>
    <row r="4419" spans="1:17" x14ac:dyDescent="0.25">
      <c r="A4419" s="83" t="s">
        <v>12087</v>
      </c>
      <c r="B4419" s="84" t="s">
        <v>19791</v>
      </c>
      <c r="C4419" s="7">
        <v>239</v>
      </c>
      <c r="D4419" s="7">
        <v>14</v>
      </c>
      <c r="E4419" s="1">
        <v>5332.29</v>
      </c>
      <c r="F4419" s="1">
        <v>279.63</v>
      </c>
      <c r="G4419" s="1">
        <v>1236.3800000000001</v>
      </c>
      <c r="H4419" s="1">
        <v>568.20000000000005</v>
      </c>
      <c r="I4419" s="6">
        <v>2084.21</v>
      </c>
      <c r="J4419" s="86"/>
      <c r="K4419" s="86"/>
      <c r="L4419" s="85"/>
      <c r="M4419" s="85"/>
      <c r="N4419" s="85"/>
      <c r="O4419" s="85"/>
      <c r="P4419" s="85"/>
      <c r="Q4419" s="1">
        <f t="shared" si="68"/>
        <v>2084.21</v>
      </c>
    </row>
    <row r="4420" spans="1:17" x14ac:dyDescent="0.25">
      <c r="A4420" s="83" t="s">
        <v>12088</v>
      </c>
      <c r="B4420" s="84" t="s">
        <v>19792</v>
      </c>
      <c r="C4420" s="7">
        <v>3089</v>
      </c>
      <c r="D4420" s="7">
        <v>30</v>
      </c>
      <c r="E4420" s="1">
        <v>7121.71</v>
      </c>
      <c r="F4420" s="1">
        <v>3614.12</v>
      </c>
      <c r="G4420" s="1">
        <v>2649.37</v>
      </c>
      <c r="H4420" s="1">
        <v>758.87</v>
      </c>
      <c r="I4420" s="6">
        <v>7022.36</v>
      </c>
      <c r="J4420" s="86"/>
      <c r="K4420" s="86"/>
      <c r="L4420" s="85"/>
      <c r="M4420" s="85"/>
      <c r="N4420" s="85"/>
      <c r="O4420" s="85"/>
      <c r="P4420" s="85"/>
      <c r="Q4420" s="1">
        <f t="shared" si="68"/>
        <v>7022.36</v>
      </c>
    </row>
    <row r="4421" spans="1:17" x14ac:dyDescent="0.25">
      <c r="A4421" s="83" t="s">
        <v>12089</v>
      </c>
      <c r="B4421" s="84" t="s">
        <v>19793</v>
      </c>
      <c r="C4421" s="7">
        <v>9444</v>
      </c>
      <c r="D4421" s="7">
        <v>73</v>
      </c>
      <c r="E4421" s="1">
        <v>20771.55</v>
      </c>
      <c r="F4421" s="1">
        <v>11049.45</v>
      </c>
      <c r="G4421" s="1">
        <v>6446.8</v>
      </c>
      <c r="H4421" s="1">
        <v>2213.37</v>
      </c>
      <c r="I4421" s="6">
        <v>19709.62</v>
      </c>
      <c r="J4421" s="86"/>
      <c r="K4421" s="86"/>
      <c r="L4421" s="85"/>
      <c r="M4421" s="85"/>
      <c r="N4421" s="85"/>
      <c r="O4421" s="85"/>
      <c r="P4421" s="85"/>
      <c r="Q4421" s="1">
        <f t="shared" si="68"/>
        <v>19709.62</v>
      </c>
    </row>
    <row r="4422" spans="1:17" x14ac:dyDescent="0.25">
      <c r="A4422" s="83" t="s">
        <v>12090</v>
      </c>
      <c r="B4422" s="84" t="s">
        <v>19794</v>
      </c>
      <c r="C4422" s="7">
        <v>308</v>
      </c>
      <c r="D4422" s="7">
        <v>4</v>
      </c>
      <c r="E4422" s="1">
        <v>961.3</v>
      </c>
      <c r="F4422" s="1">
        <v>360.36</v>
      </c>
      <c r="G4422" s="1">
        <v>353.25</v>
      </c>
      <c r="H4422" s="1">
        <v>102.43</v>
      </c>
      <c r="I4422" s="6">
        <v>816.04</v>
      </c>
      <c r="J4422" s="86"/>
      <c r="K4422" s="86"/>
      <c r="L4422" s="85"/>
      <c r="M4422" s="85"/>
      <c r="N4422" s="85"/>
      <c r="O4422" s="85"/>
      <c r="P4422" s="85"/>
      <c r="Q4422" s="1">
        <f t="shared" si="68"/>
        <v>816.04</v>
      </c>
    </row>
    <row r="4423" spans="1:17" x14ac:dyDescent="0.25">
      <c r="A4423" s="83" t="s">
        <v>12091</v>
      </c>
      <c r="B4423" s="84" t="s">
        <v>19795</v>
      </c>
      <c r="C4423" s="7">
        <v>48768</v>
      </c>
      <c r="D4423" s="7">
        <v>278</v>
      </c>
      <c r="E4423" s="1">
        <v>123784.52</v>
      </c>
      <c r="F4423" s="1">
        <v>57058.39</v>
      </c>
      <c r="G4423" s="1">
        <v>24550.82</v>
      </c>
      <c r="H4423" s="1">
        <v>13190.22</v>
      </c>
      <c r="I4423" s="6">
        <v>94799.43</v>
      </c>
      <c r="J4423" s="86"/>
      <c r="K4423" s="86"/>
      <c r="L4423" s="85"/>
      <c r="M4423" s="85"/>
      <c r="N4423" s="85"/>
      <c r="O4423" s="85"/>
      <c r="P4423" s="85"/>
      <c r="Q4423" s="1">
        <f t="shared" si="68"/>
        <v>94799.43</v>
      </c>
    </row>
    <row r="4424" spans="1:17" x14ac:dyDescent="0.25">
      <c r="A4424" s="83" t="s">
        <v>12092</v>
      </c>
      <c r="B4424" s="84" t="s">
        <v>19796</v>
      </c>
      <c r="C4424" s="7">
        <v>2723</v>
      </c>
      <c r="D4424" s="7">
        <v>18</v>
      </c>
      <c r="E4424" s="1">
        <v>6881.09</v>
      </c>
      <c r="F4424" s="1">
        <v>3185.9</v>
      </c>
      <c r="G4424" s="1">
        <v>1589.62</v>
      </c>
      <c r="H4424" s="1">
        <v>733.23</v>
      </c>
      <c r="I4424" s="6">
        <v>5508.75</v>
      </c>
      <c r="J4424" s="86"/>
      <c r="K4424" s="86"/>
      <c r="L4424" s="85"/>
      <c r="M4424" s="85"/>
      <c r="N4424" s="85"/>
      <c r="O4424" s="85"/>
      <c r="P4424" s="85"/>
      <c r="Q4424" s="1">
        <f t="shared" si="68"/>
        <v>5508.75</v>
      </c>
    </row>
    <row r="4425" spans="1:17" x14ac:dyDescent="0.25">
      <c r="A4425" s="83" t="s">
        <v>12093</v>
      </c>
      <c r="B4425" s="84" t="s">
        <v>19797</v>
      </c>
      <c r="C4425" s="7">
        <v>33730</v>
      </c>
      <c r="D4425" s="7">
        <v>370</v>
      </c>
      <c r="E4425" s="1">
        <v>149952.85999999999</v>
      </c>
      <c r="F4425" s="1">
        <v>39463.980000000003</v>
      </c>
      <c r="G4425" s="1">
        <v>32675.56</v>
      </c>
      <c r="H4425" s="1">
        <v>15978.66</v>
      </c>
      <c r="I4425" s="6">
        <v>88118.2</v>
      </c>
      <c r="J4425" s="86"/>
      <c r="K4425" s="86"/>
      <c r="L4425" s="85"/>
      <c r="M4425" s="85"/>
      <c r="N4425" s="85"/>
      <c r="O4425" s="85"/>
      <c r="P4425" s="85"/>
      <c r="Q4425" s="1">
        <f t="shared" si="68"/>
        <v>88118.2</v>
      </c>
    </row>
    <row r="4426" spans="1:17" x14ac:dyDescent="0.25">
      <c r="A4426" s="83" t="s">
        <v>12094</v>
      </c>
      <c r="B4426" s="84" t="s">
        <v>19798</v>
      </c>
      <c r="C4426" s="7">
        <v>173</v>
      </c>
      <c r="D4426" s="7">
        <v>0</v>
      </c>
      <c r="E4426" s="1">
        <v>0</v>
      </c>
      <c r="F4426" s="1">
        <v>202.41</v>
      </c>
      <c r="G4426" s="1">
        <v>0</v>
      </c>
      <c r="H4426" s="1">
        <v>0</v>
      </c>
      <c r="I4426" s="6">
        <v>202.41</v>
      </c>
      <c r="J4426" s="86"/>
      <c r="K4426" s="86"/>
      <c r="L4426" s="85"/>
      <c r="M4426" s="85"/>
      <c r="N4426" s="85"/>
      <c r="O4426" s="85"/>
      <c r="P4426" s="85"/>
      <c r="Q4426" s="1">
        <f t="shared" si="68"/>
        <v>202.41</v>
      </c>
    </row>
    <row r="4427" spans="1:17" x14ac:dyDescent="0.25">
      <c r="A4427" s="83" t="s">
        <v>12095</v>
      </c>
      <c r="B4427" s="84" t="s">
        <v>19799</v>
      </c>
      <c r="C4427" s="7">
        <v>1568</v>
      </c>
      <c r="D4427" s="7">
        <v>7</v>
      </c>
      <c r="E4427" s="1">
        <v>1450.81</v>
      </c>
      <c r="F4427" s="1">
        <v>1834.55</v>
      </c>
      <c r="G4427" s="1">
        <v>618.17999999999995</v>
      </c>
      <c r="H4427" s="1">
        <v>154.59</v>
      </c>
      <c r="I4427" s="6">
        <v>2607.3200000000002</v>
      </c>
      <c r="J4427" s="86"/>
      <c r="K4427" s="86"/>
      <c r="L4427" s="85"/>
      <c r="M4427" s="85"/>
      <c r="N4427" s="85"/>
      <c r="O4427" s="85"/>
      <c r="P4427" s="85"/>
      <c r="Q4427" s="1">
        <f t="shared" si="68"/>
        <v>2607.3200000000002</v>
      </c>
    </row>
    <row r="4428" spans="1:17" x14ac:dyDescent="0.25">
      <c r="A4428" s="83" t="s">
        <v>12096</v>
      </c>
      <c r="B4428" s="84" t="s">
        <v>19800</v>
      </c>
      <c r="C4428" s="7">
        <v>576</v>
      </c>
      <c r="D4428" s="7">
        <v>2</v>
      </c>
      <c r="E4428" s="1">
        <v>236.3</v>
      </c>
      <c r="F4428" s="1">
        <v>673.92</v>
      </c>
      <c r="G4428" s="1">
        <v>176.62</v>
      </c>
      <c r="H4428" s="1">
        <v>25.18</v>
      </c>
      <c r="I4428" s="6">
        <v>875.72</v>
      </c>
      <c r="J4428" s="86"/>
      <c r="K4428" s="86"/>
      <c r="L4428" s="85"/>
      <c r="M4428" s="85"/>
      <c r="N4428" s="85"/>
      <c r="O4428" s="85"/>
      <c r="P4428" s="85"/>
      <c r="Q4428" s="1">
        <f t="shared" si="68"/>
        <v>875.72</v>
      </c>
    </row>
    <row r="4429" spans="1:17" x14ac:dyDescent="0.25">
      <c r="A4429" s="83" t="s">
        <v>12097</v>
      </c>
      <c r="B4429" s="84" t="s">
        <v>19801</v>
      </c>
      <c r="C4429" s="7">
        <v>3318</v>
      </c>
      <c r="D4429" s="7">
        <v>49</v>
      </c>
      <c r="E4429" s="1">
        <v>38034.980000000003</v>
      </c>
      <c r="F4429" s="1">
        <v>3882.05</v>
      </c>
      <c r="G4429" s="1">
        <v>4327.3</v>
      </c>
      <c r="H4429" s="1">
        <v>4052.93</v>
      </c>
      <c r="I4429" s="6">
        <v>12262.28</v>
      </c>
      <c r="J4429" s="86"/>
      <c r="K4429" s="86"/>
      <c r="L4429" s="85"/>
      <c r="M4429" s="85"/>
      <c r="N4429" s="85"/>
      <c r="O4429" s="85"/>
      <c r="P4429" s="85"/>
      <c r="Q4429" s="1">
        <f t="shared" si="68"/>
        <v>12262.28</v>
      </c>
    </row>
    <row r="4430" spans="1:17" x14ac:dyDescent="0.25">
      <c r="A4430" s="83" t="s">
        <v>12098</v>
      </c>
      <c r="B4430" s="84" t="s">
        <v>19802</v>
      </c>
      <c r="C4430" s="7">
        <v>3744</v>
      </c>
      <c r="D4430" s="7">
        <v>44</v>
      </c>
      <c r="E4430" s="1">
        <v>135035.01999999999</v>
      </c>
      <c r="F4430" s="1">
        <v>4380.46</v>
      </c>
      <c r="G4430" s="1">
        <v>3885.74</v>
      </c>
      <c r="H4430" s="1">
        <v>14389.04</v>
      </c>
      <c r="I4430" s="6">
        <v>22655.24</v>
      </c>
      <c r="J4430" s="86"/>
      <c r="K4430" s="86"/>
      <c r="L4430" s="85"/>
      <c r="M4430" s="85"/>
      <c r="N4430" s="85"/>
      <c r="O4430" s="85"/>
      <c r="P4430" s="85"/>
      <c r="Q4430" s="1">
        <f t="shared" ref="Q4430:Q4493" si="69">I4430+P4430</f>
        <v>22655.24</v>
      </c>
    </row>
    <row r="4431" spans="1:17" x14ac:dyDescent="0.25">
      <c r="A4431" s="83" t="s">
        <v>12099</v>
      </c>
      <c r="B4431" s="84" t="s">
        <v>19803</v>
      </c>
      <c r="C4431" s="7">
        <v>2136</v>
      </c>
      <c r="D4431" s="7">
        <v>11</v>
      </c>
      <c r="E4431" s="1">
        <v>3283.96</v>
      </c>
      <c r="F4431" s="1">
        <v>2499.11</v>
      </c>
      <c r="G4431" s="1">
        <v>971.43</v>
      </c>
      <c r="H4431" s="1">
        <v>349.93</v>
      </c>
      <c r="I4431" s="6">
        <v>3820.47</v>
      </c>
      <c r="J4431" s="86"/>
      <c r="K4431" s="86"/>
      <c r="L4431" s="85"/>
      <c r="M4431" s="85"/>
      <c r="N4431" s="85"/>
      <c r="O4431" s="85"/>
      <c r="P4431" s="85"/>
      <c r="Q4431" s="1">
        <f t="shared" si="69"/>
        <v>3820.47</v>
      </c>
    </row>
    <row r="4432" spans="1:17" x14ac:dyDescent="0.25">
      <c r="A4432" s="83" t="s">
        <v>12100</v>
      </c>
      <c r="B4432" s="84" t="s">
        <v>19804</v>
      </c>
      <c r="C4432" s="7">
        <v>17943</v>
      </c>
      <c r="D4432" s="7">
        <v>154</v>
      </c>
      <c r="E4432" s="1">
        <v>44481.79</v>
      </c>
      <c r="F4432" s="1">
        <v>20993.25</v>
      </c>
      <c r="G4432" s="1">
        <v>13600.1</v>
      </c>
      <c r="H4432" s="1">
        <v>4739.8900000000003</v>
      </c>
      <c r="I4432" s="6">
        <v>39333.24</v>
      </c>
      <c r="J4432" s="86"/>
      <c r="K4432" s="86"/>
      <c r="L4432" s="85"/>
      <c r="M4432" s="85"/>
      <c r="N4432" s="85"/>
      <c r="O4432" s="85"/>
      <c r="P4432" s="85"/>
      <c r="Q4432" s="1">
        <f t="shared" si="69"/>
        <v>39333.24</v>
      </c>
    </row>
    <row r="4433" spans="1:17" x14ac:dyDescent="0.25">
      <c r="A4433" s="83" t="s">
        <v>12101</v>
      </c>
      <c r="B4433" s="84" t="s">
        <v>19805</v>
      </c>
      <c r="C4433" s="7">
        <v>737</v>
      </c>
      <c r="D4433" s="7">
        <v>3</v>
      </c>
      <c r="E4433" s="1">
        <v>687.3</v>
      </c>
      <c r="F4433" s="1">
        <v>862.29</v>
      </c>
      <c r="G4433" s="1">
        <v>264.94</v>
      </c>
      <c r="H4433" s="1">
        <v>73.239999999999995</v>
      </c>
      <c r="I4433" s="6">
        <v>1200.47</v>
      </c>
      <c r="J4433" s="86"/>
      <c r="K4433" s="86"/>
      <c r="L4433" s="85"/>
      <c r="M4433" s="85"/>
      <c r="N4433" s="85"/>
      <c r="O4433" s="85"/>
      <c r="P4433" s="85"/>
      <c r="Q4433" s="1">
        <f t="shared" si="69"/>
        <v>1200.47</v>
      </c>
    </row>
    <row r="4434" spans="1:17" x14ac:dyDescent="0.25">
      <c r="A4434" s="83" t="s">
        <v>12102</v>
      </c>
      <c r="B4434" s="84" t="s">
        <v>19806</v>
      </c>
      <c r="C4434" s="7">
        <v>2502</v>
      </c>
      <c r="D4434" s="7">
        <v>6</v>
      </c>
      <c r="E4434" s="1">
        <v>1260.71</v>
      </c>
      <c r="F4434" s="1">
        <v>2927.33</v>
      </c>
      <c r="G4434" s="1">
        <v>529.87</v>
      </c>
      <c r="H4434" s="1">
        <v>134.34</v>
      </c>
      <c r="I4434" s="6">
        <v>3591.54</v>
      </c>
      <c r="J4434" s="86"/>
      <c r="K4434" s="86"/>
      <c r="L4434" s="85"/>
      <c r="M4434" s="85"/>
      <c r="N4434" s="85"/>
      <c r="O4434" s="85"/>
      <c r="P4434" s="85"/>
      <c r="Q4434" s="1">
        <f t="shared" si="69"/>
        <v>3591.54</v>
      </c>
    </row>
    <row r="4435" spans="1:17" x14ac:dyDescent="0.25">
      <c r="A4435" s="83" t="s">
        <v>12103</v>
      </c>
      <c r="B4435" s="84" t="s">
        <v>19807</v>
      </c>
      <c r="C4435" s="7">
        <v>82365</v>
      </c>
      <c r="D4435" s="7">
        <v>770</v>
      </c>
      <c r="E4435" s="1">
        <v>341478.89</v>
      </c>
      <c r="F4435" s="1">
        <v>96366.77</v>
      </c>
      <c r="G4435" s="1">
        <v>68000.490000000005</v>
      </c>
      <c r="H4435" s="1">
        <v>36387.26</v>
      </c>
      <c r="I4435" s="6">
        <v>200754.52</v>
      </c>
      <c r="J4435" s="86"/>
      <c r="K4435" s="86"/>
      <c r="L4435" s="85"/>
      <c r="M4435" s="85"/>
      <c r="N4435" s="85"/>
      <c r="O4435" s="85"/>
      <c r="P4435" s="85"/>
      <c r="Q4435" s="1">
        <f t="shared" si="69"/>
        <v>200754.52</v>
      </c>
    </row>
    <row r="4436" spans="1:17" x14ac:dyDescent="0.25">
      <c r="A4436" s="83" t="s">
        <v>12104</v>
      </c>
      <c r="B4436" s="84" t="s">
        <v>19808</v>
      </c>
      <c r="C4436" s="7">
        <v>4148</v>
      </c>
      <c r="D4436" s="7">
        <v>40</v>
      </c>
      <c r="E4436" s="1">
        <v>49136.94</v>
      </c>
      <c r="F4436" s="1">
        <v>4853.1400000000003</v>
      </c>
      <c r="G4436" s="1">
        <v>3532.5</v>
      </c>
      <c r="H4436" s="1">
        <v>5235.93</v>
      </c>
      <c r="I4436" s="6">
        <v>13621.57</v>
      </c>
      <c r="J4436" s="86"/>
      <c r="K4436" s="86"/>
      <c r="L4436" s="85"/>
      <c r="M4436" s="85"/>
      <c r="N4436" s="85"/>
      <c r="O4436" s="85"/>
      <c r="P4436" s="85"/>
      <c r="Q4436" s="1">
        <f t="shared" si="69"/>
        <v>13621.57</v>
      </c>
    </row>
    <row r="4437" spans="1:17" x14ac:dyDescent="0.25">
      <c r="A4437" s="83" t="s">
        <v>12105</v>
      </c>
      <c r="B4437" s="84" t="s">
        <v>19809</v>
      </c>
      <c r="C4437" s="7">
        <v>3362</v>
      </c>
      <c r="D4437" s="7">
        <v>20</v>
      </c>
      <c r="E4437" s="1">
        <v>7884.55</v>
      </c>
      <c r="F4437" s="1">
        <v>3933.53</v>
      </c>
      <c r="G4437" s="1">
        <v>1766.25</v>
      </c>
      <c r="H4437" s="1">
        <v>840.16</v>
      </c>
      <c r="I4437" s="6">
        <v>6539.94</v>
      </c>
      <c r="J4437" s="86"/>
      <c r="K4437" s="86"/>
      <c r="L4437" s="85"/>
      <c r="M4437" s="85"/>
      <c r="N4437" s="85"/>
      <c r="O4437" s="85"/>
      <c r="P4437" s="85"/>
      <c r="Q4437" s="1">
        <f t="shared" si="69"/>
        <v>6539.94</v>
      </c>
    </row>
    <row r="4438" spans="1:17" x14ac:dyDescent="0.25">
      <c r="A4438" s="83" t="s">
        <v>12106</v>
      </c>
      <c r="B4438" s="84" t="s">
        <v>19810</v>
      </c>
      <c r="C4438" s="7">
        <v>5308</v>
      </c>
      <c r="D4438" s="7">
        <v>50</v>
      </c>
      <c r="E4438" s="1">
        <v>17538.849999999999</v>
      </c>
      <c r="F4438" s="1">
        <v>6210.34</v>
      </c>
      <c r="G4438" s="1">
        <v>4415.62</v>
      </c>
      <c r="H4438" s="1">
        <v>1868.9</v>
      </c>
      <c r="I4438" s="6">
        <v>12494.86</v>
      </c>
      <c r="J4438" s="86"/>
      <c r="K4438" s="86"/>
      <c r="L4438" s="85"/>
      <c r="M4438" s="85"/>
      <c r="N4438" s="85"/>
      <c r="O4438" s="85"/>
      <c r="P4438" s="85"/>
      <c r="Q4438" s="1">
        <f t="shared" si="69"/>
        <v>12494.86</v>
      </c>
    </row>
    <row r="4439" spans="1:17" x14ac:dyDescent="0.25">
      <c r="A4439" s="83" t="s">
        <v>12107</v>
      </c>
      <c r="B4439" s="84" t="s">
        <v>19811</v>
      </c>
      <c r="C4439" s="7">
        <v>1460</v>
      </c>
      <c r="D4439" s="7">
        <v>14</v>
      </c>
      <c r="E4439" s="1">
        <v>3561.16</v>
      </c>
      <c r="F4439" s="1">
        <v>1708.19</v>
      </c>
      <c r="G4439" s="1">
        <v>1236.3800000000001</v>
      </c>
      <c r="H4439" s="1">
        <v>379.47</v>
      </c>
      <c r="I4439" s="6">
        <v>3324.04</v>
      </c>
      <c r="J4439" s="86"/>
      <c r="K4439" s="86"/>
      <c r="L4439" s="85"/>
      <c r="M4439" s="85"/>
      <c r="N4439" s="85"/>
      <c r="O4439" s="85"/>
      <c r="P4439" s="85"/>
      <c r="Q4439" s="1">
        <f t="shared" si="69"/>
        <v>3324.04</v>
      </c>
    </row>
    <row r="4440" spans="1:17" x14ac:dyDescent="0.25">
      <c r="A4440" s="83" t="s">
        <v>12108</v>
      </c>
      <c r="B4440" s="84" t="s">
        <v>19812</v>
      </c>
      <c r="C4440" s="7">
        <v>2055</v>
      </c>
      <c r="D4440" s="7">
        <v>21</v>
      </c>
      <c r="E4440" s="1">
        <v>4536.96</v>
      </c>
      <c r="F4440" s="1">
        <v>2404.34</v>
      </c>
      <c r="G4440" s="1">
        <v>1854.56</v>
      </c>
      <c r="H4440" s="1">
        <v>483.45</v>
      </c>
      <c r="I4440" s="6">
        <v>4742.3500000000004</v>
      </c>
      <c r="J4440" s="86"/>
      <c r="K4440" s="86"/>
      <c r="L4440" s="85"/>
      <c r="M4440" s="85"/>
      <c r="N4440" s="85"/>
      <c r="O4440" s="85"/>
      <c r="P4440" s="85"/>
      <c r="Q4440" s="1">
        <f t="shared" si="69"/>
        <v>4742.3500000000004</v>
      </c>
    </row>
    <row r="4441" spans="1:17" x14ac:dyDescent="0.25">
      <c r="A4441" s="83" t="s">
        <v>12109</v>
      </c>
      <c r="B4441" s="84" t="s">
        <v>19813</v>
      </c>
      <c r="C4441" s="7">
        <v>2869</v>
      </c>
      <c r="D4441" s="7">
        <v>19</v>
      </c>
      <c r="E4441" s="1">
        <v>3746.77</v>
      </c>
      <c r="F4441" s="1">
        <v>3356.72</v>
      </c>
      <c r="G4441" s="1">
        <v>1677.94</v>
      </c>
      <c r="H4441" s="1">
        <v>399.25</v>
      </c>
      <c r="I4441" s="6">
        <v>5433.91</v>
      </c>
      <c r="J4441" s="86"/>
      <c r="K4441" s="86"/>
      <c r="L4441" s="85"/>
      <c r="M4441" s="85"/>
      <c r="N4441" s="85"/>
      <c r="O4441" s="85"/>
      <c r="P4441" s="85"/>
      <c r="Q4441" s="1">
        <f t="shared" si="69"/>
        <v>5433.91</v>
      </c>
    </row>
    <row r="4442" spans="1:17" x14ac:dyDescent="0.25">
      <c r="A4442" s="83" t="s">
        <v>12110</v>
      </c>
      <c r="B4442" s="84" t="s">
        <v>19814</v>
      </c>
      <c r="C4442" s="7">
        <v>69166</v>
      </c>
      <c r="D4442" s="7">
        <v>638</v>
      </c>
      <c r="E4442" s="1">
        <v>484995.5</v>
      </c>
      <c r="F4442" s="1">
        <v>80923.98</v>
      </c>
      <c r="G4442" s="1">
        <v>56343.26</v>
      </c>
      <c r="H4442" s="1">
        <v>51680.08</v>
      </c>
      <c r="I4442" s="6">
        <v>188947.32</v>
      </c>
      <c r="J4442" s="86"/>
      <c r="K4442" s="86"/>
      <c r="L4442" s="85"/>
      <c r="M4442" s="85"/>
      <c r="N4442" s="85"/>
      <c r="O4442" s="85"/>
      <c r="P4442" s="85"/>
      <c r="Q4442" s="1">
        <f t="shared" si="69"/>
        <v>188947.32</v>
      </c>
    </row>
    <row r="4443" spans="1:17" x14ac:dyDescent="0.25">
      <c r="A4443" s="83" t="s">
        <v>12111</v>
      </c>
      <c r="B4443" s="84" t="s">
        <v>19815</v>
      </c>
      <c r="C4443" s="7">
        <v>3288</v>
      </c>
      <c r="D4443" s="7">
        <v>19</v>
      </c>
      <c r="E4443" s="1">
        <v>4873.8</v>
      </c>
      <c r="F4443" s="1">
        <v>3846.95</v>
      </c>
      <c r="G4443" s="1">
        <v>1677.94</v>
      </c>
      <c r="H4443" s="1">
        <v>519.34</v>
      </c>
      <c r="I4443" s="6">
        <v>6044.23</v>
      </c>
      <c r="J4443" s="86"/>
      <c r="K4443" s="86"/>
      <c r="L4443" s="85"/>
      <c r="M4443" s="85"/>
      <c r="N4443" s="85"/>
      <c r="O4443" s="85"/>
      <c r="P4443" s="85"/>
      <c r="Q4443" s="1">
        <f t="shared" si="69"/>
        <v>6044.23</v>
      </c>
    </row>
    <row r="4444" spans="1:17" x14ac:dyDescent="0.25">
      <c r="A4444" s="83" t="s">
        <v>12112</v>
      </c>
      <c r="B4444" s="84" t="s">
        <v>19816</v>
      </c>
      <c r="C4444" s="7">
        <v>586</v>
      </c>
      <c r="D4444" s="7">
        <v>1</v>
      </c>
      <c r="E4444" s="1">
        <v>186.61</v>
      </c>
      <c r="F4444" s="1">
        <v>685.62</v>
      </c>
      <c r="G4444" s="1">
        <v>88.31</v>
      </c>
      <c r="H4444" s="1">
        <v>19.89</v>
      </c>
      <c r="I4444" s="6">
        <v>793.82</v>
      </c>
      <c r="J4444" s="86"/>
      <c r="K4444" s="86"/>
      <c r="L4444" s="85"/>
      <c r="M4444" s="85"/>
      <c r="N4444" s="85"/>
      <c r="O4444" s="85"/>
      <c r="P4444" s="85"/>
      <c r="Q4444" s="1">
        <f t="shared" si="69"/>
        <v>793.82</v>
      </c>
    </row>
    <row r="4445" spans="1:17" x14ac:dyDescent="0.25">
      <c r="A4445" s="83" t="s">
        <v>12113</v>
      </c>
      <c r="B4445" s="84" t="s">
        <v>19817</v>
      </c>
      <c r="C4445" s="7">
        <v>482</v>
      </c>
      <c r="D4445" s="7">
        <v>2</v>
      </c>
      <c r="E4445" s="1">
        <v>373.22</v>
      </c>
      <c r="F4445" s="1">
        <v>563.94000000000005</v>
      </c>
      <c r="G4445" s="1">
        <v>176.62</v>
      </c>
      <c r="H4445" s="1">
        <v>39.770000000000003</v>
      </c>
      <c r="I4445" s="6">
        <v>780.33</v>
      </c>
      <c r="J4445" s="86"/>
      <c r="K4445" s="86"/>
      <c r="L4445" s="85"/>
      <c r="M4445" s="85"/>
      <c r="N4445" s="85"/>
      <c r="O4445" s="85"/>
      <c r="P4445" s="85"/>
      <c r="Q4445" s="1">
        <f t="shared" si="69"/>
        <v>780.33</v>
      </c>
    </row>
    <row r="4446" spans="1:17" x14ac:dyDescent="0.25">
      <c r="A4446" s="83" t="s">
        <v>12114</v>
      </c>
      <c r="B4446" s="84" t="s">
        <v>19818</v>
      </c>
      <c r="C4446" s="7">
        <v>6097</v>
      </c>
      <c r="D4446" s="7">
        <v>112</v>
      </c>
      <c r="E4446" s="1">
        <v>124309.42</v>
      </c>
      <c r="F4446" s="1">
        <v>7133.47</v>
      </c>
      <c r="G4446" s="1">
        <v>9890.98</v>
      </c>
      <c r="H4446" s="1">
        <v>13246.14</v>
      </c>
      <c r="I4446" s="6">
        <v>30270.59</v>
      </c>
      <c r="J4446" s="86"/>
      <c r="K4446" s="86"/>
      <c r="L4446" s="85"/>
      <c r="M4446" s="85"/>
      <c r="N4446" s="85"/>
      <c r="O4446" s="85"/>
      <c r="P4446" s="85"/>
      <c r="Q4446" s="1">
        <f t="shared" si="69"/>
        <v>30270.59</v>
      </c>
    </row>
    <row r="4447" spans="1:17" x14ac:dyDescent="0.25">
      <c r="A4447" s="83" t="s">
        <v>12115</v>
      </c>
      <c r="B4447" s="84" t="s">
        <v>19819</v>
      </c>
      <c r="C4447" s="7">
        <v>13022</v>
      </c>
      <c r="D4447" s="7">
        <v>161</v>
      </c>
      <c r="E4447" s="1">
        <v>53377.04</v>
      </c>
      <c r="F4447" s="1">
        <v>15235.7</v>
      </c>
      <c r="G4447" s="1">
        <v>14218.28</v>
      </c>
      <c r="H4447" s="1">
        <v>5687.74</v>
      </c>
      <c r="I4447" s="6">
        <v>35141.72</v>
      </c>
      <c r="J4447" s="86"/>
      <c r="K4447" s="86"/>
      <c r="L4447" s="85"/>
      <c r="M4447" s="85"/>
      <c r="N4447" s="85"/>
      <c r="O4447" s="85"/>
      <c r="P4447" s="85"/>
      <c r="Q4447" s="1">
        <f t="shared" si="69"/>
        <v>35141.72</v>
      </c>
    </row>
    <row r="4448" spans="1:17" x14ac:dyDescent="0.25">
      <c r="A4448" s="83" t="s">
        <v>12116</v>
      </c>
      <c r="B4448" s="84" t="s">
        <v>19820</v>
      </c>
      <c r="C4448" s="7">
        <v>35722</v>
      </c>
      <c r="D4448" s="7">
        <v>350</v>
      </c>
      <c r="E4448" s="1">
        <v>127935.92</v>
      </c>
      <c r="F4448" s="1">
        <v>41794.620000000003</v>
      </c>
      <c r="G4448" s="1">
        <v>30909.31</v>
      </c>
      <c r="H4448" s="1">
        <v>13632.58</v>
      </c>
      <c r="I4448" s="6">
        <v>86336.51</v>
      </c>
      <c r="J4448" s="86"/>
      <c r="K4448" s="86"/>
      <c r="L4448" s="85"/>
      <c r="M4448" s="85"/>
      <c r="N4448" s="85"/>
      <c r="O4448" s="85"/>
      <c r="P4448" s="85"/>
      <c r="Q4448" s="1">
        <f t="shared" si="69"/>
        <v>86336.51</v>
      </c>
    </row>
    <row r="4449" spans="1:17" x14ac:dyDescent="0.25">
      <c r="A4449" s="83" t="s">
        <v>12117</v>
      </c>
      <c r="B4449" s="84" t="s">
        <v>19821</v>
      </c>
      <c r="C4449" s="7">
        <v>1375</v>
      </c>
      <c r="D4449" s="7">
        <v>14</v>
      </c>
      <c r="E4449" s="1">
        <v>6719.41</v>
      </c>
      <c r="F4449" s="1">
        <v>1608.74</v>
      </c>
      <c r="G4449" s="1">
        <v>1236.3800000000001</v>
      </c>
      <c r="H4449" s="1">
        <v>716.01</v>
      </c>
      <c r="I4449" s="6">
        <v>3561.13</v>
      </c>
      <c r="J4449" s="86"/>
      <c r="K4449" s="86"/>
      <c r="L4449" s="85"/>
      <c r="M4449" s="85"/>
      <c r="N4449" s="85"/>
      <c r="O4449" s="85"/>
      <c r="P4449" s="85"/>
      <c r="Q4449" s="1">
        <f t="shared" si="69"/>
        <v>3561.13</v>
      </c>
    </row>
    <row r="4450" spans="1:17" x14ac:dyDescent="0.25">
      <c r="A4450" s="83" t="s">
        <v>12118</v>
      </c>
      <c r="B4450" s="84" t="s">
        <v>19822</v>
      </c>
      <c r="C4450" s="7">
        <v>42345</v>
      </c>
      <c r="D4450" s="7">
        <v>626</v>
      </c>
      <c r="E4450" s="1">
        <v>403167.75</v>
      </c>
      <c r="F4450" s="1">
        <v>49543.5</v>
      </c>
      <c r="G4450" s="1">
        <v>55283.51</v>
      </c>
      <c r="H4450" s="1">
        <v>42960.69</v>
      </c>
      <c r="I4450" s="6">
        <v>147787.70000000001</v>
      </c>
      <c r="J4450" s="86"/>
      <c r="K4450" s="86"/>
      <c r="L4450" s="85"/>
      <c r="M4450" s="85"/>
      <c r="N4450" s="85"/>
      <c r="O4450" s="85"/>
      <c r="P4450" s="85"/>
      <c r="Q4450" s="1">
        <f t="shared" si="69"/>
        <v>147787.70000000001</v>
      </c>
    </row>
    <row r="4451" spans="1:17" x14ac:dyDescent="0.25">
      <c r="A4451" s="83" t="s">
        <v>12119</v>
      </c>
      <c r="B4451" s="84" t="s">
        <v>19823</v>
      </c>
      <c r="C4451" s="7">
        <v>1031</v>
      </c>
      <c r="D4451" s="7">
        <v>17</v>
      </c>
      <c r="E4451" s="1">
        <v>4914.03</v>
      </c>
      <c r="F4451" s="1">
        <v>1206.26</v>
      </c>
      <c r="G4451" s="1">
        <v>1501.31</v>
      </c>
      <c r="H4451" s="1">
        <v>523.63</v>
      </c>
      <c r="I4451" s="6">
        <v>3231.2</v>
      </c>
      <c r="J4451" s="86"/>
      <c r="K4451" s="86"/>
      <c r="L4451" s="85"/>
      <c r="M4451" s="85"/>
      <c r="N4451" s="85"/>
      <c r="O4451" s="85"/>
      <c r="P4451" s="85"/>
      <c r="Q4451" s="1">
        <f t="shared" si="69"/>
        <v>3231.2</v>
      </c>
    </row>
    <row r="4452" spans="1:17" x14ac:dyDescent="0.25">
      <c r="A4452" s="83" t="s">
        <v>12120</v>
      </c>
      <c r="B4452" s="84" t="s">
        <v>19824</v>
      </c>
      <c r="C4452" s="7">
        <v>9761</v>
      </c>
      <c r="D4452" s="7">
        <v>117</v>
      </c>
      <c r="E4452" s="1">
        <v>66840.75</v>
      </c>
      <c r="F4452" s="1">
        <v>11420.34</v>
      </c>
      <c r="G4452" s="1">
        <v>10332.540000000001</v>
      </c>
      <c r="H4452" s="1">
        <v>7122.41</v>
      </c>
      <c r="I4452" s="6">
        <v>28875.29</v>
      </c>
      <c r="J4452" s="86"/>
      <c r="K4452" s="86"/>
      <c r="L4452" s="85"/>
      <c r="M4452" s="85"/>
      <c r="N4452" s="85"/>
      <c r="O4452" s="85"/>
      <c r="P4452" s="85"/>
      <c r="Q4452" s="1">
        <f t="shared" si="69"/>
        <v>28875.29</v>
      </c>
    </row>
    <row r="4453" spans="1:17" x14ac:dyDescent="0.25">
      <c r="A4453" s="83" t="s">
        <v>12121</v>
      </c>
      <c r="B4453" s="84" t="s">
        <v>19825</v>
      </c>
      <c r="C4453" s="7">
        <v>22160</v>
      </c>
      <c r="D4453" s="7">
        <v>351</v>
      </c>
      <c r="E4453" s="1">
        <v>490248.05</v>
      </c>
      <c r="F4453" s="1">
        <v>25927.119999999999</v>
      </c>
      <c r="G4453" s="1">
        <v>30997.62</v>
      </c>
      <c r="H4453" s="1">
        <v>52239.78</v>
      </c>
      <c r="I4453" s="6">
        <v>109164.52</v>
      </c>
      <c r="J4453" s="86"/>
      <c r="K4453" s="86"/>
      <c r="L4453" s="85"/>
      <c r="M4453" s="85"/>
      <c r="N4453" s="85"/>
      <c r="O4453" s="85"/>
      <c r="P4453" s="85"/>
      <c r="Q4453" s="1">
        <f t="shared" si="69"/>
        <v>109164.52</v>
      </c>
    </row>
    <row r="4454" spans="1:17" x14ac:dyDescent="0.25">
      <c r="A4454" s="83" t="s">
        <v>12122</v>
      </c>
      <c r="B4454" s="84" t="s">
        <v>19826</v>
      </c>
      <c r="C4454" s="7">
        <v>19428</v>
      </c>
      <c r="D4454" s="7">
        <v>196</v>
      </c>
      <c r="E4454" s="1">
        <v>89277.86</v>
      </c>
      <c r="F4454" s="1">
        <v>22730.7</v>
      </c>
      <c r="G4454" s="1">
        <v>17309.22</v>
      </c>
      <c r="H4454" s="1">
        <v>9513.26</v>
      </c>
      <c r="I4454" s="6">
        <v>49553.18</v>
      </c>
      <c r="J4454" s="86"/>
      <c r="K4454" s="86"/>
      <c r="L4454" s="85"/>
      <c r="M4454" s="85"/>
      <c r="N4454" s="85"/>
      <c r="O4454" s="85"/>
      <c r="P4454" s="85"/>
      <c r="Q4454" s="1">
        <f t="shared" si="69"/>
        <v>49553.18</v>
      </c>
    </row>
    <row r="4455" spans="1:17" x14ac:dyDescent="0.25">
      <c r="A4455" s="83" t="s">
        <v>12123</v>
      </c>
      <c r="B4455" s="84" t="s">
        <v>19827</v>
      </c>
      <c r="C4455" s="7">
        <v>11465</v>
      </c>
      <c r="D4455" s="7">
        <v>127</v>
      </c>
      <c r="E4455" s="1">
        <v>47482.080000000002</v>
      </c>
      <c r="F4455" s="1">
        <v>13414.01</v>
      </c>
      <c r="G4455" s="1">
        <v>11215.66</v>
      </c>
      <c r="H4455" s="1">
        <v>5059.59</v>
      </c>
      <c r="I4455" s="6">
        <v>29689.26</v>
      </c>
      <c r="J4455" s="86"/>
      <c r="K4455" s="86"/>
      <c r="L4455" s="85"/>
      <c r="M4455" s="85"/>
      <c r="N4455" s="85"/>
      <c r="O4455" s="85"/>
      <c r="P4455" s="85"/>
      <c r="Q4455" s="1">
        <f t="shared" si="69"/>
        <v>29689.26</v>
      </c>
    </row>
    <row r="4456" spans="1:17" x14ac:dyDescent="0.25">
      <c r="A4456" s="83" t="s">
        <v>12124</v>
      </c>
      <c r="B4456" s="84" t="s">
        <v>19828</v>
      </c>
      <c r="C4456" s="7">
        <v>6569</v>
      </c>
      <c r="D4456" s="7">
        <v>104</v>
      </c>
      <c r="E4456" s="1">
        <v>42966.12</v>
      </c>
      <c r="F4456" s="1">
        <v>7685.7</v>
      </c>
      <c r="G4456" s="1">
        <v>9184.48</v>
      </c>
      <c r="H4456" s="1">
        <v>4578.38</v>
      </c>
      <c r="I4456" s="6">
        <v>21448.560000000001</v>
      </c>
      <c r="J4456" s="86"/>
      <c r="K4456" s="86"/>
      <c r="L4456" s="85"/>
      <c r="M4456" s="85"/>
      <c r="N4456" s="85"/>
      <c r="O4456" s="85"/>
      <c r="P4456" s="85"/>
      <c r="Q4456" s="1">
        <f t="shared" si="69"/>
        <v>21448.560000000001</v>
      </c>
    </row>
    <row r="4457" spans="1:17" x14ac:dyDescent="0.25">
      <c r="A4457" s="83" t="s">
        <v>12125</v>
      </c>
      <c r="B4457" s="84" t="s">
        <v>19829</v>
      </c>
      <c r="C4457" s="7">
        <v>11553</v>
      </c>
      <c r="D4457" s="7">
        <v>121</v>
      </c>
      <c r="E4457" s="1">
        <v>58059.839999999997</v>
      </c>
      <c r="F4457" s="1">
        <v>13516.97</v>
      </c>
      <c r="G4457" s="1">
        <v>10685.79</v>
      </c>
      <c r="H4457" s="1">
        <v>6186.74</v>
      </c>
      <c r="I4457" s="6">
        <v>30389.5</v>
      </c>
      <c r="J4457" s="86"/>
      <c r="K4457" s="86"/>
      <c r="L4457" s="85"/>
      <c r="M4457" s="85"/>
      <c r="N4457" s="85"/>
      <c r="O4457" s="85"/>
      <c r="P4457" s="85"/>
      <c r="Q4457" s="1">
        <f t="shared" si="69"/>
        <v>30389.5</v>
      </c>
    </row>
    <row r="4458" spans="1:17" x14ac:dyDescent="0.25">
      <c r="A4458" s="83" t="s">
        <v>12126</v>
      </c>
      <c r="B4458" s="84" t="s">
        <v>19830</v>
      </c>
      <c r="C4458" s="7">
        <v>10133</v>
      </c>
      <c r="D4458" s="7">
        <v>137</v>
      </c>
      <c r="E4458" s="1">
        <v>90482.17</v>
      </c>
      <c r="F4458" s="1">
        <v>11855.58</v>
      </c>
      <c r="G4458" s="1">
        <v>12098.78</v>
      </c>
      <c r="H4458" s="1">
        <v>9641.58</v>
      </c>
      <c r="I4458" s="6">
        <v>33595.94</v>
      </c>
      <c r="J4458" s="86"/>
      <c r="K4458" s="86"/>
      <c r="L4458" s="85"/>
      <c r="M4458" s="85"/>
      <c r="N4458" s="85"/>
      <c r="O4458" s="85"/>
      <c r="P4458" s="85"/>
      <c r="Q4458" s="1">
        <f t="shared" si="69"/>
        <v>33595.94</v>
      </c>
    </row>
    <row r="4459" spans="1:17" x14ac:dyDescent="0.25">
      <c r="A4459" s="83" t="s">
        <v>12127</v>
      </c>
      <c r="B4459" s="84" t="s">
        <v>19831</v>
      </c>
      <c r="C4459" s="7">
        <v>2032</v>
      </c>
      <c r="D4459" s="7">
        <v>27</v>
      </c>
      <c r="E4459" s="1">
        <v>5599.66</v>
      </c>
      <c r="F4459" s="1">
        <v>2377.4299999999998</v>
      </c>
      <c r="G4459" s="1">
        <v>2384.4299999999998</v>
      </c>
      <c r="H4459" s="1">
        <v>596.69000000000005</v>
      </c>
      <c r="I4459" s="6">
        <v>5358.55</v>
      </c>
      <c r="J4459" s="86"/>
      <c r="K4459" s="86"/>
      <c r="L4459" s="85"/>
      <c r="M4459" s="85"/>
      <c r="N4459" s="85"/>
      <c r="O4459" s="85"/>
      <c r="P4459" s="85"/>
      <c r="Q4459" s="1">
        <f t="shared" si="69"/>
        <v>5358.55</v>
      </c>
    </row>
    <row r="4460" spans="1:17" x14ac:dyDescent="0.25">
      <c r="A4460" s="83" t="s">
        <v>12128</v>
      </c>
      <c r="B4460" s="84" t="s">
        <v>19832</v>
      </c>
      <c r="C4460" s="7">
        <v>25688</v>
      </c>
      <c r="D4460" s="7">
        <v>316</v>
      </c>
      <c r="E4460" s="1">
        <v>135654.65</v>
      </c>
      <c r="F4460" s="1">
        <v>30054.87</v>
      </c>
      <c r="G4460" s="1">
        <v>27906.7</v>
      </c>
      <c r="H4460" s="1">
        <v>14455.07</v>
      </c>
      <c r="I4460" s="6">
        <v>72416.639999999999</v>
      </c>
      <c r="J4460" s="86"/>
      <c r="K4460" s="86"/>
      <c r="L4460" s="85"/>
      <c r="M4460" s="85"/>
      <c r="N4460" s="85"/>
      <c r="O4460" s="85"/>
      <c r="P4460" s="85"/>
      <c r="Q4460" s="1">
        <f t="shared" si="69"/>
        <v>72416.639999999999</v>
      </c>
    </row>
    <row r="4461" spans="1:17" x14ac:dyDescent="0.25">
      <c r="A4461" s="83" t="s">
        <v>12129</v>
      </c>
      <c r="B4461" s="84" t="s">
        <v>19833</v>
      </c>
      <c r="C4461" s="7">
        <v>216108</v>
      </c>
      <c r="D4461" s="7">
        <v>2521</v>
      </c>
      <c r="E4461" s="1">
        <v>5090779.79</v>
      </c>
      <c r="F4461" s="1">
        <v>252845.62</v>
      </c>
      <c r="G4461" s="1">
        <v>222635.35</v>
      </c>
      <c r="H4461" s="1">
        <v>542462.57999999996</v>
      </c>
      <c r="I4461" s="6">
        <v>1017943.55</v>
      </c>
      <c r="J4461" s="86"/>
      <c r="K4461" s="86"/>
      <c r="L4461" s="85"/>
      <c r="M4461" s="85"/>
      <c r="N4461" s="85"/>
      <c r="O4461" s="85"/>
      <c r="P4461" s="85"/>
      <c r="Q4461" s="1">
        <f t="shared" si="69"/>
        <v>1017943.55</v>
      </c>
    </row>
    <row r="4462" spans="1:17" x14ac:dyDescent="0.25">
      <c r="A4462" s="83" t="s">
        <v>12130</v>
      </c>
      <c r="B4462" s="84" t="s">
        <v>19834</v>
      </c>
      <c r="C4462" s="7">
        <v>14769</v>
      </c>
      <c r="D4462" s="7">
        <v>140</v>
      </c>
      <c r="E4462" s="1">
        <v>80268.33</v>
      </c>
      <c r="F4462" s="1">
        <v>17279.68</v>
      </c>
      <c r="G4462" s="1">
        <v>12363.73</v>
      </c>
      <c r="H4462" s="1">
        <v>8553.2199999999993</v>
      </c>
      <c r="I4462" s="6">
        <v>38196.629999999997</v>
      </c>
      <c r="J4462" s="86"/>
      <c r="K4462" s="86"/>
      <c r="L4462" s="85"/>
      <c r="M4462" s="85"/>
      <c r="N4462" s="85"/>
      <c r="O4462" s="85"/>
      <c r="P4462" s="85"/>
      <c r="Q4462" s="1">
        <f t="shared" si="69"/>
        <v>38196.629999999997</v>
      </c>
    </row>
    <row r="4463" spans="1:17" x14ac:dyDescent="0.25">
      <c r="A4463" s="83" t="s">
        <v>12131</v>
      </c>
      <c r="B4463" s="84" t="s">
        <v>19835</v>
      </c>
      <c r="C4463" s="7">
        <v>12007</v>
      </c>
      <c r="D4463" s="7">
        <v>125</v>
      </c>
      <c r="E4463" s="1">
        <v>47948.800000000003</v>
      </c>
      <c r="F4463" s="1">
        <v>14048.15</v>
      </c>
      <c r="G4463" s="1">
        <v>11039.04</v>
      </c>
      <c r="H4463" s="1">
        <v>5109.32</v>
      </c>
      <c r="I4463" s="6">
        <v>30196.51</v>
      </c>
      <c r="J4463" s="86"/>
      <c r="K4463" s="86"/>
      <c r="L4463" s="85"/>
      <c r="M4463" s="85"/>
      <c r="N4463" s="85"/>
      <c r="O4463" s="85"/>
      <c r="P4463" s="85"/>
      <c r="Q4463" s="1">
        <f t="shared" si="69"/>
        <v>30196.51</v>
      </c>
    </row>
    <row r="4464" spans="1:17" x14ac:dyDescent="0.25">
      <c r="A4464" s="83" t="s">
        <v>12132</v>
      </c>
      <c r="B4464" s="84" t="s">
        <v>19836</v>
      </c>
      <c r="C4464" s="7">
        <v>35283</v>
      </c>
      <c r="D4464" s="7">
        <v>279</v>
      </c>
      <c r="E4464" s="1">
        <v>120931.31</v>
      </c>
      <c r="F4464" s="1">
        <v>41280.980000000003</v>
      </c>
      <c r="G4464" s="1">
        <v>24639.14</v>
      </c>
      <c r="H4464" s="1">
        <v>12886.18</v>
      </c>
      <c r="I4464" s="6">
        <v>78806.3</v>
      </c>
      <c r="J4464" s="86"/>
      <c r="K4464" s="86"/>
      <c r="L4464" s="85"/>
      <c r="M4464" s="85"/>
      <c r="N4464" s="85"/>
      <c r="O4464" s="85"/>
      <c r="P4464" s="85"/>
      <c r="Q4464" s="1">
        <f t="shared" si="69"/>
        <v>78806.3</v>
      </c>
    </row>
    <row r="4465" spans="1:17" x14ac:dyDescent="0.25">
      <c r="A4465" s="83" t="s">
        <v>12133</v>
      </c>
      <c r="B4465" s="84" t="s">
        <v>19837</v>
      </c>
      <c r="C4465" s="7">
        <v>10289</v>
      </c>
      <c r="D4465" s="7">
        <v>152</v>
      </c>
      <c r="E4465" s="1">
        <v>64744.57</v>
      </c>
      <c r="F4465" s="1">
        <v>12038.1</v>
      </c>
      <c r="G4465" s="1">
        <v>13423.47</v>
      </c>
      <c r="H4465" s="1">
        <v>6899.04</v>
      </c>
      <c r="I4465" s="6">
        <v>32360.61</v>
      </c>
      <c r="J4465" s="86"/>
      <c r="K4465" s="86"/>
      <c r="L4465" s="85"/>
      <c r="M4465" s="85"/>
      <c r="N4465" s="85"/>
      <c r="O4465" s="85"/>
      <c r="P4465" s="85"/>
      <c r="Q4465" s="1">
        <f t="shared" si="69"/>
        <v>32360.61</v>
      </c>
    </row>
    <row r="4466" spans="1:17" x14ac:dyDescent="0.25">
      <c r="A4466" s="83" t="s">
        <v>12134</v>
      </c>
      <c r="B4466" s="84" t="s">
        <v>19838</v>
      </c>
      <c r="C4466" s="7">
        <v>16787</v>
      </c>
      <c r="D4466" s="7">
        <v>353</v>
      </c>
      <c r="E4466" s="1">
        <v>146577.22</v>
      </c>
      <c r="F4466" s="1">
        <v>19640.73</v>
      </c>
      <c r="G4466" s="1">
        <v>31174.25</v>
      </c>
      <c r="H4466" s="1">
        <v>15618.95</v>
      </c>
      <c r="I4466" s="6">
        <v>66433.929999999993</v>
      </c>
      <c r="J4466" s="86"/>
      <c r="K4466" s="86"/>
      <c r="L4466" s="85"/>
      <c r="M4466" s="85"/>
      <c r="N4466" s="85"/>
      <c r="O4466" s="85"/>
      <c r="P4466" s="85"/>
      <c r="Q4466" s="1">
        <f t="shared" si="69"/>
        <v>66433.929999999993</v>
      </c>
    </row>
    <row r="4467" spans="1:17" x14ac:dyDescent="0.25">
      <c r="A4467" s="83" t="s">
        <v>12135</v>
      </c>
      <c r="B4467" s="84" t="s">
        <v>19839</v>
      </c>
      <c r="C4467" s="7">
        <v>25994</v>
      </c>
      <c r="D4467" s="7">
        <v>355</v>
      </c>
      <c r="E4467" s="1">
        <v>308990.09000000003</v>
      </c>
      <c r="F4467" s="1">
        <v>30412.89</v>
      </c>
      <c r="G4467" s="1">
        <v>31350.87</v>
      </c>
      <c r="H4467" s="1">
        <v>32925.32</v>
      </c>
      <c r="I4467" s="6">
        <v>94689.08</v>
      </c>
      <c r="J4467" s="86"/>
      <c r="K4467" s="86"/>
      <c r="L4467" s="85"/>
      <c r="M4467" s="85"/>
      <c r="N4467" s="85"/>
      <c r="O4467" s="85"/>
      <c r="P4467" s="85"/>
      <c r="Q4467" s="1">
        <f t="shared" si="69"/>
        <v>94689.08</v>
      </c>
    </row>
    <row r="4468" spans="1:17" x14ac:dyDescent="0.25">
      <c r="A4468" s="83" t="s">
        <v>12136</v>
      </c>
      <c r="B4468" s="84" t="s">
        <v>19840</v>
      </c>
      <c r="C4468" s="7">
        <v>5325</v>
      </c>
      <c r="D4468" s="7">
        <v>109</v>
      </c>
      <c r="E4468" s="1">
        <v>42540.86</v>
      </c>
      <c r="F4468" s="1">
        <v>6230.23</v>
      </c>
      <c r="G4468" s="1">
        <v>9626.0400000000009</v>
      </c>
      <c r="H4468" s="1">
        <v>4533.0600000000004</v>
      </c>
      <c r="I4468" s="6">
        <v>20389.330000000002</v>
      </c>
      <c r="J4468" s="86"/>
      <c r="K4468" s="86"/>
      <c r="L4468" s="85"/>
      <c r="M4468" s="85"/>
      <c r="N4468" s="85"/>
      <c r="O4468" s="85"/>
      <c r="P4468" s="85"/>
      <c r="Q4468" s="1">
        <f t="shared" si="69"/>
        <v>20389.330000000002</v>
      </c>
    </row>
    <row r="4469" spans="1:17" x14ac:dyDescent="0.25">
      <c r="A4469" s="83" t="s">
        <v>12137</v>
      </c>
      <c r="B4469" s="84" t="s">
        <v>19841</v>
      </c>
      <c r="C4469" s="7">
        <v>95515</v>
      </c>
      <c r="D4469" s="7">
        <v>1185</v>
      </c>
      <c r="E4469" s="1">
        <v>740293.85</v>
      </c>
      <c r="F4469" s="1">
        <v>111752.22</v>
      </c>
      <c r="G4469" s="1">
        <v>104650.1</v>
      </c>
      <c r="H4469" s="1">
        <v>78884.13</v>
      </c>
      <c r="I4469" s="6">
        <v>295286.45</v>
      </c>
      <c r="J4469" s="86"/>
      <c r="K4469" s="86"/>
      <c r="L4469" s="85"/>
      <c r="M4469" s="85"/>
      <c r="N4469" s="85"/>
      <c r="O4469" s="85"/>
      <c r="P4469" s="85"/>
      <c r="Q4469" s="1">
        <f t="shared" si="69"/>
        <v>295286.45</v>
      </c>
    </row>
    <row r="4470" spans="1:17" x14ac:dyDescent="0.25">
      <c r="A4470" s="83" t="s">
        <v>12138</v>
      </c>
      <c r="B4470" s="84" t="s">
        <v>19842</v>
      </c>
      <c r="C4470" s="7">
        <v>7246</v>
      </c>
      <c r="D4470" s="7">
        <v>315</v>
      </c>
      <c r="E4470" s="1">
        <v>159967.38</v>
      </c>
      <c r="F4470" s="1">
        <v>8477.7900000000009</v>
      </c>
      <c r="G4470" s="1">
        <v>27818.38</v>
      </c>
      <c r="H4470" s="1">
        <v>17045.78</v>
      </c>
      <c r="I4470" s="6">
        <v>53341.95</v>
      </c>
      <c r="J4470" s="86"/>
      <c r="K4470" s="86"/>
      <c r="L4470" s="85"/>
      <c r="M4470" s="85"/>
      <c r="N4470" s="85"/>
      <c r="O4470" s="85"/>
      <c r="P4470" s="85"/>
      <c r="Q4470" s="1">
        <f t="shared" si="69"/>
        <v>53341.95</v>
      </c>
    </row>
    <row r="4471" spans="1:17" x14ac:dyDescent="0.25">
      <c r="A4471" s="83" t="s">
        <v>12139</v>
      </c>
      <c r="B4471" s="84" t="s">
        <v>19843</v>
      </c>
      <c r="C4471" s="7">
        <v>32839</v>
      </c>
      <c r="D4471" s="7">
        <v>366</v>
      </c>
      <c r="E4471" s="1">
        <v>122324.72</v>
      </c>
      <c r="F4471" s="1">
        <v>38421.519999999997</v>
      </c>
      <c r="G4471" s="1">
        <v>32322.31</v>
      </c>
      <c r="H4471" s="1">
        <v>13034.66</v>
      </c>
      <c r="I4471" s="6">
        <v>83778.490000000005</v>
      </c>
      <c r="J4471" s="86"/>
      <c r="K4471" s="86"/>
      <c r="L4471" s="85"/>
      <c r="M4471" s="85"/>
      <c r="N4471" s="85"/>
      <c r="O4471" s="85"/>
      <c r="P4471" s="85"/>
      <c r="Q4471" s="1">
        <f t="shared" si="69"/>
        <v>83778.490000000005</v>
      </c>
    </row>
    <row r="4472" spans="1:17" x14ac:dyDescent="0.25">
      <c r="A4472" s="83" t="s">
        <v>12140</v>
      </c>
      <c r="B4472" s="84" t="s">
        <v>19844</v>
      </c>
      <c r="C4472" s="7">
        <v>73095</v>
      </c>
      <c r="D4472" s="7">
        <v>1088</v>
      </c>
      <c r="E4472" s="1">
        <v>1044508.81</v>
      </c>
      <c r="F4472" s="1">
        <v>85520.9</v>
      </c>
      <c r="G4472" s="1">
        <v>96083.8</v>
      </c>
      <c r="H4472" s="1">
        <v>111300.62</v>
      </c>
      <c r="I4472" s="6">
        <v>292905.32</v>
      </c>
      <c r="J4472" s="86"/>
      <c r="K4472" s="86"/>
      <c r="L4472" s="85"/>
      <c r="M4472" s="85"/>
      <c r="N4472" s="85"/>
      <c r="O4472" s="85"/>
      <c r="P4472" s="85"/>
      <c r="Q4472" s="1">
        <f t="shared" si="69"/>
        <v>292905.32</v>
      </c>
    </row>
    <row r="4473" spans="1:17" x14ac:dyDescent="0.25">
      <c r="A4473" s="83" t="s">
        <v>12141</v>
      </c>
      <c r="B4473" s="84" t="s">
        <v>19845</v>
      </c>
      <c r="C4473" s="7">
        <v>7804</v>
      </c>
      <c r="D4473" s="7">
        <v>63</v>
      </c>
      <c r="E4473" s="1">
        <v>36654.949999999997</v>
      </c>
      <c r="F4473" s="1">
        <v>9130.66</v>
      </c>
      <c r="G4473" s="1">
        <v>5563.67</v>
      </c>
      <c r="H4473" s="1">
        <v>3905.87</v>
      </c>
      <c r="I4473" s="6">
        <v>18600.2</v>
      </c>
      <c r="J4473" s="86"/>
      <c r="K4473" s="86"/>
      <c r="L4473" s="85"/>
      <c r="M4473" s="85"/>
      <c r="N4473" s="85"/>
      <c r="O4473" s="85"/>
      <c r="P4473" s="85"/>
      <c r="Q4473" s="1">
        <f t="shared" si="69"/>
        <v>18600.2</v>
      </c>
    </row>
    <row r="4474" spans="1:17" x14ac:dyDescent="0.25">
      <c r="A4474" s="83" t="s">
        <v>12142</v>
      </c>
      <c r="B4474" s="84" t="s">
        <v>19846</v>
      </c>
      <c r="C4474" s="7">
        <v>17021</v>
      </c>
      <c r="D4474" s="7">
        <v>172</v>
      </c>
      <c r="E4474" s="1">
        <v>86336</v>
      </c>
      <c r="F4474" s="1">
        <v>19914.509999999998</v>
      </c>
      <c r="G4474" s="1">
        <v>15189.72</v>
      </c>
      <c r="H4474" s="1">
        <v>9199.7800000000007</v>
      </c>
      <c r="I4474" s="6">
        <v>44304.01</v>
      </c>
      <c r="J4474" s="86"/>
      <c r="K4474" s="86"/>
      <c r="L4474" s="85"/>
      <c r="M4474" s="85"/>
      <c r="N4474" s="85"/>
      <c r="O4474" s="85"/>
      <c r="P4474" s="85"/>
      <c r="Q4474" s="1">
        <f t="shared" si="69"/>
        <v>44304.01</v>
      </c>
    </row>
    <row r="4475" spans="1:17" x14ac:dyDescent="0.25">
      <c r="A4475" s="83" t="s">
        <v>12143</v>
      </c>
      <c r="B4475" s="84" t="s">
        <v>19847</v>
      </c>
      <c r="C4475" s="7">
        <v>459403</v>
      </c>
      <c r="D4475" s="7">
        <v>5649</v>
      </c>
      <c r="E4475" s="1">
        <v>4609060.54</v>
      </c>
      <c r="F4475" s="1">
        <v>537499.92000000004</v>
      </c>
      <c r="G4475" s="1">
        <v>498876.28</v>
      </c>
      <c r="H4475" s="1">
        <v>491131.62</v>
      </c>
      <c r="I4475" s="6">
        <v>1527507.82</v>
      </c>
      <c r="J4475" s="86"/>
      <c r="K4475" s="86"/>
      <c r="L4475" s="85"/>
      <c r="M4475" s="85"/>
      <c r="N4475" s="85"/>
      <c r="O4475" s="85"/>
      <c r="P4475" s="85"/>
      <c r="Q4475" s="1">
        <f t="shared" si="69"/>
        <v>1527507.82</v>
      </c>
    </row>
    <row r="4476" spans="1:17" x14ac:dyDescent="0.25">
      <c r="A4476" s="83" t="s">
        <v>12144</v>
      </c>
      <c r="B4476" s="84" t="s">
        <v>19848</v>
      </c>
      <c r="C4476" s="7">
        <v>510</v>
      </c>
      <c r="D4476" s="7">
        <v>17</v>
      </c>
      <c r="E4476" s="1">
        <v>4759.92</v>
      </c>
      <c r="F4476" s="1">
        <v>596.70000000000005</v>
      </c>
      <c r="G4476" s="1">
        <v>1501.31</v>
      </c>
      <c r="H4476" s="1">
        <v>507.21</v>
      </c>
      <c r="I4476" s="6">
        <v>2605.2199999999998</v>
      </c>
      <c r="J4476" s="86"/>
      <c r="K4476" s="86"/>
      <c r="L4476" s="85"/>
      <c r="M4476" s="85"/>
      <c r="N4476" s="85"/>
      <c r="O4476" s="85"/>
      <c r="P4476" s="85"/>
      <c r="Q4476" s="1">
        <f t="shared" si="69"/>
        <v>2605.2199999999998</v>
      </c>
    </row>
    <row r="4477" spans="1:17" x14ac:dyDescent="0.25">
      <c r="A4477" s="83" t="s">
        <v>12145</v>
      </c>
      <c r="B4477" s="84" t="s">
        <v>19849</v>
      </c>
      <c r="C4477" s="7">
        <v>3843</v>
      </c>
      <c r="D4477" s="7">
        <v>59</v>
      </c>
      <c r="E4477" s="1">
        <v>20814.349999999999</v>
      </c>
      <c r="F4477" s="1">
        <v>4496.3</v>
      </c>
      <c r="G4477" s="1">
        <v>5210.42</v>
      </c>
      <c r="H4477" s="1">
        <v>2217.94</v>
      </c>
      <c r="I4477" s="6">
        <v>11924.66</v>
      </c>
      <c r="J4477" s="86"/>
      <c r="K4477" s="86"/>
      <c r="L4477" s="85"/>
      <c r="M4477" s="85"/>
      <c r="N4477" s="85"/>
      <c r="O4477" s="85"/>
      <c r="P4477" s="85"/>
      <c r="Q4477" s="1">
        <f t="shared" si="69"/>
        <v>11924.66</v>
      </c>
    </row>
    <row r="4478" spans="1:17" x14ac:dyDescent="0.25">
      <c r="A4478" s="83" t="s">
        <v>12146</v>
      </c>
      <c r="B4478" s="84" t="s">
        <v>19850</v>
      </c>
      <c r="C4478" s="7">
        <v>15780</v>
      </c>
      <c r="D4478" s="7">
        <v>197</v>
      </c>
      <c r="E4478" s="1">
        <v>73179.490000000005</v>
      </c>
      <c r="F4478" s="1">
        <v>18462.54</v>
      </c>
      <c r="G4478" s="1">
        <v>17397.53</v>
      </c>
      <c r="H4478" s="1">
        <v>7797.85</v>
      </c>
      <c r="I4478" s="6">
        <v>43657.919999999998</v>
      </c>
      <c r="J4478" s="86"/>
      <c r="K4478" s="86"/>
      <c r="L4478" s="85"/>
      <c r="M4478" s="85"/>
      <c r="N4478" s="85"/>
      <c r="O4478" s="85"/>
      <c r="P4478" s="85"/>
      <c r="Q4478" s="1">
        <f t="shared" si="69"/>
        <v>43657.919999999998</v>
      </c>
    </row>
    <row r="4479" spans="1:17" x14ac:dyDescent="0.25">
      <c r="A4479" s="83" t="s">
        <v>12147</v>
      </c>
      <c r="B4479" s="84" t="s">
        <v>19851</v>
      </c>
      <c r="C4479" s="7">
        <v>1253</v>
      </c>
      <c r="D4479" s="7">
        <v>11</v>
      </c>
      <c r="E4479" s="1">
        <v>2361.0700000000002</v>
      </c>
      <c r="F4479" s="1">
        <v>1466.01</v>
      </c>
      <c r="G4479" s="1">
        <v>971.43</v>
      </c>
      <c r="H4479" s="1">
        <v>251.59</v>
      </c>
      <c r="I4479" s="6">
        <v>2689.03</v>
      </c>
      <c r="J4479" s="86"/>
      <c r="K4479" s="86"/>
      <c r="L4479" s="85"/>
      <c r="M4479" s="85"/>
      <c r="N4479" s="85"/>
      <c r="O4479" s="85"/>
      <c r="P4479" s="85"/>
      <c r="Q4479" s="1">
        <f t="shared" si="69"/>
        <v>2689.03</v>
      </c>
    </row>
    <row r="4480" spans="1:17" x14ac:dyDescent="0.25">
      <c r="A4480" s="83" t="s">
        <v>12148</v>
      </c>
      <c r="B4480" s="84" t="s">
        <v>19852</v>
      </c>
      <c r="C4480" s="7">
        <v>33129</v>
      </c>
      <c r="D4480" s="7">
        <v>567</v>
      </c>
      <c r="E4480" s="1">
        <v>188920.97</v>
      </c>
      <c r="F4480" s="1">
        <v>38760.82</v>
      </c>
      <c r="G4480" s="1">
        <v>50073.08</v>
      </c>
      <c r="H4480" s="1">
        <v>20131.02</v>
      </c>
      <c r="I4480" s="6">
        <v>108964.92</v>
      </c>
      <c r="J4480" s="86"/>
      <c r="K4480" s="86"/>
      <c r="L4480" s="85"/>
      <c r="M4480" s="85"/>
      <c r="N4480" s="85"/>
      <c r="O4480" s="85"/>
      <c r="P4480" s="85"/>
      <c r="Q4480" s="1">
        <f t="shared" si="69"/>
        <v>108964.92</v>
      </c>
    </row>
    <row r="4481" spans="1:17" x14ac:dyDescent="0.25">
      <c r="A4481" s="83" t="s">
        <v>12149</v>
      </c>
      <c r="B4481" s="84" t="s">
        <v>19853</v>
      </c>
      <c r="C4481" s="7">
        <v>25932</v>
      </c>
      <c r="D4481" s="7">
        <v>316</v>
      </c>
      <c r="E4481" s="1">
        <v>118301.33</v>
      </c>
      <c r="F4481" s="1">
        <v>30340.35</v>
      </c>
      <c r="G4481" s="1">
        <v>27906.7</v>
      </c>
      <c r="H4481" s="1">
        <v>12605.94</v>
      </c>
      <c r="I4481" s="6">
        <v>70852.990000000005</v>
      </c>
      <c r="J4481" s="86"/>
      <c r="K4481" s="86"/>
      <c r="L4481" s="85"/>
      <c r="M4481" s="85"/>
      <c r="N4481" s="85"/>
      <c r="O4481" s="85"/>
      <c r="P4481" s="85"/>
      <c r="Q4481" s="1">
        <f t="shared" si="69"/>
        <v>70852.990000000005</v>
      </c>
    </row>
    <row r="4482" spans="1:17" x14ac:dyDescent="0.25">
      <c r="A4482" s="83" t="s">
        <v>12150</v>
      </c>
      <c r="B4482" s="84" t="s">
        <v>19854</v>
      </c>
      <c r="C4482" s="7">
        <v>36464</v>
      </c>
      <c r="D4482" s="7">
        <v>574</v>
      </c>
      <c r="E4482" s="1">
        <v>273442.84999999998</v>
      </c>
      <c r="F4482" s="1">
        <v>42662.75</v>
      </c>
      <c r="G4482" s="1">
        <v>50691.27</v>
      </c>
      <c r="H4482" s="1">
        <v>29137.49</v>
      </c>
      <c r="I4482" s="6">
        <v>122491.51</v>
      </c>
      <c r="J4482" s="86"/>
      <c r="K4482" s="86"/>
      <c r="L4482" s="85"/>
      <c r="M4482" s="85"/>
      <c r="N4482" s="85"/>
      <c r="O4482" s="85"/>
      <c r="P4482" s="85"/>
      <c r="Q4482" s="1">
        <f t="shared" si="69"/>
        <v>122491.51</v>
      </c>
    </row>
    <row r="4483" spans="1:17" x14ac:dyDescent="0.25">
      <c r="A4483" s="83" t="s">
        <v>12151</v>
      </c>
      <c r="B4483" s="84" t="s">
        <v>19855</v>
      </c>
      <c r="C4483" s="7">
        <v>21753</v>
      </c>
      <c r="D4483" s="7">
        <v>278</v>
      </c>
      <c r="E4483" s="1">
        <v>205273.05</v>
      </c>
      <c r="F4483" s="1">
        <v>25450.94</v>
      </c>
      <c r="G4483" s="1">
        <v>24550.82</v>
      </c>
      <c r="H4483" s="1">
        <v>21873.46</v>
      </c>
      <c r="I4483" s="6">
        <v>71875.22</v>
      </c>
      <c r="J4483" s="86"/>
      <c r="K4483" s="86"/>
      <c r="L4483" s="85"/>
      <c r="M4483" s="85"/>
      <c r="N4483" s="85"/>
      <c r="O4483" s="85"/>
      <c r="P4483" s="85"/>
      <c r="Q4483" s="1">
        <f t="shared" si="69"/>
        <v>71875.22</v>
      </c>
    </row>
    <row r="4484" spans="1:17" x14ac:dyDescent="0.25">
      <c r="A4484" s="83" t="s">
        <v>12152</v>
      </c>
      <c r="B4484" s="84" t="s">
        <v>19856</v>
      </c>
      <c r="C4484" s="7">
        <v>32529</v>
      </c>
      <c r="D4484" s="7">
        <v>400</v>
      </c>
      <c r="E4484" s="1">
        <v>232565.75</v>
      </c>
      <c r="F4484" s="1">
        <v>38058.82</v>
      </c>
      <c r="G4484" s="1">
        <v>35324.93</v>
      </c>
      <c r="H4484" s="1">
        <v>24781.71</v>
      </c>
      <c r="I4484" s="6">
        <v>98165.46</v>
      </c>
      <c r="J4484" s="86"/>
      <c r="K4484" s="86"/>
      <c r="L4484" s="85"/>
      <c r="M4484" s="85"/>
      <c r="N4484" s="85"/>
      <c r="O4484" s="85"/>
      <c r="P4484" s="85"/>
      <c r="Q4484" s="1">
        <f t="shared" si="69"/>
        <v>98165.46</v>
      </c>
    </row>
    <row r="4485" spans="1:17" x14ac:dyDescent="0.25">
      <c r="A4485" s="83" t="s">
        <v>12153</v>
      </c>
      <c r="B4485" s="84" t="s">
        <v>19857</v>
      </c>
      <c r="C4485" s="7">
        <v>849</v>
      </c>
      <c r="D4485" s="7">
        <v>28</v>
      </c>
      <c r="E4485" s="1">
        <v>4566.28</v>
      </c>
      <c r="F4485" s="1">
        <v>993.33</v>
      </c>
      <c r="G4485" s="1">
        <v>2472.7399999999998</v>
      </c>
      <c r="H4485" s="1">
        <v>486.58</v>
      </c>
      <c r="I4485" s="6">
        <v>3952.65</v>
      </c>
      <c r="J4485" s="86"/>
      <c r="K4485" s="86"/>
      <c r="L4485" s="85"/>
      <c r="M4485" s="85"/>
      <c r="N4485" s="85"/>
      <c r="O4485" s="85"/>
      <c r="P4485" s="85"/>
      <c r="Q4485" s="1">
        <f t="shared" si="69"/>
        <v>3952.65</v>
      </c>
    </row>
    <row r="4486" spans="1:17" x14ac:dyDescent="0.25">
      <c r="A4486" s="83" t="s">
        <v>12154</v>
      </c>
      <c r="B4486" s="84" t="s">
        <v>19858</v>
      </c>
      <c r="C4486" s="7">
        <v>20538</v>
      </c>
      <c r="D4486" s="7">
        <v>153</v>
      </c>
      <c r="E4486" s="1">
        <v>46583.12</v>
      </c>
      <c r="F4486" s="1">
        <v>24029.39</v>
      </c>
      <c r="G4486" s="1">
        <v>13511.78</v>
      </c>
      <c r="H4486" s="1">
        <v>4963.8</v>
      </c>
      <c r="I4486" s="6">
        <v>42504.97</v>
      </c>
      <c r="J4486" s="86"/>
      <c r="K4486" s="86"/>
      <c r="L4486" s="85"/>
      <c r="M4486" s="85"/>
      <c r="N4486" s="85"/>
      <c r="O4486" s="85"/>
      <c r="P4486" s="85"/>
      <c r="Q4486" s="1">
        <f t="shared" si="69"/>
        <v>42504.97</v>
      </c>
    </row>
    <row r="4487" spans="1:17" x14ac:dyDescent="0.25">
      <c r="A4487" s="83" t="s">
        <v>12155</v>
      </c>
      <c r="B4487" s="84" t="s">
        <v>19859</v>
      </c>
      <c r="C4487" s="7">
        <v>3111</v>
      </c>
      <c r="D4487" s="7">
        <v>25</v>
      </c>
      <c r="E4487" s="1">
        <v>4882.79</v>
      </c>
      <c r="F4487" s="1">
        <v>3639.86</v>
      </c>
      <c r="G4487" s="1">
        <v>2207.81</v>
      </c>
      <c r="H4487" s="1">
        <v>520.29999999999995</v>
      </c>
      <c r="I4487" s="6">
        <v>6367.97</v>
      </c>
      <c r="J4487" s="86"/>
      <c r="K4487" s="86"/>
      <c r="L4487" s="85"/>
      <c r="M4487" s="85"/>
      <c r="N4487" s="85"/>
      <c r="O4487" s="85"/>
      <c r="P4487" s="85"/>
      <c r="Q4487" s="1">
        <f t="shared" si="69"/>
        <v>6367.97</v>
      </c>
    </row>
    <row r="4488" spans="1:17" x14ac:dyDescent="0.25">
      <c r="A4488" s="83" t="s">
        <v>12156</v>
      </c>
      <c r="B4488" s="84" t="s">
        <v>19860</v>
      </c>
      <c r="C4488" s="7">
        <v>34834</v>
      </c>
      <c r="D4488" s="7">
        <v>508</v>
      </c>
      <c r="E4488" s="1">
        <v>342337.29</v>
      </c>
      <c r="F4488" s="1">
        <v>40755.660000000003</v>
      </c>
      <c r="G4488" s="1">
        <v>44862.66</v>
      </c>
      <c r="H4488" s="1">
        <v>36478.730000000003</v>
      </c>
      <c r="I4488" s="6">
        <v>122097.05</v>
      </c>
      <c r="J4488" s="86"/>
      <c r="K4488" s="86"/>
      <c r="L4488" s="85"/>
      <c r="M4488" s="85"/>
      <c r="N4488" s="85"/>
      <c r="O4488" s="85"/>
      <c r="P4488" s="85"/>
      <c r="Q4488" s="1">
        <f t="shared" si="69"/>
        <v>122097.05</v>
      </c>
    </row>
    <row r="4489" spans="1:17" x14ac:dyDescent="0.25">
      <c r="A4489" s="83" t="s">
        <v>12157</v>
      </c>
      <c r="B4489" s="84" t="s">
        <v>19861</v>
      </c>
      <c r="C4489" s="7">
        <v>16270</v>
      </c>
      <c r="D4489" s="7">
        <v>275</v>
      </c>
      <c r="E4489" s="1">
        <v>121298.29</v>
      </c>
      <c r="F4489" s="1">
        <v>19035.84</v>
      </c>
      <c r="G4489" s="1">
        <v>24285.89</v>
      </c>
      <c r="H4489" s="1">
        <v>12925.29</v>
      </c>
      <c r="I4489" s="6">
        <v>56247.02</v>
      </c>
      <c r="J4489" s="86"/>
      <c r="K4489" s="86"/>
      <c r="L4489" s="85"/>
      <c r="M4489" s="85"/>
      <c r="N4489" s="85"/>
      <c r="O4489" s="85"/>
      <c r="P4489" s="85"/>
      <c r="Q4489" s="1">
        <f t="shared" si="69"/>
        <v>56247.02</v>
      </c>
    </row>
    <row r="4490" spans="1:17" x14ac:dyDescent="0.25">
      <c r="A4490" s="83" t="s">
        <v>12158</v>
      </c>
      <c r="B4490" s="84" t="s">
        <v>19862</v>
      </c>
      <c r="C4490" s="7">
        <v>16590</v>
      </c>
      <c r="D4490" s="7">
        <v>197</v>
      </c>
      <c r="E4490" s="1">
        <v>70334.98</v>
      </c>
      <c r="F4490" s="1">
        <v>19410.240000000002</v>
      </c>
      <c r="G4490" s="1">
        <v>17397.53</v>
      </c>
      <c r="H4490" s="1">
        <v>7494.74</v>
      </c>
      <c r="I4490" s="6">
        <v>44302.51</v>
      </c>
      <c r="J4490" s="86"/>
      <c r="K4490" s="86"/>
      <c r="L4490" s="85"/>
      <c r="M4490" s="85"/>
      <c r="N4490" s="85"/>
      <c r="O4490" s="85"/>
      <c r="P4490" s="85"/>
      <c r="Q4490" s="1">
        <f t="shared" si="69"/>
        <v>44302.51</v>
      </c>
    </row>
    <row r="4491" spans="1:17" x14ac:dyDescent="0.25">
      <c r="A4491" s="83" t="s">
        <v>12159</v>
      </c>
      <c r="B4491" s="84" t="s">
        <v>19863</v>
      </c>
      <c r="C4491" s="7">
        <v>6245</v>
      </c>
      <c r="D4491" s="7">
        <v>54</v>
      </c>
      <c r="E4491" s="1">
        <v>18210.34</v>
      </c>
      <c r="F4491" s="1">
        <v>7306.63</v>
      </c>
      <c r="G4491" s="1">
        <v>4768.8599999999997</v>
      </c>
      <c r="H4491" s="1">
        <v>1940.46</v>
      </c>
      <c r="I4491" s="6">
        <v>14015.95</v>
      </c>
      <c r="J4491" s="86"/>
      <c r="K4491" s="86"/>
      <c r="L4491" s="85"/>
      <c r="M4491" s="85"/>
      <c r="N4491" s="85"/>
      <c r="O4491" s="85"/>
      <c r="P4491" s="85"/>
      <c r="Q4491" s="1">
        <f t="shared" si="69"/>
        <v>14015.95</v>
      </c>
    </row>
    <row r="4492" spans="1:17" x14ac:dyDescent="0.25">
      <c r="A4492" s="83" t="s">
        <v>12160</v>
      </c>
      <c r="B4492" s="84" t="s">
        <v>19864</v>
      </c>
      <c r="C4492" s="7">
        <v>2296</v>
      </c>
      <c r="D4492" s="7">
        <v>12</v>
      </c>
      <c r="E4492" s="1">
        <v>4781.55</v>
      </c>
      <c r="F4492" s="1">
        <v>2686.31</v>
      </c>
      <c r="G4492" s="1">
        <v>1059.74</v>
      </c>
      <c r="H4492" s="1">
        <v>509.51</v>
      </c>
      <c r="I4492" s="6">
        <v>4255.5600000000004</v>
      </c>
      <c r="J4492" s="86"/>
      <c r="K4492" s="86"/>
      <c r="L4492" s="85"/>
      <c r="M4492" s="85"/>
      <c r="N4492" s="85"/>
      <c r="O4492" s="85"/>
      <c r="P4492" s="85"/>
      <c r="Q4492" s="1">
        <f t="shared" si="69"/>
        <v>4255.5600000000004</v>
      </c>
    </row>
    <row r="4493" spans="1:17" x14ac:dyDescent="0.25">
      <c r="A4493" s="83" t="s">
        <v>12161</v>
      </c>
      <c r="B4493" s="84" t="s">
        <v>19865</v>
      </c>
      <c r="C4493" s="7">
        <v>977</v>
      </c>
      <c r="D4493" s="7">
        <v>11</v>
      </c>
      <c r="E4493" s="1">
        <v>15679.39</v>
      </c>
      <c r="F4493" s="1">
        <v>1143.0899999999999</v>
      </c>
      <c r="G4493" s="1">
        <v>971.43</v>
      </c>
      <c r="H4493" s="1">
        <v>1670.76</v>
      </c>
      <c r="I4493" s="6">
        <v>3785.28</v>
      </c>
      <c r="J4493" s="86"/>
      <c r="K4493" s="86"/>
      <c r="L4493" s="85"/>
      <c r="M4493" s="85"/>
      <c r="N4493" s="85"/>
      <c r="O4493" s="85"/>
      <c r="P4493" s="85"/>
      <c r="Q4493" s="1">
        <f t="shared" si="69"/>
        <v>3785.28</v>
      </c>
    </row>
    <row r="4494" spans="1:17" x14ac:dyDescent="0.25">
      <c r="A4494" s="83" t="s">
        <v>12162</v>
      </c>
      <c r="B4494" s="84" t="s">
        <v>19866</v>
      </c>
      <c r="C4494" s="7">
        <v>1736</v>
      </c>
      <c r="D4494" s="7">
        <v>18</v>
      </c>
      <c r="E4494" s="1">
        <v>40379.08</v>
      </c>
      <c r="F4494" s="1">
        <v>2031.11</v>
      </c>
      <c r="G4494" s="1">
        <v>1589.62</v>
      </c>
      <c r="H4494" s="1">
        <v>4302.71</v>
      </c>
      <c r="I4494" s="6">
        <v>7923.44</v>
      </c>
      <c r="J4494" s="86"/>
      <c r="K4494" s="86"/>
      <c r="L4494" s="85"/>
      <c r="M4494" s="85"/>
      <c r="N4494" s="85"/>
      <c r="O4494" s="85"/>
      <c r="P4494" s="85"/>
      <c r="Q4494" s="1">
        <f t="shared" ref="Q4494:Q4557" si="70">I4494+P4494</f>
        <v>7923.44</v>
      </c>
    </row>
    <row r="4495" spans="1:17" x14ac:dyDescent="0.25">
      <c r="A4495" s="83" t="s">
        <v>12163</v>
      </c>
      <c r="B4495" s="84" t="s">
        <v>19867</v>
      </c>
      <c r="C4495" s="7">
        <v>942</v>
      </c>
      <c r="D4495" s="7">
        <v>21</v>
      </c>
      <c r="E4495" s="1">
        <v>13630.51</v>
      </c>
      <c r="F4495" s="1">
        <v>1102.1400000000001</v>
      </c>
      <c r="G4495" s="1">
        <v>1854.56</v>
      </c>
      <c r="H4495" s="1">
        <v>1452.44</v>
      </c>
      <c r="I4495" s="6">
        <v>4409.1400000000003</v>
      </c>
      <c r="J4495" s="86"/>
      <c r="K4495" s="86"/>
      <c r="L4495" s="85"/>
      <c r="M4495" s="85"/>
      <c r="N4495" s="85"/>
      <c r="O4495" s="85"/>
      <c r="P4495" s="85"/>
      <c r="Q4495" s="1">
        <f t="shared" si="70"/>
        <v>4409.1400000000003</v>
      </c>
    </row>
    <row r="4496" spans="1:17" x14ac:dyDescent="0.25">
      <c r="A4496" s="83" t="s">
        <v>12164</v>
      </c>
      <c r="B4496" s="84" t="s">
        <v>19868</v>
      </c>
      <c r="C4496" s="7">
        <v>1498</v>
      </c>
      <c r="D4496" s="7">
        <v>19</v>
      </c>
      <c r="E4496" s="1">
        <v>7294.13</v>
      </c>
      <c r="F4496" s="1">
        <v>1752.66</v>
      </c>
      <c r="G4496" s="1">
        <v>1677.94</v>
      </c>
      <c r="H4496" s="1">
        <v>777.25</v>
      </c>
      <c r="I4496" s="6">
        <v>4207.8500000000004</v>
      </c>
      <c r="J4496" s="86"/>
      <c r="K4496" s="86"/>
      <c r="L4496" s="85"/>
      <c r="M4496" s="85"/>
      <c r="N4496" s="85"/>
      <c r="O4496" s="85"/>
      <c r="P4496" s="85"/>
      <c r="Q4496" s="1">
        <f t="shared" si="70"/>
        <v>4207.8500000000004</v>
      </c>
    </row>
    <row r="4497" spans="1:17" x14ac:dyDescent="0.25">
      <c r="A4497" s="83" t="s">
        <v>12165</v>
      </c>
      <c r="B4497" s="84" t="s">
        <v>19869</v>
      </c>
      <c r="C4497" s="7">
        <v>1493</v>
      </c>
      <c r="D4497" s="7">
        <v>5</v>
      </c>
      <c r="E4497" s="1">
        <v>820.31</v>
      </c>
      <c r="F4497" s="1">
        <v>1746.81</v>
      </c>
      <c r="G4497" s="1">
        <v>441.56</v>
      </c>
      <c r="H4497" s="1">
        <v>87.41</v>
      </c>
      <c r="I4497" s="6">
        <v>2275.7800000000002</v>
      </c>
      <c r="J4497" s="86"/>
      <c r="K4497" s="86"/>
      <c r="L4497" s="85"/>
      <c r="M4497" s="85"/>
      <c r="N4497" s="85"/>
      <c r="O4497" s="85"/>
      <c r="P4497" s="85"/>
      <c r="Q4497" s="1">
        <f t="shared" si="70"/>
        <v>2275.7800000000002</v>
      </c>
    </row>
    <row r="4498" spans="1:17" x14ac:dyDescent="0.25">
      <c r="A4498" s="83" t="s">
        <v>12166</v>
      </c>
      <c r="B4498" s="84" t="s">
        <v>19870</v>
      </c>
      <c r="C4498" s="7">
        <v>11158</v>
      </c>
      <c r="D4498" s="7">
        <v>93</v>
      </c>
      <c r="E4498" s="1">
        <v>56940.25</v>
      </c>
      <c r="F4498" s="1">
        <v>13054.82</v>
      </c>
      <c r="G4498" s="1">
        <v>8213.0499999999993</v>
      </c>
      <c r="H4498" s="1">
        <v>6067.43</v>
      </c>
      <c r="I4498" s="6">
        <v>27335.3</v>
      </c>
      <c r="J4498" s="86"/>
      <c r="K4498" s="86"/>
      <c r="L4498" s="85"/>
      <c r="M4498" s="85"/>
      <c r="N4498" s="85"/>
      <c r="O4498" s="85"/>
      <c r="P4498" s="85"/>
      <c r="Q4498" s="1">
        <f t="shared" si="70"/>
        <v>27335.3</v>
      </c>
    </row>
    <row r="4499" spans="1:17" x14ac:dyDescent="0.25">
      <c r="A4499" s="83" t="s">
        <v>12167</v>
      </c>
      <c r="B4499" s="84" t="s">
        <v>19871</v>
      </c>
      <c r="C4499" s="7">
        <v>13431</v>
      </c>
      <c r="D4499" s="7">
        <v>148</v>
      </c>
      <c r="E4499" s="1">
        <v>85546.93</v>
      </c>
      <c r="F4499" s="1">
        <v>15714.22</v>
      </c>
      <c r="G4499" s="1">
        <v>13070.22</v>
      </c>
      <c r="H4499" s="1">
        <v>9115.7000000000007</v>
      </c>
      <c r="I4499" s="6">
        <v>37900.14</v>
      </c>
      <c r="J4499" s="86"/>
      <c r="K4499" s="86"/>
      <c r="L4499" s="85"/>
      <c r="M4499" s="85"/>
      <c r="N4499" s="85"/>
      <c r="O4499" s="85"/>
      <c r="P4499" s="85"/>
      <c r="Q4499" s="1">
        <f t="shared" si="70"/>
        <v>37900.14</v>
      </c>
    </row>
    <row r="4500" spans="1:17" x14ac:dyDescent="0.25">
      <c r="A4500" s="83" t="s">
        <v>12168</v>
      </c>
      <c r="B4500" s="84" t="s">
        <v>19872</v>
      </c>
      <c r="C4500" s="7">
        <v>384</v>
      </c>
      <c r="D4500" s="7">
        <v>3</v>
      </c>
      <c r="E4500" s="1">
        <v>594.85</v>
      </c>
      <c r="F4500" s="1">
        <v>449.28</v>
      </c>
      <c r="G4500" s="1">
        <v>264.94</v>
      </c>
      <c r="H4500" s="1">
        <v>63.38</v>
      </c>
      <c r="I4500" s="6">
        <v>777.6</v>
      </c>
      <c r="J4500" s="86"/>
      <c r="K4500" s="86"/>
      <c r="L4500" s="85"/>
      <c r="M4500" s="85"/>
      <c r="N4500" s="85"/>
      <c r="O4500" s="85"/>
      <c r="P4500" s="85"/>
      <c r="Q4500" s="1">
        <f t="shared" si="70"/>
        <v>777.6</v>
      </c>
    </row>
    <row r="4501" spans="1:17" x14ac:dyDescent="0.25">
      <c r="A4501" s="83" t="s">
        <v>12169</v>
      </c>
      <c r="B4501" s="84" t="s">
        <v>19873</v>
      </c>
      <c r="C4501" s="7">
        <v>970</v>
      </c>
      <c r="D4501" s="7">
        <v>12</v>
      </c>
      <c r="E4501" s="1">
        <v>2015.05</v>
      </c>
      <c r="F4501" s="1">
        <v>1134.9000000000001</v>
      </c>
      <c r="G4501" s="1">
        <v>1059.74</v>
      </c>
      <c r="H4501" s="1">
        <v>214.72</v>
      </c>
      <c r="I4501" s="6">
        <v>2409.36</v>
      </c>
      <c r="J4501" s="86"/>
      <c r="K4501" s="86"/>
      <c r="L4501" s="85"/>
      <c r="M4501" s="85"/>
      <c r="N4501" s="85"/>
      <c r="O4501" s="85"/>
      <c r="P4501" s="85"/>
      <c r="Q4501" s="1">
        <f t="shared" si="70"/>
        <v>2409.36</v>
      </c>
    </row>
    <row r="4502" spans="1:17" x14ac:dyDescent="0.25">
      <c r="A4502" s="83" t="s">
        <v>12170</v>
      </c>
      <c r="B4502" s="84" t="s">
        <v>19874</v>
      </c>
      <c r="C4502" s="7">
        <v>755</v>
      </c>
      <c r="D4502" s="7">
        <v>12</v>
      </c>
      <c r="E4502" s="1">
        <v>3334.17</v>
      </c>
      <c r="F4502" s="1">
        <v>883.34</v>
      </c>
      <c r="G4502" s="1">
        <v>1059.74</v>
      </c>
      <c r="H4502" s="1">
        <v>355.28</v>
      </c>
      <c r="I4502" s="6">
        <v>2298.36</v>
      </c>
      <c r="J4502" s="86"/>
      <c r="K4502" s="86"/>
      <c r="L4502" s="85"/>
      <c r="M4502" s="85"/>
      <c r="N4502" s="85"/>
      <c r="O4502" s="85"/>
      <c r="P4502" s="85"/>
      <c r="Q4502" s="1">
        <f t="shared" si="70"/>
        <v>2298.36</v>
      </c>
    </row>
    <row r="4503" spans="1:17" x14ac:dyDescent="0.25">
      <c r="A4503" s="83" t="s">
        <v>12171</v>
      </c>
      <c r="B4503" s="84" t="s">
        <v>19875</v>
      </c>
      <c r="C4503" s="7">
        <v>2223</v>
      </c>
      <c r="D4503" s="7">
        <v>16</v>
      </c>
      <c r="E4503" s="1">
        <v>46537.67</v>
      </c>
      <c r="F4503" s="1">
        <v>2600.9</v>
      </c>
      <c r="G4503" s="1">
        <v>1413</v>
      </c>
      <c r="H4503" s="1">
        <v>4958.95</v>
      </c>
      <c r="I4503" s="6">
        <v>8972.85</v>
      </c>
      <c r="J4503" s="86"/>
      <c r="K4503" s="86"/>
      <c r="L4503" s="85"/>
      <c r="M4503" s="85"/>
      <c r="N4503" s="85"/>
      <c r="O4503" s="85"/>
      <c r="P4503" s="85"/>
      <c r="Q4503" s="1">
        <f t="shared" si="70"/>
        <v>8972.85</v>
      </c>
    </row>
    <row r="4504" spans="1:17" x14ac:dyDescent="0.25">
      <c r="A4504" s="83" t="s">
        <v>12172</v>
      </c>
      <c r="B4504" s="84" t="s">
        <v>19876</v>
      </c>
      <c r="C4504" s="7">
        <v>1113</v>
      </c>
      <c r="D4504" s="7">
        <v>11</v>
      </c>
      <c r="E4504" s="1">
        <v>1716.83</v>
      </c>
      <c r="F4504" s="1">
        <v>1302.21</v>
      </c>
      <c r="G4504" s="1">
        <v>971.43</v>
      </c>
      <c r="H4504" s="1">
        <v>182.94</v>
      </c>
      <c r="I4504" s="6">
        <v>2456.58</v>
      </c>
      <c r="J4504" s="86"/>
      <c r="K4504" s="86"/>
      <c r="L4504" s="85"/>
      <c r="M4504" s="85"/>
      <c r="N4504" s="85"/>
      <c r="O4504" s="85"/>
      <c r="P4504" s="85"/>
      <c r="Q4504" s="1">
        <f t="shared" si="70"/>
        <v>2456.58</v>
      </c>
    </row>
    <row r="4505" spans="1:17" x14ac:dyDescent="0.25">
      <c r="A4505" s="83" t="s">
        <v>12173</v>
      </c>
      <c r="B4505" s="84" t="s">
        <v>19877</v>
      </c>
      <c r="C4505" s="7">
        <v>850</v>
      </c>
      <c r="D4505" s="7">
        <v>10</v>
      </c>
      <c r="E4505" s="1">
        <v>1601.86</v>
      </c>
      <c r="F4505" s="1">
        <v>994.5</v>
      </c>
      <c r="G4505" s="1">
        <v>883.12</v>
      </c>
      <c r="H4505" s="1">
        <v>170.69</v>
      </c>
      <c r="I4505" s="6">
        <v>2048.31</v>
      </c>
      <c r="J4505" s="86"/>
      <c r="K4505" s="86"/>
      <c r="L4505" s="85"/>
      <c r="M4505" s="85"/>
      <c r="N4505" s="85"/>
      <c r="O4505" s="85"/>
      <c r="P4505" s="85"/>
      <c r="Q4505" s="1">
        <f t="shared" si="70"/>
        <v>2048.31</v>
      </c>
    </row>
    <row r="4506" spans="1:17" x14ac:dyDescent="0.25">
      <c r="A4506" s="83" t="s">
        <v>12174</v>
      </c>
      <c r="B4506" s="84" t="s">
        <v>19878</v>
      </c>
      <c r="C4506" s="7">
        <v>735</v>
      </c>
      <c r="D4506" s="7">
        <v>2</v>
      </c>
      <c r="E4506" s="1">
        <v>1469.51</v>
      </c>
      <c r="F4506" s="1">
        <v>859.94</v>
      </c>
      <c r="G4506" s="1">
        <v>176.62</v>
      </c>
      <c r="H4506" s="1">
        <v>156.58000000000001</v>
      </c>
      <c r="I4506" s="6">
        <v>1193.1400000000001</v>
      </c>
      <c r="J4506" s="86"/>
      <c r="K4506" s="86"/>
      <c r="L4506" s="85"/>
      <c r="M4506" s="85"/>
      <c r="N4506" s="85"/>
      <c r="O4506" s="85"/>
      <c r="P4506" s="85"/>
      <c r="Q4506" s="1">
        <f t="shared" si="70"/>
        <v>1193.1400000000001</v>
      </c>
    </row>
    <row r="4507" spans="1:17" x14ac:dyDescent="0.25">
      <c r="A4507" s="83" t="s">
        <v>12175</v>
      </c>
      <c r="B4507" s="84" t="s">
        <v>19879</v>
      </c>
      <c r="C4507" s="7">
        <v>1499</v>
      </c>
      <c r="D4507" s="7">
        <v>90</v>
      </c>
      <c r="E4507" s="1">
        <v>158259.93</v>
      </c>
      <c r="F4507" s="1">
        <v>1753.82</v>
      </c>
      <c r="G4507" s="1">
        <v>7948.11</v>
      </c>
      <c r="H4507" s="1">
        <v>16863.84</v>
      </c>
      <c r="I4507" s="6">
        <v>26565.77</v>
      </c>
      <c r="J4507" s="86"/>
      <c r="K4507" s="86"/>
      <c r="L4507" s="85"/>
      <c r="M4507" s="85"/>
      <c r="N4507" s="85"/>
      <c r="O4507" s="85"/>
      <c r="P4507" s="85"/>
      <c r="Q4507" s="1">
        <f t="shared" si="70"/>
        <v>26565.77</v>
      </c>
    </row>
    <row r="4508" spans="1:17" x14ac:dyDescent="0.25">
      <c r="A4508" s="83" t="s">
        <v>12176</v>
      </c>
      <c r="B4508" s="84" t="s">
        <v>19880</v>
      </c>
      <c r="C4508" s="7">
        <v>1271</v>
      </c>
      <c r="D4508" s="7">
        <v>1</v>
      </c>
      <c r="E4508" s="1">
        <v>373.23</v>
      </c>
      <c r="F4508" s="1">
        <v>1487.06</v>
      </c>
      <c r="G4508" s="1">
        <v>88.31</v>
      </c>
      <c r="H4508" s="1">
        <v>39.770000000000003</v>
      </c>
      <c r="I4508" s="6">
        <v>1615.14</v>
      </c>
      <c r="J4508" s="86"/>
      <c r="K4508" s="86"/>
      <c r="L4508" s="85"/>
      <c r="M4508" s="85"/>
      <c r="N4508" s="85"/>
      <c r="O4508" s="85"/>
      <c r="P4508" s="85"/>
      <c r="Q4508" s="1">
        <f t="shared" si="70"/>
        <v>1615.14</v>
      </c>
    </row>
    <row r="4509" spans="1:17" x14ac:dyDescent="0.25">
      <c r="A4509" s="83" t="s">
        <v>12177</v>
      </c>
      <c r="B4509" s="84" t="s">
        <v>19881</v>
      </c>
      <c r="C4509" s="7">
        <v>14089</v>
      </c>
      <c r="D4509" s="7">
        <v>131</v>
      </c>
      <c r="E4509" s="1">
        <v>112422.94</v>
      </c>
      <c r="F4509" s="1">
        <v>16484.080000000002</v>
      </c>
      <c r="G4509" s="1">
        <v>11568.91</v>
      </c>
      <c r="H4509" s="1">
        <v>11979.54</v>
      </c>
      <c r="I4509" s="6">
        <v>40032.53</v>
      </c>
      <c r="J4509" s="86"/>
      <c r="K4509" s="86"/>
      <c r="L4509" s="85"/>
      <c r="M4509" s="85"/>
      <c r="N4509" s="85"/>
      <c r="O4509" s="85"/>
      <c r="P4509" s="85"/>
      <c r="Q4509" s="1">
        <f t="shared" si="70"/>
        <v>40032.53</v>
      </c>
    </row>
    <row r="4510" spans="1:17" x14ac:dyDescent="0.25">
      <c r="A4510" s="83" t="s">
        <v>12178</v>
      </c>
      <c r="B4510" s="84" t="s">
        <v>19882</v>
      </c>
      <c r="C4510" s="7">
        <v>2589</v>
      </c>
      <c r="D4510" s="7">
        <v>6</v>
      </c>
      <c r="E4510" s="1">
        <v>1198.8399999999999</v>
      </c>
      <c r="F4510" s="1">
        <v>3029.12</v>
      </c>
      <c r="G4510" s="1">
        <v>529.87</v>
      </c>
      <c r="H4510" s="1">
        <v>127.74</v>
      </c>
      <c r="I4510" s="6">
        <v>3686.73</v>
      </c>
      <c r="J4510" s="86"/>
      <c r="K4510" s="86"/>
      <c r="L4510" s="85"/>
      <c r="M4510" s="85"/>
      <c r="N4510" s="85"/>
      <c r="O4510" s="85"/>
      <c r="P4510" s="85"/>
      <c r="Q4510" s="1">
        <f t="shared" si="70"/>
        <v>3686.73</v>
      </c>
    </row>
    <row r="4511" spans="1:17" x14ac:dyDescent="0.25">
      <c r="A4511" s="83" t="s">
        <v>12179</v>
      </c>
      <c r="B4511" s="84" t="s">
        <v>19883</v>
      </c>
      <c r="C4511" s="7">
        <v>958</v>
      </c>
      <c r="D4511" s="7">
        <v>5</v>
      </c>
      <c r="E4511" s="1">
        <v>858.96</v>
      </c>
      <c r="F4511" s="1">
        <v>1120.8599999999999</v>
      </c>
      <c r="G4511" s="1">
        <v>441.56</v>
      </c>
      <c r="H4511" s="1">
        <v>91.53</v>
      </c>
      <c r="I4511" s="6">
        <v>1653.95</v>
      </c>
      <c r="J4511" s="86"/>
      <c r="K4511" s="86"/>
      <c r="L4511" s="85"/>
      <c r="M4511" s="85"/>
      <c r="N4511" s="85"/>
      <c r="O4511" s="85"/>
      <c r="P4511" s="85"/>
      <c r="Q4511" s="1">
        <f t="shared" si="70"/>
        <v>1653.95</v>
      </c>
    </row>
    <row r="4512" spans="1:17" x14ac:dyDescent="0.25">
      <c r="A4512" s="83" t="s">
        <v>12180</v>
      </c>
      <c r="B4512" s="84" t="s">
        <v>19884</v>
      </c>
      <c r="C4512" s="7">
        <v>1340</v>
      </c>
      <c r="D4512" s="7">
        <v>9</v>
      </c>
      <c r="E4512" s="1">
        <v>81266.95</v>
      </c>
      <c r="F4512" s="1">
        <v>1567.79</v>
      </c>
      <c r="G4512" s="1">
        <v>794.81</v>
      </c>
      <c r="H4512" s="1">
        <v>8659.6299999999992</v>
      </c>
      <c r="I4512" s="6">
        <v>11022.23</v>
      </c>
      <c r="J4512" s="86"/>
      <c r="K4512" s="86"/>
      <c r="L4512" s="85"/>
      <c r="M4512" s="85"/>
      <c r="N4512" s="85"/>
      <c r="O4512" s="85"/>
      <c r="P4512" s="85"/>
      <c r="Q4512" s="1">
        <f t="shared" si="70"/>
        <v>11022.23</v>
      </c>
    </row>
    <row r="4513" spans="1:17" x14ac:dyDescent="0.25">
      <c r="A4513" s="83" t="s">
        <v>12181</v>
      </c>
      <c r="B4513" s="84" t="s">
        <v>19885</v>
      </c>
      <c r="C4513" s="7">
        <v>1204</v>
      </c>
      <c r="D4513" s="7">
        <v>20</v>
      </c>
      <c r="E4513" s="1">
        <v>3345.54</v>
      </c>
      <c r="F4513" s="1">
        <v>1408.67</v>
      </c>
      <c r="G4513" s="1">
        <v>1766.25</v>
      </c>
      <c r="H4513" s="1">
        <v>356.5</v>
      </c>
      <c r="I4513" s="6">
        <v>3531.42</v>
      </c>
      <c r="J4513" s="86"/>
      <c r="K4513" s="86"/>
      <c r="L4513" s="85"/>
      <c r="M4513" s="85"/>
      <c r="N4513" s="85"/>
      <c r="O4513" s="85"/>
      <c r="P4513" s="85"/>
      <c r="Q4513" s="1">
        <f t="shared" si="70"/>
        <v>3531.42</v>
      </c>
    </row>
    <row r="4514" spans="1:17" x14ac:dyDescent="0.25">
      <c r="A4514" s="83" t="s">
        <v>12182</v>
      </c>
      <c r="B4514" s="84" t="s">
        <v>19886</v>
      </c>
      <c r="C4514" s="7">
        <v>5644</v>
      </c>
      <c r="D4514" s="7">
        <v>54</v>
      </c>
      <c r="E4514" s="1">
        <v>15568.15</v>
      </c>
      <c r="F4514" s="1">
        <v>6603.46</v>
      </c>
      <c r="G4514" s="1">
        <v>4768.8599999999997</v>
      </c>
      <c r="H4514" s="1">
        <v>1658.91</v>
      </c>
      <c r="I4514" s="6">
        <v>13031.23</v>
      </c>
      <c r="J4514" s="86"/>
      <c r="K4514" s="86"/>
      <c r="L4514" s="85"/>
      <c r="M4514" s="85"/>
      <c r="N4514" s="85"/>
      <c r="O4514" s="85"/>
      <c r="P4514" s="85"/>
      <c r="Q4514" s="1">
        <f t="shared" si="70"/>
        <v>13031.23</v>
      </c>
    </row>
    <row r="4515" spans="1:17" x14ac:dyDescent="0.25">
      <c r="A4515" s="83" t="s">
        <v>12183</v>
      </c>
      <c r="B4515" s="84" t="s">
        <v>19887</v>
      </c>
      <c r="C4515" s="7">
        <v>1100</v>
      </c>
      <c r="D4515" s="7">
        <v>6</v>
      </c>
      <c r="E4515" s="1">
        <v>1785.3</v>
      </c>
      <c r="F4515" s="1">
        <v>1287</v>
      </c>
      <c r="G4515" s="1">
        <v>529.87</v>
      </c>
      <c r="H4515" s="1">
        <v>190.24</v>
      </c>
      <c r="I4515" s="6">
        <v>2007.11</v>
      </c>
      <c r="J4515" s="86"/>
      <c r="K4515" s="86"/>
      <c r="L4515" s="85"/>
      <c r="M4515" s="85"/>
      <c r="N4515" s="85"/>
      <c r="O4515" s="85"/>
      <c r="P4515" s="85"/>
      <c r="Q4515" s="1">
        <f t="shared" si="70"/>
        <v>2007.11</v>
      </c>
    </row>
    <row r="4516" spans="1:17" x14ac:dyDescent="0.25">
      <c r="A4516" s="83" t="s">
        <v>12184</v>
      </c>
      <c r="B4516" s="84" t="s">
        <v>19888</v>
      </c>
      <c r="C4516" s="7">
        <v>3075</v>
      </c>
      <c r="D4516" s="7">
        <v>32</v>
      </c>
      <c r="E4516" s="1">
        <v>10699.59</v>
      </c>
      <c r="F4516" s="1">
        <v>3597.74</v>
      </c>
      <c r="G4516" s="1">
        <v>2825.99</v>
      </c>
      <c r="H4516" s="1">
        <v>1140.1300000000001</v>
      </c>
      <c r="I4516" s="6">
        <v>7563.86</v>
      </c>
      <c r="J4516" s="86"/>
      <c r="K4516" s="86"/>
      <c r="L4516" s="85"/>
      <c r="M4516" s="85"/>
      <c r="N4516" s="85"/>
      <c r="O4516" s="85"/>
      <c r="P4516" s="85"/>
      <c r="Q4516" s="1">
        <f t="shared" si="70"/>
        <v>7563.86</v>
      </c>
    </row>
    <row r="4517" spans="1:17" x14ac:dyDescent="0.25">
      <c r="A4517" s="83" t="s">
        <v>12185</v>
      </c>
      <c r="B4517" s="84" t="s">
        <v>19889</v>
      </c>
      <c r="C4517" s="7">
        <v>1070</v>
      </c>
      <c r="D4517" s="7">
        <v>7</v>
      </c>
      <c r="E4517" s="1">
        <v>1108.3399999999999</v>
      </c>
      <c r="F4517" s="1">
        <v>1251.9000000000001</v>
      </c>
      <c r="G4517" s="1">
        <v>618.17999999999995</v>
      </c>
      <c r="H4517" s="1">
        <v>118.1</v>
      </c>
      <c r="I4517" s="6">
        <v>1988.18</v>
      </c>
      <c r="J4517" s="86"/>
      <c r="K4517" s="86"/>
      <c r="L4517" s="85"/>
      <c r="M4517" s="85"/>
      <c r="N4517" s="85"/>
      <c r="O4517" s="85"/>
      <c r="P4517" s="85"/>
      <c r="Q4517" s="1">
        <f t="shared" si="70"/>
        <v>1988.18</v>
      </c>
    </row>
    <row r="4518" spans="1:17" x14ac:dyDescent="0.25">
      <c r="A4518" s="83" t="s">
        <v>12186</v>
      </c>
      <c r="B4518" s="84" t="s">
        <v>19890</v>
      </c>
      <c r="C4518" s="7">
        <v>1668</v>
      </c>
      <c r="D4518" s="7">
        <v>8</v>
      </c>
      <c r="E4518" s="1">
        <v>18694.55</v>
      </c>
      <c r="F4518" s="1">
        <v>1951.55</v>
      </c>
      <c r="G4518" s="1">
        <v>706.5</v>
      </c>
      <c r="H4518" s="1">
        <v>1992.05</v>
      </c>
      <c r="I4518" s="6">
        <v>4650.1000000000004</v>
      </c>
      <c r="J4518" s="86"/>
      <c r="K4518" s="86"/>
      <c r="L4518" s="85"/>
      <c r="M4518" s="85"/>
      <c r="N4518" s="85"/>
      <c r="O4518" s="85"/>
      <c r="P4518" s="85"/>
      <c r="Q4518" s="1">
        <f t="shared" si="70"/>
        <v>4650.1000000000004</v>
      </c>
    </row>
    <row r="4519" spans="1:17" x14ac:dyDescent="0.25">
      <c r="A4519" s="83" t="s">
        <v>12187</v>
      </c>
      <c r="B4519" s="84" t="s">
        <v>19891</v>
      </c>
      <c r="C4519" s="7">
        <v>472</v>
      </c>
      <c r="D4519" s="7">
        <v>16</v>
      </c>
      <c r="E4519" s="1">
        <v>35172.199999999997</v>
      </c>
      <c r="F4519" s="1">
        <v>552.24</v>
      </c>
      <c r="G4519" s="1">
        <v>1413</v>
      </c>
      <c r="H4519" s="1">
        <v>3747.87</v>
      </c>
      <c r="I4519" s="6">
        <v>5713.11</v>
      </c>
      <c r="J4519" s="86"/>
      <c r="K4519" s="86"/>
      <c r="L4519" s="85"/>
      <c r="M4519" s="85"/>
      <c r="N4519" s="85"/>
      <c r="O4519" s="85"/>
      <c r="P4519" s="85"/>
      <c r="Q4519" s="1">
        <f t="shared" si="70"/>
        <v>5713.11</v>
      </c>
    </row>
    <row r="4520" spans="1:17" x14ac:dyDescent="0.25">
      <c r="A4520" s="83" t="s">
        <v>12188</v>
      </c>
      <c r="B4520" s="84" t="s">
        <v>19892</v>
      </c>
      <c r="C4520" s="7">
        <v>1109</v>
      </c>
      <c r="D4520" s="7">
        <v>16</v>
      </c>
      <c r="E4520" s="1">
        <v>3483.88</v>
      </c>
      <c r="F4520" s="1">
        <v>1297.53</v>
      </c>
      <c r="G4520" s="1">
        <v>1413</v>
      </c>
      <c r="H4520" s="1">
        <v>371.23</v>
      </c>
      <c r="I4520" s="6">
        <v>3081.76</v>
      </c>
      <c r="J4520" s="86"/>
      <c r="K4520" s="86"/>
      <c r="L4520" s="85"/>
      <c r="M4520" s="85"/>
      <c r="N4520" s="85"/>
      <c r="O4520" s="85"/>
      <c r="P4520" s="85"/>
      <c r="Q4520" s="1">
        <f t="shared" si="70"/>
        <v>3081.76</v>
      </c>
    </row>
    <row r="4521" spans="1:17" x14ac:dyDescent="0.25">
      <c r="A4521" s="83" t="s">
        <v>12189</v>
      </c>
      <c r="B4521" s="84" t="s">
        <v>19893</v>
      </c>
      <c r="C4521" s="7">
        <v>1103</v>
      </c>
      <c r="D4521" s="7">
        <v>22</v>
      </c>
      <c r="E4521" s="1">
        <v>3761.86</v>
      </c>
      <c r="F4521" s="1">
        <v>1290.5</v>
      </c>
      <c r="G4521" s="1">
        <v>1942.87</v>
      </c>
      <c r="H4521" s="1">
        <v>400.86</v>
      </c>
      <c r="I4521" s="6">
        <v>3634.23</v>
      </c>
      <c r="J4521" s="86"/>
      <c r="K4521" s="86"/>
      <c r="L4521" s="85"/>
      <c r="M4521" s="85"/>
      <c r="N4521" s="85"/>
      <c r="O4521" s="85"/>
      <c r="P4521" s="85"/>
      <c r="Q4521" s="1">
        <f t="shared" si="70"/>
        <v>3634.23</v>
      </c>
    </row>
    <row r="4522" spans="1:17" x14ac:dyDescent="0.25">
      <c r="A4522" s="83" t="s">
        <v>12190</v>
      </c>
      <c r="B4522" s="84" t="s">
        <v>19894</v>
      </c>
      <c r="C4522" s="7">
        <v>9637</v>
      </c>
      <c r="D4522" s="7">
        <v>162</v>
      </c>
      <c r="E4522" s="1">
        <v>52819.23</v>
      </c>
      <c r="F4522" s="1">
        <v>11275.26</v>
      </c>
      <c r="G4522" s="1">
        <v>14306.59</v>
      </c>
      <c r="H4522" s="1">
        <v>5628.3</v>
      </c>
      <c r="I4522" s="6">
        <v>31210.15</v>
      </c>
      <c r="J4522" s="86"/>
      <c r="K4522" s="86"/>
      <c r="L4522" s="85"/>
      <c r="M4522" s="85"/>
      <c r="N4522" s="85"/>
      <c r="O4522" s="85"/>
      <c r="P4522" s="85"/>
      <c r="Q4522" s="1">
        <f t="shared" si="70"/>
        <v>31210.15</v>
      </c>
    </row>
    <row r="4523" spans="1:17" x14ac:dyDescent="0.25">
      <c r="A4523" s="83" t="s">
        <v>12191</v>
      </c>
      <c r="B4523" s="84" t="s">
        <v>19895</v>
      </c>
      <c r="C4523" s="7">
        <v>714</v>
      </c>
      <c r="D4523" s="7">
        <v>3</v>
      </c>
      <c r="E4523" s="1">
        <v>875.7</v>
      </c>
      <c r="F4523" s="1">
        <v>835.38</v>
      </c>
      <c r="G4523" s="1">
        <v>264.94</v>
      </c>
      <c r="H4523" s="1">
        <v>93.31</v>
      </c>
      <c r="I4523" s="6">
        <v>1193.6300000000001</v>
      </c>
      <c r="J4523" s="86"/>
      <c r="K4523" s="86"/>
      <c r="L4523" s="85"/>
      <c r="M4523" s="85"/>
      <c r="N4523" s="85"/>
      <c r="O4523" s="85"/>
      <c r="P4523" s="85"/>
      <c r="Q4523" s="1">
        <f t="shared" si="70"/>
        <v>1193.6300000000001</v>
      </c>
    </row>
    <row r="4524" spans="1:17" x14ac:dyDescent="0.25">
      <c r="A4524" s="83" t="s">
        <v>12192</v>
      </c>
      <c r="B4524" s="84" t="s">
        <v>19896</v>
      </c>
      <c r="C4524" s="7">
        <v>1236</v>
      </c>
      <c r="D4524" s="7">
        <v>58</v>
      </c>
      <c r="E4524" s="1">
        <v>13470.17</v>
      </c>
      <c r="F4524" s="1">
        <v>1446.11</v>
      </c>
      <c r="G4524" s="1">
        <v>5122.1099999999997</v>
      </c>
      <c r="H4524" s="1">
        <v>1435.35</v>
      </c>
      <c r="I4524" s="6">
        <v>8003.57</v>
      </c>
      <c r="J4524" s="86"/>
      <c r="K4524" s="86"/>
      <c r="L4524" s="85"/>
      <c r="M4524" s="85"/>
      <c r="N4524" s="85"/>
      <c r="O4524" s="85"/>
      <c r="P4524" s="85"/>
      <c r="Q4524" s="1">
        <f t="shared" si="70"/>
        <v>8003.57</v>
      </c>
    </row>
    <row r="4525" spans="1:17" x14ac:dyDescent="0.25">
      <c r="A4525" s="83" t="s">
        <v>12193</v>
      </c>
      <c r="B4525" s="84" t="s">
        <v>19897</v>
      </c>
      <c r="C4525" s="7">
        <v>1420</v>
      </c>
      <c r="D4525" s="7">
        <v>17</v>
      </c>
      <c r="E4525" s="1">
        <v>32286.38</v>
      </c>
      <c r="F4525" s="1">
        <v>1661.39</v>
      </c>
      <c r="G4525" s="1">
        <v>1501.31</v>
      </c>
      <c r="H4525" s="1">
        <v>3440.37</v>
      </c>
      <c r="I4525" s="6">
        <v>6603.07</v>
      </c>
      <c r="J4525" s="86"/>
      <c r="K4525" s="86"/>
      <c r="L4525" s="85"/>
      <c r="M4525" s="85"/>
      <c r="N4525" s="85"/>
      <c r="O4525" s="85"/>
      <c r="P4525" s="85"/>
      <c r="Q4525" s="1">
        <f t="shared" si="70"/>
        <v>6603.07</v>
      </c>
    </row>
    <row r="4526" spans="1:17" x14ac:dyDescent="0.25">
      <c r="A4526" s="83" t="s">
        <v>12194</v>
      </c>
      <c r="B4526" s="84" t="s">
        <v>19898</v>
      </c>
      <c r="C4526" s="7">
        <v>1374</v>
      </c>
      <c r="D4526" s="7">
        <v>24</v>
      </c>
      <c r="E4526" s="1">
        <v>3803.09</v>
      </c>
      <c r="F4526" s="1">
        <v>1607.58</v>
      </c>
      <c r="G4526" s="1">
        <v>2119.5</v>
      </c>
      <c r="H4526" s="1">
        <v>405.25</v>
      </c>
      <c r="I4526" s="6">
        <v>4132.33</v>
      </c>
      <c r="J4526" s="86"/>
      <c r="K4526" s="86"/>
      <c r="L4526" s="85"/>
      <c r="M4526" s="85"/>
      <c r="N4526" s="85"/>
      <c r="O4526" s="85"/>
      <c r="P4526" s="85"/>
      <c r="Q4526" s="1">
        <f t="shared" si="70"/>
        <v>4132.33</v>
      </c>
    </row>
    <row r="4527" spans="1:17" x14ac:dyDescent="0.25">
      <c r="A4527" s="83" t="s">
        <v>12195</v>
      </c>
      <c r="B4527" s="84" t="s">
        <v>19899</v>
      </c>
      <c r="C4527" s="7">
        <v>751</v>
      </c>
      <c r="D4527" s="7">
        <v>13</v>
      </c>
      <c r="E4527" s="1">
        <v>7668.54</v>
      </c>
      <c r="F4527" s="1">
        <v>878.66</v>
      </c>
      <c r="G4527" s="1">
        <v>1148.06</v>
      </c>
      <c r="H4527" s="1">
        <v>817.14</v>
      </c>
      <c r="I4527" s="6">
        <v>2843.86</v>
      </c>
      <c r="J4527" s="86"/>
      <c r="K4527" s="86"/>
      <c r="L4527" s="85"/>
      <c r="M4527" s="85"/>
      <c r="N4527" s="85"/>
      <c r="O4527" s="85"/>
      <c r="P4527" s="85"/>
      <c r="Q4527" s="1">
        <f t="shared" si="70"/>
        <v>2843.86</v>
      </c>
    </row>
    <row r="4528" spans="1:17" x14ac:dyDescent="0.25">
      <c r="A4528" s="83" t="s">
        <v>12196</v>
      </c>
      <c r="B4528" s="84" t="s">
        <v>19900</v>
      </c>
      <c r="C4528" s="7">
        <v>417</v>
      </c>
      <c r="D4528" s="7">
        <v>14</v>
      </c>
      <c r="E4528" s="1">
        <v>4375.57</v>
      </c>
      <c r="F4528" s="1">
        <v>487.89</v>
      </c>
      <c r="G4528" s="1">
        <v>1236.3800000000001</v>
      </c>
      <c r="H4528" s="1">
        <v>466.25</v>
      </c>
      <c r="I4528" s="6">
        <v>2190.52</v>
      </c>
      <c r="J4528" s="86"/>
      <c r="K4528" s="86"/>
      <c r="L4528" s="85"/>
      <c r="M4528" s="85"/>
      <c r="N4528" s="85"/>
      <c r="O4528" s="85"/>
      <c r="P4528" s="85"/>
      <c r="Q4528" s="1">
        <f t="shared" si="70"/>
        <v>2190.52</v>
      </c>
    </row>
    <row r="4529" spans="1:17" x14ac:dyDescent="0.25">
      <c r="A4529" s="83" t="s">
        <v>12197</v>
      </c>
      <c r="B4529" s="84" t="s">
        <v>19901</v>
      </c>
      <c r="C4529" s="7">
        <v>1223</v>
      </c>
      <c r="D4529" s="7">
        <v>16</v>
      </c>
      <c r="E4529" s="1">
        <v>2765.32</v>
      </c>
      <c r="F4529" s="1">
        <v>1430.9</v>
      </c>
      <c r="G4529" s="1">
        <v>1413</v>
      </c>
      <c r="H4529" s="1">
        <v>294.66000000000003</v>
      </c>
      <c r="I4529" s="6">
        <v>3138.56</v>
      </c>
      <c r="J4529" s="86"/>
      <c r="K4529" s="86"/>
      <c r="L4529" s="85"/>
      <c r="M4529" s="85"/>
      <c r="N4529" s="85"/>
      <c r="O4529" s="85"/>
      <c r="P4529" s="85"/>
      <c r="Q4529" s="1">
        <f t="shared" si="70"/>
        <v>3138.56</v>
      </c>
    </row>
    <row r="4530" spans="1:17" x14ac:dyDescent="0.25">
      <c r="A4530" s="83" t="s">
        <v>12198</v>
      </c>
      <c r="B4530" s="84" t="s">
        <v>19902</v>
      </c>
      <c r="C4530" s="7">
        <v>1525</v>
      </c>
      <c r="D4530" s="7">
        <v>21</v>
      </c>
      <c r="E4530" s="1">
        <v>3793.91</v>
      </c>
      <c r="F4530" s="1">
        <v>1784.25</v>
      </c>
      <c r="G4530" s="1">
        <v>1854.56</v>
      </c>
      <c r="H4530" s="1">
        <v>404.27</v>
      </c>
      <c r="I4530" s="6">
        <v>4043.08</v>
      </c>
      <c r="J4530" s="86"/>
      <c r="K4530" s="86"/>
      <c r="L4530" s="85"/>
      <c r="M4530" s="85"/>
      <c r="N4530" s="85"/>
      <c r="O4530" s="85"/>
      <c r="P4530" s="85"/>
      <c r="Q4530" s="1">
        <f t="shared" si="70"/>
        <v>4043.08</v>
      </c>
    </row>
    <row r="4531" spans="1:17" x14ac:dyDescent="0.25">
      <c r="A4531" s="83" t="s">
        <v>12199</v>
      </c>
      <c r="B4531" s="84" t="s">
        <v>19903</v>
      </c>
      <c r="C4531" s="7">
        <v>768</v>
      </c>
      <c r="D4531" s="7">
        <v>13</v>
      </c>
      <c r="E4531" s="1">
        <v>4841.71</v>
      </c>
      <c r="F4531" s="1">
        <v>898.56</v>
      </c>
      <c r="G4531" s="1">
        <v>1148.06</v>
      </c>
      <c r="H4531" s="1">
        <v>515.91999999999996</v>
      </c>
      <c r="I4531" s="6">
        <v>2562.54</v>
      </c>
      <c r="J4531" s="86"/>
      <c r="K4531" s="86"/>
      <c r="L4531" s="85"/>
      <c r="M4531" s="85"/>
      <c r="N4531" s="85"/>
      <c r="O4531" s="85"/>
      <c r="P4531" s="85"/>
      <c r="Q4531" s="1">
        <f t="shared" si="70"/>
        <v>2562.54</v>
      </c>
    </row>
    <row r="4532" spans="1:17" x14ac:dyDescent="0.25">
      <c r="A4532" s="83" t="s">
        <v>12200</v>
      </c>
      <c r="B4532" s="84" t="s">
        <v>19904</v>
      </c>
      <c r="C4532" s="7">
        <v>1678</v>
      </c>
      <c r="D4532" s="7">
        <v>16</v>
      </c>
      <c r="E4532" s="1">
        <v>38730.410000000003</v>
      </c>
      <c r="F4532" s="1">
        <v>1963.26</v>
      </c>
      <c r="G4532" s="1">
        <v>1413</v>
      </c>
      <c r="H4532" s="1">
        <v>4127.03</v>
      </c>
      <c r="I4532" s="6">
        <v>7503.29</v>
      </c>
      <c r="J4532" s="86"/>
      <c r="K4532" s="86"/>
      <c r="L4532" s="85"/>
      <c r="M4532" s="85"/>
      <c r="N4532" s="85"/>
      <c r="O4532" s="85"/>
      <c r="P4532" s="85"/>
      <c r="Q4532" s="1">
        <f t="shared" si="70"/>
        <v>7503.29</v>
      </c>
    </row>
    <row r="4533" spans="1:17" x14ac:dyDescent="0.25">
      <c r="A4533" s="83" t="s">
        <v>12201</v>
      </c>
      <c r="B4533" s="84" t="s">
        <v>19905</v>
      </c>
      <c r="C4533" s="7">
        <v>2839</v>
      </c>
      <c r="D4533" s="7">
        <v>29</v>
      </c>
      <c r="E4533" s="1">
        <v>9798.2000000000007</v>
      </c>
      <c r="F4533" s="1">
        <v>3321.62</v>
      </c>
      <c r="G4533" s="1">
        <v>2561.06</v>
      </c>
      <c r="H4533" s="1">
        <v>1044.07</v>
      </c>
      <c r="I4533" s="6">
        <v>6926.75</v>
      </c>
      <c r="J4533" s="86"/>
      <c r="K4533" s="86"/>
      <c r="L4533" s="85"/>
      <c r="M4533" s="85"/>
      <c r="N4533" s="85"/>
      <c r="O4533" s="85"/>
      <c r="P4533" s="85"/>
      <c r="Q4533" s="1">
        <f t="shared" si="70"/>
        <v>6926.75</v>
      </c>
    </row>
    <row r="4534" spans="1:17" x14ac:dyDescent="0.25">
      <c r="A4534" s="83" t="s">
        <v>12202</v>
      </c>
      <c r="B4534" s="84" t="s">
        <v>19906</v>
      </c>
      <c r="C4534" s="7">
        <v>843</v>
      </c>
      <c r="D4534" s="7">
        <v>9</v>
      </c>
      <c r="E4534" s="1">
        <v>210660.63</v>
      </c>
      <c r="F4534" s="1">
        <v>986.3</v>
      </c>
      <c r="G4534" s="1">
        <v>794.81</v>
      </c>
      <c r="H4534" s="1">
        <v>22447.54</v>
      </c>
      <c r="I4534" s="6">
        <v>24228.65</v>
      </c>
      <c r="J4534" s="86"/>
      <c r="K4534" s="86"/>
      <c r="L4534" s="85"/>
      <c r="M4534" s="85"/>
      <c r="N4534" s="85"/>
      <c r="O4534" s="85"/>
      <c r="P4534" s="85"/>
      <c r="Q4534" s="1">
        <f t="shared" si="70"/>
        <v>24228.65</v>
      </c>
    </row>
    <row r="4535" spans="1:17" x14ac:dyDescent="0.25">
      <c r="A4535" s="83" t="s">
        <v>12203</v>
      </c>
      <c r="B4535" s="84" t="s">
        <v>19907</v>
      </c>
      <c r="C4535" s="7">
        <v>2709</v>
      </c>
      <c r="D4535" s="7">
        <v>34</v>
      </c>
      <c r="E4535" s="1">
        <v>11763.92</v>
      </c>
      <c r="F4535" s="1">
        <v>3169.52</v>
      </c>
      <c r="G4535" s="1">
        <v>3002.62</v>
      </c>
      <c r="H4535" s="1">
        <v>1253.54</v>
      </c>
      <c r="I4535" s="6">
        <v>7425.68</v>
      </c>
      <c r="J4535" s="86"/>
      <c r="K4535" s="86"/>
      <c r="L4535" s="85"/>
      <c r="M4535" s="85"/>
      <c r="N4535" s="85"/>
      <c r="O4535" s="85"/>
      <c r="P4535" s="85"/>
      <c r="Q4535" s="1">
        <f t="shared" si="70"/>
        <v>7425.68</v>
      </c>
    </row>
    <row r="4536" spans="1:17" x14ac:dyDescent="0.25">
      <c r="A4536" s="83" t="s">
        <v>12204</v>
      </c>
      <c r="B4536" s="84" t="s">
        <v>19908</v>
      </c>
      <c r="C4536" s="7">
        <v>1156</v>
      </c>
      <c r="D4536" s="7">
        <v>4</v>
      </c>
      <c r="E4536" s="1">
        <v>11047.21</v>
      </c>
      <c r="F4536" s="1">
        <v>1352.51</v>
      </c>
      <c r="G4536" s="1">
        <v>353.25</v>
      </c>
      <c r="H4536" s="1">
        <v>1177.17</v>
      </c>
      <c r="I4536" s="6">
        <v>2882.93</v>
      </c>
      <c r="J4536" s="86"/>
      <c r="K4536" s="86"/>
      <c r="L4536" s="85"/>
      <c r="M4536" s="85"/>
      <c r="N4536" s="85"/>
      <c r="O4536" s="85"/>
      <c r="P4536" s="85"/>
      <c r="Q4536" s="1">
        <f t="shared" si="70"/>
        <v>2882.93</v>
      </c>
    </row>
    <row r="4537" spans="1:17" x14ac:dyDescent="0.25">
      <c r="A4537" s="83" t="s">
        <v>12205</v>
      </c>
      <c r="B4537" s="84" t="s">
        <v>19909</v>
      </c>
      <c r="C4537" s="7">
        <v>1912</v>
      </c>
      <c r="D4537" s="7">
        <v>15</v>
      </c>
      <c r="E4537" s="1">
        <v>6999</v>
      </c>
      <c r="F4537" s="1">
        <v>2237.0300000000002</v>
      </c>
      <c r="G4537" s="1">
        <v>1324.69</v>
      </c>
      <c r="H4537" s="1">
        <v>745.8</v>
      </c>
      <c r="I4537" s="6">
        <v>4307.5200000000004</v>
      </c>
      <c r="J4537" s="86"/>
      <c r="K4537" s="86"/>
      <c r="L4537" s="85"/>
      <c r="M4537" s="85"/>
      <c r="N4537" s="85"/>
      <c r="O4537" s="85"/>
      <c r="P4537" s="85"/>
      <c r="Q4537" s="1">
        <f t="shared" si="70"/>
        <v>4307.5200000000004</v>
      </c>
    </row>
    <row r="4538" spans="1:17" x14ac:dyDescent="0.25">
      <c r="A4538" s="83" t="s">
        <v>12206</v>
      </c>
      <c r="B4538" s="84" t="s">
        <v>19910</v>
      </c>
      <c r="C4538" s="7">
        <v>1013</v>
      </c>
      <c r="D4538" s="7">
        <v>27</v>
      </c>
      <c r="E4538" s="1">
        <v>3786.95</v>
      </c>
      <c r="F4538" s="1">
        <v>1185.21</v>
      </c>
      <c r="G4538" s="1">
        <v>2384.4299999999998</v>
      </c>
      <c r="H4538" s="1">
        <v>403.53</v>
      </c>
      <c r="I4538" s="6">
        <v>3973.17</v>
      </c>
      <c r="J4538" s="86"/>
      <c r="K4538" s="86"/>
      <c r="L4538" s="85"/>
      <c r="M4538" s="85"/>
      <c r="N4538" s="85"/>
      <c r="O4538" s="85"/>
      <c r="P4538" s="85"/>
      <c r="Q4538" s="1">
        <f t="shared" si="70"/>
        <v>3973.17</v>
      </c>
    </row>
    <row r="4539" spans="1:17" x14ac:dyDescent="0.25">
      <c r="A4539" s="83" t="s">
        <v>12207</v>
      </c>
      <c r="B4539" s="84" t="s">
        <v>19911</v>
      </c>
      <c r="C4539" s="7">
        <v>699</v>
      </c>
      <c r="D4539" s="7">
        <v>18</v>
      </c>
      <c r="E4539" s="1">
        <v>22665.279999999999</v>
      </c>
      <c r="F4539" s="1">
        <v>817.82</v>
      </c>
      <c r="G4539" s="1">
        <v>1589.62</v>
      </c>
      <c r="H4539" s="1">
        <v>2415.16</v>
      </c>
      <c r="I4539" s="6">
        <v>4822.6000000000004</v>
      </c>
      <c r="J4539" s="86"/>
      <c r="K4539" s="86"/>
      <c r="L4539" s="85"/>
      <c r="M4539" s="85"/>
      <c r="N4539" s="85"/>
      <c r="O4539" s="85"/>
      <c r="P4539" s="85"/>
      <c r="Q4539" s="1">
        <f t="shared" si="70"/>
        <v>4822.6000000000004</v>
      </c>
    </row>
    <row r="4540" spans="1:17" x14ac:dyDescent="0.25">
      <c r="A4540" s="83" t="s">
        <v>12208</v>
      </c>
      <c r="B4540" s="84" t="s">
        <v>19912</v>
      </c>
      <c r="C4540" s="7">
        <v>2520</v>
      </c>
      <c r="D4540" s="7">
        <v>8</v>
      </c>
      <c r="E4540" s="1">
        <v>3965.88</v>
      </c>
      <c r="F4540" s="1">
        <v>2948.39</v>
      </c>
      <c r="G4540" s="1">
        <v>706.5</v>
      </c>
      <c r="H4540" s="1">
        <v>422.59</v>
      </c>
      <c r="I4540" s="6">
        <v>4077.48</v>
      </c>
      <c r="J4540" s="86"/>
      <c r="K4540" s="86"/>
      <c r="L4540" s="85"/>
      <c r="M4540" s="85"/>
      <c r="N4540" s="85"/>
      <c r="O4540" s="85"/>
      <c r="P4540" s="85"/>
      <c r="Q4540" s="1">
        <f t="shared" si="70"/>
        <v>4077.48</v>
      </c>
    </row>
    <row r="4541" spans="1:17" x14ac:dyDescent="0.25">
      <c r="A4541" s="83" t="s">
        <v>12209</v>
      </c>
      <c r="B4541" s="84" t="s">
        <v>19913</v>
      </c>
      <c r="C4541" s="7">
        <v>1466</v>
      </c>
      <c r="D4541" s="7">
        <v>15</v>
      </c>
      <c r="E4541" s="1">
        <v>36388.85</v>
      </c>
      <c r="F4541" s="1">
        <v>1715.22</v>
      </c>
      <c r="G4541" s="1">
        <v>1324.69</v>
      </c>
      <c r="H4541" s="1">
        <v>3877.52</v>
      </c>
      <c r="I4541" s="6">
        <v>6917.43</v>
      </c>
      <c r="J4541" s="86"/>
      <c r="K4541" s="86"/>
      <c r="L4541" s="85"/>
      <c r="M4541" s="85"/>
      <c r="N4541" s="85"/>
      <c r="O4541" s="85"/>
      <c r="P4541" s="85"/>
      <c r="Q4541" s="1">
        <f t="shared" si="70"/>
        <v>6917.43</v>
      </c>
    </row>
    <row r="4542" spans="1:17" x14ac:dyDescent="0.25">
      <c r="A4542" s="83" t="s">
        <v>12210</v>
      </c>
      <c r="B4542" s="84" t="s">
        <v>19914</v>
      </c>
      <c r="C4542" s="7">
        <v>1988</v>
      </c>
      <c r="D4542" s="7">
        <v>47</v>
      </c>
      <c r="E4542" s="1">
        <v>421019.55</v>
      </c>
      <c r="F4542" s="1">
        <v>2325.9499999999998</v>
      </c>
      <c r="G4542" s="1">
        <v>4150.68</v>
      </c>
      <c r="H4542" s="1">
        <v>44862.94</v>
      </c>
      <c r="I4542" s="6">
        <v>51339.57</v>
      </c>
      <c r="J4542" s="86"/>
      <c r="K4542" s="86"/>
      <c r="L4542" s="85"/>
      <c r="M4542" s="85"/>
      <c r="N4542" s="85"/>
      <c r="O4542" s="85"/>
      <c r="P4542" s="85"/>
      <c r="Q4542" s="1">
        <f t="shared" si="70"/>
        <v>51339.57</v>
      </c>
    </row>
    <row r="4543" spans="1:17" x14ac:dyDescent="0.25">
      <c r="A4543" s="83" t="s">
        <v>12211</v>
      </c>
      <c r="B4543" s="84" t="s">
        <v>19915</v>
      </c>
      <c r="C4543" s="7">
        <v>1720</v>
      </c>
      <c r="D4543" s="7">
        <v>5</v>
      </c>
      <c r="E4543" s="1">
        <v>3037.36</v>
      </c>
      <c r="F4543" s="1">
        <v>2012.39</v>
      </c>
      <c r="G4543" s="1">
        <v>441.56</v>
      </c>
      <c r="H4543" s="1">
        <v>323.66000000000003</v>
      </c>
      <c r="I4543" s="6">
        <v>2777.61</v>
      </c>
      <c r="J4543" s="86"/>
      <c r="K4543" s="86"/>
      <c r="L4543" s="85"/>
      <c r="M4543" s="85"/>
      <c r="N4543" s="85"/>
      <c r="O4543" s="85"/>
      <c r="P4543" s="85"/>
      <c r="Q4543" s="1">
        <f t="shared" si="70"/>
        <v>2777.61</v>
      </c>
    </row>
    <row r="4544" spans="1:17" x14ac:dyDescent="0.25">
      <c r="A4544" s="83" t="s">
        <v>12212</v>
      </c>
      <c r="B4544" s="84" t="s">
        <v>19916</v>
      </c>
      <c r="C4544" s="7">
        <v>105643</v>
      </c>
      <c r="D4544" s="7">
        <v>1241</v>
      </c>
      <c r="E4544" s="1">
        <v>839679.69</v>
      </c>
      <c r="F4544" s="1">
        <v>123601.94</v>
      </c>
      <c r="G4544" s="1">
        <v>109595.58</v>
      </c>
      <c r="H4544" s="1">
        <v>89474.47</v>
      </c>
      <c r="I4544" s="6">
        <v>322671.99</v>
      </c>
      <c r="J4544" s="86"/>
      <c r="K4544" s="86"/>
      <c r="L4544" s="85"/>
      <c r="M4544" s="85"/>
      <c r="N4544" s="85"/>
      <c r="O4544" s="85"/>
      <c r="P4544" s="85"/>
      <c r="Q4544" s="1">
        <f t="shared" si="70"/>
        <v>322671.99</v>
      </c>
    </row>
    <row r="4545" spans="1:17" x14ac:dyDescent="0.25">
      <c r="A4545" s="83" t="s">
        <v>12213</v>
      </c>
      <c r="B4545" s="84" t="s">
        <v>19917</v>
      </c>
      <c r="C4545" s="7">
        <v>1372</v>
      </c>
      <c r="D4545" s="7">
        <v>5</v>
      </c>
      <c r="E4545" s="1">
        <v>1646.83</v>
      </c>
      <c r="F4545" s="1">
        <v>1605.23</v>
      </c>
      <c r="G4545" s="1">
        <v>441.56</v>
      </c>
      <c r="H4545" s="1">
        <v>175.48</v>
      </c>
      <c r="I4545" s="6">
        <v>2222.27</v>
      </c>
      <c r="J4545" s="86"/>
      <c r="K4545" s="86"/>
      <c r="L4545" s="85"/>
      <c r="M4545" s="85"/>
      <c r="N4545" s="85"/>
      <c r="O4545" s="85"/>
      <c r="P4545" s="85"/>
      <c r="Q4545" s="1">
        <f t="shared" si="70"/>
        <v>2222.27</v>
      </c>
    </row>
    <row r="4546" spans="1:17" x14ac:dyDescent="0.25">
      <c r="A4546" s="83" t="s">
        <v>12214</v>
      </c>
      <c r="B4546" s="84" t="s">
        <v>19918</v>
      </c>
      <c r="C4546" s="7">
        <v>1671</v>
      </c>
      <c r="D4546" s="7">
        <v>16</v>
      </c>
      <c r="E4546" s="1">
        <v>96172.98</v>
      </c>
      <c r="F4546" s="1">
        <v>1955.06</v>
      </c>
      <c r="G4546" s="1">
        <v>1413</v>
      </c>
      <c r="H4546" s="1">
        <v>10247.98</v>
      </c>
      <c r="I4546" s="6">
        <v>13616.04</v>
      </c>
      <c r="J4546" s="86"/>
      <c r="K4546" s="86"/>
      <c r="L4546" s="85"/>
      <c r="M4546" s="85"/>
      <c r="N4546" s="85"/>
      <c r="O4546" s="85"/>
      <c r="P4546" s="85"/>
      <c r="Q4546" s="1">
        <f t="shared" si="70"/>
        <v>13616.04</v>
      </c>
    </row>
    <row r="4547" spans="1:17" x14ac:dyDescent="0.25">
      <c r="A4547" s="83" t="s">
        <v>12215</v>
      </c>
      <c r="B4547" s="84" t="s">
        <v>19919</v>
      </c>
      <c r="C4547" s="7">
        <v>546</v>
      </c>
      <c r="D4547" s="7">
        <v>7</v>
      </c>
      <c r="E4547" s="1">
        <v>31020.74</v>
      </c>
      <c r="F4547" s="1">
        <v>638.82000000000005</v>
      </c>
      <c r="G4547" s="1">
        <v>618.17999999999995</v>
      </c>
      <c r="H4547" s="1">
        <v>3305.5</v>
      </c>
      <c r="I4547" s="6">
        <v>4562.5</v>
      </c>
      <c r="J4547" s="86"/>
      <c r="K4547" s="86"/>
      <c r="L4547" s="85"/>
      <c r="M4547" s="85"/>
      <c r="N4547" s="85"/>
      <c r="O4547" s="85"/>
      <c r="P4547" s="85"/>
      <c r="Q4547" s="1">
        <f t="shared" si="70"/>
        <v>4562.5</v>
      </c>
    </row>
    <row r="4548" spans="1:17" x14ac:dyDescent="0.25">
      <c r="A4548" s="83" t="s">
        <v>12216</v>
      </c>
      <c r="B4548" s="84" t="s">
        <v>19920</v>
      </c>
      <c r="C4548" s="7">
        <v>6350</v>
      </c>
      <c r="D4548" s="7">
        <v>100</v>
      </c>
      <c r="E4548" s="1">
        <v>69437.649999999994</v>
      </c>
      <c r="F4548" s="1">
        <v>7429.48</v>
      </c>
      <c r="G4548" s="1">
        <v>8831.23</v>
      </c>
      <c r="H4548" s="1">
        <v>7399.13</v>
      </c>
      <c r="I4548" s="6">
        <v>23659.84</v>
      </c>
      <c r="J4548" s="86"/>
      <c r="K4548" s="86"/>
      <c r="L4548" s="85"/>
      <c r="M4548" s="85"/>
      <c r="N4548" s="85"/>
      <c r="O4548" s="85"/>
      <c r="P4548" s="85"/>
      <c r="Q4548" s="1">
        <f t="shared" si="70"/>
        <v>23659.84</v>
      </c>
    </row>
    <row r="4549" spans="1:17" x14ac:dyDescent="0.25">
      <c r="A4549" s="83" t="s">
        <v>12217</v>
      </c>
      <c r="B4549" s="84" t="s">
        <v>19921</v>
      </c>
      <c r="C4549" s="7">
        <v>1810</v>
      </c>
      <c r="D4549" s="7">
        <v>8</v>
      </c>
      <c r="E4549" s="1">
        <v>4850.34</v>
      </c>
      <c r="F4549" s="1">
        <v>2117.6999999999998</v>
      </c>
      <c r="G4549" s="1">
        <v>706.5</v>
      </c>
      <c r="H4549" s="1">
        <v>516.84</v>
      </c>
      <c r="I4549" s="6">
        <v>3341.04</v>
      </c>
      <c r="J4549" s="86"/>
      <c r="K4549" s="86"/>
      <c r="L4549" s="85"/>
      <c r="M4549" s="85"/>
      <c r="N4549" s="85"/>
      <c r="O4549" s="85"/>
      <c r="P4549" s="85"/>
      <c r="Q4549" s="1">
        <f t="shared" si="70"/>
        <v>3341.04</v>
      </c>
    </row>
    <row r="4550" spans="1:17" x14ac:dyDescent="0.25">
      <c r="A4550" s="83" t="s">
        <v>12218</v>
      </c>
      <c r="B4550" s="84" t="s">
        <v>19922</v>
      </c>
      <c r="C4550" s="7">
        <v>849</v>
      </c>
      <c r="D4550" s="7">
        <v>2</v>
      </c>
      <c r="E4550" s="1">
        <v>373.22</v>
      </c>
      <c r="F4550" s="1">
        <v>993.33</v>
      </c>
      <c r="G4550" s="1">
        <v>176.62</v>
      </c>
      <c r="H4550" s="1">
        <v>39.770000000000003</v>
      </c>
      <c r="I4550" s="6">
        <v>1209.72</v>
      </c>
      <c r="J4550" s="86"/>
      <c r="K4550" s="86"/>
      <c r="L4550" s="85"/>
      <c r="M4550" s="85"/>
      <c r="N4550" s="85"/>
      <c r="O4550" s="85"/>
      <c r="P4550" s="85"/>
      <c r="Q4550" s="1">
        <f t="shared" si="70"/>
        <v>1209.72</v>
      </c>
    </row>
    <row r="4551" spans="1:17" x14ac:dyDescent="0.25">
      <c r="A4551" s="83" t="s">
        <v>12219</v>
      </c>
      <c r="B4551" s="84" t="s">
        <v>19923</v>
      </c>
      <c r="C4551" s="7">
        <v>1183</v>
      </c>
      <c r="D4551" s="7">
        <v>23</v>
      </c>
      <c r="E4551" s="1">
        <v>8447.09</v>
      </c>
      <c r="F4551" s="1">
        <v>1384.1</v>
      </c>
      <c r="G4551" s="1">
        <v>2031.18</v>
      </c>
      <c r="H4551" s="1">
        <v>900.1</v>
      </c>
      <c r="I4551" s="6">
        <v>4315.38</v>
      </c>
      <c r="J4551" s="86"/>
      <c r="K4551" s="86"/>
      <c r="L4551" s="85"/>
      <c r="M4551" s="85"/>
      <c r="N4551" s="85"/>
      <c r="O4551" s="85"/>
      <c r="P4551" s="85"/>
      <c r="Q4551" s="1">
        <f t="shared" si="70"/>
        <v>4315.38</v>
      </c>
    </row>
    <row r="4552" spans="1:17" x14ac:dyDescent="0.25">
      <c r="A4552" s="83" t="s">
        <v>12220</v>
      </c>
      <c r="B4552" s="84" t="s">
        <v>19924</v>
      </c>
      <c r="C4552" s="7">
        <v>823</v>
      </c>
      <c r="D4552" s="7">
        <v>15</v>
      </c>
      <c r="E4552" s="1">
        <v>5800.15</v>
      </c>
      <c r="F4552" s="1">
        <v>962.9</v>
      </c>
      <c r="G4552" s="1">
        <v>1324.69</v>
      </c>
      <c r="H4552" s="1">
        <v>618.04999999999995</v>
      </c>
      <c r="I4552" s="6">
        <v>2905.64</v>
      </c>
      <c r="J4552" s="86"/>
      <c r="K4552" s="86"/>
      <c r="L4552" s="85"/>
      <c r="M4552" s="85"/>
      <c r="N4552" s="85"/>
      <c r="O4552" s="85"/>
      <c r="P4552" s="85"/>
      <c r="Q4552" s="1">
        <f t="shared" si="70"/>
        <v>2905.64</v>
      </c>
    </row>
    <row r="4553" spans="1:17" x14ac:dyDescent="0.25">
      <c r="A4553" s="83" t="s">
        <v>12221</v>
      </c>
      <c r="B4553" s="84" t="s">
        <v>19925</v>
      </c>
      <c r="C4553" s="7">
        <v>2014</v>
      </c>
      <c r="D4553" s="7">
        <v>41</v>
      </c>
      <c r="E4553" s="1">
        <v>35344.82</v>
      </c>
      <c r="F4553" s="1">
        <v>2356.38</v>
      </c>
      <c r="G4553" s="1">
        <v>3620.81</v>
      </c>
      <c r="H4553" s="1">
        <v>3766.27</v>
      </c>
      <c r="I4553" s="6">
        <v>9743.4599999999991</v>
      </c>
      <c r="J4553" s="86"/>
      <c r="K4553" s="86"/>
      <c r="L4553" s="85"/>
      <c r="M4553" s="85"/>
      <c r="N4553" s="85"/>
      <c r="O4553" s="85"/>
      <c r="P4553" s="85"/>
      <c r="Q4553" s="1">
        <f t="shared" si="70"/>
        <v>9743.4599999999991</v>
      </c>
    </row>
    <row r="4554" spans="1:17" x14ac:dyDescent="0.25">
      <c r="A4554" s="83" t="s">
        <v>12222</v>
      </c>
      <c r="B4554" s="84" t="s">
        <v>19926</v>
      </c>
      <c r="C4554" s="7">
        <v>494</v>
      </c>
      <c r="D4554" s="7">
        <v>4</v>
      </c>
      <c r="E4554" s="1">
        <v>1127.74</v>
      </c>
      <c r="F4554" s="1">
        <v>577.98</v>
      </c>
      <c r="G4554" s="1">
        <v>353.25</v>
      </c>
      <c r="H4554" s="1">
        <v>120.17</v>
      </c>
      <c r="I4554" s="6">
        <v>1051.4000000000001</v>
      </c>
      <c r="J4554" s="86"/>
      <c r="K4554" s="86"/>
      <c r="L4554" s="85"/>
      <c r="M4554" s="85"/>
      <c r="N4554" s="85"/>
      <c r="O4554" s="85"/>
      <c r="P4554" s="85"/>
      <c r="Q4554" s="1">
        <f t="shared" si="70"/>
        <v>1051.4000000000001</v>
      </c>
    </row>
    <row r="4555" spans="1:17" x14ac:dyDescent="0.25">
      <c r="A4555" s="83" t="s">
        <v>12223</v>
      </c>
      <c r="B4555" s="84" t="s">
        <v>19927</v>
      </c>
      <c r="C4555" s="7">
        <v>708</v>
      </c>
      <c r="D4555" s="7">
        <v>12</v>
      </c>
      <c r="E4555" s="1">
        <v>1828.8</v>
      </c>
      <c r="F4555" s="1">
        <v>828.36</v>
      </c>
      <c r="G4555" s="1">
        <v>1059.74</v>
      </c>
      <c r="H4555" s="1">
        <v>194.87</v>
      </c>
      <c r="I4555" s="6">
        <v>2082.9699999999998</v>
      </c>
      <c r="J4555" s="86"/>
      <c r="K4555" s="86"/>
      <c r="L4555" s="85"/>
      <c r="M4555" s="85"/>
      <c r="N4555" s="85"/>
      <c r="O4555" s="85"/>
      <c r="P4555" s="85"/>
      <c r="Q4555" s="1">
        <f t="shared" si="70"/>
        <v>2082.9699999999998</v>
      </c>
    </row>
    <row r="4556" spans="1:17" x14ac:dyDescent="0.25">
      <c r="A4556" s="83" t="s">
        <v>12224</v>
      </c>
      <c r="B4556" s="84" t="s">
        <v>19928</v>
      </c>
      <c r="C4556" s="7">
        <v>630</v>
      </c>
      <c r="D4556" s="7">
        <v>4</v>
      </c>
      <c r="E4556" s="1">
        <v>4247.8599999999997</v>
      </c>
      <c r="F4556" s="1">
        <v>737.1</v>
      </c>
      <c r="G4556" s="1">
        <v>353.25</v>
      </c>
      <c r="H4556" s="1">
        <v>452.64</v>
      </c>
      <c r="I4556" s="6">
        <v>1542.99</v>
      </c>
      <c r="J4556" s="86"/>
      <c r="K4556" s="86"/>
      <c r="L4556" s="85"/>
      <c r="M4556" s="85"/>
      <c r="N4556" s="85"/>
      <c r="O4556" s="85"/>
      <c r="P4556" s="85"/>
      <c r="Q4556" s="1">
        <f t="shared" si="70"/>
        <v>1542.99</v>
      </c>
    </row>
    <row r="4557" spans="1:17" x14ac:dyDescent="0.25">
      <c r="A4557" s="83" t="s">
        <v>12225</v>
      </c>
      <c r="B4557" s="84" t="s">
        <v>19929</v>
      </c>
      <c r="C4557" s="7">
        <v>1228</v>
      </c>
      <c r="D4557" s="7">
        <v>15</v>
      </c>
      <c r="E4557" s="1">
        <v>2551.91</v>
      </c>
      <c r="F4557" s="1">
        <v>1436.75</v>
      </c>
      <c r="G4557" s="1">
        <v>1324.69</v>
      </c>
      <c r="H4557" s="1">
        <v>271.93</v>
      </c>
      <c r="I4557" s="6">
        <v>3033.37</v>
      </c>
      <c r="J4557" s="86"/>
      <c r="K4557" s="86"/>
      <c r="L4557" s="85"/>
      <c r="M4557" s="85"/>
      <c r="N4557" s="85"/>
      <c r="O4557" s="85"/>
      <c r="P4557" s="85"/>
      <c r="Q4557" s="1">
        <f t="shared" si="70"/>
        <v>3033.37</v>
      </c>
    </row>
    <row r="4558" spans="1:17" x14ac:dyDescent="0.25">
      <c r="A4558" s="83" t="s">
        <v>12226</v>
      </c>
      <c r="B4558" s="84" t="s">
        <v>19930</v>
      </c>
      <c r="C4558" s="7">
        <v>1551</v>
      </c>
      <c r="D4558" s="7">
        <v>16</v>
      </c>
      <c r="E4558" s="1">
        <v>5053.58</v>
      </c>
      <c r="F4558" s="1">
        <v>1814.66</v>
      </c>
      <c r="G4558" s="1">
        <v>1413</v>
      </c>
      <c r="H4558" s="1">
        <v>538.5</v>
      </c>
      <c r="I4558" s="6">
        <v>3766.16</v>
      </c>
      <c r="J4558" s="86"/>
      <c r="K4558" s="86"/>
      <c r="L4558" s="85"/>
      <c r="M4558" s="85"/>
      <c r="N4558" s="85"/>
      <c r="O4558" s="85"/>
      <c r="P4558" s="85"/>
      <c r="Q4558" s="1">
        <f t="shared" ref="Q4558:Q4621" si="71">I4558+P4558</f>
        <v>3766.16</v>
      </c>
    </row>
    <row r="4559" spans="1:17" x14ac:dyDescent="0.25">
      <c r="A4559" s="83" t="s">
        <v>12227</v>
      </c>
      <c r="B4559" s="84" t="s">
        <v>19931</v>
      </c>
      <c r="C4559" s="7">
        <v>5012</v>
      </c>
      <c r="D4559" s="7">
        <v>79</v>
      </c>
      <c r="E4559" s="1">
        <v>50749.33</v>
      </c>
      <c r="F4559" s="1">
        <v>5864.02</v>
      </c>
      <c r="G4559" s="1">
        <v>6976.67</v>
      </c>
      <c r="H4559" s="1">
        <v>5407.74</v>
      </c>
      <c r="I4559" s="6">
        <v>18248.43</v>
      </c>
      <c r="J4559" s="86"/>
      <c r="K4559" s="86"/>
      <c r="L4559" s="85"/>
      <c r="M4559" s="85"/>
      <c r="N4559" s="85"/>
      <c r="O4559" s="85"/>
      <c r="P4559" s="85"/>
      <c r="Q4559" s="1">
        <f t="shared" si="71"/>
        <v>18248.43</v>
      </c>
    </row>
    <row r="4560" spans="1:17" x14ac:dyDescent="0.25">
      <c r="A4560" s="83" t="s">
        <v>12228</v>
      </c>
      <c r="B4560" s="84" t="s">
        <v>19932</v>
      </c>
      <c r="C4560" s="7">
        <v>506</v>
      </c>
      <c r="D4560" s="7">
        <v>14</v>
      </c>
      <c r="E4560" s="1">
        <v>4058.75</v>
      </c>
      <c r="F4560" s="1">
        <v>592.02</v>
      </c>
      <c r="G4560" s="1">
        <v>1236.3800000000001</v>
      </c>
      <c r="H4560" s="1">
        <v>432.49</v>
      </c>
      <c r="I4560" s="6">
        <v>2260.89</v>
      </c>
      <c r="J4560" s="86"/>
      <c r="K4560" s="86"/>
      <c r="L4560" s="85"/>
      <c r="M4560" s="85"/>
      <c r="N4560" s="85"/>
      <c r="O4560" s="85"/>
      <c r="P4560" s="85"/>
      <c r="Q4560" s="1">
        <f t="shared" si="71"/>
        <v>2260.89</v>
      </c>
    </row>
    <row r="4561" spans="1:17" x14ac:dyDescent="0.25">
      <c r="A4561" s="83" t="s">
        <v>12229</v>
      </c>
      <c r="B4561" s="84" t="s">
        <v>19933</v>
      </c>
      <c r="C4561" s="7">
        <v>1461</v>
      </c>
      <c r="D4561" s="7">
        <v>37</v>
      </c>
      <c r="E4561" s="1">
        <v>5330.04</v>
      </c>
      <c r="F4561" s="1">
        <v>1709.37</v>
      </c>
      <c r="G4561" s="1">
        <v>3267.55</v>
      </c>
      <c r="H4561" s="1">
        <v>567.96</v>
      </c>
      <c r="I4561" s="6">
        <v>5544.88</v>
      </c>
      <c r="J4561" s="86"/>
      <c r="K4561" s="86"/>
      <c r="L4561" s="85"/>
      <c r="M4561" s="85"/>
      <c r="N4561" s="85"/>
      <c r="O4561" s="85"/>
      <c r="P4561" s="85"/>
      <c r="Q4561" s="1">
        <f t="shared" si="71"/>
        <v>5544.88</v>
      </c>
    </row>
    <row r="4562" spans="1:17" x14ac:dyDescent="0.25">
      <c r="A4562" s="83" t="s">
        <v>12230</v>
      </c>
      <c r="B4562" s="84" t="s">
        <v>19934</v>
      </c>
      <c r="C4562" s="7">
        <v>4283</v>
      </c>
      <c r="D4562" s="7">
        <v>54</v>
      </c>
      <c r="E4562" s="1">
        <v>24185.43</v>
      </c>
      <c r="F4562" s="1">
        <v>5011.1000000000004</v>
      </c>
      <c r="G4562" s="1">
        <v>4768.8599999999997</v>
      </c>
      <c r="H4562" s="1">
        <v>2577.14</v>
      </c>
      <c r="I4562" s="6">
        <v>12357.1</v>
      </c>
      <c r="J4562" s="86"/>
      <c r="K4562" s="86"/>
      <c r="L4562" s="85"/>
      <c r="M4562" s="85"/>
      <c r="N4562" s="85"/>
      <c r="O4562" s="85"/>
      <c r="P4562" s="85"/>
      <c r="Q4562" s="1">
        <f t="shared" si="71"/>
        <v>12357.1</v>
      </c>
    </row>
    <row r="4563" spans="1:17" x14ac:dyDescent="0.25">
      <c r="A4563" s="83" t="s">
        <v>12231</v>
      </c>
      <c r="B4563" s="84" t="s">
        <v>19935</v>
      </c>
      <c r="C4563" s="7">
        <v>1383</v>
      </c>
      <c r="D4563" s="7">
        <v>33</v>
      </c>
      <c r="E4563" s="1">
        <v>112102.75</v>
      </c>
      <c r="F4563" s="1">
        <v>1618.1</v>
      </c>
      <c r="G4563" s="1">
        <v>2914.3</v>
      </c>
      <c r="H4563" s="1">
        <v>11945.43</v>
      </c>
      <c r="I4563" s="6">
        <v>16477.830000000002</v>
      </c>
      <c r="J4563" s="86"/>
      <c r="K4563" s="86"/>
      <c r="L4563" s="85"/>
      <c r="M4563" s="85"/>
      <c r="N4563" s="85"/>
      <c r="O4563" s="85"/>
      <c r="P4563" s="85"/>
      <c r="Q4563" s="1">
        <f t="shared" si="71"/>
        <v>16477.830000000002</v>
      </c>
    </row>
    <row r="4564" spans="1:17" x14ac:dyDescent="0.25">
      <c r="A4564" s="83" t="s">
        <v>12232</v>
      </c>
      <c r="B4564" s="84" t="s">
        <v>19936</v>
      </c>
      <c r="C4564" s="7">
        <v>1052</v>
      </c>
      <c r="D4564" s="7">
        <v>14</v>
      </c>
      <c r="E4564" s="1">
        <v>1811.39</v>
      </c>
      <c r="F4564" s="1">
        <v>1230.8399999999999</v>
      </c>
      <c r="G4564" s="1">
        <v>1236.3800000000001</v>
      </c>
      <c r="H4564" s="1">
        <v>193.02</v>
      </c>
      <c r="I4564" s="6">
        <v>2660.24</v>
      </c>
      <c r="J4564" s="86"/>
      <c r="K4564" s="86"/>
      <c r="L4564" s="85"/>
      <c r="M4564" s="85"/>
      <c r="N4564" s="85"/>
      <c r="O4564" s="85"/>
      <c r="P4564" s="85"/>
      <c r="Q4564" s="1">
        <f t="shared" si="71"/>
        <v>2660.24</v>
      </c>
    </row>
    <row r="4565" spans="1:17" x14ac:dyDescent="0.25">
      <c r="A4565" s="83" t="s">
        <v>12233</v>
      </c>
      <c r="B4565" s="84" t="s">
        <v>19937</v>
      </c>
      <c r="C4565" s="7">
        <v>5395</v>
      </c>
      <c r="D4565" s="7">
        <v>421</v>
      </c>
      <c r="E4565" s="1">
        <v>276810.82</v>
      </c>
      <c r="F4565" s="1">
        <v>6312.13</v>
      </c>
      <c r="G4565" s="1">
        <v>37179.49</v>
      </c>
      <c r="H4565" s="1">
        <v>29496.37</v>
      </c>
      <c r="I4565" s="6">
        <v>72987.990000000005</v>
      </c>
      <c r="J4565" s="86"/>
      <c r="K4565" s="86"/>
      <c r="L4565" s="85"/>
      <c r="M4565" s="85"/>
      <c r="N4565" s="85"/>
      <c r="O4565" s="85"/>
      <c r="P4565" s="85"/>
      <c r="Q4565" s="1">
        <f t="shared" si="71"/>
        <v>72987.990000000005</v>
      </c>
    </row>
    <row r="4566" spans="1:17" x14ac:dyDescent="0.25">
      <c r="A4566" s="83" t="s">
        <v>12234</v>
      </c>
      <c r="B4566" s="84" t="s">
        <v>19938</v>
      </c>
      <c r="C4566" s="7">
        <v>2089</v>
      </c>
      <c r="D4566" s="7">
        <v>22</v>
      </c>
      <c r="E4566" s="1">
        <v>3260.78</v>
      </c>
      <c r="F4566" s="1">
        <v>2444.12</v>
      </c>
      <c r="G4566" s="1">
        <v>1942.87</v>
      </c>
      <c r="H4566" s="1">
        <v>347.46</v>
      </c>
      <c r="I4566" s="6">
        <v>4734.45</v>
      </c>
      <c r="J4566" s="86"/>
      <c r="K4566" s="86"/>
      <c r="L4566" s="85"/>
      <c r="M4566" s="85"/>
      <c r="N4566" s="85"/>
      <c r="O4566" s="85"/>
      <c r="P4566" s="85"/>
      <c r="Q4566" s="1">
        <f t="shared" si="71"/>
        <v>4734.45</v>
      </c>
    </row>
    <row r="4567" spans="1:17" x14ac:dyDescent="0.25">
      <c r="A4567" s="83" t="s">
        <v>12235</v>
      </c>
      <c r="B4567" s="84" t="s">
        <v>19939</v>
      </c>
      <c r="C4567" s="7">
        <v>1198</v>
      </c>
      <c r="D4567" s="7">
        <v>21</v>
      </c>
      <c r="E4567" s="1">
        <v>4992.67</v>
      </c>
      <c r="F4567" s="1">
        <v>1401.66</v>
      </c>
      <c r="G4567" s="1">
        <v>1854.56</v>
      </c>
      <c r="H4567" s="1">
        <v>532.01</v>
      </c>
      <c r="I4567" s="6">
        <v>3788.23</v>
      </c>
      <c r="J4567" s="86"/>
      <c r="K4567" s="86"/>
      <c r="L4567" s="85"/>
      <c r="M4567" s="85"/>
      <c r="N4567" s="85"/>
      <c r="O4567" s="85"/>
      <c r="P4567" s="85"/>
      <c r="Q4567" s="1">
        <f t="shared" si="71"/>
        <v>3788.23</v>
      </c>
    </row>
    <row r="4568" spans="1:17" x14ac:dyDescent="0.25">
      <c r="A4568" s="83" t="s">
        <v>12236</v>
      </c>
      <c r="B4568" s="84" t="s">
        <v>19940</v>
      </c>
      <c r="C4568" s="7">
        <v>1145</v>
      </c>
      <c r="D4568" s="7">
        <v>23</v>
      </c>
      <c r="E4568" s="1">
        <v>7734.11</v>
      </c>
      <c r="F4568" s="1">
        <v>1339.65</v>
      </c>
      <c r="G4568" s="1">
        <v>2031.18</v>
      </c>
      <c r="H4568" s="1">
        <v>824.13</v>
      </c>
      <c r="I4568" s="6">
        <v>4194.96</v>
      </c>
      <c r="J4568" s="86"/>
      <c r="K4568" s="86"/>
      <c r="L4568" s="85"/>
      <c r="M4568" s="85"/>
      <c r="N4568" s="85"/>
      <c r="O4568" s="85"/>
      <c r="P4568" s="85"/>
      <c r="Q4568" s="1">
        <f t="shared" si="71"/>
        <v>4194.96</v>
      </c>
    </row>
    <row r="4569" spans="1:17" x14ac:dyDescent="0.25">
      <c r="A4569" s="83" t="s">
        <v>12237</v>
      </c>
      <c r="B4569" s="84" t="s">
        <v>19941</v>
      </c>
      <c r="C4569" s="7">
        <v>1417</v>
      </c>
      <c r="D4569" s="7">
        <v>27</v>
      </c>
      <c r="E4569" s="1">
        <v>5232.21</v>
      </c>
      <c r="F4569" s="1">
        <v>1657.89</v>
      </c>
      <c r="G4569" s="1">
        <v>2384.4299999999998</v>
      </c>
      <c r="H4569" s="1">
        <v>557.54</v>
      </c>
      <c r="I4569" s="6">
        <v>4599.8599999999997</v>
      </c>
      <c r="J4569" s="86"/>
      <c r="K4569" s="86"/>
      <c r="L4569" s="85"/>
      <c r="M4569" s="85"/>
      <c r="N4569" s="85"/>
      <c r="O4569" s="85"/>
      <c r="P4569" s="85"/>
      <c r="Q4569" s="1">
        <f t="shared" si="71"/>
        <v>4599.8599999999997</v>
      </c>
    </row>
    <row r="4570" spans="1:17" x14ac:dyDescent="0.25">
      <c r="A4570" s="83" t="s">
        <v>12238</v>
      </c>
      <c r="B4570" s="84" t="s">
        <v>19942</v>
      </c>
      <c r="C4570" s="7">
        <v>315</v>
      </c>
      <c r="D4570" s="7">
        <v>10</v>
      </c>
      <c r="E4570" s="1">
        <v>1659.04</v>
      </c>
      <c r="F4570" s="1">
        <v>368.55</v>
      </c>
      <c r="G4570" s="1">
        <v>883.12</v>
      </c>
      <c r="H4570" s="1">
        <v>176.78</v>
      </c>
      <c r="I4570" s="6">
        <v>1428.45</v>
      </c>
      <c r="J4570" s="86"/>
      <c r="K4570" s="86"/>
      <c r="L4570" s="85"/>
      <c r="M4570" s="85"/>
      <c r="N4570" s="85"/>
      <c r="O4570" s="85"/>
      <c r="P4570" s="85"/>
      <c r="Q4570" s="1">
        <f t="shared" si="71"/>
        <v>1428.45</v>
      </c>
    </row>
    <row r="4571" spans="1:17" x14ac:dyDescent="0.25">
      <c r="A4571" s="83" t="s">
        <v>12239</v>
      </c>
      <c r="B4571" s="84" t="s">
        <v>19943</v>
      </c>
      <c r="C4571" s="7">
        <v>2353</v>
      </c>
      <c r="D4571" s="7">
        <v>40</v>
      </c>
      <c r="E4571" s="1">
        <v>13537.25</v>
      </c>
      <c r="F4571" s="1">
        <v>2753</v>
      </c>
      <c r="G4571" s="1">
        <v>3532.5</v>
      </c>
      <c r="H4571" s="1">
        <v>1442.5</v>
      </c>
      <c r="I4571" s="6">
        <v>7728</v>
      </c>
      <c r="J4571" s="86"/>
      <c r="K4571" s="86"/>
      <c r="L4571" s="85"/>
      <c r="M4571" s="85"/>
      <c r="N4571" s="85"/>
      <c r="O4571" s="85"/>
      <c r="P4571" s="85"/>
      <c r="Q4571" s="1">
        <f t="shared" si="71"/>
        <v>7728</v>
      </c>
    </row>
    <row r="4572" spans="1:17" x14ac:dyDescent="0.25">
      <c r="A4572" s="83" t="s">
        <v>12240</v>
      </c>
      <c r="B4572" s="84" t="s">
        <v>19944</v>
      </c>
      <c r="C4572" s="7">
        <v>1263</v>
      </c>
      <c r="D4572" s="7">
        <v>25</v>
      </c>
      <c r="E4572" s="1">
        <v>4748.1499999999996</v>
      </c>
      <c r="F4572" s="1">
        <v>1477.7</v>
      </c>
      <c r="G4572" s="1">
        <v>2207.81</v>
      </c>
      <c r="H4572" s="1">
        <v>505.95</v>
      </c>
      <c r="I4572" s="6">
        <v>4191.46</v>
      </c>
      <c r="J4572" s="86"/>
      <c r="K4572" s="86"/>
      <c r="L4572" s="85"/>
      <c r="M4572" s="85"/>
      <c r="N4572" s="85"/>
      <c r="O4572" s="85"/>
      <c r="P4572" s="85"/>
      <c r="Q4572" s="1">
        <f t="shared" si="71"/>
        <v>4191.46</v>
      </c>
    </row>
    <row r="4573" spans="1:17" x14ac:dyDescent="0.25">
      <c r="A4573" s="83" t="s">
        <v>12241</v>
      </c>
      <c r="B4573" s="84" t="s">
        <v>19945</v>
      </c>
      <c r="C4573" s="7">
        <v>857</v>
      </c>
      <c r="D4573" s="7">
        <v>4</v>
      </c>
      <c r="E4573" s="1">
        <v>48099.27</v>
      </c>
      <c r="F4573" s="1">
        <v>1002.69</v>
      </c>
      <c r="G4573" s="1">
        <v>353.25</v>
      </c>
      <c r="H4573" s="1">
        <v>5125.3500000000004</v>
      </c>
      <c r="I4573" s="6">
        <v>6481.29</v>
      </c>
      <c r="J4573" s="86"/>
      <c r="K4573" s="86"/>
      <c r="L4573" s="85"/>
      <c r="M4573" s="85"/>
      <c r="N4573" s="85"/>
      <c r="O4573" s="85"/>
      <c r="P4573" s="85"/>
      <c r="Q4573" s="1">
        <f t="shared" si="71"/>
        <v>6481.29</v>
      </c>
    </row>
    <row r="4574" spans="1:17" x14ac:dyDescent="0.25">
      <c r="A4574" s="83" t="s">
        <v>12242</v>
      </c>
      <c r="B4574" s="84" t="s">
        <v>19946</v>
      </c>
      <c r="C4574" s="7">
        <v>912</v>
      </c>
      <c r="D4574" s="7">
        <v>8</v>
      </c>
      <c r="E4574" s="1">
        <v>13199.43</v>
      </c>
      <c r="F4574" s="1">
        <v>1067.04</v>
      </c>
      <c r="G4574" s="1">
        <v>706.5</v>
      </c>
      <c r="H4574" s="1">
        <v>1406.5</v>
      </c>
      <c r="I4574" s="6">
        <v>3180.04</v>
      </c>
      <c r="J4574" s="86"/>
      <c r="K4574" s="86"/>
      <c r="L4574" s="85"/>
      <c r="M4574" s="85"/>
      <c r="N4574" s="85"/>
      <c r="O4574" s="85"/>
      <c r="P4574" s="85"/>
      <c r="Q4574" s="1">
        <f t="shared" si="71"/>
        <v>3180.04</v>
      </c>
    </row>
    <row r="4575" spans="1:17" x14ac:dyDescent="0.25">
      <c r="A4575" s="83" t="s">
        <v>12243</v>
      </c>
      <c r="B4575" s="84" t="s">
        <v>19947</v>
      </c>
      <c r="C4575" s="7">
        <v>13647</v>
      </c>
      <c r="D4575" s="7">
        <v>146</v>
      </c>
      <c r="E4575" s="1">
        <v>60394.45</v>
      </c>
      <c r="F4575" s="1">
        <v>15966.94</v>
      </c>
      <c r="G4575" s="1">
        <v>12893.6</v>
      </c>
      <c r="H4575" s="1">
        <v>6435.5</v>
      </c>
      <c r="I4575" s="6">
        <v>35296.04</v>
      </c>
      <c r="J4575" s="86"/>
      <c r="K4575" s="86"/>
      <c r="L4575" s="85"/>
      <c r="M4575" s="85"/>
      <c r="N4575" s="85"/>
      <c r="O4575" s="85"/>
      <c r="P4575" s="85"/>
      <c r="Q4575" s="1">
        <f t="shared" si="71"/>
        <v>35296.04</v>
      </c>
    </row>
    <row r="4576" spans="1:17" x14ac:dyDescent="0.25">
      <c r="A4576" s="83" t="s">
        <v>12244</v>
      </c>
      <c r="B4576" s="84" t="s">
        <v>19948</v>
      </c>
      <c r="C4576" s="7">
        <v>2818</v>
      </c>
      <c r="D4576" s="7">
        <v>39</v>
      </c>
      <c r="E4576" s="1">
        <v>69632.97</v>
      </c>
      <c r="F4576" s="1">
        <v>3297.05</v>
      </c>
      <c r="G4576" s="1">
        <v>3444.18</v>
      </c>
      <c r="H4576" s="1">
        <v>7419.94</v>
      </c>
      <c r="I4576" s="6">
        <v>14161.17</v>
      </c>
      <c r="J4576" s="86"/>
      <c r="K4576" s="86"/>
      <c r="L4576" s="85"/>
      <c r="M4576" s="85"/>
      <c r="N4576" s="85"/>
      <c r="O4576" s="85"/>
      <c r="P4576" s="85"/>
      <c r="Q4576" s="1">
        <f t="shared" si="71"/>
        <v>14161.17</v>
      </c>
    </row>
    <row r="4577" spans="1:17" x14ac:dyDescent="0.25">
      <c r="A4577" s="83" t="s">
        <v>12245</v>
      </c>
      <c r="B4577" s="84" t="s">
        <v>19949</v>
      </c>
      <c r="C4577" s="7">
        <v>1852</v>
      </c>
      <c r="D4577" s="7">
        <v>32</v>
      </c>
      <c r="E4577" s="1">
        <v>9442.3799999999992</v>
      </c>
      <c r="F4577" s="1">
        <v>2166.83</v>
      </c>
      <c r="G4577" s="1">
        <v>2825.99</v>
      </c>
      <c r="H4577" s="1">
        <v>1006.16</v>
      </c>
      <c r="I4577" s="6">
        <v>5998.98</v>
      </c>
      <c r="J4577" s="86"/>
      <c r="K4577" s="86"/>
      <c r="L4577" s="85"/>
      <c r="M4577" s="85"/>
      <c r="N4577" s="85"/>
      <c r="O4577" s="85"/>
      <c r="P4577" s="85"/>
      <c r="Q4577" s="1">
        <f t="shared" si="71"/>
        <v>5998.98</v>
      </c>
    </row>
    <row r="4578" spans="1:17" x14ac:dyDescent="0.25">
      <c r="A4578" s="83" t="s">
        <v>12246</v>
      </c>
      <c r="B4578" s="84" t="s">
        <v>19950</v>
      </c>
      <c r="C4578" s="7">
        <v>1812</v>
      </c>
      <c r="D4578" s="7">
        <v>38</v>
      </c>
      <c r="E4578" s="1">
        <v>63773.82</v>
      </c>
      <c r="F4578" s="1">
        <v>2120.0300000000002</v>
      </c>
      <c r="G4578" s="1">
        <v>3355.87</v>
      </c>
      <c r="H4578" s="1">
        <v>6795.6</v>
      </c>
      <c r="I4578" s="6">
        <v>12271.5</v>
      </c>
      <c r="J4578" s="86"/>
      <c r="K4578" s="86"/>
      <c r="L4578" s="85"/>
      <c r="M4578" s="85"/>
      <c r="N4578" s="85"/>
      <c r="O4578" s="85"/>
      <c r="P4578" s="85"/>
      <c r="Q4578" s="1">
        <f t="shared" si="71"/>
        <v>12271.5</v>
      </c>
    </row>
    <row r="4579" spans="1:17" x14ac:dyDescent="0.25">
      <c r="A4579" s="83" t="s">
        <v>12247</v>
      </c>
      <c r="B4579" s="84" t="s">
        <v>19951</v>
      </c>
      <c r="C4579" s="7">
        <v>1283</v>
      </c>
      <c r="D4579" s="7">
        <v>7</v>
      </c>
      <c r="E4579" s="1">
        <v>2866.66</v>
      </c>
      <c r="F4579" s="1">
        <v>1501.1</v>
      </c>
      <c r="G4579" s="1">
        <v>618.17999999999995</v>
      </c>
      <c r="H4579" s="1">
        <v>305.45999999999998</v>
      </c>
      <c r="I4579" s="6">
        <v>2424.7399999999998</v>
      </c>
      <c r="J4579" s="86"/>
      <c r="K4579" s="86"/>
      <c r="L4579" s="85"/>
      <c r="M4579" s="85"/>
      <c r="N4579" s="85"/>
      <c r="O4579" s="85"/>
      <c r="P4579" s="85"/>
      <c r="Q4579" s="1">
        <f t="shared" si="71"/>
        <v>2424.7399999999998</v>
      </c>
    </row>
    <row r="4580" spans="1:17" x14ac:dyDescent="0.25">
      <c r="A4580" s="83" t="s">
        <v>12248</v>
      </c>
      <c r="B4580" s="84" t="s">
        <v>19952</v>
      </c>
      <c r="C4580" s="7">
        <v>794</v>
      </c>
      <c r="D4580" s="7">
        <v>15</v>
      </c>
      <c r="E4580" s="1">
        <v>3903.69</v>
      </c>
      <c r="F4580" s="1">
        <v>928.98</v>
      </c>
      <c r="G4580" s="1">
        <v>1324.69</v>
      </c>
      <c r="H4580" s="1">
        <v>415.97</v>
      </c>
      <c r="I4580" s="6">
        <v>2669.64</v>
      </c>
      <c r="J4580" s="86"/>
      <c r="K4580" s="86"/>
      <c r="L4580" s="85"/>
      <c r="M4580" s="85"/>
      <c r="N4580" s="85"/>
      <c r="O4580" s="85"/>
      <c r="P4580" s="85"/>
      <c r="Q4580" s="1">
        <f t="shared" si="71"/>
        <v>2669.64</v>
      </c>
    </row>
    <row r="4581" spans="1:17" x14ac:dyDescent="0.25">
      <c r="A4581" s="83" t="s">
        <v>12249</v>
      </c>
      <c r="B4581" s="84" t="s">
        <v>19953</v>
      </c>
      <c r="C4581" s="7">
        <v>1802</v>
      </c>
      <c r="D4581" s="7">
        <v>5</v>
      </c>
      <c r="E4581" s="1">
        <v>1108.3599999999999</v>
      </c>
      <c r="F4581" s="1">
        <v>2108.34</v>
      </c>
      <c r="G4581" s="1">
        <v>441.56</v>
      </c>
      <c r="H4581" s="1">
        <v>118.1</v>
      </c>
      <c r="I4581" s="6">
        <v>2668</v>
      </c>
      <c r="J4581" s="86"/>
      <c r="K4581" s="86"/>
      <c r="L4581" s="85"/>
      <c r="M4581" s="85"/>
      <c r="N4581" s="85"/>
      <c r="O4581" s="85"/>
      <c r="P4581" s="85"/>
      <c r="Q4581" s="1">
        <f t="shared" si="71"/>
        <v>2668</v>
      </c>
    </row>
    <row r="4582" spans="1:17" x14ac:dyDescent="0.25">
      <c r="A4582" s="83" t="s">
        <v>12250</v>
      </c>
      <c r="B4582" s="84" t="s">
        <v>19954</v>
      </c>
      <c r="C4582" s="7">
        <v>524</v>
      </c>
      <c r="D4582" s="7">
        <v>6</v>
      </c>
      <c r="E4582" s="1">
        <v>199629.79</v>
      </c>
      <c r="F4582" s="1">
        <v>613.08000000000004</v>
      </c>
      <c r="G4582" s="1">
        <v>529.87</v>
      </c>
      <c r="H4582" s="1">
        <v>21272.12</v>
      </c>
      <c r="I4582" s="6">
        <v>22415.07</v>
      </c>
      <c r="J4582" s="86"/>
      <c r="K4582" s="86"/>
      <c r="L4582" s="85"/>
      <c r="M4582" s="85"/>
      <c r="N4582" s="85"/>
      <c r="O4582" s="85"/>
      <c r="P4582" s="85"/>
      <c r="Q4582" s="1">
        <f t="shared" si="71"/>
        <v>22415.07</v>
      </c>
    </row>
    <row r="4583" spans="1:17" x14ac:dyDescent="0.25">
      <c r="A4583" s="83" t="s">
        <v>12251</v>
      </c>
      <c r="B4583" s="84" t="s">
        <v>19955</v>
      </c>
      <c r="C4583" s="7">
        <v>1615</v>
      </c>
      <c r="D4583" s="7">
        <v>8</v>
      </c>
      <c r="E4583" s="1">
        <v>61463.06</v>
      </c>
      <c r="F4583" s="1">
        <v>1889.54</v>
      </c>
      <c r="G4583" s="1">
        <v>706.5</v>
      </c>
      <c r="H4583" s="1">
        <v>6549.37</v>
      </c>
      <c r="I4583" s="6">
        <v>9145.41</v>
      </c>
      <c r="J4583" s="86"/>
      <c r="K4583" s="86"/>
      <c r="L4583" s="85"/>
      <c r="M4583" s="85"/>
      <c r="N4583" s="85"/>
      <c r="O4583" s="85"/>
      <c r="P4583" s="85"/>
      <c r="Q4583" s="1">
        <f t="shared" si="71"/>
        <v>9145.41</v>
      </c>
    </row>
    <row r="4584" spans="1:17" x14ac:dyDescent="0.25">
      <c r="A4584" s="83" t="s">
        <v>12252</v>
      </c>
      <c r="B4584" s="84" t="s">
        <v>19956</v>
      </c>
      <c r="C4584" s="7">
        <v>10413</v>
      </c>
      <c r="D4584" s="7">
        <v>81</v>
      </c>
      <c r="E4584" s="1">
        <v>76503.12</v>
      </c>
      <c r="F4584" s="1">
        <v>12183.18</v>
      </c>
      <c r="G4584" s="1">
        <v>7153.3</v>
      </c>
      <c r="H4584" s="1">
        <v>8152.01</v>
      </c>
      <c r="I4584" s="6">
        <v>27488.49</v>
      </c>
      <c r="J4584" s="86"/>
      <c r="K4584" s="86"/>
      <c r="L4584" s="85"/>
      <c r="M4584" s="85"/>
      <c r="N4584" s="85"/>
      <c r="O4584" s="85"/>
      <c r="P4584" s="85"/>
      <c r="Q4584" s="1">
        <f t="shared" si="71"/>
        <v>27488.49</v>
      </c>
    </row>
    <row r="4585" spans="1:17" x14ac:dyDescent="0.25">
      <c r="A4585" s="83" t="s">
        <v>12253</v>
      </c>
      <c r="B4585" s="84" t="s">
        <v>19957</v>
      </c>
      <c r="C4585" s="7">
        <v>628</v>
      </c>
      <c r="D4585" s="7">
        <v>5</v>
      </c>
      <c r="E4585" s="1">
        <v>20199.099999999999</v>
      </c>
      <c r="F4585" s="1">
        <v>734.76</v>
      </c>
      <c r="G4585" s="1">
        <v>441.56</v>
      </c>
      <c r="H4585" s="1">
        <v>2152.38</v>
      </c>
      <c r="I4585" s="6">
        <v>3328.7</v>
      </c>
      <c r="J4585" s="86"/>
      <c r="K4585" s="86"/>
      <c r="L4585" s="85"/>
      <c r="M4585" s="85"/>
      <c r="N4585" s="85"/>
      <c r="O4585" s="85"/>
      <c r="P4585" s="85"/>
      <c r="Q4585" s="1">
        <f t="shared" si="71"/>
        <v>3328.7</v>
      </c>
    </row>
    <row r="4586" spans="1:17" x14ac:dyDescent="0.25">
      <c r="A4586" s="83" t="s">
        <v>12254</v>
      </c>
      <c r="B4586" s="84" t="s">
        <v>19958</v>
      </c>
      <c r="C4586" s="7">
        <v>77791</v>
      </c>
      <c r="D4586" s="7">
        <v>879</v>
      </c>
      <c r="E4586" s="1">
        <v>748563.63</v>
      </c>
      <c r="F4586" s="1">
        <v>91015.2</v>
      </c>
      <c r="G4586" s="1">
        <v>77626.53</v>
      </c>
      <c r="H4586" s="1">
        <v>79765.34</v>
      </c>
      <c r="I4586" s="6">
        <v>248407.07</v>
      </c>
      <c r="J4586" s="86"/>
      <c r="K4586" s="86"/>
      <c r="L4586" s="85"/>
      <c r="M4586" s="85"/>
      <c r="N4586" s="85"/>
      <c r="O4586" s="85"/>
      <c r="P4586" s="85"/>
      <c r="Q4586" s="1">
        <f t="shared" si="71"/>
        <v>248407.07</v>
      </c>
    </row>
    <row r="4587" spans="1:17" x14ac:dyDescent="0.25">
      <c r="A4587" s="83" t="s">
        <v>12255</v>
      </c>
      <c r="B4587" s="84" t="s">
        <v>19959</v>
      </c>
      <c r="C4587" s="7">
        <v>1437</v>
      </c>
      <c r="D4587" s="7">
        <v>22</v>
      </c>
      <c r="E4587" s="1">
        <v>145917.19</v>
      </c>
      <c r="F4587" s="1">
        <v>1681.29</v>
      </c>
      <c r="G4587" s="1">
        <v>1942.87</v>
      </c>
      <c r="H4587" s="1">
        <v>15548.62</v>
      </c>
      <c r="I4587" s="6">
        <v>19172.78</v>
      </c>
      <c r="J4587" s="86"/>
      <c r="K4587" s="86"/>
      <c r="L4587" s="85"/>
      <c r="M4587" s="85"/>
      <c r="N4587" s="85"/>
      <c r="O4587" s="85"/>
      <c r="P4587" s="85"/>
      <c r="Q4587" s="1">
        <f t="shared" si="71"/>
        <v>19172.78</v>
      </c>
    </row>
    <row r="4588" spans="1:17" x14ac:dyDescent="0.25">
      <c r="A4588" s="83" t="s">
        <v>12256</v>
      </c>
      <c r="B4588" s="84" t="s">
        <v>19960</v>
      </c>
      <c r="C4588" s="7">
        <v>1679</v>
      </c>
      <c r="D4588" s="7">
        <v>10</v>
      </c>
      <c r="E4588" s="1">
        <v>2626.81</v>
      </c>
      <c r="F4588" s="1">
        <v>1964.42</v>
      </c>
      <c r="G4588" s="1">
        <v>883.12</v>
      </c>
      <c r="H4588" s="1">
        <v>279.89999999999998</v>
      </c>
      <c r="I4588" s="6">
        <v>3127.44</v>
      </c>
      <c r="J4588" s="86"/>
      <c r="K4588" s="86"/>
      <c r="L4588" s="85"/>
      <c r="M4588" s="85"/>
      <c r="N4588" s="85"/>
      <c r="O4588" s="85"/>
      <c r="P4588" s="85"/>
      <c r="Q4588" s="1">
        <f t="shared" si="71"/>
        <v>3127.44</v>
      </c>
    </row>
    <row r="4589" spans="1:17" x14ac:dyDescent="0.25">
      <c r="A4589" s="83" t="s">
        <v>12257</v>
      </c>
      <c r="B4589" s="84" t="s">
        <v>19961</v>
      </c>
      <c r="C4589" s="7">
        <v>1482</v>
      </c>
      <c r="D4589" s="7">
        <v>17</v>
      </c>
      <c r="E4589" s="1">
        <v>78830.429999999993</v>
      </c>
      <c r="F4589" s="1">
        <v>1733.94</v>
      </c>
      <c r="G4589" s="1">
        <v>1501.31</v>
      </c>
      <c r="H4589" s="1">
        <v>8400</v>
      </c>
      <c r="I4589" s="6">
        <v>11635.25</v>
      </c>
      <c r="J4589" s="86"/>
      <c r="K4589" s="86"/>
      <c r="L4589" s="85"/>
      <c r="M4589" s="85"/>
      <c r="N4589" s="85"/>
      <c r="O4589" s="85"/>
      <c r="P4589" s="85"/>
      <c r="Q4589" s="1">
        <f t="shared" si="71"/>
        <v>11635.25</v>
      </c>
    </row>
    <row r="4590" spans="1:17" x14ac:dyDescent="0.25">
      <c r="A4590" s="83" t="s">
        <v>12258</v>
      </c>
      <c r="B4590" s="84" t="s">
        <v>19962</v>
      </c>
      <c r="C4590" s="7">
        <v>1941</v>
      </c>
      <c r="D4590" s="7">
        <v>28</v>
      </c>
      <c r="E4590" s="1">
        <v>23284.66</v>
      </c>
      <c r="F4590" s="1">
        <v>2270.96</v>
      </c>
      <c r="G4590" s="1">
        <v>2472.7399999999998</v>
      </c>
      <c r="H4590" s="1">
        <v>2481.16</v>
      </c>
      <c r="I4590" s="6">
        <v>7224.86</v>
      </c>
      <c r="J4590" s="86"/>
      <c r="K4590" s="86"/>
      <c r="L4590" s="85"/>
      <c r="M4590" s="85"/>
      <c r="N4590" s="85"/>
      <c r="O4590" s="85"/>
      <c r="P4590" s="85"/>
      <c r="Q4590" s="1">
        <f t="shared" si="71"/>
        <v>7224.86</v>
      </c>
    </row>
    <row r="4591" spans="1:17" x14ac:dyDescent="0.25">
      <c r="A4591" s="83" t="s">
        <v>12259</v>
      </c>
      <c r="B4591" s="84" t="s">
        <v>19963</v>
      </c>
      <c r="C4591" s="7">
        <v>1057</v>
      </c>
      <c r="D4591" s="7">
        <v>7</v>
      </c>
      <c r="E4591" s="1">
        <v>1630.2</v>
      </c>
      <c r="F4591" s="1">
        <v>1236.69</v>
      </c>
      <c r="G4591" s="1">
        <v>618.17999999999995</v>
      </c>
      <c r="H4591" s="1">
        <v>173.71</v>
      </c>
      <c r="I4591" s="6">
        <v>2028.58</v>
      </c>
      <c r="J4591" s="86"/>
      <c r="K4591" s="86"/>
      <c r="L4591" s="85"/>
      <c r="M4591" s="85"/>
      <c r="N4591" s="85"/>
      <c r="O4591" s="85"/>
      <c r="P4591" s="85"/>
      <c r="Q4591" s="1">
        <f t="shared" si="71"/>
        <v>2028.58</v>
      </c>
    </row>
    <row r="4592" spans="1:17" x14ac:dyDescent="0.25">
      <c r="A4592" s="83" t="s">
        <v>12260</v>
      </c>
      <c r="B4592" s="84" t="s">
        <v>19964</v>
      </c>
      <c r="C4592" s="7">
        <v>1969</v>
      </c>
      <c r="D4592" s="7">
        <v>8</v>
      </c>
      <c r="E4592" s="1">
        <v>1222.28</v>
      </c>
      <c r="F4592" s="1">
        <v>2303.7199999999998</v>
      </c>
      <c r="G4592" s="1">
        <v>706.5</v>
      </c>
      <c r="H4592" s="1">
        <v>130.24</v>
      </c>
      <c r="I4592" s="6">
        <v>3140.46</v>
      </c>
      <c r="J4592" s="86"/>
      <c r="K4592" s="86"/>
      <c r="L4592" s="85"/>
      <c r="M4592" s="85"/>
      <c r="N4592" s="85"/>
      <c r="O4592" s="85"/>
      <c r="P4592" s="85"/>
      <c r="Q4592" s="1">
        <f t="shared" si="71"/>
        <v>3140.46</v>
      </c>
    </row>
    <row r="4593" spans="1:17" x14ac:dyDescent="0.25">
      <c r="A4593" s="83" t="s">
        <v>12261</v>
      </c>
      <c r="B4593" s="84" t="s">
        <v>19965</v>
      </c>
      <c r="C4593" s="7">
        <v>12124</v>
      </c>
      <c r="D4593" s="7">
        <v>94</v>
      </c>
      <c r="E4593" s="1">
        <v>29794.54</v>
      </c>
      <c r="F4593" s="1">
        <v>14185.04</v>
      </c>
      <c r="G4593" s="1">
        <v>8301.36</v>
      </c>
      <c r="H4593" s="1">
        <v>3174.84</v>
      </c>
      <c r="I4593" s="6">
        <v>25661.24</v>
      </c>
      <c r="J4593" s="86"/>
      <c r="K4593" s="86"/>
      <c r="L4593" s="85"/>
      <c r="M4593" s="85"/>
      <c r="N4593" s="85"/>
      <c r="O4593" s="85"/>
      <c r="P4593" s="85"/>
      <c r="Q4593" s="1">
        <f t="shared" si="71"/>
        <v>25661.24</v>
      </c>
    </row>
    <row r="4594" spans="1:17" x14ac:dyDescent="0.25">
      <c r="A4594" s="83" t="s">
        <v>12262</v>
      </c>
      <c r="B4594" s="84" t="s">
        <v>19966</v>
      </c>
      <c r="C4594" s="7">
        <v>6209</v>
      </c>
      <c r="D4594" s="7">
        <v>75</v>
      </c>
      <c r="E4594" s="1">
        <v>20789.53</v>
      </c>
      <c r="F4594" s="1">
        <v>7264.51</v>
      </c>
      <c r="G4594" s="1">
        <v>6623.42</v>
      </c>
      <c r="H4594" s="1">
        <v>2215.29</v>
      </c>
      <c r="I4594" s="6">
        <v>16103.22</v>
      </c>
      <c r="J4594" s="86"/>
      <c r="K4594" s="86"/>
      <c r="L4594" s="85"/>
      <c r="M4594" s="85"/>
      <c r="N4594" s="85"/>
      <c r="O4594" s="85"/>
      <c r="P4594" s="85"/>
      <c r="Q4594" s="1">
        <f t="shared" si="71"/>
        <v>16103.22</v>
      </c>
    </row>
    <row r="4595" spans="1:17" x14ac:dyDescent="0.25">
      <c r="A4595" s="83" t="s">
        <v>12263</v>
      </c>
      <c r="B4595" s="84" t="s">
        <v>19967</v>
      </c>
      <c r="C4595" s="7">
        <v>469</v>
      </c>
      <c r="D4595" s="7">
        <v>12</v>
      </c>
      <c r="E4595" s="1">
        <v>2827.19</v>
      </c>
      <c r="F4595" s="1">
        <v>548.73</v>
      </c>
      <c r="G4595" s="1">
        <v>1059.74</v>
      </c>
      <c r="H4595" s="1">
        <v>301.26</v>
      </c>
      <c r="I4595" s="6">
        <v>1909.73</v>
      </c>
      <c r="J4595" s="86"/>
      <c r="K4595" s="86"/>
      <c r="L4595" s="85"/>
      <c r="M4595" s="85"/>
      <c r="N4595" s="85"/>
      <c r="O4595" s="85"/>
      <c r="P4595" s="85"/>
      <c r="Q4595" s="1">
        <f t="shared" si="71"/>
        <v>1909.73</v>
      </c>
    </row>
    <row r="4596" spans="1:17" x14ac:dyDescent="0.25">
      <c r="A4596" s="83" t="s">
        <v>12264</v>
      </c>
      <c r="B4596" s="84" t="s">
        <v>19968</v>
      </c>
      <c r="C4596" s="7">
        <v>10301</v>
      </c>
      <c r="D4596" s="7">
        <v>226</v>
      </c>
      <c r="E4596" s="1">
        <v>840916.84</v>
      </c>
      <c r="F4596" s="1">
        <v>12052.14</v>
      </c>
      <c r="G4596" s="1">
        <v>19958.580000000002</v>
      </c>
      <c r="H4596" s="1">
        <v>89606.3</v>
      </c>
      <c r="I4596" s="6">
        <v>121617.02</v>
      </c>
      <c r="J4596" s="86"/>
      <c r="K4596" s="86"/>
      <c r="L4596" s="85"/>
      <c r="M4596" s="85"/>
      <c r="N4596" s="85"/>
      <c r="O4596" s="85"/>
      <c r="P4596" s="85"/>
      <c r="Q4596" s="1">
        <f t="shared" si="71"/>
        <v>121617.02</v>
      </c>
    </row>
    <row r="4597" spans="1:17" x14ac:dyDescent="0.25">
      <c r="A4597" s="83" t="s">
        <v>12265</v>
      </c>
      <c r="B4597" s="84" t="s">
        <v>19969</v>
      </c>
      <c r="C4597" s="7">
        <v>1457</v>
      </c>
      <c r="D4597" s="7">
        <v>7</v>
      </c>
      <c r="E4597" s="1">
        <v>2125.5500000000002</v>
      </c>
      <c r="F4597" s="1">
        <v>1704.69</v>
      </c>
      <c r="G4597" s="1">
        <v>618.17999999999995</v>
      </c>
      <c r="H4597" s="1">
        <v>226.5</v>
      </c>
      <c r="I4597" s="6">
        <v>2549.37</v>
      </c>
      <c r="J4597" s="86"/>
      <c r="K4597" s="86"/>
      <c r="L4597" s="85"/>
      <c r="M4597" s="85"/>
      <c r="N4597" s="85"/>
      <c r="O4597" s="85"/>
      <c r="P4597" s="85"/>
      <c r="Q4597" s="1">
        <f t="shared" si="71"/>
        <v>2549.37</v>
      </c>
    </row>
    <row r="4598" spans="1:17" x14ac:dyDescent="0.25">
      <c r="A4598" s="83" t="s">
        <v>12266</v>
      </c>
      <c r="B4598" s="84" t="s">
        <v>19970</v>
      </c>
      <c r="C4598" s="7">
        <v>22273</v>
      </c>
      <c r="D4598" s="7">
        <v>149</v>
      </c>
      <c r="E4598" s="1">
        <v>468122.59</v>
      </c>
      <c r="F4598" s="1">
        <v>26059.34</v>
      </c>
      <c r="G4598" s="1">
        <v>13158.54</v>
      </c>
      <c r="H4598" s="1">
        <v>49882.14</v>
      </c>
      <c r="I4598" s="6">
        <v>89100.02</v>
      </c>
      <c r="J4598" s="86"/>
      <c r="K4598" s="86"/>
      <c r="L4598" s="85"/>
      <c r="M4598" s="85"/>
      <c r="N4598" s="85"/>
      <c r="O4598" s="85"/>
      <c r="P4598" s="85"/>
      <c r="Q4598" s="1">
        <f t="shared" si="71"/>
        <v>89100.02</v>
      </c>
    </row>
    <row r="4599" spans="1:17" x14ac:dyDescent="0.25">
      <c r="A4599" s="83" t="s">
        <v>12267</v>
      </c>
      <c r="B4599" s="84" t="s">
        <v>19971</v>
      </c>
      <c r="C4599" s="7">
        <v>3342</v>
      </c>
      <c r="D4599" s="7">
        <v>58</v>
      </c>
      <c r="E4599" s="1">
        <v>49344.91</v>
      </c>
      <c r="F4599" s="1">
        <v>3910.13</v>
      </c>
      <c r="G4599" s="1">
        <v>5122.1099999999997</v>
      </c>
      <c r="H4599" s="1">
        <v>5258.09</v>
      </c>
      <c r="I4599" s="6">
        <v>14290.33</v>
      </c>
      <c r="J4599" s="86"/>
      <c r="K4599" s="86"/>
      <c r="L4599" s="85"/>
      <c r="M4599" s="85"/>
      <c r="N4599" s="85"/>
      <c r="O4599" s="85"/>
      <c r="P4599" s="85"/>
      <c r="Q4599" s="1">
        <f t="shared" si="71"/>
        <v>14290.33</v>
      </c>
    </row>
    <row r="4600" spans="1:17" x14ac:dyDescent="0.25">
      <c r="A4600" s="83" t="s">
        <v>12268</v>
      </c>
      <c r="B4600" s="84" t="s">
        <v>19972</v>
      </c>
      <c r="C4600" s="7">
        <v>3296</v>
      </c>
      <c r="D4600" s="7">
        <v>73</v>
      </c>
      <c r="E4600" s="1">
        <v>23731.54</v>
      </c>
      <c r="F4600" s="1">
        <v>3856.31</v>
      </c>
      <c r="G4600" s="1">
        <v>6446.8</v>
      </c>
      <c r="H4600" s="1">
        <v>2528.7800000000002</v>
      </c>
      <c r="I4600" s="6">
        <v>12831.89</v>
      </c>
      <c r="J4600" s="86"/>
      <c r="K4600" s="86"/>
      <c r="L4600" s="85"/>
      <c r="M4600" s="85"/>
      <c r="N4600" s="85"/>
      <c r="O4600" s="85"/>
      <c r="P4600" s="85"/>
      <c r="Q4600" s="1">
        <f t="shared" si="71"/>
        <v>12831.89</v>
      </c>
    </row>
    <row r="4601" spans="1:17" x14ac:dyDescent="0.25">
      <c r="A4601" s="83" t="s">
        <v>12269</v>
      </c>
      <c r="B4601" s="84" t="s">
        <v>19973</v>
      </c>
      <c r="C4601" s="7">
        <v>3205</v>
      </c>
      <c r="D4601" s="7">
        <v>47</v>
      </c>
      <c r="E4601" s="1">
        <v>12922.97</v>
      </c>
      <c r="F4601" s="1">
        <v>3749.84</v>
      </c>
      <c r="G4601" s="1">
        <v>4150.68</v>
      </c>
      <c r="H4601" s="1">
        <v>1377.04</v>
      </c>
      <c r="I4601" s="6">
        <v>9277.56</v>
      </c>
      <c r="J4601" s="86"/>
      <c r="K4601" s="86"/>
      <c r="L4601" s="85"/>
      <c r="M4601" s="85"/>
      <c r="N4601" s="85"/>
      <c r="O4601" s="85"/>
      <c r="P4601" s="85"/>
      <c r="Q4601" s="1">
        <f t="shared" si="71"/>
        <v>9277.56</v>
      </c>
    </row>
    <row r="4602" spans="1:17" x14ac:dyDescent="0.25">
      <c r="A4602" s="83" t="s">
        <v>12270</v>
      </c>
      <c r="B4602" s="84" t="s">
        <v>19974</v>
      </c>
      <c r="C4602" s="7">
        <v>15525</v>
      </c>
      <c r="D4602" s="7">
        <v>188</v>
      </c>
      <c r="E4602" s="1">
        <v>363372.14</v>
      </c>
      <c r="F4602" s="1">
        <v>18164.2</v>
      </c>
      <c r="G4602" s="1">
        <v>16602.71</v>
      </c>
      <c r="H4602" s="1">
        <v>38720.160000000003</v>
      </c>
      <c r="I4602" s="6">
        <v>73487.070000000007</v>
      </c>
      <c r="J4602" s="86"/>
      <c r="K4602" s="86"/>
      <c r="L4602" s="85"/>
      <c r="M4602" s="85"/>
      <c r="N4602" s="85"/>
      <c r="O4602" s="85"/>
      <c r="P4602" s="85"/>
      <c r="Q4602" s="1">
        <f t="shared" si="71"/>
        <v>73487.070000000007</v>
      </c>
    </row>
    <row r="4603" spans="1:17" x14ac:dyDescent="0.25">
      <c r="A4603" s="83" t="s">
        <v>12271</v>
      </c>
      <c r="B4603" s="84" t="s">
        <v>19975</v>
      </c>
      <c r="C4603" s="7">
        <v>4922</v>
      </c>
      <c r="D4603" s="7">
        <v>58</v>
      </c>
      <c r="E4603" s="1">
        <v>37797.64</v>
      </c>
      <c r="F4603" s="1">
        <v>5758.72</v>
      </c>
      <c r="G4603" s="1">
        <v>5122.1099999999997</v>
      </c>
      <c r="H4603" s="1">
        <v>4027.63</v>
      </c>
      <c r="I4603" s="6">
        <v>14908.46</v>
      </c>
      <c r="J4603" s="86"/>
      <c r="K4603" s="86"/>
      <c r="L4603" s="85"/>
      <c r="M4603" s="85"/>
      <c r="N4603" s="85"/>
      <c r="O4603" s="85"/>
      <c r="P4603" s="85"/>
      <c r="Q4603" s="1">
        <f t="shared" si="71"/>
        <v>14908.46</v>
      </c>
    </row>
    <row r="4604" spans="1:17" x14ac:dyDescent="0.25">
      <c r="A4604" s="83" t="s">
        <v>12272</v>
      </c>
      <c r="B4604" s="84" t="s">
        <v>19976</v>
      </c>
      <c r="C4604" s="7">
        <v>881</v>
      </c>
      <c r="D4604" s="7">
        <v>7</v>
      </c>
      <c r="E4604" s="1">
        <v>1565.2</v>
      </c>
      <c r="F4604" s="1">
        <v>1030.77</v>
      </c>
      <c r="G4604" s="1">
        <v>618.17999999999995</v>
      </c>
      <c r="H4604" s="1">
        <v>166.78</v>
      </c>
      <c r="I4604" s="6">
        <v>1815.73</v>
      </c>
      <c r="J4604" s="86"/>
      <c r="K4604" s="86"/>
      <c r="L4604" s="85"/>
      <c r="M4604" s="85"/>
      <c r="N4604" s="85"/>
      <c r="O4604" s="85"/>
      <c r="P4604" s="85"/>
      <c r="Q4604" s="1">
        <f t="shared" si="71"/>
        <v>1815.73</v>
      </c>
    </row>
    <row r="4605" spans="1:17" x14ac:dyDescent="0.25">
      <c r="A4605" s="83" t="s">
        <v>12273</v>
      </c>
      <c r="B4605" s="84" t="s">
        <v>19977</v>
      </c>
      <c r="C4605" s="7">
        <v>3760</v>
      </c>
      <c r="D4605" s="7">
        <v>21</v>
      </c>
      <c r="E4605" s="1">
        <v>11577.42</v>
      </c>
      <c r="F4605" s="1">
        <v>4399.18</v>
      </c>
      <c r="G4605" s="1">
        <v>1854.56</v>
      </c>
      <c r="H4605" s="1">
        <v>1233.6600000000001</v>
      </c>
      <c r="I4605" s="6">
        <v>7487.4</v>
      </c>
      <c r="J4605" s="86"/>
      <c r="K4605" s="86"/>
      <c r="L4605" s="85"/>
      <c r="M4605" s="85"/>
      <c r="N4605" s="85"/>
      <c r="O4605" s="85"/>
      <c r="P4605" s="85"/>
      <c r="Q4605" s="1">
        <f t="shared" si="71"/>
        <v>7487.4</v>
      </c>
    </row>
    <row r="4606" spans="1:17" x14ac:dyDescent="0.25">
      <c r="A4606" s="83" t="s">
        <v>12274</v>
      </c>
      <c r="B4606" s="84" t="s">
        <v>19978</v>
      </c>
      <c r="C4606" s="7">
        <v>271717</v>
      </c>
      <c r="D4606" s="7">
        <v>2869</v>
      </c>
      <c r="E4606" s="1">
        <v>2784397.9</v>
      </c>
      <c r="F4606" s="1">
        <v>317907.95</v>
      </c>
      <c r="G4606" s="1">
        <v>253368.04</v>
      </c>
      <c r="H4606" s="1">
        <v>296699.46999999997</v>
      </c>
      <c r="I4606" s="6">
        <v>867975.46</v>
      </c>
      <c r="J4606" s="86"/>
      <c r="K4606" s="86"/>
      <c r="L4606" s="85"/>
      <c r="M4606" s="85"/>
      <c r="N4606" s="85"/>
      <c r="O4606" s="85"/>
      <c r="P4606" s="85"/>
      <c r="Q4606" s="1">
        <f t="shared" si="71"/>
        <v>867975.46</v>
      </c>
    </row>
    <row r="4607" spans="1:17" x14ac:dyDescent="0.25">
      <c r="A4607" s="83" t="s">
        <v>12275</v>
      </c>
      <c r="B4607" s="84" t="s">
        <v>19979</v>
      </c>
      <c r="C4607" s="7">
        <v>10282</v>
      </c>
      <c r="D4607" s="7">
        <v>89</v>
      </c>
      <c r="E4607" s="1">
        <v>66045.289999999994</v>
      </c>
      <c r="F4607" s="1">
        <v>12029.9</v>
      </c>
      <c r="G4607" s="1">
        <v>7859.8</v>
      </c>
      <c r="H4607" s="1">
        <v>7037.65</v>
      </c>
      <c r="I4607" s="6">
        <v>26927.35</v>
      </c>
      <c r="J4607" s="86"/>
      <c r="K4607" s="86"/>
      <c r="L4607" s="85"/>
      <c r="M4607" s="85"/>
      <c r="N4607" s="85"/>
      <c r="O4607" s="85"/>
      <c r="P4607" s="85"/>
      <c r="Q4607" s="1">
        <f t="shared" si="71"/>
        <v>26927.35</v>
      </c>
    </row>
    <row r="4608" spans="1:17" x14ac:dyDescent="0.25">
      <c r="A4608" s="83" t="s">
        <v>12276</v>
      </c>
      <c r="B4608" s="84" t="s">
        <v>19980</v>
      </c>
      <c r="C4608" s="7">
        <v>9703</v>
      </c>
      <c r="D4608" s="7">
        <v>86</v>
      </c>
      <c r="E4608" s="1">
        <v>25074.560000000001</v>
      </c>
      <c r="F4608" s="1">
        <v>11352.48</v>
      </c>
      <c r="G4608" s="1">
        <v>7594.86</v>
      </c>
      <c r="H4608" s="1">
        <v>2671.89</v>
      </c>
      <c r="I4608" s="6">
        <v>21619.23</v>
      </c>
      <c r="J4608" s="86"/>
      <c r="K4608" s="86"/>
      <c r="L4608" s="85"/>
      <c r="M4608" s="85"/>
      <c r="N4608" s="85"/>
      <c r="O4608" s="85"/>
      <c r="P4608" s="85"/>
      <c r="Q4608" s="1">
        <f t="shared" si="71"/>
        <v>21619.23</v>
      </c>
    </row>
    <row r="4609" spans="1:17" x14ac:dyDescent="0.25">
      <c r="A4609" s="83" t="s">
        <v>12277</v>
      </c>
      <c r="B4609" s="84" t="s">
        <v>19981</v>
      </c>
      <c r="C4609" s="7">
        <v>815</v>
      </c>
      <c r="D4609" s="7">
        <v>6</v>
      </c>
      <c r="E4609" s="1">
        <v>118718.7</v>
      </c>
      <c r="F4609" s="1">
        <v>953.54</v>
      </c>
      <c r="G4609" s="1">
        <v>529.87</v>
      </c>
      <c r="H4609" s="1">
        <v>12650.41</v>
      </c>
      <c r="I4609" s="6">
        <v>14133.82</v>
      </c>
      <c r="J4609" s="86"/>
      <c r="K4609" s="86"/>
      <c r="L4609" s="85"/>
      <c r="M4609" s="85"/>
      <c r="N4609" s="85"/>
      <c r="O4609" s="85"/>
      <c r="P4609" s="85"/>
      <c r="Q4609" s="1">
        <f t="shared" si="71"/>
        <v>14133.82</v>
      </c>
    </row>
    <row r="4610" spans="1:17" x14ac:dyDescent="0.25">
      <c r="A4610" s="83" t="s">
        <v>12278</v>
      </c>
      <c r="B4610" s="84" t="s">
        <v>19982</v>
      </c>
      <c r="C4610" s="7">
        <v>1207</v>
      </c>
      <c r="D4610" s="7">
        <v>3</v>
      </c>
      <c r="E4610" s="1">
        <v>818.42</v>
      </c>
      <c r="F4610" s="1">
        <v>1412.18</v>
      </c>
      <c r="G4610" s="1">
        <v>264.94</v>
      </c>
      <c r="H4610" s="1">
        <v>87.21</v>
      </c>
      <c r="I4610" s="6">
        <v>1764.33</v>
      </c>
      <c r="J4610" s="86"/>
      <c r="K4610" s="86"/>
      <c r="L4610" s="85"/>
      <c r="M4610" s="85"/>
      <c r="N4610" s="85"/>
      <c r="O4610" s="85"/>
      <c r="P4610" s="85"/>
      <c r="Q4610" s="1">
        <f t="shared" si="71"/>
        <v>1764.33</v>
      </c>
    </row>
    <row r="4611" spans="1:17" x14ac:dyDescent="0.25">
      <c r="A4611" s="83" t="s">
        <v>12279</v>
      </c>
      <c r="B4611" s="84" t="s">
        <v>19983</v>
      </c>
      <c r="C4611" s="7">
        <v>333</v>
      </c>
      <c r="D4611" s="7">
        <v>3</v>
      </c>
      <c r="E4611" s="1">
        <v>26002.42</v>
      </c>
      <c r="F4611" s="1">
        <v>389.61</v>
      </c>
      <c r="G4611" s="1">
        <v>264.94</v>
      </c>
      <c r="H4611" s="1">
        <v>2770.76</v>
      </c>
      <c r="I4611" s="6">
        <v>3425.31</v>
      </c>
      <c r="J4611" s="86"/>
      <c r="K4611" s="86"/>
      <c r="L4611" s="85"/>
      <c r="M4611" s="85"/>
      <c r="N4611" s="85"/>
      <c r="O4611" s="85"/>
      <c r="P4611" s="85"/>
      <c r="Q4611" s="1">
        <f t="shared" si="71"/>
        <v>3425.31</v>
      </c>
    </row>
    <row r="4612" spans="1:17" x14ac:dyDescent="0.25">
      <c r="A4612" s="83" t="s">
        <v>12280</v>
      </c>
      <c r="B4612" s="84" t="s">
        <v>19984</v>
      </c>
      <c r="C4612" s="7">
        <v>1023</v>
      </c>
      <c r="D4612" s="7">
        <v>4</v>
      </c>
      <c r="E4612" s="1">
        <v>1448.29</v>
      </c>
      <c r="F4612" s="1">
        <v>1196.9000000000001</v>
      </c>
      <c r="G4612" s="1">
        <v>353.25</v>
      </c>
      <c r="H4612" s="1">
        <v>154.33000000000001</v>
      </c>
      <c r="I4612" s="6">
        <v>1704.48</v>
      </c>
      <c r="J4612" s="86"/>
      <c r="K4612" s="86"/>
      <c r="L4612" s="85"/>
      <c r="M4612" s="85"/>
      <c r="N4612" s="85"/>
      <c r="O4612" s="85"/>
      <c r="P4612" s="85"/>
      <c r="Q4612" s="1">
        <f t="shared" si="71"/>
        <v>1704.48</v>
      </c>
    </row>
    <row r="4613" spans="1:17" x14ac:dyDescent="0.25">
      <c r="A4613" s="83" t="s">
        <v>12281</v>
      </c>
      <c r="B4613" s="84" t="s">
        <v>19985</v>
      </c>
      <c r="C4613" s="7">
        <v>39183</v>
      </c>
      <c r="D4613" s="7">
        <v>356</v>
      </c>
      <c r="E4613" s="1">
        <v>430315.28</v>
      </c>
      <c r="F4613" s="1">
        <v>45843.98</v>
      </c>
      <c r="G4613" s="1">
        <v>31439.18</v>
      </c>
      <c r="H4613" s="1">
        <v>45853.47</v>
      </c>
      <c r="I4613" s="6">
        <v>123136.63</v>
      </c>
      <c r="J4613" s="86"/>
      <c r="K4613" s="86"/>
      <c r="L4613" s="85"/>
      <c r="M4613" s="85"/>
      <c r="N4613" s="85"/>
      <c r="O4613" s="85"/>
      <c r="P4613" s="85"/>
      <c r="Q4613" s="1">
        <f t="shared" si="71"/>
        <v>123136.63</v>
      </c>
    </row>
    <row r="4614" spans="1:17" x14ac:dyDescent="0.25">
      <c r="A4614" s="83" t="s">
        <v>12282</v>
      </c>
      <c r="B4614" s="84" t="s">
        <v>19986</v>
      </c>
      <c r="C4614" s="7">
        <v>12882</v>
      </c>
      <c r="D4614" s="7">
        <v>66</v>
      </c>
      <c r="E4614" s="1">
        <v>22357.55</v>
      </c>
      <c r="F4614" s="1">
        <v>15071.9</v>
      </c>
      <c r="G4614" s="1">
        <v>5828.62</v>
      </c>
      <c r="H4614" s="1">
        <v>2382.38</v>
      </c>
      <c r="I4614" s="6">
        <v>23282.9</v>
      </c>
      <c r="J4614" s="86"/>
      <c r="K4614" s="86"/>
      <c r="L4614" s="85"/>
      <c r="M4614" s="85"/>
      <c r="N4614" s="85"/>
      <c r="O4614" s="85"/>
      <c r="P4614" s="85"/>
      <c r="Q4614" s="1">
        <f t="shared" si="71"/>
        <v>23282.9</v>
      </c>
    </row>
    <row r="4615" spans="1:17" x14ac:dyDescent="0.25">
      <c r="A4615" s="83" t="s">
        <v>12283</v>
      </c>
      <c r="B4615" s="84" t="s">
        <v>19987</v>
      </c>
      <c r="C4615" s="7">
        <v>10701</v>
      </c>
      <c r="D4615" s="7">
        <v>79</v>
      </c>
      <c r="E4615" s="1">
        <v>69533.55</v>
      </c>
      <c r="F4615" s="1">
        <v>12520.14</v>
      </c>
      <c r="G4615" s="1">
        <v>6976.67</v>
      </c>
      <c r="H4615" s="1">
        <v>7409.34</v>
      </c>
      <c r="I4615" s="6">
        <v>26906.15</v>
      </c>
      <c r="J4615" s="86"/>
      <c r="K4615" s="86"/>
      <c r="L4615" s="85"/>
      <c r="M4615" s="85"/>
      <c r="N4615" s="85"/>
      <c r="O4615" s="85"/>
      <c r="P4615" s="85"/>
      <c r="Q4615" s="1">
        <f t="shared" si="71"/>
        <v>26906.15</v>
      </c>
    </row>
    <row r="4616" spans="1:17" x14ac:dyDescent="0.25">
      <c r="A4616" s="83" t="s">
        <v>12284</v>
      </c>
      <c r="B4616" s="84" t="s">
        <v>19988</v>
      </c>
      <c r="C4616" s="7">
        <v>11394</v>
      </c>
      <c r="D4616" s="7">
        <v>127</v>
      </c>
      <c r="E4616" s="1">
        <v>60493.91</v>
      </c>
      <c r="F4616" s="1">
        <v>13330.94</v>
      </c>
      <c r="G4616" s="1">
        <v>11215.66</v>
      </c>
      <c r="H4616" s="1">
        <v>6446.1</v>
      </c>
      <c r="I4616" s="6">
        <v>30992.7</v>
      </c>
      <c r="J4616" s="86"/>
      <c r="K4616" s="86"/>
      <c r="L4616" s="85"/>
      <c r="M4616" s="85"/>
      <c r="N4616" s="85"/>
      <c r="O4616" s="85"/>
      <c r="P4616" s="85"/>
      <c r="Q4616" s="1">
        <f t="shared" si="71"/>
        <v>30992.7</v>
      </c>
    </row>
    <row r="4617" spans="1:17" x14ac:dyDescent="0.25">
      <c r="A4617" s="83" t="s">
        <v>12285</v>
      </c>
      <c r="B4617" s="84" t="s">
        <v>19989</v>
      </c>
      <c r="C4617" s="7">
        <v>13695</v>
      </c>
      <c r="D4617" s="7">
        <v>663</v>
      </c>
      <c r="E4617" s="1">
        <v>372742.79</v>
      </c>
      <c r="F4617" s="1">
        <v>16023.1</v>
      </c>
      <c r="G4617" s="1">
        <v>58551.06</v>
      </c>
      <c r="H4617" s="1">
        <v>39718.67</v>
      </c>
      <c r="I4617" s="6">
        <v>114292.83</v>
      </c>
      <c r="J4617" s="86"/>
      <c r="K4617" s="86"/>
      <c r="L4617" s="85"/>
      <c r="M4617" s="85"/>
      <c r="N4617" s="85"/>
      <c r="O4617" s="85"/>
      <c r="P4617" s="85"/>
      <c r="Q4617" s="1">
        <f t="shared" si="71"/>
        <v>114292.83</v>
      </c>
    </row>
    <row r="4618" spans="1:17" x14ac:dyDescent="0.25">
      <c r="A4618" s="83" t="s">
        <v>12286</v>
      </c>
      <c r="B4618" s="84" t="s">
        <v>19990</v>
      </c>
      <c r="C4618" s="7">
        <v>13473</v>
      </c>
      <c r="D4618" s="7">
        <v>186</v>
      </c>
      <c r="E4618" s="1">
        <v>59680.36</v>
      </c>
      <c r="F4618" s="1">
        <v>15763.36</v>
      </c>
      <c r="G4618" s="1">
        <v>16426.09</v>
      </c>
      <c r="H4618" s="1">
        <v>6359.41</v>
      </c>
      <c r="I4618" s="6">
        <v>38548.86</v>
      </c>
      <c r="J4618" s="86"/>
      <c r="K4618" s="86"/>
      <c r="L4618" s="85"/>
      <c r="M4618" s="85"/>
      <c r="N4618" s="85"/>
      <c r="O4618" s="85"/>
      <c r="P4618" s="85"/>
      <c r="Q4618" s="1">
        <f t="shared" si="71"/>
        <v>38548.86</v>
      </c>
    </row>
    <row r="4619" spans="1:17" x14ac:dyDescent="0.25">
      <c r="A4619" s="83" t="s">
        <v>12287</v>
      </c>
      <c r="B4619" s="84" t="s">
        <v>17891</v>
      </c>
      <c r="C4619" s="7">
        <v>37537</v>
      </c>
      <c r="D4619" s="7">
        <v>273</v>
      </c>
      <c r="E4619" s="1">
        <v>281189.03999999998</v>
      </c>
      <c r="F4619" s="1">
        <v>43918.16</v>
      </c>
      <c r="G4619" s="1">
        <v>24109.26</v>
      </c>
      <c r="H4619" s="1">
        <v>29962.9</v>
      </c>
      <c r="I4619" s="6">
        <v>97990.32</v>
      </c>
      <c r="J4619" s="86"/>
      <c r="K4619" s="86"/>
      <c r="L4619" s="85"/>
      <c r="M4619" s="85"/>
      <c r="N4619" s="85"/>
      <c r="O4619" s="85"/>
      <c r="P4619" s="85"/>
      <c r="Q4619" s="1">
        <f t="shared" si="71"/>
        <v>97990.32</v>
      </c>
    </row>
    <row r="4620" spans="1:17" x14ac:dyDescent="0.25">
      <c r="A4620" s="83" t="s">
        <v>12288</v>
      </c>
      <c r="B4620" s="84" t="s">
        <v>19991</v>
      </c>
      <c r="C4620" s="7">
        <v>2555</v>
      </c>
      <c r="D4620" s="7">
        <v>47</v>
      </c>
      <c r="E4620" s="1">
        <v>21526.85</v>
      </c>
      <c r="F4620" s="1">
        <v>2989.34</v>
      </c>
      <c r="G4620" s="1">
        <v>4150.68</v>
      </c>
      <c r="H4620" s="1">
        <v>2293.86</v>
      </c>
      <c r="I4620" s="6">
        <v>9433.8799999999992</v>
      </c>
      <c r="J4620" s="86"/>
      <c r="K4620" s="86"/>
      <c r="L4620" s="85"/>
      <c r="M4620" s="85"/>
      <c r="N4620" s="85"/>
      <c r="O4620" s="85"/>
      <c r="P4620" s="85"/>
      <c r="Q4620" s="1">
        <f t="shared" si="71"/>
        <v>9433.8799999999992</v>
      </c>
    </row>
    <row r="4621" spans="1:17" x14ac:dyDescent="0.25">
      <c r="A4621" s="83" t="s">
        <v>12289</v>
      </c>
      <c r="B4621" s="84" t="s">
        <v>19992</v>
      </c>
      <c r="C4621" s="7">
        <v>1887</v>
      </c>
      <c r="D4621" s="7">
        <v>18</v>
      </c>
      <c r="E4621" s="1">
        <v>5269.18</v>
      </c>
      <c r="F4621" s="1">
        <v>2207.7800000000002</v>
      </c>
      <c r="G4621" s="1">
        <v>1589.62</v>
      </c>
      <c r="H4621" s="1">
        <v>561.47</v>
      </c>
      <c r="I4621" s="6">
        <v>4358.87</v>
      </c>
      <c r="J4621" s="86"/>
      <c r="K4621" s="86"/>
      <c r="L4621" s="85"/>
      <c r="M4621" s="85"/>
      <c r="N4621" s="85"/>
      <c r="O4621" s="85"/>
      <c r="P4621" s="85"/>
      <c r="Q4621" s="1">
        <f t="shared" si="71"/>
        <v>4358.87</v>
      </c>
    </row>
    <row r="4622" spans="1:17" x14ac:dyDescent="0.25">
      <c r="A4622" s="83" t="s">
        <v>12290</v>
      </c>
      <c r="B4622" s="84" t="s">
        <v>19993</v>
      </c>
      <c r="C4622" s="7">
        <v>5276</v>
      </c>
      <c r="D4622" s="7">
        <v>44</v>
      </c>
      <c r="E4622" s="1">
        <v>29159.27</v>
      </c>
      <c r="F4622" s="1">
        <v>6172.9</v>
      </c>
      <c r="G4622" s="1">
        <v>3885.74</v>
      </c>
      <c r="H4622" s="1">
        <v>3107.15</v>
      </c>
      <c r="I4622" s="6">
        <v>13165.79</v>
      </c>
      <c r="J4622" s="86"/>
      <c r="K4622" s="86"/>
      <c r="L4622" s="85"/>
      <c r="M4622" s="85"/>
      <c r="N4622" s="85"/>
      <c r="O4622" s="85"/>
      <c r="P4622" s="85"/>
      <c r="Q4622" s="1">
        <f t="shared" ref="Q4622:Q4685" si="72">I4622+P4622</f>
        <v>13165.79</v>
      </c>
    </row>
    <row r="4623" spans="1:17" x14ac:dyDescent="0.25">
      <c r="A4623" s="83" t="s">
        <v>12291</v>
      </c>
      <c r="B4623" s="84" t="s">
        <v>19994</v>
      </c>
      <c r="C4623" s="7">
        <v>8322</v>
      </c>
      <c r="D4623" s="7">
        <v>146</v>
      </c>
      <c r="E4623" s="1">
        <v>239409.36</v>
      </c>
      <c r="F4623" s="1">
        <v>9736.7099999999991</v>
      </c>
      <c r="G4623" s="1">
        <v>12893.6</v>
      </c>
      <c r="H4623" s="1">
        <v>25510.95</v>
      </c>
      <c r="I4623" s="6">
        <v>48141.26</v>
      </c>
      <c r="J4623" s="86"/>
      <c r="K4623" s="86"/>
      <c r="L4623" s="85"/>
      <c r="M4623" s="85"/>
      <c r="N4623" s="85"/>
      <c r="O4623" s="85"/>
      <c r="P4623" s="85"/>
      <c r="Q4623" s="1">
        <f t="shared" si="72"/>
        <v>48141.26</v>
      </c>
    </row>
    <row r="4624" spans="1:17" x14ac:dyDescent="0.25">
      <c r="A4624" s="83" t="s">
        <v>12292</v>
      </c>
      <c r="B4624" s="84" t="s">
        <v>19995</v>
      </c>
      <c r="C4624" s="7">
        <v>5145</v>
      </c>
      <c r="D4624" s="7">
        <v>76</v>
      </c>
      <c r="E4624" s="1">
        <v>43259.199999999997</v>
      </c>
      <c r="F4624" s="1">
        <v>6019.63</v>
      </c>
      <c r="G4624" s="1">
        <v>6711.74</v>
      </c>
      <c r="H4624" s="1">
        <v>4609.6099999999997</v>
      </c>
      <c r="I4624" s="6">
        <v>17340.98</v>
      </c>
      <c r="J4624" s="86"/>
      <c r="K4624" s="86"/>
      <c r="L4624" s="85"/>
      <c r="M4624" s="85"/>
      <c r="N4624" s="85"/>
      <c r="O4624" s="85"/>
      <c r="P4624" s="85"/>
      <c r="Q4624" s="1">
        <f t="shared" si="72"/>
        <v>17340.98</v>
      </c>
    </row>
    <row r="4625" spans="1:17" x14ac:dyDescent="0.25">
      <c r="A4625" s="83" t="s">
        <v>12293</v>
      </c>
      <c r="B4625" s="84" t="s">
        <v>19996</v>
      </c>
      <c r="C4625" s="7">
        <v>734</v>
      </c>
      <c r="D4625" s="7">
        <v>8</v>
      </c>
      <c r="E4625" s="1">
        <v>2559.85</v>
      </c>
      <c r="F4625" s="1">
        <v>858.78</v>
      </c>
      <c r="G4625" s="1">
        <v>706.5</v>
      </c>
      <c r="H4625" s="1">
        <v>272.77999999999997</v>
      </c>
      <c r="I4625" s="6">
        <v>1838.06</v>
      </c>
      <c r="J4625" s="86"/>
      <c r="K4625" s="86"/>
      <c r="L4625" s="85"/>
      <c r="M4625" s="85"/>
      <c r="N4625" s="85"/>
      <c r="O4625" s="85"/>
      <c r="P4625" s="85"/>
      <c r="Q4625" s="1">
        <f t="shared" si="72"/>
        <v>1838.06</v>
      </c>
    </row>
    <row r="4626" spans="1:17" x14ac:dyDescent="0.25">
      <c r="A4626" s="83" t="s">
        <v>12294</v>
      </c>
      <c r="B4626" s="84" t="s">
        <v>19997</v>
      </c>
      <c r="C4626" s="7">
        <v>219910</v>
      </c>
      <c r="D4626" s="7">
        <v>2093</v>
      </c>
      <c r="E4626" s="1">
        <v>1675163.6</v>
      </c>
      <c r="F4626" s="1">
        <v>257293.94</v>
      </c>
      <c r="G4626" s="1">
        <v>184837.68</v>
      </c>
      <c r="H4626" s="1">
        <v>178501.85</v>
      </c>
      <c r="I4626" s="6">
        <v>620633.47</v>
      </c>
      <c r="J4626" s="86"/>
      <c r="K4626" s="86"/>
      <c r="L4626" s="85"/>
      <c r="M4626" s="85"/>
      <c r="N4626" s="85"/>
      <c r="O4626" s="85"/>
      <c r="P4626" s="85"/>
      <c r="Q4626" s="1">
        <f t="shared" si="72"/>
        <v>620633.47</v>
      </c>
    </row>
    <row r="4627" spans="1:17" x14ac:dyDescent="0.25">
      <c r="A4627" s="83" t="s">
        <v>12295</v>
      </c>
      <c r="B4627" s="84" t="s">
        <v>19998</v>
      </c>
      <c r="C4627" s="7">
        <v>5315</v>
      </c>
      <c r="D4627" s="7">
        <v>56</v>
      </c>
      <c r="E4627" s="1">
        <v>46902.99</v>
      </c>
      <c r="F4627" s="1">
        <v>6218.53</v>
      </c>
      <c r="G4627" s="1">
        <v>4945.49</v>
      </c>
      <c r="H4627" s="1">
        <v>4997.88</v>
      </c>
      <c r="I4627" s="6">
        <v>16161.9</v>
      </c>
      <c r="J4627" s="86"/>
      <c r="K4627" s="86"/>
      <c r="L4627" s="85"/>
      <c r="M4627" s="85"/>
      <c r="N4627" s="85"/>
      <c r="O4627" s="85"/>
      <c r="P4627" s="85"/>
      <c r="Q4627" s="1">
        <f t="shared" si="72"/>
        <v>16161.9</v>
      </c>
    </row>
    <row r="4628" spans="1:17" x14ac:dyDescent="0.25">
      <c r="A4628" s="83" t="s">
        <v>12296</v>
      </c>
      <c r="B4628" s="84" t="s">
        <v>19999</v>
      </c>
      <c r="C4628" s="7">
        <v>498</v>
      </c>
      <c r="D4628" s="7">
        <v>1</v>
      </c>
      <c r="E4628" s="1">
        <v>217.72</v>
      </c>
      <c r="F4628" s="1">
        <v>582.66</v>
      </c>
      <c r="G4628" s="1">
        <v>88.31</v>
      </c>
      <c r="H4628" s="1">
        <v>23.2</v>
      </c>
      <c r="I4628" s="6">
        <v>694.17</v>
      </c>
      <c r="J4628" s="86"/>
      <c r="K4628" s="86"/>
      <c r="L4628" s="85"/>
      <c r="M4628" s="85"/>
      <c r="N4628" s="85"/>
      <c r="O4628" s="85"/>
      <c r="P4628" s="85"/>
      <c r="Q4628" s="1">
        <f t="shared" si="72"/>
        <v>694.17</v>
      </c>
    </row>
    <row r="4629" spans="1:17" x14ac:dyDescent="0.25">
      <c r="A4629" s="83" t="s">
        <v>12297</v>
      </c>
      <c r="B4629" s="84" t="s">
        <v>20000</v>
      </c>
      <c r="C4629" s="7">
        <v>1227</v>
      </c>
      <c r="D4629" s="7">
        <v>11</v>
      </c>
      <c r="E4629" s="1">
        <v>2396.06</v>
      </c>
      <c r="F4629" s="1">
        <v>1435.58</v>
      </c>
      <c r="G4629" s="1">
        <v>971.43</v>
      </c>
      <c r="H4629" s="1">
        <v>255.32</v>
      </c>
      <c r="I4629" s="6">
        <v>2662.33</v>
      </c>
      <c r="J4629" s="86"/>
      <c r="K4629" s="86"/>
      <c r="L4629" s="85"/>
      <c r="M4629" s="85"/>
      <c r="N4629" s="85"/>
      <c r="O4629" s="85"/>
      <c r="P4629" s="85"/>
      <c r="Q4629" s="1">
        <f t="shared" si="72"/>
        <v>2662.33</v>
      </c>
    </row>
    <row r="4630" spans="1:17" x14ac:dyDescent="0.25">
      <c r="A4630" s="83" t="s">
        <v>12298</v>
      </c>
      <c r="B4630" s="84" t="s">
        <v>20001</v>
      </c>
      <c r="C4630" s="7">
        <v>148</v>
      </c>
      <c r="D4630" s="7">
        <v>1</v>
      </c>
      <c r="E4630" s="1">
        <v>217.72</v>
      </c>
      <c r="F4630" s="1">
        <v>173.16</v>
      </c>
      <c r="G4630" s="1">
        <v>88.31</v>
      </c>
      <c r="H4630" s="1">
        <v>23.2</v>
      </c>
      <c r="I4630" s="6">
        <v>284.67</v>
      </c>
      <c r="J4630" s="86"/>
      <c r="K4630" s="86"/>
      <c r="L4630" s="85"/>
      <c r="M4630" s="85"/>
      <c r="N4630" s="85"/>
      <c r="O4630" s="85"/>
      <c r="P4630" s="85"/>
      <c r="Q4630" s="1">
        <f t="shared" si="72"/>
        <v>284.67</v>
      </c>
    </row>
    <row r="4631" spans="1:17" x14ac:dyDescent="0.25">
      <c r="A4631" s="83" t="s">
        <v>12299</v>
      </c>
      <c r="B4631" s="84" t="s">
        <v>20002</v>
      </c>
      <c r="C4631" s="7">
        <v>6875</v>
      </c>
      <c r="D4631" s="7">
        <v>65</v>
      </c>
      <c r="E4631" s="1">
        <v>84473.74</v>
      </c>
      <c r="F4631" s="1">
        <v>8043.73</v>
      </c>
      <c r="G4631" s="1">
        <v>5740.3</v>
      </c>
      <c r="H4631" s="1">
        <v>9001.34</v>
      </c>
      <c r="I4631" s="6">
        <v>22785.37</v>
      </c>
      <c r="J4631" s="86"/>
      <c r="K4631" s="86"/>
      <c r="L4631" s="85"/>
      <c r="M4631" s="85"/>
      <c r="N4631" s="85"/>
      <c r="O4631" s="85"/>
      <c r="P4631" s="85"/>
      <c r="Q4631" s="1">
        <f t="shared" si="72"/>
        <v>22785.37</v>
      </c>
    </row>
    <row r="4632" spans="1:17" x14ac:dyDescent="0.25">
      <c r="A4632" s="83" t="s">
        <v>12300</v>
      </c>
      <c r="B4632" s="84" t="s">
        <v>20003</v>
      </c>
      <c r="C4632" s="7">
        <v>572</v>
      </c>
      <c r="D4632" s="7">
        <v>1</v>
      </c>
      <c r="E4632" s="1">
        <v>217.72</v>
      </c>
      <c r="F4632" s="1">
        <v>669.24</v>
      </c>
      <c r="G4632" s="1">
        <v>88.31</v>
      </c>
      <c r="H4632" s="1">
        <v>23.2</v>
      </c>
      <c r="I4632" s="6">
        <v>780.75</v>
      </c>
      <c r="J4632" s="86"/>
      <c r="K4632" s="86"/>
      <c r="L4632" s="85"/>
      <c r="M4632" s="85"/>
      <c r="N4632" s="85"/>
      <c r="O4632" s="85"/>
      <c r="P4632" s="85"/>
      <c r="Q4632" s="1">
        <f t="shared" si="72"/>
        <v>780.75</v>
      </c>
    </row>
    <row r="4633" spans="1:17" x14ac:dyDescent="0.25">
      <c r="A4633" s="83" t="s">
        <v>12301</v>
      </c>
      <c r="B4633" s="84" t="s">
        <v>20004</v>
      </c>
      <c r="C4633" s="7">
        <v>7984</v>
      </c>
      <c r="D4633" s="7">
        <v>68</v>
      </c>
      <c r="E4633" s="1">
        <v>98029.26</v>
      </c>
      <c r="F4633" s="1">
        <v>9341.26</v>
      </c>
      <c r="G4633" s="1">
        <v>6005.24</v>
      </c>
      <c r="H4633" s="1">
        <v>10445.780000000001</v>
      </c>
      <c r="I4633" s="6">
        <v>25792.28</v>
      </c>
      <c r="J4633" s="86"/>
      <c r="K4633" s="86"/>
      <c r="L4633" s="85"/>
      <c r="M4633" s="85"/>
      <c r="N4633" s="85"/>
      <c r="O4633" s="85"/>
      <c r="P4633" s="85"/>
      <c r="Q4633" s="1">
        <f t="shared" si="72"/>
        <v>25792.28</v>
      </c>
    </row>
    <row r="4634" spans="1:17" x14ac:dyDescent="0.25">
      <c r="A4634" s="83" t="s">
        <v>12302</v>
      </c>
      <c r="B4634" s="84" t="s">
        <v>20005</v>
      </c>
      <c r="C4634" s="7">
        <v>707</v>
      </c>
      <c r="D4634" s="7">
        <v>14</v>
      </c>
      <c r="E4634" s="1">
        <v>36868.14</v>
      </c>
      <c r="F4634" s="1">
        <v>827.18</v>
      </c>
      <c r="G4634" s="1">
        <v>1236.3800000000001</v>
      </c>
      <c r="H4634" s="1">
        <v>3928.59</v>
      </c>
      <c r="I4634" s="6">
        <v>5992.15</v>
      </c>
      <c r="J4634" s="86"/>
      <c r="K4634" s="86"/>
      <c r="L4634" s="85"/>
      <c r="M4634" s="85"/>
      <c r="N4634" s="85"/>
      <c r="O4634" s="85"/>
      <c r="P4634" s="85"/>
      <c r="Q4634" s="1">
        <f t="shared" si="72"/>
        <v>5992.15</v>
      </c>
    </row>
    <row r="4635" spans="1:17" x14ac:dyDescent="0.25">
      <c r="A4635" s="83" t="s">
        <v>12303</v>
      </c>
      <c r="B4635" s="84" t="s">
        <v>20006</v>
      </c>
      <c r="C4635" s="7">
        <v>1187</v>
      </c>
      <c r="D4635" s="7">
        <v>4</v>
      </c>
      <c r="E4635" s="1">
        <v>4626.01</v>
      </c>
      <c r="F4635" s="1">
        <v>1388.78</v>
      </c>
      <c r="G4635" s="1">
        <v>353.25</v>
      </c>
      <c r="H4635" s="1">
        <v>492.94</v>
      </c>
      <c r="I4635" s="6">
        <v>2234.9699999999998</v>
      </c>
      <c r="J4635" s="86"/>
      <c r="K4635" s="86"/>
      <c r="L4635" s="85"/>
      <c r="M4635" s="85"/>
      <c r="N4635" s="85"/>
      <c r="O4635" s="85"/>
      <c r="P4635" s="85"/>
      <c r="Q4635" s="1">
        <f t="shared" si="72"/>
        <v>2234.9699999999998</v>
      </c>
    </row>
    <row r="4636" spans="1:17" x14ac:dyDescent="0.25">
      <c r="A4636" s="83" t="s">
        <v>12304</v>
      </c>
      <c r="B4636" s="84" t="s">
        <v>20007</v>
      </c>
      <c r="C4636" s="7">
        <v>1839</v>
      </c>
      <c r="D4636" s="7">
        <v>20</v>
      </c>
      <c r="E4636" s="1">
        <v>22624.77</v>
      </c>
      <c r="F4636" s="1">
        <v>2151.62</v>
      </c>
      <c r="G4636" s="1">
        <v>1766.25</v>
      </c>
      <c r="H4636" s="1">
        <v>2410.85</v>
      </c>
      <c r="I4636" s="6">
        <v>6328.72</v>
      </c>
      <c r="J4636" s="86"/>
      <c r="K4636" s="86"/>
      <c r="L4636" s="85"/>
      <c r="M4636" s="85"/>
      <c r="N4636" s="85"/>
      <c r="O4636" s="85"/>
      <c r="P4636" s="85"/>
      <c r="Q4636" s="1">
        <f t="shared" si="72"/>
        <v>6328.72</v>
      </c>
    </row>
    <row r="4637" spans="1:17" x14ac:dyDescent="0.25">
      <c r="A4637" s="83" t="s">
        <v>12305</v>
      </c>
      <c r="B4637" s="84" t="s">
        <v>20008</v>
      </c>
      <c r="C4637" s="7">
        <v>1741</v>
      </c>
      <c r="D4637" s="7">
        <v>41</v>
      </c>
      <c r="E4637" s="1">
        <v>6577.5</v>
      </c>
      <c r="F4637" s="1">
        <v>2036.96</v>
      </c>
      <c r="G4637" s="1">
        <v>3620.81</v>
      </c>
      <c r="H4637" s="1">
        <v>700.89</v>
      </c>
      <c r="I4637" s="6">
        <v>6358.66</v>
      </c>
      <c r="J4637" s="86"/>
      <c r="K4637" s="86"/>
      <c r="L4637" s="85"/>
      <c r="M4637" s="85"/>
      <c r="N4637" s="85"/>
      <c r="O4637" s="85"/>
      <c r="P4637" s="85"/>
      <c r="Q4637" s="1">
        <f t="shared" si="72"/>
        <v>6358.66</v>
      </c>
    </row>
    <row r="4638" spans="1:17" x14ac:dyDescent="0.25">
      <c r="A4638" s="83" t="s">
        <v>12306</v>
      </c>
      <c r="B4638" s="84" t="s">
        <v>20009</v>
      </c>
      <c r="C4638" s="7">
        <v>5688</v>
      </c>
      <c r="D4638" s="7">
        <v>79</v>
      </c>
      <c r="E4638" s="1">
        <v>26790.21</v>
      </c>
      <c r="F4638" s="1">
        <v>6654.94</v>
      </c>
      <c r="G4638" s="1">
        <v>6976.67</v>
      </c>
      <c r="H4638" s="1">
        <v>2854.7</v>
      </c>
      <c r="I4638" s="6">
        <v>16486.310000000001</v>
      </c>
      <c r="J4638" s="86"/>
      <c r="K4638" s="86"/>
      <c r="L4638" s="85"/>
      <c r="M4638" s="85"/>
      <c r="N4638" s="85"/>
      <c r="O4638" s="85"/>
      <c r="P4638" s="85"/>
      <c r="Q4638" s="1">
        <f t="shared" si="72"/>
        <v>16486.310000000001</v>
      </c>
    </row>
    <row r="4639" spans="1:17" x14ac:dyDescent="0.25">
      <c r="A4639" s="83" t="s">
        <v>12307</v>
      </c>
      <c r="B4639" s="84" t="s">
        <v>20010</v>
      </c>
      <c r="C4639" s="7">
        <v>1837</v>
      </c>
      <c r="D4639" s="7">
        <v>25</v>
      </c>
      <c r="E4639" s="1">
        <v>538379.06000000006</v>
      </c>
      <c r="F4639" s="1">
        <v>2149.2800000000002</v>
      </c>
      <c r="G4639" s="1">
        <v>2207.81</v>
      </c>
      <c r="H4639" s="1">
        <v>57368.52</v>
      </c>
      <c r="I4639" s="6">
        <v>61725.61</v>
      </c>
      <c r="J4639" s="86"/>
      <c r="K4639" s="86"/>
      <c r="L4639" s="85"/>
      <c r="M4639" s="85"/>
      <c r="N4639" s="85"/>
      <c r="O4639" s="85"/>
      <c r="P4639" s="85"/>
      <c r="Q4639" s="1">
        <f t="shared" si="72"/>
        <v>61725.61</v>
      </c>
    </row>
    <row r="4640" spans="1:17" x14ac:dyDescent="0.25">
      <c r="A4640" s="83" t="s">
        <v>12308</v>
      </c>
      <c r="B4640" s="84" t="s">
        <v>20011</v>
      </c>
      <c r="C4640" s="7">
        <v>1848</v>
      </c>
      <c r="D4640" s="7">
        <v>3</v>
      </c>
      <c r="E4640" s="1">
        <v>822.75</v>
      </c>
      <c r="F4640" s="1">
        <v>2162.15</v>
      </c>
      <c r="G4640" s="1">
        <v>264.94</v>
      </c>
      <c r="H4640" s="1">
        <v>87.67</v>
      </c>
      <c r="I4640" s="6">
        <v>2514.7600000000002</v>
      </c>
      <c r="J4640" s="86"/>
      <c r="K4640" s="86"/>
      <c r="L4640" s="85"/>
      <c r="M4640" s="85"/>
      <c r="N4640" s="85"/>
      <c r="O4640" s="85"/>
      <c r="P4640" s="85"/>
      <c r="Q4640" s="1">
        <f t="shared" si="72"/>
        <v>2514.7600000000002</v>
      </c>
    </row>
    <row r="4641" spans="1:17" x14ac:dyDescent="0.25">
      <c r="A4641" s="83" t="s">
        <v>12309</v>
      </c>
      <c r="B4641" s="84" t="s">
        <v>20012</v>
      </c>
      <c r="C4641" s="7">
        <v>4900</v>
      </c>
      <c r="D4641" s="7">
        <v>67</v>
      </c>
      <c r="E4641" s="1">
        <v>113121.08</v>
      </c>
      <c r="F4641" s="1">
        <v>5732.98</v>
      </c>
      <c r="G4641" s="1">
        <v>5916.93</v>
      </c>
      <c r="H4641" s="1">
        <v>12053.94</v>
      </c>
      <c r="I4641" s="6">
        <v>23703.85</v>
      </c>
      <c r="J4641" s="86"/>
      <c r="K4641" s="86"/>
      <c r="L4641" s="85"/>
      <c r="M4641" s="85"/>
      <c r="N4641" s="85"/>
      <c r="O4641" s="85"/>
      <c r="P4641" s="85"/>
      <c r="Q4641" s="1">
        <f t="shared" si="72"/>
        <v>23703.85</v>
      </c>
    </row>
    <row r="4642" spans="1:17" x14ac:dyDescent="0.25">
      <c r="A4642" s="83" t="s">
        <v>12310</v>
      </c>
      <c r="B4642" s="84" t="s">
        <v>20013</v>
      </c>
      <c r="C4642" s="7">
        <v>15817</v>
      </c>
      <c r="D4642" s="7">
        <v>119</v>
      </c>
      <c r="E4642" s="1">
        <v>60536.75</v>
      </c>
      <c r="F4642" s="1">
        <v>18505.830000000002</v>
      </c>
      <c r="G4642" s="1">
        <v>10509.17</v>
      </c>
      <c r="H4642" s="1">
        <v>6450.66</v>
      </c>
      <c r="I4642" s="6">
        <v>35465.660000000003</v>
      </c>
      <c r="J4642" s="86"/>
      <c r="K4642" s="86"/>
      <c r="L4642" s="85"/>
      <c r="M4642" s="85"/>
      <c r="N4642" s="85"/>
      <c r="O4642" s="85"/>
      <c r="P4642" s="85"/>
      <c r="Q4642" s="1">
        <f t="shared" si="72"/>
        <v>35465.660000000003</v>
      </c>
    </row>
    <row r="4643" spans="1:17" x14ac:dyDescent="0.25">
      <c r="A4643" s="83" t="s">
        <v>12311</v>
      </c>
      <c r="B4643" s="84" t="s">
        <v>20014</v>
      </c>
      <c r="C4643" s="7">
        <v>376</v>
      </c>
      <c r="D4643" s="7">
        <v>6</v>
      </c>
      <c r="E4643" s="1">
        <v>1149.92</v>
      </c>
      <c r="F4643" s="1">
        <v>439.92</v>
      </c>
      <c r="G4643" s="1">
        <v>529.87</v>
      </c>
      <c r="H4643" s="1">
        <v>122.54</v>
      </c>
      <c r="I4643" s="6">
        <v>1092.33</v>
      </c>
      <c r="J4643" s="86"/>
      <c r="K4643" s="86"/>
      <c r="L4643" s="85"/>
      <c r="M4643" s="85"/>
      <c r="N4643" s="85"/>
      <c r="O4643" s="85"/>
      <c r="P4643" s="85"/>
      <c r="Q4643" s="1">
        <f t="shared" si="72"/>
        <v>1092.33</v>
      </c>
    </row>
    <row r="4644" spans="1:17" x14ac:dyDescent="0.25">
      <c r="A4644" s="83" t="s">
        <v>12312</v>
      </c>
      <c r="B4644" s="84" t="s">
        <v>20015</v>
      </c>
      <c r="C4644" s="7">
        <v>449</v>
      </c>
      <c r="D4644" s="7">
        <v>3</v>
      </c>
      <c r="E4644" s="1">
        <v>424.54</v>
      </c>
      <c r="F4644" s="1">
        <v>525.33000000000004</v>
      </c>
      <c r="G4644" s="1">
        <v>264.94</v>
      </c>
      <c r="H4644" s="1">
        <v>45.24</v>
      </c>
      <c r="I4644" s="6">
        <v>835.51</v>
      </c>
      <c r="J4644" s="86"/>
      <c r="K4644" s="86"/>
      <c r="L4644" s="85"/>
      <c r="M4644" s="85"/>
      <c r="N4644" s="85"/>
      <c r="O4644" s="85"/>
      <c r="P4644" s="85"/>
      <c r="Q4644" s="1">
        <f t="shared" si="72"/>
        <v>835.51</v>
      </c>
    </row>
    <row r="4645" spans="1:17" x14ac:dyDescent="0.25">
      <c r="A4645" s="83" t="s">
        <v>12313</v>
      </c>
      <c r="B4645" s="84" t="s">
        <v>20016</v>
      </c>
      <c r="C4645" s="7">
        <v>421</v>
      </c>
      <c r="D4645" s="7">
        <v>2</v>
      </c>
      <c r="E4645" s="1">
        <v>6083.89</v>
      </c>
      <c r="F4645" s="1">
        <v>492.57</v>
      </c>
      <c r="G4645" s="1">
        <v>176.62</v>
      </c>
      <c r="H4645" s="1">
        <v>648.29</v>
      </c>
      <c r="I4645" s="6">
        <v>1317.48</v>
      </c>
      <c r="J4645" s="86"/>
      <c r="K4645" s="86"/>
      <c r="L4645" s="85"/>
      <c r="M4645" s="85"/>
      <c r="N4645" s="85"/>
      <c r="O4645" s="85"/>
      <c r="P4645" s="85"/>
      <c r="Q4645" s="1">
        <f t="shared" si="72"/>
        <v>1317.48</v>
      </c>
    </row>
    <row r="4646" spans="1:17" x14ac:dyDescent="0.25">
      <c r="A4646" s="83" t="s">
        <v>12314</v>
      </c>
      <c r="B4646" s="84" t="s">
        <v>20017</v>
      </c>
      <c r="C4646" s="7">
        <v>273</v>
      </c>
      <c r="D4646" s="7">
        <v>3</v>
      </c>
      <c r="E4646" s="1">
        <v>590.94000000000005</v>
      </c>
      <c r="F4646" s="1">
        <v>319.41000000000003</v>
      </c>
      <c r="G4646" s="1">
        <v>264.94</v>
      </c>
      <c r="H4646" s="1">
        <v>62.97</v>
      </c>
      <c r="I4646" s="6">
        <v>647.32000000000005</v>
      </c>
      <c r="J4646" s="86"/>
      <c r="K4646" s="86"/>
      <c r="L4646" s="85"/>
      <c r="M4646" s="85"/>
      <c r="N4646" s="85"/>
      <c r="O4646" s="85"/>
      <c r="P4646" s="85"/>
      <c r="Q4646" s="1">
        <f t="shared" si="72"/>
        <v>647.32000000000005</v>
      </c>
    </row>
    <row r="4647" spans="1:17" x14ac:dyDescent="0.25">
      <c r="A4647" s="83" t="s">
        <v>12315</v>
      </c>
      <c r="B4647" s="84" t="s">
        <v>20018</v>
      </c>
      <c r="C4647" s="7">
        <v>1254</v>
      </c>
      <c r="D4647" s="7">
        <v>21</v>
      </c>
      <c r="E4647" s="1">
        <v>20393.97</v>
      </c>
      <c r="F4647" s="1">
        <v>1467.18</v>
      </c>
      <c r="G4647" s="1">
        <v>1854.56</v>
      </c>
      <c r="H4647" s="1">
        <v>2173.14</v>
      </c>
      <c r="I4647" s="6">
        <v>5494.88</v>
      </c>
      <c r="J4647" s="86"/>
      <c r="K4647" s="86"/>
      <c r="L4647" s="85"/>
      <c r="M4647" s="85"/>
      <c r="N4647" s="85"/>
      <c r="O4647" s="85"/>
      <c r="P4647" s="85"/>
      <c r="Q4647" s="1">
        <f t="shared" si="72"/>
        <v>5494.88</v>
      </c>
    </row>
    <row r="4648" spans="1:17" x14ac:dyDescent="0.25">
      <c r="A4648" s="83" t="s">
        <v>12316</v>
      </c>
      <c r="B4648" s="84" t="s">
        <v>20019</v>
      </c>
      <c r="C4648" s="7">
        <v>51509</v>
      </c>
      <c r="D4648" s="7">
        <v>999</v>
      </c>
      <c r="E4648" s="1">
        <v>794346.47</v>
      </c>
      <c r="F4648" s="1">
        <v>60265.35</v>
      </c>
      <c r="G4648" s="1">
        <v>88224.01</v>
      </c>
      <c r="H4648" s="1">
        <v>84643.86</v>
      </c>
      <c r="I4648" s="6">
        <v>233133.22</v>
      </c>
      <c r="J4648" s="86"/>
      <c r="K4648" s="86"/>
      <c r="L4648" s="85"/>
      <c r="M4648" s="85"/>
      <c r="N4648" s="85"/>
      <c r="O4648" s="85"/>
      <c r="P4648" s="85"/>
      <c r="Q4648" s="1">
        <f t="shared" si="72"/>
        <v>233133.22</v>
      </c>
    </row>
    <row r="4649" spans="1:17" x14ac:dyDescent="0.25">
      <c r="A4649" s="83" t="s">
        <v>12317</v>
      </c>
      <c r="B4649" s="84" t="s">
        <v>20020</v>
      </c>
      <c r="C4649" s="7">
        <v>814</v>
      </c>
      <c r="D4649" s="7">
        <v>3</v>
      </c>
      <c r="E4649" s="1">
        <v>50235.88</v>
      </c>
      <c r="F4649" s="1">
        <v>952.38</v>
      </c>
      <c r="G4649" s="1">
        <v>264.94</v>
      </c>
      <c r="H4649" s="1">
        <v>5353.02</v>
      </c>
      <c r="I4649" s="6">
        <v>6570.34</v>
      </c>
      <c r="J4649" s="86"/>
      <c r="K4649" s="86"/>
      <c r="L4649" s="85"/>
      <c r="M4649" s="85"/>
      <c r="N4649" s="85"/>
      <c r="O4649" s="85"/>
      <c r="P4649" s="85"/>
      <c r="Q4649" s="1">
        <f t="shared" si="72"/>
        <v>6570.34</v>
      </c>
    </row>
    <row r="4650" spans="1:17" x14ac:dyDescent="0.25">
      <c r="A4650" s="83" t="s">
        <v>12318</v>
      </c>
      <c r="B4650" s="84" t="s">
        <v>20021</v>
      </c>
      <c r="C4650" s="7">
        <v>1093</v>
      </c>
      <c r="D4650" s="7">
        <v>9</v>
      </c>
      <c r="E4650" s="1">
        <v>13563.97</v>
      </c>
      <c r="F4650" s="1">
        <v>1278.81</v>
      </c>
      <c r="G4650" s="1">
        <v>794.81</v>
      </c>
      <c r="H4650" s="1">
        <v>1445.34</v>
      </c>
      <c r="I4650" s="6">
        <v>3518.96</v>
      </c>
      <c r="J4650" s="86"/>
      <c r="K4650" s="86"/>
      <c r="L4650" s="85"/>
      <c r="M4650" s="85"/>
      <c r="N4650" s="85"/>
      <c r="O4650" s="85"/>
      <c r="P4650" s="85"/>
      <c r="Q4650" s="1">
        <f t="shared" si="72"/>
        <v>3518.96</v>
      </c>
    </row>
    <row r="4651" spans="1:17" x14ac:dyDescent="0.25">
      <c r="A4651" s="83" t="s">
        <v>12319</v>
      </c>
      <c r="B4651" s="84" t="s">
        <v>20022</v>
      </c>
      <c r="C4651" s="7">
        <v>3800</v>
      </c>
      <c r="D4651" s="7">
        <v>47</v>
      </c>
      <c r="E4651" s="1">
        <v>12180.63</v>
      </c>
      <c r="F4651" s="1">
        <v>4445.9799999999996</v>
      </c>
      <c r="G4651" s="1">
        <v>4150.68</v>
      </c>
      <c r="H4651" s="1">
        <v>1297.94</v>
      </c>
      <c r="I4651" s="6">
        <v>9894.6</v>
      </c>
      <c r="J4651" s="86"/>
      <c r="K4651" s="86"/>
      <c r="L4651" s="85"/>
      <c r="M4651" s="85"/>
      <c r="N4651" s="85"/>
      <c r="O4651" s="85"/>
      <c r="P4651" s="85"/>
      <c r="Q4651" s="1">
        <f t="shared" si="72"/>
        <v>9894.6</v>
      </c>
    </row>
    <row r="4652" spans="1:17" x14ac:dyDescent="0.25">
      <c r="A4652" s="83" t="s">
        <v>12320</v>
      </c>
      <c r="B4652" s="84" t="s">
        <v>20023</v>
      </c>
      <c r="C4652" s="7">
        <v>3726</v>
      </c>
      <c r="D4652" s="7">
        <v>47</v>
      </c>
      <c r="E4652" s="1">
        <v>10513.53</v>
      </c>
      <c r="F4652" s="1">
        <v>4359.41</v>
      </c>
      <c r="G4652" s="1">
        <v>4150.68</v>
      </c>
      <c r="H4652" s="1">
        <v>1120.3</v>
      </c>
      <c r="I4652" s="6">
        <v>9630.39</v>
      </c>
      <c r="J4652" s="86"/>
      <c r="K4652" s="86"/>
      <c r="L4652" s="85"/>
      <c r="M4652" s="85"/>
      <c r="N4652" s="85"/>
      <c r="O4652" s="85"/>
      <c r="P4652" s="85"/>
      <c r="Q4652" s="1">
        <f t="shared" si="72"/>
        <v>9630.39</v>
      </c>
    </row>
    <row r="4653" spans="1:17" x14ac:dyDescent="0.25">
      <c r="A4653" s="83" t="s">
        <v>12321</v>
      </c>
      <c r="B4653" s="84" t="s">
        <v>20024</v>
      </c>
      <c r="C4653" s="7">
        <v>602</v>
      </c>
      <c r="D4653" s="7">
        <v>1</v>
      </c>
      <c r="E4653" s="1">
        <v>316</v>
      </c>
      <c r="F4653" s="1">
        <v>704.34</v>
      </c>
      <c r="G4653" s="1">
        <v>88.31</v>
      </c>
      <c r="H4653" s="1">
        <v>33.67</v>
      </c>
      <c r="I4653" s="6">
        <v>826.32</v>
      </c>
      <c r="J4653" s="86"/>
      <c r="K4653" s="86"/>
      <c r="L4653" s="85"/>
      <c r="M4653" s="85"/>
      <c r="N4653" s="85"/>
      <c r="O4653" s="85"/>
      <c r="P4653" s="85"/>
      <c r="Q4653" s="1">
        <f t="shared" si="72"/>
        <v>826.32</v>
      </c>
    </row>
    <row r="4654" spans="1:17" x14ac:dyDescent="0.25">
      <c r="A4654" s="83" t="s">
        <v>12322</v>
      </c>
      <c r="B4654" s="84" t="s">
        <v>20025</v>
      </c>
      <c r="C4654" s="7">
        <v>1554</v>
      </c>
      <c r="D4654" s="7">
        <v>9</v>
      </c>
      <c r="E4654" s="1">
        <v>1710.51</v>
      </c>
      <c r="F4654" s="1">
        <v>1818.18</v>
      </c>
      <c r="G4654" s="1">
        <v>794.81</v>
      </c>
      <c r="H4654" s="1">
        <v>182.27</v>
      </c>
      <c r="I4654" s="6">
        <v>2795.26</v>
      </c>
      <c r="J4654" s="86"/>
      <c r="K4654" s="86"/>
      <c r="L4654" s="85"/>
      <c r="M4654" s="85"/>
      <c r="N4654" s="85"/>
      <c r="O4654" s="85"/>
      <c r="P4654" s="85"/>
      <c r="Q4654" s="1">
        <f t="shared" si="72"/>
        <v>2795.26</v>
      </c>
    </row>
    <row r="4655" spans="1:17" x14ac:dyDescent="0.25">
      <c r="A4655" s="83" t="s">
        <v>12323</v>
      </c>
      <c r="B4655" s="84" t="s">
        <v>20026</v>
      </c>
      <c r="C4655" s="7">
        <v>9199</v>
      </c>
      <c r="D4655" s="7">
        <v>111</v>
      </c>
      <c r="E4655" s="1">
        <v>318881.59999999998</v>
      </c>
      <c r="F4655" s="1">
        <v>10762.8</v>
      </c>
      <c r="G4655" s="1">
        <v>9802.66</v>
      </c>
      <c r="H4655" s="1">
        <v>33979.339999999997</v>
      </c>
      <c r="I4655" s="6">
        <v>54544.800000000003</v>
      </c>
      <c r="J4655" s="86"/>
      <c r="K4655" s="86"/>
      <c r="L4655" s="85"/>
      <c r="M4655" s="85"/>
      <c r="N4655" s="85"/>
      <c r="O4655" s="85"/>
      <c r="P4655" s="85"/>
      <c r="Q4655" s="1">
        <f t="shared" si="72"/>
        <v>54544.800000000003</v>
      </c>
    </row>
    <row r="4656" spans="1:17" x14ac:dyDescent="0.25">
      <c r="A4656" s="83" t="s">
        <v>12324</v>
      </c>
      <c r="B4656" s="84" t="s">
        <v>20027</v>
      </c>
      <c r="C4656" s="7">
        <v>3926</v>
      </c>
      <c r="D4656" s="7">
        <v>50</v>
      </c>
      <c r="E4656" s="1">
        <v>12356.52</v>
      </c>
      <c r="F4656" s="1">
        <v>4593.41</v>
      </c>
      <c r="G4656" s="1">
        <v>4415.62</v>
      </c>
      <c r="H4656" s="1">
        <v>1316.69</v>
      </c>
      <c r="I4656" s="6">
        <v>10325.719999999999</v>
      </c>
      <c r="J4656" s="86"/>
      <c r="K4656" s="86"/>
      <c r="L4656" s="85"/>
      <c r="M4656" s="85"/>
      <c r="N4656" s="85"/>
      <c r="O4656" s="85"/>
      <c r="P4656" s="85"/>
      <c r="Q4656" s="1">
        <f t="shared" si="72"/>
        <v>10325.719999999999</v>
      </c>
    </row>
    <row r="4657" spans="1:17" x14ac:dyDescent="0.25">
      <c r="A4657" s="83" t="s">
        <v>12325</v>
      </c>
      <c r="B4657" s="84" t="s">
        <v>20028</v>
      </c>
      <c r="C4657" s="7">
        <v>272</v>
      </c>
      <c r="D4657" s="7">
        <v>6</v>
      </c>
      <c r="E4657" s="1">
        <v>34930.1</v>
      </c>
      <c r="F4657" s="1">
        <v>318.24</v>
      </c>
      <c r="G4657" s="1">
        <v>529.87</v>
      </c>
      <c r="H4657" s="1">
        <v>3722.08</v>
      </c>
      <c r="I4657" s="6">
        <v>4570.1899999999996</v>
      </c>
      <c r="J4657" s="86"/>
      <c r="K4657" s="86"/>
      <c r="L4657" s="85"/>
      <c r="M4657" s="85"/>
      <c r="N4657" s="85"/>
      <c r="O4657" s="85"/>
      <c r="P4657" s="85"/>
      <c r="Q4657" s="1">
        <f t="shared" si="72"/>
        <v>4570.1899999999996</v>
      </c>
    </row>
    <row r="4658" spans="1:17" x14ac:dyDescent="0.25">
      <c r="A4658" s="83" t="s">
        <v>12326</v>
      </c>
      <c r="B4658" s="84" t="s">
        <v>20029</v>
      </c>
      <c r="C4658" s="7">
        <v>14470</v>
      </c>
      <c r="D4658" s="7">
        <v>129</v>
      </c>
      <c r="E4658" s="1">
        <v>65284.25</v>
      </c>
      <c r="F4658" s="1">
        <v>16929.849999999999</v>
      </c>
      <c r="G4658" s="1">
        <v>11392.29</v>
      </c>
      <c r="H4658" s="1">
        <v>6956.55</v>
      </c>
      <c r="I4658" s="6">
        <v>35278.69</v>
      </c>
      <c r="J4658" s="86"/>
      <c r="K4658" s="86"/>
      <c r="L4658" s="85"/>
      <c r="M4658" s="85"/>
      <c r="N4658" s="85"/>
      <c r="O4658" s="85"/>
      <c r="P4658" s="85"/>
      <c r="Q4658" s="1">
        <f t="shared" si="72"/>
        <v>35278.69</v>
      </c>
    </row>
    <row r="4659" spans="1:17" x14ac:dyDescent="0.25">
      <c r="A4659" s="83" t="s">
        <v>12327</v>
      </c>
      <c r="B4659" s="84" t="s">
        <v>20030</v>
      </c>
      <c r="C4659" s="7">
        <v>1180</v>
      </c>
      <c r="D4659" s="7">
        <v>11</v>
      </c>
      <c r="E4659" s="1">
        <v>70271.19</v>
      </c>
      <c r="F4659" s="1">
        <v>1380.59</v>
      </c>
      <c r="G4659" s="1">
        <v>971.43</v>
      </c>
      <c r="H4659" s="1">
        <v>7487.94</v>
      </c>
      <c r="I4659" s="6">
        <v>9839.9599999999991</v>
      </c>
      <c r="J4659" s="86"/>
      <c r="K4659" s="86"/>
      <c r="L4659" s="85"/>
      <c r="M4659" s="85"/>
      <c r="N4659" s="85"/>
      <c r="O4659" s="85"/>
      <c r="P4659" s="85"/>
      <c r="Q4659" s="1">
        <f t="shared" si="72"/>
        <v>9839.9599999999991</v>
      </c>
    </row>
    <row r="4660" spans="1:17" x14ac:dyDescent="0.25">
      <c r="A4660" s="83" t="s">
        <v>12328</v>
      </c>
      <c r="B4660" s="84" t="s">
        <v>20031</v>
      </c>
      <c r="C4660" s="7">
        <v>133</v>
      </c>
      <c r="D4660" s="7">
        <v>1</v>
      </c>
      <c r="E4660" s="1">
        <v>217.72</v>
      </c>
      <c r="F4660" s="1">
        <v>155.61000000000001</v>
      </c>
      <c r="G4660" s="1">
        <v>88.31</v>
      </c>
      <c r="H4660" s="1">
        <v>23.2</v>
      </c>
      <c r="I4660" s="6">
        <v>267.12</v>
      </c>
      <c r="J4660" s="86"/>
      <c r="K4660" s="86"/>
      <c r="L4660" s="85"/>
      <c r="M4660" s="85"/>
      <c r="N4660" s="85"/>
      <c r="O4660" s="85"/>
      <c r="P4660" s="85"/>
      <c r="Q4660" s="1">
        <f t="shared" si="72"/>
        <v>267.12</v>
      </c>
    </row>
    <row r="4661" spans="1:17" x14ac:dyDescent="0.25">
      <c r="A4661" s="83" t="s">
        <v>12329</v>
      </c>
      <c r="B4661" s="84" t="s">
        <v>20032</v>
      </c>
      <c r="C4661" s="7">
        <v>45</v>
      </c>
      <c r="D4661" s="7">
        <v>1</v>
      </c>
      <c r="E4661" s="1">
        <v>149.29</v>
      </c>
      <c r="F4661" s="1">
        <v>52.65</v>
      </c>
      <c r="G4661" s="1">
        <v>88.31</v>
      </c>
      <c r="H4661" s="1">
        <v>15.91</v>
      </c>
      <c r="I4661" s="6">
        <v>156.87</v>
      </c>
      <c r="J4661" s="86"/>
      <c r="K4661" s="86"/>
      <c r="L4661" s="85"/>
      <c r="M4661" s="85"/>
      <c r="N4661" s="85"/>
      <c r="O4661" s="85"/>
      <c r="P4661" s="85"/>
      <c r="Q4661" s="1">
        <f t="shared" si="72"/>
        <v>156.87</v>
      </c>
    </row>
    <row r="4662" spans="1:17" x14ac:dyDescent="0.25">
      <c r="A4662" s="83" t="s">
        <v>12330</v>
      </c>
      <c r="B4662" s="84" t="s">
        <v>20033</v>
      </c>
      <c r="C4662" s="7">
        <v>170</v>
      </c>
      <c r="D4662" s="7">
        <v>0</v>
      </c>
      <c r="E4662" s="1">
        <v>0</v>
      </c>
      <c r="F4662" s="1">
        <v>198.9</v>
      </c>
      <c r="G4662" s="1">
        <v>0</v>
      </c>
      <c r="H4662" s="1">
        <v>0</v>
      </c>
      <c r="I4662" s="6">
        <v>198.9</v>
      </c>
      <c r="J4662" s="86"/>
      <c r="K4662" s="86"/>
      <c r="L4662" s="85"/>
      <c r="M4662" s="85"/>
      <c r="N4662" s="85"/>
      <c r="O4662" s="85"/>
      <c r="P4662" s="85"/>
      <c r="Q4662" s="1">
        <f t="shared" si="72"/>
        <v>198.9</v>
      </c>
    </row>
    <row r="4663" spans="1:17" x14ac:dyDescent="0.25">
      <c r="A4663" s="83" t="s">
        <v>12331</v>
      </c>
      <c r="B4663" s="84" t="s">
        <v>20034</v>
      </c>
      <c r="C4663" s="7">
        <v>6749</v>
      </c>
      <c r="D4663" s="7">
        <v>107</v>
      </c>
      <c r="E4663" s="1">
        <v>149863.46</v>
      </c>
      <c r="F4663" s="1">
        <v>7896.3</v>
      </c>
      <c r="G4663" s="1">
        <v>9449.42</v>
      </c>
      <c r="H4663" s="1">
        <v>15969.13</v>
      </c>
      <c r="I4663" s="6">
        <v>33314.85</v>
      </c>
      <c r="J4663" s="86"/>
      <c r="K4663" s="86"/>
      <c r="L4663" s="85"/>
      <c r="M4663" s="85"/>
      <c r="N4663" s="85"/>
      <c r="O4663" s="85"/>
      <c r="P4663" s="85"/>
      <c r="Q4663" s="1">
        <f t="shared" si="72"/>
        <v>33314.85</v>
      </c>
    </row>
    <row r="4664" spans="1:17" x14ac:dyDescent="0.25">
      <c r="A4664" s="83" t="s">
        <v>12332</v>
      </c>
      <c r="B4664" s="84" t="s">
        <v>20035</v>
      </c>
      <c r="C4664" s="7">
        <v>921</v>
      </c>
      <c r="D4664" s="7">
        <v>17</v>
      </c>
      <c r="E4664" s="1">
        <v>12304.92</v>
      </c>
      <c r="F4664" s="1">
        <v>1077.57</v>
      </c>
      <c r="G4664" s="1">
        <v>1501.31</v>
      </c>
      <c r="H4664" s="1">
        <v>1311.18</v>
      </c>
      <c r="I4664" s="6">
        <v>3890.06</v>
      </c>
      <c r="J4664" s="86"/>
      <c r="K4664" s="86"/>
      <c r="L4664" s="85"/>
      <c r="M4664" s="85"/>
      <c r="N4664" s="85"/>
      <c r="O4664" s="85"/>
      <c r="P4664" s="85"/>
      <c r="Q4664" s="1">
        <f t="shared" si="72"/>
        <v>3890.06</v>
      </c>
    </row>
    <row r="4665" spans="1:17" x14ac:dyDescent="0.25">
      <c r="A4665" s="83" t="s">
        <v>12333</v>
      </c>
      <c r="B4665" s="84" t="s">
        <v>20036</v>
      </c>
      <c r="C4665" s="7">
        <v>87</v>
      </c>
      <c r="D4665" s="7">
        <v>0</v>
      </c>
      <c r="E4665" s="1">
        <v>0</v>
      </c>
      <c r="F4665" s="1">
        <v>101.79</v>
      </c>
      <c r="G4665" s="1">
        <v>0</v>
      </c>
      <c r="H4665" s="1">
        <v>0</v>
      </c>
      <c r="I4665" s="6">
        <v>101.79</v>
      </c>
      <c r="J4665" s="86"/>
      <c r="K4665" s="86"/>
      <c r="L4665" s="85"/>
      <c r="M4665" s="85"/>
      <c r="N4665" s="85"/>
      <c r="O4665" s="85"/>
      <c r="P4665" s="85"/>
      <c r="Q4665" s="1">
        <f t="shared" si="72"/>
        <v>101.79</v>
      </c>
    </row>
    <row r="4666" spans="1:17" x14ac:dyDescent="0.25">
      <c r="A4666" s="83" t="s">
        <v>12334</v>
      </c>
      <c r="B4666" s="84" t="s">
        <v>20037</v>
      </c>
      <c r="C4666" s="7">
        <v>36</v>
      </c>
      <c r="D4666" s="7">
        <v>1</v>
      </c>
      <c r="E4666" s="1">
        <v>186.61</v>
      </c>
      <c r="F4666" s="1">
        <v>42.12</v>
      </c>
      <c r="G4666" s="1">
        <v>88.31</v>
      </c>
      <c r="H4666" s="1">
        <v>19.89</v>
      </c>
      <c r="I4666" s="6">
        <v>150.32</v>
      </c>
      <c r="J4666" s="86"/>
      <c r="K4666" s="86"/>
      <c r="L4666" s="85"/>
      <c r="M4666" s="85"/>
      <c r="N4666" s="85"/>
      <c r="O4666" s="85"/>
      <c r="P4666" s="85"/>
      <c r="Q4666" s="1">
        <f t="shared" si="72"/>
        <v>150.32</v>
      </c>
    </row>
    <row r="4667" spans="1:17" x14ac:dyDescent="0.25">
      <c r="A4667" s="83" t="s">
        <v>12335</v>
      </c>
      <c r="B4667" s="84" t="s">
        <v>20038</v>
      </c>
      <c r="C4667" s="7">
        <v>606</v>
      </c>
      <c r="D4667" s="7">
        <v>8</v>
      </c>
      <c r="E4667" s="1">
        <v>170374.44</v>
      </c>
      <c r="F4667" s="1">
        <v>709.02</v>
      </c>
      <c r="G4667" s="1">
        <v>706.5</v>
      </c>
      <c r="H4667" s="1">
        <v>18154.740000000002</v>
      </c>
      <c r="I4667" s="6">
        <v>19570.259999999998</v>
      </c>
      <c r="J4667" s="86"/>
      <c r="K4667" s="86"/>
      <c r="L4667" s="85"/>
      <c r="M4667" s="85"/>
      <c r="N4667" s="85"/>
      <c r="O4667" s="85"/>
      <c r="P4667" s="85"/>
      <c r="Q4667" s="1">
        <f t="shared" si="72"/>
        <v>19570.259999999998</v>
      </c>
    </row>
    <row r="4668" spans="1:17" x14ac:dyDescent="0.25">
      <c r="A4668" s="83" t="s">
        <v>12336</v>
      </c>
      <c r="B4668" s="84" t="s">
        <v>20039</v>
      </c>
      <c r="C4668" s="7">
        <v>418</v>
      </c>
      <c r="D4668" s="7">
        <v>7</v>
      </c>
      <c r="E4668" s="1">
        <v>1144.28</v>
      </c>
      <c r="F4668" s="1">
        <v>489.06</v>
      </c>
      <c r="G4668" s="1">
        <v>618.17999999999995</v>
      </c>
      <c r="H4668" s="1">
        <v>121.94</v>
      </c>
      <c r="I4668" s="6">
        <v>1229.18</v>
      </c>
      <c r="J4668" s="86"/>
      <c r="K4668" s="86"/>
      <c r="L4668" s="85"/>
      <c r="M4668" s="85"/>
      <c r="N4668" s="85"/>
      <c r="O4668" s="85"/>
      <c r="P4668" s="85"/>
      <c r="Q4668" s="1">
        <f t="shared" si="72"/>
        <v>1229.18</v>
      </c>
    </row>
    <row r="4669" spans="1:17" x14ac:dyDescent="0.25">
      <c r="A4669" s="83" t="s">
        <v>12337</v>
      </c>
      <c r="B4669" s="84" t="s">
        <v>20040</v>
      </c>
      <c r="C4669" s="7">
        <v>365</v>
      </c>
      <c r="D4669" s="7">
        <v>3</v>
      </c>
      <c r="E4669" s="1">
        <v>261.25</v>
      </c>
      <c r="F4669" s="1">
        <v>427.05</v>
      </c>
      <c r="G4669" s="1">
        <v>264.94</v>
      </c>
      <c r="H4669" s="1">
        <v>27.84</v>
      </c>
      <c r="I4669" s="6">
        <v>719.83</v>
      </c>
      <c r="J4669" s="86"/>
      <c r="K4669" s="86"/>
      <c r="L4669" s="85"/>
      <c r="M4669" s="85"/>
      <c r="N4669" s="85"/>
      <c r="O4669" s="85"/>
      <c r="P4669" s="85"/>
      <c r="Q4669" s="1">
        <f t="shared" si="72"/>
        <v>719.83</v>
      </c>
    </row>
    <row r="4670" spans="1:17" x14ac:dyDescent="0.25">
      <c r="A4670" s="83" t="s">
        <v>12338</v>
      </c>
      <c r="B4670" s="84" t="s">
        <v>20041</v>
      </c>
      <c r="C4670" s="7">
        <v>40</v>
      </c>
      <c r="D4670" s="7">
        <v>0</v>
      </c>
      <c r="E4670" s="1">
        <v>0</v>
      </c>
      <c r="F4670" s="1">
        <v>46.8</v>
      </c>
      <c r="G4670" s="1">
        <v>0</v>
      </c>
      <c r="H4670" s="1">
        <v>0</v>
      </c>
      <c r="I4670" s="6">
        <v>46.8</v>
      </c>
      <c r="J4670" s="86"/>
      <c r="K4670" s="86"/>
      <c r="L4670" s="85"/>
      <c r="M4670" s="85"/>
      <c r="N4670" s="85"/>
      <c r="O4670" s="85"/>
      <c r="P4670" s="85"/>
      <c r="Q4670" s="1">
        <f t="shared" si="72"/>
        <v>46.8</v>
      </c>
    </row>
    <row r="4671" spans="1:17" x14ac:dyDescent="0.25">
      <c r="A4671" s="83" t="s">
        <v>12339</v>
      </c>
      <c r="B4671" s="84" t="s">
        <v>20042</v>
      </c>
      <c r="C4671" s="7">
        <v>1006</v>
      </c>
      <c r="D4671" s="7">
        <v>19</v>
      </c>
      <c r="E4671" s="1">
        <v>61841.440000000002</v>
      </c>
      <c r="F4671" s="1">
        <v>1177.02</v>
      </c>
      <c r="G4671" s="1">
        <v>1677.94</v>
      </c>
      <c r="H4671" s="1">
        <v>6589.69</v>
      </c>
      <c r="I4671" s="6">
        <v>9444.65</v>
      </c>
      <c r="J4671" s="86"/>
      <c r="K4671" s="86"/>
      <c r="L4671" s="85"/>
      <c r="M4671" s="85"/>
      <c r="N4671" s="85"/>
      <c r="O4671" s="85"/>
      <c r="P4671" s="85"/>
      <c r="Q4671" s="1">
        <f t="shared" si="72"/>
        <v>9444.65</v>
      </c>
    </row>
    <row r="4672" spans="1:17" x14ac:dyDescent="0.25">
      <c r="A4672" s="83" t="s">
        <v>12340</v>
      </c>
      <c r="B4672" s="84" t="s">
        <v>20043</v>
      </c>
      <c r="C4672" s="7">
        <v>215</v>
      </c>
      <c r="D4672" s="7">
        <v>1</v>
      </c>
      <c r="E4672" s="1">
        <v>256.95999999999998</v>
      </c>
      <c r="F4672" s="1">
        <v>251.55</v>
      </c>
      <c r="G4672" s="1">
        <v>88.31</v>
      </c>
      <c r="H4672" s="1">
        <v>27.38</v>
      </c>
      <c r="I4672" s="6">
        <v>367.24</v>
      </c>
      <c r="J4672" s="86"/>
      <c r="K4672" s="86"/>
      <c r="L4672" s="85"/>
      <c r="M4672" s="85"/>
      <c r="N4672" s="85"/>
      <c r="O4672" s="85"/>
      <c r="P4672" s="85"/>
      <c r="Q4672" s="1">
        <f t="shared" si="72"/>
        <v>367.24</v>
      </c>
    </row>
    <row r="4673" spans="1:17" x14ac:dyDescent="0.25">
      <c r="A4673" s="83" t="s">
        <v>12341</v>
      </c>
      <c r="B4673" s="84" t="s">
        <v>20044</v>
      </c>
      <c r="C4673" s="7">
        <v>134</v>
      </c>
      <c r="D4673" s="7">
        <v>1</v>
      </c>
      <c r="E4673" s="1">
        <v>304.8</v>
      </c>
      <c r="F4673" s="1">
        <v>156.78</v>
      </c>
      <c r="G4673" s="1">
        <v>88.31</v>
      </c>
      <c r="H4673" s="1">
        <v>32.479999999999997</v>
      </c>
      <c r="I4673" s="6">
        <v>277.57</v>
      </c>
      <c r="J4673" s="86"/>
      <c r="K4673" s="86"/>
      <c r="L4673" s="85"/>
      <c r="M4673" s="85"/>
      <c r="N4673" s="85"/>
      <c r="O4673" s="85"/>
      <c r="P4673" s="85"/>
      <c r="Q4673" s="1">
        <f t="shared" si="72"/>
        <v>277.57</v>
      </c>
    </row>
    <row r="4674" spans="1:17" x14ac:dyDescent="0.25">
      <c r="A4674" s="83" t="s">
        <v>12342</v>
      </c>
      <c r="B4674" s="84" t="s">
        <v>20045</v>
      </c>
      <c r="C4674" s="7">
        <v>50</v>
      </c>
      <c r="D4674" s="7">
        <v>0</v>
      </c>
      <c r="E4674" s="1">
        <v>0</v>
      </c>
      <c r="F4674" s="1">
        <v>58.5</v>
      </c>
      <c r="G4674" s="1">
        <v>0</v>
      </c>
      <c r="H4674" s="1">
        <v>0</v>
      </c>
      <c r="I4674" s="6">
        <v>58.5</v>
      </c>
      <c r="J4674" s="86"/>
      <c r="K4674" s="86"/>
      <c r="L4674" s="85"/>
      <c r="M4674" s="85"/>
      <c r="N4674" s="85"/>
      <c r="O4674" s="85"/>
      <c r="P4674" s="85"/>
      <c r="Q4674" s="1">
        <f t="shared" si="72"/>
        <v>58.5</v>
      </c>
    </row>
    <row r="4675" spans="1:17" x14ac:dyDescent="0.25">
      <c r="A4675" s="83" t="s">
        <v>12343</v>
      </c>
      <c r="B4675" s="84" t="s">
        <v>20046</v>
      </c>
      <c r="C4675" s="7">
        <v>1206</v>
      </c>
      <c r="D4675" s="7">
        <v>20</v>
      </c>
      <c r="E4675" s="1">
        <v>45018.04</v>
      </c>
      <c r="F4675" s="1">
        <v>1411.02</v>
      </c>
      <c r="G4675" s="1">
        <v>1766.25</v>
      </c>
      <c r="H4675" s="1">
        <v>4797.0200000000004</v>
      </c>
      <c r="I4675" s="6">
        <v>7974.29</v>
      </c>
      <c r="J4675" s="86"/>
      <c r="K4675" s="86"/>
      <c r="L4675" s="85"/>
      <c r="M4675" s="85"/>
      <c r="N4675" s="85"/>
      <c r="O4675" s="85"/>
      <c r="P4675" s="85"/>
      <c r="Q4675" s="1">
        <f t="shared" si="72"/>
        <v>7974.29</v>
      </c>
    </row>
    <row r="4676" spans="1:17" x14ac:dyDescent="0.25">
      <c r="A4676" s="83" t="s">
        <v>12344</v>
      </c>
      <c r="B4676" s="84" t="s">
        <v>20047</v>
      </c>
      <c r="C4676" s="7">
        <v>6401</v>
      </c>
      <c r="D4676" s="7">
        <v>102</v>
      </c>
      <c r="E4676" s="1">
        <v>172839.8</v>
      </c>
      <c r="F4676" s="1">
        <v>7489.14</v>
      </c>
      <c r="G4676" s="1">
        <v>9007.86</v>
      </c>
      <c r="H4676" s="1">
        <v>18417.439999999999</v>
      </c>
      <c r="I4676" s="6">
        <v>34914.44</v>
      </c>
      <c r="J4676" s="86"/>
      <c r="K4676" s="86"/>
      <c r="L4676" s="85"/>
      <c r="M4676" s="85"/>
      <c r="N4676" s="85"/>
      <c r="O4676" s="85"/>
      <c r="P4676" s="85"/>
      <c r="Q4676" s="1">
        <f t="shared" si="72"/>
        <v>34914.44</v>
      </c>
    </row>
    <row r="4677" spans="1:17" x14ac:dyDescent="0.25">
      <c r="A4677" s="83" t="s">
        <v>12345</v>
      </c>
      <c r="B4677" s="84" t="s">
        <v>20048</v>
      </c>
      <c r="C4677" s="7">
        <v>28</v>
      </c>
      <c r="D4677" s="7">
        <v>0</v>
      </c>
      <c r="E4677" s="1">
        <v>0</v>
      </c>
      <c r="F4677" s="1">
        <v>32.76</v>
      </c>
      <c r="G4677" s="1">
        <v>0</v>
      </c>
      <c r="H4677" s="1">
        <v>0</v>
      </c>
      <c r="I4677" s="6">
        <v>32.76</v>
      </c>
      <c r="J4677" s="86"/>
      <c r="K4677" s="86"/>
      <c r="L4677" s="85"/>
      <c r="M4677" s="85"/>
      <c r="N4677" s="85"/>
      <c r="O4677" s="85"/>
      <c r="P4677" s="85"/>
      <c r="Q4677" s="1">
        <f t="shared" si="72"/>
        <v>32.76</v>
      </c>
    </row>
    <row r="4678" spans="1:17" x14ac:dyDescent="0.25">
      <c r="A4678" s="83" t="s">
        <v>12346</v>
      </c>
      <c r="B4678" s="84" t="s">
        <v>20049</v>
      </c>
      <c r="C4678" s="7">
        <v>57</v>
      </c>
      <c r="D4678" s="7">
        <v>0</v>
      </c>
      <c r="E4678" s="1">
        <v>0</v>
      </c>
      <c r="F4678" s="1">
        <v>66.69</v>
      </c>
      <c r="G4678" s="1">
        <v>0</v>
      </c>
      <c r="H4678" s="1">
        <v>0</v>
      </c>
      <c r="I4678" s="6">
        <v>66.69</v>
      </c>
      <c r="J4678" s="86"/>
      <c r="K4678" s="86"/>
      <c r="L4678" s="85"/>
      <c r="M4678" s="85"/>
      <c r="N4678" s="85"/>
      <c r="O4678" s="85"/>
      <c r="P4678" s="85"/>
      <c r="Q4678" s="1">
        <f t="shared" si="72"/>
        <v>66.69</v>
      </c>
    </row>
    <row r="4679" spans="1:17" x14ac:dyDescent="0.25">
      <c r="A4679" s="83" t="s">
        <v>12347</v>
      </c>
      <c r="B4679" s="84" t="s">
        <v>20050</v>
      </c>
      <c r="C4679" s="7">
        <v>1174</v>
      </c>
      <c r="D4679" s="7">
        <v>16</v>
      </c>
      <c r="E4679" s="1">
        <v>13316.04</v>
      </c>
      <c r="F4679" s="1">
        <v>1373.58</v>
      </c>
      <c r="G4679" s="1">
        <v>1413</v>
      </c>
      <c r="H4679" s="1">
        <v>1418.93</v>
      </c>
      <c r="I4679" s="6">
        <v>4205.51</v>
      </c>
      <c r="J4679" s="86"/>
      <c r="K4679" s="86"/>
      <c r="L4679" s="85"/>
      <c r="M4679" s="85"/>
      <c r="N4679" s="85"/>
      <c r="O4679" s="85"/>
      <c r="P4679" s="85"/>
      <c r="Q4679" s="1">
        <f t="shared" si="72"/>
        <v>4205.51</v>
      </c>
    </row>
    <row r="4680" spans="1:17" x14ac:dyDescent="0.25">
      <c r="A4680" s="83" t="s">
        <v>12348</v>
      </c>
      <c r="B4680" s="84" t="s">
        <v>20051</v>
      </c>
      <c r="C4680" s="7">
        <v>137</v>
      </c>
      <c r="D4680" s="7">
        <v>0</v>
      </c>
      <c r="E4680" s="1">
        <v>0</v>
      </c>
      <c r="F4680" s="1">
        <v>160.29</v>
      </c>
      <c r="G4680" s="1">
        <v>0</v>
      </c>
      <c r="H4680" s="1">
        <v>0</v>
      </c>
      <c r="I4680" s="6">
        <v>160.29</v>
      </c>
      <c r="J4680" s="86"/>
      <c r="K4680" s="86"/>
      <c r="L4680" s="85"/>
      <c r="M4680" s="85"/>
      <c r="N4680" s="85"/>
      <c r="O4680" s="85"/>
      <c r="P4680" s="85"/>
      <c r="Q4680" s="1">
        <f t="shared" si="72"/>
        <v>160.29</v>
      </c>
    </row>
    <row r="4681" spans="1:17" x14ac:dyDescent="0.25">
      <c r="A4681" s="83" t="s">
        <v>12349</v>
      </c>
      <c r="B4681" s="84" t="s">
        <v>20052</v>
      </c>
      <c r="C4681" s="7">
        <v>742</v>
      </c>
      <c r="D4681" s="7">
        <v>11</v>
      </c>
      <c r="E4681" s="1">
        <v>7783.76</v>
      </c>
      <c r="F4681" s="1">
        <v>868.14</v>
      </c>
      <c r="G4681" s="1">
        <v>971.43</v>
      </c>
      <c r="H4681" s="1">
        <v>829.42</v>
      </c>
      <c r="I4681" s="6">
        <v>2668.99</v>
      </c>
      <c r="J4681" s="86"/>
      <c r="K4681" s="86"/>
      <c r="L4681" s="85"/>
      <c r="M4681" s="85"/>
      <c r="N4681" s="85"/>
      <c r="O4681" s="85"/>
      <c r="P4681" s="85"/>
      <c r="Q4681" s="1">
        <f t="shared" si="72"/>
        <v>2668.99</v>
      </c>
    </row>
    <row r="4682" spans="1:17" x14ac:dyDescent="0.25">
      <c r="A4682" s="83" t="s">
        <v>12350</v>
      </c>
      <c r="B4682" s="84" t="s">
        <v>20053</v>
      </c>
      <c r="C4682" s="7">
        <v>29</v>
      </c>
      <c r="D4682" s="7">
        <v>1</v>
      </c>
      <c r="E4682" s="1">
        <v>260.75</v>
      </c>
      <c r="F4682" s="1">
        <v>33.93</v>
      </c>
      <c r="G4682" s="1">
        <v>88.31</v>
      </c>
      <c r="H4682" s="1">
        <v>27.78</v>
      </c>
      <c r="I4682" s="6">
        <v>150.02000000000001</v>
      </c>
      <c r="J4682" s="86"/>
      <c r="K4682" s="86"/>
      <c r="L4682" s="85"/>
      <c r="M4682" s="85"/>
      <c r="N4682" s="85"/>
      <c r="O4682" s="85"/>
      <c r="P4682" s="85"/>
      <c r="Q4682" s="1">
        <f t="shared" si="72"/>
        <v>150.02000000000001</v>
      </c>
    </row>
    <row r="4683" spans="1:17" x14ac:dyDescent="0.25">
      <c r="A4683" s="83" t="s">
        <v>12351</v>
      </c>
      <c r="B4683" s="84" t="s">
        <v>20054</v>
      </c>
      <c r="C4683" s="7">
        <v>42</v>
      </c>
      <c r="D4683" s="7">
        <v>1</v>
      </c>
      <c r="E4683" s="1">
        <v>186.61</v>
      </c>
      <c r="F4683" s="1">
        <v>49.14</v>
      </c>
      <c r="G4683" s="1">
        <v>88.31</v>
      </c>
      <c r="H4683" s="1">
        <v>19.89</v>
      </c>
      <c r="I4683" s="6">
        <v>157.34</v>
      </c>
      <c r="J4683" s="86"/>
      <c r="K4683" s="86"/>
      <c r="L4683" s="85"/>
      <c r="M4683" s="85"/>
      <c r="N4683" s="85"/>
      <c r="O4683" s="85"/>
      <c r="P4683" s="85"/>
      <c r="Q4683" s="1">
        <f t="shared" si="72"/>
        <v>157.34</v>
      </c>
    </row>
    <row r="4684" spans="1:17" x14ac:dyDescent="0.25">
      <c r="A4684" s="83" t="s">
        <v>12352</v>
      </c>
      <c r="B4684" s="84" t="s">
        <v>20055</v>
      </c>
      <c r="C4684" s="7">
        <v>17</v>
      </c>
      <c r="D4684" s="7">
        <v>0</v>
      </c>
      <c r="E4684" s="1">
        <v>0</v>
      </c>
      <c r="F4684" s="1">
        <v>19.89</v>
      </c>
      <c r="G4684" s="1">
        <v>0</v>
      </c>
      <c r="H4684" s="1">
        <v>0</v>
      </c>
      <c r="I4684" s="6">
        <v>19.89</v>
      </c>
      <c r="J4684" s="86"/>
      <c r="K4684" s="86"/>
      <c r="L4684" s="85"/>
      <c r="M4684" s="85"/>
      <c r="N4684" s="85"/>
      <c r="O4684" s="85"/>
      <c r="P4684" s="85"/>
      <c r="Q4684" s="1">
        <f t="shared" si="72"/>
        <v>19.89</v>
      </c>
    </row>
    <row r="4685" spans="1:17" x14ac:dyDescent="0.25">
      <c r="A4685" s="83" t="s">
        <v>12353</v>
      </c>
      <c r="B4685" s="84" t="s">
        <v>20056</v>
      </c>
      <c r="C4685" s="7">
        <v>121</v>
      </c>
      <c r="D4685" s="7">
        <v>0</v>
      </c>
      <c r="E4685" s="1">
        <v>0</v>
      </c>
      <c r="F4685" s="1">
        <v>141.57</v>
      </c>
      <c r="G4685" s="1">
        <v>0</v>
      </c>
      <c r="H4685" s="1">
        <v>0</v>
      </c>
      <c r="I4685" s="6">
        <v>141.57</v>
      </c>
      <c r="J4685" s="86"/>
      <c r="K4685" s="86"/>
      <c r="L4685" s="85"/>
      <c r="M4685" s="85"/>
      <c r="N4685" s="85"/>
      <c r="O4685" s="85"/>
      <c r="P4685" s="85"/>
      <c r="Q4685" s="1">
        <f t="shared" si="72"/>
        <v>141.57</v>
      </c>
    </row>
    <row r="4686" spans="1:17" x14ac:dyDescent="0.25">
      <c r="A4686" s="83" t="s">
        <v>12354</v>
      </c>
      <c r="B4686" s="84" t="s">
        <v>20057</v>
      </c>
      <c r="C4686" s="7">
        <v>113</v>
      </c>
      <c r="D4686" s="7">
        <v>1</v>
      </c>
      <c r="E4686" s="1">
        <v>174.17</v>
      </c>
      <c r="F4686" s="1">
        <v>132.21</v>
      </c>
      <c r="G4686" s="1">
        <v>88.31</v>
      </c>
      <c r="H4686" s="1">
        <v>18.559999999999999</v>
      </c>
      <c r="I4686" s="6">
        <v>239.08</v>
      </c>
      <c r="J4686" s="86"/>
      <c r="K4686" s="86"/>
      <c r="L4686" s="85"/>
      <c r="M4686" s="85"/>
      <c r="N4686" s="85"/>
      <c r="O4686" s="85"/>
      <c r="P4686" s="85"/>
      <c r="Q4686" s="1">
        <f t="shared" ref="Q4686:Q4749" si="73">I4686+P4686</f>
        <v>239.08</v>
      </c>
    </row>
    <row r="4687" spans="1:17" x14ac:dyDescent="0.25">
      <c r="A4687" s="83" t="s">
        <v>12355</v>
      </c>
      <c r="B4687" s="84" t="s">
        <v>20058</v>
      </c>
      <c r="C4687" s="7">
        <v>258</v>
      </c>
      <c r="D4687" s="7">
        <v>5</v>
      </c>
      <c r="E4687" s="1">
        <v>3565.13</v>
      </c>
      <c r="F4687" s="1">
        <v>301.86</v>
      </c>
      <c r="G4687" s="1">
        <v>441.56</v>
      </c>
      <c r="H4687" s="1">
        <v>379.9</v>
      </c>
      <c r="I4687" s="6">
        <v>1123.32</v>
      </c>
      <c r="J4687" s="86"/>
      <c r="K4687" s="86"/>
      <c r="L4687" s="85"/>
      <c r="M4687" s="85"/>
      <c r="N4687" s="85"/>
      <c r="O4687" s="85"/>
      <c r="P4687" s="85"/>
      <c r="Q4687" s="1">
        <f t="shared" si="73"/>
        <v>1123.32</v>
      </c>
    </row>
    <row r="4688" spans="1:17" x14ac:dyDescent="0.25">
      <c r="A4688" s="83" t="s">
        <v>12356</v>
      </c>
      <c r="B4688" s="84" t="s">
        <v>20059</v>
      </c>
      <c r="C4688" s="7">
        <v>304</v>
      </c>
      <c r="D4688" s="7">
        <v>1</v>
      </c>
      <c r="E4688" s="1">
        <v>315.70999999999998</v>
      </c>
      <c r="F4688" s="1">
        <v>355.68</v>
      </c>
      <c r="G4688" s="1">
        <v>88.31</v>
      </c>
      <c r="H4688" s="1">
        <v>33.64</v>
      </c>
      <c r="I4688" s="6">
        <v>477.63</v>
      </c>
      <c r="J4688" s="86"/>
      <c r="K4688" s="86"/>
      <c r="L4688" s="85"/>
      <c r="M4688" s="85"/>
      <c r="N4688" s="85"/>
      <c r="O4688" s="85"/>
      <c r="P4688" s="85"/>
      <c r="Q4688" s="1">
        <f t="shared" si="73"/>
        <v>477.63</v>
      </c>
    </row>
    <row r="4689" spans="1:17" x14ac:dyDescent="0.25">
      <c r="A4689" s="83" t="s">
        <v>12357</v>
      </c>
      <c r="B4689" s="84" t="s">
        <v>20060</v>
      </c>
      <c r="C4689" s="7">
        <v>285</v>
      </c>
      <c r="D4689" s="7">
        <v>0</v>
      </c>
      <c r="E4689" s="1">
        <v>0</v>
      </c>
      <c r="F4689" s="1">
        <v>333.45</v>
      </c>
      <c r="G4689" s="1">
        <v>0</v>
      </c>
      <c r="H4689" s="1">
        <v>0</v>
      </c>
      <c r="I4689" s="6">
        <v>333.45</v>
      </c>
      <c r="J4689" s="86"/>
      <c r="K4689" s="86"/>
      <c r="L4689" s="85"/>
      <c r="M4689" s="85"/>
      <c r="N4689" s="85"/>
      <c r="O4689" s="85"/>
      <c r="P4689" s="85"/>
      <c r="Q4689" s="1">
        <f t="shared" si="73"/>
        <v>333.45</v>
      </c>
    </row>
    <row r="4690" spans="1:17" x14ac:dyDescent="0.25">
      <c r="A4690" s="83" t="s">
        <v>12358</v>
      </c>
      <c r="B4690" s="84" t="s">
        <v>20061</v>
      </c>
      <c r="C4690" s="7">
        <v>62</v>
      </c>
      <c r="D4690" s="7">
        <v>0</v>
      </c>
      <c r="E4690" s="1">
        <v>0</v>
      </c>
      <c r="F4690" s="1">
        <v>72.540000000000006</v>
      </c>
      <c r="G4690" s="1">
        <v>0</v>
      </c>
      <c r="H4690" s="1">
        <v>0</v>
      </c>
      <c r="I4690" s="6">
        <v>72.540000000000006</v>
      </c>
      <c r="J4690" s="86"/>
      <c r="K4690" s="86"/>
      <c r="L4690" s="85"/>
      <c r="M4690" s="85"/>
      <c r="N4690" s="85"/>
      <c r="O4690" s="85"/>
      <c r="P4690" s="85"/>
      <c r="Q4690" s="1">
        <f t="shared" si="73"/>
        <v>72.540000000000006</v>
      </c>
    </row>
    <row r="4691" spans="1:17" x14ac:dyDescent="0.25">
      <c r="A4691" s="83" t="s">
        <v>12359</v>
      </c>
      <c r="B4691" s="84" t="s">
        <v>20062</v>
      </c>
      <c r="C4691" s="7">
        <v>87</v>
      </c>
      <c r="D4691" s="7">
        <v>1</v>
      </c>
      <c r="E4691" s="1">
        <v>37.32</v>
      </c>
      <c r="F4691" s="1">
        <v>101.79</v>
      </c>
      <c r="G4691" s="1">
        <v>88.31</v>
      </c>
      <c r="H4691" s="1">
        <v>3.98</v>
      </c>
      <c r="I4691" s="6">
        <v>194.08</v>
      </c>
      <c r="J4691" s="86"/>
      <c r="K4691" s="86"/>
      <c r="L4691" s="85"/>
      <c r="M4691" s="85"/>
      <c r="N4691" s="85"/>
      <c r="O4691" s="85"/>
      <c r="P4691" s="85"/>
      <c r="Q4691" s="1">
        <f t="shared" si="73"/>
        <v>194.08</v>
      </c>
    </row>
    <row r="4692" spans="1:17" x14ac:dyDescent="0.25">
      <c r="A4692" s="83" t="s">
        <v>12360</v>
      </c>
      <c r="B4692" s="84" t="s">
        <v>20063</v>
      </c>
      <c r="C4692" s="7">
        <v>324</v>
      </c>
      <c r="D4692" s="7">
        <v>6</v>
      </c>
      <c r="E4692" s="1">
        <v>608.75</v>
      </c>
      <c r="F4692" s="1">
        <v>379.08</v>
      </c>
      <c r="G4692" s="1">
        <v>529.87</v>
      </c>
      <c r="H4692" s="1">
        <v>64.86</v>
      </c>
      <c r="I4692" s="6">
        <v>973.81</v>
      </c>
      <c r="J4692" s="86"/>
      <c r="K4692" s="86"/>
      <c r="L4692" s="85"/>
      <c r="M4692" s="85"/>
      <c r="N4692" s="85"/>
      <c r="O4692" s="85"/>
      <c r="P4692" s="85"/>
      <c r="Q4692" s="1">
        <f t="shared" si="73"/>
        <v>973.81</v>
      </c>
    </row>
    <row r="4693" spans="1:17" x14ac:dyDescent="0.25">
      <c r="A4693" s="83" t="s">
        <v>12361</v>
      </c>
      <c r="B4693" s="84" t="s">
        <v>20064</v>
      </c>
      <c r="C4693" s="7">
        <v>73</v>
      </c>
      <c r="D4693" s="7">
        <v>0</v>
      </c>
      <c r="E4693" s="1">
        <v>0</v>
      </c>
      <c r="F4693" s="1">
        <v>85.41</v>
      </c>
      <c r="G4693" s="1">
        <v>0</v>
      </c>
      <c r="H4693" s="1">
        <v>0</v>
      </c>
      <c r="I4693" s="6">
        <v>85.41</v>
      </c>
      <c r="J4693" s="86"/>
      <c r="K4693" s="86"/>
      <c r="L4693" s="85"/>
      <c r="M4693" s="85"/>
      <c r="N4693" s="85"/>
      <c r="O4693" s="85"/>
      <c r="P4693" s="85"/>
      <c r="Q4693" s="1">
        <f t="shared" si="73"/>
        <v>85.41</v>
      </c>
    </row>
    <row r="4694" spans="1:17" x14ac:dyDescent="0.25">
      <c r="A4694" s="83" t="s">
        <v>12362</v>
      </c>
      <c r="B4694" s="84" t="s">
        <v>20065</v>
      </c>
      <c r="C4694" s="7">
        <v>53</v>
      </c>
      <c r="D4694" s="7">
        <v>1</v>
      </c>
      <c r="E4694" s="1">
        <v>5769.72</v>
      </c>
      <c r="F4694" s="1">
        <v>62.01</v>
      </c>
      <c r="G4694" s="1">
        <v>88.31</v>
      </c>
      <c r="H4694" s="1">
        <v>614.80999999999995</v>
      </c>
      <c r="I4694" s="6">
        <v>765.13</v>
      </c>
      <c r="J4694" s="86"/>
      <c r="K4694" s="86"/>
      <c r="L4694" s="85"/>
      <c r="M4694" s="85"/>
      <c r="N4694" s="85"/>
      <c r="O4694" s="85"/>
      <c r="P4694" s="85"/>
      <c r="Q4694" s="1">
        <f t="shared" si="73"/>
        <v>765.13</v>
      </c>
    </row>
    <row r="4695" spans="1:17" x14ac:dyDescent="0.25">
      <c r="A4695" s="83" t="s">
        <v>12363</v>
      </c>
      <c r="B4695" s="84" t="s">
        <v>20066</v>
      </c>
      <c r="C4695" s="7">
        <v>2035</v>
      </c>
      <c r="D4695" s="7">
        <v>45</v>
      </c>
      <c r="E4695" s="1">
        <v>10520.16</v>
      </c>
      <c r="F4695" s="1">
        <v>2380.94</v>
      </c>
      <c r="G4695" s="1">
        <v>3974.06</v>
      </c>
      <c r="H4695" s="1">
        <v>1121.01</v>
      </c>
      <c r="I4695" s="6">
        <v>7476.01</v>
      </c>
      <c r="J4695" s="86"/>
      <c r="K4695" s="86"/>
      <c r="L4695" s="85"/>
      <c r="M4695" s="85"/>
      <c r="N4695" s="85"/>
      <c r="O4695" s="85"/>
      <c r="P4695" s="85"/>
      <c r="Q4695" s="1">
        <f t="shared" si="73"/>
        <v>7476.01</v>
      </c>
    </row>
    <row r="4696" spans="1:17" x14ac:dyDescent="0.25">
      <c r="A4696" s="83" t="s">
        <v>12364</v>
      </c>
      <c r="B4696" s="84" t="s">
        <v>20067</v>
      </c>
      <c r="C4696" s="7">
        <v>63</v>
      </c>
      <c r="D4696" s="7">
        <v>0</v>
      </c>
      <c r="E4696" s="1">
        <v>0</v>
      </c>
      <c r="F4696" s="1">
        <v>73.709999999999994</v>
      </c>
      <c r="G4696" s="1">
        <v>0</v>
      </c>
      <c r="H4696" s="1">
        <v>0</v>
      </c>
      <c r="I4696" s="6">
        <v>73.709999999999994</v>
      </c>
      <c r="J4696" s="86"/>
      <c r="K4696" s="86"/>
      <c r="L4696" s="85"/>
      <c r="M4696" s="85"/>
      <c r="N4696" s="85"/>
      <c r="O4696" s="85"/>
      <c r="P4696" s="85"/>
      <c r="Q4696" s="1">
        <f t="shared" si="73"/>
        <v>73.709999999999994</v>
      </c>
    </row>
    <row r="4697" spans="1:17" x14ac:dyDescent="0.25">
      <c r="A4697" s="83" t="s">
        <v>12365</v>
      </c>
      <c r="B4697" s="84" t="s">
        <v>20068</v>
      </c>
      <c r="C4697" s="7">
        <v>344</v>
      </c>
      <c r="D4697" s="7">
        <v>1</v>
      </c>
      <c r="E4697" s="1">
        <v>186.61</v>
      </c>
      <c r="F4697" s="1">
        <v>402.48</v>
      </c>
      <c r="G4697" s="1">
        <v>88.31</v>
      </c>
      <c r="H4697" s="1">
        <v>19.89</v>
      </c>
      <c r="I4697" s="6">
        <v>510.68</v>
      </c>
      <c r="J4697" s="86"/>
      <c r="K4697" s="86"/>
      <c r="L4697" s="85"/>
      <c r="M4697" s="85"/>
      <c r="N4697" s="85"/>
      <c r="O4697" s="85"/>
      <c r="P4697" s="85"/>
      <c r="Q4697" s="1">
        <f t="shared" si="73"/>
        <v>510.68</v>
      </c>
    </row>
    <row r="4698" spans="1:17" x14ac:dyDescent="0.25">
      <c r="A4698" s="83" t="s">
        <v>12366</v>
      </c>
      <c r="B4698" s="84" t="s">
        <v>20069</v>
      </c>
      <c r="C4698" s="7">
        <v>195</v>
      </c>
      <c r="D4698" s="7">
        <v>0</v>
      </c>
      <c r="E4698" s="1">
        <v>0</v>
      </c>
      <c r="F4698" s="1">
        <v>228.15</v>
      </c>
      <c r="G4698" s="1">
        <v>0</v>
      </c>
      <c r="H4698" s="1">
        <v>0</v>
      </c>
      <c r="I4698" s="6">
        <v>228.15</v>
      </c>
      <c r="J4698" s="86"/>
      <c r="K4698" s="86"/>
      <c r="L4698" s="85"/>
      <c r="M4698" s="85"/>
      <c r="N4698" s="85"/>
      <c r="O4698" s="85"/>
      <c r="P4698" s="85"/>
      <c r="Q4698" s="1">
        <f t="shared" si="73"/>
        <v>228.15</v>
      </c>
    </row>
    <row r="4699" spans="1:17" x14ac:dyDescent="0.25">
      <c r="A4699" s="83" t="s">
        <v>12367</v>
      </c>
      <c r="B4699" s="84" t="s">
        <v>20070</v>
      </c>
      <c r="C4699" s="7">
        <v>98</v>
      </c>
      <c r="D4699" s="7">
        <v>0</v>
      </c>
      <c r="E4699" s="1">
        <v>0</v>
      </c>
      <c r="F4699" s="1">
        <v>114.66</v>
      </c>
      <c r="G4699" s="1">
        <v>0</v>
      </c>
      <c r="H4699" s="1">
        <v>0</v>
      </c>
      <c r="I4699" s="6">
        <v>114.66</v>
      </c>
      <c r="J4699" s="86"/>
      <c r="K4699" s="86"/>
      <c r="L4699" s="85"/>
      <c r="M4699" s="85"/>
      <c r="N4699" s="85"/>
      <c r="O4699" s="85"/>
      <c r="P4699" s="85"/>
      <c r="Q4699" s="1">
        <f t="shared" si="73"/>
        <v>114.66</v>
      </c>
    </row>
    <row r="4700" spans="1:17" x14ac:dyDescent="0.25">
      <c r="A4700" s="83" t="s">
        <v>12368</v>
      </c>
      <c r="B4700" s="84" t="s">
        <v>20071</v>
      </c>
      <c r="C4700" s="7">
        <v>175</v>
      </c>
      <c r="D4700" s="7">
        <v>2</v>
      </c>
      <c r="E4700" s="1">
        <v>88.33</v>
      </c>
      <c r="F4700" s="1">
        <v>204.75</v>
      </c>
      <c r="G4700" s="1">
        <v>176.62</v>
      </c>
      <c r="H4700" s="1">
        <v>9.42</v>
      </c>
      <c r="I4700" s="6">
        <v>390.79</v>
      </c>
      <c r="J4700" s="86"/>
      <c r="K4700" s="86"/>
      <c r="L4700" s="85"/>
      <c r="M4700" s="85"/>
      <c r="N4700" s="85"/>
      <c r="O4700" s="85"/>
      <c r="P4700" s="85"/>
      <c r="Q4700" s="1">
        <f t="shared" si="73"/>
        <v>390.79</v>
      </c>
    </row>
    <row r="4701" spans="1:17" x14ac:dyDescent="0.25">
      <c r="A4701" s="83" t="s">
        <v>12369</v>
      </c>
      <c r="B4701" s="84" t="s">
        <v>20072</v>
      </c>
      <c r="C4701" s="7">
        <v>222</v>
      </c>
      <c r="D4701" s="7">
        <v>4</v>
      </c>
      <c r="E4701" s="1">
        <v>837.3</v>
      </c>
      <c r="F4701" s="1">
        <v>259.74</v>
      </c>
      <c r="G4701" s="1">
        <v>353.25</v>
      </c>
      <c r="H4701" s="1">
        <v>89.22</v>
      </c>
      <c r="I4701" s="6">
        <v>702.21</v>
      </c>
      <c r="J4701" s="86"/>
      <c r="K4701" s="86"/>
      <c r="L4701" s="85"/>
      <c r="M4701" s="85"/>
      <c r="N4701" s="85"/>
      <c r="O4701" s="85"/>
      <c r="P4701" s="85"/>
      <c r="Q4701" s="1">
        <f t="shared" si="73"/>
        <v>702.21</v>
      </c>
    </row>
    <row r="4702" spans="1:17" x14ac:dyDescent="0.25">
      <c r="A4702" s="83" t="s">
        <v>12370</v>
      </c>
      <c r="B4702" s="84" t="s">
        <v>20073</v>
      </c>
      <c r="C4702" s="7">
        <v>265</v>
      </c>
      <c r="D4702" s="7">
        <v>1</v>
      </c>
      <c r="E4702" s="1">
        <v>275.68</v>
      </c>
      <c r="F4702" s="1">
        <v>310.05</v>
      </c>
      <c r="G4702" s="1">
        <v>88.31</v>
      </c>
      <c r="H4702" s="1">
        <v>29.38</v>
      </c>
      <c r="I4702" s="6">
        <v>427.74</v>
      </c>
      <c r="J4702" s="86"/>
      <c r="K4702" s="86"/>
      <c r="L4702" s="85"/>
      <c r="M4702" s="85"/>
      <c r="N4702" s="85"/>
      <c r="O4702" s="85"/>
      <c r="P4702" s="85"/>
      <c r="Q4702" s="1">
        <f t="shared" si="73"/>
        <v>427.74</v>
      </c>
    </row>
    <row r="4703" spans="1:17" x14ac:dyDescent="0.25">
      <c r="A4703" s="83" t="s">
        <v>12371</v>
      </c>
      <c r="B4703" s="84" t="s">
        <v>20074</v>
      </c>
      <c r="C4703" s="7">
        <v>2277</v>
      </c>
      <c r="D4703" s="7">
        <v>21</v>
      </c>
      <c r="E4703" s="1">
        <v>8650.1200000000008</v>
      </c>
      <c r="F4703" s="1">
        <v>2664.08</v>
      </c>
      <c r="G4703" s="1">
        <v>1854.56</v>
      </c>
      <c r="H4703" s="1">
        <v>921.74</v>
      </c>
      <c r="I4703" s="6">
        <v>5440.38</v>
      </c>
      <c r="J4703" s="86"/>
      <c r="K4703" s="86"/>
      <c r="L4703" s="85"/>
      <c r="M4703" s="85"/>
      <c r="N4703" s="85"/>
      <c r="O4703" s="85"/>
      <c r="P4703" s="85"/>
      <c r="Q4703" s="1">
        <f t="shared" si="73"/>
        <v>5440.38</v>
      </c>
    </row>
    <row r="4704" spans="1:17" x14ac:dyDescent="0.25">
      <c r="A4704" s="83" t="s">
        <v>12372</v>
      </c>
      <c r="B4704" s="84" t="s">
        <v>20075</v>
      </c>
      <c r="C4704" s="7">
        <v>490</v>
      </c>
      <c r="D4704" s="7">
        <v>5</v>
      </c>
      <c r="E4704" s="1">
        <v>1068.45</v>
      </c>
      <c r="F4704" s="1">
        <v>573.29999999999995</v>
      </c>
      <c r="G4704" s="1">
        <v>441.56</v>
      </c>
      <c r="H4704" s="1">
        <v>113.85</v>
      </c>
      <c r="I4704" s="6">
        <v>1128.71</v>
      </c>
      <c r="J4704" s="86"/>
      <c r="K4704" s="86"/>
      <c r="L4704" s="85"/>
      <c r="M4704" s="85"/>
      <c r="N4704" s="85"/>
      <c r="O4704" s="85"/>
      <c r="P4704" s="85"/>
      <c r="Q4704" s="1">
        <f t="shared" si="73"/>
        <v>1128.71</v>
      </c>
    </row>
    <row r="4705" spans="1:17" x14ac:dyDescent="0.25">
      <c r="A4705" s="83" t="s">
        <v>12373</v>
      </c>
      <c r="B4705" s="84" t="s">
        <v>20076</v>
      </c>
      <c r="C4705" s="7">
        <v>185</v>
      </c>
      <c r="D4705" s="7">
        <v>4</v>
      </c>
      <c r="E4705" s="1">
        <v>702.9</v>
      </c>
      <c r="F4705" s="1">
        <v>216.45</v>
      </c>
      <c r="G4705" s="1">
        <v>353.25</v>
      </c>
      <c r="H4705" s="1">
        <v>74.900000000000006</v>
      </c>
      <c r="I4705" s="6">
        <v>644.6</v>
      </c>
      <c r="J4705" s="86"/>
      <c r="K4705" s="86"/>
      <c r="L4705" s="85"/>
      <c r="M4705" s="85"/>
      <c r="N4705" s="85"/>
      <c r="O4705" s="85"/>
      <c r="P4705" s="85"/>
      <c r="Q4705" s="1">
        <f t="shared" si="73"/>
        <v>644.6</v>
      </c>
    </row>
    <row r="4706" spans="1:17" x14ac:dyDescent="0.25">
      <c r="A4706" s="83" t="s">
        <v>12374</v>
      </c>
      <c r="B4706" s="84" t="s">
        <v>20077</v>
      </c>
      <c r="C4706" s="7">
        <v>431</v>
      </c>
      <c r="D4706" s="7">
        <v>3</v>
      </c>
      <c r="E4706" s="1">
        <v>768.17</v>
      </c>
      <c r="F4706" s="1">
        <v>504.27</v>
      </c>
      <c r="G4706" s="1">
        <v>264.94</v>
      </c>
      <c r="H4706" s="1">
        <v>81.86</v>
      </c>
      <c r="I4706" s="6">
        <v>851.07</v>
      </c>
      <c r="J4706" s="86"/>
      <c r="K4706" s="86"/>
      <c r="L4706" s="85"/>
      <c r="M4706" s="85"/>
      <c r="N4706" s="85"/>
      <c r="O4706" s="85"/>
      <c r="P4706" s="85"/>
      <c r="Q4706" s="1">
        <f t="shared" si="73"/>
        <v>851.07</v>
      </c>
    </row>
    <row r="4707" spans="1:17" x14ac:dyDescent="0.25">
      <c r="A4707" s="83" t="s">
        <v>12375</v>
      </c>
      <c r="B4707" s="84" t="s">
        <v>20078</v>
      </c>
      <c r="C4707" s="7">
        <v>138</v>
      </c>
      <c r="D4707" s="7">
        <v>0</v>
      </c>
      <c r="E4707" s="1">
        <v>0</v>
      </c>
      <c r="F4707" s="1">
        <v>161.46</v>
      </c>
      <c r="G4707" s="1">
        <v>0</v>
      </c>
      <c r="H4707" s="1">
        <v>0</v>
      </c>
      <c r="I4707" s="6">
        <v>161.46</v>
      </c>
      <c r="J4707" s="86"/>
      <c r="K4707" s="86"/>
      <c r="L4707" s="85"/>
      <c r="M4707" s="85"/>
      <c r="N4707" s="85"/>
      <c r="O4707" s="85"/>
      <c r="P4707" s="85"/>
      <c r="Q4707" s="1">
        <f t="shared" si="73"/>
        <v>161.46</v>
      </c>
    </row>
    <row r="4708" spans="1:17" x14ac:dyDescent="0.25">
      <c r="A4708" s="83" t="s">
        <v>12376</v>
      </c>
      <c r="B4708" s="84" t="s">
        <v>20079</v>
      </c>
      <c r="C4708" s="7">
        <v>99</v>
      </c>
      <c r="D4708" s="7">
        <v>0</v>
      </c>
      <c r="E4708" s="1">
        <v>0</v>
      </c>
      <c r="F4708" s="1">
        <v>115.83</v>
      </c>
      <c r="G4708" s="1">
        <v>0</v>
      </c>
      <c r="H4708" s="1">
        <v>0</v>
      </c>
      <c r="I4708" s="6">
        <v>115.83</v>
      </c>
      <c r="J4708" s="86"/>
      <c r="K4708" s="86"/>
      <c r="L4708" s="85"/>
      <c r="M4708" s="85"/>
      <c r="N4708" s="85"/>
      <c r="O4708" s="85"/>
      <c r="P4708" s="85"/>
      <c r="Q4708" s="1">
        <f t="shared" si="73"/>
        <v>115.83</v>
      </c>
    </row>
    <row r="4709" spans="1:17" x14ac:dyDescent="0.25">
      <c r="A4709" s="83" t="s">
        <v>12377</v>
      </c>
      <c r="B4709" s="84" t="s">
        <v>20080</v>
      </c>
      <c r="C4709" s="7">
        <v>151</v>
      </c>
      <c r="D4709" s="7">
        <v>0</v>
      </c>
      <c r="E4709" s="1">
        <v>0</v>
      </c>
      <c r="F4709" s="1">
        <v>176.67</v>
      </c>
      <c r="G4709" s="1">
        <v>0</v>
      </c>
      <c r="H4709" s="1">
        <v>0</v>
      </c>
      <c r="I4709" s="6">
        <v>176.67</v>
      </c>
      <c r="J4709" s="86"/>
      <c r="K4709" s="86"/>
      <c r="L4709" s="85"/>
      <c r="M4709" s="85"/>
      <c r="N4709" s="85"/>
      <c r="O4709" s="85"/>
      <c r="P4709" s="85"/>
      <c r="Q4709" s="1">
        <f t="shared" si="73"/>
        <v>176.67</v>
      </c>
    </row>
    <row r="4710" spans="1:17" x14ac:dyDescent="0.25">
      <c r="A4710" s="83" t="s">
        <v>12378</v>
      </c>
      <c r="B4710" s="84" t="s">
        <v>20081</v>
      </c>
      <c r="C4710" s="7">
        <v>103</v>
      </c>
      <c r="D4710" s="7">
        <v>5</v>
      </c>
      <c r="E4710" s="1">
        <v>1258.77</v>
      </c>
      <c r="F4710" s="1">
        <v>120.51</v>
      </c>
      <c r="G4710" s="1">
        <v>441.56</v>
      </c>
      <c r="H4710" s="1">
        <v>134.13</v>
      </c>
      <c r="I4710" s="6">
        <v>696.2</v>
      </c>
      <c r="J4710" s="86"/>
      <c r="K4710" s="86"/>
      <c r="L4710" s="85"/>
      <c r="M4710" s="85"/>
      <c r="N4710" s="85"/>
      <c r="O4710" s="85"/>
      <c r="P4710" s="85"/>
      <c r="Q4710" s="1">
        <f t="shared" si="73"/>
        <v>696.2</v>
      </c>
    </row>
    <row r="4711" spans="1:17" x14ac:dyDescent="0.25">
      <c r="A4711" s="83" t="s">
        <v>12379</v>
      </c>
      <c r="B4711" s="84" t="s">
        <v>20082</v>
      </c>
      <c r="C4711" s="7">
        <v>60</v>
      </c>
      <c r="D4711" s="7">
        <v>0</v>
      </c>
      <c r="E4711" s="1">
        <v>0</v>
      </c>
      <c r="F4711" s="1">
        <v>70.2</v>
      </c>
      <c r="G4711" s="1">
        <v>0</v>
      </c>
      <c r="H4711" s="1">
        <v>0</v>
      </c>
      <c r="I4711" s="6">
        <v>70.2</v>
      </c>
      <c r="J4711" s="86"/>
      <c r="K4711" s="86"/>
      <c r="L4711" s="85"/>
      <c r="M4711" s="85"/>
      <c r="N4711" s="85"/>
      <c r="O4711" s="85"/>
      <c r="P4711" s="85"/>
      <c r="Q4711" s="1">
        <f t="shared" si="73"/>
        <v>70.2</v>
      </c>
    </row>
    <row r="4712" spans="1:17" x14ac:dyDescent="0.25">
      <c r="A4712" s="83" t="s">
        <v>12380</v>
      </c>
      <c r="B4712" s="84" t="s">
        <v>20083</v>
      </c>
      <c r="C4712" s="7">
        <v>127</v>
      </c>
      <c r="D4712" s="7">
        <v>2</v>
      </c>
      <c r="E4712" s="1">
        <v>373.22</v>
      </c>
      <c r="F4712" s="1">
        <v>148.59</v>
      </c>
      <c r="G4712" s="1">
        <v>176.62</v>
      </c>
      <c r="H4712" s="1">
        <v>39.770000000000003</v>
      </c>
      <c r="I4712" s="6">
        <v>364.98</v>
      </c>
      <c r="J4712" s="86"/>
      <c r="K4712" s="86"/>
      <c r="L4712" s="85"/>
      <c r="M4712" s="85"/>
      <c r="N4712" s="85"/>
      <c r="O4712" s="85"/>
      <c r="P4712" s="85"/>
      <c r="Q4712" s="1">
        <f t="shared" si="73"/>
        <v>364.98</v>
      </c>
    </row>
    <row r="4713" spans="1:17" x14ac:dyDescent="0.25">
      <c r="A4713" s="83" t="s">
        <v>12381</v>
      </c>
      <c r="B4713" s="84" t="s">
        <v>20084</v>
      </c>
      <c r="C4713" s="7">
        <v>61</v>
      </c>
      <c r="D4713" s="7">
        <v>0</v>
      </c>
      <c r="E4713" s="1">
        <v>0</v>
      </c>
      <c r="F4713" s="1">
        <v>71.37</v>
      </c>
      <c r="G4713" s="1">
        <v>0</v>
      </c>
      <c r="H4713" s="1">
        <v>0</v>
      </c>
      <c r="I4713" s="6">
        <v>71.37</v>
      </c>
      <c r="J4713" s="86"/>
      <c r="K4713" s="86"/>
      <c r="L4713" s="85"/>
      <c r="M4713" s="85"/>
      <c r="N4713" s="85"/>
      <c r="O4713" s="85"/>
      <c r="P4713" s="85"/>
      <c r="Q4713" s="1">
        <f t="shared" si="73"/>
        <v>71.37</v>
      </c>
    </row>
    <row r="4714" spans="1:17" x14ac:dyDescent="0.25">
      <c r="A4714" s="83" t="s">
        <v>12382</v>
      </c>
      <c r="B4714" s="84" t="s">
        <v>20085</v>
      </c>
      <c r="C4714" s="7">
        <v>2624</v>
      </c>
      <c r="D4714" s="7">
        <v>91</v>
      </c>
      <c r="E4714" s="1">
        <v>144667.71</v>
      </c>
      <c r="F4714" s="1">
        <v>3070.07</v>
      </c>
      <c r="G4714" s="1">
        <v>8036.42</v>
      </c>
      <c r="H4714" s="1">
        <v>15415.48</v>
      </c>
      <c r="I4714" s="6">
        <v>26521.97</v>
      </c>
      <c r="J4714" s="86"/>
      <c r="K4714" s="86"/>
      <c r="L4714" s="85"/>
      <c r="M4714" s="85"/>
      <c r="N4714" s="85"/>
      <c r="O4714" s="85"/>
      <c r="P4714" s="85"/>
      <c r="Q4714" s="1">
        <f t="shared" si="73"/>
        <v>26521.97</v>
      </c>
    </row>
    <row r="4715" spans="1:17" x14ac:dyDescent="0.25">
      <c r="A4715" s="83" t="s">
        <v>12383</v>
      </c>
      <c r="B4715" s="84" t="s">
        <v>20086</v>
      </c>
      <c r="C4715" s="7">
        <v>134</v>
      </c>
      <c r="D4715" s="7">
        <v>3</v>
      </c>
      <c r="E4715" s="1">
        <v>2738.22</v>
      </c>
      <c r="F4715" s="1">
        <v>156.78</v>
      </c>
      <c r="G4715" s="1">
        <v>264.94</v>
      </c>
      <c r="H4715" s="1">
        <v>291.77999999999997</v>
      </c>
      <c r="I4715" s="6">
        <v>713.5</v>
      </c>
      <c r="J4715" s="86"/>
      <c r="K4715" s="86"/>
      <c r="L4715" s="85"/>
      <c r="M4715" s="85"/>
      <c r="N4715" s="85"/>
      <c r="O4715" s="85"/>
      <c r="P4715" s="85"/>
      <c r="Q4715" s="1">
        <f t="shared" si="73"/>
        <v>713.5</v>
      </c>
    </row>
    <row r="4716" spans="1:17" x14ac:dyDescent="0.25">
      <c r="A4716" s="83" t="s">
        <v>12384</v>
      </c>
      <c r="B4716" s="84" t="s">
        <v>20087</v>
      </c>
      <c r="C4716" s="7">
        <v>168</v>
      </c>
      <c r="D4716" s="7">
        <v>0</v>
      </c>
      <c r="E4716" s="1">
        <v>0</v>
      </c>
      <c r="F4716" s="1">
        <v>196.56</v>
      </c>
      <c r="G4716" s="1">
        <v>0</v>
      </c>
      <c r="H4716" s="1">
        <v>0</v>
      </c>
      <c r="I4716" s="6">
        <v>196.56</v>
      </c>
      <c r="J4716" s="86"/>
      <c r="K4716" s="86"/>
      <c r="L4716" s="85"/>
      <c r="M4716" s="85"/>
      <c r="N4716" s="85"/>
      <c r="O4716" s="85"/>
      <c r="P4716" s="85"/>
      <c r="Q4716" s="1">
        <f t="shared" si="73"/>
        <v>196.56</v>
      </c>
    </row>
    <row r="4717" spans="1:17" x14ac:dyDescent="0.25">
      <c r="A4717" s="83" t="s">
        <v>12385</v>
      </c>
      <c r="B4717" s="84" t="s">
        <v>20088</v>
      </c>
      <c r="C4717" s="7">
        <v>152</v>
      </c>
      <c r="D4717" s="7">
        <v>1</v>
      </c>
      <c r="E4717" s="1">
        <v>266.41000000000003</v>
      </c>
      <c r="F4717" s="1">
        <v>177.84</v>
      </c>
      <c r="G4717" s="1">
        <v>88.31</v>
      </c>
      <c r="H4717" s="1">
        <v>28.39</v>
      </c>
      <c r="I4717" s="6">
        <v>294.54000000000002</v>
      </c>
      <c r="J4717" s="86"/>
      <c r="K4717" s="86"/>
      <c r="L4717" s="85"/>
      <c r="M4717" s="85"/>
      <c r="N4717" s="85"/>
      <c r="O4717" s="85"/>
      <c r="P4717" s="85"/>
      <c r="Q4717" s="1">
        <f t="shared" si="73"/>
        <v>294.54000000000002</v>
      </c>
    </row>
    <row r="4718" spans="1:17" x14ac:dyDescent="0.25">
      <c r="A4718" s="83" t="s">
        <v>12386</v>
      </c>
      <c r="B4718" s="84" t="s">
        <v>20089</v>
      </c>
      <c r="C4718" s="7">
        <v>186</v>
      </c>
      <c r="D4718" s="7">
        <v>0</v>
      </c>
      <c r="E4718" s="1">
        <v>0</v>
      </c>
      <c r="F4718" s="1">
        <v>217.62</v>
      </c>
      <c r="G4718" s="1">
        <v>0</v>
      </c>
      <c r="H4718" s="1">
        <v>0</v>
      </c>
      <c r="I4718" s="6">
        <v>217.62</v>
      </c>
      <c r="J4718" s="86"/>
      <c r="K4718" s="86"/>
      <c r="L4718" s="85"/>
      <c r="M4718" s="85"/>
      <c r="N4718" s="85"/>
      <c r="O4718" s="85"/>
      <c r="P4718" s="85"/>
      <c r="Q4718" s="1">
        <f t="shared" si="73"/>
        <v>217.62</v>
      </c>
    </row>
    <row r="4719" spans="1:17" x14ac:dyDescent="0.25">
      <c r="A4719" s="83" t="s">
        <v>12387</v>
      </c>
      <c r="B4719" s="84" t="s">
        <v>20090</v>
      </c>
      <c r="C4719" s="7">
        <v>784</v>
      </c>
      <c r="D4719" s="7">
        <v>10</v>
      </c>
      <c r="E4719" s="1">
        <v>1494.5</v>
      </c>
      <c r="F4719" s="1">
        <v>917.28</v>
      </c>
      <c r="G4719" s="1">
        <v>883.12</v>
      </c>
      <c r="H4719" s="1">
        <v>159.25</v>
      </c>
      <c r="I4719" s="6">
        <v>1959.65</v>
      </c>
      <c r="J4719" s="86"/>
      <c r="K4719" s="86"/>
      <c r="L4719" s="85"/>
      <c r="M4719" s="85"/>
      <c r="N4719" s="85"/>
      <c r="O4719" s="85"/>
      <c r="P4719" s="85"/>
      <c r="Q4719" s="1">
        <f t="shared" si="73"/>
        <v>1959.65</v>
      </c>
    </row>
    <row r="4720" spans="1:17" x14ac:dyDescent="0.25">
      <c r="A4720" s="83" t="s">
        <v>12388</v>
      </c>
      <c r="B4720" s="84" t="s">
        <v>20091</v>
      </c>
      <c r="C4720" s="7">
        <v>636</v>
      </c>
      <c r="D4720" s="7">
        <v>8</v>
      </c>
      <c r="E4720" s="1">
        <v>3852.98</v>
      </c>
      <c r="F4720" s="1">
        <v>744.12</v>
      </c>
      <c r="G4720" s="1">
        <v>706.5</v>
      </c>
      <c r="H4720" s="1">
        <v>410.57</v>
      </c>
      <c r="I4720" s="6">
        <v>1861.19</v>
      </c>
      <c r="J4720" s="86"/>
      <c r="K4720" s="86"/>
      <c r="L4720" s="85"/>
      <c r="M4720" s="85"/>
      <c r="N4720" s="85"/>
      <c r="O4720" s="85"/>
      <c r="P4720" s="85"/>
      <c r="Q4720" s="1">
        <f t="shared" si="73"/>
        <v>1861.19</v>
      </c>
    </row>
    <row r="4721" spans="1:17" x14ac:dyDescent="0.25">
      <c r="A4721" s="83" t="s">
        <v>12389</v>
      </c>
      <c r="B4721" s="84" t="s">
        <v>20092</v>
      </c>
      <c r="C4721" s="7">
        <v>466</v>
      </c>
      <c r="D4721" s="7">
        <v>23</v>
      </c>
      <c r="E4721" s="1">
        <v>38362.32</v>
      </c>
      <c r="F4721" s="1">
        <v>545.22</v>
      </c>
      <c r="G4721" s="1">
        <v>2031.18</v>
      </c>
      <c r="H4721" s="1">
        <v>4087.81</v>
      </c>
      <c r="I4721" s="6">
        <v>6664.21</v>
      </c>
      <c r="J4721" s="86"/>
      <c r="K4721" s="86"/>
      <c r="L4721" s="85"/>
      <c r="M4721" s="85"/>
      <c r="N4721" s="85"/>
      <c r="O4721" s="85"/>
      <c r="P4721" s="85"/>
      <c r="Q4721" s="1">
        <f t="shared" si="73"/>
        <v>6664.21</v>
      </c>
    </row>
    <row r="4722" spans="1:17" x14ac:dyDescent="0.25">
      <c r="A4722" s="83" t="s">
        <v>12390</v>
      </c>
      <c r="B4722" s="84" t="s">
        <v>20093</v>
      </c>
      <c r="C4722" s="7">
        <v>2362</v>
      </c>
      <c r="D4722" s="7">
        <v>23</v>
      </c>
      <c r="E4722" s="1">
        <v>7987.79</v>
      </c>
      <c r="F4722" s="1">
        <v>2763.53</v>
      </c>
      <c r="G4722" s="1">
        <v>2031.18</v>
      </c>
      <c r="H4722" s="1">
        <v>851.16</v>
      </c>
      <c r="I4722" s="6">
        <v>5645.87</v>
      </c>
      <c r="J4722" s="86"/>
      <c r="K4722" s="86"/>
      <c r="L4722" s="85"/>
      <c r="M4722" s="85"/>
      <c r="N4722" s="85"/>
      <c r="O4722" s="85"/>
      <c r="P4722" s="85"/>
      <c r="Q4722" s="1">
        <f t="shared" si="73"/>
        <v>5645.87</v>
      </c>
    </row>
    <row r="4723" spans="1:17" x14ac:dyDescent="0.25">
      <c r="A4723" s="83" t="s">
        <v>12391</v>
      </c>
      <c r="B4723" s="84" t="s">
        <v>20094</v>
      </c>
      <c r="C4723" s="7">
        <v>5872</v>
      </c>
      <c r="D4723" s="7">
        <v>72</v>
      </c>
      <c r="E4723" s="1">
        <v>38945.97</v>
      </c>
      <c r="F4723" s="1">
        <v>6870.22</v>
      </c>
      <c r="G4723" s="1">
        <v>6358.49</v>
      </c>
      <c r="H4723" s="1">
        <v>4150</v>
      </c>
      <c r="I4723" s="6">
        <v>17378.71</v>
      </c>
      <c r="J4723" s="86"/>
      <c r="K4723" s="86"/>
      <c r="L4723" s="85"/>
      <c r="M4723" s="85"/>
      <c r="N4723" s="85"/>
      <c r="O4723" s="85"/>
      <c r="P4723" s="85"/>
      <c r="Q4723" s="1">
        <f t="shared" si="73"/>
        <v>17378.71</v>
      </c>
    </row>
    <row r="4724" spans="1:17" x14ac:dyDescent="0.25">
      <c r="A4724" s="83" t="s">
        <v>12392</v>
      </c>
      <c r="B4724" s="84" t="s">
        <v>20095</v>
      </c>
      <c r="C4724" s="7">
        <v>61</v>
      </c>
      <c r="D4724" s="7">
        <v>0</v>
      </c>
      <c r="E4724" s="1">
        <v>0</v>
      </c>
      <c r="F4724" s="1">
        <v>71.37</v>
      </c>
      <c r="G4724" s="1">
        <v>0</v>
      </c>
      <c r="H4724" s="1">
        <v>0</v>
      </c>
      <c r="I4724" s="6">
        <v>71.37</v>
      </c>
      <c r="J4724" s="86"/>
      <c r="K4724" s="86"/>
      <c r="L4724" s="85"/>
      <c r="M4724" s="85"/>
      <c r="N4724" s="85"/>
      <c r="O4724" s="85"/>
      <c r="P4724" s="85"/>
      <c r="Q4724" s="1">
        <f t="shared" si="73"/>
        <v>71.37</v>
      </c>
    </row>
    <row r="4725" spans="1:17" x14ac:dyDescent="0.25">
      <c r="A4725" s="83" t="s">
        <v>12393</v>
      </c>
      <c r="B4725" s="84" t="s">
        <v>20096</v>
      </c>
      <c r="C4725" s="7">
        <v>79</v>
      </c>
      <c r="D4725" s="7">
        <v>0</v>
      </c>
      <c r="E4725" s="1">
        <v>0</v>
      </c>
      <c r="F4725" s="1">
        <v>92.43</v>
      </c>
      <c r="G4725" s="1">
        <v>0</v>
      </c>
      <c r="H4725" s="1">
        <v>0</v>
      </c>
      <c r="I4725" s="6">
        <v>92.43</v>
      </c>
      <c r="J4725" s="86"/>
      <c r="K4725" s="86"/>
      <c r="L4725" s="85"/>
      <c r="M4725" s="85"/>
      <c r="N4725" s="85"/>
      <c r="O4725" s="85"/>
      <c r="P4725" s="85"/>
      <c r="Q4725" s="1">
        <f t="shared" si="73"/>
        <v>92.43</v>
      </c>
    </row>
    <row r="4726" spans="1:17" x14ac:dyDescent="0.25">
      <c r="A4726" s="83" t="s">
        <v>12394</v>
      </c>
      <c r="B4726" s="84" t="s">
        <v>20097</v>
      </c>
      <c r="C4726" s="7">
        <v>1914</v>
      </c>
      <c r="D4726" s="7">
        <v>45</v>
      </c>
      <c r="E4726" s="1">
        <v>38837.86</v>
      </c>
      <c r="F4726" s="1">
        <v>2239.38</v>
      </c>
      <c r="G4726" s="1">
        <v>3974.06</v>
      </c>
      <c r="H4726" s="1">
        <v>4138.4799999999996</v>
      </c>
      <c r="I4726" s="6">
        <v>10351.92</v>
      </c>
      <c r="J4726" s="86"/>
      <c r="K4726" s="86"/>
      <c r="L4726" s="85"/>
      <c r="M4726" s="85"/>
      <c r="N4726" s="85"/>
      <c r="O4726" s="85"/>
      <c r="P4726" s="85"/>
      <c r="Q4726" s="1">
        <f t="shared" si="73"/>
        <v>10351.92</v>
      </c>
    </row>
    <row r="4727" spans="1:17" x14ac:dyDescent="0.25">
      <c r="A4727" s="83" t="s">
        <v>12395</v>
      </c>
      <c r="B4727" s="84" t="s">
        <v>20098</v>
      </c>
      <c r="C4727" s="7">
        <v>156</v>
      </c>
      <c r="D4727" s="7">
        <v>6</v>
      </c>
      <c r="E4727" s="1">
        <v>29226.73</v>
      </c>
      <c r="F4727" s="1">
        <v>182.52</v>
      </c>
      <c r="G4727" s="1">
        <v>529.87</v>
      </c>
      <c r="H4727" s="1">
        <v>3114.34</v>
      </c>
      <c r="I4727" s="6">
        <v>3826.73</v>
      </c>
      <c r="J4727" s="86"/>
      <c r="K4727" s="86"/>
      <c r="L4727" s="85"/>
      <c r="M4727" s="85"/>
      <c r="N4727" s="85"/>
      <c r="O4727" s="85"/>
      <c r="P4727" s="85"/>
      <c r="Q4727" s="1">
        <f t="shared" si="73"/>
        <v>3826.73</v>
      </c>
    </row>
    <row r="4728" spans="1:17" x14ac:dyDescent="0.25">
      <c r="A4728" s="83" t="s">
        <v>12396</v>
      </c>
      <c r="B4728" s="84" t="s">
        <v>20099</v>
      </c>
      <c r="C4728" s="7">
        <v>104</v>
      </c>
      <c r="D4728" s="7">
        <v>3</v>
      </c>
      <c r="E4728" s="1">
        <v>11342.78</v>
      </c>
      <c r="F4728" s="1">
        <v>121.68</v>
      </c>
      <c r="G4728" s="1">
        <v>264.94</v>
      </c>
      <c r="H4728" s="1">
        <v>1208.6600000000001</v>
      </c>
      <c r="I4728" s="6">
        <v>1595.28</v>
      </c>
      <c r="J4728" s="86"/>
      <c r="K4728" s="86"/>
      <c r="L4728" s="85"/>
      <c r="M4728" s="85"/>
      <c r="N4728" s="85"/>
      <c r="O4728" s="85"/>
      <c r="P4728" s="85"/>
      <c r="Q4728" s="1">
        <f t="shared" si="73"/>
        <v>1595.28</v>
      </c>
    </row>
    <row r="4729" spans="1:17" x14ac:dyDescent="0.25">
      <c r="A4729" s="83" t="s">
        <v>12397</v>
      </c>
      <c r="B4729" s="84" t="s">
        <v>20100</v>
      </c>
      <c r="C4729" s="7">
        <v>143</v>
      </c>
      <c r="D4729" s="7">
        <v>7</v>
      </c>
      <c r="E4729" s="1">
        <v>62464.15</v>
      </c>
      <c r="F4729" s="1">
        <v>167.31</v>
      </c>
      <c r="G4729" s="1">
        <v>618.17999999999995</v>
      </c>
      <c r="H4729" s="1">
        <v>6656.05</v>
      </c>
      <c r="I4729" s="6">
        <v>7441.54</v>
      </c>
      <c r="J4729" s="86"/>
      <c r="K4729" s="86"/>
      <c r="L4729" s="85"/>
      <c r="M4729" s="85"/>
      <c r="N4729" s="85"/>
      <c r="O4729" s="85"/>
      <c r="P4729" s="85"/>
      <c r="Q4729" s="1">
        <f t="shared" si="73"/>
        <v>7441.54</v>
      </c>
    </row>
    <row r="4730" spans="1:17" x14ac:dyDescent="0.25">
      <c r="A4730" s="83" t="s">
        <v>12398</v>
      </c>
      <c r="B4730" s="84" t="s">
        <v>20101</v>
      </c>
      <c r="C4730" s="7">
        <v>330</v>
      </c>
      <c r="D4730" s="7">
        <v>2</v>
      </c>
      <c r="E4730" s="1">
        <v>223.93</v>
      </c>
      <c r="F4730" s="1">
        <v>386.1</v>
      </c>
      <c r="G4730" s="1">
        <v>176.62</v>
      </c>
      <c r="H4730" s="1">
        <v>23.86</v>
      </c>
      <c r="I4730" s="6">
        <v>586.58000000000004</v>
      </c>
      <c r="J4730" s="86"/>
      <c r="K4730" s="86"/>
      <c r="L4730" s="85"/>
      <c r="M4730" s="85"/>
      <c r="N4730" s="85"/>
      <c r="O4730" s="85"/>
      <c r="P4730" s="85"/>
      <c r="Q4730" s="1">
        <f t="shared" si="73"/>
        <v>586.58000000000004</v>
      </c>
    </row>
    <row r="4731" spans="1:17" x14ac:dyDescent="0.25">
      <c r="A4731" s="83" t="s">
        <v>12399</v>
      </c>
      <c r="B4731" s="84" t="s">
        <v>20102</v>
      </c>
      <c r="C4731" s="7">
        <v>154</v>
      </c>
      <c r="D4731" s="7">
        <v>0</v>
      </c>
      <c r="E4731" s="1">
        <v>0</v>
      </c>
      <c r="F4731" s="1">
        <v>180.18</v>
      </c>
      <c r="G4731" s="1">
        <v>0</v>
      </c>
      <c r="H4731" s="1">
        <v>0</v>
      </c>
      <c r="I4731" s="6">
        <v>180.18</v>
      </c>
      <c r="J4731" s="86"/>
      <c r="K4731" s="86"/>
      <c r="L4731" s="85"/>
      <c r="M4731" s="85"/>
      <c r="N4731" s="85"/>
      <c r="O4731" s="85"/>
      <c r="P4731" s="85"/>
      <c r="Q4731" s="1">
        <f t="shared" si="73"/>
        <v>180.18</v>
      </c>
    </row>
    <row r="4732" spans="1:17" x14ac:dyDescent="0.25">
      <c r="A4732" s="83" t="s">
        <v>12400</v>
      </c>
      <c r="B4732" s="84" t="s">
        <v>20103</v>
      </c>
      <c r="C4732" s="7">
        <v>124</v>
      </c>
      <c r="D4732" s="7">
        <v>0</v>
      </c>
      <c r="E4732" s="1">
        <v>0</v>
      </c>
      <c r="F4732" s="1">
        <v>145.08000000000001</v>
      </c>
      <c r="G4732" s="1">
        <v>0</v>
      </c>
      <c r="H4732" s="1">
        <v>0</v>
      </c>
      <c r="I4732" s="6">
        <v>145.08000000000001</v>
      </c>
      <c r="J4732" s="86"/>
      <c r="K4732" s="86"/>
      <c r="L4732" s="85"/>
      <c r="M4732" s="85"/>
      <c r="N4732" s="85"/>
      <c r="O4732" s="85"/>
      <c r="P4732" s="85"/>
      <c r="Q4732" s="1">
        <f t="shared" si="73"/>
        <v>145.08000000000001</v>
      </c>
    </row>
    <row r="4733" spans="1:17" x14ac:dyDescent="0.25">
      <c r="A4733" s="83" t="s">
        <v>12401</v>
      </c>
      <c r="B4733" s="84" t="s">
        <v>20104</v>
      </c>
      <c r="C4733" s="7">
        <v>280</v>
      </c>
      <c r="D4733" s="7">
        <v>4</v>
      </c>
      <c r="E4733" s="1">
        <v>1068.21</v>
      </c>
      <c r="F4733" s="1">
        <v>327.60000000000002</v>
      </c>
      <c r="G4733" s="1">
        <v>353.25</v>
      </c>
      <c r="H4733" s="1">
        <v>113.82</v>
      </c>
      <c r="I4733" s="6">
        <v>794.67</v>
      </c>
      <c r="J4733" s="86"/>
      <c r="K4733" s="86"/>
      <c r="L4733" s="85"/>
      <c r="M4733" s="85"/>
      <c r="N4733" s="85"/>
      <c r="O4733" s="85"/>
      <c r="P4733" s="85"/>
      <c r="Q4733" s="1">
        <f t="shared" si="73"/>
        <v>794.67</v>
      </c>
    </row>
    <row r="4734" spans="1:17" x14ac:dyDescent="0.25">
      <c r="A4734" s="83" t="s">
        <v>12402</v>
      </c>
      <c r="B4734" s="84" t="s">
        <v>20105</v>
      </c>
      <c r="C4734" s="7">
        <v>90</v>
      </c>
      <c r="D4734" s="7">
        <v>0</v>
      </c>
      <c r="E4734" s="1">
        <v>0</v>
      </c>
      <c r="F4734" s="1">
        <v>105.3</v>
      </c>
      <c r="G4734" s="1">
        <v>0</v>
      </c>
      <c r="H4734" s="1">
        <v>0</v>
      </c>
      <c r="I4734" s="6">
        <v>105.3</v>
      </c>
      <c r="J4734" s="86"/>
      <c r="K4734" s="86"/>
      <c r="L4734" s="85"/>
      <c r="M4734" s="85"/>
      <c r="N4734" s="85"/>
      <c r="O4734" s="85"/>
      <c r="P4734" s="85"/>
      <c r="Q4734" s="1">
        <f t="shared" si="73"/>
        <v>105.3</v>
      </c>
    </row>
    <row r="4735" spans="1:17" x14ac:dyDescent="0.25">
      <c r="A4735" s="83" t="s">
        <v>12403</v>
      </c>
      <c r="B4735" s="84" t="s">
        <v>20106</v>
      </c>
      <c r="C4735" s="7">
        <v>66</v>
      </c>
      <c r="D4735" s="7">
        <v>0</v>
      </c>
      <c r="E4735" s="1">
        <v>0</v>
      </c>
      <c r="F4735" s="1">
        <v>77.22</v>
      </c>
      <c r="G4735" s="1">
        <v>0</v>
      </c>
      <c r="H4735" s="1">
        <v>0</v>
      </c>
      <c r="I4735" s="6">
        <v>77.22</v>
      </c>
      <c r="J4735" s="86"/>
      <c r="K4735" s="86"/>
      <c r="L4735" s="85"/>
      <c r="M4735" s="85"/>
      <c r="N4735" s="85"/>
      <c r="O4735" s="85"/>
      <c r="P4735" s="85"/>
      <c r="Q4735" s="1">
        <f t="shared" si="73"/>
        <v>77.22</v>
      </c>
    </row>
    <row r="4736" spans="1:17" x14ac:dyDescent="0.25">
      <c r="A4736" s="83" t="s">
        <v>12404</v>
      </c>
      <c r="B4736" s="84" t="s">
        <v>20107</v>
      </c>
      <c r="C4736" s="7">
        <v>49</v>
      </c>
      <c r="D4736" s="7">
        <v>0</v>
      </c>
      <c r="E4736" s="1">
        <v>0</v>
      </c>
      <c r="F4736" s="1">
        <v>57.33</v>
      </c>
      <c r="G4736" s="1">
        <v>0</v>
      </c>
      <c r="H4736" s="1">
        <v>0</v>
      </c>
      <c r="I4736" s="6">
        <v>57.33</v>
      </c>
      <c r="J4736" s="86"/>
      <c r="K4736" s="86"/>
      <c r="L4736" s="85"/>
      <c r="M4736" s="85"/>
      <c r="N4736" s="85"/>
      <c r="O4736" s="85"/>
      <c r="P4736" s="85"/>
      <c r="Q4736" s="1">
        <f t="shared" si="73"/>
        <v>57.33</v>
      </c>
    </row>
    <row r="4737" spans="1:17" x14ac:dyDescent="0.25">
      <c r="A4737" s="83" t="s">
        <v>12405</v>
      </c>
      <c r="B4737" s="84" t="s">
        <v>20108</v>
      </c>
      <c r="C4737" s="7">
        <v>1015</v>
      </c>
      <c r="D4737" s="7">
        <v>21</v>
      </c>
      <c r="E4737" s="1">
        <v>33771.300000000003</v>
      </c>
      <c r="F4737" s="1">
        <v>1187.54</v>
      </c>
      <c r="G4737" s="1">
        <v>1854.56</v>
      </c>
      <c r="H4737" s="1">
        <v>3598.6</v>
      </c>
      <c r="I4737" s="6">
        <v>6640.7</v>
      </c>
      <c r="J4737" s="86"/>
      <c r="K4737" s="86"/>
      <c r="L4737" s="85"/>
      <c r="M4737" s="85"/>
      <c r="N4737" s="85"/>
      <c r="O4737" s="85"/>
      <c r="P4737" s="85"/>
      <c r="Q4737" s="1">
        <f t="shared" si="73"/>
        <v>6640.7</v>
      </c>
    </row>
    <row r="4738" spans="1:17" x14ac:dyDescent="0.25">
      <c r="A4738" s="83" t="s">
        <v>12406</v>
      </c>
      <c r="B4738" s="84" t="s">
        <v>20109</v>
      </c>
      <c r="C4738" s="7">
        <v>61</v>
      </c>
      <c r="D4738" s="7">
        <v>0</v>
      </c>
      <c r="E4738" s="1">
        <v>0</v>
      </c>
      <c r="F4738" s="1">
        <v>71.37</v>
      </c>
      <c r="G4738" s="1">
        <v>0</v>
      </c>
      <c r="H4738" s="1">
        <v>0</v>
      </c>
      <c r="I4738" s="6">
        <v>71.37</v>
      </c>
      <c r="J4738" s="86"/>
      <c r="K4738" s="86"/>
      <c r="L4738" s="85"/>
      <c r="M4738" s="85"/>
      <c r="N4738" s="85"/>
      <c r="O4738" s="85"/>
      <c r="P4738" s="85"/>
      <c r="Q4738" s="1">
        <f t="shared" si="73"/>
        <v>71.37</v>
      </c>
    </row>
    <row r="4739" spans="1:17" x14ac:dyDescent="0.25">
      <c r="A4739" s="83" t="s">
        <v>12407</v>
      </c>
      <c r="B4739" s="84" t="s">
        <v>20110</v>
      </c>
      <c r="C4739" s="7">
        <v>143</v>
      </c>
      <c r="D4739" s="7">
        <v>2</v>
      </c>
      <c r="E4739" s="1">
        <v>208.36</v>
      </c>
      <c r="F4739" s="1">
        <v>167.31</v>
      </c>
      <c r="G4739" s="1">
        <v>176.62</v>
      </c>
      <c r="H4739" s="1">
        <v>22.2</v>
      </c>
      <c r="I4739" s="6">
        <v>366.13</v>
      </c>
      <c r="J4739" s="86"/>
      <c r="K4739" s="86"/>
      <c r="L4739" s="85"/>
      <c r="M4739" s="85"/>
      <c r="N4739" s="85"/>
      <c r="O4739" s="85"/>
      <c r="P4739" s="85"/>
      <c r="Q4739" s="1">
        <f t="shared" si="73"/>
        <v>366.13</v>
      </c>
    </row>
    <row r="4740" spans="1:17" x14ac:dyDescent="0.25">
      <c r="A4740" s="83" t="s">
        <v>12408</v>
      </c>
      <c r="B4740" s="84" t="s">
        <v>20111</v>
      </c>
      <c r="C4740" s="7">
        <v>51</v>
      </c>
      <c r="D4740" s="7">
        <v>2</v>
      </c>
      <c r="E4740" s="1">
        <v>373.22</v>
      </c>
      <c r="F4740" s="1">
        <v>59.67</v>
      </c>
      <c r="G4740" s="1">
        <v>176.62</v>
      </c>
      <c r="H4740" s="1">
        <v>39.770000000000003</v>
      </c>
      <c r="I4740" s="6">
        <v>276.06</v>
      </c>
      <c r="J4740" s="86"/>
      <c r="K4740" s="86"/>
      <c r="L4740" s="85"/>
      <c r="M4740" s="85"/>
      <c r="N4740" s="85"/>
      <c r="O4740" s="85"/>
      <c r="P4740" s="85"/>
      <c r="Q4740" s="1">
        <f t="shared" si="73"/>
        <v>276.06</v>
      </c>
    </row>
    <row r="4741" spans="1:17" x14ac:dyDescent="0.25">
      <c r="A4741" s="83" t="s">
        <v>12409</v>
      </c>
      <c r="B4741" s="84" t="s">
        <v>20112</v>
      </c>
      <c r="C4741" s="7">
        <v>212</v>
      </c>
      <c r="D4741" s="7">
        <v>1</v>
      </c>
      <c r="E4741" s="1">
        <v>186.61</v>
      </c>
      <c r="F4741" s="1">
        <v>248.04</v>
      </c>
      <c r="G4741" s="1">
        <v>88.31</v>
      </c>
      <c r="H4741" s="1">
        <v>19.89</v>
      </c>
      <c r="I4741" s="6">
        <v>356.24</v>
      </c>
      <c r="J4741" s="86"/>
      <c r="K4741" s="86"/>
      <c r="L4741" s="85"/>
      <c r="M4741" s="85"/>
      <c r="N4741" s="85"/>
      <c r="O4741" s="85"/>
      <c r="P4741" s="85"/>
      <c r="Q4741" s="1">
        <f t="shared" si="73"/>
        <v>356.24</v>
      </c>
    </row>
    <row r="4742" spans="1:17" x14ac:dyDescent="0.25">
      <c r="A4742" s="83" t="s">
        <v>12410</v>
      </c>
      <c r="B4742" s="84" t="s">
        <v>20113</v>
      </c>
      <c r="C4742" s="7">
        <v>95</v>
      </c>
      <c r="D4742" s="7">
        <v>0</v>
      </c>
      <c r="E4742" s="1">
        <v>0</v>
      </c>
      <c r="F4742" s="1">
        <v>111.15</v>
      </c>
      <c r="G4742" s="1">
        <v>0</v>
      </c>
      <c r="H4742" s="1">
        <v>0</v>
      </c>
      <c r="I4742" s="6">
        <v>111.15</v>
      </c>
      <c r="J4742" s="86"/>
      <c r="K4742" s="86"/>
      <c r="L4742" s="85"/>
      <c r="M4742" s="85"/>
      <c r="N4742" s="85"/>
      <c r="O4742" s="85"/>
      <c r="P4742" s="85"/>
      <c r="Q4742" s="1">
        <f t="shared" si="73"/>
        <v>111.15</v>
      </c>
    </row>
    <row r="4743" spans="1:17" x14ac:dyDescent="0.25">
      <c r="A4743" s="83" t="s">
        <v>12411</v>
      </c>
      <c r="B4743" s="84" t="s">
        <v>20114</v>
      </c>
      <c r="C4743" s="7">
        <v>248</v>
      </c>
      <c r="D4743" s="7">
        <v>3</v>
      </c>
      <c r="E4743" s="1">
        <v>21216.33</v>
      </c>
      <c r="F4743" s="1">
        <v>290.16000000000003</v>
      </c>
      <c r="G4743" s="1">
        <v>264.94</v>
      </c>
      <c r="H4743" s="1">
        <v>2260.77</v>
      </c>
      <c r="I4743" s="6">
        <v>2815.87</v>
      </c>
      <c r="J4743" s="86"/>
      <c r="K4743" s="86"/>
      <c r="L4743" s="85"/>
      <c r="M4743" s="85"/>
      <c r="N4743" s="85"/>
      <c r="O4743" s="85"/>
      <c r="P4743" s="85"/>
      <c r="Q4743" s="1">
        <f t="shared" si="73"/>
        <v>2815.87</v>
      </c>
    </row>
    <row r="4744" spans="1:17" x14ac:dyDescent="0.25">
      <c r="A4744" s="83" t="s">
        <v>12412</v>
      </c>
      <c r="B4744" s="84" t="s">
        <v>20115</v>
      </c>
      <c r="C4744" s="7">
        <v>121</v>
      </c>
      <c r="D4744" s="7">
        <v>3</v>
      </c>
      <c r="E4744" s="1">
        <v>772.6</v>
      </c>
      <c r="F4744" s="1">
        <v>141.57</v>
      </c>
      <c r="G4744" s="1">
        <v>264.94</v>
      </c>
      <c r="H4744" s="1">
        <v>82.33</v>
      </c>
      <c r="I4744" s="6">
        <v>488.84</v>
      </c>
      <c r="J4744" s="86"/>
      <c r="K4744" s="86"/>
      <c r="L4744" s="85"/>
      <c r="M4744" s="85"/>
      <c r="N4744" s="85"/>
      <c r="O4744" s="85"/>
      <c r="P4744" s="85"/>
      <c r="Q4744" s="1">
        <f t="shared" si="73"/>
        <v>488.84</v>
      </c>
    </row>
    <row r="4745" spans="1:17" x14ac:dyDescent="0.25">
      <c r="A4745" s="83" t="s">
        <v>12413</v>
      </c>
      <c r="B4745" s="84" t="s">
        <v>20116</v>
      </c>
      <c r="C4745" s="7">
        <v>74</v>
      </c>
      <c r="D4745" s="7">
        <v>0</v>
      </c>
      <c r="E4745" s="1">
        <v>0</v>
      </c>
      <c r="F4745" s="1">
        <v>86.58</v>
      </c>
      <c r="G4745" s="1">
        <v>0</v>
      </c>
      <c r="H4745" s="1">
        <v>0</v>
      </c>
      <c r="I4745" s="6">
        <v>86.58</v>
      </c>
      <c r="J4745" s="86"/>
      <c r="K4745" s="86"/>
      <c r="L4745" s="85"/>
      <c r="M4745" s="85"/>
      <c r="N4745" s="85"/>
      <c r="O4745" s="85"/>
      <c r="P4745" s="85"/>
      <c r="Q4745" s="1">
        <f t="shared" si="73"/>
        <v>86.58</v>
      </c>
    </row>
    <row r="4746" spans="1:17" x14ac:dyDescent="0.25">
      <c r="A4746" s="83" t="s">
        <v>12414</v>
      </c>
      <c r="B4746" s="84" t="s">
        <v>20117</v>
      </c>
      <c r="C4746" s="7">
        <v>586</v>
      </c>
      <c r="D4746" s="7">
        <v>6</v>
      </c>
      <c r="E4746" s="1">
        <v>22607.99</v>
      </c>
      <c r="F4746" s="1">
        <v>685.62</v>
      </c>
      <c r="G4746" s="1">
        <v>529.87</v>
      </c>
      <c r="H4746" s="1">
        <v>2409.06</v>
      </c>
      <c r="I4746" s="6">
        <v>3624.55</v>
      </c>
      <c r="J4746" s="86"/>
      <c r="K4746" s="86"/>
      <c r="L4746" s="85"/>
      <c r="M4746" s="85"/>
      <c r="N4746" s="85"/>
      <c r="O4746" s="85"/>
      <c r="P4746" s="85"/>
      <c r="Q4746" s="1">
        <f t="shared" si="73"/>
        <v>3624.55</v>
      </c>
    </row>
    <row r="4747" spans="1:17" x14ac:dyDescent="0.25">
      <c r="A4747" s="83" t="s">
        <v>12415</v>
      </c>
      <c r="B4747" s="84" t="s">
        <v>20118</v>
      </c>
      <c r="C4747" s="7">
        <v>62</v>
      </c>
      <c r="D4747" s="7">
        <v>0</v>
      </c>
      <c r="E4747" s="1">
        <v>0</v>
      </c>
      <c r="F4747" s="1">
        <v>72.540000000000006</v>
      </c>
      <c r="G4747" s="1">
        <v>0</v>
      </c>
      <c r="H4747" s="1">
        <v>0</v>
      </c>
      <c r="I4747" s="6">
        <v>72.540000000000006</v>
      </c>
      <c r="J4747" s="86"/>
      <c r="K4747" s="86"/>
      <c r="L4747" s="85"/>
      <c r="M4747" s="85"/>
      <c r="N4747" s="85"/>
      <c r="O4747" s="85"/>
      <c r="P4747" s="85"/>
      <c r="Q4747" s="1">
        <f t="shared" si="73"/>
        <v>72.540000000000006</v>
      </c>
    </row>
    <row r="4748" spans="1:17" x14ac:dyDescent="0.25">
      <c r="A4748" s="83" t="s">
        <v>12416</v>
      </c>
      <c r="B4748" s="84" t="s">
        <v>20119</v>
      </c>
      <c r="C4748" s="7">
        <v>84</v>
      </c>
      <c r="D4748" s="7">
        <v>1</v>
      </c>
      <c r="E4748" s="1">
        <v>186.61</v>
      </c>
      <c r="F4748" s="1">
        <v>98.28</v>
      </c>
      <c r="G4748" s="1">
        <v>88.31</v>
      </c>
      <c r="H4748" s="1">
        <v>19.89</v>
      </c>
      <c r="I4748" s="6">
        <v>206.48</v>
      </c>
      <c r="J4748" s="86"/>
      <c r="K4748" s="86"/>
      <c r="L4748" s="85"/>
      <c r="M4748" s="85"/>
      <c r="N4748" s="85"/>
      <c r="O4748" s="85"/>
      <c r="P4748" s="85"/>
      <c r="Q4748" s="1">
        <f t="shared" si="73"/>
        <v>206.48</v>
      </c>
    </row>
    <row r="4749" spans="1:17" x14ac:dyDescent="0.25">
      <c r="A4749" s="83" t="s">
        <v>12417</v>
      </c>
      <c r="B4749" s="84" t="s">
        <v>20120</v>
      </c>
      <c r="C4749" s="7">
        <v>41</v>
      </c>
      <c r="D4749" s="7">
        <v>0</v>
      </c>
      <c r="E4749" s="1">
        <v>0</v>
      </c>
      <c r="F4749" s="1">
        <v>47.97</v>
      </c>
      <c r="G4749" s="1">
        <v>0</v>
      </c>
      <c r="H4749" s="1">
        <v>0</v>
      </c>
      <c r="I4749" s="6">
        <v>47.97</v>
      </c>
      <c r="J4749" s="86"/>
      <c r="K4749" s="86"/>
      <c r="L4749" s="85"/>
      <c r="M4749" s="85"/>
      <c r="N4749" s="85"/>
      <c r="O4749" s="85"/>
      <c r="P4749" s="85"/>
      <c r="Q4749" s="1">
        <f t="shared" si="73"/>
        <v>47.97</v>
      </c>
    </row>
    <row r="4750" spans="1:17" x14ac:dyDescent="0.25">
      <c r="A4750" s="83" t="s">
        <v>12418</v>
      </c>
      <c r="B4750" s="84" t="s">
        <v>20121</v>
      </c>
      <c r="C4750" s="7">
        <v>41</v>
      </c>
      <c r="D4750" s="7">
        <v>0</v>
      </c>
      <c r="E4750" s="1">
        <v>0</v>
      </c>
      <c r="F4750" s="1">
        <v>47.97</v>
      </c>
      <c r="G4750" s="1">
        <v>0</v>
      </c>
      <c r="H4750" s="1">
        <v>0</v>
      </c>
      <c r="I4750" s="6">
        <v>47.97</v>
      </c>
      <c r="J4750" s="86"/>
      <c r="K4750" s="86"/>
      <c r="L4750" s="85"/>
      <c r="M4750" s="85"/>
      <c r="N4750" s="85"/>
      <c r="O4750" s="85"/>
      <c r="P4750" s="85"/>
      <c r="Q4750" s="1">
        <f t="shared" ref="Q4750:Q4813" si="74">I4750+P4750</f>
        <v>47.97</v>
      </c>
    </row>
    <row r="4751" spans="1:17" x14ac:dyDescent="0.25">
      <c r="A4751" s="83" t="s">
        <v>12419</v>
      </c>
      <c r="B4751" s="84" t="s">
        <v>20122</v>
      </c>
      <c r="C4751" s="7">
        <v>194</v>
      </c>
      <c r="D4751" s="7">
        <v>0</v>
      </c>
      <c r="E4751" s="1">
        <v>0</v>
      </c>
      <c r="F4751" s="1">
        <v>226.98</v>
      </c>
      <c r="G4751" s="1">
        <v>0</v>
      </c>
      <c r="H4751" s="1">
        <v>0</v>
      </c>
      <c r="I4751" s="6">
        <v>226.98</v>
      </c>
      <c r="J4751" s="86"/>
      <c r="K4751" s="86"/>
      <c r="L4751" s="85"/>
      <c r="M4751" s="85"/>
      <c r="N4751" s="85"/>
      <c r="O4751" s="85"/>
      <c r="P4751" s="85"/>
      <c r="Q4751" s="1">
        <f t="shared" si="74"/>
        <v>226.98</v>
      </c>
    </row>
    <row r="4752" spans="1:17" x14ac:dyDescent="0.25">
      <c r="A4752" s="83" t="s">
        <v>12420</v>
      </c>
      <c r="B4752" s="84" t="s">
        <v>20123</v>
      </c>
      <c r="C4752" s="7">
        <v>56</v>
      </c>
      <c r="D4752" s="7">
        <v>0</v>
      </c>
      <c r="E4752" s="1">
        <v>0</v>
      </c>
      <c r="F4752" s="1">
        <v>65.52</v>
      </c>
      <c r="G4752" s="1">
        <v>0</v>
      </c>
      <c r="H4752" s="1">
        <v>0</v>
      </c>
      <c r="I4752" s="6">
        <v>65.52</v>
      </c>
      <c r="J4752" s="86"/>
      <c r="K4752" s="86"/>
      <c r="L4752" s="85"/>
      <c r="M4752" s="85"/>
      <c r="N4752" s="85"/>
      <c r="O4752" s="85"/>
      <c r="P4752" s="85"/>
      <c r="Q4752" s="1">
        <f t="shared" si="74"/>
        <v>65.52</v>
      </c>
    </row>
    <row r="4753" spans="1:17" x14ac:dyDescent="0.25">
      <c r="A4753" s="83" t="s">
        <v>12421</v>
      </c>
      <c r="B4753" s="84" t="s">
        <v>20124</v>
      </c>
      <c r="C4753" s="7">
        <v>78144</v>
      </c>
      <c r="D4753" s="7">
        <v>1117</v>
      </c>
      <c r="E4753" s="1">
        <v>741284.5</v>
      </c>
      <c r="F4753" s="1">
        <v>91428.21</v>
      </c>
      <c r="G4753" s="1">
        <v>98644.86</v>
      </c>
      <c r="H4753" s="1">
        <v>78989.69</v>
      </c>
      <c r="I4753" s="6">
        <v>269062.76</v>
      </c>
      <c r="J4753" s="86"/>
      <c r="K4753" s="86"/>
      <c r="L4753" s="85"/>
      <c r="M4753" s="85"/>
      <c r="N4753" s="85"/>
      <c r="O4753" s="85"/>
      <c r="P4753" s="85"/>
      <c r="Q4753" s="1">
        <f t="shared" si="74"/>
        <v>269062.76</v>
      </c>
    </row>
    <row r="4754" spans="1:17" x14ac:dyDescent="0.25">
      <c r="A4754" s="83" t="s">
        <v>12422</v>
      </c>
      <c r="B4754" s="84" t="s">
        <v>20125</v>
      </c>
      <c r="C4754" s="7">
        <v>212</v>
      </c>
      <c r="D4754" s="7">
        <v>5</v>
      </c>
      <c r="E4754" s="1">
        <v>1918.42</v>
      </c>
      <c r="F4754" s="1">
        <v>248.04</v>
      </c>
      <c r="G4754" s="1">
        <v>441.56</v>
      </c>
      <c r="H4754" s="1">
        <v>204.42</v>
      </c>
      <c r="I4754" s="6">
        <v>894.02</v>
      </c>
      <c r="J4754" s="86"/>
      <c r="K4754" s="86"/>
      <c r="L4754" s="85"/>
      <c r="M4754" s="85"/>
      <c r="N4754" s="85"/>
      <c r="O4754" s="85"/>
      <c r="P4754" s="85"/>
      <c r="Q4754" s="1">
        <f t="shared" si="74"/>
        <v>894.02</v>
      </c>
    </row>
    <row r="4755" spans="1:17" x14ac:dyDescent="0.25">
      <c r="A4755" s="83" t="s">
        <v>12423</v>
      </c>
      <c r="B4755" s="84" t="s">
        <v>20126</v>
      </c>
      <c r="C4755" s="7">
        <v>112</v>
      </c>
      <c r="D4755" s="7">
        <v>0</v>
      </c>
      <c r="E4755" s="1">
        <v>0</v>
      </c>
      <c r="F4755" s="1">
        <v>131.04</v>
      </c>
      <c r="G4755" s="1">
        <v>0</v>
      </c>
      <c r="H4755" s="1">
        <v>0</v>
      </c>
      <c r="I4755" s="6">
        <v>131.04</v>
      </c>
      <c r="J4755" s="86"/>
      <c r="K4755" s="86"/>
      <c r="L4755" s="85"/>
      <c r="M4755" s="85"/>
      <c r="N4755" s="85"/>
      <c r="O4755" s="85"/>
      <c r="P4755" s="85"/>
      <c r="Q4755" s="1">
        <f t="shared" si="74"/>
        <v>131.04</v>
      </c>
    </row>
    <row r="4756" spans="1:17" x14ac:dyDescent="0.25">
      <c r="A4756" s="83" t="s">
        <v>12424</v>
      </c>
      <c r="B4756" s="84" t="s">
        <v>20127</v>
      </c>
      <c r="C4756" s="7">
        <v>1892</v>
      </c>
      <c r="D4756" s="7">
        <v>25</v>
      </c>
      <c r="E4756" s="1">
        <v>6687.07</v>
      </c>
      <c r="F4756" s="1">
        <v>2213.63</v>
      </c>
      <c r="G4756" s="1">
        <v>2207.81</v>
      </c>
      <c r="H4756" s="1">
        <v>712.56</v>
      </c>
      <c r="I4756" s="6">
        <v>5134</v>
      </c>
      <c r="J4756" s="86"/>
      <c r="K4756" s="86"/>
      <c r="L4756" s="85"/>
      <c r="M4756" s="85"/>
      <c r="N4756" s="85"/>
      <c r="O4756" s="85"/>
      <c r="P4756" s="85"/>
      <c r="Q4756" s="1">
        <f t="shared" si="74"/>
        <v>5134</v>
      </c>
    </row>
    <row r="4757" spans="1:17" x14ac:dyDescent="0.25">
      <c r="A4757" s="83" t="s">
        <v>12425</v>
      </c>
      <c r="B4757" s="84" t="s">
        <v>20128</v>
      </c>
      <c r="C4757" s="7">
        <v>62</v>
      </c>
      <c r="D4757" s="7">
        <v>0</v>
      </c>
      <c r="E4757" s="1">
        <v>0</v>
      </c>
      <c r="F4757" s="1">
        <v>72.540000000000006</v>
      </c>
      <c r="G4757" s="1">
        <v>0</v>
      </c>
      <c r="H4757" s="1">
        <v>0</v>
      </c>
      <c r="I4757" s="6">
        <v>72.540000000000006</v>
      </c>
      <c r="J4757" s="86"/>
      <c r="K4757" s="86"/>
      <c r="L4757" s="85"/>
      <c r="M4757" s="85"/>
      <c r="N4757" s="85"/>
      <c r="O4757" s="85"/>
      <c r="P4757" s="85"/>
      <c r="Q4757" s="1">
        <f t="shared" si="74"/>
        <v>72.540000000000006</v>
      </c>
    </row>
    <row r="4758" spans="1:17" x14ac:dyDescent="0.25">
      <c r="A4758" s="83" t="s">
        <v>12426</v>
      </c>
      <c r="B4758" s="84" t="s">
        <v>20129</v>
      </c>
      <c r="C4758" s="7">
        <v>95</v>
      </c>
      <c r="D4758" s="7">
        <v>1</v>
      </c>
      <c r="E4758" s="1">
        <v>18030.38</v>
      </c>
      <c r="F4758" s="1">
        <v>111.15</v>
      </c>
      <c r="G4758" s="1">
        <v>88.31</v>
      </c>
      <c r="H4758" s="1">
        <v>1921.28</v>
      </c>
      <c r="I4758" s="6">
        <v>2120.7399999999998</v>
      </c>
      <c r="J4758" s="86"/>
      <c r="K4758" s="86"/>
      <c r="L4758" s="85"/>
      <c r="M4758" s="85"/>
      <c r="N4758" s="85"/>
      <c r="O4758" s="85"/>
      <c r="P4758" s="85"/>
      <c r="Q4758" s="1">
        <f t="shared" si="74"/>
        <v>2120.7399999999998</v>
      </c>
    </row>
    <row r="4759" spans="1:17" x14ac:dyDescent="0.25">
      <c r="A4759" s="83" t="s">
        <v>12427</v>
      </c>
      <c r="B4759" s="84" t="s">
        <v>20130</v>
      </c>
      <c r="C4759" s="7">
        <v>301</v>
      </c>
      <c r="D4759" s="7">
        <v>3</v>
      </c>
      <c r="E4759" s="1">
        <v>1559.47</v>
      </c>
      <c r="F4759" s="1">
        <v>352.17</v>
      </c>
      <c r="G4759" s="1">
        <v>264.94</v>
      </c>
      <c r="H4759" s="1">
        <v>166.18</v>
      </c>
      <c r="I4759" s="6">
        <v>783.29</v>
      </c>
      <c r="J4759" s="86"/>
      <c r="K4759" s="86"/>
      <c r="L4759" s="85"/>
      <c r="M4759" s="85"/>
      <c r="N4759" s="85"/>
      <c r="O4759" s="85"/>
      <c r="P4759" s="85"/>
      <c r="Q4759" s="1">
        <f t="shared" si="74"/>
        <v>783.29</v>
      </c>
    </row>
    <row r="4760" spans="1:17" x14ac:dyDescent="0.25">
      <c r="A4760" s="83" t="s">
        <v>12428</v>
      </c>
      <c r="B4760" s="84" t="s">
        <v>20131</v>
      </c>
      <c r="C4760" s="7">
        <v>92</v>
      </c>
      <c r="D4760" s="7">
        <v>0</v>
      </c>
      <c r="E4760" s="1">
        <v>0</v>
      </c>
      <c r="F4760" s="1">
        <v>107.64</v>
      </c>
      <c r="G4760" s="1">
        <v>0</v>
      </c>
      <c r="H4760" s="1">
        <v>0</v>
      </c>
      <c r="I4760" s="6">
        <v>107.64</v>
      </c>
      <c r="J4760" s="86"/>
      <c r="K4760" s="86"/>
      <c r="L4760" s="85"/>
      <c r="M4760" s="85"/>
      <c r="N4760" s="85"/>
      <c r="O4760" s="85"/>
      <c r="P4760" s="85"/>
      <c r="Q4760" s="1">
        <f t="shared" si="74"/>
        <v>107.64</v>
      </c>
    </row>
    <row r="4761" spans="1:17" x14ac:dyDescent="0.25">
      <c r="A4761" s="83" t="s">
        <v>12429</v>
      </c>
      <c r="B4761" s="84" t="s">
        <v>20132</v>
      </c>
      <c r="C4761" s="7">
        <v>170</v>
      </c>
      <c r="D4761" s="7">
        <v>0</v>
      </c>
      <c r="E4761" s="1">
        <v>0</v>
      </c>
      <c r="F4761" s="1">
        <v>198.9</v>
      </c>
      <c r="G4761" s="1">
        <v>0</v>
      </c>
      <c r="H4761" s="1">
        <v>0</v>
      </c>
      <c r="I4761" s="6">
        <v>198.9</v>
      </c>
      <c r="J4761" s="86"/>
      <c r="K4761" s="86"/>
      <c r="L4761" s="85"/>
      <c r="M4761" s="85"/>
      <c r="N4761" s="85"/>
      <c r="O4761" s="85"/>
      <c r="P4761" s="85"/>
      <c r="Q4761" s="1">
        <f t="shared" si="74"/>
        <v>198.9</v>
      </c>
    </row>
    <row r="4762" spans="1:17" x14ac:dyDescent="0.25">
      <c r="A4762" s="83" t="s">
        <v>12430</v>
      </c>
      <c r="B4762" s="84" t="s">
        <v>20133</v>
      </c>
      <c r="C4762" s="7">
        <v>206</v>
      </c>
      <c r="D4762" s="7">
        <v>1</v>
      </c>
      <c r="E4762" s="1">
        <v>37.32</v>
      </c>
      <c r="F4762" s="1">
        <v>241.02</v>
      </c>
      <c r="G4762" s="1">
        <v>88.31</v>
      </c>
      <c r="H4762" s="1">
        <v>3.98</v>
      </c>
      <c r="I4762" s="6">
        <v>333.31</v>
      </c>
      <c r="J4762" s="86"/>
      <c r="K4762" s="86"/>
      <c r="L4762" s="85"/>
      <c r="M4762" s="85"/>
      <c r="N4762" s="85"/>
      <c r="O4762" s="85"/>
      <c r="P4762" s="85"/>
      <c r="Q4762" s="1">
        <f t="shared" si="74"/>
        <v>333.31</v>
      </c>
    </row>
    <row r="4763" spans="1:17" x14ac:dyDescent="0.25">
      <c r="A4763" s="83" t="s">
        <v>12431</v>
      </c>
      <c r="B4763" s="84" t="s">
        <v>20134</v>
      </c>
      <c r="C4763" s="7">
        <v>55</v>
      </c>
      <c r="D4763" s="7">
        <v>1</v>
      </c>
      <c r="E4763" s="1">
        <v>186.61</v>
      </c>
      <c r="F4763" s="1">
        <v>64.349999999999994</v>
      </c>
      <c r="G4763" s="1">
        <v>88.31</v>
      </c>
      <c r="H4763" s="1">
        <v>19.89</v>
      </c>
      <c r="I4763" s="6">
        <v>172.55</v>
      </c>
      <c r="J4763" s="86"/>
      <c r="K4763" s="86"/>
      <c r="L4763" s="85"/>
      <c r="M4763" s="85"/>
      <c r="N4763" s="85"/>
      <c r="O4763" s="85"/>
      <c r="P4763" s="85"/>
      <c r="Q4763" s="1">
        <f t="shared" si="74"/>
        <v>172.55</v>
      </c>
    </row>
    <row r="4764" spans="1:17" x14ac:dyDescent="0.25">
      <c r="A4764" s="83" t="s">
        <v>12432</v>
      </c>
      <c r="B4764" s="84" t="s">
        <v>20135</v>
      </c>
      <c r="C4764" s="7">
        <v>131</v>
      </c>
      <c r="D4764" s="7">
        <v>0</v>
      </c>
      <c r="E4764" s="1">
        <v>0</v>
      </c>
      <c r="F4764" s="1">
        <v>153.27000000000001</v>
      </c>
      <c r="G4764" s="1">
        <v>0</v>
      </c>
      <c r="H4764" s="1">
        <v>0</v>
      </c>
      <c r="I4764" s="6">
        <v>153.27000000000001</v>
      </c>
      <c r="J4764" s="86"/>
      <c r="K4764" s="86"/>
      <c r="L4764" s="85"/>
      <c r="M4764" s="85"/>
      <c r="N4764" s="85"/>
      <c r="O4764" s="85"/>
      <c r="P4764" s="85"/>
      <c r="Q4764" s="1">
        <f t="shared" si="74"/>
        <v>153.27000000000001</v>
      </c>
    </row>
    <row r="4765" spans="1:17" x14ac:dyDescent="0.25">
      <c r="A4765" s="83" t="s">
        <v>12433</v>
      </c>
      <c r="B4765" s="84" t="s">
        <v>20136</v>
      </c>
      <c r="C4765" s="7">
        <v>107</v>
      </c>
      <c r="D4765" s="7">
        <v>2</v>
      </c>
      <c r="E4765" s="1">
        <v>373.22</v>
      </c>
      <c r="F4765" s="1">
        <v>125.19</v>
      </c>
      <c r="G4765" s="1">
        <v>176.62</v>
      </c>
      <c r="H4765" s="1">
        <v>39.770000000000003</v>
      </c>
      <c r="I4765" s="6">
        <v>341.58</v>
      </c>
      <c r="J4765" s="86"/>
      <c r="K4765" s="86"/>
      <c r="L4765" s="85"/>
      <c r="M4765" s="85"/>
      <c r="N4765" s="85"/>
      <c r="O4765" s="85"/>
      <c r="P4765" s="85"/>
      <c r="Q4765" s="1">
        <f t="shared" si="74"/>
        <v>341.58</v>
      </c>
    </row>
    <row r="4766" spans="1:17" x14ac:dyDescent="0.25">
      <c r="A4766" s="83" t="s">
        <v>12434</v>
      </c>
      <c r="B4766" s="84" t="s">
        <v>20137</v>
      </c>
      <c r="C4766" s="7">
        <v>41</v>
      </c>
      <c r="D4766" s="7">
        <v>0</v>
      </c>
      <c r="E4766" s="1">
        <v>0</v>
      </c>
      <c r="F4766" s="1">
        <v>47.97</v>
      </c>
      <c r="G4766" s="1">
        <v>0</v>
      </c>
      <c r="H4766" s="1">
        <v>0</v>
      </c>
      <c r="I4766" s="6">
        <v>47.97</v>
      </c>
      <c r="J4766" s="86"/>
      <c r="K4766" s="86"/>
      <c r="L4766" s="85"/>
      <c r="M4766" s="85"/>
      <c r="N4766" s="85"/>
      <c r="O4766" s="85"/>
      <c r="P4766" s="85"/>
      <c r="Q4766" s="1">
        <f t="shared" si="74"/>
        <v>47.97</v>
      </c>
    </row>
    <row r="4767" spans="1:17" x14ac:dyDescent="0.25">
      <c r="A4767" s="83" t="s">
        <v>12435</v>
      </c>
      <c r="B4767" s="84" t="s">
        <v>20138</v>
      </c>
      <c r="C4767" s="7">
        <v>467</v>
      </c>
      <c r="D4767" s="7">
        <v>8</v>
      </c>
      <c r="E4767" s="1">
        <v>2537.04</v>
      </c>
      <c r="F4767" s="1">
        <v>546.39</v>
      </c>
      <c r="G4767" s="1">
        <v>706.5</v>
      </c>
      <c r="H4767" s="1">
        <v>270.33999999999997</v>
      </c>
      <c r="I4767" s="6">
        <v>1523.23</v>
      </c>
      <c r="J4767" s="86"/>
      <c r="K4767" s="86"/>
      <c r="L4767" s="85"/>
      <c r="M4767" s="85"/>
      <c r="N4767" s="85"/>
      <c r="O4767" s="85"/>
      <c r="P4767" s="85"/>
      <c r="Q4767" s="1">
        <f t="shared" si="74"/>
        <v>1523.23</v>
      </c>
    </row>
    <row r="4768" spans="1:17" x14ac:dyDescent="0.25">
      <c r="A4768" s="83" t="s">
        <v>12436</v>
      </c>
      <c r="B4768" s="84" t="s">
        <v>20139</v>
      </c>
      <c r="C4768" s="7">
        <v>176</v>
      </c>
      <c r="D4768" s="7">
        <v>0</v>
      </c>
      <c r="E4768" s="1">
        <v>0</v>
      </c>
      <c r="F4768" s="1">
        <v>205.92</v>
      </c>
      <c r="G4768" s="1">
        <v>0</v>
      </c>
      <c r="H4768" s="1">
        <v>0</v>
      </c>
      <c r="I4768" s="6">
        <v>205.92</v>
      </c>
      <c r="J4768" s="86"/>
      <c r="K4768" s="86"/>
      <c r="L4768" s="85"/>
      <c r="M4768" s="85"/>
      <c r="N4768" s="85"/>
      <c r="O4768" s="85"/>
      <c r="P4768" s="85"/>
      <c r="Q4768" s="1">
        <f t="shared" si="74"/>
        <v>205.92</v>
      </c>
    </row>
    <row r="4769" spans="1:17" x14ac:dyDescent="0.25">
      <c r="A4769" s="83" t="s">
        <v>12437</v>
      </c>
      <c r="B4769" s="84" t="s">
        <v>20140</v>
      </c>
      <c r="C4769" s="7">
        <v>23</v>
      </c>
      <c r="D4769" s="7">
        <v>0</v>
      </c>
      <c r="E4769" s="1">
        <v>0</v>
      </c>
      <c r="F4769" s="1">
        <v>26.91</v>
      </c>
      <c r="G4769" s="1">
        <v>0</v>
      </c>
      <c r="H4769" s="1">
        <v>0</v>
      </c>
      <c r="I4769" s="6">
        <v>26.91</v>
      </c>
      <c r="J4769" s="86"/>
      <c r="K4769" s="86"/>
      <c r="L4769" s="85"/>
      <c r="M4769" s="85"/>
      <c r="N4769" s="85"/>
      <c r="O4769" s="85"/>
      <c r="P4769" s="85"/>
      <c r="Q4769" s="1">
        <f t="shared" si="74"/>
        <v>26.91</v>
      </c>
    </row>
    <row r="4770" spans="1:17" x14ac:dyDescent="0.25">
      <c r="A4770" s="83" t="s">
        <v>12438</v>
      </c>
      <c r="B4770" s="84" t="s">
        <v>20141</v>
      </c>
      <c r="C4770" s="7">
        <v>186</v>
      </c>
      <c r="D4770" s="7">
        <v>1</v>
      </c>
      <c r="E4770" s="1">
        <v>186.61</v>
      </c>
      <c r="F4770" s="1">
        <v>217.62</v>
      </c>
      <c r="G4770" s="1">
        <v>88.31</v>
      </c>
      <c r="H4770" s="1">
        <v>19.89</v>
      </c>
      <c r="I4770" s="6">
        <v>325.82</v>
      </c>
      <c r="J4770" s="86"/>
      <c r="K4770" s="86"/>
      <c r="L4770" s="85"/>
      <c r="M4770" s="85"/>
      <c r="N4770" s="85"/>
      <c r="O4770" s="85"/>
      <c r="P4770" s="85"/>
      <c r="Q4770" s="1">
        <f t="shared" si="74"/>
        <v>325.82</v>
      </c>
    </row>
    <row r="4771" spans="1:17" x14ac:dyDescent="0.25">
      <c r="A4771" s="83" t="s">
        <v>12439</v>
      </c>
      <c r="B4771" s="84" t="s">
        <v>20142</v>
      </c>
      <c r="C4771" s="7">
        <v>95</v>
      </c>
      <c r="D4771" s="7">
        <v>0</v>
      </c>
      <c r="E4771" s="1">
        <v>0</v>
      </c>
      <c r="F4771" s="1">
        <v>111.15</v>
      </c>
      <c r="G4771" s="1">
        <v>0</v>
      </c>
      <c r="H4771" s="1">
        <v>0</v>
      </c>
      <c r="I4771" s="6">
        <v>111.15</v>
      </c>
      <c r="J4771" s="86"/>
      <c r="K4771" s="86"/>
      <c r="L4771" s="85"/>
      <c r="M4771" s="85"/>
      <c r="N4771" s="85"/>
      <c r="O4771" s="85"/>
      <c r="P4771" s="85"/>
      <c r="Q4771" s="1">
        <f t="shared" si="74"/>
        <v>111.15</v>
      </c>
    </row>
    <row r="4772" spans="1:17" x14ac:dyDescent="0.25">
      <c r="A4772" s="83" t="s">
        <v>12440</v>
      </c>
      <c r="B4772" s="84" t="s">
        <v>20143</v>
      </c>
      <c r="C4772" s="7">
        <v>282</v>
      </c>
      <c r="D4772" s="7">
        <v>12</v>
      </c>
      <c r="E4772" s="1">
        <v>2087.81</v>
      </c>
      <c r="F4772" s="1">
        <v>329.94</v>
      </c>
      <c r="G4772" s="1">
        <v>1059.74</v>
      </c>
      <c r="H4772" s="1">
        <v>222.47</v>
      </c>
      <c r="I4772" s="6">
        <v>1612.15</v>
      </c>
      <c r="J4772" s="86"/>
      <c r="K4772" s="86"/>
      <c r="L4772" s="85"/>
      <c r="M4772" s="85"/>
      <c r="N4772" s="85"/>
      <c r="O4772" s="85"/>
      <c r="P4772" s="85"/>
      <c r="Q4772" s="1">
        <f t="shared" si="74"/>
        <v>1612.15</v>
      </c>
    </row>
    <row r="4773" spans="1:17" x14ac:dyDescent="0.25">
      <c r="A4773" s="83" t="s">
        <v>12441</v>
      </c>
      <c r="B4773" s="84" t="s">
        <v>20144</v>
      </c>
      <c r="C4773" s="7">
        <v>181</v>
      </c>
      <c r="D4773" s="7">
        <v>0</v>
      </c>
      <c r="E4773" s="1">
        <v>0</v>
      </c>
      <c r="F4773" s="1">
        <v>211.77</v>
      </c>
      <c r="G4773" s="1">
        <v>0</v>
      </c>
      <c r="H4773" s="1">
        <v>0</v>
      </c>
      <c r="I4773" s="6">
        <v>211.77</v>
      </c>
      <c r="J4773" s="86"/>
      <c r="K4773" s="86"/>
      <c r="L4773" s="85"/>
      <c r="M4773" s="85"/>
      <c r="N4773" s="85"/>
      <c r="O4773" s="85"/>
      <c r="P4773" s="85"/>
      <c r="Q4773" s="1">
        <f t="shared" si="74"/>
        <v>211.77</v>
      </c>
    </row>
    <row r="4774" spans="1:17" x14ac:dyDescent="0.25">
      <c r="A4774" s="83" t="s">
        <v>12442</v>
      </c>
      <c r="B4774" s="84" t="s">
        <v>20145</v>
      </c>
      <c r="C4774" s="7">
        <v>54</v>
      </c>
      <c r="D4774" s="7">
        <v>0</v>
      </c>
      <c r="E4774" s="1">
        <v>0</v>
      </c>
      <c r="F4774" s="1">
        <v>63.18</v>
      </c>
      <c r="G4774" s="1">
        <v>0</v>
      </c>
      <c r="H4774" s="1">
        <v>0</v>
      </c>
      <c r="I4774" s="6">
        <v>63.18</v>
      </c>
      <c r="J4774" s="86"/>
      <c r="K4774" s="86"/>
      <c r="L4774" s="85"/>
      <c r="M4774" s="85"/>
      <c r="N4774" s="85"/>
      <c r="O4774" s="85"/>
      <c r="P4774" s="85"/>
      <c r="Q4774" s="1">
        <f t="shared" si="74"/>
        <v>63.18</v>
      </c>
    </row>
    <row r="4775" spans="1:17" x14ac:dyDescent="0.25">
      <c r="A4775" s="83" t="s">
        <v>12443</v>
      </c>
      <c r="B4775" s="84" t="s">
        <v>20146</v>
      </c>
      <c r="C4775" s="7">
        <v>186</v>
      </c>
      <c r="D4775" s="7">
        <v>8</v>
      </c>
      <c r="E4775" s="1">
        <v>5758.57</v>
      </c>
      <c r="F4775" s="1">
        <v>217.62</v>
      </c>
      <c r="G4775" s="1">
        <v>706.5</v>
      </c>
      <c r="H4775" s="1">
        <v>613.62</v>
      </c>
      <c r="I4775" s="6">
        <v>1537.74</v>
      </c>
      <c r="J4775" s="86"/>
      <c r="K4775" s="86"/>
      <c r="L4775" s="85"/>
      <c r="M4775" s="85"/>
      <c r="N4775" s="85"/>
      <c r="O4775" s="85"/>
      <c r="P4775" s="85"/>
      <c r="Q4775" s="1">
        <f t="shared" si="74"/>
        <v>1537.74</v>
      </c>
    </row>
    <row r="4776" spans="1:17" x14ac:dyDescent="0.25">
      <c r="A4776" s="83" t="s">
        <v>12444</v>
      </c>
      <c r="B4776" s="84" t="s">
        <v>20147</v>
      </c>
      <c r="C4776" s="7">
        <v>22</v>
      </c>
      <c r="D4776" s="7">
        <v>0</v>
      </c>
      <c r="E4776" s="1">
        <v>0</v>
      </c>
      <c r="F4776" s="1">
        <v>25.74</v>
      </c>
      <c r="G4776" s="1">
        <v>0</v>
      </c>
      <c r="H4776" s="1">
        <v>0</v>
      </c>
      <c r="I4776" s="6">
        <v>25.74</v>
      </c>
      <c r="J4776" s="86"/>
      <c r="K4776" s="86"/>
      <c r="L4776" s="85"/>
      <c r="M4776" s="85"/>
      <c r="N4776" s="85"/>
      <c r="O4776" s="85"/>
      <c r="P4776" s="85"/>
      <c r="Q4776" s="1">
        <f t="shared" si="74"/>
        <v>25.74</v>
      </c>
    </row>
    <row r="4777" spans="1:17" x14ac:dyDescent="0.25">
      <c r="A4777" s="83" t="s">
        <v>12445</v>
      </c>
      <c r="B4777" s="84" t="s">
        <v>20148</v>
      </c>
      <c r="C4777" s="7">
        <v>151</v>
      </c>
      <c r="D4777" s="7">
        <v>1</v>
      </c>
      <c r="E4777" s="1">
        <v>186.61</v>
      </c>
      <c r="F4777" s="1">
        <v>176.67</v>
      </c>
      <c r="G4777" s="1">
        <v>88.31</v>
      </c>
      <c r="H4777" s="1">
        <v>19.89</v>
      </c>
      <c r="I4777" s="6">
        <v>284.87</v>
      </c>
      <c r="J4777" s="86"/>
      <c r="K4777" s="86"/>
      <c r="L4777" s="85"/>
      <c r="M4777" s="85"/>
      <c r="N4777" s="85"/>
      <c r="O4777" s="85"/>
      <c r="P4777" s="85"/>
      <c r="Q4777" s="1">
        <f t="shared" si="74"/>
        <v>284.87</v>
      </c>
    </row>
    <row r="4778" spans="1:17" x14ac:dyDescent="0.25">
      <c r="A4778" s="83" t="s">
        <v>12446</v>
      </c>
      <c r="B4778" s="84" t="s">
        <v>20149</v>
      </c>
      <c r="C4778" s="7">
        <v>146</v>
      </c>
      <c r="D4778" s="7">
        <v>2</v>
      </c>
      <c r="E4778" s="1">
        <v>223.93</v>
      </c>
      <c r="F4778" s="1">
        <v>170.82</v>
      </c>
      <c r="G4778" s="1">
        <v>176.62</v>
      </c>
      <c r="H4778" s="1">
        <v>23.86</v>
      </c>
      <c r="I4778" s="6">
        <v>371.3</v>
      </c>
      <c r="J4778" s="86"/>
      <c r="K4778" s="86"/>
      <c r="L4778" s="85"/>
      <c r="M4778" s="85"/>
      <c r="N4778" s="85"/>
      <c r="O4778" s="85"/>
      <c r="P4778" s="85"/>
      <c r="Q4778" s="1">
        <f t="shared" si="74"/>
        <v>371.3</v>
      </c>
    </row>
    <row r="4779" spans="1:17" x14ac:dyDescent="0.25">
      <c r="A4779" s="83" t="s">
        <v>12447</v>
      </c>
      <c r="B4779" s="84" t="s">
        <v>20150</v>
      </c>
      <c r="C4779" s="7">
        <v>75</v>
      </c>
      <c r="D4779" s="7">
        <v>0</v>
      </c>
      <c r="E4779" s="1">
        <v>0</v>
      </c>
      <c r="F4779" s="1">
        <v>87.75</v>
      </c>
      <c r="G4779" s="1">
        <v>0</v>
      </c>
      <c r="H4779" s="1">
        <v>0</v>
      </c>
      <c r="I4779" s="6">
        <v>87.75</v>
      </c>
      <c r="J4779" s="86"/>
      <c r="K4779" s="86"/>
      <c r="L4779" s="85"/>
      <c r="M4779" s="85"/>
      <c r="N4779" s="85"/>
      <c r="O4779" s="85"/>
      <c r="P4779" s="85"/>
      <c r="Q4779" s="1">
        <f t="shared" si="74"/>
        <v>87.75</v>
      </c>
    </row>
    <row r="4780" spans="1:17" x14ac:dyDescent="0.25">
      <c r="A4780" s="83" t="s">
        <v>12448</v>
      </c>
      <c r="B4780" s="84" t="s">
        <v>20151</v>
      </c>
      <c r="C4780" s="7">
        <v>140</v>
      </c>
      <c r="D4780" s="7">
        <v>1</v>
      </c>
      <c r="E4780" s="1">
        <v>186.61</v>
      </c>
      <c r="F4780" s="1">
        <v>163.80000000000001</v>
      </c>
      <c r="G4780" s="1">
        <v>88.31</v>
      </c>
      <c r="H4780" s="1">
        <v>19.89</v>
      </c>
      <c r="I4780" s="6">
        <v>272</v>
      </c>
      <c r="J4780" s="86"/>
      <c r="K4780" s="86"/>
      <c r="L4780" s="85"/>
      <c r="M4780" s="85"/>
      <c r="N4780" s="85"/>
      <c r="O4780" s="85"/>
      <c r="P4780" s="85"/>
      <c r="Q4780" s="1">
        <f t="shared" si="74"/>
        <v>272</v>
      </c>
    </row>
    <row r="4781" spans="1:17" x14ac:dyDescent="0.25">
      <c r="A4781" s="83" t="s">
        <v>12449</v>
      </c>
      <c r="B4781" s="84" t="s">
        <v>20152</v>
      </c>
      <c r="C4781" s="7">
        <v>54</v>
      </c>
      <c r="D4781" s="7">
        <v>0</v>
      </c>
      <c r="E4781" s="1">
        <v>0</v>
      </c>
      <c r="F4781" s="1">
        <v>63.18</v>
      </c>
      <c r="G4781" s="1">
        <v>0</v>
      </c>
      <c r="H4781" s="1">
        <v>0</v>
      </c>
      <c r="I4781" s="6">
        <v>63.18</v>
      </c>
      <c r="J4781" s="86"/>
      <c r="K4781" s="86"/>
      <c r="L4781" s="85"/>
      <c r="M4781" s="85"/>
      <c r="N4781" s="85"/>
      <c r="O4781" s="85"/>
      <c r="P4781" s="85"/>
      <c r="Q4781" s="1">
        <f t="shared" si="74"/>
        <v>63.18</v>
      </c>
    </row>
    <row r="4782" spans="1:17" x14ac:dyDescent="0.25">
      <c r="A4782" s="83" t="s">
        <v>12450</v>
      </c>
      <c r="B4782" s="84" t="s">
        <v>20153</v>
      </c>
      <c r="C4782" s="7">
        <v>2958</v>
      </c>
      <c r="D4782" s="7">
        <v>59</v>
      </c>
      <c r="E4782" s="1">
        <v>17531.52</v>
      </c>
      <c r="F4782" s="1">
        <v>3460.85</v>
      </c>
      <c r="G4782" s="1">
        <v>5210.42</v>
      </c>
      <c r="H4782" s="1">
        <v>1868.12</v>
      </c>
      <c r="I4782" s="6">
        <v>10539.39</v>
      </c>
      <c r="J4782" s="86"/>
      <c r="K4782" s="86"/>
      <c r="L4782" s="85"/>
      <c r="M4782" s="85"/>
      <c r="N4782" s="85"/>
      <c r="O4782" s="85"/>
      <c r="P4782" s="85"/>
      <c r="Q4782" s="1">
        <f t="shared" si="74"/>
        <v>10539.39</v>
      </c>
    </row>
    <row r="4783" spans="1:17" x14ac:dyDescent="0.25">
      <c r="A4783" s="83" t="s">
        <v>12451</v>
      </c>
      <c r="B4783" s="84" t="s">
        <v>20154</v>
      </c>
      <c r="C4783" s="7">
        <v>318</v>
      </c>
      <c r="D4783" s="7">
        <v>2</v>
      </c>
      <c r="E4783" s="1">
        <v>156.87</v>
      </c>
      <c r="F4783" s="1">
        <v>372.06</v>
      </c>
      <c r="G4783" s="1">
        <v>176.62</v>
      </c>
      <c r="H4783" s="1">
        <v>16.71</v>
      </c>
      <c r="I4783" s="6">
        <v>565.39</v>
      </c>
      <c r="J4783" s="86"/>
      <c r="K4783" s="86"/>
      <c r="L4783" s="85"/>
      <c r="M4783" s="85"/>
      <c r="N4783" s="85"/>
      <c r="O4783" s="85"/>
      <c r="P4783" s="85"/>
      <c r="Q4783" s="1">
        <f t="shared" si="74"/>
        <v>565.39</v>
      </c>
    </row>
    <row r="4784" spans="1:17" x14ac:dyDescent="0.25">
      <c r="A4784" s="83" t="s">
        <v>12452</v>
      </c>
      <c r="B4784" s="84" t="s">
        <v>20155</v>
      </c>
      <c r="C4784" s="7">
        <v>420</v>
      </c>
      <c r="D4784" s="7">
        <v>4</v>
      </c>
      <c r="E4784" s="1">
        <v>1014.84</v>
      </c>
      <c r="F4784" s="1">
        <v>491.4</v>
      </c>
      <c r="G4784" s="1">
        <v>353.25</v>
      </c>
      <c r="H4784" s="1">
        <v>108.14</v>
      </c>
      <c r="I4784" s="6">
        <v>952.79</v>
      </c>
      <c r="J4784" s="86"/>
      <c r="K4784" s="86"/>
      <c r="L4784" s="85"/>
      <c r="M4784" s="85"/>
      <c r="N4784" s="85"/>
      <c r="O4784" s="85"/>
      <c r="P4784" s="85"/>
      <c r="Q4784" s="1">
        <f t="shared" si="74"/>
        <v>952.79</v>
      </c>
    </row>
    <row r="4785" spans="1:17" x14ac:dyDescent="0.25">
      <c r="A4785" s="83" t="s">
        <v>12453</v>
      </c>
      <c r="B4785" s="84" t="s">
        <v>20156</v>
      </c>
      <c r="C4785" s="7">
        <v>154</v>
      </c>
      <c r="D4785" s="7">
        <v>0</v>
      </c>
      <c r="E4785" s="1">
        <v>0</v>
      </c>
      <c r="F4785" s="1">
        <v>180.18</v>
      </c>
      <c r="G4785" s="1">
        <v>0</v>
      </c>
      <c r="H4785" s="1">
        <v>0</v>
      </c>
      <c r="I4785" s="6">
        <v>180.18</v>
      </c>
      <c r="J4785" s="86"/>
      <c r="K4785" s="86"/>
      <c r="L4785" s="85"/>
      <c r="M4785" s="85"/>
      <c r="N4785" s="85"/>
      <c r="O4785" s="85"/>
      <c r="P4785" s="85"/>
      <c r="Q4785" s="1">
        <f t="shared" si="74"/>
        <v>180.18</v>
      </c>
    </row>
    <row r="4786" spans="1:17" x14ac:dyDescent="0.25">
      <c r="A4786" s="83" t="s">
        <v>12454</v>
      </c>
      <c r="B4786" s="84" t="s">
        <v>20157</v>
      </c>
      <c r="C4786" s="7">
        <v>22</v>
      </c>
      <c r="D4786" s="7">
        <v>0</v>
      </c>
      <c r="E4786" s="1">
        <v>0</v>
      </c>
      <c r="F4786" s="1">
        <v>25.74</v>
      </c>
      <c r="G4786" s="1">
        <v>0</v>
      </c>
      <c r="H4786" s="1">
        <v>0</v>
      </c>
      <c r="I4786" s="6">
        <v>25.74</v>
      </c>
      <c r="J4786" s="86"/>
      <c r="K4786" s="86"/>
      <c r="L4786" s="85"/>
      <c r="M4786" s="85"/>
      <c r="N4786" s="85"/>
      <c r="O4786" s="85"/>
      <c r="P4786" s="85"/>
      <c r="Q4786" s="1">
        <f t="shared" si="74"/>
        <v>25.74</v>
      </c>
    </row>
    <row r="4787" spans="1:17" x14ac:dyDescent="0.25">
      <c r="A4787" s="83" t="s">
        <v>12455</v>
      </c>
      <c r="B4787" s="84" t="s">
        <v>20158</v>
      </c>
      <c r="C4787" s="7">
        <v>47</v>
      </c>
      <c r="D4787" s="7">
        <v>0</v>
      </c>
      <c r="E4787" s="1">
        <v>0</v>
      </c>
      <c r="F4787" s="1">
        <v>54.99</v>
      </c>
      <c r="G4787" s="1">
        <v>0</v>
      </c>
      <c r="H4787" s="1">
        <v>0</v>
      </c>
      <c r="I4787" s="6">
        <v>54.99</v>
      </c>
      <c r="J4787" s="86"/>
      <c r="K4787" s="86"/>
      <c r="L4787" s="85"/>
      <c r="M4787" s="85"/>
      <c r="N4787" s="85"/>
      <c r="O4787" s="85"/>
      <c r="P4787" s="85"/>
      <c r="Q4787" s="1">
        <f t="shared" si="74"/>
        <v>54.99</v>
      </c>
    </row>
    <row r="4788" spans="1:17" x14ac:dyDescent="0.25">
      <c r="A4788" s="83" t="s">
        <v>12456</v>
      </c>
      <c r="B4788" s="84" t="s">
        <v>20159</v>
      </c>
      <c r="C4788" s="7">
        <v>61</v>
      </c>
      <c r="D4788" s="7">
        <v>0</v>
      </c>
      <c r="E4788" s="1">
        <v>0</v>
      </c>
      <c r="F4788" s="1">
        <v>71.37</v>
      </c>
      <c r="G4788" s="1">
        <v>0</v>
      </c>
      <c r="H4788" s="1">
        <v>0</v>
      </c>
      <c r="I4788" s="6">
        <v>71.37</v>
      </c>
      <c r="J4788" s="86"/>
      <c r="K4788" s="86"/>
      <c r="L4788" s="85"/>
      <c r="M4788" s="85"/>
      <c r="N4788" s="85"/>
      <c r="O4788" s="85"/>
      <c r="P4788" s="85"/>
      <c r="Q4788" s="1">
        <f t="shared" si="74"/>
        <v>71.37</v>
      </c>
    </row>
    <row r="4789" spans="1:17" x14ac:dyDescent="0.25">
      <c r="A4789" s="83" t="s">
        <v>12457</v>
      </c>
      <c r="B4789" s="84" t="s">
        <v>20160</v>
      </c>
      <c r="C4789" s="7">
        <v>114</v>
      </c>
      <c r="D4789" s="7">
        <v>1</v>
      </c>
      <c r="E4789" s="1">
        <v>186.61</v>
      </c>
      <c r="F4789" s="1">
        <v>133.38</v>
      </c>
      <c r="G4789" s="1">
        <v>88.31</v>
      </c>
      <c r="H4789" s="1">
        <v>19.89</v>
      </c>
      <c r="I4789" s="6">
        <v>241.58</v>
      </c>
      <c r="J4789" s="86"/>
      <c r="K4789" s="86"/>
      <c r="L4789" s="85"/>
      <c r="M4789" s="85"/>
      <c r="N4789" s="85"/>
      <c r="O4789" s="85"/>
      <c r="P4789" s="85"/>
      <c r="Q4789" s="1">
        <f t="shared" si="74"/>
        <v>241.58</v>
      </c>
    </row>
    <row r="4790" spans="1:17" x14ac:dyDescent="0.25">
      <c r="A4790" s="83" t="s">
        <v>12458</v>
      </c>
      <c r="B4790" s="84" t="s">
        <v>20161</v>
      </c>
      <c r="C4790" s="7">
        <v>49</v>
      </c>
      <c r="D4790" s="7">
        <v>0</v>
      </c>
      <c r="E4790" s="1">
        <v>0</v>
      </c>
      <c r="F4790" s="1">
        <v>57.33</v>
      </c>
      <c r="G4790" s="1">
        <v>0</v>
      </c>
      <c r="H4790" s="1">
        <v>0</v>
      </c>
      <c r="I4790" s="6">
        <v>57.33</v>
      </c>
      <c r="J4790" s="86"/>
      <c r="K4790" s="86"/>
      <c r="L4790" s="85"/>
      <c r="M4790" s="85"/>
      <c r="N4790" s="85"/>
      <c r="O4790" s="85"/>
      <c r="P4790" s="85"/>
      <c r="Q4790" s="1">
        <f t="shared" si="74"/>
        <v>57.33</v>
      </c>
    </row>
    <row r="4791" spans="1:17" x14ac:dyDescent="0.25">
      <c r="A4791" s="83" t="s">
        <v>12459</v>
      </c>
      <c r="B4791" s="84" t="s">
        <v>20162</v>
      </c>
      <c r="C4791" s="7">
        <v>439</v>
      </c>
      <c r="D4791" s="7">
        <v>0</v>
      </c>
      <c r="E4791" s="1">
        <v>0</v>
      </c>
      <c r="F4791" s="1">
        <v>513.63</v>
      </c>
      <c r="G4791" s="1">
        <v>0</v>
      </c>
      <c r="H4791" s="1">
        <v>0</v>
      </c>
      <c r="I4791" s="6">
        <v>513.63</v>
      </c>
      <c r="J4791" s="86"/>
      <c r="K4791" s="86"/>
      <c r="L4791" s="85"/>
      <c r="M4791" s="85"/>
      <c r="N4791" s="85"/>
      <c r="O4791" s="85"/>
      <c r="P4791" s="85"/>
      <c r="Q4791" s="1">
        <f t="shared" si="74"/>
        <v>513.63</v>
      </c>
    </row>
    <row r="4792" spans="1:17" x14ac:dyDescent="0.25">
      <c r="A4792" s="83" t="s">
        <v>12460</v>
      </c>
      <c r="B4792" s="84" t="s">
        <v>20163</v>
      </c>
      <c r="C4792" s="7">
        <v>51</v>
      </c>
      <c r="D4792" s="7">
        <v>0</v>
      </c>
      <c r="E4792" s="1">
        <v>0</v>
      </c>
      <c r="F4792" s="1">
        <v>59.67</v>
      </c>
      <c r="G4792" s="1">
        <v>0</v>
      </c>
      <c r="H4792" s="1">
        <v>0</v>
      </c>
      <c r="I4792" s="6">
        <v>59.67</v>
      </c>
      <c r="J4792" s="86"/>
      <c r="K4792" s="86"/>
      <c r="L4792" s="85"/>
      <c r="M4792" s="85"/>
      <c r="N4792" s="85"/>
      <c r="O4792" s="85"/>
      <c r="P4792" s="85"/>
      <c r="Q4792" s="1">
        <f t="shared" si="74"/>
        <v>59.67</v>
      </c>
    </row>
    <row r="4793" spans="1:17" x14ac:dyDescent="0.25">
      <c r="A4793" s="83" t="s">
        <v>12461</v>
      </c>
      <c r="B4793" s="84" t="s">
        <v>20164</v>
      </c>
      <c r="C4793" s="7">
        <v>1005</v>
      </c>
      <c r="D4793" s="7">
        <v>15</v>
      </c>
      <c r="E4793" s="1">
        <v>7306.66</v>
      </c>
      <c r="F4793" s="1">
        <v>1175.8499999999999</v>
      </c>
      <c r="G4793" s="1">
        <v>1324.69</v>
      </c>
      <c r="H4793" s="1">
        <v>778.58</v>
      </c>
      <c r="I4793" s="6">
        <v>3279.12</v>
      </c>
      <c r="J4793" s="86"/>
      <c r="K4793" s="86"/>
      <c r="L4793" s="85"/>
      <c r="M4793" s="85"/>
      <c r="N4793" s="85"/>
      <c r="O4793" s="85"/>
      <c r="P4793" s="85"/>
      <c r="Q4793" s="1">
        <f t="shared" si="74"/>
        <v>3279.12</v>
      </c>
    </row>
    <row r="4794" spans="1:17" x14ac:dyDescent="0.25">
      <c r="A4794" s="83" t="s">
        <v>12462</v>
      </c>
      <c r="B4794" s="84" t="s">
        <v>20165</v>
      </c>
      <c r="C4794" s="7">
        <v>180</v>
      </c>
      <c r="D4794" s="7">
        <v>1</v>
      </c>
      <c r="E4794" s="1">
        <v>186.61</v>
      </c>
      <c r="F4794" s="1">
        <v>210.6</v>
      </c>
      <c r="G4794" s="1">
        <v>88.31</v>
      </c>
      <c r="H4794" s="1">
        <v>19.89</v>
      </c>
      <c r="I4794" s="6">
        <v>318.8</v>
      </c>
      <c r="J4794" s="86"/>
      <c r="K4794" s="86"/>
      <c r="L4794" s="85"/>
      <c r="M4794" s="85"/>
      <c r="N4794" s="85"/>
      <c r="O4794" s="85"/>
      <c r="P4794" s="85"/>
      <c r="Q4794" s="1">
        <f t="shared" si="74"/>
        <v>318.8</v>
      </c>
    </row>
    <row r="4795" spans="1:17" x14ac:dyDescent="0.25">
      <c r="A4795" s="83" t="s">
        <v>12463</v>
      </c>
      <c r="B4795" s="84" t="s">
        <v>20166</v>
      </c>
      <c r="C4795" s="7">
        <v>95</v>
      </c>
      <c r="D4795" s="7">
        <v>0</v>
      </c>
      <c r="E4795" s="1">
        <v>0</v>
      </c>
      <c r="F4795" s="1">
        <v>111.15</v>
      </c>
      <c r="G4795" s="1">
        <v>0</v>
      </c>
      <c r="H4795" s="1">
        <v>0</v>
      </c>
      <c r="I4795" s="6">
        <v>111.15</v>
      </c>
      <c r="J4795" s="86"/>
      <c r="K4795" s="86"/>
      <c r="L4795" s="85"/>
      <c r="M4795" s="85"/>
      <c r="N4795" s="85"/>
      <c r="O4795" s="85"/>
      <c r="P4795" s="85"/>
      <c r="Q4795" s="1">
        <f t="shared" si="74"/>
        <v>111.15</v>
      </c>
    </row>
    <row r="4796" spans="1:17" x14ac:dyDescent="0.25">
      <c r="A4796" s="83" t="s">
        <v>12464</v>
      </c>
      <c r="B4796" s="84" t="s">
        <v>20167</v>
      </c>
      <c r="C4796" s="7">
        <v>139</v>
      </c>
      <c r="D4796" s="7">
        <v>0</v>
      </c>
      <c r="E4796" s="1">
        <v>0</v>
      </c>
      <c r="F4796" s="1">
        <v>162.63</v>
      </c>
      <c r="G4796" s="1">
        <v>0</v>
      </c>
      <c r="H4796" s="1">
        <v>0</v>
      </c>
      <c r="I4796" s="6">
        <v>162.63</v>
      </c>
      <c r="J4796" s="86"/>
      <c r="K4796" s="86"/>
      <c r="L4796" s="85"/>
      <c r="M4796" s="85"/>
      <c r="N4796" s="85"/>
      <c r="O4796" s="85"/>
      <c r="P4796" s="85"/>
      <c r="Q4796" s="1">
        <f t="shared" si="74"/>
        <v>162.63</v>
      </c>
    </row>
    <row r="4797" spans="1:17" x14ac:dyDescent="0.25">
      <c r="A4797" s="83" t="s">
        <v>12465</v>
      </c>
      <c r="B4797" s="84" t="s">
        <v>20168</v>
      </c>
      <c r="C4797" s="7">
        <v>192</v>
      </c>
      <c r="D4797" s="7">
        <v>3</v>
      </c>
      <c r="E4797" s="1">
        <v>1517.07</v>
      </c>
      <c r="F4797" s="1">
        <v>224.64</v>
      </c>
      <c r="G4797" s="1">
        <v>264.94</v>
      </c>
      <c r="H4797" s="1">
        <v>161.66</v>
      </c>
      <c r="I4797" s="6">
        <v>651.24</v>
      </c>
      <c r="J4797" s="86"/>
      <c r="K4797" s="86"/>
      <c r="L4797" s="85"/>
      <c r="M4797" s="85"/>
      <c r="N4797" s="85"/>
      <c r="O4797" s="85"/>
      <c r="P4797" s="85"/>
      <c r="Q4797" s="1">
        <f t="shared" si="74"/>
        <v>651.24</v>
      </c>
    </row>
    <row r="4798" spans="1:17" x14ac:dyDescent="0.25">
      <c r="A4798" s="83" t="s">
        <v>12466</v>
      </c>
      <c r="B4798" s="84" t="s">
        <v>20169</v>
      </c>
      <c r="C4798" s="7">
        <v>133</v>
      </c>
      <c r="D4798" s="7">
        <v>0</v>
      </c>
      <c r="E4798" s="1">
        <v>0</v>
      </c>
      <c r="F4798" s="1">
        <v>155.61000000000001</v>
      </c>
      <c r="G4798" s="1">
        <v>0</v>
      </c>
      <c r="H4798" s="1">
        <v>0</v>
      </c>
      <c r="I4798" s="6">
        <v>155.61000000000001</v>
      </c>
      <c r="J4798" s="86"/>
      <c r="K4798" s="86"/>
      <c r="L4798" s="85"/>
      <c r="M4798" s="85"/>
      <c r="N4798" s="85"/>
      <c r="O4798" s="85"/>
      <c r="P4798" s="85"/>
      <c r="Q4798" s="1">
        <f t="shared" si="74"/>
        <v>155.61000000000001</v>
      </c>
    </row>
    <row r="4799" spans="1:17" x14ac:dyDescent="0.25">
      <c r="A4799" s="83" t="s">
        <v>12467</v>
      </c>
      <c r="B4799" s="84" t="s">
        <v>20170</v>
      </c>
      <c r="C4799" s="7">
        <v>26</v>
      </c>
      <c r="D4799" s="7">
        <v>0</v>
      </c>
      <c r="E4799" s="1">
        <v>0</v>
      </c>
      <c r="F4799" s="1">
        <v>30.42</v>
      </c>
      <c r="G4799" s="1">
        <v>0</v>
      </c>
      <c r="H4799" s="1">
        <v>0</v>
      </c>
      <c r="I4799" s="6">
        <v>30.42</v>
      </c>
      <c r="J4799" s="86"/>
      <c r="K4799" s="86"/>
      <c r="L4799" s="85"/>
      <c r="M4799" s="85"/>
      <c r="N4799" s="85"/>
      <c r="O4799" s="85"/>
      <c r="P4799" s="85"/>
      <c r="Q4799" s="1">
        <f t="shared" si="74"/>
        <v>30.42</v>
      </c>
    </row>
    <row r="4800" spans="1:17" x14ac:dyDescent="0.25">
      <c r="A4800" s="83" t="s">
        <v>12468</v>
      </c>
      <c r="B4800" s="84" t="s">
        <v>20171</v>
      </c>
      <c r="C4800" s="7">
        <v>76</v>
      </c>
      <c r="D4800" s="7">
        <v>0</v>
      </c>
      <c r="E4800" s="1">
        <v>0</v>
      </c>
      <c r="F4800" s="1">
        <v>88.92</v>
      </c>
      <c r="G4800" s="1">
        <v>0</v>
      </c>
      <c r="H4800" s="1">
        <v>0</v>
      </c>
      <c r="I4800" s="6">
        <v>88.92</v>
      </c>
      <c r="J4800" s="86"/>
      <c r="K4800" s="86"/>
      <c r="L4800" s="85"/>
      <c r="M4800" s="85"/>
      <c r="N4800" s="85"/>
      <c r="O4800" s="85"/>
      <c r="P4800" s="85"/>
      <c r="Q4800" s="1">
        <f t="shared" si="74"/>
        <v>88.92</v>
      </c>
    </row>
    <row r="4801" spans="1:17" x14ac:dyDescent="0.25">
      <c r="A4801" s="83" t="s">
        <v>12469</v>
      </c>
      <c r="B4801" s="84" t="s">
        <v>20172</v>
      </c>
      <c r="C4801" s="7">
        <v>476</v>
      </c>
      <c r="D4801" s="7">
        <v>4</v>
      </c>
      <c r="E4801" s="1">
        <v>9305.83</v>
      </c>
      <c r="F4801" s="1">
        <v>556.91999999999996</v>
      </c>
      <c r="G4801" s="1">
        <v>353.25</v>
      </c>
      <c r="H4801" s="1">
        <v>991.61</v>
      </c>
      <c r="I4801" s="6">
        <v>1901.78</v>
      </c>
      <c r="J4801" s="86"/>
      <c r="K4801" s="86"/>
      <c r="L4801" s="85"/>
      <c r="M4801" s="85"/>
      <c r="N4801" s="85"/>
      <c r="O4801" s="85"/>
      <c r="P4801" s="85"/>
      <c r="Q4801" s="1">
        <f t="shared" si="74"/>
        <v>1901.78</v>
      </c>
    </row>
    <row r="4802" spans="1:17" x14ac:dyDescent="0.25">
      <c r="A4802" s="83" t="s">
        <v>12470</v>
      </c>
      <c r="B4802" s="84" t="s">
        <v>20173</v>
      </c>
      <c r="C4802" s="7">
        <v>954</v>
      </c>
      <c r="D4802" s="7">
        <v>17</v>
      </c>
      <c r="E4802" s="1">
        <v>29901.48</v>
      </c>
      <c r="F4802" s="1">
        <v>1116.18</v>
      </c>
      <c r="G4802" s="1">
        <v>1501.31</v>
      </c>
      <c r="H4802" s="1">
        <v>3186.24</v>
      </c>
      <c r="I4802" s="6">
        <v>5803.73</v>
      </c>
      <c r="J4802" s="86"/>
      <c r="K4802" s="86"/>
      <c r="L4802" s="85"/>
      <c r="M4802" s="85"/>
      <c r="N4802" s="85"/>
      <c r="O4802" s="85"/>
      <c r="P4802" s="85"/>
      <c r="Q4802" s="1">
        <f t="shared" si="74"/>
        <v>5803.73</v>
      </c>
    </row>
    <row r="4803" spans="1:17" x14ac:dyDescent="0.25">
      <c r="A4803" s="83" t="s">
        <v>12471</v>
      </c>
      <c r="B4803" s="84" t="s">
        <v>20174</v>
      </c>
      <c r="C4803" s="7">
        <v>43</v>
      </c>
      <c r="D4803" s="7">
        <v>1</v>
      </c>
      <c r="E4803" s="1">
        <v>186.61</v>
      </c>
      <c r="F4803" s="1">
        <v>50.31</v>
      </c>
      <c r="G4803" s="1">
        <v>88.31</v>
      </c>
      <c r="H4803" s="1">
        <v>19.89</v>
      </c>
      <c r="I4803" s="6">
        <v>158.51</v>
      </c>
      <c r="J4803" s="86"/>
      <c r="K4803" s="86"/>
      <c r="L4803" s="85"/>
      <c r="M4803" s="85"/>
      <c r="N4803" s="85"/>
      <c r="O4803" s="85"/>
      <c r="P4803" s="85"/>
      <c r="Q4803" s="1">
        <f t="shared" si="74"/>
        <v>158.51</v>
      </c>
    </row>
    <row r="4804" spans="1:17" x14ac:dyDescent="0.25">
      <c r="A4804" s="83" t="s">
        <v>12472</v>
      </c>
      <c r="B4804" s="84" t="s">
        <v>20175</v>
      </c>
      <c r="C4804" s="7">
        <v>68</v>
      </c>
      <c r="D4804" s="7">
        <v>0</v>
      </c>
      <c r="E4804" s="1">
        <v>0</v>
      </c>
      <c r="F4804" s="1">
        <v>79.56</v>
      </c>
      <c r="G4804" s="1">
        <v>0</v>
      </c>
      <c r="H4804" s="1">
        <v>0</v>
      </c>
      <c r="I4804" s="6">
        <v>79.56</v>
      </c>
      <c r="J4804" s="86"/>
      <c r="K4804" s="86"/>
      <c r="L4804" s="85"/>
      <c r="M4804" s="85"/>
      <c r="N4804" s="85"/>
      <c r="O4804" s="85"/>
      <c r="P4804" s="85"/>
      <c r="Q4804" s="1">
        <f t="shared" si="74"/>
        <v>79.56</v>
      </c>
    </row>
    <row r="4805" spans="1:17" x14ac:dyDescent="0.25">
      <c r="A4805" s="83" t="s">
        <v>12473</v>
      </c>
      <c r="B4805" s="84" t="s">
        <v>20176</v>
      </c>
      <c r="C4805" s="7">
        <v>47</v>
      </c>
      <c r="D4805" s="7">
        <v>0</v>
      </c>
      <c r="E4805" s="1">
        <v>0</v>
      </c>
      <c r="F4805" s="1">
        <v>54.99</v>
      </c>
      <c r="G4805" s="1">
        <v>0</v>
      </c>
      <c r="H4805" s="1">
        <v>0</v>
      </c>
      <c r="I4805" s="6">
        <v>54.99</v>
      </c>
      <c r="J4805" s="86"/>
      <c r="K4805" s="86"/>
      <c r="L4805" s="85"/>
      <c r="M4805" s="85"/>
      <c r="N4805" s="85"/>
      <c r="O4805" s="85"/>
      <c r="P4805" s="85"/>
      <c r="Q4805" s="1">
        <f t="shared" si="74"/>
        <v>54.99</v>
      </c>
    </row>
    <row r="4806" spans="1:17" x14ac:dyDescent="0.25">
      <c r="A4806" s="83" t="s">
        <v>12474</v>
      </c>
      <c r="B4806" s="84" t="s">
        <v>20177</v>
      </c>
      <c r="C4806" s="7">
        <v>56</v>
      </c>
      <c r="D4806" s="7">
        <v>0</v>
      </c>
      <c r="E4806" s="1">
        <v>0</v>
      </c>
      <c r="F4806" s="1">
        <v>65.52</v>
      </c>
      <c r="G4806" s="1">
        <v>0</v>
      </c>
      <c r="H4806" s="1">
        <v>0</v>
      </c>
      <c r="I4806" s="6">
        <v>65.52</v>
      </c>
      <c r="J4806" s="86"/>
      <c r="K4806" s="86"/>
      <c r="L4806" s="85"/>
      <c r="M4806" s="85"/>
      <c r="N4806" s="85"/>
      <c r="O4806" s="85"/>
      <c r="P4806" s="85"/>
      <c r="Q4806" s="1">
        <f t="shared" si="74"/>
        <v>65.52</v>
      </c>
    </row>
    <row r="4807" spans="1:17" x14ac:dyDescent="0.25">
      <c r="A4807" s="83" t="s">
        <v>12475</v>
      </c>
      <c r="B4807" s="84" t="s">
        <v>20178</v>
      </c>
      <c r="C4807" s="7">
        <v>50</v>
      </c>
      <c r="D4807" s="7">
        <v>0</v>
      </c>
      <c r="E4807" s="1">
        <v>0</v>
      </c>
      <c r="F4807" s="1">
        <v>58.5</v>
      </c>
      <c r="G4807" s="1">
        <v>0</v>
      </c>
      <c r="H4807" s="1">
        <v>0</v>
      </c>
      <c r="I4807" s="6">
        <v>58.5</v>
      </c>
      <c r="J4807" s="86"/>
      <c r="K4807" s="86"/>
      <c r="L4807" s="85"/>
      <c r="M4807" s="85"/>
      <c r="N4807" s="85"/>
      <c r="O4807" s="85"/>
      <c r="P4807" s="85"/>
      <c r="Q4807" s="1">
        <f t="shared" si="74"/>
        <v>58.5</v>
      </c>
    </row>
    <row r="4808" spans="1:17" x14ac:dyDescent="0.25">
      <c r="A4808" s="83" t="s">
        <v>12476</v>
      </c>
      <c r="B4808" s="84" t="s">
        <v>20179</v>
      </c>
      <c r="C4808" s="7">
        <v>80</v>
      </c>
      <c r="D4808" s="7">
        <v>2</v>
      </c>
      <c r="E4808" s="1">
        <v>373.22</v>
      </c>
      <c r="F4808" s="1">
        <v>93.6</v>
      </c>
      <c r="G4808" s="1">
        <v>176.62</v>
      </c>
      <c r="H4808" s="1">
        <v>39.770000000000003</v>
      </c>
      <c r="I4808" s="6">
        <v>309.99</v>
      </c>
      <c r="J4808" s="86"/>
      <c r="K4808" s="86"/>
      <c r="L4808" s="85"/>
      <c r="M4808" s="85"/>
      <c r="N4808" s="85"/>
      <c r="O4808" s="85"/>
      <c r="P4808" s="85"/>
      <c r="Q4808" s="1">
        <f t="shared" si="74"/>
        <v>309.99</v>
      </c>
    </row>
    <row r="4809" spans="1:17" x14ac:dyDescent="0.25">
      <c r="A4809" s="83" t="s">
        <v>12477</v>
      </c>
      <c r="B4809" s="84" t="s">
        <v>20180</v>
      </c>
      <c r="C4809" s="7">
        <v>85</v>
      </c>
      <c r="D4809" s="7">
        <v>0</v>
      </c>
      <c r="E4809" s="1">
        <v>0</v>
      </c>
      <c r="F4809" s="1">
        <v>99.45</v>
      </c>
      <c r="G4809" s="1">
        <v>0</v>
      </c>
      <c r="H4809" s="1">
        <v>0</v>
      </c>
      <c r="I4809" s="6">
        <v>99.45</v>
      </c>
      <c r="J4809" s="86"/>
      <c r="K4809" s="86"/>
      <c r="L4809" s="85"/>
      <c r="M4809" s="85"/>
      <c r="N4809" s="85"/>
      <c r="O4809" s="85"/>
      <c r="P4809" s="85"/>
      <c r="Q4809" s="1">
        <f t="shared" si="74"/>
        <v>99.45</v>
      </c>
    </row>
    <row r="4810" spans="1:17" x14ac:dyDescent="0.25">
      <c r="A4810" s="83" t="s">
        <v>12478</v>
      </c>
      <c r="B4810" s="84" t="s">
        <v>20181</v>
      </c>
      <c r="C4810" s="7">
        <v>1230</v>
      </c>
      <c r="D4810" s="7">
        <v>14</v>
      </c>
      <c r="E4810" s="1">
        <v>214056.1</v>
      </c>
      <c r="F4810" s="1">
        <v>1439.1</v>
      </c>
      <c r="G4810" s="1">
        <v>1236.3800000000001</v>
      </c>
      <c r="H4810" s="1">
        <v>22809.360000000001</v>
      </c>
      <c r="I4810" s="6">
        <v>25484.84</v>
      </c>
      <c r="J4810" s="86"/>
      <c r="K4810" s="86"/>
      <c r="L4810" s="85"/>
      <c r="M4810" s="85"/>
      <c r="N4810" s="85"/>
      <c r="O4810" s="85"/>
      <c r="P4810" s="85"/>
      <c r="Q4810" s="1">
        <f t="shared" si="74"/>
        <v>25484.84</v>
      </c>
    </row>
    <row r="4811" spans="1:17" x14ac:dyDescent="0.25">
      <c r="A4811" s="83" t="s">
        <v>12479</v>
      </c>
      <c r="B4811" s="84" t="s">
        <v>20182</v>
      </c>
      <c r="C4811" s="7">
        <v>176</v>
      </c>
      <c r="D4811" s="7">
        <v>0</v>
      </c>
      <c r="E4811" s="1">
        <v>0</v>
      </c>
      <c r="F4811" s="1">
        <v>205.92</v>
      </c>
      <c r="G4811" s="1">
        <v>0</v>
      </c>
      <c r="H4811" s="1">
        <v>0</v>
      </c>
      <c r="I4811" s="6">
        <v>205.92</v>
      </c>
      <c r="J4811" s="86"/>
      <c r="K4811" s="86"/>
      <c r="L4811" s="85"/>
      <c r="M4811" s="85"/>
      <c r="N4811" s="85"/>
      <c r="O4811" s="85"/>
      <c r="P4811" s="85"/>
      <c r="Q4811" s="1">
        <f t="shared" si="74"/>
        <v>205.92</v>
      </c>
    </row>
    <row r="4812" spans="1:17" x14ac:dyDescent="0.25">
      <c r="A4812" s="83" t="s">
        <v>12480</v>
      </c>
      <c r="B4812" s="84" t="s">
        <v>20183</v>
      </c>
      <c r="C4812" s="7">
        <v>32</v>
      </c>
      <c r="D4812" s="7">
        <v>1</v>
      </c>
      <c r="E4812" s="1">
        <v>146.80000000000001</v>
      </c>
      <c r="F4812" s="1">
        <v>37.44</v>
      </c>
      <c r="G4812" s="1">
        <v>88.31</v>
      </c>
      <c r="H4812" s="1">
        <v>15.64</v>
      </c>
      <c r="I4812" s="6">
        <v>141.38999999999999</v>
      </c>
      <c r="J4812" s="86"/>
      <c r="K4812" s="86"/>
      <c r="L4812" s="85"/>
      <c r="M4812" s="85"/>
      <c r="N4812" s="85"/>
      <c r="O4812" s="85"/>
      <c r="P4812" s="85"/>
      <c r="Q4812" s="1">
        <f t="shared" si="74"/>
        <v>141.38999999999999</v>
      </c>
    </row>
    <row r="4813" spans="1:17" x14ac:dyDescent="0.25">
      <c r="A4813" s="83" t="s">
        <v>12481</v>
      </c>
      <c r="B4813" s="84" t="s">
        <v>20184</v>
      </c>
      <c r="C4813" s="7">
        <v>47</v>
      </c>
      <c r="D4813" s="7">
        <v>1</v>
      </c>
      <c r="E4813" s="1">
        <v>229.54</v>
      </c>
      <c r="F4813" s="1">
        <v>54.99</v>
      </c>
      <c r="G4813" s="1">
        <v>88.31</v>
      </c>
      <c r="H4813" s="1">
        <v>24.46</v>
      </c>
      <c r="I4813" s="6">
        <v>167.76</v>
      </c>
      <c r="J4813" s="86"/>
      <c r="K4813" s="86"/>
      <c r="L4813" s="85"/>
      <c r="M4813" s="85"/>
      <c r="N4813" s="85"/>
      <c r="O4813" s="85"/>
      <c r="P4813" s="85"/>
      <c r="Q4813" s="1">
        <f t="shared" si="74"/>
        <v>167.76</v>
      </c>
    </row>
    <row r="4814" spans="1:17" x14ac:dyDescent="0.25">
      <c r="A4814" s="83" t="s">
        <v>12482</v>
      </c>
      <c r="B4814" s="84" t="s">
        <v>20185</v>
      </c>
      <c r="C4814" s="7">
        <v>62</v>
      </c>
      <c r="D4814" s="7">
        <v>0</v>
      </c>
      <c r="E4814" s="1">
        <v>0</v>
      </c>
      <c r="F4814" s="1">
        <v>72.540000000000006</v>
      </c>
      <c r="G4814" s="1">
        <v>0</v>
      </c>
      <c r="H4814" s="1">
        <v>0</v>
      </c>
      <c r="I4814" s="6">
        <v>72.540000000000006</v>
      </c>
      <c r="J4814" s="86"/>
      <c r="K4814" s="86"/>
      <c r="L4814" s="85"/>
      <c r="M4814" s="85"/>
      <c r="N4814" s="85"/>
      <c r="O4814" s="85"/>
      <c r="P4814" s="85"/>
      <c r="Q4814" s="1">
        <f t="shared" ref="Q4814:Q4877" si="75">I4814+P4814</f>
        <v>72.540000000000006</v>
      </c>
    </row>
    <row r="4815" spans="1:17" x14ac:dyDescent="0.25">
      <c r="A4815" s="83" t="s">
        <v>12483</v>
      </c>
      <c r="B4815" s="84" t="s">
        <v>20186</v>
      </c>
      <c r="C4815" s="7">
        <v>920</v>
      </c>
      <c r="D4815" s="7">
        <v>19</v>
      </c>
      <c r="E4815" s="1">
        <v>21269.37</v>
      </c>
      <c r="F4815" s="1">
        <v>1076.4000000000001</v>
      </c>
      <c r="G4815" s="1">
        <v>1677.94</v>
      </c>
      <c r="H4815" s="1">
        <v>2266.42</v>
      </c>
      <c r="I4815" s="6">
        <v>5020.76</v>
      </c>
      <c r="J4815" s="86"/>
      <c r="K4815" s="86"/>
      <c r="L4815" s="85"/>
      <c r="M4815" s="85"/>
      <c r="N4815" s="85"/>
      <c r="O4815" s="85"/>
      <c r="P4815" s="85"/>
      <c r="Q4815" s="1">
        <f t="shared" si="75"/>
        <v>5020.76</v>
      </c>
    </row>
    <row r="4816" spans="1:17" x14ac:dyDescent="0.25">
      <c r="A4816" s="83" t="s">
        <v>12484</v>
      </c>
      <c r="B4816" s="84" t="s">
        <v>20187</v>
      </c>
      <c r="C4816" s="7">
        <v>51</v>
      </c>
      <c r="D4816" s="7">
        <v>0</v>
      </c>
      <c r="E4816" s="1">
        <v>0</v>
      </c>
      <c r="F4816" s="1">
        <v>59.67</v>
      </c>
      <c r="G4816" s="1">
        <v>0</v>
      </c>
      <c r="H4816" s="1">
        <v>0</v>
      </c>
      <c r="I4816" s="6">
        <v>59.67</v>
      </c>
      <c r="J4816" s="86"/>
      <c r="K4816" s="86"/>
      <c r="L4816" s="85"/>
      <c r="M4816" s="85"/>
      <c r="N4816" s="85"/>
      <c r="O4816" s="85"/>
      <c r="P4816" s="85"/>
      <c r="Q4816" s="1">
        <f t="shared" si="75"/>
        <v>59.67</v>
      </c>
    </row>
    <row r="4817" spans="1:17" x14ac:dyDescent="0.25">
      <c r="A4817" s="83" t="s">
        <v>12485</v>
      </c>
      <c r="B4817" s="84" t="s">
        <v>20188</v>
      </c>
      <c r="C4817" s="7">
        <v>98</v>
      </c>
      <c r="D4817" s="7">
        <v>1</v>
      </c>
      <c r="E4817" s="1">
        <v>2884.86</v>
      </c>
      <c r="F4817" s="1">
        <v>114.66</v>
      </c>
      <c r="G4817" s="1">
        <v>88.31</v>
      </c>
      <c r="H4817" s="1">
        <v>307.41000000000003</v>
      </c>
      <c r="I4817" s="6">
        <v>510.38</v>
      </c>
      <c r="J4817" s="86"/>
      <c r="K4817" s="86"/>
      <c r="L4817" s="85"/>
      <c r="M4817" s="85"/>
      <c r="N4817" s="85"/>
      <c r="O4817" s="85"/>
      <c r="P4817" s="85"/>
      <c r="Q4817" s="1">
        <f t="shared" si="75"/>
        <v>510.38</v>
      </c>
    </row>
    <row r="4818" spans="1:17" x14ac:dyDescent="0.25">
      <c r="A4818" s="83" t="s">
        <v>12486</v>
      </c>
      <c r="B4818" s="84" t="s">
        <v>20189</v>
      </c>
      <c r="C4818" s="7">
        <v>204</v>
      </c>
      <c r="D4818" s="7">
        <v>10</v>
      </c>
      <c r="E4818" s="1">
        <v>1680.22</v>
      </c>
      <c r="F4818" s="1">
        <v>238.68</v>
      </c>
      <c r="G4818" s="1">
        <v>883.12</v>
      </c>
      <c r="H4818" s="1">
        <v>179.04</v>
      </c>
      <c r="I4818" s="6">
        <v>1300.8399999999999</v>
      </c>
      <c r="J4818" s="86"/>
      <c r="K4818" s="86"/>
      <c r="L4818" s="85"/>
      <c r="M4818" s="85"/>
      <c r="N4818" s="85"/>
      <c r="O4818" s="85"/>
      <c r="P4818" s="85"/>
      <c r="Q4818" s="1">
        <f t="shared" si="75"/>
        <v>1300.8399999999999</v>
      </c>
    </row>
    <row r="4819" spans="1:17" x14ac:dyDescent="0.25">
      <c r="A4819" s="83" t="s">
        <v>12487</v>
      </c>
      <c r="B4819" s="84" t="s">
        <v>20190</v>
      </c>
      <c r="C4819" s="7">
        <v>57</v>
      </c>
      <c r="D4819" s="7">
        <v>0</v>
      </c>
      <c r="E4819" s="1">
        <v>0</v>
      </c>
      <c r="F4819" s="1">
        <v>66.69</v>
      </c>
      <c r="G4819" s="1">
        <v>0</v>
      </c>
      <c r="H4819" s="1">
        <v>0</v>
      </c>
      <c r="I4819" s="6">
        <v>66.69</v>
      </c>
      <c r="J4819" s="86"/>
      <c r="K4819" s="86"/>
      <c r="L4819" s="85"/>
      <c r="M4819" s="85"/>
      <c r="N4819" s="85"/>
      <c r="O4819" s="85"/>
      <c r="P4819" s="85"/>
      <c r="Q4819" s="1">
        <f t="shared" si="75"/>
        <v>66.69</v>
      </c>
    </row>
    <row r="4820" spans="1:17" x14ac:dyDescent="0.25">
      <c r="A4820" s="83" t="s">
        <v>12488</v>
      </c>
      <c r="B4820" s="84" t="s">
        <v>20191</v>
      </c>
      <c r="C4820" s="7">
        <v>184</v>
      </c>
      <c r="D4820" s="7">
        <v>2</v>
      </c>
      <c r="E4820" s="1">
        <v>5131.07</v>
      </c>
      <c r="F4820" s="1">
        <v>215.28</v>
      </c>
      <c r="G4820" s="1">
        <v>176.62</v>
      </c>
      <c r="H4820" s="1">
        <v>546.75</v>
      </c>
      <c r="I4820" s="6">
        <v>938.65</v>
      </c>
      <c r="J4820" s="86"/>
      <c r="K4820" s="86"/>
      <c r="L4820" s="85"/>
      <c r="M4820" s="85"/>
      <c r="N4820" s="85"/>
      <c r="O4820" s="85"/>
      <c r="P4820" s="85"/>
      <c r="Q4820" s="1">
        <f t="shared" si="75"/>
        <v>938.65</v>
      </c>
    </row>
    <row r="4821" spans="1:17" x14ac:dyDescent="0.25">
      <c r="A4821" s="83" t="s">
        <v>12489</v>
      </c>
      <c r="B4821" s="84" t="s">
        <v>20192</v>
      </c>
      <c r="C4821" s="7">
        <v>171</v>
      </c>
      <c r="D4821" s="7">
        <v>1</v>
      </c>
      <c r="E4821" s="1">
        <v>294.29000000000002</v>
      </c>
      <c r="F4821" s="1">
        <v>200.07</v>
      </c>
      <c r="G4821" s="1">
        <v>88.31</v>
      </c>
      <c r="H4821" s="1">
        <v>31.36</v>
      </c>
      <c r="I4821" s="6">
        <v>319.74</v>
      </c>
      <c r="J4821" s="86"/>
      <c r="K4821" s="86"/>
      <c r="L4821" s="85"/>
      <c r="M4821" s="85"/>
      <c r="N4821" s="85"/>
      <c r="O4821" s="85"/>
      <c r="P4821" s="85"/>
      <c r="Q4821" s="1">
        <f t="shared" si="75"/>
        <v>319.74</v>
      </c>
    </row>
    <row r="4822" spans="1:17" x14ac:dyDescent="0.25">
      <c r="A4822" s="83" t="s">
        <v>12490</v>
      </c>
      <c r="B4822" s="84" t="s">
        <v>20193</v>
      </c>
      <c r="C4822" s="7">
        <v>60</v>
      </c>
      <c r="D4822" s="7">
        <v>0</v>
      </c>
      <c r="E4822" s="1">
        <v>0</v>
      </c>
      <c r="F4822" s="1">
        <v>70.2</v>
      </c>
      <c r="G4822" s="1">
        <v>0</v>
      </c>
      <c r="H4822" s="1">
        <v>0</v>
      </c>
      <c r="I4822" s="6">
        <v>70.2</v>
      </c>
      <c r="J4822" s="86"/>
      <c r="K4822" s="86"/>
      <c r="L4822" s="85"/>
      <c r="M4822" s="85"/>
      <c r="N4822" s="85"/>
      <c r="O4822" s="85"/>
      <c r="P4822" s="85"/>
      <c r="Q4822" s="1">
        <f t="shared" si="75"/>
        <v>70.2</v>
      </c>
    </row>
    <row r="4823" spans="1:17" x14ac:dyDescent="0.25">
      <c r="A4823" s="83" t="s">
        <v>12491</v>
      </c>
      <c r="B4823" s="84" t="s">
        <v>20194</v>
      </c>
      <c r="C4823" s="7">
        <v>1734</v>
      </c>
      <c r="D4823" s="7">
        <v>22</v>
      </c>
      <c r="E4823" s="1">
        <v>9491.27</v>
      </c>
      <c r="F4823" s="1">
        <v>2028.78</v>
      </c>
      <c r="G4823" s="1">
        <v>1942.87</v>
      </c>
      <c r="H4823" s="1">
        <v>1011.37</v>
      </c>
      <c r="I4823" s="6">
        <v>4983.0200000000004</v>
      </c>
      <c r="J4823" s="86"/>
      <c r="K4823" s="86"/>
      <c r="L4823" s="85"/>
      <c r="M4823" s="85"/>
      <c r="N4823" s="85"/>
      <c r="O4823" s="85"/>
      <c r="P4823" s="85"/>
      <c r="Q4823" s="1">
        <f t="shared" si="75"/>
        <v>4983.0200000000004</v>
      </c>
    </row>
    <row r="4824" spans="1:17" x14ac:dyDescent="0.25">
      <c r="A4824" s="83" t="s">
        <v>12492</v>
      </c>
      <c r="B4824" s="84" t="s">
        <v>20195</v>
      </c>
      <c r="C4824" s="7">
        <v>574</v>
      </c>
      <c r="D4824" s="7">
        <v>4</v>
      </c>
      <c r="E4824" s="1">
        <v>1466.73</v>
      </c>
      <c r="F4824" s="1">
        <v>671.58</v>
      </c>
      <c r="G4824" s="1">
        <v>353.25</v>
      </c>
      <c r="H4824" s="1">
        <v>156.29</v>
      </c>
      <c r="I4824" s="6">
        <v>1181.1199999999999</v>
      </c>
      <c r="J4824" s="86"/>
      <c r="K4824" s="86"/>
      <c r="L4824" s="85"/>
      <c r="M4824" s="85"/>
      <c r="N4824" s="85"/>
      <c r="O4824" s="85"/>
      <c r="P4824" s="85"/>
      <c r="Q4824" s="1">
        <f t="shared" si="75"/>
        <v>1181.1199999999999</v>
      </c>
    </row>
    <row r="4825" spans="1:17" x14ac:dyDescent="0.25">
      <c r="A4825" s="83" t="s">
        <v>12493</v>
      </c>
      <c r="B4825" s="84" t="s">
        <v>20196</v>
      </c>
      <c r="C4825" s="7">
        <v>181</v>
      </c>
      <c r="D4825" s="7">
        <v>11</v>
      </c>
      <c r="E4825" s="1">
        <v>2397.21</v>
      </c>
      <c r="F4825" s="1">
        <v>211.77</v>
      </c>
      <c r="G4825" s="1">
        <v>971.43</v>
      </c>
      <c r="H4825" s="1">
        <v>255.44</v>
      </c>
      <c r="I4825" s="6">
        <v>1438.64</v>
      </c>
      <c r="J4825" s="86"/>
      <c r="K4825" s="86"/>
      <c r="L4825" s="85"/>
      <c r="M4825" s="85"/>
      <c r="N4825" s="85"/>
      <c r="O4825" s="85"/>
      <c r="P4825" s="85"/>
      <c r="Q4825" s="1">
        <f t="shared" si="75"/>
        <v>1438.64</v>
      </c>
    </row>
    <row r="4826" spans="1:17" x14ac:dyDescent="0.25">
      <c r="A4826" s="83" t="s">
        <v>12494</v>
      </c>
      <c r="B4826" s="84" t="s">
        <v>20197</v>
      </c>
      <c r="C4826" s="7">
        <v>176</v>
      </c>
      <c r="D4826" s="7">
        <v>10</v>
      </c>
      <c r="E4826" s="1">
        <v>1720.18</v>
      </c>
      <c r="F4826" s="1">
        <v>205.92</v>
      </c>
      <c r="G4826" s="1">
        <v>883.12</v>
      </c>
      <c r="H4826" s="1">
        <v>183.3</v>
      </c>
      <c r="I4826" s="6">
        <v>1272.3399999999999</v>
      </c>
      <c r="J4826" s="86"/>
      <c r="K4826" s="86"/>
      <c r="L4826" s="85"/>
      <c r="M4826" s="85"/>
      <c r="N4826" s="85"/>
      <c r="O4826" s="85"/>
      <c r="P4826" s="85"/>
      <c r="Q4826" s="1">
        <f t="shared" si="75"/>
        <v>1272.3399999999999</v>
      </c>
    </row>
    <row r="4827" spans="1:17" x14ac:dyDescent="0.25">
      <c r="A4827" s="83" t="s">
        <v>12495</v>
      </c>
      <c r="B4827" s="84" t="s">
        <v>20198</v>
      </c>
      <c r="C4827" s="7">
        <v>106</v>
      </c>
      <c r="D4827" s="7">
        <v>1</v>
      </c>
      <c r="E4827" s="1">
        <v>186.61</v>
      </c>
      <c r="F4827" s="1">
        <v>124.02</v>
      </c>
      <c r="G4827" s="1">
        <v>88.31</v>
      </c>
      <c r="H4827" s="1">
        <v>19.89</v>
      </c>
      <c r="I4827" s="6">
        <v>232.22</v>
      </c>
      <c r="J4827" s="86"/>
      <c r="K4827" s="86"/>
      <c r="L4827" s="85"/>
      <c r="M4827" s="85"/>
      <c r="N4827" s="85"/>
      <c r="O4827" s="85"/>
      <c r="P4827" s="85"/>
      <c r="Q4827" s="1">
        <f t="shared" si="75"/>
        <v>232.22</v>
      </c>
    </row>
    <row r="4828" spans="1:17" x14ac:dyDescent="0.25">
      <c r="A4828" s="83" t="s">
        <v>12496</v>
      </c>
      <c r="B4828" s="84" t="s">
        <v>20199</v>
      </c>
      <c r="C4828" s="7">
        <v>241</v>
      </c>
      <c r="D4828" s="7">
        <v>6</v>
      </c>
      <c r="E4828" s="1">
        <v>739.99</v>
      </c>
      <c r="F4828" s="1">
        <v>281.97000000000003</v>
      </c>
      <c r="G4828" s="1">
        <v>529.87</v>
      </c>
      <c r="H4828" s="1">
        <v>78.849999999999994</v>
      </c>
      <c r="I4828" s="6">
        <v>890.69</v>
      </c>
      <c r="J4828" s="86"/>
      <c r="K4828" s="86"/>
      <c r="L4828" s="85"/>
      <c r="M4828" s="85"/>
      <c r="N4828" s="85"/>
      <c r="O4828" s="85"/>
      <c r="P4828" s="85"/>
      <c r="Q4828" s="1">
        <f t="shared" si="75"/>
        <v>890.69</v>
      </c>
    </row>
    <row r="4829" spans="1:17" x14ac:dyDescent="0.25">
      <c r="A4829" s="83" t="s">
        <v>12497</v>
      </c>
      <c r="B4829" s="84" t="s">
        <v>20200</v>
      </c>
      <c r="C4829" s="7">
        <v>38</v>
      </c>
      <c r="D4829" s="7">
        <v>2</v>
      </c>
      <c r="E4829" s="1">
        <v>2525.61</v>
      </c>
      <c r="F4829" s="1">
        <v>44.46</v>
      </c>
      <c r="G4829" s="1">
        <v>176.62</v>
      </c>
      <c r="H4829" s="1">
        <v>269.12</v>
      </c>
      <c r="I4829" s="6">
        <v>490.2</v>
      </c>
      <c r="J4829" s="86"/>
      <c r="K4829" s="86"/>
      <c r="L4829" s="85"/>
      <c r="M4829" s="85"/>
      <c r="N4829" s="85"/>
      <c r="O4829" s="85"/>
      <c r="P4829" s="85"/>
      <c r="Q4829" s="1">
        <f t="shared" si="75"/>
        <v>490.2</v>
      </c>
    </row>
    <row r="4830" spans="1:17" x14ac:dyDescent="0.25">
      <c r="A4830" s="83" t="s">
        <v>12498</v>
      </c>
      <c r="B4830" s="84" t="s">
        <v>20201</v>
      </c>
      <c r="C4830" s="7">
        <v>6469</v>
      </c>
      <c r="D4830" s="7">
        <v>112</v>
      </c>
      <c r="E4830" s="1">
        <v>257615.65</v>
      </c>
      <c r="F4830" s="1">
        <v>7568.7</v>
      </c>
      <c r="G4830" s="1">
        <v>9890.98</v>
      </c>
      <c r="H4830" s="1">
        <v>27450.97</v>
      </c>
      <c r="I4830" s="6">
        <v>44910.65</v>
      </c>
      <c r="J4830" s="86"/>
      <c r="K4830" s="86"/>
      <c r="L4830" s="85"/>
      <c r="M4830" s="85"/>
      <c r="N4830" s="85"/>
      <c r="O4830" s="85"/>
      <c r="P4830" s="85"/>
      <c r="Q4830" s="1">
        <f t="shared" si="75"/>
        <v>44910.65</v>
      </c>
    </row>
    <row r="4831" spans="1:17" x14ac:dyDescent="0.25">
      <c r="A4831" s="83" t="s">
        <v>12499</v>
      </c>
      <c r="B4831" s="84" t="s">
        <v>20202</v>
      </c>
      <c r="C4831" s="7">
        <v>72</v>
      </c>
      <c r="D4831" s="7">
        <v>1</v>
      </c>
      <c r="E4831" s="1">
        <v>20770.990000000002</v>
      </c>
      <c r="F4831" s="1">
        <v>84.24</v>
      </c>
      <c r="G4831" s="1">
        <v>88.31</v>
      </c>
      <c r="H4831" s="1">
        <v>2213.31</v>
      </c>
      <c r="I4831" s="6">
        <v>2385.86</v>
      </c>
      <c r="J4831" s="86"/>
      <c r="K4831" s="86"/>
      <c r="L4831" s="85"/>
      <c r="M4831" s="85"/>
      <c r="N4831" s="85"/>
      <c r="O4831" s="85"/>
      <c r="P4831" s="85"/>
      <c r="Q4831" s="1">
        <f t="shared" si="75"/>
        <v>2385.86</v>
      </c>
    </row>
    <row r="4832" spans="1:17" x14ac:dyDescent="0.25">
      <c r="A4832" s="83" t="s">
        <v>12500</v>
      </c>
      <c r="B4832" s="84" t="s">
        <v>20203</v>
      </c>
      <c r="C4832" s="7">
        <v>89</v>
      </c>
      <c r="D4832" s="7">
        <v>0</v>
      </c>
      <c r="E4832" s="1">
        <v>0</v>
      </c>
      <c r="F4832" s="1">
        <v>104.13</v>
      </c>
      <c r="G4832" s="1">
        <v>0</v>
      </c>
      <c r="H4832" s="1">
        <v>0</v>
      </c>
      <c r="I4832" s="6">
        <v>104.13</v>
      </c>
      <c r="J4832" s="86"/>
      <c r="K4832" s="86"/>
      <c r="L4832" s="85"/>
      <c r="M4832" s="85"/>
      <c r="N4832" s="85"/>
      <c r="O4832" s="85"/>
      <c r="P4832" s="85"/>
      <c r="Q4832" s="1">
        <f t="shared" si="75"/>
        <v>104.13</v>
      </c>
    </row>
    <row r="4833" spans="1:17" x14ac:dyDescent="0.25">
      <c r="A4833" s="83" t="s">
        <v>12501</v>
      </c>
      <c r="B4833" s="84" t="s">
        <v>20204</v>
      </c>
      <c r="C4833" s="7">
        <v>56</v>
      </c>
      <c r="D4833" s="7">
        <v>0</v>
      </c>
      <c r="E4833" s="1">
        <v>0</v>
      </c>
      <c r="F4833" s="1">
        <v>65.52</v>
      </c>
      <c r="G4833" s="1">
        <v>0</v>
      </c>
      <c r="H4833" s="1">
        <v>0</v>
      </c>
      <c r="I4833" s="6">
        <v>65.52</v>
      </c>
      <c r="J4833" s="86"/>
      <c r="K4833" s="86"/>
      <c r="L4833" s="85"/>
      <c r="M4833" s="85"/>
      <c r="N4833" s="85"/>
      <c r="O4833" s="85"/>
      <c r="P4833" s="85"/>
      <c r="Q4833" s="1">
        <f t="shared" si="75"/>
        <v>65.52</v>
      </c>
    </row>
    <row r="4834" spans="1:17" x14ac:dyDescent="0.25">
      <c r="A4834" s="83" t="s">
        <v>12502</v>
      </c>
      <c r="B4834" s="84" t="s">
        <v>20205</v>
      </c>
      <c r="C4834" s="7">
        <v>18</v>
      </c>
      <c r="D4834" s="7">
        <v>0</v>
      </c>
      <c r="E4834" s="1">
        <v>0</v>
      </c>
      <c r="F4834" s="1">
        <v>21.06</v>
      </c>
      <c r="G4834" s="1">
        <v>0</v>
      </c>
      <c r="H4834" s="1">
        <v>0</v>
      </c>
      <c r="I4834" s="6">
        <v>21.06</v>
      </c>
      <c r="J4834" s="86"/>
      <c r="K4834" s="86"/>
      <c r="L4834" s="85"/>
      <c r="M4834" s="85"/>
      <c r="N4834" s="85"/>
      <c r="O4834" s="85"/>
      <c r="P4834" s="85"/>
      <c r="Q4834" s="1">
        <f t="shared" si="75"/>
        <v>21.06</v>
      </c>
    </row>
    <row r="4835" spans="1:17" x14ac:dyDescent="0.25">
      <c r="A4835" s="83" t="s">
        <v>12503</v>
      </c>
      <c r="B4835" s="84" t="s">
        <v>20206</v>
      </c>
      <c r="C4835" s="7">
        <v>199</v>
      </c>
      <c r="D4835" s="7">
        <v>2</v>
      </c>
      <c r="E4835" s="1">
        <v>648.46</v>
      </c>
      <c r="F4835" s="1">
        <v>232.83</v>
      </c>
      <c r="G4835" s="1">
        <v>176.62</v>
      </c>
      <c r="H4835" s="1">
        <v>69.099999999999994</v>
      </c>
      <c r="I4835" s="6">
        <v>478.55</v>
      </c>
      <c r="J4835" s="86"/>
      <c r="K4835" s="86"/>
      <c r="L4835" s="85"/>
      <c r="M4835" s="85"/>
      <c r="N4835" s="85"/>
      <c r="O4835" s="85"/>
      <c r="P4835" s="85"/>
      <c r="Q4835" s="1">
        <f t="shared" si="75"/>
        <v>478.55</v>
      </c>
    </row>
    <row r="4836" spans="1:17" x14ac:dyDescent="0.25">
      <c r="A4836" s="83" t="s">
        <v>12504</v>
      </c>
      <c r="B4836" s="84" t="s">
        <v>20207</v>
      </c>
      <c r="C4836" s="7">
        <v>818</v>
      </c>
      <c r="D4836" s="7">
        <v>16</v>
      </c>
      <c r="E4836" s="1">
        <v>4111.9799999999996</v>
      </c>
      <c r="F4836" s="1">
        <v>957.06</v>
      </c>
      <c r="G4836" s="1">
        <v>1413</v>
      </c>
      <c r="H4836" s="1">
        <v>438.16</v>
      </c>
      <c r="I4836" s="6">
        <v>2808.22</v>
      </c>
      <c r="J4836" s="86"/>
      <c r="K4836" s="86"/>
      <c r="L4836" s="85"/>
      <c r="M4836" s="85"/>
      <c r="N4836" s="85"/>
      <c r="O4836" s="85"/>
      <c r="P4836" s="85"/>
      <c r="Q4836" s="1">
        <f t="shared" si="75"/>
        <v>2808.22</v>
      </c>
    </row>
    <row r="4837" spans="1:17" x14ac:dyDescent="0.25">
      <c r="A4837" s="83" t="s">
        <v>12505</v>
      </c>
      <c r="B4837" s="84" t="s">
        <v>20208</v>
      </c>
      <c r="C4837" s="7">
        <v>137</v>
      </c>
      <c r="D4837" s="7">
        <v>0</v>
      </c>
      <c r="E4837" s="1">
        <v>0</v>
      </c>
      <c r="F4837" s="1">
        <v>160.29</v>
      </c>
      <c r="G4837" s="1">
        <v>0</v>
      </c>
      <c r="H4837" s="1">
        <v>0</v>
      </c>
      <c r="I4837" s="6">
        <v>160.29</v>
      </c>
      <c r="J4837" s="86"/>
      <c r="K4837" s="86"/>
      <c r="L4837" s="85"/>
      <c r="M4837" s="85"/>
      <c r="N4837" s="85"/>
      <c r="O4837" s="85"/>
      <c r="P4837" s="85"/>
      <c r="Q4837" s="1">
        <f t="shared" si="75"/>
        <v>160.29</v>
      </c>
    </row>
    <row r="4838" spans="1:17" x14ac:dyDescent="0.25">
      <c r="A4838" s="83" t="s">
        <v>12506</v>
      </c>
      <c r="B4838" s="84" t="s">
        <v>20209</v>
      </c>
      <c r="C4838" s="7">
        <v>70</v>
      </c>
      <c r="D4838" s="7">
        <v>0</v>
      </c>
      <c r="E4838" s="1">
        <v>0</v>
      </c>
      <c r="F4838" s="1">
        <v>81.900000000000006</v>
      </c>
      <c r="G4838" s="1">
        <v>0</v>
      </c>
      <c r="H4838" s="1">
        <v>0</v>
      </c>
      <c r="I4838" s="6">
        <v>81.900000000000006</v>
      </c>
      <c r="J4838" s="86"/>
      <c r="K4838" s="86"/>
      <c r="L4838" s="85"/>
      <c r="M4838" s="85"/>
      <c r="N4838" s="85"/>
      <c r="O4838" s="85"/>
      <c r="P4838" s="85"/>
      <c r="Q4838" s="1">
        <f t="shared" si="75"/>
        <v>81.900000000000006</v>
      </c>
    </row>
    <row r="4839" spans="1:17" x14ac:dyDescent="0.25">
      <c r="A4839" s="83" t="s">
        <v>12507</v>
      </c>
      <c r="B4839" s="84" t="s">
        <v>20210</v>
      </c>
      <c r="C4839" s="7">
        <v>157</v>
      </c>
      <c r="D4839" s="7">
        <v>0</v>
      </c>
      <c r="E4839" s="1">
        <v>0</v>
      </c>
      <c r="F4839" s="1">
        <v>183.69</v>
      </c>
      <c r="G4839" s="1">
        <v>0</v>
      </c>
      <c r="H4839" s="1">
        <v>0</v>
      </c>
      <c r="I4839" s="6">
        <v>183.69</v>
      </c>
      <c r="J4839" s="86"/>
      <c r="K4839" s="86"/>
      <c r="L4839" s="85"/>
      <c r="M4839" s="85"/>
      <c r="N4839" s="85"/>
      <c r="O4839" s="85"/>
      <c r="P4839" s="85"/>
      <c r="Q4839" s="1">
        <f t="shared" si="75"/>
        <v>183.69</v>
      </c>
    </row>
    <row r="4840" spans="1:17" x14ac:dyDescent="0.25">
      <c r="A4840" s="83" t="s">
        <v>12508</v>
      </c>
      <c r="B4840" s="84" t="s">
        <v>20211</v>
      </c>
      <c r="C4840" s="7">
        <v>650</v>
      </c>
      <c r="D4840" s="7">
        <v>4</v>
      </c>
      <c r="E4840" s="1">
        <v>802.43</v>
      </c>
      <c r="F4840" s="1">
        <v>760.5</v>
      </c>
      <c r="G4840" s="1">
        <v>353.25</v>
      </c>
      <c r="H4840" s="1">
        <v>85.5</v>
      </c>
      <c r="I4840" s="6">
        <v>1199.25</v>
      </c>
      <c r="J4840" s="86"/>
      <c r="K4840" s="86"/>
      <c r="L4840" s="85"/>
      <c r="M4840" s="85"/>
      <c r="N4840" s="85"/>
      <c r="O4840" s="85"/>
      <c r="P4840" s="85"/>
      <c r="Q4840" s="1">
        <f t="shared" si="75"/>
        <v>1199.25</v>
      </c>
    </row>
    <row r="4841" spans="1:17" x14ac:dyDescent="0.25">
      <c r="A4841" s="83" t="s">
        <v>12509</v>
      </c>
      <c r="B4841" s="84" t="s">
        <v>20212</v>
      </c>
      <c r="C4841" s="7">
        <v>345</v>
      </c>
      <c r="D4841" s="7">
        <v>2</v>
      </c>
      <c r="E4841" s="1">
        <v>499.41</v>
      </c>
      <c r="F4841" s="1">
        <v>403.65</v>
      </c>
      <c r="G4841" s="1">
        <v>176.62</v>
      </c>
      <c r="H4841" s="1">
        <v>53.22</v>
      </c>
      <c r="I4841" s="6">
        <v>633.49</v>
      </c>
      <c r="J4841" s="86"/>
      <c r="K4841" s="86"/>
      <c r="L4841" s="85"/>
      <c r="M4841" s="85"/>
      <c r="N4841" s="85"/>
      <c r="O4841" s="85"/>
      <c r="P4841" s="85"/>
      <c r="Q4841" s="1">
        <f t="shared" si="75"/>
        <v>633.49</v>
      </c>
    </row>
    <row r="4842" spans="1:17" x14ac:dyDescent="0.25">
      <c r="A4842" s="83" t="s">
        <v>12510</v>
      </c>
      <c r="B4842" s="84" t="s">
        <v>20213</v>
      </c>
      <c r="C4842" s="7">
        <v>82</v>
      </c>
      <c r="D4842" s="7">
        <v>0</v>
      </c>
      <c r="E4842" s="1">
        <v>0</v>
      </c>
      <c r="F4842" s="1">
        <v>95.94</v>
      </c>
      <c r="G4842" s="1">
        <v>0</v>
      </c>
      <c r="H4842" s="1">
        <v>0</v>
      </c>
      <c r="I4842" s="6">
        <v>95.94</v>
      </c>
      <c r="J4842" s="86"/>
      <c r="K4842" s="86"/>
      <c r="L4842" s="85"/>
      <c r="M4842" s="85"/>
      <c r="N4842" s="85"/>
      <c r="O4842" s="85"/>
      <c r="P4842" s="85"/>
      <c r="Q4842" s="1">
        <f t="shared" si="75"/>
        <v>95.94</v>
      </c>
    </row>
    <row r="4843" spans="1:17" x14ac:dyDescent="0.25">
      <c r="A4843" s="83" t="s">
        <v>12511</v>
      </c>
      <c r="B4843" s="84" t="s">
        <v>20214</v>
      </c>
      <c r="C4843" s="7">
        <v>15</v>
      </c>
      <c r="D4843" s="7">
        <v>1</v>
      </c>
      <c r="E4843" s="1">
        <v>4291.2299999999996</v>
      </c>
      <c r="F4843" s="1">
        <v>17.55</v>
      </c>
      <c r="G4843" s="1">
        <v>88.31</v>
      </c>
      <c r="H4843" s="1">
        <v>457.26</v>
      </c>
      <c r="I4843" s="6">
        <v>563.12</v>
      </c>
      <c r="J4843" s="86"/>
      <c r="K4843" s="86"/>
      <c r="L4843" s="85"/>
      <c r="M4843" s="85"/>
      <c r="N4843" s="85"/>
      <c r="O4843" s="85"/>
      <c r="P4843" s="85"/>
      <c r="Q4843" s="1">
        <f t="shared" si="75"/>
        <v>563.12</v>
      </c>
    </row>
    <row r="4844" spans="1:17" x14ac:dyDescent="0.25">
      <c r="A4844" s="83" t="s">
        <v>12512</v>
      </c>
      <c r="B4844" s="84" t="s">
        <v>20215</v>
      </c>
      <c r="C4844" s="7">
        <v>110</v>
      </c>
      <c r="D4844" s="7">
        <v>22</v>
      </c>
      <c r="E4844" s="1">
        <v>3064.2</v>
      </c>
      <c r="F4844" s="1">
        <v>128.69999999999999</v>
      </c>
      <c r="G4844" s="1">
        <v>1942.87</v>
      </c>
      <c r="H4844" s="1">
        <v>326.51</v>
      </c>
      <c r="I4844" s="6">
        <v>2398.08</v>
      </c>
      <c r="J4844" s="86"/>
      <c r="K4844" s="86"/>
      <c r="L4844" s="85"/>
      <c r="M4844" s="85"/>
      <c r="N4844" s="85"/>
      <c r="O4844" s="85"/>
      <c r="P4844" s="85"/>
      <c r="Q4844" s="1">
        <f t="shared" si="75"/>
        <v>2398.08</v>
      </c>
    </row>
    <row r="4845" spans="1:17" x14ac:dyDescent="0.25">
      <c r="A4845" s="83" t="s">
        <v>12513</v>
      </c>
      <c r="B4845" s="84" t="s">
        <v>20216</v>
      </c>
      <c r="C4845" s="7">
        <v>343</v>
      </c>
      <c r="D4845" s="7">
        <v>5</v>
      </c>
      <c r="E4845" s="1">
        <v>1557.49</v>
      </c>
      <c r="F4845" s="1">
        <v>401.31</v>
      </c>
      <c r="G4845" s="1">
        <v>441.56</v>
      </c>
      <c r="H4845" s="1">
        <v>165.96</v>
      </c>
      <c r="I4845" s="6">
        <v>1008.83</v>
      </c>
      <c r="J4845" s="86"/>
      <c r="K4845" s="86"/>
      <c r="L4845" s="85"/>
      <c r="M4845" s="85"/>
      <c r="N4845" s="85"/>
      <c r="O4845" s="85"/>
      <c r="P4845" s="85"/>
      <c r="Q4845" s="1">
        <f t="shared" si="75"/>
        <v>1008.83</v>
      </c>
    </row>
    <row r="4846" spans="1:17" x14ac:dyDescent="0.25">
      <c r="A4846" s="83" t="s">
        <v>12514</v>
      </c>
      <c r="B4846" s="84" t="s">
        <v>20217</v>
      </c>
      <c r="C4846" s="7">
        <v>332</v>
      </c>
      <c r="D4846" s="7">
        <v>1</v>
      </c>
      <c r="E4846" s="1">
        <v>3047.13</v>
      </c>
      <c r="F4846" s="1">
        <v>388.44</v>
      </c>
      <c r="G4846" s="1">
        <v>88.31</v>
      </c>
      <c r="H4846" s="1">
        <v>324.7</v>
      </c>
      <c r="I4846" s="6">
        <v>801.45</v>
      </c>
      <c r="J4846" s="86"/>
      <c r="K4846" s="86"/>
      <c r="L4846" s="85"/>
      <c r="M4846" s="85"/>
      <c r="N4846" s="85"/>
      <c r="O4846" s="85"/>
      <c r="P4846" s="85"/>
      <c r="Q4846" s="1">
        <f t="shared" si="75"/>
        <v>801.45</v>
      </c>
    </row>
    <row r="4847" spans="1:17" x14ac:dyDescent="0.25">
      <c r="A4847" s="83" t="s">
        <v>12515</v>
      </c>
      <c r="B4847" s="84" t="s">
        <v>20218</v>
      </c>
      <c r="C4847" s="7">
        <v>74</v>
      </c>
      <c r="D4847" s="7">
        <v>1</v>
      </c>
      <c r="E4847" s="1">
        <v>37.32</v>
      </c>
      <c r="F4847" s="1">
        <v>86.58</v>
      </c>
      <c r="G4847" s="1">
        <v>88.31</v>
      </c>
      <c r="H4847" s="1">
        <v>3.98</v>
      </c>
      <c r="I4847" s="6">
        <v>178.87</v>
      </c>
      <c r="J4847" s="86"/>
      <c r="K4847" s="86"/>
      <c r="L4847" s="85"/>
      <c r="M4847" s="85"/>
      <c r="N4847" s="85"/>
      <c r="O4847" s="85"/>
      <c r="P4847" s="85"/>
      <c r="Q4847" s="1">
        <f t="shared" si="75"/>
        <v>178.87</v>
      </c>
    </row>
    <row r="4848" spans="1:17" x14ac:dyDescent="0.25">
      <c r="A4848" s="83" t="s">
        <v>12516</v>
      </c>
      <c r="B4848" s="84" t="s">
        <v>20219</v>
      </c>
      <c r="C4848" s="7">
        <v>1185</v>
      </c>
      <c r="D4848" s="7">
        <v>41</v>
      </c>
      <c r="E4848" s="1">
        <v>14965.36</v>
      </c>
      <c r="F4848" s="1">
        <v>1386.45</v>
      </c>
      <c r="G4848" s="1">
        <v>3620.81</v>
      </c>
      <c r="H4848" s="1">
        <v>1594.68</v>
      </c>
      <c r="I4848" s="6">
        <v>6601.94</v>
      </c>
      <c r="J4848" s="86"/>
      <c r="K4848" s="86"/>
      <c r="L4848" s="85"/>
      <c r="M4848" s="85"/>
      <c r="N4848" s="85"/>
      <c r="O4848" s="85"/>
      <c r="P4848" s="85"/>
      <c r="Q4848" s="1">
        <f t="shared" si="75"/>
        <v>6601.94</v>
      </c>
    </row>
    <row r="4849" spans="1:17" x14ac:dyDescent="0.25">
      <c r="A4849" s="83" t="s">
        <v>12517</v>
      </c>
      <c r="B4849" s="84" t="s">
        <v>20220</v>
      </c>
      <c r="C4849" s="7">
        <v>160</v>
      </c>
      <c r="D4849" s="7">
        <v>2</v>
      </c>
      <c r="E4849" s="1">
        <v>578.16999999999996</v>
      </c>
      <c r="F4849" s="1">
        <v>187.2</v>
      </c>
      <c r="G4849" s="1">
        <v>176.62</v>
      </c>
      <c r="H4849" s="1">
        <v>61.61</v>
      </c>
      <c r="I4849" s="6">
        <v>425.43</v>
      </c>
      <c r="J4849" s="86"/>
      <c r="K4849" s="86"/>
      <c r="L4849" s="85"/>
      <c r="M4849" s="85"/>
      <c r="N4849" s="85"/>
      <c r="O4849" s="85"/>
      <c r="P4849" s="85"/>
      <c r="Q4849" s="1">
        <f t="shared" si="75"/>
        <v>425.43</v>
      </c>
    </row>
    <row r="4850" spans="1:17" x14ac:dyDescent="0.25">
      <c r="A4850" s="83" t="s">
        <v>12518</v>
      </c>
      <c r="B4850" s="84" t="s">
        <v>20221</v>
      </c>
      <c r="C4850" s="7">
        <v>194</v>
      </c>
      <c r="D4850" s="7">
        <v>2</v>
      </c>
      <c r="E4850" s="1">
        <v>518.26</v>
      </c>
      <c r="F4850" s="1">
        <v>226.98</v>
      </c>
      <c r="G4850" s="1">
        <v>176.62</v>
      </c>
      <c r="H4850" s="1">
        <v>55.22</v>
      </c>
      <c r="I4850" s="6">
        <v>458.82</v>
      </c>
      <c r="J4850" s="86"/>
      <c r="K4850" s="86"/>
      <c r="L4850" s="85"/>
      <c r="M4850" s="85"/>
      <c r="N4850" s="85"/>
      <c r="O4850" s="85"/>
      <c r="P4850" s="85"/>
      <c r="Q4850" s="1">
        <f t="shared" si="75"/>
        <v>458.82</v>
      </c>
    </row>
    <row r="4851" spans="1:17" x14ac:dyDescent="0.25">
      <c r="A4851" s="83" t="s">
        <v>12519</v>
      </c>
      <c r="B4851" s="84" t="s">
        <v>20222</v>
      </c>
      <c r="C4851" s="7">
        <v>316</v>
      </c>
      <c r="D4851" s="7">
        <v>2</v>
      </c>
      <c r="E4851" s="1">
        <v>259.18</v>
      </c>
      <c r="F4851" s="1">
        <v>369.72</v>
      </c>
      <c r="G4851" s="1">
        <v>176.62</v>
      </c>
      <c r="H4851" s="1">
        <v>27.62</v>
      </c>
      <c r="I4851" s="6">
        <v>573.96</v>
      </c>
      <c r="J4851" s="86"/>
      <c r="K4851" s="86"/>
      <c r="L4851" s="85"/>
      <c r="M4851" s="85"/>
      <c r="N4851" s="85"/>
      <c r="O4851" s="85"/>
      <c r="P4851" s="85"/>
      <c r="Q4851" s="1">
        <f t="shared" si="75"/>
        <v>573.96</v>
      </c>
    </row>
    <row r="4852" spans="1:17" x14ac:dyDescent="0.25">
      <c r="A4852" s="83" t="s">
        <v>12520</v>
      </c>
      <c r="B4852" s="84" t="s">
        <v>20223</v>
      </c>
      <c r="C4852" s="7">
        <v>5599</v>
      </c>
      <c r="D4852" s="7">
        <v>46</v>
      </c>
      <c r="E4852" s="1">
        <v>9271.32</v>
      </c>
      <c r="F4852" s="1">
        <v>6550.81</v>
      </c>
      <c r="G4852" s="1">
        <v>4062.37</v>
      </c>
      <c r="H4852" s="1">
        <v>987.93</v>
      </c>
      <c r="I4852" s="6">
        <v>11601.11</v>
      </c>
      <c r="J4852" s="86"/>
      <c r="K4852" s="86"/>
      <c r="L4852" s="85"/>
      <c r="M4852" s="85"/>
      <c r="N4852" s="85"/>
      <c r="O4852" s="85"/>
      <c r="P4852" s="85"/>
      <c r="Q4852" s="1">
        <f t="shared" si="75"/>
        <v>11601.11</v>
      </c>
    </row>
    <row r="4853" spans="1:17" x14ac:dyDescent="0.25">
      <c r="A4853" s="83" t="s">
        <v>12521</v>
      </c>
      <c r="B4853" s="84" t="s">
        <v>20224</v>
      </c>
      <c r="C4853" s="7">
        <v>31914</v>
      </c>
      <c r="D4853" s="7">
        <v>967</v>
      </c>
      <c r="E4853" s="1">
        <v>655944.28</v>
      </c>
      <c r="F4853" s="1">
        <v>37339.269999999997</v>
      </c>
      <c r="G4853" s="1">
        <v>85398.01</v>
      </c>
      <c r="H4853" s="1">
        <v>69896.02</v>
      </c>
      <c r="I4853" s="6">
        <v>192633.3</v>
      </c>
      <c r="J4853" s="86"/>
      <c r="K4853" s="86"/>
      <c r="L4853" s="85"/>
      <c r="M4853" s="85"/>
      <c r="N4853" s="85"/>
      <c r="O4853" s="85"/>
      <c r="P4853" s="85"/>
      <c r="Q4853" s="1">
        <f t="shared" si="75"/>
        <v>192633.3</v>
      </c>
    </row>
    <row r="4854" spans="1:17" x14ac:dyDescent="0.25">
      <c r="A4854" s="83" t="s">
        <v>12522</v>
      </c>
      <c r="B4854" s="84" t="s">
        <v>20225</v>
      </c>
      <c r="C4854" s="7">
        <v>12972</v>
      </c>
      <c r="D4854" s="7">
        <v>347</v>
      </c>
      <c r="E4854" s="1">
        <v>180590.1</v>
      </c>
      <c r="F4854" s="1">
        <v>15177.19</v>
      </c>
      <c r="G4854" s="1">
        <v>30644.38</v>
      </c>
      <c r="H4854" s="1">
        <v>19243.3</v>
      </c>
      <c r="I4854" s="6">
        <v>65064.87</v>
      </c>
      <c r="J4854" s="86"/>
      <c r="K4854" s="86"/>
      <c r="L4854" s="85"/>
      <c r="M4854" s="85"/>
      <c r="N4854" s="85"/>
      <c r="O4854" s="85"/>
      <c r="P4854" s="85"/>
      <c r="Q4854" s="1">
        <f t="shared" si="75"/>
        <v>65064.87</v>
      </c>
    </row>
    <row r="4855" spans="1:17" x14ac:dyDescent="0.25">
      <c r="A4855" s="83" t="s">
        <v>12523</v>
      </c>
      <c r="B4855" s="84" t="s">
        <v>20226</v>
      </c>
      <c r="C4855" s="7">
        <v>64645</v>
      </c>
      <c r="D4855" s="7">
        <v>990</v>
      </c>
      <c r="E4855" s="1">
        <v>463575.75</v>
      </c>
      <c r="F4855" s="1">
        <v>75634.42</v>
      </c>
      <c r="G4855" s="1">
        <v>87429.19</v>
      </c>
      <c r="H4855" s="1">
        <v>49397.64</v>
      </c>
      <c r="I4855" s="6">
        <v>212461.25</v>
      </c>
      <c r="J4855" s="86"/>
      <c r="K4855" s="86"/>
      <c r="L4855" s="85"/>
      <c r="M4855" s="85"/>
      <c r="N4855" s="85"/>
      <c r="O4855" s="85"/>
      <c r="P4855" s="85"/>
      <c r="Q4855" s="1">
        <f t="shared" si="75"/>
        <v>212461.25</v>
      </c>
    </row>
    <row r="4856" spans="1:17" x14ac:dyDescent="0.25">
      <c r="A4856" s="83" t="s">
        <v>12524</v>
      </c>
      <c r="B4856" s="84" t="s">
        <v>20227</v>
      </c>
      <c r="C4856" s="7">
        <v>1049</v>
      </c>
      <c r="D4856" s="7">
        <v>10</v>
      </c>
      <c r="E4856" s="1">
        <v>2233.14</v>
      </c>
      <c r="F4856" s="1">
        <v>1227.33</v>
      </c>
      <c r="G4856" s="1">
        <v>883.12</v>
      </c>
      <c r="H4856" s="1">
        <v>237.96</v>
      </c>
      <c r="I4856" s="6">
        <v>2348.41</v>
      </c>
      <c r="J4856" s="86"/>
      <c r="K4856" s="86"/>
      <c r="L4856" s="85"/>
      <c r="M4856" s="85"/>
      <c r="N4856" s="85"/>
      <c r="O4856" s="85"/>
      <c r="P4856" s="85"/>
      <c r="Q4856" s="1">
        <f t="shared" si="75"/>
        <v>2348.41</v>
      </c>
    </row>
    <row r="4857" spans="1:17" x14ac:dyDescent="0.25">
      <c r="A4857" s="83" t="s">
        <v>12525</v>
      </c>
      <c r="B4857" s="84" t="s">
        <v>20228</v>
      </c>
      <c r="C4857" s="7">
        <v>38334</v>
      </c>
      <c r="D4857" s="7">
        <v>308</v>
      </c>
      <c r="E4857" s="1">
        <v>98188.83</v>
      </c>
      <c r="F4857" s="1">
        <v>44850.65</v>
      </c>
      <c r="G4857" s="1">
        <v>27200.19</v>
      </c>
      <c r="H4857" s="1">
        <v>10462.790000000001</v>
      </c>
      <c r="I4857" s="6">
        <v>82513.63</v>
      </c>
      <c r="J4857" s="86"/>
      <c r="K4857" s="86"/>
      <c r="L4857" s="85"/>
      <c r="M4857" s="85"/>
      <c r="N4857" s="85"/>
      <c r="O4857" s="85"/>
      <c r="P4857" s="85"/>
      <c r="Q4857" s="1">
        <f t="shared" si="75"/>
        <v>82513.63</v>
      </c>
    </row>
    <row r="4858" spans="1:17" x14ac:dyDescent="0.25">
      <c r="A4858" s="83" t="s">
        <v>12526</v>
      </c>
      <c r="B4858" s="84" t="s">
        <v>20229</v>
      </c>
      <c r="C4858" s="7">
        <v>773</v>
      </c>
      <c r="D4858" s="7">
        <v>8</v>
      </c>
      <c r="E4858" s="1">
        <v>1512.72</v>
      </c>
      <c r="F4858" s="1">
        <v>904.41</v>
      </c>
      <c r="G4858" s="1">
        <v>706.5</v>
      </c>
      <c r="H4858" s="1">
        <v>161.19</v>
      </c>
      <c r="I4858" s="6">
        <v>1772.1</v>
      </c>
      <c r="J4858" s="86"/>
      <c r="K4858" s="86"/>
      <c r="L4858" s="85"/>
      <c r="M4858" s="85"/>
      <c r="N4858" s="85"/>
      <c r="O4858" s="85"/>
      <c r="P4858" s="85"/>
      <c r="Q4858" s="1">
        <f t="shared" si="75"/>
        <v>1772.1</v>
      </c>
    </row>
    <row r="4859" spans="1:17" x14ac:dyDescent="0.25">
      <c r="A4859" s="83" t="s">
        <v>12527</v>
      </c>
      <c r="B4859" s="84" t="s">
        <v>20230</v>
      </c>
      <c r="C4859" s="7">
        <v>7438</v>
      </c>
      <c r="D4859" s="7">
        <v>36</v>
      </c>
      <c r="E4859" s="1">
        <v>16708.3</v>
      </c>
      <c r="F4859" s="1">
        <v>8702.43</v>
      </c>
      <c r="G4859" s="1">
        <v>3179.24</v>
      </c>
      <c r="H4859" s="1">
        <v>1780.4</v>
      </c>
      <c r="I4859" s="6">
        <v>13662.07</v>
      </c>
      <c r="J4859" s="86"/>
      <c r="K4859" s="86"/>
      <c r="L4859" s="85"/>
      <c r="M4859" s="85"/>
      <c r="N4859" s="85"/>
      <c r="O4859" s="85"/>
      <c r="P4859" s="85"/>
      <c r="Q4859" s="1">
        <f t="shared" si="75"/>
        <v>13662.07</v>
      </c>
    </row>
    <row r="4860" spans="1:17" x14ac:dyDescent="0.25">
      <c r="A4860" s="83" t="s">
        <v>12528</v>
      </c>
      <c r="B4860" s="84" t="s">
        <v>20231</v>
      </c>
      <c r="C4860" s="7">
        <v>24370</v>
      </c>
      <c r="D4860" s="7">
        <v>188</v>
      </c>
      <c r="E4860" s="1">
        <v>61614.74</v>
      </c>
      <c r="F4860" s="1">
        <v>28512.82</v>
      </c>
      <c r="G4860" s="1">
        <v>16602.71</v>
      </c>
      <c r="H4860" s="1">
        <v>6565.54</v>
      </c>
      <c r="I4860" s="6">
        <v>51681.07</v>
      </c>
      <c r="J4860" s="86"/>
      <c r="K4860" s="86"/>
      <c r="L4860" s="85"/>
      <c r="M4860" s="85"/>
      <c r="N4860" s="85"/>
      <c r="O4860" s="85"/>
      <c r="P4860" s="85"/>
      <c r="Q4860" s="1">
        <f t="shared" si="75"/>
        <v>51681.07</v>
      </c>
    </row>
    <row r="4861" spans="1:17" x14ac:dyDescent="0.25">
      <c r="A4861" s="83" t="s">
        <v>12529</v>
      </c>
      <c r="B4861" s="84" t="s">
        <v>20232</v>
      </c>
      <c r="C4861" s="7">
        <v>5263</v>
      </c>
      <c r="D4861" s="7">
        <v>39</v>
      </c>
      <c r="E4861" s="1">
        <v>6919.33</v>
      </c>
      <c r="F4861" s="1">
        <v>6157.69</v>
      </c>
      <c r="G4861" s="1">
        <v>3444.18</v>
      </c>
      <c r="H4861" s="1">
        <v>737.31</v>
      </c>
      <c r="I4861" s="6">
        <v>10339.18</v>
      </c>
      <c r="J4861" s="86"/>
      <c r="K4861" s="86"/>
      <c r="L4861" s="85"/>
      <c r="M4861" s="85"/>
      <c r="N4861" s="85"/>
      <c r="O4861" s="85"/>
      <c r="P4861" s="85"/>
      <c r="Q4861" s="1">
        <f t="shared" si="75"/>
        <v>10339.18</v>
      </c>
    </row>
    <row r="4862" spans="1:17" x14ac:dyDescent="0.25">
      <c r="A4862" s="83" t="s">
        <v>12530</v>
      </c>
      <c r="B4862" s="84" t="s">
        <v>20233</v>
      </c>
      <c r="C4862" s="7">
        <v>31694</v>
      </c>
      <c r="D4862" s="7">
        <v>341</v>
      </c>
      <c r="E4862" s="1">
        <v>187538.19</v>
      </c>
      <c r="F4862" s="1">
        <v>37081.870000000003</v>
      </c>
      <c r="G4862" s="1">
        <v>30114.5</v>
      </c>
      <c r="H4862" s="1">
        <v>19983.66</v>
      </c>
      <c r="I4862" s="6">
        <v>87180.03</v>
      </c>
      <c r="J4862" s="86"/>
      <c r="K4862" s="86"/>
      <c r="L4862" s="85"/>
      <c r="M4862" s="85"/>
      <c r="N4862" s="85"/>
      <c r="O4862" s="85"/>
      <c r="P4862" s="85"/>
      <c r="Q4862" s="1">
        <f t="shared" si="75"/>
        <v>87180.03</v>
      </c>
    </row>
    <row r="4863" spans="1:17" x14ac:dyDescent="0.25">
      <c r="A4863" s="83" t="s">
        <v>12531</v>
      </c>
      <c r="B4863" s="84" t="s">
        <v>20234</v>
      </c>
      <c r="C4863" s="7">
        <v>20487</v>
      </c>
      <c r="D4863" s="7">
        <v>769</v>
      </c>
      <c r="E4863" s="1">
        <v>404944.92</v>
      </c>
      <c r="F4863" s="1">
        <v>23969.72</v>
      </c>
      <c r="G4863" s="1">
        <v>67912.179999999993</v>
      </c>
      <c r="H4863" s="1">
        <v>43150.06</v>
      </c>
      <c r="I4863" s="6">
        <v>135031.96</v>
      </c>
      <c r="J4863" s="86"/>
      <c r="K4863" s="86"/>
      <c r="L4863" s="85"/>
      <c r="M4863" s="85"/>
      <c r="N4863" s="85"/>
      <c r="O4863" s="85"/>
      <c r="P4863" s="85"/>
      <c r="Q4863" s="1">
        <f t="shared" si="75"/>
        <v>135031.96</v>
      </c>
    </row>
    <row r="4864" spans="1:17" x14ac:dyDescent="0.25">
      <c r="A4864" s="83" t="s">
        <v>12532</v>
      </c>
      <c r="B4864" s="84" t="s">
        <v>17675</v>
      </c>
      <c r="C4864" s="7">
        <v>7746</v>
      </c>
      <c r="D4864" s="7">
        <v>51</v>
      </c>
      <c r="E4864" s="1">
        <v>12719.1</v>
      </c>
      <c r="F4864" s="1">
        <v>9062.7900000000009</v>
      </c>
      <c r="G4864" s="1">
        <v>4503.93</v>
      </c>
      <c r="H4864" s="1">
        <v>1355.32</v>
      </c>
      <c r="I4864" s="6">
        <v>14922.04</v>
      </c>
      <c r="J4864" s="86"/>
      <c r="K4864" s="86"/>
      <c r="L4864" s="85"/>
      <c r="M4864" s="85"/>
      <c r="N4864" s="85"/>
      <c r="O4864" s="85"/>
      <c r="P4864" s="85"/>
      <c r="Q4864" s="1">
        <f t="shared" si="75"/>
        <v>14922.04</v>
      </c>
    </row>
    <row r="4865" spans="1:17" x14ac:dyDescent="0.25">
      <c r="A4865" s="83" t="s">
        <v>12533</v>
      </c>
      <c r="B4865" s="84" t="s">
        <v>20235</v>
      </c>
      <c r="C4865" s="7">
        <v>27234</v>
      </c>
      <c r="D4865" s="7">
        <v>497</v>
      </c>
      <c r="E4865" s="1">
        <v>263654.02</v>
      </c>
      <c r="F4865" s="1">
        <v>31863.69</v>
      </c>
      <c r="G4865" s="1">
        <v>43891.22</v>
      </c>
      <c r="H4865" s="1">
        <v>28094.41</v>
      </c>
      <c r="I4865" s="6">
        <v>103849.32</v>
      </c>
      <c r="J4865" s="86"/>
      <c r="K4865" s="86"/>
      <c r="L4865" s="85"/>
      <c r="M4865" s="85"/>
      <c r="N4865" s="85"/>
      <c r="O4865" s="85"/>
      <c r="P4865" s="85"/>
      <c r="Q4865" s="1">
        <f t="shared" si="75"/>
        <v>103849.32</v>
      </c>
    </row>
    <row r="4866" spans="1:17" x14ac:dyDescent="0.25">
      <c r="A4866" s="83" t="s">
        <v>12534</v>
      </c>
      <c r="B4866" s="84" t="s">
        <v>20236</v>
      </c>
      <c r="C4866" s="7">
        <v>21349</v>
      </c>
      <c r="D4866" s="7">
        <v>526</v>
      </c>
      <c r="E4866" s="1">
        <v>431876.35</v>
      </c>
      <c r="F4866" s="1">
        <v>24978.26</v>
      </c>
      <c r="G4866" s="1">
        <v>46452.28</v>
      </c>
      <c r="H4866" s="1">
        <v>46019.82</v>
      </c>
      <c r="I4866" s="6">
        <v>117450.36</v>
      </c>
      <c r="J4866" s="86"/>
      <c r="K4866" s="86"/>
      <c r="L4866" s="85"/>
      <c r="M4866" s="85"/>
      <c r="N4866" s="85"/>
      <c r="O4866" s="85"/>
      <c r="P4866" s="85"/>
      <c r="Q4866" s="1">
        <f t="shared" si="75"/>
        <v>117450.36</v>
      </c>
    </row>
    <row r="4867" spans="1:17" x14ac:dyDescent="0.25">
      <c r="A4867" s="83" t="s">
        <v>12535</v>
      </c>
      <c r="B4867" s="84" t="s">
        <v>20237</v>
      </c>
      <c r="C4867" s="7">
        <v>381223</v>
      </c>
      <c r="D4867" s="7">
        <v>6028</v>
      </c>
      <c r="E4867" s="1">
        <v>3825412.83</v>
      </c>
      <c r="F4867" s="1">
        <v>446029.59</v>
      </c>
      <c r="G4867" s="1">
        <v>532346.65</v>
      </c>
      <c r="H4867" s="1">
        <v>407627.79</v>
      </c>
      <c r="I4867" s="6">
        <v>1386004.03</v>
      </c>
      <c r="J4867" s="86"/>
      <c r="K4867" s="86"/>
      <c r="L4867" s="85"/>
      <c r="M4867" s="85"/>
      <c r="N4867" s="85"/>
      <c r="O4867" s="85"/>
      <c r="P4867" s="85"/>
      <c r="Q4867" s="1">
        <f t="shared" si="75"/>
        <v>1386004.03</v>
      </c>
    </row>
    <row r="4868" spans="1:17" x14ac:dyDescent="0.25">
      <c r="A4868" s="83" t="s">
        <v>12536</v>
      </c>
      <c r="B4868" s="84" t="s">
        <v>20238</v>
      </c>
      <c r="C4868" s="7">
        <v>41808</v>
      </c>
      <c r="D4868" s="7">
        <v>864</v>
      </c>
      <c r="E4868" s="1">
        <v>368990.77</v>
      </c>
      <c r="F4868" s="1">
        <v>48915.22</v>
      </c>
      <c r="G4868" s="1">
        <v>76301.84</v>
      </c>
      <c r="H4868" s="1">
        <v>39318.86</v>
      </c>
      <c r="I4868" s="6">
        <v>164535.92000000001</v>
      </c>
      <c r="J4868" s="86"/>
      <c r="K4868" s="86"/>
      <c r="L4868" s="85"/>
      <c r="M4868" s="85"/>
      <c r="N4868" s="85"/>
      <c r="O4868" s="85"/>
      <c r="P4868" s="85"/>
      <c r="Q4868" s="1">
        <f t="shared" si="75"/>
        <v>164535.92000000001</v>
      </c>
    </row>
    <row r="4869" spans="1:17" x14ac:dyDescent="0.25">
      <c r="A4869" s="83" t="s">
        <v>12537</v>
      </c>
      <c r="B4869" s="84" t="s">
        <v>20239</v>
      </c>
      <c r="C4869" s="7">
        <v>19099</v>
      </c>
      <c r="D4869" s="7">
        <v>366</v>
      </c>
      <c r="E4869" s="1">
        <v>153113.28</v>
      </c>
      <c r="F4869" s="1">
        <v>22345.759999999998</v>
      </c>
      <c r="G4869" s="1">
        <v>32322.31</v>
      </c>
      <c r="H4869" s="1">
        <v>16315.42</v>
      </c>
      <c r="I4869" s="6">
        <v>70983.490000000005</v>
      </c>
      <c r="J4869" s="86"/>
      <c r="K4869" s="86"/>
      <c r="L4869" s="85"/>
      <c r="M4869" s="85"/>
      <c r="N4869" s="85"/>
      <c r="O4869" s="85"/>
      <c r="P4869" s="85"/>
      <c r="Q4869" s="1">
        <f t="shared" si="75"/>
        <v>70983.490000000005</v>
      </c>
    </row>
    <row r="4870" spans="1:17" x14ac:dyDescent="0.25">
      <c r="A4870" s="83" t="s">
        <v>12538</v>
      </c>
      <c r="B4870" s="84" t="s">
        <v>20240</v>
      </c>
      <c r="C4870" s="7">
        <v>53397</v>
      </c>
      <c r="D4870" s="7">
        <v>1635</v>
      </c>
      <c r="E4870" s="1">
        <v>1794569.66</v>
      </c>
      <c r="F4870" s="1">
        <v>62474.3</v>
      </c>
      <c r="G4870" s="1">
        <v>144390.64000000001</v>
      </c>
      <c r="H4870" s="1">
        <v>191225.5</v>
      </c>
      <c r="I4870" s="6">
        <v>398090.44</v>
      </c>
      <c r="J4870" s="86"/>
      <c r="K4870" s="86"/>
      <c r="L4870" s="85"/>
      <c r="M4870" s="85"/>
      <c r="N4870" s="85"/>
      <c r="O4870" s="85"/>
      <c r="P4870" s="85"/>
      <c r="Q4870" s="1">
        <f t="shared" si="75"/>
        <v>398090.44</v>
      </c>
    </row>
    <row r="4871" spans="1:17" x14ac:dyDescent="0.25">
      <c r="A4871" s="83" t="s">
        <v>12539</v>
      </c>
      <c r="B4871" s="84" t="s">
        <v>20241</v>
      </c>
      <c r="C4871" s="7">
        <v>7508</v>
      </c>
      <c r="D4871" s="7">
        <v>61</v>
      </c>
      <c r="E4871" s="1">
        <v>16765.349999999999</v>
      </c>
      <c r="F4871" s="1">
        <v>8784.34</v>
      </c>
      <c r="G4871" s="1">
        <v>5387.05</v>
      </c>
      <c r="H4871" s="1">
        <v>1786.48</v>
      </c>
      <c r="I4871" s="6">
        <v>15957.87</v>
      </c>
      <c r="J4871" s="86"/>
      <c r="K4871" s="86"/>
      <c r="L4871" s="85"/>
      <c r="M4871" s="85"/>
      <c r="N4871" s="85"/>
      <c r="O4871" s="85"/>
      <c r="P4871" s="85"/>
      <c r="Q4871" s="1">
        <f t="shared" si="75"/>
        <v>15957.87</v>
      </c>
    </row>
    <row r="4872" spans="1:17" x14ac:dyDescent="0.25">
      <c r="A4872" s="83" t="s">
        <v>12540</v>
      </c>
      <c r="B4872" s="84" t="s">
        <v>20242</v>
      </c>
      <c r="C4872" s="7">
        <v>18394</v>
      </c>
      <c r="D4872" s="7">
        <v>109</v>
      </c>
      <c r="E4872" s="1">
        <v>27193.25</v>
      </c>
      <c r="F4872" s="1">
        <v>21520.92</v>
      </c>
      <c r="G4872" s="1">
        <v>9626.0400000000009</v>
      </c>
      <c r="H4872" s="1">
        <v>2897.66</v>
      </c>
      <c r="I4872" s="6">
        <v>34044.620000000003</v>
      </c>
      <c r="J4872" s="86"/>
      <c r="K4872" s="86"/>
      <c r="L4872" s="85"/>
      <c r="M4872" s="85"/>
      <c r="N4872" s="85"/>
      <c r="O4872" s="85"/>
      <c r="P4872" s="85"/>
      <c r="Q4872" s="1">
        <f t="shared" si="75"/>
        <v>34044.620000000003</v>
      </c>
    </row>
    <row r="4873" spans="1:17" x14ac:dyDescent="0.25">
      <c r="A4873" s="83" t="s">
        <v>12541</v>
      </c>
      <c r="B4873" s="84" t="s">
        <v>20243</v>
      </c>
      <c r="C4873" s="7">
        <v>74602</v>
      </c>
      <c r="D4873" s="7">
        <v>570</v>
      </c>
      <c r="E4873" s="1">
        <v>228901.28</v>
      </c>
      <c r="F4873" s="1">
        <v>87284.08</v>
      </c>
      <c r="G4873" s="1">
        <v>50338.02</v>
      </c>
      <c r="H4873" s="1">
        <v>24391.23</v>
      </c>
      <c r="I4873" s="6">
        <v>162013.32999999999</v>
      </c>
      <c r="J4873" s="86"/>
      <c r="K4873" s="86"/>
      <c r="L4873" s="85"/>
      <c r="M4873" s="85"/>
      <c r="N4873" s="85"/>
      <c r="O4873" s="85"/>
      <c r="P4873" s="85"/>
      <c r="Q4873" s="1">
        <f t="shared" si="75"/>
        <v>162013.32999999999</v>
      </c>
    </row>
    <row r="4874" spans="1:17" ht="26.4" x14ac:dyDescent="0.25">
      <c r="A4874" s="83" t="s">
        <v>12542</v>
      </c>
      <c r="B4874" s="84" t="s">
        <v>20244</v>
      </c>
      <c r="C4874" s="7">
        <v>13897</v>
      </c>
      <c r="D4874" s="7">
        <v>129</v>
      </c>
      <c r="E4874" s="1">
        <v>36031.31</v>
      </c>
      <c r="F4874" s="1">
        <v>16259.44</v>
      </c>
      <c r="G4874" s="1">
        <v>11392.29</v>
      </c>
      <c r="H4874" s="1">
        <v>3839.42</v>
      </c>
      <c r="I4874" s="6">
        <v>31491.15</v>
      </c>
      <c r="J4874" s="86"/>
      <c r="K4874" s="86"/>
      <c r="L4874" s="85"/>
      <c r="M4874" s="85"/>
      <c r="N4874" s="85"/>
      <c r="O4874" s="85"/>
      <c r="P4874" s="85"/>
      <c r="Q4874" s="1">
        <f t="shared" si="75"/>
        <v>31491.15</v>
      </c>
    </row>
    <row r="4875" spans="1:17" x14ac:dyDescent="0.25">
      <c r="A4875" s="83" t="s">
        <v>12543</v>
      </c>
      <c r="B4875" s="84" t="s">
        <v>20245</v>
      </c>
      <c r="C4875" s="7">
        <v>22703</v>
      </c>
      <c r="D4875" s="7">
        <v>331</v>
      </c>
      <c r="E4875" s="1">
        <v>217211.72</v>
      </c>
      <c r="F4875" s="1">
        <v>26562.43</v>
      </c>
      <c r="G4875" s="1">
        <v>29231.38</v>
      </c>
      <c r="H4875" s="1">
        <v>23145.62</v>
      </c>
      <c r="I4875" s="6">
        <v>78939.429999999993</v>
      </c>
      <c r="J4875" s="86"/>
      <c r="K4875" s="86"/>
      <c r="L4875" s="85"/>
      <c r="M4875" s="85"/>
      <c r="N4875" s="85"/>
      <c r="O4875" s="85"/>
      <c r="P4875" s="85"/>
      <c r="Q4875" s="1">
        <f t="shared" si="75"/>
        <v>78939.429999999993</v>
      </c>
    </row>
    <row r="4876" spans="1:17" x14ac:dyDescent="0.25">
      <c r="A4876" s="83" t="s">
        <v>12544</v>
      </c>
      <c r="B4876" s="84" t="s">
        <v>20246</v>
      </c>
      <c r="C4876" s="7">
        <v>1883</v>
      </c>
      <c r="D4876" s="7">
        <v>31</v>
      </c>
      <c r="E4876" s="1">
        <v>8487.76</v>
      </c>
      <c r="F4876" s="1">
        <v>2203.1</v>
      </c>
      <c r="G4876" s="1">
        <v>2737.68</v>
      </c>
      <c r="H4876" s="1">
        <v>904.44</v>
      </c>
      <c r="I4876" s="6">
        <v>5845.22</v>
      </c>
      <c r="J4876" s="86"/>
      <c r="K4876" s="86"/>
      <c r="L4876" s="85"/>
      <c r="M4876" s="85"/>
      <c r="N4876" s="85"/>
      <c r="O4876" s="85"/>
      <c r="P4876" s="85"/>
      <c r="Q4876" s="1">
        <f t="shared" si="75"/>
        <v>5845.22</v>
      </c>
    </row>
    <row r="4877" spans="1:17" x14ac:dyDescent="0.25">
      <c r="A4877" s="83" t="s">
        <v>12545</v>
      </c>
      <c r="B4877" s="84" t="s">
        <v>20247</v>
      </c>
      <c r="C4877" s="7">
        <v>102791</v>
      </c>
      <c r="D4877" s="7">
        <v>1617</v>
      </c>
      <c r="E4877" s="1">
        <v>1086725.08</v>
      </c>
      <c r="F4877" s="1">
        <v>120265.11</v>
      </c>
      <c r="G4877" s="1">
        <v>142801.01999999999</v>
      </c>
      <c r="H4877" s="1">
        <v>115799.1</v>
      </c>
      <c r="I4877" s="6">
        <v>378865.23</v>
      </c>
      <c r="J4877" s="86"/>
      <c r="K4877" s="86"/>
      <c r="L4877" s="85"/>
      <c r="M4877" s="85"/>
      <c r="N4877" s="85"/>
      <c r="O4877" s="85"/>
      <c r="P4877" s="85"/>
      <c r="Q4877" s="1">
        <f t="shared" si="75"/>
        <v>378865.23</v>
      </c>
    </row>
    <row r="4878" spans="1:17" x14ac:dyDescent="0.25">
      <c r="A4878" s="83" t="s">
        <v>12546</v>
      </c>
      <c r="B4878" s="84" t="s">
        <v>20248</v>
      </c>
      <c r="C4878" s="7">
        <v>12522</v>
      </c>
      <c r="D4878" s="7">
        <v>71</v>
      </c>
      <c r="E4878" s="1">
        <v>32016.37</v>
      </c>
      <c r="F4878" s="1">
        <v>14650.7</v>
      </c>
      <c r="G4878" s="1">
        <v>6270.18</v>
      </c>
      <c r="H4878" s="1">
        <v>3411.59</v>
      </c>
      <c r="I4878" s="6">
        <v>24332.47</v>
      </c>
      <c r="J4878" s="86"/>
      <c r="K4878" s="86"/>
      <c r="L4878" s="85"/>
      <c r="M4878" s="85"/>
      <c r="N4878" s="85"/>
      <c r="O4878" s="85"/>
      <c r="P4878" s="85"/>
      <c r="Q4878" s="1">
        <f t="shared" ref="Q4878:Q4941" si="76">I4878+P4878</f>
        <v>24332.47</v>
      </c>
    </row>
    <row r="4879" spans="1:17" x14ac:dyDescent="0.25">
      <c r="A4879" s="83" t="s">
        <v>12547</v>
      </c>
      <c r="B4879" s="84" t="s">
        <v>20249</v>
      </c>
      <c r="C4879" s="7">
        <v>20628</v>
      </c>
      <c r="D4879" s="7">
        <v>657</v>
      </c>
      <c r="E4879" s="1">
        <v>362182.45</v>
      </c>
      <c r="F4879" s="1">
        <v>24134.69</v>
      </c>
      <c r="G4879" s="1">
        <v>58021.19</v>
      </c>
      <c r="H4879" s="1">
        <v>38593.379999999997</v>
      </c>
      <c r="I4879" s="6">
        <v>120749.26</v>
      </c>
      <c r="J4879" s="86"/>
      <c r="K4879" s="86"/>
      <c r="L4879" s="85"/>
      <c r="M4879" s="85"/>
      <c r="N4879" s="85"/>
      <c r="O4879" s="85"/>
      <c r="P4879" s="85"/>
      <c r="Q4879" s="1">
        <f t="shared" si="76"/>
        <v>120749.26</v>
      </c>
    </row>
    <row r="4880" spans="1:17" x14ac:dyDescent="0.25">
      <c r="A4880" s="83" t="s">
        <v>12548</v>
      </c>
      <c r="B4880" s="84" t="s">
        <v>20250</v>
      </c>
      <c r="C4880" s="7">
        <v>6434</v>
      </c>
      <c r="D4880" s="7">
        <v>63</v>
      </c>
      <c r="E4880" s="1">
        <v>17892.439999999999</v>
      </c>
      <c r="F4880" s="1">
        <v>7527.76</v>
      </c>
      <c r="G4880" s="1">
        <v>5563.67</v>
      </c>
      <c r="H4880" s="1">
        <v>1906.58</v>
      </c>
      <c r="I4880" s="6">
        <v>14998.01</v>
      </c>
      <c r="J4880" s="86"/>
      <c r="K4880" s="86"/>
      <c r="L4880" s="85"/>
      <c r="M4880" s="85"/>
      <c r="N4880" s="85"/>
      <c r="O4880" s="85"/>
      <c r="P4880" s="85"/>
      <c r="Q4880" s="1">
        <f t="shared" si="76"/>
        <v>14998.01</v>
      </c>
    </row>
    <row r="4881" spans="1:17" x14ac:dyDescent="0.25">
      <c r="A4881" s="83" t="s">
        <v>12549</v>
      </c>
      <c r="B4881" s="84" t="s">
        <v>20251</v>
      </c>
      <c r="C4881" s="7">
        <v>15596</v>
      </c>
      <c r="D4881" s="7">
        <v>212</v>
      </c>
      <c r="E4881" s="1">
        <v>65254.1</v>
      </c>
      <c r="F4881" s="1">
        <v>18247.259999999998</v>
      </c>
      <c r="G4881" s="1">
        <v>18722.21</v>
      </c>
      <c r="H4881" s="1">
        <v>6953.34</v>
      </c>
      <c r="I4881" s="6">
        <v>43922.81</v>
      </c>
      <c r="J4881" s="86"/>
      <c r="K4881" s="86"/>
      <c r="L4881" s="85"/>
      <c r="M4881" s="85"/>
      <c r="N4881" s="85"/>
      <c r="O4881" s="85"/>
      <c r="P4881" s="85"/>
      <c r="Q4881" s="1">
        <f t="shared" si="76"/>
        <v>43922.81</v>
      </c>
    </row>
    <row r="4882" spans="1:17" x14ac:dyDescent="0.25">
      <c r="A4882" s="83" t="s">
        <v>12550</v>
      </c>
      <c r="B4882" s="84" t="s">
        <v>20252</v>
      </c>
      <c r="C4882" s="7">
        <v>9377</v>
      </c>
      <c r="D4882" s="7">
        <v>66</v>
      </c>
      <c r="E4882" s="1">
        <v>27736.51</v>
      </c>
      <c r="F4882" s="1">
        <v>10971.06</v>
      </c>
      <c r="G4882" s="1">
        <v>5828.62</v>
      </c>
      <c r="H4882" s="1">
        <v>2955.54</v>
      </c>
      <c r="I4882" s="6">
        <v>19755.22</v>
      </c>
      <c r="J4882" s="86"/>
      <c r="K4882" s="86"/>
      <c r="L4882" s="85"/>
      <c r="M4882" s="85"/>
      <c r="N4882" s="85"/>
      <c r="O4882" s="85"/>
      <c r="P4882" s="85"/>
      <c r="Q4882" s="1">
        <f t="shared" si="76"/>
        <v>19755.22</v>
      </c>
    </row>
    <row r="4883" spans="1:17" x14ac:dyDescent="0.25">
      <c r="A4883" s="83" t="s">
        <v>12551</v>
      </c>
      <c r="B4883" s="84" t="s">
        <v>20253</v>
      </c>
      <c r="C4883" s="7">
        <v>3727</v>
      </c>
      <c r="D4883" s="7">
        <v>23</v>
      </c>
      <c r="E4883" s="1">
        <v>3803</v>
      </c>
      <c r="F4883" s="1">
        <v>4360.58</v>
      </c>
      <c r="G4883" s="1">
        <v>2031.18</v>
      </c>
      <c r="H4883" s="1">
        <v>405.24</v>
      </c>
      <c r="I4883" s="6">
        <v>6797</v>
      </c>
      <c r="J4883" s="86"/>
      <c r="K4883" s="86"/>
      <c r="L4883" s="85"/>
      <c r="M4883" s="85"/>
      <c r="N4883" s="85"/>
      <c r="O4883" s="85"/>
      <c r="P4883" s="85"/>
      <c r="Q4883" s="1">
        <f t="shared" si="76"/>
        <v>6797</v>
      </c>
    </row>
    <row r="4884" spans="1:17" x14ac:dyDescent="0.25">
      <c r="A4884" s="83" t="s">
        <v>12552</v>
      </c>
      <c r="B4884" s="84" t="s">
        <v>20254</v>
      </c>
      <c r="C4884" s="7">
        <v>7569</v>
      </c>
      <c r="D4884" s="7">
        <v>72</v>
      </c>
      <c r="E4884" s="1">
        <v>15661.52</v>
      </c>
      <c r="F4884" s="1">
        <v>8855.7000000000007</v>
      </c>
      <c r="G4884" s="1">
        <v>6358.49</v>
      </c>
      <c r="H4884" s="1">
        <v>1668.86</v>
      </c>
      <c r="I4884" s="6">
        <v>16883.05</v>
      </c>
      <c r="J4884" s="86"/>
      <c r="K4884" s="86"/>
      <c r="L4884" s="85"/>
      <c r="M4884" s="85"/>
      <c r="N4884" s="85"/>
      <c r="O4884" s="85"/>
      <c r="P4884" s="85"/>
      <c r="Q4884" s="1">
        <f t="shared" si="76"/>
        <v>16883.05</v>
      </c>
    </row>
    <row r="4885" spans="1:17" x14ac:dyDescent="0.25">
      <c r="A4885" s="83" t="s">
        <v>12553</v>
      </c>
      <c r="B4885" s="84" t="s">
        <v>20255</v>
      </c>
      <c r="C4885" s="7">
        <v>17040</v>
      </c>
      <c r="D4885" s="7">
        <v>506</v>
      </c>
      <c r="E4885" s="1">
        <v>291614.59999999998</v>
      </c>
      <c r="F4885" s="1">
        <v>19936.740000000002</v>
      </c>
      <c r="G4885" s="1">
        <v>44686.03</v>
      </c>
      <c r="H4885" s="1">
        <v>31073.82</v>
      </c>
      <c r="I4885" s="6">
        <v>95696.59</v>
      </c>
      <c r="J4885" s="86"/>
      <c r="K4885" s="86"/>
      <c r="L4885" s="85"/>
      <c r="M4885" s="85"/>
      <c r="N4885" s="85"/>
      <c r="O4885" s="85"/>
      <c r="P4885" s="85"/>
      <c r="Q4885" s="1">
        <f t="shared" si="76"/>
        <v>95696.59</v>
      </c>
    </row>
    <row r="4886" spans="1:17" x14ac:dyDescent="0.25">
      <c r="A4886" s="83" t="s">
        <v>12554</v>
      </c>
      <c r="B4886" s="84" t="s">
        <v>20256</v>
      </c>
      <c r="C4886" s="7">
        <v>2576</v>
      </c>
      <c r="D4886" s="7">
        <v>56</v>
      </c>
      <c r="E4886" s="1">
        <v>26009.17</v>
      </c>
      <c r="F4886" s="1">
        <v>3013.91</v>
      </c>
      <c r="G4886" s="1">
        <v>4945.49</v>
      </c>
      <c r="H4886" s="1">
        <v>2771.48</v>
      </c>
      <c r="I4886" s="6">
        <v>10730.88</v>
      </c>
      <c r="J4886" s="86"/>
      <c r="K4886" s="86"/>
      <c r="L4886" s="85"/>
      <c r="M4886" s="85"/>
      <c r="N4886" s="85"/>
      <c r="O4886" s="85"/>
      <c r="P4886" s="85"/>
      <c r="Q4886" s="1">
        <f t="shared" si="76"/>
        <v>10730.88</v>
      </c>
    </row>
    <row r="4887" spans="1:17" x14ac:dyDescent="0.25">
      <c r="A4887" s="83" t="s">
        <v>12555</v>
      </c>
      <c r="B4887" s="84" t="s">
        <v>20257</v>
      </c>
      <c r="C4887" s="7">
        <v>3623</v>
      </c>
      <c r="D4887" s="7">
        <v>78</v>
      </c>
      <c r="E4887" s="1">
        <v>19078.009999999998</v>
      </c>
      <c r="F4887" s="1">
        <v>4238.8999999999996</v>
      </c>
      <c r="G4887" s="1">
        <v>6888.36</v>
      </c>
      <c r="H4887" s="1">
        <v>2032.91</v>
      </c>
      <c r="I4887" s="6">
        <v>13160.17</v>
      </c>
      <c r="J4887" s="86"/>
      <c r="K4887" s="86"/>
      <c r="L4887" s="85"/>
      <c r="M4887" s="85"/>
      <c r="N4887" s="85"/>
      <c r="O4887" s="85"/>
      <c r="P4887" s="85"/>
      <c r="Q4887" s="1">
        <f t="shared" si="76"/>
        <v>13160.17</v>
      </c>
    </row>
    <row r="4888" spans="1:17" x14ac:dyDescent="0.25">
      <c r="A4888" s="83" t="s">
        <v>12556</v>
      </c>
      <c r="B4888" s="84" t="s">
        <v>20258</v>
      </c>
      <c r="C4888" s="7">
        <v>12129</v>
      </c>
      <c r="D4888" s="7">
        <v>105</v>
      </c>
      <c r="E4888" s="1">
        <v>49509.66</v>
      </c>
      <c r="F4888" s="1">
        <v>14190.89</v>
      </c>
      <c r="G4888" s="1">
        <v>9272.7900000000009</v>
      </c>
      <c r="H4888" s="1">
        <v>5275.64</v>
      </c>
      <c r="I4888" s="6">
        <v>28739.32</v>
      </c>
      <c r="J4888" s="86"/>
      <c r="K4888" s="86"/>
      <c r="L4888" s="85"/>
      <c r="M4888" s="85"/>
      <c r="N4888" s="85"/>
      <c r="O4888" s="85"/>
      <c r="P4888" s="85"/>
      <c r="Q4888" s="1">
        <f t="shared" si="76"/>
        <v>28739.32</v>
      </c>
    </row>
    <row r="4889" spans="1:17" x14ac:dyDescent="0.25">
      <c r="A4889" s="83" t="s">
        <v>12557</v>
      </c>
      <c r="B4889" s="84" t="s">
        <v>20259</v>
      </c>
      <c r="C4889" s="7">
        <v>11950</v>
      </c>
      <c r="D4889" s="7">
        <v>125</v>
      </c>
      <c r="E4889" s="1">
        <v>46217.89</v>
      </c>
      <c r="F4889" s="1">
        <v>13981.46</v>
      </c>
      <c r="G4889" s="1">
        <v>11039.04</v>
      </c>
      <c r="H4889" s="1">
        <v>4924.88</v>
      </c>
      <c r="I4889" s="6">
        <v>29945.38</v>
      </c>
      <c r="J4889" s="86"/>
      <c r="K4889" s="86"/>
      <c r="L4889" s="85"/>
      <c r="M4889" s="85"/>
      <c r="N4889" s="85"/>
      <c r="O4889" s="85"/>
      <c r="P4889" s="85"/>
      <c r="Q4889" s="1">
        <f t="shared" si="76"/>
        <v>29945.38</v>
      </c>
    </row>
    <row r="4890" spans="1:17" x14ac:dyDescent="0.25">
      <c r="A4890" s="83" t="s">
        <v>12558</v>
      </c>
      <c r="B4890" s="84" t="s">
        <v>20260</v>
      </c>
      <c r="C4890" s="7">
        <v>9775</v>
      </c>
      <c r="D4890" s="7">
        <v>170</v>
      </c>
      <c r="E4890" s="1">
        <v>157171.99</v>
      </c>
      <c r="F4890" s="1">
        <v>11436.72</v>
      </c>
      <c r="G4890" s="1">
        <v>15013.1</v>
      </c>
      <c r="H4890" s="1">
        <v>16747.91</v>
      </c>
      <c r="I4890" s="6">
        <v>43197.73</v>
      </c>
      <c r="J4890" s="86"/>
      <c r="K4890" s="86"/>
      <c r="L4890" s="85"/>
      <c r="M4890" s="85"/>
      <c r="N4890" s="85"/>
      <c r="O4890" s="85"/>
      <c r="P4890" s="85"/>
      <c r="Q4890" s="1">
        <f t="shared" si="76"/>
        <v>43197.73</v>
      </c>
    </row>
    <row r="4891" spans="1:17" x14ac:dyDescent="0.25">
      <c r="A4891" s="83" t="s">
        <v>12559</v>
      </c>
      <c r="B4891" s="84" t="s">
        <v>20261</v>
      </c>
      <c r="C4891" s="7">
        <v>13721</v>
      </c>
      <c r="D4891" s="7">
        <v>231</v>
      </c>
      <c r="E4891" s="1">
        <v>98293.7</v>
      </c>
      <c r="F4891" s="1">
        <v>16053.52</v>
      </c>
      <c r="G4891" s="1">
        <v>20400.14</v>
      </c>
      <c r="H4891" s="1">
        <v>10473.969999999999</v>
      </c>
      <c r="I4891" s="6">
        <v>46927.63</v>
      </c>
      <c r="J4891" s="86"/>
      <c r="K4891" s="86"/>
      <c r="L4891" s="85"/>
      <c r="M4891" s="85"/>
      <c r="N4891" s="85"/>
      <c r="O4891" s="85"/>
      <c r="P4891" s="85"/>
      <c r="Q4891" s="1">
        <f t="shared" si="76"/>
        <v>46927.63</v>
      </c>
    </row>
    <row r="4892" spans="1:17" x14ac:dyDescent="0.25">
      <c r="A4892" s="83" t="s">
        <v>12560</v>
      </c>
      <c r="B4892" s="84" t="s">
        <v>20262</v>
      </c>
      <c r="C4892" s="7">
        <v>1778</v>
      </c>
      <c r="D4892" s="7">
        <v>25</v>
      </c>
      <c r="E4892" s="1">
        <v>23150.05</v>
      </c>
      <c r="F4892" s="1">
        <v>2080.2600000000002</v>
      </c>
      <c r="G4892" s="1">
        <v>2207.81</v>
      </c>
      <c r="H4892" s="1">
        <v>2466.8200000000002</v>
      </c>
      <c r="I4892" s="6">
        <v>6754.89</v>
      </c>
      <c r="J4892" s="86"/>
      <c r="K4892" s="86"/>
      <c r="L4892" s="85"/>
      <c r="M4892" s="85"/>
      <c r="N4892" s="85"/>
      <c r="O4892" s="85"/>
      <c r="P4892" s="85"/>
      <c r="Q4892" s="1">
        <f t="shared" si="76"/>
        <v>6754.89</v>
      </c>
    </row>
    <row r="4893" spans="1:17" x14ac:dyDescent="0.25">
      <c r="A4893" s="83" t="s">
        <v>12561</v>
      </c>
      <c r="B4893" s="84" t="s">
        <v>20263</v>
      </c>
      <c r="C4893" s="7">
        <v>26582</v>
      </c>
      <c r="D4893" s="7">
        <v>176</v>
      </c>
      <c r="E4893" s="1">
        <v>58544.62</v>
      </c>
      <c r="F4893" s="1">
        <v>31100.85</v>
      </c>
      <c r="G4893" s="1">
        <v>15542.97</v>
      </c>
      <c r="H4893" s="1">
        <v>6238.39</v>
      </c>
      <c r="I4893" s="6">
        <v>52882.21</v>
      </c>
      <c r="J4893" s="86"/>
      <c r="K4893" s="86"/>
      <c r="L4893" s="85"/>
      <c r="M4893" s="85"/>
      <c r="N4893" s="85"/>
      <c r="O4893" s="85"/>
      <c r="P4893" s="85"/>
      <c r="Q4893" s="1">
        <f t="shared" si="76"/>
        <v>52882.21</v>
      </c>
    </row>
    <row r="4894" spans="1:17" x14ac:dyDescent="0.25">
      <c r="A4894" s="83" t="s">
        <v>12562</v>
      </c>
      <c r="B4894" s="84" t="s">
        <v>20264</v>
      </c>
      <c r="C4894" s="7">
        <v>5122</v>
      </c>
      <c r="D4894" s="7">
        <v>76</v>
      </c>
      <c r="E4894" s="1">
        <v>56037.64</v>
      </c>
      <c r="F4894" s="1">
        <v>5992.72</v>
      </c>
      <c r="G4894" s="1">
        <v>6711.74</v>
      </c>
      <c r="H4894" s="1">
        <v>5971.25</v>
      </c>
      <c r="I4894" s="6">
        <v>18675.71</v>
      </c>
      <c r="J4894" s="86"/>
      <c r="K4894" s="86"/>
      <c r="L4894" s="85"/>
      <c r="M4894" s="85"/>
      <c r="N4894" s="85"/>
      <c r="O4894" s="85"/>
      <c r="P4894" s="85"/>
      <c r="Q4894" s="1">
        <f t="shared" si="76"/>
        <v>18675.71</v>
      </c>
    </row>
    <row r="4895" spans="1:17" x14ac:dyDescent="0.25">
      <c r="A4895" s="83" t="s">
        <v>12563</v>
      </c>
      <c r="B4895" s="84" t="s">
        <v>20265</v>
      </c>
      <c r="C4895" s="7">
        <v>3331</v>
      </c>
      <c r="D4895" s="7">
        <v>50</v>
      </c>
      <c r="E4895" s="1">
        <v>23313.13</v>
      </c>
      <c r="F4895" s="1">
        <v>3897.26</v>
      </c>
      <c r="G4895" s="1">
        <v>4415.62</v>
      </c>
      <c r="H4895" s="1">
        <v>2484.1999999999998</v>
      </c>
      <c r="I4895" s="6">
        <v>10797.08</v>
      </c>
      <c r="J4895" s="86"/>
      <c r="K4895" s="86"/>
      <c r="L4895" s="85"/>
      <c r="M4895" s="85"/>
      <c r="N4895" s="85"/>
      <c r="O4895" s="85"/>
      <c r="P4895" s="85"/>
      <c r="Q4895" s="1">
        <f t="shared" si="76"/>
        <v>10797.08</v>
      </c>
    </row>
    <row r="4896" spans="1:17" x14ac:dyDescent="0.25">
      <c r="A4896" s="83" t="s">
        <v>12564</v>
      </c>
      <c r="B4896" s="84" t="s">
        <v>20266</v>
      </c>
      <c r="C4896" s="7">
        <v>2368</v>
      </c>
      <c r="D4896" s="7">
        <v>33</v>
      </c>
      <c r="E4896" s="1">
        <v>51372.52</v>
      </c>
      <c r="F4896" s="1">
        <v>2770.55</v>
      </c>
      <c r="G4896" s="1">
        <v>2914.3</v>
      </c>
      <c r="H4896" s="1">
        <v>5474.14</v>
      </c>
      <c r="I4896" s="6">
        <v>11158.99</v>
      </c>
      <c r="J4896" s="86"/>
      <c r="K4896" s="86"/>
      <c r="L4896" s="85"/>
      <c r="M4896" s="85"/>
      <c r="N4896" s="85"/>
      <c r="O4896" s="85"/>
      <c r="P4896" s="85"/>
      <c r="Q4896" s="1">
        <f t="shared" si="76"/>
        <v>11158.99</v>
      </c>
    </row>
    <row r="4897" spans="1:17" x14ac:dyDescent="0.25">
      <c r="A4897" s="83" t="s">
        <v>12565</v>
      </c>
      <c r="B4897" s="84" t="s">
        <v>20267</v>
      </c>
      <c r="C4897" s="7">
        <v>1994</v>
      </c>
      <c r="D4897" s="7">
        <v>23</v>
      </c>
      <c r="E4897" s="1">
        <v>17929.310000000001</v>
      </c>
      <c r="F4897" s="1">
        <v>2332.98</v>
      </c>
      <c r="G4897" s="1">
        <v>2031.18</v>
      </c>
      <c r="H4897" s="1">
        <v>1910.51</v>
      </c>
      <c r="I4897" s="6">
        <v>6274.67</v>
      </c>
      <c r="J4897" s="86"/>
      <c r="K4897" s="86"/>
      <c r="L4897" s="85"/>
      <c r="M4897" s="85"/>
      <c r="N4897" s="85"/>
      <c r="O4897" s="85"/>
      <c r="P4897" s="85"/>
      <c r="Q4897" s="1">
        <f t="shared" si="76"/>
        <v>6274.67</v>
      </c>
    </row>
    <row r="4898" spans="1:17" x14ac:dyDescent="0.25">
      <c r="A4898" s="83" t="s">
        <v>12566</v>
      </c>
      <c r="B4898" s="84" t="s">
        <v>20268</v>
      </c>
      <c r="C4898" s="7">
        <v>4665</v>
      </c>
      <c r="D4898" s="7">
        <v>46</v>
      </c>
      <c r="E4898" s="1">
        <v>25190.95</v>
      </c>
      <c r="F4898" s="1">
        <v>5458.03</v>
      </c>
      <c r="G4898" s="1">
        <v>4062.37</v>
      </c>
      <c r="H4898" s="1">
        <v>2684.3</v>
      </c>
      <c r="I4898" s="6">
        <v>12204.7</v>
      </c>
      <c r="J4898" s="86"/>
      <c r="K4898" s="86"/>
      <c r="L4898" s="85"/>
      <c r="M4898" s="85"/>
      <c r="N4898" s="85"/>
      <c r="O4898" s="85"/>
      <c r="P4898" s="85"/>
      <c r="Q4898" s="1">
        <f t="shared" si="76"/>
        <v>12204.7</v>
      </c>
    </row>
    <row r="4899" spans="1:17" x14ac:dyDescent="0.25">
      <c r="A4899" s="83" t="s">
        <v>12567</v>
      </c>
      <c r="B4899" s="84" t="s">
        <v>20269</v>
      </c>
      <c r="C4899" s="7">
        <v>1073</v>
      </c>
      <c r="D4899" s="7">
        <v>16</v>
      </c>
      <c r="E4899" s="1">
        <v>4739</v>
      </c>
      <c r="F4899" s="1">
        <v>1255.4100000000001</v>
      </c>
      <c r="G4899" s="1">
        <v>1413</v>
      </c>
      <c r="H4899" s="1">
        <v>504.98</v>
      </c>
      <c r="I4899" s="6">
        <v>3173.39</v>
      </c>
      <c r="J4899" s="86"/>
      <c r="K4899" s="86"/>
      <c r="L4899" s="85"/>
      <c r="M4899" s="85"/>
      <c r="N4899" s="85"/>
      <c r="O4899" s="85"/>
      <c r="P4899" s="85"/>
      <c r="Q4899" s="1">
        <f t="shared" si="76"/>
        <v>3173.39</v>
      </c>
    </row>
    <row r="4900" spans="1:17" x14ac:dyDescent="0.25">
      <c r="A4900" s="83" t="s">
        <v>12568</v>
      </c>
      <c r="B4900" s="84" t="s">
        <v>20270</v>
      </c>
      <c r="C4900" s="7">
        <v>20351</v>
      </c>
      <c r="D4900" s="7">
        <v>226</v>
      </c>
      <c r="E4900" s="1">
        <v>103068.07</v>
      </c>
      <c r="F4900" s="1">
        <v>23810.6</v>
      </c>
      <c r="G4900" s="1">
        <v>19958.580000000002</v>
      </c>
      <c r="H4900" s="1">
        <v>10982.71</v>
      </c>
      <c r="I4900" s="6">
        <v>54751.89</v>
      </c>
      <c r="J4900" s="86"/>
      <c r="K4900" s="86"/>
      <c r="L4900" s="85"/>
      <c r="M4900" s="85"/>
      <c r="N4900" s="85"/>
      <c r="O4900" s="85"/>
      <c r="P4900" s="85"/>
      <c r="Q4900" s="1">
        <f t="shared" si="76"/>
        <v>54751.89</v>
      </c>
    </row>
    <row r="4901" spans="1:17" x14ac:dyDescent="0.25">
      <c r="A4901" s="83" t="s">
        <v>12569</v>
      </c>
      <c r="B4901" s="84" t="s">
        <v>20271</v>
      </c>
      <c r="C4901" s="7">
        <v>3308</v>
      </c>
      <c r="D4901" s="7">
        <v>42</v>
      </c>
      <c r="E4901" s="1">
        <v>73313.14</v>
      </c>
      <c r="F4901" s="1">
        <v>3870.35</v>
      </c>
      <c r="G4901" s="1">
        <v>3709.12</v>
      </c>
      <c r="H4901" s="1">
        <v>7812.09</v>
      </c>
      <c r="I4901" s="6">
        <v>15391.56</v>
      </c>
      <c r="J4901" s="86"/>
      <c r="K4901" s="86"/>
      <c r="L4901" s="85"/>
      <c r="M4901" s="85"/>
      <c r="N4901" s="85"/>
      <c r="O4901" s="85"/>
      <c r="P4901" s="85"/>
      <c r="Q4901" s="1">
        <f t="shared" si="76"/>
        <v>15391.56</v>
      </c>
    </row>
    <row r="4902" spans="1:17" x14ac:dyDescent="0.25">
      <c r="A4902" s="83" t="s">
        <v>12570</v>
      </c>
      <c r="B4902" s="84" t="s">
        <v>20272</v>
      </c>
      <c r="C4902" s="7">
        <v>1598</v>
      </c>
      <c r="D4902" s="7">
        <v>9</v>
      </c>
      <c r="E4902" s="1">
        <v>8663.24</v>
      </c>
      <c r="F4902" s="1">
        <v>1869.66</v>
      </c>
      <c r="G4902" s="1">
        <v>794.81</v>
      </c>
      <c r="H4902" s="1">
        <v>923.14</v>
      </c>
      <c r="I4902" s="6">
        <v>3587.61</v>
      </c>
      <c r="J4902" s="86"/>
      <c r="K4902" s="86"/>
      <c r="L4902" s="85"/>
      <c r="M4902" s="85"/>
      <c r="N4902" s="85"/>
      <c r="O4902" s="85"/>
      <c r="P4902" s="85"/>
      <c r="Q4902" s="1">
        <f t="shared" si="76"/>
        <v>3587.61</v>
      </c>
    </row>
    <row r="4903" spans="1:17" x14ac:dyDescent="0.25">
      <c r="A4903" s="83" t="s">
        <v>12571</v>
      </c>
      <c r="B4903" s="84" t="s">
        <v>20273</v>
      </c>
      <c r="C4903" s="7">
        <v>2304</v>
      </c>
      <c r="D4903" s="7">
        <v>34</v>
      </c>
      <c r="E4903" s="1">
        <v>34845.06</v>
      </c>
      <c r="F4903" s="1">
        <v>2695.67</v>
      </c>
      <c r="G4903" s="1">
        <v>3002.62</v>
      </c>
      <c r="H4903" s="1">
        <v>3713.02</v>
      </c>
      <c r="I4903" s="6">
        <v>9411.31</v>
      </c>
      <c r="J4903" s="86"/>
      <c r="K4903" s="86"/>
      <c r="L4903" s="85"/>
      <c r="M4903" s="85"/>
      <c r="N4903" s="85"/>
      <c r="O4903" s="85"/>
      <c r="P4903" s="85"/>
      <c r="Q4903" s="1">
        <f t="shared" si="76"/>
        <v>9411.31</v>
      </c>
    </row>
    <row r="4904" spans="1:17" x14ac:dyDescent="0.25">
      <c r="A4904" s="83" t="s">
        <v>12572</v>
      </c>
      <c r="B4904" s="84" t="s">
        <v>20274</v>
      </c>
      <c r="C4904" s="7">
        <v>14702</v>
      </c>
      <c r="D4904" s="7">
        <v>148</v>
      </c>
      <c r="E4904" s="1">
        <v>70401.039999999994</v>
      </c>
      <c r="F4904" s="1">
        <v>17201.29</v>
      </c>
      <c r="G4904" s="1">
        <v>13070.22</v>
      </c>
      <c r="H4904" s="1">
        <v>7501.78</v>
      </c>
      <c r="I4904" s="6">
        <v>37773.29</v>
      </c>
      <c r="J4904" s="86"/>
      <c r="K4904" s="86"/>
      <c r="L4904" s="85"/>
      <c r="M4904" s="85"/>
      <c r="N4904" s="85"/>
      <c r="O4904" s="85"/>
      <c r="P4904" s="85"/>
      <c r="Q4904" s="1">
        <f t="shared" si="76"/>
        <v>37773.29</v>
      </c>
    </row>
    <row r="4905" spans="1:17" x14ac:dyDescent="0.25">
      <c r="A4905" s="83" t="s">
        <v>12573</v>
      </c>
      <c r="B4905" s="84" t="s">
        <v>20275</v>
      </c>
      <c r="C4905" s="7">
        <v>10518</v>
      </c>
      <c r="D4905" s="7">
        <v>152</v>
      </c>
      <c r="E4905" s="1">
        <v>146829.01999999999</v>
      </c>
      <c r="F4905" s="1">
        <v>12306.02</v>
      </c>
      <c r="G4905" s="1">
        <v>13423.47</v>
      </c>
      <c r="H4905" s="1">
        <v>15645.78</v>
      </c>
      <c r="I4905" s="6">
        <v>41375.269999999997</v>
      </c>
      <c r="J4905" s="86"/>
      <c r="K4905" s="86"/>
      <c r="L4905" s="85"/>
      <c r="M4905" s="85"/>
      <c r="N4905" s="85"/>
      <c r="O4905" s="85"/>
      <c r="P4905" s="85"/>
      <c r="Q4905" s="1">
        <f t="shared" si="76"/>
        <v>41375.269999999997</v>
      </c>
    </row>
    <row r="4906" spans="1:17" x14ac:dyDescent="0.25">
      <c r="A4906" s="83" t="s">
        <v>12574</v>
      </c>
      <c r="B4906" s="84" t="s">
        <v>20276</v>
      </c>
      <c r="C4906" s="7">
        <v>10025</v>
      </c>
      <c r="D4906" s="7">
        <v>111</v>
      </c>
      <c r="E4906" s="1">
        <v>42271.24</v>
      </c>
      <c r="F4906" s="1">
        <v>11729.22</v>
      </c>
      <c r="G4906" s="1">
        <v>9802.66</v>
      </c>
      <c r="H4906" s="1">
        <v>4504.34</v>
      </c>
      <c r="I4906" s="6">
        <v>26036.22</v>
      </c>
      <c r="J4906" s="86"/>
      <c r="K4906" s="86"/>
      <c r="L4906" s="85"/>
      <c r="M4906" s="85"/>
      <c r="N4906" s="85"/>
      <c r="O4906" s="85"/>
      <c r="P4906" s="85"/>
      <c r="Q4906" s="1">
        <f t="shared" si="76"/>
        <v>26036.22</v>
      </c>
    </row>
    <row r="4907" spans="1:17" x14ac:dyDescent="0.25">
      <c r="A4907" s="83" t="s">
        <v>12575</v>
      </c>
      <c r="B4907" s="84" t="s">
        <v>20277</v>
      </c>
      <c r="C4907" s="7">
        <v>20207</v>
      </c>
      <c r="D4907" s="7">
        <v>299</v>
      </c>
      <c r="E4907" s="1">
        <v>230716.58</v>
      </c>
      <c r="F4907" s="1">
        <v>23642.12</v>
      </c>
      <c r="G4907" s="1">
        <v>26405.38</v>
      </c>
      <c r="H4907" s="1">
        <v>24584.66</v>
      </c>
      <c r="I4907" s="6">
        <v>74632.160000000003</v>
      </c>
      <c r="J4907" s="86"/>
      <c r="K4907" s="86"/>
      <c r="L4907" s="85"/>
      <c r="M4907" s="85"/>
      <c r="N4907" s="85"/>
      <c r="O4907" s="85"/>
      <c r="P4907" s="85"/>
      <c r="Q4907" s="1">
        <f t="shared" si="76"/>
        <v>74632.160000000003</v>
      </c>
    </row>
    <row r="4908" spans="1:17" x14ac:dyDescent="0.25">
      <c r="A4908" s="83" t="s">
        <v>12576</v>
      </c>
      <c r="B4908" s="84" t="s">
        <v>20278</v>
      </c>
      <c r="C4908" s="7">
        <v>2397</v>
      </c>
      <c r="D4908" s="7">
        <v>25</v>
      </c>
      <c r="E4908" s="1">
        <v>28994.33</v>
      </c>
      <c r="F4908" s="1">
        <v>2804.48</v>
      </c>
      <c r="G4908" s="1">
        <v>2207.81</v>
      </c>
      <c r="H4908" s="1">
        <v>3089.58</v>
      </c>
      <c r="I4908" s="6">
        <v>8101.87</v>
      </c>
      <c r="J4908" s="86"/>
      <c r="K4908" s="86"/>
      <c r="L4908" s="85"/>
      <c r="M4908" s="85"/>
      <c r="N4908" s="85"/>
      <c r="O4908" s="85"/>
      <c r="P4908" s="85"/>
      <c r="Q4908" s="1">
        <f t="shared" si="76"/>
        <v>8101.87</v>
      </c>
    </row>
    <row r="4909" spans="1:17" x14ac:dyDescent="0.25">
      <c r="A4909" s="83" t="s">
        <v>12577</v>
      </c>
      <c r="B4909" s="84" t="s">
        <v>20279</v>
      </c>
      <c r="C4909" s="7">
        <v>24242</v>
      </c>
      <c r="D4909" s="7">
        <v>219</v>
      </c>
      <c r="E4909" s="1">
        <v>99462.66</v>
      </c>
      <c r="F4909" s="1">
        <v>28363.06</v>
      </c>
      <c r="G4909" s="1">
        <v>19340.400000000001</v>
      </c>
      <c r="H4909" s="1">
        <v>10598.53</v>
      </c>
      <c r="I4909" s="6">
        <v>58301.99</v>
      </c>
      <c r="J4909" s="86"/>
      <c r="K4909" s="86"/>
      <c r="L4909" s="85"/>
      <c r="M4909" s="85"/>
      <c r="N4909" s="85"/>
      <c r="O4909" s="85"/>
      <c r="P4909" s="85"/>
      <c r="Q4909" s="1">
        <f t="shared" si="76"/>
        <v>58301.99</v>
      </c>
    </row>
    <row r="4910" spans="1:17" x14ac:dyDescent="0.25">
      <c r="A4910" s="83" t="s">
        <v>12578</v>
      </c>
      <c r="B4910" s="84" t="s">
        <v>20280</v>
      </c>
      <c r="C4910" s="7">
        <v>5322</v>
      </c>
      <c r="D4910" s="7">
        <v>58</v>
      </c>
      <c r="E4910" s="1">
        <v>34540.44</v>
      </c>
      <c r="F4910" s="1">
        <v>6226.72</v>
      </c>
      <c r="G4910" s="1">
        <v>5122.1099999999997</v>
      </c>
      <c r="H4910" s="1">
        <v>3680.55</v>
      </c>
      <c r="I4910" s="6">
        <v>15029.38</v>
      </c>
      <c r="J4910" s="86"/>
      <c r="K4910" s="86"/>
      <c r="L4910" s="85"/>
      <c r="M4910" s="85"/>
      <c r="N4910" s="85"/>
      <c r="O4910" s="85"/>
      <c r="P4910" s="85"/>
      <c r="Q4910" s="1">
        <f t="shared" si="76"/>
        <v>15029.38</v>
      </c>
    </row>
    <row r="4911" spans="1:17" x14ac:dyDescent="0.25">
      <c r="A4911" s="83" t="s">
        <v>12579</v>
      </c>
      <c r="B4911" s="84" t="s">
        <v>20281</v>
      </c>
      <c r="C4911" s="7">
        <v>4754</v>
      </c>
      <c r="D4911" s="7">
        <v>95</v>
      </c>
      <c r="E4911" s="1">
        <v>51424.57</v>
      </c>
      <c r="F4911" s="1">
        <v>5562.16</v>
      </c>
      <c r="G4911" s="1">
        <v>8389.67</v>
      </c>
      <c r="H4911" s="1">
        <v>5479.69</v>
      </c>
      <c r="I4911" s="6">
        <v>19431.52</v>
      </c>
      <c r="J4911" s="86"/>
      <c r="K4911" s="86"/>
      <c r="L4911" s="85"/>
      <c r="M4911" s="85"/>
      <c r="N4911" s="85"/>
      <c r="O4911" s="85"/>
      <c r="P4911" s="85"/>
      <c r="Q4911" s="1">
        <f t="shared" si="76"/>
        <v>19431.52</v>
      </c>
    </row>
    <row r="4912" spans="1:17" x14ac:dyDescent="0.25">
      <c r="A4912" s="83" t="s">
        <v>12580</v>
      </c>
      <c r="B4912" s="84" t="s">
        <v>20282</v>
      </c>
      <c r="C4912" s="7">
        <v>19452</v>
      </c>
      <c r="D4912" s="7">
        <v>138</v>
      </c>
      <c r="E4912" s="1">
        <v>60102.09</v>
      </c>
      <c r="F4912" s="1">
        <v>22758.78</v>
      </c>
      <c r="G4912" s="1">
        <v>12187.1</v>
      </c>
      <c r="H4912" s="1">
        <v>6404.35</v>
      </c>
      <c r="I4912" s="6">
        <v>41350.230000000003</v>
      </c>
      <c r="J4912" s="86"/>
      <c r="K4912" s="86"/>
      <c r="L4912" s="85"/>
      <c r="M4912" s="85"/>
      <c r="N4912" s="85"/>
      <c r="O4912" s="85"/>
      <c r="P4912" s="85"/>
      <c r="Q4912" s="1">
        <f t="shared" si="76"/>
        <v>41350.230000000003</v>
      </c>
    </row>
    <row r="4913" spans="1:17" x14ac:dyDescent="0.25">
      <c r="A4913" s="83" t="s">
        <v>12581</v>
      </c>
      <c r="B4913" s="84" t="s">
        <v>20283</v>
      </c>
      <c r="C4913" s="7">
        <v>4410</v>
      </c>
      <c r="D4913" s="7">
        <v>29</v>
      </c>
      <c r="E4913" s="1">
        <v>40022.78</v>
      </c>
      <c r="F4913" s="1">
        <v>5159.6899999999996</v>
      </c>
      <c r="G4913" s="1">
        <v>2561.06</v>
      </c>
      <c r="H4913" s="1">
        <v>4264.74</v>
      </c>
      <c r="I4913" s="6">
        <v>11985.49</v>
      </c>
      <c r="J4913" s="86"/>
      <c r="K4913" s="86"/>
      <c r="L4913" s="85"/>
      <c r="M4913" s="85"/>
      <c r="N4913" s="85"/>
      <c r="O4913" s="85"/>
      <c r="P4913" s="85"/>
      <c r="Q4913" s="1">
        <f t="shared" si="76"/>
        <v>11985.49</v>
      </c>
    </row>
    <row r="4914" spans="1:17" x14ac:dyDescent="0.25">
      <c r="A4914" s="83" t="s">
        <v>12582</v>
      </c>
      <c r="B4914" s="84" t="s">
        <v>20284</v>
      </c>
      <c r="C4914" s="7">
        <v>637</v>
      </c>
      <c r="D4914" s="7">
        <v>18</v>
      </c>
      <c r="E4914" s="1">
        <v>6112.65</v>
      </c>
      <c r="F4914" s="1">
        <v>745.29</v>
      </c>
      <c r="G4914" s="1">
        <v>1589.62</v>
      </c>
      <c r="H4914" s="1">
        <v>651.35</v>
      </c>
      <c r="I4914" s="6">
        <v>2986.26</v>
      </c>
      <c r="J4914" s="86"/>
      <c r="K4914" s="86"/>
      <c r="L4914" s="85"/>
      <c r="M4914" s="85"/>
      <c r="N4914" s="85"/>
      <c r="O4914" s="85"/>
      <c r="P4914" s="85"/>
      <c r="Q4914" s="1">
        <f t="shared" si="76"/>
        <v>2986.26</v>
      </c>
    </row>
    <row r="4915" spans="1:17" x14ac:dyDescent="0.25">
      <c r="A4915" s="83" t="s">
        <v>12583</v>
      </c>
      <c r="B4915" s="84" t="s">
        <v>20285</v>
      </c>
      <c r="C4915" s="7">
        <v>4147</v>
      </c>
      <c r="D4915" s="7">
        <v>50</v>
      </c>
      <c r="E4915" s="1">
        <v>26782.85</v>
      </c>
      <c r="F4915" s="1">
        <v>4851.9799999999996</v>
      </c>
      <c r="G4915" s="1">
        <v>4415.62</v>
      </c>
      <c r="H4915" s="1">
        <v>2853.92</v>
      </c>
      <c r="I4915" s="6">
        <v>12121.52</v>
      </c>
      <c r="J4915" s="86"/>
      <c r="K4915" s="86"/>
      <c r="L4915" s="85"/>
      <c r="M4915" s="85"/>
      <c r="N4915" s="85"/>
      <c r="O4915" s="85"/>
      <c r="P4915" s="85"/>
      <c r="Q4915" s="1">
        <f t="shared" si="76"/>
        <v>12121.52</v>
      </c>
    </row>
    <row r="4916" spans="1:17" x14ac:dyDescent="0.25">
      <c r="A4916" s="83" t="s">
        <v>12584</v>
      </c>
      <c r="B4916" s="84" t="s">
        <v>20286</v>
      </c>
      <c r="C4916" s="7">
        <v>15063</v>
      </c>
      <c r="D4916" s="7">
        <v>430</v>
      </c>
      <c r="E4916" s="1">
        <v>275538.94</v>
      </c>
      <c r="F4916" s="1">
        <v>17623.66</v>
      </c>
      <c r="G4916" s="1">
        <v>37974.300000000003</v>
      </c>
      <c r="H4916" s="1">
        <v>29360.84</v>
      </c>
      <c r="I4916" s="6">
        <v>84958.8</v>
      </c>
      <c r="J4916" s="86"/>
      <c r="K4916" s="86"/>
      <c r="L4916" s="85"/>
      <c r="M4916" s="85"/>
      <c r="N4916" s="85"/>
      <c r="O4916" s="85"/>
      <c r="P4916" s="85"/>
      <c r="Q4916" s="1">
        <f t="shared" si="76"/>
        <v>84958.8</v>
      </c>
    </row>
    <row r="4917" spans="1:17" x14ac:dyDescent="0.25">
      <c r="A4917" s="83" t="s">
        <v>12585</v>
      </c>
      <c r="B4917" s="84" t="s">
        <v>20287</v>
      </c>
      <c r="C4917" s="7">
        <v>3803</v>
      </c>
      <c r="D4917" s="7">
        <v>46</v>
      </c>
      <c r="E4917" s="1">
        <v>29955.759999999998</v>
      </c>
      <c r="F4917" s="1">
        <v>4449.5</v>
      </c>
      <c r="G4917" s="1">
        <v>4062.37</v>
      </c>
      <c r="H4917" s="1">
        <v>3192.02</v>
      </c>
      <c r="I4917" s="6">
        <v>11703.89</v>
      </c>
      <c r="J4917" s="86"/>
      <c r="K4917" s="86"/>
      <c r="L4917" s="85"/>
      <c r="M4917" s="85"/>
      <c r="N4917" s="85"/>
      <c r="O4917" s="85"/>
      <c r="P4917" s="85"/>
      <c r="Q4917" s="1">
        <f t="shared" si="76"/>
        <v>11703.89</v>
      </c>
    </row>
    <row r="4918" spans="1:17" x14ac:dyDescent="0.25">
      <c r="A4918" s="83" t="s">
        <v>12586</v>
      </c>
      <c r="B4918" s="84" t="s">
        <v>20288</v>
      </c>
      <c r="C4918" s="7">
        <v>17745</v>
      </c>
      <c r="D4918" s="7">
        <v>151</v>
      </c>
      <c r="E4918" s="1">
        <v>87246.96</v>
      </c>
      <c r="F4918" s="1">
        <v>20761.59</v>
      </c>
      <c r="G4918" s="1">
        <v>13335.16</v>
      </c>
      <c r="H4918" s="1">
        <v>9296.85</v>
      </c>
      <c r="I4918" s="6">
        <v>43393.599999999999</v>
      </c>
      <c r="J4918" s="86"/>
      <c r="K4918" s="86"/>
      <c r="L4918" s="85"/>
      <c r="M4918" s="85"/>
      <c r="N4918" s="85"/>
      <c r="O4918" s="85"/>
      <c r="P4918" s="85"/>
      <c r="Q4918" s="1">
        <f t="shared" si="76"/>
        <v>43393.599999999999</v>
      </c>
    </row>
    <row r="4919" spans="1:17" x14ac:dyDescent="0.25">
      <c r="A4919" s="83" t="s">
        <v>12587</v>
      </c>
      <c r="B4919" s="84" t="s">
        <v>20289</v>
      </c>
      <c r="C4919" s="7">
        <v>3049</v>
      </c>
      <c r="D4919" s="7">
        <v>36</v>
      </c>
      <c r="E4919" s="1">
        <v>8424.94</v>
      </c>
      <c r="F4919" s="1">
        <v>3567.32</v>
      </c>
      <c r="G4919" s="1">
        <v>3179.24</v>
      </c>
      <c r="H4919" s="1">
        <v>897.74</v>
      </c>
      <c r="I4919" s="6">
        <v>7644.3</v>
      </c>
      <c r="J4919" s="86"/>
      <c r="K4919" s="86"/>
      <c r="L4919" s="85"/>
      <c r="M4919" s="85"/>
      <c r="N4919" s="85"/>
      <c r="O4919" s="85"/>
      <c r="P4919" s="85"/>
      <c r="Q4919" s="1">
        <f t="shared" si="76"/>
        <v>7644.3</v>
      </c>
    </row>
    <row r="4920" spans="1:17" x14ac:dyDescent="0.25">
      <c r="A4920" s="83" t="s">
        <v>12588</v>
      </c>
      <c r="B4920" s="84" t="s">
        <v>20290</v>
      </c>
      <c r="C4920" s="7">
        <v>2965</v>
      </c>
      <c r="D4920" s="7">
        <v>26</v>
      </c>
      <c r="E4920" s="1">
        <v>5656.6</v>
      </c>
      <c r="F4920" s="1">
        <v>3469.04</v>
      </c>
      <c r="G4920" s="1">
        <v>2296.12</v>
      </c>
      <c r="H4920" s="1">
        <v>602.75</v>
      </c>
      <c r="I4920" s="6">
        <v>6367.91</v>
      </c>
      <c r="J4920" s="86"/>
      <c r="K4920" s="86"/>
      <c r="L4920" s="85"/>
      <c r="M4920" s="85"/>
      <c r="N4920" s="85"/>
      <c r="O4920" s="85"/>
      <c r="P4920" s="85"/>
      <c r="Q4920" s="1">
        <f t="shared" si="76"/>
        <v>6367.91</v>
      </c>
    </row>
    <row r="4921" spans="1:17" x14ac:dyDescent="0.25">
      <c r="A4921" s="83" t="s">
        <v>12589</v>
      </c>
      <c r="B4921" s="84" t="s">
        <v>20291</v>
      </c>
      <c r="C4921" s="7">
        <v>83260</v>
      </c>
      <c r="D4921" s="7">
        <v>1054</v>
      </c>
      <c r="E4921" s="1">
        <v>704510.35</v>
      </c>
      <c r="F4921" s="1">
        <v>97413.91</v>
      </c>
      <c r="G4921" s="1">
        <v>93081.18</v>
      </c>
      <c r="H4921" s="1">
        <v>75071.11</v>
      </c>
      <c r="I4921" s="6">
        <v>265566.2</v>
      </c>
      <c r="J4921" s="86"/>
      <c r="K4921" s="86"/>
      <c r="L4921" s="85"/>
      <c r="M4921" s="85"/>
      <c r="N4921" s="85"/>
      <c r="O4921" s="85"/>
      <c r="P4921" s="85"/>
      <c r="Q4921" s="1">
        <f t="shared" si="76"/>
        <v>265566.2</v>
      </c>
    </row>
    <row r="4922" spans="1:17" x14ac:dyDescent="0.25">
      <c r="A4922" s="83" t="s">
        <v>12590</v>
      </c>
      <c r="B4922" s="84" t="s">
        <v>20292</v>
      </c>
      <c r="C4922" s="7">
        <v>20100</v>
      </c>
      <c r="D4922" s="7">
        <v>613</v>
      </c>
      <c r="E4922" s="1">
        <v>779576.88</v>
      </c>
      <c r="F4922" s="1">
        <v>23516.93</v>
      </c>
      <c r="G4922" s="1">
        <v>54135.45</v>
      </c>
      <c r="H4922" s="1">
        <v>83070.039999999994</v>
      </c>
      <c r="I4922" s="6">
        <v>160722.42000000001</v>
      </c>
      <c r="J4922" s="86"/>
      <c r="K4922" s="86"/>
      <c r="L4922" s="85"/>
      <c r="M4922" s="85"/>
      <c r="N4922" s="85"/>
      <c r="O4922" s="85"/>
      <c r="P4922" s="85"/>
      <c r="Q4922" s="1">
        <f t="shared" si="76"/>
        <v>160722.42000000001</v>
      </c>
    </row>
    <row r="4923" spans="1:17" x14ac:dyDescent="0.25">
      <c r="A4923" s="83" t="s">
        <v>12591</v>
      </c>
      <c r="B4923" s="84" t="s">
        <v>20293</v>
      </c>
      <c r="C4923" s="7">
        <v>2906</v>
      </c>
      <c r="D4923" s="7">
        <v>28</v>
      </c>
      <c r="E4923" s="1">
        <v>7641.63</v>
      </c>
      <c r="F4923" s="1">
        <v>3400.01</v>
      </c>
      <c r="G4923" s="1">
        <v>2472.7399999999998</v>
      </c>
      <c r="H4923" s="1">
        <v>814.27</v>
      </c>
      <c r="I4923" s="6">
        <v>6687.02</v>
      </c>
      <c r="J4923" s="86"/>
      <c r="K4923" s="86"/>
      <c r="L4923" s="85"/>
      <c r="M4923" s="85"/>
      <c r="N4923" s="85"/>
      <c r="O4923" s="85"/>
      <c r="P4923" s="85"/>
      <c r="Q4923" s="1">
        <f t="shared" si="76"/>
        <v>6687.02</v>
      </c>
    </row>
    <row r="4924" spans="1:17" x14ac:dyDescent="0.25">
      <c r="A4924" s="83" t="s">
        <v>12592</v>
      </c>
      <c r="B4924" s="84" t="s">
        <v>20294</v>
      </c>
      <c r="C4924" s="7">
        <v>17073</v>
      </c>
      <c r="D4924" s="7">
        <v>135</v>
      </c>
      <c r="E4924" s="1">
        <v>55272.19</v>
      </c>
      <c r="F4924" s="1">
        <v>19975.349999999999</v>
      </c>
      <c r="G4924" s="1">
        <v>11922.16</v>
      </c>
      <c r="H4924" s="1">
        <v>5889.69</v>
      </c>
      <c r="I4924" s="6">
        <v>37787.199999999997</v>
      </c>
      <c r="J4924" s="86"/>
      <c r="K4924" s="86"/>
      <c r="L4924" s="85"/>
      <c r="M4924" s="85"/>
      <c r="N4924" s="85"/>
      <c r="O4924" s="85"/>
      <c r="P4924" s="85"/>
      <c r="Q4924" s="1">
        <f t="shared" si="76"/>
        <v>37787.199999999997</v>
      </c>
    </row>
    <row r="4925" spans="1:17" x14ac:dyDescent="0.25">
      <c r="A4925" s="83" t="s">
        <v>12593</v>
      </c>
      <c r="B4925" s="84" t="s">
        <v>20295</v>
      </c>
      <c r="C4925" s="7">
        <v>22940</v>
      </c>
      <c r="D4925" s="7">
        <v>196</v>
      </c>
      <c r="E4925" s="1">
        <v>110953.36</v>
      </c>
      <c r="F4925" s="1">
        <v>26839.72</v>
      </c>
      <c r="G4925" s="1">
        <v>17309.22</v>
      </c>
      <c r="H4925" s="1">
        <v>11822.95</v>
      </c>
      <c r="I4925" s="6">
        <v>55971.89</v>
      </c>
      <c r="J4925" s="86"/>
      <c r="K4925" s="86"/>
      <c r="L4925" s="85"/>
      <c r="M4925" s="85"/>
      <c r="N4925" s="85"/>
      <c r="O4925" s="85"/>
      <c r="P4925" s="85"/>
      <c r="Q4925" s="1">
        <f t="shared" si="76"/>
        <v>55971.89</v>
      </c>
    </row>
    <row r="4926" spans="1:17" x14ac:dyDescent="0.25">
      <c r="A4926" s="83" t="s">
        <v>12594</v>
      </c>
      <c r="B4926" s="84" t="s">
        <v>20296</v>
      </c>
      <c r="C4926" s="7">
        <v>5533</v>
      </c>
      <c r="D4926" s="7">
        <v>69</v>
      </c>
      <c r="E4926" s="1">
        <v>71442.45</v>
      </c>
      <c r="F4926" s="1">
        <v>6473.59</v>
      </c>
      <c r="G4926" s="1">
        <v>6093.55</v>
      </c>
      <c r="H4926" s="1">
        <v>7612.75</v>
      </c>
      <c r="I4926" s="6">
        <v>20179.89</v>
      </c>
      <c r="J4926" s="86"/>
      <c r="K4926" s="86"/>
      <c r="L4926" s="85"/>
      <c r="M4926" s="85"/>
      <c r="N4926" s="85"/>
      <c r="O4926" s="85"/>
      <c r="P4926" s="85"/>
      <c r="Q4926" s="1">
        <f t="shared" si="76"/>
        <v>20179.89</v>
      </c>
    </row>
    <row r="4927" spans="1:17" x14ac:dyDescent="0.25">
      <c r="A4927" s="83" t="s">
        <v>12595</v>
      </c>
      <c r="B4927" s="84" t="s">
        <v>20297</v>
      </c>
      <c r="C4927" s="7">
        <v>3053</v>
      </c>
      <c r="D4927" s="7">
        <v>51</v>
      </c>
      <c r="E4927" s="1">
        <v>43646.47</v>
      </c>
      <c r="F4927" s="1">
        <v>3572</v>
      </c>
      <c r="G4927" s="1">
        <v>4503.93</v>
      </c>
      <c r="H4927" s="1">
        <v>4650.87</v>
      </c>
      <c r="I4927" s="6">
        <v>12726.8</v>
      </c>
      <c r="J4927" s="86"/>
      <c r="K4927" s="86"/>
      <c r="L4927" s="85"/>
      <c r="M4927" s="85"/>
      <c r="N4927" s="85"/>
      <c r="O4927" s="85"/>
      <c r="P4927" s="85"/>
      <c r="Q4927" s="1">
        <f t="shared" si="76"/>
        <v>12726.8</v>
      </c>
    </row>
    <row r="4928" spans="1:17" x14ac:dyDescent="0.25">
      <c r="A4928" s="83" t="s">
        <v>12596</v>
      </c>
      <c r="B4928" s="84" t="s">
        <v>20298</v>
      </c>
      <c r="C4928" s="7">
        <v>29241</v>
      </c>
      <c r="D4928" s="7">
        <v>229</v>
      </c>
      <c r="E4928" s="1">
        <v>146952.51</v>
      </c>
      <c r="F4928" s="1">
        <v>34211.870000000003</v>
      </c>
      <c r="G4928" s="1">
        <v>20223.52</v>
      </c>
      <c r="H4928" s="1">
        <v>15658.94</v>
      </c>
      <c r="I4928" s="6">
        <v>70094.33</v>
      </c>
      <c r="J4928" s="86"/>
      <c r="K4928" s="86"/>
      <c r="L4928" s="85"/>
      <c r="M4928" s="85"/>
      <c r="N4928" s="85"/>
      <c r="O4928" s="85"/>
      <c r="P4928" s="85"/>
      <c r="Q4928" s="1">
        <f t="shared" si="76"/>
        <v>70094.33</v>
      </c>
    </row>
    <row r="4929" spans="1:17" x14ac:dyDescent="0.25">
      <c r="A4929" s="83" t="s">
        <v>12597</v>
      </c>
      <c r="B4929" s="84" t="s">
        <v>20299</v>
      </c>
      <c r="C4929" s="7">
        <v>5105</v>
      </c>
      <c r="D4929" s="7">
        <v>63</v>
      </c>
      <c r="E4929" s="1">
        <v>51640.7</v>
      </c>
      <c r="F4929" s="1">
        <v>5972.83</v>
      </c>
      <c r="G4929" s="1">
        <v>5563.67</v>
      </c>
      <c r="H4929" s="1">
        <v>5502.72</v>
      </c>
      <c r="I4929" s="6">
        <v>17039.22</v>
      </c>
      <c r="J4929" s="86"/>
      <c r="K4929" s="86"/>
      <c r="L4929" s="85"/>
      <c r="M4929" s="85"/>
      <c r="N4929" s="85"/>
      <c r="O4929" s="85"/>
      <c r="P4929" s="85"/>
      <c r="Q4929" s="1">
        <f t="shared" si="76"/>
        <v>17039.22</v>
      </c>
    </row>
    <row r="4930" spans="1:17" x14ac:dyDescent="0.25">
      <c r="A4930" s="83" t="s">
        <v>12598</v>
      </c>
      <c r="B4930" s="84" t="s">
        <v>20300</v>
      </c>
      <c r="C4930" s="7">
        <v>2393</v>
      </c>
      <c r="D4930" s="7">
        <v>43</v>
      </c>
      <c r="E4930" s="1">
        <v>46553.3</v>
      </c>
      <c r="F4930" s="1">
        <v>2799.8</v>
      </c>
      <c r="G4930" s="1">
        <v>3797.43</v>
      </c>
      <c r="H4930" s="1">
        <v>4960.62</v>
      </c>
      <c r="I4930" s="6">
        <v>11557.85</v>
      </c>
      <c r="J4930" s="86"/>
      <c r="K4930" s="86"/>
      <c r="L4930" s="85"/>
      <c r="M4930" s="85"/>
      <c r="N4930" s="85"/>
      <c r="O4930" s="85"/>
      <c r="P4930" s="85"/>
      <c r="Q4930" s="1">
        <f t="shared" si="76"/>
        <v>11557.85</v>
      </c>
    </row>
    <row r="4931" spans="1:17" x14ac:dyDescent="0.25">
      <c r="A4931" s="83" t="s">
        <v>12599</v>
      </c>
      <c r="B4931" s="84" t="s">
        <v>20301</v>
      </c>
      <c r="C4931" s="7">
        <v>6289</v>
      </c>
      <c r="D4931" s="7">
        <v>70</v>
      </c>
      <c r="E4931" s="1">
        <v>36364.86</v>
      </c>
      <c r="F4931" s="1">
        <v>7358.11</v>
      </c>
      <c r="G4931" s="1">
        <v>6181.86</v>
      </c>
      <c r="H4931" s="1">
        <v>3874.96</v>
      </c>
      <c r="I4931" s="6">
        <v>17414.93</v>
      </c>
      <c r="J4931" s="86"/>
      <c r="K4931" s="86"/>
      <c r="L4931" s="85"/>
      <c r="M4931" s="85"/>
      <c r="N4931" s="85"/>
      <c r="O4931" s="85"/>
      <c r="P4931" s="85"/>
      <c r="Q4931" s="1">
        <f t="shared" si="76"/>
        <v>17414.93</v>
      </c>
    </row>
    <row r="4932" spans="1:17" x14ac:dyDescent="0.25">
      <c r="A4932" s="83" t="s">
        <v>12600</v>
      </c>
      <c r="B4932" s="84" t="s">
        <v>20302</v>
      </c>
      <c r="C4932" s="7">
        <v>9173</v>
      </c>
      <c r="D4932" s="7">
        <v>76</v>
      </c>
      <c r="E4932" s="1">
        <v>70691.13</v>
      </c>
      <c r="F4932" s="1">
        <v>10732.38</v>
      </c>
      <c r="G4932" s="1">
        <v>6711.74</v>
      </c>
      <c r="H4932" s="1">
        <v>7532.7</v>
      </c>
      <c r="I4932" s="6">
        <v>24976.82</v>
      </c>
      <c r="J4932" s="86"/>
      <c r="K4932" s="86"/>
      <c r="L4932" s="85"/>
      <c r="M4932" s="85"/>
      <c r="N4932" s="85"/>
      <c r="O4932" s="85"/>
      <c r="P4932" s="85"/>
      <c r="Q4932" s="1">
        <f t="shared" si="76"/>
        <v>24976.82</v>
      </c>
    </row>
    <row r="4933" spans="1:17" x14ac:dyDescent="0.25">
      <c r="A4933" s="83" t="s">
        <v>12601</v>
      </c>
      <c r="B4933" s="84" t="s">
        <v>20303</v>
      </c>
      <c r="C4933" s="7">
        <v>9990</v>
      </c>
      <c r="D4933" s="7">
        <v>127</v>
      </c>
      <c r="E4933" s="1">
        <v>63970.85</v>
      </c>
      <c r="F4933" s="1">
        <v>11688.26</v>
      </c>
      <c r="G4933" s="1">
        <v>11215.66</v>
      </c>
      <c r="H4933" s="1">
        <v>6816.6</v>
      </c>
      <c r="I4933" s="6">
        <v>29720.52</v>
      </c>
      <c r="J4933" s="86"/>
      <c r="K4933" s="86"/>
      <c r="L4933" s="85"/>
      <c r="M4933" s="85"/>
      <c r="N4933" s="85"/>
      <c r="O4933" s="85"/>
      <c r="P4933" s="85"/>
      <c r="Q4933" s="1">
        <f t="shared" si="76"/>
        <v>29720.52</v>
      </c>
    </row>
    <row r="4934" spans="1:17" x14ac:dyDescent="0.25">
      <c r="A4934" s="83" t="s">
        <v>12602</v>
      </c>
      <c r="B4934" s="84" t="s">
        <v>20304</v>
      </c>
      <c r="C4934" s="7">
        <v>17414</v>
      </c>
      <c r="D4934" s="7">
        <v>254</v>
      </c>
      <c r="E4934" s="1">
        <v>91865.919999999998</v>
      </c>
      <c r="F4934" s="1">
        <v>20374.32</v>
      </c>
      <c r="G4934" s="1">
        <v>22431.33</v>
      </c>
      <c r="H4934" s="1">
        <v>9789.0300000000007</v>
      </c>
      <c r="I4934" s="6">
        <v>52594.68</v>
      </c>
      <c r="J4934" s="86"/>
      <c r="K4934" s="86"/>
      <c r="L4934" s="85"/>
      <c r="M4934" s="85"/>
      <c r="N4934" s="85"/>
      <c r="O4934" s="85"/>
      <c r="P4934" s="85"/>
      <c r="Q4934" s="1">
        <f t="shared" si="76"/>
        <v>52594.68</v>
      </c>
    </row>
    <row r="4935" spans="1:17" x14ac:dyDescent="0.25">
      <c r="A4935" s="83" t="s">
        <v>12603</v>
      </c>
      <c r="B4935" s="84" t="s">
        <v>20305</v>
      </c>
      <c r="C4935" s="7">
        <v>8861</v>
      </c>
      <c r="D4935" s="7">
        <v>145</v>
      </c>
      <c r="E4935" s="1">
        <v>80723.649999999994</v>
      </c>
      <c r="F4935" s="1">
        <v>10367.34</v>
      </c>
      <c r="G4935" s="1">
        <v>12805.29</v>
      </c>
      <c r="H4935" s="1">
        <v>8601.74</v>
      </c>
      <c r="I4935" s="6">
        <v>31774.37</v>
      </c>
      <c r="J4935" s="86"/>
      <c r="K4935" s="86"/>
      <c r="L4935" s="85"/>
      <c r="M4935" s="85"/>
      <c r="N4935" s="85"/>
      <c r="O4935" s="85"/>
      <c r="P4935" s="85"/>
      <c r="Q4935" s="1">
        <f t="shared" si="76"/>
        <v>31774.37</v>
      </c>
    </row>
    <row r="4936" spans="1:17" x14ac:dyDescent="0.25">
      <c r="A4936" s="83" t="s">
        <v>12604</v>
      </c>
      <c r="B4936" s="84" t="s">
        <v>20306</v>
      </c>
      <c r="C4936" s="7">
        <v>7426</v>
      </c>
      <c r="D4936" s="7">
        <v>45</v>
      </c>
      <c r="E4936" s="1">
        <v>16312.45</v>
      </c>
      <c r="F4936" s="1">
        <v>8688.39</v>
      </c>
      <c r="G4936" s="1">
        <v>3974.06</v>
      </c>
      <c r="H4936" s="1">
        <v>1738.22</v>
      </c>
      <c r="I4936" s="6">
        <v>14400.67</v>
      </c>
      <c r="J4936" s="86"/>
      <c r="K4936" s="86"/>
      <c r="L4936" s="85"/>
      <c r="M4936" s="85"/>
      <c r="N4936" s="85"/>
      <c r="O4936" s="85"/>
      <c r="P4936" s="85"/>
      <c r="Q4936" s="1">
        <f t="shared" si="76"/>
        <v>14400.67</v>
      </c>
    </row>
    <row r="4937" spans="1:17" x14ac:dyDescent="0.25">
      <c r="A4937" s="83" t="s">
        <v>12605</v>
      </c>
      <c r="B4937" s="84" t="s">
        <v>20307</v>
      </c>
      <c r="C4937" s="7">
        <v>13566</v>
      </c>
      <c r="D4937" s="7">
        <v>122</v>
      </c>
      <c r="E4937" s="1">
        <v>43265.1</v>
      </c>
      <c r="F4937" s="1">
        <v>15872.18</v>
      </c>
      <c r="G4937" s="1">
        <v>10774.1</v>
      </c>
      <c r="H4937" s="1">
        <v>4610.24</v>
      </c>
      <c r="I4937" s="6">
        <v>31256.52</v>
      </c>
      <c r="J4937" s="86"/>
      <c r="K4937" s="86"/>
      <c r="L4937" s="85"/>
      <c r="M4937" s="85"/>
      <c r="N4937" s="85"/>
      <c r="O4937" s="85"/>
      <c r="P4937" s="85"/>
      <c r="Q4937" s="1">
        <f t="shared" si="76"/>
        <v>31256.52</v>
      </c>
    </row>
    <row r="4938" spans="1:17" x14ac:dyDescent="0.25">
      <c r="A4938" s="83" t="s">
        <v>12606</v>
      </c>
      <c r="B4938" s="84" t="s">
        <v>20308</v>
      </c>
      <c r="C4938" s="7">
        <v>17323</v>
      </c>
      <c r="D4938" s="7">
        <v>236</v>
      </c>
      <c r="E4938" s="1">
        <v>117562.81</v>
      </c>
      <c r="F4938" s="1">
        <v>20267.849999999999</v>
      </c>
      <c r="G4938" s="1">
        <v>20841.7</v>
      </c>
      <c r="H4938" s="1">
        <v>12527.24</v>
      </c>
      <c r="I4938" s="6">
        <v>53636.79</v>
      </c>
      <c r="J4938" s="86"/>
      <c r="K4938" s="86"/>
      <c r="L4938" s="85"/>
      <c r="M4938" s="85"/>
      <c r="N4938" s="85"/>
      <c r="O4938" s="85"/>
      <c r="P4938" s="85"/>
      <c r="Q4938" s="1">
        <f t="shared" si="76"/>
        <v>53636.79</v>
      </c>
    </row>
    <row r="4939" spans="1:17" x14ac:dyDescent="0.25">
      <c r="A4939" s="83" t="s">
        <v>12607</v>
      </c>
      <c r="B4939" s="84" t="s">
        <v>20309</v>
      </c>
      <c r="C4939" s="7">
        <v>5824</v>
      </c>
      <c r="D4939" s="7">
        <v>51</v>
      </c>
      <c r="E4939" s="1">
        <v>45016.59</v>
      </c>
      <c r="F4939" s="1">
        <v>6814.06</v>
      </c>
      <c r="G4939" s="1">
        <v>4503.93</v>
      </c>
      <c r="H4939" s="1">
        <v>4796.87</v>
      </c>
      <c r="I4939" s="6">
        <v>16114.86</v>
      </c>
      <c r="J4939" s="86"/>
      <c r="K4939" s="86"/>
      <c r="L4939" s="85"/>
      <c r="M4939" s="85"/>
      <c r="N4939" s="85"/>
      <c r="O4939" s="85"/>
      <c r="P4939" s="85"/>
      <c r="Q4939" s="1">
        <f t="shared" si="76"/>
        <v>16114.86</v>
      </c>
    </row>
    <row r="4940" spans="1:17" x14ac:dyDescent="0.25">
      <c r="A4940" s="83" t="s">
        <v>12608</v>
      </c>
      <c r="B4940" s="84" t="s">
        <v>20310</v>
      </c>
      <c r="C4940" s="7">
        <v>296692</v>
      </c>
      <c r="D4940" s="7">
        <v>3985</v>
      </c>
      <c r="E4940" s="1">
        <v>3475131.06</v>
      </c>
      <c r="F4940" s="1">
        <v>347128.62</v>
      </c>
      <c r="G4940" s="1">
        <v>351924.58</v>
      </c>
      <c r="H4940" s="1">
        <v>370302.52</v>
      </c>
      <c r="I4940" s="6">
        <v>1069355.72</v>
      </c>
      <c r="J4940" s="86"/>
      <c r="K4940" s="86"/>
      <c r="L4940" s="85"/>
      <c r="M4940" s="85"/>
      <c r="N4940" s="85"/>
      <c r="O4940" s="85"/>
      <c r="P4940" s="85"/>
      <c r="Q4940" s="1">
        <f t="shared" si="76"/>
        <v>1069355.72</v>
      </c>
    </row>
    <row r="4941" spans="1:17" x14ac:dyDescent="0.25">
      <c r="A4941" s="83" t="s">
        <v>12609</v>
      </c>
      <c r="B4941" s="84" t="s">
        <v>20311</v>
      </c>
      <c r="C4941" s="7">
        <v>5919</v>
      </c>
      <c r="D4941" s="7">
        <v>86</v>
      </c>
      <c r="E4941" s="1">
        <v>27862.26</v>
      </c>
      <c r="F4941" s="1">
        <v>6925.21</v>
      </c>
      <c r="G4941" s="1">
        <v>7594.86</v>
      </c>
      <c r="H4941" s="1">
        <v>2968.94</v>
      </c>
      <c r="I4941" s="6">
        <v>17489.009999999998</v>
      </c>
      <c r="J4941" s="86"/>
      <c r="K4941" s="86"/>
      <c r="L4941" s="85"/>
      <c r="M4941" s="85"/>
      <c r="N4941" s="85"/>
      <c r="O4941" s="85"/>
      <c r="P4941" s="85"/>
      <c r="Q4941" s="1">
        <f t="shared" si="76"/>
        <v>17489.009999999998</v>
      </c>
    </row>
    <row r="4942" spans="1:17" x14ac:dyDescent="0.25">
      <c r="A4942" s="83" t="s">
        <v>12610</v>
      </c>
      <c r="B4942" s="84" t="s">
        <v>20312</v>
      </c>
      <c r="C4942" s="7">
        <v>5208</v>
      </c>
      <c r="D4942" s="7">
        <v>69</v>
      </c>
      <c r="E4942" s="1">
        <v>120238.05</v>
      </c>
      <c r="F4942" s="1">
        <v>6093.34</v>
      </c>
      <c r="G4942" s="1">
        <v>6093.55</v>
      </c>
      <c r="H4942" s="1">
        <v>12812.31</v>
      </c>
      <c r="I4942" s="6">
        <v>24999.200000000001</v>
      </c>
      <c r="J4942" s="86"/>
      <c r="K4942" s="86"/>
      <c r="L4942" s="85"/>
      <c r="M4942" s="85"/>
      <c r="N4942" s="85"/>
      <c r="O4942" s="85"/>
      <c r="P4942" s="85"/>
      <c r="Q4942" s="1">
        <f t="shared" ref="Q4942:Q5005" si="77">I4942+P4942</f>
        <v>24999.200000000001</v>
      </c>
    </row>
    <row r="4943" spans="1:17" x14ac:dyDescent="0.25">
      <c r="A4943" s="83" t="s">
        <v>12611</v>
      </c>
      <c r="B4943" s="84" t="s">
        <v>20313</v>
      </c>
      <c r="C4943" s="7">
        <v>37565</v>
      </c>
      <c r="D4943" s="7">
        <v>463</v>
      </c>
      <c r="E4943" s="1">
        <v>307414.14</v>
      </c>
      <c r="F4943" s="1">
        <v>43950.92</v>
      </c>
      <c r="G4943" s="1">
        <v>40888.6</v>
      </c>
      <c r="H4943" s="1">
        <v>32757.39</v>
      </c>
      <c r="I4943" s="6">
        <v>117596.91</v>
      </c>
      <c r="J4943" s="86"/>
      <c r="K4943" s="86"/>
      <c r="L4943" s="85"/>
      <c r="M4943" s="85"/>
      <c r="N4943" s="85"/>
      <c r="O4943" s="85"/>
      <c r="P4943" s="85"/>
      <c r="Q4943" s="1">
        <f t="shared" si="77"/>
        <v>117596.91</v>
      </c>
    </row>
    <row r="4944" spans="1:17" x14ac:dyDescent="0.25">
      <c r="A4944" s="83" t="s">
        <v>12612</v>
      </c>
      <c r="B4944" s="84" t="s">
        <v>20314</v>
      </c>
      <c r="C4944" s="7">
        <v>10239</v>
      </c>
      <c r="D4944" s="7">
        <v>121</v>
      </c>
      <c r="E4944" s="1">
        <v>52534.02</v>
      </c>
      <c r="F4944" s="1">
        <v>11979.59</v>
      </c>
      <c r="G4944" s="1">
        <v>10685.79</v>
      </c>
      <c r="H4944" s="1">
        <v>5597.91</v>
      </c>
      <c r="I4944" s="6">
        <v>28263.29</v>
      </c>
      <c r="J4944" s="86"/>
      <c r="K4944" s="86"/>
      <c r="L4944" s="85"/>
      <c r="M4944" s="85"/>
      <c r="N4944" s="85"/>
      <c r="O4944" s="85"/>
      <c r="P4944" s="85"/>
      <c r="Q4944" s="1">
        <f t="shared" si="77"/>
        <v>28263.29</v>
      </c>
    </row>
    <row r="4945" spans="1:17" x14ac:dyDescent="0.25">
      <c r="A4945" s="83" t="s">
        <v>12613</v>
      </c>
      <c r="B4945" s="84" t="s">
        <v>20315</v>
      </c>
      <c r="C4945" s="7">
        <v>4932</v>
      </c>
      <c r="D4945" s="7">
        <v>26</v>
      </c>
      <c r="E4945" s="1">
        <v>7171.86</v>
      </c>
      <c r="F4945" s="1">
        <v>5770.42</v>
      </c>
      <c r="G4945" s="1">
        <v>2296.12</v>
      </c>
      <c r="H4945" s="1">
        <v>764.22</v>
      </c>
      <c r="I4945" s="6">
        <v>8830.76</v>
      </c>
      <c r="J4945" s="86"/>
      <c r="K4945" s="86"/>
      <c r="L4945" s="85"/>
      <c r="M4945" s="85"/>
      <c r="N4945" s="85"/>
      <c r="O4945" s="85"/>
      <c r="P4945" s="85"/>
      <c r="Q4945" s="1">
        <f t="shared" si="77"/>
        <v>8830.76</v>
      </c>
    </row>
    <row r="4946" spans="1:17" x14ac:dyDescent="0.25">
      <c r="A4946" s="83" t="s">
        <v>12614</v>
      </c>
      <c r="B4946" s="84" t="s">
        <v>20316</v>
      </c>
      <c r="C4946" s="7">
        <v>5697</v>
      </c>
      <c r="D4946" s="7">
        <v>47</v>
      </c>
      <c r="E4946" s="1">
        <v>39280.28</v>
      </c>
      <c r="F4946" s="1">
        <v>6665.47</v>
      </c>
      <c r="G4946" s="1">
        <v>4150.68</v>
      </c>
      <c r="H4946" s="1">
        <v>4185.62</v>
      </c>
      <c r="I4946" s="6">
        <v>15001.77</v>
      </c>
      <c r="J4946" s="86"/>
      <c r="K4946" s="86"/>
      <c r="L4946" s="85"/>
      <c r="M4946" s="85"/>
      <c r="N4946" s="85"/>
      <c r="O4946" s="85"/>
      <c r="P4946" s="85"/>
      <c r="Q4946" s="1">
        <f t="shared" si="77"/>
        <v>15001.77</v>
      </c>
    </row>
    <row r="4947" spans="1:17" x14ac:dyDescent="0.25">
      <c r="A4947" s="83" t="s">
        <v>12615</v>
      </c>
      <c r="B4947" s="84" t="s">
        <v>20317</v>
      </c>
      <c r="C4947" s="7">
        <v>175</v>
      </c>
      <c r="D4947" s="7">
        <v>0</v>
      </c>
      <c r="E4947" s="1">
        <v>0</v>
      </c>
      <c r="F4947" s="1">
        <v>204.75</v>
      </c>
      <c r="G4947" s="1">
        <v>0</v>
      </c>
      <c r="H4947" s="1">
        <v>0</v>
      </c>
      <c r="I4947" s="6">
        <v>204.75</v>
      </c>
      <c r="J4947" s="86"/>
      <c r="K4947" s="86"/>
      <c r="L4947" s="85"/>
      <c r="M4947" s="85"/>
      <c r="N4947" s="85"/>
      <c r="O4947" s="85"/>
      <c r="P4947" s="85"/>
      <c r="Q4947" s="1">
        <f t="shared" si="77"/>
        <v>204.75</v>
      </c>
    </row>
    <row r="4948" spans="1:17" x14ac:dyDescent="0.25">
      <c r="A4948" s="83" t="s">
        <v>12616</v>
      </c>
      <c r="B4948" s="84" t="s">
        <v>20318</v>
      </c>
      <c r="C4948" s="7">
        <v>132</v>
      </c>
      <c r="D4948" s="7">
        <v>1</v>
      </c>
      <c r="E4948" s="1">
        <v>188.48</v>
      </c>
      <c r="F4948" s="1">
        <v>154.44</v>
      </c>
      <c r="G4948" s="1">
        <v>88.31</v>
      </c>
      <c r="H4948" s="1">
        <v>20.09</v>
      </c>
      <c r="I4948" s="6">
        <v>262.83999999999997</v>
      </c>
      <c r="J4948" s="86"/>
      <c r="K4948" s="86"/>
      <c r="L4948" s="85"/>
      <c r="M4948" s="85"/>
      <c r="N4948" s="85"/>
      <c r="O4948" s="85"/>
      <c r="P4948" s="85"/>
      <c r="Q4948" s="1">
        <f t="shared" si="77"/>
        <v>262.83999999999997</v>
      </c>
    </row>
    <row r="4949" spans="1:17" x14ac:dyDescent="0.25">
      <c r="A4949" s="83" t="s">
        <v>12617</v>
      </c>
      <c r="B4949" s="84" t="s">
        <v>20319</v>
      </c>
      <c r="C4949" s="7">
        <v>113</v>
      </c>
      <c r="D4949" s="7">
        <v>0</v>
      </c>
      <c r="E4949" s="1">
        <v>0</v>
      </c>
      <c r="F4949" s="1">
        <v>132.21</v>
      </c>
      <c r="G4949" s="1">
        <v>0</v>
      </c>
      <c r="H4949" s="1">
        <v>0</v>
      </c>
      <c r="I4949" s="6">
        <v>132.21</v>
      </c>
      <c r="J4949" s="86"/>
      <c r="K4949" s="86"/>
      <c r="L4949" s="85"/>
      <c r="M4949" s="85"/>
      <c r="N4949" s="85"/>
      <c r="O4949" s="85"/>
      <c r="P4949" s="85"/>
      <c r="Q4949" s="1">
        <f t="shared" si="77"/>
        <v>132.21</v>
      </c>
    </row>
    <row r="4950" spans="1:17" x14ac:dyDescent="0.25">
      <c r="A4950" s="83" t="s">
        <v>12618</v>
      </c>
      <c r="B4950" s="84" t="s">
        <v>20320</v>
      </c>
      <c r="C4950" s="7">
        <v>29</v>
      </c>
      <c r="D4950" s="7">
        <v>0</v>
      </c>
      <c r="E4950" s="1">
        <v>0</v>
      </c>
      <c r="F4950" s="1">
        <v>33.93</v>
      </c>
      <c r="G4950" s="1">
        <v>0</v>
      </c>
      <c r="H4950" s="1">
        <v>0</v>
      </c>
      <c r="I4950" s="6">
        <v>33.93</v>
      </c>
      <c r="J4950" s="86"/>
      <c r="K4950" s="86"/>
      <c r="L4950" s="85"/>
      <c r="M4950" s="85"/>
      <c r="N4950" s="85"/>
      <c r="O4950" s="85"/>
      <c r="P4950" s="85"/>
      <c r="Q4950" s="1">
        <f t="shared" si="77"/>
        <v>33.93</v>
      </c>
    </row>
    <row r="4951" spans="1:17" x14ac:dyDescent="0.25">
      <c r="A4951" s="83" t="s">
        <v>12619</v>
      </c>
      <c r="B4951" s="84" t="s">
        <v>20321</v>
      </c>
      <c r="C4951" s="7">
        <v>68</v>
      </c>
      <c r="D4951" s="7">
        <v>0</v>
      </c>
      <c r="E4951" s="1">
        <v>0</v>
      </c>
      <c r="F4951" s="1">
        <v>79.56</v>
      </c>
      <c r="G4951" s="1">
        <v>0</v>
      </c>
      <c r="H4951" s="1">
        <v>0</v>
      </c>
      <c r="I4951" s="6">
        <v>79.56</v>
      </c>
      <c r="J4951" s="86"/>
      <c r="K4951" s="86"/>
      <c r="L4951" s="85"/>
      <c r="M4951" s="85"/>
      <c r="N4951" s="85"/>
      <c r="O4951" s="85"/>
      <c r="P4951" s="85"/>
      <c r="Q4951" s="1">
        <f t="shared" si="77"/>
        <v>79.56</v>
      </c>
    </row>
    <row r="4952" spans="1:17" x14ac:dyDescent="0.25">
      <c r="A4952" s="83" t="s">
        <v>12620</v>
      </c>
      <c r="B4952" s="84" t="s">
        <v>20322</v>
      </c>
      <c r="C4952" s="7">
        <v>118</v>
      </c>
      <c r="D4952" s="7">
        <v>2</v>
      </c>
      <c r="E4952" s="1">
        <v>497.64</v>
      </c>
      <c r="F4952" s="1">
        <v>138.06</v>
      </c>
      <c r="G4952" s="1">
        <v>176.62</v>
      </c>
      <c r="H4952" s="1">
        <v>53.02</v>
      </c>
      <c r="I4952" s="6">
        <v>367.7</v>
      </c>
      <c r="J4952" s="86"/>
      <c r="K4952" s="86"/>
      <c r="L4952" s="85"/>
      <c r="M4952" s="85"/>
      <c r="N4952" s="85"/>
      <c r="O4952" s="85"/>
      <c r="P4952" s="85"/>
      <c r="Q4952" s="1">
        <f t="shared" si="77"/>
        <v>367.7</v>
      </c>
    </row>
    <row r="4953" spans="1:17" x14ac:dyDescent="0.25">
      <c r="A4953" s="83" t="s">
        <v>12621</v>
      </c>
      <c r="B4953" s="84" t="s">
        <v>20323</v>
      </c>
      <c r="C4953" s="7">
        <v>425</v>
      </c>
      <c r="D4953" s="7">
        <v>12</v>
      </c>
      <c r="E4953" s="1">
        <v>5632.94</v>
      </c>
      <c r="F4953" s="1">
        <v>497.25</v>
      </c>
      <c r="G4953" s="1">
        <v>1059.74</v>
      </c>
      <c r="H4953" s="1">
        <v>600.23</v>
      </c>
      <c r="I4953" s="6">
        <v>2157.2199999999998</v>
      </c>
      <c r="J4953" s="86"/>
      <c r="K4953" s="86"/>
      <c r="L4953" s="85"/>
      <c r="M4953" s="85"/>
      <c r="N4953" s="85"/>
      <c r="O4953" s="85"/>
      <c r="P4953" s="85"/>
      <c r="Q4953" s="1">
        <f t="shared" si="77"/>
        <v>2157.2199999999998</v>
      </c>
    </row>
    <row r="4954" spans="1:17" x14ac:dyDescent="0.25">
      <c r="A4954" s="83" t="s">
        <v>12622</v>
      </c>
      <c r="B4954" s="84" t="s">
        <v>20324</v>
      </c>
      <c r="C4954" s="7">
        <v>5166</v>
      </c>
      <c r="D4954" s="7">
        <v>81</v>
      </c>
      <c r="E4954" s="1">
        <v>22012.49</v>
      </c>
      <c r="F4954" s="1">
        <v>6044.2</v>
      </c>
      <c r="G4954" s="1">
        <v>7153.3</v>
      </c>
      <c r="H4954" s="1">
        <v>2345.6</v>
      </c>
      <c r="I4954" s="6">
        <v>15543.1</v>
      </c>
      <c r="J4954" s="86"/>
      <c r="K4954" s="86"/>
      <c r="L4954" s="85"/>
      <c r="M4954" s="85"/>
      <c r="N4954" s="85"/>
      <c r="O4954" s="85"/>
      <c r="P4954" s="85"/>
      <c r="Q4954" s="1">
        <f t="shared" si="77"/>
        <v>15543.1</v>
      </c>
    </row>
    <row r="4955" spans="1:17" x14ac:dyDescent="0.25">
      <c r="A4955" s="83" t="s">
        <v>12623</v>
      </c>
      <c r="B4955" s="84" t="s">
        <v>20325</v>
      </c>
      <c r="C4955" s="7">
        <v>214</v>
      </c>
      <c r="D4955" s="7">
        <v>2</v>
      </c>
      <c r="E4955" s="1">
        <v>473.12</v>
      </c>
      <c r="F4955" s="1">
        <v>250.38</v>
      </c>
      <c r="G4955" s="1">
        <v>176.62</v>
      </c>
      <c r="H4955" s="1">
        <v>50.42</v>
      </c>
      <c r="I4955" s="6">
        <v>477.42</v>
      </c>
      <c r="J4955" s="86"/>
      <c r="K4955" s="86"/>
      <c r="L4955" s="85"/>
      <c r="M4955" s="85"/>
      <c r="N4955" s="85"/>
      <c r="O4955" s="85"/>
      <c r="P4955" s="85"/>
      <c r="Q4955" s="1">
        <f t="shared" si="77"/>
        <v>477.42</v>
      </c>
    </row>
    <row r="4956" spans="1:17" x14ac:dyDescent="0.25">
      <c r="A4956" s="83" t="s">
        <v>12624</v>
      </c>
      <c r="B4956" s="84" t="s">
        <v>20326</v>
      </c>
      <c r="C4956" s="7">
        <v>1071</v>
      </c>
      <c r="D4956" s="7">
        <v>38</v>
      </c>
      <c r="E4956" s="1">
        <v>15491.58</v>
      </c>
      <c r="F4956" s="1">
        <v>1253.06</v>
      </c>
      <c r="G4956" s="1">
        <v>3355.87</v>
      </c>
      <c r="H4956" s="1">
        <v>1650.75</v>
      </c>
      <c r="I4956" s="6">
        <v>6259.68</v>
      </c>
      <c r="J4956" s="86"/>
      <c r="K4956" s="86"/>
      <c r="L4956" s="85"/>
      <c r="M4956" s="85"/>
      <c r="N4956" s="85"/>
      <c r="O4956" s="85"/>
      <c r="P4956" s="85"/>
      <c r="Q4956" s="1">
        <f t="shared" si="77"/>
        <v>6259.68</v>
      </c>
    </row>
    <row r="4957" spans="1:17" x14ac:dyDescent="0.25">
      <c r="A4957" s="83" t="s">
        <v>12625</v>
      </c>
      <c r="B4957" s="84" t="s">
        <v>20327</v>
      </c>
      <c r="C4957" s="7">
        <v>106</v>
      </c>
      <c r="D4957" s="7">
        <v>0</v>
      </c>
      <c r="E4957" s="1">
        <v>0</v>
      </c>
      <c r="F4957" s="1">
        <v>124.02</v>
      </c>
      <c r="G4957" s="1">
        <v>0</v>
      </c>
      <c r="H4957" s="1">
        <v>0</v>
      </c>
      <c r="I4957" s="6">
        <v>124.02</v>
      </c>
      <c r="J4957" s="86"/>
      <c r="K4957" s="86"/>
      <c r="L4957" s="85"/>
      <c r="M4957" s="85"/>
      <c r="N4957" s="85"/>
      <c r="O4957" s="85"/>
      <c r="P4957" s="85"/>
      <c r="Q4957" s="1">
        <f t="shared" si="77"/>
        <v>124.02</v>
      </c>
    </row>
    <row r="4958" spans="1:17" x14ac:dyDescent="0.25">
      <c r="A4958" s="83" t="s">
        <v>12626</v>
      </c>
      <c r="B4958" s="84" t="s">
        <v>20328</v>
      </c>
      <c r="C4958" s="7">
        <v>152</v>
      </c>
      <c r="D4958" s="7">
        <v>0</v>
      </c>
      <c r="E4958" s="1">
        <v>0</v>
      </c>
      <c r="F4958" s="1">
        <v>177.84</v>
      </c>
      <c r="G4958" s="1">
        <v>0</v>
      </c>
      <c r="H4958" s="1">
        <v>0</v>
      </c>
      <c r="I4958" s="6">
        <v>177.84</v>
      </c>
      <c r="J4958" s="86"/>
      <c r="K4958" s="86"/>
      <c r="L4958" s="85"/>
      <c r="M4958" s="85"/>
      <c r="N4958" s="85"/>
      <c r="O4958" s="85"/>
      <c r="P4958" s="85"/>
      <c r="Q4958" s="1">
        <f t="shared" si="77"/>
        <v>177.84</v>
      </c>
    </row>
    <row r="4959" spans="1:17" x14ac:dyDescent="0.25">
      <c r="A4959" s="83" t="s">
        <v>12627</v>
      </c>
      <c r="B4959" s="84" t="s">
        <v>20329</v>
      </c>
      <c r="C4959" s="7">
        <v>106</v>
      </c>
      <c r="D4959" s="7">
        <v>0</v>
      </c>
      <c r="E4959" s="1">
        <v>0</v>
      </c>
      <c r="F4959" s="1">
        <v>124.02</v>
      </c>
      <c r="G4959" s="1">
        <v>0</v>
      </c>
      <c r="H4959" s="1">
        <v>0</v>
      </c>
      <c r="I4959" s="6">
        <v>124.02</v>
      </c>
      <c r="J4959" s="86"/>
      <c r="K4959" s="86"/>
      <c r="L4959" s="85"/>
      <c r="M4959" s="85"/>
      <c r="N4959" s="85"/>
      <c r="O4959" s="85"/>
      <c r="P4959" s="85"/>
      <c r="Q4959" s="1">
        <f t="shared" si="77"/>
        <v>124.02</v>
      </c>
    </row>
    <row r="4960" spans="1:17" x14ac:dyDescent="0.25">
      <c r="A4960" s="83" t="s">
        <v>12628</v>
      </c>
      <c r="B4960" s="84" t="s">
        <v>20330</v>
      </c>
      <c r="C4960" s="7">
        <v>1209</v>
      </c>
      <c r="D4960" s="7">
        <v>10</v>
      </c>
      <c r="E4960" s="1">
        <v>815447.67</v>
      </c>
      <c r="F4960" s="1">
        <v>1414.53</v>
      </c>
      <c r="G4960" s="1">
        <v>883.12</v>
      </c>
      <c r="H4960" s="1">
        <v>86892.36</v>
      </c>
      <c r="I4960" s="6">
        <v>89190.01</v>
      </c>
      <c r="J4960" s="86"/>
      <c r="K4960" s="86"/>
      <c r="L4960" s="85"/>
      <c r="M4960" s="85"/>
      <c r="N4960" s="85"/>
      <c r="O4960" s="85"/>
      <c r="P4960" s="85"/>
      <c r="Q4960" s="1">
        <f t="shared" si="77"/>
        <v>89190.01</v>
      </c>
    </row>
    <row r="4961" spans="1:17" x14ac:dyDescent="0.25">
      <c r="A4961" s="83" t="s">
        <v>12629</v>
      </c>
      <c r="B4961" s="84" t="s">
        <v>20331</v>
      </c>
      <c r="C4961" s="7">
        <v>246</v>
      </c>
      <c r="D4961" s="7">
        <v>3</v>
      </c>
      <c r="E4961" s="1">
        <v>4347.97</v>
      </c>
      <c r="F4961" s="1">
        <v>287.82</v>
      </c>
      <c r="G4961" s="1">
        <v>264.94</v>
      </c>
      <c r="H4961" s="1">
        <v>463.31</v>
      </c>
      <c r="I4961" s="6">
        <v>1016.07</v>
      </c>
      <c r="J4961" s="86"/>
      <c r="K4961" s="86"/>
      <c r="L4961" s="85"/>
      <c r="M4961" s="85"/>
      <c r="N4961" s="85"/>
      <c r="O4961" s="85"/>
      <c r="P4961" s="85"/>
      <c r="Q4961" s="1">
        <f t="shared" si="77"/>
        <v>1016.07</v>
      </c>
    </row>
    <row r="4962" spans="1:17" x14ac:dyDescent="0.25">
      <c r="A4962" s="83" t="s">
        <v>12630</v>
      </c>
      <c r="B4962" s="84" t="s">
        <v>20332</v>
      </c>
      <c r="C4962" s="7">
        <v>666</v>
      </c>
      <c r="D4962" s="7">
        <v>4</v>
      </c>
      <c r="E4962" s="1">
        <v>808.65</v>
      </c>
      <c r="F4962" s="1">
        <v>779.22</v>
      </c>
      <c r="G4962" s="1">
        <v>353.25</v>
      </c>
      <c r="H4962" s="1">
        <v>86.17</v>
      </c>
      <c r="I4962" s="6">
        <v>1218.6400000000001</v>
      </c>
      <c r="J4962" s="86"/>
      <c r="K4962" s="86"/>
      <c r="L4962" s="85"/>
      <c r="M4962" s="85"/>
      <c r="N4962" s="85"/>
      <c r="O4962" s="85"/>
      <c r="P4962" s="85"/>
      <c r="Q4962" s="1">
        <f t="shared" si="77"/>
        <v>1218.6400000000001</v>
      </c>
    </row>
    <row r="4963" spans="1:17" x14ac:dyDescent="0.25">
      <c r="A4963" s="83" t="s">
        <v>12631</v>
      </c>
      <c r="B4963" s="84" t="s">
        <v>20333</v>
      </c>
      <c r="C4963" s="7">
        <v>250</v>
      </c>
      <c r="D4963" s="7">
        <v>0</v>
      </c>
      <c r="E4963" s="1">
        <v>0</v>
      </c>
      <c r="F4963" s="1">
        <v>292.5</v>
      </c>
      <c r="G4963" s="1">
        <v>0</v>
      </c>
      <c r="H4963" s="1">
        <v>0</v>
      </c>
      <c r="I4963" s="6">
        <v>292.5</v>
      </c>
      <c r="J4963" s="86"/>
      <c r="K4963" s="86"/>
      <c r="L4963" s="85"/>
      <c r="M4963" s="85"/>
      <c r="N4963" s="85"/>
      <c r="O4963" s="85"/>
      <c r="P4963" s="85"/>
      <c r="Q4963" s="1">
        <f t="shared" si="77"/>
        <v>292.5</v>
      </c>
    </row>
    <row r="4964" spans="1:17" x14ac:dyDescent="0.25">
      <c r="A4964" s="83" t="s">
        <v>12632</v>
      </c>
      <c r="B4964" s="84" t="s">
        <v>20334</v>
      </c>
      <c r="C4964" s="7">
        <v>109</v>
      </c>
      <c r="D4964" s="7">
        <v>1</v>
      </c>
      <c r="E4964" s="1">
        <v>186.61</v>
      </c>
      <c r="F4964" s="1">
        <v>127.53</v>
      </c>
      <c r="G4964" s="1">
        <v>88.31</v>
      </c>
      <c r="H4964" s="1">
        <v>19.89</v>
      </c>
      <c r="I4964" s="6">
        <v>235.73</v>
      </c>
      <c r="J4964" s="86"/>
      <c r="K4964" s="86"/>
      <c r="L4964" s="85"/>
      <c r="M4964" s="85"/>
      <c r="N4964" s="85"/>
      <c r="O4964" s="85"/>
      <c r="P4964" s="85"/>
      <c r="Q4964" s="1">
        <f t="shared" si="77"/>
        <v>235.73</v>
      </c>
    </row>
    <row r="4965" spans="1:17" x14ac:dyDescent="0.25">
      <c r="A4965" s="83" t="s">
        <v>12633</v>
      </c>
      <c r="B4965" s="84" t="s">
        <v>20335</v>
      </c>
      <c r="C4965" s="7">
        <v>139</v>
      </c>
      <c r="D4965" s="7">
        <v>1</v>
      </c>
      <c r="E4965" s="1">
        <v>532.61</v>
      </c>
      <c r="F4965" s="1">
        <v>162.63</v>
      </c>
      <c r="G4965" s="1">
        <v>88.31</v>
      </c>
      <c r="H4965" s="1">
        <v>56.75</v>
      </c>
      <c r="I4965" s="6">
        <v>307.69</v>
      </c>
      <c r="J4965" s="86"/>
      <c r="K4965" s="86"/>
      <c r="L4965" s="85"/>
      <c r="M4965" s="85"/>
      <c r="N4965" s="85"/>
      <c r="O4965" s="85"/>
      <c r="P4965" s="85"/>
      <c r="Q4965" s="1">
        <f t="shared" si="77"/>
        <v>307.69</v>
      </c>
    </row>
    <row r="4966" spans="1:17" x14ac:dyDescent="0.25">
      <c r="A4966" s="83" t="s">
        <v>12634</v>
      </c>
      <c r="B4966" s="84" t="s">
        <v>20336</v>
      </c>
      <c r="C4966" s="7">
        <v>495</v>
      </c>
      <c r="D4966" s="7">
        <v>12</v>
      </c>
      <c r="E4966" s="1">
        <v>2185.19</v>
      </c>
      <c r="F4966" s="1">
        <v>579.15</v>
      </c>
      <c r="G4966" s="1">
        <v>1059.74</v>
      </c>
      <c r="H4966" s="1">
        <v>232.85</v>
      </c>
      <c r="I4966" s="6">
        <v>1871.74</v>
      </c>
      <c r="J4966" s="86"/>
      <c r="K4966" s="86"/>
      <c r="L4966" s="85"/>
      <c r="M4966" s="85"/>
      <c r="N4966" s="85"/>
      <c r="O4966" s="85"/>
      <c r="P4966" s="85"/>
      <c r="Q4966" s="1">
        <f t="shared" si="77"/>
        <v>1871.74</v>
      </c>
    </row>
    <row r="4967" spans="1:17" x14ac:dyDescent="0.25">
      <c r="A4967" s="83" t="s">
        <v>12635</v>
      </c>
      <c r="B4967" s="84" t="s">
        <v>20337</v>
      </c>
      <c r="C4967" s="7">
        <v>74</v>
      </c>
      <c r="D4967" s="7">
        <v>3</v>
      </c>
      <c r="E4967" s="1">
        <v>508.68</v>
      </c>
      <c r="F4967" s="1">
        <v>86.58</v>
      </c>
      <c r="G4967" s="1">
        <v>264.94</v>
      </c>
      <c r="H4967" s="1">
        <v>54.2</v>
      </c>
      <c r="I4967" s="6">
        <v>405.72</v>
      </c>
      <c r="J4967" s="86"/>
      <c r="K4967" s="86"/>
      <c r="L4967" s="85"/>
      <c r="M4967" s="85"/>
      <c r="N4967" s="85"/>
      <c r="O4967" s="85"/>
      <c r="P4967" s="85"/>
      <c r="Q4967" s="1">
        <f t="shared" si="77"/>
        <v>405.72</v>
      </c>
    </row>
    <row r="4968" spans="1:17" x14ac:dyDescent="0.25">
      <c r="A4968" s="83" t="s">
        <v>12636</v>
      </c>
      <c r="B4968" s="84" t="s">
        <v>20338</v>
      </c>
      <c r="C4968" s="7">
        <v>257</v>
      </c>
      <c r="D4968" s="7">
        <v>2</v>
      </c>
      <c r="E4968" s="1">
        <v>19337.23</v>
      </c>
      <c r="F4968" s="1">
        <v>300.69</v>
      </c>
      <c r="G4968" s="1">
        <v>176.62</v>
      </c>
      <c r="H4968" s="1">
        <v>2060.54</v>
      </c>
      <c r="I4968" s="6">
        <v>2537.85</v>
      </c>
      <c r="J4968" s="86"/>
      <c r="K4968" s="86"/>
      <c r="L4968" s="85"/>
      <c r="M4968" s="85"/>
      <c r="N4968" s="85"/>
      <c r="O4968" s="85"/>
      <c r="P4968" s="85"/>
      <c r="Q4968" s="1">
        <f t="shared" si="77"/>
        <v>2537.85</v>
      </c>
    </row>
    <row r="4969" spans="1:17" x14ac:dyDescent="0.25">
      <c r="A4969" s="83" t="s">
        <v>12637</v>
      </c>
      <c r="B4969" s="84" t="s">
        <v>20339</v>
      </c>
      <c r="C4969" s="7">
        <v>2210</v>
      </c>
      <c r="D4969" s="7">
        <v>35</v>
      </c>
      <c r="E4969" s="1">
        <v>10512.22</v>
      </c>
      <c r="F4969" s="1">
        <v>2585.6999999999998</v>
      </c>
      <c r="G4969" s="1">
        <v>3090.93</v>
      </c>
      <c r="H4969" s="1">
        <v>1120.1600000000001</v>
      </c>
      <c r="I4969" s="6">
        <v>6796.79</v>
      </c>
      <c r="J4969" s="86"/>
      <c r="K4969" s="86"/>
      <c r="L4969" s="85"/>
      <c r="M4969" s="85"/>
      <c r="N4969" s="85"/>
      <c r="O4969" s="85"/>
      <c r="P4969" s="85"/>
      <c r="Q4969" s="1">
        <f t="shared" si="77"/>
        <v>6796.79</v>
      </c>
    </row>
    <row r="4970" spans="1:17" x14ac:dyDescent="0.25">
      <c r="A4970" s="83" t="s">
        <v>12638</v>
      </c>
      <c r="B4970" s="84" t="s">
        <v>20340</v>
      </c>
      <c r="C4970" s="7">
        <v>100</v>
      </c>
      <c r="D4970" s="7">
        <v>5</v>
      </c>
      <c r="E4970" s="1">
        <v>6057.08</v>
      </c>
      <c r="F4970" s="1">
        <v>117</v>
      </c>
      <c r="G4970" s="1">
        <v>441.56</v>
      </c>
      <c r="H4970" s="1">
        <v>645.42999999999995</v>
      </c>
      <c r="I4970" s="6">
        <v>1203.99</v>
      </c>
      <c r="J4970" s="86"/>
      <c r="K4970" s="86"/>
      <c r="L4970" s="85"/>
      <c r="M4970" s="85"/>
      <c r="N4970" s="85"/>
      <c r="O4970" s="85"/>
      <c r="P4970" s="85"/>
      <c r="Q4970" s="1">
        <f t="shared" si="77"/>
        <v>1203.99</v>
      </c>
    </row>
    <row r="4971" spans="1:17" x14ac:dyDescent="0.25">
      <c r="A4971" s="83" t="s">
        <v>12639</v>
      </c>
      <c r="B4971" s="84" t="s">
        <v>20341</v>
      </c>
      <c r="C4971" s="7">
        <v>273</v>
      </c>
      <c r="D4971" s="7">
        <v>11</v>
      </c>
      <c r="E4971" s="1">
        <v>2122.8200000000002</v>
      </c>
      <c r="F4971" s="1">
        <v>319.41000000000003</v>
      </c>
      <c r="G4971" s="1">
        <v>971.43</v>
      </c>
      <c r="H4971" s="1">
        <v>226.2</v>
      </c>
      <c r="I4971" s="6">
        <v>1517.04</v>
      </c>
      <c r="J4971" s="86"/>
      <c r="K4971" s="86"/>
      <c r="L4971" s="85"/>
      <c r="M4971" s="85"/>
      <c r="N4971" s="85"/>
      <c r="O4971" s="85"/>
      <c r="P4971" s="85"/>
      <c r="Q4971" s="1">
        <f t="shared" si="77"/>
        <v>1517.04</v>
      </c>
    </row>
    <row r="4972" spans="1:17" x14ac:dyDescent="0.25">
      <c r="A4972" s="83" t="s">
        <v>12640</v>
      </c>
      <c r="B4972" s="84" t="s">
        <v>20342</v>
      </c>
      <c r="C4972" s="7">
        <v>190</v>
      </c>
      <c r="D4972" s="7">
        <v>2</v>
      </c>
      <c r="E4972" s="1">
        <v>532.79</v>
      </c>
      <c r="F4972" s="1">
        <v>222.3</v>
      </c>
      <c r="G4972" s="1">
        <v>176.62</v>
      </c>
      <c r="H4972" s="1">
        <v>56.78</v>
      </c>
      <c r="I4972" s="6">
        <v>455.7</v>
      </c>
      <c r="J4972" s="86"/>
      <c r="K4972" s="86"/>
      <c r="L4972" s="85"/>
      <c r="M4972" s="85"/>
      <c r="N4972" s="85"/>
      <c r="O4972" s="85"/>
      <c r="P4972" s="85"/>
      <c r="Q4972" s="1">
        <f t="shared" si="77"/>
        <v>455.7</v>
      </c>
    </row>
    <row r="4973" spans="1:17" x14ac:dyDescent="0.25">
      <c r="A4973" s="83" t="s">
        <v>12641</v>
      </c>
      <c r="B4973" s="84" t="s">
        <v>20343</v>
      </c>
      <c r="C4973" s="7">
        <v>287</v>
      </c>
      <c r="D4973" s="7">
        <v>0</v>
      </c>
      <c r="E4973" s="1">
        <v>0</v>
      </c>
      <c r="F4973" s="1">
        <v>335.79</v>
      </c>
      <c r="G4973" s="1">
        <v>0</v>
      </c>
      <c r="H4973" s="1">
        <v>0</v>
      </c>
      <c r="I4973" s="6">
        <v>335.79</v>
      </c>
      <c r="J4973" s="86"/>
      <c r="K4973" s="86"/>
      <c r="L4973" s="85"/>
      <c r="M4973" s="85"/>
      <c r="N4973" s="85"/>
      <c r="O4973" s="85"/>
      <c r="P4973" s="85"/>
      <c r="Q4973" s="1">
        <f t="shared" si="77"/>
        <v>335.79</v>
      </c>
    </row>
    <row r="4974" spans="1:17" x14ac:dyDescent="0.25">
      <c r="A4974" s="83" t="s">
        <v>12642</v>
      </c>
      <c r="B4974" s="84" t="s">
        <v>20344</v>
      </c>
      <c r="C4974" s="7">
        <v>142</v>
      </c>
      <c r="D4974" s="7">
        <v>0</v>
      </c>
      <c r="E4974" s="1">
        <v>0</v>
      </c>
      <c r="F4974" s="1">
        <v>166.14</v>
      </c>
      <c r="G4974" s="1">
        <v>0</v>
      </c>
      <c r="H4974" s="1">
        <v>0</v>
      </c>
      <c r="I4974" s="6">
        <v>166.14</v>
      </c>
      <c r="J4974" s="86"/>
      <c r="K4974" s="86"/>
      <c r="L4974" s="85"/>
      <c r="M4974" s="85"/>
      <c r="N4974" s="85"/>
      <c r="O4974" s="85"/>
      <c r="P4974" s="85"/>
      <c r="Q4974" s="1">
        <f t="shared" si="77"/>
        <v>166.14</v>
      </c>
    </row>
    <row r="4975" spans="1:17" x14ac:dyDescent="0.25">
      <c r="A4975" s="83" t="s">
        <v>12643</v>
      </c>
      <c r="B4975" s="84" t="s">
        <v>20345</v>
      </c>
      <c r="C4975" s="7">
        <v>189</v>
      </c>
      <c r="D4975" s="7">
        <v>6</v>
      </c>
      <c r="E4975" s="1">
        <v>1580.61</v>
      </c>
      <c r="F4975" s="1">
        <v>221.13</v>
      </c>
      <c r="G4975" s="1">
        <v>529.87</v>
      </c>
      <c r="H4975" s="1">
        <v>168.42</v>
      </c>
      <c r="I4975" s="6">
        <v>919.42</v>
      </c>
      <c r="J4975" s="86"/>
      <c r="K4975" s="86"/>
      <c r="L4975" s="85"/>
      <c r="M4975" s="85"/>
      <c r="N4975" s="85"/>
      <c r="O4975" s="85"/>
      <c r="P4975" s="85"/>
      <c r="Q4975" s="1">
        <f t="shared" si="77"/>
        <v>919.42</v>
      </c>
    </row>
    <row r="4976" spans="1:17" x14ac:dyDescent="0.25">
      <c r="A4976" s="83" t="s">
        <v>12644</v>
      </c>
      <c r="B4976" s="84" t="s">
        <v>20346</v>
      </c>
      <c r="C4976" s="7">
        <v>89</v>
      </c>
      <c r="D4976" s="7">
        <v>0</v>
      </c>
      <c r="E4976" s="1">
        <v>0</v>
      </c>
      <c r="F4976" s="1">
        <v>104.13</v>
      </c>
      <c r="G4976" s="1">
        <v>0</v>
      </c>
      <c r="H4976" s="1">
        <v>0</v>
      </c>
      <c r="I4976" s="6">
        <v>104.13</v>
      </c>
      <c r="J4976" s="86"/>
      <c r="K4976" s="86"/>
      <c r="L4976" s="85"/>
      <c r="M4976" s="85"/>
      <c r="N4976" s="85"/>
      <c r="O4976" s="85"/>
      <c r="P4976" s="85"/>
      <c r="Q4976" s="1">
        <f t="shared" si="77"/>
        <v>104.13</v>
      </c>
    </row>
    <row r="4977" spans="1:17" x14ac:dyDescent="0.25">
      <c r="A4977" s="83" t="s">
        <v>12645</v>
      </c>
      <c r="B4977" s="84" t="s">
        <v>20347</v>
      </c>
      <c r="C4977" s="7">
        <v>343</v>
      </c>
      <c r="D4977" s="7">
        <v>8</v>
      </c>
      <c r="E4977" s="1">
        <v>1936.98</v>
      </c>
      <c r="F4977" s="1">
        <v>401.31</v>
      </c>
      <c r="G4977" s="1">
        <v>706.5</v>
      </c>
      <c r="H4977" s="1">
        <v>206.4</v>
      </c>
      <c r="I4977" s="6">
        <v>1314.21</v>
      </c>
      <c r="J4977" s="86"/>
      <c r="K4977" s="86"/>
      <c r="L4977" s="85"/>
      <c r="M4977" s="85"/>
      <c r="N4977" s="85"/>
      <c r="O4977" s="85"/>
      <c r="P4977" s="85"/>
      <c r="Q4977" s="1">
        <f t="shared" si="77"/>
        <v>1314.21</v>
      </c>
    </row>
    <row r="4978" spans="1:17" x14ac:dyDescent="0.25">
      <c r="A4978" s="83" t="s">
        <v>12646</v>
      </c>
      <c r="B4978" s="84" t="s">
        <v>20348</v>
      </c>
      <c r="C4978" s="7">
        <v>651</v>
      </c>
      <c r="D4978" s="7">
        <v>45</v>
      </c>
      <c r="E4978" s="1">
        <v>9539.31</v>
      </c>
      <c r="F4978" s="1">
        <v>761.66</v>
      </c>
      <c r="G4978" s="1">
        <v>3974.06</v>
      </c>
      <c r="H4978" s="1">
        <v>1016.49</v>
      </c>
      <c r="I4978" s="6">
        <v>5752.21</v>
      </c>
      <c r="J4978" s="86"/>
      <c r="K4978" s="86"/>
      <c r="L4978" s="85"/>
      <c r="M4978" s="85"/>
      <c r="N4978" s="85"/>
      <c r="O4978" s="85"/>
      <c r="P4978" s="85"/>
      <c r="Q4978" s="1">
        <f t="shared" si="77"/>
        <v>5752.21</v>
      </c>
    </row>
    <row r="4979" spans="1:17" x14ac:dyDescent="0.25">
      <c r="A4979" s="83" t="s">
        <v>12647</v>
      </c>
      <c r="B4979" s="84" t="s">
        <v>20349</v>
      </c>
      <c r="C4979" s="7">
        <v>95</v>
      </c>
      <c r="D4979" s="7">
        <v>0</v>
      </c>
      <c r="E4979" s="1">
        <v>0</v>
      </c>
      <c r="F4979" s="1">
        <v>111.15</v>
      </c>
      <c r="G4979" s="1">
        <v>0</v>
      </c>
      <c r="H4979" s="1">
        <v>0</v>
      </c>
      <c r="I4979" s="6">
        <v>111.15</v>
      </c>
      <c r="J4979" s="86"/>
      <c r="K4979" s="86"/>
      <c r="L4979" s="85"/>
      <c r="M4979" s="85"/>
      <c r="N4979" s="85"/>
      <c r="O4979" s="85"/>
      <c r="P4979" s="85"/>
      <c r="Q4979" s="1">
        <f t="shared" si="77"/>
        <v>111.15</v>
      </c>
    </row>
    <row r="4980" spans="1:17" x14ac:dyDescent="0.25">
      <c r="A4980" s="83" t="s">
        <v>12648</v>
      </c>
      <c r="B4980" s="84" t="s">
        <v>20350</v>
      </c>
      <c r="C4980" s="7">
        <v>88</v>
      </c>
      <c r="D4980" s="7">
        <v>0</v>
      </c>
      <c r="E4980" s="1">
        <v>0</v>
      </c>
      <c r="F4980" s="1">
        <v>102.96</v>
      </c>
      <c r="G4980" s="1">
        <v>0</v>
      </c>
      <c r="H4980" s="1">
        <v>0</v>
      </c>
      <c r="I4980" s="6">
        <v>102.96</v>
      </c>
      <c r="J4980" s="86"/>
      <c r="K4980" s="86"/>
      <c r="L4980" s="85"/>
      <c r="M4980" s="85"/>
      <c r="N4980" s="85"/>
      <c r="O4980" s="85"/>
      <c r="P4980" s="85"/>
      <c r="Q4980" s="1">
        <f t="shared" si="77"/>
        <v>102.96</v>
      </c>
    </row>
    <row r="4981" spans="1:17" x14ac:dyDescent="0.25">
      <c r="A4981" s="83" t="s">
        <v>12649</v>
      </c>
      <c r="B4981" s="84" t="s">
        <v>20351</v>
      </c>
      <c r="C4981" s="7">
        <v>194</v>
      </c>
      <c r="D4981" s="7">
        <v>0</v>
      </c>
      <c r="E4981" s="1">
        <v>0</v>
      </c>
      <c r="F4981" s="1">
        <v>226.98</v>
      </c>
      <c r="G4981" s="1">
        <v>0</v>
      </c>
      <c r="H4981" s="1">
        <v>0</v>
      </c>
      <c r="I4981" s="6">
        <v>226.98</v>
      </c>
      <c r="J4981" s="86"/>
      <c r="K4981" s="86"/>
      <c r="L4981" s="85"/>
      <c r="M4981" s="85"/>
      <c r="N4981" s="85"/>
      <c r="O4981" s="85"/>
      <c r="P4981" s="85"/>
      <c r="Q4981" s="1">
        <f t="shared" si="77"/>
        <v>226.98</v>
      </c>
    </row>
    <row r="4982" spans="1:17" x14ac:dyDescent="0.25">
      <c r="A4982" s="83" t="s">
        <v>12650</v>
      </c>
      <c r="B4982" s="84" t="s">
        <v>20352</v>
      </c>
      <c r="C4982" s="7">
        <v>52</v>
      </c>
      <c r="D4982" s="7">
        <v>0</v>
      </c>
      <c r="E4982" s="1">
        <v>0</v>
      </c>
      <c r="F4982" s="1">
        <v>60.84</v>
      </c>
      <c r="G4982" s="1">
        <v>0</v>
      </c>
      <c r="H4982" s="1">
        <v>0</v>
      </c>
      <c r="I4982" s="6">
        <v>60.84</v>
      </c>
      <c r="J4982" s="86"/>
      <c r="K4982" s="86"/>
      <c r="L4982" s="85"/>
      <c r="M4982" s="85"/>
      <c r="N4982" s="85"/>
      <c r="O4982" s="85"/>
      <c r="P4982" s="85"/>
      <c r="Q4982" s="1">
        <f t="shared" si="77"/>
        <v>60.84</v>
      </c>
    </row>
    <row r="4983" spans="1:17" x14ac:dyDescent="0.25">
      <c r="A4983" s="83" t="s">
        <v>12651</v>
      </c>
      <c r="B4983" s="84" t="s">
        <v>20353</v>
      </c>
      <c r="C4983" s="7">
        <v>108</v>
      </c>
      <c r="D4983" s="7">
        <v>0</v>
      </c>
      <c r="E4983" s="1">
        <v>0</v>
      </c>
      <c r="F4983" s="1">
        <v>126.36</v>
      </c>
      <c r="G4983" s="1">
        <v>0</v>
      </c>
      <c r="H4983" s="1">
        <v>0</v>
      </c>
      <c r="I4983" s="6">
        <v>126.36</v>
      </c>
      <c r="J4983" s="86"/>
      <c r="K4983" s="86"/>
      <c r="L4983" s="85"/>
      <c r="M4983" s="85"/>
      <c r="N4983" s="85"/>
      <c r="O4983" s="85"/>
      <c r="P4983" s="85"/>
      <c r="Q4983" s="1">
        <f t="shared" si="77"/>
        <v>126.36</v>
      </c>
    </row>
    <row r="4984" spans="1:17" x14ac:dyDescent="0.25">
      <c r="A4984" s="83" t="s">
        <v>12652</v>
      </c>
      <c r="B4984" s="84" t="s">
        <v>20354</v>
      </c>
      <c r="C4984" s="7">
        <v>917</v>
      </c>
      <c r="D4984" s="7">
        <v>20</v>
      </c>
      <c r="E4984" s="1">
        <v>101080.49</v>
      </c>
      <c r="F4984" s="1">
        <v>1072.8900000000001</v>
      </c>
      <c r="G4984" s="1">
        <v>1766.25</v>
      </c>
      <c r="H4984" s="1">
        <v>10770.92</v>
      </c>
      <c r="I4984" s="6">
        <v>13610.06</v>
      </c>
      <c r="J4984" s="86"/>
      <c r="K4984" s="86"/>
      <c r="L4984" s="85"/>
      <c r="M4984" s="85"/>
      <c r="N4984" s="85"/>
      <c r="O4984" s="85"/>
      <c r="P4984" s="85"/>
      <c r="Q4984" s="1">
        <f t="shared" si="77"/>
        <v>13610.06</v>
      </c>
    </row>
    <row r="4985" spans="1:17" x14ac:dyDescent="0.25">
      <c r="A4985" s="83" t="s">
        <v>12653</v>
      </c>
      <c r="B4985" s="84" t="s">
        <v>20355</v>
      </c>
      <c r="C4985" s="7">
        <v>291</v>
      </c>
      <c r="D4985" s="7">
        <v>0</v>
      </c>
      <c r="E4985" s="1">
        <v>0</v>
      </c>
      <c r="F4985" s="1">
        <v>340.47</v>
      </c>
      <c r="G4985" s="1">
        <v>0</v>
      </c>
      <c r="H4985" s="1">
        <v>0</v>
      </c>
      <c r="I4985" s="6">
        <v>340.47</v>
      </c>
      <c r="J4985" s="86"/>
      <c r="K4985" s="86"/>
      <c r="L4985" s="85"/>
      <c r="M4985" s="85"/>
      <c r="N4985" s="85"/>
      <c r="O4985" s="85"/>
      <c r="P4985" s="85"/>
      <c r="Q4985" s="1">
        <f t="shared" si="77"/>
        <v>340.47</v>
      </c>
    </row>
    <row r="4986" spans="1:17" x14ac:dyDescent="0.25">
      <c r="A4986" s="83" t="s">
        <v>12654</v>
      </c>
      <c r="B4986" s="84" t="s">
        <v>20356</v>
      </c>
      <c r="C4986" s="7">
        <v>388</v>
      </c>
      <c r="D4986" s="7">
        <v>1</v>
      </c>
      <c r="E4986" s="1">
        <v>186.61</v>
      </c>
      <c r="F4986" s="1">
        <v>453.96</v>
      </c>
      <c r="G4986" s="1">
        <v>88.31</v>
      </c>
      <c r="H4986" s="1">
        <v>19.89</v>
      </c>
      <c r="I4986" s="6">
        <v>562.16</v>
      </c>
      <c r="J4986" s="86"/>
      <c r="K4986" s="86"/>
      <c r="L4986" s="85"/>
      <c r="M4986" s="85"/>
      <c r="N4986" s="85"/>
      <c r="O4986" s="85"/>
      <c r="P4986" s="85"/>
      <c r="Q4986" s="1">
        <f t="shared" si="77"/>
        <v>562.16</v>
      </c>
    </row>
    <row r="4987" spans="1:17" x14ac:dyDescent="0.25">
      <c r="A4987" s="83" t="s">
        <v>12655</v>
      </c>
      <c r="B4987" s="84" t="s">
        <v>20357</v>
      </c>
      <c r="C4987" s="7">
        <v>70</v>
      </c>
      <c r="D4987" s="7">
        <v>0</v>
      </c>
      <c r="E4987" s="1">
        <v>0</v>
      </c>
      <c r="F4987" s="1">
        <v>81.900000000000006</v>
      </c>
      <c r="G4987" s="1">
        <v>0</v>
      </c>
      <c r="H4987" s="1">
        <v>0</v>
      </c>
      <c r="I4987" s="6">
        <v>81.900000000000006</v>
      </c>
      <c r="J4987" s="86"/>
      <c r="K4987" s="86"/>
      <c r="L4987" s="85"/>
      <c r="M4987" s="85"/>
      <c r="N4987" s="85"/>
      <c r="O4987" s="85"/>
      <c r="P4987" s="85"/>
      <c r="Q4987" s="1">
        <f t="shared" si="77"/>
        <v>81.900000000000006</v>
      </c>
    </row>
    <row r="4988" spans="1:17" x14ac:dyDescent="0.25">
      <c r="A4988" s="83" t="s">
        <v>12656</v>
      </c>
      <c r="B4988" s="84" t="s">
        <v>20358</v>
      </c>
      <c r="C4988" s="7">
        <v>43</v>
      </c>
      <c r="D4988" s="7">
        <v>0</v>
      </c>
      <c r="E4988" s="1">
        <v>0</v>
      </c>
      <c r="F4988" s="1">
        <v>50.31</v>
      </c>
      <c r="G4988" s="1">
        <v>0</v>
      </c>
      <c r="H4988" s="1">
        <v>0</v>
      </c>
      <c r="I4988" s="6">
        <v>50.31</v>
      </c>
      <c r="J4988" s="86"/>
      <c r="K4988" s="86"/>
      <c r="L4988" s="85"/>
      <c r="M4988" s="85"/>
      <c r="N4988" s="85"/>
      <c r="O4988" s="85"/>
      <c r="P4988" s="85"/>
      <c r="Q4988" s="1">
        <f t="shared" si="77"/>
        <v>50.31</v>
      </c>
    </row>
    <row r="4989" spans="1:17" x14ac:dyDescent="0.25">
      <c r="A4989" s="83" t="s">
        <v>12657</v>
      </c>
      <c r="B4989" s="84" t="s">
        <v>20359</v>
      </c>
      <c r="C4989" s="7">
        <v>448</v>
      </c>
      <c r="D4989" s="7">
        <v>2</v>
      </c>
      <c r="E4989" s="1">
        <v>391.89</v>
      </c>
      <c r="F4989" s="1">
        <v>524.16</v>
      </c>
      <c r="G4989" s="1">
        <v>176.62</v>
      </c>
      <c r="H4989" s="1">
        <v>41.76</v>
      </c>
      <c r="I4989" s="6">
        <v>742.54</v>
      </c>
      <c r="J4989" s="86"/>
      <c r="K4989" s="86"/>
      <c r="L4989" s="85"/>
      <c r="M4989" s="85"/>
      <c r="N4989" s="85"/>
      <c r="O4989" s="85"/>
      <c r="P4989" s="85"/>
      <c r="Q4989" s="1">
        <f t="shared" si="77"/>
        <v>742.54</v>
      </c>
    </row>
    <row r="4990" spans="1:17" x14ac:dyDescent="0.25">
      <c r="A4990" s="83" t="s">
        <v>12658</v>
      </c>
      <c r="B4990" s="84" t="s">
        <v>20360</v>
      </c>
      <c r="C4990" s="7">
        <v>25</v>
      </c>
      <c r="D4990" s="7">
        <v>0</v>
      </c>
      <c r="E4990" s="1">
        <v>0</v>
      </c>
      <c r="F4990" s="1">
        <v>29.25</v>
      </c>
      <c r="G4990" s="1">
        <v>0</v>
      </c>
      <c r="H4990" s="1">
        <v>0</v>
      </c>
      <c r="I4990" s="6">
        <v>29.25</v>
      </c>
      <c r="J4990" s="86"/>
      <c r="K4990" s="86"/>
      <c r="L4990" s="85"/>
      <c r="M4990" s="85"/>
      <c r="N4990" s="85"/>
      <c r="O4990" s="85"/>
      <c r="P4990" s="85"/>
      <c r="Q4990" s="1">
        <f t="shared" si="77"/>
        <v>29.25</v>
      </c>
    </row>
    <row r="4991" spans="1:17" x14ac:dyDescent="0.25">
      <c r="A4991" s="83" t="s">
        <v>12659</v>
      </c>
      <c r="B4991" s="84" t="s">
        <v>20361</v>
      </c>
      <c r="C4991" s="7">
        <v>12559</v>
      </c>
      <c r="D4991" s="7">
        <v>153</v>
      </c>
      <c r="E4991" s="1">
        <v>51796.68</v>
      </c>
      <c r="F4991" s="1">
        <v>14693.98</v>
      </c>
      <c r="G4991" s="1">
        <v>13511.78</v>
      </c>
      <c r="H4991" s="1">
        <v>5519.34</v>
      </c>
      <c r="I4991" s="6">
        <v>33725.1</v>
      </c>
      <c r="J4991" s="86"/>
      <c r="K4991" s="86"/>
      <c r="L4991" s="85"/>
      <c r="M4991" s="85"/>
      <c r="N4991" s="85"/>
      <c r="O4991" s="85"/>
      <c r="P4991" s="85"/>
      <c r="Q4991" s="1">
        <f t="shared" si="77"/>
        <v>33725.1</v>
      </c>
    </row>
    <row r="4992" spans="1:17" x14ac:dyDescent="0.25">
      <c r="A4992" s="83" t="s">
        <v>12660</v>
      </c>
      <c r="B4992" s="84" t="s">
        <v>20362</v>
      </c>
      <c r="C4992" s="7">
        <v>244</v>
      </c>
      <c r="D4992" s="7">
        <v>2</v>
      </c>
      <c r="E4992" s="1">
        <v>407.57</v>
      </c>
      <c r="F4992" s="1">
        <v>285.48</v>
      </c>
      <c r="G4992" s="1">
        <v>176.62</v>
      </c>
      <c r="H4992" s="1">
        <v>43.43</v>
      </c>
      <c r="I4992" s="6">
        <v>505.53</v>
      </c>
      <c r="J4992" s="86"/>
      <c r="K4992" s="86"/>
      <c r="L4992" s="85"/>
      <c r="M4992" s="85"/>
      <c r="N4992" s="85"/>
      <c r="O4992" s="85"/>
      <c r="P4992" s="85"/>
      <c r="Q4992" s="1">
        <f t="shared" si="77"/>
        <v>505.53</v>
      </c>
    </row>
    <row r="4993" spans="1:17" x14ac:dyDescent="0.25">
      <c r="A4993" s="83" t="s">
        <v>12661</v>
      </c>
      <c r="B4993" s="84" t="s">
        <v>20363</v>
      </c>
      <c r="C4993" s="7">
        <v>124</v>
      </c>
      <c r="D4993" s="7">
        <v>0</v>
      </c>
      <c r="E4993" s="1">
        <v>0</v>
      </c>
      <c r="F4993" s="1">
        <v>145.08000000000001</v>
      </c>
      <c r="G4993" s="1">
        <v>0</v>
      </c>
      <c r="H4993" s="1">
        <v>0</v>
      </c>
      <c r="I4993" s="6">
        <v>145.08000000000001</v>
      </c>
      <c r="J4993" s="86"/>
      <c r="K4993" s="86"/>
      <c r="L4993" s="85"/>
      <c r="M4993" s="85"/>
      <c r="N4993" s="85"/>
      <c r="O4993" s="85"/>
      <c r="P4993" s="85"/>
      <c r="Q4993" s="1">
        <f t="shared" si="77"/>
        <v>145.08000000000001</v>
      </c>
    </row>
    <row r="4994" spans="1:17" x14ac:dyDescent="0.25">
      <c r="A4994" s="83" t="s">
        <v>12662</v>
      </c>
      <c r="B4994" s="84" t="s">
        <v>20364</v>
      </c>
      <c r="C4994" s="7">
        <v>68</v>
      </c>
      <c r="D4994" s="7">
        <v>0</v>
      </c>
      <c r="E4994" s="1">
        <v>0</v>
      </c>
      <c r="F4994" s="1">
        <v>79.56</v>
      </c>
      <c r="G4994" s="1">
        <v>0</v>
      </c>
      <c r="H4994" s="1">
        <v>0</v>
      </c>
      <c r="I4994" s="6">
        <v>79.56</v>
      </c>
      <c r="J4994" s="86"/>
      <c r="K4994" s="86"/>
      <c r="L4994" s="85"/>
      <c r="M4994" s="85"/>
      <c r="N4994" s="85"/>
      <c r="O4994" s="85"/>
      <c r="P4994" s="85"/>
      <c r="Q4994" s="1">
        <f t="shared" si="77"/>
        <v>79.56</v>
      </c>
    </row>
    <row r="4995" spans="1:17" x14ac:dyDescent="0.25">
      <c r="A4995" s="83" t="s">
        <v>12663</v>
      </c>
      <c r="B4995" s="84" t="s">
        <v>20365</v>
      </c>
      <c r="C4995" s="7">
        <v>83</v>
      </c>
      <c r="D4995" s="7">
        <v>4</v>
      </c>
      <c r="E4995" s="1">
        <v>747.36</v>
      </c>
      <c r="F4995" s="1">
        <v>97.11</v>
      </c>
      <c r="G4995" s="1">
        <v>353.25</v>
      </c>
      <c r="H4995" s="1">
        <v>79.64</v>
      </c>
      <c r="I4995" s="6">
        <v>530</v>
      </c>
      <c r="J4995" s="86"/>
      <c r="K4995" s="86"/>
      <c r="L4995" s="85"/>
      <c r="M4995" s="85"/>
      <c r="N4995" s="85"/>
      <c r="O4995" s="85"/>
      <c r="P4995" s="85"/>
      <c r="Q4995" s="1">
        <f t="shared" si="77"/>
        <v>530</v>
      </c>
    </row>
    <row r="4996" spans="1:17" x14ac:dyDescent="0.25">
      <c r="A4996" s="83" t="s">
        <v>12664</v>
      </c>
      <c r="B4996" s="84" t="s">
        <v>20366</v>
      </c>
      <c r="C4996" s="7">
        <v>306</v>
      </c>
      <c r="D4996" s="7">
        <v>1</v>
      </c>
      <c r="E4996" s="1">
        <v>174.17</v>
      </c>
      <c r="F4996" s="1">
        <v>358.02</v>
      </c>
      <c r="G4996" s="1">
        <v>88.31</v>
      </c>
      <c r="H4996" s="1">
        <v>18.559999999999999</v>
      </c>
      <c r="I4996" s="6">
        <v>464.89</v>
      </c>
      <c r="J4996" s="86"/>
      <c r="K4996" s="86"/>
      <c r="L4996" s="85"/>
      <c r="M4996" s="85"/>
      <c r="N4996" s="85"/>
      <c r="O4996" s="85"/>
      <c r="P4996" s="85"/>
      <c r="Q4996" s="1">
        <f t="shared" si="77"/>
        <v>464.89</v>
      </c>
    </row>
    <row r="4997" spans="1:17" x14ac:dyDescent="0.25">
      <c r="A4997" s="83" t="s">
        <v>12665</v>
      </c>
      <c r="B4997" s="84" t="s">
        <v>20367</v>
      </c>
      <c r="C4997" s="7">
        <v>258</v>
      </c>
      <c r="D4997" s="7">
        <v>6</v>
      </c>
      <c r="E4997" s="1">
        <v>3465.24</v>
      </c>
      <c r="F4997" s="1">
        <v>301.86</v>
      </c>
      <c r="G4997" s="1">
        <v>529.87</v>
      </c>
      <c r="H4997" s="1">
        <v>369.25</v>
      </c>
      <c r="I4997" s="6">
        <v>1200.98</v>
      </c>
      <c r="J4997" s="86"/>
      <c r="K4997" s="86"/>
      <c r="L4997" s="85"/>
      <c r="M4997" s="85"/>
      <c r="N4997" s="85"/>
      <c r="O4997" s="85"/>
      <c r="P4997" s="85"/>
      <c r="Q4997" s="1">
        <f t="shared" si="77"/>
        <v>1200.98</v>
      </c>
    </row>
    <row r="4998" spans="1:17" x14ac:dyDescent="0.25">
      <c r="A4998" s="83" t="s">
        <v>12666</v>
      </c>
      <c r="B4998" s="84" t="s">
        <v>20368</v>
      </c>
      <c r="C4998" s="7">
        <v>133</v>
      </c>
      <c r="D4998" s="7">
        <v>0</v>
      </c>
      <c r="E4998" s="1">
        <v>0</v>
      </c>
      <c r="F4998" s="1">
        <v>155.61000000000001</v>
      </c>
      <c r="G4998" s="1">
        <v>0</v>
      </c>
      <c r="H4998" s="1">
        <v>0</v>
      </c>
      <c r="I4998" s="6">
        <v>155.61000000000001</v>
      </c>
      <c r="J4998" s="86"/>
      <c r="K4998" s="86"/>
      <c r="L4998" s="85"/>
      <c r="M4998" s="85"/>
      <c r="N4998" s="85"/>
      <c r="O4998" s="85"/>
      <c r="P4998" s="85"/>
      <c r="Q4998" s="1">
        <f t="shared" si="77"/>
        <v>155.61000000000001</v>
      </c>
    </row>
    <row r="4999" spans="1:17" x14ac:dyDescent="0.25">
      <c r="A4999" s="83" t="s">
        <v>12667</v>
      </c>
      <c r="B4999" s="84" t="s">
        <v>20369</v>
      </c>
      <c r="C4999" s="7">
        <v>55</v>
      </c>
      <c r="D4999" s="7">
        <v>0</v>
      </c>
      <c r="E4999" s="1">
        <v>0</v>
      </c>
      <c r="F4999" s="1">
        <v>64.349999999999994</v>
      </c>
      <c r="G4999" s="1">
        <v>0</v>
      </c>
      <c r="H4999" s="1">
        <v>0</v>
      </c>
      <c r="I4999" s="6">
        <v>64.349999999999994</v>
      </c>
      <c r="J4999" s="86"/>
      <c r="K4999" s="86"/>
      <c r="L4999" s="85"/>
      <c r="M4999" s="85"/>
      <c r="N4999" s="85"/>
      <c r="O4999" s="85"/>
      <c r="P4999" s="85"/>
      <c r="Q4999" s="1">
        <f t="shared" si="77"/>
        <v>64.349999999999994</v>
      </c>
    </row>
    <row r="5000" spans="1:17" x14ac:dyDescent="0.25">
      <c r="A5000" s="83" t="s">
        <v>12668</v>
      </c>
      <c r="B5000" s="84" t="s">
        <v>20370</v>
      </c>
      <c r="C5000" s="7">
        <v>225</v>
      </c>
      <c r="D5000" s="7">
        <v>6</v>
      </c>
      <c r="E5000" s="1">
        <v>2345.94</v>
      </c>
      <c r="F5000" s="1">
        <v>263.25</v>
      </c>
      <c r="G5000" s="1">
        <v>529.87</v>
      </c>
      <c r="H5000" s="1">
        <v>249.98</v>
      </c>
      <c r="I5000" s="6">
        <v>1043.0999999999999</v>
      </c>
      <c r="J5000" s="86"/>
      <c r="K5000" s="86"/>
      <c r="L5000" s="85"/>
      <c r="M5000" s="85"/>
      <c r="N5000" s="85"/>
      <c r="O5000" s="85"/>
      <c r="P5000" s="85"/>
      <c r="Q5000" s="1">
        <f t="shared" si="77"/>
        <v>1043.0999999999999</v>
      </c>
    </row>
    <row r="5001" spans="1:17" x14ac:dyDescent="0.25">
      <c r="A5001" s="83" t="s">
        <v>12669</v>
      </c>
      <c r="B5001" s="84" t="s">
        <v>20371</v>
      </c>
      <c r="C5001" s="7">
        <v>55</v>
      </c>
      <c r="D5001" s="7">
        <v>0</v>
      </c>
      <c r="E5001" s="1">
        <v>0</v>
      </c>
      <c r="F5001" s="1">
        <v>64.349999999999994</v>
      </c>
      <c r="G5001" s="1">
        <v>0</v>
      </c>
      <c r="H5001" s="1">
        <v>0</v>
      </c>
      <c r="I5001" s="6">
        <v>64.349999999999994</v>
      </c>
      <c r="J5001" s="86"/>
      <c r="K5001" s="86"/>
      <c r="L5001" s="85"/>
      <c r="M5001" s="85"/>
      <c r="N5001" s="85"/>
      <c r="O5001" s="85"/>
      <c r="P5001" s="85"/>
      <c r="Q5001" s="1">
        <f t="shared" si="77"/>
        <v>64.349999999999994</v>
      </c>
    </row>
    <row r="5002" spans="1:17" x14ac:dyDescent="0.25">
      <c r="A5002" s="83" t="s">
        <v>12670</v>
      </c>
      <c r="B5002" s="84" t="s">
        <v>20372</v>
      </c>
      <c r="C5002" s="7">
        <v>124</v>
      </c>
      <c r="D5002" s="7">
        <v>0</v>
      </c>
      <c r="E5002" s="1">
        <v>0</v>
      </c>
      <c r="F5002" s="1">
        <v>145.08000000000001</v>
      </c>
      <c r="G5002" s="1">
        <v>0</v>
      </c>
      <c r="H5002" s="1">
        <v>0</v>
      </c>
      <c r="I5002" s="6">
        <v>145.08000000000001</v>
      </c>
      <c r="J5002" s="86"/>
      <c r="K5002" s="86"/>
      <c r="L5002" s="85"/>
      <c r="M5002" s="85"/>
      <c r="N5002" s="85"/>
      <c r="O5002" s="85"/>
      <c r="P5002" s="85"/>
      <c r="Q5002" s="1">
        <f t="shared" si="77"/>
        <v>145.08000000000001</v>
      </c>
    </row>
    <row r="5003" spans="1:17" x14ac:dyDescent="0.25">
      <c r="A5003" s="83" t="s">
        <v>12671</v>
      </c>
      <c r="B5003" s="84" t="s">
        <v>20373</v>
      </c>
      <c r="C5003" s="7">
        <v>350</v>
      </c>
      <c r="D5003" s="7">
        <v>10</v>
      </c>
      <c r="E5003" s="1">
        <v>4770.45</v>
      </c>
      <c r="F5003" s="1">
        <v>409.5</v>
      </c>
      <c r="G5003" s="1">
        <v>883.12</v>
      </c>
      <c r="H5003" s="1">
        <v>508.33</v>
      </c>
      <c r="I5003" s="6">
        <v>1800.95</v>
      </c>
      <c r="J5003" s="86"/>
      <c r="K5003" s="86"/>
      <c r="L5003" s="85"/>
      <c r="M5003" s="85"/>
      <c r="N5003" s="85"/>
      <c r="O5003" s="85"/>
      <c r="P5003" s="85"/>
      <c r="Q5003" s="1">
        <f t="shared" si="77"/>
        <v>1800.95</v>
      </c>
    </row>
    <row r="5004" spans="1:17" x14ac:dyDescent="0.25">
      <c r="A5004" s="83" t="s">
        <v>12672</v>
      </c>
      <c r="B5004" s="84" t="s">
        <v>20374</v>
      </c>
      <c r="C5004" s="7">
        <v>205</v>
      </c>
      <c r="D5004" s="7">
        <v>0</v>
      </c>
      <c r="E5004" s="1">
        <v>0</v>
      </c>
      <c r="F5004" s="1">
        <v>239.85</v>
      </c>
      <c r="G5004" s="1">
        <v>0</v>
      </c>
      <c r="H5004" s="1">
        <v>0</v>
      </c>
      <c r="I5004" s="6">
        <v>239.85</v>
      </c>
      <c r="J5004" s="86"/>
      <c r="K5004" s="86"/>
      <c r="L5004" s="85"/>
      <c r="M5004" s="85"/>
      <c r="N5004" s="85"/>
      <c r="O5004" s="85"/>
      <c r="P5004" s="85"/>
      <c r="Q5004" s="1">
        <f t="shared" si="77"/>
        <v>239.85</v>
      </c>
    </row>
    <row r="5005" spans="1:17" x14ac:dyDescent="0.25">
      <c r="A5005" s="83" t="s">
        <v>12673</v>
      </c>
      <c r="B5005" s="84" t="s">
        <v>20375</v>
      </c>
      <c r="C5005" s="7">
        <v>78</v>
      </c>
      <c r="D5005" s="7">
        <v>0</v>
      </c>
      <c r="E5005" s="1">
        <v>0</v>
      </c>
      <c r="F5005" s="1">
        <v>91.26</v>
      </c>
      <c r="G5005" s="1">
        <v>0</v>
      </c>
      <c r="H5005" s="1">
        <v>0</v>
      </c>
      <c r="I5005" s="6">
        <v>91.26</v>
      </c>
      <c r="J5005" s="86"/>
      <c r="K5005" s="86"/>
      <c r="L5005" s="85"/>
      <c r="M5005" s="85"/>
      <c r="N5005" s="85"/>
      <c r="O5005" s="85"/>
      <c r="P5005" s="85"/>
      <c r="Q5005" s="1">
        <f t="shared" si="77"/>
        <v>91.26</v>
      </c>
    </row>
    <row r="5006" spans="1:17" x14ac:dyDescent="0.25">
      <c r="A5006" s="83" t="s">
        <v>12674</v>
      </c>
      <c r="B5006" s="84" t="s">
        <v>20376</v>
      </c>
      <c r="C5006" s="7">
        <v>60</v>
      </c>
      <c r="D5006" s="7">
        <v>2</v>
      </c>
      <c r="E5006" s="1">
        <v>1746.16</v>
      </c>
      <c r="F5006" s="1">
        <v>70.2</v>
      </c>
      <c r="G5006" s="1">
        <v>176.62</v>
      </c>
      <c r="H5006" s="1">
        <v>186.06</v>
      </c>
      <c r="I5006" s="6">
        <v>432.88</v>
      </c>
      <c r="J5006" s="86"/>
      <c r="K5006" s="86"/>
      <c r="L5006" s="85"/>
      <c r="M5006" s="85"/>
      <c r="N5006" s="85"/>
      <c r="O5006" s="85"/>
      <c r="P5006" s="85"/>
      <c r="Q5006" s="1">
        <f t="shared" ref="Q5006:Q5069" si="78">I5006+P5006</f>
        <v>432.88</v>
      </c>
    </row>
    <row r="5007" spans="1:17" x14ac:dyDescent="0.25">
      <c r="A5007" s="83" t="s">
        <v>12675</v>
      </c>
      <c r="B5007" s="84" t="s">
        <v>20377</v>
      </c>
      <c r="C5007" s="7">
        <v>279</v>
      </c>
      <c r="D5007" s="7">
        <v>0</v>
      </c>
      <c r="E5007" s="1">
        <v>0</v>
      </c>
      <c r="F5007" s="1">
        <v>326.43</v>
      </c>
      <c r="G5007" s="1">
        <v>0</v>
      </c>
      <c r="H5007" s="1">
        <v>0</v>
      </c>
      <c r="I5007" s="6">
        <v>326.43</v>
      </c>
      <c r="J5007" s="86"/>
      <c r="K5007" s="86"/>
      <c r="L5007" s="85"/>
      <c r="M5007" s="85"/>
      <c r="N5007" s="85"/>
      <c r="O5007" s="85"/>
      <c r="P5007" s="85"/>
      <c r="Q5007" s="1">
        <f t="shared" si="78"/>
        <v>326.43</v>
      </c>
    </row>
    <row r="5008" spans="1:17" x14ac:dyDescent="0.25">
      <c r="A5008" s="83" t="s">
        <v>12676</v>
      </c>
      <c r="B5008" s="84" t="s">
        <v>20378</v>
      </c>
      <c r="C5008" s="7">
        <v>4254</v>
      </c>
      <c r="D5008" s="7">
        <v>26</v>
      </c>
      <c r="E5008" s="1">
        <v>6234.16</v>
      </c>
      <c r="F5008" s="1">
        <v>4977.17</v>
      </c>
      <c r="G5008" s="1">
        <v>2296.12</v>
      </c>
      <c r="H5008" s="1">
        <v>664.3</v>
      </c>
      <c r="I5008" s="6">
        <v>7937.59</v>
      </c>
      <c r="J5008" s="86"/>
      <c r="K5008" s="86"/>
      <c r="L5008" s="85"/>
      <c r="M5008" s="85"/>
      <c r="N5008" s="85"/>
      <c r="O5008" s="85"/>
      <c r="P5008" s="85"/>
      <c r="Q5008" s="1">
        <f t="shared" si="78"/>
        <v>7937.59</v>
      </c>
    </row>
    <row r="5009" spans="1:17" x14ac:dyDescent="0.25">
      <c r="A5009" s="83" t="s">
        <v>12677</v>
      </c>
      <c r="B5009" s="84" t="s">
        <v>20379</v>
      </c>
      <c r="C5009" s="7">
        <v>371</v>
      </c>
      <c r="D5009" s="7">
        <v>0</v>
      </c>
      <c r="E5009" s="1">
        <v>0</v>
      </c>
      <c r="F5009" s="1">
        <v>434.07</v>
      </c>
      <c r="G5009" s="1">
        <v>0</v>
      </c>
      <c r="H5009" s="1">
        <v>0</v>
      </c>
      <c r="I5009" s="6">
        <v>434.07</v>
      </c>
      <c r="J5009" s="86"/>
      <c r="K5009" s="86"/>
      <c r="L5009" s="85"/>
      <c r="M5009" s="85"/>
      <c r="N5009" s="85"/>
      <c r="O5009" s="85"/>
      <c r="P5009" s="85"/>
      <c r="Q5009" s="1">
        <f t="shared" si="78"/>
        <v>434.07</v>
      </c>
    </row>
    <row r="5010" spans="1:17" x14ac:dyDescent="0.25">
      <c r="A5010" s="83" t="s">
        <v>12678</v>
      </c>
      <c r="B5010" s="84" t="s">
        <v>20380</v>
      </c>
      <c r="C5010" s="7">
        <v>1166</v>
      </c>
      <c r="D5010" s="7">
        <v>22</v>
      </c>
      <c r="E5010" s="1">
        <v>10497.41</v>
      </c>
      <c r="F5010" s="1">
        <v>1364.22</v>
      </c>
      <c r="G5010" s="1">
        <v>1942.87</v>
      </c>
      <c r="H5010" s="1">
        <v>1118.58</v>
      </c>
      <c r="I5010" s="6">
        <v>4425.67</v>
      </c>
      <c r="J5010" s="86"/>
      <c r="K5010" s="86"/>
      <c r="L5010" s="85"/>
      <c r="M5010" s="85"/>
      <c r="N5010" s="85"/>
      <c r="O5010" s="85"/>
      <c r="P5010" s="85"/>
      <c r="Q5010" s="1">
        <f t="shared" si="78"/>
        <v>4425.67</v>
      </c>
    </row>
    <row r="5011" spans="1:17" x14ac:dyDescent="0.25">
      <c r="A5011" s="83" t="s">
        <v>12679</v>
      </c>
      <c r="B5011" s="84" t="s">
        <v>20381</v>
      </c>
      <c r="C5011" s="7">
        <v>573</v>
      </c>
      <c r="D5011" s="7">
        <v>2</v>
      </c>
      <c r="E5011" s="1">
        <v>574.47</v>
      </c>
      <c r="F5011" s="1">
        <v>670.41</v>
      </c>
      <c r="G5011" s="1">
        <v>176.62</v>
      </c>
      <c r="H5011" s="1">
        <v>61.22</v>
      </c>
      <c r="I5011" s="6">
        <v>908.25</v>
      </c>
      <c r="J5011" s="86"/>
      <c r="K5011" s="86"/>
      <c r="L5011" s="85"/>
      <c r="M5011" s="85"/>
      <c r="N5011" s="85"/>
      <c r="O5011" s="85"/>
      <c r="P5011" s="85"/>
      <c r="Q5011" s="1">
        <f t="shared" si="78"/>
        <v>908.25</v>
      </c>
    </row>
    <row r="5012" spans="1:17" x14ac:dyDescent="0.25">
      <c r="A5012" s="83" t="s">
        <v>12680</v>
      </c>
      <c r="B5012" s="84" t="s">
        <v>20382</v>
      </c>
      <c r="C5012" s="7">
        <v>91</v>
      </c>
      <c r="D5012" s="7">
        <v>1</v>
      </c>
      <c r="E5012" s="1">
        <v>139.25</v>
      </c>
      <c r="F5012" s="1">
        <v>106.47</v>
      </c>
      <c r="G5012" s="1">
        <v>88.31</v>
      </c>
      <c r="H5012" s="1">
        <v>14.84</v>
      </c>
      <c r="I5012" s="6">
        <v>209.62</v>
      </c>
      <c r="J5012" s="86"/>
      <c r="K5012" s="86"/>
      <c r="L5012" s="85"/>
      <c r="M5012" s="85"/>
      <c r="N5012" s="85"/>
      <c r="O5012" s="85"/>
      <c r="P5012" s="85"/>
      <c r="Q5012" s="1">
        <f t="shared" si="78"/>
        <v>209.62</v>
      </c>
    </row>
    <row r="5013" spans="1:17" x14ac:dyDescent="0.25">
      <c r="A5013" s="83" t="s">
        <v>12681</v>
      </c>
      <c r="B5013" s="84" t="s">
        <v>20383</v>
      </c>
      <c r="C5013" s="7">
        <v>153</v>
      </c>
      <c r="D5013" s="7">
        <v>6</v>
      </c>
      <c r="E5013" s="1">
        <v>3205.15</v>
      </c>
      <c r="F5013" s="1">
        <v>179.01</v>
      </c>
      <c r="G5013" s="1">
        <v>529.87</v>
      </c>
      <c r="H5013" s="1">
        <v>341.54</v>
      </c>
      <c r="I5013" s="6">
        <v>1050.42</v>
      </c>
      <c r="J5013" s="86"/>
      <c r="K5013" s="86"/>
      <c r="L5013" s="85"/>
      <c r="M5013" s="85"/>
      <c r="N5013" s="85"/>
      <c r="O5013" s="85"/>
      <c r="P5013" s="85"/>
      <c r="Q5013" s="1">
        <f t="shared" si="78"/>
        <v>1050.42</v>
      </c>
    </row>
    <row r="5014" spans="1:17" x14ac:dyDescent="0.25">
      <c r="A5014" s="83" t="s">
        <v>12682</v>
      </c>
      <c r="B5014" s="84" t="s">
        <v>20384</v>
      </c>
      <c r="C5014" s="7">
        <v>690</v>
      </c>
      <c r="D5014" s="7">
        <v>8</v>
      </c>
      <c r="E5014" s="1">
        <v>1796.82</v>
      </c>
      <c r="F5014" s="1">
        <v>807.3</v>
      </c>
      <c r="G5014" s="1">
        <v>706.5</v>
      </c>
      <c r="H5014" s="1">
        <v>191.46</v>
      </c>
      <c r="I5014" s="6">
        <v>1705.26</v>
      </c>
      <c r="J5014" s="86"/>
      <c r="K5014" s="86"/>
      <c r="L5014" s="85"/>
      <c r="M5014" s="85"/>
      <c r="N5014" s="85"/>
      <c r="O5014" s="85"/>
      <c r="P5014" s="85"/>
      <c r="Q5014" s="1">
        <f t="shared" si="78"/>
        <v>1705.26</v>
      </c>
    </row>
    <row r="5015" spans="1:17" x14ac:dyDescent="0.25">
      <c r="A5015" s="83" t="s">
        <v>12683</v>
      </c>
      <c r="B5015" s="84" t="s">
        <v>20385</v>
      </c>
      <c r="C5015" s="7">
        <v>155</v>
      </c>
      <c r="D5015" s="7">
        <v>1</v>
      </c>
      <c r="E5015" s="1">
        <v>497.64</v>
      </c>
      <c r="F5015" s="1">
        <v>181.35</v>
      </c>
      <c r="G5015" s="1">
        <v>88.31</v>
      </c>
      <c r="H5015" s="1">
        <v>53.02</v>
      </c>
      <c r="I5015" s="6">
        <v>322.68</v>
      </c>
      <c r="J5015" s="86"/>
      <c r="K5015" s="86"/>
      <c r="L5015" s="85"/>
      <c r="M5015" s="85"/>
      <c r="N5015" s="85"/>
      <c r="O5015" s="85"/>
      <c r="P5015" s="85"/>
      <c r="Q5015" s="1">
        <f t="shared" si="78"/>
        <v>322.68</v>
      </c>
    </row>
    <row r="5016" spans="1:17" x14ac:dyDescent="0.25">
      <c r="A5016" s="83" t="s">
        <v>12684</v>
      </c>
      <c r="B5016" s="84" t="s">
        <v>20386</v>
      </c>
      <c r="C5016" s="7">
        <v>256</v>
      </c>
      <c r="D5016" s="7">
        <v>3</v>
      </c>
      <c r="E5016" s="1">
        <v>788.98</v>
      </c>
      <c r="F5016" s="1">
        <v>299.52</v>
      </c>
      <c r="G5016" s="1">
        <v>264.94</v>
      </c>
      <c r="H5016" s="1">
        <v>84.07</v>
      </c>
      <c r="I5016" s="6">
        <v>648.53</v>
      </c>
      <c r="J5016" s="86"/>
      <c r="K5016" s="86"/>
      <c r="L5016" s="85"/>
      <c r="M5016" s="85"/>
      <c r="N5016" s="85"/>
      <c r="O5016" s="85"/>
      <c r="P5016" s="85"/>
      <c r="Q5016" s="1">
        <f t="shared" si="78"/>
        <v>648.53</v>
      </c>
    </row>
    <row r="5017" spans="1:17" x14ac:dyDescent="0.25">
      <c r="A5017" s="83" t="s">
        <v>12685</v>
      </c>
      <c r="B5017" s="84" t="s">
        <v>20387</v>
      </c>
      <c r="C5017" s="7">
        <v>860</v>
      </c>
      <c r="D5017" s="7">
        <v>7</v>
      </c>
      <c r="E5017" s="1">
        <v>1519.42</v>
      </c>
      <c r="F5017" s="1">
        <v>1006.2</v>
      </c>
      <c r="G5017" s="1">
        <v>618.17999999999995</v>
      </c>
      <c r="H5017" s="1">
        <v>161.9</v>
      </c>
      <c r="I5017" s="6">
        <v>1786.28</v>
      </c>
      <c r="J5017" s="86"/>
      <c r="K5017" s="86"/>
      <c r="L5017" s="85"/>
      <c r="M5017" s="85"/>
      <c r="N5017" s="85"/>
      <c r="O5017" s="85"/>
      <c r="P5017" s="85"/>
      <c r="Q5017" s="1">
        <f t="shared" si="78"/>
        <v>1786.28</v>
      </c>
    </row>
    <row r="5018" spans="1:17" x14ac:dyDescent="0.25">
      <c r="A5018" s="83" t="s">
        <v>12686</v>
      </c>
      <c r="B5018" s="84" t="s">
        <v>20388</v>
      </c>
      <c r="C5018" s="7">
        <v>77</v>
      </c>
      <c r="D5018" s="7">
        <v>0</v>
      </c>
      <c r="E5018" s="1">
        <v>0</v>
      </c>
      <c r="F5018" s="1">
        <v>90.09</v>
      </c>
      <c r="G5018" s="1">
        <v>0</v>
      </c>
      <c r="H5018" s="1">
        <v>0</v>
      </c>
      <c r="I5018" s="6">
        <v>90.09</v>
      </c>
      <c r="J5018" s="86"/>
      <c r="K5018" s="86"/>
      <c r="L5018" s="85"/>
      <c r="M5018" s="85"/>
      <c r="N5018" s="85"/>
      <c r="O5018" s="85"/>
      <c r="P5018" s="85"/>
      <c r="Q5018" s="1">
        <f t="shared" si="78"/>
        <v>90.09</v>
      </c>
    </row>
    <row r="5019" spans="1:17" x14ac:dyDescent="0.25">
      <c r="A5019" s="83" t="s">
        <v>12687</v>
      </c>
      <c r="B5019" s="84" t="s">
        <v>20389</v>
      </c>
      <c r="C5019" s="7">
        <v>265</v>
      </c>
      <c r="D5019" s="7">
        <v>1</v>
      </c>
      <c r="E5019" s="1">
        <v>11298.1</v>
      </c>
      <c r="F5019" s="1">
        <v>310.05</v>
      </c>
      <c r="G5019" s="1">
        <v>88.31</v>
      </c>
      <c r="H5019" s="1">
        <v>1203.9000000000001</v>
      </c>
      <c r="I5019" s="6">
        <v>1602.26</v>
      </c>
      <c r="J5019" s="86"/>
      <c r="K5019" s="86"/>
      <c r="L5019" s="85"/>
      <c r="M5019" s="85"/>
      <c r="N5019" s="85"/>
      <c r="O5019" s="85"/>
      <c r="P5019" s="85"/>
      <c r="Q5019" s="1">
        <f t="shared" si="78"/>
        <v>1602.26</v>
      </c>
    </row>
    <row r="5020" spans="1:17" x14ac:dyDescent="0.25">
      <c r="A5020" s="83" t="s">
        <v>12688</v>
      </c>
      <c r="B5020" s="84" t="s">
        <v>20390</v>
      </c>
      <c r="C5020" s="7">
        <v>950</v>
      </c>
      <c r="D5020" s="7">
        <v>9</v>
      </c>
      <c r="E5020" s="1">
        <v>2039.19</v>
      </c>
      <c r="F5020" s="1">
        <v>1111.5</v>
      </c>
      <c r="G5020" s="1">
        <v>794.81</v>
      </c>
      <c r="H5020" s="1">
        <v>217.29</v>
      </c>
      <c r="I5020" s="6">
        <v>2123.6</v>
      </c>
      <c r="J5020" s="86"/>
      <c r="K5020" s="86"/>
      <c r="L5020" s="85"/>
      <c r="M5020" s="85"/>
      <c r="N5020" s="85"/>
      <c r="O5020" s="85"/>
      <c r="P5020" s="85"/>
      <c r="Q5020" s="1">
        <f t="shared" si="78"/>
        <v>2123.6</v>
      </c>
    </row>
    <row r="5021" spans="1:17" x14ac:dyDescent="0.25">
      <c r="A5021" s="83" t="s">
        <v>12689</v>
      </c>
      <c r="B5021" s="84" t="s">
        <v>20391</v>
      </c>
      <c r="C5021" s="7">
        <v>833</v>
      </c>
      <c r="D5021" s="7">
        <v>15</v>
      </c>
      <c r="E5021" s="1">
        <v>4018.54</v>
      </c>
      <c r="F5021" s="1">
        <v>974.61</v>
      </c>
      <c r="G5021" s="1">
        <v>1324.69</v>
      </c>
      <c r="H5021" s="1">
        <v>428.21</v>
      </c>
      <c r="I5021" s="6">
        <v>2727.51</v>
      </c>
      <c r="J5021" s="86"/>
      <c r="K5021" s="86"/>
      <c r="L5021" s="85"/>
      <c r="M5021" s="85"/>
      <c r="N5021" s="85"/>
      <c r="O5021" s="85"/>
      <c r="P5021" s="85"/>
      <c r="Q5021" s="1">
        <f t="shared" si="78"/>
        <v>2727.51</v>
      </c>
    </row>
    <row r="5022" spans="1:17" x14ac:dyDescent="0.25">
      <c r="A5022" s="83" t="s">
        <v>12690</v>
      </c>
      <c r="B5022" s="84" t="s">
        <v>20392</v>
      </c>
      <c r="C5022" s="7">
        <v>191</v>
      </c>
      <c r="D5022" s="7">
        <v>5</v>
      </c>
      <c r="E5022" s="1">
        <v>769.38</v>
      </c>
      <c r="F5022" s="1">
        <v>223.47</v>
      </c>
      <c r="G5022" s="1">
        <v>441.56</v>
      </c>
      <c r="H5022" s="1">
        <v>81.98</v>
      </c>
      <c r="I5022" s="6">
        <v>747.01</v>
      </c>
      <c r="J5022" s="86"/>
      <c r="K5022" s="86"/>
      <c r="L5022" s="85"/>
      <c r="M5022" s="85"/>
      <c r="N5022" s="85"/>
      <c r="O5022" s="85"/>
      <c r="P5022" s="85"/>
      <c r="Q5022" s="1">
        <f t="shared" si="78"/>
        <v>747.01</v>
      </c>
    </row>
    <row r="5023" spans="1:17" x14ac:dyDescent="0.25">
      <c r="A5023" s="83" t="s">
        <v>12691</v>
      </c>
      <c r="B5023" s="84" t="s">
        <v>20393</v>
      </c>
      <c r="C5023" s="7">
        <v>7251</v>
      </c>
      <c r="D5023" s="7">
        <v>222</v>
      </c>
      <c r="E5023" s="1">
        <v>193835.23</v>
      </c>
      <c r="F5023" s="1">
        <v>8483.65</v>
      </c>
      <c r="G5023" s="1">
        <v>19605.34</v>
      </c>
      <c r="H5023" s="1">
        <v>20654.66</v>
      </c>
      <c r="I5023" s="6">
        <v>48743.65</v>
      </c>
      <c r="J5023" s="86"/>
      <c r="K5023" s="86"/>
      <c r="L5023" s="85"/>
      <c r="M5023" s="85"/>
      <c r="N5023" s="85"/>
      <c r="O5023" s="85"/>
      <c r="P5023" s="85"/>
      <c r="Q5023" s="1">
        <f t="shared" si="78"/>
        <v>48743.65</v>
      </c>
    </row>
    <row r="5024" spans="1:17" x14ac:dyDescent="0.25">
      <c r="A5024" s="83" t="s">
        <v>12692</v>
      </c>
      <c r="B5024" s="84" t="s">
        <v>20394</v>
      </c>
      <c r="C5024" s="7">
        <v>113</v>
      </c>
      <c r="D5024" s="7">
        <v>0</v>
      </c>
      <c r="E5024" s="1">
        <v>0</v>
      </c>
      <c r="F5024" s="1">
        <v>132.21</v>
      </c>
      <c r="G5024" s="1">
        <v>0</v>
      </c>
      <c r="H5024" s="1">
        <v>0</v>
      </c>
      <c r="I5024" s="6">
        <v>132.21</v>
      </c>
      <c r="J5024" s="86"/>
      <c r="K5024" s="86"/>
      <c r="L5024" s="85"/>
      <c r="M5024" s="85"/>
      <c r="N5024" s="85"/>
      <c r="O5024" s="85"/>
      <c r="P5024" s="85"/>
      <c r="Q5024" s="1">
        <f t="shared" si="78"/>
        <v>132.21</v>
      </c>
    </row>
    <row r="5025" spans="1:17" x14ac:dyDescent="0.25">
      <c r="A5025" s="83" t="s">
        <v>12693</v>
      </c>
      <c r="B5025" s="84" t="s">
        <v>20395</v>
      </c>
      <c r="C5025" s="7">
        <v>1231</v>
      </c>
      <c r="D5025" s="7">
        <v>19</v>
      </c>
      <c r="E5025" s="1">
        <v>3867.07</v>
      </c>
      <c r="F5025" s="1">
        <v>1440.26</v>
      </c>
      <c r="G5025" s="1">
        <v>1677.94</v>
      </c>
      <c r="H5025" s="1">
        <v>412.06</v>
      </c>
      <c r="I5025" s="6">
        <v>3530.26</v>
      </c>
      <c r="J5025" s="86"/>
      <c r="K5025" s="86"/>
      <c r="L5025" s="85"/>
      <c r="M5025" s="85"/>
      <c r="N5025" s="85"/>
      <c r="O5025" s="85"/>
      <c r="P5025" s="85"/>
      <c r="Q5025" s="1">
        <f t="shared" si="78"/>
        <v>3530.26</v>
      </c>
    </row>
    <row r="5026" spans="1:17" x14ac:dyDescent="0.25">
      <c r="A5026" s="83" t="s">
        <v>12694</v>
      </c>
      <c r="B5026" s="84" t="s">
        <v>20396</v>
      </c>
      <c r="C5026" s="7">
        <v>206</v>
      </c>
      <c r="D5026" s="7">
        <v>0</v>
      </c>
      <c r="E5026" s="1">
        <v>0</v>
      </c>
      <c r="F5026" s="1">
        <v>241.02</v>
      </c>
      <c r="G5026" s="1">
        <v>0</v>
      </c>
      <c r="H5026" s="1">
        <v>0</v>
      </c>
      <c r="I5026" s="6">
        <v>241.02</v>
      </c>
      <c r="J5026" s="86"/>
      <c r="K5026" s="86"/>
      <c r="L5026" s="85"/>
      <c r="M5026" s="85"/>
      <c r="N5026" s="85"/>
      <c r="O5026" s="85"/>
      <c r="P5026" s="85"/>
      <c r="Q5026" s="1">
        <f t="shared" si="78"/>
        <v>241.02</v>
      </c>
    </row>
    <row r="5027" spans="1:17" x14ac:dyDescent="0.25">
      <c r="A5027" s="83" t="s">
        <v>12695</v>
      </c>
      <c r="B5027" s="84" t="s">
        <v>20397</v>
      </c>
      <c r="C5027" s="7">
        <v>64</v>
      </c>
      <c r="D5027" s="7">
        <v>2</v>
      </c>
      <c r="E5027" s="1">
        <v>340.47</v>
      </c>
      <c r="F5027" s="1">
        <v>74.88</v>
      </c>
      <c r="G5027" s="1">
        <v>176.62</v>
      </c>
      <c r="H5027" s="1">
        <v>36.28</v>
      </c>
      <c r="I5027" s="6">
        <v>287.77999999999997</v>
      </c>
      <c r="J5027" s="86"/>
      <c r="K5027" s="86"/>
      <c r="L5027" s="85"/>
      <c r="M5027" s="85"/>
      <c r="N5027" s="85"/>
      <c r="O5027" s="85"/>
      <c r="P5027" s="85"/>
      <c r="Q5027" s="1">
        <f t="shared" si="78"/>
        <v>287.77999999999997</v>
      </c>
    </row>
    <row r="5028" spans="1:17" x14ac:dyDescent="0.25">
      <c r="A5028" s="83" t="s">
        <v>12696</v>
      </c>
      <c r="B5028" s="84" t="s">
        <v>20398</v>
      </c>
      <c r="C5028" s="7">
        <v>59</v>
      </c>
      <c r="D5028" s="7">
        <v>0</v>
      </c>
      <c r="E5028" s="1">
        <v>0</v>
      </c>
      <c r="F5028" s="1">
        <v>69.03</v>
      </c>
      <c r="G5028" s="1">
        <v>0</v>
      </c>
      <c r="H5028" s="1">
        <v>0</v>
      </c>
      <c r="I5028" s="6">
        <v>69.03</v>
      </c>
      <c r="J5028" s="86"/>
      <c r="K5028" s="86"/>
      <c r="L5028" s="85"/>
      <c r="M5028" s="85"/>
      <c r="N5028" s="85"/>
      <c r="O5028" s="85"/>
      <c r="P5028" s="85"/>
      <c r="Q5028" s="1">
        <f t="shared" si="78"/>
        <v>69.03</v>
      </c>
    </row>
    <row r="5029" spans="1:17" x14ac:dyDescent="0.25">
      <c r="A5029" s="83" t="s">
        <v>12697</v>
      </c>
      <c r="B5029" s="84" t="s">
        <v>20399</v>
      </c>
      <c r="C5029" s="7">
        <v>184</v>
      </c>
      <c r="D5029" s="7">
        <v>0</v>
      </c>
      <c r="E5029" s="1">
        <v>0</v>
      </c>
      <c r="F5029" s="1">
        <v>215.28</v>
      </c>
      <c r="G5029" s="1">
        <v>0</v>
      </c>
      <c r="H5029" s="1">
        <v>0</v>
      </c>
      <c r="I5029" s="6">
        <v>215.28</v>
      </c>
      <c r="J5029" s="86"/>
      <c r="K5029" s="86"/>
      <c r="L5029" s="85"/>
      <c r="M5029" s="85"/>
      <c r="N5029" s="85"/>
      <c r="O5029" s="85"/>
      <c r="P5029" s="85"/>
      <c r="Q5029" s="1">
        <f t="shared" si="78"/>
        <v>215.28</v>
      </c>
    </row>
    <row r="5030" spans="1:17" x14ac:dyDescent="0.25">
      <c r="A5030" s="83" t="s">
        <v>12698</v>
      </c>
      <c r="B5030" s="84" t="s">
        <v>20400</v>
      </c>
      <c r="C5030" s="7">
        <v>2724</v>
      </c>
      <c r="D5030" s="7">
        <v>68</v>
      </c>
      <c r="E5030" s="1">
        <v>34959.85</v>
      </c>
      <c r="F5030" s="1">
        <v>3187.07</v>
      </c>
      <c r="G5030" s="1">
        <v>6005.24</v>
      </c>
      <c r="H5030" s="1">
        <v>3725.25</v>
      </c>
      <c r="I5030" s="6">
        <v>12917.56</v>
      </c>
      <c r="J5030" s="86"/>
      <c r="K5030" s="86"/>
      <c r="L5030" s="85"/>
      <c r="M5030" s="85"/>
      <c r="N5030" s="85"/>
      <c r="O5030" s="85"/>
      <c r="P5030" s="85"/>
      <c r="Q5030" s="1">
        <f t="shared" si="78"/>
        <v>12917.56</v>
      </c>
    </row>
    <row r="5031" spans="1:17" x14ac:dyDescent="0.25">
      <c r="A5031" s="83" t="s">
        <v>12699</v>
      </c>
      <c r="B5031" s="84" t="s">
        <v>20401</v>
      </c>
      <c r="C5031" s="7">
        <v>211</v>
      </c>
      <c r="D5031" s="7">
        <v>2</v>
      </c>
      <c r="E5031" s="1">
        <v>301.82</v>
      </c>
      <c r="F5031" s="1">
        <v>246.87</v>
      </c>
      <c r="G5031" s="1">
        <v>176.62</v>
      </c>
      <c r="H5031" s="1">
        <v>32.159999999999997</v>
      </c>
      <c r="I5031" s="6">
        <v>455.65</v>
      </c>
      <c r="J5031" s="86"/>
      <c r="K5031" s="86"/>
      <c r="L5031" s="85"/>
      <c r="M5031" s="85"/>
      <c r="N5031" s="85"/>
      <c r="O5031" s="85"/>
      <c r="P5031" s="85"/>
      <c r="Q5031" s="1">
        <f t="shared" si="78"/>
        <v>455.65</v>
      </c>
    </row>
    <row r="5032" spans="1:17" x14ac:dyDescent="0.25">
      <c r="A5032" s="83" t="s">
        <v>12700</v>
      </c>
      <c r="B5032" s="84" t="s">
        <v>20402</v>
      </c>
      <c r="C5032" s="7">
        <v>41</v>
      </c>
      <c r="D5032" s="7">
        <v>2</v>
      </c>
      <c r="E5032" s="1">
        <v>319.5</v>
      </c>
      <c r="F5032" s="1">
        <v>47.97</v>
      </c>
      <c r="G5032" s="1">
        <v>176.62</v>
      </c>
      <c r="H5032" s="1">
        <v>34.049999999999997</v>
      </c>
      <c r="I5032" s="6">
        <v>258.64</v>
      </c>
      <c r="J5032" s="86"/>
      <c r="K5032" s="86"/>
      <c r="L5032" s="85"/>
      <c r="M5032" s="85"/>
      <c r="N5032" s="85"/>
      <c r="O5032" s="85"/>
      <c r="P5032" s="85"/>
      <c r="Q5032" s="1">
        <f t="shared" si="78"/>
        <v>258.64</v>
      </c>
    </row>
    <row r="5033" spans="1:17" x14ac:dyDescent="0.25">
      <c r="A5033" s="83" t="s">
        <v>12701</v>
      </c>
      <c r="B5033" s="84" t="s">
        <v>20403</v>
      </c>
      <c r="C5033" s="7">
        <v>293</v>
      </c>
      <c r="D5033" s="7">
        <v>1</v>
      </c>
      <c r="E5033" s="1">
        <v>314.56</v>
      </c>
      <c r="F5033" s="1">
        <v>342.81</v>
      </c>
      <c r="G5033" s="1">
        <v>88.31</v>
      </c>
      <c r="H5033" s="1">
        <v>33.520000000000003</v>
      </c>
      <c r="I5033" s="6">
        <v>464.64</v>
      </c>
      <c r="J5033" s="86"/>
      <c r="K5033" s="86"/>
      <c r="L5033" s="85"/>
      <c r="M5033" s="85"/>
      <c r="N5033" s="85"/>
      <c r="O5033" s="85"/>
      <c r="P5033" s="85"/>
      <c r="Q5033" s="1">
        <f t="shared" si="78"/>
        <v>464.64</v>
      </c>
    </row>
    <row r="5034" spans="1:17" x14ac:dyDescent="0.25">
      <c r="A5034" s="83" t="s">
        <v>12702</v>
      </c>
      <c r="B5034" s="84" t="s">
        <v>20404</v>
      </c>
      <c r="C5034" s="7">
        <v>66</v>
      </c>
      <c r="D5034" s="7">
        <v>0</v>
      </c>
      <c r="E5034" s="1">
        <v>0</v>
      </c>
      <c r="F5034" s="1">
        <v>77.22</v>
      </c>
      <c r="G5034" s="1">
        <v>0</v>
      </c>
      <c r="H5034" s="1">
        <v>0</v>
      </c>
      <c r="I5034" s="6">
        <v>77.22</v>
      </c>
      <c r="J5034" s="86"/>
      <c r="K5034" s="86"/>
      <c r="L5034" s="85"/>
      <c r="M5034" s="85"/>
      <c r="N5034" s="85"/>
      <c r="O5034" s="85"/>
      <c r="P5034" s="85"/>
      <c r="Q5034" s="1">
        <f t="shared" si="78"/>
        <v>77.22</v>
      </c>
    </row>
    <row r="5035" spans="1:17" x14ac:dyDescent="0.25">
      <c r="A5035" s="83" t="s">
        <v>12703</v>
      </c>
      <c r="B5035" s="84" t="s">
        <v>20405</v>
      </c>
      <c r="C5035" s="7">
        <v>71</v>
      </c>
      <c r="D5035" s="7">
        <v>0</v>
      </c>
      <c r="E5035" s="1">
        <v>0</v>
      </c>
      <c r="F5035" s="1">
        <v>83.07</v>
      </c>
      <c r="G5035" s="1">
        <v>0</v>
      </c>
      <c r="H5035" s="1">
        <v>0</v>
      </c>
      <c r="I5035" s="6">
        <v>83.07</v>
      </c>
      <c r="J5035" s="86"/>
      <c r="K5035" s="86"/>
      <c r="L5035" s="85"/>
      <c r="M5035" s="85"/>
      <c r="N5035" s="85"/>
      <c r="O5035" s="85"/>
      <c r="P5035" s="85"/>
      <c r="Q5035" s="1">
        <f t="shared" si="78"/>
        <v>83.07</v>
      </c>
    </row>
    <row r="5036" spans="1:17" x14ac:dyDescent="0.25">
      <c r="A5036" s="83" t="s">
        <v>12704</v>
      </c>
      <c r="B5036" s="84" t="s">
        <v>20406</v>
      </c>
      <c r="C5036" s="7">
        <v>139</v>
      </c>
      <c r="D5036" s="7">
        <v>3</v>
      </c>
      <c r="E5036" s="1">
        <v>684.25</v>
      </c>
      <c r="F5036" s="1">
        <v>162.63</v>
      </c>
      <c r="G5036" s="1">
        <v>264.94</v>
      </c>
      <c r="H5036" s="1">
        <v>72.91</v>
      </c>
      <c r="I5036" s="6">
        <v>500.48</v>
      </c>
      <c r="J5036" s="86"/>
      <c r="K5036" s="86"/>
      <c r="L5036" s="85"/>
      <c r="M5036" s="85"/>
      <c r="N5036" s="85"/>
      <c r="O5036" s="85"/>
      <c r="P5036" s="85"/>
      <c r="Q5036" s="1">
        <f t="shared" si="78"/>
        <v>500.48</v>
      </c>
    </row>
    <row r="5037" spans="1:17" x14ac:dyDescent="0.25">
      <c r="A5037" s="83" t="s">
        <v>12705</v>
      </c>
      <c r="B5037" s="84" t="s">
        <v>20407</v>
      </c>
      <c r="C5037" s="7">
        <v>399</v>
      </c>
      <c r="D5037" s="7">
        <v>0</v>
      </c>
      <c r="E5037" s="1">
        <v>0</v>
      </c>
      <c r="F5037" s="1">
        <v>466.83</v>
      </c>
      <c r="G5037" s="1">
        <v>0</v>
      </c>
      <c r="H5037" s="1">
        <v>0</v>
      </c>
      <c r="I5037" s="6">
        <v>466.83</v>
      </c>
      <c r="J5037" s="86"/>
      <c r="K5037" s="86"/>
      <c r="L5037" s="85"/>
      <c r="M5037" s="85"/>
      <c r="N5037" s="85"/>
      <c r="O5037" s="85"/>
      <c r="P5037" s="85"/>
      <c r="Q5037" s="1">
        <f t="shared" si="78"/>
        <v>466.83</v>
      </c>
    </row>
    <row r="5038" spans="1:17" x14ac:dyDescent="0.25">
      <c r="A5038" s="83" t="s">
        <v>12706</v>
      </c>
      <c r="B5038" s="84" t="s">
        <v>20408</v>
      </c>
      <c r="C5038" s="7">
        <v>488</v>
      </c>
      <c r="D5038" s="7">
        <v>9</v>
      </c>
      <c r="E5038" s="1">
        <v>5381.24</v>
      </c>
      <c r="F5038" s="1">
        <v>570.96</v>
      </c>
      <c r="G5038" s="1">
        <v>794.81</v>
      </c>
      <c r="H5038" s="1">
        <v>573.41999999999996</v>
      </c>
      <c r="I5038" s="6">
        <v>1939.19</v>
      </c>
      <c r="J5038" s="86"/>
      <c r="K5038" s="86"/>
      <c r="L5038" s="85"/>
      <c r="M5038" s="85"/>
      <c r="N5038" s="85"/>
      <c r="O5038" s="85"/>
      <c r="P5038" s="85"/>
      <c r="Q5038" s="1">
        <f t="shared" si="78"/>
        <v>1939.19</v>
      </c>
    </row>
    <row r="5039" spans="1:17" x14ac:dyDescent="0.25">
      <c r="A5039" s="83" t="s">
        <v>12707</v>
      </c>
      <c r="B5039" s="84" t="s">
        <v>20409</v>
      </c>
      <c r="C5039" s="7">
        <v>21</v>
      </c>
      <c r="D5039" s="7">
        <v>0</v>
      </c>
      <c r="E5039" s="1">
        <v>0</v>
      </c>
      <c r="F5039" s="1">
        <v>24.57</v>
      </c>
      <c r="G5039" s="1">
        <v>0</v>
      </c>
      <c r="H5039" s="1">
        <v>0</v>
      </c>
      <c r="I5039" s="6">
        <v>24.57</v>
      </c>
      <c r="J5039" s="86"/>
      <c r="K5039" s="86"/>
      <c r="L5039" s="85"/>
      <c r="M5039" s="85"/>
      <c r="N5039" s="85"/>
      <c r="O5039" s="85"/>
      <c r="P5039" s="85"/>
      <c r="Q5039" s="1">
        <f t="shared" si="78"/>
        <v>24.57</v>
      </c>
    </row>
    <row r="5040" spans="1:17" x14ac:dyDescent="0.25">
      <c r="A5040" s="83" t="s">
        <v>12708</v>
      </c>
      <c r="B5040" s="84" t="s">
        <v>20410</v>
      </c>
      <c r="C5040" s="7">
        <v>261</v>
      </c>
      <c r="D5040" s="7">
        <v>3</v>
      </c>
      <c r="E5040" s="1">
        <v>461.98</v>
      </c>
      <c r="F5040" s="1">
        <v>305.37</v>
      </c>
      <c r="G5040" s="1">
        <v>264.94</v>
      </c>
      <c r="H5040" s="1">
        <v>49.22</v>
      </c>
      <c r="I5040" s="6">
        <v>619.53</v>
      </c>
      <c r="J5040" s="86"/>
      <c r="K5040" s="86"/>
      <c r="L5040" s="85"/>
      <c r="M5040" s="85"/>
      <c r="N5040" s="85"/>
      <c r="O5040" s="85"/>
      <c r="P5040" s="85"/>
      <c r="Q5040" s="1">
        <f t="shared" si="78"/>
        <v>619.53</v>
      </c>
    </row>
    <row r="5041" spans="1:17" x14ac:dyDescent="0.25">
      <c r="A5041" s="83" t="s">
        <v>12709</v>
      </c>
      <c r="B5041" s="84" t="s">
        <v>20411</v>
      </c>
      <c r="C5041" s="7">
        <v>12261</v>
      </c>
      <c r="D5041" s="7">
        <v>175</v>
      </c>
      <c r="E5041" s="1">
        <v>59603.839999999997</v>
      </c>
      <c r="F5041" s="1">
        <v>14345.33</v>
      </c>
      <c r="G5041" s="1">
        <v>15454.66</v>
      </c>
      <c r="H5041" s="1">
        <v>6351.26</v>
      </c>
      <c r="I5041" s="6">
        <v>36151.25</v>
      </c>
      <c r="J5041" s="86"/>
      <c r="K5041" s="86"/>
      <c r="L5041" s="85"/>
      <c r="M5041" s="85"/>
      <c r="N5041" s="85"/>
      <c r="O5041" s="85"/>
      <c r="P5041" s="85"/>
      <c r="Q5041" s="1">
        <f t="shared" si="78"/>
        <v>36151.25</v>
      </c>
    </row>
    <row r="5042" spans="1:17" x14ac:dyDescent="0.25">
      <c r="A5042" s="83" t="s">
        <v>12710</v>
      </c>
      <c r="B5042" s="84" t="s">
        <v>20412</v>
      </c>
      <c r="C5042" s="7">
        <v>104</v>
      </c>
      <c r="D5042" s="7">
        <v>1</v>
      </c>
      <c r="E5042" s="1">
        <v>213.48</v>
      </c>
      <c r="F5042" s="1">
        <v>121.68</v>
      </c>
      <c r="G5042" s="1">
        <v>88.31</v>
      </c>
      <c r="H5042" s="1">
        <v>22.74</v>
      </c>
      <c r="I5042" s="6">
        <v>232.73</v>
      </c>
      <c r="J5042" s="86"/>
      <c r="K5042" s="86"/>
      <c r="L5042" s="85"/>
      <c r="M5042" s="85"/>
      <c r="N5042" s="85"/>
      <c r="O5042" s="85"/>
      <c r="P5042" s="85"/>
      <c r="Q5042" s="1">
        <f t="shared" si="78"/>
        <v>232.73</v>
      </c>
    </row>
    <row r="5043" spans="1:17" x14ac:dyDescent="0.25">
      <c r="A5043" s="83" t="s">
        <v>12711</v>
      </c>
      <c r="B5043" s="84" t="s">
        <v>20413</v>
      </c>
      <c r="C5043" s="7">
        <v>186</v>
      </c>
      <c r="D5043" s="7">
        <v>0</v>
      </c>
      <c r="E5043" s="1">
        <v>0</v>
      </c>
      <c r="F5043" s="1">
        <v>217.62</v>
      </c>
      <c r="G5043" s="1">
        <v>0</v>
      </c>
      <c r="H5043" s="1">
        <v>0</v>
      </c>
      <c r="I5043" s="6">
        <v>217.62</v>
      </c>
      <c r="J5043" s="86"/>
      <c r="K5043" s="86"/>
      <c r="L5043" s="85"/>
      <c r="M5043" s="85"/>
      <c r="N5043" s="85"/>
      <c r="O5043" s="85"/>
      <c r="P5043" s="85"/>
      <c r="Q5043" s="1">
        <f t="shared" si="78"/>
        <v>217.62</v>
      </c>
    </row>
    <row r="5044" spans="1:17" x14ac:dyDescent="0.25">
      <c r="A5044" s="83" t="s">
        <v>12712</v>
      </c>
      <c r="B5044" s="84" t="s">
        <v>20414</v>
      </c>
      <c r="C5044" s="7">
        <v>112</v>
      </c>
      <c r="D5044" s="7">
        <v>2</v>
      </c>
      <c r="E5044" s="1">
        <v>490.02</v>
      </c>
      <c r="F5044" s="1">
        <v>131.04</v>
      </c>
      <c r="G5044" s="1">
        <v>176.62</v>
      </c>
      <c r="H5044" s="1">
        <v>52.22</v>
      </c>
      <c r="I5044" s="6">
        <v>359.88</v>
      </c>
      <c r="J5044" s="86"/>
      <c r="K5044" s="86"/>
      <c r="L5044" s="85"/>
      <c r="M5044" s="85"/>
      <c r="N5044" s="85"/>
      <c r="O5044" s="85"/>
      <c r="P5044" s="85"/>
      <c r="Q5044" s="1">
        <f t="shared" si="78"/>
        <v>359.88</v>
      </c>
    </row>
    <row r="5045" spans="1:17" x14ac:dyDescent="0.25">
      <c r="A5045" s="83" t="s">
        <v>12713</v>
      </c>
      <c r="B5045" s="84" t="s">
        <v>20415</v>
      </c>
      <c r="C5045" s="7">
        <v>158</v>
      </c>
      <c r="D5045" s="7">
        <v>0</v>
      </c>
      <c r="E5045" s="1">
        <v>0</v>
      </c>
      <c r="F5045" s="1">
        <v>184.86</v>
      </c>
      <c r="G5045" s="1">
        <v>0</v>
      </c>
      <c r="H5045" s="1">
        <v>0</v>
      </c>
      <c r="I5045" s="6">
        <v>184.86</v>
      </c>
      <c r="J5045" s="86"/>
      <c r="K5045" s="86"/>
      <c r="L5045" s="85"/>
      <c r="M5045" s="85"/>
      <c r="N5045" s="85"/>
      <c r="O5045" s="85"/>
      <c r="P5045" s="85"/>
      <c r="Q5045" s="1">
        <f t="shared" si="78"/>
        <v>184.86</v>
      </c>
    </row>
    <row r="5046" spans="1:17" x14ac:dyDescent="0.25">
      <c r="A5046" s="83" t="s">
        <v>12714</v>
      </c>
      <c r="B5046" s="84" t="s">
        <v>20416</v>
      </c>
      <c r="C5046" s="7">
        <v>432</v>
      </c>
      <c r="D5046" s="7">
        <v>1</v>
      </c>
      <c r="E5046" s="1">
        <v>313.17</v>
      </c>
      <c r="F5046" s="1">
        <v>505.44</v>
      </c>
      <c r="G5046" s="1">
        <v>88.31</v>
      </c>
      <c r="H5046" s="1">
        <v>33.369999999999997</v>
      </c>
      <c r="I5046" s="6">
        <v>627.12</v>
      </c>
      <c r="J5046" s="86"/>
      <c r="K5046" s="86"/>
      <c r="L5046" s="85"/>
      <c r="M5046" s="85"/>
      <c r="N5046" s="85"/>
      <c r="O5046" s="85"/>
      <c r="P5046" s="85"/>
      <c r="Q5046" s="1">
        <f t="shared" si="78"/>
        <v>627.12</v>
      </c>
    </row>
    <row r="5047" spans="1:17" x14ac:dyDescent="0.25">
      <c r="A5047" s="83" t="s">
        <v>12715</v>
      </c>
      <c r="B5047" s="84" t="s">
        <v>20417</v>
      </c>
      <c r="C5047" s="7">
        <v>73</v>
      </c>
      <c r="D5047" s="7">
        <v>0</v>
      </c>
      <c r="E5047" s="1">
        <v>0</v>
      </c>
      <c r="F5047" s="1">
        <v>85.41</v>
      </c>
      <c r="G5047" s="1">
        <v>0</v>
      </c>
      <c r="H5047" s="1">
        <v>0</v>
      </c>
      <c r="I5047" s="6">
        <v>85.41</v>
      </c>
      <c r="J5047" s="86"/>
      <c r="K5047" s="86"/>
      <c r="L5047" s="85"/>
      <c r="M5047" s="85"/>
      <c r="N5047" s="85"/>
      <c r="O5047" s="85"/>
      <c r="P5047" s="85"/>
      <c r="Q5047" s="1">
        <f t="shared" si="78"/>
        <v>85.41</v>
      </c>
    </row>
    <row r="5048" spans="1:17" x14ac:dyDescent="0.25">
      <c r="A5048" s="83" t="s">
        <v>12716</v>
      </c>
      <c r="B5048" s="84" t="s">
        <v>20418</v>
      </c>
      <c r="C5048" s="7">
        <v>114</v>
      </c>
      <c r="D5048" s="7">
        <v>0</v>
      </c>
      <c r="E5048" s="1">
        <v>0</v>
      </c>
      <c r="F5048" s="1">
        <v>133.38</v>
      </c>
      <c r="G5048" s="1">
        <v>0</v>
      </c>
      <c r="H5048" s="1">
        <v>0</v>
      </c>
      <c r="I5048" s="6">
        <v>133.38</v>
      </c>
      <c r="J5048" s="86"/>
      <c r="K5048" s="86"/>
      <c r="L5048" s="85"/>
      <c r="M5048" s="85"/>
      <c r="N5048" s="85"/>
      <c r="O5048" s="85"/>
      <c r="P5048" s="85"/>
      <c r="Q5048" s="1">
        <f t="shared" si="78"/>
        <v>133.38</v>
      </c>
    </row>
    <row r="5049" spans="1:17" x14ac:dyDescent="0.25">
      <c r="A5049" s="83" t="s">
        <v>12717</v>
      </c>
      <c r="B5049" s="84" t="s">
        <v>20419</v>
      </c>
      <c r="C5049" s="7">
        <v>68</v>
      </c>
      <c r="D5049" s="7">
        <v>2</v>
      </c>
      <c r="E5049" s="1">
        <v>435.43</v>
      </c>
      <c r="F5049" s="1">
        <v>79.56</v>
      </c>
      <c r="G5049" s="1">
        <v>176.62</v>
      </c>
      <c r="H5049" s="1">
        <v>46.4</v>
      </c>
      <c r="I5049" s="6">
        <v>302.58</v>
      </c>
      <c r="J5049" s="86"/>
      <c r="K5049" s="86"/>
      <c r="L5049" s="85"/>
      <c r="M5049" s="85"/>
      <c r="N5049" s="85"/>
      <c r="O5049" s="85"/>
      <c r="P5049" s="85"/>
      <c r="Q5049" s="1">
        <f t="shared" si="78"/>
        <v>302.58</v>
      </c>
    </row>
    <row r="5050" spans="1:17" x14ac:dyDescent="0.25">
      <c r="A5050" s="83" t="s">
        <v>12718</v>
      </c>
      <c r="B5050" s="84" t="s">
        <v>20420</v>
      </c>
      <c r="C5050" s="7">
        <v>2172</v>
      </c>
      <c r="D5050" s="7">
        <v>24</v>
      </c>
      <c r="E5050" s="1">
        <v>53468.86</v>
      </c>
      <c r="F5050" s="1">
        <v>2541.23</v>
      </c>
      <c r="G5050" s="1">
        <v>2119.5</v>
      </c>
      <c r="H5050" s="1">
        <v>5697.53</v>
      </c>
      <c r="I5050" s="6">
        <v>10358.26</v>
      </c>
      <c r="J5050" s="86"/>
      <c r="K5050" s="86"/>
      <c r="L5050" s="85"/>
      <c r="M5050" s="85"/>
      <c r="N5050" s="85"/>
      <c r="O5050" s="85"/>
      <c r="P5050" s="85"/>
      <c r="Q5050" s="1">
        <f t="shared" si="78"/>
        <v>10358.26</v>
      </c>
    </row>
    <row r="5051" spans="1:17" x14ac:dyDescent="0.25">
      <c r="A5051" s="83" t="s">
        <v>12719</v>
      </c>
      <c r="B5051" s="84" t="s">
        <v>20421</v>
      </c>
      <c r="C5051" s="7">
        <v>124</v>
      </c>
      <c r="D5051" s="7">
        <v>4</v>
      </c>
      <c r="E5051" s="1">
        <v>1736.61</v>
      </c>
      <c r="F5051" s="1">
        <v>145.08000000000001</v>
      </c>
      <c r="G5051" s="1">
        <v>353.25</v>
      </c>
      <c r="H5051" s="1">
        <v>185.05</v>
      </c>
      <c r="I5051" s="6">
        <v>683.38</v>
      </c>
      <c r="J5051" s="86"/>
      <c r="K5051" s="86"/>
      <c r="L5051" s="85"/>
      <c r="M5051" s="85"/>
      <c r="N5051" s="85"/>
      <c r="O5051" s="85"/>
      <c r="P5051" s="85"/>
      <c r="Q5051" s="1">
        <f t="shared" si="78"/>
        <v>683.38</v>
      </c>
    </row>
    <row r="5052" spans="1:17" x14ac:dyDescent="0.25">
      <c r="A5052" s="83" t="s">
        <v>12720</v>
      </c>
      <c r="B5052" s="84" t="s">
        <v>20422</v>
      </c>
      <c r="C5052" s="7">
        <v>104</v>
      </c>
      <c r="D5052" s="7">
        <v>0</v>
      </c>
      <c r="E5052" s="1">
        <v>0</v>
      </c>
      <c r="F5052" s="1">
        <v>121.68</v>
      </c>
      <c r="G5052" s="1">
        <v>0</v>
      </c>
      <c r="H5052" s="1">
        <v>0</v>
      </c>
      <c r="I5052" s="6">
        <v>121.68</v>
      </c>
      <c r="J5052" s="86"/>
      <c r="K5052" s="86"/>
      <c r="L5052" s="85"/>
      <c r="M5052" s="85"/>
      <c r="N5052" s="85"/>
      <c r="O5052" s="85"/>
      <c r="P5052" s="85"/>
      <c r="Q5052" s="1">
        <f t="shared" si="78"/>
        <v>121.68</v>
      </c>
    </row>
    <row r="5053" spans="1:17" x14ac:dyDescent="0.25">
      <c r="A5053" s="83" t="s">
        <v>12721</v>
      </c>
      <c r="B5053" s="84" t="s">
        <v>20423</v>
      </c>
      <c r="C5053" s="7">
        <v>111</v>
      </c>
      <c r="D5053" s="7">
        <v>2</v>
      </c>
      <c r="E5053" s="1">
        <v>335.9</v>
      </c>
      <c r="F5053" s="1">
        <v>129.87</v>
      </c>
      <c r="G5053" s="1">
        <v>176.62</v>
      </c>
      <c r="H5053" s="1">
        <v>35.79</v>
      </c>
      <c r="I5053" s="6">
        <v>342.28</v>
      </c>
      <c r="J5053" s="86"/>
      <c r="K5053" s="86"/>
      <c r="L5053" s="85"/>
      <c r="M5053" s="85"/>
      <c r="N5053" s="85"/>
      <c r="O5053" s="85"/>
      <c r="P5053" s="85"/>
      <c r="Q5053" s="1">
        <f t="shared" si="78"/>
        <v>342.28</v>
      </c>
    </row>
    <row r="5054" spans="1:17" x14ac:dyDescent="0.25">
      <c r="A5054" s="83" t="s">
        <v>12722</v>
      </c>
      <c r="B5054" s="84" t="s">
        <v>20424</v>
      </c>
      <c r="C5054" s="7">
        <v>605</v>
      </c>
      <c r="D5054" s="7">
        <v>15</v>
      </c>
      <c r="E5054" s="1">
        <v>4125.22</v>
      </c>
      <c r="F5054" s="1">
        <v>707.85</v>
      </c>
      <c r="G5054" s="1">
        <v>1324.69</v>
      </c>
      <c r="H5054" s="1">
        <v>439.58</v>
      </c>
      <c r="I5054" s="6">
        <v>2472.12</v>
      </c>
      <c r="J5054" s="86"/>
      <c r="K5054" s="86"/>
      <c r="L5054" s="85"/>
      <c r="M5054" s="85"/>
      <c r="N5054" s="85"/>
      <c r="O5054" s="85"/>
      <c r="P5054" s="85"/>
      <c r="Q5054" s="1">
        <f t="shared" si="78"/>
        <v>2472.12</v>
      </c>
    </row>
    <row r="5055" spans="1:17" x14ac:dyDescent="0.25">
      <c r="A5055" s="83" t="s">
        <v>12723</v>
      </c>
      <c r="B5055" s="84" t="s">
        <v>20425</v>
      </c>
      <c r="C5055" s="7">
        <v>235</v>
      </c>
      <c r="D5055" s="7">
        <v>2</v>
      </c>
      <c r="E5055" s="1">
        <v>341.61</v>
      </c>
      <c r="F5055" s="1">
        <v>274.95</v>
      </c>
      <c r="G5055" s="1">
        <v>176.62</v>
      </c>
      <c r="H5055" s="1">
        <v>36.4</v>
      </c>
      <c r="I5055" s="6">
        <v>487.97</v>
      </c>
      <c r="J5055" s="86"/>
      <c r="K5055" s="86"/>
      <c r="L5055" s="85"/>
      <c r="M5055" s="85"/>
      <c r="N5055" s="85"/>
      <c r="O5055" s="85"/>
      <c r="P5055" s="85"/>
      <c r="Q5055" s="1">
        <f t="shared" si="78"/>
        <v>487.97</v>
      </c>
    </row>
    <row r="5056" spans="1:17" x14ac:dyDescent="0.25">
      <c r="A5056" s="83" t="s">
        <v>12724</v>
      </c>
      <c r="B5056" s="84" t="s">
        <v>20426</v>
      </c>
      <c r="C5056" s="7">
        <v>160</v>
      </c>
      <c r="D5056" s="7">
        <v>0</v>
      </c>
      <c r="E5056" s="1">
        <v>0</v>
      </c>
      <c r="F5056" s="1">
        <v>187.2</v>
      </c>
      <c r="G5056" s="1">
        <v>0</v>
      </c>
      <c r="H5056" s="1">
        <v>0</v>
      </c>
      <c r="I5056" s="6">
        <v>187.2</v>
      </c>
      <c r="J5056" s="86"/>
      <c r="K5056" s="86"/>
      <c r="L5056" s="85"/>
      <c r="M5056" s="85"/>
      <c r="N5056" s="85"/>
      <c r="O5056" s="85"/>
      <c r="P5056" s="85"/>
      <c r="Q5056" s="1">
        <f t="shared" si="78"/>
        <v>187.2</v>
      </c>
    </row>
    <row r="5057" spans="1:17" x14ac:dyDescent="0.25">
      <c r="A5057" s="83" t="s">
        <v>12725</v>
      </c>
      <c r="B5057" s="84" t="s">
        <v>20427</v>
      </c>
      <c r="C5057" s="7">
        <v>210</v>
      </c>
      <c r="D5057" s="7">
        <v>3</v>
      </c>
      <c r="E5057" s="1">
        <v>553.9</v>
      </c>
      <c r="F5057" s="1">
        <v>245.7</v>
      </c>
      <c r="G5057" s="1">
        <v>264.94</v>
      </c>
      <c r="H5057" s="1">
        <v>59.02</v>
      </c>
      <c r="I5057" s="6">
        <v>569.66</v>
      </c>
      <c r="J5057" s="86"/>
      <c r="K5057" s="86"/>
      <c r="L5057" s="85"/>
      <c r="M5057" s="85"/>
      <c r="N5057" s="85"/>
      <c r="O5057" s="85"/>
      <c r="P5057" s="85"/>
      <c r="Q5057" s="1">
        <f t="shared" si="78"/>
        <v>569.66</v>
      </c>
    </row>
    <row r="5058" spans="1:17" x14ac:dyDescent="0.25">
      <c r="A5058" s="83" t="s">
        <v>12726</v>
      </c>
      <c r="B5058" s="84" t="s">
        <v>20428</v>
      </c>
      <c r="C5058" s="7">
        <v>241</v>
      </c>
      <c r="D5058" s="7">
        <v>2</v>
      </c>
      <c r="E5058" s="1">
        <v>248.82</v>
      </c>
      <c r="F5058" s="1">
        <v>281.97000000000003</v>
      </c>
      <c r="G5058" s="1">
        <v>176.62</v>
      </c>
      <c r="H5058" s="1">
        <v>26.51</v>
      </c>
      <c r="I5058" s="6">
        <v>485.1</v>
      </c>
      <c r="J5058" s="86"/>
      <c r="K5058" s="86"/>
      <c r="L5058" s="85"/>
      <c r="M5058" s="85"/>
      <c r="N5058" s="85"/>
      <c r="O5058" s="85"/>
      <c r="P5058" s="85"/>
      <c r="Q5058" s="1">
        <f t="shared" si="78"/>
        <v>485.1</v>
      </c>
    </row>
    <row r="5059" spans="1:17" x14ac:dyDescent="0.25">
      <c r="A5059" s="83" t="s">
        <v>12727</v>
      </c>
      <c r="B5059" s="84" t="s">
        <v>20429</v>
      </c>
      <c r="C5059" s="7">
        <v>32</v>
      </c>
      <c r="D5059" s="7">
        <v>0</v>
      </c>
      <c r="E5059" s="1">
        <v>0</v>
      </c>
      <c r="F5059" s="1">
        <v>37.44</v>
      </c>
      <c r="G5059" s="1">
        <v>0</v>
      </c>
      <c r="H5059" s="1">
        <v>0</v>
      </c>
      <c r="I5059" s="6">
        <v>37.44</v>
      </c>
      <c r="J5059" s="86"/>
      <c r="K5059" s="86"/>
      <c r="L5059" s="85"/>
      <c r="M5059" s="85"/>
      <c r="N5059" s="85"/>
      <c r="O5059" s="85"/>
      <c r="P5059" s="85"/>
      <c r="Q5059" s="1">
        <f t="shared" si="78"/>
        <v>37.44</v>
      </c>
    </row>
    <row r="5060" spans="1:17" x14ac:dyDescent="0.25">
      <c r="A5060" s="83" t="s">
        <v>12728</v>
      </c>
      <c r="B5060" s="84" t="s">
        <v>20430</v>
      </c>
      <c r="C5060" s="7">
        <v>225</v>
      </c>
      <c r="D5060" s="7">
        <v>5</v>
      </c>
      <c r="E5060" s="1">
        <v>407.69</v>
      </c>
      <c r="F5060" s="1">
        <v>263.25</v>
      </c>
      <c r="G5060" s="1">
        <v>441.56</v>
      </c>
      <c r="H5060" s="1">
        <v>43.44</v>
      </c>
      <c r="I5060" s="6">
        <v>748.25</v>
      </c>
      <c r="J5060" s="86"/>
      <c r="K5060" s="86"/>
      <c r="L5060" s="85"/>
      <c r="M5060" s="85"/>
      <c r="N5060" s="85"/>
      <c r="O5060" s="85"/>
      <c r="P5060" s="85"/>
      <c r="Q5060" s="1">
        <f t="shared" si="78"/>
        <v>748.25</v>
      </c>
    </row>
    <row r="5061" spans="1:17" x14ac:dyDescent="0.25">
      <c r="A5061" s="83" t="s">
        <v>12729</v>
      </c>
      <c r="B5061" s="84" t="s">
        <v>20431</v>
      </c>
      <c r="C5061" s="7">
        <v>250</v>
      </c>
      <c r="D5061" s="7">
        <v>5</v>
      </c>
      <c r="E5061" s="1">
        <v>684.81</v>
      </c>
      <c r="F5061" s="1">
        <v>292.5</v>
      </c>
      <c r="G5061" s="1">
        <v>441.56</v>
      </c>
      <c r="H5061" s="1">
        <v>72.97</v>
      </c>
      <c r="I5061" s="6">
        <v>807.03</v>
      </c>
      <c r="J5061" s="86"/>
      <c r="K5061" s="86"/>
      <c r="L5061" s="85"/>
      <c r="M5061" s="85"/>
      <c r="N5061" s="85"/>
      <c r="O5061" s="85"/>
      <c r="P5061" s="85"/>
      <c r="Q5061" s="1">
        <f t="shared" si="78"/>
        <v>807.03</v>
      </c>
    </row>
    <row r="5062" spans="1:17" x14ac:dyDescent="0.25">
      <c r="A5062" s="83" t="s">
        <v>12730</v>
      </c>
      <c r="B5062" s="84" t="s">
        <v>20432</v>
      </c>
      <c r="C5062" s="7">
        <v>251</v>
      </c>
      <c r="D5062" s="7">
        <v>1</v>
      </c>
      <c r="E5062" s="1">
        <v>248.82</v>
      </c>
      <c r="F5062" s="1">
        <v>293.67</v>
      </c>
      <c r="G5062" s="1">
        <v>88.31</v>
      </c>
      <c r="H5062" s="1">
        <v>26.51</v>
      </c>
      <c r="I5062" s="6">
        <v>408.49</v>
      </c>
      <c r="J5062" s="86"/>
      <c r="K5062" s="86"/>
      <c r="L5062" s="85"/>
      <c r="M5062" s="85"/>
      <c r="N5062" s="85"/>
      <c r="O5062" s="85"/>
      <c r="P5062" s="85"/>
      <c r="Q5062" s="1">
        <f t="shared" si="78"/>
        <v>408.49</v>
      </c>
    </row>
    <row r="5063" spans="1:17" x14ac:dyDescent="0.25">
      <c r="A5063" s="83" t="s">
        <v>12731</v>
      </c>
      <c r="B5063" s="84" t="s">
        <v>20433</v>
      </c>
      <c r="C5063" s="7">
        <v>190</v>
      </c>
      <c r="D5063" s="7">
        <v>0</v>
      </c>
      <c r="E5063" s="1">
        <v>0</v>
      </c>
      <c r="F5063" s="1">
        <v>222.3</v>
      </c>
      <c r="G5063" s="1">
        <v>0</v>
      </c>
      <c r="H5063" s="1">
        <v>0</v>
      </c>
      <c r="I5063" s="6">
        <v>222.3</v>
      </c>
      <c r="J5063" s="86"/>
      <c r="K5063" s="86"/>
      <c r="L5063" s="85"/>
      <c r="M5063" s="85"/>
      <c r="N5063" s="85"/>
      <c r="O5063" s="85"/>
      <c r="P5063" s="85"/>
      <c r="Q5063" s="1">
        <f t="shared" si="78"/>
        <v>222.3</v>
      </c>
    </row>
    <row r="5064" spans="1:17" x14ac:dyDescent="0.25">
      <c r="A5064" s="83" t="s">
        <v>12732</v>
      </c>
      <c r="B5064" s="84" t="s">
        <v>20434</v>
      </c>
      <c r="C5064" s="7">
        <v>177</v>
      </c>
      <c r="D5064" s="7">
        <v>9</v>
      </c>
      <c r="E5064" s="1">
        <v>12570.82</v>
      </c>
      <c r="F5064" s="1">
        <v>207.09</v>
      </c>
      <c r="G5064" s="1">
        <v>794.81</v>
      </c>
      <c r="H5064" s="1">
        <v>1339.52</v>
      </c>
      <c r="I5064" s="6">
        <v>2341.42</v>
      </c>
      <c r="J5064" s="86"/>
      <c r="K5064" s="86"/>
      <c r="L5064" s="85"/>
      <c r="M5064" s="85"/>
      <c r="N5064" s="85"/>
      <c r="O5064" s="85"/>
      <c r="P5064" s="85"/>
      <c r="Q5064" s="1">
        <f t="shared" si="78"/>
        <v>2341.42</v>
      </c>
    </row>
    <row r="5065" spans="1:17" x14ac:dyDescent="0.25">
      <c r="A5065" s="83" t="s">
        <v>12733</v>
      </c>
      <c r="B5065" s="84" t="s">
        <v>20435</v>
      </c>
      <c r="C5065" s="7">
        <v>329</v>
      </c>
      <c r="D5065" s="7">
        <v>6</v>
      </c>
      <c r="E5065" s="1">
        <v>2434.62</v>
      </c>
      <c r="F5065" s="1">
        <v>384.93</v>
      </c>
      <c r="G5065" s="1">
        <v>529.87</v>
      </c>
      <c r="H5065" s="1">
        <v>259.42</v>
      </c>
      <c r="I5065" s="6">
        <v>1174.22</v>
      </c>
      <c r="J5065" s="86"/>
      <c r="K5065" s="86"/>
      <c r="L5065" s="85"/>
      <c r="M5065" s="85"/>
      <c r="N5065" s="85"/>
      <c r="O5065" s="85"/>
      <c r="P5065" s="85"/>
      <c r="Q5065" s="1">
        <f t="shared" si="78"/>
        <v>1174.22</v>
      </c>
    </row>
    <row r="5066" spans="1:17" x14ac:dyDescent="0.25">
      <c r="A5066" s="83" t="s">
        <v>12734</v>
      </c>
      <c r="B5066" s="84" t="s">
        <v>20436</v>
      </c>
      <c r="C5066" s="7">
        <v>104</v>
      </c>
      <c r="D5066" s="7">
        <v>0</v>
      </c>
      <c r="E5066" s="1">
        <v>0</v>
      </c>
      <c r="F5066" s="1">
        <v>121.68</v>
      </c>
      <c r="G5066" s="1">
        <v>0</v>
      </c>
      <c r="H5066" s="1">
        <v>0</v>
      </c>
      <c r="I5066" s="6">
        <v>121.68</v>
      </c>
      <c r="J5066" s="86"/>
      <c r="K5066" s="86"/>
      <c r="L5066" s="85"/>
      <c r="M5066" s="85"/>
      <c r="N5066" s="85"/>
      <c r="O5066" s="85"/>
      <c r="P5066" s="85"/>
      <c r="Q5066" s="1">
        <f t="shared" si="78"/>
        <v>121.68</v>
      </c>
    </row>
    <row r="5067" spans="1:17" x14ac:dyDescent="0.25">
      <c r="A5067" s="83" t="s">
        <v>12735</v>
      </c>
      <c r="B5067" s="84" t="s">
        <v>20437</v>
      </c>
      <c r="C5067" s="7">
        <v>205</v>
      </c>
      <c r="D5067" s="7">
        <v>10</v>
      </c>
      <c r="E5067" s="1">
        <v>4035.18</v>
      </c>
      <c r="F5067" s="1">
        <v>239.85</v>
      </c>
      <c r="G5067" s="1">
        <v>883.12</v>
      </c>
      <c r="H5067" s="1">
        <v>429.98</v>
      </c>
      <c r="I5067" s="6">
        <v>1552.95</v>
      </c>
      <c r="J5067" s="86"/>
      <c r="K5067" s="86"/>
      <c r="L5067" s="85"/>
      <c r="M5067" s="85"/>
      <c r="N5067" s="85"/>
      <c r="O5067" s="85"/>
      <c r="P5067" s="85"/>
      <c r="Q5067" s="1">
        <f t="shared" si="78"/>
        <v>1552.95</v>
      </c>
    </row>
    <row r="5068" spans="1:17" x14ac:dyDescent="0.25">
      <c r="A5068" s="83" t="s">
        <v>12736</v>
      </c>
      <c r="B5068" s="84" t="s">
        <v>20438</v>
      </c>
      <c r="C5068" s="7">
        <v>1285</v>
      </c>
      <c r="D5068" s="7">
        <v>29</v>
      </c>
      <c r="E5068" s="1">
        <v>9360.16</v>
      </c>
      <c r="F5068" s="1">
        <v>1503.45</v>
      </c>
      <c r="G5068" s="1">
        <v>2561.06</v>
      </c>
      <c r="H5068" s="1">
        <v>997.4</v>
      </c>
      <c r="I5068" s="6">
        <v>5061.91</v>
      </c>
      <c r="J5068" s="86"/>
      <c r="K5068" s="86"/>
      <c r="L5068" s="85"/>
      <c r="M5068" s="85"/>
      <c r="N5068" s="85"/>
      <c r="O5068" s="85"/>
      <c r="P5068" s="85"/>
      <c r="Q5068" s="1">
        <f t="shared" si="78"/>
        <v>5061.91</v>
      </c>
    </row>
    <row r="5069" spans="1:17" x14ac:dyDescent="0.25">
      <c r="A5069" s="83" t="s">
        <v>12737</v>
      </c>
      <c r="B5069" s="84" t="s">
        <v>20439</v>
      </c>
      <c r="C5069" s="7">
        <v>678</v>
      </c>
      <c r="D5069" s="7">
        <v>5</v>
      </c>
      <c r="E5069" s="1">
        <v>1404.06</v>
      </c>
      <c r="F5069" s="1">
        <v>793.26</v>
      </c>
      <c r="G5069" s="1">
        <v>441.56</v>
      </c>
      <c r="H5069" s="1">
        <v>149.62</v>
      </c>
      <c r="I5069" s="6">
        <v>1384.44</v>
      </c>
      <c r="J5069" s="86"/>
      <c r="K5069" s="86"/>
      <c r="L5069" s="85"/>
      <c r="M5069" s="85"/>
      <c r="N5069" s="85"/>
      <c r="O5069" s="85"/>
      <c r="P5069" s="85"/>
      <c r="Q5069" s="1">
        <f t="shared" si="78"/>
        <v>1384.44</v>
      </c>
    </row>
    <row r="5070" spans="1:17" x14ac:dyDescent="0.25">
      <c r="A5070" s="83" t="s">
        <v>12738</v>
      </c>
      <c r="B5070" s="84" t="s">
        <v>20440</v>
      </c>
      <c r="C5070" s="7">
        <v>94</v>
      </c>
      <c r="D5070" s="7">
        <v>1</v>
      </c>
      <c r="E5070" s="1">
        <v>312.98</v>
      </c>
      <c r="F5070" s="1">
        <v>109.98</v>
      </c>
      <c r="G5070" s="1">
        <v>88.31</v>
      </c>
      <c r="H5070" s="1">
        <v>33.35</v>
      </c>
      <c r="I5070" s="6">
        <v>231.64</v>
      </c>
      <c r="J5070" s="86"/>
      <c r="K5070" s="86"/>
      <c r="L5070" s="85"/>
      <c r="M5070" s="85"/>
      <c r="N5070" s="85"/>
      <c r="O5070" s="85"/>
      <c r="P5070" s="85"/>
      <c r="Q5070" s="1">
        <f t="shared" ref="Q5070:Q5133" si="79">I5070+P5070</f>
        <v>231.64</v>
      </c>
    </row>
    <row r="5071" spans="1:17" x14ac:dyDescent="0.25">
      <c r="A5071" s="83" t="s">
        <v>12739</v>
      </c>
      <c r="B5071" s="84" t="s">
        <v>20441</v>
      </c>
      <c r="C5071" s="7">
        <v>270</v>
      </c>
      <c r="D5071" s="7">
        <v>4</v>
      </c>
      <c r="E5071" s="1">
        <v>14337.28</v>
      </c>
      <c r="F5071" s="1">
        <v>315.89999999999998</v>
      </c>
      <c r="G5071" s="1">
        <v>353.25</v>
      </c>
      <c r="H5071" s="1">
        <v>1527.75</v>
      </c>
      <c r="I5071" s="6">
        <v>2196.9</v>
      </c>
      <c r="J5071" s="86"/>
      <c r="K5071" s="86"/>
      <c r="L5071" s="85"/>
      <c r="M5071" s="85"/>
      <c r="N5071" s="85"/>
      <c r="O5071" s="85"/>
      <c r="P5071" s="85"/>
      <c r="Q5071" s="1">
        <f t="shared" si="79"/>
        <v>2196.9</v>
      </c>
    </row>
    <row r="5072" spans="1:17" x14ac:dyDescent="0.25">
      <c r="A5072" s="83" t="s">
        <v>12740</v>
      </c>
      <c r="B5072" s="84" t="s">
        <v>20442</v>
      </c>
      <c r="C5072" s="7">
        <v>212</v>
      </c>
      <c r="D5072" s="7">
        <v>10</v>
      </c>
      <c r="E5072" s="1">
        <v>36489.24</v>
      </c>
      <c r="F5072" s="1">
        <v>248.04</v>
      </c>
      <c r="G5072" s="1">
        <v>883.12</v>
      </c>
      <c r="H5072" s="1">
        <v>3888.22</v>
      </c>
      <c r="I5072" s="6">
        <v>5019.38</v>
      </c>
      <c r="J5072" s="86"/>
      <c r="K5072" s="86"/>
      <c r="L5072" s="85"/>
      <c r="M5072" s="85"/>
      <c r="N5072" s="85"/>
      <c r="O5072" s="85"/>
      <c r="P5072" s="85"/>
      <c r="Q5072" s="1">
        <f t="shared" si="79"/>
        <v>5019.38</v>
      </c>
    </row>
    <row r="5073" spans="1:17" x14ac:dyDescent="0.25">
      <c r="A5073" s="83" t="s">
        <v>12741</v>
      </c>
      <c r="B5073" s="84" t="s">
        <v>20443</v>
      </c>
      <c r="C5073" s="7">
        <v>1136</v>
      </c>
      <c r="D5073" s="7">
        <v>39</v>
      </c>
      <c r="E5073" s="1">
        <v>8895.41</v>
      </c>
      <c r="F5073" s="1">
        <v>1329.12</v>
      </c>
      <c r="G5073" s="1">
        <v>3444.18</v>
      </c>
      <c r="H5073" s="1">
        <v>947.87</v>
      </c>
      <c r="I5073" s="6">
        <v>5721.17</v>
      </c>
      <c r="J5073" s="86"/>
      <c r="K5073" s="86"/>
      <c r="L5073" s="85"/>
      <c r="M5073" s="85"/>
      <c r="N5073" s="85"/>
      <c r="O5073" s="85"/>
      <c r="P5073" s="85"/>
      <c r="Q5073" s="1">
        <f t="shared" si="79"/>
        <v>5721.17</v>
      </c>
    </row>
    <row r="5074" spans="1:17" x14ac:dyDescent="0.25">
      <c r="A5074" s="83" t="s">
        <v>12742</v>
      </c>
      <c r="B5074" s="84" t="s">
        <v>20444</v>
      </c>
      <c r="C5074" s="7">
        <v>157</v>
      </c>
      <c r="D5074" s="7">
        <v>1</v>
      </c>
      <c r="E5074" s="1">
        <v>186.61</v>
      </c>
      <c r="F5074" s="1">
        <v>183.69</v>
      </c>
      <c r="G5074" s="1">
        <v>88.31</v>
      </c>
      <c r="H5074" s="1">
        <v>19.89</v>
      </c>
      <c r="I5074" s="6">
        <v>291.89</v>
      </c>
      <c r="J5074" s="86"/>
      <c r="K5074" s="86"/>
      <c r="L5074" s="85"/>
      <c r="M5074" s="85"/>
      <c r="N5074" s="85"/>
      <c r="O5074" s="85"/>
      <c r="P5074" s="85"/>
      <c r="Q5074" s="1">
        <f t="shared" si="79"/>
        <v>291.89</v>
      </c>
    </row>
    <row r="5075" spans="1:17" x14ac:dyDescent="0.25">
      <c r="A5075" s="83" t="s">
        <v>12743</v>
      </c>
      <c r="B5075" s="84" t="s">
        <v>20445</v>
      </c>
      <c r="C5075" s="7">
        <v>653</v>
      </c>
      <c r="D5075" s="7">
        <v>7</v>
      </c>
      <c r="E5075" s="1">
        <v>1187.1500000000001</v>
      </c>
      <c r="F5075" s="1">
        <v>764.01</v>
      </c>
      <c r="G5075" s="1">
        <v>618.17999999999995</v>
      </c>
      <c r="H5075" s="1">
        <v>126.5</v>
      </c>
      <c r="I5075" s="6">
        <v>1508.69</v>
      </c>
      <c r="J5075" s="86"/>
      <c r="K5075" s="86"/>
      <c r="L5075" s="85"/>
      <c r="M5075" s="85"/>
      <c r="N5075" s="85"/>
      <c r="O5075" s="85"/>
      <c r="P5075" s="85"/>
      <c r="Q5075" s="1">
        <f t="shared" si="79"/>
        <v>1508.69</v>
      </c>
    </row>
    <row r="5076" spans="1:17" x14ac:dyDescent="0.25">
      <c r="A5076" s="83" t="s">
        <v>12744</v>
      </c>
      <c r="B5076" s="84" t="s">
        <v>20446</v>
      </c>
      <c r="C5076" s="7">
        <v>428</v>
      </c>
      <c r="D5076" s="7">
        <v>4</v>
      </c>
      <c r="E5076" s="1">
        <v>1094.94</v>
      </c>
      <c r="F5076" s="1">
        <v>500.76</v>
      </c>
      <c r="G5076" s="1">
        <v>353.25</v>
      </c>
      <c r="H5076" s="1">
        <v>116.67</v>
      </c>
      <c r="I5076" s="6">
        <v>970.68</v>
      </c>
      <c r="J5076" s="86"/>
      <c r="K5076" s="86"/>
      <c r="L5076" s="85"/>
      <c r="M5076" s="85"/>
      <c r="N5076" s="85"/>
      <c r="O5076" s="85"/>
      <c r="P5076" s="85"/>
      <c r="Q5076" s="1">
        <f t="shared" si="79"/>
        <v>970.68</v>
      </c>
    </row>
    <row r="5077" spans="1:17" x14ac:dyDescent="0.25">
      <c r="A5077" s="83" t="s">
        <v>12745</v>
      </c>
      <c r="B5077" s="84" t="s">
        <v>20447</v>
      </c>
      <c r="C5077" s="7">
        <v>361</v>
      </c>
      <c r="D5077" s="7">
        <v>2</v>
      </c>
      <c r="E5077" s="1">
        <v>205.87</v>
      </c>
      <c r="F5077" s="1">
        <v>422.37</v>
      </c>
      <c r="G5077" s="1">
        <v>176.62</v>
      </c>
      <c r="H5077" s="1">
        <v>21.94</v>
      </c>
      <c r="I5077" s="6">
        <v>620.92999999999995</v>
      </c>
      <c r="J5077" s="86"/>
      <c r="K5077" s="86"/>
      <c r="L5077" s="85"/>
      <c r="M5077" s="85"/>
      <c r="N5077" s="85"/>
      <c r="O5077" s="85"/>
      <c r="P5077" s="85"/>
      <c r="Q5077" s="1">
        <f t="shared" si="79"/>
        <v>620.92999999999995</v>
      </c>
    </row>
    <row r="5078" spans="1:17" x14ac:dyDescent="0.25">
      <c r="A5078" s="83" t="s">
        <v>12746</v>
      </c>
      <c r="B5078" s="84" t="s">
        <v>20448</v>
      </c>
      <c r="C5078" s="7">
        <v>264</v>
      </c>
      <c r="D5078" s="7">
        <v>6</v>
      </c>
      <c r="E5078" s="1">
        <v>847.91</v>
      </c>
      <c r="F5078" s="1">
        <v>308.88</v>
      </c>
      <c r="G5078" s="1">
        <v>529.87</v>
      </c>
      <c r="H5078" s="1">
        <v>90.35</v>
      </c>
      <c r="I5078" s="6">
        <v>929.1</v>
      </c>
      <c r="J5078" s="86"/>
      <c r="K5078" s="86"/>
      <c r="L5078" s="85"/>
      <c r="M5078" s="85"/>
      <c r="N5078" s="85"/>
      <c r="O5078" s="85"/>
      <c r="P5078" s="85"/>
      <c r="Q5078" s="1">
        <f t="shared" si="79"/>
        <v>929.1</v>
      </c>
    </row>
    <row r="5079" spans="1:17" x14ac:dyDescent="0.25">
      <c r="A5079" s="83" t="s">
        <v>12747</v>
      </c>
      <c r="B5079" s="84" t="s">
        <v>20449</v>
      </c>
      <c r="C5079" s="7">
        <v>112</v>
      </c>
      <c r="D5079" s="7">
        <v>0</v>
      </c>
      <c r="E5079" s="1">
        <v>0</v>
      </c>
      <c r="F5079" s="1">
        <v>131.04</v>
      </c>
      <c r="G5079" s="1">
        <v>0</v>
      </c>
      <c r="H5079" s="1">
        <v>0</v>
      </c>
      <c r="I5079" s="6">
        <v>131.04</v>
      </c>
      <c r="J5079" s="86"/>
      <c r="K5079" s="86"/>
      <c r="L5079" s="85"/>
      <c r="M5079" s="85"/>
      <c r="N5079" s="85"/>
      <c r="O5079" s="85"/>
      <c r="P5079" s="85"/>
      <c r="Q5079" s="1">
        <f t="shared" si="79"/>
        <v>131.04</v>
      </c>
    </row>
    <row r="5080" spans="1:17" x14ac:dyDescent="0.25">
      <c r="A5080" s="83" t="s">
        <v>12748</v>
      </c>
      <c r="B5080" s="84" t="s">
        <v>20450</v>
      </c>
      <c r="C5080" s="7">
        <v>191</v>
      </c>
      <c r="D5080" s="7">
        <v>0</v>
      </c>
      <c r="E5080" s="1">
        <v>0</v>
      </c>
      <c r="F5080" s="1">
        <v>223.47</v>
      </c>
      <c r="G5080" s="1">
        <v>0</v>
      </c>
      <c r="H5080" s="1">
        <v>0</v>
      </c>
      <c r="I5080" s="6">
        <v>223.47</v>
      </c>
      <c r="J5080" s="86"/>
      <c r="K5080" s="86"/>
      <c r="L5080" s="85"/>
      <c r="M5080" s="85"/>
      <c r="N5080" s="85"/>
      <c r="O5080" s="85"/>
      <c r="P5080" s="85"/>
      <c r="Q5080" s="1">
        <f t="shared" si="79"/>
        <v>223.47</v>
      </c>
    </row>
    <row r="5081" spans="1:17" x14ac:dyDescent="0.25">
      <c r="A5081" s="83" t="s">
        <v>12749</v>
      </c>
      <c r="B5081" s="84" t="s">
        <v>20451</v>
      </c>
      <c r="C5081" s="7">
        <v>437</v>
      </c>
      <c r="D5081" s="7">
        <v>6</v>
      </c>
      <c r="E5081" s="1">
        <v>14906.13</v>
      </c>
      <c r="F5081" s="1">
        <v>511.29</v>
      </c>
      <c r="G5081" s="1">
        <v>529.87</v>
      </c>
      <c r="H5081" s="1">
        <v>1588.37</v>
      </c>
      <c r="I5081" s="6">
        <v>2629.53</v>
      </c>
      <c r="J5081" s="86"/>
      <c r="K5081" s="86"/>
      <c r="L5081" s="85"/>
      <c r="M5081" s="85"/>
      <c r="N5081" s="85"/>
      <c r="O5081" s="85"/>
      <c r="P5081" s="85"/>
      <c r="Q5081" s="1">
        <f t="shared" si="79"/>
        <v>2629.53</v>
      </c>
    </row>
    <row r="5082" spans="1:17" x14ac:dyDescent="0.25">
      <c r="A5082" s="83" t="s">
        <v>12750</v>
      </c>
      <c r="B5082" s="84" t="s">
        <v>20452</v>
      </c>
      <c r="C5082" s="7">
        <v>62</v>
      </c>
      <c r="D5082" s="7">
        <v>0</v>
      </c>
      <c r="E5082" s="1">
        <v>0</v>
      </c>
      <c r="F5082" s="1">
        <v>72.540000000000006</v>
      </c>
      <c r="G5082" s="1">
        <v>0</v>
      </c>
      <c r="H5082" s="1">
        <v>0</v>
      </c>
      <c r="I5082" s="6">
        <v>72.540000000000006</v>
      </c>
      <c r="J5082" s="86"/>
      <c r="K5082" s="86"/>
      <c r="L5082" s="85"/>
      <c r="M5082" s="85"/>
      <c r="N5082" s="85"/>
      <c r="O5082" s="85"/>
      <c r="P5082" s="85"/>
      <c r="Q5082" s="1">
        <f t="shared" si="79"/>
        <v>72.540000000000006</v>
      </c>
    </row>
    <row r="5083" spans="1:17" x14ac:dyDescent="0.25">
      <c r="A5083" s="83" t="s">
        <v>12751</v>
      </c>
      <c r="B5083" s="84" t="s">
        <v>20453</v>
      </c>
      <c r="C5083" s="7">
        <v>35</v>
      </c>
      <c r="D5083" s="7">
        <v>0</v>
      </c>
      <c r="E5083" s="1">
        <v>0</v>
      </c>
      <c r="F5083" s="1">
        <v>40.950000000000003</v>
      </c>
      <c r="G5083" s="1">
        <v>0</v>
      </c>
      <c r="H5083" s="1">
        <v>0</v>
      </c>
      <c r="I5083" s="6">
        <v>40.950000000000003</v>
      </c>
      <c r="J5083" s="86"/>
      <c r="K5083" s="86"/>
      <c r="L5083" s="85"/>
      <c r="M5083" s="85"/>
      <c r="N5083" s="85"/>
      <c r="O5083" s="85"/>
      <c r="P5083" s="85"/>
      <c r="Q5083" s="1">
        <f t="shared" si="79"/>
        <v>40.950000000000003</v>
      </c>
    </row>
    <row r="5084" spans="1:17" x14ac:dyDescent="0.25">
      <c r="A5084" s="83" t="s">
        <v>12752</v>
      </c>
      <c r="B5084" s="84" t="s">
        <v>20454</v>
      </c>
      <c r="C5084" s="7">
        <v>155</v>
      </c>
      <c r="D5084" s="7">
        <v>4</v>
      </c>
      <c r="E5084" s="1">
        <v>797.61</v>
      </c>
      <c r="F5084" s="1">
        <v>181.35</v>
      </c>
      <c r="G5084" s="1">
        <v>353.25</v>
      </c>
      <c r="H5084" s="1">
        <v>84.99</v>
      </c>
      <c r="I5084" s="6">
        <v>619.59</v>
      </c>
      <c r="J5084" s="86"/>
      <c r="K5084" s="86"/>
      <c r="L5084" s="85"/>
      <c r="M5084" s="85"/>
      <c r="N5084" s="85"/>
      <c r="O5084" s="85"/>
      <c r="P5084" s="85"/>
      <c r="Q5084" s="1">
        <f t="shared" si="79"/>
        <v>619.59</v>
      </c>
    </row>
    <row r="5085" spans="1:17" x14ac:dyDescent="0.25">
      <c r="A5085" s="83" t="s">
        <v>12753</v>
      </c>
      <c r="B5085" s="84" t="s">
        <v>20455</v>
      </c>
      <c r="C5085" s="7">
        <v>430</v>
      </c>
      <c r="D5085" s="7">
        <v>11</v>
      </c>
      <c r="E5085" s="1">
        <v>13192.92</v>
      </c>
      <c r="F5085" s="1">
        <v>503.1</v>
      </c>
      <c r="G5085" s="1">
        <v>971.43</v>
      </c>
      <c r="H5085" s="1">
        <v>1405.81</v>
      </c>
      <c r="I5085" s="6">
        <v>2880.34</v>
      </c>
      <c r="J5085" s="86"/>
      <c r="K5085" s="86"/>
      <c r="L5085" s="85"/>
      <c r="M5085" s="85"/>
      <c r="N5085" s="85"/>
      <c r="O5085" s="85"/>
      <c r="P5085" s="85"/>
      <c r="Q5085" s="1">
        <f t="shared" si="79"/>
        <v>2880.34</v>
      </c>
    </row>
    <row r="5086" spans="1:17" x14ac:dyDescent="0.25">
      <c r="A5086" s="83" t="s">
        <v>12754</v>
      </c>
      <c r="B5086" s="84" t="s">
        <v>20456</v>
      </c>
      <c r="C5086" s="7">
        <v>137</v>
      </c>
      <c r="D5086" s="7">
        <v>0</v>
      </c>
      <c r="E5086" s="1">
        <v>0</v>
      </c>
      <c r="F5086" s="1">
        <v>160.29</v>
      </c>
      <c r="G5086" s="1">
        <v>0</v>
      </c>
      <c r="H5086" s="1">
        <v>0</v>
      </c>
      <c r="I5086" s="6">
        <v>160.29</v>
      </c>
      <c r="J5086" s="86"/>
      <c r="K5086" s="86"/>
      <c r="L5086" s="85"/>
      <c r="M5086" s="85"/>
      <c r="N5086" s="85"/>
      <c r="O5086" s="85"/>
      <c r="P5086" s="85"/>
      <c r="Q5086" s="1">
        <f t="shared" si="79"/>
        <v>160.29</v>
      </c>
    </row>
    <row r="5087" spans="1:17" x14ac:dyDescent="0.25">
      <c r="A5087" s="83" t="s">
        <v>12755</v>
      </c>
      <c r="B5087" s="84" t="s">
        <v>20457</v>
      </c>
      <c r="C5087" s="7">
        <v>75</v>
      </c>
      <c r="D5087" s="7">
        <v>3</v>
      </c>
      <c r="E5087" s="1">
        <v>4841.3</v>
      </c>
      <c r="F5087" s="1">
        <v>87.75</v>
      </c>
      <c r="G5087" s="1">
        <v>264.94</v>
      </c>
      <c r="H5087" s="1">
        <v>515.88</v>
      </c>
      <c r="I5087" s="6">
        <v>868.57</v>
      </c>
      <c r="J5087" s="86"/>
      <c r="K5087" s="86"/>
      <c r="L5087" s="85"/>
      <c r="M5087" s="85"/>
      <c r="N5087" s="85"/>
      <c r="O5087" s="85"/>
      <c r="P5087" s="85"/>
      <c r="Q5087" s="1">
        <f t="shared" si="79"/>
        <v>868.57</v>
      </c>
    </row>
    <row r="5088" spans="1:17" x14ac:dyDescent="0.25">
      <c r="A5088" s="83" t="s">
        <v>12756</v>
      </c>
      <c r="B5088" s="84" t="s">
        <v>20458</v>
      </c>
      <c r="C5088" s="7">
        <v>5616</v>
      </c>
      <c r="D5088" s="7">
        <v>272</v>
      </c>
      <c r="E5088" s="1">
        <v>322160.08</v>
      </c>
      <c r="F5088" s="1">
        <v>6570.7</v>
      </c>
      <c r="G5088" s="1">
        <v>24020.95</v>
      </c>
      <c r="H5088" s="1">
        <v>34328.69</v>
      </c>
      <c r="I5088" s="6">
        <v>64920.34</v>
      </c>
      <c r="J5088" s="86"/>
      <c r="K5088" s="86"/>
      <c r="L5088" s="85"/>
      <c r="M5088" s="85"/>
      <c r="N5088" s="85"/>
      <c r="O5088" s="85"/>
      <c r="P5088" s="85"/>
      <c r="Q5088" s="1">
        <f t="shared" si="79"/>
        <v>64920.34</v>
      </c>
    </row>
    <row r="5089" spans="1:17" x14ac:dyDescent="0.25">
      <c r="A5089" s="83" t="s">
        <v>12757</v>
      </c>
      <c r="B5089" s="84" t="s">
        <v>20459</v>
      </c>
      <c r="C5089" s="7">
        <v>70</v>
      </c>
      <c r="D5089" s="7">
        <v>1</v>
      </c>
      <c r="E5089" s="1">
        <v>248.82</v>
      </c>
      <c r="F5089" s="1">
        <v>81.900000000000006</v>
      </c>
      <c r="G5089" s="1">
        <v>88.31</v>
      </c>
      <c r="H5089" s="1">
        <v>26.51</v>
      </c>
      <c r="I5089" s="6">
        <v>196.72</v>
      </c>
      <c r="J5089" s="86"/>
      <c r="K5089" s="86"/>
      <c r="L5089" s="85"/>
      <c r="M5089" s="85"/>
      <c r="N5089" s="85"/>
      <c r="O5089" s="85"/>
      <c r="P5089" s="85"/>
      <c r="Q5089" s="1">
        <f t="shared" si="79"/>
        <v>196.72</v>
      </c>
    </row>
    <row r="5090" spans="1:17" x14ac:dyDescent="0.25">
      <c r="A5090" s="83" t="s">
        <v>12758</v>
      </c>
      <c r="B5090" s="84" t="s">
        <v>20460</v>
      </c>
      <c r="C5090" s="7">
        <v>244</v>
      </c>
      <c r="D5090" s="7">
        <v>0</v>
      </c>
      <c r="E5090" s="1">
        <v>0</v>
      </c>
      <c r="F5090" s="1">
        <v>285.48</v>
      </c>
      <c r="G5090" s="1">
        <v>0</v>
      </c>
      <c r="H5090" s="1">
        <v>0</v>
      </c>
      <c r="I5090" s="6">
        <v>285.48</v>
      </c>
      <c r="J5090" s="86"/>
      <c r="K5090" s="86"/>
      <c r="L5090" s="85"/>
      <c r="M5090" s="85"/>
      <c r="N5090" s="85"/>
      <c r="O5090" s="85"/>
      <c r="P5090" s="85"/>
      <c r="Q5090" s="1">
        <f t="shared" si="79"/>
        <v>285.48</v>
      </c>
    </row>
    <row r="5091" spans="1:17" x14ac:dyDescent="0.25">
      <c r="A5091" s="83" t="s">
        <v>12759</v>
      </c>
      <c r="B5091" s="84" t="s">
        <v>20461</v>
      </c>
      <c r="C5091" s="7">
        <v>74</v>
      </c>
      <c r="D5091" s="7">
        <v>0</v>
      </c>
      <c r="E5091" s="1">
        <v>0</v>
      </c>
      <c r="F5091" s="1">
        <v>86.58</v>
      </c>
      <c r="G5091" s="1">
        <v>0</v>
      </c>
      <c r="H5091" s="1">
        <v>0</v>
      </c>
      <c r="I5091" s="6">
        <v>86.58</v>
      </c>
      <c r="J5091" s="86"/>
      <c r="K5091" s="86"/>
      <c r="L5091" s="85"/>
      <c r="M5091" s="85"/>
      <c r="N5091" s="85"/>
      <c r="O5091" s="85"/>
      <c r="P5091" s="85"/>
      <c r="Q5091" s="1">
        <f t="shared" si="79"/>
        <v>86.58</v>
      </c>
    </row>
    <row r="5092" spans="1:17" x14ac:dyDescent="0.25">
      <c r="A5092" s="83" t="s">
        <v>12760</v>
      </c>
      <c r="B5092" s="84" t="s">
        <v>20462</v>
      </c>
      <c r="C5092" s="7">
        <v>636</v>
      </c>
      <c r="D5092" s="7">
        <v>3</v>
      </c>
      <c r="E5092" s="1">
        <v>1061.32</v>
      </c>
      <c r="F5092" s="1">
        <v>744.12</v>
      </c>
      <c r="G5092" s="1">
        <v>264.94</v>
      </c>
      <c r="H5092" s="1">
        <v>113.09</v>
      </c>
      <c r="I5092" s="6">
        <v>1122.1500000000001</v>
      </c>
      <c r="J5092" s="86"/>
      <c r="K5092" s="86"/>
      <c r="L5092" s="85"/>
      <c r="M5092" s="85"/>
      <c r="N5092" s="85"/>
      <c r="O5092" s="85"/>
      <c r="P5092" s="85"/>
      <c r="Q5092" s="1">
        <f t="shared" si="79"/>
        <v>1122.1500000000001</v>
      </c>
    </row>
    <row r="5093" spans="1:17" x14ac:dyDescent="0.25">
      <c r="A5093" s="83" t="s">
        <v>12761</v>
      </c>
      <c r="B5093" s="84" t="s">
        <v>20463</v>
      </c>
      <c r="C5093" s="7">
        <v>129</v>
      </c>
      <c r="D5093" s="7">
        <v>1</v>
      </c>
      <c r="E5093" s="1">
        <v>186.61</v>
      </c>
      <c r="F5093" s="1">
        <v>150.93</v>
      </c>
      <c r="G5093" s="1">
        <v>88.31</v>
      </c>
      <c r="H5093" s="1">
        <v>19.89</v>
      </c>
      <c r="I5093" s="6">
        <v>259.13</v>
      </c>
      <c r="J5093" s="86"/>
      <c r="K5093" s="86"/>
      <c r="L5093" s="85"/>
      <c r="M5093" s="85"/>
      <c r="N5093" s="85"/>
      <c r="O5093" s="85"/>
      <c r="P5093" s="85"/>
      <c r="Q5093" s="1">
        <f t="shared" si="79"/>
        <v>259.13</v>
      </c>
    </row>
    <row r="5094" spans="1:17" x14ac:dyDescent="0.25">
      <c r="A5094" s="83" t="s">
        <v>12762</v>
      </c>
      <c r="B5094" s="84" t="s">
        <v>20464</v>
      </c>
      <c r="C5094" s="7">
        <v>221</v>
      </c>
      <c r="D5094" s="7">
        <v>2</v>
      </c>
      <c r="E5094" s="1">
        <v>630.88</v>
      </c>
      <c r="F5094" s="1">
        <v>258.57</v>
      </c>
      <c r="G5094" s="1">
        <v>176.62</v>
      </c>
      <c r="H5094" s="1">
        <v>67.22</v>
      </c>
      <c r="I5094" s="6">
        <v>502.41</v>
      </c>
      <c r="J5094" s="86"/>
      <c r="K5094" s="86"/>
      <c r="L5094" s="85"/>
      <c r="M5094" s="85"/>
      <c r="N5094" s="85"/>
      <c r="O5094" s="85"/>
      <c r="P5094" s="85"/>
      <c r="Q5094" s="1">
        <f t="shared" si="79"/>
        <v>502.41</v>
      </c>
    </row>
    <row r="5095" spans="1:17" x14ac:dyDescent="0.25">
      <c r="A5095" s="83" t="s">
        <v>12763</v>
      </c>
      <c r="B5095" s="84" t="s">
        <v>20465</v>
      </c>
      <c r="C5095" s="7">
        <v>37</v>
      </c>
      <c r="D5095" s="7">
        <v>1</v>
      </c>
      <c r="E5095" s="1">
        <v>186.61</v>
      </c>
      <c r="F5095" s="1">
        <v>43.29</v>
      </c>
      <c r="G5095" s="1">
        <v>88.31</v>
      </c>
      <c r="H5095" s="1">
        <v>19.89</v>
      </c>
      <c r="I5095" s="6">
        <v>151.49</v>
      </c>
      <c r="J5095" s="86"/>
      <c r="K5095" s="86"/>
      <c r="L5095" s="85"/>
      <c r="M5095" s="85"/>
      <c r="N5095" s="85"/>
      <c r="O5095" s="85"/>
      <c r="P5095" s="85"/>
      <c r="Q5095" s="1">
        <f t="shared" si="79"/>
        <v>151.49</v>
      </c>
    </row>
    <row r="5096" spans="1:17" x14ac:dyDescent="0.25">
      <c r="A5096" s="83" t="s">
        <v>12764</v>
      </c>
      <c r="B5096" s="84" t="s">
        <v>20466</v>
      </c>
      <c r="C5096" s="7">
        <v>288</v>
      </c>
      <c r="D5096" s="7">
        <v>15</v>
      </c>
      <c r="E5096" s="1">
        <v>7511.83</v>
      </c>
      <c r="F5096" s="1">
        <v>336.96</v>
      </c>
      <c r="G5096" s="1">
        <v>1324.69</v>
      </c>
      <c r="H5096" s="1">
        <v>800.45</v>
      </c>
      <c r="I5096" s="6">
        <v>2462.1</v>
      </c>
      <c r="J5096" s="86"/>
      <c r="K5096" s="86"/>
      <c r="L5096" s="85"/>
      <c r="M5096" s="85"/>
      <c r="N5096" s="85"/>
      <c r="O5096" s="85"/>
      <c r="P5096" s="85"/>
      <c r="Q5096" s="1">
        <f t="shared" si="79"/>
        <v>2462.1</v>
      </c>
    </row>
    <row r="5097" spans="1:17" x14ac:dyDescent="0.25">
      <c r="A5097" s="83" t="s">
        <v>12765</v>
      </c>
      <c r="B5097" s="84" t="s">
        <v>20467</v>
      </c>
      <c r="C5097" s="7">
        <v>33</v>
      </c>
      <c r="D5097" s="7">
        <v>0</v>
      </c>
      <c r="E5097" s="1">
        <v>0</v>
      </c>
      <c r="F5097" s="1">
        <v>38.61</v>
      </c>
      <c r="G5097" s="1">
        <v>0</v>
      </c>
      <c r="H5097" s="1">
        <v>0</v>
      </c>
      <c r="I5097" s="6">
        <v>38.61</v>
      </c>
      <c r="J5097" s="86"/>
      <c r="K5097" s="86"/>
      <c r="L5097" s="85"/>
      <c r="M5097" s="85"/>
      <c r="N5097" s="85"/>
      <c r="O5097" s="85"/>
      <c r="P5097" s="85"/>
      <c r="Q5097" s="1">
        <f t="shared" si="79"/>
        <v>38.61</v>
      </c>
    </row>
    <row r="5098" spans="1:17" x14ac:dyDescent="0.25">
      <c r="A5098" s="83" t="s">
        <v>12766</v>
      </c>
      <c r="B5098" s="84" t="s">
        <v>20468</v>
      </c>
      <c r="C5098" s="7">
        <v>210</v>
      </c>
      <c r="D5098" s="7">
        <v>2</v>
      </c>
      <c r="E5098" s="1">
        <v>450.42</v>
      </c>
      <c r="F5098" s="1">
        <v>245.7</v>
      </c>
      <c r="G5098" s="1">
        <v>176.62</v>
      </c>
      <c r="H5098" s="1">
        <v>47.99</v>
      </c>
      <c r="I5098" s="6">
        <v>470.31</v>
      </c>
      <c r="J5098" s="86"/>
      <c r="K5098" s="86"/>
      <c r="L5098" s="85"/>
      <c r="M5098" s="85"/>
      <c r="N5098" s="85"/>
      <c r="O5098" s="85"/>
      <c r="P5098" s="85"/>
      <c r="Q5098" s="1">
        <f t="shared" si="79"/>
        <v>470.31</v>
      </c>
    </row>
    <row r="5099" spans="1:17" x14ac:dyDescent="0.25">
      <c r="A5099" s="83" t="s">
        <v>12767</v>
      </c>
      <c r="B5099" s="84" t="s">
        <v>20469</v>
      </c>
      <c r="C5099" s="7">
        <v>198</v>
      </c>
      <c r="D5099" s="7">
        <v>5</v>
      </c>
      <c r="E5099" s="1">
        <v>15582.25</v>
      </c>
      <c r="F5099" s="1">
        <v>231.66</v>
      </c>
      <c r="G5099" s="1">
        <v>441.56</v>
      </c>
      <c r="H5099" s="1">
        <v>1660.41</v>
      </c>
      <c r="I5099" s="6">
        <v>2333.63</v>
      </c>
      <c r="J5099" s="86"/>
      <c r="K5099" s="86"/>
      <c r="L5099" s="85"/>
      <c r="M5099" s="85"/>
      <c r="N5099" s="85"/>
      <c r="O5099" s="85"/>
      <c r="P5099" s="85"/>
      <c r="Q5099" s="1">
        <f t="shared" si="79"/>
        <v>2333.63</v>
      </c>
    </row>
    <row r="5100" spans="1:17" x14ac:dyDescent="0.25">
      <c r="A5100" s="83" t="s">
        <v>12768</v>
      </c>
      <c r="B5100" s="84" t="s">
        <v>20470</v>
      </c>
      <c r="C5100" s="7">
        <v>441</v>
      </c>
      <c r="D5100" s="7">
        <v>3</v>
      </c>
      <c r="E5100" s="1">
        <v>867.9</v>
      </c>
      <c r="F5100" s="1">
        <v>515.97</v>
      </c>
      <c r="G5100" s="1">
        <v>264.94</v>
      </c>
      <c r="H5100" s="1">
        <v>92.48</v>
      </c>
      <c r="I5100" s="6">
        <v>873.39</v>
      </c>
      <c r="J5100" s="86"/>
      <c r="K5100" s="86"/>
      <c r="L5100" s="85"/>
      <c r="M5100" s="85"/>
      <c r="N5100" s="85"/>
      <c r="O5100" s="85"/>
      <c r="P5100" s="85"/>
      <c r="Q5100" s="1">
        <f t="shared" si="79"/>
        <v>873.39</v>
      </c>
    </row>
    <row r="5101" spans="1:17" x14ac:dyDescent="0.25">
      <c r="A5101" s="83" t="s">
        <v>12769</v>
      </c>
      <c r="B5101" s="84" t="s">
        <v>20471</v>
      </c>
      <c r="C5101" s="7">
        <v>182</v>
      </c>
      <c r="D5101" s="7">
        <v>5</v>
      </c>
      <c r="E5101" s="1">
        <v>706.44</v>
      </c>
      <c r="F5101" s="1">
        <v>212.94</v>
      </c>
      <c r="G5101" s="1">
        <v>441.56</v>
      </c>
      <c r="H5101" s="1">
        <v>75.28</v>
      </c>
      <c r="I5101" s="6">
        <v>729.78</v>
      </c>
      <c r="J5101" s="86"/>
      <c r="K5101" s="86"/>
      <c r="L5101" s="85"/>
      <c r="M5101" s="85"/>
      <c r="N5101" s="85"/>
      <c r="O5101" s="85"/>
      <c r="P5101" s="85"/>
      <c r="Q5101" s="1">
        <f t="shared" si="79"/>
        <v>729.78</v>
      </c>
    </row>
    <row r="5102" spans="1:17" x14ac:dyDescent="0.25">
      <c r="A5102" s="83" t="s">
        <v>12770</v>
      </c>
      <c r="B5102" s="84" t="s">
        <v>20472</v>
      </c>
      <c r="C5102" s="7">
        <v>1547</v>
      </c>
      <c r="D5102" s="7">
        <v>25</v>
      </c>
      <c r="E5102" s="1">
        <v>4496.5</v>
      </c>
      <c r="F5102" s="1">
        <v>1809.98</v>
      </c>
      <c r="G5102" s="1">
        <v>2207.81</v>
      </c>
      <c r="H5102" s="1">
        <v>479.14</v>
      </c>
      <c r="I5102" s="6">
        <v>4496.93</v>
      </c>
      <c r="J5102" s="86"/>
      <c r="K5102" s="86"/>
      <c r="L5102" s="85"/>
      <c r="M5102" s="85"/>
      <c r="N5102" s="85"/>
      <c r="O5102" s="85"/>
      <c r="P5102" s="85"/>
      <c r="Q5102" s="1">
        <f t="shared" si="79"/>
        <v>4496.93</v>
      </c>
    </row>
    <row r="5103" spans="1:17" x14ac:dyDescent="0.25">
      <c r="A5103" s="83" t="s">
        <v>12771</v>
      </c>
      <c r="B5103" s="84" t="s">
        <v>20473</v>
      </c>
      <c r="C5103" s="7">
        <v>477</v>
      </c>
      <c r="D5103" s="7">
        <v>27</v>
      </c>
      <c r="E5103" s="1">
        <v>19270.04</v>
      </c>
      <c r="F5103" s="1">
        <v>558.09</v>
      </c>
      <c r="G5103" s="1">
        <v>2384.4299999999998</v>
      </c>
      <c r="H5103" s="1">
        <v>2053.38</v>
      </c>
      <c r="I5103" s="6">
        <v>4995.8999999999996</v>
      </c>
      <c r="J5103" s="86"/>
      <c r="K5103" s="86"/>
      <c r="L5103" s="85"/>
      <c r="M5103" s="85"/>
      <c r="N5103" s="85"/>
      <c r="O5103" s="85"/>
      <c r="P5103" s="85"/>
      <c r="Q5103" s="1">
        <f t="shared" si="79"/>
        <v>4995.8999999999996</v>
      </c>
    </row>
    <row r="5104" spans="1:17" x14ac:dyDescent="0.25">
      <c r="A5104" s="83" t="s">
        <v>12772</v>
      </c>
      <c r="B5104" s="84" t="s">
        <v>20474</v>
      </c>
      <c r="C5104" s="7">
        <v>944</v>
      </c>
      <c r="D5104" s="7">
        <v>6</v>
      </c>
      <c r="E5104" s="1">
        <v>3692.81</v>
      </c>
      <c r="F5104" s="1">
        <v>1104.48</v>
      </c>
      <c r="G5104" s="1">
        <v>529.87</v>
      </c>
      <c r="H5104" s="1">
        <v>393.5</v>
      </c>
      <c r="I5104" s="6">
        <v>2027.85</v>
      </c>
      <c r="J5104" s="86"/>
      <c r="K5104" s="86"/>
      <c r="L5104" s="85"/>
      <c r="M5104" s="85"/>
      <c r="N5104" s="85"/>
      <c r="O5104" s="85"/>
      <c r="P5104" s="85"/>
      <c r="Q5104" s="1">
        <f t="shared" si="79"/>
        <v>2027.85</v>
      </c>
    </row>
    <row r="5105" spans="1:17" x14ac:dyDescent="0.25">
      <c r="A5105" s="83" t="s">
        <v>12773</v>
      </c>
      <c r="B5105" s="84" t="s">
        <v>20475</v>
      </c>
      <c r="C5105" s="7">
        <v>1571</v>
      </c>
      <c r="D5105" s="7">
        <v>11</v>
      </c>
      <c r="E5105" s="1">
        <v>3071.5</v>
      </c>
      <c r="F5105" s="1">
        <v>1838.06</v>
      </c>
      <c r="G5105" s="1">
        <v>971.43</v>
      </c>
      <c r="H5105" s="1">
        <v>327.3</v>
      </c>
      <c r="I5105" s="6">
        <v>3136.79</v>
      </c>
      <c r="J5105" s="86"/>
      <c r="K5105" s="86"/>
      <c r="L5105" s="85"/>
      <c r="M5105" s="85"/>
      <c r="N5105" s="85"/>
      <c r="O5105" s="85"/>
      <c r="P5105" s="85"/>
      <c r="Q5105" s="1">
        <f t="shared" si="79"/>
        <v>3136.79</v>
      </c>
    </row>
    <row r="5106" spans="1:17" x14ac:dyDescent="0.25">
      <c r="A5106" s="83" t="s">
        <v>12774</v>
      </c>
      <c r="B5106" s="84" t="s">
        <v>20476</v>
      </c>
      <c r="C5106" s="7">
        <v>1019</v>
      </c>
      <c r="D5106" s="7">
        <v>18</v>
      </c>
      <c r="E5106" s="1">
        <v>6427.64</v>
      </c>
      <c r="F5106" s="1">
        <v>1192.22</v>
      </c>
      <c r="G5106" s="1">
        <v>1589.62</v>
      </c>
      <c r="H5106" s="1">
        <v>684.91</v>
      </c>
      <c r="I5106" s="6">
        <v>3466.75</v>
      </c>
      <c r="J5106" s="86"/>
      <c r="K5106" s="86"/>
      <c r="L5106" s="85"/>
      <c r="M5106" s="85"/>
      <c r="N5106" s="85"/>
      <c r="O5106" s="85"/>
      <c r="P5106" s="85"/>
      <c r="Q5106" s="1">
        <f t="shared" si="79"/>
        <v>3466.75</v>
      </c>
    </row>
    <row r="5107" spans="1:17" x14ac:dyDescent="0.25">
      <c r="A5107" s="83" t="s">
        <v>12775</v>
      </c>
      <c r="B5107" s="84" t="s">
        <v>20477</v>
      </c>
      <c r="C5107" s="7">
        <v>446</v>
      </c>
      <c r="D5107" s="7">
        <v>14</v>
      </c>
      <c r="E5107" s="1">
        <v>8219.52</v>
      </c>
      <c r="F5107" s="1">
        <v>521.82000000000005</v>
      </c>
      <c r="G5107" s="1">
        <v>1236.3800000000001</v>
      </c>
      <c r="H5107" s="1">
        <v>875.86</v>
      </c>
      <c r="I5107" s="6">
        <v>2634.06</v>
      </c>
      <c r="J5107" s="86"/>
      <c r="K5107" s="86"/>
      <c r="L5107" s="85"/>
      <c r="M5107" s="85"/>
      <c r="N5107" s="85"/>
      <c r="O5107" s="85"/>
      <c r="P5107" s="85"/>
      <c r="Q5107" s="1">
        <f t="shared" si="79"/>
        <v>2634.06</v>
      </c>
    </row>
    <row r="5108" spans="1:17" x14ac:dyDescent="0.25">
      <c r="A5108" s="83" t="s">
        <v>12776</v>
      </c>
      <c r="B5108" s="84" t="s">
        <v>20478</v>
      </c>
      <c r="C5108" s="7">
        <v>142</v>
      </c>
      <c r="D5108" s="7">
        <v>0</v>
      </c>
      <c r="E5108" s="1">
        <v>0</v>
      </c>
      <c r="F5108" s="1">
        <v>166.14</v>
      </c>
      <c r="G5108" s="1">
        <v>0</v>
      </c>
      <c r="H5108" s="1">
        <v>0</v>
      </c>
      <c r="I5108" s="6">
        <v>166.14</v>
      </c>
      <c r="J5108" s="86"/>
      <c r="K5108" s="86"/>
      <c r="L5108" s="85"/>
      <c r="M5108" s="85"/>
      <c r="N5108" s="85"/>
      <c r="O5108" s="85"/>
      <c r="P5108" s="85"/>
      <c r="Q5108" s="1">
        <f t="shared" si="79"/>
        <v>166.14</v>
      </c>
    </row>
    <row r="5109" spans="1:17" x14ac:dyDescent="0.25">
      <c r="A5109" s="83" t="s">
        <v>12777</v>
      </c>
      <c r="B5109" s="84" t="s">
        <v>20479</v>
      </c>
      <c r="C5109" s="7">
        <v>245</v>
      </c>
      <c r="D5109" s="7">
        <v>1</v>
      </c>
      <c r="E5109" s="1">
        <v>88.26</v>
      </c>
      <c r="F5109" s="1">
        <v>286.64999999999998</v>
      </c>
      <c r="G5109" s="1">
        <v>88.31</v>
      </c>
      <c r="H5109" s="1">
        <v>9.41</v>
      </c>
      <c r="I5109" s="6">
        <v>384.37</v>
      </c>
      <c r="J5109" s="86"/>
      <c r="K5109" s="86"/>
      <c r="L5109" s="85"/>
      <c r="M5109" s="85"/>
      <c r="N5109" s="85"/>
      <c r="O5109" s="85"/>
      <c r="P5109" s="85"/>
      <c r="Q5109" s="1">
        <f t="shared" si="79"/>
        <v>384.37</v>
      </c>
    </row>
    <row r="5110" spans="1:17" x14ac:dyDescent="0.25">
      <c r="A5110" s="83" t="s">
        <v>12778</v>
      </c>
      <c r="B5110" s="84" t="s">
        <v>20480</v>
      </c>
      <c r="C5110" s="7">
        <v>96</v>
      </c>
      <c r="D5110" s="7">
        <v>1</v>
      </c>
      <c r="E5110" s="1">
        <v>192.32</v>
      </c>
      <c r="F5110" s="1">
        <v>112.32</v>
      </c>
      <c r="G5110" s="1">
        <v>88.31</v>
      </c>
      <c r="H5110" s="1">
        <v>20.5</v>
      </c>
      <c r="I5110" s="6">
        <v>221.13</v>
      </c>
      <c r="J5110" s="86"/>
      <c r="K5110" s="86"/>
      <c r="L5110" s="85"/>
      <c r="M5110" s="85"/>
      <c r="N5110" s="85"/>
      <c r="O5110" s="85"/>
      <c r="P5110" s="85"/>
      <c r="Q5110" s="1">
        <f t="shared" si="79"/>
        <v>221.13</v>
      </c>
    </row>
    <row r="5111" spans="1:17" x14ac:dyDescent="0.25">
      <c r="A5111" s="83" t="s">
        <v>12779</v>
      </c>
      <c r="B5111" s="84" t="s">
        <v>20481</v>
      </c>
      <c r="C5111" s="7">
        <v>205</v>
      </c>
      <c r="D5111" s="7">
        <v>1</v>
      </c>
      <c r="E5111" s="1">
        <v>115.39</v>
      </c>
      <c r="F5111" s="1">
        <v>239.85</v>
      </c>
      <c r="G5111" s="1">
        <v>88.31</v>
      </c>
      <c r="H5111" s="1">
        <v>12.3</v>
      </c>
      <c r="I5111" s="6">
        <v>340.46</v>
      </c>
      <c r="J5111" s="86"/>
      <c r="K5111" s="86"/>
      <c r="L5111" s="85"/>
      <c r="M5111" s="85"/>
      <c r="N5111" s="85"/>
      <c r="O5111" s="85"/>
      <c r="P5111" s="85"/>
      <c r="Q5111" s="1">
        <f t="shared" si="79"/>
        <v>340.46</v>
      </c>
    </row>
    <row r="5112" spans="1:17" x14ac:dyDescent="0.25">
      <c r="A5112" s="83" t="s">
        <v>12780</v>
      </c>
      <c r="B5112" s="84" t="s">
        <v>20482</v>
      </c>
      <c r="C5112" s="7">
        <v>70</v>
      </c>
      <c r="D5112" s="7">
        <v>0</v>
      </c>
      <c r="E5112" s="1">
        <v>0</v>
      </c>
      <c r="F5112" s="1">
        <v>81.900000000000006</v>
      </c>
      <c r="G5112" s="1">
        <v>0</v>
      </c>
      <c r="H5112" s="1">
        <v>0</v>
      </c>
      <c r="I5112" s="6">
        <v>81.900000000000006</v>
      </c>
      <c r="J5112" s="86"/>
      <c r="K5112" s="86"/>
      <c r="L5112" s="85"/>
      <c r="M5112" s="85"/>
      <c r="N5112" s="85"/>
      <c r="O5112" s="85"/>
      <c r="P5112" s="85"/>
      <c r="Q5112" s="1">
        <f t="shared" si="79"/>
        <v>81.900000000000006</v>
      </c>
    </row>
    <row r="5113" spans="1:17" x14ac:dyDescent="0.25">
      <c r="A5113" s="83" t="s">
        <v>12781</v>
      </c>
      <c r="B5113" s="84" t="s">
        <v>20483</v>
      </c>
      <c r="C5113" s="7">
        <v>263</v>
      </c>
      <c r="D5113" s="7">
        <v>1</v>
      </c>
      <c r="E5113" s="1">
        <v>315.38</v>
      </c>
      <c r="F5113" s="1">
        <v>307.70999999999998</v>
      </c>
      <c r="G5113" s="1">
        <v>88.31</v>
      </c>
      <c r="H5113" s="1">
        <v>33.61</v>
      </c>
      <c r="I5113" s="6">
        <v>429.63</v>
      </c>
      <c r="J5113" s="86"/>
      <c r="K5113" s="86"/>
      <c r="L5113" s="85"/>
      <c r="M5113" s="85"/>
      <c r="N5113" s="85"/>
      <c r="O5113" s="85"/>
      <c r="P5113" s="85"/>
      <c r="Q5113" s="1">
        <f t="shared" si="79"/>
        <v>429.63</v>
      </c>
    </row>
    <row r="5114" spans="1:17" x14ac:dyDescent="0.25">
      <c r="A5114" s="83" t="s">
        <v>12782</v>
      </c>
      <c r="B5114" s="84" t="s">
        <v>20484</v>
      </c>
      <c r="C5114" s="7">
        <v>79</v>
      </c>
      <c r="D5114" s="7">
        <v>8</v>
      </c>
      <c r="E5114" s="1">
        <v>3310.3</v>
      </c>
      <c r="F5114" s="1">
        <v>92.43</v>
      </c>
      <c r="G5114" s="1">
        <v>706.5</v>
      </c>
      <c r="H5114" s="1">
        <v>352.74</v>
      </c>
      <c r="I5114" s="6">
        <v>1151.67</v>
      </c>
      <c r="J5114" s="86"/>
      <c r="K5114" s="86"/>
      <c r="L5114" s="85"/>
      <c r="M5114" s="85"/>
      <c r="N5114" s="85"/>
      <c r="O5114" s="85"/>
      <c r="P5114" s="85"/>
      <c r="Q5114" s="1">
        <f t="shared" si="79"/>
        <v>1151.67</v>
      </c>
    </row>
    <row r="5115" spans="1:17" x14ac:dyDescent="0.25">
      <c r="A5115" s="83" t="s">
        <v>12783</v>
      </c>
      <c r="B5115" s="84" t="s">
        <v>20485</v>
      </c>
      <c r="C5115" s="7">
        <v>407</v>
      </c>
      <c r="D5115" s="7">
        <v>6</v>
      </c>
      <c r="E5115" s="1">
        <v>5984.15</v>
      </c>
      <c r="F5115" s="1">
        <v>476.19</v>
      </c>
      <c r="G5115" s="1">
        <v>529.87</v>
      </c>
      <c r="H5115" s="1">
        <v>637.66</v>
      </c>
      <c r="I5115" s="6">
        <v>1643.72</v>
      </c>
      <c r="J5115" s="86"/>
      <c r="K5115" s="86"/>
      <c r="L5115" s="85"/>
      <c r="M5115" s="85"/>
      <c r="N5115" s="85"/>
      <c r="O5115" s="85"/>
      <c r="P5115" s="85"/>
      <c r="Q5115" s="1">
        <f t="shared" si="79"/>
        <v>1643.72</v>
      </c>
    </row>
    <row r="5116" spans="1:17" x14ac:dyDescent="0.25">
      <c r="A5116" s="83" t="s">
        <v>12784</v>
      </c>
      <c r="B5116" s="84" t="s">
        <v>20486</v>
      </c>
      <c r="C5116" s="7">
        <v>285</v>
      </c>
      <c r="D5116" s="7">
        <v>1</v>
      </c>
      <c r="E5116" s="1">
        <v>149.29</v>
      </c>
      <c r="F5116" s="1">
        <v>333.45</v>
      </c>
      <c r="G5116" s="1">
        <v>88.31</v>
      </c>
      <c r="H5116" s="1">
        <v>15.91</v>
      </c>
      <c r="I5116" s="6">
        <v>437.67</v>
      </c>
      <c r="J5116" s="86"/>
      <c r="K5116" s="86"/>
      <c r="L5116" s="85"/>
      <c r="M5116" s="85"/>
      <c r="N5116" s="85"/>
      <c r="O5116" s="85"/>
      <c r="P5116" s="85"/>
      <c r="Q5116" s="1">
        <f t="shared" si="79"/>
        <v>437.67</v>
      </c>
    </row>
    <row r="5117" spans="1:17" x14ac:dyDescent="0.25">
      <c r="A5117" s="83" t="s">
        <v>12785</v>
      </c>
      <c r="B5117" s="84" t="s">
        <v>20487</v>
      </c>
      <c r="C5117" s="7">
        <v>628</v>
      </c>
      <c r="D5117" s="7">
        <v>3</v>
      </c>
      <c r="E5117" s="1">
        <v>580.91999999999996</v>
      </c>
      <c r="F5117" s="1">
        <v>734.76</v>
      </c>
      <c r="G5117" s="1">
        <v>264.94</v>
      </c>
      <c r="H5117" s="1">
        <v>61.9</v>
      </c>
      <c r="I5117" s="6">
        <v>1061.5999999999999</v>
      </c>
      <c r="J5117" s="86"/>
      <c r="K5117" s="86"/>
      <c r="L5117" s="85"/>
      <c r="M5117" s="85"/>
      <c r="N5117" s="85"/>
      <c r="O5117" s="85"/>
      <c r="P5117" s="85"/>
      <c r="Q5117" s="1">
        <f t="shared" si="79"/>
        <v>1061.5999999999999</v>
      </c>
    </row>
    <row r="5118" spans="1:17" x14ac:dyDescent="0.25">
      <c r="A5118" s="83" t="s">
        <v>12786</v>
      </c>
      <c r="B5118" s="84" t="s">
        <v>20488</v>
      </c>
      <c r="C5118" s="7">
        <v>92</v>
      </c>
      <c r="D5118" s="7">
        <v>1</v>
      </c>
      <c r="E5118" s="1">
        <v>186.61</v>
      </c>
      <c r="F5118" s="1">
        <v>107.64</v>
      </c>
      <c r="G5118" s="1">
        <v>88.31</v>
      </c>
      <c r="H5118" s="1">
        <v>19.89</v>
      </c>
      <c r="I5118" s="6">
        <v>215.84</v>
      </c>
      <c r="J5118" s="86"/>
      <c r="K5118" s="86"/>
      <c r="L5118" s="85"/>
      <c r="M5118" s="85"/>
      <c r="N5118" s="85"/>
      <c r="O5118" s="85"/>
      <c r="P5118" s="85"/>
      <c r="Q5118" s="1">
        <f t="shared" si="79"/>
        <v>215.84</v>
      </c>
    </row>
    <row r="5119" spans="1:17" x14ac:dyDescent="0.25">
      <c r="A5119" s="83" t="s">
        <v>12787</v>
      </c>
      <c r="B5119" s="84" t="s">
        <v>20489</v>
      </c>
      <c r="C5119" s="7">
        <v>623</v>
      </c>
      <c r="D5119" s="7">
        <v>3</v>
      </c>
      <c r="E5119" s="1">
        <v>817.12</v>
      </c>
      <c r="F5119" s="1">
        <v>728.9</v>
      </c>
      <c r="G5119" s="1">
        <v>264.94</v>
      </c>
      <c r="H5119" s="1">
        <v>87.07</v>
      </c>
      <c r="I5119" s="6">
        <v>1080.9100000000001</v>
      </c>
      <c r="J5119" s="86"/>
      <c r="K5119" s="86"/>
      <c r="L5119" s="85"/>
      <c r="M5119" s="85"/>
      <c r="N5119" s="85"/>
      <c r="O5119" s="85"/>
      <c r="P5119" s="85"/>
      <c r="Q5119" s="1">
        <f t="shared" si="79"/>
        <v>1080.9100000000001</v>
      </c>
    </row>
    <row r="5120" spans="1:17" x14ac:dyDescent="0.25">
      <c r="A5120" s="83" t="s">
        <v>12788</v>
      </c>
      <c r="B5120" s="84" t="s">
        <v>20490</v>
      </c>
      <c r="C5120" s="7">
        <v>163</v>
      </c>
      <c r="D5120" s="7">
        <v>5</v>
      </c>
      <c r="E5120" s="1">
        <v>1186.25</v>
      </c>
      <c r="F5120" s="1">
        <v>190.71</v>
      </c>
      <c r="G5120" s="1">
        <v>441.56</v>
      </c>
      <c r="H5120" s="1">
        <v>126.41</v>
      </c>
      <c r="I5120" s="6">
        <v>758.68</v>
      </c>
      <c r="J5120" s="86"/>
      <c r="K5120" s="86"/>
      <c r="L5120" s="85"/>
      <c r="M5120" s="85"/>
      <c r="N5120" s="85"/>
      <c r="O5120" s="85"/>
      <c r="P5120" s="85"/>
      <c r="Q5120" s="1">
        <f t="shared" si="79"/>
        <v>758.68</v>
      </c>
    </row>
    <row r="5121" spans="1:17" x14ac:dyDescent="0.25">
      <c r="A5121" s="83" t="s">
        <v>12789</v>
      </c>
      <c r="B5121" s="84" t="s">
        <v>20491</v>
      </c>
      <c r="C5121" s="7">
        <v>112</v>
      </c>
      <c r="D5121" s="7">
        <v>2</v>
      </c>
      <c r="E5121" s="1">
        <v>7605.21</v>
      </c>
      <c r="F5121" s="1">
        <v>131.04</v>
      </c>
      <c r="G5121" s="1">
        <v>176.62</v>
      </c>
      <c r="H5121" s="1">
        <v>810.39</v>
      </c>
      <c r="I5121" s="6">
        <v>1118.05</v>
      </c>
      <c r="J5121" s="86"/>
      <c r="K5121" s="86"/>
      <c r="L5121" s="85"/>
      <c r="M5121" s="85"/>
      <c r="N5121" s="85"/>
      <c r="O5121" s="85"/>
      <c r="P5121" s="85"/>
      <c r="Q5121" s="1">
        <f t="shared" si="79"/>
        <v>1118.05</v>
      </c>
    </row>
    <row r="5122" spans="1:17" x14ac:dyDescent="0.25">
      <c r="A5122" s="83" t="s">
        <v>12790</v>
      </c>
      <c r="B5122" s="84" t="s">
        <v>20492</v>
      </c>
      <c r="C5122" s="7">
        <v>198</v>
      </c>
      <c r="D5122" s="7">
        <v>0</v>
      </c>
      <c r="E5122" s="1">
        <v>0</v>
      </c>
      <c r="F5122" s="1">
        <v>231.66</v>
      </c>
      <c r="G5122" s="1">
        <v>0</v>
      </c>
      <c r="H5122" s="1">
        <v>0</v>
      </c>
      <c r="I5122" s="6">
        <v>231.66</v>
      </c>
      <c r="J5122" s="86"/>
      <c r="K5122" s="86"/>
      <c r="L5122" s="85"/>
      <c r="M5122" s="85"/>
      <c r="N5122" s="85"/>
      <c r="O5122" s="85"/>
      <c r="P5122" s="85"/>
      <c r="Q5122" s="1">
        <f t="shared" si="79"/>
        <v>231.66</v>
      </c>
    </row>
    <row r="5123" spans="1:17" x14ac:dyDescent="0.25">
      <c r="A5123" s="83" t="s">
        <v>12791</v>
      </c>
      <c r="B5123" s="84" t="s">
        <v>20493</v>
      </c>
      <c r="C5123" s="7">
        <v>101</v>
      </c>
      <c r="D5123" s="7">
        <v>0</v>
      </c>
      <c r="E5123" s="1">
        <v>0</v>
      </c>
      <c r="F5123" s="1">
        <v>118.17</v>
      </c>
      <c r="G5123" s="1">
        <v>0</v>
      </c>
      <c r="H5123" s="1">
        <v>0</v>
      </c>
      <c r="I5123" s="6">
        <v>118.17</v>
      </c>
      <c r="J5123" s="86"/>
      <c r="K5123" s="86"/>
      <c r="L5123" s="85"/>
      <c r="M5123" s="85"/>
      <c r="N5123" s="85"/>
      <c r="O5123" s="85"/>
      <c r="P5123" s="85"/>
      <c r="Q5123" s="1">
        <f t="shared" si="79"/>
        <v>118.17</v>
      </c>
    </row>
    <row r="5124" spans="1:17" x14ac:dyDescent="0.25">
      <c r="A5124" s="83" t="s">
        <v>12792</v>
      </c>
      <c r="B5124" s="84" t="s">
        <v>20494</v>
      </c>
      <c r="C5124" s="7">
        <v>440</v>
      </c>
      <c r="D5124" s="7">
        <v>10</v>
      </c>
      <c r="E5124" s="1">
        <v>8363.5</v>
      </c>
      <c r="F5124" s="1">
        <v>514.79999999999995</v>
      </c>
      <c r="G5124" s="1">
        <v>883.12</v>
      </c>
      <c r="H5124" s="1">
        <v>891.2</v>
      </c>
      <c r="I5124" s="6">
        <v>2289.12</v>
      </c>
      <c r="J5124" s="86"/>
      <c r="K5124" s="86"/>
      <c r="L5124" s="85"/>
      <c r="M5124" s="85"/>
      <c r="N5124" s="85"/>
      <c r="O5124" s="85"/>
      <c r="P5124" s="85"/>
      <c r="Q5124" s="1">
        <f t="shared" si="79"/>
        <v>2289.12</v>
      </c>
    </row>
    <row r="5125" spans="1:17" x14ac:dyDescent="0.25">
      <c r="A5125" s="83" t="s">
        <v>12793</v>
      </c>
      <c r="B5125" s="84" t="s">
        <v>20495</v>
      </c>
      <c r="C5125" s="7">
        <v>385</v>
      </c>
      <c r="D5125" s="7">
        <v>7</v>
      </c>
      <c r="E5125" s="1">
        <v>4408.96</v>
      </c>
      <c r="F5125" s="1">
        <v>450.45</v>
      </c>
      <c r="G5125" s="1">
        <v>618.17999999999995</v>
      </c>
      <c r="H5125" s="1">
        <v>469.81</v>
      </c>
      <c r="I5125" s="6">
        <v>1538.44</v>
      </c>
      <c r="J5125" s="86"/>
      <c r="K5125" s="86"/>
      <c r="L5125" s="85"/>
      <c r="M5125" s="85"/>
      <c r="N5125" s="85"/>
      <c r="O5125" s="85"/>
      <c r="P5125" s="85"/>
      <c r="Q5125" s="1">
        <f t="shared" si="79"/>
        <v>1538.44</v>
      </c>
    </row>
    <row r="5126" spans="1:17" x14ac:dyDescent="0.25">
      <c r="A5126" s="83" t="s">
        <v>12794</v>
      </c>
      <c r="B5126" s="84" t="s">
        <v>20496</v>
      </c>
      <c r="C5126" s="7">
        <v>268</v>
      </c>
      <c r="D5126" s="7">
        <v>2</v>
      </c>
      <c r="E5126" s="1">
        <v>1165.55</v>
      </c>
      <c r="F5126" s="1">
        <v>313.56</v>
      </c>
      <c r="G5126" s="1">
        <v>176.62</v>
      </c>
      <c r="H5126" s="1">
        <v>124.2</v>
      </c>
      <c r="I5126" s="6">
        <v>614.38</v>
      </c>
      <c r="J5126" s="86"/>
      <c r="K5126" s="86"/>
      <c r="L5126" s="85"/>
      <c r="M5126" s="85"/>
      <c r="N5126" s="85"/>
      <c r="O5126" s="85"/>
      <c r="P5126" s="85"/>
      <c r="Q5126" s="1">
        <f t="shared" si="79"/>
        <v>614.38</v>
      </c>
    </row>
    <row r="5127" spans="1:17" x14ac:dyDescent="0.25">
      <c r="A5127" s="83" t="s">
        <v>12795</v>
      </c>
      <c r="B5127" s="84" t="s">
        <v>20497</v>
      </c>
      <c r="C5127" s="7">
        <v>39</v>
      </c>
      <c r="D5127" s="7">
        <v>0</v>
      </c>
      <c r="E5127" s="1">
        <v>0</v>
      </c>
      <c r="F5127" s="1">
        <v>45.63</v>
      </c>
      <c r="G5127" s="1">
        <v>0</v>
      </c>
      <c r="H5127" s="1">
        <v>0</v>
      </c>
      <c r="I5127" s="6">
        <v>45.63</v>
      </c>
      <c r="J5127" s="86"/>
      <c r="K5127" s="86"/>
      <c r="L5127" s="85"/>
      <c r="M5127" s="85"/>
      <c r="N5127" s="85"/>
      <c r="O5127" s="85"/>
      <c r="P5127" s="85"/>
      <c r="Q5127" s="1">
        <f t="shared" si="79"/>
        <v>45.63</v>
      </c>
    </row>
    <row r="5128" spans="1:17" x14ac:dyDescent="0.25">
      <c r="A5128" s="83" t="s">
        <v>12796</v>
      </c>
      <c r="B5128" s="84" t="s">
        <v>20498</v>
      </c>
      <c r="C5128" s="7">
        <v>65</v>
      </c>
      <c r="D5128" s="7">
        <v>0</v>
      </c>
      <c r="E5128" s="1">
        <v>0</v>
      </c>
      <c r="F5128" s="1">
        <v>76.05</v>
      </c>
      <c r="G5128" s="1">
        <v>0</v>
      </c>
      <c r="H5128" s="1">
        <v>0</v>
      </c>
      <c r="I5128" s="6">
        <v>76.05</v>
      </c>
      <c r="J5128" s="86"/>
      <c r="K5128" s="86"/>
      <c r="L5128" s="85"/>
      <c r="M5128" s="85"/>
      <c r="N5128" s="85"/>
      <c r="O5128" s="85"/>
      <c r="P5128" s="85"/>
      <c r="Q5128" s="1">
        <f t="shared" si="79"/>
        <v>76.05</v>
      </c>
    </row>
    <row r="5129" spans="1:17" x14ac:dyDescent="0.25">
      <c r="A5129" s="83" t="s">
        <v>12797</v>
      </c>
      <c r="B5129" s="84" t="s">
        <v>20499</v>
      </c>
      <c r="C5129" s="7">
        <v>93</v>
      </c>
      <c r="D5129" s="7">
        <v>0</v>
      </c>
      <c r="E5129" s="1">
        <v>0</v>
      </c>
      <c r="F5129" s="1">
        <v>108.81</v>
      </c>
      <c r="G5129" s="1">
        <v>0</v>
      </c>
      <c r="H5129" s="1">
        <v>0</v>
      </c>
      <c r="I5129" s="6">
        <v>108.81</v>
      </c>
      <c r="J5129" s="86"/>
      <c r="K5129" s="86"/>
      <c r="L5129" s="85"/>
      <c r="M5129" s="85"/>
      <c r="N5129" s="85"/>
      <c r="O5129" s="85"/>
      <c r="P5129" s="85"/>
      <c r="Q5129" s="1">
        <f t="shared" si="79"/>
        <v>108.81</v>
      </c>
    </row>
    <row r="5130" spans="1:17" x14ac:dyDescent="0.25">
      <c r="A5130" s="83" t="s">
        <v>12798</v>
      </c>
      <c r="B5130" s="84" t="s">
        <v>20500</v>
      </c>
      <c r="C5130" s="7">
        <v>226</v>
      </c>
      <c r="D5130" s="7">
        <v>0</v>
      </c>
      <c r="E5130" s="1">
        <v>0</v>
      </c>
      <c r="F5130" s="1">
        <v>264.42</v>
      </c>
      <c r="G5130" s="1">
        <v>0</v>
      </c>
      <c r="H5130" s="1">
        <v>0</v>
      </c>
      <c r="I5130" s="6">
        <v>264.42</v>
      </c>
      <c r="J5130" s="86"/>
      <c r="K5130" s="86"/>
      <c r="L5130" s="85"/>
      <c r="M5130" s="85"/>
      <c r="N5130" s="85"/>
      <c r="O5130" s="85"/>
      <c r="P5130" s="85"/>
      <c r="Q5130" s="1">
        <f t="shared" si="79"/>
        <v>264.42</v>
      </c>
    </row>
    <row r="5131" spans="1:17" x14ac:dyDescent="0.25">
      <c r="A5131" s="83" t="s">
        <v>12799</v>
      </c>
      <c r="B5131" s="84" t="s">
        <v>20501</v>
      </c>
      <c r="C5131" s="7">
        <v>138</v>
      </c>
      <c r="D5131" s="7">
        <v>0</v>
      </c>
      <c r="E5131" s="1">
        <v>0</v>
      </c>
      <c r="F5131" s="1">
        <v>161.46</v>
      </c>
      <c r="G5131" s="1">
        <v>0</v>
      </c>
      <c r="H5131" s="1">
        <v>0</v>
      </c>
      <c r="I5131" s="6">
        <v>161.46</v>
      </c>
      <c r="J5131" s="86"/>
      <c r="K5131" s="86"/>
      <c r="L5131" s="85"/>
      <c r="M5131" s="85"/>
      <c r="N5131" s="85"/>
      <c r="O5131" s="85"/>
      <c r="P5131" s="85"/>
      <c r="Q5131" s="1">
        <f t="shared" si="79"/>
        <v>161.46</v>
      </c>
    </row>
    <row r="5132" spans="1:17" x14ac:dyDescent="0.25">
      <c r="A5132" s="83" t="s">
        <v>12800</v>
      </c>
      <c r="B5132" s="84" t="s">
        <v>20502</v>
      </c>
      <c r="C5132" s="7">
        <v>205</v>
      </c>
      <c r="D5132" s="7">
        <v>6</v>
      </c>
      <c r="E5132" s="1">
        <v>11576.19</v>
      </c>
      <c r="F5132" s="1">
        <v>239.85</v>
      </c>
      <c r="G5132" s="1">
        <v>529.87</v>
      </c>
      <c r="H5132" s="1">
        <v>1233.54</v>
      </c>
      <c r="I5132" s="6">
        <v>2003.26</v>
      </c>
      <c r="J5132" s="86"/>
      <c r="K5132" s="86"/>
      <c r="L5132" s="85"/>
      <c r="M5132" s="85"/>
      <c r="N5132" s="85"/>
      <c r="O5132" s="85"/>
      <c r="P5132" s="85"/>
      <c r="Q5132" s="1">
        <f t="shared" si="79"/>
        <v>2003.26</v>
      </c>
    </row>
    <row r="5133" spans="1:17" x14ac:dyDescent="0.25">
      <c r="A5133" s="83" t="s">
        <v>12801</v>
      </c>
      <c r="B5133" s="84" t="s">
        <v>20503</v>
      </c>
      <c r="C5133" s="7">
        <v>263</v>
      </c>
      <c r="D5133" s="7">
        <v>0</v>
      </c>
      <c r="E5133" s="1">
        <v>0</v>
      </c>
      <c r="F5133" s="1">
        <v>307.70999999999998</v>
      </c>
      <c r="G5133" s="1">
        <v>0</v>
      </c>
      <c r="H5133" s="1">
        <v>0</v>
      </c>
      <c r="I5133" s="6">
        <v>307.70999999999998</v>
      </c>
      <c r="J5133" s="86"/>
      <c r="K5133" s="86"/>
      <c r="L5133" s="85"/>
      <c r="M5133" s="85"/>
      <c r="N5133" s="85"/>
      <c r="O5133" s="85"/>
      <c r="P5133" s="85"/>
      <c r="Q5133" s="1">
        <f t="shared" si="79"/>
        <v>307.70999999999998</v>
      </c>
    </row>
    <row r="5134" spans="1:17" x14ac:dyDescent="0.25">
      <c r="A5134" s="83" t="s">
        <v>12802</v>
      </c>
      <c r="B5134" s="84" t="s">
        <v>20504</v>
      </c>
      <c r="C5134" s="7">
        <v>1326</v>
      </c>
      <c r="D5134" s="7">
        <v>2</v>
      </c>
      <c r="E5134" s="1">
        <v>360.78</v>
      </c>
      <c r="F5134" s="1">
        <v>1551.42</v>
      </c>
      <c r="G5134" s="1">
        <v>176.62</v>
      </c>
      <c r="H5134" s="1">
        <v>38.44</v>
      </c>
      <c r="I5134" s="6">
        <v>1766.48</v>
      </c>
      <c r="J5134" s="86"/>
      <c r="K5134" s="86"/>
      <c r="L5134" s="85"/>
      <c r="M5134" s="85"/>
      <c r="N5134" s="85"/>
      <c r="O5134" s="85"/>
      <c r="P5134" s="85"/>
      <c r="Q5134" s="1">
        <f t="shared" ref="Q5134:Q5197" si="80">I5134+P5134</f>
        <v>1766.48</v>
      </c>
    </row>
    <row r="5135" spans="1:17" x14ac:dyDescent="0.25">
      <c r="A5135" s="83" t="s">
        <v>12803</v>
      </c>
      <c r="B5135" s="84" t="s">
        <v>20505</v>
      </c>
      <c r="C5135" s="7">
        <v>151</v>
      </c>
      <c r="D5135" s="7">
        <v>0</v>
      </c>
      <c r="E5135" s="1">
        <v>0</v>
      </c>
      <c r="F5135" s="1">
        <v>176.67</v>
      </c>
      <c r="G5135" s="1">
        <v>0</v>
      </c>
      <c r="H5135" s="1">
        <v>0</v>
      </c>
      <c r="I5135" s="6">
        <v>176.67</v>
      </c>
      <c r="J5135" s="86"/>
      <c r="K5135" s="86"/>
      <c r="L5135" s="85"/>
      <c r="M5135" s="85"/>
      <c r="N5135" s="85"/>
      <c r="O5135" s="85"/>
      <c r="P5135" s="85"/>
      <c r="Q5135" s="1">
        <f t="shared" si="80"/>
        <v>176.67</v>
      </c>
    </row>
    <row r="5136" spans="1:17" x14ac:dyDescent="0.25">
      <c r="A5136" s="83" t="s">
        <v>12804</v>
      </c>
      <c r="B5136" s="84" t="s">
        <v>20506</v>
      </c>
      <c r="C5136" s="7">
        <v>252</v>
      </c>
      <c r="D5136" s="7">
        <v>2</v>
      </c>
      <c r="E5136" s="1">
        <v>329.16</v>
      </c>
      <c r="F5136" s="1">
        <v>294.83999999999997</v>
      </c>
      <c r="G5136" s="1">
        <v>176.62</v>
      </c>
      <c r="H5136" s="1">
        <v>35.07</v>
      </c>
      <c r="I5136" s="6">
        <v>506.53</v>
      </c>
      <c r="J5136" s="86"/>
      <c r="K5136" s="86"/>
      <c r="L5136" s="85"/>
      <c r="M5136" s="85"/>
      <c r="N5136" s="85"/>
      <c r="O5136" s="85"/>
      <c r="P5136" s="85"/>
      <c r="Q5136" s="1">
        <f t="shared" si="80"/>
        <v>506.53</v>
      </c>
    </row>
    <row r="5137" spans="1:17" x14ac:dyDescent="0.25">
      <c r="A5137" s="83" t="s">
        <v>12805</v>
      </c>
      <c r="B5137" s="84" t="s">
        <v>20507</v>
      </c>
      <c r="C5137" s="7">
        <v>226</v>
      </c>
      <c r="D5137" s="7">
        <v>2</v>
      </c>
      <c r="E5137" s="1">
        <v>435.43</v>
      </c>
      <c r="F5137" s="1">
        <v>264.42</v>
      </c>
      <c r="G5137" s="1">
        <v>176.62</v>
      </c>
      <c r="H5137" s="1">
        <v>46.4</v>
      </c>
      <c r="I5137" s="6">
        <v>487.44</v>
      </c>
      <c r="J5137" s="86"/>
      <c r="K5137" s="86"/>
      <c r="L5137" s="85"/>
      <c r="M5137" s="85"/>
      <c r="N5137" s="85"/>
      <c r="O5137" s="85"/>
      <c r="P5137" s="85"/>
      <c r="Q5137" s="1">
        <f t="shared" si="80"/>
        <v>487.44</v>
      </c>
    </row>
    <row r="5138" spans="1:17" x14ac:dyDescent="0.25">
      <c r="A5138" s="83" t="s">
        <v>12806</v>
      </c>
      <c r="B5138" s="84" t="s">
        <v>20508</v>
      </c>
      <c r="C5138" s="7">
        <v>96</v>
      </c>
      <c r="D5138" s="7">
        <v>2</v>
      </c>
      <c r="E5138" s="1">
        <v>11934.55</v>
      </c>
      <c r="F5138" s="1">
        <v>112.32</v>
      </c>
      <c r="G5138" s="1">
        <v>176.62</v>
      </c>
      <c r="H5138" s="1">
        <v>1271.72</v>
      </c>
      <c r="I5138" s="6">
        <v>1560.66</v>
      </c>
      <c r="J5138" s="86"/>
      <c r="K5138" s="86"/>
      <c r="L5138" s="85"/>
      <c r="M5138" s="85"/>
      <c r="N5138" s="85"/>
      <c r="O5138" s="85"/>
      <c r="P5138" s="85"/>
      <c r="Q5138" s="1">
        <f t="shared" si="80"/>
        <v>1560.66</v>
      </c>
    </row>
    <row r="5139" spans="1:17" x14ac:dyDescent="0.25">
      <c r="A5139" s="83" t="s">
        <v>12807</v>
      </c>
      <c r="B5139" s="84" t="s">
        <v>20509</v>
      </c>
      <c r="C5139" s="7">
        <v>459</v>
      </c>
      <c r="D5139" s="7">
        <v>9</v>
      </c>
      <c r="E5139" s="1">
        <v>1907.46</v>
      </c>
      <c r="F5139" s="1">
        <v>537.03</v>
      </c>
      <c r="G5139" s="1">
        <v>794.81</v>
      </c>
      <c r="H5139" s="1">
        <v>203.26</v>
      </c>
      <c r="I5139" s="6">
        <v>1535.1</v>
      </c>
      <c r="J5139" s="86"/>
      <c r="K5139" s="86"/>
      <c r="L5139" s="85"/>
      <c r="M5139" s="85"/>
      <c r="N5139" s="85"/>
      <c r="O5139" s="85"/>
      <c r="P5139" s="85"/>
      <c r="Q5139" s="1">
        <f t="shared" si="80"/>
        <v>1535.1</v>
      </c>
    </row>
    <row r="5140" spans="1:17" x14ac:dyDescent="0.25">
      <c r="A5140" s="83" t="s">
        <v>12808</v>
      </c>
      <c r="B5140" s="84" t="s">
        <v>20510</v>
      </c>
      <c r="C5140" s="7">
        <v>72</v>
      </c>
      <c r="D5140" s="7">
        <v>2</v>
      </c>
      <c r="E5140" s="1">
        <v>434.52</v>
      </c>
      <c r="F5140" s="1">
        <v>84.24</v>
      </c>
      <c r="G5140" s="1">
        <v>176.62</v>
      </c>
      <c r="H5140" s="1">
        <v>46.3</v>
      </c>
      <c r="I5140" s="6">
        <v>307.16000000000003</v>
      </c>
      <c r="J5140" s="86"/>
      <c r="K5140" s="86"/>
      <c r="L5140" s="85"/>
      <c r="M5140" s="85"/>
      <c r="N5140" s="85"/>
      <c r="O5140" s="85"/>
      <c r="P5140" s="85"/>
      <c r="Q5140" s="1">
        <f t="shared" si="80"/>
        <v>307.16000000000003</v>
      </c>
    </row>
    <row r="5141" spans="1:17" x14ac:dyDescent="0.25">
      <c r="A5141" s="83" t="s">
        <v>12809</v>
      </c>
      <c r="B5141" s="84" t="s">
        <v>20511</v>
      </c>
      <c r="C5141" s="7">
        <v>507</v>
      </c>
      <c r="D5141" s="7">
        <v>20</v>
      </c>
      <c r="E5141" s="1">
        <v>17687.830000000002</v>
      </c>
      <c r="F5141" s="1">
        <v>593.19000000000005</v>
      </c>
      <c r="G5141" s="1">
        <v>1766.25</v>
      </c>
      <c r="H5141" s="1">
        <v>1884.78</v>
      </c>
      <c r="I5141" s="6">
        <v>4244.22</v>
      </c>
      <c r="J5141" s="86"/>
      <c r="K5141" s="86"/>
      <c r="L5141" s="85"/>
      <c r="M5141" s="85"/>
      <c r="N5141" s="85"/>
      <c r="O5141" s="85"/>
      <c r="P5141" s="85"/>
      <c r="Q5141" s="1">
        <f t="shared" si="80"/>
        <v>4244.22</v>
      </c>
    </row>
    <row r="5142" spans="1:17" x14ac:dyDescent="0.25">
      <c r="A5142" s="83" t="s">
        <v>12810</v>
      </c>
      <c r="B5142" s="84" t="s">
        <v>20512</v>
      </c>
      <c r="C5142" s="7">
        <v>212</v>
      </c>
      <c r="D5142" s="7">
        <v>1</v>
      </c>
      <c r="E5142" s="1">
        <v>66.95</v>
      </c>
      <c r="F5142" s="1">
        <v>248.04</v>
      </c>
      <c r="G5142" s="1">
        <v>88.31</v>
      </c>
      <c r="H5142" s="1">
        <v>7.14</v>
      </c>
      <c r="I5142" s="6">
        <v>343.49</v>
      </c>
      <c r="J5142" s="86"/>
      <c r="K5142" s="86"/>
      <c r="L5142" s="85"/>
      <c r="M5142" s="85"/>
      <c r="N5142" s="85"/>
      <c r="O5142" s="85"/>
      <c r="P5142" s="85"/>
      <c r="Q5142" s="1">
        <f t="shared" si="80"/>
        <v>343.49</v>
      </c>
    </row>
    <row r="5143" spans="1:17" x14ac:dyDescent="0.25">
      <c r="A5143" s="83" t="s">
        <v>12811</v>
      </c>
      <c r="B5143" s="84" t="s">
        <v>20513</v>
      </c>
      <c r="C5143" s="7">
        <v>119</v>
      </c>
      <c r="D5143" s="7">
        <v>2</v>
      </c>
      <c r="E5143" s="1">
        <v>373.22</v>
      </c>
      <c r="F5143" s="1">
        <v>139.22999999999999</v>
      </c>
      <c r="G5143" s="1">
        <v>176.62</v>
      </c>
      <c r="H5143" s="1">
        <v>39.770000000000003</v>
      </c>
      <c r="I5143" s="6">
        <v>355.62</v>
      </c>
      <c r="J5143" s="86"/>
      <c r="K5143" s="86"/>
      <c r="L5143" s="85"/>
      <c r="M5143" s="85"/>
      <c r="N5143" s="85"/>
      <c r="O5143" s="85"/>
      <c r="P5143" s="85"/>
      <c r="Q5143" s="1">
        <f t="shared" si="80"/>
        <v>355.62</v>
      </c>
    </row>
    <row r="5144" spans="1:17" x14ac:dyDescent="0.25">
      <c r="A5144" s="83" t="s">
        <v>12812</v>
      </c>
      <c r="B5144" s="84" t="s">
        <v>20514</v>
      </c>
      <c r="C5144" s="7">
        <v>86</v>
      </c>
      <c r="D5144" s="7">
        <v>1</v>
      </c>
      <c r="E5144" s="1">
        <v>803.94</v>
      </c>
      <c r="F5144" s="1">
        <v>100.62</v>
      </c>
      <c r="G5144" s="1">
        <v>88.31</v>
      </c>
      <c r="H5144" s="1">
        <v>85.66</v>
      </c>
      <c r="I5144" s="6">
        <v>274.58999999999997</v>
      </c>
      <c r="J5144" s="86"/>
      <c r="K5144" s="86"/>
      <c r="L5144" s="85"/>
      <c r="M5144" s="85"/>
      <c r="N5144" s="85"/>
      <c r="O5144" s="85"/>
      <c r="P5144" s="85"/>
      <c r="Q5144" s="1">
        <f t="shared" si="80"/>
        <v>274.58999999999997</v>
      </c>
    </row>
    <row r="5145" spans="1:17" x14ac:dyDescent="0.25">
      <c r="A5145" s="83" t="s">
        <v>12813</v>
      </c>
      <c r="B5145" s="84" t="s">
        <v>20515</v>
      </c>
      <c r="C5145" s="7">
        <v>123</v>
      </c>
      <c r="D5145" s="7">
        <v>0</v>
      </c>
      <c r="E5145" s="1">
        <v>0</v>
      </c>
      <c r="F5145" s="1">
        <v>143.91</v>
      </c>
      <c r="G5145" s="1">
        <v>0</v>
      </c>
      <c r="H5145" s="1">
        <v>0</v>
      </c>
      <c r="I5145" s="6">
        <v>143.91</v>
      </c>
      <c r="J5145" s="86"/>
      <c r="K5145" s="86"/>
      <c r="L5145" s="85"/>
      <c r="M5145" s="85"/>
      <c r="N5145" s="85"/>
      <c r="O5145" s="85"/>
      <c r="P5145" s="85"/>
      <c r="Q5145" s="1">
        <f t="shared" si="80"/>
        <v>143.91</v>
      </c>
    </row>
    <row r="5146" spans="1:17" x14ac:dyDescent="0.25">
      <c r="A5146" s="83" t="s">
        <v>12814</v>
      </c>
      <c r="B5146" s="84" t="s">
        <v>20516</v>
      </c>
      <c r="C5146" s="7">
        <v>155</v>
      </c>
      <c r="D5146" s="7">
        <v>1</v>
      </c>
      <c r="E5146" s="1">
        <v>72.12</v>
      </c>
      <c r="F5146" s="1">
        <v>181.35</v>
      </c>
      <c r="G5146" s="1">
        <v>88.31</v>
      </c>
      <c r="H5146" s="1">
        <v>7.69</v>
      </c>
      <c r="I5146" s="6">
        <v>277.35000000000002</v>
      </c>
      <c r="J5146" s="86"/>
      <c r="K5146" s="86"/>
      <c r="L5146" s="85"/>
      <c r="M5146" s="85"/>
      <c r="N5146" s="85"/>
      <c r="O5146" s="85"/>
      <c r="P5146" s="85"/>
      <c r="Q5146" s="1">
        <f t="shared" si="80"/>
        <v>277.35000000000002</v>
      </c>
    </row>
    <row r="5147" spans="1:17" x14ac:dyDescent="0.25">
      <c r="A5147" s="83" t="s">
        <v>12815</v>
      </c>
      <c r="B5147" s="84" t="s">
        <v>20517</v>
      </c>
      <c r="C5147" s="7">
        <v>317</v>
      </c>
      <c r="D5147" s="7">
        <v>5</v>
      </c>
      <c r="E5147" s="1">
        <v>2872.45</v>
      </c>
      <c r="F5147" s="1">
        <v>370.89</v>
      </c>
      <c r="G5147" s="1">
        <v>441.56</v>
      </c>
      <c r="H5147" s="1">
        <v>306.08</v>
      </c>
      <c r="I5147" s="6">
        <v>1118.53</v>
      </c>
      <c r="J5147" s="86"/>
      <c r="K5147" s="86"/>
      <c r="L5147" s="85"/>
      <c r="M5147" s="85"/>
      <c r="N5147" s="85"/>
      <c r="O5147" s="85"/>
      <c r="P5147" s="85"/>
      <c r="Q5147" s="1">
        <f t="shared" si="80"/>
        <v>1118.53</v>
      </c>
    </row>
    <row r="5148" spans="1:17" x14ac:dyDescent="0.25">
      <c r="A5148" s="83" t="s">
        <v>12816</v>
      </c>
      <c r="B5148" s="84" t="s">
        <v>20518</v>
      </c>
      <c r="C5148" s="7">
        <v>59</v>
      </c>
      <c r="D5148" s="7">
        <v>1</v>
      </c>
      <c r="E5148" s="1">
        <v>186.61</v>
      </c>
      <c r="F5148" s="1">
        <v>69.03</v>
      </c>
      <c r="G5148" s="1">
        <v>88.31</v>
      </c>
      <c r="H5148" s="1">
        <v>19.89</v>
      </c>
      <c r="I5148" s="6">
        <v>177.23</v>
      </c>
      <c r="J5148" s="86"/>
      <c r="K5148" s="86"/>
      <c r="L5148" s="85"/>
      <c r="M5148" s="85"/>
      <c r="N5148" s="85"/>
      <c r="O5148" s="85"/>
      <c r="P5148" s="85"/>
      <c r="Q5148" s="1">
        <f t="shared" si="80"/>
        <v>177.23</v>
      </c>
    </row>
    <row r="5149" spans="1:17" x14ac:dyDescent="0.25">
      <c r="A5149" s="83" t="s">
        <v>12817</v>
      </c>
      <c r="B5149" s="84" t="s">
        <v>20519</v>
      </c>
      <c r="C5149" s="7">
        <v>52</v>
      </c>
      <c r="D5149" s="7">
        <v>2</v>
      </c>
      <c r="E5149" s="1">
        <v>497.64</v>
      </c>
      <c r="F5149" s="1">
        <v>60.84</v>
      </c>
      <c r="G5149" s="1">
        <v>176.62</v>
      </c>
      <c r="H5149" s="1">
        <v>53.02</v>
      </c>
      <c r="I5149" s="6">
        <v>290.48</v>
      </c>
      <c r="J5149" s="86"/>
      <c r="K5149" s="86"/>
      <c r="L5149" s="85"/>
      <c r="M5149" s="85"/>
      <c r="N5149" s="85"/>
      <c r="O5149" s="85"/>
      <c r="P5149" s="85"/>
      <c r="Q5149" s="1">
        <f t="shared" si="80"/>
        <v>290.48</v>
      </c>
    </row>
    <row r="5150" spans="1:17" x14ac:dyDescent="0.25">
      <c r="A5150" s="83" t="s">
        <v>12818</v>
      </c>
      <c r="B5150" s="84" t="s">
        <v>20520</v>
      </c>
      <c r="C5150" s="7">
        <v>168</v>
      </c>
      <c r="D5150" s="7">
        <v>0</v>
      </c>
      <c r="E5150" s="1">
        <v>0</v>
      </c>
      <c r="F5150" s="1">
        <v>196.56</v>
      </c>
      <c r="G5150" s="1">
        <v>0</v>
      </c>
      <c r="H5150" s="1">
        <v>0</v>
      </c>
      <c r="I5150" s="6">
        <v>196.56</v>
      </c>
      <c r="J5150" s="86"/>
      <c r="K5150" s="86"/>
      <c r="L5150" s="85"/>
      <c r="M5150" s="85"/>
      <c r="N5150" s="85"/>
      <c r="O5150" s="85"/>
      <c r="P5150" s="85"/>
      <c r="Q5150" s="1">
        <f t="shared" si="80"/>
        <v>196.56</v>
      </c>
    </row>
    <row r="5151" spans="1:17" x14ac:dyDescent="0.25">
      <c r="A5151" s="83" t="s">
        <v>12819</v>
      </c>
      <c r="B5151" s="84" t="s">
        <v>20521</v>
      </c>
      <c r="C5151" s="7">
        <v>422</v>
      </c>
      <c r="D5151" s="7">
        <v>2</v>
      </c>
      <c r="E5151" s="1">
        <v>353.23</v>
      </c>
      <c r="F5151" s="1">
        <v>493.74</v>
      </c>
      <c r="G5151" s="1">
        <v>176.62</v>
      </c>
      <c r="H5151" s="1">
        <v>37.64</v>
      </c>
      <c r="I5151" s="6">
        <v>708</v>
      </c>
      <c r="J5151" s="86"/>
      <c r="K5151" s="86"/>
      <c r="L5151" s="85"/>
      <c r="M5151" s="85"/>
      <c r="N5151" s="85"/>
      <c r="O5151" s="85"/>
      <c r="P5151" s="85"/>
      <c r="Q5151" s="1">
        <f t="shared" si="80"/>
        <v>708</v>
      </c>
    </row>
    <row r="5152" spans="1:17" x14ac:dyDescent="0.25">
      <c r="A5152" s="83" t="s">
        <v>12820</v>
      </c>
      <c r="B5152" s="84" t="s">
        <v>20522</v>
      </c>
      <c r="C5152" s="7">
        <v>83</v>
      </c>
      <c r="D5152" s="7">
        <v>0</v>
      </c>
      <c r="E5152" s="1">
        <v>0</v>
      </c>
      <c r="F5152" s="1">
        <v>97.11</v>
      </c>
      <c r="G5152" s="1">
        <v>0</v>
      </c>
      <c r="H5152" s="1">
        <v>0</v>
      </c>
      <c r="I5152" s="6">
        <v>97.11</v>
      </c>
      <c r="J5152" s="86"/>
      <c r="K5152" s="86"/>
      <c r="L5152" s="85"/>
      <c r="M5152" s="85"/>
      <c r="N5152" s="85"/>
      <c r="O5152" s="85"/>
      <c r="P5152" s="85"/>
      <c r="Q5152" s="1">
        <f t="shared" si="80"/>
        <v>97.11</v>
      </c>
    </row>
    <row r="5153" spans="1:17" x14ac:dyDescent="0.25">
      <c r="A5153" s="83" t="s">
        <v>12821</v>
      </c>
      <c r="B5153" s="84" t="s">
        <v>20523</v>
      </c>
      <c r="C5153" s="7">
        <v>113</v>
      </c>
      <c r="D5153" s="7">
        <v>0</v>
      </c>
      <c r="E5153" s="1">
        <v>0</v>
      </c>
      <c r="F5153" s="1">
        <v>132.21</v>
      </c>
      <c r="G5153" s="1">
        <v>0</v>
      </c>
      <c r="H5153" s="1">
        <v>0</v>
      </c>
      <c r="I5153" s="6">
        <v>132.21</v>
      </c>
      <c r="J5153" s="86"/>
      <c r="K5153" s="86"/>
      <c r="L5153" s="85"/>
      <c r="M5153" s="85"/>
      <c r="N5153" s="85"/>
      <c r="O5153" s="85"/>
      <c r="P5153" s="85"/>
      <c r="Q5153" s="1">
        <f t="shared" si="80"/>
        <v>132.21</v>
      </c>
    </row>
    <row r="5154" spans="1:17" x14ac:dyDescent="0.25">
      <c r="A5154" s="83" t="s">
        <v>12822</v>
      </c>
      <c r="B5154" s="84" t="s">
        <v>20524</v>
      </c>
      <c r="C5154" s="7">
        <v>197</v>
      </c>
      <c r="D5154" s="7">
        <v>0</v>
      </c>
      <c r="E5154" s="1">
        <v>0</v>
      </c>
      <c r="F5154" s="1">
        <v>230.49</v>
      </c>
      <c r="G5154" s="1">
        <v>0</v>
      </c>
      <c r="H5154" s="1">
        <v>0</v>
      </c>
      <c r="I5154" s="6">
        <v>230.49</v>
      </c>
      <c r="J5154" s="86"/>
      <c r="K5154" s="86"/>
      <c r="L5154" s="85"/>
      <c r="M5154" s="85"/>
      <c r="N5154" s="85"/>
      <c r="O5154" s="85"/>
      <c r="P5154" s="85"/>
      <c r="Q5154" s="1">
        <f t="shared" si="80"/>
        <v>230.49</v>
      </c>
    </row>
    <row r="5155" spans="1:17" x14ac:dyDescent="0.25">
      <c r="A5155" s="83" t="s">
        <v>12823</v>
      </c>
      <c r="B5155" s="84" t="s">
        <v>20525</v>
      </c>
      <c r="C5155" s="7">
        <v>106</v>
      </c>
      <c r="D5155" s="7">
        <v>0</v>
      </c>
      <c r="E5155" s="1">
        <v>0</v>
      </c>
      <c r="F5155" s="1">
        <v>124.02</v>
      </c>
      <c r="G5155" s="1">
        <v>0</v>
      </c>
      <c r="H5155" s="1">
        <v>0</v>
      </c>
      <c r="I5155" s="6">
        <v>124.02</v>
      </c>
      <c r="J5155" s="86"/>
      <c r="K5155" s="86"/>
      <c r="L5155" s="85"/>
      <c r="M5155" s="85"/>
      <c r="N5155" s="85"/>
      <c r="O5155" s="85"/>
      <c r="P5155" s="85"/>
      <c r="Q5155" s="1">
        <f t="shared" si="80"/>
        <v>124.02</v>
      </c>
    </row>
    <row r="5156" spans="1:17" x14ac:dyDescent="0.25">
      <c r="A5156" s="83" t="s">
        <v>12824</v>
      </c>
      <c r="B5156" s="84" t="s">
        <v>20526</v>
      </c>
      <c r="C5156" s="7">
        <v>168</v>
      </c>
      <c r="D5156" s="7">
        <v>2</v>
      </c>
      <c r="E5156" s="1">
        <v>20194.02</v>
      </c>
      <c r="F5156" s="1">
        <v>196.56</v>
      </c>
      <c r="G5156" s="1">
        <v>176.62</v>
      </c>
      <c r="H5156" s="1">
        <v>2151.83</v>
      </c>
      <c r="I5156" s="6">
        <v>2525.0100000000002</v>
      </c>
      <c r="J5156" s="86"/>
      <c r="K5156" s="86"/>
      <c r="L5156" s="85"/>
      <c r="M5156" s="85"/>
      <c r="N5156" s="85"/>
      <c r="O5156" s="85"/>
      <c r="P5156" s="85"/>
      <c r="Q5156" s="1">
        <f t="shared" si="80"/>
        <v>2525.0100000000002</v>
      </c>
    </row>
    <row r="5157" spans="1:17" x14ac:dyDescent="0.25">
      <c r="A5157" s="83" t="s">
        <v>12825</v>
      </c>
      <c r="B5157" s="84" t="s">
        <v>20527</v>
      </c>
      <c r="C5157" s="7">
        <v>333</v>
      </c>
      <c r="D5157" s="7">
        <v>6</v>
      </c>
      <c r="E5157" s="1">
        <v>1749.52</v>
      </c>
      <c r="F5157" s="1">
        <v>389.61</v>
      </c>
      <c r="G5157" s="1">
        <v>529.87</v>
      </c>
      <c r="H5157" s="1">
        <v>186.42</v>
      </c>
      <c r="I5157" s="6">
        <v>1105.9000000000001</v>
      </c>
      <c r="J5157" s="86"/>
      <c r="K5157" s="86"/>
      <c r="L5157" s="85"/>
      <c r="M5157" s="85"/>
      <c r="N5157" s="85"/>
      <c r="O5157" s="85"/>
      <c r="P5157" s="85"/>
      <c r="Q5157" s="1">
        <f t="shared" si="80"/>
        <v>1105.9000000000001</v>
      </c>
    </row>
    <row r="5158" spans="1:17" x14ac:dyDescent="0.25">
      <c r="A5158" s="83" t="s">
        <v>12826</v>
      </c>
      <c r="B5158" s="84" t="s">
        <v>20528</v>
      </c>
      <c r="C5158" s="7">
        <v>155</v>
      </c>
      <c r="D5158" s="7">
        <v>3</v>
      </c>
      <c r="E5158" s="1">
        <v>1015.14</v>
      </c>
      <c r="F5158" s="1">
        <v>181.35</v>
      </c>
      <c r="G5158" s="1">
        <v>264.94</v>
      </c>
      <c r="H5158" s="1">
        <v>108.17</v>
      </c>
      <c r="I5158" s="6">
        <v>554.46</v>
      </c>
      <c r="J5158" s="86"/>
      <c r="K5158" s="86"/>
      <c r="L5158" s="85"/>
      <c r="M5158" s="85"/>
      <c r="N5158" s="85"/>
      <c r="O5158" s="85"/>
      <c r="P5158" s="85"/>
      <c r="Q5158" s="1">
        <f t="shared" si="80"/>
        <v>554.46</v>
      </c>
    </row>
    <row r="5159" spans="1:17" x14ac:dyDescent="0.25">
      <c r="A5159" s="83" t="s">
        <v>12827</v>
      </c>
      <c r="B5159" s="84" t="s">
        <v>20529</v>
      </c>
      <c r="C5159" s="7">
        <v>252</v>
      </c>
      <c r="D5159" s="7">
        <v>5</v>
      </c>
      <c r="E5159" s="1">
        <v>1057.47</v>
      </c>
      <c r="F5159" s="1">
        <v>294.83999999999997</v>
      </c>
      <c r="G5159" s="1">
        <v>441.56</v>
      </c>
      <c r="H5159" s="1">
        <v>112.68</v>
      </c>
      <c r="I5159" s="6">
        <v>849.08</v>
      </c>
      <c r="J5159" s="86"/>
      <c r="K5159" s="86"/>
      <c r="L5159" s="85"/>
      <c r="M5159" s="85"/>
      <c r="N5159" s="85"/>
      <c r="O5159" s="85"/>
      <c r="P5159" s="85"/>
      <c r="Q5159" s="1">
        <f t="shared" si="80"/>
        <v>849.08</v>
      </c>
    </row>
    <row r="5160" spans="1:17" x14ac:dyDescent="0.25">
      <c r="A5160" s="83" t="s">
        <v>12828</v>
      </c>
      <c r="B5160" s="84" t="s">
        <v>20530</v>
      </c>
      <c r="C5160" s="7">
        <v>247</v>
      </c>
      <c r="D5160" s="7">
        <v>2</v>
      </c>
      <c r="E5160" s="1">
        <v>599.45000000000005</v>
      </c>
      <c r="F5160" s="1">
        <v>288.99</v>
      </c>
      <c r="G5160" s="1">
        <v>176.62</v>
      </c>
      <c r="H5160" s="1">
        <v>63.88</v>
      </c>
      <c r="I5160" s="6">
        <v>529.49</v>
      </c>
      <c r="J5160" s="86"/>
      <c r="K5160" s="86"/>
      <c r="L5160" s="85"/>
      <c r="M5160" s="85"/>
      <c r="N5160" s="85"/>
      <c r="O5160" s="85"/>
      <c r="P5160" s="85"/>
      <c r="Q5160" s="1">
        <f t="shared" si="80"/>
        <v>529.49</v>
      </c>
    </row>
    <row r="5161" spans="1:17" x14ac:dyDescent="0.25">
      <c r="A5161" s="83" t="s">
        <v>12829</v>
      </c>
      <c r="B5161" s="84" t="s">
        <v>20531</v>
      </c>
      <c r="C5161" s="7">
        <v>383</v>
      </c>
      <c r="D5161" s="7">
        <v>5</v>
      </c>
      <c r="E5161" s="1">
        <v>1113.96</v>
      </c>
      <c r="F5161" s="1">
        <v>448.11</v>
      </c>
      <c r="G5161" s="1">
        <v>441.56</v>
      </c>
      <c r="H5161" s="1">
        <v>118.7</v>
      </c>
      <c r="I5161" s="6">
        <v>1008.37</v>
      </c>
      <c r="J5161" s="86"/>
      <c r="K5161" s="86"/>
      <c r="L5161" s="85"/>
      <c r="M5161" s="85"/>
      <c r="N5161" s="85"/>
      <c r="O5161" s="85"/>
      <c r="P5161" s="85"/>
      <c r="Q5161" s="1">
        <f t="shared" si="80"/>
        <v>1008.37</v>
      </c>
    </row>
    <row r="5162" spans="1:17" x14ac:dyDescent="0.25">
      <c r="A5162" s="83" t="s">
        <v>12830</v>
      </c>
      <c r="B5162" s="84" t="s">
        <v>20532</v>
      </c>
      <c r="C5162" s="7">
        <v>56</v>
      </c>
      <c r="D5162" s="7">
        <v>0</v>
      </c>
      <c r="E5162" s="1">
        <v>0</v>
      </c>
      <c r="F5162" s="1">
        <v>65.52</v>
      </c>
      <c r="G5162" s="1">
        <v>0</v>
      </c>
      <c r="H5162" s="1">
        <v>0</v>
      </c>
      <c r="I5162" s="6">
        <v>65.52</v>
      </c>
      <c r="J5162" s="86"/>
      <c r="K5162" s="86"/>
      <c r="L5162" s="85"/>
      <c r="M5162" s="85"/>
      <c r="N5162" s="85"/>
      <c r="O5162" s="85"/>
      <c r="P5162" s="85"/>
      <c r="Q5162" s="1">
        <f t="shared" si="80"/>
        <v>65.52</v>
      </c>
    </row>
    <row r="5163" spans="1:17" x14ac:dyDescent="0.25">
      <c r="A5163" s="83" t="s">
        <v>12831</v>
      </c>
      <c r="B5163" s="84" t="s">
        <v>20533</v>
      </c>
      <c r="C5163" s="7">
        <v>324</v>
      </c>
      <c r="D5163" s="7">
        <v>3</v>
      </c>
      <c r="E5163" s="1">
        <v>1150.55</v>
      </c>
      <c r="F5163" s="1">
        <v>379.08</v>
      </c>
      <c r="G5163" s="1">
        <v>264.94</v>
      </c>
      <c r="H5163" s="1">
        <v>122.6</v>
      </c>
      <c r="I5163" s="6">
        <v>766.62</v>
      </c>
      <c r="J5163" s="86"/>
      <c r="K5163" s="86"/>
      <c r="L5163" s="85"/>
      <c r="M5163" s="85"/>
      <c r="N5163" s="85"/>
      <c r="O5163" s="85"/>
      <c r="P5163" s="85"/>
      <c r="Q5163" s="1">
        <f t="shared" si="80"/>
        <v>766.62</v>
      </c>
    </row>
    <row r="5164" spans="1:17" x14ac:dyDescent="0.25">
      <c r="A5164" s="83" t="s">
        <v>12832</v>
      </c>
      <c r="B5164" s="84" t="s">
        <v>20534</v>
      </c>
      <c r="C5164" s="7">
        <v>231</v>
      </c>
      <c r="D5164" s="7">
        <v>2</v>
      </c>
      <c r="E5164" s="1">
        <v>645.76</v>
      </c>
      <c r="F5164" s="1">
        <v>270.27</v>
      </c>
      <c r="G5164" s="1">
        <v>176.62</v>
      </c>
      <c r="H5164" s="1">
        <v>68.81</v>
      </c>
      <c r="I5164" s="6">
        <v>515.70000000000005</v>
      </c>
      <c r="J5164" s="86"/>
      <c r="K5164" s="86"/>
      <c r="L5164" s="85"/>
      <c r="M5164" s="85"/>
      <c r="N5164" s="85"/>
      <c r="O5164" s="85"/>
      <c r="P5164" s="85"/>
      <c r="Q5164" s="1">
        <f t="shared" si="80"/>
        <v>515.70000000000005</v>
      </c>
    </row>
    <row r="5165" spans="1:17" x14ac:dyDescent="0.25">
      <c r="A5165" s="83" t="s">
        <v>12833</v>
      </c>
      <c r="B5165" s="84" t="s">
        <v>20535</v>
      </c>
      <c r="C5165" s="7">
        <v>132</v>
      </c>
      <c r="D5165" s="7">
        <v>6</v>
      </c>
      <c r="E5165" s="1">
        <v>1829.67</v>
      </c>
      <c r="F5165" s="1">
        <v>154.44</v>
      </c>
      <c r="G5165" s="1">
        <v>529.87</v>
      </c>
      <c r="H5165" s="1">
        <v>194.97</v>
      </c>
      <c r="I5165" s="6">
        <v>879.28</v>
      </c>
      <c r="J5165" s="86"/>
      <c r="K5165" s="86"/>
      <c r="L5165" s="85"/>
      <c r="M5165" s="85"/>
      <c r="N5165" s="85"/>
      <c r="O5165" s="85"/>
      <c r="P5165" s="85"/>
      <c r="Q5165" s="1">
        <f t="shared" si="80"/>
        <v>879.28</v>
      </c>
    </row>
    <row r="5166" spans="1:17" x14ac:dyDescent="0.25">
      <c r="A5166" s="83" t="s">
        <v>12834</v>
      </c>
      <c r="B5166" s="84" t="s">
        <v>20536</v>
      </c>
      <c r="C5166" s="7">
        <v>346</v>
      </c>
      <c r="D5166" s="7">
        <v>4</v>
      </c>
      <c r="E5166" s="1">
        <v>2281.86</v>
      </c>
      <c r="F5166" s="1">
        <v>404.82</v>
      </c>
      <c r="G5166" s="1">
        <v>353.25</v>
      </c>
      <c r="H5166" s="1">
        <v>243.15</v>
      </c>
      <c r="I5166" s="6">
        <v>1001.22</v>
      </c>
      <c r="J5166" s="86"/>
      <c r="K5166" s="86"/>
      <c r="L5166" s="85"/>
      <c r="M5166" s="85"/>
      <c r="N5166" s="85"/>
      <c r="O5166" s="85"/>
      <c r="P5166" s="85"/>
      <c r="Q5166" s="1">
        <f t="shared" si="80"/>
        <v>1001.22</v>
      </c>
    </row>
    <row r="5167" spans="1:17" x14ac:dyDescent="0.25">
      <c r="A5167" s="83" t="s">
        <v>12835</v>
      </c>
      <c r="B5167" s="84" t="s">
        <v>20537</v>
      </c>
      <c r="C5167" s="7">
        <v>131</v>
      </c>
      <c r="D5167" s="7">
        <v>14</v>
      </c>
      <c r="E5167" s="1">
        <v>2284.3000000000002</v>
      </c>
      <c r="F5167" s="1">
        <v>153.27000000000001</v>
      </c>
      <c r="G5167" s="1">
        <v>1236.3800000000001</v>
      </c>
      <c r="H5167" s="1">
        <v>243.41</v>
      </c>
      <c r="I5167" s="6">
        <v>1633.06</v>
      </c>
      <c r="J5167" s="86"/>
      <c r="K5167" s="86"/>
      <c r="L5167" s="85"/>
      <c r="M5167" s="85"/>
      <c r="N5167" s="85"/>
      <c r="O5167" s="85"/>
      <c r="P5167" s="85"/>
      <c r="Q5167" s="1">
        <f t="shared" si="80"/>
        <v>1633.06</v>
      </c>
    </row>
    <row r="5168" spans="1:17" x14ac:dyDescent="0.25">
      <c r="A5168" s="83" t="s">
        <v>12836</v>
      </c>
      <c r="B5168" s="84" t="s">
        <v>20538</v>
      </c>
      <c r="C5168" s="7">
        <v>210</v>
      </c>
      <c r="D5168" s="7">
        <v>2</v>
      </c>
      <c r="E5168" s="1">
        <v>2326.87</v>
      </c>
      <c r="F5168" s="1">
        <v>245.7</v>
      </c>
      <c r="G5168" s="1">
        <v>176.62</v>
      </c>
      <c r="H5168" s="1">
        <v>247.94</v>
      </c>
      <c r="I5168" s="6">
        <v>670.26</v>
      </c>
      <c r="J5168" s="86"/>
      <c r="K5168" s="86"/>
      <c r="L5168" s="85"/>
      <c r="M5168" s="85"/>
      <c r="N5168" s="85"/>
      <c r="O5168" s="85"/>
      <c r="P5168" s="85"/>
      <c r="Q5168" s="1">
        <f t="shared" si="80"/>
        <v>670.26</v>
      </c>
    </row>
    <row r="5169" spans="1:17" x14ac:dyDescent="0.25">
      <c r="A5169" s="83" t="s">
        <v>12837</v>
      </c>
      <c r="B5169" s="84" t="s">
        <v>20539</v>
      </c>
      <c r="C5169" s="7">
        <v>1210</v>
      </c>
      <c r="D5169" s="7">
        <v>33</v>
      </c>
      <c r="E5169" s="1">
        <v>12201.17</v>
      </c>
      <c r="F5169" s="1">
        <v>1415.7</v>
      </c>
      <c r="G5169" s="1">
        <v>2914.3</v>
      </c>
      <c r="H5169" s="1">
        <v>1300.1300000000001</v>
      </c>
      <c r="I5169" s="6">
        <v>5630.13</v>
      </c>
      <c r="J5169" s="86"/>
      <c r="K5169" s="86"/>
      <c r="L5169" s="85"/>
      <c r="M5169" s="85"/>
      <c r="N5169" s="85"/>
      <c r="O5169" s="85"/>
      <c r="P5169" s="85"/>
      <c r="Q5169" s="1">
        <f t="shared" si="80"/>
        <v>5630.13</v>
      </c>
    </row>
    <row r="5170" spans="1:17" x14ac:dyDescent="0.25">
      <c r="A5170" s="83" t="s">
        <v>12838</v>
      </c>
      <c r="B5170" s="84" t="s">
        <v>20540</v>
      </c>
      <c r="C5170" s="7">
        <v>172</v>
      </c>
      <c r="D5170" s="7">
        <v>0</v>
      </c>
      <c r="E5170" s="1">
        <v>0</v>
      </c>
      <c r="F5170" s="1">
        <v>201.24</v>
      </c>
      <c r="G5170" s="1">
        <v>0</v>
      </c>
      <c r="H5170" s="1">
        <v>0</v>
      </c>
      <c r="I5170" s="6">
        <v>201.24</v>
      </c>
      <c r="J5170" s="86"/>
      <c r="K5170" s="86"/>
      <c r="L5170" s="85"/>
      <c r="M5170" s="85"/>
      <c r="N5170" s="85"/>
      <c r="O5170" s="85"/>
      <c r="P5170" s="85"/>
      <c r="Q5170" s="1">
        <f t="shared" si="80"/>
        <v>201.24</v>
      </c>
    </row>
    <row r="5171" spans="1:17" x14ac:dyDescent="0.25">
      <c r="A5171" s="83" t="s">
        <v>12839</v>
      </c>
      <c r="B5171" s="84" t="s">
        <v>20541</v>
      </c>
      <c r="C5171" s="7">
        <v>81</v>
      </c>
      <c r="D5171" s="7">
        <v>6</v>
      </c>
      <c r="E5171" s="1">
        <v>15313.99</v>
      </c>
      <c r="F5171" s="1">
        <v>94.77</v>
      </c>
      <c r="G5171" s="1">
        <v>529.87</v>
      </c>
      <c r="H5171" s="1">
        <v>1631.82</v>
      </c>
      <c r="I5171" s="6">
        <v>2256.46</v>
      </c>
      <c r="J5171" s="86"/>
      <c r="K5171" s="86"/>
      <c r="L5171" s="85"/>
      <c r="M5171" s="85"/>
      <c r="N5171" s="85"/>
      <c r="O5171" s="85"/>
      <c r="P5171" s="85"/>
      <c r="Q5171" s="1">
        <f t="shared" si="80"/>
        <v>2256.46</v>
      </c>
    </row>
    <row r="5172" spans="1:17" x14ac:dyDescent="0.25">
      <c r="A5172" s="83" t="s">
        <v>12840</v>
      </c>
      <c r="B5172" s="84" t="s">
        <v>20542</v>
      </c>
      <c r="C5172" s="7">
        <v>88</v>
      </c>
      <c r="D5172" s="7">
        <v>1</v>
      </c>
      <c r="E5172" s="1">
        <v>186.61</v>
      </c>
      <c r="F5172" s="1">
        <v>102.96</v>
      </c>
      <c r="G5172" s="1">
        <v>88.31</v>
      </c>
      <c r="H5172" s="1">
        <v>19.89</v>
      </c>
      <c r="I5172" s="6">
        <v>211.16</v>
      </c>
      <c r="J5172" s="86"/>
      <c r="K5172" s="86"/>
      <c r="L5172" s="85"/>
      <c r="M5172" s="85"/>
      <c r="N5172" s="85"/>
      <c r="O5172" s="85"/>
      <c r="P5172" s="85"/>
      <c r="Q5172" s="1">
        <f t="shared" si="80"/>
        <v>211.16</v>
      </c>
    </row>
    <row r="5173" spans="1:17" x14ac:dyDescent="0.25">
      <c r="A5173" s="83" t="s">
        <v>12841</v>
      </c>
      <c r="B5173" s="84" t="s">
        <v>20543</v>
      </c>
      <c r="C5173" s="7">
        <v>141</v>
      </c>
      <c r="D5173" s="7">
        <v>3</v>
      </c>
      <c r="E5173" s="1">
        <v>1287.6600000000001</v>
      </c>
      <c r="F5173" s="1">
        <v>164.97</v>
      </c>
      <c r="G5173" s="1">
        <v>264.94</v>
      </c>
      <c r="H5173" s="1">
        <v>137.21</v>
      </c>
      <c r="I5173" s="6">
        <v>567.12</v>
      </c>
      <c r="J5173" s="86"/>
      <c r="K5173" s="86"/>
      <c r="L5173" s="85"/>
      <c r="M5173" s="85"/>
      <c r="N5173" s="85"/>
      <c r="O5173" s="85"/>
      <c r="P5173" s="85"/>
      <c r="Q5173" s="1">
        <f t="shared" si="80"/>
        <v>567.12</v>
      </c>
    </row>
    <row r="5174" spans="1:17" x14ac:dyDescent="0.25">
      <c r="A5174" s="83" t="s">
        <v>12842</v>
      </c>
      <c r="B5174" s="84" t="s">
        <v>20544</v>
      </c>
      <c r="C5174" s="7">
        <v>344</v>
      </c>
      <c r="D5174" s="7">
        <v>1</v>
      </c>
      <c r="E5174" s="1">
        <v>315.67</v>
      </c>
      <c r="F5174" s="1">
        <v>402.48</v>
      </c>
      <c r="G5174" s="1">
        <v>88.31</v>
      </c>
      <c r="H5174" s="1">
        <v>33.64</v>
      </c>
      <c r="I5174" s="6">
        <v>524.42999999999995</v>
      </c>
      <c r="J5174" s="86"/>
      <c r="K5174" s="86"/>
      <c r="L5174" s="85"/>
      <c r="M5174" s="85"/>
      <c r="N5174" s="85"/>
      <c r="O5174" s="85"/>
      <c r="P5174" s="85"/>
      <c r="Q5174" s="1">
        <f t="shared" si="80"/>
        <v>524.42999999999995</v>
      </c>
    </row>
    <row r="5175" spans="1:17" x14ac:dyDescent="0.25">
      <c r="A5175" s="83" t="s">
        <v>12843</v>
      </c>
      <c r="B5175" s="84" t="s">
        <v>20545</v>
      </c>
      <c r="C5175" s="7">
        <v>6161</v>
      </c>
      <c r="D5175" s="7">
        <v>111</v>
      </c>
      <c r="E5175" s="1">
        <v>50624.97</v>
      </c>
      <c r="F5175" s="1">
        <v>7208.35</v>
      </c>
      <c r="G5175" s="1">
        <v>9802.66</v>
      </c>
      <c r="H5175" s="1">
        <v>5394.49</v>
      </c>
      <c r="I5175" s="6">
        <v>22405.5</v>
      </c>
      <c r="J5175" s="86"/>
      <c r="K5175" s="86"/>
      <c r="L5175" s="85"/>
      <c r="M5175" s="85"/>
      <c r="N5175" s="85"/>
      <c r="O5175" s="85"/>
      <c r="P5175" s="85"/>
      <c r="Q5175" s="1">
        <f t="shared" si="80"/>
        <v>22405.5</v>
      </c>
    </row>
    <row r="5176" spans="1:17" x14ac:dyDescent="0.25">
      <c r="A5176" s="83" t="s">
        <v>12844</v>
      </c>
      <c r="B5176" s="84" t="s">
        <v>20546</v>
      </c>
      <c r="C5176" s="7">
        <v>181</v>
      </c>
      <c r="D5176" s="7">
        <v>1</v>
      </c>
      <c r="E5176" s="1">
        <v>261.64999999999998</v>
      </c>
      <c r="F5176" s="1">
        <v>211.77</v>
      </c>
      <c r="G5176" s="1">
        <v>88.31</v>
      </c>
      <c r="H5176" s="1">
        <v>27.88</v>
      </c>
      <c r="I5176" s="6">
        <v>327.96</v>
      </c>
      <c r="J5176" s="86"/>
      <c r="K5176" s="86"/>
      <c r="L5176" s="85"/>
      <c r="M5176" s="85"/>
      <c r="N5176" s="85"/>
      <c r="O5176" s="85"/>
      <c r="P5176" s="85"/>
      <c r="Q5176" s="1">
        <f t="shared" si="80"/>
        <v>327.96</v>
      </c>
    </row>
    <row r="5177" spans="1:17" x14ac:dyDescent="0.25">
      <c r="A5177" s="83" t="s">
        <v>12845</v>
      </c>
      <c r="B5177" s="84" t="s">
        <v>20547</v>
      </c>
      <c r="C5177" s="7">
        <v>163</v>
      </c>
      <c r="D5177" s="7">
        <v>1</v>
      </c>
      <c r="E5177" s="1">
        <v>387.05</v>
      </c>
      <c r="F5177" s="1">
        <v>190.71</v>
      </c>
      <c r="G5177" s="1">
        <v>88.31</v>
      </c>
      <c r="H5177" s="1">
        <v>41.24</v>
      </c>
      <c r="I5177" s="6">
        <v>320.26</v>
      </c>
      <c r="J5177" s="86"/>
      <c r="K5177" s="86"/>
      <c r="L5177" s="85"/>
      <c r="M5177" s="85"/>
      <c r="N5177" s="85"/>
      <c r="O5177" s="85"/>
      <c r="P5177" s="85"/>
      <c r="Q5177" s="1">
        <f t="shared" si="80"/>
        <v>320.26</v>
      </c>
    </row>
    <row r="5178" spans="1:17" x14ac:dyDescent="0.25">
      <c r="A5178" s="83" t="s">
        <v>12846</v>
      </c>
      <c r="B5178" s="84" t="s">
        <v>20548</v>
      </c>
      <c r="C5178" s="7">
        <v>36</v>
      </c>
      <c r="D5178" s="7">
        <v>0</v>
      </c>
      <c r="E5178" s="1">
        <v>0</v>
      </c>
      <c r="F5178" s="1">
        <v>42.12</v>
      </c>
      <c r="G5178" s="1">
        <v>0</v>
      </c>
      <c r="H5178" s="1">
        <v>0</v>
      </c>
      <c r="I5178" s="6">
        <v>42.12</v>
      </c>
      <c r="J5178" s="86"/>
      <c r="K5178" s="86"/>
      <c r="L5178" s="85"/>
      <c r="M5178" s="85"/>
      <c r="N5178" s="85"/>
      <c r="O5178" s="85"/>
      <c r="P5178" s="85"/>
      <c r="Q5178" s="1">
        <f t="shared" si="80"/>
        <v>42.12</v>
      </c>
    </row>
    <row r="5179" spans="1:17" x14ac:dyDescent="0.25">
      <c r="A5179" s="83" t="s">
        <v>12847</v>
      </c>
      <c r="B5179" s="84" t="s">
        <v>20549</v>
      </c>
      <c r="C5179" s="7">
        <v>332</v>
      </c>
      <c r="D5179" s="7">
        <v>1</v>
      </c>
      <c r="E5179" s="1">
        <v>315.47000000000003</v>
      </c>
      <c r="F5179" s="1">
        <v>388.44</v>
      </c>
      <c r="G5179" s="1">
        <v>88.31</v>
      </c>
      <c r="H5179" s="1">
        <v>33.619999999999997</v>
      </c>
      <c r="I5179" s="6">
        <v>510.37</v>
      </c>
      <c r="J5179" s="86"/>
      <c r="K5179" s="86"/>
      <c r="L5179" s="85"/>
      <c r="M5179" s="85"/>
      <c r="N5179" s="85"/>
      <c r="O5179" s="85"/>
      <c r="P5179" s="85"/>
      <c r="Q5179" s="1">
        <f t="shared" si="80"/>
        <v>510.37</v>
      </c>
    </row>
    <row r="5180" spans="1:17" x14ac:dyDescent="0.25">
      <c r="A5180" s="83" t="s">
        <v>12848</v>
      </c>
      <c r="B5180" s="84" t="s">
        <v>20550</v>
      </c>
      <c r="C5180" s="7">
        <v>117</v>
      </c>
      <c r="D5180" s="7">
        <v>0</v>
      </c>
      <c r="E5180" s="1">
        <v>0</v>
      </c>
      <c r="F5180" s="1">
        <v>136.88999999999999</v>
      </c>
      <c r="G5180" s="1">
        <v>0</v>
      </c>
      <c r="H5180" s="1">
        <v>0</v>
      </c>
      <c r="I5180" s="6">
        <v>136.88999999999999</v>
      </c>
      <c r="J5180" s="86"/>
      <c r="K5180" s="86"/>
      <c r="L5180" s="85"/>
      <c r="M5180" s="85"/>
      <c r="N5180" s="85"/>
      <c r="O5180" s="85"/>
      <c r="P5180" s="85"/>
      <c r="Q5180" s="1">
        <f t="shared" si="80"/>
        <v>136.88999999999999</v>
      </c>
    </row>
    <row r="5181" spans="1:17" x14ac:dyDescent="0.25">
      <c r="A5181" s="83" t="s">
        <v>12849</v>
      </c>
      <c r="B5181" s="84" t="s">
        <v>20551</v>
      </c>
      <c r="C5181" s="7">
        <v>105</v>
      </c>
      <c r="D5181" s="7">
        <v>0</v>
      </c>
      <c r="E5181" s="1">
        <v>0</v>
      </c>
      <c r="F5181" s="1">
        <v>122.85</v>
      </c>
      <c r="G5181" s="1">
        <v>0</v>
      </c>
      <c r="H5181" s="1">
        <v>0</v>
      </c>
      <c r="I5181" s="6">
        <v>122.85</v>
      </c>
      <c r="J5181" s="86"/>
      <c r="K5181" s="86"/>
      <c r="L5181" s="85"/>
      <c r="M5181" s="85"/>
      <c r="N5181" s="85"/>
      <c r="O5181" s="85"/>
      <c r="P5181" s="85"/>
      <c r="Q5181" s="1">
        <f t="shared" si="80"/>
        <v>122.85</v>
      </c>
    </row>
    <row r="5182" spans="1:17" x14ac:dyDescent="0.25">
      <c r="A5182" s="83" t="s">
        <v>12850</v>
      </c>
      <c r="B5182" s="84" t="s">
        <v>20552</v>
      </c>
      <c r="C5182" s="7">
        <v>157</v>
      </c>
      <c r="D5182" s="7">
        <v>1</v>
      </c>
      <c r="E5182" s="1">
        <v>248.82</v>
      </c>
      <c r="F5182" s="1">
        <v>183.69</v>
      </c>
      <c r="G5182" s="1">
        <v>88.31</v>
      </c>
      <c r="H5182" s="1">
        <v>26.51</v>
      </c>
      <c r="I5182" s="6">
        <v>298.51</v>
      </c>
      <c r="J5182" s="86"/>
      <c r="K5182" s="86"/>
      <c r="L5182" s="85"/>
      <c r="M5182" s="85"/>
      <c r="N5182" s="85"/>
      <c r="O5182" s="85"/>
      <c r="P5182" s="85"/>
      <c r="Q5182" s="1">
        <f t="shared" si="80"/>
        <v>298.51</v>
      </c>
    </row>
    <row r="5183" spans="1:17" x14ac:dyDescent="0.25">
      <c r="A5183" s="83" t="s">
        <v>12851</v>
      </c>
      <c r="B5183" s="84" t="s">
        <v>20553</v>
      </c>
      <c r="C5183" s="7">
        <v>187</v>
      </c>
      <c r="D5183" s="7">
        <v>2</v>
      </c>
      <c r="E5183" s="1">
        <v>2927.23</v>
      </c>
      <c r="F5183" s="1">
        <v>218.79</v>
      </c>
      <c r="G5183" s="1">
        <v>176.62</v>
      </c>
      <c r="H5183" s="1">
        <v>311.92</v>
      </c>
      <c r="I5183" s="6">
        <v>707.33</v>
      </c>
      <c r="J5183" s="86"/>
      <c r="K5183" s="86"/>
      <c r="L5183" s="85"/>
      <c r="M5183" s="85"/>
      <c r="N5183" s="85"/>
      <c r="O5183" s="85"/>
      <c r="P5183" s="85"/>
      <c r="Q5183" s="1">
        <f t="shared" si="80"/>
        <v>707.33</v>
      </c>
    </row>
    <row r="5184" spans="1:17" x14ac:dyDescent="0.25">
      <c r="A5184" s="83" t="s">
        <v>12852</v>
      </c>
      <c r="B5184" s="84" t="s">
        <v>20554</v>
      </c>
      <c r="C5184" s="7">
        <v>49</v>
      </c>
      <c r="D5184" s="7">
        <v>1</v>
      </c>
      <c r="E5184" s="1">
        <v>290.36</v>
      </c>
      <c r="F5184" s="1">
        <v>57.33</v>
      </c>
      <c r="G5184" s="1">
        <v>88.31</v>
      </c>
      <c r="H5184" s="1">
        <v>30.94</v>
      </c>
      <c r="I5184" s="6">
        <v>176.58</v>
      </c>
      <c r="J5184" s="86"/>
      <c r="K5184" s="86"/>
      <c r="L5184" s="85"/>
      <c r="M5184" s="85"/>
      <c r="N5184" s="85"/>
      <c r="O5184" s="85"/>
      <c r="P5184" s="85"/>
      <c r="Q5184" s="1">
        <f t="shared" si="80"/>
        <v>176.58</v>
      </c>
    </row>
    <row r="5185" spans="1:17" x14ac:dyDescent="0.25">
      <c r="A5185" s="83" t="s">
        <v>12853</v>
      </c>
      <c r="B5185" s="84" t="s">
        <v>20555</v>
      </c>
      <c r="C5185" s="7">
        <v>199</v>
      </c>
      <c r="D5185" s="7">
        <v>2</v>
      </c>
      <c r="E5185" s="1">
        <v>373.22</v>
      </c>
      <c r="F5185" s="1">
        <v>232.83</v>
      </c>
      <c r="G5185" s="1">
        <v>176.62</v>
      </c>
      <c r="H5185" s="1">
        <v>39.770000000000003</v>
      </c>
      <c r="I5185" s="6">
        <v>449.22</v>
      </c>
      <c r="J5185" s="86"/>
      <c r="K5185" s="86"/>
      <c r="L5185" s="85"/>
      <c r="M5185" s="85"/>
      <c r="N5185" s="85"/>
      <c r="O5185" s="85"/>
      <c r="P5185" s="85"/>
      <c r="Q5185" s="1">
        <f t="shared" si="80"/>
        <v>449.22</v>
      </c>
    </row>
    <row r="5186" spans="1:17" x14ac:dyDescent="0.25">
      <c r="A5186" s="83" t="s">
        <v>12854</v>
      </c>
      <c r="B5186" s="84" t="s">
        <v>20556</v>
      </c>
      <c r="C5186" s="7">
        <v>52</v>
      </c>
      <c r="D5186" s="7">
        <v>0</v>
      </c>
      <c r="E5186" s="1">
        <v>0</v>
      </c>
      <c r="F5186" s="1">
        <v>60.84</v>
      </c>
      <c r="G5186" s="1">
        <v>0</v>
      </c>
      <c r="H5186" s="1">
        <v>0</v>
      </c>
      <c r="I5186" s="6">
        <v>60.84</v>
      </c>
      <c r="J5186" s="86"/>
      <c r="K5186" s="86"/>
      <c r="L5186" s="85"/>
      <c r="M5186" s="85"/>
      <c r="N5186" s="85"/>
      <c r="O5186" s="85"/>
      <c r="P5186" s="85"/>
      <c r="Q5186" s="1">
        <f t="shared" si="80"/>
        <v>60.84</v>
      </c>
    </row>
    <row r="5187" spans="1:17" x14ac:dyDescent="0.25">
      <c r="A5187" s="83" t="s">
        <v>12855</v>
      </c>
      <c r="B5187" s="84" t="s">
        <v>20557</v>
      </c>
      <c r="C5187" s="7">
        <v>154</v>
      </c>
      <c r="D5187" s="7">
        <v>0</v>
      </c>
      <c r="E5187" s="1">
        <v>0</v>
      </c>
      <c r="F5187" s="1">
        <v>180.18</v>
      </c>
      <c r="G5187" s="1">
        <v>0</v>
      </c>
      <c r="H5187" s="1">
        <v>0</v>
      </c>
      <c r="I5187" s="6">
        <v>180.18</v>
      </c>
      <c r="J5187" s="86"/>
      <c r="K5187" s="86"/>
      <c r="L5187" s="85"/>
      <c r="M5187" s="85"/>
      <c r="N5187" s="85"/>
      <c r="O5187" s="85"/>
      <c r="P5187" s="85"/>
      <c r="Q5187" s="1">
        <f t="shared" si="80"/>
        <v>180.18</v>
      </c>
    </row>
    <row r="5188" spans="1:17" x14ac:dyDescent="0.25">
      <c r="A5188" s="83" t="s">
        <v>12856</v>
      </c>
      <c r="B5188" s="84" t="s">
        <v>20558</v>
      </c>
      <c r="C5188" s="7">
        <v>37</v>
      </c>
      <c r="D5188" s="7">
        <v>0</v>
      </c>
      <c r="E5188" s="1">
        <v>0</v>
      </c>
      <c r="F5188" s="1">
        <v>43.29</v>
      </c>
      <c r="G5188" s="1">
        <v>0</v>
      </c>
      <c r="H5188" s="1">
        <v>0</v>
      </c>
      <c r="I5188" s="6">
        <v>43.29</v>
      </c>
      <c r="J5188" s="86"/>
      <c r="K5188" s="86"/>
      <c r="L5188" s="85"/>
      <c r="M5188" s="85"/>
      <c r="N5188" s="85"/>
      <c r="O5188" s="85"/>
      <c r="P5188" s="85"/>
      <c r="Q5188" s="1">
        <f t="shared" si="80"/>
        <v>43.29</v>
      </c>
    </row>
    <row r="5189" spans="1:17" x14ac:dyDescent="0.25">
      <c r="A5189" s="83" t="s">
        <v>12857</v>
      </c>
      <c r="B5189" s="84" t="s">
        <v>20559</v>
      </c>
      <c r="C5189" s="7">
        <v>148</v>
      </c>
      <c r="D5189" s="7">
        <v>2</v>
      </c>
      <c r="E5189" s="1">
        <v>497.64</v>
      </c>
      <c r="F5189" s="1">
        <v>173.16</v>
      </c>
      <c r="G5189" s="1">
        <v>176.62</v>
      </c>
      <c r="H5189" s="1">
        <v>53.02</v>
      </c>
      <c r="I5189" s="6">
        <v>402.8</v>
      </c>
      <c r="J5189" s="86"/>
      <c r="K5189" s="86"/>
      <c r="L5189" s="85"/>
      <c r="M5189" s="85"/>
      <c r="N5189" s="85"/>
      <c r="O5189" s="85"/>
      <c r="P5189" s="85"/>
      <c r="Q5189" s="1">
        <f t="shared" si="80"/>
        <v>402.8</v>
      </c>
    </row>
    <row r="5190" spans="1:17" x14ac:dyDescent="0.25">
      <c r="A5190" s="83" t="s">
        <v>12858</v>
      </c>
      <c r="B5190" s="84" t="s">
        <v>20560</v>
      </c>
      <c r="C5190" s="7">
        <v>221</v>
      </c>
      <c r="D5190" s="7">
        <v>2</v>
      </c>
      <c r="E5190" s="1">
        <v>767.04</v>
      </c>
      <c r="F5190" s="1">
        <v>258.57</v>
      </c>
      <c r="G5190" s="1">
        <v>176.62</v>
      </c>
      <c r="H5190" s="1">
        <v>81.739999999999995</v>
      </c>
      <c r="I5190" s="6">
        <v>516.92999999999995</v>
      </c>
      <c r="J5190" s="86"/>
      <c r="K5190" s="86"/>
      <c r="L5190" s="85"/>
      <c r="M5190" s="85"/>
      <c r="N5190" s="85"/>
      <c r="O5190" s="85"/>
      <c r="P5190" s="85"/>
      <c r="Q5190" s="1">
        <f t="shared" si="80"/>
        <v>516.92999999999995</v>
      </c>
    </row>
    <row r="5191" spans="1:17" x14ac:dyDescent="0.25">
      <c r="A5191" s="83" t="s">
        <v>12859</v>
      </c>
      <c r="B5191" s="84" t="s">
        <v>20561</v>
      </c>
      <c r="C5191" s="7">
        <v>79</v>
      </c>
      <c r="D5191" s="7">
        <v>0</v>
      </c>
      <c r="E5191" s="1">
        <v>0</v>
      </c>
      <c r="F5191" s="1">
        <v>92.43</v>
      </c>
      <c r="G5191" s="1">
        <v>0</v>
      </c>
      <c r="H5191" s="1">
        <v>0</v>
      </c>
      <c r="I5191" s="6">
        <v>92.43</v>
      </c>
      <c r="J5191" s="86"/>
      <c r="K5191" s="86"/>
      <c r="L5191" s="85"/>
      <c r="M5191" s="85"/>
      <c r="N5191" s="85"/>
      <c r="O5191" s="85"/>
      <c r="P5191" s="85"/>
      <c r="Q5191" s="1">
        <f t="shared" si="80"/>
        <v>92.43</v>
      </c>
    </row>
    <row r="5192" spans="1:17" x14ac:dyDescent="0.25">
      <c r="A5192" s="83" t="s">
        <v>12860</v>
      </c>
      <c r="B5192" s="84" t="s">
        <v>20562</v>
      </c>
      <c r="C5192" s="7">
        <v>373</v>
      </c>
      <c r="D5192" s="7">
        <v>1</v>
      </c>
      <c r="E5192" s="1">
        <v>1628.66</v>
      </c>
      <c r="F5192" s="1">
        <v>436.41</v>
      </c>
      <c r="G5192" s="1">
        <v>88.31</v>
      </c>
      <c r="H5192" s="1">
        <v>173.54</v>
      </c>
      <c r="I5192" s="6">
        <v>698.26</v>
      </c>
      <c r="J5192" s="86"/>
      <c r="K5192" s="86"/>
      <c r="L5192" s="85"/>
      <c r="M5192" s="85"/>
      <c r="N5192" s="85"/>
      <c r="O5192" s="85"/>
      <c r="P5192" s="85"/>
      <c r="Q5192" s="1">
        <f t="shared" si="80"/>
        <v>698.26</v>
      </c>
    </row>
    <row r="5193" spans="1:17" x14ac:dyDescent="0.25">
      <c r="A5193" s="83" t="s">
        <v>12861</v>
      </c>
      <c r="B5193" s="84" t="s">
        <v>20563</v>
      </c>
      <c r="C5193" s="7">
        <v>59</v>
      </c>
      <c r="D5193" s="7">
        <v>1</v>
      </c>
      <c r="E5193" s="1">
        <v>409.65</v>
      </c>
      <c r="F5193" s="1">
        <v>69.03</v>
      </c>
      <c r="G5193" s="1">
        <v>88.31</v>
      </c>
      <c r="H5193" s="1">
        <v>43.65</v>
      </c>
      <c r="I5193" s="6">
        <v>200.99</v>
      </c>
      <c r="J5193" s="86"/>
      <c r="K5193" s="86"/>
      <c r="L5193" s="85"/>
      <c r="M5193" s="85"/>
      <c r="N5193" s="85"/>
      <c r="O5193" s="85"/>
      <c r="P5193" s="85"/>
      <c r="Q5193" s="1">
        <f t="shared" si="80"/>
        <v>200.99</v>
      </c>
    </row>
    <row r="5194" spans="1:17" x14ac:dyDescent="0.25">
      <c r="A5194" s="83" t="s">
        <v>12862</v>
      </c>
      <c r="B5194" s="84" t="s">
        <v>20564</v>
      </c>
      <c r="C5194" s="7">
        <v>213</v>
      </c>
      <c r="D5194" s="7">
        <v>0</v>
      </c>
      <c r="E5194" s="1">
        <v>0</v>
      </c>
      <c r="F5194" s="1">
        <v>249.21</v>
      </c>
      <c r="G5194" s="1">
        <v>0</v>
      </c>
      <c r="H5194" s="1">
        <v>0</v>
      </c>
      <c r="I5194" s="6">
        <v>249.21</v>
      </c>
      <c r="J5194" s="86"/>
      <c r="K5194" s="86"/>
      <c r="L5194" s="85"/>
      <c r="M5194" s="85"/>
      <c r="N5194" s="85"/>
      <c r="O5194" s="85"/>
      <c r="P5194" s="85"/>
      <c r="Q5194" s="1">
        <f t="shared" si="80"/>
        <v>249.21</v>
      </c>
    </row>
    <row r="5195" spans="1:17" x14ac:dyDescent="0.25">
      <c r="A5195" s="83" t="s">
        <v>12863</v>
      </c>
      <c r="B5195" s="84" t="s">
        <v>20565</v>
      </c>
      <c r="C5195" s="7">
        <v>71</v>
      </c>
      <c r="D5195" s="7">
        <v>0</v>
      </c>
      <c r="E5195" s="1">
        <v>0</v>
      </c>
      <c r="F5195" s="1">
        <v>83.07</v>
      </c>
      <c r="G5195" s="1">
        <v>0</v>
      </c>
      <c r="H5195" s="1">
        <v>0</v>
      </c>
      <c r="I5195" s="6">
        <v>83.07</v>
      </c>
      <c r="J5195" s="86"/>
      <c r="K5195" s="86"/>
      <c r="L5195" s="85"/>
      <c r="M5195" s="85"/>
      <c r="N5195" s="85"/>
      <c r="O5195" s="85"/>
      <c r="P5195" s="85"/>
      <c r="Q5195" s="1">
        <f t="shared" si="80"/>
        <v>83.07</v>
      </c>
    </row>
    <row r="5196" spans="1:17" x14ac:dyDescent="0.25">
      <c r="A5196" s="83" t="s">
        <v>12864</v>
      </c>
      <c r="B5196" s="84" t="s">
        <v>20566</v>
      </c>
      <c r="C5196" s="7">
        <v>186</v>
      </c>
      <c r="D5196" s="7">
        <v>7</v>
      </c>
      <c r="E5196" s="1">
        <v>1796.91</v>
      </c>
      <c r="F5196" s="1">
        <v>217.62</v>
      </c>
      <c r="G5196" s="1">
        <v>618.17999999999995</v>
      </c>
      <c r="H5196" s="1">
        <v>191.47</v>
      </c>
      <c r="I5196" s="6">
        <v>1027.27</v>
      </c>
      <c r="J5196" s="86"/>
      <c r="K5196" s="86"/>
      <c r="L5196" s="85"/>
      <c r="M5196" s="85"/>
      <c r="N5196" s="85"/>
      <c r="O5196" s="85"/>
      <c r="P5196" s="85"/>
      <c r="Q5196" s="1">
        <f t="shared" si="80"/>
        <v>1027.27</v>
      </c>
    </row>
    <row r="5197" spans="1:17" x14ac:dyDescent="0.25">
      <c r="A5197" s="83" t="s">
        <v>12865</v>
      </c>
      <c r="B5197" s="84" t="s">
        <v>20567</v>
      </c>
      <c r="C5197" s="7">
        <v>105</v>
      </c>
      <c r="D5197" s="7">
        <v>0</v>
      </c>
      <c r="E5197" s="1">
        <v>0</v>
      </c>
      <c r="F5197" s="1">
        <v>122.85</v>
      </c>
      <c r="G5197" s="1">
        <v>0</v>
      </c>
      <c r="H5197" s="1">
        <v>0</v>
      </c>
      <c r="I5197" s="6">
        <v>122.85</v>
      </c>
      <c r="J5197" s="86"/>
      <c r="K5197" s="86"/>
      <c r="L5197" s="85"/>
      <c r="M5197" s="85"/>
      <c r="N5197" s="85"/>
      <c r="O5197" s="85"/>
      <c r="P5197" s="85"/>
      <c r="Q5197" s="1">
        <f t="shared" si="80"/>
        <v>122.85</v>
      </c>
    </row>
    <row r="5198" spans="1:17" x14ac:dyDescent="0.25">
      <c r="A5198" s="83" t="s">
        <v>12866</v>
      </c>
      <c r="B5198" s="84" t="s">
        <v>20568</v>
      </c>
      <c r="C5198" s="7">
        <v>471</v>
      </c>
      <c r="D5198" s="7">
        <v>3</v>
      </c>
      <c r="E5198" s="1">
        <v>348.55</v>
      </c>
      <c r="F5198" s="1">
        <v>551.07000000000005</v>
      </c>
      <c r="G5198" s="1">
        <v>264.94</v>
      </c>
      <c r="H5198" s="1">
        <v>37.14</v>
      </c>
      <c r="I5198" s="6">
        <v>853.15</v>
      </c>
      <c r="J5198" s="86"/>
      <c r="K5198" s="86"/>
      <c r="L5198" s="85"/>
      <c r="M5198" s="85"/>
      <c r="N5198" s="85"/>
      <c r="O5198" s="85"/>
      <c r="P5198" s="85"/>
      <c r="Q5198" s="1">
        <f t="shared" ref="Q5198:Q5261" si="81">I5198+P5198</f>
        <v>853.15</v>
      </c>
    </row>
    <row r="5199" spans="1:17" x14ac:dyDescent="0.25">
      <c r="A5199" s="83" t="s">
        <v>12867</v>
      </c>
      <c r="B5199" s="84" t="s">
        <v>20569</v>
      </c>
      <c r="C5199" s="7">
        <v>202</v>
      </c>
      <c r="D5199" s="7">
        <v>5</v>
      </c>
      <c r="E5199" s="1">
        <v>737.5</v>
      </c>
      <c r="F5199" s="1">
        <v>236.34</v>
      </c>
      <c r="G5199" s="1">
        <v>441.56</v>
      </c>
      <c r="H5199" s="1">
        <v>78.58</v>
      </c>
      <c r="I5199" s="6">
        <v>756.48</v>
      </c>
      <c r="J5199" s="86"/>
      <c r="K5199" s="86"/>
      <c r="L5199" s="85"/>
      <c r="M5199" s="85"/>
      <c r="N5199" s="85"/>
      <c r="O5199" s="85"/>
      <c r="P5199" s="85"/>
      <c r="Q5199" s="1">
        <f t="shared" si="81"/>
        <v>756.48</v>
      </c>
    </row>
    <row r="5200" spans="1:17" x14ac:dyDescent="0.25">
      <c r="A5200" s="83" t="s">
        <v>12868</v>
      </c>
      <c r="B5200" s="84" t="s">
        <v>20570</v>
      </c>
      <c r="C5200" s="7">
        <v>364</v>
      </c>
      <c r="D5200" s="7">
        <v>3</v>
      </c>
      <c r="E5200" s="1">
        <v>452.82</v>
      </c>
      <c r="F5200" s="1">
        <v>425.88</v>
      </c>
      <c r="G5200" s="1">
        <v>264.94</v>
      </c>
      <c r="H5200" s="1">
        <v>48.25</v>
      </c>
      <c r="I5200" s="6">
        <v>739.07</v>
      </c>
      <c r="J5200" s="86"/>
      <c r="K5200" s="86"/>
      <c r="L5200" s="85"/>
      <c r="M5200" s="85"/>
      <c r="N5200" s="85"/>
      <c r="O5200" s="85"/>
      <c r="P5200" s="85"/>
      <c r="Q5200" s="1">
        <f t="shared" si="81"/>
        <v>739.07</v>
      </c>
    </row>
    <row r="5201" spans="1:17" x14ac:dyDescent="0.25">
      <c r="A5201" s="83" t="s">
        <v>12869</v>
      </c>
      <c r="B5201" s="84" t="s">
        <v>20571</v>
      </c>
      <c r="C5201" s="7">
        <v>151</v>
      </c>
      <c r="D5201" s="7">
        <v>0</v>
      </c>
      <c r="E5201" s="1">
        <v>0</v>
      </c>
      <c r="F5201" s="1">
        <v>176.67</v>
      </c>
      <c r="G5201" s="1">
        <v>0</v>
      </c>
      <c r="H5201" s="1">
        <v>0</v>
      </c>
      <c r="I5201" s="6">
        <v>176.67</v>
      </c>
      <c r="J5201" s="86"/>
      <c r="K5201" s="86"/>
      <c r="L5201" s="85"/>
      <c r="M5201" s="85"/>
      <c r="N5201" s="85"/>
      <c r="O5201" s="85"/>
      <c r="P5201" s="85"/>
      <c r="Q5201" s="1">
        <f t="shared" si="81"/>
        <v>176.67</v>
      </c>
    </row>
    <row r="5202" spans="1:17" x14ac:dyDescent="0.25">
      <c r="A5202" s="83" t="s">
        <v>12870</v>
      </c>
      <c r="B5202" s="84" t="s">
        <v>20572</v>
      </c>
      <c r="C5202" s="7">
        <v>94</v>
      </c>
      <c r="D5202" s="7">
        <v>0</v>
      </c>
      <c r="E5202" s="1">
        <v>0</v>
      </c>
      <c r="F5202" s="1">
        <v>109.98</v>
      </c>
      <c r="G5202" s="1">
        <v>0</v>
      </c>
      <c r="H5202" s="1">
        <v>0</v>
      </c>
      <c r="I5202" s="6">
        <v>109.98</v>
      </c>
      <c r="J5202" s="86"/>
      <c r="K5202" s="86"/>
      <c r="L5202" s="85"/>
      <c r="M5202" s="85"/>
      <c r="N5202" s="85"/>
      <c r="O5202" s="85"/>
      <c r="P5202" s="85"/>
      <c r="Q5202" s="1">
        <f t="shared" si="81"/>
        <v>109.98</v>
      </c>
    </row>
    <row r="5203" spans="1:17" x14ac:dyDescent="0.25">
      <c r="A5203" s="83" t="s">
        <v>12871</v>
      </c>
      <c r="B5203" s="84" t="s">
        <v>20573</v>
      </c>
      <c r="C5203" s="7">
        <v>144825</v>
      </c>
      <c r="D5203" s="7">
        <v>1565</v>
      </c>
      <c r="E5203" s="1">
        <v>984202.97</v>
      </c>
      <c r="F5203" s="1">
        <v>169444.75</v>
      </c>
      <c r="G5203" s="1">
        <v>138208.78</v>
      </c>
      <c r="H5203" s="1">
        <v>104874.56</v>
      </c>
      <c r="I5203" s="6">
        <v>412528.09</v>
      </c>
      <c r="J5203" s="86"/>
      <c r="K5203" s="86"/>
      <c r="L5203" s="85"/>
      <c r="M5203" s="85"/>
      <c r="N5203" s="85"/>
      <c r="O5203" s="85"/>
      <c r="P5203" s="85"/>
      <c r="Q5203" s="1">
        <f t="shared" si="81"/>
        <v>412528.09</v>
      </c>
    </row>
    <row r="5204" spans="1:17" x14ac:dyDescent="0.25">
      <c r="A5204" s="83" t="s">
        <v>12872</v>
      </c>
      <c r="B5204" s="84" t="s">
        <v>20574</v>
      </c>
      <c r="C5204" s="7">
        <v>99</v>
      </c>
      <c r="D5204" s="7">
        <v>0</v>
      </c>
      <c r="E5204" s="1">
        <v>0</v>
      </c>
      <c r="F5204" s="1">
        <v>115.83</v>
      </c>
      <c r="G5204" s="1">
        <v>0</v>
      </c>
      <c r="H5204" s="1">
        <v>0</v>
      </c>
      <c r="I5204" s="6">
        <v>115.83</v>
      </c>
      <c r="J5204" s="86"/>
      <c r="K5204" s="86"/>
      <c r="L5204" s="85"/>
      <c r="M5204" s="85"/>
      <c r="N5204" s="85"/>
      <c r="O5204" s="85"/>
      <c r="P5204" s="85"/>
      <c r="Q5204" s="1">
        <f t="shared" si="81"/>
        <v>115.83</v>
      </c>
    </row>
    <row r="5205" spans="1:17" x14ac:dyDescent="0.25">
      <c r="A5205" s="83" t="s">
        <v>12873</v>
      </c>
      <c r="B5205" s="84" t="s">
        <v>20575</v>
      </c>
      <c r="C5205" s="7">
        <v>125</v>
      </c>
      <c r="D5205" s="7">
        <v>1</v>
      </c>
      <c r="E5205" s="1">
        <v>0</v>
      </c>
      <c r="F5205" s="1">
        <v>146.25</v>
      </c>
      <c r="G5205" s="1">
        <v>88.31</v>
      </c>
      <c r="H5205" s="1">
        <v>0</v>
      </c>
      <c r="I5205" s="6">
        <v>234.56</v>
      </c>
      <c r="J5205" s="86"/>
      <c r="K5205" s="86"/>
      <c r="L5205" s="85"/>
      <c r="M5205" s="85"/>
      <c r="N5205" s="85"/>
      <c r="O5205" s="85"/>
      <c r="P5205" s="85"/>
      <c r="Q5205" s="1">
        <f t="shared" si="81"/>
        <v>234.56</v>
      </c>
    </row>
    <row r="5206" spans="1:17" x14ac:dyDescent="0.25">
      <c r="A5206" s="83" t="s">
        <v>12874</v>
      </c>
      <c r="B5206" s="84" t="s">
        <v>20576</v>
      </c>
      <c r="C5206" s="7">
        <v>74</v>
      </c>
      <c r="D5206" s="7">
        <v>2</v>
      </c>
      <c r="E5206" s="1">
        <v>835.83</v>
      </c>
      <c r="F5206" s="1">
        <v>86.58</v>
      </c>
      <c r="G5206" s="1">
        <v>176.62</v>
      </c>
      <c r="H5206" s="1">
        <v>89.06</v>
      </c>
      <c r="I5206" s="6">
        <v>352.26</v>
      </c>
      <c r="J5206" s="86"/>
      <c r="K5206" s="86"/>
      <c r="L5206" s="85"/>
      <c r="M5206" s="85"/>
      <c r="N5206" s="85"/>
      <c r="O5206" s="85"/>
      <c r="P5206" s="85"/>
      <c r="Q5206" s="1">
        <f t="shared" si="81"/>
        <v>352.26</v>
      </c>
    </row>
    <row r="5207" spans="1:17" x14ac:dyDescent="0.25">
      <c r="A5207" s="83" t="s">
        <v>12875</v>
      </c>
      <c r="B5207" s="84" t="s">
        <v>20577</v>
      </c>
      <c r="C5207" s="7">
        <v>1031</v>
      </c>
      <c r="D5207" s="7">
        <v>17</v>
      </c>
      <c r="E5207" s="1">
        <v>4848.8</v>
      </c>
      <c r="F5207" s="1">
        <v>1206.26</v>
      </c>
      <c r="G5207" s="1">
        <v>1501.31</v>
      </c>
      <c r="H5207" s="1">
        <v>516.67999999999995</v>
      </c>
      <c r="I5207" s="6">
        <v>3224.25</v>
      </c>
      <c r="J5207" s="86"/>
      <c r="K5207" s="86"/>
      <c r="L5207" s="85"/>
      <c r="M5207" s="85"/>
      <c r="N5207" s="85"/>
      <c r="O5207" s="85"/>
      <c r="P5207" s="85"/>
      <c r="Q5207" s="1">
        <f t="shared" si="81"/>
        <v>3224.25</v>
      </c>
    </row>
    <row r="5208" spans="1:17" x14ac:dyDescent="0.25">
      <c r="A5208" s="83" t="s">
        <v>12876</v>
      </c>
      <c r="B5208" s="84" t="s">
        <v>16084</v>
      </c>
      <c r="C5208" s="7">
        <v>782</v>
      </c>
      <c r="D5208" s="7">
        <v>26</v>
      </c>
      <c r="E5208" s="1">
        <v>5404.42</v>
      </c>
      <c r="F5208" s="1">
        <v>914.94</v>
      </c>
      <c r="G5208" s="1">
        <v>2296.12</v>
      </c>
      <c r="H5208" s="1">
        <v>575.88</v>
      </c>
      <c r="I5208" s="6">
        <v>3786.94</v>
      </c>
      <c r="J5208" s="86"/>
      <c r="K5208" s="86"/>
      <c r="L5208" s="85"/>
      <c r="M5208" s="85"/>
      <c r="N5208" s="85"/>
      <c r="O5208" s="85"/>
      <c r="P5208" s="85"/>
      <c r="Q5208" s="1">
        <f t="shared" si="81"/>
        <v>3786.94</v>
      </c>
    </row>
    <row r="5209" spans="1:17" x14ac:dyDescent="0.25">
      <c r="A5209" s="83" t="s">
        <v>12877</v>
      </c>
      <c r="B5209" s="84" t="s">
        <v>20578</v>
      </c>
      <c r="C5209" s="7">
        <v>76</v>
      </c>
      <c r="D5209" s="7">
        <v>0</v>
      </c>
      <c r="E5209" s="1">
        <v>0</v>
      </c>
      <c r="F5209" s="1">
        <v>88.92</v>
      </c>
      <c r="G5209" s="1">
        <v>0</v>
      </c>
      <c r="H5209" s="1">
        <v>0</v>
      </c>
      <c r="I5209" s="6">
        <v>88.92</v>
      </c>
      <c r="J5209" s="86"/>
      <c r="K5209" s="86"/>
      <c r="L5209" s="85"/>
      <c r="M5209" s="85"/>
      <c r="N5209" s="85"/>
      <c r="O5209" s="85"/>
      <c r="P5209" s="85"/>
      <c r="Q5209" s="1">
        <f t="shared" si="81"/>
        <v>88.92</v>
      </c>
    </row>
    <row r="5210" spans="1:17" x14ac:dyDescent="0.25">
      <c r="A5210" s="83" t="s">
        <v>12878</v>
      </c>
      <c r="B5210" s="84" t="s">
        <v>20579</v>
      </c>
      <c r="C5210" s="7">
        <v>39</v>
      </c>
      <c r="D5210" s="7">
        <v>0</v>
      </c>
      <c r="E5210" s="1">
        <v>0</v>
      </c>
      <c r="F5210" s="1">
        <v>45.63</v>
      </c>
      <c r="G5210" s="1">
        <v>0</v>
      </c>
      <c r="H5210" s="1">
        <v>0</v>
      </c>
      <c r="I5210" s="6">
        <v>45.63</v>
      </c>
      <c r="J5210" s="86"/>
      <c r="K5210" s="86"/>
      <c r="L5210" s="85"/>
      <c r="M5210" s="85"/>
      <c r="N5210" s="85"/>
      <c r="O5210" s="85"/>
      <c r="P5210" s="85"/>
      <c r="Q5210" s="1">
        <f t="shared" si="81"/>
        <v>45.63</v>
      </c>
    </row>
    <row r="5211" spans="1:17" x14ac:dyDescent="0.25">
      <c r="A5211" s="83" t="s">
        <v>12879</v>
      </c>
      <c r="B5211" s="84" t="s">
        <v>20580</v>
      </c>
      <c r="C5211" s="7">
        <v>227</v>
      </c>
      <c r="D5211" s="7">
        <v>1</v>
      </c>
      <c r="E5211" s="1">
        <v>186.61</v>
      </c>
      <c r="F5211" s="1">
        <v>265.58999999999997</v>
      </c>
      <c r="G5211" s="1">
        <v>88.31</v>
      </c>
      <c r="H5211" s="1">
        <v>19.89</v>
      </c>
      <c r="I5211" s="6">
        <v>373.79</v>
      </c>
      <c r="J5211" s="86"/>
      <c r="K5211" s="86"/>
      <c r="L5211" s="85"/>
      <c r="M5211" s="85"/>
      <c r="N5211" s="85"/>
      <c r="O5211" s="85"/>
      <c r="P5211" s="85"/>
      <c r="Q5211" s="1">
        <f t="shared" si="81"/>
        <v>373.79</v>
      </c>
    </row>
    <row r="5212" spans="1:17" x14ac:dyDescent="0.25">
      <c r="A5212" s="83" t="s">
        <v>12880</v>
      </c>
      <c r="B5212" s="84" t="s">
        <v>20581</v>
      </c>
      <c r="C5212" s="7">
        <v>124</v>
      </c>
      <c r="D5212" s="7">
        <v>0</v>
      </c>
      <c r="E5212" s="1">
        <v>0</v>
      </c>
      <c r="F5212" s="1">
        <v>145.08000000000001</v>
      </c>
      <c r="G5212" s="1">
        <v>0</v>
      </c>
      <c r="H5212" s="1">
        <v>0</v>
      </c>
      <c r="I5212" s="6">
        <v>145.08000000000001</v>
      </c>
      <c r="J5212" s="86"/>
      <c r="K5212" s="86"/>
      <c r="L5212" s="85"/>
      <c r="M5212" s="85"/>
      <c r="N5212" s="85"/>
      <c r="O5212" s="85"/>
      <c r="P5212" s="85"/>
      <c r="Q5212" s="1">
        <f t="shared" si="81"/>
        <v>145.08000000000001</v>
      </c>
    </row>
    <row r="5213" spans="1:17" x14ac:dyDescent="0.25">
      <c r="A5213" s="83" t="s">
        <v>12881</v>
      </c>
      <c r="B5213" s="84" t="s">
        <v>20582</v>
      </c>
      <c r="C5213" s="7">
        <v>345</v>
      </c>
      <c r="D5213" s="7">
        <v>3</v>
      </c>
      <c r="E5213" s="1">
        <v>743.6</v>
      </c>
      <c r="F5213" s="1">
        <v>403.65</v>
      </c>
      <c r="G5213" s="1">
        <v>264.94</v>
      </c>
      <c r="H5213" s="1">
        <v>79.239999999999995</v>
      </c>
      <c r="I5213" s="6">
        <v>747.83</v>
      </c>
      <c r="J5213" s="86"/>
      <c r="K5213" s="86"/>
      <c r="L5213" s="85"/>
      <c r="M5213" s="85"/>
      <c r="N5213" s="85"/>
      <c r="O5213" s="85"/>
      <c r="P5213" s="85"/>
      <c r="Q5213" s="1">
        <f t="shared" si="81"/>
        <v>747.83</v>
      </c>
    </row>
    <row r="5214" spans="1:17" x14ac:dyDescent="0.25">
      <c r="A5214" s="83" t="s">
        <v>12882</v>
      </c>
      <c r="B5214" s="84" t="s">
        <v>20583</v>
      </c>
      <c r="C5214" s="7">
        <v>377</v>
      </c>
      <c r="D5214" s="7">
        <v>0</v>
      </c>
      <c r="E5214" s="1">
        <v>0</v>
      </c>
      <c r="F5214" s="1">
        <v>441.09</v>
      </c>
      <c r="G5214" s="1">
        <v>0</v>
      </c>
      <c r="H5214" s="1">
        <v>0</v>
      </c>
      <c r="I5214" s="6">
        <v>441.09</v>
      </c>
      <c r="J5214" s="86"/>
      <c r="K5214" s="86"/>
      <c r="L5214" s="85"/>
      <c r="M5214" s="85"/>
      <c r="N5214" s="85"/>
      <c r="O5214" s="85"/>
      <c r="P5214" s="85"/>
      <c r="Q5214" s="1">
        <f t="shared" si="81"/>
        <v>441.09</v>
      </c>
    </row>
    <row r="5215" spans="1:17" x14ac:dyDescent="0.25">
      <c r="A5215" s="83" t="s">
        <v>12883</v>
      </c>
      <c r="B5215" s="84" t="s">
        <v>20584</v>
      </c>
      <c r="C5215" s="7">
        <v>225</v>
      </c>
      <c r="D5215" s="7">
        <v>0</v>
      </c>
      <c r="E5215" s="1">
        <v>0</v>
      </c>
      <c r="F5215" s="1">
        <v>263.25</v>
      </c>
      <c r="G5215" s="1">
        <v>0</v>
      </c>
      <c r="H5215" s="1">
        <v>0</v>
      </c>
      <c r="I5215" s="6">
        <v>263.25</v>
      </c>
      <c r="J5215" s="86"/>
      <c r="K5215" s="86"/>
      <c r="L5215" s="85"/>
      <c r="M5215" s="85"/>
      <c r="N5215" s="85"/>
      <c r="O5215" s="85"/>
      <c r="P5215" s="85"/>
      <c r="Q5215" s="1">
        <f t="shared" si="81"/>
        <v>263.25</v>
      </c>
    </row>
    <row r="5216" spans="1:17" x14ac:dyDescent="0.25">
      <c r="A5216" s="83" t="s">
        <v>12884</v>
      </c>
      <c r="B5216" s="84" t="s">
        <v>20585</v>
      </c>
      <c r="C5216" s="7">
        <v>318</v>
      </c>
      <c r="D5216" s="7">
        <v>5</v>
      </c>
      <c r="E5216" s="1">
        <v>2445.83</v>
      </c>
      <c r="F5216" s="1">
        <v>372.06</v>
      </c>
      <c r="G5216" s="1">
        <v>441.56</v>
      </c>
      <c r="H5216" s="1">
        <v>260.62</v>
      </c>
      <c r="I5216" s="6">
        <v>1074.24</v>
      </c>
      <c r="J5216" s="86"/>
      <c r="K5216" s="86"/>
      <c r="L5216" s="85"/>
      <c r="M5216" s="85"/>
      <c r="N5216" s="85"/>
      <c r="O5216" s="85"/>
      <c r="P5216" s="85"/>
      <c r="Q5216" s="1">
        <f t="shared" si="81"/>
        <v>1074.24</v>
      </c>
    </row>
    <row r="5217" spans="1:17" x14ac:dyDescent="0.25">
      <c r="A5217" s="83" t="s">
        <v>12885</v>
      </c>
      <c r="B5217" s="84" t="s">
        <v>20586</v>
      </c>
      <c r="C5217" s="7">
        <v>345</v>
      </c>
      <c r="D5217" s="7">
        <v>4</v>
      </c>
      <c r="E5217" s="1">
        <v>595.28</v>
      </c>
      <c r="F5217" s="1">
        <v>403.65</v>
      </c>
      <c r="G5217" s="1">
        <v>353.25</v>
      </c>
      <c r="H5217" s="1">
        <v>63.43</v>
      </c>
      <c r="I5217" s="6">
        <v>820.33</v>
      </c>
      <c r="J5217" s="86"/>
      <c r="K5217" s="86"/>
      <c r="L5217" s="85"/>
      <c r="M5217" s="85"/>
      <c r="N5217" s="85"/>
      <c r="O5217" s="85"/>
      <c r="P5217" s="85"/>
      <c r="Q5217" s="1">
        <f t="shared" si="81"/>
        <v>820.33</v>
      </c>
    </row>
    <row r="5218" spans="1:17" x14ac:dyDescent="0.25">
      <c r="A5218" s="83" t="s">
        <v>12886</v>
      </c>
      <c r="B5218" s="84" t="s">
        <v>20587</v>
      </c>
      <c r="C5218" s="7">
        <v>216</v>
      </c>
      <c r="D5218" s="7">
        <v>3</v>
      </c>
      <c r="E5218" s="1">
        <v>1642.06</v>
      </c>
      <c r="F5218" s="1">
        <v>252.72</v>
      </c>
      <c r="G5218" s="1">
        <v>264.94</v>
      </c>
      <c r="H5218" s="1">
        <v>174.98</v>
      </c>
      <c r="I5218" s="6">
        <v>692.64</v>
      </c>
      <c r="J5218" s="86"/>
      <c r="K5218" s="86"/>
      <c r="L5218" s="85"/>
      <c r="M5218" s="85"/>
      <c r="N5218" s="85"/>
      <c r="O5218" s="85"/>
      <c r="P5218" s="85"/>
      <c r="Q5218" s="1">
        <f t="shared" si="81"/>
        <v>692.64</v>
      </c>
    </row>
    <row r="5219" spans="1:17" x14ac:dyDescent="0.25">
      <c r="A5219" s="83" t="s">
        <v>12887</v>
      </c>
      <c r="B5219" s="84" t="s">
        <v>20588</v>
      </c>
      <c r="C5219" s="7">
        <v>142</v>
      </c>
      <c r="D5219" s="7">
        <v>1</v>
      </c>
      <c r="E5219" s="1">
        <v>72.12</v>
      </c>
      <c r="F5219" s="1">
        <v>166.14</v>
      </c>
      <c r="G5219" s="1">
        <v>88.31</v>
      </c>
      <c r="H5219" s="1">
        <v>7.69</v>
      </c>
      <c r="I5219" s="6">
        <v>262.14</v>
      </c>
      <c r="J5219" s="86"/>
      <c r="K5219" s="86"/>
      <c r="L5219" s="85"/>
      <c r="M5219" s="85"/>
      <c r="N5219" s="85"/>
      <c r="O5219" s="85"/>
      <c r="P5219" s="85"/>
      <c r="Q5219" s="1">
        <f t="shared" si="81"/>
        <v>262.14</v>
      </c>
    </row>
    <row r="5220" spans="1:17" x14ac:dyDescent="0.25">
      <c r="A5220" s="83" t="s">
        <v>12888</v>
      </c>
      <c r="B5220" s="84" t="s">
        <v>20589</v>
      </c>
      <c r="C5220" s="7">
        <v>281</v>
      </c>
      <c r="D5220" s="7">
        <v>7</v>
      </c>
      <c r="E5220" s="1">
        <v>1637.91</v>
      </c>
      <c r="F5220" s="1">
        <v>328.77</v>
      </c>
      <c r="G5220" s="1">
        <v>618.17999999999995</v>
      </c>
      <c r="H5220" s="1">
        <v>174.54</v>
      </c>
      <c r="I5220" s="6">
        <v>1121.49</v>
      </c>
      <c r="J5220" s="86"/>
      <c r="K5220" s="86"/>
      <c r="L5220" s="85"/>
      <c r="M5220" s="85"/>
      <c r="N5220" s="85"/>
      <c r="O5220" s="85"/>
      <c r="P5220" s="85"/>
      <c r="Q5220" s="1">
        <f t="shared" si="81"/>
        <v>1121.49</v>
      </c>
    </row>
    <row r="5221" spans="1:17" x14ac:dyDescent="0.25">
      <c r="A5221" s="83" t="s">
        <v>12889</v>
      </c>
      <c r="B5221" s="84" t="s">
        <v>20590</v>
      </c>
      <c r="C5221" s="7">
        <v>91</v>
      </c>
      <c r="D5221" s="7">
        <v>5</v>
      </c>
      <c r="E5221" s="1">
        <v>4734.1499999999996</v>
      </c>
      <c r="F5221" s="1">
        <v>106.47</v>
      </c>
      <c r="G5221" s="1">
        <v>441.56</v>
      </c>
      <c r="H5221" s="1">
        <v>504.46</v>
      </c>
      <c r="I5221" s="6">
        <v>1052.49</v>
      </c>
      <c r="J5221" s="86"/>
      <c r="K5221" s="86"/>
      <c r="L5221" s="85"/>
      <c r="M5221" s="85"/>
      <c r="N5221" s="85"/>
      <c r="O5221" s="85"/>
      <c r="P5221" s="85"/>
      <c r="Q5221" s="1">
        <f t="shared" si="81"/>
        <v>1052.49</v>
      </c>
    </row>
    <row r="5222" spans="1:17" x14ac:dyDescent="0.25">
      <c r="A5222" s="83" t="s">
        <v>12890</v>
      </c>
      <c r="B5222" s="84" t="s">
        <v>20591</v>
      </c>
      <c r="C5222" s="7">
        <v>100</v>
      </c>
      <c r="D5222" s="7">
        <v>1</v>
      </c>
      <c r="E5222" s="1">
        <v>93.31</v>
      </c>
      <c r="F5222" s="1">
        <v>117</v>
      </c>
      <c r="G5222" s="1">
        <v>88.31</v>
      </c>
      <c r="H5222" s="1">
        <v>9.94</v>
      </c>
      <c r="I5222" s="6">
        <v>215.25</v>
      </c>
      <c r="J5222" s="86"/>
      <c r="K5222" s="86"/>
      <c r="L5222" s="85"/>
      <c r="M5222" s="85"/>
      <c r="N5222" s="85"/>
      <c r="O5222" s="85"/>
      <c r="P5222" s="85"/>
      <c r="Q5222" s="1">
        <f t="shared" si="81"/>
        <v>215.25</v>
      </c>
    </row>
    <row r="5223" spans="1:17" x14ac:dyDescent="0.25">
      <c r="A5223" s="83" t="s">
        <v>12891</v>
      </c>
      <c r="B5223" s="84" t="s">
        <v>20592</v>
      </c>
      <c r="C5223" s="7">
        <v>14730</v>
      </c>
      <c r="D5223" s="7">
        <v>229</v>
      </c>
      <c r="E5223" s="1">
        <v>69107.179999999993</v>
      </c>
      <c r="F5223" s="1">
        <v>17234.05</v>
      </c>
      <c r="G5223" s="1">
        <v>20223.52</v>
      </c>
      <c r="H5223" s="1">
        <v>7363.91</v>
      </c>
      <c r="I5223" s="6">
        <v>44821.48</v>
      </c>
      <c r="J5223" s="86"/>
      <c r="K5223" s="86"/>
      <c r="L5223" s="85"/>
      <c r="M5223" s="85"/>
      <c r="N5223" s="85"/>
      <c r="O5223" s="85"/>
      <c r="P5223" s="85"/>
      <c r="Q5223" s="1">
        <f t="shared" si="81"/>
        <v>44821.48</v>
      </c>
    </row>
    <row r="5224" spans="1:17" x14ac:dyDescent="0.25">
      <c r="A5224" s="83" t="s">
        <v>12892</v>
      </c>
      <c r="B5224" s="84" t="s">
        <v>20593</v>
      </c>
      <c r="C5224" s="7">
        <v>309</v>
      </c>
      <c r="D5224" s="7">
        <v>8</v>
      </c>
      <c r="E5224" s="1">
        <v>2483.38</v>
      </c>
      <c r="F5224" s="1">
        <v>361.53</v>
      </c>
      <c r="G5224" s="1">
        <v>706.5</v>
      </c>
      <c r="H5224" s="1">
        <v>264.62</v>
      </c>
      <c r="I5224" s="6">
        <v>1332.65</v>
      </c>
      <c r="J5224" s="86"/>
      <c r="K5224" s="86"/>
      <c r="L5224" s="85"/>
      <c r="M5224" s="85"/>
      <c r="N5224" s="85"/>
      <c r="O5224" s="85"/>
      <c r="P5224" s="85"/>
      <c r="Q5224" s="1">
        <f t="shared" si="81"/>
        <v>1332.65</v>
      </c>
    </row>
    <row r="5225" spans="1:17" x14ac:dyDescent="0.25">
      <c r="A5225" s="83" t="s">
        <v>12893</v>
      </c>
      <c r="B5225" s="84" t="s">
        <v>20594</v>
      </c>
      <c r="C5225" s="7">
        <v>456</v>
      </c>
      <c r="D5225" s="7">
        <v>10</v>
      </c>
      <c r="E5225" s="1">
        <v>3995.75</v>
      </c>
      <c r="F5225" s="1">
        <v>533.52</v>
      </c>
      <c r="G5225" s="1">
        <v>883.12</v>
      </c>
      <c r="H5225" s="1">
        <v>425.78</v>
      </c>
      <c r="I5225" s="6">
        <v>1842.42</v>
      </c>
      <c r="J5225" s="86"/>
      <c r="K5225" s="86"/>
      <c r="L5225" s="85"/>
      <c r="M5225" s="85"/>
      <c r="N5225" s="85"/>
      <c r="O5225" s="85"/>
      <c r="P5225" s="85"/>
      <c r="Q5225" s="1">
        <f t="shared" si="81"/>
        <v>1842.42</v>
      </c>
    </row>
    <row r="5226" spans="1:17" x14ac:dyDescent="0.25">
      <c r="A5226" s="83" t="s">
        <v>12894</v>
      </c>
      <c r="B5226" s="84" t="s">
        <v>20595</v>
      </c>
      <c r="C5226" s="7">
        <v>173</v>
      </c>
      <c r="D5226" s="7">
        <v>0</v>
      </c>
      <c r="E5226" s="1">
        <v>0</v>
      </c>
      <c r="F5226" s="1">
        <v>202.41</v>
      </c>
      <c r="G5226" s="1">
        <v>0</v>
      </c>
      <c r="H5226" s="1">
        <v>0</v>
      </c>
      <c r="I5226" s="6">
        <v>202.41</v>
      </c>
      <c r="J5226" s="86"/>
      <c r="K5226" s="86"/>
      <c r="L5226" s="85"/>
      <c r="M5226" s="85"/>
      <c r="N5226" s="85"/>
      <c r="O5226" s="85"/>
      <c r="P5226" s="85"/>
      <c r="Q5226" s="1">
        <f t="shared" si="81"/>
        <v>202.41</v>
      </c>
    </row>
    <row r="5227" spans="1:17" x14ac:dyDescent="0.25">
      <c r="A5227" s="83" t="s">
        <v>12895</v>
      </c>
      <c r="B5227" s="84" t="s">
        <v>20596</v>
      </c>
      <c r="C5227" s="7">
        <v>253</v>
      </c>
      <c r="D5227" s="7">
        <v>2</v>
      </c>
      <c r="E5227" s="1">
        <v>34618.32</v>
      </c>
      <c r="F5227" s="1">
        <v>296.01</v>
      </c>
      <c r="G5227" s="1">
        <v>176.62</v>
      </c>
      <c r="H5227" s="1">
        <v>3688.86</v>
      </c>
      <c r="I5227" s="6">
        <v>4161.49</v>
      </c>
      <c r="J5227" s="86"/>
      <c r="K5227" s="86"/>
      <c r="L5227" s="85"/>
      <c r="M5227" s="85"/>
      <c r="N5227" s="85"/>
      <c r="O5227" s="85"/>
      <c r="P5227" s="85"/>
      <c r="Q5227" s="1">
        <f t="shared" si="81"/>
        <v>4161.49</v>
      </c>
    </row>
    <row r="5228" spans="1:17" x14ac:dyDescent="0.25">
      <c r="A5228" s="83" t="s">
        <v>12896</v>
      </c>
      <c r="B5228" s="84" t="s">
        <v>20597</v>
      </c>
      <c r="C5228" s="7">
        <v>605</v>
      </c>
      <c r="D5228" s="7">
        <v>12</v>
      </c>
      <c r="E5228" s="1">
        <v>12219.58</v>
      </c>
      <c r="F5228" s="1">
        <v>707.85</v>
      </c>
      <c r="G5228" s="1">
        <v>1059.74</v>
      </c>
      <c r="H5228" s="1">
        <v>1302.0999999999999</v>
      </c>
      <c r="I5228" s="6">
        <v>3069.69</v>
      </c>
      <c r="J5228" s="86"/>
      <c r="K5228" s="86"/>
      <c r="L5228" s="85"/>
      <c r="M5228" s="85"/>
      <c r="N5228" s="85"/>
      <c r="O5228" s="85"/>
      <c r="P5228" s="85"/>
      <c r="Q5228" s="1">
        <f t="shared" si="81"/>
        <v>3069.69</v>
      </c>
    </row>
    <row r="5229" spans="1:17" x14ac:dyDescent="0.25">
      <c r="A5229" s="83" t="s">
        <v>12897</v>
      </c>
      <c r="B5229" s="84" t="s">
        <v>20598</v>
      </c>
      <c r="C5229" s="7">
        <v>94</v>
      </c>
      <c r="D5229" s="7">
        <v>0</v>
      </c>
      <c r="E5229" s="1">
        <v>0</v>
      </c>
      <c r="F5229" s="1">
        <v>109.98</v>
      </c>
      <c r="G5229" s="1">
        <v>0</v>
      </c>
      <c r="H5229" s="1">
        <v>0</v>
      </c>
      <c r="I5229" s="6">
        <v>109.98</v>
      </c>
      <c r="J5229" s="86"/>
      <c r="K5229" s="86"/>
      <c r="L5229" s="85"/>
      <c r="M5229" s="85"/>
      <c r="N5229" s="85"/>
      <c r="O5229" s="85"/>
      <c r="P5229" s="85"/>
      <c r="Q5229" s="1">
        <f t="shared" si="81"/>
        <v>109.98</v>
      </c>
    </row>
    <row r="5230" spans="1:17" x14ac:dyDescent="0.25">
      <c r="A5230" s="83" t="s">
        <v>12898</v>
      </c>
      <c r="B5230" s="84" t="s">
        <v>20599</v>
      </c>
      <c r="C5230" s="7">
        <v>280</v>
      </c>
      <c r="D5230" s="7">
        <v>7</v>
      </c>
      <c r="E5230" s="1">
        <v>376504.89</v>
      </c>
      <c r="F5230" s="1">
        <v>327.60000000000002</v>
      </c>
      <c r="G5230" s="1">
        <v>618.17999999999995</v>
      </c>
      <c r="H5230" s="1">
        <v>40119.550000000003</v>
      </c>
      <c r="I5230" s="6">
        <v>41065.33</v>
      </c>
      <c r="J5230" s="86"/>
      <c r="K5230" s="86"/>
      <c r="L5230" s="85"/>
      <c r="M5230" s="85"/>
      <c r="N5230" s="85"/>
      <c r="O5230" s="85"/>
      <c r="P5230" s="85"/>
      <c r="Q5230" s="1">
        <f t="shared" si="81"/>
        <v>41065.33</v>
      </c>
    </row>
    <row r="5231" spans="1:17" x14ac:dyDescent="0.25">
      <c r="A5231" s="83" t="s">
        <v>12899</v>
      </c>
      <c r="B5231" s="84" t="s">
        <v>20600</v>
      </c>
      <c r="C5231" s="7">
        <v>183</v>
      </c>
      <c r="D5231" s="7">
        <v>2</v>
      </c>
      <c r="E5231" s="1">
        <v>6935.58</v>
      </c>
      <c r="F5231" s="1">
        <v>214.11</v>
      </c>
      <c r="G5231" s="1">
        <v>176.62</v>
      </c>
      <c r="H5231" s="1">
        <v>739.04</v>
      </c>
      <c r="I5231" s="6">
        <v>1129.77</v>
      </c>
      <c r="J5231" s="86"/>
      <c r="K5231" s="86"/>
      <c r="L5231" s="85"/>
      <c r="M5231" s="85"/>
      <c r="N5231" s="85"/>
      <c r="O5231" s="85"/>
      <c r="P5231" s="85"/>
      <c r="Q5231" s="1">
        <f t="shared" si="81"/>
        <v>1129.77</v>
      </c>
    </row>
    <row r="5232" spans="1:17" x14ac:dyDescent="0.25">
      <c r="A5232" s="83" t="s">
        <v>12900</v>
      </c>
      <c r="B5232" s="84" t="s">
        <v>20601</v>
      </c>
      <c r="C5232" s="7">
        <v>164</v>
      </c>
      <c r="D5232" s="7">
        <v>0</v>
      </c>
      <c r="E5232" s="1">
        <v>0</v>
      </c>
      <c r="F5232" s="1">
        <v>191.88</v>
      </c>
      <c r="G5232" s="1">
        <v>0</v>
      </c>
      <c r="H5232" s="1">
        <v>0</v>
      </c>
      <c r="I5232" s="6">
        <v>191.88</v>
      </c>
      <c r="J5232" s="86"/>
      <c r="K5232" s="86"/>
      <c r="L5232" s="85"/>
      <c r="M5232" s="85"/>
      <c r="N5232" s="85"/>
      <c r="O5232" s="85"/>
      <c r="P5232" s="85"/>
      <c r="Q5232" s="1">
        <f t="shared" si="81"/>
        <v>191.88</v>
      </c>
    </row>
    <row r="5233" spans="1:17" x14ac:dyDescent="0.25">
      <c r="A5233" s="83" t="s">
        <v>12901</v>
      </c>
      <c r="B5233" s="84" t="s">
        <v>20602</v>
      </c>
      <c r="C5233" s="7">
        <v>232</v>
      </c>
      <c r="D5233" s="7">
        <v>4</v>
      </c>
      <c r="E5233" s="1">
        <v>901.11</v>
      </c>
      <c r="F5233" s="1">
        <v>271.44</v>
      </c>
      <c r="G5233" s="1">
        <v>353.25</v>
      </c>
      <c r="H5233" s="1">
        <v>96.02</v>
      </c>
      <c r="I5233" s="6">
        <v>720.71</v>
      </c>
      <c r="J5233" s="86"/>
      <c r="K5233" s="86"/>
      <c r="L5233" s="85"/>
      <c r="M5233" s="85"/>
      <c r="N5233" s="85"/>
      <c r="O5233" s="85"/>
      <c r="P5233" s="85"/>
      <c r="Q5233" s="1">
        <f t="shared" si="81"/>
        <v>720.71</v>
      </c>
    </row>
    <row r="5234" spans="1:17" x14ac:dyDescent="0.25">
      <c r="A5234" s="83" t="s">
        <v>12902</v>
      </c>
      <c r="B5234" s="84" t="s">
        <v>20603</v>
      </c>
      <c r="C5234" s="7">
        <v>251</v>
      </c>
      <c r="D5234" s="7">
        <v>1</v>
      </c>
      <c r="E5234" s="1">
        <v>186.61</v>
      </c>
      <c r="F5234" s="1">
        <v>293.67</v>
      </c>
      <c r="G5234" s="1">
        <v>88.31</v>
      </c>
      <c r="H5234" s="1">
        <v>19.89</v>
      </c>
      <c r="I5234" s="6">
        <v>401.87</v>
      </c>
      <c r="J5234" s="86"/>
      <c r="K5234" s="86"/>
      <c r="L5234" s="85"/>
      <c r="M5234" s="85"/>
      <c r="N5234" s="85"/>
      <c r="O5234" s="85"/>
      <c r="P5234" s="85"/>
      <c r="Q5234" s="1">
        <f t="shared" si="81"/>
        <v>401.87</v>
      </c>
    </row>
    <row r="5235" spans="1:17" x14ac:dyDescent="0.25">
      <c r="A5235" s="83" t="s">
        <v>12903</v>
      </c>
      <c r="B5235" s="84" t="s">
        <v>20604</v>
      </c>
      <c r="C5235" s="7">
        <v>153</v>
      </c>
      <c r="D5235" s="7">
        <v>2</v>
      </c>
      <c r="E5235" s="1">
        <v>435.43</v>
      </c>
      <c r="F5235" s="1">
        <v>179.01</v>
      </c>
      <c r="G5235" s="1">
        <v>176.62</v>
      </c>
      <c r="H5235" s="1">
        <v>46.4</v>
      </c>
      <c r="I5235" s="6">
        <v>402.03</v>
      </c>
      <c r="J5235" s="86"/>
      <c r="K5235" s="86"/>
      <c r="L5235" s="85"/>
      <c r="M5235" s="85"/>
      <c r="N5235" s="85"/>
      <c r="O5235" s="85"/>
      <c r="P5235" s="85"/>
      <c r="Q5235" s="1">
        <f t="shared" si="81"/>
        <v>402.03</v>
      </c>
    </row>
    <row r="5236" spans="1:17" x14ac:dyDescent="0.25">
      <c r="A5236" s="83" t="s">
        <v>12904</v>
      </c>
      <c r="B5236" s="84" t="s">
        <v>20605</v>
      </c>
      <c r="C5236" s="7">
        <v>40</v>
      </c>
      <c r="D5236" s="7">
        <v>0</v>
      </c>
      <c r="E5236" s="1">
        <v>0</v>
      </c>
      <c r="F5236" s="1">
        <v>46.8</v>
      </c>
      <c r="G5236" s="1">
        <v>0</v>
      </c>
      <c r="H5236" s="1">
        <v>0</v>
      </c>
      <c r="I5236" s="6">
        <v>46.8</v>
      </c>
      <c r="J5236" s="86"/>
      <c r="K5236" s="86"/>
      <c r="L5236" s="85"/>
      <c r="M5236" s="85"/>
      <c r="N5236" s="85"/>
      <c r="O5236" s="85"/>
      <c r="P5236" s="85"/>
      <c r="Q5236" s="1">
        <f t="shared" si="81"/>
        <v>46.8</v>
      </c>
    </row>
    <row r="5237" spans="1:17" x14ac:dyDescent="0.25">
      <c r="A5237" s="83" t="s">
        <v>12905</v>
      </c>
      <c r="B5237" s="84" t="s">
        <v>20606</v>
      </c>
      <c r="C5237" s="7">
        <v>193</v>
      </c>
      <c r="D5237" s="7">
        <v>0</v>
      </c>
      <c r="E5237" s="1">
        <v>0</v>
      </c>
      <c r="F5237" s="1">
        <v>225.81</v>
      </c>
      <c r="G5237" s="1">
        <v>0</v>
      </c>
      <c r="H5237" s="1">
        <v>0</v>
      </c>
      <c r="I5237" s="6">
        <v>225.81</v>
      </c>
      <c r="J5237" s="86"/>
      <c r="K5237" s="86"/>
      <c r="L5237" s="85"/>
      <c r="M5237" s="85"/>
      <c r="N5237" s="85"/>
      <c r="O5237" s="85"/>
      <c r="P5237" s="85"/>
      <c r="Q5237" s="1">
        <f t="shared" si="81"/>
        <v>225.81</v>
      </c>
    </row>
    <row r="5238" spans="1:17" x14ac:dyDescent="0.25">
      <c r="A5238" s="83" t="s">
        <v>12906</v>
      </c>
      <c r="B5238" s="84" t="s">
        <v>20607</v>
      </c>
      <c r="C5238" s="7">
        <v>203</v>
      </c>
      <c r="D5238" s="7">
        <v>2</v>
      </c>
      <c r="E5238" s="1">
        <v>435.43</v>
      </c>
      <c r="F5238" s="1">
        <v>237.51</v>
      </c>
      <c r="G5238" s="1">
        <v>176.62</v>
      </c>
      <c r="H5238" s="1">
        <v>46.4</v>
      </c>
      <c r="I5238" s="6">
        <v>460.53</v>
      </c>
      <c r="J5238" s="86"/>
      <c r="K5238" s="86"/>
      <c r="L5238" s="85"/>
      <c r="M5238" s="85"/>
      <c r="N5238" s="85"/>
      <c r="O5238" s="85"/>
      <c r="P5238" s="85"/>
      <c r="Q5238" s="1">
        <f t="shared" si="81"/>
        <v>460.53</v>
      </c>
    </row>
    <row r="5239" spans="1:17" x14ac:dyDescent="0.25">
      <c r="A5239" s="83" t="s">
        <v>12907</v>
      </c>
      <c r="B5239" s="84" t="s">
        <v>20608</v>
      </c>
      <c r="C5239" s="7">
        <v>253</v>
      </c>
      <c r="D5239" s="7">
        <v>3</v>
      </c>
      <c r="E5239" s="1">
        <v>8950.0300000000007</v>
      </c>
      <c r="F5239" s="1">
        <v>296.01</v>
      </c>
      <c r="G5239" s="1">
        <v>264.94</v>
      </c>
      <c r="H5239" s="1">
        <v>953.7</v>
      </c>
      <c r="I5239" s="6">
        <v>1514.65</v>
      </c>
      <c r="J5239" s="86"/>
      <c r="K5239" s="86"/>
      <c r="L5239" s="85"/>
      <c r="M5239" s="85"/>
      <c r="N5239" s="85"/>
      <c r="O5239" s="85"/>
      <c r="P5239" s="85"/>
      <c r="Q5239" s="1">
        <f t="shared" si="81"/>
        <v>1514.65</v>
      </c>
    </row>
    <row r="5240" spans="1:17" x14ac:dyDescent="0.25">
      <c r="A5240" s="83" t="s">
        <v>12908</v>
      </c>
      <c r="B5240" s="84" t="s">
        <v>20609</v>
      </c>
      <c r="C5240" s="7">
        <v>557</v>
      </c>
      <c r="D5240" s="7">
        <v>3</v>
      </c>
      <c r="E5240" s="1">
        <v>13723.91</v>
      </c>
      <c r="F5240" s="1">
        <v>651.69000000000005</v>
      </c>
      <c r="G5240" s="1">
        <v>264.94</v>
      </c>
      <c r="H5240" s="1">
        <v>1462.39</v>
      </c>
      <c r="I5240" s="6">
        <v>2379.02</v>
      </c>
      <c r="J5240" s="86"/>
      <c r="K5240" s="86"/>
      <c r="L5240" s="85"/>
      <c r="M5240" s="85"/>
      <c r="N5240" s="85"/>
      <c r="O5240" s="85"/>
      <c r="P5240" s="85"/>
      <c r="Q5240" s="1">
        <f t="shared" si="81"/>
        <v>2379.02</v>
      </c>
    </row>
    <row r="5241" spans="1:17" x14ac:dyDescent="0.25">
      <c r="A5241" s="83" t="s">
        <v>12909</v>
      </c>
      <c r="B5241" s="84" t="s">
        <v>20610</v>
      </c>
      <c r="C5241" s="7">
        <v>103</v>
      </c>
      <c r="D5241" s="7">
        <v>0</v>
      </c>
      <c r="E5241" s="1">
        <v>0</v>
      </c>
      <c r="F5241" s="1">
        <v>120.51</v>
      </c>
      <c r="G5241" s="1">
        <v>0</v>
      </c>
      <c r="H5241" s="1">
        <v>0</v>
      </c>
      <c r="I5241" s="6">
        <v>120.51</v>
      </c>
      <c r="J5241" s="86"/>
      <c r="K5241" s="86"/>
      <c r="L5241" s="85"/>
      <c r="M5241" s="85"/>
      <c r="N5241" s="85"/>
      <c r="O5241" s="85"/>
      <c r="P5241" s="85"/>
      <c r="Q5241" s="1">
        <f t="shared" si="81"/>
        <v>120.51</v>
      </c>
    </row>
    <row r="5242" spans="1:17" x14ac:dyDescent="0.25">
      <c r="A5242" s="83" t="s">
        <v>12910</v>
      </c>
      <c r="B5242" s="84" t="s">
        <v>20611</v>
      </c>
      <c r="C5242" s="7">
        <v>84</v>
      </c>
      <c r="D5242" s="7">
        <v>6</v>
      </c>
      <c r="E5242" s="1">
        <v>3614.45</v>
      </c>
      <c r="F5242" s="1">
        <v>98.28</v>
      </c>
      <c r="G5242" s="1">
        <v>529.87</v>
      </c>
      <c r="H5242" s="1">
        <v>385.15</v>
      </c>
      <c r="I5242" s="6">
        <v>1013.3</v>
      </c>
      <c r="J5242" s="86"/>
      <c r="K5242" s="86"/>
      <c r="L5242" s="85"/>
      <c r="M5242" s="85"/>
      <c r="N5242" s="85"/>
      <c r="O5242" s="85"/>
      <c r="P5242" s="85"/>
      <c r="Q5242" s="1">
        <f t="shared" si="81"/>
        <v>1013.3</v>
      </c>
    </row>
    <row r="5243" spans="1:17" x14ac:dyDescent="0.25">
      <c r="A5243" s="83" t="s">
        <v>12911</v>
      </c>
      <c r="B5243" s="84" t="s">
        <v>20612</v>
      </c>
      <c r="C5243" s="7">
        <v>784</v>
      </c>
      <c r="D5243" s="7">
        <v>21</v>
      </c>
      <c r="E5243" s="1">
        <v>7266.28</v>
      </c>
      <c r="F5243" s="1">
        <v>917.28</v>
      </c>
      <c r="G5243" s="1">
        <v>1854.56</v>
      </c>
      <c r="H5243" s="1">
        <v>774.28</v>
      </c>
      <c r="I5243" s="6">
        <v>3546.12</v>
      </c>
      <c r="J5243" s="86"/>
      <c r="K5243" s="86"/>
      <c r="L5243" s="85"/>
      <c r="M5243" s="85"/>
      <c r="N5243" s="85"/>
      <c r="O5243" s="85"/>
      <c r="P5243" s="85"/>
      <c r="Q5243" s="1">
        <f t="shared" si="81"/>
        <v>3546.12</v>
      </c>
    </row>
    <row r="5244" spans="1:17" x14ac:dyDescent="0.25">
      <c r="A5244" s="83" t="s">
        <v>12912</v>
      </c>
      <c r="B5244" s="84" t="s">
        <v>20613</v>
      </c>
      <c r="C5244" s="7">
        <v>302</v>
      </c>
      <c r="D5244" s="7">
        <v>2</v>
      </c>
      <c r="E5244" s="1">
        <v>143.1</v>
      </c>
      <c r="F5244" s="1">
        <v>353.34</v>
      </c>
      <c r="G5244" s="1">
        <v>176.62</v>
      </c>
      <c r="H5244" s="1">
        <v>15.25</v>
      </c>
      <c r="I5244" s="6">
        <v>545.21</v>
      </c>
      <c r="J5244" s="86"/>
      <c r="K5244" s="86"/>
      <c r="L5244" s="85"/>
      <c r="M5244" s="85"/>
      <c r="N5244" s="85"/>
      <c r="O5244" s="85"/>
      <c r="P5244" s="85"/>
      <c r="Q5244" s="1">
        <f t="shared" si="81"/>
        <v>545.21</v>
      </c>
    </row>
    <row r="5245" spans="1:17" x14ac:dyDescent="0.25">
      <c r="A5245" s="83" t="s">
        <v>12913</v>
      </c>
      <c r="B5245" s="84" t="s">
        <v>20614</v>
      </c>
      <c r="C5245" s="7">
        <v>201</v>
      </c>
      <c r="D5245" s="7">
        <v>3</v>
      </c>
      <c r="E5245" s="1">
        <v>834.8</v>
      </c>
      <c r="F5245" s="1">
        <v>235.17</v>
      </c>
      <c r="G5245" s="1">
        <v>264.94</v>
      </c>
      <c r="H5245" s="1">
        <v>88.95</v>
      </c>
      <c r="I5245" s="6">
        <v>589.05999999999995</v>
      </c>
      <c r="J5245" s="86"/>
      <c r="K5245" s="86"/>
      <c r="L5245" s="85"/>
      <c r="M5245" s="85"/>
      <c r="N5245" s="85"/>
      <c r="O5245" s="85"/>
      <c r="P5245" s="85"/>
      <c r="Q5245" s="1">
        <f t="shared" si="81"/>
        <v>589.05999999999995</v>
      </c>
    </row>
    <row r="5246" spans="1:17" x14ac:dyDescent="0.25">
      <c r="A5246" s="83" t="s">
        <v>12914</v>
      </c>
      <c r="B5246" s="84" t="s">
        <v>20615</v>
      </c>
      <c r="C5246" s="7">
        <v>86</v>
      </c>
      <c r="D5246" s="7">
        <v>0</v>
      </c>
      <c r="E5246" s="1">
        <v>0</v>
      </c>
      <c r="F5246" s="1">
        <v>100.62</v>
      </c>
      <c r="G5246" s="1">
        <v>0</v>
      </c>
      <c r="H5246" s="1">
        <v>0</v>
      </c>
      <c r="I5246" s="6">
        <v>100.62</v>
      </c>
      <c r="J5246" s="86"/>
      <c r="K5246" s="86"/>
      <c r="L5246" s="85"/>
      <c r="M5246" s="85"/>
      <c r="N5246" s="85"/>
      <c r="O5246" s="85"/>
      <c r="P5246" s="85"/>
      <c r="Q5246" s="1">
        <f t="shared" si="81"/>
        <v>100.62</v>
      </c>
    </row>
    <row r="5247" spans="1:17" x14ac:dyDescent="0.25">
      <c r="A5247" s="83" t="s">
        <v>12915</v>
      </c>
      <c r="B5247" s="84" t="s">
        <v>20616</v>
      </c>
      <c r="C5247" s="7">
        <v>89</v>
      </c>
      <c r="D5247" s="7">
        <v>1</v>
      </c>
      <c r="E5247" s="1">
        <v>154.82</v>
      </c>
      <c r="F5247" s="1">
        <v>104.13</v>
      </c>
      <c r="G5247" s="1">
        <v>88.31</v>
      </c>
      <c r="H5247" s="1">
        <v>16.5</v>
      </c>
      <c r="I5247" s="6">
        <v>208.94</v>
      </c>
      <c r="J5247" s="86"/>
      <c r="K5247" s="86"/>
      <c r="L5247" s="85"/>
      <c r="M5247" s="85"/>
      <c r="N5247" s="85"/>
      <c r="O5247" s="85"/>
      <c r="P5247" s="85"/>
      <c r="Q5247" s="1">
        <f t="shared" si="81"/>
        <v>208.94</v>
      </c>
    </row>
    <row r="5248" spans="1:17" x14ac:dyDescent="0.25">
      <c r="A5248" s="83" t="s">
        <v>12916</v>
      </c>
      <c r="B5248" s="84" t="s">
        <v>20617</v>
      </c>
      <c r="C5248" s="7">
        <v>137</v>
      </c>
      <c r="D5248" s="7">
        <v>0</v>
      </c>
      <c r="E5248" s="1">
        <v>0</v>
      </c>
      <c r="F5248" s="1">
        <v>160.29</v>
      </c>
      <c r="G5248" s="1">
        <v>0</v>
      </c>
      <c r="H5248" s="1">
        <v>0</v>
      </c>
      <c r="I5248" s="6">
        <v>160.29</v>
      </c>
      <c r="J5248" s="86"/>
      <c r="K5248" s="86"/>
      <c r="L5248" s="85"/>
      <c r="M5248" s="85"/>
      <c r="N5248" s="85"/>
      <c r="O5248" s="85"/>
      <c r="P5248" s="85"/>
      <c r="Q5248" s="1">
        <f t="shared" si="81"/>
        <v>160.29</v>
      </c>
    </row>
    <row r="5249" spans="1:17" x14ac:dyDescent="0.25">
      <c r="A5249" s="83" t="s">
        <v>12917</v>
      </c>
      <c r="B5249" s="84" t="s">
        <v>20618</v>
      </c>
      <c r="C5249" s="7">
        <v>3041</v>
      </c>
      <c r="D5249" s="7">
        <v>21</v>
      </c>
      <c r="E5249" s="1">
        <v>5846.15</v>
      </c>
      <c r="F5249" s="1">
        <v>3557.96</v>
      </c>
      <c r="G5249" s="1">
        <v>1854.56</v>
      </c>
      <c r="H5249" s="1">
        <v>622.95000000000005</v>
      </c>
      <c r="I5249" s="6">
        <v>6035.47</v>
      </c>
      <c r="J5249" s="86"/>
      <c r="K5249" s="86"/>
      <c r="L5249" s="85"/>
      <c r="M5249" s="85"/>
      <c r="N5249" s="85"/>
      <c r="O5249" s="85"/>
      <c r="P5249" s="85"/>
      <c r="Q5249" s="1">
        <f t="shared" si="81"/>
        <v>6035.47</v>
      </c>
    </row>
    <row r="5250" spans="1:17" x14ac:dyDescent="0.25">
      <c r="A5250" s="83" t="s">
        <v>12918</v>
      </c>
      <c r="B5250" s="84" t="s">
        <v>20619</v>
      </c>
      <c r="C5250" s="7">
        <v>521</v>
      </c>
      <c r="D5250" s="7">
        <v>8</v>
      </c>
      <c r="E5250" s="1">
        <v>1546.59</v>
      </c>
      <c r="F5250" s="1">
        <v>609.57000000000005</v>
      </c>
      <c r="G5250" s="1">
        <v>706.5</v>
      </c>
      <c r="H5250" s="1">
        <v>164.8</v>
      </c>
      <c r="I5250" s="6">
        <v>1480.87</v>
      </c>
      <c r="J5250" s="86"/>
      <c r="K5250" s="86"/>
      <c r="L5250" s="85"/>
      <c r="M5250" s="85"/>
      <c r="N5250" s="85"/>
      <c r="O5250" s="85"/>
      <c r="P5250" s="85"/>
      <c r="Q5250" s="1">
        <f t="shared" si="81"/>
        <v>1480.87</v>
      </c>
    </row>
    <row r="5251" spans="1:17" x14ac:dyDescent="0.25">
      <c r="A5251" s="83" t="s">
        <v>12919</v>
      </c>
      <c r="B5251" s="84" t="s">
        <v>20620</v>
      </c>
      <c r="C5251" s="7">
        <v>340</v>
      </c>
      <c r="D5251" s="7">
        <v>6</v>
      </c>
      <c r="E5251" s="1">
        <v>1540.24</v>
      </c>
      <c r="F5251" s="1">
        <v>397.8</v>
      </c>
      <c r="G5251" s="1">
        <v>529.87</v>
      </c>
      <c r="H5251" s="1">
        <v>164.13</v>
      </c>
      <c r="I5251" s="6">
        <v>1091.8</v>
      </c>
      <c r="J5251" s="86"/>
      <c r="K5251" s="86"/>
      <c r="L5251" s="85"/>
      <c r="M5251" s="85"/>
      <c r="N5251" s="85"/>
      <c r="O5251" s="85"/>
      <c r="P5251" s="85"/>
      <c r="Q5251" s="1">
        <f t="shared" si="81"/>
        <v>1091.8</v>
      </c>
    </row>
    <row r="5252" spans="1:17" x14ac:dyDescent="0.25">
      <c r="A5252" s="83" t="s">
        <v>12920</v>
      </c>
      <c r="B5252" s="84" t="s">
        <v>20621</v>
      </c>
      <c r="C5252" s="7">
        <v>94</v>
      </c>
      <c r="D5252" s="7">
        <v>0</v>
      </c>
      <c r="E5252" s="1">
        <v>0</v>
      </c>
      <c r="F5252" s="1">
        <v>109.98</v>
      </c>
      <c r="G5252" s="1">
        <v>0</v>
      </c>
      <c r="H5252" s="1">
        <v>0</v>
      </c>
      <c r="I5252" s="6">
        <v>109.98</v>
      </c>
      <c r="J5252" s="86"/>
      <c r="K5252" s="86"/>
      <c r="L5252" s="85"/>
      <c r="M5252" s="85"/>
      <c r="N5252" s="85"/>
      <c r="O5252" s="85"/>
      <c r="P5252" s="85"/>
      <c r="Q5252" s="1">
        <f t="shared" si="81"/>
        <v>109.98</v>
      </c>
    </row>
    <row r="5253" spans="1:17" x14ac:dyDescent="0.25">
      <c r="A5253" s="83" t="s">
        <v>12921</v>
      </c>
      <c r="B5253" s="84" t="s">
        <v>20622</v>
      </c>
      <c r="C5253" s="7">
        <v>187</v>
      </c>
      <c r="D5253" s="7">
        <v>5</v>
      </c>
      <c r="E5253" s="1">
        <v>1818.22</v>
      </c>
      <c r="F5253" s="1">
        <v>218.79</v>
      </c>
      <c r="G5253" s="1">
        <v>441.56</v>
      </c>
      <c r="H5253" s="1">
        <v>193.74</v>
      </c>
      <c r="I5253" s="6">
        <v>854.09</v>
      </c>
      <c r="J5253" s="86"/>
      <c r="K5253" s="86"/>
      <c r="L5253" s="85"/>
      <c r="M5253" s="85"/>
      <c r="N5253" s="85"/>
      <c r="O5253" s="85"/>
      <c r="P5253" s="85"/>
      <c r="Q5253" s="1">
        <f t="shared" si="81"/>
        <v>854.09</v>
      </c>
    </row>
    <row r="5254" spans="1:17" x14ac:dyDescent="0.25">
      <c r="A5254" s="83" t="s">
        <v>12922</v>
      </c>
      <c r="B5254" s="84" t="s">
        <v>20623</v>
      </c>
      <c r="C5254" s="7">
        <v>177</v>
      </c>
      <c r="D5254" s="7">
        <v>5</v>
      </c>
      <c r="E5254" s="1">
        <v>482.99</v>
      </c>
      <c r="F5254" s="1">
        <v>207.09</v>
      </c>
      <c r="G5254" s="1">
        <v>441.56</v>
      </c>
      <c r="H5254" s="1">
        <v>51.46</v>
      </c>
      <c r="I5254" s="6">
        <v>700.11</v>
      </c>
      <c r="J5254" s="86"/>
      <c r="K5254" s="86"/>
      <c r="L5254" s="85"/>
      <c r="M5254" s="85"/>
      <c r="N5254" s="85"/>
      <c r="O5254" s="85"/>
      <c r="P5254" s="85"/>
      <c r="Q5254" s="1">
        <f t="shared" si="81"/>
        <v>700.11</v>
      </c>
    </row>
    <row r="5255" spans="1:17" x14ac:dyDescent="0.25">
      <c r="A5255" s="83" t="s">
        <v>12923</v>
      </c>
      <c r="B5255" s="84" t="s">
        <v>20624</v>
      </c>
      <c r="C5255" s="7">
        <v>41</v>
      </c>
      <c r="D5255" s="7">
        <v>0</v>
      </c>
      <c r="E5255" s="1">
        <v>0</v>
      </c>
      <c r="F5255" s="1">
        <v>47.97</v>
      </c>
      <c r="G5255" s="1">
        <v>0</v>
      </c>
      <c r="H5255" s="1">
        <v>0</v>
      </c>
      <c r="I5255" s="6">
        <v>47.97</v>
      </c>
      <c r="J5255" s="86"/>
      <c r="K5255" s="86"/>
      <c r="L5255" s="85"/>
      <c r="M5255" s="85"/>
      <c r="N5255" s="85"/>
      <c r="O5255" s="85"/>
      <c r="P5255" s="85"/>
      <c r="Q5255" s="1">
        <f t="shared" si="81"/>
        <v>47.97</v>
      </c>
    </row>
    <row r="5256" spans="1:17" x14ac:dyDescent="0.25">
      <c r="A5256" s="83" t="s">
        <v>12924</v>
      </c>
      <c r="B5256" s="84" t="s">
        <v>20625</v>
      </c>
      <c r="C5256" s="7">
        <v>337</v>
      </c>
      <c r="D5256" s="7">
        <v>12</v>
      </c>
      <c r="E5256" s="1">
        <v>7271.51</v>
      </c>
      <c r="F5256" s="1">
        <v>394.29</v>
      </c>
      <c r="G5256" s="1">
        <v>1059.74</v>
      </c>
      <c r="H5256" s="1">
        <v>774.84</v>
      </c>
      <c r="I5256" s="6">
        <v>2228.87</v>
      </c>
      <c r="J5256" s="86"/>
      <c r="K5256" s="86"/>
      <c r="L5256" s="85"/>
      <c r="M5256" s="85"/>
      <c r="N5256" s="85"/>
      <c r="O5256" s="85"/>
      <c r="P5256" s="85"/>
      <c r="Q5256" s="1">
        <f t="shared" si="81"/>
        <v>2228.87</v>
      </c>
    </row>
    <row r="5257" spans="1:17" x14ac:dyDescent="0.25">
      <c r="A5257" s="83" t="s">
        <v>12925</v>
      </c>
      <c r="B5257" s="84" t="s">
        <v>20626</v>
      </c>
      <c r="C5257" s="7">
        <v>189</v>
      </c>
      <c r="D5257" s="7">
        <v>0</v>
      </c>
      <c r="E5257" s="1">
        <v>0</v>
      </c>
      <c r="F5257" s="1">
        <v>221.13</v>
      </c>
      <c r="G5257" s="1">
        <v>0</v>
      </c>
      <c r="H5257" s="1">
        <v>0</v>
      </c>
      <c r="I5257" s="6">
        <v>221.13</v>
      </c>
      <c r="J5257" s="86"/>
      <c r="K5257" s="86"/>
      <c r="L5257" s="85"/>
      <c r="M5257" s="85"/>
      <c r="N5257" s="85"/>
      <c r="O5257" s="85"/>
      <c r="P5257" s="85"/>
      <c r="Q5257" s="1">
        <f t="shared" si="81"/>
        <v>221.13</v>
      </c>
    </row>
    <row r="5258" spans="1:17" x14ac:dyDescent="0.25">
      <c r="A5258" s="83" t="s">
        <v>12926</v>
      </c>
      <c r="B5258" s="84" t="s">
        <v>20627</v>
      </c>
      <c r="C5258" s="7">
        <v>73</v>
      </c>
      <c r="D5258" s="7">
        <v>0</v>
      </c>
      <c r="E5258" s="1">
        <v>0</v>
      </c>
      <c r="F5258" s="1">
        <v>85.41</v>
      </c>
      <c r="G5258" s="1">
        <v>0</v>
      </c>
      <c r="H5258" s="1">
        <v>0</v>
      </c>
      <c r="I5258" s="6">
        <v>85.41</v>
      </c>
      <c r="J5258" s="86"/>
      <c r="K5258" s="86"/>
      <c r="L5258" s="85"/>
      <c r="M5258" s="85"/>
      <c r="N5258" s="85"/>
      <c r="O5258" s="85"/>
      <c r="P5258" s="85"/>
      <c r="Q5258" s="1">
        <f t="shared" si="81"/>
        <v>85.41</v>
      </c>
    </row>
    <row r="5259" spans="1:17" x14ac:dyDescent="0.25">
      <c r="A5259" s="83" t="s">
        <v>12927</v>
      </c>
      <c r="B5259" s="84" t="s">
        <v>20628</v>
      </c>
      <c r="C5259" s="7">
        <v>216</v>
      </c>
      <c r="D5259" s="7">
        <v>0</v>
      </c>
      <c r="E5259" s="1">
        <v>0</v>
      </c>
      <c r="F5259" s="1">
        <v>252.72</v>
      </c>
      <c r="G5259" s="1">
        <v>0</v>
      </c>
      <c r="H5259" s="1">
        <v>0</v>
      </c>
      <c r="I5259" s="6">
        <v>252.72</v>
      </c>
      <c r="J5259" s="86"/>
      <c r="K5259" s="86"/>
      <c r="L5259" s="85"/>
      <c r="M5259" s="85"/>
      <c r="N5259" s="85"/>
      <c r="O5259" s="85"/>
      <c r="P5259" s="85"/>
      <c r="Q5259" s="1">
        <f t="shared" si="81"/>
        <v>252.72</v>
      </c>
    </row>
    <row r="5260" spans="1:17" x14ac:dyDescent="0.25">
      <c r="A5260" s="83" t="s">
        <v>12928</v>
      </c>
      <c r="B5260" s="84" t="s">
        <v>20629</v>
      </c>
      <c r="C5260" s="7">
        <v>67</v>
      </c>
      <c r="D5260" s="7">
        <v>0</v>
      </c>
      <c r="E5260" s="1">
        <v>0</v>
      </c>
      <c r="F5260" s="1">
        <v>78.39</v>
      </c>
      <c r="G5260" s="1">
        <v>0</v>
      </c>
      <c r="H5260" s="1">
        <v>0</v>
      </c>
      <c r="I5260" s="6">
        <v>78.39</v>
      </c>
      <c r="J5260" s="86"/>
      <c r="K5260" s="86"/>
      <c r="L5260" s="85"/>
      <c r="M5260" s="85"/>
      <c r="N5260" s="85"/>
      <c r="O5260" s="85"/>
      <c r="P5260" s="85"/>
      <c r="Q5260" s="1">
        <f t="shared" si="81"/>
        <v>78.39</v>
      </c>
    </row>
    <row r="5261" spans="1:17" x14ac:dyDescent="0.25">
      <c r="A5261" s="83" t="s">
        <v>12929</v>
      </c>
      <c r="B5261" s="84" t="s">
        <v>20630</v>
      </c>
      <c r="C5261" s="7">
        <v>406</v>
      </c>
      <c r="D5261" s="7">
        <v>4</v>
      </c>
      <c r="E5261" s="1">
        <v>944.41</v>
      </c>
      <c r="F5261" s="1">
        <v>475.02</v>
      </c>
      <c r="G5261" s="1">
        <v>353.25</v>
      </c>
      <c r="H5261" s="1">
        <v>100.63</v>
      </c>
      <c r="I5261" s="6">
        <v>928.9</v>
      </c>
      <c r="J5261" s="86"/>
      <c r="K5261" s="86"/>
      <c r="L5261" s="85"/>
      <c r="M5261" s="85"/>
      <c r="N5261" s="85"/>
      <c r="O5261" s="85"/>
      <c r="P5261" s="85"/>
      <c r="Q5261" s="1">
        <f t="shared" si="81"/>
        <v>928.9</v>
      </c>
    </row>
    <row r="5262" spans="1:17" x14ac:dyDescent="0.25">
      <c r="A5262" s="83" t="s">
        <v>12930</v>
      </c>
      <c r="B5262" s="84" t="s">
        <v>20631</v>
      </c>
      <c r="C5262" s="7">
        <v>64</v>
      </c>
      <c r="D5262" s="7">
        <v>0</v>
      </c>
      <c r="E5262" s="1">
        <v>0</v>
      </c>
      <c r="F5262" s="1">
        <v>74.88</v>
      </c>
      <c r="G5262" s="1">
        <v>0</v>
      </c>
      <c r="H5262" s="1">
        <v>0</v>
      </c>
      <c r="I5262" s="6">
        <v>74.88</v>
      </c>
      <c r="J5262" s="86"/>
      <c r="K5262" s="86"/>
      <c r="L5262" s="85"/>
      <c r="M5262" s="85"/>
      <c r="N5262" s="85"/>
      <c r="O5262" s="85"/>
      <c r="P5262" s="85"/>
      <c r="Q5262" s="1">
        <f t="shared" ref="Q5262:Q5325" si="82">I5262+P5262</f>
        <v>74.88</v>
      </c>
    </row>
    <row r="5263" spans="1:17" x14ac:dyDescent="0.25">
      <c r="A5263" s="83" t="s">
        <v>12931</v>
      </c>
      <c r="B5263" s="84" t="s">
        <v>20632</v>
      </c>
      <c r="C5263" s="7">
        <v>144</v>
      </c>
      <c r="D5263" s="7">
        <v>2</v>
      </c>
      <c r="E5263" s="1">
        <v>109.44</v>
      </c>
      <c r="F5263" s="1">
        <v>168.48</v>
      </c>
      <c r="G5263" s="1">
        <v>176.62</v>
      </c>
      <c r="H5263" s="1">
        <v>11.66</v>
      </c>
      <c r="I5263" s="6">
        <v>356.76</v>
      </c>
      <c r="J5263" s="86"/>
      <c r="K5263" s="86"/>
      <c r="L5263" s="85"/>
      <c r="M5263" s="85"/>
      <c r="N5263" s="85"/>
      <c r="O5263" s="85"/>
      <c r="P5263" s="85"/>
      <c r="Q5263" s="1">
        <f t="shared" si="82"/>
        <v>356.76</v>
      </c>
    </row>
    <row r="5264" spans="1:17" x14ac:dyDescent="0.25">
      <c r="A5264" s="83" t="s">
        <v>12932</v>
      </c>
      <c r="B5264" s="84" t="s">
        <v>20633</v>
      </c>
      <c r="C5264" s="7">
        <v>95</v>
      </c>
      <c r="D5264" s="7">
        <v>4</v>
      </c>
      <c r="E5264" s="1">
        <v>19570.39</v>
      </c>
      <c r="F5264" s="1">
        <v>111.15</v>
      </c>
      <c r="G5264" s="1">
        <v>353.25</v>
      </c>
      <c r="H5264" s="1">
        <v>2085.38</v>
      </c>
      <c r="I5264" s="6">
        <v>2549.7800000000002</v>
      </c>
      <c r="J5264" s="86"/>
      <c r="K5264" s="86"/>
      <c r="L5264" s="85"/>
      <c r="M5264" s="85"/>
      <c r="N5264" s="85"/>
      <c r="O5264" s="85"/>
      <c r="P5264" s="85"/>
      <c r="Q5264" s="1">
        <f t="shared" si="82"/>
        <v>2549.7800000000002</v>
      </c>
    </row>
    <row r="5265" spans="1:17" x14ac:dyDescent="0.25">
      <c r="A5265" s="83" t="s">
        <v>12933</v>
      </c>
      <c r="B5265" s="84" t="s">
        <v>20634</v>
      </c>
      <c r="C5265" s="7">
        <v>302</v>
      </c>
      <c r="D5265" s="7">
        <v>0</v>
      </c>
      <c r="E5265" s="1">
        <v>0</v>
      </c>
      <c r="F5265" s="1">
        <v>353.34</v>
      </c>
      <c r="G5265" s="1">
        <v>0</v>
      </c>
      <c r="H5265" s="1">
        <v>0</v>
      </c>
      <c r="I5265" s="6">
        <v>353.34</v>
      </c>
      <c r="J5265" s="86"/>
      <c r="K5265" s="86"/>
      <c r="L5265" s="85"/>
      <c r="M5265" s="85"/>
      <c r="N5265" s="85"/>
      <c r="O5265" s="85"/>
      <c r="P5265" s="85"/>
      <c r="Q5265" s="1">
        <f t="shared" si="82"/>
        <v>353.34</v>
      </c>
    </row>
    <row r="5266" spans="1:17" x14ac:dyDescent="0.25">
      <c r="A5266" s="83" t="s">
        <v>12934</v>
      </c>
      <c r="B5266" s="84" t="s">
        <v>20635</v>
      </c>
      <c r="C5266" s="7">
        <v>141</v>
      </c>
      <c r="D5266" s="7">
        <v>1</v>
      </c>
      <c r="E5266" s="1">
        <v>311.02</v>
      </c>
      <c r="F5266" s="1">
        <v>164.97</v>
      </c>
      <c r="G5266" s="1">
        <v>88.31</v>
      </c>
      <c r="H5266" s="1">
        <v>33.14</v>
      </c>
      <c r="I5266" s="6">
        <v>286.42</v>
      </c>
      <c r="J5266" s="86"/>
      <c r="K5266" s="86"/>
      <c r="L5266" s="85"/>
      <c r="M5266" s="85"/>
      <c r="N5266" s="85"/>
      <c r="O5266" s="85"/>
      <c r="P5266" s="85"/>
      <c r="Q5266" s="1">
        <f t="shared" si="82"/>
        <v>286.42</v>
      </c>
    </row>
    <row r="5267" spans="1:17" x14ac:dyDescent="0.25">
      <c r="A5267" s="83" t="s">
        <v>12935</v>
      </c>
      <c r="B5267" s="84" t="s">
        <v>20636</v>
      </c>
      <c r="C5267" s="7">
        <v>65</v>
      </c>
      <c r="D5267" s="7">
        <v>0</v>
      </c>
      <c r="E5267" s="1">
        <v>0</v>
      </c>
      <c r="F5267" s="1">
        <v>76.05</v>
      </c>
      <c r="G5267" s="1">
        <v>0</v>
      </c>
      <c r="H5267" s="1">
        <v>0</v>
      </c>
      <c r="I5267" s="6">
        <v>76.05</v>
      </c>
      <c r="J5267" s="86"/>
      <c r="K5267" s="86"/>
      <c r="L5267" s="85"/>
      <c r="M5267" s="85"/>
      <c r="N5267" s="85"/>
      <c r="O5267" s="85"/>
      <c r="P5267" s="85"/>
      <c r="Q5267" s="1">
        <f t="shared" si="82"/>
        <v>76.05</v>
      </c>
    </row>
    <row r="5268" spans="1:17" x14ac:dyDescent="0.25">
      <c r="A5268" s="83" t="s">
        <v>12936</v>
      </c>
      <c r="B5268" s="84" t="s">
        <v>20637</v>
      </c>
      <c r="C5268" s="7">
        <v>280</v>
      </c>
      <c r="D5268" s="7">
        <v>6</v>
      </c>
      <c r="E5268" s="1">
        <v>5039.75</v>
      </c>
      <c r="F5268" s="1">
        <v>327.60000000000002</v>
      </c>
      <c r="G5268" s="1">
        <v>529.87</v>
      </c>
      <c r="H5268" s="1">
        <v>537.02</v>
      </c>
      <c r="I5268" s="6">
        <v>1394.49</v>
      </c>
      <c r="J5268" s="86"/>
      <c r="K5268" s="86"/>
      <c r="L5268" s="85"/>
      <c r="M5268" s="85"/>
      <c r="N5268" s="85"/>
      <c r="O5268" s="85"/>
      <c r="P5268" s="85"/>
      <c r="Q5268" s="1">
        <f t="shared" si="82"/>
        <v>1394.49</v>
      </c>
    </row>
    <row r="5269" spans="1:17" x14ac:dyDescent="0.25">
      <c r="A5269" s="83" t="s">
        <v>12937</v>
      </c>
      <c r="B5269" s="84" t="s">
        <v>20638</v>
      </c>
      <c r="C5269" s="7">
        <v>72</v>
      </c>
      <c r="D5269" s="7">
        <v>1</v>
      </c>
      <c r="E5269" s="1">
        <v>186.61</v>
      </c>
      <c r="F5269" s="1">
        <v>84.24</v>
      </c>
      <c r="G5269" s="1">
        <v>88.31</v>
      </c>
      <c r="H5269" s="1">
        <v>19.89</v>
      </c>
      <c r="I5269" s="6">
        <v>192.44</v>
      </c>
      <c r="J5269" s="86"/>
      <c r="K5269" s="86"/>
      <c r="L5269" s="85"/>
      <c r="M5269" s="85"/>
      <c r="N5269" s="85"/>
      <c r="O5269" s="85"/>
      <c r="P5269" s="85"/>
      <c r="Q5269" s="1">
        <f t="shared" si="82"/>
        <v>192.44</v>
      </c>
    </row>
    <row r="5270" spans="1:17" x14ac:dyDescent="0.25">
      <c r="A5270" s="83" t="s">
        <v>12938</v>
      </c>
      <c r="B5270" s="84" t="s">
        <v>20639</v>
      </c>
      <c r="C5270" s="7">
        <v>242</v>
      </c>
      <c r="D5270" s="7">
        <v>0</v>
      </c>
      <c r="E5270" s="1">
        <v>0</v>
      </c>
      <c r="F5270" s="1">
        <v>283.14</v>
      </c>
      <c r="G5270" s="1">
        <v>0</v>
      </c>
      <c r="H5270" s="1">
        <v>0</v>
      </c>
      <c r="I5270" s="6">
        <v>283.14</v>
      </c>
      <c r="J5270" s="86"/>
      <c r="K5270" s="86"/>
      <c r="L5270" s="85"/>
      <c r="M5270" s="85"/>
      <c r="N5270" s="85"/>
      <c r="O5270" s="85"/>
      <c r="P5270" s="85"/>
      <c r="Q5270" s="1">
        <f t="shared" si="82"/>
        <v>283.14</v>
      </c>
    </row>
    <row r="5271" spans="1:17" x14ac:dyDescent="0.25">
      <c r="A5271" s="83" t="s">
        <v>12939</v>
      </c>
      <c r="B5271" s="84" t="s">
        <v>20640</v>
      </c>
      <c r="C5271" s="7">
        <v>170</v>
      </c>
      <c r="D5271" s="7">
        <v>7</v>
      </c>
      <c r="E5271" s="1">
        <v>2837.04</v>
      </c>
      <c r="F5271" s="1">
        <v>198.9</v>
      </c>
      <c r="G5271" s="1">
        <v>618.17999999999995</v>
      </c>
      <c r="H5271" s="1">
        <v>302.31</v>
      </c>
      <c r="I5271" s="6">
        <v>1119.3900000000001</v>
      </c>
      <c r="J5271" s="86"/>
      <c r="K5271" s="86"/>
      <c r="L5271" s="85"/>
      <c r="M5271" s="85"/>
      <c r="N5271" s="85"/>
      <c r="O5271" s="85"/>
      <c r="P5271" s="85"/>
      <c r="Q5271" s="1">
        <f t="shared" si="82"/>
        <v>1119.3900000000001</v>
      </c>
    </row>
    <row r="5272" spans="1:17" x14ac:dyDescent="0.25">
      <c r="A5272" s="83" t="s">
        <v>12940</v>
      </c>
      <c r="B5272" s="84" t="s">
        <v>20641</v>
      </c>
      <c r="C5272" s="7">
        <v>283</v>
      </c>
      <c r="D5272" s="7">
        <v>6</v>
      </c>
      <c r="E5272" s="1">
        <v>7480.62</v>
      </c>
      <c r="F5272" s="1">
        <v>331.11</v>
      </c>
      <c r="G5272" s="1">
        <v>529.87</v>
      </c>
      <c r="H5272" s="1">
        <v>797.12</v>
      </c>
      <c r="I5272" s="6">
        <v>1658.1</v>
      </c>
      <c r="J5272" s="86"/>
      <c r="K5272" s="86"/>
      <c r="L5272" s="85"/>
      <c r="M5272" s="85"/>
      <c r="N5272" s="85"/>
      <c r="O5272" s="85"/>
      <c r="P5272" s="85"/>
      <c r="Q5272" s="1">
        <f t="shared" si="82"/>
        <v>1658.1</v>
      </c>
    </row>
    <row r="5273" spans="1:17" x14ac:dyDescent="0.25">
      <c r="A5273" s="83" t="s">
        <v>12941</v>
      </c>
      <c r="B5273" s="84" t="s">
        <v>20642</v>
      </c>
      <c r="C5273" s="7">
        <v>522</v>
      </c>
      <c r="D5273" s="7">
        <v>9</v>
      </c>
      <c r="E5273" s="1">
        <v>3444.45</v>
      </c>
      <c r="F5273" s="1">
        <v>610.74</v>
      </c>
      <c r="G5273" s="1">
        <v>794.81</v>
      </c>
      <c r="H5273" s="1">
        <v>367.03</v>
      </c>
      <c r="I5273" s="6">
        <v>1772.58</v>
      </c>
      <c r="J5273" s="86"/>
      <c r="K5273" s="86"/>
      <c r="L5273" s="85"/>
      <c r="M5273" s="85"/>
      <c r="N5273" s="85"/>
      <c r="O5273" s="85"/>
      <c r="P5273" s="85"/>
      <c r="Q5273" s="1">
        <f t="shared" si="82"/>
        <v>1772.58</v>
      </c>
    </row>
    <row r="5274" spans="1:17" x14ac:dyDescent="0.25">
      <c r="A5274" s="83" t="s">
        <v>12942</v>
      </c>
      <c r="B5274" s="84" t="s">
        <v>20643</v>
      </c>
      <c r="C5274" s="7">
        <v>105</v>
      </c>
      <c r="D5274" s="7">
        <v>2</v>
      </c>
      <c r="E5274" s="1">
        <v>1026.53</v>
      </c>
      <c r="F5274" s="1">
        <v>122.85</v>
      </c>
      <c r="G5274" s="1">
        <v>176.62</v>
      </c>
      <c r="H5274" s="1">
        <v>109.38</v>
      </c>
      <c r="I5274" s="6">
        <v>408.85</v>
      </c>
      <c r="J5274" s="86"/>
      <c r="K5274" s="86"/>
      <c r="L5274" s="85"/>
      <c r="M5274" s="85"/>
      <c r="N5274" s="85"/>
      <c r="O5274" s="85"/>
      <c r="P5274" s="85"/>
      <c r="Q5274" s="1">
        <f t="shared" si="82"/>
        <v>408.85</v>
      </c>
    </row>
    <row r="5275" spans="1:17" x14ac:dyDescent="0.25">
      <c r="A5275" s="83" t="s">
        <v>12943</v>
      </c>
      <c r="B5275" s="84" t="s">
        <v>20644</v>
      </c>
      <c r="C5275" s="7">
        <v>104</v>
      </c>
      <c r="D5275" s="7">
        <v>0</v>
      </c>
      <c r="E5275" s="1">
        <v>0</v>
      </c>
      <c r="F5275" s="1">
        <v>121.68</v>
      </c>
      <c r="G5275" s="1">
        <v>0</v>
      </c>
      <c r="H5275" s="1">
        <v>0</v>
      </c>
      <c r="I5275" s="6">
        <v>121.68</v>
      </c>
      <c r="J5275" s="86"/>
      <c r="K5275" s="86"/>
      <c r="L5275" s="85"/>
      <c r="M5275" s="85"/>
      <c r="N5275" s="85"/>
      <c r="O5275" s="85"/>
      <c r="P5275" s="85"/>
      <c r="Q5275" s="1">
        <f t="shared" si="82"/>
        <v>121.68</v>
      </c>
    </row>
    <row r="5276" spans="1:17" x14ac:dyDescent="0.25">
      <c r="A5276" s="83" t="s">
        <v>12944</v>
      </c>
      <c r="B5276" s="84" t="s">
        <v>20645</v>
      </c>
      <c r="C5276" s="7">
        <v>428</v>
      </c>
      <c r="D5276" s="7">
        <v>0</v>
      </c>
      <c r="E5276" s="1">
        <v>0</v>
      </c>
      <c r="F5276" s="1">
        <v>500.76</v>
      </c>
      <c r="G5276" s="1">
        <v>0</v>
      </c>
      <c r="H5276" s="1">
        <v>0</v>
      </c>
      <c r="I5276" s="6">
        <v>500.76</v>
      </c>
      <c r="J5276" s="86"/>
      <c r="K5276" s="86"/>
      <c r="L5276" s="85"/>
      <c r="M5276" s="85"/>
      <c r="N5276" s="85"/>
      <c r="O5276" s="85"/>
      <c r="P5276" s="85"/>
      <c r="Q5276" s="1">
        <f t="shared" si="82"/>
        <v>500.76</v>
      </c>
    </row>
    <row r="5277" spans="1:17" x14ac:dyDescent="0.25">
      <c r="A5277" s="83" t="s">
        <v>12945</v>
      </c>
      <c r="B5277" s="84" t="s">
        <v>20646</v>
      </c>
      <c r="C5277" s="7">
        <v>271</v>
      </c>
      <c r="D5277" s="7">
        <v>3</v>
      </c>
      <c r="E5277" s="1">
        <v>2005.57</v>
      </c>
      <c r="F5277" s="1">
        <v>317.07</v>
      </c>
      <c r="G5277" s="1">
        <v>264.94</v>
      </c>
      <c r="H5277" s="1">
        <v>213.71</v>
      </c>
      <c r="I5277" s="6">
        <v>795.72</v>
      </c>
      <c r="J5277" s="86"/>
      <c r="K5277" s="86"/>
      <c r="L5277" s="85"/>
      <c r="M5277" s="85"/>
      <c r="N5277" s="85"/>
      <c r="O5277" s="85"/>
      <c r="P5277" s="85"/>
      <c r="Q5277" s="1">
        <f t="shared" si="82"/>
        <v>795.72</v>
      </c>
    </row>
    <row r="5278" spans="1:17" x14ac:dyDescent="0.25">
      <c r="A5278" s="83" t="s">
        <v>12946</v>
      </c>
      <c r="B5278" s="84" t="s">
        <v>20647</v>
      </c>
      <c r="C5278" s="7">
        <v>227</v>
      </c>
      <c r="D5278" s="7">
        <v>9</v>
      </c>
      <c r="E5278" s="1">
        <v>2354.04</v>
      </c>
      <c r="F5278" s="1">
        <v>265.58999999999997</v>
      </c>
      <c r="G5278" s="1">
        <v>794.81</v>
      </c>
      <c r="H5278" s="1">
        <v>250.84</v>
      </c>
      <c r="I5278" s="6">
        <v>1311.24</v>
      </c>
      <c r="J5278" s="86"/>
      <c r="K5278" s="86"/>
      <c r="L5278" s="85"/>
      <c r="M5278" s="85"/>
      <c r="N5278" s="85"/>
      <c r="O5278" s="85"/>
      <c r="P5278" s="85"/>
      <c r="Q5278" s="1">
        <f t="shared" si="82"/>
        <v>1311.24</v>
      </c>
    </row>
    <row r="5279" spans="1:17" x14ac:dyDescent="0.25">
      <c r="A5279" s="83" t="s">
        <v>12947</v>
      </c>
      <c r="B5279" s="84" t="s">
        <v>20648</v>
      </c>
      <c r="C5279" s="7">
        <v>129</v>
      </c>
      <c r="D5279" s="7">
        <v>0</v>
      </c>
      <c r="E5279" s="1">
        <v>0</v>
      </c>
      <c r="F5279" s="1">
        <v>150.93</v>
      </c>
      <c r="G5279" s="1">
        <v>0</v>
      </c>
      <c r="H5279" s="1">
        <v>0</v>
      </c>
      <c r="I5279" s="6">
        <v>150.93</v>
      </c>
      <c r="J5279" s="86"/>
      <c r="K5279" s="86"/>
      <c r="L5279" s="85"/>
      <c r="M5279" s="85"/>
      <c r="N5279" s="85"/>
      <c r="O5279" s="85"/>
      <c r="P5279" s="85"/>
      <c r="Q5279" s="1">
        <f t="shared" si="82"/>
        <v>150.93</v>
      </c>
    </row>
    <row r="5280" spans="1:17" x14ac:dyDescent="0.25">
      <c r="A5280" s="83" t="s">
        <v>12948</v>
      </c>
      <c r="B5280" s="84" t="s">
        <v>20649</v>
      </c>
      <c r="C5280" s="7">
        <v>7212</v>
      </c>
      <c r="D5280" s="7">
        <v>57</v>
      </c>
      <c r="E5280" s="1">
        <v>17348.310000000001</v>
      </c>
      <c r="F5280" s="1">
        <v>8438.02</v>
      </c>
      <c r="G5280" s="1">
        <v>5033.8</v>
      </c>
      <c r="H5280" s="1">
        <v>1848.6</v>
      </c>
      <c r="I5280" s="6">
        <v>15320.42</v>
      </c>
      <c r="J5280" s="86"/>
      <c r="K5280" s="86"/>
      <c r="L5280" s="85"/>
      <c r="M5280" s="85"/>
      <c r="N5280" s="85"/>
      <c r="O5280" s="85"/>
      <c r="P5280" s="85"/>
      <c r="Q5280" s="1">
        <f t="shared" si="82"/>
        <v>15320.42</v>
      </c>
    </row>
    <row r="5281" spans="1:17" x14ac:dyDescent="0.25">
      <c r="A5281" s="83" t="s">
        <v>12949</v>
      </c>
      <c r="B5281" s="84" t="s">
        <v>20650</v>
      </c>
      <c r="C5281" s="7">
        <v>163</v>
      </c>
      <c r="D5281" s="7">
        <v>0</v>
      </c>
      <c r="E5281" s="1">
        <v>0</v>
      </c>
      <c r="F5281" s="1">
        <v>190.71</v>
      </c>
      <c r="G5281" s="1">
        <v>0</v>
      </c>
      <c r="H5281" s="1">
        <v>0</v>
      </c>
      <c r="I5281" s="6">
        <v>190.71</v>
      </c>
      <c r="J5281" s="86"/>
      <c r="K5281" s="86"/>
      <c r="L5281" s="85"/>
      <c r="M5281" s="85"/>
      <c r="N5281" s="85"/>
      <c r="O5281" s="85"/>
      <c r="P5281" s="85"/>
      <c r="Q5281" s="1">
        <f t="shared" si="82"/>
        <v>190.71</v>
      </c>
    </row>
    <row r="5282" spans="1:17" x14ac:dyDescent="0.25">
      <c r="A5282" s="83" t="s">
        <v>12950</v>
      </c>
      <c r="B5282" s="84" t="s">
        <v>20651</v>
      </c>
      <c r="C5282" s="7">
        <v>91</v>
      </c>
      <c r="D5282" s="7">
        <v>0</v>
      </c>
      <c r="E5282" s="1">
        <v>0</v>
      </c>
      <c r="F5282" s="1">
        <v>106.47</v>
      </c>
      <c r="G5282" s="1">
        <v>0</v>
      </c>
      <c r="H5282" s="1">
        <v>0</v>
      </c>
      <c r="I5282" s="6">
        <v>106.47</v>
      </c>
      <c r="J5282" s="86"/>
      <c r="K5282" s="86"/>
      <c r="L5282" s="85"/>
      <c r="M5282" s="85"/>
      <c r="N5282" s="85"/>
      <c r="O5282" s="85"/>
      <c r="P5282" s="85"/>
      <c r="Q5282" s="1">
        <f t="shared" si="82"/>
        <v>106.47</v>
      </c>
    </row>
    <row r="5283" spans="1:17" x14ac:dyDescent="0.25">
      <c r="A5283" s="83" t="s">
        <v>12951</v>
      </c>
      <c r="B5283" s="84" t="s">
        <v>20652</v>
      </c>
      <c r="C5283" s="7">
        <v>264</v>
      </c>
      <c r="D5283" s="7">
        <v>1</v>
      </c>
      <c r="E5283" s="1">
        <v>248.82</v>
      </c>
      <c r="F5283" s="1">
        <v>308.88</v>
      </c>
      <c r="G5283" s="1">
        <v>88.31</v>
      </c>
      <c r="H5283" s="1">
        <v>26.51</v>
      </c>
      <c r="I5283" s="6">
        <v>423.7</v>
      </c>
      <c r="J5283" s="86"/>
      <c r="K5283" s="86"/>
      <c r="L5283" s="85"/>
      <c r="M5283" s="85"/>
      <c r="N5283" s="85"/>
      <c r="O5283" s="85"/>
      <c r="P5283" s="85"/>
      <c r="Q5283" s="1">
        <f t="shared" si="82"/>
        <v>423.7</v>
      </c>
    </row>
    <row r="5284" spans="1:17" x14ac:dyDescent="0.25">
      <c r="A5284" s="83" t="s">
        <v>12952</v>
      </c>
      <c r="B5284" s="84" t="s">
        <v>20653</v>
      </c>
      <c r="C5284" s="7">
        <v>202</v>
      </c>
      <c r="D5284" s="7">
        <v>5</v>
      </c>
      <c r="E5284" s="1">
        <v>9693.58</v>
      </c>
      <c r="F5284" s="1">
        <v>236.34</v>
      </c>
      <c r="G5284" s="1">
        <v>441.56</v>
      </c>
      <c r="H5284" s="1">
        <v>1032.93</v>
      </c>
      <c r="I5284" s="6">
        <v>1710.83</v>
      </c>
      <c r="J5284" s="86"/>
      <c r="K5284" s="86"/>
      <c r="L5284" s="85"/>
      <c r="M5284" s="85"/>
      <c r="N5284" s="85"/>
      <c r="O5284" s="85"/>
      <c r="P5284" s="85"/>
      <c r="Q5284" s="1">
        <f t="shared" si="82"/>
        <v>1710.83</v>
      </c>
    </row>
    <row r="5285" spans="1:17" x14ac:dyDescent="0.25">
      <c r="A5285" s="83" t="s">
        <v>12953</v>
      </c>
      <c r="B5285" s="84" t="s">
        <v>20654</v>
      </c>
      <c r="C5285" s="7">
        <v>174</v>
      </c>
      <c r="D5285" s="7">
        <v>1</v>
      </c>
      <c r="E5285" s="1">
        <v>248.82</v>
      </c>
      <c r="F5285" s="1">
        <v>203.58</v>
      </c>
      <c r="G5285" s="1">
        <v>88.31</v>
      </c>
      <c r="H5285" s="1">
        <v>26.51</v>
      </c>
      <c r="I5285" s="6">
        <v>318.39999999999998</v>
      </c>
      <c r="J5285" s="86"/>
      <c r="K5285" s="86"/>
      <c r="L5285" s="85"/>
      <c r="M5285" s="85"/>
      <c r="N5285" s="85"/>
      <c r="O5285" s="85"/>
      <c r="P5285" s="85"/>
      <c r="Q5285" s="1">
        <f t="shared" si="82"/>
        <v>318.39999999999998</v>
      </c>
    </row>
    <row r="5286" spans="1:17" x14ac:dyDescent="0.25">
      <c r="A5286" s="83" t="s">
        <v>12954</v>
      </c>
      <c r="B5286" s="84" t="s">
        <v>20655</v>
      </c>
      <c r="C5286" s="7">
        <v>217</v>
      </c>
      <c r="D5286" s="7">
        <v>6</v>
      </c>
      <c r="E5286" s="1">
        <v>1059.29</v>
      </c>
      <c r="F5286" s="1">
        <v>253.89</v>
      </c>
      <c r="G5286" s="1">
        <v>529.87</v>
      </c>
      <c r="H5286" s="1">
        <v>112.87</v>
      </c>
      <c r="I5286" s="6">
        <v>896.63</v>
      </c>
      <c r="J5286" s="86"/>
      <c r="K5286" s="86"/>
      <c r="L5286" s="85"/>
      <c r="M5286" s="85"/>
      <c r="N5286" s="85"/>
      <c r="O5286" s="85"/>
      <c r="P5286" s="85"/>
      <c r="Q5286" s="1">
        <f t="shared" si="82"/>
        <v>896.63</v>
      </c>
    </row>
    <row r="5287" spans="1:17" x14ac:dyDescent="0.25">
      <c r="A5287" s="83" t="s">
        <v>12955</v>
      </c>
      <c r="B5287" s="84" t="s">
        <v>20656</v>
      </c>
      <c r="C5287" s="7">
        <v>88</v>
      </c>
      <c r="D5287" s="7">
        <v>0</v>
      </c>
      <c r="E5287" s="1">
        <v>0</v>
      </c>
      <c r="F5287" s="1">
        <v>102.96</v>
      </c>
      <c r="G5287" s="1">
        <v>0</v>
      </c>
      <c r="H5287" s="1">
        <v>0</v>
      </c>
      <c r="I5287" s="6">
        <v>102.96</v>
      </c>
      <c r="J5287" s="86"/>
      <c r="K5287" s="86"/>
      <c r="L5287" s="85"/>
      <c r="M5287" s="85"/>
      <c r="N5287" s="85"/>
      <c r="O5287" s="85"/>
      <c r="P5287" s="85"/>
      <c r="Q5287" s="1">
        <f t="shared" si="82"/>
        <v>102.96</v>
      </c>
    </row>
    <row r="5288" spans="1:17" x14ac:dyDescent="0.25">
      <c r="A5288" s="83" t="s">
        <v>12956</v>
      </c>
      <c r="B5288" s="84" t="s">
        <v>20657</v>
      </c>
      <c r="C5288" s="7">
        <v>6369</v>
      </c>
      <c r="D5288" s="7">
        <v>356</v>
      </c>
      <c r="E5288" s="1">
        <v>118846.52</v>
      </c>
      <c r="F5288" s="1">
        <v>7451.7</v>
      </c>
      <c r="G5288" s="1">
        <v>31439.18</v>
      </c>
      <c r="H5288" s="1">
        <v>12664.03</v>
      </c>
      <c r="I5288" s="6">
        <v>51554.91</v>
      </c>
      <c r="J5288" s="86"/>
      <c r="K5288" s="86"/>
      <c r="L5288" s="85"/>
      <c r="M5288" s="85"/>
      <c r="N5288" s="85"/>
      <c r="O5288" s="85"/>
      <c r="P5288" s="85"/>
      <c r="Q5288" s="1">
        <f t="shared" si="82"/>
        <v>51554.91</v>
      </c>
    </row>
    <row r="5289" spans="1:17" x14ac:dyDescent="0.25">
      <c r="A5289" s="83" t="s">
        <v>12957</v>
      </c>
      <c r="B5289" s="84" t="s">
        <v>20658</v>
      </c>
      <c r="C5289" s="7">
        <v>109</v>
      </c>
      <c r="D5289" s="7">
        <v>0</v>
      </c>
      <c r="E5289" s="1">
        <v>0</v>
      </c>
      <c r="F5289" s="1">
        <v>127.53</v>
      </c>
      <c r="G5289" s="1">
        <v>0</v>
      </c>
      <c r="H5289" s="1">
        <v>0</v>
      </c>
      <c r="I5289" s="6">
        <v>127.53</v>
      </c>
      <c r="J5289" s="86"/>
      <c r="K5289" s="86"/>
      <c r="L5289" s="85"/>
      <c r="M5289" s="85"/>
      <c r="N5289" s="85"/>
      <c r="O5289" s="85"/>
      <c r="P5289" s="85"/>
      <c r="Q5289" s="1">
        <f t="shared" si="82"/>
        <v>127.53</v>
      </c>
    </row>
    <row r="5290" spans="1:17" x14ac:dyDescent="0.25">
      <c r="A5290" s="83" t="s">
        <v>12958</v>
      </c>
      <c r="B5290" s="84" t="s">
        <v>20659</v>
      </c>
      <c r="C5290" s="7">
        <v>792</v>
      </c>
      <c r="D5290" s="7">
        <v>8</v>
      </c>
      <c r="E5290" s="1">
        <v>575816.28</v>
      </c>
      <c r="F5290" s="1">
        <v>926.64</v>
      </c>
      <c r="G5290" s="1">
        <v>706.5</v>
      </c>
      <c r="H5290" s="1">
        <v>61357.75</v>
      </c>
      <c r="I5290" s="6">
        <v>62990.89</v>
      </c>
      <c r="J5290" s="86"/>
      <c r="K5290" s="86"/>
      <c r="L5290" s="85"/>
      <c r="M5290" s="85"/>
      <c r="N5290" s="85"/>
      <c r="O5290" s="85"/>
      <c r="P5290" s="85"/>
      <c r="Q5290" s="1">
        <f t="shared" si="82"/>
        <v>62990.89</v>
      </c>
    </row>
    <row r="5291" spans="1:17" x14ac:dyDescent="0.25">
      <c r="A5291" s="83" t="s">
        <v>12959</v>
      </c>
      <c r="B5291" s="84" t="s">
        <v>20660</v>
      </c>
      <c r="C5291" s="7">
        <v>178</v>
      </c>
      <c r="D5291" s="7">
        <v>7</v>
      </c>
      <c r="E5291" s="1">
        <v>1239.4000000000001</v>
      </c>
      <c r="F5291" s="1">
        <v>208.26</v>
      </c>
      <c r="G5291" s="1">
        <v>618.17999999999995</v>
      </c>
      <c r="H5291" s="1">
        <v>132.06</v>
      </c>
      <c r="I5291" s="6">
        <v>958.5</v>
      </c>
      <c r="J5291" s="86"/>
      <c r="K5291" s="86"/>
      <c r="L5291" s="85"/>
      <c r="M5291" s="85"/>
      <c r="N5291" s="85"/>
      <c r="O5291" s="85"/>
      <c r="P5291" s="85"/>
      <c r="Q5291" s="1">
        <f t="shared" si="82"/>
        <v>958.5</v>
      </c>
    </row>
    <row r="5292" spans="1:17" x14ac:dyDescent="0.25">
      <c r="A5292" s="83" t="s">
        <v>12960</v>
      </c>
      <c r="B5292" s="84" t="s">
        <v>20661</v>
      </c>
      <c r="C5292" s="7">
        <v>39</v>
      </c>
      <c r="D5292" s="7">
        <v>0</v>
      </c>
      <c r="E5292" s="1">
        <v>0</v>
      </c>
      <c r="F5292" s="1">
        <v>45.63</v>
      </c>
      <c r="G5292" s="1">
        <v>0</v>
      </c>
      <c r="H5292" s="1">
        <v>0</v>
      </c>
      <c r="I5292" s="6">
        <v>45.63</v>
      </c>
      <c r="J5292" s="86"/>
      <c r="K5292" s="86"/>
      <c r="L5292" s="85"/>
      <c r="M5292" s="85"/>
      <c r="N5292" s="85"/>
      <c r="O5292" s="85"/>
      <c r="P5292" s="85"/>
      <c r="Q5292" s="1">
        <f t="shared" si="82"/>
        <v>45.63</v>
      </c>
    </row>
    <row r="5293" spans="1:17" x14ac:dyDescent="0.25">
      <c r="A5293" s="83" t="s">
        <v>12961</v>
      </c>
      <c r="B5293" s="84" t="s">
        <v>20662</v>
      </c>
      <c r="C5293" s="7">
        <v>183</v>
      </c>
      <c r="D5293" s="7">
        <v>0</v>
      </c>
      <c r="E5293" s="1">
        <v>0</v>
      </c>
      <c r="F5293" s="1">
        <v>214.11</v>
      </c>
      <c r="G5293" s="1">
        <v>0</v>
      </c>
      <c r="H5293" s="1">
        <v>0</v>
      </c>
      <c r="I5293" s="6">
        <v>214.11</v>
      </c>
      <c r="J5293" s="86"/>
      <c r="K5293" s="86"/>
      <c r="L5293" s="85"/>
      <c r="M5293" s="85"/>
      <c r="N5293" s="85"/>
      <c r="O5293" s="85"/>
      <c r="P5293" s="85"/>
      <c r="Q5293" s="1">
        <f t="shared" si="82"/>
        <v>214.11</v>
      </c>
    </row>
    <row r="5294" spans="1:17" x14ac:dyDescent="0.25">
      <c r="A5294" s="83" t="s">
        <v>12962</v>
      </c>
      <c r="B5294" s="84" t="s">
        <v>20663</v>
      </c>
      <c r="C5294" s="7">
        <v>22</v>
      </c>
      <c r="D5294" s="7">
        <v>0</v>
      </c>
      <c r="E5294" s="1">
        <v>0</v>
      </c>
      <c r="F5294" s="1">
        <v>25.74</v>
      </c>
      <c r="G5294" s="1">
        <v>0</v>
      </c>
      <c r="H5294" s="1">
        <v>0</v>
      </c>
      <c r="I5294" s="6">
        <v>25.74</v>
      </c>
      <c r="J5294" s="86"/>
      <c r="K5294" s="86"/>
      <c r="L5294" s="85"/>
      <c r="M5294" s="85"/>
      <c r="N5294" s="85"/>
      <c r="O5294" s="85"/>
      <c r="P5294" s="85"/>
      <c r="Q5294" s="1">
        <f t="shared" si="82"/>
        <v>25.74</v>
      </c>
    </row>
    <row r="5295" spans="1:17" x14ac:dyDescent="0.25">
      <c r="A5295" s="83" t="s">
        <v>12963</v>
      </c>
      <c r="B5295" s="84" t="s">
        <v>20664</v>
      </c>
      <c r="C5295" s="7">
        <v>136</v>
      </c>
      <c r="D5295" s="7">
        <v>6</v>
      </c>
      <c r="E5295" s="1">
        <v>4177.66</v>
      </c>
      <c r="F5295" s="1">
        <v>159.12</v>
      </c>
      <c r="G5295" s="1">
        <v>529.87</v>
      </c>
      <c r="H5295" s="1">
        <v>445.16</v>
      </c>
      <c r="I5295" s="6">
        <v>1134.1500000000001</v>
      </c>
      <c r="J5295" s="86"/>
      <c r="K5295" s="86"/>
      <c r="L5295" s="85"/>
      <c r="M5295" s="85"/>
      <c r="N5295" s="85"/>
      <c r="O5295" s="85"/>
      <c r="P5295" s="85"/>
      <c r="Q5295" s="1">
        <f t="shared" si="82"/>
        <v>1134.1500000000001</v>
      </c>
    </row>
    <row r="5296" spans="1:17" x14ac:dyDescent="0.25">
      <c r="A5296" s="83" t="s">
        <v>12964</v>
      </c>
      <c r="B5296" s="84" t="s">
        <v>20665</v>
      </c>
      <c r="C5296" s="7">
        <v>331</v>
      </c>
      <c r="D5296" s="7">
        <v>5</v>
      </c>
      <c r="E5296" s="1">
        <v>1459.92</v>
      </c>
      <c r="F5296" s="1">
        <v>387.27</v>
      </c>
      <c r="G5296" s="1">
        <v>441.56</v>
      </c>
      <c r="H5296" s="1">
        <v>155.57</v>
      </c>
      <c r="I5296" s="6">
        <v>984.4</v>
      </c>
      <c r="J5296" s="86"/>
      <c r="K5296" s="86"/>
      <c r="L5296" s="85"/>
      <c r="M5296" s="85"/>
      <c r="N5296" s="85"/>
      <c r="O5296" s="85"/>
      <c r="P5296" s="85"/>
      <c r="Q5296" s="1">
        <f t="shared" si="82"/>
        <v>984.4</v>
      </c>
    </row>
    <row r="5297" spans="1:17" x14ac:dyDescent="0.25">
      <c r="A5297" s="83" t="s">
        <v>12965</v>
      </c>
      <c r="B5297" s="84" t="s">
        <v>20666</v>
      </c>
      <c r="C5297" s="7">
        <v>256</v>
      </c>
      <c r="D5297" s="7">
        <v>1</v>
      </c>
      <c r="E5297" s="1">
        <v>305.62</v>
      </c>
      <c r="F5297" s="1">
        <v>299.52</v>
      </c>
      <c r="G5297" s="1">
        <v>88.31</v>
      </c>
      <c r="H5297" s="1">
        <v>32.57</v>
      </c>
      <c r="I5297" s="6">
        <v>420.4</v>
      </c>
      <c r="J5297" s="86"/>
      <c r="K5297" s="86"/>
      <c r="L5297" s="85"/>
      <c r="M5297" s="85"/>
      <c r="N5297" s="85"/>
      <c r="O5297" s="85"/>
      <c r="P5297" s="85"/>
      <c r="Q5297" s="1">
        <f t="shared" si="82"/>
        <v>420.4</v>
      </c>
    </row>
    <row r="5298" spans="1:17" x14ac:dyDescent="0.25">
      <c r="A5298" s="83" t="s">
        <v>12966</v>
      </c>
      <c r="B5298" s="84" t="s">
        <v>20667</v>
      </c>
      <c r="C5298" s="7">
        <v>144</v>
      </c>
      <c r="D5298" s="7">
        <v>1</v>
      </c>
      <c r="E5298" s="1">
        <v>118.43</v>
      </c>
      <c r="F5298" s="1">
        <v>168.48</v>
      </c>
      <c r="G5298" s="1">
        <v>88.31</v>
      </c>
      <c r="H5298" s="1">
        <v>12.62</v>
      </c>
      <c r="I5298" s="6">
        <v>269.41000000000003</v>
      </c>
      <c r="J5298" s="86"/>
      <c r="K5298" s="86"/>
      <c r="L5298" s="85"/>
      <c r="M5298" s="85"/>
      <c r="N5298" s="85"/>
      <c r="O5298" s="85"/>
      <c r="P5298" s="85"/>
      <c r="Q5298" s="1">
        <f t="shared" si="82"/>
        <v>269.41000000000003</v>
      </c>
    </row>
    <row r="5299" spans="1:17" x14ac:dyDescent="0.25">
      <c r="A5299" s="83" t="s">
        <v>12967</v>
      </c>
      <c r="B5299" s="84" t="s">
        <v>20668</v>
      </c>
      <c r="C5299" s="7">
        <v>748</v>
      </c>
      <c r="D5299" s="7">
        <v>2</v>
      </c>
      <c r="E5299" s="1">
        <v>631.66999999999996</v>
      </c>
      <c r="F5299" s="1">
        <v>875.16</v>
      </c>
      <c r="G5299" s="1">
        <v>176.62</v>
      </c>
      <c r="H5299" s="1">
        <v>67.31</v>
      </c>
      <c r="I5299" s="6">
        <v>1119.0899999999999</v>
      </c>
      <c r="J5299" s="86"/>
      <c r="K5299" s="86"/>
      <c r="L5299" s="85"/>
      <c r="M5299" s="85"/>
      <c r="N5299" s="85"/>
      <c r="O5299" s="85"/>
      <c r="P5299" s="85"/>
      <c r="Q5299" s="1">
        <f t="shared" si="82"/>
        <v>1119.0899999999999</v>
      </c>
    </row>
    <row r="5300" spans="1:17" x14ac:dyDescent="0.25">
      <c r="A5300" s="83" t="s">
        <v>12968</v>
      </c>
      <c r="B5300" s="84" t="s">
        <v>20669</v>
      </c>
      <c r="C5300" s="7">
        <v>1345</v>
      </c>
      <c r="D5300" s="7">
        <v>9</v>
      </c>
      <c r="E5300" s="1">
        <v>3083.39</v>
      </c>
      <c r="F5300" s="1">
        <v>1573.65</v>
      </c>
      <c r="G5300" s="1">
        <v>794.81</v>
      </c>
      <c r="H5300" s="1">
        <v>328.56</v>
      </c>
      <c r="I5300" s="6">
        <v>2697.02</v>
      </c>
      <c r="J5300" s="86"/>
      <c r="K5300" s="86"/>
      <c r="L5300" s="85"/>
      <c r="M5300" s="85"/>
      <c r="N5300" s="85"/>
      <c r="O5300" s="85"/>
      <c r="P5300" s="85"/>
      <c r="Q5300" s="1">
        <f t="shared" si="82"/>
        <v>2697.02</v>
      </c>
    </row>
    <row r="5301" spans="1:17" x14ac:dyDescent="0.25">
      <c r="A5301" s="83" t="s">
        <v>12969</v>
      </c>
      <c r="B5301" s="84" t="s">
        <v>20670</v>
      </c>
      <c r="C5301" s="7">
        <v>763</v>
      </c>
      <c r="D5301" s="7">
        <v>5</v>
      </c>
      <c r="E5301" s="1">
        <v>5262.27</v>
      </c>
      <c r="F5301" s="1">
        <v>892.7</v>
      </c>
      <c r="G5301" s="1">
        <v>441.56</v>
      </c>
      <c r="H5301" s="1">
        <v>560.74</v>
      </c>
      <c r="I5301" s="6">
        <v>1895</v>
      </c>
      <c r="J5301" s="86"/>
      <c r="K5301" s="86"/>
      <c r="L5301" s="85"/>
      <c r="M5301" s="85"/>
      <c r="N5301" s="85"/>
      <c r="O5301" s="85"/>
      <c r="P5301" s="85"/>
      <c r="Q5301" s="1">
        <f t="shared" si="82"/>
        <v>1895</v>
      </c>
    </row>
    <row r="5302" spans="1:17" x14ac:dyDescent="0.25">
      <c r="A5302" s="83" t="s">
        <v>12970</v>
      </c>
      <c r="B5302" s="84" t="s">
        <v>20671</v>
      </c>
      <c r="C5302" s="7">
        <v>2445</v>
      </c>
      <c r="D5302" s="7">
        <v>82</v>
      </c>
      <c r="E5302" s="1">
        <v>22130.23</v>
      </c>
      <c r="F5302" s="1">
        <v>2860.64</v>
      </c>
      <c r="G5302" s="1">
        <v>7241.61</v>
      </c>
      <c r="H5302" s="1">
        <v>2358.15</v>
      </c>
      <c r="I5302" s="6">
        <v>12460.4</v>
      </c>
      <c r="J5302" s="86"/>
      <c r="K5302" s="86"/>
      <c r="L5302" s="85"/>
      <c r="M5302" s="85"/>
      <c r="N5302" s="85"/>
      <c r="O5302" s="85"/>
      <c r="P5302" s="85"/>
      <c r="Q5302" s="1">
        <f t="shared" si="82"/>
        <v>12460.4</v>
      </c>
    </row>
    <row r="5303" spans="1:17" x14ac:dyDescent="0.25">
      <c r="A5303" s="83" t="s">
        <v>12971</v>
      </c>
      <c r="B5303" s="84" t="s">
        <v>20672</v>
      </c>
      <c r="C5303" s="7">
        <v>230</v>
      </c>
      <c r="D5303" s="7">
        <v>0</v>
      </c>
      <c r="E5303" s="1">
        <v>0</v>
      </c>
      <c r="F5303" s="1">
        <v>269.10000000000002</v>
      </c>
      <c r="G5303" s="1">
        <v>0</v>
      </c>
      <c r="H5303" s="1">
        <v>0</v>
      </c>
      <c r="I5303" s="6">
        <v>269.10000000000002</v>
      </c>
      <c r="J5303" s="86"/>
      <c r="K5303" s="86"/>
      <c r="L5303" s="85"/>
      <c r="M5303" s="85"/>
      <c r="N5303" s="85"/>
      <c r="O5303" s="85"/>
      <c r="P5303" s="85"/>
      <c r="Q5303" s="1">
        <f t="shared" si="82"/>
        <v>269.10000000000002</v>
      </c>
    </row>
    <row r="5304" spans="1:17" x14ac:dyDescent="0.25">
      <c r="A5304" s="83" t="s">
        <v>12972</v>
      </c>
      <c r="B5304" s="84" t="s">
        <v>20673</v>
      </c>
      <c r="C5304" s="7">
        <v>85</v>
      </c>
      <c r="D5304" s="7">
        <v>0</v>
      </c>
      <c r="E5304" s="1">
        <v>0</v>
      </c>
      <c r="F5304" s="1">
        <v>99.45</v>
      </c>
      <c r="G5304" s="1">
        <v>0</v>
      </c>
      <c r="H5304" s="1">
        <v>0</v>
      </c>
      <c r="I5304" s="6">
        <v>99.45</v>
      </c>
      <c r="J5304" s="86"/>
      <c r="K5304" s="86"/>
      <c r="L5304" s="85"/>
      <c r="M5304" s="85"/>
      <c r="N5304" s="85"/>
      <c r="O5304" s="85"/>
      <c r="P5304" s="85"/>
      <c r="Q5304" s="1">
        <f t="shared" si="82"/>
        <v>99.45</v>
      </c>
    </row>
    <row r="5305" spans="1:17" x14ac:dyDescent="0.25">
      <c r="A5305" s="83" t="s">
        <v>12973</v>
      </c>
      <c r="B5305" s="84" t="s">
        <v>20674</v>
      </c>
      <c r="C5305" s="7">
        <v>195</v>
      </c>
      <c r="D5305" s="7">
        <v>2</v>
      </c>
      <c r="E5305" s="1">
        <v>31733.46</v>
      </c>
      <c r="F5305" s="1">
        <v>228.15</v>
      </c>
      <c r="G5305" s="1">
        <v>176.62</v>
      </c>
      <c r="H5305" s="1">
        <v>3381.45</v>
      </c>
      <c r="I5305" s="6">
        <v>3786.22</v>
      </c>
      <c r="J5305" s="86"/>
      <c r="K5305" s="86"/>
      <c r="L5305" s="85"/>
      <c r="M5305" s="85"/>
      <c r="N5305" s="85"/>
      <c r="O5305" s="85"/>
      <c r="P5305" s="85"/>
      <c r="Q5305" s="1">
        <f t="shared" si="82"/>
        <v>3786.22</v>
      </c>
    </row>
    <row r="5306" spans="1:17" x14ac:dyDescent="0.25">
      <c r="A5306" s="83" t="s">
        <v>12974</v>
      </c>
      <c r="B5306" s="84" t="s">
        <v>20675</v>
      </c>
      <c r="C5306" s="7">
        <v>55</v>
      </c>
      <c r="D5306" s="7">
        <v>9</v>
      </c>
      <c r="E5306" s="1">
        <v>2064.46</v>
      </c>
      <c r="F5306" s="1">
        <v>64.349999999999994</v>
      </c>
      <c r="G5306" s="1">
        <v>794.81</v>
      </c>
      <c r="H5306" s="1">
        <v>219.98</v>
      </c>
      <c r="I5306" s="6">
        <v>1079.1400000000001</v>
      </c>
      <c r="J5306" s="86"/>
      <c r="K5306" s="86"/>
      <c r="L5306" s="85"/>
      <c r="M5306" s="85"/>
      <c r="N5306" s="85"/>
      <c r="O5306" s="85"/>
      <c r="P5306" s="85"/>
      <c r="Q5306" s="1">
        <f t="shared" si="82"/>
        <v>1079.1400000000001</v>
      </c>
    </row>
    <row r="5307" spans="1:17" x14ac:dyDescent="0.25">
      <c r="A5307" s="83" t="s">
        <v>12975</v>
      </c>
      <c r="B5307" s="84" t="s">
        <v>20676</v>
      </c>
      <c r="C5307" s="7">
        <v>142</v>
      </c>
      <c r="D5307" s="7">
        <v>0</v>
      </c>
      <c r="E5307" s="1">
        <v>0</v>
      </c>
      <c r="F5307" s="1">
        <v>166.14</v>
      </c>
      <c r="G5307" s="1">
        <v>0</v>
      </c>
      <c r="H5307" s="1">
        <v>0</v>
      </c>
      <c r="I5307" s="6">
        <v>166.14</v>
      </c>
      <c r="J5307" s="86"/>
      <c r="K5307" s="86"/>
      <c r="L5307" s="85"/>
      <c r="M5307" s="85"/>
      <c r="N5307" s="85"/>
      <c r="O5307" s="85"/>
      <c r="P5307" s="85"/>
      <c r="Q5307" s="1">
        <f t="shared" si="82"/>
        <v>166.14</v>
      </c>
    </row>
    <row r="5308" spans="1:17" x14ac:dyDescent="0.25">
      <c r="A5308" s="83" t="s">
        <v>12976</v>
      </c>
      <c r="B5308" s="84" t="s">
        <v>20677</v>
      </c>
      <c r="C5308" s="7">
        <v>160</v>
      </c>
      <c r="D5308" s="7">
        <v>2</v>
      </c>
      <c r="E5308" s="1">
        <v>397.31</v>
      </c>
      <c r="F5308" s="1">
        <v>187.2</v>
      </c>
      <c r="G5308" s="1">
        <v>176.62</v>
      </c>
      <c r="H5308" s="1">
        <v>42.34</v>
      </c>
      <c r="I5308" s="6">
        <v>406.16</v>
      </c>
      <c r="J5308" s="86"/>
      <c r="K5308" s="86"/>
      <c r="L5308" s="85"/>
      <c r="M5308" s="85"/>
      <c r="N5308" s="85"/>
      <c r="O5308" s="85"/>
      <c r="P5308" s="85"/>
      <c r="Q5308" s="1">
        <f t="shared" si="82"/>
        <v>406.16</v>
      </c>
    </row>
    <row r="5309" spans="1:17" x14ac:dyDescent="0.25">
      <c r="A5309" s="83" t="s">
        <v>12977</v>
      </c>
      <c r="B5309" s="84" t="s">
        <v>20678</v>
      </c>
      <c r="C5309" s="7">
        <v>49030</v>
      </c>
      <c r="D5309" s="7">
        <v>1487</v>
      </c>
      <c r="E5309" s="1">
        <v>1160553.75</v>
      </c>
      <c r="F5309" s="1">
        <v>57364.93</v>
      </c>
      <c r="G5309" s="1">
        <v>131320.42000000001</v>
      </c>
      <c r="H5309" s="1">
        <v>123666.12</v>
      </c>
      <c r="I5309" s="6">
        <v>312351.46999999997</v>
      </c>
      <c r="J5309" s="86"/>
      <c r="K5309" s="86"/>
      <c r="L5309" s="85"/>
      <c r="M5309" s="85"/>
      <c r="N5309" s="85"/>
      <c r="O5309" s="85"/>
      <c r="P5309" s="85"/>
      <c r="Q5309" s="1">
        <f t="shared" si="82"/>
        <v>312351.46999999997</v>
      </c>
    </row>
    <row r="5310" spans="1:17" x14ac:dyDescent="0.25">
      <c r="A5310" s="83" t="s">
        <v>12978</v>
      </c>
      <c r="B5310" s="84" t="s">
        <v>20679</v>
      </c>
      <c r="C5310" s="7">
        <v>1110</v>
      </c>
      <c r="D5310" s="7">
        <v>10</v>
      </c>
      <c r="E5310" s="1">
        <v>1613.87</v>
      </c>
      <c r="F5310" s="1">
        <v>1298.7</v>
      </c>
      <c r="G5310" s="1">
        <v>883.12</v>
      </c>
      <c r="H5310" s="1">
        <v>171.97</v>
      </c>
      <c r="I5310" s="6">
        <v>2353.79</v>
      </c>
      <c r="J5310" s="86"/>
      <c r="K5310" s="86"/>
      <c r="L5310" s="85"/>
      <c r="M5310" s="85"/>
      <c r="N5310" s="85"/>
      <c r="O5310" s="85"/>
      <c r="P5310" s="85"/>
      <c r="Q5310" s="1">
        <f t="shared" si="82"/>
        <v>2353.79</v>
      </c>
    </row>
    <row r="5311" spans="1:17" x14ac:dyDescent="0.25">
      <c r="A5311" s="83" t="s">
        <v>12979</v>
      </c>
      <c r="B5311" s="84" t="s">
        <v>20680</v>
      </c>
      <c r="C5311" s="7">
        <v>2026</v>
      </c>
      <c r="D5311" s="7">
        <v>29</v>
      </c>
      <c r="E5311" s="1">
        <v>8433.48</v>
      </c>
      <c r="F5311" s="1">
        <v>2370.42</v>
      </c>
      <c r="G5311" s="1">
        <v>2561.06</v>
      </c>
      <c r="H5311" s="1">
        <v>898.66</v>
      </c>
      <c r="I5311" s="6">
        <v>5830.14</v>
      </c>
      <c r="J5311" s="86"/>
      <c r="K5311" s="86"/>
      <c r="L5311" s="85"/>
      <c r="M5311" s="85"/>
      <c r="N5311" s="85"/>
      <c r="O5311" s="85"/>
      <c r="P5311" s="85"/>
      <c r="Q5311" s="1">
        <f t="shared" si="82"/>
        <v>5830.14</v>
      </c>
    </row>
    <row r="5312" spans="1:17" x14ac:dyDescent="0.25">
      <c r="A5312" s="83" t="s">
        <v>12980</v>
      </c>
      <c r="B5312" s="84" t="s">
        <v>20681</v>
      </c>
      <c r="C5312" s="7">
        <v>5593</v>
      </c>
      <c r="D5312" s="7">
        <v>242</v>
      </c>
      <c r="E5312" s="1">
        <v>130709.44</v>
      </c>
      <c r="F5312" s="1">
        <v>6543.79</v>
      </c>
      <c r="G5312" s="1">
        <v>21371.58</v>
      </c>
      <c r="H5312" s="1">
        <v>13928.12</v>
      </c>
      <c r="I5312" s="6">
        <v>41843.49</v>
      </c>
      <c r="J5312" s="86"/>
      <c r="K5312" s="86"/>
      <c r="L5312" s="85"/>
      <c r="M5312" s="85"/>
      <c r="N5312" s="85"/>
      <c r="O5312" s="85"/>
      <c r="P5312" s="85"/>
      <c r="Q5312" s="1">
        <f t="shared" si="82"/>
        <v>41843.49</v>
      </c>
    </row>
    <row r="5313" spans="1:17" x14ac:dyDescent="0.25">
      <c r="A5313" s="83" t="s">
        <v>12981</v>
      </c>
      <c r="B5313" s="84" t="s">
        <v>20682</v>
      </c>
      <c r="C5313" s="7">
        <v>8111</v>
      </c>
      <c r="D5313" s="7">
        <v>126</v>
      </c>
      <c r="E5313" s="1">
        <v>307996.36</v>
      </c>
      <c r="F5313" s="1">
        <v>9489.84</v>
      </c>
      <c r="G5313" s="1">
        <v>11127.35</v>
      </c>
      <c r="H5313" s="1">
        <v>32819.43</v>
      </c>
      <c r="I5313" s="6">
        <v>53436.62</v>
      </c>
      <c r="J5313" s="86"/>
      <c r="K5313" s="86"/>
      <c r="L5313" s="85"/>
      <c r="M5313" s="85"/>
      <c r="N5313" s="85"/>
      <c r="O5313" s="85"/>
      <c r="P5313" s="85"/>
      <c r="Q5313" s="1">
        <f t="shared" si="82"/>
        <v>53436.62</v>
      </c>
    </row>
    <row r="5314" spans="1:17" x14ac:dyDescent="0.25">
      <c r="A5314" s="83" t="s">
        <v>12982</v>
      </c>
      <c r="B5314" s="84" t="s">
        <v>20683</v>
      </c>
      <c r="C5314" s="7">
        <v>82777</v>
      </c>
      <c r="D5314" s="7">
        <v>1327</v>
      </c>
      <c r="E5314" s="1">
        <v>746537.35</v>
      </c>
      <c r="F5314" s="1">
        <v>96848.8</v>
      </c>
      <c r="G5314" s="1">
        <v>117190.45</v>
      </c>
      <c r="H5314" s="1">
        <v>79549.42</v>
      </c>
      <c r="I5314" s="6">
        <v>293588.67</v>
      </c>
      <c r="J5314" s="86"/>
      <c r="K5314" s="86"/>
      <c r="L5314" s="85"/>
      <c r="M5314" s="85"/>
      <c r="N5314" s="85"/>
      <c r="O5314" s="85"/>
      <c r="P5314" s="85"/>
      <c r="Q5314" s="1">
        <f t="shared" si="82"/>
        <v>293588.67</v>
      </c>
    </row>
    <row r="5315" spans="1:17" x14ac:dyDescent="0.25">
      <c r="A5315" s="83" t="s">
        <v>12983</v>
      </c>
      <c r="B5315" s="84" t="s">
        <v>20684</v>
      </c>
      <c r="C5315" s="7">
        <v>1926</v>
      </c>
      <c r="D5315" s="7">
        <v>41</v>
      </c>
      <c r="E5315" s="1">
        <v>7134.55</v>
      </c>
      <c r="F5315" s="1">
        <v>2253.42</v>
      </c>
      <c r="G5315" s="1">
        <v>3620.81</v>
      </c>
      <c r="H5315" s="1">
        <v>760.24</v>
      </c>
      <c r="I5315" s="6">
        <v>6634.47</v>
      </c>
      <c r="J5315" s="86"/>
      <c r="K5315" s="86"/>
      <c r="L5315" s="85"/>
      <c r="M5315" s="85"/>
      <c r="N5315" s="85"/>
      <c r="O5315" s="85"/>
      <c r="P5315" s="85"/>
      <c r="Q5315" s="1">
        <f t="shared" si="82"/>
        <v>6634.47</v>
      </c>
    </row>
    <row r="5316" spans="1:17" x14ac:dyDescent="0.25">
      <c r="A5316" s="83" t="s">
        <v>12984</v>
      </c>
      <c r="B5316" s="84" t="s">
        <v>20685</v>
      </c>
      <c r="C5316" s="7">
        <v>7247</v>
      </c>
      <c r="D5316" s="7">
        <v>142</v>
      </c>
      <c r="E5316" s="1">
        <v>77671.460000000006</v>
      </c>
      <c r="F5316" s="1">
        <v>8478.9699999999993</v>
      </c>
      <c r="G5316" s="1">
        <v>12540.35</v>
      </c>
      <c r="H5316" s="1">
        <v>8276.5</v>
      </c>
      <c r="I5316" s="6">
        <v>29295.82</v>
      </c>
      <c r="J5316" s="86"/>
      <c r="K5316" s="86"/>
      <c r="L5316" s="85"/>
      <c r="M5316" s="85"/>
      <c r="N5316" s="85"/>
      <c r="O5316" s="85"/>
      <c r="P5316" s="85"/>
      <c r="Q5316" s="1">
        <f t="shared" si="82"/>
        <v>29295.82</v>
      </c>
    </row>
    <row r="5317" spans="1:17" x14ac:dyDescent="0.25">
      <c r="A5317" s="83" t="s">
        <v>12985</v>
      </c>
      <c r="B5317" s="84" t="s">
        <v>20686</v>
      </c>
      <c r="C5317" s="7">
        <v>5821</v>
      </c>
      <c r="D5317" s="7">
        <v>87</v>
      </c>
      <c r="E5317" s="1">
        <v>33026.660000000003</v>
      </c>
      <c r="F5317" s="1">
        <v>6810.55</v>
      </c>
      <c r="G5317" s="1">
        <v>7683.17</v>
      </c>
      <c r="H5317" s="1">
        <v>3519.25</v>
      </c>
      <c r="I5317" s="6">
        <v>18012.97</v>
      </c>
      <c r="J5317" s="86"/>
      <c r="K5317" s="86"/>
      <c r="L5317" s="85"/>
      <c r="M5317" s="85"/>
      <c r="N5317" s="85"/>
      <c r="O5317" s="85"/>
      <c r="P5317" s="85"/>
      <c r="Q5317" s="1">
        <f t="shared" si="82"/>
        <v>18012.97</v>
      </c>
    </row>
    <row r="5318" spans="1:17" x14ac:dyDescent="0.25">
      <c r="A5318" s="83" t="s">
        <v>12986</v>
      </c>
      <c r="B5318" s="84" t="s">
        <v>20687</v>
      </c>
      <c r="C5318" s="7">
        <v>4786</v>
      </c>
      <c r="D5318" s="7">
        <v>38</v>
      </c>
      <c r="E5318" s="1">
        <v>11636.84</v>
      </c>
      <c r="F5318" s="1">
        <v>5599.6</v>
      </c>
      <c r="G5318" s="1">
        <v>3355.87</v>
      </c>
      <c r="H5318" s="1">
        <v>1240</v>
      </c>
      <c r="I5318" s="6">
        <v>10195.469999999999</v>
      </c>
      <c r="J5318" s="86"/>
      <c r="K5318" s="86"/>
      <c r="L5318" s="85"/>
      <c r="M5318" s="85"/>
      <c r="N5318" s="85"/>
      <c r="O5318" s="85"/>
      <c r="P5318" s="85"/>
      <c r="Q5318" s="1">
        <f t="shared" si="82"/>
        <v>10195.469999999999</v>
      </c>
    </row>
    <row r="5319" spans="1:17" x14ac:dyDescent="0.25">
      <c r="A5319" s="83" t="s">
        <v>12987</v>
      </c>
      <c r="B5319" s="84" t="s">
        <v>20688</v>
      </c>
      <c r="C5319" s="7">
        <v>28383</v>
      </c>
      <c r="D5319" s="7">
        <v>227</v>
      </c>
      <c r="E5319" s="1">
        <v>196132.4</v>
      </c>
      <c r="F5319" s="1">
        <v>33208.01</v>
      </c>
      <c r="G5319" s="1">
        <v>20046.900000000001</v>
      </c>
      <c r="H5319" s="1">
        <v>20899.45</v>
      </c>
      <c r="I5319" s="6">
        <v>74154.36</v>
      </c>
      <c r="J5319" s="86"/>
      <c r="K5319" s="86"/>
      <c r="L5319" s="85"/>
      <c r="M5319" s="85"/>
      <c r="N5319" s="85"/>
      <c r="O5319" s="85"/>
      <c r="P5319" s="85"/>
      <c r="Q5319" s="1">
        <f t="shared" si="82"/>
        <v>74154.36</v>
      </c>
    </row>
    <row r="5320" spans="1:17" x14ac:dyDescent="0.25">
      <c r="A5320" s="83" t="s">
        <v>12988</v>
      </c>
      <c r="B5320" s="84" t="s">
        <v>20689</v>
      </c>
      <c r="C5320" s="7">
        <v>2818</v>
      </c>
      <c r="D5320" s="7">
        <v>29</v>
      </c>
      <c r="E5320" s="1">
        <v>6064.25</v>
      </c>
      <c r="F5320" s="1">
        <v>3297.05</v>
      </c>
      <c r="G5320" s="1">
        <v>2561.06</v>
      </c>
      <c r="H5320" s="1">
        <v>646.19000000000005</v>
      </c>
      <c r="I5320" s="6">
        <v>6504.3</v>
      </c>
      <c r="J5320" s="86"/>
      <c r="K5320" s="86"/>
      <c r="L5320" s="85"/>
      <c r="M5320" s="85"/>
      <c r="N5320" s="85"/>
      <c r="O5320" s="85"/>
      <c r="P5320" s="85"/>
      <c r="Q5320" s="1">
        <f t="shared" si="82"/>
        <v>6504.3</v>
      </c>
    </row>
    <row r="5321" spans="1:17" x14ac:dyDescent="0.25">
      <c r="A5321" s="83" t="s">
        <v>12989</v>
      </c>
      <c r="B5321" s="84" t="s">
        <v>20690</v>
      </c>
      <c r="C5321" s="7">
        <v>4184</v>
      </c>
      <c r="D5321" s="7">
        <v>49</v>
      </c>
      <c r="E5321" s="1">
        <v>11031.04</v>
      </c>
      <c r="F5321" s="1">
        <v>4895.26</v>
      </c>
      <c r="G5321" s="1">
        <v>4327.3</v>
      </c>
      <c r="H5321" s="1">
        <v>1175.44</v>
      </c>
      <c r="I5321" s="6">
        <v>10398</v>
      </c>
      <c r="J5321" s="86"/>
      <c r="K5321" s="86"/>
      <c r="L5321" s="85"/>
      <c r="M5321" s="85"/>
      <c r="N5321" s="85"/>
      <c r="O5321" s="85"/>
      <c r="P5321" s="85"/>
      <c r="Q5321" s="1">
        <f t="shared" si="82"/>
        <v>10398</v>
      </c>
    </row>
    <row r="5322" spans="1:17" x14ac:dyDescent="0.25">
      <c r="A5322" s="83" t="s">
        <v>12990</v>
      </c>
      <c r="B5322" s="84" t="s">
        <v>20691</v>
      </c>
      <c r="C5322" s="7">
        <v>1751</v>
      </c>
      <c r="D5322" s="7">
        <v>46</v>
      </c>
      <c r="E5322" s="1">
        <v>18417.29</v>
      </c>
      <c r="F5322" s="1">
        <v>2048.66</v>
      </c>
      <c r="G5322" s="1">
        <v>4062.37</v>
      </c>
      <c r="H5322" s="1">
        <v>1962.5</v>
      </c>
      <c r="I5322" s="6">
        <v>8073.53</v>
      </c>
      <c r="J5322" s="86"/>
      <c r="K5322" s="86"/>
      <c r="L5322" s="85"/>
      <c r="M5322" s="85"/>
      <c r="N5322" s="85"/>
      <c r="O5322" s="85"/>
      <c r="P5322" s="85"/>
      <c r="Q5322" s="1">
        <f t="shared" si="82"/>
        <v>8073.53</v>
      </c>
    </row>
    <row r="5323" spans="1:17" x14ac:dyDescent="0.25">
      <c r="A5323" s="83" t="s">
        <v>12991</v>
      </c>
      <c r="B5323" s="84" t="s">
        <v>20692</v>
      </c>
      <c r="C5323" s="7">
        <v>4869</v>
      </c>
      <c r="D5323" s="7">
        <v>19</v>
      </c>
      <c r="E5323" s="1">
        <v>4014.83</v>
      </c>
      <c r="F5323" s="1">
        <v>5696.71</v>
      </c>
      <c r="G5323" s="1">
        <v>1677.94</v>
      </c>
      <c r="H5323" s="1">
        <v>427.81</v>
      </c>
      <c r="I5323" s="6">
        <v>7802.46</v>
      </c>
      <c r="J5323" s="86"/>
      <c r="K5323" s="86"/>
      <c r="L5323" s="85"/>
      <c r="M5323" s="85"/>
      <c r="N5323" s="85"/>
      <c r="O5323" s="85"/>
      <c r="P5323" s="85"/>
      <c r="Q5323" s="1">
        <f t="shared" si="82"/>
        <v>7802.46</v>
      </c>
    </row>
    <row r="5324" spans="1:17" x14ac:dyDescent="0.25">
      <c r="A5324" s="83" t="s">
        <v>12992</v>
      </c>
      <c r="B5324" s="84" t="s">
        <v>20693</v>
      </c>
      <c r="C5324" s="7">
        <v>1730</v>
      </c>
      <c r="D5324" s="7">
        <v>13</v>
      </c>
      <c r="E5324" s="1">
        <v>3009.82</v>
      </c>
      <c r="F5324" s="1">
        <v>2024.1</v>
      </c>
      <c r="G5324" s="1">
        <v>1148.06</v>
      </c>
      <c r="H5324" s="1">
        <v>320.72000000000003</v>
      </c>
      <c r="I5324" s="6">
        <v>3492.88</v>
      </c>
      <c r="J5324" s="86"/>
      <c r="K5324" s="86"/>
      <c r="L5324" s="85"/>
      <c r="M5324" s="85"/>
      <c r="N5324" s="85"/>
      <c r="O5324" s="85"/>
      <c r="P5324" s="85"/>
      <c r="Q5324" s="1">
        <f t="shared" si="82"/>
        <v>3492.88</v>
      </c>
    </row>
    <row r="5325" spans="1:17" x14ac:dyDescent="0.25">
      <c r="A5325" s="83" t="s">
        <v>12993</v>
      </c>
      <c r="B5325" s="84" t="s">
        <v>20694</v>
      </c>
      <c r="C5325" s="7">
        <v>51233</v>
      </c>
      <c r="D5325" s="7">
        <v>555</v>
      </c>
      <c r="E5325" s="1">
        <v>618797.39</v>
      </c>
      <c r="F5325" s="1">
        <v>59942.43</v>
      </c>
      <c r="G5325" s="1">
        <v>49013.34</v>
      </c>
      <c r="H5325" s="1">
        <v>65937.73</v>
      </c>
      <c r="I5325" s="6">
        <v>174893.5</v>
      </c>
      <c r="J5325" s="86"/>
      <c r="K5325" s="86"/>
      <c r="L5325" s="85"/>
      <c r="M5325" s="85"/>
      <c r="N5325" s="85"/>
      <c r="O5325" s="85"/>
      <c r="P5325" s="85"/>
      <c r="Q5325" s="1">
        <f t="shared" si="82"/>
        <v>174893.5</v>
      </c>
    </row>
    <row r="5326" spans="1:17" x14ac:dyDescent="0.25">
      <c r="A5326" s="83" t="s">
        <v>12994</v>
      </c>
      <c r="B5326" s="84" t="s">
        <v>20695</v>
      </c>
      <c r="C5326" s="7">
        <v>5540</v>
      </c>
      <c r="D5326" s="7">
        <v>34</v>
      </c>
      <c r="E5326" s="1">
        <v>6529.5</v>
      </c>
      <c r="F5326" s="1">
        <v>6481.78</v>
      </c>
      <c r="G5326" s="1">
        <v>3002.62</v>
      </c>
      <c r="H5326" s="1">
        <v>695.77</v>
      </c>
      <c r="I5326" s="6">
        <v>10180.17</v>
      </c>
      <c r="J5326" s="86"/>
      <c r="K5326" s="86"/>
      <c r="L5326" s="85"/>
      <c r="M5326" s="85"/>
      <c r="N5326" s="85"/>
      <c r="O5326" s="85"/>
      <c r="P5326" s="85"/>
      <c r="Q5326" s="1">
        <f t="shared" ref="Q5326:Q5389" si="83">I5326+P5326</f>
        <v>10180.17</v>
      </c>
    </row>
    <row r="5327" spans="1:17" x14ac:dyDescent="0.25">
      <c r="A5327" s="83" t="s">
        <v>12995</v>
      </c>
      <c r="B5327" s="84" t="s">
        <v>20696</v>
      </c>
      <c r="C5327" s="7">
        <v>21796</v>
      </c>
      <c r="D5327" s="7">
        <v>199</v>
      </c>
      <c r="E5327" s="1">
        <v>157183.22</v>
      </c>
      <c r="F5327" s="1">
        <v>25501.25</v>
      </c>
      <c r="G5327" s="1">
        <v>17574.150000000001</v>
      </c>
      <c r="H5327" s="1">
        <v>16749.099999999999</v>
      </c>
      <c r="I5327" s="6">
        <v>59824.5</v>
      </c>
      <c r="J5327" s="86"/>
      <c r="K5327" s="86"/>
      <c r="L5327" s="85"/>
      <c r="M5327" s="85"/>
      <c r="N5327" s="85"/>
      <c r="O5327" s="85"/>
      <c r="P5327" s="85"/>
      <c r="Q5327" s="1">
        <f t="shared" si="83"/>
        <v>59824.5</v>
      </c>
    </row>
    <row r="5328" spans="1:17" x14ac:dyDescent="0.25">
      <c r="A5328" s="83" t="s">
        <v>12996</v>
      </c>
      <c r="B5328" s="84" t="s">
        <v>20697</v>
      </c>
      <c r="C5328" s="7">
        <v>20662</v>
      </c>
      <c r="D5328" s="7">
        <v>237</v>
      </c>
      <c r="E5328" s="1">
        <v>92062.18</v>
      </c>
      <c r="F5328" s="1">
        <v>24174.47</v>
      </c>
      <c r="G5328" s="1">
        <v>20930.02</v>
      </c>
      <c r="H5328" s="1">
        <v>9809.9500000000007</v>
      </c>
      <c r="I5328" s="6">
        <v>54914.44</v>
      </c>
      <c r="J5328" s="86"/>
      <c r="K5328" s="86"/>
      <c r="L5328" s="85"/>
      <c r="M5328" s="85"/>
      <c r="N5328" s="85"/>
      <c r="O5328" s="85"/>
      <c r="P5328" s="85"/>
      <c r="Q5328" s="1">
        <f t="shared" si="83"/>
        <v>54914.44</v>
      </c>
    </row>
    <row r="5329" spans="1:17" x14ac:dyDescent="0.25">
      <c r="A5329" s="83" t="s">
        <v>12997</v>
      </c>
      <c r="B5329" s="84" t="s">
        <v>20698</v>
      </c>
      <c r="C5329" s="7">
        <v>1775</v>
      </c>
      <c r="D5329" s="7">
        <v>38</v>
      </c>
      <c r="E5329" s="1">
        <v>5541.24</v>
      </c>
      <c r="F5329" s="1">
        <v>2076.7399999999998</v>
      </c>
      <c r="G5329" s="1">
        <v>3355.87</v>
      </c>
      <c r="H5329" s="1">
        <v>590.46</v>
      </c>
      <c r="I5329" s="6">
        <v>6023.07</v>
      </c>
      <c r="J5329" s="86"/>
      <c r="K5329" s="86"/>
      <c r="L5329" s="85"/>
      <c r="M5329" s="85"/>
      <c r="N5329" s="85"/>
      <c r="O5329" s="85"/>
      <c r="P5329" s="85"/>
      <c r="Q5329" s="1">
        <f t="shared" si="83"/>
        <v>6023.07</v>
      </c>
    </row>
    <row r="5330" spans="1:17" x14ac:dyDescent="0.25">
      <c r="A5330" s="83" t="s">
        <v>12998</v>
      </c>
      <c r="B5330" s="84" t="s">
        <v>20699</v>
      </c>
      <c r="C5330" s="7">
        <v>23316</v>
      </c>
      <c r="D5330" s="7">
        <v>182</v>
      </c>
      <c r="E5330" s="1">
        <v>56771.54</v>
      </c>
      <c r="F5330" s="1">
        <v>27279.64</v>
      </c>
      <c r="G5330" s="1">
        <v>16072.84</v>
      </c>
      <c r="H5330" s="1">
        <v>6049.46</v>
      </c>
      <c r="I5330" s="6">
        <v>49401.94</v>
      </c>
      <c r="J5330" s="86"/>
      <c r="K5330" s="86"/>
      <c r="L5330" s="85"/>
      <c r="M5330" s="85"/>
      <c r="N5330" s="85"/>
      <c r="O5330" s="85"/>
      <c r="P5330" s="85"/>
      <c r="Q5330" s="1">
        <f t="shared" si="83"/>
        <v>49401.94</v>
      </c>
    </row>
    <row r="5331" spans="1:17" x14ac:dyDescent="0.25">
      <c r="A5331" s="83" t="s">
        <v>12999</v>
      </c>
      <c r="B5331" s="84" t="s">
        <v>20700</v>
      </c>
      <c r="C5331" s="7">
        <v>158911</v>
      </c>
      <c r="D5331" s="7">
        <v>1658</v>
      </c>
      <c r="E5331" s="1">
        <v>945484.65</v>
      </c>
      <c r="F5331" s="1">
        <v>185925.32</v>
      </c>
      <c r="G5331" s="1">
        <v>146421.82</v>
      </c>
      <c r="H5331" s="1">
        <v>100748.82</v>
      </c>
      <c r="I5331" s="6">
        <v>433095.96</v>
      </c>
      <c r="J5331" s="86"/>
      <c r="K5331" s="86"/>
      <c r="L5331" s="85"/>
      <c r="M5331" s="85"/>
      <c r="N5331" s="85"/>
      <c r="O5331" s="85"/>
      <c r="P5331" s="85"/>
      <c r="Q5331" s="1">
        <f t="shared" si="83"/>
        <v>433095.96</v>
      </c>
    </row>
    <row r="5332" spans="1:17" x14ac:dyDescent="0.25">
      <c r="A5332" s="83" t="s">
        <v>13000</v>
      </c>
      <c r="B5332" s="84" t="s">
        <v>20701</v>
      </c>
      <c r="C5332" s="7">
        <v>20760</v>
      </c>
      <c r="D5332" s="7">
        <v>281</v>
      </c>
      <c r="E5332" s="1">
        <v>84313.73</v>
      </c>
      <c r="F5332" s="1">
        <v>24289.13</v>
      </c>
      <c r="G5332" s="1">
        <v>24815.759999999998</v>
      </c>
      <c r="H5332" s="1">
        <v>8984.2900000000009</v>
      </c>
      <c r="I5332" s="6">
        <v>58089.18</v>
      </c>
      <c r="J5332" s="86"/>
      <c r="K5332" s="86"/>
      <c r="L5332" s="85"/>
      <c r="M5332" s="85"/>
      <c r="N5332" s="85"/>
      <c r="O5332" s="85"/>
      <c r="P5332" s="85"/>
      <c r="Q5332" s="1">
        <f t="shared" si="83"/>
        <v>58089.18</v>
      </c>
    </row>
    <row r="5333" spans="1:17" x14ac:dyDescent="0.25">
      <c r="A5333" s="83" t="s">
        <v>13001</v>
      </c>
      <c r="B5333" s="84" t="s">
        <v>20702</v>
      </c>
      <c r="C5333" s="7">
        <v>9059</v>
      </c>
      <c r="D5333" s="7">
        <v>63</v>
      </c>
      <c r="E5333" s="1">
        <v>15592.22</v>
      </c>
      <c r="F5333" s="1">
        <v>10599</v>
      </c>
      <c r="G5333" s="1">
        <v>5563.67</v>
      </c>
      <c r="H5333" s="1">
        <v>1661.47</v>
      </c>
      <c r="I5333" s="6">
        <v>17824.14</v>
      </c>
      <c r="J5333" s="86"/>
      <c r="K5333" s="86"/>
      <c r="L5333" s="85"/>
      <c r="M5333" s="85"/>
      <c r="N5333" s="85"/>
      <c r="O5333" s="85"/>
      <c r="P5333" s="85"/>
      <c r="Q5333" s="1">
        <f t="shared" si="83"/>
        <v>17824.14</v>
      </c>
    </row>
    <row r="5334" spans="1:17" x14ac:dyDescent="0.25">
      <c r="A5334" s="83" t="s">
        <v>13002</v>
      </c>
      <c r="B5334" s="84" t="s">
        <v>20703</v>
      </c>
      <c r="C5334" s="7">
        <v>42187</v>
      </c>
      <c r="D5334" s="7">
        <v>514</v>
      </c>
      <c r="E5334" s="1">
        <v>216576.09</v>
      </c>
      <c r="F5334" s="1">
        <v>49358.65</v>
      </c>
      <c r="G5334" s="1">
        <v>45392.53</v>
      </c>
      <c r="H5334" s="1">
        <v>23077.89</v>
      </c>
      <c r="I5334" s="6">
        <v>117829.07</v>
      </c>
      <c r="J5334" s="86"/>
      <c r="K5334" s="86"/>
      <c r="L5334" s="85"/>
      <c r="M5334" s="85"/>
      <c r="N5334" s="85"/>
      <c r="O5334" s="85"/>
      <c r="P5334" s="85"/>
      <c r="Q5334" s="1">
        <f t="shared" si="83"/>
        <v>117829.07</v>
      </c>
    </row>
    <row r="5335" spans="1:17" x14ac:dyDescent="0.25">
      <c r="A5335" s="83" t="s">
        <v>13003</v>
      </c>
      <c r="B5335" s="84" t="s">
        <v>20704</v>
      </c>
      <c r="C5335" s="7">
        <v>7623</v>
      </c>
      <c r="D5335" s="7">
        <v>94</v>
      </c>
      <c r="E5335" s="1">
        <v>26475.09</v>
      </c>
      <c r="F5335" s="1">
        <v>8918.8799999999992</v>
      </c>
      <c r="G5335" s="1">
        <v>8301.36</v>
      </c>
      <c r="H5335" s="1">
        <v>2821.13</v>
      </c>
      <c r="I5335" s="6">
        <v>20041.37</v>
      </c>
      <c r="J5335" s="86"/>
      <c r="K5335" s="86"/>
      <c r="L5335" s="85"/>
      <c r="M5335" s="85"/>
      <c r="N5335" s="85"/>
      <c r="O5335" s="85"/>
      <c r="P5335" s="85"/>
      <c r="Q5335" s="1">
        <f t="shared" si="83"/>
        <v>20041.37</v>
      </c>
    </row>
    <row r="5336" spans="1:17" x14ac:dyDescent="0.25">
      <c r="A5336" s="83" t="s">
        <v>13004</v>
      </c>
      <c r="B5336" s="84" t="s">
        <v>20705</v>
      </c>
      <c r="C5336" s="7">
        <v>30492</v>
      </c>
      <c r="D5336" s="7">
        <v>587</v>
      </c>
      <c r="E5336" s="1">
        <v>361473.49</v>
      </c>
      <c r="F5336" s="1">
        <v>35675.54</v>
      </c>
      <c r="G5336" s="1">
        <v>51839.33</v>
      </c>
      <c r="H5336" s="1">
        <v>38517.839999999997</v>
      </c>
      <c r="I5336" s="6">
        <v>126032.71</v>
      </c>
      <c r="J5336" s="86"/>
      <c r="K5336" s="86"/>
      <c r="L5336" s="85"/>
      <c r="M5336" s="85"/>
      <c r="N5336" s="85"/>
      <c r="O5336" s="85"/>
      <c r="P5336" s="85"/>
      <c r="Q5336" s="1">
        <f t="shared" si="83"/>
        <v>126032.71</v>
      </c>
    </row>
    <row r="5337" spans="1:17" x14ac:dyDescent="0.25">
      <c r="A5337" s="83" t="s">
        <v>13005</v>
      </c>
      <c r="B5337" s="84" t="s">
        <v>20706</v>
      </c>
      <c r="C5337" s="7">
        <v>2203</v>
      </c>
      <c r="D5337" s="7">
        <v>26</v>
      </c>
      <c r="E5337" s="1">
        <v>4786.91</v>
      </c>
      <c r="F5337" s="1">
        <v>2577.5</v>
      </c>
      <c r="G5337" s="1">
        <v>2296.12</v>
      </c>
      <c r="H5337" s="1">
        <v>510.08</v>
      </c>
      <c r="I5337" s="6">
        <v>5383.7</v>
      </c>
      <c r="J5337" s="86"/>
      <c r="K5337" s="86"/>
      <c r="L5337" s="85"/>
      <c r="M5337" s="85"/>
      <c r="N5337" s="85"/>
      <c r="O5337" s="85"/>
      <c r="P5337" s="85"/>
      <c r="Q5337" s="1">
        <f t="shared" si="83"/>
        <v>5383.7</v>
      </c>
    </row>
    <row r="5338" spans="1:17" x14ac:dyDescent="0.25">
      <c r="A5338" s="83" t="s">
        <v>13006</v>
      </c>
      <c r="B5338" s="84" t="s">
        <v>20707</v>
      </c>
      <c r="C5338" s="7">
        <v>2553</v>
      </c>
      <c r="D5338" s="7">
        <v>37</v>
      </c>
      <c r="E5338" s="1">
        <v>7330.28</v>
      </c>
      <c r="F5338" s="1">
        <v>2987</v>
      </c>
      <c r="G5338" s="1">
        <v>3267.55</v>
      </c>
      <c r="H5338" s="1">
        <v>781.1</v>
      </c>
      <c r="I5338" s="6">
        <v>7035.65</v>
      </c>
      <c r="J5338" s="86"/>
      <c r="K5338" s="86"/>
      <c r="L5338" s="85"/>
      <c r="M5338" s="85"/>
      <c r="N5338" s="85"/>
      <c r="O5338" s="85"/>
      <c r="P5338" s="85"/>
      <c r="Q5338" s="1">
        <f t="shared" si="83"/>
        <v>7035.65</v>
      </c>
    </row>
    <row r="5339" spans="1:17" x14ac:dyDescent="0.25">
      <c r="A5339" s="83" t="s">
        <v>13007</v>
      </c>
      <c r="B5339" s="84" t="s">
        <v>20708</v>
      </c>
      <c r="C5339" s="7">
        <v>36727</v>
      </c>
      <c r="D5339" s="7">
        <v>241</v>
      </c>
      <c r="E5339" s="1">
        <v>93082.79</v>
      </c>
      <c r="F5339" s="1">
        <v>42970.46</v>
      </c>
      <c r="G5339" s="1">
        <v>21283.27</v>
      </c>
      <c r="H5339" s="1">
        <v>9918.7000000000007</v>
      </c>
      <c r="I5339" s="6">
        <v>74172.429999999993</v>
      </c>
      <c r="J5339" s="86"/>
      <c r="K5339" s="86"/>
      <c r="L5339" s="85"/>
      <c r="M5339" s="85"/>
      <c r="N5339" s="85"/>
      <c r="O5339" s="85"/>
      <c r="P5339" s="85"/>
      <c r="Q5339" s="1">
        <f t="shared" si="83"/>
        <v>74172.429999999993</v>
      </c>
    </row>
    <row r="5340" spans="1:17" x14ac:dyDescent="0.25">
      <c r="A5340" s="83" t="s">
        <v>13008</v>
      </c>
      <c r="B5340" s="84" t="s">
        <v>20709</v>
      </c>
      <c r="C5340" s="7">
        <v>17496</v>
      </c>
      <c r="D5340" s="7">
        <v>289</v>
      </c>
      <c r="E5340" s="1">
        <v>107660.97</v>
      </c>
      <c r="F5340" s="1">
        <v>20470.259999999998</v>
      </c>
      <c r="G5340" s="1">
        <v>25522.26</v>
      </c>
      <c r="H5340" s="1">
        <v>11472.12</v>
      </c>
      <c r="I5340" s="6">
        <v>57464.639999999999</v>
      </c>
      <c r="J5340" s="86"/>
      <c r="K5340" s="86"/>
      <c r="L5340" s="85"/>
      <c r="M5340" s="85"/>
      <c r="N5340" s="85"/>
      <c r="O5340" s="85"/>
      <c r="P5340" s="85"/>
      <c r="Q5340" s="1">
        <f t="shared" si="83"/>
        <v>57464.639999999999</v>
      </c>
    </row>
    <row r="5341" spans="1:17" x14ac:dyDescent="0.25">
      <c r="A5341" s="83" t="s">
        <v>13009</v>
      </c>
      <c r="B5341" s="84" t="s">
        <v>20710</v>
      </c>
      <c r="C5341" s="7">
        <v>4182</v>
      </c>
      <c r="D5341" s="7">
        <v>54</v>
      </c>
      <c r="E5341" s="1">
        <v>9894.1</v>
      </c>
      <c r="F5341" s="1">
        <v>4892.93</v>
      </c>
      <c r="G5341" s="1">
        <v>4768.8599999999997</v>
      </c>
      <c r="H5341" s="1">
        <v>1054.3</v>
      </c>
      <c r="I5341" s="6">
        <v>10716.09</v>
      </c>
      <c r="J5341" s="86"/>
      <c r="K5341" s="86"/>
      <c r="L5341" s="85"/>
      <c r="M5341" s="85"/>
      <c r="N5341" s="85"/>
      <c r="O5341" s="85"/>
      <c r="P5341" s="85"/>
      <c r="Q5341" s="1">
        <f t="shared" si="83"/>
        <v>10716.09</v>
      </c>
    </row>
    <row r="5342" spans="1:17" x14ac:dyDescent="0.25">
      <c r="A5342" s="83" t="s">
        <v>13010</v>
      </c>
      <c r="B5342" s="84" t="s">
        <v>20711</v>
      </c>
      <c r="C5342" s="7">
        <v>4873</v>
      </c>
      <c r="D5342" s="7">
        <v>31</v>
      </c>
      <c r="E5342" s="1">
        <v>6768.46</v>
      </c>
      <c r="F5342" s="1">
        <v>5701.39</v>
      </c>
      <c r="G5342" s="1">
        <v>2737.68</v>
      </c>
      <c r="H5342" s="1">
        <v>721.23</v>
      </c>
      <c r="I5342" s="6">
        <v>9160.2999999999993</v>
      </c>
      <c r="J5342" s="86"/>
      <c r="K5342" s="86"/>
      <c r="L5342" s="85"/>
      <c r="M5342" s="85"/>
      <c r="N5342" s="85"/>
      <c r="O5342" s="85"/>
      <c r="P5342" s="85"/>
      <c r="Q5342" s="1">
        <f t="shared" si="83"/>
        <v>9160.2999999999993</v>
      </c>
    </row>
    <row r="5343" spans="1:17" x14ac:dyDescent="0.25">
      <c r="A5343" s="83" t="s">
        <v>13011</v>
      </c>
      <c r="B5343" s="84" t="s">
        <v>20712</v>
      </c>
      <c r="C5343" s="7">
        <v>21621</v>
      </c>
      <c r="D5343" s="7">
        <v>568</v>
      </c>
      <c r="E5343" s="1">
        <v>271293.27</v>
      </c>
      <c r="F5343" s="1">
        <v>25296.5</v>
      </c>
      <c r="G5343" s="1">
        <v>50161.4</v>
      </c>
      <c r="H5343" s="1">
        <v>28908.43</v>
      </c>
      <c r="I5343" s="6">
        <v>104366.33</v>
      </c>
      <c r="J5343" s="86"/>
      <c r="K5343" s="86"/>
      <c r="L5343" s="85"/>
      <c r="M5343" s="85"/>
      <c r="N5343" s="85"/>
      <c r="O5343" s="85"/>
      <c r="P5343" s="85"/>
      <c r="Q5343" s="1">
        <f t="shared" si="83"/>
        <v>104366.33</v>
      </c>
    </row>
    <row r="5344" spans="1:17" x14ac:dyDescent="0.25">
      <c r="A5344" s="83" t="s">
        <v>13012</v>
      </c>
      <c r="B5344" s="84" t="s">
        <v>20713</v>
      </c>
      <c r="C5344" s="7">
        <v>9258</v>
      </c>
      <c r="D5344" s="7">
        <v>139</v>
      </c>
      <c r="E5344" s="1">
        <v>47402.23</v>
      </c>
      <c r="F5344" s="1">
        <v>10831.82</v>
      </c>
      <c r="G5344" s="1">
        <v>12275.42</v>
      </c>
      <c r="H5344" s="1">
        <v>5051.08</v>
      </c>
      <c r="I5344" s="6">
        <v>28158.32</v>
      </c>
      <c r="J5344" s="86"/>
      <c r="K5344" s="86"/>
      <c r="L5344" s="85"/>
      <c r="M5344" s="85"/>
      <c r="N5344" s="85"/>
      <c r="O5344" s="85"/>
      <c r="P5344" s="85"/>
      <c r="Q5344" s="1">
        <f t="shared" si="83"/>
        <v>28158.32</v>
      </c>
    </row>
    <row r="5345" spans="1:17" x14ac:dyDescent="0.25">
      <c r="A5345" s="83" t="s">
        <v>13013</v>
      </c>
      <c r="B5345" s="84" t="s">
        <v>20714</v>
      </c>
      <c r="C5345" s="7">
        <v>15695</v>
      </c>
      <c r="D5345" s="7">
        <v>234</v>
      </c>
      <c r="E5345" s="1">
        <v>55202.15</v>
      </c>
      <c r="F5345" s="1">
        <v>18363.099999999999</v>
      </c>
      <c r="G5345" s="1">
        <v>20665.080000000002</v>
      </c>
      <c r="H5345" s="1">
        <v>5882.22</v>
      </c>
      <c r="I5345" s="6">
        <v>44910.400000000001</v>
      </c>
      <c r="J5345" s="86"/>
      <c r="K5345" s="86"/>
      <c r="L5345" s="85"/>
      <c r="M5345" s="85"/>
      <c r="N5345" s="85"/>
      <c r="O5345" s="85"/>
      <c r="P5345" s="85"/>
      <c r="Q5345" s="1">
        <f t="shared" si="83"/>
        <v>44910.400000000001</v>
      </c>
    </row>
    <row r="5346" spans="1:17" x14ac:dyDescent="0.25">
      <c r="A5346" s="83" t="s">
        <v>13014</v>
      </c>
      <c r="B5346" s="84" t="s">
        <v>20715</v>
      </c>
      <c r="C5346" s="7">
        <v>209194</v>
      </c>
      <c r="D5346" s="7">
        <v>3234</v>
      </c>
      <c r="E5346" s="1">
        <v>2066002.18</v>
      </c>
      <c r="F5346" s="1">
        <v>244756.26</v>
      </c>
      <c r="G5346" s="1">
        <v>285602.03000000003</v>
      </c>
      <c r="H5346" s="1">
        <v>220148.77</v>
      </c>
      <c r="I5346" s="6">
        <v>750507.06</v>
      </c>
      <c r="J5346" s="86"/>
      <c r="K5346" s="86"/>
      <c r="L5346" s="85"/>
      <c r="M5346" s="85"/>
      <c r="N5346" s="85"/>
      <c r="O5346" s="85"/>
      <c r="P5346" s="85"/>
      <c r="Q5346" s="1">
        <f t="shared" si="83"/>
        <v>750507.06</v>
      </c>
    </row>
    <row r="5347" spans="1:17" x14ac:dyDescent="0.25">
      <c r="A5347" s="83" t="s">
        <v>13015</v>
      </c>
      <c r="B5347" s="84" t="s">
        <v>20716</v>
      </c>
      <c r="C5347" s="7">
        <v>14953</v>
      </c>
      <c r="D5347" s="7">
        <v>110</v>
      </c>
      <c r="E5347" s="1">
        <v>35960.93</v>
      </c>
      <c r="F5347" s="1">
        <v>17494.96</v>
      </c>
      <c r="G5347" s="1">
        <v>9714.35</v>
      </c>
      <c r="H5347" s="1">
        <v>3831.92</v>
      </c>
      <c r="I5347" s="6">
        <v>31041.23</v>
      </c>
      <c r="J5347" s="86"/>
      <c r="K5347" s="86"/>
      <c r="L5347" s="85"/>
      <c r="M5347" s="85"/>
      <c r="N5347" s="85"/>
      <c r="O5347" s="85"/>
      <c r="P5347" s="85"/>
      <c r="Q5347" s="1">
        <f t="shared" si="83"/>
        <v>31041.23</v>
      </c>
    </row>
    <row r="5348" spans="1:17" x14ac:dyDescent="0.25">
      <c r="A5348" s="83" t="s">
        <v>13016</v>
      </c>
      <c r="B5348" s="84" t="s">
        <v>20717</v>
      </c>
      <c r="C5348" s="7">
        <v>11281</v>
      </c>
      <c r="D5348" s="7">
        <v>165</v>
      </c>
      <c r="E5348" s="1">
        <v>84992.98</v>
      </c>
      <c r="F5348" s="1">
        <v>13198.73</v>
      </c>
      <c r="G5348" s="1">
        <v>14571.54</v>
      </c>
      <c r="H5348" s="1">
        <v>9056.67</v>
      </c>
      <c r="I5348" s="6">
        <v>36826.94</v>
      </c>
      <c r="J5348" s="86"/>
      <c r="K5348" s="86"/>
      <c r="L5348" s="85"/>
      <c r="M5348" s="85"/>
      <c r="N5348" s="85"/>
      <c r="O5348" s="85"/>
      <c r="P5348" s="85"/>
      <c r="Q5348" s="1">
        <f t="shared" si="83"/>
        <v>36826.94</v>
      </c>
    </row>
    <row r="5349" spans="1:17" x14ac:dyDescent="0.25">
      <c r="A5349" s="83" t="s">
        <v>13017</v>
      </c>
      <c r="B5349" s="84" t="s">
        <v>20718</v>
      </c>
      <c r="C5349" s="7">
        <v>8940</v>
      </c>
      <c r="D5349" s="7">
        <v>72</v>
      </c>
      <c r="E5349" s="1">
        <v>17718.400000000001</v>
      </c>
      <c r="F5349" s="1">
        <v>10459.77</v>
      </c>
      <c r="G5349" s="1">
        <v>6358.49</v>
      </c>
      <c r="H5349" s="1">
        <v>1888.03</v>
      </c>
      <c r="I5349" s="6">
        <v>18706.29</v>
      </c>
      <c r="J5349" s="86"/>
      <c r="K5349" s="86"/>
      <c r="L5349" s="85"/>
      <c r="M5349" s="85"/>
      <c r="N5349" s="85"/>
      <c r="O5349" s="85"/>
      <c r="P5349" s="85"/>
      <c r="Q5349" s="1">
        <f t="shared" si="83"/>
        <v>18706.29</v>
      </c>
    </row>
    <row r="5350" spans="1:17" x14ac:dyDescent="0.25">
      <c r="A5350" s="83" t="s">
        <v>13018</v>
      </c>
      <c r="B5350" s="84" t="s">
        <v>20719</v>
      </c>
      <c r="C5350" s="7">
        <v>4743</v>
      </c>
      <c r="D5350" s="7">
        <v>26</v>
      </c>
      <c r="E5350" s="1">
        <v>6670.76</v>
      </c>
      <c r="F5350" s="1">
        <v>5549.3</v>
      </c>
      <c r="G5350" s="1">
        <v>2296.12</v>
      </c>
      <c r="H5350" s="1">
        <v>710.82</v>
      </c>
      <c r="I5350" s="6">
        <v>8556.24</v>
      </c>
      <c r="J5350" s="86"/>
      <c r="K5350" s="86"/>
      <c r="L5350" s="85"/>
      <c r="M5350" s="85"/>
      <c r="N5350" s="85"/>
      <c r="O5350" s="85"/>
      <c r="P5350" s="85"/>
      <c r="Q5350" s="1">
        <f t="shared" si="83"/>
        <v>8556.24</v>
      </c>
    </row>
    <row r="5351" spans="1:17" x14ac:dyDescent="0.25">
      <c r="A5351" s="83" t="s">
        <v>13019</v>
      </c>
      <c r="B5351" s="84" t="s">
        <v>20720</v>
      </c>
      <c r="C5351" s="7">
        <v>24201</v>
      </c>
      <c r="D5351" s="7">
        <v>208</v>
      </c>
      <c r="E5351" s="1">
        <v>98313.96</v>
      </c>
      <c r="F5351" s="1">
        <v>28315.09</v>
      </c>
      <c r="G5351" s="1">
        <v>18368.96</v>
      </c>
      <c r="H5351" s="1">
        <v>10476.129999999999</v>
      </c>
      <c r="I5351" s="6">
        <v>57160.18</v>
      </c>
      <c r="J5351" s="86"/>
      <c r="K5351" s="86"/>
      <c r="L5351" s="85"/>
      <c r="M5351" s="85"/>
      <c r="N5351" s="85"/>
      <c r="O5351" s="85"/>
      <c r="P5351" s="85"/>
      <c r="Q5351" s="1">
        <f t="shared" si="83"/>
        <v>57160.18</v>
      </c>
    </row>
    <row r="5352" spans="1:17" x14ac:dyDescent="0.25">
      <c r="A5352" s="83" t="s">
        <v>13020</v>
      </c>
      <c r="B5352" s="84" t="s">
        <v>20721</v>
      </c>
      <c r="C5352" s="7">
        <v>2852</v>
      </c>
      <c r="D5352" s="7">
        <v>11</v>
      </c>
      <c r="E5352" s="1">
        <v>3147.87</v>
      </c>
      <c r="F5352" s="1">
        <v>3336.83</v>
      </c>
      <c r="G5352" s="1">
        <v>971.43</v>
      </c>
      <c r="H5352" s="1">
        <v>335.43</v>
      </c>
      <c r="I5352" s="6">
        <v>4643.6899999999996</v>
      </c>
      <c r="J5352" s="86"/>
      <c r="K5352" s="86"/>
      <c r="L5352" s="85"/>
      <c r="M5352" s="85"/>
      <c r="N5352" s="85"/>
      <c r="O5352" s="85"/>
      <c r="P5352" s="85"/>
      <c r="Q5352" s="1">
        <f t="shared" si="83"/>
        <v>4643.6899999999996</v>
      </c>
    </row>
    <row r="5353" spans="1:17" x14ac:dyDescent="0.25">
      <c r="A5353" s="83" t="s">
        <v>13021</v>
      </c>
      <c r="B5353" s="84" t="s">
        <v>20722</v>
      </c>
      <c r="C5353" s="7">
        <v>4601</v>
      </c>
      <c r="D5353" s="7">
        <v>42</v>
      </c>
      <c r="E5353" s="1">
        <v>10002.91</v>
      </c>
      <c r="F5353" s="1">
        <v>5383.15</v>
      </c>
      <c r="G5353" s="1">
        <v>3709.12</v>
      </c>
      <c r="H5353" s="1">
        <v>1065.8900000000001</v>
      </c>
      <c r="I5353" s="6">
        <v>10158.16</v>
      </c>
      <c r="J5353" s="86"/>
      <c r="K5353" s="86"/>
      <c r="L5353" s="85"/>
      <c r="M5353" s="85"/>
      <c r="N5353" s="85"/>
      <c r="O5353" s="85"/>
      <c r="P5353" s="85"/>
      <c r="Q5353" s="1">
        <f t="shared" si="83"/>
        <v>10158.16</v>
      </c>
    </row>
    <row r="5354" spans="1:17" x14ac:dyDescent="0.25">
      <c r="A5354" s="83" t="s">
        <v>13022</v>
      </c>
      <c r="B5354" s="84" t="s">
        <v>20723</v>
      </c>
      <c r="C5354" s="7">
        <v>11287</v>
      </c>
      <c r="D5354" s="7">
        <v>63</v>
      </c>
      <c r="E5354" s="1">
        <v>15066.65</v>
      </c>
      <c r="F5354" s="1">
        <v>13205.75</v>
      </c>
      <c r="G5354" s="1">
        <v>5563.67</v>
      </c>
      <c r="H5354" s="1">
        <v>1605.47</v>
      </c>
      <c r="I5354" s="6">
        <v>20374.89</v>
      </c>
      <c r="J5354" s="86"/>
      <c r="K5354" s="86"/>
      <c r="L5354" s="85"/>
      <c r="M5354" s="85"/>
      <c r="N5354" s="85"/>
      <c r="O5354" s="85"/>
      <c r="P5354" s="85"/>
      <c r="Q5354" s="1">
        <f t="shared" si="83"/>
        <v>20374.89</v>
      </c>
    </row>
    <row r="5355" spans="1:17" x14ac:dyDescent="0.25">
      <c r="A5355" s="83" t="s">
        <v>13023</v>
      </c>
      <c r="B5355" s="84" t="s">
        <v>20724</v>
      </c>
      <c r="C5355" s="7">
        <v>2507</v>
      </c>
      <c r="D5355" s="7">
        <v>27</v>
      </c>
      <c r="E5355" s="1">
        <v>5161.75</v>
      </c>
      <c r="F5355" s="1">
        <v>2933.18</v>
      </c>
      <c r="G5355" s="1">
        <v>2384.4299999999998</v>
      </c>
      <c r="H5355" s="1">
        <v>550.02</v>
      </c>
      <c r="I5355" s="6">
        <v>5867.63</v>
      </c>
      <c r="J5355" s="86"/>
      <c r="K5355" s="86"/>
      <c r="L5355" s="85"/>
      <c r="M5355" s="85"/>
      <c r="N5355" s="85"/>
      <c r="O5355" s="85"/>
      <c r="P5355" s="85"/>
      <c r="Q5355" s="1">
        <f t="shared" si="83"/>
        <v>5867.63</v>
      </c>
    </row>
    <row r="5356" spans="1:17" x14ac:dyDescent="0.25">
      <c r="A5356" s="83" t="s">
        <v>13024</v>
      </c>
      <c r="B5356" s="84" t="s">
        <v>20725</v>
      </c>
      <c r="C5356" s="7">
        <v>5069</v>
      </c>
      <c r="D5356" s="7">
        <v>77</v>
      </c>
      <c r="E5356" s="1">
        <v>26963.200000000001</v>
      </c>
      <c r="F5356" s="1">
        <v>5930.71</v>
      </c>
      <c r="G5356" s="1">
        <v>6800.05</v>
      </c>
      <c r="H5356" s="1">
        <v>2873.14</v>
      </c>
      <c r="I5356" s="6">
        <v>15603.9</v>
      </c>
      <c r="J5356" s="86"/>
      <c r="K5356" s="86"/>
      <c r="L5356" s="85"/>
      <c r="M5356" s="85"/>
      <c r="N5356" s="85"/>
      <c r="O5356" s="85"/>
      <c r="P5356" s="85"/>
      <c r="Q5356" s="1">
        <f t="shared" si="83"/>
        <v>15603.9</v>
      </c>
    </row>
    <row r="5357" spans="1:17" x14ac:dyDescent="0.25">
      <c r="A5357" s="83" t="s">
        <v>13025</v>
      </c>
      <c r="B5357" s="84" t="s">
        <v>20726</v>
      </c>
      <c r="C5357" s="7">
        <v>4630</v>
      </c>
      <c r="D5357" s="7">
        <v>33</v>
      </c>
      <c r="E5357" s="1">
        <v>8416.58</v>
      </c>
      <c r="F5357" s="1">
        <v>5417.08</v>
      </c>
      <c r="G5357" s="1">
        <v>2914.3</v>
      </c>
      <c r="H5357" s="1">
        <v>896.86</v>
      </c>
      <c r="I5357" s="6">
        <v>9228.24</v>
      </c>
      <c r="J5357" s="86"/>
      <c r="K5357" s="86"/>
      <c r="L5357" s="85"/>
      <c r="M5357" s="85"/>
      <c r="N5357" s="85"/>
      <c r="O5357" s="85"/>
      <c r="P5357" s="85"/>
      <c r="Q5357" s="1">
        <f t="shared" si="83"/>
        <v>9228.24</v>
      </c>
    </row>
    <row r="5358" spans="1:17" x14ac:dyDescent="0.25">
      <c r="A5358" s="83" t="s">
        <v>13026</v>
      </c>
      <c r="B5358" s="84" t="s">
        <v>20727</v>
      </c>
      <c r="C5358" s="7">
        <v>2879</v>
      </c>
      <c r="D5358" s="7">
        <v>17</v>
      </c>
      <c r="E5358" s="1">
        <v>2900.86</v>
      </c>
      <c r="F5358" s="1">
        <v>3368.42</v>
      </c>
      <c r="G5358" s="1">
        <v>1501.31</v>
      </c>
      <c r="H5358" s="1">
        <v>309.11</v>
      </c>
      <c r="I5358" s="6">
        <v>5178.84</v>
      </c>
      <c r="J5358" s="86"/>
      <c r="K5358" s="86"/>
      <c r="L5358" s="85"/>
      <c r="M5358" s="85"/>
      <c r="N5358" s="85"/>
      <c r="O5358" s="85"/>
      <c r="P5358" s="85"/>
      <c r="Q5358" s="1">
        <f t="shared" si="83"/>
        <v>5178.84</v>
      </c>
    </row>
    <row r="5359" spans="1:17" x14ac:dyDescent="0.25">
      <c r="A5359" s="83" t="s">
        <v>13027</v>
      </c>
      <c r="B5359" s="84" t="s">
        <v>20728</v>
      </c>
      <c r="C5359" s="7">
        <v>9158</v>
      </c>
      <c r="D5359" s="7">
        <v>40</v>
      </c>
      <c r="E5359" s="1">
        <v>10611.68</v>
      </c>
      <c r="F5359" s="1">
        <v>10714.83</v>
      </c>
      <c r="G5359" s="1">
        <v>3532.5</v>
      </c>
      <c r="H5359" s="1">
        <v>1130.76</v>
      </c>
      <c r="I5359" s="6">
        <v>15378.09</v>
      </c>
      <c r="J5359" s="86"/>
      <c r="K5359" s="86"/>
      <c r="L5359" s="85"/>
      <c r="M5359" s="85"/>
      <c r="N5359" s="85"/>
      <c r="O5359" s="85"/>
      <c r="P5359" s="85"/>
      <c r="Q5359" s="1">
        <f t="shared" si="83"/>
        <v>15378.09</v>
      </c>
    </row>
    <row r="5360" spans="1:17" x14ac:dyDescent="0.25">
      <c r="A5360" s="83" t="s">
        <v>13028</v>
      </c>
      <c r="B5360" s="84" t="s">
        <v>20729</v>
      </c>
      <c r="C5360" s="7">
        <v>1715</v>
      </c>
      <c r="D5360" s="7">
        <v>20</v>
      </c>
      <c r="E5360" s="1">
        <v>17516.8</v>
      </c>
      <c r="F5360" s="1">
        <v>2006.54</v>
      </c>
      <c r="G5360" s="1">
        <v>1766.25</v>
      </c>
      <c r="H5360" s="1">
        <v>1866.55</v>
      </c>
      <c r="I5360" s="6">
        <v>5639.34</v>
      </c>
      <c r="J5360" s="86"/>
      <c r="K5360" s="86"/>
      <c r="L5360" s="85"/>
      <c r="M5360" s="85"/>
      <c r="N5360" s="85"/>
      <c r="O5360" s="85"/>
      <c r="P5360" s="85"/>
      <c r="Q5360" s="1">
        <f t="shared" si="83"/>
        <v>5639.34</v>
      </c>
    </row>
    <row r="5361" spans="1:17" x14ac:dyDescent="0.25">
      <c r="A5361" s="83" t="s">
        <v>13029</v>
      </c>
      <c r="B5361" s="84" t="s">
        <v>20730</v>
      </c>
      <c r="C5361" s="7">
        <v>4859</v>
      </c>
      <c r="D5361" s="7">
        <v>56</v>
      </c>
      <c r="E5361" s="1">
        <v>58145.85</v>
      </c>
      <c r="F5361" s="1">
        <v>5685.02</v>
      </c>
      <c r="G5361" s="1">
        <v>4945.49</v>
      </c>
      <c r="H5361" s="1">
        <v>6195.9</v>
      </c>
      <c r="I5361" s="6">
        <v>16826.41</v>
      </c>
      <c r="J5361" s="86"/>
      <c r="K5361" s="86"/>
      <c r="L5361" s="85"/>
      <c r="M5361" s="85"/>
      <c r="N5361" s="85"/>
      <c r="O5361" s="85"/>
      <c r="P5361" s="85"/>
      <c r="Q5361" s="1">
        <f t="shared" si="83"/>
        <v>16826.41</v>
      </c>
    </row>
    <row r="5362" spans="1:17" x14ac:dyDescent="0.25">
      <c r="A5362" s="83" t="s">
        <v>13030</v>
      </c>
      <c r="B5362" s="84" t="s">
        <v>20731</v>
      </c>
      <c r="C5362" s="7">
        <v>1894</v>
      </c>
      <c r="D5362" s="7">
        <v>15</v>
      </c>
      <c r="E5362" s="1">
        <v>3542.61</v>
      </c>
      <c r="F5362" s="1">
        <v>2215.98</v>
      </c>
      <c r="G5362" s="1">
        <v>1324.69</v>
      </c>
      <c r="H5362" s="1">
        <v>377.5</v>
      </c>
      <c r="I5362" s="6">
        <v>3918.17</v>
      </c>
      <c r="J5362" s="86"/>
      <c r="K5362" s="86"/>
      <c r="L5362" s="85"/>
      <c r="M5362" s="85"/>
      <c r="N5362" s="85"/>
      <c r="O5362" s="85"/>
      <c r="P5362" s="85"/>
      <c r="Q5362" s="1">
        <f t="shared" si="83"/>
        <v>3918.17</v>
      </c>
    </row>
    <row r="5363" spans="1:17" x14ac:dyDescent="0.25">
      <c r="A5363" s="83" t="s">
        <v>13031</v>
      </c>
      <c r="B5363" s="84" t="s">
        <v>20732</v>
      </c>
      <c r="C5363" s="7">
        <v>2394</v>
      </c>
      <c r="D5363" s="7">
        <v>24</v>
      </c>
      <c r="E5363" s="1">
        <v>4610.7299999999996</v>
      </c>
      <c r="F5363" s="1">
        <v>2800.97</v>
      </c>
      <c r="G5363" s="1">
        <v>2119.5</v>
      </c>
      <c r="H5363" s="1">
        <v>491.31</v>
      </c>
      <c r="I5363" s="6">
        <v>5411.78</v>
      </c>
      <c r="J5363" s="86"/>
      <c r="K5363" s="86"/>
      <c r="L5363" s="85"/>
      <c r="M5363" s="85"/>
      <c r="N5363" s="85"/>
      <c r="O5363" s="85"/>
      <c r="P5363" s="85"/>
      <c r="Q5363" s="1">
        <f t="shared" si="83"/>
        <v>5411.78</v>
      </c>
    </row>
    <row r="5364" spans="1:17" x14ac:dyDescent="0.25">
      <c r="A5364" s="83" t="s">
        <v>13032</v>
      </c>
      <c r="B5364" s="84" t="s">
        <v>20733</v>
      </c>
      <c r="C5364" s="7">
        <v>4319</v>
      </c>
      <c r="D5364" s="7">
        <v>28</v>
      </c>
      <c r="E5364" s="1">
        <v>9881.69</v>
      </c>
      <c r="F5364" s="1">
        <v>5053.22</v>
      </c>
      <c r="G5364" s="1">
        <v>2472.7399999999998</v>
      </c>
      <c r="H5364" s="1">
        <v>1052.97</v>
      </c>
      <c r="I5364" s="6">
        <v>8578.93</v>
      </c>
      <c r="J5364" s="86"/>
      <c r="K5364" s="86"/>
      <c r="L5364" s="85"/>
      <c r="M5364" s="85"/>
      <c r="N5364" s="85"/>
      <c r="O5364" s="85"/>
      <c r="P5364" s="85"/>
      <c r="Q5364" s="1">
        <f t="shared" si="83"/>
        <v>8578.93</v>
      </c>
    </row>
    <row r="5365" spans="1:17" x14ac:dyDescent="0.25">
      <c r="A5365" s="83" t="s">
        <v>13033</v>
      </c>
      <c r="B5365" s="84" t="s">
        <v>20734</v>
      </c>
      <c r="C5365" s="7">
        <v>274</v>
      </c>
      <c r="D5365" s="7">
        <v>0</v>
      </c>
      <c r="E5365" s="1">
        <v>0</v>
      </c>
      <c r="F5365" s="1">
        <v>320.58</v>
      </c>
      <c r="G5365" s="1">
        <v>0</v>
      </c>
      <c r="H5365" s="1">
        <v>0</v>
      </c>
      <c r="I5365" s="6">
        <v>320.58</v>
      </c>
      <c r="J5365" s="86"/>
      <c r="K5365" s="86"/>
      <c r="L5365" s="85"/>
      <c r="M5365" s="85"/>
      <c r="N5365" s="85"/>
      <c r="O5365" s="85"/>
      <c r="P5365" s="85"/>
      <c r="Q5365" s="1">
        <f t="shared" si="83"/>
        <v>320.58</v>
      </c>
    </row>
    <row r="5366" spans="1:17" x14ac:dyDescent="0.25">
      <c r="A5366" s="83" t="s">
        <v>13034</v>
      </c>
      <c r="B5366" s="84" t="s">
        <v>20735</v>
      </c>
      <c r="C5366" s="7">
        <v>1665</v>
      </c>
      <c r="D5366" s="7">
        <v>13</v>
      </c>
      <c r="E5366" s="1">
        <v>98215.15</v>
      </c>
      <c r="F5366" s="1">
        <v>1948.05</v>
      </c>
      <c r="G5366" s="1">
        <v>1148.06</v>
      </c>
      <c r="H5366" s="1">
        <v>10465.59</v>
      </c>
      <c r="I5366" s="6">
        <v>13561.7</v>
      </c>
      <c r="J5366" s="86"/>
      <c r="K5366" s="86"/>
      <c r="L5366" s="85"/>
      <c r="M5366" s="85"/>
      <c r="N5366" s="85"/>
      <c r="O5366" s="85"/>
      <c r="P5366" s="85"/>
      <c r="Q5366" s="1">
        <f t="shared" si="83"/>
        <v>13561.7</v>
      </c>
    </row>
    <row r="5367" spans="1:17" x14ac:dyDescent="0.25">
      <c r="A5367" s="83" t="s">
        <v>13035</v>
      </c>
      <c r="B5367" s="84" t="s">
        <v>20736</v>
      </c>
      <c r="C5367" s="7">
        <v>1788</v>
      </c>
      <c r="D5367" s="7">
        <v>15</v>
      </c>
      <c r="E5367" s="1">
        <v>3936.32</v>
      </c>
      <c r="F5367" s="1">
        <v>2091.9499999999998</v>
      </c>
      <c r="G5367" s="1">
        <v>1324.69</v>
      </c>
      <c r="H5367" s="1">
        <v>419.45</v>
      </c>
      <c r="I5367" s="6">
        <v>3836.09</v>
      </c>
      <c r="J5367" s="86"/>
      <c r="K5367" s="86"/>
      <c r="L5367" s="85"/>
      <c r="M5367" s="85"/>
      <c r="N5367" s="85"/>
      <c r="O5367" s="85"/>
      <c r="P5367" s="85"/>
      <c r="Q5367" s="1">
        <f t="shared" si="83"/>
        <v>3836.09</v>
      </c>
    </row>
    <row r="5368" spans="1:17" x14ac:dyDescent="0.25">
      <c r="A5368" s="83" t="s">
        <v>13036</v>
      </c>
      <c r="B5368" s="84" t="s">
        <v>20737</v>
      </c>
      <c r="C5368" s="7">
        <v>2106</v>
      </c>
      <c r="D5368" s="7">
        <v>43</v>
      </c>
      <c r="E5368" s="1">
        <v>9866.1200000000008</v>
      </c>
      <c r="F5368" s="1">
        <v>2464.02</v>
      </c>
      <c r="G5368" s="1">
        <v>3797.43</v>
      </c>
      <c r="H5368" s="1">
        <v>1051.31</v>
      </c>
      <c r="I5368" s="6">
        <v>7312.76</v>
      </c>
      <c r="J5368" s="86"/>
      <c r="K5368" s="86"/>
      <c r="L5368" s="85"/>
      <c r="M5368" s="85"/>
      <c r="N5368" s="85"/>
      <c r="O5368" s="85"/>
      <c r="P5368" s="85"/>
      <c r="Q5368" s="1">
        <f t="shared" si="83"/>
        <v>7312.76</v>
      </c>
    </row>
    <row r="5369" spans="1:17" x14ac:dyDescent="0.25">
      <c r="A5369" s="83" t="s">
        <v>13037</v>
      </c>
      <c r="B5369" s="84" t="s">
        <v>20738</v>
      </c>
      <c r="C5369" s="7">
        <v>452</v>
      </c>
      <c r="D5369" s="7">
        <v>8</v>
      </c>
      <c r="E5369" s="1">
        <v>1617.3</v>
      </c>
      <c r="F5369" s="1">
        <v>528.84</v>
      </c>
      <c r="G5369" s="1">
        <v>706.5</v>
      </c>
      <c r="H5369" s="1">
        <v>172.34</v>
      </c>
      <c r="I5369" s="6">
        <v>1407.68</v>
      </c>
      <c r="J5369" s="86"/>
      <c r="K5369" s="86"/>
      <c r="L5369" s="85"/>
      <c r="M5369" s="85"/>
      <c r="N5369" s="85"/>
      <c r="O5369" s="85"/>
      <c r="P5369" s="85"/>
      <c r="Q5369" s="1">
        <f t="shared" si="83"/>
        <v>1407.68</v>
      </c>
    </row>
    <row r="5370" spans="1:17" x14ac:dyDescent="0.25">
      <c r="A5370" s="83" t="s">
        <v>13038</v>
      </c>
      <c r="B5370" s="84" t="s">
        <v>20739</v>
      </c>
      <c r="C5370" s="7">
        <v>18134</v>
      </c>
      <c r="D5370" s="7">
        <v>270</v>
      </c>
      <c r="E5370" s="1">
        <v>171869.64</v>
      </c>
      <c r="F5370" s="1">
        <v>21216.720000000001</v>
      </c>
      <c r="G5370" s="1">
        <v>23844.33</v>
      </c>
      <c r="H5370" s="1">
        <v>18314.060000000001</v>
      </c>
      <c r="I5370" s="6">
        <v>63375.11</v>
      </c>
      <c r="J5370" s="86"/>
      <c r="K5370" s="86"/>
      <c r="L5370" s="85"/>
      <c r="M5370" s="85"/>
      <c r="N5370" s="85"/>
      <c r="O5370" s="85"/>
      <c r="P5370" s="85"/>
      <c r="Q5370" s="1">
        <f t="shared" si="83"/>
        <v>63375.11</v>
      </c>
    </row>
    <row r="5371" spans="1:17" x14ac:dyDescent="0.25">
      <c r="A5371" s="83" t="s">
        <v>13039</v>
      </c>
      <c r="B5371" s="84" t="s">
        <v>20740</v>
      </c>
      <c r="C5371" s="7">
        <v>4319</v>
      </c>
      <c r="D5371" s="7">
        <v>77</v>
      </c>
      <c r="E5371" s="1">
        <v>87713.8</v>
      </c>
      <c r="F5371" s="1">
        <v>5053.22</v>
      </c>
      <c r="G5371" s="1">
        <v>6800.05</v>
      </c>
      <c r="H5371" s="1">
        <v>9346.59</v>
      </c>
      <c r="I5371" s="6">
        <v>21199.86</v>
      </c>
      <c r="J5371" s="86"/>
      <c r="K5371" s="86"/>
      <c r="L5371" s="85"/>
      <c r="M5371" s="85"/>
      <c r="N5371" s="85"/>
      <c r="O5371" s="85"/>
      <c r="P5371" s="85"/>
      <c r="Q5371" s="1">
        <f t="shared" si="83"/>
        <v>21199.86</v>
      </c>
    </row>
    <row r="5372" spans="1:17" x14ac:dyDescent="0.25">
      <c r="A5372" s="83" t="s">
        <v>13040</v>
      </c>
      <c r="B5372" s="84" t="s">
        <v>20741</v>
      </c>
      <c r="C5372" s="7">
        <v>672</v>
      </c>
      <c r="D5372" s="7">
        <v>10</v>
      </c>
      <c r="E5372" s="1">
        <v>13411.79</v>
      </c>
      <c r="F5372" s="1">
        <v>786.24</v>
      </c>
      <c r="G5372" s="1">
        <v>883.12</v>
      </c>
      <c r="H5372" s="1">
        <v>1429.13</v>
      </c>
      <c r="I5372" s="6">
        <v>3098.49</v>
      </c>
      <c r="J5372" s="86"/>
      <c r="K5372" s="86"/>
      <c r="L5372" s="85"/>
      <c r="M5372" s="85"/>
      <c r="N5372" s="85"/>
      <c r="O5372" s="85"/>
      <c r="P5372" s="85"/>
      <c r="Q5372" s="1">
        <f t="shared" si="83"/>
        <v>3098.49</v>
      </c>
    </row>
    <row r="5373" spans="1:17" x14ac:dyDescent="0.25">
      <c r="A5373" s="83" t="s">
        <v>13041</v>
      </c>
      <c r="B5373" s="84" t="s">
        <v>20742</v>
      </c>
      <c r="C5373" s="7">
        <v>1994</v>
      </c>
      <c r="D5373" s="7">
        <v>21</v>
      </c>
      <c r="E5373" s="1">
        <v>4031.25</v>
      </c>
      <c r="F5373" s="1">
        <v>2332.98</v>
      </c>
      <c r="G5373" s="1">
        <v>1854.56</v>
      </c>
      <c r="H5373" s="1">
        <v>429.56</v>
      </c>
      <c r="I5373" s="6">
        <v>4617.1000000000004</v>
      </c>
      <c r="J5373" s="86"/>
      <c r="K5373" s="86"/>
      <c r="L5373" s="85"/>
      <c r="M5373" s="85"/>
      <c r="N5373" s="85"/>
      <c r="O5373" s="85"/>
      <c r="P5373" s="85"/>
      <c r="Q5373" s="1">
        <f t="shared" si="83"/>
        <v>4617.1000000000004</v>
      </c>
    </row>
    <row r="5374" spans="1:17" x14ac:dyDescent="0.25">
      <c r="A5374" s="83" t="s">
        <v>13042</v>
      </c>
      <c r="B5374" s="84" t="s">
        <v>20743</v>
      </c>
      <c r="C5374" s="7">
        <v>8358</v>
      </c>
      <c r="D5374" s="7">
        <v>106</v>
      </c>
      <c r="E5374" s="1">
        <v>51375.8</v>
      </c>
      <c r="F5374" s="1">
        <v>9778.83</v>
      </c>
      <c r="G5374" s="1">
        <v>9361.1</v>
      </c>
      <c r="H5374" s="1">
        <v>5474.5</v>
      </c>
      <c r="I5374" s="6">
        <v>24614.43</v>
      </c>
      <c r="J5374" s="86"/>
      <c r="K5374" s="86"/>
      <c r="L5374" s="85"/>
      <c r="M5374" s="85"/>
      <c r="N5374" s="85"/>
      <c r="O5374" s="85"/>
      <c r="P5374" s="85"/>
      <c r="Q5374" s="1">
        <f t="shared" si="83"/>
        <v>24614.43</v>
      </c>
    </row>
    <row r="5375" spans="1:17" x14ac:dyDescent="0.25">
      <c r="A5375" s="83" t="s">
        <v>13043</v>
      </c>
      <c r="B5375" s="84" t="s">
        <v>20744</v>
      </c>
      <c r="C5375" s="7">
        <v>604</v>
      </c>
      <c r="D5375" s="7">
        <v>3</v>
      </c>
      <c r="E5375" s="1">
        <v>559.83000000000004</v>
      </c>
      <c r="F5375" s="1">
        <v>706.68</v>
      </c>
      <c r="G5375" s="1">
        <v>264.94</v>
      </c>
      <c r="H5375" s="1">
        <v>59.66</v>
      </c>
      <c r="I5375" s="6">
        <v>1031.28</v>
      </c>
      <c r="J5375" s="86"/>
      <c r="K5375" s="86"/>
      <c r="L5375" s="85"/>
      <c r="M5375" s="85"/>
      <c r="N5375" s="85"/>
      <c r="O5375" s="85"/>
      <c r="P5375" s="85"/>
      <c r="Q5375" s="1">
        <f t="shared" si="83"/>
        <v>1031.28</v>
      </c>
    </row>
    <row r="5376" spans="1:17" x14ac:dyDescent="0.25">
      <c r="A5376" s="83" t="s">
        <v>13044</v>
      </c>
      <c r="B5376" s="84" t="s">
        <v>20745</v>
      </c>
      <c r="C5376" s="7">
        <v>965</v>
      </c>
      <c r="D5376" s="7">
        <v>10</v>
      </c>
      <c r="E5376" s="1">
        <v>2244.88</v>
      </c>
      <c r="F5376" s="1">
        <v>1129.05</v>
      </c>
      <c r="G5376" s="1">
        <v>883.12</v>
      </c>
      <c r="H5376" s="1">
        <v>239.21</v>
      </c>
      <c r="I5376" s="6">
        <v>2251.38</v>
      </c>
      <c r="J5376" s="86"/>
      <c r="K5376" s="86"/>
      <c r="L5376" s="85"/>
      <c r="M5376" s="85"/>
      <c r="N5376" s="85"/>
      <c r="O5376" s="85"/>
      <c r="P5376" s="85"/>
      <c r="Q5376" s="1">
        <f t="shared" si="83"/>
        <v>2251.38</v>
      </c>
    </row>
    <row r="5377" spans="1:17" x14ac:dyDescent="0.25">
      <c r="A5377" s="83" t="s">
        <v>13045</v>
      </c>
      <c r="B5377" s="84" t="s">
        <v>20746</v>
      </c>
      <c r="C5377" s="7">
        <v>930</v>
      </c>
      <c r="D5377" s="7">
        <v>14</v>
      </c>
      <c r="E5377" s="1">
        <v>2845.5</v>
      </c>
      <c r="F5377" s="1">
        <v>1088.0999999999999</v>
      </c>
      <c r="G5377" s="1">
        <v>1236.3800000000001</v>
      </c>
      <c r="H5377" s="1">
        <v>303.20999999999998</v>
      </c>
      <c r="I5377" s="6">
        <v>2627.69</v>
      </c>
      <c r="J5377" s="86"/>
      <c r="K5377" s="86"/>
      <c r="L5377" s="85"/>
      <c r="M5377" s="85"/>
      <c r="N5377" s="85"/>
      <c r="O5377" s="85"/>
      <c r="P5377" s="85"/>
      <c r="Q5377" s="1">
        <f t="shared" si="83"/>
        <v>2627.69</v>
      </c>
    </row>
    <row r="5378" spans="1:17" x14ac:dyDescent="0.25">
      <c r="A5378" s="83" t="s">
        <v>13046</v>
      </c>
      <c r="B5378" s="84" t="s">
        <v>20747</v>
      </c>
      <c r="C5378" s="7">
        <v>30320</v>
      </c>
      <c r="D5378" s="7">
        <v>689</v>
      </c>
      <c r="E5378" s="1">
        <v>519890.29</v>
      </c>
      <c r="F5378" s="1">
        <v>35474.300000000003</v>
      </c>
      <c r="G5378" s="1">
        <v>60847.18</v>
      </c>
      <c r="H5378" s="1">
        <v>55398.39</v>
      </c>
      <c r="I5378" s="6">
        <v>151719.87</v>
      </c>
      <c r="J5378" s="86"/>
      <c r="K5378" s="86"/>
      <c r="L5378" s="85"/>
      <c r="M5378" s="85"/>
      <c r="N5378" s="85"/>
      <c r="O5378" s="85"/>
      <c r="P5378" s="85"/>
      <c r="Q5378" s="1">
        <f t="shared" si="83"/>
        <v>151719.87</v>
      </c>
    </row>
    <row r="5379" spans="1:17" x14ac:dyDescent="0.25">
      <c r="A5379" s="83" t="s">
        <v>13047</v>
      </c>
      <c r="B5379" s="84" t="s">
        <v>20748</v>
      </c>
      <c r="C5379" s="7">
        <v>670</v>
      </c>
      <c r="D5379" s="7">
        <v>1</v>
      </c>
      <c r="E5379" s="1">
        <v>312.97000000000003</v>
      </c>
      <c r="F5379" s="1">
        <v>783.9</v>
      </c>
      <c r="G5379" s="1">
        <v>88.31</v>
      </c>
      <c r="H5379" s="1">
        <v>33.35</v>
      </c>
      <c r="I5379" s="6">
        <v>905.56</v>
      </c>
      <c r="J5379" s="86"/>
      <c r="K5379" s="86"/>
      <c r="L5379" s="85"/>
      <c r="M5379" s="85"/>
      <c r="N5379" s="85"/>
      <c r="O5379" s="85"/>
      <c r="P5379" s="85"/>
      <c r="Q5379" s="1">
        <f t="shared" si="83"/>
        <v>905.56</v>
      </c>
    </row>
    <row r="5380" spans="1:17" x14ac:dyDescent="0.25">
      <c r="A5380" s="83" t="s">
        <v>13048</v>
      </c>
      <c r="B5380" s="84" t="s">
        <v>20749</v>
      </c>
      <c r="C5380" s="7">
        <v>5731</v>
      </c>
      <c r="D5380" s="7">
        <v>114</v>
      </c>
      <c r="E5380" s="1">
        <v>42554.82</v>
      </c>
      <c r="F5380" s="1">
        <v>6705.25</v>
      </c>
      <c r="G5380" s="1">
        <v>10067.61</v>
      </c>
      <c r="H5380" s="1">
        <v>4534.55</v>
      </c>
      <c r="I5380" s="6">
        <v>21307.41</v>
      </c>
      <c r="J5380" s="86"/>
      <c r="K5380" s="86"/>
      <c r="L5380" s="85"/>
      <c r="M5380" s="85"/>
      <c r="N5380" s="85"/>
      <c r="O5380" s="85"/>
      <c r="P5380" s="85"/>
      <c r="Q5380" s="1">
        <f t="shared" si="83"/>
        <v>21307.41</v>
      </c>
    </row>
    <row r="5381" spans="1:17" x14ac:dyDescent="0.25">
      <c r="A5381" s="83" t="s">
        <v>13049</v>
      </c>
      <c r="B5381" s="84" t="s">
        <v>20750</v>
      </c>
      <c r="C5381" s="7">
        <v>2968</v>
      </c>
      <c r="D5381" s="7">
        <v>26</v>
      </c>
      <c r="E5381" s="1">
        <v>7995.93</v>
      </c>
      <c r="F5381" s="1">
        <v>3472.55</v>
      </c>
      <c r="G5381" s="1">
        <v>2296.12</v>
      </c>
      <c r="H5381" s="1">
        <v>852.03</v>
      </c>
      <c r="I5381" s="6">
        <v>6620.7</v>
      </c>
      <c r="J5381" s="86"/>
      <c r="K5381" s="86"/>
      <c r="L5381" s="85"/>
      <c r="M5381" s="85"/>
      <c r="N5381" s="85"/>
      <c r="O5381" s="85"/>
      <c r="P5381" s="85"/>
      <c r="Q5381" s="1">
        <f t="shared" si="83"/>
        <v>6620.7</v>
      </c>
    </row>
    <row r="5382" spans="1:17" x14ac:dyDescent="0.25">
      <c r="A5382" s="83" t="s">
        <v>13050</v>
      </c>
      <c r="B5382" s="84" t="s">
        <v>20751</v>
      </c>
      <c r="C5382" s="7">
        <v>32270</v>
      </c>
      <c r="D5382" s="7">
        <v>282</v>
      </c>
      <c r="E5382" s="1">
        <v>128207.63</v>
      </c>
      <c r="F5382" s="1">
        <v>37755.79</v>
      </c>
      <c r="G5382" s="1">
        <v>24904.07</v>
      </c>
      <c r="H5382" s="1">
        <v>13661.53</v>
      </c>
      <c r="I5382" s="6">
        <v>76321.39</v>
      </c>
      <c r="J5382" s="86"/>
      <c r="K5382" s="86"/>
      <c r="L5382" s="85"/>
      <c r="M5382" s="85"/>
      <c r="N5382" s="85"/>
      <c r="O5382" s="85"/>
      <c r="P5382" s="85"/>
      <c r="Q5382" s="1">
        <f t="shared" si="83"/>
        <v>76321.39</v>
      </c>
    </row>
    <row r="5383" spans="1:17" x14ac:dyDescent="0.25">
      <c r="A5383" s="83" t="s">
        <v>13051</v>
      </c>
      <c r="B5383" s="84" t="s">
        <v>19836</v>
      </c>
      <c r="C5383" s="7">
        <v>534</v>
      </c>
      <c r="D5383" s="7">
        <v>2</v>
      </c>
      <c r="E5383" s="1">
        <v>373.22</v>
      </c>
      <c r="F5383" s="1">
        <v>624.78</v>
      </c>
      <c r="G5383" s="1">
        <v>176.62</v>
      </c>
      <c r="H5383" s="1">
        <v>39.770000000000003</v>
      </c>
      <c r="I5383" s="6">
        <v>841.17</v>
      </c>
      <c r="J5383" s="86"/>
      <c r="K5383" s="86"/>
      <c r="L5383" s="85"/>
      <c r="M5383" s="85"/>
      <c r="N5383" s="85"/>
      <c r="O5383" s="85"/>
      <c r="P5383" s="85"/>
      <c r="Q5383" s="1">
        <f t="shared" si="83"/>
        <v>841.17</v>
      </c>
    </row>
    <row r="5384" spans="1:17" x14ac:dyDescent="0.25">
      <c r="A5384" s="83" t="s">
        <v>13052</v>
      </c>
      <c r="B5384" s="84" t="s">
        <v>20752</v>
      </c>
      <c r="C5384" s="7">
        <v>1299</v>
      </c>
      <c r="D5384" s="7">
        <v>15</v>
      </c>
      <c r="E5384" s="1">
        <v>4041.59</v>
      </c>
      <c r="F5384" s="1">
        <v>1519.82</v>
      </c>
      <c r="G5384" s="1">
        <v>1324.69</v>
      </c>
      <c r="H5384" s="1">
        <v>430.66</v>
      </c>
      <c r="I5384" s="6">
        <v>3275.17</v>
      </c>
      <c r="J5384" s="86"/>
      <c r="K5384" s="86"/>
      <c r="L5384" s="85"/>
      <c r="M5384" s="85"/>
      <c r="N5384" s="85"/>
      <c r="O5384" s="85"/>
      <c r="P5384" s="85"/>
      <c r="Q5384" s="1">
        <f t="shared" si="83"/>
        <v>3275.17</v>
      </c>
    </row>
    <row r="5385" spans="1:17" x14ac:dyDescent="0.25">
      <c r="A5385" s="83" t="s">
        <v>13053</v>
      </c>
      <c r="B5385" s="84" t="s">
        <v>20753</v>
      </c>
      <c r="C5385" s="7">
        <v>8598</v>
      </c>
      <c r="D5385" s="7">
        <v>96</v>
      </c>
      <c r="E5385" s="1">
        <v>27297.32</v>
      </c>
      <c r="F5385" s="1">
        <v>10059.629999999999</v>
      </c>
      <c r="G5385" s="1">
        <v>8477.98</v>
      </c>
      <c r="H5385" s="1">
        <v>2908.74</v>
      </c>
      <c r="I5385" s="6">
        <v>21446.35</v>
      </c>
      <c r="J5385" s="86"/>
      <c r="K5385" s="86"/>
      <c r="L5385" s="85"/>
      <c r="M5385" s="85"/>
      <c r="N5385" s="85"/>
      <c r="O5385" s="85"/>
      <c r="P5385" s="85"/>
      <c r="Q5385" s="1">
        <f t="shared" si="83"/>
        <v>21446.35</v>
      </c>
    </row>
    <row r="5386" spans="1:17" x14ac:dyDescent="0.25">
      <c r="A5386" s="83" t="s">
        <v>13054</v>
      </c>
      <c r="B5386" s="84" t="s">
        <v>20754</v>
      </c>
      <c r="C5386" s="7">
        <v>2124</v>
      </c>
      <c r="D5386" s="7">
        <v>46</v>
      </c>
      <c r="E5386" s="1">
        <v>10612.72</v>
      </c>
      <c r="F5386" s="1">
        <v>2485.0700000000002</v>
      </c>
      <c r="G5386" s="1">
        <v>4062.37</v>
      </c>
      <c r="H5386" s="1">
        <v>1130.8699999999999</v>
      </c>
      <c r="I5386" s="6">
        <v>7678.31</v>
      </c>
      <c r="J5386" s="86"/>
      <c r="K5386" s="86"/>
      <c r="L5386" s="85"/>
      <c r="M5386" s="85"/>
      <c r="N5386" s="85"/>
      <c r="O5386" s="85"/>
      <c r="P5386" s="85"/>
      <c r="Q5386" s="1">
        <f t="shared" si="83"/>
        <v>7678.31</v>
      </c>
    </row>
    <row r="5387" spans="1:17" x14ac:dyDescent="0.25">
      <c r="A5387" s="83" t="s">
        <v>13055</v>
      </c>
      <c r="B5387" s="84" t="s">
        <v>20755</v>
      </c>
      <c r="C5387" s="7">
        <v>10767</v>
      </c>
      <c r="D5387" s="7">
        <v>151</v>
      </c>
      <c r="E5387" s="1">
        <v>156450.57999999999</v>
      </c>
      <c r="F5387" s="1">
        <v>12597.35</v>
      </c>
      <c r="G5387" s="1">
        <v>13335.16</v>
      </c>
      <c r="H5387" s="1">
        <v>16671.04</v>
      </c>
      <c r="I5387" s="6">
        <v>42603.55</v>
      </c>
      <c r="J5387" s="86"/>
      <c r="K5387" s="86"/>
      <c r="L5387" s="85"/>
      <c r="M5387" s="85"/>
      <c r="N5387" s="85"/>
      <c r="O5387" s="85"/>
      <c r="P5387" s="85"/>
      <c r="Q5387" s="1">
        <f t="shared" si="83"/>
        <v>42603.55</v>
      </c>
    </row>
    <row r="5388" spans="1:17" x14ac:dyDescent="0.25">
      <c r="A5388" s="83" t="s">
        <v>13056</v>
      </c>
      <c r="B5388" s="84" t="s">
        <v>20756</v>
      </c>
      <c r="C5388" s="7">
        <v>2042</v>
      </c>
      <c r="D5388" s="7">
        <v>26</v>
      </c>
      <c r="E5388" s="1">
        <v>50897.5</v>
      </c>
      <c r="F5388" s="1">
        <v>2389.14</v>
      </c>
      <c r="G5388" s="1">
        <v>2296.12</v>
      </c>
      <c r="H5388" s="1">
        <v>5423.53</v>
      </c>
      <c r="I5388" s="6">
        <v>10108.790000000001</v>
      </c>
      <c r="J5388" s="86"/>
      <c r="K5388" s="86"/>
      <c r="L5388" s="85"/>
      <c r="M5388" s="85"/>
      <c r="N5388" s="85"/>
      <c r="O5388" s="85"/>
      <c r="P5388" s="85"/>
      <c r="Q5388" s="1">
        <f t="shared" si="83"/>
        <v>10108.790000000001</v>
      </c>
    </row>
    <row r="5389" spans="1:17" x14ac:dyDescent="0.25">
      <c r="A5389" s="83" t="s">
        <v>13057</v>
      </c>
      <c r="B5389" s="84" t="s">
        <v>20757</v>
      </c>
      <c r="C5389" s="7">
        <v>3696</v>
      </c>
      <c r="D5389" s="7">
        <v>32</v>
      </c>
      <c r="E5389" s="1">
        <v>5999.22</v>
      </c>
      <c r="F5389" s="1">
        <v>4324.3</v>
      </c>
      <c r="G5389" s="1">
        <v>2825.99</v>
      </c>
      <c r="H5389" s="1">
        <v>639.26</v>
      </c>
      <c r="I5389" s="6">
        <v>7789.55</v>
      </c>
      <c r="J5389" s="86"/>
      <c r="K5389" s="86"/>
      <c r="L5389" s="85"/>
      <c r="M5389" s="85"/>
      <c r="N5389" s="85"/>
      <c r="O5389" s="85"/>
      <c r="P5389" s="85"/>
      <c r="Q5389" s="1">
        <f t="shared" si="83"/>
        <v>7789.55</v>
      </c>
    </row>
    <row r="5390" spans="1:17" x14ac:dyDescent="0.25">
      <c r="A5390" s="83" t="s">
        <v>13058</v>
      </c>
      <c r="B5390" s="84" t="s">
        <v>20758</v>
      </c>
      <c r="C5390" s="7">
        <v>5260</v>
      </c>
      <c r="D5390" s="7">
        <v>95</v>
      </c>
      <c r="E5390" s="1">
        <v>77298.06</v>
      </c>
      <c r="F5390" s="1">
        <v>6154.18</v>
      </c>
      <c r="G5390" s="1">
        <v>8389.67</v>
      </c>
      <c r="H5390" s="1">
        <v>8236.7099999999991</v>
      </c>
      <c r="I5390" s="6">
        <v>22780.560000000001</v>
      </c>
      <c r="J5390" s="86"/>
      <c r="K5390" s="86"/>
      <c r="L5390" s="85"/>
      <c r="M5390" s="85"/>
      <c r="N5390" s="85"/>
      <c r="O5390" s="85"/>
      <c r="P5390" s="85"/>
      <c r="Q5390" s="1">
        <f t="shared" ref="Q5390:Q5453" si="84">I5390+P5390</f>
        <v>22780.560000000001</v>
      </c>
    </row>
    <row r="5391" spans="1:17" x14ac:dyDescent="0.25">
      <c r="A5391" s="83" t="s">
        <v>13059</v>
      </c>
      <c r="B5391" s="84" t="s">
        <v>20759</v>
      </c>
      <c r="C5391" s="7">
        <v>781</v>
      </c>
      <c r="D5391" s="7">
        <v>3</v>
      </c>
      <c r="E5391" s="1">
        <v>687.97</v>
      </c>
      <c r="F5391" s="1">
        <v>913.77</v>
      </c>
      <c r="G5391" s="1">
        <v>264.94</v>
      </c>
      <c r="H5391" s="1">
        <v>73.31</v>
      </c>
      <c r="I5391" s="6">
        <v>1252.02</v>
      </c>
      <c r="J5391" s="86"/>
      <c r="K5391" s="86"/>
      <c r="L5391" s="85"/>
      <c r="M5391" s="85"/>
      <c r="N5391" s="85"/>
      <c r="O5391" s="85"/>
      <c r="P5391" s="85"/>
      <c r="Q5391" s="1">
        <f t="shared" si="84"/>
        <v>1252.02</v>
      </c>
    </row>
    <row r="5392" spans="1:17" x14ac:dyDescent="0.25">
      <c r="A5392" s="83" t="s">
        <v>13060</v>
      </c>
      <c r="B5392" s="84" t="s">
        <v>20760</v>
      </c>
      <c r="C5392" s="7">
        <v>2330</v>
      </c>
      <c r="D5392" s="7">
        <v>30</v>
      </c>
      <c r="E5392" s="1">
        <v>12573.86</v>
      </c>
      <c r="F5392" s="1">
        <v>2726.09</v>
      </c>
      <c r="G5392" s="1">
        <v>2649.37</v>
      </c>
      <c r="H5392" s="1">
        <v>1339.84</v>
      </c>
      <c r="I5392" s="6">
        <v>6715.3</v>
      </c>
      <c r="J5392" s="86"/>
      <c r="K5392" s="86"/>
      <c r="L5392" s="85"/>
      <c r="M5392" s="85"/>
      <c r="N5392" s="85"/>
      <c r="O5392" s="85"/>
      <c r="P5392" s="85"/>
      <c r="Q5392" s="1">
        <f t="shared" si="84"/>
        <v>6715.3</v>
      </c>
    </row>
    <row r="5393" spans="1:17" x14ac:dyDescent="0.25">
      <c r="A5393" s="83" t="s">
        <v>13061</v>
      </c>
      <c r="B5393" s="84" t="s">
        <v>20761</v>
      </c>
      <c r="C5393" s="7">
        <v>1580</v>
      </c>
      <c r="D5393" s="7">
        <v>30</v>
      </c>
      <c r="E5393" s="1">
        <v>6597.77</v>
      </c>
      <c r="F5393" s="1">
        <v>1848.59</v>
      </c>
      <c r="G5393" s="1">
        <v>2649.37</v>
      </c>
      <c r="H5393" s="1">
        <v>703.05</v>
      </c>
      <c r="I5393" s="6">
        <v>5201.01</v>
      </c>
      <c r="J5393" s="86"/>
      <c r="K5393" s="86"/>
      <c r="L5393" s="85"/>
      <c r="M5393" s="85"/>
      <c r="N5393" s="85"/>
      <c r="O5393" s="85"/>
      <c r="P5393" s="85"/>
      <c r="Q5393" s="1">
        <f t="shared" si="84"/>
        <v>5201.01</v>
      </c>
    </row>
    <row r="5394" spans="1:17" x14ac:dyDescent="0.25">
      <c r="A5394" s="83" t="s">
        <v>13062</v>
      </c>
      <c r="B5394" s="84" t="s">
        <v>20762</v>
      </c>
      <c r="C5394" s="7">
        <v>1588</v>
      </c>
      <c r="D5394" s="7">
        <v>22</v>
      </c>
      <c r="E5394" s="1">
        <v>4535.62</v>
      </c>
      <c r="F5394" s="1">
        <v>1857.95</v>
      </c>
      <c r="G5394" s="1">
        <v>1942.87</v>
      </c>
      <c r="H5394" s="1">
        <v>483.3</v>
      </c>
      <c r="I5394" s="6">
        <v>4284.12</v>
      </c>
      <c r="J5394" s="86"/>
      <c r="K5394" s="86"/>
      <c r="L5394" s="85"/>
      <c r="M5394" s="85"/>
      <c r="N5394" s="85"/>
      <c r="O5394" s="85"/>
      <c r="P5394" s="85"/>
      <c r="Q5394" s="1">
        <f t="shared" si="84"/>
        <v>4284.12</v>
      </c>
    </row>
    <row r="5395" spans="1:17" x14ac:dyDescent="0.25">
      <c r="A5395" s="83" t="s">
        <v>13063</v>
      </c>
      <c r="B5395" s="84" t="s">
        <v>20763</v>
      </c>
      <c r="C5395" s="7">
        <v>587</v>
      </c>
      <c r="D5395" s="7">
        <v>2</v>
      </c>
      <c r="E5395" s="1">
        <v>5958.2</v>
      </c>
      <c r="F5395" s="1">
        <v>686.78</v>
      </c>
      <c r="G5395" s="1">
        <v>176.62</v>
      </c>
      <c r="H5395" s="1">
        <v>634.9</v>
      </c>
      <c r="I5395" s="6">
        <v>1498.3</v>
      </c>
      <c r="J5395" s="86"/>
      <c r="K5395" s="86"/>
      <c r="L5395" s="85"/>
      <c r="M5395" s="85"/>
      <c r="N5395" s="85"/>
      <c r="O5395" s="85"/>
      <c r="P5395" s="85"/>
      <c r="Q5395" s="1">
        <f t="shared" si="84"/>
        <v>1498.3</v>
      </c>
    </row>
    <row r="5396" spans="1:17" x14ac:dyDescent="0.25">
      <c r="A5396" s="83" t="s">
        <v>13064</v>
      </c>
      <c r="B5396" s="84" t="s">
        <v>20764</v>
      </c>
      <c r="C5396" s="7">
        <v>269</v>
      </c>
      <c r="D5396" s="7">
        <v>1</v>
      </c>
      <c r="E5396" s="1">
        <v>188.48</v>
      </c>
      <c r="F5396" s="1">
        <v>314.73</v>
      </c>
      <c r="G5396" s="1">
        <v>88.31</v>
      </c>
      <c r="H5396" s="1">
        <v>20.09</v>
      </c>
      <c r="I5396" s="6">
        <v>423.13</v>
      </c>
      <c r="J5396" s="86"/>
      <c r="K5396" s="86"/>
      <c r="L5396" s="85"/>
      <c r="M5396" s="85"/>
      <c r="N5396" s="85"/>
      <c r="O5396" s="85"/>
      <c r="P5396" s="85"/>
      <c r="Q5396" s="1">
        <f t="shared" si="84"/>
        <v>423.13</v>
      </c>
    </row>
    <row r="5397" spans="1:17" x14ac:dyDescent="0.25">
      <c r="A5397" s="83" t="s">
        <v>13065</v>
      </c>
      <c r="B5397" s="84" t="s">
        <v>20765</v>
      </c>
      <c r="C5397" s="7">
        <v>11023</v>
      </c>
      <c r="D5397" s="7">
        <v>139</v>
      </c>
      <c r="E5397" s="1">
        <v>37572.589999999997</v>
      </c>
      <c r="F5397" s="1">
        <v>12896.87</v>
      </c>
      <c r="G5397" s="1">
        <v>12275.42</v>
      </c>
      <c r="H5397" s="1">
        <v>4003.66</v>
      </c>
      <c r="I5397" s="6">
        <v>29175.95</v>
      </c>
      <c r="J5397" s="86"/>
      <c r="K5397" s="86"/>
      <c r="L5397" s="85"/>
      <c r="M5397" s="85"/>
      <c r="N5397" s="85"/>
      <c r="O5397" s="85"/>
      <c r="P5397" s="85"/>
      <c r="Q5397" s="1">
        <f t="shared" si="84"/>
        <v>29175.95</v>
      </c>
    </row>
    <row r="5398" spans="1:17" x14ac:dyDescent="0.25">
      <c r="A5398" s="83" t="s">
        <v>13066</v>
      </c>
      <c r="B5398" s="84" t="s">
        <v>20766</v>
      </c>
      <c r="C5398" s="7">
        <v>1196</v>
      </c>
      <c r="D5398" s="7">
        <v>14</v>
      </c>
      <c r="E5398" s="1">
        <v>2498.88</v>
      </c>
      <c r="F5398" s="1">
        <v>1399.31</v>
      </c>
      <c r="G5398" s="1">
        <v>1236.3800000000001</v>
      </c>
      <c r="H5398" s="1">
        <v>266.27</v>
      </c>
      <c r="I5398" s="6">
        <v>2901.96</v>
      </c>
      <c r="J5398" s="86"/>
      <c r="K5398" s="86"/>
      <c r="L5398" s="85"/>
      <c r="M5398" s="85"/>
      <c r="N5398" s="85"/>
      <c r="O5398" s="85"/>
      <c r="P5398" s="85"/>
      <c r="Q5398" s="1">
        <f t="shared" si="84"/>
        <v>2901.96</v>
      </c>
    </row>
    <row r="5399" spans="1:17" x14ac:dyDescent="0.25">
      <c r="A5399" s="83" t="s">
        <v>13067</v>
      </c>
      <c r="B5399" s="84" t="s">
        <v>20767</v>
      </c>
      <c r="C5399" s="7">
        <v>2407</v>
      </c>
      <c r="D5399" s="7">
        <v>22</v>
      </c>
      <c r="E5399" s="1">
        <v>4845.4399999999996</v>
      </c>
      <c r="F5399" s="1">
        <v>2816.18</v>
      </c>
      <c r="G5399" s="1">
        <v>1942.87</v>
      </c>
      <c r="H5399" s="1">
        <v>516.32000000000005</v>
      </c>
      <c r="I5399" s="6">
        <v>5275.37</v>
      </c>
      <c r="J5399" s="86"/>
      <c r="K5399" s="86"/>
      <c r="L5399" s="85"/>
      <c r="M5399" s="85"/>
      <c r="N5399" s="85"/>
      <c r="O5399" s="85"/>
      <c r="P5399" s="85"/>
      <c r="Q5399" s="1">
        <f t="shared" si="84"/>
        <v>5275.37</v>
      </c>
    </row>
    <row r="5400" spans="1:17" x14ac:dyDescent="0.25">
      <c r="A5400" s="83" t="s">
        <v>13068</v>
      </c>
      <c r="B5400" s="84" t="s">
        <v>20768</v>
      </c>
      <c r="C5400" s="7">
        <v>1928</v>
      </c>
      <c r="D5400" s="7">
        <v>26</v>
      </c>
      <c r="E5400" s="1">
        <v>6287.77</v>
      </c>
      <c r="F5400" s="1">
        <v>2255.75</v>
      </c>
      <c r="G5400" s="1">
        <v>2296.12</v>
      </c>
      <c r="H5400" s="1">
        <v>670.01</v>
      </c>
      <c r="I5400" s="6">
        <v>5221.88</v>
      </c>
      <c r="J5400" s="86"/>
      <c r="K5400" s="86"/>
      <c r="L5400" s="85"/>
      <c r="M5400" s="85"/>
      <c r="N5400" s="85"/>
      <c r="O5400" s="85"/>
      <c r="P5400" s="85"/>
      <c r="Q5400" s="1">
        <f t="shared" si="84"/>
        <v>5221.88</v>
      </c>
    </row>
    <row r="5401" spans="1:17" x14ac:dyDescent="0.25">
      <c r="A5401" s="83" t="s">
        <v>13069</v>
      </c>
      <c r="B5401" s="84" t="s">
        <v>20769</v>
      </c>
      <c r="C5401" s="7">
        <v>600</v>
      </c>
      <c r="D5401" s="7">
        <v>1</v>
      </c>
      <c r="E5401" s="1">
        <v>217.72</v>
      </c>
      <c r="F5401" s="1">
        <v>702</v>
      </c>
      <c r="G5401" s="1">
        <v>88.31</v>
      </c>
      <c r="H5401" s="1">
        <v>23.2</v>
      </c>
      <c r="I5401" s="6">
        <v>813.51</v>
      </c>
      <c r="J5401" s="86"/>
      <c r="K5401" s="86"/>
      <c r="L5401" s="85"/>
      <c r="M5401" s="85"/>
      <c r="N5401" s="85"/>
      <c r="O5401" s="85"/>
      <c r="P5401" s="85"/>
      <c r="Q5401" s="1">
        <f t="shared" si="84"/>
        <v>813.51</v>
      </c>
    </row>
    <row r="5402" spans="1:17" x14ac:dyDescent="0.25">
      <c r="A5402" s="83" t="s">
        <v>13070</v>
      </c>
      <c r="B5402" s="84" t="s">
        <v>20770</v>
      </c>
      <c r="C5402" s="7">
        <v>5106</v>
      </c>
      <c r="D5402" s="7">
        <v>91</v>
      </c>
      <c r="E5402" s="1">
        <v>221927.66</v>
      </c>
      <c r="F5402" s="1">
        <v>5974</v>
      </c>
      <c r="G5402" s="1">
        <v>8036.42</v>
      </c>
      <c r="H5402" s="1">
        <v>23648.14</v>
      </c>
      <c r="I5402" s="6">
        <v>37658.559999999998</v>
      </c>
      <c r="J5402" s="86"/>
      <c r="K5402" s="86"/>
      <c r="L5402" s="85"/>
      <c r="M5402" s="85"/>
      <c r="N5402" s="85"/>
      <c r="O5402" s="85"/>
      <c r="P5402" s="85"/>
      <c r="Q5402" s="1">
        <f t="shared" si="84"/>
        <v>37658.559999999998</v>
      </c>
    </row>
    <row r="5403" spans="1:17" x14ac:dyDescent="0.25">
      <c r="A5403" s="83" t="s">
        <v>13071</v>
      </c>
      <c r="B5403" s="84" t="s">
        <v>20771</v>
      </c>
      <c r="C5403" s="7">
        <v>2093</v>
      </c>
      <c r="D5403" s="7">
        <v>9</v>
      </c>
      <c r="E5403" s="1">
        <v>1935.71</v>
      </c>
      <c r="F5403" s="1">
        <v>2448.8000000000002</v>
      </c>
      <c r="G5403" s="1">
        <v>794.81</v>
      </c>
      <c r="H5403" s="1">
        <v>206.26</v>
      </c>
      <c r="I5403" s="6">
        <v>3449.87</v>
      </c>
      <c r="J5403" s="86"/>
      <c r="K5403" s="86"/>
      <c r="L5403" s="85"/>
      <c r="M5403" s="85"/>
      <c r="N5403" s="85"/>
      <c r="O5403" s="85"/>
      <c r="P5403" s="85"/>
      <c r="Q5403" s="1">
        <f t="shared" si="84"/>
        <v>3449.87</v>
      </c>
    </row>
    <row r="5404" spans="1:17" x14ac:dyDescent="0.25">
      <c r="A5404" s="83" t="s">
        <v>13072</v>
      </c>
      <c r="B5404" s="84" t="s">
        <v>20772</v>
      </c>
      <c r="C5404" s="7">
        <v>7577</v>
      </c>
      <c r="D5404" s="7">
        <v>165</v>
      </c>
      <c r="E5404" s="1">
        <v>155785.57</v>
      </c>
      <c r="F5404" s="1">
        <v>8865.06</v>
      </c>
      <c r="G5404" s="1">
        <v>14571.54</v>
      </c>
      <c r="H5404" s="1">
        <v>16600.18</v>
      </c>
      <c r="I5404" s="6">
        <v>40036.78</v>
      </c>
      <c r="J5404" s="86"/>
      <c r="K5404" s="86"/>
      <c r="L5404" s="85"/>
      <c r="M5404" s="85"/>
      <c r="N5404" s="85"/>
      <c r="O5404" s="85"/>
      <c r="P5404" s="85"/>
      <c r="Q5404" s="1">
        <f t="shared" si="84"/>
        <v>40036.78</v>
      </c>
    </row>
    <row r="5405" spans="1:17" x14ac:dyDescent="0.25">
      <c r="A5405" s="83" t="s">
        <v>13073</v>
      </c>
      <c r="B5405" s="84" t="s">
        <v>20773</v>
      </c>
      <c r="C5405" s="7">
        <v>2086</v>
      </c>
      <c r="D5405" s="7">
        <v>43</v>
      </c>
      <c r="E5405" s="1">
        <v>62289.13</v>
      </c>
      <c r="F5405" s="1">
        <v>2440.62</v>
      </c>
      <c r="G5405" s="1">
        <v>3797.43</v>
      </c>
      <c r="H5405" s="1">
        <v>6637.4</v>
      </c>
      <c r="I5405" s="6">
        <v>12875.45</v>
      </c>
      <c r="J5405" s="86"/>
      <c r="K5405" s="86"/>
      <c r="L5405" s="85"/>
      <c r="M5405" s="85"/>
      <c r="N5405" s="85"/>
      <c r="O5405" s="85"/>
      <c r="P5405" s="85"/>
      <c r="Q5405" s="1">
        <f t="shared" si="84"/>
        <v>12875.45</v>
      </c>
    </row>
    <row r="5406" spans="1:17" x14ac:dyDescent="0.25">
      <c r="A5406" s="83" t="s">
        <v>13074</v>
      </c>
      <c r="B5406" s="84" t="s">
        <v>20774</v>
      </c>
      <c r="C5406" s="7">
        <v>4891</v>
      </c>
      <c r="D5406" s="7">
        <v>47</v>
      </c>
      <c r="E5406" s="1">
        <v>9857.84</v>
      </c>
      <c r="F5406" s="1">
        <v>5722.46</v>
      </c>
      <c r="G5406" s="1">
        <v>4150.68</v>
      </c>
      <c r="H5406" s="1">
        <v>1050.43</v>
      </c>
      <c r="I5406" s="6">
        <v>10923.57</v>
      </c>
      <c r="J5406" s="86"/>
      <c r="K5406" s="86"/>
      <c r="L5406" s="85"/>
      <c r="M5406" s="85"/>
      <c r="N5406" s="85"/>
      <c r="O5406" s="85"/>
      <c r="P5406" s="85"/>
      <c r="Q5406" s="1">
        <f t="shared" si="84"/>
        <v>10923.57</v>
      </c>
    </row>
    <row r="5407" spans="1:17" x14ac:dyDescent="0.25">
      <c r="A5407" s="83" t="s">
        <v>13075</v>
      </c>
      <c r="B5407" s="84" t="s">
        <v>20775</v>
      </c>
      <c r="C5407" s="7">
        <v>381</v>
      </c>
      <c r="D5407" s="7">
        <v>1</v>
      </c>
      <c r="E5407" s="1">
        <v>0</v>
      </c>
      <c r="F5407" s="1">
        <v>445.77</v>
      </c>
      <c r="G5407" s="1">
        <v>88.31</v>
      </c>
      <c r="H5407" s="1">
        <v>0</v>
      </c>
      <c r="I5407" s="6">
        <v>534.08000000000004</v>
      </c>
      <c r="J5407" s="86"/>
      <c r="K5407" s="86"/>
      <c r="L5407" s="85"/>
      <c r="M5407" s="85"/>
      <c r="N5407" s="85"/>
      <c r="O5407" s="85"/>
      <c r="P5407" s="85"/>
      <c r="Q5407" s="1">
        <f t="shared" si="84"/>
        <v>534.08000000000004</v>
      </c>
    </row>
    <row r="5408" spans="1:17" x14ac:dyDescent="0.25">
      <c r="A5408" s="83" t="s">
        <v>13076</v>
      </c>
      <c r="B5408" s="84" t="s">
        <v>20776</v>
      </c>
      <c r="C5408" s="7">
        <v>1507</v>
      </c>
      <c r="D5408" s="7">
        <v>14</v>
      </c>
      <c r="E5408" s="1">
        <v>2726.06</v>
      </c>
      <c r="F5408" s="1">
        <v>1763.18</v>
      </c>
      <c r="G5408" s="1">
        <v>1236.3800000000001</v>
      </c>
      <c r="H5408" s="1">
        <v>290.48</v>
      </c>
      <c r="I5408" s="6">
        <v>3290.04</v>
      </c>
      <c r="J5408" s="86"/>
      <c r="K5408" s="86"/>
      <c r="L5408" s="85"/>
      <c r="M5408" s="85"/>
      <c r="N5408" s="85"/>
      <c r="O5408" s="85"/>
      <c r="P5408" s="85"/>
      <c r="Q5408" s="1">
        <f t="shared" si="84"/>
        <v>3290.04</v>
      </c>
    </row>
    <row r="5409" spans="1:17" x14ac:dyDescent="0.25">
      <c r="A5409" s="83" t="s">
        <v>13077</v>
      </c>
      <c r="B5409" s="84" t="s">
        <v>20777</v>
      </c>
      <c r="C5409" s="7">
        <v>2588</v>
      </c>
      <c r="D5409" s="7">
        <v>60</v>
      </c>
      <c r="E5409" s="1">
        <v>18189.02</v>
      </c>
      <c r="F5409" s="1">
        <v>3027.95</v>
      </c>
      <c r="G5409" s="1">
        <v>5298.74</v>
      </c>
      <c r="H5409" s="1">
        <v>1938.18</v>
      </c>
      <c r="I5409" s="6">
        <v>10264.870000000001</v>
      </c>
      <c r="J5409" s="86"/>
      <c r="K5409" s="86"/>
      <c r="L5409" s="85"/>
      <c r="M5409" s="85"/>
      <c r="N5409" s="85"/>
      <c r="O5409" s="85"/>
      <c r="P5409" s="85"/>
      <c r="Q5409" s="1">
        <f t="shared" si="84"/>
        <v>10264.870000000001</v>
      </c>
    </row>
    <row r="5410" spans="1:17" x14ac:dyDescent="0.25">
      <c r="A5410" s="83" t="s">
        <v>13078</v>
      </c>
      <c r="B5410" s="84" t="s">
        <v>20778</v>
      </c>
      <c r="C5410" s="7">
        <v>2142</v>
      </c>
      <c r="D5410" s="7">
        <v>25</v>
      </c>
      <c r="E5410" s="1">
        <v>11104.8</v>
      </c>
      <c r="F5410" s="1">
        <v>2506.14</v>
      </c>
      <c r="G5410" s="1">
        <v>2207.81</v>
      </c>
      <c r="H5410" s="1">
        <v>1183.3</v>
      </c>
      <c r="I5410" s="6">
        <v>5897.25</v>
      </c>
      <c r="J5410" s="86"/>
      <c r="K5410" s="86"/>
      <c r="L5410" s="85"/>
      <c r="M5410" s="85"/>
      <c r="N5410" s="85"/>
      <c r="O5410" s="85"/>
      <c r="P5410" s="85"/>
      <c r="Q5410" s="1">
        <f t="shared" si="84"/>
        <v>5897.25</v>
      </c>
    </row>
    <row r="5411" spans="1:17" x14ac:dyDescent="0.25">
      <c r="A5411" s="83" t="s">
        <v>13079</v>
      </c>
      <c r="B5411" s="84" t="s">
        <v>20779</v>
      </c>
      <c r="C5411" s="7">
        <v>319</v>
      </c>
      <c r="D5411" s="7">
        <v>10</v>
      </c>
      <c r="E5411" s="1">
        <v>5824.92</v>
      </c>
      <c r="F5411" s="1">
        <v>373.23</v>
      </c>
      <c r="G5411" s="1">
        <v>883.12</v>
      </c>
      <c r="H5411" s="1">
        <v>620.69000000000005</v>
      </c>
      <c r="I5411" s="6">
        <v>1877.04</v>
      </c>
      <c r="J5411" s="86"/>
      <c r="K5411" s="86"/>
      <c r="L5411" s="85"/>
      <c r="M5411" s="85"/>
      <c r="N5411" s="85"/>
      <c r="O5411" s="85"/>
      <c r="P5411" s="85"/>
      <c r="Q5411" s="1">
        <f t="shared" si="84"/>
        <v>1877.04</v>
      </c>
    </row>
    <row r="5412" spans="1:17" x14ac:dyDescent="0.25">
      <c r="A5412" s="83" t="s">
        <v>13080</v>
      </c>
      <c r="B5412" s="84" t="s">
        <v>20780</v>
      </c>
      <c r="C5412" s="7">
        <v>295</v>
      </c>
      <c r="D5412" s="7">
        <v>2</v>
      </c>
      <c r="E5412" s="1">
        <v>435.43</v>
      </c>
      <c r="F5412" s="1">
        <v>345.15</v>
      </c>
      <c r="G5412" s="1">
        <v>176.62</v>
      </c>
      <c r="H5412" s="1">
        <v>46.4</v>
      </c>
      <c r="I5412" s="6">
        <v>568.16999999999996</v>
      </c>
      <c r="J5412" s="86"/>
      <c r="K5412" s="86"/>
      <c r="L5412" s="85"/>
      <c r="M5412" s="85"/>
      <c r="N5412" s="85"/>
      <c r="O5412" s="85"/>
      <c r="P5412" s="85"/>
      <c r="Q5412" s="1">
        <f t="shared" si="84"/>
        <v>568.16999999999996</v>
      </c>
    </row>
    <row r="5413" spans="1:17" x14ac:dyDescent="0.25">
      <c r="A5413" s="83" t="s">
        <v>13081</v>
      </c>
      <c r="B5413" s="84" t="s">
        <v>20781</v>
      </c>
      <c r="C5413" s="7">
        <v>79</v>
      </c>
      <c r="D5413" s="7">
        <v>0</v>
      </c>
      <c r="E5413" s="1">
        <v>0</v>
      </c>
      <c r="F5413" s="1">
        <v>92.43</v>
      </c>
      <c r="G5413" s="1">
        <v>0</v>
      </c>
      <c r="H5413" s="1">
        <v>0</v>
      </c>
      <c r="I5413" s="6">
        <v>92.43</v>
      </c>
      <c r="J5413" s="86"/>
      <c r="K5413" s="86"/>
      <c r="L5413" s="85"/>
      <c r="M5413" s="85"/>
      <c r="N5413" s="85"/>
      <c r="O5413" s="85"/>
      <c r="P5413" s="85"/>
      <c r="Q5413" s="1">
        <f t="shared" si="84"/>
        <v>92.43</v>
      </c>
    </row>
    <row r="5414" spans="1:17" x14ac:dyDescent="0.25">
      <c r="A5414" s="83" t="s">
        <v>13082</v>
      </c>
      <c r="B5414" s="84" t="s">
        <v>20782</v>
      </c>
      <c r="C5414" s="7">
        <v>25731</v>
      </c>
      <c r="D5414" s="7">
        <v>149</v>
      </c>
      <c r="E5414" s="1">
        <v>85542.03</v>
      </c>
      <c r="F5414" s="1">
        <v>30105.18</v>
      </c>
      <c r="G5414" s="1">
        <v>13158.54</v>
      </c>
      <c r="H5414" s="1">
        <v>9115.18</v>
      </c>
      <c r="I5414" s="6">
        <v>52378.9</v>
      </c>
      <c r="J5414" s="86"/>
      <c r="K5414" s="86"/>
      <c r="L5414" s="85"/>
      <c r="M5414" s="85"/>
      <c r="N5414" s="85"/>
      <c r="O5414" s="85"/>
      <c r="P5414" s="85"/>
      <c r="Q5414" s="1">
        <f t="shared" si="84"/>
        <v>52378.9</v>
      </c>
    </row>
    <row r="5415" spans="1:17" x14ac:dyDescent="0.25">
      <c r="A5415" s="83" t="s">
        <v>13083</v>
      </c>
      <c r="B5415" s="84" t="s">
        <v>20783</v>
      </c>
      <c r="C5415" s="7">
        <v>221</v>
      </c>
      <c r="D5415" s="7">
        <v>1</v>
      </c>
      <c r="E5415" s="1">
        <v>188.48</v>
      </c>
      <c r="F5415" s="1">
        <v>258.57</v>
      </c>
      <c r="G5415" s="1">
        <v>88.31</v>
      </c>
      <c r="H5415" s="1">
        <v>20.09</v>
      </c>
      <c r="I5415" s="6">
        <v>366.97</v>
      </c>
      <c r="J5415" s="86"/>
      <c r="K5415" s="86"/>
      <c r="L5415" s="85"/>
      <c r="M5415" s="85"/>
      <c r="N5415" s="85"/>
      <c r="O5415" s="85"/>
      <c r="P5415" s="85"/>
      <c r="Q5415" s="1">
        <f t="shared" si="84"/>
        <v>366.97</v>
      </c>
    </row>
    <row r="5416" spans="1:17" x14ac:dyDescent="0.25">
      <c r="A5416" s="83" t="s">
        <v>13084</v>
      </c>
      <c r="B5416" s="84" t="s">
        <v>20784</v>
      </c>
      <c r="C5416" s="7">
        <v>5942</v>
      </c>
      <c r="D5416" s="7">
        <v>96</v>
      </c>
      <c r="E5416" s="1">
        <v>146220.60999999999</v>
      </c>
      <c r="F5416" s="1">
        <v>6952.12</v>
      </c>
      <c r="G5416" s="1">
        <v>8477.98</v>
      </c>
      <c r="H5416" s="1">
        <v>15580.95</v>
      </c>
      <c r="I5416" s="6">
        <v>31011.05</v>
      </c>
      <c r="J5416" s="86"/>
      <c r="K5416" s="86"/>
      <c r="L5416" s="85"/>
      <c r="M5416" s="85"/>
      <c r="N5416" s="85"/>
      <c r="O5416" s="85"/>
      <c r="P5416" s="85"/>
      <c r="Q5416" s="1">
        <f t="shared" si="84"/>
        <v>31011.05</v>
      </c>
    </row>
    <row r="5417" spans="1:17" x14ac:dyDescent="0.25">
      <c r="A5417" s="83" t="s">
        <v>13085</v>
      </c>
      <c r="B5417" s="84" t="s">
        <v>20785</v>
      </c>
      <c r="C5417" s="7">
        <v>1332</v>
      </c>
      <c r="D5417" s="7">
        <v>12</v>
      </c>
      <c r="E5417" s="1">
        <v>4420.07</v>
      </c>
      <c r="F5417" s="1">
        <v>1558.43</v>
      </c>
      <c r="G5417" s="1">
        <v>1059.74</v>
      </c>
      <c r="H5417" s="1">
        <v>470.99</v>
      </c>
      <c r="I5417" s="6">
        <v>3089.16</v>
      </c>
      <c r="J5417" s="86"/>
      <c r="K5417" s="86"/>
      <c r="L5417" s="85"/>
      <c r="M5417" s="85"/>
      <c r="N5417" s="85"/>
      <c r="O5417" s="85"/>
      <c r="P5417" s="85"/>
      <c r="Q5417" s="1">
        <f t="shared" si="84"/>
        <v>3089.16</v>
      </c>
    </row>
    <row r="5418" spans="1:17" x14ac:dyDescent="0.25">
      <c r="A5418" s="83" t="s">
        <v>13086</v>
      </c>
      <c r="B5418" s="84" t="s">
        <v>20786</v>
      </c>
      <c r="C5418" s="7">
        <v>2845</v>
      </c>
      <c r="D5418" s="7">
        <v>55</v>
      </c>
      <c r="E5418" s="1">
        <v>15293.81</v>
      </c>
      <c r="F5418" s="1">
        <v>3328.64</v>
      </c>
      <c r="G5418" s="1">
        <v>4857.18</v>
      </c>
      <c r="H5418" s="1">
        <v>1629.67</v>
      </c>
      <c r="I5418" s="6">
        <v>9815.49</v>
      </c>
      <c r="J5418" s="86"/>
      <c r="K5418" s="86"/>
      <c r="L5418" s="85"/>
      <c r="M5418" s="85"/>
      <c r="N5418" s="85"/>
      <c r="O5418" s="85"/>
      <c r="P5418" s="85"/>
      <c r="Q5418" s="1">
        <f t="shared" si="84"/>
        <v>9815.49</v>
      </c>
    </row>
    <row r="5419" spans="1:17" x14ac:dyDescent="0.25">
      <c r="A5419" s="83" t="s">
        <v>13087</v>
      </c>
      <c r="B5419" s="84" t="s">
        <v>20787</v>
      </c>
      <c r="C5419" s="7">
        <v>2877</v>
      </c>
      <c r="D5419" s="7">
        <v>48</v>
      </c>
      <c r="E5419" s="1">
        <v>14087.71</v>
      </c>
      <c r="F5419" s="1">
        <v>3366.08</v>
      </c>
      <c r="G5419" s="1">
        <v>4238.99</v>
      </c>
      <c r="H5419" s="1">
        <v>1501.16</v>
      </c>
      <c r="I5419" s="6">
        <v>9106.23</v>
      </c>
      <c r="J5419" s="86"/>
      <c r="K5419" s="86"/>
      <c r="L5419" s="85"/>
      <c r="M5419" s="85"/>
      <c r="N5419" s="85"/>
      <c r="O5419" s="85"/>
      <c r="P5419" s="85"/>
      <c r="Q5419" s="1">
        <f t="shared" si="84"/>
        <v>9106.23</v>
      </c>
    </row>
    <row r="5420" spans="1:17" x14ac:dyDescent="0.25">
      <c r="A5420" s="83" t="s">
        <v>13088</v>
      </c>
      <c r="B5420" s="84" t="s">
        <v>20788</v>
      </c>
      <c r="C5420" s="7">
        <v>955</v>
      </c>
      <c r="D5420" s="7">
        <v>9</v>
      </c>
      <c r="E5420" s="1">
        <v>1704.38</v>
      </c>
      <c r="F5420" s="1">
        <v>1117.3399999999999</v>
      </c>
      <c r="G5420" s="1">
        <v>794.81</v>
      </c>
      <c r="H5420" s="1">
        <v>181.62</v>
      </c>
      <c r="I5420" s="6">
        <v>2093.77</v>
      </c>
      <c r="J5420" s="86"/>
      <c r="K5420" s="86"/>
      <c r="L5420" s="85"/>
      <c r="M5420" s="85"/>
      <c r="N5420" s="85"/>
      <c r="O5420" s="85"/>
      <c r="P5420" s="85"/>
      <c r="Q5420" s="1">
        <f t="shared" si="84"/>
        <v>2093.77</v>
      </c>
    </row>
    <row r="5421" spans="1:17" x14ac:dyDescent="0.25">
      <c r="A5421" s="83" t="s">
        <v>13089</v>
      </c>
      <c r="B5421" s="84" t="s">
        <v>20789</v>
      </c>
      <c r="C5421" s="7">
        <v>8946</v>
      </c>
      <c r="D5421" s="7">
        <v>117</v>
      </c>
      <c r="E5421" s="1">
        <v>234142.26</v>
      </c>
      <c r="F5421" s="1">
        <v>10466.790000000001</v>
      </c>
      <c r="G5421" s="1">
        <v>10332.540000000001</v>
      </c>
      <c r="H5421" s="1">
        <v>24949.7</v>
      </c>
      <c r="I5421" s="6">
        <v>45749.03</v>
      </c>
      <c r="J5421" s="86"/>
      <c r="K5421" s="86"/>
      <c r="L5421" s="85"/>
      <c r="M5421" s="85"/>
      <c r="N5421" s="85"/>
      <c r="O5421" s="85"/>
      <c r="P5421" s="85"/>
      <c r="Q5421" s="1">
        <f t="shared" si="84"/>
        <v>45749.03</v>
      </c>
    </row>
    <row r="5422" spans="1:17" x14ac:dyDescent="0.25">
      <c r="A5422" s="83" t="s">
        <v>13090</v>
      </c>
      <c r="B5422" s="84" t="s">
        <v>20790</v>
      </c>
      <c r="C5422" s="7">
        <v>8399</v>
      </c>
      <c r="D5422" s="7">
        <v>93</v>
      </c>
      <c r="E5422" s="1">
        <v>214296.21</v>
      </c>
      <c r="F5422" s="1">
        <v>9826.7999999999993</v>
      </c>
      <c r="G5422" s="1">
        <v>8213.0499999999993</v>
      </c>
      <c r="H5422" s="1">
        <v>22834.94</v>
      </c>
      <c r="I5422" s="6">
        <v>40874.79</v>
      </c>
      <c r="J5422" s="86"/>
      <c r="K5422" s="86"/>
      <c r="L5422" s="85"/>
      <c r="M5422" s="85"/>
      <c r="N5422" s="85"/>
      <c r="O5422" s="85"/>
      <c r="P5422" s="85"/>
      <c r="Q5422" s="1">
        <f t="shared" si="84"/>
        <v>40874.79</v>
      </c>
    </row>
    <row r="5423" spans="1:17" x14ac:dyDescent="0.25">
      <c r="A5423" s="83" t="s">
        <v>13091</v>
      </c>
      <c r="B5423" s="84" t="s">
        <v>20791</v>
      </c>
      <c r="C5423" s="7">
        <v>4478</v>
      </c>
      <c r="D5423" s="7">
        <v>49</v>
      </c>
      <c r="E5423" s="1">
        <v>11414.9</v>
      </c>
      <c r="F5423" s="1">
        <v>5239.25</v>
      </c>
      <c r="G5423" s="1">
        <v>4327.3</v>
      </c>
      <c r="H5423" s="1">
        <v>1216.3399999999999</v>
      </c>
      <c r="I5423" s="6">
        <v>10782.89</v>
      </c>
      <c r="J5423" s="86"/>
      <c r="K5423" s="86"/>
      <c r="L5423" s="85"/>
      <c r="M5423" s="85"/>
      <c r="N5423" s="85"/>
      <c r="O5423" s="85"/>
      <c r="P5423" s="85"/>
      <c r="Q5423" s="1">
        <f t="shared" si="84"/>
        <v>10782.89</v>
      </c>
    </row>
    <row r="5424" spans="1:17" x14ac:dyDescent="0.25">
      <c r="A5424" s="83" t="s">
        <v>13092</v>
      </c>
      <c r="B5424" s="84" t="s">
        <v>20792</v>
      </c>
      <c r="C5424" s="7">
        <v>2303</v>
      </c>
      <c r="D5424" s="7">
        <v>32</v>
      </c>
      <c r="E5424" s="1">
        <v>5881.47</v>
      </c>
      <c r="F5424" s="1">
        <v>2694.5</v>
      </c>
      <c r="G5424" s="1">
        <v>2825.99</v>
      </c>
      <c r="H5424" s="1">
        <v>626.72</v>
      </c>
      <c r="I5424" s="6">
        <v>6147.21</v>
      </c>
      <c r="J5424" s="86"/>
      <c r="K5424" s="86"/>
      <c r="L5424" s="85"/>
      <c r="M5424" s="85"/>
      <c r="N5424" s="85"/>
      <c r="O5424" s="85"/>
      <c r="P5424" s="85"/>
      <c r="Q5424" s="1">
        <f t="shared" si="84"/>
        <v>6147.21</v>
      </c>
    </row>
    <row r="5425" spans="1:17" x14ac:dyDescent="0.25">
      <c r="A5425" s="83" t="s">
        <v>13093</v>
      </c>
      <c r="B5425" s="84" t="s">
        <v>20793</v>
      </c>
      <c r="C5425" s="7">
        <v>1029</v>
      </c>
      <c r="D5425" s="7">
        <v>12</v>
      </c>
      <c r="E5425" s="1">
        <v>15617.25</v>
      </c>
      <c r="F5425" s="1">
        <v>1203.93</v>
      </c>
      <c r="G5425" s="1">
        <v>1059.74</v>
      </c>
      <c r="H5425" s="1">
        <v>1664.14</v>
      </c>
      <c r="I5425" s="6">
        <v>3927.81</v>
      </c>
      <c r="J5425" s="86"/>
      <c r="K5425" s="86"/>
      <c r="L5425" s="85"/>
      <c r="M5425" s="85"/>
      <c r="N5425" s="85"/>
      <c r="O5425" s="85"/>
      <c r="P5425" s="85"/>
      <c r="Q5425" s="1">
        <f t="shared" si="84"/>
        <v>3927.81</v>
      </c>
    </row>
    <row r="5426" spans="1:17" x14ac:dyDescent="0.25">
      <c r="A5426" s="83" t="s">
        <v>13094</v>
      </c>
      <c r="B5426" s="84" t="s">
        <v>20794</v>
      </c>
      <c r="C5426" s="7">
        <v>1611</v>
      </c>
      <c r="D5426" s="7">
        <v>14</v>
      </c>
      <c r="E5426" s="1">
        <v>3742.26</v>
      </c>
      <c r="F5426" s="1">
        <v>1884.86</v>
      </c>
      <c r="G5426" s="1">
        <v>1236.3800000000001</v>
      </c>
      <c r="H5426" s="1">
        <v>398.77</v>
      </c>
      <c r="I5426" s="6">
        <v>3520.01</v>
      </c>
      <c r="J5426" s="86"/>
      <c r="K5426" s="86"/>
      <c r="L5426" s="85"/>
      <c r="M5426" s="85"/>
      <c r="N5426" s="85"/>
      <c r="O5426" s="85"/>
      <c r="P5426" s="85"/>
      <c r="Q5426" s="1">
        <f t="shared" si="84"/>
        <v>3520.01</v>
      </c>
    </row>
    <row r="5427" spans="1:17" x14ac:dyDescent="0.25">
      <c r="A5427" s="83" t="s">
        <v>13095</v>
      </c>
      <c r="B5427" s="84" t="s">
        <v>20795</v>
      </c>
      <c r="C5427" s="7">
        <v>247</v>
      </c>
      <c r="D5427" s="7">
        <v>3</v>
      </c>
      <c r="E5427" s="1">
        <v>3091.66</v>
      </c>
      <c r="F5427" s="1">
        <v>288.99</v>
      </c>
      <c r="G5427" s="1">
        <v>264.94</v>
      </c>
      <c r="H5427" s="1">
        <v>329.44</v>
      </c>
      <c r="I5427" s="6">
        <v>883.37</v>
      </c>
      <c r="J5427" s="86"/>
      <c r="K5427" s="86"/>
      <c r="L5427" s="85"/>
      <c r="M5427" s="85"/>
      <c r="N5427" s="85"/>
      <c r="O5427" s="85"/>
      <c r="P5427" s="85"/>
      <c r="Q5427" s="1">
        <f t="shared" si="84"/>
        <v>883.37</v>
      </c>
    </row>
    <row r="5428" spans="1:17" x14ac:dyDescent="0.25">
      <c r="A5428" s="83" t="s">
        <v>13096</v>
      </c>
      <c r="B5428" s="84" t="s">
        <v>20796</v>
      </c>
      <c r="C5428" s="7">
        <v>1011</v>
      </c>
      <c r="D5428" s="7">
        <v>7</v>
      </c>
      <c r="E5428" s="1">
        <v>979.1</v>
      </c>
      <c r="F5428" s="1">
        <v>1182.8599999999999</v>
      </c>
      <c r="G5428" s="1">
        <v>618.17999999999995</v>
      </c>
      <c r="H5428" s="1">
        <v>104.33</v>
      </c>
      <c r="I5428" s="6">
        <v>1905.37</v>
      </c>
      <c r="J5428" s="86"/>
      <c r="K5428" s="86"/>
      <c r="L5428" s="85"/>
      <c r="M5428" s="85"/>
      <c r="N5428" s="85"/>
      <c r="O5428" s="85"/>
      <c r="P5428" s="85"/>
      <c r="Q5428" s="1">
        <f t="shared" si="84"/>
        <v>1905.37</v>
      </c>
    </row>
    <row r="5429" spans="1:17" x14ac:dyDescent="0.25">
      <c r="A5429" s="83" t="s">
        <v>13097</v>
      </c>
      <c r="B5429" s="84" t="s">
        <v>20797</v>
      </c>
      <c r="C5429" s="7">
        <v>836</v>
      </c>
      <c r="D5429" s="7">
        <v>19</v>
      </c>
      <c r="E5429" s="1">
        <v>4707.22</v>
      </c>
      <c r="F5429" s="1">
        <v>978.12</v>
      </c>
      <c r="G5429" s="1">
        <v>1677.94</v>
      </c>
      <c r="H5429" s="1">
        <v>501.59</v>
      </c>
      <c r="I5429" s="6">
        <v>3157.65</v>
      </c>
      <c r="J5429" s="86"/>
      <c r="K5429" s="86"/>
      <c r="L5429" s="85"/>
      <c r="M5429" s="85"/>
      <c r="N5429" s="85"/>
      <c r="O5429" s="85"/>
      <c r="P5429" s="85"/>
      <c r="Q5429" s="1">
        <f t="shared" si="84"/>
        <v>3157.65</v>
      </c>
    </row>
    <row r="5430" spans="1:17" x14ac:dyDescent="0.25">
      <c r="A5430" s="83" t="s">
        <v>13098</v>
      </c>
      <c r="B5430" s="84" t="s">
        <v>20798</v>
      </c>
      <c r="C5430" s="7">
        <v>722</v>
      </c>
      <c r="D5430" s="7">
        <v>8</v>
      </c>
      <c r="E5430" s="1">
        <v>1532.08</v>
      </c>
      <c r="F5430" s="1">
        <v>844.74</v>
      </c>
      <c r="G5430" s="1">
        <v>706.5</v>
      </c>
      <c r="H5430" s="1">
        <v>163.26</v>
      </c>
      <c r="I5430" s="6">
        <v>1714.5</v>
      </c>
      <c r="J5430" s="86"/>
      <c r="K5430" s="86"/>
      <c r="L5430" s="85"/>
      <c r="M5430" s="85"/>
      <c r="N5430" s="85"/>
      <c r="O5430" s="85"/>
      <c r="P5430" s="85"/>
      <c r="Q5430" s="1">
        <f t="shared" si="84"/>
        <v>1714.5</v>
      </c>
    </row>
    <row r="5431" spans="1:17" x14ac:dyDescent="0.25">
      <c r="A5431" s="83" t="s">
        <v>13099</v>
      </c>
      <c r="B5431" s="84" t="s">
        <v>20799</v>
      </c>
      <c r="C5431" s="7">
        <v>2367</v>
      </c>
      <c r="D5431" s="7">
        <v>36</v>
      </c>
      <c r="E5431" s="1">
        <v>26642.39</v>
      </c>
      <c r="F5431" s="1">
        <v>2769.38</v>
      </c>
      <c r="G5431" s="1">
        <v>3179.24</v>
      </c>
      <c r="H5431" s="1">
        <v>2838.95</v>
      </c>
      <c r="I5431" s="6">
        <v>8787.57</v>
      </c>
      <c r="J5431" s="86"/>
      <c r="K5431" s="86"/>
      <c r="L5431" s="85"/>
      <c r="M5431" s="85"/>
      <c r="N5431" s="85"/>
      <c r="O5431" s="85"/>
      <c r="P5431" s="85"/>
      <c r="Q5431" s="1">
        <f t="shared" si="84"/>
        <v>8787.57</v>
      </c>
    </row>
    <row r="5432" spans="1:17" x14ac:dyDescent="0.25">
      <c r="A5432" s="83" t="s">
        <v>13100</v>
      </c>
      <c r="B5432" s="84" t="s">
        <v>20800</v>
      </c>
      <c r="C5432" s="7">
        <v>145</v>
      </c>
      <c r="D5432" s="7">
        <v>1</v>
      </c>
      <c r="E5432" s="1">
        <v>114673.18</v>
      </c>
      <c r="F5432" s="1">
        <v>169.65</v>
      </c>
      <c r="G5432" s="1">
        <v>88.31</v>
      </c>
      <c r="H5432" s="1">
        <v>12219.33</v>
      </c>
      <c r="I5432" s="6">
        <v>12477.29</v>
      </c>
      <c r="J5432" s="86"/>
      <c r="K5432" s="86"/>
      <c r="L5432" s="85"/>
      <c r="M5432" s="85"/>
      <c r="N5432" s="85"/>
      <c r="O5432" s="85"/>
      <c r="P5432" s="85"/>
      <c r="Q5432" s="1">
        <f t="shared" si="84"/>
        <v>12477.29</v>
      </c>
    </row>
    <row r="5433" spans="1:17" x14ac:dyDescent="0.25">
      <c r="A5433" s="83" t="s">
        <v>13101</v>
      </c>
      <c r="B5433" s="84" t="s">
        <v>20801</v>
      </c>
      <c r="C5433" s="7">
        <v>474</v>
      </c>
      <c r="D5433" s="7">
        <v>0</v>
      </c>
      <c r="E5433" s="1">
        <v>0</v>
      </c>
      <c r="F5433" s="1">
        <v>554.58000000000004</v>
      </c>
      <c r="G5433" s="1">
        <v>0</v>
      </c>
      <c r="H5433" s="1">
        <v>0</v>
      </c>
      <c r="I5433" s="6">
        <v>554.58000000000004</v>
      </c>
      <c r="J5433" s="86"/>
      <c r="K5433" s="86"/>
      <c r="L5433" s="85"/>
      <c r="M5433" s="85"/>
      <c r="N5433" s="85"/>
      <c r="O5433" s="85"/>
      <c r="P5433" s="85"/>
      <c r="Q5433" s="1">
        <f t="shared" si="84"/>
        <v>554.58000000000004</v>
      </c>
    </row>
    <row r="5434" spans="1:17" x14ac:dyDescent="0.25">
      <c r="A5434" s="83" t="s">
        <v>13102</v>
      </c>
      <c r="B5434" s="84" t="s">
        <v>20802</v>
      </c>
      <c r="C5434" s="7">
        <v>345</v>
      </c>
      <c r="D5434" s="7">
        <v>0</v>
      </c>
      <c r="E5434" s="1">
        <v>0</v>
      </c>
      <c r="F5434" s="1">
        <v>403.65</v>
      </c>
      <c r="G5434" s="1">
        <v>0</v>
      </c>
      <c r="H5434" s="1">
        <v>0</v>
      </c>
      <c r="I5434" s="6">
        <v>403.65</v>
      </c>
      <c r="J5434" s="86"/>
      <c r="K5434" s="86"/>
      <c r="L5434" s="85"/>
      <c r="M5434" s="85"/>
      <c r="N5434" s="85"/>
      <c r="O5434" s="85"/>
      <c r="P5434" s="85"/>
      <c r="Q5434" s="1">
        <f t="shared" si="84"/>
        <v>403.65</v>
      </c>
    </row>
    <row r="5435" spans="1:17" x14ac:dyDescent="0.25">
      <c r="A5435" s="83" t="s">
        <v>13103</v>
      </c>
      <c r="B5435" s="84" t="s">
        <v>20803</v>
      </c>
      <c r="C5435" s="7">
        <v>13088</v>
      </c>
      <c r="D5435" s="7">
        <v>139</v>
      </c>
      <c r="E5435" s="1">
        <v>70665.13</v>
      </c>
      <c r="F5435" s="1">
        <v>15312.91</v>
      </c>
      <c r="G5435" s="1">
        <v>12275.42</v>
      </c>
      <c r="H5435" s="1">
        <v>7529.93</v>
      </c>
      <c r="I5435" s="6">
        <v>35118.26</v>
      </c>
      <c r="J5435" s="86"/>
      <c r="K5435" s="86"/>
      <c r="L5435" s="85"/>
      <c r="M5435" s="85"/>
      <c r="N5435" s="85"/>
      <c r="O5435" s="85"/>
      <c r="P5435" s="85"/>
      <c r="Q5435" s="1">
        <f t="shared" si="84"/>
        <v>35118.26</v>
      </c>
    </row>
    <row r="5436" spans="1:17" x14ac:dyDescent="0.25">
      <c r="A5436" s="83" t="s">
        <v>13104</v>
      </c>
      <c r="B5436" s="84" t="s">
        <v>20804</v>
      </c>
      <c r="C5436" s="7">
        <v>9167</v>
      </c>
      <c r="D5436" s="7">
        <v>71</v>
      </c>
      <c r="E5436" s="1">
        <v>75595.67</v>
      </c>
      <c r="F5436" s="1">
        <v>10725.36</v>
      </c>
      <c r="G5436" s="1">
        <v>6270.18</v>
      </c>
      <c r="H5436" s="1">
        <v>8055.31</v>
      </c>
      <c r="I5436" s="6">
        <v>25050.85</v>
      </c>
      <c r="J5436" s="86"/>
      <c r="K5436" s="86"/>
      <c r="L5436" s="85"/>
      <c r="M5436" s="85"/>
      <c r="N5436" s="85"/>
      <c r="O5436" s="85"/>
      <c r="P5436" s="85"/>
      <c r="Q5436" s="1">
        <f t="shared" si="84"/>
        <v>25050.85</v>
      </c>
    </row>
    <row r="5437" spans="1:17" x14ac:dyDescent="0.25">
      <c r="A5437" s="83" t="s">
        <v>13105</v>
      </c>
      <c r="B5437" s="84" t="s">
        <v>20805</v>
      </c>
      <c r="C5437" s="7">
        <v>173375</v>
      </c>
      <c r="D5437" s="7">
        <v>2267</v>
      </c>
      <c r="E5437" s="1">
        <v>1932596.77</v>
      </c>
      <c r="F5437" s="1">
        <v>202848.15</v>
      </c>
      <c r="G5437" s="1">
        <v>200204.02</v>
      </c>
      <c r="H5437" s="1">
        <v>205933.37</v>
      </c>
      <c r="I5437" s="6">
        <v>608985.54</v>
      </c>
      <c r="J5437" s="86"/>
      <c r="K5437" s="86"/>
      <c r="L5437" s="85"/>
      <c r="M5437" s="85"/>
      <c r="N5437" s="85"/>
      <c r="O5437" s="85"/>
      <c r="P5437" s="85"/>
      <c r="Q5437" s="1">
        <f t="shared" si="84"/>
        <v>608985.54</v>
      </c>
    </row>
    <row r="5438" spans="1:17" x14ac:dyDescent="0.25">
      <c r="A5438" s="83" t="s">
        <v>13106</v>
      </c>
      <c r="B5438" s="84" t="s">
        <v>20806</v>
      </c>
      <c r="C5438" s="7">
        <v>4229</v>
      </c>
      <c r="D5438" s="7">
        <v>29</v>
      </c>
      <c r="E5438" s="1">
        <v>6015.3</v>
      </c>
      <c r="F5438" s="1">
        <v>4947.91</v>
      </c>
      <c r="G5438" s="1">
        <v>2561.06</v>
      </c>
      <c r="H5438" s="1">
        <v>640.98</v>
      </c>
      <c r="I5438" s="6">
        <v>8149.95</v>
      </c>
      <c r="J5438" s="86"/>
      <c r="K5438" s="86"/>
      <c r="L5438" s="85"/>
      <c r="M5438" s="85"/>
      <c r="N5438" s="85"/>
      <c r="O5438" s="85"/>
      <c r="P5438" s="85"/>
      <c r="Q5438" s="1">
        <f t="shared" si="84"/>
        <v>8149.95</v>
      </c>
    </row>
    <row r="5439" spans="1:17" x14ac:dyDescent="0.25">
      <c r="A5439" s="83" t="s">
        <v>13107</v>
      </c>
      <c r="B5439" s="84" t="s">
        <v>20807</v>
      </c>
      <c r="C5439" s="7">
        <v>255</v>
      </c>
      <c r="D5439" s="7">
        <v>6</v>
      </c>
      <c r="E5439" s="1">
        <v>1691</v>
      </c>
      <c r="F5439" s="1">
        <v>298.35000000000002</v>
      </c>
      <c r="G5439" s="1">
        <v>529.87</v>
      </c>
      <c r="H5439" s="1">
        <v>180.19</v>
      </c>
      <c r="I5439" s="6">
        <v>1008.41</v>
      </c>
      <c r="J5439" s="86"/>
      <c r="K5439" s="86"/>
      <c r="L5439" s="85"/>
      <c r="M5439" s="85"/>
      <c r="N5439" s="85"/>
      <c r="O5439" s="85"/>
      <c r="P5439" s="85"/>
      <c r="Q5439" s="1">
        <f t="shared" si="84"/>
        <v>1008.41</v>
      </c>
    </row>
    <row r="5440" spans="1:17" x14ac:dyDescent="0.25">
      <c r="A5440" s="83" t="s">
        <v>13108</v>
      </c>
      <c r="B5440" s="84" t="s">
        <v>20808</v>
      </c>
      <c r="C5440" s="7">
        <v>1646</v>
      </c>
      <c r="D5440" s="7">
        <v>8</v>
      </c>
      <c r="E5440" s="1">
        <v>2204.5700000000002</v>
      </c>
      <c r="F5440" s="1">
        <v>1925.82</v>
      </c>
      <c r="G5440" s="1">
        <v>706.5</v>
      </c>
      <c r="H5440" s="1">
        <v>234.91</v>
      </c>
      <c r="I5440" s="6">
        <v>2867.23</v>
      </c>
      <c r="J5440" s="86"/>
      <c r="K5440" s="86"/>
      <c r="L5440" s="85"/>
      <c r="M5440" s="85"/>
      <c r="N5440" s="85"/>
      <c r="O5440" s="85"/>
      <c r="P5440" s="85"/>
      <c r="Q5440" s="1">
        <f t="shared" si="84"/>
        <v>2867.23</v>
      </c>
    </row>
    <row r="5441" spans="1:17" x14ac:dyDescent="0.25">
      <c r="A5441" s="83" t="s">
        <v>13109</v>
      </c>
      <c r="B5441" s="84" t="s">
        <v>20809</v>
      </c>
      <c r="C5441" s="7">
        <v>11019</v>
      </c>
      <c r="D5441" s="7">
        <v>144</v>
      </c>
      <c r="E5441" s="1">
        <v>43494.61</v>
      </c>
      <c r="F5441" s="1">
        <v>12892.19</v>
      </c>
      <c r="G5441" s="1">
        <v>12716.98</v>
      </c>
      <c r="H5441" s="1">
        <v>4634.7</v>
      </c>
      <c r="I5441" s="6">
        <v>30243.87</v>
      </c>
      <c r="J5441" s="86"/>
      <c r="K5441" s="86"/>
      <c r="L5441" s="85"/>
      <c r="M5441" s="85"/>
      <c r="N5441" s="85"/>
      <c r="O5441" s="85"/>
      <c r="P5441" s="85"/>
      <c r="Q5441" s="1">
        <f t="shared" si="84"/>
        <v>30243.87</v>
      </c>
    </row>
    <row r="5442" spans="1:17" x14ac:dyDescent="0.25">
      <c r="A5442" s="83" t="s">
        <v>13110</v>
      </c>
      <c r="B5442" s="84" t="s">
        <v>20810</v>
      </c>
      <c r="C5442" s="7">
        <v>4095</v>
      </c>
      <c r="D5442" s="7">
        <v>60</v>
      </c>
      <c r="E5442" s="1">
        <v>12610.27</v>
      </c>
      <c r="F5442" s="1">
        <v>4791.1400000000003</v>
      </c>
      <c r="G5442" s="1">
        <v>5298.74</v>
      </c>
      <c r="H5442" s="1">
        <v>1343.72</v>
      </c>
      <c r="I5442" s="6">
        <v>11433.6</v>
      </c>
      <c r="J5442" s="86"/>
      <c r="K5442" s="86"/>
      <c r="L5442" s="85"/>
      <c r="M5442" s="85"/>
      <c r="N5442" s="85"/>
      <c r="O5442" s="85"/>
      <c r="P5442" s="85"/>
      <c r="Q5442" s="1">
        <f t="shared" si="84"/>
        <v>11433.6</v>
      </c>
    </row>
    <row r="5443" spans="1:17" x14ac:dyDescent="0.25">
      <c r="A5443" s="83" t="s">
        <v>13111</v>
      </c>
      <c r="B5443" s="84" t="s">
        <v>20811</v>
      </c>
      <c r="C5443" s="7">
        <v>516</v>
      </c>
      <c r="D5443" s="7">
        <v>2</v>
      </c>
      <c r="E5443" s="1">
        <v>373.22</v>
      </c>
      <c r="F5443" s="1">
        <v>603.72</v>
      </c>
      <c r="G5443" s="1">
        <v>176.62</v>
      </c>
      <c r="H5443" s="1">
        <v>39.770000000000003</v>
      </c>
      <c r="I5443" s="6">
        <v>820.11</v>
      </c>
      <c r="J5443" s="86"/>
      <c r="K5443" s="86"/>
      <c r="L5443" s="85"/>
      <c r="M5443" s="85"/>
      <c r="N5443" s="85"/>
      <c r="O5443" s="85"/>
      <c r="P5443" s="85"/>
      <c r="Q5443" s="1">
        <f t="shared" si="84"/>
        <v>820.11</v>
      </c>
    </row>
    <row r="5444" spans="1:17" x14ac:dyDescent="0.25">
      <c r="A5444" s="83" t="s">
        <v>13112</v>
      </c>
      <c r="B5444" s="84" t="s">
        <v>20812</v>
      </c>
      <c r="C5444" s="7">
        <v>1873</v>
      </c>
      <c r="D5444" s="7">
        <v>19</v>
      </c>
      <c r="E5444" s="1">
        <v>4483.24</v>
      </c>
      <c r="F5444" s="1">
        <v>2191.4</v>
      </c>
      <c r="G5444" s="1">
        <v>1677.94</v>
      </c>
      <c r="H5444" s="1">
        <v>477.73</v>
      </c>
      <c r="I5444" s="6">
        <v>4347.07</v>
      </c>
      <c r="J5444" s="86"/>
      <c r="K5444" s="86"/>
      <c r="L5444" s="85"/>
      <c r="M5444" s="85"/>
      <c r="N5444" s="85"/>
      <c r="O5444" s="85"/>
      <c r="P5444" s="85"/>
      <c r="Q5444" s="1">
        <f t="shared" si="84"/>
        <v>4347.07</v>
      </c>
    </row>
    <row r="5445" spans="1:17" x14ac:dyDescent="0.25">
      <c r="A5445" s="83" t="s">
        <v>13113</v>
      </c>
      <c r="B5445" s="84" t="s">
        <v>20813</v>
      </c>
      <c r="C5445" s="7">
        <v>1155</v>
      </c>
      <c r="D5445" s="7">
        <v>9</v>
      </c>
      <c r="E5445" s="1">
        <v>26882.73</v>
      </c>
      <c r="F5445" s="1">
        <v>1351.34</v>
      </c>
      <c r="G5445" s="1">
        <v>794.81</v>
      </c>
      <c r="H5445" s="1">
        <v>2864.57</v>
      </c>
      <c r="I5445" s="6">
        <v>5010.72</v>
      </c>
      <c r="J5445" s="86"/>
      <c r="K5445" s="86"/>
      <c r="L5445" s="85"/>
      <c r="M5445" s="85"/>
      <c r="N5445" s="85"/>
      <c r="O5445" s="85"/>
      <c r="P5445" s="85"/>
      <c r="Q5445" s="1">
        <f t="shared" si="84"/>
        <v>5010.72</v>
      </c>
    </row>
    <row r="5446" spans="1:17" x14ac:dyDescent="0.25">
      <c r="A5446" s="83" t="s">
        <v>13114</v>
      </c>
      <c r="B5446" s="84" t="s">
        <v>20814</v>
      </c>
      <c r="C5446" s="7">
        <v>1046</v>
      </c>
      <c r="D5446" s="7">
        <v>9</v>
      </c>
      <c r="E5446" s="1">
        <v>1980.86</v>
      </c>
      <c r="F5446" s="1">
        <v>1223.82</v>
      </c>
      <c r="G5446" s="1">
        <v>794.81</v>
      </c>
      <c r="H5446" s="1">
        <v>211.08</v>
      </c>
      <c r="I5446" s="6">
        <v>2229.71</v>
      </c>
      <c r="J5446" s="86"/>
      <c r="K5446" s="86"/>
      <c r="L5446" s="85"/>
      <c r="M5446" s="85"/>
      <c r="N5446" s="85"/>
      <c r="O5446" s="85"/>
      <c r="P5446" s="85"/>
      <c r="Q5446" s="1">
        <f t="shared" si="84"/>
        <v>2229.71</v>
      </c>
    </row>
    <row r="5447" spans="1:17" x14ac:dyDescent="0.25">
      <c r="A5447" s="83" t="s">
        <v>13115</v>
      </c>
      <c r="B5447" s="84" t="s">
        <v>20815</v>
      </c>
      <c r="C5447" s="7">
        <v>8827</v>
      </c>
      <c r="D5447" s="7">
        <v>91</v>
      </c>
      <c r="E5447" s="1">
        <v>22720</v>
      </c>
      <c r="F5447" s="1">
        <v>10327.56</v>
      </c>
      <c r="G5447" s="1">
        <v>8036.42</v>
      </c>
      <c r="H5447" s="1">
        <v>2420.9899999999998</v>
      </c>
      <c r="I5447" s="6">
        <v>20784.97</v>
      </c>
      <c r="J5447" s="86"/>
      <c r="K5447" s="86"/>
      <c r="L5447" s="85"/>
      <c r="M5447" s="85"/>
      <c r="N5447" s="85"/>
      <c r="O5447" s="85"/>
      <c r="P5447" s="85"/>
      <c r="Q5447" s="1">
        <f t="shared" si="84"/>
        <v>20784.97</v>
      </c>
    </row>
    <row r="5448" spans="1:17" x14ac:dyDescent="0.25">
      <c r="A5448" s="83" t="s">
        <v>13116</v>
      </c>
      <c r="B5448" s="84" t="s">
        <v>20816</v>
      </c>
      <c r="C5448" s="7">
        <v>387</v>
      </c>
      <c r="D5448" s="7">
        <v>3</v>
      </c>
      <c r="E5448" s="1">
        <v>447.26</v>
      </c>
      <c r="F5448" s="1">
        <v>452.79</v>
      </c>
      <c r="G5448" s="1">
        <v>264.94</v>
      </c>
      <c r="H5448" s="1">
        <v>47.66</v>
      </c>
      <c r="I5448" s="6">
        <v>765.39</v>
      </c>
      <c r="J5448" s="86"/>
      <c r="K5448" s="86"/>
      <c r="L5448" s="85"/>
      <c r="M5448" s="85"/>
      <c r="N5448" s="85"/>
      <c r="O5448" s="85"/>
      <c r="P5448" s="85"/>
      <c r="Q5448" s="1">
        <f t="shared" si="84"/>
        <v>765.39</v>
      </c>
    </row>
    <row r="5449" spans="1:17" x14ac:dyDescent="0.25">
      <c r="A5449" s="83" t="s">
        <v>13117</v>
      </c>
      <c r="B5449" s="84" t="s">
        <v>20817</v>
      </c>
      <c r="C5449" s="7">
        <v>51597</v>
      </c>
      <c r="D5449" s="7">
        <v>570</v>
      </c>
      <c r="E5449" s="1">
        <v>737345.21</v>
      </c>
      <c r="F5449" s="1">
        <v>60368.31</v>
      </c>
      <c r="G5449" s="1">
        <v>50338.02</v>
      </c>
      <c r="H5449" s="1">
        <v>78569.929999999993</v>
      </c>
      <c r="I5449" s="6">
        <v>189276.26</v>
      </c>
      <c r="J5449" s="86"/>
      <c r="K5449" s="86"/>
      <c r="L5449" s="85"/>
      <c r="M5449" s="85"/>
      <c r="N5449" s="85"/>
      <c r="O5449" s="85"/>
      <c r="P5449" s="85"/>
      <c r="Q5449" s="1">
        <f t="shared" si="84"/>
        <v>189276.26</v>
      </c>
    </row>
    <row r="5450" spans="1:17" x14ac:dyDescent="0.25">
      <c r="A5450" s="83" t="s">
        <v>13118</v>
      </c>
      <c r="B5450" s="84" t="s">
        <v>20818</v>
      </c>
      <c r="C5450" s="7">
        <v>59</v>
      </c>
      <c r="D5450" s="7">
        <v>0</v>
      </c>
      <c r="E5450" s="1">
        <v>0</v>
      </c>
      <c r="F5450" s="1">
        <v>69.03</v>
      </c>
      <c r="G5450" s="1">
        <v>0</v>
      </c>
      <c r="H5450" s="1">
        <v>0</v>
      </c>
      <c r="I5450" s="6">
        <v>69.03</v>
      </c>
      <c r="J5450" s="86"/>
      <c r="K5450" s="86"/>
      <c r="L5450" s="85"/>
      <c r="M5450" s="85"/>
      <c r="N5450" s="85"/>
      <c r="O5450" s="85"/>
      <c r="P5450" s="85"/>
      <c r="Q5450" s="1">
        <f t="shared" si="84"/>
        <v>69.03</v>
      </c>
    </row>
    <row r="5451" spans="1:17" x14ac:dyDescent="0.25">
      <c r="A5451" s="83" t="s">
        <v>13119</v>
      </c>
      <c r="B5451" s="84" t="s">
        <v>20819</v>
      </c>
      <c r="C5451" s="7">
        <v>135</v>
      </c>
      <c r="D5451" s="7">
        <v>2</v>
      </c>
      <c r="E5451" s="1">
        <v>13026.11</v>
      </c>
      <c r="F5451" s="1">
        <v>157.94999999999999</v>
      </c>
      <c r="G5451" s="1">
        <v>176.62</v>
      </c>
      <c r="H5451" s="1">
        <v>1388.03</v>
      </c>
      <c r="I5451" s="6">
        <v>1722.6</v>
      </c>
      <c r="J5451" s="86"/>
      <c r="K5451" s="86"/>
      <c r="L5451" s="85"/>
      <c r="M5451" s="85"/>
      <c r="N5451" s="85"/>
      <c r="O5451" s="85"/>
      <c r="P5451" s="85"/>
      <c r="Q5451" s="1">
        <f t="shared" si="84"/>
        <v>1722.6</v>
      </c>
    </row>
    <row r="5452" spans="1:17" x14ac:dyDescent="0.25">
      <c r="A5452" s="83" t="s">
        <v>13120</v>
      </c>
      <c r="B5452" s="84" t="s">
        <v>20820</v>
      </c>
      <c r="C5452" s="7">
        <v>928</v>
      </c>
      <c r="D5452" s="7">
        <v>10</v>
      </c>
      <c r="E5452" s="1">
        <v>1936.42</v>
      </c>
      <c r="F5452" s="1">
        <v>1085.76</v>
      </c>
      <c r="G5452" s="1">
        <v>883.12</v>
      </c>
      <c r="H5452" s="1">
        <v>206.34</v>
      </c>
      <c r="I5452" s="6">
        <v>2175.2199999999998</v>
      </c>
      <c r="J5452" s="86"/>
      <c r="K5452" s="86"/>
      <c r="L5452" s="85"/>
      <c r="M5452" s="85"/>
      <c r="N5452" s="85"/>
      <c r="O5452" s="85"/>
      <c r="P5452" s="85"/>
      <c r="Q5452" s="1">
        <f t="shared" si="84"/>
        <v>2175.2199999999998</v>
      </c>
    </row>
    <row r="5453" spans="1:17" x14ac:dyDescent="0.25">
      <c r="A5453" s="83" t="s">
        <v>13121</v>
      </c>
      <c r="B5453" s="84" t="s">
        <v>20821</v>
      </c>
      <c r="C5453" s="7">
        <v>2150</v>
      </c>
      <c r="D5453" s="7">
        <v>56</v>
      </c>
      <c r="E5453" s="1">
        <v>8116.96</v>
      </c>
      <c r="F5453" s="1">
        <v>2515.5</v>
      </c>
      <c r="G5453" s="1">
        <v>4945.49</v>
      </c>
      <c r="H5453" s="1">
        <v>864.93</v>
      </c>
      <c r="I5453" s="6">
        <v>8325.92</v>
      </c>
      <c r="J5453" s="86"/>
      <c r="K5453" s="86"/>
      <c r="L5453" s="85"/>
      <c r="M5453" s="85"/>
      <c r="N5453" s="85"/>
      <c r="O5453" s="85"/>
      <c r="P5453" s="85"/>
      <c r="Q5453" s="1">
        <f t="shared" si="84"/>
        <v>8325.92</v>
      </c>
    </row>
    <row r="5454" spans="1:17" x14ac:dyDescent="0.25">
      <c r="A5454" s="83" t="s">
        <v>13122</v>
      </c>
      <c r="B5454" s="84" t="s">
        <v>20822</v>
      </c>
      <c r="C5454" s="7">
        <v>939</v>
      </c>
      <c r="D5454" s="7">
        <v>15</v>
      </c>
      <c r="E5454" s="1">
        <v>117001.31</v>
      </c>
      <c r="F5454" s="1">
        <v>1098.6199999999999</v>
      </c>
      <c r="G5454" s="1">
        <v>1324.69</v>
      </c>
      <c r="H5454" s="1">
        <v>12467.41</v>
      </c>
      <c r="I5454" s="6">
        <v>14890.72</v>
      </c>
      <c r="J5454" s="86"/>
      <c r="K5454" s="86"/>
      <c r="L5454" s="85"/>
      <c r="M5454" s="85"/>
      <c r="N5454" s="85"/>
      <c r="O5454" s="85"/>
      <c r="P5454" s="85"/>
      <c r="Q5454" s="1">
        <f t="shared" ref="Q5454:Q5517" si="85">I5454+P5454</f>
        <v>14890.72</v>
      </c>
    </row>
    <row r="5455" spans="1:17" x14ac:dyDescent="0.25">
      <c r="A5455" s="83" t="s">
        <v>13123</v>
      </c>
      <c r="B5455" s="84" t="s">
        <v>20823</v>
      </c>
      <c r="C5455" s="7">
        <v>325</v>
      </c>
      <c r="D5455" s="7">
        <v>1</v>
      </c>
      <c r="E5455" s="1">
        <v>0</v>
      </c>
      <c r="F5455" s="1">
        <v>380.25</v>
      </c>
      <c r="G5455" s="1">
        <v>88.31</v>
      </c>
      <c r="H5455" s="1">
        <v>0</v>
      </c>
      <c r="I5455" s="6">
        <v>468.56</v>
      </c>
      <c r="J5455" s="86"/>
      <c r="K5455" s="86"/>
      <c r="L5455" s="85"/>
      <c r="M5455" s="85"/>
      <c r="N5455" s="85"/>
      <c r="O5455" s="85"/>
      <c r="P5455" s="85"/>
      <c r="Q5455" s="1">
        <f t="shared" si="85"/>
        <v>468.56</v>
      </c>
    </row>
    <row r="5456" spans="1:17" x14ac:dyDescent="0.25">
      <c r="A5456" s="83" t="s">
        <v>13124</v>
      </c>
      <c r="B5456" s="84" t="s">
        <v>20824</v>
      </c>
      <c r="C5456" s="7">
        <v>950</v>
      </c>
      <c r="D5456" s="7">
        <v>6</v>
      </c>
      <c r="E5456" s="1">
        <v>955.42</v>
      </c>
      <c r="F5456" s="1">
        <v>1111.5</v>
      </c>
      <c r="G5456" s="1">
        <v>529.87</v>
      </c>
      <c r="H5456" s="1">
        <v>101.81</v>
      </c>
      <c r="I5456" s="6">
        <v>1743.18</v>
      </c>
      <c r="J5456" s="86"/>
      <c r="K5456" s="86"/>
      <c r="L5456" s="85"/>
      <c r="M5456" s="85"/>
      <c r="N5456" s="85"/>
      <c r="O5456" s="85"/>
      <c r="P5456" s="85"/>
      <c r="Q5456" s="1">
        <f t="shared" si="85"/>
        <v>1743.18</v>
      </c>
    </row>
    <row r="5457" spans="1:17" x14ac:dyDescent="0.25">
      <c r="A5457" s="83" t="s">
        <v>13125</v>
      </c>
      <c r="B5457" s="84" t="s">
        <v>20825</v>
      </c>
      <c r="C5457" s="7">
        <v>2758</v>
      </c>
      <c r="D5457" s="7">
        <v>81</v>
      </c>
      <c r="E5457" s="1">
        <v>31094.89</v>
      </c>
      <c r="F5457" s="1">
        <v>3226.85</v>
      </c>
      <c r="G5457" s="1">
        <v>7153.3</v>
      </c>
      <c r="H5457" s="1">
        <v>3313.41</v>
      </c>
      <c r="I5457" s="6">
        <v>13693.56</v>
      </c>
      <c r="J5457" s="86"/>
      <c r="K5457" s="86"/>
      <c r="L5457" s="85"/>
      <c r="M5457" s="85"/>
      <c r="N5457" s="85"/>
      <c r="O5457" s="85"/>
      <c r="P5457" s="85"/>
      <c r="Q5457" s="1">
        <f t="shared" si="85"/>
        <v>13693.56</v>
      </c>
    </row>
    <row r="5458" spans="1:17" x14ac:dyDescent="0.25">
      <c r="A5458" s="83" t="s">
        <v>13126</v>
      </c>
      <c r="B5458" s="84" t="s">
        <v>20826</v>
      </c>
      <c r="C5458" s="7">
        <v>719</v>
      </c>
      <c r="D5458" s="7">
        <v>5</v>
      </c>
      <c r="E5458" s="1">
        <v>922.87</v>
      </c>
      <c r="F5458" s="1">
        <v>841.22</v>
      </c>
      <c r="G5458" s="1">
        <v>441.56</v>
      </c>
      <c r="H5458" s="1">
        <v>98.34</v>
      </c>
      <c r="I5458" s="6">
        <v>1381.12</v>
      </c>
      <c r="J5458" s="86"/>
      <c r="K5458" s="86"/>
      <c r="L5458" s="85"/>
      <c r="M5458" s="85"/>
      <c r="N5458" s="85"/>
      <c r="O5458" s="85"/>
      <c r="P5458" s="85"/>
      <c r="Q5458" s="1">
        <f t="shared" si="85"/>
        <v>1381.12</v>
      </c>
    </row>
    <row r="5459" spans="1:17" x14ac:dyDescent="0.25">
      <c r="A5459" s="83" t="s">
        <v>13127</v>
      </c>
      <c r="B5459" s="84" t="s">
        <v>20827</v>
      </c>
      <c r="C5459" s="7">
        <v>746</v>
      </c>
      <c r="D5459" s="7">
        <v>6</v>
      </c>
      <c r="E5459" s="1">
        <v>1357.51</v>
      </c>
      <c r="F5459" s="1">
        <v>872.82</v>
      </c>
      <c r="G5459" s="1">
        <v>529.87</v>
      </c>
      <c r="H5459" s="1">
        <v>144.66</v>
      </c>
      <c r="I5459" s="6">
        <v>1547.35</v>
      </c>
      <c r="J5459" s="86"/>
      <c r="K5459" s="86"/>
      <c r="L5459" s="85"/>
      <c r="M5459" s="85"/>
      <c r="N5459" s="85"/>
      <c r="O5459" s="85"/>
      <c r="P5459" s="85"/>
      <c r="Q5459" s="1">
        <f t="shared" si="85"/>
        <v>1547.35</v>
      </c>
    </row>
    <row r="5460" spans="1:17" x14ac:dyDescent="0.25">
      <c r="A5460" s="83" t="s">
        <v>13128</v>
      </c>
      <c r="B5460" s="84" t="s">
        <v>20828</v>
      </c>
      <c r="C5460" s="7">
        <v>1612</v>
      </c>
      <c r="D5460" s="7">
        <v>20</v>
      </c>
      <c r="E5460" s="1">
        <v>4165.37</v>
      </c>
      <c r="F5460" s="1">
        <v>1886.03</v>
      </c>
      <c r="G5460" s="1">
        <v>1766.25</v>
      </c>
      <c r="H5460" s="1">
        <v>443.86</v>
      </c>
      <c r="I5460" s="6">
        <v>4096.1400000000003</v>
      </c>
      <c r="J5460" s="86"/>
      <c r="K5460" s="86"/>
      <c r="L5460" s="85"/>
      <c r="M5460" s="85"/>
      <c r="N5460" s="85"/>
      <c r="O5460" s="85"/>
      <c r="P5460" s="85"/>
      <c r="Q5460" s="1">
        <f t="shared" si="85"/>
        <v>4096.1400000000003</v>
      </c>
    </row>
    <row r="5461" spans="1:17" x14ac:dyDescent="0.25">
      <c r="A5461" s="83" t="s">
        <v>13129</v>
      </c>
      <c r="B5461" s="84" t="s">
        <v>20829</v>
      </c>
      <c r="C5461" s="7">
        <v>3933</v>
      </c>
      <c r="D5461" s="7">
        <v>23</v>
      </c>
      <c r="E5461" s="1">
        <v>10606.31</v>
      </c>
      <c r="F5461" s="1">
        <v>4601.6000000000004</v>
      </c>
      <c r="G5461" s="1">
        <v>2031.18</v>
      </c>
      <c r="H5461" s="1">
        <v>1130.18</v>
      </c>
      <c r="I5461" s="6">
        <v>7762.96</v>
      </c>
      <c r="J5461" s="86"/>
      <c r="K5461" s="86"/>
      <c r="L5461" s="85"/>
      <c r="M5461" s="85"/>
      <c r="N5461" s="85"/>
      <c r="O5461" s="85"/>
      <c r="P5461" s="85"/>
      <c r="Q5461" s="1">
        <f t="shared" si="85"/>
        <v>7762.96</v>
      </c>
    </row>
    <row r="5462" spans="1:17" x14ac:dyDescent="0.25">
      <c r="A5462" s="83" t="s">
        <v>13130</v>
      </c>
      <c r="B5462" s="84" t="s">
        <v>20830</v>
      </c>
      <c r="C5462" s="7">
        <v>994</v>
      </c>
      <c r="D5462" s="7">
        <v>14</v>
      </c>
      <c r="E5462" s="1">
        <v>2356.79</v>
      </c>
      <c r="F5462" s="1">
        <v>1162.98</v>
      </c>
      <c r="G5462" s="1">
        <v>1236.3800000000001</v>
      </c>
      <c r="H5462" s="1">
        <v>251.14</v>
      </c>
      <c r="I5462" s="6">
        <v>2650.5</v>
      </c>
      <c r="J5462" s="86"/>
      <c r="K5462" s="86"/>
      <c r="L5462" s="85"/>
      <c r="M5462" s="85"/>
      <c r="N5462" s="85"/>
      <c r="O5462" s="85"/>
      <c r="P5462" s="85"/>
      <c r="Q5462" s="1">
        <f t="shared" si="85"/>
        <v>2650.5</v>
      </c>
    </row>
    <row r="5463" spans="1:17" x14ac:dyDescent="0.25">
      <c r="A5463" s="83" t="s">
        <v>13131</v>
      </c>
      <c r="B5463" s="84" t="s">
        <v>20831</v>
      </c>
      <c r="C5463" s="7">
        <v>274</v>
      </c>
      <c r="D5463" s="7">
        <v>4</v>
      </c>
      <c r="E5463" s="1">
        <v>628.21</v>
      </c>
      <c r="F5463" s="1">
        <v>320.58</v>
      </c>
      <c r="G5463" s="1">
        <v>353.25</v>
      </c>
      <c r="H5463" s="1">
        <v>66.94</v>
      </c>
      <c r="I5463" s="6">
        <v>740.77</v>
      </c>
      <c r="J5463" s="86"/>
      <c r="K5463" s="86"/>
      <c r="L5463" s="85"/>
      <c r="M5463" s="85"/>
      <c r="N5463" s="85"/>
      <c r="O5463" s="85"/>
      <c r="P5463" s="85"/>
      <c r="Q5463" s="1">
        <f t="shared" si="85"/>
        <v>740.77</v>
      </c>
    </row>
    <row r="5464" spans="1:17" x14ac:dyDescent="0.25">
      <c r="A5464" s="83" t="s">
        <v>13132</v>
      </c>
      <c r="B5464" s="84" t="s">
        <v>20832</v>
      </c>
      <c r="C5464" s="7">
        <v>2686</v>
      </c>
      <c r="D5464" s="7">
        <v>35</v>
      </c>
      <c r="E5464" s="1">
        <v>34630.800000000003</v>
      </c>
      <c r="F5464" s="1">
        <v>3142.61</v>
      </c>
      <c r="G5464" s="1">
        <v>3090.93</v>
      </c>
      <c r="H5464" s="1">
        <v>3690.18</v>
      </c>
      <c r="I5464" s="6">
        <v>9923.7199999999993</v>
      </c>
      <c r="J5464" s="86"/>
      <c r="K5464" s="86"/>
      <c r="L5464" s="85"/>
      <c r="M5464" s="85"/>
      <c r="N5464" s="85"/>
      <c r="O5464" s="85"/>
      <c r="P5464" s="85"/>
      <c r="Q5464" s="1">
        <f t="shared" si="85"/>
        <v>9923.7199999999993</v>
      </c>
    </row>
    <row r="5465" spans="1:17" x14ac:dyDescent="0.25">
      <c r="A5465" s="83" t="s">
        <v>13133</v>
      </c>
      <c r="B5465" s="84" t="s">
        <v>20833</v>
      </c>
      <c r="C5465" s="7">
        <v>857</v>
      </c>
      <c r="D5465" s="7">
        <v>20</v>
      </c>
      <c r="E5465" s="1">
        <v>3609.88</v>
      </c>
      <c r="F5465" s="1">
        <v>1002.69</v>
      </c>
      <c r="G5465" s="1">
        <v>1766.25</v>
      </c>
      <c r="H5465" s="1">
        <v>384.66</v>
      </c>
      <c r="I5465" s="6">
        <v>3153.6</v>
      </c>
      <c r="J5465" s="86"/>
      <c r="K5465" s="86"/>
      <c r="L5465" s="85"/>
      <c r="M5465" s="85"/>
      <c r="N5465" s="85"/>
      <c r="O5465" s="85"/>
      <c r="P5465" s="85"/>
      <c r="Q5465" s="1">
        <f t="shared" si="85"/>
        <v>3153.6</v>
      </c>
    </row>
    <row r="5466" spans="1:17" x14ac:dyDescent="0.25">
      <c r="A5466" s="83" t="s">
        <v>13134</v>
      </c>
      <c r="B5466" s="84" t="s">
        <v>20834</v>
      </c>
      <c r="C5466" s="7">
        <v>37</v>
      </c>
      <c r="D5466" s="7">
        <v>1</v>
      </c>
      <c r="E5466" s="1">
        <v>186.61</v>
      </c>
      <c r="F5466" s="1">
        <v>43.29</v>
      </c>
      <c r="G5466" s="1">
        <v>88.31</v>
      </c>
      <c r="H5466" s="1">
        <v>19.89</v>
      </c>
      <c r="I5466" s="6">
        <v>151.49</v>
      </c>
      <c r="J5466" s="86"/>
      <c r="K5466" s="86"/>
      <c r="L5466" s="85"/>
      <c r="M5466" s="85"/>
      <c r="N5466" s="85"/>
      <c r="O5466" s="85"/>
      <c r="P5466" s="85"/>
      <c r="Q5466" s="1">
        <f t="shared" si="85"/>
        <v>151.49</v>
      </c>
    </row>
    <row r="5467" spans="1:17" x14ac:dyDescent="0.25">
      <c r="A5467" s="83" t="s">
        <v>13135</v>
      </c>
      <c r="B5467" s="84" t="s">
        <v>20835</v>
      </c>
      <c r="C5467" s="7">
        <v>127</v>
      </c>
      <c r="D5467" s="7">
        <v>2</v>
      </c>
      <c r="E5467" s="1">
        <v>722.56</v>
      </c>
      <c r="F5467" s="1">
        <v>148.59</v>
      </c>
      <c r="G5467" s="1">
        <v>176.62</v>
      </c>
      <c r="H5467" s="1">
        <v>76.989999999999995</v>
      </c>
      <c r="I5467" s="6">
        <v>402.2</v>
      </c>
      <c r="J5467" s="86"/>
      <c r="K5467" s="86"/>
      <c r="L5467" s="85"/>
      <c r="M5467" s="85"/>
      <c r="N5467" s="85"/>
      <c r="O5467" s="85"/>
      <c r="P5467" s="85"/>
      <c r="Q5467" s="1">
        <f t="shared" si="85"/>
        <v>402.2</v>
      </c>
    </row>
    <row r="5468" spans="1:17" x14ac:dyDescent="0.25">
      <c r="A5468" s="83" t="s">
        <v>13136</v>
      </c>
      <c r="B5468" s="84" t="s">
        <v>20836</v>
      </c>
      <c r="C5468" s="7">
        <v>566</v>
      </c>
      <c r="D5468" s="7">
        <v>13</v>
      </c>
      <c r="E5468" s="1">
        <v>4266.49</v>
      </c>
      <c r="F5468" s="1">
        <v>662.22</v>
      </c>
      <c r="G5468" s="1">
        <v>1148.06</v>
      </c>
      <c r="H5468" s="1">
        <v>454.63</v>
      </c>
      <c r="I5468" s="6">
        <v>2264.91</v>
      </c>
      <c r="J5468" s="86"/>
      <c r="K5468" s="86"/>
      <c r="L5468" s="85"/>
      <c r="M5468" s="85"/>
      <c r="N5468" s="85"/>
      <c r="O5468" s="85"/>
      <c r="P5468" s="85"/>
      <c r="Q5468" s="1">
        <f t="shared" si="85"/>
        <v>2264.91</v>
      </c>
    </row>
    <row r="5469" spans="1:17" x14ac:dyDescent="0.25">
      <c r="A5469" s="83" t="s">
        <v>13137</v>
      </c>
      <c r="B5469" s="84" t="s">
        <v>20837</v>
      </c>
      <c r="C5469" s="7">
        <v>23</v>
      </c>
      <c r="D5469" s="7">
        <v>0</v>
      </c>
      <c r="E5469" s="1">
        <v>0</v>
      </c>
      <c r="F5469" s="1">
        <v>26.91</v>
      </c>
      <c r="G5469" s="1">
        <v>0</v>
      </c>
      <c r="H5469" s="1">
        <v>0</v>
      </c>
      <c r="I5469" s="6">
        <v>26.91</v>
      </c>
      <c r="J5469" s="86"/>
      <c r="K5469" s="86"/>
      <c r="L5469" s="85"/>
      <c r="M5469" s="85"/>
      <c r="N5469" s="85"/>
      <c r="O5469" s="85"/>
      <c r="P5469" s="85"/>
      <c r="Q5469" s="1">
        <f t="shared" si="85"/>
        <v>26.91</v>
      </c>
    </row>
    <row r="5470" spans="1:17" x14ac:dyDescent="0.25">
      <c r="A5470" s="83" t="s">
        <v>13138</v>
      </c>
      <c r="B5470" s="84" t="s">
        <v>20838</v>
      </c>
      <c r="C5470" s="7">
        <v>20</v>
      </c>
      <c r="D5470" s="7">
        <v>1</v>
      </c>
      <c r="E5470" s="1">
        <v>180.39</v>
      </c>
      <c r="F5470" s="1">
        <v>23.4</v>
      </c>
      <c r="G5470" s="1">
        <v>88.31</v>
      </c>
      <c r="H5470" s="1">
        <v>19.22</v>
      </c>
      <c r="I5470" s="6">
        <v>130.93</v>
      </c>
      <c r="J5470" s="86"/>
      <c r="K5470" s="86"/>
      <c r="L5470" s="85"/>
      <c r="M5470" s="85"/>
      <c r="N5470" s="85"/>
      <c r="O5470" s="85"/>
      <c r="P5470" s="85"/>
      <c r="Q5470" s="1">
        <f t="shared" si="85"/>
        <v>130.93</v>
      </c>
    </row>
    <row r="5471" spans="1:17" x14ac:dyDescent="0.25">
      <c r="A5471" s="83" t="s">
        <v>13139</v>
      </c>
      <c r="B5471" s="84" t="s">
        <v>20839</v>
      </c>
      <c r="C5471" s="7">
        <v>73</v>
      </c>
      <c r="D5471" s="7">
        <v>2</v>
      </c>
      <c r="E5471" s="1">
        <v>322.45999999999998</v>
      </c>
      <c r="F5471" s="1">
        <v>85.41</v>
      </c>
      <c r="G5471" s="1">
        <v>176.62</v>
      </c>
      <c r="H5471" s="1">
        <v>34.36</v>
      </c>
      <c r="I5471" s="6">
        <v>296.39</v>
      </c>
      <c r="J5471" s="86"/>
      <c r="K5471" s="86"/>
      <c r="L5471" s="85"/>
      <c r="M5471" s="85"/>
      <c r="N5471" s="85"/>
      <c r="O5471" s="85"/>
      <c r="P5471" s="85"/>
      <c r="Q5471" s="1">
        <f t="shared" si="85"/>
        <v>296.39</v>
      </c>
    </row>
    <row r="5472" spans="1:17" x14ac:dyDescent="0.25">
      <c r="A5472" s="83" t="s">
        <v>13140</v>
      </c>
      <c r="B5472" s="84" t="s">
        <v>20840</v>
      </c>
      <c r="C5472" s="7">
        <v>64</v>
      </c>
      <c r="D5472" s="7">
        <v>0</v>
      </c>
      <c r="E5472" s="1">
        <v>0</v>
      </c>
      <c r="F5472" s="1">
        <v>74.88</v>
      </c>
      <c r="G5472" s="1">
        <v>0</v>
      </c>
      <c r="H5472" s="1">
        <v>0</v>
      </c>
      <c r="I5472" s="6">
        <v>74.88</v>
      </c>
      <c r="J5472" s="86"/>
      <c r="K5472" s="86"/>
      <c r="L5472" s="85"/>
      <c r="M5472" s="85"/>
      <c r="N5472" s="85"/>
      <c r="O5472" s="85"/>
      <c r="P5472" s="85"/>
      <c r="Q5472" s="1">
        <f t="shared" si="85"/>
        <v>74.88</v>
      </c>
    </row>
    <row r="5473" spans="1:17" x14ac:dyDescent="0.25">
      <c r="A5473" s="83" t="s">
        <v>13141</v>
      </c>
      <c r="B5473" s="84" t="s">
        <v>20841</v>
      </c>
      <c r="C5473" s="7">
        <v>40</v>
      </c>
      <c r="D5473" s="7">
        <v>1</v>
      </c>
      <c r="E5473" s="1">
        <v>6130.33</v>
      </c>
      <c r="F5473" s="1">
        <v>46.8</v>
      </c>
      <c r="G5473" s="1">
        <v>88.31</v>
      </c>
      <c r="H5473" s="1">
        <v>653.23</v>
      </c>
      <c r="I5473" s="6">
        <v>788.34</v>
      </c>
      <c r="J5473" s="86"/>
      <c r="K5473" s="86"/>
      <c r="L5473" s="85"/>
      <c r="M5473" s="85"/>
      <c r="N5473" s="85"/>
      <c r="O5473" s="85"/>
      <c r="P5473" s="85"/>
      <c r="Q5473" s="1">
        <f t="shared" si="85"/>
        <v>788.34</v>
      </c>
    </row>
    <row r="5474" spans="1:17" x14ac:dyDescent="0.25">
      <c r="A5474" s="83" t="s">
        <v>13142</v>
      </c>
      <c r="B5474" s="84" t="s">
        <v>20842</v>
      </c>
      <c r="C5474" s="7">
        <v>113</v>
      </c>
      <c r="D5474" s="7">
        <v>1</v>
      </c>
      <c r="E5474" s="1">
        <v>2251.6799999999998</v>
      </c>
      <c r="F5474" s="1">
        <v>132.21</v>
      </c>
      <c r="G5474" s="1">
        <v>88.31</v>
      </c>
      <c r="H5474" s="1">
        <v>239.94</v>
      </c>
      <c r="I5474" s="6">
        <v>460.46</v>
      </c>
      <c r="J5474" s="86"/>
      <c r="K5474" s="86"/>
      <c r="L5474" s="85"/>
      <c r="M5474" s="85"/>
      <c r="N5474" s="85"/>
      <c r="O5474" s="85"/>
      <c r="P5474" s="85"/>
      <c r="Q5474" s="1">
        <f t="shared" si="85"/>
        <v>460.46</v>
      </c>
    </row>
    <row r="5475" spans="1:17" x14ac:dyDescent="0.25">
      <c r="A5475" s="83" t="s">
        <v>13143</v>
      </c>
      <c r="B5475" s="84" t="s">
        <v>20843</v>
      </c>
      <c r="C5475" s="7">
        <v>279</v>
      </c>
      <c r="D5475" s="7">
        <v>4</v>
      </c>
      <c r="E5475" s="1">
        <v>1442.15</v>
      </c>
      <c r="F5475" s="1">
        <v>326.43</v>
      </c>
      <c r="G5475" s="1">
        <v>353.25</v>
      </c>
      <c r="H5475" s="1">
        <v>153.66999999999999</v>
      </c>
      <c r="I5475" s="6">
        <v>833.35</v>
      </c>
      <c r="J5475" s="86"/>
      <c r="K5475" s="86"/>
      <c r="L5475" s="85"/>
      <c r="M5475" s="85"/>
      <c r="N5475" s="85"/>
      <c r="O5475" s="85"/>
      <c r="P5475" s="85"/>
      <c r="Q5475" s="1">
        <f t="shared" si="85"/>
        <v>833.35</v>
      </c>
    </row>
    <row r="5476" spans="1:17" x14ac:dyDescent="0.25">
      <c r="A5476" s="83" t="s">
        <v>13144</v>
      </c>
      <c r="B5476" s="84" t="s">
        <v>20844</v>
      </c>
      <c r="C5476" s="7">
        <v>56</v>
      </c>
      <c r="D5476" s="7">
        <v>2</v>
      </c>
      <c r="E5476" s="1">
        <v>276.83</v>
      </c>
      <c r="F5476" s="1">
        <v>65.52</v>
      </c>
      <c r="G5476" s="1">
        <v>176.62</v>
      </c>
      <c r="H5476" s="1">
        <v>29.5</v>
      </c>
      <c r="I5476" s="6">
        <v>271.64</v>
      </c>
      <c r="J5476" s="86"/>
      <c r="K5476" s="86"/>
      <c r="L5476" s="85"/>
      <c r="M5476" s="85"/>
      <c r="N5476" s="85"/>
      <c r="O5476" s="85"/>
      <c r="P5476" s="85"/>
      <c r="Q5476" s="1">
        <f t="shared" si="85"/>
        <v>271.64</v>
      </c>
    </row>
    <row r="5477" spans="1:17" x14ac:dyDescent="0.25">
      <c r="A5477" s="83" t="s">
        <v>13145</v>
      </c>
      <c r="B5477" s="84" t="s">
        <v>20845</v>
      </c>
      <c r="C5477" s="7">
        <v>53</v>
      </c>
      <c r="D5477" s="7">
        <v>1</v>
      </c>
      <c r="E5477" s="1">
        <v>221.17</v>
      </c>
      <c r="F5477" s="1">
        <v>62.01</v>
      </c>
      <c r="G5477" s="1">
        <v>88.31</v>
      </c>
      <c r="H5477" s="1">
        <v>23.57</v>
      </c>
      <c r="I5477" s="6">
        <v>173.89</v>
      </c>
      <c r="J5477" s="86"/>
      <c r="K5477" s="86"/>
      <c r="L5477" s="85"/>
      <c r="M5477" s="85"/>
      <c r="N5477" s="85"/>
      <c r="O5477" s="85"/>
      <c r="P5477" s="85"/>
      <c r="Q5477" s="1">
        <f t="shared" si="85"/>
        <v>173.89</v>
      </c>
    </row>
    <row r="5478" spans="1:17" x14ac:dyDescent="0.25">
      <c r="A5478" s="83" t="s">
        <v>13146</v>
      </c>
      <c r="B5478" s="84" t="s">
        <v>20846</v>
      </c>
      <c r="C5478" s="7">
        <v>23</v>
      </c>
      <c r="D5478" s="7">
        <v>0</v>
      </c>
      <c r="E5478" s="1">
        <v>0</v>
      </c>
      <c r="F5478" s="1">
        <v>26.91</v>
      </c>
      <c r="G5478" s="1">
        <v>0</v>
      </c>
      <c r="H5478" s="1">
        <v>0</v>
      </c>
      <c r="I5478" s="6">
        <v>26.91</v>
      </c>
      <c r="J5478" s="86"/>
      <c r="K5478" s="86"/>
      <c r="L5478" s="85"/>
      <c r="M5478" s="85"/>
      <c r="N5478" s="85"/>
      <c r="O5478" s="85"/>
      <c r="P5478" s="85"/>
      <c r="Q5478" s="1">
        <f t="shared" si="85"/>
        <v>26.91</v>
      </c>
    </row>
    <row r="5479" spans="1:17" x14ac:dyDescent="0.25">
      <c r="A5479" s="83" t="s">
        <v>13147</v>
      </c>
      <c r="B5479" s="84" t="s">
        <v>20847</v>
      </c>
      <c r="C5479" s="7">
        <v>57</v>
      </c>
      <c r="D5479" s="7">
        <v>5</v>
      </c>
      <c r="E5479" s="1">
        <v>2972.93</v>
      </c>
      <c r="F5479" s="1">
        <v>66.69</v>
      </c>
      <c r="G5479" s="1">
        <v>441.56</v>
      </c>
      <c r="H5479" s="1">
        <v>316.79000000000002</v>
      </c>
      <c r="I5479" s="6">
        <v>825.04</v>
      </c>
      <c r="J5479" s="86"/>
      <c r="K5479" s="86"/>
      <c r="L5479" s="85"/>
      <c r="M5479" s="85"/>
      <c r="N5479" s="85"/>
      <c r="O5479" s="85"/>
      <c r="P5479" s="85"/>
      <c r="Q5479" s="1">
        <f t="shared" si="85"/>
        <v>825.04</v>
      </c>
    </row>
    <row r="5480" spans="1:17" x14ac:dyDescent="0.25">
      <c r="A5480" s="83" t="s">
        <v>13148</v>
      </c>
      <c r="B5480" s="84" t="s">
        <v>20848</v>
      </c>
      <c r="C5480" s="7">
        <v>125</v>
      </c>
      <c r="D5480" s="7">
        <v>1</v>
      </c>
      <c r="E5480" s="1">
        <v>387.05</v>
      </c>
      <c r="F5480" s="1">
        <v>146.25</v>
      </c>
      <c r="G5480" s="1">
        <v>88.31</v>
      </c>
      <c r="H5480" s="1">
        <v>41.24</v>
      </c>
      <c r="I5480" s="6">
        <v>275.8</v>
      </c>
      <c r="J5480" s="86"/>
      <c r="K5480" s="86"/>
      <c r="L5480" s="85"/>
      <c r="M5480" s="85"/>
      <c r="N5480" s="85"/>
      <c r="O5480" s="85"/>
      <c r="P5480" s="85"/>
      <c r="Q5480" s="1">
        <f t="shared" si="85"/>
        <v>275.8</v>
      </c>
    </row>
    <row r="5481" spans="1:17" x14ac:dyDescent="0.25">
      <c r="A5481" s="83" t="s">
        <v>13149</v>
      </c>
      <c r="B5481" s="84" t="s">
        <v>20849</v>
      </c>
      <c r="C5481" s="7">
        <v>72</v>
      </c>
      <c r="D5481" s="7">
        <v>0</v>
      </c>
      <c r="E5481" s="1">
        <v>0</v>
      </c>
      <c r="F5481" s="1">
        <v>84.24</v>
      </c>
      <c r="G5481" s="1">
        <v>0</v>
      </c>
      <c r="H5481" s="1">
        <v>0</v>
      </c>
      <c r="I5481" s="6">
        <v>84.24</v>
      </c>
      <c r="J5481" s="86"/>
      <c r="K5481" s="86"/>
      <c r="L5481" s="85"/>
      <c r="M5481" s="85"/>
      <c r="N5481" s="85"/>
      <c r="O5481" s="85"/>
      <c r="P5481" s="85"/>
      <c r="Q5481" s="1">
        <f t="shared" si="85"/>
        <v>84.24</v>
      </c>
    </row>
    <row r="5482" spans="1:17" x14ac:dyDescent="0.25">
      <c r="A5482" s="83" t="s">
        <v>13150</v>
      </c>
      <c r="B5482" s="84" t="s">
        <v>20850</v>
      </c>
      <c r="C5482" s="7">
        <v>28</v>
      </c>
      <c r="D5482" s="7">
        <v>0</v>
      </c>
      <c r="E5482" s="1">
        <v>0</v>
      </c>
      <c r="F5482" s="1">
        <v>32.76</v>
      </c>
      <c r="G5482" s="1">
        <v>0</v>
      </c>
      <c r="H5482" s="1">
        <v>0</v>
      </c>
      <c r="I5482" s="6">
        <v>32.76</v>
      </c>
      <c r="J5482" s="86"/>
      <c r="K5482" s="86"/>
      <c r="L5482" s="85"/>
      <c r="M5482" s="85"/>
      <c r="N5482" s="85"/>
      <c r="O5482" s="85"/>
      <c r="P5482" s="85"/>
      <c r="Q5482" s="1">
        <f t="shared" si="85"/>
        <v>32.76</v>
      </c>
    </row>
    <row r="5483" spans="1:17" x14ac:dyDescent="0.25">
      <c r="A5483" s="83" t="s">
        <v>13151</v>
      </c>
      <c r="B5483" s="84" t="s">
        <v>20851</v>
      </c>
      <c r="C5483" s="7">
        <v>145</v>
      </c>
      <c r="D5483" s="7">
        <v>1</v>
      </c>
      <c r="E5483" s="1">
        <v>2452.16</v>
      </c>
      <c r="F5483" s="1">
        <v>169.65</v>
      </c>
      <c r="G5483" s="1">
        <v>88.31</v>
      </c>
      <c r="H5483" s="1">
        <v>261.3</v>
      </c>
      <c r="I5483" s="6">
        <v>519.26</v>
      </c>
      <c r="J5483" s="86"/>
      <c r="K5483" s="86"/>
      <c r="L5483" s="85"/>
      <c r="M5483" s="85"/>
      <c r="N5483" s="85"/>
      <c r="O5483" s="85"/>
      <c r="P5483" s="85"/>
      <c r="Q5483" s="1">
        <f t="shared" si="85"/>
        <v>519.26</v>
      </c>
    </row>
    <row r="5484" spans="1:17" x14ac:dyDescent="0.25">
      <c r="A5484" s="83" t="s">
        <v>13152</v>
      </c>
      <c r="B5484" s="84" t="s">
        <v>20852</v>
      </c>
      <c r="C5484" s="7">
        <v>19</v>
      </c>
      <c r="D5484" s="7">
        <v>0</v>
      </c>
      <c r="E5484" s="1">
        <v>0</v>
      </c>
      <c r="F5484" s="1">
        <v>22.23</v>
      </c>
      <c r="G5484" s="1">
        <v>0</v>
      </c>
      <c r="H5484" s="1">
        <v>0</v>
      </c>
      <c r="I5484" s="6">
        <v>22.23</v>
      </c>
      <c r="J5484" s="86"/>
      <c r="K5484" s="86"/>
      <c r="L5484" s="85"/>
      <c r="M5484" s="85"/>
      <c r="N5484" s="85"/>
      <c r="O5484" s="85"/>
      <c r="P5484" s="85"/>
      <c r="Q5484" s="1">
        <f t="shared" si="85"/>
        <v>22.23</v>
      </c>
    </row>
    <row r="5485" spans="1:17" x14ac:dyDescent="0.25">
      <c r="A5485" s="83" t="s">
        <v>13153</v>
      </c>
      <c r="B5485" s="84" t="s">
        <v>20853</v>
      </c>
      <c r="C5485" s="7">
        <v>234</v>
      </c>
      <c r="D5485" s="7">
        <v>3</v>
      </c>
      <c r="E5485" s="1">
        <v>477.13</v>
      </c>
      <c r="F5485" s="1">
        <v>273.77999999999997</v>
      </c>
      <c r="G5485" s="1">
        <v>264.94</v>
      </c>
      <c r="H5485" s="1">
        <v>50.84</v>
      </c>
      <c r="I5485" s="6">
        <v>589.55999999999995</v>
      </c>
      <c r="J5485" s="86"/>
      <c r="K5485" s="86"/>
      <c r="L5485" s="85"/>
      <c r="M5485" s="85"/>
      <c r="N5485" s="85"/>
      <c r="O5485" s="85"/>
      <c r="P5485" s="85"/>
      <c r="Q5485" s="1">
        <f t="shared" si="85"/>
        <v>589.55999999999995</v>
      </c>
    </row>
    <row r="5486" spans="1:17" x14ac:dyDescent="0.25">
      <c r="A5486" s="83" t="s">
        <v>13154</v>
      </c>
      <c r="B5486" s="84" t="s">
        <v>20854</v>
      </c>
      <c r="C5486" s="7">
        <v>1182</v>
      </c>
      <c r="D5486" s="7">
        <v>26</v>
      </c>
      <c r="E5486" s="1">
        <v>17467.75</v>
      </c>
      <c r="F5486" s="1">
        <v>1382.94</v>
      </c>
      <c r="G5486" s="1">
        <v>2296.12</v>
      </c>
      <c r="H5486" s="1">
        <v>1861.33</v>
      </c>
      <c r="I5486" s="6">
        <v>5540.39</v>
      </c>
      <c r="J5486" s="86"/>
      <c r="K5486" s="86"/>
      <c r="L5486" s="85"/>
      <c r="M5486" s="85"/>
      <c r="N5486" s="85"/>
      <c r="O5486" s="85"/>
      <c r="P5486" s="85"/>
      <c r="Q5486" s="1">
        <f t="shared" si="85"/>
        <v>5540.39</v>
      </c>
    </row>
    <row r="5487" spans="1:17" x14ac:dyDescent="0.25">
      <c r="A5487" s="83" t="s">
        <v>13155</v>
      </c>
      <c r="B5487" s="84" t="s">
        <v>20855</v>
      </c>
      <c r="C5487" s="7">
        <v>158</v>
      </c>
      <c r="D5487" s="7">
        <v>5</v>
      </c>
      <c r="E5487" s="1">
        <v>1041.81</v>
      </c>
      <c r="F5487" s="1">
        <v>184.86</v>
      </c>
      <c r="G5487" s="1">
        <v>441.56</v>
      </c>
      <c r="H5487" s="1">
        <v>111.02</v>
      </c>
      <c r="I5487" s="6">
        <v>737.44</v>
      </c>
      <c r="J5487" s="86"/>
      <c r="K5487" s="86"/>
      <c r="L5487" s="85"/>
      <c r="M5487" s="85"/>
      <c r="N5487" s="85"/>
      <c r="O5487" s="85"/>
      <c r="P5487" s="85"/>
      <c r="Q5487" s="1">
        <f t="shared" si="85"/>
        <v>737.44</v>
      </c>
    </row>
    <row r="5488" spans="1:17" x14ac:dyDescent="0.25">
      <c r="A5488" s="83" t="s">
        <v>13156</v>
      </c>
      <c r="B5488" s="84" t="s">
        <v>20856</v>
      </c>
      <c r="C5488" s="7">
        <v>143</v>
      </c>
      <c r="D5488" s="7">
        <v>1</v>
      </c>
      <c r="E5488" s="1">
        <v>515.11</v>
      </c>
      <c r="F5488" s="1">
        <v>167.31</v>
      </c>
      <c r="G5488" s="1">
        <v>88.31</v>
      </c>
      <c r="H5488" s="1">
        <v>54.89</v>
      </c>
      <c r="I5488" s="6">
        <v>310.51</v>
      </c>
      <c r="J5488" s="86"/>
      <c r="K5488" s="86"/>
      <c r="L5488" s="85"/>
      <c r="M5488" s="85"/>
      <c r="N5488" s="85"/>
      <c r="O5488" s="85"/>
      <c r="P5488" s="85"/>
      <c r="Q5488" s="1">
        <f t="shared" si="85"/>
        <v>310.51</v>
      </c>
    </row>
    <row r="5489" spans="1:17" x14ac:dyDescent="0.25">
      <c r="A5489" s="83" t="s">
        <v>13157</v>
      </c>
      <c r="B5489" s="84" t="s">
        <v>20857</v>
      </c>
      <c r="C5489" s="7">
        <v>109</v>
      </c>
      <c r="D5489" s="7">
        <v>0</v>
      </c>
      <c r="E5489" s="1">
        <v>0</v>
      </c>
      <c r="F5489" s="1">
        <v>127.53</v>
      </c>
      <c r="G5489" s="1">
        <v>0</v>
      </c>
      <c r="H5489" s="1">
        <v>0</v>
      </c>
      <c r="I5489" s="6">
        <v>127.53</v>
      </c>
      <c r="J5489" s="86"/>
      <c r="K5489" s="86"/>
      <c r="L5489" s="85"/>
      <c r="M5489" s="85"/>
      <c r="N5489" s="85"/>
      <c r="O5489" s="85"/>
      <c r="P5489" s="85"/>
      <c r="Q5489" s="1">
        <f t="shared" si="85"/>
        <v>127.53</v>
      </c>
    </row>
    <row r="5490" spans="1:17" x14ac:dyDescent="0.25">
      <c r="A5490" s="83" t="s">
        <v>13158</v>
      </c>
      <c r="B5490" s="84" t="s">
        <v>20858</v>
      </c>
      <c r="C5490" s="7">
        <v>22</v>
      </c>
      <c r="D5490" s="7">
        <v>1</v>
      </c>
      <c r="E5490" s="1">
        <v>37.32</v>
      </c>
      <c r="F5490" s="1">
        <v>25.74</v>
      </c>
      <c r="G5490" s="1">
        <v>88.31</v>
      </c>
      <c r="H5490" s="1">
        <v>3.98</v>
      </c>
      <c r="I5490" s="6">
        <v>118.03</v>
      </c>
      <c r="J5490" s="86"/>
      <c r="K5490" s="86"/>
      <c r="L5490" s="85"/>
      <c r="M5490" s="85"/>
      <c r="N5490" s="85"/>
      <c r="O5490" s="85"/>
      <c r="P5490" s="85"/>
      <c r="Q5490" s="1">
        <f t="shared" si="85"/>
        <v>118.03</v>
      </c>
    </row>
    <row r="5491" spans="1:17" x14ac:dyDescent="0.25">
      <c r="A5491" s="83" t="s">
        <v>13159</v>
      </c>
      <c r="B5491" s="84" t="s">
        <v>20859</v>
      </c>
      <c r="C5491" s="7">
        <v>465</v>
      </c>
      <c r="D5491" s="7">
        <v>14</v>
      </c>
      <c r="E5491" s="1">
        <v>7806.04</v>
      </c>
      <c r="F5491" s="1">
        <v>544.04999999999995</v>
      </c>
      <c r="G5491" s="1">
        <v>1236.3800000000001</v>
      </c>
      <c r="H5491" s="1">
        <v>831.79</v>
      </c>
      <c r="I5491" s="6">
        <v>2612.2199999999998</v>
      </c>
      <c r="J5491" s="86"/>
      <c r="K5491" s="86"/>
      <c r="L5491" s="85"/>
      <c r="M5491" s="85"/>
      <c r="N5491" s="85"/>
      <c r="O5491" s="85"/>
      <c r="P5491" s="85"/>
      <c r="Q5491" s="1">
        <f t="shared" si="85"/>
        <v>2612.2199999999998</v>
      </c>
    </row>
    <row r="5492" spans="1:17" x14ac:dyDescent="0.25">
      <c r="A5492" s="83" t="s">
        <v>13160</v>
      </c>
      <c r="B5492" s="84" t="s">
        <v>20860</v>
      </c>
      <c r="C5492" s="7">
        <v>766</v>
      </c>
      <c r="D5492" s="7">
        <v>20</v>
      </c>
      <c r="E5492" s="1">
        <v>9914.7000000000007</v>
      </c>
      <c r="F5492" s="1">
        <v>896.22</v>
      </c>
      <c r="G5492" s="1">
        <v>1766.25</v>
      </c>
      <c r="H5492" s="1">
        <v>1056.49</v>
      </c>
      <c r="I5492" s="6">
        <v>3718.96</v>
      </c>
      <c r="J5492" s="86"/>
      <c r="K5492" s="86"/>
      <c r="L5492" s="85"/>
      <c r="M5492" s="85"/>
      <c r="N5492" s="85"/>
      <c r="O5492" s="85"/>
      <c r="P5492" s="85"/>
      <c r="Q5492" s="1">
        <f t="shared" si="85"/>
        <v>3718.96</v>
      </c>
    </row>
    <row r="5493" spans="1:17" x14ac:dyDescent="0.25">
      <c r="A5493" s="83" t="s">
        <v>13161</v>
      </c>
      <c r="B5493" s="84" t="s">
        <v>20861</v>
      </c>
      <c r="C5493" s="7">
        <v>719</v>
      </c>
      <c r="D5493" s="7">
        <v>27</v>
      </c>
      <c r="E5493" s="1">
        <v>6986.25</v>
      </c>
      <c r="F5493" s="1">
        <v>841.22</v>
      </c>
      <c r="G5493" s="1">
        <v>2384.4299999999998</v>
      </c>
      <c r="H5493" s="1">
        <v>744.44</v>
      </c>
      <c r="I5493" s="6">
        <v>3970.09</v>
      </c>
      <c r="J5493" s="86"/>
      <c r="K5493" s="86"/>
      <c r="L5493" s="85"/>
      <c r="M5493" s="85"/>
      <c r="N5493" s="85"/>
      <c r="O5493" s="85"/>
      <c r="P5493" s="85"/>
      <c r="Q5493" s="1">
        <f t="shared" si="85"/>
        <v>3970.09</v>
      </c>
    </row>
    <row r="5494" spans="1:17" x14ac:dyDescent="0.25">
      <c r="A5494" s="83" t="s">
        <v>13162</v>
      </c>
      <c r="B5494" s="84" t="s">
        <v>20862</v>
      </c>
      <c r="C5494" s="7">
        <v>93</v>
      </c>
      <c r="D5494" s="7">
        <v>2</v>
      </c>
      <c r="E5494" s="1">
        <v>607.94000000000005</v>
      </c>
      <c r="F5494" s="1">
        <v>108.81</v>
      </c>
      <c r="G5494" s="1">
        <v>176.62</v>
      </c>
      <c r="H5494" s="1">
        <v>64.78</v>
      </c>
      <c r="I5494" s="6">
        <v>350.21</v>
      </c>
      <c r="J5494" s="86"/>
      <c r="K5494" s="86"/>
      <c r="L5494" s="85"/>
      <c r="M5494" s="85"/>
      <c r="N5494" s="85"/>
      <c r="O5494" s="85"/>
      <c r="P5494" s="85"/>
      <c r="Q5494" s="1">
        <f t="shared" si="85"/>
        <v>350.21</v>
      </c>
    </row>
    <row r="5495" spans="1:17" x14ac:dyDescent="0.25">
      <c r="A5495" s="83" t="s">
        <v>13163</v>
      </c>
      <c r="B5495" s="84" t="s">
        <v>20863</v>
      </c>
      <c r="C5495" s="7">
        <v>82</v>
      </c>
      <c r="D5495" s="7">
        <v>1</v>
      </c>
      <c r="E5495" s="1">
        <v>1119.94</v>
      </c>
      <c r="F5495" s="1">
        <v>95.94</v>
      </c>
      <c r="G5495" s="1">
        <v>88.31</v>
      </c>
      <c r="H5495" s="1">
        <v>119.34</v>
      </c>
      <c r="I5495" s="6">
        <v>303.58999999999997</v>
      </c>
      <c r="J5495" s="86"/>
      <c r="K5495" s="86"/>
      <c r="L5495" s="85"/>
      <c r="M5495" s="85"/>
      <c r="N5495" s="85"/>
      <c r="O5495" s="85"/>
      <c r="P5495" s="85"/>
      <c r="Q5495" s="1">
        <f t="shared" si="85"/>
        <v>303.58999999999997</v>
      </c>
    </row>
    <row r="5496" spans="1:17" x14ac:dyDescent="0.25">
      <c r="A5496" s="83" t="s">
        <v>13164</v>
      </c>
      <c r="B5496" s="84" t="s">
        <v>20864</v>
      </c>
      <c r="C5496" s="7">
        <v>171</v>
      </c>
      <c r="D5496" s="7">
        <v>4</v>
      </c>
      <c r="E5496" s="1">
        <v>808.65</v>
      </c>
      <c r="F5496" s="1">
        <v>200.07</v>
      </c>
      <c r="G5496" s="1">
        <v>353.25</v>
      </c>
      <c r="H5496" s="1">
        <v>86.17</v>
      </c>
      <c r="I5496" s="6">
        <v>639.49</v>
      </c>
      <c r="J5496" s="86"/>
      <c r="K5496" s="86"/>
      <c r="L5496" s="85"/>
      <c r="M5496" s="85"/>
      <c r="N5496" s="85"/>
      <c r="O5496" s="85"/>
      <c r="P5496" s="85"/>
      <c r="Q5496" s="1">
        <f t="shared" si="85"/>
        <v>639.49</v>
      </c>
    </row>
    <row r="5497" spans="1:17" x14ac:dyDescent="0.25">
      <c r="A5497" s="83" t="s">
        <v>13165</v>
      </c>
      <c r="B5497" s="84" t="s">
        <v>20865</v>
      </c>
      <c r="C5497" s="7">
        <v>644</v>
      </c>
      <c r="D5497" s="7">
        <v>13</v>
      </c>
      <c r="E5497" s="1">
        <v>6272.12</v>
      </c>
      <c r="F5497" s="1">
        <v>753.48</v>
      </c>
      <c r="G5497" s="1">
        <v>1148.06</v>
      </c>
      <c r="H5497" s="1">
        <v>668.34</v>
      </c>
      <c r="I5497" s="6">
        <v>2569.88</v>
      </c>
      <c r="J5497" s="86"/>
      <c r="K5497" s="86"/>
      <c r="L5497" s="85"/>
      <c r="M5497" s="85"/>
      <c r="N5497" s="85"/>
      <c r="O5497" s="85"/>
      <c r="P5497" s="85"/>
      <c r="Q5497" s="1">
        <f t="shared" si="85"/>
        <v>2569.88</v>
      </c>
    </row>
    <row r="5498" spans="1:17" x14ac:dyDescent="0.25">
      <c r="A5498" s="83" t="s">
        <v>13166</v>
      </c>
      <c r="B5498" s="84" t="s">
        <v>20866</v>
      </c>
      <c r="C5498" s="7">
        <v>26</v>
      </c>
      <c r="D5498" s="7">
        <v>0</v>
      </c>
      <c r="E5498" s="1">
        <v>0</v>
      </c>
      <c r="F5498" s="1">
        <v>30.42</v>
      </c>
      <c r="G5498" s="1">
        <v>0</v>
      </c>
      <c r="H5498" s="1">
        <v>0</v>
      </c>
      <c r="I5498" s="6">
        <v>30.42</v>
      </c>
      <c r="J5498" s="86"/>
      <c r="K5498" s="86"/>
      <c r="L5498" s="85"/>
      <c r="M5498" s="85"/>
      <c r="N5498" s="85"/>
      <c r="O5498" s="85"/>
      <c r="P5498" s="85"/>
      <c r="Q5498" s="1">
        <f t="shared" si="85"/>
        <v>30.42</v>
      </c>
    </row>
    <row r="5499" spans="1:17" x14ac:dyDescent="0.25">
      <c r="A5499" s="83" t="s">
        <v>13167</v>
      </c>
      <c r="B5499" s="84" t="s">
        <v>20867</v>
      </c>
      <c r="C5499" s="7">
        <v>230</v>
      </c>
      <c r="D5499" s="7">
        <v>23</v>
      </c>
      <c r="E5499" s="1">
        <v>6045.08</v>
      </c>
      <c r="F5499" s="1">
        <v>269.10000000000002</v>
      </c>
      <c r="G5499" s="1">
        <v>2031.18</v>
      </c>
      <c r="H5499" s="1">
        <v>644.15</v>
      </c>
      <c r="I5499" s="6">
        <v>2944.43</v>
      </c>
      <c r="J5499" s="86"/>
      <c r="K5499" s="86"/>
      <c r="L5499" s="85"/>
      <c r="M5499" s="85"/>
      <c r="N5499" s="85"/>
      <c r="O5499" s="85"/>
      <c r="P5499" s="85"/>
      <c r="Q5499" s="1">
        <f t="shared" si="85"/>
        <v>2944.43</v>
      </c>
    </row>
    <row r="5500" spans="1:17" x14ac:dyDescent="0.25">
      <c r="A5500" s="83" t="s">
        <v>13168</v>
      </c>
      <c r="B5500" s="84" t="s">
        <v>20868</v>
      </c>
      <c r="C5500" s="7">
        <v>3562</v>
      </c>
      <c r="D5500" s="7">
        <v>55</v>
      </c>
      <c r="E5500" s="1">
        <v>24194.54</v>
      </c>
      <c r="F5500" s="1">
        <v>4167.53</v>
      </c>
      <c r="G5500" s="1">
        <v>4857.18</v>
      </c>
      <c r="H5500" s="1">
        <v>2578.12</v>
      </c>
      <c r="I5500" s="6">
        <v>11602.83</v>
      </c>
      <c r="J5500" s="86"/>
      <c r="K5500" s="86"/>
      <c r="L5500" s="85"/>
      <c r="M5500" s="85"/>
      <c r="N5500" s="85"/>
      <c r="O5500" s="85"/>
      <c r="P5500" s="85"/>
      <c r="Q5500" s="1">
        <f t="shared" si="85"/>
        <v>11602.83</v>
      </c>
    </row>
    <row r="5501" spans="1:17" x14ac:dyDescent="0.25">
      <c r="A5501" s="83" t="s">
        <v>13169</v>
      </c>
      <c r="B5501" s="84" t="s">
        <v>20869</v>
      </c>
      <c r="C5501" s="7">
        <v>1340</v>
      </c>
      <c r="D5501" s="7">
        <v>40</v>
      </c>
      <c r="E5501" s="1">
        <v>31787.41</v>
      </c>
      <c r="F5501" s="1">
        <v>1567.79</v>
      </c>
      <c r="G5501" s="1">
        <v>3532.5</v>
      </c>
      <c r="H5501" s="1">
        <v>3387.2</v>
      </c>
      <c r="I5501" s="6">
        <v>8487.49</v>
      </c>
      <c r="J5501" s="86"/>
      <c r="K5501" s="86"/>
      <c r="L5501" s="85"/>
      <c r="M5501" s="85"/>
      <c r="N5501" s="85"/>
      <c r="O5501" s="85"/>
      <c r="P5501" s="85"/>
      <c r="Q5501" s="1">
        <f t="shared" si="85"/>
        <v>8487.49</v>
      </c>
    </row>
    <row r="5502" spans="1:17" x14ac:dyDescent="0.25">
      <c r="A5502" s="83" t="s">
        <v>13170</v>
      </c>
      <c r="B5502" s="84" t="s">
        <v>20870</v>
      </c>
      <c r="C5502" s="7">
        <v>2494</v>
      </c>
      <c r="D5502" s="7">
        <v>81</v>
      </c>
      <c r="E5502" s="1">
        <v>51894.54</v>
      </c>
      <c r="F5502" s="1">
        <v>2917.97</v>
      </c>
      <c r="G5502" s="1">
        <v>7153.3</v>
      </c>
      <c r="H5502" s="1">
        <v>5529.77</v>
      </c>
      <c r="I5502" s="6">
        <v>15601.04</v>
      </c>
      <c r="J5502" s="86"/>
      <c r="K5502" s="86"/>
      <c r="L5502" s="85"/>
      <c r="M5502" s="85"/>
      <c r="N5502" s="85"/>
      <c r="O5502" s="85"/>
      <c r="P5502" s="85"/>
      <c r="Q5502" s="1">
        <f t="shared" si="85"/>
        <v>15601.04</v>
      </c>
    </row>
    <row r="5503" spans="1:17" x14ac:dyDescent="0.25">
      <c r="A5503" s="83" t="s">
        <v>13171</v>
      </c>
      <c r="B5503" s="84" t="s">
        <v>20871</v>
      </c>
      <c r="C5503" s="7">
        <v>146</v>
      </c>
      <c r="D5503" s="7">
        <v>6</v>
      </c>
      <c r="E5503" s="1">
        <v>8332.4599999999991</v>
      </c>
      <c r="F5503" s="1">
        <v>170.82</v>
      </c>
      <c r="G5503" s="1">
        <v>529.87</v>
      </c>
      <c r="H5503" s="1">
        <v>887.89</v>
      </c>
      <c r="I5503" s="6">
        <v>1588.58</v>
      </c>
      <c r="J5503" s="86"/>
      <c r="K5503" s="86"/>
      <c r="L5503" s="85"/>
      <c r="M5503" s="85"/>
      <c r="N5503" s="85"/>
      <c r="O5503" s="85"/>
      <c r="P5503" s="85"/>
      <c r="Q5503" s="1">
        <f t="shared" si="85"/>
        <v>1588.58</v>
      </c>
    </row>
    <row r="5504" spans="1:17" x14ac:dyDescent="0.25">
      <c r="A5504" s="83" t="s">
        <v>13172</v>
      </c>
      <c r="B5504" s="84" t="s">
        <v>20872</v>
      </c>
      <c r="C5504" s="7">
        <v>156</v>
      </c>
      <c r="D5504" s="7">
        <v>1</v>
      </c>
      <c r="E5504" s="1">
        <v>37.32</v>
      </c>
      <c r="F5504" s="1">
        <v>182.52</v>
      </c>
      <c r="G5504" s="1">
        <v>88.31</v>
      </c>
      <c r="H5504" s="1">
        <v>3.98</v>
      </c>
      <c r="I5504" s="6">
        <v>274.81</v>
      </c>
      <c r="J5504" s="86"/>
      <c r="K5504" s="86"/>
      <c r="L5504" s="85"/>
      <c r="M5504" s="85"/>
      <c r="N5504" s="85"/>
      <c r="O5504" s="85"/>
      <c r="P5504" s="85"/>
      <c r="Q5504" s="1">
        <f t="shared" si="85"/>
        <v>274.81</v>
      </c>
    </row>
    <row r="5505" spans="1:17" x14ac:dyDescent="0.25">
      <c r="A5505" s="83" t="s">
        <v>13173</v>
      </c>
      <c r="B5505" s="84" t="s">
        <v>20873</v>
      </c>
      <c r="C5505" s="7">
        <v>130</v>
      </c>
      <c r="D5505" s="7">
        <v>14</v>
      </c>
      <c r="E5505" s="1">
        <v>2057.77</v>
      </c>
      <c r="F5505" s="1">
        <v>152.1</v>
      </c>
      <c r="G5505" s="1">
        <v>1236.3800000000001</v>
      </c>
      <c r="H5505" s="1">
        <v>219.27</v>
      </c>
      <c r="I5505" s="6">
        <v>1607.75</v>
      </c>
      <c r="J5505" s="86"/>
      <c r="K5505" s="86"/>
      <c r="L5505" s="85"/>
      <c r="M5505" s="85"/>
      <c r="N5505" s="85"/>
      <c r="O5505" s="85"/>
      <c r="P5505" s="85"/>
      <c r="Q5505" s="1">
        <f t="shared" si="85"/>
        <v>1607.75</v>
      </c>
    </row>
    <row r="5506" spans="1:17" x14ac:dyDescent="0.25">
      <c r="A5506" s="83" t="s">
        <v>13174</v>
      </c>
      <c r="B5506" s="84" t="s">
        <v>20874</v>
      </c>
      <c r="C5506" s="7">
        <v>37</v>
      </c>
      <c r="D5506" s="7">
        <v>1</v>
      </c>
      <c r="E5506" s="1">
        <v>905.7</v>
      </c>
      <c r="F5506" s="1">
        <v>43.29</v>
      </c>
      <c r="G5506" s="1">
        <v>88.31</v>
      </c>
      <c r="H5506" s="1">
        <v>96.51</v>
      </c>
      <c r="I5506" s="6">
        <v>228.11</v>
      </c>
      <c r="J5506" s="86"/>
      <c r="K5506" s="86"/>
      <c r="L5506" s="85"/>
      <c r="M5506" s="85"/>
      <c r="N5506" s="85"/>
      <c r="O5506" s="85"/>
      <c r="P5506" s="85"/>
      <c r="Q5506" s="1">
        <f t="shared" si="85"/>
        <v>228.11</v>
      </c>
    </row>
    <row r="5507" spans="1:17" x14ac:dyDescent="0.25">
      <c r="A5507" s="83" t="s">
        <v>13175</v>
      </c>
      <c r="B5507" s="84" t="s">
        <v>20875</v>
      </c>
      <c r="C5507" s="7">
        <v>33</v>
      </c>
      <c r="D5507" s="7">
        <v>0</v>
      </c>
      <c r="E5507" s="1">
        <v>0</v>
      </c>
      <c r="F5507" s="1">
        <v>38.61</v>
      </c>
      <c r="G5507" s="1">
        <v>0</v>
      </c>
      <c r="H5507" s="1">
        <v>0</v>
      </c>
      <c r="I5507" s="6">
        <v>38.61</v>
      </c>
      <c r="J5507" s="86"/>
      <c r="K5507" s="86"/>
      <c r="L5507" s="85"/>
      <c r="M5507" s="85"/>
      <c r="N5507" s="85"/>
      <c r="O5507" s="85"/>
      <c r="P5507" s="85"/>
      <c r="Q5507" s="1">
        <f t="shared" si="85"/>
        <v>38.61</v>
      </c>
    </row>
    <row r="5508" spans="1:17" x14ac:dyDescent="0.25">
      <c r="A5508" s="83" t="s">
        <v>13176</v>
      </c>
      <c r="B5508" s="84" t="s">
        <v>20876</v>
      </c>
      <c r="C5508" s="7">
        <v>31</v>
      </c>
      <c r="D5508" s="7">
        <v>0</v>
      </c>
      <c r="E5508" s="1">
        <v>0</v>
      </c>
      <c r="F5508" s="1">
        <v>36.270000000000003</v>
      </c>
      <c r="G5508" s="1">
        <v>0</v>
      </c>
      <c r="H5508" s="1">
        <v>0</v>
      </c>
      <c r="I5508" s="6">
        <v>36.270000000000003</v>
      </c>
      <c r="J5508" s="86"/>
      <c r="K5508" s="86"/>
      <c r="L5508" s="85"/>
      <c r="M5508" s="85"/>
      <c r="N5508" s="85"/>
      <c r="O5508" s="85"/>
      <c r="P5508" s="85"/>
      <c r="Q5508" s="1">
        <f t="shared" si="85"/>
        <v>36.270000000000003</v>
      </c>
    </row>
    <row r="5509" spans="1:17" x14ac:dyDescent="0.25">
      <c r="A5509" s="83" t="s">
        <v>13177</v>
      </c>
      <c r="B5509" s="84" t="s">
        <v>20877</v>
      </c>
      <c r="C5509" s="7">
        <v>40</v>
      </c>
      <c r="D5509" s="7">
        <v>0</v>
      </c>
      <c r="E5509" s="1">
        <v>0</v>
      </c>
      <c r="F5509" s="1">
        <v>46.8</v>
      </c>
      <c r="G5509" s="1">
        <v>0</v>
      </c>
      <c r="H5509" s="1">
        <v>0</v>
      </c>
      <c r="I5509" s="6">
        <v>46.8</v>
      </c>
      <c r="J5509" s="86"/>
      <c r="K5509" s="86"/>
      <c r="L5509" s="85"/>
      <c r="M5509" s="85"/>
      <c r="N5509" s="85"/>
      <c r="O5509" s="85"/>
      <c r="P5509" s="85"/>
      <c r="Q5509" s="1">
        <f t="shared" si="85"/>
        <v>46.8</v>
      </c>
    </row>
    <row r="5510" spans="1:17" x14ac:dyDescent="0.25">
      <c r="A5510" s="83" t="s">
        <v>13178</v>
      </c>
      <c r="B5510" s="84" t="s">
        <v>20878</v>
      </c>
      <c r="C5510" s="7">
        <v>88</v>
      </c>
      <c r="D5510" s="7">
        <v>0</v>
      </c>
      <c r="E5510" s="1">
        <v>0</v>
      </c>
      <c r="F5510" s="1">
        <v>102.96</v>
      </c>
      <c r="G5510" s="1">
        <v>0</v>
      </c>
      <c r="H5510" s="1">
        <v>0</v>
      </c>
      <c r="I5510" s="6">
        <v>102.96</v>
      </c>
      <c r="J5510" s="86"/>
      <c r="K5510" s="86"/>
      <c r="L5510" s="85"/>
      <c r="M5510" s="85"/>
      <c r="N5510" s="85"/>
      <c r="O5510" s="85"/>
      <c r="P5510" s="85"/>
      <c r="Q5510" s="1">
        <f t="shared" si="85"/>
        <v>102.96</v>
      </c>
    </row>
    <row r="5511" spans="1:17" x14ac:dyDescent="0.25">
      <c r="A5511" s="83" t="s">
        <v>13179</v>
      </c>
      <c r="B5511" s="84" t="s">
        <v>20879</v>
      </c>
      <c r="C5511" s="7">
        <v>102</v>
      </c>
      <c r="D5511" s="7">
        <v>7</v>
      </c>
      <c r="E5511" s="1">
        <v>1128.74</v>
      </c>
      <c r="F5511" s="1">
        <v>119.34</v>
      </c>
      <c r="G5511" s="1">
        <v>618.17999999999995</v>
      </c>
      <c r="H5511" s="1">
        <v>120.28</v>
      </c>
      <c r="I5511" s="6">
        <v>857.8</v>
      </c>
      <c r="J5511" s="86"/>
      <c r="K5511" s="86"/>
      <c r="L5511" s="85"/>
      <c r="M5511" s="85"/>
      <c r="N5511" s="85"/>
      <c r="O5511" s="85"/>
      <c r="P5511" s="85"/>
      <c r="Q5511" s="1">
        <f t="shared" si="85"/>
        <v>857.8</v>
      </c>
    </row>
    <row r="5512" spans="1:17" x14ac:dyDescent="0.25">
      <c r="A5512" s="83" t="s">
        <v>13180</v>
      </c>
      <c r="B5512" s="84" t="s">
        <v>20880</v>
      </c>
      <c r="C5512" s="7">
        <v>128</v>
      </c>
      <c r="D5512" s="7">
        <v>8</v>
      </c>
      <c r="E5512" s="1">
        <v>1380.93</v>
      </c>
      <c r="F5512" s="1">
        <v>149.76</v>
      </c>
      <c r="G5512" s="1">
        <v>706.5</v>
      </c>
      <c r="H5512" s="1">
        <v>147.15</v>
      </c>
      <c r="I5512" s="6">
        <v>1003.41</v>
      </c>
      <c r="J5512" s="86"/>
      <c r="K5512" s="86"/>
      <c r="L5512" s="85"/>
      <c r="M5512" s="85"/>
      <c r="N5512" s="85"/>
      <c r="O5512" s="85"/>
      <c r="P5512" s="85"/>
      <c r="Q5512" s="1">
        <f t="shared" si="85"/>
        <v>1003.41</v>
      </c>
    </row>
    <row r="5513" spans="1:17" x14ac:dyDescent="0.25">
      <c r="A5513" s="83" t="s">
        <v>13181</v>
      </c>
      <c r="B5513" s="84" t="s">
        <v>20881</v>
      </c>
      <c r="C5513" s="7">
        <v>30</v>
      </c>
      <c r="D5513" s="7">
        <v>0</v>
      </c>
      <c r="E5513" s="1">
        <v>0</v>
      </c>
      <c r="F5513" s="1">
        <v>35.1</v>
      </c>
      <c r="G5513" s="1">
        <v>0</v>
      </c>
      <c r="H5513" s="1">
        <v>0</v>
      </c>
      <c r="I5513" s="6">
        <v>35.1</v>
      </c>
      <c r="J5513" s="86"/>
      <c r="K5513" s="86"/>
      <c r="L5513" s="85"/>
      <c r="M5513" s="85"/>
      <c r="N5513" s="85"/>
      <c r="O5513" s="85"/>
      <c r="P5513" s="85"/>
      <c r="Q5513" s="1">
        <f t="shared" si="85"/>
        <v>35.1</v>
      </c>
    </row>
    <row r="5514" spans="1:17" x14ac:dyDescent="0.25">
      <c r="A5514" s="83" t="s">
        <v>13182</v>
      </c>
      <c r="B5514" s="84" t="s">
        <v>20882</v>
      </c>
      <c r="C5514" s="7">
        <v>33</v>
      </c>
      <c r="D5514" s="7">
        <v>2</v>
      </c>
      <c r="E5514" s="1">
        <v>95.78</v>
      </c>
      <c r="F5514" s="1">
        <v>38.61</v>
      </c>
      <c r="G5514" s="1">
        <v>176.62</v>
      </c>
      <c r="H5514" s="1">
        <v>10.210000000000001</v>
      </c>
      <c r="I5514" s="6">
        <v>225.44</v>
      </c>
      <c r="J5514" s="86"/>
      <c r="K5514" s="86"/>
      <c r="L5514" s="85"/>
      <c r="M5514" s="85"/>
      <c r="N5514" s="85"/>
      <c r="O5514" s="85"/>
      <c r="P5514" s="85"/>
      <c r="Q5514" s="1">
        <f t="shared" si="85"/>
        <v>225.44</v>
      </c>
    </row>
    <row r="5515" spans="1:17" x14ac:dyDescent="0.25">
      <c r="A5515" s="83" t="s">
        <v>13183</v>
      </c>
      <c r="B5515" s="84" t="s">
        <v>20883</v>
      </c>
      <c r="C5515" s="7">
        <v>1726</v>
      </c>
      <c r="D5515" s="7">
        <v>30</v>
      </c>
      <c r="E5515" s="1">
        <v>32863.11</v>
      </c>
      <c r="F5515" s="1">
        <v>2019.42</v>
      </c>
      <c r="G5515" s="1">
        <v>2649.37</v>
      </c>
      <c r="H5515" s="1">
        <v>3501.82</v>
      </c>
      <c r="I5515" s="6">
        <v>8170.61</v>
      </c>
      <c r="J5515" s="86"/>
      <c r="K5515" s="86"/>
      <c r="L5515" s="85"/>
      <c r="M5515" s="85"/>
      <c r="N5515" s="85"/>
      <c r="O5515" s="85"/>
      <c r="P5515" s="85"/>
      <c r="Q5515" s="1">
        <f t="shared" si="85"/>
        <v>8170.61</v>
      </c>
    </row>
    <row r="5516" spans="1:17" x14ac:dyDescent="0.25">
      <c r="A5516" s="83" t="s">
        <v>13184</v>
      </c>
      <c r="B5516" s="84" t="s">
        <v>20884</v>
      </c>
      <c r="C5516" s="7">
        <v>322</v>
      </c>
      <c r="D5516" s="7">
        <v>2</v>
      </c>
      <c r="E5516" s="1">
        <v>323.20999999999998</v>
      </c>
      <c r="F5516" s="1">
        <v>376.74</v>
      </c>
      <c r="G5516" s="1">
        <v>176.62</v>
      </c>
      <c r="H5516" s="1">
        <v>34.44</v>
      </c>
      <c r="I5516" s="6">
        <v>587.79999999999995</v>
      </c>
      <c r="J5516" s="86"/>
      <c r="K5516" s="86"/>
      <c r="L5516" s="85"/>
      <c r="M5516" s="85"/>
      <c r="N5516" s="85"/>
      <c r="O5516" s="85"/>
      <c r="P5516" s="85"/>
      <c r="Q5516" s="1">
        <f t="shared" si="85"/>
        <v>587.79999999999995</v>
      </c>
    </row>
    <row r="5517" spans="1:17" x14ac:dyDescent="0.25">
      <c r="A5517" s="83" t="s">
        <v>13185</v>
      </c>
      <c r="B5517" s="84" t="s">
        <v>20885</v>
      </c>
      <c r="C5517" s="7">
        <v>124</v>
      </c>
      <c r="D5517" s="7">
        <v>1</v>
      </c>
      <c r="E5517" s="1">
        <v>255.98</v>
      </c>
      <c r="F5517" s="1">
        <v>145.08000000000001</v>
      </c>
      <c r="G5517" s="1">
        <v>88.31</v>
      </c>
      <c r="H5517" s="1">
        <v>27.28</v>
      </c>
      <c r="I5517" s="6">
        <v>260.67</v>
      </c>
      <c r="J5517" s="86"/>
      <c r="K5517" s="86"/>
      <c r="L5517" s="85"/>
      <c r="M5517" s="85"/>
      <c r="N5517" s="85"/>
      <c r="O5517" s="85"/>
      <c r="P5517" s="85"/>
      <c r="Q5517" s="1">
        <f t="shared" si="85"/>
        <v>260.67</v>
      </c>
    </row>
    <row r="5518" spans="1:17" x14ac:dyDescent="0.25">
      <c r="A5518" s="83" t="s">
        <v>13186</v>
      </c>
      <c r="B5518" s="84" t="s">
        <v>20886</v>
      </c>
      <c r="C5518" s="7">
        <v>85</v>
      </c>
      <c r="D5518" s="7">
        <v>0</v>
      </c>
      <c r="E5518" s="1">
        <v>0</v>
      </c>
      <c r="F5518" s="1">
        <v>99.45</v>
      </c>
      <c r="G5518" s="1">
        <v>0</v>
      </c>
      <c r="H5518" s="1">
        <v>0</v>
      </c>
      <c r="I5518" s="6">
        <v>99.45</v>
      </c>
      <c r="J5518" s="86"/>
      <c r="K5518" s="86"/>
      <c r="L5518" s="85"/>
      <c r="M5518" s="85"/>
      <c r="N5518" s="85"/>
      <c r="O5518" s="85"/>
      <c r="P5518" s="85"/>
      <c r="Q5518" s="1">
        <f t="shared" ref="Q5518:Q5581" si="86">I5518+P5518</f>
        <v>99.45</v>
      </c>
    </row>
    <row r="5519" spans="1:17" x14ac:dyDescent="0.25">
      <c r="A5519" s="83" t="s">
        <v>13187</v>
      </c>
      <c r="B5519" s="84" t="s">
        <v>20887</v>
      </c>
      <c r="C5519" s="7">
        <v>72</v>
      </c>
      <c r="D5519" s="7">
        <v>0</v>
      </c>
      <c r="E5519" s="1">
        <v>0</v>
      </c>
      <c r="F5519" s="1">
        <v>84.24</v>
      </c>
      <c r="G5519" s="1">
        <v>0</v>
      </c>
      <c r="H5519" s="1">
        <v>0</v>
      </c>
      <c r="I5519" s="6">
        <v>84.24</v>
      </c>
      <c r="J5519" s="86"/>
      <c r="K5519" s="86"/>
      <c r="L5519" s="85"/>
      <c r="M5519" s="85"/>
      <c r="N5519" s="85"/>
      <c r="O5519" s="85"/>
      <c r="P5519" s="85"/>
      <c r="Q5519" s="1">
        <f t="shared" si="86"/>
        <v>84.24</v>
      </c>
    </row>
    <row r="5520" spans="1:17" x14ac:dyDescent="0.25">
      <c r="A5520" s="83" t="s">
        <v>13188</v>
      </c>
      <c r="B5520" s="84" t="s">
        <v>20888</v>
      </c>
      <c r="C5520" s="7">
        <v>74</v>
      </c>
      <c r="D5520" s="7">
        <v>0</v>
      </c>
      <c r="E5520" s="1">
        <v>0</v>
      </c>
      <c r="F5520" s="1">
        <v>86.58</v>
      </c>
      <c r="G5520" s="1">
        <v>0</v>
      </c>
      <c r="H5520" s="1">
        <v>0</v>
      </c>
      <c r="I5520" s="6">
        <v>86.58</v>
      </c>
      <c r="J5520" s="86"/>
      <c r="K5520" s="86"/>
      <c r="L5520" s="85"/>
      <c r="M5520" s="85"/>
      <c r="N5520" s="85"/>
      <c r="O5520" s="85"/>
      <c r="P5520" s="85"/>
      <c r="Q5520" s="1">
        <f t="shared" si="86"/>
        <v>86.58</v>
      </c>
    </row>
    <row r="5521" spans="1:17" x14ac:dyDescent="0.25">
      <c r="A5521" s="83" t="s">
        <v>13189</v>
      </c>
      <c r="B5521" s="84" t="s">
        <v>20889</v>
      </c>
      <c r="C5521" s="7">
        <v>9659</v>
      </c>
      <c r="D5521" s="7">
        <v>188</v>
      </c>
      <c r="E5521" s="1">
        <v>100519.19</v>
      </c>
      <c r="F5521" s="1">
        <v>11301</v>
      </c>
      <c r="G5521" s="1">
        <v>16602.71</v>
      </c>
      <c r="H5521" s="1">
        <v>10711.11</v>
      </c>
      <c r="I5521" s="6">
        <v>38614.82</v>
      </c>
      <c r="J5521" s="86"/>
      <c r="K5521" s="86"/>
      <c r="L5521" s="85"/>
      <c r="M5521" s="85"/>
      <c r="N5521" s="85"/>
      <c r="O5521" s="85"/>
      <c r="P5521" s="85"/>
      <c r="Q5521" s="1">
        <f t="shared" si="86"/>
        <v>38614.82</v>
      </c>
    </row>
    <row r="5522" spans="1:17" x14ac:dyDescent="0.25">
      <c r="A5522" s="83" t="s">
        <v>13190</v>
      </c>
      <c r="B5522" s="84" t="s">
        <v>20890</v>
      </c>
      <c r="C5522" s="7">
        <v>708</v>
      </c>
      <c r="D5522" s="7">
        <v>24</v>
      </c>
      <c r="E5522" s="1">
        <v>6712.16</v>
      </c>
      <c r="F5522" s="1">
        <v>828.36</v>
      </c>
      <c r="G5522" s="1">
        <v>2119.5</v>
      </c>
      <c r="H5522" s="1">
        <v>715.23</v>
      </c>
      <c r="I5522" s="6">
        <v>3663.09</v>
      </c>
      <c r="J5522" s="86"/>
      <c r="K5522" s="86"/>
      <c r="L5522" s="85"/>
      <c r="M5522" s="85"/>
      <c r="N5522" s="85"/>
      <c r="O5522" s="85"/>
      <c r="P5522" s="85"/>
      <c r="Q5522" s="1">
        <f t="shared" si="86"/>
        <v>3663.09</v>
      </c>
    </row>
    <row r="5523" spans="1:17" x14ac:dyDescent="0.25">
      <c r="A5523" s="83" t="s">
        <v>13191</v>
      </c>
      <c r="B5523" s="84" t="s">
        <v>20891</v>
      </c>
      <c r="C5523" s="7">
        <v>25</v>
      </c>
      <c r="D5523" s="7">
        <v>3</v>
      </c>
      <c r="E5523" s="1">
        <v>623.49</v>
      </c>
      <c r="F5523" s="1">
        <v>29.25</v>
      </c>
      <c r="G5523" s="1">
        <v>264.94</v>
      </c>
      <c r="H5523" s="1">
        <v>66.44</v>
      </c>
      <c r="I5523" s="6">
        <v>360.63</v>
      </c>
      <c r="J5523" s="86"/>
      <c r="K5523" s="86"/>
      <c r="L5523" s="85"/>
      <c r="M5523" s="85"/>
      <c r="N5523" s="85"/>
      <c r="O5523" s="85"/>
      <c r="P5523" s="85"/>
      <c r="Q5523" s="1">
        <f t="shared" si="86"/>
        <v>360.63</v>
      </c>
    </row>
    <row r="5524" spans="1:17" x14ac:dyDescent="0.25">
      <c r="A5524" s="83" t="s">
        <v>13192</v>
      </c>
      <c r="B5524" s="84" t="s">
        <v>20892</v>
      </c>
      <c r="C5524" s="7">
        <v>84</v>
      </c>
      <c r="D5524" s="7">
        <v>5</v>
      </c>
      <c r="E5524" s="1">
        <v>2665.8</v>
      </c>
      <c r="F5524" s="1">
        <v>98.28</v>
      </c>
      <c r="G5524" s="1">
        <v>441.56</v>
      </c>
      <c r="H5524" s="1">
        <v>284.06</v>
      </c>
      <c r="I5524" s="6">
        <v>823.9</v>
      </c>
      <c r="J5524" s="86"/>
      <c r="K5524" s="86"/>
      <c r="L5524" s="85"/>
      <c r="M5524" s="85"/>
      <c r="N5524" s="85"/>
      <c r="O5524" s="85"/>
      <c r="P5524" s="85"/>
      <c r="Q5524" s="1">
        <f t="shared" si="86"/>
        <v>823.9</v>
      </c>
    </row>
    <row r="5525" spans="1:17" x14ac:dyDescent="0.25">
      <c r="A5525" s="83" t="s">
        <v>13193</v>
      </c>
      <c r="B5525" s="84" t="s">
        <v>20893</v>
      </c>
      <c r="C5525" s="7">
        <v>166</v>
      </c>
      <c r="D5525" s="7">
        <v>3</v>
      </c>
      <c r="E5525" s="1">
        <v>622.04</v>
      </c>
      <c r="F5525" s="1">
        <v>194.22</v>
      </c>
      <c r="G5525" s="1">
        <v>264.94</v>
      </c>
      <c r="H5525" s="1">
        <v>66.28</v>
      </c>
      <c r="I5525" s="6">
        <v>525.44000000000005</v>
      </c>
      <c r="J5525" s="86"/>
      <c r="K5525" s="86"/>
      <c r="L5525" s="85"/>
      <c r="M5525" s="85"/>
      <c r="N5525" s="85"/>
      <c r="O5525" s="85"/>
      <c r="P5525" s="85"/>
      <c r="Q5525" s="1">
        <f t="shared" si="86"/>
        <v>525.44000000000005</v>
      </c>
    </row>
    <row r="5526" spans="1:17" x14ac:dyDescent="0.25">
      <c r="A5526" s="83" t="s">
        <v>13194</v>
      </c>
      <c r="B5526" s="84" t="s">
        <v>20894</v>
      </c>
      <c r="C5526" s="7">
        <v>41</v>
      </c>
      <c r="D5526" s="7">
        <v>0</v>
      </c>
      <c r="E5526" s="1">
        <v>0</v>
      </c>
      <c r="F5526" s="1">
        <v>47.97</v>
      </c>
      <c r="G5526" s="1">
        <v>0</v>
      </c>
      <c r="H5526" s="1">
        <v>0</v>
      </c>
      <c r="I5526" s="6">
        <v>47.97</v>
      </c>
      <c r="J5526" s="86"/>
      <c r="K5526" s="86"/>
      <c r="L5526" s="85"/>
      <c r="M5526" s="85"/>
      <c r="N5526" s="85"/>
      <c r="O5526" s="85"/>
      <c r="P5526" s="85"/>
      <c r="Q5526" s="1">
        <f t="shared" si="86"/>
        <v>47.97</v>
      </c>
    </row>
    <row r="5527" spans="1:17" x14ac:dyDescent="0.25">
      <c r="A5527" s="83" t="s">
        <v>13195</v>
      </c>
      <c r="B5527" s="84" t="s">
        <v>20895</v>
      </c>
      <c r="C5527" s="7">
        <v>312</v>
      </c>
      <c r="D5527" s="7">
        <v>3</v>
      </c>
      <c r="E5527" s="1">
        <v>4319.45</v>
      </c>
      <c r="F5527" s="1">
        <v>365.04</v>
      </c>
      <c r="G5527" s="1">
        <v>264.94</v>
      </c>
      <c r="H5527" s="1">
        <v>460.27</v>
      </c>
      <c r="I5527" s="6">
        <v>1090.25</v>
      </c>
      <c r="J5527" s="86"/>
      <c r="K5527" s="86"/>
      <c r="L5527" s="85"/>
      <c r="M5527" s="85"/>
      <c r="N5527" s="85"/>
      <c r="O5527" s="85"/>
      <c r="P5527" s="85"/>
      <c r="Q5527" s="1">
        <f t="shared" si="86"/>
        <v>1090.25</v>
      </c>
    </row>
    <row r="5528" spans="1:17" x14ac:dyDescent="0.25">
      <c r="A5528" s="83" t="s">
        <v>13196</v>
      </c>
      <c r="B5528" s="84" t="s">
        <v>20896</v>
      </c>
      <c r="C5528" s="7">
        <v>495</v>
      </c>
      <c r="D5528" s="7">
        <v>20</v>
      </c>
      <c r="E5528" s="1">
        <v>7885.09</v>
      </c>
      <c r="F5528" s="1">
        <v>579.15</v>
      </c>
      <c r="G5528" s="1">
        <v>1766.25</v>
      </c>
      <c r="H5528" s="1">
        <v>840.22</v>
      </c>
      <c r="I5528" s="6">
        <v>3185.62</v>
      </c>
      <c r="J5528" s="86"/>
      <c r="K5528" s="86"/>
      <c r="L5528" s="85"/>
      <c r="M5528" s="85"/>
      <c r="N5528" s="85"/>
      <c r="O5528" s="85"/>
      <c r="P5528" s="85"/>
      <c r="Q5528" s="1">
        <f t="shared" si="86"/>
        <v>3185.62</v>
      </c>
    </row>
    <row r="5529" spans="1:17" x14ac:dyDescent="0.25">
      <c r="A5529" s="83" t="s">
        <v>13197</v>
      </c>
      <c r="B5529" s="84" t="s">
        <v>20897</v>
      </c>
      <c r="C5529" s="7">
        <v>296</v>
      </c>
      <c r="D5529" s="7">
        <v>7</v>
      </c>
      <c r="E5529" s="1">
        <v>3219.75</v>
      </c>
      <c r="F5529" s="1">
        <v>346.32</v>
      </c>
      <c r="G5529" s="1">
        <v>618.17999999999995</v>
      </c>
      <c r="H5529" s="1">
        <v>343.09</v>
      </c>
      <c r="I5529" s="6">
        <v>1307.5899999999999</v>
      </c>
      <c r="J5529" s="86"/>
      <c r="K5529" s="86"/>
      <c r="L5529" s="85"/>
      <c r="M5529" s="85"/>
      <c r="N5529" s="85"/>
      <c r="O5529" s="85"/>
      <c r="P5529" s="85"/>
      <c r="Q5529" s="1">
        <f t="shared" si="86"/>
        <v>1307.5899999999999</v>
      </c>
    </row>
    <row r="5530" spans="1:17" x14ac:dyDescent="0.25">
      <c r="A5530" s="83" t="s">
        <v>13198</v>
      </c>
      <c r="B5530" s="84" t="s">
        <v>20898</v>
      </c>
      <c r="C5530" s="7">
        <v>165</v>
      </c>
      <c r="D5530" s="7">
        <v>10</v>
      </c>
      <c r="E5530" s="1">
        <v>21658.84</v>
      </c>
      <c r="F5530" s="1">
        <v>193.05</v>
      </c>
      <c r="G5530" s="1">
        <v>883.12</v>
      </c>
      <c r="H5530" s="1">
        <v>2307.92</v>
      </c>
      <c r="I5530" s="6">
        <v>3384.09</v>
      </c>
      <c r="J5530" s="86"/>
      <c r="K5530" s="86"/>
      <c r="L5530" s="85"/>
      <c r="M5530" s="85"/>
      <c r="N5530" s="85"/>
      <c r="O5530" s="85"/>
      <c r="P5530" s="85"/>
      <c r="Q5530" s="1">
        <f t="shared" si="86"/>
        <v>3384.09</v>
      </c>
    </row>
    <row r="5531" spans="1:17" x14ac:dyDescent="0.25">
      <c r="A5531" s="83" t="s">
        <v>13199</v>
      </c>
      <c r="B5531" s="84" t="s">
        <v>20899</v>
      </c>
      <c r="C5531" s="7">
        <v>9086</v>
      </c>
      <c r="D5531" s="7">
        <v>116</v>
      </c>
      <c r="E5531" s="1">
        <v>75407.759999999995</v>
      </c>
      <c r="F5531" s="1">
        <v>10630.59</v>
      </c>
      <c r="G5531" s="1">
        <v>10244.23</v>
      </c>
      <c r="H5531" s="1">
        <v>8035.29</v>
      </c>
      <c r="I5531" s="6">
        <v>28910.11</v>
      </c>
      <c r="J5531" s="86"/>
      <c r="K5531" s="86"/>
      <c r="L5531" s="85"/>
      <c r="M5531" s="85"/>
      <c r="N5531" s="85"/>
      <c r="O5531" s="85"/>
      <c r="P5531" s="85"/>
      <c r="Q5531" s="1">
        <f t="shared" si="86"/>
        <v>28910.11</v>
      </c>
    </row>
    <row r="5532" spans="1:17" x14ac:dyDescent="0.25">
      <c r="A5532" s="83" t="s">
        <v>13200</v>
      </c>
      <c r="B5532" s="84" t="s">
        <v>20900</v>
      </c>
      <c r="C5532" s="7">
        <v>1389</v>
      </c>
      <c r="D5532" s="7">
        <v>17</v>
      </c>
      <c r="E5532" s="1">
        <v>3617.66</v>
      </c>
      <c r="F5532" s="1">
        <v>1625.13</v>
      </c>
      <c r="G5532" s="1">
        <v>1501.31</v>
      </c>
      <c r="H5532" s="1">
        <v>385.49</v>
      </c>
      <c r="I5532" s="6">
        <v>3511.93</v>
      </c>
      <c r="J5532" s="86"/>
      <c r="K5532" s="86"/>
      <c r="L5532" s="85"/>
      <c r="M5532" s="85"/>
      <c r="N5532" s="85"/>
      <c r="O5532" s="85"/>
      <c r="P5532" s="85"/>
      <c r="Q5532" s="1">
        <f t="shared" si="86"/>
        <v>3511.93</v>
      </c>
    </row>
    <row r="5533" spans="1:17" x14ac:dyDescent="0.25">
      <c r="A5533" s="83" t="s">
        <v>13201</v>
      </c>
      <c r="B5533" s="84" t="s">
        <v>20901</v>
      </c>
      <c r="C5533" s="7">
        <v>163</v>
      </c>
      <c r="D5533" s="7">
        <v>5</v>
      </c>
      <c r="E5533" s="1">
        <v>2601.77</v>
      </c>
      <c r="F5533" s="1">
        <v>190.71</v>
      </c>
      <c r="G5533" s="1">
        <v>441.56</v>
      </c>
      <c r="H5533" s="1">
        <v>277.24</v>
      </c>
      <c r="I5533" s="6">
        <v>909.51</v>
      </c>
      <c r="J5533" s="86"/>
      <c r="K5533" s="86"/>
      <c r="L5533" s="85"/>
      <c r="M5533" s="85"/>
      <c r="N5533" s="85"/>
      <c r="O5533" s="85"/>
      <c r="P5533" s="85"/>
      <c r="Q5533" s="1">
        <f t="shared" si="86"/>
        <v>909.51</v>
      </c>
    </row>
    <row r="5534" spans="1:17" x14ac:dyDescent="0.25">
      <c r="A5534" s="83" t="s">
        <v>13202</v>
      </c>
      <c r="B5534" s="84" t="s">
        <v>20902</v>
      </c>
      <c r="C5534" s="7">
        <v>280</v>
      </c>
      <c r="D5534" s="7">
        <v>6</v>
      </c>
      <c r="E5534" s="1">
        <v>2143.09</v>
      </c>
      <c r="F5534" s="1">
        <v>327.60000000000002</v>
      </c>
      <c r="G5534" s="1">
        <v>529.87</v>
      </c>
      <c r="H5534" s="1">
        <v>228.36</v>
      </c>
      <c r="I5534" s="6">
        <v>1085.83</v>
      </c>
      <c r="J5534" s="86"/>
      <c r="K5534" s="86"/>
      <c r="L5534" s="85"/>
      <c r="M5534" s="85"/>
      <c r="N5534" s="85"/>
      <c r="O5534" s="85"/>
      <c r="P5534" s="85"/>
      <c r="Q5534" s="1">
        <f t="shared" si="86"/>
        <v>1085.83</v>
      </c>
    </row>
    <row r="5535" spans="1:17" x14ac:dyDescent="0.25">
      <c r="A5535" s="83" t="s">
        <v>13203</v>
      </c>
      <c r="B5535" s="84" t="s">
        <v>20903</v>
      </c>
      <c r="C5535" s="7">
        <v>79</v>
      </c>
      <c r="D5535" s="7">
        <v>2</v>
      </c>
      <c r="E5535" s="1">
        <v>383.55</v>
      </c>
      <c r="F5535" s="1">
        <v>92.43</v>
      </c>
      <c r="G5535" s="1">
        <v>176.62</v>
      </c>
      <c r="H5535" s="1">
        <v>40.869999999999997</v>
      </c>
      <c r="I5535" s="6">
        <v>309.92</v>
      </c>
      <c r="J5535" s="86"/>
      <c r="K5535" s="86"/>
      <c r="L5535" s="85"/>
      <c r="M5535" s="85"/>
      <c r="N5535" s="85"/>
      <c r="O5535" s="85"/>
      <c r="P5535" s="85"/>
      <c r="Q5535" s="1">
        <f t="shared" si="86"/>
        <v>309.92</v>
      </c>
    </row>
    <row r="5536" spans="1:17" x14ac:dyDescent="0.25">
      <c r="A5536" s="83" t="s">
        <v>13204</v>
      </c>
      <c r="B5536" s="84" t="s">
        <v>20904</v>
      </c>
      <c r="C5536" s="7">
        <v>114</v>
      </c>
      <c r="D5536" s="7">
        <v>0</v>
      </c>
      <c r="E5536" s="1">
        <v>0</v>
      </c>
      <c r="F5536" s="1">
        <v>133.38</v>
      </c>
      <c r="G5536" s="1">
        <v>0</v>
      </c>
      <c r="H5536" s="1">
        <v>0</v>
      </c>
      <c r="I5536" s="6">
        <v>133.38</v>
      </c>
      <c r="J5536" s="86"/>
      <c r="K5536" s="86"/>
      <c r="L5536" s="85"/>
      <c r="M5536" s="85"/>
      <c r="N5536" s="85"/>
      <c r="O5536" s="85"/>
      <c r="P5536" s="85"/>
      <c r="Q5536" s="1">
        <f t="shared" si="86"/>
        <v>133.38</v>
      </c>
    </row>
    <row r="5537" spans="1:17" x14ac:dyDescent="0.25">
      <c r="A5537" s="83" t="s">
        <v>13205</v>
      </c>
      <c r="B5537" s="84" t="s">
        <v>20905</v>
      </c>
      <c r="C5537" s="7">
        <v>110</v>
      </c>
      <c r="D5537" s="7">
        <v>3</v>
      </c>
      <c r="E5537" s="1">
        <v>320.8</v>
      </c>
      <c r="F5537" s="1">
        <v>128.69999999999999</v>
      </c>
      <c r="G5537" s="1">
        <v>264.94</v>
      </c>
      <c r="H5537" s="1">
        <v>34.18</v>
      </c>
      <c r="I5537" s="6">
        <v>427.82</v>
      </c>
      <c r="J5537" s="86"/>
      <c r="K5537" s="86"/>
      <c r="L5537" s="85"/>
      <c r="M5537" s="85"/>
      <c r="N5537" s="85"/>
      <c r="O5537" s="85"/>
      <c r="P5537" s="85"/>
      <c r="Q5537" s="1">
        <f t="shared" si="86"/>
        <v>427.82</v>
      </c>
    </row>
    <row r="5538" spans="1:17" x14ac:dyDescent="0.25">
      <c r="A5538" s="83" t="s">
        <v>13206</v>
      </c>
      <c r="B5538" s="84" t="s">
        <v>20906</v>
      </c>
      <c r="C5538" s="7">
        <v>170</v>
      </c>
      <c r="D5538" s="7">
        <v>2</v>
      </c>
      <c r="E5538" s="1">
        <v>835.71</v>
      </c>
      <c r="F5538" s="1">
        <v>198.9</v>
      </c>
      <c r="G5538" s="1">
        <v>176.62</v>
      </c>
      <c r="H5538" s="1">
        <v>89.05</v>
      </c>
      <c r="I5538" s="6">
        <v>464.57</v>
      </c>
      <c r="J5538" s="86"/>
      <c r="K5538" s="86"/>
      <c r="L5538" s="85"/>
      <c r="M5538" s="85"/>
      <c r="N5538" s="85"/>
      <c r="O5538" s="85"/>
      <c r="P5538" s="85"/>
      <c r="Q5538" s="1">
        <f t="shared" si="86"/>
        <v>464.57</v>
      </c>
    </row>
    <row r="5539" spans="1:17" x14ac:dyDescent="0.25">
      <c r="A5539" s="83" t="s">
        <v>13207</v>
      </c>
      <c r="B5539" s="84" t="s">
        <v>20907</v>
      </c>
      <c r="C5539" s="7">
        <v>55</v>
      </c>
      <c r="D5539" s="7">
        <v>2</v>
      </c>
      <c r="E5539" s="1">
        <v>710.45</v>
      </c>
      <c r="F5539" s="1">
        <v>64.349999999999994</v>
      </c>
      <c r="G5539" s="1">
        <v>176.62</v>
      </c>
      <c r="H5539" s="1">
        <v>75.7</v>
      </c>
      <c r="I5539" s="6">
        <v>316.67</v>
      </c>
      <c r="J5539" s="86"/>
      <c r="K5539" s="86"/>
      <c r="L5539" s="85"/>
      <c r="M5539" s="85"/>
      <c r="N5539" s="85"/>
      <c r="O5539" s="85"/>
      <c r="P5539" s="85"/>
      <c r="Q5539" s="1">
        <f t="shared" si="86"/>
        <v>316.67</v>
      </c>
    </row>
    <row r="5540" spans="1:17" x14ac:dyDescent="0.25">
      <c r="A5540" s="83" t="s">
        <v>13208</v>
      </c>
      <c r="B5540" s="84" t="s">
        <v>20908</v>
      </c>
      <c r="C5540" s="7">
        <v>822</v>
      </c>
      <c r="D5540" s="7">
        <v>23</v>
      </c>
      <c r="E5540" s="1">
        <v>54283.61</v>
      </c>
      <c r="F5540" s="1">
        <v>961.74</v>
      </c>
      <c r="G5540" s="1">
        <v>2031.18</v>
      </c>
      <c r="H5540" s="1">
        <v>5784.34</v>
      </c>
      <c r="I5540" s="6">
        <v>8777.26</v>
      </c>
      <c r="J5540" s="86"/>
      <c r="K5540" s="86"/>
      <c r="L5540" s="85"/>
      <c r="M5540" s="85"/>
      <c r="N5540" s="85"/>
      <c r="O5540" s="85"/>
      <c r="P5540" s="85"/>
      <c r="Q5540" s="1">
        <f t="shared" si="86"/>
        <v>8777.26</v>
      </c>
    </row>
    <row r="5541" spans="1:17" x14ac:dyDescent="0.25">
      <c r="A5541" s="83" t="s">
        <v>13209</v>
      </c>
      <c r="B5541" s="84" t="s">
        <v>20909</v>
      </c>
      <c r="C5541" s="7">
        <v>85</v>
      </c>
      <c r="D5541" s="7">
        <v>2</v>
      </c>
      <c r="E5541" s="1">
        <v>156.74</v>
      </c>
      <c r="F5541" s="1">
        <v>99.45</v>
      </c>
      <c r="G5541" s="1">
        <v>176.62</v>
      </c>
      <c r="H5541" s="1">
        <v>16.7</v>
      </c>
      <c r="I5541" s="6">
        <v>292.77</v>
      </c>
      <c r="J5541" s="86"/>
      <c r="K5541" s="86"/>
      <c r="L5541" s="85"/>
      <c r="M5541" s="85"/>
      <c r="N5541" s="85"/>
      <c r="O5541" s="85"/>
      <c r="P5541" s="85"/>
      <c r="Q5541" s="1">
        <f t="shared" si="86"/>
        <v>292.77</v>
      </c>
    </row>
    <row r="5542" spans="1:17" x14ac:dyDescent="0.25">
      <c r="A5542" s="83" t="s">
        <v>13210</v>
      </c>
      <c r="B5542" s="84" t="s">
        <v>20910</v>
      </c>
      <c r="C5542" s="7">
        <v>340</v>
      </c>
      <c r="D5542" s="7">
        <v>5</v>
      </c>
      <c r="E5542" s="1">
        <v>1250.4100000000001</v>
      </c>
      <c r="F5542" s="1">
        <v>397.8</v>
      </c>
      <c r="G5542" s="1">
        <v>441.56</v>
      </c>
      <c r="H5542" s="1">
        <v>133.24</v>
      </c>
      <c r="I5542" s="6">
        <v>972.6</v>
      </c>
      <c r="J5542" s="86"/>
      <c r="K5542" s="86"/>
      <c r="L5542" s="85"/>
      <c r="M5542" s="85"/>
      <c r="N5542" s="85"/>
      <c r="O5542" s="85"/>
      <c r="P5542" s="85"/>
      <c r="Q5542" s="1">
        <f t="shared" si="86"/>
        <v>972.6</v>
      </c>
    </row>
    <row r="5543" spans="1:17" x14ac:dyDescent="0.25">
      <c r="A5543" s="83" t="s">
        <v>13211</v>
      </c>
      <c r="B5543" s="84" t="s">
        <v>20911</v>
      </c>
      <c r="C5543" s="7">
        <v>233</v>
      </c>
      <c r="D5543" s="7">
        <v>6</v>
      </c>
      <c r="E5543" s="1">
        <v>1890.6</v>
      </c>
      <c r="F5543" s="1">
        <v>272.61</v>
      </c>
      <c r="G5543" s="1">
        <v>529.87</v>
      </c>
      <c r="H5543" s="1">
        <v>201.46</v>
      </c>
      <c r="I5543" s="6">
        <v>1003.94</v>
      </c>
      <c r="J5543" s="86"/>
      <c r="K5543" s="86"/>
      <c r="L5543" s="85"/>
      <c r="M5543" s="85"/>
      <c r="N5543" s="85"/>
      <c r="O5543" s="85"/>
      <c r="P5543" s="85"/>
      <c r="Q5543" s="1">
        <f t="shared" si="86"/>
        <v>1003.94</v>
      </c>
    </row>
    <row r="5544" spans="1:17" x14ac:dyDescent="0.25">
      <c r="A5544" s="83" t="s">
        <v>13212</v>
      </c>
      <c r="B5544" s="84" t="s">
        <v>20912</v>
      </c>
      <c r="C5544" s="7">
        <v>106</v>
      </c>
      <c r="D5544" s="7">
        <v>3</v>
      </c>
      <c r="E5544" s="1">
        <v>1730.4</v>
      </c>
      <c r="F5544" s="1">
        <v>124.02</v>
      </c>
      <c r="G5544" s="1">
        <v>264.94</v>
      </c>
      <c r="H5544" s="1">
        <v>184.38</v>
      </c>
      <c r="I5544" s="6">
        <v>573.34</v>
      </c>
      <c r="J5544" s="86"/>
      <c r="K5544" s="86"/>
      <c r="L5544" s="85"/>
      <c r="M5544" s="85"/>
      <c r="N5544" s="85"/>
      <c r="O5544" s="85"/>
      <c r="P5544" s="85"/>
      <c r="Q5544" s="1">
        <f t="shared" si="86"/>
        <v>573.34</v>
      </c>
    </row>
    <row r="5545" spans="1:17" x14ac:dyDescent="0.25">
      <c r="A5545" s="83" t="s">
        <v>13213</v>
      </c>
      <c r="B5545" s="84" t="s">
        <v>20913</v>
      </c>
      <c r="C5545" s="7">
        <v>120</v>
      </c>
      <c r="D5545" s="7">
        <v>3</v>
      </c>
      <c r="E5545" s="1">
        <v>2070.96</v>
      </c>
      <c r="F5545" s="1">
        <v>140.4</v>
      </c>
      <c r="G5545" s="1">
        <v>264.94</v>
      </c>
      <c r="H5545" s="1">
        <v>220.68</v>
      </c>
      <c r="I5545" s="6">
        <v>626.02</v>
      </c>
      <c r="J5545" s="86"/>
      <c r="K5545" s="86"/>
      <c r="L5545" s="85"/>
      <c r="M5545" s="85"/>
      <c r="N5545" s="85"/>
      <c r="O5545" s="85"/>
      <c r="P5545" s="85"/>
      <c r="Q5545" s="1">
        <f t="shared" si="86"/>
        <v>626.02</v>
      </c>
    </row>
    <row r="5546" spans="1:17" x14ac:dyDescent="0.25">
      <c r="A5546" s="83" t="s">
        <v>13214</v>
      </c>
      <c r="B5546" s="84" t="s">
        <v>20914</v>
      </c>
      <c r="C5546" s="7">
        <v>105</v>
      </c>
      <c r="D5546" s="7">
        <v>3</v>
      </c>
      <c r="E5546" s="1">
        <v>1825.68</v>
      </c>
      <c r="F5546" s="1">
        <v>122.85</v>
      </c>
      <c r="G5546" s="1">
        <v>264.94</v>
      </c>
      <c r="H5546" s="1">
        <v>194.54</v>
      </c>
      <c r="I5546" s="6">
        <v>582.33000000000004</v>
      </c>
      <c r="J5546" s="86"/>
      <c r="K5546" s="86"/>
      <c r="L5546" s="85"/>
      <c r="M5546" s="85"/>
      <c r="N5546" s="85"/>
      <c r="O5546" s="85"/>
      <c r="P5546" s="85"/>
      <c r="Q5546" s="1">
        <f t="shared" si="86"/>
        <v>582.33000000000004</v>
      </c>
    </row>
    <row r="5547" spans="1:17" x14ac:dyDescent="0.25">
      <c r="A5547" s="83" t="s">
        <v>13215</v>
      </c>
      <c r="B5547" s="84" t="s">
        <v>20915</v>
      </c>
      <c r="C5547" s="7">
        <v>474</v>
      </c>
      <c r="D5547" s="7">
        <v>9</v>
      </c>
      <c r="E5547" s="1">
        <v>2563.7600000000002</v>
      </c>
      <c r="F5547" s="1">
        <v>554.58000000000004</v>
      </c>
      <c r="G5547" s="1">
        <v>794.81</v>
      </c>
      <c r="H5547" s="1">
        <v>273.19</v>
      </c>
      <c r="I5547" s="6">
        <v>1622.58</v>
      </c>
      <c r="J5547" s="86"/>
      <c r="K5547" s="86"/>
      <c r="L5547" s="85"/>
      <c r="M5547" s="85"/>
      <c r="N5547" s="85"/>
      <c r="O5547" s="85"/>
      <c r="P5547" s="85"/>
      <c r="Q5547" s="1">
        <f t="shared" si="86"/>
        <v>1622.58</v>
      </c>
    </row>
    <row r="5548" spans="1:17" x14ac:dyDescent="0.25">
      <c r="A5548" s="83" t="s">
        <v>13216</v>
      </c>
      <c r="B5548" s="84" t="s">
        <v>20916</v>
      </c>
      <c r="C5548" s="7">
        <v>664</v>
      </c>
      <c r="D5548" s="7">
        <v>12</v>
      </c>
      <c r="E5548" s="1">
        <v>3997.98</v>
      </c>
      <c r="F5548" s="1">
        <v>776.88</v>
      </c>
      <c r="G5548" s="1">
        <v>1059.74</v>
      </c>
      <c r="H5548" s="1">
        <v>426.02</v>
      </c>
      <c r="I5548" s="6">
        <v>2262.64</v>
      </c>
      <c r="J5548" s="86"/>
      <c r="K5548" s="86"/>
      <c r="L5548" s="85"/>
      <c r="M5548" s="85"/>
      <c r="N5548" s="85"/>
      <c r="O5548" s="85"/>
      <c r="P5548" s="85"/>
      <c r="Q5548" s="1">
        <f t="shared" si="86"/>
        <v>2262.64</v>
      </c>
    </row>
    <row r="5549" spans="1:17" x14ac:dyDescent="0.25">
      <c r="A5549" s="83" t="s">
        <v>13217</v>
      </c>
      <c r="B5549" s="84" t="s">
        <v>20917</v>
      </c>
      <c r="C5549" s="7">
        <v>228</v>
      </c>
      <c r="D5549" s="7">
        <v>12</v>
      </c>
      <c r="E5549" s="1">
        <v>2573.1999999999998</v>
      </c>
      <c r="F5549" s="1">
        <v>266.76</v>
      </c>
      <c r="G5549" s="1">
        <v>1059.74</v>
      </c>
      <c r="H5549" s="1">
        <v>274.19</v>
      </c>
      <c r="I5549" s="6">
        <v>1600.69</v>
      </c>
      <c r="J5549" s="86"/>
      <c r="K5549" s="86"/>
      <c r="L5549" s="85"/>
      <c r="M5549" s="85"/>
      <c r="N5549" s="85"/>
      <c r="O5549" s="85"/>
      <c r="P5549" s="85"/>
      <c r="Q5549" s="1">
        <f t="shared" si="86"/>
        <v>1600.69</v>
      </c>
    </row>
    <row r="5550" spans="1:17" x14ac:dyDescent="0.25">
      <c r="A5550" s="83" t="s">
        <v>13218</v>
      </c>
      <c r="B5550" s="84" t="s">
        <v>20918</v>
      </c>
      <c r="C5550" s="7">
        <v>55</v>
      </c>
      <c r="D5550" s="7">
        <v>0</v>
      </c>
      <c r="E5550" s="1">
        <v>0</v>
      </c>
      <c r="F5550" s="1">
        <v>64.349999999999994</v>
      </c>
      <c r="G5550" s="1">
        <v>0</v>
      </c>
      <c r="H5550" s="1">
        <v>0</v>
      </c>
      <c r="I5550" s="6">
        <v>64.349999999999994</v>
      </c>
      <c r="J5550" s="86"/>
      <c r="K5550" s="86"/>
      <c r="L5550" s="85"/>
      <c r="M5550" s="85"/>
      <c r="N5550" s="85"/>
      <c r="O5550" s="85"/>
      <c r="P5550" s="85"/>
      <c r="Q5550" s="1">
        <f t="shared" si="86"/>
        <v>64.349999999999994</v>
      </c>
    </row>
    <row r="5551" spans="1:17" x14ac:dyDescent="0.25">
      <c r="A5551" s="83" t="s">
        <v>13219</v>
      </c>
      <c r="B5551" s="84" t="s">
        <v>20919</v>
      </c>
      <c r="C5551" s="7">
        <v>303</v>
      </c>
      <c r="D5551" s="7">
        <v>6</v>
      </c>
      <c r="E5551" s="1">
        <v>1933.7</v>
      </c>
      <c r="F5551" s="1">
        <v>354.51</v>
      </c>
      <c r="G5551" s="1">
        <v>529.87</v>
      </c>
      <c r="H5551" s="1">
        <v>206.05</v>
      </c>
      <c r="I5551" s="6">
        <v>1090.43</v>
      </c>
      <c r="J5551" s="86"/>
      <c r="K5551" s="86"/>
      <c r="L5551" s="85"/>
      <c r="M5551" s="85"/>
      <c r="N5551" s="85"/>
      <c r="O5551" s="85"/>
      <c r="P5551" s="85"/>
      <c r="Q5551" s="1">
        <f t="shared" si="86"/>
        <v>1090.43</v>
      </c>
    </row>
    <row r="5552" spans="1:17" x14ac:dyDescent="0.25">
      <c r="A5552" s="83" t="s">
        <v>13220</v>
      </c>
      <c r="B5552" s="84" t="s">
        <v>20920</v>
      </c>
      <c r="C5552" s="7">
        <v>1456</v>
      </c>
      <c r="D5552" s="7">
        <v>6</v>
      </c>
      <c r="E5552" s="1">
        <v>1013.93</v>
      </c>
      <c r="F5552" s="1">
        <v>1703.51</v>
      </c>
      <c r="G5552" s="1">
        <v>529.87</v>
      </c>
      <c r="H5552" s="1">
        <v>108.04</v>
      </c>
      <c r="I5552" s="6">
        <v>2341.42</v>
      </c>
      <c r="J5552" s="86"/>
      <c r="K5552" s="86"/>
      <c r="L5552" s="85"/>
      <c r="M5552" s="85"/>
      <c r="N5552" s="85"/>
      <c r="O5552" s="85"/>
      <c r="P5552" s="85"/>
      <c r="Q5552" s="1">
        <f t="shared" si="86"/>
        <v>2341.42</v>
      </c>
    </row>
    <row r="5553" spans="1:17" x14ac:dyDescent="0.25">
      <c r="A5553" s="83" t="s">
        <v>13221</v>
      </c>
      <c r="B5553" s="84" t="s">
        <v>20921</v>
      </c>
      <c r="C5553" s="7">
        <v>159</v>
      </c>
      <c r="D5553" s="7">
        <v>4</v>
      </c>
      <c r="E5553" s="1">
        <v>1036.5</v>
      </c>
      <c r="F5553" s="1">
        <v>186.03</v>
      </c>
      <c r="G5553" s="1">
        <v>353.25</v>
      </c>
      <c r="H5553" s="1">
        <v>110.45</v>
      </c>
      <c r="I5553" s="6">
        <v>649.73</v>
      </c>
      <c r="J5553" s="86"/>
      <c r="K5553" s="86"/>
      <c r="L5553" s="85"/>
      <c r="M5553" s="85"/>
      <c r="N5553" s="85"/>
      <c r="O5553" s="85"/>
      <c r="P5553" s="85"/>
      <c r="Q5553" s="1">
        <f t="shared" si="86"/>
        <v>649.73</v>
      </c>
    </row>
    <row r="5554" spans="1:17" x14ac:dyDescent="0.25">
      <c r="A5554" s="83" t="s">
        <v>13222</v>
      </c>
      <c r="B5554" s="84" t="s">
        <v>20922</v>
      </c>
      <c r="C5554" s="7">
        <v>379</v>
      </c>
      <c r="D5554" s="7">
        <v>14</v>
      </c>
      <c r="E5554" s="1">
        <v>2824.06</v>
      </c>
      <c r="F5554" s="1">
        <v>443.43</v>
      </c>
      <c r="G5554" s="1">
        <v>1236.3800000000001</v>
      </c>
      <c r="H5554" s="1">
        <v>300.93</v>
      </c>
      <c r="I5554" s="6">
        <v>1980.74</v>
      </c>
      <c r="J5554" s="86"/>
      <c r="K5554" s="86"/>
      <c r="L5554" s="85"/>
      <c r="M5554" s="85"/>
      <c r="N5554" s="85"/>
      <c r="O5554" s="85"/>
      <c r="P5554" s="85"/>
      <c r="Q5554" s="1">
        <f t="shared" si="86"/>
        <v>1980.74</v>
      </c>
    </row>
    <row r="5555" spans="1:17" x14ac:dyDescent="0.25">
      <c r="A5555" s="83" t="s">
        <v>13223</v>
      </c>
      <c r="B5555" s="84" t="s">
        <v>20923</v>
      </c>
      <c r="C5555" s="7">
        <v>42</v>
      </c>
      <c r="D5555" s="7">
        <v>1</v>
      </c>
      <c r="E5555" s="1">
        <v>472.59</v>
      </c>
      <c r="F5555" s="1">
        <v>49.14</v>
      </c>
      <c r="G5555" s="1">
        <v>88.31</v>
      </c>
      <c r="H5555" s="1">
        <v>50.36</v>
      </c>
      <c r="I5555" s="6">
        <v>187.81</v>
      </c>
      <c r="J5555" s="86"/>
      <c r="K5555" s="86"/>
      <c r="L5555" s="85"/>
      <c r="M5555" s="85"/>
      <c r="N5555" s="85"/>
      <c r="O5555" s="85"/>
      <c r="P5555" s="85"/>
      <c r="Q5555" s="1">
        <f t="shared" si="86"/>
        <v>187.81</v>
      </c>
    </row>
    <row r="5556" spans="1:17" x14ac:dyDescent="0.25">
      <c r="A5556" s="83" t="s">
        <v>13224</v>
      </c>
      <c r="B5556" s="84" t="s">
        <v>20924</v>
      </c>
      <c r="C5556" s="7">
        <v>197</v>
      </c>
      <c r="D5556" s="7">
        <v>3</v>
      </c>
      <c r="E5556" s="1">
        <v>444.11</v>
      </c>
      <c r="F5556" s="1">
        <v>230.49</v>
      </c>
      <c r="G5556" s="1">
        <v>264.94</v>
      </c>
      <c r="H5556" s="1">
        <v>47.32</v>
      </c>
      <c r="I5556" s="6">
        <v>542.75</v>
      </c>
      <c r="J5556" s="86"/>
      <c r="K5556" s="86"/>
      <c r="L5556" s="85"/>
      <c r="M5556" s="85"/>
      <c r="N5556" s="85"/>
      <c r="O5556" s="85"/>
      <c r="P5556" s="85"/>
      <c r="Q5556" s="1">
        <f t="shared" si="86"/>
        <v>542.75</v>
      </c>
    </row>
    <row r="5557" spans="1:17" x14ac:dyDescent="0.25">
      <c r="A5557" s="83" t="s">
        <v>13225</v>
      </c>
      <c r="B5557" s="84" t="s">
        <v>20925</v>
      </c>
      <c r="C5557" s="7">
        <v>101</v>
      </c>
      <c r="D5557" s="7">
        <v>4</v>
      </c>
      <c r="E5557" s="1">
        <v>495.96</v>
      </c>
      <c r="F5557" s="1">
        <v>118.17</v>
      </c>
      <c r="G5557" s="1">
        <v>353.25</v>
      </c>
      <c r="H5557" s="1">
        <v>52.85</v>
      </c>
      <c r="I5557" s="6">
        <v>524.27</v>
      </c>
      <c r="J5557" s="86"/>
      <c r="K5557" s="86"/>
      <c r="L5557" s="85"/>
      <c r="M5557" s="85"/>
      <c r="N5557" s="85"/>
      <c r="O5557" s="85"/>
      <c r="P5557" s="85"/>
      <c r="Q5557" s="1">
        <f t="shared" si="86"/>
        <v>524.27</v>
      </c>
    </row>
    <row r="5558" spans="1:17" x14ac:dyDescent="0.25">
      <c r="A5558" s="83" t="s">
        <v>13226</v>
      </c>
      <c r="B5558" s="84" t="s">
        <v>20926</v>
      </c>
      <c r="C5558" s="7">
        <v>110</v>
      </c>
      <c r="D5558" s="7">
        <v>0</v>
      </c>
      <c r="E5558" s="1">
        <v>0</v>
      </c>
      <c r="F5558" s="1">
        <v>128.69999999999999</v>
      </c>
      <c r="G5558" s="1">
        <v>0</v>
      </c>
      <c r="H5558" s="1">
        <v>0</v>
      </c>
      <c r="I5558" s="6">
        <v>128.69999999999999</v>
      </c>
      <c r="J5558" s="86"/>
      <c r="K5558" s="86"/>
      <c r="L5558" s="85"/>
      <c r="M5558" s="85"/>
      <c r="N5558" s="85"/>
      <c r="O5558" s="85"/>
      <c r="P5558" s="85"/>
      <c r="Q5558" s="1">
        <f t="shared" si="86"/>
        <v>128.69999999999999</v>
      </c>
    </row>
    <row r="5559" spans="1:17" x14ac:dyDescent="0.25">
      <c r="A5559" s="83" t="s">
        <v>13227</v>
      </c>
      <c r="B5559" s="84" t="s">
        <v>20927</v>
      </c>
      <c r="C5559" s="7">
        <v>73</v>
      </c>
      <c r="D5559" s="7">
        <v>3</v>
      </c>
      <c r="E5559" s="1">
        <v>2292.35</v>
      </c>
      <c r="F5559" s="1">
        <v>85.41</v>
      </c>
      <c r="G5559" s="1">
        <v>264.94</v>
      </c>
      <c r="H5559" s="1">
        <v>244.26</v>
      </c>
      <c r="I5559" s="6">
        <v>594.61</v>
      </c>
      <c r="J5559" s="86"/>
      <c r="K5559" s="86"/>
      <c r="L5559" s="85"/>
      <c r="M5559" s="85"/>
      <c r="N5559" s="85"/>
      <c r="O5559" s="85"/>
      <c r="P5559" s="85"/>
      <c r="Q5559" s="1">
        <f t="shared" si="86"/>
        <v>594.61</v>
      </c>
    </row>
    <row r="5560" spans="1:17" x14ac:dyDescent="0.25">
      <c r="A5560" s="83" t="s">
        <v>13228</v>
      </c>
      <c r="B5560" s="84" t="s">
        <v>20928</v>
      </c>
      <c r="C5560" s="7">
        <v>344</v>
      </c>
      <c r="D5560" s="7">
        <v>2</v>
      </c>
      <c r="E5560" s="1">
        <v>712.48</v>
      </c>
      <c r="F5560" s="1">
        <v>402.48</v>
      </c>
      <c r="G5560" s="1">
        <v>176.62</v>
      </c>
      <c r="H5560" s="1">
        <v>75.92</v>
      </c>
      <c r="I5560" s="6">
        <v>655.02</v>
      </c>
      <c r="J5560" s="86"/>
      <c r="K5560" s="86"/>
      <c r="L5560" s="85"/>
      <c r="M5560" s="85"/>
      <c r="N5560" s="85"/>
      <c r="O5560" s="85"/>
      <c r="P5560" s="85"/>
      <c r="Q5560" s="1">
        <f t="shared" si="86"/>
        <v>655.02</v>
      </c>
    </row>
    <row r="5561" spans="1:17" x14ac:dyDescent="0.25">
      <c r="A5561" s="83" t="s">
        <v>13229</v>
      </c>
      <c r="B5561" s="84" t="s">
        <v>20929</v>
      </c>
      <c r="C5561" s="7">
        <v>62</v>
      </c>
      <c r="D5561" s="7">
        <v>3</v>
      </c>
      <c r="E5561" s="1">
        <v>382.72</v>
      </c>
      <c r="F5561" s="1">
        <v>72.540000000000006</v>
      </c>
      <c r="G5561" s="1">
        <v>264.94</v>
      </c>
      <c r="H5561" s="1">
        <v>40.78</v>
      </c>
      <c r="I5561" s="6">
        <v>378.26</v>
      </c>
      <c r="J5561" s="86"/>
      <c r="K5561" s="86"/>
      <c r="L5561" s="85"/>
      <c r="M5561" s="85"/>
      <c r="N5561" s="85"/>
      <c r="O5561" s="85"/>
      <c r="P5561" s="85"/>
      <c r="Q5561" s="1">
        <f t="shared" si="86"/>
        <v>378.26</v>
      </c>
    </row>
    <row r="5562" spans="1:17" x14ac:dyDescent="0.25">
      <c r="A5562" s="83" t="s">
        <v>13230</v>
      </c>
      <c r="B5562" s="84" t="s">
        <v>20930</v>
      </c>
      <c r="C5562" s="7">
        <v>4020</v>
      </c>
      <c r="D5562" s="7">
        <v>76</v>
      </c>
      <c r="E5562" s="1">
        <v>26046.639999999999</v>
      </c>
      <c r="F5562" s="1">
        <v>4703.38</v>
      </c>
      <c r="G5562" s="1">
        <v>6711.74</v>
      </c>
      <c r="H5562" s="1">
        <v>2775.47</v>
      </c>
      <c r="I5562" s="6">
        <v>14190.59</v>
      </c>
      <c r="J5562" s="86"/>
      <c r="K5562" s="86"/>
      <c r="L5562" s="85"/>
      <c r="M5562" s="85"/>
      <c r="N5562" s="85"/>
      <c r="O5562" s="85"/>
      <c r="P5562" s="85"/>
      <c r="Q5562" s="1">
        <f t="shared" si="86"/>
        <v>14190.59</v>
      </c>
    </row>
    <row r="5563" spans="1:17" x14ac:dyDescent="0.25">
      <c r="A5563" s="83" t="s">
        <v>13231</v>
      </c>
      <c r="B5563" s="84" t="s">
        <v>20931</v>
      </c>
      <c r="C5563" s="7">
        <v>519</v>
      </c>
      <c r="D5563" s="7">
        <v>9</v>
      </c>
      <c r="E5563" s="1">
        <v>1868.87</v>
      </c>
      <c r="F5563" s="1">
        <v>607.23</v>
      </c>
      <c r="G5563" s="1">
        <v>794.81</v>
      </c>
      <c r="H5563" s="1">
        <v>199.14</v>
      </c>
      <c r="I5563" s="6">
        <v>1601.18</v>
      </c>
      <c r="J5563" s="86"/>
      <c r="K5563" s="86"/>
      <c r="L5563" s="85"/>
      <c r="M5563" s="85"/>
      <c r="N5563" s="85"/>
      <c r="O5563" s="85"/>
      <c r="P5563" s="85"/>
      <c r="Q5563" s="1">
        <f t="shared" si="86"/>
        <v>1601.18</v>
      </c>
    </row>
    <row r="5564" spans="1:17" x14ac:dyDescent="0.25">
      <c r="A5564" s="83" t="s">
        <v>13232</v>
      </c>
      <c r="B5564" s="84" t="s">
        <v>20932</v>
      </c>
      <c r="C5564" s="7">
        <v>137</v>
      </c>
      <c r="D5564" s="7">
        <v>4</v>
      </c>
      <c r="E5564" s="1">
        <v>7017.19</v>
      </c>
      <c r="F5564" s="1">
        <v>160.29</v>
      </c>
      <c r="G5564" s="1">
        <v>353.25</v>
      </c>
      <c r="H5564" s="1">
        <v>747.74</v>
      </c>
      <c r="I5564" s="6">
        <v>1261.28</v>
      </c>
      <c r="J5564" s="86"/>
      <c r="K5564" s="86"/>
      <c r="L5564" s="85"/>
      <c r="M5564" s="85"/>
      <c r="N5564" s="85"/>
      <c r="O5564" s="85"/>
      <c r="P5564" s="85"/>
      <c r="Q5564" s="1">
        <f t="shared" si="86"/>
        <v>1261.28</v>
      </c>
    </row>
    <row r="5565" spans="1:17" x14ac:dyDescent="0.25">
      <c r="A5565" s="83" t="s">
        <v>13233</v>
      </c>
      <c r="B5565" s="84" t="s">
        <v>20933</v>
      </c>
      <c r="C5565" s="7">
        <v>48</v>
      </c>
      <c r="D5565" s="7">
        <v>0</v>
      </c>
      <c r="E5565" s="1">
        <v>0</v>
      </c>
      <c r="F5565" s="1">
        <v>56.16</v>
      </c>
      <c r="G5565" s="1">
        <v>0</v>
      </c>
      <c r="H5565" s="1">
        <v>0</v>
      </c>
      <c r="I5565" s="6">
        <v>56.16</v>
      </c>
      <c r="J5565" s="86"/>
      <c r="K5565" s="86"/>
      <c r="L5565" s="85"/>
      <c r="M5565" s="85"/>
      <c r="N5565" s="85"/>
      <c r="O5565" s="85"/>
      <c r="P5565" s="85"/>
      <c r="Q5565" s="1">
        <f t="shared" si="86"/>
        <v>56.16</v>
      </c>
    </row>
    <row r="5566" spans="1:17" x14ac:dyDescent="0.25">
      <c r="A5566" s="83" t="s">
        <v>13234</v>
      </c>
      <c r="B5566" s="84" t="s">
        <v>20934</v>
      </c>
      <c r="C5566" s="7">
        <v>211</v>
      </c>
      <c r="D5566" s="7">
        <v>3</v>
      </c>
      <c r="E5566" s="1">
        <v>559.83000000000004</v>
      </c>
      <c r="F5566" s="1">
        <v>246.87</v>
      </c>
      <c r="G5566" s="1">
        <v>264.94</v>
      </c>
      <c r="H5566" s="1">
        <v>59.66</v>
      </c>
      <c r="I5566" s="6">
        <v>571.47</v>
      </c>
      <c r="J5566" s="86"/>
      <c r="K5566" s="86"/>
      <c r="L5566" s="85"/>
      <c r="M5566" s="85"/>
      <c r="N5566" s="85"/>
      <c r="O5566" s="85"/>
      <c r="P5566" s="85"/>
      <c r="Q5566" s="1">
        <f t="shared" si="86"/>
        <v>571.47</v>
      </c>
    </row>
    <row r="5567" spans="1:17" x14ac:dyDescent="0.25">
      <c r="A5567" s="83" t="s">
        <v>13235</v>
      </c>
      <c r="B5567" s="84" t="s">
        <v>20935</v>
      </c>
      <c r="C5567" s="7">
        <v>227</v>
      </c>
      <c r="D5567" s="7">
        <v>7</v>
      </c>
      <c r="E5567" s="1">
        <v>954.3</v>
      </c>
      <c r="F5567" s="1">
        <v>265.58999999999997</v>
      </c>
      <c r="G5567" s="1">
        <v>618.17999999999995</v>
      </c>
      <c r="H5567" s="1">
        <v>101.69</v>
      </c>
      <c r="I5567" s="6">
        <v>985.46</v>
      </c>
      <c r="J5567" s="86"/>
      <c r="K5567" s="86"/>
      <c r="L5567" s="85"/>
      <c r="M5567" s="85"/>
      <c r="N5567" s="85"/>
      <c r="O5567" s="85"/>
      <c r="P5567" s="85"/>
      <c r="Q5567" s="1">
        <f t="shared" si="86"/>
        <v>985.46</v>
      </c>
    </row>
    <row r="5568" spans="1:17" x14ac:dyDescent="0.25">
      <c r="A5568" s="83" t="s">
        <v>13236</v>
      </c>
      <c r="B5568" s="84" t="s">
        <v>20936</v>
      </c>
      <c r="C5568" s="7">
        <v>284</v>
      </c>
      <c r="D5568" s="7">
        <v>12</v>
      </c>
      <c r="E5568" s="1">
        <v>1465.08</v>
      </c>
      <c r="F5568" s="1">
        <v>332.28</v>
      </c>
      <c r="G5568" s="1">
        <v>1059.74</v>
      </c>
      <c r="H5568" s="1">
        <v>156.11000000000001</v>
      </c>
      <c r="I5568" s="6">
        <v>1548.13</v>
      </c>
      <c r="J5568" s="86"/>
      <c r="K5568" s="86"/>
      <c r="L5568" s="85"/>
      <c r="M5568" s="85"/>
      <c r="N5568" s="85"/>
      <c r="O5568" s="85"/>
      <c r="P5568" s="85"/>
      <c r="Q5568" s="1">
        <f t="shared" si="86"/>
        <v>1548.13</v>
      </c>
    </row>
    <row r="5569" spans="1:17" x14ac:dyDescent="0.25">
      <c r="A5569" s="83" t="s">
        <v>13237</v>
      </c>
      <c r="B5569" s="84" t="s">
        <v>20937</v>
      </c>
      <c r="C5569" s="7">
        <v>606</v>
      </c>
      <c r="D5569" s="7">
        <v>11</v>
      </c>
      <c r="E5569" s="1">
        <v>2152.7800000000002</v>
      </c>
      <c r="F5569" s="1">
        <v>709.02</v>
      </c>
      <c r="G5569" s="1">
        <v>971.43</v>
      </c>
      <c r="H5569" s="1">
        <v>229.39</v>
      </c>
      <c r="I5569" s="6">
        <v>1909.84</v>
      </c>
      <c r="J5569" s="86"/>
      <c r="K5569" s="86"/>
      <c r="L5569" s="85"/>
      <c r="M5569" s="85"/>
      <c r="N5569" s="85"/>
      <c r="O5569" s="85"/>
      <c r="P5569" s="85"/>
      <c r="Q5569" s="1">
        <f t="shared" si="86"/>
        <v>1909.84</v>
      </c>
    </row>
    <row r="5570" spans="1:17" x14ac:dyDescent="0.25">
      <c r="A5570" s="83" t="s">
        <v>13238</v>
      </c>
      <c r="B5570" s="84" t="s">
        <v>20938</v>
      </c>
      <c r="C5570" s="7">
        <v>135</v>
      </c>
      <c r="D5570" s="7">
        <v>1</v>
      </c>
      <c r="E5570" s="1">
        <v>186.61</v>
      </c>
      <c r="F5570" s="1">
        <v>157.94999999999999</v>
      </c>
      <c r="G5570" s="1">
        <v>88.31</v>
      </c>
      <c r="H5570" s="1">
        <v>19.89</v>
      </c>
      <c r="I5570" s="6">
        <v>266.14999999999998</v>
      </c>
      <c r="J5570" s="86"/>
      <c r="K5570" s="86"/>
      <c r="L5570" s="85"/>
      <c r="M5570" s="85"/>
      <c r="N5570" s="85"/>
      <c r="O5570" s="85"/>
      <c r="P5570" s="85"/>
      <c r="Q5570" s="1">
        <f t="shared" si="86"/>
        <v>266.14999999999998</v>
      </c>
    </row>
    <row r="5571" spans="1:17" x14ac:dyDescent="0.25">
      <c r="A5571" s="83" t="s">
        <v>13239</v>
      </c>
      <c r="B5571" s="84" t="s">
        <v>20939</v>
      </c>
      <c r="C5571" s="7">
        <v>253</v>
      </c>
      <c r="D5571" s="7">
        <v>7</v>
      </c>
      <c r="E5571" s="1">
        <v>2099.23</v>
      </c>
      <c r="F5571" s="1">
        <v>296.01</v>
      </c>
      <c r="G5571" s="1">
        <v>618.17999999999995</v>
      </c>
      <c r="H5571" s="1">
        <v>223.69</v>
      </c>
      <c r="I5571" s="6">
        <v>1137.8800000000001</v>
      </c>
      <c r="J5571" s="86"/>
      <c r="K5571" s="86"/>
      <c r="L5571" s="85"/>
      <c r="M5571" s="85"/>
      <c r="N5571" s="85"/>
      <c r="O5571" s="85"/>
      <c r="P5571" s="85"/>
      <c r="Q5571" s="1">
        <f t="shared" si="86"/>
        <v>1137.8800000000001</v>
      </c>
    </row>
    <row r="5572" spans="1:17" x14ac:dyDescent="0.25">
      <c r="A5572" s="83" t="s">
        <v>13240</v>
      </c>
      <c r="B5572" s="84" t="s">
        <v>20940</v>
      </c>
      <c r="C5572" s="7">
        <v>78</v>
      </c>
      <c r="D5572" s="7">
        <v>3</v>
      </c>
      <c r="E5572" s="1">
        <v>1616.49</v>
      </c>
      <c r="F5572" s="1">
        <v>91.26</v>
      </c>
      <c r="G5572" s="1">
        <v>264.94</v>
      </c>
      <c r="H5572" s="1">
        <v>172.25</v>
      </c>
      <c r="I5572" s="6">
        <v>528.45000000000005</v>
      </c>
      <c r="J5572" s="86"/>
      <c r="K5572" s="86"/>
      <c r="L5572" s="85"/>
      <c r="M5572" s="85"/>
      <c r="N5572" s="85"/>
      <c r="O5572" s="85"/>
      <c r="P5572" s="85"/>
      <c r="Q5572" s="1">
        <f t="shared" si="86"/>
        <v>528.45000000000005</v>
      </c>
    </row>
    <row r="5573" spans="1:17" x14ac:dyDescent="0.25">
      <c r="A5573" s="83" t="s">
        <v>13241</v>
      </c>
      <c r="B5573" s="84" t="s">
        <v>20941</v>
      </c>
      <c r="C5573" s="7">
        <v>67</v>
      </c>
      <c r="D5573" s="7">
        <v>1</v>
      </c>
      <c r="E5573" s="1">
        <v>186.61</v>
      </c>
      <c r="F5573" s="1">
        <v>78.39</v>
      </c>
      <c r="G5573" s="1">
        <v>88.31</v>
      </c>
      <c r="H5573" s="1">
        <v>19.89</v>
      </c>
      <c r="I5573" s="6">
        <v>186.59</v>
      </c>
      <c r="J5573" s="86"/>
      <c r="K5573" s="86"/>
      <c r="L5573" s="85"/>
      <c r="M5573" s="85"/>
      <c r="N5573" s="85"/>
      <c r="O5573" s="85"/>
      <c r="P5573" s="85"/>
      <c r="Q5573" s="1">
        <f t="shared" si="86"/>
        <v>186.59</v>
      </c>
    </row>
    <row r="5574" spans="1:17" x14ac:dyDescent="0.25">
      <c r="A5574" s="83" t="s">
        <v>13242</v>
      </c>
      <c r="B5574" s="84" t="s">
        <v>20942</v>
      </c>
      <c r="C5574" s="7">
        <v>35</v>
      </c>
      <c r="D5574" s="7">
        <v>0</v>
      </c>
      <c r="E5574" s="1">
        <v>0</v>
      </c>
      <c r="F5574" s="1">
        <v>40.950000000000003</v>
      </c>
      <c r="G5574" s="1">
        <v>0</v>
      </c>
      <c r="H5574" s="1">
        <v>0</v>
      </c>
      <c r="I5574" s="6">
        <v>40.950000000000003</v>
      </c>
      <c r="J5574" s="86"/>
      <c r="K5574" s="86"/>
      <c r="L5574" s="85"/>
      <c r="M5574" s="85"/>
      <c r="N5574" s="85"/>
      <c r="O5574" s="85"/>
      <c r="P5574" s="85"/>
      <c r="Q5574" s="1">
        <f t="shared" si="86"/>
        <v>40.950000000000003</v>
      </c>
    </row>
    <row r="5575" spans="1:17" x14ac:dyDescent="0.25">
      <c r="A5575" s="83" t="s">
        <v>13243</v>
      </c>
      <c r="B5575" s="84" t="s">
        <v>20943</v>
      </c>
      <c r="C5575" s="7">
        <v>131</v>
      </c>
      <c r="D5575" s="7">
        <v>1</v>
      </c>
      <c r="E5575" s="1">
        <v>276.95</v>
      </c>
      <c r="F5575" s="1">
        <v>153.27000000000001</v>
      </c>
      <c r="G5575" s="1">
        <v>88.31</v>
      </c>
      <c r="H5575" s="1">
        <v>29.51</v>
      </c>
      <c r="I5575" s="6">
        <v>271.08999999999997</v>
      </c>
      <c r="J5575" s="86"/>
      <c r="K5575" s="86"/>
      <c r="L5575" s="85"/>
      <c r="M5575" s="85"/>
      <c r="N5575" s="85"/>
      <c r="O5575" s="85"/>
      <c r="P5575" s="85"/>
      <c r="Q5575" s="1">
        <f t="shared" si="86"/>
        <v>271.08999999999997</v>
      </c>
    </row>
    <row r="5576" spans="1:17" x14ac:dyDescent="0.25">
      <c r="A5576" s="83" t="s">
        <v>13244</v>
      </c>
      <c r="B5576" s="84" t="s">
        <v>20944</v>
      </c>
      <c r="C5576" s="7">
        <v>171</v>
      </c>
      <c r="D5576" s="7">
        <v>4</v>
      </c>
      <c r="E5576" s="1">
        <v>2565.42</v>
      </c>
      <c r="F5576" s="1">
        <v>200.07</v>
      </c>
      <c r="G5576" s="1">
        <v>353.25</v>
      </c>
      <c r="H5576" s="1">
        <v>273.37</v>
      </c>
      <c r="I5576" s="6">
        <v>826.69</v>
      </c>
      <c r="J5576" s="86"/>
      <c r="K5576" s="86"/>
      <c r="L5576" s="85"/>
      <c r="M5576" s="85"/>
      <c r="N5576" s="85"/>
      <c r="O5576" s="85"/>
      <c r="P5576" s="85"/>
      <c r="Q5576" s="1">
        <f t="shared" si="86"/>
        <v>826.69</v>
      </c>
    </row>
    <row r="5577" spans="1:17" ht="26.4" x14ac:dyDescent="0.25">
      <c r="A5577" s="83" t="s">
        <v>13245</v>
      </c>
      <c r="B5577" s="84" t="s">
        <v>20945</v>
      </c>
      <c r="C5577" s="7">
        <v>138</v>
      </c>
      <c r="D5577" s="7">
        <v>3</v>
      </c>
      <c r="E5577" s="1">
        <v>437.36</v>
      </c>
      <c r="F5577" s="1">
        <v>161.46</v>
      </c>
      <c r="G5577" s="1">
        <v>264.94</v>
      </c>
      <c r="H5577" s="1">
        <v>46.61</v>
      </c>
      <c r="I5577" s="6">
        <v>473.01</v>
      </c>
      <c r="J5577" s="86"/>
      <c r="K5577" s="86"/>
      <c r="L5577" s="85"/>
      <c r="M5577" s="85"/>
      <c r="N5577" s="85"/>
      <c r="O5577" s="85"/>
      <c r="P5577" s="85"/>
      <c r="Q5577" s="1">
        <f t="shared" si="86"/>
        <v>473.01</v>
      </c>
    </row>
    <row r="5578" spans="1:17" x14ac:dyDescent="0.25">
      <c r="A5578" s="83" t="s">
        <v>13246</v>
      </c>
      <c r="B5578" s="84" t="s">
        <v>20946</v>
      </c>
      <c r="C5578" s="7">
        <v>58</v>
      </c>
      <c r="D5578" s="7">
        <v>3</v>
      </c>
      <c r="E5578" s="1">
        <v>960.71</v>
      </c>
      <c r="F5578" s="1">
        <v>67.86</v>
      </c>
      <c r="G5578" s="1">
        <v>264.94</v>
      </c>
      <c r="H5578" s="1">
        <v>102.37</v>
      </c>
      <c r="I5578" s="6">
        <v>435.17</v>
      </c>
      <c r="J5578" s="86"/>
      <c r="K5578" s="86"/>
      <c r="L5578" s="85"/>
      <c r="M5578" s="85"/>
      <c r="N5578" s="85"/>
      <c r="O5578" s="85"/>
      <c r="P5578" s="85"/>
      <c r="Q5578" s="1">
        <f t="shared" si="86"/>
        <v>435.17</v>
      </c>
    </row>
    <row r="5579" spans="1:17" x14ac:dyDescent="0.25">
      <c r="A5579" s="83" t="s">
        <v>13247</v>
      </c>
      <c r="B5579" s="84" t="s">
        <v>20947</v>
      </c>
      <c r="C5579" s="7">
        <v>49</v>
      </c>
      <c r="D5579" s="7">
        <v>0</v>
      </c>
      <c r="E5579" s="1">
        <v>0</v>
      </c>
      <c r="F5579" s="1">
        <v>57.33</v>
      </c>
      <c r="G5579" s="1">
        <v>0</v>
      </c>
      <c r="H5579" s="1">
        <v>0</v>
      </c>
      <c r="I5579" s="6">
        <v>57.33</v>
      </c>
      <c r="J5579" s="86"/>
      <c r="K5579" s="86"/>
      <c r="L5579" s="85"/>
      <c r="M5579" s="85"/>
      <c r="N5579" s="85"/>
      <c r="O5579" s="85"/>
      <c r="P5579" s="85"/>
      <c r="Q5579" s="1">
        <f t="shared" si="86"/>
        <v>57.33</v>
      </c>
    </row>
    <row r="5580" spans="1:17" x14ac:dyDescent="0.25">
      <c r="A5580" s="83" t="s">
        <v>13248</v>
      </c>
      <c r="B5580" s="84" t="s">
        <v>20948</v>
      </c>
      <c r="C5580" s="7">
        <v>879</v>
      </c>
      <c r="D5580" s="7">
        <v>29</v>
      </c>
      <c r="E5580" s="1">
        <v>14354.34</v>
      </c>
      <c r="F5580" s="1">
        <v>1028.42</v>
      </c>
      <c r="G5580" s="1">
        <v>2561.06</v>
      </c>
      <c r="H5580" s="1">
        <v>1529.57</v>
      </c>
      <c r="I5580" s="6">
        <v>5119.05</v>
      </c>
      <c r="J5580" s="86"/>
      <c r="K5580" s="86"/>
      <c r="L5580" s="85"/>
      <c r="M5580" s="85"/>
      <c r="N5580" s="85"/>
      <c r="O5580" s="85"/>
      <c r="P5580" s="85"/>
      <c r="Q5580" s="1">
        <f t="shared" si="86"/>
        <v>5119.05</v>
      </c>
    </row>
    <row r="5581" spans="1:17" x14ac:dyDescent="0.25">
      <c r="A5581" s="83" t="s">
        <v>13249</v>
      </c>
      <c r="B5581" s="84" t="s">
        <v>20949</v>
      </c>
      <c r="C5581" s="7">
        <v>313</v>
      </c>
      <c r="D5581" s="7">
        <v>4</v>
      </c>
      <c r="E5581" s="1">
        <v>735.53</v>
      </c>
      <c r="F5581" s="1">
        <v>366.21</v>
      </c>
      <c r="G5581" s="1">
        <v>353.25</v>
      </c>
      <c r="H5581" s="1">
        <v>78.38</v>
      </c>
      <c r="I5581" s="6">
        <v>797.84</v>
      </c>
      <c r="J5581" s="86"/>
      <c r="K5581" s="86"/>
      <c r="L5581" s="85"/>
      <c r="M5581" s="85"/>
      <c r="N5581" s="85"/>
      <c r="O5581" s="85"/>
      <c r="P5581" s="85"/>
      <c r="Q5581" s="1">
        <f t="shared" si="86"/>
        <v>797.84</v>
      </c>
    </row>
    <row r="5582" spans="1:17" x14ac:dyDescent="0.25">
      <c r="A5582" s="83" t="s">
        <v>13250</v>
      </c>
      <c r="B5582" s="84" t="s">
        <v>20950</v>
      </c>
      <c r="C5582" s="7">
        <v>143</v>
      </c>
      <c r="D5582" s="7">
        <v>1</v>
      </c>
      <c r="E5582" s="1">
        <v>384.46</v>
      </c>
      <c r="F5582" s="1">
        <v>167.31</v>
      </c>
      <c r="G5582" s="1">
        <v>88.31</v>
      </c>
      <c r="H5582" s="1">
        <v>40.97</v>
      </c>
      <c r="I5582" s="6">
        <v>296.58999999999997</v>
      </c>
      <c r="J5582" s="86"/>
      <c r="K5582" s="86"/>
      <c r="L5582" s="85"/>
      <c r="M5582" s="85"/>
      <c r="N5582" s="85"/>
      <c r="O5582" s="85"/>
      <c r="P5582" s="85"/>
      <c r="Q5582" s="1">
        <f t="shared" ref="Q5582:Q5645" si="87">I5582+P5582</f>
        <v>296.58999999999997</v>
      </c>
    </row>
    <row r="5583" spans="1:17" x14ac:dyDescent="0.25">
      <c r="A5583" s="83" t="s">
        <v>13251</v>
      </c>
      <c r="B5583" s="84" t="s">
        <v>20951</v>
      </c>
      <c r="C5583" s="7">
        <v>2747</v>
      </c>
      <c r="D5583" s="7">
        <v>53</v>
      </c>
      <c r="E5583" s="1">
        <v>32571.65</v>
      </c>
      <c r="F5583" s="1">
        <v>3213.98</v>
      </c>
      <c r="G5583" s="1">
        <v>4680.55</v>
      </c>
      <c r="H5583" s="1">
        <v>3470.77</v>
      </c>
      <c r="I5583" s="6">
        <v>11365.3</v>
      </c>
      <c r="J5583" s="86"/>
      <c r="K5583" s="86"/>
      <c r="L5583" s="85"/>
      <c r="M5583" s="85"/>
      <c r="N5583" s="85"/>
      <c r="O5583" s="85"/>
      <c r="P5583" s="85"/>
      <c r="Q5583" s="1">
        <f t="shared" si="87"/>
        <v>11365.3</v>
      </c>
    </row>
    <row r="5584" spans="1:17" x14ac:dyDescent="0.25">
      <c r="A5584" s="83" t="s">
        <v>13252</v>
      </c>
      <c r="B5584" s="84" t="s">
        <v>20952</v>
      </c>
      <c r="C5584" s="7">
        <v>285</v>
      </c>
      <c r="D5584" s="7">
        <v>1</v>
      </c>
      <c r="E5584" s="1">
        <v>319.56</v>
      </c>
      <c r="F5584" s="1">
        <v>333.45</v>
      </c>
      <c r="G5584" s="1">
        <v>88.31</v>
      </c>
      <c r="H5584" s="1">
        <v>34.049999999999997</v>
      </c>
      <c r="I5584" s="6">
        <v>455.81</v>
      </c>
      <c r="J5584" s="86"/>
      <c r="K5584" s="86"/>
      <c r="L5584" s="85"/>
      <c r="M5584" s="85"/>
      <c r="N5584" s="85"/>
      <c r="O5584" s="85"/>
      <c r="P5584" s="85"/>
      <c r="Q5584" s="1">
        <f t="shared" si="87"/>
        <v>455.81</v>
      </c>
    </row>
    <row r="5585" spans="1:17" x14ac:dyDescent="0.25">
      <c r="A5585" s="83" t="s">
        <v>13253</v>
      </c>
      <c r="B5585" s="84" t="s">
        <v>20953</v>
      </c>
      <c r="C5585" s="7">
        <v>100</v>
      </c>
      <c r="D5585" s="7">
        <v>2</v>
      </c>
      <c r="E5585" s="1">
        <v>411.63</v>
      </c>
      <c r="F5585" s="1">
        <v>117</v>
      </c>
      <c r="G5585" s="1">
        <v>176.62</v>
      </c>
      <c r="H5585" s="1">
        <v>43.86</v>
      </c>
      <c r="I5585" s="6">
        <v>337.48</v>
      </c>
      <c r="J5585" s="86"/>
      <c r="K5585" s="86"/>
      <c r="L5585" s="85"/>
      <c r="M5585" s="85"/>
      <c r="N5585" s="85"/>
      <c r="O5585" s="85"/>
      <c r="P5585" s="85"/>
      <c r="Q5585" s="1">
        <f t="shared" si="87"/>
        <v>337.48</v>
      </c>
    </row>
    <row r="5586" spans="1:17" x14ac:dyDescent="0.25">
      <c r="A5586" s="83" t="s">
        <v>13254</v>
      </c>
      <c r="B5586" s="84" t="s">
        <v>20954</v>
      </c>
      <c r="C5586" s="7">
        <v>1047</v>
      </c>
      <c r="D5586" s="7">
        <v>26</v>
      </c>
      <c r="E5586" s="1">
        <v>5206.66</v>
      </c>
      <c r="F5586" s="1">
        <v>1224.98</v>
      </c>
      <c r="G5586" s="1">
        <v>2296.12</v>
      </c>
      <c r="H5586" s="1">
        <v>554.80999999999995</v>
      </c>
      <c r="I5586" s="6">
        <v>4075.91</v>
      </c>
      <c r="J5586" s="86"/>
      <c r="K5586" s="86"/>
      <c r="L5586" s="85"/>
      <c r="M5586" s="85"/>
      <c r="N5586" s="85"/>
      <c r="O5586" s="85"/>
      <c r="P5586" s="85"/>
      <c r="Q5586" s="1">
        <f t="shared" si="87"/>
        <v>4075.91</v>
      </c>
    </row>
    <row r="5587" spans="1:17" x14ac:dyDescent="0.25">
      <c r="A5587" s="83" t="s">
        <v>13255</v>
      </c>
      <c r="B5587" s="84" t="s">
        <v>20955</v>
      </c>
      <c r="C5587" s="7">
        <v>53</v>
      </c>
      <c r="D5587" s="7">
        <v>1</v>
      </c>
      <c r="E5587" s="1">
        <v>972.05</v>
      </c>
      <c r="F5587" s="1">
        <v>62.01</v>
      </c>
      <c r="G5587" s="1">
        <v>88.31</v>
      </c>
      <c r="H5587" s="1">
        <v>103.58</v>
      </c>
      <c r="I5587" s="6">
        <v>253.9</v>
      </c>
      <c r="J5587" s="86"/>
      <c r="K5587" s="86"/>
      <c r="L5587" s="85"/>
      <c r="M5587" s="85"/>
      <c r="N5587" s="85"/>
      <c r="O5587" s="85"/>
      <c r="P5587" s="85"/>
      <c r="Q5587" s="1">
        <f t="shared" si="87"/>
        <v>253.9</v>
      </c>
    </row>
    <row r="5588" spans="1:17" x14ac:dyDescent="0.25">
      <c r="A5588" s="83" t="s">
        <v>13256</v>
      </c>
      <c r="B5588" s="84" t="s">
        <v>20956</v>
      </c>
      <c r="C5588" s="7">
        <v>92</v>
      </c>
      <c r="D5588" s="7">
        <v>1</v>
      </c>
      <c r="E5588" s="1">
        <v>12260.66</v>
      </c>
      <c r="F5588" s="1">
        <v>107.64</v>
      </c>
      <c r="G5588" s="1">
        <v>88.31</v>
      </c>
      <c r="H5588" s="1">
        <v>1306.47</v>
      </c>
      <c r="I5588" s="6">
        <v>1502.42</v>
      </c>
      <c r="J5588" s="86"/>
      <c r="K5588" s="86"/>
      <c r="L5588" s="85"/>
      <c r="M5588" s="85"/>
      <c r="N5588" s="85"/>
      <c r="O5588" s="85"/>
      <c r="P5588" s="85"/>
      <c r="Q5588" s="1">
        <f t="shared" si="87"/>
        <v>1502.42</v>
      </c>
    </row>
    <row r="5589" spans="1:17" x14ac:dyDescent="0.25">
      <c r="A5589" s="83" t="s">
        <v>13257</v>
      </c>
      <c r="B5589" s="84" t="s">
        <v>20957</v>
      </c>
      <c r="C5589" s="7">
        <v>21</v>
      </c>
      <c r="D5589" s="7">
        <v>0</v>
      </c>
      <c r="E5589" s="1">
        <v>0</v>
      </c>
      <c r="F5589" s="1">
        <v>24.57</v>
      </c>
      <c r="G5589" s="1">
        <v>0</v>
      </c>
      <c r="H5589" s="1">
        <v>0</v>
      </c>
      <c r="I5589" s="6">
        <v>24.57</v>
      </c>
      <c r="J5589" s="86"/>
      <c r="K5589" s="86"/>
      <c r="L5589" s="85"/>
      <c r="M5589" s="85"/>
      <c r="N5589" s="85"/>
      <c r="O5589" s="85"/>
      <c r="P5589" s="85"/>
      <c r="Q5589" s="1">
        <f t="shared" si="87"/>
        <v>24.57</v>
      </c>
    </row>
    <row r="5590" spans="1:17" x14ac:dyDescent="0.25">
      <c r="A5590" s="83" t="s">
        <v>13258</v>
      </c>
      <c r="B5590" s="84" t="s">
        <v>20958</v>
      </c>
      <c r="C5590" s="7">
        <v>1305</v>
      </c>
      <c r="D5590" s="7">
        <v>29</v>
      </c>
      <c r="E5590" s="1">
        <v>20628.54</v>
      </c>
      <c r="F5590" s="1">
        <v>1526.85</v>
      </c>
      <c r="G5590" s="1">
        <v>2561.06</v>
      </c>
      <c r="H5590" s="1">
        <v>2198.14</v>
      </c>
      <c r="I5590" s="6">
        <v>6286.05</v>
      </c>
      <c r="J5590" s="86"/>
      <c r="K5590" s="86"/>
      <c r="L5590" s="85"/>
      <c r="M5590" s="85"/>
      <c r="N5590" s="85"/>
      <c r="O5590" s="85"/>
      <c r="P5590" s="85"/>
      <c r="Q5590" s="1">
        <f t="shared" si="87"/>
        <v>6286.05</v>
      </c>
    </row>
    <row r="5591" spans="1:17" x14ac:dyDescent="0.25">
      <c r="A5591" s="83" t="s">
        <v>13259</v>
      </c>
      <c r="B5591" s="84" t="s">
        <v>20959</v>
      </c>
      <c r="C5591" s="7">
        <v>343</v>
      </c>
      <c r="D5591" s="7">
        <v>14</v>
      </c>
      <c r="E5591" s="1">
        <v>3150.99</v>
      </c>
      <c r="F5591" s="1">
        <v>401.31</v>
      </c>
      <c r="G5591" s="1">
        <v>1236.3800000000001</v>
      </c>
      <c r="H5591" s="1">
        <v>335.76</v>
      </c>
      <c r="I5591" s="6">
        <v>1973.45</v>
      </c>
      <c r="J5591" s="86"/>
      <c r="K5591" s="86"/>
      <c r="L5591" s="85"/>
      <c r="M5591" s="85"/>
      <c r="N5591" s="85"/>
      <c r="O5591" s="85"/>
      <c r="P5591" s="85"/>
      <c r="Q5591" s="1">
        <f t="shared" si="87"/>
        <v>1973.45</v>
      </c>
    </row>
    <row r="5592" spans="1:17" x14ac:dyDescent="0.25">
      <c r="A5592" s="83" t="s">
        <v>13260</v>
      </c>
      <c r="B5592" s="84" t="s">
        <v>20960</v>
      </c>
      <c r="C5592" s="7">
        <v>263</v>
      </c>
      <c r="D5592" s="7">
        <v>7</v>
      </c>
      <c r="E5592" s="1">
        <v>4759.25</v>
      </c>
      <c r="F5592" s="1">
        <v>307.70999999999998</v>
      </c>
      <c r="G5592" s="1">
        <v>618.17999999999995</v>
      </c>
      <c r="H5592" s="1">
        <v>507.14</v>
      </c>
      <c r="I5592" s="6">
        <v>1433.03</v>
      </c>
      <c r="J5592" s="86"/>
      <c r="K5592" s="86"/>
      <c r="L5592" s="85"/>
      <c r="M5592" s="85"/>
      <c r="N5592" s="85"/>
      <c r="O5592" s="85"/>
      <c r="P5592" s="85"/>
      <c r="Q5592" s="1">
        <f t="shared" si="87"/>
        <v>1433.03</v>
      </c>
    </row>
    <row r="5593" spans="1:17" x14ac:dyDescent="0.25">
      <c r="A5593" s="83" t="s">
        <v>13261</v>
      </c>
      <c r="B5593" s="84" t="s">
        <v>20961</v>
      </c>
      <c r="C5593" s="7">
        <v>536</v>
      </c>
      <c r="D5593" s="7">
        <v>14</v>
      </c>
      <c r="E5593" s="1">
        <v>6422.7</v>
      </c>
      <c r="F5593" s="1">
        <v>627.12</v>
      </c>
      <c r="G5593" s="1">
        <v>1236.3800000000001</v>
      </c>
      <c r="H5593" s="1">
        <v>684.39</v>
      </c>
      <c r="I5593" s="6">
        <v>2547.89</v>
      </c>
      <c r="J5593" s="86"/>
      <c r="K5593" s="86"/>
      <c r="L5593" s="85"/>
      <c r="M5593" s="85"/>
      <c r="N5593" s="85"/>
      <c r="O5593" s="85"/>
      <c r="P5593" s="85"/>
      <c r="Q5593" s="1">
        <f t="shared" si="87"/>
        <v>2547.89</v>
      </c>
    </row>
    <row r="5594" spans="1:17" x14ac:dyDescent="0.25">
      <c r="A5594" s="83" t="s">
        <v>13262</v>
      </c>
      <c r="B5594" s="84" t="s">
        <v>20962</v>
      </c>
      <c r="C5594" s="7">
        <v>56</v>
      </c>
      <c r="D5594" s="7">
        <v>1</v>
      </c>
      <c r="E5594" s="1">
        <v>1730.12</v>
      </c>
      <c r="F5594" s="1">
        <v>65.52</v>
      </c>
      <c r="G5594" s="1">
        <v>88.31</v>
      </c>
      <c r="H5594" s="1">
        <v>184.36</v>
      </c>
      <c r="I5594" s="6">
        <v>338.19</v>
      </c>
      <c r="J5594" s="86"/>
      <c r="K5594" s="86"/>
      <c r="L5594" s="85"/>
      <c r="M5594" s="85"/>
      <c r="N5594" s="85"/>
      <c r="O5594" s="85"/>
      <c r="P5594" s="85"/>
      <c r="Q5594" s="1">
        <f t="shared" si="87"/>
        <v>338.19</v>
      </c>
    </row>
    <row r="5595" spans="1:17" x14ac:dyDescent="0.25">
      <c r="A5595" s="83" t="s">
        <v>13263</v>
      </c>
      <c r="B5595" s="84" t="s">
        <v>20963</v>
      </c>
      <c r="C5595" s="7">
        <v>49</v>
      </c>
      <c r="D5595" s="7">
        <v>8</v>
      </c>
      <c r="E5595" s="1">
        <v>2859.37</v>
      </c>
      <c r="F5595" s="1">
        <v>57.33</v>
      </c>
      <c r="G5595" s="1">
        <v>706.5</v>
      </c>
      <c r="H5595" s="1">
        <v>304.69</v>
      </c>
      <c r="I5595" s="6">
        <v>1068.52</v>
      </c>
      <c r="J5595" s="86"/>
      <c r="K5595" s="86"/>
      <c r="L5595" s="85"/>
      <c r="M5595" s="85"/>
      <c r="N5595" s="85"/>
      <c r="O5595" s="85"/>
      <c r="P5595" s="85"/>
      <c r="Q5595" s="1">
        <f t="shared" si="87"/>
        <v>1068.52</v>
      </c>
    </row>
    <row r="5596" spans="1:17" x14ac:dyDescent="0.25">
      <c r="A5596" s="83" t="s">
        <v>13264</v>
      </c>
      <c r="B5596" s="84" t="s">
        <v>20964</v>
      </c>
      <c r="C5596" s="7">
        <v>943</v>
      </c>
      <c r="D5596" s="7">
        <v>22</v>
      </c>
      <c r="E5596" s="1">
        <v>8812.82</v>
      </c>
      <c r="F5596" s="1">
        <v>1103.3</v>
      </c>
      <c r="G5596" s="1">
        <v>1942.87</v>
      </c>
      <c r="H5596" s="1">
        <v>939.07</v>
      </c>
      <c r="I5596" s="6">
        <v>3985.24</v>
      </c>
      <c r="J5596" s="86"/>
      <c r="K5596" s="86"/>
      <c r="L5596" s="85"/>
      <c r="M5596" s="85"/>
      <c r="N5596" s="85"/>
      <c r="O5596" s="85"/>
      <c r="P5596" s="85"/>
      <c r="Q5596" s="1">
        <f t="shared" si="87"/>
        <v>3985.24</v>
      </c>
    </row>
    <row r="5597" spans="1:17" x14ac:dyDescent="0.25">
      <c r="A5597" s="83" t="s">
        <v>13265</v>
      </c>
      <c r="B5597" s="84" t="s">
        <v>20965</v>
      </c>
      <c r="C5597" s="7">
        <v>21</v>
      </c>
      <c r="D5597" s="7">
        <v>1</v>
      </c>
      <c r="E5597" s="1">
        <v>557.35</v>
      </c>
      <c r="F5597" s="1">
        <v>24.57</v>
      </c>
      <c r="G5597" s="1">
        <v>88.31</v>
      </c>
      <c r="H5597" s="1">
        <v>59.39</v>
      </c>
      <c r="I5597" s="6">
        <v>172.27</v>
      </c>
      <c r="J5597" s="86"/>
      <c r="K5597" s="86"/>
      <c r="L5597" s="85"/>
      <c r="M5597" s="85"/>
      <c r="N5597" s="85"/>
      <c r="O5597" s="85"/>
      <c r="P5597" s="85"/>
      <c r="Q5597" s="1">
        <f t="shared" si="87"/>
        <v>172.27</v>
      </c>
    </row>
    <row r="5598" spans="1:17" x14ac:dyDescent="0.25">
      <c r="A5598" s="83" t="s">
        <v>13266</v>
      </c>
      <c r="B5598" s="84" t="s">
        <v>20966</v>
      </c>
      <c r="C5598" s="7">
        <v>5538</v>
      </c>
      <c r="D5598" s="7">
        <v>37</v>
      </c>
      <c r="E5598" s="1">
        <v>15780.1</v>
      </c>
      <c r="F5598" s="1">
        <v>6479.44</v>
      </c>
      <c r="G5598" s="1">
        <v>3267.55</v>
      </c>
      <c r="H5598" s="1">
        <v>1681.5</v>
      </c>
      <c r="I5598" s="6">
        <v>11428.49</v>
      </c>
      <c r="J5598" s="86"/>
      <c r="K5598" s="86"/>
      <c r="L5598" s="85"/>
      <c r="M5598" s="85"/>
      <c r="N5598" s="85"/>
      <c r="O5598" s="85"/>
      <c r="P5598" s="85"/>
      <c r="Q5598" s="1">
        <f t="shared" si="87"/>
        <v>11428.49</v>
      </c>
    </row>
    <row r="5599" spans="1:17" x14ac:dyDescent="0.25">
      <c r="A5599" s="83" t="s">
        <v>13267</v>
      </c>
      <c r="B5599" s="84" t="s">
        <v>20967</v>
      </c>
      <c r="C5599" s="7">
        <v>340</v>
      </c>
      <c r="D5599" s="7">
        <v>0</v>
      </c>
      <c r="E5599" s="1">
        <v>0</v>
      </c>
      <c r="F5599" s="1">
        <v>397.8</v>
      </c>
      <c r="G5599" s="1">
        <v>0</v>
      </c>
      <c r="H5599" s="1">
        <v>0</v>
      </c>
      <c r="I5599" s="6">
        <v>397.8</v>
      </c>
      <c r="J5599" s="86"/>
      <c r="K5599" s="86"/>
      <c r="L5599" s="85"/>
      <c r="M5599" s="85"/>
      <c r="N5599" s="85"/>
      <c r="O5599" s="85"/>
      <c r="P5599" s="85"/>
      <c r="Q5599" s="1">
        <f t="shared" si="87"/>
        <v>397.8</v>
      </c>
    </row>
    <row r="5600" spans="1:17" x14ac:dyDescent="0.25">
      <c r="A5600" s="83" t="s">
        <v>13268</v>
      </c>
      <c r="B5600" s="84" t="s">
        <v>20968</v>
      </c>
      <c r="C5600" s="7">
        <v>42</v>
      </c>
      <c r="D5600" s="7">
        <v>0</v>
      </c>
      <c r="E5600" s="1">
        <v>0</v>
      </c>
      <c r="F5600" s="1">
        <v>49.14</v>
      </c>
      <c r="G5600" s="1">
        <v>0</v>
      </c>
      <c r="H5600" s="1">
        <v>0</v>
      </c>
      <c r="I5600" s="6">
        <v>49.14</v>
      </c>
      <c r="J5600" s="86"/>
      <c r="K5600" s="86"/>
      <c r="L5600" s="85"/>
      <c r="M5600" s="85"/>
      <c r="N5600" s="85"/>
      <c r="O5600" s="85"/>
      <c r="P5600" s="85"/>
      <c r="Q5600" s="1">
        <f t="shared" si="87"/>
        <v>49.14</v>
      </c>
    </row>
    <row r="5601" spans="1:17" x14ac:dyDescent="0.25">
      <c r="A5601" s="83" t="s">
        <v>13269</v>
      </c>
      <c r="B5601" s="84" t="s">
        <v>20969</v>
      </c>
      <c r="C5601" s="7">
        <v>15</v>
      </c>
      <c r="D5601" s="7">
        <v>0</v>
      </c>
      <c r="E5601" s="1">
        <v>0</v>
      </c>
      <c r="F5601" s="1">
        <v>17.55</v>
      </c>
      <c r="G5601" s="1">
        <v>0</v>
      </c>
      <c r="H5601" s="1">
        <v>0</v>
      </c>
      <c r="I5601" s="6">
        <v>17.55</v>
      </c>
      <c r="J5601" s="86"/>
      <c r="K5601" s="86"/>
      <c r="L5601" s="85"/>
      <c r="M5601" s="85"/>
      <c r="N5601" s="85"/>
      <c r="O5601" s="85"/>
      <c r="P5601" s="85"/>
      <c r="Q5601" s="1">
        <f t="shared" si="87"/>
        <v>17.55</v>
      </c>
    </row>
    <row r="5602" spans="1:17" x14ac:dyDescent="0.25">
      <c r="A5602" s="83" t="s">
        <v>13270</v>
      </c>
      <c r="B5602" s="84" t="s">
        <v>20970</v>
      </c>
      <c r="C5602" s="7">
        <v>184</v>
      </c>
      <c r="D5602" s="7">
        <v>12</v>
      </c>
      <c r="E5602" s="1">
        <v>5197.6400000000003</v>
      </c>
      <c r="F5602" s="1">
        <v>215.28</v>
      </c>
      <c r="G5602" s="1">
        <v>1059.74</v>
      </c>
      <c r="H5602" s="1">
        <v>553.85</v>
      </c>
      <c r="I5602" s="6">
        <v>1828.87</v>
      </c>
      <c r="J5602" s="86"/>
      <c r="K5602" s="86"/>
      <c r="L5602" s="85"/>
      <c r="M5602" s="85"/>
      <c r="N5602" s="85"/>
      <c r="O5602" s="85"/>
      <c r="P5602" s="85"/>
      <c r="Q5602" s="1">
        <f t="shared" si="87"/>
        <v>1828.87</v>
      </c>
    </row>
    <row r="5603" spans="1:17" x14ac:dyDescent="0.25">
      <c r="A5603" s="83" t="s">
        <v>13271</v>
      </c>
      <c r="B5603" s="84" t="s">
        <v>20971</v>
      </c>
      <c r="C5603" s="7">
        <v>92</v>
      </c>
      <c r="D5603" s="7">
        <v>3</v>
      </c>
      <c r="E5603" s="1">
        <v>1306.8900000000001</v>
      </c>
      <c r="F5603" s="1">
        <v>107.64</v>
      </c>
      <c r="G5603" s="1">
        <v>264.94</v>
      </c>
      <c r="H5603" s="1">
        <v>139.26</v>
      </c>
      <c r="I5603" s="6">
        <v>511.84</v>
      </c>
      <c r="J5603" s="86"/>
      <c r="K5603" s="86"/>
      <c r="L5603" s="85"/>
      <c r="M5603" s="85"/>
      <c r="N5603" s="85"/>
      <c r="O5603" s="85"/>
      <c r="P5603" s="85"/>
      <c r="Q5603" s="1">
        <f t="shared" si="87"/>
        <v>511.84</v>
      </c>
    </row>
    <row r="5604" spans="1:17" x14ac:dyDescent="0.25">
      <c r="A5604" s="83" t="s">
        <v>13272</v>
      </c>
      <c r="B5604" s="84" t="s">
        <v>20972</v>
      </c>
      <c r="C5604" s="7">
        <v>51</v>
      </c>
      <c r="D5604" s="7">
        <v>6</v>
      </c>
      <c r="E5604" s="1">
        <v>7893.27</v>
      </c>
      <c r="F5604" s="1">
        <v>59.67</v>
      </c>
      <c r="G5604" s="1">
        <v>529.87</v>
      </c>
      <c r="H5604" s="1">
        <v>841.09</v>
      </c>
      <c r="I5604" s="6">
        <v>1430.63</v>
      </c>
      <c r="J5604" s="86"/>
      <c r="K5604" s="86"/>
      <c r="L5604" s="85"/>
      <c r="M5604" s="85"/>
      <c r="N5604" s="85"/>
      <c r="O5604" s="85"/>
      <c r="P5604" s="85"/>
      <c r="Q5604" s="1">
        <f t="shared" si="87"/>
        <v>1430.63</v>
      </c>
    </row>
    <row r="5605" spans="1:17" x14ac:dyDescent="0.25">
      <c r="A5605" s="83" t="s">
        <v>13273</v>
      </c>
      <c r="B5605" s="84" t="s">
        <v>20973</v>
      </c>
      <c r="C5605" s="7">
        <v>510</v>
      </c>
      <c r="D5605" s="7">
        <v>16</v>
      </c>
      <c r="E5605" s="1">
        <v>3874.06</v>
      </c>
      <c r="F5605" s="1">
        <v>596.70000000000005</v>
      </c>
      <c r="G5605" s="1">
        <v>1413</v>
      </c>
      <c r="H5605" s="1">
        <v>412.81</v>
      </c>
      <c r="I5605" s="6">
        <v>2422.5100000000002</v>
      </c>
      <c r="J5605" s="86"/>
      <c r="K5605" s="86"/>
      <c r="L5605" s="85"/>
      <c r="M5605" s="85"/>
      <c r="N5605" s="85"/>
      <c r="O5605" s="85"/>
      <c r="P5605" s="85"/>
      <c r="Q5605" s="1">
        <f t="shared" si="87"/>
        <v>2422.5100000000002</v>
      </c>
    </row>
    <row r="5606" spans="1:17" x14ac:dyDescent="0.25">
      <c r="A5606" s="83" t="s">
        <v>13274</v>
      </c>
      <c r="B5606" s="84" t="s">
        <v>20974</v>
      </c>
      <c r="C5606" s="7">
        <v>43</v>
      </c>
      <c r="D5606" s="7">
        <v>3</v>
      </c>
      <c r="E5606" s="1">
        <v>853.67</v>
      </c>
      <c r="F5606" s="1">
        <v>50.31</v>
      </c>
      <c r="G5606" s="1">
        <v>264.94</v>
      </c>
      <c r="H5606" s="1">
        <v>90.97</v>
      </c>
      <c r="I5606" s="6">
        <v>406.22</v>
      </c>
      <c r="J5606" s="86"/>
      <c r="K5606" s="86"/>
      <c r="L5606" s="85"/>
      <c r="M5606" s="85"/>
      <c r="N5606" s="85"/>
      <c r="O5606" s="85"/>
      <c r="P5606" s="85"/>
      <c r="Q5606" s="1">
        <f t="shared" si="87"/>
        <v>406.22</v>
      </c>
    </row>
    <row r="5607" spans="1:17" x14ac:dyDescent="0.25">
      <c r="A5607" s="83" t="s">
        <v>13275</v>
      </c>
      <c r="B5607" s="84" t="s">
        <v>20975</v>
      </c>
      <c r="C5607" s="7">
        <v>208</v>
      </c>
      <c r="D5607" s="7">
        <v>4</v>
      </c>
      <c r="E5607" s="1">
        <v>561.58000000000004</v>
      </c>
      <c r="F5607" s="1">
        <v>243.36</v>
      </c>
      <c r="G5607" s="1">
        <v>353.25</v>
      </c>
      <c r="H5607" s="1">
        <v>59.84</v>
      </c>
      <c r="I5607" s="6">
        <v>656.45</v>
      </c>
      <c r="J5607" s="86"/>
      <c r="K5607" s="86"/>
      <c r="L5607" s="85"/>
      <c r="M5607" s="85"/>
      <c r="N5607" s="85"/>
      <c r="O5607" s="85"/>
      <c r="P5607" s="85"/>
      <c r="Q5607" s="1">
        <f t="shared" si="87"/>
        <v>656.45</v>
      </c>
    </row>
    <row r="5608" spans="1:17" x14ac:dyDescent="0.25">
      <c r="A5608" s="83" t="s">
        <v>13276</v>
      </c>
      <c r="B5608" s="84" t="s">
        <v>20976</v>
      </c>
      <c r="C5608" s="7">
        <v>79</v>
      </c>
      <c r="D5608" s="7">
        <v>1</v>
      </c>
      <c r="E5608" s="1">
        <v>571.45000000000005</v>
      </c>
      <c r="F5608" s="1">
        <v>92.43</v>
      </c>
      <c r="G5608" s="1">
        <v>88.31</v>
      </c>
      <c r="H5608" s="1">
        <v>60.9</v>
      </c>
      <c r="I5608" s="6">
        <v>241.64</v>
      </c>
      <c r="J5608" s="86"/>
      <c r="K5608" s="86"/>
      <c r="L5608" s="85"/>
      <c r="M5608" s="85"/>
      <c r="N5608" s="85"/>
      <c r="O5608" s="85"/>
      <c r="P5608" s="85"/>
      <c r="Q5608" s="1">
        <f t="shared" si="87"/>
        <v>241.64</v>
      </c>
    </row>
    <row r="5609" spans="1:17" x14ac:dyDescent="0.25">
      <c r="A5609" s="83" t="s">
        <v>13277</v>
      </c>
      <c r="B5609" s="84" t="s">
        <v>20977</v>
      </c>
      <c r="C5609" s="7">
        <v>304</v>
      </c>
      <c r="D5609" s="7">
        <v>6</v>
      </c>
      <c r="E5609" s="1">
        <v>1331.21</v>
      </c>
      <c r="F5609" s="1">
        <v>355.68</v>
      </c>
      <c r="G5609" s="1">
        <v>529.87</v>
      </c>
      <c r="H5609" s="1">
        <v>141.85</v>
      </c>
      <c r="I5609" s="6">
        <v>1027.4000000000001</v>
      </c>
      <c r="J5609" s="86"/>
      <c r="K5609" s="86"/>
      <c r="L5609" s="85"/>
      <c r="M5609" s="85"/>
      <c r="N5609" s="85"/>
      <c r="O5609" s="85"/>
      <c r="P5609" s="85"/>
      <c r="Q5609" s="1">
        <f t="shared" si="87"/>
        <v>1027.4000000000001</v>
      </c>
    </row>
    <row r="5610" spans="1:17" x14ac:dyDescent="0.25">
      <c r="A5610" s="83" t="s">
        <v>13278</v>
      </c>
      <c r="B5610" s="84" t="s">
        <v>20978</v>
      </c>
      <c r="C5610" s="7">
        <v>24</v>
      </c>
      <c r="D5610" s="7">
        <v>0</v>
      </c>
      <c r="E5610" s="1">
        <v>0</v>
      </c>
      <c r="F5610" s="1">
        <v>28.08</v>
      </c>
      <c r="G5610" s="1">
        <v>0</v>
      </c>
      <c r="H5610" s="1">
        <v>0</v>
      </c>
      <c r="I5610" s="6">
        <v>28.08</v>
      </c>
      <c r="J5610" s="86"/>
      <c r="K5610" s="86"/>
      <c r="L5610" s="85"/>
      <c r="M5610" s="85"/>
      <c r="N5610" s="85"/>
      <c r="O5610" s="85"/>
      <c r="P5610" s="85"/>
      <c r="Q5610" s="1">
        <f t="shared" si="87"/>
        <v>28.08</v>
      </c>
    </row>
    <row r="5611" spans="1:17" x14ac:dyDescent="0.25">
      <c r="A5611" s="83" t="s">
        <v>13279</v>
      </c>
      <c r="B5611" s="84" t="s">
        <v>20979</v>
      </c>
      <c r="C5611" s="7">
        <v>2117</v>
      </c>
      <c r="D5611" s="7">
        <v>40</v>
      </c>
      <c r="E5611" s="1">
        <v>17732.7</v>
      </c>
      <c r="F5611" s="1">
        <v>2476.88</v>
      </c>
      <c r="G5611" s="1">
        <v>3532.5</v>
      </c>
      <c r="H5611" s="1">
        <v>1889.56</v>
      </c>
      <c r="I5611" s="6">
        <v>7898.94</v>
      </c>
      <c r="J5611" s="86"/>
      <c r="K5611" s="86"/>
      <c r="L5611" s="85"/>
      <c r="M5611" s="85"/>
      <c r="N5611" s="85"/>
      <c r="O5611" s="85"/>
      <c r="P5611" s="85"/>
      <c r="Q5611" s="1">
        <f t="shared" si="87"/>
        <v>7898.94</v>
      </c>
    </row>
    <row r="5612" spans="1:17" x14ac:dyDescent="0.25">
      <c r="A5612" s="83" t="s">
        <v>13280</v>
      </c>
      <c r="B5612" s="84" t="s">
        <v>20980</v>
      </c>
      <c r="C5612" s="7">
        <v>47</v>
      </c>
      <c r="D5612" s="7">
        <v>0</v>
      </c>
      <c r="E5612" s="1">
        <v>0</v>
      </c>
      <c r="F5612" s="1">
        <v>54.99</v>
      </c>
      <c r="G5612" s="1">
        <v>0</v>
      </c>
      <c r="H5612" s="1">
        <v>0</v>
      </c>
      <c r="I5612" s="6">
        <v>54.99</v>
      </c>
      <c r="J5612" s="86"/>
      <c r="K5612" s="86"/>
      <c r="L5612" s="85"/>
      <c r="M5612" s="85"/>
      <c r="N5612" s="85"/>
      <c r="O5612" s="85"/>
      <c r="P5612" s="85"/>
      <c r="Q5612" s="1">
        <f t="shared" si="87"/>
        <v>54.99</v>
      </c>
    </row>
    <row r="5613" spans="1:17" x14ac:dyDescent="0.25">
      <c r="A5613" s="83" t="s">
        <v>13281</v>
      </c>
      <c r="B5613" s="84" t="s">
        <v>20981</v>
      </c>
      <c r="C5613" s="7">
        <v>44</v>
      </c>
      <c r="D5613" s="7">
        <v>0</v>
      </c>
      <c r="E5613" s="1">
        <v>0</v>
      </c>
      <c r="F5613" s="1">
        <v>51.48</v>
      </c>
      <c r="G5613" s="1">
        <v>0</v>
      </c>
      <c r="H5613" s="1">
        <v>0</v>
      </c>
      <c r="I5613" s="6">
        <v>51.48</v>
      </c>
      <c r="J5613" s="86"/>
      <c r="K5613" s="86"/>
      <c r="L5613" s="85"/>
      <c r="M5613" s="85"/>
      <c r="N5613" s="85"/>
      <c r="O5613" s="85"/>
      <c r="P5613" s="85"/>
      <c r="Q5613" s="1">
        <f t="shared" si="87"/>
        <v>51.48</v>
      </c>
    </row>
    <row r="5614" spans="1:17" x14ac:dyDescent="0.25">
      <c r="A5614" s="83" t="s">
        <v>13282</v>
      </c>
      <c r="B5614" s="84" t="s">
        <v>20982</v>
      </c>
      <c r="C5614" s="7">
        <v>197</v>
      </c>
      <c r="D5614" s="7">
        <v>7</v>
      </c>
      <c r="E5614" s="1">
        <v>1368.48</v>
      </c>
      <c r="F5614" s="1">
        <v>230.49</v>
      </c>
      <c r="G5614" s="1">
        <v>618.17999999999995</v>
      </c>
      <c r="H5614" s="1">
        <v>145.82</v>
      </c>
      <c r="I5614" s="6">
        <v>994.49</v>
      </c>
      <c r="J5614" s="86"/>
      <c r="K5614" s="86"/>
      <c r="L5614" s="85"/>
      <c r="M5614" s="85"/>
      <c r="N5614" s="85"/>
      <c r="O5614" s="85"/>
      <c r="P5614" s="85"/>
      <c r="Q5614" s="1">
        <f t="shared" si="87"/>
        <v>994.49</v>
      </c>
    </row>
    <row r="5615" spans="1:17" x14ac:dyDescent="0.25">
      <c r="A5615" s="83" t="s">
        <v>13283</v>
      </c>
      <c r="B5615" s="84" t="s">
        <v>20983</v>
      </c>
      <c r="C5615" s="7">
        <v>385</v>
      </c>
      <c r="D5615" s="7">
        <v>6</v>
      </c>
      <c r="E5615" s="1">
        <v>914.72</v>
      </c>
      <c r="F5615" s="1">
        <v>450.45</v>
      </c>
      <c r="G5615" s="1">
        <v>529.87</v>
      </c>
      <c r="H5615" s="1">
        <v>97.47</v>
      </c>
      <c r="I5615" s="6">
        <v>1077.79</v>
      </c>
      <c r="J5615" s="86"/>
      <c r="K5615" s="86"/>
      <c r="L5615" s="85"/>
      <c r="M5615" s="85"/>
      <c r="N5615" s="85"/>
      <c r="O5615" s="85"/>
      <c r="P5615" s="85"/>
      <c r="Q5615" s="1">
        <f t="shared" si="87"/>
        <v>1077.79</v>
      </c>
    </row>
    <row r="5616" spans="1:17" x14ac:dyDescent="0.25">
      <c r="A5616" s="83" t="s">
        <v>13284</v>
      </c>
      <c r="B5616" s="84" t="s">
        <v>20984</v>
      </c>
      <c r="C5616" s="7">
        <v>460</v>
      </c>
      <c r="D5616" s="7">
        <v>16</v>
      </c>
      <c r="E5616" s="1">
        <v>6788.19</v>
      </c>
      <c r="F5616" s="1">
        <v>538.20000000000005</v>
      </c>
      <c r="G5616" s="1">
        <v>1413</v>
      </c>
      <c r="H5616" s="1">
        <v>723.34</v>
      </c>
      <c r="I5616" s="6">
        <v>2674.54</v>
      </c>
      <c r="J5616" s="86"/>
      <c r="K5616" s="86"/>
      <c r="L5616" s="85"/>
      <c r="M5616" s="85"/>
      <c r="N5616" s="85"/>
      <c r="O5616" s="85"/>
      <c r="P5616" s="85"/>
      <c r="Q5616" s="1">
        <f t="shared" si="87"/>
        <v>2674.54</v>
      </c>
    </row>
    <row r="5617" spans="1:17" x14ac:dyDescent="0.25">
      <c r="A5617" s="83" t="s">
        <v>13285</v>
      </c>
      <c r="B5617" s="84" t="s">
        <v>20985</v>
      </c>
      <c r="C5617" s="7">
        <v>143</v>
      </c>
      <c r="D5617" s="7">
        <v>1</v>
      </c>
      <c r="E5617" s="1">
        <v>8793.7900000000009</v>
      </c>
      <c r="F5617" s="1">
        <v>167.31</v>
      </c>
      <c r="G5617" s="1">
        <v>88.31</v>
      </c>
      <c r="H5617" s="1">
        <v>937.05</v>
      </c>
      <c r="I5617" s="6">
        <v>1192.67</v>
      </c>
      <c r="J5617" s="86"/>
      <c r="K5617" s="86"/>
      <c r="L5617" s="85"/>
      <c r="M5617" s="85"/>
      <c r="N5617" s="85"/>
      <c r="O5617" s="85"/>
      <c r="P5617" s="85"/>
      <c r="Q5617" s="1">
        <f t="shared" si="87"/>
        <v>1192.67</v>
      </c>
    </row>
    <row r="5618" spans="1:17" x14ac:dyDescent="0.25">
      <c r="A5618" s="83" t="s">
        <v>13286</v>
      </c>
      <c r="B5618" s="84" t="s">
        <v>20986</v>
      </c>
      <c r="C5618" s="7">
        <v>93</v>
      </c>
      <c r="D5618" s="7">
        <v>2</v>
      </c>
      <c r="E5618" s="1">
        <v>352.81</v>
      </c>
      <c r="F5618" s="1">
        <v>108.81</v>
      </c>
      <c r="G5618" s="1">
        <v>176.62</v>
      </c>
      <c r="H5618" s="1">
        <v>37.590000000000003</v>
      </c>
      <c r="I5618" s="6">
        <v>323.02</v>
      </c>
      <c r="J5618" s="86"/>
      <c r="K5618" s="86"/>
      <c r="L5618" s="85"/>
      <c r="M5618" s="85"/>
      <c r="N5618" s="85"/>
      <c r="O5618" s="85"/>
      <c r="P5618" s="85"/>
      <c r="Q5618" s="1">
        <f t="shared" si="87"/>
        <v>323.02</v>
      </c>
    </row>
    <row r="5619" spans="1:17" x14ac:dyDescent="0.25">
      <c r="A5619" s="83" t="s">
        <v>13287</v>
      </c>
      <c r="B5619" s="84" t="s">
        <v>20987</v>
      </c>
      <c r="C5619" s="7">
        <v>973</v>
      </c>
      <c r="D5619" s="7">
        <v>33</v>
      </c>
      <c r="E5619" s="1">
        <v>72714.28</v>
      </c>
      <c r="F5619" s="1">
        <v>1138.4100000000001</v>
      </c>
      <c r="G5619" s="1">
        <v>2914.3</v>
      </c>
      <c r="H5619" s="1">
        <v>7748.28</v>
      </c>
      <c r="I5619" s="6">
        <v>11800.99</v>
      </c>
      <c r="J5619" s="86"/>
      <c r="K5619" s="86"/>
      <c r="L5619" s="85"/>
      <c r="M5619" s="85"/>
      <c r="N5619" s="85"/>
      <c r="O5619" s="85"/>
      <c r="P5619" s="85"/>
      <c r="Q5619" s="1">
        <f t="shared" si="87"/>
        <v>11800.99</v>
      </c>
    </row>
    <row r="5620" spans="1:17" x14ac:dyDescent="0.25">
      <c r="A5620" s="83" t="s">
        <v>13288</v>
      </c>
      <c r="B5620" s="84" t="s">
        <v>20988</v>
      </c>
      <c r="C5620" s="7">
        <v>315</v>
      </c>
      <c r="D5620" s="7">
        <v>15</v>
      </c>
      <c r="E5620" s="1">
        <v>3383.45</v>
      </c>
      <c r="F5620" s="1">
        <v>368.55</v>
      </c>
      <c r="G5620" s="1">
        <v>1324.69</v>
      </c>
      <c r="H5620" s="1">
        <v>360.54</v>
      </c>
      <c r="I5620" s="6">
        <v>2053.7800000000002</v>
      </c>
      <c r="J5620" s="86"/>
      <c r="K5620" s="86"/>
      <c r="L5620" s="85"/>
      <c r="M5620" s="85"/>
      <c r="N5620" s="85"/>
      <c r="O5620" s="85"/>
      <c r="P5620" s="85"/>
      <c r="Q5620" s="1">
        <f t="shared" si="87"/>
        <v>2053.7800000000002</v>
      </c>
    </row>
    <row r="5621" spans="1:17" x14ac:dyDescent="0.25">
      <c r="A5621" s="83" t="s">
        <v>13289</v>
      </c>
      <c r="B5621" s="84" t="s">
        <v>20989</v>
      </c>
      <c r="C5621" s="7">
        <v>5285</v>
      </c>
      <c r="D5621" s="7">
        <v>55</v>
      </c>
      <c r="E5621" s="1">
        <v>54644.42</v>
      </c>
      <c r="F5621" s="1">
        <v>6183.43</v>
      </c>
      <c r="G5621" s="1">
        <v>4857.18</v>
      </c>
      <c r="H5621" s="1">
        <v>5822.79</v>
      </c>
      <c r="I5621" s="6">
        <v>16863.400000000001</v>
      </c>
      <c r="J5621" s="86"/>
      <c r="K5621" s="86"/>
      <c r="L5621" s="85"/>
      <c r="M5621" s="85"/>
      <c r="N5621" s="85"/>
      <c r="O5621" s="85"/>
      <c r="P5621" s="85"/>
      <c r="Q5621" s="1">
        <f t="shared" si="87"/>
        <v>16863.400000000001</v>
      </c>
    </row>
    <row r="5622" spans="1:17" x14ac:dyDescent="0.25">
      <c r="A5622" s="83" t="s">
        <v>13290</v>
      </c>
      <c r="B5622" s="84" t="s">
        <v>20990</v>
      </c>
      <c r="C5622" s="7">
        <v>248</v>
      </c>
      <c r="D5622" s="7">
        <v>11</v>
      </c>
      <c r="E5622" s="1">
        <v>23537.68</v>
      </c>
      <c r="F5622" s="1">
        <v>290.16000000000003</v>
      </c>
      <c r="G5622" s="1">
        <v>971.43</v>
      </c>
      <c r="H5622" s="1">
        <v>2508.13</v>
      </c>
      <c r="I5622" s="6">
        <v>3769.72</v>
      </c>
      <c r="J5622" s="86"/>
      <c r="K5622" s="86"/>
      <c r="L5622" s="85"/>
      <c r="M5622" s="85"/>
      <c r="N5622" s="85"/>
      <c r="O5622" s="85"/>
      <c r="P5622" s="85"/>
      <c r="Q5622" s="1">
        <f t="shared" si="87"/>
        <v>3769.72</v>
      </c>
    </row>
    <row r="5623" spans="1:17" x14ac:dyDescent="0.25">
      <c r="A5623" s="83" t="s">
        <v>13291</v>
      </c>
      <c r="B5623" s="84" t="s">
        <v>20991</v>
      </c>
      <c r="C5623" s="7">
        <v>148</v>
      </c>
      <c r="D5623" s="7">
        <v>6</v>
      </c>
      <c r="E5623" s="1">
        <v>1797.26</v>
      </c>
      <c r="F5623" s="1">
        <v>173.16</v>
      </c>
      <c r="G5623" s="1">
        <v>529.87</v>
      </c>
      <c r="H5623" s="1">
        <v>191.51</v>
      </c>
      <c r="I5623" s="6">
        <v>894.54</v>
      </c>
      <c r="J5623" s="86"/>
      <c r="K5623" s="86"/>
      <c r="L5623" s="85"/>
      <c r="M5623" s="85"/>
      <c r="N5623" s="85"/>
      <c r="O5623" s="85"/>
      <c r="P5623" s="85"/>
      <c r="Q5623" s="1">
        <f t="shared" si="87"/>
        <v>894.54</v>
      </c>
    </row>
    <row r="5624" spans="1:17" x14ac:dyDescent="0.25">
      <c r="A5624" s="83" t="s">
        <v>13292</v>
      </c>
      <c r="B5624" s="84" t="s">
        <v>20992</v>
      </c>
      <c r="C5624" s="7">
        <v>271</v>
      </c>
      <c r="D5624" s="7">
        <v>2</v>
      </c>
      <c r="E5624" s="1">
        <v>733.01</v>
      </c>
      <c r="F5624" s="1">
        <v>317.07</v>
      </c>
      <c r="G5624" s="1">
        <v>176.62</v>
      </c>
      <c r="H5624" s="1">
        <v>78.099999999999994</v>
      </c>
      <c r="I5624" s="6">
        <v>571.79</v>
      </c>
      <c r="J5624" s="86"/>
      <c r="K5624" s="86"/>
      <c r="L5624" s="85"/>
      <c r="M5624" s="85"/>
      <c r="N5624" s="85"/>
      <c r="O5624" s="85"/>
      <c r="P5624" s="85"/>
      <c r="Q5624" s="1">
        <f t="shared" si="87"/>
        <v>571.79</v>
      </c>
    </row>
    <row r="5625" spans="1:17" x14ac:dyDescent="0.25">
      <c r="A5625" s="83" t="s">
        <v>13293</v>
      </c>
      <c r="B5625" s="84" t="s">
        <v>20993</v>
      </c>
      <c r="C5625" s="7">
        <v>961</v>
      </c>
      <c r="D5625" s="7">
        <v>30</v>
      </c>
      <c r="E5625" s="1">
        <v>11956.23</v>
      </c>
      <c r="F5625" s="1">
        <v>1124.3699999999999</v>
      </c>
      <c r="G5625" s="1">
        <v>2649.37</v>
      </c>
      <c r="H5625" s="1">
        <v>1274.03</v>
      </c>
      <c r="I5625" s="6">
        <v>5047.7700000000004</v>
      </c>
      <c r="J5625" s="86"/>
      <c r="K5625" s="86"/>
      <c r="L5625" s="85"/>
      <c r="M5625" s="85"/>
      <c r="N5625" s="85"/>
      <c r="O5625" s="85"/>
      <c r="P5625" s="85"/>
      <c r="Q5625" s="1">
        <f t="shared" si="87"/>
        <v>5047.7700000000004</v>
      </c>
    </row>
    <row r="5626" spans="1:17" x14ac:dyDescent="0.25">
      <c r="A5626" s="83" t="s">
        <v>13294</v>
      </c>
      <c r="B5626" s="84" t="s">
        <v>20994</v>
      </c>
      <c r="C5626" s="7">
        <v>33</v>
      </c>
      <c r="D5626" s="7">
        <v>0</v>
      </c>
      <c r="E5626" s="1">
        <v>0</v>
      </c>
      <c r="F5626" s="1">
        <v>38.61</v>
      </c>
      <c r="G5626" s="1">
        <v>0</v>
      </c>
      <c r="H5626" s="1">
        <v>0</v>
      </c>
      <c r="I5626" s="6">
        <v>38.61</v>
      </c>
      <c r="J5626" s="86"/>
      <c r="K5626" s="86"/>
      <c r="L5626" s="85"/>
      <c r="M5626" s="85"/>
      <c r="N5626" s="85"/>
      <c r="O5626" s="85"/>
      <c r="P5626" s="85"/>
      <c r="Q5626" s="1">
        <f t="shared" si="87"/>
        <v>38.61</v>
      </c>
    </row>
    <row r="5627" spans="1:17" x14ac:dyDescent="0.25">
      <c r="A5627" s="83" t="s">
        <v>13295</v>
      </c>
      <c r="B5627" s="84" t="s">
        <v>20995</v>
      </c>
      <c r="C5627" s="7">
        <v>91</v>
      </c>
      <c r="D5627" s="7">
        <v>0</v>
      </c>
      <c r="E5627" s="1">
        <v>0</v>
      </c>
      <c r="F5627" s="1">
        <v>106.47</v>
      </c>
      <c r="G5627" s="1">
        <v>0</v>
      </c>
      <c r="H5627" s="1">
        <v>0</v>
      </c>
      <c r="I5627" s="6">
        <v>106.47</v>
      </c>
      <c r="J5627" s="86"/>
      <c r="K5627" s="86"/>
      <c r="L5627" s="85"/>
      <c r="M5627" s="85"/>
      <c r="N5627" s="85"/>
      <c r="O5627" s="85"/>
      <c r="P5627" s="85"/>
      <c r="Q5627" s="1">
        <f t="shared" si="87"/>
        <v>106.47</v>
      </c>
    </row>
    <row r="5628" spans="1:17" x14ac:dyDescent="0.25">
      <c r="A5628" s="83" t="s">
        <v>13296</v>
      </c>
      <c r="B5628" s="84" t="s">
        <v>20996</v>
      </c>
      <c r="C5628" s="7">
        <v>536</v>
      </c>
      <c r="D5628" s="7">
        <v>13</v>
      </c>
      <c r="E5628" s="1">
        <v>12330</v>
      </c>
      <c r="F5628" s="1">
        <v>627.12</v>
      </c>
      <c r="G5628" s="1">
        <v>1148.06</v>
      </c>
      <c r="H5628" s="1">
        <v>1313.86</v>
      </c>
      <c r="I5628" s="6">
        <v>3089.04</v>
      </c>
      <c r="J5628" s="86"/>
      <c r="K5628" s="86"/>
      <c r="L5628" s="85"/>
      <c r="M5628" s="85"/>
      <c r="N5628" s="85"/>
      <c r="O5628" s="85"/>
      <c r="P5628" s="85"/>
      <c r="Q5628" s="1">
        <f t="shared" si="87"/>
        <v>3089.04</v>
      </c>
    </row>
    <row r="5629" spans="1:17" x14ac:dyDescent="0.25">
      <c r="A5629" s="83" t="s">
        <v>13297</v>
      </c>
      <c r="B5629" s="84" t="s">
        <v>20997</v>
      </c>
      <c r="C5629" s="7">
        <v>53</v>
      </c>
      <c r="D5629" s="7">
        <v>0</v>
      </c>
      <c r="E5629" s="1">
        <v>0</v>
      </c>
      <c r="F5629" s="1">
        <v>62.01</v>
      </c>
      <c r="G5629" s="1">
        <v>0</v>
      </c>
      <c r="H5629" s="1">
        <v>0</v>
      </c>
      <c r="I5629" s="6">
        <v>62.01</v>
      </c>
      <c r="J5629" s="86"/>
      <c r="K5629" s="86"/>
      <c r="L5629" s="85"/>
      <c r="M5629" s="85"/>
      <c r="N5629" s="85"/>
      <c r="O5629" s="85"/>
      <c r="P5629" s="85"/>
      <c r="Q5629" s="1">
        <f t="shared" si="87"/>
        <v>62.01</v>
      </c>
    </row>
    <row r="5630" spans="1:17" x14ac:dyDescent="0.25">
      <c r="A5630" s="83" t="s">
        <v>13298</v>
      </c>
      <c r="B5630" s="84" t="s">
        <v>20998</v>
      </c>
      <c r="C5630" s="7">
        <v>260</v>
      </c>
      <c r="D5630" s="7">
        <v>8</v>
      </c>
      <c r="E5630" s="1">
        <v>882.88</v>
      </c>
      <c r="F5630" s="1">
        <v>304.2</v>
      </c>
      <c r="G5630" s="1">
        <v>706.5</v>
      </c>
      <c r="H5630" s="1">
        <v>94.08</v>
      </c>
      <c r="I5630" s="6">
        <v>1104.78</v>
      </c>
      <c r="J5630" s="86"/>
      <c r="K5630" s="86"/>
      <c r="L5630" s="85"/>
      <c r="M5630" s="85"/>
      <c r="N5630" s="85"/>
      <c r="O5630" s="85"/>
      <c r="P5630" s="85"/>
      <c r="Q5630" s="1">
        <f t="shared" si="87"/>
        <v>1104.78</v>
      </c>
    </row>
    <row r="5631" spans="1:17" x14ac:dyDescent="0.25">
      <c r="A5631" s="83" t="s">
        <v>13299</v>
      </c>
      <c r="B5631" s="84" t="s">
        <v>20999</v>
      </c>
      <c r="C5631" s="7">
        <v>146</v>
      </c>
      <c r="D5631" s="7">
        <v>2</v>
      </c>
      <c r="E5631" s="1">
        <v>376.76</v>
      </c>
      <c r="F5631" s="1">
        <v>170.82</v>
      </c>
      <c r="G5631" s="1">
        <v>176.62</v>
      </c>
      <c r="H5631" s="1">
        <v>40.14</v>
      </c>
      <c r="I5631" s="6">
        <v>387.58</v>
      </c>
      <c r="J5631" s="86"/>
      <c r="K5631" s="86"/>
      <c r="L5631" s="85"/>
      <c r="M5631" s="85"/>
      <c r="N5631" s="85"/>
      <c r="O5631" s="85"/>
      <c r="P5631" s="85"/>
      <c r="Q5631" s="1">
        <f t="shared" si="87"/>
        <v>387.58</v>
      </c>
    </row>
    <row r="5632" spans="1:17" x14ac:dyDescent="0.25">
      <c r="A5632" s="83" t="s">
        <v>13300</v>
      </c>
      <c r="B5632" s="84" t="s">
        <v>21000</v>
      </c>
      <c r="C5632" s="7">
        <v>274</v>
      </c>
      <c r="D5632" s="7">
        <v>3</v>
      </c>
      <c r="E5632" s="1">
        <v>2500.31</v>
      </c>
      <c r="F5632" s="1">
        <v>320.58</v>
      </c>
      <c r="G5632" s="1">
        <v>264.94</v>
      </c>
      <c r="H5632" s="1">
        <v>266.42</v>
      </c>
      <c r="I5632" s="6">
        <v>851.94</v>
      </c>
      <c r="J5632" s="86"/>
      <c r="K5632" s="86"/>
      <c r="L5632" s="85"/>
      <c r="M5632" s="85"/>
      <c r="N5632" s="85"/>
      <c r="O5632" s="85"/>
      <c r="P5632" s="85"/>
      <c r="Q5632" s="1">
        <f t="shared" si="87"/>
        <v>851.94</v>
      </c>
    </row>
    <row r="5633" spans="1:17" x14ac:dyDescent="0.25">
      <c r="A5633" s="83" t="s">
        <v>13301</v>
      </c>
      <c r="B5633" s="84" t="s">
        <v>21001</v>
      </c>
      <c r="C5633" s="7">
        <v>52057</v>
      </c>
      <c r="D5633" s="7">
        <v>746</v>
      </c>
      <c r="E5633" s="1">
        <v>387025.87</v>
      </c>
      <c r="F5633" s="1">
        <v>60906.51</v>
      </c>
      <c r="G5633" s="1">
        <v>65880.990000000005</v>
      </c>
      <c r="H5633" s="1">
        <v>41240.65</v>
      </c>
      <c r="I5633" s="6">
        <v>168028.15</v>
      </c>
      <c r="J5633" s="86"/>
      <c r="K5633" s="86"/>
      <c r="L5633" s="85"/>
      <c r="M5633" s="85"/>
      <c r="N5633" s="85"/>
      <c r="O5633" s="85"/>
      <c r="P5633" s="85"/>
      <c r="Q5633" s="1">
        <f t="shared" si="87"/>
        <v>168028.15</v>
      </c>
    </row>
    <row r="5634" spans="1:17" x14ac:dyDescent="0.25">
      <c r="A5634" s="83" t="s">
        <v>13302</v>
      </c>
      <c r="B5634" s="84" t="s">
        <v>21002</v>
      </c>
      <c r="C5634" s="7">
        <v>967</v>
      </c>
      <c r="D5634" s="7">
        <v>23</v>
      </c>
      <c r="E5634" s="1">
        <v>6913.61</v>
      </c>
      <c r="F5634" s="1">
        <v>1131.3800000000001</v>
      </c>
      <c r="G5634" s="1">
        <v>2031.18</v>
      </c>
      <c r="H5634" s="1">
        <v>736.7</v>
      </c>
      <c r="I5634" s="6">
        <v>3899.26</v>
      </c>
      <c r="J5634" s="86"/>
      <c r="K5634" s="86"/>
      <c r="L5634" s="85"/>
      <c r="M5634" s="85"/>
      <c r="N5634" s="85"/>
      <c r="O5634" s="85"/>
      <c r="P5634" s="85"/>
      <c r="Q5634" s="1">
        <f t="shared" si="87"/>
        <v>3899.26</v>
      </c>
    </row>
    <row r="5635" spans="1:17" x14ac:dyDescent="0.25">
      <c r="A5635" s="83" t="s">
        <v>13303</v>
      </c>
      <c r="B5635" s="84" t="s">
        <v>21003</v>
      </c>
      <c r="C5635" s="7">
        <v>34</v>
      </c>
      <c r="D5635" s="7">
        <v>2</v>
      </c>
      <c r="E5635" s="1">
        <v>417.4</v>
      </c>
      <c r="F5635" s="1">
        <v>39.78</v>
      </c>
      <c r="G5635" s="1">
        <v>176.62</v>
      </c>
      <c r="H5635" s="1">
        <v>44.48</v>
      </c>
      <c r="I5635" s="6">
        <v>260.88</v>
      </c>
      <c r="J5635" s="86"/>
      <c r="K5635" s="86"/>
      <c r="L5635" s="85"/>
      <c r="M5635" s="85"/>
      <c r="N5635" s="85"/>
      <c r="O5635" s="85"/>
      <c r="P5635" s="85"/>
      <c r="Q5635" s="1">
        <f t="shared" si="87"/>
        <v>260.88</v>
      </c>
    </row>
    <row r="5636" spans="1:17" x14ac:dyDescent="0.25">
      <c r="A5636" s="83" t="s">
        <v>13304</v>
      </c>
      <c r="B5636" s="84" t="s">
        <v>21004</v>
      </c>
      <c r="C5636" s="7">
        <v>28</v>
      </c>
      <c r="D5636" s="7">
        <v>0</v>
      </c>
      <c r="E5636" s="1">
        <v>0</v>
      </c>
      <c r="F5636" s="1">
        <v>32.76</v>
      </c>
      <c r="G5636" s="1">
        <v>0</v>
      </c>
      <c r="H5636" s="1">
        <v>0</v>
      </c>
      <c r="I5636" s="6">
        <v>32.76</v>
      </c>
      <c r="J5636" s="86"/>
      <c r="K5636" s="86"/>
      <c r="L5636" s="85"/>
      <c r="M5636" s="85"/>
      <c r="N5636" s="85"/>
      <c r="O5636" s="85"/>
      <c r="P5636" s="85"/>
      <c r="Q5636" s="1">
        <f t="shared" si="87"/>
        <v>32.76</v>
      </c>
    </row>
    <row r="5637" spans="1:17" x14ac:dyDescent="0.25">
      <c r="A5637" s="83" t="s">
        <v>13305</v>
      </c>
      <c r="B5637" s="84" t="s">
        <v>21005</v>
      </c>
      <c r="C5637" s="7">
        <v>118</v>
      </c>
      <c r="D5637" s="7">
        <v>2</v>
      </c>
      <c r="E5637" s="1">
        <v>466.54</v>
      </c>
      <c r="F5637" s="1">
        <v>138.06</v>
      </c>
      <c r="G5637" s="1">
        <v>176.62</v>
      </c>
      <c r="H5637" s="1">
        <v>49.71</v>
      </c>
      <c r="I5637" s="6">
        <v>364.39</v>
      </c>
      <c r="J5637" s="86"/>
      <c r="K5637" s="86"/>
      <c r="L5637" s="85"/>
      <c r="M5637" s="85"/>
      <c r="N5637" s="85"/>
      <c r="O5637" s="85"/>
      <c r="P5637" s="85"/>
      <c r="Q5637" s="1">
        <f t="shared" si="87"/>
        <v>364.39</v>
      </c>
    </row>
    <row r="5638" spans="1:17" x14ac:dyDescent="0.25">
      <c r="A5638" s="83" t="s">
        <v>13306</v>
      </c>
      <c r="B5638" s="84" t="s">
        <v>21006</v>
      </c>
      <c r="C5638" s="7">
        <v>49</v>
      </c>
      <c r="D5638" s="7">
        <v>12</v>
      </c>
      <c r="E5638" s="1">
        <v>14898.35</v>
      </c>
      <c r="F5638" s="1">
        <v>57.33</v>
      </c>
      <c r="G5638" s="1">
        <v>1059.74</v>
      </c>
      <c r="H5638" s="1">
        <v>1587.54</v>
      </c>
      <c r="I5638" s="6">
        <v>2704.61</v>
      </c>
      <c r="J5638" s="86"/>
      <c r="K5638" s="86"/>
      <c r="L5638" s="85"/>
      <c r="M5638" s="85"/>
      <c r="N5638" s="85"/>
      <c r="O5638" s="85"/>
      <c r="P5638" s="85"/>
      <c r="Q5638" s="1">
        <f t="shared" si="87"/>
        <v>2704.61</v>
      </c>
    </row>
    <row r="5639" spans="1:17" x14ac:dyDescent="0.25">
      <c r="A5639" s="83" t="s">
        <v>13307</v>
      </c>
      <c r="B5639" s="84" t="s">
        <v>21007</v>
      </c>
      <c r="C5639" s="7">
        <v>46</v>
      </c>
      <c r="D5639" s="7">
        <v>3</v>
      </c>
      <c r="E5639" s="1">
        <v>1013.88</v>
      </c>
      <c r="F5639" s="1">
        <v>53.82</v>
      </c>
      <c r="G5639" s="1">
        <v>264.94</v>
      </c>
      <c r="H5639" s="1">
        <v>108.04</v>
      </c>
      <c r="I5639" s="6">
        <v>426.8</v>
      </c>
      <c r="J5639" s="86"/>
      <c r="K5639" s="86"/>
      <c r="L5639" s="85"/>
      <c r="M5639" s="85"/>
      <c r="N5639" s="85"/>
      <c r="O5639" s="85"/>
      <c r="P5639" s="85"/>
      <c r="Q5639" s="1">
        <f t="shared" si="87"/>
        <v>426.8</v>
      </c>
    </row>
    <row r="5640" spans="1:17" x14ac:dyDescent="0.25">
      <c r="A5640" s="83" t="s">
        <v>13308</v>
      </c>
      <c r="B5640" s="84" t="s">
        <v>21008</v>
      </c>
      <c r="C5640" s="7">
        <v>55</v>
      </c>
      <c r="D5640" s="7">
        <v>2</v>
      </c>
      <c r="E5640" s="1">
        <v>2230.86</v>
      </c>
      <c r="F5640" s="1">
        <v>64.349999999999994</v>
      </c>
      <c r="G5640" s="1">
        <v>176.62</v>
      </c>
      <c r="H5640" s="1">
        <v>237.71</v>
      </c>
      <c r="I5640" s="6">
        <v>478.68</v>
      </c>
      <c r="J5640" s="86"/>
      <c r="K5640" s="86"/>
      <c r="L5640" s="85"/>
      <c r="M5640" s="85"/>
      <c r="N5640" s="85"/>
      <c r="O5640" s="85"/>
      <c r="P5640" s="85"/>
      <c r="Q5640" s="1">
        <f t="shared" si="87"/>
        <v>478.68</v>
      </c>
    </row>
    <row r="5641" spans="1:17" x14ac:dyDescent="0.25">
      <c r="A5641" s="83" t="s">
        <v>13309</v>
      </c>
      <c r="B5641" s="84" t="s">
        <v>21009</v>
      </c>
      <c r="C5641" s="7">
        <v>1372</v>
      </c>
      <c r="D5641" s="7">
        <v>30</v>
      </c>
      <c r="E5641" s="1">
        <v>6121.39</v>
      </c>
      <c r="F5641" s="1">
        <v>1605.23</v>
      </c>
      <c r="G5641" s="1">
        <v>2649.37</v>
      </c>
      <c r="H5641" s="1">
        <v>652.28</v>
      </c>
      <c r="I5641" s="6">
        <v>4906.88</v>
      </c>
      <c r="J5641" s="86"/>
      <c r="K5641" s="86"/>
      <c r="L5641" s="85"/>
      <c r="M5641" s="85"/>
      <c r="N5641" s="85"/>
      <c r="O5641" s="85"/>
      <c r="P5641" s="85"/>
      <c r="Q5641" s="1">
        <f t="shared" si="87"/>
        <v>4906.88</v>
      </c>
    </row>
    <row r="5642" spans="1:17" x14ac:dyDescent="0.25">
      <c r="A5642" s="83" t="s">
        <v>13310</v>
      </c>
      <c r="B5642" s="84" t="s">
        <v>21010</v>
      </c>
      <c r="C5642" s="7">
        <v>175</v>
      </c>
      <c r="D5642" s="7">
        <v>1</v>
      </c>
      <c r="E5642" s="1">
        <v>259.64</v>
      </c>
      <c r="F5642" s="1">
        <v>204.75</v>
      </c>
      <c r="G5642" s="1">
        <v>88.31</v>
      </c>
      <c r="H5642" s="1">
        <v>27.66</v>
      </c>
      <c r="I5642" s="6">
        <v>320.72000000000003</v>
      </c>
      <c r="J5642" s="86"/>
      <c r="K5642" s="86"/>
      <c r="L5642" s="85"/>
      <c r="M5642" s="85"/>
      <c r="N5642" s="85"/>
      <c r="O5642" s="85"/>
      <c r="P5642" s="85"/>
      <c r="Q5642" s="1">
        <f t="shared" si="87"/>
        <v>320.72000000000003</v>
      </c>
    </row>
    <row r="5643" spans="1:17" x14ac:dyDescent="0.25">
      <c r="A5643" s="83" t="s">
        <v>13311</v>
      </c>
      <c r="B5643" s="84" t="s">
        <v>21011</v>
      </c>
      <c r="C5643" s="7">
        <v>252</v>
      </c>
      <c r="D5643" s="7">
        <v>7</v>
      </c>
      <c r="E5643" s="1">
        <v>2954.63</v>
      </c>
      <c r="F5643" s="1">
        <v>294.83999999999997</v>
      </c>
      <c r="G5643" s="1">
        <v>618.17999999999995</v>
      </c>
      <c r="H5643" s="1">
        <v>314.83999999999997</v>
      </c>
      <c r="I5643" s="6">
        <v>1227.8599999999999</v>
      </c>
      <c r="J5643" s="86"/>
      <c r="K5643" s="86"/>
      <c r="L5643" s="85"/>
      <c r="M5643" s="85"/>
      <c r="N5643" s="85"/>
      <c r="O5643" s="85"/>
      <c r="P5643" s="85"/>
      <c r="Q5643" s="1">
        <f t="shared" si="87"/>
        <v>1227.8599999999999</v>
      </c>
    </row>
    <row r="5644" spans="1:17" x14ac:dyDescent="0.25">
      <c r="A5644" s="83" t="s">
        <v>13312</v>
      </c>
      <c r="B5644" s="84" t="s">
        <v>21012</v>
      </c>
      <c r="C5644" s="7">
        <v>192</v>
      </c>
      <c r="D5644" s="7">
        <v>2</v>
      </c>
      <c r="E5644" s="1">
        <v>373.22</v>
      </c>
      <c r="F5644" s="1">
        <v>224.64</v>
      </c>
      <c r="G5644" s="1">
        <v>176.62</v>
      </c>
      <c r="H5644" s="1">
        <v>39.770000000000003</v>
      </c>
      <c r="I5644" s="6">
        <v>441.03</v>
      </c>
      <c r="J5644" s="86"/>
      <c r="K5644" s="86"/>
      <c r="L5644" s="85"/>
      <c r="M5644" s="85"/>
      <c r="N5644" s="85"/>
      <c r="O5644" s="85"/>
      <c r="P5644" s="85"/>
      <c r="Q5644" s="1">
        <f t="shared" si="87"/>
        <v>441.03</v>
      </c>
    </row>
    <row r="5645" spans="1:17" x14ac:dyDescent="0.25">
      <c r="A5645" s="83" t="s">
        <v>13313</v>
      </c>
      <c r="B5645" s="84" t="s">
        <v>21013</v>
      </c>
      <c r="C5645" s="7">
        <v>1074</v>
      </c>
      <c r="D5645" s="7">
        <v>6</v>
      </c>
      <c r="E5645" s="1">
        <v>39657.040000000001</v>
      </c>
      <c r="F5645" s="1">
        <v>1256.58</v>
      </c>
      <c r="G5645" s="1">
        <v>529.87</v>
      </c>
      <c r="H5645" s="1">
        <v>4225.7700000000004</v>
      </c>
      <c r="I5645" s="6">
        <v>6012.22</v>
      </c>
      <c r="J5645" s="86"/>
      <c r="K5645" s="86"/>
      <c r="L5645" s="85"/>
      <c r="M5645" s="85"/>
      <c r="N5645" s="85"/>
      <c r="O5645" s="85"/>
      <c r="P5645" s="85"/>
      <c r="Q5645" s="1">
        <f t="shared" si="87"/>
        <v>6012.22</v>
      </c>
    </row>
    <row r="5646" spans="1:17" x14ac:dyDescent="0.25">
      <c r="A5646" s="83" t="s">
        <v>13314</v>
      </c>
      <c r="B5646" s="84" t="s">
        <v>21014</v>
      </c>
      <c r="C5646" s="7">
        <v>986</v>
      </c>
      <c r="D5646" s="7">
        <v>21</v>
      </c>
      <c r="E5646" s="1">
        <v>17139.54</v>
      </c>
      <c r="F5646" s="1">
        <v>1153.6199999999999</v>
      </c>
      <c r="G5646" s="1">
        <v>1854.56</v>
      </c>
      <c r="H5646" s="1">
        <v>1826.35</v>
      </c>
      <c r="I5646" s="6">
        <v>4834.53</v>
      </c>
      <c r="J5646" s="86"/>
      <c r="K5646" s="86"/>
      <c r="L5646" s="85"/>
      <c r="M5646" s="85"/>
      <c r="N5646" s="85"/>
      <c r="O5646" s="85"/>
      <c r="P5646" s="85"/>
      <c r="Q5646" s="1">
        <f t="shared" ref="Q5646:Q5709" si="88">I5646+P5646</f>
        <v>4834.53</v>
      </c>
    </row>
    <row r="5647" spans="1:17" x14ac:dyDescent="0.25">
      <c r="A5647" s="83" t="s">
        <v>13315</v>
      </c>
      <c r="B5647" s="84" t="s">
        <v>21015</v>
      </c>
      <c r="C5647" s="7">
        <v>102</v>
      </c>
      <c r="D5647" s="7">
        <v>0</v>
      </c>
      <c r="E5647" s="1">
        <v>0</v>
      </c>
      <c r="F5647" s="1">
        <v>119.34</v>
      </c>
      <c r="G5647" s="1">
        <v>0</v>
      </c>
      <c r="H5647" s="1">
        <v>0</v>
      </c>
      <c r="I5647" s="6">
        <v>119.34</v>
      </c>
      <c r="J5647" s="86"/>
      <c r="K5647" s="86"/>
      <c r="L5647" s="85"/>
      <c r="M5647" s="85"/>
      <c r="N5647" s="85"/>
      <c r="O5647" s="85"/>
      <c r="P5647" s="85"/>
      <c r="Q5647" s="1">
        <f t="shared" si="88"/>
        <v>119.34</v>
      </c>
    </row>
    <row r="5648" spans="1:17" x14ac:dyDescent="0.25">
      <c r="A5648" s="83" t="s">
        <v>13316</v>
      </c>
      <c r="B5648" s="84" t="s">
        <v>21016</v>
      </c>
      <c r="C5648" s="7">
        <v>69</v>
      </c>
      <c r="D5648" s="7">
        <v>2</v>
      </c>
      <c r="E5648" s="1">
        <v>74.64</v>
      </c>
      <c r="F5648" s="1">
        <v>80.73</v>
      </c>
      <c r="G5648" s="1">
        <v>176.62</v>
      </c>
      <c r="H5648" s="1">
        <v>7.95</v>
      </c>
      <c r="I5648" s="6">
        <v>265.3</v>
      </c>
      <c r="J5648" s="86"/>
      <c r="K5648" s="86"/>
      <c r="L5648" s="85"/>
      <c r="M5648" s="85"/>
      <c r="N5648" s="85"/>
      <c r="O5648" s="85"/>
      <c r="P5648" s="85"/>
      <c r="Q5648" s="1">
        <f t="shared" si="88"/>
        <v>265.3</v>
      </c>
    </row>
    <row r="5649" spans="1:17" x14ac:dyDescent="0.25">
      <c r="A5649" s="83" t="s">
        <v>13317</v>
      </c>
      <c r="B5649" s="84" t="s">
        <v>21017</v>
      </c>
      <c r="C5649" s="7">
        <v>29</v>
      </c>
      <c r="D5649" s="7">
        <v>1</v>
      </c>
      <c r="E5649" s="1">
        <v>46.83</v>
      </c>
      <c r="F5649" s="1">
        <v>33.93</v>
      </c>
      <c r="G5649" s="1">
        <v>88.31</v>
      </c>
      <c r="H5649" s="1">
        <v>4.99</v>
      </c>
      <c r="I5649" s="6">
        <v>127.23</v>
      </c>
      <c r="J5649" s="86"/>
      <c r="K5649" s="86"/>
      <c r="L5649" s="85"/>
      <c r="M5649" s="85"/>
      <c r="N5649" s="85"/>
      <c r="O5649" s="85"/>
      <c r="P5649" s="85"/>
      <c r="Q5649" s="1">
        <f t="shared" si="88"/>
        <v>127.23</v>
      </c>
    </row>
    <row r="5650" spans="1:17" x14ac:dyDescent="0.25">
      <c r="A5650" s="83" t="s">
        <v>13318</v>
      </c>
      <c r="B5650" s="84" t="s">
        <v>21018</v>
      </c>
      <c r="C5650" s="7">
        <v>95</v>
      </c>
      <c r="D5650" s="7">
        <v>2</v>
      </c>
      <c r="E5650" s="1">
        <v>1485.94</v>
      </c>
      <c r="F5650" s="1">
        <v>111.15</v>
      </c>
      <c r="G5650" s="1">
        <v>176.62</v>
      </c>
      <c r="H5650" s="1">
        <v>158.34</v>
      </c>
      <c r="I5650" s="6">
        <v>446.11</v>
      </c>
      <c r="J5650" s="86"/>
      <c r="K5650" s="86"/>
      <c r="L5650" s="85"/>
      <c r="M5650" s="85"/>
      <c r="N5650" s="85"/>
      <c r="O5650" s="85"/>
      <c r="P5650" s="85"/>
      <c r="Q5650" s="1">
        <f t="shared" si="88"/>
        <v>446.11</v>
      </c>
    </row>
    <row r="5651" spans="1:17" x14ac:dyDescent="0.25">
      <c r="A5651" s="83" t="s">
        <v>13319</v>
      </c>
      <c r="B5651" s="84" t="s">
        <v>21019</v>
      </c>
      <c r="C5651" s="7">
        <v>234</v>
      </c>
      <c r="D5651" s="7">
        <v>19</v>
      </c>
      <c r="E5651" s="1">
        <v>6181.32</v>
      </c>
      <c r="F5651" s="1">
        <v>273.77999999999997</v>
      </c>
      <c r="G5651" s="1">
        <v>1677.94</v>
      </c>
      <c r="H5651" s="1">
        <v>658.67</v>
      </c>
      <c r="I5651" s="6">
        <v>2610.39</v>
      </c>
      <c r="J5651" s="86"/>
      <c r="K5651" s="86"/>
      <c r="L5651" s="85"/>
      <c r="M5651" s="85"/>
      <c r="N5651" s="85"/>
      <c r="O5651" s="85"/>
      <c r="P5651" s="85"/>
      <c r="Q5651" s="1">
        <f t="shared" si="88"/>
        <v>2610.39</v>
      </c>
    </row>
    <row r="5652" spans="1:17" x14ac:dyDescent="0.25">
      <c r="A5652" s="83" t="s">
        <v>13320</v>
      </c>
      <c r="B5652" s="84" t="s">
        <v>21020</v>
      </c>
      <c r="C5652" s="7">
        <v>82</v>
      </c>
      <c r="D5652" s="7">
        <v>2</v>
      </c>
      <c r="E5652" s="1">
        <v>2330.0100000000002</v>
      </c>
      <c r="F5652" s="1">
        <v>95.94</v>
      </c>
      <c r="G5652" s="1">
        <v>176.62</v>
      </c>
      <c r="H5652" s="1">
        <v>248.28</v>
      </c>
      <c r="I5652" s="6">
        <v>520.84</v>
      </c>
      <c r="J5652" s="86"/>
      <c r="K5652" s="86"/>
      <c r="L5652" s="85"/>
      <c r="M5652" s="85"/>
      <c r="N5652" s="85"/>
      <c r="O5652" s="85"/>
      <c r="P5652" s="85"/>
      <c r="Q5652" s="1">
        <f t="shared" si="88"/>
        <v>520.84</v>
      </c>
    </row>
    <row r="5653" spans="1:17" x14ac:dyDescent="0.25">
      <c r="A5653" s="83" t="s">
        <v>13321</v>
      </c>
      <c r="B5653" s="84" t="s">
        <v>21021</v>
      </c>
      <c r="C5653" s="7">
        <v>1115</v>
      </c>
      <c r="D5653" s="7">
        <v>83</v>
      </c>
      <c r="E5653" s="1">
        <v>89884.83</v>
      </c>
      <c r="F5653" s="1">
        <v>1304.54</v>
      </c>
      <c r="G5653" s="1">
        <v>7329.92</v>
      </c>
      <c r="H5653" s="1">
        <v>9577.94</v>
      </c>
      <c r="I5653" s="6">
        <v>18212.400000000001</v>
      </c>
      <c r="J5653" s="86"/>
      <c r="K5653" s="86"/>
      <c r="L5653" s="85"/>
      <c r="M5653" s="85"/>
      <c r="N5653" s="85"/>
      <c r="O5653" s="85"/>
      <c r="P5653" s="85"/>
      <c r="Q5653" s="1">
        <f t="shared" si="88"/>
        <v>18212.400000000001</v>
      </c>
    </row>
    <row r="5654" spans="1:17" x14ac:dyDescent="0.25">
      <c r="A5654" s="83" t="s">
        <v>13322</v>
      </c>
      <c r="B5654" s="84" t="s">
        <v>21022</v>
      </c>
      <c r="C5654" s="7">
        <v>82</v>
      </c>
      <c r="D5654" s="7">
        <v>0</v>
      </c>
      <c r="E5654" s="1">
        <v>0</v>
      </c>
      <c r="F5654" s="1">
        <v>95.94</v>
      </c>
      <c r="G5654" s="1">
        <v>0</v>
      </c>
      <c r="H5654" s="1">
        <v>0</v>
      </c>
      <c r="I5654" s="6">
        <v>95.94</v>
      </c>
      <c r="J5654" s="86"/>
      <c r="K5654" s="86"/>
      <c r="L5654" s="85"/>
      <c r="M5654" s="85"/>
      <c r="N5654" s="85"/>
      <c r="O5654" s="85"/>
      <c r="P5654" s="85"/>
      <c r="Q5654" s="1">
        <f t="shared" si="88"/>
        <v>95.94</v>
      </c>
    </row>
    <row r="5655" spans="1:17" x14ac:dyDescent="0.25">
      <c r="A5655" s="83" t="s">
        <v>13323</v>
      </c>
      <c r="B5655" s="84" t="s">
        <v>21023</v>
      </c>
      <c r="C5655" s="7">
        <v>712</v>
      </c>
      <c r="D5655" s="7">
        <v>24</v>
      </c>
      <c r="E5655" s="1">
        <v>13281.82</v>
      </c>
      <c r="F5655" s="1">
        <v>833.04</v>
      </c>
      <c r="G5655" s="1">
        <v>2119.5</v>
      </c>
      <c r="H5655" s="1">
        <v>1415.28</v>
      </c>
      <c r="I5655" s="6">
        <v>4367.82</v>
      </c>
      <c r="J5655" s="86"/>
      <c r="K5655" s="86"/>
      <c r="L5655" s="85"/>
      <c r="M5655" s="85"/>
      <c r="N5655" s="85"/>
      <c r="O5655" s="85"/>
      <c r="P5655" s="85"/>
      <c r="Q5655" s="1">
        <f t="shared" si="88"/>
        <v>4367.82</v>
      </c>
    </row>
    <row r="5656" spans="1:17" x14ac:dyDescent="0.25">
      <c r="A5656" s="83" t="s">
        <v>13324</v>
      </c>
      <c r="B5656" s="84" t="s">
        <v>21024</v>
      </c>
      <c r="C5656" s="7">
        <v>68</v>
      </c>
      <c r="D5656" s="7">
        <v>0</v>
      </c>
      <c r="E5656" s="1">
        <v>0</v>
      </c>
      <c r="F5656" s="1">
        <v>79.56</v>
      </c>
      <c r="G5656" s="1">
        <v>0</v>
      </c>
      <c r="H5656" s="1">
        <v>0</v>
      </c>
      <c r="I5656" s="6">
        <v>79.56</v>
      </c>
      <c r="J5656" s="86"/>
      <c r="K5656" s="86"/>
      <c r="L5656" s="85"/>
      <c r="M5656" s="85"/>
      <c r="N5656" s="85"/>
      <c r="O5656" s="85"/>
      <c r="P5656" s="85"/>
      <c r="Q5656" s="1">
        <f t="shared" si="88"/>
        <v>79.56</v>
      </c>
    </row>
    <row r="5657" spans="1:17" x14ac:dyDescent="0.25">
      <c r="A5657" s="83" t="s">
        <v>13325</v>
      </c>
      <c r="B5657" s="84" t="s">
        <v>21025</v>
      </c>
      <c r="C5657" s="7">
        <v>52</v>
      </c>
      <c r="D5657" s="7">
        <v>0</v>
      </c>
      <c r="E5657" s="1">
        <v>0</v>
      </c>
      <c r="F5657" s="1">
        <v>60.84</v>
      </c>
      <c r="G5657" s="1">
        <v>0</v>
      </c>
      <c r="H5657" s="1">
        <v>0</v>
      </c>
      <c r="I5657" s="6">
        <v>60.84</v>
      </c>
      <c r="J5657" s="86"/>
      <c r="K5657" s="86"/>
      <c r="L5657" s="85"/>
      <c r="M5657" s="85"/>
      <c r="N5657" s="85"/>
      <c r="O5657" s="85"/>
      <c r="P5657" s="85"/>
      <c r="Q5657" s="1">
        <f t="shared" si="88"/>
        <v>60.84</v>
      </c>
    </row>
    <row r="5658" spans="1:17" x14ac:dyDescent="0.25">
      <c r="A5658" s="83" t="s">
        <v>13326</v>
      </c>
      <c r="B5658" s="84" t="s">
        <v>21026</v>
      </c>
      <c r="C5658" s="7">
        <v>219</v>
      </c>
      <c r="D5658" s="7">
        <v>5</v>
      </c>
      <c r="E5658" s="1">
        <v>2654.63</v>
      </c>
      <c r="F5658" s="1">
        <v>256.23</v>
      </c>
      <c r="G5658" s="1">
        <v>441.56</v>
      </c>
      <c r="H5658" s="1">
        <v>282.87</v>
      </c>
      <c r="I5658" s="6">
        <v>980.66</v>
      </c>
      <c r="J5658" s="86"/>
      <c r="K5658" s="86"/>
      <c r="L5658" s="85"/>
      <c r="M5658" s="85"/>
      <c r="N5658" s="85"/>
      <c r="O5658" s="85"/>
      <c r="P5658" s="85"/>
      <c r="Q5658" s="1">
        <f t="shared" si="88"/>
        <v>980.66</v>
      </c>
    </row>
    <row r="5659" spans="1:17" x14ac:dyDescent="0.25">
      <c r="A5659" s="83" t="s">
        <v>13327</v>
      </c>
      <c r="B5659" s="84" t="s">
        <v>21027</v>
      </c>
      <c r="C5659" s="7">
        <v>293</v>
      </c>
      <c r="D5659" s="7">
        <v>14</v>
      </c>
      <c r="E5659" s="1">
        <v>3411.79</v>
      </c>
      <c r="F5659" s="1">
        <v>342.81</v>
      </c>
      <c r="G5659" s="1">
        <v>1236.3800000000001</v>
      </c>
      <c r="H5659" s="1">
        <v>363.55</v>
      </c>
      <c r="I5659" s="6">
        <v>1942.74</v>
      </c>
      <c r="J5659" s="86"/>
      <c r="K5659" s="86"/>
      <c r="L5659" s="85"/>
      <c r="M5659" s="85"/>
      <c r="N5659" s="85"/>
      <c r="O5659" s="85"/>
      <c r="P5659" s="85"/>
      <c r="Q5659" s="1">
        <f t="shared" si="88"/>
        <v>1942.74</v>
      </c>
    </row>
    <row r="5660" spans="1:17" x14ac:dyDescent="0.25">
      <c r="A5660" s="83" t="s">
        <v>13328</v>
      </c>
      <c r="B5660" s="84" t="s">
        <v>21028</v>
      </c>
      <c r="C5660" s="7">
        <v>16</v>
      </c>
      <c r="D5660" s="7">
        <v>1</v>
      </c>
      <c r="E5660" s="1">
        <v>37.32</v>
      </c>
      <c r="F5660" s="1">
        <v>18.72</v>
      </c>
      <c r="G5660" s="1">
        <v>88.31</v>
      </c>
      <c r="H5660" s="1">
        <v>3.98</v>
      </c>
      <c r="I5660" s="6">
        <v>111.01</v>
      </c>
      <c r="J5660" s="86"/>
      <c r="K5660" s="86"/>
      <c r="L5660" s="85"/>
      <c r="M5660" s="85"/>
      <c r="N5660" s="85"/>
      <c r="O5660" s="85"/>
      <c r="P5660" s="85"/>
      <c r="Q5660" s="1">
        <f t="shared" si="88"/>
        <v>111.01</v>
      </c>
    </row>
    <row r="5661" spans="1:17" x14ac:dyDescent="0.25">
      <c r="A5661" s="83" t="s">
        <v>13329</v>
      </c>
      <c r="B5661" s="84" t="s">
        <v>21029</v>
      </c>
      <c r="C5661" s="7">
        <v>1483</v>
      </c>
      <c r="D5661" s="7">
        <v>71</v>
      </c>
      <c r="E5661" s="1">
        <v>61641.7</v>
      </c>
      <c r="F5661" s="1">
        <v>1735.1</v>
      </c>
      <c r="G5661" s="1">
        <v>6270.18</v>
      </c>
      <c r="H5661" s="1">
        <v>6568.41</v>
      </c>
      <c r="I5661" s="6">
        <v>14573.69</v>
      </c>
      <c r="J5661" s="86"/>
      <c r="K5661" s="86"/>
      <c r="L5661" s="85"/>
      <c r="M5661" s="85"/>
      <c r="N5661" s="85"/>
      <c r="O5661" s="85"/>
      <c r="P5661" s="85"/>
      <c r="Q5661" s="1">
        <f t="shared" si="88"/>
        <v>14573.69</v>
      </c>
    </row>
    <row r="5662" spans="1:17" x14ac:dyDescent="0.25">
      <c r="A5662" s="83" t="s">
        <v>13330</v>
      </c>
      <c r="B5662" s="84" t="s">
        <v>21030</v>
      </c>
      <c r="C5662" s="7">
        <v>591</v>
      </c>
      <c r="D5662" s="7">
        <v>5</v>
      </c>
      <c r="E5662" s="1">
        <v>1041.6400000000001</v>
      </c>
      <c r="F5662" s="1">
        <v>691.46</v>
      </c>
      <c r="G5662" s="1">
        <v>441.56</v>
      </c>
      <c r="H5662" s="1">
        <v>110.99</v>
      </c>
      <c r="I5662" s="6">
        <v>1244.01</v>
      </c>
      <c r="J5662" s="86"/>
      <c r="K5662" s="86"/>
      <c r="L5662" s="85"/>
      <c r="M5662" s="85"/>
      <c r="N5662" s="85"/>
      <c r="O5662" s="85"/>
      <c r="P5662" s="85"/>
      <c r="Q5662" s="1">
        <f t="shared" si="88"/>
        <v>1244.01</v>
      </c>
    </row>
    <row r="5663" spans="1:17" x14ac:dyDescent="0.25">
      <c r="A5663" s="83" t="s">
        <v>13331</v>
      </c>
      <c r="B5663" s="84" t="s">
        <v>21031</v>
      </c>
      <c r="C5663" s="7">
        <v>26</v>
      </c>
      <c r="D5663" s="7">
        <v>0</v>
      </c>
      <c r="E5663" s="1">
        <v>0</v>
      </c>
      <c r="F5663" s="1">
        <v>30.42</v>
      </c>
      <c r="G5663" s="1">
        <v>0</v>
      </c>
      <c r="H5663" s="1">
        <v>0</v>
      </c>
      <c r="I5663" s="6">
        <v>30.42</v>
      </c>
      <c r="J5663" s="86"/>
      <c r="K5663" s="86"/>
      <c r="L5663" s="85"/>
      <c r="M5663" s="85"/>
      <c r="N5663" s="85"/>
      <c r="O5663" s="85"/>
      <c r="P5663" s="85"/>
      <c r="Q5663" s="1">
        <f t="shared" si="88"/>
        <v>30.42</v>
      </c>
    </row>
    <row r="5664" spans="1:17" x14ac:dyDescent="0.25">
      <c r="A5664" s="83" t="s">
        <v>13332</v>
      </c>
      <c r="B5664" s="84" t="s">
        <v>21032</v>
      </c>
      <c r="C5664" s="7">
        <v>105</v>
      </c>
      <c r="D5664" s="7">
        <v>4</v>
      </c>
      <c r="E5664" s="1">
        <v>808.65</v>
      </c>
      <c r="F5664" s="1">
        <v>122.85</v>
      </c>
      <c r="G5664" s="1">
        <v>353.25</v>
      </c>
      <c r="H5664" s="1">
        <v>86.17</v>
      </c>
      <c r="I5664" s="6">
        <v>562.27</v>
      </c>
      <c r="J5664" s="86"/>
      <c r="K5664" s="86"/>
      <c r="L5664" s="85"/>
      <c r="M5664" s="85"/>
      <c r="N5664" s="85"/>
      <c r="O5664" s="85"/>
      <c r="P5664" s="85"/>
      <c r="Q5664" s="1">
        <f t="shared" si="88"/>
        <v>562.27</v>
      </c>
    </row>
    <row r="5665" spans="1:17" x14ac:dyDescent="0.25">
      <c r="A5665" s="83" t="s">
        <v>13333</v>
      </c>
      <c r="B5665" s="84" t="s">
        <v>21033</v>
      </c>
      <c r="C5665" s="7">
        <v>125</v>
      </c>
      <c r="D5665" s="7">
        <v>6</v>
      </c>
      <c r="E5665" s="1">
        <v>1127.05</v>
      </c>
      <c r="F5665" s="1">
        <v>146.25</v>
      </c>
      <c r="G5665" s="1">
        <v>529.87</v>
      </c>
      <c r="H5665" s="1">
        <v>120.1</v>
      </c>
      <c r="I5665" s="6">
        <v>796.22</v>
      </c>
      <c r="J5665" s="86"/>
      <c r="K5665" s="86"/>
      <c r="L5665" s="85"/>
      <c r="M5665" s="85"/>
      <c r="N5665" s="85"/>
      <c r="O5665" s="85"/>
      <c r="P5665" s="85"/>
      <c r="Q5665" s="1">
        <f t="shared" si="88"/>
        <v>796.22</v>
      </c>
    </row>
    <row r="5666" spans="1:17" x14ac:dyDescent="0.25">
      <c r="A5666" s="83" t="s">
        <v>13334</v>
      </c>
      <c r="B5666" s="84" t="s">
        <v>21034</v>
      </c>
      <c r="C5666" s="7">
        <v>485</v>
      </c>
      <c r="D5666" s="7">
        <v>7</v>
      </c>
      <c r="E5666" s="1">
        <v>2535.31</v>
      </c>
      <c r="F5666" s="1">
        <v>567.45000000000005</v>
      </c>
      <c r="G5666" s="1">
        <v>618.17999999999995</v>
      </c>
      <c r="H5666" s="1">
        <v>270.16000000000003</v>
      </c>
      <c r="I5666" s="6">
        <v>1455.79</v>
      </c>
      <c r="J5666" s="86"/>
      <c r="K5666" s="86"/>
      <c r="L5666" s="85"/>
      <c r="M5666" s="85"/>
      <c r="N5666" s="85"/>
      <c r="O5666" s="85"/>
      <c r="P5666" s="85"/>
      <c r="Q5666" s="1">
        <f t="shared" si="88"/>
        <v>1455.79</v>
      </c>
    </row>
    <row r="5667" spans="1:17" x14ac:dyDescent="0.25">
      <c r="A5667" s="83" t="s">
        <v>13335</v>
      </c>
      <c r="B5667" s="84" t="s">
        <v>21035</v>
      </c>
      <c r="C5667" s="7">
        <v>424</v>
      </c>
      <c r="D5667" s="7">
        <v>3</v>
      </c>
      <c r="E5667" s="1">
        <v>618.33000000000004</v>
      </c>
      <c r="F5667" s="1">
        <v>496.08</v>
      </c>
      <c r="G5667" s="1">
        <v>264.94</v>
      </c>
      <c r="H5667" s="1">
        <v>65.89</v>
      </c>
      <c r="I5667" s="6">
        <v>826.91</v>
      </c>
      <c r="J5667" s="86"/>
      <c r="K5667" s="86"/>
      <c r="L5667" s="85"/>
      <c r="M5667" s="85"/>
      <c r="N5667" s="85"/>
      <c r="O5667" s="85"/>
      <c r="P5667" s="85"/>
      <c r="Q5667" s="1">
        <f t="shared" si="88"/>
        <v>826.91</v>
      </c>
    </row>
    <row r="5668" spans="1:17" x14ac:dyDescent="0.25">
      <c r="A5668" s="83" t="s">
        <v>13336</v>
      </c>
      <c r="B5668" s="84" t="s">
        <v>21036</v>
      </c>
      <c r="C5668" s="7">
        <v>544</v>
      </c>
      <c r="D5668" s="7">
        <v>7</v>
      </c>
      <c r="E5668" s="1">
        <v>69237.53</v>
      </c>
      <c r="F5668" s="1">
        <v>636.48</v>
      </c>
      <c r="G5668" s="1">
        <v>618.17999999999995</v>
      </c>
      <c r="H5668" s="1">
        <v>7377.8</v>
      </c>
      <c r="I5668" s="6">
        <v>8632.4599999999991</v>
      </c>
      <c r="J5668" s="86"/>
      <c r="K5668" s="86"/>
      <c r="L5668" s="85"/>
      <c r="M5668" s="85"/>
      <c r="N5668" s="85"/>
      <c r="O5668" s="85"/>
      <c r="P5668" s="85"/>
      <c r="Q5668" s="1">
        <f t="shared" si="88"/>
        <v>8632.4599999999991</v>
      </c>
    </row>
    <row r="5669" spans="1:17" x14ac:dyDescent="0.25">
      <c r="A5669" s="83" t="s">
        <v>13337</v>
      </c>
      <c r="B5669" s="84" t="s">
        <v>21037</v>
      </c>
      <c r="C5669" s="7">
        <v>126</v>
      </c>
      <c r="D5669" s="7">
        <v>1</v>
      </c>
      <c r="E5669" s="1">
        <v>263.56</v>
      </c>
      <c r="F5669" s="1">
        <v>147.41999999999999</v>
      </c>
      <c r="G5669" s="1">
        <v>88.31</v>
      </c>
      <c r="H5669" s="1">
        <v>28.09</v>
      </c>
      <c r="I5669" s="6">
        <v>263.82</v>
      </c>
      <c r="J5669" s="86"/>
      <c r="K5669" s="86"/>
      <c r="L5669" s="85"/>
      <c r="M5669" s="85"/>
      <c r="N5669" s="85"/>
      <c r="O5669" s="85"/>
      <c r="P5669" s="85"/>
      <c r="Q5669" s="1">
        <f t="shared" si="88"/>
        <v>263.82</v>
      </c>
    </row>
    <row r="5670" spans="1:17" x14ac:dyDescent="0.25">
      <c r="A5670" s="83" t="s">
        <v>13338</v>
      </c>
      <c r="B5670" s="84" t="s">
        <v>21038</v>
      </c>
      <c r="C5670" s="7">
        <v>98</v>
      </c>
      <c r="D5670" s="7">
        <v>2</v>
      </c>
      <c r="E5670" s="1">
        <v>688.58</v>
      </c>
      <c r="F5670" s="1">
        <v>114.66</v>
      </c>
      <c r="G5670" s="1">
        <v>176.62</v>
      </c>
      <c r="H5670" s="1">
        <v>73.38</v>
      </c>
      <c r="I5670" s="6">
        <v>364.66</v>
      </c>
      <c r="J5670" s="86"/>
      <c r="K5670" s="86"/>
      <c r="L5670" s="85"/>
      <c r="M5670" s="85"/>
      <c r="N5670" s="85"/>
      <c r="O5670" s="85"/>
      <c r="P5670" s="85"/>
      <c r="Q5670" s="1">
        <f t="shared" si="88"/>
        <v>364.66</v>
      </c>
    </row>
    <row r="5671" spans="1:17" x14ac:dyDescent="0.25">
      <c r="A5671" s="83" t="s">
        <v>13339</v>
      </c>
      <c r="B5671" s="84" t="s">
        <v>21039</v>
      </c>
      <c r="C5671" s="7">
        <v>386</v>
      </c>
      <c r="D5671" s="7">
        <v>6</v>
      </c>
      <c r="E5671" s="1">
        <v>1117.1300000000001</v>
      </c>
      <c r="F5671" s="1">
        <v>451.62</v>
      </c>
      <c r="G5671" s="1">
        <v>529.87</v>
      </c>
      <c r="H5671" s="1">
        <v>119.04</v>
      </c>
      <c r="I5671" s="6">
        <v>1100.53</v>
      </c>
      <c r="J5671" s="86"/>
      <c r="K5671" s="86"/>
      <c r="L5671" s="85"/>
      <c r="M5671" s="85"/>
      <c r="N5671" s="85"/>
      <c r="O5671" s="85"/>
      <c r="P5671" s="85"/>
      <c r="Q5671" s="1">
        <f t="shared" si="88"/>
        <v>1100.53</v>
      </c>
    </row>
    <row r="5672" spans="1:17" x14ac:dyDescent="0.25">
      <c r="A5672" s="83" t="s">
        <v>13340</v>
      </c>
      <c r="B5672" s="84" t="s">
        <v>21040</v>
      </c>
      <c r="C5672" s="7">
        <v>130</v>
      </c>
      <c r="D5672" s="7">
        <v>0</v>
      </c>
      <c r="E5672" s="1">
        <v>0</v>
      </c>
      <c r="F5672" s="1">
        <v>152.1</v>
      </c>
      <c r="G5672" s="1">
        <v>0</v>
      </c>
      <c r="H5672" s="1">
        <v>0</v>
      </c>
      <c r="I5672" s="6">
        <v>152.1</v>
      </c>
      <c r="J5672" s="86"/>
      <c r="K5672" s="86"/>
      <c r="L5672" s="85"/>
      <c r="M5672" s="85"/>
      <c r="N5672" s="85"/>
      <c r="O5672" s="85"/>
      <c r="P5672" s="85"/>
      <c r="Q5672" s="1">
        <f t="shared" si="88"/>
        <v>152.1</v>
      </c>
    </row>
    <row r="5673" spans="1:17" x14ac:dyDescent="0.25">
      <c r="A5673" s="83" t="s">
        <v>13341</v>
      </c>
      <c r="B5673" s="84" t="s">
        <v>21041</v>
      </c>
      <c r="C5673" s="7">
        <v>3080</v>
      </c>
      <c r="D5673" s="7">
        <v>15</v>
      </c>
      <c r="E5673" s="1">
        <v>2971.56</v>
      </c>
      <c r="F5673" s="1">
        <v>3603.59</v>
      </c>
      <c r="G5673" s="1">
        <v>1324.69</v>
      </c>
      <c r="H5673" s="1">
        <v>316.64</v>
      </c>
      <c r="I5673" s="6">
        <v>5244.92</v>
      </c>
      <c r="J5673" s="86"/>
      <c r="K5673" s="86"/>
      <c r="L5673" s="85"/>
      <c r="M5673" s="85"/>
      <c r="N5673" s="85"/>
      <c r="O5673" s="85"/>
      <c r="P5673" s="85"/>
      <c r="Q5673" s="1">
        <f t="shared" si="88"/>
        <v>5244.92</v>
      </c>
    </row>
    <row r="5674" spans="1:17" x14ac:dyDescent="0.25">
      <c r="A5674" s="83" t="s">
        <v>13342</v>
      </c>
      <c r="B5674" s="84" t="s">
        <v>21042</v>
      </c>
      <c r="C5674" s="7">
        <v>2035</v>
      </c>
      <c r="D5674" s="7">
        <v>32</v>
      </c>
      <c r="E5674" s="1">
        <v>16062.15</v>
      </c>
      <c r="F5674" s="1">
        <v>2380.94</v>
      </c>
      <c r="G5674" s="1">
        <v>2825.99</v>
      </c>
      <c r="H5674" s="1">
        <v>1711.55</v>
      </c>
      <c r="I5674" s="6">
        <v>6918.48</v>
      </c>
      <c r="J5674" s="86"/>
      <c r="K5674" s="86"/>
      <c r="L5674" s="85"/>
      <c r="M5674" s="85"/>
      <c r="N5674" s="85"/>
      <c r="O5674" s="85"/>
      <c r="P5674" s="85"/>
      <c r="Q5674" s="1">
        <f t="shared" si="88"/>
        <v>6918.48</v>
      </c>
    </row>
    <row r="5675" spans="1:17" x14ac:dyDescent="0.25">
      <c r="A5675" s="83" t="s">
        <v>13343</v>
      </c>
      <c r="B5675" s="84" t="s">
        <v>21043</v>
      </c>
      <c r="C5675" s="7">
        <v>1706</v>
      </c>
      <c r="D5675" s="7">
        <v>20</v>
      </c>
      <c r="E5675" s="1">
        <v>11574.12</v>
      </c>
      <c r="F5675" s="1">
        <v>1996.02</v>
      </c>
      <c r="G5675" s="1">
        <v>1766.25</v>
      </c>
      <c r="H5675" s="1">
        <v>1233.31</v>
      </c>
      <c r="I5675" s="6">
        <v>4995.58</v>
      </c>
      <c r="J5675" s="86"/>
      <c r="K5675" s="86"/>
      <c r="L5675" s="85"/>
      <c r="M5675" s="85"/>
      <c r="N5675" s="85"/>
      <c r="O5675" s="85"/>
      <c r="P5675" s="85"/>
      <c r="Q5675" s="1">
        <f t="shared" si="88"/>
        <v>4995.58</v>
      </c>
    </row>
    <row r="5676" spans="1:17" x14ac:dyDescent="0.25">
      <c r="A5676" s="83" t="s">
        <v>13344</v>
      </c>
      <c r="B5676" s="84" t="s">
        <v>21044</v>
      </c>
      <c r="C5676" s="7">
        <v>3201</v>
      </c>
      <c r="D5676" s="7">
        <v>26</v>
      </c>
      <c r="E5676" s="1">
        <v>6134.72</v>
      </c>
      <c r="F5676" s="1">
        <v>3745.16</v>
      </c>
      <c r="G5676" s="1">
        <v>2296.12</v>
      </c>
      <c r="H5676" s="1">
        <v>653.70000000000005</v>
      </c>
      <c r="I5676" s="6">
        <v>6694.98</v>
      </c>
      <c r="J5676" s="86"/>
      <c r="K5676" s="86"/>
      <c r="L5676" s="85"/>
      <c r="M5676" s="85"/>
      <c r="N5676" s="85"/>
      <c r="O5676" s="85"/>
      <c r="P5676" s="85"/>
      <c r="Q5676" s="1">
        <f t="shared" si="88"/>
        <v>6694.98</v>
      </c>
    </row>
    <row r="5677" spans="1:17" x14ac:dyDescent="0.25">
      <c r="A5677" s="83" t="s">
        <v>13345</v>
      </c>
      <c r="B5677" s="84" t="s">
        <v>21045</v>
      </c>
      <c r="C5677" s="7">
        <v>75533</v>
      </c>
      <c r="D5677" s="7">
        <v>1091</v>
      </c>
      <c r="E5677" s="1">
        <v>1600226.64</v>
      </c>
      <c r="F5677" s="1">
        <v>88373.35</v>
      </c>
      <c r="G5677" s="1">
        <v>96348.74</v>
      </c>
      <c r="H5677" s="1">
        <v>170516.72</v>
      </c>
      <c r="I5677" s="6">
        <v>355238.81</v>
      </c>
      <c r="J5677" s="86"/>
      <c r="K5677" s="86"/>
      <c r="L5677" s="85"/>
      <c r="M5677" s="85"/>
      <c r="N5677" s="85"/>
      <c r="O5677" s="85"/>
      <c r="P5677" s="85"/>
      <c r="Q5677" s="1">
        <f t="shared" si="88"/>
        <v>355238.81</v>
      </c>
    </row>
    <row r="5678" spans="1:17" x14ac:dyDescent="0.25">
      <c r="A5678" s="83" t="s">
        <v>13346</v>
      </c>
      <c r="B5678" s="84" t="s">
        <v>21046</v>
      </c>
      <c r="C5678" s="7">
        <v>12186</v>
      </c>
      <c r="D5678" s="7">
        <v>99</v>
      </c>
      <c r="E5678" s="1">
        <v>27742.94</v>
      </c>
      <c r="F5678" s="1">
        <v>14257.58</v>
      </c>
      <c r="G5678" s="1">
        <v>8742.92</v>
      </c>
      <c r="H5678" s="1">
        <v>2956.23</v>
      </c>
      <c r="I5678" s="6">
        <v>25956.73</v>
      </c>
      <c r="J5678" s="86"/>
      <c r="K5678" s="86"/>
      <c r="L5678" s="85"/>
      <c r="M5678" s="85"/>
      <c r="N5678" s="85"/>
      <c r="O5678" s="85"/>
      <c r="P5678" s="85"/>
      <c r="Q5678" s="1">
        <f t="shared" si="88"/>
        <v>25956.73</v>
      </c>
    </row>
    <row r="5679" spans="1:17" x14ac:dyDescent="0.25">
      <c r="A5679" s="83" t="s">
        <v>13347</v>
      </c>
      <c r="B5679" s="84" t="s">
        <v>21047</v>
      </c>
      <c r="C5679" s="7">
        <v>3347</v>
      </c>
      <c r="D5679" s="7">
        <v>28</v>
      </c>
      <c r="E5679" s="1">
        <v>8392.8700000000008</v>
      </c>
      <c r="F5679" s="1">
        <v>3915.98</v>
      </c>
      <c r="G5679" s="1">
        <v>2472.7399999999998</v>
      </c>
      <c r="H5679" s="1">
        <v>894.33</v>
      </c>
      <c r="I5679" s="6">
        <v>7283.05</v>
      </c>
      <c r="J5679" s="86"/>
      <c r="K5679" s="86"/>
      <c r="L5679" s="85"/>
      <c r="M5679" s="85"/>
      <c r="N5679" s="85"/>
      <c r="O5679" s="85"/>
      <c r="P5679" s="85"/>
      <c r="Q5679" s="1">
        <f t="shared" si="88"/>
        <v>7283.05</v>
      </c>
    </row>
    <row r="5680" spans="1:17" x14ac:dyDescent="0.25">
      <c r="A5680" s="83" t="s">
        <v>13348</v>
      </c>
      <c r="B5680" s="84" t="s">
        <v>21048</v>
      </c>
      <c r="C5680" s="7">
        <v>16503</v>
      </c>
      <c r="D5680" s="7">
        <v>73</v>
      </c>
      <c r="E5680" s="1">
        <v>19735.48</v>
      </c>
      <c r="F5680" s="1">
        <v>19308.46</v>
      </c>
      <c r="G5680" s="1">
        <v>6446.8</v>
      </c>
      <c r="H5680" s="1">
        <v>2102.9699999999998</v>
      </c>
      <c r="I5680" s="6">
        <v>27858.23</v>
      </c>
      <c r="J5680" s="86"/>
      <c r="K5680" s="86"/>
      <c r="L5680" s="85"/>
      <c r="M5680" s="85"/>
      <c r="N5680" s="85"/>
      <c r="O5680" s="85"/>
      <c r="P5680" s="85"/>
      <c r="Q5680" s="1">
        <f t="shared" si="88"/>
        <v>27858.23</v>
      </c>
    </row>
    <row r="5681" spans="1:17" x14ac:dyDescent="0.25">
      <c r="A5681" s="83" t="s">
        <v>13349</v>
      </c>
      <c r="B5681" s="84" t="s">
        <v>21049</v>
      </c>
      <c r="C5681" s="7">
        <v>1253</v>
      </c>
      <c r="D5681" s="7">
        <v>11</v>
      </c>
      <c r="E5681" s="1">
        <v>2774</v>
      </c>
      <c r="F5681" s="1">
        <v>1466.01</v>
      </c>
      <c r="G5681" s="1">
        <v>971.43</v>
      </c>
      <c r="H5681" s="1">
        <v>295.58999999999997</v>
      </c>
      <c r="I5681" s="6">
        <v>2733.03</v>
      </c>
      <c r="J5681" s="86"/>
      <c r="K5681" s="86"/>
      <c r="L5681" s="85"/>
      <c r="M5681" s="85"/>
      <c r="N5681" s="85"/>
      <c r="O5681" s="85"/>
      <c r="P5681" s="85"/>
      <c r="Q5681" s="1">
        <f t="shared" si="88"/>
        <v>2733.03</v>
      </c>
    </row>
    <row r="5682" spans="1:17" x14ac:dyDescent="0.25">
      <c r="A5682" s="83" t="s">
        <v>13350</v>
      </c>
      <c r="B5682" s="84" t="s">
        <v>21050</v>
      </c>
      <c r="C5682" s="7">
        <v>1307</v>
      </c>
      <c r="D5682" s="7">
        <v>18</v>
      </c>
      <c r="E5682" s="1">
        <v>4941.4799999999996</v>
      </c>
      <c r="F5682" s="1">
        <v>1529.18</v>
      </c>
      <c r="G5682" s="1">
        <v>1589.62</v>
      </c>
      <c r="H5682" s="1">
        <v>526.54999999999995</v>
      </c>
      <c r="I5682" s="6">
        <v>3645.35</v>
      </c>
      <c r="J5682" s="86"/>
      <c r="K5682" s="86"/>
      <c r="L5682" s="85"/>
      <c r="M5682" s="85"/>
      <c r="N5682" s="85"/>
      <c r="O5682" s="85"/>
      <c r="P5682" s="85"/>
      <c r="Q5682" s="1">
        <f t="shared" si="88"/>
        <v>3645.35</v>
      </c>
    </row>
    <row r="5683" spans="1:17" x14ac:dyDescent="0.25">
      <c r="A5683" s="83" t="s">
        <v>13351</v>
      </c>
      <c r="B5683" s="84" t="s">
        <v>21051</v>
      </c>
      <c r="C5683" s="7">
        <v>6175</v>
      </c>
      <c r="D5683" s="7">
        <v>23</v>
      </c>
      <c r="E5683" s="1">
        <v>5399.85</v>
      </c>
      <c r="F5683" s="1">
        <v>7224.73</v>
      </c>
      <c r="G5683" s="1">
        <v>2031.18</v>
      </c>
      <c r="H5683" s="1">
        <v>575.4</v>
      </c>
      <c r="I5683" s="6">
        <v>9831.31</v>
      </c>
      <c r="J5683" s="86"/>
      <c r="K5683" s="86"/>
      <c r="L5683" s="85"/>
      <c r="M5683" s="85"/>
      <c r="N5683" s="85"/>
      <c r="O5683" s="85"/>
      <c r="P5683" s="85"/>
      <c r="Q5683" s="1">
        <f t="shared" si="88"/>
        <v>9831.31</v>
      </c>
    </row>
    <row r="5684" spans="1:17" x14ac:dyDescent="0.25">
      <c r="A5684" s="83" t="s">
        <v>13352</v>
      </c>
      <c r="B5684" s="84" t="s">
        <v>21052</v>
      </c>
      <c r="C5684" s="7">
        <v>19533</v>
      </c>
      <c r="D5684" s="7">
        <v>149</v>
      </c>
      <c r="E5684" s="1">
        <v>55201.43</v>
      </c>
      <c r="F5684" s="1">
        <v>22853.54</v>
      </c>
      <c r="G5684" s="1">
        <v>13158.54</v>
      </c>
      <c r="H5684" s="1">
        <v>5882.14</v>
      </c>
      <c r="I5684" s="6">
        <v>41894.22</v>
      </c>
      <c r="J5684" s="86"/>
      <c r="K5684" s="86"/>
      <c r="L5684" s="85"/>
      <c r="M5684" s="85"/>
      <c r="N5684" s="85"/>
      <c r="O5684" s="85"/>
      <c r="P5684" s="85"/>
      <c r="Q5684" s="1">
        <f t="shared" si="88"/>
        <v>41894.22</v>
      </c>
    </row>
    <row r="5685" spans="1:17" x14ac:dyDescent="0.25">
      <c r="A5685" s="83" t="s">
        <v>13353</v>
      </c>
      <c r="B5685" s="84" t="s">
        <v>21053</v>
      </c>
      <c r="C5685" s="7">
        <v>4588</v>
      </c>
      <c r="D5685" s="7">
        <v>64</v>
      </c>
      <c r="E5685" s="1">
        <v>31634.02</v>
      </c>
      <c r="F5685" s="1">
        <v>5367.94</v>
      </c>
      <c r="G5685" s="1">
        <v>5651.99</v>
      </c>
      <c r="H5685" s="1">
        <v>3370.86</v>
      </c>
      <c r="I5685" s="6">
        <v>14390.79</v>
      </c>
      <c r="J5685" s="86"/>
      <c r="K5685" s="86"/>
      <c r="L5685" s="85"/>
      <c r="M5685" s="85"/>
      <c r="N5685" s="85"/>
      <c r="O5685" s="85"/>
      <c r="P5685" s="85"/>
      <c r="Q5685" s="1">
        <f t="shared" si="88"/>
        <v>14390.79</v>
      </c>
    </row>
    <row r="5686" spans="1:17" x14ac:dyDescent="0.25">
      <c r="A5686" s="83" t="s">
        <v>13354</v>
      </c>
      <c r="B5686" s="84" t="s">
        <v>21054</v>
      </c>
      <c r="C5686" s="7">
        <v>6083</v>
      </c>
      <c r="D5686" s="7">
        <v>62</v>
      </c>
      <c r="E5686" s="1">
        <v>62542.94</v>
      </c>
      <c r="F5686" s="1">
        <v>7117.09</v>
      </c>
      <c r="G5686" s="1">
        <v>5475.36</v>
      </c>
      <c r="H5686" s="1">
        <v>6664.44</v>
      </c>
      <c r="I5686" s="6">
        <v>19256.89</v>
      </c>
      <c r="J5686" s="86"/>
      <c r="K5686" s="86"/>
      <c r="L5686" s="85"/>
      <c r="M5686" s="85"/>
      <c r="N5686" s="85"/>
      <c r="O5686" s="85"/>
      <c r="P5686" s="85"/>
      <c r="Q5686" s="1">
        <f t="shared" si="88"/>
        <v>19256.89</v>
      </c>
    </row>
    <row r="5687" spans="1:17" x14ac:dyDescent="0.25">
      <c r="A5687" s="83" t="s">
        <v>13355</v>
      </c>
      <c r="B5687" s="84" t="s">
        <v>21055</v>
      </c>
      <c r="C5687" s="7">
        <v>3079</v>
      </c>
      <c r="D5687" s="7">
        <v>25</v>
      </c>
      <c r="E5687" s="1">
        <v>10907.56</v>
      </c>
      <c r="F5687" s="1">
        <v>3602.42</v>
      </c>
      <c r="G5687" s="1">
        <v>2207.81</v>
      </c>
      <c r="H5687" s="1">
        <v>1162.29</v>
      </c>
      <c r="I5687" s="6">
        <v>6972.52</v>
      </c>
      <c r="J5687" s="86"/>
      <c r="K5687" s="86"/>
      <c r="L5687" s="85"/>
      <c r="M5687" s="85"/>
      <c r="N5687" s="85"/>
      <c r="O5687" s="85"/>
      <c r="P5687" s="85"/>
      <c r="Q5687" s="1">
        <f t="shared" si="88"/>
        <v>6972.52</v>
      </c>
    </row>
    <row r="5688" spans="1:17" x14ac:dyDescent="0.25">
      <c r="A5688" s="83" t="s">
        <v>13356</v>
      </c>
      <c r="B5688" s="84" t="s">
        <v>21056</v>
      </c>
      <c r="C5688" s="7">
        <v>7222</v>
      </c>
      <c r="D5688" s="7">
        <v>28</v>
      </c>
      <c r="E5688" s="1">
        <v>11655</v>
      </c>
      <c r="F5688" s="1">
        <v>8449.7099999999991</v>
      </c>
      <c r="G5688" s="1">
        <v>2472.7399999999998</v>
      </c>
      <c r="H5688" s="1">
        <v>1241.93</v>
      </c>
      <c r="I5688" s="6">
        <v>12164.38</v>
      </c>
      <c r="J5688" s="86"/>
      <c r="K5688" s="86"/>
      <c r="L5688" s="85"/>
      <c r="M5688" s="85"/>
      <c r="N5688" s="85"/>
      <c r="O5688" s="85"/>
      <c r="P5688" s="85"/>
      <c r="Q5688" s="1">
        <f t="shared" si="88"/>
        <v>12164.38</v>
      </c>
    </row>
    <row r="5689" spans="1:17" x14ac:dyDescent="0.25">
      <c r="A5689" s="83" t="s">
        <v>13357</v>
      </c>
      <c r="B5689" s="84" t="s">
        <v>21057</v>
      </c>
      <c r="C5689" s="7">
        <v>10931</v>
      </c>
      <c r="D5689" s="7">
        <v>202</v>
      </c>
      <c r="E5689" s="1">
        <v>63893.09</v>
      </c>
      <c r="F5689" s="1">
        <v>12789.23</v>
      </c>
      <c r="G5689" s="1">
        <v>17839.09</v>
      </c>
      <c r="H5689" s="1">
        <v>6808.31</v>
      </c>
      <c r="I5689" s="6">
        <v>37436.629999999997</v>
      </c>
      <c r="J5689" s="86"/>
      <c r="K5689" s="86"/>
      <c r="L5689" s="85"/>
      <c r="M5689" s="85"/>
      <c r="N5689" s="85"/>
      <c r="O5689" s="85"/>
      <c r="P5689" s="85"/>
      <c r="Q5689" s="1">
        <f t="shared" si="88"/>
        <v>37436.629999999997</v>
      </c>
    </row>
    <row r="5690" spans="1:17" x14ac:dyDescent="0.25">
      <c r="A5690" s="83" t="s">
        <v>13358</v>
      </c>
      <c r="B5690" s="84" t="s">
        <v>21058</v>
      </c>
      <c r="C5690" s="7">
        <v>22180</v>
      </c>
      <c r="D5690" s="7">
        <v>173</v>
      </c>
      <c r="E5690" s="1">
        <v>60353.15</v>
      </c>
      <c r="F5690" s="1">
        <v>25950.52</v>
      </c>
      <c r="G5690" s="1">
        <v>15278.03</v>
      </c>
      <c r="H5690" s="1">
        <v>6431.1</v>
      </c>
      <c r="I5690" s="6">
        <v>47659.65</v>
      </c>
      <c r="J5690" s="86"/>
      <c r="K5690" s="86"/>
      <c r="L5690" s="85"/>
      <c r="M5690" s="85"/>
      <c r="N5690" s="85"/>
      <c r="O5690" s="85"/>
      <c r="P5690" s="85"/>
      <c r="Q5690" s="1">
        <f t="shared" si="88"/>
        <v>47659.65</v>
      </c>
    </row>
    <row r="5691" spans="1:17" x14ac:dyDescent="0.25">
      <c r="A5691" s="83" t="s">
        <v>13359</v>
      </c>
      <c r="B5691" s="84" t="s">
        <v>21059</v>
      </c>
      <c r="C5691" s="7">
        <v>12501</v>
      </c>
      <c r="D5691" s="7">
        <v>71</v>
      </c>
      <c r="E5691" s="1">
        <v>53719.99</v>
      </c>
      <c r="F5691" s="1">
        <v>14626.13</v>
      </c>
      <c r="G5691" s="1">
        <v>6270.18</v>
      </c>
      <c r="H5691" s="1">
        <v>5724.29</v>
      </c>
      <c r="I5691" s="6">
        <v>26620.6</v>
      </c>
      <c r="J5691" s="86"/>
      <c r="K5691" s="86"/>
      <c r="L5691" s="85"/>
      <c r="M5691" s="85"/>
      <c r="N5691" s="85"/>
      <c r="O5691" s="85"/>
      <c r="P5691" s="85"/>
      <c r="Q5691" s="1">
        <f t="shared" si="88"/>
        <v>26620.6</v>
      </c>
    </row>
    <row r="5692" spans="1:17" x14ac:dyDescent="0.25">
      <c r="A5692" s="83" t="s">
        <v>13360</v>
      </c>
      <c r="B5692" s="84" t="s">
        <v>21060</v>
      </c>
      <c r="C5692" s="7">
        <v>6766</v>
      </c>
      <c r="D5692" s="7">
        <v>44</v>
      </c>
      <c r="E5692" s="1">
        <v>12145.25</v>
      </c>
      <c r="F5692" s="1">
        <v>7916.2</v>
      </c>
      <c r="G5692" s="1">
        <v>3885.74</v>
      </c>
      <c r="H5692" s="1">
        <v>1294.17</v>
      </c>
      <c r="I5692" s="6">
        <v>13096.11</v>
      </c>
      <c r="J5692" s="86"/>
      <c r="K5692" s="86"/>
      <c r="L5692" s="85"/>
      <c r="M5692" s="85"/>
      <c r="N5692" s="85"/>
      <c r="O5692" s="85"/>
      <c r="P5692" s="85"/>
      <c r="Q5692" s="1">
        <f t="shared" si="88"/>
        <v>13096.11</v>
      </c>
    </row>
    <row r="5693" spans="1:17" x14ac:dyDescent="0.25">
      <c r="A5693" s="83" t="s">
        <v>13361</v>
      </c>
      <c r="B5693" s="84" t="s">
        <v>21061</v>
      </c>
      <c r="C5693" s="7">
        <v>16358</v>
      </c>
      <c r="D5693" s="7">
        <v>114</v>
      </c>
      <c r="E5693" s="1">
        <v>42344.37</v>
      </c>
      <c r="F5693" s="1">
        <v>19138.8</v>
      </c>
      <c r="G5693" s="1">
        <v>10067.61</v>
      </c>
      <c r="H5693" s="1">
        <v>4512.13</v>
      </c>
      <c r="I5693" s="6">
        <v>33718.54</v>
      </c>
      <c r="J5693" s="86"/>
      <c r="K5693" s="86"/>
      <c r="L5693" s="85"/>
      <c r="M5693" s="85"/>
      <c r="N5693" s="85"/>
      <c r="O5693" s="85"/>
      <c r="P5693" s="85"/>
      <c r="Q5693" s="1">
        <f t="shared" si="88"/>
        <v>33718.54</v>
      </c>
    </row>
    <row r="5694" spans="1:17" x14ac:dyDescent="0.25">
      <c r="A5694" s="83" t="s">
        <v>13362</v>
      </c>
      <c r="B5694" s="84" t="s">
        <v>21062</v>
      </c>
      <c r="C5694" s="7">
        <v>27560</v>
      </c>
      <c r="D5694" s="7">
        <v>253</v>
      </c>
      <c r="E5694" s="1">
        <v>113709.53</v>
      </c>
      <c r="F5694" s="1">
        <v>32245.1</v>
      </c>
      <c r="G5694" s="1">
        <v>22343.02</v>
      </c>
      <c r="H5694" s="1">
        <v>12116.64</v>
      </c>
      <c r="I5694" s="6">
        <v>66704.759999999995</v>
      </c>
      <c r="J5694" s="86"/>
      <c r="K5694" s="86"/>
      <c r="L5694" s="85"/>
      <c r="M5694" s="85"/>
      <c r="N5694" s="85"/>
      <c r="O5694" s="85"/>
      <c r="P5694" s="85"/>
      <c r="Q5694" s="1">
        <f t="shared" si="88"/>
        <v>66704.759999999995</v>
      </c>
    </row>
    <row r="5695" spans="1:17" x14ac:dyDescent="0.25">
      <c r="A5695" s="83" t="s">
        <v>13363</v>
      </c>
      <c r="B5695" s="84" t="s">
        <v>21063</v>
      </c>
      <c r="C5695" s="7">
        <v>5238</v>
      </c>
      <c r="D5695" s="7">
        <v>52</v>
      </c>
      <c r="E5695" s="1">
        <v>21677.89</v>
      </c>
      <c r="F5695" s="1">
        <v>6128.44</v>
      </c>
      <c r="G5695" s="1">
        <v>4592.24</v>
      </c>
      <c r="H5695" s="1">
        <v>2309.9499999999998</v>
      </c>
      <c r="I5695" s="6">
        <v>13030.63</v>
      </c>
      <c r="J5695" s="86"/>
      <c r="K5695" s="86"/>
      <c r="L5695" s="85"/>
      <c r="M5695" s="85"/>
      <c r="N5695" s="85"/>
      <c r="O5695" s="85"/>
      <c r="P5695" s="85"/>
      <c r="Q5695" s="1">
        <f t="shared" si="88"/>
        <v>13030.63</v>
      </c>
    </row>
    <row r="5696" spans="1:17" x14ac:dyDescent="0.25">
      <c r="A5696" s="83" t="s">
        <v>13364</v>
      </c>
      <c r="B5696" s="84" t="s">
        <v>21064</v>
      </c>
      <c r="C5696" s="7">
        <v>10736</v>
      </c>
      <c r="D5696" s="7">
        <v>78</v>
      </c>
      <c r="E5696" s="1">
        <v>32579.83</v>
      </c>
      <c r="F5696" s="1">
        <v>12561.08</v>
      </c>
      <c r="G5696" s="1">
        <v>6888.36</v>
      </c>
      <c r="H5696" s="1">
        <v>3471.64</v>
      </c>
      <c r="I5696" s="6">
        <v>22921.08</v>
      </c>
      <c r="J5696" s="86"/>
      <c r="K5696" s="86"/>
      <c r="L5696" s="85"/>
      <c r="M5696" s="85"/>
      <c r="N5696" s="85"/>
      <c r="O5696" s="85"/>
      <c r="P5696" s="85"/>
      <c r="Q5696" s="1">
        <f t="shared" si="88"/>
        <v>22921.08</v>
      </c>
    </row>
    <row r="5697" spans="1:17" x14ac:dyDescent="0.25">
      <c r="A5697" s="83" t="s">
        <v>13365</v>
      </c>
      <c r="B5697" s="84" t="s">
        <v>21065</v>
      </c>
      <c r="C5697" s="7">
        <v>28834</v>
      </c>
      <c r="D5697" s="7">
        <v>232</v>
      </c>
      <c r="E5697" s="1">
        <v>190525.51</v>
      </c>
      <c r="F5697" s="1">
        <v>33735.68</v>
      </c>
      <c r="G5697" s="1">
        <v>20488.46</v>
      </c>
      <c r="H5697" s="1">
        <v>20301.990000000002</v>
      </c>
      <c r="I5697" s="6">
        <v>74526.13</v>
      </c>
      <c r="J5697" s="86"/>
      <c r="K5697" s="86"/>
      <c r="L5697" s="85"/>
      <c r="M5697" s="85"/>
      <c r="N5697" s="85"/>
      <c r="O5697" s="85"/>
      <c r="P5697" s="85"/>
      <c r="Q5697" s="1">
        <f t="shared" si="88"/>
        <v>74526.13</v>
      </c>
    </row>
    <row r="5698" spans="1:17" x14ac:dyDescent="0.25">
      <c r="A5698" s="83" t="s">
        <v>13366</v>
      </c>
      <c r="B5698" s="84" t="s">
        <v>21066</v>
      </c>
      <c r="C5698" s="7">
        <v>2547</v>
      </c>
      <c r="D5698" s="7">
        <v>29</v>
      </c>
      <c r="E5698" s="1">
        <v>6677.14</v>
      </c>
      <c r="F5698" s="1">
        <v>2979.98</v>
      </c>
      <c r="G5698" s="1">
        <v>2561.06</v>
      </c>
      <c r="H5698" s="1">
        <v>711.5</v>
      </c>
      <c r="I5698" s="6">
        <v>6252.54</v>
      </c>
      <c r="J5698" s="86"/>
      <c r="K5698" s="86"/>
      <c r="L5698" s="85"/>
      <c r="M5698" s="85"/>
      <c r="N5698" s="85"/>
      <c r="O5698" s="85"/>
      <c r="P5698" s="85"/>
      <c r="Q5698" s="1">
        <f t="shared" si="88"/>
        <v>6252.54</v>
      </c>
    </row>
    <row r="5699" spans="1:17" x14ac:dyDescent="0.25">
      <c r="A5699" s="83" t="s">
        <v>13367</v>
      </c>
      <c r="B5699" s="84" t="s">
        <v>21067</v>
      </c>
      <c r="C5699" s="7">
        <v>5429</v>
      </c>
      <c r="D5699" s="7">
        <v>53</v>
      </c>
      <c r="E5699" s="1">
        <v>7783.44</v>
      </c>
      <c r="F5699" s="1">
        <v>6351.91</v>
      </c>
      <c r="G5699" s="1">
        <v>4680.55</v>
      </c>
      <c r="H5699" s="1">
        <v>829.38</v>
      </c>
      <c r="I5699" s="6">
        <v>11861.84</v>
      </c>
      <c r="J5699" s="86"/>
      <c r="K5699" s="86"/>
      <c r="L5699" s="85"/>
      <c r="M5699" s="85"/>
      <c r="N5699" s="85"/>
      <c r="O5699" s="85"/>
      <c r="P5699" s="85"/>
      <c r="Q5699" s="1">
        <f t="shared" si="88"/>
        <v>11861.84</v>
      </c>
    </row>
    <row r="5700" spans="1:17" x14ac:dyDescent="0.25">
      <c r="A5700" s="83" t="s">
        <v>13368</v>
      </c>
      <c r="B5700" s="84" t="s">
        <v>21068</v>
      </c>
      <c r="C5700" s="7">
        <v>4899</v>
      </c>
      <c r="D5700" s="7">
        <v>24</v>
      </c>
      <c r="E5700" s="1">
        <v>10672.4</v>
      </c>
      <c r="F5700" s="1">
        <v>5731.82</v>
      </c>
      <c r="G5700" s="1">
        <v>2119.5</v>
      </c>
      <c r="H5700" s="1">
        <v>1137.23</v>
      </c>
      <c r="I5700" s="6">
        <v>8988.5499999999993</v>
      </c>
      <c r="J5700" s="86"/>
      <c r="K5700" s="86"/>
      <c r="L5700" s="85"/>
      <c r="M5700" s="85"/>
      <c r="N5700" s="85"/>
      <c r="O5700" s="85"/>
      <c r="P5700" s="85"/>
      <c r="Q5700" s="1">
        <f t="shared" si="88"/>
        <v>8988.5499999999993</v>
      </c>
    </row>
    <row r="5701" spans="1:17" x14ac:dyDescent="0.25">
      <c r="A5701" s="83" t="s">
        <v>13369</v>
      </c>
      <c r="B5701" s="84" t="s">
        <v>21069</v>
      </c>
      <c r="C5701" s="7">
        <v>2833</v>
      </c>
      <c r="D5701" s="7">
        <v>10</v>
      </c>
      <c r="E5701" s="1">
        <v>2243.1</v>
      </c>
      <c r="F5701" s="1">
        <v>3314.6</v>
      </c>
      <c r="G5701" s="1">
        <v>883.12</v>
      </c>
      <c r="H5701" s="1">
        <v>239.02</v>
      </c>
      <c r="I5701" s="6">
        <v>4436.74</v>
      </c>
      <c r="J5701" s="86"/>
      <c r="K5701" s="86"/>
      <c r="L5701" s="85"/>
      <c r="M5701" s="85"/>
      <c r="N5701" s="85"/>
      <c r="O5701" s="85"/>
      <c r="P5701" s="85"/>
      <c r="Q5701" s="1">
        <f t="shared" si="88"/>
        <v>4436.74</v>
      </c>
    </row>
    <row r="5702" spans="1:17" x14ac:dyDescent="0.25">
      <c r="A5702" s="83" t="s">
        <v>13370</v>
      </c>
      <c r="B5702" s="84" t="s">
        <v>21070</v>
      </c>
      <c r="C5702" s="7">
        <v>17516</v>
      </c>
      <c r="D5702" s="7">
        <v>147</v>
      </c>
      <c r="E5702" s="1">
        <v>30722.47</v>
      </c>
      <c r="F5702" s="1">
        <v>20493.66</v>
      </c>
      <c r="G5702" s="1">
        <v>12981.91</v>
      </c>
      <c r="H5702" s="1">
        <v>3273.72</v>
      </c>
      <c r="I5702" s="6">
        <v>36749.29</v>
      </c>
      <c r="J5702" s="86"/>
      <c r="K5702" s="86"/>
      <c r="L5702" s="85"/>
      <c r="M5702" s="85"/>
      <c r="N5702" s="85"/>
      <c r="O5702" s="85"/>
      <c r="P5702" s="85"/>
      <c r="Q5702" s="1">
        <f t="shared" si="88"/>
        <v>36749.29</v>
      </c>
    </row>
    <row r="5703" spans="1:17" x14ac:dyDescent="0.25">
      <c r="A5703" s="83" t="s">
        <v>13371</v>
      </c>
      <c r="B5703" s="84" t="s">
        <v>21071</v>
      </c>
      <c r="C5703" s="7">
        <v>640</v>
      </c>
      <c r="D5703" s="7">
        <v>8</v>
      </c>
      <c r="E5703" s="1">
        <v>2198.73</v>
      </c>
      <c r="F5703" s="1">
        <v>748.8</v>
      </c>
      <c r="G5703" s="1">
        <v>706.5</v>
      </c>
      <c r="H5703" s="1">
        <v>234.29</v>
      </c>
      <c r="I5703" s="6">
        <v>1689.59</v>
      </c>
      <c r="J5703" s="86"/>
      <c r="K5703" s="86"/>
      <c r="L5703" s="85"/>
      <c r="M5703" s="85"/>
      <c r="N5703" s="85"/>
      <c r="O5703" s="85"/>
      <c r="P5703" s="85"/>
      <c r="Q5703" s="1">
        <f t="shared" si="88"/>
        <v>1689.59</v>
      </c>
    </row>
    <row r="5704" spans="1:17" x14ac:dyDescent="0.25">
      <c r="A5704" s="83" t="s">
        <v>13372</v>
      </c>
      <c r="B5704" s="84" t="s">
        <v>21072</v>
      </c>
      <c r="C5704" s="7">
        <v>1468</v>
      </c>
      <c r="D5704" s="7">
        <v>22</v>
      </c>
      <c r="E5704" s="1">
        <v>10502.64</v>
      </c>
      <c r="F5704" s="1">
        <v>1717.55</v>
      </c>
      <c r="G5704" s="1">
        <v>1942.87</v>
      </c>
      <c r="H5704" s="1">
        <v>1119.1400000000001</v>
      </c>
      <c r="I5704" s="6">
        <v>4779.5600000000004</v>
      </c>
      <c r="J5704" s="86"/>
      <c r="K5704" s="86"/>
      <c r="L5704" s="85"/>
      <c r="M5704" s="85"/>
      <c r="N5704" s="85"/>
      <c r="O5704" s="85"/>
      <c r="P5704" s="85"/>
      <c r="Q5704" s="1">
        <f t="shared" si="88"/>
        <v>4779.5600000000004</v>
      </c>
    </row>
    <row r="5705" spans="1:17" x14ac:dyDescent="0.25">
      <c r="A5705" s="83" t="s">
        <v>13373</v>
      </c>
      <c r="B5705" s="84" t="s">
        <v>21073</v>
      </c>
      <c r="C5705" s="7">
        <v>4684</v>
      </c>
      <c r="D5705" s="7">
        <v>32</v>
      </c>
      <c r="E5705" s="1">
        <v>23755.34</v>
      </c>
      <c r="F5705" s="1">
        <v>5480.26</v>
      </c>
      <c r="G5705" s="1">
        <v>2825.99</v>
      </c>
      <c r="H5705" s="1">
        <v>2531.3200000000002</v>
      </c>
      <c r="I5705" s="6">
        <v>10837.57</v>
      </c>
      <c r="J5705" s="86"/>
      <c r="K5705" s="86"/>
      <c r="L5705" s="85"/>
      <c r="M5705" s="85"/>
      <c r="N5705" s="85"/>
      <c r="O5705" s="85"/>
      <c r="P5705" s="85"/>
      <c r="Q5705" s="1">
        <f t="shared" si="88"/>
        <v>10837.57</v>
      </c>
    </row>
    <row r="5706" spans="1:17" x14ac:dyDescent="0.25">
      <c r="A5706" s="83" t="s">
        <v>13374</v>
      </c>
      <c r="B5706" s="84" t="s">
        <v>21074</v>
      </c>
      <c r="C5706" s="7">
        <v>5864</v>
      </c>
      <c r="D5706" s="7">
        <v>46</v>
      </c>
      <c r="E5706" s="1">
        <v>11874.81</v>
      </c>
      <c r="F5706" s="1">
        <v>6860.86</v>
      </c>
      <c r="G5706" s="1">
        <v>4062.37</v>
      </c>
      <c r="H5706" s="1">
        <v>1265.3499999999999</v>
      </c>
      <c r="I5706" s="6">
        <v>12188.58</v>
      </c>
      <c r="J5706" s="86"/>
      <c r="K5706" s="86"/>
      <c r="L5706" s="85"/>
      <c r="M5706" s="85"/>
      <c r="N5706" s="85"/>
      <c r="O5706" s="85"/>
      <c r="P5706" s="85"/>
      <c r="Q5706" s="1">
        <f t="shared" si="88"/>
        <v>12188.58</v>
      </c>
    </row>
    <row r="5707" spans="1:17" x14ac:dyDescent="0.25">
      <c r="A5707" s="83" t="s">
        <v>13375</v>
      </c>
      <c r="B5707" s="84" t="s">
        <v>21075</v>
      </c>
      <c r="C5707" s="7">
        <v>30908</v>
      </c>
      <c r="D5707" s="7">
        <v>175</v>
      </c>
      <c r="E5707" s="1">
        <v>60438.3</v>
      </c>
      <c r="F5707" s="1">
        <v>36162.26</v>
      </c>
      <c r="G5707" s="1">
        <v>15454.66</v>
      </c>
      <c r="H5707" s="1">
        <v>6440.18</v>
      </c>
      <c r="I5707" s="6">
        <v>58057.1</v>
      </c>
      <c r="J5707" s="86"/>
      <c r="K5707" s="86"/>
      <c r="L5707" s="85"/>
      <c r="M5707" s="85"/>
      <c r="N5707" s="85"/>
      <c r="O5707" s="85"/>
      <c r="P5707" s="85"/>
      <c r="Q5707" s="1">
        <f t="shared" si="88"/>
        <v>58057.1</v>
      </c>
    </row>
    <row r="5708" spans="1:17" x14ac:dyDescent="0.25">
      <c r="A5708" s="83" t="s">
        <v>13376</v>
      </c>
      <c r="B5708" s="84" t="s">
        <v>21076</v>
      </c>
      <c r="C5708" s="7">
        <v>1238</v>
      </c>
      <c r="D5708" s="7">
        <v>9</v>
      </c>
      <c r="E5708" s="1">
        <v>2108.42</v>
      </c>
      <c r="F5708" s="1">
        <v>1448.46</v>
      </c>
      <c r="G5708" s="1">
        <v>794.81</v>
      </c>
      <c r="H5708" s="1">
        <v>224.67</v>
      </c>
      <c r="I5708" s="6">
        <v>2467.94</v>
      </c>
      <c r="J5708" s="86"/>
      <c r="K5708" s="86"/>
      <c r="L5708" s="85"/>
      <c r="M5708" s="85"/>
      <c r="N5708" s="85"/>
      <c r="O5708" s="85"/>
      <c r="P5708" s="85"/>
      <c r="Q5708" s="1">
        <f t="shared" si="88"/>
        <v>2467.94</v>
      </c>
    </row>
    <row r="5709" spans="1:17" x14ac:dyDescent="0.25">
      <c r="A5709" s="83" t="s">
        <v>13377</v>
      </c>
      <c r="B5709" s="84" t="s">
        <v>21077</v>
      </c>
      <c r="C5709" s="7">
        <v>4717</v>
      </c>
      <c r="D5709" s="7">
        <v>40</v>
      </c>
      <c r="E5709" s="1">
        <v>30170.93</v>
      </c>
      <c r="F5709" s="1">
        <v>5518.87</v>
      </c>
      <c r="G5709" s="1">
        <v>3532.5</v>
      </c>
      <c r="H5709" s="1">
        <v>3214.95</v>
      </c>
      <c r="I5709" s="6">
        <v>12266.32</v>
      </c>
      <c r="J5709" s="86"/>
      <c r="K5709" s="86"/>
      <c r="L5709" s="85"/>
      <c r="M5709" s="85"/>
      <c r="N5709" s="85"/>
      <c r="O5709" s="85"/>
      <c r="P5709" s="85"/>
      <c r="Q5709" s="1">
        <f t="shared" si="88"/>
        <v>12266.32</v>
      </c>
    </row>
    <row r="5710" spans="1:17" x14ac:dyDescent="0.25">
      <c r="A5710" s="83" t="s">
        <v>13378</v>
      </c>
      <c r="B5710" s="84" t="s">
        <v>21078</v>
      </c>
      <c r="C5710" s="7">
        <v>3938</v>
      </c>
      <c r="D5710" s="7">
        <v>39</v>
      </c>
      <c r="E5710" s="1">
        <v>40922.79</v>
      </c>
      <c r="F5710" s="1">
        <v>4607.45</v>
      </c>
      <c r="G5710" s="1">
        <v>3444.18</v>
      </c>
      <c r="H5710" s="1">
        <v>4360.6499999999996</v>
      </c>
      <c r="I5710" s="6">
        <v>12412.28</v>
      </c>
      <c r="J5710" s="86"/>
      <c r="K5710" s="86"/>
      <c r="L5710" s="85"/>
      <c r="M5710" s="85"/>
      <c r="N5710" s="85"/>
      <c r="O5710" s="85"/>
      <c r="P5710" s="85"/>
      <c r="Q5710" s="1">
        <f t="shared" ref="Q5710:Q5773" si="89">I5710+P5710</f>
        <v>12412.28</v>
      </c>
    </row>
    <row r="5711" spans="1:17" x14ac:dyDescent="0.25">
      <c r="A5711" s="83" t="s">
        <v>13379</v>
      </c>
      <c r="B5711" s="84" t="s">
        <v>21079</v>
      </c>
      <c r="C5711" s="7">
        <v>135050</v>
      </c>
      <c r="D5711" s="7">
        <v>1074</v>
      </c>
      <c r="E5711" s="1">
        <v>1109998.57</v>
      </c>
      <c r="F5711" s="1">
        <v>158008.03</v>
      </c>
      <c r="G5711" s="1">
        <v>94847.43</v>
      </c>
      <c r="H5711" s="1">
        <v>118279.07</v>
      </c>
      <c r="I5711" s="6">
        <v>371134.53</v>
      </c>
      <c r="J5711" s="86"/>
      <c r="K5711" s="86"/>
      <c r="L5711" s="85"/>
      <c r="M5711" s="85"/>
      <c r="N5711" s="85"/>
      <c r="O5711" s="85"/>
      <c r="P5711" s="85"/>
      <c r="Q5711" s="1">
        <f t="shared" si="89"/>
        <v>371134.53</v>
      </c>
    </row>
    <row r="5712" spans="1:17" x14ac:dyDescent="0.25">
      <c r="A5712" s="83" t="s">
        <v>13380</v>
      </c>
      <c r="B5712" s="84" t="s">
        <v>21080</v>
      </c>
      <c r="C5712" s="7">
        <v>39893</v>
      </c>
      <c r="D5712" s="7">
        <v>429</v>
      </c>
      <c r="E5712" s="1">
        <v>365733.96</v>
      </c>
      <c r="F5712" s="1">
        <v>46674.67</v>
      </c>
      <c r="G5712" s="1">
        <v>37885.980000000003</v>
      </c>
      <c r="H5712" s="1">
        <v>38971.82</v>
      </c>
      <c r="I5712" s="6">
        <v>123532.47</v>
      </c>
      <c r="J5712" s="86"/>
      <c r="K5712" s="86"/>
      <c r="L5712" s="85"/>
      <c r="M5712" s="85"/>
      <c r="N5712" s="85"/>
      <c r="O5712" s="85"/>
      <c r="P5712" s="85"/>
      <c r="Q5712" s="1">
        <f t="shared" si="89"/>
        <v>123532.47</v>
      </c>
    </row>
    <row r="5713" spans="1:17" x14ac:dyDescent="0.25">
      <c r="A5713" s="83" t="s">
        <v>13381</v>
      </c>
      <c r="B5713" s="84" t="s">
        <v>21081</v>
      </c>
      <c r="C5713" s="7">
        <v>15824</v>
      </c>
      <c r="D5713" s="7">
        <v>97</v>
      </c>
      <c r="E5713" s="1">
        <v>34625.019999999997</v>
      </c>
      <c r="F5713" s="1">
        <v>18514.02</v>
      </c>
      <c r="G5713" s="1">
        <v>8566.2999999999993</v>
      </c>
      <c r="H5713" s="1">
        <v>3689.57</v>
      </c>
      <c r="I5713" s="6">
        <v>30769.89</v>
      </c>
      <c r="J5713" s="86"/>
      <c r="K5713" s="86"/>
      <c r="L5713" s="85"/>
      <c r="M5713" s="85"/>
      <c r="N5713" s="85"/>
      <c r="O5713" s="85"/>
      <c r="P5713" s="85"/>
      <c r="Q5713" s="1">
        <f t="shared" si="89"/>
        <v>30769.89</v>
      </c>
    </row>
    <row r="5714" spans="1:17" x14ac:dyDescent="0.25">
      <c r="A5714" s="83" t="s">
        <v>13382</v>
      </c>
      <c r="B5714" s="84" t="s">
        <v>21082</v>
      </c>
      <c r="C5714" s="7">
        <v>12497</v>
      </c>
      <c r="D5714" s="7">
        <v>150</v>
      </c>
      <c r="E5714" s="1">
        <v>72203.42</v>
      </c>
      <c r="F5714" s="1">
        <v>14621.45</v>
      </c>
      <c r="G5714" s="1">
        <v>13246.85</v>
      </c>
      <c r="H5714" s="1">
        <v>7693.84</v>
      </c>
      <c r="I5714" s="6">
        <v>35562.14</v>
      </c>
      <c r="J5714" s="86"/>
      <c r="K5714" s="86"/>
      <c r="L5714" s="85"/>
      <c r="M5714" s="85"/>
      <c r="N5714" s="85"/>
      <c r="O5714" s="85"/>
      <c r="P5714" s="85"/>
      <c r="Q5714" s="1">
        <f t="shared" si="89"/>
        <v>35562.14</v>
      </c>
    </row>
    <row r="5715" spans="1:17" x14ac:dyDescent="0.25">
      <c r="A5715" s="83" t="s">
        <v>13383</v>
      </c>
      <c r="B5715" s="84" t="s">
        <v>21083</v>
      </c>
      <c r="C5715" s="7">
        <v>7152</v>
      </c>
      <c r="D5715" s="7">
        <v>68</v>
      </c>
      <c r="E5715" s="1">
        <v>60346.04</v>
      </c>
      <c r="F5715" s="1">
        <v>8367.82</v>
      </c>
      <c r="G5715" s="1">
        <v>6005.24</v>
      </c>
      <c r="H5715" s="1">
        <v>6430.34</v>
      </c>
      <c r="I5715" s="6">
        <v>20803.400000000001</v>
      </c>
      <c r="J5715" s="86"/>
      <c r="K5715" s="86"/>
      <c r="L5715" s="85"/>
      <c r="M5715" s="85"/>
      <c r="N5715" s="85"/>
      <c r="O5715" s="85"/>
      <c r="P5715" s="85"/>
      <c r="Q5715" s="1">
        <f t="shared" si="89"/>
        <v>20803.400000000001</v>
      </c>
    </row>
    <row r="5716" spans="1:17" x14ac:dyDescent="0.25">
      <c r="A5716" s="83" t="s">
        <v>13384</v>
      </c>
      <c r="B5716" s="84" t="s">
        <v>21084</v>
      </c>
      <c r="C5716" s="7">
        <v>782</v>
      </c>
      <c r="D5716" s="7">
        <v>10</v>
      </c>
      <c r="E5716" s="1">
        <v>1853.91</v>
      </c>
      <c r="F5716" s="1">
        <v>914.94</v>
      </c>
      <c r="G5716" s="1">
        <v>883.12</v>
      </c>
      <c r="H5716" s="1">
        <v>197.55</v>
      </c>
      <c r="I5716" s="6">
        <v>1995.61</v>
      </c>
      <c r="J5716" s="86"/>
      <c r="K5716" s="86"/>
      <c r="L5716" s="85"/>
      <c r="M5716" s="85"/>
      <c r="N5716" s="85"/>
      <c r="O5716" s="85"/>
      <c r="P5716" s="85"/>
      <c r="Q5716" s="1">
        <f t="shared" si="89"/>
        <v>1995.61</v>
      </c>
    </row>
    <row r="5717" spans="1:17" x14ac:dyDescent="0.25">
      <c r="A5717" s="83" t="s">
        <v>13385</v>
      </c>
      <c r="B5717" s="84" t="s">
        <v>21085</v>
      </c>
      <c r="C5717" s="7">
        <v>10193</v>
      </c>
      <c r="D5717" s="7">
        <v>73</v>
      </c>
      <c r="E5717" s="1">
        <v>22178.43</v>
      </c>
      <c r="F5717" s="1">
        <v>11925.78</v>
      </c>
      <c r="G5717" s="1">
        <v>6446.8</v>
      </c>
      <c r="H5717" s="1">
        <v>2363.29</v>
      </c>
      <c r="I5717" s="6">
        <v>20735.87</v>
      </c>
      <c r="J5717" s="86"/>
      <c r="K5717" s="86"/>
      <c r="L5717" s="85"/>
      <c r="M5717" s="85"/>
      <c r="N5717" s="85"/>
      <c r="O5717" s="85"/>
      <c r="P5717" s="85"/>
      <c r="Q5717" s="1">
        <f t="shared" si="89"/>
        <v>20735.87</v>
      </c>
    </row>
    <row r="5718" spans="1:17" x14ac:dyDescent="0.25">
      <c r="A5718" s="83" t="s">
        <v>13386</v>
      </c>
      <c r="B5718" s="84" t="s">
        <v>21086</v>
      </c>
      <c r="C5718" s="7">
        <v>7674</v>
      </c>
      <c r="D5718" s="7">
        <v>43</v>
      </c>
      <c r="E5718" s="1">
        <v>55572.51</v>
      </c>
      <c r="F5718" s="1">
        <v>8978.5499999999993</v>
      </c>
      <c r="G5718" s="1">
        <v>3797.43</v>
      </c>
      <c r="H5718" s="1">
        <v>5921.69</v>
      </c>
      <c r="I5718" s="6">
        <v>18697.669999999998</v>
      </c>
      <c r="J5718" s="86"/>
      <c r="K5718" s="86"/>
      <c r="L5718" s="85"/>
      <c r="M5718" s="85"/>
      <c r="N5718" s="85"/>
      <c r="O5718" s="85"/>
      <c r="P5718" s="85"/>
      <c r="Q5718" s="1">
        <f t="shared" si="89"/>
        <v>18697.669999999998</v>
      </c>
    </row>
    <row r="5719" spans="1:17" x14ac:dyDescent="0.25">
      <c r="A5719" s="83" t="s">
        <v>13387</v>
      </c>
      <c r="B5719" s="84" t="s">
        <v>21087</v>
      </c>
      <c r="C5719" s="7">
        <v>3727</v>
      </c>
      <c r="D5719" s="7">
        <v>33</v>
      </c>
      <c r="E5719" s="1">
        <v>13972.75</v>
      </c>
      <c r="F5719" s="1">
        <v>4360.58</v>
      </c>
      <c r="G5719" s="1">
        <v>2914.3</v>
      </c>
      <c r="H5719" s="1">
        <v>1488.9</v>
      </c>
      <c r="I5719" s="6">
        <v>8763.7800000000007</v>
      </c>
      <c r="J5719" s="86"/>
      <c r="K5719" s="86"/>
      <c r="L5719" s="85"/>
      <c r="M5719" s="85"/>
      <c r="N5719" s="85"/>
      <c r="O5719" s="85"/>
      <c r="P5719" s="85"/>
      <c r="Q5719" s="1">
        <f t="shared" si="89"/>
        <v>8763.7800000000007</v>
      </c>
    </row>
    <row r="5720" spans="1:17" x14ac:dyDescent="0.25">
      <c r="A5720" s="83" t="s">
        <v>13388</v>
      </c>
      <c r="B5720" s="84" t="s">
        <v>21088</v>
      </c>
      <c r="C5720" s="7">
        <v>13428</v>
      </c>
      <c r="D5720" s="7">
        <v>108</v>
      </c>
      <c r="E5720" s="1">
        <v>31964.39</v>
      </c>
      <c r="F5720" s="1">
        <v>15710.71</v>
      </c>
      <c r="G5720" s="1">
        <v>9537.73</v>
      </c>
      <c r="H5720" s="1">
        <v>3406.06</v>
      </c>
      <c r="I5720" s="6">
        <v>28654.5</v>
      </c>
      <c r="J5720" s="86"/>
      <c r="K5720" s="86"/>
      <c r="L5720" s="85"/>
      <c r="M5720" s="85"/>
      <c r="N5720" s="85"/>
      <c r="O5720" s="85"/>
      <c r="P5720" s="85"/>
      <c r="Q5720" s="1">
        <f t="shared" si="89"/>
        <v>28654.5</v>
      </c>
    </row>
    <row r="5721" spans="1:17" x14ac:dyDescent="0.25">
      <c r="A5721" s="83" t="s">
        <v>13389</v>
      </c>
      <c r="B5721" s="84" t="s">
        <v>21089</v>
      </c>
      <c r="C5721" s="7">
        <v>2608</v>
      </c>
      <c r="D5721" s="7">
        <v>22</v>
      </c>
      <c r="E5721" s="1">
        <v>7874.08</v>
      </c>
      <c r="F5721" s="1">
        <v>3051.35</v>
      </c>
      <c r="G5721" s="1">
        <v>1942.87</v>
      </c>
      <c r="H5721" s="1">
        <v>839.05</v>
      </c>
      <c r="I5721" s="6">
        <v>5833.27</v>
      </c>
      <c r="J5721" s="86"/>
      <c r="K5721" s="86"/>
      <c r="L5721" s="85"/>
      <c r="M5721" s="85"/>
      <c r="N5721" s="85"/>
      <c r="O5721" s="85"/>
      <c r="P5721" s="85"/>
      <c r="Q5721" s="1">
        <f t="shared" si="89"/>
        <v>5833.27</v>
      </c>
    </row>
    <row r="5722" spans="1:17" x14ac:dyDescent="0.25">
      <c r="A5722" s="83" t="s">
        <v>13390</v>
      </c>
      <c r="B5722" s="84" t="s">
        <v>21090</v>
      </c>
      <c r="C5722" s="7">
        <v>12903</v>
      </c>
      <c r="D5722" s="7">
        <v>108</v>
      </c>
      <c r="E5722" s="1">
        <v>136392.31</v>
      </c>
      <c r="F5722" s="1">
        <v>15096.46</v>
      </c>
      <c r="G5722" s="1">
        <v>9537.73</v>
      </c>
      <c r="H5722" s="1">
        <v>14533.67</v>
      </c>
      <c r="I5722" s="6">
        <v>39167.86</v>
      </c>
      <c r="J5722" s="86"/>
      <c r="K5722" s="86"/>
      <c r="L5722" s="85"/>
      <c r="M5722" s="85"/>
      <c r="N5722" s="85"/>
      <c r="O5722" s="85"/>
      <c r="P5722" s="85"/>
      <c r="Q5722" s="1">
        <f t="shared" si="89"/>
        <v>39167.86</v>
      </c>
    </row>
    <row r="5723" spans="1:17" x14ac:dyDescent="0.25">
      <c r="A5723" s="83" t="s">
        <v>13391</v>
      </c>
      <c r="B5723" s="84" t="s">
        <v>21091</v>
      </c>
      <c r="C5723" s="7">
        <v>6464</v>
      </c>
      <c r="D5723" s="7">
        <v>66</v>
      </c>
      <c r="E5723" s="1">
        <v>39538.400000000001</v>
      </c>
      <c r="F5723" s="1">
        <v>7562.86</v>
      </c>
      <c r="G5723" s="1">
        <v>5828.62</v>
      </c>
      <c r="H5723" s="1">
        <v>4213.13</v>
      </c>
      <c r="I5723" s="6">
        <v>17604.61</v>
      </c>
      <c r="J5723" s="86"/>
      <c r="K5723" s="86"/>
      <c r="L5723" s="85"/>
      <c r="M5723" s="85"/>
      <c r="N5723" s="85"/>
      <c r="O5723" s="85"/>
      <c r="P5723" s="85"/>
      <c r="Q5723" s="1">
        <f t="shared" si="89"/>
        <v>17604.61</v>
      </c>
    </row>
    <row r="5724" spans="1:17" x14ac:dyDescent="0.25">
      <c r="A5724" s="83" t="s">
        <v>13392</v>
      </c>
      <c r="B5724" s="84" t="s">
        <v>21092</v>
      </c>
      <c r="C5724" s="7">
        <v>3060</v>
      </c>
      <c r="D5724" s="7">
        <v>48</v>
      </c>
      <c r="E5724" s="1">
        <v>25752.69</v>
      </c>
      <c r="F5724" s="1">
        <v>3580.19</v>
      </c>
      <c r="G5724" s="1">
        <v>4238.99</v>
      </c>
      <c r="H5724" s="1">
        <v>2744.15</v>
      </c>
      <c r="I5724" s="6">
        <v>10563.33</v>
      </c>
      <c r="J5724" s="86"/>
      <c r="K5724" s="86"/>
      <c r="L5724" s="85"/>
      <c r="M5724" s="85"/>
      <c r="N5724" s="85"/>
      <c r="O5724" s="85"/>
      <c r="P5724" s="85"/>
      <c r="Q5724" s="1">
        <f t="shared" si="89"/>
        <v>10563.33</v>
      </c>
    </row>
    <row r="5725" spans="1:17" x14ac:dyDescent="0.25">
      <c r="A5725" s="83" t="s">
        <v>13393</v>
      </c>
      <c r="B5725" s="84" t="s">
        <v>21093</v>
      </c>
      <c r="C5725" s="7">
        <v>3846</v>
      </c>
      <c r="D5725" s="7">
        <v>32</v>
      </c>
      <c r="E5725" s="1">
        <v>9946.23</v>
      </c>
      <c r="F5725" s="1">
        <v>4499.8100000000004</v>
      </c>
      <c r="G5725" s="1">
        <v>2825.99</v>
      </c>
      <c r="H5725" s="1">
        <v>1059.8499999999999</v>
      </c>
      <c r="I5725" s="6">
        <v>8385.65</v>
      </c>
      <c r="J5725" s="86"/>
      <c r="K5725" s="86"/>
      <c r="L5725" s="85"/>
      <c r="M5725" s="85"/>
      <c r="N5725" s="85"/>
      <c r="O5725" s="85"/>
      <c r="P5725" s="85"/>
      <c r="Q5725" s="1">
        <f t="shared" si="89"/>
        <v>8385.65</v>
      </c>
    </row>
    <row r="5726" spans="1:17" x14ac:dyDescent="0.25">
      <c r="A5726" s="83" t="s">
        <v>13394</v>
      </c>
      <c r="B5726" s="84" t="s">
        <v>21094</v>
      </c>
      <c r="C5726" s="7">
        <v>27578</v>
      </c>
      <c r="D5726" s="7">
        <v>246</v>
      </c>
      <c r="E5726" s="1">
        <v>164621.45000000001</v>
      </c>
      <c r="F5726" s="1">
        <v>32266.17</v>
      </c>
      <c r="G5726" s="1">
        <v>21724.83</v>
      </c>
      <c r="H5726" s="1">
        <v>17541.71</v>
      </c>
      <c r="I5726" s="6">
        <v>71532.710000000006</v>
      </c>
      <c r="J5726" s="86"/>
      <c r="K5726" s="86"/>
      <c r="L5726" s="85"/>
      <c r="M5726" s="85"/>
      <c r="N5726" s="85"/>
      <c r="O5726" s="85"/>
      <c r="P5726" s="85"/>
      <c r="Q5726" s="1">
        <f t="shared" si="89"/>
        <v>71532.710000000006</v>
      </c>
    </row>
    <row r="5727" spans="1:17" x14ac:dyDescent="0.25">
      <c r="A5727" s="83" t="s">
        <v>13395</v>
      </c>
      <c r="B5727" s="84" t="s">
        <v>21095</v>
      </c>
      <c r="C5727" s="7">
        <v>873</v>
      </c>
      <c r="D5727" s="7">
        <v>14</v>
      </c>
      <c r="E5727" s="1">
        <v>8748.66</v>
      </c>
      <c r="F5727" s="1">
        <v>1021.41</v>
      </c>
      <c r="G5727" s="1">
        <v>1236.3800000000001</v>
      </c>
      <c r="H5727" s="1">
        <v>932.24</v>
      </c>
      <c r="I5727" s="6">
        <v>3190.03</v>
      </c>
      <c r="J5727" s="86"/>
      <c r="K5727" s="86"/>
      <c r="L5727" s="85"/>
      <c r="M5727" s="85"/>
      <c r="N5727" s="85"/>
      <c r="O5727" s="85"/>
      <c r="P5727" s="85"/>
      <c r="Q5727" s="1">
        <f t="shared" si="89"/>
        <v>3190.03</v>
      </c>
    </row>
    <row r="5728" spans="1:17" x14ac:dyDescent="0.25">
      <c r="A5728" s="83" t="s">
        <v>13396</v>
      </c>
      <c r="B5728" s="84" t="s">
        <v>21096</v>
      </c>
      <c r="C5728" s="7">
        <v>18630</v>
      </c>
      <c r="D5728" s="7">
        <v>135</v>
      </c>
      <c r="E5728" s="1">
        <v>80579.850000000006</v>
      </c>
      <c r="F5728" s="1">
        <v>21797.03</v>
      </c>
      <c r="G5728" s="1">
        <v>11922.16</v>
      </c>
      <c r="H5728" s="1">
        <v>8586.42</v>
      </c>
      <c r="I5728" s="6">
        <v>42305.61</v>
      </c>
      <c r="J5728" s="86"/>
      <c r="K5728" s="86"/>
      <c r="L5728" s="85"/>
      <c r="M5728" s="85"/>
      <c r="N5728" s="85"/>
      <c r="O5728" s="85"/>
      <c r="P5728" s="85"/>
      <c r="Q5728" s="1">
        <f t="shared" si="89"/>
        <v>42305.61</v>
      </c>
    </row>
    <row r="5729" spans="1:17" x14ac:dyDescent="0.25">
      <c r="A5729" s="83" t="s">
        <v>13397</v>
      </c>
      <c r="B5729" s="84" t="s">
        <v>21097</v>
      </c>
      <c r="C5729" s="7">
        <v>4578</v>
      </c>
      <c r="D5729" s="7">
        <v>52</v>
      </c>
      <c r="E5729" s="1">
        <v>34109.39</v>
      </c>
      <c r="F5729" s="1">
        <v>5356.25</v>
      </c>
      <c r="G5729" s="1">
        <v>4592.24</v>
      </c>
      <c r="H5729" s="1">
        <v>3634.62</v>
      </c>
      <c r="I5729" s="6">
        <v>13583.11</v>
      </c>
      <c r="J5729" s="86"/>
      <c r="K5729" s="86"/>
      <c r="L5729" s="85"/>
      <c r="M5729" s="85"/>
      <c r="N5729" s="85"/>
      <c r="O5729" s="85"/>
      <c r="P5729" s="85"/>
      <c r="Q5729" s="1">
        <f t="shared" si="89"/>
        <v>13583.11</v>
      </c>
    </row>
    <row r="5730" spans="1:17" x14ac:dyDescent="0.25">
      <c r="A5730" s="83" t="s">
        <v>13398</v>
      </c>
      <c r="B5730" s="84" t="s">
        <v>21098</v>
      </c>
      <c r="C5730" s="7">
        <v>287</v>
      </c>
      <c r="D5730" s="7">
        <v>2</v>
      </c>
      <c r="E5730" s="1">
        <v>373.22</v>
      </c>
      <c r="F5730" s="1">
        <v>335.79</v>
      </c>
      <c r="G5730" s="1">
        <v>176.62</v>
      </c>
      <c r="H5730" s="1">
        <v>39.770000000000003</v>
      </c>
      <c r="I5730" s="6">
        <v>552.17999999999995</v>
      </c>
      <c r="J5730" s="86"/>
      <c r="K5730" s="86"/>
      <c r="L5730" s="85"/>
      <c r="M5730" s="85"/>
      <c r="N5730" s="85"/>
      <c r="O5730" s="85"/>
      <c r="P5730" s="85"/>
      <c r="Q5730" s="1">
        <f t="shared" si="89"/>
        <v>552.17999999999995</v>
      </c>
    </row>
    <row r="5731" spans="1:17" x14ac:dyDescent="0.25">
      <c r="A5731" s="83" t="s">
        <v>13399</v>
      </c>
      <c r="B5731" s="84" t="s">
        <v>21099</v>
      </c>
      <c r="C5731" s="7">
        <v>23698</v>
      </c>
      <c r="D5731" s="7">
        <v>117</v>
      </c>
      <c r="E5731" s="1">
        <v>56367.41</v>
      </c>
      <c r="F5731" s="1">
        <v>27726.58</v>
      </c>
      <c r="G5731" s="1">
        <v>10332.540000000001</v>
      </c>
      <c r="H5731" s="1">
        <v>6006.39</v>
      </c>
      <c r="I5731" s="6">
        <v>44065.51</v>
      </c>
      <c r="J5731" s="86"/>
      <c r="K5731" s="86"/>
      <c r="L5731" s="85"/>
      <c r="M5731" s="85"/>
      <c r="N5731" s="85"/>
      <c r="O5731" s="85"/>
      <c r="P5731" s="85"/>
      <c r="Q5731" s="1">
        <f t="shared" si="89"/>
        <v>44065.51</v>
      </c>
    </row>
    <row r="5732" spans="1:17" x14ac:dyDescent="0.25">
      <c r="A5732" s="83" t="s">
        <v>13400</v>
      </c>
      <c r="B5732" s="84" t="s">
        <v>21100</v>
      </c>
      <c r="C5732" s="7">
        <v>46555</v>
      </c>
      <c r="D5732" s="7">
        <v>530</v>
      </c>
      <c r="E5732" s="1">
        <v>215952.79</v>
      </c>
      <c r="F5732" s="1">
        <v>54469.19</v>
      </c>
      <c r="G5732" s="1">
        <v>46805.53</v>
      </c>
      <c r="H5732" s="1">
        <v>23011.46</v>
      </c>
      <c r="I5732" s="6">
        <v>124286.18</v>
      </c>
      <c r="J5732" s="86"/>
      <c r="K5732" s="86"/>
      <c r="L5732" s="85"/>
      <c r="M5732" s="85"/>
      <c r="N5732" s="85"/>
      <c r="O5732" s="85"/>
      <c r="P5732" s="85"/>
      <c r="Q5732" s="1">
        <f t="shared" si="89"/>
        <v>124286.18</v>
      </c>
    </row>
    <row r="5733" spans="1:17" x14ac:dyDescent="0.25">
      <c r="A5733" s="83" t="s">
        <v>13401</v>
      </c>
      <c r="B5733" s="84" t="s">
        <v>21101</v>
      </c>
      <c r="C5733" s="7">
        <v>19329</v>
      </c>
      <c r="D5733" s="7">
        <v>182</v>
      </c>
      <c r="E5733" s="1">
        <v>101825.52</v>
      </c>
      <c r="F5733" s="1">
        <v>22614.86</v>
      </c>
      <c r="G5733" s="1">
        <v>16072.84</v>
      </c>
      <c r="H5733" s="1">
        <v>10850.31</v>
      </c>
      <c r="I5733" s="6">
        <v>49538.01</v>
      </c>
      <c r="J5733" s="86"/>
      <c r="K5733" s="86"/>
      <c r="L5733" s="85"/>
      <c r="M5733" s="85"/>
      <c r="N5733" s="85"/>
      <c r="O5733" s="85"/>
      <c r="P5733" s="85"/>
      <c r="Q5733" s="1">
        <f t="shared" si="89"/>
        <v>49538.01</v>
      </c>
    </row>
    <row r="5734" spans="1:17" x14ac:dyDescent="0.25">
      <c r="A5734" s="83" t="s">
        <v>13402</v>
      </c>
      <c r="B5734" s="84" t="s">
        <v>21102</v>
      </c>
      <c r="C5734" s="7">
        <v>2592</v>
      </c>
      <c r="D5734" s="7">
        <v>19</v>
      </c>
      <c r="E5734" s="1">
        <v>4236.12</v>
      </c>
      <c r="F5734" s="1">
        <v>3032.63</v>
      </c>
      <c r="G5734" s="1">
        <v>1677.94</v>
      </c>
      <c r="H5734" s="1">
        <v>451.39</v>
      </c>
      <c r="I5734" s="6">
        <v>5161.96</v>
      </c>
      <c r="J5734" s="86"/>
      <c r="K5734" s="86"/>
      <c r="L5734" s="85"/>
      <c r="M5734" s="85"/>
      <c r="N5734" s="85"/>
      <c r="O5734" s="85"/>
      <c r="P5734" s="85"/>
      <c r="Q5734" s="1">
        <f t="shared" si="89"/>
        <v>5161.96</v>
      </c>
    </row>
    <row r="5735" spans="1:17" x14ac:dyDescent="0.25">
      <c r="A5735" s="83" t="s">
        <v>13403</v>
      </c>
      <c r="B5735" s="84" t="s">
        <v>21103</v>
      </c>
      <c r="C5735" s="7">
        <v>2665</v>
      </c>
      <c r="D5735" s="7">
        <v>26</v>
      </c>
      <c r="E5735" s="1">
        <v>9700.1200000000008</v>
      </c>
      <c r="F5735" s="1">
        <v>3118.04</v>
      </c>
      <c r="G5735" s="1">
        <v>2296.12</v>
      </c>
      <c r="H5735" s="1">
        <v>1033.6199999999999</v>
      </c>
      <c r="I5735" s="6">
        <v>6447.78</v>
      </c>
      <c r="J5735" s="86"/>
      <c r="K5735" s="86"/>
      <c r="L5735" s="85"/>
      <c r="M5735" s="85"/>
      <c r="N5735" s="85"/>
      <c r="O5735" s="85"/>
      <c r="P5735" s="85"/>
      <c r="Q5735" s="1">
        <f t="shared" si="89"/>
        <v>6447.78</v>
      </c>
    </row>
    <row r="5736" spans="1:17" x14ac:dyDescent="0.25">
      <c r="A5736" s="83" t="s">
        <v>13404</v>
      </c>
      <c r="B5736" s="84" t="s">
        <v>21104</v>
      </c>
      <c r="C5736" s="7">
        <v>3518</v>
      </c>
      <c r="D5736" s="7">
        <v>30</v>
      </c>
      <c r="E5736" s="1">
        <v>10167.77</v>
      </c>
      <c r="F5736" s="1">
        <v>4116.05</v>
      </c>
      <c r="G5736" s="1">
        <v>2649.37</v>
      </c>
      <c r="H5736" s="1">
        <v>1083.46</v>
      </c>
      <c r="I5736" s="6">
        <v>7848.88</v>
      </c>
      <c r="J5736" s="86"/>
      <c r="K5736" s="86"/>
      <c r="L5736" s="85"/>
      <c r="M5736" s="85"/>
      <c r="N5736" s="85"/>
      <c r="O5736" s="85"/>
      <c r="P5736" s="85"/>
      <c r="Q5736" s="1">
        <f t="shared" si="89"/>
        <v>7848.88</v>
      </c>
    </row>
    <row r="5737" spans="1:17" x14ac:dyDescent="0.25">
      <c r="A5737" s="83" t="s">
        <v>13405</v>
      </c>
      <c r="B5737" s="84" t="s">
        <v>21105</v>
      </c>
      <c r="C5737" s="7">
        <v>7053</v>
      </c>
      <c r="D5737" s="7">
        <v>46</v>
      </c>
      <c r="E5737" s="1">
        <v>16958.84</v>
      </c>
      <c r="F5737" s="1">
        <v>8251.98</v>
      </c>
      <c r="G5737" s="1">
        <v>4062.37</v>
      </c>
      <c r="H5737" s="1">
        <v>1807.1</v>
      </c>
      <c r="I5737" s="6">
        <v>14121.45</v>
      </c>
      <c r="J5737" s="86"/>
      <c r="K5737" s="86"/>
      <c r="L5737" s="85"/>
      <c r="M5737" s="85"/>
      <c r="N5737" s="85"/>
      <c r="O5737" s="85"/>
      <c r="P5737" s="85"/>
      <c r="Q5737" s="1">
        <f t="shared" si="89"/>
        <v>14121.45</v>
      </c>
    </row>
    <row r="5738" spans="1:17" x14ac:dyDescent="0.25">
      <c r="A5738" s="83" t="s">
        <v>13406</v>
      </c>
      <c r="B5738" s="84" t="s">
        <v>21106</v>
      </c>
      <c r="C5738" s="7">
        <v>27633</v>
      </c>
      <c r="D5738" s="7">
        <v>259</v>
      </c>
      <c r="E5738" s="1">
        <v>283677.51</v>
      </c>
      <c r="F5738" s="1">
        <v>32330.51</v>
      </c>
      <c r="G5738" s="1">
        <v>22872.89</v>
      </c>
      <c r="H5738" s="1">
        <v>30228.06</v>
      </c>
      <c r="I5738" s="6">
        <v>85431.46</v>
      </c>
      <c r="J5738" s="86"/>
      <c r="K5738" s="86"/>
      <c r="L5738" s="85"/>
      <c r="M5738" s="85"/>
      <c r="N5738" s="85"/>
      <c r="O5738" s="85"/>
      <c r="P5738" s="85"/>
      <c r="Q5738" s="1">
        <f t="shared" si="89"/>
        <v>85431.46</v>
      </c>
    </row>
    <row r="5739" spans="1:17" x14ac:dyDescent="0.25">
      <c r="A5739" s="83" t="s">
        <v>13407</v>
      </c>
      <c r="B5739" s="84" t="s">
        <v>21107</v>
      </c>
      <c r="C5739" s="7">
        <v>1542</v>
      </c>
      <c r="D5739" s="7">
        <v>7</v>
      </c>
      <c r="E5739" s="1">
        <v>4623.18</v>
      </c>
      <c r="F5739" s="1">
        <v>1804.14</v>
      </c>
      <c r="G5739" s="1">
        <v>618.17999999999995</v>
      </c>
      <c r="H5739" s="1">
        <v>492.64</v>
      </c>
      <c r="I5739" s="6">
        <v>2914.96</v>
      </c>
      <c r="J5739" s="86"/>
      <c r="K5739" s="86"/>
      <c r="L5739" s="85"/>
      <c r="M5739" s="85"/>
      <c r="N5739" s="85"/>
      <c r="O5739" s="85"/>
      <c r="P5739" s="85"/>
      <c r="Q5739" s="1">
        <f t="shared" si="89"/>
        <v>2914.96</v>
      </c>
    </row>
    <row r="5740" spans="1:17" x14ac:dyDescent="0.25">
      <c r="A5740" s="83" t="s">
        <v>13408</v>
      </c>
      <c r="B5740" s="84" t="s">
        <v>21108</v>
      </c>
      <c r="C5740" s="7">
        <v>9466</v>
      </c>
      <c r="D5740" s="7">
        <v>54</v>
      </c>
      <c r="E5740" s="1">
        <v>14112.55</v>
      </c>
      <c r="F5740" s="1">
        <v>11075.18</v>
      </c>
      <c r="G5740" s="1">
        <v>4768.8599999999997</v>
      </c>
      <c r="H5740" s="1">
        <v>1503.8</v>
      </c>
      <c r="I5740" s="6">
        <v>17347.84</v>
      </c>
      <c r="J5740" s="86"/>
      <c r="K5740" s="86"/>
      <c r="L5740" s="85"/>
      <c r="M5740" s="85"/>
      <c r="N5740" s="85"/>
      <c r="O5740" s="85"/>
      <c r="P5740" s="85"/>
      <c r="Q5740" s="1">
        <f t="shared" si="89"/>
        <v>17347.84</v>
      </c>
    </row>
    <row r="5741" spans="1:17" x14ac:dyDescent="0.25">
      <c r="A5741" s="83" t="s">
        <v>13409</v>
      </c>
      <c r="B5741" s="84" t="s">
        <v>21109</v>
      </c>
      <c r="C5741" s="7">
        <v>17621</v>
      </c>
      <c r="D5741" s="7">
        <v>167</v>
      </c>
      <c r="E5741" s="1">
        <v>97712.320000000007</v>
      </c>
      <c r="F5741" s="1">
        <v>20616.509999999998</v>
      </c>
      <c r="G5741" s="1">
        <v>14748.16</v>
      </c>
      <c r="H5741" s="1">
        <v>10412.02</v>
      </c>
      <c r="I5741" s="6">
        <v>45776.69</v>
      </c>
      <c r="J5741" s="86"/>
      <c r="K5741" s="86"/>
      <c r="L5741" s="85"/>
      <c r="M5741" s="85"/>
      <c r="N5741" s="85"/>
      <c r="O5741" s="85"/>
      <c r="P5741" s="85"/>
      <c r="Q5741" s="1">
        <f t="shared" si="89"/>
        <v>45776.69</v>
      </c>
    </row>
    <row r="5742" spans="1:17" x14ac:dyDescent="0.25">
      <c r="A5742" s="83" t="s">
        <v>13410</v>
      </c>
      <c r="B5742" s="84" t="s">
        <v>21110</v>
      </c>
      <c r="C5742" s="7">
        <v>38548</v>
      </c>
      <c r="D5742" s="7">
        <v>261</v>
      </c>
      <c r="E5742" s="1">
        <v>140441.51999999999</v>
      </c>
      <c r="F5742" s="1">
        <v>45101.02</v>
      </c>
      <c r="G5742" s="1">
        <v>23049.51</v>
      </c>
      <c r="H5742" s="1">
        <v>14965.14</v>
      </c>
      <c r="I5742" s="6">
        <v>83115.67</v>
      </c>
      <c r="J5742" s="86"/>
      <c r="K5742" s="86"/>
      <c r="L5742" s="85"/>
      <c r="M5742" s="85"/>
      <c r="N5742" s="85"/>
      <c r="O5742" s="85"/>
      <c r="P5742" s="85"/>
      <c r="Q5742" s="1">
        <f t="shared" si="89"/>
        <v>83115.67</v>
      </c>
    </row>
    <row r="5743" spans="1:17" x14ac:dyDescent="0.25">
      <c r="A5743" s="83" t="s">
        <v>13411</v>
      </c>
      <c r="B5743" s="84" t="s">
        <v>21111</v>
      </c>
      <c r="C5743" s="7">
        <v>8843</v>
      </c>
      <c r="D5743" s="7">
        <v>43</v>
      </c>
      <c r="E5743" s="1">
        <v>15229.44</v>
      </c>
      <c r="F5743" s="1">
        <v>10346.280000000001</v>
      </c>
      <c r="G5743" s="1">
        <v>3797.43</v>
      </c>
      <c r="H5743" s="1">
        <v>1622.82</v>
      </c>
      <c r="I5743" s="6">
        <v>15766.53</v>
      </c>
      <c r="J5743" s="86"/>
      <c r="K5743" s="86"/>
      <c r="L5743" s="85"/>
      <c r="M5743" s="85"/>
      <c r="N5743" s="85"/>
      <c r="O5743" s="85"/>
      <c r="P5743" s="85"/>
      <c r="Q5743" s="1">
        <f t="shared" si="89"/>
        <v>15766.53</v>
      </c>
    </row>
    <row r="5744" spans="1:17" x14ac:dyDescent="0.25">
      <c r="A5744" s="83" t="s">
        <v>13412</v>
      </c>
      <c r="B5744" s="84" t="s">
        <v>21112</v>
      </c>
      <c r="C5744" s="7">
        <v>6857</v>
      </c>
      <c r="D5744" s="7">
        <v>54</v>
      </c>
      <c r="E5744" s="1">
        <v>14178.4</v>
      </c>
      <c r="F5744" s="1">
        <v>8022.66</v>
      </c>
      <c r="G5744" s="1">
        <v>4768.8599999999997</v>
      </c>
      <c r="H5744" s="1">
        <v>1510.82</v>
      </c>
      <c r="I5744" s="6">
        <v>14302.34</v>
      </c>
      <c r="J5744" s="86"/>
      <c r="K5744" s="86"/>
      <c r="L5744" s="85"/>
      <c r="M5744" s="85"/>
      <c r="N5744" s="85"/>
      <c r="O5744" s="85"/>
      <c r="P5744" s="85"/>
      <c r="Q5744" s="1">
        <f t="shared" si="89"/>
        <v>14302.34</v>
      </c>
    </row>
    <row r="5745" spans="1:17" x14ac:dyDescent="0.25">
      <c r="A5745" s="83" t="s">
        <v>13413</v>
      </c>
      <c r="B5745" s="84" t="s">
        <v>21113</v>
      </c>
      <c r="C5745" s="7">
        <v>5158</v>
      </c>
      <c r="D5745" s="7">
        <v>54</v>
      </c>
      <c r="E5745" s="1">
        <v>21110.13</v>
      </c>
      <c r="F5745" s="1">
        <v>6034.84</v>
      </c>
      <c r="G5745" s="1">
        <v>4768.8599999999997</v>
      </c>
      <c r="H5745" s="1">
        <v>2249.4499999999998</v>
      </c>
      <c r="I5745" s="6">
        <v>13053.15</v>
      </c>
      <c r="J5745" s="86"/>
      <c r="K5745" s="86"/>
      <c r="L5745" s="85"/>
      <c r="M5745" s="85"/>
      <c r="N5745" s="85"/>
      <c r="O5745" s="85"/>
      <c r="P5745" s="85"/>
      <c r="Q5745" s="1">
        <f t="shared" si="89"/>
        <v>13053.15</v>
      </c>
    </row>
    <row r="5746" spans="1:17" x14ac:dyDescent="0.25">
      <c r="A5746" s="83" t="s">
        <v>13414</v>
      </c>
      <c r="B5746" s="84" t="s">
        <v>21114</v>
      </c>
      <c r="C5746" s="7">
        <v>2009</v>
      </c>
      <c r="D5746" s="7">
        <v>15</v>
      </c>
      <c r="E5746" s="1">
        <v>5244.92</v>
      </c>
      <c r="F5746" s="1">
        <v>2350.52</v>
      </c>
      <c r="G5746" s="1">
        <v>1324.69</v>
      </c>
      <c r="H5746" s="1">
        <v>558.89</v>
      </c>
      <c r="I5746" s="6">
        <v>4234.1000000000004</v>
      </c>
      <c r="J5746" s="86"/>
      <c r="K5746" s="86"/>
      <c r="L5746" s="85"/>
      <c r="M5746" s="85"/>
      <c r="N5746" s="85"/>
      <c r="O5746" s="85"/>
      <c r="P5746" s="85"/>
      <c r="Q5746" s="1">
        <f t="shared" si="89"/>
        <v>4234.1000000000004</v>
      </c>
    </row>
    <row r="5747" spans="1:17" x14ac:dyDescent="0.25">
      <c r="A5747" s="83" t="s">
        <v>13415</v>
      </c>
      <c r="B5747" s="84" t="s">
        <v>21115</v>
      </c>
      <c r="C5747" s="7">
        <v>3639</v>
      </c>
      <c r="D5747" s="7">
        <v>28</v>
      </c>
      <c r="E5747" s="1">
        <v>6787.06</v>
      </c>
      <c r="F5747" s="1">
        <v>4257.62</v>
      </c>
      <c r="G5747" s="1">
        <v>2472.7399999999998</v>
      </c>
      <c r="H5747" s="1">
        <v>723.22</v>
      </c>
      <c r="I5747" s="6">
        <v>7453.58</v>
      </c>
      <c r="J5747" s="86"/>
      <c r="K5747" s="86"/>
      <c r="L5747" s="85"/>
      <c r="M5747" s="85"/>
      <c r="N5747" s="85"/>
      <c r="O5747" s="85"/>
      <c r="P5747" s="85"/>
      <c r="Q5747" s="1">
        <f t="shared" si="89"/>
        <v>7453.58</v>
      </c>
    </row>
    <row r="5748" spans="1:17" x14ac:dyDescent="0.25">
      <c r="A5748" s="83" t="s">
        <v>13416</v>
      </c>
      <c r="B5748" s="84" t="s">
        <v>21116</v>
      </c>
      <c r="C5748" s="7">
        <v>13952</v>
      </c>
      <c r="D5748" s="7">
        <v>116</v>
      </c>
      <c r="E5748" s="1">
        <v>63040.14</v>
      </c>
      <c r="F5748" s="1">
        <v>16323.79</v>
      </c>
      <c r="G5748" s="1">
        <v>10244.23</v>
      </c>
      <c r="H5748" s="1">
        <v>6717.42</v>
      </c>
      <c r="I5748" s="6">
        <v>33285.440000000002</v>
      </c>
      <c r="J5748" s="86"/>
      <c r="K5748" s="86"/>
      <c r="L5748" s="85"/>
      <c r="M5748" s="85"/>
      <c r="N5748" s="85"/>
      <c r="O5748" s="85"/>
      <c r="P5748" s="85"/>
      <c r="Q5748" s="1">
        <f t="shared" si="89"/>
        <v>33285.440000000002</v>
      </c>
    </row>
    <row r="5749" spans="1:17" x14ac:dyDescent="0.25">
      <c r="A5749" s="83" t="s">
        <v>13417</v>
      </c>
      <c r="B5749" s="84" t="s">
        <v>21117</v>
      </c>
      <c r="C5749" s="7">
        <v>2605</v>
      </c>
      <c r="D5749" s="7">
        <v>15</v>
      </c>
      <c r="E5749" s="1">
        <v>8924.59</v>
      </c>
      <c r="F5749" s="1">
        <v>3047.84</v>
      </c>
      <c r="G5749" s="1">
        <v>1324.69</v>
      </c>
      <c r="H5749" s="1">
        <v>950.98</v>
      </c>
      <c r="I5749" s="6">
        <v>5323.51</v>
      </c>
      <c r="J5749" s="86"/>
      <c r="K5749" s="86"/>
      <c r="L5749" s="85"/>
      <c r="M5749" s="85"/>
      <c r="N5749" s="85"/>
      <c r="O5749" s="85"/>
      <c r="P5749" s="85"/>
      <c r="Q5749" s="1">
        <f t="shared" si="89"/>
        <v>5323.51</v>
      </c>
    </row>
    <row r="5750" spans="1:17" x14ac:dyDescent="0.25">
      <c r="A5750" s="83" t="s">
        <v>13418</v>
      </c>
      <c r="B5750" s="84" t="s">
        <v>21118</v>
      </c>
      <c r="C5750" s="7">
        <v>10932</v>
      </c>
      <c r="D5750" s="7">
        <v>85</v>
      </c>
      <c r="E5750" s="1">
        <v>31561.55</v>
      </c>
      <c r="F5750" s="1">
        <v>12790.4</v>
      </c>
      <c r="G5750" s="1">
        <v>7506.54</v>
      </c>
      <c r="H5750" s="1">
        <v>3363.13</v>
      </c>
      <c r="I5750" s="6">
        <v>23660.07</v>
      </c>
      <c r="J5750" s="86"/>
      <c r="K5750" s="86"/>
      <c r="L5750" s="85"/>
      <c r="M5750" s="85"/>
      <c r="N5750" s="85"/>
      <c r="O5750" s="85"/>
      <c r="P5750" s="85"/>
      <c r="Q5750" s="1">
        <f t="shared" si="89"/>
        <v>23660.07</v>
      </c>
    </row>
    <row r="5751" spans="1:17" x14ac:dyDescent="0.25">
      <c r="A5751" s="83" t="s">
        <v>13419</v>
      </c>
      <c r="B5751" s="84" t="s">
        <v>21119</v>
      </c>
      <c r="C5751" s="7">
        <v>2980</v>
      </c>
      <c r="D5751" s="7">
        <v>20</v>
      </c>
      <c r="E5751" s="1">
        <v>6021.32</v>
      </c>
      <c r="F5751" s="1">
        <v>3486.59</v>
      </c>
      <c r="G5751" s="1">
        <v>1766.25</v>
      </c>
      <c r="H5751" s="1">
        <v>641.62</v>
      </c>
      <c r="I5751" s="6">
        <v>5894.46</v>
      </c>
      <c r="J5751" s="86"/>
      <c r="K5751" s="86"/>
      <c r="L5751" s="85"/>
      <c r="M5751" s="85"/>
      <c r="N5751" s="85"/>
      <c r="O5751" s="85"/>
      <c r="P5751" s="85"/>
      <c r="Q5751" s="1">
        <f t="shared" si="89"/>
        <v>5894.46</v>
      </c>
    </row>
    <row r="5752" spans="1:17" x14ac:dyDescent="0.25">
      <c r="A5752" s="83" t="s">
        <v>13420</v>
      </c>
      <c r="B5752" s="84" t="s">
        <v>21120</v>
      </c>
      <c r="C5752" s="7">
        <v>11920</v>
      </c>
      <c r="D5752" s="7">
        <v>54</v>
      </c>
      <c r="E5752" s="1">
        <v>14448.11</v>
      </c>
      <c r="F5752" s="1">
        <v>13946.36</v>
      </c>
      <c r="G5752" s="1">
        <v>4768.8599999999997</v>
      </c>
      <c r="H5752" s="1">
        <v>1539.56</v>
      </c>
      <c r="I5752" s="6">
        <v>20254.78</v>
      </c>
      <c r="J5752" s="86"/>
      <c r="K5752" s="86"/>
      <c r="L5752" s="85"/>
      <c r="M5752" s="85"/>
      <c r="N5752" s="85"/>
      <c r="O5752" s="85"/>
      <c r="P5752" s="85"/>
      <c r="Q5752" s="1">
        <f t="shared" si="89"/>
        <v>20254.78</v>
      </c>
    </row>
    <row r="5753" spans="1:17" x14ac:dyDescent="0.25">
      <c r="A5753" s="83" t="s">
        <v>13421</v>
      </c>
      <c r="B5753" s="84" t="s">
        <v>21121</v>
      </c>
      <c r="C5753" s="7">
        <v>1494</v>
      </c>
      <c r="D5753" s="7">
        <v>11</v>
      </c>
      <c r="E5753" s="1">
        <v>2687.8</v>
      </c>
      <c r="F5753" s="1">
        <v>1747.98</v>
      </c>
      <c r="G5753" s="1">
        <v>971.43</v>
      </c>
      <c r="H5753" s="1">
        <v>286.41000000000003</v>
      </c>
      <c r="I5753" s="6">
        <v>3005.82</v>
      </c>
      <c r="J5753" s="86"/>
      <c r="K5753" s="86"/>
      <c r="L5753" s="85"/>
      <c r="M5753" s="85"/>
      <c r="N5753" s="85"/>
      <c r="O5753" s="85"/>
      <c r="P5753" s="85"/>
      <c r="Q5753" s="1">
        <f t="shared" si="89"/>
        <v>3005.82</v>
      </c>
    </row>
    <row r="5754" spans="1:17" x14ac:dyDescent="0.25">
      <c r="A5754" s="83" t="s">
        <v>13422</v>
      </c>
      <c r="B5754" s="84" t="s">
        <v>21122</v>
      </c>
      <c r="C5754" s="7">
        <v>39062</v>
      </c>
      <c r="D5754" s="7">
        <v>472</v>
      </c>
      <c r="E5754" s="1">
        <v>376804.5</v>
      </c>
      <c r="F5754" s="1">
        <v>45702.41</v>
      </c>
      <c r="G5754" s="1">
        <v>41683.42</v>
      </c>
      <c r="H5754" s="1">
        <v>40151.480000000003</v>
      </c>
      <c r="I5754" s="6">
        <v>127537.31</v>
      </c>
      <c r="J5754" s="86"/>
      <c r="K5754" s="86"/>
      <c r="L5754" s="85"/>
      <c r="M5754" s="85"/>
      <c r="N5754" s="85"/>
      <c r="O5754" s="85"/>
      <c r="P5754" s="85"/>
      <c r="Q5754" s="1">
        <f t="shared" si="89"/>
        <v>127537.31</v>
      </c>
    </row>
    <row r="5755" spans="1:17" x14ac:dyDescent="0.25">
      <c r="A5755" s="83" t="s">
        <v>13423</v>
      </c>
      <c r="B5755" s="84" t="s">
        <v>21123</v>
      </c>
      <c r="C5755" s="7">
        <v>4175</v>
      </c>
      <c r="D5755" s="7">
        <v>94</v>
      </c>
      <c r="E5755" s="1">
        <v>48473.08</v>
      </c>
      <c r="F5755" s="1">
        <v>4884.74</v>
      </c>
      <c r="G5755" s="1">
        <v>8301.36</v>
      </c>
      <c r="H5755" s="1">
        <v>5165.18</v>
      </c>
      <c r="I5755" s="6">
        <v>18351.28</v>
      </c>
      <c r="J5755" s="86"/>
      <c r="K5755" s="86"/>
      <c r="L5755" s="85"/>
      <c r="M5755" s="85"/>
      <c r="N5755" s="85"/>
      <c r="O5755" s="85"/>
      <c r="P5755" s="85"/>
      <c r="Q5755" s="1">
        <f t="shared" si="89"/>
        <v>18351.28</v>
      </c>
    </row>
    <row r="5756" spans="1:17" x14ac:dyDescent="0.25">
      <c r="A5756" s="83" t="s">
        <v>13424</v>
      </c>
      <c r="B5756" s="84" t="s">
        <v>21124</v>
      </c>
      <c r="C5756" s="7">
        <v>1377</v>
      </c>
      <c r="D5756" s="7">
        <v>27</v>
      </c>
      <c r="E5756" s="1">
        <v>6994.84</v>
      </c>
      <c r="F5756" s="1">
        <v>1611.09</v>
      </c>
      <c r="G5756" s="1">
        <v>2384.4299999999998</v>
      </c>
      <c r="H5756" s="1">
        <v>745.35</v>
      </c>
      <c r="I5756" s="6">
        <v>4740.87</v>
      </c>
      <c r="J5756" s="86"/>
      <c r="K5756" s="86"/>
      <c r="L5756" s="85"/>
      <c r="M5756" s="85"/>
      <c r="N5756" s="85"/>
      <c r="O5756" s="85"/>
      <c r="P5756" s="85"/>
      <c r="Q5756" s="1">
        <f t="shared" si="89"/>
        <v>4740.87</v>
      </c>
    </row>
    <row r="5757" spans="1:17" x14ac:dyDescent="0.25">
      <c r="A5757" s="83" t="s">
        <v>13425</v>
      </c>
      <c r="B5757" s="84" t="s">
        <v>21125</v>
      </c>
      <c r="C5757" s="7">
        <v>3369</v>
      </c>
      <c r="D5757" s="7">
        <v>30</v>
      </c>
      <c r="E5757" s="1">
        <v>13218.63</v>
      </c>
      <c r="F5757" s="1">
        <v>3941.72</v>
      </c>
      <c r="G5757" s="1">
        <v>2649.37</v>
      </c>
      <c r="H5757" s="1">
        <v>1408.55</v>
      </c>
      <c r="I5757" s="6">
        <v>7999.64</v>
      </c>
      <c r="J5757" s="86"/>
      <c r="K5757" s="86"/>
      <c r="L5757" s="85"/>
      <c r="M5757" s="85"/>
      <c r="N5757" s="85"/>
      <c r="O5757" s="85"/>
      <c r="P5757" s="85"/>
      <c r="Q5757" s="1">
        <f t="shared" si="89"/>
        <v>7999.64</v>
      </c>
    </row>
    <row r="5758" spans="1:17" x14ac:dyDescent="0.25">
      <c r="A5758" s="83" t="s">
        <v>13426</v>
      </c>
      <c r="B5758" s="84" t="s">
        <v>21126</v>
      </c>
      <c r="C5758" s="7">
        <v>5564</v>
      </c>
      <c r="D5758" s="7">
        <v>106</v>
      </c>
      <c r="E5758" s="1">
        <v>44654.62</v>
      </c>
      <c r="F5758" s="1">
        <v>6509.86</v>
      </c>
      <c r="G5758" s="1">
        <v>9361.1</v>
      </c>
      <c r="H5758" s="1">
        <v>4758.3</v>
      </c>
      <c r="I5758" s="6">
        <v>20629.259999999998</v>
      </c>
      <c r="J5758" s="86"/>
      <c r="K5758" s="86"/>
      <c r="L5758" s="85"/>
      <c r="M5758" s="85"/>
      <c r="N5758" s="85"/>
      <c r="O5758" s="85"/>
      <c r="P5758" s="85"/>
      <c r="Q5758" s="1">
        <f t="shared" si="89"/>
        <v>20629.259999999998</v>
      </c>
    </row>
    <row r="5759" spans="1:17" x14ac:dyDescent="0.25">
      <c r="A5759" s="83" t="s">
        <v>13427</v>
      </c>
      <c r="B5759" s="84" t="s">
        <v>21127</v>
      </c>
      <c r="C5759" s="7">
        <v>21774</v>
      </c>
      <c r="D5759" s="7">
        <v>262</v>
      </c>
      <c r="E5759" s="1">
        <v>252078.18</v>
      </c>
      <c r="F5759" s="1">
        <v>25475.5</v>
      </c>
      <c r="G5759" s="1">
        <v>23137.82</v>
      </c>
      <c r="H5759" s="1">
        <v>26860.91</v>
      </c>
      <c r="I5759" s="6">
        <v>75474.23</v>
      </c>
      <c r="J5759" s="86"/>
      <c r="K5759" s="86"/>
      <c r="L5759" s="85"/>
      <c r="M5759" s="85"/>
      <c r="N5759" s="85"/>
      <c r="O5759" s="85"/>
      <c r="P5759" s="85"/>
      <c r="Q5759" s="1">
        <f t="shared" si="89"/>
        <v>75474.23</v>
      </c>
    </row>
    <row r="5760" spans="1:17" x14ac:dyDescent="0.25">
      <c r="A5760" s="83" t="s">
        <v>13428</v>
      </c>
      <c r="B5760" s="84" t="s">
        <v>21128</v>
      </c>
      <c r="C5760" s="7">
        <v>13943</v>
      </c>
      <c r="D5760" s="7">
        <v>112</v>
      </c>
      <c r="E5760" s="1">
        <v>167990.02</v>
      </c>
      <c r="F5760" s="1">
        <v>16313.26</v>
      </c>
      <c r="G5760" s="1">
        <v>9890.98</v>
      </c>
      <c r="H5760" s="1">
        <v>17900.66</v>
      </c>
      <c r="I5760" s="6">
        <v>44104.9</v>
      </c>
      <c r="J5760" s="86"/>
      <c r="K5760" s="86"/>
      <c r="L5760" s="85"/>
      <c r="M5760" s="85"/>
      <c r="N5760" s="85"/>
      <c r="O5760" s="85"/>
      <c r="P5760" s="85"/>
      <c r="Q5760" s="1">
        <f t="shared" si="89"/>
        <v>44104.9</v>
      </c>
    </row>
    <row r="5761" spans="1:17" x14ac:dyDescent="0.25">
      <c r="A5761" s="83" t="s">
        <v>13429</v>
      </c>
      <c r="B5761" s="84" t="s">
        <v>21129</v>
      </c>
      <c r="C5761" s="7">
        <v>596</v>
      </c>
      <c r="D5761" s="7">
        <v>6</v>
      </c>
      <c r="E5761" s="1">
        <v>1162.1600000000001</v>
      </c>
      <c r="F5761" s="1">
        <v>697.32</v>
      </c>
      <c r="G5761" s="1">
        <v>529.87</v>
      </c>
      <c r="H5761" s="1">
        <v>123.84</v>
      </c>
      <c r="I5761" s="6">
        <v>1351.03</v>
      </c>
      <c r="J5761" s="86"/>
      <c r="K5761" s="86"/>
      <c r="L5761" s="85"/>
      <c r="M5761" s="85"/>
      <c r="N5761" s="85"/>
      <c r="O5761" s="85"/>
      <c r="P5761" s="85"/>
      <c r="Q5761" s="1">
        <f t="shared" si="89"/>
        <v>1351.03</v>
      </c>
    </row>
    <row r="5762" spans="1:17" x14ac:dyDescent="0.25">
      <c r="A5762" s="83" t="s">
        <v>13430</v>
      </c>
      <c r="B5762" s="84" t="s">
        <v>21130</v>
      </c>
      <c r="C5762" s="7">
        <v>8538</v>
      </c>
      <c r="D5762" s="7">
        <v>40</v>
      </c>
      <c r="E5762" s="1">
        <v>13654.83</v>
      </c>
      <c r="F5762" s="1">
        <v>9989.43</v>
      </c>
      <c r="G5762" s="1">
        <v>3532.5</v>
      </c>
      <c r="H5762" s="1">
        <v>1455.03</v>
      </c>
      <c r="I5762" s="6">
        <v>14976.96</v>
      </c>
      <c r="J5762" s="86"/>
      <c r="K5762" s="86"/>
      <c r="L5762" s="85"/>
      <c r="M5762" s="85"/>
      <c r="N5762" s="85"/>
      <c r="O5762" s="85"/>
      <c r="P5762" s="85"/>
      <c r="Q5762" s="1">
        <f t="shared" si="89"/>
        <v>14976.96</v>
      </c>
    </row>
    <row r="5763" spans="1:17" x14ac:dyDescent="0.25">
      <c r="A5763" s="83" t="s">
        <v>13431</v>
      </c>
      <c r="B5763" s="84" t="s">
        <v>21131</v>
      </c>
      <c r="C5763" s="7">
        <v>4235</v>
      </c>
      <c r="D5763" s="7">
        <v>40</v>
      </c>
      <c r="E5763" s="1">
        <v>27062.1</v>
      </c>
      <c r="F5763" s="1">
        <v>4954.9399999999996</v>
      </c>
      <c r="G5763" s="1">
        <v>3532.5</v>
      </c>
      <c r="H5763" s="1">
        <v>2883.68</v>
      </c>
      <c r="I5763" s="6">
        <v>11371.12</v>
      </c>
      <c r="J5763" s="86"/>
      <c r="K5763" s="86"/>
      <c r="L5763" s="85"/>
      <c r="M5763" s="85"/>
      <c r="N5763" s="85"/>
      <c r="O5763" s="85"/>
      <c r="P5763" s="85"/>
      <c r="Q5763" s="1">
        <f t="shared" si="89"/>
        <v>11371.12</v>
      </c>
    </row>
    <row r="5764" spans="1:17" x14ac:dyDescent="0.25">
      <c r="A5764" s="83" t="s">
        <v>13432</v>
      </c>
      <c r="B5764" s="84" t="s">
        <v>21132</v>
      </c>
      <c r="C5764" s="7">
        <v>691395</v>
      </c>
      <c r="D5764" s="7">
        <v>7740</v>
      </c>
      <c r="E5764" s="1">
        <v>16303917.550000001</v>
      </c>
      <c r="F5764" s="1">
        <v>808929.76</v>
      </c>
      <c r="G5764" s="1">
        <v>683537.34</v>
      </c>
      <c r="H5764" s="1">
        <v>1737310.52</v>
      </c>
      <c r="I5764" s="6">
        <v>3229777.62</v>
      </c>
      <c r="J5764" s="86"/>
      <c r="K5764" s="86"/>
      <c r="L5764" s="85"/>
      <c r="M5764" s="85"/>
      <c r="N5764" s="85"/>
      <c r="O5764" s="85"/>
      <c r="P5764" s="85"/>
      <c r="Q5764" s="1">
        <f t="shared" si="89"/>
        <v>3229777.62</v>
      </c>
    </row>
    <row r="5765" spans="1:17" x14ac:dyDescent="0.25">
      <c r="A5765" s="83" t="s">
        <v>13433</v>
      </c>
      <c r="B5765" s="84" t="s">
        <v>21133</v>
      </c>
      <c r="C5765" s="7">
        <v>9486</v>
      </c>
      <c r="D5765" s="7">
        <v>56</v>
      </c>
      <c r="E5765" s="1">
        <v>22911.37</v>
      </c>
      <c r="F5765" s="1">
        <v>11098.58</v>
      </c>
      <c r="G5765" s="1">
        <v>4945.49</v>
      </c>
      <c r="H5765" s="1">
        <v>2441.38</v>
      </c>
      <c r="I5765" s="6">
        <v>18485.45</v>
      </c>
      <c r="J5765" s="86"/>
      <c r="K5765" s="86"/>
      <c r="L5765" s="85"/>
      <c r="M5765" s="85"/>
      <c r="N5765" s="85"/>
      <c r="O5765" s="85"/>
      <c r="P5765" s="85"/>
      <c r="Q5765" s="1">
        <f t="shared" si="89"/>
        <v>18485.45</v>
      </c>
    </row>
    <row r="5766" spans="1:17" x14ac:dyDescent="0.25">
      <c r="A5766" s="83" t="s">
        <v>13434</v>
      </c>
      <c r="B5766" s="84" t="s">
        <v>21134</v>
      </c>
      <c r="C5766" s="7">
        <v>25455</v>
      </c>
      <c r="D5766" s="7">
        <v>229</v>
      </c>
      <c r="E5766" s="1">
        <v>197187.69</v>
      </c>
      <c r="F5766" s="1">
        <v>29782.26</v>
      </c>
      <c r="G5766" s="1">
        <v>20223.52</v>
      </c>
      <c r="H5766" s="1">
        <v>21011.9</v>
      </c>
      <c r="I5766" s="6">
        <v>71017.679999999993</v>
      </c>
      <c r="J5766" s="86"/>
      <c r="K5766" s="86"/>
      <c r="L5766" s="85"/>
      <c r="M5766" s="85"/>
      <c r="N5766" s="85"/>
      <c r="O5766" s="85"/>
      <c r="P5766" s="85"/>
      <c r="Q5766" s="1">
        <f t="shared" si="89"/>
        <v>71017.679999999993</v>
      </c>
    </row>
    <row r="5767" spans="1:17" x14ac:dyDescent="0.25">
      <c r="A5767" s="83" t="s">
        <v>13435</v>
      </c>
      <c r="B5767" s="84" t="s">
        <v>21135</v>
      </c>
      <c r="C5767" s="7">
        <v>9000</v>
      </c>
      <c r="D5767" s="7">
        <v>37</v>
      </c>
      <c r="E5767" s="1">
        <v>10545.23</v>
      </c>
      <c r="F5767" s="1">
        <v>10529.97</v>
      </c>
      <c r="G5767" s="1">
        <v>3267.55</v>
      </c>
      <c r="H5767" s="1">
        <v>1123.68</v>
      </c>
      <c r="I5767" s="6">
        <v>14921.2</v>
      </c>
      <c r="J5767" s="86"/>
      <c r="K5767" s="86"/>
      <c r="L5767" s="85"/>
      <c r="M5767" s="85"/>
      <c r="N5767" s="85"/>
      <c r="O5767" s="85"/>
      <c r="P5767" s="85"/>
      <c r="Q5767" s="1">
        <f t="shared" si="89"/>
        <v>14921.2</v>
      </c>
    </row>
    <row r="5768" spans="1:17" x14ac:dyDescent="0.25">
      <c r="A5768" s="83" t="s">
        <v>13436</v>
      </c>
      <c r="B5768" s="84" t="s">
        <v>21136</v>
      </c>
      <c r="C5768" s="7">
        <v>50962</v>
      </c>
      <c r="D5768" s="7">
        <v>400</v>
      </c>
      <c r="E5768" s="1">
        <v>282403.63</v>
      </c>
      <c r="F5768" s="1">
        <v>59625.36</v>
      </c>
      <c r="G5768" s="1">
        <v>35324.93</v>
      </c>
      <c r="H5768" s="1">
        <v>30092.33</v>
      </c>
      <c r="I5768" s="6">
        <v>125042.62</v>
      </c>
      <c r="J5768" s="86"/>
      <c r="K5768" s="86"/>
      <c r="L5768" s="85"/>
      <c r="M5768" s="85"/>
      <c r="N5768" s="85"/>
      <c r="O5768" s="85"/>
      <c r="P5768" s="85"/>
      <c r="Q5768" s="1">
        <f t="shared" si="89"/>
        <v>125042.62</v>
      </c>
    </row>
    <row r="5769" spans="1:17" x14ac:dyDescent="0.25">
      <c r="A5769" s="83" t="s">
        <v>13437</v>
      </c>
      <c r="B5769" s="84" t="s">
        <v>21137</v>
      </c>
      <c r="C5769" s="7">
        <v>7776</v>
      </c>
      <c r="D5769" s="7">
        <v>88</v>
      </c>
      <c r="E5769" s="1">
        <v>48328.18</v>
      </c>
      <c r="F5769" s="1">
        <v>9097.9</v>
      </c>
      <c r="G5769" s="1">
        <v>7771.48</v>
      </c>
      <c r="H5769" s="1">
        <v>5149.74</v>
      </c>
      <c r="I5769" s="6">
        <v>22019.119999999999</v>
      </c>
      <c r="J5769" s="86"/>
      <c r="K5769" s="86"/>
      <c r="L5769" s="85"/>
      <c r="M5769" s="85"/>
      <c r="N5769" s="85"/>
      <c r="O5769" s="85"/>
      <c r="P5769" s="85"/>
      <c r="Q5769" s="1">
        <f t="shared" si="89"/>
        <v>22019.119999999999</v>
      </c>
    </row>
    <row r="5770" spans="1:17" x14ac:dyDescent="0.25">
      <c r="A5770" s="83" t="s">
        <v>13438</v>
      </c>
      <c r="B5770" s="84" t="s">
        <v>21138</v>
      </c>
      <c r="C5770" s="7">
        <v>4477</v>
      </c>
      <c r="D5770" s="7">
        <v>36</v>
      </c>
      <c r="E5770" s="1">
        <v>6893.97</v>
      </c>
      <c r="F5770" s="1">
        <v>5238.07</v>
      </c>
      <c r="G5770" s="1">
        <v>3179.24</v>
      </c>
      <c r="H5770" s="1">
        <v>734.61</v>
      </c>
      <c r="I5770" s="6">
        <v>9151.92</v>
      </c>
      <c r="J5770" s="86"/>
      <c r="K5770" s="86"/>
      <c r="L5770" s="85"/>
      <c r="M5770" s="85"/>
      <c r="N5770" s="85"/>
      <c r="O5770" s="85"/>
      <c r="P5770" s="85"/>
      <c r="Q5770" s="1">
        <f t="shared" si="89"/>
        <v>9151.92</v>
      </c>
    </row>
    <row r="5771" spans="1:17" x14ac:dyDescent="0.25">
      <c r="A5771" s="83" t="s">
        <v>13439</v>
      </c>
      <c r="B5771" s="84" t="s">
        <v>21139</v>
      </c>
      <c r="C5771" s="7">
        <v>6591</v>
      </c>
      <c r="D5771" s="7">
        <v>31</v>
      </c>
      <c r="E5771" s="1">
        <v>6855.21</v>
      </c>
      <c r="F5771" s="1">
        <v>7711.45</v>
      </c>
      <c r="G5771" s="1">
        <v>2737.68</v>
      </c>
      <c r="H5771" s="1">
        <v>730.48</v>
      </c>
      <c r="I5771" s="6">
        <v>11179.61</v>
      </c>
      <c r="J5771" s="86"/>
      <c r="K5771" s="86"/>
      <c r="L5771" s="85"/>
      <c r="M5771" s="85"/>
      <c r="N5771" s="85"/>
      <c r="O5771" s="85"/>
      <c r="P5771" s="85"/>
      <c r="Q5771" s="1">
        <f t="shared" si="89"/>
        <v>11179.61</v>
      </c>
    </row>
    <row r="5772" spans="1:17" x14ac:dyDescent="0.25">
      <c r="A5772" s="83" t="s">
        <v>13440</v>
      </c>
      <c r="B5772" s="84" t="s">
        <v>21140</v>
      </c>
      <c r="C5772" s="7">
        <v>4847</v>
      </c>
      <c r="D5772" s="7">
        <v>32</v>
      </c>
      <c r="E5772" s="1">
        <v>11934.65</v>
      </c>
      <c r="F5772" s="1">
        <v>5670.98</v>
      </c>
      <c r="G5772" s="1">
        <v>2825.99</v>
      </c>
      <c r="H5772" s="1">
        <v>1271.73</v>
      </c>
      <c r="I5772" s="6">
        <v>9768.7000000000007</v>
      </c>
      <c r="J5772" s="86"/>
      <c r="K5772" s="86"/>
      <c r="L5772" s="85"/>
      <c r="M5772" s="85"/>
      <c r="N5772" s="85"/>
      <c r="O5772" s="85"/>
      <c r="P5772" s="85"/>
      <c r="Q5772" s="1">
        <f t="shared" si="89"/>
        <v>9768.7000000000007</v>
      </c>
    </row>
    <row r="5773" spans="1:17" x14ac:dyDescent="0.25">
      <c r="A5773" s="83" t="s">
        <v>13441</v>
      </c>
      <c r="B5773" s="84" t="s">
        <v>21141</v>
      </c>
      <c r="C5773" s="7">
        <v>1090</v>
      </c>
      <c r="D5773" s="7">
        <v>11</v>
      </c>
      <c r="E5773" s="1">
        <v>2365.2800000000002</v>
      </c>
      <c r="F5773" s="1">
        <v>1275.3</v>
      </c>
      <c r="G5773" s="1">
        <v>971.43</v>
      </c>
      <c r="H5773" s="1">
        <v>252.04</v>
      </c>
      <c r="I5773" s="6">
        <v>2498.77</v>
      </c>
      <c r="J5773" s="86"/>
      <c r="K5773" s="86"/>
      <c r="L5773" s="85"/>
      <c r="M5773" s="85"/>
      <c r="N5773" s="85"/>
      <c r="O5773" s="85"/>
      <c r="P5773" s="85"/>
      <c r="Q5773" s="1">
        <f t="shared" si="89"/>
        <v>2498.77</v>
      </c>
    </row>
    <row r="5774" spans="1:17" x14ac:dyDescent="0.25">
      <c r="A5774" s="83" t="s">
        <v>13442</v>
      </c>
      <c r="B5774" s="84" t="s">
        <v>21142</v>
      </c>
      <c r="C5774" s="7">
        <v>7842</v>
      </c>
      <c r="D5774" s="7">
        <v>26</v>
      </c>
      <c r="E5774" s="1">
        <v>5897.2</v>
      </c>
      <c r="F5774" s="1">
        <v>9175.11</v>
      </c>
      <c r="G5774" s="1">
        <v>2296.12</v>
      </c>
      <c r="H5774" s="1">
        <v>628.39</v>
      </c>
      <c r="I5774" s="6">
        <v>12099.62</v>
      </c>
      <c r="J5774" s="86"/>
      <c r="K5774" s="86"/>
      <c r="L5774" s="85"/>
      <c r="M5774" s="85"/>
      <c r="N5774" s="85"/>
      <c r="O5774" s="85"/>
      <c r="P5774" s="85"/>
      <c r="Q5774" s="1">
        <f t="shared" ref="Q5774:Q5837" si="90">I5774+P5774</f>
        <v>12099.62</v>
      </c>
    </row>
    <row r="5775" spans="1:17" x14ac:dyDescent="0.25">
      <c r="A5775" s="83" t="s">
        <v>13443</v>
      </c>
      <c r="B5775" s="84" t="s">
        <v>21143</v>
      </c>
      <c r="C5775" s="7">
        <v>19324</v>
      </c>
      <c r="D5775" s="7">
        <v>108</v>
      </c>
      <c r="E5775" s="1">
        <v>53586.55</v>
      </c>
      <c r="F5775" s="1">
        <v>22609.02</v>
      </c>
      <c r="G5775" s="1">
        <v>9537.73</v>
      </c>
      <c r="H5775" s="1">
        <v>5710.06</v>
      </c>
      <c r="I5775" s="6">
        <v>37856.81</v>
      </c>
      <c r="J5775" s="86"/>
      <c r="K5775" s="86"/>
      <c r="L5775" s="85"/>
      <c r="M5775" s="85"/>
      <c r="N5775" s="85"/>
      <c r="O5775" s="85"/>
      <c r="P5775" s="85"/>
      <c r="Q5775" s="1">
        <f t="shared" si="90"/>
        <v>37856.81</v>
      </c>
    </row>
    <row r="5776" spans="1:17" x14ac:dyDescent="0.25">
      <c r="A5776" s="83" t="s">
        <v>13444</v>
      </c>
      <c r="B5776" s="84" t="s">
        <v>21144</v>
      </c>
      <c r="C5776" s="7">
        <v>3325</v>
      </c>
      <c r="D5776" s="7">
        <v>23</v>
      </c>
      <c r="E5776" s="1">
        <v>10716.88</v>
      </c>
      <c r="F5776" s="1">
        <v>3890.24</v>
      </c>
      <c r="G5776" s="1">
        <v>2031.18</v>
      </c>
      <c r="H5776" s="1">
        <v>1141.97</v>
      </c>
      <c r="I5776" s="6">
        <v>7063.39</v>
      </c>
      <c r="J5776" s="86"/>
      <c r="K5776" s="86"/>
      <c r="L5776" s="85"/>
      <c r="M5776" s="85"/>
      <c r="N5776" s="85"/>
      <c r="O5776" s="85"/>
      <c r="P5776" s="85"/>
      <c r="Q5776" s="1">
        <f t="shared" si="90"/>
        <v>7063.39</v>
      </c>
    </row>
    <row r="5777" spans="1:17" x14ac:dyDescent="0.25">
      <c r="A5777" s="83" t="s">
        <v>13445</v>
      </c>
      <c r="B5777" s="84" t="s">
        <v>21145</v>
      </c>
      <c r="C5777" s="7">
        <v>5825</v>
      </c>
      <c r="D5777" s="7">
        <v>55</v>
      </c>
      <c r="E5777" s="1">
        <v>15044.59</v>
      </c>
      <c r="F5777" s="1">
        <v>6815.23</v>
      </c>
      <c r="G5777" s="1">
        <v>4857.18</v>
      </c>
      <c r="H5777" s="1">
        <v>1603.12</v>
      </c>
      <c r="I5777" s="6">
        <v>13275.53</v>
      </c>
      <c r="J5777" s="86"/>
      <c r="K5777" s="86"/>
      <c r="L5777" s="85"/>
      <c r="M5777" s="85"/>
      <c r="N5777" s="85"/>
      <c r="O5777" s="85"/>
      <c r="P5777" s="85"/>
      <c r="Q5777" s="1">
        <f t="shared" si="90"/>
        <v>13275.53</v>
      </c>
    </row>
    <row r="5778" spans="1:17" x14ac:dyDescent="0.25">
      <c r="A5778" s="83" t="s">
        <v>13446</v>
      </c>
      <c r="B5778" s="84" t="s">
        <v>21146</v>
      </c>
      <c r="C5778" s="7">
        <v>8656</v>
      </c>
      <c r="D5778" s="7">
        <v>96</v>
      </c>
      <c r="E5778" s="1">
        <v>38985.79</v>
      </c>
      <c r="F5778" s="1">
        <v>10127.49</v>
      </c>
      <c r="G5778" s="1">
        <v>8477.98</v>
      </c>
      <c r="H5778" s="1">
        <v>4154.24</v>
      </c>
      <c r="I5778" s="6">
        <v>22759.71</v>
      </c>
      <c r="J5778" s="86"/>
      <c r="K5778" s="86"/>
      <c r="L5778" s="85"/>
      <c r="M5778" s="85"/>
      <c r="N5778" s="85"/>
      <c r="O5778" s="85"/>
      <c r="P5778" s="85"/>
      <c r="Q5778" s="1">
        <f t="shared" si="90"/>
        <v>22759.71</v>
      </c>
    </row>
    <row r="5779" spans="1:17" x14ac:dyDescent="0.25">
      <c r="A5779" s="83" t="s">
        <v>13447</v>
      </c>
      <c r="B5779" s="84" t="s">
        <v>21147</v>
      </c>
      <c r="C5779" s="7">
        <v>2343</v>
      </c>
      <c r="D5779" s="7">
        <v>0</v>
      </c>
      <c r="E5779" s="1">
        <v>0</v>
      </c>
      <c r="F5779" s="1">
        <v>2741.3</v>
      </c>
      <c r="G5779" s="1">
        <v>0</v>
      </c>
      <c r="H5779" s="1">
        <v>0</v>
      </c>
      <c r="I5779" s="6">
        <v>2741.3</v>
      </c>
      <c r="J5779" s="86"/>
      <c r="K5779" s="86"/>
      <c r="L5779" s="85"/>
      <c r="M5779" s="85"/>
      <c r="N5779" s="85"/>
      <c r="O5779" s="85"/>
      <c r="P5779" s="85"/>
      <c r="Q5779" s="1">
        <f t="shared" si="90"/>
        <v>2741.3</v>
      </c>
    </row>
    <row r="5780" spans="1:17" x14ac:dyDescent="0.25">
      <c r="A5780" s="83" t="s">
        <v>13448</v>
      </c>
      <c r="B5780" s="84" t="s">
        <v>21148</v>
      </c>
      <c r="C5780" s="7">
        <v>286</v>
      </c>
      <c r="D5780" s="7">
        <v>12</v>
      </c>
      <c r="E5780" s="1">
        <v>1537.58</v>
      </c>
      <c r="F5780" s="1">
        <v>334.62</v>
      </c>
      <c r="G5780" s="1">
        <v>1059.74</v>
      </c>
      <c r="H5780" s="1">
        <v>163.84</v>
      </c>
      <c r="I5780" s="6">
        <v>1558.2</v>
      </c>
      <c r="J5780" s="86"/>
      <c r="K5780" s="86"/>
      <c r="L5780" s="85"/>
      <c r="M5780" s="85"/>
      <c r="N5780" s="85"/>
      <c r="O5780" s="85"/>
      <c r="P5780" s="85"/>
      <c r="Q5780" s="1">
        <f t="shared" si="90"/>
        <v>1558.2</v>
      </c>
    </row>
    <row r="5781" spans="1:17" x14ac:dyDescent="0.25">
      <c r="A5781" s="83" t="s">
        <v>13449</v>
      </c>
      <c r="B5781" s="84" t="s">
        <v>21149</v>
      </c>
      <c r="C5781" s="7">
        <v>59</v>
      </c>
      <c r="D5781" s="7">
        <v>4</v>
      </c>
      <c r="E5781" s="1">
        <v>40256.78</v>
      </c>
      <c r="F5781" s="1">
        <v>69.03</v>
      </c>
      <c r="G5781" s="1">
        <v>353.25</v>
      </c>
      <c r="H5781" s="1">
        <v>4289.68</v>
      </c>
      <c r="I5781" s="6">
        <v>4711.96</v>
      </c>
      <c r="J5781" s="86"/>
      <c r="K5781" s="86"/>
      <c r="L5781" s="85"/>
      <c r="M5781" s="85"/>
      <c r="N5781" s="85"/>
      <c r="O5781" s="85"/>
      <c r="P5781" s="85"/>
      <c r="Q5781" s="1">
        <f t="shared" si="90"/>
        <v>4711.96</v>
      </c>
    </row>
    <row r="5782" spans="1:17" x14ac:dyDescent="0.25">
      <c r="A5782" s="83" t="s">
        <v>13450</v>
      </c>
      <c r="B5782" s="84" t="s">
        <v>21150</v>
      </c>
      <c r="C5782" s="7">
        <v>3026</v>
      </c>
      <c r="D5782" s="7">
        <v>76</v>
      </c>
      <c r="E5782" s="1">
        <v>44605.33</v>
      </c>
      <c r="F5782" s="1">
        <v>3540.41</v>
      </c>
      <c r="G5782" s="1">
        <v>6711.74</v>
      </c>
      <c r="H5782" s="1">
        <v>4753.05</v>
      </c>
      <c r="I5782" s="6">
        <v>15005.2</v>
      </c>
      <c r="J5782" s="86"/>
      <c r="K5782" s="86"/>
      <c r="L5782" s="85"/>
      <c r="M5782" s="85"/>
      <c r="N5782" s="85"/>
      <c r="O5782" s="85"/>
      <c r="P5782" s="85"/>
      <c r="Q5782" s="1">
        <f t="shared" si="90"/>
        <v>15005.2</v>
      </c>
    </row>
    <row r="5783" spans="1:17" x14ac:dyDescent="0.25">
      <c r="A5783" s="83" t="s">
        <v>13451</v>
      </c>
      <c r="B5783" s="84" t="s">
        <v>21151</v>
      </c>
      <c r="C5783" s="7">
        <v>179</v>
      </c>
      <c r="D5783" s="7">
        <v>4</v>
      </c>
      <c r="E5783" s="1">
        <v>4240.47</v>
      </c>
      <c r="F5783" s="1">
        <v>209.43</v>
      </c>
      <c r="G5783" s="1">
        <v>353.25</v>
      </c>
      <c r="H5783" s="1">
        <v>451.86</v>
      </c>
      <c r="I5783" s="6">
        <v>1014.54</v>
      </c>
      <c r="J5783" s="86"/>
      <c r="K5783" s="86"/>
      <c r="L5783" s="85"/>
      <c r="M5783" s="85"/>
      <c r="N5783" s="85"/>
      <c r="O5783" s="85"/>
      <c r="P5783" s="85"/>
      <c r="Q5783" s="1">
        <f t="shared" si="90"/>
        <v>1014.54</v>
      </c>
    </row>
    <row r="5784" spans="1:17" x14ac:dyDescent="0.25">
      <c r="A5784" s="83" t="s">
        <v>13452</v>
      </c>
      <c r="B5784" s="84" t="s">
        <v>21152</v>
      </c>
      <c r="C5784" s="7">
        <v>105</v>
      </c>
      <c r="D5784" s="7">
        <v>8</v>
      </c>
      <c r="E5784" s="1">
        <v>2931.37</v>
      </c>
      <c r="F5784" s="1">
        <v>122.85</v>
      </c>
      <c r="G5784" s="1">
        <v>706.5</v>
      </c>
      <c r="H5784" s="1">
        <v>312.36</v>
      </c>
      <c r="I5784" s="6">
        <v>1141.71</v>
      </c>
      <c r="J5784" s="86"/>
      <c r="K5784" s="86"/>
      <c r="L5784" s="85"/>
      <c r="M5784" s="85"/>
      <c r="N5784" s="85"/>
      <c r="O5784" s="85"/>
      <c r="P5784" s="85"/>
      <c r="Q5784" s="1">
        <f t="shared" si="90"/>
        <v>1141.71</v>
      </c>
    </row>
    <row r="5785" spans="1:17" x14ac:dyDescent="0.25">
      <c r="A5785" s="83" t="s">
        <v>13453</v>
      </c>
      <c r="B5785" s="84" t="s">
        <v>21153</v>
      </c>
      <c r="C5785" s="7">
        <v>52</v>
      </c>
      <c r="D5785" s="7">
        <v>4</v>
      </c>
      <c r="E5785" s="1">
        <v>59056.99</v>
      </c>
      <c r="F5785" s="1">
        <v>60.84</v>
      </c>
      <c r="G5785" s="1">
        <v>353.25</v>
      </c>
      <c r="H5785" s="1">
        <v>6292.98</v>
      </c>
      <c r="I5785" s="6">
        <v>6707.07</v>
      </c>
      <c r="J5785" s="86"/>
      <c r="K5785" s="86"/>
      <c r="L5785" s="85"/>
      <c r="M5785" s="85"/>
      <c r="N5785" s="85"/>
      <c r="O5785" s="85"/>
      <c r="P5785" s="85"/>
      <c r="Q5785" s="1">
        <f t="shared" si="90"/>
        <v>6707.07</v>
      </c>
    </row>
    <row r="5786" spans="1:17" x14ac:dyDescent="0.25">
      <c r="A5786" s="83" t="s">
        <v>13454</v>
      </c>
      <c r="B5786" s="84" t="s">
        <v>21154</v>
      </c>
      <c r="C5786" s="7">
        <v>88</v>
      </c>
      <c r="D5786" s="7">
        <v>3</v>
      </c>
      <c r="E5786" s="1">
        <v>2246.35</v>
      </c>
      <c r="F5786" s="1">
        <v>102.96</v>
      </c>
      <c r="G5786" s="1">
        <v>264.94</v>
      </c>
      <c r="H5786" s="1">
        <v>239.37</v>
      </c>
      <c r="I5786" s="6">
        <v>607.27</v>
      </c>
      <c r="J5786" s="86"/>
      <c r="K5786" s="86"/>
      <c r="L5786" s="85"/>
      <c r="M5786" s="85"/>
      <c r="N5786" s="85"/>
      <c r="O5786" s="85"/>
      <c r="P5786" s="85"/>
      <c r="Q5786" s="1">
        <f t="shared" si="90"/>
        <v>607.27</v>
      </c>
    </row>
    <row r="5787" spans="1:17" x14ac:dyDescent="0.25">
      <c r="A5787" s="83" t="s">
        <v>13455</v>
      </c>
      <c r="B5787" s="84" t="s">
        <v>21155</v>
      </c>
      <c r="C5787" s="7">
        <v>35</v>
      </c>
      <c r="D5787" s="7">
        <v>0</v>
      </c>
      <c r="E5787" s="1">
        <v>0</v>
      </c>
      <c r="F5787" s="1">
        <v>40.950000000000003</v>
      </c>
      <c r="G5787" s="1">
        <v>0</v>
      </c>
      <c r="H5787" s="1">
        <v>0</v>
      </c>
      <c r="I5787" s="6">
        <v>40.950000000000003</v>
      </c>
      <c r="J5787" s="86"/>
      <c r="K5787" s="86"/>
      <c r="L5787" s="85"/>
      <c r="M5787" s="85"/>
      <c r="N5787" s="85"/>
      <c r="O5787" s="85"/>
      <c r="P5787" s="85"/>
      <c r="Q5787" s="1">
        <f t="shared" si="90"/>
        <v>40.950000000000003</v>
      </c>
    </row>
    <row r="5788" spans="1:17" x14ac:dyDescent="0.25">
      <c r="A5788" s="83" t="s">
        <v>13456</v>
      </c>
      <c r="B5788" s="84" t="s">
        <v>21156</v>
      </c>
      <c r="C5788" s="7">
        <v>15</v>
      </c>
      <c r="D5788" s="7">
        <v>0</v>
      </c>
      <c r="E5788" s="1">
        <v>0</v>
      </c>
      <c r="F5788" s="1">
        <v>17.55</v>
      </c>
      <c r="G5788" s="1">
        <v>0</v>
      </c>
      <c r="H5788" s="1">
        <v>0</v>
      </c>
      <c r="I5788" s="6">
        <v>17.55</v>
      </c>
      <c r="J5788" s="86"/>
      <c r="K5788" s="86"/>
      <c r="L5788" s="85"/>
      <c r="M5788" s="85"/>
      <c r="N5788" s="85"/>
      <c r="O5788" s="85"/>
      <c r="P5788" s="85"/>
      <c r="Q5788" s="1">
        <f t="shared" si="90"/>
        <v>17.55</v>
      </c>
    </row>
    <row r="5789" spans="1:17" x14ac:dyDescent="0.25">
      <c r="A5789" s="83" t="s">
        <v>13457</v>
      </c>
      <c r="B5789" s="84" t="s">
        <v>21157</v>
      </c>
      <c r="C5789" s="7">
        <v>29</v>
      </c>
      <c r="D5789" s="7">
        <v>0</v>
      </c>
      <c r="E5789" s="1">
        <v>0</v>
      </c>
      <c r="F5789" s="1">
        <v>33.93</v>
      </c>
      <c r="G5789" s="1">
        <v>0</v>
      </c>
      <c r="H5789" s="1">
        <v>0</v>
      </c>
      <c r="I5789" s="6">
        <v>33.93</v>
      </c>
      <c r="J5789" s="86"/>
      <c r="K5789" s="86"/>
      <c r="L5789" s="85"/>
      <c r="M5789" s="85"/>
      <c r="N5789" s="85"/>
      <c r="O5789" s="85"/>
      <c r="P5789" s="85"/>
      <c r="Q5789" s="1">
        <f t="shared" si="90"/>
        <v>33.93</v>
      </c>
    </row>
    <row r="5790" spans="1:17" x14ac:dyDescent="0.25">
      <c r="A5790" s="83" t="s">
        <v>13458</v>
      </c>
      <c r="B5790" s="84" t="s">
        <v>21158</v>
      </c>
      <c r="C5790" s="7">
        <v>32</v>
      </c>
      <c r="D5790" s="7">
        <v>0</v>
      </c>
      <c r="E5790" s="1">
        <v>0</v>
      </c>
      <c r="F5790" s="1">
        <v>37.44</v>
      </c>
      <c r="G5790" s="1">
        <v>0</v>
      </c>
      <c r="H5790" s="1">
        <v>0</v>
      </c>
      <c r="I5790" s="6">
        <v>37.44</v>
      </c>
      <c r="J5790" s="86"/>
      <c r="K5790" s="86"/>
      <c r="L5790" s="85"/>
      <c r="M5790" s="85"/>
      <c r="N5790" s="85"/>
      <c r="O5790" s="85"/>
      <c r="P5790" s="85"/>
      <c r="Q5790" s="1">
        <f t="shared" si="90"/>
        <v>37.44</v>
      </c>
    </row>
    <row r="5791" spans="1:17" x14ac:dyDescent="0.25">
      <c r="A5791" s="83" t="s">
        <v>13459</v>
      </c>
      <c r="B5791" s="84" t="s">
        <v>21159</v>
      </c>
      <c r="C5791" s="7">
        <v>60</v>
      </c>
      <c r="D5791" s="7">
        <v>4</v>
      </c>
      <c r="E5791" s="1">
        <v>32561.99</v>
      </c>
      <c r="F5791" s="1">
        <v>70.2</v>
      </c>
      <c r="G5791" s="1">
        <v>353.25</v>
      </c>
      <c r="H5791" s="1">
        <v>3469.74</v>
      </c>
      <c r="I5791" s="6">
        <v>3893.19</v>
      </c>
      <c r="J5791" s="86"/>
      <c r="K5791" s="86"/>
      <c r="L5791" s="85"/>
      <c r="M5791" s="85"/>
      <c r="N5791" s="85"/>
      <c r="O5791" s="85"/>
      <c r="P5791" s="85"/>
      <c r="Q5791" s="1">
        <f t="shared" si="90"/>
        <v>3893.19</v>
      </c>
    </row>
    <row r="5792" spans="1:17" x14ac:dyDescent="0.25">
      <c r="A5792" s="83" t="s">
        <v>13460</v>
      </c>
      <c r="B5792" s="84" t="s">
        <v>21160</v>
      </c>
      <c r="C5792" s="7">
        <v>30</v>
      </c>
      <c r="D5792" s="7">
        <v>1</v>
      </c>
      <c r="E5792" s="1">
        <v>33536.5</v>
      </c>
      <c r="F5792" s="1">
        <v>35.1</v>
      </c>
      <c r="G5792" s="1">
        <v>88.31</v>
      </c>
      <c r="H5792" s="1">
        <v>3573.58</v>
      </c>
      <c r="I5792" s="6">
        <v>3696.99</v>
      </c>
      <c r="J5792" s="86"/>
      <c r="K5792" s="86"/>
      <c r="L5792" s="85"/>
      <c r="M5792" s="85"/>
      <c r="N5792" s="85"/>
      <c r="O5792" s="85"/>
      <c r="P5792" s="85"/>
      <c r="Q5792" s="1">
        <f t="shared" si="90"/>
        <v>3696.99</v>
      </c>
    </row>
    <row r="5793" spans="1:17" x14ac:dyDescent="0.25">
      <c r="A5793" s="83" t="s">
        <v>13461</v>
      </c>
      <c r="B5793" s="84" t="s">
        <v>21161</v>
      </c>
      <c r="C5793" s="7">
        <v>20</v>
      </c>
      <c r="D5793" s="7">
        <v>1</v>
      </c>
      <c r="E5793" s="1">
        <v>268.79000000000002</v>
      </c>
      <c r="F5793" s="1">
        <v>23.4</v>
      </c>
      <c r="G5793" s="1">
        <v>88.31</v>
      </c>
      <c r="H5793" s="1">
        <v>28.64</v>
      </c>
      <c r="I5793" s="6">
        <v>140.35</v>
      </c>
      <c r="J5793" s="86"/>
      <c r="K5793" s="86"/>
      <c r="L5793" s="85"/>
      <c r="M5793" s="85"/>
      <c r="N5793" s="85"/>
      <c r="O5793" s="85"/>
      <c r="P5793" s="85"/>
      <c r="Q5793" s="1">
        <f t="shared" si="90"/>
        <v>140.35</v>
      </c>
    </row>
    <row r="5794" spans="1:17" x14ac:dyDescent="0.25">
      <c r="A5794" s="83" t="s">
        <v>13462</v>
      </c>
      <c r="B5794" s="84" t="s">
        <v>21162</v>
      </c>
      <c r="C5794" s="7">
        <v>191</v>
      </c>
      <c r="D5794" s="7">
        <v>1</v>
      </c>
      <c r="E5794" s="1">
        <v>314.37</v>
      </c>
      <c r="F5794" s="1">
        <v>223.47</v>
      </c>
      <c r="G5794" s="1">
        <v>88.31</v>
      </c>
      <c r="H5794" s="1">
        <v>33.5</v>
      </c>
      <c r="I5794" s="6">
        <v>345.28</v>
      </c>
      <c r="J5794" s="86"/>
      <c r="K5794" s="86"/>
      <c r="L5794" s="85"/>
      <c r="M5794" s="85"/>
      <c r="N5794" s="85"/>
      <c r="O5794" s="85"/>
      <c r="P5794" s="85"/>
      <c r="Q5794" s="1">
        <f t="shared" si="90"/>
        <v>345.28</v>
      </c>
    </row>
    <row r="5795" spans="1:17" x14ac:dyDescent="0.25">
      <c r="A5795" s="83" t="s">
        <v>13463</v>
      </c>
      <c r="B5795" s="84" t="s">
        <v>21163</v>
      </c>
      <c r="C5795" s="7">
        <v>130</v>
      </c>
      <c r="D5795" s="7">
        <v>4</v>
      </c>
      <c r="E5795" s="1">
        <v>20893.599999999999</v>
      </c>
      <c r="F5795" s="1">
        <v>152.1</v>
      </c>
      <c r="G5795" s="1">
        <v>353.25</v>
      </c>
      <c r="H5795" s="1">
        <v>2226.38</v>
      </c>
      <c r="I5795" s="6">
        <v>2731.73</v>
      </c>
      <c r="J5795" s="86"/>
      <c r="K5795" s="86"/>
      <c r="L5795" s="85"/>
      <c r="M5795" s="85"/>
      <c r="N5795" s="85"/>
      <c r="O5795" s="85"/>
      <c r="P5795" s="85"/>
      <c r="Q5795" s="1">
        <f t="shared" si="90"/>
        <v>2731.73</v>
      </c>
    </row>
    <row r="5796" spans="1:17" x14ac:dyDescent="0.25">
      <c r="A5796" s="83" t="s">
        <v>13464</v>
      </c>
      <c r="B5796" s="84" t="s">
        <v>21164</v>
      </c>
      <c r="C5796" s="7">
        <v>602</v>
      </c>
      <c r="D5796" s="7">
        <v>5</v>
      </c>
      <c r="E5796" s="1">
        <v>1277.5999999999999</v>
      </c>
      <c r="F5796" s="1">
        <v>704.34</v>
      </c>
      <c r="G5796" s="1">
        <v>441.56</v>
      </c>
      <c r="H5796" s="1">
        <v>136.13999999999999</v>
      </c>
      <c r="I5796" s="6">
        <v>1282.04</v>
      </c>
      <c r="J5796" s="86"/>
      <c r="K5796" s="86"/>
      <c r="L5796" s="85"/>
      <c r="M5796" s="85"/>
      <c r="N5796" s="85"/>
      <c r="O5796" s="85"/>
      <c r="P5796" s="85"/>
      <c r="Q5796" s="1">
        <f t="shared" si="90"/>
        <v>1282.04</v>
      </c>
    </row>
    <row r="5797" spans="1:17" x14ac:dyDescent="0.25">
      <c r="A5797" s="83" t="s">
        <v>13465</v>
      </c>
      <c r="B5797" s="84" t="s">
        <v>21165</v>
      </c>
      <c r="C5797" s="7">
        <v>5477</v>
      </c>
      <c r="D5797" s="7">
        <v>120</v>
      </c>
      <c r="E5797" s="1">
        <v>94246.43</v>
      </c>
      <c r="F5797" s="1">
        <v>6408.07</v>
      </c>
      <c r="G5797" s="1">
        <v>10597.48</v>
      </c>
      <c r="H5797" s="1">
        <v>10042.700000000001</v>
      </c>
      <c r="I5797" s="6">
        <v>27048.25</v>
      </c>
      <c r="J5797" s="86"/>
      <c r="K5797" s="86"/>
      <c r="L5797" s="85"/>
      <c r="M5797" s="85"/>
      <c r="N5797" s="85"/>
      <c r="O5797" s="85"/>
      <c r="P5797" s="85"/>
      <c r="Q5797" s="1">
        <f t="shared" si="90"/>
        <v>27048.25</v>
      </c>
    </row>
    <row r="5798" spans="1:17" x14ac:dyDescent="0.25">
      <c r="A5798" s="83" t="s">
        <v>13466</v>
      </c>
      <c r="B5798" s="84" t="s">
        <v>21166</v>
      </c>
      <c r="C5798" s="7">
        <v>62</v>
      </c>
      <c r="D5798" s="7">
        <v>0</v>
      </c>
      <c r="E5798" s="1">
        <v>0</v>
      </c>
      <c r="F5798" s="1">
        <v>72.540000000000006</v>
      </c>
      <c r="G5798" s="1">
        <v>0</v>
      </c>
      <c r="H5798" s="1">
        <v>0</v>
      </c>
      <c r="I5798" s="6">
        <v>72.540000000000006</v>
      </c>
      <c r="J5798" s="86"/>
      <c r="K5798" s="86"/>
      <c r="L5798" s="85"/>
      <c r="M5798" s="85"/>
      <c r="N5798" s="85"/>
      <c r="O5798" s="85"/>
      <c r="P5798" s="85"/>
      <c r="Q5798" s="1">
        <f t="shared" si="90"/>
        <v>72.540000000000006</v>
      </c>
    </row>
    <row r="5799" spans="1:17" x14ac:dyDescent="0.25">
      <c r="A5799" s="83" t="s">
        <v>13467</v>
      </c>
      <c r="B5799" s="84" t="s">
        <v>21167</v>
      </c>
      <c r="C5799" s="7">
        <v>232</v>
      </c>
      <c r="D5799" s="7">
        <v>10</v>
      </c>
      <c r="E5799" s="1">
        <v>17914.060000000001</v>
      </c>
      <c r="F5799" s="1">
        <v>271.44</v>
      </c>
      <c r="G5799" s="1">
        <v>883.12</v>
      </c>
      <c r="H5799" s="1">
        <v>1908.88</v>
      </c>
      <c r="I5799" s="6">
        <v>3063.44</v>
      </c>
      <c r="J5799" s="86"/>
      <c r="K5799" s="86"/>
      <c r="L5799" s="85"/>
      <c r="M5799" s="85"/>
      <c r="N5799" s="85"/>
      <c r="O5799" s="85"/>
      <c r="P5799" s="85"/>
      <c r="Q5799" s="1">
        <f t="shared" si="90"/>
        <v>3063.44</v>
      </c>
    </row>
    <row r="5800" spans="1:17" x14ac:dyDescent="0.25">
      <c r="A5800" s="83" t="s">
        <v>13468</v>
      </c>
      <c r="B5800" s="84" t="s">
        <v>21168</v>
      </c>
      <c r="C5800" s="7">
        <v>56</v>
      </c>
      <c r="D5800" s="7">
        <v>0</v>
      </c>
      <c r="E5800" s="1">
        <v>0</v>
      </c>
      <c r="F5800" s="1">
        <v>65.52</v>
      </c>
      <c r="G5800" s="1">
        <v>0</v>
      </c>
      <c r="H5800" s="1">
        <v>0</v>
      </c>
      <c r="I5800" s="6">
        <v>65.52</v>
      </c>
      <c r="J5800" s="86"/>
      <c r="K5800" s="86"/>
      <c r="L5800" s="85"/>
      <c r="M5800" s="85"/>
      <c r="N5800" s="85"/>
      <c r="O5800" s="85"/>
      <c r="P5800" s="85"/>
      <c r="Q5800" s="1">
        <f t="shared" si="90"/>
        <v>65.52</v>
      </c>
    </row>
    <row r="5801" spans="1:17" x14ac:dyDescent="0.25">
      <c r="A5801" s="83" t="s">
        <v>13469</v>
      </c>
      <c r="B5801" s="84" t="s">
        <v>21169</v>
      </c>
      <c r="C5801" s="7">
        <v>84</v>
      </c>
      <c r="D5801" s="7">
        <v>4</v>
      </c>
      <c r="E5801" s="1">
        <v>8902.67</v>
      </c>
      <c r="F5801" s="1">
        <v>98.28</v>
      </c>
      <c r="G5801" s="1">
        <v>353.25</v>
      </c>
      <c r="H5801" s="1">
        <v>948.65</v>
      </c>
      <c r="I5801" s="6">
        <v>1400.18</v>
      </c>
      <c r="J5801" s="86"/>
      <c r="K5801" s="86"/>
      <c r="L5801" s="85"/>
      <c r="M5801" s="85"/>
      <c r="N5801" s="85"/>
      <c r="O5801" s="85"/>
      <c r="P5801" s="85"/>
      <c r="Q5801" s="1">
        <f t="shared" si="90"/>
        <v>1400.18</v>
      </c>
    </row>
    <row r="5802" spans="1:17" x14ac:dyDescent="0.25">
      <c r="A5802" s="83" t="s">
        <v>13470</v>
      </c>
      <c r="B5802" s="84" t="s">
        <v>21170</v>
      </c>
      <c r="C5802" s="7">
        <v>1454</v>
      </c>
      <c r="D5802" s="7">
        <v>30</v>
      </c>
      <c r="E5802" s="1">
        <v>44174.879999999997</v>
      </c>
      <c r="F5802" s="1">
        <v>1701.18</v>
      </c>
      <c r="G5802" s="1">
        <v>2649.37</v>
      </c>
      <c r="H5802" s="1">
        <v>4707.18</v>
      </c>
      <c r="I5802" s="6">
        <v>9057.73</v>
      </c>
      <c r="J5802" s="86"/>
      <c r="K5802" s="86"/>
      <c r="L5802" s="85"/>
      <c r="M5802" s="85"/>
      <c r="N5802" s="85"/>
      <c r="O5802" s="85"/>
      <c r="P5802" s="85"/>
      <c r="Q5802" s="1">
        <f t="shared" si="90"/>
        <v>9057.73</v>
      </c>
    </row>
    <row r="5803" spans="1:17" x14ac:dyDescent="0.25">
      <c r="A5803" s="83" t="s">
        <v>13471</v>
      </c>
      <c r="B5803" s="84" t="s">
        <v>21171</v>
      </c>
      <c r="C5803" s="7">
        <v>47</v>
      </c>
      <c r="D5803" s="7">
        <v>1</v>
      </c>
      <c r="E5803" s="1">
        <v>5100.79</v>
      </c>
      <c r="F5803" s="1">
        <v>54.99</v>
      </c>
      <c r="G5803" s="1">
        <v>88.31</v>
      </c>
      <c r="H5803" s="1">
        <v>543.53</v>
      </c>
      <c r="I5803" s="6">
        <v>686.83</v>
      </c>
      <c r="J5803" s="86"/>
      <c r="K5803" s="86"/>
      <c r="L5803" s="85"/>
      <c r="M5803" s="85"/>
      <c r="N5803" s="85"/>
      <c r="O5803" s="85"/>
      <c r="P5803" s="85"/>
      <c r="Q5803" s="1">
        <f t="shared" si="90"/>
        <v>686.83</v>
      </c>
    </row>
    <row r="5804" spans="1:17" x14ac:dyDescent="0.25">
      <c r="A5804" s="83" t="s">
        <v>13472</v>
      </c>
      <c r="B5804" s="84" t="s">
        <v>21172</v>
      </c>
      <c r="C5804" s="7">
        <v>76</v>
      </c>
      <c r="D5804" s="7">
        <v>1</v>
      </c>
      <c r="E5804" s="1">
        <v>6346.69</v>
      </c>
      <c r="F5804" s="1">
        <v>88.92</v>
      </c>
      <c r="G5804" s="1">
        <v>88.31</v>
      </c>
      <c r="H5804" s="1">
        <v>676.29</v>
      </c>
      <c r="I5804" s="6">
        <v>853.52</v>
      </c>
      <c r="J5804" s="86"/>
      <c r="K5804" s="86"/>
      <c r="L5804" s="85"/>
      <c r="M5804" s="85"/>
      <c r="N5804" s="85"/>
      <c r="O5804" s="85"/>
      <c r="P5804" s="85"/>
      <c r="Q5804" s="1">
        <f t="shared" si="90"/>
        <v>853.52</v>
      </c>
    </row>
    <row r="5805" spans="1:17" x14ac:dyDescent="0.25">
      <c r="A5805" s="83" t="s">
        <v>13473</v>
      </c>
      <c r="B5805" s="84" t="s">
        <v>21173</v>
      </c>
      <c r="C5805" s="7">
        <v>87</v>
      </c>
      <c r="D5805" s="7">
        <v>1</v>
      </c>
      <c r="E5805" s="1">
        <v>37.32</v>
      </c>
      <c r="F5805" s="1">
        <v>101.79</v>
      </c>
      <c r="G5805" s="1">
        <v>88.31</v>
      </c>
      <c r="H5805" s="1">
        <v>3.98</v>
      </c>
      <c r="I5805" s="6">
        <v>194.08</v>
      </c>
      <c r="J5805" s="86"/>
      <c r="K5805" s="86"/>
      <c r="L5805" s="85"/>
      <c r="M5805" s="85"/>
      <c r="N5805" s="85"/>
      <c r="O5805" s="85"/>
      <c r="P5805" s="85"/>
      <c r="Q5805" s="1">
        <f t="shared" si="90"/>
        <v>194.08</v>
      </c>
    </row>
    <row r="5806" spans="1:17" x14ac:dyDescent="0.25">
      <c r="A5806" s="83" t="s">
        <v>13474</v>
      </c>
      <c r="B5806" s="84" t="s">
        <v>21174</v>
      </c>
      <c r="C5806" s="7">
        <v>133</v>
      </c>
      <c r="D5806" s="7">
        <v>2</v>
      </c>
      <c r="E5806" s="1">
        <v>6743.36</v>
      </c>
      <c r="F5806" s="1">
        <v>155.61000000000001</v>
      </c>
      <c r="G5806" s="1">
        <v>176.62</v>
      </c>
      <c r="H5806" s="1">
        <v>718.56</v>
      </c>
      <c r="I5806" s="6">
        <v>1050.79</v>
      </c>
      <c r="J5806" s="86"/>
      <c r="K5806" s="86"/>
      <c r="L5806" s="85"/>
      <c r="M5806" s="85"/>
      <c r="N5806" s="85"/>
      <c r="O5806" s="85"/>
      <c r="P5806" s="85"/>
      <c r="Q5806" s="1">
        <f t="shared" si="90"/>
        <v>1050.79</v>
      </c>
    </row>
    <row r="5807" spans="1:17" x14ac:dyDescent="0.25">
      <c r="A5807" s="83" t="s">
        <v>13475</v>
      </c>
      <c r="B5807" s="84" t="s">
        <v>21175</v>
      </c>
      <c r="C5807" s="7">
        <v>103</v>
      </c>
      <c r="D5807" s="7">
        <v>3</v>
      </c>
      <c r="E5807" s="1">
        <v>11245.08</v>
      </c>
      <c r="F5807" s="1">
        <v>120.51</v>
      </c>
      <c r="G5807" s="1">
        <v>264.94</v>
      </c>
      <c r="H5807" s="1">
        <v>1198.25</v>
      </c>
      <c r="I5807" s="6">
        <v>1583.7</v>
      </c>
      <c r="J5807" s="86"/>
      <c r="K5807" s="86"/>
      <c r="L5807" s="85"/>
      <c r="M5807" s="85"/>
      <c r="N5807" s="85"/>
      <c r="O5807" s="85"/>
      <c r="P5807" s="85"/>
      <c r="Q5807" s="1">
        <f t="shared" si="90"/>
        <v>1583.7</v>
      </c>
    </row>
    <row r="5808" spans="1:17" x14ac:dyDescent="0.25">
      <c r="A5808" s="83" t="s">
        <v>13476</v>
      </c>
      <c r="B5808" s="84" t="s">
        <v>21176</v>
      </c>
      <c r="C5808" s="7">
        <v>20</v>
      </c>
      <c r="D5808" s="7">
        <v>0</v>
      </c>
      <c r="E5808" s="1">
        <v>0</v>
      </c>
      <c r="F5808" s="1">
        <v>23.4</v>
      </c>
      <c r="G5808" s="1">
        <v>0</v>
      </c>
      <c r="H5808" s="1">
        <v>0</v>
      </c>
      <c r="I5808" s="6">
        <v>23.4</v>
      </c>
      <c r="J5808" s="86"/>
      <c r="K5808" s="86"/>
      <c r="L5808" s="85"/>
      <c r="M5808" s="85"/>
      <c r="N5808" s="85"/>
      <c r="O5808" s="85"/>
      <c r="P5808" s="85"/>
      <c r="Q5808" s="1">
        <f t="shared" si="90"/>
        <v>23.4</v>
      </c>
    </row>
    <row r="5809" spans="1:17" x14ac:dyDescent="0.25">
      <c r="A5809" s="83" t="s">
        <v>13477</v>
      </c>
      <c r="B5809" s="84" t="s">
        <v>21177</v>
      </c>
      <c r="C5809" s="7">
        <v>141</v>
      </c>
      <c r="D5809" s="7">
        <v>5</v>
      </c>
      <c r="E5809" s="1">
        <v>1168.24</v>
      </c>
      <c r="F5809" s="1">
        <v>164.97</v>
      </c>
      <c r="G5809" s="1">
        <v>441.56</v>
      </c>
      <c r="H5809" s="1">
        <v>124.49</v>
      </c>
      <c r="I5809" s="6">
        <v>731.02</v>
      </c>
      <c r="J5809" s="86"/>
      <c r="K5809" s="86"/>
      <c r="L5809" s="85"/>
      <c r="M5809" s="85"/>
      <c r="N5809" s="85"/>
      <c r="O5809" s="85"/>
      <c r="P5809" s="85"/>
      <c r="Q5809" s="1">
        <f t="shared" si="90"/>
        <v>731.02</v>
      </c>
    </row>
    <row r="5810" spans="1:17" x14ac:dyDescent="0.25">
      <c r="A5810" s="83" t="s">
        <v>13478</v>
      </c>
      <c r="B5810" s="84" t="s">
        <v>21178</v>
      </c>
      <c r="C5810" s="7">
        <v>53</v>
      </c>
      <c r="D5810" s="7">
        <v>5</v>
      </c>
      <c r="E5810" s="1">
        <v>1447.43</v>
      </c>
      <c r="F5810" s="1">
        <v>62.01</v>
      </c>
      <c r="G5810" s="1">
        <v>441.56</v>
      </c>
      <c r="H5810" s="1">
        <v>154.22999999999999</v>
      </c>
      <c r="I5810" s="6">
        <v>657.8</v>
      </c>
      <c r="J5810" s="86"/>
      <c r="K5810" s="86"/>
      <c r="L5810" s="85"/>
      <c r="M5810" s="85"/>
      <c r="N5810" s="85"/>
      <c r="O5810" s="85"/>
      <c r="P5810" s="85"/>
      <c r="Q5810" s="1">
        <f t="shared" si="90"/>
        <v>657.8</v>
      </c>
    </row>
    <row r="5811" spans="1:17" x14ac:dyDescent="0.25">
      <c r="A5811" s="83" t="s">
        <v>13479</v>
      </c>
      <c r="B5811" s="84" t="s">
        <v>21179</v>
      </c>
      <c r="C5811" s="7">
        <v>38</v>
      </c>
      <c r="D5811" s="7">
        <v>1</v>
      </c>
      <c r="E5811" s="1">
        <v>7140.03</v>
      </c>
      <c r="F5811" s="1">
        <v>44.46</v>
      </c>
      <c r="G5811" s="1">
        <v>88.31</v>
      </c>
      <c r="H5811" s="1">
        <v>760.82</v>
      </c>
      <c r="I5811" s="6">
        <v>893.59</v>
      </c>
      <c r="J5811" s="86"/>
      <c r="K5811" s="86"/>
      <c r="L5811" s="85"/>
      <c r="M5811" s="85"/>
      <c r="N5811" s="85"/>
      <c r="O5811" s="85"/>
      <c r="P5811" s="85"/>
      <c r="Q5811" s="1">
        <f t="shared" si="90"/>
        <v>893.59</v>
      </c>
    </row>
    <row r="5812" spans="1:17" x14ac:dyDescent="0.25">
      <c r="A5812" s="83" t="s">
        <v>13480</v>
      </c>
      <c r="B5812" s="84" t="s">
        <v>21180</v>
      </c>
      <c r="C5812" s="7">
        <v>842</v>
      </c>
      <c r="D5812" s="7">
        <v>33</v>
      </c>
      <c r="E5812" s="1">
        <v>8635.8700000000008</v>
      </c>
      <c r="F5812" s="1">
        <v>985.14</v>
      </c>
      <c r="G5812" s="1">
        <v>2914.3</v>
      </c>
      <c r="H5812" s="1">
        <v>920.22</v>
      </c>
      <c r="I5812" s="6">
        <v>4819.66</v>
      </c>
      <c r="J5812" s="86"/>
      <c r="K5812" s="86"/>
      <c r="L5812" s="85"/>
      <c r="M5812" s="85"/>
      <c r="N5812" s="85"/>
      <c r="O5812" s="85"/>
      <c r="P5812" s="85"/>
      <c r="Q5812" s="1">
        <f t="shared" si="90"/>
        <v>4819.66</v>
      </c>
    </row>
    <row r="5813" spans="1:17" x14ac:dyDescent="0.25">
      <c r="A5813" s="83" t="s">
        <v>13481</v>
      </c>
      <c r="B5813" s="84" t="s">
        <v>21181</v>
      </c>
      <c r="C5813" s="7">
        <v>44</v>
      </c>
      <c r="D5813" s="7">
        <v>0</v>
      </c>
      <c r="E5813" s="1">
        <v>0</v>
      </c>
      <c r="F5813" s="1">
        <v>51.48</v>
      </c>
      <c r="G5813" s="1">
        <v>0</v>
      </c>
      <c r="H5813" s="1">
        <v>0</v>
      </c>
      <c r="I5813" s="6">
        <v>51.48</v>
      </c>
      <c r="J5813" s="86"/>
      <c r="K5813" s="86"/>
      <c r="L5813" s="85"/>
      <c r="M5813" s="85"/>
      <c r="N5813" s="85"/>
      <c r="O5813" s="85"/>
      <c r="P5813" s="85"/>
      <c r="Q5813" s="1">
        <f t="shared" si="90"/>
        <v>51.48</v>
      </c>
    </row>
    <row r="5814" spans="1:17" x14ac:dyDescent="0.25">
      <c r="A5814" s="83" t="s">
        <v>13482</v>
      </c>
      <c r="B5814" s="84" t="s">
        <v>21182</v>
      </c>
      <c r="C5814" s="7">
        <v>31</v>
      </c>
      <c r="D5814" s="7">
        <v>0</v>
      </c>
      <c r="E5814" s="1">
        <v>0</v>
      </c>
      <c r="F5814" s="1">
        <v>36.270000000000003</v>
      </c>
      <c r="G5814" s="1">
        <v>0</v>
      </c>
      <c r="H5814" s="1">
        <v>0</v>
      </c>
      <c r="I5814" s="6">
        <v>36.270000000000003</v>
      </c>
      <c r="J5814" s="86"/>
      <c r="K5814" s="86"/>
      <c r="L5814" s="85"/>
      <c r="M5814" s="85"/>
      <c r="N5814" s="85"/>
      <c r="O5814" s="85"/>
      <c r="P5814" s="85"/>
      <c r="Q5814" s="1">
        <f t="shared" si="90"/>
        <v>36.270000000000003</v>
      </c>
    </row>
    <row r="5815" spans="1:17" x14ac:dyDescent="0.25">
      <c r="A5815" s="83" t="s">
        <v>13483</v>
      </c>
      <c r="B5815" s="84" t="s">
        <v>21183</v>
      </c>
      <c r="C5815" s="7">
        <v>33</v>
      </c>
      <c r="D5815" s="7">
        <v>0</v>
      </c>
      <c r="E5815" s="1">
        <v>0</v>
      </c>
      <c r="F5815" s="1">
        <v>38.61</v>
      </c>
      <c r="G5815" s="1">
        <v>0</v>
      </c>
      <c r="H5815" s="1">
        <v>0</v>
      </c>
      <c r="I5815" s="6">
        <v>38.61</v>
      </c>
      <c r="J5815" s="86"/>
      <c r="K5815" s="86"/>
      <c r="L5815" s="85"/>
      <c r="M5815" s="85"/>
      <c r="N5815" s="85"/>
      <c r="O5815" s="85"/>
      <c r="P5815" s="85"/>
      <c r="Q5815" s="1">
        <f t="shared" si="90"/>
        <v>38.61</v>
      </c>
    </row>
    <row r="5816" spans="1:17" x14ac:dyDescent="0.25">
      <c r="A5816" s="83" t="s">
        <v>13484</v>
      </c>
      <c r="B5816" s="84" t="s">
        <v>21184</v>
      </c>
      <c r="C5816" s="7">
        <v>246</v>
      </c>
      <c r="D5816" s="7">
        <v>12</v>
      </c>
      <c r="E5816" s="1">
        <v>16875.52</v>
      </c>
      <c r="F5816" s="1">
        <v>287.82</v>
      </c>
      <c r="G5816" s="1">
        <v>1059.74</v>
      </c>
      <c r="H5816" s="1">
        <v>1798.22</v>
      </c>
      <c r="I5816" s="6">
        <v>3145.78</v>
      </c>
      <c r="J5816" s="86"/>
      <c r="K5816" s="86"/>
      <c r="L5816" s="85"/>
      <c r="M5816" s="85"/>
      <c r="N5816" s="85"/>
      <c r="O5816" s="85"/>
      <c r="P5816" s="85"/>
      <c r="Q5816" s="1">
        <f t="shared" si="90"/>
        <v>3145.78</v>
      </c>
    </row>
    <row r="5817" spans="1:17" x14ac:dyDescent="0.25">
      <c r="A5817" s="83" t="s">
        <v>13485</v>
      </c>
      <c r="B5817" s="84" t="s">
        <v>21185</v>
      </c>
      <c r="C5817" s="7">
        <v>31</v>
      </c>
      <c r="D5817" s="7">
        <v>0</v>
      </c>
      <c r="E5817" s="1">
        <v>0</v>
      </c>
      <c r="F5817" s="1">
        <v>36.270000000000003</v>
      </c>
      <c r="G5817" s="1">
        <v>0</v>
      </c>
      <c r="H5817" s="1">
        <v>0</v>
      </c>
      <c r="I5817" s="6">
        <v>36.270000000000003</v>
      </c>
      <c r="J5817" s="86"/>
      <c r="K5817" s="86"/>
      <c r="L5817" s="85"/>
      <c r="M5817" s="85"/>
      <c r="N5817" s="85"/>
      <c r="O5817" s="85"/>
      <c r="P5817" s="85"/>
      <c r="Q5817" s="1">
        <f t="shared" si="90"/>
        <v>36.270000000000003</v>
      </c>
    </row>
    <row r="5818" spans="1:17" x14ac:dyDescent="0.25">
      <c r="A5818" s="83" t="s">
        <v>13486</v>
      </c>
      <c r="B5818" s="84" t="s">
        <v>21186</v>
      </c>
      <c r="C5818" s="7">
        <v>69</v>
      </c>
      <c r="D5818" s="7">
        <v>3</v>
      </c>
      <c r="E5818" s="1">
        <v>821.11</v>
      </c>
      <c r="F5818" s="1">
        <v>80.73</v>
      </c>
      <c r="G5818" s="1">
        <v>264.94</v>
      </c>
      <c r="H5818" s="1">
        <v>87.5</v>
      </c>
      <c r="I5818" s="6">
        <v>433.17</v>
      </c>
      <c r="J5818" s="86"/>
      <c r="K5818" s="86"/>
      <c r="L5818" s="85"/>
      <c r="M5818" s="85"/>
      <c r="N5818" s="85"/>
      <c r="O5818" s="85"/>
      <c r="P5818" s="85"/>
      <c r="Q5818" s="1">
        <f t="shared" si="90"/>
        <v>433.17</v>
      </c>
    </row>
    <row r="5819" spans="1:17" x14ac:dyDescent="0.25">
      <c r="A5819" s="83" t="s">
        <v>13487</v>
      </c>
      <c r="B5819" s="84" t="s">
        <v>21187</v>
      </c>
      <c r="C5819" s="7">
        <v>5038</v>
      </c>
      <c r="D5819" s="7">
        <v>91</v>
      </c>
      <c r="E5819" s="1">
        <v>25906.93</v>
      </c>
      <c r="F5819" s="1">
        <v>5894.44</v>
      </c>
      <c r="G5819" s="1">
        <v>8036.42</v>
      </c>
      <c r="H5819" s="1">
        <v>2760.58</v>
      </c>
      <c r="I5819" s="6">
        <v>16691.439999999999</v>
      </c>
      <c r="J5819" s="86"/>
      <c r="K5819" s="86"/>
      <c r="L5819" s="85"/>
      <c r="M5819" s="85"/>
      <c r="N5819" s="85"/>
      <c r="O5819" s="85"/>
      <c r="P5819" s="85"/>
      <c r="Q5819" s="1">
        <f t="shared" si="90"/>
        <v>16691.439999999999</v>
      </c>
    </row>
    <row r="5820" spans="1:17" x14ac:dyDescent="0.25">
      <c r="A5820" s="83" t="s">
        <v>13488</v>
      </c>
      <c r="B5820" s="84" t="s">
        <v>21188</v>
      </c>
      <c r="C5820" s="7">
        <v>51</v>
      </c>
      <c r="D5820" s="7">
        <v>3</v>
      </c>
      <c r="E5820" s="1">
        <v>626.08000000000004</v>
      </c>
      <c r="F5820" s="1">
        <v>59.67</v>
      </c>
      <c r="G5820" s="1">
        <v>264.94</v>
      </c>
      <c r="H5820" s="1">
        <v>66.709999999999994</v>
      </c>
      <c r="I5820" s="6">
        <v>391.32</v>
      </c>
      <c r="J5820" s="86"/>
      <c r="K5820" s="86"/>
      <c r="L5820" s="85"/>
      <c r="M5820" s="85"/>
      <c r="N5820" s="85"/>
      <c r="O5820" s="85"/>
      <c r="P5820" s="85"/>
      <c r="Q5820" s="1">
        <f t="shared" si="90"/>
        <v>391.32</v>
      </c>
    </row>
    <row r="5821" spans="1:17" x14ac:dyDescent="0.25">
      <c r="A5821" s="83" t="s">
        <v>13489</v>
      </c>
      <c r="B5821" s="84" t="s">
        <v>21189</v>
      </c>
      <c r="C5821" s="7">
        <v>352</v>
      </c>
      <c r="D5821" s="7">
        <v>12</v>
      </c>
      <c r="E5821" s="1">
        <v>5740.26</v>
      </c>
      <c r="F5821" s="1">
        <v>411.84</v>
      </c>
      <c r="G5821" s="1">
        <v>1059.74</v>
      </c>
      <c r="H5821" s="1">
        <v>611.66999999999996</v>
      </c>
      <c r="I5821" s="6">
        <v>2083.25</v>
      </c>
      <c r="J5821" s="86"/>
      <c r="K5821" s="86"/>
      <c r="L5821" s="85"/>
      <c r="M5821" s="85"/>
      <c r="N5821" s="85"/>
      <c r="O5821" s="85"/>
      <c r="P5821" s="85"/>
      <c r="Q5821" s="1">
        <f t="shared" si="90"/>
        <v>2083.25</v>
      </c>
    </row>
    <row r="5822" spans="1:17" x14ac:dyDescent="0.25">
      <c r="A5822" s="83" t="s">
        <v>13490</v>
      </c>
      <c r="B5822" s="84" t="s">
        <v>21190</v>
      </c>
      <c r="C5822" s="7">
        <v>51</v>
      </c>
      <c r="D5822" s="7">
        <v>2</v>
      </c>
      <c r="E5822" s="1">
        <v>159.41999999999999</v>
      </c>
      <c r="F5822" s="1">
        <v>59.67</v>
      </c>
      <c r="G5822" s="1">
        <v>176.62</v>
      </c>
      <c r="H5822" s="1">
        <v>16.98</v>
      </c>
      <c r="I5822" s="6">
        <v>253.27</v>
      </c>
      <c r="J5822" s="86"/>
      <c r="K5822" s="86"/>
      <c r="L5822" s="85"/>
      <c r="M5822" s="85"/>
      <c r="N5822" s="85"/>
      <c r="O5822" s="85"/>
      <c r="P5822" s="85"/>
      <c r="Q5822" s="1">
        <f t="shared" si="90"/>
        <v>253.27</v>
      </c>
    </row>
    <row r="5823" spans="1:17" x14ac:dyDescent="0.25">
      <c r="A5823" s="83" t="s">
        <v>13491</v>
      </c>
      <c r="B5823" s="84" t="s">
        <v>21191</v>
      </c>
      <c r="C5823" s="7">
        <v>56</v>
      </c>
      <c r="D5823" s="7">
        <v>1</v>
      </c>
      <c r="E5823" s="1">
        <v>15145.52</v>
      </c>
      <c r="F5823" s="1">
        <v>65.52</v>
      </c>
      <c r="G5823" s="1">
        <v>88.31</v>
      </c>
      <c r="H5823" s="1">
        <v>1613.87</v>
      </c>
      <c r="I5823" s="6">
        <v>1767.7</v>
      </c>
      <c r="J5823" s="86"/>
      <c r="K5823" s="86"/>
      <c r="L5823" s="85"/>
      <c r="M5823" s="85"/>
      <c r="N5823" s="85"/>
      <c r="O5823" s="85"/>
      <c r="P5823" s="85"/>
      <c r="Q5823" s="1">
        <f t="shared" si="90"/>
        <v>1767.7</v>
      </c>
    </row>
    <row r="5824" spans="1:17" x14ac:dyDescent="0.25">
      <c r="A5824" s="83" t="s">
        <v>13492</v>
      </c>
      <c r="B5824" s="84" t="s">
        <v>21192</v>
      </c>
      <c r="C5824" s="7">
        <v>108</v>
      </c>
      <c r="D5824" s="7">
        <v>1</v>
      </c>
      <c r="E5824" s="1">
        <v>259.24</v>
      </c>
      <c r="F5824" s="1">
        <v>126.36</v>
      </c>
      <c r="G5824" s="1">
        <v>88.31</v>
      </c>
      <c r="H5824" s="1">
        <v>27.62</v>
      </c>
      <c r="I5824" s="6">
        <v>242.29</v>
      </c>
      <c r="J5824" s="86"/>
      <c r="K5824" s="86"/>
      <c r="L5824" s="85"/>
      <c r="M5824" s="85"/>
      <c r="N5824" s="85"/>
      <c r="O5824" s="85"/>
      <c r="P5824" s="85"/>
      <c r="Q5824" s="1">
        <f t="shared" si="90"/>
        <v>242.29</v>
      </c>
    </row>
    <row r="5825" spans="1:17" x14ac:dyDescent="0.25">
      <c r="A5825" s="83" t="s">
        <v>13493</v>
      </c>
      <c r="B5825" s="84" t="s">
        <v>21193</v>
      </c>
      <c r="C5825" s="7">
        <v>34</v>
      </c>
      <c r="D5825" s="7">
        <v>1</v>
      </c>
      <c r="E5825" s="1">
        <v>54.74</v>
      </c>
      <c r="F5825" s="1">
        <v>39.78</v>
      </c>
      <c r="G5825" s="1">
        <v>88.31</v>
      </c>
      <c r="H5825" s="1">
        <v>5.83</v>
      </c>
      <c r="I5825" s="6">
        <v>133.91999999999999</v>
      </c>
      <c r="J5825" s="86"/>
      <c r="K5825" s="86"/>
      <c r="L5825" s="85"/>
      <c r="M5825" s="85"/>
      <c r="N5825" s="85"/>
      <c r="O5825" s="85"/>
      <c r="P5825" s="85"/>
      <c r="Q5825" s="1">
        <f t="shared" si="90"/>
        <v>133.91999999999999</v>
      </c>
    </row>
    <row r="5826" spans="1:17" x14ac:dyDescent="0.25">
      <c r="A5826" s="83" t="s">
        <v>13494</v>
      </c>
      <c r="B5826" s="84" t="s">
        <v>21194</v>
      </c>
      <c r="C5826" s="7">
        <v>14</v>
      </c>
      <c r="D5826" s="7">
        <v>0</v>
      </c>
      <c r="E5826" s="1">
        <v>0</v>
      </c>
      <c r="F5826" s="1">
        <v>16.38</v>
      </c>
      <c r="G5826" s="1">
        <v>0</v>
      </c>
      <c r="H5826" s="1">
        <v>0</v>
      </c>
      <c r="I5826" s="6">
        <v>16.38</v>
      </c>
      <c r="J5826" s="86"/>
      <c r="K5826" s="86"/>
      <c r="L5826" s="85"/>
      <c r="M5826" s="85"/>
      <c r="N5826" s="85"/>
      <c r="O5826" s="85"/>
      <c r="P5826" s="85"/>
      <c r="Q5826" s="1">
        <f t="shared" si="90"/>
        <v>16.38</v>
      </c>
    </row>
    <row r="5827" spans="1:17" x14ac:dyDescent="0.25">
      <c r="A5827" s="83" t="s">
        <v>13495</v>
      </c>
      <c r="B5827" s="84" t="s">
        <v>21195</v>
      </c>
      <c r="C5827" s="7">
        <v>14</v>
      </c>
      <c r="D5827" s="7">
        <v>0</v>
      </c>
      <c r="E5827" s="1">
        <v>0</v>
      </c>
      <c r="F5827" s="1">
        <v>16.38</v>
      </c>
      <c r="G5827" s="1">
        <v>0</v>
      </c>
      <c r="H5827" s="1">
        <v>0</v>
      </c>
      <c r="I5827" s="6">
        <v>16.38</v>
      </c>
      <c r="J5827" s="86"/>
      <c r="K5827" s="86"/>
      <c r="L5827" s="85"/>
      <c r="M5827" s="85"/>
      <c r="N5827" s="85"/>
      <c r="O5827" s="85"/>
      <c r="P5827" s="85"/>
      <c r="Q5827" s="1">
        <f t="shared" si="90"/>
        <v>16.38</v>
      </c>
    </row>
    <row r="5828" spans="1:17" x14ac:dyDescent="0.25">
      <c r="A5828" s="83" t="s">
        <v>13496</v>
      </c>
      <c r="B5828" s="84" t="s">
        <v>21196</v>
      </c>
      <c r="C5828" s="7">
        <v>20</v>
      </c>
      <c r="D5828" s="7">
        <v>0</v>
      </c>
      <c r="E5828" s="1">
        <v>0</v>
      </c>
      <c r="F5828" s="1">
        <v>23.4</v>
      </c>
      <c r="G5828" s="1">
        <v>0</v>
      </c>
      <c r="H5828" s="1">
        <v>0</v>
      </c>
      <c r="I5828" s="6">
        <v>23.4</v>
      </c>
      <c r="J5828" s="86"/>
      <c r="K5828" s="86"/>
      <c r="L5828" s="85"/>
      <c r="M5828" s="85"/>
      <c r="N5828" s="85"/>
      <c r="O5828" s="85"/>
      <c r="P5828" s="85"/>
      <c r="Q5828" s="1">
        <f t="shared" si="90"/>
        <v>23.4</v>
      </c>
    </row>
    <row r="5829" spans="1:17" x14ac:dyDescent="0.25">
      <c r="A5829" s="83" t="s">
        <v>13497</v>
      </c>
      <c r="B5829" s="84" t="s">
        <v>21197</v>
      </c>
      <c r="C5829" s="7">
        <v>17</v>
      </c>
      <c r="D5829" s="7">
        <v>2</v>
      </c>
      <c r="E5829" s="1">
        <v>3383.4</v>
      </c>
      <c r="F5829" s="1">
        <v>19.89</v>
      </c>
      <c r="G5829" s="1">
        <v>176.62</v>
      </c>
      <c r="H5829" s="1">
        <v>360.53</v>
      </c>
      <c r="I5829" s="6">
        <v>557.04</v>
      </c>
      <c r="J5829" s="86"/>
      <c r="K5829" s="86"/>
      <c r="L5829" s="85"/>
      <c r="M5829" s="85"/>
      <c r="N5829" s="85"/>
      <c r="O5829" s="85"/>
      <c r="P5829" s="85"/>
      <c r="Q5829" s="1">
        <f t="shared" si="90"/>
        <v>557.04</v>
      </c>
    </row>
    <row r="5830" spans="1:17" x14ac:dyDescent="0.25">
      <c r="A5830" s="83" t="s">
        <v>13498</v>
      </c>
      <c r="B5830" s="84" t="s">
        <v>21198</v>
      </c>
      <c r="C5830" s="7">
        <v>161</v>
      </c>
      <c r="D5830" s="7">
        <v>0</v>
      </c>
      <c r="E5830" s="1">
        <v>0</v>
      </c>
      <c r="F5830" s="1">
        <v>188.37</v>
      </c>
      <c r="G5830" s="1">
        <v>0</v>
      </c>
      <c r="H5830" s="1">
        <v>0</v>
      </c>
      <c r="I5830" s="6">
        <v>188.37</v>
      </c>
      <c r="J5830" s="86"/>
      <c r="K5830" s="86"/>
      <c r="L5830" s="85"/>
      <c r="M5830" s="85"/>
      <c r="N5830" s="85"/>
      <c r="O5830" s="85"/>
      <c r="P5830" s="85"/>
      <c r="Q5830" s="1">
        <f t="shared" si="90"/>
        <v>188.37</v>
      </c>
    </row>
    <row r="5831" spans="1:17" x14ac:dyDescent="0.25">
      <c r="A5831" s="83" t="s">
        <v>13499</v>
      </c>
      <c r="B5831" s="84" t="s">
        <v>21199</v>
      </c>
      <c r="C5831" s="7">
        <v>37</v>
      </c>
      <c r="D5831" s="7">
        <v>1</v>
      </c>
      <c r="E5831" s="1">
        <v>4795.18</v>
      </c>
      <c r="F5831" s="1">
        <v>43.29</v>
      </c>
      <c r="G5831" s="1">
        <v>88.31</v>
      </c>
      <c r="H5831" s="1">
        <v>510.97</v>
      </c>
      <c r="I5831" s="6">
        <v>642.57000000000005</v>
      </c>
      <c r="J5831" s="86"/>
      <c r="K5831" s="86"/>
      <c r="L5831" s="85"/>
      <c r="M5831" s="85"/>
      <c r="N5831" s="85"/>
      <c r="O5831" s="85"/>
      <c r="P5831" s="85"/>
      <c r="Q5831" s="1">
        <f t="shared" si="90"/>
        <v>642.57000000000005</v>
      </c>
    </row>
    <row r="5832" spans="1:17" x14ac:dyDescent="0.25">
      <c r="A5832" s="83" t="s">
        <v>13500</v>
      </c>
      <c r="B5832" s="84" t="s">
        <v>21200</v>
      </c>
      <c r="C5832" s="7">
        <v>161</v>
      </c>
      <c r="D5832" s="7">
        <v>12</v>
      </c>
      <c r="E5832" s="1">
        <v>4681.18</v>
      </c>
      <c r="F5832" s="1">
        <v>188.37</v>
      </c>
      <c r="G5832" s="1">
        <v>1059.74</v>
      </c>
      <c r="H5832" s="1">
        <v>498.82</v>
      </c>
      <c r="I5832" s="6">
        <v>1746.93</v>
      </c>
      <c r="J5832" s="86"/>
      <c r="K5832" s="86"/>
      <c r="L5832" s="85"/>
      <c r="M5832" s="85"/>
      <c r="N5832" s="85"/>
      <c r="O5832" s="85"/>
      <c r="P5832" s="85"/>
      <c r="Q5832" s="1">
        <f t="shared" si="90"/>
        <v>1746.93</v>
      </c>
    </row>
    <row r="5833" spans="1:17" x14ac:dyDescent="0.25">
      <c r="A5833" s="83" t="s">
        <v>13501</v>
      </c>
      <c r="B5833" s="84" t="s">
        <v>21201</v>
      </c>
      <c r="C5833" s="7">
        <v>101</v>
      </c>
      <c r="D5833" s="7">
        <v>4</v>
      </c>
      <c r="E5833" s="1">
        <v>1795.32</v>
      </c>
      <c r="F5833" s="1">
        <v>118.17</v>
      </c>
      <c r="G5833" s="1">
        <v>353.25</v>
      </c>
      <c r="H5833" s="1">
        <v>191.3</v>
      </c>
      <c r="I5833" s="6">
        <v>662.72</v>
      </c>
      <c r="J5833" s="86"/>
      <c r="K5833" s="86"/>
      <c r="L5833" s="85"/>
      <c r="M5833" s="85"/>
      <c r="N5833" s="85"/>
      <c r="O5833" s="85"/>
      <c r="P5833" s="85"/>
      <c r="Q5833" s="1">
        <f t="shared" si="90"/>
        <v>662.72</v>
      </c>
    </row>
    <row r="5834" spans="1:17" x14ac:dyDescent="0.25">
      <c r="A5834" s="83" t="s">
        <v>13502</v>
      </c>
      <c r="B5834" s="84" t="s">
        <v>21202</v>
      </c>
      <c r="C5834" s="7">
        <v>19</v>
      </c>
      <c r="D5834" s="7">
        <v>1</v>
      </c>
      <c r="E5834" s="1">
        <v>575.04999999999995</v>
      </c>
      <c r="F5834" s="1">
        <v>22.23</v>
      </c>
      <c r="G5834" s="1">
        <v>88.31</v>
      </c>
      <c r="H5834" s="1">
        <v>61.28</v>
      </c>
      <c r="I5834" s="6">
        <v>171.82</v>
      </c>
      <c r="J5834" s="86"/>
      <c r="K5834" s="86"/>
      <c r="L5834" s="85"/>
      <c r="M5834" s="85"/>
      <c r="N5834" s="85"/>
      <c r="O5834" s="85"/>
      <c r="P5834" s="85"/>
      <c r="Q5834" s="1">
        <f t="shared" si="90"/>
        <v>171.82</v>
      </c>
    </row>
    <row r="5835" spans="1:17" x14ac:dyDescent="0.25">
      <c r="A5835" s="83" t="s">
        <v>13503</v>
      </c>
      <c r="B5835" s="84" t="s">
        <v>21203</v>
      </c>
      <c r="C5835" s="7">
        <v>27</v>
      </c>
      <c r="D5835" s="7">
        <v>3</v>
      </c>
      <c r="E5835" s="1">
        <v>983.55</v>
      </c>
      <c r="F5835" s="1">
        <v>31.59</v>
      </c>
      <c r="G5835" s="1">
        <v>264.94</v>
      </c>
      <c r="H5835" s="1">
        <v>104.81</v>
      </c>
      <c r="I5835" s="6">
        <v>401.34</v>
      </c>
      <c r="J5835" s="86"/>
      <c r="K5835" s="86"/>
      <c r="L5835" s="85"/>
      <c r="M5835" s="85"/>
      <c r="N5835" s="85"/>
      <c r="O5835" s="85"/>
      <c r="P5835" s="85"/>
      <c r="Q5835" s="1">
        <f t="shared" si="90"/>
        <v>401.34</v>
      </c>
    </row>
    <row r="5836" spans="1:17" x14ac:dyDescent="0.25">
      <c r="A5836" s="83" t="s">
        <v>13504</v>
      </c>
      <c r="B5836" s="84" t="s">
        <v>21204</v>
      </c>
      <c r="C5836" s="7">
        <v>300</v>
      </c>
      <c r="D5836" s="7">
        <v>0</v>
      </c>
      <c r="E5836" s="1">
        <v>0</v>
      </c>
      <c r="F5836" s="1">
        <v>351</v>
      </c>
      <c r="G5836" s="1">
        <v>0</v>
      </c>
      <c r="H5836" s="1">
        <v>0</v>
      </c>
      <c r="I5836" s="6">
        <v>351</v>
      </c>
      <c r="J5836" s="86"/>
      <c r="K5836" s="86"/>
      <c r="L5836" s="85"/>
      <c r="M5836" s="85"/>
      <c r="N5836" s="85"/>
      <c r="O5836" s="85"/>
      <c r="P5836" s="85"/>
      <c r="Q5836" s="1">
        <f t="shared" si="90"/>
        <v>351</v>
      </c>
    </row>
    <row r="5837" spans="1:17" x14ac:dyDescent="0.25">
      <c r="A5837" s="83" t="s">
        <v>13505</v>
      </c>
      <c r="B5837" s="84" t="s">
        <v>21205</v>
      </c>
      <c r="C5837" s="7">
        <v>21</v>
      </c>
      <c r="D5837" s="7">
        <v>0</v>
      </c>
      <c r="E5837" s="1">
        <v>0</v>
      </c>
      <c r="F5837" s="1">
        <v>24.57</v>
      </c>
      <c r="G5837" s="1">
        <v>0</v>
      </c>
      <c r="H5837" s="1">
        <v>0</v>
      </c>
      <c r="I5837" s="6">
        <v>24.57</v>
      </c>
      <c r="J5837" s="86"/>
      <c r="K5837" s="86"/>
      <c r="L5837" s="85"/>
      <c r="M5837" s="85"/>
      <c r="N5837" s="85"/>
      <c r="O5837" s="85"/>
      <c r="P5837" s="85"/>
      <c r="Q5837" s="1">
        <f t="shared" si="90"/>
        <v>24.57</v>
      </c>
    </row>
    <row r="5838" spans="1:17" x14ac:dyDescent="0.25">
      <c r="A5838" s="83" t="s">
        <v>13506</v>
      </c>
      <c r="B5838" s="84" t="s">
        <v>21206</v>
      </c>
      <c r="C5838" s="7">
        <v>48</v>
      </c>
      <c r="D5838" s="7">
        <v>0</v>
      </c>
      <c r="E5838" s="1">
        <v>0</v>
      </c>
      <c r="F5838" s="1">
        <v>56.16</v>
      </c>
      <c r="G5838" s="1">
        <v>0</v>
      </c>
      <c r="H5838" s="1">
        <v>0</v>
      </c>
      <c r="I5838" s="6">
        <v>56.16</v>
      </c>
      <c r="J5838" s="86"/>
      <c r="K5838" s="86"/>
      <c r="L5838" s="85"/>
      <c r="M5838" s="85"/>
      <c r="N5838" s="85"/>
      <c r="O5838" s="85"/>
      <c r="P5838" s="85"/>
      <c r="Q5838" s="1">
        <f t="shared" ref="Q5838:Q5901" si="91">I5838+P5838</f>
        <v>56.16</v>
      </c>
    </row>
    <row r="5839" spans="1:17" x14ac:dyDescent="0.25">
      <c r="A5839" s="83" t="s">
        <v>13507</v>
      </c>
      <c r="B5839" s="84" t="s">
        <v>21207</v>
      </c>
      <c r="C5839" s="7">
        <v>79</v>
      </c>
      <c r="D5839" s="7">
        <v>0</v>
      </c>
      <c r="E5839" s="1">
        <v>0</v>
      </c>
      <c r="F5839" s="1">
        <v>92.43</v>
      </c>
      <c r="G5839" s="1">
        <v>0</v>
      </c>
      <c r="H5839" s="1">
        <v>0</v>
      </c>
      <c r="I5839" s="6">
        <v>92.43</v>
      </c>
      <c r="J5839" s="86"/>
      <c r="K5839" s="86"/>
      <c r="L5839" s="85"/>
      <c r="M5839" s="85"/>
      <c r="N5839" s="85"/>
      <c r="O5839" s="85"/>
      <c r="P5839" s="85"/>
      <c r="Q5839" s="1">
        <f t="shared" si="91"/>
        <v>92.43</v>
      </c>
    </row>
    <row r="5840" spans="1:17" x14ac:dyDescent="0.25">
      <c r="A5840" s="83" t="s">
        <v>13508</v>
      </c>
      <c r="B5840" s="84" t="s">
        <v>21208</v>
      </c>
      <c r="C5840" s="7">
        <v>22</v>
      </c>
      <c r="D5840" s="7">
        <v>0</v>
      </c>
      <c r="E5840" s="1">
        <v>0</v>
      </c>
      <c r="F5840" s="1">
        <v>25.74</v>
      </c>
      <c r="G5840" s="1">
        <v>0</v>
      </c>
      <c r="H5840" s="1">
        <v>0</v>
      </c>
      <c r="I5840" s="6">
        <v>25.74</v>
      </c>
      <c r="J5840" s="86"/>
      <c r="K5840" s="86"/>
      <c r="L5840" s="85"/>
      <c r="M5840" s="85"/>
      <c r="N5840" s="85"/>
      <c r="O5840" s="85"/>
      <c r="P5840" s="85"/>
      <c r="Q5840" s="1">
        <f t="shared" si="91"/>
        <v>25.74</v>
      </c>
    </row>
    <row r="5841" spans="1:17" x14ac:dyDescent="0.25">
      <c r="A5841" s="83" t="s">
        <v>13509</v>
      </c>
      <c r="B5841" s="84" t="s">
        <v>21209</v>
      </c>
      <c r="C5841" s="7">
        <v>77</v>
      </c>
      <c r="D5841" s="7">
        <v>3</v>
      </c>
      <c r="E5841" s="1">
        <v>1083.99</v>
      </c>
      <c r="F5841" s="1">
        <v>90.09</v>
      </c>
      <c r="G5841" s="1">
        <v>264.94</v>
      </c>
      <c r="H5841" s="1">
        <v>115.5</v>
      </c>
      <c r="I5841" s="6">
        <v>470.53</v>
      </c>
      <c r="J5841" s="86"/>
      <c r="K5841" s="86"/>
      <c r="L5841" s="85"/>
      <c r="M5841" s="85"/>
      <c r="N5841" s="85"/>
      <c r="O5841" s="85"/>
      <c r="P5841" s="85"/>
      <c r="Q5841" s="1">
        <f t="shared" si="91"/>
        <v>470.53</v>
      </c>
    </row>
    <row r="5842" spans="1:17" x14ac:dyDescent="0.25">
      <c r="A5842" s="83" t="s">
        <v>13510</v>
      </c>
      <c r="B5842" s="84" t="s">
        <v>21210</v>
      </c>
      <c r="C5842" s="7">
        <v>1644</v>
      </c>
      <c r="D5842" s="7">
        <v>17</v>
      </c>
      <c r="E5842" s="1">
        <v>4314.66</v>
      </c>
      <c r="F5842" s="1">
        <v>1923.47</v>
      </c>
      <c r="G5842" s="1">
        <v>1501.31</v>
      </c>
      <c r="H5842" s="1">
        <v>459.76</v>
      </c>
      <c r="I5842" s="6">
        <v>3884.54</v>
      </c>
      <c r="J5842" s="86"/>
      <c r="K5842" s="86"/>
      <c r="L5842" s="85"/>
      <c r="M5842" s="85"/>
      <c r="N5842" s="85"/>
      <c r="O5842" s="85"/>
      <c r="P5842" s="85"/>
      <c r="Q5842" s="1">
        <f t="shared" si="91"/>
        <v>3884.54</v>
      </c>
    </row>
    <row r="5843" spans="1:17" x14ac:dyDescent="0.25">
      <c r="A5843" s="83" t="s">
        <v>13511</v>
      </c>
      <c r="B5843" s="84" t="s">
        <v>21211</v>
      </c>
      <c r="C5843" s="7">
        <v>31</v>
      </c>
      <c r="D5843" s="7">
        <v>0</v>
      </c>
      <c r="E5843" s="1">
        <v>0</v>
      </c>
      <c r="F5843" s="1">
        <v>36.270000000000003</v>
      </c>
      <c r="G5843" s="1">
        <v>0</v>
      </c>
      <c r="H5843" s="1">
        <v>0</v>
      </c>
      <c r="I5843" s="6">
        <v>36.270000000000003</v>
      </c>
      <c r="J5843" s="86"/>
      <c r="K5843" s="86"/>
      <c r="L5843" s="85"/>
      <c r="M5843" s="85"/>
      <c r="N5843" s="85"/>
      <c r="O5843" s="85"/>
      <c r="P5843" s="85"/>
      <c r="Q5843" s="1">
        <f t="shared" si="91"/>
        <v>36.270000000000003</v>
      </c>
    </row>
    <row r="5844" spans="1:17" x14ac:dyDescent="0.25">
      <c r="A5844" s="83" t="s">
        <v>13512</v>
      </c>
      <c r="B5844" s="84" t="s">
        <v>21212</v>
      </c>
      <c r="C5844" s="7">
        <v>181</v>
      </c>
      <c r="D5844" s="7">
        <v>2</v>
      </c>
      <c r="E5844" s="1">
        <v>2455.02</v>
      </c>
      <c r="F5844" s="1">
        <v>211.77</v>
      </c>
      <c r="G5844" s="1">
        <v>176.62</v>
      </c>
      <c r="H5844" s="1">
        <v>261.60000000000002</v>
      </c>
      <c r="I5844" s="6">
        <v>649.99</v>
      </c>
      <c r="J5844" s="86"/>
      <c r="K5844" s="86"/>
      <c r="L5844" s="85"/>
      <c r="M5844" s="85"/>
      <c r="N5844" s="85"/>
      <c r="O5844" s="85"/>
      <c r="P5844" s="85"/>
      <c r="Q5844" s="1">
        <f t="shared" si="91"/>
        <v>649.99</v>
      </c>
    </row>
    <row r="5845" spans="1:17" x14ac:dyDescent="0.25">
      <c r="A5845" s="83" t="s">
        <v>13513</v>
      </c>
      <c r="B5845" s="84" t="s">
        <v>21213</v>
      </c>
      <c r="C5845" s="7">
        <v>71</v>
      </c>
      <c r="D5845" s="7">
        <v>1</v>
      </c>
      <c r="E5845" s="1">
        <v>894.31</v>
      </c>
      <c r="F5845" s="1">
        <v>83.07</v>
      </c>
      <c r="G5845" s="1">
        <v>88.31</v>
      </c>
      <c r="H5845" s="1">
        <v>95.3</v>
      </c>
      <c r="I5845" s="6">
        <v>266.68</v>
      </c>
      <c r="J5845" s="86"/>
      <c r="K5845" s="86"/>
      <c r="L5845" s="85"/>
      <c r="M5845" s="85"/>
      <c r="N5845" s="85"/>
      <c r="O5845" s="85"/>
      <c r="P5845" s="85"/>
      <c r="Q5845" s="1">
        <f t="shared" si="91"/>
        <v>266.68</v>
      </c>
    </row>
    <row r="5846" spans="1:17" x14ac:dyDescent="0.25">
      <c r="A5846" s="83" t="s">
        <v>13514</v>
      </c>
      <c r="B5846" s="84" t="s">
        <v>21214</v>
      </c>
      <c r="C5846" s="7">
        <v>78</v>
      </c>
      <c r="D5846" s="7">
        <v>1</v>
      </c>
      <c r="E5846" s="1">
        <v>134.63</v>
      </c>
      <c r="F5846" s="1">
        <v>91.26</v>
      </c>
      <c r="G5846" s="1">
        <v>88.31</v>
      </c>
      <c r="H5846" s="1">
        <v>14.34</v>
      </c>
      <c r="I5846" s="6">
        <v>193.91</v>
      </c>
      <c r="J5846" s="86"/>
      <c r="K5846" s="86"/>
      <c r="L5846" s="85"/>
      <c r="M5846" s="85"/>
      <c r="N5846" s="85"/>
      <c r="O5846" s="85"/>
      <c r="P5846" s="85"/>
      <c r="Q5846" s="1">
        <f t="shared" si="91"/>
        <v>193.91</v>
      </c>
    </row>
    <row r="5847" spans="1:17" x14ac:dyDescent="0.25">
      <c r="A5847" s="83" t="s">
        <v>13515</v>
      </c>
      <c r="B5847" s="84" t="s">
        <v>21215</v>
      </c>
      <c r="C5847" s="7">
        <v>217</v>
      </c>
      <c r="D5847" s="7">
        <v>6</v>
      </c>
      <c r="E5847" s="1">
        <v>1562.16</v>
      </c>
      <c r="F5847" s="1">
        <v>253.89</v>
      </c>
      <c r="G5847" s="1">
        <v>529.87</v>
      </c>
      <c r="H5847" s="1">
        <v>166.46</v>
      </c>
      <c r="I5847" s="6">
        <v>950.22</v>
      </c>
      <c r="J5847" s="86"/>
      <c r="K5847" s="86"/>
      <c r="L5847" s="85"/>
      <c r="M5847" s="85"/>
      <c r="N5847" s="85"/>
      <c r="O5847" s="85"/>
      <c r="P5847" s="85"/>
      <c r="Q5847" s="1">
        <f t="shared" si="91"/>
        <v>950.22</v>
      </c>
    </row>
    <row r="5848" spans="1:17" x14ac:dyDescent="0.25">
      <c r="A5848" s="83" t="s">
        <v>13516</v>
      </c>
      <c r="B5848" s="84" t="s">
        <v>21216</v>
      </c>
      <c r="C5848" s="7">
        <v>1088</v>
      </c>
      <c r="D5848" s="7">
        <v>9</v>
      </c>
      <c r="E5848" s="1">
        <v>3094.6</v>
      </c>
      <c r="F5848" s="1">
        <v>1272.96</v>
      </c>
      <c r="G5848" s="1">
        <v>794.81</v>
      </c>
      <c r="H5848" s="1">
        <v>329.75</v>
      </c>
      <c r="I5848" s="6">
        <v>2397.52</v>
      </c>
      <c r="J5848" s="86"/>
      <c r="K5848" s="86"/>
      <c r="L5848" s="85"/>
      <c r="M5848" s="85"/>
      <c r="N5848" s="85"/>
      <c r="O5848" s="85"/>
      <c r="P5848" s="85"/>
      <c r="Q5848" s="1">
        <f t="shared" si="91"/>
        <v>2397.52</v>
      </c>
    </row>
    <row r="5849" spans="1:17" x14ac:dyDescent="0.25">
      <c r="A5849" s="83" t="s">
        <v>21217</v>
      </c>
      <c r="B5849" s="84" t="s">
        <v>21218</v>
      </c>
      <c r="C5849" s="7">
        <v>20</v>
      </c>
      <c r="D5849" s="7">
        <v>0</v>
      </c>
      <c r="E5849" s="1">
        <v>0</v>
      </c>
      <c r="F5849" s="1">
        <v>23.4</v>
      </c>
      <c r="G5849" s="1">
        <v>0</v>
      </c>
      <c r="H5849" s="1">
        <v>0</v>
      </c>
      <c r="I5849" s="6">
        <v>23.4</v>
      </c>
      <c r="J5849" s="86"/>
      <c r="K5849" s="86"/>
      <c r="L5849" s="85"/>
      <c r="M5849" s="85"/>
      <c r="N5849" s="85"/>
      <c r="O5849" s="85"/>
      <c r="P5849" s="85"/>
      <c r="Q5849" s="1">
        <f t="shared" si="91"/>
        <v>23.4</v>
      </c>
    </row>
    <row r="5850" spans="1:17" x14ac:dyDescent="0.25">
      <c r="A5850" s="83" t="s">
        <v>13517</v>
      </c>
      <c r="B5850" s="84" t="s">
        <v>21219</v>
      </c>
      <c r="C5850" s="7">
        <v>150</v>
      </c>
      <c r="D5850" s="7">
        <v>2</v>
      </c>
      <c r="E5850" s="1">
        <v>497.64</v>
      </c>
      <c r="F5850" s="1">
        <v>175.5</v>
      </c>
      <c r="G5850" s="1">
        <v>176.62</v>
      </c>
      <c r="H5850" s="1">
        <v>53.02</v>
      </c>
      <c r="I5850" s="6">
        <v>405.14</v>
      </c>
      <c r="J5850" s="86"/>
      <c r="K5850" s="86"/>
      <c r="L5850" s="85"/>
      <c r="M5850" s="85"/>
      <c r="N5850" s="85"/>
      <c r="O5850" s="85"/>
      <c r="P5850" s="85"/>
      <c r="Q5850" s="1">
        <f t="shared" si="91"/>
        <v>405.14</v>
      </c>
    </row>
    <row r="5851" spans="1:17" x14ac:dyDescent="0.25">
      <c r="A5851" s="83" t="s">
        <v>13518</v>
      </c>
      <c r="B5851" s="84" t="s">
        <v>21220</v>
      </c>
      <c r="C5851" s="7">
        <v>147</v>
      </c>
      <c r="D5851" s="7">
        <v>2</v>
      </c>
      <c r="E5851" s="1">
        <v>207.71</v>
      </c>
      <c r="F5851" s="1">
        <v>171.99</v>
      </c>
      <c r="G5851" s="1">
        <v>176.62</v>
      </c>
      <c r="H5851" s="1">
        <v>22.14</v>
      </c>
      <c r="I5851" s="6">
        <v>370.75</v>
      </c>
      <c r="J5851" s="86"/>
      <c r="K5851" s="86"/>
      <c r="L5851" s="85"/>
      <c r="M5851" s="85"/>
      <c r="N5851" s="85"/>
      <c r="O5851" s="85"/>
      <c r="P5851" s="85"/>
      <c r="Q5851" s="1">
        <f t="shared" si="91"/>
        <v>370.75</v>
      </c>
    </row>
    <row r="5852" spans="1:17" x14ac:dyDescent="0.25">
      <c r="A5852" s="83" t="s">
        <v>13519</v>
      </c>
      <c r="B5852" s="84" t="s">
        <v>21221</v>
      </c>
      <c r="C5852" s="7">
        <v>9</v>
      </c>
      <c r="D5852" s="7">
        <v>0</v>
      </c>
      <c r="E5852" s="1">
        <v>0</v>
      </c>
      <c r="F5852" s="1">
        <v>10.53</v>
      </c>
      <c r="G5852" s="1">
        <v>0</v>
      </c>
      <c r="H5852" s="1">
        <v>0</v>
      </c>
      <c r="I5852" s="6">
        <v>10.53</v>
      </c>
      <c r="J5852" s="86"/>
      <c r="K5852" s="86"/>
      <c r="L5852" s="85"/>
      <c r="M5852" s="85"/>
      <c r="N5852" s="85"/>
      <c r="O5852" s="85"/>
      <c r="P5852" s="85"/>
      <c r="Q5852" s="1">
        <f t="shared" si="91"/>
        <v>10.53</v>
      </c>
    </row>
    <row r="5853" spans="1:17" x14ac:dyDescent="0.25">
      <c r="A5853" s="83" t="s">
        <v>13520</v>
      </c>
      <c r="B5853" s="84" t="s">
        <v>21222</v>
      </c>
      <c r="C5853" s="7">
        <v>23</v>
      </c>
      <c r="D5853" s="7">
        <v>4</v>
      </c>
      <c r="E5853" s="1">
        <v>5012.45</v>
      </c>
      <c r="F5853" s="1">
        <v>26.91</v>
      </c>
      <c r="G5853" s="1">
        <v>353.25</v>
      </c>
      <c r="H5853" s="1">
        <v>534.11</v>
      </c>
      <c r="I5853" s="6">
        <v>914.27</v>
      </c>
      <c r="J5853" s="86"/>
      <c r="K5853" s="86"/>
      <c r="L5853" s="85"/>
      <c r="M5853" s="85"/>
      <c r="N5853" s="85"/>
      <c r="O5853" s="85"/>
      <c r="P5853" s="85"/>
      <c r="Q5853" s="1">
        <f t="shared" si="91"/>
        <v>914.27</v>
      </c>
    </row>
    <row r="5854" spans="1:17" x14ac:dyDescent="0.25">
      <c r="A5854" s="83" t="s">
        <v>13521</v>
      </c>
      <c r="B5854" s="84" t="s">
        <v>21223</v>
      </c>
      <c r="C5854" s="7">
        <v>20</v>
      </c>
      <c r="D5854" s="7">
        <v>0</v>
      </c>
      <c r="E5854" s="1">
        <v>0</v>
      </c>
      <c r="F5854" s="1">
        <v>23.4</v>
      </c>
      <c r="G5854" s="1">
        <v>0</v>
      </c>
      <c r="H5854" s="1">
        <v>0</v>
      </c>
      <c r="I5854" s="6">
        <v>23.4</v>
      </c>
      <c r="J5854" s="86"/>
      <c r="K5854" s="86"/>
      <c r="L5854" s="85"/>
      <c r="M5854" s="85"/>
      <c r="N5854" s="85"/>
      <c r="O5854" s="85"/>
      <c r="P5854" s="85"/>
      <c r="Q5854" s="1">
        <f t="shared" si="91"/>
        <v>23.4</v>
      </c>
    </row>
    <row r="5855" spans="1:17" x14ac:dyDescent="0.25">
      <c r="A5855" s="83" t="s">
        <v>13522</v>
      </c>
      <c r="B5855" s="84" t="s">
        <v>21224</v>
      </c>
      <c r="C5855" s="7">
        <v>171</v>
      </c>
      <c r="D5855" s="7">
        <v>2</v>
      </c>
      <c r="E5855" s="1">
        <v>626.91</v>
      </c>
      <c r="F5855" s="1">
        <v>200.07</v>
      </c>
      <c r="G5855" s="1">
        <v>176.62</v>
      </c>
      <c r="H5855" s="1">
        <v>66.8</v>
      </c>
      <c r="I5855" s="6">
        <v>443.49</v>
      </c>
      <c r="J5855" s="86"/>
      <c r="K5855" s="86"/>
      <c r="L5855" s="85"/>
      <c r="M5855" s="85"/>
      <c r="N5855" s="85"/>
      <c r="O5855" s="85"/>
      <c r="P5855" s="85"/>
      <c r="Q5855" s="1">
        <f t="shared" si="91"/>
        <v>443.49</v>
      </c>
    </row>
    <row r="5856" spans="1:17" x14ac:dyDescent="0.25">
      <c r="A5856" s="83" t="s">
        <v>13523</v>
      </c>
      <c r="B5856" s="84" t="s">
        <v>21225</v>
      </c>
      <c r="C5856" s="7">
        <v>32</v>
      </c>
      <c r="D5856" s="7">
        <v>0</v>
      </c>
      <c r="E5856" s="1">
        <v>0</v>
      </c>
      <c r="F5856" s="1">
        <v>37.44</v>
      </c>
      <c r="G5856" s="1">
        <v>0</v>
      </c>
      <c r="H5856" s="1">
        <v>0</v>
      </c>
      <c r="I5856" s="6">
        <v>37.44</v>
      </c>
      <c r="J5856" s="86"/>
      <c r="K5856" s="86"/>
      <c r="L5856" s="85"/>
      <c r="M5856" s="85"/>
      <c r="N5856" s="85"/>
      <c r="O5856" s="85"/>
      <c r="P5856" s="85"/>
      <c r="Q5856" s="1">
        <f t="shared" si="91"/>
        <v>37.44</v>
      </c>
    </row>
    <row r="5857" spans="1:17" x14ac:dyDescent="0.25">
      <c r="A5857" s="83" t="s">
        <v>13524</v>
      </c>
      <c r="B5857" s="84" t="s">
        <v>21226</v>
      </c>
      <c r="C5857" s="7">
        <v>63</v>
      </c>
      <c r="D5857" s="7">
        <v>0</v>
      </c>
      <c r="E5857" s="1">
        <v>0</v>
      </c>
      <c r="F5857" s="1">
        <v>73.709999999999994</v>
      </c>
      <c r="G5857" s="1">
        <v>0</v>
      </c>
      <c r="H5857" s="1">
        <v>0</v>
      </c>
      <c r="I5857" s="6">
        <v>73.709999999999994</v>
      </c>
      <c r="J5857" s="86"/>
      <c r="K5857" s="86"/>
      <c r="L5857" s="85"/>
      <c r="M5857" s="85"/>
      <c r="N5857" s="85"/>
      <c r="O5857" s="85"/>
      <c r="P5857" s="85"/>
      <c r="Q5857" s="1">
        <f t="shared" si="91"/>
        <v>73.709999999999994</v>
      </c>
    </row>
    <row r="5858" spans="1:17" x14ac:dyDescent="0.25">
      <c r="A5858" s="83" t="s">
        <v>13525</v>
      </c>
      <c r="B5858" s="84" t="s">
        <v>21227</v>
      </c>
      <c r="C5858" s="7">
        <v>66</v>
      </c>
      <c r="D5858" s="7">
        <v>0</v>
      </c>
      <c r="E5858" s="1">
        <v>0</v>
      </c>
      <c r="F5858" s="1">
        <v>77.22</v>
      </c>
      <c r="G5858" s="1">
        <v>0</v>
      </c>
      <c r="H5858" s="1">
        <v>0</v>
      </c>
      <c r="I5858" s="6">
        <v>77.22</v>
      </c>
      <c r="J5858" s="86"/>
      <c r="K5858" s="86"/>
      <c r="L5858" s="85"/>
      <c r="M5858" s="85"/>
      <c r="N5858" s="85"/>
      <c r="O5858" s="85"/>
      <c r="P5858" s="85"/>
      <c r="Q5858" s="1">
        <f t="shared" si="91"/>
        <v>77.22</v>
      </c>
    </row>
    <row r="5859" spans="1:17" x14ac:dyDescent="0.25">
      <c r="A5859" s="83" t="s">
        <v>13526</v>
      </c>
      <c r="B5859" s="84" t="s">
        <v>21228</v>
      </c>
      <c r="C5859" s="7">
        <v>61</v>
      </c>
      <c r="D5859" s="7">
        <v>1</v>
      </c>
      <c r="E5859" s="1">
        <v>3591.65</v>
      </c>
      <c r="F5859" s="1">
        <v>71.37</v>
      </c>
      <c r="G5859" s="1">
        <v>88.31</v>
      </c>
      <c r="H5859" s="1">
        <v>382.72</v>
      </c>
      <c r="I5859" s="6">
        <v>542.4</v>
      </c>
      <c r="J5859" s="86"/>
      <c r="K5859" s="86"/>
      <c r="L5859" s="85"/>
      <c r="M5859" s="85"/>
      <c r="N5859" s="85"/>
      <c r="O5859" s="85"/>
      <c r="P5859" s="85"/>
      <c r="Q5859" s="1">
        <f t="shared" si="91"/>
        <v>542.4</v>
      </c>
    </row>
    <row r="5860" spans="1:17" x14ac:dyDescent="0.25">
      <c r="A5860" s="83" t="s">
        <v>13527</v>
      </c>
      <c r="B5860" s="84" t="s">
        <v>21229</v>
      </c>
      <c r="C5860" s="7">
        <v>82</v>
      </c>
      <c r="D5860" s="7">
        <v>0</v>
      </c>
      <c r="E5860" s="1">
        <v>0</v>
      </c>
      <c r="F5860" s="1">
        <v>95.94</v>
      </c>
      <c r="G5860" s="1">
        <v>0</v>
      </c>
      <c r="H5860" s="1">
        <v>0</v>
      </c>
      <c r="I5860" s="6">
        <v>95.94</v>
      </c>
      <c r="J5860" s="86"/>
      <c r="K5860" s="86"/>
      <c r="L5860" s="85"/>
      <c r="M5860" s="85"/>
      <c r="N5860" s="85"/>
      <c r="O5860" s="85"/>
      <c r="P5860" s="85"/>
      <c r="Q5860" s="1">
        <f t="shared" si="91"/>
        <v>95.94</v>
      </c>
    </row>
    <row r="5861" spans="1:17" x14ac:dyDescent="0.25">
      <c r="A5861" s="83" t="s">
        <v>13528</v>
      </c>
      <c r="B5861" s="84" t="s">
        <v>21230</v>
      </c>
      <c r="C5861" s="7">
        <v>59</v>
      </c>
      <c r="D5861" s="7">
        <v>0</v>
      </c>
      <c r="E5861" s="1">
        <v>0</v>
      </c>
      <c r="F5861" s="1">
        <v>69.03</v>
      </c>
      <c r="G5861" s="1">
        <v>0</v>
      </c>
      <c r="H5861" s="1">
        <v>0</v>
      </c>
      <c r="I5861" s="6">
        <v>69.03</v>
      </c>
      <c r="J5861" s="86"/>
      <c r="K5861" s="86"/>
      <c r="L5861" s="85"/>
      <c r="M5861" s="85"/>
      <c r="N5861" s="85"/>
      <c r="O5861" s="85"/>
      <c r="P5861" s="85"/>
      <c r="Q5861" s="1">
        <f t="shared" si="91"/>
        <v>69.03</v>
      </c>
    </row>
    <row r="5862" spans="1:17" x14ac:dyDescent="0.25">
      <c r="A5862" s="83" t="s">
        <v>13529</v>
      </c>
      <c r="B5862" s="84" t="s">
        <v>21231</v>
      </c>
      <c r="C5862" s="7">
        <v>44</v>
      </c>
      <c r="D5862" s="7">
        <v>1</v>
      </c>
      <c r="E5862" s="1">
        <v>9736.4</v>
      </c>
      <c r="F5862" s="1">
        <v>51.48</v>
      </c>
      <c r="G5862" s="1">
        <v>88.31</v>
      </c>
      <c r="H5862" s="1">
        <v>1037.49</v>
      </c>
      <c r="I5862" s="6">
        <v>1177.28</v>
      </c>
      <c r="J5862" s="86"/>
      <c r="K5862" s="86"/>
      <c r="L5862" s="85"/>
      <c r="M5862" s="85"/>
      <c r="N5862" s="85"/>
      <c r="O5862" s="85"/>
      <c r="P5862" s="85"/>
      <c r="Q5862" s="1">
        <f t="shared" si="91"/>
        <v>1177.28</v>
      </c>
    </row>
    <row r="5863" spans="1:17" x14ac:dyDescent="0.25">
      <c r="A5863" s="83" t="s">
        <v>13530</v>
      </c>
      <c r="B5863" s="84" t="s">
        <v>21232</v>
      </c>
      <c r="C5863" s="7">
        <v>721</v>
      </c>
      <c r="D5863" s="7">
        <v>38</v>
      </c>
      <c r="E5863" s="1">
        <v>33456.639999999999</v>
      </c>
      <c r="F5863" s="1">
        <v>843.57</v>
      </c>
      <c r="G5863" s="1">
        <v>3355.87</v>
      </c>
      <c r="H5863" s="1">
        <v>3565.06</v>
      </c>
      <c r="I5863" s="6">
        <v>7764.5</v>
      </c>
      <c r="J5863" s="86"/>
      <c r="K5863" s="86"/>
      <c r="L5863" s="85"/>
      <c r="M5863" s="85"/>
      <c r="N5863" s="85"/>
      <c r="O5863" s="85"/>
      <c r="P5863" s="85"/>
      <c r="Q5863" s="1">
        <f t="shared" si="91"/>
        <v>7764.5</v>
      </c>
    </row>
    <row r="5864" spans="1:17" x14ac:dyDescent="0.25">
      <c r="A5864" s="83" t="s">
        <v>13531</v>
      </c>
      <c r="B5864" s="84" t="s">
        <v>21233</v>
      </c>
      <c r="C5864" s="7">
        <v>2778</v>
      </c>
      <c r="D5864" s="7">
        <v>81</v>
      </c>
      <c r="E5864" s="1">
        <v>23624.94</v>
      </c>
      <c r="F5864" s="1">
        <v>3250.25</v>
      </c>
      <c r="G5864" s="1">
        <v>7153.3</v>
      </c>
      <c r="H5864" s="1">
        <v>2517.42</v>
      </c>
      <c r="I5864" s="6">
        <v>12920.97</v>
      </c>
      <c r="J5864" s="86"/>
      <c r="K5864" s="86"/>
      <c r="L5864" s="85"/>
      <c r="M5864" s="85"/>
      <c r="N5864" s="85"/>
      <c r="O5864" s="85"/>
      <c r="P5864" s="85"/>
      <c r="Q5864" s="1">
        <f t="shared" si="91"/>
        <v>12920.97</v>
      </c>
    </row>
    <row r="5865" spans="1:17" x14ac:dyDescent="0.25">
      <c r="A5865" s="83" t="s">
        <v>13532</v>
      </c>
      <c r="B5865" s="84" t="s">
        <v>21234</v>
      </c>
      <c r="C5865" s="7">
        <v>294</v>
      </c>
      <c r="D5865" s="7">
        <v>19</v>
      </c>
      <c r="E5865" s="1">
        <v>3694.01</v>
      </c>
      <c r="F5865" s="1">
        <v>343.98</v>
      </c>
      <c r="G5865" s="1">
        <v>1677.94</v>
      </c>
      <c r="H5865" s="1">
        <v>393.62</v>
      </c>
      <c r="I5865" s="6">
        <v>2415.54</v>
      </c>
      <c r="J5865" s="86"/>
      <c r="K5865" s="86"/>
      <c r="L5865" s="85"/>
      <c r="M5865" s="85"/>
      <c r="N5865" s="85"/>
      <c r="O5865" s="85"/>
      <c r="P5865" s="85"/>
      <c r="Q5865" s="1">
        <f t="shared" si="91"/>
        <v>2415.54</v>
      </c>
    </row>
    <row r="5866" spans="1:17" x14ac:dyDescent="0.25">
      <c r="A5866" s="83" t="s">
        <v>13533</v>
      </c>
      <c r="B5866" s="84" t="s">
        <v>21235</v>
      </c>
      <c r="C5866" s="7">
        <v>20</v>
      </c>
      <c r="D5866" s="7">
        <v>3</v>
      </c>
      <c r="E5866" s="1">
        <v>1203.6500000000001</v>
      </c>
      <c r="F5866" s="1">
        <v>23.4</v>
      </c>
      <c r="G5866" s="1">
        <v>264.94</v>
      </c>
      <c r="H5866" s="1">
        <v>128.26</v>
      </c>
      <c r="I5866" s="6">
        <v>416.6</v>
      </c>
      <c r="J5866" s="86"/>
      <c r="K5866" s="86"/>
      <c r="L5866" s="85"/>
      <c r="M5866" s="85"/>
      <c r="N5866" s="85"/>
      <c r="O5866" s="85"/>
      <c r="P5866" s="85"/>
      <c r="Q5866" s="1">
        <f t="shared" si="91"/>
        <v>416.6</v>
      </c>
    </row>
    <row r="5867" spans="1:17" x14ac:dyDescent="0.25">
      <c r="A5867" s="83" t="s">
        <v>13534</v>
      </c>
      <c r="B5867" s="84" t="s">
        <v>21236</v>
      </c>
      <c r="C5867" s="7">
        <v>9</v>
      </c>
      <c r="D5867" s="7">
        <v>0</v>
      </c>
      <c r="E5867" s="1">
        <v>0</v>
      </c>
      <c r="F5867" s="1">
        <v>10.53</v>
      </c>
      <c r="G5867" s="1">
        <v>0</v>
      </c>
      <c r="H5867" s="1">
        <v>0</v>
      </c>
      <c r="I5867" s="6">
        <v>10.53</v>
      </c>
      <c r="J5867" s="86"/>
      <c r="K5867" s="86"/>
      <c r="L5867" s="85"/>
      <c r="M5867" s="85"/>
      <c r="N5867" s="85"/>
      <c r="O5867" s="85"/>
      <c r="P5867" s="85"/>
      <c r="Q5867" s="1">
        <f t="shared" si="91"/>
        <v>10.53</v>
      </c>
    </row>
    <row r="5868" spans="1:17" x14ac:dyDescent="0.25">
      <c r="A5868" s="83" t="s">
        <v>13535</v>
      </c>
      <c r="B5868" s="84" t="s">
        <v>21237</v>
      </c>
      <c r="C5868" s="7">
        <v>29</v>
      </c>
      <c r="D5868" s="7">
        <v>3</v>
      </c>
      <c r="E5868" s="1">
        <v>5889.52</v>
      </c>
      <c r="F5868" s="1">
        <v>33.93</v>
      </c>
      <c r="G5868" s="1">
        <v>264.94</v>
      </c>
      <c r="H5868" s="1">
        <v>627.58000000000004</v>
      </c>
      <c r="I5868" s="6">
        <v>926.45</v>
      </c>
      <c r="J5868" s="86"/>
      <c r="K5868" s="86"/>
      <c r="L5868" s="85"/>
      <c r="M5868" s="85"/>
      <c r="N5868" s="85"/>
      <c r="O5868" s="85"/>
      <c r="P5868" s="85"/>
      <c r="Q5868" s="1">
        <f t="shared" si="91"/>
        <v>926.45</v>
      </c>
    </row>
    <row r="5869" spans="1:17" x14ac:dyDescent="0.25">
      <c r="A5869" s="83" t="s">
        <v>13536</v>
      </c>
      <c r="B5869" s="84" t="s">
        <v>21238</v>
      </c>
      <c r="C5869" s="7">
        <v>683</v>
      </c>
      <c r="D5869" s="7">
        <v>24</v>
      </c>
      <c r="E5869" s="1">
        <v>12788.88</v>
      </c>
      <c r="F5869" s="1">
        <v>799.1</v>
      </c>
      <c r="G5869" s="1">
        <v>2119.5</v>
      </c>
      <c r="H5869" s="1">
        <v>1362.75</v>
      </c>
      <c r="I5869" s="6">
        <v>4281.3500000000004</v>
      </c>
      <c r="J5869" s="86"/>
      <c r="K5869" s="86"/>
      <c r="L5869" s="85"/>
      <c r="M5869" s="85"/>
      <c r="N5869" s="85"/>
      <c r="O5869" s="85"/>
      <c r="P5869" s="85"/>
      <c r="Q5869" s="1">
        <f t="shared" si="91"/>
        <v>4281.3500000000004</v>
      </c>
    </row>
    <row r="5870" spans="1:17" x14ac:dyDescent="0.25">
      <c r="A5870" s="83" t="s">
        <v>13537</v>
      </c>
      <c r="B5870" s="84" t="s">
        <v>21239</v>
      </c>
      <c r="C5870" s="7">
        <v>47</v>
      </c>
      <c r="D5870" s="7">
        <v>1</v>
      </c>
      <c r="E5870" s="1">
        <v>315.41000000000003</v>
      </c>
      <c r="F5870" s="1">
        <v>54.99</v>
      </c>
      <c r="G5870" s="1">
        <v>88.31</v>
      </c>
      <c r="H5870" s="1">
        <v>33.61</v>
      </c>
      <c r="I5870" s="6">
        <v>176.91</v>
      </c>
      <c r="J5870" s="86"/>
      <c r="K5870" s="86"/>
      <c r="L5870" s="85"/>
      <c r="M5870" s="85"/>
      <c r="N5870" s="85"/>
      <c r="O5870" s="85"/>
      <c r="P5870" s="85"/>
      <c r="Q5870" s="1">
        <f t="shared" si="91"/>
        <v>176.91</v>
      </c>
    </row>
    <row r="5871" spans="1:17" x14ac:dyDescent="0.25">
      <c r="A5871" s="83" t="s">
        <v>13538</v>
      </c>
      <c r="B5871" s="84" t="s">
        <v>21240</v>
      </c>
      <c r="C5871" s="7">
        <v>13</v>
      </c>
      <c r="D5871" s="7">
        <v>0</v>
      </c>
      <c r="E5871" s="1">
        <v>0</v>
      </c>
      <c r="F5871" s="1">
        <v>15.21</v>
      </c>
      <c r="G5871" s="1">
        <v>0</v>
      </c>
      <c r="H5871" s="1">
        <v>0</v>
      </c>
      <c r="I5871" s="6">
        <v>15.21</v>
      </c>
      <c r="J5871" s="86"/>
      <c r="K5871" s="86"/>
      <c r="L5871" s="85"/>
      <c r="M5871" s="85"/>
      <c r="N5871" s="85"/>
      <c r="O5871" s="85"/>
      <c r="P5871" s="85"/>
      <c r="Q5871" s="1">
        <f t="shared" si="91"/>
        <v>15.21</v>
      </c>
    </row>
    <row r="5872" spans="1:17" x14ac:dyDescent="0.25">
      <c r="A5872" s="83" t="s">
        <v>13539</v>
      </c>
      <c r="B5872" s="84" t="s">
        <v>21241</v>
      </c>
      <c r="C5872" s="7">
        <v>68</v>
      </c>
      <c r="D5872" s="7">
        <v>1</v>
      </c>
      <c r="E5872" s="1">
        <v>3245.47</v>
      </c>
      <c r="F5872" s="1">
        <v>79.56</v>
      </c>
      <c r="G5872" s="1">
        <v>88.31</v>
      </c>
      <c r="H5872" s="1">
        <v>345.83</v>
      </c>
      <c r="I5872" s="6">
        <v>513.70000000000005</v>
      </c>
      <c r="J5872" s="86"/>
      <c r="K5872" s="86"/>
      <c r="L5872" s="85"/>
      <c r="M5872" s="85"/>
      <c r="N5872" s="85"/>
      <c r="O5872" s="85"/>
      <c r="P5872" s="85"/>
      <c r="Q5872" s="1">
        <f t="shared" si="91"/>
        <v>513.70000000000005</v>
      </c>
    </row>
    <row r="5873" spans="1:17" x14ac:dyDescent="0.25">
      <c r="A5873" s="83" t="s">
        <v>13540</v>
      </c>
      <c r="B5873" s="84" t="s">
        <v>21242</v>
      </c>
      <c r="C5873" s="7">
        <v>9</v>
      </c>
      <c r="D5873" s="7">
        <v>0</v>
      </c>
      <c r="E5873" s="1">
        <v>0</v>
      </c>
      <c r="F5873" s="1">
        <v>10.53</v>
      </c>
      <c r="G5873" s="1">
        <v>0</v>
      </c>
      <c r="H5873" s="1">
        <v>0</v>
      </c>
      <c r="I5873" s="6">
        <v>10.53</v>
      </c>
      <c r="J5873" s="86"/>
      <c r="K5873" s="86"/>
      <c r="L5873" s="85"/>
      <c r="M5873" s="85"/>
      <c r="N5873" s="85"/>
      <c r="O5873" s="85"/>
      <c r="P5873" s="85"/>
      <c r="Q5873" s="1">
        <f t="shared" si="91"/>
        <v>10.53</v>
      </c>
    </row>
    <row r="5874" spans="1:17" x14ac:dyDescent="0.25">
      <c r="A5874" s="83" t="s">
        <v>13541</v>
      </c>
      <c r="B5874" s="84" t="s">
        <v>21243</v>
      </c>
      <c r="C5874" s="7">
        <v>67</v>
      </c>
      <c r="D5874" s="7">
        <v>6</v>
      </c>
      <c r="E5874" s="1">
        <v>6643.32</v>
      </c>
      <c r="F5874" s="1">
        <v>78.39</v>
      </c>
      <c r="G5874" s="1">
        <v>529.87</v>
      </c>
      <c r="H5874" s="1">
        <v>707.9</v>
      </c>
      <c r="I5874" s="6">
        <v>1316.16</v>
      </c>
      <c r="J5874" s="86"/>
      <c r="K5874" s="86"/>
      <c r="L5874" s="85"/>
      <c r="M5874" s="85"/>
      <c r="N5874" s="85"/>
      <c r="O5874" s="85"/>
      <c r="P5874" s="85"/>
      <c r="Q5874" s="1">
        <f t="shared" si="91"/>
        <v>1316.16</v>
      </c>
    </row>
    <row r="5875" spans="1:17" x14ac:dyDescent="0.25">
      <c r="A5875" s="83" t="s">
        <v>13542</v>
      </c>
      <c r="B5875" s="84" t="s">
        <v>21244</v>
      </c>
      <c r="C5875" s="7">
        <v>283</v>
      </c>
      <c r="D5875" s="7">
        <v>6</v>
      </c>
      <c r="E5875" s="1">
        <v>1554.86</v>
      </c>
      <c r="F5875" s="1">
        <v>331.11</v>
      </c>
      <c r="G5875" s="1">
        <v>529.87</v>
      </c>
      <c r="H5875" s="1">
        <v>165.68</v>
      </c>
      <c r="I5875" s="6">
        <v>1026.6600000000001</v>
      </c>
      <c r="J5875" s="86"/>
      <c r="K5875" s="86"/>
      <c r="L5875" s="85"/>
      <c r="M5875" s="85"/>
      <c r="N5875" s="85"/>
      <c r="O5875" s="85"/>
      <c r="P5875" s="85"/>
      <c r="Q5875" s="1">
        <f t="shared" si="91"/>
        <v>1026.6600000000001</v>
      </c>
    </row>
    <row r="5876" spans="1:17" x14ac:dyDescent="0.25">
      <c r="A5876" s="83" t="s">
        <v>13543</v>
      </c>
      <c r="B5876" s="84" t="s">
        <v>21245</v>
      </c>
      <c r="C5876" s="7">
        <v>682</v>
      </c>
      <c r="D5876" s="7">
        <v>33</v>
      </c>
      <c r="E5876" s="1">
        <v>119783.23</v>
      </c>
      <c r="F5876" s="1">
        <v>797.94</v>
      </c>
      <c r="G5876" s="1">
        <v>2914.3</v>
      </c>
      <c r="H5876" s="1">
        <v>12763.85</v>
      </c>
      <c r="I5876" s="6">
        <v>16476.09</v>
      </c>
      <c r="J5876" s="86"/>
      <c r="K5876" s="86"/>
      <c r="L5876" s="85"/>
      <c r="M5876" s="85"/>
      <c r="N5876" s="85"/>
      <c r="O5876" s="85"/>
      <c r="P5876" s="85"/>
      <c r="Q5876" s="1">
        <f t="shared" si="91"/>
        <v>16476.09</v>
      </c>
    </row>
    <row r="5877" spans="1:17" x14ac:dyDescent="0.25">
      <c r="A5877" s="83" t="s">
        <v>13544</v>
      </c>
      <c r="B5877" s="84" t="s">
        <v>21246</v>
      </c>
      <c r="C5877" s="7">
        <v>87</v>
      </c>
      <c r="D5877" s="7">
        <v>1</v>
      </c>
      <c r="E5877" s="1">
        <v>18751.59</v>
      </c>
      <c r="F5877" s="1">
        <v>101.79</v>
      </c>
      <c r="G5877" s="1">
        <v>88.31</v>
      </c>
      <c r="H5877" s="1">
        <v>1998.13</v>
      </c>
      <c r="I5877" s="6">
        <v>2188.23</v>
      </c>
      <c r="J5877" s="86"/>
      <c r="K5877" s="86"/>
      <c r="L5877" s="85"/>
      <c r="M5877" s="85"/>
      <c r="N5877" s="85"/>
      <c r="O5877" s="85"/>
      <c r="P5877" s="85"/>
      <c r="Q5877" s="1">
        <f t="shared" si="91"/>
        <v>2188.23</v>
      </c>
    </row>
    <row r="5878" spans="1:17" x14ac:dyDescent="0.25">
      <c r="A5878" s="83" t="s">
        <v>13545</v>
      </c>
      <c r="B5878" s="84" t="s">
        <v>21247</v>
      </c>
      <c r="C5878" s="7">
        <v>38</v>
      </c>
      <c r="D5878" s="7">
        <v>1</v>
      </c>
      <c r="E5878" s="1">
        <v>174.17</v>
      </c>
      <c r="F5878" s="1">
        <v>44.46</v>
      </c>
      <c r="G5878" s="1">
        <v>88.31</v>
      </c>
      <c r="H5878" s="1">
        <v>18.559999999999999</v>
      </c>
      <c r="I5878" s="6">
        <v>151.33000000000001</v>
      </c>
      <c r="J5878" s="86"/>
      <c r="K5878" s="86"/>
      <c r="L5878" s="85"/>
      <c r="M5878" s="85"/>
      <c r="N5878" s="85"/>
      <c r="O5878" s="85"/>
      <c r="P5878" s="85"/>
      <c r="Q5878" s="1">
        <f t="shared" si="91"/>
        <v>151.33000000000001</v>
      </c>
    </row>
    <row r="5879" spans="1:17" x14ac:dyDescent="0.25">
      <c r="A5879" s="83" t="s">
        <v>13546</v>
      </c>
      <c r="B5879" s="84" t="s">
        <v>21248</v>
      </c>
      <c r="C5879" s="7">
        <v>158</v>
      </c>
      <c r="D5879" s="7">
        <v>1</v>
      </c>
      <c r="E5879" s="1">
        <v>37.32</v>
      </c>
      <c r="F5879" s="1">
        <v>184.86</v>
      </c>
      <c r="G5879" s="1">
        <v>88.31</v>
      </c>
      <c r="H5879" s="1">
        <v>3.98</v>
      </c>
      <c r="I5879" s="6">
        <v>277.14999999999998</v>
      </c>
      <c r="J5879" s="86"/>
      <c r="K5879" s="86"/>
      <c r="L5879" s="85"/>
      <c r="M5879" s="85"/>
      <c r="N5879" s="85"/>
      <c r="O5879" s="85"/>
      <c r="P5879" s="85"/>
      <c r="Q5879" s="1">
        <f t="shared" si="91"/>
        <v>277.14999999999998</v>
      </c>
    </row>
    <row r="5880" spans="1:17" x14ac:dyDescent="0.25">
      <c r="A5880" s="83" t="s">
        <v>13547</v>
      </c>
      <c r="B5880" s="84" t="s">
        <v>21249</v>
      </c>
      <c r="C5880" s="7">
        <v>18</v>
      </c>
      <c r="D5880" s="7">
        <v>1</v>
      </c>
      <c r="E5880" s="1">
        <v>4327.29</v>
      </c>
      <c r="F5880" s="1">
        <v>21.06</v>
      </c>
      <c r="G5880" s="1">
        <v>88.31</v>
      </c>
      <c r="H5880" s="1">
        <v>461.1</v>
      </c>
      <c r="I5880" s="6">
        <v>570.47</v>
      </c>
      <c r="J5880" s="86"/>
      <c r="K5880" s="86"/>
      <c r="L5880" s="85"/>
      <c r="M5880" s="85"/>
      <c r="N5880" s="85"/>
      <c r="O5880" s="85"/>
      <c r="P5880" s="85"/>
      <c r="Q5880" s="1">
        <f t="shared" si="91"/>
        <v>570.47</v>
      </c>
    </row>
    <row r="5881" spans="1:17" x14ac:dyDescent="0.25">
      <c r="A5881" s="83" t="s">
        <v>13548</v>
      </c>
      <c r="B5881" s="84" t="s">
        <v>21250</v>
      </c>
      <c r="C5881" s="7">
        <v>176</v>
      </c>
      <c r="D5881" s="7">
        <v>4</v>
      </c>
      <c r="E5881" s="1">
        <v>1100.27</v>
      </c>
      <c r="F5881" s="1">
        <v>205.92</v>
      </c>
      <c r="G5881" s="1">
        <v>353.25</v>
      </c>
      <c r="H5881" s="1">
        <v>117.24</v>
      </c>
      <c r="I5881" s="6">
        <v>676.41</v>
      </c>
      <c r="J5881" s="86"/>
      <c r="K5881" s="86"/>
      <c r="L5881" s="85"/>
      <c r="M5881" s="85"/>
      <c r="N5881" s="85"/>
      <c r="O5881" s="85"/>
      <c r="P5881" s="85"/>
      <c r="Q5881" s="1">
        <f t="shared" si="91"/>
        <v>676.41</v>
      </c>
    </row>
    <row r="5882" spans="1:17" x14ac:dyDescent="0.25">
      <c r="A5882" s="83" t="s">
        <v>13549</v>
      </c>
      <c r="B5882" s="84" t="s">
        <v>21251</v>
      </c>
      <c r="C5882" s="7">
        <v>151</v>
      </c>
      <c r="D5882" s="7">
        <v>2</v>
      </c>
      <c r="E5882" s="1">
        <v>10325.49</v>
      </c>
      <c r="F5882" s="1">
        <v>176.67</v>
      </c>
      <c r="G5882" s="1">
        <v>176.62</v>
      </c>
      <c r="H5882" s="1">
        <v>1100.26</v>
      </c>
      <c r="I5882" s="6">
        <v>1453.55</v>
      </c>
      <c r="J5882" s="86"/>
      <c r="K5882" s="86"/>
      <c r="L5882" s="85"/>
      <c r="M5882" s="85"/>
      <c r="N5882" s="85"/>
      <c r="O5882" s="85"/>
      <c r="P5882" s="85"/>
      <c r="Q5882" s="1">
        <f t="shared" si="91"/>
        <v>1453.55</v>
      </c>
    </row>
    <row r="5883" spans="1:17" x14ac:dyDescent="0.25">
      <c r="A5883" s="83" t="s">
        <v>13550</v>
      </c>
      <c r="B5883" s="84" t="s">
        <v>21252</v>
      </c>
      <c r="C5883" s="7">
        <v>54</v>
      </c>
      <c r="D5883" s="7">
        <v>0</v>
      </c>
      <c r="E5883" s="1">
        <v>0</v>
      </c>
      <c r="F5883" s="1">
        <v>63.18</v>
      </c>
      <c r="G5883" s="1">
        <v>0</v>
      </c>
      <c r="H5883" s="1">
        <v>0</v>
      </c>
      <c r="I5883" s="6">
        <v>63.18</v>
      </c>
      <c r="J5883" s="86"/>
      <c r="K5883" s="86"/>
      <c r="L5883" s="85"/>
      <c r="M5883" s="85"/>
      <c r="N5883" s="85"/>
      <c r="O5883" s="85"/>
      <c r="P5883" s="85"/>
      <c r="Q5883" s="1">
        <f t="shared" si="91"/>
        <v>63.18</v>
      </c>
    </row>
    <row r="5884" spans="1:17" x14ac:dyDescent="0.25">
      <c r="A5884" s="83" t="s">
        <v>13551</v>
      </c>
      <c r="B5884" s="84" t="s">
        <v>21253</v>
      </c>
      <c r="C5884" s="7">
        <v>194</v>
      </c>
      <c r="D5884" s="7">
        <v>10</v>
      </c>
      <c r="E5884" s="1">
        <v>57000.76</v>
      </c>
      <c r="F5884" s="1">
        <v>226.98</v>
      </c>
      <c r="G5884" s="1">
        <v>883.12</v>
      </c>
      <c r="H5884" s="1">
        <v>6073.88</v>
      </c>
      <c r="I5884" s="6">
        <v>7183.98</v>
      </c>
      <c r="J5884" s="86"/>
      <c r="K5884" s="86"/>
      <c r="L5884" s="85"/>
      <c r="M5884" s="85"/>
      <c r="N5884" s="85"/>
      <c r="O5884" s="85"/>
      <c r="P5884" s="85"/>
      <c r="Q5884" s="1">
        <f t="shared" si="91"/>
        <v>7183.98</v>
      </c>
    </row>
    <row r="5885" spans="1:17" x14ac:dyDescent="0.25">
      <c r="A5885" s="83" t="s">
        <v>13552</v>
      </c>
      <c r="B5885" s="84" t="s">
        <v>21254</v>
      </c>
      <c r="C5885" s="7">
        <v>58</v>
      </c>
      <c r="D5885" s="7">
        <v>0</v>
      </c>
      <c r="E5885" s="1">
        <v>0</v>
      </c>
      <c r="F5885" s="1">
        <v>67.86</v>
      </c>
      <c r="G5885" s="1">
        <v>0</v>
      </c>
      <c r="H5885" s="1">
        <v>0</v>
      </c>
      <c r="I5885" s="6">
        <v>67.86</v>
      </c>
      <c r="J5885" s="86"/>
      <c r="K5885" s="86"/>
      <c r="L5885" s="85"/>
      <c r="M5885" s="85"/>
      <c r="N5885" s="85"/>
      <c r="O5885" s="85"/>
      <c r="P5885" s="85"/>
      <c r="Q5885" s="1">
        <f t="shared" si="91"/>
        <v>67.86</v>
      </c>
    </row>
    <row r="5886" spans="1:17" x14ac:dyDescent="0.25">
      <c r="A5886" s="83" t="s">
        <v>13553</v>
      </c>
      <c r="B5886" s="84" t="s">
        <v>21255</v>
      </c>
      <c r="C5886" s="7">
        <v>79</v>
      </c>
      <c r="D5886" s="7">
        <v>0</v>
      </c>
      <c r="E5886" s="1">
        <v>0</v>
      </c>
      <c r="F5886" s="1">
        <v>92.43</v>
      </c>
      <c r="G5886" s="1">
        <v>0</v>
      </c>
      <c r="H5886" s="1">
        <v>0</v>
      </c>
      <c r="I5886" s="6">
        <v>92.43</v>
      </c>
      <c r="J5886" s="86"/>
      <c r="K5886" s="86"/>
      <c r="L5886" s="85"/>
      <c r="M5886" s="85"/>
      <c r="N5886" s="85"/>
      <c r="O5886" s="85"/>
      <c r="P5886" s="85"/>
      <c r="Q5886" s="1">
        <f t="shared" si="91"/>
        <v>92.43</v>
      </c>
    </row>
    <row r="5887" spans="1:17" x14ac:dyDescent="0.25">
      <c r="A5887" s="83" t="s">
        <v>13554</v>
      </c>
      <c r="B5887" s="84" t="s">
        <v>21256</v>
      </c>
      <c r="C5887" s="7">
        <v>33</v>
      </c>
      <c r="D5887" s="7">
        <v>0</v>
      </c>
      <c r="E5887" s="1">
        <v>0</v>
      </c>
      <c r="F5887" s="1">
        <v>38.61</v>
      </c>
      <c r="G5887" s="1">
        <v>0</v>
      </c>
      <c r="H5887" s="1">
        <v>0</v>
      </c>
      <c r="I5887" s="6">
        <v>38.61</v>
      </c>
      <c r="J5887" s="86"/>
      <c r="K5887" s="86"/>
      <c r="L5887" s="85"/>
      <c r="M5887" s="85"/>
      <c r="N5887" s="85"/>
      <c r="O5887" s="85"/>
      <c r="P5887" s="85"/>
      <c r="Q5887" s="1">
        <f t="shared" si="91"/>
        <v>38.61</v>
      </c>
    </row>
    <row r="5888" spans="1:17" x14ac:dyDescent="0.25">
      <c r="A5888" s="83" t="s">
        <v>13555</v>
      </c>
      <c r="B5888" s="84" t="s">
        <v>21257</v>
      </c>
      <c r="C5888" s="7">
        <v>46</v>
      </c>
      <c r="D5888" s="7">
        <v>3</v>
      </c>
      <c r="E5888" s="1">
        <v>3817.75</v>
      </c>
      <c r="F5888" s="1">
        <v>53.82</v>
      </c>
      <c r="G5888" s="1">
        <v>264.94</v>
      </c>
      <c r="H5888" s="1">
        <v>406.81</v>
      </c>
      <c r="I5888" s="6">
        <v>725.57</v>
      </c>
      <c r="J5888" s="86"/>
      <c r="K5888" s="86"/>
      <c r="L5888" s="85"/>
      <c r="M5888" s="85"/>
      <c r="N5888" s="85"/>
      <c r="O5888" s="85"/>
      <c r="P5888" s="85"/>
      <c r="Q5888" s="1">
        <f t="shared" si="91"/>
        <v>725.57</v>
      </c>
    </row>
    <row r="5889" spans="1:17" x14ac:dyDescent="0.25">
      <c r="A5889" s="83" t="s">
        <v>13556</v>
      </c>
      <c r="B5889" s="84" t="s">
        <v>21258</v>
      </c>
      <c r="C5889" s="7">
        <v>768</v>
      </c>
      <c r="D5889" s="7">
        <v>8</v>
      </c>
      <c r="E5889" s="1">
        <v>5656.14</v>
      </c>
      <c r="F5889" s="1">
        <v>898.56</v>
      </c>
      <c r="G5889" s="1">
        <v>706.5</v>
      </c>
      <c r="H5889" s="1">
        <v>602.70000000000005</v>
      </c>
      <c r="I5889" s="6">
        <v>2207.7600000000002</v>
      </c>
      <c r="J5889" s="86"/>
      <c r="K5889" s="86"/>
      <c r="L5889" s="85"/>
      <c r="M5889" s="85"/>
      <c r="N5889" s="85"/>
      <c r="O5889" s="85"/>
      <c r="P5889" s="85"/>
      <c r="Q5889" s="1">
        <f t="shared" si="91"/>
        <v>2207.7600000000002</v>
      </c>
    </row>
    <row r="5890" spans="1:17" x14ac:dyDescent="0.25">
      <c r="A5890" s="83" t="s">
        <v>13557</v>
      </c>
      <c r="B5890" s="84" t="s">
        <v>21259</v>
      </c>
      <c r="C5890" s="7">
        <v>52</v>
      </c>
      <c r="D5890" s="7">
        <v>0</v>
      </c>
      <c r="E5890" s="1">
        <v>0</v>
      </c>
      <c r="F5890" s="1">
        <v>60.84</v>
      </c>
      <c r="G5890" s="1">
        <v>0</v>
      </c>
      <c r="H5890" s="1">
        <v>0</v>
      </c>
      <c r="I5890" s="6">
        <v>60.84</v>
      </c>
      <c r="J5890" s="86"/>
      <c r="K5890" s="86"/>
      <c r="L5890" s="85"/>
      <c r="M5890" s="85"/>
      <c r="N5890" s="85"/>
      <c r="O5890" s="85"/>
      <c r="P5890" s="85"/>
      <c r="Q5890" s="1">
        <f t="shared" si="91"/>
        <v>60.84</v>
      </c>
    </row>
    <row r="5891" spans="1:17" x14ac:dyDescent="0.25">
      <c r="A5891" s="83" t="s">
        <v>13558</v>
      </c>
      <c r="B5891" s="84" t="s">
        <v>21260</v>
      </c>
      <c r="C5891" s="7">
        <v>55</v>
      </c>
      <c r="D5891" s="7">
        <v>1</v>
      </c>
      <c r="E5891" s="1">
        <v>241.69</v>
      </c>
      <c r="F5891" s="1">
        <v>64.349999999999994</v>
      </c>
      <c r="G5891" s="1">
        <v>88.31</v>
      </c>
      <c r="H5891" s="1">
        <v>25.75</v>
      </c>
      <c r="I5891" s="6">
        <v>178.41</v>
      </c>
      <c r="J5891" s="86"/>
      <c r="K5891" s="86"/>
      <c r="L5891" s="85"/>
      <c r="M5891" s="85"/>
      <c r="N5891" s="85"/>
      <c r="O5891" s="85"/>
      <c r="P5891" s="85"/>
      <c r="Q5891" s="1">
        <f t="shared" si="91"/>
        <v>178.41</v>
      </c>
    </row>
    <row r="5892" spans="1:17" x14ac:dyDescent="0.25">
      <c r="A5892" s="83" t="s">
        <v>13559</v>
      </c>
      <c r="B5892" s="84" t="s">
        <v>21261</v>
      </c>
      <c r="C5892" s="7">
        <v>154</v>
      </c>
      <c r="D5892" s="7">
        <v>4</v>
      </c>
      <c r="E5892" s="1">
        <v>10390.69</v>
      </c>
      <c r="F5892" s="1">
        <v>180.18</v>
      </c>
      <c r="G5892" s="1">
        <v>353.25</v>
      </c>
      <c r="H5892" s="1">
        <v>1107.21</v>
      </c>
      <c r="I5892" s="6">
        <v>1640.64</v>
      </c>
      <c r="J5892" s="86"/>
      <c r="K5892" s="86"/>
      <c r="L5892" s="85"/>
      <c r="M5892" s="85"/>
      <c r="N5892" s="85"/>
      <c r="O5892" s="85"/>
      <c r="P5892" s="85"/>
      <c r="Q5892" s="1">
        <f t="shared" si="91"/>
        <v>1640.64</v>
      </c>
    </row>
    <row r="5893" spans="1:17" x14ac:dyDescent="0.25">
      <c r="A5893" s="83" t="s">
        <v>13560</v>
      </c>
      <c r="B5893" s="84" t="s">
        <v>21262</v>
      </c>
      <c r="C5893" s="7">
        <v>3675</v>
      </c>
      <c r="D5893" s="7">
        <v>90</v>
      </c>
      <c r="E5893" s="1">
        <v>105042.04</v>
      </c>
      <c r="F5893" s="1">
        <v>4299.74</v>
      </c>
      <c r="G5893" s="1">
        <v>7948.11</v>
      </c>
      <c r="H5893" s="1">
        <v>11193.06</v>
      </c>
      <c r="I5893" s="6">
        <v>23440.91</v>
      </c>
      <c r="J5893" s="86"/>
      <c r="K5893" s="86"/>
      <c r="L5893" s="85"/>
      <c r="M5893" s="85"/>
      <c r="N5893" s="85"/>
      <c r="O5893" s="85"/>
      <c r="P5893" s="85"/>
      <c r="Q5893" s="1">
        <f t="shared" si="91"/>
        <v>23440.91</v>
      </c>
    </row>
    <row r="5894" spans="1:17" x14ac:dyDescent="0.25">
      <c r="A5894" s="83" t="s">
        <v>13561</v>
      </c>
      <c r="B5894" s="84" t="s">
        <v>21263</v>
      </c>
      <c r="C5894" s="7">
        <v>71</v>
      </c>
      <c r="D5894" s="7">
        <v>4</v>
      </c>
      <c r="E5894" s="1">
        <v>34634.800000000003</v>
      </c>
      <c r="F5894" s="1">
        <v>83.07</v>
      </c>
      <c r="G5894" s="1">
        <v>353.25</v>
      </c>
      <c r="H5894" s="1">
        <v>3690.61</v>
      </c>
      <c r="I5894" s="6">
        <v>4126.93</v>
      </c>
      <c r="J5894" s="86"/>
      <c r="K5894" s="86"/>
      <c r="L5894" s="85"/>
      <c r="M5894" s="85"/>
      <c r="N5894" s="85"/>
      <c r="O5894" s="85"/>
      <c r="P5894" s="85"/>
      <c r="Q5894" s="1">
        <f t="shared" si="91"/>
        <v>4126.93</v>
      </c>
    </row>
    <row r="5895" spans="1:17" x14ac:dyDescent="0.25">
      <c r="A5895" s="83" t="s">
        <v>13562</v>
      </c>
      <c r="B5895" s="84" t="s">
        <v>21264</v>
      </c>
      <c r="C5895" s="7">
        <v>21</v>
      </c>
      <c r="D5895" s="7">
        <v>0</v>
      </c>
      <c r="E5895" s="1">
        <v>0</v>
      </c>
      <c r="F5895" s="1">
        <v>24.57</v>
      </c>
      <c r="G5895" s="1">
        <v>0</v>
      </c>
      <c r="H5895" s="1">
        <v>0</v>
      </c>
      <c r="I5895" s="6">
        <v>24.57</v>
      </c>
      <c r="J5895" s="86"/>
      <c r="K5895" s="86"/>
      <c r="L5895" s="85"/>
      <c r="M5895" s="85"/>
      <c r="N5895" s="85"/>
      <c r="O5895" s="85"/>
      <c r="P5895" s="85"/>
      <c r="Q5895" s="1">
        <f t="shared" si="91"/>
        <v>24.57</v>
      </c>
    </row>
    <row r="5896" spans="1:17" x14ac:dyDescent="0.25">
      <c r="A5896" s="83" t="s">
        <v>13563</v>
      </c>
      <c r="B5896" s="84" t="s">
        <v>21265</v>
      </c>
      <c r="C5896" s="7">
        <v>15</v>
      </c>
      <c r="D5896" s="7">
        <v>0</v>
      </c>
      <c r="E5896" s="1">
        <v>0</v>
      </c>
      <c r="F5896" s="1">
        <v>17.55</v>
      </c>
      <c r="G5896" s="1">
        <v>0</v>
      </c>
      <c r="H5896" s="1">
        <v>0</v>
      </c>
      <c r="I5896" s="6">
        <v>17.55</v>
      </c>
      <c r="J5896" s="86"/>
      <c r="K5896" s="86"/>
      <c r="L5896" s="85"/>
      <c r="M5896" s="85"/>
      <c r="N5896" s="85"/>
      <c r="O5896" s="85"/>
      <c r="P5896" s="85"/>
      <c r="Q5896" s="1">
        <f t="shared" si="91"/>
        <v>17.55</v>
      </c>
    </row>
    <row r="5897" spans="1:17" x14ac:dyDescent="0.25">
      <c r="A5897" s="83" t="s">
        <v>13564</v>
      </c>
      <c r="B5897" s="84" t="s">
        <v>21266</v>
      </c>
      <c r="C5897" s="7">
        <v>104</v>
      </c>
      <c r="D5897" s="7">
        <v>0</v>
      </c>
      <c r="E5897" s="1">
        <v>0</v>
      </c>
      <c r="F5897" s="1">
        <v>121.68</v>
      </c>
      <c r="G5897" s="1">
        <v>0</v>
      </c>
      <c r="H5897" s="1">
        <v>0</v>
      </c>
      <c r="I5897" s="6">
        <v>121.68</v>
      </c>
      <c r="J5897" s="86"/>
      <c r="K5897" s="86"/>
      <c r="L5897" s="85"/>
      <c r="M5897" s="85"/>
      <c r="N5897" s="85"/>
      <c r="O5897" s="85"/>
      <c r="P5897" s="85"/>
      <c r="Q5897" s="1">
        <f t="shared" si="91"/>
        <v>121.68</v>
      </c>
    </row>
    <row r="5898" spans="1:17" x14ac:dyDescent="0.25">
      <c r="A5898" s="83" t="s">
        <v>13565</v>
      </c>
      <c r="B5898" s="84" t="s">
        <v>21267</v>
      </c>
      <c r="C5898" s="7">
        <v>50</v>
      </c>
      <c r="D5898" s="7">
        <v>1</v>
      </c>
      <c r="E5898" s="1">
        <v>1622.73</v>
      </c>
      <c r="F5898" s="1">
        <v>58.5</v>
      </c>
      <c r="G5898" s="1">
        <v>88.31</v>
      </c>
      <c r="H5898" s="1">
        <v>172.91</v>
      </c>
      <c r="I5898" s="6">
        <v>319.72000000000003</v>
      </c>
      <c r="J5898" s="86"/>
      <c r="K5898" s="86"/>
      <c r="L5898" s="85"/>
      <c r="M5898" s="85"/>
      <c r="N5898" s="85"/>
      <c r="O5898" s="85"/>
      <c r="P5898" s="85"/>
      <c r="Q5898" s="1">
        <f t="shared" si="91"/>
        <v>319.72000000000003</v>
      </c>
    </row>
    <row r="5899" spans="1:17" x14ac:dyDescent="0.25">
      <c r="A5899" s="83" t="s">
        <v>13566</v>
      </c>
      <c r="B5899" s="84" t="s">
        <v>21268</v>
      </c>
      <c r="C5899" s="7">
        <v>492</v>
      </c>
      <c r="D5899" s="7">
        <v>4</v>
      </c>
      <c r="E5899" s="1">
        <v>965.63</v>
      </c>
      <c r="F5899" s="1">
        <v>575.64</v>
      </c>
      <c r="G5899" s="1">
        <v>353.25</v>
      </c>
      <c r="H5899" s="1">
        <v>102.9</v>
      </c>
      <c r="I5899" s="6">
        <v>1031.79</v>
      </c>
      <c r="J5899" s="86"/>
      <c r="K5899" s="86"/>
      <c r="L5899" s="85"/>
      <c r="M5899" s="85"/>
      <c r="N5899" s="85"/>
      <c r="O5899" s="85"/>
      <c r="P5899" s="85"/>
      <c r="Q5899" s="1">
        <f t="shared" si="91"/>
        <v>1031.79</v>
      </c>
    </row>
    <row r="5900" spans="1:17" x14ac:dyDescent="0.25">
      <c r="A5900" s="83" t="s">
        <v>13567</v>
      </c>
      <c r="B5900" s="84" t="s">
        <v>21269</v>
      </c>
      <c r="C5900" s="7">
        <v>142</v>
      </c>
      <c r="D5900" s="7">
        <v>1</v>
      </c>
      <c r="E5900" s="1">
        <v>692.37</v>
      </c>
      <c r="F5900" s="1">
        <v>166.14</v>
      </c>
      <c r="G5900" s="1">
        <v>88.31</v>
      </c>
      <c r="H5900" s="1">
        <v>73.78</v>
      </c>
      <c r="I5900" s="6">
        <v>328.23</v>
      </c>
      <c r="J5900" s="86"/>
      <c r="K5900" s="86"/>
      <c r="L5900" s="85"/>
      <c r="M5900" s="85"/>
      <c r="N5900" s="85"/>
      <c r="O5900" s="85"/>
      <c r="P5900" s="85"/>
      <c r="Q5900" s="1">
        <f t="shared" si="91"/>
        <v>328.23</v>
      </c>
    </row>
    <row r="5901" spans="1:17" x14ac:dyDescent="0.25">
      <c r="A5901" s="83" t="s">
        <v>13568</v>
      </c>
      <c r="B5901" s="84" t="s">
        <v>21270</v>
      </c>
      <c r="C5901" s="7">
        <v>9</v>
      </c>
      <c r="D5901" s="7">
        <v>0</v>
      </c>
      <c r="E5901" s="1">
        <v>0</v>
      </c>
      <c r="F5901" s="1">
        <v>10.53</v>
      </c>
      <c r="G5901" s="1">
        <v>0</v>
      </c>
      <c r="H5901" s="1">
        <v>0</v>
      </c>
      <c r="I5901" s="6">
        <v>10.53</v>
      </c>
      <c r="J5901" s="86"/>
      <c r="K5901" s="86"/>
      <c r="L5901" s="85"/>
      <c r="M5901" s="85"/>
      <c r="N5901" s="85"/>
      <c r="O5901" s="85"/>
      <c r="P5901" s="85"/>
      <c r="Q5901" s="1">
        <f t="shared" si="91"/>
        <v>10.53</v>
      </c>
    </row>
    <row r="5902" spans="1:17" x14ac:dyDescent="0.25">
      <c r="A5902" s="83" t="s">
        <v>13569</v>
      </c>
      <c r="B5902" s="84" t="s">
        <v>21271</v>
      </c>
      <c r="C5902" s="7">
        <v>445</v>
      </c>
      <c r="D5902" s="7">
        <v>20</v>
      </c>
      <c r="E5902" s="1">
        <v>43436.7</v>
      </c>
      <c r="F5902" s="1">
        <v>520.65</v>
      </c>
      <c r="G5902" s="1">
        <v>1766.25</v>
      </c>
      <c r="H5902" s="1">
        <v>4628.5200000000004</v>
      </c>
      <c r="I5902" s="6">
        <v>6915.42</v>
      </c>
      <c r="J5902" s="86"/>
      <c r="K5902" s="86"/>
      <c r="L5902" s="85"/>
      <c r="M5902" s="85"/>
      <c r="N5902" s="85"/>
      <c r="O5902" s="85"/>
      <c r="P5902" s="85"/>
      <c r="Q5902" s="1">
        <f t="shared" ref="Q5902:Q5965" si="92">I5902+P5902</f>
        <v>6915.42</v>
      </c>
    </row>
    <row r="5903" spans="1:17" x14ac:dyDescent="0.25">
      <c r="A5903" s="83" t="s">
        <v>13570</v>
      </c>
      <c r="B5903" s="84" t="s">
        <v>17033</v>
      </c>
      <c r="C5903" s="7">
        <v>42</v>
      </c>
      <c r="D5903" s="7">
        <v>0</v>
      </c>
      <c r="E5903" s="1">
        <v>0</v>
      </c>
      <c r="F5903" s="1">
        <v>49.14</v>
      </c>
      <c r="G5903" s="1">
        <v>0</v>
      </c>
      <c r="H5903" s="1">
        <v>0</v>
      </c>
      <c r="I5903" s="6">
        <v>49.14</v>
      </c>
      <c r="J5903" s="86"/>
      <c r="K5903" s="86"/>
      <c r="L5903" s="85"/>
      <c r="M5903" s="85"/>
      <c r="N5903" s="85"/>
      <c r="O5903" s="85"/>
      <c r="P5903" s="85"/>
      <c r="Q5903" s="1">
        <f t="shared" si="92"/>
        <v>49.14</v>
      </c>
    </row>
    <row r="5904" spans="1:17" x14ac:dyDescent="0.25">
      <c r="A5904" s="83" t="s">
        <v>13571</v>
      </c>
      <c r="B5904" s="84" t="s">
        <v>21272</v>
      </c>
      <c r="C5904" s="7">
        <v>71</v>
      </c>
      <c r="D5904" s="7">
        <v>0</v>
      </c>
      <c r="E5904" s="1">
        <v>0</v>
      </c>
      <c r="F5904" s="1">
        <v>83.07</v>
      </c>
      <c r="G5904" s="1">
        <v>0</v>
      </c>
      <c r="H5904" s="1">
        <v>0</v>
      </c>
      <c r="I5904" s="6">
        <v>83.07</v>
      </c>
      <c r="J5904" s="86"/>
      <c r="K5904" s="86"/>
      <c r="L5904" s="85"/>
      <c r="M5904" s="85"/>
      <c r="N5904" s="85"/>
      <c r="O5904" s="85"/>
      <c r="P5904" s="85"/>
      <c r="Q5904" s="1">
        <f t="shared" si="92"/>
        <v>83.07</v>
      </c>
    </row>
    <row r="5905" spans="1:17" x14ac:dyDescent="0.25">
      <c r="A5905" s="83" t="s">
        <v>13572</v>
      </c>
      <c r="B5905" s="84" t="s">
        <v>21273</v>
      </c>
      <c r="C5905" s="7">
        <v>15</v>
      </c>
      <c r="D5905" s="7">
        <v>0</v>
      </c>
      <c r="E5905" s="1">
        <v>0</v>
      </c>
      <c r="F5905" s="1">
        <v>17.55</v>
      </c>
      <c r="G5905" s="1">
        <v>0</v>
      </c>
      <c r="H5905" s="1">
        <v>0</v>
      </c>
      <c r="I5905" s="6">
        <v>17.55</v>
      </c>
      <c r="J5905" s="86"/>
      <c r="K5905" s="86"/>
      <c r="L5905" s="85"/>
      <c r="M5905" s="85"/>
      <c r="N5905" s="85"/>
      <c r="O5905" s="85"/>
      <c r="P5905" s="85"/>
      <c r="Q5905" s="1">
        <f t="shared" si="92"/>
        <v>17.55</v>
      </c>
    </row>
    <row r="5906" spans="1:17" x14ac:dyDescent="0.25">
      <c r="A5906" s="83" t="s">
        <v>13573</v>
      </c>
      <c r="B5906" s="84" t="s">
        <v>21274</v>
      </c>
      <c r="C5906" s="7">
        <v>103</v>
      </c>
      <c r="D5906" s="7">
        <v>1</v>
      </c>
      <c r="E5906" s="1">
        <v>575.04999999999995</v>
      </c>
      <c r="F5906" s="1">
        <v>120.51</v>
      </c>
      <c r="G5906" s="1">
        <v>88.31</v>
      </c>
      <c r="H5906" s="1">
        <v>61.28</v>
      </c>
      <c r="I5906" s="6">
        <v>270.10000000000002</v>
      </c>
      <c r="J5906" s="86"/>
      <c r="K5906" s="86"/>
      <c r="L5906" s="85"/>
      <c r="M5906" s="85"/>
      <c r="N5906" s="85"/>
      <c r="O5906" s="85"/>
      <c r="P5906" s="85"/>
      <c r="Q5906" s="1">
        <f t="shared" si="92"/>
        <v>270.10000000000002</v>
      </c>
    </row>
    <row r="5907" spans="1:17" x14ac:dyDescent="0.25">
      <c r="A5907" s="83" t="s">
        <v>13574</v>
      </c>
      <c r="B5907" s="84" t="s">
        <v>21275</v>
      </c>
      <c r="C5907" s="7">
        <v>156</v>
      </c>
      <c r="D5907" s="7">
        <v>4</v>
      </c>
      <c r="E5907" s="1">
        <v>28198.55</v>
      </c>
      <c r="F5907" s="1">
        <v>182.52</v>
      </c>
      <c r="G5907" s="1">
        <v>353.25</v>
      </c>
      <c r="H5907" s="1">
        <v>3004.78</v>
      </c>
      <c r="I5907" s="6">
        <v>3540.55</v>
      </c>
      <c r="J5907" s="86"/>
      <c r="K5907" s="86"/>
      <c r="L5907" s="85"/>
      <c r="M5907" s="85"/>
      <c r="N5907" s="85"/>
      <c r="O5907" s="85"/>
      <c r="P5907" s="85"/>
      <c r="Q5907" s="1">
        <f t="shared" si="92"/>
        <v>3540.55</v>
      </c>
    </row>
    <row r="5908" spans="1:17" x14ac:dyDescent="0.25">
      <c r="A5908" s="83" t="s">
        <v>13575</v>
      </c>
      <c r="B5908" s="84" t="s">
        <v>21276</v>
      </c>
      <c r="C5908" s="7">
        <v>33</v>
      </c>
      <c r="D5908" s="7">
        <v>0</v>
      </c>
      <c r="E5908" s="1">
        <v>0</v>
      </c>
      <c r="F5908" s="1">
        <v>38.61</v>
      </c>
      <c r="G5908" s="1">
        <v>0</v>
      </c>
      <c r="H5908" s="1">
        <v>0</v>
      </c>
      <c r="I5908" s="6">
        <v>38.61</v>
      </c>
      <c r="J5908" s="86"/>
      <c r="K5908" s="86"/>
      <c r="L5908" s="85"/>
      <c r="M5908" s="85"/>
      <c r="N5908" s="85"/>
      <c r="O5908" s="85"/>
      <c r="P5908" s="85"/>
      <c r="Q5908" s="1">
        <f t="shared" si="92"/>
        <v>38.61</v>
      </c>
    </row>
    <row r="5909" spans="1:17" x14ac:dyDescent="0.25">
      <c r="A5909" s="83" t="s">
        <v>13576</v>
      </c>
      <c r="B5909" s="84" t="s">
        <v>21277</v>
      </c>
      <c r="C5909" s="7">
        <v>11</v>
      </c>
      <c r="D5909" s="7">
        <v>0</v>
      </c>
      <c r="E5909" s="1">
        <v>0</v>
      </c>
      <c r="F5909" s="1">
        <v>12.87</v>
      </c>
      <c r="G5909" s="1">
        <v>0</v>
      </c>
      <c r="H5909" s="1">
        <v>0</v>
      </c>
      <c r="I5909" s="6">
        <v>12.87</v>
      </c>
      <c r="J5909" s="86"/>
      <c r="K5909" s="86"/>
      <c r="L5909" s="85"/>
      <c r="M5909" s="85"/>
      <c r="N5909" s="85"/>
      <c r="O5909" s="85"/>
      <c r="P5909" s="85"/>
      <c r="Q5909" s="1">
        <f t="shared" si="92"/>
        <v>12.87</v>
      </c>
    </row>
    <row r="5910" spans="1:17" x14ac:dyDescent="0.25">
      <c r="A5910" s="83" t="s">
        <v>13577</v>
      </c>
      <c r="B5910" s="84" t="s">
        <v>21278</v>
      </c>
      <c r="C5910" s="7">
        <v>124</v>
      </c>
      <c r="D5910" s="7">
        <v>1</v>
      </c>
      <c r="E5910" s="1">
        <v>620.04999999999995</v>
      </c>
      <c r="F5910" s="1">
        <v>145.08000000000001</v>
      </c>
      <c r="G5910" s="1">
        <v>88.31</v>
      </c>
      <c r="H5910" s="1">
        <v>66.069999999999993</v>
      </c>
      <c r="I5910" s="6">
        <v>299.45999999999998</v>
      </c>
      <c r="J5910" s="86"/>
      <c r="K5910" s="86"/>
      <c r="L5910" s="85"/>
      <c r="M5910" s="85"/>
      <c r="N5910" s="85"/>
      <c r="O5910" s="85"/>
      <c r="P5910" s="85"/>
      <c r="Q5910" s="1">
        <f t="shared" si="92"/>
        <v>299.45999999999998</v>
      </c>
    </row>
    <row r="5911" spans="1:17" x14ac:dyDescent="0.25">
      <c r="A5911" s="83" t="s">
        <v>13578</v>
      </c>
      <c r="B5911" s="84" t="s">
        <v>21279</v>
      </c>
      <c r="C5911" s="7">
        <v>40</v>
      </c>
      <c r="D5911" s="7">
        <v>0</v>
      </c>
      <c r="E5911" s="1">
        <v>0</v>
      </c>
      <c r="F5911" s="1">
        <v>46.8</v>
      </c>
      <c r="G5911" s="1">
        <v>0</v>
      </c>
      <c r="H5911" s="1">
        <v>0</v>
      </c>
      <c r="I5911" s="6">
        <v>46.8</v>
      </c>
      <c r="J5911" s="86"/>
      <c r="K5911" s="86"/>
      <c r="L5911" s="85"/>
      <c r="M5911" s="85"/>
      <c r="N5911" s="85"/>
      <c r="O5911" s="85"/>
      <c r="P5911" s="85"/>
      <c r="Q5911" s="1">
        <f t="shared" si="92"/>
        <v>46.8</v>
      </c>
    </row>
    <row r="5912" spans="1:17" x14ac:dyDescent="0.25">
      <c r="A5912" s="83" t="s">
        <v>13579</v>
      </c>
      <c r="B5912" s="84" t="s">
        <v>21280</v>
      </c>
      <c r="C5912" s="7">
        <v>272</v>
      </c>
      <c r="D5912" s="7">
        <v>5</v>
      </c>
      <c r="E5912" s="1">
        <v>5008.93</v>
      </c>
      <c r="F5912" s="1">
        <v>318.24</v>
      </c>
      <c r="G5912" s="1">
        <v>441.56</v>
      </c>
      <c r="H5912" s="1">
        <v>533.74</v>
      </c>
      <c r="I5912" s="6">
        <v>1293.54</v>
      </c>
      <c r="J5912" s="86"/>
      <c r="K5912" s="86"/>
      <c r="L5912" s="85"/>
      <c r="M5912" s="85"/>
      <c r="N5912" s="85"/>
      <c r="O5912" s="85"/>
      <c r="P5912" s="85"/>
      <c r="Q5912" s="1">
        <f t="shared" si="92"/>
        <v>1293.54</v>
      </c>
    </row>
    <row r="5913" spans="1:17" x14ac:dyDescent="0.25">
      <c r="A5913" s="83" t="s">
        <v>13580</v>
      </c>
      <c r="B5913" s="84" t="s">
        <v>21281</v>
      </c>
      <c r="C5913" s="7">
        <v>152</v>
      </c>
      <c r="D5913" s="7">
        <v>2</v>
      </c>
      <c r="E5913" s="1">
        <v>0</v>
      </c>
      <c r="F5913" s="1">
        <v>177.84</v>
      </c>
      <c r="G5913" s="1">
        <v>176.62</v>
      </c>
      <c r="H5913" s="1">
        <v>0</v>
      </c>
      <c r="I5913" s="6">
        <v>354.46</v>
      </c>
      <c r="J5913" s="86"/>
      <c r="K5913" s="86"/>
      <c r="L5913" s="85"/>
      <c r="M5913" s="85"/>
      <c r="N5913" s="85"/>
      <c r="O5913" s="85"/>
      <c r="P5913" s="85"/>
      <c r="Q5913" s="1">
        <f t="shared" si="92"/>
        <v>354.46</v>
      </c>
    </row>
    <row r="5914" spans="1:17" x14ac:dyDescent="0.25">
      <c r="A5914" s="83" t="s">
        <v>13581</v>
      </c>
      <c r="B5914" s="84" t="s">
        <v>21282</v>
      </c>
      <c r="C5914" s="7">
        <v>2956</v>
      </c>
      <c r="D5914" s="7">
        <v>57</v>
      </c>
      <c r="E5914" s="1">
        <v>19882.580000000002</v>
      </c>
      <c r="F5914" s="1">
        <v>3458.51</v>
      </c>
      <c r="G5914" s="1">
        <v>5033.8</v>
      </c>
      <c r="H5914" s="1">
        <v>2118.65</v>
      </c>
      <c r="I5914" s="6">
        <v>10610.96</v>
      </c>
      <c r="J5914" s="86"/>
      <c r="K5914" s="86"/>
      <c r="L5914" s="85"/>
      <c r="M5914" s="85"/>
      <c r="N5914" s="85"/>
      <c r="O5914" s="85"/>
      <c r="P5914" s="85"/>
      <c r="Q5914" s="1">
        <f t="shared" si="92"/>
        <v>10610.96</v>
      </c>
    </row>
    <row r="5915" spans="1:17" x14ac:dyDescent="0.25">
      <c r="A5915" s="83" t="s">
        <v>13582</v>
      </c>
      <c r="B5915" s="84" t="s">
        <v>21283</v>
      </c>
      <c r="C5915" s="7">
        <v>53</v>
      </c>
      <c r="D5915" s="7">
        <v>0</v>
      </c>
      <c r="E5915" s="1">
        <v>0</v>
      </c>
      <c r="F5915" s="1">
        <v>62.01</v>
      </c>
      <c r="G5915" s="1">
        <v>0</v>
      </c>
      <c r="H5915" s="1">
        <v>0</v>
      </c>
      <c r="I5915" s="6">
        <v>62.01</v>
      </c>
      <c r="J5915" s="86"/>
      <c r="K5915" s="86"/>
      <c r="L5915" s="85"/>
      <c r="M5915" s="85"/>
      <c r="N5915" s="85"/>
      <c r="O5915" s="85"/>
      <c r="P5915" s="85"/>
      <c r="Q5915" s="1">
        <f t="shared" si="92"/>
        <v>62.01</v>
      </c>
    </row>
    <row r="5916" spans="1:17" x14ac:dyDescent="0.25">
      <c r="A5916" s="83" t="s">
        <v>13583</v>
      </c>
      <c r="B5916" s="84" t="s">
        <v>21284</v>
      </c>
      <c r="C5916" s="7">
        <v>2054</v>
      </c>
      <c r="D5916" s="7">
        <v>28</v>
      </c>
      <c r="E5916" s="1">
        <v>22241.69</v>
      </c>
      <c r="F5916" s="1">
        <v>2403.1799999999998</v>
      </c>
      <c r="G5916" s="1">
        <v>2472.7399999999998</v>
      </c>
      <c r="H5916" s="1">
        <v>2370.02</v>
      </c>
      <c r="I5916" s="6">
        <v>7245.94</v>
      </c>
      <c r="J5916" s="86"/>
      <c r="K5916" s="86"/>
      <c r="L5916" s="85"/>
      <c r="M5916" s="85"/>
      <c r="N5916" s="85"/>
      <c r="O5916" s="85"/>
      <c r="P5916" s="85"/>
      <c r="Q5916" s="1">
        <f t="shared" si="92"/>
        <v>7245.94</v>
      </c>
    </row>
    <row r="5917" spans="1:17" x14ac:dyDescent="0.25">
      <c r="A5917" s="83" t="s">
        <v>13584</v>
      </c>
      <c r="B5917" s="84" t="s">
        <v>21285</v>
      </c>
      <c r="C5917" s="7">
        <v>623</v>
      </c>
      <c r="D5917" s="7">
        <v>13</v>
      </c>
      <c r="E5917" s="1">
        <v>22954.26</v>
      </c>
      <c r="F5917" s="1">
        <v>728.9</v>
      </c>
      <c r="G5917" s="1">
        <v>1148.06</v>
      </c>
      <c r="H5917" s="1">
        <v>2445.96</v>
      </c>
      <c r="I5917" s="6">
        <v>4322.92</v>
      </c>
      <c r="J5917" s="86"/>
      <c r="K5917" s="86"/>
      <c r="L5917" s="85"/>
      <c r="M5917" s="85"/>
      <c r="N5917" s="85"/>
      <c r="O5917" s="85"/>
      <c r="P5917" s="85"/>
      <c r="Q5917" s="1">
        <f t="shared" si="92"/>
        <v>4322.92</v>
      </c>
    </row>
    <row r="5918" spans="1:17" x14ac:dyDescent="0.25">
      <c r="A5918" s="83" t="s">
        <v>13585</v>
      </c>
      <c r="B5918" s="84" t="s">
        <v>21286</v>
      </c>
      <c r="C5918" s="7">
        <v>65</v>
      </c>
      <c r="D5918" s="7">
        <v>1</v>
      </c>
      <c r="E5918" s="1">
        <v>2884.86</v>
      </c>
      <c r="F5918" s="1">
        <v>76.05</v>
      </c>
      <c r="G5918" s="1">
        <v>88.31</v>
      </c>
      <c r="H5918" s="1">
        <v>307.41000000000003</v>
      </c>
      <c r="I5918" s="6">
        <v>471.77</v>
      </c>
      <c r="J5918" s="86"/>
      <c r="K5918" s="86"/>
      <c r="L5918" s="85"/>
      <c r="M5918" s="85"/>
      <c r="N5918" s="85"/>
      <c r="O5918" s="85"/>
      <c r="P5918" s="85"/>
      <c r="Q5918" s="1">
        <f t="shared" si="92"/>
        <v>471.77</v>
      </c>
    </row>
    <row r="5919" spans="1:17" x14ac:dyDescent="0.25">
      <c r="A5919" s="83" t="s">
        <v>13586</v>
      </c>
      <c r="B5919" s="84" t="s">
        <v>21287</v>
      </c>
      <c r="C5919" s="7">
        <v>260</v>
      </c>
      <c r="D5919" s="7">
        <v>5</v>
      </c>
      <c r="E5919" s="1">
        <v>1329.3</v>
      </c>
      <c r="F5919" s="1">
        <v>304.2</v>
      </c>
      <c r="G5919" s="1">
        <v>441.56</v>
      </c>
      <c r="H5919" s="1">
        <v>141.65</v>
      </c>
      <c r="I5919" s="6">
        <v>887.41</v>
      </c>
      <c r="J5919" s="86"/>
      <c r="K5919" s="86"/>
      <c r="L5919" s="85"/>
      <c r="M5919" s="85"/>
      <c r="N5919" s="85"/>
      <c r="O5919" s="85"/>
      <c r="P5919" s="85"/>
      <c r="Q5919" s="1">
        <f t="shared" si="92"/>
        <v>887.41</v>
      </c>
    </row>
    <row r="5920" spans="1:17" x14ac:dyDescent="0.25">
      <c r="A5920" s="83" t="s">
        <v>13587</v>
      </c>
      <c r="B5920" s="84" t="s">
        <v>21288</v>
      </c>
      <c r="C5920" s="7">
        <v>94</v>
      </c>
      <c r="D5920" s="7">
        <v>1</v>
      </c>
      <c r="E5920" s="1">
        <v>248.82</v>
      </c>
      <c r="F5920" s="1">
        <v>109.98</v>
      </c>
      <c r="G5920" s="1">
        <v>88.31</v>
      </c>
      <c r="H5920" s="1">
        <v>26.51</v>
      </c>
      <c r="I5920" s="6">
        <v>224.8</v>
      </c>
      <c r="J5920" s="86"/>
      <c r="K5920" s="86"/>
      <c r="L5920" s="85"/>
      <c r="M5920" s="85"/>
      <c r="N5920" s="85"/>
      <c r="O5920" s="85"/>
      <c r="P5920" s="85"/>
      <c r="Q5920" s="1">
        <f t="shared" si="92"/>
        <v>224.8</v>
      </c>
    </row>
    <row r="5921" spans="1:17" x14ac:dyDescent="0.25">
      <c r="A5921" s="83" t="s">
        <v>13588</v>
      </c>
      <c r="B5921" s="84" t="s">
        <v>21289</v>
      </c>
      <c r="C5921" s="7">
        <v>128</v>
      </c>
      <c r="D5921" s="7">
        <v>3</v>
      </c>
      <c r="E5921" s="1">
        <v>638.55999999999995</v>
      </c>
      <c r="F5921" s="1">
        <v>149.76</v>
      </c>
      <c r="G5921" s="1">
        <v>264.94</v>
      </c>
      <c r="H5921" s="1">
        <v>68.040000000000006</v>
      </c>
      <c r="I5921" s="6">
        <v>482.74</v>
      </c>
      <c r="J5921" s="86"/>
      <c r="K5921" s="86"/>
      <c r="L5921" s="85"/>
      <c r="M5921" s="85"/>
      <c r="N5921" s="85"/>
      <c r="O5921" s="85"/>
      <c r="P5921" s="85"/>
      <c r="Q5921" s="1">
        <f t="shared" si="92"/>
        <v>482.74</v>
      </c>
    </row>
    <row r="5922" spans="1:17" x14ac:dyDescent="0.25">
      <c r="A5922" s="83" t="s">
        <v>13589</v>
      </c>
      <c r="B5922" s="84" t="s">
        <v>21290</v>
      </c>
      <c r="C5922" s="7">
        <v>31</v>
      </c>
      <c r="D5922" s="7">
        <v>0</v>
      </c>
      <c r="E5922" s="1">
        <v>0</v>
      </c>
      <c r="F5922" s="1">
        <v>36.270000000000003</v>
      </c>
      <c r="G5922" s="1">
        <v>0</v>
      </c>
      <c r="H5922" s="1">
        <v>0</v>
      </c>
      <c r="I5922" s="6">
        <v>36.270000000000003</v>
      </c>
      <c r="J5922" s="86"/>
      <c r="K5922" s="86"/>
      <c r="L5922" s="85"/>
      <c r="M5922" s="85"/>
      <c r="N5922" s="85"/>
      <c r="O5922" s="85"/>
      <c r="P5922" s="85"/>
      <c r="Q5922" s="1">
        <f t="shared" si="92"/>
        <v>36.270000000000003</v>
      </c>
    </row>
    <row r="5923" spans="1:17" x14ac:dyDescent="0.25">
      <c r="A5923" s="83" t="s">
        <v>13590</v>
      </c>
      <c r="B5923" s="84" t="s">
        <v>21291</v>
      </c>
      <c r="C5923" s="7">
        <v>39821</v>
      </c>
      <c r="D5923" s="7">
        <v>607</v>
      </c>
      <c r="E5923" s="1">
        <v>303825.83</v>
      </c>
      <c r="F5923" s="1">
        <v>46590.43</v>
      </c>
      <c r="G5923" s="1">
        <v>53605.58</v>
      </c>
      <c r="H5923" s="1">
        <v>32375.03</v>
      </c>
      <c r="I5923" s="6">
        <v>132571.04</v>
      </c>
      <c r="J5923" s="86"/>
      <c r="K5923" s="86"/>
      <c r="L5923" s="85"/>
      <c r="M5923" s="85"/>
      <c r="N5923" s="85"/>
      <c r="O5923" s="85"/>
      <c r="P5923" s="85"/>
      <c r="Q5923" s="1">
        <f t="shared" si="92"/>
        <v>132571.04</v>
      </c>
    </row>
    <row r="5924" spans="1:17" x14ac:dyDescent="0.25">
      <c r="A5924" s="83" t="s">
        <v>13591</v>
      </c>
      <c r="B5924" s="84" t="s">
        <v>21292</v>
      </c>
      <c r="C5924" s="7">
        <v>176</v>
      </c>
      <c r="D5924" s="7">
        <v>0</v>
      </c>
      <c r="E5924" s="1">
        <v>0</v>
      </c>
      <c r="F5924" s="1">
        <v>205.92</v>
      </c>
      <c r="G5924" s="1">
        <v>0</v>
      </c>
      <c r="H5924" s="1">
        <v>0</v>
      </c>
      <c r="I5924" s="6">
        <v>205.92</v>
      </c>
      <c r="J5924" s="86"/>
      <c r="K5924" s="86"/>
      <c r="L5924" s="85"/>
      <c r="M5924" s="85"/>
      <c r="N5924" s="85"/>
      <c r="O5924" s="85"/>
      <c r="P5924" s="85"/>
      <c r="Q5924" s="1">
        <f t="shared" si="92"/>
        <v>205.92</v>
      </c>
    </row>
    <row r="5925" spans="1:17" x14ac:dyDescent="0.25">
      <c r="A5925" s="83" t="s">
        <v>13592</v>
      </c>
      <c r="B5925" s="84" t="s">
        <v>21293</v>
      </c>
      <c r="C5925" s="7">
        <v>24</v>
      </c>
      <c r="D5925" s="7">
        <v>3</v>
      </c>
      <c r="E5925" s="1">
        <v>57914.92</v>
      </c>
      <c r="F5925" s="1">
        <v>28.08</v>
      </c>
      <c r="G5925" s="1">
        <v>264.94</v>
      </c>
      <c r="H5925" s="1">
        <v>6171.29</v>
      </c>
      <c r="I5925" s="6">
        <v>6464.31</v>
      </c>
      <c r="J5925" s="86"/>
      <c r="K5925" s="86"/>
      <c r="L5925" s="85"/>
      <c r="M5925" s="85"/>
      <c r="N5925" s="85"/>
      <c r="O5925" s="85"/>
      <c r="P5925" s="85"/>
      <c r="Q5925" s="1">
        <f t="shared" si="92"/>
        <v>6464.31</v>
      </c>
    </row>
    <row r="5926" spans="1:17" x14ac:dyDescent="0.25">
      <c r="A5926" s="83" t="s">
        <v>13593</v>
      </c>
      <c r="B5926" s="84" t="s">
        <v>21294</v>
      </c>
      <c r="C5926" s="7">
        <v>26</v>
      </c>
      <c r="D5926" s="7">
        <v>3</v>
      </c>
      <c r="E5926" s="1">
        <v>7604.11</v>
      </c>
      <c r="F5926" s="1">
        <v>30.42</v>
      </c>
      <c r="G5926" s="1">
        <v>264.94</v>
      </c>
      <c r="H5926" s="1">
        <v>810.28</v>
      </c>
      <c r="I5926" s="6">
        <v>1105.6400000000001</v>
      </c>
      <c r="J5926" s="86"/>
      <c r="K5926" s="86"/>
      <c r="L5926" s="85"/>
      <c r="M5926" s="85"/>
      <c r="N5926" s="85"/>
      <c r="O5926" s="85"/>
      <c r="P5926" s="85"/>
      <c r="Q5926" s="1">
        <f t="shared" si="92"/>
        <v>1105.6400000000001</v>
      </c>
    </row>
    <row r="5927" spans="1:17" x14ac:dyDescent="0.25">
      <c r="A5927" s="83" t="s">
        <v>13594</v>
      </c>
      <c r="B5927" s="84" t="s">
        <v>21295</v>
      </c>
      <c r="C5927" s="7">
        <v>58</v>
      </c>
      <c r="D5927" s="7">
        <v>1</v>
      </c>
      <c r="E5927" s="1">
        <v>696.69</v>
      </c>
      <c r="F5927" s="1">
        <v>67.86</v>
      </c>
      <c r="G5927" s="1">
        <v>88.31</v>
      </c>
      <c r="H5927" s="1">
        <v>74.239999999999995</v>
      </c>
      <c r="I5927" s="6">
        <v>230.41</v>
      </c>
      <c r="J5927" s="86"/>
      <c r="K5927" s="86"/>
      <c r="L5927" s="85"/>
      <c r="M5927" s="85"/>
      <c r="N5927" s="85"/>
      <c r="O5927" s="85"/>
      <c r="P5927" s="85"/>
      <c r="Q5927" s="1">
        <f t="shared" si="92"/>
        <v>230.41</v>
      </c>
    </row>
    <row r="5928" spans="1:17" x14ac:dyDescent="0.25">
      <c r="A5928" s="83" t="s">
        <v>13595</v>
      </c>
      <c r="B5928" s="84" t="s">
        <v>21296</v>
      </c>
      <c r="C5928" s="7">
        <v>96</v>
      </c>
      <c r="D5928" s="7">
        <v>1</v>
      </c>
      <c r="E5928" s="1">
        <v>385.67</v>
      </c>
      <c r="F5928" s="1">
        <v>112.32</v>
      </c>
      <c r="G5928" s="1">
        <v>88.31</v>
      </c>
      <c r="H5928" s="1">
        <v>41.1</v>
      </c>
      <c r="I5928" s="6">
        <v>241.73</v>
      </c>
      <c r="J5928" s="86"/>
      <c r="K5928" s="86"/>
      <c r="L5928" s="85"/>
      <c r="M5928" s="85"/>
      <c r="N5928" s="85"/>
      <c r="O5928" s="85"/>
      <c r="P5928" s="85"/>
      <c r="Q5928" s="1">
        <f t="shared" si="92"/>
        <v>241.73</v>
      </c>
    </row>
    <row r="5929" spans="1:17" x14ac:dyDescent="0.25">
      <c r="A5929" s="83" t="s">
        <v>13596</v>
      </c>
      <c r="B5929" s="84" t="s">
        <v>21297</v>
      </c>
      <c r="C5929" s="7">
        <v>414</v>
      </c>
      <c r="D5929" s="7">
        <v>5</v>
      </c>
      <c r="E5929" s="1">
        <v>2149.4699999999998</v>
      </c>
      <c r="F5929" s="1">
        <v>484.38</v>
      </c>
      <c r="G5929" s="1">
        <v>441.56</v>
      </c>
      <c r="H5929" s="1">
        <v>229.04</v>
      </c>
      <c r="I5929" s="6">
        <v>1154.98</v>
      </c>
      <c r="J5929" s="86"/>
      <c r="K5929" s="86"/>
      <c r="L5929" s="85"/>
      <c r="M5929" s="85"/>
      <c r="N5929" s="85"/>
      <c r="O5929" s="85"/>
      <c r="P5929" s="85"/>
      <c r="Q5929" s="1">
        <f t="shared" si="92"/>
        <v>1154.98</v>
      </c>
    </row>
    <row r="5930" spans="1:17" x14ac:dyDescent="0.25">
      <c r="A5930" s="83" t="s">
        <v>13597</v>
      </c>
      <c r="B5930" s="84" t="s">
        <v>21298</v>
      </c>
      <c r="C5930" s="7">
        <v>47</v>
      </c>
      <c r="D5930" s="7">
        <v>0</v>
      </c>
      <c r="E5930" s="1">
        <v>0</v>
      </c>
      <c r="F5930" s="1">
        <v>54.99</v>
      </c>
      <c r="G5930" s="1">
        <v>0</v>
      </c>
      <c r="H5930" s="1">
        <v>0</v>
      </c>
      <c r="I5930" s="6">
        <v>54.99</v>
      </c>
      <c r="J5930" s="86"/>
      <c r="K5930" s="86"/>
      <c r="L5930" s="85"/>
      <c r="M5930" s="85"/>
      <c r="N5930" s="85"/>
      <c r="O5930" s="85"/>
      <c r="P5930" s="85"/>
      <c r="Q5930" s="1">
        <f t="shared" si="92"/>
        <v>54.99</v>
      </c>
    </row>
    <row r="5931" spans="1:17" x14ac:dyDescent="0.25">
      <c r="A5931" s="83" t="s">
        <v>13598</v>
      </c>
      <c r="B5931" s="84" t="s">
        <v>21299</v>
      </c>
      <c r="C5931" s="7">
        <v>101</v>
      </c>
      <c r="D5931" s="7">
        <v>3</v>
      </c>
      <c r="E5931" s="1">
        <v>26846.9</v>
      </c>
      <c r="F5931" s="1">
        <v>118.17</v>
      </c>
      <c r="G5931" s="1">
        <v>264.94</v>
      </c>
      <c r="H5931" s="1">
        <v>2860.75</v>
      </c>
      <c r="I5931" s="6">
        <v>3243.86</v>
      </c>
      <c r="J5931" s="86"/>
      <c r="K5931" s="86"/>
      <c r="L5931" s="85"/>
      <c r="M5931" s="85"/>
      <c r="N5931" s="85"/>
      <c r="O5931" s="85"/>
      <c r="P5931" s="85"/>
      <c r="Q5931" s="1">
        <f t="shared" si="92"/>
        <v>3243.86</v>
      </c>
    </row>
    <row r="5932" spans="1:17" x14ac:dyDescent="0.25">
      <c r="A5932" s="83" t="s">
        <v>13599</v>
      </c>
      <c r="B5932" s="84" t="s">
        <v>21300</v>
      </c>
      <c r="C5932" s="7">
        <v>56</v>
      </c>
      <c r="D5932" s="7">
        <v>0</v>
      </c>
      <c r="E5932" s="1">
        <v>0</v>
      </c>
      <c r="F5932" s="1">
        <v>65.52</v>
      </c>
      <c r="G5932" s="1">
        <v>0</v>
      </c>
      <c r="H5932" s="1">
        <v>0</v>
      </c>
      <c r="I5932" s="6">
        <v>65.52</v>
      </c>
      <c r="J5932" s="86"/>
      <c r="K5932" s="86"/>
      <c r="L5932" s="85"/>
      <c r="M5932" s="85"/>
      <c r="N5932" s="85"/>
      <c r="O5932" s="85"/>
      <c r="P5932" s="85"/>
      <c r="Q5932" s="1">
        <f t="shared" si="92"/>
        <v>65.52</v>
      </c>
    </row>
    <row r="5933" spans="1:17" x14ac:dyDescent="0.25">
      <c r="A5933" s="83" t="s">
        <v>13600</v>
      </c>
      <c r="B5933" s="84" t="s">
        <v>21301</v>
      </c>
      <c r="C5933" s="7">
        <v>24</v>
      </c>
      <c r="D5933" s="7">
        <v>0</v>
      </c>
      <c r="E5933" s="1">
        <v>0</v>
      </c>
      <c r="F5933" s="1">
        <v>28.08</v>
      </c>
      <c r="G5933" s="1">
        <v>0</v>
      </c>
      <c r="H5933" s="1">
        <v>0</v>
      </c>
      <c r="I5933" s="6">
        <v>28.08</v>
      </c>
      <c r="J5933" s="86"/>
      <c r="K5933" s="86"/>
      <c r="L5933" s="85"/>
      <c r="M5933" s="85"/>
      <c r="N5933" s="85"/>
      <c r="O5933" s="85"/>
      <c r="P5933" s="85"/>
      <c r="Q5933" s="1">
        <f t="shared" si="92"/>
        <v>28.08</v>
      </c>
    </row>
    <row r="5934" spans="1:17" x14ac:dyDescent="0.25">
      <c r="A5934" s="83" t="s">
        <v>13601</v>
      </c>
      <c r="B5934" s="84" t="s">
        <v>21302</v>
      </c>
      <c r="C5934" s="7">
        <v>64</v>
      </c>
      <c r="D5934" s="7">
        <v>0</v>
      </c>
      <c r="E5934" s="1">
        <v>0</v>
      </c>
      <c r="F5934" s="1">
        <v>74.88</v>
      </c>
      <c r="G5934" s="1">
        <v>0</v>
      </c>
      <c r="H5934" s="1">
        <v>0</v>
      </c>
      <c r="I5934" s="6">
        <v>74.88</v>
      </c>
      <c r="J5934" s="86"/>
      <c r="K5934" s="86"/>
      <c r="L5934" s="85"/>
      <c r="M5934" s="85"/>
      <c r="N5934" s="85"/>
      <c r="O5934" s="85"/>
      <c r="P5934" s="85"/>
      <c r="Q5934" s="1">
        <f t="shared" si="92"/>
        <v>74.88</v>
      </c>
    </row>
    <row r="5935" spans="1:17" x14ac:dyDescent="0.25">
      <c r="A5935" s="83" t="s">
        <v>13602</v>
      </c>
      <c r="B5935" s="84" t="s">
        <v>21303</v>
      </c>
      <c r="C5935" s="7">
        <v>45</v>
      </c>
      <c r="D5935" s="7">
        <v>3</v>
      </c>
      <c r="E5935" s="1">
        <v>15385.25</v>
      </c>
      <c r="F5935" s="1">
        <v>52.65</v>
      </c>
      <c r="G5935" s="1">
        <v>264.94</v>
      </c>
      <c r="H5935" s="1">
        <v>1639.42</v>
      </c>
      <c r="I5935" s="6">
        <v>1957.01</v>
      </c>
      <c r="J5935" s="86"/>
      <c r="K5935" s="86"/>
      <c r="L5935" s="85"/>
      <c r="M5935" s="85"/>
      <c r="N5935" s="85"/>
      <c r="O5935" s="85"/>
      <c r="P5935" s="85"/>
      <c r="Q5935" s="1">
        <f t="shared" si="92"/>
        <v>1957.01</v>
      </c>
    </row>
    <row r="5936" spans="1:17" x14ac:dyDescent="0.25">
      <c r="A5936" s="83" t="s">
        <v>13603</v>
      </c>
      <c r="B5936" s="84" t="s">
        <v>21304</v>
      </c>
      <c r="C5936" s="7">
        <v>50</v>
      </c>
      <c r="D5936" s="7">
        <v>0</v>
      </c>
      <c r="E5936" s="1">
        <v>0</v>
      </c>
      <c r="F5936" s="1">
        <v>58.5</v>
      </c>
      <c r="G5936" s="1">
        <v>0</v>
      </c>
      <c r="H5936" s="1">
        <v>0</v>
      </c>
      <c r="I5936" s="6">
        <v>58.5</v>
      </c>
      <c r="J5936" s="86"/>
      <c r="K5936" s="86"/>
      <c r="L5936" s="85"/>
      <c r="M5936" s="85"/>
      <c r="N5936" s="85"/>
      <c r="O5936" s="85"/>
      <c r="P5936" s="85"/>
      <c r="Q5936" s="1">
        <f t="shared" si="92"/>
        <v>58.5</v>
      </c>
    </row>
    <row r="5937" spans="1:17" x14ac:dyDescent="0.25">
      <c r="A5937" s="83" t="s">
        <v>13604</v>
      </c>
      <c r="B5937" s="84" t="s">
        <v>21305</v>
      </c>
      <c r="C5937" s="7">
        <v>89</v>
      </c>
      <c r="D5937" s="7">
        <v>0</v>
      </c>
      <c r="E5937" s="1">
        <v>0</v>
      </c>
      <c r="F5937" s="1">
        <v>104.13</v>
      </c>
      <c r="G5937" s="1">
        <v>0</v>
      </c>
      <c r="H5937" s="1">
        <v>0</v>
      </c>
      <c r="I5937" s="6">
        <v>104.13</v>
      </c>
      <c r="J5937" s="86"/>
      <c r="K5937" s="86"/>
      <c r="L5937" s="85"/>
      <c r="M5937" s="85"/>
      <c r="N5937" s="85"/>
      <c r="O5937" s="85"/>
      <c r="P5937" s="85"/>
      <c r="Q5937" s="1">
        <f t="shared" si="92"/>
        <v>104.13</v>
      </c>
    </row>
    <row r="5938" spans="1:17" x14ac:dyDescent="0.25">
      <c r="A5938" s="83" t="s">
        <v>13605</v>
      </c>
      <c r="B5938" s="84" t="s">
        <v>21306</v>
      </c>
      <c r="C5938" s="7">
        <v>202</v>
      </c>
      <c r="D5938" s="7">
        <v>2</v>
      </c>
      <c r="E5938" s="1">
        <v>628.4</v>
      </c>
      <c r="F5938" s="1">
        <v>236.34</v>
      </c>
      <c r="G5938" s="1">
        <v>176.62</v>
      </c>
      <c r="H5938" s="1">
        <v>66.959999999999994</v>
      </c>
      <c r="I5938" s="6">
        <v>479.92</v>
      </c>
      <c r="J5938" s="86"/>
      <c r="K5938" s="86"/>
      <c r="L5938" s="85"/>
      <c r="M5938" s="85"/>
      <c r="N5938" s="85"/>
      <c r="O5938" s="85"/>
      <c r="P5938" s="85"/>
      <c r="Q5938" s="1">
        <f t="shared" si="92"/>
        <v>479.92</v>
      </c>
    </row>
    <row r="5939" spans="1:17" x14ac:dyDescent="0.25">
      <c r="A5939" s="83" t="s">
        <v>13606</v>
      </c>
      <c r="B5939" s="84" t="s">
        <v>21307</v>
      </c>
      <c r="C5939" s="7">
        <v>34</v>
      </c>
      <c r="D5939" s="7">
        <v>3</v>
      </c>
      <c r="E5939" s="1">
        <v>5522.59</v>
      </c>
      <c r="F5939" s="1">
        <v>39.78</v>
      </c>
      <c r="G5939" s="1">
        <v>264.94</v>
      </c>
      <c r="H5939" s="1">
        <v>588.47</v>
      </c>
      <c r="I5939" s="6">
        <v>893.19</v>
      </c>
      <c r="J5939" s="86"/>
      <c r="K5939" s="86"/>
      <c r="L5939" s="85"/>
      <c r="M5939" s="85"/>
      <c r="N5939" s="85"/>
      <c r="O5939" s="85"/>
      <c r="P5939" s="85"/>
      <c r="Q5939" s="1">
        <f t="shared" si="92"/>
        <v>893.19</v>
      </c>
    </row>
    <row r="5940" spans="1:17" x14ac:dyDescent="0.25">
      <c r="A5940" s="83" t="s">
        <v>13607</v>
      </c>
      <c r="B5940" s="84" t="s">
        <v>21308</v>
      </c>
      <c r="C5940" s="7">
        <v>14</v>
      </c>
      <c r="D5940" s="7">
        <v>0</v>
      </c>
      <c r="E5940" s="1">
        <v>0</v>
      </c>
      <c r="F5940" s="1">
        <v>16.38</v>
      </c>
      <c r="G5940" s="1">
        <v>0</v>
      </c>
      <c r="H5940" s="1">
        <v>0</v>
      </c>
      <c r="I5940" s="6">
        <v>16.38</v>
      </c>
      <c r="J5940" s="86"/>
      <c r="K5940" s="86"/>
      <c r="L5940" s="85"/>
      <c r="M5940" s="85"/>
      <c r="N5940" s="85"/>
      <c r="O5940" s="85"/>
      <c r="P5940" s="85"/>
      <c r="Q5940" s="1">
        <f t="shared" si="92"/>
        <v>16.38</v>
      </c>
    </row>
    <row r="5941" spans="1:17" x14ac:dyDescent="0.25">
      <c r="A5941" s="83" t="s">
        <v>13608</v>
      </c>
      <c r="B5941" s="84" t="s">
        <v>21309</v>
      </c>
      <c r="C5941" s="7">
        <v>147</v>
      </c>
      <c r="D5941" s="7">
        <v>0</v>
      </c>
      <c r="E5941" s="1">
        <v>0</v>
      </c>
      <c r="F5941" s="1">
        <v>171.99</v>
      </c>
      <c r="G5941" s="1">
        <v>0</v>
      </c>
      <c r="H5941" s="1">
        <v>0</v>
      </c>
      <c r="I5941" s="6">
        <v>171.99</v>
      </c>
      <c r="J5941" s="86"/>
      <c r="K5941" s="86"/>
      <c r="L5941" s="85"/>
      <c r="M5941" s="85"/>
      <c r="N5941" s="85"/>
      <c r="O5941" s="85"/>
      <c r="P5941" s="85"/>
      <c r="Q5941" s="1">
        <f t="shared" si="92"/>
        <v>171.99</v>
      </c>
    </row>
    <row r="5942" spans="1:17" x14ac:dyDescent="0.25">
      <c r="A5942" s="83" t="s">
        <v>13609</v>
      </c>
      <c r="B5942" s="84" t="s">
        <v>21310</v>
      </c>
      <c r="C5942" s="7">
        <v>94</v>
      </c>
      <c r="D5942" s="7">
        <v>1</v>
      </c>
      <c r="E5942" s="1">
        <v>186.61</v>
      </c>
      <c r="F5942" s="1">
        <v>109.98</v>
      </c>
      <c r="G5942" s="1">
        <v>88.31</v>
      </c>
      <c r="H5942" s="1">
        <v>19.89</v>
      </c>
      <c r="I5942" s="6">
        <v>218.18</v>
      </c>
      <c r="J5942" s="86"/>
      <c r="K5942" s="86"/>
      <c r="L5942" s="85"/>
      <c r="M5942" s="85"/>
      <c r="N5942" s="85"/>
      <c r="O5942" s="85"/>
      <c r="P5942" s="85"/>
      <c r="Q5942" s="1">
        <f t="shared" si="92"/>
        <v>218.18</v>
      </c>
    </row>
    <row r="5943" spans="1:17" x14ac:dyDescent="0.25">
      <c r="A5943" s="83" t="s">
        <v>13610</v>
      </c>
      <c r="B5943" s="84" t="s">
        <v>21311</v>
      </c>
      <c r="C5943" s="7">
        <v>7</v>
      </c>
      <c r="D5943" s="7">
        <v>0</v>
      </c>
      <c r="E5943" s="1">
        <v>0</v>
      </c>
      <c r="F5943" s="1">
        <v>8.19</v>
      </c>
      <c r="G5943" s="1">
        <v>0</v>
      </c>
      <c r="H5943" s="1">
        <v>0</v>
      </c>
      <c r="I5943" s="6">
        <v>8.19</v>
      </c>
      <c r="J5943" s="86"/>
      <c r="K5943" s="86"/>
      <c r="L5943" s="85"/>
      <c r="M5943" s="85"/>
      <c r="N5943" s="85"/>
      <c r="O5943" s="85"/>
      <c r="P5943" s="85"/>
      <c r="Q5943" s="1">
        <f t="shared" si="92"/>
        <v>8.19</v>
      </c>
    </row>
    <row r="5944" spans="1:17" x14ac:dyDescent="0.25">
      <c r="A5944" s="83" t="s">
        <v>13611</v>
      </c>
      <c r="B5944" s="84" t="s">
        <v>21312</v>
      </c>
      <c r="C5944" s="7">
        <v>68</v>
      </c>
      <c r="D5944" s="7">
        <v>1</v>
      </c>
      <c r="E5944" s="1">
        <v>248.82</v>
      </c>
      <c r="F5944" s="1">
        <v>79.56</v>
      </c>
      <c r="G5944" s="1">
        <v>88.31</v>
      </c>
      <c r="H5944" s="1">
        <v>26.51</v>
      </c>
      <c r="I5944" s="6">
        <v>194.38</v>
      </c>
      <c r="J5944" s="86"/>
      <c r="K5944" s="86"/>
      <c r="L5944" s="85"/>
      <c r="M5944" s="85"/>
      <c r="N5944" s="85"/>
      <c r="O5944" s="85"/>
      <c r="P5944" s="85"/>
      <c r="Q5944" s="1">
        <f t="shared" si="92"/>
        <v>194.38</v>
      </c>
    </row>
    <row r="5945" spans="1:17" x14ac:dyDescent="0.25">
      <c r="A5945" s="83" t="s">
        <v>13612</v>
      </c>
      <c r="B5945" s="84" t="s">
        <v>21313</v>
      </c>
      <c r="C5945" s="7">
        <v>18</v>
      </c>
      <c r="D5945" s="7">
        <v>3</v>
      </c>
      <c r="E5945" s="1">
        <v>5514.58</v>
      </c>
      <c r="F5945" s="1">
        <v>21.06</v>
      </c>
      <c r="G5945" s="1">
        <v>264.94</v>
      </c>
      <c r="H5945" s="1">
        <v>587.62</v>
      </c>
      <c r="I5945" s="6">
        <v>873.62</v>
      </c>
      <c r="J5945" s="86"/>
      <c r="K5945" s="86"/>
      <c r="L5945" s="85"/>
      <c r="M5945" s="85"/>
      <c r="N5945" s="85"/>
      <c r="O5945" s="85"/>
      <c r="P5945" s="85"/>
      <c r="Q5945" s="1">
        <f t="shared" si="92"/>
        <v>873.62</v>
      </c>
    </row>
    <row r="5946" spans="1:17" x14ac:dyDescent="0.25">
      <c r="A5946" s="83" t="s">
        <v>13613</v>
      </c>
      <c r="B5946" s="84" t="s">
        <v>21314</v>
      </c>
      <c r="C5946" s="7">
        <v>73</v>
      </c>
      <c r="D5946" s="7">
        <v>4</v>
      </c>
      <c r="E5946" s="1">
        <v>15804.23</v>
      </c>
      <c r="F5946" s="1">
        <v>85.41</v>
      </c>
      <c r="G5946" s="1">
        <v>353.25</v>
      </c>
      <c r="H5946" s="1">
        <v>1684.06</v>
      </c>
      <c r="I5946" s="6">
        <v>2122.7199999999998</v>
      </c>
      <c r="J5946" s="86"/>
      <c r="K5946" s="86"/>
      <c r="L5946" s="85"/>
      <c r="M5946" s="85"/>
      <c r="N5946" s="85"/>
      <c r="O5946" s="85"/>
      <c r="P5946" s="85"/>
      <c r="Q5946" s="1">
        <f t="shared" si="92"/>
        <v>2122.7199999999998</v>
      </c>
    </row>
    <row r="5947" spans="1:17" x14ac:dyDescent="0.25">
      <c r="A5947" s="83" t="s">
        <v>13614</v>
      </c>
      <c r="B5947" s="84" t="s">
        <v>21315</v>
      </c>
      <c r="C5947" s="7">
        <v>24</v>
      </c>
      <c r="D5947" s="7">
        <v>4</v>
      </c>
      <c r="E5947" s="1">
        <v>1152.71</v>
      </c>
      <c r="F5947" s="1">
        <v>28.08</v>
      </c>
      <c r="G5947" s="1">
        <v>353.25</v>
      </c>
      <c r="H5947" s="1">
        <v>122.83</v>
      </c>
      <c r="I5947" s="6">
        <v>504.16</v>
      </c>
      <c r="J5947" s="86"/>
      <c r="K5947" s="86"/>
      <c r="L5947" s="85"/>
      <c r="M5947" s="85"/>
      <c r="N5947" s="85"/>
      <c r="O5947" s="85"/>
      <c r="P5947" s="85"/>
      <c r="Q5947" s="1">
        <f t="shared" si="92"/>
        <v>504.16</v>
      </c>
    </row>
    <row r="5948" spans="1:17" x14ac:dyDescent="0.25">
      <c r="A5948" s="83" t="s">
        <v>13615</v>
      </c>
      <c r="B5948" s="84" t="s">
        <v>21316</v>
      </c>
      <c r="C5948" s="7">
        <v>19</v>
      </c>
      <c r="D5948" s="7">
        <v>0</v>
      </c>
      <c r="E5948" s="1">
        <v>0</v>
      </c>
      <c r="F5948" s="1">
        <v>22.23</v>
      </c>
      <c r="G5948" s="1">
        <v>0</v>
      </c>
      <c r="H5948" s="1">
        <v>0</v>
      </c>
      <c r="I5948" s="6">
        <v>22.23</v>
      </c>
      <c r="J5948" s="86"/>
      <c r="K5948" s="86"/>
      <c r="L5948" s="85"/>
      <c r="M5948" s="85"/>
      <c r="N5948" s="85"/>
      <c r="O5948" s="85"/>
      <c r="P5948" s="85"/>
      <c r="Q5948" s="1">
        <f t="shared" si="92"/>
        <v>22.23</v>
      </c>
    </row>
    <row r="5949" spans="1:17" x14ac:dyDescent="0.25">
      <c r="A5949" s="83" t="s">
        <v>13616</v>
      </c>
      <c r="B5949" s="84" t="s">
        <v>21317</v>
      </c>
      <c r="C5949" s="7">
        <v>54</v>
      </c>
      <c r="D5949" s="7">
        <v>3</v>
      </c>
      <c r="E5949" s="1">
        <v>1092.01</v>
      </c>
      <c r="F5949" s="1">
        <v>63.18</v>
      </c>
      <c r="G5949" s="1">
        <v>264.94</v>
      </c>
      <c r="H5949" s="1">
        <v>116.36</v>
      </c>
      <c r="I5949" s="6">
        <v>444.48</v>
      </c>
      <c r="J5949" s="86"/>
      <c r="K5949" s="86"/>
      <c r="L5949" s="85"/>
      <c r="M5949" s="85"/>
      <c r="N5949" s="85"/>
      <c r="O5949" s="85"/>
      <c r="P5949" s="85"/>
      <c r="Q5949" s="1">
        <f t="shared" si="92"/>
        <v>444.48</v>
      </c>
    </row>
    <row r="5950" spans="1:17" x14ac:dyDescent="0.25">
      <c r="A5950" s="83" t="s">
        <v>13617</v>
      </c>
      <c r="B5950" s="84" t="s">
        <v>21318</v>
      </c>
      <c r="C5950" s="7">
        <v>79</v>
      </c>
      <c r="D5950" s="7">
        <v>1</v>
      </c>
      <c r="E5950" s="1">
        <v>4327.29</v>
      </c>
      <c r="F5950" s="1">
        <v>92.43</v>
      </c>
      <c r="G5950" s="1">
        <v>88.31</v>
      </c>
      <c r="H5950" s="1">
        <v>461.1</v>
      </c>
      <c r="I5950" s="6">
        <v>641.84</v>
      </c>
      <c r="J5950" s="86"/>
      <c r="K5950" s="86"/>
      <c r="L5950" s="85"/>
      <c r="M5950" s="85"/>
      <c r="N5950" s="85"/>
      <c r="O5950" s="85"/>
      <c r="P5950" s="85"/>
      <c r="Q5950" s="1">
        <f t="shared" si="92"/>
        <v>641.84</v>
      </c>
    </row>
    <row r="5951" spans="1:17" x14ac:dyDescent="0.25">
      <c r="A5951" s="83" t="s">
        <v>13618</v>
      </c>
      <c r="B5951" s="84" t="s">
        <v>21319</v>
      </c>
      <c r="C5951" s="7">
        <v>8</v>
      </c>
      <c r="D5951" s="7">
        <v>0</v>
      </c>
      <c r="E5951" s="1">
        <v>0</v>
      </c>
      <c r="F5951" s="1">
        <v>9.36</v>
      </c>
      <c r="G5951" s="1">
        <v>0</v>
      </c>
      <c r="H5951" s="1">
        <v>0</v>
      </c>
      <c r="I5951" s="6">
        <v>9.36</v>
      </c>
      <c r="J5951" s="86"/>
      <c r="K5951" s="86"/>
      <c r="L5951" s="85"/>
      <c r="M5951" s="85"/>
      <c r="N5951" s="85"/>
      <c r="O5951" s="85"/>
      <c r="P5951" s="85"/>
      <c r="Q5951" s="1">
        <f t="shared" si="92"/>
        <v>9.36</v>
      </c>
    </row>
    <row r="5952" spans="1:17" x14ac:dyDescent="0.25">
      <c r="A5952" s="83" t="s">
        <v>13619</v>
      </c>
      <c r="B5952" s="84" t="s">
        <v>21320</v>
      </c>
      <c r="C5952" s="7">
        <v>49</v>
      </c>
      <c r="D5952" s="7">
        <v>0</v>
      </c>
      <c r="E5952" s="1">
        <v>0</v>
      </c>
      <c r="F5952" s="1">
        <v>57.33</v>
      </c>
      <c r="G5952" s="1">
        <v>0</v>
      </c>
      <c r="H5952" s="1">
        <v>0</v>
      </c>
      <c r="I5952" s="6">
        <v>57.33</v>
      </c>
      <c r="J5952" s="86"/>
      <c r="K5952" s="86"/>
      <c r="L5952" s="85"/>
      <c r="M5952" s="85"/>
      <c r="N5952" s="85"/>
      <c r="O5952" s="85"/>
      <c r="P5952" s="85"/>
      <c r="Q5952" s="1">
        <f t="shared" si="92"/>
        <v>57.33</v>
      </c>
    </row>
    <row r="5953" spans="1:17" x14ac:dyDescent="0.25">
      <c r="A5953" s="83" t="s">
        <v>13620</v>
      </c>
      <c r="B5953" s="84" t="s">
        <v>21321</v>
      </c>
      <c r="C5953" s="7">
        <v>22</v>
      </c>
      <c r="D5953" s="7">
        <v>1</v>
      </c>
      <c r="E5953" s="1">
        <v>1081.82</v>
      </c>
      <c r="F5953" s="1">
        <v>25.74</v>
      </c>
      <c r="G5953" s="1">
        <v>88.31</v>
      </c>
      <c r="H5953" s="1">
        <v>115.28</v>
      </c>
      <c r="I5953" s="6">
        <v>229.33</v>
      </c>
      <c r="J5953" s="86"/>
      <c r="K5953" s="86"/>
      <c r="L5953" s="85"/>
      <c r="M5953" s="85"/>
      <c r="N5953" s="85"/>
      <c r="O5953" s="85"/>
      <c r="P5953" s="85"/>
      <c r="Q5953" s="1">
        <f t="shared" si="92"/>
        <v>229.33</v>
      </c>
    </row>
    <row r="5954" spans="1:17" x14ac:dyDescent="0.25">
      <c r="A5954" s="83" t="s">
        <v>13621</v>
      </c>
      <c r="B5954" s="84" t="s">
        <v>21322</v>
      </c>
      <c r="C5954" s="7">
        <v>144</v>
      </c>
      <c r="D5954" s="7">
        <v>5</v>
      </c>
      <c r="E5954" s="1">
        <v>14307.82</v>
      </c>
      <c r="F5954" s="1">
        <v>168.48</v>
      </c>
      <c r="G5954" s="1">
        <v>441.56</v>
      </c>
      <c r="H5954" s="1">
        <v>1524.61</v>
      </c>
      <c r="I5954" s="6">
        <v>2134.65</v>
      </c>
      <c r="J5954" s="86"/>
      <c r="K5954" s="86"/>
      <c r="L5954" s="85"/>
      <c r="M5954" s="85"/>
      <c r="N5954" s="85"/>
      <c r="O5954" s="85"/>
      <c r="P5954" s="85"/>
      <c r="Q5954" s="1">
        <f t="shared" si="92"/>
        <v>2134.65</v>
      </c>
    </row>
    <row r="5955" spans="1:17" x14ac:dyDescent="0.25">
      <c r="A5955" s="83" t="s">
        <v>13622</v>
      </c>
      <c r="B5955" s="84" t="s">
        <v>21323</v>
      </c>
      <c r="C5955" s="7">
        <v>88</v>
      </c>
      <c r="D5955" s="7">
        <v>2</v>
      </c>
      <c r="E5955" s="1">
        <v>1227.5</v>
      </c>
      <c r="F5955" s="1">
        <v>102.96</v>
      </c>
      <c r="G5955" s="1">
        <v>176.62</v>
      </c>
      <c r="H5955" s="1">
        <v>130.80000000000001</v>
      </c>
      <c r="I5955" s="6">
        <v>410.38</v>
      </c>
      <c r="J5955" s="86"/>
      <c r="K5955" s="86"/>
      <c r="L5955" s="85"/>
      <c r="M5955" s="85"/>
      <c r="N5955" s="85"/>
      <c r="O5955" s="85"/>
      <c r="P5955" s="85"/>
      <c r="Q5955" s="1">
        <f t="shared" si="92"/>
        <v>410.38</v>
      </c>
    </row>
    <row r="5956" spans="1:17" x14ac:dyDescent="0.25">
      <c r="A5956" s="83" t="s">
        <v>13623</v>
      </c>
      <c r="B5956" s="84" t="s">
        <v>21324</v>
      </c>
      <c r="C5956" s="7">
        <v>66</v>
      </c>
      <c r="D5956" s="7">
        <v>3</v>
      </c>
      <c r="E5956" s="1">
        <v>8366.1</v>
      </c>
      <c r="F5956" s="1">
        <v>77.22</v>
      </c>
      <c r="G5956" s="1">
        <v>264.94</v>
      </c>
      <c r="H5956" s="1">
        <v>891.47</v>
      </c>
      <c r="I5956" s="6">
        <v>1233.6300000000001</v>
      </c>
      <c r="J5956" s="86"/>
      <c r="K5956" s="86"/>
      <c r="L5956" s="85"/>
      <c r="M5956" s="85"/>
      <c r="N5956" s="85"/>
      <c r="O5956" s="85"/>
      <c r="P5956" s="85"/>
      <c r="Q5956" s="1">
        <f t="shared" si="92"/>
        <v>1233.6300000000001</v>
      </c>
    </row>
    <row r="5957" spans="1:17" x14ac:dyDescent="0.25">
      <c r="A5957" s="83" t="s">
        <v>13624</v>
      </c>
      <c r="B5957" s="84" t="s">
        <v>21325</v>
      </c>
      <c r="C5957" s="7">
        <v>27</v>
      </c>
      <c r="D5957" s="7">
        <v>0</v>
      </c>
      <c r="E5957" s="1">
        <v>0</v>
      </c>
      <c r="F5957" s="1">
        <v>31.59</v>
      </c>
      <c r="G5957" s="1">
        <v>0</v>
      </c>
      <c r="H5957" s="1">
        <v>0</v>
      </c>
      <c r="I5957" s="6">
        <v>31.59</v>
      </c>
      <c r="J5957" s="86"/>
      <c r="K5957" s="86"/>
      <c r="L5957" s="85"/>
      <c r="M5957" s="85"/>
      <c r="N5957" s="85"/>
      <c r="O5957" s="85"/>
      <c r="P5957" s="85"/>
      <c r="Q5957" s="1">
        <f t="shared" si="92"/>
        <v>31.59</v>
      </c>
    </row>
    <row r="5958" spans="1:17" x14ac:dyDescent="0.25">
      <c r="A5958" s="83" t="s">
        <v>13625</v>
      </c>
      <c r="B5958" s="84" t="s">
        <v>21326</v>
      </c>
      <c r="C5958" s="7">
        <v>847</v>
      </c>
      <c r="D5958" s="7">
        <v>5</v>
      </c>
      <c r="E5958" s="1">
        <v>1036.67</v>
      </c>
      <c r="F5958" s="1">
        <v>990.98</v>
      </c>
      <c r="G5958" s="1">
        <v>441.56</v>
      </c>
      <c r="H5958" s="1">
        <v>110.46</v>
      </c>
      <c r="I5958" s="6">
        <v>1543</v>
      </c>
      <c r="J5958" s="86"/>
      <c r="K5958" s="86"/>
      <c r="L5958" s="85"/>
      <c r="M5958" s="85"/>
      <c r="N5958" s="85"/>
      <c r="O5958" s="85"/>
      <c r="P5958" s="85"/>
      <c r="Q5958" s="1">
        <f t="shared" si="92"/>
        <v>1543</v>
      </c>
    </row>
    <row r="5959" spans="1:17" x14ac:dyDescent="0.25">
      <c r="A5959" s="83" t="s">
        <v>13626</v>
      </c>
      <c r="B5959" s="84" t="s">
        <v>21327</v>
      </c>
      <c r="C5959" s="7">
        <v>29</v>
      </c>
      <c r="D5959" s="7">
        <v>1</v>
      </c>
      <c r="E5959" s="1">
        <v>9808.52</v>
      </c>
      <c r="F5959" s="1">
        <v>33.93</v>
      </c>
      <c r="G5959" s="1">
        <v>88.31</v>
      </c>
      <c r="H5959" s="1">
        <v>1045.18</v>
      </c>
      <c r="I5959" s="6">
        <v>1167.42</v>
      </c>
      <c r="J5959" s="86"/>
      <c r="K5959" s="86"/>
      <c r="L5959" s="85"/>
      <c r="M5959" s="85"/>
      <c r="N5959" s="85"/>
      <c r="O5959" s="85"/>
      <c r="P5959" s="85"/>
      <c r="Q5959" s="1">
        <f t="shared" si="92"/>
        <v>1167.42</v>
      </c>
    </row>
    <row r="5960" spans="1:17" x14ac:dyDescent="0.25">
      <c r="A5960" s="83" t="s">
        <v>13627</v>
      </c>
      <c r="B5960" s="84" t="s">
        <v>21328</v>
      </c>
      <c r="C5960" s="7">
        <v>38</v>
      </c>
      <c r="D5960" s="7">
        <v>6</v>
      </c>
      <c r="E5960" s="1">
        <v>2108.46</v>
      </c>
      <c r="F5960" s="1">
        <v>44.46</v>
      </c>
      <c r="G5960" s="1">
        <v>529.87</v>
      </c>
      <c r="H5960" s="1">
        <v>224.67</v>
      </c>
      <c r="I5960" s="6">
        <v>799</v>
      </c>
      <c r="J5960" s="86"/>
      <c r="K5960" s="86"/>
      <c r="L5960" s="85"/>
      <c r="M5960" s="85"/>
      <c r="N5960" s="85"/>
      <c r="O5960" s="85"/>
      <c r="P5960" s="85"/>
      <c r="Q5960" s="1">
        <f t="shared" si="92"/>
        <v>799</v>
      </c>
    </row>
    <row r="5961" spans="1:17" x14ac:dyDescent="0.25">
      <c r="A5961" s="83" t="s">
        <v>13628</v>
      </c>
      <c r="B5961" s="84" t="s">
        <v>21329</v>
      </c>
      <c r="C5961" s="7">
        <v>103</v>
      </c>
      <c r="D5961" s="7">
        <v>0</v>
      </c>
      <c r="E5961" s="1">
        <v>0</v>
      </c>
      <c r="F5961" s="1">
        <v>120.51</v>
      </c>
      <c r="G5961" s="1">
        <v>0</v>
      </c>
      <c r="H5961" s="1">
        <v>0</v>
      </c>
      <c r="I5961" s="6">
        <v>120.51</v>
      </c>
      <c r="J5961" s="86"/>
      <c r="K5961" s="86"/>
      <c r="L5961" s="85"/>
      <c r="M5961" s="85"/>
      <c r="N5961" s="85"/>
      <c r="O5961" s="85"/>
      <c r="P5961" s="85"/>
      <c r="Q5961" s="1">
        <f t="shared" si="92"/>
        <v>120.51</v>
      </c>
    </row>
    <row r="5962" spans="1:17" x14ac:dyDescent="0.25">
      <c r="A5962" s="83" t="s">
        <v>13629</v>
      </c>
      <c r="B5962" s="84" t="s">
        <v>21330</v>
      </c>
      <c r="C5962" s="7">
        <v>45</v>
      </c>
      <c r="D5962" s="7">
        <v>1</v>
      </c>
      <c r="E5962" s="1">
        <v>7212.15</v>
      </c>
      <c r="F5962" s="1">
        <v>52.65</v>
      </c>
      <c r="G5962" s="1">
        <v>88.31</v>
      </c>
      <c r="H5962" s="1">
        <v>768.51</v>
      </c>
      <c r="I5962" s="6">
        <v>909.47</v>
      </c>
      <c r="J5962" s="86"/>
      <c r="K5962" s="86"/>
      <c r="L5962" s="85"/>
      <c r="M5962" s="85"/>
      <c r="N5962" s="85"/>
      <c r="O5962" s="85"/>
      <c r="P5962" s="85"/>
      <c r="Q5962" s="1">
        <f t="shared" si="92"/>
        <v>909.47</v>
      </c>
    </row>
    <row r="5963" spans="1:17" x14ac:dyDescent="0.25">
      <c r="A5963" s="83" t="s">
        <v>13630</v>
      </c>
      <c r="B5963" s="84" t="s">
        <v>21331</v>
      </c>
      <c r="C5963" s="7">
        <v>930</v>
      </c>
      <c r="D5963" s="7">
        <v>36</v>
      </c>
      <c r="E5963" s="1">
        <v>7766.12</v>
      </c>
      <c r="F5963" s="1">
        <v>1088.0999999999999</v>
      </c>
      <c r="G5963" s="1">
        <v>3179.24</v>
      </c>
      <c r="H5963" s="1">
        <v>827.54</v>
      </c>
      <c r="I5963" s="6">
        <v>5094.88</v>
      </c>
      <c r="J5963" s="86"/>
      <c r="K5963" s="86"/>
      <c r="L5963" s="85"/>
      <c r="M5963" s="85"/>
      <c r="N5963" s="85"/>
      <c r="O5963" s="85"/>
      <c r="P5963" s="85"/>
      <c r="Q5963" s="1">
        <f t="shared" si="92"/>
        <v>5094.88</v>
      </c>
    </row>
    <row r="5964" spans="1:17" x14ac:dyDescent="0.25">
      <c r="A5964" s="83" t="s">
        <v>13631</v>
      </c>
      <c r="B5964" s="84" t="s">
        <v>21332</v>
      </c>
      <c r="C5964" s="7">
        <v>2468</v>
      </c>
      <c r="D5964" s="7">
        <v>29</v>
      </c>
      <c r="E5964" s="1">
        <v>5222.66</v>
      </c>
      <c r="F5964" s="1">
        <v>2887.55</v>
      </c>
      <c r="G5964" s="1">
        <v>2561.06</v>
      </c>
      <c r="H5964" s="1">
        <v>556.51</v>
      </c>
      <c r="I5964" s="6">
        <v>6005.12</v>
      </c>
      <c r="J5964" s="86"/>
      <c r="K5964" s="86"/>
      <c r="L5964" s="85"/>
      <c r="M5964" s="85"/>
      <c r="N5964" s="85"/>
      <c r="O5964" s="85"/>
      <c r="P5964" s="85"/>
      <c r="Q5964" s="1">
        <f t="shared" si="92"/>
        <v>6005.12</v>
      </c>
    </row>
    <row r="5965" spans="1:17" x14ac:dyDescent="0.25">
      <c r="A5965" s="83" t="s">
        <v>13632</v>
      </c>
      <c r="B5965" s="84" t="s">
        <v>21333</v>
      </c>
      <c r="C5965" s="7">
        <v>500</v>
      </c>
      <c r="D5965" s="7">
        <v>18</v>
      </c>
      <c r="E5965" s="1">
        <v>3209.11</v>
      </c>
      <c r="F5965" s="1">
        <v>585</v>
      </c>
      <c r="G5965" s="1">
        <v>1589.62</v>
      </c>
      <c r="H5965" s="1">
        <v>341.95</v>
      </c>
      <c r="I5965" s="6">
        <v>2516.5700000000002</v>
      </c>
      <c r="J5965" s="86"/>
      <c r="K5965" s="86"/>
      <c r="L5965" s="85"/>
      <c r="M5965" s="85"/>
      <c r="N5965" s="85"/>
      <c r="O5965" s="85"/>
      <c r="P5965" s="85"/>
      <c r="Q5965" s="1">
        <f t="shared" si="92"/>
        <v>2516.5700000000002</v>
      </c>
    </row>
    <row r="5966" spans="1:17" x14ac:dyDescent="0.25">
      <c r="A5966" s="83" t="s">
        <v>13633</v>
      </c>
      <c r="B5966" s="84" t="s">
        <v>21334</v>
      </c>
      <c r="C5966" s="7">
        <v>9434</v>
      </c>
      <c r="D5966" s="7">
        <v>128</v>
      </c>
      <c r="E5966" s="1">
        <v>179143.05</v>
      </c>
      <c r="F5966" s="1">
        <v>11037.74</v>
      </c>
      <c r="G5966" s="1">
        <v>11303.98</v>
      </c>
      <c r="H5966" s="1">
        <v>19089.099999999999</v>
      </c>
      <c r="I5966" s="6">
        <v>41430.82</v>
      </c>
      <c r="J5966" s="86"/>
      <c r="K5966" s="86"/>
      <c r="L5966" s="85"/>
      <c r="M5966" s="85"/>
      <c r="N5966" s="85"/>
      <c r="O5966" s="85"/>
      <c r="P5966" s="85"/>
      <c r="Q5966" s="1">
        <f t="shared" ref="Q5966:Q6029" si="93">I5966+P5966</f>
        <v>41430.82</v>
      </c>
    </row>
    <row r="5967" spans="1:17" x14ac:dyDescent="0.25">
      <c r="A5967" s="83" t="s">
        <v>13634</v>
      </c>
      <c r="B5967" s="84" t="s">
        <v>21335</v>
      </c>
      <c r="C5967" s="7">
        <v>5144</v>
      </c>
      <c r="D5967" s="7">
        <v>106</v>
      </c>
      <c r="E5967" s="1">
        <v>98723.520000000004</v>
      </c>
      <c r="F5967" s="1">
        <v>6018.46</v>
      </c>
      <c r="G5967" s="1">
        <v>9361.1</v>
      </c>
      <c r="H5967" s="1">
        <v>10519.77</v>
      </c>
      <c r="I5967" s="6">
        <v>25899.33</v>
      </c>
      <c r="J5967" s="86"/>
      <c r="K5967" s="86"/>
      <c r="L5967" s="85"/>
      <c r="M5967" s="85"/>
      <c r="N5967" s="85"/>
      <c r="O5967" s="85"/>
      <c r="P5967" s="85"/>
      <c r="Q5967" s="1">
        <f t="shared" si="93"/>
        <v>25899.33</v>
      </c>
    </row>
    <row r="5968" spans="1:17" x14ac:dyDescent="0.25">
      <c r="A5968" s="83" t="s">
        <v>13635</v>
      </c>
      <c r="B5968" s="84" t="s">
        <v>21336</v>
      </c>
      <c r="C5968" s="7">
        <v>905</v>
      </c>
      <c r="D5968" s="7">
        <v>31</v>
      </c>
      <c r="E5968" s="1">
        <v>6566.79</v>
      </c>
      <c r="F5968" s="1">
        <v>1058.8499999999999</v>
      </c>
      <c r="G5968" s="1">
        <v>2737.68</v>
      </c>
      <c r="H5968" s="1">
        <v>699.74</v>
      </c>
      <c r="I5968" s="6">
        <v>4496.2700000000004</v>
      </c>
      <c r="J5968" s="86"/>
      <c r="K5968" s="86"/>
      <c r="L5968" s="85"/>
      <c r="M5968" s="85"/>
      <c r="N5968" s="85"/>
      <c r="O5968" s="85"/>
      <c r="P5968" s="85"/>
      <c r="Q5968" s="1">
        <f t="shared" si="93"/>
        <v>4496.2700000000004</v>
      </c>
    </row>
    <row r="5969" spans="1:17" x14ac:dyDescent="0.25">
      <c r="A5969" s="83" t="s">
        <v>13636</v>
      </c>
      <c r="B5969" s="84" t="s">
        <v>21337</v>
      </c>
      <c r="C5969" s="7">
        <v>893</v>
      </c>
      <c r="D5969" s="7">
        <v>17</v>
      </c>
      <c r="E5969" s="1">
        <v>3561.6</v>
      </c>
      <c r="F5969" s="1">
        <v>1044.81</v>
      </c>
      <c r="G5969" s="1">
        <v>1501.31</v>
      </c>
      <c r="H5969" s="1">
        <v>379.52</v>
      </c>
      <c r="I5969" s="6">
        <v>2925.64</v>
      </c>
      <c r="J5969" s="86"/>
      <c r="K5969" s="86"/>
      <c r="L5969" s="85"/>
      <c r="M5969" s="85"/>
      <c r="N5969" s="85"/>
      <c r="O5969" s="85"/>
      <c r="P5969" s="85"/>
      <c r="Q5969" s="1">
        <f t="shared" si="93"/>
        <v>2925.64</v>
      </c>
    </row>
    <row r="5970" spans="1:17" x14ac:dyDescent="0.25">
      <c r="A5970" s="83" t="s">
        <v>13637</v>
      </c>
      <c r="B5970" s="84" t="s">
        <v>21338</v>
      </c>
      <c r="C5970" s="7">
        <v>376</v>
      </c>
      <c r="D5970" s="7">
        <v>21</v>
      </c>
      <c r="E5970" s="1">
        <v>3207.95</v>
      </c>
      <c r="F5970" s="1">
        <v>439.92</v>
      </c>
      <c r="G5970" s="1">
        <v>1854.56</v>
      </c>
      <c r="H5970" s="1">
        <v>341.83</v>
      </c>
      <c r="I5970" s="6">
        <v>2636.31</v>
      </c>
      <c r="J5970" s="86"/>
      <c r="K5970" s="86"/>
      <c r="L5970" s="85"/>
      <c r="M5970" s="85"/>
      <c r="N5970" s="85"/>
      <c r="O5970" s="85"/>
      <c r="P5970" s="85"/>
      <c r="Q5970" s="1">
        <f t="shared" si="93"/>
        <v>2636.31</v>
      </c>
    </row>
    <row r="5971" spans="1:17" x14ac:dyDescent="0.25">
      <c r="A5971" s="83" t="s">
        <v>13638</v>
      </c>
      <c r="B5971" s="84" t="s">
        <v>21339</v>
      </c>
      <c r="C5971" s="7">
        <v>1783</v>
      </c>
      <c r="D5971" s="7">
        <v>39</v>
      </c>
      <c r="E5971" s="1">
        <v>13185.74</v>
      </c>
      <c r="F5971" s="1">
        <v>2086.1</v>
      </c>
      <c r="G5971" s="1">
        <v>3444.18</v>
      </c>
      <c r="H5971" s="1">
        <v>1405.05</v>
      </c>
      <c r="I5971" s="6">
        <v>6935.33</v>
      </c>
      <c r="J5971" s="86"/>
      <c r="K5971" s="86"/>
      <c r="L5971" s="85"/>
      <c r="M5971" s="85"/>
      <c r="N5971" s="85"/>
      <c r="O5971" s="85"/>
      <c r="P5971" s="85"/>
      <c r="Q5971" s="1">
        <f t="shared" si="93"/>
        <v>6935.33</v>
      </c>
    </row>
    <row r="5972" spans="1:17" x14ac:dyDescent="0.25">
      <c r="A5972" s="83" t="s">
        <v>13639</v>
      </c>
      <c r="B5972" s="84" t="s">
        <v>21340</v>
      </c>
      <c r="C5972" s="7">
        <v>458</v>
      </c>
      <c r="D5972" s="7">
        <v>28</v>
      </c>
      <c r="E5972" s="1">
        <v>5036.07</v>
      </c>
      <c r="F5972" s="1">
        <v>535.86</v>
      </c>
      <c r="G5972" s="1">
        <v>2472.7399999999998</v>
      </c>
      <c r="H5972" s="1">
        <v>536.63</v>
      </c>
      <c r="I5972" s="6">
        <v>3545.23</v>
      </c>
      <c r="J5972" s="86"/>
      <c r="K5972" s="86"/>
      <c r="L5972" s="85"/>
      <c r="M5972" s="85"/>
      <c r="N5972" s="85"/>
      <c r="O5972" s="85"/>
      <c r="P5972" s="85"/>
      <c r="Q5972" s="1">
        <f t="shared" si="93"/>
        <v>3545.23</v>
      </c>
    </row>
    <row r="5973" spans="1:17" x14ac:dyDescent="0.25">
      <c r="A5973" s="83" t="s">
        <v>13640</v>
      </c>
      <c r="B5973" s="84" t="s">
        <v>21341</v>
      </c>
      <c r="C5973" s="7">
        <v>1341</v>
      </c>
      <c r="D5973" s="7">
        <v>26</v>
      </c>
      <c r="E5973" s="1">
        <v>4260.05</v>
      </c>
      <c r="F5973" s="1">
        <v>1568.97</v>
      </c>
      <c r="G5973" s="1">
        <v>2296.12</v>
      </c>
      <c r="H5973" s="1">
        <v>453.94</v>
      </c>
      <c r="I5973" s="6">
        <v>4319.03</v>
      </c>
      <c r="J5973" s="86"/>
      <c r="K5973" s="86"/>
      <c r="L5973" s="85"/>
      <c r="M5973" s="85"/>
      <c r="N5973" s="85"/>
      <c r="O5973" s="85"/>
      <c r="P5973" s="85"/>
      <c r="Q5973" s="1">
        <f t="shared" si="93"/>
        <v>4319.03</v>
      </c>
    </row>
    <row r="5974" spans="1:17" x14ac:dyDescent="0.25">
      <c r="A5974" s="83" t="s">
        <v>13641</v>
      </c>
      <c r="B5974" s="84" t="s">
        <v>21342</v>
      </c>
      <c r="C5974" s="7">
        <v>5307</v>
      </c>
      <c r="D5974" s="7">
        <v>81</v>
      </c>
      <c r="E5974" s="1">
        <v>18412.189999999999</v>
      </c>
      <c r="F5974" s="1">
        <v>6209.17</v>
      </c>
      <c r="G5974" s="1">
        <v>7153.3</v>
      </c>
      <c r="H5974" s="1">
        <v>1961.96</v>
      </c>
      <c r="I5974" s="6">
        <v>15324.43</v>
      </c>
      <c r="J5974" s="86"/>
      <c r="K5974" s="86"/>
      <c r="L5974" s="85"/>
      <c r="M5974" s="85"/>
      <c r="N5974" s="85"/>
      <c r="O5974" s="85"/>
      <c r="P5974" s="85"/>
      <c r="Q5974" s="1">
        <f t="shared" si="93"/>
        <v>15324.43</v>
      </c>
    </row>
    <row r="5975" spans="1:17" x14ac:dyDescent="0.25">
      <c r="A5975" s="83" t="s">
        <v>13642</v>
      </c>
      <c r="B5975" s="84" t="s">
        <v>21343</v>
      </c>
      <c r="C5975" s="7">
        <v>6866</v>
      </c>
      <c r="D5975" s="7">
        <v>83</v>
      </c>
      <c r="E5975" s="1">
        <v>21357.89</v>
      </c>
      <c r="F5975" s="1">
        <v>8033.2</v>
      </c>
      <c r="G5975" s="1">
        <v>7329.92</v>
      </c>
      <c r="H5975" s="1">
        <v>2275.85</v>
      </c>
      <c r="I5975" s="6">
        <v>17638.97</v>
      </c>
      <c r="J5975" s="86"/>
      <c r="K5975" s="86"/>
      <c r="L5975" s="85"/>
      <c r="M5975" s="85"/>
      <c r="N5975" s="85"/>
      <c r="O5975" s="85"/>
      <c r="P5975" s="85"/>
      <c r="Q5975" s="1">
        <f t="shared" si="93"/>
        <v>17638.97</v>
      </c>
    </row>
    <row r="5976" spans="1:17" x14ac:dyDescent="0.25">
      <c r="A5976" s="83" t="s">
        <v>13643</v>
      </c>
      <c r="B5976" s="84" t="s">
        <v>21344</v>
      </c>
      <c r="C5976" s="7">
        <v>21115</v>
      </c>
      <c r="D5976" s="7">
        <v>348</v>
      </c>
      <c r="E5976" s="1">
        <v>200274.98</v>
      </c>
      <c r="F5976" s="1">
        <v>24704.48</v>
      </c>
      <c r="G5976" s="1">
        <v>30732.69</v>
      </c>
      <c r="H5976" s="1">
        <v>21340.87</v>
      </c>
      <c r="I5976" s="6">
        <v>76778.039999999994</v>
      </c>
      <c r="J5976" s="86"/>
      <c r="K5976" s="86"/>
      <c r="L5976" s="85"/>
      <c r="M5976" s="85"/>
      <c r="N5976" s="85"/>
      <c r="O5976" s="85"/>
      <c r="P5976" s="85"/>
      <c r="Q5976" s="1">
        <f t="shared" si="93"/>
        <v>76778.039999999994</v>
      </c>
    </row>
    <row r="5977" spans="1:17" x14ac:dyDescent="0.25">
      <c r="A5977" s="83" t="s">
        <v>13644</v>
      </c>
      <c r="B5977" s="84" t="s">
        <v>21345</v>
      </c>
      <c r="C5977" s="7">
        <v>127</v>
      </c>
      <c r="D5977" s="7">
        <v>10</v>
      </c>
      <c r="E5977" s="1">
        <v>1668.94</v>
      </c>
      <c r="F5977" s="1">
        <v>148.59</v>
      </c>
      <c r="G5977" s="1">
        <v>883.12</v>
      </c>
      <c r="H5977" s="1">
        <v>177.84</v>
      </c>
      <c r="I5977" s="6">
        <v>1209.55</v>
      </c>
      <c r="J5977" s="86"/>
      <c r="K5977" s="86"/>
      <c r="L5977" s="85"/>
      <c r="M5977" s="85"/>
      <c r="N5977" s="85"/>
      <c r="O5977" s="85"/>
      <c r="P5977" s="85"/>
      <c r="Q5977" s="1">
        <f t="shared" si="93"/>
        <v>1209.55</v>
      </c>
    </row>
    <row r="5978" spans="1:17" x14ac:dyDescent="0.25">
      <c r="A5978" s="83" t="s">
        <v>13645</v>
      </c>
      <c r="B5978" s="84" t="s">
        <v>21346</v>
      </c>
      <c r="C5978" s="7">
        <v>5609</v>
      </c>
      <c r="D5978" s="7">
        <v>133</v>
      </c>
      <c r="E5978" s="1">
        <v>249531.46</v>
      </c>
      <c r="F5978" s="1">
        <v>6562.51</v>
      </c>
      <c r="G5978" s="1">
        <v>11745.54</v>
      </c>
      <c r="H5978" s="1">
        <v>26589.54</v>
      </c>
      <c r="I5978" s="6">
        <v>44897.59</v>
      </c>
      <c r="J5978" s="86"/>
      <c r="K5978" s="86"/>
      <c r="L5978" s="85"/>
      <c r="M5978" s="85"/>
      <c r="N5978" s="85"/>
      <c r="O5978" s="85"/>
      <c r="P5978" s="85"/>
      <c r="Q5978" s="1">
        <f t="shared" si="93"/>
        <v>44897.59</v>
      </c>
    </row>
    <row r="5979" spans="1:17" x14ac:dyDescent="0.25">
      <c r="A5979" s="83" t="s">
        <v>13646</v>
      </c>
      <c r="B5979" s="84" t="s">
        <v>21347</v>
      </c>
      <c r="C5979" s="7">
        <v>117</v>
      </c>
      <c r="D5979" s="7">
        <v>10</v>
      </c>
      <c r="E5979" s="1">
        <v>11930.57</v>
      </c>
      <c r="F5979" s="1">
        <v>136.88999999999999</v>
      </c>
      <c r="G5979" s="1">
        <v>883.12</v>
      </c>
      <c r="H5979" s="1">
        <v>1271.3</v>
      </c>
      <c r="I5979" s="6">
        <v>2291.31</v>
      </c>
      <c r="J5979" s="86"/>
      <c r="K5979" s="86"/>
      <c r="L5979" s="85"/>
      <c r="M5979" s="85"/>
      <c r="N5979" s="85"/>
      <c r="O5979" s="85"/>
      <c r="P5979" s="85"/>
      <c r="Q5979" s="1">
        <f t="shared" si="93"/>
        <v>2291.31</v>
      </c>
    </row>
    <row r="5980" spans="1:17" x14ac:dyDescent="0.25">
      <c r="A5980" s="83" t="s">
        <v>13647</v>
      </c>
      <c r="B5980" s="84" t="s">
        <v>21348</v>
      </c>
      <c r="C5980" s="7">
        <v>444</v>
      </c>
      <c r="D5980" s="7">
        <v>20</v>
      </c>
      <c r="E5980" s="1">
        <v>4083.53</v>
      </c>
      <c r="F5980" s="1">
        <v>519.48</v>
      </c>
      <c r="G5980" s="1">
        <v>1766.25</v>
      </c>
      <c r="H5980" s="1">
        <v>435.14</v>
      </c>
      <c r="I5980" s="6">
        <v>2720.87</v>
      </c>
      <c r="J5980" s="86"/>
      <c r="K5980" s="86"/>
      <c r="L5980" s="85"/>
      <c r="M5980" s="85"/>
      <c r="N5980" s="85"/>
      <c r="O5980" s="85"/>
      <c r="P5980" s="85"/>
      <c r="Q5980" s="1">
        <f t="shared" si="93"/>
        <v>2720.87</v>
      </c>
    </row>
    <row r="5981" spans="1:17" x14ac:dyDescent="0.25">
      <c r="A5981" s="83" t="s">
        <v>13648</v>
      </c>
      <c r="B5981" s="84" t="s">
        <v>21349</v>
      </c>
      <c r="C5981" s="7">
        <v>1644</v>
      </c>
      <c r="D5981" s="7">
        <v>55</v>
      </c>
      <c r="E5981" s="1">
        <v>945682.77</v>
      </c>
      <c r="F5981" s="1">
        <v>1923.47</v>
      </c>
      <c r="G5981" s="1">
        <v>4857.18</v>
      </c>
      <c r="H5981" s="1">
        <v>100769.93</v>
      </c>
      <c r="I5981" s="6">
        <v>107550.58</v>
      </c>
      <c r="J5981" s="86"/>
      <c r="K5981" s="86"/>
      <c r="L5981" s="85"/>
      <c r="M5981" s="85"/>
      <c r="N5981" s="85"/>
      <c r="O5981" s="85"/>
      <c r="P5981" s="85"/>
      <c r="Q5981" s="1">
        <f t="shared" si="93"/>
        <v>107550.58</v>
      </c>
    </row>
    <row r="5982" spans="1:17" x14ac:dyDescent="0.25">
      <c r="A5982" s="83" t="s">
        <v>13649</v>
      </c>
      <c r="B5982" s="84" t="s">
        <v>21350</v>
      </c>
      <c r="C5982" s="7">
        <v>3207</v>
      </c>
      <c r="D5982" s="7">
        <v>62</v>
      </c>
      <c r="E5982" s="1">
        <v>71342.91</v>
      </c>
      <c r="F5982" s="1">
        <v>3752.18</v>
      </c>
      <c r="G5982" s="1">
        <v>5475.36</v>
      </c>
      <c r="H5982" s="1">
        <v>7602.14</v>
      </c>
      <c r="I5982" s="6">
        <v>16829.68</v>
      </c>
      <c r="J5982" s="86"/>
      <c r="K5982" s="86"/>
      <c r="L5982" s="85"/>
      <c r="M5982" s="85"/>
      <c r="N5982" s="85"/>
      <c r="O5982" s="85"/>
      <c r="P5982" s="85"/>
      <c r="Q5982" s="1">
        <f t="shared" si="93"/>
        <v>16829.68</v>
      </c>
    </row>
    <row r="5983" spans="1:17" x14ac:dyDescent="0.25">
      <c r="A5983" s="83" t="s">
        <v>13650</v>
      </c>
      <c r="B5983" s="84" t="s">
        <v>21351</v>
      </c>
      <c r="C5983" s="7">
        <v>471</v>
      </c>
      <c r="D5983" s="7">
        <v>23</v>
      </c>
      <c r="E5983" s="1">
        <v>5206.62</v>
      </c>
      <c r="F5983" s="1">
        <v>551.07000000000005</v>
      </c>
      <c r="G5983" s="1">
        <v>2031.18</v>
      </c>
      <c r="H5983" s="1">
        <v>554.80999999999995</v>
      </c>
      <c r="I5983" s="6">
        <v>3137.06</v>
      </c>
      <c r="J5983" s="86"/>
      <c r="K5983" s="86"/>
      <c r="L5983" s="85"/>
      <c r="M5983" s="85"/>
      <c r="N5983" s="85"/>
      <c r="O5983" s="85"/>
      <c r="P5983" s="85"/>
      <c r="Q5983" s="1">
        <f t="shared" si="93"/>
        <v>3137.06</v>
      </c>
    </row>
    <row r="5984" spans="1:17" x14ac:dyDescent="0.25">
      <c r="A5984" s="83" t="s">
        <v>13651</v>
      </c>
      <c r="B5984" s="84" t="s">
        <v>21352</v>
      </c>
      <c r="C5984" s="7">
        <v>1901</v>
      </c>
      <c r="D5984" s="7">
        <v>58</v>
      </c>
      <c r="E5984" s="1">
        <v>41653.19</v>
      </c>
      <c r="F5984" s="1">
        <v>2224.16</v>
      </c>
      <c r="G5984" s="1">
        <v>5122.1099999999997</v>
      </c>
      <c r="H5984" s="1">
        <v>4438.47</v>
      </c>
      <c r="I5984" s="6">
        <v>11784.74</v>
      </c>
      <c r="J5984" s="86"/>
      <c r="K5984" s="86"/>
      <c r="L5984" s="85"/>
      <c r="M5984" s="85"/>
      <c r="N5984" s="85"/>
      <c r="O5984" s="85"/>
      <c r="P5984" s="85"/>
      <c r="Q5984" s="1">
        <f t="shared" si="93"/>
        <v>11784.74</v>
      </c>
    </row>
    <row r="5985" spans="1:17" x14ac:dyDescent="0.25">
      <c r="A5985" s="83" t="s">
        <v>13652</v>
      </c>
      <c r="B5985" s="84" t="s">
        <v>21353</v>
      </c>
      <c r="C5985" s="7">
        <v>273</v>
      </c>
      <c r="D5985" s="7">
        <v>21</v>
      </c>
      <c r="E5985" s="1">
        <v>3401.36</v>
      </c>
      <c r="F5985" s="1">
        <v>319.41000000000003</v>
      </c>
      <c r="G5985" s="1">
        <v>1854.56</v>
      </c>
      <c r="H5985" s="1">
        <v>362.44</v>
      </c>
      <c r="I5985" s="6">
        <v>2536.41</v>
      </c>
      <c r="J5985" s="86"/>
      <c r="K5985" s="86"/>
      <c r="L5985" s="85"/>
      <c r="M5985" s="85"/>
      <c r="N5985" s="85"/>
      <c r="O5985" s="85"/>
      <c r="P5985" s="85"/>
      <c r="Q5985" s="1">
        <f t="shared" si="93"/>
        <v>2536.41</v>
      </c>
    </row>
    <row r="5986" spans="1:17" x14ac:dyDescent="0.25">
      <c r="A5986" s="83" t="s">
        <v>13653</v>
      </c>
      <c r="B5986" s="84" t="s">
        <v>21354</v>
      </c>
      <c r="C5986" s="7">
        <v>2237</v>
      </c>
      <c r="D5986" s="7">
        <v>94</v>
      </c>
      <c r="E5986" s="1">
        <v>39841.660000000003</v>
      </c>
      <c r="F5986" s="1">
        <v>2617.2800000000002</v>
      </c>
      <c r="G5986" s="1">
        <v>8301.36</v>
      </c>
      <c r="H5986" s="1">
        <v>4245.4399999999996</v>
      </c>
      <c r="I5986" s="6">
        <v>15164.08</v>
      </c>
      <c r="J5986" s="86"/>
      <c r="K5986" s="86"/>
      <c r="L5986" s="85"/>
      <c r="M5986" s="85"/>
      <c r="N5986" s="85"/>
      <c r="O5986" s="85"/>
      <c r="P5986" s="85"/>
      <c r="Q5986" s="1">
        <f t="shared" si="93"/>
        <v>15164.08</v>
      </c>
    </row>
    <row r="5987" spans="1:17" x14ac:dyDescent="0.25">
      <c r="A5987" s="83" t="s">
        <v>13654</v>
      </c>
      <c r="B5987" s="84" t="s">
        <v>21355</v>
      </c>
      <c r="C5987" s="7">
        <v>723</v>
      </c>
      <c r="D5987" s="7">
        <v>23</v>
      </c>
      <c r="E5987" s="1">
        <v>4126.6899999999996</v>
      </c>
      <c r="F5987" s="1">
        <v>845.9</v>
      </c>
      <c r="G5987" s="1">
        <v>2031.18</v>
      </c>
      <c r="H5987" s="1">
        <v>439.73</v>
      </c>
      <c r="I5987" s="6">
        <v>3316.81</v>
      </c>
      <c r="J5987" s="86"/>
      <c r="K5987" s="86"/>
      <c r="L5987" s="85"/>
      <c r="M5987" s="85"/>
      <c r="N5987" s="85"/>
      <c r="O5987" s="85"/>
      <c r="P5987" s="85"/>
      <c r="Q5987" s="1">
        <f t="shared" si="93"/>
        <v>3316.81</v>
      </c>
    </row>
    <row r="5988" spans="1:17" x14ac:dyDescent="0.25">
      <c r="A5988" s="83" t="s">
        <v>13655</v>
      </c>
      <c r="B5988" s="84" t="s">
        <v>21356</v>
      </c>
      <c r="C5988" s="7">
        <v>1140</v>
      </c>
      <c r="D5988" s="7">
        <v>35</v>
      </c>
      <c r="E5988" s="1">
        <v>6271.38</v>
      </c>
      <c r="F5988" s="1">
        <v>1333.8</v>
      </c>
      <c r="G5988" s="1">
        <v>3090.93</v>
      </c>
      <c r="H5988" s="1">
        <v>668.26</v>
      </c>
      <c r="I5988" s="6">
        <v>5092.99</v>
      </c>
      <c r="J5988" s="86"/>
      <c r="K5988" s="86"/>
      <c r="L5988" s="85"/>
      <c r="M5988" s="85"/>
      <c r="N5988" s="85"/>
      <c r="O5988" s="85"/>
      <c r="P5988" s="85"/>
      <c r="Q5988" s="1">
        <f t="shared" si="93"/>
        <v>5092.99</v>
      </c>
    </row>
    <row r="5989" spans="1:17" x14ac:dyDescent="0.25">
      <c r="A5989" s="83" t="s">
        <v>13656</v>
      </c>
      <c r="B5989" s="84" t="s">
        <v>21357</v>
      </c>
      <c r="C5989" s="7">
        <v>211</v>
      </c>
      <c r="D5989" s="7">
        <v>15</v>
      </c>
      <c r="E5989" s="1">
        <v>2728.17</v>
      </c>
      <c r="F5989" s="1">
        <v>246.87</v>
      </c>
      <c r="G5989" s="1">
        <v>1324.69</v>
      </c>
      <c r="H5989" s="1">
        <v>290.7</v>
      </c>
      <c r="I5989" s="6">
        <v>1862.26</v>
      </c>
      <c r="J5989" s="86"/>
      <c r="K5989" s="86"/>
      <c r="L5989" s="85"/>
      <c r="M5989" s="85"/>
      <c r="N5989" s="85"/>
      <c r="O5989" s="85"/>
      <c r="P5989" s="85"/>
      <c r="Q5989" s="1">
        <f t="shared" si="93"/>
        <v>1862.26</v>
      </c>
    </row>
    <row r="5990" spans="1:17" x14ac:dyDescent="0.25">
      <c r="A5990" s="83" t="s">
        <v>13657</v>
      </c>
      <c r="B5990" s="84" t="s">
        <v>21358</v>
      </c>
      <c r="C5990" s="7">
        <v>3631</v>
      </c>
      <c r="D5990" s="7">
        <v>76</v>
      </c>
      <c r="E5990" s="1">
        <v>54071.63</v>
      </c>
      <c r="F5990" s="1">
        <v>4248.26</v>
      </c>
      <c r="G5990" s="1">
        <v>6711.74</v>
      </c>
      <c r="H5990" s="1">
        <v>5761.76</v>
      </c>
      <c r="I5990" s="6">
        <v>16721.759999999998</v>
      </c>
      <c r="J5990" s="86"/>
      <c r="K5990" s="86"/>
      <c r="L5990" s="85"/>
      <c r="M5990" s="85"/>
      <c r="N5990" s="85"/>
      <c r="O5990" s="85"/>
      <c r="P5990" s="85"/>
      <c r="Q5990" s="1">
        <f t="shared" si="93"/>
        <v>16721.759999999998</v>
      </c>
    </row>
    <row r="5991" spans="1:17" x14ac:dyDescent="0.25">
      <c r="A5991" s="83" t="s">
        <v>13658</v>
      </c>
      <c r="B5991" s="84" t="s">
        <v>21359</v>
      </c>
      <c r="C5991" s="7">
        <v>382</v>
      </c>
      <c r="D5991" s="7">
        <v>11</v>
      </c>
      <c r="E5991" s="1">
        <v>1716.83</v>
      </c>
      <c r="F5991" s="1">
        <v>446.94</v>
      </c>
      <c r="G5991" s="1">
        <v>971.43</v>
      </c>
      <c r="H5991" s="1">
        <v>182.94</v>
      </c>
      <c r="I5991" s="6">
        <v>1601.31</v>
      </c>
      <c r="J5991" s="86"/>
      <c r="K5991" s="86"/>
      <c r="L5991" s="85"/>
      <c r="M5991" s="85"/>
      <c r="N5991" s="85"/>
      <c r="O5991" s="85"/>
      <c r="P5991" s="85"/>
      <c r="Q5991" s="1">
        <f t="shared" si="93"/>
        <v>1601.31</v>
      </c>
    </row>
    <row r="5992" spans="1:17" x14ac:dyDescent="0.25">
      <c r="A5992" s="83" t="s">
        <v>13659</v>
      </c>
      <c r="B5992" s="84" t="s">
        <v>21360</v>
      </c>
      <c r="C5992" s="7">
        <v>685</v>
      </c>
      <c r="D5992" s="7">
        <v>18</v>
      </c>
      <c r="E5992" s="1">
        <v>3010.67</v>
      </c>
      <c r="F5992" s="1">
        <v>801.45</v>
      </c>
      <c r="G5992" s="1">
        <v>1589.62</v>
      </c>
      <c r="H5992" s="1">
        <v>320.81</v>
      </c>
      <c r="I5992" s="6">
        <v>2711.88</v>
      </c>
      <c r="J5992" s="86"/>
      <c r="K5992" s="86"/>
      <c r="L5992" s="85"/>
      <c r="M5992" s="85"/>
      <c r="N5992" s="85"/>
      <c r="O5992" s="85"/>
      <c r="P5992" s="85"/>
      <c r="Q5992" s="1">
        <f t="shared" si="93"/>
        <v>2711.88</v>
      </c>
    </row>
    <row r="5993" spans="1:17" x14ac:dyDescent="0.25">
      <c r="A5993" s="83" t="s">
        <v>13660</v>
      </c>
      <c r="B5993" s="84" t="s">
        <v>21361</v>
      </c>
      <c r="C5993" s="7">
        <v>2056</v>
      </c>
      <c r="D5993" s="7">
        <v>61</v>
      </c>
      <c r="E5993" s="1">
        <v>13585.94</v>
      </c>
      <c r="F5993" s="1">
        <v>2405.5100000000002</v>
      </c>
      <c r="G5993" s="1">
        <v>5387.05</v>
      </c>
      <c r="H5993" s="1">
        <v>1447.69</v>
      </c>
      <c r="I5993" s="6">
        <v>9240.25</v>
      </c>
      <c r="J5993" s="86"/>
      <c r="K5993" s="86"/>
      <c r="L5993" s="85"/>
      <c r="M5993" s="85"/>
      <c r="N5993" s="85"/>
      <c r="O5993" s="85"/>
      <c r="P5993" s="85"/>
      <c r="Q5993" s="1">
        <f t="shared" si="93"/>
        <v>9240.25</v>
      </c>
    </row>
    <row r="5994" spans="1:17" x14ac:dyDescent="0.25">
      <c r="A5994" s="83" t="s">
        <v>13661</v>
      </c>
      <c r="B5994" s="84" t="s">
        <v>21362</v>
      </c>
      <c r="C5994" s="7">
        <v>554</v>
      </c>
      <c r="D5994" s="7">
        <v>28</v>
      </c>
      <c r="E5994" s="1">
        <v>24312.14</v>
      </c>
      <c r="F5994" s="1">
        <v>648.17999999999995</v>
      </c>
      <c r="G5994" s="1">
        <v>2472.7399999999998</v>
      </c>
      <c r="H5994" s="1">
        <v>2590.65</v>
      </c>
      <c r="I5994" s="6">
        <v>5711.57</v>
      </c>
      <c r="J5994" s="86"/>
      <c r="K5994" s="86"/>
      <c r="L5994" s="85"/>
      <c r="M5994" s="85"/>
      <c r="N5994" s="85"/>
      <c r="O5994" s="85"/>
      <c r="P5994" s="85"/>
      <c r="Q5994" s="1">
        <f t="shared" si="93"/>
        <v>5711.57</v>
      </c>
    </row>
    <row r="5995" spans="1:17" x14ac:dyDescent="0.25">
      <c r="A5995" s="83" t="s">
        <v>13662</v>
      </c>
      <c r="B5995" s="84" t="s">
        <v>21363</v>
      </c>
      <c r="C5995" s="7">
        <v>1077</v>
      </c>
      <c r="D5995" s="7">
        <v>39</v>
      </c>
      <c r="E5995" s="1">
        <v>14002.87</v>
      </c>
      <c r="F5995" s="1">
        <v>1260.0899999999999</v>
      </c>
      <c r="G5995" s="1">
        <v>3444.18</v>
      </c>
      <c r="H5995" s="1">
        <v>1492.11</v>
      </c>
      <c r="I5995" s="6">
        <v>6196.38</v>
      </c>
      <c r="J5995" s="86"/>
      <c r="K5995" s="86"/>
      <c r="L5995" s="85"/>
      <c r="M5995" s="85"/>
      <c r="N5995" s="85"/>
      <c r="O5995" s="85"/>
      <c r="P5995" s="85"/>
      <c r="Q5995" s="1">
        <f t="shared" si="93"/>
        <v>6196.38</v>
      </c>
    </row>
    <row r="5996" spans="1:17" x14ac:dyDescent="0.25">
      <c r="A5996" s="83" t="s">
        <v>13663</v>
      </c>
      <c r="B5996" s="84" t="s">
        <v>21364</v>
      </c>
      <c r="C5996" s="7">
        <v>695</v>
      </c>
      <c r="D5996" s="7">
        <v>24</v>
      </c>
      <c r="E5996" s="1">
        <v>8866.02</v>
      </c>
      <c r="F5996" s="1">
        <v>813.14</v>
      </c>
      <c r="G5996" s="1">
        <v>2119.5</v>
      </c>
      <c r="H5996" s="1">
        <v>944.74</v>
      </c>
      <c r="I5996" s="6">
        <v>3877.38</v>
      </c>
      <c r="J5996" s="86"/>
      <c r="K5996" s="86"/>
      <c r="L5996" s="85"/>
      <c r="M5996" s="85"/>
      <c r="N5996" s="85"/>
      <c r="O5996" s="85"/>
      <c r="P5996" s="85"/>
      <c r="Q5996" s="1">
        <f t="shared" si="93"/>
        <v>3877.38</v>
      </c>
    </row>
    <row r="5997" spans="1:17" x14ac:dyDescent="0.25">
      <c r="A5997" s="83" t="s">
        <v>13664</v>
      </c>
      <c r="B5997" s="84" t="s">
        <v>21365</v>
      </c>
      <c r="C5997" s="7">
        <v>302</v>
      </c>
      <c r="D5997" s="7">
        <v>11</v>
      </c>
      <c r="E5997" s="1">
        <v>2340.81</v>
      </c>
      <c r="F5997" s="1">
        <v>353.34</v>
      </c>
      <c r="G5997" s="1">
        <v>971.43</v>
      </c>
      <c r="H5997" s="1">
        <v>249.43</v>
      </c>
      <c r="I5997" s="6">
        <v>1574.2</v>
      </c>
      <c r="J5997" s="86"/>
      <c r="K5997" s="86"/>
      <c r="L5997" s="85"/>
      <c r="M5997" s="85"/>
      <c r="N5997" s="85"/>
      <c r="O5997" s="85"/>
      <c r="P5997" s="85"/>
      <c r="Q5997" s="1">
        <f t="shared" si="93"/>
        <v>1574.2</v>
      </c>
    </row>
    <row r="5998" spans="1:17" x14ac:dyDescent="0.25">
      <c r="A5998" s="83" t="s">
        <v>13665</v>
      </c>
      <c r="B5998" s="84" t="s">
        <v>21366</v>
      </c>
      <c r="C5998" s="7">
        <v>1175</v>
      </c>
      <c r="D5998" s="7">
        <v>39</v>
      </c>
      <c r="E5998" s="1">
        <v>18386.900000000001</v>
      </c>
      <c r="F5998" s="1">
        <v>1374.74</v>
      </c>
      <c r="G5998" s="1">
        <v>3444.18</v>
      </c>
      <c r="H5998" s="1">
        <v>1959.27</v>
      </c>
      <c r="I5998" s="6">
        <v>6778.19</v>
      </c>
      <c r="J5998" s="86"/>
      <c r="K5998" s="86"/>
      <c r="L5998" s="85"/>
      <c r="M5998" s="85"/>
      <c r="N5998" s="85"/>
      <c r="O5998" s="85"/>
      <c r="P5998" s="85"/>
      <c r="Q5998" s="1">
        <f t="shared" si="93"/>
        <v>6778.19</v>
      </c>
    </row>
    <row r="5999" spans="1:17" x14ac:dyDescent="0.25">
      <c r="A5999" s="83" t="s">
        <v>13666</v>
      </c>
      <c r="B5999" s="84" t="s">
        <v>21367</v>
      </c>
      <c r="C5999" s="7">
        <v>27601</v>
      </c>
      <c r="D5999" s="7">
        <v>230</v>
      </c>
      <c r="E5999" s="1">
        <v>67827.81</v>
      </c>
      <c r="F5999" s="1">
        <v>32293.07</v>
      </c>
      <c r="G5999" s="1">
        <v>20311.830000000002</v>
      </c>
      <c r="H5999" s="1">
        <v>7227.58</v>
      </c>
      <c r="I5999" s="6">
        <v>59832.480000000003</v>
      </c>
      <c r="J5999" s="86"/>
      <c r="K5999" s="86"/>
      <c r="L5999" s="85"/>
      <c r="M5999" s="85"/>
      <c r="N5999" s="85"/>
      <c r="O5999" s="85"/>
      <c r="P5999" s="85"/>
      <c r="Q5999" s="1">
        <f t="shared" si="93"/>
        <v>59832.480000000003</v>
      </c>
    </row>
    <row r="6000" spans="1:17" x14ac:dyDescent="0.25">
      <c r="A6000" s="83" t="s">
        <v>13667</v>
      </c>
      <c r="B6000" s="84" t="s">
        <v>21368</v>
      </c>
      <c r="C6000" s="7">
        <v>34734</v>
      </c>
      <c r="D6000" s="7">
        <v>355</v>
      </c>
      <c r="E6000" s="1">
        <v>156221.82999999999</v>
      </c>
      <c r="F6000" s="1">
        <v>40638.660000000003</v>
      </c>
      <c r="G6000" s="1">
        <v>31350.87</v>
      </c>
      <c r="H6000" s="1">
        <v>16646.66</v>
      </c>
      <c r="I6000" s="6">
        <v>88636.19</v>
      </c>
      <c r="J6000" s="86"/>
      <c r="K6000" s="86"/>
      <c r="L6000" s="85"/>
      <c r="M6000" s="85"/>
      <c r="N6000" s="85"/>
      <c r="O6000" s="85"/>
      <c r="P6000" s="85"/>
      <c r="Q6000" s="1">
        <f t="shared" si="93"/>
        <v>88636.19</v>
      </c>
    </row>
    <row r="6001" spans="1:17" x14ac:dyDescent="0.25">
      <c r="A6001" s="83" t="s">
        <v>13668</v>
      </c>
      <c r="B6001" s="84" t="s">
        <v>21369</v>
      </c>
      <c r="C6001" s="7">
        <v>111</v>
      </c>
      <c r="D6001" s="7">
        <v>10</v>
      </c>
      <c r="E6001" s="1">
        <v>1569.41</v>
      </c>
      <c r="F6001" s="1">
        <v>129.87</v>
      </c>
      <c r="G6001" s="1">
        <v>883.12</v>
      </c>
      <c r="H6001" s="1">
        <v>167.23</v>
      </c>
      <c r="I6001" s="6">
        <v>1180.22</v>
      </c>
      <c r="J6001" s="86"/>
      <c r="K6001" s="86"/>
      <c r="L6001" s="85"/>
      <c r="M6001" s="85"/>
      <c r="N6001" s="85"/>
      <c r="O6001" s="85"/>
      <c r="P6001" s="85"/>
      <c r="Q6001" s="1">
        <f t="shared" si="93"/>
        <v>1180.22</v>
      </c>
    </row>
    <row r="6002" spans="1:17" x14ac:dyDescent="0.25">
      <c r="A6002" s="83" t="s">
        <v>13669</v>
      </c>
      <c r="B6002" s="84" t="s">
        <v>21370</v>
      </c>
      <c r="C6002" s="7">
        <v>392</v>
      </c>
      <c r="D6002" s="7">
        <v>11</v>
      </c>
      <c r="E6002" s="1">
        <v>2211.56</v>
      </c>
      <c r="F6002" s="1">
        <v>458.64</v>
      </c>
      <c r="G6002" s="1">
        <v>971.43</v>
      </c>
      <c r="H6002" s="1">
        <v>235.66</v>
      </c>
      <c r="I6002" s="6">
        <v>1665.73</v>
      </c>
      <c r="J6002" s="86"/>
      <c r="K6002" s="86"/>
      <c r="L6002" s="85"/>
      <c r="M6002" s="85"/>
      <c r="N6002" s="85"/>
      <c r="O6002" s="85"/>
      <c r="P6002" s="85"/>
      <c r="Q6002" s="1">
        <f t="shared" si="93"/>
        <v>1665.73</v>
      </c>
    </row>
    <row r="6003" spans="1:17" x14ac:dyDescent="0.25">
      <c r="A6003" s="83" t="s">
        <v>13670</v>
      </c>
      <c r="B6003" s="84" t="s">
        <v>21371</v>
      </c>
      <c r="C6003" s="7">
        <v>237</v>
      </c>
      <c r="D6003" s="7">
        <v>15</v>
      </c>
      <c r="E6003" s="1">
        <v>49012.7</v>
      </c>
      <c r="F6003" s="1">
        <v>277.29000000000002</v>
      </c>
      <c r="G6003" s="1">
        <v>1324.69</v>
      </c>
      <c r="H6003" s="1">
        <v>5222.6899999999996</v>
      </c>
      <c r="I6003" s="6">
        <v>6824.67</v>
      </c>
      <c r="J6003" s="86"/>
      <c r="K6003" s="86"/>
      <c r="L6003" s="85"/>
      <c r="M6003" s="85"/>
      <c r="N6003" s="85"/>
      <c r="O6003" s="85"/>
      <c r="P6003" s="85"/>
      <c r="Q6003" s="1">
        <f t="shared" si="93"/>
        <v>6824.67</v>
      </c>
    </row>
    <row r="6004" spans="1:17" x14ac:dyDescent="0.25">
      <c r="A6004" s="83" t="s">
        <v>13671</v>
      </c>
      <c r="B6004" s="84" t="s">
        <v>21372</v>
      </c>
      <c r="C6004" s="7">
        <v>2828</v>
      </c>
      <c r="D6004" s="7">
        <v>37</v>
      </c>
      <c r="E6004" s="1">
        <v>9103.74</v>
      </c>
      <c r="F6004" s="1">
        <v>3308.75</v>
      </c>
      <c r="G6004" s="1">
        <v>3267.55</v>
      </c>
      <c r="H6004" s="1">
        <v>970.07</v>
      </c>
      <c r="I6004" s="6">
        <v>7546.37</v>
      </c>
      <c r="J6004" s="86"/>
      <c r="K6004" s="86"/>
      <c r="L6004" s="85"/>
      <c r="M6004" s="85"/>
      <c r="N6004" s="85"/>
      <c r="O6004" s="85"/>
      <c r="P6004" s="85"/>
      <c r="Q6004" s="1">
        <f t="shared" si="93"/>
        <v>7546.37</v>
      </c>
    </row>
    <row r="6005" spans="1:17" x14ac:dyDescent="0.25">
      <c r="A6005" s="83" t="s">
        <v>13672</v>
      </c>
      <c r="B6005" s="84" t="s">
        <v>21373</v>
      </c>
      <c r="C6005" s="7">
        <v>4557</v>
      </c>
      <c r="D6005" s="7">
        <v>54</v>
      </c>
      <c r="E6005" s="1">
        <v>11384.73</v>
      </c>
      <c r="F6005" s="1">
        <v>5331.67</v>
      </c>
      <c r="G6005" s="1">
        <v>4768.8599999999997</v>
      </c>
      <c r="H6005" s="1">
        <v>1213.1400000000001</v>
      </c>
      <c r="I6005" s="6">
        <v>11313.67</v>
      </c>
      <c r="J6005" s="86"/>
      <c r="K6005" s="86"/>
      <c r="L6005" s="85"/>
      <c r="M6005" s="85"/>
      <c r="N6005" s="85"/>
      <c r="O6005" s="85"/>
      <c r="P6005" s="85"/>
      <c r="Q6005" s="1">
        <f t="shared" si="93"/>
        <v>11313.67</v>
      </c>
    </row>
    <row r="6006" spans="1:17" x14ac:dyDescent="0.25">
      <c r="A6006" s="83" t="s">
        <v>13673</v>
      </c>
      <c r="B6006" s="84" t="s">
        <v>21374</v>
      </c>
      <c r="C6006" s="7">
        <v>5640</v>
      </c>
      <c r="D6006" s="7">
        <v>119</v>
      </c>
      <c r="E6006" s="1">
        <v>64603.68</v>
      </c>
      <c r="F6006" s="1">
        <v>6598.78</v>
      </c>
      <c r="G6006" s="1">
        <v>10509.17</v>
      </c>
      <c r="H6006" s="1">
        <v>6884.03</v>
      </c>
      <c r="I6006" s="6">
        <v>23991.98</v>
      </c>
      <c r="J6006" s="86"/>
      <c r="K6006" s="86"/>
      <c r="L6006" s="85"/>
      <c r="M6006" s="85"/>
      <c r="N6006" s="85"/>
      <c r="O6006" s="85"/>
      <c r="P6006" s="85"/>
      <c r="Q6006" s="1">
        <f t="shared" si="93"/>
        <v>23991.98</v>
      </c>
    </row>
    <row r="6007" spans="1:17" x14ac:dyDescent="0.25">
      <c r="A6007" s="83" t="s">
        <v>13674</v>
      </c>
      <c r="B6007" s="84" t="s">
        <v>21375</v>
      </c>
      <c r="C6007" s="7">
        <v>168</v>
      </c>
      <c r="D6007" s="7">
        <v>10</v>
      </c>
      <c r="E6007" s="1">
        <v>1744.67</v>
      </c>
      <c r="F6007" s="1">
        <v>196.56</v>
      </c>
      <c r="G6007" s="1">
        <v>883.12</v>
      </c>
      <c r="H6007" s="1">
        <v>185.91</v>
      </c>
      <c r="I6007" s="6">
        <v>1265.5899999999999</v>
      </c>
      <c r="J6007" s="86"/>
      <c r="K6007" s="86"/>
      <c r="L6007" s="85"/>
      <c r="M6007" s="85"/>
      <c r="N6007" s="85"/>
      <c r="O6007" s="85"/>
      <c r="P6007" s="85"/>
      <c r="Q6007" s="1">
        <f t="shared" si="93"/>
        <v>1265.5899999999999</v>
      </c>
    </row>
    <row r="6008" spans="1:17" x14ac:dyDescent="0.25">
      <c r="A6008" s="83" t="s">
        <v>13675</v>
      </c>
      <c r="B6008" s="84" t="s">
        <v>21376</v>
      </c>
      <c r="C6008" s="7">
        <v>100</v>
      </c>
      <c r="D6008" s="7">
        <v>10</v>
      </c>
      <c r="E6008" s="1">
        <v>31485.35</v>
      </c>
      <c r="F6008" s="1">
        <v>117</v>
      </c>
      <c r="G6008" s="1">
        <v>883.12</v>
      </c>
      <c r="H6008" s="1">
        <v>3355.01</v>
      </c>
      <c r="I6008" s="6">
        <v>4355.13</v>
      </c>
      <c r="J6008" s="86"/>
      <c r="K6008" s="86"/>
      <c r="L6008" s="85"/>
      <c r="M6008" s="85"/>
      <c r="N6008" s="85"/>
      <c r="O6008" s="85"/>
      <c r="P6008" s="85"/>
      <c r="Q6008" s="1">
        <f t="shared" si="93"/>
        <v>4355.13</v>
      </c>
    </row>
    <row r="6009" spans="1:17" x14ac:dyDescent="0.25">
      <c r="A6009" s="83" t="s">
        <v>13676</v>
      </c>
      <c r="B6009" s="84" t="s">
        <v>21377</v>
      </c>
      <c r="C6009" s="7">
        <v>6665</v>
      </c>
      <c r="D6009" s="7">
        <v>304</v>
      </c>
      <c r="E6009" s="1">
        <v>205674.23999999999</v>
      </c>
      <c r="F6009" s="1">
        <v>7798.02</v>
      </c>
      <c r="G6009" s="1">
        <v>26846.94</v>
      </c>
      <c r="H6009" s="1">
        <v>21916.21</v>
      </c>
      <c r="I6009" s="6">
        <v>56561.17</v>
      </c>
      <c r="J6009" s="86"/>
      <c r="K6009" s="86"/>
      <c r="L6009" s="85"/>
      <c r="M6009" s="85"/>
      <c r="N6009" s="85"/>
      <c r="O6009" s="85"/>
      <c r="P6009" s="85"/>
      <c r="Q6009" s="1">
        <f t="shared" si="93"/>
        <v>56561.17</v>
      </c>
    </row>
    <row r="6010" spans="1:17" x14ac:dyDescent="0.25">
      <c r="A6010" s="83" t="s">
        <v>13677</v>
      </c>
      <c r="B6010" s="84" t="s">
        <v>21378</v>
      </c>
      <c r="C6010" s="7">
        <v>1003</v>
      </c>
      <c r="D6010" s="7">
        <v>33</v>
      </c>
      <c r="E6010" s="1">
        <v>44468.17</v>
      </c>
      <c r="F6010" s="1">
        <v>1173.5</v>
      </c>
      <c r="G6010" s="1">
        <v>2914.3</v>
      </c>
      <c r="H6010" s="1">
        <v>4738.43</v>
      </c>
      <c r="I6010" s="6">
        <v>8826.23</v>
      </c>
      <c r="J6010" s="86"/>
      <c r="K6010" s="86"/>
      <c r="L6010" s="85"/>
      <c r="M6010" s="85"/>
      <c r="N6010" s="85"/>
      <c r="O6010" s="85"/>
      <c r="P6010" s="85"/>
      <c r="Q6010" s="1">
        <f t="shared" si="93"/>
        <v>8826.23</v>
      </c>
    </row>
    <row r="6011" spans="1:17" x14ac:dyDescent="0.25">
      <c r="A6011" s="83" t="s">
        <v>13678</v>
      </c>
      <c r="B6011" s="84" t="s">
        <v>21379</v>
      </c>
      <c r="C6011" s="7">
        <v>944</v>
      </c>
      <c r="D6011" s="7">
        <v>32</v>
      </c>
      <c r="E6011" s="1">
        <v>5061.8999999999996</v>
      </c>
      <c r="F6011" s="1">
        <v>1104.48</v>
      </c>
      <c r="G6011" s="1">
        <v>2825.99</v>
      </c>
      <c r="H6011" s="1">
        <v>539.38</v>
      </c>
      <c r="I6011" s="6">
        <v>4469.8500000000004</v>
      </c>
      <c r="J6011" s="86"/>
      <c r="K6011" s="86"/>
      <c r="L6011" s="85"/>
      <c r="M6011" s="85"/>
      <c r="N6011" s="85"/>
      <c r="O6011" s="85"/>
      <c r="P6011" s="85"/>
      <c r="Q6011" s="1">
        <f t="shared" si="93"/>
        <v>4469.8500000000004</v>
      </c>
    </row>
    <row r="6012" spans="1:17" x14ac:dyDescent="0.25">
      <c r="A6012" s="83" t="s">
        <v>13679</v>
      </c>
      <c r="B6012" s="84" t="s">
        <v>21380</v>
      </c>
      <c r="C6012" s="7">
        <v>3758</v>
      </c>
      <c r="D6012" s="7">
        <v>66</v>
      </c>
      <c r="E6012" s="1">
        <v>13947.02</v>
      </c>
      <c r="F6012" s="1">
        <v>4396.8500000000004</v>
      </c>
      <c r="G6012" s="1">
        <v>5828.62</v>
      </c>
      <c r="H6012" s="1">
        <v>1486.17</v>
      </c>
      <c r="I6012" s="6">
        <v>11711.64</v>
      </c>
      <c r="J6012" s="86"/>
      <c r="K6012" s="86"/>
      <c r="L6012" s="85"/>
      <c r="M6012" s="85"/>
      <c r="N6012" s="85"/>
      <c r="O6012" s="85"/>
      <c r="P6012" s="85"/>
      <c r="Q6012" s="1">
        <f t="shared" si="93"/>
        <v>11711.64</v>
      </c>
    </row>
    <row r="6013" spans="1:17" x14ac:dyDescent="0.25">
      <c r="A6013" s="83" t="s">
        <v>13680</v>
      </c>
      <c r="B6013" s="84" t="s">
        <v>21381</v>
      </c>
      <c r="C6013" s="7">
        <v>13533</v>
      </c>
      <c r="D6013" s="7">
        <v>100</v>
      </c>
      <c r="E6013" s="1">
        <v>27178.81</v>
      </c>
      <c r="F6013" s="1">
        <v>15833.56</v>
      </c>
      <c r="G6013" s="1">
        <v>8831.23</v>
      </c>
      <c r="H6013" s="1">
        <v>2896.11</v>
      </c>
      <c r="I6013" s="6">
        <v>27560.9</v>
      </c>
      <c r="J6013" s="86"/>
      <c r="K6013" s="86"/>
      <c r="L6013" s="85"/>
      <c r="M6013" s="85"/>
      <c r="N6013" s="85"/>
      <c r="O6013" s="85"/>
      <c r="P6013" s="85"/>
      <c r="Q6013" s="1">
        <f t="shared" si="93"/>
        <v>27560.9</v>
      </c>
    </row>
    <row r="6014" spans="1:17" x14ac:dyDescent="0.25">
      <c r="A6014" s="83" t="s">
        <v>13681</v>
      </c>
      <c r="B6014" s="84" t="s">
        <v>21382</v>
      </c>
      <c r="C6014" s="7">
        <v>1154</v>
      </c>
      <c r="D6014" s="7">
        <v>42</v>
      </c>
      <c r="E6014" s="1">
        <v>17206.21</v>
      </c>
      <c r="F6014" s="1">
        <v>1350.18</v>
      </c>
      <c r="G6014" s="1">
        <v>3709.12</v>
      </c>
      <c r="H6014" s="1">
        <v>1833.46</v>
      </c>
      <c r="I6014" s="6">
        <v>6892.76</v>
      </c>
      <c r="J6014" s="86"/>
      <c r="K6014" s="86"/>
      <c r="L6014" s="85"/>
      <c r="M6014" s="85"/>
      <c r="N6014" s="85"/>
      <c r="O6014" s="85"/>
      <c r="P6014" s="85"/>
      <c r="Q6014" s="1">
        <f t="shared" si="93"/>
        <v>6892.76</v>
      </c>
    </row>
    <row r="6015" spans="1:17" x14ac:dyDescent="0.25">
      <c r="A6015" s="83" t="s">
        <v>13682</v>
      </c>
      <c r="B6015" s="84" t="s">
        <v>21383</v>
      </c>
      <c r="C6015" s="7">
        <v>244</v>
      </c>
      <c r="D6015" s="7">
        <v>15</v>
      </c>
      <c r="E6015" s="1">
        <v>9210.31</v>
      </c>
      <c r="F6015" s="1">
        <v>285.48</v>
      </c>
      <c r="G6015" s="1">
        <v>1324.69</v>
      </c>
      <c r="H6015" s="1">
        <v>981.43</v>
      </c>
      <c r="I6015" s="6">
        <v>2591.6</v>
      </c>
      <c r="J6015" s="86"/>
      <c r="K6015" s="86"/>
      <c r="L6015" s="85"/>
      <c r="M6015" s="85"/>
      <c r="N6015" s="85"/>
      <c r="O6015" s="85"/>
      <c r="P6015" s="85"/>
      <c r="Q6015" s="1">
        <f t="shared" si="93"/>
        <v>2591.6</v>
      </c>
    </row>
    <row r="6016" spans="1:17" x14ac:dyDescent="0.25">
      <c r="A6016" s="83" t="s">
        <v>13683</v>
      </c>
      <c r="B6016" s="84" t="s">
        <v>21384</v>
      </c>
      <c r="C6016" s="7">
        <v>3736</v>
      </c>
      <c r="D6016" s="7">
        <v>61</v>
      </c>
      <c r="E6016" s="1">
        <v>42386.85</v>
      </c>
      <c r="F6016" s="1">
        <v>4371.1000000000004</v>
      </c>
      <c r="G6016" s="1">
        <v>5387.05</v>
      </c>
      <c r="H6016" s="1">
        <v>4516.6499999999996</v>
      </c>
      <c r="I6016" s="6">
        <v>14274.8</v>
      </c>
      <c r="J6016" s="86"/>
      <c r="K6016" s="86"/>
      <c r="L6016" s="85"/>
      <c r="M6016" s="85"/>
      <c r="N6016" s="85"/>
      <c r="O6016" s="85"/>
      <c r="P6016" s="85"/>
      <c r="Q6016" s="1">
        <f t="shared" si="93"/>
        <v>14274.8</v>
      </c>
    </row>
    <row r="6017" spans="1:17" x14ac:dyDescent="0.25">
      <c r="A6017" s="83" t="s">
        <v>13684</v>
      </c>
      <c r="B6017" s="84" t="s">
        <v>21385</v>
      </c>
      <c r="C6017" s="7">
        <v>2735</v>
      </c>
      <c r="D6017" s="7">
        <v>75</v>
      </c>
      <c r="E6017" s="1">
        <v>20648.7</v>
      </c>
      <c r="F6017" s="1">
        <v>3199.94</v>
      </c>
      <c r="G6017" s="1">
        <v>6623.42</v>
      </c>
      <c r="H6017" s="1">
        <v>2200.2800000000002</v>
      </c>
      <c r="I6017" s="6">
        <v>12023.64</v>
      </c>
      <c r="J6017" s="86"/>
      <c r="K6017" s="86"/>
      <c r="L6017" s="85"/>
      <c r="M6017" s="85"/>
      <c r="N6017" s="85"/>
      <c r="O6017" s="85"/>
      <c r="P6017" s="85"/>
      <c r="Q6017" s="1">
        <f t="shared" si="93"/>
        <v>12023.64</v>
      </c>
    </row>
    <row r="6018" spans="1:17" x14ac:dyDescent="0.25">
      <c r="A6018" s="83" t="s">
        <v>13685</v>
      </c>
      <c r="B6018" s="84" t="s">
        <v>21386</v>
      </c>
      <c r="C6018" s="7">
        <v>926</v>
      </c>
      <c r="D6018" s="7">
        <v>23</v>
      </c>
      <c r="E6018" s="1">
        <v>39845.519999999997</v>
      </c>
      <c r="F6018" s="1">
        <v>1083.42</v>
      </c>
      <c r="G6018" s="1">
        <v>2031.18</v>
      </c>
      <c r="H6018" s="1">
        <v>4245.8599999999997</v>
      </c>
      <c r="I6018" s="6">
        <v>7360.46</v>
      </c>
      <c r="J6018" s="86"/>
      <c r="K6018" s="86"/>
      <c r="L6018" s="85"/>
      <c r="M6018" s="85"/>
      <c r="N6018" s="85"/>
      <c r="O6018" s="85"/>
      <c r="P6018" s="85"/>
      <c r="Q6018" s="1">
        <f t="shared" si="93"/>
        <v>7360.46</v>
      </c>
    </row>
    <row r="6019" spans="1:17" x14ac:dyDescent="0.25">
      <c r="A6019" s="83" t="s">
        <v>13686</v>
      </c>
      <c r="B6019" s="84" t="s">
        <v>21387</v>
      </c>
      <c r="C6019" s="7">
        <v>40</v>
      </c>
      <c r="D6019" s="7">
        <v>5</v>
      </c>
      <c r="E6019" s="1">
        <v>785.64</v>
      </c>
      <c r="F6019" s="1">
        <v>46.8</v>
      </c>
      <c r="G6019" s="1">
        <v>441.56</v>
      </c>
      <c r="H6019" s="1">
        <v>83.72</v>
      </c>
      <c r="I6019" s="6">
        <v>572.08000000000004</v>
      </c>
      <c r="J6019" s="86"/>
      <c r="K6019" s="86"/>
      <c r="L6019" s="85"/>
      <c r="M6019" s="85"/>
      <c r="N6019" s="85"/>
      <c r="O6019" s="85"/>
      <c r="P6019" s="85"/>
      <c r="Q6019" s="1">
        <f t="shared" si="93"/>
        <v>572.08000000000004</v>
      </c>
    </row>
    <row r="6020" spans="1:17" x14ac:dyDescent="0.25">
      <c r="A6020" s="83" t="s">
        <v>13687</v>
      </c>
      <c r="B6020" s="84" t="s">
        <v>21388</v>
      </c>
      <c r="C6020" s="7">
        <v>114</v>
      </c>
      <c r="D6020" s="7">
        <v>9</v>
      </c>
      <c r="E6020" s="1">
        <v>1740.47</v>
      </c>
      <c r="F6020" s="1">
        <v>133.38</v>
      </c>
      <c r="G6020" s="1">
        <v>794.81</v>
      </c>
      <c r="H6020" s="1">
        <v>185.46</v>
      </c>
      <c r="I6020" s="6">
        <v>1113.6500000000001</v>
      </c>
      <c r="J6020" s="86"/>
      <c r="K6020" s="86"/>
      <c r="L6020" s="85"/>
      <c r="M6020" s="85"/>
      <c r="N6020" s="85"/>
      <c r="O6020" s="85"/>
      <c r="P6020" s="85"/>
      <c r="Q6020" s="1">
        <f t="shared" si="93"/>
        <v>1113.6500000000001</v>
      </c>
    </row>
    <row r="6021" spans="1:17" x14ac:dyDescent="0.25">
      <c r="A6021" s="83" t="s">
        <v>13688</v>
      </c>
      <c r="B6021" s="84" t="s">
        <v>21389</v>
      </c>
      <c r="C6021" s="7">
        <v>329</v>
      </c>
      <c r="D6021" s="7">
        <v>24</v>
      </c>
      <c r="E6021" s="1">
        <v>5045.53</v>
      </c>
      <c r="F6021" s="1">
        <v>384.93</v>
      </c>
      <c r="G6021" s="1">
        <v>2119.5</v>
      </c>
      <c r="H6021" s="1">
        <v>537.64</v>
      </c>
      <c r="I6021" s="6">
        <v>3042.07</v>
      </c>
      <c r="J6021" s="86"/>
      <c r="K6021" s="86"/>
      <c r="L6021" s="85"/>
      <c r="M6021" s="85"/>
      <c r="N6021" s="85"/>
      <c r="O6021" s="85"/>
      <c r="P6021" s="85"/>
      <c r="Q6021" s="1">
        <f t="shared" si="93"/>
        <v>3042.07</v>
      </c>
    </row>
    <row r="6022" spans="1:17" x14ac:dyDescent="0.25">
      <c r="A6022" s="83" t="s">
        <v>13689</v>
      </c>
      <c r="B6022" s="84" t="s">
        <v>21390</v>
      </c>
      <c r="C6022" s="7">
        <v>3410</v>
      </c>
      <c r="D6022" s="7">
        <v>182</v>
      </c>
      <c r="E6022" s="1">
        <v>75364.539999999994</v>
      </c>
      <c r="F6022" s="1">
        <v>3989.69</v>
      </c>
      <c r="G6022" s="1">
        <v>16072.84</v>
      </c>
      <c r="H6022" s="1">
        <v>8030.68</v>
      </c>
      <c r="I6022" s="6">
        <v>28093.21</v>
      </c>
      <c r="J6022" s="86"/>
      <c r="K6022" s="86"/>
      <c r="L6022" s="85"/>
      <c r="M6022" s="85"/>
      <c r="N6022" s="85"/>
      <c r="O6022" s="85"/>
      <c r="P6022" s="85"/>
      <c r="Q6022" s="1">
        <f t="shared" si="93"/>
        <v>28093.21</v>
      </c>
    </row>
    <row r="6023" spans="1:17" x14ac:dyDescent="0.25">
      <c r="A6023" s="83" t="s">
        <v>13690</v>
      </c>
      <c r="B6023" s="84" t="s">
        <v>21391</v>
      </c>
      <c r="C6023" s="7">
        <v>43</v>
      </c>
      <c r="D6023" s="7">
        <v>8</v>
      </c>
      <c r="E6023" s="1">
        <v>30125.14</v>
      </c>
      <c r="F6023" s="1">
        <v>50.31</v>
      </c>
      <c r="G6023" s="1">
        <v>706.5</v>
      </c>
      <c r="H6023" s="1">
        <v>3210.07</v>
      </c>
      <c r="I6023" s="6">
        <v>3966.88</v>
      </c>
      <c r="J6023" s="86"/>
      <c r="K6023" s="86"/>
      <c r="L6023" s="85"/>
      <c r="M6023" s="85"/>
      <c r="N6023" s="85"/>
      <c r="O6023" s="85"/>
      <c r="P6023" s="85"/>
      <c r="Q6023" s="1">
        <f t="shared" si="93"/>
        <v>3966.88</v>
      </c>
    </row>
    <row r="6024" spans="1:17" x14ac:dyDescent="0.25">
      <c r="A6024" s="83" t="s">
        <v>13691</v>
      </c>
      <c r="B6024" s="84" t="s">
        <v>21392</v>
      </c>
      <c r="C6024" s="7">
        <v>385</v>
      </c>
      <c r="D6024" s="7">
        <v>14</v>
      </c>
      <c r="E6024" s="1">
        <v>1938.27</v>
      </c>
      <c r="F6024" s="1">
        <v>450.45</v>
      </c>
      <c r="G6024" s="1">
        <v>1236.3800000000001</v>
      </c>
      <c r="H6024" s="1">
        <v>206.54</v>
      </c>
      <c r="I6024" s="6">
        <v>1893.37</v>
      </c>
      <c r="J6024" s="86"/>
      <c r="K6024" s="86"/>
      <c r="L6024" s="85"/>
      <c r="M6024" s="85"/>
      <c r="N6024" s="85"/>
      <c r="O6024" s="85"/>
      <c r="P6024" s="85"/>
      <c r="Q6024" s="1">
        <f t="shared" si="93"/>
        <v>1893.37</v>
      </c>
    </row>
    <row r="6025" spans="1:17" x14ac:dyDescent="0.25">
      <c r="A6025" s="83" t="s">
        <v>13692</v>
      </c>
      <c r="B6025" s="84" t="s">
        <v>21393</v>
      </c>
      <c r="C6025" s="7">
        <v>736</v>
      </c>
      <c r="D6025" s="7">
        <v>35</v>
      </c>
      <c r="E6025" s="1">
        <v>10202.1</v>
      </c>
      <c r="F6025" s="1">
        <v>861.12</v>
      </c>
      <c r="G6025" s="1">
        <v>3090.93</v>
      </c>
      <c r="H6025" s="1">
        <v>1087.1099999999999</v>
      </c>
      <c r="I6025" s="6">
        <v>5039.16</v>
      </c>
      <c r="J6025" s="86"/>
      <c r="K6025" s="86"/>
      <c r="L6025" s="85"/>
      <c r="M6025" s="85"/>
      <c r="N6025" s="85"/>
      <c r="O6025" s="85"/>
      <c r="P6025" s="85"/>
      <c r="Q6025" s="1">
        <f t="shared" si="93"/>
        <v>5039.16</v>
      </c>
    </row>
    <row r="6026" spans="1:17" x14ac:dyDescent="0.25">
      <c r="A6026" s="83" t="s">
        <v>13693</v>
      </c>
      <c r="B6026" s="84" t="s">
        <v>21394</v>
      </c>
      <c r="C6026" s="7">
        <v>3096</v>
      </c>
      <c r="D6026" s="7">
        <v>110</v>
      </c>
      <c r="E6026" s="1">
        <v>72762.710000000006</v>
      </c>
      <c r="F6026" s="1">
        <v>3622.31</v>
      </c>
      <c r="G6026" s="1">
        <v>9714.35</v>
      </c>
      <c r="H6026" s="1">
        <v>7753.44</v>
      </c>
      <c r="I6026" s="6">
        <v>21090.1</v>
      </c>
      <c r="J6026" s="86"/>
      <c r="K6026" s="86"/>
      <c r="L6026" s="85"/>
      <c r="M6026" s="85"/>
      <c r="N6026" s="85"/>
      <c r="O6026" s="85"/>
      <c r="P6026" s="85"/>
      <c r="Q6026" s="1">
        <f t="shared" si="93"/>
        <v>21090.1</v>
      </c>
    </row>
    <row r="6027" spans="1:17" x14ac:dyDescent="0.25">
      <c r="A6027" s="83" t="s">
        <v>13694</v>
      </c>
      <c r="B6027" s="84" t="s">
        <v>21395</v>
      </c>
      <c r="C6027" s="7">
        <v>527</v>
      </c>
      <c r="D6027" s="7">
        <v>23</v>
      </c>
      <c r="E6027" s="1">
        <v>7092.57</v>
      </c>
      <c r="F6027" s="1">
        <v>616.59</v>
      </c>
      <c r="G6027" s="1">
        <v>2031.18</v>
      </c>
      <c r="H6027" s="1">
        <v>755.77</v>
      </c>
      <c r="I6027" s="6">
        <v>3403.54</v>
      </c>
      <c r="J6027" s="86"/>
      <c r="K6027" s="86"/>
      <c r="L6027" s="85"/>
      <c r="M6027" s="85"/>
      <c r="N6027" s="85"/>
      <c r="O6027" s="85"/>
      <c r="P6027" s="85"/>
      <c r="Q6027" s="1">
        <f t="shared" si="93"/>
        <v>3403.54</v>
      </c>
    </row>
    <row r="6028" spans="1:17" x14ac:dyDescent="0.25">
      <c r="A6028" s="83" t="s">
        <v>13695</v>
      </c>
      <c r="B6028" s="84" t="s">
        <v>21396</v>
      </c>
      <c r="C6028" s="7">
        <v>190</v>
      </c>
      <c r="D6028" s="7">
        <v>12</v>
      </c>
      <c r="E6028" s="1">
        <v>3843.52</v>
      </c>
      <c r="F6028" s="1">
        <v>222.3</v>
      </c>
      <c r="G6028" s="1">
        <v>1059.74</v>
      </c>
      <c r="H6028" s="1">
        <v>409.56</v>
      </c>
      <c r="I6028" s="6">
        <v>1691.6</v>
      </c>
      <c r="J6028" s="86"/>
      <c r="K6028" s="86"/>
      <c r="L6028" s="85"/>
      <c r="M6028" s="85"/>
      <c r="N6028" s="85"/>
      <c r="O6028" s="85"/>
      <c r="P6028" s="85"/>
      <c r="Q6028" s="1">
        <f t="shared" si="93"/>
        <v>1691.6</v>
      </c>
    </row>
    <row r="6029" spans="1:17" x14ac:dyDescent="0.25">
      <c r="A6029" s="83" t="s">
        <v>13696</v>
      </c>
      <c r="B6029" s="84" t="s">
        <v>21397</v>
      </c>
      <c r="C6029" s="7">
        <v>764</v>
      </c>
      <c r="D6029" s="7">
        <v>18</v>
      </c>
      <c r="E6029" s="1">
        <v>3132.41</v>
      </c>
      <c r="F6029" s="1">
        <v>893.88</v>
      </c>
      <c r="G6029" s="1">
        <v>1589.62</v>
      </c>
      <c r="H6029" s="1">
        <v>333.78</v>
      </c>
      <c r="I6029" s="6">
        <v>2817.28</v>
      </c>
      <c r="J6029" s="86"/>
      <c r="K6029" s="86"/>
      <c r="L6029" s="85"/>
      <c r="M6029" s="85"/>
      <c r="N6029" s="85"/>
      <c r="O6029" s="85"/>
      <c r="P6029" s="85"/>
      <c r="Q6029" s="1">
        <f t="shared" si="93"/>
        <v>2817.28</v>
      </c>
    </row>
    <row r="6030" spans="1:17" x14ac:dyDescent="0.25">
      <c r="A6030" s="83" t="s">
        <v>13697</v>
      </c>
      <c r="B6030" s="84" t="s">
        <v>21398</v>
      </c>
      <c r="C6030" s="7">
        <v>598</v>
      </c>
      <c r="D6030" s="7">
        <v>29</v>
      </c>
      <c r="E6030" s="1">
        <v>6315.97</v>
      </c>
      <c r="F6030" s="1">
        <v>699.66</v>
      </c>
      <c r="G6030" s="1">
        <v>2561.06</v>
      </c>
      <c r="H6030" s="1">
        <v>673.02</v>
      </c>
      <c r="I6030" s="6">
        <v>3933.74</v>
      </c>
      <c r="J6030" s="86"/>
      <c r="K6030" s="86"/>
      <c r="L6030" s="85"/>
      <c r="M6030" s="85"/>
      <c r="N6030" s="85"/>
      <c r="O6030" s="85"/>
      <c r="P6030" s="85"/>
      <c r="Q6030" s="1">
        <f t="shared" ref="Q6030:Q6093" si="94">I6030+P6030</f>
        <v>3933.74</v>
      </c>
    </row>
    <row r="6031" spans="1:17" x14ac:dyDescent="0.25">
      <c r="A6031" s="83" t="s">
        <v>13698</v>
      </c>
      <c r="B6031" s="84" t="s">
        <v>21399</v>
      </c>
      <c r="C6031" s="7">
        <v>237</v>
      </c>
      <c r="D6031" s="7">
        <v>29</v>
      </c>
      <c r="E6031" s="1">
        <v>12581.19</v>
      </c>
      <c r="F6031" s="1">
        <v>277.29000000000002</v>
      </c>
      <c r="G6031" s="1">
        <v>2561.06</v>
      </c>
      <c r="H6031" s="1">
        <v>1340.62</v>
      </c>
      <c r="I6031" s="6">
        <v>4178.97</v>
      </c>
      <c r="J6031" s="86"/>
      <c r="K6031" s="86"/>
      <c r="L6031" s="85"/>
      <c r="M6031" s="85"/>
      <c r="N6031" s="85"/>
      <c r="O6031" s="85"/>
      <c r="P6031" s="85"/>
      <c r="Q6031" s="1">
        <f t="shared" si="94"/>
        <v>4178.97</v>
      </c>
    </row>
    <row r="6032" spans="1:17" x14ac:dyDescent="0.25">
      <c r="A6032" s="83" t="s">
        <v>13699</v>
      </c>
      <c r="B6032" s="84" t="s">
        <v>21400</v>
      </c>
      <c r="C6032" s="7">
        <v>278</v>
      </c>
      <c r="D6032" s="7">
        <v>13</v>
      </c>
      <c r="E6032" s="1">
        <v>4364.58</v>
      </c>
      <c r="F6032" s="1">
        <v>325.26</v>
      </c>
      <c r="G6032" s="1">
        <v>1148.06</v>
      </c>
      <c r="H6032" s="1">
        <v>465.08</v>
      </c>
      <c r="I6032" s="6">
        <v>1938.4</v>
      </c>
      <c r="J6032" s="86"/>
      <c r="K6032" s="86"/>
      <c r="L6032" s="85"/>
      <c r="M6032" s="85"/>
      <c r="N6032" s="85"/>
      <c r="O6032" s="85"/>
      <c r="P6032" s="85"/>
      <c r="Q6032" s="1">
        <f t="shared" si="94"/>
        <v>1938.4</v>
      </c>
    </row>
    <row r="6033" spans="1:17" x14ac:dyDescent="0.25">
      <c r="A6033" s="83" t="s">
        <v>13700</v>
      </c>
      <c r="B6033" s="84" t="s">
        <v>21401</v>
      </c>
      <c r="C6033" s="7">
        <v>1146</v>
      </c>
      <c r="D6033" s="7">
        <v>49</v>
      </c>
      <c r="E6033" s="1">
        <v>15113.32</v>
      </c>
      <c r="F6033" s="1">
        <v>1340.82</v>
      </c>
      <c r="G6033" s="1">
        <v>4327.3</v>
      </c>
      <c r="H6033" s="1">
        <v>1610.44</v>
      </c>
      <c r="I6033" s="6">
        <v>7278.56</v>
      </c>
      <c r="J6033" s="86"/>
      <c r="K6033" s="86"/>
      <c r="L6033" s="85"/>
      <c r="M6033" s="85"/>
      <c r="N6033" s="85"/>
      <c r="O6033" s="85"/>
      <c r="P6033" s="85"/>
      <c r="Q6033" s="1">
        <f t="shared" si="94"/>
        <v>7278.56</v>
      </c>
    </row>
    <row r="6034" spans="1:17" x14ac:dyDescent="0.25">
      <c r="A6034" s="83" t="s">
        <v>13701</v>
      </c>
      <c r="B6034" s="84" t="s">
        <v>21402</v>
      </c>
      <c r="C6034" s="7">
        <v>105</v>
      </c>
      <c r="D6034" s="7">
        <v>8</v>
      </c>
      <c r="E6034" s="1">
        <v>1797.11</v>
      </c>
      <c r="F6034" s="1">
        <v>122.85</v>
      </c>
      <c r="G6034" s="1">
        <v>706.5</v>
      </c>
      <c r="H6034" s="1">
        <v>191.5</v>
      </c>
      <c r="I6034" s="6">
        <v>1020.85</v>
      </c>
      <c r="J6034" s="86"/>
      <c r="K6034" s="86"/>
      <c r="L6034" s="85"/>
      <c r="M6034" s="85"/>
      <c r="N6034" s="85"/>
      <c r="O6034" s="85"/>
      <c r="P6034" s="85"/>
      <c r="Q6034" s="1">
        <f t="shared" si="94"/>
        <v>1020.85</v>
      </c>
    </row>
    <row r="6035" spans="1:17" x14ac:dyDescent="0.25">
      <c r="A6035" s="83" t="s">
        <v>13702</v>
      </c>
      <c r="B6035" s="84" t="s">
        <v>21403</v>
      </c>
      <c r="C6035" s="7">
        <v>91</v>
      </c>
      <c r="D6035" s="7">
        <v>11</v>
      </c>
      <c r="E6035" s="1">
        <v>17516.919999999998</v>
      </c>
      <c r="F6035" s="1">
        <v>106.47</v>
      </c>
      <c r="G6035" s="1">
        <v>971.43</v>
      </c>
      <c r="H6035" s="1">
        <v>1866.57</v>
      </c>
      <c r="I6035" s="6">
        <v>2944.47</v>
      </c>
      <c r="J6035" s="86"/>
      <c r="K6035" s="86"/>
      <c r="L6035" s="85"/>
      <c r="M6035" s="85"/>
      <c r="N6035" s="85"/>
      <c r="O6035" s="85"/>
      <c r="P6035" s="85"/>
      <c r="Q6035" s="1">
        <f t="shared" si="94"/>
        <v>2944.47</v>
      </c>
    </row>
    <row r="6036" spans="1:17" x14ac:dyDescent="0.25">
      <c r="A6036" s="83" t="s">
        <v>13703</v>
      </c>
      <c r="B6036" s="84" t="s">
        <v>21404</v>
      </c>
      <c r="C6036" s="7">
        <v>2395</v>
      </c>
      <c r="D6036" s="7">
        <v>80</v>
      </c>
      <c r="E6036" s="1">
        <v>36483.760000000002</v>
      </c>
      <c r="F6036" s="1">
        <v>2802.14</v>
      </c>
      <c r="G6036" s="1">
        <v>7064.98</v>
      </c>
      <c r="H6036" s="1">
        <v>3887.63</v>
      </c>
      <c r="I6036" s="6">
        <v>13754.75</v>
      </c>
      <c r="J6036" s="86"/>
      <c r="K6036" s="86"/>
      <c r="L6036" s="85"/>
      <c r="M6036" s="85"/>
      <c r="N6036" s="85"/>
      <c r="O6036" s="85"/>
      <c r="P6036" s="85"/>
      <c r="Q6036" s="1">
        <f t="shared" si="94"/>
        <v>13754.75</v>
      </c>
    </row>
    <row r="6037" spans="1:17" x14ac:dyDescent="0.25">
      <c r="A6037" s="83" t="s">
        <v>13704</v>
      </c>
      <c r="B6037" s="84" t="s">
        <v>21405</v>
      </c>
      <c r="C6037" s="7">
        <v>106</v>
      </c>
      <c r="D6037" s="7">
        <v>12</v>
      </c>
      <c r="E6037" s="1">
        <v>1791.48</v>
      </c>
      <c r="F6037" s="1">
        <v>124.02</v>
      </c>
      <c r="G6037" s="1">
        <v>1059.74</v>
      </c>
      <c r="H6037" s="1">
        <v>190.9</v>
      </c>
      <c r="I6037" s="6">
        <v>1374.66</v>
      </c>
      <c r="J6037" s="86"/>
      <c r="K6037" s="86"/>
      <c r="L6037" s="85"/>
      <c r="M6037" s="85"/>
      <c r="N6037" s="85"/>
      <c r="O6037" s="85"/>
      <c r="P6037" s="85"/>
      <c r="Q6037" s="1">
        <f t="shared" si="94"/>
        <v>1374.66</v>
      </c>
    </row>
    <row r="6038" spans="1:17" x14ac:dyDescent="0.25">
      <c r="A6038" s="83" t="s">
        <v>13705</v>
      </c>
      <c r="B6038" s="84" t="s">
        <v>21406</v>
      </c>
      <c r="C6038" s="7">
        <v>600</v>
      </c>
      <c r="D6038" s="7">
        <v>25</v>
      </c>
      <c r="E6038" s="1">
        <v>4419.43</v>
      </c>
      <c r="F6038" s="1">
        <v>702</v>
      </c>
      <c r="G6038" s="1">
        <v>2207.81</v>
      </c>
      <c r="H6038" s="1">
        <v>470.93</v>
      </c>
      <c r="I6038" s="6">
        <v>3380.74</v>
      </c>
      <c r="J6038" s="86"/>
      <c r="K6038" s="86"/>
      <c r="L6038" s="85"/>
      <c r="M6038" s="85"/>
      <c r="N6038" s="85"/>
      <c r="O6038" s="85"/>
      <c r="P6038" s="85"/>
      <c r="Q6038" s="1">
        <f t="shared" si="94"/>
        <v>3380.74</v>
      </c>
    </row>
    <row r="6039" spans="1:17" x14ac:dyDescent="0.25">
      <c r="A6039" s="83" t="s">
        <v>13706</v>
      </c>
      <c r="B6039" s="84" t="s">
        <v>21407</v>
      </c>
      <c r="C6039" s="7">
        <v>564</v>
      </c>
      <c r="D6039" s="7">
        <v>23</v>
      </c>
      <c r="E6039" s="1">
        <v>5839.11</v>
      </c>
      <c r="F6039" s="1">
        <v>659.88</v>
      </c>
      <c r="G6039" s="1">
        <v>2031.18</v>
      </c>
      <c r="H6039" s="1">
        <v>622.20000000000005</v>
      </c>
      <c r="I6039" s="6">
        <v>3313.26</v>
      </c>
      <c r="J6039" s="86"/>
      <c r="K6039" s="86"/>
      <c r="L6039" s="85"/>
      <c r="M6039" s="85"/>
      <c r="N6039" s="85"/>
      <c r="O6039" s="85"/>
      <c r="P6039" s="85"/>
      <c r="Q6039" s="1">
        <f t="shared" si="94"/>
        <v>3313.26</v>
      </c>
    </row>
    <row r="6040" spans="1:17" x14ac:dyDescent="0.25">
      <c r="A6040" s="83" t="s">
        <v>13707</v>
      </c>
      <c r="B6040" s="84" t="s">
        <v>21408</v>
      </c>
      <c r="C6040" s="7">
        <v>1071</v>
      </c>
      <c r="D6040" s="7">
        <v>43</v>
      </c>
      <c r="E6040" s="1">
        <v>11583.33</v>
      </c>
      <c r="F6040" s="1">
        <v>1253.06</v>
      </c>
      <c r="G6040" s="1">
        <v>3797.43</v>
      </c>
      <c r="H6040" s="1">
        <v>1234.3</v>
      </c>
      <c r="I6040" s="6">
        <v>6284.79</v>
      </c>
      <c r="J6040" s="86"/>
      <c r="K6040" s="86"/>
      <c r="L6040" s="85"/>
      <c r="M6040" s="85"/>
      <c r="N6040" s="85"/>
      <c r="O6040" s="85"/>
      <c r="P6040" s="85"/>
      <c r="Q6040" s="1">
        <f t="shared" si="94"/>
        <v>6284.79</v>
      </c>
    </row>
    <row r="6041" spans="1:17" x14ac:dyDescent="0.25">
      <c r="A6041" s="83" t="s">
        <v>13708</v>
      </c>
      <c r="B6041" s="84" t="s">
        <v>21409</v>
      </c>
      <c r="C6041" s="7">
        <v>505</v>
      </c>
      <c r="D6041" s="7">
        <v>25</v>
      </c>
      <c r="E6041" s="1">
        <v>19310.12</v>
      </c>
      <c r="F6041" s="1">
        <v>590.85</v>
      </c>
      <c r="G6041" s="1">
        <v>2207.81</v>
      </c>
      <c r="H6041" s="1">
        <v>2057.65</v>
      </c>
      <c r="I6041" s="6">
        <v>4856.3100000000004</v>
      </c>
      <c r="J6041" s="86"/>
      <c r="K6041" s="86"/>
      <c r="L6041" s="85"/>
      <c r="M6041" s="85"/>
      <c r="N6041" s="85"/>
      <c r="O6041" s="85"/>
      <c r="P6041" s="85"/>
      <c r="Q6041" s="1">
        <f t="shared" si="94"/>
        <v>4856.3100000000004</v>
      </c>
    </row>
    <row r="6042" spans="1:17" x14ac:dyDescent="0.25">
      <c r="A6042" s="83" t="s">
        <v>13709</v>
      </c>
      <c r="B6042" s="84" t="s">
        <v>21410</v>
      </c>
      <c r="C6042" s="7">
        <v>280</v>
      </c>
      <c r="D6042" s="7">
        <v>10</v>
      </c>
      <c r="E6042" s="1">
        <v>1394.09</v>
      </c>
      <c r="F6042" s="1">
        <v>327.60000000000002</v>
      </c>
      <c r="G6042" s="1">
        <v>883.12</v>
      </c>
      <c r="H6042" s="1">
        <v>148.55000000000001</v>
      </c>
      <c r="I6042" s="6">
        <v>1359.27</v>
      </c>
      <c r="J6042" s="86"/>
      <c r="K6042" s="86"/>
      <c r="L6042" s="85"/>
      <c r="M6042" s="85"/>
      <c r="N6042" s="85"/>
      <c r="O6042" s="85"/>
      <c r="P6042" s="85"/>
      <c r="Q6042" s="1">
        <f t="shared" si="94"/>
        <v>1359.27</v>
      </c>
    </row>
    <row r="6043" spans="1:17" x14ac:dyDescent="0.25">
      <c r="A6043" s="83" t="s">
        <v>13710</v>
      </c>
      <c r="B6043" s="84" t="s">
        <v>21411</v>
      </c>
      <c r="C6043" s="7">
        <v>823</v>
      </c>
      <c r="D6043" s="7">
        <v>24</v>
      </c>
      <c r="E6043" s="1">
        <v>4181.51</v>
      </c>
      <c r="F6043" s="1">
        <v>962.9</v>
      </c>
      <c r="G6043" s="1">
        <v>2119.5</v>
      </c>
      <c r="H6043" s="1">
        <v>445.58</v>
      </c>
      <c r="I6043" s="6">
        <v>3527.98</v>
      </c>
      <c r="J6043" s="86"/>
      <c r="K6043" s="86"/>
      <c r="L6043" s="85"/>
      <c r="M6043" s="85"/>
      <c r="N6043" s="85"/>
      <c r="O6043" s="85"/>
      <c r="P6043" s="85"/>
      <c r="Q6043" s="1">
        <f t="shared" si="94"/>
        <v>3527.98</v>
      </c>
    </row>
    <row r="6044" spans="1:17" x14ac:dyDescent="0.25">
      <c r="A6044" s="83" t="s">
        <v>13711</v>
      </c>
      <c r="B6044" s="84" t="s">
        <v>21412</v>
      </c>
      <c r="C6044" s="7">
        <v>492</v>
      </c>
      <c r="D6044" s="7">
        <v>19</v>
      </c>
      <c r="E6044" s="1">
        <v>4591.28</v>
      </c>
      <c r="F6044" s="1">
        <v>575.64</v>
      </c>
      <c r="G6044" s="1">
        <v>1677.94</v>
      </c>
      <c r="H6044" s="1">
        <v>489.24</v>
      </c>
      <c r="I6044" s="6">
        <v>2742.82</v>
      </c>
      <c r="J6044" s="86"/>
      <c r="K6044" s="86"/>
      <c r="L6044" s="85"/>
      <c r="M6044" s="85"/>
      <c r="N6044" s="85"/>
      <c r="O6044" s="85"/>
      <c r="P6044" s="85"/>
      <c r="Q6044" s="1">
        <f t="shared" si="94"/>
        <v>2742.82</v>
      </c>
    </row>
    <row r="6045" spans="1:17" x14ac:dyDescent="0.25">
      <c r="A6045" s="83" t="s">
        <v>13712</v>
      </c>
      <c r="B6045" s="84" t="s">
        <v>21413</v>
      </c>
      <c r="C6045" s="7">
        <v>190</v>
      </c>
      <c r="D6045" s="7">
        <v>8</v>
      </c>
      <c r="E6045" s="1">
        <v>1194.32</v>
      </c>
      <c r="F6045" s="1">
        <v>222.3</v>
      </c>
      <c r="G6045" s="1">
        <v>706.5</v>
      </c>
      <c r="H6045" s="1">
        <v>127.26</v>
      </c>
      <c r="I6045" s="6">
        <v>1056.06</v>
      </c>
      <c r="J6045" s="86"/>
      <c r="K6045" s="86"/>
      <c r="L6045" s="85"/>
      <c r="M6045" s="85"/>
      <c r="N6045" s="85"/>
      <c r="O6045" s="85"/>
      <c r="P6045" s="85"/>
      <c r="Q6045" s="1">
        <f t="shared" si="94"/>
        <v>1056.06</v>
      </c>
    </row>
    <row r="6046" spans="1:17" x14ac:dyDescent="0.25">
      <c r="A6046" s="83" t="s">
        <v>13713</v>
      </c>
      <c r="B6046" s="84" t="s">
        <v>21414</v>
      </c>
      <c r="C6046" s="7">
        <v>706</v>
      </c>
      <c r="D6046" s="7">
        <v>26</v>
      </c>
      <c r="E6046" s="1">
        <v>5344.9</v>
      </c>
      <c r="F6046" s="1">
        <v>826.02</v>
      </c>
      <c r="G6046" s="1">
        <v>2296.12</v>
      </c>
      <c r="H6046" s="1">
        <v>569.54</v>
      </c>
      <c r="I6046" s="6">
        <v>3691.68</v>
      </c>
      <c r="J6046" s="86"/>
      <c r="K6046" s="86"/>
      <c r="L6046" s="85"/>
      <c r="M6046" s="85"/>
      <c r="N6046" s="85"/>
      <c r="O6046" s="85"/>
      <c r="P6046" s="85"/>
      <c r="Q6046" s="1">
        <f t="shared" si="94"/>
        <v>3691.68</v>
      </c>
    </row>
    <row r="6047" spans="1:17" x14ac:dyDescent="0.25">
      <c r="A6047" s="83" t="s">
        <v>13714</v>
      </c>
      <c r="B6047" s="84" t="s">
        <v>19619</v>
      </c>
      <c r="C6047" s="7">
        <v>291</v>
      </c>
      <c r="D6047" s="7">
        <v>10</v>
      </c>
      <c r="E6047" s="1">
        <v>9077.27</v>
      </c>
      <c r="F6047" s="1">
        <v>340.47</v>
      </c>
      <c r="G6047" s="1">
        <v>883.12</v>
      </c>
      <c r="H6047" s="1">
        <v>967.26</v>
      </c>
      <c r="I6047" s="6">
        <v>2190.85</v>
      </c>
      <c r="J6047" s="86"/>
      <c r="K6047" s="86"/>
      <c r="L6047" s="85"/>
      <c r="M6047" s="85"/>
      <c r="N6047" s="85"/>
      <c r="O6047" s="85"/>
      <c r="P6047" s="85"/>
      <c r="Q6047" s="1">
        <f t="shared" si="94"/>
        <v>2190.85</v>
      </c>
    </row>
    <row r="6048" spans="1:17" x14ac:dyDescent="0.25">
      <c r="A6048" s="83" t="s">
        <v>13715</v>
      </c>
      <c r="B6048" s="84" t="s">
        <v>21415</v>
      </c>
      <c r="C6048" s="7">
        <v>7379</v>
      </c>
      <c r="D6048" s="7">
        <v>173</v>
      </c>
      <c r="E6048" s="1">
        <v>195247.15</v>
      </c>
      <c r="F6048" s="1">
        <v>8633.41</v>
      </c>
      <c r="G6048" s="1">
        <v>15278.03</v>
      </c>
      <c r="H6048" s="1">
        <v>20805.12</v>
      </c>
      <c r="I6048" s="6">
        <v>44716.56</v>
      </c>
      <c r="J6048" s="86"/>
      <c r="K6048" s="86"/>
      <c r="L6048" s="85"/>
      <c r="M6048" s="85"/>
      <c r="N6048" s="85"/>
      <c r="O6048" s="85"/>
      <c r="P6048" s="85"/>
      <c r="Q6048" s="1">
        <f t="shared" si="94"/>
        <v>44716.56</v>
      </c>
    </row>
    <row r="6049" spans="1:17" x14ac:dyDescent="0.25">
      <c r="A6049" s="83" t="s">
        <v>13716</v>
      </c>
      <c r="B6049" s="84" t="s">
        <v>21416</v>
      </c>
      <c r="C6049" s="7">
        <v>2909</v>
      </c>
      <c r="D6049" s="7">
        <v>69</v>
      </c>
      <c r="E6049" s="1">
        <v>24833.59</v>
      </c>
      <c r="F6049" s="1">
        <v>3403.52</v>
      </c>
      <c r="G6049" s="1">
        <v>6093.55</v>
      </c>
      <c r="H6049" s="1">
        <v>2646.22</v>
      </c>
      <c r="I6049" s="6">
        <v>12143.29</v>
      </c>
      <c r="J6049" s="86"/>
      <c r="K6049" s="86"/>
      <c r="L6049" s="85"/>
      <c r="M6049" s="85"/>
      <c r="N6049" s="85"/>
      <c r="O6049" s="85"/>
      <c r="P6049" s="85"/>
      <c r="Q6049" s="1">
        <f t="shared" si="94"/>
        <v>12143.29</v>
      </c>
    </row>
    <row r="6050" spans="1:17" x14ac:dyDescent="0.25">
      <c r="A6050" s="83" t="s">
        <v>13717</v>
      </c>
      <c r="B6050" s="84" t="s">
        <v>21417</v>
      </c>
      <c r="C6050" s="7">
        <v>403</v>
      </c>
      <c r="D6050" s="7">
        <v>18</v>
      </c>
      <c r="E6050" s="1">
        <v>6772.46</v>
      </c>
      <c r="F6050" s="1">
        <v>471.51</v>
      </c>
      <c r="G6050" s="1">
        <v>1589.62</v>
      </c>
      <c r="H6050" s="1">
        <v>721.66</v>
      </c>
      <c r="I6050" s="6">
        <v>2782.79</v>
      </c>
      <c r="J6050" s="86"/>
      <c r="K6050" s="86"/>
      <c r="L6050" s="85"/>
      <c r="M6050" s="85"/>
      <c r="N6050" s="85"/>
      <c r="O6050" s="85"/>
      <c r="P6050" s="85"/>
      <c r="Q6050" s="1">
        <f t="shared" si="94"/>
        <v>2782.79</v>
      </c>
    </row>
    <row r="6051" spans="1:17" x14ac:dyDescent="0.25">
      <c r="A6051" s="83" t="s">
        <v>13718</v>
      </c>
      <c r="B6051" s="84" t="s">
        <v>21418</v>
      </c>
      <c r="C6051" s="7">
        <v>1582</v>
      </c>
      <c r="D6051" s="7">
        <v>30</v>
      </c>
      <c r="E6051" s="1">
        <v>5441.25</v>
      </c>
      <c r="F6051" s="1">
        <v>1850.94</v>
      </c>
      <c r="G6051" s="1">
        <v>2649.37</v>
      </c>
      <c r="H6051" s="1">
        <v>579.80999999999995</v>
      </c>
      <c r="I6051" s="6">
        <v>5080.12</v>
      </c>
      <c r="J6051" s="86"/>
      <c r="K6051" s="86"/>
      <c r="L6051" s="85"/>
      <c r="M6051" s="85"/>
      <c r="N6051" s="85"/>
      <c r="O6051" s="85"/>
      <c r="P6051" s="85"/>
      <c r="Q6051" s="1">
        <f t="shared" si="94"/>
        <v>5080.12</v>
      </c>
    </row>
    <row r="6052" spans="1:17" x14ac:dyDescent="0.25">
      <c r="A6052" s="83" t="s">
        <v>13719</v>
      </c>
      <c r="B6052" s="84" t="s">
        <v>21419</v>
      </c>
      <c r="C6052" s="7">
        <v>168</v>
      </c>
      <c r="D6052" s="7">
        <v>10</v>
      </c>
      <c r="E6052" s="1">
        <v>1629.75</v>
      </c>
      <c r="F6052" s="1">
        <v>196.56</v>
      </c>
      <c r="G6052" s="1">
        <v>883.12</v>
      </c>
      <c r="H6052" s="1">
        <v>173.66</v>
      </c>
      <c r="I6052" s="6">
        <v>1253.3399999999999</v>
      </c>
      <c r="J6052" s="86"/>
      <c r="K6052" s="86"/>
      <c r="L6052" s="85"/>
      <c r="M6052" s="85"/>
      <c r="N6052" s="85"/>
      <c r="O6052" s="85"/>
      <c r="P6052" s="85"/>
      <c r="Q6052" s="1">
        <f t="shared" si="94"/>
        <v>1253.3399999999999</v>
      </c>
    </row>
    <row r="6053" spans="1:17" x14ac:dyDescent="0.25">
      <c r="A6053" s="83" t="s">
        <v>13720</v>
      </c>
      <c r="B6053" s="84" t="s">
        <v>21420</v>
      </c>
      <c r="C6053" s="7">
        <v>12460</v>
      </c>
      <c r="D6053" s="7">
        <v>186</v>
      </c>
      <c r="E6053" s="1">
        <v>76140.97</v>
      </c>
      <c r="F6053" s="1">
        <v>14578.16</v>
      </c>
      <c r="G6053" s="1">
        <v>16426.09</v>
      </c>
      <c r="H6053" s="1">
        <v>8113.42</v>
      </c>
      <c r="I6053" s="6">
        <v>39117.67</v>
      </c>
      <c r="J6053" s="86"/>
      <c r="K6053" s="86"/>
      <c r="L6053" s="85"/>
      <c r="M6053" s="85"/>
      <c r="N6053" s="85"/>
      <c r="O6053" s="85"/>
      <c r="P6053" s="85"/>
      <c r="Q6053" s="1">
        <f t="shared" si="94"/>
        <v>39117.67</v>
      </c>
    </row>
    <row r="6054" spans="1:17" x14ac:dyDescent="0.25">
      <c r="A6054" s="83" t="s">
        <v>13721</v>
      </c>
      <c r="B6054" s="84" t="s">
        <v>21421</v>
      </c>
      <c r="C6054" s="7">
        <v>5695</v>
      </c>
      <c r="D6054" s="7">
        <v>119</v>
      </c>
      <c r="E6054" s="1">
        <v>47624.47</v>
      </c>
      <c r="F6054" s="1">
        <v>6663.13</v>
      </c>
      <c r="G6054" s="1">
        <v>10509.17</v>
      </c>
      <c r="H6054" s="1">
        <v>5074.76</v>
      </c>
      <c r="I6054" s="6">
        <v>22247.06</v>
      </c>
      <c r="J6054" s="86"/>
      <c r="K6054" s="86"/>
      <c r="L6054" s="85"/>
      <c r="M6054" s="85"/>
      <c r="N6054" s="85"/>
      <c r="O6054" s="85"/>
      <c r="P6054" s="85"/>
      <c r="Q6054" s="1">
        <f t="shared" si="94"/>
        <v>22247.06</v>
      </c>
    </row>
    <row r="6055" spans="1:17" x14ac:dyDescent="0.25">
      <c r="A6055" s="83" t="s">
        <v>13722</v>
      </c>
      <c r="B6055" s="84" t="s">
        <v>21422</v>
      </c>
      <c r="C6055" s="7">
        <v>3108</v>
      </c>
      <c r="D6055" s="7">
        <v>60</v>
      </c>
      <c r="E6055" s="1">
        <v>39728.36</v>
      </c>
      <c r="F6055" s="1">
        <v>3636.35</v>
      </c>
      <c r="G6055" s="1">
        <v>5298.74</v>
      </c>
      <c r="H6055" s="1">
        <v>4233.37</v>
      </c>
      <c r="I6055" s="6">
        <v>13168.46</v>
      </c>
      <c r="J6055" s="86"/>
      <c r="K6055" s="86"/>
      <c r="L6055" s="85"/>
      <c r="M6055" s="85"/>
      <c r="N6055" s="85"/>
      <c r="O6055" s="85"/>
      <c r="P6055" s="85"/>
      <c r="Q6055" s="1">
        <f t="shared" si="94"/>
        <v>13168.46</v>
      </c>
    </row>
    <row r="6056" spans="1:17" x14ac:dyDescent="0.25">
      <c r="A6056" s="83" t="s">
        <v>13723</v>
      </c>
      <c r="B6056" s="84" t="s">
        <v>21423</v>
      </c>
      <c r="C6056" s="7">
        <v>3742</v>
      </c>
      <c r="D6056" s="7">
        <v>60</v>
      </c>
      <c r="E6056" s="1">
        <v>331571.56</v>
      </c>
      <c r="F6056" s="1">
        <v>4378.13</v>
      </c>
      <c r="G6056" s="1">
        <v>5298.74</v>
      </c>
      <c r="H6056" s="1">
        <v>35331.550000000003</v>
      </c>
      <c r="I6056" s="6">
        <v>45008.42</v>
      </c>
      <c r="J6056" s="86"/>
      <c r="K6056" s="86"/>
      <c r="L6056" s="85"/>
      <c r="M6056" s="85"/>
      <c r="N6056" s="85"/>
      <c r="O6056" s="85"/>
      <c r="P6056" s="85"/>
      <c r="Q6056" s="1">
        <f t="shared" si="94"/>
        <v>45008.42</v>
      </c>
    </row>
    <row r="6057" spans="1:17" x14ac:dyDescent="0.25">
      <c r="A6057" s="83" t="s">
        <v>13724</v>
      </c>
      <c r="B6057" s="84" t="s">
        <v>21424</v>
      </c>
      <c r="C6057" s="7">
        <v>159</v>
      </c>
      <c r="D6057" s="7">
        <v>15</v>
      </c>
      <c r="E6057" s="1">
        <v>3569.19</v>
      </c>
      <c r="F6057" s="1">
        <v>186.03</v>
      </c>
      <c r="G6057" s="1">
        <v>1324.69</v>
      </c>
      <c r="H6057" s="1">
        <v>380.33</v>
      </c>
      <c r="I6057" s="6">
        <v>1891.05</v>
      </c>
      <c r="J6057" s="86"/>
      <c r="K6057" s="86"/>
      <c r="L6057" s="85"/>
      <c r="M6057" s="85"/>
      <c r="N6057" s="85"/>
      <c r="O6057" s="85"/>
      <c r="P6057" s="85"/>
      <c r="Q6057" s="1">
        <f t="shared" si="94"/>
        <v>1891.05</v>
      </c>
    </row>
    <row r="6058" spans="1:17" x14ac:dyDescent="0.25">
      <c r="A6058" s="83" t="s">
        <v>13725</v>
      </c>
      <c r="B6058" s="84" t="s">
        <v>21425</v>
      </c>
      <c r="C6058" s="7">
        <v>600</v>
      </c>
      <c r="D6058" s="7">
        <v>11</v>
      </c>
      <c r="E6058" s="1">
        <v>2015.42</v>
      </c>
      <c r="F6058" s="1">
        <v>702</v>
      </c>
      <c r="G6058" s="1">
        <v>971.43</v>
      </c>
      <c r="H6058" s="1">
        <v>214.76</v>
      </c>
      <c r="I6058" s="6">
        <v>1888.19</v>
      </c>
      <c r="J6058" s="86"/>
      <c r="K6058" s="86"/>
      <c r="L6058" s="85"/>
      <c r="M6058" s="85"/>
      <c r="N6058" s="85"/>
      <c r="O6058" s="85"/>
      <c r="P6058" s="85"/>
      <c r="Q6058" s="1">
        <f t="shared" si="94"/>
        <v>1888.19</v>
      </c>
    </row>
    <row r="6059" spans="1:17" x14ac:dyDescent="0.25">
      <c r="A6059" s="83" t="s">
        <v>13726</v>
      </c>
      <c r="B6059" s="84" t="s">
        <v>21426</v>
      </c>
      <c r="C6059" s="7">
        <v>509</v>
      </c>
      <c r="D6059" s="7">
        <v>19</v>
      </c>
      <c r="E6059" s="1">
        <v>7038.03</v>
      </c>
      <c r="F6059" s="1">
        <v>595.53</v>
      </c>
      <c r="G6059" s="1">
        <v>1677.94</v>
      </c>
      <c r="H6059" s="1">
        <v>749.96</v>
      </c>
      <c r="I6059" s="6">
        <v>3023.43</v>
      </c>
      <c r="J6059" s="86"/>
      <c r="K6059" s="86"/>
      <c r="L6059" s="85"/>
      <c r="M6059" s="85"/>
      <c r="N6059" s="85"/>
      <c r="O6059" s="85"/>
      <c r="P6059" s="85"/>
      <c r="Q6059" s="1">
        <f t="shared" si="94"/>
        <v>3023.43</v>
      </c>
    </row>
    <row r="6060" spans="1:17" x14ac:dyDescent="0.25">
      <c r="A6060" s="83" t="s">
        <v>13727</v>
      </c>
      <c r="B6060" s="84" t="s">
        <v>21427</v>
      </c>
      <c r="C6060" s="7">
        <v>338</v>
      </c>
      <c r="D6060" s="7">
        <v>28</v>
      </c>
      <c r="E6060" s="1">
        <v>6683.86</v>
      </c>
      <c r="F6060" s="1">
        <v>395.46</v>
      </c>
      <c r="G6060" s="1">
        <v>2472.7399999999998</v>
      </c>
      <c r="H6060" s="1">
        <v>712.22</v>
      </c>
      <c r="I6060" s="6">
        <v>3580.42</v>
      </c>
      <c r="J6060" s="86"/>
      <c r="K6060" s="86"/>
      <c r="L6060" s="85"/>
      <c r="M6060" s="85"/>
      <c r="N6060" s="85"/>
      <c r="O6060" s="85"/>
      <c r="P6060" s="85"/>
      <c r="Q6060" s="1">
        <f t="shared" si="94"/>
        <v>3580.42</v>
      </c>
    </row>
    <row r="6061" spans="1:17" x14ac:dyDescent="0.25">
      <c r="A6061" s="83" t="s">
        <v>13728</v>
      </c>
      <c r="B6061" s="84" t="s">
        <v>21428</v>
      </c>
      <c r="C6061" s="7">
        <v>4850</v>
      </c>
      <c r="D6061" s="7">
        <v>41</v>
      </c>
      <c r="E6061" s="1">
        <v>45301.120000000003</v>
      </c>
      <c r="F6061" s="1">
        <v>5674.48</v>
      </c>
      <c r="G6061" s="1">
        <v>3620.81</v>
      </c>
      <c r="H6061" s="1">
        <v>4827.1899999999996</v>
      </c>
      <c r="I6061" s="6">
        <v>14122.48</v>
      </c>
      <c r="J6061" s="86"/>
      <c r="K6061" s="86"/>
      <c r="L6061" s="85"/>
      <c r="M6061" s="85"/>
      <c r="N6061" s="85"/>
      <c r="O6061" s="85"/>
      <c r="P6061" s="85"/>
      <c r="Q6061" s="1">
        <f t="shared" si="94"/>
        <v>14122.48</v>
      </c>
    </row>
    <row r="6062" spans="1:17" x14ac:dyDescent="0.25">
      <c r="A6062" s="83" t="s">
        <v>13729</v>
      </c>
      <c r="B6062" s="84" t="s">
        <v>21429</v>
      </c>
      <c r="C6062" s="7">
        <v>155</v>
      </c>
      <c r="D6062" s="7">
        <v>10</v>
      </c>
      <c r="E6062" s="1">
        <v>23758.79</v>
      </c>
      <c r="F6062" s="1">
        <v>181.35</v>
      </c>
      <c r="G6062" s="1">
        <v>883.12</v>
      </c>
      <c r="H6062" s="1">
        <v>2531.69</v>
      </c>
      <c r="I6062" s="6">
        <v>3596.16</v>
      </c>
      <c r="J6062" s="86"/>
      <c r="K6062" s="86"/>
      <c r="L6062" s="85"/>
      <c r="M6062" s="85"/>
      <c r="N6062" s="85"/>
      <c r="O6062" s="85"/>
      <c r="P6062" s="85"/>
      <c r="Q6062" s="1">
        <f t="shared" si="94"/>
        <v>3596.16</v>
      </c>
    </row>
    <row r="6063" spans="1:17" x14ac:dyDescent="0.25">
      <c r="A6063" s="83" t="s">
        <v>13730</v>
      </c>
      <c r="B6063" s="84" t="s">
        <v>21430</v>
      </c>
      <c r="C6063" s="7">
        <v>545</v>
      </c>
      <c r="D6063" s="7">
        <v>15</v>
      </c>
      <c r="E6063" s="1">
        <v>1913.93</v>
      </c>
      <c r="F6063" s="1">
        <v>637.65</v>
      </c>
      <c r="G6063" s="1">
        <v>1324.69</v>
      </c>
      <c r="H6063" s="1">
        <v>203.94</v>
      </c>
      <c r="I6063" s="6">
        <v>2166.2800000000002</v>
      </c>
      <c r="J6063" s="86"/>
      <c r="K6063" s="86"/>
      <c r="L6063" s="85"/>
      <c r="M6063" s="85"/>
      <c r="N6063" s="85"/>
      <c r="O6063" s="85"/>
      <c r="P6063" s="85"/>
      <c r="Q6063" s="1">
        <f t="shared" si="94"/>
        <v>2166.2800000000002</v>
      </c>
    </row>
    <row r="6064" spans="1:17" x14ac:dyDescent="0.25">
      <c r="A6064" s="83" t="s">
        <v>13731</v>
      </c>
      <c r="B6064" s="84" t="s">
        <v>21431</v>
      </c>
      <c r="C6064" s="7">
        <v>1264</v>
      </c>
      <c r="D6064" s="7">
        <v>59</v>
      </c>
      <c r="E6064" s="1">
        <v>374998.3</v>
      </c>
      <c r="F6064" s="1">
        <v>1478.87</v>
      </c>
      <c r="G6064" s="1">
        <v>5210.42</v>
      </c>
      <c r="H6064" s="1">
        <v>39959.019999999997</v>
      </c>
      <c r="I6064" s="6">
        <v>46648.31</v>
      </c>
      <c r="J6064" s="86"/>
      <c r="K6064" s="86"/>
      <c r="L6064" s="85"/>
      <c r="M6064" s="85"/>
      <c r="N6064" s="85"/>
      <c r="O6064" s="85"/>
      <c r="P6064" s="85"/>
      <c r="Q6064" s="1">
        <f t="shared" si="94"/>
        <v>46648.31</v>
      </c>
    </row>
    <row r="6065" spans="1:17" x14ac:dyDescent="0.25">
      <c r="A6065" s="83" t="s">
        <v>13732</v>
      </c>
      <c r="B6065" s="84" t="s">
        <v>21432</v>
      </c>
      <c r="C6065" s="7">
        <v>2826</v>
      </c>
      <c r="D6065" s="7">
        <v>72</v>
      </c>
      <c r="E6065" s="1">
        <v>48046.94</v>
      </c>
      <c r="F6065" s="1">
        <v>3306.41</v>
      </c>
      <c r="G6065" s="1">
        <v>6358.49</v>
      </c>
      <c r="H6065" s="1">
        <v>5119.78</v>
      </c>
      <c r="I6065" s="6">
        <v>14784.68</v>
      </c>
      <c r="J6065" s="86"/>
      <c r="K6065" s="86"/>
      <c r="L6065" s="85"/>
      <c r="M6065" s="85"/>
      <c r="N6065" s="85"/>
      <c r="O6065" s="85"/>
      <c r="P6065" s="85"/>
      <c r="Q6065" s="1">
        <f t="shared" si="94"/>
        <v>14784.68</v>
      </c>
    </row>
    <row r="6066" spans="1:17" x14ac:dyDescent="0.25">
      <c r="A6066" s="83" t="s">
        <v>13733</v>
      </c>
      <c r="B6066" s="84" t="s">
        <v>21433</v>
      </c>
      <c r="C6066" s="7">
        <v>210</v>
      </c>
      <c r="D6066" s="7">
        <v>9</v>
      </c>
      <c r="E6066" s="1">
        <v>3619.11</v>
      </c>
      <c r="F6066" s="1">
        <v>245.7</v>
      </c>
      <c r="G6066" s="1">
        <v>794.81</v>
      </c>
      <c r="H6066" s="1">
        <v>385.65</v>
      </c>
      <c r="I6066" s="6">
        <v>1426.16</v>
      </c>
      <c r="J6066" s="86"/>
      <c r="K6066" s="86"/>
      <c r="L6066" s="85"/>
      <c r="M6066" s="85"/>
      <c r="N6066" s="85"/>
      <c r="O6066" s="85"/>
      <c r="P6066" s="85"/>
      <c r="Q6066" s="1">
        <f t="shared" si="94"/>
        <v>1426.16</v>
      </c>
    </row>
    <row r="6067" spans="1:17" x14ac:dyDescent="0.25">
      <c r="A6067" s="83" t="s">
        <v>13734</v>
      </c>
      <c r="B6067" s="84" t="s">
        <v>21434</v>
      </c>
      <c r="C6067" s="7">
        <v>1008</v>
      </c>
      <c r="D6067" s="7">
        <v>25</v>
      </c>
      <c r="E6067" s="1">
        <v>3783.37</v>
      </c>
      <c r="F6067" s="1">
        <v>1179.3599999999999</v>
      </c>
      <c r="G6067" s="1">
        <v>2207.81</v>
      </c>
      <c r="H6067" s="1">
        <v>403.14</v>
      </c>
      <c r="I6067" s="6">
        <v>3790.31</v>
      </c>
      <c r="J6067" s="86"/>
      <c r="K6067" s="86"/>
      <c r="L6067" s="85"/>
      <c r="M6067" s="85"/>
      <c r="N6067" s="85"/>
      <c r="O6067" s="85"/>
      <c r="P6067" s="85"/>
      <c r="Q6067" s="1">
        <f t="shared" si="94"/>
        <v>3790.31</v>
      </c>
    </row>
    <row r="6068" spans="1:17" x14ac:dyDescent="0.25">
      <c r="A6068" s="83" t="s">
        <v>13735</v>
      </c>
      <c r="B6068" s="84" t="s">
        <v>21435</v>
      </c>
      <c r="C6068" s="7">
        <v>503</v>
      </c>
      <c r="D6068" s="7">
        <v>16</v>
      </c>
      <c r="E6068" s="1">
        <v>4624.46</v>
      </c>
      <c r="F6068" s="1">
        <v>588.51</v>
      </c>
      <c r="G6068" s="1">
        <v>1413</v>
      </c>
      <c r="H6068" s="1">
        <v>492.78</v>
      </c>
      <c r="I6068" s="6">
        <v>2494.29</v>
      </c>
      <c r="J6068" s="86"/>
      <c r="K6068" s="86"/>
      <c r="L6068" s="85"/>
      <c r="M6068" s="85"/>
      <c r="N6068" s="85"/>
      <c r="O6068" s="85"/>
      <c r="P6068" s="85"/>
      <c r="Q6068" s="1">
        <f t="shared" si="94"/>
        <v>2494.29</v>
      </c>
    </row>
    <row r="6069" spans="1:17" x14ac:dyDescent="0.25">
      <c r="A6069" s="83" t="s">
        <v>13736</v>
      </c>
      <c r="B6069" s="84" t="s">
        <v>21436</v>
      </c>
      <c r="C6069" s="7">
        <v>2348</v>
      </c>
      <c r="D6069" s="7">
        <v>63</v>
      </c>
      <c r="E6069" s="1">
        <v>159613.5</v>
      </c>
      <c r="F6069" s="1">
        <v>2747.15</v>
      </c>
      <c r="G6069" s="1">
        <v>5563.67</v>
      </c>
      <c r="H6069" s="1">
        <v>17008.07</v>
      </c>
      <c r="I6069" s="6">
        <v>25318.89</v>
      </c>
      <c r="J6069" s="86"/>
      <c r="K6069" s="86"/>
      <c r="L6069" s="85"/>
      <c r="M6069" s="85"/>
      <c r="N6069" s="85"/>
      <c r="O6069" s="85"/>
      <c r="P6069" s="85"/>
      <c r="Q6069" s="1">
        <f t="shared" si="94"/>
        <v>25318.89</v>
      </c>
    </row>
    <row r="6070" spans="1:17" x14ac:dyDescent="0.25">
      <c r="A6070" s="83" t="s">
        <v>13737</v>
      </c>
      <c r="B6070" s="84" t="s">
        <v>21437</v>
      </c>
      <c r="C6070" s="7">
        <v>3971</v>
      </c>
      <c r="D6070" s="7">
        <v>86</v>
      </c>
      <c r="E6070" s="1">
        <v>794188.17</v>
      </c>
      <c r="F6070" s="1">
        <v>4646.0600000000004</v>
      </c>
      <c r="G6070" s="1">
        <v>7594.86</v>
      </c>
      <c r="H6070" s="1">
        <v>84626.99</v>
      </c>
      <c r="I6070" s="6">
        <v>96867.91</v>
      </c>
      <c r="J6070" s="86"/>
      <c r="K6070" s="86"/>
      <c r="L6070" s="85"/>
      <c r="M6070" s="85"/>
      <c r="N6070" s="85"/>
      <c r="O6070" s="85"/>
      <c r="P6070" s="85"/>
      <c r="Q6070" s="1">
        <f t="shared" si="94"/>
        <v>96867.91</v>
      </c>
    </row>
    <row r="6071" spans="1:17" x14ac:dyDescent="0.25">
      <c r="A6071" s="83" t="s">
        <v>13738</v>
      </c>
      <c r="B6071" s="84" t="s">
        <v>21438</v>
      </c>
      <c r="C6071" s="7">
        <v>317</v>
      </c>
      <c r="D6071" s="7">
        <v>13</v>
      </c>
      <c r="E6071" s="1">
        <v>3719.9</v>
      </c>
      <c r="F6071" s="1">
        <v>370.89</v>
      </c>
      <c r="G6071" s="1">
        <v>1148.06</v>
      </c>
      <c r="H6071" s="1">
        <v>396.38</v>
      </c>
      <c r="I6071" s="6">
        <v>1915.33</v>
      </c>
      <c r="J6071" s="86"/>
      <c r="K6071" s="86"/>
      <c r="L6071" s="85"/>
      <c r="M6071" s="85"/>
      <c r="N6071" s="85"/>
      <c r="O6071" s="85"/>
      <c r="P6071" s="85"/>
      <c r="Q6071" s="1">
        <f t="shared" si="94"/>
        <v>1915.33</v>
      </c>
    </row>
    <row r="6072" spans="1:17" x14ac:dyDescent="0.25">
      <c r="A6072" s="83" t="s">
        <v>13739</v>
      </c>
      <c r="B6072" s="84" t="s">
        <v>21439</v>
      </c>
      <c r="C6072" s="7">
        <v>2884</v>
      </c>
      <c r="D6072" s="7">
        <v>48</v>
      </c>
      <c r="E6072" s="1">
        <v>23631.62</v>
      </c>
      <c r="F6072" s="1">
        <v>3374.27</v>
      </c>
      <c r="G6072" s="1">
        <v>4238.99</v>
      </c>
      <c r="H6072" s="1">
        <v>2518.14</v>
      </c>
      <c r="I6072" s="6">
        <v>10131.4</v>
      </c>
      <c r="J6072" s="86"/>
      <c r="K6072" s="86"/>
      <c r="L6072" s="85"/>
      <c r="M6072" s="85"/>
      <c r="N6072" s="85"/>
      <c r="O6072" s="85"/>
      <c r="P6072" s="85"/>
      <c r="Q6072" s="1">
        <f t="shared" si="94"/>
        <v>10131.4</v>
      </c>
    </row>
    <row r="6073" spans="1:17" x14ac:dyDescent="0.25">
      <c r="A6073" s="83" t="s">
        <v>13740</v>
      </c>
      <c r="B6073" s="84" t="s">
        <v>21440</v>
      </c>
      <c r="C6073" s="7">
        <v>321</v>
      </c>
      <c r="D6073" s="7">
        <v>15</v>
      </c>
      <c r="E6073" s="1">
        <v>3448.49</v>
      </c>
      <c r="F6073" s="1">
        <v>375.57</v>
      </c>
      <c r="G6073" s="1">
        <v>1324.69</v>
      </c>
      <c r="H6073" s="1">
        <v>367.46</v>
      </c>
      <c r="I6073" s="6">
        <v>2067.7199999999998</v>
      </c>
      <c r="J6073" s="86"/>
      <c r="K6073" s="86"/>
      <c r="L6073" s="85"/>
      <c r="M6073" s="85"/>
      <c r="N6073" s="85"/>
      <c r="O6073" s="85"/>
      <c r="P6073" s="85"/>
      <c r="Q6073" s="1">
        <f t="shared" si="94"/>
        <v>2067.7199999999998</v>
      </c>
    </row>
    <row r="6074" spans="1:17" x14ac:dyDescent="0.25">
      <c r="A6074" s="83" t="s">
        <v>13741</v>
      </c>
      <c r="B6074" s="84" t="s">
        <v>21441</v>
      </c>
      <c r="C6074" s="7">
        <v>488</v>
      </c>
      <c r="D6074" s="7">
        <v>25</v>
      </c>
      <c r="E6074" s="1">
        <v>7263.77</v>
      </c>
      <c r="F6074" s="1">
        <v>570.96</v>
      </c>
      <c r="G6074" s="1">
        <v>2207.81</v>
      </c>
      <c r="H6074" s="1">
        <v>774.01</v>
      </c>
      <c r="I6074" s="6">
        <v>3552.78</v>
      </c>
      <c r="J6074" s="86"/>
      <c r="K6074" s="86"/>
      <c r="L6074" s="85"/>
      <c r="M6074" s="85"/>
      <c r="N6074" s="85"/>
      <c r="O6074" s="85"/>
      <c r="P6074" s="85"/>
      <c r="Q6074" s="1">
        <f t="shared" si="94"/>
        <v>3552.78</v>
      </c>
    </row>
    <row r="6075" spans="1:17" x14ac:dyDescent="0.25">
      <c r="A6075" s="83" t="s">
        <v>13742</v>
      </c>
      <c r="B6075" s="84" t="s">
        <v>21442</v>
      </c>
      <c r="C6075" s="7">
        <v>424</v>
      </c>
      <c r="D6075" s="7">
        <v>17</v>
      </c>
      <c r="E6075" s="1">
        <v>3095.16</v>
      </c>
      <c r="F6075" s="1">
        <v>496.08</v>
      </c>
      <c r="G6075" s="1">
        <v>1501.31</v>
      </c>
      <c r="H6075" s="1">
        <v>329.82</v>
      </c>
      <c r="I6075" s="6">
        <v>2327.21</v>
      </c>
      <c r="J6075" s="86"/>
      <c r="K6075" s="86"/>
      <c r="L6075" s="85"/>
      <c r="M6075" s="85"/>
      <c r="N6075" s="85"/>
      <c r="O6075" s="85"/>
      <c r="P6075" s="85"/>
      <c r="Q6075" s="1">
        <f t="shared" si="94"/>
        <v>2327.21</v>
      </c>
    </row>
    <row r="6076" spans="1:17" x14ac:dyDescent="0.25">
      <c r="A6076" s="83" t="s">
        <v>13743</v>
      </c>
      <c r="B6076" s="84" t="s">
        <v>21443</v>
      </c>
      <c r="C6076" s="7">
        <v>158</v>
      </c>
      <c r="D6076" s="7">
        <v>11</v>
      </c>
      <c r="E6076" s="1">
        <v>11558.1</v>
      </c>
      <c r="F6076" s="1">
        <v>184.86</v>
      </c>
      <c r="G6076" s="1">
        <v>971.43</v>
      </c>
      <c r="H6076" s="1">
        <v>1231.6099999999999</v>
      </c>
      <c r="I6076" s="6">
        <v>2387.9</v>
      </c>
      <c r="J6076" s="86"/>
      <c r="K6076" s="86"/>
      <c r="L6076" s="85"/>
      <c r="M6076" s="85"/>
      <c r="N6076" s="85"/>
      <c r="O6076" s="85"/>
      <c r="P6076" s="85"/>
      <c r="Q6076" s="1">
        <f t="shared" si="94"/>
        <v>2387.9</v>
      </c>
    </row>
    <row r="6077" spans="1:17" x14ac:dyDescent="0.25">
      <c r="A6077" s="83" t="s">
        <v>13744</v>
      </c>
      <c r="B6077" s="84" t="s">
        <v>21444</v>
      </c>
      <c r="C6077" s="7">
        <v>588</v>
      </c>
      <c r="D6077" s="7">
        <v>28</v>
      </c>
      <c r="E6077" s="1">
        <v>4958.7700000000004</v>
      </c>
      <c r="F6077" s="1">
        <v>687.96</v>
      </c>
      <c r="G6077" s="1">
        <v>2472.7399999999998</v>
      </c>
      <c r="H6077" s="1">
        <v>528.39</v>
      </c>
      <c r="I6077" s="6">
        <v>3689.09</v>
      </c>
      <c r="J6077" s="86"/>
      <c r="K6077" s="86"/>
      <c r="L6077" s="85"/>
      <c r="M6077" s="85"/>
      <c r="N6077" s="85"/>
      <c r="O6077" s="85"/>
      <c r="P6077" s="85"/>
      <c r="Q6077" s="1">
        <f t="shared" si="94"/>
        <v>3689.09</v>
      </c>
    </row>
    <row r="6078" spans="1:17" x14ac:dyDescent="0.25">
      <c r="A6078" s="83" t="s">
        <v>13745</v>
      </c>
      <c r="B6078" s="84" t="s">
        <v>21445</v>
      </c>
      <c r="C6078" s="7">
        <v>177</v>
      </c>
      <c r="D6078" s="7">
        <v>11</v>
      </c>
      <c r="E6078" s="1">
        <v>1172.05</v>
      </c>
      <c r="F6078" s="1">
        <v>207.09</v>
      </c>
      <c r="G6078" s="1">
        <v>971.43</v>
      </c>
      <c r="H6078" s="1">
        <v>124.89</v>
      </c>
      <c r="I6078" s="6">
        <v>1303.4100000000001</v>
      </c>
      <c r="J6078" s="86"/>
      <c r="K6078" s="86"/>
      <c r="L6078" s="85"/>
      <c r="M6078" s="85"/>
      <c r="N6078" s="85"/>
      <c r="O6078" s="85"/>
      <c r="P6078" s="85"/>
      <c r="Q6078" s="1">
        <f t="shared" si="94"/>
        <v>1303.4100000000001</v>
      </c>
    </row>
    <row r="6079" spans="1:17" x14ac:dyDescent="0.25">
      <c r="A6079" s="83" t="s">
        <v>13746</v>
      </c>
      <c r="B6079" s="84" t="s">
        <v>21446</v>
      </c>
      <c r="C6079" s="7">
        <v>726</v>
      </c>
      <c r="D6079" s="7">
        <v>22</v>
      </c>
      <c r="E6079" s="1">
        <v>3855.41</v>
      </c>
      <c r="F6079" s="1">
        <v>849.42</v>
      </c>
      <c r="G6079" s="1">
        <v>1942.87</v>
      </c>
      <c r="H6079" s="1">
        <v>410.82</v>
      </c>
      <c r="I6079" s="6">
        <v>3203.11</v>
      </c>
      <c r="J6079" s="86"/>
      <c r="K6079" s="86"/>
      <c r="L6079" s="85"/>
      <c r="M6079" s="85"/>
      <c r="N6079" s="85"/>
      <c r="O6079" s="85"/>
      <c r="P6079" s="85"/>
      <c r="Q6079" s="1">
        <f t="shared" si="94"/>
        <v>3203.11</v>
      </c>
    </row>
    <row r="6080" spans="1:17" x14ac:dyDescent="0.25">
      <c r="A6080" s="83" t="s">
        <v>13747</v>
      </c>
      <c r="B6080" s="84" t="s">
        <v>21447</v>
      </c>
      <c r="C6080" s="7">
        <v>1163</v>
      </c>
      <c r="D6080" s="7">
        <v>26</v>
      </c>
      <c r="E6080" s="1">
        <v>163542.46</v>
      </c>
      <c r="F6080" s="1">
        <v>1360.7</v>
      </c>
      <c r="G6080" s="1">
        <v>2296.12</v>
      </c>
      <c r="H6080" s="1">
        <v>17426.740000000002</v>
      </c>
      <c r="I6080" s="6">
        <v>21083.56</v>
      </c>
      <c r="J6080" s="86"/>
      <c r="K6080" s="86"/>
      <c r="L6080" s="85"/>
      <c r="M6080" s="85"/>
      <c r="N6080" s="85"/>
      <c r="O6080" s="85"/>
      <c r="P6080" s="85"/>
      <c r="Q6080" s="1">
        <f t="shared" si="94"/>
        <v>21083.56</v>
      </c>
    </row>
    <row r="6081" spans="1:17" x14ac:dyDescent="0.25">
      <c r="A6081" s="83" t="s">
        <v>13748</v>
      </c>
      <c r="B6081" s="84" t="s">
        <v>21448</v>
      </c>
      <c r="C6081" s="7">
        <v>518</v>
      </c>
      <c r="D6081" s="7">
        <v>22</v>
      </c>
      <c r="E6081" s="1">
        <v>3782</v>
      </c>
      <c r="F6081" s="1">
        <v>606.05999999999995</v>
      </c>
      <c r="G6081" s="1">
        <v>1942.87</v>
      </c>
      <c r="H6081" s="1">
        <v>403</v>
      </c>
      <c r="I6081" s="6">
        <v>2951.93</v>
      </c>
      <c r="J6081" s="86"/>
      <c r="K6081" s="86"/>
      <c r="L6081" s="85"/>
      <c r="M6081" s="85"/>
      <c r="N6081" s="85"/>
      <c r="O6081" s="85"/>
      <c r="P6081" s="85"/>
      <c r="Q6081" s="1">
        <f t="shared" si="94"/>
        <v>2951.93</v>
      </c>
    </row>
    <row r="6082" spans="1:17" x14ac:dyDescent="0.25">
      <c r="A6082" s="83" t="s">
        <v>13749</v>
      </c>
      <c r="B6082" s="84" t="s">
        <v>21449</v>
      </c>
      <c r="C6082" s="7">
        <v>783</v>
      </c>
      <c r="D6082" s="7">
        <v>20</v>
      </c>
      <c r="E6082" s="1">
        <v>6009.45</v>
      </c>
      <c r="F6082" s="1">
        <v>916.1</v>
      </c>
      <c r="G6082" s="1">
        <v>1766.25</v>
      </c>
      <c r="H6082" s="1">
        <v>640.35</v>
      </c>
      <c r="I6082" s="6">
        <v>3322.7</v>
      </c>
      <c r="J6082" s="86"/>
      <c r="K6082" s="86"/>
      <c r="L6082" s="85"/>
      <c r="M6082" s="85"/>
      <c r="N6082" s="85"/>
      <c r="O6082" s="85"/>
      <c r="P6082" s="85"/>
      <c r="Q6082" s="1">
        <f t="shared" si="94"/>
        <v>3322.7</v>
      </c>
    </row>
    <row r="6083" spans="1:17" x14ac:dyDescent="0.25">
      <c r="A6083" s="83" t="s">
        <v>13750</v>
      </c>
      <c r="B6083" s="84" t="s">
        <v>21450</v>
      </c>
      <c r="C6083" s="7">
        <v>162</v>
      </c>
      <c r="D6083" s="7">
        <v>9</v>
      </c>
      <c r="E6083" s="1">
        <v>1579.99</v>
      </c>
      <c r="F6083" s="1">
        <v>189.54</v>
      </c>
      <c r="G6083" s="1">
        <v>794.81</v>
      </c>
      <c r="H6083" s="1">
        <v>168.36</v>
      </c>
      <c r="I6083" s="6">
        <v>1152.71</v>
      </c>
      <c r="J6083" s="86"/>
      <c r="K6083" s="86"/>
      <c r="L6083" s="85"/>
      <c r="M6083" s="85"/>
      <c r="N6083" s="85"/>
      <c r="O6083" s="85"/>
      <c r="P6083" s="85"/>
      <c r="Q6083" s="1">
        <f t="shared" si="94"/>
        <v>1152.71</v>
      </c>
    </row>
    <row r="6084" spans="1:17" x14ac:dyDescent="0.25">
      <c r="A6084" s="83" t="s">
        <v>13751</v>
      </c>
      <c r="B6084" s="84" t="s">
        <v>21451</v>
      </c>
      <c r="C6084" s="7">
        <v>106168</v>
      </c>
      <c r="D6084" s="7">
        <v>1391</v>
      </c>
      <c r="E6084" s="1">
        <v>1210628.18</v>
      </c>
      <c r="F6084" s="1">
        <v>124216.19</v>
      </c>
      <c r="G6084" s="1">
        <v>122842.43</v>
      </c>
      <c r="H6084" s="1">
        <v>129001.94</v>
      </c>
      <c r="I6084" s="6">
        <v>376060.56</v>
      </c>
      <c r="J6084" s="86"/>
      <c r="K6084" s="86"/>
      <c r="L6084" s="85"/>
      <c r="M6084" s="85"/>
      <c r="N6084" s="85"/>
      <c r="O6084" s="85"/>
      <c r="P6084" s="85"/>
      <c r="Q6084" s="1">
        <f t="shared" si="94"/>
        <v>376060.56</v>
      </c>
    </row>
    <row r="6085" spans="1:17" x14ac:dyDescent="0.25">
      <c r="A6085" s="83" t="s">
        <v>13752</v>
      </c>
      <c r="B6085" s="84" t="s">
        <v>21452</v>
      </c>
      <c r="C6085" s="7">
        <v>585</v>
      </c>
      <c r="D6085" s="7">
        <v>19</v>
      </c>
      <c r="E6085" s="1">
        <v>37409.199999999997</v>
      </c>
      <c r="F6085" s="1">
        <v>684.45</v>
      </c>
      <c r="G6085" s="1">
        <v>1677.94</v>
      </c>
      <c r="H6085" s="1">
        <v>3986.25</v>
      </c>
      <c r="I6085" s="6">
        <v>6348.64</v>
      </c>
      <c r="J6085" s="86"/>
      <c r="K6085" s="86"/>
      <c r="L6085" s="85"/>
      <c r="M6085" s="85"/>
      <c r="N6085" s="85"/>
      <c r="O6085" s="85"/>
      <c r="P6085" s="85"/>
      <c r="Q6085" s="1">
        <f t="shared" si="94"/>
        <v>6348.64</v>
      </c>
    </row>
    <row r="6086" spans="1:17" x14ac:dyDescent="0.25">
      <c r="A6086" s="83" t="s">
        <v>13753</v>
      </c>
      <c r="B6086" s="84" t="s">
        <v>21453</v>
      </c>
      <c r="C6086" s="7">
        <v>1110</v>
      </c>
      <c r="D6086" s="7">
        <v>24</v>
      </c>
      <c r="E6086" s="1">
        <v>172103.34</v>
      </c>
      <c r="F6086" s="1">
        <v>1298.7</v>
      </c>
      <c r="G6086" s="1">
        <v>2119.5</v>
      </c>
      <c r="H6086" s="1">
        <v>18338.96</v>
      </c>
      <c r="I6086" s="6">
        <v>21757.16</v>
      </c>
      <c r="J6086" s="86"/>
      <c r="K6086" s="86"/>
      <c r="L6086" s="85"/>
      <c r="M6086" s="85"/>
      <c r="N6086" s="85"/>
      <c r="O6086" s="85"/>
      <c r="P6086" s="85"/>
      <c r="Q6086" s="1">
        <f t="shared" si="94"/>
        <v>21757.16</v>
      </c>
    </row>
    <row r="6087" spans="1:17" x14ac:dyDescent="0.25">
      <c r="A6087" s="83" t="s">
        <v>13754</v>
      </c>
      <c r="B6087" s="84" t="s">
        <v>21454</v>
      </c>
      <c r="C6087" s="7">
        <v>1742</v>
      </c>
      <c r="D6087" s="7">
        <v>39</v>
      </c>
      <c r="E6087" s="1">
        <v>17466.080000000002</v>
      </c>
      <c r="F6087" s="1">
        <v>2038.14</v>
      </c>
      <c r="G6087" s="1">
        <v>3444.18</v>
      </c>
      <c r="H6087" s="1">
        <v>1861.15</v>
      </c>
      <c r="I6087" s="6">
        <v>7343.47</v>
      </c>
      <c r="J6087" s="86"/>
      <c r="K6087" s="86"/>
      <c r="L6087" s="85"/>
      <c r="M6087" s="85"/>
      <c r="N6087" s="85"/>
      <c r="O6087" s="85"/>
      <c r="P6087" s="85"/>
      <c r="Q6087" s="1">
        <f t="shared" si="94"/>
        <v>7343.47</v>
      </c>
    </row>
    <row r="6088" spans="1:17" x14ac:dyDescent="0.25">
      <c r="A6088" s="83" t="s">
        <v>13755</v>
      </c>
      <c r="B6088" s="84" t="s">
        <v>21455</v>
      </c>
      <c r="C6088" s="7">
        <v>1146</v>
      </c>
      <c r="D6088" s="7">
        <v>40</v>
      </c>
      <c r="E6088" s="1">
        <v>8760.25</v>
      </c>
      <c r="F6088" s="1">
        <v>1340.82</v>
      </c>
      <c r="G6088" s="1">
        <v>3532.5</v>
      </c>
      <c r="H6088" s="1">
        <v>933.47</v>
      </c>
      <c r="I6088" s="6">
        <v>5806.79</v>
      </c>
      <c r="J6088" s="86"/>
      <c r="K6088" s="86"/>
      <c r="L6088" s="85"/>
      <c r="M6088" s="85"/>
      <c r="N6088" s="85"/>
      <c r="O6088" s="85"/>
      <c r="P6088" s="85"/>
      <c r="Q6088" s="1">
        <f t="shared" si="94"/>
        <v>5806.79</v>
      </c>
    </row>
    <row r="6089" spans="1:17" x14ac:dyDescent="0.25">
      <c r="A6089" s="83" t="s">
        <v>13756</v>
      </c>
      <c r="B6089" s="84" t="s">
        <v>21456</v>
      </c>
      <c r="C6089" s="7">
        <v>1189</v>
      </c>
      <c r="D6089" s="7">
        <v>33</v>
      </c>
      <c r="E6089" s="1">
        <v>25984.42</v>
      </c>
      <c r="F6089" s="1">
        <v>1391.13</v>
      </c>
      <c r="G6089" s="1">
        <v>2914.3</v>
      </c>
      <c r="H6089" s="1">
        <v>2768.85</v>
      </c>
      <c r="I6089" s="6">
        <v>7074.28</v>
      </c>
      <c r="J6089" s="86"/>
      <c r="K6089" s="86"/>
      <c r="L6089" s="85"/>
      <c r="M6089" s="85"/>
      <c r="N6089" s="85"/>
      <c r="O6089" s="85"/>
      <c r="P6089" s="85"/>
      <c r="Q6089" s="1">
        <f t="shared" si="94"/>
        <v>7074.28</v>
      </c>
    </row>
    <row r="6090" spans="1:17" x14ac:dyDescent="0.25">
      <c r="A6090" s="83" t="s">
        <v>13757</v>
      </c>
      <c r="B6090" s="84" t="s">
        <v>21457</v>
      </c>
      <c r="C6090" s="7">
        <v>6569</v>
      </c>
      <c r="D6090" s="7">
        <v>126</v>
      </c>
      <c r="E6090" s="1">
        <v>115845.49</v>
      </c>
      <c r="F6090" s="1">
        <v>7685.7</v>
      </c>
      <c r="G6090" s="1">
        <v>11127.35</v>
      </c>
      <c r="H6090" s="1">
        <v>12344.25</v>
      </c>
      <c r="I6090" s="6">
        <v>31157.3</v>
      </c>
      <c r="J6090" s="86"/>
      <c r="K6090" s="86"/>
      <c r="L6090" s="85"/>
      <c r="M6090" s="85"/>
      <c r="N6090" s="85"/>
      <c r="O6090" s="85"/>
      <c r="P6090" s="85"/>
      <c r="Q6090" s="1">
        <f t="shared" si="94"/>
        <v>31157.3</v>
      </c>
    </row>
    <row r="6091" spans="1:17" x14ac:dyDescent="0.25">
      <c r="A6091" s="83" t="s">
        <v>13758</v>
      </c>
      <c r="B6091" s="84" t="s">
        <v>21458</v>
      </c>
      <c r="C6091" s="7">
        <v>211</v>
      </c>
      <c r="D6091" s="7">
        <v>9</v>
      </c>
      <c r="E6091" s="1">
        <v>1343.61</v>
      </c>
      <c r="F6091" s="1">
        <v>246.87</v>
      </c>
      <c r="G6091" s="1">
        <v>794.81</v>
      </c>
      <c r="H6091" s="1">
        <v>143.18</v>
      </c>
      <c r="I6091" s="6">
        <v>1184.8599999999999</v>
      </c>
      <c r="J6091" s="86"/>
      <c r="K6091" s="86"/>
      <c r="L6091" s="85"/>
      <c r="M6091" s="85"/>
      <c r="N6091" s="85"/>
      <c r="O6091" s="85"/>
      <c r="P6091" s="85"/>
      <c r="Q6091" s="1">
        <f t="shared" si="94"/>
        <v>1184.8599999999999</v>
      </c>
    </row>
    <row r="6092" spans="1:17" x14ac:dyDescent="0.25">
      <c r="A6092" s="83" t="s">
        <v>13759</v>
      </c>
      <c r="B6092" s="84" t="s">
        <v>21459</v>
      </c>
      <c r="C6092" s="7">
        <v>6785</v>
      </c>
      <c r="D6092" s="7">
        <v>128</v>
      </c>
      <c r="E6092" s="1">
        <v>54538.98</v>
      </c>
      <c r="F6092" s="1">
        <v>7938.42</v>
      </c>
      <c r="G6092" s="1">
        <v>11303.98</v>
      </c>
      <c r="H6092" s="1">
        <v>5811.56</v>
      </c>
      <c r="I6092" s="6">
        <v>25053.96</v>
      </c>
      <c r="J6092" s="86"/>
      <c r="K6092" s="86"/>
      <c r="L6092" s="85"/>
      <c r="M6092" s="85"/>
      <c r="N6092" s="85"/>
      <c r="O6092" s="85"/>
      <c r="P6092" s="85"/>
      <c r="Q6092" s="1">
        <f t="shared" si="94"/>
        <v>25053.96</v>
      </c>
    </row>
    <row r="6093" spans="1:17" x14ac:dyDescent="0.25">
      <c r="A6093" s="83" t="s">
        <v>13760</v>
      </c>
      <c r="B6093" s="84" t="s">
        <v>21460</v>
      </c>
      <c r="C6093" s="7">
        <v>494</v>
      </c>
      <c r="D6093" s="7">
        <v>22</v>
      </c>
      <c r="E6093" s="1">
        <v>23209.79</v>
      </c>
      <c r="F6093" s="1">
        <v>577.98</v>
      </c>
      <c r="G6093" s="1">
        <v>1942.87</v>
      </c>
      <c r="H6093" s="1">
        <v>2473.1799999999998</v>
      </c>
      <c r="I6093" s="6">
        <v>4994.03</v>
      </c>
      <c r="J6093" s="86"/>
      <c r="K6093" s="86"/>
      <c r="L6093" s="85"/>
      <c r="M6093" s="85"/>
      <c r="N6093" s="85"/>
      <c r="O6093" s="85"/>
      <c r="P6093" s="85"/>
      <c r="Q6093" s="1">
        <f t="shared" si="94"/>
        <v>4994.03</v>
      </c>
    </row>
    <row r="6094" spans="1:17" x14ac:dyDescent="0.25">
      <c r="A6094" s="83" t="s">
        <v>13761</v>
      </c>
      <c r="B6094" s="84" t="s">
        <v>21461</v>
      </c>
      <c r="C6094" s="7">
        <v>8079</v>
      </c>
      <c r="D6094" s="7">
        <v>112</v>
      </c>
      <c r="E6094" s="1">
        <v>66546.27</v>
      </c>
      <c r="F6094" s="1">
        <v>9452.4</v>
      </c>
      <c r="G6094" s="1">
        <v>9890.98</v>
      </c>
      <c r="H6094" s="1">
        <v>7091.02</v>
      </c>
      <c r="I6094" s="6">
        <v>26434.400000000001</v>
      </c>
      <c r="J6094" s="86"/>
      <c r="K6094" s="86"/>
      <c r="L6094" s="85"/>
      <c r="M6094" s="85"/>
      <c r="N6094" s="85"/>
      <c r="O6094" s="85"/>
      <c r="P6094" s="85"/>
      <c r="Q6094" s="1">
        <f t="shared" ref="Q6094:Q6157" si="95">I6094+P6094</f>
        <v>26434.400000000001</v>
      </c>
    </row>
    <row r="6095" spans="1:17" x14ac:dyDescent="0.25">
      <c r="A6095" s="83" t="s">
        <v>13762</v>
      </c>
      <c r="B6095" s="84" t="s">
        <v>21462</v>
      </c>
      <c r="C6095" s="7">
        <v>372</v>
      </c>
      <c r="D6095" s="7">
        <v>12</v>
      </c>
      <c r="E6095" s="1">
        <v>1936.62</v>
      </c>
      <c r="F6095" s="1">
        <v>435.24</v>
      </c>
      <c r="G6095" s="1">
        <v>1059.74</v>
      </c>
      <c r="H6095" s="1">
        <v>206.36</v>
      </c>
      <c r="I6095" s="6">
        <v>1701.34</v>
      </c>
      <c r="J6095" s="86"/>
      <c r="K6095" s="86"/>
      <c r="L6095" s="85"/>
      <c r="M6095" s="85"/>
      <c r="N6095" s="85"/>
      <c r="O6095" s="85"/>
      <c r="P6095" s="85"/>
      <c r="Q6095" s="1">
        <f t="shared" si="95"/>
        <v>1701.34</v>
      </c>
    </row>
    <row r="6096" spans="1:17" x14ac:dyDescent="0.25">
      <c r="A6096" s="83" t="s">
        <v>13763</v>
      </c>
      <c r="B6096" s="84" t="s">
        <v>21463</v>
      </c>
      <c r="C6096" s="7">
        <v>549</v>
      </c>
      <c r="D6096" s="7">
        <v>22</v>
      </c>
      <c r="E6096" s="1">
        <v>4814.99</v>
      </c>
      <c r="F6096" s="1">
        <v>642.33000000000004</v>
      </c>
      <c r="G6096" s="1">
        <v>1942.87</v>
      </c>
      <c r="H6096" s="1">
        <v>513.07000000000005</v>
      </c>
      <c r="I6096" s="6">
        <v>3098.27</v>
      </c>
      <c r="J6096" s="86"/>
      <c r="K6096" s="86"/>
      <c r="L6096" s="85"/>
      <c r="M6096" s="85"/>
      <c r="N6096" s="85"/>
      <c r="O6096" s="85"/>
      <c r="P6096" s="85"/>
      <c r="Q6096" s="1">
        <f t="shared" si="95"/>
        <v>3098.27</v>
      </c>
    </row>
    <row r="6097" spans="1:17" x14ac:dyDescent="0.25">
      <c r="A6097" s="83" t="s">
        <v>13764</v>
      </c>
      <c r="B6097" s="84" t="s">
        <v>21464</v>
      </c>
      <c r="C6097" s="7">
        <v>14953</v>
      </c>
      <c r="D6097" s="7">
        <v>180</v>
      </c>
      <c r="E6097" s="1">
        <v>63360.04</v>
      </c>
      <c r="F6097" s="1">
        <v>17494.96</v>
      </c>
      <c r="G6097" s="1">
        <v>15896.22</v>
      </c>
      <c r="H6097" s="1">
        <v>6751.51</v>
      </c>
      <c r="I6097" s="6">
        <v>40142.69</v>
      </c>
      <c r="J6097" s="86"/>
      <c r="K6097" s="86"/>
      <c r="L6097" s="85"/>
      <c r="M6097" s="85"/>
      <c r="N6097" s="85"/>
      <c r="O6097" s="85"/>
      <c r="P6097" s="85"/>
      <c r="Q6097" s="1">
        <f t="shared" si="95"/>
        <v>40142.69</v>
      </c>
    </row>
    <row r="6098" spans="1:17" x14ac:dyDescent="0.25">
      <c r="A6098" s="83" t="s">
        <v>13765</v>
      </c>
      <c r="B6098" s="84" t="s">
        <v>21465</v>
      </c>
      <c r="C6098" s="7">
        <v>2624</v>
      </c>
      <c r="D6098" s="7">
        <v>69</v>
      </c>
      <c r="E6098" s="1">
        <v>21171.87</v>
      </c>
      <c r="F6098" s="1">
        <v>3070.07</v>
      </c>
      <c r="G6098" s="1">
        <v>6093.55</v>
      </c>
      <c r="H6098" s="1">
        <v>2256.0300000000002</v>
      </c>
      <c r="I6098" s="6">
        <v>11419.65</v>
      </c>
      <c r="J6098" s="86"/>
      <c r="K6098" s="86"/>
      <c r="L6098" s="85"/>
      <c r="M6098" s="85"/>
      <c r="N6098" s="85"/>
      <c r="O6098" s="85"/>
      <c r="P6098" s="85"/>
      <c r="Q6098" s="1">
        <f t="shared" si="95"/>
        <v>11419.65</v>
      </c>
    </row>
    <row r="6099" spans="1:17" x14ac:dyDescent="0.25">
      <c r="A6099" s="83" t="s">
        <v>13766</v>
      </c>
      <c r="B6099" s="84" t="s">
        <v>21466</v>
      </c>
      <c r="C6099" s="7">
        <v>3715</v>
      </c>
      <c r="D6099" s="7">
        <v>86</v>
      </c>
      <c r="E6099" s="1">
        <v>24871.54</v>
      </c>
      <c r="F6099" s="1">
        <v>4346.54</v>
      </c>
      <c r="G6099" s="1">
        <v>7594.86</v>
      </c>
      <c r="H6099" s="1">
        <v>2650.26</v>
      </c>
      <c r="I6099" s="6">
        <v>14591.66</v>
      </c>
      <c r="J6099" s="86"/>
      <c r="K6099" s="86"/>
      <c r="L6099" s="85"/>
      <c r="M6099" s="85"/>
      <c r="N6099" s="85"/>
      <c r="O6099" s="85"/>
      <c r="P6099" s="85"/>
      <c r="Q6099" s="1">
        <f t="shared" si="95"/>
        <v>14591.66</v>
      </c>
    </row>
    <row r="6100" spans="1:17" x14ac:dyDescent="0.25">
      <c r="A6100" s="83" t="s">
        <v>13767</v>
      </c>
      <c r="B6100" s="84" t="s">
        <v>21467</v>
      </c>
      <c r="C6100" s="7">
        <v>2672</v>
      </c>
      <c r="D6100" s="7">
        <v>79</v>
      </c>
      <c r="E6100" s="1">
        <v>26700.720000000001</v>
      </c>
      <c r="F6100" s="1">
        <v>3126.23</v>
      </c>
      <c r="G6100" s="1">
        <v>6976.67</v>
      </c>
      <c r="H6100" s="1">
        <v>2845.17</v>
      </c>
      <c r="I6100" s="6">
        <v>12948.07</v>
      </c>
      <c r="J6100" s="86"/>
      <c r="K6100" s="86"/>
      <c r="L6100" s="85"/>
      <c r="M6100" s="85"/>
      <c r="N6100" s="85"/>
      <c r="O6100" s="85"/>
      <c r="P6100" s="85"/>
      <c r="Q6100" s="1">
        <f t="shared" si="95"/>
        <v>12948.07</v>
      </c>
    </row>
    <row r="6101" spans="1:17" x14ac:dyDescent="0.25">
      <c r="A6101" s="83" t="s">
        <v>13768</v>
      </c>
      <c r="B6101" s="84" t="s">
        <v>21468</v>
      </c>
      <c r="C6101" s="7">
        <v>3353</v>
      </c>
      <c r="D6101" s="7">
        <v>105</v>
      </c>
      <c r="E6101" s="1">
        <v>47432.639999999999</v>
      </c>
      <c r="F6101" s="1">
        <v>3923</v>
      </c>
      <c r="G6101" s="1">
        <v>9272.7900000000009</v>
      </c>
      <c r="H6101" s="1">
        <v>5054.32</v>
      </c>
      <c r="I6101" s="6">
        <v>18250.11</v>
      </c>
      <c r="J6101" s="86"/>
      <c r="K6101" s="86"/>
      <c r="L6101" s="85"/>
      <c r="M6101" s="85"/>
      <c r="N6101" s="85"/>
      <c r="O6101" s="85"/>
      <c r="P6101" s="85"/>
      <c r="Q6101" s="1">
        <f t="shared" si="95"/>
        <v>18250.11</v>
      </c>
    </row>
    <row r="6102" spans="1:17" x14ac:dyDescent="0.25">
      <c r="A6102" s="83" t="s">
        <v>13769</v>
      </c>
      <c r="B6102" s="84" t="s">
        <v>21469</v>
      </c>
      <c r="C6102" s="7">
        <v>122</v>
      </c>
      <c r="D6102" s="7">
        <v>14</v>
      </c>
      <c r="E6102" s="1">
        <v>8514.77</v>
      </c>
      <c r="F6102" s="1">
        <v>142.74</v>
      </c>
      <c r="G6102" s="1">
        <v>1236.3800000000001</v>
      </c>
      <c r="H6102" s="1">
        <v>907.31</v>
      </c>
      <c r="I6102" s="6">
        <v>2286.4299999999998</v>
      </c>
      <c r="J6102" s="86"/>
      <c r="K6102" s="86"/>
      <c r="L6102" s="85"/>
      <c r="M6102" s="85"/>
      <c r="N6102" s="85"/>
      <c r="O6102" s="85"/>
      <c r="P6102" s="85"/>
      <c r="Q6102" s="1">
        <f t="shared" si="95"/>
        <v>2286.4299999999998</v>
      </c>
    </row>
    <row r="6103" spans="1:17" x14ac:dyDescent="0.25">
      <c r="A6103" s="83" t="s">
        <v>13770</v>
      </c>
      <c r="B6103" s="84" t="s">
        <v>21470</v>
      </c>
      <c r="C6103" s="7">
        <v>1538</v>
      </c>
      <c r="D6103" s="7">
        <v>46</v>
      </c>
      <c r="E6103" s="1">
        <v>92607.91</v>
      </c>
      <c r="F6103" s="1">
        <v>1799.46</v>
      </c>
      <c r="G6103" s="1">
        <v>4062.37</v>
      </c>
      <c r="H6103" s="1">
        <v>9868.1</v>
      </c>
      <c r="I6103" s="6">
        <v>15729.93</v>
      </c>
      <c r="J6103" s="86"/>
      <c r="K6103" s="86"/>
      <c r="L6103" s="85"/>
      <c r="M6103" s="85"/>
      <c r="N6103" s="85"/>
      <c r="O6103" s="85"/>
      <c r="P6103" s="85"/>
      <c r="Q6103" s="1">
        <f t="shared" si="95"/>
        <v>15729.93</v>
      </c>
    </row>
    <row r="6104" spans="1:17" x14ac:dyDescent="0.25">
      <c r="A6104" s="83" t="s">
        <v>13771</v>
      </c>
      <c r="B6104" s="84" t="s">
        <v>21471</v>
      </c>
      <c r="C6104" s="7">
        <v>53</v>
      </c>
      <c r="D6104" s="7">
        <v>4</v>
      </c>
      <c r="E6104" s="1">
        <v>13429.74</v>
      </c>
      <c r="F6104" s="1">
        <v>62.01</v>
      </c>
      <c r="G6104" s="1">
        <v>353.25</v>
      </c>
      <c r="H6104" s="1">
        <v>1431.05</v>
      </c>
      <c r="I6104" s="6">
        <v>1846.31</v>
      </c>
      <c r="J6104" s="86"/>
      <c r="K6104" s="86"/>
      <c r="L6104" s="85"/>
      <c r="M6104" s="85"/>
      <c r="N6104" s="85"/>
      <c r="O6104" s="85"/>
      <c r="P6104" s="85"/>
      <c r="Q6104" s="1">
        <f t="shared" si="95"/>
        <v>1846.31</v>
      </c>
    </row>
    <row r="6105" spans="1:17" x14ac:dyDescent="0.25">
      <c r="A6105" s="83" t="s">
        <v>13772</v>
      </c>
      <c r="B6105" s="84" t="s">
        <v>21472</v>
      </c>
      <c r="C6105" s="7">
        <v>1708</v>
      </c>
      <c r="D6105" s="7">
        <v>37</v>
      </c>
      <c r="E6105" s="1">
        <v>46446.91</v>
      </c>
      <c r="F6105" s="1">
        <v>1998.35</v>
      </c>
      <c r="G6105" s="1">
        <v>3267.55</v>
      </c>
      <c r="H6105" s="1">
        <v>4949.28</v>
      </c>
      <c r="I6105" s="6">
        <v>10215.18</v>
      </c>
      <c r="J6105" s="86"/>
      <c r="K6105" s="86"/>
      <c r="L6105" s="85"/>
      <c r="M6105" s="85"/>
      <c r="N6105" s="85"/>
      <c r="O6105" s="85"/>
      <c r="P6105" s="85"/>
      <c r="Q6105" s="1">
        <f t="shared" si="95"/>
        <v>10215.18</v>
      </c>
    </row>
    <row r="6106" spans="1:17" x14ac:dyDescent="0.25">
      <c r="A6106" s="83" t="s">
        <v>13773</v>
      </c>
      <c r="B6106" s="84" t="s">
        <v>21473</v>
      </c>
      <c r="C6106" s="7">
        <v>5683</v>
      </c>
      <c r="D6106" s="7">
        <v>153</v>
      </c>
      <c r="E6106" s="1">
        <v>271309.03000000003</v>
      </c>
      <c r="F6106" s="1">
        <v>6649.09</v>
      </c>
      <c r="G6106" s="1">
        <v>13511.78</v>
      </c>
      <c r="H6106" s="1">
        <v>28910.11</v>
      </c>
      <c r="I6106" s="6">
        <v>49070.98</v>
      </c>
      <c r="J6106" s="86"/>
      <c r="K6106" s="86"/>
      <c r="L6106" s="85"/>
      <c r="M6106" s="85"/>
      <c r="N6106" s="85"/>
      <c r="O6106" s="85"/>
      <c r="P6106" s="85"/>
      <c r="Q6106" s="1">
        <f t="shared" si="95"/>
        <v>49070.98</v>
      </c>
    </row>
    <row r="6107" spans="1:17" x14ac:dyDescent="0.25">
      <c r="A6107" s="83" t="s">
        <v>13774</v>
      </c>
      <c r="B6107" s="84" t="s">
        <v>21474</v>
      </c>
      <c r="C6107" s="7">
        <v>44</v>
      </c>
      <c r="D6107" s="7">
        <v>5</v>
      </c>
      <c r="E6107" s="1">
        <v>746.45</v>
      </c>
      <c r="F6107" s="1">
        <v>51.48</v>
      </c>
      <c r="G6107" s="1">
        <v>441.56</v>
      </c>
      <c r="H6107" s="1">
        <v>79.540000000000006</v>
      </c>
      <c r="I6107" s="6">
        <v>572.58000000000004</v>
      </c>
      <c r="J6107" s="86"/>
      <c r="K6107" s="86"/>
      <c r="L6107" s="85"/>
      <c r="M6107" s="85"/>
      <c r="N6107" s="85"/>
      <c r="O6107" s="85"/>
      <c r="P6107" s="85"/>
      <c r="Q6107" s="1">
        <f t="shared" si="95"/>
        <v>572.58000000000004</v>
      </c>
    </row>
    <row r="6108" spans="1:17" x14ac:dyDescent="0.25">
      <c r="A6108" s="83" t="s">
        <v>13775</v>
      </c>
      <c r="B6108" s="84" t="s">
        <v>21475</v>
      </c>
      <c r="C6108" s="7">
        <v>632</v>
      </c>
      <c r="D6108" s="7">
        <v>24</v>
      </c>
      <c r="E6108" s="1">
        <v>6142.27</v>
      </c>
      <c r="F6108" s="1">
        <v>739.44</v>
      </c>
      <c r="G6108" s="1">
        <v>2119.5</v>
      </c>
      <c r="H6108" s="1">
        <v>654.5</v>
      </c>
      <c r="I6108" s="6">
        <v>3513.44</v>
      </c>
      <c r="J6108" s="86"/>
      <c r="K6108" s="86"/>
      <c r="L6108" s="85"/>
      <c r="M6108" s="85"/>
      <c r="N6108" s="85"/>
      <c r="O6108" s="85"/>
      <c r="P6108" s="85"/>
      <c r="Q6108" s="1">
        <f t="shared" si="95"/>
        <v>3513.44</v>
      </c>
    </row>
    <row r="6109" spans="1:17" x14ac:dyDescent="0.25">
      <c r="A6109" s="83" t="s">
        <v>13776</v>
      </c>
      <c r="B6109" s="84" t="s">
        <v>21476</v>
      </c>
      <c r="C6109" s="7">
        <v>136496</v>
      </c>
      <c r="D6109" s="7">
        <v>2241</v>
      </c>
      <c r="E6109" s="1">
        <v>1646785.11</v>
      </c>
      <c r="F6109" s="1">
        <v>159699.85</v>
      </c>
      <c r="G6109" s="1">
        <v>197907.9</v>
      </c>
      <c r="H6109" s="1">
        <v>175477.9</v>
      </c>
      <c r="I6109" s="6">
        <v>533085.65</v>
      </c>
      <c r="J6109" s="86"/>
      <c r="K6109" s="86"/>
      <c r="L6109" s="85"/>
      <c r="M6109" s="85"/>
      <c r="N6109" s="85"/>
      <c r="O6109" s="85"/>
      <c r="P6109" s="85"/>
      <c r="Q6109" s="1">
        <f t="shared" si="95"/>
        <v>533085.65</v>
      </c>
    </row>
    <row r="6110" spans="1:17" x14ac:dyDescent="0.25">
      <c r="A6110" s="83" t="s">
        <v>13777</v>
      </c>
      <c r="B6110" s="84" t="s">
        <v>21477</v>
      </c>
      <c r="C6110" s="7">
        <v>902</v>
      </c>
      <c r="D6110" s="7">
        <v>23</v>
      </c>
      <c r="E6110" s="1">
        <v>2776.79</v>
      </c>
      <c r="F6110" s="1">
        <v>1055.3399999999999</v>
      </c>
      <c r="G6110" s="1">
        <v>2031.18</v>
      </c>
      <c r="H6110" s="1">
        <v>295.89</v>
      </c>
      <c r="I6110" s="6">
        <v>3382.41</v>
      </c>
      <c r="J6110" s="86"/>
      <c r="K6110" s="86"/>
      <c r="L6110" s="85"/>
      <c r="M6110" s="85"/>
      <c r="N6110" s="85"/>
      <c r="O6110" s="85"/>
      <c r="P6110" s="85"/>
      <c r="Q6110" s="1">
        <f t="shared" si="95"/>
        <v>3382.41</v>
      </c>
    </row>
    <row r="6111" spans="1:17" x14ac:dyDescent="0.25">
      <c r="A6111" s="83" t="s">
        <v>13778</v>
      </c>
      <c r="B6111" s="84" t="s">
        <v>21478</v>
      </c>
      <c r="C6111" s="7">
        <v>1619</v>
      </c>
      <c r="D6111" s="7">
        <v>41</v>
      </c>
      <c r="E6111" s="1">
        <v>7645.17</v>
      </c>
      <c r="F6111" s="1">
        <v>1894.22</v>
      </c>
      <c r="G6111" s="1">
        <v>3620.81</v>
      </c>
      <c r="H6111" s="1">
        <v>814.66</v>
      </c>
      <c r="I6111" s="6">
        <v>6329.69</v>
      </c>
      <c r="J6111" s="86"/>
      <c r="K6111" s="86"/>
      <c r="L6111" s="85"/>
      <c r="M6111" s="85"/>
      <c r="N6111" s="85"/>
      <c r="O6111" s="85"/>
      <c r="P6111" s="85"/>
      <c r="Q6111" s="1">
        <f t="shared" si="95"/>
        <v>6329.69</v>
      </c>
    </row>
    <row r="6112" spans="1:17" x14ac:dyDescent="0.25">
      <c r="A6112" s="83" t="s">
        <v>13779</v>
      </c>
      <c r="B6112" s="84" t="s">
        <v>21479</v>
      </c>
      <c r="C6112" s="7">
        <v>131</v>
      </c>
      <c r="D6112" s="7">
        <v>10</v>
      </c>
      <c r="E6112" s="1">
        <v>3818.02</v>
      </c>
      <c r="F6112" s="1">
        <v>153.27000000000001</v>
      </c>
      <c r="G6112" s="1">
        <v>883.12</v>
      </c>
      <c r="H6112" s="1">
        <v>406.84</v>
      </c>
      <c r="I6112" s="6">
        <v>1443.23</v>
      </c>
      <c r="J6112" s="86"/>
      <c r="K6112" s="86"/>
      <c r="L6112" s="85"/>
      <c r="M6112" s="85"/>
      <c r="N6112" s="85"/>
      <c r="O6112" s="85"/>
      <c r="P6112" s="85"/>
      <c r="Q6112" s="1">
        <f t="shared" si="95"/>
        <v>1443.23</v>
      </c>
    </row>
    <row r="6113" spans="1:17" x14ac:dyDescent="0.25">
      <c r="A6113" s="83" t="s">
        <v>13780</v>
      </c>
      <c r="B6113" s="84" t="s">
        <v>21480</v>
      </c>
      <c r="C6113" s="7">
        <v>601</v>
      </c>
      <c r="D6113" s="7">
        <v>23</v>
      </c>
      <c r="E6113" s="1">
        <v>16175.36</v>
      </c>
      <c r="F6113" s="1">
        <v>703.17</v>
      </c>
      <c r="G6113" s="1">
        <v>2031.18</v>
      </c>
      <c r="H6113" s="1">
        <v>1723.61</v>
      </c>
      <c r="I6113" s="6">
        <v>4457.96</v>
      </c>
      <c r="J6113" s="86"/>
      <c r="K6113" s="86"/>
      <c r="L6113" s="85"/>
      <c r="M6113" s="85"/>
      <c r="N6113" s="85"/>
      <c r="O6113" s="85"/>
      <c r="P6113" s="85"/>
      <c r="Q6113" s="1">
        <f t="shared" si="95"/>
        <v>4457.96</v>
      </c>
    </row>
    <row r="6114" spans="1:17" x14ac:dyDescent="0.25">
      <c r="A6114" s="83" t="s">
        <v>13781</v>
      </c>
      <c r="B6114" s="84" t="s">
        <v>21481</v>
      </c>
      <c r="C6114" s="7">
        <v>16567</v>
      </c>
      <c r="D6114" s="7">
        <v>154</v>
      </c>
      <c r="E6114" s="1">
        <v>54596.62</v>
      </c>
      <c r="F6114" s="1">
        <v>19383.34</v>
      </c>
      <c r="G6114" s="1">
        <v>13600.1</v>
      </c>
      <c r="H6114" s="1">
        <v>5817.7</v>
      </c>
      <c r="I6114" s="6">
        <v>38801.14</v>
      </c>
      <c r="J6114" s="86"/>
      <c r="K6114" s="86"/>
      <c r="L6114" s="85"/>
      <c r="M6114" s="85"/>
      <c r="N6114" s="85"/>
      <c r="O6114" s="85"/>
      <c r="P6114" s="85"/>
      <c r="Q6114" s="1">
        <f t="shared" si="95"/>
        <v>38801.14</v>
      </c>
    </row>
    <row r="6115" spans="1:17" x14ac:dyDescent="0.25">
      <c r="A6115" s="83" t="s">
        <v>13782</v>
      </c>
      <c r="B6115" s="84" t="s">
        <v>21482</v>
      </c>
      <c r="C6115" s="7">
        <v>152</v>
      </c>
      <c r="D6115" s="7">
        <v>12</v>
      </c>
      <c r="E6115" s="1">
        <v>2590.67</v>
      </c>
      <c r="F6115" s="1">
        <v>177.84</v>
      </c>
      <c r="G6115" s="1">
        <v>1059.74</v>
      </c>
      <c r="H6115" s="1">
        <v>276.06</v>
      </c>
      <c r="I6115" s="6">
        <v>1513.64</v>
      </c>
      <c r="J6115" s="86"/>
      <c r="K6115" s="86"/>
      <c r="L6115" s="85"/>
      <c r="M6115" s="85"/>
      <c r="N6115" s="85"/>
      <c r="O6115" s="85"/>
      <c r="P6115" s="85"/>
      <c r="Q6115" s="1">
        <f t="shared" si="95"/>
        <v>1513.64</v>
      </c>
    </row>
    <row r="6116" spans="1:17" x14ac:dyDescent="0.25">
      <c r="A6116" s="83" t="s">
        <v>13783</v>
      </c>
      <c r="B6116" s="84" t="s">
        <v>21483</v>
      </c>
      <c r="C6116" s="7">
        <v>33439</v>
      </c>
      <c r="D6116" s="7">
        <v>608</v>
      </c>
      <c r="E6116" s="1">
        <v>702292.53</v>
      </c>
      <c r="F6116" s="1">
        <v>39123.51</v>
      </c>
      <c r="G6116" s="1">
        <v>53693.89</v>
      </c>
      <c r="H6116" s="1">
        <v>74834.78</v>
      </c>
      <c r="I6116" s="6">
        <v>167652.18</v>
      </c>
      <c r="J6116" s="86"/>
      <c r="K6116" s="86"/>
      <c r="L6116" s="85"/>
      <c r="M6116" s="85"/>
      <c r="N6116" s="85"/>
      <c r="O6116" s="85"/>
      <c r="P6116" s="85"/>
      <c r="Q6116" s="1">
        <f t="shared" si="95"/>
        <v>167652.18</v>
      </c>
    </row>
    <row r="6117" spans="1:17" x14ac:dyDescent="0.25">
      <c r="A6117" s="83" t="s">
        <v>13784</v>
      </c>
      <c r="B6117" s="84" t="s">
        <v>21484</v>
      </c>
      <c r="C6117" s="7">
        <v>6525</v>
      </c>
      <c r="D6117" s="7">
        <v>120</v>
      </c>
      <c r="E6117" s="1">
        <v>140949.5</v>
      </c>
      <c r="F6117" s="1">
        <v>7634.22</v>
      </c>
      <c r="G6117" s="1">
        <v>10597.48</v>
      </c>
      <c r="H6117" s="1">
        <v>15019.28</v>
      </c>
      <c r="I6117" s="6">
        <v>33250.980000000003</v>
      </c>
      <c r="J6117" s="86"/>
      <c r="K6117" s="86"/>
      <c r="L6117" s="85"/>
      <c r="M6117" s="85"/>
      <c r="N6117" s="85"/>
      <c r="O6117" s="85"/>
      <c r="P6117" s="85"/>
      <c r="Q6117" s="1">
        <f t="shared" si="95"/>
        <v>33250.980000000003</v>
      </c>
    </row>
    <row r="6118" spans="1:17" x14ac:dyDescent="0.25">
      <c r="A6118" s="83" t="s">
        <v>13785</v>
      </c>
      <c r="B6118" s="84" t="s">
        <v>21485</v>
      </c>
      <c r="C6118" s="7">
        <v>398</v>
      </c>
      <c r="D6118" s="7">
        <v>29</v>
      </c>
      <c r="E6118" s="1">
        <v>6814.93</v>
      </c>
      <c r="F6118" s="1">
        <v>465.66</v>
      </c>
      <c r="G6118" s="1">
        <v>2561.06</v>
      </c>
      <c r="H6118" s="1">
        <v>726.18</v>
      </c>
      <c r="I6118" s="6">
        <v>3752.9</v>
      </c>
      <c r="J6118" s="86"/>
      <c r="K6118" s="86"/>
      <c r="L6118" s="85"/>
      <c r="M6118" s="85"/>
      <c r="N6118" s="85"/>
      <c r="O6118" s="85"/>
      <c r="P6118" s="85"/>
      <c r="Q6118" s="1">
        <f t="shared" si="95"/>
        <v>3752.9</v>
      </c>
    </row>
    <row r="6119" spans="1:17" x14ac:dyDescent="0.25">
      <c r="A6119" s="83" t="s">
        <v>13786</v>
      </c>
      <c r="B6119" s="84" t="s">
        <v>21486</v>
      </c>
      <c r="C6119" s="7">
        <v>88</v>
      </c>
      <c r="D6119" s="7">
        <v>12</v>
      </c>
      <c r="E6119" s="1">
        <v>1844.48</v>
      </c>
      <c r="F6119" s="1">
        <v>102.96</v>
      </c>
      <c r="G6119" s="1">
        <v>1059.74</v>
      </c>
      <c r="H6119" s="1">
        <v>196.54</v>
      </c>
      <c r="I6119" s="6">
        <v>1359.24</v>
      </c>
      <c r="J6119" s="86"/>
      <c r="K6119" s="86"/>
      <c r="L6119" s="85"/>
      <c r="M6119" s="85"/>
      <c r="N6119" s="85"/>
      <c r="O6119" s="85"/>
      <c r="P6119" s="85"/>
      <c r="Q6119" s="1">
        <f t="shared" si="95"/>
        <v>1359.24</v>
      </c>
    </row>
    <row r="6120" spans="1:17" x14ac:dyDescent="0.25">
      <c r="A6120" s="83" t="s">
        <v>13787</v>
      </c>
      <c r="B6120" s="84" t="s">
        <v>21487</v>
      </c>
      <c r="C6120" s="7">
        <v>77</v>
      </c>
      <c r="D6120" s="7">
        <v>9</v>
      </c>
      <c r="E6120" s="1">
        <v>1791.16</v>
      </c>
      <c r="F6120" s="1">
        <v>90.09</v>
      </c>
      <c r="G6120" s="1">
        <v>794.81</v>
      </c>
      <c r="H6120" s="1">
        <v>190.86</v>
      </c>
      <c r="I6120" s="6">
        <v>1075.76</v>
      </c>
      <c r="J6120" s="86"/>
      <c r="K6120" s="86"/>
      <c r="L6120" s="85"/>
      <c r="M6120" s="85"/>
      <c r="N6120" s="85"/>
      <c r="O6120" s="85"/>
      <c r="P6120" s="85"/>
      <c r="Q6120" s="1">
        <f t="shared" si="95"/>
        <v>1075.76</v>
      </c>
    </row>
    <row r="6121" spans="1:17" x14ac:dyDescent="0.25">
      <c r="A6121" s="83" t="s">
        <v>13788</v>
      </c>
      <c r="B6121" s="84" t="s">
        <v>21488</v>
      </c>
      <c r="C6121" s="7">
        <v>1774</v>
      </c>
      <c r="D6121" s="7">
        <v>37</v>
      </c>
      <c r="E6121" s="1">
        <v>96001.98</v>
      </c>
      <c r="F6121" s="1">
        <v>2075.58</v>
      </c>
      <c r="G6121" s="1">
        <v>3267.55</v>
      </c>
      <c r="H6121" s="1">
        <v>10229.77</v>
      </c>
      <c r="I6121" s="6">
        <v>15572.9</v>
      </c>
      <c r="J6121" s="86"/>
      <c r="K6121" s="86"/>
      <c r="L6121" s="85"/>
      <c r="M6121" s="85"/>
      <c r="N6121" s="85"/>
      <c r="O6121" s="85"/>
      <c r="P6121" s="85"/>
      <c r="Q6121" s="1">
        <f t="shared" si="95"/>
        <v>15572.9</v>
      </c>
    </row>
    <row r="6122" spans="1:17" x14ac:dyDescent="0.25">
      <c r="A6122" s="83" t="s">
        <v>13789</v>
      </c>
      <c r="B6122" s="84" t="s">
        <v>21489</v>
      </c>
      <c r="C6122" s="7">
        <v>24477</v>
      </c>
      <c r="D6122" s="7">
        <v>452</v>
      </c>
      <c r="E6122" s="1">
        <v>422124.85</v>
      </c>
      <c r="F6122" s="1">
        <v>28638.01</v>
      </c>
      <c r="G6122" s="1">
        <v>39917.17</v>
      </c>
      <c r="H6122" s="1">
        <v>44980.72</v>
      </c>
      <c r="I6122" s="6">
        <v>113535.9</v>
      </c>
      <c r="J6122" s="86"/>
      <c r="K6122" s="86"/>
      <c r="L6122" s="85"/>
      <c r="M6122" s="85"/>
      <c r="N6122" s="85"/>
      <c r="O6122" s="85"/>
      <c r="P6122" s="85"/>
      <c r="Q6122" s="1">
        <f t="shared" si="95"/>
        <v>113535.9</v>
      </c>
    </row>
    <row r="6123" spans="1:17" x14ac:dyDescent="0.25">
      <c r="A6123" s="83" t="s">
        <v>13790</v>
      </c>
      <c r="B6123" s="84" t="s">
        <v>21490</v>
      </c>
      <c r="C6123" s="7">
        <v>6603</v>
      </c>
      <c r="D6123" s="7">
        <v>161</v>
      </c>
      <c r="E6123" s="1">
        <v>640791.80000000005</v>
      </c>
      <c r="F6123" s="1">
        <v>7725.49</v>
      </c>
      <c r="G6123" s="1">
        <v>14218.28</v>
      </c>
      <c r="H6123" s="1">
        <v>68281.399999999994</v>
      </c>
      <c r="I6123" s="6">
        <v>90225.17</v>
      </c>
      <c r="J6123" s="86"/>
      <c r="K6123" s="86"/>
      <c r="L6123" s="85"/>
      <c r="M6123" s="85"/>
      <c r="N6123" s="85"/>
      <c r="O6123" s="85"/>
      <c r="P6123" s="85"/>
      <c r="Q6123" s="1">
        <f t="shared" si="95"/>
        <v>90225.17</v>
      </c>
    </row>
    <row r="6124" spans="1:17" x14ac:dyDescent="0.25">
      <c r="A6124" s="83" t="s">
        <v>13791</v>
      </c>
      <c r="B6124" s="84" t="s">
        <v>21491</v>
      </c>
      <c r="C6124" s="7">
        <v>38373</v>
      </c>
      <c r="D6124" s="7">
        <v>374</v>
      </c>
      <c r="E6124" s="1">
        <v>174541.56</v>
      </c>
      <c r="F6124" s="1">
        <v>44896.28</v>
      </c>
      <c r="G6124" s="1">
        <v>33028.81</v>
      </c>
      <c r="H6124" s="1">
        <v>18598.78</v>
      </c>
      <c r="I6124" s="6">
        <v>96523.87</v>
      </c>
      <c r="J6124" s="86"/>
      <c r="K6124" s="86"/>
      <c r="L6124" s="85"/>
      <c r="M6124" s="85"/>
      <c r="N6124" s="85"/>
      <c r="O6124" s="85"/>
      <c r="P6124" s="85"/>
      <c r="Q6124" s="1">
        <f t="shared" si="95"/>
        <v>96523.87</v>
      </c>
    </row>
    <row r="6125" spans="1:17" x14ac:dyDescent="0.25">
      <c r="A6125" s="83" t="s">
        <v>13792</v>
      </c>
      <c r="B6125" s="84" t="s">
        <v>21492</v>
      </c>
      <c r="C6125" s="7">
        <v>417</v>
      </c>
      <c r="D6125" s="7">
        <v>19</v>
      </c>
      <c r="E6125" s="1">
        <v>3388.39</v>
      </c>
      <c r="F6125" s="1">
        <v>487.89</v>
      </c>
      <c r="G6125" s="1">
        <v>1677.94</v>
      </c>
      <c r="H6125" s="1">
        <v>361.06</v>
      </c>
      <c r="I6125" s="6">
        <v>2526.89</v>
      </c>
      <c r="J6125" s="86"/>
      <c r="K6125" s="86"/>
      <c r="L6125" s="85"/>
      <c r="M6125" s="85"/>
      <c r="N6125" s="85"/>
      <c r="O6125" s="85"/>
      <c r="P6125" s="85"/>
      <c r="Q6125" s="1">
        <f t="shared" si="95"/>
        <v>2526.89</v>
      </c>
    </row>
    <row r="6126" spans="1:17" x14ac:dyDescent="0.25">
      <c r="A6126" s="83" t="s">
        <v>13793</v>
      </c>
      <c r="B6126" s="84" t="s">
        <v>21493</v>
      </c>
      <c r="C6126" s="7">
        <v>729</v>
      </c>
      <c r="D6126" s="7">
        <v>29</v>
      </c>
      <c r="E6126" s="1">
        <v>21692.959999999999</v>
      </c>
      <c r="F6126" s="1">
        <v>852.93</v>
      </c>
      <c r="G6126" s="1">
        <v>2561.06</v>
      </c>
      <c r="H6126" s="1">
        <v>2311.5500000000002</v>
      </c>
      <c r="I6126" s="6">
        <v>5725.54</v>
      </c>
      <c r="J6126" s="86"/>
      <c r="K6126" s="86"/>
      <c r="L6126" s="85"/>
      <c r="M6126" s="85"/>
      <c r="N6126" s="85"/>
      <c r="O6126" s="85"/>
      <c r="P6126" s="85"/>
      <c r="Q6126" s="1">
        <f t="shared" si="95"/>
        <v>5725.54</v>
      </c>
    </row>
    <row r="6127" spans="1:17" x14ac:dyDescent="0.25">
      <c r="A6127" s="83" t="s">
        <v>13794</v>
      </c>
      <c r="B6127" s="84" t="s">
        <v>21494</v>
      </c>
      <c r="C6127" s="7">
        <v>2405</v>
      </c>
      <c r="D6127" s="7">
        <v>55</v>
      </c>
      <c r="E6127" s="1">
        <v>61155.77</v>
      </c>
      <c r="F6127" s="1">
        <v>2813.84</v>
      </c>
      <c r="G6127" s="1">
        <v>4857.18</v>
      </c>
      <c r="H6127" s="1">
        <v>6516.62</v>
      </c>
      <c r="I6127" s="6">
        <v>14187.64</v>
      </c>
      <c r="J6127" s="86"/>
      <c r="K6127" s="86"/>
      <c r="L6127" s="85"/>
      <c r="M6127" s="85"/>
      <c r="N6127" s="85"/>
      <c r="O6127" s="85"/>
      <c r="P6127" s="85"/>
      <c r="Q6127" s="1">
        <f t="shared" si="95"/>
        <v>14187.64</v>
      </c>
    </row>
    <row r="6128" spans="1:17" x14ac:dyDescent="0.25">
      <c r="A6128" s="83" t="s">
        <v>13795</v>
      </c>
      <c r="B6128" s="84" t="s">
        <v>21495</v>
      </c>
      <c r="C6128" s="7">
        <v>565</v>
      </c>
      <c r="D6128" s="7">
        <v>29</v>
      </c>
      <c r="E6128" s="1">
        <v>7244.06</v>
      </c>
      <c r="F6128" s="1">
        <v>661.05</v>
      </c>
      <c r="G6128" s="1">
        <v>2561.06</v>
      </c>
      <c r="H6128" s="1">
        <v>771.91</v>
      </c>
      <c r="I6128" s="6">
        <v>3994.02</v>
      </c>
      <c r="J6128" s="86"/>
      <c r="K6128" s="86"/>
      <c r="L6128" s="85"/>
      <c r="M6128" s="85"/>
      <c r="N6128" s="85"/>
      <c r="O6128" s="85"/>
      <c r="P6128" s="85"/>
      <c r="Q6128" s="1">
        <f t="shared" si="95"/>
        <v>3994.02</v>
      </c>
    </row>
    <row r="6129" spans="1:17" x14ac:dyDescent="0.25">
      <c r="A6129" s="83" t="s">
        <v>13796</v>
      </c>
      <c r="B6129" s="84" t="s">
        <v>21496</v>
      </c>
      <c r="C6129" s="7">
        <v>107</v>
      </c>
      <c r="D6129" s="7">
        <v>7</v>
      </c>
      <c r="E6129" s="1">
        <v>1045.03</v>
      </c>
      <c r="F6129" s="1">
        <v>125.19</v>
      </c>
      <c r="G6129" s="1">
        <v>618.17999999999995</v>
      </c>
      <c r="H6129" s="1">
        <v>111.36</v>
      </c>
      <c r="I6129" s="6">
        <v>854.73</v>
      </c>
      <c r="J6129" s="86"/>
      <c r="K6129" s="86"/>
      <c r="L6129" s="85"/>
      <c r="M6129" s="85"/>
      <c r="N6129" s="85"/>
      <c r="O6129" s="85"/>
      <c r="P6129" s="85"/>
      <c r="Q6129" s="1">
        <f t="shared" si="95"/>
        <v>854.73</v>
      </c>
    </row>
    <row r="6130" spans="1:17" x14ac:dyDescent="0.25">
      <c r="A6130" s="83" t="s">
        <v>13797</v>
      </c>
      <c r="B6130" s="84" t="s">
        <v>21497</v>
      </c>
      <c r="C6130" s="7">
        <v>555</v>
      </c>
      <c r="D6130" s="7">
        <v>12</v>
      </c>
      <c r="E6130" s="1">
        <v>1899.27</v>
      </c>
      <c r="F6130" s="1">
        <v>649.35</v>
      </c>
      <c r="G6130" s="1">
        <v>1059.74</v>
      </c>
      <c r="H6130" s="1">
        <v>202.38</v>
      </c>
      <c r="I6130" s="6">
        <v>1911.47</v>
      </c>
      <c r="J6130" s="86"/>
      <c r="K6130" s="86"/>
      <c r="L6130" s="85"/>
      <c r="M6130" s="85"/>
      <c r="N6130" s="85"/>
      <c r="O6130" s="85"/>
      <c r="P6130" s="85"/>
      <c r="Q6130" s="1">
        <f t="shared" si="95"/>
        <v>1911.47</v>
      </c>
    </row>
    <row r="6131" spans="1:17" x14ac:dyDescent="0.25">
      <c r="A6131" s="83" t="s">
        <v>13798</v>
      </c>
      <c r="B6131" s="84" t="s">
        <v>21498</v>
      </c>
      <c r="C6131" s="7">
        <v>1276</v>
      </c>
      <c r="D6131" s="7">
        <v>51</v>
      </c>
      <c r="E6131" s="1">
        <v>20944.13</v>
      </c>
      <c r="F6131" s="1">
        <v>1492.91</v>
      </c>
      <c r="G6131" s="1">
        <v>4503.93</v>
      </c>
      <c r="H6131" s="1">
        <v>2231.7600000000002</v>
      </c>
      <c r="I6131" s="6">
        <v>8228.6</v>
      </c>
      <c r="J6131" s="86"/>
      <c r="K6131" s="86"/>
      <c r="L6131" s="85"/>
      <c r="M6131" s="85"/>
      <c r="N6131" s="85"/>
      <c r="O6131" s="85"/>
      <c r="P6131" s="85"/>
      <c r="Q6131" s="1">
        <f t="shared" si="95"/>
        <v>8228.6</v>
      </c>
    </row>
    <row r="6132" spans="1:17" x14ac:dyDescent="0.25">
      <c r="A6132" s="83" t="s">
        <v>13799</v>
      </c>
      <c r="B6132" s="84" t="s">
        <v>21499</v>
      </c>
      <c r="C6132" s="7">
        <v>22555</v>
      </c>
      <c r="D6132" s="7">
        <v>375</v>
      </c>
      <c r="E6132" s="1">
        <v>327861.37</v>
      </c>
      <c r="F6132" s="1">
        <v>26389.27</v>
      </c>
      <c r="G6132" s="1">
        <v>33117.120000000003</v>
      </c>
      <c r="H6132" s="1">
        <v>34936.21</v>
      </c>
      <c r="I6132" s="6">
        <v>94442.6</v>
      </c>
      <c r="J6132" s="86"/>
      <c r="K6132" s="86"/>
      <c r="L6132" s="85"/>
      <c r="M6132" s="85"/>
      <c r="N6132" s="85"/>
      <c r="O6132" s="85"/>
      <c r="P6132" s="85"/>
      <c r="Q6132" s="1">
        <f t="shared" si="95"/>
        <v>94442.6</v>
      </c>
    </row>
    <row r="6133" spans="1:17" x14ac:dyDescent="0.25">
      <c r="A6133" s="83" t="s">
        <v>13800</v>
      </c>
      <c r="B6133" s="84" t="s">
        <v>21500</v>
      </c>
      <c r="C6133" s="7">
        <v>443</v>
      </c>
      <c r="D6133" s="7">
        <v>19</v>
      </c>
      <c r="E6133" s="1">
        <v>45089.7</v>
      </c>
      <c r="F6133" s="1">
        <v>518.30999999999995</v>
      </c>
      <c r="G6133" s="1">
        <v>1677.94</v>
      </c>
      <c r="H6133" s="1">
        <v>4804.66</v>
      </c>
      <c r="I6133" s="6">
        <v>7000.91</v>
      </c>
      <c r="J6133" s="86"/>
      <c r="K6133" s="86"/>
      <c r="L6133" s="85"/>
      <c r="M6133" s="85"/>
      <c r="N6133" s="85"/>
      <c r="O6133" s="85"/>
      <c r="P6133" s="85"/>
      <c r="Q6133" s="1">
        <f t="shared" si="95"/>
        <v>7000.91</v>
      </c>
    </row>
    <row r="6134" spans="1:17" x14ac:dyDescent="0.25">
      <c r="A6134" s="83" t="s">
        <v>13801</v>
      </c>
      <c r="B6134" s="84" t="s">
        <v>21501</v>
      </c>
      <c r="C6134" s="7">
        <v>133</v>
      </c>
      <c r="D6134" s="7">
        <v>12</v>
      </c>
      <c r="E6134" s="1">
        <v>2365.71</v>
      </c>
      <c r="F6134" s="1">
        <v>155.61000000000001</v>
      </c>
      <c r="G6134" s="1">
        <v>1059.74</v>
      </c>
      <c r="H6134" s="1">
        <v>252.09</v>
      </c>
      <c r="I6134" s="6">
        <v>1467.44</v>
      </c>
      <c r="J6134" s="86"/>
      <c r="K6134" s="86"/>
      <c r="L6134" s="85"/>
      <c r="M6134" s="85"/>
      <c r="N6134" s="85"/>
      <c r="O6134" s="85"/>
      <c r="P6134" s="85"/>
      <c r="Q6134" s="1">
        <f t="shared" si="95"/>
        <v>1467.44</v>
      </c>
    </row>
    <row r="6135" spans="1:17" x14ac:dyDescent="0.25">
      <c r="A6135" s="83" t="s">
        <v>13802</v>
      </c>
      <c r="B6135" s="84" t="s">
        <v>21502</v>
      </c>
      <c r="C6135" s="7">
        <v>204</v>
      </c>
      <c r="D6135" s="7">
        <v>11</v>
      </c>
      <c r="E6135" s="1">
        <v>1922.63</v>
      </c>
      <c r="F6135" s="1">
        <v>238.68</v>
      </c>
      <c r="G6135" s="1">
        <v>971.43</v>
      </c>
      <c r="H6135" s="1">
        <v>204.87</v>
      </c>
      <c r="I6135" s="6">
        <v>1414.98</v>
      </c>
      <c r="J6135" s="86"/>
      <c r="K6135" s="86"/>
      <c r="L6135" s="85"/>
      <c r="M6135" s="85"/>
      <c r="N6135" s="85"/>
      <c r="O6135" s="85"/>
      <c r="P6135" s="85"/>
      <c r="Q6135" s="1">
        <f t="shared" si="95"/>
        <v>1414.98</v>
      </c>
    </row>
    <row r="6136" spans="1:17" x14ac:dyDescent="0.25">
      <c r="A6136" s="83" t="s">
        <v>13803</v>
      </c>
      <c r="B6136" s="84" t="s">
        <v>21503</v>
      </c>
      <c r="C6136" s="7">
        <v>621</v>
      </c>
      <c r="D6136" s="7">
        <v>27</v>
      </c>
      <c r="E6136" s="1">
        <v>56940.93</v>
      </c>
      <c r="F6136" s="1">
        <v>726.57</v>
      </c>
      <c r="G6136" s="1">
        <v>2384.4299999999998</v>
      </c>
      <c r="H6136" s="1">
        <v>6067.5</v>
      </c>
      <c r="I6136" s="6">
        <v>9178.5</v>
      </c>
      <c r="J6136" s="86"/>
      <c r="K6136" s="86"/>
      <c r="L6136" s="85"/>
      <c r="M6136" s="85"/>
      <c r="N6136" s="85"/>
      <c r="O6136" s="85"/>
      <c r="P6136" s="85"/>
      <c r="Q6136" s="1">
        <f t="shared" si="95"/>
        <v>9178.5</v>
      </c>
    </row>
    <row r="6137" spans="1:17" x14ac:dyDescent="0.25">
      <c r="A6137" s="83" t="s">
        <v>13804</v>
      </c>
      <c r="B6137" s="84" t="s">
        <v>21504</v>
      </c>
      <c r="C6137" s="7">
        <v>890</v>
      </c>
      <c r="D6137" s="7">
        <v>27</v>
      </c>
      <c r="E6137" s="1">
        <v>6425.39</v>
      </c>
      <c r="F6137" s="1">
        <v>1041.3</v>
      </c>
      <c r="G6137" s="1">
        <v>2384.4299999999998</v>
      </c>
      <c r="H6137" s="1">
        <v>684.67</v>
      </c>
      <c r="I6137" s="6">
        <v>4110.3999999999996</v>
      </c>
      <c r="J6137" s="86"/>
      <c r="K6137" s="86"/>
      <c r="L6137" s="85"/>
      <c r="M6137" s="85"/>
      <c r="N6137" s="85"/>
      <c r="O6137" s="85"/>
      <c r="P6137" s="85"/>
      <c r="Q6137" s="1">
        <f t="shared" si="95"/>
        <v>4110.3999999999996</v>
      </c>
    </row>
    <row r="6138" spans="1:17" x14ac:dyDescent="0.25">
      <c r="A6138" s="83" t="s">
        <v>13805</v>
      </c>
      <c r="B6138" s="84" t="s">
        <v>21505</v>
      </c>
      <c r="C6138" s="7">
        <v>425</v>
      </c>
      <c r="D6138" s="7">
        <v>22</v>
      </c>
      <c r="E6138" s="1">
        <v>6477.51</v>
      </c>
      <c r="F6138" s="1">
        <v>497.25</v>
      </c>
      <c r="G6138" s="1">
        <v>1942.87</v>
      </c>
      <c r="H6138" s="1">
        <v>690.23</v>
      </c>
      <c r="I6138" s="6">
        <v>3130.35</v>
      </c>
      <c r="J6138" s="86"/>
      <c r="K6138" s="86"/>
      <c r="L6138" s="85"/>
      <c r="M6138" s="85"/>
      <c r="N6138" s="85"/>
      <c r="O6138" s="85"/>
      <c r="P6138" s="85"/>
      <c r="Q6138" s="1">
        <f t="shared" si="95"/>
        <v>3130.35</v>
      </c>
    </row>
    <row r="6139" spans="1:17" x14ac:dyDescent="0.25">
      <c r="A6139" s="83" t="s">
        <v>13806</v>
      </c>
      <c r="B6139" s="84" t="s">
        <v>21506</v>
      </c>
      <c r="C6139" s="7">
        <v>2124</v>
      </c>
      <c r="D6139" s="7">
        <v>86</v>
      </c>
      <c r="E6139" s="1">
        <v>21590.37</v>
      </c>
      <c r="F6139" s="1">
        <v>2485.0700000000002</v>
      </c>
      <c r="G6139" s="1">
        <v>7594.86</v>
      </c>
      <c r="H6139" s="1">
        <v>2300.62</v>
      </c>
      <c r="I6139" s="6">
        <v>12380.55</v>
      </c>
      <c r="J6139" s="86"/>
      <c r="K6139" s="86"/>
      <c r="L6139" s="85"/>
      <c r="M6139" s="85"/>
      <c r="N6139" s="85"/>
      <c r="O6139" s="85"/>
      <c r="P6139" s="85"/>
      <c r="Q6139" s="1">
        <f t="shared" si="95"/>
        <v>12380.55</v>
      </c>
    </row>
    <row r="6140" spans="1:17" x14ac:dyDescent="0.25">
      <c r="A6140" s="83" t="s">
        <v>13807</v>
      </c>
      <c r="B6140" s="84" t="s">
        <v>21507</v>
      </c>
      <c r="C6140" s="7">
        <v>11578</v>
      </c>
      <c r="D6140" s="7">
        <v>142</v>
      </c>
      <c r="E6140" s="1">
        <v>54244.24</v>
      </c>
      <c r="F6140" s="1">
        <v>13546.22</v>
      </c>
      <c r="G6140" s="1">
        <v>12540.35</v>
      </c>
      <c r="H6140" s="1">
        <v>5780.15</v>
      </c>
      <c r="I6140" s="6">
        <v>31866.720000000001</v>
      </c>
      <c r="J6140" s="86"/>
      <c r="K6140" s="86"/>
      <c r="L6140" s="85"/>
      <c r="M6140" s="85"/>
      <c r="N6140" s="85"/>
      <c r="O6140" s="85"/>
      <c r="P6140" s="85"/>
      <c r="Q6140" s="1">
        <f t="shared" si="95"/>
        <v>31866.720000000001</v>
      </c>
    </row>
    <row r="6141" spans="1:17" x14ac:dyDescent="0.25">
      <c r="A6141" s="83" t="s">
        <v>13808</v>
      </c>
      <c r="B6141" s="84" t="s">
        <v>21508</v>
      </c>
      <c r="C6141" s="7">
        <v>3527</v>
      </c>
      <c r="D6141" s="7">
        <v>66</v>
      </c>
      <c r="E6141" s="1">
        <v>12711.97</v>
      </c>
      <c r="F6141" s="1">
        <v>4126.58</v>
      </c>
      <c r="G6141" s="1">
        <v>5828.62</v>
      </c>
      <c r="H6141" s="1">
        <v>1354.56</v>
      </c>
      <c r="I6141" s="6">
        <v>11309.76</v>
      </c>
      <c r="J6141" s="86"/>
      <c r="K6141" s="86"/>
      <c r="L6141" s="85"/>
      <c r="M6141" s="85"/>
      <c r="N6141" s="85"/>
      <c r="O6141" s="85"/>
      <c r="P6141" s="85"/>
      <c r="Q6141" s="1">
        <f t="shared" si="95"/>
        <v>11309.76</v>
      </c>
    </row>
    <row r="6142" spans="1:17" x14ac:dyDescent="0.25">
      <c r="A6142" s="83" t="s">
        <v>13809</v>
      </c>
      <c r="B6142" s="84" t="s">
        <v>21509</v>
      </c>
      <c r="C6142" s="7">
        <v>3194</v>
      </c>
      <c r="D6142" s="7">
        <v>104</v>
      </c>
      <c r="E6142" s="1">
        <v>35467.21</v>
      </c>
      <c r="F6142" s="1">
        <v>3736.97</v>
      </c>
      <c r="G6142" s="1">
        <v>9184.48</v>
      </c>
      <c r="H6142" s="1">
        <v>3779.31</v>
      </c>
      <c r="I6142" s="6">
        <v>16700.759999999998</v>
      </c>
      <c r="J6142" s="86"/>
      <c r="K6142" s="86"/>
      <c r="L6142" s="85"/>
      <c r="M6142" s="85"/>
      <c r="N6142" s="85"/>
      <c r="O6142" s="85"/>
      <c r="P6142" s="85"/>
      <c r="Q6142" s="1">
        <f t="shared" si="95"/>
        <v>16700.759999999998</v>
      </c>
    </row>
    <row r="6143" spans="1:17" x14ac:dyDescent="0.25">
      <c r="A6143" s="83" t="s">
        <v>13810</v>
      </c>
      <c r="B6143" s="84" t="s">
        <v>21510</v>
      </c>
      <c r="C6143" s="7">
        <v>4147</v>
      </c>
      <c r="D6143" s="7">
        <v>120</v>
      </c>
      <c r="E6143" s="1">
        <v>138432.5</v>
      </c>
      <c r="F6143" s="1">
        <v>4851.9799999999996</v>
      </c>
      <c r="G6143" s="1">
        <v>10597.48</v>
      </c>
      <c r="H6143" s="1">
        <v>14751.07</v>
      </c>
      <c r="I6143" s="6">
        <v>30200.53</v>
      </c>
      <c r="J6143" s="86"/>
      <c r="K6143" s="86"/>
      <c r="L6143" s="85"/>
      <c r="M6143" s="85"/>
      <c r="N6143" s="85"/>
      <c r="O6143" s="85"/>
      <c r="P6143" s="85"/>
      <c r="Q6143" s="1">
        <f t="shared" si="95"/>
        <v>30200.53</v>
      </c>
    </row>
    <row r="6144" spans="1:17" x14ac:dyDescent="0.25">
      <c r="A6144" s="83" t="s">
        <v>13811</v>
      </c>
      <c r="B6144" s="84" t="s">
        <v>21511</v>
      </c>
      <c r="C6144" s="7">
        <v>28526</v>
      </c>
      <c r="D6144" s="7">
        <v>470</v>
      </c>
      <c r="E6144" s="1">
        <v>265300.44</v>
      </c>
      <c r="F6144" s="1">
        <v>33375.32</v>
      </c>
      <c r="G6144" s="1">
        <v>41506.79</v>
      </c>
      <c r="H6144" s="1">
        <v>28269.85</v>
      </c>
      <c r="I6144" s="6">
        <v>103151.96</v>
      </c>
      <c r="J6144" s="86"/>
      <c r="K6144" s="86"/>
      <c r="L6144" s="85"/>
      <c r="M6144" s="85"/>
      <c r="N6144" s="85"/>
      <c r="O6144" s="85"/>
      <c r="P6144" s="85"/>
      <c r="Q6144" s="1">
        <f t="shared" si="95"/>
        <v>103151.96</v>
      </c>
    </row>
    <row r="6145" spans="1:17" x14ac:dyDescent="0.25">
      <c r="A6145" s="83" t="s">
        <v>13812</v>
      </c>
      <c r="B6145" s="84" t="s">
        <v>21512</v>
      </c>
      <c r="C6145" s="7">
        <v>3277</v>
      </c>
      <c r="D6145" s="7">
        <v>70</v>
      </c>
      <c r="E6145" s="1">
        <v>31570.16</v>
      </c>
      <c r="F6145" s="1">
        <v>3834.08</v>
      </c>
      <c r="G6145" s="1">
        <v>6181.86</v>
      </c>
      <c r="H6145" s="1">
        <v>3364.05</v>
      </c>
      <c r="I6145" s="6">
        <v>13379.99</v>
      </c>
      <c r="J6145" s="86"/>
      <c r="K6145" s="86"/>
      <c r="L6145" s="85"/>
      <c r="M6145" s="85"/>
      <c r="N6145" s="85"/>
      <c r="O6145" s="85"/>
      <c r="P6145" s="85"/>
      <c r="Q6145" s="1">
        <f t="shared" si="95"/>
        <v>13379.99</v>
      </c>
    </row>
    <row r="6146" spans="1:17" x14ac:dyDescent="0.25">
      <c r="A6146" s="83" t="s">
        <v>13813</v>
      </c>
      <c r="B6146" s="84" t="s">
        <v>21513</v>
      </c>
      <c r="C6146" s="7">
        <v>5956</v>
      </c>
      <c r="D6146" s="7">
        <v>122</v>
      </c>
      <c r="E6146" s="1">
        <v>1375907.66</v>
      </c>
      <c r="F6146" s="1">
        <v>6968.5</v>
      </c>
      <c r="G6146" s="1">
        <v>10774.1</v>
      </c>
      <c r="H6146" s="1">
        <v>146613.78</v>
      </c>
      <c r="I6146" s="6">
        <v>164356.38</v>
      </c>
      <c r="J6146" s="86"/>
      <c r="K6146" s="86"/>
      <c r="L6146" s="85"/>
      <c r="M6146" s="85"/>
      <c r="N6146" s="85"/>
      <c r="O6146" s="85"/>
      <c r="P6146" s="85"/>
      <c r="Q6146" s="1">
        <f t="shared" si="95"/>
        <v>164356.38</v>
      </c>
    </row>
    <row r="6147" spans="1:17" x14ac:dyDescent="0.25">
      <c r="A6147" s="83" t="s">
        <v>13814</v>
      </c>
      <c r="B6147" s="84" t="s">
        <v>21514</v>
      </c>
      <c r="C6147" s="7">
        <v>77</v>
      </c>
      <c r="D6147" s="7">
        <v>1</v>
      </c>
      <c r="E6147" s="1">
        <v>71.400000000000006</v>
      </c>
      <c r="F6147" s="1">
        <v>90.09</v>
      </c>
      <c r="G6147" s="1">
        <v>88.31</v>
      </c>
      <c r="H6147" s="1">
        <v>7.61</v>
      </c>
      <c r="I6147" s="6">
        <v>186.01</v>
      </c>
      <c r="J6147" s="86"/>
      <c r="K6147" s="86"/>
      <c r="L6147" s="85"/>
      <c r="M6147" s="85"/>
      <c r="N6147" s="85"/>
      <c r="O6147" s="85"/>
      <c r="P6147" s="85"/>
      <c r="Q6147" s="1">
        <f t="shared" si="95"/>
        <v>186.01</v>
      </c>
    </row>
    <row r="6148" spans="1:17" x14ac:dyDescent="0.25">
      <c r="A6148" s="83" t="s">
        <v>13815</v>
      </c>
      <c r="B6148" s="84" t="s">
        <v>21515</v>
      </c>
      <c r="C6148" s="7">
        <v>50</v>
      </c>
      <c r="D6148" s="7">
        <v>0</v>
      </c>
      <c r="E6148" s="1">
        <v>0</v>
      </c>
      <c r="F6148" s="1">
        <v>58.5</v>
      </c>
      <c r="G6148" s="1">
        <v>0</v>
      </c>
      <c r="H6148" s="1">
        <v>0</v>
      </c>
      <c r="I6148" s="6">
        <v>58.5</v>
      </c>
      <c r="J6148" s="86"/>
      <c r="K6148" s="86"/>
      <c r="L6148" s="85"/>
      <c r="M6148" s="85"/>
      <c r="N6148" s="85"/>
      <c r="O6148" s="85"/>
      <c r="P6148" s="85"/>
      <c r="Q6148" s="1">
        <f t="shared" si="95"/>
        <v>58.5</v>
      </c>
    </row>
    <row r="6149" spans="1:17" x14ac:dyDescent="0.25">
      <c r="A6149" s="83" t="s">
        <v>13816</v>
      </c>
      <c r="B6149" s="84" t="s">
        <v>21516</v>
      </c>
      <c r="C6149" s="7">
        <v>19</v>
      </c>
      <c r="D6149" s="7">
        <v>0</v>
      </c>
      <c r="E6149" s="1">
        <v>0</v>
      </c>
      <c r="F6149" s="1">
        <v>22.23</v>
      </c>
      <c r="G6149" s="1">
        <v>0</v>
      </c>
      <c r="H6149" s="1">
        <v>0</v>
      </c>
      <c r="I6149" s="6">
        <v>22.23</v>
      </c>
      <c r="J6149" s="86"/>
      <c r="K6149" s="86"/>
      <c r="L6149" s="85"/>
      <c r="M6149" s="85"/>
      <c r="N6149" s="85"/>
      <c r="O6149" s="85"/>
      <c r="P6149" s="85"/>
      <c r="Q6149" s="1">
        <f t="shared" si="95"/>
        <v>22.23</v>
      </c>
    </row>
    <row r="6150" spans="1:17" x14ac:dyDescent="0.25">
      <c r="A6150" s="83" t="s">
        <v>13817</v>
      </c>
      <c r="B6150" s="84" t="s">
        <v>21517</v>
      </c>
      <c r="C6150" s="7">
        <v>516</v>
      </c>
      <c r="D6150" s="7">
        <v>21</v>
      </c>
      <c r="E6150" s="1">
        <v>10394.81</v>
      </c>
      <c r="F6150" s="1">
        <v>603.72</v>
      </c>
      <c r="G6150" s="1">
        <v>1854.56</v>
      </c>
      <c r="H6150" s="1">
        <v>1107.6500000000001</v>
      </c>
      <c r="I6150" s="6">
        <v>3565.93</v>
      </c>
      <c r="J6150" s="86"/>
      <c r="K6150" s="86"/>
      <c r="L6150" s="85"/>
      <c r="M6150" s="85"/>
      <c r="N6150" s="85"/>
      <c r="O6150" s="85"/>
      <c r="P6150" s="85"/>
      <c r="Q6150" s="1">
        <f t="shared" si="95"/>
        <v>3565.93</v>
      </c>
    </row>
    <row r="6151" spans="1:17" x14ac:dyDescent="0.25">
      <c r="A6151" s="83" t="s">
        <v>13818</v>
      </c>
      <c r="B6151" s="84" t="s">
        <v>21518</v>
      </c>
      <c r="C6151" s="7">
        <v>69</v>
      </c>
      <c r="D6151" s="7">
        <v>0</v>
      </c>
      <c r="E6151" s="1">
        <v>0</v>
      </c>
      <c r="F6151" s="1">
        <v>80.73</v>
      </c>
      <c r="G6151" s="1">
        <v>0</v>
      </c>
      <c r="H6151" s="1">
        <v>0</v>
      </c>
      <c r="I6151" s="6">
        <v>80.73</v>
      </c>
      <c r="J6151" s="86"/>
      <c r="K6151" s="86"/>
      <c r="L6151" s="85"/>
      <c r="M6151" s="85"/>
      <c r="N6151" s="85"/>
      <c r="O6151" s="85"/>
      <c r="P6151" s="85"/>
      <c r="Q6151" s="1">
        <f t="shared" si="95"/>
        <v>80.73</v>
      </c>
    </row>
    <row r="6152" spans="1:17" x14ac:dyDescent="0.25">
      <c r="A6152" s="83" t="s">
        <v>13819</v>
      </c>
      <c r="B6152" s="84" t="s">
        <v>21519</v>
      </c>
      <c r="C6152" s="7">
        <v>238</v>
      </c>
      <c r="D6152" s="7">
        <v>8</v>
      </c>
      <c r="E6152" s="1">
        <v>16581.22</v>
      </c>
      <c r="F6152" s="1">
        <v>278.45999999999998</v>
      </c>
      <c r="G6152" s="1">
        <v>706.5</v>
      </c>
      <c r="H6152" s="1">
        <v>1766.86</v>
      </c>
      <c r="I6152" s="6">
        <v>2751.82</v>
      </c>
      <c r="J6152" s="86"/>
      <c r="K6152" s="86"/>
      <c r="L6152" s="85"/>
      <c r="M6152" s="85"/>
      <c r="N6152" s="85"/>
      <c r="O6152" s="85"/>
      <c r="P6152" s="85"/>
      <c r="Q6152" s="1">
        <f t="shared" si="95"/>
        <v>2751.82</v>
      </c>
    </row>
    <row r="6153" spans="1:17" x14ac:dyDescent="0.25">
      <c r="A6153" s="83" t="s">
        <v>13820</v>
      </c>
      <c r="B6153" s="84" t="s">
        <v>21520</v>
      </c>
      <c r="C6153" s="7">
        <v>165</v>
      </c>
      <c r="D6153" s="7">
        <v>7</v>
      </c>
      <c r="E6153" s="1">
        <v>1336.24</v>
      </c>
      <c r="F6153" s="1">
        <v>193.05</v>
      </c>
      <c r="G6153" s="1">
        <v>618.17999999999995</v>
      </c>
      <c r="H6153" s="1">
        <v>142.38</v>
      </c>
      <c r="I6153" s="6">
        <v>953.61</v>
      </c>
      <c r="J6153" s="86"/>
      <c r="K6153" s="86"/>
      <c r="L6153" s="85"/>
      <c r="M6153" s="85"/>
      <c r="N6153" s="85"/>
      <c r="O6153" s="85"/>
      <c r="P6153" s="85"/>
      <c r="Q6153" s="1">
        <f t="shared" si="95"/>
        <v>953.61</v>
      </c>
    </row>
    <row r="6154" spans="1:17" x14ac:dyDescent="0.25">
      <c r="A6154" s="83" t="s">
        <v>13821</v>
      </c>
      <c r="B6154" s="84" t="s">
        <v>21521</v>
      </c>
      <c r="C6154" s="7">
        <v>1972</v>
      </c>
      <c r="D6154" s="7">
        <v>33</v>
      </c>
      <c r="E6154" s="1">
        <v>12790.25</v>
      </c>
      <c r="F6154" s="1">
        <v>2307.23</v>
      </c>
      <c r="G6154" s="1">
        <v>2914.3</v>
      </c>
      <c r="H6154" s="1">
        <v>1362.9</v>
      </c>
      <c r="I6154" s="6">
        <v>6584.43</v>
      </c>
      <c r="J6154" s="86"/>
      <c r="K6154" s="86"/>
      <c r="L6154" s="85"/>
      <c r="M6154" s="85"/>
      <c r="N6154" s="85"/>
      <c r="O6154" s="85"/>
      <c r="P6154" s="85"/>
      <c r="Q6154" s="1">
        <f t="shared" si="95"/>
        <v>6584.43</v>
      </c>
    </row>
    <row r="6155" spans="1:17" x14ac:dyDescent="0.25">
      <c r="A6155" s="83" t="s">
        <v>13822</v>
      </c>
      <c r="B6155" s="84" t="s">
        <v>21522</v>
      </c>
      <c r="C6155" s="7">
        <v>1006</v>
      </c>
      <c r="D6155" s="7">
        <v>9</v>
      </c>
      <c r="E6155" s="1">
        <v>3468.54</v>
      </c>
      <c r="F6155" s="1">
        <v>1177.02</v>
      </c>
      <c r="G6155" s="1">
        <v>794.81</v>
      </c>
      <c r="H6155" s="1">
        <v>369.6</v>
      </c>
      <c r="I6155" s="6">
        <v>2341.4299999999998</v>
      </c>
      <c r="J6155" s="86"/>
      <c r="K6155" s="86"/>
      <c r="L6155" s="85"/>
      <c r="M6155" s="85"/>
      <c r="N6155" s="85"/>
      <c r="O6155" s="85"/>
      <c r="P6155" s="85"/>
      <c r="Q6155" s="1">
        <f t="shared" si="95"/>
        <v>2341.4299999999998</v>
      </c>
    </row>
    <row r="6156" spans="1:17" x14ac:dyDescent="0.25">
      <c r="A6156" s="83" t="s">
        <v>13823</v>
      </c>
      <c r="B6156" s="84" t="s">
        <v>21523</v>
      </c>
      <c r="C6156" s="7">
        <v>289</v>
      </c>
      <c r="D6156" s="7">
        <v>25</v>
      </c>
      <c r="E6156" s="1">
        <v>17251.89</v>
      </c>
      <c r="F6156" s="1">
        <v>338.13</v>
      </c>
      <c r="G6156" s="1">
        <v>2207.81</v>
      </c>
      <c r="H6156" s="1">
        <v>1838.33</v>
      </c>
      <c r="I6156" s="6">
        <v>4384.2700000000004</v>
      </c>
      <c r="J6156" s="86"/>
      <c r="K6156" s="86"/>
      <c r="L6156" s="85"/>
      <c r="M6156" s="85"/>
      <c r="N6156" s="85"/>
      <c r="O6156" s="85"/>
      <c r="P6156" s="85"/>
      <c r="Q6156" s="1">
        <f t="shared" si="95"/>
        <v>4384.2700000000004</v>
      </c>
    </row>
    <row r="6157" spans="1:17" x14ac:dyDescent="0.25">
      <c r="A6157" s="83" t="s">
        <v>13824</v>
      </c>
      <c r="B6157" s="84" t="s">
        <v>21524</v>
      </c>
      <c r="C6157" s="7">
        <v>53</v>
      </c>
      <c r="D6157" s="7">
        <v>0</v>
      </c>
      <c r="E6157" s="1">
        <v>0</v>
      </c>
      <c r="F6157" s="1">
        <v>62.01</v>
      </c>
      <c r="G6157" s="1">
        <v>0</v>
      </c>
      <c r="H6157" s="1">
        <v>0</v>
      </c>
      <c r="I6157" s="6">
        <v>62.01</v>
      </c>
      <c r="J6157" s="86"/>
      <c r="K6157" s="86"/>
      <c r="L6157" s="85"/>
      <c r="M6157" s="85"/>
      <c r="N6157" s="85"/>
      <c r="O6157" s="85"/>
      <c r="P6157" s="85"/>
      <c r="Q6157" s="1">
        <f t="shared" si="95"/>
        <v>62.01</v>
      </c>
    </row>
    <row r="6158" spans="1:17" x14ac:dyDescent="0.25">
      <c r="A6158" s="83" t="s">
        <v>13825</v>
      </c>
      <c r="B6158" s="84" t="s">
        <v>21525</v>
      </c>
      <c r="C6158" s="7">
        <v>331</v>
      </c>
      <c r="D6158" s="7">
        <v>22</v>
      </c>
      <c r="E6158" s="1">
        <v>4069.71</v>
      </c>
      <c r="F6158" s="1">
        <v>387.27</v>
      </c>
      <c r="G6158" s="1">
        <v>1942.87</v>
      </c>
      <c r="H6158" s="1">
        <v>433.66</v>
      </c>
      <c r="I6158" s="6">
        <v>2763.8</v>
      </c>
      <c r="J6158" s="86"/>
      <c r="K6158" s="86"/>
      <c r="L6158" s="85"/>
      <c r="M6158" s="85"/>
      <c r="N6158" s="85"/>
      <c r="O6158" s="85"/>
      <c r="P6158" s="85"/>
      <c r="Q6158" s="1">
        <f t="shared" ref="Q6158:Q6221" si="96">I6158+P6158</f>
        <v>2763.8</v>
      </c>
    </row>
    <row r="6159" spans="1:17" x14ac:dyDescent="0.25">
      <c r="A6159" s="83" t="s">
        <v>13826</v>
      </c>
      <c r="B6159" s="84" t="s">
        <v>21526</v>
      </c>
      <c r="C6159" s="7">
        <v>16006</v>
      </c>
      <c r="D6159" s="7">
        <v>324</v>
      </c>
      <c r="E6159" s="1">
        <v>161719.29999999999</v>
      </c>
      <c r="F6159" s="1">
        <v>18726.97</v>
      </c>
      <c r="G6159" s="1">
        <v>28613.19</v>
      </c>
      <c r="H6159" s="1">
        <v>17232.46</v>
      </c>
      <c r="I6159" s="6">
        <v>64572.62</v>
      </c>
      <c r="J6159" s="86"/>
      <c r="K6159" s="86"/>
      <c r="L6159" s="85"/>
      <c r="M6159" s="85"/>
      <c r="N6159" s="85"/>
      <c r="O6159" s="85"/>
      <c r="P6159" s="85"/>
      <c r="Q6159" s="1">
        <f t="shared" si="96"/>
        <v>64572.62</v>
      </c>
    </row>
    <row r="6160" spans="1:17" x14ac:dyDescent="0.25">
      <c r="A6160" s="83" t="s">
        <v>13827</v>
      </c>
      <c r="B6160" s="84" t="s">
        <v>21527</v>
      </c>
      <c r="C6160" s="7">
        <v>3298</v>
      </c>
      <c r="D6160" s="7">
        <v>61</v>
      </c>
      <c r="E6160" s="1">
        <v>53504.22</v>
      </c>
      <c r="F6160" s="1">
        <v>3858.65</v>
      </c>
      <c r="G6160" s="1">
        <v>5387.05</v>
      </c>
      <c r="H6160" s="1">
        <v>5701.3</v>
      </c>
      <c r="I6160" s="6">
        <v>14947</v>
      </c>
      <c r="J6160" s="86"/>
      <c r="K6160" s="86"/>
      <c r="L6160" s="85"/>
      <c r="M6160" s="85"/>
      <c r="N6160" s="85"/>
      <c r="O6160" s="85"/>
      <c r="P6160" s="85"/>
      <c r="Q6160" s="1">
        <f t="shared" si="96"/>
        <v>14947</v>
      </c>
    </row>
    <row r="6161" spans="1:17" x14ac:dyDescent="0.25">
      <c r="A6161" s="83" t="s">
        <v>13828</v>
      </c>
      <c r="B6161" s="84" t="s">
        <v>21528</v>
      </c>
      <c r="C6161" s="7">
        <v>482</v>
      </c>
      <c r="D6161" s="7">
        <v>18</v>
      </c>
      <c r="E6161" s="1">
        <v>3757.36</v>
      </c>
      <c r="F6161" s="1">
        <v>563.94000000000005</v>
      </c>
      <c r="G6161" s="1">
        <v>1589.62</v>
      </c>
      <c r="H6161" s="1">
        <v>400.38</v>
      </c>
      <c r="I6161" s="6">
        <v>2553.94</v>
      </c>
      <c r="J6161" s="86"/>
      <c r="K6161" s="86"/>
      <c r="L6161" s="85"/>
      <c r="M6161" s="85"/>
      <c r="N6161" s="85"/>
      <c r="O6161" s="85"/>
      <c r="P6161" s="85"/>
      <c r="Q6161" s="1">
        <f t="shared" si="96"/>
        <v>2553.94</v>
      </c>
    </row>
    <row r="6162" spans="1:17" x14ac:dyDescent="0.25">
      <c r="A6162" s="83" t="s">
        <v>13829</v>
      </c>
      <c r="B6162" s="84" t="s">
        <v>21529</v>
      </c>
      <c r="C6162" s="7">
        <v>326</v>
      </c>
      <c r="D6162" s="7">
        <v>9</v>
      </c>
      <c r="E6162" s="1">
        <v>38624.32</v>
      </c>
      <c r="F6162" s="1">
        <v>381.42</v>
      </c>
      <c r="G6162" s="1">
        <v>794.81</v>
      </c>
      <c r="H6162" s="1">
        <v>4115.7299999999996</v>
      </c>
      <c r="I6162" s="6">
        <v>5291.96</v>
      </c>
      <c r="J6162" s="86"/>
      <c r="K6162" s="86"/>
      <c r="L6162" s="85"/>
      <c r="M6162" s="85"/>
      <c r="N6162" s="85"/>
      <c r="O6162" s="85"/>
      <c r="P6162" s="85"/>
      <c r="Q6162" s="1">
        <f t="shared" si="96"/>
        <v>5291.96</v>
      </c>
    </row>
    <row r="6163" spans="1:17" x14ac:dyDescent="0.25">
      <c r="A6163" s="83" t="s">
        <v>13830</v>
      </c>
      <c r="B6163" s="84" t="s">
        <v>21530</v>
      </c>
      <c r="C6163" s="7">
        <v>14</v>
      </c>
      <c r="D6163" s="7">
        <v>0</v>
      </c>
      <c r="E6163" s="1">
        <v>0</v>
      </c>
      <c r="F6163" s="1">
        <v>16.38</v>
      </c>
      <c r="G6163" s="1">
        <v>0</v>
      </c>
      <c r="H6163" s="1">
        <v>0</v>
      </c>
      <c r="I6163" s="6">
        <v>16.38</v>
      </c>
      <c r="J6163" s="86"/>
      <c r="K6163" s="86"/>
      <c r="L6163" s="85"/>
      <c r="M6163" s="85"/>
      <c r="N6163" s="85"/>
      <c r="O6163" s="85"/>
      <c r="P6163" s="85"/>
      <c r="Q6163" s="1">
        <f t="shared" si="96"/>
        <v>16.38</v>
      </c>
    </row>
    <row r="6164" spans="1:17" x14ac:dyDescent="0.25">
      <c r="A6164" s="83" t="s">
        <v>13831</v>
      </c>
      <c r="B6164" s="84" t="s">
        <v>21531</v>
      </c>
      <c r="C6164" s="7">
        <v>64</v>
      </c>
      <c r="D6164" s="7">
        <v>0</v>
      </c>
      <c r="E6164" s="1">
        <v>0</v>
      </c>
      <c r="F6164" s="1">
        <v>74.88</v>
      </c>
      <c r="G6164" s="1">
        <v>0</v>
      </c>
      <c r="H6164" s="1">
        <v>0</v>
      </c>
      <c r="I6164" s="6">
        <v>74.88</v>
      </c>
      <c r="J6164" s="86"/>
      <c r="K6164" s="86"/>
      <c r="L6164" s="85"/>
      <c r="M6164" s="85"/>
      <c r="N6164" s="85"/>
      <c r="O6164" s="85"/>
      <c r="P6164" s="85"/>
      <c r="Q6164" s="1">
        <f t="shared" si="96"/>
        <v>74.88</v>
      </c>
    </row>
    <row r="6165" spans="1:17" x14ac:dyDescent="0.25">
      <c r="A6165" s="83" t="s">
        <v>13832</v>
      </c>
      <c r="B6165" s="84" t="s">
        <v>21532</v>
      </c>
      <c r="C6165" s="7">
        <v>21</v>
      </c>
      <c r="D6165" s="7">
        <v>1</v>
      </c>
      <c r="E6165" s="1">
        <v>87.09</v>
      </c>
      <c r="F6165" s="1">
        <v>24.57</v>
      </c>
      <c r="G6165" s="1">
        <v>88.31</v>
      </c>
      <c r="H6165" s="1">
        <v>9.2799999999999994</v>
      </c>
      <c r="I6165" s="6">
        <v>122.16</v>
      </c>
      <c r="J6165" s="86"/>
      <c r="K6165" s="86"/>
      <c r="L6165" s="85"/>
      <c r="M6165" s="85"/>
      <c r="N6165" s="85"/>
      <c r="O6165" s="85"/>
      <c r="P6165" s="85"/>
      <c r="Q6165" s="1">
        <f t="shared" si="96"/>
        <v>122.16</v>
      </c>
    </row>
    <row r="6166" spans="1:17" x14ac:dyDescent="0.25">
      <c r="A6166" s="83" t="s">
        <v>13833</v>
      </c>
      <c r="B6166" s="84" t="s">
        <v>21533</v>
      </c>
      <c r="C6166" s="7">
        <v>124</v>
      </c>
      <c r="D6166" s="7">
        <v>1</v>
      </c>
      <c r="E6166" s="1">
        <v>314.75</v>
      </c>
      <c r="F6166" s="1">
        <v>145.08000000000001</v>
      </c>
      <c r="G6166" s="1">
        <v>88.31</v>
      </c>
      <c r="H6166" s="1">
        <v>33.54</v>
      </c>
      <c r="I6166" s="6">
        <v>266.93</v>
      </c>
      <c r="J6166" s="86"/>
      <c r="K6166" s="86"/>
      <c r="L6166" s="85"/>
      <c r="M6166" s="85"/>
      <c r="N6166" s="85"/>
      <c r="O6166" s="85"/>
      <c r="P6166" s="85"/>
      <c r="Q6166" s="1">
        <f t="shared" si="96"/>
        <v>266.93</v>
      </c>
    </row>
    <row r="6167" spans="1:17" x14ac:dyDescent="0.25">
      <c r="A6167" s="83" t="s">
        <v>13834</v>
      </c>
      <c r="B6167" s="84" t="s">
        <v>21534</v>
      </c>
      <c r="C6167" s="7">
        <v>572</v>
      </c>
      <c r="D6167" s="7">
        <v>6</v>
      </c>
      <c r="E6167" s="1">
        <v>4774.5200000000004</v>
      </c>
      <c r="F6167" s="1">
        <v>669.24</v>
      </c>
      <c r="G6167" s="1">
        <v>529.87</v>
      </c>
      <c r="H6167" s="1">
        <v>508.76</v>
      </c>
      <c r="I6167" s="6">
        <v>1707.87</v>
      </c>
      <c r="J6167" s="86"/>
      <c r="K6167" s="86"/>
      <c r="L6167" s="85"/>
      <c r="M6167" s="85"/>
      <c r="N6167" s="85"/>
      <c r="O6167" s="85"/>
      <c r="P6167" s="85"/>
      <c r="Q6167" s="1">
        <f t="shared" si="96"/>
        <v>1707.87</v>
      </c>
    </row>
    <row r="6168" spans="1:17" x14ac:dyDescent="0.25">
      <c r="A6168" s="83" t="s">
        <v>13835</v>
      </c>
      <c r="B6168" s="84" t="s">
        <v>21535</v>
      </c>
      <c r="C6168" s="7">
        <v>24</v>
      </c>
      <c r="D6168" s="7">
        <v>5</v>
      </c>
      <c r="E6168" s="1">
        <v>33473.49</v>
      </c>
      <c r="F6168" s="1">
        <v>28.08</v>
      </c>
      <c r="G6168" s="1">
        <v>441.56</v>
      </c>
      <c r="H6168" s="1">
        <v>3566.86</v>
      </c>
      <c r="I6168" s="6">
        <v>4036.5</v>
      </c>
      <c r="J6168" s="86"/>
      <c r="K6168" s="86"/>
      <c r="L6168" s="85"/>
      <c r="M6168" s="85"/>
      <c r="N6168" s="85"/>
      <c r="O6168" s="85"/>
      <c r="P6168" s="85"/>
      <c r="Q6168" s="1">
        <f t="shared" si="96"/>
        <v>4036.5</v>
      </c>
    </row>
    <row r="6169" spans="1:17" x14ac:dyDescent="0.25">
      <c r="A6169" s="83" t="s">
        <v>13836</v>
      </c>
      <c r="B6169" s="84" t="s">
        <v>21536</v>
      </c>
      <c r="C6169" s="7">
        <v>32</v>
      </c>
      <c r="D6169" s="7">
        <v>2</v>
      </c>
      <c r="E6169" s="1">
        <v>4998.0200000000004</v>
      </c>
      <c r="F6169" s="1">
        <v>37.44</v>
      </c>
      <c r="G6169" s="1">
        <v>176.62</v>
      </c>
      <c r="H6169" s="1">
        <v>532.58000000000004</v>
      </c>
      <c r="I6169" s="6">
        <v>746.64</v>
      </c>
      <c r="J6169" s="86"/>
      <c r="K6169" s="86"/>
      <c r="L6169" s="85"/>
      <c r="M6169" s="85"/>
      <c r="N6169" s="85"/>
      <c r="O6169" s="85"/>
      <c r="P6169" s="85"/>
      <c r="Q6169" s="1">
        <f t="shared" si="96"/>
        <v>746.64</v>
      </c>
    </row>
    <row r="6170" spans="1:17" x14ac:dyDescent="0.25">
      <c r="A6170" s="83" t="s">
        <v>13837</v>
      </c>
      <c r="B6170" s="84" t="s">
        <v>21537</v>
      </c>
      <c r="C6170" s="7">
        <v>7345</v>
      </c>
      <c r="D6170" s="7">
        <v>71</v>
      </c>
      <c r="E6170" s="1">
        <v>389437.5</v>
      </c>
      <c r="F6170" s="1">
        <v>8593.6200000000008</v>
      </c>
      <c r="G6170" s="1">
        <v>6270.18</v>
      </c>
      <c r="H6170" s="1">
        <v>41497.620000000003</v>
      </c>
      <c r="I6170" s="6">
        <v>56361.42</v>
      </c>
      <c r="J6170" s="86"/>
      <c r="K6170" s="86"/>
      <c r="L6170" s="85"/>
      <c r="M6170" s="85"/>
      <c r="N6170" s="85"/>
      <c r="O6170" s="85"/>
      <c r="P6170" s="85"/>
      <c r="Q6170" s="1">
        <f t="shared" si="96"/>
        <v>56361.42</v>
      </c>
    </row>
    <row r="6171" spans="1:17" x14ac:dyDescent="0.25">
      <c r="A6171" s="83" t="s">
        <v>13838</v>
      </c>
      <c r="B6171" s="84" t="s">
        <v>21538</v>
      </c>
      <c r="C6171" s="7">
        <v>118</v>
      </c>
      <c r="D6171" s="7">
        <v>1</v>
      </c>
      <c r="E6171" s="1">
        <v>93.31</v>
      </c>
      <c r="F6171" s="1">
        <v>138.06</v>
      </c>
      <c r="G6171" s="1">
        <v>88.31</v>
      </c>
      <c r="H6171" s="1">
        <v>9.94</v>
      </c>
      <c r="I6171" s="6">
        <v>236.31</v>
      </c>
      <c r="J6171" s="86"/>
      <c r="K6171" s="86"/>
      <c r="L6171" s="85"/>
      <c r="M6171" s="85"/>
      <c r="N6171" s="85"/>
      <c r="O6171" s="85"/>
      <c r="P6171" s="85"/>
      <c r="Q6171" s="1">
        <f t="shared" si="96"/>
        <v>236.31</v>
      </c>
    </row>
    <row r="6172" spans="1:17" x14ac:dyDescent="0.25">
      <c r="A6172" s="83" t="s">
        <v>13839</v>
      </c>
      <c r="B6172" s="84" t="s">
        <v>21539</v>
      </c>
      <c r="C6172" s="7">
        <v>205</v>
      </c>
      <c r="D6172" s="7">
        <v>2</v>
      </c>
      <c r="E6172" s="1">
        <v>477.95</v>
      </c>
      <c r="F6172" s="1">
        <v>239.85</v>
      </c>
      <c r="G6172" s="1">
        <v>176.62</v>
      </c>
      <c r="H6172" s="1">
        <v>50.93</v>
      </c>
      <c r="I6172" s="6">
        <v>467.4</v>
      </c>
      <c r="J6172" s="86"/>
      <c r="K6172" s="86"/>
      <c r="L6172" s="85"/>
      <c r="M6172" s="85"/>
      <c r="N6172" s="85"/>
      <c r="O6172" s="85"/>
      <c r="P6172" s="85"/>
      <c r="Q6172" s="1">
        <f t="shared" si="96"/>
        <v>467.4</v>
      </c>
    </row>
    <row r="6173" spans="1:17" x14ac:dyDescent="0.25">
      <c r="A6173" s="83" t="s">
        <v>13840</v>
      </c>
      <c r="B6173" s="84" t="s">
        <v>21540</v>
      </c>
      <c r="C6173" s="7">
        <v>193</v>
      </c>
      <c r="D6173" s="7">
        <v>3</v>
      </c>
      <c r="E6173" s="1">
        <v>981.17</v>
      </c>
      <c r="F6173" s="1">
        <v>225.81</v>
      </c>
      <c r="G6173" s="1">
        <v>264.94</v>
      </c>
      <c r="H6173" s="1">
        <v>104.55</v>
      </c>
      <c r="I6173" s="6">
        <v>595.29999999999995</v>
      </c>
      <c r="J6173" s="86"/>
      <c r="K6173" s="86"/>
      <c r="L6173" s="85"/>
      <c r="M6173" s="85"/>
      <c r="N6173" s="85"/>
      <c r="O6173" s="85"/>
      <c r="P6173" s="85"/>
      <c r="Q6173" s="1">
        <f t="shared" si="96"/>
        <v>595.29999999999995</v>
      </c>
    </row>
    <row r="6174" spans="1:17" x14ac:dyDescent="0.25">
      <c r="A6174" s="83" t="s">
        <v>13841</v>
      </c>
      <c r="B6174" s="84" t="s">
        <v>21541</v>
      </c>
      <c r="C6174" s="7">
        <v>714</v>
      </c>
      <c r="D6174" s="7">
        <v>16</v>
      </c>
      <c r="E6174" s="1">
        <v>21342.06</v>
      </c>
      <c r="F6174" s="1">
        <v>835.38</v>
      </c>
      <c r="G6174" s="1">
        <v>1413</v>
      </c>
      <c r="H6174" s="1">
        <v>2274.17</v>
      </c>
      <c r="I6174" s="6">
        <v>4522.55</v>
      </c>
      <c r="J6174" s="86"/>
      <c r="K6174" s="86"/>
      <c r="L6174" s="85"/>
      <c r="M6174" s="85"/>
      <c r="N6174" s="85"/>
      <c r="O6174" s="85"/>
      <c r="P6174" s="85"/>
      <c r="Q6174" s="1">
        <f t="shared" si="96"/>
        <v>4522.55</v>
      </c>
    </row>
    <row r="6175" spans="1:17" x14ac:dyDescent="0.25">
      <c r="A6175" s="83" t="s">
        <v>13842</v>
      </c>
      <c r="B6175" s="84" t="s">
        <v>21542</v>
      </c>
      <c r="C6175" s="7">
        <v>93</v>
      </c>
      <c r="D6175" s="7">
        <v>6</v>
      </c>
      <c r="E6175" s="1">
        <v>32637.040000000001</v>
      </c>
      <c r="F6175" s="1">
        <v>108.81</v>
      </c>
      <c r="G6175" s="1">
        <v>529.87</v>
      </c>
      <c r="H6175" s="1">
        <v>3477.74</v>
      </c>
      <c r="I6175" s="6">
        <v>4116.42</v>
      </c>
      <c r="J6175" s="86"/>
      <c r="K6175" s="86"/>
      <c r="L6175" s="85"/>
      <c r="M6175" s="85"/>
      <c r="N6175" s="85"/>
      <c r="O6175" s="85"/>
      <c r="P6175" s="85"/>
      <c r="Q6175" s="1">
        <f t="shared" si="96"/>
        <v>4116.42</v>
      </c>
    </row>
    <row r="6176" spans="1:17" x14ac:dyDescent="0.25">
      <c r="A6176" s="83" t="s">
        <v>13843</v>
      </c>
      <c r="B6176" s="84" t="s">
        <v>21543</v>
      </c>
      <c r="C6176" s="7">
        <v>19</v>
      </c>
      <c r="D6176" s="7">
        <v>0</v>
      </c>
      <c r="E6176" s="1">
        <v>0</v>
      </c>
      <c r="F6176" s="1">
        <v>22.23</v>
      </c>
      <c r="G6176" s="1">
        <v>0</v>
      </c>
      <c r="H6176" s="1">
        <v>0</v>
      </c>
      <c r="I6176" s="6">
        <v>22.23</v>
      </c>
      <c r="J6176" s="86"/>
      <c r="K6176" s="86"/>
      <c r="L6176" s="85"/>
      <c r="M6176" s="85"/>
      <c r="N6176" s="85"/>
      <c r="O6176" s="85"/>
      <c r="P6176" s="85"/>
      <c r="Q6176" s="1">
        <f t="shared" si="96"/>
        <v>22.23</v>
      </c>
    </row>
    <row r="6177" spans="1:17" x14ac:dyDescent="0.25">
      <c r="A6177" s="83" t="s">
        <v>13844</v>
      </c>
      <c r="B6177" s="84" t="s">
        <v>21544</v>
      </c>
      <c r="C6177" s="7">
        <v>285</v>
      </c>
      <c r="D6177" s="7">
        <v>4</v>
      </c>
      <c r="E6177" s="1">
        <v>2965.88</v>
      </c>
      <c r="F6177" s="1">
        <v>333.45</v>
      </c>
      <c r="G6177" s="1">
        <v>353.25</v>
      </c>
      <c r="H6177" s="1">
        <v>316.04000000000002</v>
      </c>
      <c r="I6177" s="6">
        <v>1002.74</v>
      </c>
      <c r="J6177" s="86"/>
      <c r="K6177" s="86"/>
      <c r="L6177" s="85"/>
      <c r="M6177" s="85"/>
      <c r="N6177" s="85"/>
      <c r="O6177" s="85"/>
      <c r="P6177" s="85"/>
      <c r="Q6177" s="1">
        <f t="shared" si="96"/>
        <v>1002.74</v>
      </c>
    </row>
    <row r="6178" spans="1:17" x14ac:dyDescent="0.25">
      <c r="A6178" s="83" t="s">
        <v>13845</v>
      </c>
      <c r="B6178" s="84" t="s">
        <v>21545</v>
      </c>
      <c r="C6178" s="7">
        <v>146</v>
      </c>
      <c r="D6178" s="7">
        <v>4</v>
      </c>
      <c r="E6178" s="1">
        <v>801.7</v>
      </c>
      <c r="F6178" s="1">
        <v>170.82</v>
      </c>
      <c r="G6178" s="1">
        <v>353.25</v>
      </c>
      <c r="H6178" s="1">
        <v>85.42</v>
      </c>
      <c r="I6178" s="6">
        <v>609.49</v>
      </c>
      <c r="J6178" s="86"/>
      <c r="K6178" s="86"/>
      <c r="L6178" s="85"/>
      <c r="M6178" s="85"/>
      <c r="N6178" s="85"/>
      <c r="O6178" s="85"/>
      <c r="P6178" s="85"/>
      <c r="Q6178" s="1">
        <f t="shared" si="96"/>
        <v>609.49</v>
      </c>
    </row>
    <row r="6179" spans="1:17" x14ac:dyDescent="0.25">
      <c r="A6179" s="83" t="s">
        <v>13846</v>
      </c>
      <c r="B6179" s="84" t="s">
        <v>21546</v>
      </c>
      <c r="C6179" s="7">
        <v>109</v>
      </c>
      <c r="D6179" s="7">
        <v>1</v>
      </c>
      <c r="E6179" s="1">
        <v>313.64999999999998</v>
      </c>
      <c r="F6179" s="1">
        <v>127.53</v>
      </c>
      <c r="G6179" s="1">
        <v>88.31</v>
      </c>
      <c r="H6179" s="1">
        <v>33.42</v>
      </c>
      <c r="I6179" s="6">
        <v>249.26</v>
      </c>
      <c r="J6179" s="86"/>
      <c r="K6179" s="86"/>
      <c r="L6179" s="85"/>
      <c r="M6179" s="85"/>
      <c r="N6179" s="85"/>
      <c r="O6179" s="85"/>
      <c r="P6179" s="85"/>
      <c r="Q6179" s="1">
        <f t="shared" si="96"/>
        <v>249.26</v>
      </c>
    </row>
    <row r="6180" spans="1:17" x14ac:dyDescent="0.25">
      <c r="A6180" s="83" t="s">
        <v>13847</v>
      </c>
      <c r="B6180" s="84" t="s">
        <v>21547</v>
      </c>
      <c r="C6180" s="7">
        <v>29</v>
      </c>
      <c r="D6180" s="7">
        <v>0</v>
      </c>
      <c r="E6180" s="1">
        <v>0</v>
      </c>
      <c r="F6180" s="1">
        <v>33.93</v>
      </c>
      <c r="G6180" s="1">
        <v>0</v>
      </c>
      <c r="H6180" s="1">
        <v>0</v>
      </c>
      <c r="I6180" s="6">
        <v>33.93</v>
      </c>
      <c r="J6180" s="86"/>
      <c r="K6180" s="86"/>
      <c r="L6180" s="85"/>
      <c r="M6180" s="85"/>
      <c r="N6180" s="85"/>
      <c r="O6180" s="85"/>
      <c r="P6180" s="85"/>
      <c r="Q6180" s="1">
        <f t="shared" si="96"/>
        <v>33.93</v>
      </c>
    </row>
    <row r="6181" spans="1:17" x14ac:dyDescent="0.25">
      <c r="A6181" s="83" t="s">
        <v>13848</v>
      </c>
      <c r="B6181" s="84" t="s">
        <v>21548</v>
      </c>
      <c r="C6181" s="7">
        <v>531</v>
      </c>
      <c r="D6181" s="7">
        <v>11</v>
      </c>
      <c r="E6181" s="1">
        <v>2039.19</v>
      </c>
      <c r="F6181" s="1">
        <v>621.27</v>
      </c>
      <c r="G6181" s="1">
        <v>971.43</v>
      </c>
      <c r="H6181" s="1">
        <v>217.29</v>
      </c>
      <c r="I6181" s="6">
        <v>1809.99</v>
      </c>
      <c r="J6181" s="86"/>
      <c r="K6181" s="86"/>
      <c r="L6181" s="85"/>
      <c r="M6181" s="85"/>
      <c r="N6181" s="85"/>
      <c r="O6181" s="85"/>
      <c r="P6181" s="85"/>
      <c r="Q6181" s="1">
        <f t="shared" si="96"/>
        <v>1809.99</v>
      </c>
    </row>
    <row r="6182" spans="1:17" x14ac:dyDescent="0.25">
      <c r="A6182" s="83" t="s">
        <v>13849</v>
      </c>
      <c r="B6182" s="84" t="s">
        <v>21549</v>
      </c>
      <c r="C6182" s="7">
        <v>123</v>
      </c>
      <c r="D6182" s="7">
        <v>2</v>
      </c>
      <c r="E6182" s="1">
        <v>373.88</v>
      </c>
      <c r="F6182" s="1">
        <v>143.91</v>
      </c>
      <c r="G6182" s="1">
        <v>176.62</v>
      </c>
      <c r="H6182" s="1">
        <v>39.840000000000003</v>
      </c>
      <c r="I6182" s="6">
        <v>360.37</v>
      </c>
      <c r="J6182" s="86"/>
      <c r="K6182" s="86"/>
      <c r="L6182" s="85"/>
      <c r="M6182" s="85"/>
      <c r="N6182" s="85"/>
      <c r="O6182" s="85"/>
      <c r="P6182" s="85"/>
      <c r="Q6182" s="1">
        <f t="shared" si="96"/>
        <v>360.37</v>
      </c>
    </row>
    <row r="6183" spans="1:17" x14ac:dyDescent="0.25">
      <c r="A6183" s="83" t="s">
        <v>13850</v>
      </c>
      <c r="B6183" s="84" t="s">
        <v>21550</v>
      </c>
      <c r="C6183" s="7">
        <v>219</v>
      </c>
      <c r="D6183" s="7">
        <v>3</v>
      </c>
      <c r="E6183" s="1">
        <v>957.41</v>
      </c>
      <c r="F6183" s="1">
        <v>256.23</v>
      </c>
      <c r="G6183" s="1">
        <v>264.94</v>
      </c>
      <c r="H6183" s="1">
        <v>102.02</v>
      </c>
      <c r="I6183" s="6">
        <v>623.19000000000005</v>
      </c>
      <c r="J6183" s="86"/>
      <c r="K6183" s="86"/>
      <c r="L6183" s="85"/>
      <c r="M6183" s="85"/>
      <c r="N6183" s="85"/>
      <c r="O6183" s="85"/>
      <c r="P6183" s="85"/>
      <c r="Q6183" s="1">
        <f t="shared" si="96"/>
        <v>623.19000000000005</v>
      </c>
    </row>
    <row r="6184" spans="1:17" x14ac:dyDescent="0.25">
      <c r="A6184" s="83" t="s">
        <v>13851</v>
      </c>
      <c r="B6184" s="84" t="s">
        <v>21551</v>
      </c>
      <c r="C6184" s="7">
        <v>241</v>
      </c>
      <c r="D6184" s="7">
        <v>2</v>
      </c>
      <c r="E6184" s="1">
        <v>707.9</v>
      </c>
      <c r="F6184" s="1">
        <v>281.97000000000003</v>
      </c>
      <c r="G6184" s="1">
        <v>176.62</v>
      </c>
      <c r="H6184" s="1">
        <v>75.430000000000007</v>
      </c>
      <c r="I6184" s="6">
        <v>534.02</v>
      </c>
      <c r="J6184" s="86"/>
      <c r="K6184" s="86"/>
      <c r="L6184" s="85"/>
      <c r="M6184" s="85"/>
      <c r="N6184" s="85"/>
      <c r="O6184" s="85"/>
      <c r="P6184" s="85"/>
      <c r="Q6184" s="1">
        <f t="shared" si="96"/>
        <v>534.02</v>
      </c>
    </row>
    <row r="6185" spans="1:17" x14ac:dyDescent="0.25">
      <c r="A6185" s="83" t="s">
        <v>13852</v>
      </c>
      <c r="B6185" s="84" t="s">
        <v>21552</v>
      </c>
      <c r="C6185" s="7">
        <v>67</v>
      </c>
      <c r="D6185" s="7">
        <v>0</v>
      </c>
      <c r="E6185" s="1">
        <v>0</v>
      </c>
      <c r="F6185" s="1">
        <v>78.39</v>
      </c>
      <c r="G6185" s="1">
        <v>0</v>
      </c>
      <c r="H6185" s="1">
        <v>0</v>
      </c>
      <c r="I6185" s="6">
        <v>78.39</v>
      </c>
      <c r="J6185" s="86"/>
      <c r="K6185" s="86"/>
      <c r="L6185" s="85"/>
      <c r="M6185" s="85"/>
      <c r="N6185" s="85"/>
      <c r="O6185" s="85"/>
      <c r="P6185" s="85"/>
      <c r="Q6185" s="1">
        <f t="shared" si="96"/>
        <v>78.39</v>
      </c>
    </row>
    <row r="6186" spans="1:17" x14ac:dyDescent="0.25">
      <c r="A6186" s="83" t="s">
        <v>13853</v>
      </c>
      <c r="B6186" s="84" t="s">
        <v>21553</v>
      </c>
      <c r="C6186" s="7">
        <v>125</v>
      </c>
      <c r="D6186" s="7">
        <v>4</v>
      </c>
      <c r="E6186" s="1">
        <v>1024.46</v>
      </c>
      <c r="F6186" s="1">
        <v>146.25</v>
      </c>
      <c r="G6186" s="1">
        <v>353.25</v>
      </c>
      <c r="H6186" s="1">
        <v>109.17</v>
      </c>
      <c r="I6186" s="6">
        <v>608.66999999999996</v>
      </c>
      <c r="J6186" s="86"/>
      <c r="K6186" s="86"/>
      <c r="L6186" s="85"/>
      <c r="M6186" s="85"/>
      <c r="N6186" s="85"/>
      <c r="O6186" s="85"/>
      <c r="P6186" s="85"/>
      <c r="Q6186" s="1">
        <f t="shared" si="96"/>
        <v>608.66999999999996</v>
      </c>
    </row>
    <row r="6187" spans="1:17" x14ac:dyDescent="0.25">
      <c r="A6187" s="83" t="s">
        <v>13854</v>
      </c>
      <c r="B6187" s="84" t="s">
        <v>21554</v>
      </c>
      <c r="C6187" s="7">
        <v>92</v>
      </c>
      <c r="D6187" s="7">
        <v>2</v>
      </c>
      <c r="E6187" s="1">
        <v>13476.68</v>
      </c>
      <c r="F6187" s="1">
        <v>107.64</v>
      </c>
      <c r="G6187" s="1">
        <v>176.62</v>
      </c>
      <c r="H6187" s="1">
        <v>1436.05</v>
      </c>
      <c r="I6187" s="6">
        <v>1720.31</v>
      </c>
      <c r="J6187" s="86"/>
      <c r="K6187" s="86"/>
      <c r="L6187" s="85"/>
      <c r="M6187" s="85"/>
      <c r="N6187" s="85"/>
      <c r="O6187" s="85"/>
      <c r="P6187" s="85"/>
      <c r="Q6187" s="1">
        <f t="shared" si="96"/>
        <v>1720.31</v>
      </c>
    </row>
    <row r="6188" spans="1:17" x14ac:dyDescent="0.25">
      <c r="A6188" s="83" t="s">
        <v>13855</v>
      </c>
      <c r="B6188" s="84" t="s">
        <v>21555</v>
      </c>
      <c r="C6188" s="7">
        <v>105</v>
      </c>
      <c r="D6188" s="7">
        <v>5</v>
      </c>
      <c r="E6188" s="1">
        <v>1000.14</v>
      </c>
      <c r="F6188" s="1">
        <v>122.85</v>
      </c>
      <c r="G6188" s="1">
        <v>441.56</v>
      </c>
      <c r="H6188" s="1">
        <v>106.58</v>
      </c>
      <c r="I6188" s="6">
        <v>670.99</v>
      </c>
      <c r="J6188" s="86"/>
      <c r="K6188" s="86"/>
      <c r="L6188" s="85"/>
      <c r="M6188" s="85"/>
      <c r="N6188" s="85"/>
      <c r="O6188" s="85"/>
      <c r="P6188" s="85"/>
      <c r="Q6188" s="1">
        <f t="shared" si="96"/>
        <v>670.99</v>
      </c>
    </row>
    <row r="6189" spans="1:17" x14ac:dyDescent="0.25">
      <c r="A6189" s="83" t="s">
        <v>13856</v>
      </c>
      <c r="B6189" s="84" t="s">
        <v>21556</v>
      </c>
      <c r="C6189" s="7">
        <v>417</v>
      </c>
      <c r="D6189" s="7">
        <v>8</v>
      </c>
      <c r="E6189" s="1">
        <v>1427.44</v>
      </c>
      <c r="F6189" s="1">
        <v>487.89</v>
      </c>
      <c r="G6189" s="1">
        <v>706.5</v>
      </c>
      <c r="H6189" s="1">
        <v>152.1</v>
      </c>
      <c r="I6189" s="6">
        <v>1346.49</v>
      </c>
      <c r="J6189" s="86"/>
      <c r="K6189" s="86"/>
      <c r="L6189" s="85"/>
      <c r="M6189" s="85"/>
      <c r="N6189" s="85"/>
      <c r="O6189" s="85"/>
      <c r="P6189" s="85"/>
      <c r="Q6189" s="1">
        <f t="shared" si="96"/>
        <v>1346.49</v>
      </c>
    </row>
    <row r="6190" spans="1:17" x14ac:dyDescent="0.25">
      <c r="A6190" s="83" t="s">
        <v>13857</v>
      </c>
      <c r="B6190" s="84" t="s">
        <v>21557</v>
      </c>
      <c r="C6190" s="7">
        <v>49</v>
      </c>
      <c r="D6190" s="7">
        <v>1</v>
      </c>
      <c r="E6190" s="1">
        <v>830.65</v>
      </c>
      <c r="F6190" s="1">
        <v>57.33</v>
      </c>
      <c r="G6190" s="1">
        <v>88.31</v>
      </c>
      <c r="H6190" s="1">
        <v>88.51</v>
      </c>
      <c r="I6190" s="6">
        <v>234.15</v>
      </c>
      <c r="J6190" s="86"/>
      <c r="K6190" s="86"/>
      <c r="L6190" s="85"/>
      <c r="M6190" s="85"/>
      <c r="N6190" s="85"/>
      <c r="O6190" s="85"/>
      <c r="P6190" s="85"/>
      <c r="Q6190" s="1">
        <f t="shared" si="96"/>
        <v>234.15</v>
      </c>
    </row>
    <row r="6191" spans="1:17" x14ac:dyDescent="0.25">
      <c r="A6191" s="83" t="s">
        <v>13858</v>
      </c>
      <c r="B6191" s="84" t="s">
        <v>21558</v>
      </c>
      <c r="C6191" s="7">
        <v>211</v>
      </c>
      <c r="D6191" s="7">
        <v>5</v>
      </c>
      <c r="E6191" s="1">
        <v>711.24</v>
      </c>
      <c r="F6191" s="1">
        <v>246.87</v>
      </c>
      <c r="G6191" s="1">
        <v>441.56</v>
      </c>
      <c r="H6191" s="1">
        <v>75.790000000000006</v>
      </c>
      <c r="I6191" s="6">
        <v>764.22</v>
      </c>
      <c r="J6191" s="86"/>
      <c r="K6191" s="86"/>
      <c r="L6191" s="85"/>
      <c r="M6191" s="85"/>
      <c r="N6191" s="85"/>
      <c r="O6191" s="85"/>
      <c r="P6191" s="85"/>
      <c r="Q6191" s="1">
        <f t="shared" si="96"/>
        <v>764.22</v>
      </c>
    </row>
    <row r="6192" spans="1:17" x14ac:dyDescent="0.25">
      <c r="A6192" s="83" t="s">
        <v>13859</v>
      </c>
      <c r="B6192" s="84" t="s">
        <v>21559</v>
      </c>
      <c r="C6192" s="7">
        <v>51</v>
      </c>
      <c r="D6192" s="7">
        <v>0</v>
      </c>
      <c r="E6192" s="1">
        <v>0</v>
      </c>
      <c r="F6192" s="1">
        <v>59.67</v>
      </c>
      <c r="G6192" s="1">
        <v>0</v>
      </c>
      <c r="H6192" s="1">
        <v>0</v>
      </c>
      <c r="I6192" s="6">
        <v>59.67</v>
      </c>
      <c r="J6192" s="86"/>
      <c r="K6192" s="86"/>
      <c r="L6192" s="85"/>
      <c r="M6192" s="85"/>
      <c r="N6192" s="85"/>
      <c r="O6192" s="85"/>
      <c r="P6192" s="85"/>
      <c r="Q6192" s="1">
        <f t="shared" si="96"/>
        <v>59.67</v>
      </c>
    </row>
    <row r="6193" spans="1:17" x14ac:dyDescent="0.25">
      <c r="A6193" s="83" t="s">
        <v>13860</v>
      </c>
      <c r="B6193" s="84" t="s">
        <v>21560</v>
      </c>
      <c r="C6193" s="7">
        <v>978</v>
      </c>
      <c r="D6193" s="7">
        <v>19</v>
      </c>
      <c r="E6193" s="1">
        <v>6302.89</v>
      </c>
      <c r="F6193" s="1">
        <v>1144.26</v>
      </c>
      <c r="G6193" s="1">
        <v>1677.94</v>
      </c>
      <c r="H6193" s="1">
        <v>671.62</v>
      </c>
      <c r="I6193" s="6">
        <v>3493.82</v>
      </c>
      <c r="J6193" s="86"/>
      <c r="K6193" s="86"/>
      <c r="L6193" s="85"/>
      <c r="M6193" s="85"/>
      <c r="N6193" s="85"/>
      <c r="O6193" s="85"/>
      <c r="P6193" s="85"/>
      <c r="Q6193" s="1">
        <f t="shared" si="96"/>
        <v>3493.82</v>
      </c>
    </row>
    <row r="6194" spans="1:17" x14ac:dyDescent="0.25">
      <c r="A6194" s="83" t="s">
        <v>13861</v>
      </c>
      <c r="B6194" s="84" t="s">
        <v>21561</v>
      </c>
      <c r="C6194" s="7">
        <v>4429</v>
      </c>
      <c r="D6194" s="7">
        <v>93</v>
      </c>
      <c r="E6194" s="1">
        <v>94645.98</v>
      </c>
      <c r="F6194" s="1">
        <v>5181.91</v>
      </c>
      <c r="G6194" s="1">
        <v>8213.0499999999993</v>
      </c>
      <c r="H6194" s="1">
        <v>10085.27</v>
      </c>
      <c r="I6194" s="6">
        <v>23480.23</v>
      </c>
      <c r="J6194" s="86"/>
      <c r="K6194" s="86"/>
      <c r="L6194" s="85"/>
      <c r="M6194" s="85"/>
      <c r="N6194" s="85"/>
      <c r="O6194" s="85"/>
      <c r="P6194" s="85"/>
      <c r="Q6194" s="1">
        <f t="shared" si="96"/>
        <v>23480.23</v>
      </c>
    </row>
    <row r="6195" spans="1:17" x14ac:dyDescent="0.25">
      <c r="A6195" s="83" t="s">
        <v>13862</v>
      </c>
      <c r="B6195" s="84" t="s">
        <v>21562</v>
      </c>
      <c r="C6195" s="7">
        <v>3822</v>
      </c>
      <c r="D6195" s="7">
        <v>57</v>
      </c>
      <c r="E6195" s="1">
        <v>23252.93</v>
      </c>
      <c r="F6195" s="1">
        <v>4471.7299999999996</v>
      </c>
      <c r="G6195" s="1">
        <v>5033.8</v>
      </c>
      <c r="H6195" s="1">
        <v>2477.7800000000002</v>
      </c>
      <c r="I6195" s="6">
        <v>11983.31</v>
      </c>
      <c r="J6195" s="86"/>
      <c r="K6195" s="86"/>
      <c r="L6195" s="85"/>
      <c r="M6195" s="85"/>
      <c r="N6195" s="85"/>
      <c r="O6195" s="85"/>
      <c r="P6195" s="85"/>
      <c r="Q6195" s="1">
        <f t="shared" si="96"/>
        <v>11983.31</v>
      </c>
    </row>
    <row r="6196" spans="1:17" x14ac:dyDescent="0.25">
      <c r="A6196" s="83" t="s">
        <v>13863</v>
      </c>
      <c r="B6196" s="84" t="s">
        <v>21563</v>
      </c>
      <c r="C6196" s="7">
        <v>74</v>
      </c>
      <c r="D6196" s="7">
        <v>0</v>
      </c>
      <c r="E6196" s="1">
        <v>0</v>
      </c>
      <c r="F6196" s="1">
        <v>86.58</v>
      </c>
      <c r="G6196" s="1">
        <v>0</v>
      </c>
      <c r="H6196" s="1">
        <v>0</v>
      </c>
      <c r="I6196" s="6">
        <v>86.58</v>
      </c>
      <c r="J6196" s="86"/>
      <c r="K6196" s="86"/>
      <c r="L6196" s="85"/>
      <c r="M6196" s="85"/>
      <c r="N6196" s="85"/>
      <c r="O6196" s="85"/>
      <c r="P6196" s="85"/>
      <c r="Q6196" s="1">
        <f t="shared" si="96"/>
        <v>86.58</v>
      </c>
    </row>
    <row r="6197" spans="1:17" x14ac:dyDescent="0.25">
      <c r="A6197" s="83" t="s">
        <v>13864</v>
      </c>
      <c r="B6197" s="84" t="s">
        <v>21564</v>
      </c>
      <c r="C6197" s="7">
        <v>133</v>
      </c>
      <c r="D6197" s="7">
        <v>2</v>
      </c>
      <c r="E6197" s="1">
        <v>2260.1</v>
      </c>
      <c r="F6197" s="1">
        <v>155.61000000000001</v>
      </c>
      <c r="G6197" s="1">
        <v>176.62</v>
      </c>
      <c r="H6197" s="1">
        <v>240.83</v>
      </c>
      <c r="I6197" s="6">
        <v>573.05999999999995</v>
      </c>
      <c r="J6197" s="86"/>
      <c r="K6197" s="86"/>
      <c r="L6197" s="85"/>
      <c r="M6197" s="85"/>
      <c r="N6197" s="85"/>
      <c r="O6197" s="85"/>
      <c r="P6197" s="85"/>
      <c r="Q6197" s="1">
        <f t="shared" si="96"/>
        <v>573.05999999999995</v>
      </c>
    </row>
    <row r="6198" spans="1:17" x14ac:dyDescent="0.25">
      <c r="A6198" s="83" t="s">
        <v>13865</v>
      </c>
      <c r="B6198" s="84" t="s">
        <v>21565</v>
      </c>
      <c r="C6198" s="7">
        <v>107</v>
      </c>
      <c r="D6198" s="7">
        <v>8</v>
      </c>
      <c r="E6198" s="1">
        <v>1238.27</v>
      </c>
      <c r="F6198" s="1">
        <v>125.19</v>
      </c>
      <c r="G6198" s="1">
        <v>706.5</v>
      </c>
      <c r="H6198" s="1">
        <v>131.94</v>
      </c>
      <c r="I6198" s="6">
        <v>963.63</v>
      </c>
      <c r="J6198" s="86"/>
      <c r="K6198" s="86"/>
      <c r="L6198" s="85"/>
      <c r="M6198" s="85"/>
      <c r="N6198" s="85"/>
      <c r="O6198" s="85"/>
      <c r="P6198" s="85"/>
      <c r="Q6198" s="1">
        <f t="shared" si="96"/>
        <v>963.63</v>
      </c>
    </row>
    <row r="6199" spans="1:17" x14ac:dyDescent="0.25">
      <c r="A6199" s="83" t="s">
        <v>13866</v>
      </c>
      <c r="B6199" s="84" t="s">
        <v>21566</v>
      </c>
      <c r="C6199" s="7">
        <v>92</v>
      </c>
      <c r="D6199" s="7">
        <v>2</v>
      </c>
      <c r="E6199" s="1">
        <v>391.19</v>
      </c>
      <c r="F6199" s="1">
        <v>107.64</v>
      </c>
      <c r="G6199" s="1">
        <v>176.62</v>
      </c>
      <c r="H6199" s="1">
        <v>41.69</v>
      </c>
      <c r="I6199" s="6">
        <v>325.95</v>
      </c>
      <c r="J6199" s="86"/>
      <c r="K6199" s="86"/>
      <c r="L6199" s="85"/>
      <c r="M6199" s="85"/>
      <c r="N6199" s="85"/>
      <c r="O6199" s="85"/>
      <c r="P6199" s="85"/>
      <c r="Q6199" s="1">
        <f t="shared" si="96"/>
        <v>325.95</v>
      </c>
    </row>
    <row r="6200" spans="1:17" x14ac:dyDescent="0.25">
      <c r="A6200" s="83" t="s">
        <v>13867</v>
      </c>
      <c r="B6200" s="84" t="s">
        <v>21567</v>
      </c>
      <c r="C6200" s="7">
        <v>615</v>
      </c>
      <c r="D6200" s="7">
        <v>35</v>
      </c>
      <c r="E6200" s="1">
        <v>8849.17</v>
      </c>
      <c r="F6200" s="1">
        <v>719.54</v>
      </c>
      <c r="G6200" s="1">
        <v>3090.93</v>
      </c>
      <c r="H6200" s="1">
        <v>942.95</v>
      </c>
      <c r="I6200" s="6">
        <v>4753.42</v>
      </c>
      <c r="J6200" s="86"/>
      <c r="K6200" s="86"/>
      <c r="L6200" s="85"/>
      <c r="M6200" s="85"/>
      <c r="N6200" s="85"/>
      <c r="O6200" s="85"/>
      <c r="P6200" s="85"/>
      <c r="Q6200" s="1">
        <f t="shared" si="96"/>
        <v>4753.42</v>
      </c>
    </row>
    <row r="6201" spans="1:17" x14ac:dyDescent="0.25">
      <c r="A6201" s="83" t="s">
        <v>13868</v>
      </c>
      <c r="B6201" s="84" t="s">
        <v>21568</v>
      </c>
      <c r="C6201" s="7">
        <v>729</v>
      </c>
      <c r="D6201" s="7">
        <v>12</v>
      </c>
      <c r="E6201" s="1">
        <v>3112.97</v>
      </c>
      <c r="F6201" s="1">
        <v>852.93</v>
      </c>
      <c r="G6201" s="1">
        <v>1059.74</v>
      </c>
      <c r="H6201" s="1">
        <v>331.71</v>
      </c>
      <c r="I6201" s="6">
        <v>2244.38</v>
      </c>
      <c r="J6201" s="86"/>
      <c r="K6201" s="86"/>
      <c r="L6201" s="85"/>
      <c r="M6201" s="85"/>
      <c r="N6201" s="85"/>
      <c r="O6201" s="85"/>
      <c r="P6201" s="85"/>
      <c r="Q6201" s="1">
        <f t="shared" si="96"/>
        <v>2244.38</v>
      </c>
    </row>
    <row r="6202" spans="1:17" x14ac:dyDescent="0.25">
      <c r="A6202" s="83" t="s">
        <v>13869</v>
      </c>
      <c r="B6202" s="84" t="s">
        <v>21569</v>
      </c>
      <c r="C6202" s="7">
        <v>33</v>
      </c>
      <c r="D6202" s="7">
        <v>3</v>
      </c>
      <c r="E6202" s="1">
        <v>788.1</v>
      </c>
      <c r="F6202" s="1">
        <v>38.61</v>
      </c>
      <c r="G6202" s="1">
        <v>264.94</v>
      </c>
      <c r="H6202" s="1">
        <v>83.98</v>
      </c>
      <c r="I6202" s="6">
        <v>387.53</v>
      </c>
      <c r="J6202" s="86"/>
      <c r="K6202" s="86"/>
      <c r="L6202" s="85"/>
      <c r="M6202" s="85"/>
      <c r="N6202" s="85"/>
      <c r="O6202" s="85"/>
      <c r="P6202" s="85"/>
      <c r="Q6202" s="1">
        <f t="shared" si="96"/>
        <v>387.53</v>
      </c>
    </row>
    <row r="6203" spans="1:17" x14ac:dyDescent="0.25">
      <c r="A6203" s="83" t="s">
        <v>13870</v>
      </c>
      <c r="B6203" s="84" t="s">
        <v>21570</v>
      </c>
      <c r="C6203" s="7">
        <v>92</v>
      </c>
      <c r="D6203" s="7">
        <v>4</v>
      </c>
      <c r="E6203" s="1">
        <v>459.42</v>
      </c>
      <c r="F6203" s="1">
        <v>107.64</v>
      </c>
      <c r="G6203" s="1">
        <v>353.25</v>
      </c>
      <c r="H6203" s="1">
        <v>48.95</v>
      </c>
      <c r="I6203" s="6">
        <v>509.84</v>
      </c>
      <c r="J6203" s="86"/>
      <c r="K6203" s="86"/>
      <c r="L6203" s="85"/>
      <c r="M6203" s="85"/>
      <c r="N6203" s="85"/>
      <c r="O6203" s="85"/>
      <c r="P6203" s="85"/>
      <c r="Q6203" s="1">
        <f t="shared" si="96"/>
        <v>509.84</v>
      </c>
    </row>
    <row r="6204" spans="1:17" x14ac:dyDescent="0.25">
      <c r="A6204" s="83" t="s">
        <v>13871</v>
      </c>
      <c r="B6204" s="84" t="s">
        <v>21571</v>
      </c>
      <c r="C6204" s="7">
        <v>36</v>
      </c>
      <c r="D6204" s="7">
        <v>3</v>
      </c>
      <c r="E6204" s="1">
        <v>23325.17</v>
      </c>
      <c r="F6204" s="1">
        <v>42.12</v>
      </c>
      <c r="G6204" s="1">
        <v>264.94</v>
      </c>
      <c r="H6204" s="1">
        <v>2485.48</v>
      </c>
      <c r="I6204" s="6">
        <v>2792.54</v>
      </c>
      <c r="J6204" s="86"/>
      <c r="K6204" s="86"/>
      <c r="L6204" s="85"/>
      <c r="M6204" s="85"/>
      <c r="N6204" s="85"/>
      <c r="O6204" s="85"/>
      <c r="P6204" s="85"/>
      <c r="Q6204" s="1">
        <f t="shared" si="96"/>
        <v>2792.54</v>
      </c>
    </row>
    <row r="6205" spans="1:17" x14ac:dyDescent="0.25">
      <c r="A6205" s="83" t="s">
        <v>13872</v>
      </c>
      <c r="B6205" s="84" t="s">
        <v>21572</v>
      </c>
      <c r="C6205" s="7">
        <v>100</v>
      </c>
      <c r="D6205" s="7">
        <v>6</v>
      </c>
      <c r="E6205" s="1">
        <v>6903.28</v>
      </c>
      <c r="F6205" s="1">
        <v>117</v>
      </c>
      <c r="G6205" s="1">
        <v>529.87</v>
      </c>
      <c r="H6205" s="1">
        <v>735.6</v>
      </c>
      <c r="I6205" s="6">
        <v>1382.47</v>
      </c>
      <c r="J6205" s="86"/>
      <c r="K6205" s="86"/>
      <c r="L6205" s="85"/>
      <c r="M6205" s="85"/>
      <c r="N6205" s="85"/>
      <c r="O6205" s="85"/>
      <c r="P6205" s="85"/>
      <c r="Q6205" s="1">
        <f t="shared" si="96"/>
        <v>1382.47</v>
      </c>
    </row>
    <row r="6206" spans="1:17" x14ac:dyDescent="0.25">
      <c r="A6206" s="83" t="s">
        <v>13873</v>
      </c>
      <c r="B6206" s="84" t="s">
        <v>21573</v>
      </c>
      <c r="C6206" s="7">
        <v>67</v>
      </c>
      <c r="D6206" s="7">
        <v>0</v>
      </c>
      <c r="E6206" s="1">
        <v>0</v>
      </c>
      <c r="F6206" s="1">
        <v>78.39</v>
      </c>
      <c r="G6206" s="1">
        <v>0</v>
      </c>
      <c r="H6206" s="1">
        <v>0</v>
      </c>
      <c r="I6206" s="6">
        <v>78.39</v>
      </c>
      <c r="J6206" s="86"/>
      <c r="K6206" s="86"/>
      <c r="L6206" s="85"/>
      <c r="M6206" s="85"/>
      <c r="N6206" s="85"/>
      <c r="O6206" s="85"/>
      <c r="P6206" s="85"/>
      <c r="Q6206" s="1">
        <f t="shared" si="96"/>
        <v>78.39</v>
      </c>
    </row>
    <row r="6207" spans="1:17" x14ac:dyDescent="0.25">
      <c r="A6207" s="83" t="s">
        <v>13874</v>
      </c>
      <c r="B6207" s="84" t="s">
        <v>21574</v>
      </c>
      <c r="C6207" s="7">
        <v>55</v>
      </c>
      <c r="D6207" s="7">
        <v>2</v>
      </c>
      <c r="E6207" s="1">
        <v>769.3</v>
      </c>
      <c r="F6207" s="1">
        <v>64.349999999999994</v>
      </c>
      <c r="G6207" s="1">
        <v>176.62</v>
      </c>
      <c r="H6207" s="1">
        <v>81.98</v>
      </c>
      <c r="I6207" s="6">
        <v>322.95</v>
      </c>
      <c r="J6207" s="86"/>
      <c r="K6207" s="86"/>
      <c r="L6207" s="85"/>
      <c r="M6207" s="85"/>
      <c r="N6207" s="85"/>
      <c r="O6207" s="85"/>
      <c r="P6207" s="85"/>
      <c r="Q6207" s="1">
        <f t="shared" si="96"/>
        <v>322.95</v>
      </c>
    </row>
    <row r="6208" spans="1:17" x14ac:dyDescent="0.25">
      <c r="A6208" s="83" t="s">
        <v>13875</v>
      </c>
      <c r="B6208" s="84" t="s">
        <v>21575</v>
      </c>
      <c r="C6208" s="7">
        <v>93</v>
      </c>
      <c r="D6208" s="7">
        <v>1</v>
      </c>
      <c r="E6208" s="1">
        <v>313.74</v>
      </c>
      <c r="F6208" s="1">
        <v>108.81</v>
      </c>
      <c r="G6208" s="1">
        <v>88.31</v>
      </c>
      <c r="H6208" s="1">
        <v>33.43</v>
      </c>
      <c r="I6208" s="6">
        <v>230.55</v>
      </c>
      <c r="J6208" s="86"/>
      <c r="K6208" s="86"/>
      <c r="L6208" s="85"/>
      <c r="M6208" s="85"/>
      <c r="N6208" s="85"/>
      <c r="O6208" s="85"/>
      <c r="P6208" s="85"/>
      <c r="Q6208" s="1">
        <f t="shared" si="96"/>
        <v>230.55</v>
      </c>
    </row>
    <row r="6209" spans="1:17" x14ac:dyDescent="0.25">
      <c r="A6209" s="83" t="s">
        <v>13876</v>
      </c>
      <c r="B6209" s="84" t="s">
        <v>21576</v>
      </c>
      <c r="C6209" s="7">
        <v>134</v>
      </c>
      <c r="D6209" s="7">
        <v>3</v>
      </c>
      <c r="E6209" s="1">
        <v>327509.17</v>
      </c>
      <c r="F6209" s="1">
        <v>156.78</v>
      </c>
      <c r="G6209" s="1">
        <v>264.94</v>
      </c>
      <c r="H6209" s="1">
        <v>34898.67</v>
      </c>
      <c r="I6209" s="6">
        <v>35320.39</v>
      </c>
      <c r="J6209" s="86"/>
      <c r="K6209" s="86"/>
      <c r="L6209" s="85"/>
      <c r="M6209" s="85"/>
      <c r="N6209" s="85"/>
      <c r="O6209" s="85"/>
      <c r="P6209" s="85"/>
      <c r="Q6209" s="1">
        <f t="shared" si="96"/>
        <v>35320.39</v>
      </c>
    </row>
    <row r="6210" spans="1:17" x14ac:dyDescent="0.25">
      <c r="A6210" s="83" t="s">
        <v>13877</v>
      </c>
      <c r="B6210" s="84" t="s">
        <v>21577</v>
      </c>
      <c r="C6210" s="7">
        <v>800</v>
      </c>
      <c r="D6210" s="7">
        <v>15</v>
      </c>
      <c r="E6210" s="1">
        <v>12252.85</v>
      </c>
      <c r="F6210" s="1">
        <v>936</v>
      </c>
      <c r="G6210" s="1">
        <v>1324.69</v>
      </c>
      <c r="H6210" s="1">
        <v>1305.6400000000001</v>
      </c>
      <c r="I6210" s="6">
        <v>3566.33</v>
      </c>
      <c r="J6210" s="86"/>
      <c r="K6210" s="86"/>
      <c r="L6210" s="85"/>
      <c r="M6210" s="85"/>
      <c r="N6210" s="85"/>
      <c r="O6210" s="85"/>
      <c r="P6210" s="85"/>
      <c r="Q6210" s="1">
        <f t="shared" si="96"/>
        <v>3566.33</v>
      </c>
    </row>
    <row r="6211" spans="1:17" x14ac:dyDescent="0.25">
      <c r="A6211" s="83" t="s">
        <v>13878</v>
      </c>
      <c r="B6211" s="84" t="s">
        <v>21578</v>
      </c>
      <c r="C6211" s="7">
        <v>55</v>
      </c>
      <c r="D6211" s="7">
        <v>0</v>
      </c>
      <c r="E6211" s="1">
        <v>0</v>
      </c>
      <c r="F6211" s="1">
        <v>64.349999999999994</v>
      </c>
      <c r="G6211" s="1">
        <v>0</v>
      </c>
      <c r="H6211" s="1">
        <v>0</v>
      </c>
      <c r="I6211" s="6">
        <v>64.349999999999994</v>
      </c>
      <c r="J6211" s="86"/>
      <c r="K6211" s="86"/>
      <c r="L6211" s="85"/>
      <c r="M6211" s="85"/>
      <c r="N6211" s="85"/>
      <c r="O6211" s="85"/>
      <c r="P6211" s="85"/>
      <c r="Q6211" s="1">
        <f t="shared" si="96"/>
        <v>64.349999999999994</v>
      </c>
    </row>
    <row r="6212" spans="1:17" x14ac:dyDescent="0.25">
      <c r="A6212" s="83" t="s">
        <v>13879</v>
      </c>
      <c r="B6212" s="84" t="s">
        <v>21579</v>
      </c>
      <c r="C6212" s="7">
        <v>676</v>
      </c>
      <c r="D6212" s="7">
        <v>19</v>
      </c>
      <c r="E6212" s="1">
        <v>8067.94</v>
      </c>
      <c r="F6212" s="1">
        <v>790.92</v>
      </c>
      <c r="G6212" s="1">
        <v>1677.94</v>
      </c>
      <c r="H6212" s="1">
        <v>859.7</v>
      </c>
      <c r="I6212" s="6">
        <v>3328.56</v>
      </c>
      <c r="J6212" s="86"/>
      <c r="K6212" s="86"/>
      <c r="L6212" s="85"/>
      <c r="M6212" s="85"/>
      <c r="N6212" s="85"/>
      <c r="O6212" s="85"/>
      <c r="P6212" s="85"/>
      <c r="Q6212" s="1">
        <f t="shared" si="96"/>
        <v>3328.56</v>
      </c>
    </row>
    <row r="6213" spans="1:17" x14ac:dyDescent="0.25">
      <c r="A6213" s="83" t="s">
        <v>13880</v>
      </c>
      <c r="B6213" s="84" t="s">
        <v>21580</v>
      </c>
      <c r="C6213" s="7">
        <v>639</v>
      </c>
      <c r="D6213" s="7">
        <v>19</v>
      </c>
      <c r="E6213" s="1">
        <v>7767.02</v>
      </c>
      <c r="F6213" s="1">
        <v>747.62</v>
      </c>
      <c r="G6213" s="1">
        <v>1677.94</v>
      </c>
      <c r="H6213" s="1">
        <v>827.64</v>
      </c>
      <c r="I6213" s="6">
        <v>3253.2</v>
      </c>
      <c r="J6213" s="86"/>
      <c r="K6213" s="86"/>
      <c r="L6213" s="85"/>
      <c r="M6213" s="85"/>
      <c r="N6213" s="85"/>
      <c r="O6213" s="85"/>
      <c r="P6213" s="85"/>
      <c r="Q6213" s="1">
        <f t="shared" si="96"/>
        <v>3253.2</v>
      </c>
    </row>
    <row r="6214" spans="1:17" x14ac:dyDescent="0.25">
      <c r="A6214" s="83" t="s">
        <v>13881</v>
      </c>
      <c r="B6214" s="84" t="s">
        <v>21581</v>
      </c>
      <c r="C6214" s="7">
        <v>367</v>
      </c>
      <c r="D6214" s="7">
        <v>9</v>
      </c>
      <c r="E6214" s="1">
        <v>1726.98</v>
      </c>
      <c r="F6214" s="1">
        <v>429.39</v>
      </c>
      <c r="G6214" s="1">
        <v>794.81</v>
      </c>
      <c r="H6214" s="1">
        <v>184.02</v>
      </c>
      <c r="I6214" s="6">
        <v>1408.22</v>
      </c>
      <c r="J6214" s="86"/>
      <c r="K6214" s="86"/>
      <c r="L6214" s="85"/>
      <c r="M6214" s="85"/>
      <c r="N6214" s="85"/>
      <c r="O6214" s="85"/>
      <c r="P6214" s="85"/>
      <c r="Q6214" s="1">
        <f t="shared" si="96"/>
        <v>1408.22</v>
      </c>
    </row>
    <row r="6215" spans="1:17" x14ac:dyDescent="0.25">
      <c r="A6215" s="83" t="s">
        <v>13882</v>
      </c>
      <c r="B6215" s="84" t="s">
        <v>21582</v>
      </c>
      <c r="C6215" s="7">
        <v>2571</v>
      </c>
      <c r="D6215" s="7">
        <v>39</v>
      </c>
      <c r="E6215" s="1">
        <v>350932.88</v>
      </c>
      <c r="F6215" s="1">
        <v>3008.06</v>
      </c>
      <c r="G6215" s="1">
        <v>3444.18</v>
      </c>
      <c r="H6215" s="1">
        <v>37394.660000000003</v>
      </c>
      <c r="I6215" s="6">
        <v>43846.9</v>
      </c>
      <c r="J6215" s="86"/>
      <c r="K6215" s="86"/>
      <c r="L6215" s="85"/>
      <c r="M6215" s="85"/>
      <c r="N6215" s="85"/>
      <c r="O6215" s="85"/>
      <c r="P6215" s="85"/>
      <c r="Q6215" s="1">
        <f t="shared" si="96"/>
        <v>43846.9</v>
      </c>
    </row>
    <row r="6216" spans="1:17" x14ac:dyDescent="0.25">
      <c r="A6216" s="83" t="s">
        <v>13883</v>
      </c>
      <c r="B6216" s="84" t="s">
        <v>21583</v>
      </c>
      <c r="C6216" s="7">
        <v>88</v>
      </c>
      <c r="D6216" s="7">
        <v>2</v>
      </c>
      <c r="E6216" s="1">
        <v>108.9</v>
      </c>
      <c r="F6216" s="1">
        <v>102.96</v>
      </c>
      <c r="G6216" s="1">
        <v>176.62</v>
      </c>
      <c r="H6216" s="1">
        <v>11.61</v>
      </c>
      <c r="I6216" s="6">
        <v>291.19</v>
      </c>
      <c r="J6216" s="86"/>
      <c r="K6216" s="86"/>
      <c r="L6216" s="85"/>
      <c r="M6216" s="85"/>
      <c r="N6216" s="85"/>
      <c r="O6216" s="85"/>
      <c r="P6216" s="85"/>
      <c r="Q6216" s="1">
        <f t="shared" si="96"/>
        <v>291.19</v>
      </c>
    </row>
    <row r="6217" spans="1:17" x14ac:dyDescent="0.25">
      <c r="A6217" s="83" t="s">
        <v>13884</v>
      </c>
      <c r="B6217" s="84" t="s">
        <v>21584</v>
      </c>
      <c r="C6217" s="7">
        <v>319</v>
      </c>
      <c r="D6217" s="7">
        <v>12</v>
      </c>
      <c r="E6217" s="1">
        <v>5764.05</v>
      </c>
      <c r="F6217" s="1">
        <v>373.23</v>
      </c>
      <c r="G6217" s="1">
        <v>1059.74</v>
      </c>
      <c r="H6217" s="1">
        <v>614.21</v>
      </c>
      <c r="I6217" s="6">
        <v>2047.18</v>
      </c>
      <c r="J6217" s="86"/>
      <c r="K6217" s="86"/>
      <c r="L6217" s="85"/>
      <c r="M6217" s="85"/>
      <c r="N6217" s="85"/>
      <c r="O6217" s="85"/>
      <c r="P6217" s="85"/>
      <c r="Q6217" s="1">
        <f t="shared" si="96"/>
        <v>2047.18</v>
      </c>
    </row>
    <row r="6218" spans="1:17" x14ac:dyDescent="0.25">
      <c r="A6218" s="83" t="s">
        <v>13885</v>
      </c>
      <c r="B6218" s="84" t="s">
        <v>21585</v>
      </c>
      <c r="C6218" s="7">
        <v>109</v>
      </c>
      <c r="D6218" s="7">
        <v>0</v>
      </c>
      <c r="E6218" s="1">
        <v>0</v>
      </c>
      <c r="F6218" s="1">
        <v>127.53</v>
      </c>
      <c r="G6218" s="1">
        <v>0</v>
      </c>
      <c r="H6218" s="1">
        <v>0</v>
      </c>
      <c r="I6218" s="6">
        <v>127.53</v>
      </c>
      <c r="J6218" s="86"/>
      <c r="K6218" s="86"/>
      <c r="L6218" s="85"/>
      <c r="M6218" s="85"/>
      <c r="N6218" s="85"/>
      <c r="O6218" s="85"/>
      <c r="P6218" s="85"/>
      <c r="Q6218" s="1">
        <f t="shared" si="96"/>
        <v>127.53</v>
      </c>
    </row>
    <row r="6219" spans="1:17" x14ac:dyDescent="0.25">
      <c r="A6219" s="83" t="s">
        <v>13886</v>
      </c>
      <c r="B6219" s="84" t="s">
        <v>21586</v>
      </c>
      <c r="C6219" s="7">
        <v>60</v>
      </c>
      <c r="D6219" s="7">
        <v>0</v>
      </c>
      <c r="E6219" s="1">
        <v>0</v>
      </c>
      <c r="F6219" s="1">
        <v>70.2</v>
      </c>
      <c r="G6219" s="1">
        <v>0</v>
      </c>
      <c r="H6219" s="1">
        <v>0</v>
      </c>
      <c r="I6219" s="6">
        <v>70.2</v>
      </c>
      <c r="J6219" s="86"/>
      <c r="K6219" s="86"/>
      <c r="L6219" s="85"/>
      <c r="M6219" s="85"/>
      <c r="N6219" s="85"/>
      <c r="O6219" s="85"/>
      <c r="P6219" s="85"/>
      <c r="Q6219" s="1">
        <f t="shared" si="96"/>
        <v>70.2</v>
      </c>
    </row>
    <row r="6220" spans="1:17" x14ac:dyDescent="0.25">
      <c r="A6220" s="83" t="s">
        <v>13887</v>
      </c>
      <c r="B6220" s="84" t="s">
        <v>21587</v>
      </c>
      <c r="C6220" s="7">
        <v>51</v>
      </c>
      <c r="D6220" s="7">
        <v>3</v>
      </c>
      <c r="E6220" s="1">
        <v>672.17</v>
      </c>
      <c r="F6220" s="1">
        <v>59.67</v>
      </c>
      <c r="G6220" s="1">
        <v>264.94</v>
      </c>
      <c r="H6220" s="1">
        <v>71.62</v>
      </c>
      <c r="I6220" s="6">
        <v>396.23</v>
      </c>
      <c r="J6220" s="86"/>
      <c r="K6220" s="86"/>
      <c r="L6220" s="85"/>
      <c r="M6220" s="85"/>
      <c r="N6220" s="85"/>
      <c r="O6220" s="85"/>
      <c r="P6220" s="85"/>
      <c r="Q6220" s="1">
        <f t="shared" si="96"/>
        <v>396.23</v>
      </c>
    </row>
    <row r="6221" spans="1:17" x14ac:dyDescent="0.25">
      <c r="A6221" s="83" t="s">
        <v>13888</v>
      </c>
      <c r="B6221" s="84" t="s">
        <v>21588</v>
      </c>
      <c r="C6221" s="7">
        <v>554</v>
      </c>
      <c r="D6221" s="7">
        <v>7</v>
      </c>
      <c r="E6221" s="1">
        <v>1405</v>
      </c>
      <c r="F6221" s="1">
        <v>648.17999999999995</v>
      </c>
      <c r="G6221" s="1">
        <v>618.17999999999995</v>
      </c>
      <c r="H6221" s="1">
        <v>149.71</v>
      </c>
      <c r="I6221" s="6">
        <v>1416.07</v>
      </c>
      <c r="J6221" s="86"/>
      <c r="K6221" s="86"/>
      <c r="L6221" s="85"/>
      <c r="M6221" s="85"/>
      <c r="N6221" s="85"/>
      <c r="O6221" s="85"/>
      <c r="P6221" s="85"/>
      <c r="Q6221" s="1">
        <f t="shared" si="96"/>
        <v>1416.07</v>
      </c>
    </row>
    <row r="6222" spans="1:17" x14ac:dyDescent="0.25">
      <c r="A6222" s="83" t="s">
        <v>13889</v>
      </c>
      <c r="B6222" s="84" t="s">
        <v>21589</v>
      </c>
      <c r="C6222" s="7">
        <v>86</v>
      </c>
      <c r="D6222" s="7">
        <v>1</v>
      </c>
      <c r="E6222" s="1">
        <v>43.54</v>
      </c>
      <c r="F6222" s="1">
        <v>100.62</v>
      </c>
      <c r="G6222" s="1">
        <v>88.31</v>
      </c>
      <c r="H6222" s="1">
        <v>4.6399999999999997</v>
      </c>
      <c r="I6222" s="6">
        <v>193.57</v>
      </c>
      <c r="J6222" s="86"/>
      <c r="K6222" s="86"/>
      <c r="L6222" s="85"/>
      <c r="M6222" s="85"/>
      <c r="N6222" s="85"/>
      <c r="O6222" s="85"/>
      <c r="P6222" s="85"/>
      <c r="Q6222" s="1">
        <f t="shared" ref="Q6222:Q6285" si="97">I6222+P6222</f>
        <v>193.57</v>
      </c>
    </row>
    <row r="6223" spans="1:17" x14ac:dyDescent="0.25">
      <c r="A6223" s="83" t="s">
        <v>13890</v>
      </c>
      <c r="B6223" s="84" t="s">
        <v>21590</v>
      </c>
      <c r="C6223" s="7">
        <v>43</v>
      </c>
      <c r="D6223" s="7">
        <v>2</v>
      </c>
      <c r="E6223" s="1">
        <v>37.32</v>
      </c>
      <c r="F6223" s="1">
        <v>50.31</v>
      </c>
      <c r="G6223" s="1">
        <v>176.62</v>
      </c>
      <c r="H6223" s="1">
        <v>3.98</v>
      </c>
      <c r="I6223" s="6">
        <v>230.91</v>
      </c>
      <c r="J6223" s="86"/>
      <c r="K6223" s="86"/>
      <c r="L6223" s="85"/>
      <c r="M6223" s="85"/>
      <c r="N6223" s="85"/>
      <c r="O6223" s="85"/>
      <c r="P6223" s="85"/>
      <c r="Q6223" s="1">
        <f t="shared" si="97"/>
        <v>230.91</v>
      </c>
    </row>
    <row r="6224" spans="1:17" x14ac:dyDescent="0.25">
      <c r="A6224" s="83" t="s">
        <v>13891</v>
      </c>
      <c r="B6224" s="84" t="s">
        <v>21591</v>
      </c>
      <c r="C6224" s="7">
        <v>55</v>
      </c>
      <c r="D6224" s="7">
        <v>0</v>
      </c>
      <c r="E6224" s="1">
        <v>0</v>
      </c>
      <c r="F6224" s="1">
        <v>64.349999999999994</v>
      </c>
      <c r="G6224" s="1">
        <v>0</v>
      </c>
      <c r="H6224" s="1">
        <v>0</v>
      </c>
      <c r="I6224" s="6">
        <v>64.349999999999994</v>
      </c>
      <c r="J6224" s="86"/>
      <c r="K6224" s="86"/>
      <c r="L6224" s="85"/>
      <c r="M6224" s="85"/>
      <c r="N6224" s="85"/>
      <c r="O6224" s="85"/>
      <c r="P6224" s="85"/>
      <c r="Q6224" s="1">
        <f t="shared" si="97"/>
        <v>64.349999999999994</v>
      </c>
    </row>
    <row r="6225" spans="1:17" x14ac:dyDescent="0.25">
      <c r="A6225" s="83" t="s">
        <v>13892</v>
      </c>
      <c r="B6225" s="84" t="s">
        <v>21592</v>
      </c>
      <c r="C6225" s="7">
        <v>78</v>
      </c>
      <c r="D6225" s="7">
        <v>1</v>
      </c>
      <c r="E6225" s="1">
        <v>461.58</v>
      </c>
      <c r="F6225" s="1">
        <v>91.26</v>
      </c>
      <c r="G6225" s="1">
        <v>88.31</v>
      </c>
      <c r="H6225" s="1">
        <v>49.18</v>
      </c>
      <c r="I6225" s="6">
        <v>228.75</v>
      </c>
      <c r="J6225" s="86"/>
      <c r="K6225" s="86"/>
      <c r="L6225" s="85"/>
      <c r="M6225" s="85"/>
      <c r="N6225" s="85"/>
      <c r="O6225" s="85"/>
      <c r="P6225" s="85"/>
      <c r="Q6225" s="1">
        <f t="shared" si="97"/>
        <v>228.75</v>
      </c>
    </row>
    <row r="6226" spans="1:17" x14ac:dyDescent="0.25">
      <c r="A6226" s="83" t="s">
        <v>13893</v>
      </c>
      <c r="B6226" s="84" t="s">
        <v>21593</v>
      </c>
      <c r="C6226" s="7">
        <v>80</v>
      </c>
      <c r="D6226" s="7">
        <v>0</v>
      </c>
      <c r="E6226" s="1">
        <v>0</v>
      </c>
      <c r="F6226" s="1">
        <v>93.6</v>
      </c>
      <c r="G6226" s="1">
        <v>0</v>
      </c>
      <c r="H6226" s="1">
        <v>0</v>
      </c>
      <c r="I6226" s="6">
        <v>93.6</v>
      </c>
      <c r="J6226" s="86"/>
      <c r="K6226" s="86"/>
      <c r="L6226" s="85"/>
      <c r="M6226" s="85"/>
      <c r="N6226" s="85"/>
      <c r="O6226" s="85"/>
      <c r="P6226" s="85"/>
      <c r="Q6226" s="1">
        <f t="shared" si="97"/>
        <v>93.6</v>
      </c>
    </row>
    <row r="6227" spans="1:17" x14ac:dyDescent="0.25">
      <c r="A6227" s="83" t="s">
        <v>13894</v>
      </c>
      <c r="B6227" s="84" t="s">
        <v>21594</v>
      </c>
      <c r="C6227" s="7">
        <v>118</v>
      </c>
      <c r="D6227" s="7">
        <v>2</v>
      </c>
      <c r="E6227" s="1">
        <v>26670.53</v>
      </c>
      <c r="F6227" s="1">
        <v>138.06</v>
      </c>
      <c r="G6227" s="1">
        <v>176.62</v>
      </c>
      <c r="H6227" s="1">
        <v>2841.95</v>
      </c>
      <c r="I6227" s="6">
        <v>3156.63</v>
      </c>
      <c r="J6227" s="86"/>
      <c r="K6227" s="86"/>
      <c r="L6227" s="85"/>
      <c r="M6227" s="85"/>
      <c r="N6227" s="85"/>
      <c r="O6227" s="85"/>
      <c r="P6227" s="85"/>
      <c r="Q6227" s="1">
        <f t="shared" si="97"/>
        <v>3156.63</v>
      </c>
    </row>
    <row r="6228" spans="1:17" x14ac:dyDescent="0.25">
      <c r="A6228" s="83" t="s">
        <v>13895</v>
      </c>
      <c r="B6228" s="84" t="s">
        <v>21595</v>
      </c>
      <c r="C6228" s="7">
        <v>137</v>
      </c>
      <c r="D6228" s="7">
        <v>0</v>
      </c>
      <c r="E6228" s="1">
        <v>0</v>
      </c>
      <c r="F6228" s="1">
        <v>160.29</v>
      </c>
      <c r="G6228" s="1">
        <v>0</v>
      </c>
      <c r="H6228" s="1">
        <v>0</v>
      </c>
      <c r="I6228" s="6">
        <v>160.29</v>
      </c>
      <c r="J6228" s="86"/>
      <c r="K6228" s="86"/>
      <c r="L6228" s="85"/>
      <c r="M6228" s="85"/>
      <c r="N6228" s="85"/>
      <c r="O6228" s="85"/>
      <c r="P6228" s="85"/>
      <c r="Q6228" s="1">
        <f t="shared" si="97"/>
        <v>160.29</v>
      </c>
    </row>
    <row r="6229" spans="1:17" x14ac:dyDescent="0.25">
      <c r="A6229" s="83" t="s">
        <v>13896</v>
      </c>
      <c r="B6229" s="84" t="s">
        <v>21596</v>
      </c>
      <c r="C6229" s="7">
        <v>177</v>
      </c>
      <c r="D6229" s="7">
        <v>2</v>
      </c>
      <c r="E6229" s="1">
        <v>468.58</v>
      </c>
      <c r="F6229" s="1">
        <v>207.09</v>
      </c>
      <c r="G6229" s="1">
        <v>176.62</v>
      </c>
      <c r="H6229" s="1">
        <v>49.93</v>
      </c>
      <c r="I6229" s="6">
        <v>433.64</v>
      </c>
      <c r="J6229" s="86"/>
      <c r="K6229" s="86"/>
      <c r="L6229" s="85"/>
      <c r="M6229" s="85"/>
      <c r="N6229" s="85"/>
      <c r="O6229" s="85"/>
      <c r="P6229" s="85"/>
      <c r="Q6229" s="1">
        <f t="shared" si="97"/>
        <v>433.64</v>
      </c>
    </row>
    <row r="6230" spans="1:17" x14ac:dyDescent="0.25">
      <c r="A6230" s="83" t="s">
        <v>13897</v>
      </c>
      <c r="B6230" s="84" t="s">
        <v>21597</v>
      </c>
      <c r="C6230" s="7">
        <v>136</v>
      </c>
      <c r="D6230" s="7">
        <v>3</v>
      </c>
      <c r="E6230" s="1">
        <v>511.69</v>
      </c>
      <c r="F6230" s="1">
        <v>159.12</v>
      </c>
      <c r="G6230" s="1">
        <v>264.94</v>
      </c>
      <c r="H6230" s="1">
        <v>54.53</v>
      </c>
      <c r="I6230" s="6">
        <v>478.59</v>
      </c>
      <c r="J6230" s="86"/>
      <c r="K6230" s="86"/>
      <c r="L6230" s="85"/>
      <c r="M6230" s="85"/>
      <c r="N6230" s="85"/>
      <c r="O6230" s="85"/>
      <c r="P6230" s="85"/>
      <c r="Q6230" s="1">
        <f t="shared" si="97"/>
        <v>478.59</v>
      </c>
    </row>
    <row r="6231" spans="1:17" x14ac:dyDescent="0.25">
      <c r="A6231" s="83" t="s">
        <v>13898</v>
      </c>
      <c r="B6231" s="84" t="s">
        <v>21598</v>
      </c>
      <c r="C6231" s="7">
        <v>801</v>
      </c>
      <c r="D6231" s="7">
        <v>14</v>
      </c>
      <c r="E6231" s="1">
        <v>56220.9</v>
      </c>
      <c r="F6231" s="1">
        <v>937.17</v>
      </c>
      <c r="G6231" s="1">
        <v>1236.3800000000001</v>
      </c>
      <c r="H6231" s="1">
        <v>5990.78</v>
      </c>
      <c r="I6231" s="6">
        <v>8164.33</v>
      </c>
      <c r="J6231" s="86"/>
      <c r="K6231" s="86"/>
      <c r="L6231" s="85"/>
      <c r="M6231" s="85"/>
      <c r="N6231" s="85"/>
      <c r="O6231" s="85"/>
      <c r="P6231" s="85"/>
      <c r="Q6231" s="1">
        <f t="shared" si="97"/>
        <v>8164.33</v>
      </c>
    </row>
    <row r="6232" spans="1:17" x14ac:dyDescent="0.25">
      <c r="A6232" s="83" t="s">
        <v>13899</v>
      </c>
      <c r="B6232" s="84" t="s">
        <v>21599</v>
      </c>
      <c r="C6232" s="7">
        <v>205</v>
      </c>
      <c r="D6232" s="7">
        <v>5</v>
      </c>
      <c r="E6232" s="1">
        <v>3282.28</v>
      </c>
      <c r="F6232" s="1">
        <v>239.85</v>
      </c>
      <c r="G6232" s="1">
        <v>441.56</v>
      </c>
      <c r="H6232" s="1">
        <v>349.75</v>
      </c>
      <c r="I6232" s="6">
        <v>1031.1600000000001</v>
      </c>
      <c r="J6232" s="86"/>
      <c r="K6232" s="86"/>
      <c r="L6232" s="85"/>
      <c r="M6232" s="85"/>
      <c r="N6232" s="85"/>
      <c r="O6232" s="85"/>
      <c r="P6232" s="85"/>
      <c r="Q6232" s="1">
        <f t="shared" si="97"/>
        <v>1031.1600000000001</v>
      </c>
    </row>
    <row r="6233" spans="1:17" x14ac:dyDescent="0.25">
      <c r="A6233" s="83" t="s">
        <v>13900</v>
      </c>
      <c r="B6233" s="84" t="s">
        <v>21600</v>
      </c>
      <c r="C6233" s="7">
        <v>64</v>
      </c>
      <c r="D6233" s="7">
        <v>16</v>
      </c>
      <c r="E6233" s="1">
        <v>4008.41</v>
      </c>
      <c r="F6233" s="1">
        <v>74.88</v>
      </c>
      <c r="G6233" s="1">
        <v>1413</v>
      </c>
      <c r="H6233" s="1">
        <v>427.13</v>
      </c>
      <c r="I6233" s="6">
        <v>1915.01</v>
      </c>
      <c r="J6233" s="86"/>
      <c r="K6233" s="86"/>
      <c r="L6233" s="85"/>
      <c r="M6233" s="85"/>
      <c r="N6233" s="85"/>
      <c r="O6233" s="85"/>
      <c r="P6233" s="85"/>
      <c r="Q6233" s="1">
        <f t="shared" si="97"/>
        <v>1915.01</v>
      </c>
    </row>
    <row r="6234" spans="1:17" x14ac:dyDescent="0.25">
      <c r="A6234" s="83" t="s">
        <v>13901</v>
      </c>
      <c r="B6234" s="84" t="s">
        <v>21601</v>
      </c>
      <c r="C6234" s="7">
        <v>26</v>
      </c>
      <c r="D6234" s="7">
        <v>1</v>
      </c>
      <c r="E6234" s="1">
        <v>10385.5</v>
      </c>
      <c r="F6234" s="1">
        <v>30.42</v>
      </c>
      <c r="G6234" s="1">
        <v>88.31</v>
      </c>
      <c r="H6234" s="1">
        <v>1106.6600000000001</v>
      </c>
      <c r="I6234" s="6">
        <v>1225.3900000000001</v>
      </c>
      <c r="J6234" s="86"/>
      <c r="K6234" s="86"/>
      <c r="L6234" s="85"/>
      <c r="M6234" s="85"/>
      <c r="N6234" s="85"/>
      <c r="O6234" s="85"/>
      <c r="P6234" s="85"/>
      <c r="Q6234" s="1">
        <f t="shared" si="97"/>
        <v>1225.3900000000001</v>
      </c>
    </row>
    <row r="6235" spans="1:17" x14ac:dyDescent="0.25">
      <c r="A6235" s="83" t="s">
        <v>13902</v>
      </c>
      <c r="B6235" s="84" t="s">
        <v>21602</v>
      </c>
      <c r="C6235" s="7">
        <v>148</v>
      </c>
      <c r="D6235" s="7">
        <v>7</v>
      </c>
      <c r="E6235" s="1">
        <v>18254.900000000001</v>
      </c>
      <c r="F6235" s="1">
        <v>173.16</v>
      </c>
      <c r="G6235" s="1">
        <v>618.17999999999995</v>
      </c>
      <c r="H6235" s="1">
        <v>1945.2</v>
      </c>
      <c r="I6235" s="6">
        <v>2736.54</v>
      </c>
      <c r="J6235" s="86"/>
      <c r="K6235" s="86"/>
      <c r="L6235" s="85"/>
      <c r="M6235" s="85"/>
      <c r="N6235" s="85"/>
      <c r="O6235" s="85"/>
      <c r="P6235" s="85"/>
      <c r="Q6235" s="1">
        <f t="shared" si="97"/>
        <v>2736.54</v>
      </c>
    </row>
    <row r="6236" spans="1:17" x14ac:dyDescent="0.25">
      <c r="A6236" s="83" t="s">
        <v>13903</v>
      </c>
      <c r="B6236" s="84" t="s">
        <v>21603</v>
      </c>
      <c r="C6236" s="7">
        <v>74</v>
      </c>
      <c r="D6236" s="7">
        <v>0</v>
      </c>
      <c r="E6236" s="1">
        <v>0</v>
      </c>
      <c r="F6236" s="1">
        <v>86.58</v>
      </c>
      <c r="G6236" s="1">
        <v>0</v>
      </c>
      <c r="H6236" s="1">
        <v>0</v>
      </c>
      <c r="I6236" s="6">
        <v>86.58</v>
      </c>
      <c r="J6236" s="86"/>
      <c r="K6236" s="86"/>
      <c r="L6236" s="85"/>
      <c r="M6236" s="85"/>
      <c r="N6236" s="85"/>
      <c r="O6236" s="85"/>
      <c r="P6236" s="85"/>
      <c r="Q6236" s="1">
        <f t="shared" si="97"/>
        <v>86.58</v>
      </c>
    </row>
    <row r="6237" spans="1:17" x14ac:dyDescent="0.25">
      <c r="A6237" s="83" t="s">
        <v>13904</v>
      </c>
      <c r="B6237" s="84" t="s">
        <v>21604</v>
      </c>
      <c r="C6237" s="7">
        <v>202</v>
      </c>
      <c r="D6237" s="7">
        <v>2</v>
      </c>
      <c r="E6237" s="1">
        <v>381.35</v>
      </c>
      <c r="F6237" s="1">
        <v>236.34</v>
      </c>
      <c r="G6237" s="1">
        <v>176.62</v>
      </c>
      <c r="H6237" s="1">
        <v>40.630000000000003</v>
      </c>
      <c r="I6237" s="6">
        <v>453.59</v>
      </c>
      <c r="J6237" s="86"/>
      <c r="K6237" s="86"/>
      <c r="L6237" s="85"/>
      <c r="M6237" s="85"/>
      <c r="N6237" s="85"/>
      <c r="O6237" s="85"/>
      <c r="P6237" s="85"/>
      <c r="Q6237" s="1">
        <f t="shared" si="97"/>
        <v>453.59</v>
      </c>
    </row>
    <row r="6238" spans="1:17" x14ac:dyDescent="0.25">
      <c r="A6238" s="83" t="s">
        <v>13905</v>
      </c>
      <c r="B6238" s="84" t="s">
        <v>21605</v>
      </c>
      <c r="C6238" s="7">
        <v>258</v>
      </c>
      <c r="D6238" s="7">
        <v>8</v>
      </c>
      <c r="E6238" s="1">
        <v>2783.36</v>
      </c>
      <c r="F6238" s="1">
        <v>301.86</v>
      </c>
      <c r="G6238" s="1">
        <v>706.5</v>
      </c>
      <c r="H6238" s="1">
        <v>296.58999999999997</v>
      </c>
      <c r="I6238" s="6">
        <v>1304.95</v>
      </c>
      <c r="J6238" s="86"/>
      <c r="K6238" s="86"/>
      <c r="L6238" s="85"/>
      <c r="M6238" s="85"/>
      <c r="N6238" s="85"/>
      <c r="O6238" s="85"/>
      <c r="P6238" s="85"/>
      <c r="Q6238" s="1">
        <f t="shared" si="97"/>
        <v>1304.95</v>
      </c>
    </row>
    <row r="6239" spans="1:17" x14ac:dyDescent="0.25">
      <c r="A6239" s="83" t="s">
        <v>13906</v>
      </c>
      <c r="B6239" s="84" t="s">
        <v>21606</v>
      </c>
      <c r="C6239" s="7">
        <v>443</v>
      </c>
      <c r="D6239" s="7">
        <v>8</v>
      </c>
      <c r="E6239" s="1">
        <v>2178.7399999999998</v>
      </c>
      <c r="F6239" s="1">
        <v>518.30999999999995</v>
      </c>
      <c r="G6239" s="1">
        <v>706.5</v>
      </c>
      <c r="H6239" s="1">
        <v>232.16</v>
      </c>
      <c r="I6239" s="6">
        <v>1456.97</v>
      </c>
      <c r="J6239" s="86"/>
      <c r="K6239" s="86"/>
      <c r="L6239" s="85"/>
      <c r="M6239" s="85"/>
      <c r="N6239" s="85"/>
      <c r="O6239" s="85"/>
      <c r="P6239" s="85"/>
      <c r="Q6239" s="1">
        <f t="shared" si="97"/>
        <v>1456.97</v>
      </c>
    </row>
    <row r="6240" spans="1:17" x14ac:dyDescent="0.25">
      <c r="A6240" s="83" t="s">
        <v>13907</v>
      </c>
      <c r="B6240" s="84" t="s">
        <v>21607</v>
      </c>
      <c r="C6240" s="7">
        <v>104</v>
      </c>
      <c r="D6240" s="7">
        <v>0</v>
      </c>
      <c r="E6240" s="1">
        <v>0</v>
      </c>
      <c r="F6240" s="1">
        <v>121.68</v>
      </c>
      <c r="G6240" s="1">
        <v>0</v>
      </c>
      <c r="H6240" s="1">
        <v>0</v>
      </c>
      <c r="I6240" s="6">
        <v>121.68</v>
      </c>
      <c r="J6240" s="86"/>
      <c r="K6240" s="86"/>
      <c r="L6240" s="85"/>
      <c r="M6240" s="85"/>
      <c r="N6240" s="85"/>
      <c r="O6240" s="85"/>
      <c r="P6240" s="85"/>
      <c r="Q6240" s="1">
        <f t="shared" si="97"/>
        <v>121.68</v>
      </c>
    </row>
    <row r="6241" spans="1:17" x14ac:dyDescent="0.25">
      <c r="A6241" s="83" t="s">
        <v>13908</v>
      </c>
      <c r="B6241" s="84" t="s">
        <v>21608</v>
      </c>
      <c r="C6241" s="7">
        <v>36</v>
      </c>
      <c r="D6241" s="7">
        <v>0</v>
      </c>
      <c r="E6241" s="1">
        <v>0</v>
      </c>
      <c r="F6241" s="1">
        <v>42.12</v>
      </c>
      <c r="G6241" s="1">
        <v>0</v>
      </c>
      <c r="H6241" s="1">
        <v>0</v>
      </c>
      <c r="I6241" s="6">
        <v>42.12</v>
      </c>
      <c r="J6241" s="86"/>
      <c r="K6241" s="86"/>
      <c r="L6241" s="85"/>
      <c r="M6241" s="85"/>
      <c r="N6241" s="85"/>
      <c r="O6241" s="85"/>
      <c r="P6241" s="85"/>
      <c r="Q6241" s="1">
        <f t="shared" si="97"/>
        <v>42.12</v>
      </c>
    </row>
    <row r="6242" spans="1:17" x14ac:dyDescent="0.25">
      <c r="A6242" s="83" t="s">
        <v>13909</v>
      </c>
      <c r="B6242" s="84" t="s">
        <v>21609</v>
      </c>
      <c r="C6242" s="7">
        <v>91</v>
      </c>
      <c r="D6242" s="7">
        <v>5</v>
      </c>
      <c r="E6242" s="1">
        <v>3875.79</v>
      </c>
      <c r="F6242" s="1">
        <v>106.47</v>
      </c>
      <c r="G6242" s="1">
        <v>441.56</v>
      </c>
      <c r="H6242" s="1">
        <v>412.99</v>
      </c>
      <c r="I6242" s="6">
        <v>961.02</v>
      </c>
      <c r="J6242" s="86"/>
      <c r="K6242" s="86"/>
      <c r="L6242" s="85"/>
      <c r="M6242" s="85"/>
      <c r="N6242" s="85"/>
      <c r="O6242" s="85"/>
      <c r="P6242" s="85"/>
      <c r="Q6242" s="1">
        <f t="shared" si="97"/>
        <v>961.02</v>
      </c>
    </row>
    <row r="6243" spans="1:17" x14ac:dyDescent="0.25">
      <c r="A6243" s="83" t="s">
        <v>13910</v>
      </c>
      <c r="B6243" s="84" t="s">
        <v>21610</v>
      </c>
      <c r="C6243" s="7">
        <v>445</v>
      </c>
      <c r="D6243" s="7">
        <v>12</v>
      </c>
      <c r="E6243" s="1">
        <v>15884.05</v>
      </c>
      <c r="F6243" s="1">
        <v>520.65</v>
      </c>
      <c r="G6243" s="1">
        <v>1059.74</v>
      </c>
      <c r="H6243" s="1">
        <v>1692.57</v>
      </c>
      <c r="I6243" s="6">
        <v>3272.96</v>
      </c>
      <c r="J6243" s="86"/>
      <c r="K6243" s="86"/>
      <c r="L6243" s="85"/>
      <c r="M6243" s="85"/>
      <c r="N6243" s="85"/>
      <c r="O6243" s="85"/>
      <c r="P6243" s="85"/>
      <c r="Q6243" s="1">
        <f t="shared" si="97"/>
        <v>3272.96</v>
      </c>
    </row>
    <row r="6244" spans="1:17" x14ac:dyDescent="0.25">
      <c r="A6244" s="83" t="s">
        <v>13911</v>
      </c>
      <c r="B6244" s="84" t="s">
        <v>21611</v>
      </c>
      <c r="C6244" s="7">
        <v>124</v>
      </c>
      <c r="D6244" s="7">
        <v>0</v>
      </c>
      <c r="E6244" s="1">
        <v>0</v>
      </c>
      <c r="F6244" s="1">
        <v>145.08000000000001</v>
      </c>
      <c r="G6244" s="1">
        <v>0</v>
      </c>
      <c r="H6244" s="1">
        <v>0</v>
      </c>
      <c r="I6244" s="6">
        <v>145.08000000000001</v>
      </c>
      <c r="J6244" s="86"/>
      <c r="K6244" s="86"/>
      <c r="L6244" s="85"/>
      <c r="M6244" s="85"/>
      <c r="N6244" s="85"/>
      <c r="O6244" s="85"/>
      <c r="P6244" s="85"/>
      <c r="Q6244" s="1">
        <f t="shared" si="97"/>
        <v>145.08000000000001</v>
      </c>
    </row>
    <row r="6245" spans="1:17" x14ac:dyDescent="0.25">
      <c r="A6245" s="83" t="s">
        <v>13912</v>
      </c>
      <c r="B6245" s="84" t="s">
        <v>21612</v>
      </c>
      <c r="C6245" s="7">
        <v>282</v>
      </c>
      <c r="D6245" s="7">
        <v>12</v>
      </c>
      <c r="E6245" s="1">
        <v>4774.1099999999997</v>
      </c>
      <c r="F6245" s="1">
        <v>329.94</v>
      </c>
      <c r="G6245" s="1">
        <v>1059.74</v>
      </c>
      <c r="H6245" s="1">
        <v>508.72</v>
      </c>
      <c r="I6245" s="6">
        <v>1898.4</v>
      </c>
      <c r="J6245" s="86"/>
      <c r="K6245" s="86"/>
      <c r="L6245" s="85"/>
      <c r="M6245" s="85"/>
      <c r="N6245" s="85"/>
      <c r="O6245" s="85"/>
      <c r="P6245" s="85"/>
      <c r="Q6245" s="1">
        <f t="shared" si="97"/>
        <v>1898.4</v>
      </c>
    </row>
    <row r="6246" spans="1:17" x14ac:dyDescent="0.25">
      <c r="A6246" s="83" t="s">
        <v>13913</v>
      </c>
      <c r="B6246" s="84" t="s">
        <v>21613</v>
      </c>
      <c r="C6246" s="7">
        <v>160</v>
      </c>
      <c r="D6246" s="7">
        <v>4</v>
      </c>
      <c r="E6246" s="1">
        <v>9257.2099999999991</v>
      </c>
      <c r="F6246" s="1">
        <v>187.2</v>
      </c>
      <c r="G6246" s="1">
        <v>353.25</v>
      </c>
      <c r="H6246" s="1">
        <v>986.43</v>
      </c>
      <c r="I6246" s="6">
        <v>1526.88</v>
      </c>
      <c r="J6246" s="86"/>
      <c r="K6246" s="86"/>
      <c r="L6246" s="85"/>
      <c r="M6246" s="85"/>
      <c r="N6246" s="85"/>
      <c r="O6246" s="85"/>
      <c r="P6246" s="85"/>
      <c r="Q6246" s="1">
        <f t="shared" si="97"/>
        <v>1526.88</v>
      </c>
    </row>
    <row r="6247" spans="1:17" x14ac:dyDescent="0.25">
      <c r="A6247" s="83" t="s">
        <v>13914</v>
      </c>
      <c r="B6247" s="84" t="s">
        <v>21614</v>
      </c>
      <c r="C6247" s="7">
        <v>97</v>
      </c>
      <c r="D6247" s="7">
        <v>7</v>
      </c>
      <c r="E6247" s="1">
        <v>1878.11</v>
      </c>
      <c r="F6247" s="1">
        <v>113.49</v>
      </c>
      <c r="G6247" s="1">
        <v>618.17999999999995</v>
      </c>
      <c r="H6247" s="1">
        <v>200.13</v>
      </c>
      <c r="I6247" s="6">
        <v>931.8</v>
      </c>
      <c r="J6247" s="86"/>
      <c r="K6247" s="86"/>
      <c r="L6247" s="85"/>
      <c r="M6247" s="85"/>
      <c r="N6247" s="85"/>
      <c r="O6247" s="85"/>
      <c r="P6247" s="85"/>
      <c r="Q6247" s="1">
        <f t="shared" si="97"/>
        <v>931.8</v>
      </c>
    </row>
    <row r="6248" spans="1:17" x14ac:dyDescent="0.25">
      <c r="A6248" s="83" t="s">
        <v>13915</v>
      </c>
      <c r="B6248" s="84" t="s">
        <v>21615</v>
      </c>
      <c r="C6248" s="7">
        <v>370</v>
      </c>
      <c r="D6248" s="7">
        <v>5</v>
      </c>
      <c r="E6248" s="1">
        <v>833.08</v>
      </c>
      <c r="F6248" s="1">
        <v>432.9</v>
      </c>
      <c r="G6248" s="1">
        <v>441.56</v>
      </c>
      <c r="H6248" s="1">
        <v>88.77</v>
      </c>
      <c r="I6248" s="6">
        <v>963.23</v>
      </c>
      <c r="J6248" s="86"/>
      <c r="K6248" s="86"/>
      <c r="L6248" s="85"/>
      <c r="M6248" s="85"/>
      <c r="N6248" s="85"/>
      <c r="O6248" s="85"/>
      <c r="P6248" s="85"/>
      <c r="Q6248" s="1">
        <f t="shared" si="97"/>
        <v>963.23</v>
      </c>
    </row>
    <row r="6249" spans="1:17" x14ac:dyDescent="0.25">
      <c r="A6249" s="83" t="s">
        <v>13916</v>
      </c>
      <c r="B6249" s="84" t="s">
        <v>21616</v>
      </c>
      <c r="C6249" s="7">
        <v>197</v>
      </c>
      <c r="D6249" s="7">
        <v>9</v>
      </c>
      <c r="E6249" s="1">
        <v>3554.01</v>
      </c>
      <c r="F6249" s="1">
        <v>230.49</v>
      </c>
      <c r="G6249" s="1">
        <v>794.81</v>
      </c>
      <c r="H6249" s="1">
        <v>378.7</v>
      </c>
      <c r="I6249" s="6">
        <v>1404</v>
      </c>
      <c r="J6249" s="86"/>
      <c r="K6249" s="86"/>
      <c r="L6249" s="85"/>
      <c r="M6249" s="85"/>
      <c r="N6249" s="85"/>
      <c r="O6249" s="85"/>
      <c r="P6249" s="85"/>
      <c r="Q6249" s="1">
        <f t="shared" si="97"/>
        <v>1404</v>
      </c>
    </row>
    <row r="6250" spans="1:17" x14ac:dyDescent="0.25">
      <c r="A6250" s="83" t="s">
        <v>13917</v>
      </c>
      <c r="B6250" s="84" t="s">
        <v>21617</v>
      </c>
      <c r="C6250" s="7">
        <v>138</v>
      </c>
      <c r="D6250" s="7">
        <v>0</v>
      </c>
      <c r="E6250" s="1">
        <v>0</v>
      </c>
      <c r="F6250" s="1">
        <v>161.46</v>
      </c>
      <c r="G6250" s="1">
        <v>0</v>
      </c>
      <c r="H6250" s="1">
        <v>0</v>
      </c>
      <c r="I6250" s="6">
        <v>161.46</v>
      </c>
      <c r="J6250" s="86"/>
      <c r="K6250" s="86"/>
      <c r="L6250" s="85"/>
      <c r="M6250" s="85"/>
      <c r="N6250" s="85"/>
      <c r="O6250" s="85"/>
      <c r="P6250" s="85"/>
      <c r="Q6250" s="1">
        <f t="shared" si="97"/>
        <v>161.46</v>
      </c>
    </row>
    <row r="6251" spans="1:17" x14ac:dyDescent="0.25">
      <c r="A6251" s="83" t="s">
        <v>13918</v>
      </c>
      <c r="B6251" s="84" t="s">
        <v>21618</v>
      </c>
      <c r="C6251" s="7">
        <v>244</v>
      </c>
      <c r="D6251" s="7">
        <v>2</v>
      </c>
      <c r="E6251" s="1">
        <v>373.22</v>
      </c>
      <c r="F6251" s="1">
        <v>285.48</v>
      </c>
      <c r="G6251" s="1">
        <v>176.62</v>
      </c>
      <c r="H6251" s="1">
        <v>39.770000000000003</v>
      </c>
      <c r="I6251" s="6">
        <v>501.87</v>
      </c>
      <c r="J6251" s="86"/>
      <c r="K6251" s="86"/>
      <c r="L6251" s="85"/>
      <c r="M6251" s="85"/>
      <c r="N6251" s="85"/>
      <c r="O6251" s="85"/>
      <c r="P6251" s="85"/>
      <c r="Q6251" s="1">
        <f t="shared" si="97"/>
        <v>501.87</v>
      </c>
    </row>
    <row r="6252" spans="1:17" x14ac:dyDescent="0.25">
      <c r="A6252" s="83" t="s">
        <v>13919</v>
      </c>
      <c r="B6252" s="84" t="s">
        <v>21619</v>
      </c>
      <c r="C6252" s="7">
        <v>77</v>
      </c>
      <c r="D6252" s="7">
        <v>2</v>
      </c>
      <c r="E6252" s="1">
        <v>286.14</v>
      </c>
      <c r="F6252" s="1">
        <v>90.09</v>
      </c>
      <c r="G6252" s="1">
        <v>176.62</v>
      </c>
      <c r="H6252" s="1">
        <v>30.49</v>
      </c>
      <c r="I6252" s="6">
        <v>297.2</v>
      </c>
      <c r="J6252" s="86"/>
      <c r="K6252" s="86"/>
      <c r="L6252" s="85"/>
      <c r="M6252" s="85"/>
      <c r="N6252" s="85"/>
      <c r="O6252" s="85"/>
      <c r="P6252" s="85"/>
      <c r="Q6252" s="1">
        <f t="shared" si="97"/>
        <v>297.2</v>
      </c>
    </row>
    <row r="6253" spans="1:17" x14ac:dyDescent="0.25">
      <c r="A6253" s="83" t="s">
        <v>13920</v>
      </c>
      <c r="B6253" s="84" t="s">
        <v>21620</v>
      </c>
      <c r="C6253" s="7">
        <v>1754</v>
      </c>
      <c r="D6253" s="7">
        <v>19</v>
      </c>
      <c r="E6253" s="1">
        <v>5775.88</v>
      </c>
      <c r="F6253" s="1">
        <v>2052.1799999999998</v>
      </c>
      <c r="G6253" s="1">
        <v>1677.94</v>
      </c>
      <c r="H6253" s="1">
        <v>615.46</v>
      </c>
      <c r="I6253" s="6">
        <v>4345.58</v>
      </c>
      <c r="J6253" s="86"/>
      <c r="K6253" s="86"/>
      <c r="L6253" s="85"/>
      <c r="M6253" s="85"/>
      <c r="N6253" s="85"/>
      <c r="O6253" s="85"/>
      <c r="P6253" s="85"/>
      <c r="Q6253" s="1">
        <f t="shared" si="97"/>
        <v>4345.58</v>
      </c>
    </row>
    <row r="6254" spans="1:17" x14ac:dyDescent="0.25">
      <c r="A6254" s="83" t="s">
        <v>13921</v>
      </c>
      <c r="B6254" s="84" t="s">
        <v>21621</v>
      </c>
      <c r="C6254" s="7">
        <v>112</v>
      </c>
      <c r="D6254" s="7">
        <v>1</v>
      </c>
      <c r="E6254" s="1">
        <v>1824.67</v>
      </c>
      <c r="F6254" s="1">
        <v>131.04</v>
      </c>
      <c r="G6254" s="1">
        <v>88.31</v>
      </c>
      <c r="H6254" s="1">
        <v>194.43</v>
      </c>
      <c r="I6254" s="6">
        <v>413.78</v>
      </c>
      <c r="J6254" s="86"/>
      <c r="K6254" s="86"/>
      <c r="L6254" s="85"/>
      <c r="M6254" s="85"/>
      <c r="N6254" s="85"/>
      <c r="O6254" s="85"/>
      <c r="P6254" s="85"/>
      <c r="Q6254" s="1">
        <f t="shared" si="97"/>
        <v>413.78</v>
      </c>
    </row>
    <row r="6255" spans="1:17" x14ac:dyDescent="0.25">
      <c r="A6255" s="83" t="s">
        <v>13922</v>
      </c>
      <c r="B6255" s="84" t="s">
        <v>21622</v>
      </c>
      <c r="C6255" s="7">
        <v>81</v>
      </c>
      <c r="D6255" s="7">
        <v>1</v>
      </c>
      <c r="E6255" s="1">
        <v>217.97</v>
      </c>
      <c r="F6255" s="1">
        <v>94.77</v>
      </c>
      <c r="G6255" s="1">
        <v>88.31</v>
      </c>
      <c r="H6255" s="1">
        <v>23.22</v>
      </c>
      <c r="I6255" s="6">
        <v>206.3</v>
      </c>
      <c r="J6255" s="86"/>
      <c r="K6255" s="86"/>
      <c r="L6255" s="85"/>
      <c r="M6255" s="85"/>
      <c r="N6255" s="85"/>
      <c r="O6255" s="85"/>
      <c r="P6255" s="85"/>
      <c r="Q6255" s="1">
        <f t="shared" si="97"/>
        <v>206.3</v>
      </c>
    </row>
    <row r="6256" spans="1:17" x14ac:dyDescent="0.25">
      <c r="A6256" s="83" t="s">
        <v>13923</v>
      </c>
      <c r="B6256" s="84" t="s">
        <v>21623</v>
      </c>
      <c r="C6256" s="7">
        <v>69</v>
      </c>
      <c r="D6256" s="7">
        <v>1</v>
      </c>
      <c r="E6256" s="1">
        <v>37.32</v>
      </c>
      <c r="F6256" s="1">
        <v>80.73</v>
      </c>
      <c r="G6256" s="1">
        <v>88.31</v>
      </c>
      <c r="H6256" s="1">
        <v>3.98</v>
      </c>
      <c r="I6256" s="6">
        <v>173.02</v>
      </c>
      <c r="J6256" s="86"/>
      <c r="K6256" s="86"/>
      <c r="L6256" s="85"/>
      <c r="M6256" s="85"/>
      <c r="N6256" s="85"/>
      <c r="O6256" s="85"/>
      <c r="P6256" s="85"/>
      <c r="Q6256" s="1">
        <f t="shared" si="97"/>
        <v>173.02</v>
      </c>
    </row>
    <row r="6257" spans="1:17" x14ac:dyDescent="0.25">
      <c r="A6257" s="83" t="s">
        <v>13924</v>
      </c>
      <c r="B6257" s="84" t="s">
        <v>21624</v>
      </c>
      <c r="C6257" s="7">
        <v>402</v>
      </c>
      <c r="D6257" s="7">
        <v>3</v>
      </c>
      <c r="E6257" s="1">
        <v>1116.25</v>
      </c>
      <c r="F6257" s="1">
        <v>470.34</v>
      </c>
      <c r="G6257" s="1">
        <v>264.94</v>
      </c>
      <c r="H6257" s="1">
        <v>118.94</v>
      </c>
      <c r="I6257" s="6">
        <v>854.22</v>
      </c>
      <c r="J6257" s="86"/>
      <c r="K6257" s="86"/>
      <c r="L6257" s="85"/>
      <c r="M6257" s="85"/>
      <c r="N6257" s="85"/>
      <c r="O6257" s="85"/>
      <c r="P6257" s="85"/>
      <c r="Q6257" s="1">
        <f t="shared" si="97"/>
        <v>854.22</v>
      </c>
    </row>
    <row r="6258" spans="1:17" x14ac:dyDescent="0.25">
      <c r="A6258" s="83" t="s">
        <v>13925</v>
      </c>
      <c r="B6258" s="84" t="s">
        <v>21625</v>
      </c>
      <c r="C6258" s="7">
        <v>59</v>
      </c>
      <c r="D6258" s="7">
        <v>0</v>
      </c>
      <c r="E6258" s="1">
        <v>0</v>
      </c>
      <c r="F6258" s="1">
        <v>69.03</v>
      </c>
      <c r="G6258" s="1">
        <v>0</v>
      </c>
      <c r="H6258" s="1">
        <v>0</v>
      </c>
      <c r="I6258" s="6">
        <v>69.03</v>
      </c>
      <c r="J6258" s="86"/>
      <c r="K6258" s="86"/>
      <c r="L6258" s="85"/>
      <c r="M6258" s="85"/>
      <c r="N6258" s="85"/>
      <c r="O6258" s="85"/>
      <c r="P6258" s="85"/>
      <c r="Q6258" s="1">
        <f t="shared" si="97"/>
        <v>69.03</v>
      </c>
    </row>
    <row r="6259" spans="1:17" x14ac:dyDescent="0.25">
      <c r="A6259" s="83" t="s">
        <v>13926</v>
      </c>
      <c r="B6259" s="84" t="s">
        <v>21626</v>
      </c>
      <c r="C6259" s="7">
        <v>62</v>
      </c>
      <c r="D6259" s="7">
        <v>2</v>
      </c>
      <c r="E6259" s="1">
        <v>400.4</v>
      </c>
      <c r="F6259" s="1">
        <v>72.540000000000006</v>
      </c>
      <c r="G6259" s="1">
        <v>176.62</v>
      </c>
      <c r="H6259" s="1">
        <v>42.66</v>
      </c>
      <c r="I6259" s="6">
        <v>291.82</v>
      </c>
      <c r="J6259" s="86"/>
      <c r="K6259" s="86"/>
      <c r="L6259" s="85"/>
      <c r="M6259" s="85"/>
      <c r="N6259" s="85"/>
      <c r="O6259" s="85"/>
      <c r="P6259" s="85"/>
      <c r="Q6259" s="1">
        <f t="shared" si="97"/>
        <v>291.82</v>
      </c>
    </row>
    <row r="6260" spans="1:17" x14ac:dyDescent="0.25">
      <c r="A6260" s="83" t="s">
        <v>13927</v>
      </c>
      <c r="B6260" s="84" t="s">
        <v>21627</v>
      </c>
      <c r="C6260" s="7">
        <v>39</v>
      </c>
      <c r="D6260" s="7">
        <v>0</v>
      </c>
      <c r="E6260" s="1">
        <v>0</v>
      </c>
      <c r="F6260" s="1">
        <v>45.63</v>
      </c>
      <c r="G6260" s="1">
        <v>0</v>
      </c>
      <c r="H6260" s="1">
        <v>0</v>
      </c>
      <c r="I6260" s="6">
        <v>45.63</v>
      </c>
      <c r="J6260" s="86"/>
      <c r="K6260" s="86"/>
      <c r="L6260" s="85"/>
      <c r="M6260" s="85"/>
      <c r="N6260" s="85"/>
      <c r="O6260" s="85"/>
      <c r="P6260" s="85"/>
      <c r="Q6260" s="1">
        <f t="shared" si="97"/>
        <v>45.63</v>
      </c>
    </row>
    <row r="6261" spans="1:17" x14ac:dyDescent="0.25">
      <c r="A6261" s="83" t="s">
        <v>13928</v>
      </c>
      <c r="B6261" s="84" t="s">
        <v>21628</v>
      </c>
      <c r="C6261" s="7">
        <v>29</v>
      </c>
      <c r="D6261" s="7">
        <v>1</v>
      </c>
      <c r="E6261" s="1">
        <v>283.36</v>
      </c>
      <c r="F6261" s="1">
        <v>33.93</v>
      </c>
      <c r="G6261" s="1">
        <v>88.31</v>
      </c>
      <c r="H6261" s="1">
        <v>30.19</v>
      </c>
      <c r="I6261" s="6">
        <v>152.43</v>
      </c>
      <c r="J6261" s="86"/>
      <c r="K6261" s="86"/>
      <c r="L6261" s="85"/>
      <c r="M6261" s="85"/>
      <c r="N6261" s="85"/>
      <c r="O6261" s="85"/>
      <c r="P6261" s="85"/>
      <c r="Q6261" s="1">
        <f t="shared" si="97"/>
        <v>152.43</v>
      </c>
    </row>
    <row r="6262" spans="1:17" x14ac:dyDescent="0.25">
      <c r="A6262" s="83" t="s">
        <v>13929</v>
      </c>
      <c r="B6262" s="84" t="s">
        <v>21629</v>
      </c>
      <c r="C6262" s="7">
        <v>34</v>
      </c>
      <c r="D6262" s="7">
        <v>0</v>
      </c>
      <c r="E6262" s="1">
        <v>0</v>
      </c>
      <c r="F6262" s="1">
        <v>39.78</v>
      </c>
      <c r="G6262" s="1">
        <v>0</v>
      </c>
      <c r="H6262" s="1">
        <v>0</v>
      </c>
      <c r="I6262" s="6">
        <v>39.78</v>
      </c>
      <c r="J6262" s="86"/>
      <c r="K6262" s="86"/>
      <c r="L6262" s="85"/>
      <c r="M6262" s="85"/>
      <c r="N6262" s="85"/>
      <c r="O6262" s="85"/>
      <c r="P6262" s="85"/>
      <c r="Q6262" s="1">
        <f t="shared" si="97"/>
        <v>39.78</v>
      </c>
    </row>
    <row r="6263" spans="1:17" x14ac:dyDescent="0.25">
      <c r="A6263" s="83" t="s">
        <v>13930</v>
      </c>
      <c r="B6263" s="84" t="s">
        <v>21630</v>
      </c>
      <c r="C6263" s="7">
        <v>69</v>
      </c>
      <c r="D6263" s="7">
        <v>1</v>
      </c>
      <c r="E6263" s="1">
        <v>121.59</v>
      </c>
      <c r="F6263" s="1">
        <v>80.73</v>
      </c>
      <c r="G6263" s="1">
        <v>88.31</v>
      </c>
      <c r="H6263" s="1">
        <v>12.96</v>
      </c>
      <c r="I6263" s="6">
        <v>182</v>
      </c>
      <c r="J6263" s="86"/>
      <c r="K6263" s="86"/>
      <c r="L6263" s="85"/>
      <c r="M6263" s="85"/>
      <c r="N6263" s="85"/>
      <c r="O6263" s="85"/>
      <c r="P6263" s="85"/>
      <c r="Q6263" s="1">
        <f t="shared" si="97"/>
        <v>182</v>
      </c>
    </row>
    <row r="6264" spans="1:17" x14ac:dyDescent="0.25">
      <c r="A6264" s="83" t="s">
        <v>13931</v>
      </c>
      <c r="B6264" s="84" t="s">
        <v>21631</v>
      </c>
      <c r="C6264" s="7">
        <v>22</v>
      </c>
      <c r="D6264" s="7">
        <v>0</v>
      </c>
      <c r="E6264" s="1">
        <v>0</v>
      </c>
      <c r="F6264" s="1">
        <v>25.74</v>
      </c>
      <c r="G6264" s="1">
        <v>0</v>
      </c>
      <c r="H6264" s="1">
        <v>0</v>
      </c>
      <c r="I6264" s="6">
        <v>25.74</v>
      </c>
      <c r="J6264" s="86"/>
      <c r="K6264" s="86"/>
      <c r="L6264" s="85"/>
      <c r="M6264" s="85"/>
      <c r="N6264" s="85"/>
      <c r="O6264" s="85"/>
      <c r="P6264" s="85"/>
      <c r="Q6264" s="1">
        <f t="shared" si="97"/>
        <v>25.74</v>
      </c>
    </row>
    <row r="6265" spans="1:17" x14ac:dyDescent="0.25">
      <c r="A6265" s="83" t="s">
        <v>13932</v>
      </c>
      <c r="B6265" s="84" t="s">
        <v>21632</v>
      </c>
      <c r="C6265" s="7">
        <v>100</v>
      </c>
      <c r="D6265" s="7">
        <v>0</v>
      </c>
      <c r="E6265" s="1">
        <v>0</v>
      </c>
      <c r="F6265" s="1">
        <v>117</v>
      </c>
      <c r="G6265" s="1">
        <v>0</v>
      </c>
      <c r="H6265" s="1">
        <v>0</v>
      </c>
      <c r="I6265" s="6">
        <v>117</v>
      </c>
      <c r="J6265" s="86"/>
      <c r="K6265" s="86"/>
      <c r="L6265" s="85"/>
      <c r="M6265" s="85"/>
      <c r="N6265" s="85"/>
      <c r="O6265" s="85"/>
      <c r="P6265" s="85"/>
      <c r="Q6265" s="1">
        <f t="shared" si="97"/>
        <v>117</v>
      </c>
    </row>
    <row r="6266" spans="1:17" x14ac:dyDescent="0.25">
      <c r="A6266" s="83" t="s">
        <v>13933</v>
      </c>
      <c r="B6266" s="84" t="s">
        <v>21633</v>
      </c>
      <c r="C6266" s="7">
        <v>54</v>
      </c>
      <c r="D6266" s="7">
        <v>0</v>
      </c>
      <c r="E6266" s="1">
        <v>0</v>
      </c>
      <c r="F6266" s="1">
        <v>63.18</v>
      </c>
      <c r="G6266" s="1">
        <v>0</v>
      </c>
      <c r="H6266" s="1">
        <v>0</v>
      </c>
      <c r="I6266" s="6">
        <v>63.18</v>
      </c>
      <c r="J6266" s="86"/>
      <c r="K6266" s="86"/>
      <c r="L6266" s="85"/>
      <c r="M6266" s="85"/>
      <c r="N6266" s="85"/>
      <c r="O6266" s="85"/>
      <c r="P6266" s="85"/>
      <c r="Q6266" s="1">
        <f t="shared" si="97"/>
        <v>63.18</v>
      </c>
    </row>
    <row r="6267" spans="1:17" x14ac:dyDescent="0.25">
      <c r="A6267" s="83" t="s">
        <v>13934</v>
      </c>
      <c r="B6267" s="84" t="s">
        <v>21634</v>
      </c>
      <c r="C6267" s="7">
        <v>225</v>
      </c>
      <c r="D6267" s="7">
        <v>0</v>
      </c>
      <c r="E6267" s="1">
        <v>0</v>
      </c>
      <c r="F6267" s="1">
        <v>263.25</v>
      </c>
      <c r="G6267" s="1">
        <v>0</v>
      </c>
      <c r="H6267" s="1">
        <v>0</v>
      </c>
      <c r="I6267" s="6">
        <v>263.25</v>
      </c>
      <c r="J6267" s="86"/>
      <c r="K6267" s="86"/>
      <c r="L6267" s="85"/>
      <c r="M6267" s="85"/>
      <c r="N6267" s="85"/>
      <c r="O6267" s="85"/>
      <c r="P6267" s="85"/>
      <c r="Q6267" s="1">
        <f t="shared" si="97"/>
        <v>263.25</v>
      </c>
    </row>
    <row r="6268" spans="1:17" x14ac:dyDescent="0.25">
      <c r="A6268" s="83" t="s">
        <v>13935</v>
      </c>
      <c r="B6268" s="84" t="s">
        <v>21635</v>
      </c>
      <c r="C6268" s="7">
        <v>125</v>
      </c>
      <c r="D6268" s="7">
        <v>4</v>
      </c>
      <c r="E6268" s="1">
        <v>17091.22</v>
      </c>
      <c r="F6268" s="1">
        <v>146.25</v>
      </c>
      <c r="G6268" s="1">
        <v>353.25</v>
      </c>
      <c r="H6268" s="1">
        <v>1821.2</v>
      </c>
      <c r="I6268" s="6">
        <v>2320.6999999999998</v>
      </c>
      <c r="J6268" s="86"/>
      <c r="K6268" s="86"/>
      <c r="L6268" s="85"/>
      <c r="M6268" s="85"/>
      <c r="N6268" s="85"/>
      <c r="O6268" s="85"/>
      <c r="P6268" s="85"/>
      <c r="Q6268" s="1">
        <f t="shared" si="97"/>
        <v>2320.6999999999998</v>
      </c>
    </row>
    <row r="6269" spans="1:17" x14ac:dyDescent="0.25">
      <c r="A6269" s="83" t="s">
        <v>13936</v>
      </c>
      <c r="B6269" s="84" t="s">
        <v>21636</v>
      </c>
      <c r="C6269" s="7">
        <v>155</v>
      </c>
      <c r="D6269" s="7">
        <v>3</v>
      </c>
      <c r="E6269" s="1">
        <v>813.53</v>
      </c>
      <c r="F6269" s="1">
        <v>181.35</v>
      </c>
      <c r="G6269" s="1">
        <v>264.94</v>
      </c>
      <c r="H6269" s="1">
        <v>86.69</v>
      </c>
      <c r="I6269" s="6">
        <v>532.98</v>
      </c>
      <c r="J6269" s="86"/>
      <c r="K6269" s="86"/>
      <c r="L6269" s="85"/>
      <c r="M6269" s="85"/>
      <c r="N6269" s="85"/>
      <c r="O6269" s="85"/>
      <c r="P6269" s="85"/>
      <c r="Q6269" s="1">
        <f t="shared" si="97"/>
        <v>532.98</v>
      </c>
    </row>
    <row r="6270" spans="1:17" x14ac:dyDescent="0.25">
      <c r="A6270" s="83" t="s">
        <v>13937</v>
      </c>
      <c r="B6270" s="84" t="s">
        <v>21637</v>
      </c>
      <c r="C6270" s="7">
        <v>31</v>
      </c>
      <c r="D6270" s="7">
        <v>0</v>
      </c>
      <c r="E6270" s="1">
        <v>0</v>
      </c>
      <c r="F6270" s="1">
        <v>36.270000000000003</v>
      </c>
      <c r="G6270" s="1">
        <v>0</v>
      </c>
      <c r="H6270" s="1">
        <v>0</v>
      </c>
      <c r="I6270" s="6">
        <v>36.270000000000003</v>
      </c>
      <c r="J6270" s="86"/>
      <c r="K6270" s="86"/>
      <c r="L6270" s="85"/>
      <c r="M6270" s="85"/>
      <c r="N6270" s="85"/>
      <c r="O6270" s="85"/>
      <c r="P6270" s="85"/>
      <c r="Q6270" s="1">
        <f t="shared" si="97"/>
        <v>36.270000000000003</v>
      </c>
    </row>
    <row r="6271" spans="1:17" x14ac:dyDescent="0.25">
      <c r="A6271" s="83" t="s">
        <v>13938</v>
      </c>
      <c r="B6271" s="84" t="s">
        <v>21638</v>
      </c>
      <c r="C6271" s="7">
        <v>516</v>
      </c>
      <c r="D6271" s="7">
        <v>13</v>
      </c>
      <c r="E6271" s="1">
        <v>3511.77</v>
      </c>
      <c r="F6271" s="1">
        <v>603.72</v>
      </c>
      <c r="G6271" s="1">
        <v>1148.06</v>
      </c>
      <c r="H6271" s="1">
        <v>374.21</v>
      </c>
      <c r="I6271" s="6">
        <v>2125.9899999999998</v>
      </c>
      <c r="J6271" s="86"/>
      <c r="K6271" s="86"/>
      <c r="L6271" s="85"/>
      <c r="M6271" s="85"/>
      <c r="N6271" s="85"/>
      <c r="O6271" s="85"/>
      <c r="P6271" s="85"/>
      <c r="Q6271" s="1">
        <f t="shared" si="97"/>
        <v>2125.9899999999998</v>
      </c>
    </row>
    <row r="6272" spans="1:17" x14ac:dyDescent="0.25">
      <c r="A6272" s="83" t="s">
        <v>13939</v>
      </c>
      <c r="B6272" s="84" t="s">
        <v>21639</v>
      </c>
      <c r="C6272" s="7">
        <v>387</v>
      </c>
      <c r="D6272" s="7">
        <v>9</v>
      </c>
      <c r="E6272" s="1">
        <v>3159.99</v>
      </c>
      <c r="F6272" s="1">
        <v>452.79</v>
      </c>
      <c r="G6272" s="1">
        <v>794.81</v>
      </c>
      <c r="H6272" s="1">
        <v>336.72</v>
      </c>
      <c r="I6272" s="6">
        <v>1584.32</v>
      </c>
      <c r="J6272" s="86"/>
      <c r="K6272" s="86"/>
      <c r="L6272" s="85"/>
      <c r="M6272" s="85"/>
      <c r="N6272" s="85"/>
      <c r="O6272" s="85"/>
      <c r="P6272" s="85"/>
      <c r="Q6272" s="1">
        <f t="shared" si="97"/>
        <v>1584.32</v>
      </c>
    </row>
    <row r="6273" spans="1:17" x14ac:dyDescent="0.25">
      <c r="A6273" s="83" t="s">
        <v>13940</v>
      </c>
      <c r="B6273" s="84" t="s">
        <v>21640</v>
      </c>
      <c r="C6273" s="7">
        <v>1258</v>
      </c>
      <c r="D6273" s="7">
        <v>13</v>
      </c>
      <c r="E6273" s="1">
        <v>4262.3500000000004</v>
      </c>
      <c r="F6273" s="1">
        <v>1471.86</v>
      </c>
      <c r="G6273" s="1">
        <v>1148.06</v>
      </c>
      <c r="H6273" s="1">
        <v>454.18</v>
      </c>
      <c r="I6273" s="6">
        <v>3074.1</v>
      </c>
      <c r="J6273" s="86"/>
      <c r="K6273" s="86"/>
      <c r="L6273" s="85"/>
      <c r="M6273" s="85"/>
      <c r="N6273" s="85"/>
      <c r="O6273" s="85"/>
      <c r="P6273" s="85"/>
      <c r="Q6273" s="1">
        <f t="shared" si="97"/>
        <v>3074.1</v>
      </c>
    </row>
    <row r="6274" spans="1:17" x14ac:dyDescent="0.25">
      <c r="A6274" s="83" t="s">
        <v>13941</v>
      </c>
      <c r="B6274" s="84" t="s">
        <v>21641</v>
      </c>
      <c r="C6274" s="7">
        <v>261</v>
      </c>
      <c r="D6274" s="7">
        <v>3</v>
      </c>
      <c r="E6274" s="1">
        <v>13278.73</v>
      </c>
      <c r="F6274" s="1">
        <v>305.37</v>
      </c>
      <c r="G6274" s="1">
        <v>264.94</v>
      </c>
      <c r="H6274" s="1">
        <v>1414.95</v>
      </c>
      <c r="I6274" s="6">
        <v>1985.26</v>
      </c>
      <c r="J6274" s="86"/>
      <c r="K6274" s="86"/>
      <c r="L6274" s="85"/>
      <c r="M6274" s="85"/>
      <c r="N6274" s="85"/>
      <c r="O6274" s="85"/>
      <c r="P6274" s="85"/>
      <c r="Q6274" s="1">
        <f t="shared" si="97"/>
        <v>1985.26</v>
      </c>
    </row>
    <row r="6275" spans="1:17" x14ac:dyDescent="0.25">
      <c r="A6275" s="83" t="s">
        <v>13942</v>
      </c>
      <c r="B6275" s="84" t="s">
        <v>21642</v>
      </c>
      <c r="C6275" s="7">
        <v>511</v>
      </c>
      <c r="D6275" s="7">
        <v>18</v>
      </c>
      <c r="E6275" s="1">
        <v>5371.78</v>
      </c>
      <c r="F6275" s="1">
        <v>597.87</v>
      </c>
      <c r="G6275" s="1">
        <v>1589.62</v>
      </c>
      <c r="H6275" s="1">
        <v>572.41</v>
      </c>
      <c r="I6275" s="6">
        <v>2759.9</v>
      </c>
      <c r="J6275" s="86"/>
      <c r="K6275" s="86"/>
      <c r="L6275" s="85"/>
      <c r="M6275" s="85"/>
      <c r="N6275" s="85"/>
      <c r="O6275" s="85"/>
      <c r="P6275" s="85"/>
      <c r="Q6275" s="1">
        <f t="shared" si="97"/>
        <v>2759.9</v>
      </c>
    </row>
    <row r="6276" spans="1:17" x14ac:dyDescent="0.25">
      <c r="A6276" s="83" t="s">
        <v>13943</v>
      </c>
      <c r="B6276" s="84" t="s">
        <v>21643</v>
      </c>
      <c r="C6276" s="7">
        <v>89</v>
      </c>
      <c r="D6276" s="7">
        <v>4</v>
      </c>
      <c r="E6276" s="1">
        <v>10343.57</v>
      </c>
      <c r="F6276" s="1">
        <v>104.13</v>
      </c>
      <c r="G6276" s="1">
        <v>353.25</v>
      </c>
      <c r="H6276" s="1">
        <v>1102.19</v>
      </c>
      <c r="I6276" s="6">
        <v>1559.57</v>
      </c>
      <c r="J6276" s="86"/>
      <c r="K6276" s="86"/>
      <c r="L6276" s="85"/>
      <c r="M6276" s="85"/>
      <c r="N6276" s="85"/>
      <c r="O6276" s="85"/>
      <c r="P6276" s="85"/>
      <c r="Q6276" s="1">
        <f t="shared" si="97"/>
        <v>1559.57</v>
      </c>
    </row>
    <row r="6277" spans="1:17" x14ac:dyDescent="0.25">
      <c r="A6277" s="83" t="s">
        <v>13944</v>
      </c>
      <c r="B6277" s="84" t="s">
        <v>21644</v>
      </c>
      <c r="C6277" s="7">
        <v>116</v>
      </c>
      <c r="D6277" s="7">
        <v>3</v>
      </c>
      <c r="E6277" s="1">
        <v>269.01</v>
      </c>
      <c r="F6277" s="1">
        <v>135.72</v>
      </c>
      <c r="G6277" s="1">
        <v>264.94</v>
      </c>
      <c r="H6277" s="1">
        <v>28.66</v>
      </c>
      <c r="I6277" s="6">
        <v>429.32</v>
      </c>
      <c r="J6277" s="86"/>
      <c r="K6277" s="86"/>
      <c r="L6277" s="85"/>
      <c r="M6277" s="85"/>
      <c r="N6277" s="85"/>
      <c r="O6277" s="85"/>
      <c r="P6277" s="85"/>
      <c r="Q6277" s="1">
        <f t="shared" si="97"/>
        <v>429.32</v>
      </c>
    </row>
    <row r="6278" spans="1:17" x14ac:dyDescent="0.25">
      <c r="A6278" s="83" t="s">
        <v>13945</v>
      </c>
      <c r="B6278" s="84" t="s">
        <v>21645</v>
      </c>
      <c r="C6278" s="7">
        <v>38</v>
      </c>
      <c r="D6278" s="7">
        <v>0</v>
      </c>
      <c r="E6278" s="1">
        <v>0</v>
      </c>
      <c r="F6278" s="1">
        <v>44.46</v>
      </c>
      <c r="G6278" s="1">
        <v>0</v>
      </c>
      <c r="H6278" s="1">
        <v>0</v>
      </c>
      <c r="I6278" s="6">
        <v>44.46</v>
      </c>
      <c r="J6278" s="86"/>
      <c r="K6278" s="86"/>
      <c r="L6278" s="85"/>
      <c r="M6278" s="85"/>
      <c r="N6278" s="85"/>
      <c r="O6278" s="85"/>
      <c r="P6278" s="85"/>
      <c r="Q6278" s="1">
        <f t="shared" si="97"/>
        <v>44.46</v>
      </c>
    </row>
    <row r="6279" spans="1:17" x14ac:dyDescent="0.25">
      <c r="A6279" s="83" t="s">
        <v>13946</v>
      </c>
      <c r="B6279" s="84" t="s">
        <v>21646</v>
      </c>
      <c r="C6279" s="7">
        <v>222</v>
      </c>
      <c r="D6279" s="7">
        <v>6</v>
      </c>
      <c r="E6279" s="1">
        <v>1247.1600000000001</v>
      </c>
      <c r="F6279" s="1">
        <v>259.74</v>
      </c>
      <c r="G6279" s="1">
        <v>529.87</v>
      </c>
      <c r="H6279" s="1">
        <v>132.9</v>
      </c>
      <c r="I6279" s="6">
        <v>922.51</v>
      </c>
      <c r="J6279" s="86"/>
      <c r="K6279" s="86"/>
      <c r="L6279" s="85"/>
      <c r="M6279" s="85"/>
      <c r="N6279" s="85"/>
      <c r="O6279" s="85"/>
      <c r="P6279" s="85"/>
      <c r="Q6279" s="1">
        <f t="shared" si="97"/>
        <v>922.51</v>
      </c>
    </row>
    <row r="6280" spans="1:17" x14ac:dyDescent="0.25">
      <c r="A6280" s="83" t="s">
        <v>13947</v>
      </c>
      <c r="B6280" s="84" t="s">
        <v>21647</v>
      </c>
      <c r="C6280" s="7">
        <v>71</v>
      </c>
      <c r="D6280" s="7">
        <v>2</v>
      </c>
      <c r="E6280" s="1">
        <v>35845.35</v>
      </c>
      <c r="F6280" s="1">
        <v>83.07</v>
      </c>
      <c r="G6280" s="1">
        <v>176.62</v>
      </c>
      <c r="H6280" s="1">
        <v>3819.6</v>
      </c>
      <c r="I6280" s="6">
        <v>4079.29</v>
      </c>
      <c r="J6280" s="86"/>
      <c r="K6280" s="86"/>
      <c r="L6280" s="85"/>
      <c r="M6280" s="85"/>
      <c r="N6280" s="85"/>
      <c r="O6280" s="85"/>
      <c r="P6280" s="85"/>
      <c r="Q6280" s="1">
        <f t="shared" si="97"/>
        <v>4079.29</v>
      </c>
    </row>
    <row r="6281" spans="1:17" x14ac:dyDescent="0.25">
      <c r="A6281" s="83" t="s">
        <v>13948</v>
      </c>
      <c r="B6281" s="84" t="s">
        <v>21648</v>
      </c>
      <c r="C6281" s="7">
        <v>2487</v>
      </c>
      <c r="D6281" s="7">
        <v>53</v>
      </c>
      <c r="E6281" s="1">
        <v>30954.73</v>
      </c>
      <c r="F6281" s="1">
        <v>2909.78</v>
      </c>
      <c r="G6281" s="1">
        <v>4680.55</v>
      </c>
      <c r="H6281" s="1">
        <v>3298.47</v>
      </c>
      <c r="I6281" s="6">
        <v>10888.8</v>
      </c>
      <c r="J6281" s="86"/>
      <c r="K6281" s="86"/>
      <c r="L6281" s="85"/>
      <c r="M6281" s="85"/>
      <c r="N6281" s="85"/>
      <c r="O6281" s="85"/>
      <c r="P6281" s="85"/>
      <c r="Q6281" s="1">
        <f t="shared" si="97"/>
        <v>10888.8</v>
      </c>
    </row>
    <row r="6282" spans="1:17" x14ac:dyDescent="0.25">
      <c r="A6282" s="83" t="s">
        <v>13949</v>
      </c>
      <c r="B6282" s="84" t="s">
        <v>21649</v>
      </c>
      <c r="C6282" s="7">
        <v>332</v>
      </c>
      <c r="D6282" s="7">
        <v>17</v>
      </c>
      <c r="E6282" s="1">
        <v>5552.14</v>
      </c>
      <c r="F6282" s="1">
        <v>388.44</v>
      </c>
      <c r="G6282" s="1">
        <v>1501.31</v>
      </c>
      <c r="H6282" s="1">
        <v>591.62</v>
      </c>
      <c r="I6282" s="6">
        <v>2481.37</v>
      </c>
      <c r="J6282" s="86"/>
      <c r="K6282" s="86"/>
      <c r="L6282" s="85"/>
      <c r="M6282" s="85"/>
      <c r="N6282" s="85"/>
      <c r="O6282" s="85"/>
      <c r="P6282" s="85"/>
      <c r="Q6282" s="1">
        <f t="shared" si="97"/>
        <v>2481.37</v>
      </c>
    </row>
    <row r="6283" spans="1:17" x14ac:dyDescent="0.25">
      <c r="A6283" s="83" t="s">
        <v>13950</v>
      </c>
      <c r="B6283" s="84" t="s">
        <v>21650</v>
      </c>
      <c r="C6283" s="7">
        <v>1245</v>
      </c>
      <c r="D6283" s="7">
        <v>16</v>
      </c>
      <c r="E6283" s="1">
        <v>4575.0600000000004</v>
      </c>
      <c r="F6283" s="1">
        <v>1456.65</v>
      </c>
      <c r="G6283" s="1">
        <v>1413</v>
      </c>
      <c r="H6283" s="1">
        <v>487.51</v>
      </c>
      <c r="I6283" s="6">
        <v>3357.16</v>
      </c>
      <c r="J6283" s="86"/>
      <c r="K6283" s="86"/>
      <c r="L6283" s="85"/>
      <c r="M6283" s="85"/>
      <c r="N6283" s="85"/>
      <c r="O6283" s="85"/>
      <c r="P6283" s="85"/>
      <c r="Q6283" s="1">
        <f t="shared" si="97"/>
        <v>3357.16</v>
      </c>
    </row>
    <row r="6284" spans="1:17" x14ac:dyDescent="0.25">
      <c r="A6284" s="83" t="s">
        <v>13951</v>
      </c>
      <c r="B6284" s="84" t="s">
        <v>21651</v>
      </c>
      <c r="C6284" s="7">
        <v>49</v>
      </c>
      <c r="D6284" s="7">
        <v>3</v>
      </c>
      <c r="E6284" s="1">
        <v>1027.1199999999999</v>
      </c>
      <c r="F6284" s="1">
        <v>57.33</v>
      </c>
      <c r="G6284" s="1">
        <v>264.94</v>
      </c>
      <c r="H6284" s="1">
        <v>109.45</v>
      </c>
      <c r="I6284" s="6">
        <v>431.72</v>
      </c>
      <c r="J6284" s="86"/>
      <c r="K6284" s="86"/>
      <c r="L6284" s="85"/>
      <c r="M6284" s="85"/>
      <c r="N6284" s="85"/>
      <c r="O6284" s="85"/>
      <c r="P6284" s="85"/>
      <c r="Q6284" s="1">
        <f t="shared" si="97"/>
        <v>431.72</v>
      </c>
    </row>
    <row r="6285" spans="1:17" x14ac:dyDescent="0.25">
      <c r="A6285" s="83" t="s">
        <v>13952</v>
      </c>
      <c r="B6285" s="84" t="s">
        <v>21652</v>
      </c>
      <c r="C6285" s="7">
        <v>56</v>
      </c>
      <c r="D6285" s="7">
        <v>0</v>
      </c>
      <c r="E6285" s="1">
        <v>0</v>
      </c>
      <c r="F6285" s="1">
        <v>65.52</v>
      </c>
      <c r="G6285" s="1">
        <v>0</v>
      </c>
      <c r="H6285" s="1">
        <v>0</v>
      </c>
      <c r="I6285" s="6">
        <v>65.52</v>
      </c>
      <c r="J6285" s="86"/>
      <c r="K6285" s="86"/>
      <c r="L6285" s="85"/>
      <c r="M6285" s="85"/>
      <c r="N6285" s="85"/>
      <c r="O6285" s="85"/>
      <c r="P6285" s="85"/>
      <c r="Q6285" s="1">
        <f t="shared" si="97"/>
        <v>65.52</v>
      </c>
    </row>
    <row r="6286" spans="1:17" x14ac:dyDescent="0.25">
      <c r="A6286" s="83" t="s">
        <v>13953</v>
      </c>
      <c r="B6286" s="84" t="s">
        <v>21653</v>
      </c>
      <c r="C6286" s="7">
        <v>1512</v>
      </c>
      <c r="D6286" s="7">
        <v>49</v>
      </c>
      <c r="E6286" s="1">
        <v>13649.03</v>
      </c>
      <c r="F6286" s="1">
        <v>1769.03</v>
      </c>
      <c r="G6286" s="1">
        <v>4327.3</v>
      </c>
      <c r="H6286" s="1">
        <v>1454.41</v>
      </c>
      <c r="I6286" s="6">
        <v>7550.74</v>
      </c>
      <c r="J6286" s="86"/>
      <c r="K6286" s="86"/>
      <c r="L6286" s="85"/>
      <c r="M6286" s="85"/>
      <c r="N6286" s="85"/>
      <c r="O6286" s="85"/>
      <c r="P6286" s="85"/>
      <c r="Q6286" s="1">
        <f t="shared" ref="Q6286:Q6349" si="98">I6286+P6286</f>
        <v>7550.74</v>
      </c>
    </row>
    <row r="6287" spans="1:17" x14ac:dyDescent="0.25">
      <c r="A6287" s="83" t="s">
        <v>13954</v>
      </c>
      <c r="B6287" s="84" t="s">
        <v>21654</v>
      </c>
      <c r="C6287" s="7">
        <v>55</v>
      </c>
      <c r="D6287" s="7">
        <v>0</v>
      </c>
      <c r="E6287" s="1">
        <v>0</v>
      </c>
      <c r="F6287" s="1">
        <v>64.349999999999994</v>
      </c>
      <c r="G6287" s="1">
        <v>0</v>
      </c>
      <c r="H6287" s="1">
        <v>0</v>
      </c>
      <c r="I6287" s="6">
        <v>64.349999999999994</v>
      </c>
      <c r="J6287" s="86"/>
      <c r="K6287" s="86"/>
      <c r="L6287" s="85"/>
      <c r="M6287" s="85"/>
      <c r="N6287" s="85"/>
      <c r="O6287" s="85"/>
      <c r="P6287" s="85"/>
      <c r="Q6287" s="1">
        <f t="shared" si="98"/>
        <v>64.349999999999994</v>
      </c>
    </row>
    <row r="6288" spans="1:17" x14ac:dyDescent="0.25">
      <c r="A6288" s="83" t="s">
        <v>13955</v>
      </c>
      <c r="B6288" s="84" t="s">
        <v>21655</v>
      </c>
      <c r="C6288" s="7">
        <v>532</v>
      </c>
      <c r="D6288" s="7">
        <v>5</v>
      </c>
      <c r="E6288" s="1">
        <v>1155.78</v>
      </c>
      <c r="F6288" s="1">
        <v>622.44000000000005</v>
      </c>
      <c r="G6288" s="1">
        <v>441.56</v>
      </c>
      <c r="H6288" s="1">
        <v>123.16</v>
      </c>
      <c r="I6288" s="6">
        <v>1187.1600000000001</v>
      </c>
      <c r="J6288" s="86"/>
      <c r="K6288" s="86"/>
      <c r="L6288" s="85"/>
      <c r="M6288" s="85"/>
      <c r="N6288" s="85"/>
      <c r="O6288" s="85"/>
      <c r="P6288" s="85"/>
      <c r="Q6288" s="1">
        <f t="shared" si="98"/>
        <v>1187.1600000000001</v>
      </c>
    </row>
    <row r="6289" spans="1:17" x14ac:dyDescent="0.25">
      <c r="A6289" s="83" t="s">
        <v>13956</v>
      </c>
      <c r="B6289" s="84" t="s">
        <v>21656</v>
      </c>
      <c r="C6289" s="7">
        <v>583</v>
      </c>
      <c r="D6289" s="7">
        <v>12</v>
      </c>
      <c r="E6289" s="1">
        <v>46624.84</v>
      </c>
      <c r="F6289" s="1">
        <v>682.1</v>
      </c>
      <c r="G6289" s="1">
        <v>1059.74</v>
      </c>
      <c r="H6289" s="1">
        <v>4968.24</v>
      </c>
      <c r="I6289" s="6">
        <v>6710.08</v>
      </c>
      <c r="J6289" s="86"/>
      <c r="K6289" s="86"/>
      <c r="L6289" s="85"/>
      <c r="M6289" s="85"/>
      <c r="N6289" s="85"/>
      <c r="O6289" s="85"/>
      <c r="P6289" s="85"/>
      <c r="Q6289" s="1">
        <f t="shared" si="98"/>
        <v>6710.08</v>
      </c>
    </row>
    <row r="6290" spans="1:17" x14ac:dyDescent="0.25">
      <c r="A6290" s="83" t="s">
        <v>13957</v>
      </c>
      <c r="B6290" s="84" t="s">
        <v>21657</v>
      </c>
      <c r="C6290" s="7">
        <v>139</v>
      </c>
      <c r="D6290" s="7">
        <v>0</v>
      </c>
      <c r="E6290" s="1">
        <v>0</v>
      </c>
      <c r="F6290" s="1">
        <v>162.63</v>
      </c>
      <c r="G6290" s="1">
        <v>0</v>
      </c>
      <c r="H6290" s="1">
        <v>0</v>
      </c>
      <c r="I6290" s="6">
        <v>162.63</v>
      </c>
      <c r="J6290" s="86"/>
      <c r="K6290" s="86"/>
      <c r="L6290" s="85"/>
      <c r="M6290" s="85"/>
      <c r="N6290" s="85"/>
      <c r="O6290" s="85"/>
      <c r="P6290" s="85"/>
      <c r="Q6290" s="1">
        <f t="shared" si="98"/>
        <v>162.63</v>
      </c>
    </row>
    <row r="6291" spans="1:17" x14ac:dyDescent="0.25">
      <c r="A6291" s="83" t="s">
        <v>13958</v>
      </c>
      <c r="B6291" s="84" t="s">
        <v>21658</v>
      </c>
      <c r="C6291" s="7">
        <v>21</v>
      </c>
      <c r="D6291" s="7">
        <v>0</v>
      </c>
      <c r="E6291" s="1">
        <v>0</v>
      </c>
      <c r="F6291" s="1">
        <v>24.57</v>
      </c>
      <c r="G6291" s="1">
        <v>0</v>
      </c>
      <c r="H6291" s="1">
        <v>0</v>
      </c>
      <c r="I6291" s="6">
        <v>24.57</v>
      </c>
      <c r="J6291" s="86"/>
      <c r="K6291" s="86"/>
      <c r="L6291" s="85"/>
      <c r="M6291" s="85"/>
      <c r="N6291" s="85"/>
      <c r="O6291" s="85"/>
      <c r="P6291" s="85"/>
      <c r="Q6291" s="1">
        <f t="shared" si="98"/>
        <v>24.57</v>
      </c>
    </row>
    <row r="6292" spans="1:17" x14ac:dyDescent="0.25">
      <c r="A6292" s="83" t="s">
        <v>13959</v>
      </c>
      <c r="B6292" s="84" t="s">
        <v>21659</v>
      </c>
      <c r="C6292" s="7">
        <v>210</v>
      </c>
      <c r="D6292" s="7">
        <v>3</v>
      </c>
      <c r="E6292" s="1">
        <v>709.34</v>
      </c>
      <c r="F6292" s="1">
        <v>245.7</v>
      </c>
      <c r="G6292" s="1">
        <v>264.94</v>
      </c>
      <c r="H6292" s="1">
        <v>75.58</v>
      </c>
      <c r="I6292" s="6">
        <v>586.22</v>
      </c>
      <c r="J6292" s="86"/>
      <c r="K6292" s="86"/>
      <c r="L6292" s="85"/>
      <c r="M6292" s="85"/>
      <c r="N6292" s="85"/>
      <c r="O6292" s="85"/>
      <c r="P6292" s="85"/>
      <c r="Q6292" s="1">
        <f t="shared" si="98"/>
        <v>586.22</v>
      </c>
    </row>
    <row r="6293" spans="1:17" x14ac:dyDescent="0.25">
      <c r="A6293" s="83" t="s">
        <v>13960</v>
      </c>
      <c r="B6293" s="84" t="s">
        <v>21660</v>
      </c>
      <c r="C6293" s="7">
        <v>34</v>
      </c>
      <c r="D6293" s="7">
        <v>0</v>
      </c>
      <c r="E6293" s="1">
        <v>0</v>
      </c>
      <c r="F6293" s="1">
        <v>39.78</v>
      </c>
      <c r="G6293" s="1">
        <v>0</v>
      </c>
      <c r="H6293" s="1">
        <v>0</v>
      </c>
      <c r="I6293" s="6">
        <v>39.78</v>
      </c>
      <c r="J6293" s="86"/>
      <c r="K6293" s="86"/>
      <c r="L6293" s="85"/>
      <c r="M6293" s="85"/>
      <c r="N6293" s="85"/>
      <c r="O6293" s="85"/>
      <c r="P6293" s="85"/>
      <c r="Q6293" s="1">
        <f t="shared" si="98"/>
        <v>39.78</v>
      </c>
    </row>
    <row r="6294" spans="1:17" x14ac:dyDescent="0.25">
      <c r="A6294" s="83" t="s">
        <v>13961</v>
      </c>
      <c r="B6294" s="84" t="s">
        <v>21661</v>
      </c>
      <c r="C6294" s="7">
        <v>203</v>
      </c>
      <c r="D6294" s="7">
        <v>6</v>
      </c>
      <c r="E6294" s="1">
        <v>1626.24</v>
      </c>
      <c r="F6294" s="1">
        <v>237.51</v>
      </c>
      <c r="G6294" s="1">
        <v>529.87</v>
      </c>
      <c r="H6294" s="1">
        <v>173.29</v>
      </c>
      <c r="I6294" s="6">
        <v>940.67</v>
      </c>
      <c r="J6294" s="86"/>
      <c r="K6294" s="86"/>
      <c r="L6294" s="85"/>
      <c r="M6294" s="85"/>
      <c r="N6294" s="85"/>
      <c r="O6294" s="85"/>
      <c r="P6294" s="85"/>
      <c r="Q6294" s="1">
        <f t="shared" si="98"/>
        <v>940.67</v>
      </c>
    </row>
    <row r="6295" spans="1:17" x14ac:dyDescent="0.25">
      <c r="A6295" s="83" t="s">
        <v>13962</v>
      </c>
      <c r="B6295" s="84" t="s">
        <v>21662</v>
      </c>
      <c r="C6295" s="7">
        <v>341</v>
      </c>
      <c r="D6295" s="7">
        <v>11</v>
      </c>
      <c r="E6295" s="1">
        <v>5437.06</v>
      </c>
      <c r="F6295" s="1">
        <v>398.97</v>
      </c>
      <c r="G6295" s="1">
        <v>971.43</v>
      </c>
      <c r="H6295" s="1">
        <v>579.36</v>
      </c>
      <c r="I6295" s="6">
        <v>1949.76</v>
      </c>
      <c r="J6295" s="86"/>
      <c r="K6295" s="86"/>
      <c r="L6295" s="85"/>
      <c r="M6295" s="85"/>
      <c r="N6295" s="85"/>
      <c r="O6295" s="85"/>
      <c r="P6295" s="85"/>
      <c r="Q6295" s="1">
        <f t="shared" si="98"/>
        <v>1949.76</v>
      </c>
    </row>
    <row r="6296" spans="1:17" x14ac:dyDescent="0.25">
      <c r="A6296" s="83" t="s">
        <v>13963</v>
      </c>
      <c r="B6296" s="84" t="s">
        <v>21663</v>
      </c>
      <c r="C6296" s="7">
        <v>233</v>
      </c>
      <c r="D6296" s="7">
        <v>1</v>
      </c>
      <c r="E6296" s="1">
        <v>2557.4299999999998</v>
      </c>
      <c r="F6296" s="1">
        <v>272.61</v>
      </c>
      <c r="G6296" s="1">
        <v>88.31</v>
      </c>
      <c r="H6296" s="1">
        <v>272.51</v>
      </c>
      <c r="I6296" s="6">
        <v>633.42999999999995</v>
      </c>
      <c r="J6296" s="86"/>
      <c r="K6296" s="86"/>
      <c r="L6296" s="85"/>
      <c r="M6296" s="85"/>
      <c r="N6296" s="85"/>
      <c r="O6296" s="85"/>
      <c r="P6296" s="85"/>
      <c r="Q6296" s="1">
        <f t="shared" si="98"/>
        <v>633.42999999999995</v>
      </c>
    </row>
    <row r="6297" spans="1:17" x14ac:dyDescent="0.25">
      <c r="A6297" s="83" t="s">
        <v>13964</v>
      </c>
      <c r="B6297" s="84" t="s">
        <v>21664</v>
      </c>
      <c r="C6297" s="7">
        <v>343</v>
      </c>
      <c r="D6297" s="7">
        <v>7</v>
      </c>
      <c r="E6297" s="1">
        <v>1090.57</v>
      </c>
      <c r="F6297" s="1">
        <v>401.31</v>
      </c>
      <c r="G6297" s="1">
        <v>618.17999999999995</v>
      </c>
      <c r="H6297" s="1">
        <v>116.21</v>
      </c>
      <c r="I6297" s="6">
        <v>1135.7</v>
      </c>
      <c r="J6297" s="86"/>
      <c r="K6297" s="86"/>
      <c r="L6297" s="85"/>
      <c r="M6297" s="85"/>
      <c r="N6297" s="85"/>
      <c r="O6297" s="85"/>
      <c r="P6297" s="85"/>
      <c r="Q6297" s="1">
        <f t="shared" si="98"/>
        <v>1135.7</v>
      </c>
    </row>
    <row r="6298" spans="1:17" x14ac:dyDescent="0.25">
      <c r="A6298" s="83" t="s">
        <v>13965</v>
      </c>
      <c r="B6298" s="84" t="s">
        <v>21665</v>
      </c>
      <c r="C6298" s="7">
        <v>118</v>
      </c>
      <c r="D6298" s="7">
        <v>1</v>
      </c>
      <c r="E6298" s="1">
        <v>384.46</v>
      </c>
      <c r="F6298" s="1">
        <v>138.06</v>
      </c>
      <c r="G6298" s="1">
        <v>88.31</v>
      </c>
      <c r="H6298" s="1">
        <v>40.97</v>
      </c>
      <c r="I6298" s="6">
        <v>267.33999999999997</v>
      </c>
      <c r="J6298" s="86"/>
      <c r="K6298" s="86"/>
      <c r="L6298" s="85"/>
      <c r="M6298" s="85"/>
      <c r="N6298" s="85"/>
      <c r="O6298" s="85"/>
      <c r="P6298" s="85"/>
      <c r="Q6298" s="1">
        <f t="shared" si="98"/>
        <v>267.33999999999997</v>
      </c>
    </row>
    <row r="6299" spans="1:17" x14ac:dyDescent="0.25">
      <c r="A6299" s="83" t="s">
        <v>13966</v>
      </c>
      <c r="B6299" s="84" t="s">
        <v>21666</v>
      </c>
      <c r="C6299" s="7">
        <v>450</v>
      </c>
      <c r="D6299" s="7">
        <v>13</v>
      </c>
      <c r="E6299" s="1">
        <v>2387.11</v>
      </c>
      <c r="F6299" s="1">
        <v>526.5</v>
      </c>
      <c r="G6299" s="1">
        <v>1148.06</v>
      </c>
      <c r="H6299" s="1">
        <v>254.37</v>
      </c>
      <c r="I6299" s="6">
        <v>1928.93</v>
      </c>
      <c r="J6299" s="86"/>
      <c r="K6299" s="86"/>
      <c r="L6299" s="85"/>
      <c r="M6299" s="85"/>
      <c r="N6299" s="85"/>
      <c r="O6299" s="85"/>
      <c r="P6299" s="85"/>
      <c r="Q6299" s="1">
        <f t="shared" si="98"/>
        <v>1928.93</v>
      </c>
    </row>
    <row r="6300" spans="1:17" x14ac:dyDescent="0.25">
      <c r="A6300" s="83" t="s">
        <v>13967</v>
      </c>
      <c r="B6300" s="84" t="s">
        <v>21667</v>
      </c>
      <c r="C6300" s="7">
        <v>128</v>
      </c>
      <c r="D6300" s="7">
        <v>1</v>
      </c>
      <c r="E6300" s="1">
        <v>123.19</v>
      </c>
      <c r="F6300" s="1">
        <v>149.76</v>
      </c>
      <c r="G6300" s="1">
        <v>88.31</v>
      </c>
      <c r="H6300" s="1">
        <v>13.13</v>
      </c>
      <c r="I6300" s="6">
        <v>251.2</v>
      </c>
      <c r="J6300" s="86"/>
      <c r="K6300" s="86"/>
      <c r="L6300" s="85"/>
      <c r="M6300" s="85"/>
      <c r="N6300" s="85"/>
      <c r="O6300" s="85"/>
      <c r="P6300" s="85"/>
      <c r="Q6300" s="1">
        <f t="shared" si="98"/>
        <v>251.2</v>
      </c>
    </row>
    <row r="6301" spans="1:17" x14ac:dyDescent="0.25">
      <c r="A6301" s="83" t="s">
        <v>13968</v>
      </c>
      <c r="B6301" s="84" t="s">
        <v>21668</v>
      </c>
      <c r="C6301" s="7">
        <v>170</v>
      </c>
      <c r="D6301" s="7">
        <v>1</v>
      </c>
      <c r="E6301" s="1">
        <v>182.88</v>
      </c>
      <c r="F6301" s="1">
        <v>198.9</v>
      </c>
      <c r="G6301" s="1">
        <v>88.31</v>
      </c>
      <c r="H6301" s="1">
        <v>19.489999999999998</v>
      </c>
      <c r="I6301" s="6">
        <v>306.7</v>
      </c>
      <c r="J6301" s="86"/>
      <c r="K6301" s="86"/>
      <c r="L6301" s="85"/>
      <c r="M6301" s="85"/>
      <c r="N6301" s="85"/>
      <c r="O6301" s="85"/>
      <c r="P6301" s="85"/>
      <c r="Q6301" s="1">
        <f t="shared" si="98"/>
        <v>306.7</v>
      </c>
    </row>
    <row r="6302" spans="1:17" x14ac:dyDescent="0.25">
      <c r="A6302" s="83" t="s">
        <v>13969</v>
      </c>
      <c r="B6302" s="84" t="s">
        <v>21669</v>
      </c>
      <c r="C6302" s="7">
        <v>119</v>
      </c>
      <c r="D6302" s="7">
        <v>3</v>
      </c>
      <c r="E6302" s="1">
        <v>26337.33</v>
      </c>
      <c r="F6302" s="1">
        <v>139.22999999999999</v>
      </c>
      <c r="G6302" s="1">
        <v>264.94</v>
      </c>
      <c r="H6302" s="1">
        <v>2806.45</v>
      </c>
      <c r="I6302" s="6">
        <v>3210.62</v>
      </c>
      <c r="J6302" s="86"/>
      <c r="K6302" s="86"/>
      <c r="L6302" s="85"/>
      <c r="M6302" s="85"/>
      <c r="N6302" s="85"/>
      <c r="O6302" s="85"/>
      <c r="P6302" s="85"/>
      <c r="Q6302" s="1">
        <f t="shared" si="98"/>
        <v>3210.62</v>
      </c>
    </row>
    <row r="6303" spans="1:17" x14ac:dyDescent="0.25">
      <c r="A6303" s="83" t="s">
        <v>13970</v>
      </c>
      <c r="B6303" s="84" t="s">
        <v>21670</v>
      </c>
      <c r="C6303" s="7">
        <v>55</v>
      </c>
      <c r="D6303" s="7">
        <v>1</v>
      </c>
      <c r="E6303" s="1">
        <v>37.32</v>
      </c>
      <c r="F6303" s="1">
        <v>64.349999999999994</v>
      </c>
      <c r="G6303" s="1">
        <v>88.31</v>
      </c>
      <c r="H6303" s="1">
        <v>3.98</v>
      </c>
      <c r="I6303" s="6">
        <v>156.63999999999999</v>
      </c>
      <c r="J6303" s="86"/>
      <c r="K6303" s="86"/>
      <c r="L6303" s="85"/>
      <c r="M6303" s="85"/>
      <c r="N6303" s="85"/>
      <c r="O6303" s="85"/>
      <c r="P6303" s="85"/>
      <c r="Q6303" s="1">
        <f t="shared" si="98"/>
        <v>156.63999999999999</v>
      </c>
    </row>
    <row r="6304" spans="1:17" x14ac:dyDescent="0.25">
      <c r="A6304" s="83" t="s">
        <v>13971</v>
      </c>
      <c r="B6304" s="84" t="s">
        <v>21671</v>
      </c>
      <c r="C6304" s="7">
        <v>446</v>
      </c>
      <c r="D6304" s="7">
        <v>17</v>
      </c>
      <c r="E6304" s="1">
        <v>6016.13</v>
      </c>
      <c r="F6304" s="1">
        <v>521.82000000000005</v>
      </c>
      <c r="G6304" s="1">
        <v>1501.31</v>
      </c>
      <c r="H6304" s="1">
        <v>641.05999999999995</v>
      </c>
      <c r="I6304" s="6">
        <v>2664.19</v>
      </c>
      <c r="J6304" s="86"/>
      <c r="K6304" s="86"/>
      <c r="L6304" s="85"/>
      <c r="M6304" s="85"/>
      <c r="N6304" s="85"/>
      <c r="O6304" s="85"/>
      <c r="P6304" s="85"/>
      <c r="Q6304" s="1">
        <f t="shared" si="98"/>
        <v>2664.19</v>
      </c>
    </row>
    <row r="6305" spans="1:17" x14ac:dyDescent="0.25">
      <c r="A6305" s="83" t="s">
        <v>13972</v>
      </c>
      <c r="B6305" s="84" t="s">
        <v>21672</v>
      </c>
      <c r="C6305" s="7">
        <v>77</v>
      </c>
      <c r="D6305" s="7">
        <v>1</v>
      </c>
      <c r="E6305" s="1">
        <v>174.17</v>
      </c>
      <c r="F6305" s="1">
        <v>90.09</v>
      </c>
      <c r="G6305" s="1">
        <v>88.31</v>
      </c>
      <c r="H6305" s="1">
        <v>18.559999999999999</v>
      </c>
      <c r="I6305" s="6">
        <v>196.96</v>
      </c>
      <c r="J6305" s="86"/>
      <c r="K6305" s="86"/>
      <c r="L6305" s="85"/>
      <c r="M6305" s="85"/>
      <c r="N6305" s="85"/>
      <c r="O6305" s="85"/>
      <c r="P6305" s="85"/>
      <c r="Q6305" s="1">
        <f t="shared" si="98"/>
        <v>196.96</v>
      </c>
    </row>
    <row r="6306" spans="1:17" x14ac:dyDescent="0.25">
      <c r="A6306" s="83" t="s">
        <v>13973</v>
      </c>
      <c r="B6306" s="84" t="s">
        <v>21673</v>
      </c>
      <c r="C6306" s="7">
        <v>83</v>
      </c>
      <c r="D6306" s="7">
        <v>0</v>
      </c>
      <c r="E6306" s="1">
        <v>0</v>
      </c>
      <c r="F6306" s="1">
        <v>97.11</v>
      </c>
      <c r="G6306" s="1">
        <v>0</v>
      </c>
      <c r="H6306" s="1">
        <v>0</v>
      </c>
      <c r="I6306" s="6">
        <v>97.11</v>
      </c>
      <c r="J6306" s="86"/>
      <c r="K6306" s="86"/>
      <c r="L6306" s="85"/>
      <c r="M6306" s="85"/>
      <c r="N6306" s="85"/>
      <c r="O6306" s="85"/>
      <c r="P6306" s="85"/>
      <c r="Q6306" s="1">
        <f t="shared" si="98"/>
        <v>97.11</v>
      </c>
    </row>
    <row r="6307" spans="1:17" x14ac:dyDescent="0.25">
      <c r="A6307" s="83" t="s">
        <v>13974</v>
      </c>
      <c r="B6307" s="84" t="s">
        <v>21674</v>
      </c>
      <c r="C6307" s="7">
        <v>236</v>
      </c>
      <c r="D6307" s="7">
        <v>14</v>
      </c>
      <c r="E6307" s="1">
        <v>3393.25</v>
      </c>
      <c r="F6307" s="1">
        <v>276.12</v>
      </c>
      <c r="G6307" s="1">
        <v>1236.3800000000001</v>
      </c>
      <c r="H6307" s="1">
        <v>361.58</v>
      </c>
      <c r="I6307" s="6">
        <v>1874.08</v>
      </c>
      <c r="J6307" s="86"/>
      <c r="K6307" s="86"/>
      <c r="L6307" s="85"/>
      <c r="M6307" s="85"/>
      <c r="N6307" s="85"/>
      <c r="O6307" s="85"/>
      <c r="P6307" s="85"/>
      <c r="Q6307" s="1">
        <f t="shared" si="98"/>
        <v>1874.08</v>
      </c>
    </row>
    <row r="6308" spans="1:17" x14ac:dyDescent="0.25">
      <c r="A6308" s="83" t="s">
        <v>13975</v>
      </c>
      <c r="B6308" s="84" t="s">
        <v>21675</v>
      </c>
      <c r="C6308" s="7">
        <v>68</v>
      </c>
      <c r="D6308" s="7">
        <v>0</v>
      </c>
      <c r="E6308" s="1">
        <v>0</v>
      </c>
      <c r="F6308" s="1">
        <v>79.56</v>
      </c>
      <c r="G6308" s="1">
        <v>0</v>
      </c>
      <c r="H6308" s="1">
        <v>0</v>
      </c>
      <c r="I6308" s="6">
        <v>79.56</v>
      </c>
      <c r="J6308" s="86"/>
      <c r="K6308" s="86"/>
      <c r="L6308" s="85"/>
      <c r="M6308" s="85"/>
      <c r="N6308" s="85"/>
      <c r="O6308" s="85"/>
      <c r="P6308" s="85"/>
      <c r="Q6308" s="1">
        <f t="shared" si="98"/>
        <v>79.56</v>
      </c>
    </row>
    <row r="6309" spans="1:17" x14ac:dyDescent="0.25">
      <c r="A6309" s="83" t="s">
        <v>13976</v>
      </c>
      <c r="B6309" s="84" t="s">
        <v>21676</v>
      </c>
      <c r="C6309" s="7">
        <v>50</v>
      </c>
      <c r="D6309" s="7">
        <v>0</v>
      </c>
      <c r="E6309" s="1">
        <v>0</v>
      </c>
      <c r="F6309" s="1">
        <v>58.5</v>
      </c>
      <c r="G6309" s="1">
        <v>0</v>
      </c>
      <c r="H6309" s="1">
        <v>0</v>
      </c>
      <c r="I6309" s="6">
        <v>58.5</v>
      </c>
      <c r="J6309" s="86"/>
      <c r="K6309" s="86"/>
      <c r="L6309" s="85"/>
      <c r="M6309" s="85"/>
      <c r="N6309" s="85"/>
      <c r="O6309" s="85"/>
      <c r="P6309" s="85"/>
      <c r="Q6309" s="1">
        <f t="shared" si="98"/>
        <v>58.5</v>
      </c>
    </row>
    <row r="6310" spans="1:17" x14ac:dyDescent="0.25">
      <c r="A6310" s="83" t="s">
        <v>13977</v>
      </c>
      <c r="B6310" s="84" t="s">
        <v>21677</v>
      </c>
      <c r="C6310" s="7">
        <v>108</v>
      </c>
      <c r="D6310" s="7">
        <v>5</v>
      </c>
      <c r="E6310" s="1">
        <v>779.1</v>
      </c>
      <c r="F6310" s="1">
        <v>126.36</v>
      </c>
      <c r="G6310" s="1">
        <v>441.56</v>
      </c>
      <c r="H6310" s="1">
        <v>83.02</v>
      </c>
      <c r="I6310" s="6">
        <v>650.94000000000005</v>
      </c>
      <c r="J6310" s="86"/>
      <c r="K6310" s="86"/>
      <c r="L6310" s="85"/>
      <c r="M6310" s="85"/>
      <c r="N6310" s="85"/>
      <c r="O6310" s="85"/>
      <c r="P6310" s="85"/>
      <c r="Q6310" s="1">
        <f t="shared" si="98"/>
        <v>650.94000000000005</v>
      </c>
    </row>
    <row r="6311" spans="1:17" x14ac:dyDescent="0.25">
      <c r="A6311" s="83" t="s">
        <v>13978</v>
      </c>
      <c r="B6311" s="84" t="s">
        <v>21678</v>
      </c>
      <c r="C6311" s="7">
        <v>236</v>
      </c>
      <c r="D6311" s="7">
        <v>7</v>
      </c>
      <c r="E6311" s="1">
        <v>2480.37</v>
      </c>
      <c r="F6311" s="1">
        <v>276.12</v>
      </c>
      <c r="G6311" s="1">
        <v>618.17999999999995</v>
      </c>
      <c r="H6311" s="1">
        <v>264.3</v>
      </c>
      <c r="I6311" s="6">
        <v>1158.5999999999999</v>
      </c>
      <c r="J6311" s="86"/>
      <c r="K6311" s="86"/>
      <c r="L6311" s="85"/>
      <c r="M6311" s="85"/>
      <c r="N6311" s="85"/>
      <c r="O6311" s="85"/>
      <c r="P6311" s="85"/>
      <c r="Q6311" s="1">
        <f t="shared" si="98"/>
        <v>1158.5999999999999</v>
      </c>
    </row>
    <row r="6312" spans="1:17" x14ac:dyDescent="0.25">
      <c r="A6312" s="83" t="s">
        <v>13979</v>
      </c>
      <c r="B6312" s="84" t="s">
        <v>21679</v>
      </c>
      <c r="C6312" s="7">
        <v>43</v>
      </c>
      <c r="D6312" s="7">
        <v>0</v>
      </c>
      <c r="E6312" s="1">
        <v>0</v>
      </c>
      <c r="F6312" s="1">
        <v>50.31</v>
      </c>
      <c r="G6312" s="1">
        <v>0</v>
      </c>
      <c r="H6312" s="1">
        <v>0</v>
      </c>
      <c r="I6312" s="6">
        <v>50.31</v>
      </c>
      <c r="J6312" s="86"/>
      <c r="K6312" s="86"/>
      <c r="L6312" s="85"/>
      <c r="M6312" s="85"/>
      <c r="N6312" s="85"/>
      <c r="O6312" s="85"/>
      <c r="P6312" s="85"/>
      <c r="Q6312" s="1">
        <f t="shared" si="98"/>
        <v>50.31</v>
      </c>
    </row>
    <row r="6313" spans="1:17" x14ac:dyDescent="0.25">
      <c r="A6313" s="83" t="s">
        <v>13980</v>
      </c>
      <c r="B6313" s="84" t="s">
        <v>21680</v>
      </c>
      <c r="C6313" s="7">
        <v>63</v>
      </c>
      <c r="D6313" s="7">
        <v>1</v>
      </c>
      <c r="E6313" s="1">
        <v>230.79</v>
      </c>
      <c r="F6313" s="1">
        <v>73.709999999999994</v>
      </c>
      <c r="G6313" s="1">
        <v>88.31</v>
      </c>
      <c r="H6313" s="1">
        <v>24.59</v>
      </c>
      <c r="I6313" s="6">
        <v>186.61</v>
      </c>
      <c r="J6313" s="86"/>
      <c r="K6313" s="86"/>
      <c r="L6313" s="85"/>
      <c r="M6313" s="85"/>
      <c r="N6313" s="85"/>
      <c r="O6313" s="85"/>
      <c r="P6313" s="85"/>
      <c r="Q6313" s="1">
        <f t="shared" si="98"/>
        <v>186.61</v>
      </c>
    </row>
    <row r="6314" spans="1:17" x14ac:dyDescent="0.25">
      <c r="A6314" s="83" t="s">
        <v>13981</v>
      </c>
      <c r="B6314" s="84" t="s">
        <v>21681</v>
      </c>
      <c r="C6314" s="7">
        <v>899</v>
      </c>
      <c r="D6314" s="7">
        <v>45</v>
      </c>
      <c r="E6314" s="1">
        <v>18959.439999999999</v>
      </c>
      <c r="F6314" s="1">
        <v>1051.82</v>
      </c>
      <c r="G6314" s="1">
        <v>3974.06</v>
      </c>
      <c r="H6314" s="1">
        <v>2020.28</v>
      </c>
      <c r="I6314" s="6">
        <v>7046.16</v>
      </c>
      <c r="J6314" s="86"/>
      <c r="K6314" s="86"/>
      <c r="L6314" s="85"/>
      <c r="M6314" s="85"/>
      <c r="N6314" s="85"/>
      <c r="O6314" s="85"/>
      <c r="P6314" s="85"/>
      <c r="Q6314" s="1">
        <f t="shared" si="98"/>
        <v>7046.16</v>
      </c>
    </row>
    <row r="6315" spans="1:17" x14ac:dyDescent="0.25">
      <c r="A6315" s="83" t="s">
        <v>13982</v>
      </c>
      <c r="B6315" s="84" t="s">
        <v>21682</v>
      </c>
      <c r="C6315" s="7">
        <v>451</v>
      </c>
      <c r="D6315" s="7">
        <v>25</v>
      </c>
      <c r="E6315" s="1">
        <v>34970.32</v>
      </c>
      <c r="F6315" s="1">
        <v>527.66999999999996</v>
      </c>
      <c r="G6315" s="1">
        <v>2207.81</v>
      </c>
      <c r="H6315" s="1">
        <v>3726.36</v>
      </c>
      <c r="I6315" s="6">
        <v>6461.84</v>
      </c>
      <c r="J6315" s="86"/>
      <c r="K6315" s="86"/>
      <c r="L6315" s="85"/>
      <c r="M6315" s="85"/>
      <c r="N6315" s="85"/>
      <c r="O6315" s="85"/>
      <c r="P6315" s="85"/>
      <c r="Q6315" s="1">
        <f t="shared" si="98"/>
        <v>6461.84</v>
      </c>
    </row>
    <row r="6316" spans="1:17" x14ac:dyDescent="0.25">
      <c r="A6316" s="83" t="s">
        <v>13983</v>
      </c>
      <c r="B6316" s="84" t="s">
        <v>21683</v>
      </c>
      <c r="C6316" s="7">
        <v>117</v>
      </c>
      <c r="D6316" s="7">
        <v>1</v>
      </c>
      <c r="E6316" s="1">
        <v>186.61</v>
      </c>
      <c r="F6316" s="1">
        <v>136.88999999999999</v>
      </c>
      <c r="G6316" s="1">
        <v>88.31</v>
      </c>
      <c r="H6316" s="1">
        <v>19.89</v>
      </c>
      <c r="I6316" s="6">
        <v>245.09</v>
      </c>
      <c r="J6316" s="86"/>
      <c r="K6316" s="86"/>
      <c r="L6316" s="85"/>
      <c r="M6316" s="85"/>
      <c r="N6316" s="85"/>
      <c r="O6316" s="85"/>
      <c r="P6316" s="85"/>
      <c r="Q6316" s="1">
        <f t="shared" si="98"/>
        <v>245.09</v>
      </c>
    </row>
    <row r="6317" spans="1:17" x14ac:dyDescent="0.25">
      <c r="A6317" s="83" t="s">
        <v>13984</v>
      </c>
      <c r="B6317" s="84" t="s">
        <v>21684</v>
      </c>
      <c r="C6317" s="7">
        <v>139</v>
      </c>
      <c r="D6317" s="7">
        <v>2</v>
      </c>
      <c r="E6317" s="1">
        <v>107.7</v>
      </c>
      <c r="F6317" s="1">
        <v>162.63</v>
      </c>
      <c r="G6317" s="1">
        <v>176.62</v>
      </c>
      <c r="H6317" s="1">
        <v>11.48</v>
      </c>
      <c r="I6317" s="6">
        <v>350.73</v>
      </c>
      <c r="J6317" s="86"/>
      <c r="K6317" s="86"/>
      <c r="L6317" s="85"/>
      <c r="M6317" s="85"/>
      <c r="N6317" s="85"/>
      <c r="O6317" s="85"/>
      <c r="P6317" s="85"/>
      <c r="Q6317" s="1">
        <f t="shared" si="98"/>
        <v>350.73</v>
      </c>
    </row>
    <row r="6318" spans="1:17" x14ac:dyDescent="0.25">
      <c r="A6318" s="83" t="s">
        <v>13985</v>
      </c>
      <c r="B6318" s="84" t="s">
        <v>21685</v>
      </c>
      <c r="C6318" s="7">
        <v>85</v>
      </c>
      <c r="D6318" s="7">
        <v>1</v>
      </c>
      <c r="E6318" s="1">
        <v>12440.96</v>
      </c>
      <c r="F6318" s="1">
        <v>99.45</v>
      </c>
      <c r="G6318" s="1">
        <v>88.31</v>
      </c>
      <c r="H6318" s="1">
        <v>1325.68</v>
      </c>
      <c r="I6318" s="6">
        <v>1513.44</v>
      </c>
      <c r="J6318" s="86"/>
      <c r="K6318" s="86"/>
      <c r="L6318" s="85"/>
      <c r="M6318" s="85"/>
      <c r="N6318" s="85"/>
      <c r="O6318" s="85"/>
      <c r="P6318" s="85"/>
      <c r="Q6318" s="1">
        <f t="shared" si="98"/>
        <v>1513.44</v>
      </c>
    </row>
    <row r="6319" spans="1:17" x14ac:dyDescent="0.25">
      <c r="A6319" s="83" t="s">
        <v>13986</v>
      </c>
      <c r="B6319" s="84" t="s">
        <v>21686</v>
      </c>
      <c r="C6319" s="7">
        <v>134</v>
      </c>
      <c r="D6319" s="7">
        <v>1</v>
      </c>
      <c r="E6319" s="1">
        <v>217.72</v>
      </c>
      <c r="F6319" s="1">
        <v>156.78</v>
      </c>
      <c r="G6319" s="1">
        <v>88.31</v>
      </c>
      <c r="H6319" s="1">
        <v>23.2</v>
      </c>
      <c r="I6319" s="6">
        <v>268.29000000000002</v>
      </c>
      <c r="J6319" s="86"/>
      <c r="K6319" s="86"/>
      <c r="L6319" s="85"/>
      <c r="M6319" s="85"/>
      <c r="N6319" s="85"/>
      <c r="O6319" s="85"/>
      <c r="P6319" s="85"/>
      <c r="Q6319" s="1">
        <f t="shared" si="98"/>
        <v>268.29000000000002</v>
      </c>
    </row>
    <row r="6320" spans="1:17" x14ac:dyDescent="0.25">
      <c r="A6320" s="83" t="s">
        <v>13987</v>
      </c>
      <c r="B6320" s="84" t="s">
        <v>21687</v>
      </c>
      <c r="C6320" s="7">
        <v>62</v>
      </c>
      <c r="D6320" s="7">
        <v>0</v>
      </c>
      <c r="E6320" s="1">
        <v>0</v>
      </c>
      <c r="F6320" s="1">
        <v>72.540000000000006</v>
      </c>
      <c r="G6320" s="1">
        <v>0</v>
      </c>
      <c r="H6320" s="1">
        <v>0</v>
      </c>
      <c r="I6320" s="6">
        <v>72.540000000000006</v>
      </c>
      <c r="J6320" s="86"/>
      <c r="K6320" s="86"/>
      <c r="L6320" s="85"/>
      <c r="M6320" s="85"/>
      <c r="N6320" s="85"/>
      <c r="O6320" s="85"/>
      <c r="P6320" s="85"/>
      <c r="Q6320" s="1">
        <f t="shared" si="98"/>
        <v>72.540000000000006</v>
      </c>
    </row>
    <row r="6321" spans="1:17" x14ac:dyDescent="0.25">
      <c r="A6321" s="83" t="s">
        <v>13988</v>
      </c>
      <c r="B6321" s="84" t="s">
        <v>21688</v>
      </c>
      <c r="C6321" s="7">
        <v>210</v>
      </c>
      <c r="D6321" s="7">
        <v>1</v>
      </c>
      <c r="E6321" s="1">
        <v>499.36</v>
      </c>
      <c r="F6321" s="1">
        <v>245.7</v>
      </c>
      <c r="G6321" s="1">
        <v>88.31</v>
      </c>
      <c r="H6321" s="1">
        <v>53.21</v>
      </c>
      <c r="I6321" s="6">
        <v>387.22</v>
      </c>
      <c r="J6321" s="86"/>
      <c r="K6321" s="86"/>
      <c r="L6321" s="85"/>
      <c r="M6321" s="85"/>
      <c r="N6321" s="85"/>
      <c r="O6321" s="85"/>
      <c r="P6321" s="85"/>
      <c r="Q6321" s="1">
        <f t="shared" si="98"/>
        <v>387.22</v>
      </c>
    </row>
    <row r="6322" spans="1:17" x14ac:dyDescent="0.25">
      <c r="A6322" s="83" t="s">
        <v>13989</v>
      </c>
      <c r="B6322" s="84" t="s">
        <v>21689</v>
      </c>
      <c r="C6322" s="7">
        <v>49</v>
      </c>
      <c r="D6322" s="7">
        <v>0</v>
      </c>
      <c r="E6322" s="1">
        <v>0</v>
      </c>
      <c r="F6322" s="1">
        <v>57.33</v>
      </c>
      <c r="G6322" s="1">
        <v>0</v>
      </c>
      <c r="H6322" s="1">
        <v>0</v>
      </c>
      <c r="I6322" s="6">
        <v>57.33</v>
      </c>
      <c r="J6322" s="86"/>
      <c r="K6322" s="86"/>
      <c r="L6322" s="85"/>
      <c r="M6322" s="85"/>
      <c r="N6322" s="85"/>
      <c r="O6322" s="85"/>
      <c r="P6322" s="85"/>
      <c r="Q6322" s="1">
        <f t="shared" si="98"/>
        <v>57.33</v>
      </c>
    </row>
    <row r="6323" spans="1:17" x14ac:dyDescent="0.25">
      <c r="A6323" s="83" t="s">
        <v>13990</v>
      </c>
      <c r="B6323" s="84" t="s">
        <v>21690</v>
      </c>
      <c r="C6323" s="7">
        <v>39</v>
      </c>
      <c r="D6323" s="7">
        <v>0</v>
      </c>
      <c r="E6323" s="1">
        <v>0</v>
      </c>
      <c r="F6323" s="1">
        <v>45.63</v>
      </c>
      <c r="G6323" s="1">
        <v>0</v>
      </c>
      <c r="H6323" s="1">
        <v>0</v>
      </c>
      <c r="I6323" s="6">
        <v>45.63</v>
      </c>
      <c r="J6323" s="86"/>
      <c r="K6323" s="86"/>
      <c r="L6323" s="85"/>
      <c r="M6323" s="85"/>
      <c r="N6323" s="85"/>
      <c r="O6323" s="85"/>
      <c r="P6323" s="85"/>
      <c r="Q6323" s="1">
        <f t="shared" si="98"/>
        <v>45.63</v>
      </c>
    </row>
    <row r="6324" spans="1:17" x14ac:dyDescent="0.25">
      <c r="A6324" s="83" t="s">
        <v>13991</v>
      </c>
      <c r="B6324" s="84" t="s">
        <v>21691</v>
      </c>
      <c r="C6324" s="7">
        <v>635</v>
      </c>
      <c r="D6324" s="7">
        <v>19</v>
      </c>
      <c r="E6324" s="1">
        <v>6599.83</v>
      </c>
      <c r="F6324" s="1">
        <v>742.94</v>
      </c>
      <c r="G6324" s="1">
        <v>1677.94</v>
      </c>
      <c r="H6324" s="1">
        <v>703.26</v>
      </c>
      <c r="I6324" s="6">
        <v>3124.14</v>
      </c>
      <c r="J6324" s="86"/>
      <c r="K6324" s="86"/>
      <c r="L6324" s="85"/>
      <c r="M6324" s="85"/>
      <c r="N6324" s="85"/>
      <c r="O6324" s="85"/>
      <c r="P6324" s="85"/>
      <c r="Q6324" s="1">
        <f t="shared" si="98"/>
        <v>3124.14</v>
      </c>
    </row>
    <row r="6325" spans="1:17" x14ac:dyDescent="0.25">
      <c r="A6325" s="83" t="s">
        <v>21692</v>
      </c>
      <c r="B6325" s="84" t="s">
        <v>21693</v>
      </c>
      <c r="C6325" s="7">
        <v>11</v>
      </c>
      <c r="D6325" s="7">
        <v>0</v>
      </c>
      <c r="E6325" s="1">
        <v>0</v>
      </c>
      <c r="F6325" s="1">
        <v>12.87</v>
      </c>
      <c r="G6325" s="1">
        <v>0</v>
      </c>
      <c r="H6325" s="1">
        <v>0</v>
      </c>
      <c r="I6325" s="6">
        <v>12.87</v>
      </c>
      <c r="J6325" s="86"/>
      <c r="K6325" s="86"/>
      <c r="L6325" s="85"/>
      <c r="M6325" s="85"/>
      <c r="N6325" s="85"/>
      <c r="O6325" s="85"/>
      <c r="P6325" s="85"/>
      <c r="Q6325" s="1">
        <f t="shared" si="98"/>
        <v>12.87</v>
      </c>
    </row>
    <row r="6326" spans="1:17" x14ac:dyDescent="0.25">
      <c r="A6326" s="83" t="s">
        <v>13992</v>
      </c>
      <c r="B6326" s="84" t="s">
        <v>21694</v>
      </c>
      <c r="C6326" s="7">
        <v>24</v>
      </c>
      <c r="D6326" s="7">
        <v>0</v>
      </c>
      <c r="E6326" s="1">
        <v>0</v>
      </c>
      <c r="F6326" s="1">
        <v>28.08</v>
      </c>
      <c r="G6326" s="1">
        <v>0</v>
      </c>
      <c r="H6326" s="1">
        <v>0</v>
      </c>
      <c r="I6326" s="6">
        <v>28.08</v>
      </c>
      <c r="J6326" s="86"/>
      <c r="K6326" s="86"/>
      <c r="L6326" s="85"/>
      <c r="M6326" s="85"/>
      <c r="N6326" s="85"/>
      <c r="O6326" s="85"/>
      <c r="P6326" s="85"/>
      <c r="Q6326" s="1">
        <f t="shared" si="98"/>
        <v>28.08</v>
      </c>
    </row>
    <row r="6327" spans="1:17" x14ac:dyDescent="0.25">
      <c r="A6327" s="83" t="s">
        <v>13993</v>
      </c>
      <c r="B6327" s="84" t="s">
        <v>21695</v>
      </c>
      <c r="C6327" s="7">
        <v>721</v>
      </c>
      <c r="D6327" s="7">
        <v>12</v>
      </c>
      <c r="E6327" s="1">
        <v>4255.46</v>
      </c>
      <c r="F6327" s="1">
        <v>843.57</v>
      </c>
      <c r="G6327" s="1">
        <v>1059.74</v>
      </c>
      <c r="H6327" s="1">
        <v>453.46</v>
      </c>
      <c r="I6327" s="6">
        <v>2356.77</v>
      </c>
      <c r="J6327" s="86"/>
      <c r="K6327" s="86"/>
      <c r="L6327" s="85"/>
      <c r="M6327" s="85"/>
      <c r="N6327" s="85"/>
      <c r="O6327" s="85"/>
      <c r="P6327" s="85"/>
      <c r="Q6327" s="1">
        <f t="shared" si="98"/>
        <v>2356.77</v>
      </c>
    </row>
    <row r="6328" spans="1:17" x14ac:dyDescent="0.25">
      <c r="A6328" s="83" t="s">
        <v>13994</v>
      </c>
      <c r="B6328" s="84" t="s">
        <v>21696</v>
      </c>
      <c r="C6328" s="7">
        <v>123</v>
      </c>
      <c r="D6328" s="7">
        <v>4</v>
      </c>
      <c r="E6328" s="1">
        <v>9152.2199999999993</v>
      </c>
      <c r="F6328" s="1">
        <v>143.91</v>
      </c>
      <c r="G6328" s="1">
        <v>353.25</v>
      </c>
      <c r="H6328" s="1">
        <v>975.24</v>
      </c>
      <c r="I6328" s="6">
        <v>1472.4</v>
      </c>
      <c r="J6328" s="86"/>
      <c r="K6328" s="86"/>
      <c r="L6328" s="85"/>
      <c r="M6328" s="85"/>
      <c r="N6328" s="85"/>
      <c r="O6328" s="85"/>
      <c r="P6328" s="85"/>
      <c r="Q6328" s="1">
        <f t="shared" si="98"/>
        <v>1472.4</v>
      </c>
    </row>
    <row r="6329" spans="1:17" x14ac:dyDescent="0.25">
      <c r="A6329" s="83" t="s">
        <v>13995</v>
      </c>
      <c r="B6329" s="84" t="s">
        <v>21697</v>
      </c>
      <c r="C6329" s="7">
        <v>132</v>
      </c>
      <c r="D6329" s="7">
        <v>0</v>
      </c>
      <c r="E6329" s="1">
        <v>0</v>
      </c>
      <c r="F6329" s="1">
        <v>154.44</v>
      </c>
      <c r="G6329" s="1">
        <v>0</v>
      </c>
      <c r="H6329" s="1">
        <v>0</v>
      </c>
      <c r="I6329" s="6">
        <v>154.44</v>
      </c>
      <c r="J6329" s="86"/>
      <c r="K6329" s="86"/>
      <c r="L6329" s="85"/>
      <c r="M6329" s="85"/>
      <c r="N6329" s="85"/>
      <c r="O6329" s="85"/>
      <c r="P6329" s="85"/>
      <c r="Q6329" s="1">
        <f t="shared" si="98"/>
        <v>154.44</v>
      </c>
    </row>
    <row r="6330" spans="1:17" x14ac:dyDescent="0.25">
      <c r="A6330" s="83" t="s">
        <v>13996</v>
      </c>
      <c r="B6330" s="84" t="s">
        <v>21698</v>
      </c>
      <c r="C6330" s="7">
        <v>30</v>
      </c>
      <c r="D6330" s="7">
        <v>0</v>
      </c>
      <c r="E6330" s="1">
        <v>0</v>
      </c>
      <c r="F6330" s="1">
        <v>35.1</v>
      </c>
      <c r="G6330" s="1">
        <v>0</v>
      </c>
      <c r="H6330" s="1">
        <v>0</v>
      </c>
      <c r="I6330" s="6">
        <v>35.1</v>
      </c>
      <c r="J6330" s="86"/>
      <c r="K6330" s="86"/>
      <c r="L6330" s="85"/>
      <c r="M6330" s="85"/>
      <c r="N6330" s="85"/>
      <c r="O6330" s="85"/>
      <c r="P6330" s="85"/>
      <c r="Q6330" s="1">
        <f t="shared" si="98"/>
        <v>35.1</v>
      </c>
    </row>
    <row r="6331" spans="1:17" x14ac:dyDescent="0.25">
      <c r="A6331" s="83" t="s">
        <v>13997</v>
      </c>
      <c r="B6331" s="84" t="s">
        <v>21699</v>
      </c>
      <c r="C6331" s="7">
        <v>1050</v>
      </c>
      <c r="D6331" s="7">
        <v>28</v>
      </c>
      <c r="E6331" s="1">
        <v>14021.21</v>
      </c>
      <c r="F6331" s="1">
        <v>1228.5</v>
      </c>
      <c r="G6331" s="1">
        <v>2472.7399999999998</v>
      </c>
      <c r="H6331" s="1">
        <v>1494.07</v>
      </c>
      <c r="I6331" s="6">
        <v>5195.3100000000004</v>
      </c>
      <c r="J6331" s="86"/>
      <c r="K6331" s="86"/>
      <c r="L6331" s="85"/>
      <c r="M6331" s="85"/>
      <c r="N6331" s="85"/>
      <c r="O6331" s="85"/>
      <c r="P6331" s="85"/>
      <c r="Q6331" s="1">
        <f t="shared" si="98"/>
        <v>5195.3100000000004</v>
      </c>
    </row>
    <row r="6332" spans="1:17" x14ac:dyDescent="0.25">
      <c r="A6332" s="83" t="s">
        <v>13998</v>
      </c>
      <c r="B6332" s="84" t="s">
        <v>21700</v>
      </c>
      <c r="C6332" s="7">
        <v>1148</v>
      </c>
      <c r="D6332" s="7">
        <v>33</v>
      </c>
      <c r="E6332" s="1">
        <v>18152.080000000002</v>
      </c>
      <c r="F6332" s="1">
        <v>1343.16</v>
      </c>
      <c r="G6332" s="1">
        <v>2914.3</v>
      </c>
      <c r="H6332" s="1">
        <v>1934.25</v>
      </c>
      <c r="I6332" s="6">
        <v>6191.71</v>
      </c>
      <c r="J6332" s="86"/>
      <c r="K6332" s="86"/>
      <c r="L6332" s="85"/>
      <c r="M6332" s="85"/>
      <c r="N6332" s="85"/>
      <c r="O6332" s="85"/>
      <c r="P6332" s="85"/>
      <c r="Q6332" s="1">
        <f t="shared" si="98"/>
        <v>6191.71</v>
      </c>
    </row>
    <row r="6333" spans="1:17" x14ac:dyDescent="0.25">
      <c r="A6333" s="83" t="s">
        <v>13999</v>
      </c>
      <c r="B6333" s="84" t="s">
        <v>21701</v>
      </c>
      <c r="C6333" s="7">
        <v>41</v>
      </c>
      <c r="D6333" s="7">
        <v>1</v>
      </c>
      <c r="E6333" s="1">
        <v>509.48</v>
      </c>
      <c r="F6333" s="1">
        <v>47.97</v>
      </c>
      <c r="G6333" s="1">
        <v>88.31</v>
      </c>
      <c r="H6333" s="1">
        <v>54.29</v>
      </c>
      <c r="I6333" s="6">
        <v>190.57</v>
      </c>
      <c r="J6333" s="86"/>
      <c r="K6333" s="86"/>
      <c r="L6333" s="85"/>
      <c r="M6333" s="85"/>
      <c r="N6333" s="85"/>
      <c r="O6333" s="85"/>
      <c r="P6333" s="85"/>
      <c r="Q6333" s="1">
        <f t="shared" si="98"/>
        <v>190.57</v>
      </c>
    </row>
    <row r="6334" spans="1:17" x14ac:dyDescent="0.25">
      <c r="A6334" s="83" t="s">
        <v>14000</v>
      </c>
      <c r="B6334" s="84" t="s">
        <v>21702</v>
      </c>
      <c r="C6334" s="7">
        <v>39</v>
      </c>
      <c r="D6334" s="7">
        <v>1</v>
      </c>
      <c r="E6334" s="1">
        <v>37.32</v>
      </c>
      <c r="F6334" s="1">
        <v>45.63</v>
      </c>
      <c r="G6334" s="1">
        <v>88.31</v>
      </c>
      <c r="H6334" s="1">
        <v>3.98</v>
      </c>
      <c r="I6334" s="6">
        <v>137.91999999999999</v>
      </c>
      <c r="J6334" s="86"/>
      <c r="K6334" s="86"/>
      <c r="L6334" s="85"/>
      <c r="M6334" s="85"/>
      <c r="N6334" s="85"/>
      <c r="O6334" s="85"/>
      <c r="P6334" s="85"/>
      <c r="Q6334" s="1">
        <f t="shared" si="98"/>
        <v>137.91999999999999</v>
      </c>
    </row>
    <row r="6335" spans="1:17" x14ac:dyDescent="0.25">
      <c r="A6335" s="83" t="s">
        <v>14001</v>
      </c>
      <c r="B6335" s="84" t="s">
        <v>21703</v>
      </c>
      <c r="C6335" s="7">
        <v>83</v>
      </c>
      <c r="D6335" s="7">
        <v>3</v>
      </c>
      <c r="E6335" s="1">
        <v>2662.94</v>
      </c>
      <c r="F6335" s="1">
        <v>97.11</v>
      </c>
      <c r="G6335" s="1">
        <v>264.94</v>
      </c>
      <c r="H6335" s="1">
        <v>283.76</v>
      </c>
      <c r="I6335" s="6">
        <v>645.80999999999995</v>
      </c>
      <c r="J6335" s="86"/>
      <c r="K6335" s="86"/>
      <c r="L6335" s="85"/>
      <c r="M6335" s="85"/>
      <c r="N6335" s="85"/>
      <c r="O6335" s="85"/>
      <c r="P6335" s="85"/>
      <c r="Q6335" s="1">
        <f t="shared" si="98"/>
        <v>645.80999999999995</v>
      </c>
    </row>
    <row r="6336" spans="1:17" x14ac:dyDescent="0.25">
      <c r="A6336" s="83" t="s">
        <v>14002</v>
      </c>
      <c r="B6336" s="84" t="s">
        <v>21704</v>
      </c>
      <c r="C6336" s="7">
        <v>180</v>
      </c>
      <c r="D6336" s="7">
        <v>1</v>
      </c>
      <c r="E6336" s="1">
        <v>66.73</v>
      </c>
      <c r="F6336" s="1">
        <v>210.6</v>
      </c>
      <c r="G6336" s="1">
        <v>88.31</v>
      </c>
      <c r="H6336" s="1">
        <v>7.11</v>
      </c>
      <c r="I6336" s="6">
        <v>306.02</v>
      </c>
      <c r="J6336" s="86"/>
      <c r="K6336" s="86"/>
      <c r="L6336" s="85"/>
      <c r="M6336" s="85"/>
      <c r="N6336" s="85"/>
      <c r="O6336" s="85"/>
      <c r="P6336" s="85"/>
      <c r="Q6336" s="1">
        <f t="shared" si="98"/>
        <v>306.02</v>
      </c>
    </row>
    <row r="6337" spans="1:17" x14ac:dyDescent="0.25">
      <c r="A6337" s="83" t="s">
        <v>14003</v>
      </c>
      <c r="B6337" s="84" t="s">
        <v>21705</v>
      </c>
      <c r="C6337" s="7">
        <v>36240</v>
      </c>
      <c r="D6337" s="7">
        <v>676</v>
      </c>
      <c r="E6337" s="1">
        <v>343821.61</v>
      </c>
      <c r="F6337" s="1">
        <v>42400.67</v>
      </c>
      <c r="G6337" s="1">
        <v>59699.13</v>
      </c>
      <c r="H6337" s="1">
        <v>36636.9</v>
      </c>
      <c r="I6337" s="6">
        <v>138736.70000000001</v>
      </c>
      <c r="J6337" s="86"/>
      <c r="K6337" s="86"/>
      <c r="L6337" s="85"/>
      <c r="M6337" s="85"/>
      <c r="N6337" s="85"/>
      <c r="O6337" s="85"/>
      <c r="P6337" s="85"/>
      <c r="Q6337" s="1">
        <f t="shared" si="98"/>
        <v>138736.70000000001</v>
      </c>
    </row>
    <row r="6338" spans="1:17" x14ac:dyDescent="0.25">
      <c r="A6338" s="83" t="s">
        <v>14004</v>
      </c>
      <c r="B6338" s="84" t="s">
        <v>21706</v>
      </c>
      <c r="C6338" s="7">
        <v>33</v>
      </c>
      <c r="D6338" s="7">
        <v>0</v>
      </c>
      <c r="E6338" s="1">
        <v>0</v>
      </c>
      <c r="F6338" s="1">
        <v>38.61</v>
      </c>
      <c r="G6338" s="1">
        <v>0</v>
      </c>
      <c r="H6338" s="1">
        <v>0</v>
      </c>
      <c r="I6338" s="6">
        <v>38.61</v>
      </c>
      <c r="J6338" s="86"/>
      <c r="K6338" s="86"/>
      <c r="L6338" s="85"/>
      <c r="M6338" s="85"/>
      <c r="N6338" s="85"/>
      <c r="O6338" s="85"/>
      <c r="P6338" s="85"/>
      <c r="Q6338" s="1">
        <f t="shared" si="98"/>
        <v>38.61</v>
      </c>
    </row>
    <row r="6339" spans="1:17" x14ac:dyDescent="0.25">
      <c r="A6339" s="83" t="s">
        <v>14005</v>
      </c>
      <c r="B6339" s="84" t="s">
        <v>21707</v>
      </c>
      <c r="C6339" s="7">
        <v>25</v>
      </c>
      <c r="D6339" s="7">
        <v>0</v>
      </c>
      <c r="E6339" s="1">
        <v>0</v>
      </c>
      <c r="F6339" s="1">
        <v>29.25</v>
      </c>
      <c r="G6339" s="1">
        <v>0</v>
      </c>
      <c r="H6339" s="1">
        <v>0</v>
      </c>
      <c r="I6339" s="6">
        <v>29.25</v>
      </c>
      <c r="J6339" s="86"/>
      <c r="K6339" s="86"/>
      <c r="L6339" s="85"/>
      <c r="M6339" s="85"/>
      <c r="N6339" s="85"/>
      <c r="O6339" s="85"/>
      <c r="P6339" s="85"/>
      <c r="Q6339" s="1">
        <f t="shared" si="98"/>
        <v>29.25</v>
      </c>
    </row>
    <row r="6340" spans="1:17" x14ac:dyDescent="0.25">
      <c r="A6340" s="83" t="s">
        <v>14006</v>
      </c>
      <c r="B6340" s="84" t="s">
        <v>21708</v>
      </c>
      <c r="C6340" s="7">
        <v>202</v>
      </c>
      <c r="D6340" s="7">
        <v>2</v>
      </c>
      <c r="E6340" s="1">
        <v>497.64</v>
      </c>
      <c r="F6340" s="1">
        <v>236.34</v>
      </c>
      <c r="G6340" s="1">
        <v>176.62</v>
      </c>
      <c r="H6340" s="1">
        <v>53.02</v>
      </c>
      <c r="I6340" s="6">
        <v>465.98</v>
      </c>
      <c r="J6340" s="86"/>
      <c r="K6340" s="86"/>
      <c r="L6340" s="85"/>
      <c r="M6340" s="85"/>
      <c r="N6340" s="85"/>
      <c r="O6340" s="85"/>
      <c r="P6340" s="85"/>
      <c r="Q6340" s="1">
        <f t="shared" si="98"/>
        <v>465.98</v>
      </c>
    </row>
    <row r="6341" spans="1:17" x14ac:dyDescent="0.25">
      <c r="A6341" s="83" t="s">
        <v>14007</v>
      </c>
      <c r="B6341" s="84" t="s">
        <v>21709</v>
      </c>
      <c r="C6341" s="7">
        <v>157</v>
      </c>
      <c r="D6341" s="7">
        <v>4</v>
      </c>
      <c r="E6341" s="1">
        <v>1064.04</v>
      </c>
      <c r="F6341" s="1">
        <v>183.69</v>
      </c>
      <c r="G6341" s="1">
        <v>353.25</v>
      </c>
      <c r="H6341" s="1">
        <v>113.38</v>
      </c>
      <c r="I6341" s="6">
        <v>650.32000000000005</v>
      </c>
      <c r="J6341" s="86"/>
      <c r="K6341" s="86"/>
      <c r="L6341" s="85"/>
      <c r="M6341" s="85"/>
      <c r="N6341" s="85"/>
      <c r="O6341" s="85"/>
      <c r="P6341" s="85"/>
      <c r="Q6341" s="1">
        <f t="shared" si="98"/>
        <v>650.32000000000005</v>
      </c>
    </row>
    <row r="6342" spans="1:17" x14ac:dyDescent="0.25">
      <c r="A6342" s="83" t="s">
        <v>14008</v>
      </c>
      <c r="B6342" s="84" t="s">
        <v>21710</v>
      </c>
      <c r="C6342" s="7">
        <v>439</v>
      </c>
      <c r="D6342" s="7">
        <v>12</v>
      </c>
      <c r="E6342" s="1">
        <v>3176.43</v>
      </c>
      <c r="F6342" s="1">
        <v>513.63</v>
      </c>
      <c r="G6342" s="1">
        <v>1059.74</v>
      </c>
      <c r="H6342" s="1">
        <v>338.47</v>
      </c>
      <c r="I6342" s="6">
        <v>1911.84</v>
      </c>
      <c r="J6342" s="86"/>
      <c r="K6342" s="86"/>
      <c r="L6342" s="85"/>
      <c r="M6342" s="85"/>
      <c r="N6342" s="85"/>
      <c r="O6342" s="85"/>
      <c r="P6342" s="85"/>
      <c r="Q6342" s="1">
        <f t="shared" si="98"/>
        <v>1911.84</v>
      </c>
    </row>
    <row r="6343" spans="1:17" x14ac:dyDescent="0.25">
      <c r="A6343" s="83" t="s">
        <v>14009</v>
      </c>
      <c r="B6343" s="84" t="s">
        <v>21711</v>
      </c>
      <c r="C6343" s="7">
        <v>123</v>
      </c>
      <c r="D6343" s="7">
        <v>3</v>
      </c>
      <c r="E6343" s="1">
        <v>482.68</v>
      </c>
      <c r="F6343" s="1">
        <v>143.91</v>
      </c>
      <c r="G6343" s="1">
        <v>264.94</v>
      </c>
      <c r="H6343" s="1">
        <v>51.43</v>
      </c>
      <c r="I6343" s="6">
        <v>460.28</v>
      </c>
      <c r="J6343" s="86"/>
      <c r="K6343" s="86"/>
      <c r="L6343" s="85"/>
      <c r="M6343" s="85"/>
      <c r="N6343" s="85"/>
      <c r="O6343" s="85"/>
      <c r="P6343" s="85"/>
      <c r="Q6343" s="1">
        <f t="shared" si="98"/>
        <v>460.28</v>
      </c>
    </row>
    <row r="6344" spans="1:17" x14ac:dyDescent="0.25">
      <c r="A6344" s="83" t="s">
        <v>14010</v>
      </c>
      <c r="B6344" s="84" t="s">
        <v>21712</v>
      </c>
      <c r="C6344" s="7">
        <v>94</v>
      </c>
      <c r="D6344" s="7">
        <v>4</v>
      </c>
      <c r="E6344" s="1">
        <v>364.51</v>
      </c>
      <c r="F6344" s="1">
        <v>109.98</v>
      </c>
      <c r="G6344" s="1">
        <v>353.25</v>
      </c>
      <c r="H6344" s="1">
        <v>38.840000000000003</v>
      </c>
      <c r="I6344" s="6">
        <v>502.07</v>
      </c>
      <c r="J6344" s="86"/>
      <c r="K6344" s="86"/>
      <c r="L6344" s="85"/>
      <c r="M6344" s="85"/>
      <c r="N6344" s="85"/>
      <c r="O6344" s="85"/>
      <c r="P6344" s="85"/>
      <c r="Q6344" s="1">
        <f t="shared" si="98"/>
        <v>502.07</v>
      </c>
    </row>
    <row r="6345" spans="1:17" x14ac:dyDescent="0.25">
      <c r="A6345" s="83" t="s">
        <v>14011</v>
      </c>
      <c r="B6345" s="84" t="s">
        <v>21713</v>
      </c>
      <c r="C6345" s="7">
        <v>29</v>
      </c>
      <c r="D6345" s="7">
        <v>0</v>
      </c>
      <c r="E6345" s="1">
        <v>0</v>
      </c>
      <c r="F6345" s="1">
        <v>33.93</v>
      </c>
      <c r="G6345" s="1">
        <v>0</v>
      </c>
      <c r="H6345" s="1">
        <v>0</v>
      </c>
      <c r="I6345" s="6">
        <v>33.93</v>
      </c>
      <c r="J6345" s="86"/>
      <c r="K6345" s="86"/>
      <c r="L6345" s="85"/>
      <c r="M6345" s="85"/>
      <c r="N6345" s="85"/>
      <c r="O6345" s="85"/>
      <c r="P6345" s="85"/>
      <c r="Q6345" s="1">
        <f t="shared" si="98"/>
        <v>33.93</v>
      </c>
    </row>
    <row r="6346" spans="1:17" x14ac:dyDescent="0.25">
      <c r="A6346" s="83" t="s">
        <v>14012</v>
      </c>
      <c r="B6346" s="84" t="s">
        <v>21714</v>
      </c>
      <c r="C6346" s="7">
        <v>117</v>
      </c>
      <c r="D6346" s="7">
        <v>1</v>
      </c>
      <c r="E6346" s="1">
        <v>661.59</v>
      </c>
      <c r="F6346" s="1">
        <v>136.88999999999999</v>
      </c>
      <c r="G6346" s="1">
        <v>88.31</v>
      </c>
      <c r="H6346" s="1">
        <v>70.5</v>
      </c>
      <c r="I6346" s="6">
        <v>295.7</v>
      </c>
      <c r="J6346" s="86"/>
      <c r="K6346" s="86"/>
      <c r="L6346" s="85"/>
      <c r="M6346" s="85"/>
      <c r="N6346" s="85"/>
      <c r="O6346" s="85"/>
      <c r="P6346" s="85"/>
      <c r="Q6346" s="1">
        <f t="shared" si="98"/>
        <v>295.7</v>
      </c>
    </row>
    <row r="6347" spans="1:17" x14ac:dyDescent="0.25">
      <c r="A6347" s="83" t="s">
        <v>14013</v>
      </c>
      <c r="B6347" s="84" t="s">
        <v>21715</v>
      </c>
      <c r="C6347" s="7">
        <v>143</v>
      </c>
      <c r="D6347" s="7">
        <v>0</v>
      </c>
      <c r="E6347" s="1">
        <v>0</v>
      </c>
      <c r="F6347" s="1">
        <v>167.31</v>
      </c>
      <c r="G6347" s="1">
        <v>0</v>
      </c>
      <c r="H6347" s="1">
        <v>0</v>
      </c>
      <c r="I6347" s="6">
        <v>167.31</v>
      </c>
      <c r="J6347" s="86"/>
      <c r="K6347" s="86"/>
      <c r="L6347" s="85"/>
      <c r="M6347" s="85"/>
      <c r="N6347" s="85"/>
      <c r="O6347" s="85"/>
      <c r="P6347" s="85"/>
      <c r="Q6347" s="1">
        <f t="shared" si="98"/>
        <v>167.31</v>
      </c>
    </row>
    <row r="6348" spans="1:17" x14ac:dyDescent="0.25">
      <c r="A6348" s="83" t="s">
        <v>14014</v>
      </c>
      <c r="B6348" s="84" t="s">
        <v>21716</v>
      </c>
      <c r="C6348" s="7">
        <v>83</v>
      </c>
      <c r="D6348" s="7">
        <v>0</v>
      </c>
      <c r="E6348" s="1">
        <v>0</v>
      </c>
      <c r="F6348" s="1">
        <v>97.11</v>
      </c>
      <c r="G6348" s="1">
        <v>0</v>
      </c>
      <c r="H6348" s="1">
        <v>0</v>
      </c>
      <c r="I6348" s="6">
        <v>97.11</v>
      </c>
      <c r="J6348" s="86"/>
      <c r="K6348" s="86"/>
      <c r="L6348" s="85"/>
      <c r="M6348" s="85"/>
      <c r="N6348" s="85"/>
      <c r="O6348" s="85"/>
      <c r="P6348" s="85"/>
      <c r="Q6348" s="1">
        <f t="shared" si="98"/>
        <v>97.11</v>
      </c>
    </row>
    <row r="6349" spans="1:17" x14ac:dyDescent="0.25">
      <c r="A6349" s="83" t="s">
        <v>14015</v>
      </c>
      <c r="B6349" s="84" t="s">
        <v>21717</v>
      </c>
      <c r="C6349" s="7">
        <v>107</v>
      </c>
      <c r="D6349" s="7">
        <v>3</v>
      </c>
      <c r="E6349" s="1">
        <v>503.43</v>
      </c>
      <c r="F6349" s="1">
        <v>125.19</v>
      </c>
      <c r="G6349" s="1">
        <v>264.94</v>
      </c>
      <c r="H6349" s="1">
        <v>53.65</v>
      </c>
      <c r="I6349" s="6">
        <v>443.78</v>
      </c>
      <c r="J6349" s="86"/>
      <c r="K6349" s="86"/>
      <c r="L6349" s="85"/>
      <c r="M6349" s="85"/>
      <c r="N6349" s="85"/>
      <c r="O6349" s="85"/>
      <c r="P6349" s="85"/>
      <c r="Q6349" s="1">
        <f t="shared" si="98"/>
        <v>443.78</v>
      </c>
    </row>
    <row r="6350" spans="1:17" x14ac:dyDescent="0.25">
      <c r="A6350" s="83" t="s">
        <v>14016</v>
      </c>
      <c r="B6350" s="84" t="s">
        <v>21718</v>
      </c>
      <c r="C6350" s="7">
        <v>185</v>
      </c>
      <c r="D6350" s="7">
        <v>3</v>
      </c>
      <c r="E6350" s="1">
        <v>1329.7</v>
      </c>
      <c r="F6350" s="1">
        <v>216.45</v>
      </c>
      <c r="G6350" s="1">
        <v>264.94</v>
      </c>
      <c r="H6350" s="1">
        <v>141.69</v>
      </c>
      <c r="I6350" s="6">
        <v>623.08000000000004</v>
      </c>
      <c r="J6350" s="86"/>
      <c r="K6350" s="86"/>
      <c r="L6350" s="85"/>
      <c r="M6350" s="85"/>
      <c r="N6350" s="85"/>
      <c r="O6350" s="85"/>
      <c r="P6350" s="85"/>
      <c r="Q6350" s="1">
        <f t="shared" ref="Q6350:Q6413" si="99">I6350+P6350</f>
        <v>623.08000000000004</v>
      </c>
    </row>
    <row r="6351" spans="1:17" x14ac:dyDescent="0.25">
      <c r="A6351" s="83" t="s">
        <v>14017</v>
      </c>
      <c r="B6351" s="84" t="s">
        <v>21719</v>
      </c>
      <c r="C6351" s="7">
        <v>170</v>
      </c>
      <c r="D6351" s="7">
        <v>11</v>
      </c>
      <c r="E6351" s="1">
        <v>2550.73</v>
      </c>
      <c r="F6351" s="1">
        <v>198.9</v>
      </c>
      <c r="G6351" s="1">
        <v>971.43</v>
      </c>
      <c r="H6351" s="1">
        <v>271.8</v>
      </c>
      <c r="I6351" s="6">
        <v>1442.13</v>
      </c>
      <c r="J6351" s="86"/>
      <c r="K6351" s="86"/>
      <c r="L6351" s="85"/>
      <c r="M6351" s="85"/>
      <c r="N6351" s="85"/>
      <c r="O6351" s="85"/>
      <c r="P6351" s="85"/>
      <c r="Q6351" s="1">
        <f t="shared" si="99"/>
        <v>1442.13</v>
      </c>
    </row>
    <row r="6352" spans="1:17" x14ac:dyDescent="0.25">
      <c r="A6352" s="83" t="s">
        <v>14018</v>
      </c>
      <c r="B6352" s="84" t="s">
        <v>21720</v>
      </c>
      <c r="C6352" s="7">
        <v>43</v>
      </c>
      <c r="D6352" s="7">
        <v>0</v>
      </c>
      <c r="E6352" s="1">
        <v>0</v>
      </c>
      <c r="F6352" s="1">
        <v>50.31</v>
      </c>
      <c r="G6352" s="1">
        <v>0</v>
      </c>
      <c r="H6352" s="1">
        <v>0</v>
      </c>
      <c r="I6352" s="6">
        <v>50.31</v>
      </c>
      <c r="J6352" s="86"/>
      <c r="K6352" s="86"/>
      <c r="L6352" s="85"/>
      <c r="M6352" s="85"/>
      <c r="N6352" s="85"/>
      <c r="O6352" s="85"/>
      <c r="P6352" s="85"/>
      <c r="Q6352" s="1">
        <f t="shared" si="99"/>
        <v>50.31</v>
      </c>
    </row>
    <row r="6353" spans="1:17" x14ac:dyDescent="0.25">
      <c r="A6353" s="83" t="s">
        <v>14019</v>
      </c>
      <c r="B6353" s="84" t="s">
        <v>21721</v>
      </c>
      <c r="C6353" s="7">
        <v>447</v>
      </c>
      <c r="D6353" s="7">
        <v>8</v>
      </c>
      <c r="E6353" s="1">
        <v>3671.08</v>
      </c>
      <c r="F6353" s="1">
        <v>522.99</v>
      </c>
      <c r="G6353" s="1">
        <v>706.5</v>
      </c>
      <c r="H6353" s="1">
        <v>391.18</v>
      </c>
      <c r="I6353" s="6">
        <v>1620.67</v>
      </c>
      <c r="J6353" s="86"/>
      <c r="K6353" s="86"/>
      <c r="L6353" s="85"/>
      <c r="M6353" s="85"/>
      <c r="N6353" s="85"/>
      <c r="O6353" s="85"/>
      <c r="P6353" s="85"/>
      <c r="Q6353" s="1">
        <f t="shared" si="99"/>
        <v>1620.67</v>
      </c>
    </row>
    <row r="6354" spans="1:17" x14ac:dyDescent="0.25">
      <c r="A6354" s="83" t="s">
        <v>14020</v>
      </c>
      <c r="B6354" s="84" t="s">
        <v>21722</v>
      </c>
      <c r="C6354" s="7">
        <v>67</v>
      </c>
      <c r="D6354" s="7">
        <v>1</v>
      </c>
      <c r="E6354" s="1">
        <v>201.94</v>
      </c>
      <c r="F6354" s="1">
        <v>78.39</v>
      </c>
      <c r="G6354" s="1">
        <v>88.31</v>
      </c>
      <c r="H6354" s="1">
        <v>21.52</v>
      </c>
      <c r="I6354" s="6">
        <v>188.22</v>
      </c>
      <c r="J6354" s="86"/>
      <c r="K6354" s="86"/>
      <c r="L6354" s="85"/>
      <c r="M6354" s="85"/>
      <c r="N6354" s="85"/>
      <c r="O6354" s="85"/>
      <c r="P6354" s="85"/>
      <c r="Q6354" s="1">
        <f t="shared" si="99"/>
        <v>188.22</v>
      </c>
    </row>
    <row r="6355" spans="1:17" x14ac:dyDescent="0.25">
      <c r="A6355" s="83" t="s">
        <v>14021</v>
      </c>
      <c r="B6355" s="84" t="s">
        <v>21723</v>
      </c>
      <c r="C6355" s="7">
        <v>104</v>
      </c>
      <c r="D6355" s="7">
        <v>1</v>
      </c>
      <c r="E6355" s="1">
        <v>93.31</v>
      </c>
      <c r="F6355" s="1">
        <v>121.68</v>
      </c>
      <c r="G6355" s="1">
        <v>88.31</v>
      </c>
      <c r="H6355" s="1">
        <v>9.94</v>
      </c>
      <c r="I6355" s="6">
        <v>219.93</v>
      </c>
      <c r="J6355" s="86"/>
      <c r="K6355" s="86"/>
      <c r="L6355" s="85"/>
      <c r="M6355" s="85"/>
      <c r="N6355" s="85"/>
      <c r="O6355" s="85"/>
      <c r="P6355" s="85"/>
      <c r="Q6355" s="1">
        <f t="shared" si="99"/>
        <v>219.93</v>
      </c>
    </row>
    <row r="6356" spans="1:17" x14ac:dyDescent="0.25">
      <c r="A6356" s="83" t="s">
        <v>14022</v>
      </c>
      <c r="B6356" s="84" t="s">
        <v>21724</v>
      </c>
      <c r="C6356" s="7">
        <v>68</v>
      </c>
      <c r="D6356" s="7">
        <v>2</v>
      </c>
      <c r="E6356" s="1">
        <v>87.62</v>
      </c>
      <c r="F6356" s="1">
        <v>79.56</v>
      </c>
      <c r="G6356" s="1">
        <v>176.62</v>
      </c>
      <c r="H6356" s="1">
        <v>9.34</v>
      </c>
      <c r="I6356" s="6">
        <v>265.52</v>
      </c>
      <c r="J6356" s="86"/>
      <c r="K6356" s="86"/>
      <c r="L6356" s="85"/>
      <c r="M6356" s="85"/>
      <c r="N6356" s="85"/>
      <c r="O6356" s="85"/>
      <c r="P6356" s="85"/>
      <c r="Q6356" s="1">
        <f t="shared" si="99"/>
        <v>265.52</v>
      </c>
    </row>
    <row r="6357" spans="1:17" x14ac:dyDescent="0.25">
      <c r="A6357" s="83" t="s">
        <v>14023</v>
      </c>
      <c r="B6357" s="84" t="s">
        <v>21725</v>
      </c>
      <c r="C6357" s="7">
        <v>427</v>
      </c>
      <c r="D6357" s="7">
        <v>8</v>
      </c>
      <c r="E6357" s="1">
        <v>1439.67</v>
      </c>
      <c r="F6357" s="1">
        <v>499.59</v>
      </c>
      <c r="G6357" s="1">
        <v>706.5</v>
      </c>
      <c r="H6357" s="1">
        <v>153.41</v>
      </c>
      <c r="I6357" s="6">
        <v>1359.5</v>
      </c>
      <c r="J6357" s="86"/>
      <c r="K6357" s="86"/>
      <c r="L6357" s="85"/>
      <c r="M6357" s="85"/>
      <c r="N6357" s="85"/>
      <c r="O6357" s="85"/>
      <c r="P6357" s="85"/>
      <c r="Q6357" s="1">
        <f t="shared" si="99"/>
        <v>1359.5</v>
      </c>
    </row>
    <row r="6358" spans="1:17" x14ac:dyDescent="0.25">
      <c r="A6358" s="83" t="s">
        <v>14024</v>
      </c>
      <c r="B6358" s="84" t="s">
        <v>21726</v>
      </c>
      <c r="C6358" s="7">
        <v>3006</v>
      </c>
      <c r="D6358" s="7">
        <v>45</v>
      </c>
      <c r="E6358" s="1">
        <v>73483.22</v>
      </c>
      <c r="F6358" s="1">
        <v>3517.01</v>
      </c>
      <c r="G6358" s="1">
        <v>3974.06</v>
      </c>
      <c r="H6358" s="1">
        <v>7830.22</v>
      </c>
      <c r="I6358" s="6">
        <v>15321.29</v>
      </c>
      <c r="J6358" s="86"/>
      <c r="K6358" s="86"/>
      <c r="L6358" s="85"/>
      <c r="M6358" s="85"/>
      <c r="N6358" s="85"/>
      <c r="O6358" s="85"/>
      <c r="P6358" s="85"/>
      <c r="Q6358" s="1">
        <f t="shared" si="99"/>
        <v>15321.29</v>
      </c>
    </row>
    <row r="6359" spans="1:17" x14ac:dyDescent="0.25">
      <c r="A6359" s="83" t="s">
        <v>14025</v>
      </c>
      <c r="B6359" s="84" t="s">
        <v>21727</v>
      </c>
      <c r="C6359" s="7">
        <v>20</v>
      </c>
      <c r="D6359" s="7">
        <v>0</v>
      </c>
      <c r="E6359" s="1">
        <v>0</v>
      </c>
      <c r="F6359" s="1">
        <v>23.4</v>
      </c>
      <c r="G6359" s="1">
        <v>0</v>
      </c>
      <c r="H6359" s="1">
        <v>0</v>
      </c>
      <c r="I6359" s="6">
        <v>23.4</v>
      </c>
      <c r="J6359" s="86"/>
      <c r="K6359" s="86"/>
      <c r="L6359" s="85"/>
      <c r="M6359" s="85"/>
      <c r="N6359" s="85"/>
      <c r="O6359" s="85"/>
      <c r="P6359" s="85"/>
      <c r="Q6359" s="1">
        <f t="shared" si="99"/>
        <v>23.4</v>
      </c>
    </row>
    <row r="6360" spans="1:17" x14ac:dyDescent="0.25">
      <c r="A6360" s="83" t="s">
        <v>14026</v>
      </c>
      <c r="B6360" s="84" t="s">
        <v>21728</v>
      </c>
      <c r="C6360" s="7">
        <v>172</v>
      </c>
      <c r="D6360" s="7">
        <v>6</v>
      </c>
      <c r="E6360" s="1">
        <v>992.18</v>
      </c>
      <c r="F6360" s="1">
        <v>201.24</v>
      </c>
      <c r="G6360" s="1">
        <v>529.87</v>
      </c>
      <c r="H6360" s="1">
        <v>105.73</v>
      </c>
      <c r="I6360" s="6">
        <v>836.84</v>
      </c>
      <c r="J6360" s="86"/>
      <c r="K6360" s="86"/>
      <c r="L6360" s="85"/>
      <c r="M6360" s="85"/>
      <c r="N6360" s="85"/>
      <c r="O6360" s="85"/>
      <c r="P6360" s="85"/>
      <c r="Q6360" s="1">
        <f t="shared" si="99"/>
        <v>836.84</v>
      </c>
    </row>
    <row r="6361" spans="1:17" x14ac:dyDescent="0.25">
      <c r="A6361" s="83" t="s">
        <v>14027</v>
      </c>
      <c r="B6361" s="84" t="s">
        <v>21729</v>
      </c>
      <c r="C6361" s="7">
        <v>595</v>
      </c>
      <c r="D6361" s="7">
        <v>8</v>
      </c>
      <c r="E6361" s="1">
        <v>2834.28</v>
      </c>
      <c r="F6361" s="1">
        <v>696.14</v>
      </c>
      <c r="G6361" s="1">
        <v>706.5</v>
      </c>
      <c r="H6361" s="1">
        <v>302.02</v>
      </c>
      <c r="I6361" s="6">
        <v>1704.66</v>
      </c>
      <c r="J6361" s="86"/>
      <c r="K6361" s="86"/>
      <c r="L6361" s="85"/>
      <c r="M6361" s="85"/>
      <c r="N6361" s="85"/>
      <c r="O6361" s="85"/>
      <c r="P6361" s="85"/>
      <c r="Q6361" s="1">
        <f t="shared" si="99"/>
        <v>1704.66</v>
      </c>
    </row>
    <row r="6362" spans="1:17" x14ac:dyDescent="0.25">
      <c r="A6362" s="83" t="s">
        <v>14028</v>
      </c>
      <c r="B6362" s="84" t="s">
        <v>21730</v>
      </c>
      <c r="C6362" s="7">
        <v>32</v>
      </c>
      <c r="D6362" s="7">
        <v>0</v>
      </c>
      <c r="E6362" s="1">
        <v>0</v>
      </c>
      <c r="F6362" s="1">
        <v>37.44</v>
      </c>
      <c r="G6362" s="1">
        <v>0</v>
      </c>
      <c r="H6362" s="1">
        <v>0</v>
      </c>
      <c r="I6362" s="6">
        <v>37.44</v>
      </c>
      <c r="J6362" s="86"/>
      <c r="K6362" s="86"/>
      <c r="L6362" s="85"/>
      <c r="M6362" s="85"/>
      <c r="N6362" s="85"/>
      <c r="O6362" s="85"/>
      <c r="P6362" s="85"/>
      <c r="Q6362" s="1">
        <f t="shared" si="99"/>
        <v>37.44</v>
      </c>
    </row>
    <row r="6363" spans="1:17" x14ac:dyDescent="0.25">
      <c r="A6363" s="83" t="s">
        <v>14029</v>
      </c>
      <c r="B6363" s="84" t="s">
        <v>21731</v>
      </c>
      <c r="C6363" s="7">
        <v>92</v>
      </c>
      <c r="D6363" s="7">
        <v>10</v>
      </c>
      <c r="E6363" s="1">
        <v>1530.92</v>
      </c>
      <c r="F6363" s="1">
        <v>107.64</v>
      </c>
      <c r="G6363" s="1">
        <v>883.12</v>
      </c>
      <c r="H6363" s="1">
        <v>163.13</v>
      </c>
      <c r="I6363" s="6">
        <v>1153.8900000000001</v>
      </c>
      <c r="J6363" s="86"/>
      <c r="K6363" s="86"/>
      <c r="L6363" s="85"/>
      <c r="M6363" s="85"/>
      <c r="N6363" s="85"/>
      <c r="O6363" s="85"/>
      <c r="P6363" s="85"/>
      <c r="Q6363" s="1">
        <f t="shared" si="99"/>
        <v>1153.8900000000001</v>
      </c>
    </row>
    <row r="6364" spans="1:17" x14ac:dyDescent="0.25">
      <c r="A6364" s="83" t="s">
        <v>14030</v>
      </c>
      <c r="B6364" s="84" t="s">
        <v>21732</v>
      </c>
      <c r="C6364" s="7">
        <v>281</v>
      </c>
      <c r="D6364" s="7">
        <v>7</v>
      </c>
      <c r="E6364" s="1">
        <v>2798.63</v>
      </c>
      <c r="F6364" s="1">
        <v>328.77</v>
      </c>
      <c r="G6364" s="1">
        <v>618.17999999999995</v>
      </c>
      <c r="H6364" s="1">
        <v>298.22000000000003</v>
      </c>
      <c r="I6364" s="6">
        <v>1245.17</v>
      </c>
      <c r="J6364" s="86"/>
      <c r="K6364" s="86"/>
      <c r="L6364" s="85"/>
      <c r="M6364" s="85"/>
      <c r="N6364" s="85"/>
      <c r="O6364" s="85"/>
      <c r="P6364" s="85"/>
      <c r="Q6364" s="1">
        <f t="shared" si="99"/>
        <v>1245.17</v>
      </c>
    </row>
    <row r="6365" spans="1:17" x14ac:dyDescent="0.25">
      <c r="A6365" s="83" t="s">
        <v>14031</v>
      </c>
      <c r="B6365" s="84" t="s">
        <v>21733</v>
      </c>
      <c r="C6365" s="7">
        <v>2435</v>
      </c>
      <c r="D6365" s="7">
        <v>65</v>
      </c>
      <c r="E6365" s="1">
        <v>30003.26</v>
      </c>
      <c r="F6365" s="1">
        <v>2848.94</v>
      </c>
      <c r="G6365" s="1">
        <v>5740.3</v>
      </c>
      <c r="H6365" s="1">
        <v>3197.08</v>
      </c>
      <c r="I6365" s="6">
        <v>11786.32</v>
      </c>
      <c r="J6365" s="86"/>
      <c r="K6365" s="86"/>
      <c r="L6365" s="85"/>
      <c r="M6365" s="85"/>
      <c r="N6365" s="85"/>
      <c r="O6365" s="85"/>
      <c r="P6365" s="85"/>
      <c r="Q6365" s="1">
        <f t="shared" si="99"/>
        <v>11786.32</v>
      </c>
    </row>
    <row r="6366" spans="1:17" x14ac:dyDescent="0.25">
      <c r="A6366" s="83" t="s">
        <v>14032</v>
      </c>
      <c r="B6366" s="84" t="s">
        <v>21734</v>
      </c>
      <c r="C6366" s="7">
        <v>338</v>
      </c>
      <c r="D6366" s="7">
        <v>9</v>
      </c>
      <c r="E6366" s="1">
        <v>1888.33</v>
      </c>
      <c r="F6366" s="1">
        <v>395.46</v>
      </c>
      <c r="G6366" s="1">
        <v>794.81</v>
      </c>
      <c r="H6366" s="1">
        <v>201.22</v>
      </c>
      <c r="I6366" s="6">
        <v>1391.49</v>
      </c>
      <c r="J6366" s="86"/>
      <c r="K6366" s="86"/>
      <c r="L6366" s="85"/>
      <c r="M6366" s="85"/>
      <c r="N6366" s="85"/>
      <c r="O6366" s="85"/>
      <c r="P6366" s="85"/>
      <c r="Q6366" s="1">
        <f t="shared" si="99"/>
        <v>1391.49</v>
      </c>
    </row>
    <row r="6367" spans="1:17" x14ac:dyDescent="0.25">
      <c r="A6367" s="83" t="s">
        <v>14033</v>
      </c>
      <c r="B6367" s="84" t="s">
        <v>21735</v>
      </c>
      <c r="C6367" s="7">
        <v>44</v>
      </c>
      <c r="D6367" s="7">
        <v>0</v>
      </c>
      <c r="E6367" s="1">
        <v>0</v>
      </c>
      <c r="F6367" s="1">
        <v>51.48</v>
      </c>
      <c r="G6367" s="1">
        <v>0</v>
      </c>
      <c r="H6367" s="1">
        <v>0</v>
      </c>
      <c r="I6367" s="6">
        <v>51.48</v>
      </c>
      <c r="J6367" s="86"/>
      <c r="K6367" s="86"/>
      <c r="L6367" s="85"/>
      <c r="M6367" s="85"/>
      <c r="N6367" s="85"/>
      <c r="O6367" s="85"/>
      <c r="P6367" s="85"/>
      <c r="Q6367" s="1">
        <f t="shared" si="99"/>
        <v>51.48</v>
      </c>
    </row>
    <row r="6368" spans="1:17" x14ac:dyDescent="0.25">
      <c r="A6368" s="83" t="s">
        <v>14034</v>
      </c>
      <c r="B6368" s="84" t="s">
        <v>21736</v>
      </c>
      <c r="C6368" s="7">
        <v>21</v>
      </c>
      <c r="D6368" s="7">
        <v>0</v>
      </c>
      <c r="E6368" s="1">
        <v>0</v>
      </c>
      <c r="F6368" s="1">
        <v>24.57</v>
      </c>
      <c r="G6368" s="1">
        <v>0</v>
      </c>
      <c r="H6368" s="1">
        <v>0</v>
      </c>
      <c r="I6368" s="6">
        <v>24.57</v>
      </c>
      <c r="J6368" s="86"/>
      <c r="K6368" s="86"/>
      <c r="L6368" s="85"/>
      <c r="M6368" s="85"/>
      <c r="N6368" s="85"/>
      <c r="O6368" s="85"/>
      <c r="P6368" s="85"/>
      <c r="Q6368" s="1">
        <f t="shared" si="99"/>
        <v>24.57</v>
      </c>
    </row>
    <row r="6369" spans="1:17" x14ac:dyDescent="0.25">
      <c r="A6369" s="83" t="s">
        <v>14035</v>
      </c>
      <c r="B6369" s="84" t="s">
        <v>21737</v>
      </c>
      <c r="C6369" s="7">
        <v>285</v>
      </c>
      <c r="D6369" s="7">
        <v>16</v>
      </c>
      <c r="E6369" s="1">
        <v>6449.63</v>
      </c>
      <c r="F6369" s="1">
        <v>333.45</v>
      </c>
      <c r="G6369" s="1">
        <v>1413</v>
      </c>
      <c r="H6369" s="1">
        <v>687.26</v>
      </c>
      <c r="I6369" s="6">
        <v>2433.71</v>
      </c>
      <c r="J6369" s="86"/>
      <c r="K6369" s="86"/>
      <c r="L6369" s="85"/>
      <c r="M6369" s="85"/>
      <c r="N6369" s="85"/>
      <c r="O6369" s="85"/>
      <c r="P6369" s="85"/>
      <c r="Q6369" s="1">
        <f t="shared" si="99"/>
        <v>2433.71</v>
      </c>
    </row>
    <row r="6370" spans="1:17" x14ac:dyDescent="0.25">
      <c r="A6370" s="83" t="s">
        <v>14036</v>
      </c>
      <c r="B6370" s="84" t="s">
        <v>21738</v>
      </c>
      <c r="C6370" s="7">
        <v>83</v>
      </c>
      <c r="D6370" s="7">
        <v>0</v>
      </c>
      <c r="E6370" s="1">
        <v>0</v>
      </c>
      <c r="F6370" s="1">
        <v>97.11</v>
      </c>
      <c r="G6370" s="1">
        <v>0</v>
      </c>
      <c r="H6370" s="1">
        <v>0</v>
      </c>
      <c r="I6370" s="6">
        <v>97.11</v>
      </c>
      <c r="J6370" s="86"/>
      <c r="K6370" s="86"/>
      <c r="L6370" s="85"/>
      <c r="M6370" s="85"/>
      <c r="N6370" s="85"/>
      <c r="O6370" s="85"/>
      <c r="P6370" s="85"/>
      <c r="Q6370" s="1">
        <f t="shared" si="99"/>
        <v>97.11</v>
      </c>
    </row>
    <row r="6371" spans="1:17" ht="26.4" x14ac:dyDescent="0.25">
      <c r="A6371" s="83" t="s">
        <v>14037</v>
      </c>
      <c r="B6371" s="84" t="s">
        <v>21739</v>
      </c>
      <c r="C6371" s="7">
        <v>42</v>
      </c>
      <c r="D6371" s="7">
        <v>0</v>
      </c>
      <c r="E6371" s="1">
        <v>0</v>
      </c>
      <c r="F6371" s="1">
        <v>49.14</v>
      </c>
      <c r="G6371" s="1">
        <v>0</v>
      </c>
      <c r="H6371" s="1">
        <v>0</v>
      </c>
      <c r="I6371" s="6">
        <v>49.14</v>
      </c>
      <c r="J6371" s="86"/>
      <c r="K6371" s="86"/>
      <c r="L6371" s="85"/>
      <c r="M6371" s="85"/>
      <c r="N6371" s="85"/>
      <c r="O6371" s="85"/>
      <c r="P6371" s="85"/>
      <c r="Q6371" s="1">
        <f t="shared" si="99"/>
        <v>49.14</v>
      </c>
    </row>
    <row r="6372" spans="1:17" x14ac:dyDescent="0.25">
      <c r="A6372" s="83" t="s">
        <v>14038</v>
      </c>
      <c r="B6372" s="84" t="s">
        <v>21740</v>
      </c>
      <c r="C6372" s="7">
        <v>160</v>
      </c>
      <c r="D6372" s="7">
        <v>1</v>
      </c>
      <c r="E6372" s="1">
        <v>316.39</v>
      </c>
      <c r="F6372" s="1">
        <v>187.2</v>
      </c>
      <c r="G6372" s="1">
        <v>88.31</v>
      </c>
      <c r="H6372" s="1">
        <v>33.71</v>
      </c>
      <c r="I6372" s="6">
        <v>309.22000000000003</v>
      </c>
      <c r="J6372" s="86"/>
      <c r="K6372" s="86"/>
      <c r="L6372" s="85"/>
      <c r="M6372" s="85"/>
      <c r="N6372" s="85"/>
      <c r="O6372" s="85"/>
      <c r="P6372" s="85"/>
      <c r="Q6372" s="1">
        <f t="shared" si="99"/>
        <v>309.22000000000003</v>
      </c>
    </row>
    <row r="6373" spans="1:17" x14ac:dyDescent="0.25">
      <c r="A6373" s="83" t="s">
        <v>14039</v>
      </c>
      <c r="B6373" s="84" t="s">
        <v>21741</v>
      </c>
      <c r="C6373" s="7">
        <v>61</v>
      </c>
      <c r="D6373" s="7">
        <v>0</v>
      </c>
      <c r="E6373" s="1">
        <v>0</v>
      </c>
      <c r="F6373" s="1">
        <v>71.37</v>
      </c>
      <c r="G6373" s="1">
        <v>0</v>
      </c>
      <c r="H6373" s="1">
        <v>0</v>
      </c>
      <c r="I6373" s="6">
        <v>71.37</v>
      </c>
      <c r="J6373" s="86"/>
      <c r="K6373" s="86"/>
      <c r="L6373" s="85"/>
      <c r="M6373" s="85"/>
      <c r="N6373" s="85"/>
      <c r="O6373" s="85"/>
      <c r="P6373" s="85"/>
      <c r="Q6373" s="1">
        <f t="shared" si="99"/>
        <v>71.37</v>
      </c>
    </row>
    <row r="6374" spans="1:17" x14ac:dyDescent="0.25">
      <c r="A6374" s="83" t="s">
        <v>14040</v>
      </c>
      <c r="B6374" s="84" t="s">
        <v>21742</v>
      </c>
      <c r="C6374" s="7">
        <v>171</v>
      </c>
      <c r="D6374" s="7">
        <v>7</v>
      </c>
      <c r="E6374" s="1">
        <v>865.78</v>
      </c>
      <c r="F6374" s="1">
        <v>200.07</v>
      </c>
      <c r="G6374" s="1">
        <v>618.17999999999995</v>
      </c>
      <c r="H6374" s="1">
        <v>92.26</v>
      </c>
      <c r="I6374" s="6">
        <v>910.51</v>
      </c>
      <c r="J6374" s="86"/>
      <c r="K6374" s="86"/>
      <c r="L6374" s="85"/>
      <c r="M6374" s="85"/>
      <c r="N6374" s="85"/>
      <c r="O6374" s="85"/>
      <c r="P6374" s="85"/>
      <c r="Q6374" s="1">
        <f t="shared" si="99"/>
        <v>910.51</v>
      </c>
    </row>
    <row r="6375" spans="1:17" x14ac:dyDescent="0.25">
      <c r="A6375" s="83" t="s">
        <v>14041</v>
      </c>
      <c r="B6375" s="84" t="s">
        <v>21743</v>
      </c>
      <c r="C6375" s="7">
        <v>841</v>
      </c>
      <c r="D6375" s="7">
        <v>14</v>
      </c>
      <c r="E6375" s="1">
        <v>6716.21</v>
      </c>
      <c r="F6375" s="1">
        <v>983.97</v>
      </c>
      <c r="G6375" s="1">
        <v>1236.3800000000001</v>
      </c>
      <c r="H6375" s="1">
        <v>715.66</v>
      </c>
      <c r="I6375" s="6">
        <v>2936.01</v>
      </c>
      <c r="J6375" s="86"/>
      <c r="K6375" s="86"/>
      <c r="L6375" s="85"/>
      <c r="M6375" s="85"/>
      <c r="N6375" s="85"/>
      <c r="O6375" s="85"/>
      <c r="P6375" s="85"/>
      <c r="Q6375" s="1">
        <f t="shared" si="99"/>
        <v>2936.01</v>
      </c>
    </row>
    <row r="6376" spans="1:17" x14ac:dyDescent="0.25">
      <c r="A6376" s="83" t="s">
        <v>14042</v>
      </c>
      <c r="B6376" s="84" t="s">
        <v>21744</v>
      </c>
      <c r="C6376" s="7">
        <v>161</v>
      </c>
      <c r="D6376" s="7">
        <v>2</v>
      </c>
      <c r="E6376" s="1">
        <v>412.84</v>
      </c>
      <c r="F6376" s="1">
        <v>188.37</v>
      </c>
      <c r="G6376" s="1">
        <v>176.62</v>
      </c>
      <c r="H6376" s="1">
        <v>43.99</v>
      </c>
      <c r="I6376" s="6">
        <v>408.98</v>
      </c>
      <c r="J6376" s="86"/>
      <c r="K6376" s="86"/>
      <c r="L6376" s="85"/>
      <c r="M6376" s="85"/>
      <c r="N6376" s="85"/>
      <c r="O6376" s="85"/>
      <c r="P6376" s="85"/>
      <c r="Q6376" s="1">
        <f t="shared" si="99"/>
        <v>408.98</v>
      </c>
    </row>
    <row r="6377" spans="1:17" x14ac:dyDescent="0.25">
      <c r="A6377" s="83" t="s">
        <v>14043</v>
      </c>
      <c r="B6377" s="84" t="s">
        <v>21745</v>
      </c>
      <c r="C6377" s="7">
        <v>507</v>
      </c>
      <c r="D6377" s="7">
        <v>3</v>
      </c>
      <c r="E6377" s="1">
        <v>495.32</v>
      </c>
      <c r="F6377" s="1">
        <v>593.19000000000005</v>
      </c>
      <c r="G6377" s="1">
        <v>264.94</v>
      </c>
      <c r="H6377" s="1">
        <v>52.78</v>
      </c>
      <c r="I6377" s="6">
        <v>910.91</v>
      </c>
      <c r="J6377" s="86"/>
      <c r="K6377" s="86"/>
      <c r="L6377" s="85"/>
      <c r="M6377" s="85"/>
      <c r="N6377" s="85"/>
      <c r="O6377" s="85"/>
      <c r="P6377" s="85"/>
      <c r="Q6377" s="1">
        <f t="shared" si="99"/>
        <v>910.91</v>
      </c>
    </row>
    <row r="6378" spans="1:17" x14ac:dyDescent="0.25">
      <c r="A6378" s="83" t="s">
        <v>14044</v>
      </c>
      <c r="B6378" s="84" t="s">
        <v>21746</v>
      </c>
      <c r="C6378" s="7">
        <v>333</v>
      </c>
      <c r="D6378" s="7">
        <v>8</v>
      </c>
      <c r="E6378" s="1">
        <v>1506.11</v>
      </c>
      <c r="F6378" s="1">
        <v>389.61</v>
      </c>
      <c r="G6378" s="1">
        <v>706.5</v>
      </c>
      <c r="H6378" s="1">
        <v>160.49</v>
      </c>
      <c r="I6378" s="6">
        <v>1256.5999999999999</v>
      </c>
      <c r="J6378" s="86"/>
      <c r="K6378" s="86"/>
      <c r="L6378" s="85"/>
      <c r="M6378" s="85"/>
      <c r="N6378" s="85"/>
      <c r="O6378" s="85"/>
      <c r="P6378" s="85"/>
      <c r="Q6378" s="1">
        <f t="shared" si="99"/>
        <v>1256.5999999999999</v>
      </c>
    </row>
    <row r="6379" spans="1:17" x14ac:dyDescent="0.25">
      <c r="A6379" s="83" t="s">
        <v>14045</v>
      </c>
      <c r="B6379" s="84" t="s">
        <v>21747</v>
      </c>
      <c r="C6379" s="7">
        <v>231</v>
      </c>
      <c r="D6379" s="7">
        <v>11</v>
      </c>
      <c r="E6379" s="1">
        <v>21702.42</v>
      </c>
      <c r="F6379" s="1">
        <v>270.27</v>
      </c>
      <c r="G6379" s="1">
        <v>971.43</v>
      </c>
      <c r="H6379" s="1">
        <v>2312.56</v>
      </c>
      <c r="I6379" s="6">
        <v>3554.26</v>
      </c>
      <c r="J6379" s="86"/>
      <c r="K6379" s="86"/>
      <c r="L6379" s="85"/>
      <c r="M6379" s="85"/>
      <c r="N6379" s="85"/>
      <c r="O6379" s="85"/>
      <c r="P6379" s="85"/>
      <c r="Q6379" s="1">
        <f t="shared" si="99"/>
        <v>3554.26</v>
      </c>
    </row>
    <row r="6380" spans="1:17" x14ac:dyDescent="0.25">
      <c r="A6380" s="83" t="s">
        <v>14046</v>
      </c>
      <c r="B6380" s="84" t="s">
        <v>21748</v>
      </c>
      <c r="C6380" s="7">
        <v>131</v>
      </c>
      <c r="D6380" s="7">
        <v>5</v>
      </c>
      <c r="E6380" s="1">
        <v>1247.98</v>
      </c>
      <c r="F6380" s="1">
        <v>153.27000000000001</v>
      </c>
      <c r="G6380" s="1">
        <v>441.56</v>
      </c>
      <c r="H6380" s="1">
        <v>132.97999999999999</v>
      </c>
      <c r="I6380" s="6">
        <v>727.81</v>
      </c>
      <c r="J6380" s="86"/>
      <c r="K6380" s="86"/>
      <c r="L6380" s="85"/>
      <c r="M6380" s="85"/>
      <c r="N6380" s="85"/>
      <c r="O6380" s="85"/>
      <c r="P6380" s="85"/>
      <c r="Q6380" s="1">
        <f t="shared" si="99"/>
        <v>727.81</v>
      </c>
    </row>
    <row r="6381" spans="1:17" x14ac:dyDescent="0.25">
      <c r="A6381" s="83" t="s">
        <v>14047</v>
      </c>
      <c r="B6381" s="84" t="s">
        <v>21749</v>
      </c>
      <c r="C6381" s="7">
        <v>72</v>
      </c>
      <c r="D6381" s="7">
        <v>1</v>
      </c>
      <c r="E6381" s="1">
        <v>314.56</v>
      </c>
      <c r="F6381" s="1">
        <v>84.24</v>
      </c>
      <c r="G6381" s="1">
        <v>88.31</v>
      </c>
      <c r="H6381" s="1">
        <v>33.520000000000003</v>
      </c>
      <c r="I6381" s="6">
        <v>206.07</v>
      </c>
      <c r="J6381" s="86"/>
      <c r="K6381" s="86"/>
      <c r="L6381" s="85"/>
      <c r="M6381" s="85"/>
      <c r="N6381" s="85"/>
      <c r="O6381" s="85"/>
      <c r="P6381" s="85"/>
      <c r="Q6381" s="1">
        <f t="shared" si="99"/>
        <v>206.07</v>
      </c>
    </row>
    <row r="6382" spans="1:17" x14ac:dyDescent="0.25">
      <c r="A6382" s="83" t="s">
        <v>14048</v>
      </c>
      <c r="B6382" s="84" t="s">
        <v>21750</v>
      </c>
      <c r="C6382" s="7">
        <v>32</v>
      </c>
      <c r="D6382" s="7">
        <v>0</v>
      </c>
      <c r="E6382" s="1">
        <v>0</v>
      </c>
      <c r="F6382" s="1">
        <v>37.44</v>
      </c>
      <c r="G6382" s="1">
        <v>0</v>
      </c>
      <c r="H6382" s="1">
        <v>0</v>
      </c>
      <c r="I6382" s="6">
        <v>37.44</v>
      </c>
      <c r="J6382" s="86"/>
      <c r="K6382" s="86"/>
      <c r="L6382" s="85"/>
      <c r="M6382" s="85"/>
      <c r="N6382" s="85"/>
      <c r="O6382" s="85"/>
      <c r="P6382" s="85"/>
      <c r="Q6382" s="1">
        <f t="shared" si="99"/>
        <v>37.44</v>
      </c>
    </row>
    <row r="6383" spans="1:17" x14ac:dyDescent="0.25">
      <c r="A6383" s="83" t="s">
        <v>14049</v>
      </c>
      <c r="B6383" s="84" t="s">
        <v>21751</v>
      </c>
      <c r="C6383" s="7">
        <v>2259</v>
      </c>
      <c r="D6383" s="7">
        <v>39</v>
      </c>
      <c r="E6383" s="1">
        <v>9297.19</v>
      </c>
      <c r="F6383" s="1">
        <v>2643.02</v>
      </c>
      <c r="G6383" s="1">
        <v>3444.18</v>
      </c>
      <c r="H6383" s="1">
        <v>990.69</v>
      </c>
      <c r="I6383" s="6">
        <v>7077.89</v>
      </c>
      <c r="J6383" s="86"/>
      <c r="K6383" s="86"/>
      <c r="L6383" s="85"/>
      <c r="M6383" s="85"/>
      <c r="N6383" s="85"/>
      <c r="O6383" s="85"/>
      <c r="P6383" s="85"/>
      <c r="Q6383" s="1">
        <f t="shared" si="99"/>
        <v>7077.89</v>
      </c>
    </row>
    <row r="6384" spans="1:17" x14ac:dyDescent="0.25">
      <c r="A6384" s="83" t="s">
        <v>14050</v>
      </c>
      <c r="B6384" s="84" t="s">
        <v>21752</v>
      </c>
      <c r="C6384" s="7">
        <v>3734</v>
      </c>
      <c r="D6384" s="7">
        <v>53</v>
      </c>
      <c r="E6384" s="1">
        <v>26088.13</v>
      </c>
      <c r="F6384" s="1">
        <v>4368.7700000000004</v>
      </c>
      <c r="G6384" s="1">
        <v>4680.55</v>
      </c>
      <c r="H6384" s="1">
        <v>2779.9</v>
      </c>
      <c r="I6384" s="6">
        <v>11829.22</v>
      </c>
      <c r="J6384" s="86"/>
      <c r="K6384" s="86"/>
      <c r="L6384" s="85"/>
      <c r="M6384" s="85"/>
      <c r="N6384" s="85"/>
      <c r="O6384" s="85"/>
      <c r="P6384" s="85"/>
      <c r="Q6384" s="1">
        <f t="shared" si="99"/>
        <v>11829.22</v>
      </c>
    </row>
    <row r="6385" spans="1:17" x14ac:dyDescent="0.25">
      <c r="A6385" s="83" t="s">
        <v>14051</v>
      </c>
      <c r="B6385" s="84" t="s">
        <v>21753</v>
      </c>
      <c r="C6385" s="7">
        <v>679</v>
      </c>
      <c r="D6385" s="7">
        <v>15</v>
      </c>
      <c r="E6385" s="1">
        <v>10441.64</v>
      </c>
      <c r="F6385" s="1">
        <v>794.42</v>
      </c>
      <c r="G6385" s="1">
        <v>1324.69</v>
      </c>
      <c r="H6385" s="1">
        <v>1112.6400000000001</v>
      </c>
      <c r="I6385" s="6">
        <v>3231.75</v>
      </c>
      <c r="J6385" s="86"/>
      <c r="K6385" s="86"/>
      <c r="L6385" s="85"/>
      <c r="M6385" s="85"/>
      <c r="N6385" s="85"/>
      <c r="O6385" s="85"/>
      <c r="P6385" s="85"/>
      <c r="Q6385" s="1">
        <f t="shared" si="99"/>
        <v>3231.75</v>
      </c>
    </row>
    <row r="6386" spans="1:17" x14ac:dyDescent="0.25">
      <c r="A6386" s="83" t="s">
        <v>14052</v>
      </c>
      <c r="B6386" s="84" t="s">
        <v>21754</v>
      </c>
      <c r="C6386" s="7">
        <v>664</v>
      </c>
      <c r="D6386" s="7">
        <v>21</v>
      </c>
      <c r="E6386" s="1">
        <v>4243.16</v>
      </c>
      <c r="F6386" s="1">
        <v>776.88</v>
      </c>
      <c r="G6386" s="1">
        <v>1854.56</v>
      </c>
      <c r="H6386" s="1">
        <v>452.14</v>
      </c>
      <c r="I6386" s="6">
        <v>3083.58</v>
      </c>
      <c r="J6386" s="86"/>
      <c r="K6386" s="86"/>
      <c r="L6386" s="85"/>
      <c r="M6386" s="85"/>
      <c r="N6386" s="85"/>
      <c r="O6386" s="85"/>
      <c r="P6386" s="85"/>
      <c r="Q6386" s="1">
        <f t="shared" si="99"/>
        <v>3083.58</v>
      </c>
    </row>
    <row r="6387" spans="1:17" x14ac:dyDescent="0.25">
      <c r="A6387" s="83" t="s">
        <v>14053</v>
      </c>
      <c r="B6387" s="84" t="s">
        <v>21755</v>
      </c>
      <c r="C6387" s="7">
        <v>274</v>
      </c>
      <c r="D6387" s="7">
        <v>4</v>
      </c>
      <c r="E6387" s="1">
        <v>449.73</v>
      </c>
      <c r="F6387" s="1">
        <v>320.58</v>
      </c>
      <c r="G6387" s="1">
        <v>353.25</v>
      </c>
      <c r="H6387" s="1">
        <v>47.92</v>
      </c>
      <c r="I6387" s="6">
        <v>721.75</v>
      </c>
      <c r="J6387" s="86"/>
      <c r="K6387" s="86"/>
      <c r="L6387" s="85"/>
      <c r="M6387" s="85"/>
      <c r="N6387" s="85"/>
      <c r="O6387" s="85"/>
      <c r="P6387" s="85"/>
      <c r="Q6387" s="1">
        <f t="shared" si="99"/>
        <v>721.75</v>
      </c>
    </row>
    <row r="6388" spans="1:17" x14ac:dyDescent="0.25">
      <c r="A6388" s="83" t="s">
        <v>14054</v>
      </c>
      <c r="B6388" s="84" t="s">
        <v>21756</v>
      </c>
      <c r="C6388" s="7">
        <v>1660</v>
      </c>
      <c r="D6388" s="7">
        <v>25</v>
      </c>
      <c r="E6388" s="1">
        <v>4959.58</v>
      </c>
      <c r="F6388" s="1">
        <v>1942.19</v>
      </c>
      <c r="G6388" s="1">
        <v>2207.81</v>
      </c>
      <c r="H6388" s="1">
        <v>528.48</v>
      </c>
      <c r="I6388" s="6">
        <v>4678.4799999999996</v>
      </c>
      <c r="J6388" s="86"/>
      <c r="K6388" s="86"/>
      <c r="L6388" s="85"/>
      <c r="M6388" s="85"/>
      <c r="N6388" s="85"/>
      <c r="O6388" s="85"/>
      <c r="P6388" s="85"/>
      <c r="Q6388" s="1">
        <f t="shared" si="99"/>
        <v>4678.4799999999996</v>
      </c>
    </row>
    <row r="6389" spans="1:17" x14ac:dyDescent="0.25">
      <c r="A6389" s="83" t="s">
        <v>14055</v>
      </c>
      <c r="B6389" s="84" t="s">
        <v>21757</v>
      </c>
      <c r="C6389" s="7">
        <v>807</v>
      </c>
      <c r="D6389" s="7">
        <v>30</v>
      </c>
      <c r="E6389" s="1">
        <v>135458.85</v>
      </c>
      <c r="F6389" s="1">
        <v>944.18</v>
      </c>
      <c r="G6389" s="1">
        <v>2649.37</v>
      </c>
      <c r="H6389" s="1">
        <v>14434.21</v>
      </c>
      <c r="I6389" s="6">
        <v>18027.759999999998</v>
      </c>
      <c r="J6389" s="86"/>
      <c r="K6389" s="86"/>
      <c r="L6389" s="85"/>
      <c r="M6389" s="85"/>
      <c r="N6389" s="85"/>
      <c r="O6389" s="85"/>
      <c r="P6389" s="85"/>
      <c r="Q6389" s="1">
        <f t="shared" si="99"/>
        <v>18027.759999999998</v>
      </c>
    </row>
    <row r="6390" spans="1:17" x14ac:dyDescent="0.25">
      <c r="A6390" s="83" t="s">
        <v>14056</v>
      </c>
      <c r="B6390" s="84" t="s">
        <v>21758</v>
      </c>
      <c r="C6390" s="7">
        <v>168</v>
      </c>
      <c r="D6390" s="7">
        <v>4</v>
      </c>
      <c r="E6390" s="1">
        <v>578.16</v>
      </c>
      <c r="F6390" s="1">
        <v>196.56</v>
      </c>
      <c r="G6390" s="1">
        <v>353.25</v>
      </c>
      <c r="H6390" s="1">
        <v>61.61</v>
      </c>
      <c r="I6390" s="6">
        <v>611.41999999999996</v>
      </c>
      <c r="J6390" s="86"/>
      <c r="K6390" s="86"/>
      <c r="L6390" s="85"/>
      <c r="M6390" s="85"/>
      <c r="N6390" s="85"/>
      <c r="O6390" s="85"/>
      <c r="P6390" s="85"/>
      <c r="Q6390" s="1">
        <f t="shared" si="99"/>
        <v>611.41999999999996</v>
      </c>
    </row>
    <row r="6391" spans="1:17" x14ac:dyDescent="0.25">
      <c r="A6391" s="83" t="s">
        <v>14057</v>
      </c>
      <c r="B6391" s="84" t="s">
        <v>21759</v>
      </c>
      <c r="C6391" s="7">
        <v>501</v>
      </c>
      <c r="D6391" s="7">
        <v>8</v>
      </c>
      <c r="E6391" s="1">
        <v>1277.3699999999999</v>
      </c>
      <c r="F6391" s="1">
        <v>586.16999999999996</v>
      </c>
      <c r="G6391" s="1">
        <v>706.5</v>
      </c>
      <c r="H6391" s="1">
        <v>136.11000000000001</v>
      </c>
      <c r="I6391" s="6">
        <v>1428.78</v>
      </c>
      <c r="J6391" s="86"/>
      <c r="K6391" s="86"/>
      <c r="L6391" s="85"/>
      <c r="M6391" s="85"/>
      <c r="N6391" s="85"/>
      <c r="O6391" s="85"/>
      <c r="P6391" s="85"/>
      <c r="Q6391" s="1">
        <f t="shared" si="99"/>
        <v>1428.78</v>
      </c>
    </row>
    <row r="6392" spans="1:17" x14ac:dyDescent="0.25">
      <c r="A6392" s="83" t="s">
        <v>14058</v>
      </c>
      <c r="B6392" s="84" t="s">
        <v>21760</v>
      </c>
      <c r="C6392" s="7">
        <v>414</v>
      </c>
      <c r="D6392" s="7">
        <v>3</v>
      </c>
      <c r="E6392" s="1">
        <v>821.16</v>
      </c>
      <c r="F6392" s="1">
        <v>484.38</v>
      </c>
      <c r="G6392" s="1">
        <v>264.94</v>
      </c>
      <c r="H6392" s="1">
        <v>87.5</v>
      </c>
      <c r="I6392" s="6">
        <v>836.82</v>
      </c>
      <c r="J6392" s="86"/>
      <c r="K6392" s="86"/>
      <c r="L6392" s="85"/>
      <c r="M6392" s="85"/>
      <c r="N6392" s="85"/>
      <c r="O6392" s="85"/>
      <c r="P6392" s="85"/>
      <c r="Q6392" s="1">
        <f t="shared" si="99"/>
        <v>836.82</v>
      </c>
    </row>
    <row r="6393" spans="1:17" x14ac:dyDescent="0.25">
      <c r="A6393" s="83" t="s">
        <v>14059</v>
      </c>
      <c r="B6393" s="84" t="s">
        <v>21761</v>
      </c>
      <c r="C6393" s="7">
        <v>323</v>
      </c>
      <c r="D6393" s="7">
        <v>3</v>
      </c>
      <c r="E6393" s="1">
        <v>726.5</v>
      </c>
      <c r="F6393" s="1">
        <v>377.91</v>
      </c>
      <c r="G6393" s="1">
        <v>264.94</v>
      </c>
      <c r="H6393" s="1">
        <v>77.42</v>
      </c>
      <c r="I6393" s="6">
        <v>720.27</v>
      </c>
      <c r="J6393" s="86"/>
      <c r="K6393" s="86"/>
      <c r="L6393" s="85"/>
      <c r="M6393" s="85"/>
      <c r="N6393" s="85"/>
      <c r="O6393" s="85"/>
      <c r="P6393" s="85"/>
      <c r="Q6393" s="1">
        <f t="shared" si="99"/>
        <v>720.27</v>
      </c>
    </row>
    <row r="6394" spans="1:17" x14ac:dyDescent="0.25">
      <c r="A6394" s="83" t="s">
        <v>14060</v>
      </c>
      <c r="B6394" s="84" t="s">
        <v>21762</v>
      </c>
      <c r="C6394" s="7">
        <v>810</v>
      </c>
      <c r="D6394" s="7">
        <v>42</v>
      </c>
      <c r="E6394" s="1">
        <v>27263.62</v>
      </c>
      <c r="F6394" s="1">
        <v>947.7</v>
      </c>
      <c r="G6394" s="1">
        <v>3709.12</v>
      </c>
      <c r="H6394" s="1">
        <v>2905.15</v>
      </c>
      <c r="I6394" s="6">
        <v>7561.97</v>
      </c>
      <c r="J6394" s="86"/>
      <c r="K6394" s="86"/>
      <c r="L6394" s="85"/>
      <c r="M6394" s="85"/>
      <c r="N6394" s="85"/>
      <c r="O6394" s="85"/>
      <c r="P6394" s="85"/>
      <c r="Q6394" s="1">
        <f t="shared" si="99"/>
        <v>7561.97</v>
      </c>
    </row>
    <row r="6395" spans="1:17" x14ac:dyDescent="0.25">
      <c r="A6395" s="83" t="s">
        <v>14061</v>
      </c>
      <c r="B6395" s="84" t="s">
        <v>21763</v>
      </c>
      <c r="C6395" s="7">
        <v>2170</v>
      </c>
      <c r="D6395" s="7">
        <v>23</v>
      </c>
      <c r="E6395" s="1">
        <v>4393.99</v>
      </c>
      <c r="F6395" s="1">
        <v>2538.9</v>
      </c>
      <c r="G6395" s="1">
        <v>2031.18</v>
      </c>
      <c r="H6395" s="1">
        <v>468.22</v>
      </c>
      <c r="I6395" s="6">
        <v>5038.3</v>
      </c>
      <c r="J6395" s="86"/>
      <c r="K6395" s="86"/>
      <c r="L6395" s="85"/>
      <c r="M6395" s="85"/>
      <c r="N6395" s="85"/>
      <c r="O6395" s="85"/>
      <c r="P6395" s="85"/>
      <c r="Q6395" s="1">
        <f t="shared" si="99"/>
        <v>5038.3</v>
      </c>
    </row>
    <row r="6396" spans="1:17" x14ac:dyDescent="0.25">
      <c r="A6396" s="83" t="s">
        <v>14062</v>
      </c>
      <c r="B6396" s="84" t="s">
        <v>21764</v>
      </c>
      <c r="C6396" s="7">
        <v>5176</v>
      </c>
      <c r="D6396" s="7">
        <v>78</v>
      </c>
      <c r="E6396" s="1">
        <v>24470.35</v>
      </c>
      <c r="F6396" s="1">
        <v>6055.9</v>
      </c>
      <c r="G6396" s="1">
        <v>6888.36</v>
      </c>
      <c r="H6396" s="1">
        <v>2607.5100000000002</v>
      </c>
      <c r="I6396" s="6">
        <v>15551.77</v>
      </c>
      <c r="J6396" s="86"/>
      <c r="K6396" s="86"/>
      <c r="L6396" s="85"/>
      <c r="M6396" s="85"/>
      <c r="N6396" s="85"/>
      <c r="O6396" s="85"/>
      <c r="P6396" s="85"/>
      <c r="Q6396" s="1">
        <f t="shared" si="99"/>
        <v>15551.77</v>
      </c>
    </row>
    <row r="6397" spans="1:17" x14ac:dyDescent="0.25">
      <c r="A6397" s="83" t="s">
        <v>14063</v>
      </c>
      <c r="B6397" s="84" t="s">
        <v>21765</v>
      </c>
      <c r="C6397" s="7">
        <v>908</v>
      </c>
      <c r="D6397" s="7">
        <v>12</v>
      </c>
      <c r="E6397" s="1">
        <v>8912.18</v>
      </c>
      <c r="F6397" s="1">
        <v>1062.3599999999999</v>
      </c>
      <c r="G6397" s="1">
        <v>1059.74</v>
      </c>
      <c r="H6397" s="1">
        <v>949.66</v>
      </c>
      <c r="I6397" s="6">
        <v>3071.76</v>
      </c>
      <c r="J6397" s="86"/>
      <c r="K6397" s="86"/>
      <c r="L6397" s="85"/>
      <c r="M6397" s="85"/>
      <c r="N6397" s="85"/>
      <c r="O6397" s="85"/>
      <c r="P6397" s="85"/>
      <c r="Q6397" s="1">
        <f t="shared" si="99"/>
        <v>3071.76</v>
      </c>
    </row>
    <row r="6398" spans="1:17" x14ac:dyDescent="0.25">
      <c r="A6398" s="83" t="s">
        <v>14064</v>
      </c>
      <c r="B6398" s="84" t="s">
        <v>21766</v>
      </c>
      <c r="C6398" s="7">
        <v>6563</v>
      </c>
      <c r="D6398" s="7">
        <v>37</v>
      </c>
      <c r="E6398" s="1">
        <v>9438.09</v>
      </c>
      <c r="F6398" s="1">
        <v>7678.69</v>
      </c>
      <c r="G6398" s="1">
        <v>3267.55</v>
      </c>
      <c r="H6398" s="1">
        <v>1005.7</v>
      </c>
      <c r="I6398" s="6">
        <v>11951.94</v>
      </c>
      <c r="J6398" s="86"/>
      <c r="K6398" s="86"/>
      <c r="L6398" s="85"/>
      <c r="M6398" s="85"/>
      <c r="N6398" s="85"/>
      <c r="O6398" s="85"/>
      <c r="P6398" s="85"/>
      <c r="Q6398" s="1">
        <f t="shared" si="99"/>
        <v>11951.94</v>
      </c>
    </row>
    <row r="6399" spans="1:17" x14ac:dyDescent="0.25">
      <c r="A6399" s="83" t="s">
        <v>14065</v>
      </c>
      <c r="B6399" s="84" t="s">
        <v>21767</v>
      </c>
      <c r="C6399" s="7">
        <v>290</v>
      </c>
      <c r="D6399" s="7">
        <v>3</v>
      </c>
      <c r="E6399" s="1">
        <v>655.02</v>
      </c>
      <c r="F6399" s="1">
        <v>339.3</v>
      </c>
      <c r="G6399" s="1">
        <v>264.94</v>
      </c>
      <c r="H6399" s="1">
        <v>69.8</v>
      </c>
      <c r="I6399" s="6">
        <v>674.04</v>
      </c>
      <c r="J6399" s="86"/>
      <c r="K6399" s="86"/>
      <c r="L6399" s="85"/>
      <c r="M6399" s="85"/>
      <c r="N6399" s="85"/>
      <c r="O6399" s="85"/>
      <c r="P6399" s="85"/>
      <c r="Q6399" s="1">
        <f t="shared" si="99"/>
        <v>674.04</v>
      </c>
    </row>
    <row r="6400" spans="1:17" x14ac:dyDescent="0.25">
      <c r="A6400" s="83" t="s">
        <v>14066</v>
      </c>
      <c r="B6400" s="84" t="s">
        <v>21768</v>
      </c>
      <c r="C6400" s="7">
        <v>883</v>
      </c>
      <c r="D6400" s="7">
        <v>24</v>
      </c>
      <c r="E6400" s="1">
        <v>9921.5300000000007</v>
      </c>
      <c r="F6400" s="1">
        <v>1033.0999999999999</v>
      </c>
      <c r="G6400" s="1">
        <v>2119.5</v>
      </c>
      <c r="H6400" s="1">
        <v>1057.22</v>
      </c>
      <c r="I6400" s="6">
        <v>4209.82</v>
      </c>
      <c r="J6400" s="86"/>
      <c r="K6400" s="86"/>
      <c r="L6400" s="85"/>
      <c r="M6400" s="85"/>
      <c r="N6400" s="85"/>
      <c r="O6400" s="85"/>
      <c r="P6400" s="85"/>
      <c r="Q6400" s="1">
        <f t="shared" si="99"/>
        <v>4209.82</v>
      </c>
    </row>
    <row r="6401" spans="1:17" x14ac:dyDescent="0.25">
      <c r="A6401" s="83" t="s">
        <v>14067</v>
      </c>
      <c r="B6401" s="84" t="s">
        <v>21769</v>
      </c>
      <c r="C6401" s="7">
        <v>10535</v>
      </c>
      <c r="D6401" s="7">
        <v>82</v>
      </c>
      <c r="E6401" s="1">
        <v>36346.080000000002</v>
      </c>
      <c r="F6401" s="1">
        <v>12325.91</v>
      </c>
      <c r="G6401" s="1">
        <v>7241.61</v>
      </c>
      <c r="H6401" s="1">
        <v>3872.96</v>
      </c>
      <c r="I6401" s="6">
        <v>23440.48</v>
      </c>
      <c r="J6401" s="86"/>
      <c r="K6401" s="86"/>
      <c r="L6401" s="85"/>
      <c r="M6401" s="85"/>
      <c r="N6401" s="85"/>
      <c r="O6401" s="85"/>
      <c r="P6401" s="85"/>
      <c r="Q6401" s="1">
        <f t="shared" si="99"/>
        <v>23440.48</v>
      </c>
    </row>
    <row r="6402" spans="1:17" x14ac:dyDescent="0.25">
      <c r="A6402" s="83" t="s">
        <v>14068</v>
      </c>
      <c r="B6402" s="84" t="s">
        <v>21770</v>
      </c>
      <c r="C6402" s="7">
        <v>1535</v>
      </c>
      <c r="D6402" s="7">
        <v>23</v>
      </c>
      <c r="E6402" s="1">
        <v>7226.75</v>
      </c>
      <c r="F6402" s="1">
        <v>1795.94</v>
      </c>
      <c r="G6402" s="1">
        <v>2031.18</v>
      </c>
      <c r="H6402" s="1">
        <v>770.06</v>
      </c>
      <c r="I6402" s="6">
        <v>4597.18</v>
      </c>
      <c r="J6402" s="86"/>
      <c r="K6402" s="86"/>
      <c r="L6402" s="85"/>
      <c r="M6402" s="85"/>
      <c r="N6402" s="85"/>
      <c r="O6402" s="85"/>
      <c r="P6402" s="85"/>
      <c r="Q6402" s="1">
        <f t="shared" si="99"/>
        <v>4597.18</v>
      </c>
    </row>
    <row r="6403" spans="1:17" x14ac:dyDescent="0.25">
      <c r="A6403" s="83" t="s">
        <v>14069</v>
      </c>
      <c r="B6403" s="84" t="s">
        <v>21771</v>
      </c>
      <c r="C6403" s="7">
        <v>3958</v>
      </c>
      <c r="D6403" s="7">
        <v>122</v>
      </c>
      <c r="E6403" s="1">
        <v>55644.71</v>
      </c>
      <c r="F6403" s="1">
        <v>4630.8500000000004</v>
      </c>
      <c r="G6403" s="1">
        <v>10774.1</v>
      </c>
      <c r="H6403" s="1">
        <v>5929.38</v>
      </c>
      <c r="I6403" s="6">
        <v>21334.33</v>
      </c>
      <c r="J6403" s="86"/>
      <c r="K6403" s="86"/>
      <c r="L6403" s="85"/>
      <c r="M6403" s="85"/>
      <c r="N6403" s="85"/>
      <c r="O6403" s="85"/>
      <c r="P6403" s="85"/>
      <c r="Q6403" s="1">
        <f t="shared" si="99"/>
        <v>21334.33</v>
      </c>
    </row>
    <row r="6404" spans="1:17" x14ac:dyDescent="0.25">
      <c r="A6404" s="83" t="s">
        <v>14070</v>
      </c>
      <c r="B6404" s="84" t="s">
        <v>21772</v>
      </c>
      <c r="C6404" s="7">
        <v>423</v>
      </c>
      <c r="D6404" s="7">
        <v>2</v>
      </c>
      <c r="E6404" s="1">
        <v>503.33</v>
      </c>
      <c r="F6404" s="1">
        <v>494.91</v>
      </c>
      <c r="G6404" s="1">
        <v>176.62</v>
      </c>
      <c r="H6404" s="1">
        <v>53.63</v>
      </c>
      <c r="I6404" s="6">
        <v>725.16</v>
      </c>
      <c r="J6404" s="86"/>
      <c r="K6404" s="86"/>
      <c r="L6404" s="85"/>
      <c r="M6404" s="85"/>
      <c r="N6404" s="85"/>
      <c r="O6404" s="85"/>
      <c r="P6404" s="85"/>
      <c r="Q6404" s="1">
        <f t="shared" si="99"/>
        <v>725.16</v>
      </c>
    </row>
    <row r="6405" spans="1:17" x14ac:dyDescent="0.25">
      <c r="A6405" s="83" t="s">
        <v>14071</v>
      </c>
      <c r="B6405" s="84" t="s">
        <v>21773</v>
      </c>
      <c r="C6405" s="7">
        <v>3288</v>
      </c>
      <c r="D6405" s="7">
        <v>27</v>
      </c>
      <c r="E6405" s="1">
        <v>7388.86</v>
      </c>
      <c r="F6405" s="1">
        <v>3846.95</v>
      </c>
      <c r="G6405" s="1">
        <v>2384.4299999999998</v>
      </c>
      <c r="H6405" s="1">
        <v>787.34</v>
      </c>
      <c r="I6405" s="6">
        <v>7018.72</v>
      </c>
      <c r="J6405" s="86"/>
      <c r="K6405" s="86"/>
      <c r="L6405" s="85"/>
      <c r="M6405" s="85"/>
      <c r="N6405" s="85"/>
      <c r="O6405" s="85"/>
      <c r="P6405" s="85"/>
      <c r="Q6405" s="1">
        <f t="shared" si="99"/>
        <v>7018.72</v>
      </c>
    </row>
    <row r="6406" spans="1:17" x14ac:dyDescent="0.25">
      <c r="A6406" s="83" t="s">
        <v>14072</v>
      </c>
      <c r="B6406" s="84" t="s">
        <v>21774</v>
      </c>
      <c r="C6406" s="7">
        <v>1307</v>
      </c>
      <c r="D6406" s="7">
        <v>25</v>
      </c>
      <c r="E6406" s="1">
        <v>4719.72</v>
      </c>
      <c r="F6406" s="1">
        <v>1529.18</v>
      </c>
      <c r="G6406" s="1">
        <v>2207.81</v>
      </c>
      <c r="H6406" s="1">
        <v>502.92</v>
      </c>
      <c r="I6406" s="6">
        <v>4239.91</v>
      </c>
      <c r="J6406" s="86"/>
      <c r="K6406" s="86"/>
      <c r="L6406" s="85"/>
      <c r="M6406" s="85"/>
      <c r="N6406" s="85"/>
      <c r="O6406" s="85"/>
      <c r="P6406" s="85"/>
      <c r="Q6406" s="1">
        <f t="shared" si="99"/>
        <v>4239.91</v>
      </c>
    </row>
    <row r="6407" spans="1:17" x14ac:dyDescent="0.25">
      <c r="A6407" s="83" t="s">
        <v>14073</v>
      </c>
      <c r="B6407" s="84" t="s">
        <v>21775</v>
      </c>
      <c r="C6407" s="7">
        <v>1857</v>
      </c>
      <c r="D6407" s="7">
        <v>28</v>
      </c>
      <c r="E6407" s="1">
        <v>10805.67</v>
      </c>
      <c r="F6407" s="1">
        <v>2172.6799999999998</v>
      </c>
      <c r="G6407" s="1">
        <v>2472.7399999999998</v>
      </c>
      <c r="H6407" s="1">
        <v>1151.43</v>
      </c>
      <c r="I6407" s="6">
        <v>5796.85</v>
      </c>
      <c r="J6407" s="86"/>
      <c r="K6407" s="86"/>
      <c r="L6407" s="85"/>
      <c r="M6407" s="85"/>
      <c r="N6407" s="85"/>
      <c r="O6407" s="85"/>
      <c r="P6407" s="85"/>
      <c r="Q6407" s="1">
        <f t="shared" si="99"/>
        <v>5796.85</v>
      </c>
    </row>
    <row r="6408" spans="1:17" x14ac:dyDescent="0.25">
      <c r="A6408" s="83" t="s">
        <v>14074</v>
      </c>
      <c r="B6408" s="84" t="s">
        <v>21776</v>
      </c>
      <c r="C6408" s="7">
        <v>260</v>
      </c>
      <c r="D6408" s="7">
        <v>9</v>
      </c>
      <c r="E6408" s="1">
        <v>1747</v>
      </c>
      <c r="F6408" s="1">
        <v>304.2</v>
      </c>
      <c r="G6408" s="1">
        <v>794.81</v>
      </c>
      <c r="H6408" s="1">
        <v>186.16</v>
      </c>
      <c r="I6408" s="6">
        <v>1285.17</v>
      </c>
      <c r="J6408" s="86"/>
      <c r="K6408" s="86"/>
      <c r="L6408" s="85"/>
      <c r="M6408" s="85"/>
      <c r="N6408" s="85"/>
      <c r="O6408" s="85"/>
      <c r="P6408" s="85"/>
      <c r="Q6408" s="1">
        <f t="shared" si="99"/>
        <v>1285.17</v>
      </c>
    </row>
    <row r="6409" spans="1:17" x14ac:dyDescent="0.25">
      <c r="A6409" s="83" t="s">
        <v>14075</v>
      </c>
      <c r="B6409" s="84" t="s">
        <v>21777</v>
      </c>
      <c r="C6409" s="7">
        <v>343</v>
      </c>
      <c r="D6409" s="7">
        <v>9</v>
      </c>
      <c r="E6409" s="1">
        <v>2043.61</v>
      </c>
      <c r="F6409" s="1">
        <v>401.31</v>
      </c>
      <c r="G6409" s="1">
        <v>794.81</v>
      </c>
      <c r="H6409" s="1">
        <v>217.76</v>
      </c>
      <c r="I6409" s="6">
        <v>1413.88</v>
      </c>
      <c r="J6409" s="86"/>
      <c r="K6409" s="86"/>
      <c r="L6409" s="85"/>
      <c r="M6409" s="85"/>
      <c r="N6409" s="85"/>
      <c r="O6409" s="85"/>
      <c r="P6409" s="85"/>
      <c r="Q6409" s="1">
        <f t="shared" si="99"/>
        <v>1413.88</v>
      </c>
    </row>
    <row r="6410" spans="1:17" x14ac:dyDescent="0.25">
      <c r="A6410" s="83" t="s">
        <v>14076</v>
      </c>
      <c r="B6410" s="84" t="s">
        <v>21778</v>
      </c>
      <c r="C6410" s="7">
        <v>4608</v>
      </c>
      <c r="D6410" s="7">
        <v>89</v>
      </c>
      <c r="E6410" s="1">
        <v>32098.23</v>
      </c>
      <c r="F6410" s="1">
        <v>5391.34</v>
      </c>
      <c r="G6410" s="1">
        <v>7859.8</v>
      </c>
      <c r="H6410" s="1">
        <v>3420.32</v>
      </c>
      <c r="I6410" s="6">
        <v>16671.46</v>
      </c>
      <c r="J6410" s="86"/>
      <c r="K6410" s="86"/>
      <c r="L6410" s="85"/>
      <c r="M6410" s="85"/>
      <c r="N6410" s="85"/>
      <c r="O6410" s="85"/>
      <c r="P6410" s="85"/>
      <c r="Q6410" s="1">
        <f t="shared" si="99"/>
        <v>16671.46</v>
      </c>
    </row>
    <row r="6411" spans="1:17" x14ac:dyDescent="0.25">
      <c r="A6411" s="83" t="s">
        <v>14077</v>
      </c>
      <c r="B6411" s="84" t="s">
        <v>21779</v>
      </c>
      <c r="C6411" s="7">
        <v>209</v>
      </c>
      <c r="D6411" s="7">
        <v>9</v>
      </c>
      <c r="E6411" s="1">
        <v>1569.41</v>
      </c>
      <c r="F6411" s="1">
        <v>244.53</v>
      </c>
      <c r="G6411" s="1">
        <v>794.81</v>
      </c>
      <c r="H6411" s="1">
        <v>167.23</v>
      </c>
      <c r="I6411" s="6">
        <v>1206.57</v>
      </c>
      <c r="J6411" s="86"/>
      <c r="K6411" s="86"/>
      <c r="L6411" s="85"/>
      <c r="M6411" s="85"/>
      <c r="N6411" s="85"/>
      <c r="O6411" s="85"/>
      <c r="P6411" s="85"/>
      <c r="Q6411" s="1">
        <f t="shared" si="99"/>
        <v>1206.57</v>
      </c>
    </row>
    <row r="6412" spans="1:17" x14ac:dyDescent="0.25">
      <c r="A6412" s="83" t="s">
        <v>14078</v>
      </c>
      <c r="B6412" s="84" t="s">
        <v>21780</v>
      </c>
      <c r="C6412" s="7">
        <v>523</v>
      </c>
      <c r="D6412" s="7">
        <v>21</v>
      </c>
      <c r="E6412" s="1">
        <v>24050.09</v>
      </c>
      <c r="F6412" s="1">
        <v>611.91</v>
      </c>
      <c r="G6412" s="1">
        <v>1854.56</v>
      </c>
      <c r="H6412" s="1">
        <v>2562.73</v>
      </c>
      <c r="I6412" s="6">
        <v>5029.2</v>
      </c>
      <c r="J6412" s="86"/>
      <c r="K6412" s="86"/>
      <c r="L6412" s="85"/>
      <c r="M6412" s="85"/>
      <c r="N6412" s="85"/>
      <c r="O6412" s="85"/>
      <c r="P6412" s="85"/>
      <c r="Q6412" s="1">
        <f t="shared" si="99"/>
        <v>5029.2</v>
      </c>
    </row>
    <row r="6413" spans="1:17" x14ac:dyDescent="0.25">
      <c r="A6413" s="83" t="s">
        <v>14079</v>
      </c>
      <c r="B6413" s="84" t="s">
        <v>21781</v>
      </c>
      <c r="C6413" s="7">
        <v>4082</v>
      </c>
      <c r="D6413" s="7">
        <v>56</v>
      </c>
      <c r="E6413" s="1">
        <v>16177.28</v>
      </c>
      <c r="F6413" s="1">
        <v>4775.93</v>
      </c>
      <c r="G6413" s="1">
        <v>4945.49</v>
      </c>
      <c r="H6413" s="1">
        <v>1723.82</v>
      </c>
      <c r="I6413" s="6">
        <v>11445.24</v>
      </c>
      <c r="J6413" s="86"/>
      <c r="K6413" s="86"/>
      <c r="L6413" s="85"/>
      <c r="M6413" s="85"/>
      <c r="N6413" s="85"/>
      <c r="O6413" s="85"/>
      <c r="P6413" s="85"/>
      <c r="Q6413" s="1">
        <f t="shared" si="99"/>
        <v>11445.24</v>
      </c>
    </row>
    <row r="6414" spans="1:17" x14ac:dyDescent="0.25">
      <c r="A6414" s="83" t="s">
        <v>14080</v>
      </c>
      <c r="B6414" s="84" t="s">
        <v>21782</v>
      </c>
      <c r="C6414" s="7">
        <v>577</v>
      </c>
      <c r="D6414" s="7">
        <v>9</v>
      </c>
      <c r="E6414" s="1">
        <v>1476.81</v>
      </c>
      <c r="F6414" s="1">
        <v>675.09</v>
      </c>
      <c r="G6414" s="1">
        <v>794.81</v>
      </c>
      <c r="H6414" s="1">
        <v>157.37</v>
      </c>
      <c r="I6414" s="6">
        <v>1627.27</v>
      </c>
      <c r="J6414" s="86"/>
      <c r="K6414" s="86"/>
      <c r="L6414" s="85"/>
      <c r="M6414" s="85"/>
      <c r="N6414" s="85"/>
      <c r="O6414" s="85"/>
      <c r="P6414" s="85"/>
      <c r="Q6414" s="1">
        <f t="shared" ref="Q6414:Q6477" si="100">I6414+P6414</f>
        <v>1627.27</v>
      </c>
    </row>
    <row r="6415" spans="1:17" x14ac:dyDescent="0.25">
      <c r="A6415" s="83" t="s">
        <v>14081</v>
      </c>
      <c r="B6415" s="84" t="s">
        <v>21783</v>
      </c>
      <c r="C6415" s="7">
        <v>342</v>
      </c>
      <c r="D6415" s="7">
        <v>3</v>
      </c>
      <c r="E6415" s="1">
        <v>619.64</v>
      </c>
      <c r="F6415" s="1">
        <v>400.14</v>
      </c>
      <c r="G6415" s="1">
        <v>264.94</v>
      </c>
      <c r="H6415" s="1">
        <v>66.02</v>
      </c>
      <c r="I6415" s="6">
        <v>731.1</v>
      </c>
      <c r="J6415" s="86"/>
      <c r="K6415" s="86"/>
      <c r="L6415" s="85"/>
      <c r="M6415" s="85"/>
      <c r="N6415" s="85"/>
      <c r="O6415" s="85"/>
      <c r="P6415" s="85"/>
      <c r="Q6415" s="1">
        <f t="shared" si="100"/>
        <v>731.1</v>
      </c>
    </row>
    <row r="6416" spans="1:17" x14ac:dyDescent="0.25">
      <c r="A6416" s="83" t="s">
        <v>14082</v>
      </c>
      <c r="B6416" s="84" t="s">
        <v>21784</v>
      </c>
      <c r="C6416" s="7">
        <v>1752</v>
      </c>
      <c r="D6416" s="7">
        <v>30</v>
      </c>
      <c r="E6416" s="1">
        <v>14590.36</v>
      </c>
      <c r="F6416" s="1">
        <v>2049.83</v>
      </c>
      <c r="G6416" s="1">
        <v>2649.37</v>
      </c>
      <c r="H6416" s="1">
        <v>1554.72</v>
      </c>
      <c r="I6416" s="6">
        <v>6253.92</v>
      </c>
      <c r="J6416" s="86"/>
      <c r="K6416" s="86"/>
      <c r="L6416" s="85"/>
      <c r="M6416" s="85"/>
      <c r="N6416" s="85"/>
      <c r="O6416" s="85"/>
      <c r="P6416" s="85"/>
      <c r="Q6416" s="1">
        <f t="shared" si="100"/>
        <v>6253.92</v>
      </c>
    </row>
    <row r="6417" spans="1:17" x14ac:dyDescent="0.25">
      <c r="A6417" s="83" t="s">
        <v>14083</v>
      </c>
      <c r="B6417" s="84" t="s">
        <v>21785</v>
      </c>
      <c r="C6417" s="7">
        <v>352</v>
      </c>
      <c r="D6417" s="7">
        <v>10</v>
      </c>
      <c r="E6417" s="1">
        <v>1569.39</v>
      </c>
      <c r="F6417" s="1">
        <v>411.84</v>
      </c>
      <c r="G6417" s="1">
        <v>883.12</v>
      </c>
      <c r="H6417" s="1">
        <v>167.23</v>
      </c>
      <c r="I6417" s="6">
        <v>1462.19</v>
      </c>
      <c r="J6417" s="86"/>
      <c r="K6417" s="86"/>
      <c r="L6417" s="85"/>
      <c r="M6417" s="85"/>
      <c r="N6417" s="85"/>
      <c r="O6417" s="85"/>
      <c r="P6417" s="85"/>
      <c r="Q6417" s="1">
        <f t="shared" si="100"/>
        <v>1462.19</v>
      </c>
    </row>
    <row r="6418" spans="1:17" x14ac:dyDescent="0.25">
      <c r="A6418" s="83" t="s">
        <v>14084</v>
      </c>
      <c r="B6418" s="84" t="s">
        <v>21786</v>
      </c>
      <c r="C6418" s="7">
        <v>768</v>
      </c>
      <c r="D6418" s="7">
        <v>19</v>
      </c>
      <c r="E6418" s="1">
        <v>3154.77</v>
      </c>
      <c r="F6418" s="1">
        <v>898.56</v>
      </c>
      <c r="G6418" s="1">
        <v>1677.94</v>
      </c>
      <c r="H6418" s="1">
        <v>336.17</v>
      </c>
      <c r="I6418" s="6">
        <v>2912.67</v>
      </c>
      <c r="J6418" s="86"/>
      <c r="K6418" s="86"/>
      <c r="L6418" s="85"/>
      <c r="M6418" s="85"/>
      <c r="N6418" s="85"/>
      <c r="O6418" s="85"/>
      <c r="P6418" s="85"/>
      <c r="Q6418" s="1">
        <f t="shared" si="100"/>
        <v>2912.67</v>
      </c>
    </row>
    <row r="6419" spans="1:17" x14ac:dyDescent="0.25">
      <c r="A6419" s="83" t="s">
        <v>14085</v>
      </c>
      <c r="B6419" s="84" t="s">
        <v>21787</v>
      </c>
      <c r="C6419" s="7">
        <v>1816</v>
      </c>
      <c r="D6419" s="7">
        <v>44</v>
      </c>
      <c r="E6419" s="1">
        <v>102172.95</v>
      </c>
      <c r="F6419" s="1">
        <v>2124.71</v>
      </c>
      <c r="G6419" s="1">
        <v>3885.74</v>
      </c>
      <c r="H6419" s="1">
        <v>10887.33</v>
      </c>
      <c r="I6419" s="6">
        <v>16897.78</v>
      </c>
      <c r="J6419" s="86"/>
      <c r="K6419" s="86"/>
      <c r="L6419" s="85"/>
      <c r="M6419" s="85"/>
      <c r="N6419" s="85"/>
      <c r="O6419" s="85"/>
      <c r="P6419" s="85"/>
      <c r="Q6419" s="1">
        <f t="shared" si="100"/>
        <v>16897.78</v>
      </c>
    </row>
    <row r="6420" spans="1:17" x14ac:dyDescent="0.25">
      <c r="A6420" s="83" t="s">
        <v>14086</v>
      </c>
      <c r="B6420" s="84" t="s">
        <v>21788</v>
      </c>
      <c r="C6420" s="7">
        <v>4953</v>
      </c>
      <c r="D6420" s="7">
        <v>47</v>
      </c>
      <c r="E6420" s="1">
        <v>9980.43</v>
      </c>
      <c r="F6420" s="1">
        <v>5794.99</v>
      </c>
      <c r="G6420" s="1">
        <v>4150.68</v>
      </c>
      <c r="H6420" s="1">
        <v>1063.5</v>
      </c>
      <c r="I6420" s="6">
        <v>11009.17</v>
      </c>
      <c r="J6420" s="86"/>
      <c r="K6420" s="86"/>
      <c r="L6420" s="85"/>
      <c r="M6420" s="85"/>
      <c r="N6420" s="85"/>
      <c r="O6420" s="85"/>
      <c r="P6420" s="85"/>
      <c r="Q6420" s="1">
        <f t="shared" si="100"/>
        <v>11009.17</v>
      </c>
    </row>
    <row r="6421" spans="1:17" x14ac:dyDescent="0.25">
      <c r="A6421" s="83" t="s">
        <v>14087</v>
      </c>
      <c r="B6421" s="84" t="s">
        <v>21789</v>
      </c>
      <c r="C6421" s="7">
        <v>260</v>
      </c>
      <c r="D6421" s="7">
        <v>10</v>
      </c>
      <c r="E6421" s="1">
        <v>1495.16</v>
      </c>
      <c r="F6421" s="1">
        <v>304.2</v>
      </c>
      <c r="G6421" s="1">
        <v>883.12</v>
      </c>
      <c r="H6421" s="1">
        <v>159.32</v>
      </c>
      <c r="I6421" s="6">
        <v>1346.64</v>
      </c>
      <c r="J6421" s="86"/>
      <c r="K6421" s="86"/>
      <c r="L6421" s="85"/>
      <c r="M6421" s="85"/>
      <c r="N6421" s="85"/>
      <c r="O6421" s="85"/>
      <c r="P6421" s="85"/>
      <c r="Q6421" s="1">
        <f t="shared" si="100"/>
        <v>1346.64</v>
      </c>
    </row>
    <row r="6422" spans="1:17" x14ac:dyDescent="0.25">
      <c r="A6422" s="83" t="s">
        <v>14088</v>
      </c>
      <c r="B6422" s="84" t="s">
        <v>21790</v>
      </c>
      <c r="C6422" s="7">
        <v>1718</v>
      </c>
      <c r="D6422" s="7">
        <v>34</v>
      </c>
      <c r="E6422" s="1">
        <v>7121.76</v>
      </c>
      <c r="F6422" s="1">
        <v>2010.06</v>
      </c>
      <c r="G6422" s="1">
        <v>3002.62</v>
      </c>
      <c r="H6422" s="1">
        <v>758.88</v>
      </c>
      <c r="I6422" s="6">
        <v>5771.56</v>
      </c>
      <c r="J6422" s="86"/>
      <c r="K6422" s="86"/>
      <c r="L6422" s="85"/>
      <c r="M6422" s="85"/>
      <c r="N6422" s="85"/>
      <c r="O6422" s="85"/>
      <c r="P6422" s="85"/>
      <c r="Q6422" s="1">
        <f t="shared" si="100"/>
        <v>5771.56</v>
      </c>
    </row>
    <row r="6423" spans="1:17" x14ac:dyDescent="0.25">
      <c r="A6423" s="83" t="s">
        <v>14089</v>
      </c>
      <c r="B6423" s="84" t="s">
        <v>21791</v>
      </c>
      <c r="C6423" s="7">
        <v>5995</v>
      </c>
      <c r="D6423" s="7">
        <v>208</v>
      </c>
      <c r="E6423" s="1">
        <v>173404.66</v>
      </c>
      <c r="F6423" s="1">
        <v>7014.13</v>
      </c>
      <c r="G6423" s="1">
        <v>18368.96</v>
      </c>
      <c r="H6423" s="1">
        <v>18477.63</v>
      </c>
      <c r="I6423" s="6">
        <v>43860.72</v>
      </c>
      <c r="J6423" s="86"/>
      <c r="K6423" s="86"/>
      <c r="L6423" s="85"/>
      <c r="M6423" s="85"/>
      <c r="N6423" s="85"/>
      <c r="O6423" s="85"/>
      <c r="P6423" s="85"/>
      <c r="Q6423" s="1">
        <f t="shared" si="100"/>
        <v>43860.72</v>
      </c>
    </row>
    <row r="6424" spans="1:17" x14ac:dyDescent="0.25">
      <c r="A6424" s="83" t="s">
        <v>14090</v>
      </c>
      <c r="B6424" s="84" t="s">
        <v>21792</v>
      </c>
      <c r="C6424" s="7">
        <v>187</v>
      </c>
      <c r="D6424" s="7">
        <v>4</v>
      </c>
      <c r="E6424" s="1">
        <v>775.21</v>
      </c>
      <c r="F6424" s="1">
        <v>218.79</v>
      </c>
      <c r="G6424" s="1">
        <v>353.25</v>
      </c>
      <c r="H6424" s="1">
        <v>82.61</v>
      </c>
      <c r="I6424" s="6">
        <v>654.65</v>
      </c>
      <c r="J6424" s="86"/>
      <c r="K6424" s="86"/>
      <c r="L6424" s="85"/>
      <c r="M6424" s="85"/>
      <c r="N6424" s="85"/>
      <c r="O6424" s="85"/>
      <c r="P6424" s="85"/>
      <c r="Q6424" s="1">
        <f t="shared" si="100"/>
        <v>654.65</v>
      </c>
    </row>
    <row r="6425" spans="1:17" x14ac:dyDescent="0.25">
      <c r="A6425" s="83" t="s">
        <v>14091</v>
      </c>
      <c r="B6425" s="84" t="s">
        <v>21793</v>
      </c>
      <c r="C6425" s="7">
        <v>920</v>
      </c>
      <c r="D6425" s="7">
        <v>12</v>
      </c>
      <c r="E6425" s="1">
        <v>2379.62</v>
      </c>
      <c r="F6425" s="1">
        <v>1076.4000000000001</v>
      </c>
      <c r="G6425" s="1">
        <v>1059.74</v>
      </c>
      <c r="H6425" s="1">
        <v>253.57</v>
      </c>
      <c r="I6425" s="6">
        <v>2389.71</v>
      </c>
      <c r="J6425" s="86"/>
      <c r="K6425" s="86"/>
      <c r="L6425" s="85"/>
      <c r="M6425" s="85"/>
      <c r="N6425" s="85"/>
      <c r="O6425" s="85"/>
      <c r="P6425" s="85"/>
      <c r="Q6425" s="1">
        <f t="shared" si="100"/>
        <v>2389.71</v>
      </c>
    </row>
    <row r="6426" spans="1:17" x14ac:dyDescent="0.25">
      <c r="A6426" s="83" t="s">
        <v>14092</v>
      </c>
      <c r="B6426" s="84" t="s">
        <v>21794</v>
      </c>
      <c r="C6426" s="7">
        <v>1813</v>
      </c>
      <c r="D6426" s="7">
        <v>129</v>
      </c>
      <c r="E6426" s="1">
        <v>28145.65</v>
      </c>
      <c r="F6426" s="1">
        <v>2121.1999999999998</v>
      </c>
      <c r="G6426" s="1">
        <v>11392.29</v>
      </c>
      <c r="H6426" s="1">
        <v>2999.14</v>
      </c>
      <c r="I6426" s="6">
        <v>16512.63</v>
      </c>
      <c r="J6426" s="86"/>
      <c r="K6426" s="86"/>
      <c r="L6426" s="85"/>
      <c r="M6426" s="85"/>
      <c r="N6426" s="85"/>
      <c r="O6426" s="85"/>
      <c r="P6426" s="85"/>
      <c r="Q6426" s="1">
        <f t="shared" si="100"/>
        <v>16512.63</v>
      </c>
    </row>
    <row r="6427" spans="1:17" x14ac:dyDescent="0.25">
      <c r="A6427" s="83" t="s">
        <v>14093</v>
      </c>
      <c r="B6427" s="84" t="s">
        <v>21795</v>
      </c>
      <c r="C6427" s="7">
        <v>3209</v>
      </c>
      <c r="D6427" s="7">
        <v>44</v>
      </c>
      <c r="E6427" s="1">
        <v>10689.7</v>
      </c>
      <c r="F6427" s="1">
        <v>3754.52</v>
      </c>
      <c r="G6427" s="1">
        <v>3885.74</v>
      </c>
      <c r="H6427" s="1">
        <v>1139.07</v>
      </c>
      <c r="I6427" s="6">
        <v>8779.33</v>
      </c>
      <c r="J6427" s="86"/>
      <c r="K6427" s="86"/>
      <c r="L6427" s="85"/>
      <c r="M6427" s="85"/>
      <c r="N6427" s="85"/>
      <c r="O6427" s="85"/>
      <c r="P6427" s="85"/>
      <c r="Q6427" s="1">
        <f t="shared" si="100"/>
        <v>8779.33</v>
      </c>
    </row>
    <row r="6428" spans="1:17" x14ac:dyDescent="0.25">
      <c r="A6428" s="83" t="s">
        <v>14094</v>
      </c>
      <c r="B6428" s="84" t="s">
        <v>21796</v>
      </c>
      <c r="C6428" s="7">
        <v>3826</v>
      </c>
      <c r="D6428" s="7">
        <v>56</v>
      </c>
      <c r="E6428" s="1">
        <v>26080.98</v>
      </c>
      <c r="F6428" s="1">
        <v>4476.41</v>
      </c>
      <c r="G6428" s="1">
        <v>4945.49</v>
      </c>
      <c r="H6428" s="1">
        <v>2779.14</v>
      </c>
      <c r="I6428" s="6">
        <v>12201.04</v>
      </c>
      <c r="J6428" s="86"/>
      <c r="K6428" s="86"/>
      <c r="L6428" s="85"/>
      <c r="M6428" s="85"/>
      <c r="N6428" s="85"/>
      <c r="O6428" s="85"/>
      <c r="P6428" s="85"/>
      <c r="Q6428" s="1">
        <f t="shared" si="100"/>
        <v>12201.04</v>
      </c>
    </row>
    <row r="6429" spans="1:17" x14ac:dyDescent="0.25">
      <c r="A6429" s="83" t="s">
        <v>14095</v>
      </c>
      <c r="B6429" s="84" t="s">
        <v>21797</v>
      </c>
      <c r="C6429" s="7">
        <v>414</v>
      </c>
      <c r="D6429" s="7">
        <v>13</v>
      </c>
      <c r="E6429" s="1">
        <v>1993.27</v>
      </c>
      <c r="F6429" s="1">
        <v>484.38</v>
      </c>
      <c r="G6429" s="1">
        <v>1148.06</v>
      </c>
      <c r="H6429" s="1">
        <v>212.4</v>
      </c>
      <c r="I6429" s="6">
        <v>1844.84</v>
      </c>
      <c r="J6429" s="86"/>
      <c r="K6429" s="86"/>
      <c r="L6429" s="85"/>
      <c r="M6429" s="85"/>
      <c r="N6429" s="85"/>
      <c r="O6429" s="85"/>
      <c r="P6429" s="85"/>
      <c r="Q6429" s="1">
        <f t="shared" si="100"/>
        <v>1844.84</v>
      </c>
    </row>
    <row r="6430" spans="1:17" x14ac:dyDescent="0.25">
      <c r="A6430" s="83" t="s">
        <v>14096</v>
      </c>
      <c r="B6430" s="84" t="s">
        <v>21798</v>
      </c>
      <c r="C6430" s="7">
        <v>499</v>
      </c>
      <c r="D6430" s="7">
        <v>7</v>
      </c>
      <c r="E6430" s="1">
        <v>1188.48</v>
      </c>
      <c r="F6430" s="1">
        <v>583.83000000000004</v>
      </c>
      <c r="G6430" s="1">
        <v>618.17999999999995</v>
      </c>
      <c r="H6430" s="1">
        <v>126.64</v>
      </c>
      <c r="I6430" s="6">
        <v>1328.65</v>
      </c>
      <c r="J6430" s="86"/>
      <c r="K6430" s="86"/>
      <c r="L6430" s="85"/>
      <c r="M6430" s="85"/>
      <c r="N6430" s="85"/>
      <c r="O6430" s="85"/>
      <c r="P6430" s="85"/>
      <c r="Q6430" s="1">
        <f t="shared" si="100"/>
        <v>1328.65</v>
      </c>
    </row>
    <row r="6431" spans="1:17" x14ac:dyDescent="0.25">
      <c r="A6431" s="83" t="s">
        <v>14097</v>
      </c>
      <c r="B6431" s="84" t="s">
        <v>21799</v>
      </c>
      <c r="C6431" s="7">
        <v>569</v>
      </c>
      <c r="D6431" s="7">
        <v>17</v>
      </c>
      <c r="E6431" s="1">
        <v>3329.77</v>
      </c>
      <c r="F6431" s="1">
        <v>665.73</v>
      </c>
      <c r="G6431" s="1">
        <v>1501.31</v>
      </c>
      <c r="H6431" s="1">
        <v>354.82</v>
      </c>
      <c r="I6431" s="6">
        <v>2521.86</v>
      </c>
      <c r="J6431" s="86"/>
      <c r="K6431" s="86"/>
      <c r="L6431" s="85"/>
      <c r="M6431" s="85"/>
      <c r="N6431" s="85"/>
      <c r="O6431" s="85"/>
      <c r="P6431" s="85"/>
      <c r="Q6431" s="1">
        <f t="shared" si="100"/>
        <v>2521.86</v>
      </c>
    </row>
    <row r="6432" spans="1:17" x14ac:dyDescent="0.25">
      <c r="A6432" s="83" t="s">
        <v>14098</v>
      </c>
      <c r="B6432" s="84" t="s">
        <v>21800</v>
      </c>
      <c r="C6432" s="7">
        <v>2366</v>
      </c>
      <c r="D6432" s="7">
        <v>25</v>
      </c>
      <c r="E6432" s="1">
        <v>15047.31</v>
      </c>
      <c r="F6432" s="1">
        <v>2768.21</v>
      </c>
      <c r="G6432" s="1">
        <v>2207.81</v>
      </c>
      <c r="H6432" s="1">
        <v>1603.41</v>
      </c>
      <c r="I6432" s="6">
        <v>6579.43</v>
      </c>
      <c r="J6432" s="86"/>
      <c r="K6432" s="86"/>
      <c r="L6432" s="85"/>
      <c r="M6432" s="85"/>
      <c r="N6432" s="85"/>
      <c r="O6432" s="85"/>
      <c r="P6432" s="85"/>
      <c r="Q6432" s="1">
        <f t="shared" si="100"/>
        <v>6579.43</v>
      </c>
    </row>
    <row r="6433" spans="1:17" x14ac:dyDescent="0.25">
      <c r="A6433" s="83" t="s">
        <v>14099</v>
      </c>
      <c r="B6433" s="84" t="s">
        <v>21801</v>
      </c>
      <c r="C6433" s="7">
        <v>4306</v>
      </c>
      <c r="D6433" s="7">
        <v>25</v>
      </c>
      <c r="E6433" s="1">
        <v>5362.48</v>
      </c>
      <c r="F6433" s="1">
        <v>5038.01</v>
      </c>
      <c r="G6433" s="1">
        <v>2207.81</v>
      </c>
      <c r="H6433" s="1">
        <v>571.41999999999996</v>
      </c>
      <c r="I6433" s="6">
        <v>7817.24</v>
      </c>
      <c r="J6433" s="86"/>
      <c r="K6433" s="86"/>
      <c r="L6433" s="85"/>
      <c r="M6433" s="85"/>
      <c r="N6433" s="85"/>
      <c r="O6433" s="85"/>
      <c r="P6433" s="85"/>
      <c r="Q6433" s="1">
        <f t="shared" si="100"/>
        <v>7817.24</v>
      </c>
    </row>
    <row r="6434" spans="1:17" x14ac:dyDescent="0.25">
      <c r="A6434" s="83" t="s">
        <v>14100</v>
      </c>
      <c r="B6434" s="84" t="s">
        <v>21802</v>
      </c>
      <c r="C6434" s="7">
        <v>9970</v>
      </c>
      <c r="D6434" s="7">
        <v>127</v>
      </c>
      <c r="E6434" s="1">
        <v>60719.61</v>
      </c>
      <c r="F6434" s="1">
        <v>11664.86</v>
      </c>
      <c r="G6434" s="1">
        <v>11215.66</v>
      </c>
      <c r="H6434" s="1">
        <v>6470.15</v>
      </c>
      <c r="I6434" s="6">
        <v>29350.67</v>
      </c>
      <c r="J6434" s="86"/>
      <c r="K6434" s="86"/>
      <c r="L6434" s="85"/>
      <c r="M6434" s="85"/>
      <c r="N6434" s="85"/>
      <c r="O6434" s="85"/>
      <c r="P6434" s="85"/>
      <c r="Q6434" s="1">
        <f t="shared" si="100"/>
        <v>29350.67</v>
      </c>
    </row>
    <row r="6435" spans="1:17" x14ac:dyDescent="0.25">
      <c r="A6435" s="83" t="s">
        <v>14101</v>
      </c>
      <c r="B6435" s="84" t="s">
        <v>21803</v>
      </c>
      <c r="C6435" s="7">
        <v>5246</v>
      </c>
      <c r="D6435" s="7">
        <v>70</v>
      </c>
      <c r="E6435" s="1">
        <v>89479.88</v>
      </c>
      <c r="F6435" s="1">
        <v>6137.8</v>
      </c>
      <c r="G6435" s="1">
        <v>6181.86</v>
      </c>
      <c r="H6435" s="1">
        <v>9534.7800000000007</v>
      </c>
      <c r="I6435" s="6">
        <v>21854.44</v>
      </c>
      <c r="J6435" s="86"/>
      <c r="K6435" s="86"/>
      <c r="L6435" s="85"/>
      <c r="M6435" s="85"/>
      <c r="N6435" s="85"/>
      <c r="O6435" s="85"/>
      <c r="P6435" s="85"/>
      <c r="Q6435" s="1">
        <f t="shared" si="100"/>
        <v>21854.44</v>
      </c>
    </row>
    <row r="6436" spans="1:17" x14ac:dyDescent="0.25">
      <c r="A6436" s="83" t="s">
        <v>14102</v>
      </c>
      <c r="B6436" s="84" t="s">
        <v>21804</v>
      </c>
      <c r="C6436" s="7">
        <v>1299</v>
      </c>
      <c r="D6436" s="7">
        <v>34</v>
      </c>
      <c r="E6436" s="1">
        <v>8517.94</v>
      </c>
      <c r="F6436" s="1">
        <v>1519.82</v>
      </c>
      <c r="G6436" s="1">
        <v>3002.62</v>
      </c>
      <c r="H6436" s="1">
        <v>907.66</v>
      </c>
      <c r="I6436" s="6">
        <v>5430.1</v>
      </c>
      <c r="J6436" s="86"/>
      <c r="K6436" s="86"/>
      <c r="L6436" s="85"/>
      <c r="M6436" s="85"/>
      <c r="N6436" s="85"/>
      <c r="O6436" s="85"/>
      <c r="P6436" s="85"/>
      <c r="Q6436" s="1">
        <f t="shared" si="100"/>
        <v>5430.1</v>
      </c>
    </row>
    <row r="6437" spans="1:17" x14ac:dyDescent="0.25">
      <c r="A6437" s="83" t="s">
        <v>14103</v>
      </c>
      <c r="B6437" s="84" t="s">
        <v>21805</v>
      </c>
      <c r="C6437" s="7">
        <v>4104</v>
      </c>
      <c r="D6437" s="7">
        <v>41</v>
      </c>
      <c r="E6437" s="1">
        <v>8074.76</v>
      </c>
      <c r="F6437" s="1">
        <v>4801.66</v>
      </c>
      <c r="G6437" s="1">
        <v>3620.81</v>
      </c>
      <c r="H6437" s="1">
        <v>860.43</v>
      </c>
      <c r="I6437" s="6">
        <v>9282.9</v>
      </c>
      <c r="J6437" s="86"/>
      <c r="K6437" s="86"/>
      <c r="L6437" s="85"/>
      <c r="M6437" s="85"/>
      <c r="N6437" s="85"/>
      <c r="O6437" s="85"/>
      <c r="P6437" s="85"/>
      <c r="Q6437" s="1">
        <f t="shared" si="100"/>
        <v>9282.9</v>
      </c>
    </row>
    <row r="6438" spans="1:17" x14ac:dyDescent="0.25">
      <c r="A6438" s="83" t="s">
        <v>14104</v>
      </c>
      <c r="B6438" s="84" t="s">
        <v>21806</v>
      </c>
      <c r="C6438" s="7">
        <v>251</v>
      </c>
      <c r="D6438" s="7">
        <v>4</v>
      </c>
      <c r="E6438" s="1">
        <v>499.71</v>
      </c>
      <c r="F6438" s="1">
        <v>293.67</v>
      </c>
      <c r="G6438" s="1">
        <v>353.25</v>
      </c>
      <c r="H6438" s="1">
        <v>53.25</v>
      </c>
      <c r="I6438" s="6">
        <v>700.17</v>
      </c>
      <c r="J6438" s="86"/>
      <c r="K6438" s="86"/>
      <c r="L6438" s="85"/>
      <c r="M6438" s="85"/>
      <c r="N6438" s="85"/>
      <c r="O6438" s="85"/>
      <c r="P6438" s="85"/>
      <c r="Q6438" s="1">
        <f t="shared" si="100"/>
        <v>700.17</v>
      </c>
    </row>
    <row r="6439" spans="1:17" x14ac:dyDescent="0.25">
      <c r="A6439" s="83" t="s">
        <v>14105</v>
      </c>
      <c r="B6439" s="84" t="s">
        <v>21807</v>
      </c>
      <c r="C6439" s="7">
        <v>345</v>
      </c>
      <c r="D6439" s="7">
        <v>14</v>
      </c>
      <c r="E6439" s="1">
        <v>2643.94</v>
      </c>
      <c r="F6439" s="1">
        <v>403.65</v>
      </c>
      <c r="G6439" s="1">
        <v>1236.3800000000001</v>
      </c>
      <c r="H6439" s="1">
        <v>281.74</v>
      </c>
      <c r="I6439" s="6">
        <v>1921.77</v>
      </c>
      <c r="J6439" s="86"/>
      <c r="K6439" s="86"/>
      <c r="L6439" s="85"/>
      <c r="M6439" s="85"/>
      <c r="N6439" s="85"/>
      <c r="O6439" s="85"/>
      <c r="P6439" s="85"/>
      <c r="Q6439" s="1">
        <f t="shared" si="100"/>
        <v>1921.77</v>
      </c>
    </row>
    <row r="6440" spans="1:17" x14ac:dyDescent="0.25">
      <c r="A6440" s="83" t="s">
        <v>14106</v>
      </c>
      <c r="B6440" s="84" t="s">
        <v>21808</v>
      </c>
      <c r="C6440" s="7">
        <v>2260</v>
      </c>
      <c r="D6440" s="7">
        <v>26</v>
      </c>
      <c r="E6440" s="1">
        <v>8957.33</v>
      </c>
      <c r="F6440" s="1">
        <v>2644.19</v>
      </c>
      <c r="G6440" s="1">
        <v>2296.12</v>
      </c>
      <c r="H6440" s="1">
        <v>954.47</v>
      </c>
      <c r="I6440" s="6">
        <v>5894.78</v>
      </c>
      <c r="J6440" s="86"/>
      <c r="K6440" s="86"/>
      <c r="L6440" s="85"/>
      <c r="M6440" s="85"/>
      <c r="N6440" s="85"/>
      <c r="O6440" s="85"/>
      <c r="P6440" s="85"/>
      <c r="Q6440" s="1">
        <f t="shared" si="100"/>
        <v>5894.78</v>
      </c>
    </row>
    <row r="6441" spans="1:17" x14ac:dyDescent="0.25">
      <c r="A6441" s="83" t="s">
        <v>14107</v>
      </c>
      <c r="B6441" s="84" t="s">
        <v>21809</v>
      </c>
      <c r="C6441" s="7">
        <v>189</v>
      </c>
      <c r="D6441" s="7">
        <v>11</v>
      </c>
      <c r="E6441" s="1">
        <v>2232.91</v>
      </c>
      <c r="F6441" s="1">
        <v>221.13</v>
      </c>
      <c r="G6441" s="1">
        <v>971.43</v>
      </c>
      <c r="H6441" s="1">
        <v>237.94</v>
      </c>
      <c r="I6441" s="6">
        <v>1430.5</v>
      </c>
      <c r="J6441" s="86"/>
      <c r="K6441" s="86"/>
      <c r="L6441" s="85"/>
      <c r="M6441" s="85"/>
      <c r="N6441" s="85"/>
      <c r="O6441" s="85"/>
      <c r="P6441" s="85"/>
      <c r="Q6441" s="1">
        <f t="shared" si="100"/>
        <v>1430.5</v>
      </c>
    </row>
    <row r="6442" spans="1:17" x14ac:dyDescent="0.25">
      <c r="A6442" s="83" t="s">
        <v>14108</v>
      </c>
      <c r="B6442" s="84" t="s">
        <v>21810</v>
      </c>
      <c r="C6442" s="7">
        <v>3276</v>
      </c>
      <c r="D6442" s="7">
        <v>74</v>
      </c>
      <c r="E6442" s="1">
        <v>17811.34</v>
      </c>
      <c r="F6442" s="1">
        <v>3832.91</v>
      </c>
      <c r="G6442" s="1">
        <v>6535.11</v>
      </c>
      <c r="H6442" s="1">
        <v>1897.94</v>
      </c>
      <c r="I6442" s="6">
        <v>12265.96</v>
      </c>
      <c r="J6442" s="86"/>
      <c r="K6442" s="86"/>
      <c r="L6442" s="85"/>
      <c r="M6442" s="85"/>
      <c r="N6442" s="85"/>
      <c r="O6442" s="85"/>
      <c r="P6442" s="85"/>
      <c r="Q6442" s="1">
        <f t="shared" si="100"/>
        <v>12265.96</v>
      </c>
    </row>
    <row r="6443" spans="1:17" x14ac:dyDescent="0.25">
      <c r="A6443" s="83" t="s">
        <v>14109</v>
      </c>
      <c r="B6443" s="84" t="s">
        <v>21811</v>
      </c>
      <c r="C6443" s="7">
        <v>1420</v>
      </c>
      <c r="D6443" s="7">
        <v>44</v>
      </c>
      <c r="E6443" s="1">
        <v>14603.12</v>
      </c>
      <c r="F6443" s="1">
        <v>1661.39</v>
      </c>
      <c r="G6443" s="1">
        <v>3885.74</v>
      </c>
      <c r="H6443" s="1">
        <v>1556.08</v>
      </c>
      <c r="I6443" s="6">
        <v>7103.21</v>
      </c>
      <c r="J6443" s="86"/>
      <c r="K6443" s="86"/>
      <c r="L6443" s="85"/>
      <c r="M6443" s="85"/>
      <c r="N6443" s="85"/>
      <c r="O6443" s="85"/>
      <c r="P6443" s="85"/>
      <c r="Q6443" s="1">
        <f t="shared" si="100"/>
        <v>7103.21</v>
      </c>
    </row>
    <row r="6444" spans="1:17" x14ac:dyDescent="0.25">
      <c r="A6444" s="83" t="s">
        <v>14110</v>
      </c>
      <c r="B6444" s="84" t="s">
        <v>21812</v>
      </c>
      <c r="C6444" s="7">
        <v>425</v>
      </c>
      <c r="D6444" s="7">
        <v>6</v>
      </c>
      <c r="E6444" s="1">
        <v>1733.73</v>
      </c>
      <c r="F6444" s="1">
        <v>497.25</v>
      </c>
      <c r="G6444" s="1">
        <v>529.87</v>
      </c>
      <c r="H6444" s="1">
        <v>184.74</v>
      </c>
      <c r="I6444" s="6">
        <v>1211.8599999999999</v>
      </c>
      <c r="J6444" s="86"/>
      <c r="K6444" s="86"/>
      <c r="L6444" s="85"/>
      <c r="M6444" s="85"/>
      <c r="N6444" s="85"/>
      <c r="O6444" s="85"/>
      <c r="P6444" s="85"/>
      <c r="Q6444" s="1">
        <f t="shared" si="100"/>
        <v>1211.8599999999999</v>
      </c>
    </row>
    <row r="6445" spans="1:17" x14ac:dyDescent="0.25">
      <c r="A6445" s="83" t="s">
        <v>14111</v>
      </c>
      <c r="B6445" s="84" t="s">
        <v>21813</v>
      </c>
      <c r="C6445" s="7">
        <v>5628</v>
      </c>
      <c r="D6445" s="7">
        <v>82</v>
      </c>
      <c r="E6445" s="1">
        <v>54821.120000000003</v>
      </c>
      <c r="F6445" s="1">
        <v>6584.74</v>
      </c>
      <c r="G6445" s="1">
        <v>7241.61</v>
      </c>
      <c r="H6445" s="1">
        <v>5841.62</v>
      </c>
      <c r="I6445" s="6">
        <v>19667.97</v>
      </c>
      <c r="J6445" s="86"/>
      <c r="K6445" s="86"/>
      <c r="L6445" s="85"/>
      <c r="M6445" s="85"/>
      <c r="N6445" s="85"/>
      <c r="O6445" s="85"/>
      <c r="P6445" s="85"/>
      <c r="Q6445" s="1">
        <f t="shared" si="100"/>
        <v>19667.97</v>
      </c>
    </row>
    <row r="6446" spans="1:17" x14ac:dyDescent="0.25">
      <c r="A6446" s="83" t="s">
        <v>14112</v>
      </c>
      <c r="B6446" s="84" t="s">
        <v>21814</v>
      </c>
      <c r="C6446" s="7">
        <v>215</v>
      </c>
      <c r="D6446" s="7">
        <v>2</v>
      </c>
      <c r="E6446" s="1">
        <v>503.28</v>
      </c>
      <c r="F6446" s="1">
        <v>251.55</v>
      </c>
      <c r="G6446" s="1">
        <v>176.62</v>
      </c>
      <c r="H6446" s="1">
        <v>53.63</v>
      </c>
      <c r="I6446" s="6">
        <v>481.8</v>
      </c>
      <c r="J6446" s="86"/>
      <c r="K6446" s="86"/>
      <c r="L6446" s="85"/>
      <c r="M6446" s="85"/>
      <c r="N6446" s="85"/>
      <c r="O6446" s="85"/>
      <c r="P6446" s="85"/>
      <c r="Q6446" s="1">
        <f t="shared" si="100"/>
        <v>481.8</v>
      </c>
    </row>
    <row r="6447" spans="1:17" x14ac:dyDescent="0.25">
      <c r="A6447" s="83" t="s">
        <v>14113</v>
      </c>
      <c r="B6447" s="84" t="s">
        <v>21815</v>
      </c>
      <c r="C6447" s="7">
        <v>11655</v>
      </c>
      <c r="D6447" s="7">
        <v>111</v>
      </c>
      <c r="E6447" s="1">
        <v>72107.55</v>
      </c>
      <c r="F6447" s="1">
        <v>13636.31</v>
      </c>
      <c r="G6447" s="1">
        <v>9802.66</v>
      </c>
      <c r="H6447" s="1">
        <v>7683.62</v>
      </c>
      <c r="I6447" s="6">
        <v>31122.59</v>
      </c>
      <c r="J6447" s="86"/>
      <c r="K6447" s="86"/>
      <c r="L6447" s="85"/>
      <c r="M6447" s="85"/>
      <c r="N6447" s="85"/>
      <c r="O6447" s="85"/>
      <c r="P6447" s="85"/>
      <c r="Q6447" s="1">
        <f t="shared" si="100"/>
        <v>31122.59</v>
      </c>
    </row>
    <row r="6448" spans="1:17" x14ac:dyDescent="0.25">
      <c r="A6448" s="83" t="s">
        <v>14114</v>
      </c>
      <c r="B6448" s="84" t="s">
        <v>21816</v>
      </c>
      <c r="C6448" s="7">
        <v>3012</v>
      </c>
      <c r="D6448" s="7">
        <v>37</v>
      </c>
      <c r="E6448" s="1">
        <v>12762.75</v>
      </c>
      <c r="F6448" s="1">
        <v>3524.03</v>
      </c>
      <c r="G6448" s="1">
        <v>3267.55</v>
      </c>
      <c r="H6448" s="1">
        <v>1359.97</v>
      </c>
      <c r="I6448" s="6">
        <v>8151.55</v>
      </c>
      <c r="J6448" s="86"/>
      <c r="K6448" s="86"/>
      <c r="L6448" s="85"/>
      <c r="M6448" s="85"/>
      <c r="N6448" s="85"/>
      <c r="O6448" s="85"/>
      <c r="P6448" s="85"/>
      <c r="Q6448" s="1">
        <f t="shared" si="100"/>
        <v>8151.55</v>
      </c>
    </row>
    <row r="6449" spans="1:17" x14ac:dyDescent="0.25">
      <c r="A6449" s="83" t="s">
        <v>14115</v>
      </c>
      <c r="B6449" s="84" t="s">
        <v>21817</v>
      </c>
      <c r="C6449" s="7">
        <v>202</v>
      </c>
      <c r="D6449" s="7">
        <v>3</v>
      </c>
      <c r="E6449" s="1">
        <v>263.12</v>
      </c>
      <c r="F6449" s="1">
        <v>236.34</v>
      </c>
      <c r="G6449" s="1">
        <v>264.94</v>
      </c>
      <c r="H6449" s="1">
        <v>28.04</v>
      </c>
      <c r="I6449" s="6">
        <v>529.32000000000005</v>
      </c>
      <c r="J6449" s="86"/>
      <c r="K6449" s="86"/>
      <c r="L6449" s="85"/>
      <c r="M6449" s="85"/>
      <c r="N6449" s="85"/>
      <c r="O6449" s="85"/>
      <c r="P6449" s="85"/>
      <c r="Q6449" s="1">
        <f t="shared" si="100"/>
        <v>529.32000000000005</v>
      </c>
    </row>
    <row r="6450" spans="1:17" x14ac:dyDescent="0.25">
      <c r="A6450" s="83" t="s">
        <v>14116</v>
      </c>
      <c r="B6450" s="84" t="s">
        <v>21818</v>
      </c>
      <c r="C6450" s="7">
        <v>2339</v>
      </c>
      <c r="D6450" s="7">
        <v>52</v>
      </c>
      <c r="E6450" s="1">
        <v>12078.03</v>
      </c>
      <c r="F6450" s="1">
        <v>2736.62</v>
      </c>
      <c r="G6450" s="1">
        <v>4592.24</v>
      </c>
      <c r="H6450" s="1">
        <v>1287.01</v>
      </c>
      <c r="I6450" s="6">
        <v>8615.8700000000008</v>
      </c>
      <c r="J6450" s="86"/>
      <c r="K6450" s="86"/>
      <c r="L6450" s="85"/>
      <c r="M6450" s="85"/>
      <c r="N6450" s="85"/>
      <c r="O6450" s="85"/>
      <c r="P6450" s="85"/>
      <c r="Q6450" s="1">
        <f t="shared" si="100"/>
        <v>8615.8700000000008</v>
      </c>
    </row>
    <row r="6451" spans="1:17" x14ac:dyDescent="0.25">
      <c r="A6451" s="83" t="s">
        <v>14117</v>
      </c>
      <c r="B6451" s="84" t="s">
        <v>21819</v>
      </c>
      <c r="C6451" s="7">
        <v>1784</v>
      </c>
      <c r="D6451" s="7">
        <v>24</v>
      </c>
      <c r="E6451" s="1">
        <v>11114.57</v>
      </c>
      <c r="F6451" s="1">
        <v>2087.27</v>
      </c>
      <c r="G6451" s="1">
        <v>2119.5</v>
      </c>
      <c r="H6451" s="1">
        <v>1184.3399999999999</v>
      </c>
      <c r="I6451" s="6">
        <v>5391.11</v>
      </c>
      <c r="J6451" s="86"/>
      <c r="K6451" s="86"/>
      <c r="L6451" s="85"/>
      <c r="M6451" s="85"/>
      <c r="N6451" s="85"/>
      <c r="O6451" s="85"/>
      <c r="P6451" s="85"/>
      <c r="Q6451" s="1">
        <f t="shared" si="100"/>
        <v>5391.11</v>
      </c>
    </row>
    <row r="6452" spans="1:17" x14ac:dyDescent="0.25">
      <c r="A6452" s="83" t="s">
        <v>14118</v>
      </c>
      <c r="B6452" s="84" t="s">
        <v>21820</v>
      </c>
      <c r="C6452" s="7">
        <v>2213</v>
      </c>
      <c r="D6452" s="7">
        <v>27</v>
      </c>
      <c r="E6452" s="1">
        <v>4952.72</v>
      </c>
      <c r="F6452" s="1">
        <v>2589.1999999999998</v>
      </c>
      <c r="G6452" s="1">
        <v>2384.4299999999998</v>
      </c>
      <c r="H6452" s="1">
        <v>527.75</v>
      </c>
      <c r="I6452" s="6">
        <v>5501.38</v>
      </c>
      <c r="J6452" s="86"/>
      <c r="K6452" s="86"/>
      <c r="L6452" s="85"/>
      <c r="M6452" s="85"/>
      <c r="N6452" s="85"/>
      <c r="O6452" s="85"/>
      <c r="P6452" s="85"/>
      <c r="Q6452" s="1">
        <f t="shared" si="100"/>
        <v>5501.38</v>
      </c>
    </row>
    <row r="6453" spans="1:17" x14ac:dyDescent="0.25">
      <c r="A6453" s="83" t="s">
        <v>14119</v>
      </c>
      <c r="B6453" s="84" t="s">
        <v>21821</v>
      </c>
      <c r="C6453" s="7">
        <v>772</v>
      </c>
      <c r="D6453" s="7">
        <v>21</v>
      </c>
      <c r="E6453" s="1">
        <v>3528.9</v>
      </c>
      <c r="F6453" s="1">
        <v>903.24</v>
      </c>
      <c r="G6453" s="1">
        <v>1854.56</v>
      </c>
      <c r="H6453" s="1">
        <v>376.03</v>
      </c>
      <c r="I6453" s="6">
        <v>3133.83</v>
      </c>
      <c r="J6453" s="86"/>
      <c r="K6453" s="86"/>
      <c r="L6453" s="85"/>
      <c r="M6453" s="85"/>
      <c r="N6453" s="85"/>
      <c r="O6453" s="85"/>
      <c r="P6453" s="85"/>
      <c r="Q6453" s="1">
        <f t="shared" si="100"/>
        <v>3133.83</v>
      </c>
    </row>
    <row r="6454" spans="1:17" x14ac:dyDescent="0.25">
      <c r="A6454" s="83" t="s">
        <v>14120</v>
      </c>
      <c r="B6454" s="84" t="s">
        <v>21822</v>
      </c>
      <c r="C6454" s="7">
        <v>327</v>
      </c>
      <c r="D6454" s="7">
        <v>7</v>
      </c>
      <c r="E6454" s="1">
        <v>1202.81</v>
      </c>
      <c r="F6454" s="1">
        <v>382.59</v>
      </c>
      <c r="G6454" s="1">
        <v>618.17999999999995</v>
      </c>
      <c r="H6454" s="1">
        <v>128.16999999999999</v>
      </c>
      <c r="I6454" s="6">
        <v>1128.94</v>
      </c>
      <c r="J6454" s="86"/>
      <c r="K6454" s="86"/>
      <c r="L6454" s="85"/>
      <c r="M6454" s="85"/>
      <c r="N6454" s="85"/>
      <c r="O6454" s="85"/>
      <c r="P6454" s="85"/>
      <c r="Q6454" s="1">
        <f t="shared" si="100"/>
        <v>1128.94</v>
      </c>
    </row>
    <row r="6455" spans="1:17" x14ac:dyDescent="0.25">
      <c r="A6455" s="83" t="s">
        <v>14121</v>
      </c>
      <c r="B6455" s="84" t="s">
        <v>21823</v>
      </c>
      <c r="C6455" s="7">
        <v>381</v>
      </c>
      <c r="D6455" s="7">
        <v>1</v>
      </c>
      <c r="E6455" s="1">
        <v>188.48</v>
      </c>
      <c r="F6455" s="1">
        <v>445.77</v>
      </c>
      <c r="G6455" s="1">
        <v>88.31</v>
      </c>
      <c r="H6455" s="1">
        <v>20.09</v>
      </c>
      <c r="I6455" s="6">
        <v>554.16999999999996</v>
      </c>
      <c r="J6455" s="86"/>
      <c r="K6455" s="86"/>
      <c r="L6455" s="85"/>
      <c r="M6455" s="85"/>
      <c r="N6455" s="85"/>
      <c r="O6455" s="85"/>
      <c r="P6455" s="85"/>
      <c r="Q6455" s="1">
        <f t="shared" si="100"/>
        <v>554.16999999999996</v>
      </c>
    </row>
    <row r="6456" spans="1:17" x14ac:dyDescent="0.25">
      <c r="A6456" s="83" t="s">
        <v>14122</v>
      </c>
      <c r="B6456" s="84" t="s">
        <v>21824</v>
      </c>
      <c r="C6456" s="7">
        <v>136</v>
      </c>
      <c r="D6456" s="7">
        <v>2</v>
      </c>
      <c r="E6456" s="1">
        <v>406.2</v>
      </c>
      <c r="F6456" s="1">
        <v>159.12</v>
      </c>
      <c r="G6456" s="1">
        <v>176.62</v>
      </c>
      <c r="H6456" s="1">
        <v>43.28</v>
      </c>
      <c r="I6456" s="6">
        <v>379.02</v>
      </c>
      <c r="J6456" s="86"/>
      <c r="K6456" s="86"/>
      <c r="L6456" s="85"/>
      <c r="M6456" s="85"/>
      <c r="N6456" s="85"/>
      <c r="O6456" s="85"/>
      <c r="P6456" s="85"/>
      <c r="Q6456" s="1">
        <f t="shared" si="100"/>
        <v>379.02</v>
      </c>
    </row>
    <row r="6457" spans="1:17" x14ac:dyDescent="0.25">
      <c r="A6457" s="83" t="s">
        <v>14123</v>
      </c>
      <c r="B6457" s="84" t="s">
        <v>21825</v>
      </c>
      <c r="C6457" s="7">
        <v>712</v>
      </c>
      <c r="D6457" s="7">
        <v>19</v>
      </c>
      <c r="E6457" s="1">
        <v>3860.21</v>
      </c>
      <c r="F6457" s="1">
        <v>833.04</v>
      </c>
      <c r="G6457" s="1">
        <v>1677.94</v>
      </c>
      <c r="H6457" s="1">
        <v>411.34</v>
      </c>
      <c r="I6457" s="6">
        <v>2922.32</v>
      </c>
      <c r="J6457" s="86"/>
      <c r="K6457" s="86"/>
      <c r="L6457" s="85"/>
      <c r="M6457" s="85"/>
      <c r="N6457" s="85"/>
      <c r="O6457" s="85"/>
      <c r="P6457" s="85"/>
      <c r="Q6457" s="1">
        <f t="shared" si="100"/>
        <v>2922.32</v>
      </c>
    </row>
    <row r="6458" spans="1:17" x14ac:dyDescent="0.25">
      <c r="A6458" s="83" t="s">
        <v>14124</v>
      </c>
      <c r="B6458" s="84" t="s">
        <v>21826</v>
      </c>
      <c r="C6458" s="7">
        <v>722</v>
      </c>
      <c r="D6458" s="7">
        <v>33</v>
      </c>
      <c r="E6458" s="1">
        <v>10414.67</v>
      </c>
      <c r="F6458" s="1">
        <v>844.74</v>
      </c>
      <c r="G6458" s="1">
        <v>2914.3</v>
      </c>
      <c r="H6458" s="1">
        <v>1109.77</v>
      </c>
      <c r="I6458" s="6">
        <v>4868.8100000000004</v>
      </c>
      <c r="J6458" s="86"/>
      <c r="K6458" s="86"/>
      <c r="L6458" s="85"/>
      <c r="M6458" s="85"/>
      <c r="N6458" s="85"/>
      <c r="O6458" s="85"/>
      <c r="P6458" s="85"/>
      <c r="Q6458" s="1">
        <f t="shared" si="100"/>
        <v>4868.8100000000004</v>
      </c>
    </row>
    <row r="6459" spans="1:17" x14ac:dyDescent="0.25">
      <c r="A6459" s="83" t="s">
        <v>14125</v>
      </c>
      <c r="B6459" s="84" t="s">
        <v>21827</v>
      </c>
      <c r="C6459" s="7">
        <v>1683</v>
      </c>
      <c r="D6459" s="7">
        <v>24</v>
      </c>
      <c r="E6459" s="1">
        <v>4762.76</v>
      </c>
      <c r="F6459" s="1">
        <v>1969.1</v>
      </c>
      <c r="G6459" s="1">
        <v>2119.5</v>
      </c>
      <c r="H6459" s="1">
        <v>507.51</v>
      </c>
      <c r="I6459" s="6">
        <v>4596.1099999999997</v>
      </c>
      <c r="J6459" s="86"/>
      <c r="K6459" s="86"/>
      <c r="L6459" s="85"/>
      <c r="M6459" s="85"/>
      <c r="N6459" s="85"/>
      <c r="O6459" s="85"/>
      <c r="P6459" s="85"/>
      <c r="Q6459" s="1">
        <f t="shared" si="100"/>
        <v>4596.1099999999997</v>
      </c>
    </row>
    <row r="6460" spans="1:17" x14ac:dyDescent="0.25">
      <c r="A6460" s="83" t="s">
        <v>14126</v>
      </c>
      <c r="B6460" s="84" t="s">
        <v>21828</v>
      </c>
      <c r="C6460" s="7">
        <v>424</v>
      </c>
      <c r="D6460" s="7">
        <v>8</v>
      </c>
      <c r="E6460" s="1">
        <v>1794.85</v>
      </c>
      <c r="F6460" s="1">
        <v>496.08</v>
      </c>
      <c r="G6460" s="1">
        <v>706.5</v>
      </c>
      <c r="H6460" s="1">
        <v>191.26</v>
      </c>
      <c r="I6460" s="6">
        <v>1393.84</v>
      </c>
      <c r="J6460" s="86"/>
      <c r="K6460" s="86"/>
      <c r="L6460" s="85"/>
      <c r="M6460" s="85"/>
      <c r="N6460" s="85"/>
      <c r="O6460" s="85"/>
      <c r="P6460" s="85"/>
      <c r="Q6460" s="1">
        <f t="shared" si="100"/>
        <v>1393.84</v>
      </c>
    </row>
    <row r="6461" spans="1:17" x14ac:dyDescent="0.25">
      <c r="A6461" s="83" t="s">
        <v>14127</v>
      </c>
      <c r="B6461" s="84" t="s">
        <v>21829</v>
      </c>
      <c r="C6461" s="7">
        <v>3</v>
      </c>
      <c r="D6461" s="7">
        <v>0</v>
      </c>
      <c r="E6461" s="1">
        <v>0</v>
      </c>
      <c r="F6461" s="1">
        <v>3.51</v>
      </c>
      <c r="G6461" s="1">
        <v>0</v>
      </c>
      <c r="H6461" s="1">
        <v>0</v>
      </c>
      <c r="I6461" s="6">
        <v>3.51</v>
      </c>
      <c r="J6461" s="86"/>
      <c r="K6461" s="86"/>
      <c r="L6461" s="85"/>
      <c r="M6461" s="85"/>
      <c r="N6461" s="85"/>
      <c r="O6461" s="85"/>
      <c r="P6461" s="85"/>
      <c r="Q6461" s="1">
        <f t="shared" si="100"/>
        <v>3.51</v>
      </c>
    </row>
    <row r="6462" spans="1:17" x14ac:dyDescent="0.25">
      <c r="A6462" s="83" t="s">
        <v>14128</v>
      </c>
      <c r="B6462" s="84" t="s">
        <v>21830</v>
      </c>
      <c r="C6462" s="7">
        <v>29558</v>
      </c>
      <c r="D6462" s="7">
        <v>369</v>
      </c>
      <c r="E6462" s="1">
        <v>575198.14</v>
      </c>
      <c r="F6462" s="1">
        <v>34582.76</v>
      </c>
      <c r="G6462" s="1">
        <v>32587.25</v>
      </c>
      <c r="H6462" s="1">
        <v>61291.88</v>
      </c>
      <c r="I6462" s="6">
        <v>128461.89</v>
      </c>
      <c r="J6462" s="86"/>
      <c r="K6462" s="86"/>
      <c r="L6462" s="85"/>
      <c r="M6462" s="85"/>
      <c r="N6462" s="85"/>
      <c r="O6462" s="85"/>
      <c r="P6462" s="85"/>
      <c r="Q6462" s="1">
        <f t="shared" si="100"/>
        <v>128461.89</v>
      </c>
    </row>
    <row r="6463" spans="1:17" x14ac:dyDescent="0.25">
      <c r="A6463" s="83" t="s">
        <v>14129</v>
      </c>
      <c r="B6463" s="84" t="s">
        <v>21831</v>
      </c>
      <c r="C6463" s="7">
        <v>1354</v>
      </c>
      <c r="D6463" s="7">
        <v>24</v>
      </c>
      <c r="E6463" s="1">
        <v>6329.57</v>
      </c>
      <c r="F6463" s="1">
        <v>1584.18</v>
      </c>
      <c r="G6463" s="1">
        <v>2119.5</v>
      </c>
      <c r="H6463" s="1">
        <v>674.46</v>
      </c>
      <c r="I6463" s="6">
        <v>4378.1400000000003</v>
      </c>
      <c r="J6463" s="86"/>
      <c r="K6463" s="86"/>
      <c r="L6463" s="85"/>
      <c r="M6463" s="85"/>
      <c r="N6463" s="85"/>
      <c r="O6463" s="85"/>
      <c r="P6463" s="85"/>
      <c r="Q6463" s="1">
        <f t="shared" si="100"/>
        <v>4378.1400000000003</v>
      </c>
    </row>
    <row r="6464" spans="1:17" x14ac:dyDescent="0.25">
      <c r="A6464" s="83" t="s">
        <v>14130</v>
      </c>
      <c r="B6464" s="84" t="s">
        <v>21832</v>
      </c>
      <c r="C6464" s="7">
        <v>777</v>
      </c>
      <c r="D6464" s="7">
        <v>28</v>
      </c>
      <c r="E6464" s="1">
        <v>9454.24</v>
      </c>
      <c r="F6464" s="1">
        <v>909.09</v>
      </c>
      <c r="G6464" s="1">
        <v>2472.7399999999998</v>
      </c>
      <c r="H6464" s="1">
        <v>1007.42</v>
      </c>
      <c r="I6464" s="6">
        <v>4389.25</v>
      </c>
      <c r="J6464" s="86"/>
      <c r="K6464" s="86"/>
      <c r="L6464" s="85"/>
      <c r="M6464" s="85"/>
      <c r="N6464" s="85"/>
      <c r="O6464" s="85"/>
      <c r="P6464" s="85"/>
      <c r="Q6464" s="1">
        <f t="shared" si="100"/>
        <v>4389.25</v>
      </c>
    </row>
    <row r="6465" spans="1:17" x14ac:dyDescent="0.25">
      <c r="A6465" s="83" t="s">
        <v>14131</v>
      </c>
      <c r="B6465" s="84" t="s">
        <v>21833</v>
      </c>
      <c r="C6465" s="7">
        <v>2561</v>
      </c>
      <c r="D6465" s="7">
        <v>27</v>
      </c>
      <c r="E6465" s="1">
        <v>31843.93</v>
      </c>
      <c r="F6465" s="1">
        <v>2996.36</v>
      </c>
      <c r="G6465" s="1">
        <v>2384.4299999999998</v>
      </c>
      <c r="H6465" s="1">
        <v>3393.22</v>
      </c>
      <c r="I6465" s="6">
        <v>8774.01</v>
      </c>
      <c r="J6465" s="86"/>
      <c r="K6465" s="86"/>
      <c r="L6465" s="85"/>
      <c r="M6465" s="85"/>
      <c r="N6465" s="85"/>
      <c r="O6465" s="85"/>
      <c r="P6465" s="85"/>
      <c r="Q6465" s="1">
        <f t="shared" si="100"/>
        <v>8774.01</v>
      </c>
    </row>
    <row r="6466" spans="1:17" x14ac:dyDescent="0.25">
      <c r="A6466" s="83" t="s">
        <v>14132</v>
      </c>
      <c r="B6466" s="84" t="s">
        <v>21834</v>
      </c>
      <c r="C6466" s="7">
        <v>2475</v>
      </c>
      <c r="D6466" s="7">
        <v>43</v>
      </c>
      <c r="E6466" s="1">
        <v>34907.96</v>
      </c>
      <c r="F6466" s="1">
        <v>2895.74</v>
      </c>
      <c r="G6466" s="1">
        <v>3797.43</v>
      </c>
      <c r="H6466" s="1">
        <v>3719.72</v>
      </c>
      <c r="I6466" s="6">
        <v>10412.89</v>
      </c>
      <c r="J6466" s="86"/>
      <c r="K6466" s="86"/>
      <c r="L6466" s="85"/>
      <c r="M6466" s="85"/>
      <c r="N6466" s="85"/>
      <c r="O6466" s="85"/>
      <c r="P6466" s="85"/>
      <c r="Q6466" s="1">
        <f t="shared" si="100"/>
        <v>10412.89</v>
      </c>
    </row>
    <row r="6467" spans="1:17" x14ac:dyDescent="0.25">
      <c r="A6467" s="83" t="s">
        <v>14133</v>
      </c>
      <c r="B6467" s="84" t="s">
        <v>21835</v>
      </c>
      <c r="C6467" s="7">
        <v>563</v>
      </c>
      <c r="D6467" s="7">
        <v>17</v>
      </c>
      <c r="E6467" s="1">
        <v>5312.28</v>
      </c>
      <c r="F6467" s="1">
        <v>658.71</v>
      </c>
      <c r="G6467" s="1">
        <v>1501.31</v>
      </c>
      <c r="H6467" s="1">
        <v>566.05999999999995</v>
      </c>
      <c r="I6467" s="6">
        <v>2726.08</v>
      </c>
      <c r="J6467" s="86"/>
      <c r="K6467" s="86"/>
      <c r="L6467" s="85"/>
      <c r="M6467" s="85"/>
      <c r="N6467" s="85"/>
      <c r="O6467" s="85"/>
      <c r="P6467" s="85"/>
      <c r="Q6467" s="1">
        <f t="shared" si="100"/>
        <v>2726.08</v>
      </c>
    </row>
    <row r="6468" spans="1:17" x14ac:dyDescent="0.25">
      <c r="A6468" s="83" t="s">
        <v>14134</v>
      </c>
      <c r="B6468" s="84" t="s">
        <v>21836</v>
      </c>
      <c r="C6468" s="7">
        <v>10334</v>
      </c>
      <c r="D6468" s="7">
        <v>125</v>
      </c>
      <c r="E6468" s="1">
        <v>65432.78</v>
      </c>
      <c r="F6468" s="1">
        <v>12090.74</v>
      </c>
      <c r="G6468" s="1">
        <v>11039.04</v>
      </c>
      <c r="H6468" s="1">
        <v>6972.38</v>
      </c>
      <c r="I6468" s="6">
        <v>30102.16</v>
      </c>
      <c r="J6468" s="86"/>
      <c r="K6468" s="86"/>
      <c r="L6468" s="85"/>
      <c r="M6468" s="85"/>
      <c r="N6468" s="85"/>
      <c r="O6468" s="85"/>
      <c r="P6468" s="85"/>
      <c r="Q6468" s="1">
        <f t="shared" si="100"/>
        <v>30102.16</v>
      </c>
    </row>
    <row r="6469" spans="1:17" x14ac:dyDescent="0.25">
      <c r="A6469" s="83" t="s">
        <v>14135</v>
      </c>
      <c r="B6469" s="84" t="s">
        <v>21837</v>
      </c>
      <c r="C6469" s="7">
        <v>3731</v>
      </c>
      <c r="D6469" s="7">
        <v>42</v>
      </c>
      <c r="E6469" s="1">
        <v>8871.66</v>
      </c>
      <c r="F6469" s="1">
        <v>4365.26</v>
      </c>
      <c r="G6469" s="1">
        <v>3709.12</v>
      </c>
      <c r="H6469" s="1">
        <v>945.34</v>
      </c>
      <c r="I6469" s="6">
        <v>9019.7199999999993</v>
      </c>
      <c r="J6469" s="86"/>
      <c r="K6469" s="86"/>
      <c r="L6469" s="85"/>
      <c r="M6469" s="85"/>
      <c r="N6469" s="85"/>
      <c r="O6469" s="85"/>
      <c r="P6469" s="85"/>
      <c r="Q6469" s="1">
        <f t="shared" si="100"/>
        <v>9019.7199999999993</v>
      </c>
    </row>
    <row r="6470" spans="1:17" x14ac:dyDescent="0.25">
      <c r="A6470" s="83" t="s">
        <v>14136</v>
      </c>
      <c r="B6470" s="84" t="s">
        <v>21838</v>
      </c>
      <c r="C6470" s="7">
        <v>1680</v>
      </c>
      <c r="D6470" s="7">
        <v>36</v>
      </c>
      <c r="E6470" s="1">
        <v>38027.360000000001</v>
      </c>
      <c r="F6470" s="1">
        <v>1965.59</v>
      </c>
      <c r="G6470" s="1">
        <v>3179.24</v>
      </c>
      <c r="H6470" s="1">
        <v>4052.11</v>
      </c>
      <c r="I6470" s="6">
        <v>9196.94</v>
      </c>
      <c r="J6470" s="86"/>
      <c r="K6470" s="86"/>
      <c r="L6470" s="85"/>
      <c r="M6470" s="85"/>
      <c r="N6470" s="85"/>
      <c r="O6470" s="85"/>
      <c r="P6470" s="85"/>
      <c r="Q6470" s="1">
        <f t="shared" si="100"/>
        <v>9196.94</v>
      </c>
    </row>
    <row r="6471" spans="1:17" x14ac:dyDescent="0.25">
      <c r="A6471" s="83" t="s">
        <v>14137</v>
      </c>
      <c r="B6471" s="84" t="s">
        <v>21839</v>
      </c>
      <c r="C6471" s="7">
        <v>390</v>
      </c>
      <c r="D6471" s="7">
        <v>8</v>
      </c>
      <c r="E6471" s="1">
        <v>1568.12</v>
      </c>
      <c r="F6471" s="1">
        <v>456.3</v>
      </c>
      <c r="G6471" s="1">
        <v>706.5</v>
      </c>
      <c r="H6471" s="1">
        <v>167.1</v>
      </c>
      <c r="I6471" s="6">
        <v>1329.9</v>
      </c>
      <c r="J6471" s="86"/>
      <c r="K6471" s="86"/>
      <c r="L6471" s="85"/>
      <c r="M6471" s="85"/>
      <c r="N6471" s="85"/>
      <c r="O6471" s="85"/>
      <c r="P6471" s="85"/>
      <c r="Q6471" s="1">
        <f t="shared" si="100"/>
        <v>1329.9</v>
      </c>
    </row>
    <row r="6472" spans="1:17" x14ac:dyDescent="0.25">
      <c r="A6472" s="83" t="s">
        <v>14138</v>
      </c>
      <c r="B6472" s="84" t="s">
        <v>21840</v>
      </c>
      <c r="C6472" s="7">
        <v>443</v>
      </c>
      <c r="D6472" s="7">
        <v>21</v>
      </c>
      <c r="E6472" s="1">
        <v>4296.8</v>
      </c>
      <c r="F6472" s="1">
        <v>518.30999999999995</v>
      </c>
      <c r="G6472" s="1">
        <v>1854.56</v>
      </c>
      <c r="H6472" s="1">
        <v>457.86</v>
      </c>
      <c r="I6472" s="6">
        <v>2830.73</v>
      </c>
      <c r="J6472" s="86"/>
      <c r="K6472" s="86"/>
      <c r="L6472" s="85"/>
      <c r="M6472" s="85"/>
      <c r="N6472" s="85"/>
      <c r="O6472" s="85"/>
      <c r="P6472" s="85"/>
      <c r="Q6472" s="1">
        <f t="shared" si="100"/>
        <v>2830.73</v>
      </c>
    </row>
    <row r="6473" spans="1:17" x14ac:dyDescent="0.25">
      <c r="A6473" s="83" t="s">
        <v>14139</v>
      </c>
      <c r="B6473" s="84" t="s">
        <v>21841</v>
      </c>
      <c r="C6473" s="7">
        <v>243</v>
      </c>
      <c r="D6473" s="7">
        <v>6</v>
      </c>
      <c r="E6473" s="1">
        <v>1472.3</v>
      </c>
      <c r="F6473" s="1">
        <v>284.31</v>
      </c>
      <c r="G6473" s="1">
        <v>529.87</v>
      </c>
      <c r="H6473" s="1">
        <v>156.88999999999999</v>
      </c>
      <c r="I6473" s="6">
        <v>971.07</v>
      </c>
      <c r="J6473" s="86"/>
      <c r="K6473" s="86"/>
      <c r="L6473" s="85"/>
      <c r="M6473" s="85"/>
      <c r="N6473" s="85"/>
      <c r="O6473" s="85"/>
      <c r="P6473" s="85"/>
      <c r="Q6473" s="1">
        <f t="shared" si="100"/>
        <v>971.07</v>
      </c>
    </row>
    <row r="6474" spans="1:17" x14ac:dyDescent="0.25">
      <c r="A6474" s="83" t="s">
        <v>14140</v>
      </c>
      <c r="B6474" s="84" t="s">
        <v>21842</v>
      </c>
      <c r="C6474" s="7">
        <v>149</v>
      </c>
      <c r="D6474" s="7">
        <v>5</v>
      </c>
      <c r="E6474" s="1">
        <v>836.14</v>
      </c>
      <c r="F6474" s="1">
        <v>174.33</v>
      </c>
      <c r="G6474" s="1">
        <v>441.56</v>
      </c>
      <c r="H6474" s="1">
        <v>89.1</v>
      </c>
      <c r="I6474" s="6">
        <v>704.99</v>
      </c>
      <c r="J6474" s="86"/>
      <c r="K6474" s="86"/>
      <c r="L6474" s="85"/>
      <c r="M6474" s="85"/>
      <c r="N6474" s="85"/>
      <c r="O6474" s="85"/>
      <c r="P6474" s="85"/>
      <c r="Q6474" s="1">
        <f t="shared" si="100"/>
        <v>704.99</v>
      </c>
    </row>
    <row r="6475" spans="1:17" x14ac:dyDescent="0.25">
      <c r="A6475" s="83" t="s">
        <v>14141</v>
      </c>
      <c r="B6475" s="84" t="s">
        <v>21843</v>
      </c>
      <c r="C6475" s="7">
        <v>425</v>
      </c>
      <c r="D6475" s="7">
        <v>34</v>
      </c>
      <c r="E6475" s="1">
        <v>15545.41</v>
      </c>
      <c r="F6475" s="1">
        <v>497.25</v>
      </c>
      <c r="G6475" s="1">
        <v>3002.62</v>
      </c>
      <c r="H6475" s="1">
        <v>1656.49</v>
      </c>
      <c r="I6475" s="6">
        <v>5156.3599999999997</v>
      </c>
      <c r="J6475" s="86"/>
      <c r="K6475" s="86"/>
      <c r="L6475" s="85"/>
      <c r="M6475" s="85"/>
      <c r="N6475" s="85"/>
      <c r="O6475" s="85"/>
      <c r="P6475" s="85"/>
      <c r="Q6475" s="1">
        <f t="shared" si="100"/>
        <v>5156.3599999999997</v>
      </c>
    </row>
    <row r="6476" spans="1:17" x14ac:dyDescent="0.25">
      <c r="A6476" s="83" t="s">
        <v>14142</v>
      </c>
      <c r="B6476" s="84" t="s">
        <v>21844</v>
      </c>
      <c r="C6476" s="7">
        <v>817</v>
      </c>
      <c r="D6476" s="7">
        <v>22</v>
      </c>
      <c r="E6476" s="1">
        <v>9041.73</v>
      </c>
      <c r="F6476" s="1">
        <v>955.89</v>
      </c>
      <c r="G6476" s="1">
        <v>1942.87</v>
      </c>
      <c r="H6476" s="1">
        <v>963.46</v>
      </c>
      <c r="I6476" s="6">
        <v>3862.22</v>
      </c>
      <c r="J6476" s="86"/>
      <c r="K6476" s="86"/>
      <c r="L6476" s="85"/>
      <c r="M6476" s="85"/>
      <c r="N6476" s="85"/>
      <c r="O6476" s="85"/>
      <c r="P6476" s="85"/>
      <c r="Q6476" s="1">
        <f t="shared" si="100"/>
        <v>3862.22</v>
      </c>
    </row>
    <row r="6477" spans="1:17" x14ac:dyDescent="0.25">
      <c r="A6477" s="83" t="s">
        <v>14143</v>
      </c>
      <c r="B6477" s="84" t="s">
        <v>21845</v>
      </c>
      <c r="C6477" s="7">
        <v>1244</v>
      </c>
      <c r="D6477" s="7">
        <v>32</v>
      </c>
      <c r="E6477" s="1">
        <v>6061.94</v>
      </c>
      <c r="F6477" s="1">
        <v>1455.47</v>
      </c>
      <c r="G6477" s="1">
        <v>2825.99</v>
      </c>
      <c r="H6477" s="1">
        <v>645.94000000000005</v>
      </c>
      <c r="I6477" s="6">
        <v>4927.3999999999996</v>
      </c>
      <c r="J6477" s="86"/>
      <c r="K6477" s="86"/>
      <c r="L6477" s="85"/>
      <c r="M6477" s="85"/>
      <c r="N6477" s="85"/>
      <c r="O6477" s="85"/>
      <c r="P6477" s="85"/>
      <c r="Q6477" s="1">
        <f t="shared" si="100"/>
        <v>4927.3999999999996</v>
      </c>
    </row>
    <row r="6478" spans="1:17" x14ac:dyDescent="0.25">
      <c r="A6478" s="83" t="s">
        <v>14144</v>
      </c>
      <c r="B6478" s="84" t="s">
        <v>21846</v>
      </c>
      <c r="C6478" s="7">
        <v>1261</v>
      </c>
      <c r="D6478" s="7">
        <v>14</v>
      </c>
      <c r="E6478" s="1">
        <v>3701.89</v>
      </c>
      <c r="F6478" s="1">
        <v>1475.37</v>
      </c>
      <c r="G6478" s="1">
        <v>1236.3800000000001</v>
      </c>
      <c r="H6478" s="1">
        <v>394.46</v>
      </c>
      <c r="I6478" s="6">
        <v>3106.21</v>
      </c>
      <c r="J6478" s="86"/>
      <c r="K6478" s="86"/>
      <c r="L6478" s="85"/>
      <c r="M6478" s="85"/>
      <c r="N6478" s="85"/>
      <c r="O6478" s="85"/>
      <c r="P6478" s="85"/>
      <c r="Q6478" s="1">
        <f t="shared" ref="Q6478:Q6541" si="101">I6478+P6478</f>
        <v>3106.21</v>
      </c>
    </row>
    <row r="6479" spans="1:17" x14ac:dyDescent="0.25">
      <c r="A6479" s="83" t="s">
        <v>14145</v>
      </c>
      <c r="B6479" s="84" t="s">
        <v>21847</v>
      </c>
      <c r="C6479" s="7">
        <v>2600</v>
      </c>
      <c r="D6479" s="7">
        <v>75</v>
      </c>
      <c r="E6479" s="1">
        <v>28962.560000000001</v>
      </c>
      <c r="F6479" s="1">
        <v>3041.99</v>
      </c>
      <c r="G6479" s="1">
        <v>6623.42</v>
      </c>
      <c r="H6479" s="1">
        <v>3086.19</v>
      </c>
      <c r="I6479" s="6">
        <v>12751.6</v>
      </c>
      <c r="J6479" s="86"/>
      <c r="K6479" s="86"/>
      <c r="L6479" s="85"/>
      <c r="M6479" s="85"/>
      <c r="N6479" s="85"/>
      <c r="O6479" s="85"/>
      <c r="P6479" s="85"/>
      <c r="Q6479" s="1">
        <f t="shared" si="101"/>
        <v>12751.6</v>
      </c>
    </row>
    <row r="6480" spans="1:17" x14ac:dyDescent="0.25">
      <c r="A6480" s="83" t="s">
        <v>14146</v>
      </c>
      <c r="B6480" s="84" t="s">
        <v>21848</v>
      </c>
      <c r="C6480" s="7">
        <v>5320</v>
      </c>
      <c r="D6480" s="7">
        <v>47</v>
      </c>
      <c r="E6480" s="1">
        <v>46945.33</v>
      </c>
      <c r="F6480" s="1">
        <v>6224.38</v>
      </c>
      <c r="G6480" s="1">
        <v>4150.68</v>
      </c>
      <c r="H6480" s="1">
        <v>5002.3900000000003</v>
      </c>
      <c r="I6480" s="6">
        <v>15377.45</v>
      </c>
      <c r="J6480" s="86"/>
      <c r="K6480" s="86"/>
      <c r="L6480" s="85"/>
      <c r="M6480" s="85"/>
      <c r="N6480" s="85"/>
      <c r="O6480" s="85"/>
      <c r="P6480" s="85"/>
      <c r="Q6480" s="1">
        <f t="shared" si="101"/>
        <v>15377.45</v>
      </c>
    </row>
    <row r="6481" spans="1:17" x14ac:dyDescent="0.25">
      <c r="A6481" s="83" t="s">
        <v>14147</v>
      </c>
      <c r="B6481" s="84" t="s">
        <v>21849</v>
      </c>
      <c r="C6481" s="7">
        <v>215</v>
      </c>
      <c r="D6481" s="7">
        <v>6</v>
      </c>
      <c r="E6481" s="1">
        <v>822.95</v>
      </c>
      <c r="F6481" s="1">
        <v>251.55</v>
      </c>
      <c r="G6481" s="1">
        <v>529.87</v>
      </c>
      <c r="H6481" s="1">
        <v>87.69</v>
      </c>
      <c r="I6481" s="6">
        <v>869.11</v>
      </c>
      <c r="J6481" s="86"/>
      <c r="K6481" s="86"/>
      <c r="L6481" s="85"/>
      <c r="M6481" s="85"/>
      <c r="N6481" s="85"/>
      <c r="O6481" s="85"/>
      <c r="P6481" s="85"/>
      <c r="Q6481" s="1">
        <f t="shared" si="101"/>
        <v>869.11</v>
      </c>
    </row>
    <row r="6482" spans="1:17" x14ac:dyDescent="0.25">
      <c r="A6482" s="83" t="s">
        <v>14148</v>
      </c>
      <c r="B6482" s="84" t="s">
        <v>21850</v>
      </c>
      <c r="C6482" s="7">
        <v>4788</v>
      </c>
      <c r="D6482" s="7">
        <v>46</v>
      </c>
      <c r="E6482" s="1">
        <v>16701.189999999999</v>
      </c>
      <c r="F6482" s="1">
        <v>5601.94</v>
      </c>
      <c r="G6482" s="1">
        <v>4062.37</v>
      </c>
      <c r="H6482" s="1">
        <v>1779.64</v>
      </c>
      <c r="I6482" s="6">
        <v>11443.95</v>
      </c>
      <c r="J6482" s="86"/>
      <c r="K6482" s="86"/>
      <c r="L6482" s="85"/>
      <c r="M6482" s="85"/>
      <c r="N6482" s="85"/>
      <c r="O6482" s="85"/>
      <c r="P6482" s="85"/>
      <c r="Q6482" s="1">
        <f t="shared" si="101"/>
        <v>11443.95</v>
      </c>
    </row>
    <row r="6483" spans="1:17" x14ac:dyDescent="0.25">
      <c r="A6483" s="83" t="s">
        <v>14149</v>
      </c>
      <c r="B6483" s="84" t="s">
        <v>21851</v>
      </c>
      <c r="C6483" s="7">
        <v>4963</v>
      </c>
      <c r="D6483" s="7">
        <v>56</v>
      </c>
      <c r="E6483" s="1">
        <v>13334.37</v>
      </c>
      <c r="F6483" s="1">
        <v>5806.7</v>
      </c>
      <c r="G6483" s="1">
        <v>4945.49</v>
      </c>
      <c r="H6483" s="1">
        <v>1420.88</v>
      </c>
      <c r="I6483" s="6">
        <v>12173.07</v>
      </c>
      <c r="J6483" s="86"/>
      <c r="K6483" s="86"/>
      <c r="L6483" s="85"/>
      <c r="M6483" s="85"/>
      <c r="N6483" s="85"/>
      <c r="O6483" s="85"/>
      <c r="P6483" s="85"/>
      <c r="Q6483" s="1">
        <f t="shared" si="101"/>
        <v>12173.07</v>
      </c>
    </row>
    <row r="6484" spans="1:17" x14ac:dyDescent="0.25">
      <c r="A6484" s="83" t="s">
        <v>14150</v>
      </c>
      <c r="B6484" s="84" t="s">
        <v>21852</v>
      </c>
      <c r="C6484" s="7">
        <v>400</v>
      </c>
      <c r="D6484" s="7">
        <v>3</v>
      </c>
      <c r="E6484" s="1">
        <v>689.94</v>
      </c>
      <c r="F6484" s="1">
        <v>468</v>
      </c>
      <c r="G6484" s="1">
        <v>264.94</v>
      </c>
      <c r="H6484" s="1">
        <v>73.52</v>
      </c>
      <c r="I6484" s="6">
        <v>806.46</v>
      </c>
      <c r="J6484" s="86"/>
      <c r="K6484" s="86"/>
      <c r="L6484" s="85"/>
      <c r="M6484" s="85"/>
      <c r="N6484" s="85"/>
      <c r="O6484" s="85"/>
      <c r="P6484" s="85"/>
      <c r="Q6484" s="1">
        <f t="shared" si="101"/>
        <v>806.46</v>
      </c>
    </row>
    <row r="6485" spans="1:17" x14ac:dyDescent="0.25">
      <c r="A6485" s="83" t="s">
        <v>14151</v>
      </c>
      <c r="B6485" s="84" t="s">
        <v>21853</v>
      </c>
      <c r="C6485" s="7">
        <v>518</v>
      </c>
      <c r="D6485" s="7">
        <v>24</v>
      </c>
      <c r="E6485" s="1">
        <v>4950.66</v>
      </c>
      <c r="F6485" s="1">
        <v>606.05999999999995</v>
      </c>
      <c r="G6485" s="1">
        <v>2119.5</v>
      </c>
      <c r="H6485" s="1">
        <v>527.53</v>
      </c>
      <c r="I6485" s="6">
        <v>3253.09</v>
      </c>
      <c r="J6485" s="86"/>
      <c r="K6485" s="86"/>
      <c r="L6485" s="85"/>
      <c r="M6485" s="85"/>
      <c r="N6485" s="85"/>
      <c r="O6485" s="85"/>
      <c r="P6485" s="85"/>
      <c r="Q6485" s="1">
        <f t="shared" si="101"/>
        <v>3253.09</v>
      </c>
    </row>
    <row r="6486" spans="1:17" x14ac:dyDescent="0.25">
      <c r="A6486" s="83" t="s">
        <v>14152</v>
      </c>
      <c r="B6486" s="84" t="s">
        <v>21854</v>
      </c>
      <c r="C6486" s="7">
        <v>393</v>
      </c>
      <c r="D6486" s="7">
        <v>4</v>
      </c>
      <c r="E6486" s="1">
        <v>748.31</v>
      </c>
      <c r="F6486" s="1">
        <v>459.81</v>
      </c>
      <c r="G6486" s="1">
        <v>353.25</v>
      </c>
      <c r="H6486" s="1">
        <v>79.739999999999995</v>
      </c>
      <c r="I6486" s="6">
        <v>892.8</v>
      </c>
      <c r="J6486" s="86"/>
      <c r="K6486" s="86"/>
      <c r="L6486" s="85"/>
      <c r="M6486" s="85"/>
      <c r="N6486" s="85"/>
      <c r="O6486" s="85"/>
      <c r="P6486" s="85"/>
      <c r="Q6486" s="1">
        <f t="shared" si="101"/>
        <v>892.8</v>
      </c>
    </row>
    <row r="6487" spans="1:17" x14ac:dyDescent="0.25">
      <c r="A6487" s="83" t="s">
        <v>14153</v>
      </c>
      <c r="B6487" s="84" t="s">
        <v>21855</v>
      </c>
      <c r="C6487" s="7">
        <v>9819</v>
      </c>
      <c r="D6487" s="7">
        <v>107</v>
      </c>
      <c r="E6487" s="1">
        <v>45972.79</v>
      </c>
      <c r="F6487" s="1">
        <v>11488.2</v>
      </c>
      <c r="G6487" s="1">
        <v>9449.42</v>
      </c>
      <c r="H6487" s="1">
        <v>4898.76</v>
      </c>
      <c r="I6487" s="6">
        <v>25836.38</v>
      </c>
      <c r="J6487" s="86"/>
      <c r="K6487" s="86"/>
      <c r="L6487" s="85"/>
      <c r="M6487" s="85"/>
      <c r="N6487" s="85"/>
      <c r="O6487" s="85"/>
      <c r="P6487" s="85"/>
      <c r="Q6487" s="1">
        <f t="shared" si="101"/>
        <v>25836.38</v>
      </c>
    </row>
    <row r="6488" spans="1:17" x14ac:dyDescent="0.25">
      <c r="A6488" s="83" t="s">
        <v>14154</v>
      </c>
      <c r="B6488" s="84" t="s">
        <v>21856</v>
      </c>
      <c r="C6488" s="7">
        <v>4862</v>
      </c>
      <c r="D6488" s="7">
        <v>50</v>
      </c>
      <c r="E6488" s="1">
        <v>16666.849999999999</v>
      </c>
      <c r="F6488" s="1">
        <v>5688.52</v>
      </c>
      <c r="G6488" s="1">
        <v>4415.62</v>
      </c>
      <c r="H6488" s="1">
        <v>1775.98</v>
      </c>
      <c r="I6488" s="6">
        <v>11880.12</v>
      </c>
      <c r="J6488" s="86"/>
      <c r="K6488" s="86"/>
      <c r="L6488" s="85"/>
      <c r="M6488" s="85"/>
      <c r="N6488" s="85"/>
      <c r="O6488" s="85"/>
      <c r="P6488" s="85"/>
      <c r="Q6488" s="1">
        <f t="shared" si="101"/>
        <v>11880.12</v>
      </c>
    </row>
    <row r="6489" spans="1:17" x14ac:dyDescent="0.25">
      <c r="A6489" s="83" t="s">
        <v>14155</v>
      </c>
      <c r="B6489" s="84" t="s">
        <v>21857</v>
      </c>
      <c r="C6489" s="7">
        <v>519</v>
      </c>
      <c r="D6489" s="7">
        <v>9</v>
      </c>
      <c r="E6489" s="1">
        <v>2043.24</v>
      </c>
      <c r="F6489" s="1">
        <v>607.23</v>
      </c>
      <c r="G6489" s="1">
        <v>794.81</v>
      </c>
      <c r="H6489" s="1">
        <v>217.72</v>
      </c>
      <c r="I6489" s="6">
        <v>1619.76</v>
      </c>
      <c r="J6489" s="86"/>
      <c r="K6489" s="86"/>
      <c r="L6489" s="85"/>
      <c r="M6489" s="85"/>
      <c r="N6489" s="85"/>
      <c r="O6489" s="85"/>
      <c r="P6489" s="85"/>
      <c r="Q6489" s="1">
        <f t="shared" si="101"/>
        <v>1619.76</v>
      </c>
    </row>
    <row r="6490" spans="1:17" x14ac:dyDescent="0.25">
      <c r="A6490" s="83" t="s">
        <v>14156</v>
      </c>
      <c r="B6490" s="84" t="s">
        <v>21858</v>
      </c>
      <c r="C6490" s="7">
        <v>3564</v>
      </c>
      <c r="D6490" s="7">
        <v>43</v>
      </c>
      <c r="E6490" s="1">
        <v>12714.9</v>
      </c>
      <c r="F6490" s="1">
        <v>4169.8599999999997</v>
      </c>
      <c r="G6490" s="1">
        <v>3797.43</v>
      </c>
      <c r="H6490" s="1">
        <v>1354.87</v>
      </c>
      <c r="I6490" s="6">
        <v>9322.16</v>
      </c>
      <c r="J6490" s="86"/>
      <c r="K6490" s="86"/>
      <c r="L6490" s="85"/>
      <c r="M6490" s="85"/>
      <c r="N6490" s="85"/>
      <c r="O6490" s="85"/>
      <c r="P6490" s="85"/>
      <c r="Q6490" s="1">
        <f t="shared" si="101"/>
        <v>9322.16</v>
      </c>
    </row>
    <row r="6491" spans="1:17" x14ac:dyDescent="0.25">
      <c r="A6491" s="83" t="s">
        <v>14157</v>
      </c>
      <c r="B6491" s="84" t="s">
        <v>21859</v>
      </c>
      <c r="C6491" s="7">
        <v>1955</v>
      </c>
      <c r="D6491" s="7">
        <v>22</v>
      </c>
      <c r="E6491" s="1">
        <v>4035.96</v>
      </c>
      <c r="F6491" s="1">
        <v>2287.34</v>
      </c>
      <c r="G6491" s="1">
        <v>1942.87</v>
      </c>
      <c r="H6491" s="1">
        <v>430.06</v>
      </c>
      <c r="I6491" s="6">
        <v>4660.2700000000004</v>
      </c>
      <c r="J6491" s="86"/>
      <c r="K6491" s="86"/>
      <c r="L6491" s="85"/>
      <c r="M6491" s="85"/>
      <c r="N6491" s="85"/>
      <c r="O6491" s="85"/>
      <c r="P6491" s="85"/>
      <c r="Q6491" s="1">
        <f t="shared" si="101"/>
        <v>4660.2700000000004</v>
      </c>
    </row>
    <row r="6492" spans="1:17" x14ac:dyDescent="0.25">
      <c r="A6492" s="83" t="s">
        <v>14158</v>
      </c>
      <c r="B6492" s="84" t="s">
        <v>21860</v>
      </c>
      <c r="C6492" s="7">
        <v>58</v>
      </c>
      <c r="D6492" s="7">
        <v>1</v>
      </c>
      <c r="E6492" s="1">
        <v>188.48</v>
      </c>
      <c r="F6492" s="1">
        <v>67.86</v>
      </c>
      <c r="G6492" s="1">
        <v>88.31</v>
      </c>
      <c r="H6492" s="1">
        <v>20.09</v>
      </c>
      <c r="I6492" s="6">
        <v>176.26</v>
      </c>
      <c r="J6492" s="86"/>
      <c r="K6492" s="86"/>
      <c r="L6492" s="85"/>
      <c r="M6492" s="85"/>
      <c r="N6492" s="85"/>
      <c r="O6492" s="85"/>
      <c r="P6492" s="85"/>
      <c r="Q6492" s="1">
        <f t="shared" si="101"/>
        <v>176.26</v>
      </c>
    </row>
    <row r="6493" spans="1:17" x14ac:dyDescent="0.25">
      <c r="A6493" s="83" t="s">
        <v>14159</v>
      </c>
      <c r="B6493" s="84" t="s">
        <v>21861</v>
      </c>
      <c r="C6493" s="7">
        <v>2420</v>
      </c>
      <c r="D6493" s="7">
        <v>38</v>
      </c>
      <c r="E6493" s="1">
        <v>30780.41</v>
      </c>
      <c r="F6493" s="1">
        <v>2831.39</v>
      </c>
      <c r="G6493" s="1">
        <v>3355.87</v>
      </c>
      <c r="H6493" s="1">
        <v>3279.9</v>
      </c>
      <c r="I6493" s="6">
        <v>9467.16</v>
      </c>
      <c r="J6493" s="86"/>
      <c r="K6493" s="86"/>
      <c r="L6493" s="85"/>
      <c r="M6493" s="85"/>
      <c r="N6493" s="85"/>
      <c r="O6493" s="85"/>
      <c r="P6493" s="85"/>
      <c r="Q6493" s="1">
        <f t="shared" si="101"/>
        <v>9467.16</v>
      </c>
    </row>
    <row r="6494" spans="1:17" x14ac:dyDescent="0.25">
      <c r="A6494" s="83" t="s">
        <v>14160</v>
      </c>
      <c r="B6494" s="84" t="s">
        <v>21862</v>
      </c>
      <c r="C6494" s="7">
        <v>2050</v>
      </c>
      <c r="D6494" s="7">
        <v>32</v>
      </c>
      <c r="E6494" s="1">
        <v>8629.5300000000007</v>
      </c>
      <c r="F6494" s="1">
        <v>2398.5</v>
      </c>
      <c r="G6494" s="1">
        <v>2825.99</v>
      </c>
      <c r="H6494" s="1">
        <v>919.54</v>
      </c>
      <c r="I6494" s="6">
        <v>6144.03</v>
      </c>
      <c r="J6494" s="86"/>
      <c r="K6494" s="86"/>
      <c r="L6494" s="85"/>
      <c r="M6494" s="85"/>
      <c r="N6494" s="85"/>
      <c r="O6494" s="85"/>
      <c r="P6494" s="85"/>
      <c r="Q6494" s="1">
        <f t="shared" si="101"/>
        <v>6144.03</v>
      </c>
    </row>
    <row r="6495" spans="1:17" x14ac:dyDescent="0.25">
      <c r="A6495" s="83" t="s">
        <v>14161</v>
      </c>
      <c r="B6495" s="84" t="s">
        <v>21863</v>
      </c>
      <c r="C6495" s="7">
        <v>598</v>
      </c>
      <c r="D6495" s="7">
        <v>5</v>
      </c>
      <c r="E6495" s="1">
        <v>861.99</v>
      </c>
      <c r="F6495" s="1">
        <v>699.66</v>
      </c>
      <c r="G6495" s="1">
        <v>441.56</v>
      </c>
      <c r="H6495" s="1">
        <v>91.85</v>
      </c>
      <c r="I6495" s="6">
        <v>1233.07</v>
      </c>
      <c r="J6495" s="86"/>
      <c r="K6495" s="86"/>
      <c r="L6495" s="85"/>
      <c r="M6495" s="85"/>
      <c r="N6495" s="85"/>
      <c r="O6495" s="85"/>
      <c r="P6495" s="85"/>
      <c r="Q6495" s="1">
        <f t="shared" si="101"/>
        <v>1233.07</v>
      </c>
    </row>
    <row r="6496" spans="1:17" x14ac:dyDescent="0.25">
      <c r="A6496" s="83" t="s">
        <v>14162</v>
      </c>
      <c r="B6496" s="84" t="s">
        <v>21864</v>
      </c>
      <c r="C6496" s="7">
        <v>3652</v>
      </c>
      <c r="D6496" s="7">
        <v>77</v>
      </c>
      <c r="E6496" s="1">
        <v>162476.23000000001</v>
      </c>
      <c r="F6496" s="1">
        <v>4272.82</v>
      </c>
      <c r="G6496" s="1">
        <v>6800.05</v>
      </c>
      <c r="H6496" s="1">
        <v>17313.12</v>
      </c>
      <c r="I6496" s="6">
        <v>28385.99</v>
      </c>
      <c r="J6496" s="86"/>
      <c r="K6496" s="86"/>
      <c r="L6496" s="85"/>
      <c r="M6496" s="85"/>
      <c r="N6496" s="85"/>
      <c r="O6496" s="85"/>
      <c r="P6496" s="85"/>
      <c r="Q6496" s="1">
        <f t="shared" si="101"/>
        <v>28385.99</v>
      </c>
    </row>
    <row r="6497" spans="1:17" x14ac:dyDescent="0.25">
      <c r="A6497" s="83" t="s">
        <v>14163</v>
      </c>
      <c r="B6497" s="84" t="s">
        <v>21865</v>
      </c>
      <c r="C6497" s="7">
        <v>861</v>
      </c>
      <c r="D6497" s="7">
        <v>31</v>
      </c>
      <c r="E6497" s="1">
        <v>5280.81</v>
      </c>
      <c r="F6497" s="1">
        <v>1007.37</v>
      </c>
      <c r="G6497" s="1">
        <v>2737.68</v>
      </c>
      <c r="H6497" s="1">
        <v>562.71</v>
      </c>
      <c r="I6497" s="6">
        <v>4307.76</v>
      </c>
      <c r="J6497" s="86"/>
      <c r="K6497" s="86"/>
      <c r="L6497" s="85"/>
      <c r="M6497" s="85"/>
      <c r="N6497" s="85"/>
      <c r="O6497" s="85"/>
      <c r="P6497" s="85"/>
      <c r="Q6497" s="1">
        <f t="shared" si="101"/>
        <v>4307.76</v>
      </c>
    </row>
    <row r="6498" spans="1:17" x14ac:dyDescent="0.25">
      <c r="A6498" s="83" t="s">
        <v>14164</v>
      </c>
      <c r="B6498" s="84" t="s">
        <v>21866</v>
      </c>
      <c r="C6498" s="7">
        <v>854</v>
      </c>
      <c r="D6498" s="7">
        <v>11</v>
      </c>
      <c r="E6498" s="1">
        <v>2009.67</v>
      </c>
      <c r="F6498" s="1">
        <v>999.18</v>
      </c>
      <c r="G6498" s="1">
        <v>971.43</v>
      </c>
      <c r="H6498" s="1">
        <v>214.14</v>
      </c>
      <c r="I6498" s="6">
        <v>2184.75</v>
      </c>
      <c r="J6498" s="86"/>
      <c r="K6498" s="86"/>
      <c r="L6498" s="85"/>
      <c r="M6498" s="85"/>
      <c r="N6498" s="85"/>
      <c r="O6498" s="85"/>
      <c r="P6498" s="85"/>
      <c r="Q6498" s="1">
        <f t="shared" si="101"/>
        <v>2184.75</v>
      </c>
    </row>
    <row r="6499" spans="1:17" x14ac:dyDescent="0.25">
      <c r="A6499" s="83" t="s">
        <v>14165</v>
      </c>
      <c r="B6499" s="84" t="s">
        <v>21867</v>
      </c>
      <c r="C6499" s="7">
        <v>3019</v>
      </c>
      <c r="D6499" s="7">
        <v>57</v>
      </c>
      <c r="E6499" s="1">
        <v>149564.32</v>
      </c>
      <c r="F6499" s="1">
        <v>3532.22</v>
      </c>
      <c r="G6499" s="1">
        <v>5033.8</v>
      </c>
      <c r="H6499" s="1">
        <v>15937.26</v>
      </c>
      <c r="I6499" s="6">
        <v>24503.279999999999</v>
      </c>
      <c r="J6499" s="86"/>
      <c r="K6499" s="86"/>
      <c r="L6499" s="85"/>
      <c r="M6499" s="85"/>
      <c r="N6499" s="85"/>
      <c r="O6499" s="85"/>
      <c r="P6499" s="85"/>
      <c r="Q6499" s="1">
        <f t="shared" si="101"/>
        <v>24503.279999999999</v>
      </c>
    </row>
    <row r="6500" spans="1:17" x14ac:dyDescent="0.25">
      <c r="A6500" s="83" t="s">
        <v>14166</v>
      </c>
      <c r="B6500" s="84" t="s">
        <v>21868</v>
      </c>
      <c r="C6500" s="7">
        <v>4985</v>
      </c>
      <c r="D6500" s="7">
        <v>96</v>
      </c>
      <c r="E6500" s="1">
        <v>37521.94</v>
      </c>
      <c r="F6500" s="1">
        <v>5832.43</v>
      </c>
      <c r="G6500" s="1">
        <v>8477.98</v>
      </c>
      <c r="H6500" s="1">
        <v>3998.26</v>
      </c>
      <c r="I6500" s="6">
        <v>18308.669999999998</v>
      </c>
      <c r="J6500" s="86"/>
      <c r="K6500" s="86"/>
      <c r="L6500" s="85"/>
      <c r="M6500" s="85"/>
      <c r="N6500" s="85"/>
      <c r="O6500" s="85"/>
      <c r="P6500" s="85"/>
      <c r="Q6500" s="1">
        <f t="shared" si="101"/>
        <v>18308.669999999998</v>
      </c>
    </row>
    <row r="6501" spans="1:17" x14ac:dyDescent="0.25">
      <c r="A6501" s="83" t="s">
        <v>14167</v>
      </c>
      <c r="B6501" s="84" t="s">
        <v>21869</v>
      </c>
      <c r="C6501" s="7">
        <v>125</v>
      </c>
      <c r="D6501" s="7">
        <v>3</v>
      </c>
      <c r="E6501" s="1">
        <v>263.12</v>
      </c>
      <c r="F6501" s="1">
        <v>146.25</v>
      </c>
      <c r="G6501" s="1">
        <v>264.94</v>
      </c>
      <c r="H6501" s="1">
        <v>28.04</v>
      </c>
      <c r="I6501" s="6">
        <v>439.23</v>
      </c>
      <c r="J6501" s="86"/>
      <c r="K6501" s="86"/>
      <c r="L6501" s="85"/>
      <c r="M6501" s="85"/>
      <c r="N6501" s="85"/>
      <c r="O6501" s="85"/>
      <c r="P6501" s="85"/>
      <c r="Q6501" s="1">
        <f t="shared" si="101"/>
        <v>439.23</v>
      </c>
    </row>
    <row r="6502" spans="1:17" x14ac:dyDescent="0.25">
      <c r="A6502" s="83" t="s">
        <v>14168</v>
      </c>
      <c r="B6502" s="84" t="s">
        <v>21870</v>
      </c>
      <c r="C6502" s="7">
        <v>12437</v>
      </c>
      <c r="D6502" s="7">
        <v>141</v>
      </c>
      <c r="E6502" s="1">
        <v>77880.320000000007</v>
      </c>
      <c r="F6502" s="1">
        <v>14551.25</v>
      </c>
      <c r="G6502" s="1">
        <v>12452.04</v>
      </c>
      <c r="H6502" s="1">
        <v>8298.76</v>
      </c>
      <c r="I6502" s="6">
        <v>35302.050000000003</v>
      </c>
      <c r="J6502" s="86"/>
      <c r="K6502" s="86"/>
      <c r="L6502" s="85"/>
      <c r="M6502" s="85"/>
      <c r="N6502" s="85"/>
      <c r="O6502" s="85"/>
      <c r="P6502" s="85"/>
      <c r="Q6502" s="1">
        <f t="shared" si="101"/>
        <v>35302.050000000003</v>
      </c>
    </row>
    <row r="6503" spans="1:17" x14ac:dyDescent="0.25">
      <c r="A6503" s="83" t="s">
        <v>14169</v>
      </c>
      <c r="B6503" s="84" t="s">
        <v>21871</v>
      </c>
      <c r="C6503" s="7">
        <v>8120</v>
      </c>
      <c r="D6503" s="7">
        <v>202</v>
      </c>
      <c r="E6503" s="1">
        <v>132269.49</v>
      </c>
      <c r="F6503" s="1">
        <v>9500.3700000000008</v>
      </c>
      <c r="G6503" s="1">
        <v>17839.09</v>
      </c>
      <c r="H6503" s="1">
        <v>14094.35</v>
      </c>
      <c r="I6503" s="6">
        <v>41433.81</v>
      </c>
      <c r="J6503" s="86"/>
      <c r="K6503" s="86"/>
      <c r="L6503" s="85"/>
      <c r="M6503" s="85"/>
      <c r="N6503" s="85"/>
      <c r="O6503" s="85"/>
      <c r="P6503" s="85"/>
      <c r="Q6503" s="1">
        <f t="shared" si="101"/>
        <v>41433.81</v>
      </c>
    </row>
    <row r="6504" spans="1:17" x14ac:dyDescent="0.25">
      <c r="A6504" s="83" t="s">
        <v>14170</v>
      </c>
      <c r="B6504" s="84" t="s">
        <v>21872</v>
      </c>
      <c r="C6504" s="7">
        <v>4540</v>
      </c>
      <c r="D6504" s="7">
        <v>93</v>
      </c>
      <c r="E6504" s="1">
        <v>28830.28</v>
      </c>
      <c r="F6504" s="1">
        <v>5311.78</v>
      </c>
      <c r="G6504" s="1">
        <v>8213.0499999999993</v>
      </c>
      <c r="H6504" s="1">
        <v>3072.1</v>
      </c>
      <c r="I6504" s="6">
        <v>16596.93</v>
      </c>
      <c r="J6504" s="86"/>
      <c r="K6504" s="86"/>
      <c r="L6504" s="85"/>
      <c r="M6504" s="85"/>
      <c r="N6504" s="85"/>
      <c r="O6504" s="85"/>
      <c r="P6504" s="85"/>
      <c r="Q6504" s="1">
        <f t="shared" si="101"/>
        <v>16596.93</v>
      </c>
    </row>
    <row r="6505" spans="1:17" x14ac:dyDescent="0.25">
      <c r="A6505" s="83" t="s">
        <v>14171</v>
      </c>
      <c r="B6505" s="84" t="s">
        <v>21873</v>
      </c>
      <c r="C6505" s="7">
        <v>2605</v>
      </c>
      <c r="D6505" s="7">
        <v>53</v>
      </c>
      <c r="E6505" s="1">
        <v>32366.11</v>
      </c>
      <c r="F6505" s="1">
        <v>3047.84</v>
      </c>
      <c r="G6505" s="1">
        <v>4680.55</v>
      </c>
      <c r="H6505" s="1">
        <v>3448.86</v>
      </c>
      <c r="I6505" s="6">
        <v>11177.25</v>
      </c>
      <c r="J6505" s="86"/>
      <c r="K6505" s="86"/>
      <c r="L6505" s="85"/>
      <c r="M6505" s="85"/>
      <c r="N6505" s="85"/>
      <c r="O6505" s="85"/>
      <c r="P6505" s="85"/>
      <c r="Q6505" s="1">
        <f t="shared" si="101"/>
        <v>11177.25</v>
      </c>
    </row>
    <row r="6506" spans="1:17" x14ac:dyDescent="0.25">
      <c r="A6506" s="83" t="s">
        <v>14172</v>
      </c>
      <c r="B6506" s="84" t="s">
        <v>21874</v>
      </c>
      <c r="C6506" s="7">
        <v>2626</v>
      </c>
      <c r="D6506" s="7">
        <v>31</v>
      </c>
      <c r="E6506" s="1">
        <v>7087.89</v>
      </c>
      <c r="F6506" s="1">
        <v>3072.41</v>
      </c>
      <c r="G6506" s="1">
        <v>2737.68</v>
      </c>
      <c r="H6506" s="1">
        <v>755.27</v>
      </c>
      <c r="I6506" s="6">
        <v>6565.36</v>
      </c>
      <c r="J6506" s="86"/>
      <c r="K6506" s="86"/>
      <c r="L6506" s="85"/>
      <c r="M6506" s="85"/>
      <c r="N6506" s="85"/>
      <c r="O6506" s="85"/>
      <c r="P6506" s="85"/>
      <c r="Q6506" s="1">
        <f t="shared" si="101"/>
        <v>6565.36</v>
      </c>
    </row>
    <row r="6507" spans="1:17" x14ac:dyDescent="0.25">
      <c r="A6507" s="83" t="s">
        <v>14173</v>
      </c>
      <c r="B6507" s="84" t="s">
        <v>21875</v>
      </c>
      <c r="C6507" s="7">
        <v>315</v>
      </c>
      <c r="D6507" s="7">
        <v>14</v>
      </c>
      <c r="E6507" s="1">
        <v>3052.12</v>
      </c>
      <c r="F6507" s="1">
        <v>368.55</v>
      </c>
      <c r="G6507" s="1">
        <v>1236.3800000000001</v>
      </c>
      <c r="H6507" s="1">
        <v>325.22000000000003</v>
      </c>
      <c r="I6507" s="6">
        <v>1930.15</v>
      </c>
      <c r="J6507" s="86"/>
      <c r="K6507" s="86"/>
      <c r="L6507" s="85"/>
      <c r="M6507" s="85"/>
      <c r="N6507" s="85"/>
      <c r="O6507" s="85"/>
      <c r="P6507" s="85"/>
      <c r="Q6507" s="1">
        <f t="shared" si="101"/>
        <v>1930.15</v>
      </c>
    </row>
    <row r="6508" spans="1:17" x14ac:dyDescent="0.25">
      <c r="A6508" s="83" t="s">
        <v>14174</v>
      </c>
      <c r="B6508" s="84" t="s">
        <v>21876</v>
      </c>
      <c r="C6508" s="7">
        <v>1011</v>
      </c>
      <c r="D6508" s="7">
        <v>19</v>
      </c>
      <c r="E6508" s="1">
        <v>5914.14</v>
      </c>
      <c r="F6508" s="1">
        <v>1182.8599999999999</v>
      </c>
      <c r="G6508" s="1">
        <v>1677.94</v>
      </c>
      <c r="H6508" s="1">
        <v>630.20000000000005</v>
      </c>
      <c r="I6508" s="6">
        <v>3491</v>
      </c>
      <c r="J6508" s="86"/>
      <c r="K6508" s="86"/>
      <c r="L6508" s="85"/>
      <c r="M6508" s="85"/>
      <c r="N6508" s="85"/>
      <c r="O6508" s="85"/>
      <c r="P6508" s="85"/>
      <c r="Q6508" s="1">
        <f t="shared" si="101"/>
        <v>3491</v>
      </c>
    </row>
    <row r="6509" spans="1:17" x14ac:dyDescent="0.25">
      <c r="A6509" s="83" t="s">
        <v>14175</v>
      </c>
      <c r="B6509" s="84" t="s">
        <v>21877</v>
      </c>
      <c r="C6509" s="7">
        <v>3394</v>
      </c>
      <c r="D6509" s="7">
        <v>53</v>
      </c>
      <c r="E6509" s="1">
        <v>47002.42</v>
      </c>
      <c r="F6509" s="1">
        <v>3970.97</v>
      </c>
      <c r="G6509" s="1">
        <v>4680.55</v>
      </c>
      <c r="H6509" s="1">
        <v>5008.4799999999996</v>
      </c>
      <c r="I6509" s="6">
        <v>13660</v>
      </c>
      <c r="J6509" s="86"/>
      <c r="K6509" s="86"/>
      <c r="L6509" s="85"/>
      <c r="M6509" s="85"/>
      <c r="N6509" s="85"/>
      <c r="O6509" s="85"/>
      <c r="P6509" s="85"/>
      <c r="Q6509" s="1">
        <f t="shared" si="101"/>
        <v>13660</v>
      </c>
    </row>
    <row r="6510" spans="1:17" x14ac:dyDescent="0.25">
      <c r="A6510" s="83" t="s">
        <v>14176</v>
      </c>
      <c r="B6510" s="84" t="s">
        <v>21878</v>
      </c>
      <c r="C6510" s="7">
        <v>112</v>
      </c>
      <c r="D6510" s="7">
        <v>6</v>
      </c>
      <c r="E6510" s="1">
        <v>810.51</v>
      </c>
      <c r="F6510" s="1">
        <v>131.04</v>
      </c>
      <c r="G6510" s="1">
        <v>529.87</v>
      </c>
      <c r="H6510" s="1">
        <v>86.37</v>
      </c>
      <c r="I6510" s="6">
        <v>747.28</v>
      </c>
      <c r="J6510" s="86"/>
      <c r="K6510" s="86"/>
      <c r="L6510" s="85"/>
      <c r="M6510" s="85"/>
      <c r="N6510" s="85"/>
      <c r="O6510" s="85"/>
      <c r="P6510" s="85"/>
      <c r="Q6510" s="1">
        <f t="shared" si="101"/>
        <v>747.28</v>
      </c>
    </row>
    <row r="6511" spans="1:17" x14ac:dyDescent="0.25">
      <c r="A6511" s="83" t="s">
        <v>14177</v>
      </c>
      <c r="B6511" s="84" t="s">
        <v>21879</v>
      </c>
      <c r="C6511" s="7">
        <v>338</v>
      </c>
      <c r="D6511" s="7">
        <v>6</v>
      </c>
      <c r="E6511" s="1">
        <v>760.76</v>
      </c>
      <c r="F6511" s="1">
        <v>395.46</v>
      </c>
      <c r="G6511" s="1">
        <v>529.87</v>
      </c>
      <c r="H6511" s="1">
        <v>81.06</v>
      </c>
      <c r="I6511" s="6">
        <v>1006.39</v>
      </c>
      <c r="J6511" s="86"/>
      <c r="K6511" s="86"/>
      <c r="L6511" s="85"/>
      <c r="M6511" s="85"/>
      <c r="N6511" s="85"/>
      <c r="O6511" s="85"/>
      <c r="P6511" s="85"/>
      <c r="Q6511" s="1">
        <f t="shared" si="101"/>
        <v>1006.39</v>
      </c>
    </row>
    <row r="6512" spans="1:17" x14ac:dyDescent="0.25">
      <c r="A6512" s="83" t="s">
        <v>14178</v>
      </c>
      <c r="B6512" s="84" t="s">
        <v>21880</v>
      </c>
      <c r="C6512" s="7">
        <v>304</v>
      </c>
      <c r="D6512" s="7">
        <v>3</v>
      </c>
      <c r="E6512" s="1">
        <v>263.12</v>
      </c>
      <c r="F6512" s="1">
        <v>355.68</v>
      </c>
      <c r="G6512" s="1">
        <v>264.94</v>
      </c>
      <c r="H6512" s="1">
        <v>28.04</v>
      </c>
      <c r="I6512" s="6">
        <v>648.66</v>
      </c>
      <c r="J6512" s="86"/>
      <c r="K6512" s="86"/>
      <c r="L6512" s="85"/>
      <c r="M6512" s="85"/>
      <c r="N6512" s="85"/>
      <c r="O6512" s="85"/>
      <c r="P6512" s="85"/>
      <c r="Q6512" s="1">
        <f t="shared" si="101"/>
        <v>648.66</v>
      </c>
    </row>
    <row r="6513" spans="1:17" x14ac:dyDescent="0.25">
      <c r="A6513" s="83" t="s">
        <v>14179</v>
      </c>
      <c r="B6513" s="84" t="s">
        <v>21881</v>
      </c>
      <c r="C6513" s="7">
        <v>3128</v>
      </c>
      <c r="D6513" s="7">
        <v>51</v>
      </c>
      <c r="E6513" s="1">
        <v>12429.85</v>
      </c>
      <c r="F6513" s="1">
        <v>3659.75</v>
      </c>
      <c r="G6513" s="1">
        <v>4503.93</v>
      </c>
      <c r="H6513" s="1">
        <v>1324.5</v>
      </c>
      <c r="I6513" s="6">
        <v>9488.18</v>
      </c>
      <c r="J6513" s="86"/>
      <c r="K6513" s="86"/>
      <c r="L6513" s="85"/>
      <c r="M6513" s="85"/>
      <c r="N6513" s="85"/>
      <c r="O6513" s="85"/>
      <c r="P6513" s="85"/>
      <c r="Q6513" s="1">
        <f t="shared" si="101"/>
        <v>9488.18</v>
      </c>
    </row>
    <row r="6514" spans="1:17" x14ac:dyDescent="0.25">
      <c r="A6514" s="83" t="s">
        <v>14180</v>
      </c>
      <c r="B6514" s="84" t="s">
        <v>21882</v>
      </c>
      <c r="C6514" s="7">
        <v>3872</v>
      </c>
      <c r="D6514" s="7">
        <v>61</v>
      </c>
      <c r="E6514" s="1">
        <v>30186.31</v>
      </c>
      <c r="F6514" s="1">
        <v>4530.22</v>
      </c>
      <c r="G6514" s="1">
        <v>5387.05</v>
      </c>
      <c r="H6514" s="1">
        <v>3216.59</v>
      </c>
      <c r="I6514" s="6">
        <v>13133.86</v>
      </c>
      <c r="J6514" s="86"/>
      <c r="K6514" s="86"/>
      <c r="L6514" s="85"/>
      <c r="M6514" s="85"/>
      <c r="N6514" s="85"/>
      <c r="O6514" s="85"/>
      <c r="P6514" s="85"/>
      <c r="Q6514" s="1">
        <f t="shared" si="101"/>
        <v>13133.86</v>
      </c>
    </row>
    <row r="6515" spans="1:17" x14ac:dyDescent="0.25">
      <c r="A6515" s="83" t="s">
        <v>14181</v>
      </c>
      <c r="B6515" s="84" t="s">
        <v>21883</v>
      </c>
      <c r="C6515" s="7">
        <v>2231</v>
      </c>
      <c r="D6515" s="7">
        <v>33</v>
      </c>
      <c r="E6515" s="1">
        <v>17591.64</v>
      </c>
      <c r="F6515" s="1">
        <v>2610.2600000000002</v>
      </c>
      <c r="G6515" s="1">
        <v>2914.3</v>
      </c>
      <c r="H6515" s="1">
        <v>1874.53</v>
      </c>
      <c r="I6515" s="6">
        <v>7399.09</v>
      </c>
      <c r="J6515" s="86"/>
      <c r="K6515" s="86"/>
      <c r="L6515" s="85"/>
      <c r="M6515" s="85"/>
      <c r="N6515" s="85"/>
      <c r="O6515" s="85"/>
      <c r="P6515" s="85"/>
      <c r="Q6515" s="1">
        <f t="shared" si="101"/>
        <v>7399.09</v>
      </c>
    </row>
    <row r="6516" spans="1:17" x14ac:dyDescent="0.25">
      <c r="A6516" s="83" t="s">
        <v>14182</v>
      </c>
      <c r="B6516" s="84" t="s">
        <v>21884</v>
      </c>
      <c r="C6516" s="7">
        <v>5073</v>
      </c>
      <c r="D6516" s="7">
        <v>55</v>
      </c>
      <c r="E6516" s="1">
        <v>51887.08</v>
      </c>
      <c r="F6516" s="1">
        <v>5935.39</v>
      </c>
      <c r="G6516" s="1">
        <v>4857.18</v>
      </c>
      <c r="H6516" s="1">
        <v>5528.98</v>
      </c>
      <c r="I6516" s="6">
        <v>16321.55</v>
      </c>
      <c r="J6516" s="86"/>
      <c r="K6516" s="86"/>
      <c r="L6516" s="85"/>
      <c r="M6516" s="85"/>
      <c r="N6516" s="85"/>
      <c r="O6516" s="85"/>
      <c r="P6516" s="85"/>
      <c r="Q6516" s="1">
        <f t="shared" si="101"/>
        <v>16321.55</v>
      </c>
    </row>
    <row r="6517" spans="1:17" x14ac:dyDescent="0.25">
      <c r="A6517" s="83" t="s">
        <v>14183</v>
      </c>
      <c r="B6517" s="84" t="s">
        <v>21885</v>
      </c>
      <c r="C6517" s="7">
        <v>7858</v>
      </c>
      <c r="D6517" s="7">
        <v>98</v>
      </c>
      <c r="E6517" s="1">
        <v>84285.13</v>
      </c>
      <c r="F6517" s="1">
        <v>9193.83</v>
      </c>
      <c r="G6517" s="1">
        <v>8654.61</v>
      </c>
      <c r="H6517" s="1">
        <v>8981.24</v>
      </c>
      <c r="I6517" s="6">
        <v>26829.68</v>
      </c>
      <c r="J6517" s="86"/>
      <c r="K6517" s="86"/>
      <c r="L6517" s="85"/>
      <c r="M6517" s="85"/>
      <c r="N6517" s="85"/>
      <c r="O6517" s="85"/>
      <c r="P6517" s="85"/>
      <c r="Q6517" s="1">
        <f t="shared" si="101"/>
        <v>26829.68</v>
      </c>
    </row>
    <row r="6518" spans="1:17" x14ac:dyDescent="0.25">
      <c r="A6518" s="83" t="s">
        <v>14184</v>
      </c>
      <c r="B6518" s="84" t="s">
        <v>21886</v>
      </c>
      <c r="C6518" s="7">
        <v>2142</v>
      </c>
      <c r="D6518" s="7">
        <v>40</v>
      </c>
      <c r="E6518" s="1">
        <v>21803.75</v>
      </c>
      <c r="F6518" s="1">
        <v>2506.14</v>
      </c>
      <c r="G6518" s="1">
        <v>3532.5</v>
      </c>
      <c r="H6518" s="1">
        <v>2323.36</v>
      </c>
      <c r="I6518" s="6">
        <v>8362</v>
      </c>
      <c r="J6518" s="86"/>
      <c r="K6518" s="86"/>
      <c r="L6518" s="85"/>
      <c r="M6518" s="85"/>
      <c r="N6518" s="85"/>
      <c r="O6518" s="85"/>
      <c r="P6518" s="85"/>
      <c r="Q6518" s="1">
        <f t="shared" si="101"/>
        <v>8362</v>
      </c>
    </row>
    <row r="6519" spans="1:17" x14ac:dyDescent="0.25">
      <c r="A6519" s="83" t="s">
        <v>14185</v>
      </c>
      <c r="B6519" s="84" t="s">
        <v>21887</v>
      </c>
      <c r="C6519" s="7">
        <v>1225</v>
      </c>
      <c r="D6519" s="7">
        <v>11</v>
      </c>
      <c r="E6519" s="1">
        <v>2275.2199999999998</v>
      </c>
      <c r="F6519" s="1">
        <v>1433.25</v>
      </c>
      <c r="G6519" s="1">
        <v>971.43</v>
      </c>
      <c r="H6519" s="1">
        <v>242.44</v>
      </c>
      <c r="I6519" s="6">
        <v>2647.12</v>
      </c>
      <c r="J6519" s="86"/>
      <c r="K6519" s="86"/>
      <c r="L6519" s="85"/>
      <c r="M6519" s="85"/>
      <c r="N6519" s="85"/>
      <c r="O6519" s="85"/>
      <c r="P6519" s="85"/>
      <c r="Q6519" s="1">
        <f t="shared" si="101"/>
        <v>2647.12</v>
      </c>
    </row>
    <row r="6520" spans="1:17" x14ac:dyDescent="0.25">
      <c r="A6520" s="83" t="s">
        <v>14186</v>
      </c>
      <c r="B6520" s="84" t="s">
        <v>21888</v>
      </c>
      <c r="C6520" s="7">
        <v>148</v>
      </c>
      <c r="D6520" s="7">
        <v>1</v>
      </c>
      <c r="E6520" s="1">
        <v>188.48</v>
      </c>
      <c r="F6520" s="1">
        <v>173.16</v>
      </c>
      <c r="G6520" s="1">
        <v>88.31</v>
      </c>
      <c r="H6520" s="1">
        <v>20.09</v>
      </c>
      <c r="I6520" s="6">
        <v>281.56</v>
      </c>
      <c r="J6520" s="86"/>
      <c r="K6520" s="86"/>
      <c r="L6520" s="85"/>
      <c r="M6520" s="85"/>
      <c r="N6520" s="85"/>
      <c r="O6520" s="85"/>
      <c r="P6520" s="85"/>
      <c r="Q6520" s="1">
        <f t="shared" si="101"/>
        <v>281.56</v>
      </c>
    </row>
    <row r="6521" spans="1:17" x14ac:dyDescent="0.25">
      <c r="A6521" s="83" t="s">
        <v>14187</v>
      </c>
      <c r="B6521" s="84" t="s">
        <v>21889</v>
      </c>
      <c r="C6521" s="7">
        <v>1491</v>
      </c>
      <c r="D6521" s="7">
        <v>38</v>
      </c>
      <c r="E6521" s="1">
        <v>10158.040000000001</v>
      </c>
      <c r="F6521" s="1">
        <v>1744.46</v>
      </c>
      <c r="G6521" s="1">
        <v>3355.87</v>
      </c>
      <c r="H6521" s="1">
        <v>1082.42</v>
      </c>
      <c r="I6521" s="6">
        <v>6182.75</v>
      </c>
      <c r="J6521" s="86"/>
      <c r="K6521" s="86"/>
      <c r="L6521" s="85"/>
      <c r="M6521" s="85"/>
      <c r="N6521" s="85"/>
      <c r="O6521" s="85"/>
      <c r="P6521" s="85"/>
      <c r="Q6521" s="1">
        <f t="shared" si="101"/>
        <v>6182.75</v>
      </c>
    </row>
    <row r="6522" spans="1:17" x14ac:dyDescent="0.25">
      <c r="A6522" s="83" t="s">
        <v>14188</v>
      </c>
      <c r="B6522" s="84" t="s">
        <v>21890</v>
      </c>
      <c r="C6522" s="7">
        <v>980</v>
      </c>
      <c r="D6522" s="7">
        <v>27</v>
      </c>
      <c r="E6522" s="1">
        <v>10759.1</v>
      </c>
      <c r="F6522" s="1">
        <v>1146.5999999999999</v>
      </c>
      <c r="G6522" s="1">
        <v>2384.4299999999998</v>
      </c>
      <c r="H6522" s="1">
        <v>1146.46</v>
      </c>
      <c r="I6522" s="6">
        <v>4677.49</v>
      </c>
      <c r="J6522" s="86"/>
      <c r="K6522" s="86"/>
      <c r="L6522" s="85"/>
      <c r="M6522" s="85"/>
      <c r="N6522" s="85"/>
      <c r="O6522" s="85"/>
      <c r="P6522" s="85"/>
      <c r="Q6522" s="1">
        <f t="shared" si="101"/>
        <v>4677.49</v>
      </c>
    </row>
    <row r="6523" spans="1:17" x14ac:dyDescent="0.25">
      <c r="A6523" s="83" t="s">
        <v>14189</v>
      </c>
      <c r="B6523" s="84" t="s">
        <v>21891</v>
      </c>
      <c r="C6523" s="7">
        <v>11148</v>
      </c>
      <c r="D6523" s="7">
        <v>154</v>
      </c>
      <c r="E6523" s="1">
        <v>90139.01</v>
      </c>
      <c r="F6523" s="1">
        <v>13043.12</v>
      </c>
      <c r="G6523" s="1">
        <v>13600.1</v>
      </c>
      <c r="H6523" s="1">
        <v>9605.02</v>
      </c>
      <c r="I6523" s="6">
        <v>36248.239999999998</v>
      </c>
      <c r="J6523" s="86"/>
      <c r="K6523" s="86"/>
      <c r="L6523" s="85"/>
      <c r="M6523" s="85"/>
      <c r="N6523" s="85"/>
      <c r="O6523" s="85"/>
      <c r="P6523" s="85"/>
      <c r="Q6523" s="1">
        <f t="shared" si="101"/>
        <v>36248.239999999998</v>
      </c>
    </row>
    <row r="6524" spans="1:17" x14ac:dyDescent="0.25">
      <c r="A6524" s="83" t="s">
        <v>14190</v>
      </c>
      <c r="B6524" s="84" t="s">
        <v>21892</v>
      </c>
      <c r="C6524" s="7">
        <v>1564</v>
      </c>
      <c r="D6524" s="7">
        <v>24</v>
      </c>
      <c r="E6524" s="1">
        <v>4044.18</v>
      </c>
      <c r="F6524" s="1">
        <v>1829.87</v>
      </c>
      <c r="G6524" s="1">
        <v>2119.5</v>
      </c>
      <c r="H6524" s="1">
        <v>430.94</v>
      </c>
      <c r="I6524" s="6">
        <v>4380.3100000000004</v>
      </c>
      <c r="J6524" s="86"/>
      <c r="K6524" s="86"/>
      <c r="L6524" s="85"/>
      <c r="M6524" s="85"/>
      <c r="N6524" s="85"/>
      <c r="O6524" s="85"/>
      <c r="P6524" s="85"/>
      <c r="Q6524" s="1">
        <f t="shared" si="101"/>
        <v>4380.3100000000004</v>
      </c>
    </row>
    <row r="6525" spans="1:17" x14ac:dyDescent="0.25">
      <c r="A6525" s="83" t="s">
        <v>14191</v>
      </c>
      <c r="B6525" s="84" t="s">
        <v>21893</v>
      </c>
      <c r="C6525" s="7">
        <v>919</v>
      </c>
      <c r="D6525" s="7">
        <v>11</v>
      </c>
      <c r="E6525" s="1">
        <v>2215.34</v>
      </c>
      <c r="F6525" s="1">
        <v>1075.22</v>
      </c>
      <c r="G6525" s="1">
        <v>971.43</v>
      </c>
      <c r="H6525" s="1">
        <v>236.06</v>
      </c>
      <c r="I6525" s="6">
        <v>2282.71</v>
      </c>
      <c r="J6525" s="86"/>
      <c r="K6525" s="86"/>
      <c r="L6525" s="85"/>
      <c r="M6525" s="85"/>
      <c r="N6525" s="85"/>
      <c r="O6525" s="85"/>
      <c r="P6525" s="85"/>
      <c r="Q6525" s="1">
        <f t="shared" si="101"/>
        <v>2282.71</v>
      </c>
    </row>
    <row r="6526" spans="1:17" x14ac:dyDescent="0.25">
      <c r="A6526" s="83" t="s">
        <v>14192</v>
      </c>
      <c r="B6526" s="84" t="s">
        <v>21894</v>
      </c>
      <c r="C6526" s="7">
        <v>4504</v>
      </c>
      <c r="D6526" s="7">
        <v>67</v>
      </c>
      <c r="E6526" s="1">
        <v>19096.73</v>
      </c>
      <c r="F6526" s="1">
        <v>5269.66</v>
      </c>
      <c r="G6526" s="1">
        <v>5916.93</v>
      </c>
      <c r="H6526" s="1">
        <v>2034.9</v>
      </c>
      <c r="I6526" s="6">
        <v>13221.49</v>
      </c>
      <c r="J6526" s="86"/>
      <c r="K6526" s="86"/>
      <c r="L6526" s="85"/>
      <c r="M6526" s="85"/>
      <c r="N6526" s="85"/>
      <c r="O6526" s="85"/>
      <c r="P6526" s="85"/>
      <c r="Q6526" s="1">
        <f t="shared" si="101"/>
        <v>13221.49</v>
      </c>
    </row>
    <row r="6527" spans="1:17" x14ac:dyDescent="0.25">
      <c r="A6527" s="83" t="s">
        <v>14193</v>
      </c>
      <c r="B6527" s="84" t="s">
        <v>21895</v>
      </c>
      <c r="C6527" s="7">
        <v>103</v>
      </c>
      <c r="D6527" s="7">
        <v>1</v>
      </c>
      <c r="E6527" s="1">
        <v>188.48</v>
      </c>
      <c r="F6527" s="1">
        <v>120.51</v>
      </c>
      <c r="G6527" s="1">
        <v>88.31</v>
      </c>
      <c r="H6527" s="1">
        <v>20.09</v>
      </c>
      <c r="I6527" s="6">
        <v>228.91</v>
      </c>
      <c r="J6527" s="86"/>
      <c r="K6527" s="86"/>
      <c r="L6527" s="85"/>
      <c r="M6527" s="85"/>
      <c r="N6527" s="85"/>
      <c r="O6527" s="85"/>
      <c r="P6527" s="85"/>
      <c r="Q6527" s="1">
        <f t="shared" si="101"/>
        <v>228.91</v>
      </c>
    </row>
    <row r="6528" spans="1:17" x14ac:dyDescent="0.25">
      <c r="A6528" s="83" t="s">
        <v>14194</v>
      </c>
      <c r="B6528" s="84" t="s">
        <v>21896</v>
      </c>
      <c r="C6528" s="7">
        <v>749</v>
      </c>
      <c r="D6528" s="7">
        <v>18</v>
      </c>
      <c r="E6528" s="1">
        <v>3561.46</v>
      </c>
      <c r="F6528" s="1">
        <v>876.33</v>
      </c>
      <c r="G6528" s="1">
        <v>1589.62</v>
      </c>
      <c r="H6528" s="1">
        <v>379.5</v>
      </c>
      <c r="I6528" s="6">
        <v>2845.45</v>
      </c>
      <c r="J6528" s="86"/>
      <c r="K6528" s="86"/>
      <c r="L6528" s="85"/>
      <c r="M6528" s="85"/>
      <c r="N6528" s="85"/>
      <c r="O6528" s="85"/>
      <c r="P6528" s="85"/>
      <c r="Q6528" s="1">
        <f t="shared" si="101"/>
        <v>2845.45</v>
      </c>
    </row>
    <row r="6529" spans="1:17" x14ac:dyDescent="0.25">
      <c r="A6529" s="83" t="s">
        <v>14195</v>
      </c>
      <c r="B6529" s="84" t="s">
        <v>21897</v>
      </c>
      <c r="C6529" s="7">
        <v>261</v>
      </c>
      <c r="D6529" s="7">
        <v>3</v>
      </c>
      <c r="E6529" s="1">
        <v>559.46</v>
      </c>
      <c r="F6529" s="1">
        <v>305.37</v>
      </c>
      <c r="G6529" s="1">
        <v>264.94</v>
      </c>
      <c r="H6529" s="1">
        <v>59.62</v>
      </c>
      <c r="I6529" s="6">
        <v>629.92999999999995</v>
      </c>
      <c r="J6529" s="86"/>
      <c r="K6529" s="86"/>
      <c r="L6529" s="85"/>
      <c r="M6529" s="85"/>
      <c r="N6529" s="85"/>
      <c r="O6529" s="85"/>
      <c r="P6529" s="85"/>
      <c r="Q6529" s="1">
        <f t="shared" si="101"/>
        <v>629.92999999999995</v>
      </c>
    </row>
    <row r="6530" spans="1:17" x14ac:dyDescent="0.25">
      <c r="A6530" s="83" t="s">
        <v>14196</v>
      </c>
      <c r="B6530" s="84" t="s">
        <v>21898</v>
      </c>
      <c r="C6530" s="7">
        <v>582</v>
      </c>
      <c r="D6530" s="7">
        <v>21</v>
      </c>
      <c r="E6530" s="1">
        <v>8426.74</v>
      </c>
      <c r="F6530" s="1">
        <v>680.94</v>
      </c>
      <c r="G6530" s="1">
        <v>1854.56</v>
      </c>
      <c r="H6530" s="1">
        <v>897.94</v>
      </c>
      <c r="I6530" s="6">
        <v>3433.44</v>
      </c>
      <c r="J6530" s="86"/>
      <c r="K6530" s="86"/>
      <c r="L6530" s="85"/>
      <c r="M6530" s="85"/>
      <c r="N6530" s="85"/>
      <c r="O6530" s="85"/>
      <c r="P6530" s="85"/>
      <c r="Q6530" s="1">
        <f t="shared" si="101"/>
        <v>3433.44</v>
      </c>
    </row>
    <row r="6531" spans="1:17" x14ac:dyDescent="0.25">
      <c r="A6531" s="83" t="s">
        <v>14197</v>
      </c>
      <c r="B6531" s="84" t="s">
        <v>21899</v>
      </c>
      <c r="C6531" s="7">
        <v>437</v>
      </c>
      <c r="D6531" s="7">
        <v>18</v>
      </c>
      <c r="E6531" s="1">
        <v>3940.9</v>
      </c>
      <c r="F6531" s="1">
        <v>511.29</v>
      </c>
      <c r="G6531" s="1">
        <v>1589.62</v>
      </c>
      <c r="H6531" s="1">
        <v>419.94</v>
      </c>
      <c r="I6531" s="6">
        <v>2520.85</v>
      </c>
      <c r="J6531" s="86"/>
      <c r="K6531" s="86"/>
      <c r="L6531" s="85"/>
      <c r="M6531" s="85"/>
      <c r="N6531" s="85"/>
      <c r="O6531" s="85"/>
      <c r="P6531" s="85"/>
      <c r="Q6531" s="1">
        <f t="shared" si="101"/>
        <v>2520.85</v>
      </c>
    </row>
    <row r="6532" spans="1:17" x14ac:dyDescent="0.25">
      <c r="A6532" s="83" t="s">
        <v>14198</v>
      </c>
      <c r="B6532" s="84" t="s">
        <v>21900</v>
      </c>
      <c r="C6532" s="7">
        <v>726</v>
      </c>
      <c r="D6532" s="7">
        <v>20</v>
      </c>
      <c r="E6532" s="1">
        <v>5270.89</v>
      </c>
      <c r="F6532" s="1">
        <v>849.42</v>
      </c>
      <c r="G6532" s="1">
        <v>1766.25</v>
      </c>
      <c r="H6532" s="1">
        <v>561.66</v>
      </c>
      <c r="I6532" s="6">
        <v>3177.33</v>
      </c>
      <c r="J6532" s="86"/>
      <c r="K6532" s="86"/>
      <c r="L6532" s="85"/>
      <c r="M6532" s="85"/>
      <c r="N6532" s="85"/>
      <c r="O6532" s="85"/>
      <c r="P6532" s="85"/>
      <c r="Q6532" s="1">
        <f t="shared" si="101"/>
        <v>3177.33</v>
      </c>
    </row>
    <row r="6533" spans="1:17" x14ac:dyDescent="0.25">
      <c r="A6533" s="83" t="s">
        <v>14199</v>
      </c>
      <c r="B6533" s="84" t="s">
        <v>21901</v>
      </c>
      <c r="C6533" s="7">
        <v>629</v>
      </c>
      <c r="D6533" s="7">
        <v>13</v>
      </c>
      <c r="E6533" s="1">
        <v>5221.32</v>
      </c>
      <c r="F6533" s="1">
        <v>735.93</v>
      </c>
      <c r="G6533" s="1">
        <v>1148.06</v>
      </c>
      <c r="H6533" s="1">
        <v>556.38</v>
      </c>
      <c r="I6533" s="6">
        <v>2440.37</v>
      </c>
      <c r="J6533" s="86"/>
      <c r="K6533" s="86"/>
      <c r="L6533" s="85"/>
      <c r="M6533" s="85"/>
      <c r="N6533" s="85"/>
      <c r="O6533" s="85"/>
      <c r="P6533" s="85"/>
      <c r="Q6533" s="1">
        <f t="shared" si="101"/>
        <v>2440.37</v>
      </c>
    </row>
    <row r="6534" spans="1:17" x14ac:dyDescent="0.25">
      <c r="A6534" s="83" t="s">
        <v>14200</v>
      </c>
      <c r="B6534" s="84" t="s">
        <v>21902</v>
      </c>
      <c r="C6534" s="7">
        <v>1743</v>
      </c>
      <c r="D6534" s="7">
        <v>16</v>
      </c>
      <c r="E6534" s="1">
        <v>3765.55</v>
      </c>
      <c r="F6534" s="1">
        <v>2039.3</v>
      </c>
      <c r="G6534" s="1">
        <v>1413</v>
      </c>
      <c r="H6534" s="1">
        <v>401.25</v>
      </c>
      <c r="I6534" s="6">
        <v>3853.55</v>
      </c>
      <c r="J6534" s="86"/>
      <c r="K6534" s="86"/>
      <c r="L6534" s="85"/>
      <c r="M6534" s="85"/>
      <c r="N6534" s="85"/>
      <c r="O6534" s="85"/>
      <c r="P6534" s="85"/>
      <c r="Q6534" s="1">
        <f t="shared" si="101"/>
        <v>3853.55</v>
      </c>
    </row>
    <row r="6535" spans="1:17" x14ac:dyDescent="0.25">
      <c r="A6535" s="83" t="s">
        <v>14201</v>
      </c>
      <c r="B6535" s="84" t="s">
        <v>21903</v>
      </c>
      <c r="C6535" s="7">
        <v>1921</v>
      </c>
      <c r="D6535" s="7">
        <v>28</v>
      </c>
      <c r="E6535" s="1">
        <v>5041.82</v>
      </c>
      <c r="F6535" s="1">
        <v>2247.56</v>
      </c>
      <c r="G6535" s="1">
        <v>2472.7399999999998</v>
      </c>
      <c r="H6535" s="1">
        <v>537.25</v>
      </c>
      <c r="I6535" s="6">
        <v>5257.55</v>
      </c>
      <c r="J6535" s="86"/>
      <c r="K6535" s="86"/>
      <c r="L6535" s="85"/>
      <c r="M6535" s="85"/>
      <c r="N6535" s="85"/>
      <c r="O6535" s="85"/>
      <c r="P6535" s="85"/>
      <c r="Q6535" s="1">
        <f t="shared" si="101"/>
        <v>5257.55</v>
      </c>
    </row>
    <row r="6536" spans="1:17" x14ac:dyDescent="0.25">
      <c r="A6536" s="83" t="s">
        <v>14202</v>
      </c>
      <c r="B6536" s="84" t="s">
        <v>21904</v>
      </c>
      <c r="C6536" s="7">
        <v>350</v>
      </c>
      <c r="D6536" s="7">
        <v>10</v>
      </c>
      <c r="E6536" s="1">
        <v>2063.3000000000002</v>
      </c>
      <c r="F6536" s="1">
        <v>409.5</v>
      </c>
      <c r="G6536" s="1">
        <v>883.12</v>
      </c>
      <c r="H6536" s="1">
        <v>219.86</v>
      </c>
      <c r="I6536" s="6">
        <v>1512.48</v>
      </c>
      <c r="J6536" s="86"/>
      <c r="K6536" s="86"/>
      <c r="L6536" s="85"/>
      <c r="M6536" s="85"/>
      <c r="N6536" s="85"/>
      <c r="O6536" s="85"/>
      <c r="P6536" s="85"/>
      <c r="Q6536" s="1">
        <f t="shared" si="101"/>
        <v>1512.48</v>
      </c>
    </row>
    <row r="6537" spans="1:17" x14ac:dyDescent="0.25">
      <c r="A6537" s="83" t="s">
        <v>14203</v>
      </c>
      <c r="B6537" s="84" t="s">
        <v>21905</v>
      </c>
      <c r="C6537" s="7">
        <v>4089</v>
      </c>
      <c r="D6537" s="7">
        <v>58</v>
      </c>
      <c r="E6537" s="1">
        <v>38161.26</v>
      </c>
      <c r="F6537" s="1">
        <v>4784.1099999999997</v>
      </c>
      <c r="G6537" s="1">
        <v>5122.1099999999997</v>
      </c>
      <c r="H6537" s="1">
        <v>4066.38</v>
      </c>
      <c r="I6537" s="6">
        <v>13972.6</v>
      </c>
      <c r="J6537" s="86"/>
      <c r="K6537" s="86"/>
      <c r="L6537" s="85"/>
      <c r="M6537" s="85"/>
      <c r="N6537" s="85"/>
      <c r="O6537" s="85"/>
      <c r="P6537" s="85"/>
      <c r="Q6537" s="1">
        <f t="shared" si="101"/>
        <v>13972.6</v>
      </c>
    </row>
    <row r="6538" spans="1:17" x14ac:dyDescent="0.25">
      <c r="A6538" s="83" t="s">
        <v>14204</v>
      </c>
      <c r="B6538" s="84" t="s">
        <v>21906</v>
      </c>
      <c r="C6538" s="7">
        <v>3302</v>
      </c>
      <c r="D6538" s="7">
        <v>36</v>
      </c>
      <c r="E6538" s="1">
        <v>11483.52</v>
      </c>
      <c r="F6538" s="1">
        <v>3863.33</v>
      </c>
      <c r="G6538" s="1">
        <v>3179.24</v>
      </c>
      <c r="H6538" s="1">
        <v>1223.6600000000001</v>
      </c>
      <c r="I6538" s="6">
        <v>8266.23</v>
      </c>
      <c r="J6538" s="86"/>
      <c r="K6538" s="86"/>
      <c r="L6538" s="85"/>
      <c r="M6538" s="85"/>
      <c r="N6538" s="85"/>
      <c r="O6538" s="85"/>
      <c r="P6538" s="85"/>
      <c r="Q6538" s="1">
        <f t="shared" si="101"/>
        <v>8266.23</v>
      </c>
    </row>
    <row r="6539" spans="1:17" x14ac:dyDescent="0.25">
      <c r="A6539" s="83" t="s">
        <v>14205</v>
      </c>
      <c r="B6539" s="84" t="s">
        <v>21907</v>
      </c>
      <c r="C6539" s="7">
        <v>3279</v>
      </c>
      <c r="D6539" s="7">
        <v>69</v>
      </c>
      <c r="E6539" s="1">
        <v>22951.52</v>
      </c>
      <c r="F6539" s="1">
        <v>3836.42</v>
      </c>
      <c r="G6539" s="1">
        <v>6093.55</v>
      </c>
      <c r="H6539" s="1">
        <v>2445.66</v>
      </c>
      <c r="I6539" s="6">
        <v>12375.63</v>
      </c>
      <c r="J6539" s="86"/>
      <c r="K6539" s="86"/>
      <c r="L6539" s="85"/>
      <c r="M6539" s="85"/>
      <c r="N6539" s="85"/>
      <c r="O6539" s="85"/>
      <c r="P6539" s="85"/>
      <c r="Q6539" s="1">
        <f t="shared" si="101"/>
        <v>12375.63</v>
      </c>
    </row>
    <row r="6540" spans="1:17" x14ac:dyDescent="0.25">
      <c r="A6540" s="83" t="s">
        <v>14206</v>
      </c>
      <c r="B6540" s="84" t="s">
        <v>21908</v>
      </c>
      <c r="C6540" s="7">
        <v>94</v>
      </c>
      <c r="D6540" s="7">
        <v>1</v>
      </c>
      <c r="E6540" s="1">
        <v>188.48</v>
      </c>
      <c r="F6540" s="1">
        <v>109.98</v>
      </c>
      <c r="G6540" s="1">
        <v>88.31</v>
      </c>
      <c r="H6540" s="1">
        <v>20.09</v>
      </c>
      <c r="I6540" s="6">
        <v>218.38</v>
      </c>
      <c r="J6540" s="86"/>
      <c r="K6540" s="86"/>
      <c r="L6540" s="85"/>
      <c r="M6540" s="85"/>
      <c r="N6540" s="85"/>
      <c r="O6540" s="85"/>
      <c r="P6540" s="85"/>
      <c r="Q6540" s="1">
        <f t="shared" si="101"/>
        <v>218.38</v>
      </c>
    </row>
    <row r="6541" spans="1:17" x14ac:dyDescent="0.25">
      <c r="A6541" s="83" t="s">
        <v>14207</v>
      </c>
      <c r="B6541" s="84" t="s">
        <v>21909</v>
      </c>
      <c r="C6541" s="7">
        <v>1349</v>
      </c>
      <c r="D6541" s="7">
        <v>10</v>
      </c>
      <c r="E6541" s="1">
        <v>2029.96</v>
      </c>
      <c r="F6541" s="1">
        <v>1578.33</v>
      </c>
      <c r="G6541" s="1">
        <v>883.12</v>
      </c>
      <c r="H6541" s="1">
        <v>216.31</v>
      </c>
      <c r="I6541" s="6">
        <v>2677.76</v>
      </c>
      <c r="J6541" s="86"/>
      <c r="K6541" s="86"/>
      <c r="L6541" s="85"/>
      <c r="M6541" s="85"/>
      <c r="N6541" s="85"/>
      <c r="O6541" s="85"/>
      <c r="P6541" s="85"/>
      <c r="Q6541" s="1">
        <f t="shared" si="101"/>
        <v>2677.76</v>
      </c>
    </row>
    <row r="6542" spans="1:17" x14ac:dyDescent="0.25">
      <c r="A6542" s="83" t="s">
        <v>14208</v>
      </c>
      <c r="B6542" s="84" t="s">
        <v>21910</v>
      </c>
      <c r="C6542" s="7">
        <v>27066</v>
      </c>
      <c r="D6542" s="7">
        <v>262</v>
      </c>
      <c r="E6542" s="1">
        <v>395318.6</v>
      </c>
      <c r="F6542" s="1">
        <v>31667.13</v>
      </c>
      <c r="G6542" s="1">
        <v>23137.82</v>
      </c>
      <c r="H6542" s="1">
        <v>42124.3</v>
      </c>
      <c r="I6542" s="6">
        <v>96929.25</v>
      </c>
      <c r="J6542" s="86"/>
      <c r="K6542" s="86"/>
      <c r="L6542" s="85"/>
      <c r="M6542" s="85"/>
      <c r="N6542" s="85"/>
      <c r="O6542" s="85"/>
      <c r="P6542" s="85"/>
      <c r="Q6542" s="1">
        <f t="shared" ref="Q6542:Q6605" si="102">I6542+P6542</f>
        <v>96929.25</v>
      </c>
    </row>
    <row r="6543" spans="1:17" x14ac:dyDescent="0.25">
      <c r="A6543" s="83" t="s">
        <v>14209</v>
      </c>
      <c r="B6543" s="84" t="s">
        <v>21911</v>
      </c>
      <c r="C6543" s="7">
        <v>668</v>
      </c>
      <c r="D6543" s="7">
        <v>4</v>
      </c>
      <c r="E6543" s="1">
        <v>806.96</v>
      </c>
      <c r="F6543" s="1">
        <v>781.56</v>
      </c>
      <c r="G6543" s="1">
        <v>353.25</v>
      </c>
      <c r="H6543" s="1">
        <v>85.98</v>
      </c>
      <c r="I6543" s="6">
        <v>1220.79</v>
      </c>
      <c r="J6543" s="86"/>
      <c r="K6543" s="86"/>
      <c r="L6543" s="85"/>
      <c r="M6543" s="85"/>
      <c r="N6543" s="85"/>
      <c r="O6543" s="85"/>
      <c r="P6543" s="85"/>
      <c r="Q6543" s="1">
        <f t="shared" si="102"/>
        <v>1220.79</v>
      </c>
    </row>
    <row r="6544" spans="1:17" x14ac:dyDescent="0.25">
      <c r="A6544" s="83" t="s">
        <v>14210</v>
      </c>
      <c r="B6544" s="84" t="s">
        <v>21912</v>
      </c>
      <c r="C6544" s="7">
        <v>11082</v>
      </c>
      <c r="D6544" s="7">
        <v>76</v>
      </c>
      <c r="E6544" s="1">
        <v>26712.62</v>
      </c>
      <c r="F6544" s="1">
        <v>12965.9</v>
      </c>
      <c r="G6544" s="1">
        <v>6711.74</v>
      </c>
      <c r="H6544" s="1">
        <v>2846.44</v>
      </c>
      <c r="I6544" s="6">
        <v>22524.080000000002</v>
      </c>
      <c r="J6544" s="86"/>
      <c r="K6544" s="86"/>
      <c r="L6544" s="85"/>
      <c r="M6544" s="85"/>
      <c r="N6544" s="85"/>
      <c r="O6544" s="85"/>
      <c r="P6544" s="85"/>
      <c r="Q6544" s="1">
        <f t="shared" si="102"/>
        <v>22524.080000000002</v>
      </c>
    </row>
    <row r="6545" spans="1:17" x14ac:dyDescent="0.25">
      <c r="A6545" s="83" t="s">
        <v>14211</v>
      </c>
      <c r="B6545" s="84" t="s">
        <v>21913</v>
      </c>
      <c r="C6545" s="7">
        <v>175</v>
      </c>
      <c r="D6545" s="7">
        <v>4</v>
      </c>
      <c r="E6545" s="1">
        <v>779.42</v>
      </c>
      <c r="F6545" s="1">
        <v>204.75</v>
      </c>
      <c r="G6545" s="1">
        <v>353.25</v>
      </c>
      <c r="H6545" s="1">
        <v>83.06</v>
      </c>
      <c r="I6545" s="6">
        <v>641.05999999999995</v>
      </c>
      <c r="J6545" s="86"/>
      <c r="K6545" s="86"/>
      <c r="L6545" s="85"/>
      <c r="M6545" s="85"/>
      <c r="N6545" s="85"/>
      <c r="O6545" s="85"/>
      <c r="P6545" s="85"/>
      <c r="Q6545" s="1">
        <f t="shared" si="102"/>
        <v>641.05999999999995</v>
      </c>
    </row>
    <row r="6546" spans="1:17" x14ac:dyDescent="0.25">
      <c r="A6546" s="83" t="s">
        <v>14212</v>
      </c>
      <c r="B6546" s="84" t="s">
        <v>21914</v>
      </c>
      <c r="C6546" s="7">
        <v>83663</v>
      </c>
      <c r="D6546" s="7">
        <v>887</v>
      </c>
      <c r="E6546" s="1">
        <v>553614.99</v>
      </c>
      <c r="F6546" s="1">
        <v>97885.42</v>
      </c>
      <c r="G6546" s="1">
        <v>78333.02</v>
      </c>
      <c r="H6546" s="1">
        <v>58992.02</v>
      </c>
      <c r="I6546" s="6">
        <v>235210.46</v>
      </c>
      <c r="J6546" s="86"/>
      <c r="K6546" s="86"/>
      <c r="L6546" s="85"/>
      <c r="M6546" s="85"/>
      <c r="N6546" s="85"/>
      <c r="O6546" s="85"/>
      <c r="P6546" s="85"/>
      <c r="Q6546" s="1">
        <f t="shared" si="102"/>
        <v>235210.46</v>
      </c>
    </row>
    <row r="6547" spans="1:17" x14ac:dyDescent="0.25">
      <c r="A6547" s="83" t="s">
        <v>14213</v>
      </c>
      <c r="B6547" s="84" t="s">
        <v>21915</v>
      </c>
      <c r="C6547" s="7">
        <v>1966</v>
      </c>
      <c r="D6547" s="7">
        <v>48</v>
      </c>
      <c r="E6547" s="1">
        <v>28545.24</v>
      </c>
      <c r="F6547" s="1">
        <v>2300.2199999999998</v>
      </c>
      <c r="G6547" s="1">
        <v>4238.99</v>
      </c>
      <c r="H6547" s="1">
        <v>3041.72</v>
      </c>
      <c r="I6547" s="6">
        <v>9580.93</v>
      </c>
      <c r="J6547" s="86"/>
      <c r="K6547" s="86"/>
      <c r="L6547" s="85"/>
      <c r="M6547" s="85"/>
      <c r="N6547" s="85"/>
      <c r="O6547" s="85"/>
      <c r="P6547" s="85"/>
      <c r="Q6547" s="1">
        <f t="shared" si="102"/>
        <v>9580.93</v>
      </c>
    </row>
    <row r="6548" spans="1:17" x14ac:dyDescent="0.25">
      <c r="A6548" s="83" t="s">
        <v>14214</v>
      </c>
      <c r="B6548" s="84" t="s">
        <v>21916</v>
      </c>
      <c r="C6548" s="7">
        <v>1741</v>
      </c>
      <c r="D6548" s="7">
        <v>17</v>
      </c>
      <c r="E6548" s="1">
        <v>7183.2</v>
      </c>
      <c r="F6548" s="1">
        <v>2036.96</v>
      </c>
      <c r="G6548" s="1">
        <v>1501.31</v>
      </c>
      <c r="H6548" s="1">
        <v>765.42</v>
      </c>
      <c r="I6548" s="6">
        <v>4303.6899999999996</v>
      </c>
      <c r="J6548" s="86"/>
      <c r="K6548" s="86"/>
      <c r="L6548" s="85"/>
      <c r="M6548" s="85"/>
      <c r="N6548" s="85"/>
      <c r="O6548" s="85"/>
      <c r="P6548" s="85"/>
      <c r="Q6548" s="1">
        <f t="shared" si="102"/>
        <v>4303.6899999999996</v>
      </c>
    </row>
    <row r="6549" spans="1:17" x14ac:dyDescent="0.25">
      <c r="A6549" s="83" t="s">
        <v>14215</v>
      </c>
      <c r="B6549" s="84" t="s">
        <v>21917</v>
      </c>
      <c r="C6549" s="7">
        <v>85811</v>
      </c>
      <c r="D6549" s="7">
        <v>1416</v>
      </c>
      <c r="E6549" s="1">
        <v>955092.7</v>
      </c>
      <c r="F6549" s="1">
        <v>100398.58</v>
      </c>
      <c r="G6549" s="1">
        <v>125050.24000000001</v>
      </c>
      <c r="H6549" s="1">
        <v>101772.63</v>
      </c>
      <c r="I6549" s="6">
        <v>327221.45</v>
      </c>
      <c r="J6549" s="86"/>
      <c r="K6549" s="86"/>
      <c r="L6549" s="85"/>
      <c r="M6549" s="85"/>
      <c r="N6549" s="85"/>
      <c r="O6549" s="85"/>
      <c r="P6549" s="85"/>
      <c r="Q6549" s="1">
        <f t="shared" si="102"/>
        <v>327221.45</v>
      </c>
    </row>
    <row r="6550" spans="1:17" x14ac:dyDescent="0.25">
      <c r="A6550" s="83" t="s">
        <v>14216</v>
      </c>
      <c r="B6550" s="84" t="s">
        <v>21918</v>
      </c>
      <c r="C6550" s="7">
        <v>197</v>
      </c>
      <c r="D6550" s="7">
        <v>7</v>
      </c>
      <c r="E6550" s="1">
        <v>984.28</v>
      </c>
      <c r="F6550" s="1">
        <v>230.49</v>
      </c>
      <c r="G6550" s="1">
        <v>618.17999999999995</v>
      </c>
      <c r="H6550" s="1">
        <v>104.88</v>
      </c>
      <c r="I6550" s="6">
        <v>953.55</v>
      </c>
      <c r="J6550" s="86"/>
      <c r="K6550" s="86"/>
      <c r="L6550" s="85"/>
      <c r="M6550" s="85"/>
      <c r="N6550" s="85"/>
      <c r="O6550" s="85"/>
      <c r="P6550" s="85"/>
      <c r="Q6550" s="1">
        <f t="shared" si="102"/>
        <v>953.55</v>
      </c>
    </row>
    <row r="6551" spans="1:17" x14ac:dyDescent="0.25">
      <c r="A6551" s="83" t="s">
        <v>14217</v>
      </c>
      <c r="B6551" s="84" t="s">
        <v>21919</v>
      </c>
      <c r="C6551" s="7">
        <v>207</v>
      </c>
      <c r="D6551" s="7">
        <v>4</v>
      </c>
      <c r="E6551" s="1">
        <v>449.73</v>
      </c>
      <c r="F6551" s="1">
        <v>242.19</v>
      </c>
      <c r="G6551" s="1">
        <v>353.25</v>
      </c>
      <c r="H6551" s="1">
        <v>47.92</v>
      </c>
      <c r="I6551" s="6">
        <v>643.36</v>
      </c>
      <c r="J6551" s="86"/>
      <c r="K6551" s="86"/>
      <c r="L6551" s="85"/>
      <c r="M6551" s="85"/>
      <c r="N6551" s="85"/>
      <c r="O6551" s="85"/>
      <c r="P6551" s="85"/>
      <c r="Q6551" s="1">
        <f t="shared" si="102"/>
        <v>643.36</v>
      </c>
    </row>
    <row r="6552" spans="1:17" x14ac:dyDescent="0.25">
      <c r="A6552" s="83" t="s">
        <v>14218</v>
      </c>
      <c r="B6552" s="84" t="s">
        <v>21920</v>
      </c>
      <c r="C6552" s="7">
        <v>1670</v>
      </c>
      <c r="D6552" s="7">
        <v>25</v>
      </c>
      <c r="E6552" s="1">
        <v>7194.45</v>
      </c>
      <c r="F6552" s="1">
        <v>1953.9</v>
      </c>
      <c r="G6552" s="1">
        <v>2207.81</v>
      </c>
      <c r="H6552" s="1">
        <v>766.62</v>
      </c>
      <c r="I6552" s="6">
        <v>4928.33</v>
      </c>
      <c r="J6552" s="86"/>
      <c r="K6552" s="86"/>
      <c r="L6552" s="85"/>
      <c r="M6552" s="85"/>
      <c r="N6552" s="85"/>
      <c r="O6552" s="85"/>
      <c r="P6552" s="85"/>
      <c r="Q6552" s="1">
        <f t="shared" si="102"/>
        <v>4928.33</v>
      </c>
    </row>
    <row r="6553" spans="1:17" x14ac:dyDescent="0.25">
      <c r="A6553" s="83" t="s">
        <v>14219</v>
      </c>
      <c r="B6553" s="84" t="s">
        <v>21921</v>
      </c>
      <c r="C6553" s="7">
        <v>698</v>
      </c>
      <c r="D6553" s="7">
        <v>7</v>
      </c>
      <c r="E6553" s="1">
        <v>948.72</v>
      </c>
      <c r="F6553" s="1">
        <v>816.66</v>
      </c>
      <c r="G6553" s="1">
        <v>618.17999999999995</v>
      </c>
      <c r="H6553" s="1">
        <v>101.1</v>
      </c>
      <c r="I6553" s="6">
        <v>1535.94</v>
      </c>
      <c r="J6553" s="86"/>
      <c r="K6553" s="86"/>
      <c r="L6553" s="85"/>
      <c r="M6553" s="85"/>
      <c r="N6553" s="85"/>
      <c r="O6553" s="85"/>
      <c r="P6553" s="85"/>
      <c r="Q6553" s="1">
        <f t="shared" si="102"/>
        <v>1535.94</v>
      </c>
    </row>
    <row r="6554" spans="1:17" x14ac:dyDescent="0.25">
      <c r="A6554" s="83" t="s">
        <v>14220</v>
      </c>
      <c r="B6554" s="84" t="s">
        <v>21922</v>
      </c>
      <c r="C6554" s="7">
        <v>13684</v>
      </c>
      <c r="D6554" s="7">
        <v>223</v>
      </c>
      <c r="E6554" s="1">
        <v>149488.18</v>
      </c>
      <c r="F6554" s="1">
        <v>16010.23</v>
      </c>
      <c r="G6554" s="1">
        <v>19693.650000000001</v>
      </c>
      <c r="H6554" s="1">
        <v>15929.14</v>
      </c>
      <c r="I6554" s="6">
        <v>51633.02</v>
      </c>
      <c r="J6554" s="86"/>
      <c r="K6554" s="86"/>
      <c r="L6554" s="85"/>
      <c r="M6554" s="85"/>
      <c r="N6554" s="85"/>
      <c r="O6554" s="85"/>
      <c r="P6554" s="85"/>
      <c r="Q6554" s="1">
        <f t="shared" si="102"/>
        <v>51633.02</v>
      </c>
    </row>
    <row r="6555" spans="1:17" x14ac:dyDescent="0.25">
      <c r="A6555" s="83" t="s">
        <v>14221</v>
      </c>
      <c r="B6555" s="84" t="s">
        <v>21923</v>
      </c>
      <c r="C6555" s="7">
        <v>355</v>
      </c>
      <c r="D6555" s="7">
        <v>24</v>
      </c>
      <c r="E6555" s="1">
        <v>18021.93</v>
      </c>
      <c r="F6555" s="1">
        <v>415.35</v>
      </c>
      <c r="G6555" s="1">
        <v>2119.5</v>
      </c>
      <c r="H6555" s="1">
        <v>1920.38</v>
      </c>
      <c r="I6555" s="6">
        <v>4455.2299999999996</v>
      </c>
      <c r="J6555" s="86"/>
      <c r="K6555" s="86"/>
      <c r="L6555" s="85"/>
      <c r="M6555" s="85"/>
      <c r="N6555" s="85"/>
      <c r="O6555" s="85"/>
      <c r="P6555" s="85"/>
      <c r="Q6555" s="1">
        <f t="shared" si="102"/>
        <v>4455.2299999999996</v>
      </c>
    </row>
    <row r="6556" spans="1:17" x14ac:dyDescent="0.25">
      <c r="A6556" s="83" t="s">
        <v>14222</v>
      </c>
      <c r="B6556" s="84" t="s">
        <v>21924</v>
      </c>
      <c r="C6556" s="7">
        <v>736</v>
      </c>
      <c r="D6556" s="7">
        <v>17</v>
      </c>
      <c r="E6556" s="1">
        <v>5765.59</v>
      </c>
      <c r="F6556" s="1">
        <v>861.12</v>
      </c>
      <c r="G6556" s="1">
        <v>1501.31</v>
      </c>
      <c r="H6556" s="1">
        <v>614.37</v>
      </c>
      <c r="I6556" s="6">
        <v>2976.8</v>
      </c>
      <c r="J6556" s="86"/>
      <c r="K6556" s="86"/>
      <c r="L6556" s="85"/>
      <c r="M6556" s="85"/>
      <c r="N6556" s="85"/>
      <c r="O6556" s="85"/>
      <c r="P6556" s="85"/>
      <c r="Q6556" s="1">
        <f t="shared" si="102"/>
        <v>2976.8</v>
      </c>
    </row>
    <row r="6557" spans="1:17" x14ac:dyDescent="0.25">
      <c r="A6557" s="83" t="s">
        <v>14223</v>
      </c>
      <c r="B6557" s="84" t="s">
        <v>21925</v>
      </c>
      <c r="C6557" s="7">
        <v>5467</v>
      </c>
      <c r="D6557" s="7">
        <v>62</v>
      </c>
      <c r="E6557" s="1">
        <v>17787.009999999998</v>
      </c>
      <c r="F6557" s="1">
        <v>6396.37</v>
      </c>
      <c r="G6557" s="1">
        <v>5475.36</v>
      </c>
      <c r="H6557" s="1">
        <v>1895.34</v>
      </c>
      <c r="I6557" s="6">
        <v>13767.07</v>
      </c>
      <c r="J6557" s="86"/>
      <c r="K6557" s="86"/>
      <c r="L6557" s="85"/>
      <c r="M6557" s="85"/>
      <c r="N6557" s="85"/>
      <c r="O6557" s="85"/>
      <c r="P6557" s="85"/>
      <c r="Q6557" s="1">
        <f t="shared" si="102"/>
        <v>13767.07</v>
      </c>
    </row>
    <row r="6558" spans="1:17" x14ac:dyDescent="0.25">
      <c r="A6558" s="83" t="s">
        <v>14224</v>
      </c>
      <c r="B6558" s="84" t="s">
        <v>21926</v>
      </c>
      <c r="C6558" s="7">
        <v>2477</v>
      </c>
      <c r="D6558" s="7">
        <v>23</v>
      </c>
      <c r="E6558" s="1">
        <v>8243.5499999999993</v>
      </c>
      <c r="F6558" s="1">
        <v>2898.08</v>
      </c>
      <c r="G6558" s="1">
        <v>2031.18</v>
      </c>
      <c r="H6558" s="1">
        <v>878.42</v>
      </c>
      <c r="I6558" s="6">
        <v>5807.68</v>
      </c>
      <c r="J6558" s="86"/>
      <c r="K6558" s="86"/>
      <c r="L6558" s="85"/>
      <c r="M6558" s="85"/>
      <c r="N6558" s="85"/>
      <c r="O6558" s="85"/>
      <c r="P6558" s="85"/>
      <c r="Q6558" s="1">
        <f t="shared" si="102"/>
        <v>5807.68</v>
      </c>
    </row>
    <row r="6559" spans="1:17" x14ac:dyDescent="0.25">
      <c r="A6559" s="83" t="s">
        <v>14225</v>
      </c>
      <c r="B6559" s="84" t="s">
        <v>21927</v>
      </c>
      <c r="C6559" s="7">
        <v>549</v>
      </c>
      <c r="D6559" s="7">
        <v>8</v>
      </c>
      <c r="E6559" s="1">
        <v>1380.53</v>
      </c>
      <c r="F6559" s="1">
        <v>642.33000000000004</v>
      </c>
      <c r="G6559" s="1">
        <v>706.5</v>
      </c>
      <c r="H6559" s="1">
        <v>147.1</v>
      </c>
      <c r="I6559" s="6">
        <v>1495.93</v>
      </c>
      <c r="J6559" s="86"/>
      <c r="K6559" s="86"/>
      <c r="L6559" s="85"/>
      <c r="M6559" s="85"/>
      <c r="N6559" s="85"/>
      <c r="O6559" s="85"/>
      <c r="P6559" s="85"/>
      <c r="Q6559" s="1">
        <f t="shared" si="102"/>
        <v>1495.93</v>
      </c>
    </row>
    <row r="6560" spans="1:17" x14ac:dyDescent="0.25">
      <c r="A6560" s="83" t="s">
        <v>14226</v>
      </c>
      <c r="B6560" s="84" t="s">
        <v>21928</v>
      </c>
      <c r="C6560" s="7">
        <v>4371</v>
      </c>
      <c r="D6560" s="7">
        <v>55</v>
      </c>
      <c r="E6560" s="1">
        <v>27114.91</v>
      </c>
      <c r="F6560" s="1">
        <v>5114.0600000000004</v>
      </c>
      <c r="G6560" s="1">
        <v>4857.18</v>
      </c>
      <c r="H6560" s="1">
        <v>2889.3</v>
      </c>
      <c r="I6560" s="6">
        <v>12860.54</v>
      </c>
      <c r="J6560" s="86"/>
      <c r="K6560" s="86"/>
      <c r="L6560" s="85"/>
      <c r="M6560" s="85"/>
      <c r="N6560" s="85"/>
      <c r="O6560" s="85"/>
      <c r="P6560" s="85"/>
      <c r="Q6560" s="1">
        <f t="shared" si="102"/>
        <v>12860.54</v>
      </c>
    </row>
    <row r="6561" spans="1:17" x14ac:dyDescent="0.25">
      <c r="A6561" s="83" t="s">
        <v>14227</v>
      </c>
      <c r="B6561" s="84" t="s">
        <v>21929</v>
      </c>
      <c r="C6561" s="7">
        <v>2903</v>
      </c>
      <c r="D6561" s="7">
        <v>30</v>
      </c>
      <c r="E6561" s="1">
        <v>6856.32</v>
      </c>
      <c r="F6561" s="1">
        <v>3396.5</v>
      </c>
      <c r="G6561" s="1">
        <v>2649.37</v>
      </c>
      <c r="H6561" s="1">
        <v>730.59</v>
      </c>
      <c r="I6561" s="6">
        <v>6776.46</v>
      </c>
      <c r="J6561" s="86"/>
      <c r="K6561" s="86"/>
      <c r="L6561" s="85"/>
      <c r="M6561" s="85"/>
      <c r="N6561" s="85"/>
      <c r="O6561" s="85"/>
      <c r="P6561" s="85"/>
      <c r="Q6561" s="1">
        <f t="shared" si="102"/>
        <v>6776.46</v>
      </c>
    </row>
    <row r="6562" spans="1:17" x14ac:dyDescent="0.25">
      <c r="A6562" s="83" t="s">
        <v>14228</v>
      </c>
      <c r="B6562" s="84" t="s">
        <v>21930</v>
      </c>
      <c r="C6562" s="7">
        <v>1062</v>
      </c>
      <c r="D6562" s="7">
        <v>30</v>
      </c>
      <c r="E6562" s="1">
        <v>9124</v>
      </c>
      <c r="F6562" s="1">
        <v>1242.54</v>
      </c>
      <c r="G6562" s="1">
        <v>2649.37</v>
      </c>
      <c r="H6562" s="1">
        <v>972.23</v>
      </c>
      <c r="I6562" s="6">
        <v>4864.1400000000003</v>
      </c>
      <c r="J6562" s="86"/>
      <c r="K6562" s="86"/>
      <c r="L6562" s="85"/>
      <c r="M6562" s="85"/>
      <c r="N6562" s="85"/>
      <c r="O6562" s="85"/>
      <c r="P6562" s="85"/>
      <c r="Q6562" s="1">
        <f t="shared" si="102"/>
        <v>4864.1400000000003</v>
      </c>
    </row>
    <row r="6563" spans="1:17" x14ac:dyDescent="0.25">
      <c r="A6563" s="83" t="s">
        <v>14229</v>
      </c>
      <c r="B6563" s="84" t="s">
        <v>21931</v>
      </c>
      <c r="C6563" s="7">
        <v>3510</v>
      </c>
      <c r="D6563" s="7">
        <v>51</v>
      </c>
      <c r="E6563" s="1">
        <v>18586.75</v>
      </c>
      <c r="F6563" s="1">
        <v>4106.6899999999996</v>
      </c>
      <c r="G6563" s="1">
        <v>4503.93</v>
      </c>
      <c r="H6563" s="1">
        <v>1980.57</v>
      </c>
      <c r="I6563" s="6">
        <v>10591.19</v>
      </c>
      <c r="J6563" s="86"/>
      <c r="K6563" s="86"/>
      <c r="L6563" s="85"/>
      <c r="M6563" s="85"/>
      <c r="N6563" s="85"/>
      <c r="O6563" s="85"/>
      <c r="P6563" s="85"/>
      <c r="Q6563" s="1">
        <f t="shared" si="102"/>
        <v>10591.19</v>
      </c>
    </row>
    <row r="6564" spans="1:17" x14ac:dyDescent="0.25">
      <c r="A6564" s="83" t="s">
        <v>14230</v>
      </c>
      <c r="B6564" s="84" t="s">
        <v>21932</v>
      </c>
      <c r="C6564" s="7">
        <v>233</v>
      </c>
      <c r="D6564" s="7">
        <v>6</v>
      </c>
      <c r="E6564" s="1">
        <v>592.53</v>
      </c>
      <c r="F6564" s="1">
        <v>272.61</v>
      </c>
      <c r="G6564" s="1">
        <v>529.87</v>
      </c>
      <c r="H6564" s="1">
        <v>63.14</v>
      </c>
      <c r="I6564" s="6">
        <v>865.62</v>
      </c>
      <c r="J6564" s="86"/>
      <c r="K6564" s="86"/>
      <c r="L6564" s="85"/>
      <c r="M6564" s="85"/>
      <c r="N6564" s="85"/>
      <c r="O6564" s="85"/>
      <c r="P6564" s="85"/>
      <c r="Q6564" s="1">
        <f t="shared" si="102"/>
        <v>865.62</v>
      </c>
    </row>
    <row r="6565" spans="1:17" x14ac:dyDescent="0.25">
      <c r="A6565" s="83" t="s">
        <v>14231</v>
      </c>
      <c r="B6565" s="84" t="s">
        <v>21933</v>
      </c>
      <c r="C6565" s="7">
        <v>9489</v>
      </c>
      <c r="D6565" s="7">
        <v>132</v>
      </c>
      <c r="E6565" s="1">
        <v>149944.35999999999</v>
      </c>
      <c r="F6565" s="1">
        <v>11102.1</v>
      </c>
      <c r="G6565" s="1">
        <v>11657.22</v>
      </c>
      <c r="H6565" s="1">
        <v>15977.75</v>
      </c>
      <c r="I6565" s="6">
        <v>38737.07</v>
      </c>
      <c r="J6565" s="86"/>
      <c r="K6565" s="86"/>
      <c r="L6565" s="85"/>
      <c r="M6565" s="85"/>
      <c r="N6565" s="85"/>
      <c r="O6565" s="85"/>
      <c r="P6565" s="85"/>
      <c r="Q6565" s="1">
        <f t="shared" si="102"/>
        <v>38737.07</v>
      </c>
    </row>
    <row r="6566" spans="1:17" x14ac:dyDescent="0.25">
      <c r="A6566" s="83" t="s">
        <v>14232</v>
      </c>
      <c r="B6566" s="84" t="s">
        <v>21934</v>
      </c>
      <c r="C6566" s="7">
        <v>3623</v>
      </c>
      <c r="D6566" s="7">
        <v>39</v>
      </c>
      <c r="E6566" s="1">
        <v>17188.05</v>
      </c>
      <c r="F6566" s="1">
        <v>4238.8999999999996</v>
      </c>
      <c r="G6566" s="1">
        <v>3444.18</v>
      </c>
      <c r="H6566" s="1">
        <v>1831.52</v>
      </c>
      <c r="I6566" s="6">
        <v>9514.6</v>
      </c>
      <c r="J6566" s="86"/>
      <c r="K6566" s="86"/>
      <c r="L6566" s="85"/>
      <c r="M6566" s="85"/>
      <c r="N6566" s="85"/>
      <c r="O6566" s="85"/>
      <c r="P6566" s="85"/>
      <c r="Q6566" s="1">
        <f t="shared" si="102"/>
        <v>9514.6</v>
      </c>
    </row>
    <row r="6567" spans="1:17" x14ac:dyDescent="0.25">
      <c r="A6567" s="83" t="s">
        <v>14233</v>
      </c>
      <c r="B6567" s="84" t="s">
        <v>21935</v>
      </c>
      <c r="C6567" s="7">
        <v>4876</v>
      </c>
      <c r="D6567" s="7">
        <v>46</v>
      </c>
      <c r="E6567" s="1">
        <v>15570.39</v>
      </c>
      <c r="F6567" s="1">
        <v>5704.9</v>
      </c>
      <c r="G6567" s="1">
        <v>4062.37</v>
      </c>
      <c r="H6567" s="1">
        <v>1659.14</v>
      </c>
      <c r="I6567" s="6">
        <v>11426.41</v>
      </c>
      <c r="J6567" s="86"/>
      <c r="K6567" s="86"/>
      <c r="L6567" s="85"/>
      <c r="M6567" s="85"/>
      <c r="N6567" s="85"/>
      <c r="O6567" s="85"/>
      <c r="P6567" s="85"/>
      <c r="Q6567" s="1">
        <f t="shared" si="102"/>
        <v>11426.41</v>
      </c>
    </row>
    <row r="6568" spans="1:17" x14ac:dyDescent="0.25">
      <c r="A6568" s="83" t="s">
        <v>14234</v>
      </c>
      <c r="B6568" s="84" t="s">
        <v>21936</v>
      </c>
      <c r="C6568" s="7">
        <v>3887</v>
      </c>
      <c r="D6568" s="7">
        <v>65</v>
      </c>
      <c r="E6568" s="1">
        <v>118400.26</v>
      </c>
      <c r="F6568" s="1">
        <v>4547.78</v>
      </c>
      <c r="G6568" s="1">
        <v>5740.3</v>
      </c>
      <c r="H6568" s="1">
        <v>12616.48</v>
      </c>
      <c r="I6568" s="6">
        <v>22904.560000000001</v>
      </c>
      <c r="J6568" s="86"/>
      <c r="K6568" s="86"/>
      <c r="L6568" s="85"/>
      <c r="M6568" s="85"/>
      <c r="N6568" s="85"/>
      <c r="O6568" s="85"/>
      <c r="P6568" s="85"/>
      <c r="Q6568" s="1">
        <f t="shared" si="102"/>
        <v>22904.560000000001</v>
      </c>
    </row>
    <row r="6569" spans="1:17" x14ac:dyDescent="0.25">
      <c r="A6569" s="83" t="s">
        <v>14235</v>
      </c>
      <c r="B6569" s="84" t="s">
        <v>21937</v>
      </c>
      <c r="C6569" s="7">
        <v>926</v>
      </c>
      <c r="D6569" s="7">
        <v>16</v>
      </c>
      <c r="E6569" s="1">
        <v>2836.82</v>
      </c>
      <c r="F6569" s="1">
        <v>1083.42</v>
      </c>
      <c r="G6569" s="1">
        <v>1413</v>
      </c>
      <c r="H6569" s="1">
        <v>302.29000000000002</v>
      </c>
      <c r="I6569" s="6">
        <v>2798.71</v>
      </c>
      <c r="J6569" s="86"/>
      <c r="K6569" s="86"/>
      <c r="L6569" s="85"/>
      <c r="M6569" s="85"/>
      <c r="N6569" s="85"/>
      <c r="O6569" s="85"/>
      <c r="P6569" s="85"/>
      <c r="Q6569" s="1">
        <f t="shared" si="102"/>
        <v>2798.71</v>
      </c>
    </row>
    <row r="6570" spans="1:17" x14ac:dyDescent="0.25">
      <c r="A6570" s="83" t="s">
        <v>14236</v>
      </c>
      <c r="B6570" s="84" t="s">
        <v>21938</v>
      </c>
      <c r="C6570" s="7">
        <v>537</v>
      </c>
      <c r="D6570" s="7">
        <v>12</v>
      </c>
      <c r="E6570" s="1">
        <v>7219.06</v>
      </c>
      <c r="F6570" s="1">
        <v>628.29</v>
      </c>
      <c r="G6570" s="1">
        <v>1059.74</v>
      </c>
      <c r="H6570" s="1">
        <v>769.25</v>
      </c>
      <c r="I6570" s="6">
        <v>2457.2800000000002</v>
      </c>
      <c r="J6570" s="86"/>
      <c r="K6570" s="86"/>
      <c r="L6570" s="85"/>
      <c r="M6570" s="85"/>
      <c r="N6570" s="85"/>
      <c r="O6570" s="85"/>
      <c r="P6570" s="85"/>
      <c r="Q6570" s="1">
        <f t="shared" si="102"/>
        <v>2457.2800000000002</v>
      </c>
    </row>
    <row r="6571" spans="1:17" x14ac:dyDescent="0.25">
      <c r="A6571" s="83" t="s">
        <v>14237</v>
      </c>
      <c r="B6571" s="84" t="s">
        <v>21939</v>
      </c>
      <c r="C6571" s="7">
        <v>606</v>
      </c>
      <c r="D6571" s="7">
        <v>7</v>
      </c>
      <c r="E6571" s="1">
        <v>2546.67</v>
      </c>
      <c r="F6571" s="1">
        <v>709.02</v>
      </c>
      <c r="G6571" s="1">
        <v>618.17999999999995</v>
      </c>
      <c r="H6571" s="1">
        <v>271.37</v>
      </c>
      <c r="I6571" s="6">
        <v>1598.57</v>
      </c>
      <c r="J6571" s="86"/>
      <c r="K6571" s="86"/>
      <c r="L6571" s="85"/>
      <c r="M6571" s="85"/>
      <c r="N6571" s="85"/>
      <c r="O6571" s="85"/>
      <c r="P6571" s="85"/>
      <c r="Q6571" s="1">
        <f t="shared" si="102"/>
        <v>1598.57</v>
      </c>
    </row>
    <row r="6572" spans="1:17" x14ac:dyDescent="0.25">
      <c r="A6572" s="83" t="s">
        <v>14238</v>
      </c>
      <c r="B6572" s="84" t="s">
        <v>21940</v>
      </c>
      <c r="C6572" s="7">
        <v>3172</v>
      </c>
      <c r="D6572" s="7">
        <v>46</v>
      </c>
      <c r="E6572" s="1">
        <v>12783.8</v>
      </c>
      <c r="F6572" s="1">
        <v>3711.23</v>
      </c>
      <c r="G6572" s="1">
        <v>4062.37</v>
      </c>
      <c r="H6572" s="1">
        <v>1362.22</v>
      </c>
      <c r="I6572" s="6">
        <v>9135.82</v>
      </c>
      <c r="J6572" s="86"/>
      <c r="K6572" s="86"/>
      <c r="L6572" s="85"/>
      <c r="M6572" s="85"/>
      <c r="N6572" s="85"/>
      <c r="O6572" s="85"/>
      <c r="P6572" s="85"/>
      <c r="Q6572" s="1">
        <f t="shared" si="102"/>
        <v>9135.82</v>
      </c>
    </row>
    <row r="6573" spans="1:17" x14ac:dyDescent="0.25">
      <c r="A6573" s="83" t="s">
        <v>14239</v>
      </c>
      <c r="B6573" s="84" t="s">
        <v>21941</v>
      </c>
      <c r="C6573" s="7">
        <v>699</v>
      </c>
      <c r="D6573" s="7">
        <v>6</v>
      </c>
      <c r="E6573" s="1">
        <v>1345.74</v>
      </c>
      <c r="F6573" s="1">
        <v>817.82</v>
      </c>
      <c r="G6573" s="1">
        <v>529.87</v>
      </c>
      <c r="H6573" s="1">
        <v>143.4</v>
      </c>
      <c r="I6573" s="6">
        <v>1491.09</v>
      </c>
      <c r="J6573" s="86"/>
      <c r="K6573" s="86"/>
      <c r="L6573" s="85"/>
      <c r="M6573" s="85"/>
      <c r="N6573" s="85"/>
      <c r="O6573" s="85"/>
      <c r="P6573" s="85"/>
      <c r="Q6573" s="1">
        <f t="shared" si="102"/>
        <v>1491.09</v>
      </c>
    </row>
    <row r="6574" spans="1:17" x14ac:dyDescent="0.25">
      <c r="A6574" s="83" t="s">
        <v>14240</v>
      </c>
      <c r="B6574" s="84" t="s">
        <v>21942</v>
      </c>
      <c r="C6574" s="7">
        <v>71</v>
      </c>
      <c r="D6574" s="7">
        <v>1</v>
      </c>
      <c r="E6574" s="1">
        <v>188.48</v>
      </c>
      <c r="F6574" s="1">
        <v>83.07</v>
      </c>
      <c r="G6574" s="1">
        <v>88.31</v>
      </c>
      <c r="H6574" s="1">
        <v>20.09</v>
      </c>
      <c r="I6574" s="6">
        <v>191.47</v>
      </c>
      <c r="J6574" s="86"/>
      <c r="K6574" s="86"/>
      <c r="L6574" s="85"/>
      <c r="M6574" s="85"/>
      <c r="N6574" s="85"/>
      <c r="O6574" s="85"/>
      <c r="P6574" s="85"/>
      <c r="Q6574" s="1">
        <f t="shared" si="102"/>
        <v>191.47</v>
      </c>
    </row>
    <row r="6575" spans="1:17" x14ac:dyDescent="0.25">
      <c r="A6575" s="83" t="s">
        <v>14241</v>
      </c>
      <c r="B6575" s="84" t="s">
        <v>21943</v>
      </c>
      <c r="C6575" s="7">
        <v>2514</v>
      </c>
      <c r="D6575" s="7">
        <v>54</v>
      </c>
      <c r="E6575" s="1">
        <v>62939.83</v>
      </c>
      <c r="F6575" s="1">
        <v>2941.37</v>
      </c>
      <c r="G6575" s="1">
        <v>4768.8599999999997</v>
      </c>
      <c r="H6575" s="1">
        <v>6706.74</v>
      </c>
      <c r="I6575" s="6">
        <v>14416.97</v>
      </c>
      <c r="J6575" s="86"/>
      <c r="K6575" s="86"/>
      <c r="L6575" s="85"/>
      <c r="M6575" s="85"/>
      <c r="N6575" s="85"/>
      <c r="O6575" s="85"/>
      <c r="P6575" s="85"/>
      <c r="Q6575" s="1">
        <f t="shared" si="102"/>
        <v>14416.97</v>
      </c>
    </row>
    <row r="6576" spans="1:17" x14ac:dyDescent="0.25">
      <c r="A6576" s="83" t="s">
        <v>14242</v>
      </c>
      <c r="B6576" s="84" t="s">
        <v>21944</v>
      </c>
      <c r="C6576" s="7">
        <v>1851</v>
      </c>
      <c r="D6576" s="7">
        <v>46</v>
      </c>
      <c r="E6576" s="1">
        <v>345868.55</v>
      </c>
      <c r="F6576" s="1">
        <v>2165.66</v>
      </c>
      <c r="G6576" s="1">
        <v>4062.37</v>
      </c>
      <c r="H6576" s="1">
        <v>36855.01</v>
      </c>
      <c r="I6576" s="6">
        <v>43083.040000000001</v>
      </c>
      <c r="J6576" s="86"/>
      <c r="K6576" s="86"/>
      <c r="L6576" s="85"/>
      <c r="M6576" s="85"/>
      <c r="N6576" s="85"/>
      <c r="O6576" s="85"/>
      <c r="P6576" s="85"/>
      <c r="Q6576" s="1">
        <f t="shared" si="102"/>
        <v>43083.040000000001</v>
      </c>
    </row>
    <row r="6577" spans="1:17" x14ac:dyDescent="0.25">
      <c r="A6577" s="83" t="s">
        <v>14243</v>
      </c>
      <c r="B6577" s="84" t="s">
        <v>21945</v>
      </c>
      <c r="C6577" s="7">
        <v>2522</v>
      </c>
      <c r="D6577" s="7">
        <v>30</v>
      </c>
      <c r="E6577" s="1">
        <v>23634.53</v>
      </c>
      <c r="F6577" s="1">
        <v>2950.73</v>
      </c>
      <c r="G6577" s="1">
        <v>2649.37</v>
      </c>
      <c r="H6577" s="1">
        <v>2518.4499999999998</v>
      </c>
      <c r="I6577" s="6">
        <v>8118.55</v>
      </c>
      <c r="J6577" s="86"/>
      <c r="K6577" s="86"/>
      <c r="L6577" s="85"/>
      <c r="M6577" s="85"/>
      <c r="N6577" s="85"/>
      <c r="O6577" s="85"/>
      <c r="P6577" s="85"/>
      <c r="Q6577" s="1">
        <f t="shared" si="102"/>
        <v>8118.55</v>
      </c>
    </row>
    <row r="6578" spans="1:17" x14ac:dyDescent="0.25">
      <c r="A6578" s="83" t="s">
        <v>14244</v>
      </c>
      <c r="B6578" s="84" t="s">
        <v>21946</v>
      </c>
      <c r="C6578" s="7">
        <v>2482</v>
      </c>
      <c r="D6578" s="7">
        <v>45</v>
      </c>
      <c r="E6578" s="1">
        <v>14267.96</v>
      </c>
      <c r="F6578" s="1">
        <v>2903.93</v>
      </c>
      <c r="G6578" s="1">
        <v>3974.06</v>
      </c>
      <c r="H6578" s="1">
        <v>1520.36</v>
      </c>
      <c r="I6578" s="6">
        <v>8398.35</v>
      </c>
      <c r="J6578" s="86"/>
      <c r="K6578" s="86"/>
      <c r="L6578" s="85"/>
      <c r="M6578" s="85"/>
      <c r="N6578" s="85"/>
      <c r="O6578" s="85"/>
      <c r="P6578" s="85"/>
      <c r="Q6578" s="1">
        <f t="shared" si="102"/>
        <v>8398.35</v>
      </c>
    </row>
    <row r="6579" spans="1:17" x14ac:dyDescent="0.25">
      <c r="A6579" s="83" t="s">
        <v>14245</v>
      </c>
      <c r="B6579" s="84" t="s">
        <v>21947</v>
      </c>
      <c r="C6579" s="7">
        <v>4828</v>
      </c>
      <c r="D6579" s="7">
        <v>55</v>
      </c>
      <c r="E6579" s="1">
        <v>13238.42</v>
      </c>
      <c r="F6579" s="1">
        <v>5648.74</v>
      </c>
      <c r="G6579" s="1">
        <v>4857.18</v>
      </c>
      <c r="H6579" s="1">
        <v>1410.66</v>
      </c>
      <c r="I6579" s="6">
        <v>11916.58</v>
      </c>
      <c r="J6579" s="86"/>
      <c r="K6579" s="86"/>
      <c r="L6579" s="85"/>
      <c r="M6579" s="85"/>
      <c r="N6579" s="85"/>
      <c r="O6579" s="85"/>
      <c r="P6579" s="85"/>
      <c r="Q6579" s="1">
        <f t="shared" si="102"/>
        <v>11916.58</v>
      </c>
    </row>
    <row r="6580" spans="1:17" x14ac:dyDescent="0.25">
      <c r="A6580" s="83" t="s">
        <v>14246</v>
      </c>
      <c r="B6580" s="84" t="s">
        <v>21948</v>
      </c>
      <c r="C6580" s="7">
        <v>5882</v>
      </c>
      <c r="D6580" s="7">
        <v>90</v>
      </c>
      <c r="E6580" s="1">
        <v>43937.75</v>
      </c>
      <c r="F6580" s="1">
        <v>6881.92</v>
      </c>
      <c r="G6580" s="1">
        <v>7948.11</v>
      </c>
      <c r="H6580" s="1">
        <v>4681.91</v>
      </c>
      <c r="I6580" s="6">
        <v>19511.939999999999</v>
      </c>
      <c r="J6580" s="86"/>
      <c r="K6580" s="86"/>
      <c r="L6580" s="85"/>
      <c r="M6580" s="85"/>
      <c r="N6580" s="85"/>
      <c r="O6580" s="85"/>
      <c r="P6580" s="85"/>
      <c r="Q6580" s="1">
        <f t="shared" si="102"/>
        <v>19511.939999999999</v>
      </c>
    </row>
    <row r="6581" spans="1:17" x14ac:dyDescent="0.25">
      <c r="A6581" s="83" t="s">
        <v>14247</v>
      </c>
      <c r="B6581" s="84" t="s">
        <v>21949</v>
      </c>
      <c r="C6581" s="7">
        <v>5555</v>
      </c>
      <c r="D6581" s="7">
        <v>117</v>
      </c>
      <c r="E6581" s="1">
        <v>98835.54</v>
      </c>
      <c r="F6581" s="1">
        <v>6499.33</v>
      </c>
      <c r="G6581" s="1">
        <v>10332.540000000001</v>
      </c>
      <c r="H6581" s="1">
        <v>10531.7</v>
      </c>
      <c r="I6581" s="6">
        <v>27363.57</v>
      </c>
      <c r="J6581" s="86"/>
      <c r="K6581" s="86"/>
      <c r="L6581" s="85"/>
      <c r="M6581" s="85"/>
      <c r="N6581" s="85"/>
      <c r="O6581" s="85"/>
      <c r="P6581" s="85"/>
      <c r="Q6581" s="1">
        <f t="shared" si="102"/>
        <v>27363.57</v>
      </c>
    </row>
    <row r="6582" spans="1:17" x14ac:dyDescent="0.25">
      <c r="A6582" s="83" t="s">
        <v>14248</v>
      </c>
      <c r="B6582" s="84" t="s">
        <v>21950</v>
      </c>
      <c r="C6582" s="7">
        <v>5288</v>
      </c>
      <c r="D6582" s="7">
        <v>52</v>
      </c>
      <c r="E6582" s="1">
        <v>142830.42000000001</v>
      </c>
      <c r="F6582" s="1">
        <v>6186.94</v>
      </c>
      <c r="G6582" s="1">
        <v>4592.24</v>
      </c>
      <c r="H6582" s="1">
        <v>15219.7</v>
      </c>
      <c r="I6582" s="6">
        <v>25998.880000000001</v>
      </c>
      <c r="J6582" s="86"/>
      <c r="K6582" s="86"/>
      <c r="L6582" s="85"/>
      <c r="M6582" s="85"/>
      <c r="N6582" s="85"/>
      <c r="O6582" s="85"/>
      <c r="P6582" s="85"/>
      <c r="Q6582" s="1">
        <f t="shared" si="102"/>
        <v>25998.880000000001</v>
      </c>
    </row>
    <row r="6583" spans="1:17" x14ac:dyDescent="0.25">
      <c r="A6583" s="83" t="s">
        <v>14249</v>
      </c>
      <c r="B6583" s="84" t="s">
        <v>21951</v>
      </c>
      <c r="C6583" s="7">
        <v>4098</v>
      </c>
      <c r="D6583" s="7">
        <v>80</v>
      </c>
      <c r="E6583" s="1">
        <v>42786.52</v>
      </c>
      <c r="F6583" s="1">
        <v>4794.6499999999996</v>
      </c>
      <c r="G6583" s="1">
        <v>7064.98</v>
      </c>
      <c r="H6583" s="1">
        <v>4559.24</v>
      </c>
      <c r="I6583" s="6">
        <v>16418.87</v>
      </c>
      <c r="J6583" s="86"/>
      <c r="K6583" s="86"/>
      <c r="L6583" s="85"/>
      <c r="M6583" s="85"/>
      <c r="N6583" s="85"/>
      <c r="O6583" s="85"/>
      <c r="P6583" s="85"/>
      <c r="Q6583" s="1">
        <f t="shared" si="102"/>
        <v>16418.87</v>
      </c>
    </row>
    <row r="6584" spans="1:17" x14ac:dyDescent="0.25">
      <c r="A6584" s="83" t="s">
        <v>14250</v>
      </c>
      <c r="B6584" s="84" t="s">
        <v>21952</v>
      </c>
      <c r="C6584" s="7">
        <v>795</v>
      </c>
      <c r="D6584" s="7">
        <v>14</v>
      </c>
      <c r="E6584" s="1">
        <v>3081.26</v>
      </c>
      <c r="F6584" s="1">
        <v>930.14</v>
      </c>
      <c r="G6584" s="1">
        <v>1236.3800000000001</v>
      </c>
      <c r="H6584" s="1">
        <v>328.34</v>
      </c>
      <c r="I6584" s="6">
        <v>2494.86</v>
      </c>
      <c r="J6584" s="86"/>
      <c r="K6584" s="86"/>
      <c r="L6584" s="85"/>
      <c r="M6584" s="85"/>
      <c r="N6584" s="85"/>
      <c r="O6584" s="85"/>
      <c r="P6584" s="85"/>
      <c r="Q6584" s="1">
        <f t="shared" si="102"/>
        <v>2494.86</v>
      </c>
    </row>
    <row r="6585" spans="1:17" x14ac:dyDescent="0.25">
      <c r="A6585" s="83" t="s">
        <v>14251</v>
      </c>
      <c r="B6585" s="84" t="s">
        <v>21953</v>
      </c>
      <c r="C6585" s="7">
        <v>11646</v>
      </c>
      <c r="D6585" s="7">
        <v>151</v>
      </c>
      <c r="E6585" s="1">
        <v>78746.17</v>
      </c>
      <c r="F6585" s="1">
        <v>13625.78</v>
      </c>
      <c r="G6585" s="1">
        <v>13335.16</v>
      </c>
      <c r="H6585" s="1">
        <v>8391.02</v>
      </c>
      <c r="I6585" s="6">
        <v>35351.96</v>
      </c>
      <c r="J6585" s="86"/>
      <c r="K6585" s="86"/>
      <c r="L6585" s="85"/>
      <c r="M6585" s="85"/>
      <c r="N6585" s="85"/>
      <c r="O6585" s="85"/>
      <c r="P6585" s="85"/>
      <c r="Q6585" s="1">
        <f t="shared" si="102"/>
        <v>35351.96</v>
      </c>
    </row>
    <row r="6586" spans="1:17" x14ac:dyDescent="0.25">
      <c r="A6586" s="83" t="s">
        <v>14252</v>
      </c>
      <c r="B6586" s="84" t="s">
        <v>21954</v>
      </c>
      <c r="C6586" s="7">
        <v>1046</v>
      </c>
      <c r="D6586" s="7">
        <v>34</v>
      </c>
      <c r="E6586" s="1">
        <v>7158.22</v>
      </c>
      <c r="F6586" s="1">
        <v>1223.82</v>
      </c>
      <c r="G6586" s="1">
        <v>3002.62</v>
      </c>
      <c r="H6586" s="1">
        <v>762.77</v>
      </c>
      <c r="I6586" s="6">
        <v>4989.21</v>
      </c>
      <c r="J6586" s="86"/>
      <c r="K6586" s="86"/>
      <c r="L6586" s="85"/>
      <c r="M6586" s="85"/>
      <c r="N6586" s="85"/>
      <c r="O6586" s="85"/>
      <c r="P6586" s="85"/>
      <c r="Q6586" s="1">
        <f t="shared" si="102"/>
        <v>4989.21</v>
      </c>
    </row>
    <row r="6587" spans="1:17" x14ac:dyDescent="0.25">
      <c r="A6587" s="83" t="s">
        <v>14253</v>
      </c>
      <c r="B6587" s="84" t="s">
        <v>21955</v>
      </c>
      <c r="C6587" s="7">
        <v>1037</v>
      </c>
      <c r="D6587" s="7">
        <v>13</v>
      </c>
      <c r="E6587" s="1">
        <v>4362.8100000000004</v>
      </c>
      <c r="F6587" s="1">
        <v>1213.29</v>
      </c>
      <c r="G6587" s="1">
        <v>1148.06</v>
      </c>
      <c r="H6587" s="1">
        <v>464.89</v>
      </c>
      <c r="I6587" s="6">
        <v>2826.24</v>
      </c>
      <c r="J6587" s="86"/>
      <c r="K6587" s="86"/>
      <c r="L6587" s="85"/>
      <c r="M6587" s="85"/>
      <c r="N6587" s="85"/>
      <c r="O6587" s="85"/>
      <c r="P6587" s="85"/>
      <c r="Q6587" s="1">
        <f t="shared" si="102"/>
        <v>2826.24</v>
      </c>
    </row>
    <row r="6588" spans="1:17" x14ac:dyDescent="0.25">
      <c r="A6588" s="83" t="s">
        <v>14254</v>
      </c>
      <c r="B6588" s="84" t="s">
        <v>21956</v>
      </c>
      <c r="C6588" s="7">
        <v>1730</v>
      </c>
      <c r="D6588" s="7">
        <v>37</v>
      </c>
      <c r="E6588" s="1">
        <v>8432.5</v>
      </c>
      <c r="F6588" s="1">
        <v>2024.1</v>
      </c>
      <c r="G6588" s="1">
        <v>3267.55</v>
      </c>
      <c r="H6588" s="1">
        <v>898.55</v>
      </c>
      <c r="I6588" s="6">
        <v>6190.2</v>
      </c>
      <c r="J6588" s="86"/>
      <c r="K6588" s="86"/>
      <c r="L6588" s="85"/>
      <c r="M6588" s="85"/>
      <c r="N6588" s="85"/>
      <c r="O6588" s="85"/>
      <c r="P6588" s="85"/>
      <c r="Q6588" s="1">
        <f t="shared" si="102"/>
        <v>6190.2</v>
      </c>
    </row>
    <row r="6589" spans="1:17" x14ac:dyDescent="0.25">
      <c r="A6589" s="83" t="s">
        <v>14255</v>
      </c>
      <c r="B6589" s="84" t="s">
        <v>21957</v>
      </c>
      <c r="C6589" s="7">
        <v>1162</v>
      </c>
      <c r="D6589" s="7">
        <v>35</v>
      </c>
      <c r="E6589" s="1">
        <v>15207.39</v>
      </c>
      <c r="F6589" s="1">
        <v>1359.54</v>
      </c>
      <c r="G6589" s="1">
        <v>3090.93</v>
      </c>
      <c r="H6589" s="1">
        <v>1620.46</v>
      </c>
      <c r="I6589" s="6">
        <v>6070.93</v>
      </c>
      <c r="J6589" s="86"/>
      <c r="K6589" s="86"/>
      <c r="L6589" s="85"/>
      <c r="M6589" s="85"/>
      <c r="N6589" s="85"/>
      <c r="O6589" s="85"/>
      <c r="P6589" s="85"/>
      <c r="Q6589" s="1">
        <f t="shared" si="102"/>
        <v>6070.93</v>
      </c>
    </row>
    <row r="6590" spans="1:17" x14ac:dyDescent="0.25">
      <c r="A6590" s="83" t="s">
        <v>14256</v>
      </c>
      <c r="B6590" s="84" t="s">
        <v>21958</v>
      </c>
      <c r="C6590" s="7">
        <v>2388</v>
      </c>
      <c r="D6590" s="7">
        <v>88</v>
      </c>
      <c r="E6590" s="1">
        <v>79119.91</v>
      </c>
      <c r="F6590" s="1">
        <v>2793.95</v>
      </c>
      <c r="G6590" s="1">
        <v>7771.48</v>
      </c>
      <c r="H6590" s="1">
        <v>8430.85</v>
      </c>
      <c r="I6590" s="6">
        <v>18996.28</v>
      </c>
      <c r="J6590" s="86"/>
      <c r="K6590" s="86"/>
      <c r="L6590" s="85"/>
      <c r="M6590" s="85"/>
      <c r="N6590" s="85"/>
      <c r="O6590" s="85"/>
      <c r="P6590" s="85"/>
      <c r="Q6590" s="1">
        <f t="shared" si="102"/>
        <v>18996.28</v>
      </c>
    </row>
    <row r="6591" spans="1:17" x14ac:dyDescent="0.25">
      <c r="A6591" s="83" t="s">
        <v>14257</v>
      </c>
      <c r="B6591" s="84" t="s">
        <v>21959</v>
      </c>
      <c r="C6591" s="7">
        <v>29711</v>
      </c>
      <c r="D6591" s="7">
        <v>374</v>
      </c>
      <c r="E6591" s="1">
        <v>164571.59</v>
      </c>
      <c r="F6591" s="1">
        <v>34761.769999999997</v>
      </c>
      <c r="G6591" s="1">
        <v>33028.81</v>
      </c>
      <c r="H6591" s="1">
        <v>17536.400000000001</v>
      </c>
      <c r="I6591" s="6">
        <v>85326.98</v>
      </c>
      <c r="J6591" s="86"/>
      <c r="K6591" s="86"/>
      <c r="L6591" s="85"/>
      <c r="M6591" s="85"/>
      <c r="N6591" s="85"/>
      <c r="O6591" s="85"/>
      <c r="P6591" s="85"/>
      <c r="Q6591" s="1">
        <f t="shared" si="102"/>
        <v>85326.98</v>
      </c>
    </row>
    <row r="6592" spans="1:17" x14ac:dyDescent="0.25">
      <c r="A6592" s="83" t="s">
        <v>14258</v>
      </c>
      <c r="B6592" s="84" t="s">
        <v>21960</v>
      </c>
      <c r="C6592" s="7">
        <v>5914</v>
      </c>
      <c r="D6592" s="7">
        <v>98</v>
      </c>
      <c r="E6592" s="1">
        <v>36973.33</v>
      </c>
      <c r="F6592" s="1">
        <v>6919.36</v>
      </c>
      <c r="G6592" s="1">
        <v>8654.61</v>
      </c>
      <c r="H6592" s="1">
        <v>3939.8</v>
      </c>
      <c r="I6592" s="6">
        <v>19513.77</v>
      </c>
      <c r="J6592" s="86"/>
      <c r="K6592" s="86"/>
      <c r="L6592" s="85"/>
      <c r="M6592" s="85"/>
      <c r="N6592" s="85"/>
      <c r="O6592" s="85"/>
      <c r="P6592" s="85"/>
      <c r="Q6592" s="1">
        <f t="shared" si="102"/>
        <v>19513.77</v>
      </c>
    </row>
    <row r="6593" spans="1:17" x14ac:dyDescent="0.25">
      <c r="A6593" s="83" t="s">
        <v>14259</v>
      </c>
      <c r="B6593" s="84" t="s">
        <v>21961</v>
      </c>
      <c r="C6593" s="7">
        <v>16577</v>
      </c>
      <c r="D6593" s="7">
        <v>183</v>
      </c>
      <c r="E6593" s="1">
        <v>109114.29</v>
      </c>
      <c r="F6593" s="1">
        <v>19395.03</v>
      </c>
      <c r="G6593" s="1">
        <v>16161.15</v>
      </c>
      <c r="H6593" s="1">
        <v>11626.98</v>
      </c>
      <c r="I6593" s="6">
        <v>47183.16</v>
      </c>
      <c r="J6593" s="86"/>
      <c r="K6593" s="86"/>
      <c r="L6593" s="85"/>
      <c r="M6593" s="85"/>
      <c r="N6593" s="85"/>
      <c r="O6593" s="85"/>
      <c r="P6593" s="85"/>
      <c r="Q6593" s="1">
        <f t="shared" si="102"/>
        <v>47183.16</v>
      </c>
    </row>
    <row r="6594" spans="1:17" x14ac:dyDescent="0.25">
      <c r="A6594" s="83" t="s">
        <v>14260</v>
      </c>
      <c r="B6594" s="84" t="s">
        <v>21962</v>
      </c>
      <c r="C6594" s="7">
        <v>3326</v>
      </c>
      <c r="D6594" s="7">
        <v>35</v>
      </c>
      <c r="E6594" s="1">
        <v>10231.33</v>
      </c>
      <c r="F6594" s="1">
        <v>3891.41</v>
      </c>
      <c r="G6594" s="1">
        <v>3090.93</v>
      </c>
      <c r="H6594" s="1">
        <v>1090.23</v>
      </c>
      <c r="I6594" s="6">
        <v>8072.57</v>
      </c>
      <c r="J6594" s="86"/>
      <c r="K6594" s="86"/>
      <c r="L6594" s="85"/>
      <c r="M6594" s="85"/>
      <c r="N6594" s="85"/>
      <c r="O6594" s="85"/>
      <c r="P6594" s="85"/>
      <c r="Q6594" s="1">
        <f t="shared" si="102"/>
        <v>8072.57</v>
      </c>
    </row>
    <row r="6595" spans="1:17" x14ac:dyDescent="0.25">
      <c r="A6595" s="83" t="s">
        <v>14261</v>
      </c>
      <c r="B6595" s="84" t="s">
        <v>21963</v>
      </c>
      <c r="C6595" s="7">
        <v>4036</v>
      </c>
      <c r="D6595" s="7">
        <v>63</v>
      </c>
      <c r="E6595" s="1">
        <v>16280.92</v>
      </c>
      <c r="F6595" s="1">
        <v>4722.1000000000004</v>
      </c>
      <c r="G6595" s="1">
        <v>5563.67</v>
      </c>
      <c r="H6595" s="1">
        <v>1734.86</v>
      </c>
      <c r="I6595" s="6">
        <v>12020.63</v>
      </c>
      <c r="J6595" s="86"/>
      <c r="K6595" s="86"/>
      <c r="L6595" s="85"/>
      <c r="M6595" s="85"/>
      <c r="N6595" s="85"/>
      <c r="O6595" s="85"/>
      <c r="P6595" s="85"/>
      <c r="Q6595" s="1">
        <f t="shared" si="102"/>
        <v>12020.63</v>
      </c>
    </row>
    <row r="6596" spans="1:17" x14ac:dyDescent="0.25">
      <c r="A6596" s="83" t="s">
        <v>14262</v>
      </c>
      <c r="B6596" s="84" t="s">
        <v>21964</v>
      </c>
      <c r="C6596" s="7">
        <v>1208</v>
      </c>
      <c r="D6596" s="7">
        <v>14</v>
      </c>
      <c r="E6596" s="1">
        <v>2699.65</v>
      </c>
      <c r="F6596" s="1">
        <v>1413.35</v>
      </c>
      <c r="G6596" s="1">
        <v>1236.3800000000001</v>
      </c>
      <c r="H6596" s="1">
        <v>287.67</v>
      </c>
      <c r="I6596" s="6">
        <v>2937.4</v>
      </c>
      <c r="J6596" s="86"/>
      <c r="K6596" s="86"/>
      <c r="L6596" s="85"/>
      <c r="M6596" s="85"/>
      <c r="N6596" s="85"/>
      <c r="O6596" s="85"/>
      <c r="P6596" s="85"/>
      <c r="Q6596" s="1">
        <f t="shared" si="102"/>
        <v>2937.4</v>
      </c>
    </row>
    <row r="6597" spans="1:17" x14ac:dyDescent="0.25">
      <c r="A6597" s="83" t="s">
        <v>14263</v>
      </c>
      <c r="B6597" s="84" t="s">
        <v>21965</v>
      </c>
      <c r="C6597" s="7">
        <v>10519</v>
      </c>
      <c r="D6597" s="7">
        <v>156</v>
      </c>
      <c r="E6597" s="1">
        <v>45722.720000000001</v>
      </c>
      <c r="F6597" s="1">
        <v>12307.19</v>
      </c>
      <c r="G6597" s="1">
        <v>13776.72</v>
      </c>
      <c r="H6597" s="1">
        <v>4872.1099999999997</v>
      </c>
      <c r="I6597" s="6">
        <v>30956.02</v>
      </c>
      <c r="J6597" s="86"/>
      <c r="K6597" s="86"/>
      <c r="L6597" s="85"/>
      <c r="M6597" s="85"/>
      <c r="N6597" s="85"/>
      <c r="O6597" s="85"/>
      <c r="P6597" s="85"/>
      <c r="Q6597" s="1">
        <f t="shared" si="102"/>
        <v>30956.02</v>
      </c>
    </row>
    <row r="6598" spans="1:17" x14ac:dyDescent="0.25">
      <c r="A6598" s="83" t="s">
        <v>14264</v>
      </c>
      <c r="B6598" s="84" t="s">
        <v>21966</v>
      </c>
      <c r="C6598" s="7">
        <v>1229</v>
      </c>
      <c r="D6598" s="7">
        <v>44</v>
      </c>
      <c r="E6598" s="1">
        <v>11477.58</v>
      </c>
      <c r="F6598" s="1">
        <v>1437.93</v>
      </c>
      <c r="G6598" s="1">
        <v>3885.74</v>
      </c>
      <c r="H6598" s="1">
        <v>1223.02</v>
      </c>
      <c r="I6598" s="6">
        <v>6546.69</v>
      </c>
      <c r="J6598" s="86"/>
      <c r="K6598" s="86"/>
      <c r="L6598" s="85"/>
      <c r="M6598" s="85"/>
      <c r="N6598" s="85"/>
      <c r="O6598" s="85"/>
      <c r="P6598" s="85"/>
      <c r="Q6598" s="1">
        <f t="shared" si="102"/>
        <v>6546.69</v>
      </c>
    </row>
    <row r="6599" spans="1:17" x14ac:dyDescent="0.25">
      <c r="A6599" s="83" t="s">
        <v>14265</v>
      </c>
      <c r="B6599" s="84" t="s">
        <v>21967</v>
      </c>
      <c r="C6599" s="7">
        <v>24741</v>
      </c>
      <c r="D6599" s="7">
        <v>274</v>
      </c>
      <c r="E6599" s="1">
        <v>139467.10999999999</v>
      </c>
      <c r="F6599" s="1">
        <v>28946.89</v>
      </c>
      <c r="G6599" s="1">
        <v>24197.58</v>
      </c>
      <c r="H6599" s="1">
        <v>14861.32</v>
      </c>
      <c r="I6599" s="6">
        <v>68005.789999999994</v>
      </c>
      <c r="J6599" s="86"/>
      <c r="K6599" s="86"/>
      <c r="L6599" s="85"/>
      <c r="M6599" s="85"/>
      <c r="N6599" s="85"/>
      <c r="O6599" s="85"/>
      <c r="P6599" s="85"/>
      <c r="Q6599" s="1">
        <f t="shared" si="102"/>
        <v>68005.789999999994</v>
      </c>
    </row>
    <row r="6600" spans="1:17" x14ac:dyDescent="0.25">
      <c r="A6600" s="83" t="s">
        <v>14266</v>
      </c>
      <c r="B6600" s="84" t="s">
        <v>21968</v>
      </c>
      <c r="C6600" s="7">
        <v>4151</v>
      </c>
      <c r="D6600" s="7">
        <v>106</v>
      </c>
      <c r="E6600" s="1">
        <v>176217.67</v>
      </c>
      <c r="F6600" s="1">
        <v>4856.66</v>
      </c>
      <c r="G6600" s="1">
        <v>9361.1</v>
      </c>
      <c r="H6600" s="1">
        <v>18777.38</v>
      </c>
      <c r="I6600" s="6">
        <v>32995.14</v>
      </c>
      <c r="J6600" s="86"/>
      <c r="K6600" s="86"/>
      <c r="L6600" s="85"/>
      <c r="M6600" s="85"/>
      <c r="N6600" s="85"/>
      <c r="O6600" s="85"/>
      <c r="P6600" s="85"/>
      <c r="Q6600" s="1">
        <f t="shared" si="102"/>
        <v>32995.14</v>
      </c>
    </row>
    <row r="6601" spans="1:17" x14ac:dyDescent="0.25">
      <c r="A6601" s="83" t="s">
        <v>14267</v>
      </c>
      <c r="B6601" s="84" t="s">
        <v>21969</v>
      </c>
      <c r="C6601" s="7">
        <v>10196</v>
      </c>
      <c r="D6601" s="7">
        <v>175</v>
      </c>
      <c r="E6601" s="1">
        <v>103342.24</v>
      </c>
      <c r="F6601" s="1">
        <v>11929.29</v>
      </c>
      <c r="G6601" s="1">
        <v>15454.66</v>
      </c>
      <c r="H6601" s="1">
        <v>11011.93</v>
      </c>
      <c r="I6601" s="6">
        <v>38395.879999999997</v>
      </c>
      <c r="J6601" s="86"/>
      <c r="K6601" s="86"/>
      <c r="L6601" s="85"/>
      <c r="M6601" s="85"/>
      <c r="N6601" s="85"/>
      <c r="O6601" s="85"/>
      <c r="P6601" s="85"/>
      <c r="Q6601" s="1">
        <f t="shared" si="102"/>
        <v>38395.879999999997</v>
      </c>
    </row>
    <row r="6602" spans="1:17" x14ac:dyDescent="0.25">
      <c r="A6602" s="83" t="s">
        <v>14268</v>
      </c>
      <c r="B6602" s="84" t="s">
        <v>21970</v>
      </c>
      <c r="C6602" s="7">
        <v>1341</v>
      </c>
      <c r="D6602" s="7">
        <v>27</v>
      </c>
      <c r="E6602" s="1">
        <v>6417.65</v>
      </c>
      <c r="F6602" s="1">
        <v>1568.97</v>
      </c>
      <c r="G6602" s="1">
        <v>2384.4299999999998</v>
      </c>
      <c r="H6602" s="1">
        <v>683.85</v>
      </c>
      <c r="I6602" s="6">
        <v>4637.25</v>
      </c>
      <c r="J6602" s="86"/>
      <c r="K6602" s="86"/>
      <c r="L6602" s="85"/>
      <c r="M6602" s="85"/>
      <c r="N6602" s="85"/>
      <c r="O6602" s="85"/>
      <c r="P6602" s="85"/>
      <c r="Q6602" s="1">
        <f t="shared" si="102"/>
        <v>4637.25</v>
      </c>
    </row>
    <row r="6603" spans="1:17" x14ac:dyDescent="0.25">
      <c r="A6603" s="83" t="s">
        <v>14269</v>
      </c>
      <c r="B6603" s="84" t="s">
        <v>21971</v>
      </c>
      <c r="C6603" s="7">
        <v>44938</v>
      </c>
      <c r="D6603" s="7">
        <v>600</v>
      </c>
      <c r="E6603" s="1">
        <v>555097.31999999995</v>
      </c>
      <c r="F6603" s="1">
        <v>52577.3</v>
      </c>
      <c r="G6603" s="1">
        <v>52987.39</v>
      </c>
      <c r="H6603" s="1">
        <v>59149.98</v>
      </c>
      <c r="I6603" s="6">
        <v>164714.67000000001</v>
      </c>
      <c r="J6603" s="86"/>
      <c r="K6603" s="86"/>
      <c r="L6603" s="85"/>
      <c r="M6603" s="85"/>
      <c r="N6603" s="85"/>
      <c r="O6603" s="85"/>
      <c r="P6603" s="85"/>
      <c r="Q6603" s="1">
        <f t="shared" si="102"/>
        <v>164714.67000000001</v>
      </c>
    </row>
    <row r="6604" spans="1:17" x14ac:dyDescent="0.25">
      <c r="A6604" s="83" t="s">
        <v>14270</v>
      </c>
      <c r="B6604" s="84" t="s">
        <v>21972</v>
      </c>
      <c r="C6604" s="7">
        <v>611</v>
      </c>
      <c r="D6604" s="7">
        <v>17</v>
      </c>
      <c r="E6604" s="1">
        <v>4545.68</v>
      </c>
      <c r="F6604" s="1">
        <v>714.86</v>
      </c>
      <c r="G6604" s="1">
        <v>1501.31</v>
      </c>
      <c r="H6604" s="1">
        <v>484.38</v>
      </c>
      <c r="I6604" s="6">
        <v>2700.55</v>
      </c>
      <c r="J6604" s="86"/>
      <c r="K6604" s="86"/>
      <c r="L6604" s="85"/>
      <c r="M6604" s="85"/>
      <c r="N6604" s="85"/>
      <c r="O6604" s="85"/>
      <c r="P6604" s="85"/>
      <c r="Q6604" s="1">
        <f t="shared" si="102"/>
        <v>2700.55</v>
      </c>
    </row>
    <row r="6605" spans="1:17" x14ac:dyDescent="0.25">
      <c r="A6605" s="83" t="s">
        <v>14271</v>
      </c>
      <c r="B6605" s="84" t="s">
        <v>21973</v>
      </c>
      <c r="C6605" s="7">
        <v>12107</v>
      </c>
      <c r="D6605" s="7">
        <v>198</v>
      </c>
      <c r="E6605" s="1">
        <v>91829.79</v>
      </c>
      <c r="F6605" s="1">
        <v>14165.15</v>
      </c>
      <c r="G6605" s="1">
        <v>17485.84</v>
      </c>
      <c r="H6605" s="1">
        <v>9785.18</v>
      </c>
      <c r="I6605" s="6">
        <v>41436.17</v>
      </c>
      <c r="J6605" s="86"/>
      <c r="K6605" s="86"/>
      <c r="L6605" s="85"/>
      <c r="M6605" s="85"/>
      <c r="N6605" s="85"/>
      <c r="O6605" s="85"/>
      <c r="P6605" s="85"/>
      <c r="Q6605" s="1">
        <f t="shared" si="102"/>
        <v>41436.17</v>
      </c>
    </row>
    <row r="6606" spans="1:17" x14ac:dyDescent="0.25">
      <c r="A6606" s="83" t="s">
        <v>14272</v>
      </c>
      <c r="B6606" s="84" t="s">
        <v>21974</v>
      </c>
      <c r="C6606" s="7">
        <v>5113</v>
      </c>
      <c r="D6606" s="7">
        <v>73</v>
      </c>
      <c r="E6606" s="1">
        <v>35139.949999999997</v>
      </c>
      <c r="F6606" s="1">
        <v>5982.19</v>
      </c>
      <c r="G6606" s="1">
        <v>6446.8</v>
      </c>
      <c r="H6606" s="1">
        <v>3744.44</v>
      </c>
      <c r="I6606" s="6">
        <v>16173.43</v>
      </c>
      <c r="J6606" s="86"/>
      <c r="K6606" s="86"/>
      <c r="L6606" s="85"/>
      <c r="M6606" s="85"/>
      <c r="N6606" s="85"/>
      <c r="O6606" s="85"/>
      <c r="P6606" s="85"/>
      <c r="Q6606" s="1">
        <f t="shared" ref="Q6606:Q6669" si="103">I6606+P6606</f>
        <v>16173.43</v>
      </c>
    </row>
    <row r="6607" spans="1:17" x14ac:dyDescent="0.25">
      <c r="A6607" s="83" t="s">
        <v>14273</v>
      </c>
      <c r="B6607" s="84" t="s">
        <v>21975</v>
      </c>
      <c r="C6607" s="7">
        <v>32204</v>
      </c>
      <c r="D6607" s="7">
        <v>601</v>
      </c>
      <c r="E6607" s="1">
        <v>579653.18999999994</v>
      </c>
      <c r="F6607" s="1">
        <v>37678.57</v>
      </c>
      <c r="G6607" s="1">
        <v>53075.7</v>
      </c>
      <c r="H6607" s="1">
        <v>61766.6</v>
      </c>
      <c r="I6607" s="6">
        <v>152520.87</v>
      </c>
      <c r="J6607" s="86"/>
      <c r="K6607" s="86"/>
      <c r="L6607" s="85"/>
      <c r="M6607" s="85"/>
      <c r="N6607" s="85"/>
      <c r="O6607" s="85"/>
      <c r="P6607" s="85"/>
      <c r="Q6607" s="1">
        <f t="shared" si="103"/>
        <v>152520.87</v>
      </c>
    </row>
    <row r="6608" spans="1:17" x14ac:dyDescent="0.25">
      <c r="A6608" s="83" t="s">
        <v>14274</v>
      </c>
      <c r="B6608" s="84" t="s">
        <v>21976</v>
      </c>
      <c r="C6608" s="7">
        <v>21395</v>
      </c>
      <c r="D6608" s="7">
        <v>356</v>
      </c>
      <c r="E6608" s="1">
        <v>145090.13</v>
      </c>
      <c r="F6608" s="1">
        <v>25032.07</v>
      </c>
      <c r="G6608" s="1">
        <v>31439.18</v>
      </c>
      <c r="H6608" s="1">
        <v>15460.5</v>
      </c>
      <c r="I6608" s="6">
        <v>71931.75</v>
      </c>
      <c r="J6608" s="86"/>
      <c r="K6608" s="86"/>
      <c r="L6608" s="85"/>
      <c r="M6608" s="85"/>
      <c r="N6608" s="85"/>
      <c r="O6608" s="85"/>
      <c r="P6608" s="85"/>
      <c r="Q6608" s="1">
        <f t="shared" si="103"/>
        <v>71931.75</v>
      </c>
    </row>
    <row r="6609" spans="1:17" x14ac:dyDescent="0.25">
      <c r="A6609" s="83" t="s">
        <v>14275</v>
      </c>
      <c r="B6609" s="84" t="s">
        <v>21977</v>
      </c>
      <c r="C6609" s="7">
        <v>449</v>
      </c>
      <c r="D6609" s="7">
        <v>4</v>
      </c>
      <c r="E6609" s="1">
        <v>894.11</v>
      </c>
      <c r="F6609" s="1">
        <v>525.33000000000004</v>
      </c>
      <c r="G6609" s="1">
        <v>353.25</v>
      </c>
      <c r="H6609" s="1">
        <v>95.27</v>
      </c>
      <c r="I6609" s="6">
        <v>973.85</v>
      </c>
      <c r="J6609" s="86"/>
      <c r="K6609" s="86"/>
      <c r="L6609" s="85"/>
      <c r="M6609" s="85"/>
      <c r="N6609" s="85"/>
      <c r="O6609" s="85"/>
      <c r="P6609" s="85"/>
      <c r="Q6609" s="1">
        <f t="shared" si="103"/>
        <v>973.85</v>
      </c>
    </row>
    <row r="6610" spans="1:17" x14ac:dyDescent="0.25">
      <c r="A6610" s="83" t="s">
        <v>14276</v>
      </c>
      <c r="B6610" s="84" t="s">
        <v>21978</v>
      </c>
      <c r="C6610" s="7">
        <v>569</v>
      </c>
      <c r="D6610" s="7">
        <v>5</v>
      </c>
      <c r="E6610" s="1">
        <v>1360.98</v>
      </c>
      <c r="F6610" s="1">
        <v>665.73</v>
      </c>
      <c r="G6610" s="1">
        <v>441.56</v>
      </c>
      <c r="H6610" s="1">
        <v>145.02000000000001</v>
      </c>
      <c r="I6610" s="6">
        <v>1252.31</v>
      </c>
      <c r="J6610" s="86"/>
      <c r="K6610" s="86"/>
      <c r="L6610" s="85"/>
      <c r="M6610" s="85"/>
      <c r="N6610" s="85"/>
      <c r="O6610" s="85"/>
      <c r="P6610" s="85"/>
      <c r="Q6610" s="1">
        <f t="shared" si="103"/>
        <v>1252.31</v>
      </c>
    </row>
    <row r="6611" spans="1:17" x14ac:dyDescent="0.25">
      <c r="A6611" s="83" t="s">
        <v>14277</v>
      </c>
      <c r="B6611" s="84" t="s">
        <v>21979</v>
      </c>
      <c r="C6611" s="7">
        <v>3282</v>
      </c>
      <c r="D6611" s="7">
        <v>45</v>
      </c>
      <c r="E6611" s="1">
        <v>9928.33</v>
      </c>
      <c r="F6611" s="1">
        <v>3839.93</v>
      </c>
      <c r="G6611" s="1">
        <v>3974.06</v>
      </c>
      <c r="H6611" s="1">
        <v>1057.94</v>
      </c>
      <c r="I6611" s="6">
        <v>8871.93</v>
      </c>
      <c r="J6611" s="86"/>
      <c r="K6611" s="86"/>
      <c r="L6611" s="85"/>
      <c r="M6611" s="85"/>
      <c r="N6611" s="85"/>
      <c r="O6611" s="85"/>
      <c r="P6611" s="85"/>
      <c r="Q6611" s="1">
        <f t="shared" si="103"/>
        <v>8871.93</v>
      </c>
    </row>
    <row r="6612" spans="1:17" x14ac:dyDescent="0.25">
      <c r="A6612" s="83" t="s">
        <v>14278</v>
      </c>
      <c r="B6612" s="84" t="s">
        <v>21980</v>
      </c>
      <c r="C6612" s="7">
        <v>1571</v>
      </c>
      <c r="D6612" s="7">
        <v>26</v>
      </c>
      <c r="E6612" s="1">
        <v>12109.02</v>
      </c>
      <c r="F6612" s="1">
        <v>1838.06</v>
      </c>
      <c r="G6612" s="1">
        <v>2296.12</v>
      </c>
      <c r="H6612" s="1">
        <v>1290.31</v>
      </c>
      <c r="I6612" s="6">
        <v>5424.49</v>
      </c>
      <c r="J6612" s="86"/>
      <c r="K6612" s="86"/>
      <c r="L6612" s="85"/>
      <c r="M6612" s="85"/>
      <c r="N6612" s="85"/>
      <c r="O6612" s="85"/>
      <c r="P6612" s="85"/>
      <c r="Q6612" s="1">
        <f t="shared" si="103"/>
        <v>5424.49</v>
      </c>
    </row>
    <row r="6613" spans="1:17" x14ac:dyDescent="0.25">
      <c r="A6613" s="83" t="s">
        <v>14279</v>
      </c>
      <c r="B6613" s="84" t="s">
        <v>21981</v>
      </c>
      <c r="C6613" s="7">
        <v>1219</v>
      </c>
      <c r="D6613" s="7">
        <v>37</v>
      </c>
      <c r="E6613" s="1">
        <v>30874.05</v>
      </c>
      <c r="F6613" s="1">
        <v>1426.22</v>
      </c>
      <c r="G6613" s="1">
        <v>3267.55</v>
      </c>
      <c r="H6613" s="1">
        <v>3289.87</v>
      </c>
      <c r="I6613" s="6">
        <v>7983.64</v>
      </c>
      <c r="J6613" s="86"/>
      <c r="K6613" s="86"/>
      <c r="L6613" s="85"/>
      <c r="M6613" s="85"/>
      <c r="N6613" s="85"/>
      <c r="O6613" s="85"/>
      <c r="P6613" s="85"/>
      <c r="Q6613" s="1">
        <f t="shared" si="103"/>
        <v>7983.64</v>
      </c>
    </row>
    <row r="6614" spans="1:17" x14ac:dyDescent="0.25">
      <c r="A6614" s="83" t="s">
        <v>14280</v>
      </c>
      <c r="B6614" s="84" t="s">
        <v>21982</v>
      </c>
      <c r="C6614" s="7">
        <v>491</v>
      </c>
      <c r="D6614" s="7">
        <v>8</v>
      </c>
      <c r="E6614" s="1">
        <v>1705.38</v>
      </c>
      <c r="F6614" s="1">
        <v>574.47</v>
      </c>
      <c r="G6614" s="1">
        <v>706.5</v>
      </c>
      <c r="H6614" s="1">
        <v>181.72</v>
      </c>
      <c r="I6614" s="6">
        <v>1462.69</v>
      </c>
      <c r="J6614" s="86"/>
      <c r="K6614" s="86"/>
      <c r="L6614" s="85"/>
      <c r="M6614" s="85"/>
      <c r="N6614" s="85"/>
      <c r="O6614" s="85"/>
      <c r="P6614" s="85"/>
      <c r="Q6614" s="1">
        <f t="shared" si="103"/>
        <v>1462.69</v>
      </c>
    </row>
    <row r="6615" spans="1:17" x14ac:dyDescent="0.25">
      <c r="A6615" s="83" t="s">
        <v>14281</v>
      </c>
      <c r="B6615" s="84" t="s">
        <v>21983</v>
      </c>
      <c r="C6615" s="7">
        <v>27430</v>
      </c>
      <c r="D6615" s="7">
        <v>243</v>
      </c>
      <c r="E6615" s="1">
        <v>209731.74</v>
      </c>
      <c r="F6615" s="1">
        <v>32093.01</v>
      </c>
      <c r="G6615" s="1">
        <v>21459.9</v>
      </c>
      <c r="H6615" s="1">
        <v>22348.57</v>
      </c>
      <c r="I6615" s="6">
        <v>75901.48</v>
      </c>
      <c r="J6615" s="86"/>
      <c r="K6615" s="86"/>
      <c r="L6615" s="85"/>
      <c r="M6615" s="85"/>
      <c r="N6615" s="85"/>
      <c r="O6615" s="85"/>
      <c r="P6615" s="85"/>
      <c r="Q6615" s="1">
        <f t="shared" si="103"/>
        <v>75901.48</v>
      </c>
    </row>
    <row r="6616" spans="1:17" x14ac:dyDescent="0.25">
      <c r="A6616" s="83" t="s">
        <v>14282</v>
      </c>
      <c r="B6616" s="84" t="s">
        <v>21984</v>
      </c>
      <c r="C6616" s="7">
        <v>1053</v>
      </c>
      <c r="D6616" s="7">
        <v>31</v>
      </c>
      <c r="E6616" s="1">
        <v>7522.65</v>
      </c>
      <c r="F6616" s="1">
        <v>1232.01</v>
      </c>
      <c r="G6616" s="1">
        <v>2737.68</v>
      </c>
      <c r="H6616" s="1">
        <v>801.6</v>
      </c>
      <c r="I6616" s="6">
        <v>4771.29</v>
      </c>
      <c r="J6616" s="86"/>
      <c r="K6616" s="86"/>
      <c r="L6616" s="85"/>
      <c r="M6616" s="85"/>
      <c r="N6616" s="85"/>
      <c r="O6616" s="85"/>
      <c r="P6616" s="85"/>
      <c r="Q6616" s="1">
        <f t="shared" si="103"/>
        <v>4771.29</v>
      </c>
    </row>
    <row r="6617" spans="1:17" x14ac:dyDescent="0.25">
      <c r="A6617" s="83" t="s">
        <v>14283</v>
      </c>
      <c r="B6617" s="84" t="s">
        <v>21985</v>
      </c>
      <c r="C6617" s="7">
        <v>13827</v>
      </c>
      <c r="D6617" s="7">
        <v>151</v>
      </c>
      <c r="E6617" s="1">
        <v>44456.43</v>
      </c>
      <c r="F6617" s="1">
        <v>16177.54</v>
      </c>
      <c r="G6617" s="1">
        <v>13335.16</v>
      </c>
      <c r="H6617" s="1">
        <v>4737.18</v>
      </c>
      <c r="I6617" s="6">
        <v>34249.879999999997</v>
      </c>
      <c r="J6617" s="86"/>
      <c r="K6617" s="86"/>
      <c r="L6617" s="85"/>
      <c r="M6617" s="85"/>
      <c r="N6617" s="85"/>
      <c r="O6617" s="85"/>
      <c r="P6617" s="85"/>
      <c r="Q6617" s="1">
        <f t="shared" si="103"/>
        <v>34249.879999999997</v>
      </c>
    </row>
    <row r="6618" spans="1:17" x14ac:dyDescent="0.25">
      <c r="A6618" s="83" t="s">
        <v>14284</v>
      </c>
      <c r="B6618" s="84" t="s">
        <v>21986</v>
      </c>
      <c r="C6618" s="7">
        <v>7438</v>
      </c>
      <c r="D6618" s="7">
        <v>64</v>
      </c>
      <c r="E6618" s="1">
        <v>47194.46</v>
      </c>
      <c r="F6618" s="1">
        <v>8702.43</v>
      </c>
      <c r="G6618" s="1">
        <v>5651.99</v>
      </c>
      <c r="H6618" s="1">
        <v>5028.9399999999996</v>
      </c>
      <c r="I6618" s="6">
        <v>19383.36</v>
      </c>
      <c r="J6618" s="86"/>
      <c r="K6618" s="86"/>
      <c r="L6618" s="85"/>
      <c r="M6618" s="85"/>
      <c r="N6618" s="85"/>
      <c r="O6618" s="85"/>
      <c r="P6618" s="85"/>
      <c r="Q6618" s="1">
        <f t="shared" si="103"/>
        <v>19383.36</v>
      </c>
    </row>
    <row r="6619" spans="1:17" x14ac:dyDescent="0.25">
      <c r="A6619" s="83" t="s">
        <v>14285</v>
      </c>
      <c r="B6619" s="84" t="s">
        <v>21987</v>
      </c>
      <c r="C6619" s="7">
        <v>265</v>
      </c>
      <c r="D6619" s="7">
        <v>15</v>
      </c>
      <c r="E6619" s="1">
        <v>3085.33</v>
      </c>
      <c r="F6619" s="1">
        <v>310.05</v>
      </c>
      <c r="G6619" s="1">
        <v>1324.69</v>
      </c>
      <c r="H6619" s="1">
        <v>328.77</v>
      </c>
      <c r="I6619" s="6">
        <v>1963.51</v>
      </c>
      <c r="J6619" s="86"/>
      <c r="K6619" s="86"/>
      <c r="L6619" s="85"/>
      <c r="M6619" s="85"/>
      <c r="N6619" s="85"/>
      <c r="O6619" s="85"/>
      <c r="P6619" s="85"/>
      <c r="Q6619" s="1">
        <f t="shared" si="103"/>
        <v>1963.51</v>
      </c>
    </row>
    <row r="6620" spans="1:17" x14ac:dyDescent="0.25">
      <c r="A6620" s="83" t="s">
        <v>14286</v>
      </c>
      <c r="B6620" s="84" t="s">
        <v>21988</v>
      </c>
      <c r="C6620" s="7">
        <v>2477</v>
      </c>
      <c r="D6620" s="7">
        <v>27</v>
      </c>
      <c r="E6620" s="1">
        <v>8908.8700000000008</v>
      </c>
      <c r="F6620" s="1">
        <v>2898.08</v>
      </c>
      <c r="G6620" s="1">
        <v>2384.4299999999998</v>
      </c>
      <c r="H6620" s="1">
        <v>949.31</v>
      </c>
      <c r="I6620" s="6">
        <v>6231.82</v>
      </c>
      <c r="J6620" s="86"/>
      <c r="K6620" s="86"/>
      <c r="L6620" s="85"/>
      <c r="M6620" s="85"/>
      <c r="N6620" s="85"/>
      <c r="O6620" s="85"/>
      <c r="P6620" s="85"/>
      <c r="Q6620" s="1">
        <f t="shared" si="103"/>
        <v>6231.82</v>
      </c>
    </row>
    <row r="6621" spans="1:17" x14ac:dyDescent="0.25">
      <c r="A6621" s="83" t="s">
        <v>14287</v>
      </c>
      <c r="B6621" s="84" t="s">
        <v>21989</v>
      </c>
      <c r="C6621" s="7">
        <v>8979</v>
      </c>
      <c r="D6621" s="7">
        <v>269</v>
      </c>
      <c r="E6621" s="1">
        <v>1057359.55</v>
      </c>
      <c r="F6621" s="1">
        <v>10505.4</v>
      </c>
      <c r="G6621" s="1">
        <v>23756.02</v>
      </c>
      <c r="H6621" s="1">
        <v>112669.97</v>
      </c>
      <c r="I6621" s="6">
        <v>146931.39000000001</v>
      </c>
      <c r="J6621" s="86"/>
      <c r="K6621" s="86"/>
      <c r="L6621" s="85"/>
      <c r="M6621" s="85"/>
      <c r="N6621" s="85"/>
      <c r="O6621" s="85"/>
      <c r="P6621" s="85"/>
      <c r="Q6621" s="1">
        <f t="shared" si="103"/>
        <v>146931.39000000001</v>
      </c>
    </row>
    <row r="6622" spans="1:17" x14ac:dyDescent="0.25">
      <c r="A6622" s="83" t="s">
        <v>14288</v>
      </c>
      <c r="B6622" s="84" t="s">
        <v>21990</v>
      </c>
      <c r="C6622" s="7">
        <v>635</v>
      </c>
      <c r="D6622" s="7">
        <v>23</v>
      </c>
      <c r="E6622" s="1">
        <v>21592.19</v>
      </c>
      <c r="F6622" s="1">
        <v>742.94</v>
      </c>
      <c r="G6622" s="1">
        <v>2031.18</v>
      </c>
      <c r="H6622" s="1">
        <v>2300.8200000000002</v>
      </c>
      <c r="I6622" s="6">
        <v>5074.9399999999996</v>
      </c>
      <c r="J6622" s="86"/>
      <c r="K6622" s="86"/>
      <c r="L6622" s="85"/>
      <c r="M6622" s="85"/>
      <c r="N6622" s="85"/>
      <c r="O6622" s="85"/>
      <c r="P6622" s="85"/>
      <c r="Q6622" s="1">
        <f t="shared" si="103"/>
        <v>5074.9399999999996</v>
      </c>
    </row>
    <row r="6623" spans="1:17" ht="26.4" x14ac:dyDescent="0.25">
      <c r="A6623" s="83" t="s">
        <v>14289</v>
      </c>
      <c r="B6623" s="84" t="s">
        <v>21991</v>
      </c>
      <c r="C6623" s="7">
        <v>1496</v>
      </c>
      <c r="D6623" s="7">
        <v>37</v>
      </c>
      <c r="E6623" s="1">
        <v>14771.35</v>
      </c>
      <c r="F6623" s="1">
        <v>1750.31</v>
      </c>
      <c r="G6623" s="1">
        <v>3267.55</v>
      </c>
      <c r="H6623" s="1">
        <v>1574</v>
      </c>
      <c r="I6623" s="6">
        <v>6591.86</v>
      </c>
      <c r="J6623" s="86"/>
      <c r="K6623" s="86"/>
      <c r="L6623" s="85"/>
      <c r="M6623" s="85"/>
      <c r="N6623" s="85"/>
      <c r="O6623" s="85"/>
      <c r="P6623" s="85"/>
      <c r="Q6623" s="1">
        <f t="shared" si="103"/>
        <v>6591.86</v>
      </c>
    </row>
    <row r="6624" spans="1:17" x14ac:dyDescent="0.25">
      <c r="A6624" s="83" t="s">
        <v>14290</v>
      </c>
      <c r="B6624" s="84" t="s">
        <v>21992</v>
      </c>
      <c r="C6624" s="7">
        <v>308</v>
      </c>
      <c r="D6624" s="7">
        <v>6</v>
      </c>
      <c r="E6624" s="1">
        <v>44862.1</v>
      </c>
      <c r="F6624" s="1">
        <v>360.36</v>
      </c>
      <c r="G6624" s="1">
        <v>529.87</v>
      </c>
      <c r="H6624" s="1">
        <v>4780.41</v>
      </c>
      <c r="I6624" s="6">
        <v>5670.64</v>
      </c>
      <c r="J6624" s="86"/>
      <c r="K6624" s="86"/>
      <c r="L6624" s="85"/>
      <c r="M6624" s="85"/>
      <c r="N6624" s="85"/>
      <c r="O6624" s="85"/>
      <c r="P6624" s="85"/>
      <c r="Q6624" s="1">
        <f t="shared" si="103"/>
        <v>5670.64</v>
      </c>
    </row>
    <row r="6625" spans="1:17" x14ac:dyDescent="0.25">
      <c r="A6625" s="83" t="s">
        <v>14291</v>
      </c>
      <c r="B6625" s="84" t="s">
        <v>21993</v>
      </c>
      <c r="C6625" s="7">
        <v>2615</v>
      </c>
      <c r="D6625" s="7">
        <v>39</v>
      </c>
      <c r="E6625" s="1">
        <v>10467.77</v>
      </c>
      <c r="F6625" s="1">
        <v>3059.54</v>
      </c>
      <c r="G6625" s="1">
        <v>3444.18</v>
      </c>
      <c r="H6625" s="1">
        <v>1115.42</v>
      </c>
      <c r="I6625" s="6">
        <v>7619.14</v>
      </c>
      <c r="J6625" s="86"/>
      <c r="K6625" s="86"/>
      <c r="L6625" s="85"/>
      <c r="M6625" s="85"/>
      <c r="N6625" s="85"/>
      <c r="O6625" s="85"/>
      <c r="P6625" s="85"/>
      <c r="Q6625" s="1">
        <f t="shared" si="103"/>
        <v>7619.14</v>
      </c>
    </row>
    <row r="6626" spans="1:17" x14ac:dyDescent="0.25">
      <c r="A6626" s="83" t="s">
        <v>14292</v>
      </c>
      <c r="B6626" s="84" t="s">
        <v>21994</v>
      </c>
      <c r="C6626" s="7">
        <v>1157</v>
      </c>
      <c r="D6626" s="7">
        <v>10</v>
      </c>
      <c r="E6626" s="1">
        <v>3352.69</v>
      </c>
      <c r="F6626" s="1">
        <v>1353.69</v>
      </c>
      <c r="G6626" s="1">
        <v>883.12</v>
      </c>
      <c r="H6626" s="1">
        <v>357.26</v>
      </c>
      <c r="I6626" s="6">
        <v>2594.0700000000002</v>
      </c>
      <c r="J6626" s="86"/>
      <c r="K6626" s="86"/>
      <c r="L6626" s="85"/>
      <c r="M6626" s="85"/>
      <c r="N6626" s="85"/>
      <c r="O6626" s="85"/>
      <c r="P6626" s="85"/>
      <c r="Q6626" s="1">
        <f t="shared" si="103"/>
        <v>2594.0700000000002</v>
      </c>
    </row>
    <row r="6627" spans="1:17" x14ac:dyDescent="0.25">
      <c r="A6627" s="83" t="s">
        <v>14293</v>
      </c>
      <c r="B6627" s="84" t="s">
        <v>21995</v>
      </c>
      <c r="C6627" s="7">
        <v>359</v>
      </c>
      <c r="D6627" s="7">
        <v>6</v>
      </c>
      <c r="E6627" s="1">
        <v>19671.68</v>
      </c>
      <c r="F6627" s="1">
        <v>420.03</v>
      </c>
      <c r="G6627" s="1">
        <v>529.87</v>
      </c>
      <c r="H6627" s="1">
        <v>2096.1799999999998</v>
      </c>
      <c r="I6627" s="6">
        <v>3046.08</v>
      </c>
      <c r="J6627" s="86"/>
      <c r="K6627" s="86"/>
      <c r="L6627" s="85"/>
      <c r="M6627" s="85"/>
      <c r="N6627" s="85"/>
      <c r="O6627" s="85"/>
      <c r="P6627" s="85"/>
      <c r="Q6627" s="1">
        <f t="shared" si="103"/>
        <v>3046.08</v>
      </c>
    </row>
    <row r="6628" spans="1:17" x14ac:dyDescent="0.25">
      <c r="A6628" s="83" t="s">
        <v>14294</v>
      </c>
      <c r="B6628" s="84" t="s">
        <v>21996</v>
      </c>
      <c r="C6628" s="7">
        <v>4625</v>
      </c>
      <c r="D6628" s="7">
        <v>58</v>
      </c>
      <c r="E6628" s="1">
        <v>33210.269999999997</v>
      </c>
      <c r="F6628" s="1">
        <v>5411.23</v>
      </c>
      <c r="G6628" s="1">
        <v>5122.1099999999997</v>
      </c>
      <c r="H6628" s="1">
        <v>3538.82</v>
      </c>
      <c r="I6628" s="6">
        <v>14072.16</v>
      </c>
      <c r="J6628" s="86"/>
      <c r="K6628" s="86"/>
      <c r="L6628" s="85"/>
      <c r="M6628" s="85"/>
      <c r="N6628" s="85"/>
      <c r="O6628" s="85"/>
      <c r="P6628" s="85"/>
      <c r="Q6628" s="1">
        <f t="shared" si="103"/>
        <v>14072.16</v>
      </c>
    </row>
    <row r="6629" spans="1:17" x14ac:dyDescent="0.25">
      <c r="A6629" s="83" t="s">
        <v>14295</v>
      </c>
      <c r="B6629" s="84" t="s">
        <v>21997</v>
      </c>
      <c r="C6629" s="7">
        <v>160</v>
      </c>
      <c r="D6629" s="7">
        <v>3</v>
      </c>
      <c r="E6629" s="1">
        <v>686.79</v>
      </c>
      <c r="F6629" s="1">
        <v>187.2</v>
      </c>
      <c r="G6629" s="1">
        <v>264.94</v>
      </c>
      <c r="H6629" s="1">
        <v>73.180000000000007</v>
      </c>
      <c r="I6629" s="6">
        <v>525.32000000000005</v>
      </c>
      <c r="J6629" s="86"/>
      <c r="K6629" s="86"/>
      <c r="L6629" s="85"/>
      <c r="M6629" s="85"/>
      <c r="N6629" s="85"/>
      <c r="O6629" s="85"/>
      <c r="P6629" s="85"/>
      <c r="Q6629" s="1">
        <f t="shared" si="103"/>
        <v>525.32000000000005</v>
      </c>
    </row>
    <row r="6630" spans="1:17" x14ac:dyDescent="0.25">
      <c r="A6630" s="83" t="s">
        <v>14296</v>
      </c>
      <c r="B6630" s="84" t="s">
        <v>21998</v>
      </c>
      <c r="C6630" s="7">
        <v>5283</v>
      </c>
      <c r="D6630" s="7">
        <v>72</v>
      </c>
      <c r="E6630" s="1">
        <v>150986.41</v>
      </c>
      <c r="F6630" s="1">
        <v>6181.09</v>
      </c>
      <c r="G6630" s="1">
        <v>6358.49</v>
      </c>
      <c r="H6630" s="1">
        <v>16088.79</v>
      </c>
      <c r="I6630" s="6">
        <v>28628.37</v>
      </c>
      <c r="J6630" s="86"/>
      <c r="K6630" s="86"/>
      <c r="L6630" s="85"/>
      <c r="M6630" s="85"/>
      <c r="N6630" s="85"/>
      <c r="O6630" s="85"/>
      <c r="P6630" s="85"/>
      <c r="Q6630" s="1">
        <f t="shared" si="103"/>
        <v>28628.37</v>
      </c>
    </row>
    <row r="6631" spans="1:17" x14ac:dyDescent="0.25">
      <c r="A6631" s="83" t="s">
        <v>14297</v>
      </c>
      <c r="B6631" s="84" t="s">
        <v>21999</v>
      </c>
      <c r="C6631" s="7">
        <v>1586</v>
      </c>
      <c r="D6631" s="7">
        <v>18</v>
      </c>
      <c r="E6631" s="1">
        <v>4474.53</v>
      </c>
      <c r="F6631" s="1">
        <v>1855.62</v>
      </c>
      <c r="G6631" s="1">
        <v>1589.62</v>
      </c>
      <c r="H6631" s="1">
        <v>476.8</v>
      </c>
      <c r="I6631" s="6">
        <v>3922.04</v>
      </c>
      <c r="J6631" s="86"/>
      <c r="K6631" s="86"/>
      <c r="L6631" s="85"/>
      <c r="M6631" s="85"/>
      <c r="N6631" s="85"/>
      <c r="O6631" s="85"/>
      <c r="P6631" s="85"/>
      <c r="Q6631" s="1">
        <f t="shared" si="103"/>
        <v>3922.04</v>
      </c>
    </row>
    <row r="6632" spans="1:17" x14ac:dyDescent="0.25">
      <c r="A6632" s="83" t="s">
        <v>14298</v>
      </c>
      <c r="B6632" s="84" t="s">
        <v>22000</v>
      </c>
      <c r="C6632" s="7">
        <v>1303</v>
      </c>
      <c r="D6632" s="7">
        <v>18</v>
      </c>
      <c r="E6632" s="1">
        <v>2978.67</v>
      </c>
      <c r="F6632" s="1">
        <v>1524.5</v>
      </c>
      <c r="G6632" s="1">
        <v>1589.62</v>
      </c>
      <c r="H6632" s="1">
        <v>317.39999999999998</v>
      </c>
      <c r="I6632" s="6">
        <v>3431.52</v>
      </c>
      <c r="J6632" s="86"/>
      <c r="K6632" s="86"/>
      <c r="L6632" s="85"/>
      <c r="M6632" s="85"/>
      <c r="N6632" s="85"/>
      <c r="O6632" s="85"/>
      <c r="P6632" s="85"/>
      <c r="Q6632" s="1">
        <f t="shared" si="103"/>
        <v>3431.52</v>
      </c>
    </row>
    <row r="6633" spans="1:17" x14ac:dyDescent="0.25">
      <c r="A6633" s="83" t="s">
        <v>14299</v>
      </c>
      <c r="B6633" s="84" t="s">
        <v>22001</v>
      </c>
      <c r="C6633" s="7">
        <v>679</v>
      </c>
      <c r="D6633" s="7">
        <v>17</v>
      </c>
      <c r="E6633" s="1">
        <v>3756.93</v>
      </c>
      <c r="F6633" s="1">
        <v>794.42</v>
      </c>
      <c r="G6633" s="1">
        <v>1501.31</v>
      </c>
      <c r="H6633" s="1">
        <v>400.33</v>
      </c>
      <c r="I6633" s="6">
        <v>2696.06</v>
      </c>
      <c r="J6633" s="86"/>
      <c r="K6633" s="86"/>
      <c r="L6633" s="85"/>
      <c r="M6633" s="85"/>
      <c r="N6633" s="85"/>
      <c r="O6633" s="85"/>
      <c r="P6633" s="85"/>
      <c r="Q6633" s="1">
        <f t="shared" si="103"/>
        <v>2696.06</v>
      </c>
    </row>
    <row r="6634" spans="1:17" x14ac:dyDescent="0.25">
      <c r="A6634" s="83" t="s">
        <v>14300</v>
      </c>
      <c r="B6634" s="84" t="s">
        <v>22002</v>
      </c>
      <c r="C6634" s="7">
        <v>4618</v>
      </c>
      <c r="D6634" s="7">
        <v>74</v>
      </c>
      <c r="E6634" s="1">
        <v>19658.490000000002</v>
      </c>
      <c r="F6634" s="1">
        <v>5403.05</v>
      </c>
      <c r="G6634" s="1">
        <v>6535.11</v>
      </c>
      <c r="H6634" s="1">
        <v>2094.77</v>
      </c>
      <c r="I6634" s="6">
        <v>14032.93</v>
      </c>
      <c r="J6634" s="86"/>
      <c r="K6634" s="86"/>
      <c r="L6634" s="85"/>
      <c r="M6634" s="85"/>
      <c r="N6634" s="85"/>
      <c r="O6634" s="85"/>
      <c r="P6634" s="85"/>
      <c r="Q6634" s="1">
        <f t="shared" si="103"/>
        <v>14032.93</v>
      </c>
    </row>
    <row r="6635" spans="1:17" x14ac:dyDescent="0.25">
      <c r="A6635" s="83" t="s">
        <v>14301</v>
      </c>
      <c r="B6635" s="84" t="s">
        <v>22003</v>
      </c>
      <c r="C6635" s="7">
        <v>299</v>
      </c>
      <c r="D6635" s="7">
        <v>7</v>
      </c>
      <c r="E6635" s="1">
        <v>15801.31</v>
      </c>
      <c r="F6635" s="1">
        <v>349.83</v>
      </c>
      <c r="G6635" s="1">
        <v>618.17999999999995</v>
      </c>
      <c r="H6635" s="1">
        <v>1683.75</v>
      </c>
      <c r="I6635" s="6">
        <v>2651.76</v>
      </c>
      <c r="J6635" s="86"/>
      <c r="K6635" s="86"/>
      <c r="L6635" s="85"/>
      <c r="M6635" s="85"/>
      <c r="N6635" s="85"/>
      <c r="O6635" s="85"/>
      <c r="P6635" s="85"/>
      <c r="Q6635" s="1">
        <f t="shared" si="103"/>
        <v>2651.76</v>
      </c>
    </row>
    <row r="6636" spans="1:17" x14ac:dyDescent="0.25">
      <c r="A6636" s="83" t="s">
        <v>14302</v>
      </c>
      <c r="B6636" s="84" t="s">
        <v>22004</v>
      </c>
      <c r="C6636" s="7">
        <v>180</v>
      </c>
      <c r="D6636" s="7">
        <v>4</v>
      </c>
      <c r="E6636" s="1">
        <v>8442.17</v>
      </c>
      <c r="F6636" s="1">
        <v>210.6</v>
      </c>
      <c r="G6636" s="1">
        <v>353.25</v>
      </c>
      <c r="H6636" s="1">
        <v>899.58</v>
      </c>
      <c r="I6636" s="6">
        <v>1463.43</v>
      </c>
      <c r="J6636" s="86"/>
      <c r="K6636" s="86"/>
      <c r="L6636" s="85"/>
      <c r="M6636" s="85"/>
      <c r="N6636" s="85"/>
      <c r="O6636" s="85"/>
      <c r="P6636" s="85"/>
      <c r="Q6636" s="1">
        <f t="shared" si="103"/>
        <v>1463.43</v>
      </c>
    </row>
    <row r="6637" spans="1:17" x14ac:dyDescent="0.25">
      <c r="A6637" s="83" t="s">
        <v>14303</v>
      </c>
      <c r="B6637" s="84" t="s">
        <v>22005</v>
      </c>
      <c r="C6637" s="7">
        <v>11256</v>
      </c>
      <c r="D6637" s="7">
        <v>112</v>
      </c>
      <c r="E6637" s="1">
        <v>44900.160000000003</v>
      </c>
      <c r="F6637" s="1">
        <v>13169.48</v>
      </c>
      <c r="G6637" s="1">
        <v>9890.98</v>
      </c>
      <c r="H6637" s="1">
        <v>4784.46</v>
      </c>
      <c r="I6637" s="6">
        <v>27844.92</v>
      </c>
      <c r="J6637" s="86"/>
      <c r="K6637" s="86"/>
      <c r="L6637" s="85"/>
      <c r="M6637" s="85"/>
      <c r="N6637" s="85"/>
      <c r="O6637" s="85"/>
      <c r="P6637" s="85"/>
      <c r="Q6637" s="1">
        <f t="shared" si="103"/>
        <v>27844.92</v>
      </c>
    </row>
    <row r="6638" spans="1:17" x14ac:dyDescent="0.25">
      <c r="A6638" s="83" t="s">
        <v>14304</v>
      </c>
      <c r="B6638" s="84" t="s">
        <v>22006</v>
      </c>
      <c r="C6638" s="7">
        <v>638</v>
      </c>
      <c r="D6638" s="7">
        <v>6</v>
      </c>
      <c r="E6638" s="1">
        <v>1528.6</v>
      </c>
      <c r="F6638" s="1">
        <v>746.46</v>
      </c>
      <c r="G6638" s="1">
        <v>529.87</v>
      </c>
      <c r="H6638" s="1">
        <v>162.88999999999999</v>
      </c>
      <c r="I6638" s="6">
        <v>1439.22</v>
      </c>
      <c r="J6638" s="86"/>
      <c r="K6638" s="86"/>
      <c r="L6638" s="85"/>
      <c r="M6638" s="85"/>
      <c r="N6638" s="85"/>
      <c r="O6638" s="85"/>
      <c r="P6638" s="85"/>
      <c r="Q6638" s="1">
        <f t="shared" si="103"/>
        <v>1439.22</v>
      </c>
    </row>
    <row r="6639" spans="1:17" x14ac:dyDescent="0.25">
      <c r="A6639" s="83" t="s">
        <v>14305</v>
      </c>
      <c r="B6639" s="84" t="s">
        <v>22007</v>
      </c>
      <c r="C6639" s="7">
        <v>627</v>
      </c>
      <c r="D6639" s="7">
        <v>18</v>
      </c>
      <c r="E6639" s="1">
        <v>3687.42</v>
      </c>
      <c r="F6639" s="1">
        <v>733.58</v>
      </c>
      <c r="G6639" s="1">
        <v>1589.62</v>
      </c>
      <c r="H6639" s="1">
        <v>392.92</v>
      </c>
      <c r="I6639" s="6">
        <v>2716.12</v>
      </c>
      <c r="J6639" s="86"/>
      <c r="K6639" s="86"/>
      <c r="L6639" s="85"/>
      <c r="M6639" s="85"/>
      <c r="N6639" s="85"/>
      <c r="O6639" s="85"/>
      <c r="P6639" s="85"/>
      <c r="Q6639" s="1">
        <f t="shared" si="103"/>
        <v>2716.12</v>
      </c>
    </row>
    <row r="6640" spans="1:17" x14ac:dyDescent="0.25">
      <c r="A6640" s="83" t="s">
        <v>14306</v>
      </c>
      <c r="B6640" s="84" t="s">
        <v>22008</v>
      </c>
      <c r="C6640" s="7">
        <v>15000</v>
      </c>
      <c r="D6640" s="7">
        <v>87</v>
      </c>
      <c r="E6640" s="1">
        <v>24211.03</v>
      </c>
      <c r="F6640" s="1">
        <v>17549.95</v>
      </c>
      <c r="G6640" s="1">
        <v>7683.17</v>
      </c>
      <c r="H6640" s="1">
        <v>2579.87</v>
      </c>
      <c r="I6640" s="6">
        <v>27812.99</v>
      </c>
      <c r="J6640" s="86"/>
      <c r="K6640" s="86"/>
      <c r="L6640" s="85"/>
      <c r="M6640" s="85"/>
      <c r="N6640" s="85"/>
      <c r="O6640" s="85"/>
      <c r="P6640" s="85"/>
      <c r="Q6640" s="1">
        <f t="shared" si="103"/>
        <v>27812.99</v>
      </c>
    </row>
    <row r="6641" spans="1:17" x14ac:dyDescent="0.25">
      <c r="A6641" s="83" t="s">
        <v>14307</v>
      </c>
      <c r="B6641" s="84" t="s">
        <v>22009</v>
      </c>
      <c r="C6641" s="7">
        <v>1767</v>
      </c>
      <c r="D6641" s="7">
        <v>33</v>
      </c>
      <c r="E6641" s="1">
        <v>9236.6299999999992</v>
      </c>
      <c r="F6641" s="1">
        <v>2067.38</v>
      </c>
      <c r="G6641" s="1">
        <v>2914.3</v>
      </c>
      <c r="H6641" s="1">
        <v>984.23</v>
      </c>
      <c r="I6641" s="6">
        <v>5965.91</v>
      </c>
      <c r="J6641" s="86"/>
      <c r="K6641" s="86"/>
      <c r="L6641" s="85"/>
      <c r="M6641" s="85"/>
      <c r="N6641" s="85"/>
      <c r="O6641" s="85"/>
      <c r="P6641" s="85"/>
      <c r="Q6641" s="1">
        <f t="shared" si="103"/>
        <v>5965.91</v>
      </c>
    </row>
    <row r="6642" spans="1:17" x14ac:dyDescent="0.25">
      <c r="A6642" s="83" t="s">
        <v>14308</v>
      </c>
      <c r="B6642" s="84" t="s">
        <v>22010</v>
      </c>
      <c r="C6642" s="7">
        <v>219</v>
      </c>
      <c r="D6642" s="7">
        <v>4</v>
      </c>
      <c r="E6642" s="1">
        <v>2264.3200000000002</v>
      </c>
      <c r="F6642" s="1">
        <v>256.23</v>
      </c>
      <c r="G6642" s="1">
        <v>353.25</v>
      </c>
      <c r="H6642" s="1">
        <v>241.28</v>
      </c>
      <c r="I6642" s="6">
        <v>850.76</v>
      </c>
      <c r="J6642" s="86"/>
      <c r="K6642" s="86"/>
      <c r="L6642" s="85"/>
      <c r="M6642" s="85"/>
      <c r="N6642" s="85"/>
      <c r="O6642" s="85"/>
      <c r="P6642" s="85"/>
      <c r="Q6642" s="1">
        <f t="shared" si="103"/>
        <v>850.76</v>
      </c>
    </row>
    <row r="6643" spans="1:17" x14ac:dyDescent="0.25">
      <c r="A6643" s="83" t="s">
        <v>14309</v>
      </c>
      <c r="B6643" s="84" t="s">
        <v>22011</v>
      </c>
      <c r="C6643" s="7">
        <v>574</v>
      </c>
      <c r="D6643" s="7">
        <v>9</v>
      </c>
      <c r="E6643" s="1">
        <v>1673.93</v>
      </c>
      <c r="F6643" s="1">
        <v>671.58</v>
      </c>
      <c r="G6643" s="1">
        <v>794.81</v>
      </c>
      <c r="H6643" s="1">
        <v>178.37</v>
      </c>
      <c r="I6643" s="6">
        <v>1644.76</v>
      </c>
      <c r="J6643" s="86"/>
      <c r="K6643" s="86"/>
      <c r="L6643" s="85"/>
      <c r="M6643" s="85"/>
      <c r="N6643" s="85"/>
      <c r="O6643" s="85"/>
      <c r="P6643" s="85"/>
      <c r="Q6643" s="1">
        <f t="shared" si="103"/>
        <v>1644.76</v>
      </c>
    </row>
    <row r="6644" spans="1:17" x14ac:dyDescent="0.25">
      <c r="A6644" s="83" t="s">
        <v>14310</v>
      </c>
      <c r="B6644" s="84" t="s">
        <v>22012</v>
      </c>
      <c r="C6644" s="7">
        <v>2213</v>
      </c>
      <c r="D6644" s="7">
        <v>20</v>
      </c>
      <c r="E6644" s="1">
        <v>5326.73</v>
      </c>
      <c r="F6644" s="1">
        <v>2589.1999999999998</v>
      </c>
      <c r="G6644" s="1">
        <v>1766.25</v>
      </c>
      <c r="H6644" s="1">
        <v>567.61</v>
      </c>
      <c r="I6644" s="6">
        <v>4923.0600000000004</v>
      </c>
      <c r="J6644" s="86"/>
      <c r="K6644" s="86"/>
      <c r="L6644" s="85"/>
      <c r="M6644" s="85"/>
      <c r="N6644" s="85"/>
      <c r="O6644" s="85"/>
      <c r="P6644" s="85"/>
      <c r="Q6644" s="1">
        <f t="shared" si="103"/>
        <v>4923.0600000000004</v>
      </c>
    </row>
    <row r="6645" spans="1:17" x14ac:dyDescent="0.25">
      <c r="A6645" s="83" t="s">
        <v>14311</v>
      </c>
      <c r="B6645" s="84" t="s">
        <v>22013</v>
      </c>
      <c r="C6645" s="7">
        <v>1558</v>
      </c>
      <c r="D6645" s="7">
        <v>35</v>
      </c>
      <c r="E6645" s="1">
        <v>9135.26</v>
      </c>
      <c r="F6645" s="1">
        <v>1822.86</v>
      </c>
      <c r="G6645" s="1">
        <v>3090.93</v>
      </c>
      <c r="H6645" s="1">
        <v>973.43</v>
      </c>
      <c r="I6645" s="6">
        <v>5887.22</v>
      </c>
      <c r="J6645" s="86"/>
      <c r="K6645" s="86"/>
      <c r="L6645" s="85"/>
      <c r="M6645" s="85"/>
      <c r="N6645" s="85"/>
      <c r="O6645" s="85"/>
      <c r="P6645" s="85"/>
      <c r="Q6645" s="1">
        <f t="shared" si="103"/>
        <v>5887.22</v>
      </c>
    </row>
    <row r="6646" spans="1:17" x14ac:dyDescent="0.25">
      <c r="A6646" s="83" t="s">
        <v>14312</v>
      </c>
      <c r="B6646" s="84" t="s">
        <v>22014</v>
      </c>
      <c r="C6646" s="7">
        <v>11989</v>
      </c>
      <c r="D6646" s="7">
        <v>138</v>
      </c>
      <c r="E6646" s="1">
        <v>228231.03</v>
      </c>
      <c r="F6646" s="1">
        <v>14027.09</v>
      </c>
      <c r="G6646" s="1">
        <v>12187.1</v>
      </c>
      <c r="H6646" s="1">
        <v>24319.81</v>
      </c>
      <c r="I6646" s="6">
        <v>50534</v>
      </c>
      <c r="J6646" s="86"/>
      <c r="K6646" s="86"/>
      <c r="L6646" s="85"/>
      <c r="M6646" s="85"/>
      <c r="N6646" s="85"/>
      <c r="O6646" s="85"/>
      <c r="P6646" s="85"/>
      <c r="Q6646" s="1">
        <f t="shared" si="103"/>
        <v>50534</v>
      </c>
    </row>
    <row r="6647" spans="1:17" x14ac:dyDescent="0.25">
      <c r="A6647" s="83" t="s">
        <v>14313</v>
      </c>
      <c r="B6647" s="84" t="s">
        <v>22015</v>
      </c>
      <c r="C6647" s="7">
        <v>460</v>
      </c>
      <c r="D6647" s="7">
        <v>19</v>
      </c>
      <c r="E6647" s="1">
        <v>5554.76</v>
      </c>
      <c r="F6647" s="1">
        <v>538.20000000000005</v>
      </c>
      <c r="G6647" s="1">
        <v>1677.94</v>
      </c>
      <c r="H6647" s="1">
        <v>591.9</v>
      </c>
      <c r="I6647" s="6">
        <v>2808.04</v>
      </c>
      <c r="J6647" s="86"/>
      <c r="K6647" s="86"/>
      <c r="L6647" s="85"/>
      <c r="M6647" s="85"/>
      <c r="N6647" s="85"/>
      <c r="O6647" s="85"/>
      <c r="P6647" s="85"/>
      <c r="Q6647" s="1">
        <f t="shared" si="103"/>
        <v>2808.04</v>
      </c>
    </row>
    <row r="6648" spans="1:17" x14ac:dyDescent="0.25">
      <c r="A6648" s="83" t="s">
        <v>14314</v>
      </c>
      <c r="B6648" s="84" t="s">
        <v>22016</v>
      </c>
      <c r="C6648" s="7">
        <v>5779</v>
      </c>
      <c r="D6648" s="7">
        <v>75</v>
      </c>
      <c r="E6648" s="1">
        <v>34604.67</v>
      </c>
      <c r="F6648" s="1">
        <v>6761.41</v>
      </c>
      <c r="G6648" s="1">
        <v>6623.42</v>
      </c>
      <c r="H6648" s="1">
        <v>3687.4</v>
      </c>
      <c r="I6648" s="6">
        <v>17072.23</v>
      </c>
      <c r="J6648" s="86"/>
      <c r="K6648" s="86"/>
      <c r="L6648" s="85"/>
      <c r="M6648" s="85"/>
      <c r="N6648" s="85"/>
      <c r="O6648" s="85"/>
      <c r="P6648" s="85"/>
      <c r="Q6648" s="1">
        <f t="shared" si="103"/>
        <v>17072.23</v>
      </c>
    </row>
    <row r="6649" spans="1:17" x14ac:dyDescent="0.25">
      <c r="A6649" s="83" t="s">
        <v>14315</v>
      </c>
      <c r="B6649" s="84" t="s">
        <v>22017</v>
      </c>
      <c r="C6649" s="7">
        <v>2272</v>
      </c>
      <c r="D6649" s="7">
        <v>35</v>
      </c>
      <c r="E6649" s="1">
        <v>40731.599999999999</v>
      </c>
      <c r="F6649" s="1">
        <v>2658.23</v>
      </c>
      <c r="G6649" s="1">
        <v>3090.93</v>
      </c>
      <c r="H6649" s="1">
        <v>4340.2700000000004</v>
      </c>
      <c r="I6649" s="6">
        <v>10089.43</v>
      </c>
      <c r="J6649" s="86"/>
      <c r="K6649" s="86"/>
      <c r="L6649" s="85"/>
      <c r="M6649" s="85"/>
      <c r="N6649" s="85"/>
      <c r="O6649" s="85"/>
      <c r="P6649" s="85"/>
      <c r="Q6649" s="1">
        <f t="shared" si="103"/>
        <v>10089.43</v>
      </c>
    </row>
    <row r="6650" spans="1:17" x14ac:dyDescent="0.25">
      <c r="A6650" s="83" t="s">
        <v>14316</v>
      </c>
      <c r="B6650" s="84" t="s">
        <v>22018</v>
      </c>
      <c r="C6650" s="7">
        <v>667</v>
      </c>
      <c r="D6650" s="7">
        <v>15</v>
      </c>
      <c r="E6650" s="1">
        <v>3867.46</v>
      </c>
      <c r="F6650" s="1">
        <v>780.38</v>
      </c>
      <c r="G6650" s="1">
        <v>1324.69</v>
      </c>
      <c r="H6650" s="1">
        <v>412.11</v>
      </c>
      <c r="I6650" s="6">
        <v>2517.1799999999998</v>
      </c>
      <c r="J6650" s="86"/>
      <c r="K6650" s="86"/>
      <c r="L6650" s="85"/>
      <c r="M6650" s="85"/>
      <c r="N6650" s="85"/>
      <c r="O6650" s="85"/>
      <c r="P6650" s="85"/>
      <c r="Q6650" s="1">
        <f t="shared" si="103"/>
        <v>2517.1799999999998</v>
      </c>
    </row>
    <row r="6651" spans="1:17" x14ac:dyDescent="0.25">
      <c r="A6651" s="83" t="s">
        <v>14317</v>
      </c>
      <c r="B6651" s="84" t="s">
        <v>22019</v>
      </c>
      <c r="C6651" s="7">
        <v>2015</v>
      </c>
      <c r="D6651" s="7">
        <v>247</v>
      </c>
      <c r="E6651" s="1">
        <v>244177.59</v>
      </c>
      <c r="F6651" s="1">
        <v>2357.54</v>
      </c>
      <c r="G6651" s="1">
        <v>21813.14</v>
      </c>
      <c r="H6651" s="1">
        <v>26019.040000000001</v>
      </c>
      <c r="I6651" s="6">
        <v>50189.72</v>
      </c>
      <c r="J6651" s="86"/>
      <c r="K6651" s="86"/>
      <c r="L6651" s="85"/>
      <c r="M6651" s="85"/>
      <c r="N6651" s="85"/>
      <c r="O6651" s="85"/>
      <c r="P6651" s="85"/>
      <c r="Q6651" s="1">
        <f t="shared" si="103"/>
        <v>50189.72</v>
      </c>
    </row>
    <row r="6652" spans="1:17" x14ac:dyDescent="0.25">
      <c r="A6652" s="83" t="s">
        <v>14318</v>
      </c>
      <c r="B6652" s="84" t="s">
        <v>22020</v>
      </c>
      <c r="C6652" s="7">
        <v>1555</v>
      </c>
      <c r="D6652" s="7">
        <v>15</v>
      </c>
      <c r="E6652" s="1">
        <v>2788.79</v>
      </c>
      <c r="F6652" s="1">
        <v>1819.34</v>
      </c>
      <c r="G6652" s="1">
        <v>1324.69</v>
      </c>
      <c r="H6652" s="1">
        <v>297.17</v>
      </c>
      <c r="I6652" s="6">
        <v>3441.2</v>
      </c>
      <c r="J6652" s="86"/>
      <c r="K6652" s="86"/>
      <c r="L6652" s="85"/>
      <c r="M6652" s="85"/>
      <c r="N6652" s="85"/>
      <c r="O6652" s="85"/>
      <c r="P6652" s="85"/>
      <c r="Q6652" s="1">
        <f t="shared" si="103"/>
        <v>3441.2</v>
      </c>
    </row>
    <row r="6653" spans="1:17" x14ac:dyDescent="0.25">
      <c r="A6653" s="83" t="s">
        <v>14319</v>
      </c>
      <c r="B6653" s="84" t="s">
        <v>22021</v>
      </c>
      <c r="C6653" s="7">
        <v>2291</v>
      </c>
      <c r="D6653" s="7">
        <v>38</v>
      </c>
      <c r="E6653" s="1">
        <v>13774.88</v>
      </c>
      <c r="F6653" s="1">
        <v>2680.46</v>
      </c>
      <c r="G6653" s="1">
        <v>3355.87</v>
      </c>
      <c r="H6653" s="1">
        <v>1467.82</v>
      </c>
      <c r="I6653" s="6">
        <v>7504.15</v>
      </c>
      <c r="J6653" s="86"/>
      <c r="K6653" s="86"/>
      <c r="L6653" s="85"/>
      <c r="M6653" s="85"/>
      <c r="N6653" s="85"/>
      <c r="O6653" s="85"/>
      <c r="P6653" s="85"/>
      <c r="Q6653" s="1">
        <f t="shared" si="103"/>
        <v>7504.15</v>
      </c>
    </row>
    <row r="6654" spans="1:17" x14ac:dyDescent="0.25">
      <c r="A6654" s="83" t="s">
        <v>14320</v>
      </c>
      <c r="B6654" s="84" t="s">
        <v>22022</v>
      </c>
      <c r="C6654" s="7">
        <v>432</v>
      </c>
      <c r="D6654" s="7">
        <v>17</v>
      </c>
      <c r="E6654" s="1">
        <v>6325.01</v>
      </c>
      <c r="F6654" s="1">
        <v>505.44</v>
      </c>
      <c r="G6654" s="1">
        <v>1501.31</v>
      </c>
      <c r="H6654" s="1">
        <v>673.98</v>
      </c>
      <c r="I6654" s="6">
        <v>2680.73</v>
      </c>
      <c r="J6654" s="86"/>
      <c r="K6654" s="86"/>
      <c r="L6654" s="85"/>
      <c r="M6654" s="85"/>
      <c r="N6654" s="85"/>
      <c r="O6654" s="85"/>
      <c r="P6654" s="85"/>
      <c r="Q6654" s="1">
        <f t="shared" si="103"/>
        <v>2680.73</v>
      </c>
    </row>
    <row r="6655" spans="1:17" x14ac:dyDescent="0.25">
      <c r="A6655" s="83" t="s">
        <v>14321</v>
      </c>
      <c r="B6655" s="84" t="s">
        <v>22023</v>
      </c>
      <c r="C6655" s="7">
        <v>185</v>
      </c>
      <c r="D6655" s="7">
        <v>1</v>
      </c>
      <c r="E6655" s="1">
        <v>414.7</v>
      </c>
      <c r="F6655" s="1">
        <v>216.45</v>
      </c>
      <c r="G6655" s="1">
        <v>88.31</v>
      </c>
      <c r="H6655" s="1">
        <v>44.19</v>
      </c>
      <c r="I6655" s="6">
        <v>348.95</v>
      </c>
      <c r="J6655" s="86"/>
      <c r="K6655" s="86"/>
      <c r="L6655" s="85"/>
      <c r="M6655" s="85"/>
      <c r="N6655" s="85"/>
      <c r="O6655" s="85"/>
      <c r="P6655" s="85"/>
      <c r="Q6655" s="1">
        <f t="shared" si="103"/>
        <v>348.95</v>
      </c>
    </row>
    <row r="6656" spans="1:17" x14ac:dyDescent="0.25">
      <c r="A6656" s="83" t="s">
        <v>14322</v>
      </c>
      <c r="B6656" s="84" t="s">
        <v>22024</v>
      </c>
      <c r="C6656" s="7">
        <v>24604</v>
      </c>
      <c r="D6656" s="7">
        <v>236</v>
      </c>
      <c r="E6656" s="1">
        <v>101570.48</v>
      </c>
      <c r="F6656" s="1">
        <v>28786.59</v>
      </c>
      <c r="G6656" s="1">
        <v>20841.7</v>
      </c>
      <c r="H6656" s="1">
        <v>10823.14</v>
      </c>
      <c r="I6656" s="6">
        <v>60451.43</v>
      </c>
      <c r="J6656" s="86"/>
      <c r="K6656" s="86"/>
      <c r="L6656" s="85"/>
      <c r="M6656" s="85"/>
      <c r="N6656" s="85"/>
      <c r="O6656" s="85"/>
      <c r="P6656" s="85"/>
      <c r="Q6656" s="1">
        <f t="shared" si="103"/>
        <v>60451.43</v>
      </c>
    </row>
    <row r="6657" spans="1:17" x14ac:dyDescent="0.25">
      <c r="A6657" s="83" t="s">
        <v>14323</v>
      </c>
      <c r="B6657" s="84" t="s">
        <v>22025</v>
      </c>
      <c r="C6657" s="7">
        <v>529</v>
      </c>
      <c r="D6657" s="7">
        <v>8</v>
      </c>
      <c r="E6657" s="1">
        <v>1356.27</v>
      </c>
      <c r="F6657" s="1">
        <v>618.92999999999995</v>
      </c>
      <c r="G6657" s="1">
        <v>706.5</v>
      </c>
      <c r="H6657" s="1">
        <v>144.52000000000001</v>
      </c>
      <c r="I6657" s="6">
        <v>1469.95</v>
      </c>
      <c r="J6657" s="86"/>
      <c r="K6657" s="86"/>
      <c r="L6657" s="85"/>
      <c r="M6657" s="85"/>
      <c r="N6657" s="85"/>
      <c r="O6657" s="85"/>
      <c r="P6657" s="85"/>
      <c r="Q6657" s="1">
        <f t="shared" si="103"/>
        <v>1469.95</v>
      </c>
    </row>
    <row r="6658" spans="1:17" x14ac:dyDescent="0.25">
      <c r="A6658" s="83" t="s">
        <v>14324</v>
      </c>
      <c r="B6658" s="84" t="s">
        <v>22026</v>
      </c>
      <c r="C6658" s="7">
        <v>4142</v>
      </c>
      <c r="D6658" s="7">
        <v>78</v>
      </c>
      <c r="E6658" s="1">
        <v>36564.019999999997</v>
      </c>
      <c r="F6658" s="1">
        <v>4846.13</v>
      </c>
      <c r="G6658" s="1">
        <v>6888.36</v>
      </c>
      <c r="H6658" s="1">
        <v>3896.18</v>
      </c>
      <c r="I6658" s="6">
        <v>15630.67</v>
      </c>
      <c r="J6658" s="86"/>
      <c r="K6658" s="86"/>
      <c r="L6658" s="85"/>
      <c r="M6658" s="85"/>
      <c r="N6658" s="85"/>
      <c r="O6658" s="85"/>
      <c r="P6658" s="85"/>
      <c r="Q6658" s="1">
        <f t="shared" si="103"/>
        <v>15630.67</v>
      </c>
    </row>
    <row r="6659" spans="1:17" x14ac:dyDescent="0.25">
      <c r="A6659" s="83" t="s">
        <v>14325</v>
      </c>
      <c r="B6659" s="84" t="s">
        <v>22027</v>
      </c>
      <c r="C6659" s="7">
        <v>1324</v>
      </c>
      <c r="D6659" s="7">
        <v>16</v>
      </c>
      <c r="E6659" s="1">
        <v>3402.34</v>
      </c>
      <c r="F6659" s="1">
        <v>1549.07</v>
      </c>
      <c r="G6659" s="1">
        <v>1413</v>
      </c>
      <c r="H6659" s="1">
        <v>362.54</v>
      </c>
      <c r="I6659" s="6">
        <v>3324.61</v>
      </c>
      <c r="J6659" s="86"/>
      <c r="K6659" s="86"/>
      <c r="L6659" s="85"/>
      <c r="M6659" s="85"/>
      <c r="N6659" s="85"/>
      <c r="O6659" s="85"/>
      <c r="P6659" s="85"/>
      <c r="Q6659" s="1">
        <f t="shared" si="103"/>
        <v>3324.61</v>
      </c>
    </row>
    <row r="6660" spans="1:17" x14ac:dyDescent="0.25">
      <c r="A6660" s="83" t="s">
        <v>14326</v>
      </c>
      <c r="B6660" s="84" t="s">
        <v>22028</v>
      </c>
      <c r="C6660" s="7">
        <v>3738</v>
      </c>
      <c r="D6660" s="7">
        <v>45</v>
      </c>
      <c r="E6660" s="1">
        <v>13342.32</v>
      </c>
      <c r="F6660" s="1">
        <v>4373.45</v>
      </c>
      <c r="G6660" s="1">
        <v>3974.06</v>
      </c>
      <c r="H6660" s="1">
        <v>1421.73</v>
      </c>
      <c r="I6660" s="6">
        <v>9769.24</v>
      </c>
      <c r="J6660" s="86"/>
      <c r="K6660" s="86"/>
      <c r="L6660" s="85"/>
      <c r="M6660" s="85"/>
      <c r="N6660" s="85"/>
      <c r="O6660" s="85"/>
      <c r="P6660" s="85"/>
      <c r="Q6660" s="1">
        <f t="shared" si="103"/>
        <v>9769.24</v>
      </c>
    </row>
    <row r="6661" spans="1:17" x14ac:dyDescent="0.25">
      <c r="A6661" s="83" t="s">
        <v>14327</v>
      </c>
      <c r="B6661" s="84" t="s">
        <v>22029</v>
      </c>
      <c r="C6661" s="7">
        <v>156</v>
      </c>
      <c r="D6661" s="7">
        <v>6</v>
      </c>
      <c r="E6661" s="1">
        <v>2429.38</v>
      </c>
      <c r="F6661" s="1">
        <v>182.52</v>
      </c>
      <c r="G6661" s="1">
        <v>529.87</v>
      </c>
      <c r="H6661" s="1">
        <v>258.87</v>
      </c>
      <c r="I6661" s="6">
        <v>971.26</v>
      </c>
      <c r="J6661" s="86"/>
      <c r="K6661" s="86"/>
      <c r="L6661" s="85"/>
      <c r="M6661" s="85"/>
      <c r="N6661" s="85"/>
      <c r="O6661" s="85"/>
      <c r="P6661" s="85"/>
      <c r="Q6661" s="1">
        <f t="shared" si="103"/>
        <v>971.26</v>
      </c>
    </row>
    <row r="6662" spans="1:17" x14ac:dyDescent="0.25">
      <c r="A6662" s="83" t="s">
        <v>14328</v>
      </c>
      <c r="B6662" s="84" t="s">
        <v>22030</v>
      </c>
      <c r="C6662" s="7">
        <v>739</v>
      </c>
      <c r="D6662" s="7">
        <v>11</v>
      </c>
      <c r="E6662" s="1">
        <v>2454.52</v>
      </c>
      <c r="F6662" s="1">
        <v>864.62</v>
      </c>
      <c r="G6662" s="1">
        <v>971.43</v>
      </c>
      <c r="H6662" s="1">
        <v>261.55</v>
      </c>
      <c r="I6662" s="6">
        <v>2097.6</v>
      </c>
      <c r="J6662" s="86"/>
      <c r="K6662" s="86"/>
      <c r="L6662" s="85"/>
      <c r="M6662" s="85"/>
      <c r="N6662" s="85"/>
      <c r="O6662" s="85"/>
      <c r="P6662" s="85"/>
      <c r="Q6662" s="1">
        <f t="shared" si="103"/>
        <v>2097.6</v>
      </c>
    </row>
    <row r="6663" spans="1:17" x14ac:dyDescent="0.25">
      <c r="A6663" s="83" t="s">
        <v>14329</v>
      </c>
      <c r="B6663" s="84" t="s">
        <v>22031</v>
      </c>
      <c r="C6663" s="7">
        <v>9498</v>
      </c>
      <c r="D6663" s="7">
        <v>138</v>
      </c>
      <c r="E6663" s="1">
        <v>302343.64</v>
      </c>
      <c r="F6663" s="1">
        <v>11112.62</v>
      </c>
      <c r="G6663" s="1">
        <v>12187.1</v>
      </c>
      <c r="H6663" s="1">
        <v>32217.09</v>
      </c>
      <c r="I6663" s="6">
        <v>55516.81</v>
      </c>
      <c r="J6663" s="86"/>
      <c r="K6663" s="86"/>
      <c r="L6663" s="85"/>
      <c r="M6663" s="85"/>
      <c r="N6663" s="85"/>
      <c r="O6663" s="85"/>
      <c r="P6663" s="85"/>
      <c r="Q6663" s="1">
        <f t="shared" si="103"/>
        <v>55516.81</v>
      </c>
    </row>
    <row r="6664" spans="1:17" x14ac:dyDescent="0.25">
      <c r="A6664" s="83" t="s">
        <v>14330</v>
      </c>
      <c r="B6664" s="84" t="s">
        <v>22032</v>
      </c>
      <c r="C6664" s="7">
        <v>38632</v>
      </c>
      <c r="D6664" s="7">
        <v>237</v>
      </c>
      <c r="E6664" s="1">
        <v>103555.57</v>
      </c>
      <c r="F6664" s="1">
        <v>45199.3</v>
      </c>
      <c r="G6664" s="1">
        <v>20930.02</v>
      </c>
      <c r="H6664" s="1">
        <v>11034.66</v>
      </c>
      <c r="I6664" s="6">
        <v>77163.98</v>
      </c>
      <c r="J6664" s="86"/>
      <c r="K6664" s="86"/>
      <c r="L6664" s="85"/>
      <c r="M6664" s="85"/>
      <c r="N6664" s="85"/>
      <c r="O6664" s="85"/>
      <c r="P6664" s="85"/>
      <c r="Q6664" s="1">
        <f t="shared" si="103"/>
        <v>77163.98</v>
      </c>
    </row>
    <row r="6665" spans="1:17" x14ac:dyDescent="0.25">
      <c r="A6665" s="83" t="s">
        <v>14331</v>
      </c>
      <c r="B6665" s="84" t="s">
        <v>22033</v>
      </c>
      <c r="C6665" s="7">
        <v>355</v>
      </c>
      <c r="D6665" s="7">
        <v>9</v>
      </c>
      <c r="E6665" s="1">
        <v>7408.87</v>
      </c>
      <c r="F6665" s="1">
        <v>415.35</v>
      </c>
      <c r="G6665" s="1">
        <v>794.81</v>
      </c>
      <c r="H6665" s="1">
        <v>789.47</v>
      </c>
      <c r="I6665" s="6">
        <v>1999.63</v>
      </c>
      <c r="J6665" s="86"/>
      <c r="K6665" s="86"/>
      <c r="L6665" s="85"/>
      <c r="M6665" s="85"/>
      <c r="N6665" s="85"/>
      <c r="O6665" s="85"/>
      <c r="P6665" s="85"/>
      <c r="Q6665" s="1">
        <f t="shared" si="103"/>
        <v>1999.63</v>
      </c>
    </row>
    <row r="6666" spans="1:17" x14ac:dyDescent="0.25">
      <c r="A6666" s="83" t="s">
        <v>14332</v>
      </c>
      <c r="B6666" s="84" t="s">
        <v>22034</v>
      </c>
      <c r="C6666" s="7">
        <v>1198</v>
      </c>
      <c r="D6666" s="7">
        <v>34</v>
      </c>
      <c r="E6666" s="1">
        <v>8462.2099999999991</v>
      </c>
      <c r="F6666" s="1">
        <v>1401.66</v>
      </c>
      <c r="G6666" s="1">
        <v>3002.62</v>
      </c>
      <c r="H6666" s="1">
        <v>901.71</v>
      </c>
      <c r="I6666" s="6">
        <v>5305.99</v>
      </c>
      <c r="J6666" s="86"/>
      <c r="K6666" s="86"/>
      <c r="L6666" s="85"/>
      <c r="M6666" s="85"/>
      <c r="N6666" s="85"/>
      <c r="O6666" s="85"/>
      <c r="P6666" s="85"/>
      <c r="Q6666" s="1">
        <f t="shared" si="103"/>
        <v>5305.99</v>
      </c>
    </row>
    <row r="6667" spans="1:17" x14ac:dyDescent="0.25">
      <c r="A6667" s="83" t="s">
        <v>14333</v>
      </c>
      <c r="B6667" s="84" t="s">
        <v>22035</v>
      </c>
      <c r="C6667" s="7">
        <v>13516</v>
      </c>
      <c r="D6667" s="7">
        <v>87</v>
      </c>
      <c r="E6667" s="1">
        <v>48193.96</v>
      </c>
      <c r="F6667" s="1">
        <v>15813.67</v>
      </c>
      <c r="G6667" s="1">
        <v>7683.17</v>
      </c>
      <c r="H6667" s="1">
        <v>5135.45</v>
      </c>
      <c r="I6667" s="6">
        <v>28632.29</v>
      </c>
      <c r="J6667" s="86"/>
      <c r="K6667" s="86"/>
      <c r="L6667" s="85"/>
      <c r="M6667" s="85"/>
      <c r="N6667" s="85"/>
      <c r="O6667" s="85"/>
      <c r="P6667" s="85"/>
      <c r="Q6667" s="1">
        <f t="shared" si="103"/>
        <v>28632.29</v>
      </c>
    </row>
    <row r="6668" spans="1:17" x14ac:dyDescent="0.25">
      <c r="A6668" s="83" t="s">
        <v>14334</v>
      </c>
      <c r="B6668" s="84" t="s">
        <v>22036</v>
      </c>
      <c r="C6668" s="7">
        <v>6765</v>
      </c>
      <c r="D6668" s="7">
        <v>85</v>
      </c>
      <c r="E6668" s="1">
        <v>28175.52</v>
      </c>
      <c r="F6668" s="1">
        <v>7915.02</v>
      </c>
      <c r="G6668" s="1">
        <v>7506.54</v>
      </c>
      <c r="H6668" s="1">
        <v>3002.32</v>
      </c>
      <c r="I6668" s="6">
        <v>18423.88</v>
      </c>
      <c r="J6668" s="86"/>
      <c r="K6668" s="86"/>
      <c r="L6668" s="85"/>
      <c r="M6668" s="85"/>
      <c r="N6668" s="85"/>
      <c r="O6668" s="85"/>
      <c r="P6668" s="85"/>
      <c r="Q6668" s="1">
        <f t="shared" si="103"/>
        <v>18423.88</v>
      </c>
    </row>
    <row r="6669" spans="1:17" x14ac:dyDescent="0.25">
      <c r="A6669" s="83" t="s">
        <v>14335</v>
      </c>
      <c r="B6669" s="84" t="s">
        <v>22037</v>
      </c>
      <c r="C6669" s="7">
        <v>20436</v>
      </c>
      <c r="D6669" s="7">
        <v>211</v>
      </c>
      <c r="E6669" s="1">
        <v>123055.94</v>
      </c>
      <c r="F6669" s="1">
        <v>23910.05</v>
      </c>
      <c r="G6669" s="1">
        <v>18633.900000000001</v>
      </c>
      <c r="H6669" s="1">
        <v>13112.58</v>
      </c>
      <c r="I6669" s="6">
        <v>55656.53</v>
      </c>
      <c r="J6669" s="86"/>
      <c r="K6669" s="86"/>
      <c r="L6669" s="85"/>
      <c r="M6669" s="85"/>
      <c r="N6669" s="85"/>
      <c r="O6669" s="85"/>
      <c r="P6669" s="85"/>
      <c r="Q6669" s="1">
        <f t="shared" si="103"/>
        <v>55656.53</v>
      </c>
    </row>
    <row r="6670" spans="1:17" x14ac:dyDescent="0.25">
      <c r="A6670" s="83" t="s">
        <v>14336</v>
      </c>
      <c r="B6670" s="84" t="s">
        <v>22038</v>
      </c>
      <c r="C6670" s="7">
        <v>1827</v>
      </c>
      <c r="D6670" s="7">
        <v>30</v>
      </c>
      <c r="E6670" s="1">
        <v>8775.4599999999991</v>
      </c>
      <c r="F6670" s="1">
        <v>2137.58</v>
      </c>
      <c r="G6670" s="1">
        <v>2649.37</v>
      </c>
      <c r="H6670" s="1">
        <v>935.1</v>
      </c>
      <c r="I6670" s="6">
        <v>5722.05</v>
      </c>
      <c r="J6670" s="86"/>
      <c r="K6670" s="86"/>
      <c r="L6670" s="85"/>
      <c r="M6670" s="85"/>
      <c r="N6670" s="85"/>
      <c r="O6670" s="85"/>
      <c r="P6670" s="85"/>
      <c r="Q6670" s="1">
        <f t="shared" ref="Q6670:Q6733" si="104">I6670+P6670</f>
        <v>5722.05</v>
      </c>
    </row>
    <row r="6671" spans="1:17" x14ac:dyDescent="0.25">
      <c r="A6671" s="83" t="s">
        <v>14337</v>
      </c>
      <c r="B6671" s="84" t="s">
        <v>22039</v>
      </c>
      <c r="C6671" s="7">
        <v>15740</v>
      </c>
      <c r="D6671" s="7">
        <v>235</v>
      </c>
      <c r="E6671" s="1">
        <v>134727.42000000001</v>
      </c>
      <c r="F6671" s="1">
        <v>18415.740000000002</v>
      </c>
      <c r="G6671" s="1">
        <v>20753.39</v>
      </c>
      <c r="H6671" s="1">
        <v>14356.26</v>
      </c>
      <c r="I6671" s="6">
        <v>53525.39</v>
      </c>
      <c r="J6671" s="86"/>
      <c r="K6671" s="86"/>
      <c r="L6671" s="85"/>
      <c r="M6671" s="85"/>
      <c r="N6671" s="85"/>
      <c r="O6671" s="85"/>
      <c r="P6671" s="85"/>
      <c r="Q6671" s="1">
        <f t="shared" si="104"/>
        <v>53525.39</v>
      </c>
    </row>
    <row r="6672" spans="1:17" x14ac:dyDescent="0.25">
      <c r="A6672" s="83" t="s">
        <v>14338</v>
      </c>
      <c r="B6672" s="84" t="s">
        <v>22040</v>
      </c>
      <c r="C6672" s="7">
        <v>99</v>
      </c>
      <c r="D6672" s="7">
        <v>1</v>
      </c>
      <c r="E6672" s="1">
        <v>248.82</v>
      </c>
      <c r="F6672" s="1">
        <v>115.83</v>
      </c>
      <c r="G6672" s="1">
        <v>88.31</v>
      </c>
      <c r="H6672" s="1">
        <v>26.51</v>
      </c>
      <c r="I6672" s="6">
        <v>230.65</v>
      </c>
      <c r="J6672" s="86"/>
      <c r="K6672" s="86"/>
      <c r="L6672" s="85"/>
      <c r="M6672" s="85"/>
      <c r="N6672" s="85"/>
      <c r="O6672" s="85"/>
      <c r="P6672" s="85"/>
      <c r="Q6672" s="1">
        <f t="shared" si="104"/>
        <v>230.65</v>
      </c>
    </row>
    <row r="6673" spans="1:17" x14ac:dyDescent="0.25">
      <c r="A6673" s="83" t="s">
        <v>14339</v>
      </c>
      <c r="B6673" s="84" t="s">
        <v>22041</v>
      </c>
      <c r="C6673" s="7">
        <v>131</v>
      </c>
      <c r="D6673" s="7">
        <v>1</v>
      </c>
      <c r="E6673" s="1">
        <v>37.32</v>
      </c>
      <c r="F6673" s="1">
        <v>153.27000000000001</v>
      </c>
      <c r="G6673" s="1">
        <v>88.31</v>
      </c>
      <c r="H6673" s="1">
        <v>3.98</v>
      </c>
      <c r="I6673" s="6">
        <v>245.56</v>
      </c>
      <c r="J6673" s="86"/>
      <c r="K6673" s="86"/>
      <c r="L6673" s="85"/>
      <c r="M6673" s="85"/>
      <c r="N6673" s="85"/>
      <c r="O6673" s="85"/>
      <c r="P6673" s="85"/>
      <c r="Q6673" s="1">
        <f t="shared" si="104"/>
        <v>245.56</v>
      </c>
    </row>
    <row r="6674" spans="1:17" x14ac:dyDescent="0.25">
      <c r="A6674" s="83" t="s">
        <v>14340</v>
      </c>
      <c r="B6674" s="84" t="s">
        <v>22042</v>
      </c>
      <c r="C6674" s="7">
        <v>163</v>
      </c>
      <c r="D6674" s="7">
        <v>3</v>
      </c>
      <c r="E6674" s="1">
        <v>534.96</v>
      </c>
      <c r="F6674" s="1">
        <v>190.71</v>
      </c>
      <c r="G6674" s="1">
        <v>264.94</v>
      </c>
      <c r="H6674" s="1">
        <v>57.01</v>
      </c>
      <c r="I6674" s="6">
        <v>512.66</v>
      </c>
      <c r="J6674" s="86"/>
      <c r="K6674" s="86"/>
      <c r="L6674" s="85"/>
      <c r="M6674" s="85"/>
      <c r="N6674" s="85"/>
      <c r="O6674" s="85"/>
      <c r="P6674" s="85"/>
      <c r="Q6674" s="1">
        <f t="shared" si="104"/>
        <v>512.66</v>
      </c>
    </row>
    <row r="6675" spans="1:17" x14ac:dyDescent="0.25">
      <c r="A6675" s="83" t="s">
        <v>14341</v>
      </c>
      <c r="B6675" s="84" t="s">
        <v>22043</v>
      </c>
      <c r="C6675" s="7">
        <v>2780</v>
      </c>
      <c r="D6675" s="7">
        <v>41</v>
      </c>
      <c r="E6675" s="1">
        <v>8187.2</v>
      </c>
      <c r="F6675" s="1">
        <v>3252.59</v>
      </c>
      <c r="G6675" s="1">
        <v>3620.81</v>
      </c>
      <c r="H6675" s="1">
        <v>872.41</v>
      </c>
      <c r="I6675" s="6">
        <v>7745.81</v>
      </c>
      <c r="J6675" s="86"/>
      <c r="K6675" s="86"/>
      <c r="L6675" s="85"/>
      <c r="M6675" s="85"/>
      <c r="N6675" s="85"/>
      <c r="O6675" s="85"/>
      <c r="P6675" s="85"/>
      <c r="Q6675" s="1">
        <f t="shared" si="104"/>
        <v>7745.81</v>
      </c>
    </row>
    <row r="6676" spans="1:17" x14ac:dyDescent="0.25">
      <c r="A6676" s="83" t="s">
        <v>14342</v>
      </c>
      <c r="B6676" s="84" t="s">
        <v>22044</v>
      </c>
      <c r="C6676" s="7">
        <v>2298</v>
      </c>
      <c r="D6676" s="7">
        <v>37</v>
      </c>
      <c r="E6676" s="1">
        <v>13496</v>
      </c>
      <c r="F6676" s="1">
        <v>2688.66</v>
      </c>
      <c r="G6676" s="1">
        <v>3267.55</v>
      </c>
      <c r="H6676" s="1">
        <v>1438.1</v>
      </c>
      <c r="I6676" s="6">
        <v>7394.31</v>
      </c>
      <c r="J6676" s="86"/>
      <c r="K6676" s="86"/>
      <c r="L6676" s="85"/>
      <c r="M6676" s="85"/>
      <c r="N6676" s="85"/>
      <c r="O6676" s="85"/>
      <c r="P6676" s="85"/>
      <c r="Q6676" s="1">
        <f t="shared" si="104"/>
        <v>7394.31</v>
      </c>
    </row>
    <row r="6677" spans="1:17" x14ac:dyDescent="0.25">
      <c r="A6677" s="83" t="s">
        <v>14343</v>
      </c>
      <c r="B6677" s="84" t="s">
        <v>22045</v>
      </c>
      <c r="C6677" s="7">
        <v>141</v>
      </c>
      <c r="D6677" s="7">
        <v>5</v>
      </c>
      <c r="E6677" s="1">
        <v>933.05</v>
      </c>
      <c r="F6677" s="1">
        <v>164.97</v>
      </c>
      <c r="G6677" s="1">
        <v>441.56</v>
      </c>
      <c r="H6677" s="1">
        <v>99.42</v>
      </c>
      <c r="I6677" s="6">
        <v>705.95</v>
      </c>
      <c r="J6677" s="86"/>
      <c r="K6677" s="86"/>
      <c r="L6677" s="85"/>
      <c r="M6677" s="85"/>
      <c r="N6677" s="85"/>
      <c r="O6677" s="85"/>
      <c r="P6677" s="85"/>
      <c r="Q6677" s="1">
        <f t="shared" si="104"/>
        <v>705.95</v>
      </c>
    </row>
    <row r="6678" spans="1:17" x14ac:dyDescent="0.25">
      <c r="A6678" s="83" t="s">
        <v>14344</v>
      </c>
      <c r="B6678" s="84" t="s">
        <v>22046</v>
      </c>
      <c r="C6678" s="7">
        <v>308</v>
      </c>
      <c r="D6678" s="7">
        <v>20</v>
      </c>
      <c r="E6678" s="1">
        <v>1859.47</v>
      </c>
      <c r="F6678" s="1">
        <v>360.36</v>
      </c>
      <c r="G6678" s="1">
        <v>1766.25</v>
      </c>
      <c r="H6678" s="1">
        <v>198.14</v>
      </c>
      <c r="I6678" s="6">
        <v>2324.75</v>
      </c>
      <c r="J6678" s="86"/>
      <c r="K6678" s="86"/>
      <c r="L6678" s="85"/>
      <c r="M6678" s="85"/>
      <c r="N6678" s="85"/>
      <c r="O6678" s="85"/>
      <c r="P6678" s="85"/>
      <c r="Q6678" s="1">
        <f t="shared" si="104"/>
        <v>2324.75</v>
      </c>
    </row>
    <row r="6679" spans="1:17" x14ac:dyDescent="0.25">
      <c r="A6679" s="83" t="s">
        <v>14345</v>
      </c>
      <c r="B6679" s="84" t="s">
        <v>22047</v>
      </c>
      <c r="C6679" s="7">
        <v>2804</v>
      </c>
      <c r="D6679" s="7">
        <v>61</v>
      </c>
      <c r="E6679" s="1">
        <v>20143.89</v>
      </c>
      <c r="F6679" s="1">
        <v>3280.67</v>
      </c>
      <c r="G6679" s="1">
        <v>5387.05</v>
      </c>
      <c r="H6679" s="1">
        <v>2146.4899999999998</v>
      </c>
      <c r="I6679" s="6">
        <v>10814.21</v>
      </c>
      <c r="J6679" s="86"/>
      <c r="K6679" s="86"/>
      <c r="L6679" s="85"/>
      <c r="M6679" s="85"/>
      <c r="N6679" s="85"/>
      <c r="O6679" s="85"/>
      <c r="P6679" s="85"/>
      <c r="Q6679" s="1">
        <f t="shared" si="104"/>
        <v>10814.21</v>
      </c>
    </row>
    <row r="6680" spans="1:17" x14ac:dyDescent="0.25">
      <c r="A6680" s="83" t="s">
        <v>14346</v>
      </c>
      <c r="B6680" s="84" t="s">
        <v>22048</v>
      </c>
      <c r="C6680" s="7">
        <v>28608</v>
      </c>
      <c r="D6680" s="7">
        <v>382</v>
      </c>
      <c r="E6680" s="1">
        <v>176263.34</v>
      </c>
      <c r="F6680" s="1">
        <v>33471.26</v>
      </c>
      <c r="G6680" s="1">
        <v>33735.300000000003</v>
      </c>
      <c r="H6680" s="1">
        <v>18782.240000000002</v>
      </c>
      <c r="I6680" s="6">
        <v>85988.800000000003</v>
      </c>
      <c r="J6680" s="86"/>
      <c r="K6680" s="86"/>
      <c r="L6680" s="85"/>
      <c r="M6680" s="85"/>
      <c r="N6680" s="85"/>
      <c r="O6680" s="85"/>
      <c r="P6680" s="85"/>
      <c r="Q6680" s="1">
        <f t="shared" si="104"/>
        <v>85988.800000000003</v>
      </c>
    </row>
    <row r="6681" spans="1:17" x14ac:dyDescent="0.25">
      <c r="A6681" s="83" t="s">
        <v>14347</v>
      </c>
      <c r="B6681" s="84" t="s">
        <v>22049</v>
      </c>
      <c r="C6681" s="7">
        <v>711</v>
      </c>
      <c r="D6681" s="7">
        <v>38</v>
      </c>
      <c r="E6681" s="1">
        <v>9741.84</v>
      </c>
      <c r="F6681" s="1">
        <v>831.86</v>
      </c>
      <c r="G6681" s="1">
        <v>3355.87</v>
      </c>
      <c r="H6681" s="1">
        <v>1038.07</v>
      </c>
      <c r="I6681" s="6">
        <v>5225.8</v>
      </c>
      <c r="J6681" s="86"/>
      <c r="K6681" s="86"/>
      <c r="L6681" s="85"/>
      <c r="M6681" s="85"/>
      <c r="N6681" s="85"/>
      <c r="O6681" s="85"/>
      <c r="P6681" s="85"/>
      <c r="Q6681" s="1">
        <f t="shared" si="104"/>
        <v>5225.8</v>
      </c>
    </row>
    <row r="6682" spans="1:17" x14ac:dyDescent="0.25">
      <c r="A6682" s="83" t="s">
        <v>14348</v>
      </c>
      <c r="B6682" s="84" t="s">
        <v>22050</v>
      </c>
      <c r="C6682" s="7">
        <v>331</v>
      </c>
      <c r="D6682" s="7">
        <v>7</v>
      </c>
      <c r="E6682" s="1">
        <v>1298.23</v>
      </c>
      <c r="F6682" s="1">
        <v>387.27</v>
      </c>
      <c r="G6682" s="1">
        <v>618.17999999999995</v>
      </c>
      <c r="H6682" s="1">
        <v>138.34</v>
      </c>
      <c r="I6682" s="6">
        <v>1143.79</v>
      </c>
      <c r="J6682" s="86"/>
      <c r="K6682" s="86"/>
      <c r="L6682" s="85"/>
      <c r="M6682" s="85"/>
      <c r="N6682" s="85"/>
      <c r="O6682" s="85"/>
      <c r="P6682" s="85"/>
      <c r="Q6682" s="1">
        <f t="shared" si="104"/>
        <v>1143.79</v>
      </c>
    </row>
    <row r="6683" spans="1:17" x14ac:dyDescent="0.25">
      <c r="A6683" s="83" t="s">
        <v>14349</v>
      </c>
      <c r="B6683" s="84" t="s">
        <v>22051</v>
      </c>
      <c r="C6683" s="7">
        <v>1123</v>
      </c>
      <c r="D6683" s="7">
        <v>53</v>
      </c>
      <c r="E6683" s="1">
        <v>581316.07999999996</v>
      </c>
      <c r="F6683" s="1">
        <v>1313.9</v>
      </c>
      <c r="G6683" s="1">
        <v>4680.55</v>
      </c>
      <c r="H6683" s="1">
        <v>61943.79</v>
      </c>
      <c r="I6683" s="6">
        <v>67938.240000000005</v>
      </c>
      <c r="J6683" s="86"/>
      <c r="K6683" s="86"/>
      <c r="L6683" s="85"/>
      <c r="M6683" s="85"/>
      <c r="N6683" s="85"/>
      <c r="O6683" s="85"/>
      <c r="P6683" s="85"/>
      <c r="Q6683" s="1">
        <f t="shared" si="104"/>
        <v>67938.240000000005</v>
      </c>
    </row>
    <row r="6684" spans="1:17" x14ac:dyDescent="0.25">
      <c r="A6684" s="83" t="s">
        <v>14350</v>
      </c>
      <c r="B6684" s="84" t="s">
        <v>22052</v>
      </c>
      <c r="C6684" s="7">
        <v>3088</v>
      </c>
      <c r="D6684" s="7">
        <v>51</v>
      </c>
      <c r="E6684" s="1">
        <v>14057.99</v>
      </c>
      <c r="F6684" s="1">
        <v>3612.95</v>
      </c>
      <c r="G6684" s="1">
        <v>4503.93</v>
      </c>
      <c r="H6684" s="1">
        <v>1497.99</v>
      </c>
      <c r="I6684" s="6">
        <v>9614.8700000000008</v>
      </c>
      <c r="J6684" s="86"/>
      <c r="K6684" s="86"/>
      <c r="L6684" s="85"/>
      <c r="M6684" s="85"/>
      <c r="N6684" s="85"/>
      <c r="O6684" s="85"/>
      <c r="P6684" s="85"/>
      <c r="Q6684" s="1">
        <f t="shared" si="104"/>
        <v>9614.8700000000008</v>
      </c>
    </row>
    <row r="6685" spans="1:17" x14ac:dyDescent="0.25">
      <c r="A6685" s="83" t="s">
        <v>14351</v>
      </c>
      <c r="B6685" s="84" t="s">
        <v>22053</v>
      </c>
      <c r="C6685" s="7">
        <v>771</v>
      </c>
      <c r="D6685" s="7">
        <v>10</v>
      </c>
      <c r="E6685" s="1">
        <v>701244.39</v>
      </c>
      <c r="F6685" s="1">
        <v>902.06</v>
      </c>
      <c r="G6685" s="1">
        <v>883.12</v>
      </c>
      <c r="H6685" s="1">
        <v>74723.100000000006</v>
      </c>
      <c r="I6685" s="6">
        <v>76508.28</v>
      </c>
      <c r="J6685" s="86"/>
      <c r="K6685" s="86"/>
      <c r="L6685" s="85"/>
      <c r="M6685" s="85"/>
      <c r="N6685" s="85"/>
      <c r="O6685" s="85"/>
      <c r="P6685" s="85"/>
      <c r="Q6685" s="1">
        <f t="shared" si="104"/>
        <v>76508.28</v>
      </c>
    </row>
    <row r="6686" spans="1:17" x14ac:dyDescent="0.25">
      <c r="A6686" s="83" t="s">
        <v>14352</v>
      </c>
      <c r="B6686" s="84" t="s">
        <v>22054</v>
      </c>
      <c r="C6686" s="7">
        <v>333</v>
      </c>
      <c r="D6686" s="7">
        <v>7</v>
      </c>
      <c r="E6686" s="1">
        <v>2346.5100000000002</v>
      </c>
      <c r="F6686" s="1">
        <v>389.61</v>
      </c>
      <c r="G6686" s="1">
        <v>618.17999999999995</v>
      </c>
      <c r="H6686" s="1">
        <v>250.04</v>
      </c>
      <c r="I6686" s="6">
        <v>1257.83</v>
      </c>
      <c r="J6686" s="86"/>
      <c r="K6686" s="86"/>
      <c r="L6686" s="85"/>
      <c r="M6686" s="85"/>
      <c r="N6686" s="85"/>
      <c r="O6686" s="85"/>
      <c r="P6686" s="85"/>
      <c r="Q6686" s="1">
        <f t="shared" si="104"/>
        <v>1257.83</v>
      </c>
    </row>
    <row r="6687" spans="1:17" x14ac:dyDescent="0.25">
      <c r="A6687" s="83" t="s">
        <v>14353</v>
      </c>
      <c r="B6687" s="84" t="s">
        <v>22055</v>
      </c>
      <c r="C6687" s="7">
        <v>1024</v>
      </c>
      <c r="D6687" s="7">
        <v>8</v>
      </c>
      <c r="E6687" s="1">
        <v>1642.98</v>
      </c>
      <c r="F6687" s="1">
        <v>1198.08</v>
      </c>
      <c r="G6687" s="1">
        <v>706.5</v>
      </c>
      <c r="H6687" s="1">
        <v>175.07</v>
      </c>
      <c r="I6687" s="6">
        <v>2079.65</v>
      </c>
      <c r="J6687" s="86"/>
      <c r="K6687" s="86"/>
      <c r="L6687" s="85"/>
      <c r="M6687" s="85"/>
      <c r="N6687" s="85"/>
      <c r="O6687" s="85"/>
      <c r="P6687" s="85"/>
      <c r="Q6687" s="1">
        <f t="shared" si="104"/>
        <v>2079.65</v>
      </c>
    </row>
    <row r="6688" spans="1:17" x14ac:dyDescent="0.25">
      <c r="A6688" s="83" t="s">
        <v>14354</v>
      </c>
      <c r="B6688" s="84" t="s">
        <v>22056</v>
      </c>
      <c r="C6688" s="7">
        <v>25062</v>
      </c>
      <c r="D6688" s="7">
        <v>636</v>
      </c>
      <c r="E6688" s="1">
        <v>750790.2</v>
      </c>
      <c r="F6688" s="1">
        <v>29322.46</v>
      </c>
      <c r="G6688" s="1">
        <v>56166.63</v>
      </c>
      <c r="H6688" s="1">
        <v>80002.59</v>
      </c>
      <c r="I6688" s="6">
        <v>165491.68</v>
      </c>
      <c r="J6688" s="86"/>
      <c r="K6688" s="86"/>
      <c r="L6688" s="85"/>
      <c r="M6688" s="85"/>
      <c r="N6688" s="85"/>
      <c r="O6688" s="85"/>
      <c r="P6688" s="85"/>
      <c r="Q6688" s="1">
        <f t="shared" si="104"/>
        <v>165491.68</v>
      </c>
    </row>
    <row r="6689" spans="1:17" x14ac:dyDescent="0.25">
      <c r="A6689" s="83" t="s">
        <v>14355</v>
      </c>
      <c r="B6689" s="84" t="s">
        <v>22057</v>
      </c>
      <c r="C6689" s="7">
        <v>1655</v>
      </c>
      <c r="D6689" s="7">
        <v>53</v>
      </c>
      <c r="E6689" s="1">
        <v>19317.54</v>
      </c>
      <c r="F6689" s="1">
        <v>1936.34</v>
      </c>
      <c r="G6689" s="1">
        <v>4680.55</v>
      </c>
      <c r="H6689" s="1">
        <v>2058.4299999999998</v>
      </c>
      <c r="I6689" s="6">
        <v>8675.32</v>
      </c>
      <c r="J6689" s="86"/>
      <c r="K6689" s="86"/>
      <c r="L6689" s="85"/>
      <c r="M6689" s="85"/>
      <c r="N6689" s="85"/>
      <c r="O6689" s="85"/>
      <c r="P6689" s="85"/>
      <c r="Q6689" s="1">
        <f t="shared" si="104"/>
        <v>8675.32</v>
      </c>
    </row>
    <row r="6690" spans="1:17" x14ac:dyDescent="0.25">
      <c r="A6690" s="83" t="s">
        <v>14356</v>
      </c>
      <c r="B6690" s="84" t="s">
        <v>22058</v>
      </c>
      <c r="C6690" s="7">
        <v>2202</v>
      </c>
      <c r="D6690" s="7">
        <v>28</v>
      </c>
      <c r="E6690" s="1">
        <v>9648.75</v>
      </c>
      <c r="F6690" s="1">
        <v>2576.34</v>
      </c>
      <c r="G6690" s="1">
        <v>2472.7399999999998</v>
      </c>
      <c r="H6690" s="1">
        <v>1028.1500000000001</v>
      </c>
      <c r="I6690" s="6">
        <v>6077.23</v>
      </c>
      <c r="J6690" s="86"/>
      <c r="K6690" s="86"/>
      <c r="L6690" s="85"/>
      <c r="M6690" s="85"/>
      <c r="N6690" s="85"/>
      <c r="O6690" s="85"/>
      <c r="P6690" s="85"/>
      <c r="Q6690" s="1">
        <f t="shared" si="104"/>
        <v>6077.23</v>
      </c>
    </row>
    <row r="6691" spans="1:17" x14ac:dyDescent="0.25">
      <c r="A6691" s="83" t="s">
        <v>14357</v>
      </c>
      <c r="B6691" s="84" t="s">
        <v>22059</v>
      </c>
      <c r="C6691" s="7">
        <v>22521</v>
      </c>
      <c r="D6691" s="7">
        <v>170</v>
      </c>
      <c r="E6691" s="1">
        <v>74898.679999999993</v>
      </c>
      <c r="F6691" s="1">
        <v>26349.5</v>
      </c>
      <c r="G6691" s="1">
        <v>15013.1</v>
      </c>
      <c r="H6691" s="1">
        <v>7981.04</v>
      </c>
      <c r="I6691" s="6">
        <v>49343.64</v>
      </c>
      <c r="J6691" s="86"/>
      <c r="K6691" s="86"/>
      <c r="L6691" s="85"/>
      <c r="M6691" s="85"/>
      <c r="N6691" s="85"/>
      <c r="O6691" s="85"/>
      <c r="P6691" s="85"/>
      <c r="Q6691" s="1">
        <f t="shared" si="104"/>
        <v>49343.64</v>
      </c>
    </row>
    <row r="6692" spans="1:17" x14ac:dyDescent="0.25">
      <c r="A6692" s="83" t="s">
        <v>14358</v>
      </c>
      <c r="B6692" s="84" t="s">
        <v>22060</v>
      </c>
      <c r="C6692" s="7">
        <v>1531</v>
      </c>
      <c r="D6692" s="7">
        <v>31</v>
      </c>
      <c r="E6692" s="1">
        <v>22721.47</v>
      </c>
      <c r="F6692" s="1">
        <v>1791.26</v>
      </c>
      <c r="G6692" s="1">
        <v>2737.68</v>
      </c>
      <c r="H6692" s="1">
        <v>2421.15</v>
      </c>
      <c r="I6692" s="6">
        <v>6950.09</v>
      </c>
      <c r="J6692" s="86"/>
      <c r="K6692" s="86"/>
      <c r="L6692" s="85"/>
      <c r="M6692" s="85"/>
      <c r="N6692" s="85"/>
      <c r="O6692" s="85"/>
      <c r="P6692" s="85"/>
      <c r="Q6692" s="1">
        <f t="shared" si="104"/>
        <v>6950.09</v>
      </c>
    </row>
    <row r="6693" spans="1:17" x14ac:dyDescent="0.25">
      <c r="A6693" s="83" t="s">
        <v>14359</v>
      </c>
      <c r="B6693" s="84" t="s">
        <v>22061</v>
      </c>
      <c r="C6693" s="7">
        <v>2472</v>
      </c>
      <c r="D6693" s="7">
        <v>40</v>
      </c>
      <c r="E6693" s="1">
        <v>13803.38</v>
      </c>
      <c r="F6693" s="1">
        <v>2892.23</v>
      </c>
      <c r="G6693" s="1">
        <v>3532.5</v>
      </c>
      <c r="H6693" s="1">
        <v>1470.86</v>
      </c>
      <c r="I6693" s="6">
        <v>7895.59</v>
      </c>
      <c r="J6693" s="86"/>
      <c r="K6693" s="86"/>
      <c r="L6693" s="85"/>
      <c r="M6693" s="85"/>
      <c r="N6693" s="85"/>
      <c r="O6693" s="85"/>
      <c r="P6693" s="85"/>
      <c r="Q6693" s="1">
        <f t="shared" si="104"/>
        <v>7895.59</v>
      </c>
    </row>
    <row r="6694" spans="1:17" x14ac:dyDescent="0.25">
      <c r="A6694" s="83" t="s">
        <v>14360</v>
      </c>
      <c r="B6694" s="84" t="s">
        <v>22062</v>
      </c>
      <c r="C6694" s="7">
        <v>469</v>
      </c>
      <c r="D6694" s="7">
        <v>7</v>
      </c>
      <c r="E6694" s="1">
        <v>1325.27</v>
      </c>
      <c r="F6694" s="1">
        <v>548.73</v>
      </c>
      <c r="G6694" s="1">
        <v>618.17999999999995</v>
      </c>
      <c r="H6694" s="1">
        <v>141.22</v>
      </c>
      <c r="I6694" s="6">
        <v>1308.1300000000001</v>
      </c>
      <c r="J6694" s="86"/>
      <c r="K6694" s="86"/>
      <c r="L6694" s="85"/>
      <c r="M6694" s="85"/>
      <c r="N6694" s="85"/>
      <c r="O6694" s="85"/>
      <c r="P6694" s="85"/>
      <c r="Q6694" s="1">
        <f t="shared" si="104"/>
        <v>1308.1300000000001</v>
      </c>
    </row>
    <row r="6695" spans="1:17" x14ac:dyDescent="0.25">
      <c r="A6695" s="83" t="s">
        <v>14361</v>
      </c>
      <c r="B6695" s="84" t="s">
        <v>22063</v>
      </c>
      <c r="C6695" s="7">
        <v>8735</v>
      </c>
      <c r="D6695" s="7">
        <v>190</v>
      </c>
      <c r="E6695" s="1">
        <v>278328.44</v>
      </c>
      <c r="F6695" s="1">
        <v>10219.92</v>
      </c>
      <c r="G6695" s="1">
        <v>16779.34</v>
      </c>
      <c r="H6695" s="1">
        <v>29658.080000000002</v>
      </c>
      <c r="I6695" s="6">
        <v>56657.34</v>
      </c>
      <c r="J6695" s="86"/>
      <c r="K6695" s="86"/>
      <c r="L6695" s="85"/>
      <c r="M6695" s="85"/>
      <c r="N6695" s="85"/>
      <c r="O6695" s="85"/>
      <c r="P6695" s="85"/>
      <c r="Q6695" s="1">
        <f t="shared" si="104"/>
        <v>56657.34</v>
      </c>
    </row>
    <row r="6696" spans="1:17" x14ac:dyDescent="0.25">
      <c r="A6696" s="83" t="s">
        <v>14362</v>
      </c>
      <c r="B6696" s="84" t="s">
        <v>22064</v>
      </c>
      <c r="C6696" s="7">
        <v>30197</v>
      </c>
      <c r="D6696" s="7">
        <v>314</v>
      </c>
      <c r="E6696" s="1">
        <v>177553.08</v>
      </c>
      <c r="F6696" s="1">
        <v>35330.379999999997</v>
      </c>
      <c r="G6696" s="1">
        <v>27730.06</v>
      </c>
      <c r="H6696" s="1">
        <v>18919.669999999998</v>
      </c>
      <c r="I6696" s="6">
        <v>81980.11</v>
      </c>
      <c r="J6696" s="86"/>
      <c r="K6696" s="86"/>
      <c r="L6696" s="85"/>
      <c r="M6696" s="85"/>
      <c r="N6696" s="85"/>
      <c r="O6696" s="85"/>
      <c r="P6696" s="85"/>
      <c r="Q6696" s="1">
        <f t="shared" si="104"/>
        <v>81980.11</v>
      </c>
    </row>
    <row r="6697" spans="1:17" x14ac:dyDescent="0.25">
      <c r="A6697" s="83" t="s">
        <v>14363</v>
      </c>
      <c r="B6697" s="84" t="s">
        <v>22065</v>
      </c>
      <c r="C6697" s="7">
        <v>15414</v>
      </c>
      <c r="D6697" s="7">
        <v>258</v>
      </c>
      <c r="E6697" s="1">
        <v>161619.04</v>
      </c>
      <c r="F6697" s="1">
        <v>18034.330000000002</v>
      </c>
      <c r="G6697" s="1">
        <v>22784.58</v>
      </c>
      <c r="H6697" s="1">
        <v>17221.78</v>
      </c>
      <c r="I6697" s="6">
        <v>58040.69</v>
      </c>
      <c r="J6697" s="86"/>
      <c r="K6697" s="86"/>
      <c r="L6697" s="85"/>
      <c r="M6697" s="85"/>
      <c r="N6697" s="85"/>
      <c r="O6697" s="85"/>
      <c r="P6697" s="85"/>
      <c r="Q6697" s="1">
        <f t="shared" si="104"/>
        <v>58040.69</v>
      </c>
    </row>
    <row r="6698" spans="1:17" x14ac:dyDescent="0.25">
      <c r="A6698" s="83" t="s">
        <v>14364</v>
      </c>
      <c r="B6698" s="84" t="s">
        <v>22066</v>
      </c>
      <c r="C6698" s="7">
        <v>662</v>
      </c>
      <c r="D6698" s="7">
        <v>10</v>
      </c>
      <c r="E6698" s="1">
        <v>6687.91</v>
      </c>
      <c r="F6698" s="1">
        <v>774.54</v>
      </c>
      <c r="G6698" s="1">
        <v>883.12</v>
      </c>
      <c r="H6698" s="1">
        <v>712.65</v>
      </c>
      <c r="I6698" s="6">
        <v>2370.31</v>
      </c>
      <c r="J6698" s="86"/>
      <c r="K6698" s="86"/>
      <c r="L6698" s="85"/>
      <c r="M6698" s="85"/>
      <c r="N6698" s="85"/>
      <c r="O6698" s="85"/>
      <c r="P6698" s="85"/>
      <c r="Q6698" s="1">
        <f t="shared" si="104"/>
        <v>2370.31</v>
      </c>
    </row>
    <row r="6699" spans="1:17" x14ac:dyDescent="0.25">
      <c r="A6699" s="83" t="s">
        <v>14365</v>
      </c>
      <c r="B6699" s="84" t="s">
        <v>22067</v>
      </c>
      <c r="C6699" s="7">
        <v>3196</v>
      </c>
      <c r="D6699" s="7">
        <v>63</v>
      </c>
      <c r="E6699" s="1">
        <v>18586.61</v>
      </c>
      <c r="F6699" s="1">
        <v>3739.31</v>
      </c>
      <c r="G6699" s="1">
        <v>5563.67</v>
      </c>
      <c r="H6699" s="1">
        <v>1980.55</v>
      </c>
      <c r="I6699" s="6">
        <v>11283.53</v>
      </c>
      <c r="J6699" s="86"/>
      <c r="K6699" s="86"/>
      <c r="L6699" s="85"/>
      <c r="M6699" s="85"/>
      <c r="N6699" s="85"/>
      <c r="O6699" s="85"/>
      <c r="P6699" s="85"/>
      <c r="Q6699" s="1">
        <f t="shared" si="104"/>
        <v>11283.53</v>
      </c>
    </row>
    <row r="6700" spans="1:17" x14ac:dyDescent="0.25">
      <c r="A6700" s="83" t="s">
        <v>14366</v>
      </c>
      <c r="B6700" s="84" t="s">
        <v>22068</v>
      </c>
      <c r="C6700" s="7">
        <v>673</v>
      </c>
      <c r="D6700" s="7">
        <v>20</v>
      </c>
      <c r="E6700" s="1">
        <v>22449.99</v>
      </c>
      <c r="F6700" s="1">
        <v>787.41</v>
      </c>
      <c r="G6700" s="1">
        <v>1766.25</v>
      </c>
      <c r="H6700" s="1">
        <v>2392.2199999999998</v>
      </c>
      <c r="I6700" s="6">
        <v>4945.88</v>
      </c>
      <c r="J6700" s="86"/>
      <c r="K6700" s="86"/>
      <c r="L6700" s="85"/>
      <c r="M6700" s="85"/>
      <c r="N6700" s="85"/>
      <c r="O6700" s="85"/>
      <c r="P6700" s="85"/>
      <c r="Q6700" s="1">
        <f t="shared" si="104"/>
        <v>4945.88</v>
      </c>
    </row>
    <row r="6701" spans="1:17" x14ac:dyDescent="0.25">
      <c r="A6701" s="83" t="s">
        <v>14367</v>
      </c>
      <c r="B6701" s="84" t="s">
        <v>22069</v>
      </c>
      <c r="C6701" s="7">
        <v>327</v>
      </c>
      <c r="D6701" s="7">
        <v>3</v>
      </c>
      <c r="E6701" s="1">
        <v>2149.77</v>
      </c>
      <c r="F6701" s="1">
        <v>382.59</v>
      </c>
      <c r="G6701" s="1">
        <v>264.94</v>
      </c>
      <c r="H6701" s="1">
        <v>229.07</v>
      </c>
      <c r="I6701" s="6">
        <v>876.6</v>
      </c>
      <c r="J6701" s="86"/>
      <c r="K6701" s="86"/>
      <c r="L6701" s="85"/>
      <c r="M6701" s="85"/>
      <c r="N6701" s="85"/>
      <c r="O6701" s="85"/>
      <c r="P6701" s="85"/>
      <c r="Q6701" s="1">
        <f t="shared" si="104"/>
        <v>876.6</v>
      </c>
    </row>
    <row r="6702" spans="1:17" x14ac:dyDescent="0.25">
      <c r="A6702" s="83" t="s">
        <v>14368</v>
      </c>
      <c r="B6702" s="84" t="s">
        <v>22070</v>
      </c>
      <c r="C6702" s="7">
        <v>18362</v>
      </c>
      <c r="D6702" s="7">
        <v>186</v>
      </c>
      <c r="E6702" s="1">
        <v>71645.179999999993</v>
      </c>
      <c r="F6702" s="1">
        <v>21483.48</v>
      </c>
      <c r="G6702" s="1">
        <v>16426.09</v>
      </c>
      <c r="H6702" s="1">
        <v>7634.36</v>
      </c>
      <c r="I6702" s="6">
        <v>45543.93</v>
      </c>
      <c r="J6702" s="86"/>
      <c r="K6702" s="86"/>
      <c r="L6702" s="85"/>
      <c r="M6702" s="85"/>
      <c r="N6702" s="85"/>
      <c r="O6702" s="85"/>
      <c r="P6702" s="85"/>
      <c r="Q6702" s="1">
        <f t="shared" si="104"/>
        <v>45543.93</v>
      </c>
    </row>
    <row r="6703" spans="1:17" x14ac:dyDescent="0.25">
      <c r="A6703" s="83" t="s">
        <v>14369</v>
      </c>
      <c r="B6703" s="84" t="s">
        <v>22071</v>
      </c>
      <c r="C6703" s="7">
        <v>688</v>
      </c>
      <c r="D6703" s="7">
        <v>9</v>
      </c>
      <c r="E6703" s="1">
        <v>1929.67</v>
      </c>
      <c r="F6703" s="1">
        <v>804.96</v>
      </c>
      <c r="G6703" s="1">
        <v>794.81</v>
      </c>
      <c r="H6703" s="1">
        <v>205.62</v>
      </c>
      <c r="I6703" s="6">
        <v>1805.39</v>
      </c>
      <c r="J6703" s="86"/>
      <c r="K6703" s="86"/>
      <c r="L6703" s="85"/>
      <c r="M6703" s="85"/>
      <c r="N6703" s="85"/>
      <c r="O6703" s="85"/>
      <c r="P6703" s="85"/>
      <c r="Q6703" s="1">
        <f t="shared" si="104"/>
        <v>1805.39</v>
      </c>
    </row>
    <row r="6704" spans="1:17" x14ac:dyDescent="0.25">
      <c r="A6704" s="83" t="s">
        <v>14370</v>
      </c>
      <c r="B6704" s="84" t="s">
        <v>22072</v>
      </c>
      <c r="C6704" s="7">
        <v>4777</v>
      </c>
      <c r="D6704" s="7">
        <v>67</v>
      </c>
      <c r="E6704" s="1">
        <v>127451.19</v>
      </c>
      <c r="F6704" s="1">
        <v>5589.07</v>
      </c>
      <c r="G6704" s="1">
        <v>5916.93</v>
      </c>
      <c r="H6704" s="1">
        <v>13580.93</v>
      </c>
      <c r="I6704" s="6">
        <v>25086.93</v>
      </c>
      <c r="J6704" s="86"/>
      <c r="K6704" s="86"/>
      <c r="L6704" s="85"/>
      <c r="M6704" s="85"/>
      <c r="N6704" s="85"/>
      <c r="O6704" s="85"/>
      <c r="P6704" s="85"/>
      <c r="Q6704" s="1">
        <f t="shared" si="104"/>
        <v>25086.93</v>
      </c>
    </row>
    <row r="6705" spans="1:17" x14ac:dyDescent="0.25">
      <c r="A6705" s="83" t="s">
        <v>14371</v>
      </c>
      <c r="B6705" s="84" t="s">
        <v>22073</v>
      </c>
      <c r="C6705" s="7">
        <v>902</v>
      </c>
      <c r="D6705" s="7">
        <v>8</v>
      </c>
      <c r="E6705" s="1">
        <v>1852.61</v>
      </c>
      <c r="F6705" s="1">
        <v>1055.3399999999999</v>
      </c>
      <c r="G6705" s="1">
        <v>706.5</v>
      </c>
      <c r="H6705" s="1">
        <v>197.41</v>
      </c>
      <c r="I6705" s="6">
        <v>1959.25</v>
      </c>
      <c r="J6705" s="86"/>
      <c r="K6705" s="86"/>
      <c r="L6705" s="85"/>
      <c r="M6705" s="85"/>
      <c r="N6705" s="85"/>
      <c r="O6705" s="85"/>
      <c r="P6705" s="85"/>
      <c r="Q6705" s="1">
        <f t="shared" si="104"/>
        <v>1959.25</v>
      </c>
    </row>
    <row r="6706" spans="1:17" x14ac:dyDescent="0.25">
      <c r="A6706" s="83" t="s">
        <v>14372</v>
      </c>
      <c r="B6706" s="84" t="s">
        <v>22074</v>
      </c>
      <c r="C6706" s="7">
        <v>1441</v>
      </c>
      <c r="D6706" s="7">
        <v>22</v>
      </c>
      <c r="E6706" s="1">
        <v>9008.2000000000007</v>
      </c>
      <c r="F6706" s="1">
        <v>1685.97</v>
      </c>
      <c r="G6706" s="1">
        <v>1942.87</v>
      </c>
      <c r="H6706" s="1">
        <v>959.9</v>
      </c>
      <c r="I6706" s="6">
        <v>4588.74</v>
      </c>
      <c r="J6706" s="86"/>
      <c r="K6706" s="86"/>
      <c r="L6706" s="85"/>
      <c r="M6706" s="85"/>
      <c r="N6706" s="85"/>
      <c r="O6706" s="85"/>
      <c r="P6706" s="85"/>
      <c r="Q6706" s="1">
        <f t="shared" si="104"/>
        <v>4588.74</v>
      </c>
    </row>
    <row r="6707" spans="1:17" x14ac:dyDescent="0.25">
      <c r="A6707" s="83" t="s">
        <v>14373</v>
      </c>
      <c r="B6707" s="84" t="s">
        <v>22075</v>
      </c>
      <c r="C6707" s="7">
        <v>125</v>
      </c>
      <c r="D6707" s="7">
        <v>7</v>
      </c>
      <c r="E6707" s="1">
        <v>1373.85</v>
      </c>
      <c r="F6707" s="1">
        <v>146.25</v>
      </c>
      <c r="G6707" s="1">
        <v>618.17999999999995</v>
      </c>
      <c r="H6707" s="1">
        <v>146.38999999999999</v>
      </c>
      <c r="I6707" s="6">
        <v>910.82</v>
      </c>
      <c r="J6707" s="86"/>
      <c r="K6707" s="86"/>
      <c r="L6707" s="85"/>
      <c r="M6707" s="85"/>
      <c r="N6707" s="85"/>
      <c r="O6707" s="85"/>
      <c r="P6707" s="85"/>
      <c r="Q6707" s="1">
        <f t="shared" si="104"/>
        <v>910.82</v>
      </c>
    </row>
    <row r="6708" spans="1:17" x14ac:dyDescent="0.25">
      <c r="A6708" s="83" t="s">
        <v>14374</v>
      </c>
      <c r="B6708" s="84" t="s">
        <v>22076</v>
      </c>
      <c r="C6708" s="7">
        <v>3553</v>
      </c>
      <c r="D6708" s="7">
        <v>27</v>
      </c>
      <c r="E6708" s="1">
        <v>6496.19</v>
      </c>
      <c r="F6708" s="1">
        <v>4157</v>
      </c>
      <c r="G6708" s="1">
        <v>2384.4299999999998</v>
      </c>
      <c r="H6708" s="1">
        <v>692.22</v>
      </c>
      <c r="I6708" s="6">
        <v>7233.65</v>
      </c>
      <c r="J6708" s="86"/>
      <c r="K6708" s="86"/>
      <c r="L6708" s="85"/>
      <c r="M6708" s="85"/>
      <c r="N6708" s="85"/>
      <c r="O6708" s="85"/>
      <c r="P6708" s="85"/>
      <c r="Q6708" s="1">
        <f t="shared" si="104"/>
        <v>7233.65</v>
      </c>
    </row>
    <row r="6709" spans="1:17" x14ac:dyDescent="0.25">
      <c r="A6709" s="83" t="s">
        <v>14375</v>
      </c>
      <c r="B6709" s="84" t="s">
        <v>22077</v>
      </c>
      <c r="C6709" s="7">
        <v>2504</v>
      </c>
      <c r="D6709" s="7">
        <v>37</v>
      </c>
      <c r="E6709" s="1">
        <v>10397.459999999999</v>
      </c>
      <c r="F6709" s="1">
        <v>2929.67</v>
      </c>
      <c r="G6709" s="1">
        <v>3267.55</v>
      </c>
      <c r="H6709" s="1">
        <v>1107.93</v>
      </c>
      <c r="I6709" s="6">
        <v>7305.15</v>
      </c>
      <c r="J6709" s="86"/>
      <c r="K6709" s="86"/>
      <c r="L6709" s="85"/>
      <c r="M6709" s="85"/>
      <c r="N6709" s="85"/>
      <c r="O6709" s="85"/>
      <c r="P6709" s="85"/>
      <c r="Q6709" s="1">
        <f t="shared" si="104"/>
        <v>7305.15</v>
      </c>
    </row>
    <row r="6710" spans="1:17" x14ac:dyDescent="0.25">
      <c r="A6710" s="83" t="s">
        <v>14376</v>
      </c>
      <c r="B6710" s="84" t="s">
        <v>22078</v>
      </c>
      <c r="C6710" s="7">
        <v>959</v>
      </c>
      <c r="D6710" s="7">
        <v>7</v>
      </c>
      <c r="E6710" s="1">
        <v>1254.6600000000001</v>
      </c>
      <c r="F6710" s="1">
        <v>1122.02</v>
      </c>
      <c r="G6710" s="1">
        <v>618.17999999999995</v>
      </c>
      <c r="H6710" s="1">
        <v>133.69999999999999</v>
      </c>
      <c r="I6710" s="6">
        <v>1873.9</v>
      </c>
      <c r="J6710" s="86"/>
      <c r="K6710" s="86"/>
      <c r="L6710" s="85"/>
      <c r="M6710" s="85"/>
      <c r="N6710" s="85"/>
      <c r="O6710" s="85"/>
      <c r="P6710" s="85"/>
      <c r="Q6710" s="1">
        <f t="shared" si="104"/>
        <v>1873.9</v>
      </c>
    </row>
    <row r="6711" spans="1:17" x14ac:dyDescent="0.25">
      <c r="A6711" s="83" t="s">
        <v>14377</v>
      </c>
      <c r="B6711" s="84" t="s">
        <v>22079</v>
      </c>
      <c r="C6711" s="7">
        <v>1020</v>
      </c>
      <c r="D6711" s="7">
        <v>5</v>
      </c>
      <c r="E6711" s="1">
        <v>823.59</v>
      </c>
      <c r="F6711" s="1">
        <v>1193.4000000000001</v>
      </c>
      <c r="G6711" s="1">
        <v>441.56</v>
      </c>
      <c r="H6711" s="1">
        <v>87.76</v>
      </c>
      <c r="I6711" s="6">
        <v>1722.72</v>
      </c>
      <c r="J6711" s="86"/>
      <c r="K6711" s="86"/>
      <c r="L6711" s="85"/>
      <c r="M6711" s="85"/>
      <c r="N6711" s="85"/>
      <c r="O6711" s="85"/>
      <c r="P6711" s="85"/>
      <c r="Q6711" s="1">
        <f t="shared" si="104"/>
        <v>1722.72</v>
      </c>
    </row>
    <row r="6712" spans="1:17" x14ac:dyDescent="0.25">
      <c r="A6712" s="83" t="s">
        <v>14378</v>
      </c>
      <c r="B6712" s="84" t="s">
        <v>22080</v>
      </c>
      <c r="C6712" s="7">
        <v>7452</v>
      </c>
      <c r="D6712" s="7">
        <v>124</v>
      </c>
      <c r="E6712" s="1">
        <v>59257.78</v>
      </c>
      <c r="F6712" s="1">
        <v>8718.82</v>
      </c>
      <c r="G6712" s="1">
        <v>10950.73</v>
      </c>
      <c r="H6712" s="1">
        <v>6314.38</v>
      </c>
      <c r="I6712" s="6">
        <v>25983.93</v>
      </c>
      <c r="J6712" s="86"/>
      <c r="K6712" s="86"/>
      <c r="L6712" s="85"/>
      <c r="M6712" s="85"/>
      <c r="N6712" s="85"/>
      <c r="O6712" s="85"/>
      <c r="P6712" s="85"/>
      <c r="Q6712" s="1">
        <f t="shared" si="104"/>
        <v>25983.93</v>
      </c>
    </row>
    <row r="6713" spans="1:17" x14ac:dyDescent="0.25">
      <c r="A6713" s="83" t="s">
        <v>14379</v>
      </c>
      <c r="B6713" s="84" t="s">
        <v>22081</v>
      </c>
      <c r="C6713" s="7">
        <v>3778</v>
      </c>
      <c r="D6713" s="7">
        <v>32</v>
      </c>
      <c r="E6713" s="1">
        <v>7848.98</v>
      </c>
      <c r="F6713" s="1">
        <v>4420.25</v>
      </c>
      <c r="G6713" s="1">
        <v>2825.99</v>
      </c>
      <c r="H6713" s="1">
        <v>836.37</v>
      </c>
      <c r="I6713" s="6">
        <v>8082.61</v>
      </c>
      <c r="J6713" s="86"/>
      <c r="K6713" s="86"/>
      <c r="L6713" s="85"/>
      <c r="M6713" s="85"/>
      <c r="N6713" s="85"/>
      <c r="O6713" s="85"/>
      <c r="P6713" s="85"/>
      <c r="Q6713" s="1">
        <f t="shared" si="104"/>
        <v>8082.61</v>
      </c>
    </row>
    <row r="6714" spans="1:17" x14ac:dyDescent="0.25">
      <c r="A6714" s="83" t="s">
        <v>14380</v>
      </c>
      <c r="B6714" s="84" t="s">
        <v>22082</v>
      </c>
      <c r="C6714" s="7">
        <v>2027</v>
      </c>
      <c r="D6714" s="7">
        <v>55</v>
      </c>
      <c r="E6714" s="1">
        <v>26342.76</v>
      </c>
      <c r="F6714" s="1">
        <v>2371.58</v>
      </c>
      <c r="G6714" s="1">
        <v>4857.18</v>
      </c>
      <c r="H6714" s="1">
        <v>2807.03</v>
      </c>
      <c r="I6714" s="6">
        <v>10035.790000000001</v>
      </c>
      <c r="J6714" s="86"/>
      <c r="K6714" s="86"/>
      <c r="L6714" s="85"/>
      <c r="M6714" s="85"/>
      <c r="N6714" s="85"/>
      <c r="O6714" s="85"/>
      <c r="P6714" s="85"/>
      <c r="Q6714" s="1">
        <f t="shared" si="104"/>
        <v>10035.790000000001</v>
      </c>
    </row>
    <row r="6715" spans="1:17" x14ac:dyDescent="0.25">
      <c r="A6715" s="83" t="s">
        <v>14381</v>
      </c>
      <c r="B6715" s="84" t="s">
        <v>22083</v>
      </c>
      <c r="C6715" s="7">
        <v>694</v>
      </c>
      <c r="D6715" s="7">
        <v>23</v>
      </c>
      <c r="E6715" s="1">
        <v>12386.09</v>
      </c>
      <c r="F6715" s="1">
        <v>811.98</v>
      </c>
      <c r="G6715" s="1">
        <v>2031.18</v>
      </c>
      <c r="H6715" s="1">
        <v>1319.83</v>
      </c>
      <c r="I6715" s="6">
        <v>4162.99</v>
      </c>
      <c r="J6715" s="86"/>
      <c r="K6715" s="86"/>
      <c r="L6715" s="85"/>
      <c r="M6715" s="85"/>
      <c r="N6715" s="85"/>
      <c r="O6715" s="85"/>
      <c r="P6715" s="85"/>
      <c r="Q6715" s="1">
        <f t="shared" si="104"/>
        <v>4162.99</v>
      </c>
    </row>
    <row r="6716" spans="1:17" x14ac:dyDescent="0.25">
      <c r="A6716" s="83" t="s">
        <v>14382</v>
      </c>
      <c r="B6716" s="84" t="s">
        <v>22084</v>
      </c>
      <c r="C6716" s="7">
        <v>1042</v>
      </c>
      <c r="D6716" s="7">
        <v>7</v>
      </c>
      <c r="E6716" s="1">
        <v>1352.43</v>
      </c>
      <c r="F6716" s="1">
        <v>1219.1400000000001</v>
      </c>
      <c r="G6716" s="1">
        <v>618.17999999999995</v>
      </c>
      <c r="H6716" s="1">
        <v>144.11000000000001</v>
      </c>
      <c r="I6716" s="6">
        <v>1981.43</v>
      </c>
      <c r="J6716" s="86"/>
      <c r="K6716" s="86"/>
      <c r="L6716" s="85"/>
      <c r="M6716" s="85"/>
      <c r="N6716" s="85"/>
      <c r="O6716" s="85"/>
      <c r="P6716" s="85"/>
      <c r="Q6716" s="1">
        <f t="shared" si="104"/>
        <v>1981.43</v>
      </c>
    </row>
    <row r="6717" spans="1:17" x14ac:dyDescent="0.25">
      <c r="A6717" s="83" t="s">
        <v>14383</v>
      </c>
      <c r="B6717" s="84" t="s">
        <v>22085</v>
      </c>
      <c r="C6717" s="7">
        <v>75798</v>
      </c>
      <c r="D6717" s="7">
        <v>894</v>
      </c>
      <c r="E6717" s="1">
        <v>541221.43000000005</v>
      </c>
      <c r="F6717" s="1">
        <v>88683.4</v>
      </c>
      <c r="G6717" s="1">
        <v>78951.210000000006</v>
      </c>
      <c r="H6717" s="1">
        <v>57671.39</v>
      </c>
      <c r="I6717" s="6">
        <v>225306</v>
      </c>
      <c r="J6717" s="86"/>
      <c r="K6717" s="86"/>
      <c r="L6717" s="85"/>
      <c r="M6717" s="85"/>
      <c r="N6717" s="85"/>
      <c r="O6717" s="85"/>
      <c r="P6717" s="85"/>
      <c r="Q6717" s="1">
        <f t="shared" si="104"/>
        <v>225306</v>
      </c>
    </row>
    <row r="6718" spans="1:17" x14ac:dyDescent="0.25">
      <c r="A6718" s="83" t="s">
        <v>14384</v>
      </c>
      <c r="B6718" s="84" t="s">
        <v>22086</v>
      </c>
      <c r="C6718" s="7">
        <v>2778</v>
      </c>
      <c r="D6718" s="7">
        <v>45</v>
      </c>
      <c r="E6718" s="1">
        <v>10146.36</v>
      </c>
      <c r="F6718" s="1">
        <v>3250.25</v>
      </c>
      <c r="G6718" s="1">
        <v>3974.06</v>
      </c>
      <c r="H6718" s="1">
        <v>1081.18</v>
      </c>
      <c r="I6718" s="6">
        <v>8305.49</v>
      </c>
      <c r="J6718" s="86"/>
      <c r="K6718" s="86"/>
      <c r="L6718" s="85"/>
      <c r="M6718" s="85"/>
      <c r="N6718" s="85"/>
      <c r="O6718" s="85"/>
      <c r="P6718" s="85"/>
      <c r="Q6718" s="1">
        <f t="shared" si="104"/>
        <v>8305.49</v>
      </c>
    </row>
    <row r="6719" spans="1:17" x14ac:dyDescent="0.25">
      <c r="A6719" s="83" t="s">
        <v>14385</v>
      </c>
      <c r="B6719" s="84" t="s">
        <v>22087</v>
      </c>
      <c r="C6719" s="7">
        <v>548</v>
      </c>
      <c r="D6719" s="7">
        <v>14</v>
      </c>
      <c r="E6719" s="1">
        <v>4757.4799999999996</v>
      </c>
      <c r="F6719" s="1">
        <v>641.16</v>
      </c>
      <c r="G6719" s="1">
        <v>1236.3800000000001</v>
      </c>
      <c r="H6719" s="1">
        <v>506.94</v>
      </c>
      <c r="I6719" s="6">
        <v>2384.48</v>
      </c>
      <c r="J6719" s="86"/>
      <c r="K6719" s="86"/>
      <c r="L6719" s="85"/>
      <c r="M6719" s="85"/>
      <c r="N6719" s="85"/>
      <c r="O6719" s="85"/>
      <c r="P6719" s="85"/>
      <c r="Q6719" s="1">
        <f t="shared" si="104"/>
        <v>2384.48</v>
      </c>
    </row>
    <row r="6720" spans="1:17" x14ac:dyDescent="0.25">
      <c r="A6720" s="83" t="s">
        <v>14386</v>
      </c>
      <c r="B6720" s="84" t="s">
        <v>22088</v>
      </c>
      <c r="C6720" s="7">
        <v>3404</v>
      </c>
      <c r="D6720" s="7">
        <v>37</v>
      </c>
      <c r="E6720" s="1">
        <v>9114.02</v>
      </c>
      <c r="F6720" s="1">
        <v>3982.67</v>
      </c>
      <c r="G6720" s="1">
        <v>3267.55</v>
      </c>
      <c r="H6720" s="1">
        <v>971.17</v>
      </c>
      <c r="I6720" s="6">
        <v>8221.39</v>
      </c>
      <c r="J6720" s="86"/>
      <c r="K6720" s="86"/>
      <c r="L6720" s="85"/>
      <c r="M6720" s="85"/>
      <c r="N6720" s="85"/>
      <c r="O6720" s="85"/>
      <c r="P6720" s="85"/>
      <c r="Q6720" s="1">
        <f t="shared" si="104"/>
        <v>8221.39</v>
      </c>
    </row>
    <row r="6721" spans="1:17" x14ac:dyDescent="0.25">
      <c r="A6721" s="83" t="s">
        <v>14387</v>
      </c>
      <c r="B6721" s="84" t="s">
        <v>22089</v>
      </c>
      <c r="C6721" s="7">
        <v>13131</v>
      </c>
      <c r="D6721" s="7">
        <v>113</v>
      </c>
      <c r="E6721" s="1">
        <v>30970.49</v>
      </c>
      <c r="F6721" s="1">
        <v>15363.22</v>
      </c>
      <c r="G6721" s="1">
        <v>9979.2900000000009</v>
      </c>
      <c r="H6721" s="1">
        <v>3300.15</v>
      </c>
      <c r="I6721" s="6">
        <v>28642.66</v>
      </c>
      <c r="J6721" s="86"/>
      <c r="K6721" s="86"/>
      <c r="L6721" s="85"/>
      <c r="M6721" s="85"/>
      <c r="N6721" s="85"/>
      <c r="O6721" s="85"/>
      <c r="P6721" s="85"/>
      <c r="Q6721" s="1">
        <f t="shared" si="104"/>
        <v>28642.66</v>
      </c>
    </row>
    <row r="6722" spans="1:17" x14ac:dyDescent="0.25">
      <c r="A6722" s="83" t="s">
        <v>14388</v>
      </c>
      <c r="B6722" s="84" t="s">
        <v>22090</v>
      </c>
      <c r="C6722" s="7">
        <v>3584</v>
      </c>
      <c r="D6722" s="7">
        <v>75</v>
      </c>
      <c r="E6722" s="1">
        <v>21902.17</v>
      </c>
      <c r="F6722" s="1">
        <v>4193.26</v>
      </c>
      <c r="G6722" s="1">
        <v>6623.42</v>
      </c>
      <c r="H6722" s="1">
        <v>2333.85</v>
      </c>
      <c r="I6722" s="6">
        <v>13150.53</v>
      </c>
      <c r="J6722" s="86"/>
      <c r="K6722" s="86"/>
      <c r="L6722" s="85"/>
      <c r="M6722" s="85"/>
      <c r="N6722" s="85"/>
      <c r="O6722" s="85"/>
      <c r="P6722" s="85"/>
      <c r="Q6722" s="1">
        <f t="shared" si="104"/>
        <v>13150.53</v>
      </c>
    </row>
    <row r="6723" spans="1:17" x14ac:dyDescent="0.25">
      <c r="A6723" s="83" t="s">
        <v>14389</v>
      </c>
      <c r="B6723" s="84" t="s">
        <v>22091</v>
      </c>
      <c r="C6723" s="7">
        <v>295</v>
      </c>
      <c r="D6723" s="7">
        <v>5</v>
      </c>
      <c r="E6723" s="1">
        <v>1209.3</v>
      </c>
      <c r="F6723" s="1">
        <v>345.15</v>
      </c>
      <c r="G6723" s="1">
        <v>441.56</v>
      </c>
      <c r="H6723" s="1">
        <v>128.86000000000001</v>
      </c>
      <c r="I6723" s="6">
        <v>915.57</v>
      </c>
      <c r="J6723" s="86"/>
      <c r="K6723" s="86"/>
      <c r="L6723" s="85"/>
      <c r="M6723" s="85"/>
      <c r="N6723" s="85"/>
      <c r="O6723" s="85"/>
      <c r="P6723" s="85"/>
      <c r="Q6723" s="1">
        <f t="shared" si="104"/>
        <v>915.57</v>
      </c>
    </row>
    <row r="6724" spans="1:17" x14ac:dyDescent="0.25">
      <c r="A6724" s="83" t="s">
        <v>14390</v>
      </c>
      <c r="B6724" s="84" t="s">
        <v>22092</v>
      </c>
      <c r="C6724" s="7">
        <v>456</v>
      </c>
      <c r="D6724" s="7">
        <v>20</v>
      </c>
      <c r="E6724" s="1">
        <v>17594.37</v>
      </c>
      <c r="F6724" s="1">
        <v>533.52</v>
      </c>
      <c r="G6724" s="1">
        <v>1766.25</v>
      </c>
      <c r="H6724" s="1">
        <v>1874.82</v>
      </c>
      <c r="I6724" s="6">
        <v>4174.59</v>
      </c>
      <c r="J6724" s="86"/>
      <c r="K6724" s="86"/>
      <c r="L6724" s="85"/>
      <c r="M6724" s="85"/>
      <c r="N6724" s="85"/>
      <c r="O6724" s="85"/>
      <c r="P6724" s="85"/>
      <c r="Q6724" s="1">
        <f t="shared" si="104"/>
        <v>4174.59</v>
      </c>
    </row>
    <row r="6725" spans="1:17" x14ac:dyDescent="0.25">
      <c r="A6725" s="83" t="s">
        <v>14391</v>
      </c>
      <c r="B6725" s="84" t="s">
        <v>22093</v>
      </c>
      <c r="C6725" s="7">
        <v>5902</v>
      </c>
      <c r="D6725" s="7">
        <v>89</v>
      </c>
      <c r="E6725" s="1">
        <v>39008.71</v>
      </c>
      <c r="F6725" s="1">
        <v>6905.32</v>
      </c>
      <c r="G6725" s="1">
        <v>7859.8</v>
      </c>
      <c r="H6725" s="1">
        <v>4156.6899999999996</v>
      </c>
      <c r="I6725" s="6">
        <v>18921.810000000001</v>
      </c>
      <c r="J6725" s="86"/>
      <c r="K6725" s="86"/>
      <c r="L6725" s="85"/>
      <c r="M6725" s="85"/>
      <c r="N6725" s="85"/>
      <c r="O6725" s="85"/>
      <c r="P6725" s="85"/>
      <c r="Q6725" s="1">
        <f t="shared" si="104"/>
        <v>18921.810000000001</v>
      </c>
    </row>
    <row r="6726" spans="1:17" x14ac:dyDescent="0.25">
      <c r="A6726" s="83" t="s">
        <v>14392</v>
      </c>
      <c r="B6726" s="84" t="s">
        <v>22094</v>
      </c>
      <c r="C6726" s="7">
        <v>531</v>
      </c>
      <c r="D6726" s="7">
        <v>19</v>
      </c>
      <c r="E6726" s="1">
        <v>3638.92</v>
      </c>
      <c r="F6726" s="1">
        <v>621.27</v>
      </c>
      <c r="G6726" s="1">
        <v>1677.94</v>
      </c>
      <c r="H6726" s="1">
        <v>387.75</v>
      </c>
      <c r="I6726" s="6">
        <v>2686.96</v>
      </c>
      <c r="J6726" s="86"/>
      <c r="K6726" s="86"/>
      <c r="L6726" s="85"/>
      <c r="M6726" s="85"/>
      <c r="N6726" s="85"/>
      <c r="O6726" s="85"/>
      <c r="P6726" s="85"/>
      <c r="Q6726" s="1">
        <f t="shared" si="104"/>
        <v>2686.96</v>
      </c>
    </row>
    <row r="6727" spans="1:17" x14ac:dyDescent="0.25">
      <c r="A6727" s="83" t="s">
        <v>14393</v>
      </c>
      <c r="B6727" s="84" t="s">
        <v>22095</v>
      </c>
      <c r="C6727" s="7">
        <v>501</v>
      </c>
      <c r="D6727" s="7">
        <v>11</v>
      </c>
      <c r="E6727" s="1">
        <v>3898.96</v>
      </c>
      <c r="F6727" s="1">
        <v>586.16999999999996</v>
      </c>
      <c r="G6727" s="1">
        <v>971.43</v>
      </c>
      <c r="H6727" s="1">
        <v>415.46</v>
      </c>
      <c r="I6727" s="6">
        <v>1973.06</v>
      </c>
      <c r="J6727" s="86"/>
      <c r="K6727" s="86"/>
      <c r="L6727" s="85"/>
      <c r="M6727" s="85"/>
      <c r="N6727" s="85"/>
      <c r="O6727" s="85"/>
      <c r="P6727" s="85"/>
      <c r="Q6727" s="1">
        <f t="shared" si="104"/>
        <v>1973.06</v>
      </c>
    </row>
    <row r="6728" spans="1:17" x14ac:dyDescent="0.25">
      <c r="A6728" s="83" t="s">
        <v>14394</v>
      </c>
      <c r="B6728" s="84" t="s">
        <v>22096</v>
      </c>
      <c r="C6728" s="7">
        <v>834</v>
      </c>
      <c r="D6728" s="7">
        <v>13</v>
      </c>
      <c r="E6728" s="1">
        <v>2259.64</v>
      </c>
      <c r="F6728" s="1">
        <v>975.78</v>
      </c>
      <c r="G6728" s="1">
        <v>1148.06</v>
      </c>
      <c r="H6728" s="1">
        <v>240.78</v>
      </c>
      <c r="I6728" s="6">
        <v>2364.62</v>
      </c>
      <c r="J6728" s="86"/>
      <c r="K6728" s="86"/>
      <c r="L6728" s="85"/>
      <c r="M6728" s="85"/>
      <c r="N6728" s="85"/>
      <c r="O6728" s="85"/>
      <c r="P6728" s="85"/>
      <c r="Q6728" s="1">
        <f t="shared" si="104"/>
        <v>2364.62</v>
      </c>
    </row>
    <row r="6729" spans="1:17" x14ac:dyDescent="0.25">
      <c r="A6729" s="83" t="s">
        <v>14395</v>
      </c>
      <c r="B6729" s="84" t="s">
        <v>22097</v>
      </c>
      <c r="C6729" s="7">
        <v>5720</v>
      </c>
      <c r="D6729" s="7">
        <v>71</v>
      </c>
      <c r="E6729" s="1">
        <v>43250.04</v>
      </c>
      <c r="F6729" s="1">
        <v>6692.38</v>
      </c>
      <c r="G6729" s="1">
        <v>6270.18</v>
      </c>
      <c r="H6729" s="1">
        <v>4608.63</v>
      </c>
      <c r="I6729" s="6">
        <v>17571.189999999999</v>
      </c>
      <c r="J6729" s="86"/>
      <c r="K6729" s="86"/>
      <c r="L6729" s="85"/>
      <c r="M6729" s="85"/>
      <c r="N6729" s="85"/>
      <c r="O6729" s="85"/>
      <c r="P6729" s="85"/>
      <c r="Q6729" s="1">
        <f t="shared" si="104"/>
        <v>17571.189999999999</v>
      </c>
    </row>
    <row r="6730" spans="1:17" x14ac:dyDescent="0.25">
      <c r="A6730" s="83" t="s">
        <v>14396</v>
      </c>
      <c r="B6730" s="84" t="s">
        <v>22098</v>
      </c>
      <c r="C6730" s="7">
        <v>769</v>
      </c>
      <c r="D6730" s="7">
        <v>18</v>
      </c>
      <c r="E6730" s="1">
        <v>75463.429999999993</v>
      </c>
      <c r="F6730" s="1">
        <v>899.73</v>
      </c>
      <c r="G6730" s="1">
        <v>1589.62</v>
      </c>
      <c r="H6730" s="1">
        <v>8041.22</v>
      </c>
      <c r="I6730" s="6">
        <v>10530.57</v>
      </c>
      <c r="J6730" s="86"/>
      <c r="K6730" s="86"/>
      <c r="L6730" s="85"/>
      <c r="M6730" s="85"/>
      <c r="N6730" s="85"/>
      <c r="O6730" s="85"/>
      <c r="P6730" s="85"/>
      <c r="Q6730" s="1">
        <f t="shared" si="104"/>
        <v>10530.57</v>
      </c>
    </row>
    <row r="6731" spans="1:17" x14ac:dyDescent="0.25">
      <c r="A6731" s="83" t="s">
        <v>14397</v>
      </c>
      <c r="B6731" s="84" t="s">
        <v>22099</v>
      </c>
      <c r="C6731" s="7">
        <v>29623</v>
      </c>
      <c r="D6731" s="7">
        <v>446</v>
      </c>
      <c r="E6731" s="1">
        <v>204053.67</v>
      </c>
      <c r="F6731" s="1">
        <v>34658.81</v>
      </c>
      <c r="G6731" s="1">
        <v>39387.300000000003</v>
      </c>
      <c r="H6731" s="1">
        <v>21743.52</v>
      </c>
      <c r="I6731" s="6">
        <v>95789.63</v>
      </c>
      <c r="J6731" s="86"/>
      <c r="K6731" s="86"/>
      <c r="L6731" s="85"/>
      <c r="M6731" s="85"/>
      <c r="N6731" s="85"/>
      <c r="O6731" s="85"/>
      <c r="P6731" s="85"/>
      <c r="Q6731" s="1">
        <f t="shared" si="104"/>
        <v>95789.63</v>
      </c>
    </row>
    <row r="6732" spans="1:17" x14ac:dyDescent="0.25">
      <c r="A6732" s="83" t="s">
        <v>14398</v>
      </c>
      <c r="B6732" s="84" t="s">
        <v>22100</v>
      </c>
      <c r="C6732" s="7">
        <v>2197</v>
      </c>
      <c r="D6732" s="7">
        <v>44</v>
      </c>
      <c r="E6732" s="1">
        <v>12961.8</v>
      </c>
      <c r="F6732" s="1">
        <v>2570.48</v>
      </c>
      <c r="G6732" s="1">
        <v>3885.74</v>
      </c>
      <c r="H6732" s="1">
        <v>1381.18</v>
      </c>
      <c r="I6732" s="6">
        <v>7837.4</v>
      </c>
      <c r="J6732" s="86"/>
      <c r="K6732" s="86"/>
      <c r="L6732" s="85"/>
      <c r="M6732" s="85"/>
      <c r="N6732" s="85"/>
      <c r="O6732" s="85"/>
      <c r="P6732" s="85"/>
      <c r="Q6732" s="1">
        <f t="shared" si="104"/>
        <v>7837.4</v>
      </c>
    </row>
    <row r="6733" spans="1:17" x14ac:dyDescent="0.25">
      <c r="A6733" s="83" t="s">
        <v>14399</v>
      </c>
      <c r="B6733" s="84" t="s">
        <v>22101</v>
      </c>
      <c r="C6733" s="7">
        <v>23482</v>
      </c>
      <c r="D6733" s="7">
        <v>244</v>
      </c>
      <c r="E6733" s="1">
        <v>207574.84</v>
      </c>
      <c r="F6733" s="1">
        <v>27473.86</v>
      </c>
      <c r="G6733" s="1">
        <v>21548.21</v>
      </c>
      <c r="H6733" s="1">
        <v>22118.73</v>
      </c>
      <c r="I6733" s="6">
        <v>71140.800000000003</v>
      </c>
      <c r="J6733" s="86"/>
      <c r="K6733" s="86"/>
      <c r="L6733" s="85"/>
      <c r="M6733" s="85"/>
      <c r="N6733" s="85"/>
      <c r="O6733" s="85"/>
      <c r="P6733" s="85"/>
      <c r="Q6733" s="1">
        <f t="shared" si="104"/>
        <v>71140.800000000003</v>
      </c>
    </row>
    <row r="6734" spans="1:17" x14ac:dyDescent="0.25">
      <c r="A6734" s="83" t="s">
        <v>14400</v>
      </c>
      <c r="B6734" s="84" t="s">
        <v>22102</v>
      </c>
      <c r="C6734" s="7">
        <v>2035</v>
      </c>
      <c r="D6734" s="7">
        <v>63</v>
      </c>
      <c r="E6734" s="1">
        <v>22948.69</v>
      </c>
      <c r="F6734" s="1">
        <v>2380.94</v>
      </c>
      <c r="G6734" s="1">
        <v>5563.67</v>
      </c>
      <c r="H6734" s="1">
        <v>2445.36</v>
      </c>
      <c r="I6734" s="6">
        <v>10389.969999999999</v>
      </c>
      <c r="J6734" s="86"/>
      <c r="K6734" s="86"/>
      <c r="L6734" s="85"/>
      <c r="M6734" s="85"/>
      <c r="N6734" s="85"/>
      <c r="O6734" s="85"/>
      <c r="P6734" s="85"/>
      <c r="Q6734" s="1">
        <f t="shared" ref="Q6734:Q6797" si="105">I6734+P6734</f>
        <v>10389.969999999999</v>
      </c>
    </row>
    <row r="6735" spans="1:17" x14ac:dyDescent="0.25">
      <c r="A6735" s="83" t="s">
        <v>14401</v>
      </c>
      <c r="B6735" s="84" t="s">
        <v>22103</v>
      </c>
      <c r="C6735" s="7">
        <v>505</v>
      </c>
      <c r="D6735" s="7">
        <v>18</v>
      </c>
      <c r="E6735" s="1">
        <v>1992.26</v>
      </c>
      <c r="F6735" s="1">
        <v>590.85</v>
      </c>
      <c r="G6735" s="1">
        <v>1589.62</v>
      </c>
      <c r="H6735" s="1">
        <v>212.29</v>
      </c>
      <c r="I6735" s="6">
        <v>2392.7600000000002</v>
      </c>
      <c r="J6735" s="86"/>
      <c r="K6735" s="86"/>
      <c r="L6735" s="85"/>
      <c r="M6735" s="85"/>
      <c r="N6735" s="85"/>
      <c r="O6735" s="85"/>
      <c r="P6735" s="85"/>
      <c r="Q6735" s="1">
        <f t="shared" si="105"/>
        <v>2392.7600000000002</v>
      </c>
    </row>
    <row r="6736" spans="1:17" x14ac:dyDescent="0.25">
      <c r="A6736" s="83" t="s">
        <v>14402</v>
      </c>
      <c r="B6736" s="84" t="s">
        <v>22104</v>
      </c>
      <c r="C6736" s="7">
        <v>2326</v>
      </c>
      <c r="D6736" s="7">
        <v>33</v>
      </c>
      <c r="E6736" s="1">
        <v>13407.52</v>
      </c>
      <c r="F6736" s="1">
        <v>2721.41</v>
      </c>
      <c r="G6736" s="1">
        <v>2914.3</v>
      </c>
      <c r="H6736" s="1">
        <v>1428.68</v>
      </c>
      <c r="I6736" s="6">
        <v>7064.39</v>
      </c>
      <c r="J6736" s="86"/>
      <c r="K6736" s="86"/>
      <c r="L6736" s="85"/>
      <c r="M6736" s="85"/>
      <c r="N6736" s="85"/>
      <c r="O6736" s="85"/>
      <c r="P6736" s="85"/>
      <c r="Q6736" s="1">
        <f t="shared" si="105"/>
        <v>7064.39</v>
      </c>
    </row>
    <row r="6737" spans="1:17" x14ac:dyDescent="0.25">
      <c r="A6737" s="83" t="s">
        <v>14403</v>
      </c>
      <c r="B6737" s="84" t="s">
        <v>22105</v>
      </c>
      <c r="C6737" s="7">
        <v>916</v>
      </c>
      <c r="D6737" s="7">
        <v>15</v>
      </c>
      <c r="E6737" s="1">
        <v>2821.13</v>
      </c>
      <c r="F6737" s="1">
        <v>1071.72</v>
      </c>
      <c r="G6737" s="1">
        <v>1324.69</v>
      </c>
      <c r="H6737" s="1">
        <v>300.62</v>
      </c>
      <c r="I6737" s="6">
        <v>2697.03</v>
      </c>
      <c r="J6737" s="86"/>
      <c r="K6737" s="86"/>
      <c r="L6737" s="85"/>
      <c r="M6737" s="85"/>
      <c r="N6737" s="85"/>
      <c r="O6737" s="85"/>
      <c r="P6737" s="85"/>
      <c r="Q6737" s="1">
        <f t="shared" si="105"/>
        <v>2697.03</v>
      </c>
    </row>
    <row r="6738" spans="1:17" x14ac:dyDescent="0.25">
      <c r="A6738" s="83" t="s">
        <v>14404</v>
      </c>
      <c r="B6738" s="84" t="s">
        <v>22106</v>
      </c>
      <c r="C6738" s="7">
        <v>124</v>
      </c>
      <c r="D6738" s="7">
        <v>1</v>
      </c>
      <c r="E6738" s="1">
        <v>186.61</v>
      </c>
      <c r="F6738" s="1">
        <v>145.08000000000001</v>
      </c>
      <c r="G6738" s="1">
        <v>88.31</v>
      </c>
      <c r="H6738" s="1">
        <v>19.89</v>
      </c>
      <c r="I6738" s="6">
        <v>253.28</v>
      </c>
      <c r="J6738" s="86"/>
      <c r="K6738" s="86"/>
      <c r="L6738" s="85"/>
      <c r="M6738" s="85"/>
      <c r="N6738" s="85"/>
      <c r="O6738" s="85"/>
      <c r="P6738" s="85"/>
      <c r="Q6738" s="1">
        <f t="shared" si="105"/>
        <v>253.28</v>
      </c>
    </row>
    <row r="6739" spans="1:17" x14ac:dyDescent="0.25">
      <c r="A6739" s="83" t="s">
        <v>14405</v>
      </c>
      <c r="B6739" s="84" t="s">
        <v>22107</v>
      </c>
      <c r="C6739" s="7">
        <v>554</v>
      </c>
      <c r="D6739" s="7">
        <v>16</v>
      </c>
      <c r="E6739" s="1">
        <v>4086.84</v>
      </c>
      <c r="F6739" s="1">
        <v>648.17999999999995</v>
      </c>
      <c r="G6739" s="1">
        <v>1413</v>
      </c>
      <c r="H6739" s="1">
        <v>435.49</v>
      </c>
      <c r="I6739" s="6">
        <v>2496.67</v>
      </c>
      <c r="J6739" s="86"/>
      <c r="K6739" s="86"/>
      <c r="L6739" s="85"/>
      <c r="M6739" s="85"/>
      <c r="N6739" s="85"/>
      <c r="O6739" s="85"/>
      <c r="P6739" s="85"/>
      <c r="Q6739" s="1">
        <f t="shared" si="105"/>
        <v>2496.67</v>
      </c>
    </row>
    <row r="6740" spans="1:17" x14ac:dyDescent="0.25">
      <c r="A6740" s="83" t="s">
        <v>14406</v>
      </c>
      <c r="B6740" s="84" t="s">
        <v>22108</v>
      </c>
      <c r="C6740" s="7">
        <v>1047</v>
      </c>
      <c r="D6740" s="7">
        <v>21</v>
      </c>
      <c r="E6740" s="1">
        <v>4100.68</v>
      </c>
      <c r="F6740" s="1">
        <v>1224.98</v>
      </c>
      <c r="G6740" s="1">
        <v>1854.56</v>
      </c>
      <c r="H6740" s="1">
        <v>436.96</v>
      </c>
      <c r="I6740" s="6">
        <v>3516.5</v>
      </c>
      <c r="J6740" s="86"/>
      <c r="K6740" s="86"/>
      <c r="L6740" s="85"/>
      <c r="M6740" s="85"/>
      <c r="N6740" s="85"/>
      <c r="O6740" s="85"/>
      <c r="P6740" s="85"/>
      <c r="Q6740" s="1">
        <f t="shared" si="105"/>
        <v>3516.5</v>
      </c>
    </row>
    <row r="6741" spans="1:17" x14ac:dyDescent="0.25">
      <c r="A6741" s="83" t="s">
        <v>14407</v>
      </c>
      <c r="B6741" s="84" t="s">
        <v>22109</v>
      </c>
      <c r="C6741" s="7">
        <v>1130</v>
      </c>
      <c r="D6741" s="7">
        <v>29</v>
      </c>
      <c r="E6741" s="1">
        <v>6212.58</v>
      </c>
      <c r="F6741" s="1">
        <v>1322.1</v>
      </c>
      <c r="G6741" s="1">
        <v>2561.06</v>
      </c>
      <c r="H6741" s="1">
        <v>662</v>
      </c>
      <c r="I6741" s="6">
        <v>4545.16</v>
      </c>
      <c r="J6741" s="86"/>
      <c r="K6741" s="86"/>
      <c r="L6741" s="85"/>
      <c r="M6741" s="85"/>
      <c r="N6741" s="85"/>
      <c r="O6741" s="85"/>
      <c r="P6741" s="85"/>
      <c r="Q6741" s="1">
        <f t="shared" si="105"/>
        <v>4545.16</v>
      </c>
    </row>
    <row r="6742" spans="1:17" x14ac:dyDescent="0.25">
      <c r="A6742" s="83" t="s">
        <v>14408</v>
      </c>
      <c r="B6742" s="84" t="s">
        <v>22110</v>
      </c>
      <c r="C6742" s="7">
        <v>2653</v>
      </c>
      <c r="D6742" s="7">
        <v>41</v>
      </c>
      <c r="E6742" s="1">
        <v>7851.56</v>
      </c>
      <c r="F6742" s="1">
        <v>3104</v>
      </c>
      <c r="G6742" s="1">
        <v>3620.81</v>
      </c>
      <c r="H6742" s="1">
        <v>836.65</v>
      </c>
      <c r="I6742" s="6">
        <v>7561.46</v>
      </c>
      <c r="J6742" s="86"/>
      <c r="K6742" s="86"/>
      <c r="L6742" s="85"/>
      <c r="M6742" s="85"/>
      <c r="N6742" s="85"/>
      <c r="O6742" s="85"/>
      <c r="P6742" s="85"/>
      <c r="Q6742" s="1">
        <f t="shared" si="105"/>
        <v>7561.46</v>
      </c>
    </row>
    <row r="6743" spans="1:17" x14ac:dyDescent="0.25">
      <c r="A6743" s="83" t="s">
        <v>14409</v>
      </c>
      <c r="B6743" s="84" t="s">
        <v>22111</v>
      </c>
      <c r="C6743" s="7">
        <v>3642</v>
      </c>
      <c r="D6743" s="7">
        <v>45</v>
      </c>
      <c r="E6743" s="1">
        <v>15090.72</v>
      </c>
      <c r="F6743" s="1">
        <v>4261.13</v>
      </c>
      <c r="G6743" s="1">
        <v>3974.06</v>
      </c>
      <c r="H6743" s="1">
        <v>1608.03</v>
      </c>
      <c r="I6743" s="6">
        <v>9843.2199999999993</v>
      </c>
      <c r="J6743" s="86"/>
      <c r="K6743" s="86"/>
      <c r="L6743" s="85"/>
      <c r="M6743" s="85"/>
      <c r="N6743" s="85"/>
      <c r="O6743" s="85"/>
      <c r="P6743" s="85"/>
      <c r="Q6743" s="1">
        <f t="shared" si="105"/>
        <v>9843.2199999999993</v>
      </c>
    </row>
    <row r="6744" spans="1:17" x14ac:dyDescent="0.25">
      <c r="A6744" s="83" t="s">
        <v>14410</v>
      </c>
      <c r="B6744" s="84" t="s">
        <v>22112</v>
      </c>
      <c r="C6744" s="7">
        <v>1300</v>
      </c>
      <c r="D6744" s="7">
        <v>20</v>
      </c>
      <c r="E6744" s="1">
        <v>4188.6000000000004</v>
      </c>
      <c r="F6744" s="1">
        <v>1520.99</v>
      </c>
      <c r="G6744" s="1">
        <v>1766.25</v>
      </c>
      <c r="H6744" s="1">
        <v>446.33</v>
      </c>
      <c r="I6744" s="6">
        <v>3733.57</v>
      </c>
      <c r="J6744" s="86"/>
      <c r="K6744" s="86"/>
      <c r="L6744" s="85"/>
      <c r="M6744" s="85"/>
      <c r="N6744" s="85"/>
      <c r="O6744" s="85"/>
      <c r="P6744" s="85"/>
      <c r="Q6744" s="1">
        <f t="shared" si="105"/>
        <v>3733.57</v>
      </c>
    </row>
    <row r="6745" spans="1:17" x14ac:dyDescent="0.25">
      <c r="A6745" s="83" t="s">
        <v>14411</v>
      </c>
      <c r="B6745" s="84" t="s">
        <v>22113</v>
      </c>
      <c r="C6745" s="7">
        <v>31240</v>
      </c>
      <c r="D6745" s="7">
        <v>384</v>
      </c>
      <c r="E6745" s="1">
        <v>298102.86</v>
      </c>
      <c r="F6745" s="1">
        <v>36550.69</v>
      </c>
      <c r="G6745" s="1">
        <v>33911.93</v>
      </c>
      <c r="H6745" s="1">
        <v>31765.200000000001</v>
      </c>
      <c r="I6745" s="6">
        <v>102227.82</v>
      </c>
      <c r="J6745" s="86"/>
      <c r="K6745" s="86"/>
      <c r="L6745" s="85"/>
      <c r="M6745" s="85"/>
      <c r="N6745" s="85"/>
      <c r="O6745" s="85"/>
      <c r="P6745" s="85"/>
      <c r="Q6745" s="1">
        <f t="shared" si="105"/>
        <v>102227.82</v>
      </c>
    </row>
    <row r="6746" spans="1:17" x14ac:dyDescent="0.25">
      <c r="A6746" s="83" t="s">
        <v>14412</v>
      </c>
      <c r="B6746" s="84" t="s">
        <v>22114</v>
      </c>
      <c r="C6746" s="7">
        <v>2436</v>
      </c>
      <c r="D6746" s="7">
        <v>32</v>
      </c>
      <c r="E6746" s="1">
        <v>14721.29</v>
      </c>
      <c r="F6746" s="1">
        <v>2850.11</v>
      </c>
      <c r="G6746" s="1">
        <v>2825.99</v>
      </c>
      <c r="H6746" s="1">
        <v>1568.67</v>
      </c>
      <c r="I6746" s="6">
        <v>7244.77</v>
      </c>
      <c r="J6746" s="86"/>
      <c r="K6746" s="86"/>
      <c r="L6746" s="85"/>
      <c r="M6746" s="85"/>
      <c r="N6746" s="85"/>
      <c r="O6746" s="85"/>
      <c r="P6746" s="85"/>
      <c r="Q6746" s="1">
        <f t="shared" si="105"/>
        <v>7244.77</v>
      </c>
    </row>
    <row r="6747" spans="1:17" x14ac:dyDescent="0.25">
      <c r="A6747" s="83" t="s">
        <v>14413</v>
      </c>
      <c r="B6747" s="84" t="s">
        <v>22115</v>
      </c>
      <c r="C6747" s="7">
        <v>1848</v>
      </c>
      <c r="D6747" s="7">
        <v>28</v>
      </c>
      <c r="E6747" s="1">
        <v>44205.48</v>
      </c>
      <c r="F6747" s="1">
        <v>2162.15</v>
      </c>
      <c r="G6747" s="1">
        <v>2472.7399999999998</v>
      </c>
      <c r="H6747" s="1">
        <v>4710.4399999999996</v>
      </c>
      <c r="I6747" s="6">
        <v>9345.33</v>
      </c>
      <c r="J6747" s="86"/>
      <c r="K6747" s="86"/>
      <c r="L6747" s="85"/>
      <c r="M6747" s="85"/>
      <c r="N6747" s="85"/>
      <c r="O6747" s="85"/>
      <c r="P6747" s="85"/>
      <c r="Q6747" s="1">
        <f t="shared" si="105"/>
        <v>9345.33</v>
      </c>
    </row>
    <row r="6748" spans="1:17" x14ac:dyDescent="0.25">
      <c r="A6748" s="83" t="s">
        <v>14414</v>
      </c>
      <c r="B6748" s="84" t="s">
        <v>22116</v>
      </c>
      <c r="C6748" s="7">
        <v>1610</v>
      </c>
      <c r="D6748" s="7">
        <v>71</v>
      </c>
      <c r="E6748" s="1">
        <v>19325.5</v>
      </c>
      <c r="F6748" s="1">
        <v>1883.7</v>
      </c>
      <c r="G6748" s="1">
        <v>6270.18</v>
      </c>
      <c r="H6748" s="1">
        <v>2059.2800000000002</v>
      </c>
      <c r="I6748" s="6">
        <v>10213.16</v>
      </c>
      <c r="J6748" s="86"/>
      <c r="K6748" s="86"/>
      <c r="L6748" s="85"/>
      <c r="M6748" s="85"/>
      <c r="N6748" s="85"/>
      <c r="O6748" s="85"/>
      <c r="P6748" s="85"/>
      <c r="Q6748" s="1">
        <f t="shared" si="105"/>
        <v>10213.16</v>
      </c>
    </row>
    <row r="6749" spans="1:17" x14ac:dyDescent="0.25">
      <c r="A6749" s="83" t="s">
        <v>14415</v>
      </c>
      <c r="B6749" s="84" t="s">
        <v>22117</v>
      </c>
      <c r="C6749" s="7">
        <v>2555</v>
      </c>
      <c r="D6749" s="7">
        <v>132</v>
      </c>
      <c r="E6749" s="1">
        <v>71156.350000000006</v>
      </c>
      <c r="F6749" s="1">
        <v>2989.34</v>
      </c>
      <c r="G6749" s="1">
        <v>11657.22</v>
      </c>
      <c r="H6749" s="1">
        <v>7582.27</v>
      </c>
      <c r="I6749" s="6">
        <v>22228.83</v>
      </c>
      <c r="J6749" s="86"/>
      <c r="K6749" s="86"/>
      <c r="L6749" s="85"/>
      <c r="M6749" s="85"/>
      <c r="N6749" s="85"/>
      <c r="O6749" s="85"/>
      <c r="P6749" s="85"/>
      <c r="Q6749" s="1">
        <f t="shared" si="105"/>
        <v>22228.83</v>
      </c>
    </row>
    <row r="6750" spans="1:17" x14ac:dyDescent="0.25">
      <c r="A6750" s="83" t="s">
        <v>14416</v>
      </c>
      <c r="B6750" s="84" t="s">
        <v>22118</v>
      </c>
      <c r="C6750" s="7">
        <v>16163</v>
      </c>
      <c r="D6750" s="7">
        <v>148</v>
      </c>
      <c r="E6750" s="1">
        <v>52066.04</v>
      </c>
      <c r="F6750" s="1">
        <v>18910.66</v>
      </c>
      <c r="G6750" s="1">
        <v>13070.22</v>
      </c>
      <c r="H6750" s="1">
        <v>5548.05</v>
      </c>
      <c r="I6750" s="6">
        <v>37528.93</v>
      </c>
      <c r="J6750" s="86"/>
      <c r="K6750" s="86"/>
      <c r="L6750" s="85"/>
      <c r="M6750" s="85"/>
      <c r="N6750" s="85"/>
      <c r="O6750" s="85"/>
      <c r="P6750" s="85"/>
      <c r="Q6750" s="1">
        <f t="shared" si="105"/>
        <v>37528.93</v>
      </c>
    </row>
    <row r="6751" spans="1:17" x14ac:dyDescent="0.25">
      <c r="A6751" s="83" t="s">
        <v>14417</v>
      </c>
      <c r="B6751" s="84" t="s">
        <v>22119</v>
      </c>
      <c r="C6751" s="7">
        <v>9782</v>
      </c>
      <c r="D6751" s="7">
        <v>247</v>
      </c>
      <c r="E6751" s="1">
        <v>112363.38</v>
      </c>
      <c r="F6751" s="1">
        <v>11444.9</v>
      </c>
      <c r="G6751" s="1">
        <v>21813.14</v>
      </c>
      <c r="H6751" s="1">
        <v>11973.2</v>
      </c>
      <c r="I6751" s="6">
        <v>45231.24</v>
      </c>
      <c r="J6751" s="86"/>
      <c r="K6751" s="86"/>
      <c r="L6751" s="85"/>
      <c r="M6751" s="85"/>
      <c r="N6751" s="85"/>
      <c r="O6751" s="85"/>
      <c r="P6751" s="85"/>
      <c r="Q6751" s="1">
        <f t="shared" si="105"/>
        <v>45231.24</v>
      </c>
    </row>
    <row r="6752" spans="1:17" x14ac:dyDescent="0.25">
      <c r="A6752" s="83" t="s">
        <v>14418</v>
      </c>
      <c r="B6752" s="84" t="s">
        <v>22120</v>
      </c>
      <c r="C6752" s="7">
        <v>10970</v>
      </c>
      <c r="D6752" s="7">
        <v>85</v>
      </c>
      <c r="E6752" s="1">
        <v>43575.57</v>
      </c>
      <c r="F6752" s="1">
        <v>12834.86</v>
      </c>
      <c r="G6752" s="1">
        <v>7506.54</v>
      </c>
      <c r="H6752" s="1">
        <v>4643.32</v>
      </c>
      <c r="I6752" s="6">
        <v>24984.720000000001</v>
      </c>
      <c r="J6752" s="86"/>
      <c r="K6752" s="86"/>
      <c r="L6752" s="85"/>
      <c r="M6752" s="85"/>
      <c r="N6752" s="85"/>
      <c r="O6752" s="85"/>
      <c r="P6752" s="85"/>
      <c r="Q6752" s="1">
        <f t="shared" si="105"/>
        <v>24984.720000000001</v>
      </c>
    </row>
    <row r="6753" spans="1:17" x14ac:dyDescent="0.25">
      <c r="A6753" s="83" t="s">
        <v>14419</v>
      </c>
      <c r="B6753" s="84" t="s">
        <v>22121</v>
      </c>
      <c r="C6753" s="7">
        <v>331</v>
      </c>
      <c r="D6753" s="7">
        <v>2</v>
      </c>
      <c r="E6753" s="1">
        <v>46213.83</v>
      </c>
      <c r="F6753" s="1">
        <v>387.27</v>
      </c>
      <c r="G6753" s="1">
        <v>176.62</v>
      </c>
      <c r="H6753" s="1">
        <v>4924.45</v>
      </c>
      <c r="I6753" s="6">
        <v>5488.34</v>
      </c>
      <c r="J6753" s="86"/>
      <c r="K6753" s="86"/>
      <c r="L6753" s="85"/>
      <c r="M6753" s="85"/>
      <c r="N6753" s="85"/>
      <c r="O6753" s="85"/>
      <c r="P6753" s="85"/>
      <c r="Q6753" s="1">
        <f t="shared" si="105"/>
        <v>5488.34</v>
      </c>
    </row>
    <row r="6754" spans="1:17" x14ac:dyDescent="0.25">
      <c r="A6754" s="83" t="s">
        <v>14420</v>
      </c>
      <c r="B6754" s="84" t="s">
        <v>22122</v>
      </c>
      <c r="C6754" s="7">
        <v>2685</v>
      </c>
      <c r="D6754" s="7">
        <v>52</v>
      </c>
      <c r="E6754" s="1">
        <v>23057.18</v>
      </c>
      <c r="F6754" s="1">
        <v>3141.44</v>
      </c>
      <c r="G6754" s="1">
        <v>4592.24</v>
      </c>
      <c r="H6754" s="1">
        <v>2456.92</v>
      </c>
      <c r="I6754" s="6">
        <v>10190.6</v>
      </c>
      <c r="J6754" s="86"/>
      <c r="K6754" s="86"/>
      <c r="L6754" s="85"/>
      <c r="M6754" s="85"/>
      <c r="N6754" s="85"/>
      <c r="O6754" s="85"/>
      <c r="P6754" s="85"/>
      <c r="Q6754" s="1">
        <f t="shared" si="105"/>
        <v>10190.6</v>
      </c>
    </row>
    <row r="6755" spans="1:17" x14ac:dyDescent="0.25">
      <c r="A6755" s="83" t="s">
        <v>14421</v>
      </c>
      <c r="B6755" s="84" t="s">
        <v>22123</v>
      </c>
      <c r="C6755" s="7">
        <v>44320</v>
      </c>
      <c r="D6755" s="7">
        <v>219</v>
      </c>
      <c r="E6755" s="1">
        <v>113337.44</v>
      </c>
      <c r="F6755" s="1">
        <v>51854.25</v>
      </c>
      <c r="G6755" s="1">
        <v>19340.400000000001</v>
      </c>
      <c r="H6755" s="1">
        <v>12076.99</v>
      </c>
      <c r="I6755" s="6">
        <v>83271.64</v>
      </c>
      <c r="J6755" s="86"/>
      <c r="K6755" s="86"/>
      <c r="L6755" s="85"/>
      <c r="M6755" s="85"/>
      <c r="N6755" s="85"/>
      <c r="O6755" s="85"/>
      <c r="P6755" s="85"/>
      <c r="Q6755" s="1">
        <f t="shared" si="105"/>
        <v>83271.64</v>
      </c>
    </row>
    <row r="6756" spans="1:17" x14ac:dyDescent="0.25">
      <c r="A6756" s="83" t="s">
        <v>14422</v>
      </c>
      <c r="B6756" s="84" t="s">
        <v>22124</v>
      </c>
      <c r="C6756" s="7">
        <v>4307</v>
      </c>
      <c r="D6756" s="7">
        <v>63</v>
      </c>
      <c r="E6756" s="1">
        <v>20507.599999999999</v>
      </c>
      <c r="F6756" s="1">
        <v>5039.18</v>
      </c>
      <c r="G6756" s="1">
        <v>5563.67</v>
      </c>
      <c r="H6756" s="1">
        <v>2185.25</v>
      </c>
      <c r="I6756" s="6">
        <v>12788.1</v>
      </c>
      <c r="J6756" s="86"/>
      <c r="K6756" s="86"/>
      <c r="L6756" s="85"/>
      <c r="M6756" s="85"/>
      <c r="N6756" s="85"/>
      <c r="O6756" s="85"/>
      <c r="P6756" s="85"/>
      <c r="Q6756" s="1">
        <f t="shared" si="105"/>
        <v>12788.1</v>
      </c>
    </row>
    <row r="6757" spans="1:17" x14ac:dyDescent="0.25">
      <c r="A6757" s="83" t="s">
        <v>14423</v>
      </c>
      <c r="B6757" s="84" t="s">
        <v>22125</v>
      </c>
      <c r="C6757" s="7">
        <v>22021</v>
      </c>
      <c r="D6757" s="7">
        <v>185</v>
      </c>
      <c r="E6757" s="1">
        <v>85746.559999999998</v>
      </c>
      <c r="F6757" s="1">
        <v>25764.5</v>
      </c>
      <c r="G6757" s="1">
        <v>16337.78</v>
      </c>
      <c r="H6757" s="1">
        <v>9136.9699999999993</v>
      </c>
      <c r="I6757" s="6">
        <v>51239.25</v>
      </c>
      <c r="J6757" s="86"/>
      <c r="K6757" s="86"/>
      <c r="L6757" s="85"/>
      <c r="M6757" s="85"/>
      <c r="N6757" s="85"/>
      <c r="O6757" s="85"/>
      <c r="P6757" s="85"/>
      <c r="Q6757" s="1">
        <f t="shared" si="105"/>
        <v>51239.25</v>
      </c>
    </row>
    <row r="6758" spans="1:17" x14ac:dyDescent="0.25">
      <c r="A6758" s="83" t="s">
        <v>14424</v>
      </c>
      <c r="B6758" s="84" t="s">
        <v>22126</v>
      </c>
      <c r="C6758" s="7">
        <v>8188</v>
      </c>
      <c r="D6758" s="7">
        <v>107</v>
      </c>
      <c r="E6758" s="1">
        <v>32617.85</v>
      </c>
      <c r="F6758" s="1">
        <v>9579.93</v>
      </c>
      <c r="G6758" s="1">
        <v>9449.42</v>
      </c>
      <c r="H6758" s="1">
        <v>3475.69</v>
      </c>
      <c r="I6758" s="6">
        <v>22505.040000000001</v>
      </c>
      <c r="J6758" s="86"/>
      <c r="K6758" s="86"/>
      <c r="L6758" s="85"/>
      <c r="M6758" s="85"/>
      <c r="N6758" s="85"/>
      <c r="O6758" s="85"/>
      <c r="P6758" s="85"/>
      <c r="Q6758" s="1">
        <f t="shared" si="105"/>
        <v>22505.040000000001</v>
      </c>
    </row>
    <row r="6759" spans="1:17" x14ac:dyDescent="0.25">
      <c r="A6759" s="83" t="s">
        <v>14425</v>
      </c>
      <c r="B6759" s="84" t="s">
        <v>22127</v>
      </c>
      <c r="C6759" s="7">
        <v>1635</v>
      </c>
      <c r="D6759" s="7">
        <v>46</v>
      </c>
      <c r="E6759" s="1">
        <v>14953.13</v>
      </c>
      <c r="F6759" s="1">
        <v>1912.94</v>
      </c>
      <c r="G6759" s="1">
        <v>4062.37</v>
      </c>
      <c r="H6759" s="1">
        <v>1593.38</v>
      </c>
      <c r="I6759" s="6">
        <v>7568.69</v>
      </c>
      <c r="J6759" s="86"/>
      <c r="K6759" s="86"/>
      <c r="L6759" s="85"/>
      <c r="M6759" s="85"/>
      <c r="N6759" s="85"/>
      <c r="O6759" s="85"/>
      <c r="P6759" s="85"/>
      <c r="Q6759" s="1">
        <f t="shared" si="105"/>
        <v>7568.69</v>
      </c>
    </row>
    <row r="6760" spans="1:17" x14ac:dyDescent="0.25">
      <c r="A6760" s="83" t="s">
        <v>14426</v>
      </c>
      <c r="B6760" s="84" t="s">
        <v>22128</v>
      </c>
      <c r="C6760" s="7">
        <v>1155</v>
      </c>
      <c r="D6760" s="7">
        <v>30</v>
      </c>
      <c r="E6760" s="1">
        <v>7005.94</v>
      </c>
      <c r="F6760" s="1">
        <v>1351.34</v>
      </c>
      <c r="G6760" s="1">
        <v>2649.37</v>
      </c>
      <c r="H6760" s="1">
        <v>746.54</v>
      </c>
      <c r="I6760" s="6">
        <v>4747.25</v>
      </c>
      <c r="J6760" s="86"/>
      <c r="K6760" s="86"/>
      <c r="L6760" s="85"/>
      <c r="M6760" s="85"/>
      <c r="N6760" s="85"/>
      <c r="O6760" s="85"/>
      <c r="P6760" s="85"/>
      <c r="Q6760" s="1">
        <f t="shared" si="105"/>
        <v>4747.25</v>
      </c>
    </row>
    <row r="6761" spans="1:17" x14ac:dyDescent="0.25">
      <c r="A6761" s="83" t="s">
        <v>14427</v>
      </c>
      <c r="B6761" s="84" t="s">
        <v>22129</v>
      </c>
      <c r="C6761" s="7">
        <v>585</v>
      </c>
      <c r="D6761" s="7">
        <v>7</v>
      </c>
      <c r="E6761" s="1">
        <v>1444.61</v>
      </c>
      <c r="F6761" s="1">
        <v>684.45</v>
      </c>
      <c r="G6761" s="1">
        <v>618.17999999999995</v>
      </c>
      <c r="H6761" s="1">
        <v>153.94</v>
      </c>
      <c r="I6761" s="6">
        <v>1456.57</v>
      </c>
      <c r="J6761" s="86"/>
      <c r="K6761" s="86"/>
      <c r="L6761" s="85"/>
      <c r="M6761" s="85"/>
      <c r="N6761" s="85"/>
      <c r="O6761" s="85"/>
      <c r="P6761" s="85"/>
      <c r="Q6761" s="1">
        <f t="shared" si="105"/>
        <v>1456.57</v>
      </c>
    </row>
    <row r="6762" spans="1:17" x14ac:dyDescent="0.25">
      <c r="A6762" s="83" t="s">
        <v>14428</v>
      </c>
      <c r="B6762" s="84" t="s">
        <v>22130</v>
      </c>
      <c r="C6762" s="7">
        <v>2956</v>
      </c>
      <c r="D6762" s="7">
        <v>48</v>
      </c>
      <c r="E6762" s="1">
        <v>12705.82</v>
      </c>
      <c r="F6762" s="1">
        <v>3458.51</v>
      </c>
      <c r="G6762" s="1">
        <v>4238.99</v>
      </c>
      <c r="H6762" s="1">
        <v>1353.9</v>
      </c>
      <c r="I6762" s="6">
        <v>9051.4</v>
      </c>
      <c r="J6762" s="86"/>
      <c r="K6762" s="86"/>
      <c r="L6762" s="85"/>
      <c r="M6762" s="85"/>
      <c r="N6762" s="85"/>
      <c r="O6762" s="85"/>
      <c r="P6762" s="85"/>
      <c r="Q6762" s="1">
        <f t="shared" si="105"/>
        <v>9051.4</v>
      </c>
    </row>
    <row r="6763" spans="1:17" x14ac:dyDescent="0.25">
      <c r="A6763" s="83" t="s">
        <v>14429</v>
      </c>
      <c r="B6763" s="84" t="s">
        <v>22131</v>
      </c>
      <c r="C6763" s="7">
        <v>6596</v>
      </c>
      <c r="D6763" s="7">
        <v>164</v>
      </c>
      <c r="E6763" s="1">
        <v>65349.37</v>
      </c>
      <c r="F6763" s="1">
        <v>7717.3</v>
      </c>
      <c r="G6763" s="1">
        <v>14483.22</v>
      </c>
      <c r="H6763" s="1">
        <v>6963.49</v>
      </c>
      <c r="I6763" s="6">
        <v>29164.01</v>
      </c>
      <c r="J6763" s="86"/>
      <c r="K6763" s="86"/>
      <c r="L6763" s="85"/>
      <c r="M6763" s="85"/>
      <c r="N6763" s="85"/>
      <c r="O6763" s="85"/>
      <c r="P6763" s="85"/>
      <c r="Q6763" s="1">
        <f t="shared" si="105"/>
        <v>29164.01</v>
      </c>
    </row>
    <row r="6764" spans="1:17" x14ac:dyDescent="0.25">
      <c r="A6764" s="83" t="s">
        <v>14430</v>
      </c>
      <c r="B6764" s="84" t="s">
        <v>22132</v>
      </c>
      <c r="C6764" s="7">
        <v>6897</v>
      </c>
      <c r="D6764" s="7">
        <v>176</v>
      </c>
      <c r="E6764" s="1">
        <v>90861.33</v>
      </c>
      <c r="F6764" s="1">
        <v>8069.46</v>
      </c>
      <c r="G6764" s="1">
        <v>15542.97</v>
      </c>
      <c r="H6764" s="1">
        <v>9681.99</v>
      </c>
      <c r="I6764" s="6">
        <v>33294.42</v>
      </c>
      <c r="J6764" s="86"/>
      <c r="K6764" s="86"/>
      <c r="L6764" s="85"/>
      <c r="M6764" s="85"/>
      <c r="N6764" s="85"/>
      <c r="O6764" s="85"/>
      <c r="P6764" s="85"/>
      <c r="Q6764" s="1">
        <f t="shared" si="105"/>
        <v>33294.42</v>
      </c>
    </row>
    <row r="6765" spans="1:17" x14ac:dyDescent="0.25">
      <c r="A6765" s="83" t="s">
        <v>14431</v>
      </c>
      <c r="B6765" s="84" t="s">
        <v>22133</v>
      </c>
      <c r="C6765" s="7">
        <v>3004</v>
      </c>
      <c r="D6765" s="7">
        <v>38</v>
      </c>
      <c r="E6765" s="1">
        <v>24082.400000000001</v>
      </c>
      <c r="F6765" s="1">
        <v>3514.67</v>
      </c>
      <c r="G6765" s="1">
        <v>3355.87</v>
      </c>
      <c r="H6765" s="1">
        <v>2566.17</v>
      </c>
      <c r="I6765" s="6">
        <v>9436.7099999999991</v>
      </c>
      <c r="J6765" s="86"/>
      <c r="K6765" s="86"/>
      <c r="L6765" s="85"/>
      <c r="M6765" s="85"/>
      <c r="N6765" s="85"/>
      <c r="O6765" s="85"/>
      <c r="P6765" s="85"/>
      <c r="Q6765" s="1">
        <f t="shared" si="105"/>
        <v>9436.7099999999991</v>
      </c>
    </row>
    <row r="6766" spans="1:17" x14ac:dyDescent="0.25">
      <c r="A6766" s="83" t="s">
        <v>14432</v>
      </c>
      <c r="B6766" s="84" t="s">
        <v>22134</v>
      </c>
      <c r="C6766" s="7">
        <v>857</v>
      </c>
      <c r="D6766" s="7">
        <v>15</v>
      </c>
      <c r="E6766" s="1">
        <v>4845.1899999999996</v>
      </c>
      <c r="F6766" s="1">
        <v>1002.69</v>
      </c>
      <c r="G6766" s="1">
        <v>1324.69</v>
      </c>
      <c r="H6766" s="1">
        <v>516.29999999999995</v>
      </c>
      <c r="I6766" s="6">
        <v>2843.68</v>
      </c>
      <c r="J6766" s="86"/>
      <c r="K6766" s="86"/>
      <c r="L6766" s="85"/>
      <c r="M6766" s="85"/>
      <c r="N6766" s="85"/>
      <c r="O6766" s="85"/>
      <c r="P6766" s="85"/>
      <c r="Q6766" s="1">
        <f t="shared" si="105"/>
        <v>2843.68</v>
      </c>
    </row>
    <row r="6767" spans="1:17" x14ac:dyDescent="0.25">
      <c r="A6767" s="83" t="s">
        <v>14433</v>
      </c>
      <c r="B6767" s="84" t="s">
        <v>22135</v>
      </c>
      <c r="C6767" s="7">
        <v>25224</v>
      </c>
      <c r="D6767" s="7">
        <v>295</v>
      </c>
      <c r="E6767" s="1">
        <v>152250.65</v>
      </c>
      <c r="F6767" s="1">
        <v>29511.99</v>
      </c>
      <c r="G6767" s="1">
        <v>26052.14</v>
      </c>
      <c r="H6767" s="1">
        <v>16223.5</v>
      </c>
      <c r="I6767" s="6">
        <v>71787.63</v>
      </c>
      <c r="J6767" s="86"/>
      <c r="K6767" s="86"/>
      <c r="L6767" s="85"/>
      <c r="M6767" s="85"/>
      <c r="N6767" s="85"/>
      <c r="O6767" s="85"/>
      <c r="P6767" s="85"/>
      <c r="Q6767" s="1">
        <f t="shared" si="105"/>
        <v>71787.63</v>
      </c>
    </row>
    <row r="6768" spans="1:17" x14ac:dyDescent="0.25">
      <c r="A6768" s="83" t="s">
        <v>14434</v>
      </c>
      <c r="B6768" s="84" t="s">
        <v>22136</v>
      </c>
      <c r="C6768" s="7">
        <v>1828</v>
      </c>
      <c r="D6768" s="7">
        <v>27</v>
      </c>
      <c r="E6768" s="1">
        <v>7382.23</v>
      </c>
      <c r="F6768" s="1">
        <v>2138.75</v>
      </c>
      <c r="G6768" s="1">
        <v>2384.4299999999998</v>
      </c>
      <c r="H6768" s="1">
        <v>786.63</v>
      </c>
      <c r="I6768" s="6">
        <v>5309.81</v>
      </c>
      <c r="J6768" s="86"/>
      <c r="K6768" s="86"/>
      <c r="L6768" s="85"/>
      <c r="M6768" s="85"/>
      <c r="N6768" s="85"/>
      <c r="O6768" s="85"/>
      <c r="P6768" s="85"/>
      <c r="Q6768" s="1">
        <f t="shared" si="105"/>
        <v>5309.81</v>
      </c>
    </row>
    <row r="6769" spans="1:17" x14ac:dyDescent="0.25">
      <c r="A6769" s="83" t="s">
        <v>14435</v>
      </c>
      <c r="B6769" s="84" t="s">
        <v>22137</v>
      </c>
      <c r="C6769" s="7">
        <v>8320</v>
      </c>
      <c r="D6769" s="7">
        <v>172</v>
      </c>
      <c r="E6769" s="1">
        <v>98959.14</v>
      </c>
      <c r="F6769" s="1">
        <v>9734.3700000000008</v>
      </c>
      <c r="G6769" s="1">
        <v>15189.72</v>
      </c>
      <c r="H6769" s="1">
        <v>10544.87</v>
      </c>
      <c r="I6769" s="6">
        <v>35468.959999999999</v>
      </c>
      <c r="J6769" s="86"/>
      <c r="K6769" s="86"/>
      <c r="L6769" s="85"/>
      <c r="M6769" s="85"/>
      <c r="N6769" s="85"/>
      <c r="O6769" s="85"/>
      <c r="P6769" s="85"/>
      <c r="Q6769" s="1">
        <f t="shared" si="105"/>
        <v>35468.959999999999</v>
      </c>
    </row>
    <row r="6770" spans="1:17" x14ac:dyDescent="0.25">
      <c r="A6770" s="83" t="s">
        <v>14436</v>
      </c>
      <c r="B6770" s="84" t="s">
        <v>22138</v>
      </c>
      <c r="C6770" s="7">
        <v>35761</v>
      </c>
      <c r="D6770" s="7">
        <v>522</v>
      </c>
      <c r="E6770" s="1">
        <v>243087.19</v>
      </c>
      <c r="F6770" s="1">
        <v>41840.25</v>
      </c>
      <c r="G6770" s="1">
        <v>46099.03</v>
      </c>
      <c r="H6770" s="1">
        <v>25902.85</v>
      </c>
      <c r="I6770" s="6">
        <v>113842.13</v>
      </c>
      <c r="J6770" s="86"/>
      <c r="K6770" s="86"/>
      <c r="L6770" s="85"/>
      <c r="M6770" s="85"/>
      <c r="N6770" s="85"/>
      <c r="O6770" s="85"/>
      <c r="P6770" s="85"/>
      <c r="Q6770" s="1">
        <f t="shared" si="105"/>
        <v>113842.13</v>
      </c>
    </row>
    <row r="6771" spans="1:17" x14ac:dyDescent="0.25">
      <c r="A6771" s="83" t="s">
        <v>14437</v>
      </c>
      <c r="B6771" s="84" t="s">
        <v>22139</v>
      </c>
      <c r="C6771" s="7">
        <v>422</v>
      </c>
      <c r="D6771" s="7">
        <v>11</v>
      </c>
      <c r="E6771" s="1">
        <v>2294.35</v>
      </c>
      <c r="F6771" s="1">
        <v>493.74</v>
      </c>
      <c r="G6771" s="1">
        <v>971.43</v>
      </c>
      <c r="H6771" s="1">
        <v>244.48</v>
      </c>
      <c r="I6771" s="6">
        <v>1709.65</v>
      </c>
      <c r="J6771" s="86"/>
      <c r="K6771" s="86"/>
      <c r="L6771" s="85"/>
      <c r="M6771" s="85"/>
      <c r="N6771" s="85"/>
      <c r="O6771" s="85"/>
      <c r="P6771" s="85"/>
      <c r="Q6771" s="1">
        <f t="shared" si="105"/>
        <v>1709.65</v>
      </c>
    </row>
    <row r="6772" spans="1:17" x14ac:dyDescent="0.25">
      <c r="A6772" s="83" t="s">
        <v>14438</v>
      </c>
      <c r="B6772" s="84" t="s">
        <v>22140</v>
      </c>
      <c r="C6772" s="7">
        <v>26514</v>
      </c>
      <c r="D6772" s="7">
        <v>261</v>
      </c>
      <c r="E6772" s="1">
        <v>110840.05</v>
      </c>
      <c r="F6772" s="1">
        <v>31021.29</v>
      </c>
      <c r="G6772" s="1">
        <v>23049.51</v>
      </c>
      <c r="H6772" s="1">
        <v>11810.88</v>
      </c>
      <c r="I6772" s="6">
        <v>65881.679999999993</v>
      </c>
      <c r="J6772" s="86"/>
      <c r="K6772" s="86"/>
      <c r="L6772" s="85"/>
      <c r="M6772" s="85"/>
      <c r="N6772" s="85"/>
      <c r="O6772" s="85"/>
      <c r="P6772" s="85"/>
      <c r="Q6772" s="1">
        <f t="shared" si="105"/>
        <v>65881.679999999993</v>
      </c>
    </row>
    <row r="6773" spans="1:17" x14ac:dyDescent="0.25">
      <c r="A6773" s="83" t="s">
        <v>14439</v>
      </c>
      <c r="B6773" s="84" t="s">
        <v>22141</v>
      </c>
      <c r="C6773" s="7">
        <v>1709</v>
      </c>
      <c r="D6773" s="7">
        <v>35</v>
      </c>
      <c r="E6773" s="1">
        <v>12994.1</v>
      </c>
      <c r="F6773" s="1">
        <v>1999.53</v>
      </c>
      <c r="G6773" s="1">
        <v>3090.93</v>
      </c>
      <c r="H6773" s="1">
        <v>1384.62</v>
      </c>
      <c r="I6773" s="6">
        <v>6475.08</v>
      </c>
      <c r="J6773" s="86"/>
      <c r="K6773" s="86"/>
      <c r="L6773" s="85"/>
      <c r="M6773" s="85"/>
      <c r="N6773" s="85"/>
      <c r="O6773" s="85"/>
      <c r="P6773" s="85"/>
      <c r="Q6773" s="1">
        <f t="shared" si="105"/>
        <v>6475.08</v>
      </c>
    </row>
    <row r="6774" spans="1:17" x14ac:dyDescent="0.25">
      <c r="A6774" s="83" t="s">
        <v>14440</v>
      </c>
      <c r="B6774" s="84" t="s">
        <v>22142</v>
      </c>
      <c r="C6774" s="7">
        <v>1018</v>
      </c>
      <c r="D6774" s="7">
        <v>24</v>
      </c>
      <c r="E6774" s="1">
        <v>5225.1000000000004</v>
      </c>
      <c r="F6774" s="1">
        <v>1191.06</v>
      </c>
      <c r="G6774" s="1">
        <v>2119.5</v>
      </c>
      <c r="H6774" s="1">
        <v>556.78</v>
      </c>
      <c r="I6774" s="6">
        <v>3867.34</v>
      </c>
      <c r="J6774" s="86"/>
      <c r="K6774" s="86"/>
      <c r="L6774" s="85"/>
      <c r="M6774" s="85"/>
      <c r="N6774" s="85"/>
      <c r="O6774" s="85"/>
      <c r="P6774" s="85"/>
      <c r="Q6774" s="1">
        <f t="shared" si="105"/>
        <v>3867.34</v>
      </c>
    </row>
    <row r="6775" spans="1:17" x14ac:dyDescent="0.25">
      <c r="A6775" s="83" t="s">
        <v>14441</v>
      </c>
      <c r="B6775" s="84" t="s">
        <v>22143</v>
      </c>
      <c r="C6775" s="7">
        <v>567</v>
      </c>
      <c r="D6775" s="7">
        <v>14</v>
      </c>
      <c r="E6775" s="1">
        <v>7053.27</v>
      </c>
      <c r="F6775" s="1">
        <v>663.39</v>
      </c>
      <c r="G6775" s="1">
        <v>1236.3800000000001</v>
      </c>
      <c r="H6775" s="1">
        <v>751.58</v>
      </c>
      <c r="I6775" s="6">
        <v>2651.35</v>
      </c>
      <c r="J6775" s="86"/>
      <c r="K6775" s="86"/>
      <c r="L6775" s="85"/>
      <c r="M6775" s="85"/>
      <c r="N6775" s="85"/>
      <c r="O6775" s="85"/>
      <c r="P6775" s="85"/>
      <c r="Q6775" s="1">
        <f t="shared" si="105"/>
        <v>2651.35</v>
      </c>
    </row>
    <row r="6776" spans="1:17" x14ac:dyDescent="0.25">
      <c r="A6776" s="83" t="s">
        <v>14442</v>
      </c>
      <c r="B6776" s="84" t="s">
        <v>22144</v>
      </c>
      <c r="C6776" s="7">
        <v>71035</v>
      </c>
      <c r="D6776" s="7">
        <v>1615</v>
      </c>
      <c r="E6776" s="1">
        <v>1160289.26</v>
      </c>
      <c r="F6776" s="1">
        <v>83110.7</v>
      </c>
      <c r="G6776" s="1">
        <v>142624.39000000001</v>
      </c>
      <c r="H6776" s="1">
        <v>123637.94</v>
      </c>
      <c r="I6776" s="6">
        <v>349373.03</v>
      </c>
      <c r="J6776" s="86"/>
      <c r="K6776" s="86"/>
      <c r="L6776" s="85"/>
      <c r="M6776" s="85"/>
      <c r="N6776" s="85"/>
      <c r="O6776" s="85"/>
      <c r="P6776" s="85"/>
      <c r="Q6776" s="1">
        <f t="shared" si="105"/>
        <v>349373.03</v>
      </c>
    </row>
    <row r="6777" spans="1:17" x14ac:dyDescent="0.25">
      <c r="A6777" s="83" t="s">
        <v>14443</v>
      </c>
      <c r="B6777" s="84" t="s">
        <v>22145</v>
      </c>
      <c r="C6777" s="7">
        <v>2814</v>
      </c>
      <c r="D6777" s="7">
        <v>51</v>
      </c>
      <c r="E6777" s="1">
        <v>10391.280000000001</v>
      </c>
      <c r="F6777" s="1">
        <v>3292.37</v>
      </c>
      <c r="G6777" s="1">
        <v>4503.93</v>
      </c>
      <c r="H6777" s="1">
        <v>1107.27</v>
      </c>
      <c r="I6777" s="6">
        <v>8903.57</v>
      </c>
      <c r="J6777" s="86"/>
      <c r="K6777" s="86"/>
      <c r="L6777" s="85"/>
      <c r="M6777" s="85"/>
      <c r="N6777" s="85"/>
      <c r="O6777" s="85"/>
      <c r="P6777" s="85"/>
      <c r="Q6777" s="1">
        <f t="shared" si="105"/>
        <v>8903.57</v>
      </c>
    </row>
    <row r="6778" spans="1:17" x14ac:dyDescent="0.25">
      <c r="A6778" s="83" t="s">
        <v>14444</v>
      </c>
      <c r="B6778" s="84" t="s">
        <v>22146</v>
      </c>
      <c r="C6778" s="7">
        <v>999</v>
      </c>
      <c r="D6778" s="7">
        <v>10</v>
      </c>
      <c r="E6778" s="1">
        <v>2114.94</v>
      </c>
      <c r="F6778" s="1">
        <v>1168.82</v>
      </c>
      <c r="G6778" s="1">
        <v>883.12</v>
      </c>
      <c r="H6778" s="1">
        <v>225.36</v>
      </c>
      <c r="I6778" s="6">
        <v>2277.3000000000002</v>
      </c>
      <c r="J6778" s="86"/>
      <c r="K6778" s="86"/>
      <c r="L6778" s="85"/>
      <c r="M6778" s="85"/>
      <c r="N6778" s="85"/>
      <c r="O6778" s="85"/>
      <c r="P6778" s="85"/>
      <c r="Q6778" s="1">
        <f t="shared" si="105"/>
        <v>2277.3000000000002</v>
      </c>
    </row>
    <row r="6779" spans="1:17" x14ac:dyDescent="0.25">
      <c r="A6779" s="83" t="s">
        <v>14445</v>
      </c>
      <c r="B6779" s="84" t="s">
        <v>22147</v>
      </c>
      <c r="C6779" s="7">
        <v>11606</v>
      </c>
      <c r="D6779" s="7">
        <v>196</v>
      </c>
      <c r="E6779" s="1">
        <v>100388.41</v>
      </c>
      <c r="F6779" s="1">
        <v>13578.98</v>
      </c>
      <c r="G6779" s="1">
        <v>17309.22</v>
      </c>
      <c r="H6779" s="1">
        <v>10697.18</v>
      </c>
      <c r="I6779" s="6">
        <v>41585.379999999997</v>
      </c>
      <c r="J6779" s="86"/>
      <c r="K6779" s="86"/>
      <c r="L6779" s="85"/>
      <c r="M6779" s="85"/>
      <c r="N6779" s="85"/>
      <c r="O6779" s="85"/>
      <c r="P6779" s="85"/>
      <c r="Q6779" s="1">
        <f t="shared" si="105"/>
        <v>41585.379999999997</v>
      </c>
    </row>
    <row r="6780" spans="1:17" x14ac:dyDescent="0.25">
      <c r="A6780" s="83" t="s">
        <v>14446</v>
      </c>
      <c r="B6780" s="84" t="s">
        <v>22148</v>
      </c>
      <c r="C6780" s="7">
        <v>21263</v>
      </c>
      <c r="D6780" s="7">
        <v>293</v>
      </c>
      <c r="E6780" s="1">
        <v>236941.96</v>
      </c>
      <c r="F6780" s="1">
        <v>24877.64</v>
      </c>
      <c r="G6780" s="1">
        <v>25875.51</v>
      </c>
      <c r="H6780" s="1">
        <v>25248.02</v>
      </c>
      <c r="I6780" s="6">
        <v>76001.17</v>
      </c>
      <c r="J6780" s="86"/>
      <c r="K6780" s="86"/>
      <c r="L6780" s="85"/>
      <c r="M6780" s="85"/>
      <c r="N6780" s="85"/>
      <c r="O6780" s="85"/>
      <c r="P6780" s="85"/>
      <c r="Q6780" s="1">
        <f t="shared" si="105"/>
        <v>76001.17</v>
      </c>
    </row>
    <row r="6781" spans="1:17" x14ac:dyDescent="0.25">
      <c r="A6781" s="83" t="s">
        <v>14447</v>
      </c>
      <c r="B6781" s="84" t="s">
        <v>22149</v>
      </c>
      <c r="C6781" s="7">
        <v>2740</v>
      </c>
      <c r="D6781" s="7">
        <v>42</v>
      </c>
      <c r="E6781" s="1">
        <v>9987.7800000000007</v>
      </c>
      <c r="F6781" s="1">
        <v>3205.79</v>
      </c>
      <c r="G6781" s="1">
        <v>3709.12</v>
      </c>
      <c r="H6781" s="1">
        <v>1064.28</v>
      </c>
      <c r="I6781" s="6">
        <v>7979.19</v>
      </c>
      <c r="J6781" s="86"/>
      <c r="K6781" s="86"/>
      <c r="L6781" s="85"/>
      <c r="M6781" s="85"/>
      <c r="N6781" s="85"/>
      <c r="O6781" s="85"/>
      <c r="P6781" s="85"/>
      <c r="Q6781" s="1">
        <f t="shared" si="105"/>
        <v>7979.19</v>
      </c>
    </row>
    <row r="6782" spans="1:17" x14ac:dyDescent="0.25">
      <c r="A6782" s="83" t="s">
        <v>14448</v>
      </c>
      <c r="B6782" s="84" t="s">
        <v>22150</v>
      </c>
      <c r="C6782" s="7">
        <v>157</v>
      </c>
      <c r="D6782" s="7">
        <v>6</v>
      </c>
      <c r="E6782" s="1">
        <v>955.09</v>
      </c>
      <c r="F6782" s="1">
        <v>183.69</v>
      </c>
      <c r="G6782" s="1">
        <v>529.87</v>
      </c>
      <c r="H6782" s="1">
        <v>101.78</v>
      </c>
      <c r="I6782" s="6">
        <v>815.34</v>
      </c>
      <c r="J6782" s="86"/>
      <c r="K6782" s="86"/>
      <c r="L6782" s="85"/>
      <c r="M6782" s="85"/>
      <c r="N6782" s="85"/>
      <c r="O6782" s="85"/>
      <c r="P6782" s="85"/>
      <c r="Q6782" s="1">
        <f t="shared" si="105"/>
        <v>815.34</v>
      </c>
    </row>
    <row r="6783" spans="1:17" x14ac:dyDescent="0.25">
      <c r="A6783" s="83" t="s">
        <v>14449</v>
      </c>
      <c r="B6783" s="84" t="s">
        <v>22151</v>
      </c>
      <c r="C6783" s="7">
        <v>2503</v>
      </c>
      <c r="D6783" s="7">
        <v>30</v>
      </c>
      <c r="E6783" s="1">
        <v>7558.44</v>
      </c>
      <c r="F6783" s="1">
        <v>2928.5</v>
      </c>
      <c r="G6783" s="1">
        <v>2649.37</v>
      </c>
      <c r="H6783" s="1">
        <v>805.41</v>
      </c>
      <c r="I6783" s="6">
        <v>6383.28</v>
      </c>
      <c r="J6783" s="86"/>
      <c r="K6783" s="86"/>
      <c r="L6783" s="85"/>
      <c r="M6783" s="85"/>
      <c r="N6783" s="85"/>
      <c r="O6783" s="85"/>
      <c r="P6783" s="85"/>
      <c r="Q6783" s="1">
        <f t="shared" si="105"/>
        <v>6383.28</v>
      </c>
    </row>
    <row r="6784" spans="1:17" x14ac:dyDescent="0.25">
      <c r="A6784" s="83" t="s">
        <v>14450</v>
      </c>
      <c r="B6784" s="84" t="s">
        <v>22152</v>
      </c>
      <c r="C6784" s="7">
        <v>1060</v>
      </c>
      <c r="D6784" s="7">
        <v>23</v>
      </c>
      <c r="E6784" s="1">
        <v>6339.49</v>
      </c>
      <c r="F6784" s="1">
        <v>1240.2</v>
      </c>
      <c r="G6784" s="1">
        <v>2031.18</v>
      </c>
      <c r="H6784" s="1">
        <v>675.52</v>
      </c>
      <c r="I6784" s="6">
        <v>3946.9</v>
      </c>
      <c r="J6784" s="86"/>
      <c r="K6784" s="86"/>
      <c r="L6784" s="85"/>
      <c r="M6784" s="85"/>
      <c r="N6784" s="85"/>
      <c r="O6784" s="85"/>
      <c r="P6784" s="85"/>
      <c r="Q6784" s="1">
        <f t="shared" si="105"/>
        <v>3946.9</v>
      </c>
    </row>
    <row r="6785" spans="1:17" x14ac:dyDescent="0.25">
      <c r="A6785" s="83" t="s">
        <v>14451</v>
      </c>
      <c r="B6785" s="84" t="s">
        <v>22153</v>
      </c>
      <c r="C6785" s="7">
        <v>8128</v>
      </c>
      <c r="D6785" s="7">
        <v>82</v>
      </c>
      <c r="E6785" s="1">
        <v>25107.97</v>
      </c>
      <c r="F6785" s="1">
        <v>9509.73</v>
      </c>
      <c r="G6785" s="1">
        <v>7241.61</v>
      </c>
      <c r="H6785" s="1">
        <v>2675.45</v>
      </c>
      <c r="I6785" s="6">
        <v>19426.79</v>
      </c>
      <c r="J6785" s="86"/>
      <c r="K6785" s="86"/>
      <c r="L6785" s="85"/>
      <c r="M6785" s="85"/>
      <c r="N6785" s="85"/>
      <c r="O6785" s="85"/>
      <c r="P6785" s="85"/>
      <c r="Q6785" s="1">
        <f t="shared" si="105"/>
        <v>19426.79</v>
      </c>
    </row>
    <row r="6786" spans="1:17" x14ac:dyDescent="0.25">
      <c r="A6786" s="83" t="s">
        <v>14452</v>
      </c>
      <c r="B6786" s="84" t="s">
        <v>22154</v>
      </c>
      <c r="C6786" s="7">
        <v>2515</v>
      </c>
      <c r="D6786" s="7">
        <v>37</v>
      </c>
      <c r="E6786" s="1">
        <v>17311.28</v>
      </c>
      <c r="F6786" s="1">
        <v>2942.54</v>
      </c>
      <c r="G6786" s="1">
        <v>3267.55</v>
      </c>
      <c r="H6786" s="1">
        <v>1844.66</v>
      </c>
      <c r="I6786" s="6">
        <v>8054.75</v>
      </c>
      <c r="J6786" s="86"/>
      <c r="K6786" s="86"/>
      <c r="L6786" s="85"/>
      <c r="M6786" s="85"/>
      <c r="N6786" s="85"/>
      <c r="O6786" s="85"/>
      <c r="P6786" s="85"/>
      <c r="Q6786" s="1">
        <f t="shared" si="105"/>
        <v>8054.75</v>
      </c>
    </row>
    <row r="6787" spans="1:17" x14ac:dyDescent="0.25">
      <c r="A6787" s="83" t="s">
        <v>14453</v>
      </c>
      <c r="B6787" s="84" t="s">
        <v>22155</v>
      </c>
      <c r="C6787" s="7">
        <v>61</v>
      </c>
      <c r="D6787" s="7">
        <v>6</v>
      </c>
      <c r="E6787" s="1">
        <v>1250.5</v>
      </c>
      <c r="F6787" s="1">
        <v>71.37</v>
      </c>
      <c r="G6787" s="1">
        <v>529.87</v>
      </c>
      <c r="H6787" s="1">
        <v>133.25</v>
      </c>
      <c r="I6787" s="6">
        <v>734.49</v>
      </c>
      <c r="J6787" s="86"/>
      <c r="K6787" s="86"/>
      <c r="L6787" s="85"/>
      <c r="M6787" s="85"/>
      <c r="N6787" s="85"/>
      <c r="O6787" s="85"/>
      <c r="P6787" s="85"/>
      <c r="Q6787" s="1">
        <f t="shared" si="105"/>
        <v>734.49</v>
      </c>
    </row>
    <row r="6788" spans="1:17" x14ac:dyDescent="0.25">
      <c r="A6788" s="83" t="s">
        <v>14454</v>
      </c>
      <c r="B6788" s="84" t="s">
        <v>22156</v>
      </c>
      <c r="C6788" s="7">
        <v>24858</v>
      </c>
      <c r="D6788" s="7">
        <v>293</v>
      </c>
      <c r="E6788" s="1">
        <v>234622.86</v>
      </c>
      <c r="F6788" s="1">
        <v>29083.78</v>
      </c>
      <c r="G6788" s="1">
        <v>25875.51</v>
      </c>
      <c r="H6788" s="1">
        <v>25000.91</v>
      </c>
      <c r="I6788" s="6">
        <v>79960.2</v>
      </c>
      <c r="J6788" s="86"/>
      <c r="K6788" s="86"/>
      <c r="L6788" s="85"/>
      <c r="M6788" s="85"/>
      <c r="N6788" s="85"/>
      <c r="O6788" s="85"/>
      <c r="P6788" s="85"/>
      <c r="Q6788" s="1">
        <f t="shared" si="105"/>
        <v>79960.2</v>
      </c>
    </row>
    <row r="6789" spans="1:17" x14ac:dyDescent="0.25">
      <c r="A6789" s="83" t="s">
        <v>14455</v>
      </c>
      <c r="B6789" s="84" t="s">
        <v>22157</v>
      </c>
      <c r="C6789" s="7">
        <v>4452</v>
      </c>
      <c r="D6789" s="7">
        <v>60</v>
      </c>
      <c r="E6789" s="1">
        <v>17018.2</v>
      </c>
      <c r="F6789" s="1">
        <v>5208.82</v>
      </c>
      <c r="G6789" s="1">
        <v>5298.74</v>
      </c>
      <c r="H6789" s="1">
        <v>1813.42</v>
      </c>
      <c r="I6789" s="6">
        <v>12320.98</v>
      </c>
      <c r="J6789" s="86"/>
      <c r="K6789" s="86"/>
      <c r="L6789" s="85"/>
      <c r="M6789" s="85"/>
      <c r="N6789" s="85"/>
      <c r="O6789" s="85"/>
      <c r="P6789" s="85"/>
      <c r="Q6789" s="1">
        <f t="shared" si="105"/>
        <v>12320.98</v>
      </c>
    </row>
    <row r="6790" spans="1:17" x14ac:dyDescent="0.25">
      <c r="A6790" s="83" t="s">
        <v>14456</v>
      </c>
      <c r="B6790" s="84" t="s">
        <v>22158</v>
      </c>
      <c r="C6790" s="7">
        <v>8718</v>
      </c>
      <c r="D6790" s="7">
        <v>200</v>
      </c>
      <c r="E6790" s="1">
        <v>180647.56</v>
      </c>
      <c r="F6790" s="1">
        <v>10200.030000000001</v>
      </c>
      <c r="G6790" s="1">
        <v>17662.46</v>
      </c>
      <c r="H6790" s="1">
        <v>19249.419999999998</v>
      </c>
      <c r="I6790" s="6">
        <v>47111.91</v>
      </c>
      <c r="J6790" s="86"/>
      <c r="K6790" s="86"/>
      <c r="L6790" s="85"/>
      <c r="M6790" s="85"/>
      <c r="N6790" s="85"/>
      <c r="O6790" s="85"/>
      <c r="P6790" s="85"/>
      <c r="Q6790" s="1">
        <f t="shared" si="105"/>
        <v>47111.91</v>
      </c>
    </row>
    <row r="6791" spans="1:17" x14ac:dyDescent="0.25">
      <c r="A6791" s="83" t="s">
        <v>14457</v>
      </c>
      <c r="B6791" s="84" t="s">
        <v>22159</v>
      </c>
      <c r="C6791" s="7">
        <v>19737</v>
      </c>
      <c r="D6791" s="7">
        <v>222</v>
      </c>
      <c r="E6791" s="1">
        <v>143570.22</v>
      </c>
      <c r="F6791" s="1">
        <v>23092.22</v>
      </c>
      <c r="G6791" s="1">
        <v>19605.34</v>
      </c>
      <c r="H6791" s="1">
        <v>15298.54</v>
      </c>
      <c r="I6791" s="6">
        <v>57996.1</v>
      </c>
      <c r="J6791" s="86"/>
      <c r="K6791" s="86"/>
      <c r="L6791" s="85"/>
      <c r="M6791" s="85"/>
      <c r="N6791" s="85"/>
      <c r="O6791" s="85"/>
      <c r="P6791" s="85"/>
      <c r="Q6791" s="1">
        <f t="shared" si="105"/>
        <v>57996.1</v>
      </c>
    </row>
    <row r="6792" spans="1:17" x14ac:dyDescent="0.25">
      <c r="A6792" s="83" t="s">
        <v>14458</v>
      </c>
      <c r="B6792" s="84" t="s">
        <v>22160</v>
      </c>
      <c r="C6792" s="7">
        <v>663</v>
      </c>
      <c r="D6792" s="7">
        <v>10</v>
      </c>
      <c r="E6792" s="1">
        <v>2467.41</v>
      </c>
      <c r="F6792" s="1">
        <v>775.7</v>
      </c>
      <c r="G6792" s="1">
        <v>883.12</v>
      </c>
      <c r="H6792" s="1">
        <v>262.92</v>
      </c>
      <c r="I6792" s="6">
        <v>1921.74</v>
      </c>
      <c r="J6792" s="86"/>
      <c r="K6792" s="86"/>
      <c r="L6792" s="85"/>
      <c r="M6792" s="85"/>
      <c r="N6792" s="85"/>
      <c r="O6792" s="85"/>
      <c r="P6792" s="85"/>
      <c r="Q6792" s="1">
        <f t="shared" si="105"/>
        <v>1921.74</v>
      </c>
    </row>
    <row r="6793" spans="1:17" x14ac:dyDescent="0.25">
      <c r="A6793" s="83" t="s">
        <v>14459</v>
      </c>
      <c r="B6793" s="84" t="s">
        <v>22161</v>
      </c>
      <c r="C6793" s="7">
        <v>9149</v>
      </c>
      <c r="D6793" s="7">
        <v>166</v>
      </c>
      <c r="E6793" s="1">
        <v>82832</v>
      </c>
      <c r="F6793" s="1">
        <v>10704.3</v>
      </c>
      <c r="G6793" s="1">
        <v>14659.85</v>
      </c>
      <c r="H6793" s="1">
        <v>8826.4</v>
      </c>
      <c r="I6793" s="6">
        <v>34190.550000000003</v>
      </c>
      <c r="J6793" s="86"/>
      <c r="K6793" s="86"/>
      <c r="L6793" s="85"/>
      <c r="M6793" s="85"/>
      <c r="N6793" s="85"/>
      <c r="O6793" s="85"/>
      <c r="P6793" s="85"/>
      <c r="Q6793" s="1">
        <f t="shared" si="105"/>
        <v>34190.550000000003</v>
      </c>
    </row>
    <row r="6794" spans="1:17" x14ac:dyDescent="0.25">
      <c r="A6794" s="83" t="s">
        <v>14460</v>
      </c>
      <c r="B6794" s="84" t="s">
        <v>22162</v>
      </c>
      <c r="C6794" s="7">
        <v>1355</v>
      </c>
      <c r="D6794" s="7">
        <v>21</v>
      </c>
      <c r="E6794" s="1">
        <v>4059.52</v>
      </c>
      <c r="F6794" s="1">
        <v>1585.34</v>
      </c>
      <c r="G6794" s="1">
        <v>1854.56</v>
      </c>
      <c r="H6794" s="1">
        <v>432.58</v>
      </c>
      <c r="I6794" s="6">
        <v>3872.48</v>
      </c>
      <c r="J6794" s="86"/>
      <c r="K6794" s="86"/>
      <c r="L6794" s="85"/>
      <c r="M6794" s="85"/>
      <c r="N6794" s="85"/>
      <c r="O6794" s="85"/>
      <c r="P6794" s="85"/>
      <c r="Q6794" s="1">
        <f t="shared" si="105"/>
        <v>3872.48</v>
      </c>
    </row>
    <row r="6795" spans="1:17" x14ac:dyDescent="0.25">
      <c r="A6795" s="83" t="s">
        <v>14461</v>
      </c>
      <c r="B6795" s="84" t="s">
        <v>22163</v>
      </c>
      <c r="C6795" s="7">
        <v>2355</v>
      </c>
      <c r="D6795" s="7">
        <v>15</v>
      </c>
      <c r="E6795" s="1">
        <v>2877.14</v>
      </c>
      <c r="F6795" s="1">
        <v>2755.34</v>
      </c>
      <c r="G6795" s="1">
        <v>1324.69</v>
      </c>
      <c r="H6795" s="1">
        <v>306.58</v>
      </c>
      <c r="I6795" s="6">
        <v>4386.6099999999997</v>
      </c>
      <c r="J6795" s="86"/>
      <c r="K6795" s="86"/>
      <c r="L6795" s="85"/>
      <c r="M6795" s="85"/>
      <c r="N6795" s="85"/>
      <c r="O6795" s="85"/>
      <c r="P6795" s="85"/>
      <c r="Q6795" s="1">
        <f t="shared" si="105"/>
        <v>4386.6099999999997</v>
      </c>
    </row>
    <row r="6796" spans="1:17" x14ac:dyDescent="0.25">
      <c r="A6796" s="83" t="s">
        <v>14462</v>
      </c>
      <c r="B6796" s="84" t="s">
        <v>22164</v>
      </c>
      <c r="C6796" s="7">
        <v>442</v>
      </c>
      <c r="D6796" s="7">
        <v>8</v>
      </c>
      <c r="E6796" s="1">
        <v>2117.84</v>
      </c>
      <c r="F6796" s="1">
        <v>517.14</v>
      </c>
      <c r="G6796" s="1">
        <v>706.5</v>
      </c>
      <c r="H6796" s="1">
        <v>225.67</v>
      </c>
      <c r="I6796" s="6">
        <v>1449.31</v>
      </c>
      <c r="J6796" s="86"/>
      <c r="K6796" s="86"/>
      <c r="L6796" s="85"/>
      <c r="M6796" s="85"/>
      <c r="N6796" s="85"/>
      <c r="O6796" s="85"/>
      <c r="P6796" s="85"/>
      <c r="Q6796" s="1">
        <f t="shared" si="105"/>
        <v>1449.31</v>
      </c>
    </row>
    <row r="6797" spans="1:17" x14ac:dyDescent="0.25">
      <c r="A6797" s="83" t="s">
        <v>14463</v>
      </c>
      <c r="B6797" s="84" t="s">
        <v>22165</v>
      </c>
      <c r="C6797" s="7">
        <v>2531</v>
      </c>
      <c r="D6797" s="7">
        <v>74</v>
      </c>
      <c r="E6797" s="1">
        <v>60546</v>
      </c>
      <c r="F6797" s="1">
        <v>2961.26</v>
      </c>
      <c r="G6797" s="1">
        <v>6535.11</v>
      </c>
      <c r="H6797" s="1">
        <v>6451.66</v>
      </c>
      <c r="I6797" s="6">
        <v>15948.03</v>
      </c>
      <c r="J6797" s="86"/>
      <c r="K6797" s="86"/>
      <c r="L6797" s="85"/>
      <c r="M6797" s="85"/>
      <c r="N6797" s="85"/>
      <c r="O6797" s="85"/>
      <c r="P6797" s="85"/>
      <c r="Q6797" s="1">
        <f t="shared" si="105"/>
        <v>15948.03</v>
      </c>
    </row>
    <row r="6798" spans="1:17" x14ac:dyDescent="0.25">
      <c r="A6798" s="83" t="s">
        <v>14464</v>
      </c>
      <c r="B6798" s="84" t="s">
        <v>22166</v>
      </c>
      <c r="C6798" s="7">
        <v>2207</v>
      </c>
      <c r="D6798" s="7">
        <v>30</v>
      </c>
      <c r="E6798" s="1">
        <v>12401.71</v>
      </c>
      <c r="F6798" s="1">
        <v>2582.1799999999998</v>
      </c>
      <c r="G6798" s="1">
        <v>2649.37</v>
      </c>
      <c r="H6798" s="1">
        <v>1321.5</v>
      </c>
      <c r="I6798" s="6">
        <v>6553.05</v>
      </c>
      <c r="J6798" s="86"/>
      <c r="K6798" s="86"/>
      <c r="L6798" s="85"/>
      <c r="M6798" s="85"/>
      <c r="N6798" s="85"/>
      <c r="O6798" s="85"/>
      <c r="P6798" s="85"/>
      <c r="Q6798" s="1">
        <f t="shared" ref="Q6798:Q6861" si="106">I6798+P6798</f>
        <v>6553.05</v>
      </c>
    </row>
    <row r="6799" spans="1:17" x14ac:dyDescent="0.25">
      <c r="A6799" s="83" t="s">
        <v>14465</v>
      </c>
      <c r="B6799" s="84" t="s">
        <v>22167</v>
      </c>
      <c r="C6799" s="7">
        <v>20405</v>
      </c>
      <c r="D6799" s="7">
        <v>319</v>
      </c>
      <c r="E6799" s="1">
        <v>400024.58</v>
      </c>
      <c r="F6799" s="1">
        <v>23873.78</v>
      </c>
      <c r="G6799" s="1">
        <v>28171.63</v>
      </c>
      <c r="H6799" s="1">
        <v>42625.760000000002</v>
      </c>
      <c r="I6799" s="6">
        <v>94671.17</v>
      </c>
      <c r="J6799" s="86"/>
      <c r="K6799" s="86"/>
      <c r="L6799" s="85"/>
      <c r="M6799" s="85"/>
      <c r="N6799" s="85"/>
      <c r="O6799" s="85"/>
      <c r="P6799" s="85"/>
      <c r="Q6799" s="1">
        <f t="shared" si="106"/>
        <v>94671.17</v>
      </c>
    </row>
    <row r="6800" spans="1:17" x14ac:dyDescent="0.25">
      <c r="A6800" s="83" t="s">
        <v>14466</v>
      </c>
      <c r="B6800" s="84" t="s">
        <v>22168</v>
      </c>
      <c r="C6800" s="7">
        <v>22761</v>
      </c>
      <c r="D6800" s="7">
        <v>809</v>
      </c>
      <c r="E6800" s="1">
        <v>670970.56999999995</v>
      </c>
      <c r="F6800" s="1">
        <v>26630.29</v>
      </c>
      <c r="G6800" s="1">
        <v>71444.66</v>
      </c>
      <c r="H6800" s="1">
        <v>71497.179999999993</v>
      </c>
      <c r="I6800" s="6">
        <v>169572.13</v>
      </c>
      <c r="J6800" s="86"/>
      <c r="K6800" s="86"/>
      <c r="L6800" s="85"/>
      <c r="M6800" s="85"/>
      <c r="N6800" s="85"/>
      <c r="O6800" s="85"/>
      <c r="P6800" s="85"/>
      <c r="Q6800" s="1">
        <f t="shared" si="106"/>
        <v>169572.13</v>
      </c>
    </row>
    <row r="6801" spans="1:17" x14ac:dyDescent="0.25">
      <c r="A6801" s="83" t="s">
        <v>14467</v>
      </c>
      <c r="B6801" s="84" t="s">
        <v>22169</v>
      </c>
      <c r="C6801" s="7">
        <v>1790</v>
      </c>
      <c r="D6801" s="7">
        <v>10</v>
      </c>
      <c r="E6801" s="1">
        <v>2186.09</v>
      </c>
      <c r="F6801" s="1">
        <v>2094.3000000000002</v>
      </c>
      <c r="G6801" s="1">
        <v>883.12</v>
      </c>
      <c r="H6801" s="1">
        <v>232.94</v>
      </c>
      <c r="I6801" s="6">
        <v>3210.36</v>
      </c>
      <c r="J6801" s="86"/>
      <c r="K6801" s="86"/>
      <c r="L6801" s="85"/>
      <c r="M6801" s="85"/>
      <c r="N6801" s="85"/>
      <c r="O6801" s="85"/>
      <c r="P6801" s="85"/>
      <c r="Q6801" s="1">
        <f t="shared" si="106"/>
        <v>3210.36</v>
      </c>
    </row>
    <row r="6802" spans="1:17" x14ac:dyDescent="0.25">
      <c r="A6802" s="83" t="s">
        <v>14468</v>
      </c>
      <c r="B6802" s="84" t="s">
        <v>22170</v>
      </c>
      <c r="C6802" s="7">
        <v>7314</v>
      </c>
      <c r="D6802" s="7">
        <v>50</v>
      </c>
      <c r="E6802" s="1">
        <v>12984.53</v>
      </c>
      <c r="F6802" s="1">
        <v>8557.35</v>
      </c>
      <c r="G6802" s="1">
        <v>4415.62</v>
      </c>
      <c r="H6802" s="1">
        <v>1383.6</v>
      </c>
      <c r="I6802" s="6">
        <v>14356.57</v>
      </c>
      <c r="J6802" s="86"/>
      <c r="K6802" s="86"/>
      <c r="L6802" s="85"/>
      <c r="M6802" s="85"/>
      <c r="N6802" s="85"/>
      <c r="O6802" s="85"/>
      <c r="P6802" s="85"/>
      <c r="Q6802" s="1">
        <f t="shared" si="106"/>
        <v>14356.57</v>
      </c>
    </row>
    <row r="6803" spans="1:17" x14ac:dyDescent="0.25">
      <c r="A6803" s="83" t="s">
        <v>14469</v>
      </c>
      <c r="B6803" s="84" t="s">
        <v>22171</v>
      </c>
      <c r="C6803" s="7">
        <v>1117</v>
      </c>
      <c r="D6803" s="7">
        <v>23</v>
      </c>
      <c r="E6803" s="1">
        <v>10899.04</v>
      </c>
      <c r="F6803" s="1">
        <v>1306.8900000000001</v>
      </c>
      <c r="G6803" s="1">
        <v>2031.18</v>
      </c>
      <c r="H6803" s="1">
        <v>1161.3800000000001</v>
      </c>
      <c r="I6803" s="6">
        <v>4499.45</v>
      </c>
      <c r="J6803" s="86"/>
      <c r="K6803" s="86"/>
      <c r="L6803" s="85"/>
      <c r="M6803" s="85"/>
      <c r="N6803" s="85"/>
      <c r="O6803" s="85"/>
      <c r="P6803" s="85"/>
      <c r="Q6803" s="1">
        <f t="shared" si="106"/>
        <v>4499.45</v>
      </c>
    </row>
    <row r="6804" spans="1:17" x14ac:dyDescent="0.25">
      <c r="A6804" s="83" t="s">
        <v>14470</v>
      </c>
      <c r="B6804" s="84" t="s">
        <v>22172</v>
      </c>
      <c r="C6804" s="7">
        <v>1293</v>
      </c>
      <c r="D6804" s="7">
        <v>29</v>
      </c>
      <c r="E6804" s="1">
        <v>7103.36</v>
      </c>
      <c r="F6804" s="1">
        <v>1512.81</v>
      </c>
      <c r="G6804" s="1">
        <v>2561.06</v>
      </c>
      <c r="H6804" s="1">
        <v>756.92</v>
      </c>
      <c r="I6804" s="6">
        <v>4830.79</v>
      </c>
      <c r="J6804" s="86"/>
      <c r="K6804" s="86"/>
      <c r="L6804" s="85"/>
      <c r="M6804" s="85"/>
      <c r="N6804" s="85"/>
      <c r="O6804" s="85"/>
      <c r="P6804" s="85"/>
      <c r="Q6804" s="1">
        <f t="shared" si="106"/>
        <v>4830.79</v>
      </c>
    </row>
    <row r="6805" spans="1:17" x14ac:dyDescent="0.25">
      <c r="A6805" s="83" t="s">
        <v>14471</v>
      </c>
      <c r="B6805" s="84" t="s">
        <v>22173</v>
      </c>
      <c r="C6805" s="7">
        <v>174</v>
      </c>
      <c r="D6805" s="7">
        <v>0</v>
      </c>
      <c r="E6805" s="1">
        <v>0</v>
      </c>
      <c r="F6805" s="1">
        <v>203.58</v>
      </c>
      <c r="G6805" s="1">
        <v>0</v>
      </c>
      <c r="H6805" s="1">
        <v>0</v>
      </c>
      <c r="I6805" s="6">
        <v>203.58</v>
      </c>
      <c r="J6805" s="86"/>
      <c r="K6805" s="86"/>
      <c r="L6805" s="85"/>
      <c r="M6805" s="85"/>
      <c r="N6805" s="85"/>
      <c r="O6805" s="85"/>
      <c r="P6805" s="85"/>
      <c r="Q6805" s="1">
        <f t="shared" si="106"/>
        <v>203.58</v>
      </c>
    </row>
    <row r="6806" spans="1:17" x14ac:dyDescent="0.25">
      <c r="A6806" s="83" t="s">
        <v>14472</v>
      </c>
      <c r="B6806" s="84" t="s">
        <v>22174</v>
      </c>
      <c r="C6806" s="7">
        <v>67173</v>
      </c>
      <c r="D6806" s="7">
        <v>758</v>
      </c>
      <c r="E6806" s="1">
        <v>1992329.26</v>
      </c>
      <c r="F6806" s="1">
        <v>78592.179999999993</v>
      </c>
      <c r="G6806" s="1">
        <v>66940.740000000005</v>
      </c>
      <c r="H6806" s="1">
        <v>212298.34</v>
      </c>
      <c r="I6806" s="6">
        <v>357831.26</v>
      </c>
      <c r="J6806" s="86"/>
      <c r="K6806" s="86"/>
      <c r="L6806" s="85"/>
      <c r="M6806" s="85"/>
      <c r="N6806" s="85"/>
      <c r="O6806" s="85"/>
      <c r="P6806" s="85"/>
      <c r="Q6806" s="1">
        <f t="shared" si="106"/>
        <v>357831.26</v>
      </c>
    </row>
    <row r="6807" spans="1:17" x14ac:dyDescent="0.25">
      <c r="A6807" s="83" t="s">
        <v>14473</v>
      </c>
      <c r="B6807" s="84" t="s">
        <v>22175</v>
      </c>
      <c r="C6807" s="7">
        <v>418</v>
      </c>
      <c r="D6807" s="7">
        <v>18</v>
      </c>
      <c r="E6807" s="1">
        <v>213669.36</v>
      </c>
      <c r="F6807" s="1">
        <v>489.06</v>
      </c>
      <c r="G6807" s="1">
        <v>1589.62</v>
      </c>
      <c r="H6807" s="1">
        <v>22768.15</v>
      </c>
      <c r="I6807" s="6">
        <v>24846.83</v>
      </c>
      <c r="J6807" s="86"/>
      <c r="K6807" s="86"/>
      <c r="L6807" s="85"/>
      <c r="M6807" s="85"/>
      <c r="N6807" s="85"/>
      <c r="O6807" s="85"/>
      <c r="P6807" s="85"/>
      <c r="Q6807" s="1">
        <f t="shared" si="106"/>
        <v>24846.83</v>
      </c>
    </row>
    <row r="6808" spans="1:17" x14ac:dyDescent="0.25">
      <c r="A6808" s="83" t="s">
        <v>14474</v>
      </c>
      <c r="B6808" s="84" t="s">
        <v>22176</v>
      </c>
      <c r="C6808" s="7">
        <v>507</v>
      </c>
      <c r="D6808" s="7">
        <v>26</v>
      </c>
      <c r="E6808" s="1">
        <v>6361.54</v>
      </c>
      <c r="F6808" s="1">
        <v>593.19000000000005</v>
      </c>
      <c r="G6808" s="1">
        <v>2296.12</v>
      </c>
      <c r="H6808" s="1">
        <v>677.87</v>
      </c>
      <c r="I6808" s="6">
        <v>3567.18</v>
      </c>
      <c r="J6808" s="86"/>
      <c r="K6808" s="86"/>
      <c r="L6808" s="85"/>
      <c r="M6808" s="85"/>
      <c r="N6808" s="85"/>
      <c r="O6808" s="85"/>
      <c r="P6808" s="85"/>
      <c r="Q6808" s="1">
        <f t="shared" si="106"/>
        <v>3567.18</v>
      </c>
    </row>
    <row r="6809" spans="1:17" x14ac:dyDescent="0.25">
      <c r="A6809" s="83" t="s">
        <v>14475</v>
      </c>
      <c r="B6809" s="84" t="s">
        <v>22177</v>
      </c>
      <c r="C6809" s="7">
        <v>10391</v>
      </c>
      <c r="D6809" s="7">
        <v>154</v>
      </c>
      <c r="E6809" s="1">
        <v>55981.89</v>
      </c>
      <c r="F6809" s="1">
        <v>12157.43</v>
      </c>
      <c r="G6809" s="1">
        <v>13600.1</v>
      </c>
      <c r="H6809" s="1">
        <v>5965.31</v>
      </c>
      <c r="I6809" s="6">
        <v>31722.84</v>
      </c>
      <c r="J6809" s="86"/>
      <c r="K6809" s="86"/>
      <c r="L6809" s="85"/>
      <c r="M6809" s="85"/>
      <c r="N6809" s="85"/>
      <c r="O6809" s="85"/>
      <c r="P6809" s="85"/>
      <c r="Q6809" s="1">
        <f t="shared" si="106"/>
        <v>31722.84</v>
      </c>
    </row>
    <row r="6810" spans="1:17" x14ac:dyDescent="0.25">
      <c r="A6810" s="83" t="s">
        <v>14476</v>
      </c>
      <c r="B6810" s="84" t="s">
        <v>22178</v>
      </c>
      <c r="C6810" s="7">
        <v>164</v>
      </c>
      <c r="D6810" s="7">
        <v>7</v>
      </c>
      <c r="E6810" s="1">
        <v>1772.82</v>
      </c>
      <c r="F6810" s="1">
        <v>191.88</v>
      </c>
      <c r="G6810" s="1">
        <v>618.17999999999995</v>
      </c>
      <c r="H6810" s="1">
        <v>188.9</v>
      </c>
      <c r="I6810" s="6">
        <v>998.96</v>
      </c>
      <c r="J6810" s="86"/>
      <c r="K6810" s="86"/>
      <c r="L6810" s="85"/>
      <c r="M6810" s="85"/>
      <c r="N6810" s="85"/>
      <c r="O6810" s="85"/>
      <c r="P6810" s="85"/>
      <c r="Q6810" s="1">
        <f t="shared" si="106"/>
        <v>998.96</v>
      </c>
    </row>
    <row r="6811" spans="1:17" x14ac:dyDescent="0.25">
      <c r="A6811" s="83" t="s">
        <v>14477</v>
      </c>
      <c r="B6811" s="84" t="s">
        <v>22179</v>
      </c>
      <c r="C6811" s="7">
        <v>384</v>
      </c>
      <c r="D6811" s="7">
        <v>7</v>
      </c>
      <c r="E6811" s="1">
        <v>3413.38</v>
      </c>
      <c r="F6811" s="1">
        <v>449.28</v>
      </c>
      <c r="G6811" s="1">
        <v>618.17999999999995</v>
      </c>
      <c r="H6811" s="1">
        <v>363.72</v>
      </c>
      <c r="I6811" s="6">
        <v>1431.18</v>
      </c>
      <c r="J6811" s="86"/>
      <c r="K6811" s="86"/>
      <c r="L6811" s="85"/>
      <c r="M6811" s="85"/>
      <c r="N6811" s="85"/>
      <c r="O6811" s="85"/>
      <c r="P6811" s="85"/>
      <c r="Q6811" s="1">
        <f t="shared" si="106"/>
        <v>1431.18</v>
      </c>
    </row>
    <row r="6812" spans="1:17" x14ac:dyDescent="0.25">
      <c r="A6812" s="83" t="s">
        <v>14478</v>
      </c>
      <c r="B6812" s="84" t="s">
        <v>22180</v>
      </c>
      <c r="C6812" s="7">
        <v>30</v>
      </c>
      <c r="D6812" s="7">
        <v>3</v>
      </c>
      <c r="E6812" s="1">
        <v>671.26</v>
      </c>
      <c r="F6812" s="1">
        <v>35.1</v>
      </c>
      <c r="G6812" s="1">
        <v>264.94</v>
      </c>
      <c r="H6812" s="1">
        <v>71.53</v>
      </c>
      <c r="I6812" s="6">
        <v>371.57</v>
      </c>
      <c r="J6812" s="86"/>
      <c r="K6812" s="86"/>
      <c r="L6812" s="85"/>
      <c r="M6812" s="85"/>
      <c r="N6812" s="85"/>
      <c r="O6812" s="85"/>
      <c r="P6812" s="85"/>
      <c r="Q6812" s="1">
        <f t="shared" si="106"/>
        <v>371.57</v>
      </c>
    </row>
    <row r="6813" spans="1:17" x14ac:dyDescent="0.25">
      <c r="A6813" s="83" t="s">
        <v>14479</v>
      </c>
      <c r="B6813" s="84" t="s">
        <v>22181</v>
      </c>
      <c r="C6813" s="7">
        <v>1134</v>
      </c>
      <c r="D6813" s="7">
        <v>19</v>
      </c>
      <c r="E6813" s="1">
        <v>6910.26</v>
      </c>
      <c r="F6813" s="1">
        <v>1326.78</v>
      </c>
      <c r="G6813" s="1">
        <v>1677.94</v>
      </c>
      <c r="H6813" s="1">
        <v>736.34</v>
      </c>
      <c r="I6813" s="6">
        <v>3741.06</v>
      </c>
      <c r="J6813" s="86"/>
      <c r="K6813" s="86"/>
      <c r="L6813" s="85"/>
      <c r="M6813" s="85"/>
      <c r="N6813" s="85"/>
      <c r="O6813" s="85"/>
      <c r="P6813" s="85"/>
      <c r="Q6813" s="1">
        <f t="shared" si="106"/>
        <v>3741.06</v>
      </c>
    </row>
    <row r="6814" spans="1:17" x14ac:dyDescent="0.25">
      <c r="A6814" s="83" t="s">
        <v>14480</v>
      </c>
      <c r="B6814" s="84" t="s">
        <v>22182</v>
      </c>
      <c r="C6814" s="7">
        <v>3187</v>
      </c>
      <c r="D6814" s="7">
        <v>30</v>
      </c>
      <c r="E6814" s="1">
        <v>6690.5</v>
      </c>
      <c r="F6814" s="1">
        <v>3728.78</v>
      </c>
      <c r="G6814" s="1">
        <v>2649.37</v>
      </c>
      <c r="H6814" s="1">
        <v>712.93</v>
      </c>
      <c r="I6814" s="6">
        <v>7091.08</v>
      </c>
      <c r="J6814" s="86"/>
      <c r="K6814" s="86"/>
      <c r="L6814" s="85"/>
      <c r="M6814" s="85"/>
      <c r="N6814" s="85"/>
      <c r="O6814" s="85"/>
      <c r="P6814" s="85"/>
      <c r="Q6814" s="1">
        <f t="shared" si="106"/>
        <v>7091.08</v>
      </c>
    </row>
    <row r="6815" spans="1:17" x14ac:dyDescent="0.25">
      <c r="A6815" s="83" t="s">
        <v>14481</v>
      </c>
      <c r="B6815" s="84" t="s">
        <v>22183</v>
      </c>
      <c r="C6815" s="7">
        <v>1159</v>
      </c>
      <c r="D6815" s="7">
        <v>33</v>
      </c>
      <c r="E6815" s="1">
        <v>5607.81</v>
      </c>
      <c r="F6815" s="1">
        <v>1356.02</v>
      </c>
      <c r="G6815" s="1">
        <v>2914.3</v>
      </c>
      <c r="H6815" s="1">
        <v>597.55999999999995</v>
      </c>
      <c r="I6815" s="6">
        <v>4867.88</v>
      </c>
      <c r="J6815" s="86"/>
      <c r="K6815" s="86"/>
      <c r="L6815" s="85"/>
      <c r="M6815" s="85"/>
      <c r="N6815" s="85"/>
      <c r="O6815" s="85"/>
      <c r="P6815" s="85"/>
      <c r="Q6815" s="1">
        <f t="shared" si="106"/>
        <v>4867.88</v>
      </c>
    </row>
    <row r="6816" spans="1:17" x14ac:dyDescent="0.25">
      <c r="A6816" s="83" t="s">
        <v>14482</v>
      </c>
      <c r="B6816" s="84" t="s">
        <v>22184</v>
      </c>
      <c r="C6816" s="7">
        <v>19078</v>
      </c>
      <c r="D6816" s="7">
        <v>316</v>
      </c>
      <c r="E6816" s="1">
        <v>191768.9</v>
      </c>
      <c r="F6816" s="1">
        <v>22321.19</v>
      </c>
      <c r="G6816" s="1">
        <v>27906.7</v>
      </c>
      <c r="H6816" s="1">
        <v>20434.48</v>
      </c>
      <c r="I6816" s="6">
        <v>70662.37</v>
      </c>
      <c r="J6816" s="86"/>
      <c r="K6816" s="86"/>
      <c r="L6816" s="85"/>
      <c r="M6816" s="85"/>
      <c r="N6816" s="85"/>
      <c r="O6816" s="85"/>
      <c r="P6816" s="85"/>
      <c r="Q6816" s="1">
        <f t="shared" si="106"/>
        <v>70662.37</v>
      </c>
    </row>
    <row r="6817" spans="1:17" x14ac:dyDescent="0.25">
      <c r="A6817" s="83" t="s">
        <v>14483</v>
      </c>
      <c r="B6817" s="84" t="s">
        <v>22185</v>
      </c>
      <c r="C6817" s="7">
        <v>3297</v>
      </c>
      <c r="D6817" s="7">
        <v>25</v>
      </c>
      <c r="E6817" s="1">
        <v>5698.95</v>
      </c>
      <c r="F6817" s="1">
        <v>3857.48</v>
      </c>
      <c r="G6817" s="1">
        <v>2207.81</v>
      </c>
      <c r="H6817" s="1">
        <v>607.26</v>
      </c>
      <c r="I6817" s="6">
        <v>6672.55</v>
      </c>
      <c r="J6817" s="86"/>
      <c r="K6817" s="86"/>
      <c r="L6817" s="85"/>
      <c r="M6817" s="85"/>
      <c r="N6817" s="85"/>
      <c r="O6817" s="85"/>
      <c r="P6817" s="85"/>
      <c r="Q6817" s="1">
        <f t="shared" si="106"/>
        <v>6672.55</v>
      </c>
    </row>
    <row r="6818" spans="1:17" x14ac:dyDescent="0.25">
      <c r="A6818" s="83" t="s">
        <v>14484</v>
      </c>
      <c r="B6818" s="84" t="s">
        <v>22186</v>
      </c>
      <c r="C6818" s="7">
        <v>1105</v>
      </c>
      <c r="D6818" s="7">
        <v>44</v>
      </c>
      <c r="E6818" s="1">
        <v>28418.53</v>
      </c>
      <c r="F6818" s="1">
        <v>1292.8499999999999</v>
      </c>
      <c r="G6818" s="1">
        <v>3885.74</v>
      </c>
      <c r="H6818" s="1">
        <v>3028.22</v>
      </c>
      <c r="I6818" s="6">
        <v>8206.81</v>
      </c>
      <c r="J6818" s="86"/>
      <c r="K6818" s="86"/>
      <c r="L6818" s="85"/>
      <c r="M6818" s="85"/>
      <c r="N6818" s="85"/>
      <c r="O6818" s="85"/>
      <c r="P6818" s="85"/>
      <c r="Q6818" s="1">
        <f t="shared" si="106"/>
        <v>8206.81</v>
      </c>
    </row>
    <row r="6819" spans="1:17" x14ac:dyDescent="0.25">
      <c r="A6819" s="83" t="s">
        <v>14485</v>
      </c>
      <c r="B6819" s="84" t="s">
        <v>22187</v>
      </c>
      <c r="C6819" s="7">
        <v>4881</v>
      </c>
      <c r="D6819" s="7">
        <v>92</v>
      </c>
      <c r="E6819" s="1">
        <v>61528.43</v>
      </c>
      <c r="F6819" s="1">
        <v>5710.75</v>
      </c>
      <c r="G6819" s="1">
        <v>8124.74</v>
      </c>
      <c r="H6819" s="1">
        <v>6556.34</v>
      </c>
      <c r="I6819" s="6">
        <v>20391.830000000002</v>
      </c>
      <c r="J6819" s="86"/>
      <c r="K6819" s="86"/>
      <c r="L6819" s="85"/>
      <c r="M6819" s="85"/>
      <c r="N6819" s="85"/>
      <c r="O6819" s="85"/>
      <c r="P6819" s="85"/>
      <c r="Q6819" s="1">
        <f t="shared" si="106"/>
        <v>20391.830000000002</v>
      </c>
    </row>
    <row r="6820" spans="1:17" x14ac:dyDescent="0.25">
      <c r="A6820" s="83" t="s">
        <v>14486</v>
      </c>
      <c r="B6820" s="84" t="s">
        <v>22188</v>
      </c>
      <c r="C6820" s="7">
        <v>362</v>
      </c>
      <c r="D6820" s="7">
        <v>2</v>
      </c>
      <c r="E6820" s="1">
        <v>373.22</v>
      </c>
      <c r="F6820" s="1">
        <v>423.54</v>
      </c>
      <c r="G6820" s="1">
        <v>176.62</v>
      </c>
      <c r="H6820" s="1">
        <v>39.770000000000003</v>
      </c>
      <c r="I6820" s="6">
        <v>639.92999999999995</v>
      </c>
      <c r="J6820" s="86"/>
      <c r="K6820" s="86"/>
      <c r="L6820" s="85"/>
      <c r="M6820" s="85"/>
      <c r="N6820" s="85"/>
      <c r="O6820" s="85"/>
      <c r="P6820" s="85"/>
      <c r="Q6820" s="1">
        <f t="shared" si="106"/>
        <v>639.92999999999995</v>
      </c>
    </row>
    <row r="6821" spans="1:17" x14ac:dyDescent="0.25">
      <c r="A6821" s="83" t="s">
        <v>14487</v>
      </c>
      <c r="B6821" s="84" t="s">
        <v>22189</v>
      </c>
      <c r="C6821" s="7">
        <v>27566</v>
      </c>
      <c r="D6821" s="7">
        <v>252</v>
      </c>
      <c r="E6821" s="1">
        <v>113311.77</v>
      </c>
      <c r="F6821" s="1">
        <v>32252.13</v>
      </c>
      <c r="G6821" s="1">
        <v>22254.7</v>
      </c>
      <c r="H6821" s="1">
        <v>12074.26</v>
      </c>
      <c r="I6821" s="6">
        <v>66581.09</v>
      </c>
      <c r="J6821" s="86"/>
      <c r="K6821" s="86"/>
      <c r="L6821" s="85"/>
      <c r="M6821" s="85"/>
      <c r="N6821" s="85"/>
      <c r="O6821" s="85"/>
      <c r="P6821" s="85"/>
      <c r="Q6821" s="1">
        <f t="shared" si="106"/>
        <v>66581.09</v>
      </c>
    </row>
    <row r="6822" spans="1:17" x14ac:dyDescent="0.25">
      <c r="A6822" s="83" t="s">
        <v>14488</v>
      </c>
      <c r="B6822" s="84" t="s">
        <v>22190</v>
      </c>
      <c r="C6822" s="7">
        <v>1097</v>
      </c>
      <c r="D6822" s="7">
        <v>7</v>
      </c>
      <c r="E6822" s="1">
        <v>1197.6600000000001</v>
      </c>
      <c r="F6822" s="1">
        <v>1283.49</v>
      </c>
      <c r="G6822" s="1">
        <v>618.17999999999995</v>
      </c>
      <c r="H6822" s="1">
        <v>127.62</v>
      </c>
      <c r="I6822" s="6">
        <v>2029.29</v>
      </c>
      <c r="J6822" s="86"/>
      <c r="K6822" s="86"/>
      <c r="L6822" s="85"/>
      <c r="M6822" s="85"/>
      <c r="N6822" s="85"/>
      <c r="O6822" s="85"/>
      <c r="P6822" s="85"/>
      <c r="Q6822" s="1">
        <f t="shared" si="106"/>
        <v>2029.29</v>
      </c>
    </row>
    <row r="6823" spans="1:17" x14ac:dyDescent="0.25">
      <c r="A6823" s="83" t="s">
        <v>14489</v>
      </c>
      <c r="B6823" s="84" t="s">
        <v>22191</v>
      </c>
      <c r="C6823" s="7">
        <v>9224</v>
      </c>
      <c r="D6823" s="7">
        <v>60</v>
      </c>
      <c r="E6823" s="1">
        <v>32558.75</v>
      </c>
      <c r="F6823" s="1">
        <v>10792.05</v>
      </c>
      <c r="G6823" s="1">
        <v>5298.74</v>
      </c>
      <c r="H6823" s="1">
        <v>3469.39</v>
      </c>
      <c r="I6823" s="6">
        <v>19560.18</v>
      </c>
      <c r="J6823" s="86"/>
      <c r="K6823" s="86"/>
      <c r="L6823" s="85"/>
      <c r="M6823" s="85"/>
      <c r="N6823" s="85"/>
      <c r="O6823" s="85"/>
      <c r="P6823" s="85"/>
      <c r="Q6823" s="1">
        <f t="shared" si="106"/>
        <v>19560.18</v>
      </c>
    </row>
    <row r="6824" spans="1:17" x14ac:dyDescent="0.25">
      <c r="A6824" s="83" t="s">
        <v>14490</v>
      </c>
      <c r="B6824" s="84" t="s">
        <v>22192</v>
      </c>
      <c r="C6824" s="7">
        <v>17254</v>
      </c>
      <c r="D6824" s="7">
        <v>149</v>
      </c>
      <c r="E6824" s="1">
        <v>54762.19</v>
      </c>
      <c r="F6824" s="1">
        <v>20187.12</v>
      </c>
      <c r="G6824" s="1">
        <v>13158.54</v>
      </c>
      <c r="H6824" s="1">
        <v>5835.34</v>
      </c>
      <c r="I6824" s="6">
        <v>39181</v>
      </c>
      <c r="J6824" s="86"/>
      <c r="K6824" s="86"/>
      <c r="L6824" s="85"/>
      <c r="M6824" s="85"/>
      <c r="N6824" s="85"/>
      <c r="O6824" s="85"/>
      <c r="P6824" s="85"/>
      <c r="Q6824" s="1">
        <f t="shared" si="106"/>
        <v>39181</v>
      </c>
    </row>
    <row r="6825" spans="1:17" x14ac:dyDescent="0.25">
      <c r="A6825" s="83" t="s">
        <v>14491</v>
      </c>
      <c r="B6825" s="84" t="s">
        <v>22193</v>
      </c>
      <c r="C6825" s="7">
        <v>619</v>
      </c>
      <c r="D6825" s="7">
        <v>6</v>
      </c>
      <c r="E6825" s="1">
        <v>1032.58</v>
      </c>
      <c r="F6825" s="1">
        <v>724.22</v>
      </c>
      <c r="G6825" s="1">
        <v>529.87</v>
      </c>
      <c r="H6825" s="1">
        <v>110.03</v>
      </c>
      <c r="I6825" s="6">
        <v>1364.12</v>
      </c>
      <c r="J6825" s="86"/>
      <c r="K6825" s="86"/>
      <c r="L6825" s="85"/>
      <c r="M6825" s="85"/>
      <c r="N6825" s="85"/>
      <c r="O6825" s="85"/>
      <c r="P6825" s="85"/>
      <c r="Q6825" s="1">
        <f t="shared" si="106"/>
        <v>1364.12</v>
      </c>
    </row>
    <row r="6826" spans="1:17" x14ac:dyDescent="0.25">
      <c r="A6826" s="83" t="s">
        <v>14492</v>
      </c>
      <c r="B6826" s="84" t="s">
        <v>22194</v>
      </c>
      <c r="C6826" s="7">
        <v>256</v>
      </c>
      <c r="D6826" s="7">
        <v>6</v>
      </c>
      <c r="E6826" s="1">
        <v>6251.34</v>
      </c>
      <c r="F6826" s="1">
        <v>299.52</v>
      </c>
      <c r="G6826" s="1">
        <v>529.87</v>
      </c>
      <c r="H6826" s="1">
        <v>666.13</v>
      </c>
      <c r="I6826" s="6">
        <v>1495.52</v>
      </c>
      <c r="J6826" s="86"/>
      <c r="K6826" s="86"/>
      <c r="L6826" s="85"/>
      <c r="M6826" s="85"/>
      <c r="N6826" s="85"/>
      <c r="O6826" s="85"/>
      <c r="P6826" s="85"/>
      <c r="Q6826" s="1">
        <f t="shared" si="106"/>
        <v>1495.52</v>
      </c>
    </row>
    <row r="6827" spans="1:17" x14ac:dyDescent="0.25">
      <c r="A6827" s="83" t="s">
        <v>14493</v>
      </c>
      <c r="B6827" s="84" t="s">
        <v>22195</v>
      </c>
      <c r="C6827" s="7">
        <v>454</v>
      </c>
      <c r="D6827" s="7">
        <v>12</v>
      </c>
      <c r="E6827" s="1">
        <v>5551.56</v>
      </c>
      <c r="F6827" s="1">
        <v>531.17999999999995</v>
      </c>
      <c r="G6827" s="1">
        <v>1059.74</v>
      </c>
      <c r="H6827" s="1">
        <v>591.55999999999995</v>
      </c>
      <c r="I6827" s="6">
        <v>2182.48</v>
      </c>
      <c r="J6827" s="86"/>
      <c r="K6827" s="86"/>
      <c r="L6827" s="85"/>
      <c r="M6827" s="85"/>
      <c r="N6827" s="85"/>
      <c r="O6827" s="85"/>
      <c r="P6827" s="85"/>
      <c r="Q6827" s="1">
        <f t="shared" si="106"/>
        <v>2182.48</v>
      </c>
    </row>
    <row r="6828" spans="1:17" x14ac:dyDescent="0.25">
      <c r="A6828" s="83" t="s">
        <v>14494</v>
      </c>
      <c r="B6828" s="84" t="s">
        <v>22196</v>
      </c>
      <c r="C6828" s="7">
        <v>402</v>
      </c>
      <c r="D6828" s="7">
        <v>3</v>
      </c>
      <c r="E6828" s="1">
        <v>540.41</v>
      </c>
      <c r="F6828" s="1">
        <v>470.34</v>
      </c>
      <c r="G6828" s="1">
        <v>264.94</v>
      </c>
      <c r="H6828" s="1">
        <v>57.58</v>
      </c>
      <c r="I6828" s="6">
        <v>792.86</v>
      </c>
      <c r="J6828" s="86"/>
      <c r="K6828" s="86"/>
      <c r="L6828" s="85"/>
      <c r="M6828" s="85"/>
      <c r="N6828" s="85"/>
      <c r="O6828" s="85"/>
      <c r="P6828" s="85"/>
      <c r="Q6828" s="1">
        <f t="shared" si="106"/>
        <v>792.86</v>
      </c>
    </row>
    <row r="6829" spans="1:17" x14ac:dyDescent="0.25">
      <c r="A6829" s="83" t="s">
        <v>14495</v>
      </c>
      <c r="B6829" s="84" t="s">
        <v>22197</v>
      </c>
      <c r="C6829" s="7">
        <v>145</v>
      </c>
      <c r="D6829" s="7">
        <v>3</v>
      </c>
      <c r="E6829" s="1">
        <v>516.57000000000005</v>
      </c>
      <c r="F6829" s="1">
        <v>169.65</v>
      </c>
      <c r="G6829" s="1">
        <v>264.94</v>
      </c>
      <c r="H6829" s="1">
        <v>55.05</v>
      </c>
      <c r="I6829" s="6">
        <v>489.64</v>
      </c>
      <c r="J6829" s="86"/>
      <c r="K6829" s="86"/>
      <c r="L6829" s="85"/>
      <c r="M6829" s="85"/>
      <c r="N6829" s="85"/>
      <c r="O6829" s="85"/>
      <c r="P6829" s="85"/>
      <c r="Q6829" s="1">
        <f t="shared" si="106"/>
        <v>489.64</v>
      </c>
    </row>
    <row r="6830" spans="1:17" x14ac:dyDescent="0.25">
      <c r="A6830" s="83" t="s">
        <v>14496</v>
      </c>
      <c r="B6830" s="84" t="s">
        <v>17976</v>
      </c>
      <c r="C6830" s="7">
        <v>83962</v>
      </c>
      <c r="D6830" s="7">
        <v>768</v>
      </c>
      <c r="E6830" s="1">
        <v>573365.5</v>
      </c>
      <c r="F6830" s="1">
        <v>98235.25</v>
      </c>
      <c r="G6830" s="1">
        <v>67823.86</v>
      </c>
      <c r="H6830" s="1">
        <v>61096.6</v>
      </c>
      <c r="I6830" s="6">
        <v>227155.71</v>
      </c>
      <c r="J6830" s="86"/>
      <c r="K6830" s="86"/>
      <c r="L6830" s="85"/>
      <c r="M6830" s="85"/>
      <c r="N6830" s="85"/>
      <c r="O6830" s="85"/>
      <c r="P6830" s="85"/>
      <c r="Q6830" s="1">
        <f t="shared" si="106"/>
        <v>227155.71</v>
      </c>
    </row>
    <row r="6831" spans="1:17" x14ac:dyDescent="0.25">
      <c r="A6831" s="83" t="s">
        <v>14497</v>
      </c>
      <c r="B6831" s="84" t="s">
        <v>22198</v>
      </c>
      <c r="C6831" s="7">
        <v>669</v>
      </c>
      <c r="D6831" s="7">
        <v>14</v>
      </c>
      <c r="E6831" s="1">
        <v>2774.3</v>
      </c>
      <c r="F6831" s="1">
        <v>782.73</v>
      </c>
      <c r="G6831" s="1">
        <v>1236.3800000000001</v>
      </c>
      <c r="H6831" s="1">
        <v>295.62</v>
      </c>
      <c r="I6831" s="6">
        <v>2314.73</v>
      </c>
      <c r="J6831" s="86"/>
      <c r="K6831" s="86"/>
      <c r="L6831" s="85"/>
      <c r="M6831" s="85"/>
      <c r="N6831" s="85"/>
      <c r="O6831" s="85"/>
      <c r="P6831" s="85"/>
      <c r="Q6831" s="1">
        <f t="shared" si="106"/>
        <v>2314.73</v>
      </c>
    </row>
    <row r="6832" spans="1:17" x14ac:dyDescent="0.25">
      <c r="A6832" s="83" t="s">
        <v>14498</v>
      </c>
      <c r="B6832" s="84" t="s">
        <v>22199</v>
      </c>
      <c r="C6832" s="7">
        <v>1287</v>
      </c>
      <c r="D6832" s="7">
        <v>9</v>
      </c>
      <c r="E6832" s="1">
        <v>1675.16</v>
      </c>
      <c r="F6832" s="1">
        <v>1505.78</v>
      </c>
      <c r="G6832" s="1">
        <v>794.81</v>
      </c>
      <c r="H6832" s="1">
        <v>178.5</v>
      </c>
      <c r="I6832" s="6">
        <v>2479.09</v>
      </c>
      <c r="J6832" s="86"/>
      <c r="K6832" s="86"/>
      <c r="L6832" s="85"/>
      <c r="M6832" s="85"/>
      <c r="N6832" s="85"/>
      <c r="O6832" s="85"/>
      <c r="P6832" s="85"/>
      <c r="Q6832" s="1">
        <f t="shared" si="106"/>
        <v>2479.09</v>
      </c>
    </row>
    <row r="6833" spans="1:17" x14ac:dyDescent="0.25">
      <c r="A6833" s="83" t="s">
        <v>14499</v>
      </c>
      <c r="B6833" s="84" t="s">
        <v>22200</v>
      </c>
      <c r="C6833" s="7">
        <v>1137</v>
      </c>
      <c r="D6833" s="7">
        <v>27</v>
      </c>
      <c r="E6833" s="1">
        <v>6513.93</v>
      </c>
      <c r="F6833" s="1">
        <v>1330.29</v>
      </c>
      <c r="G6833" s="1">
        <v>2384.4299999999998</v>
      </c>
      <c r="H6833" s="1">
        <v>694.11</v>
      </c>
      <c r="I6833" s="6">
        <v>4408.83</v>
      </c>
      <c r="J6833" s="86"/>
      <c r="K6833" s="86"/>
      <c r="L6833" s="85"/>
      <c r="M6833" s="85"/>
      <c r="N6833" s="85"/>
      <c r="O6833" s="85"/>
      <c r="P6833" s="85"/>
      <c r="Q6833" s="1">
        <f t="shared" si="106"/>
        <v>4408.83</v>
      </c>
    </row>
    <row r="6834" spans="1:17" x14ac:dyDescent="0.25">
      <c r="A6834" s="83" t="s">
        <v>14500</v>
      </c>
      <c r="B6834" s="84" t="s">
        <v>22201</v>
      </c>
      <c r="C6834" s="7">
        <v>6722</v>
      </c>
      <c r="D6834" s="7">
        <v>83</v>
      </c>
      <c r="E6834" s="1">
        <v>31118.880000000001</v>
      </c>
      <c r="F6834" s="1">
        <v>7864.72</v>
      </c>
      <c r="G6834" s="1">
        <v>7329.92</v>
      </c>
      <c r="H6834" s="1">
        <v>3315.96</v>
      </c>
      <c r="I6834" s="6">
        <v>18510.599999999999</v>
      </c>
      <c r="J6834" s="86"/>
      <c r="K6834" s="86"/>
      <c r="L6834" s="85"/>
      <c r="M6834" s="85"/>
      <c r="N6834" s="85"/>
      <c r="O6834" s="85"/>
      <c r="P6834" s="85"/>
      <c r="Q6834" s="1">
        <f t="shared" si="106"/>
        <v>18510.599999999999</v>
      </c>
    </row>
    <row r="6835" spans="1:17" x14ac:dyDescent="0.25">
      <c r="A6835" s="83" t="s">
        <v>14501</v>
      </c>
      <c r="B6835" s="84" t="s">
        <v>22202</v>
      </c>
      <c r="C6835" s="7">
        <v>11458</v>
      </c>
      <c r="D6835" s="7">
        <v>145</v>
      </c>
      <c r="E6835" s="1">
        <v>183334.25</v>
      </c>
      <c r="F6835" s="1">
        <v>13405.82</v>
      </c>
      <c r="G6835" s="1">
        <v>12805.29</v>
      </c>
      <c r="H6835" s="1">
        <v>19535.7</v>
      </c>
      <c r="I6835" s="6">
        <v>45746.81</v>
      </c>
      <c r="J6835" s="86"/>
      <c r="K6835" s="86"/>
      <c r="L6835" s="85"/>
      <c r="M6835" s="85"/>
      <c r="N6835" s="85"/>
      <c r="O6835" s="85"/>
      <c r="P6835" s="85"/>
      <c r="Q6835" s="1">
        <f t="shared" si="106"/>
        <v>45746.81</v>
      </c>
    </row>
    <row r="6836" spans="1:17" x14ac:dyDescent="0.25">
      <c r="A6836" s="83" t="s">
        <v>14502</v>
      </c>
      <c r="B6836" s="84" t="s">
        <v>22203</v>
      </c>
      <c r="C6836" s="7">
        <v>800215</v>
      </c>
      <c r="D6836" s="7">
        <v>8926</v>
      </c>
      <c r="E6836" s="1">
        <v>6981826.7999999998</v>
      </c>
      <c r="F6836" s="1">
        <v>936248.78</v>
      </c>
      <c r="G6836" s="1">
        <v>788275.74</v>
      </c>
      <c r="H6836" s="1">
        <v>743968.5</v>
      </c>
      <c r="I6836" s="6">
        <v>2468493.02</v>
      </c>
      <c r="J6836" s="86"/>
      <c r="K6836" s="86"/>
      <c r="L6836" s="85"/>
      <c r="M6836" s="85"/>
      <c r="N6836" s="85"/>
      <c r="O6836" s="85"/>
      <c r="P6836" s="85"/>
      <c r="Q6836" s="1">
        <f t="shared" si="106"/>
        <v>2468493.02</v>
      </c>
    </row>
    <row r="6837" spans="1:17" x14ac:dyDescent="0.25">
      <c r="A6837" s="83" t="s">
        <v>14503</v>
      </c>
      <c r="B6837" s="84" t="s">
        <v>22204</v>
      </c>
      <c r="C6837" s="7">
        <v>3096</v>
      </c>
      <c r="D6837" s="7">
        <v>42</v>
      </c>
      <c r="E6837" s="1">
        <v>14892.18</v>
      </c>
      <c r="F6837" s="1">
        <v>3622.31</v>
      </c>
      <c r="G6837" s="1">
        <v>3709.12</v>
      </c>
      <c r="H6837" s="1">
        <v>1586.88</v>
      </c>
      <c r="I6837" s="6">
        <v>8918.31</v>
      </c>
      <c r="J6837" s="86"/>
      <c r="K6837" s="86"/>
      <c r="L6837" s="85"/>
      <c r="M6837" s="85"/>
      <c r="N6837" s="85"/>
      <c r="O6837" s="85"/>
      <c r="P6837" s="85"/>
      <c r="Q6837" s="1">
        <f t="shared" si="106"/>
        <v>8918.31</v>
      </c>
    </row>
    <row r="6838" spans="1:17" x14ac:dyDescent="0.25">
      <c r="A6838" s="83" t="s">
        <v>14504</v>
      </c>
      <c r="B6838" s="84" t="s">
        <v>22205</v>
      </c>
      <c r="C6838" s="7">
        <v>133</v>
      </c>
      <c r="D6838" s="7">
        <v>2</v>
      </c>
      <c r="E6838" s="1">
        <v>714</v>
      </c>
      <c r="F6838" s="1">
        <v>155.61000000000001</v>
      </c>
      <c r="G6838" s="1">
        <v>176.62</v>
      </c>
      <c r="H6838" s="1">
        <v>76.08</v>
      </c>
      <c r="I6838" s="6">
        <v>408.31</v>
      </c>
      <c r="J6838" s="86"/>
      <c r="K6838" s="86"/>
      <c r="L6838" s="85"/>
      <c r="M6838" s="85"/>
      <c r="N6838" s="85"/>
      <c r="O6838" s="85"/>
      <c r="P6838" s="85"/>
      <c r="Q6838" s="1">
        <f t="shared" si="106"/>
        <v>408.31</v>
      </c>
    </row>
    <row r="6839" spans="1:17" x14ac:dyDescent="0.25">
      <c r="A6839" s="83" t="s">
        <v>14505</v>
      </c>
      <c r="B6839" s="84" t="s">
        <v>22206</v>
      </c>
      <c r="C6839" s="7">
        <v>154</v>
      </c>
      <c r="D6839" s="7">
        <v>4</v>
      </c>
      <c r="E6839" s="1">
        <v>286.13</v>
      </c>
      <c r="F6839" s="1">
        <v>180.18</v>
      </c>
      <c r="G6839" s="1">
        <v>353.25</v>
      </c>
      <c r="H6839" s="1">
        <v>30.49</v>
      </c>
      <c r="I6839" s="6">
        <v>563.91999999999996</v>
      </c>
      <c r="J6839" s="86"/>
      <c r="K6839" s="86"/>
      <c r="L6839" s="85"/>
      <c r="M6839" s="85"/>
      <c r="N6839" s="85"/>
      <c r="O6839" s="85"/>
      <c r="P6839" s="85"/>
      <c r="Q6839" s="1">
        <f t="shared" si="106"/>
        <v>563.91999999999996</v>
      </c>
    </row>
    <row r="6840" spans="1:17" x14ac:dyDescent="0.25">
      <c r="A6840" s="83" t="s">
        <v>14506</v>
      </c>
      <c r="B6840" s="84" t="s">
        <v>22207</v>
      </c>
      <c r="C6840" s="7">
        <v>1198</v>
      </c>
      <c r="D6840" s="7">
        <v>38</v>
      </c>
      <c r="E6840" s="1">
        <v>19223.330000000002</v>
      </c>
      <c r="F6840" s="1">
        <v>1401.66</v>
      </c>
      <c r="G6840" s="1">
        <v>3355.87</v>
      </c>
      <c r="H6840" s="1">
        <v>2048.4</v>
      </c>
      <c r="I6840" s="6">
        <v>6805.93</v>
      </c>
      <c r="J6840" s="86"/>
      <c r="K6840" s="86"/>
      <c r="L6840" s="85"/>
      <c r="M6840" s="85"/>
      <c r="N6840" s="85"/>
      <c r="O6840" s="85"/>
      <c r="P6840" s="85"/>
      <c r="Q6840" s="1">
        <f t="shared" si="106"/>
        <v>6805.93</v>
      </c>
    </row>
    <row r="6841" spans="1:17" x14ac:dyDescent="0.25">
      <c r="A6841" s="83" t="s">
        <v>14507</v>
      </c>
      <c r="B6841" s="84" t="s">
        <v>22208</v>
      </c>
      <c r="C6841" s="7">
        <v>4370</v>
      </c>
      <c r="D6841" s="7">
        <v>61</v>
      </c>
      <c r="E6841" s="1">
        <v>98607.45</v>
      </c>
      <c r="F6841" s="1">
        <v>5112.8900000000003</v>
      </c>
      <c r="G6841" s="1">
        <v>5387.05</v>
      </c>
      <c r="H6841" s="1">
        <v>10507.4</v>
      </c>
      <c r="I6841" s="6">
        <v>21007.34</v>
      </c>
      <c r="J6841" s="86"/>
      <c r="K6841" s="86"/>
      <c r="L6841" s="85"/>
      <c r="M6841" s="85"/>
      <c r="N6841" s="85"/>
      <c r="O6841" s="85"/>
      <c r="P6841" s="85"/>
      <c r="Q6841" s="1">
        <f t="shared" si="106"/>
        <v>21007.34</v>
      </c>
    </row>
    <row r="6842" spans="1:17" x14ac:dyDescent="0.25">
      <c r="A6842" s="83" t="s">
        <v>14508</v>
      </c>
      <c r="B6842" s="84" t="s">
        <v>22209</v>
      </c>
      <c r="C6842" s="7">
        <v>9891</v>
      </c>
      <c r="D6842" s="7">
        <v>115</v>
      </c>
      <c r="E6842" s="1">
        <v>48524.23</v>
      </c>
      <c r="F6842" s="1">
        <v>11572.43</v>
      </c>
      <c r="G6842" s="1">
        <v>10155.92</v>
      </c>
      <c r="H6842" s="1">
        <v>5170.6400000000003</v>
      </c>
      <c r="I6842" s="6">
        <v>26898.99</v>
      </c>
      <c r="J6842" s="86"/>
      <c r="K6842" s="86"/>
      <c r="L6842" s="85"/>
      <c r="M6842" s="85"/>
      <c r="N6842" s="85"/>
      <c r="O6842" s="85"/>
      <c r="P6842" s="85"/>
      <c r="Q6842" s="1">
        <f t="shared" si="106"/>
        <v>26898.99</v>
      </c>
    </row>
    <row r="6843" spans="1:17" x14ac:dyDescent="0.25">
      <c r="A6843" s="83" t="s">
        <v>14509</v>
      </c>
      <c r="B6843" s="84" t="s">
        <v>22210</v>
      </c>
      <c r="C6843" s="7">
        <v>7054</v>
      </c>
      <c r="D6843" s="7">
        <v>94</v>
      </c>
      <c r="E6843" s="1">
        <v>41421.42</v>
      </c>
      <c r="F6843" s="1">
        <v>8253.15</v>
      </c>
      <c r="G6843" s="1">
        <v>8301.36</v>
      </c>
      <c r="H6843" s="1">
        <v>4413.78</v>
      </c>
      <c r="I6843" s="6">
        <v>20968.29</v>
      </c>
      <c r="J6843" s="86"/>
      <c r="K6843" s="86"/>
      <c r="L6843" s="85"/>
      <c r="M6843" s="85"/>
      <c r="N6843" s="85"/>
      <c r="O6843" s="85"/>
      <c r="P6843" s="85"/>
      <c r="Q6843" s="1">
        <f t="shared" si="106"/>
        <v>20968.29</v>
      </c>
    </row>
    <row r="6844" spans="1:17" x14ac:dyDescent="0.25">
      <c r="A6844" s="83" t="s">
        <v>14510</v>
      </c>
      <c r="B6844" s="84" t="s">
        <v>22211</v>
      </c>
      <c r="C6844" s="7">
        <v>3536</v>
      </c>
      <c r="D6844" s="7">
        <v>58</v>
      </c>
      <c r="E6844" s="1">
        <v>30046.86</v>
      </c>
      <c r="F6844" s="1">
        <v>4137.1000000000004</v>
      </c>
      <c r="G6844" s="1">
        <v>5122.1099999999997</v>
      </c>
      <c r="H6844" s="1">
        <v>3201.73</v>
      </c>
      <c r="I6844" s="6">
        <v>12460.94</v>
      </c>
      <c r="J6844" s="86"/>
      <c r="K6844" s="86"/>
      <c r="L6844" s="85"/>
      <c r="M6844" s="85"/>
      <c r="N6844" s="85"/>
      <c r="O6844" s="85"/>
      <c r="P6844" s="85"/>
      <c r="Q6844" s="1">
        <f t="shared" si="106"/>
        <v>12460.94</v>
      </c>
    </row>
    <row r="6845" spans="1:17" x14ac:dyDescent="0.25">
      <c r="A6845" s="83" t="s">
        <v>14511</v>
      </c>
      <c r="B6845" s="84" t="s">
        <v>22212</v>
      </c>
      <c r="C6845" s="7">
        <v>582</v>
      </c>
      <c r="D6845" s="7">
        <v>25</v>
      </c>
      <c r="E6845" s="1">
        <v>33125.01</v>
      </c>
      <c r="F6845" s="1">
        <v>680.94</v>
      </c>
      <c r="G6845" s="1">
        <v>2207.81</v>
      </c>
      <c r="H6845" s="1">
        <v>3529.73</v>
      </c>
      <c r="I6845" s="6">
        <v>6418.48</v>
      </c>
      <c r="J6845" s="86"/>
      <c r="K6845" s="86"/>
      <c r="L6845" s="85"/>
      <c r="M6845" s="85"/>
      <c r="N6845" s="85"/>
      <c r="O6845" s="85"/>
      <c r="P6845" s="85"/>
      <c r="Q6845" s="1">
        <f t="shared" si="106"/>
        <v>6418.48</v>
      </c>
    </row>
    <row r="6846" spans="1:17" x14ac:dyDescent="0.25">
      <c r="A6846" s="83" t="s">
        <v>14512</v>
      </c>
      <c r="B6846" s="84" t="s">
        <v>22213</v>
      </c>
      <c r="C6846" s="7">
        <v>3412</v>
      </c>
      <c r="D6846" s="7">
        <v>40</v>
      </c>
      <c r="E6846" s="1">
        <v>28115.71</v>
      </c>
      <c r="F6846" s="1">
        <v>3992.03</v>
      </c>
      <c r="G6846" s="1">
        <v>3532.5</v>
      </c>
      <c r="H6846" s="1">
        <v>2995.95</v>
      </c>
      <c r="I6846" s="6">
        <v>10520.48</v>
      </c>
      <c r="J6846" s="86"/>
      <c r="K6846" s="86"/>
      <c r="L6846" s="85"/>
      <c r="M6846" s="85"/>
      <c r="N6846" s="85"/>
      <c r="O6846" s="85"/>
      <c r="P6846" s="85"/>
      <c r="Q6846" s="1">
        <f t="shared" si="106"/>
        <v>10520.48</v>
      </c>
    </row>
    <row r="6847" spans="1:17" x14ac:dyDescent="0.25">
      <c r="A6847" s="83" t="s">
        <v>14513</v>
      </c>
      <c r="B6847" s="84" t="s">
        <v>22214</v>
      </c>
      <c r="C6847" s="7">
        <v>2079</v>
      </c>
      <c r="D6847" s="7">
        <v>31</v>
      </c>
      <c r="E6847" s="1">
        <v>6249.26</v>
      </c>
      <c r="F6847" s="1">
        <v>2432.42</v>
      </c>
      <c r="G6847" s="1">
        <v>2737.68</v>
      </c>
      <c r="H6847" s="1">
        <v>665.9</v>
      </c>
      <c r="I6847" s="6">
        <v>5836</v>
      </c>
      <c r="J6847" s="86"/>
      <c r="K6847" s="86"/>
      <c r="L6847" s="85"/>
      <c r="M6847" s="85"/>
      <c r="N6847" s="85"/>
      <c r="O6847" s="85"/>
      <c r="P6847" s="85"/>
      <c r="Q6847" s="1">
        <f t="shared" si="106"/>
        <v>5836</v>
      </c>
    </row>
    <row r="6848" spans="1:17" x14ac:dyDescent="0.25">
      <c r="A6848" s="83" t="s">
        <v>14514</v>
      </c>
      <c r="B6848" s="84" t="s">
        <v>22215</v>
      </c>
      <c r="C6848" s="7">
        <v>221</v>
      </c>
      <c r="D6848" s="7">
        <v>6</v>
      </c>
      <c r="E6848" s="1">
        <v>52985.29</v>
      </c>
      <c r="F6848" s="1">
        <v>258.57</v>
      </c>
      <c r="G6848" s="1">
        <v>529.87</v>
      </c>
      <c r="H6848" s="1">
        <v>5646</v>
      </c>
      <c r="I6848" s="6">
        <v>6434.44</v>
      </c>
      <c r="J6848" s="86"/>
      <c r="K6848" s="86"/>
      <c r="L6848" s="85"/>
      <c r="M6848" s="85"/>
      <c r="N6848" s="85"/>
      <c r="O6848" s="85"/>
      <c r="P6848" s="85"/>
      <c r="Q6848" s="1">
        <f t="shared" si="106"/>
        <v>6434.44</v>
      </c>
    </row>
    <row r="6849" spans="1:17" x14ac:dyDescent="0.25">
      <c r="A6849" s="83" t="s">
        <v>14515</v>
      </c>
      <c r="B6849" s="84" t="s">
        <v>22216</v>
      </c>
      <c r="C6849" s="7">
        <v>346</v>
      </c>
      <c r="D6849" s="7">
        <v>4</v>
      </c>
      <c r="E6849" s="1">
        <v>447.86</v>
      </c>
      <c r="F6849" s="1">
        <v>404.82</v>
      </c>
      <c r="G6849" s="1">
        <v>353.25</v>
      </c>
      <c r="H6849" s="1">
        <v>47.72</v>
      </c>
      <c r="I6849" s="6">
        <v>805.79</v>
      </c>
      <c r="J6849" s="86"/>
      <c r="K6849" s="86"/>
      <c r="L6849" s="85"/>
      <c r="M6849" s="85"/>
      <c r="N6849" s="85"/>
      <c r="O6849" s="85"/>
      <c r="P6849" s="85"/>
      <c r="Q6849" s="1">
        <f t="shared" si="106"/>
        <v>805.79</v>
      </c>
    </row>
    <row r="6850" spans="1:17" x14ac:dyDescent="0.25">
      <c r="A6850" s="83" t="s">
        <v>14516</v>
      </c>
      <c r="B6850" s="84" t="s">
        <v>22217</v>
      </c>
      <c r="C6850" s="7">
        <v>405</v>
      </c>
      <c r="D6850" s="7">
        <v>4</v>
      </c>
      <c r="E6850" s="1">
        <v>597.15</v>
      </c>
      <c r="F6850" s="1">
        <v>473.85</v>
      </c>
      <c r="G6850" s="1">
        <v>353.25</v>
      </c>
      <c r="H6850" s="1">
        <v>63.63</v>
      </c>
      <c r="I6850" s="6">
        <v>890.73</v>
      </c>
      <c r="J6850" s="86"/>
      <c r="K6850" s="86"/>
      <c r="L6850" s="85"/>
      <c r="M6850" s="85"/>
      <c r="N6850" s="85"/>
      <c r="O6850" s="85"/>
      <c r="P6850" s="85"/>
      <c r="Q6850" s="1">
        <f t="shared" si="106"/>
        <v>890.73</v>
      </c>
    </row>
    <row r="6851" spans="1:17" x14ac:dyDescent="0.25">
      <c r="A6851" s="83" t="s">
        <v>14517</v>
      </c>
      <c r="B6851" s="84" t="s">
        <v>22218</v>
      </c>
      <c r="C6851" s="7">
        <v>9286</v>
      </c>
      <c r="D6851" s="7">
        <v>114</v>
      </c>
      <c r="E6851" s="1">
        <v>48383.85</v>
      </c>
      <c r="F6851" s="1">
        <v>10864.58</v>
      </c>
      <c r="G6851" s="1">
        <v>10067.61</v>
      </c>
      <c r="H6851" s="1">
        <v>5155.68</v>
      </c>
      <c r="I6851" s="6">
        <v>26087.87</v>
      </c>
      <c r="J6851" s="86"/>
      <c r="K6851" s="86"/>
      <c r="L6851" s="85"/>
      <c r="M6851" s="85"/>
      <c r="N6851" s="85"/>
      <c r="O6851" s="85"/>
      <c r="P6851" s="85"/>
      <c r="Q6851" s="1">
        <f t="shared" si="106"/>
        <v>26087.87</v>
      </c>
    </row>
    <row r="6852" spans="1:17" x14ac:dyDescent="0.25">
      <c r="A6852" s="83" t="s">
        <v>14518</v>
      </c>
      <c r="B6852" s="84" t="s">
        <v>22219</v>
      </c>
      <c r="C6852" s="7">
        <v>1048</v>
      </c>
      <c r="D6852" s="7">
        <v>12</v>
      </c>
      <c r="E6852" s="1">
        <v>2294.5</v>
      </c>
      <c r="F6852" s="1">
        <v>1226.1600000000001</v>
      </c>
      <c r="G6852" s="1">
        <v>1059.74</v>
      </c>
      <c r="H6852" s="1">
        <v>244.5</v>
      </c>
      <c r="I6852" s="6">
        <v>2530.4</v>
      </c>
      <c r="J6852" s="86"/>
      <c r="K6852" s="86"/>
      <c r="L6852" s="85"/>
      <c r="M6852" s="85"/>
      <c r="N6852" s="85"/>
      <c r="O6852" s="85"/>
      <c r="P6852" s="85"/>
      <c r="Q6852" s="1">
        <f t="shared" si="106"/>
        <v>2530.4</v>
      </c>
    </row>
    <row r="6853" spans="1:17" x14ac:dyDescent="0.25">
      <c r="A6853" s="83" t="s">
        <v>14519</v>
      </c>
      <c r="B6853" s="84" t="s">
        <v>22220</v>
      </c>
      <c r="C6853" s="7">
        <v>53</v>
      </c>
      <c r="D6853" s="7">
        <v>1</v>
      </c>
      <c r="E6853" s="1">
        <v>94.24</v>
      </c>
      <c r="F6853" s="1">
        <v>62.01</v>
      </c>
      <c r="G6853" s="1">
        <v>88.31</v>
      </c>
      <c r="H6853" s="1">
        <v>10.039999999999999</v>
      </c>
      <c r="I6853" s="6">
        <v>160.36000000000001</v>
      </c>
      <c r="J6853" s="86"/>
      <c r="K6853" s="86"/>
      <c r="L6853" s="85"/>
      <c r="M6853" s="85"/>
      <c r="N6853" s="85"/>
      <c r="O6853" s="85"/>
      <c r="P6853" s="85"/>
      <c r="Q6853" s="1">
        <f t="shared" si="106"/>
        <v>160.36000000000001</v>
      </c>
    </row>
    <row r="6854" spans="1:17" x14ac:dyDescent="0.25">
      <c r="A6854" s="83" t="s">
        <v>14520</v>
      </c>
      <c r="B6854" s="84" t="s">
        <v>22221</v>
      </c>
      <c r="C6854" s="7">
        <v>18</v>
      </c>
      <c r="D6854" s="7">
        <v>1</v>
      </c>
      <c r="E6854" s="1">
        <v>2019.4</v>
      </c>
      <c r="F6854" s="1">
        <v>21.06</v>
      </c>
      <c r="G6854" s="1">
        <v>88.31</v>
      </c>
      <c r="H6854" s="1">
        <v>215.18</v>
      </c>
      <c r="I6854" s="6">
        <v>324.55</v>
      </c>
      <c r="J6854" s="86"/>
      <c r="K6854" s="86"/>
      <c r="L6854" s="85"/>
      <c r="M6854" s="85"/>
      <c r="N6854" s="85"/>
      <c r="O6854" s="85"/>
      <c r="P6854" s="85"/>
      <c r="Q6854" s="1">
        <f t="shared" si="106"/>
        <v>324.55</v>
      </c>
    </row>
    <row r="6855" spans="1:17" x14ac:dyDescent="0.25">
      <c r="A6855" s="83" t="s">
        <v>14521</v>
      </c>
      <c r="B6855" s="84" t="s">
        <v>22222</v>
      </c>
      <c r="C6855" s="7">
        <v>254</v>
      </c>
      <c r="D6855" s="7">
        <v>2</v>
      </c>
      <c r="E6855" s="1">
        <v>599.45000000000005</v>
      </c>
      <c r="F6855" s="1">
        <v>297.18</v>
      </c>
      <c r="G6855" s="1">
        <v>176.62</v>
      </c>
      <c r="H6855" s="1">
        <v>63.88</v>
      </c>
      <c r="I6855" s="6">
        <v>537.67999999999995</v>
      </c>
      <c r="J6855" s="86"/>
      <c r="K6855" s="86"/>
      <c r="L6855" s="85"/>
      <c r="M6855" s="85"/>
      <c r="N6855" s="85"/>
      <c r="O6855" s="85"/>
      <c r="P6855" s="85"/>
      <c r="Q6855" s="1">
        <f t="shared" si="106"/>
        <v>537.67999999999995</v>
      </c>
    </row>
    <row r="6856" spans="1:17" x14ac:dyDescent="0.25">
      <c r="A6856" s="83" t="s">
        <v>14522</v>
      </c>
      <c r="B6856" s="84" t="s">
        <v>22223</v>
      </c>
      <c r="C6856" s="7">
        <v>1379</v>
      </c>
      <c r="D6856" s="7">
        <v>13</v>
      </c>
      <c r="E6856" s="1">
        <v>3171.01</v>
      </c>
      <c r="F6856" s="1">
        <v>1613.42</v>
      </c>
      <c r="G6856" s="1">
        <v>1148.06</v>
      </c>
      <c r="H6856" s="1">
        <v>337.9</v>
      </c>
      <c r="I6856" s="6">
        <v>3099.38</v>
      </c>
      <c r="J6856" s="86"/>
      <c r="K6856" s="86"/>
      <c r="L6856" s="85"/>
      <c r="M6856" s="85"/>
      <c r="N6856" s="85"/>
      <c r="O6856" s="85"/>
      <c r="P6856" s="85"/>
      <c r="Q6856" s="1">
        <f t="shared" si="106"/>
        <v>3099.38</v>
      </c>
    </row>
    <row r="6857" spans="1:17" x14ac:dyDescent="0.25">
      <c r="A6857" s="83" t="s">
        <v>14523</v>
      </c>
      <c r="B6857" s="84" t="s">
        <v>22224</v>
      </c>
      <c r="C6857" s="7">
        <v>630</v>
      </c>
      <c r="D6857" s="7">
        <v>20</v>
      </c>
      <c r="E6857" s="1">
        <v>5387.59</v>
      </c>
      <c r="F6857" s="1">
        <v>737.1</v>
      </c>
      <c r="G6857" s="1">
        <v>1766.25</v>
      </c>
      <c r="H6857" s="1">
        <v>574.09</v>
      </c>
      <c r="I6857" s="6">
        <v>3077.44</v>
      </c>
      <c r="J6857" s="86"/>
      <c r="K6857" s="86"/>
      <c r="L6857" s="85"/>
      <c r="M6857" s="85"/>
      <c r="N6857" s="85"/>
      <c r="O6857" s="85"/>
      <c r="P6857" s="85"/>
      <c r="Q6857" s="1">
        <f t="shared" si="106"/>
        <v>3077.44</v>
      </c>
    </row>
    <row r="6858" spans="1:17" x14ac:dyDescent="0.25">
      <c r="A6858" s="83" t="s">
        <v>14524</v>
      </c>
      <c r="B6858" s="84" t="s">
        <v>22225</v>
      </c>
      <c r="C6858" s="7">
        <v>213</v>
      </c>
      <c r="D6858" s="7">
        <v>4</v>
      </c>
      <c r="E6858" s="1">
        <v>598.95000000000005</v>
      </c>
      <c r="F6858" s="1">
        <v>249.21</v>
      </c>
      <c r="G6858" s="1">
        <v>353.25</v>
      </c>
      <c r="H6858" s="1">
        <v>63.82</v>
      </c>
      <c r="I6858" s="6">
        <v>666.28</v>
      </c>
      <c r="J6858" s="86"/>
      <c r="K6858" s="86"/>
      <c r="L6858" s="85"/>
      <c r="M6858" s="85"/>
      <c r="N6858" s="85"/>
      <c r="O6858" s="85"/>
      <c r="P6858" s="85"/>
      <c r="Q6858" s="1">
        <f t="shared" si="106"/>
        <v>666.28</v>
      </c>
    </row>
    <row r="6859" spans="1:17" x14ac:dyDescent="0.25">
      <c r="A6859" s="83" t="s">
        <v>14525</v>
      </c>
      <c r="B6859" s="84" t="s">
        <v>22226</v>
      </c>
      <c r="C6859" s="7">
        <v>5634</v>
      </c>
      <c r="D6859" s="7">
        <v>108</v>
      </c>
      <c r="E6859" s="1">
        <v>115708.29</v>
      </c>
      <c r="F6859" s="1">
        <v>6591.76</v>
      </c>
      <c r="G6859" s="1">
        <v>9537.73</v>
      </c>
      <c r="H6859" s="1">
        <v>12329.62</v>
      </c>
      <c r="I6859" s="6">
        <v>28459.11</v>
      </c>
      <c r="J6859" s="86"/>
      <c r="K6859" s="86"/>
      <c r="L6859" s="85"/>
      <c r="M6859" s="85"/>
      <c r="N6859" s="85"/>
      <c r="O6859" s="85"/>
      <c r="P6859" s="85"/>
      <c r="Q6859" s="1">
        <f t="shared" si="106"/>
        <v>28459.11</v>
      </c>
    </row>
    <row r="6860" spans="1:17" x14ac:dyDescent="0.25">
      <c r="A6860" s="83" t="s">
        <v>14526</v>
      </c>
      <c r="B6860" s="84" t="s">
        <v>22227</v>
      </c>
      <c r="C6860" s="7">
        <v>22</v>
      </c>
      <c r="D6860" s="7">
        <v>0</v>
      </c>
      <c r="E6860" s="1">
        <v>0</v>
      </c>
      <c r="F6860" s="1">
        <v>25.74</v>
      </c>
      <c r="G6860" s="1">
        <v>0</v>
      </c>
      <c r="H6860" s="1">
        <v>0</v>
      </c>
      <c r="I6860" s="6">
        <v>25.74</v>
      </c>
      <c r="J6860" s="86"/>
      <c r="K6860" s="86"/>
      <c r="L6860" s="85"/>
      <c r="M6860" s="85"/>
      <c r="N6860" s="85"/>
      <c r="O6860" s="85"/>
      <c r="P6860" s="85"/>
      <c r="Q6860" s="1">
        <f t="shared" si="106"/>
        <v>25.74</v>
      </c>
    </row>
    <row r="6861" spans="1:17" x14ac:dyDescent="0.25">
      <c r="A6861" s="83" t="s">
        <v>14527</v>
      </c>
      <c r="B6861" s="84" t="s">
        <v>22228</v>
      </c>
      <c r="C6861" s="7">
        <v>102</v>
      </c>
      <c r="D6861" s="7">
        <v>0</v>
      </c>
      <c r="E6861" s="1">
        <v>0</v>
      </c>
      <c r="F6861" s="1">
        <v>119.34</v>
      </c>
      <c r="G6861" s="1">
        <v>0</v>
      </c>
      <c r="H6861" s="1">
        <v>0</v>
      </c>
      <c r="I6861" s="6">
        <v>119.34</v>
      </c>
      <c r="J6861" s="86"/>
      <c r="K6861" s="86"/>
      <c r="L6861" s="85"/>
      <c r="M6861" s="85"/>
      <c r="N6861" s="85"/>
      <c r="O6861" s="85"/>
      <c r="P6861" s="85"/>
      <c r="Q6861" s="1">
        <f t="shared" si="106"/>
        <v>119.34</v>
      </c>
    </row>
    <row r="6862" spans="1:17" x14ac:dyDescent="0.25">
      <c r="A6862" s="83" t="s">
        <v>14528</v>
      </c>
      <c r="B6862" s="84" t="s">
        <v>22229</v>
      </c>
      <c r="C6862" s="7">
        <v>20537</v>
      </c>
      <c r="D6862" s="7">
        <v>277</v>
      </c>
      <c r="E6862" s="1">
        <v>220484.08</v>
      </c>
      <c r="F6862" s="1">
        <v>24028.22</v>
      </c>
      <c r="G6862" s="1">
        <v>24462.51</v>
      </c>
      <c r="H6862" s="1">
        <v>23494.31</v>
      </c>
      <c r="I6862" s="6">
        <v>71985.039999999994</v>
      </c>
      <c r="J6862" s="86"/>
      <c r="K6862" s="86"/>
      <c r="L6862" s="85"/>
      <c r="M6862" s="85"/>
      <c r="N6862" s="85"/>
      <c r="O6862" s="85"/>
      <c r="P6862" s="85"/>
      <c r="Q6862" s="1">
        <f t="shared" ref="Q6862:Q6925" si="107">I6862+P6862</f>
        <v>71985.039999999994</v>
      </c>
    </row>
    <row r="6863" spans="1:17" x14ac:dyDescent="0.25">
      <c r="A6863" s="83" t="s">
        <v>14529</v>
      </c>
      <c r="B6863" s="84" t="s">
        <v>22230</v>
      </c>
      <c r="C6863" s="7">
        <v>569</v>
      </c>
      <c r="D6863" s="7">
        <v>13</v>
      </c>
      <c r="E6863" s="1">
        <v>4288.3599999999997</v>
      </c>
      <c r="F6863" s="1">
        <v>665.73</v>
      </c>
      <c r="G6863" s="1">
        <v>1148.06</v>
      </c>
      <c r="H6863" s="1">
        <v>456.96</v>
      </c>
      <c r="I6863" s="6">
        <v>2270.75</v>
      </c>
      <c r="J6863" s="86"/>
      <c r="K6863" s="86"/>
      <c r="L6863" s="85"/>
      <c r="M6863" s="85"/>
      <c r="N6863" s="85"/>
      <c r="O6863" s="85"/>
      <c r="P6863" s="85"/>
      <c r="Q6863" s="1">
        <f t="shared" si="107"/>
        <v>2270.75</v>
      </c>
    </row>
    <row r="6864" spans="1:17" x14ac:dyDescent="0.25">
      <c r="A6864" s="83" t="s">
        <v>14530</v>
      </c>
      <c r="B6864" s="84" t="s">
        <v>22231</v>
      </c>
      <c r="C6864" s="7">
        <v>103</v>
      </c>
      <c r="D6864" s="7">
        <v>4</v>
      </c>
      <c r="E6864" s="1">
        <v>1927.06</v>
      </c>
      <c r="F6864" s="1">
        <v>120.51</v>
      </c>
      <c r="G6864" s="1">
        <v>353.25</v>
      </c>
      <c r="H6864" s="1">
        <v>205.34</v>
      </c>
      <c r="I6864" s="6">
        <v>679.1</v>
      </c>
      <c r="J6864" s="86"/>
      <c r="K6864" s="86"/>
      <c r="L6864" s="85"/>
      <c r="M6864" s="85"/>
      <c r="N6864" s="85"/>
      <c r="O6864" s="85"/>
      <c r="P6864" s="85"/>
      <c r="Q6864" s="1">
        <f t="shared" si="107"/>
        <v>679.1</v>
      </c>
    </row>
    <row r="6865" spans="1:17" x14ac:dyDescent="0.25">
      <c r="A6865" s="83" t="s">
        <v>14531</v>
      </c>
      <c r="B6865" s="84" t="s">
        <v>22232</v>
      </c>
      <c r="C6865" s="7">
        <v>91</v>
      </c>
      <c r="D6865" s="7">
        <v>2</v>
      </c>
      <c r="E6865" s="1">
        <v>754.54</v>
      </c>
      <c r="F6865" s="1">
        <v>106.47</v>
      </c>
      <c r="G6865" s="1">
        <v>176.62</v>
      </c>
      <c r="H6865" s="1">
        <v>80.400000000000006</v>
      </c>
      <c r="I6865" s="6">
        <v>363.49</v>
      </c>
      <c r="J6865" s="86"/>
      <c r="K6865" s="86"/>
      <c r="L6865" s="85"/>
      <c r="M6865" s="85"/>
      <c r="N6865" s="85"/>
      <c r="O6865" s="85"/>
      <c r="P6865" s="85"/>
      <c r="Q6865" s="1">
        <f t="shared" si="107"/>
        <v>363.49</v>
      </c>
    </row>
    <row r="6866" spans="1:17" x14ac:dyDescent="0.25">
      <c r="A6866" s="83" t="s">
        <v>14532</v>
      </c>
      <c r="B6866" s="84" t="s">
        <v>22233</v>
      </c>
      <c r="C6866" s="7">
        <v>48</v>
      </c>
      <c r="D6866" s="7">
        <v>1</v>
      </c>
      <c r="E6866" s="1">
        <v>37.32</v>
      </c>
      <c r="F6866" s="1">
        <v>56.16</v>
      </c>
      <c r="G6866" s="1">
        <v>88.31</v>
      </c>
      <c r="H6866" s="1">
        <v>3.98</v>
      </c>
      <c r="I6866" s="6">
        <v>148.44999999999999</v>
      </c>
      <c r="J6866" s="86"/>
      <c r="K6866" s="86"/>
      <c r="L6866" s="85"/>
      <c r="M6866" s="85"/>
      <c r="N6866" s="85"/>
      <c r="O6866" s="85"/>
      <c r="P6866" s="85"/>
      <c r="Q6866" s="1">
        <f t="shared" si="107"/>
        <v>148.44999999999999</v>
      </c>
    </row>
    <row r="6867" spans="1:17" x14ac:dyDescent="0.25">
      <c r="A6867" s="83" t="s">
        <v>14533</v>
      </c>
      <c r="B6867" s="84" t="s">
        <v>22234</v>
      </c>
      <c r="C6867" s="7">
        <v>234</v>
      </c>
      <c r="D6867" s="7">
        <v>1</v>
      </c>
      <c r="E6867" s="1">
        <v>318.98</v>
      </c>
      <c r="F6867" s="1">
        <v>273.77999999999997</v>
      </c>
      <c r="G6867" s="1">
        <v>88.31</v>
      </c>
      <c r="H6867" s="1">
        <v>33.99</v>
      </c>
      <c r="I6867" s="6">
        <v>396.08</v>
      </c>
      <c r="J6867" s="86"/>
      <c r="K6867" s="86"/>
      <c r="L6867" s="85"/>
      <c r="M6867" s="85"/>
      <c r="N6867" s="85"/>
      <c r="O6867" s="85"/>
      <c r="P6867" s="85"/>
      <c r="Q6867" s="1">
        <f t="shared" si="107"/>
        <v>396.08</v>
      </c>
    </row>
    <row r="6868" spans="1:17" x14ac:dyDescent="0.25">
      <c r="A6868" s="83" t="s">
        <v>14534</v>
      </c>
      <c r="B6868" s="84" t="s">
        <v>22235</v>
      </c>
      <c r="C6868" s="7">
        <v>69</v>
      </c>
      <c r="D6868" s="7">
        <v>0</v>
      </c>
      <c r="E6868" s="1">
        <v>0</v>
      </c>
      <c r="F6868" s="1">
        <v>80.73</v>
      </c>
      <c r="G6868" s="1">
        <v>0</v>
      </c>
      <c r="H6868" s="1">
        <v>0</v>
      </c>
      <c r="I6868" s="6">
        <v>80.73</v>
      </c>
      <c r="J6868" s="86"/>
      <c r="K6868" s="86"/>
      <c r="L6868" s="85"/>
      <c r="M6868" s="85"/>
      <c r="N6868" s="85"/>
      <c r="O6868" s="85"/>
      <c r="P6868" s="85"/>
      <c r="Q6868" s="1">
        <f t="shared" si="107"/>
        <v>80.73</v>
      </c>
    </row>
    <row r="6869" spans="1:17" x14ac:dyDescent="0.25">
      <c r="A6869" s="83" t="s">
        <v>14535</v>
      </c>
      <c r="B6869" s="84" t="s">
        <v>22236</v>
      </c>
      <c r="C6869" s="7">
        <v>196</v>
      </c>
      <c r="D6869" s="7">
        <v>0</v>
      </c>
      <c r="E6869" s="1">
        <v>0</v>
      </c>
      <c r="F6869" s="1">
        <v>229.32</v>
      </c>
      <c r="G6869" s="1">
        <v>0</v>
      </c>
      <c r="H6869" s="1">
        <v>0</v>
      </c>
      <c r="I6869" s="6">
        <v>229.32</v>
      </c>
      <c r="J6869" s="86"/>
      <c r="K6869" s="86"/>
      <c r="L6869" s="85"/>
      <c r="M6869" s="85"/>
      <c r="N6869" s="85"/>
      <c r="O6869" s="85"/>
      <c r="P6869" s="85"/>
      <c r="Q6869" s="1">
        <f t="shared" si="107"/>
        <v>229.32</v>
      </c>
    </row>
    <row r="6870" spans="1:17" x14ac:dyDescent="0.25">
      <c r="A6870" s="83" t="s">
        <v>14536</v>
      </c>
      <c r="B6870" s="84" t="s">
        <v>22237</v>
      </c>
      <c r="C6870" s="7">
        <v>35</v>
      </c>
      <c r="D6870" s="7">
        <v>2</v>
      </c>
      <c r="E6870" s="1">
        <v>52360.21</v>
      </c>
      <c r="F6870" s="1">
        <v>40.950000000000003</v>
      </c>
      <c r="G6870" s="1">
        <v>176.62</v>
      </c>
      <c r="H6870" s="1">
        <v>5579.39</v>
      </c>
      <c r="I6870" s="6">
        <v>5796.96</v>
      </c>
      <c r="J6870" s="86"/>
      <c r="K6870" s="86"/>
      <c r="L6870" s="85"/>
      <c r="M6870" s="85"/>
      <c r="N6870" s="85"/>
      <c r="O6870" s="85"/>
      <c r="P6870" s="85"/>
      <c r="Q6870" s="1">
        <f t="shared" si="107"/>
        <v>5796.96</v>
      </c>
    </row>
    <row r="6871" spans="1:17" x14ac:dyDescent="0.25">
      <c r="A6871" s="83" t="s">
        <v>14537</v>
      </c>
      <c r="B6871" s="84" t="s">
        <v>22238</v>
      </c>
      <c r="C6871" s="7">
        <v>108</v>
      </c>
      <c r="D6871" s="7">
        <v>1</v>
      </c>
      <c r="E6871" s="1">
        <v>384.46</v>
      </c>
      <c r="F6871" s="1">
        <v>126.36</v>
      </c>
      <c r="G6871" s="1">
        <v>88.31</v>
      </c>
      <c r="H6871" s="1">
        <v>40.97</v>
      </c>
      <c r="I6871" s="6">
        <v>255.64</v>
      </c>
      <c r="J6871" s="86"/>
      <c r="K6871" s="86"/>
      <c r="L6871" s="85"/>
      <c r="M6871" s="85"/>
      <c r="N6871" s="85"/>
      <c r="O6871" s="85"/>
      <c r="P6871" s="85"/>
      <c r="Q6871" s="1">
        <f t="shared" si="107"/>
        <v>255.64</v>
      </c>
    </row>
    <row r="6872" spans="1:17" x14ac:dyDescent="0.25">
      <c r="A6872" s="83" t="s">
        <v>14538</v>
      </c>
      <c r="B6872" s="84" t="s">
        <v>22239</v>
      </c>
      <c r="C6872" s="7">
        <v>292</v>
      </c>
      <c r="D6872" s="7">
        <v>0</v>
      </c>
      <c r="E6872" s="1">
        <v>0</v>
      </c>
      <c r="F6872" s="1">
        <v>341.64</v>
      </c>
      <c r="G6872" s="1">
        <v>0</v>
      </c>
      <c r="H6872" s="1">
        <v>0</v>
      </c>
      <c r="I6872" s="6">
        <v>341.64</v>
      </c>
      <c r="J6872" s="86"/>
      <c r="K6872" s="86"/>
      <c r="L6872" s="85"/>
      <c r="M6872" s="85"/>
      <c r="N6872" s="85"/>
      <c r="O6872" s="85"/>
      <c r="P6872" s="85"/>
      <c r="Q6872" s="1">
        <f t="shared" si="107"/>
        <v>341.64</v>
      </c>
    </row>
    <row r="6873" spans="1:17" x14ac:dyDescent="0.25">
      <c r="A6873" s="83" t="s">
        <v>14539</v>
      </c>
      <c r="B6873" s="84" t="s">
        <v>22240</v>
      </c>
      <c r="C6873" s="7">
        <v>90</v>
      </c>
      <c r="D6873" s="7">
        <v>1</v>
      </c>
      <c r="E6873" s="1">
        <v>576.97</v>
      </c>
      <c r="F6873" s="1">
        <v>105.3</v>
      </c>
      <c r="G6873" s="1">
        <v>88.31</v>
      </c>
      <c r="H6873" s="1">
        <v>61.48</v>
      </c>
      <c r="I6873" s="6">
        <v>255.09</v>
      </c>
      <c r="J6873" s="86"/>
      <c r="K6873" s="86"/>
      <c r="L6873" s="85"/>
      <c r="M6873" s="85"/>
      <c r="N6873" s="85"/>
      <c r="O6873" s="85"/>
      <c r="P6873" s="85"/>
      <c r="Q6873" s="1">
        <f t="shared" si="107"/>
        <v>255.09</v>
      </c>
    </row>
    <row r="6874" spans="1:17" x14ac:dyDescent="0.25">
      <c r="A6874" s="83" t="s">
        <v>14540</v>
      </c>
      <c r="B6874" s="84" t="s">
        <v>22241</v>
      </c>
      <c r="C6874" s="7">
        <v>72</v>
      </c>
      <c r="D6874" s="7">
        <v>1</v>
      </c>
      <c r="E6874" s="1">
        <v>1153.94</v>
      </c>
      <c r="F6874" s="1">
        <v>84.24</v>
      </c>
      <c r="G6874" s="1">
        <v>88.31</v>
      </c>
      <c r="H6874" s="1">
        <v>122.96</v>
      </c>
      <c r="I6874" s="6">
        <v>295.51</v>
      </c>
      <c r="J6874" s="86"/>
      <c r="K6874" s="86"/>
      <c r="L6874" s="85"/>
      <c r="M6874" s="85"/>
      <c r="N6874" s="85"/>
      <c r="O6874" s="85"/>
      <c r="P6874" s="85"/>
      <c r="Q6874" s="1">
        <f t="shared" si="107"/>
        <v>295.51</v>
      </c>
    </row>
    <row r="6875" spans="1:17" x14ac:dyDescent="0.25">
      <c r="A6875" s="83" t="s">
        <v>14541</v>
      </c>
      <c r="B6875" s="84" t="s">
        <v>22242</v>
      </c>
      <c r="C6875" s="7">
        <v>4148</v>
      </c>
      <c r="D6875" s="7">
        <v>142</v>
      </c>
      <c r="E6875" s="1">
        <v>56205.9</v>
      </c>
      <c r="F6875" s="1">
        <v>4853.1400000000003</v>
      </c>
      <c r="G6875" s="1">
        <v>12540.35</v>
      </c>
      <c r="H6875" s="1">
        <v>5989.18</v>
      </c>
      <c r="I6875" s="6">
        <v>23382.67</v>
      </c>
      <c r="J6875" s="86"/>
      <c r="K6875" s="86"/>
      <c r="L6875" s="85"/>
      <c r="M6875" s="85"/>
      <c r="N6875" s="85"/>
      <c r="O6875" s="85"/>
      <c r="P6875" s="85"/>
      <c r="Q6875" s="1">
        <f t="shared" si="107"/>
        <v>23382.67</v>
      </c>
    </row>
    <row r="6876" spans="1:17" x14ac:dyDescent="0.25">
      <c r="A6876" s="83" t="s">
        <v>14542</v>
      </c>
      <c r="B6876" s="84" t="s">
        <v>22243</v>
      </c>
      <c r="C6876" s="7">
        <v>289</v>
      </c>
      <c r="D6876" s="7">
        <v>1</v>
      </c>
      <c r="E6876" s="1">
        <v>1207.71</v>
      </c>
      <c r="F6876" s="1">
        <v>338.13</v>
      </c>
      <c r="G6876" s="1">
        <v>88.31</v>
      </c>
      <c r="H6876" s="1">
        <v>128.69</v>
      </c>
      <c r="I6876" s="6">
        <v>555.13</v>
      </c>
      <c r="J6876" s="86"/>
      <c r="K6876" s="86"/>
      <c r="L6876" s="85"/>
      <c r="M6876" s="85"/>
      <c r="N6876" s="85"/>
      <c r="O6876" s="85"/>
      <c r="P6876" s="85"/>
      <c r="Q6876" s="1">
        <f t="shared" si="107"/>
        <v>555.13</v>
      </c>
    </row>
    <row r="6877" spans="1:17" x14ac:dyDescent="0.25">
      <c r="A6877" s="83" t="s">
        <v>14543</v>
      </c>
      <c r="B6877" s="84" t="s">
        <v>22244</v>
      </c>
      <c r="C6877" s="7">
        <v>116</v>
      </c>
      <c r="D6877" s="7">
        <v>1</v>
      </c>
      <c r="E6877" s="1">
        <v>381.57</v>
      </c>
      <c r="F6877" s="1">
        <v>135.72</v>
      </c>
      <c r="G6877" s="1">
        <v>88.31</v>
      </c>
      <c r="H6877" s="1">
        <v>40.659999999999997</v>
      </c>
      <c r="I6877" s="6">
        <v>264.69</v>
      </c>
      <c r="J6877" s="86"/>
      <c r="K6877" s="86"/>
      <c r="L6877" s="85"/>
      <c r="M6877" s="85"/>
      <c r="N6877" s="85"/>
      <c r="O6877" s="85"/>
      <c r="P6877" s="85"/>
      <c r="Q6877" s="1">
        <f t="shared" si="107"/>
        <v>264.69</v>
      </c>
    </row>
    <row r="6878" spans="1:17" x14ac:dyDescent="0.25">
      <c r="A6878" s="83" t="s">
        <v>14544</v>
      </c>
      <c r="B6878" s="84" t="s">
        <v>22245</v>
      </c>
      <c r="C6878" s="7">
        <v>65</v>
      </c>
      <c r="D6878" s="7">
        <v>3</v>
      </c>
      <c r="E6878" s="1">
        <v>789.55</v>
      </c>
      <c r="F6878" s="1">
        <v>76.05</v>
      </c>
      <c r="G6878" s="1">
        <v>264.94</v>
      </c>
      <c r="H6878" s="1">
        <v>84.14</v>
      </c>
      <c r="I6878" s="6">
        <v>425.13</v>
      </c>
      <c r="J6878" s="86"/>
      <c r="K6878" s="86"/>
      <c r="L6878" s="85"/>
      <c r="M6878" s="85"/>
      <c r="N6878" s="85"/>
      <c r="O6878" s="85"/>
      <c r="P6878" s="85"/>
      <c r="Q6878" s="1">
        <f t="shared" si="107"/>
        <v>425.13</v>
      </c>
    </row>
    <row r="6879" spans="1:17" x14ac:dyDescent="0.25">
      <c r="A6879" s="83" t="s">
        <v>14545</v>
      </c>
      <c r="B6879" s="84" t="s">
        <v>22246</v>
      </c>
      <c r="C6879" s="7">
        <v>3763</v>
      </c>
      <c r="D6879" s="7">
        <v>65</v>
      </c>
      <c r="E6879" s="1">
        <v>45791.92</v>
      </c>
      <c r="F6879" s="1">
        <v>4402.7</v>
      </c>
      <c r="G6879" s="1">
        <v>5740.3</v>
      </c>
      <c r="H6879" s="1">
        <v>4879.49</v>
      </c>
      <c r="I6879" s="6">
        <v>15022.49</v>
      </c>
      <c r="J6879" s="86"/>
      <c r="K6879" s="86"/>
      <c r="L6879" s="85"/>
      <c r="M6879" s="85"/>
      <c r="N6879" s="85"/>
      <c r="O6879" s="85"/>
      <c r="P6879" s="85"/>
      <c r="Q6879" s="1">
        <f t="shared" si="107"/>
        <v>15022.49</v>
      </c>
    </row>
    <row r="6880" spans="1:17" x14ac:dyDescent="0.25">
      <c r="A6880" s="83" t="s">
        <v>14546</v>
      </c>
      <c r="B6880" s="84" t="s">
        <v>22247</v>
      </c>
      <c r="C6880" s="7">
        <v>41</v>
      </c>
      <c r="D6880" s="7">
        <v>4</v>
      </c>
      <c r="E6880" s="1">
        <v>593.52</v>
      </c>
      <c r="F6880" s="1">
        <v>47.97</v>
      </c>
      <c r="G6880" s="1">
        <v>353.25</v>
      </c>
      <c r="H6880" s="1">
        <v>63.25</v>
      </c>
      <c r="I6880" s="6">
        <v>464.47</v>
      </c>
      <c r="J6880" s="86"/>
      <c r="K6880" s="86"/>
      <c r="L6880" s="85"/>
      <c r="M6880" s="85"/>
      <c r="N6880" s="85"/>
      <c r="O6880" s="85"/>
      <c r="P6880" s="85"/>
      <c r="Q6880" s="1">
        <f t="shared" si="107"/>
        <v>464.47</v>
      </c>
    </row>
    <row r="6881" spans="1:17" x14ac:dyDescent="0.25">
      <c r="A6881" s="83" t="s">
        <v>14547</v>
      </c>
      <c r="B6881" s="84" t="s">
        <v>22248</v>
      </c>
      <c r="C6881" s="7">
        <v>66</v>
      </c>
      <c r="D6881" s="7">
        <v>0</v>
      </c>
      <c r="E6881" s="1">
        <v>0</v>
      </c>
      <c r="F6881" s="1">
        <v>77.22</v>
      </c>
      <c r="G6881" s="1">
        <v>0</v>
      </c>
      <c r="H6881" s="1">
        <v>0</v>
      </c>
      <c r="I6881" s="6">
        <v>77.22</v>
      </c>
      <c r="J6881" s="86"/>
      <c r="K6881" s="86"/>
      <c r="L6881" s="85"/>
      <c r="M6881" s="85"/>
      <c r="N6881" s="85"/>
      <c r="O6881" s="85"/>
      <c r="P6881" s="85"/>
      <c r="Q6881" s="1">
        <f t="shared" si="107"/>
        <v>77.22</v>
      </c>
    </row>
    <row r="6882" spans="1:17" x14ac:dyDescent="0.25">
      <c r="A6882" s="83" t="s">
        <v>14548</v>
      </c>
      <c r="B6882" s="84" t="s">
        <v>22249</v>
      </c>
      <c r="C6882" s="7">
        <v>1060</v>
      </c>
      <c r="D6882" s="7">
        <v>16</v>
      </c>
      <c r="E6882" s="1">
        <v>5039.07</v>
      </c>
      <c r="F6882" s="1">
        <v>1240.2</v>
      </c>
      <c r="G6882" s="1">
        <v>1413</v>
      </c>
      <c r="H6882" s="1">
        <v>536.95000000000005</v>
      </c>
      <c r="I6882" s="6">
        <v>3190.15</v>
      </c>
      <c r="J6882" s="86"/>
      <c r="K6882" s="86"/>
      <c r="L6882" s="85"/>
      <c r="M6882" s="85"/>
      <c r="N6882" s="85"/>
      <c r="O6882" s="85"/>
      <c r="P6882" s="85"/>
      <c r="Q6882" s="1">
        <f t="shared" si="107"/>
        <v>3190.15</v>
      </c>
    </row>
    <row r="6883" spans="1:17" x14ac:dyDescent="0.25">
      <c r="A6883" s="83" t="s">
        <v>14549</v>
      </c>
      <c r="B6883" s="84" t="s">
        <v>18493</v>
      </c>
      <c r="C6883" s="7">
        <v>213</v>
      </c>
      <c r="D6883" s="7">
        <v>6</v>
      </c>
      <c r="E6883" s="1">
        <v>1555.35</v>
      </c>
      <c r="F6883" s="1">
        <v>249.21</v>
      </c>
      <c r="G6883" s="1">
        <v>529.87</v>
      </c>
      <c r="H6883" s="1">
        <v>165.74</v>
      </c>
      <c r="I6883" s="6">
        <v>944.82</v>
      </c>
      <c r="J6883" s="86"/>
      <c r="K6883" s="86"/>
      <c r="L6883" s="85"/>
      <c r="M6883" s="85"/>
      <c r="N6883" s="85"/>
      <c r="O6883" s="85"/>
      <c r="P6883" s="85"/>
      <c r="Q6883" s="1">
        <f t="shared" si="107"/>
        <v>944.82</v>
      </c>
    </row>
    <row r="6884" spans="1:17" x14ac:dyDescent="0.25">
      <c r="A6884" s="83" t="s">
        <v>14550</v>
      </c>
      <c r="B6884" s="84" t="s">
        <v>22250</v>
      </c>
      <c r="C6884" s="7">
        <v>149</v>
      </c>
      <c r="D6884" s="7">
        <v>3</v>
      </c>
      <c r="E6884" s="1">
        <v>760.79</v>
      </c>
      <c r="F6884" s="1">
        <v>174.33</v>
      </c>
      <c r="G6884" s="1">
        <v>264.94</v>
      </c>
      <c r="H6884" s="1">
        <v>81.069999999999993</v>
      </c>
      <c r="I6884" s="6">
        <v>520.34</v>
      </c>
      <c r="J6884" s="86"/>
      <c r="K6884" s="86"/>
      <c r="L6884" s="85"/>
      <c r="M6884" s="85"/>
      <c r="N6884" s="85"/>
      <c r="O6884" s="85"/>
      <c r="P6884" s="85"/>
      <c r="Q6884" s="1">
        <f t="shared" si="107"/>
        <v>520.34</v>
      </c>
    </row>
    <row r="6885" spans="1:17" x14ac:dyDescent="0.25">
      <c r="A6885" s="83" t="s">
        <v>14551</v>
      </c>
      <c r="B6885" s="84" t="s">
        <v>22251</v>
      </c>
      <c r="C6885" s="7">
        <v>238</v>
      </c>
      <c r="D6885" s="7">
        <v>5</v>
      </c>
      <c r="E6885" s="1">
        <v>1309.79</v>
      </c>
      <c r="F6885" s="1">
        <v>278.45999999999998</v>
      </c>
      <c r="G6885" s="1">
        <v>441.56</v>
      </c>
      <c r="H6885" s="1">
        <v>139.57</v>
      </c>
      <c r="I6885" s="6">
        <v>859.59</v>
      </c>
      <c r="J6885" s="86"/>
      <c r="K6885" s="86"/>
      <c r="L6885" s="85"/>
      <c r="M6885" s="85"/>
      <c r="N6885" s="85"/>
      <c r="O6885" s="85"/>
      <c r="P6885" s="85"/>
      <c r="Q6885" s="1">
        <f t="shared" si="107"/>
        <v>859.59</v>
      </c>
    </row>
    <row r="6886" spans="1:17" x14ac:dyDescent="0.25">
      <c r="A6886" s="83" t="s">
        <v>14552</v>
      </c>
      <c r="B6886" s="84" t="s">
        <v>22252</v>
      </c>
      <c r="C6886" s="7">
        <v>75</v>
      </c>
      <c r="D6886" s="7">
        <v>0</v>
      </c>
      <c r="E6886" s="1">
        <v>0</v>
      </c>
      <c r="F6886" s="1">
        <v>87.75</v>
      </c>
      <c r="G6886" s="1">
        <v>0</v>
      </c>
      <c r="H6886" s="1">
        <v>0</v>
      </c>
      <c r="I6886" s="6">
        <v>87.75</v>
      </c>
      <c r="J6886" s="86"/>
      <c r="K6886" s="86"/>
      <c r="L6886" s="85"/>
      <c r="M6886" s="85"/>
      <c r="N6886" s="85"/>
      <c r="O6886" s="85"/>
      <c r="P6886" s="85"/>
      <c r="Q6886" s="1">
        <f t="shared" si="107"/>
        <v>87.75</v>
      </c>
    </row>
    <row r="6887" spans="1:17" x14ac:dyDescent="0.25">
      <c r="A6887" s="83" t="s">
        <v>14553</v>
      </c>
      <c r="B6887" s="84" t="s">
        <v>22253</v>
      </c>
      <c r="C6887" s="7">
        <v>994</v>
      </c>
      <c r="D6887" s="7">
        <v>13</v>
      </c>
      <c r="E6887" s="1">
        <v>5386.31</v>
      </c>
      <c r="F6887" s="1">
        <v>1162.98</v>
      </c>
      <c r="G6887" s="1">
        <v>1148.06</v>
      </c>
      <c r="H6887" s="1">
        <v>573.95000000000005</v>
      </c>
      <c r="I6887" s="6">
        <v>2884.99</v>
      </c>
      <c r="J6887" s="86"/>
      <c r="K6887" s="86"/>
      <c r="L6887" s="85"/>
      <c r="M6887" s="85"/>
      <c r="N6887" s="85"/>
      <c r="O6887" s="85"/>
      <c r="P6887" s="85"/>
      <c r="Q6887" s="1">
        <f t="shared" si="107"/>
        <v>2884.99</v>
      </c>
    </row>
    <row r="6888" spans="1:17" x14ac:dyDescent="0.25">
      <c r="A6888" s="83" t="s">
        <v>14554</v>
      </c>
      <c r="B6888" s="84" t="s">
        <v>22254</v>
      </c>
      <c r="C6888" s="7">
        <v>250</v>
      </c>
      <c r="D6888" s="7">
        <v>5</v>
      </c>
      <c r="E6888" s="1">
        <v>822.59</v>
      </c>
      <c r="F6888" s="1">
        <v>292.5</v>
      </c>
      <c r="G6888" s="1">
        <v>441.56</v>
      </c>
      <c r="H6888" s="1">
        <v>87.66</v>
      </c>
      <c r="I6888" s="6">
        <v>821.72</v>
      </c>
      <c r="J6888" s="86"/>
      <c r="K6888" s="86"/>
      <c r="L6888" s="85"/>
      <c r="M6888" s="85"/>
      <c r="N6888" s="85"/>
      <c r="O6888" s="85"/>
      <c r="P6888" s="85"/>
      <c r="Q6888" s="1">
        <f t="shared" si="107"/>
        <v>821.72</v>
      </c>
    </row>
    <row r="6889" spans="1:17" x14ac:dyDescent="0.25">
      <c r="A6889" s="83" t="s">
        <v>14555</v>
      </c>
      <c r="B6889" s="84" t="s">
        <v>22255</v>
      </c>
      <c r="C6889" s="7">
        <v>177</v>
      </c>
      <c r="D6889" s="7">
        <v>5</v>
      </c>
      <c r="E6889" s="1">
        <v>776.5</v>
      </c>
      <c r="F6889" s="1">
        <v>207.09</v>
      </c>
      <c r="G6889" s="1">
        <v>441.56</v>
      </c>
      <c r="H6889" s="1">
        <v>82.74</v>
      </c>
      <c r="I6889" s="6">
        <v>731.39</v>
      </c>
      <c r="J6889" s="86"/>
      <c r="K6889" s="86"/>
      <c r="L6889" s="85"/>
      <c r="M6889" s="85"/>
      <c r="N6889" s="85"/>
      <c r="O6889" s="85"/>
      <c r="P6889" s="85"/>
      <c r="Q6889" s="1">
        <f t="shared" si="107"/>
        <v>731.39</v>
      </c>
    </row>
    <row r="6890" spans="1:17" x14ac:dyDescent="0.25">
      <c r="A6890" s="83" t="s">
        <v>14556</v>
      </c>
      <c r="B6890" s="84" t="s">
        <v>22256</v>
      </c>
      <c r="C6890" s="7">
        <v>109</v>
      </c>
      <c r="D6890" s="7">
        <v>5</v>
      </c>
      <c r="E6890" s="1">
        <v>3362.55</v>
      </c>
      <c r="F6890" s="1">
        <v>127.53</v>
      </c>
      <c r="G6890" s="1">
        <v>441.56</v>
      </c>
      <c r="H6890" s="1">
        <v>358.3</v>
      </c>
      <c r="I6890" s="6">
        <v>927.39</v>
      </c>
      <c r="J6890" s="86"/>
      <c r="K6890" s="86"/>
      <c r="L6890" s="85"/>
      <c r="M6890" s="85"/>
      <c r="N6890" s="85"/>
      <c r="O6890" s="85"/>
      <c r="P6890" s="85"/>
      <c r="Q6890" s="1">
        <f t="shared" si="107"/>
        <v>927.39</v>
      </c>
    </row>
    <row r="6891" spans="1:17" x14ac:dyDescent="0.25">
      <c r="A6891" s="83" t="s">
        <v>14557</v>
      </c>
      <c r="B6891" s="84" t="s">
        <v>22257</v>
      </c>
      <c r="C6891" s="7">
        <v>163</v>
      </c>
      <c r="D6891" s="7">
        <v>0</v>
      </c>
      <c r="E6891" s="1">
        <v>0</v>
      </c>
      <c r="F6891" s="1">
        <v>190.71</v>
      </c>
      <c r="G6891" s="1">
        <v>0</v>
      </c>
      <c r="H6891" s="1">
        <v>0</v>
      </c>
      <c r="I6891" s="6">
        <v>190.71</v>
      </c>
      <c r="J6891" s="86"/>
      <c r="K6891" s="86"/>
      <c r="L6891" s="85"/>
      <c r="M6891" s="85"/>
      <c r="N6891" s="85"/>
      <c r="O6891" s="85"/>
      <c r="P6891" s="85"/>
      <c r="Q6891" s="1">
        <f t="shared" si="107"/>
        <v>190.71</v>
      </c>
    </row>
    <row r="6892" spans="1:17" x14ac:dyDescent="0.25">
      <c r="A6892" s="83" t="s">
        <v>14558</v>
      </c>
      <c r="B6892" s="84" t="s">
        <v>22258</v>
      </c>
      <c r="C6892" s="7">
        <v>56</v>
      </c>
      <c r="D6892" s="7">
        <v>1</v>
      </c>
      <c r="E6892" s="1">
        <v>384.26</v>
      </c>
      <c r="F6892" s="1">
        <v>65.52</v>
      </c>
      <c r="G6892" s="1">
        <v>88.31</v>
      </c>
      <c r="H6892" s="1">
        <v>40.94</v>
      </c>
      <c r="I6892" s="6">
        <v>194.77</v>
      </c>
      <c r="J6892" s="86"/>
      <c r="K6892" s="86"/>
      <c r="L6892" s="85"/>
      <c r="M6892" s="85"/>
      <c r="N6892" s="85"/>
      <c r="O6892" s="85"/>
      <c r="P6892" s="85"/>
      <c r="Q6892" s="1">
        <f t="shared" si="107"/>
        <v>194.77</v>
      </c>
    </row>
    <row r="6893" spans="1:17" x14ac:dyDescent="0.25">
      <c r="A6893" s="83" t="s">
        <v>14559</v>
      </c>
      <c r="B6893" s="84" t="s">
        <v>22259</v>
      </c>
      <c r="C6893" s="7">
        <v>154</v>
      </c>
      <c r="D6893" s="7">
        <v>1</v>
      </c>
      <c r="E6893" s="1">
        <v>37.32</v>
      </c>
      <c r="F6893" s="1">
        <v>180.18</v>
      </c>
      <c r="G6893" s="1">
        <v>88.31</v>
      </c>
      <c r="H6893" s="1">
        <v>3.98</v>
      </c>
      <c r="I6893" s="6">
        <v>272.47000000000003</v>
      </c>
      <c r="J6893" s="86"/>
      <c r="K6893" s="86"/>
      <c r="L6893" s="85"/>
      <c r="M6893" s="85"/>
      <c r="N6893" s="85"/>
      <c r="O6893" s="85"/>
      <c r="P6893" s="85"/>
      <c r="Q6893" s="1">
        <f t="shared" si="107"/>
        <v>272.47000000000003</v>
      </c>
    </row>
    <row r="6894" spans="1:17" x14ac:dyDescent="0.25">
      <c r="A6894" s="83" t="s">
        <v>14560</v>
      </c>
      <c r="B6894" s="84" t="s">
        <v>22260</v>
      </c>
      <c r="C6894" s="7">
        <v>54</v>
      </c>
      <c r="D6894" s="7">
        <v>0</v>
      </c>
      <c r="E6894" s="1">
        <v>0</v>
      </c>
      <c r="F6894" s="1">
        <v>63.18</v>
      </c>
      <c r="G6894" s="1">
        <v>0</v>
      </c>
      <c r="H6894" s="1">
        <v>0</v>
      </c>
      <c r="I6894" s="6">
        <v>63.18</v>
      </c>
      <c r="J6894" s="86"/>
      <c r="K6894" s="86"/>
      <c r="L6894" s="85"/>
      <c r="M6894" s="85"/>
      <c r="N6894" s="85"/>
      <c r="O6894" s="85"/>
      <c r="P6894" s="85"/>
      <c r="Q6894" s="1">
        <f t="shared" si="107"/>
        <v>63.18</v>
      </c>
    </row>
    <row r="6895" spans="1:17" x14ac:dyDescent="0.25">
      <c r="A6895" s="83" t="s">
        <v>14561</v>
      </c>
      <c r="B6895" s="84" t="s">
        <v>22261</v>
      </c>
      <c r="C6895" s="7">
        <v>318</v>
      </c>
      <c r="D6895" s="7">
        <v>10</v>
      </c>
      <c r="E6895" s="1">
        <v>69924.539999999994</v>
      </c>
      <c r="F6895" s="1">
        <v>372.06</v>
      </c>
      <c r="G6895" s="1">
        <v>883.12</v>
      </c>
      <c r="H6895" s="1">
        <v>7451.01</v>
      </c>
      <c r="I6895" s="6">
        <v>8706.19</v>
      </c>
      <c r="J6895" s="86"/>
      <c r="K6895" s="86"/>
      <c r="L6895" s="85"/>
      <c r="M6895" s="85"/>
      <c r="N6895" s="85"/>
      <c r="O6895" s="85"/>
      <c r="P6895" s="85"/>
      <c r="Q6895" s="1">
        <f t="shared" si="107"/>
        <v>8706.19</v>
      </c>
    </row>
    <row r="6896" spans="1:17" x14ac:dyDescent="0.25">
      <c r="A6896" s="83" t="s">
        <v>14562</v>
      </c>
      <c r="B6896" s="84" t="s">
        <v>22262</v>
      </c>
      <c r="C6896" s="7">
        <v>370</v>
      </c>
      <c r="D6896" s="7">
        <v>4</v>
      </c>
      <c r="E6896" s="1">
        <v>933.07</v>
      </c>
      <c r="F6896" s="1">
        <v>432.9</v>
      </c>
      <c r="G6896" s="1">
        <v>353.25</v>
      </c>
      <c r="H6896" s="1">
        <v>99.42</v>
      </c>
      <c r="I6896" s="6">
        <v>885.57</v>
      </c>
      <c r="J6896" s="86"/>
      <c r="K6896" s="86"/>
      <c r="L6896" s="85"/>
      <c r="M6896" s="85"/>
      <c r="N6896" s="85"/>
      <c r="O6896" s="85"/>
      <c r="P6896" s="85"/>
      <c r="Q6896" s="1">
        <f t="shared" si="107"/>
        <v>885.57</v>
      </c>
    </row>
    <row r="6897" spans="1:17" x14ac:dyDescent="0.25">
      <c r="A6897" s="83" t="s">
        <v>14563</v>
      </c>
      <c r="B6897" s="84" t="s">
        <v>22263</v>
      </c>
      <c r="C6897" s="7">
        <v>833</v>
      </c>
      <c r="D6897" s="7">
        <v>0</v>
      </c>
      <c r="E6897" s="1">
        <v>0</v>
      </c>
      <c r="F6897" s="1">
        <v>974.61</v>
      </c>
      <c r="G6897" s="1">
        <v>0</v>
      </c>
      <c r="H6897" s="1">
        <v>0</v>
      </c>
      <c r="I6897" s="6">
        <v>974.61</v>
      </c>
      <c r="J6897" s="86"/>
      <c r="K6897" s="86"/>
      <c r="L6897" s="85"/>
      <c r="M6897" s="85"/>
      <c r="N6897" s="85"/>
      <c r="O6897" s="85"/>
      <c r="P6897" s="85"/>
      <c r="Q6897" s="1">
        <f t="shared" si="107"/>
        <v>974.61</v>
      </c>
    </row>
    <row r="6898" spans="1:17" x14ac:dyDescent="0.25">
      <c r="A6898" s="83" t="s">
        <v>14564</v>
      </c>
      <c r="B6898" s="84" t="s">
        <v>22264</v>
      </c>
      <c r="C6898" s="7">
        <v>138</v>
      </c>
      <c r="D6898" s="7">
        <v>3</v>
      </c>
      <c r="E6898" s="1">
        <v>655.88</v>
      </c>
      <c r="F6898" s="1">
        <v>161.46</v>
      </c>
      <c r="G6898" s="1">
        <v>264.94</v>
      </c>
      <c r="H6898" s="1">
        <v>69.89</v>
      </c>
      <c r="I6898" s="6">
        <v>496.29</v>
      </c>
      <c r="J6898" s="86"/>
      <c r="K6898" s="86"/>
      <c r="L6898" s="85"/>
      <c r="M6898" s="85"/>
      <c r="N6898" s="85"/>
      <c r="O6898" s="85"/>
      <c r="P6898" s="85"/>
      <c r="Q6898" s="1">
        <f t="shared" si="107"/>
        <v>496.29</v>
      </c>
    </row>
    <row r="6899" spans="1:17" x14ac:dyDescent="0.25">
      <c r="A6899" s="83" t="s">
        <v>14565</v>
      </c>
      <c r="B6899" s="84" t="s">
        <v>22265</v>
      </c>
      <c r="C6899" s="7">
        <v>215</v>
      </c>
      <c r="D6899" s="7">
        <v>0</v>
      </c>
      <c r="E6899" s="1">
        <v>0</v>
      </c>
      <c r="F6899" s="1">
        <v>251.55</v>
      </c>
      <c r="G6899" s="1">
        <v>0</v>
      </c>
      <c r="H6899" s="1">
        <v>0</v>
      </c>
      <c r="I6899" s="6">
        <v>251.55</v>
      </c>
      <c r="J6899" s="86"/>
      <c r="K6899" s="86"/>
      <c r="L6899" s="85"/>
      <c r="M6899" s="85"/>
      <c r="N6899" s="85"/>
      <c r="O6899" s="85"/>
      <c r="P6899" s="85"/>
      <c r="Q6899" s="1">
        <f t="shared" si="107"/>
        <v>251.55</v>
      </c>
    </row>
    <row r="6900" spans="1:17" x14ac:dyDescent="0.25">
      <c r="A6900" s="83" t="s">
        <v>14566</v>
      </c>
      <c r="B6900" s="84" t="s">
        <v>22266</v>
      </c>
      <c r="C6900" s="7">
        <v>210</v>
      </c>
      <c r="D6900" s="7">
        <v>3</v>
      </c>
      <c r="E6900" s="1">
        <v>622.04</v>
      </c>
      <c r="F6900" s="1">
        <v>245.7</v>
      </c>
      <c r="G6900" s="1">
        <v>264.94</v>
      </c>
      <c r="H6900" s="1">
        <v>66.28</v>
      </c>
      <c r="I6900" s="6">
        <v>576.91999999999996</v>
      </c>
      <c r="J6900" s="86"/>
      <c r="K6900" s="86"/>
      <c r="L6900" s="85"/>
      <c r="M6900" s="85"/>
      <c r="N6900" s="85"/>
      <c r="O6900" s="85"/>
      <c r="P6900" s="85"/>
      <c r="Q6900" s="1">
        <f t="shared" si="107"/>
        <v>576.91999999999996</v>
      </c>
    </row>
    <row r="6901" spans="1:17" x14ac:dyDescent="0.25">
      <c r="A6901" s="83" t="s">
        <v>14567</v>
      </c>
      <c r="B6901" s="84" t="s">
        <v>22267</v>
      </c>
      <c r="C6901" s="7">
        <v>87</v>
      </c>
      <c r="D6901" s="7">
        <v>0</v>
      </c>
      <c r="E6901" s="1">
        <v>0</v>
      </c>
      <c r="F6901" s="1">
        <v>101.79</v>
      </c>
      <c r="G6901" s="1">
        <v>0</v>
      </c>
      <c r="H6901" s="1">
        <v>0</v>
      </c>
      <c r="I6901" s="6">
        <v>101.79</v>
      </c>
      <c r="J6901" s="86"/>
      <c r="K6901" s="86"/>
      <c r="L6901" s="85"/>
      <c r="M6901" s="85"/>
      <c r="N6901" s="85"/>
      <c r="O6901" s="85"/>
      <c r="P6901" s="85"/>
      <c r="Q6901" s="1">
        <f t="shared" si="107"/>
        <v>101.79</v>
      </c>
    </row>
    <row r="6902" spans="1:17" x14ac:dyDescent="0.25">
      <c r="A6902" s="83" t="s">
        <v>14568</v>
      </c>
      <c r="B6902" s="84" t="s">
        <v>22268</v>
      </c>
      <c r="C6902" s="7">
        <v>5328</v>
      </c>
      <c r="D6902" s="7">
        <v>64</v>
      </c>
      <c r="E6902" s="1">
        <v>37934.129999999997</v>
      </c>
      <c r="F6902" s="1">
        <v>6233.74</v>
      </c>
      <c r="G6902" s="1">
        <v>5651.99</v>
      </c>
      <c r="H6902" s="1">
        <v>4042.18</v>
      </c>
      <c r="I6902" s="6">
        <v>15927.91</v>
      </c>
      <c r="J6902" s="86"/>
      <c r="K6902" s="86"/>
      <c r="L6902" s="85"/>
      <c r="M6902" s="85"/>
      <c r="N6902" s="85"/>
      <c r="O6902" s="85"/>
      <c r="P6902" s="85"/>
      <c r="Q6902" s="1">
        <f t="shared" si="107"/>
        <v>15927.91</v>
      </c>
    </row>
    <row r="6903" spans="1:17" x14ac:dyDescent="0.25">
      <c r="A6903" s="83" t="s">
        <v>14569</v>
      </c>
      <c r="B6903" s="84" t="s">
        <v>22269</v>
      </c>
      <c r="C6903" s="7">
        <v>371</v>
      </c>
      <c r="D6903" s="7">
        <v>6</v>
      </c>
      <c r="E6903" s="1">
        <v>2518.5100000000002</v>
      </c>
      <c r="F6903" s="1">
        <v>434.07</v>
      </c>
      <c r="G6903" s="1">
        <v>529.87</v>
      </c>
      <c r="H6903" s="1">
        <v>268.37</v>
      </c>
      <c r="I6903" s="6">
        <v>1232.31</v>
      </c>
      <c r="J6903" s="86"/>
      <c r="K6903" s="86"/>
      <c r="L6903" s="85"/>
      <c r="M6903" s="85"/>
      <c r="N6903" s="85"/>
      <c r="O6903" s="85"/>
      <c r="P6903" s="85"/>
      <c r="Q6903" s="1">
        <f t="shared" si="107"/>
        <v>1232.31</v>
      </c>
    </row>
    <row r="6904" spans="1:17" x14ac:dyDescent="0.25">
      <c r="A6904" s="83" t="s">
        <v>14570</v>
      </c>
      <c r="B6904" s="84" t="s">
        <v>22270</v>
      </c>
      <c r="C6904" s="7">
        <v>9016</v>
      </c>
      <c r="D6904" s="7">
        <v>124</v>
      </c>
      <c r="E6904" s="1">
        <v>48694.93</v>
      </c>
      <c r="F6904" s="1">
        <v>10548.69</v>
      </c>
      <c r="G6904" s="1">
        <v>10950.73</v>
      </c>
      <c r="H6904" s="1">
        <v>5188.82</v>
      </c>
      <c r="I6904" s="6">
        <v>26688.240000000002</v>
      </c>
      <c r="J6904" s="86"/>
      <c r="K6904" s="86"/>
      <c r="L6904" s="85"/>
      <c r="M6904" s="85"/>
      <c r="N6904" s="85"/>
      <c r="O6904" s="85"/>
      <c r="P6904" s="85"/>
      <c r="Q6904" s="1">
        <f t="shared" si="107"/>
        <v>26688.240000000002</v>
      </c>
    </row>
    <row r="6905" spans="1:17" x14ac:dyDescent="0.25">
      <c r="A6905" s="83" t="s">
        <v>14571</v>
      </c>
      <c r="B6905" s="84" t="s">
        <v>22271</v>
      </c>
      <c r="C6905" s="7">
        <v>136</v>
      </c>
      <c r="D6905" s="7">
        <v>1</v>
      </c>
      <c r="E6905" s="1">
        <v>528.74</v>
      </c>
      <c r="F6905" s="1">
        <v>159.12</v>
      </c>
      <c r="G6905" s="1">
        <v>88.31</v>
      </c>
      <c r="H6905" s="1">
        <v>56.34</v>
      </c>
      <c r="I6905" s="6">
        <v>303.77</v>
      </c>
      <c r="J6905" s="86"/>
      <c r="K6905" s="86"/>
      <c r="L6905" s="85"/>
      <c r="M6905" s="85"/>
      <c r="N6905" s="85"/>
      <c r="O6905" s="85"/>
      <c r="P6905" s="85"/>
      <c r="Q6905" s="1">
        <f t="shared" si="107"/>
        <v>303.77</v>
      </c>
    </row>
    <row r="6906" spans="1:17" x14ac:dyDescent="0.25">
      <c r="A6906" s="83" t="s">
        <v>14572</v>
      </c>
      <c r="B6906" s="84" t="s">
        <v>22272</v>
      </c>
      <c r="C6906" s="7">
        <v>659</v>
      </c>
      <c r="D6906" s="7">
        <v>18</v>
      </c>
      <c r="E6906" s="1">
        <v>4853.51</v>
      </c>
      <c r="F6906" s="1">
        <v>771.02</v>
      </c>
      <c r="G6906" s="1">
        <v>1589.62</v>
      </c>
      <c r="H6906" s="1">
        <v>517.17999999999995</v>
      </c>
      <c r="I6906" s="6">
        <v>2877.82</v>
      </c>
      <c r="J6906" s="86"/>
      <c r="K6906" s="86"/>
      <c r="L6906" s="85"/>
      <c r="M6906" s="85"/>
      <c r="N6906" s="85"/>
      <c r="O6906" s="85"/>
      <c r="P6906" s="85"/>
      <c r="Q6906" s="1">
        <f t="shared" si="107"/>
        <v>2877.82</v>
      </c>
    </row>
    <row r="6907" spans="1:17" x14ac:dyDescent="0.25">
      <c r="A6907" s="83" t="s">
        <v>14573</v>
      </c>
      <c r="B6907" s="84" t="s">
        <v>22273</v>
      </c>
      <c r="C6907" s="7">
        <v>203</v>
      </c>
      <c r="D6907" s="7">
        <v>5</v>
      </c>
      <c r="E6907" s="1">
        <v>12040.91</v>
      </c>
      <c r="F6907" s="1">
        <v>237.51</v>
      </c>
      <c r="G6907" s="1">
        <v>441.56</v>
      </c>
      <c r="H6907" s="1">
        <v>1283.06</v>
      </c>
      <c r="I6907" s="6">
        <v>1962.13</v>
      </c>
      <c r="J6907" s="86"/>
      <c r="K6907" s="86"/>
      <c r="L6907" s="85"/>
      <c r="M6907" s="85"/>
      <c r="N6907" s="85"/>
      <c r="O6907" s="85"/>
      <c r="P6907" s="85"/>
      <c r="Q6907" s="1">
        <f t="shared" si="107"/>
        <v>1962.13</v>
      </c>
    </row>
    <row r="6908" spans="1:17" x14ac:dyDescent="0.25">
      <c r="A6908" s="83" t="s">
        <v>14574</v>
      </c>
      <c r="B6908" s="84" t="s">
        <v>22274</v>
      </c>
      <c r="C6908" s="7">
        <v>113</v>
      </c>
      <c r="D6908" s="7">
        <v>0</v>
      </c>
      <c r="E6908" s="1">
        <v>0</v>
      </c>
      <c r="F6908" s="1">
        <v>132.21</v>
      </c>
      <c r="G6908" s="1">
        <v>0</v>
      </c>
      <c r="H6908" s="1">
        <v>0</v>
      </c>
      <c r="I6908" s="6">
        <v>132.21</v>
      </c>
      <c r="J6908" s="86"/>
      <c r="K6908" s="86"/>
      <c r="L6908" s="85"/>
      <c r="M6908" s="85"/>
      <c r="N6908" s="85"/>
      <c r="O6908" s="85"/>
      <c r="P6908" s="85"/>
      <c r="Q6908" s="1">
        <f t="shared" si="107"/>
        <v>132.21</v>
      </c>
    </row>
    <row r="6909" spans="1:17" x14ac:dyDescent="0.25">
      <c r="A6909" s="83" t="s">
        <v>14575</v>
      </c>
      <c r="B6909" s="84" t="s">
        <v>22275</v>
      </c>
      <c r="C6909" s="7">
        <v>329</v>
      </c>
      <c r="D6909" s="7">
        <v>13</v>
      </c>
      <c r="E6909" s="1">
        <v>4149.95</v>
      </c>
      <c r="F6909" s="1">
        <v>384.93</v>
      </c>
      <c r="G6909" s="1">
        <v>1148.06</v>
      </c>
      <c r="H6909" s="1">
        <v>442.21</v>
      </c>
      <c r="I6909" s="6">
        <v>1975.2</v>
      </c>
      <c r="J6909" s="86"/>
      <c r="K6909" s="86"/>
      <c r="L6909" s="85"/>
      <c r="M6909" s="85"/>
      <c r="N6909" s="85"/>
      <c r="O6909" s="85"/>
      <c r="P6909" s="85"/>
      <c r="Q6909" s="1">
        <f t="shared" si="107"/>
        <v>1975.2</v>
      </c>
    </row>
    <row r="6910" spans="1:17" x14ac:dyDescent="0.25">
      <c r="A6910" s="83" t="s">
        <v>14576</v>
      </c>
      <c r="B6910" s="84" t="s">
        <v>22276</v>
      </c>
      <c r="C6910" s="7">
        <v>215</v>
      </c>
      <c r="D6910" s="7">
        <v>5</v>
      </c>
      <c r="E6910" s="1">
        <v>1216.26</v>
      </c>
      <c r="F6910" s="1">
        <v>251.55</v>
      </c>
      <c r="G6910" s="1">
        <v>441.56</v>
      </c>
      <c r="H6910" s="1">
        <v>129.6</v>
      </c>
      <c r="I6910" s="6">
        <v>822.71</v>
      </c>
      <c r="J6910" s="86"/>
      <c r="K6910" s="86"/>
      <c r="L6910" s="85"/>
      <c r="M6910" s="85"/>
      <c r="N6910" s="85"/>
      <c r="O6910" s="85"/>
      <c r="P6910" s="85"/>
      <c r="Q6910" s="1">
        <f t="shared" si="107"/>
        <v>822.71</v>
      </c>
    </row>
    <row r="6911" spans="1:17" x14ac:dyDescent="0.25">
      <c r="A6911" s="83" t="s">
        <v>14577</v>
      </c>
      <c r="B6911" s="84" t="s">
        <v>22277</v>
      </c>
      <c r="C6911" s="7">
        <v>118</v>
      </c>
      <c r="D6911" s="7">
        <v>6</v>
      </c>
      <c r="E6911" s="1">
        <v>9853.42</v>
      </c>
      <c r="F6911" s="1">
        <v>138.06</v>
      </c>
      <c r="G6911" s="1">
        <v>529.87</v>
      </c>
      <c r="H6911" s="1">
        <v>1049.96</v>
      </c>
      <c r="I6911" s="6">
        <v>1717.89</v>
      </c>
      <c r="J6911" s="86"/>
      <c r="K6911" s="86"/>
      <c r="L6911" s="85"/>
      <c r="M6911" s="85"/>
      <c r="N6911" s="85"/>
      <c r="O6911" s="85"/>
      <c r="P6911" s="85"/>
      <c r="Q6911" s="1">
        <f t="shared" si="107"/>
        <v>1717.89</v>
      </c>
    </row>
    <row r="6912" spans="1:17" x14ac:dyDescent="0.25">
      <c r="A6912" s="83" t="s">
        <v>14578</v>
      </c>
      <c r="B6912" s="84" t="s">
        <v>22278</v>
      </c>
      <c r="C6912" s="7">
        <v>231</v>
      </c>
      <c r="D6912" s="7">
        <v>0</v>
      </c>
      <c r="E6912" s="1">
        <v>0</v>
      </c>
      <c r="F6912" s="1">
        <v>270.27</v>
      </c>
      <c r="G6912" s="1">
        <v>0</v>
      </c>
      <c r="H6912" s="1">
        <v>0</v>
      </c>
      <c r="I6912" s="6">
        <v>270.27</v>
      </c>
      <c r="J6912" s="86"/>
      <c r="K6912" s="86"/>
      <c r="L6912" s="85"/>
      <c r="M6912" s="85"/>
      <c r="N6912" s="85"/>
      <c r="O6912" s="85"/>
      <c r="P6912" s="85"/>
      <c r="Q6912" s="1">
        <f t="shared" si="107"/>
        <v>270.27</v>
      </c>
    </row>
    <row r="6913" spans="1:17" x14ac:dyDescent="0.25">
      <c r="A6913" s="83" t="s">
        <v>14579</v>
      </c>
      <c r="B6913" s="84" t="s">
        <v>22279</v>
      </c>
      <c r="C6913" s="7">
        <v>265</v>
      </c>
      <c r="D6913" s="7">
        <v>3</v>
      </c>
      <c r="E6913" s="1">
        <v>676.96</v>
      </c>
      <c r="F6913" s="1">
        <v>310.05</v>
      </c>
      <c r="G6913" s="1">
        <v>264.94</v>
      </c>
      <c r="H6913" s="1">
        <v>72.14</v>
      </c>
      <c r="I6913" s="6">
        <v>647.13</v>
      </c>
      <c r="J6913" s="86"/>
      <c r="K6913" s="86"/>
      <c r="L6913" s="85"/>
      <c r="M6913" s="85"/>
      <c r="N6913" s="85"/>
      <c r="O6913" s="85"/>
      <c r="P6913" s="85"/>
      <c r="Q6913" s="1">
        <f t="shared" si="107"/>
        <v>647.13</v>
      </c>
    </row>
    <row r="6914" spans="1:17" x14ac:dyDescent="0.25">
      <c r="A6914" s="83" t="s">
        <v>14580</v>
      </c>
      <c r="B6914" s="84" t="s">
        <v>22280</v>
      </c>
      <c r="C6914" s="7">
        <v>176</v>
      </c>
      <c r="D6914" s="7">
        <v>1</v>
      </c>
      <c r="E6914" s="1">
        <v>799.11</v>
      </c>
      <c r="F6914" s="1">
        <v>205.92</v>
      </c>
      <c r="G6914" s="1">
        <v>88.31</v>
      </c>
      <c r="H6914" s="1">
        <v>85.15</v>
      </c>
      <c r="I6914" s="6">
        <v>379.38</v>
      </c>
      <c r="J6914" s="86"/>
      <c r="K6914" s="86"/>
      <c r="L6914" s="85"/>
      <c r="M6914" s="85"/>
      <c r="N6914" s="85"/>
      <c r="O6914" s="85"/>
      <c r="P6914" s="85"/>
      <c r="Q6914" s="1">
        <f t="shared" si="107"/>
        <v>379.38</v>
      </c>
    </row>
    <row r="6915" spans="1:17" x14ac:dyDescent="0.25">
      <c r="A6915" s="83" t="s">
        <v>14581</v>
      </c>
      <c r="B6915" s="84" t="s">
        <v>22281</v>
      </c>
      <c r="C6915" s="7">
        <v>100</v>
      </c>
      <c r="D6915" s="7">
        <v>10</v>
      </c>
      <c r="E6915" s="1">
        <v>2933.45</v>
      </c>
      <c r="F6915" s="1">
        <v>117</v>
      </c>
      <c r="G6915" s="1">
        <v>883.12</v>
      </c>
      <c r="H6915" s="1">
        <v>312.58</v>
      </c>
      <c r="I6915" s="6">
        <v>1312.7</v>
      </c>
      <c r="J6915" s="86"/>
      <c r="K6915" s="86"/>
      <c r="L6915" s="85"/>
      <c r="M6915" s="85"/>
      <c r="N6915" s="85"/>
      <c r="O6915" s="85"/>
      <c r="P6915" s="85"/>
      <c r="Q6915" s="1">
        <f t="shared" si="107"/>
        <v>1312.7</v>
      </c>
    </row>
    <row r="6916" spans="1:17" x14ac:dyDescent="0.25">
      <c r="A6916" s="83" t="s">
        <v>14582</v>
      </c>
      <c r="B6916" s="84" t="s">
        <v>22282</v>
      </c>
      <c r="C6916" s="7">
        <v>39</v>
      </c>
      <c r="D6916" s="7">
        <v>0</v>
      </c>
      <c r="E6916" s="1">
        <v>0</v>
      </c>
      <c r="F6916" s="1">
        <v>45.63</v>
      </c>
      <c r="G6916" s="1">
        <v>0</v>
      </c>
      <c r="H6916" s="1">
        <v>0</v>
      </c>
      <c r="I6916" s="6">
        <v>45.63</v>
      </c>
      <c r="J6916" s="86"/>
      <c r="K6916" s="86"/>
      <c r="L6916" s="85"/>
      <c r="M6916" s="85"/>
      <c r="N6916" s="85"/>
      <c r="O6916" s="85"/>
      <c r="P6916" s="85"/>
      <c r="Q6916" s="1">
        <f t="shared" si="107"/>
        <v>45.63</v>
      </c>
    </row>
    <row r="6917" spans="1:17" x14ac:dyDescent="0.25">
      <c r="A6917" s="83" t="s">
        <v>14583</v>
      </c>
      <c r="B6917" s="84" t="s">
        <v>22283</v>
      </c>
      <c r="C6917" s="7">
        <v>878</v>
      </c>
      <c r="D6917" s="7">
        <v>7</v>
      </c>
      <c r="E6917" s="1">
        <v>1135.1600000000001</v>
      </c>
      <c r="F6917" s="1">
        <v>1027.26</v>
      </c>
      <c r="G6917" s="1">
        <v>618.17999999999995</v>
      </c>
      <c r="H6917" s="1">
        <v>120.96</v>
      </c>
      <c r="I6917" s="6">
        <v>1766.4</v>
      </c>
      <c r="J6917" s="86"/>
      <c r="K6917" s="86"/>
      <c r="L6917" s="85"/>
      <c r="M6917" s="85"/>
      <c r="N6917" s="85"/>
      <c r="O6917" s="85"/>
      <c r="P6917" s="85"/>
      <c r="Q6917" s="1">
        <f t="shared" si="107"/>
        <v>1766.4</v>
      </c>
    </row>
    <row r="6918" spans="1:17" x14ac:dyDescent="0.25">
      <c r="A6918" s="83" t="s">
        <v>14584</v>
      </c>
      <c r="B6918" s="84" t="s">
        <v>22284</v>
      </c>
      <c r="C6918" s="7">
        <v>1954</v>
      </c>
      <c r="D6918" s="7">
        <v>24</v>
      </c>
      <c r="E6918" s="1">
        <v>12585.94</v>
      </c>
      <c r="F6918" s="1">
        <v>2286.1799999999998</v>
      </c>
      <c r="G6918" s="1">
        <v>2119.5</v>
      </c>
      <c r="H6918" s="1">
        <v>1341.13</v>
      </c>
      <c r="I6918" s="6">
        <v>5746.81</v>
      </c>
      <c r="J6918" s="86"/>
      <c r="K6918" s="86"/>
      <c r="L6918" s="85"/>
      <c r="M6918" s="85"/>
      <c r="N6918" s="85"/>
      <c r="O6918" s="85"/>
      <c r="P6918" s="85"/>
      <c r="Q6918" s="1">
        <f t="shared" si="107"/>
        <v>5746.81</v>
      </c>
    </row>
    <row r="6919" spans="1:17" x14ac:dyDescent="0.25">
      <c r="A6919" s="83" t="s">
        <v>14585</v>
      </c>
      <c r="B6919" s="84" t="s">
        <v>22285</v>
      </c>
      <c r="C6919" s="7">
        <v>150</v>
      </c>
      <c r="D6919" s="7">
        <v>2</v>
      </c>
      <c r="E6919" s="1">
        <v>373.22</v>
      </c>
      <c r="F6919" s="1">
        <v>175.5</v>
      </c>
      <c r="G6919" s="1">
        <v>176.62</v>
      </c>
      <c r="H6919" s="1">
        <v>39.770000000000003</v>
      </c>
      <c r="I6919" s="6">
        <v>391.89</v>
      </c>
      <c r="J6919" s="86"/>
      <c r="K6919" s="86"/>
      <c r="L6919" s="85"/>
      <c r="M6919" s="85"/>
      <c r="N6919" s="85"/>
      <c r="O6919" s="85"/>
      <c r="P6919" s="85"/>
      <c r="Q6919" s="1">
        <f t="shared" si="107"/>
        <v>391.89</v>
      </c>
    </row>
    <row r="6920" spans="1:17" x14ac:dyDescent="0.25">
      <c r="A6920" s="83" t="s">
        <v>14586</v>
      </c>
      <c r="B6920" s="84" t="s">
        <v>22286</v>
      </c>
      <c r="C6920" s="7">
        <v>34</v>
      </c>
      <c r="D6920" s="7">
        <v>0</v>
      </c>
      <c r="E6920" s="1">
        <v>0</v>
      </c>
      <c r="F6920" s="1">
        <v>39.78</v>
      </c>
      <c r="G6920" s="1">
        <v>0</v>
      </c>
      <c r="H6920" s="1">
        <v>0</v>
      </c>
      <c r="I6920" s="6">
        <v>39.78</v>
      </c>
      <c r="J6920" s="86"/>
      <c r="K6920" s="86"/>
      <c r="L6920" s="85"/>
      <c r="M6920" s="85"/>
      <c r="N6920" s="85"/>
      <c r="O6920" s="85"/>
      <c r="P6920" s="85"/>
      <c r="Q6920" s="1">
        <f t="shared" si="107"/>
        <v>39.78</v>
      </c>
    </row>
    <row r="6921" spans="1:17" x14ac:dyDescent="0.25">
      <c r="A6921" s="83" t="s">
        <v>14587</v>
      </c>
      <c r="B6921" s="84" t="s">
        <v>22287</v>
      </c>
      <c r="C6921" s="7">
        <v>115</v>
      </c>
      <c r="D6921" s="7">
        <v>0</v>
      </c>
      <c r="E6921" s="1">
        <v>0</v>
      </c>
      <c r="F6921" s="1">
        <v>134.55000000000001</v>
      </c>
      <c r="G6921" s="1">
        <v>0</v>
      </c>
      <c r="H6921" s="1">
        <v>0</v>
      </c>
      <c r="I6921" s="6">
        <v>134.55000000000001</v>
      </c>
      <c r="J6921" s="86"/>
      <c r="K6921" s="86"/>
      <c r="L6921" s="85"/>
      <c r="M6921" s="85"/>
      <c r="N6921" s="85"/>
      <c r="O6921" s="85"/>
      <c r="P6921" s="85"/>
      <c r="Q6921" s="1">
        <f t="shared" si="107"/>
        <v>134.55000000000001</v>
      </c>
    </row>
    <row r="6922" spans="1:17" x14ac:dyDescent="0.25">
      <c r="A6922" s="83" t="s">
        <v>14588</v>
      </c>
      <c r="B6922" s="84" t="s">
        <v>22288</v>
      </c>
      <c r="C6922" s="7">
        <v>32</v>
      </c>
      <c r="D6922" s="7">
        <v>0</v>
      </c>
      <c r="E6922" s="1">
        <v>0</v>
      </c>
      <c r="F6922" s="1">
        <v>37.44</v>
      </c>
      <c r="G6922" s="1">
        <v>0</v>
      </c>
      <c r="H6922" s="1">
        <v>0</v>
      </c>
      <c r="I6922" s="6">
        <v>37.44</v>
      </c>
      <c r="J6922" s="86"/>
      <c r="K6922" s="86"/>
      <c r="L6922" s="85"/>
      <c r="M6922" s="85"/>
      <c r="N6922" s="85"/>
      <c r="O6922" s="85"/>
      <c r="P6922" s="85"/>
      <c r="Q6922" s="1">
        <f t="shared" si="107"/>
        <v>37.44</v>
      </c>
    </row>
    <row r="6923" spans="1:17" x14ac:dyDescent="0.25">
      <c r="A6923" s="83" t="s">
        <v>14589</v>
      </c>
      <c r="B6923" s="84" t="s">
        <v>22289</v>
      </c>
      <c r="C6923" s="7">
        <v>506</v>
      </c>
      <c r="D6923" s="7">
        <v>7</v>
      </c>
      <c r="E6923" s="1">
        <v>1640.45</v>
      </c>
      <c r="F6923" s="1">
        <v>592.02</v>
      </c>
      <c r="G6923" s="1">
        <v>618.17999999999995</v>
      </c>
      <c r="H6923" s="1">
        <v>174.8</v>
      </c>
      <c r="I6923" s="6">
        <v>1385</v>
      </c>
      <c r="J6923" s="86"/>
      <c r="K6923" s="86"/>
      <c r="L6923" s="85"/>
      <c r="M6923" s="85"/>
      <c r="N6923" s="85"/>
      <c r="O6923" s="85"/>
      <c r="P6923" s="85"/>
      <c r="Q6923" s="1">
        <f t="shared" si="107"/>
        <v>1385</v>
      </c>
    </row>
    <row r="6924" spans="1:17" x14ac:dyDescent="0.25">
      <c r="A6924" s="83" t="s">
        <v>14590</v>
      </c>
      <c r="B6924" s="84" t="s">
        <v>22290</v>
      </c>
      <c r="C6924" s="7">
        <v>122</v>
      </c>
      <c r="D6924" s="7">
        <v>2</v>
      </c>
      <c r="E6924" s="1">
        <v>302</v>
      </c>
      <c r="F6924" s="1">
        <v>142.74</v>
      </c>
      <c r="G6924" s="1">
        <v>176.62</v>
      </c>
      <c r="H6924" s="1">
        <v>32.18</v>
      </c>
      <c r="I6924" s="6">
        <v>351.54</v>
      </c>
      <c r="J6924" s="86"/>
      <c r="K6924" s="86"/>
      <c r="L6924" s="85"/>
      <c r="M6924" s="85"/>
      <c r="N6924" s="85"/>
      <c r="O6924" s="85"/>
      <c r="P6924" s="85"/>
      <c r="Q6924" s="1">
        <f t="shared" si="107"/>
        <v>351.54</v>
      </c>
    </row>
    <row r="6925" spans="1:17" x14ac:dyDescent="0.25">
      <c r="A6925" s="83" t="s">
        <v>14591</v>
      </c>
      <c r="B6925" s="84" t="s">
        <v>22291</v>
      </c>
      <c r="C6925" s="7">
        <v>166</v>
      </c>
      <c r="D6925" s="7">
        <v>9</v>
      </c>
      <c r="E6925" s="1">
        <v>17427.36</v>
      </c>
      <c r="F6925" s="1">
        <v>194.22</v>
      </c>
      <c r="G6925" s="1">
        <v>794.81</v>
      </c>
      <c r="H6925" s="1">
        <v>1857.02</v>
      </c>
      <c r="I6925" s="6">
        <v>2846.05</v>
      </c>
      <c r="J6925" s="86"/>
      <c r="K6925" s="86"/>
      <c r="L6925" s="85"/>
      <c r="M6925" s="85"/>
      <c r="N6925" s="85"/>
      <c r="O6925" s="85"/>
      <c r="P6925" s="85"/>
      <c r="Q6925" s="1">
        <f t="shared" si="107"/>
        <v>2846.05</v>
      </c>
    </row>
    <row r="6926" spans="1:17" x14ac:dyDescent="0.25">
      <c r="A6926" s="83" t="s">
        <v>14592</v>
      </c>
      <c r="B6926" s="84" t="s">
        <v>22292</v>
      </c>
      <c r="C6926" s="7">
        <v>6341</v>
      </c>
      <c r="D6926" s="7">
        <v>122</v>
      </c>
      <c r="E6926" s="1">
        <v>53571.85</v>
      </c>
      <c r="F6926" s="1">
        <v>7418.95</v>
      </c>
      <c r="G6926" s="1">
        <v>10774.1</v>
      </c>
      <c r="H6926" s="1">
        <v>5708.5</v>
      </c>
      <c r="I6926" s="6">
        <v>23901.55</v>
      </c>
      <c r="J6926" s="86"/>
      <c r="K6926" s="86"/>
      <c r="L6926" s="85"/>
      <c r="M6926" s="85"/>
      <c r="N6926" s="85"/>
      <c r="O6926" s="85"/>
      <c r="P6926" s="85"/>
      <c r="Q6926" s="1">
        <f t="shared" ref="Q6926:Q6989" si="108">I6926+P6926</f>
        <v>23901.55</v>
      </c>
    </row>
    <row r="6927" spans="1:17" x14ac:dyDescent="0.25">
      <c r="A6927" s="83" t="s">
        <v>14593</v>
      </c>
      <c r="B6927" s="84" t="s">
        <v>22293</v>
      </c>
      <c r="C6927" s="7">
        <v>22765</v>
      </c>
      <c r="D6927" s="7">
        <v>173</v>
      </c>
      <c r="E6927" s="1">
        <v>167124.73000000001</v>
      </c>
      <c r="F6927" s="1">
        <v>26634.97</v>
      </c>
      <c r="G6927" s="1">
        <v>15278.03</v>
      </c>
      <c r="H6927" s="1">
        <v>17808.46</v>
      </c>
      <c r="I6927" s="6">
        <v>59721.46</v>
      </c>
      <c r="J6927" s="86"/>
      <c r="K6927" s="86"/>
      <c r="L6927" s="85"/>
      <c r="M6927" s="85"/>
      <c r="N6927" s="85"/>
      <c r="O6927" s="85"/>
      <c r="P6927" s="85"/>
      <c r="Q6927" s="1">
        <f t="shared" si="108"/>
        <v>59721.46</v>
      </c>
    </row>
    <row r="6928" spans="1:17" x14ac:dyDescent="0.25">
      <c r="A6928" s="83" t="s">
        <v>14594</v>
      </c>
      <c r="B6928" s="84" t="s">
        <v>22294</v>
      </c>
      <c r="C6928" s="7">
        <v>250</v>
      </c>
      <c r="D6928" s="7">
        <v>0</v>
      </c>
      <c r="E6928" s="1">
        <v>0</v>
      </c>
      <c r="F6928" s="1">
        <v>292.5</v>
      </c>
      <c r="G6928" s="1">
        <v>0</v>
      </c>
      <c r="H6928" s="1">
        <v>0</v>
      </c>
      <c r="I6928" s="6">
        <v>292.5</v>
      </c>
      <c r="J6928" s="86"/>
      <c r="K6928" s="86"/>
      <c r="L6928" s="85"/>
      <c r="M6928" s="85"/>
      <c r="N6928" s="85"/>
      <c r="O6928" s="85"/>
      <c r="P6928" s="85"/>
      <c r="Q6928" s="1">
        <f t="shared" si="108"/>
        <v>292.5</v>
      </c>
    </row>
    <row r="6929" spans="1:17" x14ac:dyDescent="0.25">
      <c r="A6929" s="83" t="s">
        <v>14595</v>
      </c>
      <c r="B6929" s="84" t="s">
        <v>22295</v>
      </c>
      <c r="C6929" s="7">
        <v>178</v>
      </c>
      <c r="D6929" s="7">
        <v>0</v>
      </c>
      <c r="E6929" s="1">
        <v>0</v>
      </c>
      <c r="F6929" s="1">
        <v>208.26</v>
      </c>
      <c r="G6929" s="1">
        <v>0</v>
      </c>
      <c r="H6929" s="1">
        <v>0</v>
      </c>
      <c r="I6929" s="6">
        <v>208.26</v>
      </c>
      <c r="J6929" s="86"/>
      <c r="K6929" s="86"/>
      <c r="L6929" s="85"/>
      <c r="M6929" s="85"/>
      <c r="N6929" s="85"/>
      <c r="O6929" s="85"/>
      <c r="P6929" s="85"/>
      <c r="Q6929" s="1">
        <f t="shared" si="108"/>
        <v>208.26</v>
      </c>
    </row>
    <row r="6930" spans="1:17" x14ac:dyDescent="0.25">
      <c r="A6930" s="83" t="s">
        <v>14596</v>
      </c>
      <c r="B6930" s="84" t="s">
        <v>22296</v>
      </c>
      <c r="C6930" s="7">
        <v>60</v>
      </c>
      <c r="D6930" s="7">
        <v>0</v>
      </c>
      <c r="E6930" s="1">
        <v>0</v>
      </c>
      <c r="F6930" s="1">
        <v>70.2</v>
      </c>
      <c r="G6930" s="1">
        <v>0</v>
      </c>
      <c r="H6930" s="1">
        <v>0</v>
      </c>
      <c r="I6930" s="6">
        <v>70.2</v>
      </c>
      <c r="J6930" s="86"/>
      <c r="K6930" s="86"/>
      <c r="L6930" s="85"/>
      <c r="M6930" s="85"/>
      <c r="N6930" s="85"/>
      <c r="O6930" s="85"/>
      <c r="P6930" s="85"/>
      <c r="Q6930" s="1">
        <f t="shared" si="108"/>
        <v>70.2</v>
      </c>
    </row>
    <row r="6931" spans="1:17" x14ac:dyDescent="0.25">
      <c r="A6931" s="83" t="s">
        <v>14597</v>
      </c>
      <c r="B6931" s="84" t="s">
        <v>22297</v>
      </c>
      <c r="C6931" s="7">
        <v>54</v>
      </c>
      <c r="D6931" s="7">
        <v>0</v>
      </c>
      <c r="E6931" s="1">
        <v>0</v>
      </c>
      <c r="F6931" s="1">
        <v>63.18</v>
      </c>
      <c r="G6931" s="1">
        <v>0</v>
      </c>
      <c r="H6931" s="1">
        <v>0</v>
      </c>
      <c r="I6931" s="6">
        <v>63.18</v>
      </c>
      <c r="J6931" s="86"/>
      <c r="K6931" s="86"/>
      <c r="L6931" s="85"/>
      <c r="M6931" s="85"/>
      <c r="N6931" s="85"/>
      <c r="O6931" s="85"/>
      <c r="P6931" s="85"/>
      <c r="Q6931" s="1">
        <f t="shared" si="108"/>
        <v>63.18</v>
      </c>
    </row>
    <row r="6932" spans="1:17" x14ac:dyDescent="0.25">
      <c r="A6932" s="83" t="s">
        <v>14598</v>
      </c>
      <c r="B6932" s="84" t="s">
        <v>22298</v>
      </c>
      <c r="C6932" s="7">
        <v>43</v>
      </c>
      <c r="D6932" s="7">
        <v>0</v>
      </c>
      <c r="E6932" s="1">
        <v>0</v>
      </c>
      <c r="F6932" s="1">
        <v>50.31</v>
      </c>
      <c r="G6932" s="1">
        <v>0</v>
      </c>
      <c r="H6932" s="1">
        <v>0</v>
      </c>
      <c r="I6932" s="6">
        <v>50.31</v>
      </c>
      <c r="J6932" s="86"/>
      <c r="K6932" s="86"/>
      <c r="L6932" s="85"/>
      <c r="M6932" s="85"/>
      <c r="N6932" s="85"/>
      <c r="O6932" s="85"/>
      <c r="P6932" s="85"/>
      <c r="Q6932" s="1">
        <f t="shared" si="108"/>
        <v>50.31</v>
      </c>
    </row>
    <row r="6933" spans="1:17" x14ac:dyDescent="0.25">
      <c r="A6933" s="83" t="s">
        <v>14599</v>
      </c>
      <c r="B6933" s="84" t="s">
        <v>22299</v>
      </c>
      <c r="C6933" s="7">
        <v>1033</v>
      </c>
      <c r="D6933" s="7">
        <v>17</v>
      </c>
      <c r="E6933" s="1">
        <v>6525.92</v>
      </c>
      <c r="F6933" s="1">
        <v>1208.6099999999999</v>
      </c>
      <c r="G6933" s="1">
        <v>1501.31</v>
      </c>
      <c r="H6933" s="1">
        <v>695.39</v>
      </c>
      <c r="I6933" s="6">
        <v>3405.31</v>
      </c>
      <c r="J6933" s="86"/>
      <c r="K6933" s="86"/>
      <c r="L6933" s="85"/>
      <c r="M6933" s="85"/>
      <c r="N6933" s="85"/>
      <c r="O6933" s="85"/>
      <c r="P6933" s="85"/>
      <c r="Q6933" s="1">
        <f t="shared" si="108"/>
        <v>3405.31</v>
      </c>
    </row>
    <row r="6934" spans="1:17" x14ac:dyDescent="0.25">
      <c r="A6934" s="83" t="s">
        <v>14600</v>
      </c>
      <c r="B6934" s="84" t="s">
        <v>22300</v>
      </c>
      <c r="C6934" s="7">
        <v>100</v>
      </c>
      <c r="D6934" s="7">
        <v>1</v>
      </c>
      <c r="E6934" s="1">
        <v>59.81</v>
      </c>
      <c r="F6934" s="1">
        <v>117</v>
      </c>
      <c r="G6934" s="1">
        <v>88.31</v>
      </c>
      <c r="H6934" s="1">
        <v>6.38</v>
      </c>
      <c r="I6934" s="6">
        <v>211.69</v>
      </c>
      <c r="J6934" s="86"/>
      <c r="K6934" s="86"/>
      <c r="L6934" s="85"/>
      <c r="M6934" s="85"/>
      <c r="N6934" s="85"/>
      <c r="O6934" s="85"/>
      <c r="P6934" s="85"/>
      <c r="Q6934" s="1">
        <f t="shared" si="108"/>
        <v>211.69</v>
      </c>
    </row>
    <row r="6935" spans="1:17" x14ac:dyDescent="0.25">
      <c r="A6935" s="83" t="s">
        <v>14601</v>
      </c>
      <c r="B6935" s="84" t="s">
        <v>22301</v>
      </c>
      <c r="C6935" s="7">
        <v>1478</v>
      </c>
      <c r="D6935" s="7">
        <v>24</v>
      </c>
      <c r="E6935" s="1">
        <v>6975.99</v>
      </c>
      <c r="F6935" s="1">
        <v>1729.26</v>
      </c>
      <c r="G6935" s="1">
        <v>2119.5</v>
      </c>
      <c r="H6935" s="1">
        <v>743.34</v>
      </c>
      <c r="I6935" s="6">
        <v>4592.1000000000004</v>
      </c>
      <c r="J6935" s="86"/>
      <c r="K6935" s="86"/>
      <c r="L6935" s="85"/>
      <c r="M6935" s="85"/>
      <c r="N6935" s="85"/>
      <c r="O6935" s="85"/>
      <c r="P6935" s="85"/>
      <c r="Q6935" s="1">
        <f t="shared" si="108"/>
        <v>4592.1000000000004</v>
      </c>
    </row>
    <row r="6936" spans="1:17" x14ac:dyDescent="0.25">
      <c r="A6936" s="83" t="s">
        <v>14602</v>
      </c>
      <c r="B6936" s="84" t="s">
        <v>22302</v>
      </c>
      <c r="C6936" s="7">
        <v>20416</v>
      </c>
      <c r="D6936" s="7">
        <v>265</v>
      </c>
      <c r="E6936" s="1">
        <v>170988.4</v>
      </c>
      <c r="F6936" s="1">
        <v>23886.65</v>
      </c>
      <c r="G6936" s="1">
        <v>23402.77</v>
      </c>
      <c r="H6936" s="1">
        <v>18220.16</v>
      </c>
      <c r="I6936" s="6">
        <v>65509.58</v>
      </c>
      <c r="J6936" s="86"/>
      <c r="K6936" s="86"/>
      <c r="L6936" s="85"/>
      <c r="M6936" s="85"/>
      <c r="N6936" s="85"/>
      <c r="O6936" s="85"/>
      <c r="P6936" s="85"/>
      <c r="Q6936" s="1">
        <f t="shared" si="108"/>
        <v>65509.58</v>
      </c>
    </row>
    <row r="6937" spans="1:17" x14ac:dyDescent="0.25">
      <c r="A6937" s="83" t="s">
        <v>14603</v>
      </c>
      <c r="B6937" s="84" t="s">
        <v>22303</v>
      </c>
      <c r="C6937" s="7">
        <v>4606</v>
      </c>
      <c r="D6937" s="7">
        <v>76</v>
      </c>
      <c r="E6937" s="1">
        <v>62490.69</v>
      </c>
      <c r="F6937" s="1">
        <v>5389.01</v>
      </c>
      <c r="G6937" s="1">
        <v>6711.74</v>
      </c>
      <c r="H6937" s="1">
        <v>6658.87</v>
      </c>
      <c r="I6937" s="6">
        <v>18759.62</v>
      </c>
      <c r="J6937" s="86"/>
      <c r="K6937" s="86"/>
      <c r="L6937" s="85"/>
      <c r="M6937" s="85"/>
      <c r="N6937" s="85"/>
      <c r="O6937" s="85"/>
      <c r="P6937" s="85"/>
      <c r="Q6937" s="1">
        <f t="shared" si="108"/>
        <v>18759.62</v>
      </c>
    </row>
    <row r="6938" spans="1:17" x14ac:dyDescent="0.25">
      <c r="A6938" s="83" t="s">
        <v>14604</v>
      </c>
      <c r="B6938" s="84" t="s">
        <v>22304</v>
      </c>
      <c r="C6938" s="7">
        <v>427</v>
      </c>
      <c r="D6938" s="7">
        <v>15</v>
      </c>
      <c r="E6938" s="1">
        <v>7406.87</v>
      </c>
      <c r="F6938" s="1">
        <v>499.59</v>
      </c>
      <c r="G6938" s="1">
        <v>1324.69</v>
      </c>
      <c r="H6938" s="1">
        <v>789.26</v>
      </c>
      <c r="I6938" s="6">
        <v>2613.54</v>
      </c>
      <c r="J6938" s="86"/>
      <c r="K6938" s="86"/>
      <c r="L6938" s="85"/>
      <c r="M6938" s="85"/>
      <c r="N6938" s="85"/>
      <c r="O6938" s="85"/>
      <c r="P6938" s="85"/>
      <c r="Q6938" s="1">
        <f t="shared" si="108"/>
        <v>2613.54</v>
      </c>
    </row>
    <row r="6939" spans="1:17" x14ac:dyDescent="0.25">
      <c r="A6939" s="83" t="s">
        <v>14605</v>
      </c>
      <c r="B6939" s="84" t="s">
        <v>22305</v>
      </c>
      <c r="C6939" s="7">
        <v>114</v>
      </c>
      <c r="D6939" s="7">
        <v>0</v>
      </c>
      <c r="E6939" s="1">
        <v>0</v>
      </c>
      <c r="F6939" s="1">
        <v>133.38</v>
      </c>
      <c r="G6939" s="1">
        <v>0</v>
      </c>
      <c r="H6939" s="1">
        <v>0</v>
      </c>
      <c r="I6939" s="6">
        <v>133.38</v>
      </c>
      <c r="J6939" s="86"/>
      <c r="K6939" s="86"/>
      <c r="L6939" s="85"/>
      <c r="M6939" s="85"/>
      <c r="N6939" s="85"/>
      <c r="O6939" s="85"/>
      <c r="P6939" s="85"/>
      <c r="Q6939" s="1">
        <f t="shared" si="108"/>
        <v>133.38</v>
      </c>
    </row>
    <row r="6940" spans="1:17" x14ac:dyDescent="0.25">
      <c r="A6940" s="83" t="s">
        <v>14606</v>
      </c>
      <c r="B6940" s="84" t="s">
        <v>22306</v>
      </c>
      <c r="C6940" s="7">
        <v>153</v>
      </c>
      <c r="D6940" s="7">
        <v>8</v>
      </c>
      <c r="E6940" s="1">
        <v>1911.1</v>
      </c>
      <c r="F6940" s="1">
        <v>179.01</v>
      </c>
      <c r="G6940" s="1">
        <v>706.5</v>
      </c>
      <c r="H6940" s="1">
        <v>203.64</v>
      </c>
      <c r="I6940" s="6">
        <v>1089.1500000000001</v>
      </c>
      <c r="J6940" s="86"/>
      <c r="K6940" s="86"/>
      <c r="L6940" s="85"/>
      <c r="M6940" s="85"/>
      <c r="N6940" s="85"/>
      <c r="O6940" s="85"/>
      <c r="P6940" s="85"/>
      <c r="Q6940" s="1">
        <f t="shared" si="108"/>
        <v>1089.1500000000001</v>
      </c>
    </row>
    <row r="6941" spans="1:17" x14ac:dyDescent="0.25">
      <c r="A6941" s="83" t="s">
        <v>14607</v>
      </c>
      <c r="B6941" s="84" t="s">
        <v>22307</v>
      </c>
      <c r="C6941" s="7">
        <v>3258</v>
      </c>
      <c r="D6941" s="7">
        <v>49</v>
      </c>
      <c r="E6941" s="1">
        <v>15448.58</v>
      </c>
      <c r="F6941" s="1">
        <v>3811.85</v>
      </c>
      <c r="G6941" s="1">
        <v>4327.3</v>
      </c>
      <c r="H6941" s="1">
        <v>1646.17</v>
      </c>
      <c r="I6941" s="6">
        <v>9785.32</v>
      </c>
      <c r="J6941" s="86"/>
      <c r="K6941" s="86"/>
      <c r="L6941" s="85"/>
      <c r="M6941" s="85"/>
      <c r="N6941" s="85"/>
      <c r="O6941" s="85"/>
      <c r="P6941" s="85"/>
      <c r="Q6941" s="1">
        <f t="shared" si="108"/>
        <v>9785.32</v>
      </c>
    </row>
    <row r="6942" spans="1:17" x14ac:dyDescent="0.25">
      <c r="A6942" s="83" t="s">
        <v>14608</v>
      </c>
      <c r="B6942" s="84" t="s">
        <v>22308</v>
      </c>
      <c r="C6942" s="7">
        <v>82</v>
      </c>
      <c r="D6942" s="7">
        <v>1</v>
      </c>
      <c r="E6942" s="1">
        <v>0</v>
      </c>
      <c r="F6942" s="1">
        <v>95.94</v>
      </c>
      <c r="G6942" s="1">
        <v>88.31</v>
      </c>
      <c r="H6942" s="1">
        <v>0</v>
      </c>
      <c r="I6942" s="6">
        <v>184.25</v>
      </c>
      <c r="J6942" s="86"/>
      <c r="K6942" s="86"/>
      <c r="L6942" s="85"/>
      <c r="M6942" s="85"/>
      <c r="N6942" s="85"/>
      <c r="O6942" s="85"/>
      <c r="P6942" s="85"/>
      <c r="Q6942" s="1">
        <f t="shared" si="108"/>
        <v>184.25</v>
      </c>
    </row>
    <row r="6943" spans="1:17" x14ac:dyDescent="0.25">
      <c r="A6943" s="83" t="s">
        <v>14609</v>
      </c>
      <c r="B6943" s="84" t="s">
        <v>22309</v>
      </c>
      <c r="C6943" s="7">
        <v>110</v>
      </c>
      <c r="D6943" s="7">
        <v>3</v>
      </c>
      <c r="E6943" s="1">
        <v>609.6</v>
      </c>
      <c r="F6943" s="1">
        <v>128.69999999999999</v>
      </c>
      <c r="G6943" s="1">
        <v>264.94</v>
      </c>
      <c r="H6943" s="1">
        <v>64.959999999999994</v>
      </c>
      <c r="I6943" s="6">
        <v>458.6</v>
      </c>
      <c r="J6943" s="86"/>
      <c r="K6943" s="86"/>
      <c r="L6943" s="85"/>
      <c r="M6943" s="85"/>
      <c r="N6943" s="85"/>
      <c r="O6943" s="85"/>
      <c r="P6943" s="85"/>
      <c r="Q6943" s="1">
        <f t="shared" si="108"/>
        <v>458.6</v>
      </c>
    </row>
    <row r="6944" spans="1:17" x14ac:dyDescent="0.25">
      <c r="A6944" s="83" t="s">
        <v>14610</v>
      </c>
      <c r="B6944" s="84" t="s">
        <v>22310</v>
      </c>
      <c r="C6944" s="7">
        <v>857</v>
      </c>
      <c r="D6944" s="7">
        <v>10</v>
      </c>
      <c r="E6944" s="1">
        <v>2916.87</v>
      </c>
      <c r="F6944" s="1">
        <v>1002.69</v>
      </c>
      <c r="G6944" s="1">
        <v>883.12</v>
      </c>
      <c r="H6944" s="1">
        <v>310.82</v>
      </c>
      <c r="I6944" s="6">
        <v>2196.63</v>
      </c>
      <c r="J6944" s="86"/>
      <c r="K6944" s="86"/>
      <c r="L6944" s="85"/>
      <c r="M6944" s="85"/>
      <c r="N6944" s="85"/>
      <c r="O6944" s="85"/>
      <c r="P6944" s="85"/>
      <c r="Q6944" s="1">
        <f t="shared" si="108"/>
        <v>2196.63</v>
      </c>
    </row>
    <row r="6945" spans="1:17" x14ac:dyDescent="0.25">
      <c r="A6945" s="83" t="s">
        <v>14611</v>
      </c>
      <c r="B6945" s="84" t="s">
        <v>22311</v>
      </c>
      <c r="C6945" s="7">
        <v>148</v>
      </c>
      <c r="D6945" s="7">
        <v>2</v>
      </c>
      <c r="E6945" s="1">
        <v>1099.76</v>
      </c>
      <c r="F6945" s="1">
        <v>173.16</v>
      </c>
      <c r="G6945" s="1">
        <v>176.62</v>
      </c>
      <c r="H6945" s="1">
        <v>117.19</v>
      </c>
      <c r="I6945" s="6">
        <v>466.97</v>
      </c>
      <c r="J6945" s="86"/>
      <c r="K6945" s="86"/>
      <c r="L6945" s="85"/>
      <c r="M6945" s="85"/>
      <c r="N6945" s="85"/>
      <c r="O6945" s="85"/>
      <c r="P6945" s="85"/>
      <c r="Q6945" s="1">
        <f t="shared" si="108"/>
        <v>466.97</v>
      </c>
    </row>
    <row r="6946" spans="1:17" x14ac:dyDescent="0.25">
      <c r="A6946" s="83" t="s">
        <v>14612</v>
      </c>
      <c r="B6946" s="84" t="s">
        <v>22312</v>
      </c>
      <c r="C6946" s="7">
        <v>43</v>
      </c>
      <c r="D6946" s="7">
        <v>0</v>
      </c>
      <c r="E6946" s="1">
        <v>0</v>
      </c>
      <c r="F6946" s="1">
        <v>50.31</v>
      </c>
      <c r="G6946" s="1">
        <v>0</v>
      </c>
      <c r="H6946" s="1">
        <v>0</v>
      </c>
      <c r="I6946" s="6">
        <v>50.31</v>
      </c>
      <c r="J6946" s="86"/>
      <c r="K6946" s="86"/>
      <c r="L6946" s="85"/>
      <c r="M6946" s="85"/>
      <c r="N6946" s="85"/>
      <c r="O6946" s="85"/>
      <c r="P6946" s="85"/>
      <c r="Q6946" s="1">
        <f t="shared" si="108"/>
        <v>50.31</v>
      </c>
    </row>
    <row r="6947" spans="1:17" x14ac:dyDescent="0.25">
      <c r="A6947" s="83" t="s">
        <v>14613</v>
      </c>
      <c r="B6947" s="84" t="s">
        <v>22313</v>
      </c>
      <c r="C6947" s="7">
        <v>141</v>
      </c>
      <c r="D6947" s="7">
        <v>0</v>
      </c>
      <c r="E6947" s="1">
        <v>0</v>
      </c>
      <c r="F6947" s="1">
        <v>164.97</v>
      </c>
      <c r="G6947" s="1">
        <v>0</v>
      </c>
      <c r="H6947" s="1">
        <v>0</v>
      </c>
      <c r="I6947" s="6">
        <v>164.97</v>
      </c>
      <c r="J6947" s="86"/>
      <c r="K6947" s="86"/>
      <c r="L6947" s="85"/>
      <c r="M6947" s="85"/>
      <c r="N6947" s="85"/>
      <c r="O6947" s="85"/>
      <c r="P6947" s="85"/>
      <c r="Q6947" s="1">
        <f t="shared" si="108"/>
        <v>164.97</v>
      </c>
    </row>
    <row r="6948" spans="1:17" x14ac:dyDescent="0.25">
      <c r="A6948" s="83" t="s">
        <v>14614</v>
      </c>
      <c r="B6948" s="84" t="s">
        <v>22314</v>
      </c>
      <c r="C6948" s="7">
        <v>349</v>
      </c>
      <c r="D6948" s="7">
        <v>11</v>
      </c>
      <c r="E6948" s="1">
        <v>2393.1799999999998</v>
      </c>
      <c r="F6948" s="1">
        <v>408.33</v>
      </c>
      <c r="G6948" s="1">
        <v>971.43</v>
      </c>
      <c r="H6948" s="1">
        <v>255.02</v>
      </c>
      <c r="I6948" s="6">
        <v>1634.78</v>
      </c>
      <c r="J6948" s="86"/>
      <c r="K6948" s="86"/>
      <c r="L6948" s="85"/>
      <c r="M6948" s="85"/>
      <c r="N6948" s="85"/>
      <c r="O6948" s="85"/>
      <c r="P6948" s="85"/>
      <c r="Q6948" s="1">
        <f t="shared" si="108"/>
        <v>1634.78</v>
      </c>
    </row>
    <row r="6949" spans="1:17" x14ac:dyDescent="0.25">
      <c r="A6949" s="83" t="s">
        <v>14615</v>
      </c>
      <c r="B6949" s="84" t="s">
        <v>22315</v>
      </c>
      <c r="C6949" s="7">
        <v>653</v>
      </c>
      <c r="D6949" s="7">
        <v>4</v>
      </c>
      <c r="E6949" s="1">
        <v>890.48</v>
      </c>
      <c r="F6949" s="1">
        <v>764.01</v>
      </c>
      <c r="G6949" s="1">
        <v>353.25</v>
      </c>
      <c r="H6949" s="1">
        <v>94.89</v>
      </c>
      <c r="I6949" s="6">
        <v>1212.1500000000001</v>
      </c>
      <c r="J6949" s="86"/>
      <c r="K6949" s="86"/>
      <c r="L6949" s="85"/>
      <c r="M6949" s="85"/>
      <c r="N6949" s="85"/>
      <c r="O6949" s="85"/>
      <c r="P6949" s="85"/>
      <c r="Q6949" s="1">
        <f t="shared" si="108"/>
        <v>1212.1500000000001</v>
      </c>
    </row>
    <row r="6950" spans="1:17" x14ac:dyDescent="0.25">
      <c r="A6950" s="83" t="s">
        <v>14616</v>
      </c>
      <c r="B6950" s="84" t="s">
        <v>22316</v>
      </c>
      <c r="C6950" s="7">
        <v>157</v>
      </c>
      <c r="D6950" s="7">
        <v>8</v>
      </c>
      <c r="E6950" s="1">
        <v>6979.65</v>
      </c>
      <c r="F6950" s="1">
        <v>183.69</v>
      </c>
      <c r="G6950" s="1">
        <v>706.5</v>
      </c>
      <c r="H6950" s="1">
        <v>743.74</v>
      </c>
      <c r="I6950" s="6">
        <v>1633.93</v>
      </c>
      <c r="J6950" s="86"/>
      <c r="K6950" s="86"/>
      <c r="L6950" s="85"/>
      <c r="M6950" s="85"/>
      <c r="N6950" s="85"/>
      <c r="O6950" s="85"/>
      <c r="P6950" s="85"/>
      <c r="Q6950" s="1">
        <f t="shared" si="108"/>
        <v>1633.93</v>
      </c>
    </row>
    <row r="6951" spans="1:17" x14ac:dyDescent="0.25">
      <c r="A6951" s="83" t="s">
        <v>14617</v>
      </c>
      <c r="B6951" s="84" t="s">
        <v>22317</v>
      </c>
      <c r="C6951" s="7">
        <v>122</v>
      </c>
      <c r="D6951" s="7">
        <v>0</v>
      </c>
      <c r="E6951" s="1">
        <v>0</v>
      </c>
      <c r="F6951" s="1">
        <v>142.74</v>
      </c>
      <c r="G6951" s="1">
        <v>0</v>
      </c>
      <c r="H6951" s="1">
        <v>0</v>
      </c>
      <c r="I6951" s="6">
        <v>142.74</v>
      </c>
      <c r="J6951" s="86"/>
      <c r="K6951" s="86"/>
      <c r="L6951" s="85"/>
      <c r="M6951" s="85"/>
      <c r="N6951" s="85"/>
      <c r="O6951" s="85"/>
      <c r="P6951" s="85"/>
      <c r="Q6951" s="1">
        <f t="shared" si="108"/>
        <v>142.74</v>
      </c>
    </row>
    <row r="6952" spans="1:17" x14ac:dyDescent="0.25">
      <c r="A6952" s="83" t="s">
        <v>14618</v>
      </c>
      <c r="B6952" s="84" t="s">
        <v>22318</v>
      </c>
      <c r="C6952" s="7">
        <v>1975</v>
      </c>
      <c r="D6952" s="7">
        <v>27</v>
      </c>
      <c r="E6952" s="1">
        <v>6904.03</v>
      </c>
      <c r="F6952" s="1">
        <v>2310.7399999999998</v>
      </c>
      <c r="G6952" s="1">
        <v>2384.4299999999998</v>
      </c>
      <c r="H6952" s="1">
        <v>735.68</v>
      </c>
      <c r="I6952" s="6">
        <v>5430.85</v>
      </c>
      <c r="J6952" s="86"/>
      <c r="K6952" s="86"/>
      <c r="L6952" s="85"/>
      <c r="M6952" s="85"/>
      <c r="N6952" s="85"/>
      <c r="O6952" s="85"/>
      <c r="P6952" s="85"/>
      <c r="Q6952" s="1">
        <f t="shared" si="108"/>
        <v>5430.85</v>
      </c>
    </row>
    <row r="6953" spans="1:17" x14ac:dyDescent="0.25">
      <c r="A6953" s="83" t="s">
        <v>14619</v>
      </c>
      <c r="B6953" s="84" t="s">
        <v>22319</v>
      </c>
      <c r="C6953" s="7">
        <v>272</v>
      </c>
      <c r="D6953" s="7">
        <v>3</v>
      </c>
      <c r="E6953" s="1">
        <v>265.93</v>
      </c>
      <c r="F6953" s="1">
        <v>318.24</v>
      </c>
      <c r="G6953" s="1">
        <v>264.94</v>
      </c>
      <c r="H6953" s="1">
        <v>28.34</v>
      </c>
      <c r="I6953" s="6">
        <v>611.52</v>
      </c>
      <c r="J6953" s="86"/>
      <c r="K6953" s="86"/>
      <c r="L6953" s="85"/>
      <c r="M6953" s="85"/>
      <c r="N6953" s="85"/>
      <c r="O6953" s="85"/>
      <c r="P6953" s="85"/>
      <c r="Q6953" s="1">
        <f t="shared" si="108"/>
        <v>611.52</v>
      </c>
    </row>
    <row r="6954" spans="1:17" x14ac:dyDescent="0.25">
      <c r="A6954" s="83" t="s">
        <v>14620</v>
      </c>
      <c r="B6954" s="84" t="s">
        <v>22320</v>
      </c>
      <c r="C6954" s="7">
        <v>296</v>
      </c>
      <c r="D6954" s="7">
        <v>7</v>
      </c>
      <c r="E6954" s="1">
        <v>1932.45</v>
      </c>
      <c r="F6954" s="1">
        <v>346.32</v>
      </c>
      <c r="G6954" s="1">
        <v>618.17999999999995</v>
      </c>
      <c r="H6954" s="1">
        <v>205.92</v>
      </c>
      <c r="I6954" s="6">
        <v>1170.42</v>
      </c>
      <c r="J6954" s="86"/>
      <c r="K6954" s="86"/>
      <c r="L6954" s="85"/>
      <c r="M6954" s="85"/>
      <c r="N6954" s="85"/>
      <c r="O6954" s="85"/>
      <c r="P6954" s="85"/>
      <c r="Q6954" s="1">
        <f t="shared" si="108"/>
        <v>1170.42</v>
      </c>
    </row>
    <row r="6955" spans="1:17" x14ac:dyDescent="0.25">
      <c r="A6955" s="83" t="s">
        <v>14621</v>
      </c>
      <c r="B6955" s="84" t="s">
        <v>22321</v>
      </c>
      <c r="C6955" s="7">
        <v>3646</v>
      </c>
      <c r="D6955" s="7">
        <v>81</v>
      </c>
      <c r="E6955" s="1">
        <v>283634.96000000002</v>
      </c>
      <c r="F6955" s="1">
        <v>4265.8100000000004</v>
      </c>
      <c r="G6955" s="1">
        <v>7153.3</v>
      </c>
      <c r="H6955" s="1">
        <v>30223.54</v>
      </c>
      <c r="I6955" s="6">
        <v>41642.65</v>
      </c>
      <c r="J6955" s="86"/>
      <c r="K6955" s="86"/>
      <c r="L6955" s="85"/>
      <c r="M6955" s="85"/>
      <c r="N6955" s="85"/>
      <c r="O6955" s="85"/>
      <c r="P6955" s="85"/>
      <c r="Q6955" s="1">
        <f t="shared" si="108"/>
        <v>41642.65</v>
      </c>
    </row>
    <row r="6956" spans="1:17" x14ac:dyDescent="0.25">
      <c r="A6956" s="83" t="s">
        <v>14622</v>
      </c>
      <c r="B6956" s="84" t="s">
        <v>22322</v>
      </c>
      <c r="C6956" s="7">
        <v>185</v>
      </c>
      <c r="D6956" s="7">
        <v>2</v>
      </c>
      <c r="E6956" s="1">
        <v>151.44</v>
      </c>
      <c r="F6956" s="1">
        <v>216.45</v>
      </c>
      <c r="G6956" s="1">
        <v>176.62</v>
      </c>
      <c r="H6956" s="1">
        <v>16.14</v>
      </c>
      <c r="I6956" s="6">
        <v>409.21</v>
      </c>
      <c r="J6956" s="86"/>
      <c r="K6956" s="86"/>
      <c r="L6956" s="85"/>
      <c r="M6956" s="85"/>
      <c r="N6956" s="85"/>
      <c r="O6956" s="85"/>
      <c r="P6956" s="85"/>
      <c r="Q6956" s="1">
        <f t="shared" si="108"/>
        <v>409.21</v>
      </c>
    </row>
    <row r="6957" spans="1:17" x14ac:dyDescent="0.25">
      <c r="A6957" s="83" t="s">
        <v>14623</v>
      </c>
      <c r="B6957" s="84" t="s">
        <v>22323</v>
      </c>
      <c r="C6957" s="7">
        <v>53</v>
      </c>
      <c r="D6957" s="7">
        <v>0</v>
      </c>
      <c r="E6957" s="1">
        <v>0</v>
      </c>
      <c r="F6957" s="1">
        <v>62.01</v>
      </c>
      <c r="G6957" s="1">
        <v>0</v>
      </c>
      <c r="H6957" s="1">
        <v>0</v>
      </c>
      <c r="I6957" s="6">
        <v>62.01</v>
      </c>
      <c r="J6957" s="86"/>
      <c r="K6957" s="86"/>
      <c r="L6957" s="85"/>
      <c r="M6957" s="85"/>
      <c r="N6957" s="85"/>
      <c r="O6957" s="85"/>
      <c r="P6957" s="85"/>
      <c r="Q6957" s="1">
        <f t="shared" si="108"/>
        <v>62.01</v>
      </c>
    </row>
    <row r="6958" spans="1:17" x14ac:dyDescent="0.25">
      <c r="A6958" s="83" t="s">
        <v>14624</v>
      </c>
      <c r="B6958" s="84" t="s">
        <v>22324</v>
      </c>
      <c r="C6958" s="7">
        <v>179</v>
      </c>
      <c r="D6958" s="7">
        <v>5</v>
      </c>
      <c r="E6958" s="1">
        <v>1755.92</v>
      </c>
      <c r="F6958" s="1">
        <v>209.43</v>
      </c>
      <c r="G6958" s="1">
        <v>441.56</v>
      </c>
      <c r="H6958" s="1">
        <v>187.1</v>
      </c>
      <c r="I6958" s="6">
        <v>838.09</v>
      </c>
      <c r="J6958" s="86"/>
      <c r="K6958" s="86"/>
      <c r="L6958" s="85"/>
      <c r="M6958" s="85"/>
      <c r="N6958" s="85"/>
      <c r="O6958" s="85"/>
      <c r="P6958" s="85"/>
      <c r="Q6958" s="1">
        <f t="shared" si="108"/>
        <v>838.09</v>
      </c>
    </row>
    <row r="6959" spans="1:17" x14ac:dyDescent="0.25">
      <c r="A6959" s="83" t="s">
        <v>14625</v>
      </c>
      <c r="B6959" s="84" t="s">
        <v>22325</v>
      </c>
      <c r="C6959" s="7">
        <v>479</v>
      </c>
      <c r="D6959" s="7">
        <v>3</v>
      </c>
      <c r="E6959" s="1">
        <v>1228.2</v>
      </c>
      <c r="F6959" s="1">
        <v>560.42999999999995</v>
      </c>
      <c r="G6959" s="1">
        <v>264.94</v>
      </c>
      <c r="H6959" s="1">
        <v>130.87</v>
      </c>
      <c r="I6959" s="6">
        <v>956.24</v>
      </c>
      <c r="J6959" s="86"/>
      <c r="K6959" s="86"/>
      <c r="L6959" s="85"/>
      <c r="M6959" s="85"/>
      <c r="N6959" s="85"/>
      <c r="O6959" s="85"/>
      <c r="P6959" s="85"/>
      <c r="Q6959" s="1">
        <f t="shared" si="108"/>
        <v>956.24</v>
      </c>
    </row>
    <row r="6960" spans="1:17" x14ac:dyDescent="0.25">
      <c r="A6960" s="83" t="s">
        <v>14626</v>
      </c>
      <c r="B6960" s="84" t="s">
        <v>22326</v>
      </c>
      <c r="C6960" s="7">
        <v>1126</v>
      </c>
      <c r="D6960" s="7">
        <v>18</v>
      </c>
      <c r="E6960" s="1">
        <v>3434</v>
      </c>
      <c r="F6960" s="1">
        <v>1317.42</v>
      </c>
      <c r="G6960" s="1">
        <v>1589.62</v>
      </c>
      <c r="H6960" s="1">
        <v>365.92</v>
      </c>
      <c r="I6960" s="6">
        <v>3272.96</v>
      </c>
      <c r="J6960" s="86"/>
      <c r="K6960" s="86"/>
      <c r="L6960" s="85"/>
      <c r="M6960" s="85"/>
      <c r="N6960" s="85"/>
      <c r="O6960" s="85"/>
      <c r="P6960" s="85"/>
      <c r="Q6960" s="1">
        <f t="shared" si="108"/>
        <v>3272.96</v>
      </c>
    </row>
    <row r="6961" spans="1:17" x14ac:dyDescent="0.25">
      <c r="A6961" s="83" t="s">
        <v>14627</v>
      </c>
      <c r="B6961" s="84" t="s">
        <v>22327</v>
      </c>
      <c r="C6961" s="7">
        <v>3314</v>
      </c>
      <c r="D6961" s="7">
        <v>66</v>
      </c>
      <c r="E6961" s="1">
        <v>20319.96</v>
      </c>
      <c r="F6961" s="1">
        <v>3877.37</v>
      </c>
      <c r="G6961" s="1">
        <v>5828.62</v>
      </c>
      <c r="H6961" s="1">
        <v>2165.25</v>
      </c>
      <c r="I6961" s="6">
        <v>11871.24</v>
      </c>
      <c r="J6961" s="86"/>
      <c r="K6961" s="86"/>
      <c r="L6961" s="85"/>
      <c r="M6961" s="85"/>
      <c r="N6961" s="85"/>
      <c r="O6961" s="85"/>
      <c r="P6961" s="85"/>
      <c r="Q6961" s="1">
        <f t="shared" si="108"/>
        <v>11871.24</v>
      </c>
    </row>
    <row r="6962" spans="1:17" x14ac:dyDescent="0.25">
      <c r="A6962" s="83" t="s">
        <v>14628</v>
      </c>
      <c r="B6962" s="84" t="s">
        <v>22328</v>
      </c>
      <c r="C6962" s="7">
        <v>158</v>
      </c>
      <c r="D6962" s="7">
        <v>6</v>
      </c>
      <c r="E6962" s="1">
        <v>1356.27</v>
      </c>
      <c r="F6962" s="1">
        <v>184.86</v>
      </c>
      <c r="G6962" s="1">
        <v>529.87</v>
      </c>
      <c r="H6962" s="1">
        <v>144.52000000000001</v>
      </c>
      <c r="I6962" s="6">
        <v>859.25</v>
      </c>
      <c r="J6962" s="86"/>
      <c r="K6962" s="86"/>
      <c r="L6962" s="85"/>
      <c r="M6962" s="85"/>
      <c r="N6962" s="85"/>
      <c r="O6962" s="85"/>
      <c r="P6962" s="85"/>
      <c r="Q6962" s="1">
        <f t="shared" si="108"/>
        <v>859.25</v>
      </c>
    </row>
    <row r="6963" spans="1:17" x14ac:dyDescent="0.25">
      <c r="A6963" s="83" t="s">
        <v>14629</v>
      </c>
      <c r="B6963" s="84" t="s">
        <v>22329</v>
      </c>
      <c r="C6963" s="7">
        <v>5054</v>
      </c>
      <c r="D6963" s="7">
        <v>136</v>
      </c>
      <c r="E6963" s="1">
        <v>113364.02</v>
      </c>
      <c r="F6963" s="1">
        <v>5913.16</v>
      </c>
      <c r="G6963" s="1">
        <v>12010.47</v>
      </c>
      <c r="H6963" s="1">
        <v>12079.82</v>
      </c>
      <c r="I6963" s="6">
        <v>30003.45</v>
      </c>
      <c r="J6963" s="86"/>
      <c r="K6963" s="86"/>
      <c r="L6963" s="85"/>
      <c r="M6963" s="85"/>
      <c r="N6963" s="85"/>
      <c r="O6963" s="85"/>
      <c r="P6963" s="85"/>
      <c r="Q6963" s="1">
        <f t="shared" si="108"/>
        <v>30003.45</v>
      </c>
    </row>
    <row r="6964" spans="1:17" x14ac:dyDescent="0.25">
      <c r="A6964" s="83" t="s">
        <v>14630</v>
      </c>
      <c r="B6964" s="84" t="s">
        <v>22330</v>
      </c>
      <c r="C6964" s="7">
        <v>302</v>
      </c>
      <c r="D6964" s="7">
        <v>8</v>
      </c>
      <c r="E6964" s="1">
        <v>92782.21</v>
      </c>
      <c r="F6964" s="1">
        <v>353.34</v>
      </c>
      <c r="G6964" s="1">
        <v>706.5</v>
      </c>
      <c r="H6964" s="1">
        <v>9886.67</v>
      </c>
      <c r="I6964" s="6">
        <v>10946.51</v>
      </c>
      <c r="J6964" s="86"/>
      <c r="K6964" s="86"/>
      <c r="L6964" s="85"/>
      <c r="M6964" s="85"/>
      <c r="N6964" s="85"/>
      <c r="O6964" s="85"/>
      <c r="P6964" s="85"/>
      <c r="Q6964" s="1">
        <f t="shared" si="108"/>
        <v>10946.51</v>
      </c>
    </row>
    <row r="6965" spans="1:17" x14ac:dyDescent="0.25">
      <c r="A6965" s="83" t="s">
        <v>14631</v>
      </c>
      <c r="B6965" s="84" t="s">
        <v>22331</v>
      </c>
      <c r="C6965" s="7">
        <v>442</v>
      </c>
      <c r="D6965" s="7">
        <v>34</v>
      </c>
      <c r="E6965" s="1">
        <v>33482.639999999999</v>
      </c>
      <c r="F6965" s="1">
        <v>517.14</v>
      </c>
      <c r="G6965" s="1">
        <v>3002.62</v>
      </c>
      <c r="H6965" s="1">
        <v>3567.84</v>
      </c>
      <c r="I6965" s="6">
        <v>7087.6</v>
      </c>
      <c r="J6965" s="86"/>
      <c r="K6965" s="86"/>
      <c r="L6965" s="85"/>
      <c r="M6965" s="85"/>
      <c r="N6965" s="85"/>
      <c r="O6965" s="85"/>
      <c r="P6965" s="85"/>
      <c r="Q6965" s="1">
        <f t="shared" si="108"/>
        <v>7087.6</v>
      </c>
    </row>
    <row r="6966" spans="1:17" x14ac:dyDescent="0.25">
      <c r="A6966" s="83" t="s">
        <v>14632</v>
      </c>
      <c r="B6966" s="84" t="s">
        <v>22332</v>
      </c>
      <c r="C6966" s="7">
        <v>318</v>
      </c>
      <c r="D6966" s="7">
        <v>3</v>
      </c>
      <c r="E6966" s="1">
        <v>1050.6500000000001</v>
      </c>
      <c r="F6966" s="1">
        <v>372.06</v>
      </c>
      <c r="G6966" s="1">
        <v>264.94</v>
      </c>
      <c r="H6966" s="1">
        <v>111.95</v>
      </c>
      <c r="I6966" s="6">
        <v>748.95</v>
      </c>
      <c r="J6966" s="86"/>
      <c r="K6966" s="86"/>
      <c r="L6966" s="85"/>
      <c r="M6966" s="85"/>
      <c r="N6966" s="85"/>
      <c r="O6966" s="85"/>
      <c r="P6966" s="85"/>
      <c r="Q6966" s="1">
        <f t="shared" si="108"/>
        <v>748.95</v>
      </c>
    </row>
    <row r="6967" spans="1:17" x14ac:dyDescent="0.25">
      <c r="A6967" s="83" t="s">
        <v>14633</v>
      </c>
      <c r="B6967" s="84" t="s">
        <v>22333</v>
      </c>
      <c r="C6967" s="7">
        <v>159</v>
      </c>
      <c r="D6967" s="7">
        <v>1</v>
      </c>
      <c r="E6967" s="1">
        <v>265.95</v>
      </c>
      <c r="F6967" s="1">
        <v>186.03</v>
      </c>
      <c r="G6967" s="1">
        <v>88.31</v>
      </c>
      <c r="H6967" s="1">
        <v>28.34</v>
      </c>
      <c r="I6967" s="6">
        <v>302.68</v>
      </c>
      <c r="J6967" s="86"/>
      <c r="K6967" s="86"/>
      <c r="L6967" s="85"/>
      <c r="M6967" s="85"/>
      <c r="N6967" s="85"/>
      <c r="O6967" s="85"/>
      <c r="P6967" s="85"/>
      <c r="Q6967" s="1">
        <f t="shared" si="108"/>
        <v>302.68</v>
      </c>
    </row>
    <row r="6968" spans="1:17" x14ac:dyDescent="0.25">
      <c r="A6968" s="83" t="s">
        <v>14634</v>
      </c>
      <c r="B6968" s="84" t="s">
        <v>22334</v>
      </c>
      <c r="C6968" s="7">
        <v>91</v>
      </c>
      <c r="D6968" s="7">
        <v>3</v>
      </c>
      <c r="E6968" s="1">
        <v>4419.63</v>
      </c>
      <c r="F6968" s="1">
        <v>106.47</v>
      </c>
      <c r="G6968" s="1">
        <v>264.94</v>
      </c>
      <c r="H6968" s="1">
        <v>470.94</v>
      </c>
      <c r="I6968" s="6">
        <v>842.35</v>
      </c>
      <c r="J6968" s="86"/>
      <c r="K6968" s="86"/>
      <c r="L6968" s="85"/>
      <c r="M6968" s="85"/>
      <c r="N6968" s="85"/>
      <c r="O6968" s="85"/>
      <c r="P6968" s="85"/>
      <c r="Q6968" s="1">
        <f t="shared" si="108"/>
        <v>842.35</v>
      </c>
    </row>
    <row r="6969" spans="1:17" x14ac:dyDescent="0.25">
      <c r="A6969" s="83" t="s">
        <v>14635</v>
      </c>
      <c r="B6969" s="84" t="s">
        <v>22335</v>
      </c>
      <c r="C6969" s="7">
        <v>601</v>
      </c>
      <c r="D6969" s="7">
        <v>10</v>
      </c>
      <c r="E6969" s="1">
        <v>3650.84</v>
      </c>
      <c r="F6969" s="1">
        <v>703.17</v>
      </c>
      <c r="G6969" s="1">
        <v>883.12</v>
      </c>
      <c r="H6969" s="1">
        <v>389.02</v>
      </c>
      <c r="I6969" s="6">
        <v>1975.31</v>
      </c>
      <c r="J6969" s="86"/>
      <c r="K6969" s="86"/>
      <c r="L6969" s="85"/>
      <c r="M6969" s="85"/>
      <c r="N6969" s="85"/>
      <c r="O6969" s="85"/>
      <c r="P6969" s="85"/>
      <c r="Q6969" s="1">
        <f t="shared" si="108"/>
        <v>1975.31</v>
      </c>
    </row>
    <row r="6970" spans="1:17" x14ac:dyDescent="0.25">
      <c r="A6970" s="83" t="s">
        <v>14636</v>
      </c>
      <c r="B6970" s="84" t="s">
        <v>22336</v>
      </c>
      <c r="C6970" s="7">
        <v>2373</v>
      </c>
      <c r="D6970" s="7">
        <v>44</v>
      </c>
      <c r="E6970" s="1">
        <v>41210.17</v>
      </c>
      <c r="F6970" s="1">
        <v>2776.4</v>
      </c>
      <c r="G6970" s="1">
        <v>3885.74</v>
      </c>
      <c r="H6970" s="1">
        <v>4391.26</v>
      </c>
      <c r="I6970" s="6">
        <v>11053.4</v>
      </c>
      <c r="J6970" s="86"/>
      <c r="K6970" s="86"/>
      <c r="L6970" s="85"/>
      <c r="M6970" s="85"/>
      <c r="N6970" s="85"/>
      <c r="O6970" s="85"/>
      <c r="P6970" s="85"/>
      <c r="Q6970" s="1">
        <f t="shared" si="108"/>
        <v>11053.4</v>
      </c>
    </row>
    <row r="6971" spans="1:17" x14ac:dyDescent="0.25">
      <c r="A6971" s="83" t="s">
        <v>14637</v>
      </c>
      <c r="B6971" s="84" t="s">
        <v>22337</v>
      </c>
      <c r="C6971" s="7">
        <v>547</v>
      </c>
      <c r="D6971" s="7">
        <v>5</v>
      </c>
      <c r="E6971" s="1">
        <v>4125.66</v>
      </c>
      <c r="F6971" s="1">
        <v>639.99</v>
      </c>
      <c r="G6971" s="1">
        <v>441.56</v>
      </c>
      <c r="H6971" s="1">
        <v>439.62</v>
      </c>
      <c r="I6971" s="6">
        <v>1521.17</v>
      </c>
      <c r="J6971" s="86"/>
      <c r="K6971" s="86"/>
      <c r="L6971" s="85"/>
      <c r="M6971" s="85"/>
      <c r="N6971" s="85"/>
      <c r="O6971" s="85"/>
      <c r="P6971" s="85"/>
      <c r="Q6971" s="1">
        <f t="shared" si="108"/>
        <v>1521.17</v>
      </c>
    </row>
    <row r="6972" spans="1:17" x14ac:dyDescent="0.25">
      <c r="A6972" s="83" t="s">
        <v>14638</v>
      </c>
      <c r="B6972" s="84" t="s">
        <v>22338</v>
      </c>
      <c r="C6972" s="7">
        <v>478</v>
      </c>
      <c r="D6972" s="7">
        <v>9</v>
      </c>
      <c r="E6972" s="1">
        <v>4590.5600000000004</v>
      </c>
      <c r="F6972" s="1">
        <v>559.26</v>
      </c>
      <c r="G6972" s="1">
        <v>794.81</v>
      </c>
      <c r="H6972" s="1">
        <v>489.16</v>
      </c>
      <c r="I6972" s="6">
        <v>1843.23</v>
      </c>
      <c r="J6972" s="86"/>
      <c r="K6972" s="86"/>
      <c r="L6972" s="85"/>
      <c r="M6972" s="85"/>
      <c r="N6972" s="85"/>
      <c r="O6972" s="85"/>
      <c r="P6972" s="85"/>
      <c r="Q6972" s="1">
        <f t="shared" si="108"/>
        <v>1843.23</v>
      </c>
    </row>
    <row r="6973" spans="1:17" x14ac:dyDescent="0.25">
      <c r="A6973" s="83" t="s">
        <v>14639</v>
      </c>
      <c r="B6973" s="84" t="s">
        <v>22339</v>
      </c>
      <c r="C6973" s="7">
        <v>46</v>
      </c>
      <c r="D6973" s="7">
        <v>0</v>
      </c>
      <c r="E6973" s="1">
        <v>0</v>
      </c>
      <c r="F6973" s="1">
        <v>53.82</v>
      </c>
      <c r="G6973" s="1">
        <v>0</v>
      </c>
      <c r="H6973" s="1">
        <v>0</v>
      </c>
      <c r="I6973" s="6">
        <v>53.82</v>
      </c>
      <c r="J6973" s="86"/>
      <c r="K6973" s="86"/>
      <c r="L6973" s="85"/>
      <c r="M6973" s="85"/>
      <c r="N6973" s="85"/>
      <c r="O6973" s="85"/>
      <c r="P6973" s="85"/>
      <c r="Q6973" s="1">
        <f t="shared" si="108"/>
        <v>53.82</v>
      </c>
    </row>
    <row r="6974" spans="1:17" x14ac:dyDescent="0.25">
      <c r="A6974" s="83" t="s">
        <v>14640</v>
      </c>
      <c r="B6974" s="84" t="s">
        <v>22340</v>
      </c>
      <c r="C6974" s="7">
        <v>43</v>
      </c>
      <c r="D6974" s="7">
        <v>0</v>
      </c>
      <c r="E6974" s="1">
        <v>0</v>
      </c>
      <c r="F6974" s="1">
        <v>50.31</v>
      </c>
      <c r="G6974" s="1">
        <v>0</v>
      </c>
      <c r="H6974" s="1">
        <v>0</v>
      </c>
      <c r="I6974" s="6">
        <v>50.31</v>
      </c>
      <c r="J6974" s="86"/>
      <c r="K6974" s="86"/>
      <c r="L6974" s="85"/>
      <c r="M6974" s="85"/>
      <c r="N6974" s="85"/>
      <c r="O6974" s="85"/>
      <c r="P6974" s="85"/>
      <c r="Q6974" s="1">
        <f t="shared" si="108"/>
        <v>50.31</v>
      </c>
    </row>
    <row r="6975" spans="1:17" x14ac:dyDescent="0.25">
      <c r="A6975" s="83" t="s">
        <v>14641</v>
      </c>
      <c r="B6975" s="84" t="s">
        <v>22341</v>
      </c>
      <c r="C6975" s="7">
        <v>162</v>
      </c>
      <c r="D6975" s="7">
        <v>4</v>
      </c>
      <c r="E6975" s="1">
        <v>8276.4500000000007</v>
      </c>
      <c r="F6975" s="1">
        <v>189.54</v>
      </c>
      <c r="G6975" s="1">
        <v>353.25</v>
      </c>
      <c r="H6975" s="1">
        <v>881.92</v>
      </c>
      <c r="I6975" s="6">
        <v>1424.71</v>
      </c>
      <c r="J6975" s="86"/>
      <c r="K6975" s="86"/>
      <c r="L6975" s="85"/>
      <c r="M6975" s="85"/>
      <c r="N6975" s="85"/>
      <c r="O6975" s="85"/>
      <c r="P6975" s="85"/>
      <c r="Q6975" s="1">
        <f t="shared" si="108"/>
        <v>1424.71</v>
      </c>
    </row>
    <row r="6976" spans="1:17" x14ac:dyDescent="0.25">
      <c r="A6976" s="83" t="s">
        <v>14642</v>
      </c>
      <c r="B6976" s="84" t="s">
        <v>22342</v>
      </c>
      <c r="C6976" s="7">
        <v>61</v>
      </c>
      <c r="D6976" s="7">
        <v>1</v>
      </c>
      <c r="E6976" s="1">
        <v>765.11</v>
      </c>
      <c r="F6976" s="1">
        <v>71.37</v>
      </c>
      <c r="G6976" s="1">
        <v>88.31</v>
      </c>
      <c r="H6976" s="1">
        <v>81.53</v>
      </c>
      <c r="I6976" s="6">
        <v>241.21</v>
      </c>
      <c r="J6976" s="86"/>
      <c r="K6976" s="86"/>
      <c r="L6976" s="85"/>
      <c r="M6976" s="85"/>
      <c r="N6976" s="85"/>
      <c r="O6976" s="85"/>
      <c r="P6976" s="85"/>
      <c r="Q6976" s="1">
        <f t="shared" si="108"/>
        <v>241.21</v>
      </c>
    </row>
    <row r="6977" spans="1:17" x14ac:dyDescent="0.25">
      <c r="A6977" s="83" t="s">
        <v>14643</v>
      </c>
      <c r="B6977" s="84" t="s">
        <v>22343</v>
      </c>
      <c r="C6977" s="7">
        <v>1026</v>
      </c>
      <c r="D6977" s="7">
        <v>35</v>
      </c>
      <c r="E6977" s="1">
        <v>34006.730000000003</v>
      </c>
      <c r="F6977" s="1">
        <v>1200.42</v>
      </c>
      <c r="G6977" s="1">
        <v>3090.93</v>
      </c>
      <c r="H6977" s="1">
        <v>3623.69</v>
      </c>
      <c r="I6977" s="6">
        <v>7915.04</v>
      </c>
      <c r="J6977" s="86"/>
      <c r="K6977" s="86"/>
      <c r="L6977" s="85"/>
      <c r="M6977" s="85"/>
      <c r="N6977" s="85"/>
      <c r="O6977" s="85"/>
      <c r="P6977" s="85"/>
      <c r="Q6977" s="1">
        <f t="shared" si="108"/>
        <v>7915.04</v>
      </c>
    </row>
    <row r="6978" spans="1:17" x14ac:dyDescent="0.25">
      <c r="A6978" s="83" t="s">
        <v>14644</v>
      </c>
      <c r="B6978" s="84" t="s">
        <v>22344</v>
      </c>
      <c r="C6978" s="7">
        <v>101</v>
      </c>
      <c r="D6978" s="7">
        <v>0</v>
      </c>
      <c r="E6978" s="1">
        <v>0</v>
      </c>
      <c r="F6978" s="1">
        <v>118.17</v>
      </c>
      <c r="G6978" s="1">
        <v>0</v>
      </c>
      <c r="H6978" s="1">
        <v>0</v>
      </c>
      <c r="I6978" s="6">
        <v>118.17</v>
      </c>
      <c r="J6978" s="86"/>
      <c r="K6978" s="86"/>
      <c r="L6978" s="85"/>
      <c r="M6978" s="85"/>
      <c r="N6978" s="85"/>
      <c r="O6978" s="85"/>
      <c r="P6978" s="85"/>
      <c r="Q6978" s="1">
        <f t="shared" si="108"/>
        <v>118.17</v>
      </c>
    </row>
    <row r="6979" spans="1:17" x14ac:dyDescent="0.25">
      <c r="A6979" s="83" t="s">
        <v>14645</v>
      </c>
      <c r="B6979" s="84" t="s">
        <v>22345</v>
      </c>
      <c r="C6979" s="7">
        <v>174</v>
      </c>
      <c r="D6979" s="7">
        <v>1</v>
      </c>
      <c r="E6979" s="1">
        <v>37.32</v>
      </c>
      <c r="F6979" s="1">
        <v>203.58</v>
      </c>
      <c r="G6979" s="1">
        <v>88.31</v>
      </c>
      <c r="H6979" s="1">
        <v>3.98</v>
      </c>
      <c r="I6979" s="6">
        <v>295.87</v>
      </c>
      <c r="J6979" s="86"/>
      <c r="K6979" s="86"/>
      <c r="L6979" s="85"/>
      <c r="M6979" s="85"/>
      <c r="N6979" s="85"/>
      <c r="O6979" s="85"/>
      <c r="P6979" s="85"/>
      <c r="Q6979" s="1">
        <f t="shared" si="108"/>
        <v>295.87</v>
      </c>
    </row>
    <row r="6980" spans="1:17" x14ac:dyDescent="0.25">
      <c r="A6980" s="83" t="s">
        <v>14646</v>
      </c>
      <c r="B6980" s="84" t="s">
        <v>22346</v>
      </c>
      <c r="C6980" s="7">
        <v>43</v>
      </c>
      <c r="D6980" s="7">
        <v>1</v>
      </c>
      <c r="E6980" s="1">
        <v>37.32</v>
      </c>
      <c r="F6980" s="1">
        <v>50.31</v>
      </c>
      <c r="G6980" s="1">
        <v>88.31</v>
      </c>
      <c r="H6980" s="1">
        <v>3.98</v>
      </c>
      <c r="I6980" s="6">
        <v>142.6</v>
      </c>
      <c r="J6980" s="86"/>
      <c r="K6980" s="86"/>
      <c r="L6980" s="85"/>
      <c r="M6980" s="85"/>
      <c r="N6980" s="85"/>
      <c r="O6980" s="85"/>
      <c r="P6980" s="85"/>
      <c r="Q6980" s="1">
        <f t="shared" si="108"/>
        <v>142.6</v>
      </c>
    </row>
    <row r="6981" spans="1:17" x14ac:dyDescent="0.25">
      <c r="A6981" s="83" t="s">
        <v>14647</v>
      </c>
      <c r="B6981" s="84" t="s">
        <v>22347</v>
      </c>
      <c r="C6981" s="7">
        <v>3814</v>
      </c>
      <c r="D6981" s="7">
        <v>22</v>
      </c>
      <c r="E6981" s="1">
        <v>11573.55</v>
      </c>
      <c r="F6981" s="1">
        <v>4462.37</v>
      </c>
      <c r="G6981" s="1">
        <v>1942.87</v>
      </c>
      <c r="H6981" s="1">
        <v>1233.26</v>
      </c>
      <c r="I6981" s="6">
        <v>7638.5</v>
      </c>
      <c r="J6981" s="86"/>
      <c r="K6981" s="86"/>
      <c r="L6981" s="85"/>
      <c r="M6981" s="85"/>
      <c r="N6981" s="85"/>
      <c r="O6981" s="85"/>
      <c r="P6981" s="85"/>
      <c r="Q6981" s="1">
        <f t="shared" si="108"/>
        <v>7638.5</v>
      </c>
    </row>
    <row r="6982" spans="1:17" x14ac:dyDescent="0.25">
      <c r="A6982" s="83" t="s">
        <v>14648</v>
      </c>
      <c r="B6982" s="84" t="s">
        <v>22348</v>
      </c>
      <c r="C6982" s="7">
        <v>161</v>
      </c>
      <c r="D6982" s="7">
        <v>0</v>
      </c>
      <c r="E6982" s="1">
        <v>0</v>
      </c>
      <c r="F6982" s="1">
        <v>188.37</v>
      </c>
      <c r="G6982" s="1">
        <v>0</v>
      </c>
      <c r="H6982" s="1">
        <v>0</v>
      </c>
      <c r="I6982" s="6">
        <v>188.37</v>
      </c>
      <c r="J6982" s="86"/>
      <c r="K6982" s="86"/>
      <c r="L6982" s="85"/>
      <c r="M6982" s="85"/>
      <c r="N6982" s="85"/>
      <c r="O6982" s="85"/>
      <c r="P6982" s="85"/>
      <c r="Q6982" s="1">
        <f t="shared" si="108"/>
        <v>188.37</v>
      </c>
    </row>
    <row r="6983" spans="1:17" x14ac:dyDescent="0.25">
      <c r="A6983" s="83" t="s">
        <v>14649</v>
      </c>
      <c r="B6983" s="84" t="s">
        <v>22349</v>
      </c>
      <c r="C6983" s="7">
        <v>91</v>
      </c>
      <c r="D6983" s="7">
        <v>0</v>
      </c>
      <c r="E6983" s="1">
        <v>0</v>
      </c>
      <c r="F6983" s="1">
        <v>106.47</v>
      </c>
      <c r="G6983" s="1">
        <v>0</v>
      </c>
      <c r="H6983" s="1">
        <v>0</v>
      </c>
      <c r="I6983" s="6">
        <v>106.47</v>
      </c>
      <c r="J6983" s="86"/>
      <c r="K6983" s="86"/>
      <c r="L6983" s="85"/>
      <c r="M6983" s="85"/>
      <c r="N6983" s="85"/>
      <c r="O6983" s="85"/>
      <c r="P6983" s="85"/>
      <c r="Q6983" s="1">
        <f t="shared" si="108"/>
        <v>106.47</v>
      </c>
    </row>
    <row r="6984" spans="1:17" x14ac:dyDescent="0.25">
      <c r="A6984" s="83" t="s">
        <v>14650</v>
      </c>
      <c r="B6984" s="84" t="s">
        <v>22350</v>
      </c>
      <c r="C6984" s="7">
        <v>28</v>
      </c>
      <c r="D6984" s="7">
        <v>0</v>
      </c>
      <c r="E6984" s="1">
        <v>0</v>
      </c>
      <c r="F6984" s="1">
        <v>32.76</v>
      </c>
      <c r="G6984" s="1">
        <v>0</v>
      </c>
      <c r="H6984" s="1">
        <v>0</v>
      </c>
      <c r="I6984" s="6">
        <v>32.76</v>
      </c>
      <c r="J6984" s="86"/>
      <c r="K6984" s="86"/>
      <c r="L6984" s="85"/>
      <c r="M6984" s="85"/>
      <c r="N6984" s="85"/>
      <c r="O6984" s="85"/>
      <c r="P6984" s="85"/>
      <c r="Q6984" s="1">
        <f t="shared" si="108"/>
        <v>32.76</v>
      </c>
    </row>
    <row r="6985" spans="1:17" x14ac:dyDescent="0.25">
      <c r="A6985" s="83" t="s">
        <v>14651</v>
      </c>
      <c r="B6985" s="84" t="s">
        <v>22351</v>
      </c>
      <c r="C6985" s="7">
        <v>228</v>
      </c>
      <c r="D6985" s="7">
        <v>4</v>
      </c>
      <c r="E6985" s="1">
        <v>362.48</v>
      </c>
      <c r="F6985" s="1">
        <v>266.76</v>
      </c>
      <c r="G6985" s="1">
        <v>353.25</v>
      </c>
      <c r="H6985" s="1">
        <v>38.619999999999997</v>
      </c>
      <c r="I6985" s="6">
        <v>658.63</v>
      </c>
      <c r="J6985" s="86"/>
      <c r="K6985" s="86"/>
      <c r="L6985" s="85"/>
      <c r="M6985" s="85"/>
      <c r="N6985" s="85"/>
      <c r="O6985" s="85"/>
      <c r="P6985" s="85"/>
      <c r="Q6985" s="1">
        <f t="shared" si="108"/>
        <v>658.63</v>
      </c>
    </row>
    <row r="6986" spans="1:17" x14ac:dyDescent="0.25">
      <c r="A6986" s="83" t="s">
        <v>14652</v>
      </c>
      <c r="B6986" s="84" t="s">
        <v>22352</v>
      </c>
      <c r="C6986" s="7">
        <v>1237</v>
      </c>
      <c r="D6986" s="7">
        <v>51</v>
      </c>
      <c r="E6986" s="1">
        <v>74414.559999999998</v>
      </c>
      <c r="F6986" s="1">
        <v>1447.29</v>
      </c>
      <c r="G6986" s="1">
        <v>4503.93</v>
      </c>
      <c r="H6986" s="1">
        <v>7929.46</v>
      </c>
      <c r="I6986" s="6">
        <v>13880.68</v>
      </c>
      <c r="J6986" s="86"/>
      <c r="K6986" s="86"/>
      <c r="L6986" s="85"/>
      <c r="M6986" s="85"/>
      <c r="N6986" s="85"/>
      <c r="O6986" s="85"/>
      <c r="P6986" s="85"/>
      <c r="Q6986" s="1">
        <f t="shared" si="108"/>
        <v>13880.68</v>
      </c>
    </row>
    <row r="6987" spans="1:17" x14ac:dyDescent="0.25">
      <c r="A6987" s="83" t="s">
        <v>14653</v>
      </c>
      <c r="B6987" s="84" t="s">
        <v>22353</v>
      </c>
      <c r="C6987" s="7">
        <v>108</v>
      </c>
      <c r="D6987" s="7">
        <v>6</v>
      </c>
      <c r="E6987" s="1">
        <v>1748.52</v>
      </c>
      <c r="F6987" s="1">
        <v>126.36</v>
      </c>
      <c r="G6987" s="1">
        <v>529.87</v>
      </c>
      <c r="H6987" s="1">
        <v>186.32</v>
      </c>
      <c r="I6987" s="6">
        <v>842.55</v>
      </c>
      <c r="J6987" s="86"/>
      <c r="K6987" s="86"/>
      <c r="L6987" s="85"/>
      <c r="M6987" s="85"/>
      <c r="N6987" s="85"/>
      <c r="O6987" s="85"/>
      <c r="P6987" s="85"/>
      <c r="Q6987" s="1">
        <f t="shared" si="108"/>
        <v>842.55</v>
      </c>
    </row>
    <row r="6988" spans="1:17" x14ac:dyDescent="0.25">
      <c r="A6988" s="83" t="s">
        <v>14654</v>
      </c>
      <c r="B6988" s="84" t="s">
        <v>22354</v>
      </c>
      <c r="C6988" s="7">
        <v>116</v>
      </c>
      <c r="D6988" s="7">
        <v>1</v>
      </c>
      <c r="E6988" s="1">
        <v>312.52999999999997</v>
      </c>
      <c r="F6988" s="1">
        <v>135.72</v>
      </c>
      <c r="G6988" s="1">
        <v>88.31</v>
      </c>
      <c r="H6988" s="1">
        <v>33.299999999999997</v>
      </c>
      <c r="I6988" s="6">
        <v>257.33</v>
      </c>
      <c r="J6988" s="86"/>
      <c r="K6988" s="86"/>
      <c r="L6988" s="85"/>
      <c r="M6988" s="85"/>
      <c r="N6988" s="85"/>
      <c r="O6988" s="85"/>
      <c r="P6988" s="85"/>
      <c r="Q6988" s="1">
        <f t="shared" si="108"/>
        <v>257.33</v>
      </c>
    </row>
    <row r="6989" spans="1:17" x14ac:dyDescent="0.25">
      <c r="A6989" s="83" t="s">
        <v>14655</v>
      </c>
      <c r="B6989" s="84" t="s">
        <v>22355</v>
      </c>
      <c r="C6989" s="7">
        <v>129</v>
      </c>
      <c r="D6989" s="7">
        <v>0</v>
      </c>
      <c r="E6989" s="1">
        <v>0</v>
      </c>
      <c r="F6989" s="1">
        <v>150.93</v>
      </c>
      <c r="G6989" s="1">
        <v>0</v>
      </c>
      <c r="H6989" s="1">
        <v>0</v>
      </c>
      <c r="I6989" s="6">
        <v>150.93</v>
      </c>
      <c r="J6989" s="86"/>
      <c r="K6989" s="86"/>
      <c r="L6989" s="85"/>
      <c r="M6989" s="85"/>
      <c r="N6989" s="85"/>
      <c r="O6989" s="85"/>
      <c r="P6989" s="85"/>
      <c r="Q6989" s="1">
        <f t="shared" si="108"/>
        <v>150.93</v>
      </c>
    </row>
    <row r="6990" spans="1:17" x14ac:dyDescent="0.25">
      <c r="A6990" s="83" t="s">
        <v>14656</v>
      </c>
      <c r="B6990" s="84" t="s">
        <v>22356</v>
      </c>
      <c r="C6990" s="7">
        <v>105</v>
      </c>
      <c r="D6990" s="7">
        <v>0</v>
      </c>
      <c r="E6990" s="1">
        <v>0</v>
      </c>
      <c r="F6990" s="1">
        <v>122.85</v>
      </c>
      <c r="G6990" s="1">
        <v>0</v>
      </c>
      <c r="H6990" s="1">
        <v>0</v>
      </c>
      <c r="I6990" s="6">
        <v>122.85</v>
      </c>
      <c r="J6990" s="86"/>
      <c r="K6990" s="86"/>
      <c r="L6990" s="85"/>
      <c r="M6990" s="85"/>
      <c r="N6990" s="85"/>
      <c r="O6990" s="85"/>
      <c r="P6990" s="85"/>
      <c r="Q6990" s="1">
        <f t="shared" ref="Q6990:Q7053" si="109">I6990+P6990</f>
        <v>122.85</v>
      </c>
    </row>
    <row r="6991" spans="1:17" x14ac:dyDescent="0.25">
      <c r="A6991" s="83" t="s">
        <v>14657</v>
      </c>
      <c r="B6991" s="84" t="s">
        <v>22357</v>
      </c>
      <c r="C6991" s="7">
        <v>81</v>
      </c>
      <c r="D6991" s="7">
        <v>1</v>
      </c>
      <c r="E6991" s="1">
        <v>380.81</v>
      </c>
      <c r="F6991" s="1">
        <v>94.77</v>
      </c>
      <c r="G6991" s="1">
        <v>88.31</v>
      </c>
      <c r="H6991" s="1">
        <v>40.58</v>
      </c>
      <c r="I6991" s="6">
        <v>223.66</v>
      </c>
      <c r="J6991" s="86"/>
      <c r="K6991" s="86"/>
      <c r="L6991" s="85"/>
      <c r="M6991" s="85"/>
      <c r="N6991" s="85"/>
      <c r="O6991" s="85"/>
      <c r="P6991" s="85"/>
      <c r="Q6991" s="1">
        <f t="shared" si="109"/>
        <v>223.66</v>
      </c>
    </row>
    <row r="6992" spans="1:17" x14ac:dyDescent="0.25">
      <c r="A6992" s="83" t="s">
        <v>14658</v>
      </c>
      <c r="B6992" s="84" t="s">
        <v>22358</v>
      </c>
      <c r="C6992" s="7">
        <v>659</v>
      </c>
      <c r="D6992" s="7">
        <v>9</v>
      </c>
      <c r="E6992" s="1">
        <v>2801.05</v>
      </c>
      <c r="F6992" s="1">
        <v>771.02</v>
      </c>
      <c r="G6992" s="1">
        <v>794.81</v>
      </c>
      <c r="H6992" s="1">
        <v>298.47000000000003</v>
      </c>
      <c r="I6992" s="6">
        <v>1864.3</v>
      </c>
      <c r="J6992" s="86"/>
      <c r="K6992" s="86"/>
      <c r="L6992" s="85"/>
      <c r="M6992" s="85"/>
      <c r="N6992" s="85"/>
      <c r="O6992" s="85"/>
      <c r="P6992" s="85"/>
      <c r="Q6992" s="1">
        <f t="shared" si="109"/>
        <v>1864.3</v>
      </c>
    </row>
    <row r="6993" spans="1:17" x14ac:dyDescent="0.25">
      <c r="A6993" s="83" t="s">
        <v>14659</v>
      </c>
      <c r="B6993" s="84" t="s">
        <v>22359</v>
      </c>
      <c r="C6993" s="7">
        <v>344</v>
      </c>
      <c r="D6993" s="7">
        <v>13</v>
      </c>
      <c r="E6993" s="1">
        <v>5809.48</v>
      </c>
      <c r="F6993" s="1">
        <v>402.48</v>
      </c>
      <c r="G6993" s="1">
        <v>1148.06</v>
      </c>
      <c r="H6993" s="1">
        <v>619.04999999999995</v>
      </c>
      <c r="I6993" s="6">
        <v>2169.59</v>
      </c>
      <c r="J6993" s="86"/>
      <c r="K6993" s="86"/>
      <c r="L6993" s="85"/>
      <c r="M6993" s="85"/>
      <c r="N6993" s="85"/>
      <c r="O6993" s="85"/>
      <c r="P6993" s="85"/>
      <c r="Q6993" s="1">
        <f t="shared" si="109"/>
        <v>2169.59</v>
      </c>
    </row>
    <row r="6994" spans="1:17" x14ac:dyDescent="0.25">
      <c r="A6994" s="83" t="s">
        <v>14660</v>
      </c>
      <c r="B6994" s="84" t="s">
        <v>22360</v>
      </c>
      <c r="C6994" s="7">
        <v>112</v>
      </c>
      <c r="D6994" s="7">
        <v>1</v>
      </c>
      <c r="E6994" s="1">
        <v>615.44000000000005</v>
      </c>
      <c r="F6994" s="1">
        <v>131.04</v>
      </c>
      <c r="G6994" s="1">
        <v>88.31</v>
      </c>
      <c r="H6994" s="1">
        <v>65.58</v>
      </c>
      <c r="I6994" s="6">
        <v>284.93</v>
      </c>
      <c r="J6994" s="86"/>
      <c r="K6994" s="86"/>
      <c r="L6994" s="85"/>
      <c r="M6994" s="85"/>
      <c r="N6994" s="85"/>
      <c r="O6994" s="85"/>
      <c r="P6994" s="85"/>
      <c r="Q6994" s="1">
        <f t="shared" si="109"/>
        <v>284.93</v>
      </c>
    </row>
    <row r="6995" spans="1:17" x14ac:dyDescent="0.25">
      <c r="A6995" s="83" t="s">
        <v>14661</v>
      </c>
      <c r="B6995" s="84" t="s">
        <v>22361</v>
      </c>
      <c r="C6995" s="7">
        <v>476</v>
      </c>
      <c r="D6995" s="7">
        <v>6</v>
      </c>
      <c r="E6995" s="1">
        <v>1678.2</v>
      </c>
      <c r="F6995" s="1">
        <v>556.91999999999996</v>
      </c>
      <c r="G6995" s="1">
        <v>529.87</v>
      </c>
      <c r="H6995" s="1">
        <v>178.82</v>
      </c>
      <c r="I6995" s="6">
        <v>1265.6099999999999</v>
      </c>
      <c r="J6995" s="86"/>
      <c r="K6995" s="86"/>
      <c r="L6995" s="85"/>
      <c r="M6995" s="85"/>
      <c r="N6995" s="85"/>
      <c r="O6995" s="85"/>
      <c r="P6995" s="85"/>
      <c r="Q6995" s="1">
        <f t="shared" si="109"/>
        <v>1265.6099999999999</v>
      </c>
    </row>
    <row r="6996" spans="1:17" x14ac:dyDescent="0.25">
      <c r="A6996" s="83" t="s">
        <v>14662</v>
      </c>
      <c r="B6996" s="84" t="s">
        <v>22362</v>
      </c>
      <c r="C6996" s="7">
        <v>50</v>
      </c>
      <c r="D6996" s="7">
        <v>1</v>
      </c>
      <c r="E6996" s="1">
        <v>10818.23</v>
      </c>
      <c r="F6996" s="1">
        <v>58.5</v>
      </c>
      <c r="G6996" s="1">
        <v>88.31</v>
      </c>
      <c r="H6996" s="1">
        <v>1152.77</v>
      </c>
      <c r="I6996" s="6">
        <v>1299.58</v>
      </c>
      <c r="J6996" s="86"/>
      <c r="K6996" s="86"/>
      <c r="L6996" s="85"/>
      <c r="M6996" s="85"/>
      <c r="N6996" s="85"/>
      <c r="O6996" s="85"/>
      <c r="P6996" s="85"/>
      <c r="Q6996" s="1">
        <f t="shared" si="109"/>
        <v>1299.58</v>
      </c>
    </row>
    <row r="6997" spans="1:17" x14ac:dyDescent="0.25">
      <c r="A6997" s="83" t="s">
        <v>14663</v>
      </c>
      <c r="B6997" s="84" t="s">
        <v>22363</v>
      </c>
      <c r="C6997" s="7">
        <v>307</v>
      </c>
      <c r="D6997" s="7">
        <v>2</v>
      </c>
      <c r="E6997" s="1">
        <v>8065.88</v>
      </c>
      <c r="F6997" s="1">
        <v>359.19</v>
      </c>
      <c r="G6997" s="1">
        <v>176.62</v>
      </c>
      <c r="H6997" s="1">
        <v>859.48</v>
      </c>
      <c r="I6997" s="6">
        <v>1395.29</v>
      </c>
      <c r="J6997" s="86"/>
      <c r="K6997" s="86"/>
      <c r="L6997" s="85"/>
      <c r="M6997" s="85"/>
      <c r="N6997" s="85"/>
      <c r="O6997" s="85"/>
      <c r="P6997" s="85"/>
      <c r="Q6997" s="1">
        <f t="shared" si="109"/>
        <v>1395.29</v>
      </c>
    </row>
    <row r="6998" spans="1:17" x14ac:dyDescent="0.25">
      <c r="A6998" s="83" t="s">
        <v>14664</v>
      </c>
      <c r="B6998" s="84" t="s">
        <v>22364</v>
      </c>
      <c r="C6998" s="7">
        <v>25</v>
      </c>
      <c r="D6998" s="7">
        <v>0</v>
      </c>
      <c r="E6998" s="1">
        <v>0</v>
      </c>
      <c r="F6998" s="1">
        <v>29.25</v>
      </c>
      <c r="G6998" s="1">
        <v>0</v>
      </c>
      <c r="H6998" s="1">
        <v>0</v>
      </c>
      <c r="I6998" s="6">
        <v>29.25</v>
      </c>
      <c r="J6998" s="86"/>
      <c r="K6998" s="86"/>
      <c r="L6998" s="85"/>
      <c r="M6998" s="85"/>
      <c r="N6998" s="85"/>
      <c r="O6998" s="85"/>
      <c r="P6998" s="85"/>
      <c r="Q6998" s="1">
        <f t="shared" si="109"/>
        <v>29.25</v>
      </c>
    </row>
    <row r="6999" spans="1:17" x14ac:dyDescent="0.25">
      <c r="A6999" s="83" t="s">
        <v>14665</v>
      </c>
      <c r="B6999" s="84" t="s">
        <v>22365</v>
      </c>
      <c r="C6999" s="7">
        <v>72</v>
      </c>
      <c r="D6999" s="7">
        <v>2</v>
      </c>
      <c r="E6999" s="1">
        <v>373.22</v>
      </c>
      <c r="F6999" s="1">
        <v>84.24</v>
      </c>
      <c r="G6999" s="1">
        <v>176.62</v>
      </c>
      <c r="H6999" s="1">
        <v>39.770000000000003</v>
      </c>
      <c r="I6999" s="6">
        <v>300.63</v>
      </c>
      <c r="J6999" s="86"/>
      <c r="K6999" s="86"/>
      <c r="L6999" s="85"/>
      <c r="M6999" s="85"/>
      <c r="N6999" s="85"/>
      <c r="O6999" s="85"/>
      <c r="P6999" s="85"/>
      <c r="Q6999" s="1">
        <f t="shared" si="109"/>
        <v>300.63</v>
      </c>
    </row>
    <row r="7000" spans="1:17" x14ac:dyDescent="0.25">
      <c r="A7000" s="83" t="s">
        <v>14666</v>
      </c>
      <c r="B7000" s="84" t="s">
        <v>22366</v>
      </c>
      <c r="C7000" s="7">
        <v>113</v>
      </c>
      <c r="D7000" s="7">
        <v>5</v>
      </c>
      <c r="E7000" s="1">
        <v>905.69</v>
      </c>
      <c r="F7000" s="1">
        <v>132.21</v>
      </c>
      <c r="G7000" s="1">
        <v>441.56</v>
      </c>
      <c r="H7000" s="1">
        <v>96.51</v>
      </c>
      <c r="I7000" s="6">
        <v>670.28</v>
      </c>
      <c r="J7000" s="86"/>
      <c r="K7000" s="86"/>
      <c r="L7000" s="85"/>
      <c r="M7000" s="85"/>
      <c r="N7000" s="85"/>
      <c r="O7000" s="85"/>
      <c r="P7000" s="85"/>
      <c r="Q7000" s="1">
        <f t="shared" si="109"/>
        <v>670.28</v>
      </c>
    </row>
    <row r="7001" spans="1:17" x14ac:dyDescent="0.25">
      <c r="A7001" s="83" t="s">
        <v>14667</v>
      </c>
      <c r="B7001" s="84" t="s">
        <v>22367</v>
      </c>
      <c r="C7001" s="7">
        <v>168</v>
      </c>
      <c r="D7001" s="7">
        <v>1</v>
      </c>
      <c r="E7001" s="1">
        <v>186.61</v>
      </c>
      <c r="F7001" s="1">
        <v>196.56</v>
      </c>
      <c r="G7001" s="1">
        <v>88.31</v>
      </c>
      <c r="H7001" s="1">
        <v>19.89</v>
      </c>
      <c r="I7001" s="6">
        <v>304.76</v>
      </c>
      <c r="J7001" s="86"/>
      <c r="K7001" s="86"/>
      <c r="L7001" s="85"/>
      <c r="M7001" s="85"/>
      <c r="N7001" s="85"/>
      <c r="O7001" s="85"/>
      <c r="P7001" s="85"/>
      <c r="Q7001" s="1">
        <f t="shared" si="109"/>
        <v>304.76</v>
      </c>
    </row>
    <row r="7002" spans="1:17" x14ac:dyDescent="0.25">
      <c r="A7002" s="83" t="s">
        <v>14668</v>
      </c>
      <c r="B7002" s="84" t="s">
        <v>22368</v>
      </c>
      <c r="C7002" s="7">
        <v>4604</v>
      </c>
      <c r="D7002" s="7">
        <v>69</v>
      </c>
      <c r="E7002" s="1">
        <v>19634.05</v>
      </c>
      <c r="F7002" s="1">
        <v>5386.66</v>
      </c>
      <c r="G7002" s="1">
        <v>6093.55</v>
      </c>
      <c r="H7002" s="1">
        <v>2092.16</v>
      </c>
      <c r="I7002" s="6">
        <v>13572.37</v>
      </c>
      <c r="J7002" s="86"/>
      <c r="K7002" s="86"/>
      <c r="L7002" s="85"/>
      <c r="M7002" s="85"/>
      <c r="N7002" s="85"/>
      <c r="O7002" s="85"/>
      <c r="P7002" s="85"/>
      <c r="Q7002" s="1">
        <f t="shared" si="109"/>
        <v>13572.37</v>
      </c>
    </row>
    <row r="7003" spans="1:17" x14ac:dyDescent="0.25">
      <c r="A7003" s="83" t="s">
        <v>14669</v>
      </c>
      <c r="B7003" s="84" t="s">
        <v>22369</v>
      </c>
      <c r="C7003" s="7">
        <v>162</v>
      </c>
      <c r="D7003" s="7">
        <v>18</v>
      </c>
      <c r="E7003" s="1">
        <v>7151.79</v>
      </c>
      <c r="F7003" s="1">
        <v>189.54</v>
      </c>
      <c r="G7003" s="1">
        <v>1589.62</v>
      </c>
      <c r="H7003" s="1">
        <v>762.08</v>
      </c>
      <c r="I7003" s="6">
        <v>2541.2399999999998</v>
      </c>
      <c r="J7003" s="86"/>
      <c r="K7003" s="86"/>
      <c r="L7003" s="85"/>
      <c r="M7003" s="85"/>
      <c r="N7003" s="85"/>
      <c r="O7003" s="85"/>
      <c r="P7003" s="85"/>
      <c r="Q7003" s="1">
        <f t="shared" si="109"/>
        <v>2541.2399999999998</v>
      </c>
    </row>
    <row r="7004" spans="1:17" x14ac:dyDescent="0.25">
      <c r="A7004" s="83" t="s">
        <v>14670</v>
      </c>
      <c r="B7004" s="84" t="s">
        <v>22370</v>
      </c>
      <c r="C7004" s="7">
        <v>579</v>
      </c>
      <c r="D7004" s="7">
        <v>8</v>
      </c>
      <c r="E7004" s="1">
        <v>1912.1</v>
      </c>
      <c r="F7004" s="1">
        <v>677.42</v>
      </c>
      <c r="G7004" s="1">
        <v>706.5</v>
      </c>
      <c r="H7004" s="1">
        <v>203.75</v>
      </c>
      <c r="I7004" s="6">
        <v>1587.67</v>
      </c>
      <c r="J7004" s="86"/>
      <c r="K7004" s="86"/>
      <c r="L7004" s="85"/>
      <c r="M7004" s="85"/>
      <c r="N7004" s="85"/>
      <c r="O7004" s="85"/>
      <c r="P7004" s="85"/>
      <c r="Q7004" s="1">
        <f t="shared" si="109"/>
        <v>1587.67</v>
      </c>
    </row>
    <row r="7005" spans="1:17" x14ac:dyDescent="0.25">
      <c r="A7005" s="83" t="s">
        <v>14671</v>
      </c>
      <c r="B7005" s="84" t="s">
        <v>22371</v>
      </c>
      <c r="C7005" s="7">
        <v>1059</v>
      </c>
      <c r="D7005" s="7">
        <v>33</v>
      </c>
      <c r="E7005" s="1">
        <v>30704.07</v>
      </c>
      <c r="F7005" s="1">
        <v>1239.02</v>
      </c>
      <c r="G7005" s="1">
        <v>2914.3</v>
      </c>
      <c r="H7005" s="1">
        <v>3271.76</v>
      </c>
      <c r="I7005" s="6">
        <v>7425.08</v>
      </c>
      <c r="J7005" s="86"/>
      <c r="K7005" s="86"/>
      <c r="L7005" s="85"/>
      <c r="M7005" s="85"/>
      <c r="N7005" s="85"/>
      <c r="O7005" s="85"/>
      <c r="P7005" s="85"/>
      <c r="Q7005" s="1">
        <f t="shared" si="109"/>
        <v>7425.08</v>
      </c>
    </row>
    <row r="7006" spans="1:17" x14ac:dyDescent="0.25">
      <c r="A7006" s="83" t="s">
        <v>14672</v>
      </c>
      <c r="B7006" s="84" t="s">
        <v>22372</v>
      </c>
      <c r="C7006" s="7">
        <v>1103</v>
      </c>
      <c r="D7006" s="7">
        <v>22</v>
      </c>
      <c r="E7006" s="1">
        <v>26471.32</v>
      </c>
      <c r="F7006" s="1">
        <v>1290.5</v>
      </c>
      <c r="G7006" s="1">
        <v>1942.87</v>
      </c>
      <c r="H7006" s="1">
        <v>2820.73</v>
      </c>
      <c r="I7006" s="6">
        <v>6054.1</v>
      </c>
      <c r="J7006" s="86"/>
      <c r="K7006" s="86"/>
      <c r="L7006" s="85"/>
      <c r="M7006" s="85"/>
      <c r="N7006" s="85"/>
      <c r="O7006" s="85"/>
      <c r="P7006" s="85"/>
      <c r="Q7006" s="1">
        <f t="shared" si="109"/>
        <v>6054.1</v>
      </c>
    </row>
    <row r="7007" spans="1:17" x14ac:dyDescent="0.25">
      <c r="A7007" s="83" t="s">
        <v>14673</v>
      </c>
      <c r="B7007" s="84" t="s">
        <v>22373</v>
      </c>
      <c r="C7007" s="7">
        <v>431</v>
      </c>
      <c r="D7007" s="7">
        <v>9</v>
      </c>
      <c r="E7007" s="1">
        <v>1185.44</v>
      </c>
      <c r="F7007" s="1">
        <v>504.27</v>
      </c>
      <c r="G7007" s="1">
        <v>794.81</v>
      </c>
      <c r="H7007" s="1">
        <v>126.32</v>
      </c>
      <c r="I7007" s="6">
        <v>1425.4</v>
      </c>
      <c r="J7007" s="86"/>
      <c r="K7007" s="86"/>
      <c r="L7007" s="85"/>
      <c r="M7007" s="85"/>
      <c r="N7007" s="85"/>
      <c r="O7007" s="85"/>
      <c r="P7007" s="85"/>
      <c r="Q7007" s="1">
        <f t="shared" si="109"/>
        <v>1425.4</v>
      </c>
    </row>
    <row r="7008" spans="1:17" x14ac:dyDescent="0.25">
      <c r="A7008" s="83" t="s">
        <v>14674</v>
      </c>
      <c r="B7008" s="84" t="s">
        <v>22374</v>
      </c>
      <c r="C7008" s="7">
        <v>5267</v>
      </c>
      <c r="D7008" s="7">
        <v>35</v>
      </c>
      <c r="E7008" s="1">
        <v>8655.44</v>
      </c>
      <c r="F7008" s="1">
        <v>6162.37</v>
      </c>
      <c r="G7008" s="1">
        <v>3090.93</v>
      </c>
      <c r="H7008" s="1">
        <v>922.3</v>
      </c>
      <c r="I7008" s="6">
        <v>10175.6</v>
      </c>
      <c r="J7008" s="86"/>
      <c r="K7008" s="86"/>
      <c r="L7008" s="85"/>
      <c r="M7008" s="85"/>
      <c r="N7008" s="85"/>
      <c r="O7008" s="85"/>
      <c r="P7008" s="85"/>
      <c r="Q7008" s="1">
        <f t="shared" si="109"/>
        <v>10175.6</v>
      </c>
    </row>
    <row r="7009" spans="1:17" x14ac:dyDescent="0.25">
      <c r="A7009" s="83" t="s">
        <v>14675</v>
      </c>
      <c r="B7009" s="84" t="s">
        <v>22375</v>
      </c>
      <c r="C7009" s="7">
        <v>73</v>
      </c>
      <c r="D7009" s="7">
        <v>1</v>
      </c>
      <c r="E7009" s="1">
        <v>345.02</v>
      </c>
      <c r="F7009" s="1">
        <v>85.41</v>
      </c>
      <c r="G7009" s="1">
        <v>88.31</v>
      </c>
      <c r="H7009" s="1">
        <v>36.770000000000003</v>
      </c>
      <c r="I7009" s="6">
        <v>210.49</v>
      </c>
      <c r="J7009" s="86"/>
      <c r="K7009" s="86"/>
      <c r="L7009" s="85"/>
      <c r="M7009" s="85"/>
      <c r="N7009" s="85"/>
      <c r="O7009" s="85"/>
      <c r="P7009" s="85"/>
      <c r="Q7009" s="1">
        <f t="shared" si="109"/>
        <v>210.49</v>
      </c>
    </row>
    <row r="7010" spans="1:17" x14ac:dyDescent="0.25">
      <c r="A7010" s="83" t="s">
        <v>14676</v>
      </c>
      <c r="B7010" s="84" t="s">
        <v>22376</v>
      </c>
      <c r="C7010" s="7">
        <v>287</v>
      </c>
      <c r="D7010" s="7">
        <v>2</v>
      </c>
      <c r="E7010" s="1">
        <v>513.95000000000005</v>
      </c>
      <c r="F7010" s="1">
        <v>335.79</v>
      </c>
      <c r="G7010" s="1">
        <v>176.62</v>
      </c>
      <c r="H7010" s="1">
        <v>54.77</v>
      </c>
      <c r="I7010" s="6">
        <v>567.17999999999995</v>
      </c>
      <c r="J7010" s="86"/>
      <c r="K7010" s="86"/>
      <c r="L7010" s="85"/>
      <c r="M7010" s="85"/>
      <c r="N7010" s="85"/>
      <c r="O7010" s="85"/>
      <c r="P7010" s="85"/>
      <c r="Q7010" s="1">
        <f t="shared" si="109"/>
        <v>567.17999999999995</v>
      </c>
    </row>
    <row r="7011" spans="1:17" x14ac:dyDescent="0.25">
      <c r="A7011" s="83" t="s">
        <v>14677</v>
      </c>
      <c r="B7011" s="84" t="s">
        <v>22377</v>
      </c>
      <c r="C7011" s="7">
        <v>411</v>
      </c>
      <c r="D7011" s="7">
        <v>9</v>
      </c>
      <c r="E7011" s="1">
        <v>2094.2399999999998</v>
      </c>
      <c r="F7011" s="1">
        <v>480.87</v>
      </c>
      <c r="G7011" s="1">
        <v>794.81</v>
      </c>
      <c r="H7011" s="1">
        <v>223.16</v>
      </c>
      <c r="I7011" s="6">
        <v>1498.84</v>
      </c>
      <c r="J7011" s="86"/>
      <c r="K7011" s="86"/>
      <c r="L7011" s="85"/>
      <c r="M7011" s="85"/>
      <c r="N7011" s="85"/>
      <c r="O7011" s="85"/>
      <c r="P7011" s="85"/>
      <c r="Q7011" s="1">
        <f t="shared" si="109"/>
        <v>1498.84</v>
      </c>
    </row>
    <row r="7012" spans="1:17" x14ac:dyDescent="0.25">
      <c r="A7012" s="83" t="s">
        <v>14678</v>
      </c>
      <c r="B7012" s="84" t="s">
        <v>22378</v>
      </c>
      <c r="C7012" s="7">
        <v>8745</v>
      </c>
      <c r="D7012" s="7">
        <v>156</v>
      </c>
      <c r="E7012" s="1">
        <v>100793.18</v>
      </c>
      <c r="F7012" s="1">
        <v>10231.620000000001</v>
      </c>
      <c r="G7012" s="1">
        <v>13776.72</v>
      </c>
      <c r="H7012" s="1">
        <v>10740.3</v>
      </c>
      <c r="I7012" s="6">
        <v>34748.639999999999</v>
      </c>
      <c r="J7012" s="86"/>
      <c r="K7012" s="86"/>
      <c r="L7012" s="85"/>
      <c r="M7012" s="85"/>
      <c r="N7012" s="85"/>
      <c r="O7012" s="85"/>
      <c r="P7012" s="85"/>
      <c r="Q7012" s="1">
        <f t="shared" si="109"/>
        <v>34748.639999999999</v>
      </c>
    </row>
    <row r="7013" spans="1:17" x14ac:dyDescent="0.25">
      <c r="A7013" s="83" t="s">
        <v>14679</v>
      </c>
      <c r="B7013" s="84" t="s">
        <v>22379</v>
      </c>
      <c r="C7013" s="7">
        <v>276</v>
      </c>
      <c r="D7013" s="7">
        <v>9</v>
      </c>
      <c r="E7013" s="1">
        <v>4136.92</v>
      </c>
      <c r="F7013" s="1">
        <v>322.92</v>
      </c>
      <c r="G7013" s="1">
        <v>794.81</v>
      </c>
      <c r="H7013" s="1">
        <v>440.82</v>
      </c>
      <c r="I7013" s="6">
        <v>1558.55</v>
      </c>
      <c r="J7013" s="86"/>
      <c r="K7013" s="86"/>
      <c r="L7013" s="85"/>
      <c r="M7013" s="85"/>
      <c r="N7013" s="85"/>
      <c r="O7013" s="85"/>
      <c r="P7013" s="85"/>
      <c r="Q7013" s="1">
        <f t="shared" si="109"/>
        <v>1558.55</v>
      </c>
    </row>
    <row r="7014" spans="1:17" x14ac:dyDescent="0.25">
      <c r="A7014" s="83" t="s">
        <v>14680</v>
      </c>
      <c r="B7014" s="84" t="s">
        <v>22380</v>
      </c>
      <c r="C7014" s="7">
        <v>248</v>
      </c>
      <c r="D7014" s="7">
        <v>0</v>
      </c>
      <c r="E7014" s="1">
        <v>0</v>
      </c>
      <c r="F7014" s="1">
        <v>290.16000000000003</v>
      </c>
      <c r="G7014" s="1">
        <v>0</v>
      </c>
      <c r="H7014" s="1">
        <v>0</v>
      </c>
      <c r="I7014" s="6">
        <v>290.16000000000003</v>
      </c>
      <c r="J7014" s="86"/>
      <c r="K7014" s="86"/>
      <c r="L7014" s="85"/>
      <c r="M7014" s="85"/>
      <c r="N7014" s="85"/>
      <c r="O7014" s="85"/>
      <c r="P7014" s="85"/>
      <c r="Q7014" s="1">
        <f t="shared" si="109"/>
        <v>290.16000000000003</v>
      </c>
    </row>
    <row r="7015" spans="1:17" x14ac:dyDescent="0.25">
      <c r="A7015" s="83" t="s">
        <v>14681</v>
      </c>
      <c r="B7015" s="84" t="s">
        <v>22381</v>
      </c>
      <c r="C7015" s="7">
        <v>36</v>
      </c>
      <c r="D7015" s="7">
        <v>1</v>
      </c>
      <c r="E7015" s="1">
        <v>1352.28</v>
      </c>
      <c r="F7015" s="1">
        <v>42.12</v>
      </c>
      <c r="G7015" s="1">
        <v>88.31</v>
      </c>
      <c r="H7015" s="1">
        <v>144.1</v>
      </c>
      <c r="I7015" s="6">
        <v>274.52999999999997</v>
      </c>
      <c r="J7015" s="86"/>
      <c r="K7015" s="86"/>
      <c r="L7015" s="85"/>
      <c r="M7015" s="85"/>
      <c r="N7015" s="85"/>
      <c r="O7015" s="85"/>
      <c r="P7015" s="85"/>
      <c r="Q7015" s="1">
        <f t="shared" si="109"/>
        <v>274.52999999999997</v>
      </c>
    </row>
    <row r="7016" spans="1:17" x14ac:dyDescent="0.25">
      <c r="A7016" s="83" t="s">
        <v>14682</v>
      </c>
      <c r="B7016" s="84" t="s">
        <v>22382</v>
      </c>
      <c r="C7016" s="7">
        <v>65</v>
      </c>
      <c r="D7016" s="7">
        <v>0</v>
      </c>
      <c r="E7016" s="1">
        <v>0</v>
      </c>
      <c r="F7016" s="1">
        <v>76.05</v>
      </c>
      <c r="G7016" s="1">
        <v>0</v>
      </c>
      <c r="H7016" s="1">
        <v>0</v>
      </c>
      <c r="I7016" s="6">
        <v>76.05</v>
      </c>
      <c r="J7016" s="86"/>
      <c r="K7016" s="86"/>
      <c r="L7016" s="85"/>
      <c r="M7016" s="85"/>
      <c r="N7016" s="85"/>
      <c r="O7016" s="85"/>
      <c r="P7016" s="85"/>
      <c r="Q7016" s="1">
        <f t="shared" si="109"/>
        <v>76.05</v>
      </c>
    </row>
    <row r="7017" spans="1:17" x14ac:dyDescent="0.25">
      <c r="A7017" s="83" t="s">
        <v>14683</v>
      </c>
      <c r="B7017" s="84" t="s">
        <v>22383</v>
      </c>
      <c r="C7017" s="7">
        <v>48</v>
      </c>
      <c r="D7017" s="7">
        <v>1</v>
      </c>
      <c r="E7017" s="1">
        <v>461.58</v>
      </c>
      <c r="F7017" s="1">
        <v>56.16</v>
      </c>
      <c r="G7017" s="1">
        <v>88.31</v>
      </c>
      <c r="H7017" s="1">
        <v>49.18</v>
      </c>
      <c r="I7017" s="6">
        <v>193.65</v>
      </c>
      <c r="J7017" s="86"/>
      <c r="K7017" s="86"/>
      <c r="L7017" s="85"/>
      <c r="M7017" s="85"/>
      <c r="N7017" s="85"/>
      <c r="O7017" s="85"/>
      <c r="P7017" s="85"/>
      <c r="Q7017" s="1">
        <f t="shared" si="109"/>
        <v>193.65</v>
      </c>
    </row>
    <row r="7018" spans="1:17" x14ac:dyDescent="0.25">
      <c r="A7018" s="83" t="s">
        <v>14684</v>
      </c>
      <c r="B7018" s="84" t="s">
        <v>22384</v>
      </c>
      <c r="C7018" s="7">
        <v>400</v>
      </c>
      <c r="D7018" s="7">
        <v>5</v>
      </c>
      <c r="E7018" s="1">
        <v>45249.06</v>
      </c>
      <c r="F7018" s="1">
        <v>468</v>
      </c>
      <c r="G7018" s="1">
        <v>441.56</v>
      </c>
      <c r="H7018" s="1">
        <v>4821.6400000000003</v>
      </c>
      <c r="I7018" s="6">
        <v>5731.2</v>
      </c>
      <c r="J7018" s="86"/>
      <c r="K7018" s="86"/>
      <c r="L7018" s="85"/>
      <c r="M7018" s="85"/>
      <c r="N7018" s="85"/>
      <c r="O7018" s="85"/>
      <c r="P7018" s="85"/>
      <c r="Q7018" s="1">
        <f t="shared" si="109"/>
        <v>5731.2</v>
      </c>
    </row>
    <row r="7019" spans="1:17" x14ac:dyDescent="0.25">
      <c r="A7019" s="83" t="s">
        <v>14685</v>
      </c>
      <c r="B7019" s="84" t="s">
        <v>22385</v>
      </c>
      <c r="C7019" s="7">
        <v>159</v>
      </c>
      <c r="D7019" s="7">
        <v>4</v>
      </c>
      <c r="E7019" s="1">
        <v>1191.5899999999999</v>
      </c>
      <c r="F7019" s="1">
        <v>186.03</v>
      </c>
      <c r="G7019" s="1">
        <v>353.25</v>
      </c>
      <c r="H7019" s="1">
        <v>126.98</v>
      </c>
      <c r="I7019" s="6">
        <v>666.26</v>
      </c>
      <c r="J7019" s="86"/>
      <c r="K7019" s="86"/>
      <c r="L7019" s="85"/>
      <c r="M7019" s="85"/>
      <c r="N7019" s="85"/>
      <c r="O7019" s="85"/>
      <c r="P7019" s="85"/>
      <c r="Q7019" s="1">
        <f t="shared" si="109"/>
        <v>666.26</v>
      </c>
    </row>
    <row r="7020" spans="1:17" x14ac:dyDescent="0.25">
      <c r="A7020" s="83" t="s">
        <v>14686</v>
      </c>
      <c r="B7020" s="84" t="s">
        <v>22386</v>
      </c>
      <c r="C7020" s="7">
        <v>1111</v>
      </c>
      <c r="D7020" s="7">
        <v>8</v>
      </c>
      <c r="E7020" s="1">
        <v>1673.56</v>
      </c>
      <c r="F7020" s="1">
        <v>1299.8599999999999</v>
      </c>
      <c r="G7020" s="1">
        <v>706.5</v>
      </c>
      <c r="H7020" s="1">
        <v>178.33</v>
      </c>
      <c r="I7020" s="6">
        <v>2184.69</v>
      </c>
      <c r="J7020" s="86"/>
      <c r="K7020" s="86"/>
      <c r="L7020" s="85"/>
      <c r="M7020" s="85"/>
      <c r="N7020" s="85"/>
      <c r="O7020" s="85"/>
      <c r="P7020" s="85"/>
      <c r="Q7020" s="1">
        <f t="shared" si="109"/>
        <v>2184.69</v>
      </c>
    </row>
    <row r="7021" spans="1:17" x14ac:dyDescent="0.25">
      <c r="A7021" s="83" t="s">
        <v>14687</v>
      </c>
      <c r="B7021" s="84" t="s">
        <v>22387</v>
      </c>
      <c r="C7021" s="7">
        <v>304</v>
      </c>
      <c r="D7021" s="7">
        <v>2</v>
      </c>
      <c r="E7021" s="1">
        <v>817.03</v>
      </c>
      <c r="F7021" s="1">
        <v>355.68</v>
      </c>
      <c r="G7021" s="1">
        <v>176.62</v>
      </c>
      <c r="H7021" s="1">
        <v>87.06</v>
      </c>
      <c r="I7021" s="6">
        <v>619.36</v>
      </c>
      <c r="J7021" s="86"/>
      <c r="K7021" s="86"/>
      <c r="L7021" s="85"/>
      <c r="M7021" s="85"/>
      <c r="N7021" s="85"/>
      <c r="O7021" s="85"/>
      <c r="P7021" s="85"/>
      <c r="Q7021" s="1">
        <f t="shared" si="109"/>
        <v>619.36</v>
      </c>
    </row>
    <row r="7022" spans="1:17" x14ac:dyDescent="0.25">
      <c r="A7022" s="83" t="s">
        <v>14688</v>
      </c>
      <c r="B7022" s="84" t="s">
        <v>22388</v>
      </c>
      <c r="C7022" s="7">
        <v>8620</v>
      </c>
      <c r="D7022" s="7">
        <v>68</v>
      </c>
      <c r="E7022" s="1">
        <v>34553.4</v>
      </c>
      <c r="F7022" s="1">
        <v>10085.370000000001</v>
      </c>
      <c r="G7022" s="1">
        <v>6005.24</v>
      </c>
      <c r="H7022" s="1">
        <v>3681.94</v>
      </c>
      <c r="I7022" s="6">
        <v>19772.55</v>
      </c>
      <c r="J7022" s="86"/>
      <c r="K7022" s="86"/>
      <c r="L7022" s="85"/>
      <c r="M7022" s="85"/>
      <c r="N7022" s="85"/>
      <c r="O7022" s="85"/>
      <c r="P7022" s="85"/>
      <c r="Q7022" s="1">
        <f t="shared" si="109"/>
        <v>19772.55</v>
      </c>
    </row>
    <row r="7023" spans="1:17" x14ac:dyDescent="0.25">
      <c r="A7023" s="83" t="s">
        <v>14689</v>
      </c>
      <c r="B7023" s="84" t="s">
        <v>22389</v>
      </c>
      <c r="C7023" s="7">
        <v>230</v>
      </c>
      <c r="D7023" s="7">
        <v>2</v>
      </c>
      <c r="E7023" s="1">
        <v>351.09</v>
      </c>
      <c r="F7023" s="1">
        <v>269.10000000000002</v>
      </c>
      <c r="G7023" s="1">
        <v>176.62</v>
      </c>
      <c r="H7023" s="1">
        <v>37.409999999999997</v>
      </c>
      <c r="I7023" s="6">
        <v>483.13</v>
      </c>
      <c r="J7023" s="86"/>
      <c r="K7023" s="86"/>
      <c r="L7023" s="85"/>
      <c r="M7023" s="85"/>
      <c r="N7023" s="85"/>
      <c r="O7023" s="85"/>
      <c r="P7023" s="85"/>
      <c r="Q7023" s="1">
        <f t="shared" si="109"/>
        <v>483.13</v>
      </c>
    </row>
    <row r="7024" spans="1:17" x14ac:dyDescent="0.25">
      <c r="A7024" s="83" t="s">
        <v>14690</v>
      </c>
      <c r="B7024" s="84" t="s">
        <v>22390</v>
      </c>
      <c r="C7024" s="7">
        <v>110</v>
      </c>
      <c r="D7024" s="7">
        <v>0</v>
      </c>
      <c r="E7024" s="1">
        <v>0</v>
      </c>
      <c r="F7024" s="1">
        <v>128.69999999999999</v>
      </c>
      <c r="G7024" s="1">
        <v>0</v>
      </c>
      <c r="H7024" s="1">
        <v>0</v>
      </c>
      <c r="I7024" s="6">
        <v>128.69999999999999</v>
      </c>
      <c r="J7024" s="86"/>
      <c r="K7024" s="86"/>
      <c r="L7024" s="85"/>
      <c r="M7024" s="85"/>
      <c r="N7024" s="85"/>
      <c r="O7024" s="85"/>
      <c r="P7024" s="85"/>
      <c r="Q7024" s="1">
        <f t="shared" si="109"/>
        <v>128.69999999999999</v>
      </c>
    </row>
    <row r="7025" spans="1:17" x14ac:dyDescent="0.25">
      <c r="A7025" s="83" t="s">
        <v>14691</v>
      </c>
      <c r="B7025" s="84" t="s">
        <v>22391</v>
      </c>
      <c r="C7025" s="7">
        <v>189</v>
      </c>
      <c r="D7025" s="7">
        <v>3</v>
      </c>
      <c r="E7025" s="1">
        <v>577</v>
      </c>
      <c r="F7025" s="1">
        <v>221.13</v>
      </c>
      <c r="G7025" s="1">
        <v>264.94</v>
      </c>
      <c r="H7025" s="1">
        <v>61.48</v>
      </c>
      <c r="I7025" s="6">
        <v>547.54999999999995</v>
      </c>
      <c r="J7025" s="86"/>
      <c r="K7025" s="86"/>
      <c r="L7025" s="85"/>
      <c r="M7025" s="85"/>
      <c r="N7025" s="85"/>
      <c r="O7025" s="85"/>
      <c r="P7025" s="85"/>
      <c r="Q7025" s="1">
        <f t="shared" si="109"/>
        <v>547.54999999999995</v>
      </c>
    </row>
    <row r="7026" spans="1:17" x14ac:dyDescent="0.25">
      <c r="A7026" s="83" t="s">
        <v>14692</v>
      </c>
      <c r="B7026" s="84" t="s">
        <v>22392</v>
      </c>
      <c r="C7026" s="7">
        <v>462</v>
      </c>
      <c r="D7026" s="7">
        <v>29</v>
      </c>
      <c r="E7026" s="1">
        <v>8449.75</v>
      </c>
      <c r="F7026" s="1">
        <v>540.54</v>
      </c>
      <c r="G7026" s="1">
        <v>2561.06</v>
      </c>
      <c r="H7026" s="1">
        <v>900.38</v>
      </c>
      <c r="I7026" s="6">
        <v>4001.98</v>
      </c>
      <c r="J7026" s="86"/>
      <c r="K7026" s="86"/>
      <c r="L7026" s="85"/>
      <c r="M7026" s="85"/>
      <c r="N7026" s="85"/>
      <c r="O7026" s="85"/>
      <c r="P7026" s="85"/>
      <c r="Q7026" s="1">
        <f t="shared" si="109"/>
        <v>4001.98</v>
      </c>
    </row>
    <row r="7027" spans="1:17" x14ac:dyDescent="0.25">
      <c r="A7027" s="83" t="s">
        <v>14693</v>
      </c>
      <c r="B7027" s="84" t="s">
        <v>22393</v>
      </c>
      <c r="C7027" s="7">
        <v>55</v>
      </c>
      <c r="D7027" s="7">
        <v>1</v>
      </c>
      <c r="E7027" s="1">
        <v>186.61</v>
      </c>
      <c r="F7027" s="1">
        <v>64.349999999999994</v>
      </c>
      <c r="G7027" s="1">
        <v>88.31</v>
      </c>
      <c r="H7027" s="1">
        <v>19.89</v>
      </c>
      <c r="I7027" s="6">
        <v>172.55</v>
      </c>
      <c r="J7027" s="86"/>
      <c r="K7027" s="86"/>
      <c r="L7027" s="85"/>
      <c r="M7027" s="85"/>
      <c r="N7027" s="85"/>
      <c r="O7027" s="85"/>
      <c r="P7027" s="85"/>
      <c r="Q7027" s="1">
        <f t="shared" si="109"/>
        <v>172.55</v>
      </c>
    </row>
    <row r="7028" spans="1:17" x14ac:dyDescent="0.25">
      <c r="A7028" s="83" t="s">
        <v>14694</v>
      </c>
      <c r="B7028" s="84" t="s">
        <v>22394</v>
      </c>
      <c r="C7028" s="7">
        <v>199</v>
      </c>
      <c r="D7028" s="7">
        <v>4</v>
      </c>
      <c r="E7028" s="1">
        <v>19680.79</v>
      </c>
      <c r="F7028" s="1">
        <v>232.83</v>
      </c>
      <c r="G7028" s="1">
        <v>353.25</v>
      </c>
      <c r="H7028" s="1">
        <v>2097.14</v>
      </c>
      <c r="I7028" s="6">
        <v>2683.22</v>
      </c>
      <c r="J7028" s="86"/>
      <c r="K7028" s="86"/>
      <c r="L7028" s="85"/>
      <c r="M7028" s="85"/>
      <c r="N7028" s="85"/>
      <c r="O7028" s="85"/>
      <c r="P7028" s="85"/>
      <c r="Q7028" s="1">
        <f t="shared" si="109"/>
        <v>2683.22</v>
      </c>
    </row>
    <row r="7029" spans="1:17" x14ac:dyDescent="0.25">
      <c r="A7029" s="83" t="s">
        <v>14695</v>
      </c>
      <c r="B7029" s="84" t="s">
        <v>22395</v>
      </c>
      <c r="C7029" s="7">
        <v>1632</v>
      </c>
      <c r="D7029" s="7">
        <v>18</v>
      </c>
      <c r="E7029" s="1">
        <v>4133.6099999999997</v>
      </c>
      <c r="F7029" s="1">
        <v>1909.43</v>
      </c>
      <c r="G7029" s="1">
        <v>1589.62</v>
      </c>
      <c r="H7029" s="1">
        <v>440.47</v>
      </c>
      <c r="I7029" s="6">
        <v>3939.52</v>
      </c>
      <c r="J7029" s="86"/>
      <c r="K7029" s="86"/>
      <c r="L7029" s="85"/>
      <c r="M7029" s="85"/>
      <c r="N7029" s="85"/>
      <c r="O7029" s="85"/>
      <c r="P7029" s="85"/>
      <c r="Q7029" s="1">
        <f t="shared" si="109"/>
        <v>3939.52</v>
      </c>
    </row>
    <row r="7030" spans="1:17" x14ac:dyDescent="0.25">
      <c r="A7030" s="83" t="s">
        <v>14696</v>
      </c>
      <c r="B7030" s="84" t="s">
        <v>22396</v>
      </c>
      <c r="C7030" s="7">
        <v>144</v>
      </c>
      <c r="D7030" s="7">
        <v>2</v>
      </c>
      <c r="E7030" s="1">
        <v>373.22</v>
      </c>
      <c r="F7030" s="1">
        <v>168.48</v>
      </c>
      <c r="G7030" s="1">
        <v>176.62</v>
      </c>
      <c r="H7030" s="1">
        <v>39.770000000000003</v>
      </c>
      <c r="I7030" s="6">
        <v>384.87</v>
      </c>
      <c r="J7030" s="86"/>
      <c r="K7030" s="86"/>
      <c r="L7030" s="85"/>
      <c r="M7030" s="85"/>
      <c r="N7030" s="85"/>
      <c r="O7030" s="85"/>
      <c r="P7030" s="85"/>
      <c r="Q7030" s="1">
        <f t="shared" si="109"/>
        <v>384.87</v>
      </c>
    </row>
    <row r="7031" spans="1:17" x14ac:dyDescent="0.25">
      <c r="A7031" s="83" t="s">
        <v>14697</v>
      </c>
      <c r="B7031" s="84" t="s">
        <v>22397</v>
      </c>
      <c r="C7031" s="7">
        <v>630</v>
      </c>
      <c r="D7031" s="7">
        <v>11</v>
      </c>
      <c r="E7031" s="1">
        <v>2390.9899999999998</v>
      </c>
      <c r="F7031" s="1">
        <v>737.1</v>
      </c>
      <c r="G7031" s="1">
        <v>971.43</v>
      </c>
      <c r="H7031" s="1">
        <v>254.78</v>
      </c>
      <c r="I7031" s="6">
        <v>1963.31</v>
      </c>
      <c r="J7031" s="86"/>
      <c r="K7031" s="86"/>
      <c r="L7031" s="85"/>
      <c r="M7031" s="85"/>
      <c r="N7031" s="85"/>
      <c r="O7031" s="85"/>
      <c r="P7031" s="85"/>
      <c r="Q7031" s="1">
        <f t="shared" si="109"/>
        <v>1963.31</v>
      </c>
    </row>
    <row r="7032" spans="1:17" x14ac:dyDescent="0.25">
      <c r="A7032" s="83" t="s">
        <v>14698</v>
      </c>
      <c r="B7032" s="84" t="s">
        <v>22398</v>
      </c>
      <c r="C7032" s="7">
        <v>91</v>
      </c>
      <c r="D7032" s="7">
        <v>9</v>
      </c>
      <c r="E7032" s="1">
        <v>54033.98</v>
      </c>
      <c r="F7032" s="1">
        <v>106.47</v>
      </c>
      <c r="G7032" s="1">
        <v>794.81</v>
      </c>
      <c r="H7032" s="1">
        <v>5757.74</v>
      </c>
      <c r="I7032" s="6">
        <v>6659.02</v>
      </c>
      <c r="J7032" s="86"/>
      <c r="K7032" s="86"/>
      <c r="L7032" s="85"/>
      <c r="M7032" s="85"/>
      <c r="N7032" s="85"/>
      <c r="O7032" s="85"/>
      <c r="P7032" s="85"/>
      <c r="Q7032" s="1">
        <f t="shared" si="109"/>
        <v>6659.02</v>
      </c>
    </row>
    <row r="7033" spans="1:17" x14ac:dyDescent="0.25">
      <c r="A7033" s="83" t="s">
        <v>14699</v>
      </c>
      <c r="B7033" s="84" t="s">
        <v>22399</v>
      </c>
      <c r="C7033" s="7">
        <v>299265</v>
      </c>
      <c r="D7033" s="7">
        <v>3615</v>
      </c>
      <c r="E7033" s="1">
        <v>4269936.07</v>
      </c>
      <c r="F7033" s="1">
        <v>350139.02</v>
      </c>
      <c r="G7033" s="1">
        <v>319249.02</v>
      </c>
      <c r="H7033" s="1">
        <v>454995.24</v>
      </c>
      <c r="I7033" s="6">
        <v>1124383.28</v>
      </c>
      <c r="J7033" s="86"/>
      <c r="K7033" s="86"/>
      <c r="L7033" s="85"/>
      <c r="M7033" s="85"/>
      <c r="N7033" s="85"/>
      <c r="O7033" s="85"/>
      <c r="P7033" s="85"/>
      <c r="Q7033" s="1">
        <f t="shared" si="109"/>
        <v>1124383.28</v>
      </c>
    </row>
    <row r="7034" spans="1:17" x14ac:dyDescent="0.25">
      <c r="A7034" s="83" t="s">
        <v>14700</v>
      </c>
      <c r="B7034" s="84" t="s">
        <v>22400</v>
      </c>
      <c r="C7034" s="7">
        <v>89</v>
      </c>
      <c r="D7034" s="7">
        <v>2</v>
      </c>
      <c r="E7034" s="1">
        <v>422.99</v>
      </c>
      <c r="F7034" s="1">
        <v>104.13</v>
      </c>
      <c r="G7034" s="1">
        <v>176.62</v>
      </c>
      <c r="H7034" s="1">
        <v>45.07</v>
      </c>
      <c r="I7034" s="6">
        <v>325.82</v>
      </c>
      <c r="J7034" s="86"/>
      <c r="K7034" s="86"/>
      <c r="L7034" s="85"/>
      <c r="M7034" s="85"/>
      <c r="N7034" s="85"/>
      <c r="O7034" s="85"/>
      <c r="P7034" s="85"/>
      <c r="Q7034" s="1">
        <f t="shared" si="109"/>
        <v>325.82</v>
      </c>
    </row>
    <row r="7035" spans="1:17" x14ac:dyDescent="0.25">
      <c r="A7035" s="83" t="s">
        <v>14701</v>
      </c>
      <c r="B7035" s="84" t="s">
        <v>22401</v>
      </c>
      <c r="C7035" s="7">
        <v>118</v>
      </c>
      <c r="D7035" s="7">
        <v>10</v>
      </c>
      <c r="E7035" s="1">
        <v>871.28</v>
      </c>
      <c r="F7035" s="1">
        <v>138.06</v>
      </c>
      <c r="G7035" s="1">
        <v>883.12</v>
      </c>
      <c r="H7035" s="1">
        <v>92.84</v>
      </c>
      <c r="I7035" s="6">
        <v>1114.02</v>
      </c>
      <c r="J7035" s="86"/>
      <c r="K7035" s="86"/>
      <c r="L7035" s="85"/>
      <c r="M7035" s="85"/>
      <c r="N7035" s="85"/>
      <c r="O7035" s="85"/>
      <c r="P7035" s="85"/>
      <c r="Q7035" s="1">
        <f t="shared" si="109"/>
        <v>1114.02</v>
      </c>
    </row>
    <row r="7036" spans="1:17" x14ac:dyDescent="0.25">
      <c r="A7036" s="83" t="s">
        <v>14702</v>
      </c>
      <c r="B7036" s="84" t="s">
        <v>22402</v>
      </c>
      <c r="C7036" s="7">
        <v>165</v>
      </c>
      <c r="D7036" s="7">
        <v>1</v>
      </c>
      <c r="E7036" s="1">
        <v>933.08</v>
      </c>
      <c r="F7036" s="1">
        <v>193.05</v>
      </c>
      <c r="G7036" s="1">
        <v>88.31</v>
      </c>
      <c r="H7036" s="1">
        <v>99.42</v>
      </c>
      <c r="I7036" s="6">
        <v>380.78</v>
      </c>
      <c r="J7036" s="86"/>
      <c r="K7036" s="86"/>
      <c r="L7036" s="85"/>
      <c r="M7036" s="85"/>
      <c r="N7036" s="85"/>
      <c r="O7036" s="85"/>
      <c r="P7036" s="85"/>
      <c r="Q7036" s="1">
        <f t="shared" si="109"/>
        <v>380.78</v>
      </c>
    </row>
    <row r="7037" spans="1:17" x14ac:dyDescent="0.25">
      <c r="A7037" s="83" t="s">
        <v>14703</v>
      </c>
      <c r="B7037" s="84" t="s">
        <v>22403</v>
      </c>
      <c r="C7037" s="7">
        <v>114</v>
      </c>
      <c r="D7037" s="7">
        <v>0</v>
      </c>
      <c r="E7037" s="1">
        <v>0</v>
      </c>
      <c r="F7037" s="1">
        <v>133.38</v>
      </c>
      <c r="G7037" s="1">
        <v>0</v>
      </c>
      <c r="H7037" s="1">
        <v>0</v>
      </c>
      <c r="I7037" s="6">
        <v>133.38</v>
      </c>
      <c r="J7037" s="86"/>
      <c r="K7037" s="86"/>
      <c r="L7037" s="85"/>
      <c r="M7037" s="85"/>
      <c r="N7037" s="85"/>
      <c r="O7037" s="85"/>
      <c r="P7037" s="85"/>
      <c r="Q7037" s="1">
        <f t="shared" si="109"/>
        <v>133.38</v>
      </c>
    </row>
    <row r="7038" spans="1:17" x14ac:dyDescent="0.25">
      <c r="A7038" s="83" t="s">
        <v>14704</v>
      </c>
      <c r="B7038" s="84" t="s">
        <v>22404</v>
      </c>
      <c r="C7038" s="7">
        <v>112</v>
      </c>
      <c r="D7038" s="7">
        <v>2</v>
      </c>
      <c r="E7038" s="1">
        <v>497.64</v>
      </c>
      <c r="F7038" s="1">
        <v>131.04</v>
      </c>
      <c r="G7038" s="1">
        <v>176.62</v>
      </c>
      <c r="H7038" s="1">
        <v>53.02</v>
      </c>
      <c r="I7038" s="6">
        <v>360.68</v>
      </c>
      <c r="J7038" s="86"/>
      <c r="K7038" s="86"/>
      <c r="L7038" s="85"/>
      <c r="M7038" s="85"/>
      <c r="N7038" s="85"/>
      <c r="O7038" s="85"/>
      <c r="P7038" s="85"/>
      <c r="Q7038" s="1">
        <f t="shared" si="109"/>
        <v>360.68</v>
      </c>
    </row>
    <row r="7039" spans="1:17" x14ac:dyDescent="0.25">
      <c r="A7039" s="83" t="s">
        <v>14705</v>
      </c>
      <c r="B7039" s="84" t="s">
        <v>22405</v>
      </c>
      <c r="C7039" s="7">
        <v>96</v>
      </c>
      <c r="D7039" s="7">
        <v>1</v>
      </c>
      <c r="E7039" s="1">
        <v>186.61</v>
      </c>
      <c r="F7039" s="1">
        <v>112.32</v>
      </c>
      <c r="G7039" s="1">
        <v>88.31</v>
      </c>
      <c r="H7039" s="1">
        <v>19.89</v>
      </c>
      <c r="I7039" s="6">
        <v>220.52</v>
      </c>
      <c r="J7039" s="86"/>
      <c r="K7039" s="86"/>
      <c r="L7039" s="85"/>
      <c r="M7039" s="85"/>
      <c r="N7039" s="85"/>
      <c r="O7039" s="85"/>
      <c r="P7039" s="85"/>
      <c r="Q7039" s="1">
        <f t="shared" si="109"/>
        <v>220.52</v>
      </c>
    </row>
    <row r="7040" spans="1:17" x14ac:dyDescent="0.25">
      <c r="A7040" s="83" t="s">
        <v>14706</v>
      </c>
      <c r="B7040" s="84" t="s">
        <v>22406</v>
      </c>
      <c r="C7040" s="7">
        <v>2062</v>
      </c>
      <c r="D7040" s="7">
        <v>16</v>
      </c>
      <c r="E7040" s="1">
        <v>3995.24</v>
      </c>
      <c r="F7040" s="1">
        <v>2412.54</v>
      </c>
      <c r="G7040" s="1">
        <v>1413</v>
      </c>
      <c r="H7040" s="1">
        <v>425.73</v>
      </c>
      <c r="I7040" s="6">
        <v>4251.2700000000004</v>
      </c>
      <c r="J7040" s="86"/>
      <c r="K7040" s="86"/>
      <c r="L7040" s="85"/>
      <c r="M7040" s="85"/>
      <c r="N7040" s="85"/>
      <c r="O7040" s="85"/>
      <c r="P7040" s="85"/>
      <c r="Q7040" s="1">
        <f t="shared" si="109"/>
        <v>4251.2700000000004</v>
      </c>
    </row>
    <row r="7041" spans="1:17" x14ac:dyDescent="0.25">
      <c r="A7041" s="83" t="s">
        <v>14707</v>
      </c>
      <c r="B7041" s="84" t="s">
        <v>22407</v>
      </c>
      <c r="C7041" s="7">
        <v>339</v>
      </c>
      <c r="D7041" s="7">
        <v>2</v>
      </c>
      <c r="E7041" s="1">
        <v>823.14</v>
      </c>
      <c r="F7041" s="1">
        <v>396.63</v>
      </c>
      <c r="G7041" s="1">
        <v>176.62</v>
      </c>
      <c r="H7041" s="1">
        <v>87.71</v>
      </c>
      <c r="I7041" s="6">
        <v>660.96</v>
      </c>
      <c r="J7041" s="86"/>
      <c r="K7041" s="86"/>
      <c r="L7041" s="85"/>
      <c r="M7041" s="85"/>
      <c r="N7041" s="85"/>
      <c r="O7041" s="85"/>
      <c r="P7041" s="85"/>
      <c r="Q7041" s="1">
        <f t="shared" si="109"/>
        <v>660.96</v>
      </c>
    </row>
    <row r="7042" spans="1:17" x14ac:dyDescent="0.25">
      <c r="A7042" s="83" t="s">
        <v>14708</v>
      </c>
      <c r="B7042" s="84" t="s">
        <v>22408</v>
      </c>
      <c r="C7042" s="7">
        <v>489</v>
      </c>
      <c r="D7042" s="7">
        <v>10</v>
      </c>
      <c r="E7042" s="1">
        <v>8622.8799999999992</v>
      </c>
      <c r="F7042" s="1">
        <v>572.13</v>
      </c>
      <c r="G7042" s="1">
        <v>883.12</v>
      </c>
      <c r="H7042" s="1">
        <v>918.83</v>
      </c>
      <c r="I7042" s="6">
        <v>2374.08</v>
      </c>
      <c r="J7042" s="86"/>
      <c r="K7042" s="86"/>
      <c r="L7042" s="85"/>
      <c r="M7042" s="85"/>
      <c r="N7042" s="85"/>
      <c r="O7042" s="85"/>
      <c r="P7042" s="85"/>
      <c r="Q7042" s="1">
        <f t="shared" si="109"/>
        <v>2374.08</v>
      </c>
    </row>
    <row r="7043" spans="1:17" x14ac:dyDescent="0.25">
      <c r="A7043" s="83" t="s">
        <v>14709</v>
      </c>
      <c r="B7043" s="84" t="s">
        <v>22409</v>
      </c>
      <c r="C7043" s="7">
        <v>30</v>
      </c>
      <c r="D7043" s="7">
        <v>0</v>
      </c>
      <c r="E7043" s="1">
        <v>0</v>
      </c>
      <c r="F7043" s="1">
        <v>35.1</v>
      </c>
      <c r="G7043" s="1">
        <v>0</v>
      </c>
      <c r="H7043" s="1">
        <v>0</v>
      </c>
      <c r="I7043" s="6">
        <v>35.1</v>
      </c>
      <c r="J7043" s="86"/>
      <c r="K7043" s="86"/>
      <c r="L7043" s="85"/>
      <c r="M7043" s="85"/>
      <c r="N7043" s="85"/>
      <c r="O7043" s="85"/>
      <c r="P7043" s="85"/>
      <c r="Q7043" s="1">
        <f t="shared" si="109"/>
        <v>35.1</v>
      </c>
    </row>
    <row r="7044" spans="1:17" x14ac:dyDescent="0.25">
      <c r="A7044" s="83" t="s">
        <v>14710</v>
      </c>
      <c r="B7044" s="84" t="s">
        <v>22410</v>
      </c>
      <c r="C7044" s="7">
        <v>1053</v>
      </c>
      <c r="D7044" s="7">
        <v>10</v>
      </c>
      <c r="E7044" s="1">
        <v>3282.29</v>
      </c>
      <c r="F7044" s="1">
        <v>1232.01</v>
      </c>
      <c r="G7044" s="1">
        <v>883.12</v>
      </c>
      <c r="H7044" s="1">
        <v>349.75</v>
      </c>
      <c r="I7044" s="6">
        <v>2464.88</v>
      </c>
      <c r="J7044" s="86"/>
      <c r="K7044" s="86"/>
      <c r="L7044" s="85"/>
      <c r="M7044" s="85"/>
      <c r="N7044" s="85"/>
      <c r="O7044" s="85"/>
      <c r="P7044" s="85"/>
      <c r="Q7044" s="1">
        <f t="shared" si="109"/>
        <v>2464.88</v>
      </c>
    </row>
    <row r="7045" spans="1:17" x14ac:dyDescent="0.25">
      <c r="A7045" s="83" t="s">
        <v>14711</v>
      </c>
      <c r="B7045" s="84" t="s">
        <v>22411</v>
      </c>
      <c r="C7045" s="7">
        <v>74</v>
      </c>
      <c r="D7045" s="7">
        <v>2</v>
      </c>
      <c r="E7045" s="1">
        <v>373.22</v>
      </c>
      <c r="F7045" s="1">
        <v>86.58</v>
      </c>
      <c r="G7045" s="1">
        <v>176.62</v>
      </c>
      <c r="H7045" s="1">
        <v>39.770000000000003</v>
      </c>
      <c r="I7045" s="6">
        <v>302.97000000000003</v>
      </c>
      <c r="J7045" s="86"/>
      <c r="K7045" s="86"/>
      <c r="L7045" s="85"/>
      <c r="M7045" s="85"/>
      <c r="N7045" s="85"/>
      <c r="O7045" s="85"/>
      <c r="P7045" s="85"/>
      <c r="Q7045" s="1">
        <f t="shared" si="109"/>
        <v>302.97000000000003</v>
      </c>
    </row>
    <row r="7046" spans="1:17" x14ac:dyDescent="0.25">
      <c r="A7046" s="83" t="s">
        <v>14712</v>
      </c>
      <c r="B7046" s="84" t="s">
        <v>22412</v>
      </c>
      <c r="C7046" s="7">
        <v>72</v>
      </c>
      <c r="D7046" s="7">
        <v>1</v>
      </c>
      <c r="E7046" s="1">
        <v>186.61</v>
      </c>
      <c r="F7046" s="1">
        <v>84.24</v>
      </c>
      <c r="G7046" s="1">
        <v>88.31</v>
      </c>
      <c r="H7046" s="1">
        <v>19.89</v>
      </c>
      <c r="I7046" s="6">
        <v>192.44</v>
      </c>
      <c r="J7046" s="86"/>
      <c r="K7046" s="86"/>
      <c r="L7046" s="85"/>
      <c r="M7046" s="85"/>
      <c r="N7046" s="85"/>
      <c r="O7046" s="85"/>
      <c r="P7046" s="85"/>
      <c r="Q7046" s="1">
        <f t="shared" si="109"/>
        <v>192.44</v>
      </c>
    </row>
    <row r="7047" spans="1:17" x14ac:dyDescent="0.25">
      <c r="A7047" s="83" t="s">
        <v>14713</v>
      </c>
      <c r="B7047" s="84" t="s">
        <v>22413</v>
      </c>
      <c r="C7047" s="7">
        <v>74</v>
      </c>
      <c r="D7047" s="7">
        <v>0</v>
      </c>
      <c r="E7047" s="1">
        <v>0</v>
      </c>
      <c r="F7047" s="1">
        <v>86.58</v>
      </c>
      <c r="G7047" s="1">
        <v>0</v>
      </c>
      <c r="H7047" s="1">
        <v>0</v>
      </c>
      <c r="I7047" s="6">
        <v>86.58</v>
      </c>
      <c r="J7047" s="86"/>
      <c r="K7047" s="86"/>
      <c r="L7047" s="85"/>
      <c r="M7047" s="85"/>
      <c r="N7047" s="85"/>
      <c r="O7047" s="85"/>
      <c r="P7047" s="85"/>
      <c r="Q7047" s="1">
        <f t="shared" si="109"/>
        <v>86.58</v>
      </c>
    </row>
    <row r="7048" spans="1:17" x14ac:dyDescent="0.25">
      <c r="A7048" s="83" t="s">
        <v>14714</v>
      </c>
      <c r="B7048" s="84" t="s">
        <v>22414</v>
      </c>
      <c r="C7048" s="7">
        <v>62</v>
      </c>
      <c r="D7048" s="7">
        <v>2</v>
      </c>
      <c r="E7048" s="1">
        <v>892.38</v>
      </c>
      <c r="F7048" s="1">
        <v>72.540000000000006</v>
      </c>
      <c r="G7048" s="1">
        <v>176.62</v>
      </c>
      <c r="H7048" s="1">
        <v>95.09</v>
      </c>
      <c r="I7048" s="6">
        <v>344.25</v>
      </c>
      <c r="J7048" s="86"/>
      <c r="K7048" s="86"/>
      <c r="L7048" s="85"/>
      <c r="M7048" s="85"/>
      <c r="N7048" s="85"/>
      <c r="O7048" s="85"/>
      <c r="P7048" s="85"/>
      <c r="Q7048" s="1">
        <f t="shared" si="109"/>
        <v>344.25</v>
      </c>
    </row>
    <row r="7049" spans="1:17" x14ac:dyDescent="0.25">
      <c r="A7049" s="83" t="s">
        <v>14715</v>
      </c>
      <c r="B7049" s="84" t="s">
        <v>22415</v>
      </c>
      <c r="C7049" s="7">
        <v>267</v>
      </c>
      <c r="D7049" s="7">
        <v>3</v>
      </c>
      <c r="E7049" s="1">
        <v>912.54</v>
      </c>
      <c r="F7049" s="1">
        <v>312.39</v>
      </c>
      <c r="G7049" s="1">
        <v>264.94</v>
      </c>
      <c r="H7049" s="1">
        <v>97.24</v>
      </c>
      <c r="I7049" s="6">
        <v>674.57</v>
      </c>
      <c r="J7049" s="86"/>
      <c r="K7049" s="86"/>
      <c r="L7049" s="85"/>
      <c r="M7049" s="85"/>
      <c r="N7049" s="85"/>
      <c r="O7049" s="85"/>
      <c r="P7049" s="85"/>
      <c r="Q7049" s="1">
        <f t="shared" si="109"/>
        <v>674.57</v>
      </c>
    </row>
    <row r="7050" spans="1:17" x14ac:dyDescent="0.25">
      <c r="A7050" s="83" t="s">
        <v>14716</v>
      </c>
      <c r="B7050" s="84" t="s">
        <v>22416</v>
      </c>
      <c r="C7050" s="7">
        <v>480</v>
      </c>
      <c r="D7050" s="7">
        <v>5</v>
      </c>
      <c r="E7050" s="1">
        <v>841.4</v>
      </c>
      <c r="F7050" s="1">
        <v>561.6</v>
      </c>
      <c r="G7050" s="1">
        <v>441.56</v>
      </c>
      <c r="H7050" s="1">
        <v>89.66</v>
      </c>
      <c r="I7050" s="6">
        <v>1092.82</v>
      </c>
      <c r="J7050" s="86"/>
      <c r="K7050" s="86"/>
      <c r="L7050" s="85"/>
      <c r="M7050" s="85"/>
      <c r="N7050" s="85"/>
      <c r="O7050" s="85"/>
      <c r="P7050" s="85"/>
      <c r="Q7050" s="1">
        <f t="shared" si="109"/>
        <v>1092.82</v>
      </c>
    </row>
    <row r="7051" spans="1:17" x14ac:dyDescent="0.25">
      <c r="A7051" s="83" t="s">
        <v>14717</v>
      </c>
      <c r="B7051" s="84" t="s">
        <v>22417</v>
      </c>
      <c r="C7051" s="7">
        <v>85</v>
      </c>
      <c r="D7051" s="7">
        <v>0</v>
      </c>
      <c r="E7051" s="1">
        <v>0</v>
      </c>
      <c r="F7051" s="1">
        <v>99.45</v>
      </c>
      <c r="G7051" s="1">
        <v>0</v>
      </c>
      <c r="H7051" s="1">
        <v>0</v>
      </c>
      <c r="I7051" s="6">
        <v>99.45</v>
      </c>
      <c r="J7051" s="86"/>
      <c r="K7051" s="86"/>
      <c r="L7051" s="85"/>
      <c r="M7051" s="85"/>
      <c r="N7051" s="85"/>
      <c r="O7051" s="85"/>
      <c r="P7051" s="85"/>
      <c r="Q7051" s="1">
        <f t="shared" si="109"/>
        <v>99.45</v>
      </c>
    </row>
    <row r="7052" spans="1:17" x14ac:dyDescent="0.25">
      <c r="A7052" s="83" t="s">
        <v>14718</v>
      </c>
      <c r="B7052" s="84" t="s">
        <v>22418</v>
      </c>
      <c r="C7052" s="7">
        <v>300</v>
      </c>
      <c r="D7052" s="7">
        <v>2</v>
      </c>
      <c r="E7052" s="1">
        <v>1422.24</v>
      </c>
      <c r="F7052" s="1">
        <v>351</v>
      </c>
      <c r="G7052" s="1">
        <v>176.62</v>
      </c>
      <c r="H7052" s="1">
        <v>151.55000000000001</v>
      </c>
      <c r="I7052" s="6">
        <v>679.17</v>
      </c>
      <c r="J7052" s="86"/>
      <c r="K7052" s="86"/>
      <c r="L7052" s="85"/>
      <c r="M7052" s="85"/>
      <c r="N7052" s="85"/>
      <c r="O7052" s="85"/>
      <c r="P7052" s="85"/>
      <c r="Q7052" s="1">
        <f t="shared" si="109"/>
        <v>679.17</v>
      </c>
    </row>
    <row r="7053" spans="1:17" x14ac:dyDescent="0.25">
      <c r="A7053" s="83" t="s">
        <v>14719</v>
      </c>
      <c r="B7053" s="84" t="s">
        <v>22419</v>
      </c>
      <c r="C7053" s="7">
        <v>64</v>
      </c>
      <c r="D7053" s="7">
        <v>0</v>
      </c>
      <c r="E7053" s="1">
        <v>0</v>
      </c>
      <c r="F7053" s="1">
        <v>74.88</v>
      </c>
      <c r="G7053" s="1">
        <v>0</v>
      </c>
      <c r="H7053" s="1">
        <v>0</v>
      </c>
      <c r="I7053" s="6">
        <v>74.88</v>
      </c>
      <c r="J7053" s="86"/>
      <c r="K7053" s="86"/>
      <c r="L7053" s="85"/>
      <c r="M7053" s="85"/>
      <c r="N7053" s="85"/>
      <c r="O7053" s="85"/>
      <c r="P7053" s="85"/>
      <c r="Q7053" s="1">
        <f t="shared" si="109"/>
        <v>74.88</v>
      </c>
    </row>
    <row r="7054" spans="1:17" x14ac:dyDescent="0.25">
      <c r="A7054" s="83" t="s">
        <v>14720</v>
      </c>
      <c r="B7054" s="84" t="s">
        <v>22420</v>
      </c>
      <c r="C7054" s="7">
        <v>32</v>
      </c>
      <c r="D7054" s="7">
        <v>0</v>
      </c>
      <c r="E7054" s="1">
        <v>0</v>
      </c>
      <c r="F7054" s="1">
        <v>37.44</v>
      </c>
      <c r="G7054" s="1">
        <v>0</v>
      </c>
      <c r="H7054" s="1">
        <v>0</v>
      </c>
      <c r="I7054" s="6">
        <v>37.44</v>
      </c>
      <c r="J7054" s="86"/>
      <c r="K7054" s="86"/>
      <c r="L7054" s="85"/>
      <c r="M7054" s="85"/>
      <c r="N7054" s="85"/>
      <c r="O7054" s="85"/>
      <c r="P7054" s="85"/>
      <c r="Q7054" s="1">
        <f t="shared" ref="Q7054:Q7117" si="110">I7054+P7054</f>
        <v>37.44</v>
      </c>
    </row>
    <row r="7055" spans="1:17" x14ac:dyDescent="0.25">
      <c r="A7055" s="83" t="s">
        <v>14721</v>
      </c>
      <c r="B7055" s="84" t="s">
        <v>22421</v>
      </c>
      <c r="C7055" s="7">
        <v>468</v>
      </c>
      <c r="D7055" s="7">
        <v>6</v>
      </c>
      <c r="E7055" s="1">
        <v>7571.33</v>
      </c>
      <c r="F7055" s="1">
        <v>547.55999999999995</v>
      </c>
      <c r="G7055" s="1">
        <v>529.87</v>
      </c>
      <c r="H7055" s="1">
        <v>806.78</v>
      </c>
      <c r="I7055" s="6">
        <v>1884.21</v>
      </c>
      <c r="J7055" s="86"/>
      <c r="K7055" s="86"/>
      <c r="L7055" s="85"/>
      <c r="M7055" s="85"/>
      <c r="N7055" s="85"/>
      <c r="O7055" s="85"/>
      <c r="P7055" s="85"/>
      <c r="Q7055" s="1">
        <f t="shared" si="110"/>
        <v>1884.21</v>
      </c>
    </row>
    <row r="7056" spans="1:17" x14ac:dyDescent="0.25">
      <c r="A7056" s="83" t="s">
        <v>14722</v>
      </c>
      <c r="B7056" s="84" t="s">
        <v>22422</v>
      </c>
      <c r="C7056" s="7">
        <v>50</v>
      </c>
      <c r="D7056" s="7">
        <v>1</v>
      </c>
      <c r="E7056" s="1">
        <v>1153.94</v>
      </c>
      <c r="F7056" s="1">
        <v>58.5</v>
      </c>
      <c r="G7056" s="1">
        <v>88.31</v>
      </c>
      <c r="H7056" s="1">
        <v>122.96</v>
      </c>
      <c r="I7056" s="6">
        <v>269.77</v>
      </c>
      <c r="J7056" s="86"/>
      <c r="K7056" s="86"/>
      <c r="L7056" s="85"/>
      <c r="M7056" s="85"/>
      <c r="N7056" s="85"/>
      <c r="O7056" s="85"/>
      <c r="P7056" s="85"/>
      <c r="Q7056" s="1">
        <f t="shared" si="110"/>
        <v>269.77</v>
      </c>
    </row>
    <row r="7057" spans="1:17" x14ac:dyDescent="0.25">
      <c r="A7057" s="83" t="s">
        <v>14723</v>
      </c>
      <c r="B7057" s="84" t="s">
        <v>22423</v>
      </c>
      <c r="C7057" s="7">
        <v>368</v>
      </c>
      <c r="D7057" s="7">
        <v>3</v>
      </c>
      <c r="E7057" s="1">
        <v>3001.01</v>
      </c>
      <c r="F7057" s="1">
        <v>430.56</v>
      </c>
      <c r="G7057" s="1">
        <v>264.94</v>
      </c>
      <c r="H7057" s="1">
        <v>319.77999999999997</v>
      </c>
      <c r="I7057" s="6">
        <v>1015.28</v>
      </c>
      <c r="J7057" s="86"/>
      <c r="K7057" s="86"/>
      <c r="L7057" s="85"/>
      <c r="M7057" s="85"/>
      <c r="N7057" s="85"/>
      <c r="O7057" s="85"/>
      <c r="P7057" s="85"/>
      <c r="Q7057" s="1">
        <f t="shared" si="110"/>
        <v>1015.28</v>
      </c>
    </row>
    <row r="7058" spans="1:17" x14ac:dyDescent="0.25">
      <c r="A7058" s="83" t="s">
        <v>14724</v>
      </c>
      <c r="B7058" s="84" t="s">
        <v>22424</v>
      </c>
      <c r="C7058" s="7">
        <v>115</v>
      </c>
      <c r="D7058" s="7">
        <v>0</v>
      </c>
      <c r="E7058" s="1">
        <v>0</v>
      </c>
      <c r="F7058" s="1">
        <v>134.55000000000001</v>
      </c>
      <c r="G7058" s="1">
        <v>0</v>
      </c>
      <c r="H7058" s="1">
        <v>0</v>
      </c>
      <c r="I7058" s="6">
        <v>134.55000000000001</v>
      </c>
      <c r="J7058" s="86"/>
      <c r="K7058" s="86"/>
      <c r="L7058" s="85"/>
      <c r="M7058" s="85"/>
      <c r="N7058" s="85"/>
      <c r="O7058" s="85"/>
      <c r="P7058" s="85"/>
      <c r="Q7058" s="1">
        <f t="shared" si="110"/>
        <v>134.55000000000001</v>
      </c>
    </row>
    <row r="7059" spans="1:17" x14ac:dyDescent="0.25">
      <c r="A7059" s="83" t="s">
        <v>14725</v>
      </c>
      <c r="B7059" s="84" t="s">
        <v>22425</v>
      </c>
      <c r="C7059" s="7">
        <v>1561</v>
      </c>
      <c r="D7059" s="7">
        <v>17</v>
      </c>
      <c r="E7059" s="1">
        <v>5175.71</v>
      </c>
      <c r="F7059" s="1">
        <v>1826.37</v>
      </c>
      <c r="G7059" s="1">
        <v>1501.31</v>
      </c>
      <c r="H7059" s="1">
        <v>551.51</v>
      </c>
      <c r="I7059" s="6">
        <v>3879.19</v>
      </c>
      <c r="J7059" s="86"/>
      <c r="K7059" s="86"/>
      <c r="L7059" s="85"/>
      <c r="M7059" s="85"/>
      <c r="N7059" s="85"/>
      <c r="O7059" s="85"/>
      <c r="P7059" s="85"/>
      <c r="Q7059" s="1">
        <f t="shared" si="110"/>
        <v>3879.19</v>
      </c>
    </row>
    <row r="7060" spans="1:17" x14ac:dyDescent="0.25">
      <c r="A7060" s="83" t="s">
        <v>14726</v>
      </c>
      <c r="B7060" s="84" t="s">
        <v>22426</v>
      </c>
      <c r="C7060" s="7">
        <v>49</v>
      </c>
      <c r="D7060" s="7">
        <v>0</v>
      </c>
      <c r="E7060" s="1">
        <v>0</v>
      </c>
      <c r="F7060" s="1">
        <v>57.33</v>
      </c>
      <c r="G7060" s="1">
        <v>0</v>
      </c>
      <c r="H7060" s="1">
        <v>0</v>
      </c>
      <c r="I7060" s="6">
        <v>57.33</v>
      </c>
      <c r="J7060" s="86"/>
      <c r="K7060" s="86"/>
      <c r="L7060" s="85"/>
      <c r="M7060" s="85"/>
      <c r="N7060" s="85"/>
      <c r="O7060" s="85"/>
      <c r="P7060" s="85"/>
      <c r="Q7060" s="1">
        <f t="shared" si="110"/>
        <v>57.33</v>
      </c>
    </row>
    <row r="7061" spans="1:17" x14ac:dyDescent="0.25">
      <c r="A7061" s="83" t="s">
        <v>14727</v>
      </c>
      <c r="B7061" s="84" t="s">
        <v>22427</v>
      </c>
      <c r="C7061" s="7">
        <v>117</v>
      </c>
      <c r="D7061" s="7">
        <v>0</v>
      </c>
      <c r="E7061" s="1">
        <v>0</v>
      </c>
      <c r="F7061" s="1">
        <v>136.88999999999999</v>
      </c>
      <c r="G7061" s="1">
        <v>0</v>
      </c>
      <c r="H7061" s="1">
        <v>0</v>
      </c>
      <c r="I7061" s="6">
        <v>136.88999999999999</v>
      </c>
      <c r="J7061" s="86"/>
      <c r="K7061" s="86"/>
      <c r="L7061" s="85"/>
      <c r="M7061" s="85"/>
      <c r="N7061" s="85"/>
      <c r="O7061" s="85"/>
      <c r="P7061" s="85"/>
      <c r="Q7061" s="1">
        <f t="shared" si="110"/>
        <v>136.88999999999999</v>
      </c>
    </row>
    <row r="7062" spans="1:17" x14ac:dyDescent="0.25">
      <c r="A7062" s="83" t="s">
        <v>14728</v>
      </c>
      <c r="B7062" s="84" t="s">
        <v>22428</v>
      </c>
      <c r="C7062" s="7">
        <v>2769</v>
      </c>
      <c r="D7062" s="7">
        <v>81</v>
      </c>
      <c r="E7062" s="1">
        <v>29771.01</v>
      </c>
      <c r="F7062" s="1">
        <v>3239.72</v>
      </c>
      <c r="G7062" s="1">
        <v>7153.3</v>
      </c>
      <c r="H7062" s="1">
        <v>3172.34</v>
      </c>
      <c r="I7062" s="6">
        <v>13565.36</v>
      </c>
      <c r="J7062" s="86"/>
      <c r="K7062" s="86"/>
      <c r="L7062" s="85"/>
      <c r="M7062" s="85"/>
      <c r="N7062" s="85"/>
      <c r="O7062" s="85"/>
      <c r="P7062" s="85"/>
      <c r="Q7062" s="1">
        <f t="shared" si="110"/>
        <v>13565.36</v>
      </c>
    </row>
    <row r="7063" spans="1:17" x14ac:dyDescent="0.25">
      <c r="A7063" s="83" t="s">
        <v>14729</v>
      </c>
      <c r="B7063" s="84" t="s">
        <v>22429</v>
      </c>
      <c r="C7063" s="7">
        <v>1189</v>
      </c>
      <c r="D7063" s="7">
        <v>14</v>
      </c>
      <c r="E7063" s="1">
        <v>2725.85</v>
      </c>
      <c r="F7063" s="1">
        <v>1391.13</v>
      </c>
      <c r="G7063" s="1">
        <v>1236.3800000000001</v>
      </c>
      <c r="H7063" s="1">
        <v>290.45999999999998</v>
      </c>
      <c r="I7063" s="6">
        <v>2917.97</v>
      </c>
      <c r="J7063" s="86"/>
      <c r="K7063" s="86"/>
      <c r="L7063" s="85"/>
      <c r="M7063" s="85"/>
      <c r="N7063" s="85"/>
      <c r="O7063" s="85"/>
      <c r="P7063" s="85"/>
      <c r="Q7063" s="1">
        <f t="shared" si="110"/>
        <v>2917.97</v>
      </c>
    </row>
    <row r="7064" spans="1:17" x14ac:dyDescent="0.25">
      <c r="A7064" s="83" t="s">
        <v>14730</v>
      </c>
      <c r="B7064" s="84" t="s">
        <v>22430</v>
      </c>
      <c r="C7064" s="7">
        <v>56</v>
      </c>
      <c r="D7064" s="7">
        <v>1</v>
      </c>
      <c r="E7064" s="1">
        <v>384.26</v>
      </c>
      <c r="F7064" s="1">
        <v>65.52</v>
      </c>
      <c r="G7064" s="1">
        <v>88.31</v>
      </c>
      <c r="H7064" s="1">
        <v>40.94</v>
      </c>
      <c r="I7064" s="6">
        <v>194.77</v>
      </c>
      <c r="J7064" s="86"/>
      <c r="K7064" s="86"/>
      <c r="L7064" s="85"/>
      <c r="M7064" s="85"/>
      <c r="N7064" s="85"/>
      <c r="O7064" s="85"/>
      <c r="P7064" s="85"/>
      <c r="Q7064" s="1">
        <f t="shared" si="110"/>
        <v>194.77</v>
      </c>
    </row>
    <row r="7065" spans="1:17" x14ac:dyDescent="0.25">
      <c r="A7065" s="83" t="s">
        <v>14731</v>
      </c>
      <c r="B7065" s="84" t="s">
        <v>22431</v>
      </c>
      <c r="C7065" s="7">
        <v>180</v>
      </c>
      <c r="D7065" s="7">
        <v>13</v>
      </c>
      <c r="E7065" s="1">
        <v>1773.83</v>
      </c>
      <c r="F7065" s="1">
        <v>210.6</v>
      </c>
      <c r="G7065" s="1">
        <v>1148.06</v>
      </c>
      <c r="H7065" s="1">
        <v>189.02</v>
      </c>
      <c r="I7065" s="6">
        <v>1547.68</v>
      </c>
      <c r="J7065" s="86"/>
      <c r="K7065" s="86"/>
      <c r="L7065" s="85"/>
      <c r="M7065" s="85"/>
      <c r="N7065" s="85"/>
      <c r="O7065" s="85"/>
      <c r="P7065" s="85"/>
      <c r="Q7065" s="1">
        <f t="shared" si="110"/>
        <v>1547.68</v>
      </c>
    </row>
    <row r="7066" spans="1:17" x14ac:dyDescent="0.25">
      <c r="A7066" s="83" t="s">
        <v>14732</v>
      </c>
      <c r="B7066" s="84" t="s">
        <v>17376</v>
      </c>
      <c r="C7066" s="7">
        <v>99</v>
      </c>
      <c r="D7066" s="7">
        <v>2</v>
      </c>
      <c r="E7066" s="1">
        <v>373.23</v>
      </c>
      <c r="F7066" s="1">
        <v>115.83</v>
      </c>
      <c r="G7066" s="1">
        <v>176.62</v>
      </c>
      <c r="H7066" s="1">
        <v>39.770000000000003</v>
      </c>
      <c r="I7066" s="6">
        <v>332.22</v>
      </c>
      <c r="J7066" s="86"/>
      <c r="K7066" s="86"/>
      <c r="L7066" s="85"/>
      <c r="M7066" s="85"/>
      <c r="N7066" s="85"/>
      <c r="O7066" s="85"/>
      <c r="P7066" s="85"/>
      <c r="Q7066" s="1">
        <f t="shared" si="110"/>
        <v>332.22</v>
      </c>
    </row>
    <row r="7067" spans="1:17" x14ac:dyDescent="0.25">
      <c r="A7067" s="83" t="s">
        <v>14733</v>
      </c>
      <c r="B7067" s="84" t="s">
        <v>22432</v>
      </c>
      <c r="C7067" s="7">
        <v>82</v>
      </c>
      <c r="D7067" s="7">
        <v>0</v>
      </c>
      <c r="E7067" s="1">
        <v>0</v>
      </c>
      <c r="F7067" s="1">
        <v>95.94</v>
      </c>
      <c r="G7067" s="1">
        <v>0</v>
      </c>
      <c r="H7067" s="1">
        <v>0</v>
      </c>
      <c r="I7067" s="6">
        <v>95.94</v>
      </c>
      <c r="J7067" s="86"/>
      <c r="K7067" s="86"/>
      <c r="L7067" s="85"/>
      <c r="M7067" s="85"/>
      <c r="N7067" s="85"/>
      <c r="O7067" s="85"/>
      <c r="P7067" s="85"/>
      <c r="Q7067" s="1">
        <f t="shared" si="110"/>
        <v>95.94</v>
      </c>
    </row>
    <row r="7068" spans="1:17" x14ac:dyDescent="0.25">
      <c r="A7068" s="83" t="s">
        <v>14734</v>
      </c>
      <c r="B7068" s="84" t="s">
        <v>22433</v>
      </c>
      <c r="C7068" s="7">
        <v>162</v>
      </c>
      <c r="D7068" s="7">
        <v>3</v>
      </c>
      <c r="E7068" s="1">
        <v>477.99</v>
      </c>
      <c r="F7068" s="1">
        <v>189.54</v>
      </c>
      <c r="G7068" s="1">
        <v>264.94</v>
      </c>
      <c r="H7068" s="1">
        <v>50.94</v>
      </c>
      <c r="I7068" s="6">
        <v>505.42</v>
      </c>
      <c r="J7068" s="86"/>
      <c r="K7068" s="86"/>
      <c r="L7068" s="85"/>
      <c r="M7068" s="85"/>
      <c r="N7068" s="85"/>
      <c r="O7068" s="85"/>
      <c r="P7068" s="85"/>
      <c r="Q7068" s="1">
        <f t="shared" si="110"/>
        <v>505.42</v>
      </c>
    </row>
    <row r="7069" spans="1:17" x14ac:dyDescent="0.25">
      <c r="A7069" s="83" t="s">
        <v>14735</v>
      </c>
      <c r="B7069" s="84" t="s">
        <v>22434</v>
      </c>
      <c r="C7069" s="7">
        <v>106</v>
      </c>
      <c r="D7069" s="7">
        <v>2</v>
      </c>
      <c r="E7069" s="1">
        <v>715.35</v>
      </c>
      <c r="F7069" s="1">
        <v>124.02</v>
      </c>
      <c r="G7069" s="1">
        <v>176.62</v>
      </c>
      <c r="H7069" s="1">
        <v>76.22</v>
      </c>
      <c r="I7069" s="6">
        <v>376.86</v>
      </c>
      <c r="J7069" s="86"/>
      <c r="K7069" s="86"/>
      <c r="L7069" s="85"/>
      <c r="M7069" s="85"/>
      <c r="N7069" s="85"/>
      <c r="O7069" s="85"/>
      <c r="P7069" s="85"/>
      <c r="Q7069" s="1">
        <f t="shared" si="110"/>
        <v>376.86</v>
      </c>
    </row>
    <row r="7070" spans="1:17" x14ac:dyDescent="0.25">
      <c r="A7070" s="83" t="s">
        <v>14736</v>
      </c>
      <c r="B7070" s="84" t="s">
        <v>22435</v>
      </c>
      <c r="C7070" s="7">
        <v>72</v>
      </c>
      <c r="D7070" s="7">
        <v>0</v>
      </c>
      <c r="E7070" s="1">
        <v>0</v>
      </c>
      <c r="F7070" s="1">
        <v>84.24</v>
      </c>
      <c r="G7070" s="1">
        <v>0</v>
      </c>
      <c r="H7070" s="1">
        <v>0</v>
      </c>
      <c r="I7070" s="6">
        <v>84.24</v>
      </c>
      <c r="J7070" s="86"/>
      <c r="K7070" s="86"/>
      <c r="L7070" s="85"/>
      <c r="M7070" s="85"/>
      <c r="N7070" s="85"/>
      <c r="O7070" s="85"/>
      <c r="P7070" s="85"/>
      <c r="Q7070" s="1">
        <f t="shared" si="110"/>
        <v>84.24</v>
      </c>
    </row>
    <row r="7071" spans="1:17" x14ac:dyDescent="0.25">
      <c r="A7071" s="83" t="s">
        <v>14737</v>
      </c>
      <c r="B7071" s="84" t="s">
        <v>22436</v>
      </c>
      <c r="C7071" s="7">
        <v>161</v>
      </c>
      <c r="D7071" s="7">
        <v>3</v>
      </c>
      <c r="E7071" s="1">
        <v>797.44</v>
      </c>
      <c r="F7071" s="1">
        <v>188.37</v>
      </c>
      <c r="G7071" s="1">
        <v>264.94</v>
      </c>
      <c r="H7071" s="1">
        <v>84.98</v>
      </c>
      <c r="I7071" s="6">
        <v>538.29</v>
      </c>
      <c r="J7071" s="86"/>
      <c r="K7071" s="86"/>
      <c r="L7071" s="85"/>
      <c r="M7071" s="85"/>
      <c r="N7071" s="85"/>
      <c r="O7071" s="85"/>
      <c r="P7071" s="85"/>
      <c r="Q7071" s="1">
        <f t="shared" si="110"/>
        <v>538.29</v>
      </c>
    </row>
    <row r="7072" spans="1:17" x14ac:dyDescent="0.25">
      <c r="A7072" s="83" t="s">
        <v>14738</v>
      </c>
      <c r="B7072" s="84" t="s">
        <v>22437</v>
      </c>
      <c r="C7072" s="7">
        <v>50</v>
      </c>
      <c r="D7072" s="7">
        <v>2</v>
      </c>
      <c r="E7072" s="1">
        <v>373.22</v>
      </c>
      <c r="F7072" s="1">
        <v>58.5</v>
      </c>
      <c r="G7072" s="1">
        <v>176.62</v>
      </c>
      <c r="H7072" s="1">
        <v>39.770000000000003</v>
      </c>
      <c r="I7072" s="6">
        <v>274.89</v>
      </c>
      <c r="J7072" s="86"/>
      <c r="K7072" s="86"/>
      <c r="L7072" s="85"/>
      <c r="M7072" s="85"/>
      <c r="N7072" s="85"/>
      <c r="O7072" s="85"/>
      <c r="P7072" s="85"/>
      <c r="Q7072" s="1">
        <f t="shared" si="110"/>
        <v>274.89</v>
      </c>
    </row>
    <row r="7073" spans="1:17" x14ac:dyDescent="0.25">
      <c r="A7073" s="83" t="s">
        <v>14739</v>
      </c>
      <c r="B7073" s="84" t="s">
        <v>22438</v>
      </c>
      <c r="C7073" s="7">
        <v>513</v>
      </c>
      <c r="D7073" s="7">
        <v>8</v>
      </c>
      <c r="E7073" s="1">
        <v>5309.94</v>
      </c>
      <c r="F7073" s="1">
        <v>600.21</v>
      </c>
      <c r="G7073" s="1">
        <v>706.5</v>
      </c>
      <c r="H7073" s="1">
        <v>565.82000000000005</v>
      </c>
      <c r="I7073" s="6">
        <v>1872.53</v>
      </c>
      <c r="J7073" s="86"/>
      <c r="K7073" s="86"/>
      <c r="L7073" s="85"/>
      <c r="M7073" s="85"/>
      <c r="N7073" s="85"/>
      <c r="O7073" s="85"/>
      <c r="P7073" s="85"/>
      <c r="Q7073" s="1">
        <f t="shared" si="110"/>
        <v>1872.53</v>
      </c>
    </row>
    <row r="7074" spans="1:17" x14ac:dyDescent="0.25">
      <c r="A7074" s="83" t="s">
        <v>14740</v>
      </c>
      <c r="B7074" s="84" t="s">
        <v>22439</v>
      </c>
      <c r="C7074" s="7">
        <v>233</v>
      </c>
      <c r="D7074" s="7">
        <v>0</v>
      </c>
      <c r="E7074" s="1">
        <v>0</v>
      </c>
      <c r="F7074" s="1">
        <v>272.61</v>
      </c>
      <c r="G7074" s="1">
        <v>0</v>
      </c>
      <c r="H7074" s="1">
        <v>0</v>
      </c>
      <c r="I7074" s="6">
        <v>272.61</v>
      </c>
      <c r="J7074" s="86"/>
      <c r="K7074" s="86"/>
      <c r="L7074" s="85"/>
      <c r="M7074" s="85"/>
      <c r="N7074" s="85"/>
      <c r="O7074" s="85"/>
      <c r="P7074" s="85"/>
      <c r="Q7074" s="1">
        <f t="shared" si="110"/>
        <v>272.61</v>
      </c>
    </row>
    <row r="7075" spans="1:17" x14ac:dyDescent="0.25">
      <c r="A7075" s="83" t="s">
        <v>14741</v>
      </c>
      <c r="B7075" s="84" t="s">
        <v>22440</v>
      </c>
      <c r="C7075" s="7">
        <v>310</v>
      </c>
      <c r="D7075" s="7">
        <v>4</v>
      </c>
      <c r="E7075" s="1">
        <v>597.15</v>
      </c>
      <c r="F7075" s="1">
        <v>362.7</v>
      </c>
      <c r="G7075" s="1">
        <v>353.25</v>
      </c>
      <c r="H7075" s="1">
        <v>63.63</v>
      </c>
      <c r="I7075" s="6">
        <v>779.58</v>
      </c>
      <c r="J7075" s="86"/>
      <c r="K7075" s="86"/>
      <c r="L7075" s="85"/>
      <c r="M7075" s="85"/>
      <c r="N7075" s="85"/>
      <c r="O7075" s="85"/>
      <c r="P7075" s="85"/>
      <c r="Q7075" s="1">
        <f t="shared" si="110"/>
        <v>779.58</v>
      </c>
    </row>
    <row r="7076" spans="1:17" x14ac:dyDescent="0.25">
      <c r="A7076" s="83" t="s">
        <v>14742</v>
      </c>
      <c r="B7076" s="84" t="s">
        <v>22441</v>
      </c>
      <c r="C7076" s="7">
        <v>6235</v>
      </c>
      <c r="D7076" s="7">
        <v>160</v>
      </c>
      <c r="E7076" s="1">
        <v>49721.31</v>
      </c>
      <c r="F7076" s="1">
        <v>7294.93</v>
      </c>
      <c r="G7076" s="1">
        <v>14129.97</v>
      </c>
      <c r="H7076" s="1">
        <v>5298.2</v>
      </c>
      <c r="I7076" s="6">
        <v>26723.1</v>
      </c>
      <c r="J7076" s="86"/>
      <c r="K7076" s="86"/>
      <c r="L7076" s="85"/>
      <c r="M7076" s="85"/>
      <c r="N7076" s="85"/>
      <c r="O7076" s="85"/>
      <c r="P7076" s="85"/>
      <c r="Q7076" s="1">
        <f t="shared" si="110"/>
        <v>26723.1</v>
      </c>
    </row>
    <row r="7077" spans="1:17" x14ac:dyDescent="0.25">
      <c r="A7077" s="83" t="s">
        <v>14743</v>
      </c>
      <c r="B7077" s="84" t="s">
        <v>16128</v>
      </c>
      <c r="C7077" s="7">
        <v>110</v>
      </c>
      <c r="D7077" s="7">
        <v>3</v>
      </c>
      <c r="E7077" s="1">
        <v>768.1</v>
      </c>
      <c r="F7077" s="1">
        <v>128.69999999999999</v>
      </c>
      <c r="G7077" s="1">
        <v>264.94</v>
      </c>
      <c r="H7077" s="1">
        <v>81.849999999999994</v>
      </c>
      <c r="I7077" s="6">
        <v>475.49</v>
      </c>
      <c r="J7077" s="86"/>
      <c r="K7077" s="86"/>
      <c r="L7077" s="85"/>
      <c r="M7077" s="85"/>
      <c r="N7077" s="85"/>
      <c r="O7077" s="85"/>
      <c r="P7077" s="85"/>
      <c r="Q7077" s="1">
        <f t="shared" si="110"/>
        <v>475.49</v>
      </c>
    </row>
    <row r="7078" spans="1:17" x14ac:dyDescent="0.25">
      <c r="A7078" s="83" t="s">
        <v>14744</v>
      </c>
      <c r="B7078" s="84" t="s">
        <v>22442</v>
      </c>
      <c r="C7078" s="7">
        <v>59</v>
      </c>
      <c r="D7078" s="7">
        <v>0</v>
      </c>
      <c r="E7078" s="1">
        <v>0</v>
      </c>
      <c r="F7078" s="1">
        <v>69.03</v>
      </c>
      <c r="G7078" s="1">
        <v>0</v>
      </c>
      <c r="H7078" s="1">
        <v>0</v>
      </c>
      <c r="I7078" s="6">
        <v>69.03</v>
      </c>
      <c r="J7078" s="86"/>
      <c r="K7078" s="86"/>
      <c r="L7078" s="85"/>
      <c r="M7078" s="85"/>
      <c r="N7078" s="85"/>
      <c r="O7078" s="85"/>
      <c r="P7078" s="85"/>
      <c r="Q7078" s="1">
        <f t="shared" si="110"/>
        <v>69.03</v>
      </c>
    </row>
    <row r="7079" spans="1:17" x14ac:dyDescent="0.25">
      <c r="A7079" s="83" t="s">
        <v>14745</v>
      </c>
      <c r="B7079" s="84" t="s">
        <v>22443</v>
      </c>
      <c r="C7079" s="7">
        <v>1065</v>
      </c>
      <c r="D7079" s="7">
        <v>13</v>
      </c>
      <c r="E7079" s="1">
        <v>2445.41</v>
      </c>
      <c r="F7079" s="1">
        <v>1246.05</v>
      </c>
      <c r="G7079" s="1">
        <v>1148.06</v>
      </c>
      <c r="H7079" s="1">
        <v>260.58</v>
      </c>
      <c r="I7079" s="6">
        <v>2654.69</v>
      </c>
      <c r="J7079" s="86"/>
      <c r="K7079" s="86"/>
      <c r="L7079" s="85"/>
      <c r="M7079" s="85"/>
      <c r="N7079" s="85"/>
      <c r="O7079" s="85"/>
      <c r="P7079" s="85"/>
      <c r="Q7079" s="1">
        <f t="shared" si="110"/>
        <v>2654.69</v>
      </c>
    </row>
    <row r="7080" spans="1:17" x14ac:dyDescent="0.25">
      <c r="A7080" s="83" t="s">
        <v>14746</v>
      </c>
      <c r="B7080" s="84" t="s">
        <v>22444</v>
      </c>
      <c r="C7080" s="7">
        <v>115</v>
      </c>
      <c r="D7080" s="7">
        <v>1</v>
      </c>
      <c r="E7080" s="1">
        <v>4291.2299999999996</v>
      </c>
      <c r="F7080" s="1">
        <v>134.55000000000001</v>
      </c>
      <c r="G7080" s="1">
        <v>88.31</v>
      </c>
      <c r="H7080" s="1">
        <v>457.26</v>
      </c>
      <c r="I7080" s="6">
        <v>680.12</v>
      </c>
      <c r="J7080" s="86"/>
      <c r="K7080" s="86"/>
      <c r="L7080" s="85"/>
      <c r="M7080" s="85"/>
      <c r="N7080" s="85"/>
      <c r="O7080" s="85"/>
      <c r="P7080" s="85"/>
      <c r="Q7080" s="1">
        <f t="shared" si="110"/>
        <v>680.12</v>
      </c>
    </row>
    <row r="7081" spans="1:17" x14ac:dyDescent="0.25">
      <c r="A7081" s="83" t="s">
        <v>14747</v>
      </c>
      <c r="B7081" s="84" t="s">
        <v>22445</v>
      </c>
      <c r="C7081" s="7">
        <v>125</v>
      </c>
      <c r="D7081" s="7">
        <v>1</v>
      </c>
      <c r="E7081" s="1">
        <v>241.91</v>
      </c>
      <c r="F7081" s="1">
        <v>146.25</v>
      </c>
      <c r="G7081" s="1">
        <v>88.31</v>
      </c>
      <c r="H7081" s="1">
        <v>25.78</v>
      </c>
      <c r="I7081" s="6">
        <v>260.33999999999997</v>
      </c>
      <c r="J7081" s="86"/>
      <c r="K7081" s="86"/>
      <c r="L7081" s="85"/>
      <c r="M7081" s="85"/>
      <c r="N7081" s="85"/>
      <c r="O7081" s="85"/>
      <c r="P7081" s="85"/>
      <c r="Q7081" s="1">
        <f t="shared" si="110"/>
        <v>260.33999999999997</v>
      </c>
    </row>
    <row r="7082" spans="1:17" x14ac:dyDescent="0.25">
      <c r="A7082" s="83" t="s">
        <v>14748</v>
      </c>
      <c r="B7082" s="84" t="s">
        <v>22446</v>
      </c>
      <c r="C7082" s="7">
        <v>141</v>
      </c>
      <c r="D7082" s="7">
        <v>1</v>
      </c>
      <c r="E7082" s="1">
        <v>0</v>
      </c>
      <c r="F7082" s="1">
        <v>164.97</v>
      </c>
      <c r="G7082" s="1">
        <v>88.31</v>
      </c>
      <c r="H7082" s="1">
        <v>0</v>
      </c>
      <c r="I7082" s="6">
        <v>253.28</v>
      </c>
      <c r="J7082" s="86"/>
      <c r="K7082" s="86"/>
      <c r="L7082" s="85"/>
      <c r="M7082" s="85"/>
      <c r="N7082" s="85"/>
      <c r="O7082" s="85"/>
      <c r="P7082" s="85"/>
      <c r="Q7082" s="1">
        <f t="shared" si="110"/>
        <v>253.28</v>
      </c>
    </row>
    <row r="7083" spans="1:17" x14ac:dyDescent="0.25">
      <c r="A7083" s="83" t="s">
        <v>14749</v>
      </c>
      <c r="B7083" s="84" t="s">
        <v>22447</v>
      </c>
      <c r="C7083" s="7">
        <v>401</v>
      </c>
      <c r="D7083" s="7">
        <v>1</v>
      </c>
      <c r="E7083" s="1">
        <v>186.61</v>
      </c>
      <c r="F7083" s="1">
        <v>469.17</v>
      </c>
      <c r="G7083" s="1">
        <v>88.31</v>
      </c>
      <c r="H7083" s="1">
        <v>19.89</v>
      </c>
      <c r="I7083" s="6">
        <v>577.37</v>
      </c>
      <c r="J7083" s="86"/>
      <c r="K7083" s="86"/>
      <c r="L7083" s="85"/>
      <c r="M7083" s="85"/>
      <c r="N7083" s="85"/>
      <c r="O7083" s="85"/>
      <c r="P7083" s="85"/>
      <c r="Q7083" s="1">
        <f t="shared" si="110"/>
        <v>577.37</v>
      </c>
    </row>
    <row r="7084" spans="1:17" x14ac:dyDescent="0.25">
      <c r="A7084" s="83" t="s">
        <v>14750</v>
      </c>
      <c r="B7084" s="84" t="s">
        <v>22448</v>
      </c>
      <c r="C7084" s="7">
        <v>437</v>
      </c>
      <c r="D7084" s="7">
        <v>9</v>
      </c>
      <c r="E7084" s="1">
        <v>1678.79</v>
      </c>
      <c r="F7084" s="1">
        <v>511.29</v>
      </c>
      <c r="G7084" s="1">
        <v>794.81</v>
      </c>
      <c r="H7084" s="1">
        <v>178.89</v>
      </c>
      <c r="I7084" s="6">
        <v>1484.99</v>
      </c>
      <c r="J7084" s="86"/>
      <c r="K7084" s="86"/>
      <c r="L7084" s="85"/>
      <c r="M7084" s="85"/>
      <c r="N7084" s="85"/>
      <c r="O7084" s="85"/>
      <c r="P7084" s="85"/>
      <c r="Q7084" s="1">
        <f t="shared" si="110"/>
        <v>1484.99</v>
      </c>
    </row>
    <row r="7085" spans="1:17" x14ac:dyDescent="0.25">
      <c r="A7085" s="83" t="s">
        <v>14751</v>
      </c>
      <c r="B7085" s="84" t="s">
        <v>22449</v>
      </c>
      <c r="C7085" s="7">
        <v>452</v>
      </c>
      <c r="D7085" s="7">
        <v>0</v>
      </c>
      <c r="E7085" s="1">
        <v>0</v>
      </c>
      <c r="F7085" s="1">
        <v>528.84</v>
      </c>
      <c r="G7085" s="1">
        <v>0</v>
      </c>
      <c r="H7085" s="1">
        <v>0</v>
      </c>
      <c r="I7085" s="6">
        <v>528.84</v>
      </c>
      <c r="J7085" s="86"/>
      <c r="K7085" s="86"/>
      <c r="L7085" s="85"/>
      <c r="M7085" s="85"/>
      <c r="N7085" s="85"/>
      <c r="O7085" s="85"/>
      <c r="P7085" s="85"/>
      <c r="Q7085" s="1">
        <f t="shared" si="110"/>
        <v>528.84</v>
      </c>
    </row>
    <row r="7086" spans="1:17" x14ac:dyDescent="0.25">
      <c r="A7086" s="83" t="s">
        <v>14752</v>
      </c>
      <c r="B7086" s="84" t="s">
        <v>22450</v>
      </c>
      <c r="C7086" s="7">
        <v>428</v>
      </c>
      <c r="D7086" s="7">
        <v>5</v>
      </c>
      <c r="E7086" s="1">
        <v>11935.54</v>
      </c>
      <c r="F7086" s="1">
        <v>500.76</v>
      </c>
      <c r="G7086" s="1">
        <v>441.56</v>
      </c>
      <c r="H7086" s="1">
        <v>1271.82</v>
      </c>
      <c r="I7086" s="6">
        <v>2214.14</v>
      </c>
      <c r="J7086" s="86"/>
      <c r="K7086" s="86"/>
      <c r="L7086" s="85"/>
      <c r="M7086" s="85"/>
      <c r="N7086" s="85"/>
      <c r="O7086" s="85"/>
      <c r="P7086" s="85"/>
      <c r="Q7086" s="1">
        <f t="shared" si="110"/>
        <v>2214.14</v>
      </c>
    </row>
    <row r="7087" spans="1:17" x14ac:dyDescent="0.25">
      <c r="A7087" s="83" t="s">
        <v>14753</v>
      </c>
      <c r="B7087" s="84" t="s">
        <v>22451</v>
      </c>
      <c r="C7087" s="7">
        <v>217</v>
      </c>
      <c r="D7087" s="7">
        <v>1</v>
      </c>
      <c r="E7087" s="1">
        <v>54.74</v>
      </c>
      <c r="F7087" s="1">
        <v>253.89</v>
      </c>
      <c r="G7087" s="1">
        <v>88.31</v>
      </c>
      <c r="H7087" s="1">
        <v>5.83</v>
      </c>
      <c r="I7087" s="6">
        <v>348.03</v>
      </c>
      <c r="J7087" s="86"/>
      <c r="K7087" s="86"/>
      <c r="L7087" s="85"/>
      <c r="M7087" s="85"/>
      <c r="N7087" s="85"/>
      <c r="O7087" s="85"/>
      <c r="P7087" s="85"/>
      <c r="Q7087" s="1">
        <f t="shared" si="110"/>
        <v>348.03</v>
      </c>
    </row>
    <row r="7088" spans="1:17" x14ac:dyDescent="0.25">
      <c r="A7088" s="83" t="s">
        <v>14754</v>
      </c>
      <c r="B7088" s="84" t="s">
        <v>22452</v>
      </c>
      <c r="C7088" s="7">
        <v>73</v>
      </c>
      <c r="D7088" s="7">
        <v>1</v>
      </c>
      <c r="E7088" s="1">
        <v>0</v>
      </c>
      <c r="F7088" s="1">
        <v>85.41</v>
      </c>
      <c r="G7088" s="1">
        <v>88.31</v>
      </c>
      <c r="H7088" s="1">
        <v>0</v>
      </c>
      <c r="I7088" s="6">
        <v>173.72</v>
      </c>
      <c r="J7088" s="86"/>
      <c r="K7088" s="86"/>
      <c r="L7088" s="85"/>
      <c r="M7088" s="85"/>
      <c r="N7088" s="85"/>
      <c r="O7088" s="85"/>
      <c r="P7088" s="85"/>
      <c r="Q7088" s="1">
        <f t="shared" si="110"/>
        <v>173.72</v>
      </c>
    </row>
    <row r="7089" spans="1:17" x14ac:dyDescent="0.25">
      <c r="A7089" s="83" t="s">
        <v>14755</v>
      </c>
      <c r="B7089" s="84" t="s">
        <v>22453</v>
      </c>
      <c r="C7089" s="7">
        <v>230</v>
      </c>
      <c r="D7089" s="7">
        <v>1</v>
      </c>
      <c r="E7089" s="1">
        <v>318.20999999999998</v>
      </c>
      <c r="F7089" s="1">
        <v>269.10000000000002</v>
      </c>
      <c r="G7089" s="1">
        <v>88.31</v>
      </c>
      <c r="H7089" s="1">
        <v>33.9</v>
      </c>
      <c r="I7089" s="6">
        <v>391.31</v>
      </c>
      <c r="J7089" s="86"/>
      <c r="K7089" s="86"/>
      <c r="L7089" s="85"/>
      <c r="M7089" s="85"/>
      <c r="N7089" s="85"/>
      <c r="O7089" s="85"/>
      <c r="P7089" s="85"/>
      <c r="Q7089" s="1">
        <f t="shared" si="110"/>
        <v>391.31</v>
      </c>
    </row>
    <row r="7090" spans="1:17" x14ac:dyDescent="0.25">
      <c r="A7090" s="83" t="s">
        <v>14756</v>
      </c>
      <c r="B7090" s="84" t="s">
        <v>22454</v>
      </c>
      <c r="C7090" s="7">
        <v>119</v>
      </c>
      <c r="D7090" s="7">
        <v>0</v>
      </c>
      <c r="E7090" s="1">
        <v>0</v>
      </c>
      <c r="F7090" s="1">
        <v>139.22999999999999</v>
      </c>
      <c r="G7090" s="1">
        <v>0</v>
      </c>
      <c r="H7090" s="1">
        <v>0</v>
      </c>
      <c r="I7090" s="6">
        <v>139.22999999999999</v>
      </c>
      <c r="J7090" s="86"/>
      <c r="K7090" s="86"/>
      <c r="L7090" s="85"/>
      <c r="M7090" s="85"/>
      <c r="N7090" s="85"/>
      <c r="O7090" s="85"/>
      <c r="P7090" s="85"/>
      <c r="Q7090" s="1">
        <f t="shared" si="110"/>
        <v>139.22999999999999</v>
      </c>
    </row>
    <row r="7091" spans="1:17" x14ac:dyDescent="0.25">
      <c r="A7091" s="83" t="s">
        <v>14757</v>
      </c>
      <c r="B7091" s="84" t="s">
        <v>22455</v>
      </c>
      <c r="C7091" s="7">
        <v>212</v>
      </c>
      <c r="D7091" s="7">
        <v>2</v>
      </c>
      <c r="E7091" s="1">
        <v>2800.72</v>
      </c>
      <c r="F7091" s="1">
        <v>248.04</v>
      </c>
      <c r="G7091" s="1">
        <v>176.62</v>
      </c>
      <c r="H7091" s="1">
        <v>298.44</v>
      </c>
      <c r="I7091" s="6">
        <v>723.1</v>
      </c>
      <c r="J7091" s="86"/>
      <c r="K7091" s="86"/>
      <c r="L7091" s="85"/>
      <c r="M7091" s="85"/>
      <c r="N7091" s="85"/>
      <c r="O7091" s="85"/>
      <c r="P7091" s="85"/>
      <c r="Q7091" s="1">
        <f t="shared" si="110"/>
        <v>723.1</v>
      </c>
    </row>
    <row r="7092" spans="1:17" x14ac:dyDescent="0.25">
      <c r="A7092" s="83" t="s">
        <v>14758</v>
      </c>
      <c r="B7092" s="84" t="s">
        <v>22456</v>
      </c>
      <c r="C7092" s="7">
        <v>245</v>
      </c>
      <c r="D7092" s="7">
        <v>1</v>
      </c>
      <c r="E7092" s="1">
        <v>365.42</v>
      </c>
      <c r="F7092" s="1">
        <v>286.64999999999998</v>
      </c>
      <c r="G7092" s="1">
        <v>88.31</v>
      </c>
      <c r="H7092" s="1">
        <v>38.94</v>
      </c>
      <c r="I7092" s="6">
        <v>413.9</v>
      </c>
      <c r="J7092" s="86"/>
      <c r="K7092" s="86"/>
      <c r="L7092" s="85"/>
      <c r="M7092" s="85"/>
      <c r="N7092" s="85"/>
      <c r="O7092" s="85"/>
      <c r="P7092" s="85"/>
      <c r="Q7092" s="1">
        <f t="shared" si="110"/>
        <v>413.9</v>
      </c>
    </row>
    <row r="7093" spans="1:17" x14ac:dyDescent="0.25">
      <c r="A7093" s="83" t="s">
        <v>14759</v>
      </c>
      <c r="B7093" s="84" t="s">
        <v>22457</v>
      </c>
      <c r="C7093" s="7">
        <v>260</v>
      </c>
      <c r="D7093" s="7">
        <v>0</v>
      </c>
      <c r="E7093" s="1">
        <v>0</v>
      </c>
      <c r="F7093" s="1">
        <v>304.2</v>
      </c>
      <c r="G7093" s="1">
        <v>0</v>
      </c>
      <c r="H7093" s="1">
        <v>0</v>
      </c>
      <c r="I7093" s="6">
        <v>304.2</v>
      </c>
      <c r="J7093" s="86"/>
      <c r="K7093" s="86"/>
      <c r="L7093" s="85"/>
      <c r="M7093" s="85"/>
      <c r="N7093" s="85"/>
      <c r="O7093" s="85"/>
      <c r="P7093" s="85"/>
      <c r="Q7093" s="1">
        <f t="shared" si="110"/>
        <v>304.2</v>
      </c>
    </row>
    <row r="7094" spans="1:17" x14ac:dyDescent="0.25">
      <c r="A7094" s="83" t="s">
        <v>14760</v>
      </c>
      <c r="B7094" s="84" t="s">
        <v>22458</v>
      </c>
      <c r="C7094" s="7">
        <v>289</v>
      </c>
      <c r="D7094" s="7">
        <v>4</v>
      </c>
      <c r="E7094" s="1">
        <v>1872.47</v>
      </c>
      <c r="F7094" s="1">
        <v>338.13</v>
      </c>
      <c r="G7094" s="1">
        <v>353.25</v>
      </c>
      <c r="H7094" s="1">
        <v>199.53</v>
      </c>
      <c r="I7094" s="6">
        <v>890.91</v>
      </c>
      <c r="J7094" s="86"/>
      <c r="K7094" s="86"/>
      <c r="L7094" s="85"/>
      <c r="M7094" s="85"/>
      <c r="N7094" s="85"/>
      <c r="O7094" s="85"/>
      <c r="P7094" s="85"/>
      <c r="Q7094" s="1">
        <f t="shared" si="110"/>
        <v>890.91</v>
      </c>
    </row>
    <row r="7095" spans="1:17" x14ac:dyDescent="0.25">
      <c r="A7095" s="83" t="s">
        <v>14761</v>
      </c>
      <c r="B7095" s="84" t="s">
        <v>22459</v>
      </c>
      <c r="C7095" s="7">
        <v>247</v>
      </c>
      <c r="D7095" s="7">
        <v>3</v>
      </c>
      <c r="E7095" s="1">
        <v>1643.79</v>
      </c>
      <c r="F7095" s="1">
        <v>288.99</v>
      </c>
      <c r="G7095" s="1">
        <v>264.94</v>
      </c>
      <c r="H7095" s="1">
        <v>175.16</v>
      </c>
      <c r="I7095" s="6">
        <v>729.09</v>
      </c>
      <c r="J7095" s="86"/>
      <c r="K7095" s="86"/>
      <c r="L7095" s="85"/>
      <c r="M7095" s="85"/>
      <c r="N7095" s="85"/>
      <c r="O7095" s="85"/>
      <c r="P7095" s="85"/>
      <c r="Q7095" s="1">
        <f t="shared" si="110"/>
        <v>729.09</v>
      </c>
    </row>
    <row r="7096" spans="1:17" x14ac:dyDescent="0.25">
      <c r="A7096" s="83" t="s">
        <v>14762</v>
      </c>
      <c r="B7096" s="84" t="s">
        <v>22460</v>
      </c>
      <c r="C7096" s="7">
        <v>265</v>
      </c>
      <c r="D7096" s="7">
        <v>4</v>
      </c>
      <c r="E7096" s="1">
        <v>861.35</v>
      </c>
      <c r="F7096" s="1">
        <v>310.05</v>
      </c>
      <c r="G7096" s="1">
        <v>353.25</v>
      </c>
      <c r="H7096" s="1">
        <v>91.78</v>
      </c>
      <c r="I7096" s="6">
        <v>755.08</v>
      </c>
      <c r="J7096" s="86"/>
      <c r="K7096" s="86"/>
      <c r="L7096" s="85"/>
      <c r="M7096" s="85"/>
      <c r="N7096" s="85"/>
      <c r="O7096" s="85"/>
      <c r="P7096" s="85"/>
      <c r="Q7096" s="1">
        <f t="shared" si="110"/>
        <v>755.08</v>
      </c>
    </row>
    <row r="7097" spans="1:17" x14ac:dyDescent="0.25">
      <c r="A7097" s="83" t="s">
        <v>14763</v>
      </c>
      <c r="B7097" s="84" t="s">
        <v>22461</v>
      </c>
      <c r="C7097" s="7">
        <v>17787</v>
      </c>
      <c r="D7097" s="7">
        <v>312</v>
      </c>
      <c r="E7097" s="1">
        <v>96993.15</v>
      </c>
      <c r="F7097" s="1">
        <v>20810.73</v>
      </c>
      <c r="G7097" s="1">
        <v>27553.439999999999</v>
      </c>
      <c r="H7097" s="1">
        <v>10335.379999999999</v>
      </c>
      <c r="I7097" s="6">
        <v>58699.55</v>
      </c>
      <c r="J7097" s="86"/>
      <c r="K7097" s="86"/>
      <c r="L7097" s="85"/>
      <c r="M7097" s="85"/>
      <c r="N7097" s="85"/>
      <c r="O7097" s="85"/>
      <c r="P7097" s="85"/>
      <c r="Q7097" s="1">
        <f t="shared" si="110"/>
        <v>58699.55</v>
      </c>
    </row>
    <row r="7098" spans="1:17" x14ac:dyDescent="0.25">
      <c r="A7098" s="83" t="s">
        <v>14764</v>
      </c>
      <c r="B7098" s="84" t="s">
        <v>22462</v>
      </c>
      <c r="C7098" s="7">
        <v>304</v>
      </c>
      <c r="D7098" s="7">
        <v>3</v>
      </c>
      <c r="E7098" s="1">
        <v>546.13</v>
      </c>
      <c r="F7098" s="1">
        <v>355.68</v>
      </c>
      <c r="G7098" s="1">
        <v>264.94</v>
      </c>
      <c r="H7098" s="1">
        <v>58.19</v>
      </c>
      <c r="I7098" s="6">
        <v>678.81</v>
      </c>
      <c r="J7098" s="86"/>
      <c r="K7098" s="86"/>
      <c r="L7098" s="85"/>
      <c r="M7098" s="85"/>
      <c r="N7098" s="85"/>
      <c r="O7098" s="85"/>
      <c r="P7098" s="85"/>
      <c r="Q7098" s="1">
        <f t="shared" si="110"/>
        <v>678.81</v>
      </c>
    </row>
    <row r="7099" spans="1:17" x14ac:dyDescent="0.25">
      <c r="A7099" s="83" t="s">
        <v>14765</v>
      </c>
      <c r="B7099" s="84" t="s">
        <v>22463</v>
      </c>
      <c r="C7099" s="7">
        <v>1007</v>
      </c>
      <c r="D7099" s="7">
        <v>27</v>
      </c>
      <c r="E7099" s="1">
        <v>4532.55</v>
      </c>
      <c r="F7099" s="1">
        <v>1178.18</v>
      </c>
      <c r="G7099" s="1">
        <v>2384.4299999999998</v>
      </c>
      <c r="H7099" s="1">
        <v>482.98</v>
      </c>
      <c r="I7099" s="6">
        <v>4045.59</v>
      </c>
      <c r="J7099" s="86"/>
      <c r="K7099" s="86"/>
      <c r="L7099" s="85"/>
      <c r="M7099" s="85"/>
      <c r="N7099" s="85"/>
      <c r="O7099" s="85"/>
      <c r="P7099" s="85"/>
      <c r="Q7099" s="1">
        <f t="shared" si="110"/>
        <v>4045.59</v>
      </c>
    </row>
    <row r="7100" spans="1:17" x14ac:dyDescent="0.25">
      <c r="A7100" s="83" t="s">
        <v>14766</v>
      </c>
      <c r="B7100" s="84" t="s">
        <v>22464</v>
      </c>
      <c r="C7100" s="7">
        <v>699</v>
      </c>
      <c r="D7100" s="7">
        <v>10</v>
      </c>
      <c r="E7100" s="1">
        <v>2651.62</v>
      </c>
      <c r="F7100" s="1">
        <v>817.82</v>
      </c>
      <c r="G7100" s="1">
        <v>883.12</v>
      </c>
      <c r="H7100" s="1">
        <v>282.55</v>
      </c>
      <c r="I7100" s="6">
        <v>1983.49</v>
      </c>
      <c r="J7100" s="86"/>
      <c r="K7100" s="86"/>
      <c r="L7100" s="85"/>
      <c r="M7100" s="85"/>
      <c r="N7100" s="85"/>
      <c r="O7100" s="85"/>
      <c r="P7100" s="85"/>
      <c r="Q7100" s="1">
        <f t="shared" si="110"/>
        <v>1983.49</v>
      </c>
    </row>
    <row r="7101" spans="1:17" x14ac:dyDescent="0.25">
      <c r="A7101" s="83" t="s">
        <v>14767</v>
      </c>
      <c r="B7101" s="84" t="s">
        <v>22465</v>
      </c>
      <c r="C7101" s="7">
        <v>160</v>
      </c>
      <c r="D7101" s="7">
        <v>2</v>
      </c>
      <c r="E7101" s="1">
        <v>2685.8</v>
      </c>
      <c r="F7101" s="1">
        <v>187.2</v>
      </c>
      <c r="G7101" s="1">
        <v>176.62</v>
      </c>
      <c r="H7101" s="1">
        <v>286.19</v>
      </c>
      <c r="I7101" s="6">
        <v>650.01</v>
      </c>
      <c r="J7101" s="86"/>
      <c r="K7101" s="86"/>
      <c r="L7101" s="85"/>
      <c r="M7101" s="85"/>
      <c r="N7101" s="85"/>
      <c r="O7101" s="85"/>
      <c r="P7101" s="85"/>
      <c r="Q7101" s="1">
        <f t="shared" si="110"/>
        <v>650.01</v>
      </c>
    </row>
    <row r="7102" spans="1:17" x14ac:dyDescent="0.25">
      <c r="A7102" s="83" t="s">
        <v>14768</v>
      </c>
      <c r="B7102" s="84" t="s">
        <v>22466</v>
      </c>
      <c r="C7102" s="7">
        <v>208</v>
      </c>
      <c r="D7102" s="7">
        <v>0</v>
      </c>
      <c r="E7102" s="1">
        <v>0</v>
      </c>
      <c r="F7102" s="1">
        <v>243.36</v>
      </c>
      <c r="G7102" s="1">
        <v>0</v>
      </c>
      <c r="H7102" s="1">
        <v>0</v>
      </c>
      <c r="I7102" s="6">
        <v>243.36</v>
      </c>
      <c r="J7102" s="86"/>
      <c r="K7102" s="86"/>
      <c r="L7102" s="85"/>
      <c r="M7102" s="85"/>
      <c r="N7102" s="85"/>
      <c r="O7102" s="85"/>
      <c r="P7102" s="85"/>
      <c r="Q7102" s="1">
        <f t="shared" si="110"/>
        <v>243.36</v>
      </c>
    </row>
    <row r="7103" spans="1:17" x14ac:dyDescent="0.25">
      <c r="A7103" s="83" t="s">
        <v>14769</v>
      </c>
      <c r="B7103" s="84" t="s">
        <v>22467</v>
      </c>
      <c r="C7103" s="7">
        <v>130</v>
      </c>
      <c r="D7103" s="7">
        <v>0</v>
      </c>
      <c r="E7103" s="1">
        <v>0</v>
      </c>
      <c r="F7103" s="1">
        <v>152.1</v>
      </c>
      <c r="G7103" s="1">
        <v>0</v>
      </c>
      <c r="H7103" s="1">
        <v>0</v>
      </c>
      <c r="I7103" s="6">
        <v>152.1</v>
      </c>
      <c r="J7103" s="86"/>
      <c r="K7103" s="86"/>
      <c r="L7103" s="85"/>
      <c r="M7103" s="85"/>
      <c r="N7103" s="85"/>
      <c r="O7103" s="85"/>
      <c r="P7103" s="85"/>
      <c r="Q7103" s="1">
        <f t="shared" si="110"/>
        <v>152.1</v>
      </c>
    </row>
    <row r="7104" spans="1:17" x14ac:dyDescent="0.25">
      <c r="A7104" s="83" t="s">
        <v>14770</v>
      </c>
      <c r="B7104" s="84" t="s">
        <v>22468</v>
      </c>
      <c r="C7104" s="7">
        <v>106</v>
      </c>
      <c r="D7104" s="7">
        <v>0</v>
      </c>
      <c r="E7104" s="1">
        <v>0</v>
      </c>
      <c r="F7104" s="1">
        <v>124.02</v>
      </c>
      <c r="G7104" s="1">
        <v>0</v>
      </c>
      <c r="H7104" s="1">
        <v>0</v>
      </c>
      <c r="I7104" s="6">
        <v>124.02</v>
      </c>
      <c r="J7104" s="86"/>
      <c r="K7104" s="86"/>
      <c r="L7104" s="85"/>
      <c r="M7104" s="85"/>
      <c r="N7104" s="85"/>
      <c r="O7104" s="85"/>
      <c r="P7104" s="85"/>
      <c r="Q7104" s="1">
        <f t="shared" si="110"/>
        <v>124.02</v>
      </c>
    </row>
    <row r="7105" spans="1:17" x14ac:dyDescent="0.25">
      <c r="A7105" s="83" t="s">
        <v>14771</v>
      </c>
      <c r="B7105" s="84" t="s">
        <v>22469</v>
      </c>
      <c r="C7105" s="7">
        <v>654</v>
      </c>
      <c r="D7105" s="7">
        <v>4</v>
      </c>
      <c r="E7105" s="1">
        <v>924.87</v>
      </c>
      <c r="F7105" s="1">
        <v>765.18</v>
      </c>
      <c r="G7105" s="1">
        <v>353.25</v>
      </c>
      <c r="H7105" s="1">
        <v>98.55</v>
      </c>
      <c r="I7105" s="6">
        <v>1216.98</v>
      </c>
      <c r="J7105" s="86"/>
      <c r="K7105" s="86"/>
      <c r="L7105" s="85"/>
      <c r="M7105" s="85"/>
      <c r="N7105" s="85"/>
      <c r="O7105" s="85"/>
      <c r="P7105" s="85"/>
      <c r="Q7105" s="1">
        <f t="shared" si="110"/>
        <v>1216.98</v>
      </c>
    </row>
    <row r="7106" spans="1:17" x14ac:dyDescent="0.25">
      <c r="A7106" s="83" t="s">
        <v>14772</v>
      </c>
      <c r="B7106" s="84" t="s">
        <v>22470</v>
      </c>
      <c r="C7106" s="7">
        <v>80</v>
      </c>
      <c r="D7106" s="7">
        <v>0</v>
      </c>
      <c r="E7106" s="1">
        <v>0</v>
      </c>
      <c r="F7106" s="1">
        <v>93.6</v>
      </c>
      <c r="G7106" s="1">
        <v>0</v>
      </c>
      <c r="H7106" s="1">
        <v>0</v>
      </c>
      <c r="I7106" s="6">
        <v>93.6</v>
      </c>
      <c r="J7106" s="86"/>
      <c r="K7106" s="86"/>
      <c r="L7106" s="85"/>
      <c r="M7106" s="85"/>
      <c r="N7106" s="85"/>
      <c r="O7106" s="85"/>
      <c r="P7106" s="85"/>
      <c r="Q7106" s="1">
        <f t="shared" si="110"/>
        <v>93.6</v>
      </c>
    </row>
    <row r="7107" spans="1:17" x14ac:dyDescent="0.25">
      <c r="A7107" s="83" t="s">
        <v>14773</v>
      </c>
      <c r="B7107" s="84" t="s">
        <v>22471</v>
      </c>
      <c r="C7107" s="7">
        <v>151</v>
      </c>
      <c r="D7107" s="7">
        <v>3</v>
      </c>
      <c r="E7107" s="1">
        <v>653.15</v>
      </c>
      <c r="F7107" s="1">
        <v>176.67</v>
      </c>
      <c r="G7107" s="1">
        <v>264.94</v>
      </c>
      <c r="H7107" s="1">
        <v>69.599999999999994</v>
      </c>
      <c r="I7107" s="6">
        <v>511.21</v>
      </c>
      <c r="J7107" s="86"/>
      <c r="K7107" s="86"/>
      <c r="L7107" s="85"/>
      <c r="M7107" s="85"/>
      <c r="N7107" s="85"/>
      <c r="O7107" s="85"/>
      <c r="P7107" s="85"/>
      <c r="Q7107" s="1">
        <f t="shared" si="110"/>
        <v>511.21</v>
      </c>
    </row>
    <row r="7108" spans="1:17" x14ac:dyDescent="0.25">
      <c r="A7108" s="83" t="s">
        <v>14774</v>
      </c>
      <c r="B7108" s="84" t="s">
        <v>22472</v>
      </c>
      <c r="C7108" s="7">
        <v>299</v>
      </c>
      <c r="D7108" s="7">
        <v>3</v>
      </c>
      <c r="E7108" s="1">
        <v>15344.56</v>
      </c>
      <c r="F7108" s="1">
        <v>349.83</v>
      </c>
      <c r="G7108" s="1">
        <v>264.94</v>
      </c>
      <c r="H7108" s="1">
        <v>1635.08</v>
      </c>
      <c r="I7108" s="6">
        <v>2249.85</v>
      </c>
      <c r="J7108" s="86"/>
      <c r="K7108" s="86"/>
      <c r="L7108" s="85"/>
      <c r="M7108" s="85"/>
      <c r="N7108" s="85"/>
      <c r="O7108" s="85"/>
      <c r="P7108" s="85"/>
      <c r="Q7108" s="1">
        <f t="shared" si="110"/>
        <v>2249.85</v>
      </c>
    </row>
    <row r="7109" spans="1:17" x14ac:dyDescent="0.25">
      <c r="A7109" s="83" t="s">
        <v>14775</v>
      </c>
      <c r="B7109" s="84" t="s">
        <v>22473</v>
      </c>
      <c r="C7109" s="7">
        <v>755</v>
      </c>
      <c r="D7109" s="7">
        <v>12</v>
      </c>
      <c r="E7109" s="1">
        <v>4691.26</v>
      </c>
      <c r="F7109" s="1">
        <v>883.34</v>
      </c>
      <c r="G7109" s="1">
        <v>1059.74</v>
      </c>
      <c r="H7109" s="1">
        <v>499.89</v>
      </c>
      <c r="I7109" s="6">
        <v>2442.9699999999998</v>
      </c>
      <c r="J7109" s="86"/>
      <c r="K7109" s="86"/>
      <c r="L7109" s="85"/>
      <c r="M7109" s="85"/>
      <c r="N7109" s="85"/>
      <c r="O7109" s="85"/>
      <c r="P7109" s="85"/>
      <c r="Q7109" s="1">
        <f t="shared" si="110"/>
        <v>2442.9699999999998</v>
      </c>
    </row>
    <row r="7110" spans="1:17" x14ac:dyDescent="0.25">
      <c r="A7110" s="83" t="s">
        <v>14776</v>
      </c>
      <c r="B7110" s="84" t="s">
        <v>22474</v>
      </c>
      <c r="C7110" s="7">
        <v>445</v>
      </c>
      <c r="D7110" s="7">
        <v>2</v>
      </c>
      <c r="E7110" s="1">
        <v>476.59</v>
      </c>
      <c r="F7110" s="1">
        <v>520.65</v>
      </c>
      <c r="G7110" s="1">
        <v>176.62</v>
      </c>
      <c r="H7110" s="1">
        <v>50.78</v>
      </c>
      <c r="I7110" s="6">
        <v>748.05</v>
      </c>
      <c r="J7110" s="86"/>
      <c r="K7110" s="86"/>
      <c r="L7110" s="85"/>
      <c r="M7110" s="85"/>
      <c r="N7110" s="85"/>
      <c r="O7110" s="85"/>
      <c r="P7110" s="85"/>
      <c r="Q7110" s="1">
        <f t="shared" si="110"/>
        <v>748.05</v>
      </c>
    </row>
    <row r="7111" spans="1:17" x14ac:dyDescent="0.25">
      <c r="A7111" s="83" t="s">
        <v>14777</v>
      </c>
      <c r="B7111" s="84" t="s">
        <v>22475</v>
      </c>
      <c r="C7111" s="7">
        <v>228</v>
      </c>
      <c r="D7111" s="7">
        <v>1</v>
      </c>
      <c r="E7111" s="1">
        <v>186.61</v>
      </c>
      <c r="F7111" s="1">
        <v>266.76</v>
      </c>
      <c r="G7111" s="1">
        <v>88.31</v>
      </c>
      <c r="H7111" s="1">
        <v>19.89</v>
      </c>
      <c r="I7111" s="6">
        <v>374.96</v>
      </c>
      <c r="J7111" s="86"/>
      <c r="K7111" s="86"/>
      <c r="L7111" s="85"/>
      <c r="M7111" s="85"/>
      <c r="N7111" s="85"/>
      <c r="O7111" s="85"/>
      <c r="P7111" s="85"/>
      <c r="Q7111" s="1">
        <f t="shared" si="110"/>
        <v>374.96</v>
      </c>
    </row>
    <row r="7112" spans="1:17" x14ac:dyDescent="0.25">
      <c r="A7112" s="83" t="s">
        <v>14778</v>
      </c>
      <c r="B7112" s="84" t="s">
        <v>22476</v>
      </c>
      <c r="C7112" s="7">
        <v>506</v>
      </c>
      <c r="D7112" s="7">
        <v>2</v>
      </c>
      <c r="E7112" s="1">
        <v>457.14</v>
      </c>
      <c r="F7112" s="1">
        <v>592.02</v>
      </c>
      <c r="G7112" s="1">
        <v>176.62</v>
      </c>
      <c r="H7112" s="1">
        <v>48.71</v>
      </c>
      <c r="I7112" s="6">
        <v>817.35</v>
      </c>
      <c r="J7112" s="86"/>
      <c r="K7112" s="86"/>
      <c r="L7112" s="85"/>
      <c r="M7112" s="85"/>
      <c r="N7112" s="85"/>
      <c r="O7112" s="85"/>
      <c r="P7112" s="85"/>
      <c r="Q7112" s="1">
        <f t="shared" si="110"/>
        <v>817.35</v>
      </c>
    </row>
    <row r="7113" spans="1:17" x14ac:dyDescent="0.25">
      <c r="A7113" s="83" t="s">
        <v>14779</v>
      </c>
      <c r="B7113" s="84" t="s">
        <v>22477</v>
      </c>
      <c r="C7113" s="7">
        <v>179</v>
      </c>
      <c r="D7113" s="7">
        <v>1</v>
      </c>
      <c r="E7113" s="1">
        <v>528.74</v>
      </c>
      <c r="F7113" s="1">
        <v>209.43</v>
      </c>
      <c r="G7113" s="1">
        <v>88.31</v>
      </c>
      <c r="H7113" s="1">
        <v>56.34</v>
      </c>
      <c r="I7113" s="6">
        <v>354.08</v>
      </c>
      <c r="J7113" s="86"/>
      <c r="K7113" s="86"/>
      <c r="L7113" s="85"/>
      <c r="M7113" s="85"/>
      <c r="N7113" s="85"/>
      <c r="O7113" s="85"/>
      <c r="P7113" s="85"/>
      <c r="Q7113" s="1">
        <f t="shared" si="110"/>
        <v>354.08</v>
      </c>
    </row>
    <row r="7114" spans="1:17" x14ac:dyDescent="0.25">
      <c r="A7114" s="83" t="s">
        <v>14780</v>
      </c>
      <c r="B7114" s="84" t="s">
        <v>22478</v>
      </c>
      <c r="C7114" s="7">
        <v>95</v>
      </c>
      <c r="D7114" s="7">
        <v>0</v>
      </c>
      <c r="E7114" s="1">
        <v>0</v>
      </c>
      <c r="F7114" s="1">
        <v>111.15</v>
      </c>
      <c r="G7114" s="1">
        <v>0</v>
      </c>
      <c r="H7114" s="1">
        <v>0</v>
      </c>
      <c r="I7114" s="6">
        <v>111.15</v>
      </c>
      <c r="J7114" s="86"/>
      <c r="K7114" s="86"/>
      <c r="L7114" s="85"/>
      <c r="M7114" s="85"/>
      <c r="N7114" s="85"/>
      <c r="O7114" s="85"/>
      <c r="P7114" s="85"/>
      <c r="Q7114" s="1">
        <f t="shared" si="110"/>
        <v>111.15</v>
      </c>
    </row>
    <row r="7115" spans="1:17" x14ac:dyDescent="0.25">
      <c r="A7115" s="83" t="s">
        <v>14781</v>
      </c>
      <c r="B7115" s="84" t="s">
        <v>22479</v>
      </c>
      <c r="C7115" s="7">
        <v>381</v>
      </c>
      <c r="D7115" s="7">
        <v>5</v>
      </c>
      <c r="E7115" s="1">
        <v>3007.09</v>
      </c>
      <c r="F7115" s="1">
        <v>445.77</v>
      </c>
      <c r="G7115" s="1">
        <v>441.56</v>
      </c>
      <c r="H7115" s="1">
        <v>320.43</v>
      </c>
      <c r="I7115" s="6">
        <v>1207.76</v>
      </c>
      <c r="J7115" s="86"/>
      <c r="K7115" s="86"/>
      <c r="L7115" s="85"/>
      <c r="M7115" s="85"/>
      <c r="N7115" s="85"/>
      <c r="O7115" s="85"/>
      <c r="P7115" s="85"/>
      <c r="Q7115" s="1">
        <f t="shared" si="110"/>
        <v>1207.76</v>
      </c>
    </row>
    <row r="7116" spans="1:17" x14ac:dyDescent="0.25">
      <c r="A7116" s="83" t="s">
        <v>14782</v>
      </c>
      <c r="B7116" s="84" t="s">
        <v>22480</v>
      </c>
      <c r="C7116" s="7">
        <v>117</v>
      </c>
      <c r="D7116" s="7">
        <v>3</v>
      </c>
      <c r="E7116" s="1">
        <v>746.46</v>
      </c>
      <c r="F7116" s="1">
        <v>136.88999999999999</v>
      </c>
      <c r="G7116" s="1">
        <v>264.94</v>
      </c>
      <c r="H7116" s="1">
        <v>79.540000000000006</v>
      </c>
      <c r="I7116" s="6">
        <v>481.37</v>
      </c>
      <c r="J7116" s="86"/>
      <c r="K7116" s="86"/>
      <c r="L7116" s="85"/>
      <c r="M7116" s="85"/>
      <c r="N7116" s="85"/>
      <c r="O7116" s="85"/>
      <c r="P7116" s="85"/>
      <c r="Q7116" s="1">
        <f t="shared" si="110"/>
        <v>481.37</v>
      </c>
    </row>
    <row r="7117" spans="1:17" x14ac:dyDescent="0.25">
      <c r="A7117" s="83" t="s">
        <v>14783</v>
      </c>
      <c r="B7117" s="84" t="s">
        <v>22481</v>
      </c>
      <c r="C7117" s="7">
        <v>465</v>
      </c>
      <c r="D7117" s="7">
        <v>21</v>
      </c>
      <c r="E7117" s="1">
        <v>50239</v>
      </c>
      <c r="F7117" s="1">
        <v>544.04999999999995</v>
      </c>
      <c r="G7117" s="1">
        <v>1854.56</v>
      </c>
      <c r="H7117" s="1">
        <v>5353.36</v>
      </c>
      <c r="I7117" s="6">
        <v>7751.97</v>
      </c>
      <c r="J7117" s="86"/>
      <c r="K7117" s="86"/>
      <c r="L7117" s="85"/>
      <c r="M7117" s="85"/>
      <c r="N7117" s="85"/>
      <c r="O7117" s="85"/>
      <c r="P7117" s="85"/>
      <c r="Q7117" s="1">
        <f t="shared" si="110"/>
        <v>7751.97</v>
      </c>
    </row>
    <row r="7118" spans="1:17" x14ac:dyDescent="0.25">
      <c r="A7118" s="83" t="s">
        <v>14784</v>
      </c>
      <c r="B7118" s="84" t="s">
        <v>22482</v>
      </c>
      <c r="C7118" s="7">
        <v>225</v>
      </c>
      <c r="D7118" s="7">
        <v>3</v>
      </c>
      <c r="E7118" s="1">
        <v>604.45000000000005</v>
      </c>
      <c r="F7118" s="1">
        <v>263.25</v>
      </c>
      <c r="G7118" s="1">
        <v>264.94</v>
      </c>
      <c r="H7118" s="1">
        <v>64.41</v>
      </c>
      <c r="I7118" s="6">
        <v>592.6</v>
      </c>
      <c r="J7118" s="86"/>
      <c r="K7118" s="86"/>
      <c r="L7118" s="85"/>
      <c r="M7118" s="85"/>
      <c r="N7118" s="85"/>
      <c r="O7118" s="85"/>
      <c r="P7118" s="85"/>
      <c r="Q7118" s="1">
        <f t="shared" ref="Q7118:Q7181" si="111">I7118+P7118</f>
        <v>592.6</v>
      </c>
    </row>
    <row r="7119" spans="1:17" x14ac:dyDescent="0.25">
      <c r="A7119" s="83" t="s">
        <v>14785</v>
      </c>
      <c r="B7119" s="84" t="s">
        <v>22483</v>
      </c>
      <c r="C7119" s="7">
        <v>272</v>
      </c>
      <c r="D7119" s="7">
        <v>1</v>
      </c>
      <c r="E7119" s="1">
        <v>186.61</v>
      </c>
      <c r="F7119" s="1">
        <v>318.24</v>
      </c>
      <c r="G7119" s="1">
        <v>88.31</v>
      </c>
      <c r="H7119" s="1">
        <v>19.89</v>
      </c>
      <c r="I7119" s="6">
        <v>426.44</v>
      </c>
      <c r="J7119" s="86"/>
      <c r="K7119" s="86"/>
      <c r="L7119" s="85"/>
      <c r="M7119" s="85"/>
      <c r="N7119" s="85"/>
      <c r="O7119" s="85"/>
      <c r="P7119" s="85"/>
      <c r="Q7119" s="1">
        <f t="shared" si="111"/>
        <v>426.44</v>
      </c>
    </row>
    <row r="7120" spans="1:17" x14ac:dyDescent="0.25">
      <c r="A7120" s="83" t="s">
        <v>14786</v>
      </c>
      <c r="B7120" s="84" t="s">
        <v>22484</v>
      </c>
      <c r="C7120" s="7">
        <v>76</v>
      </c>
      <c r="D7120" s="7">
        <v>1</v>
      </c>
      <c r="E7120" s="1">
        <v>246.74</v>
      </c>
      <c r="F7120" s="1">
        <v>88.92</v>
      </c>
      <c r="G7120" s="1">
        <v>88.31</v>
      </c>
      <c r="H7120" s="1">
        <v>26.3</v>
      </c>
      <c r="I7120" s="6">
        <v>203.53</v>
      </c>
      <c r="J7120" s="86"/>
      <c r="K7120" s="86"/>
      <c r="L7120" s="85"/>
      <c r="M7120" s="85"/>
      <c r="N7120" s="85"/>
      <c r="O7120" s="85"/>
      <c r="P7120" s="85"/>
      <c r="Q7120" s="1">
        <f t="shared" si="111"/>
        <v>203.53</v>
      </c>
    </row>
    <row r="7121" spans="1:17" x14ac:dyDescent="0.25">
      <c r="A7121" s="83" t="s">
        <v>14787</v>
      </c>
      <c r="B7121" s="84" t="s">
        <v>22485</v>
      </c>
      <c r="C7121" s="7">
        <v>257</v>
      </c>
      <c r="D7121" s="7">
        <v>3</v>
      </c>
      <c r="E7121" s="1">
        <v>472.75</v>
      </c>
      <c r="F7121" s="1">
        <v>300.69</v>
      </c>
      <c r="G7121" s="1">
        <v>264.94</v>
      </c>
      <c r="H7121" s="1">
        <v>50.38</v>
      </c>
      <c r="I7121" s="6">
        <v>616.01</v>
      </c>
      <c r="J7121" s="86"/>
      <c r="K7121" s="86"/>
      <c r="L7121" s="85"/>
      <c r="M7121" s="85"/>
      <c r="N7121" s="85"/>
      <c r="O7121" s="85"/>
      <c r="P7121" s="85"/>
      <c r="Q7121" s="1">
        <f t="shared" si="111"/>
        <v>616.01</v>
      </c>
    </row>
    <row r="7122" spans="1:17" x14ac:dyDescent="0.25">
      <c r="A7122" s="83" t="s">
        <v>14788</v>
      </c>
      <c r="B7122" s="84" t="s">
        <v>22486</v>
      </c>
      <c r="C7122" s="7">
        <v>111</v>
      </c>
      <c r="D7122" s="7">
        <v>0</v>
      </c>
      <c r="E7122" s="1">
        <v>0</v>
      </c>
      <c r="F7122" s="1">
        <v>129.87</v>
      </c>
      <c r="G7122" s="1">
        <v>0</v>
      </c>
      <c r="H7122" s="1">
        <v>0</v>
      </c>
      <c r="I7122" s="6">
        <v>129.87</v>
      </c>
      <c r="J7122" s="86"/>
      <c r="K7122" s="86"/>
      <c r="L7122" s="85"/>
      <c r="M7122" s="85"/>
      <c r="N7122" s="85"/>
      <c r="O7122" s="85"/>
      <c r="P7122" s="85"/>
      <c r="Q7122" s="1">
        <f t="shared" si="111"/>
        <v>129.87</v>
      </c>
    </row>
    <row r="7123" spans="1:17" x14ac:dyDescent="0.25">
      <c r="A7123" s="83" t="s">
        <v>14789</v>
      </c>
      <c r="B7123" s="84" t="s">
        <v>22487</v>
      </c>
      <c r="C7123" s="7">
        <v>119</v>
      </c>
      <c r="D7123" s="7">
        <v>5</v>
      </c>
      <c r="E7123" s="1">
        <v>21845.02</v>
      </c>
      <c r="F7123" s="1">
        <v>139.22999999999999</v>
      </c>
      <c r="G7123" s="1">
        <v>441.56</v>
      </c>
      <c r="H7123" s="1">
        <v>2327.7600000000002</v>
      </c>
      <c r="I7123" s="6">
        <v>2908.55</v>
      </c>
      <c r="J7123" s="86"/>
      <c r="K7123" s="86"/>
      <c r="L7123" s="85"/>
      <c r="M7123" s="85"/>
      <c r="N7123" s="85"/>
      <c r="O7123" s="85"/>
      <c r="P7123" s="85"/>
      <c r="Q7123" s="1">
        <f t="shared" si="111"/>
        <v>2908.55</v>
      </c>
    </row>
    <row r="7124" spans="1:17" x14ac:dyDescent="0.25">
      <c r="A7124" s="83" t="s">
        <v>14790</v>
      </c>
      <c r="B7124" s="84" t="s">
        <v>22488</v>
      </c>
      <c r="C7124" s="7">
        <v>568</v>
      </c>
      <c r="D7124" s="7">
        <v>24</v>
      </c>
      <c r="E7124" s="1">
        <v>4171.2299999999996</v>
      </c>
      <c r="F7124" s="1">
        <v>664.56</v>
      </c>
      <c r="G7124" s="1">
        <v>2119.5</v>
      </c>
      <c r="H7124" s="1">
        <v>444.48</v>
      </c>
      <c r="I7124" s="6">
        <v>3228.54</v>
      </c>
      <c r="J7124" s="86"/>
      <c r="K7124" s="86"/>
      <c r="L7124" s="85"/>
      <c r="M7124" s="85"/>
      <c r="N7124" s="85"/>
      <c r="O7124" s="85"/>
      <c r="P7124" s="85"/>
      <c r="Q7124" s="1">
        <f t="shared" si="111"/>
        <v>3228.54</v>
      </c>
    </row>
    <row r="7125" spans="1:17" x14ac:dyDescent="0.25">
      <c r="A7125" s="83" t="s">
        <v>14791</v>
      </c>
      <c r="B7125" s="84" t="s">
        <v>22489</v>
      </c>
      <c r="C7125" s="7">
        <v>198</v>
      </c>
      <c r="D7125" s="7">
        <v>2</v>
      </c>
      <c r="E7125" s="1">
        <v>717.4</v>
      </c>
      <c r="F7125" s="1">
        <v>231.66</v>
      </c>
      <c r="G7125" s="1">
        <v>176.62</v>
      </c>
      <c r="H7125" s="1">
        <v>76.45</v>
      </c>
      <c r="I7125" s="6">
        <v>484.73</v>
      </c>
      <c r="J7125" s="86"/>
      <c r="K7125" s="86"/>
      <c r="L7125" s="85"/>
      <c r="M7125" s="85"/>
      <c r="N7125" s="85"/>
      <c r="O7125" s="85"/>
      <c r="P7125" s="85"/>
      <c r="Q7125" s="1">
        <f t="shared" si="111"/>
        <v>484.73</v>
      </c>
    </row>
    <row r="7126" spans="1:17" x14ac:dyDescent="0.25">
      <c r="A7126" s="83" t="s">
        <v>14792</v>
      </c>
      <c r="B7126" s="84" t="s">
        <v>22490</v>
      </c>
      <c r="C7126" s="7">
        <v>1044</v>
      </c>
      <c r="D7126" s="7">
        <v>57</v>
      </c>
      <c r="E7126" s="1">
        <v>44598.83</v>
      </c>
      <c r="F7126" s="1">
        <v>1221.48</v>
      </c>
      <c r="G7126" s="1">
        <v>5033.8</v>
      </c>
      <c r="H7126" s="1">
        <v>4752.3500000000004</v>
      </c>
      <c r="I7126" s="6">
        <v>11007.63</v>
      </c>
      <c r="J7126" s="86"/>
      <c r="K7126" s="86"/>
      <c r="L7126" s="85"/>
      <c r="M7126" s="85"/>
      <c r="N7126" s="85"/>
      <c r="O7126" s="85"/>
      <c r="P7126" s="85"/>
      <c r="Q7126" s="1">
        <f t="shared" si="111"/>
        <v>11007.63</v>
      </c>
    </row>
    <row r="7127" spans="1:17" x14ac:dyDescent="0.25">
      <c r="A7127" s="83" t="s">
        <v>14793</v>
      </c>
      <c r="B7127" s="84" t="s">
        <v>22491</v>
      </c>
      <c r="C7127" s="7">
        <v>959</v>
      </c>
      <c r="D7127" s="7">
        <v>18</v>
      </c>
      <c r="E7127" s="1">
        <v>3331.84</v>
      </c>
      <c r="F7127" s="1">
        <v>1122.02</v>
      </c>
      <c r="G7127" s="1">
        <v>1589.62</v>
      </c>
      <c r="H7127" s="1">
        <v>355.03</v>
      </c>
      <c r="I7127" s="6">
        <v>3066.67</v>
      </c>
      <c r="J7127" s="86"/>
      <c r="K7127" s="86"/>
      <c r="L7127" s="85"/>
      <c r="M7127" s="85"/>
      <c r="N7127" s="85"/>
      <c r="O7127" s="85"/>
      <c r="P7127" s="85"/>
      <c r="Q7127" s="1">
        <f t="shared" si="111"/>
        <v>3066.67</v>
      </c>
    </row>
    <row r="7128" spans="1:17" x14ac:dyDescent="0.25">
      <c r="A7128" s="83" t="s">
        <v>14794</v>
      </c>
      <c r="B7128" s="84" t="s">
        <v>22492</v>
      </c>
      <c r="C7128" s="7">
        <v>98</v>
      </c>
      <c r="D7128" s="7">
        <v>0</v>
      </c>
      <c r="E7128" s="1">
        <v>0</v>
      </c>
      <c r="F7128" s="1">
        <v>114.66</v>
      </c>
      <c r="G7128" s="1">
        <v>0</v>
      </c>
      <c r="H7128" s="1">
        <v>0</v>
      </c>
      <c r="I7128" s="6">
        <v>114.66</v>
      </c>
      <c r="J7128" s="86"/>
      <c r="K7128" s="86"/>
      <c r="L7128" s="85"/>
      <c r="M7128" s="85"/>
      <c r="N7128" s="85"/>
      <c r="O7128" s="85"/>
      <c r="P7128" s="85"/>
      <c r="Q7128" s="1">
        <f t="shared" si="111"/>
        <v>114.66</v>
      </c>
    </row>
    <row r="7129" spans="1:17" x14ac:dyDescent="0.25">
      <c r="A7129" s="83" t="s">
        <v>14795</v>
      </c>
      <c r="B7129" s="84" t="s">
        <v>22493</v>
      </c>
      <c r="C7129" s="7">
        <v>300</v>
      </c>
      <c r="D7129" s="7">
        <v>1</v>
      </c>
      <c r="E7129" s="1">
        <v>669.29</v>
      </c>
      <c r="F7129" s="1">
        <v>351</v>
      </c>
      <c r="G7129" s="1">
        <v>88.31</v>
      </c>
      <c r="H7129" s="1">
        <v>71.319999999999993</v>
      </c>
      <c r="I7129" s="6">
        <v>510.63</v>
      </c>
      <c r="J7129" s="86"/>
      <c r="K7129" s="86"/>
      <c r="L7129" s="85"/>
      <c r="M7129" s="85"/>
      <c r="N7129" s="85"/>
      <c r="O7129" s="85"/>
      <c r="P7129" s="85"/>
      <c r="Q7129" s="1">
        <f t="shared" si="111"/>
        <v>510.63</v>
      </c>
    </row>
    <row r="7130" spans="1:17" x14ac:dyDescent="0.25">
      <c r="A7130" s="83" t="s">
        <v>14796</v>
      </c>
      <c r="B7130" s="84" t="s">
        <v>22494</v>
      </c>
      <c r="C7130" s="7">
        <v>116</v>
      </c>
      <c r="D7130" s="7">
        <v>4</v>
      </c>
      <c r="E7130" s="1">
        <v>1466.78</v>
      </c>
      <c r="F7130" s="1">
        <v>135.72</v>
      </c>
      <c r="G7130" s="1">
        <v>353.25</v>
      </c>
      <c r="H7130" s="1">
        <v>156.30000000000001</v>
      </c>
      <c r="I7130" s="6">
        <v>645.27</v>
      </c>
      <c r="J7130" s="86"/>
      <c r="K7130" s="86"/>
      <c r="L7130" s="85"/>
      <c r="M7130" s="85"/>
      <c r="N7130" s="85"/>
      <c r="O7130" s="85"/>
      <c r="P7130" s="85"/>
      <c r="Q7130" s="1">
        <f t="shared" si="111"/>
        <v>645.27</v>
      </c>
    </row>
    <row r="7131" spans="1:17" x14ac:dyDescent="0.25">
      <c r="A7131" s="83" t="s">
        <v>14797</v>
      </c>
      <c r="B7131" s="84" t="s">
        <v>22495</v>
      </c>
      <c r="C7131" s="7">
        <v>322</v>
      </c>
      <c r="D7131" s="7">
        <v>5</v>
      </c>
      <c r="E7131" s="1">
        <v>1074.6600000000001</v>
      </c>
      <c r="F7131" s="1">
        <v>376.74</v>
      </c>
      <c r="G7131" s="1">
        <v>441.56</v>
      </c>
      <c r="H7131" s="1">
        <v>114.51</v>
      </c>
      <c r="I7131" s="6">
        <v>932.81</v>
      </c>
      <c r="J7131" s="86"/>
      <c r="K7131" s="86"/>
      <c r="L7131" s="85"/>
      <c r="M7131" s="85"/>
      <c r="N7131" s="85"/>
      <c r="O7131" s="85"/>
      <c r="P7131" s="85"/>
      <c r="Q7131" s="1">
        <f t="shared" si="111"/>
        <v>932.81</v>
      </c>
    </row>
    <row r="7132" spans="1:17" x14ac:dyDescent="0.25">
      <c r="A7132" s="83" t="s">
        <v>14798</v>
      </c>
      <c r="B7132" s="84" t="s">
        <v>22496</v>
      </c>
      <c r="C7132" s="7">
        <v>81</v>
      </c>
      <c r="D7132" s="7">
        <v>0</v>
      </c>
      <c r="E7132" s="1">
        <v>0</v>
      </c>
      <c r="F7132" s="1">
        <v>94.77</v>
      </c>
      <c r="G7132" s="1">
        <v>0</v>
      </c>
      <c r="H7132" s="1">
        <v>0</v>
      </c>
      <c r="I7132" s="6">
        <v>94.77</v>
      </c>
      <c r="J7132" s="86"/>
      <c r="K7132" s="86"/>
      <c r="L7132" s="85"/>
      <c r="M7132" s="85"/>
      <c r="N7132" s="85"/>
      <c r="O7132" s="85"/>
      <c r="P7132" s="85"/>
      <c r="Q7132" s="1">
        <f t="shared" si="111"/>
        <v>94.77</v>
      </c>
    </row>
    <row r="7133" spans="1:17" x14ac:dyDescent="0.25">
      <c r="A7133" s="83" t="s">
        <v>14799</v>
      </c>
      <c r="B7133" s="84" t="s">
        <v>22497</v>
      </c>
      <c r="C7133" s="7">
        <v>154</v>
      </c>
      <c r="D7133" s="7">
        <v>2</v>
      </c>
      <c r="E7133" s="1">
        <v>168.64</v>
      </c>
      <c r="F7133" s="1">
        <v>180.18</v>
      </c>
      <c r="G7133" s="1">
        <v>176.62</v>
      </c>
      <c r="H7133" s="1">
        <v>17.97</v>
      </c>
      <c r="I7133" s="6">
        <v>374.77</v>
      </c>
      <c r="J7133" s="86"/>
      <c r="K7133" s="86"/>
      <c r="L7133" s="85"/>
      <c r="M7133" s="85"/>
      <c r="N7133" s="85"/>
      <c r="O7133" s="85"/>
      <c r="P7133" s="85"/>
      <c r="Q7133" s="1">
        <f t="shared" si="111"/>
        <v>374.77</v>
      </c>
    </row>
    <row r="7134" spans="1:17" x14ac:dyDescent="0.25">
      <c r="A7134" s="83" t="s">
        <v>14800</v>
      </c>
      <c r="B7134" s="84" t="s">
        <v>22498</v>
      </c>
      <c r="C7134" s="7">
        <v>111</v>
      </c>
      <c r="D7134" s="7">
        <v>0</v>
      </c>
      <c r="E7134" s="1">
        <v>0</v>
      </c>
      <c r="F7134" s="1">
        <v>129.87</v>
      </c>
      <c r="G7134" s="1">
        <v>0</v>
      </c>
      <c r="H7134" s="1">
        <v>0</v>
      </c>
      <c r="I7134" s="6">
        <v>129.87</v>
      </c>
      <c r="J7134" s="86"/>
      <c r="K7134" s="86"/>
      <c r="L7134" s="85"/>
      <c r="M7134" s="85"/>
      <c r="N7134" s="85"/>
      <c r="O7134" s="85"/>
      <c r="P7134" s="85"/>
      <c r="Q7134" s="1">
        <f t="shared" si="111"/>
        <v>129.87</v>
      </c>
    </row>
    <row r="7135" spans="1:17" x14ac:dyDescent="0.25">
      <c r="A7135" s="83" t="s">
        <v>14801</v>
      </c>
      <c r="B7135" s="84" t="s">
        <v>22499</v>
      </c>
      <c r="C7135" s="7">
        <v>319</v>
      </c>
      <c r="D7135" s="7">
        <v>4</v>
      </c>
      <c r="E7135" s="1">
        <v>16953.52</v>
      </c>
      <c r="F7135" s="1">
        <v>373.23</v>
      </c>
      <c r="G7135" s="1">
        <v>353.25</v>
      </c>
      <c r="H7135" s="1">
        <v>1806.53</v>
      </c>
      <c r="I7135" s="6">
        <v>2533.0100000000002</v>
      </c>
      <c r="J7135" s="86"/>
      <c r="K7135" s="86"/>
      <c r="L7135" s="85"/>
      <c r="M7135" s="85"/>
      <c r="N7135" s="85"/>
      <c r="O7135" s="85"/>
      <c r="P7135" s="85"/>
      <c r="Q7135" s="1">
        <f t="shared" si="111"/>
        <v>2533.0100000000002</v>
      </c>
    </row>
    <row r="7136" spans="1:17" x14ac:dyDescent="0.25">
      <c r="A7136" s="83" t="s">
        <v>14802</v>
      </c>
      <c r="B7136" s="84" t="s">
        <v>22500</v>
      </c>
      <c r="C7136" s="7">
        <v>495</v>
      </c>
      <c r="D7136" s="7">
        <v>0</v>
      </c>
      <c r="E7136" s="1">
        <v>0</v>
      </c>
      <c r="F7136" s="1">
        <v>579.15</v>
      </c>
      <c r="G7136" s="1">
        <v>0</v>
      </c>
      <c r="H7136" s="1">
        <v>0</v>
      </c>
      <c r="I7136" s="6">
        <v>579.15</v>
      </c>
      <c r="J7136" s="86"/>
      <c r="K7136" s="86"/>
      <c r="L7136" s="85"/>
      <c r="M7136" s="85"/>
      <c r="N7136" s="85"/>
      <c r="O7136" s="85"/>
      <c r="P7136" s="85"/>
      <c r="Q7136" s="1">
        <f t="shared" si="111"/>
        <v>579.15</v>
      </c>
    </row>
    <row r="7137" spans="1:17" x14ac:dyDescent="0.25">
      <c r="A7137" s="83" t="s">
        <v>14803</v>
      </c>
      <c r="B7137" s="84" t="s">
        <v>22501</v>
      </c>
      <c r="C7137" s="7">
        <v>1164</v>
      </c>
      <c r="D7137" s="7">
        <v>3</v>
      </c>
      <c r="E7137" s="1">
        <v>2257.6</v>
      </c>
      <c r="F7137" s="1">
        <v>1361.87</v>
      </c>
      <c r="G7137" s="1">
        <v>264.94</v>
      </c>
      <c r="H7137" s="1">
        <v>240.57</v>
      </c>
      <c r="I7137" s="6">
        <v>1867.38</v>
      </c>
      <c r="J7137" s="86"/>
      <c r="K7137" s="86"/>
      <c r="L7137" s="85"/>
      <c r="M7137" s="85"/>
      <c r="N7137" s="85"/>
      <c r="O7137" s="85"/>
      <c r="P7137" s="85"/>
      <c r="Q7137" s="1">
        <f t="shared" si="111"/>
        <v>1867.38</v>
      </c>
    </row>
    <row r="7138" spans="1:17" x14ac:dyDescent="0.25">
      <c r="A7138" s="83" t="s">
        <v>14804</v>
      </c>
      <c r="B7138" s="84" t="s">
        <v>22502</v>
      </c>
      <c r="C7138" s="7">
        <v>479</v>
      </c>
      <c r="D7138" s="7">
        <v>7</v>
      </c>
      <c r="E7138" s="1">
        <v>2785.11</v>
      </c>
      <c r="F7138" s="1">
        <v>560.42999999999995</v>
      </c>
      <c r="G7138" s="1">
        <v>618.17999999999995</v>
      </c>
      <c r="H7138" s="1">
        <v>296.77999999999997</v>
      </c>
      <c r="I7138" s="6">
        <v>1475.39</v>
      </c>
      <c r="J7138" s="86"/>
      <c r="K7138" s="86"/>
      <c r="L7138" s="85"/>
      <c r="M7138" s="85"/>
      <c r="N7138" s="85"/>
      <c r="O7138" s="85"/>
      <c r="P7138" s="85"/>
      <c r="Q7138" s="1">
        <f t="shared" si="111"/>
        <v>1475.39</v>
      </c>
    </row>
    <row r="7139" spans="1:17" x14ac:dyDescent="0.25">
      <c r="A7139" s="83" t="s">
        <v>14805</v>
      </c>
      <c r="B7139" s="84" t="s">
        <v>22503</v>
      </c>
      <c r="C7139" s="7">
        <v>348</v>
      </c>
      <c r="D7139" s="7">
        <v>1</v>
      </c>
      <c r="E7139" s="1">
        <v>186.61</v>
      </c>
      <c r="F7139" s="1">
        <v>407.16</v>
      </c>
      <c r="G7139" s="1">
        <v>88.31</v>
      </c>
      <c r="H7139" s="1">
        <v>19.89</v>
      </c>
      <c r="I7139" s="6">
        <v>515.36</v>
      </c>
      <c r="J7139" s="86"/>
      <c r="K7139" s="86"/>
      <c r="L7139" s="85"/>
      <c r="M7139" s="85"/>
      <c r="N7139" s="85"/>
      <c r="O7139" s="85"/>
      <c r="P7139" s="85"/>
      <c r="Q7139" s="1">
        <f t="shared" si="111"/>
        <v>515.36</v>
      </c>
    </row>
    <row r="7140" spans="1:17" x14ac:dyDescent="0.25">
      <c r="A7140" s="83" t="s">
        <v>14806</v>
      </c>
      <c r="B7140" s="84" t="s">
        <v>22504</v>
      </c>
      <c r="C7140" s="7">
        <v>446</v>
      </c>
      <c r="D7140" s="7">
        <v>3</v>
      </c>
      <c r="E7140" s="1">
        <v>43310.22</v>
      </c>
      <c r="F7140" s="1">
        <v>521.82000000000005</v>
      </c>
      <c r="G7140" s="1">
        <v>264.94</v>
      </c>
      <c r="H7140" s="1">
        <v>4615.05</v>
      </c>
      <c r="I7140" s="6">
        <v>5401.81</v>
      </c>
      <c r="J7140" s="86"/>
      <c r="K7140" s="86"/>
      <c r="L7140" s="85"/>
      <c r="M7140" s="85"/>
      <c r="N7140" s="85"/>
      <c r="O7140" s="85"/>
      <c r="P7140" s="85"/>
      <c r="Q7140" s="1">
        <f t="shared" si="111"/>
        <v>5401.81</v>
      </c>
    </row>
    <row r="7141" spans="1:17" x14ac:dyDescent="0.25">
      <c r="A7141" s="83" t="s">
        <v>14807</v>
      </c>
      <c r="B7141" s="84" t="s">
        <v>22505</v>
      </c>
      <c r="C7141" s="7">
        <v>336</v>
      </c>
      <c r="D7141" s="7">
        <v>0</v>
      </c>
      <c r="E7141" s="1">
        <v>0</v>
      </c>
      <c r="F7141" s="1">
        <v>393.12</v>
      </c>
      <c r="G7141" s="1">
        <v>0</v>
      </c>
      <c r="H7141" s="1">
        <v>0</v>
      </c>
      <c r="I7141" s="6">
        <v>393.12</v>
      </c>
      <c r="J7141" s="86"/>
      <c r="K7141" s="86"/>
      <c r="L7141" s="85"/>
      <c r="M7141" s="85"/>
      <c r="N7141" s="85"/>
      <c r="O7141" s="85"/>
      <c r="P7141" s="85"/>
      <c r="Q7141" s="1">
        <f t="shared" si="111"/>
        <v>393.12</v>
      </c>
    </row>
    <row r="7142" spans="1:17" x14ac:dyDescent="0.25">
      <c r="A7142" s="83" t="s">
        <v>14808</v>
      </c>
      <c r="B7142" s="84" t="s">
        <v>21601</v>
      </c>
      <c r="C7142" s="7">
        <v>750</v>
      </c>
      <c r="D7142" s="7">
        <v>4</v>
      </c>
      <c r="E7142" s="1">
        <v>56589.39</v>
      </c>
      <c r="F7142" s="1">
        <v>877.5</v>
      </c>
      <c r="G7142" s="1">
        <v>353.25</v>
      </c>
      <c r="H7142" s="1">
        <v>6030.05</v>
      </c>
      <c r="I7142" s="6">
        <v>7260.8</v>
      </c>
      <c r="J7142" s="86"/>
      <c r="K7142" s="86"/>
      <c r="L7142" s="85"/>
      <c r="M7142" s="85"/>
      <c r="N7142" s="85"/>
      <c r="O7142" s="85"/>
      <c r="P7142" s="85"/>
      <c r="Q7142" s="1">
        <f t="shared" si="111"/>
        <v>7260.8</v>
      </c>
    </row>
    <row r="7143" spans="1:17" x14ac:dyDescent="0.25">
      <c r="A7143" s="83" t="s">
        <v>14809</v>
      </c>
      <c r="B7143" s="84" t="s">
        <v>22506</v>
      </c>
      <c r="C7143" s="7">
        <v>132</v>
      </c>
      <c r="D7143" s="7">
        <v>0</v>
      </c>
      <c r="E7143" s="1">
        <v>0</v>
      </c>
      <c r="F7143" s="1">
        <v>154.44</v>
      </c>
      <c r="G7143" s="1">
        <v>0</v>
      </c>
      <c r="H7143" s="1">
        <v>0</v>
      </c>
      <c r="I7143" s="6">
        <v>154.44</v>
      </c>
      <c r="J7143" s="86"/>
      <c r="K7143" s="86"/>
      <c r="L7143" s="85"/>
      <c r="M7143" s="85"/>
      <c r="N7143" s="85"/>
      <c r="O7143" s="85"/>
      <c r="P7143" s="85"/>
      <c r="Q7143" s="1">
        <f t="shared" si="111"/>
        <v>154.44</v>
      </c>
    </row>
    <row r="7144" spans="1:17" x14ac:dyDescent="0.25">
      <c r="A7144" s="83" t="s">
        <v>14810</v>
      </c>
      <c r="B7144" s="84" t="s">
        <v>22507</v>
      </c>
      <c r="C7144" s="7">
        <v>375</v>
      </c>
      <c r="D7144" s="7">
        <v>9</v>
      </c>
      <c r="E7144" s="1">
        <v>13023.6</v>
      </c>
      <c r="F7144" s="1">
        <v>438.75</v>
      </c>
      <c r="G7144" s="1">
        <v>794.81</v>
      </c>
      <c r="H7144" s="1">
        <v>1387.77</v>
      </c>
      <c r="I7144" s="6">
        <v>2621.33</v>
      </c>
      <c r="J7144" s="86"/>
      <c r="K7144" s="86"/>
      <c r="L7144" s="85"/>
      <c r="M7144" s="85"/>
      <c r="N7144" s="85"/>
      <c r="O7144" s="85"/>
      <c r="P7144" s="85"/>
      <c r="Q7144" s="1">
        <f t="shared" si="111"/>
        <v>2621.33</v>
      </c>
    </row>
    <row r="7145" spans="1:17" x14ac:dyDescent="0.25">
      <c r="A7145" s="83" t="s">
        <v>14811</v>
      </c>
      <c r="B7145" s="84" t="s">
        <v>22508</v>
      </c>
      <c r="C7145" s="7">
        <v>161</v>
      </c>
      <c r="D7145" s="7">
        <v>1</v>
      </c>
      <c r="E7145" s="1">
        <v>217.72</v>
      </c>
      <c r="F7145" s="1">
        <v>188.37</v>
      </c>
      <c r="G7145" s="1">
        <v>88.31</v>
      </c>
      <c r="H7145" s="1">
        <v>23.2</v>
      </c>
      <c r="I7145" s="6">
        <v>299.88</v>
      </c>
      <c r="J7145" s="86"/>
      <c r="K7145" s="86"/>
      <c r="L7145" s="85"/>
      <c r="M7145" s="85"/>
      <c r="N7145" s="85"/>
      <c r="O7145" s="85"/>
      <c r="P7145" s="85"/>
      <c r="Q7145" s="1">
        <f t="shared" si="111"/>
        <v>299.88</v>
      </c>
    </row>
    <row r="7146" spans="1:17" x14ac:dyDescent="0.25">
      <c r="A7146" s="83" t="s">
        <v>14812</v>
      </c>
      <c r="B7146" s="84" t="s">
        <v>22509</v>
      </c>
      <c r="C7146" s="7">
        <v>144</v>
      </c>
      <c r="D7146" s="7">
        <v>1</v>
      </c>
      <c r="E7146" s="1">
        <v>174.17</v>
      </c>
      <c r="F7146" s="1">
        <v>168.48</v>
      </c>
      <c r="G7146" s="1">
        <v>88.31</v>
      </c>
      <c r="H7146" s="1">
        <v>18.559999999999999</v>
      </c>
      <c r="I7146" s="6">
        <v>275.35000000000002</v>
      </c>
      <c r="J7146" s="86"/>
      <c r="K7146" s="86"/>
      <c r="L7146" s="85"/>
      <c r="M7146" s="85"/>
      <c r="N7146" s="85"/>
      <c r="O7146" s="85"/>
      <c r="P7146" s="85"/>
      <c r="Q7146" s="1">
        <f t="shared" si="111"/>
        <v>275.35000000000002</v>
      </c>
    </row>
    <row r="7147" spans="1:17" x14ac:dyDescent="0.25">
      <c r="A7147" s="83" t="s">
        <v>14813</v>
      </c>
      <c r="B7147" s="84" t="s">
        <v>22510</v>
      </c>
      <c r="C7147" s="7">
        <v>102</v>
      </c>
      <c r="D7147" s="7">
        <v>2</v>
      </c>
      <c r="E7147" s="1">
        <v>1735.73</v>
      </c>
      <c r="F7147" s="1">
        <v>119.34</v>
      </c>
      <c r="G7147" s="1">
        <v>176.62</v>
      </c>
      <c r="H7147" s="1">
        <v>184.95</v>
      </c>
      <c r="I7147" s="6">
        <v>480.91</v>
      </c>
      <c r="J7147" s="86"/>
      <c r="K7147" s="86"/>
      <c r="L7147" s="85"/>
      <c r="M7147" s="85"/>
      <c r="N7147" s="85"/>
      <c r="O7147" s="85"/>
      <c r="P7147" s="85"/>
      <c r="Q7147" s="1">
        <f t="shared" si="111"/>
        <v>480.91</v>
      </c>
    </row>
    <row r="7148" spans="1:17" x14ac:dyDescent="0.25">
      <c r="A7148" s="83" t="s">
        <v>14814</v>
      </c>
      <c r="B7148" s="84" t="s">
        <v>22511</v>
      </c>
      <c r="C7148" s="7">
        <v>669</v>
      </c>
      <c r="D7148" s="7">
        <v>7</v>
      </c>
      <c r="E7148" s="1">
        <v>3200.88</v>
      </c>
      <c r="F7148" s="1">
        <v>782.73</v>
      </c>
      <c r="G7148" s="1">
        <v>618.17999999999995</v>
      </c>
      <c r="H7148" s="1">
        <v>341.08</v>
      </c>
      <c r="I7148" s="6">
        <v>1741.99</v>
      </c>
      <c r="J7148" s="86"/>
      <c r="K7148" s="86"/>
      <c r="L7148" s="85"/>
      <c r="M7148" s="85"/>
      <c r="N7148" s="85"/>
      <c r="O7148" s="85"/>
      <c r="P7148" s="85"/>
      <c r="Q7148" s="1">
        <f t="shared" si="111"/>
        <v>1741.99</v>
      </c>
    </row>
    <row r="7149" spans="1:17" x14ac:dyDescent="0.25">
      <c r="A7149" s="83" t="s">
        <v>14815</v>
      </c>
      <c r="B7149" s="84" t="s">
        <v>22512</v>
      </c>
      <c r="C7149" s="7">
        <v>1587</v>
      </c>
      <c r="D7149" s="7">
        <v>23</v>
      </c>
      <c r="E7149" s="1">
        <v>12848.26</v>
      </c>
      <c r="F7149" s="1">
        <v>1856.78</v>
      </c>
      <c r="G7149" s="1">
        <v>2031.18</v>
      </c>
      <c r="H7149" s="1">
        <v>1369.08</v>
      </c>
      <c r="I7149" s="6">
        <v>5257.04</v>
      </c>
      <c r="J7149" s="86"/>
      <c r="K7149" s="86"/>
      <c r="L7149" s="85"/>
      <c r="M7149" s="85"/>
      <c r="N7149" s="85"/>
      <c r="O7149" s="85"/>
      <c r="P7149" s="85"/>
      <c r="Q7149" s="1">
        <f t="shared" si="111"/>
        <v>5257.04</v>
      </c>
    </row>
    <row r="7150" spans="1:17" x14ac:dyDescent="0.25">
      <c r="A7150" s="83" t="s">
        <v>14816</v>
      </c>
      <c r="B7150" s="84" t="s">
        <v>22513</v>
      </c>
      <c r="C7150" s="7">
        <v>376</v>
      </c>
      <c r="D7150" s="7">
        <v>5</v>
      </c>
      <c r="E7150" s="1">
        <v>1930.92</v>
      </c>
      <c r="F7150" s="1">
        <v>439.92</v>
      </c>
      <c r="G7150" s="1">
        <v>441.56</v>
      </c>
      <c r="H7150" s="1">
        <v>205.75</v>
      </c>
      <c r="I7150" s="6">
        <v>1087.23</v>
      </c>
      <c r="J7150" s="86"/>
      <c r="K7150" s="86"/>
      <c r="L7150" s="85"/>
      <c r="M7150" s="85"/>
      <c r="N7150" s="85"/>
      <c r="O7150" s="85"/>
      <c r="P7150" s="85"/>
      <c r="Q7150" s="1">
        <f t="shared" si="111"/>
        <v>1087.23</v>
      </c>
    </row>
    <row r="7151" spans="1:17" x14ac:dyDescent="0.25">
      <c r="A7151" s="83" t="s">
        <v>14817</v>
      </c>
      <c r="B7151" s="84" t="s">
        <v>22514</v>
      </c>
      <c r="C7151" s="7">
        <v>45</v>
      </c>
      <c r="D7151" s="7">
        <v>0</v>
      </c>
      <c r="E7151" s="1">
        <v>0</v>
      </c>
      <c r="F7151" s="1">
        <v>52.65</v>
      </c>
      <c r="G7151" s="1">
        <v>0</v>
      </c>
      <c r="H7151" s="1">
        <v>0</v>
      </c>
      <c r="I7151" s="6">
        <v>52.65</v>
      </c>
      <c r="J7151" s="86"/>
      <c r="K7151" s="86"/>
      <c r="L7151" s="85"/>
      <c r="M7151" s="85"/>
      <c r="N7151" s="85"/>
      <c r="O7151" s="85"/>
      <c r="P7151" s="85"/>
      <c r="Q7151" s="1">
        <f t="shared" si="111"/>
        <v>52.65</v>
      </c>
    </row>
    <row r="7152" spans="1:17" x14ac:dyDescent="0.25">
      <c r="A7152" s="83" t="s">
        <v>14818</v>
      </c>
      <c r="B7152" s="84" t="s">
        <v>22515</v>
      </c>
      <c r="C7152" s="7">
        <v>280</v>
      </c>
      <c r="D7152" s="7">
        <v>3</v>
      </c>
      <c r="E7152" s="1">
        <v>501.05</v>
      </c>
      <c r="F7152" s="1">
        <v>327.60000000000002</v>
      </c>
      <c r="G7152" s="1">
        <v>264.94</v>
      </c>
      <c r="H7152" s="1">
        <v>53.39</v>
      </c>
      <c r="I7152" s="6">
        <v>645.92999999999995</v>
      </c>
      <c r="J7152" s="86"/>
      <c r="K7152" s="86"/>
      <c r="L7152" s="85"/>
      <c r="M7152" s="85"/>
      <c r="N7152" s="85"/>
      <c r="O7152" s="85"/>
      <c r="P7152" s="85"/>
      <c r="Q7152" s="1">
        <f t="shared" si="111"/>
        <v>645.92999999999995</v>
      </c>
    </row>
    <row r="7153" spans="1:17" x14ac:dyDescent="0.25">
      <c r="A7153" s="83" t="s">
        <v>14819</v>
      </c>
      <c r="B7153" s="84" t="s">
        <v>22516</v>
      </c>
      <c r="C7153" s="7">
        <v>982</v>
      </c>
      <c r="D7153" s="7">
        <v>17</v>
      </c>
      <c r="E7153" s="1">
        <v>29593.51</v>
      </c>
      <c r="F7153" s="1">
        <v>1148.94</v>
      </c>
      <c r="G7153" s="1">
        <v>1501.31</v>
      </c>
      <c r="H7153" s="1">
        <v>3153.42</v>
      </c>
      <c r="I7153" s="6">
        <v>5803.67</v>
      </c>
      <c r="J7153" s="86"/>
      <c r="K7153" s="86"/>
      <c r="L7153" s="85"/>
      <c r="M7153" s="85"/>
      <c r="N7153" s="85"/>
      <c r="O7153" s="85"/>
      <c r="P7153" s="85"/>
      <c r="Q7153" s="1">
        <f t="shared" si="111"/>
        <v>5803.67</v>
      </c>
    </row>
    <row r="7154" spans="1:17" x14ac:dyDescent="0.25">
      <c r="A7154" s="83" t="s">
        <v>14820</v>
      </c>
      <c r="B7154" s="84" t="s">
        <v>22517</v>
      </c>
      <c r="C7154" s="7">
        <v>111</v>
      </c>
      <c r="D7154" s="7">
        <v>0</v>
      </c>
      <c r="E7154" s="1">
        <v>0</v>
      </c>
      <c r="F7154" s="1">
        <v>129.87</v>
      </c>
      <c r="G7154" s="1">
        <v>0</v>
      </c>
      <c r="H7154" s="1">
        <v>0</v>
      </c>
      <c r="I7154" s="6">
        <v>129.87</v>
      </c>
      <c r="J7154" s="86"/>
      <c r="K7154" s="86"/>
      <c r="L7154" s="85"/>
      <c r="M7154" s="85"/>
      <c r="N7154" s="85"/>
      <c r="O7154" s="85"/>
      <c r="P7154" s="85"/>
      <c r="Q7154" s="1">
        <f t="shared" si="111"/>
        <v>129.87</v>
      </c>
    </row>
    <row r="7155" spans="1:17" x14ac:dyDescent="0.25">
      <c r="A7155" s="83" t="s">
        <v>14821</v>
      </c>
      <c r="B7155" s="84" t="s">
        <v>22518</v>
      </c>
      <c r="C7155" s="7">
        <v>466</v>
      </c>
      <c r="D7155" s="7">
        <v>0</v>
      </c>
      <c r="E7155" s="1">
        <v>0</v>
      </c>
      <c r="F7155" s="1">
        <v>545.22</v>
      </c>
      <c r="G7155" s="1">
        <v>0</v>
      </c>
      <c r="H7155" s="1">
        <v>0</v>
      </c>
      <c r="I7155" s="6">
        <v>545.22</v>
      </c>
      <c r="J7155" s="86"/>
      <c r="K7155" s="86"/>
      <c r="L7155" s="85"/>
      <c r="M7155" s="85"/>
      <c r="N7155" s="85"/>
      <c r="O7155" s="85"/>
      <c r="P7155" s="85"/>
      <c r="Q7155" s="1">
        <f t="shared" si="111"/>
        <v>545.22</v>
      </c>
    </row>
    <row r="7156" spans="1:17" x14ac:dyDescent="0.25">
      <c r="A7156" s="83" t="s">
        <v>14822</v>
      </c>
      <c r="B7156" s="84" t="s">
        <v>22519</v>
      </c>
      <c r="C7156" s="7">
        <v>89</v>
      </c>
      <c r="D7156" s="7">
        <v>0</v>
      </c>
      <c r="E7156" s="1">
        <v>0</v>
      </c>
      <c r="F7156" s="1">
        <v>104.13</v>
      </c>
      <c r="G7156" s="1">
        <v>0</v>
      </c>
      <c r="H7156" s="1">
        <v>0</v>
      </c>
      <c r="I7156" s="6">
        <v>104.13</v>
      </c>
      <c r="J7156" s="86"/>
      <c r="K7156" s="86"/>
      <c r="L7156" s="85"/>
      <c r="M7156" s="85"/>
      <c r="N7156" s="85"/>
      <c r="O7156" s="85"/>
      <c r="P7156" s="85"/>
      <c r="Q7156" s="1">
        <f t="shared" si="111"/>
        <v>104.13</v>
      </c>
    </row>
    <row r="7157" spans="1:17" x14ac:dyDescent="0.25">
      <c r="A7157" s="83" t="s">
        <v>14823</v>
      </c>
      <c r="B7157" s="84" t="s">
        <v>22520</v>
      </c>
      <c r="C7157" s="7">
        <v>215</v>
      </c>
      <c r="D7157" s="7">
        <v>3</v>
      </c>
      <c r="E7157" s="1">
        <v>733.15</v>
      </c>
      <c r="F7157" s="1">
        <v>251.55</v>
      </c>
      <c r="G7157" s="1">
        <v>264.94</v>
      </c>
      <c r="H7157" s="1">
        <v>78.12</v>
      </c>
      <c r="I7157" s="6">
        <v>594.61</v>
      </c>
      <c r="J7157" s="86"/>
      <c r="K7157" s="86"/>
      <c r="L7157" s="85"/>
      <c r="M7157" s="85"/>
      <c r="N7157" s="85"/>
      <c r="O7157" s="85"/>
      <c r="P7157" s="85"/>
      <c r="Q7157" s="1">
        <f t="shared" si="111"/>
        <v>594.61</v>
      </c>
    </row>
    <row r="7158" spans="1:17" x14ac:dyDescent="0.25">
      <c r="A7158" s="83" t="s">
        <v>14824</v>
      </c>
      <c r="B7158" s="84" t="s">
        <v>22521</v>
      </c>
      <c r="C7158" s="7">
        <v>271</v>
      </c>
      <c r="D7158" s="7">
        <v>8</v>
      </c>
      <c r="E7158" s="1">
        <v>2341.1799999999998</v>
      </c>
      <c r="F7158" s="1">
        <v>317.07</v>
      </c>
      <c r="G7158" s="1">
        <v>706.5</v>
      </c>
      <c r="H7158" s="1">
        <v>249.47</v>
      </c>
      <c r="I7158" s="6">
        <v>1273.04</v>
      </c>
      <c r="J7158" s="86"/>
      <c r="K7158" s="86"/>
      <c r="L7158" s="85"/>
      <c r="M7158" s="85"/>
      <c r="N7158" s="85"/>
      <c r="O7158" s="85"/>
      <c r="P7158" s="85"/>
      <c r="Q7158" s="1">
        <f t="shared" si="111"/>
        <v>1273.04</v>
      </c>
    </row>
    <row r="7159" spans="1:17" x14ac:dyDescent="0.25">
      <c r="A7159" s="83" t="s">
        <v>14825</v>
      </c>
      <c r="B7159" s="84" t="s">
        <v>22522</v>
      </c>
      <c r="C7159" s="7">
        <v>119</v>
      </c>
      <c r="D7159" s="7">
        <v>2</v>
      </c>
      <c r="E7159" s="1">
        <v>715.75</v>
      </c>
      <c r="F7159" s="1">
        <v>139.22999999999999</v>
      </c>
      <c r="G7159" s="1">
        <v>176.62</v>
      </c>
      <c r="H7159" s="1">
        <v>76.27</v>
      </c>
      <c r="I7159" s="6">
        <v>392.12</v>
      </c>
      <c r="J7159" s="86"/>
      <c r="K7159" s="86"/>
      <c r="L7159" s="85"/>
      <c r="M7159" s="85"/>
      <c r="N7159" s="85"/>
      <c r="O7159" s="85"/>
      <c r="P7159" s="85"/>
      <c r="Q7159" s="1">
        <f t="shared" si="111"/>
        <v>392.12</v>
      </c>
    </row>
    <row r="7160" spans="1:17" x14ac:dyDescent="0.25">
      <c r="A7160" s="83" t="s">
        <v>14826</v>
      </c>
      <c r="B7160" s="84" t="s">
        <v>22523</v>
      </c>
      <c r="C7160" s="7">
        <v>331</v>
      </c>
      <c r="D7160" s="7">
        <v>0</v>
      </c>
      <c r="E7160" s="1">
        <v>0</v>
      </c>
      <c r="F7160" s="1">
        <v>387.27</v>
      </c>
      <c r="G7160" s="1">
        <v>0</v>
      </c>
      <c r="H7160" s="1">
        <v>0</v>
      </c>
      <c r="I7160" s="6">
        <v>387.27</v>
      </c>
      <c r="J7160" s="86"/>
      <c r="K7160" s="86"/>
      <c r="L7160" s="85"/>
      <c r="M7160" s="85"/>
      <c r="N7160" s="85"/>
      <c r="O7160" s="85"/>
      <c r="P7160" s="85"/>
      <c r="Q7160" s="1">
        <f t="shared" si="111"/>
        <v>387.27</v>
      </c>
    </row>
    <row r="7161" spans="1:17" x14ac:dyDescent="0.25">
      <c r="A7161" s="83" t="s">
        <v>14827</v>
      </c>
      <c r="B7161" s="84" t="s">
        <v>22524</v>
      </c>
      <c r="C7161" s="7">
        <v>221</v>
      </c>
      <c r="D7161" s="7">
        <v>3</v>
      </c>
      <c r="E7161" s="1">
        <v>40503.440000000002</v>
      </c>
      <c r="F7161" s="1">
        <v>258.57</v>
      </c>
      <c r="G7161" s="1">
        <v>264.94</v>
      </c>
      <c r="H7161" s="1">
        <v>4315.96</v>
      </c>
      <c r="I7161" s="6">
        <v>4839.47</v>
      </c>
      <c r="J7161" s="86"/>
      <c r="K7161" s="86"/>
      <c r="L7161" s="85"/>
      <c r="M7161" s="85"/>
      <c r="N7161" s="85"/>
      <c r="O7161" s="85"/>
      <c r="P7161" s="85"/>
      <c r="Q7161" s="1">
        <f t="shared" si="111"/>
        <v>4839.47</v>
      </c>
    </row>
    <row r="7162" spans="1:17" x14ac:dyDescent="0.25">
      <c r="A7162" s="83" t="s">
        <v>14828</v>
      </c>
      <c r="B7162" s="84" t="s">
        <v>22525</v>
      </c>
      <c r="C7162" s="7">
        <v>313</v>
      </c>
      <c r="D7162" s="7">
        <v>2</v>
      </c>
      <c r="E7162" s="1">
        <v>763.58</v>
      </c>
      <c r="F7162" s="1">
        <v>366.21</v>
      </c>
      <c r="G7162" s="1">
        <v>176.62</v>
      </c>
      <c r="H7162" s="1">
        <v>81.37</v>
      </c>
      <c r="I7162" s="6">
        <v>624.20000000000005</v>
      </c>
      <c r="J7162" s="86"/>
      <c r="K7162" s="86"/>
      <c r="L7162" s="85"/>
      <c r="M7162" s="85"/>
      <c r="N7162" s="85"/>
      <c r="O7162" s="85"/>
      <c r="P7162" s="85"/>
      <c r="Q7162" s="1">
        <f t="shared" si="111"/>
        <v>624.20000000000005</v>
      </c>
    </row>
    <row r="7163" spans="1:17" x14ac:dyDescent="0.25">
      <c r="A7163" s="83" t="s">
        <v>14829</v>
      </c>
      <c r="B7163" s="84" t="s">
        <v>22526</v>
      </c>
      <c r="C7163" s="7">
        <v>150</v>
      </c>
      <c r="D7163" s="7">
        <v>1</v>
      </c>
      <c r="E7163" s="1">
        <v>192.13</v>
      </c>
      <c r="F7163" s="1">
        <v>175.5</v>
      </c>
      <c r="G7163" s="1">
        <v>88.31</v>
      </c>
      <c r="H7163" s="1">
        <v>20.47</v>
      </c>
      <c r="I7163" s="6">
        <v>284.27999999999997</v>
      </c>
      <c r="J7163" s="86"/>
      <c r="K7163" s="86"/>
      <c r="L7163" s="85"/>
      <c r="M7163" s="85"/>
      <c r="N7163" s="85"/>
      <c r="O7163" s="85"/>
      <c r="P7163" s="85"/>
      <c r="Q7163" s="1">
        <f t="shared" si="111"/>
        <v>284.27999999999997</v>
      </c>
    </row>
    <row r="7164" spans="1:17" x14ac:dyDescent="0.25">
      <c r="A7164" s="83" t="s">
        <v>14830</v>
      </c>
      <c r="B7164" s="84" t="s">
        <v>22527</v>
      </c>
      <c r="C7164" s="7">
        <v>64</v>
      </c>
      <c r="D7164" s="7">
        <v>1</v>
      </c>
      <c r="E7164" s="1">
        <v>98.47</v>
      </c>
      <c r="F7164" s="1">
        <v>74.88</v>
      </c>
      <c r="G7164" s="1">
        <v>88.31</v>
      </c>
      <c r="H7164" s="1">
        <v>10.5</v>
      </c>
      <c r="I7164" s="6">
        <v>173.69</v>
      </c>
      <c r="J7164" s="86"/>
      <c r="K7164" s="86"/>
      <c r="L7164" s="85"/>
      <c r="M7164" s="85"/>
      <c r="N7164" s="85"/>
      <c r="O7164" s="85"/>
      <c r="P7164" s="85"/>
      <c r="Q7164" s="1">
        <f t="shared" si="111"/>
        <v>173.69</v>
      </c>
    </row>
    <row r="7165" spans="1:17" x14ac:dyDescent="0.25">
      <c r="A7165" s="83" t="s">
        <v>14831</v>
      </c>
      <c r="B7165" s="84" t="s">
        <v>22528</v>
      </c>
      <c r="C7165" s="7">
        <v>210</v>
      </c>
      <c r="D7165" s="7">
        <v>0</v>
      </c>
      <c r="E7165" s="1">
        <v>0</v>
      </c>
      <c r="F7165" s="1">
        <v>245.7</v>
      </c>
      <c r="G7165" s="1">
        <v>0</v>
      </c>
      <c r="H7165" s="1">
        <v>0</v>
      </c>
      <c r="I7165" s="6">
        <v>245.7</v>
      </c>
      <c r="J7165" s="86"/>
      <c r="K7165" s="86"/>
      <c r="L7165" s="85"/>
      <c r="M7165" s="85"/>
      <c r="N7165" s="85"/>
      <c r="O7165" s="85"/>
      <c r="P7165" s="85"/>
      <c r="Q7165" s="1">
        <f t="shared" si="111"/>
        <v>245.7</v>
      </c>
    </row>
    <row r="7166" spans="1:17" x14ac:dyDescent="0.25">
      <c r="A7166" s="83" t="s">
        <v>14832</v>
      </c>
      <c r="B7166" s="84" t="s">
        <v>22529</v>
      </c>
      <c r="C7166" s="7">
        <v>95</v>
      </c>
      <c r="D7166" s="7">
        <v>2</v>
      </c>
      <c r="E7166" s="1">
        <v>23541.54</v>
      </c>
      <c r="F7166" s="1">
        <v>111.15</v>
      </c>
      <c r="G7166" s="1">
        <v>176.62</v>
      </c>
      <c r="H7166" s="1">
        <v>2508.54</v>
      </c>
      <c r="I7166" s="6">
        <v>2796.31</v>
      </c>
      <c r="J7166" s="86"/>
      <c r="K7166" s="86"/>
      <c r="L7166" s="85"/>
      <c r="M7166" s="85"/>
      <c r="N7166" s="85"/>
      <c r="O7166" s="85"/>
      <c r="P7166" s="85"/>
      <c r="Q7166" s="1">
        <f t="shared" si="111"/>
        <v>2796.31</v>
      </c>
    </row>
    <row r="7167" spans="1:17" x14ac:dyDescent="0.25">
      <c r="A7167" s="83" t="s">
        <v>14833</v>
      </c>
      <c r="B7167" s="84" t="s">
        <v>22530</v>
      </c>
      <c r="C7167" s="7">
        <v>304</v>
      </c>
      <c r="D7167" s="7">
        <v>22</v>
      </c>
      <c r="E7167" s="1">
        <v>146062.21</v>
      </c>
      <c r="F7167" s="1">
        <v>355.68</v>
      </c>
      <c r="G7167" s="1">
        <v>1942.87</v>
      </c>
      <c r="H7167" s="1">
        <v>15564.08</v>
      </c>
      <c r="I7167" s="6">
        <v>17862.63</v>
      </c>
      <c r="J7167" s="86"/>
      <c r="K7167" s="86"/>
      <c r="L7167" s="85"/>
      <c r="M7167" s="85"/>
      <c r="N7167" s="85"/>
      <c r="O7167" s="85"/>
      <c r="P7167" s="85"/>
      <c r="Q7167" s="1">
        <f t="shared" si="111"/>
        <v>17862.63</v>
      </c>
    </row>
    <row r="7168" spans="1:17" x14ac:dyDescent="0.25">
      <c r="A7168" s="83" t="s">
        <v>14834</v>
      </c>
      <c r="B7168" s="84" t="s">
        <v>22531</v>
      </c>
      <c r="C7168" s="7">
        <v>147</v>
      </c>
      <c r="D7168" s="7">
        <v>0</v>
      </c>
      <c r="E7168" s="1">
        <v>0</v>
      </c>
      <c r="F7168" s="1">
        <v>171.99</v>
      </c>
      <c r="G7168" s="1">
        <v>0</v>
      </c>
      <c r="H7168" s="1">
        <v>0</v>
      </c>
      <c r="I7168" s="6">
        <v>171.99</v>
      </c>
      <c r="J7168" s="86"/>
      <c r="K7168" s="86"/>
      <c r="L7168" s="85"/>
      <c r="M7168" s="85"/>
      <c r="N7168" s="85"/>
      <c r="O7168" s="85"/>
      <c r="P7168" s="85"/>
      <c r="Q7168" s="1">
        <f t="shared" si="111"/>
        <v>171.99</v>
      </c>
    </row>
    <row r="7169" spans="1:17" x14ac:dyDescent="0.25">
      <c r="A7169" s="83" t="s">
        <v>14835</v>
      </c>
      <c r="B7169" s="84" t="s">
        <v>22532</v>
      </c>
      <c r="C7169" s="7">
        <v>177</v>
      </c>
      <c r="D7169" s="7">
        <v>0</v>
      </c>
      <c r="E7169" s="1">
        <v>0</v>
      </c>
      <c r="F7169" s="1">
        <v>207.09</v>
      </c>
      <c r="G7169" s="1">
        <v>0</v>
      </c>
      <c r="H7169" s="1">
        <v>0</v>
      </c>
      <c r="I7169" s="6">
        <v>207.09</v>
      </c>
      <c r="J7169" s="86"/>
      <c r="K7169" s="86"/>
      <c r="L7169" s="85"/>
      <c r="M7169" s="85"/>
      <c r="N7169" s="85"/>
      <c r="O7169" s="85"/>
      <c r="P7169" s="85"/>
      <c r="Q7169" s="1">
        <f t="shared" si="111"/>
        <v>207.09</v>
      </c>
    </row>
    <row r="7170" spans="1:17" x14ac:dyDescent="0.25">
      <c r="A7170" s="83" t="s">
        <v>14836</v>
      </c>
      <c r="B7170" s="84" t="s">
        <v>22533</v>
      </c>
      <c r="C7170" s="7">
        <v>452</v>
      </c>
      <c r="D7170" s="7">
        <v>2</v>
      </c>
      <c r="E7170" s="1">
        <v>266.85000000000002</v>
      </c>
      <c r="F7170" s="1">
        <v>528.84</v>
      </c>
      <c r="G7170" s="1">
        <v>176.62</v>
      </c>
      <c r="H7170" s="1">
        <v>28.43</v>
      </c>
      <c r="I7170" s="6">
        <v>733.89</v>
      </c>
      <c r="J7170" s="86"/>
      <c r="K7170" s="86"/>
      <c r="L7170" s="85"/>
      <c r="M7170" s="85"/>
      <c r="N7170" s="85"/>
      <c r="O7170" s="85"/>
      <c r="P7170" s="85"/>
      <c r="Q7170" s="1">
        <f t="shared" si="111"/>
        <v>733.89</v>
      </c>
    </row>
    <row r="7171" spans="1:17" x14ac:dyDescent="0.25">
      <c r="A7171" s="83" t="s">
        <v>14837</v>
      </c>
      <c r="B7171" s="84" t="s">
        <v>22534</v>
      </c>
      <c r="C7171" s="7">
        <v>316</v>
      </c>
      <c r="D7171" s="7">
        <v>2</v>
      </c>
      <c r="E7171" s="1">
        <v>471.42</v>
      </c>
      <c r="F7171" s="1">
        <v>369.72</v>
      </c>
      <c r="G7171" s="1">
        <v>176.62</v>
      </c>
      <c r="H7171" s="1">
        <v>50.23</v>
      </c>
      <c r="I7171" s="6">
        <v>596.57000000000005</v>
      </c>
      <c r="J7171" s="86"/>
      <c r="K7171" s="86"/>
      <c r="L7171" s="85"/>
      <c r="M7171" s="85"/>
      <c r="N7171" s="85"/>
      <c r="O7171" s="85"/>
      <c r="P7171" s="85"/>
      <c r="Q7171" s="1">
        <f t="shared" si="111"/>
        <v>596.57000000000005</v>
      </c>
    </row>
    <row r="7172" spans="1:17" x14ac:dyDescent="0.25">
      <c r="A7172" s="83" t="s">
        <v>14838</v>
      </c>
      <c r="B7172" s="84" t="s">
        <v>22535</v>
      </c>
      <c r="C7172" s="7">
        <v>141</v>
      </c>
      <c r="D7172" s="7">
        <v>0</v>
      </c>
      <c r="E7172" s="1">
        <v>0</v>
      </c>
      <c r="F7172" s="1">
        <v>164.97</v>
      </c>
      <c r="G7172" s="1">
        <v>0</v>
      </c>
      <c r="H7172" s="1">
        <v>0</v>
      </c>
      <c r="I7172" s="6">
        <v>164.97</v>
      </c>
      <c r="J7172" s="86"/>
      <c r="K7172" s="86"/>
      <c r="L7172" s="85"/>
      <c r="M7172" s="85"/>
      <c r="N7172" s="85"/>
      <c r="O7172" s="85"/>
      <c r="P7172" s="85"/>
      <c r="Q7172" s="1">
        <f t="shared" si="111"/>
        <v>164.97</v>
      </c>
    </row>
    <row r="7173" spans="1:17" x14ac:dyDescent="0.25">
      <c r="A7173" s="83" t="s">
        <v>14839</v>
      </c>
      <c r="B7173" s="84" t="s">
        <v>22536</v>
      </c>
      <c r="C7173" s="7">
        <v>122</v>
      </c>
      <c r="D7173" s="7">
        <v>7</v>
      </c>
      <c r="E7173" s="1">
        <v>1377.21</v>
      </c>
      <c r="F7173" s="1">
        <v>142.74</v>
      </c>
      <c r="G7173" s="1">
        <v>618.17999999999995</v>
      </c>
      <c r="H7173" s="1">
        <v>146.75</v>
      </c>
      <c r="I7173" s="6">
        <v>907.67</v>
      </c>
      <c r="J7173" s="86"/>
      <c r="K7173" s="86"/>
      <c r="L7173" s="85"/>
      <c r="M7173" s="85"/>
      <c r="N7173" s="85"/>
      <c r="O7173" s="85"/>
      <c r="P7173" s="85"/>
      <c r="Q7173" s="1">
        <f t="shared" si="111"/>
        <v>907.67</v>
      </c>
    </row>
    <row r="7174" spans="1:17" x14ac:dyDescent="0.25">
      <c r="A7174" s="83" t="s">
        <v>14840</v>
      </c>
      <c r="B7174" s="84" t="s">
        <v>22537</v>
      </c>
      <c r="C7174" s="7">
        <v>465</v>
      </c>
      <c r="D7174" s="7">
        <v>9</v>
      </c>
      <c r="E7174" s="1">
        <v>2760.94</v>
      </c>
      <c r="F7174" s="1">
        <v>544.04999999999995</v>
      </c>
      <c r="G7174" s="1">
        <v>794.81</v>
      </c>
      <c r="H7174" s="1">
        <v>294.2</v>
      </c>
      <c r="I7174" s="6">
        <v>1633.06</v>
      </c>
      <c r="J7174" s="86"/>
      <c r="K7174" s="86"/>
      <c r="L7174" s="85"/>
      <c r="M7174" s="85"/>
      <c r="N7174" s="85"/>
      <c r="O7174" s="85"/>
      <c r="P7174" s="85"/>
      <c r="Q7174" s="1">
        <f t="shared" si="111"/>
        <v>1633.06</v>
      </c>
    </row>
    <row r="7175" spans="1:17" x14ac:dyDescent="0.25">
      <c r="A7175" s="83" t="s">
        <v>14841</v>
      </c>
      <c r="B7175" s="84" t="s">
        <v>22538</v>
      </c>
      <c r="C7175" s="7">
        <v>624</v>
      </c>
      <c r="D7175" s="7">
        <v>2</v>
      </c>
      <c r="E7175" s="1">
        <v>743.43</v>
      </c>
      <c r="F7175" s="1">
        <v>730.08</v>
      </c>
      <c r="G7175" s="1">
        <v>176.62</v>
      </c>
      <c r="H7175" s="1">
        <v>79.22</v>
      </c>
      <c r="I7175" s="6">
        <v>985.92</v>
      </c>
      <c r="J7175" s="86"/>
      <c r="K7175" s="86"/>
      <c r="L7175" s="85"/>
      <c r="M7175" s="85"/>
      <c r="N7175" s="85"/>
      <c r="O7175" s="85"/>
      <c r="P7175" s="85"/>
      <c r="Q7175" s="1">
        <f t="shared" si="111"/>
        <v>985.92</v>
      </c>
    </row>
    <row r="7176" spans="1:17" x14ac:dyDescent="0.25">
      <c r="A7176" s="83" t="s">
        <v>14842</v>
      </c>
      <c r="B7176" s="84" t="s">
        <v>22539</v>
      </c>
      <c r="C7176" s="7">
        <v>358</v>
      </c>
      <c r="D7176" s="7">
        <v>2</v>
      </c>
      <c r="E7176" s="1">
        <v>373.22</v>
      </c>
      <c r="F7176" s="1">
        <v>418.86</v>
      </c>
      <c r="G7176" s="1">
        <v>176.62</v>
      </c>
      <c r="H7176" s="1">
        <v>39.770000000000003</v>
      </c>
      <c r="I7176" s="6">
        <v>635.25</v>
      </c>
      <c r="J7176" s="86"/>
      <c r="K7176" s="86"/>
      <c r="L7176" s="85"/>
      <c r="M7176" s="85"/>
      <c r="N7176" s="85"/>
      <c r="O7176" s="85"/>
      <c r="P7176" s="85"/>
      <c r="Q7176" s="1">
        <f t="shared" si="111"/>
        <v>635.25</v>
      </c>
    </row>
    <row r="7177" spans="1:17" x14ac:dyDescent="0.25">
      <c r="A7177" s="83" t="s">
        <v>14843</v>
      </c>
      <c r="B7177" s="84" t="s">
        <v>22540</v>
      </c>
      <c r="C7177" s="7">
        <v>121</v>
      </c>
      <c r="D7177" s="7">
        <v>1</v>
      </c>
      <c r="E7177" s="1">
        <v>2307.89</v>
      </c>
      <c r="F7177" s="1">
        <v>141.57</v>
      </c>
      <c r="G7177" s="1">
        <v>88.31</v>
      </c>
      <c r="H7177" s="1">
        <v>245.92</v>
      </c>
      <c r="I7177" s="6">
        <v>475.8</v>
      </c>
      <c r="J7177" s="86"/>
      <c r="K7177" s="86"/>
      <c r="L7177" s="85"/>
      <c r="M7177" s="85"/>
      <c r="N7177" s="85"/>
      <c r="O7177" s="85"/>
      <c r="P7177" s="85"/>
      <c r="Q7177" s="1">
        <f t="shared" si="111"/>
        <v>475.8</v>
      </c>
    </row>
    <row r="7178" spans="1:17" x14ac:dyDescent="0.25">
      <c r="A7178" s="83" t="s">
        <v>14844</v>
      </c>
      <c r="B7178" s="84" t="s">
        <v>22541</v>
      </c>
      <c r="C7178" s="7">
        <v>120</v>
      </c>
      <c r="D7178" s="7">
        <v>0</v>
      </c>
      <c r="E7178" s="1">
        <v>0</v>
      </c>
      <c r="F7178" s="1">
        <v>140.4</v>
      </c>
      <c r="G7178" s="1">
        <v>0</v>
      </c>
      <c r="H7178" s="1">
        <v>0</v>
      </c>
      <c r="I7178" s="6">
        <v>140.4</v>
      </c>
      <c r="J7178" s="86"/>
      <c r="K7178" s="86"/>
      <c r="L7178" s="85"/>
      <c r="M7178" s="85"/>
      <c r="N7178" s="85"/>
      <c r="O7178" s="85"/>
      <c r="P7178" s="85"/>
      <c r="Q7178" s="1">
        <f t="shared" si="111"/>
        <v>140.4</v>
      </c>
    </row>
    <row r="7179" spans="1:17" x14ac:dyDescent="0.25">
      <c r="A7179" s="83" t="s">
        <v>14845</v>
      </c>
      <c r="B7179" s="84" t="s">
        <v>22542</v>
      </c>
      <c r="C7179" s="7">
        <v>164</v>
      </c>
      <c r="D7179" s="7">
        <v>1</v>
      </c>
      <c r="E7179" s="1">
        <v>0</v>
      </c>
      <c r="F7179" s="1">
        <v>191.88</v>
      </c>
      <c r="G7179" s="1">
        <v>88.31</v>
      </c>
      <c r="H7179" s="1">
        <v>0</v>
      </c>
      <c r="I7179" s="6">
        <v>280.19</v>
      </c>
      <c r="J7179" s="86"/>
      <c r="K7179" s="86"/>
      <c r="L7179" s="85"/>
      <c r="M7179" s="85"/>
      <c r="N7179" s="85"/>
      <c r="O7179" s="85"/>
      <c r="P7179" s="85"/>
      <c r="Q7179" s="1">
        <f t="shared" si="111"/>
        <v>280.19</v>
      </c>
    </row>
    <row r="7180" spans="1:17" x14ac:dyDescent="0.25">
      <c r="A7180" s="83" t="s">
        <v>14846</v>
      </c>
      <c r="B7180" s="84" t="s">
        <v>22543</v>
      </c>
      <c r="C7180" s="7">
        <v>42</v>
      </c>
      <c r="D7180" s="7">
        <v>1</v>
      </c>
      <c r="E7180" s="1">
        <v>174.17</v>
      </c>
      <c r="F7180" s="1">
        <v>49.14</v>
      </c>
      <c r="G7180" s="1">
        <v>88.31</v>
      </c>
      <c r="H7180" s="1">
        <v>18.559999999999999</v>
      </c>
      <c r="I7180" s="6">
        <v>156.01</v>
      </c>
      <c r="J7180" s="86"/>
      <c r="K7180" s="86"/>
      <c r="L7180" s="85"/>
      <c r="M7180" s="85"/>
      <c r="N7180" s="85"/>
      <c r="O7180" s="85"/>
      <c r="P7180" s="85"/>
      <c r="Q7180" s="1">
        <f t="shared" si="111"/>
        <v>156.01</v>
      </c>
    </row>
    <row r="7181" spans="1:17" x14ac:dyDescent="0.25">
      <c r="A7181" s="83" t="s">
        <v>14847</v>
      </c>
      <c r="B7181" s="84" t="s">
        <v>22544</v>
      </c>
      <c r="C7181" s="7">
        <v>177</v>
      </c>
      <c r="D7181" s="7">
        <v>0</v>
      </c>
      <c r="E7181" s="1">
        <v>0</v>
      </c>
      <c r="F7181" s="1">
        <v>207.09</v>
      </c>
      <c r="G7181" s="1">
        <v>0</v>
      </c>
      <c r="H7181" s="1">
        <v>0</v>
      </c>
      <c r="I7181" s="6">
        <v>207.09</v>
      </c>
      <c r="J7181" s="86"/>
      <c r="K7181" s="86"/>
      <c r="L7181" s="85"/>
      <c r="M7181" s="85"/>
      <c r="N7181" s="85"/>
      <c r="O7181" s="85"/>
      <c r="P7181" s="85"/>
      <c r="Q7181" s="1">
        <f t="shared" si="111"/>
        <v>207.09</v>
      </c>
    </row>
    <row r="7182" spans="1:17" x14ac:dyDescent="0.25">
      <c r="A7182" s="83" t="s">
        <v>14848</v>
      </c>
      <c r="B7182" s="84" t="s">
        <v>22545</v>
      </c>
      <c r="C7182" s="7">
        <v>366</v>
      </c>
      <c r="D7182" s="7">
        <v>1</v>
      </c>
      <c r="E7182" s="1">
        <v>568.14</v>
      </c>
      <c r="F7182" s="1">
        <v>428.22</v>
      </c>
      <c r="G7182" s="1">
        <v>88.31</v>
      </c>
      <c r="H7182" s="1">
        <v>60.54</v>
      </c>
      <c r="I7182" s="6">
        <v>577.07000000000005</v>
      </c>
      <c r="J7182" s="86"/>
      <c r="K7182" s="86"/>
      <c r="L7182" s="85"/>
      <c r="M7182" s="85"/>
      <c r="N7182" s="85"/>
      <c r="O7182" s="85"/>
      <c r="P7182" s="85"/>
      <c r="Q7182" s="1">
        <f t="shared" ref="Q7182:Q7245" si="112">I7182+P7182</f>
        <v>577.07000000000005</v>
      </c>
    </row>
    <row r="7183" spans="1:17" x14ac:dyDescent="0.25">
      <c r="A7183" s="83" t="s">
        <v>14849</v>
      </c>
      <c r="B7183" s="84" t="s">
        <v>22546</v>
      </c>
      <c r="C7183" s="7">
        <v>435</v>
      </c>
      <c r="D7183" s="7">
        <v>2</v>
      </c>
      <c r="E7183" s="1">
        <v>327.67</v>
      </c>
      <c r="F7183" s="1">
        <v>508.95</v>
      </c>
      <c r="G7183" s="1">
        <v>176.62</v>
      </c>
      <c r="H7183" s="1">
        <v>34.909999999999997</v>
      </c>
      <c r="I7183" s="6">
        <v>720.48</v>
      </c>
      <c r="J7183" s="86"/>
      <c r="K7183" s="86"/>
      <c r="L7183" s="85"/>
      <c r="M7183" s="85"/>
      <c r="N7183" s="85"/>
      <c r="O7183" s="85"/>
      <c r="P7183" s="85"/>
      <c r="Q7183" s="1">
        <f t="shared" si="112"/>
        <v>720.48</v>
      </c>
    </row>
    <row r="7184" spans="1:17" x14ac:dyDescent="0.25">
      <c r="A7184" s="83" t="s">
        <v>14850</v>
      </c>
      <c r="B7184" s="84" t="s">
        <v>22547</v>
      </c>
      <c r="C7184" s="7">
        <v>213</v>
      </c>
      <c r="D7184" s="7">
        <v>0</v>
      </c>
      <c r="E7184" s="1">
        <v>0</v>
      </c>
      <c r="F7184" s="1">
        <v>249.21</v>
      </c>
      <c r="G7184" s="1">
        <v>0</v>
      </c>
      <c r="H7184" s="1">
        <v>0</v>
      </c>
      <c r="I7184" s="6">
        <v>249.21</v>
      </c>
      <c r="J7184" s="86"/>
      <c r="K7184" s="86"/>
      <c r="L7184" s="85"/>
      <c r="M7184" s="85"/>
      <c r="N7184" s="85"/>
      <c r="O7184" s="85"/>
      <c r="P7184" s="85"/>
      <c r="Q7184" s="1">
        <f t="shared" si="112"/>
        <v>249.21</v>
      </c>
    </row>
    <row r="7185" spans="1:17" x14ac:dyDescent="0.25">
      <c r="A7185" s="83" t="s">
        <v>14851</v>
      </c>
      <c r="B7185" s="84" t="s">
        <v>22548</v>
      </c>
      <c r="C7185" s="7">
        <v>242</v>
      </c>
      <c r="D7185" s="7">
        <v>5</v>
      </c>
      <c r="E7185" s="1">
        <v>350.3</v>
      </c>
      <c r="F7185" s="1">
        <v>283.14</v>
      </c>
      <c r="G7185" s="1">
        <v>441.56</v>
      </c>
      <c r="H7185" s="1">
        <v>37.33</v>
      </c>
      <c r="I7185" s="6">
        <v>762.03</v>
      </c>
      <c r="J7185" s="86"/>
      <c r="K7185" s="86"/>
      <c r="L7185" s="85"/>
      <c r="M7185" s="85"/>
      <c r="N7185" s="85"/>
      <c r="O7185" s="85"/>
      <c r="P7185" s="85"/>
      <c r="Q7185" s="1">
        <f t="shared" si="112"/>
        <v>762.03</v>
      </c>
    </row>
    <row r="7186" spans="1:17" x14ac:dyDescent="0.25">
      <c r="A7186" s="83" t="s">
        <v>14852</v>
      </c>
      <c r="B7186" s="84" t="s">
        <v>22549</v>
      </c>
      <c r="C7186" s="7">
        <v>50</v>
      </c>
      <c r="D7186" s="7">
        <v>0</v>
      </c>
      <c r="E7186" s="1">
        <v>0</v>
      </c>
      <c r="F7186" s="1">
        <v>58.5</v>
      </c>
      <c r="G7186" s="1">
        <v>0</v>
      </c>
      <c r="H7186" s="1">
        <v>0</v>
      </c>
      <c r="I7186" s="6">
        <v>58.5</v>
      </c>
      <c r="J7186" s="86"/>
      <c r="K7186" s="86"/>
      <c r="L7186" s="85"/>
      <c r="M7186" s="85"/>
      <c r="N7186" s="85"/>
      <c r="O7186" s="85"/>
      <c r="P7186" s="85"/>
      <c r="Q7186" s="1">
        <f t="shared" si="112"/>
        <v>58.5</v>
      </c>
    </row>
    <row r="7187" spans="1:17" x14ac:dyDescent="0.25">
      <c r="A7187" s="83" t="s">
        <v>14853</v>
      </c>
      <c r="B7187" s="84" t="s">
        <v>22550</v>
      </c>
      <c r="C7187" s="7">
        <v>401</v>
      </c>
      <c r="D7187" s="7">
        <v>9</v>
      </c>
      <c r="E7187" s="1">
        <v>49158.76</v>
      </c>
      <c r="F7187" s="1">
        <v>469.17</v>
      </c>
      <c r="G7187" s="1">
        <v>794.81</v>
      </c>
      <c r="H7187" s="1">
        <v>5238.26</v>
      </c>
      <c r="I7187" s="6">
        <v>6502.24</v>
      </c>
      <c r="J7187" s="86"/>
      <c r="K7187" s="86"/>
      <c r="L7187" s="85"/>
      <c r="M7187" s="85"/>
      <c r="N7187" s="85"/>
      <c r="O7187" s="85"/>
      <c r="P7187" s="85"/>
      <c r="Q7187" s="1">
        <f t="shared" si="112"/>
        <v>6502.24</v>
      </c>
    </row>
    <row r="7188" spans="1:17" x14ac:dyDescent="0.25">
      <c r="A7188" s="83" t="s">
        <v>14854</v>
      </c>
      <c r="B7188" s="84" t="s">
        <v>22551</v>
      </c>
      <c r="C7188" s="7">
        <v>951</v>
      </c>
      <c r="D7188" s="7">
        <v>16</v>
      </c>
      <c r="E7188" s="1">
        <v>9642.0499999999993</v>
      </c>
      <c r="F7188" s="1">
        <v>1112.6600000000001</v>
      </c>
      <c r="G7188" s="1">
        <v>1413</v>
      </c>
      <c r="H7188" s="1">
        <v>1027.44</v>
      </c>
      <c r="I7188" s="6">
        <v>3553.1</v>
      </c>
      <c r="J7188" s="86"/>
      <c r="K7188" s="86"/>
      <c r="L7188" s="85"/>
      <c r="M7188" s="85"/>
      <c r="N7188" s="85"/>
      <c r="O7188" s="85"/>
      <c r="P7188" s="85"/>
      <c r="Q7188" s="1">
        <f t="shared" si="112"/>
        <v>3553.1</v>
      </c>
    </row>
    <row r="7189" spans="1:17" x14ac:dyDescent="0.25">
      <c r="A7189" s="83" t="s">
        <v>14855</v>
      </c>
      <c r="B7189" s="84" t="s">
        <v>22552</v>
      </c>
      <c r="C7189" s="7">
        <v>569</v>
      </c>
      <c r="D7189" s="7">
        <v>10</v>
      </c>
      <c r="E7189" s="1">
        <v>18434.27</v>
      </c>
      <c r="F7189" s="1">
        <v>665.73</v>
      </c>
      <c r="G7189" s="1">
        <v>883.12</v>
      </c>
      <c r="H7189" s="1">
        <v>1964.32</v>
      </c>
      <c r="I7189" s="6">
        <v>3513.17</v>
      </c>
      <c r="J7189" s="86"/>
      <c r="K7189" s="86"/>
      <c r="L7189" s="85"/>
      <c r="M7189" s="85"/>
      <c r="N7189" s="85"/>
      <c r="O7189" s="85"/>
      <c r="P7189" s="85"/>
      <c r="Q7189" s="1">
        <f t="shared" si="112"/>
        <v>3513.17</v>
      </c>
    </row>
    <row r="7190" spans="1:17" x14ac:dyDescent="0.25">
      <c r="A7190" s="83" t="s">
        <v>14856</v>
      </c>
      <c r="B7190" s="84" t="s">
        <v>22553</v>
      </c>
      <c r="C7190" s="7">
        <v>257</v>
      </c>
      <c r="D7190" s="7">
        <v>0</v>
      </c>
      <c r="E7190" s="1">
        <v>0</v>
      </c>
      <c r="F7190" s="1">
        <v>300.69</v>
      </c>
      <c r="G7190" s="1">
        <v>0</v>
      </c>
      <c r="H7190" s="1">
        <v>0</v>
      </c>
      <c r="I7190" s="6">
        <v>300.69</v>
      </c>
      <c r="J7190" s="86"/>
      <c r="K7190" s="86"/>
      <c r="L7190" s="85"/>
      <c r="M7190" s="85"/>
      <c r="N7190" s="85"/>
      <c r="O7190" s="85"/>
      <c r="P7190" s="85"/>
      <c r="Q7190" s="1">
        <f t="shared" si="112"/>
        <v>300.69</v>
      </c>
    </row>
    <row r="7191" spans="1:17" x14ac:dyDescent="0.25">
      <c r="A7191" s="83" t="s">
        <v>14857</v>
      </c>
      <c r="B7191" s="84" t="s">
        <v>22554</v>
      </c>
      <c r="C7191" s="7">
        <v>1732</v>
      </c>
      <c r="D7191" s="7">
        <v>21</v>
      </c>
      <c r="E7191" s="1">
        <v>5954.66</v>
      </c>
      <c r="F7191" s="1">
        <v>2026.43</v>
      </c>
      <c r="G7191" s="1">
        <v>1854.56</v>
      </c>
      <c r="H7191" s="1">
        <v>634.51</v>
      </c>
      <c r="I7191" s="6">
        <v>4515.5</v>
      </c>
      <c r="J7191" s="86"/>
      <c r="K7191" s="86"/>
      <c r="L7191" s="85"/>
      <c r="M7191" s="85"/>
      <c r="N7191" s="85"/>
      <c r="O7191" s="85"/>
      <c r="P7191" s="85"/>
      <c r="Q7191" s="1">
        <f t="shared" si="112"/>
        <v>4515.5</v>
      </c>
    </row>
    <row r="7192" spans="1:17" x14ac:dyDescent="0.25">
      <c r="A7192" s="83" t="s">
        <v>14858</v>
      </c>
      <c r="B7192" s="84" t="s">
        <v>22555</v>
      </c>
      <c r="C7192" s="7">
        <v>291</v>
      </c>
      <c r="D7192" s="7">
        <v>0</v>
      </c>
      <c r="E7192" s="1">
        <v>0</v>
      </c>
      <c r="F7192" s="1">
        <v>340.47</v>
      </c>
      <c r="G7192" s="1">
        <v>0</v>
      </c>
      <c r="H7192" s="1">
        <v>0</v>
      </c>
      <c r="I7192" s="6">
        <v>340.47</v>
      </c>
      <c r="J7192" s="86"/>
      <c r="K7192" s="86"/>
      <c r="L7192" s="85"/>
      <c r="M7192" s="85"/>
      <c r="N7192" s="85"/>
      <c r="O7192" s="85"/>
      <c r="P7192" s="85"/>
      <c r="Q7192" s="1">
        <f t="shared" si="112"/>
        <v>340.47</v>
      </c>
    </row>
    <row r="7193" spans="1:17" x14ac:dyDescent="0.25">
      <c r="A7193" s="83" t="s">
        <v>14859</v>
      </c>
      <c r="B7193" s="84" t="s">
        <v>22556</v>
      </c>
      <c r="C7193" s="7">
        <v>2971</v>
      </c>
      <c r="D7193" s="7">
        <v>23</v>
      </c>
      <c r="E7193" s="1">
        <v>8310.67</v>
      </c>
      <c r="F7193" s="1">
        <v>3476.06</v>
      </c>
      <c r="G7193" s="1">
        <v>2031.18</v>
      </c>
      <c r="H7193" s="1">
        <v>885.57</v>
      </c>
      <c r="I7193" s="6">
        <v>6392.81</v>
      </c>
      <c r="J7193" s="86"/>
      <c r="K7193" s="86"/>
      <c r="L7193" s="85"/>
      <c r="M7193" s="85"/>
      <c r="N7193" s="85"/>
      <c r="O7193" s="85"/>
      <c r="P7193" s="85"/>
      <c r="Q7193" s="1">
        <f t="shared" si="112"/>
        <v>6392.81</v>
      </c>
    </row>
    <row r="7194" spans="1:17" x14ac:dyDescent="0.25">
      <c r="A7194" s="83" t="s">
        <v>14860</v>
      </c>
      <c r="B7194" s="84" t="s">
        <v>22557</v>
      </c>
      <c r="C7194" s="7">
        <v>569</v>
      </c>
      <c r="D7194" s="7">
        <v>3</v>
      </c>
      <c r="E7194" s="1">
        <v>839.8</v>
      </c>
      <c r="F7194" s="1">
        <v>665.73</v>
      </c>
      <c r="G7194" s="1">
        <v>264.94</v>
      </c>
      <c r="H7194" s="1">
        <v>89.49</v>
      </c>
      <c r="I7194" s="6">
        <v>1020.16</v>
      </c>
      <c r="J7194" s="86"/>
      <c r="K7194" s="86"/>
      <c r="L7194" s="85"/>
      <c r="M7194" s="85"/>
      <c r="N7194" s="85"/>
      <c r="O7194" s="85"/>
      <c r="P7194" s="85"/>
      <c r="Q7194" s="1">
        <f t="shared" si="112"/>
        <v>1020.16</v>
      </c>
    </row>
    <row r="7195" spans="1:17" x14ac:dyDescent="0.25">
      <c r="A7195" s="83" t="s">
        <v>14861</v>
      </c>
      <c r="B7195" s="84" t="s">
        <v>22558</v>
      </c>
      <c r="C7195" s="7">
        <v>954</v>
      </c>
      <c r="D7195" s="7">
        <v>13</v>
      </c>
      <c r="E7195" s="1">
        <v>9260.2900000000009</v>
      </c>
      <c r="F7195" s="1">
        <v>1116.18</v>
      </c>
      <c r="G7195" s="1">
        <v>1148.06</v>
      </c>
      <c r="H7195" s="1">
        <v>986.76</v>
      </c>
      <c r="I7195" s="6">
        <v>3251</v>
      </c>
      <c r="J7195" s="86"/>
      <c r="K7195" s="86"/>
      <c r="L7195" s="85"/>
      <c r="M7195" s="85"/>
      <c r="N7195" s="85"/>
      <c r="O7195" s="85"/>
      <c r="P7195" s="85"/>
      <c r="Q7195" s="1">
        <f t="shared" si="112"/>
        <v>3251</v>
      </c>
    </row>
    <row r="7196" spans="1:17" x14ac:dyDescent="0.25">
      <c r="A7196" s="83" t="s">
        <v>14862</v>
      </c>
      <c r="B7196" s="84" t="s">
        <v>22559</v>
      </c>
      <c r="C7196" s="7">
        <v>163</v>
      </c>
      <c r="D7196" s="7">
        <v>2</v>
      </c>
      <c r="E7196" s="1">
        <v>391.68</v>
      </c>
      <c r="F7196" s="1">
        <v>190.71</v>
      </c>
      <c r="G7196" s="1">
        <v>176.62</v>
      </c>
      <c r="H7196" s="1">
        <v>41.74</v>
      </c>
      <c r="I7196" s="6">
        <v>409.07</v>
      </c>
      <c r="J7196" s="86"/>
      <c r="K7196" s="86"/>
      <c r="L7196" s="85"/>
      <c r="M7196" s="85"/>
      <c r="N7196" s="85"/>
      <c r="O7196" s="85"/>
      <c r="P7196" s="85"/>
      <c r="Q7196" s="1">
        <f t="shared" si="112"/>
        <v>409.07</v>
      </c>
    </row>
    <row r="7197" spans="1:17" x14ac:dyDescent="0.25">
      <c r="A7197" s="83" t="s">
        <v>14863</v>
      </c>
      <c r="B7197" s="84" t="s">
        <v>22560</v>
      </c>
      <c r="C7197" s="7">
        <v>241</v>
      </c>
      <c r="D7197" s="7">
        <v>4</v>
      </c>
      <c r="E7197" s="1">
        <v>809.64</v>
      </c>
      <c r="F7197" s="1">
        <v>281.97000000000003</v>
      </c>
      <c r="G7197" s="1">
        <v>353.25</v>
      </c>
      <c r="H7197" s="1">
        <v>86.27</v>
      </c>
      <c r="I7197" s="6">
        <v>721.49</v>
      </c>
      <c r="J7197" s="86"/>
      <c r="K7197" s="86"/>
      <c r="L7197" s="85"/>
      <c r="M7197" s="85"/>
      <c r="N7197" s="85"/>
      <c r="O7197" s="85"/>
      <c r="P7197" s="85"/>
      <c r="Q7197" s="1">
        <f t="shared" si="112"/>
        <v>721.49</v>
      </c>
    </row>
    <row r="7198" spans="1:17" x14ac:dyDescent="0.25">
      <c r="A7198" s="83" t="s">
        <v>14864</v>
      </c>
      <c r="B7198" s="84" t="s">
        <v>22561</v>
      </c>
      <c r="C7198" s="7">
        <v>334</v>
      </c>
      <c r="D7198" s="7">
        <v>3</v>
      </c>
      <c r="E7198" s="1">
        <v>489.92</v>
      </c>
      <c r="F7198" s="1">
        <v>390.78</v>
      </c>
      <c r="G7198" s="1">
        <v>264.94</v>
      </c>
      <c r="H7198" s="1">
        <v>52.21</v>
      </c>
      <c r="I7198" s="6">
        <v>707.93</v>
      </c>
      <c r="J7198" s="86"/>
      <c r="K7198" s="86"/>
      <c r="L7198" s="85"/>
      <c r="M7198" s="85"/>
      <c r="N7198" s="85"/>
      <c r="O7198" s="85"/>
      <c r="P7198" s="85"/>
      <c r="Q7198" s="1">
        <f t="shared" si="112"/>
        <v>707.93</v>
      </c>
    </row>
    <row r="7199" spans="1:17" x14ac:dyDescent="0.25">
      <c r="A7199" s="83" t="s">
        <v>14865</v>
      </c>
      <c r="B7199" s="84" t="s">
        <v>22562</v>
      </c>
      <c r="C7199" s="7">
        <v>305</v>
      </c>
      <c r="D7199" s="7">
        <v>1</v>
      </c>
      <c r="E7199" s="1">
        <v>6851.54</v>
      </c>
      <c r="F7199" s="1">
        <v>356.85</v>
      </c>
      <c r="G7199" s="1">
        <v>88.31</v>
      </c>
      <c r="H7199" s="1">
        <v>730.09</v>
      </c>
      <c r="I7199" s="6">
        <v>1175.25</v>
      </c>
      <c r="J7199" s="86"/>
      <c r="K7199" s="86"/>
      <c r="L7199" s="85"/>
      <c r="M7199" s="85"/>
      <c r="N7199" s="85"/>
      <c r="O7199" s="85"/>
      <c r="P7199" s="85"/>
      <c r="Q7199" s="1">
        <f t="shared" si="112"/>
        <v>1175.25</v>
      </c>
    </row>
    <row r="7200" spans="1:17" x14ac:dyDescent="0.25">
      <c r="A7200" s="83" t="s">
        <v>14866</v>
      </c>
      <c r="B7200" s="84" t="s">
        <v>22563</v>
      </c>
      <c r="C7200" s="7">
        <v>176</v>
      </c>
      <c r="D7200" s="7">
        <v>0</v>
      </c>
      <c r="E7200" s="1">
        <v>0</v>
      </c>
      <c r="F7200" s="1">
        <v>205.92</v>
      </c>
      <c r="G7200" s="1">
        <v>0</v>
      </c>
      <c r="H7200" s="1">
        <v>0</v>
      </c>
      <c r="I7200" s="6">
        <v>205.92</v>
      </c>
      <c r="J7200" s="86"/>
      <c r="K7200" s="86"/>
      <c r="L7200" s="85"/>
      <c r="M7200" s="85"/>
      <c r="N7200" s="85"/>
      <c r="O7200" s="85"/>
      <c r="P7200" s="85"/>
      <c r="Q7200" s="1">
        <f t="shared" si="112"/>
        <v>205.92</v>
      </c>
    </row>
    <row r="7201" spans="1:17" x14ac:dyDescent="0.25">
      <c r="A7201" s="83" t="s">
        <v>14867</v>
      </c>
      <c r="B7201" s="84" t="s">
        <v>22564</v>
      </c>
      <c r="C7201" s="7">
        <v>615</v>
      </c>
      <c r="D7201" s="7">
        <v>9</v>
      </c>
      <c r="E7201" s="1">
        <v>199718.9</v>
      </c>
      <c r="F7201" s="1">
        <v>719.54</v>
      </c>
      <c r="G7201" s="1">
        <v>794.81</v>
      </c>
      <c r="H7201" s="1">
        <v>21281.62</v>
      </c>
      <c r="I7201" s="6">
        <v>22795.97</v>
      </c>
      <c r="J7201" s="86"/>
      <c r="K7201" s="86"/>
      <c r="L7201" s="85"/>
      <c r="M7201" s="85"/>
      <c r="N7201" s="85"/>
      <c r="O7201" s="85"/>
      <c r="P7201" s="85"/>
      <c r="Q7201" s="1">
        <f t="shared" si="112"/>
        <v>22795.97</v>
      </c>
    </row>
    <row r="7202" spans="1:17" x14ac:dyDescent="0.25">
      <c r="A7202" s="83" t="s">
        <v>14868</v>
      </c>
      <c r="B7202" s="84" t="s">
        <v>22565</v>
      </c>
      <c r="C7202" s="7">
        <v>353</v>
      </c>
      <c r="D7202" s="7">
        <v>6</v>
      </c>
      <c r="E7202" s="1">
        <v>886.21</v>
      </c>
      <c r="F7202" s="1">
        <v>413.01</v>
      </c>
      <c r="G7202" s="1">
        <v>529.87</v>
      </c>
      <c r="H7202" s="1">
        <v>94.43</v>
      </c>
      <c r="I7202" s="6">
        <v>1037.31</v>
      </c>
      <c r="J7202" s="86"/>
      <c r="K7202" s="86"/>
      <c r="L7202" s="85"/>
      <c r="M7202" s="85"/>
      <c r="N7202" s="85"/>
      <c r="O7202" s="85"/>
      <c r="P7202" s="85"/>
      <c r="Q7202" s="1">
        <f t="shared" si="112"/>
        <v>1037.31</v>
      </c>
    </row>
    <row r="7203" spans="1:17" x14ac:dyDescent="0.25">
      <c r="A7203" s="83" t="s">
        <v>14869</v>
      </c>
      <c r="B7203" s="84" t="s">
        <v>22566</v>
      </c>
      <c r="C7203" s="7">
        <v>174</v>
      </c>
      <c r="D7203" s="7">
        <v>5</v>
      </c>
      <c r="E7203" s="1">
        <v>2432.7800000000002</v>
      </c>
      <c r="F7203" s="1">
        <v>203.58</v>
      </c>
      <c r="G7203" s="1">
        <v>441.56</v>
      </c>
      <c r="H7203" s="1">
        <v>259.23</v>
      </c>
      <c r="I7203" s="6">
        <v>904.37</v>
      </c>
      <c r="J7203" s="86"/>
      <c r="K7203" s="86"/>
      <c r="L7203" s="85"/>
      <c r="M7203" s="85"/>
      <c r="N7203" s="85"/>
      <c r="O7203" s="85"/>
      <c r="P7203" s="85"/>
      <c r="Q7203" s="1">
        <f t="shared" si="112"/>
        <v>904.37</v>
      </c>
    </row>
    <row r="7204" spans="1:17" x14ac:dyDescent="0.25">
      <c r="A7204" s="83" t="s">
        <v>14870</v>
      </c>
      <c r="B7204" s="84" t="s">
        <v>22567</v>
      </c>
      <c r="C7204" s="7">
        <v>213</v>
      </c>
      <c r="D7204" s="7">
        <v>2</v>
      </c>
      <c r="E7204" s="1">
        <v>19328.560000000001</v>
      </c>
      <c r="F7204" s="1">
        <v>249.21</v>
      </c>
      <c r="G7204" s="1">
        <v>176.62</v>
      </c>
      <c r="H7204" s="1">
        <v>2059.61</v>
      </c>
      <c r="I7204" s="6">
        <v>2485.44</v>
      </c>
      <c r="J7204" s="86"/>
      <c r="K7204" s="86"/>
      <c r="L7204" s="85"/>
      <c r="M7204" s="85"/>
      <c r="N7204" s="85"/>
      <c r="O7204" s="85"/>
      <c r="P7204" s="85"/>
      <c r="Q7204" s="1">
        <f t="shared" si="112"/>
        <v>2485.44</v>
      </c>
    </row>
    <row r="7205" spans="1:17" x14ac:dyDescent="0.25">
      <c r="A7205" s="83" t="s">
        <v>14871</v>
      </c>
      <c r="B7205" s="84" t="s">
        <v>22568</v>
      </c>
      <c r="C7205" s="7">
        <v>150</v>
      </c>
      <c r="D7205" s="7">
        <v>3</v>
      </c>
      <c r="E7205" s="1">
        <v>347.72</v>
      </c>
      <c r="F7205" s="1">
        <v>175.5</v>
      </c>
      <c r="G7205" s="1">
        <v>264.94</v>
      </c>
      <c r="H7205" s="1">
        <v>37.06</v>
      </c>
      <c r="I7205" s="6">
        <v>477.5</v>
      </c>
      <c r="J7205" s="86"/>
      <c r="K7205" s="86"/>
      <c r="L7205" s="85"/>
      <c r="M7205" s="85"/>
      <c r="N7205" s="85"/>
      <c r="O7205" s="85"/>
      <c r="P7205" s="85"/>
      <c r="Q7205" s="1">
        <f t="shared" si="112"/>
        <v>477.5</v>
      </c>
    </row>
    <row r="7206" spans="1:17" x14ac:dyDescent="0.25">
      <c r="A7206" s="83" t="s">
        <v>14872</v>
      </c>
      <c r="B7206" s="84" t="s">
        <v>22569</v>
      </c>
      <c r="C7206" s="7">
        <v>306</v>
      </c>
      <c r="D7206" s="7">
        <v>1</v>
      </c>
      <c r="E7206" s="1">
        <v>174.17</v>
      </c>
      <c r="F7206" s="1">
        <v>358.02</v>
      </c>
      <c r="G7206" s="1">
        <v>88.31</v>
      </c>
      <c r="H7206" s="1">
        <v>18.559999999999999</v>
      </c>
      <c r="I7206" s="6">
        <v>464.89</v>
      </c>
      <c r="J7206" s="86"/>
      <c r="K7206" s="86"/>
      <c r="L7206" s="85"/>
      <c r="M7206" s="85"/>
      <c r="N7206" s="85"/>
      <c r="O7206" s="85"/>
      <c r="P7206" s="85"/>
      <c r="Q7206" s="1">
        <f t="shared" si="112"/>
        <v>464.89</v>
      </c>
    </row>
    <row r="7207" spans="1:17" x14ac:dyDescent="0.25">
      <c r="A7207" s="83" t="s">
        <v>14873</v>
      </c>
      <c r="B7207" s="84" t="s">
        <v>22570</v>
      </c>
      <c r="C7207" s="7">
        <v>259</v>
      </c>
      <c r="D7207" s="7">
        <v>1</v>
      </c>
      <c r="E7207" s="1">
        <v>304.8</v>
      </c>
      <c r="F7207" s="1">
        <v>303.02999999999997</v>
      </c>
      <c r="G7207" s="1">
        <v>88.31</v>
      </c>
      <c r="H7207" s="1">
        <v>32.479999999999997</v>
      </c>
      <c r="I7207" s="6">
        <v>423.82</v>
      </c>
      <c r="J7207" s="86"/>
      <c r="K7207" s="86"/>
      <c r="L7207" s="85"/>
      <c r="M7207" s="85"/>
      <c r="N7207" s="85"/>
      <c r="O7207" s="85"/>
      <c r="P7207" s="85"/>
      <c r="Q7207" s="1">
        <f t="shared" si="112"/>
        <v>423.82</v>
      </c>
    </row>
    <row r="7208" spans="1:17" x14ac:dyDescent="0.25">
      <c r="A7208" s="83" t="s">
        <v>14874</v>
      </c>
      <c r="B7208" s="84" t="s">
        <v>22571</v>
      </c>
      <c r="C7208" s="7">
        <v>230</v>
      </c>
      <c r="D7208" s="7">
        <v>1</v>
      </c>
      <c r="E7208" s="1">
        <v>320.23</v>
      </c>
      <c r="F7208" s="1">
        <v>269.10000000000002</v>
      </c>
      <c r="G7208" s="1">
        <v>88.31</v>
      </c>
      <c r="H7208" s="1">
        <v>34.119999999999997</v>
      </c>
      <c r="I7208" s="6">
        <v>391.53</v>
      </c>
      <c r="J7208" s="86"/>
      <c r="K7208" s="86"/>
      <c r="L7208" s="85"/>
      <c r="M7208" s="85"/>
      <c r="N7208" s="85"/>
      <c r="O7208" s="85"/>
      <c r="P7208" s="85"/>
      <c r="Q7208" s="1">
        <f t="shared" si="112"/>
        <v>391.53</v>
      </c>
    </row>
    <row r="7209" spans="1:17" x14ac:dyDescent="0.25">
      <c r="A7209" s="83" t="s">
        <v>14875</v>
      </c>
      <c r="B7209" s="84" t="s">
        <v>22572</v>
      </c>
      <c r="C7209" s="7">
        <v>222</v>
      </c>
      <c r="D7209" s="7">
        <v>1</v>
      </c>
      <c r="E7209" s="1">
        <v>18390.98</v>
      </c>
      <c r="F7209" s="1">
        <v>259.74</v>
      </c>
      <c r="G7209" s="1">
        <v>88.31</v>
      </c>
      <c r="H7209" s="1">
        <v>1959.7</v>
      </c>
      <c r="I7209" s="6">
        <v>2307.75</v>
      </c>
      <c r="J7209" s="86"/>
      <c r="K7209" s="86"/>
      <c r="L7209" s="85"/>
      <c r="M7209" s="85"/>
      <c r="N7209" s="85"/>
      <c r="O7209" s="85"/>
      <c r="P7209" s="85"/>
      <c r="Q7209" s="1">
        <f t="shared" si="112"/>
        <v>2307.75</v>
      </c>
    </row>
    <row r="7210" spans="1:17" x14ac:dyDescent="0.25">
      <c r="A7210" s="83" t="s">
        <v>14876</v>
      </c>
      <c r="B7210" s="84" t="s">
        <v>22573</v>
      </c>
      <c r="C7210" s="7">
        <v>284</v>
      </c>
      <c r="D7210" s="7">
        <v>0</v>
      </c>
      <c r="E7210" s="1">
        <v>0</v>
      </c>
      <c r="F7210" s="1">
        <v>332.28</v>
      </c>
      <c r="G7210" s="1">
        <v>0</v>
      </c>
      <c r="H7210" s="1">
        <v>0</v>
      </c>
      <c r="I7210" s="6">
        <v>332.28</v>
      </c>
      <c r="J7210" s="86"/>
      <c r="K7210" s="86"/>
      <c r="L7210" s="85"/>
      <c r="M7210" s="85"/>
      <c r="N7210" s="85"/>
      <c r="O7210" s="85"/>
      <c r="P7210" s="85"/>
      <c r="Q7210" s="1">
        <f t="shared" si="112"/>
        <v>332.28</v>
      </c>
    </row>
    <row r="7211" spans="1:17" x14ac:dyDescent="0.25">
      <c r="A7211" s="83" t="s">
        <v>14877</v>
      </c>
      <c r="B7211" s="84" t="s">
        <v>22574</v>
      </c>
      <c r="C7211" s="7">
        <v>276</v>
      </c>
      <c r="D7211" s="7">
        <v>5</v>
      </c>
      <c r="E7211" s="1">
        <v>601.48</v>
      </c>
      <c r="F7211" s="1">
        <v>322.92</v>
      </c>
      <c r="G7211" s="1">
        <v>441.56</v>
      </c>
      <c r="H7211" s="1">
        <v>64.099999999999994</v>
      </c>
      <c r="I7211" s="6">
        <v>828.58</v>
      </c>
      <c r="J7211" s="86"/>
      <c r="K7211" s="86"/>
      <c r="L7211" s="85"/>
      <c r="M7211" s="85"/>
      <c r="N7211" s="85"/>
      <c r="O7211" s="85"/>
      <c r="P7211" s="85"/>
      <c r="Q7211" s="1">
        <f t="shared" si="112"/>
        <v>828.58</v>
      </c>
    </row>
    <row r="7212" spans="1:17" x14ac:dyDescent="0.25">
      <c r="A7212" s="83" t="s">
        <v>14878</v>
      </c>
      <c r="B7212" s="84" t="s">
        <v>22575</v>
      </c>
      <c r="C7212" s="7">
        <v>288</v>
      </c>
      <c r="D7212" s="7">
        <v>3</v>
      </c>
      <c r="E7212" s="1">
        <v>647.04</v>
      </c>
      <c r="F7212" s="1">
        <v>336.96</v>
      </c>
      <c r="G7212" s="1">
        <v>264.94</v>
      </c>
      <c r="H7212" s="1">
        <v>68.94</v>
      </c>
      <c r="I7212" s="6">
        <v>670.84</v>
      </c>
      <c r="J7212" s="86"/>
      <c r="K7212" s="86"/>
      <c r="L7212" s="85"/>
      <c r="M7212" s="85"/>
      <c r="N7212" s="85"/>
      <c r="O7212" s="85"/>
      <c r="P7212" s="85"/>
      <c r="Q7212" s="1">
        <f t="shared" si="112"/>
        <v>670.84</v>
      </c>
    </row>
    <row r="7213" spans="1:17" x14ac:dyDescent="0.25">
      <c r="A7213" s="83" t="s">
        <v>14879</v>
      </c>
      <c r="B7213" s="84" t="s">
        <v>22576</v>
      </c>
      <c r="C7213" s="7">
        <v>384</v>
      </c>
      <c r="D7213" s="7">
        <v>4</v>
      </c>
      <c r="E7213" s="1">
        <v>2245.9699999999998</v>
      </c>
      <c r="F7213" s="1">
        <v>449.28</v>
      </c>
      <c r="G7213" s="1">
        <v>353.25</v>
      </c>
      <c r="H7213" s="1">
        <v>239.33</v>
      </c>
      <c r="I7213" s="6">
        <v>1041.8599999999999</v>
      </c>
      <c r="J7213" s="86"/>
      <c r="K7213" s="86"/>
      <c r="L7213" s="85"/>
      <c r="M7213" s="85"/>
      <c r="N7213" s="85"/>
      <c r="O7213" s="85"/>
      <c r="P7213" s="85"/>
      <c r="Q7213" s="1">
        <f t="shared" si="112"/>
        <v>1041.8599999999999</v>
      </c>
    </row>
    <row r="7214" spans="1:17" x14ac:dyDescent="0.25">
      <c r="A7214" s="83" t="s">
        <v>14880</v>
      </c>
      <c r="B7214" s="84" t="s">
        <v>22577</v>
      </c>
      <c r="C7214" s="7">
        <v>127</v>
      </c>
      <c r="D7214" s="7">
        <v>0</v>
      </c>
      <c r="E7214" s="1">
        <v>0</v>
      </c>
      <c r="F7214" s="1">
        <v>148.59</v>
      </c>
      <c r="G7214" s="1">
        <v>0</v>
      </c>
      <c r="H7214" s="1">
        <v>0</v>
      </c>
      <c r="I7214" s="6">
        <v>148.59</v>
      </c>
      <c r="J7214" s="86"/>
      <c r="K7214" s="86"/>
      <c r="L7214" s="85"/>
      <c r="M7214" s="85"/>
      <c r="N7214" s="85"/>
      <c r="O7214" s="85"/>
      <c r="P7214" s="85"/>
      <c r="Q7214" s="1">
        <f t="shared" si="112"/>
        <v>148.59</v>
      </c>
    </row>
    <row r="7215" spans="1:17" x14ac:dyDescent="0.25">
      <c r="A7215" s="83" t="s">
        <v>14881</v>
      </c>
      <c r="B7215" s="84" t="s">
        <v>22578</v>
      </c>
      <c r="C7215" s="7">
        <v>673</v>
      </c>
      <c r="D7215" s="7">
        <v>3</v>
      </c>
      <c r="E7215" s="1">
        <v>632.67999999999995</v>
      </c>
      <c r="F7215" s="1">
        <v>787.41</v>
      </c>
      <c r="G7215" s="1">
        <v>264.94</v>
      </c>
      <c r="H7215" s="1">
        <v>67.42</v>
      </c>
      <c r="I7215" s="6">
        <v>1119.77</v>
      </c>
      <c r="J7215" s="86"/>
      <c r="K7215" s="86"/>
      <c r="L7215" s="85"/>
      <c r="M7215" s="85"/>
      <c r="N7215" s="85"/>
      <c r="O7215" s="85"/>
      <c r="P7215" s="85"/>
      <c r="Q7215" s="1">
        <f t="shared" si="112"/>
        <v>1119.77</v>
      </c>
    </row>
    <row r="7216" spans="1:17" x14ac:dyDescent="0.25">
      <c r="A7216" s="83" t="s">
        <v>14882</v>
      </c>
      <c r="B7216" s="84" t="s">
        <v>22579</v>
      </c>
      <c r="C7216" s="7">
        <v>515</v>
      </c>
      <c r="D7216" s="7">
        <v>7</v>
      </c>
      <c r="E7216" s="1">
        <v>9472.7800000000007</v>
      </c>
      <c r="F7216" s="1">
        <v>602.54999999999995</v>
      </c>
      <c r="G7216" s="1">
        <v>618.17999999999995</v>
      </c>
      <c r="H7216" s="1">
        <v>1009.4</v>
      </c>
      <c r="I7216" s="6">
        <v>2230.13</v>
      </c>
      <c r="J7216" s="86"/>
      <c r="K7216" s="86"/>
      <c r="L7216" s="85"/>
      <c r="M7216" s="85"/>
      <c r="N7216" s="85"/>
      <c r="O7216" s="85"/>
      <c r="P7216" s="85"/>
      <c r="Q7216" s="1">
        <f t="shared" si="112"/>
        <v>2230.13</v>
      </c>
    </row>
    <row r="7217" spans="1:17" x14ac:dyDescent="0.25">
      <c r="A7217" s="83" t="s">
        <v>14883</v>
      </c>
      <c r="B7217" s="84" t="s">
        <v>22580</v>
      </c>
      <c r="C7217" s="7">
        <v>161</v>
      </c>
      <c r="D7217" s="7">
        <v>0</v>
      </c>
      <c r="E7217" s="1">
        <v>0</v>
      </c>
      <c r="F7217" s="1">
        <v>188.37</v>
      </c>
      <c r="G7217" s="1">
        <v>0</v>
      </c>
      <c r="H7217" s="1">
        <v>0</v>
      </c>
      <c r="I7217" s="6">
        <v>188.37</v>
      </c>
      <c r="J7217" s="86"/>
      <c r="K7217" s="86"/>
      <c r="L7217" s="85"/>
      <c r="M7217" s="85"/>
      <c r="N7217" s="85"/>
      <c r="O7217" s="85"/>
      <c r="P7217" s="85"/>
      <c r="Q7217" s="1">
        <f t="shared" si="112"/>
        <v>188.37</v>
      </c>
    </row>
    <row r="7218" spans="1:17" x14ac:dyDescent="0.25">
      <c r="A7218" s="83" t="s">
        <v>14884</v>
      </c>
      <c r="B7218" s="84" t="s">
        <v>22581</v>
      </c>
      <c r="C7218" s="7">
        <v>111</v>
      </c>
      <c r="D7218" s="7">
        <v>2</v>
      </c>
      <c r="E7218" s="1">
        <v>13558.84</v>
      </c>
      <c r="F7218" s="1">
        <v>129.87</v>
      </c>
      <c r="G7218" s="1">
        <v>176.62</v>
      </c>
      <c r="H7218" s="1">
        <v>1444.8</v>
      </c>
      <c r="I7218" s="6">
        <v>1751.29</v>
      </c>
      <c r="J7218" s="86"/>
      <c r="K7218" s="86"/>
      <c r="L7218" s="85"/>
      <c r="M7218" s="85"/>
      <c r="N7218" s="85"/>
      <c r="O7218" s="85"/>
      <c r="P7218" s="85"/>
      <c r="Q7218" s="1">
        <f t="shared" si="112"/>
        <v>1751.29</v>
      </c>
    </row>
    <row r="7219" spans="1:17" x14ac:dyDescent="0.25">
      <c r="A7219" s="83" t="s">
        <v>14885</v>
      </c>
      <c r="B7219" s="84" t="s">
        <v>22582</v>
      </c>
      <c r="C7219" s="7">
        <v>92</v>
      </c>
      <c r="D7219" s="7">
        <v>1</v>
      </c>
      <c r="E7219" s="1">
        <v>186.61</v>
      </c>
      <c r="F7219" s="1">
        <v>107.64</v>
      </c>
      <c r="G7219" s="1">
        <v>88.31</v>
      </c>
      <c r="H7219" s="1">
        <v>19.89</v>
      </c>
      <c r="I7219" s="6">
        <v>215.84</v>
      </c>
      <c r="J7219" s="86"/>
      <c r="K7219" s="86"/>
      <c r="L7219" s="85"/>
      <c r="M7219" s="85"/>
      <c r="N7219" s="85"/>
      <c r="O7219" s="85"/>
      <c r="P7219" s="85"/>
      <c r="Q7219" s="1">
        <f t="shared" si="112"/>
        <v>215.84</v>
      </c>
    </row>
    <row r="7220" spans="1:17" x14ac:dyDescent="0.25">
      <c r="A7220" s="83" t="s">
        <v>14886</v>
      </c>
      <c r="B7220" s="84" t="s">
        <v>22583</v>
      </c>
      <c r="C7220" s="7">
        <v>217</v>
      </c>
      <c r="D7220" s="7">
        <v>4</v>
      </c>
      <c r="E7220" s="1">
        <v>870.86</v>
      </c>
      <c r="F7220" s="1">
        <v>253.89</v>
      </c>
      <c r="G7220" s="1">
        <v>353.25</v>
      </c>
      <c r="H7220" s="1">
        <v>92.8</v>
      </c>
      <c r="I7220" s="6">
        <v>699.94</v>
      </c>
      <c r="J7220" s="86"/>
      <c r="K7220" s="86"/>
      <c r="L7220" s="85"/>
      <c r="M7220" s="85"/>
      <c r="N7220" s="85"/>
      <c r="O7220" s="85"/>
      <c r="P7220" s="85"/>
      <c r="Q7220" s="1">
        <f t="shared" si="112"/>
        <v>699.94</v>
      </c>
    </row>
    <row r="7221" spans="1:17" x14ac:dyDescent="0.25">
      <c r="A7221" s="83" t="s">
        <v>14887</v>
      </c>
      <c r="B7221" s="84" t="s">
        <v>22584</v>
      </c>
      <c r="C7221" s="7">
        <v>183</v>
      </c>
      <c r="D7221" s="7">
        <v>0</v>
      </c>
      <c r="E7221" s="1">
        <v>0</v>
      </c>
      <c r="F7221" s="1">
        <v>214.11</v>
      </c>
      <c r="G7221" s="1">
        <v>0</v>
      </c>
      <c r="H7221" s="1">
        <v>0</v>
      </c>
      <c r="I7221" s="6">
        <v>214.11</v>
      </c>
      <c r="J7221" s="86"/>
      <c r="K7221" s="86"/>
      <c r="L7221" s="85"/>
      <c r="M7221" s="85"/>
      <c r="N7221" s="85"/>
      <c r="O7221" s="85"/>
      <c r="P7221" s="85"/>
      <c r="Q7221" s="1">
        <f t="shared" si="112"/>
        <v>214.11</v>
      </c>
    </row>
    <row r="7222" spans="1:17" x14ac:dyDescent="0.25">
      <c r="A7222" s="83" t="s">
        <v>14888</v>
      </c>
      <c r="B7222" s="84" t="s">
        <v>22585</v>
      </c>
      <c r="C7222" s="7">
        <v>232</v>
      </c>
      <c r="D7222" s="7">
        <v>0</v>
      </c>
      <c r="E7222" s="1">
        <v>0</v>
      </c>
      <c r="F7222" s="1">
        <v>271.44</v>
      </c>
      <c r="G7222" s="1">
        <v>0</v>
      </c>
      <c r="H7222" s="1">
        <v>0</v>
      </c>
      <c r="I7222" s="6">
        <v>271.44</v>
      </c>
      <c r="J7222" s="86"/>
      <c r="K7222" s="86"/>
      <c r="L7222" s="85"/>
      <c r="M7222" s="85"/>
      <c r="N7222" s="85"/>
      <c r="O7222" s="85"/>
      <c r="P7222" s="85"/>
      <c r="Q7222" s="1">
        <f t="shared" si="112"/>
        <v>271.44</v>
      </c>
    </row>
    <row r="7223" spans="1:17" x14ac:dyDescent="0.25">
      <c r="A7223" s="83" t="s">
        <v>14889</v>
      </c>
      <c r="B7223" s="84" t="s">
        <v>22586</v>
      </c>
      <c r="C7223" s="7">
        <v>289</v>
      </c>
      <c r="D7223" s="7">
        <v>11</v>
      </c>
      <c r="E7223" s="1">
        <v>9790.7000000000007</v>
      </c>
      <c r="F7223" s="1">
        <v>338.13</v>
      </c>
      <c r="G7223" s="1">
        <v>971.43</v>
      </c>
      <c r="H7223" s="1">
        <v>1043.28</v>
      </c>
      <c r="I7223" s="6">
        <v>2352.84</v>
      </c>
      <c r="J7223" s="86"/>
      <c r="K7223" s="86"/>
      <c r="L7223" s="85"/>
      <c r="M7223" s="85"/>
      <c r="N7223" s="85"/>
      <c r="O7223" s="85"/>
      <c r="P7223" s="85"/>
      <c r="Q7223" s="1">
        <f t="shared" si="112"/>
        <v>2352.84</v>
      </c>
    </row>
    <row r="7224" spans="1:17" x14ac:dyDescent="0.25">
      <c r="A7224" s="83" t="s">
        <v>14890</v>
      </c>
      <c r="B7224" s="84" t="s">
        <v>22587</v>
      </c>
      <c r="C7224" s="7">
        <v>40</v>
      </c>
      <c r="D7224" s="7">
        <v>1</v>
      </c>
      <c r="E7224" s="1">
        <v>186.61</v>
      </c>
      <c r="F7224" s="1">
        <v>46.8</v>
      </c>
      <c r="G7224" s="1">
        <v>88.31</v>
      </c>
      <c r="H7224" s="1">
        <v>19.89</v>
      </c>
      <c r="I7224" s="6">
        <v>155</v>
      </c>
      <c r="J7224" s="86"/>
      <c r="K7224" s="86"/>
      <c r="L7224" s="85"/>
      <c r="M7224" s="85"/>
      <c r="N7224" s="85"/>
      <c r="O7224" s="85"/>
      <c r="P7224" s="85"/>
      <c r="Q7224" s="1">
        <f t="shared" si="112"/>
        <v>155</v>
      </c>
    </row>
    <row r="7225" spans="1:17" x14ac:dyDescent="0.25">
      <c r="A7225" s="83" t="s">
        <v>14891</v>
      </c>
      <c r="B7225" s="84" t="s">
        <v>22588</v>
      </c>
      <c r="C7225" s="7">
        <v>156</v>
      </c>
      <c r="D7225" s="7">
        <v>1</v>
      </c>
      <c r="E7225" s="1">
        <v>12534.72</v>
      </c>
      <c r="F7225" s="1">
        <v>182.52</v>
      </c>
      <c r="G7225" s="1">
        <v>88.31</v>
      </c>
      <c r="H7225" s="1">
        <v>1335.67</v>
      </c>
      <c r="I7225" s="6">
        <v>1606.5</v>
      </c>
      <c r="J7225" s="86"/>
      <c r="K7225" s="86"/>
      <c r="L7225" s="85"/>
      <c r="M7225" s="85"/>
      <c r="N7225" s="85"/>
      <c r="O7225" s="85"/>
      <c r="P7225" s="85"/>
      <c r="Q7225" s="1">
        <f t="shared" si="112"/>
        <v>1606.5</v>
      </c>
    </row>
    <row r="7226" spans="1:17" x14ac:dyDescent="0.25">
      <c r="A7226" s="83" t="s">
        <v>14892</v>
      </c>
      <c r="B7226" s="84" t="s">
        <v>22589</v>
      </c>
      <c r="C7226" s="7">
        <v>204</v>
      </c>
      <c r="D7226" s="7">
        <v>3</v>
      </c>
      <c r="E7226" s="1">
        <v>213.12</v>
      </c>
      <c r="F7226" s="1">
        <v>238.68</v>
      </c>
      <c r="G7226" s="1">
        <v>264.94</v>
      </c>
      <c r="H7226" s="1">
        <v>22.71</v>
      </c>
      <c r="I7226" s="6">
        <v>526.33000000000004</v>
      </c>
      <c r="J7226" s="86"/>
      <c r="K7226" s="86"/>
      <c r="L7226" s="85"/>
      <c r="M7226" s="85"/>
      <c r="N7226" s="85"/>
      <c r="O7226" s="85"/>
      <c r="P7226" s="85"/>
      <c r="Q7226" s="1">
        <f t="shared" si="112"/>
        <v>526.33000000000004</v>
      </c>
    </row>
    <row r="7227" spans="1:17" x14ac:dyDescent="0.25">
      <c r="A7227" s="83" t="s">
        <v>14893</v>
      </c>
      <c r="B7227" s="84" t="s">
        <v>22590</v>
      </c>
      <c r="C7227" s="7">
        <v>154</v>
      </c>
      <c r="D7227" s="7">
        <v>1</v>
      </c>
      <c r="E7227" s="1">
        <v>891.42</v>
      </c>
      <c r="F7227" s="1">
        <v>180.18</v>
      </c>
      <c r="G7227" s="1">
        <v>88.31</v>
      </c>
      <c r="H7227" s="1">
        <v>94.98</v>
      </c>
      <c r="I7227" s="6">
        <v>363.47</v>
      </c>
      <c r="J7227" s="86"/>
      <c r="K7227" s="86"/>
      <c r="L7227" s="85"/>
      <c r="M7227" s="85"/>
      <c r="N7227" s="85"/>
      <c r="O7227" s="85"/>
      <c r="P7227" s="85"/>
      <c r="Q7227" s="1">
        <f t="shared" si="112"/>
        <v>363.47</v>
      </c>
    </row>
    <row r="7228" spans="1:17" x14ac:dyDescent="0.25">
      <c r="A7228" s="83" t="s">
        <v>14894</v>
      </c>
      <c r="B7228" s="84" t="s">
        <v>22591</v>
      </c>
      <c r="C7228" s="7">
        <v>53</v>
      </c>
      <c r="D7228" s="7">
        <v>1</v>
      </c>
      <c r="E7228" s="1">
        <v>153.86000000000001</v>
      </c>
      <c r="F7228" s="1">
        <v>62.01</v>
      </c>
      <c r="G7228" s="1">
        <v>88.31</v>
      </c>
      <c r="H7228" s="1">
        <v>16.39</v>
      </c>
      <c r="I7228" s="6">
        <v>166.71</v>
      </c>
      <c r="J7228" s="86"/>
      <c r="K7228" s="86"/>
      <c r="L7228" s="85"/>
      <c r="M7228" s="85"/>
      <c r="N7228" s="85"/>
      <c r="O7228" s="85"/>
      <c r="P7228" s="85"/>
      <c r="Q7228" s="1">
        <f t="shared" si="112"/>
        <v>166.71</v>
      </c>
    </row>
    <row r="7229" spans="1:17" x14ac:dyDescent="0.25">
      <c r="A7229" s="83" t="s">
        <v>14895</v>
      </c>
      <c r="B7229" s="84" t="s">
        <v>22592</v>
      </c>
      <c r="C7229" s="7">
        <v>1356</v>
      </c>
      <c r="D7229" s="7">
        <v>34</v>
      </c>
      <c r="E7229" s="1">
        <v>8346.23</v>
      </c>
      <c r="F7229" s="1">
        <v>1586.51</v>
      </c>
      <c r="G7229" s="1">
        <v>3002.62</v>
      </c>
      <c r="H7229" s="1">
        <v>889.36</v>
      </c>
      <c r="I7229" s="6">
        <v>5478.49</v>
      </c>
      <c r="J7229" s="86"/>
      <c r="K7229" s="86"/>
      <c r="L7229" s="85"/>
      <c r="M7229" s="85"/>
      <c r="N7229" s="85"/>
      <c r="O7229" s="85"/>
      <c r="P7229" s="85"/>
      <c r="Q7229" s="1">
        <f t="shared" si="112"/>
        <v>5478.49</v>
      </c>
    </row>
    <row r="7230" spans="1:17" x14ac:dyDescent="0.25">
      <c r="A7230" s="83" t="s">
        <v>14896</v>
      </c>
      <c r="B7230" s="84" t="s">
        <v>22593</v>
      </c>
      <c r="C7230" s="7">
        <v>189</v>
      </c>
      <c r="D7230" s="7">
        <v>1</v>
      </c>
      <c r="E7230" s="1">
        <v>240.02</v>
      </c>
      <c r="F7230" s="1">
        <v>221.13</v>
      </c>
      <c r="G7230" s="1">
        <v>88.31</v>
      </c>
      <c r="H7230" s="1">
        <v>25.58</v>
      </c>
      <c r="I7230" s="6">
        <v>335.02</v>
      </c>
      <c r="J7230" s="86"/>
      <c r="K7230" s="86"/>
      <c r="L7230" s="85"/>
      <c r="M7230" s="85"/>
      <c r="N7230" s="85"/>
      <c r="O7230" s="85"/>
      <c r="P7230" s="85"/>
      <c r="Q7230" s="1">
        <f t="shared" si="112"/>
        <v>335.02</v>
      </c>
    </row>
    <row r="7231" spans="1:17" x14ac:dyDescent="0.25">
      <c r="A7231" s="83" t="s">
        <v>14897</v>
      </c>
      <c r="B7231" s="84" t="s">
        <v>22594</v>
      </c>
      <c r="C7231" s="7">
        <v>97</v>
      </c>
      <c r="D7231" s="7">
        <v>0</v>
      </c>
      <c r="E7231" s="1">
        <v>0</v>
      </c>
      <c r="F7231" s="1">
        <v>113.49</v>
      </c>
      <c r="G7231" s="1">
        <v>0</v>
      </c>
      <c r="H7231" s="1">
        <v>0</v>
      </c>
      <c r="I7231" s="6">
        <v>113.49</v>
      </c>
      <c r="J7231" s="86"/>
      <c r="K7231" s="86"/>
      <c r="L7231" s="85"/>
      <c r="M7231" s="85"/>
      <c r="N7231" s="85"/>
      <c r="O7231" s="85"/>
      <c r="P7231" s="85"/>
      <c r="Q7231" s="1">
        <f t="shared" si="112"/>
        <v>113.49</v>
      </c>
    </row>
    <row r="7232" spans="1:17" x14ac:dyDescent="0.25">
      <c r="A7232" s="83" t="s">
        <v>14898</v>
      </c>
      <c r="B7232" s="84" t="s">
        <v>22595</v>
      </c>
      <c r="C7232" s="7">
        <v>39</v>
      </c>
      <c r="D7232" s="7">
        <v>1</v>
      </c>
      <c r="E7232" s="1">
        <v>186.61</v>
      </c>
      <c r="F7232" s="1">
        <v>45.63</v>
      </c>
      <c r="G7232" s="1">
        <v>88.31</v>
      </c>
      <c r="H7232" s="1">
        <v>19.89</v>
      </c>
      <c r="I7232" s="6">
        <v>153.83000000000001</v>
      </c>
      <c r="J7232" s="86"/>
      <c r="K7232" s="86"/>
      <c r="L7232" s="85"/>
      <c r="M7232" s="85"/>
      <c r="N7232" s="85"/>
      <c r="O7232" s="85"/>
      <c r="P7232" s="85"/>
      <c r="Q7232" s="1">
        <f t="shared" si="112"/>
        <v>153.83000000000001</v>
      </c>
    </row>
    <row r="7233" spans="1:17" x14ac:dyDescent="0.25">
      <c r="A7233" s="83" t="s">
        <v>14899</v>
      </c>
      <c r="B7233" s="84" t="s">
        <v>22596</v>
      </c>
      <c r="C7233" s="7">
        <v>106</v>
      </c>
      <c r="D7233" s="7">
        <v>21</v>
      </c>
      <c r="E7233" s="1">
        <v>2320.61</v>
      </c>
      <c r="F7233" s="1">
        <v>124.02</v>
      </c>
      <c r="G7233" s="1">
        <v>1854.56</v>
      </c>
      <c r="H7233" s="1">
        <v>247.28</v>
      </c>
      <c r="I7233" s="6">
        <v>2225.86</v>
      </c>
      <c r="J7233" s="86"/>
      <c r="K7233" s="86"/>
      <c r="L7233" s="85"/>
      <c r="M7233" s="85"/>
      <c r="N7233" s="85"/>
      <c r="O7233" s="85"/>
      <c r="P7233" s="85"/>
      <c r="Q7233" s="1">
        <f t="shared" si="112"/>
        <v>2225.86</v>
      </c>
    </row>
    <row r="7234" spans="1:17" x14ac:dyDescent="0.25">
      <c r="A7234" s="83" t="s">
        <v>14900</v>
      </c>
      <c r="B7234" s="84" t="s">
        <v>22597</v>
      </c>
      <c r="C7234" s="7">
        <v>652</v>
      </c>
      <c r="D7234" s="7">
        <v>6</v>
      </c>
      <c r="E7234" s="1">
        <v>1556.96</v>
      </c>
      <c r="F7234" s="1">
        <v>762.84</v>
      </c>
      <c r="G7234" s="1">
        <v>529.87</v>
      </c>
      <c r="H7234" s="1">
        <v>165.9</v>
      </c>
      <c r="I7234" s="6">
        <v>1458.61</v>
      </c>
      <c r="J7234" s="86"/>
      <c r="K7234" s="86"/>
      <c r="L7234" s="85"/>
      <c r="M7234" s="85"/>
      <c r="N7234" s="85"/>
      <c r="O7234" s="85"/>
      <c r="P7234" s="85"/>
      <c r="Q7234" s="1">
        <f t="shared" si="112"/>
        <v>1458.61</v>
      </c>
    </row>
    <row r="7235" spans="1:17" x14ac:dyDescent="0.25">
      <c r="A7235" s="83" t="s">
        <v>14901</v>
      </c>
      <c r="B7235" s="84" t="s">
        <v>22598</v>
      </c>
      <c r="C7235" s="7">
        <v>501</v>
      </c>
      <c r="D7235" s="7">
        <v>8</v>
      </c>
      <c r="E7235" s="1">
        <v>2162.16</v>
      </c>
      <c r="F7235" s="1">
        <v>586.16999999999996</v>
      </c>
      <c r="G7235" s="1">
        <v>706.5</v>
      </c>
      <c r="H7235" s="1">
        <v>230.39</v>
      </c>
      <c r="I7235" s="6">
        <v>1523.06</v>
      </c>
      <c r="J7235" s="86"/>
      <c r="K7235" s="86"/>
      <c r="L7235" s="85"/>
      <c r="M7235" s="85"/>
      <c r="N7235" s="85"/>
      <c r="O7235" s="85"/>
      <c r="P7235" s="85"/>
      <c r="Q7235" s="1">
        <f t="shared" si="112"/>
        <v>1523.06</v>
      </c>
    </row>
    <row r="7236" spans="1:17" x14ac:dyDescent="0.25">
      <c r="A7236" s="83" t="s">
        <v>14902</v>
      </c>
      <c r="B7236" s="84" t="s">
        <v>22599</v>
      </c>
      <c r="C7236" s="7">
        <v>353</v>
      </c>
      <c r="D7236" s="7">
        <v>4</v>
      </c>
      <c r="E7236" s="1">
        <v>408.8</v>
      </c>
      <c r="F7236" s="1">
        <v>413.01</v>
      </c>
      <c r="G7236" s="1">
        <v>353.25</v>
      </c>
      <c r="H7236" s="1">
        <v>43.56</v>
      </c>
      <c r="I7236" s="6">
        <v>809.82</v>
      </c>
      <c r="J7236" s="86"/>
      <c r="K7236" s="86"/>
      <c r="L7236" s="85"/>
      <c r="M7236" s="85"/>
      <c r="N7236" s="85"/>
      <c r="O7236" s="85"/>
      <c r="P7236" s="85"/>
      <c r="Q7236" s="1">
        <f t="shared" si="112"/>
        <v>809.82</v>
      </c>
    </row>
    <row r="7237" spans="1:17" x14ac:dyDescent="0.25">
      <c r="A7237" s="83" t="s">
        <v>14903</v>
      </c>
      <c r="B7237" s="84" t="s">
        <v>22600</v>
      </c>
      <c r="C7237" s="7">
        <v>149</v>
      </c>
      <c r="D7237" s="7">
        <v>7</v>
      </c>
      <c r="E7237" s="1">
        <v>11362.6</v>
      </c>
      <c r="F7237" s="1">
        <v>174.33</v>
      </c>
      <c r="G7237" s="1">
        <v>618.17999999999995</v>
      </c>
      <c r="H7237" s="1">
        <v>1210.78</v>
      </c>
      <c r="I7237" s="6">
        <v>2003.29</v>
      </c>
      <c r="J7237" s="86"/>
      <c r="K7237" s="86"/>
      <c r="L7237" s="85"/>
      <c r="M7237" s="85"/>
      <c r="N7237" s="85"/>
      <c r="O7237" s="85"/>
      <c r="P7237" s="85"/>
      <c r="Q7237" s="1">
        <f t="shared" si="112"/>
        <v>2003.29</v>
      </c>
    </row>
    <row r="7238" spans="1:17" x14ac:dyDescent="0.25">
      <c r="A7238" s="83" t="s">
        <v>14904</v>
      </c>
      <c r="B7238" s="84" t="s">
        <v>22601</v>
      </c>
      <c r="C7238" s="7">
        <v>249</v>
      </c>
      <c r="D7238" s="7">
        <v>0</v>
      </c>
      <c r="E7238" s="1">
        <v>0</v>
      </c>
      <c r="F7238" s="1">
        <v>291.33</v>
      </c>
      <c r="G7238" s="1">
        <v>0</v>
      </c>
      <c r="H7238" s="1">
        <v>0</v>
      </c>
      <c r="I7238" s="6">
        <v>291.33</v>
      </c>
      <c r="J7238" s="86"/>
      <c r="K7238" s="86"/>
      <c r="L7238" s="85"/>
      <c r="M7238" s="85"/>
      <c r="N7238" s="85"/>
      <c r="O7238" s="85"/>
      <c r="P7238" s="85"/>
      <c r="Q7238" s="1">
        <f t="shared" si="112"/>
        <v>291.33</v>
      </c>
    </row>
    <row r="7239" spans="1:17" x14ac:dyDescent="0.25">
      <c r="A7239" s="83" t="s">
        <v>14905</v>
      </c>
      <c r="B7239" s="84" t="s">
        <v>22602</v>
      </c>
      <c r="C7239" s="7">
        <v>635</v>
      </c>
      <c r="D7239" s="7">
        <v>5</v>
      </c>
      <c r="E7239" s="1">
        <v>5684.62</v>
      </c>
      <c r="F7239" s="1">
        <v>742.94</v>
      </c>
      <c r="G7239" s="1">
        <v>441.56</v>
      </c>
      <c r="H7239" s="1">
        <v>605.74</v>
      </c>
      <c r="I7239" s="6">
        <v>1790.24</v>
      </c>
      <c r="J7239" s="86"/>
      <c r="K7239" s="86"/>
      <c r="L7239" s="85"/>
      <c r="M7239" s="85"/>
      <c r="N7239" s="85"/>
      <c r="O7239" s="85"/>
      <c r="P7239" s="85"/>
      <c r="Q7239" s="1">
        <f t="shared" si="112"/>
        <v>1790.24</v>
      </c>
    </row>
    <row r="7240" spans="1:17" x14ac:dyDescent="0.25">
      <c r="A7240" s="83" t="s">
        <v>14906</v>
      </c>
      <c r="B7240" s="84" t="s">
        <v>22603</v>
      </c>
      <c r="C7240" s="7">
        <v>260</v>
      </c>
      <c r="D7240" s="7">
        <v>1</v>
      </c>
      <c r="E7240" s="1">
        <v>385.67</v>
      </c>
      <c r="F7240" s="1">
        <v>304.2</v>
      </c>
      <c r="G7240" s="1">
        <v>88.31</v>
      </c>
      <c r="H7240" s="1">
        <v>41.1</v>
      </c>
      <c r="I7240" s="6">
        <v>433.61</v>
      </c>
      <c r="J7240" s="86"/>
      <c r="K7240" s="86"/>
      <c r="L7240" s="85"/>
      <c r="M7240" s="85"/>
      <c r="N7240" s="85"/>
      <c r="O7240" s="85"/>
      <c r="P7240" s="85"/>
      <c r="Q7240" s="1">
        <f t="shared" si="112"/>
        <v>433.61</v>
      </c>
    </row>
    <row r="7241" spans="1:17" x14ac:dyDescent="0.25">
      <c r="A7241" s="83" t="s">
        <v>14907</v>
      </c>
      <c r="B7241" s="84" t="s">
        <v>22604</v>
      </c>
      <c r="C7241" s="7">
        <v>942</v>
      </c>
      <c r="D7241" s="7">
        <v>8</v>
      </c>
      <c r="E7241" s="1">
        <v>15637.27</v>
      </c>
      <c r="F7241" s="1">
        <v>1102.1400000000001</v>
      </c>
      <c r="G7241" s="1">
        <v>706.5</v>
      </c>
      <c r="H7241" s="1">
        <v>1666.27</v>
      </c>
      <c r="I7241" s="6">
        <v>3474.91</v>
      </c>
      <c r="J7241" s="86"/>
      <c r="K7241" s="86"/>
      <c r="L7241" s="85"/>
      <c r="M7241" s="85"/>
      <c r="N7241" s="85"/>
      <c r="O7241" s="85"/>
      <c r="P7241" s="85"/>
      <c r="Q7241" s="1">
        <f t="shared" si="112"/>
        <v>3474.91</v>
      </c>
    </row>
    <row r="7242" spans="1:17" x14ac:dyDescent="0.25">
      <c r="A7242" s="83" t="s">
        <v>14908</v>
      </c>
      <c r="B7242" s="84" t="s">
        <v>22605</v>
      </c>
      <c r="C7242" s="7">
        <v>395</v>
      </c>
      <c r="D7242" s="7">
        <v>0</v>
      </c>
      <c r="E7242" s="1">
        <v>0</v>
      </c>
      <c r="F7242" s="1">
        <v>462.15</v>
      </c>
      <c r="G7242" s="1">
        <v>0</v>
      </c>
      <c r="H7242" s="1">
        <v>0</v>
      </c>
      <c r="I7242" s="6">
        <v>462.15</v>
      </c>
      <c r="J7242" s="86"/>
      <c r="K7242" s="86"/>
      <c r="L7242" s="85"/>
      <c r="M7242" s="85"/>
      <c r="N7242" s="85"/>
      <c r="O7242" s="85"/>
      <c r="P7242" s="85"/>
      <c r="Q7242" s="1">
        <f t="shared" si="112"/>
        <v>462.15</v>
      </c>
    </row>
    <row r="7243" spans="1:17" x14ac:dyDescent="0.25">
      <c r="A7243" s="83" t="s">
        <v>14909</v>
      </c>
      <c r="B7243" s="84" t="s">
        <v>22606</v>
      </c>
      <c r="C7243" s="7">
        <v>145</v>
      </c>
      <c r="D7243" s="7">
        <v>0</v>
      </c>
      <c r="E7243" s="1">
        <v>0</v>
      </c>
      <c r="F7243" s="1">
        <v>169.65</v>
      </c>
      <c r="G7243" s="1">
        <v>0</v>
      </c>
      <c r="H7243" s="1">
        <v>0</v>
      </c>
      <c r="I7243" s="6">
        <v>169.65</v>
      </c>
      <c r="J7243" s="86"/>
      <c r="K7243" s="86"/>
      <c r="L7243" s="85"/>
      <c r="M7243" s="85"/>
      <c r="N7243" s="85"/>
      <c r="O7243" s="85"/>
      <c r="P7243" s="85"/>
      <c r="Q7243" s="1">
        <f t="shared" si="112"/>
        <v>169.65</v>
      </c>
    </row>
    <row r="7244" spans="1:17" x14ac:dyDescent="0.25">
      <c r="A7244" s="83" t="s">
        <v>14910</v>
      </c>
      <c r="B7244" s="84" t="s">
        <v>22607</v>
      </c>
      <c r="C7244" s="7">
        <v>348</v>
      </c>
      <c r="D7244" s="7">
        <v>0</v>
      </c>
      <c r="E7244" s="1">
        <v>0</v>
      </c>
      <c r="F7244" s="1">
        <v>407.16</v>
      </c>
      <c r="G7244" s="1">
        <v>0</v>
      </c>
      <c r="H7244" s="1">
        <v>0</v>
      </c>
      <c r="I7244" s="6">
        <v>407.16</v>
      </c>
      <c r="J7244" s="86"/>
      <c r="K7244" s="86"/>
      <c r="L7244" s="85"/>
      <c r="M7244" s="85"/>
      <c r="N7244" s="85"/>
      <c r="O7244" s="85"/>
      <c r="P7244" s="85"/>
      <c r="Q7244" s="1">
        <f t="shared" si="112"/>
        <v>407.16</v>
      </c>
    </row>
    <row r="7245" spans="1:17" x14ac:dyDescent="0.25">
      <c r="A7245" s="83" t="s">
        <v>14911</v>
      </c>
      <c r="B7245" s="84" t="s">
        <v>22608</v>
      </c>
      <c r="C7245" s="7">
        <v>93</v>
      </c>
      <c r="D7245" s="7">
        <v>0</v>
      </c>
      <c r="E7245" s="1">
        <v>0</v>
      </c>
      <c r="F7245" s="1">
        <v>108.81</v>
      </c>
      <c r="G7245" s="1">
        <v>0</v>
      </c>
      <c r="H7245" s="1">
        <v>0</v>
      </c>
      <c r="I7245" s="6">
        <v>108.81</v>
      </c>
      <c r="J7245" s="86"/>
      <c r="K7245" s="86"/>
      <c r="L7245" s="85"/>
      <c r="M7245" s="85"/>
      <c r="N7245" s="85"/>
      <c r="O7245" s="85"/>
      <c r="P7245" s="85"/>
      <c r="Q7245" s="1">
        <f t="shared" si="112"/>
        <v>108.81</v>
      </c>
    </row>
    <row r="7246" spans="1:17" x14ac:dyDescent="0.25">
      <c r="A7246" s="83" t="s">
        <v>14912</v>
      </c>
      <c r="B7246" s="84" t="s">
        <v>22609</v>
      </c>
      <c r="C7246" s="7">
        <v>172</v>
      </c>
      <c r="D7246" s="7">
        <v>0</v>
      </c>
      <c r="E7246" s="1">
        <v>0</v>
      </c>
      <c r="F7246" s="1">
        <v>201.24</v>
      </c>
      <c r="G7246" s="1">
        <v>0</v>
      </c>
      <c r="H7246" s="1">
        <v>0</v>
      </c>
      <c r="I7246" s="6">
        <v>201.24</v>
      </c>
      <c r="J7246" s="86"/>
      <c r="K7246" s="86"/>
      <c r="L7246" s="85"/>
      <c r="M7246" s="85"/>
      <c r="N7246" s="85"/>
      <c r="O7246" s="85"/>
      <c r="P7246" s="85"/>
      <c r="Q7246" s="1">
        <f t="shared" ref="Q7246:Q7309" si="113">I7246+P7246</f>
        <v>201.24</v>
      </c>
    </row>
    <row r="7247" spans="1:17" x14ac:dyDescent="0.25">
      <c r="A7247" s="83" t="s">
        <v>14913</v>
      </c>
      <c r="B7247" s="84" t="s">
        <v>22610</v>
      </c>
      <c r="C7247" s="7">
        <v>175</v>
      </c>
      <c r="D7247" s="7">
        <v>0</v>
      </c>
      <c r="E7247" s="1">
        <v>0</v>
      </c>
      <c r="F7247" s="1">
        <v>204.75</v>
      </c>
      <c r="G7247" s="1">
        <v>0</v>
      </c>
      <c r="H7247" s="1">
        <v>0</v>
      </c>
      <c r="I7247" s="6">
        <v>204.75</v>
      </c>
      <c r="J7247" s="86"/>
      <c r="K7247" s="86"/>
      <c r="L7247" s="85"/>
      <c r="M7247" s="85"/>
      <c r="N7247" s="85"/>
      <c r="O7247" s="85"/>
      <c r="P7247" s="85"/>
      <c r="Q7247" s="1">
        <f t="shared" si="113"/>
        <v>204.75</v>
      </c>
    </row>
    <row r="7248" spans="1:17" x14ac:dyDescent="0.25">
      <c r="A7248" s="83" t="s">
        <v>14914</v>
      </c>
      <c r="B7248" s="84" t="s">
        <v>22611</v>
      </c>
      <c r="C7248" s="7">
        <v>237</v>
      </c>
      <c r="D7248" s="7">
        <v>4</v>
      </c>
      <c r="E7248" s="1">
        <v>3767.79</v>
      </c>
      <c r="F7248" s="1">
        <v>277.29000000000002</v>
      </c>
      <c r="G7248" s="1">
        <v>353.25</v>
      </c>
      <c r="H7248" s="1">
        <v>401.49</v>
      </c>
      <c r="I7248" s="6">
        <v>1032.03</v>
      </c>
      <c r="J7248" s="86"/>
      <c r="K7248" s="86"/>
      <c r="L7248" s="85"/>
      <c r="M7248" s="85"/>
      <c r="N7248" s="85"/>
      <c r="O7248" s="85"/>
      <c r="P7248" s="85"/>
      <c r="Q7248" s="1">
        <f t="shared" si="113"/>
        <v>1032.03</v>
      </c>
    </row>
    <row r="7249" spans="1:17" x14ac:dyDescent="0.25">
      <c r="A7249" s="83" t="s">
        <v>14915</v>
      </c>
      <c r="B7249" s="84" t="s">
        <v>22612</v>
      </c>
      <c r="C7249" s="7">
        <v>1369</v>
      </c>
      <c r="D7249" s="7">
        <v>28</v>
      </c>
      <c r="E7249" s="1">
        <v>13057.44</v>
      </c>
      <c r="F7249" s="1">
        <v>1601.73</v>
      </c>
      <c r="G7249" s="1">
        <v>2472.7399999999998</v>
      </c>
      <c r="H7249" s="1">
        <v>1391.38</v>
      </c>
      <c r="I7249" s="6">
        <v>5465.85</v>
      </c>
      <c r="J7249" s="86"/>
      <c r="K7249" s="86"/>
      <c r="L7249" s="85"/>
      <c r="M7249" s="85"/>
      <c r="N7249" s="85"/>
      <c r="O7249" s="85"/>
      <c r="P7249" s="85"/>
      <c r="Q7249" s="1">
        <f t="shared" si="113"/>
        <v>5465.85</v>
      </c>
    </row>
    <row r="7250" spans="1:17" x14ac:dyDescent="0.25">
      <c r="A7250" s="83" t="s">
        <v>14916</v>
      </c>
      <c r="B7250" s="84" t="s">
        <v>22613</v>
      </c>
      <c r="C7250" s="7">
        <v>122</v>
      </c>
      <c r="D7250" s="7">
        <v>4</v>
      </c>
      <c r="E7250" s="1">
        <v>340.96</v>
      </c>
      <c r="F7250" s="1">
        <v>142.74</v>
      </c>
      <c r="G7250" s="1">
        <v>353.25</v>
      </c>
      <c r="H7250" s="1">
        <v>36.33</v>
      </c>
      <c r="I7250" s="6">
        <v>532.32000000000005</v>
      </c>
      <c r="J7250" s="86"/>
      <c r="K7250" s="86"/>
      <c r="L7250" s="85"/>
      <c r="M7250" s="85"/>
      <c r="N7250" s="85"/>
      <c r="O7250" s="85"/>
      <c r="P7250" s="85"/>
      <c r="Q7250" s="1">
        <f t="shared" si="113"/>
        <v>532.32000000000005</v>
      </c>
    </row>
    <row r="7251" spans="1:17" x14ac:dyDescent="0.25">
      <c r="A7251" s="83" t="s">
        <v>14917</v>
      </c>
      <c r="B7251" s="84" t="s">
        <v>22614</v>
      </c>
      <c r="C7251" s="7">
        <v>208</v>
      </c>
      <c r="D7251" s="7">
        <v>0</v>
      </c>
      <c r="E7251" s="1">
        <v>0</v>
      </c>
      <c r="F7251" s="1">
        <v>243.36</v>
      </c>
      <c r="G7251" s="1">
        <v>0</v>
      </c>
      <c r="H7251" s="1">
        <v>0</v>
      </c>
      <c r="I7251" s="6">
        <v>243.36</v>
      </c>
      <c r="J7251" s="86"/>
      <c r="K7251" s="86"/>
      <c r="L7251" s="85"/>
      <c r="M7251" s="85"/>
      <c r="N7251" s="85"/>
      <c r="O7251" s="85"/>
      <c r="P7251" s="85"/>
      <c r="Q7251" s="1">
        <f t="shared" si="113"/>
        <v>243.36</v>
      </c>
    </row>
    <row r="7252" spans="1:17" x14ac:dyDescent="0.25">
      <c r="A7252" s="83" t="s">
        <v>14918</v>
      </c>
      <c r="B7252" s="84" t="s">
        <v>22615</v>
      </c>
      <c r="C7252" s="7">
        <v>52</v>
      </c>
      <c r="D7252" s="7">
        <v>0</v>
      </c>
      <c r="E7252" s="1">
        <v>0</v>
      </c>
      <c r="F7252" s="1">
        <v>60.84</v>
      </c>
      <c r="G7252" s="1">
        <v>0</v>
      </c>
      <c r="H7252" s="1">
        <v>0</v>
      </c>
      <c r="I7252" s="6">
        <v>60.84</v>
      </c>
      <c r="J7252" s="86"/>
      <c r="K7252" s="86"/>
      <c r="L7252" s="85"/>
      <c r="M7252" s="85"/>
      <c r="N7252" s="85"/>
      <c r="O7252" s="85"/>
      <c r="P7252" s="85"/>
      <c r="Q7252" s="1">
        <f t="shared" si="113"/>
        <v>60.84</v>
      </c>
    </row>
    <row r="7253" spans="1:17" x14ac:dyDescent="0.25">
      <c r="A7253" s="83" t="s">
        <v>14919</v>
      </c>
      <c r="B7253" s="84" t="s">
        <v>22616</v>
      </c>
      <c r="C7253" s="7">
        <v>290</v>
      </c>
      <c r="D7253" s="7">
        <v>0</v>
      </c>
      <c r="E7253" s="1">
        <v>0</v>
      </c>
      <c r="F7253" s="1">
        <v>339.3</v>
      </c>
      <c r="G7253" s="1">
        <v>0</v>
      </c>
      <c r="H7253" s="1">
        <v>0</v>
      </c>
      <c r="I7253" s="6">
        <v>339.3</v>
      </c>
      <c r="J7253" s="86"/>
      <c r="K7253" s="86"/>
      <c r="L7253" s="85"/>
      <c r="M7253" s="85"/>
      <c r="N7253" s="85"/>
      <c r="O7253" s="85"/>
      <c r="P7253" s="85"/>
      <c r="Q7253" s="1">
        <f t="shared" si="113"/>
        <v>339.3</v>
      </c>
    </row>
    <row r="7254" spans="1:17" x14ac:dyDescent="0.25">
      <c r="A7254" s="83" t="s">
        <v>14920</v>
      </c>
      <c r="B7254" s="84" t="s">
        <v>22617</v>
      </c>
      <c r="C7254" s="7">
        <v>135</v>
      </c>
      <c r="D7254" s="7">
        <v>0</v>
      </c>
      <c r="E7254" s="1">
        <v>0</v>
      </c>
      <c r="F7254" s="1">
        <v>157.94999999999999</v>
      </c>
      <c r="G7254" s="1">
        <v>0</v>
      </c>
      <c r="H7254" s="1">
        <v>0</v>
      </c>
      <c r="I7254" s="6">
        <v>157.94999999999999</v>
      </c>
      <c r="J7254" s="86"/>
      <c r="K7254" s="86"/>
      <c r="L7254" s="85"/>
      <c r="M7254" s="85"/>
      <c r="N7254" s="85"/>
      <c r="O7254" s="85"/>
      <c r="P7254" s="85"/>
      <c r="Q7254" s="1">
        <f t="shared" si="113"/>
        <v>157.94999999999999</v>
      </c>
    </row>
    <row r="7255" spans="1:17" x14ac:dyDescent="0.25">
      <c r="A7255" s="83" t="s">
        <v>14921</v>
      </c>
      <c r="B7255" s="84" t="s">
        <v>22618</v>
      </c>
      <c r="C7255" s="7">
        <v>438</v>
      </c>
      <c r="D7255" s="7">
        <v>4</v>
      </c>
      <c r="E7255" s="1">
        <v>1348.35</v>
      </c>
      <c r="F7255" s="1">
        <v>512.46</v>
      </c>
      <c r="G7255" s="1">
        <v>353.25</v>
      </c>
      <c r="H7255" s="1">
        <v>143.68</v>
      </c>
      <c r="I7255" s="6">
        <v>1009.39</v>
      </c>
      <c r="J7255" s="86"/>
      <c r="K7255" s="86"/>
      <c r="L7255" s="85"/>
      <c r="M7255" s="85"/>
      <c r="N7255" s="85"/>
      <c r="O7255" s="85"/>
      <c r="P7255" s="85"/>
      <c r="Q7255" s="1">
        <f t="shared" si="113"/>
        <v>1009.39</v>
      </c>
    </row>
    <row r="7256" spans="1:17" x14ac:dyDescent="0.25">
      <c r="A7256" s="83" t="s">
        <v>14922</v>
      </c>
      <c r="B7256" s="84" t="s">
        <v>22619</v>
      </c>
      <c r="C7256" s="7">
        <v>337</v>
      </c>
      <c r="D7256" s="7">
        <v>1</v>
      </c>
      <c r="E7256" s="1">
        <v>369.26</v>
      </c>
      <c r="F7256" s="1">
        <v>394.29</v>
      </c>
      <c r="G7256" s="1">
        <v>88.31</v>
      </c>
      <c r="H7256" s="1">
        <v>39.340000000000003</v>
      </c>
      <c r="I7256" s="6">
        <v>521.94000000000005</v>
      </c>
      <c r="J7256" s="86"/>
      <c r="K7256" s="86"/>
      <c r="L7256" s="85"/>
      <c r="M7256" s="85"/>
      <c r="N7256" s="85"/>
      <c r="O7256" s="85"/>
      <c r="P7256" s="85"/>
      <c r="Q7256" s="1">
        <f t="shared" si="113"/>
        <v>521.94000000000005</v>
      </c>
    </row>
    <row r="7257" spans="1:17" x14ac:dyDescent="0.25">
      <c r="A7257" s="83" t="s">
        <v>14923</v>
      </c>
      <c r="B7257" s="84" t="s">
        <v>22620</v>
      </c>
      <c r="C7257" s="7">
        <v>158</v>
      </c>
      <c r="D7257" s="7">
        <v>0</v>
      </c>
      <c r="E7257" s="1">
        <v>0</v>
      </c>
      <c r="F7257" s="1">
        <v>184.86</v>
      </c>
      <c r="G7257" s="1">
        <v>0</v>
      </c>
      <c r="H7257" s="1">
        <v>0</v>
      </c>
      <c r="I7257" s="6">
        <v>184.86</v>
      </c>
      <c r="J7257" s="86"/>
      <c r="K7257" s="86"/>
      <c r="L7257" s="85"/>
      <c r="M7257" s="85"/>
      <c r="N7257" s="85"/>
      <c r="O7257" s="85"/>
      <c r="P7257" s="85"/>
      <c r="Q7257" s="1">
        <f t="shared" si="113"/>
        <v>184.86</v>
      </c>
    </row>
    <row r="7258" spans="1:17" x14ac:dyDescent="0.25">
      <c r="A7258" s="83" t="s">
        <v>14924</v>
      </c>
      <c r="B7258" s="84" t="s">
        <v>22621</v>
      </c>
      <c r="C7258" s="7">
        <v>255</v>
      </c>
      <c r="D7258" s="7">
        <v>0</v>
      </c>
      <c r="E7258" s="1">
        <v>0</v>
      </c>
      <c r="F7258" s="1">
        <v>298.35000000000002</v>
      </c>
      <c r="G7258" s="1">
        <v>0</v>
      </c>
      <c r="H7258" s="1">
        <v>0</v>
      </c>
      <c r="I7258" s="6">
        <v>298.35000000000002</v>
      </c>
      <c r="J7258" s="86"/>
      <c r="K7258" s="86"/>
      <c r="L7258" s="85"/>
      <c r="M7258" s="85"/>
      <c r="N7258" s="85"/>
      <c r="O7258" s="85"/>
      <c r="P7258" s="85"/>
      <c r="Q7258" s="1">
        <f t="shared" si="113"/>
        <v>298.35000000000002</v>
      </c>
    </row>
    <row r="7259" spans="1:17" x14ac:dyDescent="0.25">
      <c r="A7259" s="83" t="s">
        <v>14925</v>
      </c>
      <c r="B7259" s="84" t="s">
        <v>22622</v>
      </c>
      <c r="C7259" s="7">
        <v>1073</v>
      </c>
      <c r="D7259" s="7">
        <v>11</v>
      </c>
      <c r="E7259" s="1">
        <v>12962.17</v>
      </c>
      <c r="F7259" s="1">
        <v>1255.4100000000001</v>
      </c>
      <c r="G7259" s="1">
        <v>971.43</v>
      </c>
      <c r="H7259" s="1">
        <v>1381.22</v>
      </c>
      <c r="I7259" s="6">
        <v>3608.06</v>
      </c>
      <c r="J7259" s="86"/>
      <c r="K7259" s="86"/>
      <c r="L7259" s="85"/>
      <c r="M7259" s="85"/>
      <c r="N7259" s="85"/>
      <c r="O7259" s="85"/>
      <c r="P7259" s="85"/>
      <c r="Q7259" s="1">
        <f t="shared" si="113"/>
        <v>3608.06</v>
      </c>
    </row>
    <row r="7260" spans="1:17" x14ac:dyDescent="0.25">
      <c r="A7260" s="83" t="s">
        <v>14926</v>
      </c>
      <c r="B7260" s="84" t="s">
        <v>22623</v>
      </c>
      <c r="C7260" s="7">
        <v>297</v>
      </c>
      <c r="D7260" s="7">
        <v>4</v>
      </c>
      <c r="E7260" s="1">
        <v>1626.36</v>
      </c>
      <c r="F7260" s="1">
        <v>347.49</v>
      </c>
      <c r="G7260" s="1">
        <v>353.25</v>
      </c>
      <c r="H7260" s="1">
        <v>173.3</v>
      </c>
      <c r="I7260" s="6">
        <v>874.04</v>
      </c>
      <c r="J7260" s="86"/>
      <c r="K7260" s="86"/>
      <c r="L7260" s="85"/>
      <c r="M7260" s="85"/>
      <c r="N7260" s="85"/>
      <c r="O7260" s="85"/>
      <c r="P7260" s="85"/>
      <c r="Q7260" s="1">
        <f t="shared" si="113"/>
        <v>874.04</v>
      </c>
    </row>
    <row r="7261" spans="1:17" x14ac:dyDescent="0.25">
      <c r="A7261" s="83" t="s">
        <v>14927</v>
      </c>
      <c r="B7261" s="84" t="s">
        <v>22624</v>
      </c>
      <c r="C7261" s="7">
        <v>175</v>
      </c>
      <c r="D7261" s="7">
        <v>3</v>
      </c>
      <c r="E7261" s="1">
        <v>27912.38</v>
      </c>
      <c r="F7261" s="1">
        <v>204.75</v>
      </c>
      <c r="G7261" s="1">
        <v>264.94</v>
      </c>
      <c r="H7261" s="1">
        <v>2974.28</v>
      </c>
      <c r="I7261" s="6">
        <v>3443.97</v>
      </c>
      <c r="J7261" s="86"/>
      <c r="K7261" s="86"/>
      <c r="L7261" s="85"/>
      <c r="M7261" s="85"/>
      <c r="N7261" s="85"/>
      <c r="O7261" s="85"/>
      <c r="P7261" s="85"/>
      <c r="Q7261" s="1">
        <f t="shared" si="113"/>
        <v>3443.97</v>
      </c>
    </row>
    <row r="7262" spans="1:17" x14ac:dyDescent="0.25">
      <c r="A7262" s="83" t="s">
        <v>14928</v>
      </c>
      <c r="B7262" s="84" t="s">
        <v>22625</v>
      </c>
      <c r="C7262" s="7">
        <v>293</v>
      </c>
      <c r="D7262" s="7">
        <v>3</v>
      </c>
      <c r="E7262" s="1">
        <v>688.31</v>
      </c>
      <c r="F7262" s="1">
        <v>342.81</v>
      </c>
      <c r="G7262" s="1">
        <v>264.94</v>
      </c>
      <c r="H7262" s="1">
        <v>73.34</v>
      </c>
      <c r="I7262" s="6">
        <v>681.09</v>
      </c>
      <c r="J7262" s="86"/>
      <c r="K7262" s="86"/>
      <c r="L7262" s="85"/>
      <c r="M7262" s="85"/>
      <c r="N7262" s="85"/>
      <c r="O7262" s="85"/>
      <c r="P7262" s="85"/>
      <c r="Q7262" s="1">
        <f t="shared" si="113"/>
        <v>681.09</v>
      </c>
    </row>
    <row r="7263" spans="1:17" x14ac:dyDescent="0.25">
      <c r="A7263" s="83" t="s">
        <v>14929</v>
      </c>
      <c r="B7263" s="84" t="s">
        <v>22626</v>
      </c>
      <c r="C7263" s="7">
        <v>59</v>
      </c>
      <c r="D7263" s="7">
        <v>1</v>
      </c>
      <c r="E7263" s="1">
        <v>576.78</v>
      </c>
      <c r="F7263" s="1">
        <v>69.03</v>
      </c>
      <c r="G7263" s="1">
        <v>88.31</v>
      </c>
      <c r="H7263" s="1">
        <v>61.46</v>
      </c>
      <c r="I7263" s="6">
        <v>218.8</v>
      </c>
      <c r="J7263" s="86"/>
      <c r="K7263" s="86"/>
      <c r="L7263" s="85"/>
      <c r="M7263" s="85"/>
      <c r="N7263" s="85"/>
      <c r="O7263" s="85"/>
      <c r="P7263" s="85"/>
      <c r="Q7263" s="1">
        <f t="shared" si="113"/>
        <v>218.8</v>
      </c>
    </row>
    <row r="7264" spans="1:17" x14ac:dyDescent="0.25">
      <c r="A7264" s="83" t="s">
        <v>14930</v>
      </c>
      <c r="B7264" s="84" t="s">
        <v>22627</v>
      </c>
      <c r="C7264" s="7">
        <v>368</v>
      </c>
      <c r="D7264" s="7">
        <v>2</v>
      </c>
      <c r="E7264" s="1">
        <v>441.02</v>
      </c>
      <c r="F7264" s="1">
        <v>430.56</v>
      </c>
      <c r="G7264" s="1">
        <v>176.62</v>
      </c>
      <c r="H7264" s="1">
        <v>46.99</v>
      </c>
      <c r="I7264" s="6">
        <v>654.16999999999996</v>
      </c>
      <c r="J7264" s="86"/>
      <c r="K7264" s="86"/>
      <c r="L7264" s="85"/>
      <c r="M7264" s="85"/>
      <c r="N7264" s="85"/>
      <c r="O7264" s="85"/>
      <c r="P7264" s="85"/>
      <c r="Q7264" s="1">
        <f t="shared" si="113"/>
        <v>654.16999999999996</v>
      </c>
    </row>
    <row r="7265" spans="1:17" x14ac:dyDescent="0.25">
      <c r="A7265" s="83" t="s">
        <v>14931</v>
      </c>
      <c r="B7265" s="84" t="s">
        <v>22628</v>
      </c>
      <c r="C7265" s="7">
        <v>922</v>
      </c>
      <c r="D7265" s="7">
        <v>17</v>
      </c>
      <c r="E7265" s="1">
        <v>6388.64</v>
      </c>
      <c r="F7265" s="1">
        <v>1078.74</v>
      </c>
      <c r="G7265" s="1">
        <v>1501.31</v>
      </c>
      <c r="H7265" s="1">
        <v>680.76</v>
      </c>
      <c r="I7265" s="6">
        <v>3260.81</v>
      </c>
      <c r="J7265" s="86"/>
      <c r="K7265" s="86"/>
      <c r="L7265" s="85"/>
      <c r="M7265" s="85"/>
      <c r="N7265" s="85"/>
      <c r="O7265" s="85"/>
      <c r="P7265" s="85"/>
      <c r="Q7265" s="1">
        <f t="shared" si="113"/>
        <v>3260.81</v>
      </c>
    </row>
    <row r="7266" spans="1:17" x14ac:dyDescent="0.25">
      <c r="A7266" s="83" t="s">
        <v>14932</v>
      </c>
      <c r="B7266" s="84" t="s">
        <v>22629</v>
      </c>
      <c r="C7266" s="7">
        <v>235</v>
      </c>
      <c r="D7266" s="7">
        <v>4</v>
      </c>
      <c r="E7266" s="1">
        <v>1848.25</v>
      </c>
      <c r="F7266" s="1">
        <v>274.95</v>
      </c>
      <c r="G7266" s="1">
        <v>353.25</v>
      </c>
      <c r="H7266" s="1">
        <v>196.94</v>
      </c>
      <c r="I7266" s="6">
        <v>825.14</v>
      </c>
      <c r="J7266" s="86"/>
      <c r="K7266" s="86"/>
      <c r="L7266" s="85"/>
      <c r="M7266" s="85"/>
      <c r="N7266" s="85"/>
      <c r="O7266" s="85"/>
      <c r="P7266" s="85"/>
      <c r="Q7266" s="1">
        <f t="shared" si="113"/>
        <v>825.14</v>
      </c>
    </row>
    <row r="7267" spans="1:17" x14ac:dyDescent="0.25">
      <c r="A7267" s="83" t="s">
        <v>14933</v>
      </c>
      <c r="B7267" s="84" t="s">
        <v>22630</v>
      </c>
      <c r="C7267" s="7">
        <v>357</v>
      </c>
      <c r="D7267" s="7">
        <v>1</v>
      </c>
      <c r="E7267" s="1">
        <v>625.99</v>
      </c>
      <c r="F7267" s="1">
        <v>417.69</v>
      </c>
      <c r="G7267" s="1">
        <v>88.31</v>
      </c>
      <c r="H7267" s="1">
        <v>66.7</v>
      </c>
      <c r="I7267" s="6">
        <v>572.70000000000005</v>
      </c>
      <c r="J7267" s="86"/>
      <c r="K7267" s="86"/>
      <c r="L7267" s="85"/>
      <c r="M7267" s="85"/>
      <c r="N7267" s="85"/>
      <c r="O7267" s="85"/>
      <c r="P7267" s="85"/>
      <c r="Q7267" s="1">
        <f t="shared" si="113"/>
        <v>572.70000000000005</v>
      </c>
    </row>
    <row r="7268" spans="1:17" x14ac:dyDescent="0.25">
      <c r="A7268" s="83" t="s">
        <v>14934</v>
      </c>
      <c r="B7268" s="84" t="s">
        <v>22631</v>
      </c>
      <c r="C7268" s="7">
        <v>492</v>
      </c>
      <c r="D7268" s="7">
        <v>6</v>
      </c>
      <c r="E7268" s="1">
        <v>1946.94</v>
      </c>
      <c r="F7268" s="1">
        <v>575.64</v>
      </c>
      <c r="G7268" s="1">
        <v>529.87</v>
      </c>
      <c r="H7268" s="1">
        <v>207.46</v>
      </c>
      <c r="I7268" s="6">
        <v>1312.97</v>
      </c>
      <c r="J7268" s="86"/>
      <c r="K7268" s="86"/>
      <c r="L7268" s="85"/>
      <c r="M7268" s="85"/>
      <c r="N7268" s="85"/>
      <c r="O7268" s="85"/>
      <c r="P7268" s="85"/>
      <c r="Q7268" s="1">
        <f t="shared" si="113"/>
        <v>1312.97</v>
      </c>
    </row>
    <row r="7269" spans="1:17" x14ac:dyDescent="0.25">
      <c r="A7269" s="83" t="s">
        <v>14935</v>
      </c>
      <c r="B7269" s="84" t="s">
        <v>22632</v>
      </c>
      <c r="C7269" s="7">
        <v>486</v>
      </c>
      <c r="D7269" s="7">
        <v>1</v>
      </c>
      <c r="E7269" s="1">
        <v>314.13</v>
      </c>
      <c r="F7269" s="1">
        <v>568.62</v>
      </c>
      <c r="G7269" s="1">
        <v>88.31</v>
      </c>
      <c r="H7269" s="1">
        <v>33.47</v>
      </c>
      <c r="I7269" s="6">
        <v>690.4</v>
      </c>
      <c r="J7269" s="86"/>
      <c r="K7269" s="86"/>
      <c r="L7269" s="85"/>
      <c r="M7269" s="85"/>
      <c r="N7269" s="85"/>
      <c r="O7269" s="85"/>
      <c r="P7269" s="85"/>
      <c r="Q7269" s="1">
        <f t="shared" si="113"/>
        <v>690.4</v>
      </c>
    </row>
    <row r="7270" spans="1:17" x14ac:dyDescent="0.25">
      <c r="A7270" s="83" t="s">
        <v>14936</v>
      </c>
      <c r="B7270" s="84" t="s">
        <v>22633</v>
      </c>
      <c r="C7270" s="7">
        <v>740</v>
      </c>
      <c r="D7270" s="7">
        <v>10</v>
      </c>
      <c r="E7270" s="1">
        <v>11270.59</v>
      </c>
      <c r="F7270" s="1">
        <v>865.8</v>
      </c>
      <c r="G7270" s="1">
        <v>883.12</v>
      </c>
      <c r="H7270" s="1">
        <v>1200.97</v>
      </c>
      <c r="I7270" s="6">
        <v>2949.89</v>
      </c>
      <c r="J7270" s="86"/>
      <c r="K7270" s="86"/>
      <c r="L7270" s="85"/>
      <c r="M7270" s="85"/>
      <c r="N7270" s="85"/>
      <c r="O7270" s="85"/>
      <c r="P7270" s="85"/>
      <c r="Q7270" s="1">
        <f t="shared" si="113"/>
        <v>2949.89</v>
      </c>
    </row>
    <row r="7271" spans="1:17" x14ac:dyDescent="0.25">
      <c r="A7271" s="83" t="s">
        <v>14937</v>
      </c>
      <c r="B7271" s="84" t="s">
        <v>22634</v>
      </c>
      <c r="C7271" s="7">
        <v>151</v>
      </c>
      <c r="D7271" s="7">
        <v>0</v>
      </c>
      <c r="E7271" s="1">
        <v>0</v>
      </c>
      <c r="F7271" s="1">
        <v>176.67</v>
      </c>
      <c r="G7271" s="1">
        <v>0</v>
      </c>
      <c r="H7271" s="1">
        <v>0</v>
      </c>
      <c r="I7271" s="6">
        <v>176.67</v>
      </c>
      <c r="J7271" s="86"/>
      <c r="K7271" s="86"/>
      <c r="L7271" s="85"/>
      <c r="M7271" s="85"/>
      <c r="N7271" s="85"/>
      <c r="O7271" s="85"/>
      <c r="P7271" s="85"/>
      <c r="Q7271" s="1">
        <f t="shared" si="113"/>
        <v>176.67</v>
      </c>
    </row>
    <row r="7272" spans="1:17" x14ac:dyDescent="0.25">
      <c r="A7272" s="83" t="s">
        <v>14938</v>
      </c>
      <c r="B7272" s="84" t="s">
        <v>22635</v>
      </c>
      <c r="C7272" s="7">
        <v>8665</v>
      </c>
      <c r="D7272" s="7">
        <v>133</v>
      </c>
      <c r="E7272" s="1">
        <v>177261.06</v>
      </c>
      <c r="F7272" s="1">
        <v>10138.02</v>
      </c>
      <c r="G7272" s="1">
        <v>11745.54</v>
      </c>
      <c r="H7272" s="1">
        <v>18888.560000000001</v>
      </c>
      <c r="I7272" s="6">
        <v>40772.120000000003</v>
      </c>
      <c r="J7272" s="86"/>
      <c r="K7272" s="86"/>
      <c r="L7272" s="85"/>
      <c r="M7272" s="85"/>
      <c r="N7272" s="85"/>
      <c r="O7272" s="85"/>
      <c r="P7272" s="85"/>
      <c r="Q7272" s="1">
        <f t="shared" si="113"/>
        <v>40772.120000000003</v>
      </c>
    </row>
    <row r="7273" spans="1:17" x14ac:dyDescent="0.25">
      <c r="A7273" s="83" t="s">
        <v>14939</v>
      </c>
      <c r="B7273" s="84" t="s">
        <v>22636</v>
      </c>
      <c r="C7273" s="7">
        <v>148</v>
      </c>
      <c r="D7273" s="7">
        <v>18</v>
      </c>
      <c r="E7273" s="1">
        <v>1798.54</v>
      </c>
      <c r="F7273" s="1">
        <v>173.16</v>
      </c>
      <c r="G7273" s="1">
        <v>1589.62</v>
      </c>
      <c r="H7273" s="1">
        <v>191.65</v>
      </c>
      <c r="I7273" s="6">
        <v>1954.43</v>
      </c>
      <c r="J7273" s="86"/>
      <c r="K7273" s="86"/>
      <c r="L7273" s="85"/>
      <c r="M7273" s="85"/>
      <c r="N7273" s="85"/>
      <c r="O7273" s="85"/>
      <c r="P7273" s="85"/>
      <c r="Q7273" s="1">
        <f t="shared" si="113"/>
        <v>1954.43</v>
      </c>
    </row>
    <row r="7274" spans="1:17" x14ac:dyDescent="0.25">
      <c r="A7274" s="83" t="s">
        <v>14940</v>
      </c>
      <c r="B7274" s="84" t="s">
        <v>22637</v>
      </c>
      <c r="C7274" s="7">
        <v>253</v>
      </c>
      <c r="D7274" s="7">
        <v>0</v>
      </c>
      <c r="E7274" s="1">
        <v>0</v>
      </c>
      <c r="F7274" s="1">
        <v>296.01</v>
      </c>
      <c r="G7274" s="1">
        <v>0</v>
      </c>
      <c r="H7274" s="1">
        <v>0</v>
      </c>
      <c r="I7274" s="6">
        <v>296.01</v>
      </c>
      <c r="J7274" s="86"/>
      <c r="K7274" s="86"/>
      <c r="L7274" s="85"/>
      <c r="M7274" s="85"/>
      <c r="N7274" s="85"/>
      <c r="O7274" s="85"/>
      <c r="P7274" s="85"/>
      <c r="Q7274" s="1">
        <f t="shared" si="113"/>
        <v>296.01</v>
      </c>
    </row>
    <row r="7275" spans="1:17" x14ac:dyDescent="0.25">
      <c r="A7275" s="83" t="s">
        <v>14941</v>
      </c>
      <c r="B7275" s="84" t="s">
        <v>22638</v>
      </c>
      <c r="C7275" s="7">
        <v>400</v>
      </c>
      <c r="D7275" s="7">
        <v>3</v>
      </c>
      <c r="E7275" s="1">
        <v>1914.55</v>
      </c>
      <c r="F7275" s="1">
        <v>468</v>
      </c>
      <c r="G7275" s="1">
        <v>264.94</v>
      </c>
      <c r="H7275" s="1">
        <v>204.01</v>
      </c>
      <c r="I7275" s="6">
        <v>936.95</v>
      </c>
      <c r="J7275" s="86"/>
      <c r="K7275" s="86"/>
      <c r="L7275" s="85"/>
      <c r="M7275" s="85"/>
      <c r="N7275" s="85"/>
      <c r="O7275" s="85"/>
      <c r="P7275" s="85"/>
      <c r="Q7275" s="1">
        <f t="shared" si="113"/>
        <v>936.95</v>
      </c>
    </row>
    <row r="7276" spans="1:17" x14ac:dyDescent="0.25">
      <c r="A7276" s="83" t="s">
        <v>14942</v>
      </c>
      <c r="B7276" s="84" t="s">
        <v>22639</v>
      </c>
      <c r="C7276" s="7">
        <v>835</v>
      </c>
      <c r="D7276" s="7">
        <v>7</v>
      </c>
      <c r="E7276" s="1">
        <v>1396.18</v>
      </c>
      <c r="F7276" s="1">
        <v>976.94</v>
      </c>
      <c r="G7276" s="1">
        <v>618.17999999999995</v>
      </c>
      <c r="H7276" s="1">
        <v>148.78</v>
      </c>
      <c r="I7276" s="6">
        <v>1743.9</v>
      </c>
      <c r="J7276" s="86"/>
      <c r="K7276" s="86"/>
      <c r="L7276" s="85"/>
      <c r="M7276" s="85"/>
      <c r="N7276" s="85"/>
      <c r="O7276" s="85"/>
      <c r="P7276" s="85"/>
      <c r="Q7276" s="1">
        <f t="shared" si="113"/>
        <v>1743.9</v>
      </c>
    </row>
    <row r="7277" spans="1:17" x14ac:dyDescent="0.25">
      <c r="A7277" s="83" t="s">
        <v>14943</v>
      </c>
      <c r="B7277" s="84" t="s">
        <v>22640</v>
      </c>
      <c r="C7277" s="7">
        <v>185</v>
      </c>
      <c r="D7277" s="7">
        <v>0</v>
      </c>
      <c r="E7277" s="1">
        <v>0</v>
      </c>
      <c r="F7277" s="1">
        <v>216.45</v>
      </c>
      <c r="G7277" s="1">
        <v>0</v>
      </c>
      <c r="H7277" s="1">
        <v>0</v>
      </c>
      <c r="I7277" s="6">
        <v>216.45</v>
      </c>
      <c r="J7277" s="86"/>
      <c r="K7277" s="86"/>
      <c r="L7277" s="85"/>
      <c r="M7277" s="85"/>
      <c r="N7277" s="85"/>
      <c r="O7277" s="85"/>
      <c r="P7277" s="85"/>
      <c r="Q7277" s="1">
        <f t="shared" si="113"/>
        <v>216.45</v>
      </c>
    </row>
    <row r="7278" spans="1:17" x14ac:dyDescent="0.25">
      <c r="A7278" s="83" t="s">
        <v>14944</v>
      </c>
      <c r="B7278" s="84" t="s">
        <v>22641</v>
      </c>
      <c r="C7278" s="7">
        <v>131</v>
      </c>
      <c r="D7278" s="7">
        <v>1</v>
      </c>
      <c r="E7278" s="1">
        <v>505.43</v>
      </c>
      <c r="F7278" s="1">
        <v>153.27000000000001</v>
      </c>
      <c r="G7278" s="1">
        <v>88.31</v>
      </c>
      <c r="H7278" s="1">
        <v>53.86</v>
      </c>
      <c r="I7278" s="6">
        <v>295.44</v>
      </c>
      <c r="J7278" s="86"/>
      <c r="K7278" s="86"/>
      <c r="L7278" s="85"/>
      <c r="M7278" s="85"/>
      <c r="N7278" s="85"/>
      <c r="O7278" s="85"/>
      <c r="P7278" s="85"/>
      <c r="Q7278" s="1">
        <f t="shared" si="113"/>
        <v>295.44</v>
      </c>
    </row>
    <row r="7279" spans="1:17" x14ac:dyDescent="0.25">
      <c r="A7279" s="83" t="s">
        <v>14945</v>
      </c>
      <c r="B7279" s="84" t="s">
        <v>22642</v>
      </c>
      <c r="C7279" s="7">
        <v>250</v>
      </c>
      <c r="D7279" s="7">
        <v>4</v>
      </c>
      <c r="E7279" s="1">
        <v>852.64</v>
      </c>
      <c r="F7279" s="1">
        <v>292.5</v>
      </c>
      <c r="G7279" s="1">
        <v>353.25</v>
      </c>
      <c r="H7279" s="1">
        <v>90.86</v>
      </c>
      <c r="I7279" s="6">
        <v>736.61</v>
      </c>
      <c r="J7279" s="86"/>
      <c r="K7279" s="86"/>
      <c r="L7279" s="85"/>
      <c r="M7279" s="85"/>
      <c r="N7279" s="85"/>
      <c r="O7279" s="85"/>
      <c r="P7279" s="85"/>
      <c r="Q7279" s="1">
        <f t="shared" si="113"/>
        <v>736.61</v>
      </c>
    </row>
    <row r="7280" spans="1:17" x14ac:dyDescent="0.25">
      <c r="A7280" s="83" t="s">
        <v>14946</v>
      </c>
      <c r="B7280" s="84" t="s">
        <v>22643</v>
      </c>
      <c r="C7280" s="7">
        <v>404</v>
      </c>
      <c r="D7280" s="7">
        <v>34</v>
      </c>
      <c r="E7280" s="1">
        <v>15618.5</v>
      </c>
      <c r="F7280" s="1">
        <v>472.68</v>
      </c>
      <c r="G7280" s="1">
        <v>3002.62</v>
      </c>
      <c r="H7280" s="1">
        <v>1664.27</v>
      </c>
      <c r="I7280" s="6">
        <v>5139.57</v>
      </c>
      <c r="J7280" s="86"/>
      <c r="K7280" s="86"/>
      <c r="L7280" s="85"/>
      <c r="M7280" s="85"/>
      <c r="N7280" s="85"/>
      <c r="O7280" s="85"/>
      <c r="P7280" s="85"/>
      <c r="Q7280" s="1">
        <f t="shared" si="113"/>
        <v>5139.57</v>
      </c>
    </row>
    <row r="7281" spans="1:17" x14ac:dyDescent="0.25">
      <c r="A7281" s="83" t="s">
        <v>14947</v>
      </c>
      <c r="B7281" s="84" t="s">
        <v>22644</v>
      </c>
      <c r="C7281" s="7">
        <v>54</v>
      </c>
      <c r="D7281" s="7">
        <v>5</v>
      </c>
      <c r="E7281" s="1">
        <v>2316.56</v>
      </c>
      <c r="F7281" s="1">
        <v>63.18</v>
      </c>
      <c r="G7281" s="1">
        <v>441.56</v>
      </c>
      <c r="H7281" s="1">
        <v>246.85</v>
      </c>
      <c r="I7281" s="6">
        <v>751.59</v>
      </c>
      <c r="J7281" s="86"/>
      <c r="K7281" s="86"/>
      <c r="L7281" s="85"/>
      <c r="M7281" s="85"/>
      <c r="N7281" s="85"/>
      <c r="O7281" s="85"/>
      <c r="P7281" s="85"/>
      <c r="Q7281" s="1">
        <f t="shared" si="113"/>
        <v>751.59</v>
      </c>
    </row>
    <row r="7282" spans="1:17" x14ac:dyDescent="0.25">
      <c r="A7282" s="83" t="s">
        <v>14948</v>
      </c>
      <c r="B7282" s="84" t="s">
        <v>22645</v>
      </c>
      <c r="C7282" s="7">
        <v>125</v>
      </c>
      <c r="D7282" s="7">
        <v>4</v>
      </c>
      <c r="E7282" s="1">
        <v>2173.7800000000002</v>
      </c>
      <c r="F7282" s="1">
        <v>146.25</v>
      </c>
      <c r="G7282" s="1">
        <v>353.25</v>
      </c>
      <c r="H7282" s="1">
        <v>231.63</v>
      </c>
      <c r="I7282" s="6">
        <v>731.13</v>
      </c>
      <c r="J7282" s="86"/>
      <c r="K7282" s="86"/>
      <c r="L7282" s="85"/>
      <c r="M7282" s="85"/>
      <c r="N7282" s="85"/>
      <c r="O7282" s="85"/>
      <c r="P7282" s="85"/>
      <c r="Q7282" s="1">
        <f t="shared" si="113"/>
        <v>731.13</v>
      </c>
    </row>
    <row r="7283" spans="1:17" x14ac:dyDescent="0.25">
      <c r="A7283" s="83" t="s">
        <v>14949</v>
      </c>
      <c r="B7283" s="84" t="s">
        <v>22646</v>
      </c>
      <c r="C7283" s="7">
        <v>81</v>
      </c>
      <c r="D7283" s="7">
        <v>0</v>
      </c>
      <c r="E7283" s="1">
        <v>0</v>
      </c>
      <c r="F7283" s="1">
        <v>94.77</v>
      </c>
      <c r="G7283" s="1">
        <v>0</v>
      </c>
      <c r="H7283" s="1">
        <v>0</v>
      </c>
      <c r="I7283" s="6">
        <v>94.77</v>
      </c>
      <c r="J7283" s="86"/>
      <c r="K7283" s="86"/>
      <c r="L7283" s="85"/>
      <c r="M7283" s="85"/>
      <c r="N7283" s="85"/>
      <c r="O7283" s="85"/>
      <c r="P7283" s="85"/>
      <c r="Q7283" s="1">
        <f t="shared" si="113"/>
        <v>94.77</v>
      </c>
    </row>
    <row r="7284" spans="1:17" x14ac:dyDescent="0.25">
      <c r="A7284" s="83" t="s">
        <v>14950</v>
      </c>
      <c r="B7284" s="84" t="s">
        <v>22647</v>
      </c>
      <c r="C7284" s="7">
        <v>321</v>
      </c>
      <c r="D7284" s="7">
        <v>0</v>
      </c>
      <c r="E7284" s="1">
        <v>0</v>
      </c>
      <c r="F7284" s="1">
        <v>375.57</v>
      </c>
      <c r="G7284" s="1">
        <v>0</v>
      </c>
      <c r="H7284" s="1">
        <v>0</v>
      </c>
      <c r="I7284" s="6">
        <v>375.57</v>
      </c>
      <c r="J7284" s="86"/>
      <c r="K7284" s="86"/>
      <c r="L7284" s="85"/>
      <c r="M7284" s="85"/>
      <c r="N7284" s="85"/>
      <c r="O7284" s="85"/>
      <c r="P7284" s="85"/>
      <c r="Q7284" s="1">
        <f t="shared" si="113"/>
        <v>375.57</v>
      </c>
    </row>
    <row r="7285" spans="1:17" x14ac:dyDescent="0.25">
      <c r="A7285" s="83" t="s">
        <v>14951</v>
      </c>
      <c r="B7285" s="84" t="s">
        <v>22648</v>
      </c>
      <c r="C7285" s="7">
        <v>92</v>
      </c>
      <c r="D7285" s="7">
        <v>0</v>
      </c>
      <c r="E7285" s="1">
        <v>0</v>
      </c>
      <c r="F7285" s="1">
        <v>107.64</v>
      </c>
      <c r="G7285" s="1">
        <v>0</v>
      </c>
      <c r="H7285" s="1">
        <v>0</v>
      </c>
      <c r="I7285" s="6">
        <v>107.64</v>
      </c>
      <c r="J7285" s="86"/>
      <c r="K7285" s="86"/>
      <c r="L7285" s="85"/>
      <c r="M7285" s="85"/>
      <c r="N7285" s="85"/>
      <c r="O7285" s="85"/>
      <c r="P7285" s="85"/>
      <c r="Q7285" s="1">
        <f t="shared" si="113"/>
        <v>107.64</v>
      </c>
    </row>
    <row r="7286" spans="1:17" x14ac:dyDescent="0.25">
      <c r="A7286" s="83" t="s">
        <v>14952</v>
      </c>
      <c r="B7286" s="84" t="s">
        <v>22649</v>
      </c>
      <c r="C7286" s="7">
        <v>84</v>
      </c>
      <c r="D7286" s="7">
        <v>0</v>
      </c>
      <c r="E7286" s="1">
        <v>0</v>
      </c>
      <c r="F7286" s="1">
        <v>98.28</v>
      </c>
      <c r="G7286" s="1">
        <v>0</v>
      </c>
      <c r="H7286" s="1">
        <v>0</v>
      </c>
      <c r="I7286" s="6">
        <v>98.28</v>
      </c>
      <c r="J7286" s="86"/>
      <c r="K7286" s="86"/>
      <c r="L7286" s="85"/>
      <c r="M7286" s="85"/>
      <c r="N7286" s="85"/>
      <c r="O7286" s="85"/>
      <c r="P7286" s="85"/>
      <c r="Q7286" s="1">
        <f t="shared" si="113"/>
        <v>98.28</v>
      </c>
    </row>
    <row r="7287" spans="1:17" x14ac:dyDescent="0.25">
      <c r="A7287" s="83" t="s">
        <v>14953</v>
      </c>
      <c r="B7287" s="84" t="s">
        <v>22650</v>
      </c>
      <c r="C7287" s="7">
        <v>420</v>
      </c>
      <c r="D7287" s="7">
        <v>0</v>
      </c>
      <c r="E7287" s="1">
        <v>0</v>
      </c>
      <c r="F7287" s="1">
        <v>491.4</v>
      </c>
      <c r="G7287" s="1">
        <v>0</v>
      </c>
      <c r="H7287" s="1">
        <v>0</v>
      </c>
      <c r="I7287" s="6">
        <v>491.4</v>
      </c>
      <c r="J7287" s="86"/>
      <c r="K7287" s="86"/>
      <c r="L7287" s="85"/>
      <c r="M7287" s="85"/>
      <c r="N7287" s="85"/>
      <c r="O7287" s="85"/>
      <c r="P7287" s="85"/>
      <c r="Q7287" s="1">
        <f t="shared" si="113"/>
        <v>491.4</v>
      </c>
    </row>
    <row r="7288" spans="1:17" x14ac:dyDescent="0.25">
      <c r="A7288" s="83" t="s">
        <v>14954</v>
      </c>
      <c r="B7288" s="84" t="s">
        <v>22651</v>
      </c>
      <c r="C7288" s="7">
        <v>448</v>
      </c>
      <c r="D7288" s="7">
        <v>5</v>
      </c>
      <c r="E7288" s="1">
        <v>1173.56</v>
      </c>
      <c r="F7288" s="1">
        <v>524.16</v>
      </c>
      <c r="G7288" s="1">
        <v>441.56</v>
      </c>
      <c r="H7288" s="1">
        <v>125.06</v>
      </c>
      <c r="I7288" s="6">
        <v>1090.78</v>
      </c>
      <c r="J7288" s="86"/>
      <c r="K7288" s="86"/>
      <c r="L7288" s="85"/>
      <c r="M7288" s="85"/>
      <c r="N7288" s="85"/>
      <c r="O7288" s="85"/>
      <c r="P7288" s="85"/>
      <c r="Q7288" s="1">
        <f t="shared" si="113"/>
        <v>1090.78</v>
      </c>
    </row>
    <row r="7289" spans="1:17" x14ac:dyDescent="0.25">
      <c r="A7289" s="83" t="s">
        <v>14955</v>
      </c>
      <c r="B7289" s="84" t="s">
        <v>22652</v>
      </c>
      <c r="C7289" s="7">
        <v>85</v>
      </c>
      <c r="D7289" s="7">
        <v>1</v>
      </c>
      <c r="E7289" s="1">
        <v>186.61</v>
      </c>
      <c r="F7289" s="1">
        <v>99.45</v>
      </c>
      <c r="G7289" s="1">
        <v>88.31</v>
      </c>
      <c r="H7289" s="1">
        <v>19.89</v>
      </c>
      <c r="I7289" s="6">
        <v>207.65</v>
      </c>
      <c r="J7289" s="86"/>
      <c r="K7289" s="86"/>
      <c r="L7289" s="85"/>
      <c r="M7289" s="85"/>
      <c r="N7289" s="85"/>
      <c r="O7289" s="85"/>
      <c r="P7289" s="85"/>
      <c r="Q7289" s="1">
        <f t="shared" si="113"/>
        <v>207.65</v>
      </c>
    </row>
    <row r="7290" spans="1:17" x14ac:dyDescent="0.25">
      <c r="A7290" s="83" t="s">
        <v>14956</v>
      </c>
      <c r="B7290" s="84" t="s">
        <v>22653</v>
      </c>
      <c r="C7290" s="7">
        <v>144</v>
      </c>
      <c r="D7290" s="7">
        <v>0</v>
      </c>
      <c r="E7290" s="1">
        <v>0</v>
      </c>
      <c r="F7290" s="1">
        <v>168.48</v>
      </c>
      <c r="G7290" s="1">
        <v>0</v>
      </c>
      <c r="H7290" s="1">
        <v>0</v>
      </c>
      <c r="I7290" s="6">
        <v>168.48</v>
      </c>
      <c r="J7290" s="86"/>
      <c r="K7290" s="86"/>
      <c r="L7290" s="85"/>
      <c r="M7290" s="85"/>
      <c r="N7290" s="85"/>
      <c r="O7290" s="85"/>
      <c r="P7290" s="85"/>
      <c r="Q7290" s="1">
        <f t="shared" si="113"/>
        <v>168.48</v>
      </c>
    </row>
    <row r="7291" spans="1:17" x14ac:dyDescent="0.25">
      <c r="A7291" s="83" t="s">
        <v>14957</v>
      </c>
      <c r="B7291" s="84" t="s">
        <v>22654</v>
      </c>
      <c r="C7291" s="7">
        <v>248</v>
      </c>
      <c r="D7291" s="7">
        <v>57</v>
      </c>
      <c r="E7291" s="1">
        <v>5607.03</v>
      </c>
      <c r="F7291" s="1">
        <v>290.16000000000003</v>
      </c>
      <c r="G7291" s="1">
        <v>5033.8</v>
      </c>
      <c r="H7291" s="1">
        <v>597.47</v>
      </c>
      <c r="I7291" s="6">
        <v>5921.43</v>
      </c>
      <c r="J7291" s="86"/>
      <c r="K7291" s="86"/>
      <c r="L7291" s="85"/>
      <c r="M7291" s="85"/>
      <c r="N7291" s="85"/>
      <c r="O7291" s="85"/>
      <c r="P7291" s="85"/>
      <c r="Q7291" s="1">
        <f t="shared" si="113"/>
        <v>5921.43</v>
      </c>
    </row>
    <row r="7292" spans="1:17" x14ac:dyDescent="0.25">
      <c r="A7292" s="83" t="s">
        <v>14958</v>
      </c>
      <c r="B7292" s="84" t="s">
        <v>22655</v>
      </c>
      <c r="C7292" s="7">
        <v>649</v>
      </c>
      <c r="D7292" s="7">
        <v>5</v>
      </c>
      <c r="E7292" s="1">
        <v>1616.29</v>
      </c>
      <c r="F7292" s="1">
        <v>759.33</v>
      </c>
      <c r="G7292" s="1">
        <v>441.56</v>
      </c>
      <c r="H7292" s="1">
        <v>172.23</v>
      </c>
      <c r="I7292" s="6">
        <v>1373.12</v>
      </c>
      <c r="J7292" s="86"/>
      <c r="K7292" s="86"/>
      <c r="L7292" s="85"/>
      <c r="M7292" s="85"/>
      <c r="N7292" s="85"/>
      <c r="O7292" s="85"/>
      <c r="P7292" s="85"/>
      <c r="Q7292" s="1">
        <f t="shared" si="113"/>
        <v>1373.12</v>
      </c>
    </row>
    <row r="7293" spans="1:17" x14ac:dyDescent="0.25">
      <c r="A7293" s="83" t="s">
        <v>14959</v>
      </c>
      <c r="B7293" s="84" t="s">
        <v>22656</v>
      </c>
      <c r="C7293" s="7">
        <v>197</v>
      </c>
      <c r="D7293" s="7">
        <v>1</v>
      </c>
      <c r="E7293" s="1">
        <v>186.61</v>
      </c>
      <c r="F7293" s="1">
        <v>230.49</v>
      </c>
      <c r="G7293" s="1">
        <v>88.31</v>
      </c>
      <c r="H7293" s="1">
        <v>19.89</v>
      </c>
      <c r="I7293" s="6">
        <v>338.69</v>
      </c>
      <c r="J7293" s="86"/>
      <c r="K7293" s="86"/>
      <c r="L7293" s="85"/>
      <c r="M7293" s="85"/>
      <c r="N7293" s="85"/>
      <c r="O7293" s="85"/>
      <c r="P7293" s="85"/>
      <c r="Q7293" s="1">
        <f t="shared" si="113"/>
        <v>338.69</v>
      </c>
    </row>
    <row r="7294" spans="1:17" x14ac:dyDescent="0.25">
      <c r="A7294" s="83" t="s">
        <v>14960</v>
      </c>
      <c r="B7294" s="84" t="s">
        <v>20829</v>
      </c>
      <c r="C7294" s="7">
        <v>246</v>
      </c>
      <c r="D7294" s="7">
        <v>1</v>
      </c>
      <c r="E7294" s="1">
        <v>186.62</v>
      </c>
      <c r="F7294" s="1">
        <v>287.82</v>
      </c>
      <c r="G7294" s="1">
        <v>88.31</v>
      </c>
      <c r="H7294" s="1">
        <v>19.89</v>
      </c>
      <c r="I7294" s="6">
        <v>396.02</v>
      </c>
      <c r="J7294" s="86"/>
      <c r="K7294" s="86"/>
      <c r="L7294" s="85"/>
      <c r="M7294" s="85"/>
      <c r="N7294" s="85"/>
      <c r="O7294" s="85"/>
      <c r="P7294" s="85"/>
      <c r="Q7294" s="1">
        <f t="shared" si="113"/>
        <v>396.02</v>
      </c>
    </row>
    <row r="7295" spans="1:17" x14ac:dyDescent="0.25">
      <c r="A7295" s="83" t="s">
        <v>14961</v>
      </c>
      <c r="B7295" s="84" t="s">
        <v>22657</v>
      </c>
      <c r="C7295" s="7">
        <v>469</v>
      </c>
      <c r="D7295" s="7">
        <v>4</v>
      </c>
      <c r="E7295" s="1">
        <v>948.38</v>
      </c>
      <c r="F7295" s="1">
        <v>548.73</v>
      </c>
      <c r="G7295" s="1">
        <v>353.25</v>
      </c>
      <c r="H7295" s="1">
        <v>101.06</v>
      </c>
      <c r="I7295" s="6">
        <v>1003.04</v>
      </c>
      <c r="J7295" s="86"/>
      <c r="K7295" s="86"/>
      <c r="L7295" s="85"/>
      <c r="M7295" s="85"/>
      <c r="N7295" s="85"/>
      <c r="O7295" s="85"/>
      <c r="P7295" s="85"/>
      <c r="Q7295" s="1">
        <f t="shared" si="113"/>
        <v>1003.04</v>
      </c>
    </row>
    <row r="7296" spans="1:17" x14ac:dyDescent="0.25">
      <c r="A7296" s="83" t="s">
        <v>14962</v>
      </c>
      <c r="B7296" s="84" t="s">
        <v>22658</v>
      </c>
      <c r="C7296" s="7">
        <v>109</v>
      </c>
      <c r="D7296" s="7">
        <v>1</v>
      </c>
      <c r="E7296" s="1">
        <v>6743.36</v>
      </c>
      <c r="F7296" s="1">
        <v>127.53</v>
      </c>
      <c r="G7296" s="1">
        <v>88.31</v>
      </c>
      <c r="H7296" s="1">
        <v>718.56</v>
      </c>
      <c r="I7296" s="6">
        <v>934.4</v>
      </c>
      <c r="J7296" s="86"/>
      <c r="K7296" s="86"/>
      <c r="L7296" s="85"/>
      <c r="M7296" s="85"/>
      <c r="N7296" s="85"/>
      <c r="O7296" s="85"/>
      <c r="P7296" s="85"/>
      <c r="Q7296" s="1">
        <f t="shared" si="113"/>
        <v>934.4</v>
      </c>
    </row>
    <row r="7297" spans="1:17" x14ac:dyDescent="0.25">
      <c r="A7297" s="83" t="s">
        <v>14963</v>
      </c>
      <c r="B7297" s="84" t="s">
        <v>22659</v>
      </c>
      <c r="C7297" s="7">
        <v>48</v>
      </c>
      <c r="D7297" s="7">
        <v>1</v>
      </c>
      <c r="E7297" s="1">
        <v>4291.2299999999996</v>
      </c>
      <c r="F7297" s="1">
        <v>56.16</v>
      </c>
      <c r="G7297" s="1">
        <v>88.31</v>
      </c>
      <c r="H7297" s="1">
        <v>457.26</v>
      </c>
      <c r="I7297" s="6">
        <v>601.73</v>
      </c>
      <c r="J7297" s="86"/>
      <c r="K7297" s="86"/>
      <c r="L7297" s="85"/>
      <c r="M7297" s="85"/>
      <c r="N7297" s="85"/>
      <c r="O7297" s="85"/>
      <c r="P7297" s="85"/>
      <c r="Q7297" s="1">
        <f t="shared" si="113"/>
        <v>601.73</v>
      </c>
    </row>
    <row r="7298" spans="1:17" x14ac:dyDescent="0.25">
      <c r="A7298" s="83" t="s">
        <v>14964</v>
      </c>
      <c r="B7298" s="84" t="s">
        <v>22660</v>
      </c>
      <c r="C7298" s="7">
        <v>260</v>
      </c>
      <c r="D7298" s="7">
        <v>2</v>
      </c>
      <c r="E7298" s="1">
        <v>2539.19</v>
      </c>
      <c r="F7298" s="1">
        <v>304.2</v>
      </c>
      <c r="G7298" s="1">
        <v>176.62</v>
      </c>
      <c r="H7298" s="1">
        <v>270.57</v>
      </c>
      <c r="I7298" s="6">
        <v>751.39</v>
      </c>
      <c r="J7298" s="86"/>
      <c r="K7298" s="86"/>
      <c r="L7298" s="85"/>
      <c r="M7298" s="85"/>
      <c r="N7298" s="85"/>
      <c r="O7298" s="85"/>
      <c r="P7298" s="85"/>
      <c r="Q7298" s="1">
        <f t="shared" si="113"/>
        <v>751.39</v>
      </c>
    </row>
    <row r="7299" spans="1:17" x14ac:dyDescent="0.25">
      <c r="A7299" s="83" t="s">
        <v>14965</v>
      </c>
      <c r="B7299" s="84" t="s">
        <v>22661</v>
      </c>
      <c r="C7299" s="7">
        <v>218</v>
      </c>
      <c r="D7299" s="7">
        <v>2</v>
      </c>
      <c r="E7299" s="1">
        <v>273.7</v>
      </c>
      <c r="F7299" s="1">
        <v>255.06</v>
      </c>
      <c r="G7299" s="1">
        <v>176.62</v>
      </c>
      <c r="H7299" s="1">
        <v>29.17</v>
      </c>
      <c r="I7299" s="6">
        <v>460.85</v>
      </c>
      <c r="J7299" s="86"/>
      <c r="K7299" s="86"/>
      <c r="L7299" s="85"/>
      <c r="M7299" s="85"/>
      <c r="N7299" s="85"/>
      <c r="O7299" s="85"/>
      <c r="P7299" s="85"/>
      <c r="Q7299" s="1">
        <f t="shared" si="113"/>
        <v>460.85</v>
      </c>
    </row>
    <row r="7300" spans="1:17" x14ac:dyDescent="0.25">
      <c r="A7300" s="83" t="s">
        <v>14966</v>
      </c>
      <c r="B7300" s="84" t="s">
        <v>22662</v>
      </c>
      <c r="C7300" s="7">
        <v>419</v>
      </c>
      <c r="D7300" s="7">
        <v>9</v>
      </c>
      <c r="E7300" s="1">
        <v>145495.71</v>
      </c>
      <c r="F7300" s="1">
        <v>490.23</v>
      </c>
      <c r="G7300" s="1">
        <v>794.81</v>
      </c>
      <c r="H7300" s="1">
        <v>15503.71</v>
      </c>
      <c r="I7300" s="6">
        <v>16788.75</v>
      </c>
      <c r="J7300" s="86"/>
      <c r="K7300" s="86"/>
      <c r="L7300" s="85"/>
      <c r="M7300" s="85"/>
      <c r="N7300" s="85"/>
      <c r="O7300" s="85"/>
      <c r="P7300" s="85"/>
      <c r="Q7300" s="1">
        <f t="shared" si="113"/>
        <v>16788.75</v>
      </c>
    </row>
    <row r="7301" spans="1:17" x14ac:dyDescent="0.25">
      <c r="A7301" s="83" t="s">
        <v>14967</v>
      </c>
      <c r="B7301" s="84" t="s">
        <v>22663</v>
      </c>
      <c r="C7301" s="7">
        <v>235</v>
      </c>
      <c r="D7301" s="7">
        <v>5</v>
      </c>
      <c r="E7301" s="1">
        <v>995.26</v>
      </c>
      <c r="F7301" s="1">
        <v>274.95</v>
      </c>
      <c r="G7301" s="1">
        <v>441.56</v>
      </c>
      <c r="H7301" s="1">
        <v>106.06</v>
      </c>
      <c r="I7301" s="6">
        <v>822.57</v>
      </c>
      <c r="J7301" s="86"/>
      <c r="K7301" s="86"/>
      <c r="L7301" s="85"/>
      <c r="M7301" s="85"/>
      <c r="N7301" s="85"/>
      <c r="O7301" s="85"/>
      <c r="P7301" s="85"/>
      <c r="Q7301" s="1">
        <f t="shared" si="113"/>
        <v>822.57</v>
      </c>
    </row>
    <row r="7302" spans="1:17" x14ac:dyDescent="0.25">
      <c r="A7302" s="83" t="s">
        <v>14968</v>
      </c>
      <c r="B7302" s="84" t="s">
        <v>22664</v>
      </c>
      <c r="C7302" s="7">
        <v>73</v>
      </c>
      <c r="D7302" s="7">
        <v>0</v>
      </c>
      <c r="E7302" s="1">
        <v>0</v>
      </c>
      <c r="F7302" s="1">
        <v>85.41</v>
      </c>
      <c r="G7302" s="1">
        <v>0</v>
      </c>
      <c r="H7302" s="1">
        <v>0</v>
      </c>
      <c r="I7302" s="6">
        <v>85.41</v>
      </c>
      <c r="J7302" s="86"/>
      <c r="K7302" s="86"/>
      <c r="L7302" s="85"/>
      <c r="M7302" s="85"/>
      <c r="N7302" s="85"/>
      <c r="O7302" s="85"/>
      <c r="P7302" s="85"/>
      <c r="Q7302" s="1">
        <f t="shared" si="113"/>
        <v>85.41</v>
      </c>
    </row>
    <row r="7303" spans="1:17" x14ac:dyDescent="0.25">
      <c r="A7303" s="83" t="s">
        <v>14969</v>
      </c>
      <c r="B7303" s="84" t="s">
        <v>22665</v>
      </c>
      <c r="C7303" s="7">
        <v>1457</v>
      </c>
      <c r="D7303" s="7">
        <v>28</v>
      </c>
      <c r="E7303" s="1">
        <v>6383.88</v>
      </c>
      <c r="F7303" s="1">
        <v>1704.69</v>
      </c>
      <c r="G7303" s="1">
        <v>2472.7399999999998</v>
      </c>
      <c r="H7303" s="1">
        <v>680.26</v>
      </c>
      <c r="I7303" s="6">
        <v>4857.6899999999996</v>
      </c>
      <c r="J7303" s="86"/>
      <c r="K7303" s="86"/>
      <c r="L7303" s="85"/>
      <c r="M7303" s="85"/>
      <c r="N7303" s="85"/>
      <c r="O7303" s="85"/>
      <c r="P7303" s="85"/>
      <c r="Q7303" s="1">
        <f t="shared" si="113"/>
        <v>4857.6899999999996</v>
      </c>
    </row>
    <row r="7304" spans="1:17" x14ac:dyDescent="0.25">
      <c r="A7304" s="83" t="s">
        <v>14970</v>
      </c>
      <c r="B7304" s="84" t="s">
        <v>22666</v>
      </c>
      <c r="C7304" s="7">
        <v>170</v>
      </c>
      <c r="D7304" s="7">
        <v>0</v>
      </c>
      <c r="E7304" s="1">
        <v>0</v>
      </c>
      <c r="F7304" s="1">
        <v>198.9</v>
      </c>
      <c r="G7304" s="1">
        <v>0</v>
      </c>
      <c r="H7304" s="1">
        <v>0</v>
      </c>
      <c r="I7304" s="6">
        <v>198.9</v>
      </c>
      <c r="J7304" s="86"/>
      <c r="K7304" s="86"/>
      <c r="L7304" s="85"/>
      <c r="M7304" s="85"/>
      <c r="N7304" s="85"/>
      <c r="O7304" s="85"/>
      <c r="P7304" s="85"/>
      <c r="Q7304" s="1">
        <f t="shared" si="113"/>
        <v>198.9</v>
      </c>
    </row>
    <row r="7305" spans="1:17" x14ac:dyDescent="0.25">
      <c r="A7305" s="83" t="s">
        <v>14971</v>
      </c>
      <c r="B7305" s="84" t="s">
        <v>22667</v>
      </c>
      <c r="C7305" s="7">
        <v>338</v>
      </c>
      <c r="D7305" s="7">
        <v>1</v>
      </c>
      <c r="E7305" s="1">
        <v>86.55</v>
      </c>
      <c r="F7305" s="1">
        <v>395.46</v>
      </c>
      <c r="G7305" s="1">
        <v>88.31</v>
      </c>
      <c r="H7305" s="1">
        <v>9.2200000000000006</v>
      </c>
      <c r="I7305" s="6">
        <v>492.99</v>
      </c>
      <c r="J7305" s="86"/>
      <c r="K7305" s="86"/>
      <c r="L7305" s="85"/>
      <c r="M7305" s="85"/>
      <c r="N7305" s="85"/>
      <c r="O7305" s="85"/>
      <c r="P7305" s="85"/>
      <c r="Q7305" s="1">
        <f t="shared" si="113"/>
        <v>492.99</v>
      </c>
    </row>
    <row r="7306" spans="1:17" x14ac:dyDescent="0.25">
      <c r="A7306" s="83" t="s">
        <v>14972</v>
      </c>
      <c r="B7306" s="84" t="s">
        <v>22668</v>
      </c>
      <c r="C7306" s="7">
        <v>371</v>
      </c>
      <c r="D7306" s="7">
        <v>1</v>
      </c>
      <c r="E7306" s="1">
        <v>0</v>
      </c>
      <c r="F7306" s="1">
        <v>434.07</v>
      </c>
      <c r="G7306" s="1">
        <v>88.31</v>
      </c>
      <c r="H7306" s="1">
        <v>0</v>
      </c>
      <c r="I7306" s="6">
        <v>522.38</v>
      </c>
      <c r="J7306" s="86"/>
      <c r="K7306" s="86"/>
      <c r="L7306" s="85"/>
      <c r="M7306" s="85"/>
      <c r="N7306" s="85"/>
      <c r="O7306" s="85"/>
      <c r="P7306" s="85"/>
      <c r="Q7306" s="1">
        <f t="shared" si="113"/>
        <v>522.38</v>
      </c>
    </row>
    <row r="7307" spans="1:17" x14ac:dyDescent="0.25">
      <c r="A7307" s="83" t="s">
        <v>14973</v>
      </c>
      <c r="B7307" s="84" t="s">
        <v>22669</v>
      </c>
      <c r="C7307" s="7">
        <v>270</v>
      </c>
      <c r="D7307" s="7">
        <v>1</v>
      </c>
      <c r="E7307" s="1">
        <v>349.84</v>
      </c>
      <c r="F7307" s="1">
        <v>315.89999999999998</v>
      </c>
      <c r="G7307" s="1">
        <v>88.31</v>
      </c>
      <c r="H7307" s="1">
        <v>37.28</v>
      </c>
      <c r="I7307" s="6">
        <v>441.49</v>
      </c>
      <c r="J7307" s="86"/>
      <c r="K7307" s="86"/>
      <c r="L7307" s="85"/>
      <c r="M7307" s="85"/>
      <c r="N7307" s="85"/>
      <c r="O7307" s="85"/>
      <c r="P7307" s="85"/>
      <c r="Q7307" s="1">
        <f t="shared" si="113"/>
        <v>441.49</v>
      </c>
    </row>
    <row r="7308" spans="1:17" x14ac:dyDescent="0.25">
      <c r="A7308" s="83" t="s">
        <v>14974</v>
      </c>
      <c r="B7308" s="84" t="s">
        <v>22670</v>
      </c>
      <c r="C7308" s="7">
        <v>358</v>
      </c>
      <c r="D7308" s="7">
        <v>11</v>
      </c>
      <c r="E7308" s="1">
        <v>13298.53</v>
      </c>
      <c r="F7308" s="1">
        <v>418.86</v>
      </c>
      <c r="G7308" s="1">
        <v>971.43</v>
      </c>
      <c r="H7308" s="1">
        <v>1417.06</v>
      </c>
      <c r="I7308" s="6">
        <v>2807.35</v>
      </c>
      <c r="J7308" s="86"/>
      <c r="K7308" s="86"/>
      <c r="L7308" s="85"/>
      <c r="M7308" s="85"/>
      <c r="N7308" s="85"/>
      <c r="O7308" s="85"/>
      <c r="P7308" s="85"/>
      <c r="Q7308" s="1">
        <f t="shared" si="113"/>
        <v>2807.35</v>
      </c>
    </row>
    <row r="7309" spans="1:17" x14ac:dyDescent="0.25">
      <c r="A7309" s="83" t="s">
        <v>14975</v>
      </c>
      <c r="B7309" s="84" t="s">
        <v>22671</v>
      </c>
      <c r="C7309" s="7">
        <v>119</v>
      </c>
      <c r="D7309" s="7">
        <v>5</v>
      </c>
      <c r="E7309" s="1">
        <v>2612.65</v>
      </c>
      <c r="F7309" s="1">
        <v>139.22999999999999</v>
      </c>
      <c r="G7309" s="1">
        <v>441.56</v>
      </c>
      <c r="H7309" s="1">
        <v>278.39999999999998</v>
      </c>
      <c r="I7309" s="6">
        <v>859.19</v>
      </c>
      <c r="J7309" s="86"/>
      <c r="K7309" s="86"/>
      <c r="L7309" s="85"/>
      <c r="M7309" s="85"/>
      <c r="N7309" s="85"/>
      <c r="O7309" s="85"/>
      <c r="P7309" s="85"/>
      <c r="Q7309" s="1">
        <f t="shared" si="113"/>
        <v>859.19</v>
      </c>
    </row>
    <row r="7310" spans="1:17" x14ac:dyDescent="0.25">
      <c r="A7310" s="83" t="s">
        <v>14976</v>
      </c>
      <c r="B7310" s="84" t="s">
        <v>22672</v>
      </c>
      <c r="C7310" s="7">
        <v>79</v>
      </c>
      <c r="D7310" s="7">
        <v>0</v>
      </c>
      <c r="E7310" s="1">
        <v>0</v>
      </c>
      <c r="F7310" s="1">
        <v>92.43</v>
      </c>
      <c r="G7310" s="1">
        <v>0</v>
      </c>
      <c r="H7310" s="1">
        <v>0</v>
      </c>
      <c r="I7310" s="6">
        <v>92.43</v>
      </c>
      <c r="J7310" s="86"/>
      <c r="K7310" s="86"/>
      <c r="L7310" s="85"/>
      <c r="M7310" s="85"/>
      <c r="N7310" s="85"/>
      <c r="O7310" s="85"/>
      <c r="P7310" s="85"/>
      <c r="Q7310" s="1">
        <f t="shared" ref="Q7310:Q7373" si="114">I7310+P7310</f>
        <v>92.43</v>
      </c>
    </row>
    <row r="7311" spans="1:17" x14ac:dyDescent="0.25">
      <c r="A7311" s="83" t="s">
        <v>14977</v>
      </c>
      <c r="B7311" s="84" t="s">
        <v>22673</v>
      </c>
      <c r="C7311" s="7">
        <v>823</v>
      </c>
      <c r="D7311" s="7">
        <v>5</v>
      </c>
      <c r="E7311" s="1">
        <v>3056.75</v>
      </c>
      <c r="F7311" s="1">
        <v>962.9</v>
      </c>
      <c r="G7311" s="1">
        <v>441.56</v>
      </c>
      <c r="H7311" s="1">
        <v>325.72000000000003</v>
      </c>
      <c r="I7311" s="6">
        <v>1730.18</v>
      </c>
      <c r="J7311" s="86"/>
      <c r="K7311" s="86"/>
      <c r="L7311" s="85"/>
      <c r="M7311" s="85"/>
      <c r="N7311" s="85"/>
      <c r="O7311" s="85"/>
      <c r="P7311" s="85"/>
      <c r="Q7311" s="1">
        <f t="shared" si="114"/>
        <v>1730.18</v>
      </c>
    </row>
    <row r="7312" spans="1:17" x14ac:dyDescent="0.25">
      <c r="A7312" s="83" t="s">
        <v>14978</v>
      </c>
      <c r="B7312" s="84" t="s">
        <v>22674</v>
      </c>
      <c r="C7312" s="7">
        <v>1810</v>
      </c>
      <c r="D7312" s="7">
        <v>44</v>
      </c>
      <c r="E7312" s="1">
        <v>10265.530000000001</v>
      </c>
      <c r="F7312" s="1">
        <v>2117.6999999999998</v>
      </c>
      <c r="G7312" s="1">
        <v>3885.74</v>
      </c>
      <c r="H7312" s="1">
        <v>1093.8699999999999</v>
      </c>
      <c r="I7312" s="6">
        <v>7097.31</v>
      </c>
      <c r="J7312" s="86"/>
      <c r="K7312" s="86"/>
      <c r="L7312" s="85"/>
      <c r="M7312" s="85"/>
      <c r="N7312" s="85"/>
      <c r="O7312" s="85"/>
      <c r="P7312" s="85"/>
      <c r="Q7312" s="1">
        <f t="shared" si="114"/>
        <v>7097.31</v>
      </c>
    </row>
    <row r="7313" spans="1:17" x14ac:dyDescent="0.25">
      <c r="A7313" s="83" t="s">
        <v>14979</v>
      </c>
      <c r="B7313" s="84" t="s">
        <v>22675</v>
      </c>
      <c r="C7313" s="7">
        <v>399</v>
      </c>
      <c r="D7313" s="7">
        <v>5</v>
      </c>
      <c r="E7313" s="1">
        <v>937.58</v>
      </c>
      <c r="F7313" s="1">
        <v>466.83</v>
      </c>
      <c r="G7313" s="1">
        <v>441.56</v>
      </c>
      <c r="H7313" s="1">
        <v>99.9</v>
      </c>
      <c r="I7313" s="6">
        <v>1008.29</v>
      </c>
      <c r="J7313" s="86"/>
      <c r="K7313" s="86"/>
      <c r="L7313" s="85"/>
      <c r="M7313" s="85"/>
      <c r="N7313" s="85"/>
      <c r="O7313" s="85"/>
      <c r="P7313" s="85"/>
      <c r="Q7313" s="1">
        <f t="shared" si="114"/>
        <v>1008.29</v>
      </c>
    </row>
    <row r="7314" spans="1:17" x14ac:dyDescent="0.25">
      <c r="A7314" s="83" t="s">
        <v>14980</v>
      </c>
      <c r="B7314" s="84" t="s">
        <v>22676</v>
      </c>
      <c r="C7314" s="7">
        <v>44</v>
      </c>
      <c r="D7314" s="7">
        <v>0</v>
      </c>
      <c r="E7314" s="1">
        <v>0</v>
      </c>
      <c r="F7314" s="1">
        <v>51.48</v>
      </c>
      <c r="G7314" s="1">
        <v>0</v>
      </c>
      <c r="H7314" s="1">
        <v>0</v>
      </c>
      <c r="I7314" s="6">
        <v>51.48</v>
      </c>
      <c r="J7314" s="86"/>
      <c r="K7314" s="86"/>
      <c r="L7314" s="85"/>
      <c r="M7314" s="85"/>
      <c r="N7314" s="85"/>
      <c r="O7314" s="85"/>
      <c r="P7314" s="85"/>
      <c r="Q7314" s="1">
        <f t="shared" si="114"/>
        <v>51.48</v>
      </c>
    </row>
    <row r="7315" spans="1:17" x14ac:dyDescent="0.25">
      <c r="A7315" s="83" t="s">
        <v>14981</v>
      </c>
      <c r="B7315" s="84" t="s">
        <v>22677</v>
      </c>
      <c r="C7315" s="7">
        <v>556</v>
      </c>
      <c r="D7315" s="7">
        <v>0</v>
      </c>
      <c r="E7315" s="1">
        <v>0</v>
      </c>
      <c r="F7315" s="1">
        <v>650.52</v>
      </c>
      <c r="G7315" s="1">
        <v>0</v>
      </c>
      <c r="H7315" s="1">
        <v>0</v>
      </c>
      <c r="I7315" s="6">
        <v>650.52</v>
      </c>
      <c r="J7315" s="86"/>
      <c r="K7315" s="86"/>
      <c r="L7315" s="85"/>
      <c r="M7315" s="85"/>
      <c r="N7315" s="85"/>
      <c r="O7315" s="85"/>
      <c r="P7315" s="85"/>
      <c r="Q7315" s="1">
        <f t="shared" si="114"/>
        <v>650.52</v>
      </c>
    </row>
    <row r="7316" spans="1:17" x14ac:dyDescent="0.25">
      <c r="A7316" s="83" t="s">
        <v>14982</v>
      </c>
      <c r="B7316" s="84" t="s">
        <v>22678</v>
      </c>
      <c r="C7316" s="7">
        <v>114</v>
      </c>
      <c r="D7316" s="7">
        <v>1</v>
      </c>
      <c r="E7316" s="1">
        <v>76737.279999999999</v>
      </c>
      <c r="F7316" s="1">
        <v>133.38</v>
      </c>
      <c r="G7316" s="1">
        <v>88.31</v>
      </c>
      <c r="H7316" s="1">
        <v>8176.96</v>
      </c>
      <c r="I7316" s="6">
        <v>8398.65</v>
      </c>
      <c r="J7316" s="86"/>
      <c r="K7316" s="86"/>
      <c r="L7316" s="85"/>
      <c r="M7316" s="85"/>
      <c r="N7316" s="85"/>
      <c r="O7316" s="85"/>
      <c r="P7316" s="85"/>
      <c r="Q7316" s="1">
        <f t="shared" si="114"/>
        <v>8398.65</v>
      </c>
    </row>
    <row r="7317" spans="1:17" x14ac:dyDescent="0.25">
      <c r="A7317" s="83" t="s">
        <v>14983</v>
      </c>
      <c r="B7317" s="84" t="s">
        <v>22679</v>
      </c>
      <c r="C7317" s="7">
        <v>73</v>
      </c>
      <c r="D7317" s="7">
        <v>0</v>
      </c>
      <c r="E7317" s="1">
        <v>0</v>
      </c>
      <c r="F7317" s="1">
        <v>85.41</v>
      </c>
      <c r="G7317" s="1">
        <v>0</v>
      </c>
      <c r="H7317" s="1">
        <v>0</v>
      </c>
      <c r="I7317" s="6">
        <v>85.41</v>
      </c>
      <c r="J7317" s="86"/>
      <c r="K7317" s="86"/>
      <c r="L7317" s="85"/>
      <c r="M7317" s="85"/>
      <c r="N7317" s="85"/>
      <c r="O7317" s="85"/>
      <c r="P7317" s="85"/>
      <c r="Q7317" s="1">
        <f t="shared" si="114"/>
        <v>85.41</v>
      </c>
    </row>
    <row r="7318" spans="1:17" x14ac:dyDescent="0.25">
      <c r="A7318" s="83" t="s">
        <v>14984</v>
      </c>
      <c r="B7318" s="84" t="s">
        <v>22680</v>
      </c>
      <c r="C7318" s="7">
        <v>106</v>
      </c>
      <c r="D7318" s="7">
        <v>3</v>
      </c>
      <c r="E7318" s="1">
        <v>5028.3900000000003</v>
      </c>
      <c r="F7318" s="1">
        <v>124.02</v>
      </c>
      <c r="G7318" s="1">
        <v>264.94</v>
      </c>
      <c r="H7318" s="1">
        <v>535.82000000000005</v>
      </c>
      <c r="I7318" s="6">
        <v>924.78</v>
      </c>
      <c r="J7318" s="86"/>
      <c r="K7318" s="86"/>
      <c r="L7318" s="85"/>
      <c r="M7318" s="85"/>
      <c r="N7318" s="85"/>
      <c r="O7318" s="85"/>
      <c r="P7318" s="85"/>
      <c r="Q7318" s="1">
        <f t="shared" si="114"/>
        <v>924.78</v>
      </c>
    </row>
    <row r="7319" spans="1:17" x14ac:dyDescent="0.25">
      <c r="A7319" s="83" t="s">
        <v>14985</v>
      </c>
      <c r="B7319" s="84" t="s">
        <v>22681</v>
      </c>
      <c r="C7319" s="7">
        <v>390</v>
      </c>
      <c r="D7319" s="7">
        <v>6</v>
      </c>
      <c r="E7319" s="1">
        <v>1080.0999999999999</v>
      </c>
      <c r="F7319" s="1">
        <v>456.3</v>
      </c>
      <c r="G7319" s="1">
        <v>529.87</v>
      </c>
      <c r="H7319" s="1">
        <v>115.1</v>
      </c>
      <c r="I7319" s="6">
        <v>1101.27</v>
      </c>
      <c r="J7319" s="86"/>
      <c r="K7319" s="86"/>
      <c r="L7319" s="85"/>
      <c r="M7319" s="85"/>
      <c r="N7319" s="85"/>
      <c r="O7319" s="85"/>
      <c r="P7319" s="85"/>
      <c r="Q7319" s="1">
        <f t="shared" si="114"/>
        <v>1101.27</v>
      </c>
    </row>
    <row r="7320" spans="1:17" x14ac:dyDescent="0.25">
      <c r="A7320" s="83" t="s">
        <v>14986</v>
      </c>
      <c r="B7320" s="84" t="s">
        <v>22682</v>
      </c>
      <c r="C7320" s="7">
        <v>228</v>
      </c>
      <c r="D7320" s="7">
        <v>1</v>
      </c>
      <c r="E7320" s="1">
        <v>400.03</v>
      </c>
      <c r="F7320" s="1">
        <v>266.76</v>
      </c>
      <c r="G7320" s="1">
        <v>88.31</v>
      </c>
      <c r="H7320" s="1">
        <v>42.62</v>
      </c>
      <c r="I7320" s="6">
        <v>397.69</v>
      </c>
      <c r="J7320" s="86"/>
      <c r="K7320" s="86"/>
      <c r="L7320" s="85"/>
      <c r="M7320" s="85"/>
      <c r="N7320" s="85"/>
      <c r="O7320" s="85"/>
      <c r="P7320" s="85"/>
      <c r="Q7320" s="1">
        <f t="shared" si="114"/>
        <v>397.69</v>
      </c>
    </row>
    <row r="7321" spans="1:17" x14ac:dyDescent="0.25">
      <c r="A7321" s="83" t="s">
        <v>14987</v>
      </c>
      <c r="B7321" s="84" t="s">
        <v>22683</v>
      </c>
      <c r="C7321" s="7">
        <v>177</v>
      </c>
      <c r="D7321" s="7">
        <v>2</v>
      </c>
      <c r="E7321" s="1">
        <v>497.64</v>
      </c>
      <c r="F7321" s="1">
        <v>207.09</v>
      </c>
      <c r="G7321" s="1">
        <v>176.62</v>
      </c>
      <c r="H7321" s="1">
        <v>53.02</v>
      </c>
      <c r="I7321" s="6">
        <v>436.73</v>
      </c>
      <c r="J7321" s="86"/>
      <c r="K7321" s="86"/>
      <c r="L7321" s="85"/>
      <c r="M7321" s="85"/>
      <c r="N7321" s="85"/>
      <c r="O7321" s="85"/>
      <c r="P7321" s="85"/>
      <c r="Q7321" s="1">
        <f t="shared" si="114"/>
        <v>436.73</v>
      </c>
    </row>
    <row r="7322" spans="1:17" x14ac:dyDescent="0.25">
      <c r="A7322" s="83" t="s">
        <v>14988</v>
      </c>
      <c r="B7322" s="84" t="s">
        <v>22684</v>
      </c>
      <c r="C7322" s="7">
        <v>176</v>
      </c>
      <c r="D7322" s="7">
        <v>3</v>
      </c>
      <c r="E7322" s="1">
        <v>918.58</v>
      </c>
      <c r="F7322" s="1">
        <v>205.92</v>
      </c>
      <c r="G7322" s="1">
        <v>264.94</v>
      </c>
      <c r="H7322" s="1">
        <v>97.88</v>
      </c>
      <c r="I7322" s="6">
        <v>568.74</v>
      </c>
      <c r="J7322" s="86"/>
      <c r="K7322" s="86"/>
      <c r="L7322" s="85"/>
      <c r="M7322" s="85"/>
      <c r="N7322" s="85"/>
      <c r="O7322" s="85"/>
      <c r="P7322" s="85"/>
      <c r="Q7322" s="1">
        <f t="shared" si="114"/>
        <v>568.74</v>
      </c>
    </row>
    <row r="7323" spans="1:17" x14ac:dyDescent="0.25">
      <c r="A7323" s="83" t="s">
        <v>14989</v>
      </c>
      <c r="B7323" s="84" t="s">
        <v>22685</v>
      </c>
      <c r="C7323" s="7">
        <v>71</v>
      </c>
      <c r="D7323" s="7">
        <v>0</v>
      </c>
      <c r="E7323" s="1">
        <v>0</v>
      </c>
      <c r="F7323" s="1">
        <v>83.07</v>
      </c>
      <c r="G7323" s="1">
        <v>0</v>
      </c>
      <c r="H7323" s="1">
        <v>0</v>
      </c>
      <c r="I7323" s="6">
        <v>83.07</v>
      </c>
      <c r="J7323" s="86"/>
      <c r="K7323" s="86"/>
      <c r="L7323" s="85"/>
      <c r="M7323" s="85"/>
      <c r="N7323" s="85"/>
      <c r="O7323" s="85"/>
      <c r="P7323" s="85"/>
      <c r="Q7323" s="1">
        <f t="shared" si="114"/>
        <v>83.07</v>
      </c>
    </row>
    <row r="7324" spans="1:17" x14ac:dyDescent="0.25">
      <c r="A7324" s="83" t="s">
        <v>14990</v>
      </c>
      <c r="B7324" s="84" t="s">
        <v>22686</v>
      </c>
      <c r="C7324" s="7">
        <v>167</v>
      </c>
      <c r="D7324" s="7">
        <v>0</v>
      </c>
      <c r="E7324" s="1">
        <v>0</v>
      </c>
      <c r="F7324" s="1">
        <v>195.39</v>
      </c>
      <c r="G7324" s="1">
        <v>0</v>
      </c>
      <c r="H7324" s="1">
        <v>0</v>
      </c>
      <c r="I7324" s="6">
        <v>195.39</v>
      </c>
      <c r="J7324" s="86"/>
      <c r="K7324" s="86"/>
      <c r="L7324" s="85"/>
      <c r="M7324" s="85"/>
      <c r="N7324" s="85"/>
      <c r="O7324" s="85"/>
      <c r="P7324" s="85"/>
      <c r="Q7324" s="1">
        <f t="shared" si="114"/>
        <v>195.39</v>
      </c>
    </row>
    <row r="7325" spans="1:17" x14ac:dyDescent="0.25">
      <c r="A7325" s="83" t="s">
        <v>14991</v>
      </c>
      <c r="B7325" s="84" t="s">
        <v>22687</v>
      </c>
      <c r="C7325" s="7">
        <v>60988</v>
      </c>
      <c r="D7325" s="7">
        <v>720</v>
      </c>
      <c r="E7325" s="1">
        <v>382472.68</v>
      </c>
      <c r="F7325" s="1">
        <v>71355.75</v>
      </c>
      <c r="G7325" s="1">
        <v>63584.87</v>
      </c>
      <c r="H7325" s="1">
        <v>40755.47</v>
      </c>
      <c r="I7325" s="6">
        <v>175696.09</v>
      </c>
      <c r="J7325" s="86"/>
      <c r="K7325" s="86"/>
      <c r="L7325" s="85"/>
      <c r="M7325" s="85"/>
      <c r="N7325" s="85"/>
      <c r="O7325" s="85"/>
      <c r="P7325" s="85"/>
      <c r="Q7325" s="1">
        <f t="shared" si="114"/>
        <v>175696.09</v>
      </c>
    </row>
    <row r="7326" spans="1:17" x14ac:dyDescent="0.25">
      <c r="A7326" s="83" t="s">
        <v>14992</v>
      </c>
      <c r="B7326" s="84" t="s">
        <v>22688</v>
      </c>
      <c r="C7326" s="7">
        <v>92</v>
      </c>
      <c r="D7326" s="7">
        <v>8</v>
      </c>
      <c r="E7326" s="1">
        <v>1231.6400000000001</v>
      </c>
      <c r="F7326" s="1">
        <v>107.64</v>
      </c>
      <c r="G7326" s="1">
        <v>706.5</v>
      </c>
      <c r="H7326" s="1">
        <v>131.24</v>
      </c>
      <c r="I7326" s="6">
        <v>945.38</v>
      </c>
      <c r="J7326" s="86"/>
      <c r="K7326" s="86"/>
      <c r="L7326" s="85"/>
      <c r="M7326" s="85"/>
      <c r="N7326" s="85"/>
      <c r="O7326" s="85"/>
      <c r="P7326" s="85"/>
      <c r="Q7326" s="1">
        <f t="shared" si="114"/>
        <v>945.38</v>
      </c>
    </row>
    <row r="7327" spans="1:17" x14ac:dyDescent="0.25">
      <c r="A7327" s="83" t="s">
        <v>14993</v>
      </c>
      <c r="B7327" s="84" t="s">
        <v>22689</v>
      </c>
      <c r="C7327" s="7">
        <v>158</v>
      </c>
      <c r="D7327" s="7">
        <v>6</v>
      </c>
      <c r="E7327" s="1">
        <v>981.58</v>
      </c>
      <c r="F7327" s="1">
        <v>184.86</v>
      </c>
      <c r="G7327" s="1">
        <v>529.87</v>
      </c>
      <c r="H7327" s="1">
        <v>104.59</v>
      </c>
      <c r="I7327" s="6">
        <v>819.32</v>
      </c>
      <c r="J7327" s="86"/>
      <c r="K7327" s="86"/>
      <c r="L7327" s="85"/>
      <c r="M7327" s="85"/>
      <c r="N7327" s="85"/>
      <c r="O7327" s="85"/>
      <c r="P7327" s="85"/>
      <c r="Q7327" s="1">
        <f t="shared" si="114"/>
        <v>819.32</v>
      </c>
    </row>
    <row r="7328" spans="1:17" x14ac:dyDescent="0.25">
      <c r="A7328" s="83" t="s">
        <v>14994</v>
      </c>
      <c r="B7328" s="84" t="s">
        <v>22690</v>
      </c>
      <c r="C7328" s="7">
        <v>138</v>
      </c>
      <c r="D7328" s="7">
        <v>16</v>
      </c>
      <c r="E7328" s="1">
        <v>27041.29</v>
      </c>
      <c r="F7328" s="1">
        <v>161.46</v>
      </c>
      <c r="G7328" s="1">
        <v>1413</v>
      </c>
      <c r="H7328" s="1">
        <v>2881.46</v>
      </c>
      <c r="I7328" s="6">
        <v>4455.92</v>
      </c>
      <c r="J7328" s="86"/>
      <c r="K7328" s="86"/>
      <c r="L7328" s="85"/>
      <c r="M7328" s="85"/>
      <c r="N7328" s="85"/>
      <c r="O7328" s="85"/>
      <c r="P7328" s="85"/>
      <c r="Q7328" s="1">
        <f t="shared" si="114"/>
        <v>4455.92</v>
      </c>
    </row>
    <row r="7329" spans="1:17" x14ac:dyDescent="0.25">
      <c r="A7329" s="83" t="s">
        <v>14995</v>
      </c>
      <c r="B7329" s="84" t="s">
        <v>22691</v>
      </c>
      <c r="C7329" s="7">
        <v>624</v>
      </c>
      <c r="D7329" s="7">
        <v>24</v>
      </c>
      <c r="E7329" s="1">
        <v>12046.63</v>
      </c>
      <c r="F7329" s="1">
        <v>730.08</v>
      </c>
      <c r="G7329" s="1">
        <v>2119.5</v>
      </c>
      <c r="H7329" s="1">
        <v>1283.6600000000001</v>
      </c>
      <c r="I7329" s="6">
        <v>4133.24</v>
      </c>
      <c r="J7329" s="86"/>
      <c r="K7329" s="86"/>
      <c r="L7329" s="85"/>
      <c r="M7329" s="85"/>
      <c r="N7329" s="85"/>
      <c r="O7329" s="85"/>
      <c r="P7329" s="85"/>
      <c r="Q7329" s="1">
        <f t="shared" si="114"/>
        <v>4133.24</v>
      </c>
    </row>
    <row r="7330" spans="1:17" x14ac:dyDescent="0.25">
      <c r="A7330" s="83" t="s">
        <v>14996</v>
      </c>
      <c r="B7330" s="84" t="s">
        <v>22692</v>
      </c>
      <c r="C7330" s="7">
        <v>233</v>
      </c>
      <c r="D7330" s="7">
        <v>14</v>
      </c>
      <c r="E7330" s="1">
        <v>90218.33</v>
      </c>
      <c r="F7330" s="1">
        <v>272.61</v>
      </c>
      <c r="G7330" s="1">
        <v>1236.3800000000001</v>
      </c>
      <c r="H7330" s="1">
        <v>9613.4699999999993</v>
      </c>
      <c r="I7330" s="6">
        <v>11122.46</v>
      </c>
      <c r="J7330" s="86"/>
      <c r="K7330" s="86"/>
      <c r="L7330" s="85"/>
      <c r="M7330" s="85"/>
      <c r="N7330" s="85"/>
      <c r="O7330" s="85"/>
      <c r="P7330" s="85"/>
      <c r="Q7330" s="1">
        <f t="shared" si="114"/>
        <v>11122.46</v>
      </c>
    </row>
    <row r="7331" spans="1:17" x14ac:dyDescent="0.25">
      <c r="A7331" s="83" t="s">
        <v>14997</v>
      </c>
      <c r="B7331" s="84" t="s">
        <v>22693</v>
      </c>
      <c r="C7331" s="7">
        <v>1064</v>
      </c>
      <c r="D7331" s="7">
        <v>32</v>
      </c>
      <c r="E7331" s="1">
        <v>13581.79</v>
      </c>
      <c r="F7331" s="1">
        <v>1244.8800000000001</v>
      </c>
      <c r="G7331" s="1">
        <v>2825.99</v>
      </c>
      <c r="H7331" s="1">
        <v>1447.25</v>
      </c>
      <c r="I7331" s="6">
        <v>5518.12</v>
      </c>
      <c r="J7331" s="86"/>
      <c r="K7331" s="86"/>
      <c r="L7331" s="85"/>
      <c r="M7331" s="85"/>
      <c r="N7331" s="85"/>
      <c r="O7331" s="85"/>
      <c r="P7331" s="85"/>
      <c r="Q7331" s="1">
        <f t="shared" si="114"/>
        <v>5518.12</v>
      </c>
    </row>
    <row r="7332" spans="1:17" x14ac:dyDescent="0.25">
      <c r="A7332" s="83" t="s">
        <v>14998</v>
      </c>
      <c r="B7332" s="84" t="s">
        <v>22694</v>
      </c>
      <c r="C7332" s="7">
        <v>52</v>
      </c>
      <c r="D7332" s="7">
        <v>5</v>
      </c>
      <c r="E7332" s="1">
        <v>746.45</v>
      </c>
      <c r="F7332" s="1">
        <v>60.84</v>
      </c>
      <c r="G7332" s="1">
        <v>441.56</v>
      </c>
      <c r="H7332" s="1">
        <v>79.540000000000006</v>
      </c>
      <c r="I7332" s="6">
        <v>581.94000000000005</v>
      </c>
      <c r="J7332" s="86"/>
      <c r="K7332" s="86"/>
      <c r="L7332" s="85"/>
      <c r="M7332" s="85"/>
      <c r="N7332" s="85"/>
      <c r="O7332" s="85"/>
      <c r="P7332" s="85"/>
      <c r="Q7332" s="1">
        <f t="shared" si="114"/>
        <v>581.94000000000005</v>
      </c>
    </row>
    <row r="7333" spans="1:17" x14ac:dyDescent="0.25">
      <c r="A7333" s="83" t="s">
        <v>14999</v>
      </c>
      <c r="B7333" s="84" t="s">
        <v>22695</v>
      </c>
      <c r="C7333" s="7">
        <v>7154</v>
      </c>
      <c r="D7333" s="7">
        <v>112</v>
      </c>
      <c r="E7333" s="1">
        <v>42947.41</v>
      </c>
      <c r="F7333" s="1">
        <v>8370.15</v>
      </c>
      <c r="G7333" s="1">
        <v>9890.98</v>
      </c>
      <c r="H7333" s="1">
        <v>4576.38</v>
      </c>
      <c r="I7333" s="6">
        <v>22837.51</v>
      </c>
      <c r="J7333" s="86"/>
      <c r="K7333" s="86"/>
      <c r="L7333" s="85"/>
      <c r="M7333" s="85"/>
      <c r="N7333" s="85"/>
      <c r="O7333" s="85"/>
      <c r="P7333" s="85"/>
      <c r="Q7333" s="1">
        <f t="shared" si="114"/>
        <v>22837.51</v>
      </c>
    </row>
    <row r="7334" spans="1:17" x14ac:dyDescent="0.25">
      <c r="A7334" s="83" t="s">
        <v>15000</v>
      </c>
      <c r="B7334" s="84" t="s">
        <v>22696</v>
      </c>
      <c r="C7334" s="7">
        <v>116</v>
      </c>
      <c r="D7334" s="7">
        <v>6</v>
      </c>
      <c r="E7334" s="1">
        <v>895.74</v>
      </c>
      <c r="F7334" s="1">
        <v>135.72</v>
      </c>
      <c r="G7334" s="1">
        <v>529.87</v>
      </c>
      <c r="H7334" s="1">
        <v>95.45</v>
      </c>
      <c r="I7334" s="6">
        <v>761.04</v>
      </c>
      <c r="J7334" s="86"/>
      <c r="K7334" s="86"/>
      <c r="L7334" s="85"/>
      <c r="M7334" s="85"/>
      <c r="N7334" s="85"/>
      <c r="O7334" s="85"/>
      <c r="P7334" s="85"/>
      <c r="Q7334" s="1">
        <f t="shared" si="114"/>
        <v>761.04</v>
      </c>
    </row>
    <row r="7335" spans="1:17" x14ac:dyDescent="0.25">
      <c r="A7335" s="83" t="s">
        <v>15001</v>
      </c>
      <c r="B7335" s="84" t="s">
        <v>22697</v>
      </c>
      <c r="C7335" s="7">
        <v>74</v>
      </c>
      <c r="D7335" s="7">
        <v>12</v>
      </c>
      <c r="E7335" s="1">
        <v>33725.11</v>
      </c>
      <c r="F7335" s="1">
        <v>86.58</v>
      </c>
      <c r="G7335" s="1">
        <v>1059.74</v>
      </c>
      <c r="H7335" s="1">
        <v>3593.67</v>
      </c>
      <c r="I7335" s="6">
        <v>4739.99</v>
      </c>
      <c r="J7335" s="86"/>
      <c r="K7335" s="86"/>
      <c r="L7335" s="85"/>
      <c r="M7335" s="85"/>
      <c r="N7335" s="85"/>
      <c r="O7335" s="85"/>
      <c r="P7335" s="85"/>
      <c r="Q7335" s="1">
        <f t="shared" si="114"/>
        <v>4739.99</v>
      </c>
    </row>
    <row r="7336" spans="1:17" x14ac:dyDescent="0.25">
      <c r="A7336" s="83" t="s">
        <v>15002</v>
      </c>
      <c r="B7336" s="84" t="s">
        <v>22698</v>
      </c>
      <c r="C7336" s="7">
        <v>134</v>
      </c>
      <c r="D7336" s="7">
        <v>20</v>
      </c>
      <c r="E7336" s="1">
        <v>5737.68</v>
      </c>
      <c r="F7336" s="1">
        <v>156.78</v>
      </c>
      <c r="G7336" s="1">
        <v>1766.25</v>
      </c>
      <c r="H7336" s="1">
        <v>611.39</v>
      </c>
      <c r="I7336" s="6">
        <v>2534.42</v>
      </c>
      <c r="J7336" s="86"/>
      <c r="K7336" s="86"/>
      <c r="L7336" s="85"/>
      <c r="M7336" s="85"/>
      <c r="N7336" s="85"/>
      <c r="O7336" s="85"/>
      <c r="P7336" s="85"/>
      <c r="Q7336" s="1">
        <f t="shared" si="114"/>
        <v>2534.42</v>
      </c>
    </row>
    <row r="7337" spans="1:17" x14ac:dyDescent="0.25">
      <c r="A7337" s="83" t="s">
        <v>15003</v>
      </c>
      <c r="B7337" s="84" t="s">
        <v>22699</v>
      </c>
      <c r="C7337" s="7">
        <v>107</v>
      </c>
      <c r="D7337" s="7">
        <v>11</v>
      </c>
      <c r="E7337" s="1">
        <v>1857.7</v>
      </c>
      <c r="F7337" s="1">
        <v>125.19</v>
      </c>
      <c r="G7337" s="1">
        <v>971.43</v>
      </c>
      <c r="H7337" s="1">
        <v>197.95</v>
      </c>
      <c r="I7337" s="6">
        <v>1294.57</v>
      </c>
      <c r="J7337" s="86"/>
      <c r="K7337" s="86"/>
      <c r="L7337" s="85"/>
      <c r="M7337" s="85"/>
      <c r="N7337" s="85"/>
      <c r="O7337" s="85"/>
      <c r="P7337" s="85"/>
      <c r="Q7337" s="1">
        <f t="shared" si="114"/>
        <v>1294.57</v>
      </c>
    </row>
    <row r="7338" spans="1:17" x14ac:dyDescent="0.25">
      <c r="A7338" s="83" t="s">
        <v>15004</v>
      </c>
      <c r="B7338" s="84" t="s">
        <v>22700</v>
      </c>
      <c r="C7338" s="7">
        <v>245</v>
      </c>
      <c r="D7338" s="7">
        <v>19</v>
      </c>
      <c r="E7338" s="1">
        <v>4324.9799999999996</v>
      </c>
      <c r="F7338" s="1">
        <v>286.64999999999998</v>
      </c>
      <c r="G7338" s="1">
        <v>1677.94</v>
      </c>
      <c r="H7338" s="1">
        <v>460.86</v>
      </c>
      <c r="I7338" s="6">
        <v>2425.4499999999998</v>
      </c>
      <c r="J7338" s="86"/>
      <c r="K7338" s="86"/>
      <c r="L7338" s="85"/>
      <c r="M7338" s="85"/>
      <c r="N7338" s="85"/>
      <c r="O7338" s="85"/>
      <c r="P7338" s="85"/>
      <c r="Q7338" s="1">
        <f t="shared" si="114"/>
        <v>2425.4499999999998</v>
      </c>
    </row>
    <row r="7339" spans="1:17" x14ac:dyDescent="0.25">
      <c r="A7339" s="83" t="s">
        <v>15005</v>
      </c>
      <c r="B7339" s="84" t="s">
        <v>22701</v>
      </c>
      <c r="C7339" s="7">
        <v>143</v>
      </c>
      <c r="D7339" s="7">
        <v>10</v>
      </c>
      <c r="E7339" s="1">
        <v>1650.18</v>
      </c>
      <c r="F7339" s="1">
        <v>167.31</v>
      </c>
      <c r="G7339" s="1">
        <v>883.12</v>
      </c>
      <c r="H7339" s="1">
        <v>175.84</v>
      </c>
      <c r="I7339" s="6">
        <v>1226.27</v>
      </c>
      <c r="J7339" s="86"/>
      <c r="K7339" s="86"/>
      <c r="L7339" s="85"/>
      <c r="M7339" s="85"/>
      <c r="N7339" s="85"/>
      <c r="O7339" s="85"/>
      <c r="P7339" s="85"/>
      <c r="Q7339" s="1">
        <f t="shared" si="114"/>
        <v>1226.27</v>
      </c>
    </row>
    <row r="7340" spans="1:17" x14ac:dyDescent="0.25">
      <c r="A7340" s="83" t="s">
        <v>15006</v>
      </c>
      <c r="B7340" s="84" t="s">
        <v>22702</v>
      </c>
      <c r="C7340" s="7">
        <v>76</v>
      </c>
      <c r="D7340" s="7">
        <v>7</v>
      </c>
      <c r="E7340" s="1">
        <v>2077.7600000000002</v>
      </c>
      <c r="F7340" s="1">
        <v>88.92</v>
      </c>
      <c r="G7340" s="1">
        <v>618.17999999999995</v>
      </c>
      <c r="H7340" s="1">
        <v>221.4</v>
      </c>
      <c r="I7340" s="6">
        <v>928.5</v>
      </c>
      <c r="J7340" s="86"/>
      <c r="K7340" s="86"/>
      <c r="L7340" s="85"/>
      <c r="M7340" s="85"/>
      <c r="N7340" s="85"/>
      <c r="O7340" s="85"/>
      <c r="P7340" s="85"/>
      <c r="Q7340" s="1">
        <f t="shared" si="114"/>
        <v>928.5</v>
      </c>
    </row>
    <row r="7341" spans="1:17" x14ac:dyDescent="0.25">
      <c r="A7341" s="83" t="s">
        <v>15007</v>
      </c>
      <c r="B7341" s="84" t="s">
        <v>22703</v>
      </c>
      <c r="C7341" s="7">
        <v>51</v>
      </c>
      <c r="D7341" s="7">
        <v>7</v>
      </c>
      <c r="E7341" s="1">
        <v>1045.03</v>
      </c>
      <c r="F7341" s="1">
        <v>59.67</v>
      </c>
      <c r="G7341" s="1">
        <v>618.17999999999995</v>
      </c>
      <c r="H7341" s="1">
        <v>111.36</v>
      </c>
      <c r="I7341" s="6">
        <v>789.21</v>
      </c>
      <c r="J7341" s="86"/>
      <c r="K7341" s="86"/>
      <c r="L7341" s="85"/>
      <c r="M7341" s="85"/>
      <c r="N7341" s="85"/>
      <c r="O7341" s="85"/>
      <c r="P7341" s="85"/>
      <c r="Q7341" s="1">
        <f t="shared" si="114"/>
        <v>789.21</v>
      </c>
    </row>
    <row r="7342" spans="1:17" x14ac:dyDescent="0.25">
      <c r="A7342" s="83" t="s">
        <v>15008</v>
      </c>
      <c r="B7342" s="84" t="s">
        <v>22704</v>
      </c>
      <c r="C7342" s="7">
        <v>2339</v>
      </c>
      <c r="D7342" s="7">
        <v>71</v>
      </c>
      <c r="E7342" s="1">
        <v>67191.350000000006</v>
      </c>
      <c r="F7342" s="1">
        <v>2736.62</v>
      </c>
      <c r="G7342" s="1">
        <v>6270.18</v>
      </c>
      <c r="H7342" s="1">
        <v>7159.77</v>
      </c>
      <c r="I7342" s="6">
        <v>16166.57</v>
      </c>
      <c r="J7342" s="86"/>
      <c r="K7342" s="86"/>
      <c r="L7342" s="85"/>
      <c r="M7342" s="85"/>
      <c r="N7342" s="85"/>
      <c r="O7342" s="85"/>
      <c r="P7342" s="85"/>
      <c r="Q7342" s="1">
        <f t="shared" si="114"/>
        <v>16166.57</v>
      </c>
    </row>
    <row r="7343" spans="1:17" x14ac:dyDescent="0.25">
      <c r="A7343" s="83" t="s">
        <v>15009</v>
      </c>
      <c r="B7343" s="84" t="s">
        <v>22705</v>
      </c>
      <c r="C7343" s="7">
        <v>1443</v>
      </c>
      <c r="D7343" s="7">
        <v>35</v>
      </c>
      <c r="E7343" s="1">
        <v>27761.71</v>
      </c>
      <c r="F7343" s="1">
        <v>1688.3</v>
      </c>
      <c r="G7343" s="1">
        <v>3090.93</v>
      </c>
      <c r="H7343" s="1">
        <v>2958.23</v>
      </c>
      <c r="I7343" s="6">
        <v>7737.46</v>
      </c>
      <c r="J7343" s="86"/>
      <c r="K7343" s="86"/>
      <c r="L7343" s="85"/>
      <c r="M7343" s="85"/>
      <c r="N7343" s="85"/>
      <c r="O7343" s="85"/>
      <c r="P7343" s="85"/>
      <c r="Q7343" s="1">
        <f t="shared" si="114"/>
        <v>7737.46</v>
      </c>
    </row>
    <row r="7344" spans="1:17" x14ac:dyDescent="0.25">
      <c r="A7344" s="83" t="s">
        <v>15010</v>
      </c>
      <c r="B7344" s="84" t="s">
        <v>22706</v>
      </c>
      <c r="C7344" s="7">
        <v>65</v>
      </c>
      <c r="D7344" s="7">
        <v>7</v>
      </c>
      <c r="E7344" s="1">
        <v>1260.96</v>
      </c>
      <c r="F7344" s="1">
        <v>76.05</v>
      </c>
      <c r="G7344" s="1">
        <v>618.17999999999995</v>
      </c>
      <c r="H7344" s="1">
        <v>134.37</v>
      </c>
      <c r="I7344" s="6">
        <v>828.6</v>
      </c>
      <c r="J7344" s="86"/>
      <c r="K7344" s="86"/>
      <c r="L7344" s="85"/>
      <c r="M7344" s="85"/>
      <c r="N7344" s="85"/>
      <c r="O7344" s="85"/>
      <c r="P7344" s="85"/>
      <c r="Q7344" s="1">
        <f t="shared" si="114"/>
        <v>828.6</v>
      </c>
    </row>
    <row r="7345" spans="1:17" x14ac:dyDescent="0.25">
      <c r="A7345" s="83" t="s">
        <v>15011</v>
      </c>
      <c r="B7345" s="84" t="s">
        <v>22707</v>
      </c>
      <c r="C7345" s="7">
        <v>1011</v>
      </c>
      <c r="D7345" s="7">
        <v>43</v>
      </c>
      <c r="E7345" s="1">
        <v>41148.61</v>
      </c>
      <c r="F7345" s="1">
        <v>1182.8599999999999</v>
      </c>
      <c r="G7345" s="1">
        <v>3797.43</v>
      </c>
      <c r="H7345" s="1">
        <v>4384.7</v>
      </c>
      <c r="I7345" s="6">
        <v>9364.99</v>
      </c>
      <c r="J7345" s="86"/>
      <c r="K7345" s="86"/>
      <c r="L7345" s="85"/>
      <c r="M7345" s="85"/>
      <c r="N7345" s="85"/>
      <c r="O7345" s="85"/>
      <c r="P7345" s="85"/>
      <c r="Q7345" s="1">
        <f t="shared" si="114"/>
        <v>9364.99</v>
      </c>
    </row>
    <row r="7346" spans="1:17" x14ac:dyDescent="0.25">
      <c r="A7346" s="83" t="s">
        <v>15012</v>
      </c>
      <c r="B7346" s="84" t="s">
        <v>22708</v>
      </c>
      <c r="C7346" s="7">
        <v>24</v>
      </c>
      <c r="D7346" s="7">
        <v>5</v>
      </c>
      <c r="E7346" s="1">
        <v>10443.91</v>
      </c>
      <c r="F7346" s="1">
        <v>28.08</v>
      </c>
      <c r="G7346" s="1">
        <v>441.56</v>
      </c>
      <c r="H7346" s="1">
        <v>1112.8800000000001</v>
      </c>
      <c r="I7346" s="6">
        <v>1582.52</v>
      </c>
      <c r="J7346" s="86"/>
      <c r="K7346" s="86"/>
      <c r="L7346" s="85"/>
      <c r="M7346" s="85"/>
      <c r="N7346" s="85"/>
      <c r="O7346" s="85"/>
      <c r="P7346" s="85"/>
      <c r="Q7346" s="1">
        <f t="shared" si="114"/>
        <v>1582.52</v>
      </c>
    </row>
    <row r="7347" spans="1:17" x14ac:dyDescent="0.25">
      <c r="A7347" s="83" t="s">
        <v>15013</v>
      </c>
      <c r="B7347" s="84" t="s">
        <v>22709</v>
      </c>
      <c r="C7347" s="7">
        <v>554</v>
      </c>
      <c r="D7347" s="7">
        <v>24</v>
      </c>
      <c r="E7347" s="1">
        <v>9266.67</v>
      </c>
      <c r="F7347" s="1">
        <v>648.17999999999995</v>
      </c>
      <c r="G7347" s="1">
        <v>2119.5</v>
      </c>
      <c r="H7347" s="1">
        <v>987.44</v>
      </c>
      <c r="I7347" s="6">
        <v>3755.12</v>
      </c>
      <c r="J7347" s="86"/>
      <c r="K7347" s="86"/>
      <c r="L7347" s="85"/>
      <c r="M7347" s="85"/>
      <c r="N7347" s="85"/>
      <c r="O7347" s="85"/>
      <c r="P7347" s="85"/>
      <c r="Q7347" s="1">
        <f t="shared" si="114"/>
        <v>3755.12</v>
      </c>
    </row>
    <row r="7348" spans="1:17" x14ac:dyDescent="0.25">
      <c r="A7348" s="83" t="s">
        <v>15014</v>
      </c>
      <c r="B7348" s="84" t="s">
        <v>22710</v>
      </c>
      <c r="C7348" s="7">
        <v>230</v>
      </c>
      <c r="D7348" s="7">
        <v>17</v>
      </c>
      <c r="E7348" s="1">
        <v>4704.84</v>
      </c>
      <c r="F7348" s="1">
        <v>269.10000000000002</v>
      </c>
      <c r="G7348" s="1">
        <v>1501.31</v>
      </c>
      <c r="H7348" s="1">
        <v>501.34</v>
      </c>
      <c r="I7348" s="6">
        <v>2271.75</v>
      </c>
      <c r="J7348" s="86"/>
      <c r="K7348" s="86"/>
      <c r="L7348" s="85"/>
      <c r="M7348" s="85"/>
      <c r="N7348" s="85"/>
      <c r="O7348" s="85"/>
      <c r="P7348" s="85"/>
      <c r="Q7348" s="1">
        <f t="shared" si="114"/>
        <v>2271.75</v>
      </c>
    </row>
    <row r="7349" spans="1:17" x14ac:dyDescent="0.25">
      <c r="A7349" s="83" t="s">
        <v>15015</v>
      </c>
      <c r="B7349" s="84" t="s">
        <v>22711</v>
      </c>
      <c r="C7349" s="7">
        <v>753</v>
      </c>
      <c r="D7349" s="7">
        <v>30</v>
      </c>
      <c r="E7349" s="1">
        <v>16378.15</v>
      </c>
      <c r="F7349" s="1">
        <v>881.01</v>
      </c>
      <c r="G7349" s="1">
        <v>2649.37</v>
      </c>
      <c r="H7349" s="1">
        <v>1745.22</v>
      </c>
      <c r="I7349" s="6">
        <v>5275.6</v>
      </c>
      <c r="J7349" s="86"/>
      <c r="K7349" s="86"/>
      <c r="L7349" s="85"/>
      <c r="M7349" s="85"/>
      <c r="N7349" s="85"/>
      <c r="O7349" s="85"/>
      <c r="P7349" s="85"/>
      <c r="Q7349" s="1">
        <f t="shared" si="114"/>
        <v>5275.6</v>
      </c>
    </row>
    <row r="7350" spans="1:17" x14ac:dyDescent="0.25">
      <c r="A7350" s="83" t="s">
        <v>15016</v>
      </c>
      <c r="B7350" s="84" t="s">
        <v>22712</v>
      </c>
      <c r="C7350" s="7">
        <v>8091</v>
      </c>
      <c r="D7350" s="7">
        <v>178</v>
      </c>
      <c r="E7350" s="1">
        <v>96567.14</v>
      </c>
      <c r="F7350" s="1">
        <v>9466.44</v>
      </c>
      <c r="G7350" s="1">
        <v>15719.59</v>
      </c>
      <c r="H7350" s="1">
        <v>10289.98</v>
      </c>
      <c r="I7350" s="6">
        <v>35476.01</v>
      </c>
      <c r="J7350" s="86"/>
      <c r="K7350" s="86"/>
      <c r="L7350" s="85"/>
      <c r="M7350" s="85"/>
      <c r="N7350" s="85"/>
      <c r="O7350" s="85"/>
      <c r="P7350" s="85"/>
      <c r="Q7350" s="1">
        <f t="shared" si="114"/>
        <v>35476.01</v>
      </c>
    </row>
    <row r="7351" spans="1:17" x14ac:dyDescent="0.25">
      <c r="A7351" s="83" t="s">
        <v>15017</v>
      </c>
      <c r="B7351" s="84" t="s">
        <v>22713</v>
      </c>
      <c r="C7351" s="7">
        <v>568</v>
      </c>
      <c r="D7351" s="7">
        <v>16</v>
      </c>
      <c r="E7351" s="1">
        <v>7124.82</v>
      </c>
      <c r="F7351" s="1">
        <v>664.56</v>
      </c>
      <c r="G7351" s="1">
        <v>1413</v>
      </c>
      <c r="H7351" s="1">
        <v>759.21</v>
      </c>
      <c r="I7351" s="6">
        <v>2836.77</v>
      </c>
      <c r="J7351" s="86"/>
      <c r="K7351" s="86"/>
      <c r="L7351" s="85"/>
      <c r="M7351" s="85"/>
      <c r="N7351" s="85"/>
      <c r="O7351" s="85"/>
      <c r="P7351" s="85"/>
      <c r="Q7351" s="1">
        <f t="shared" si="114"/>
        <v>2836.77</v>
      </c>
    </row>
    <row r="7352" spans="1:17" x14ac:dyDescent="0.25">
      <c r="A7352" s="83" t="s">
        <v>15018</v>
      </c>
      <c r="B7352" s="84" t="s">
        <v>22714</v>
      </c>
      <c r="C7352" s="7">
        <v>253</v>
      </c>
      <c r="D7352" s="7">
        <v>13</v>
      </c>
      <c r="E7352" s="1">
        <v>2351.09</v>
      </c>
      <c r="F7352" s="1">
        <v>296.01</v>
      </c>
      <c r="G7352" s="1">
        <v>1148.06</v>
      </c>
      <c r="H7352" s="1">
        <v>250.53</v>
      </c>
      <c r="I7352" s="6">
        <v>1694.6</v>
      </c>
      <c r="J7352" s="86"/>
      <c r="K7352" s="86"/>
      <c r="L7352" s="85"/>
      <c r="M7352" s="85"/>
      <c r="N7352" s="85"/>
      <c r="O7352" s="85"/>
      <c r="P7352" s="85"/>
      <c r="Q7352" s="1">
        <f t="shared" si="114"/>
        <v>1694.6</v>
      </c>
    </row>
    <row r="7353" spans="1:17" x14ac:dyDescent="0.25">
      <c r="A7353" s="83" t="s">
        <v>15019</v>
      </c>
      <c r="B7353" s="84" t="s">
        <v>22715</v>
      </c>
      <c r="C7353" s="7">
        <v>95</v>
      </c>
      <c r="D7353" s="7">
        <v>9</v>
      </c>
      <c r="E7353" s="1">
        <v>1342.13</v>
      </c>
      <c r="F7353" s="1">
        <v>111.15</v>
      </c>
      <c r="G7353" s="1">
        <v>794.81</v>
      </c>
      <c r="H7353" s="1">
        <v>143.02000000000001</v>
      </c>
      <c r="I7353" s="6">
        <v>1048.98</v>
      </c>
      <c r="J7353" s="86"/>
      <c r="K7353" s="86"/>
      <c r="L7353" s="85"/>
      <c r="M7353" s="85"/>
      <c r="N7353" s="85"/>
      <c r="O7353" s="85"/>
      <c r="P7353" s="85"/>
      <c r="Q7353" s="1">
        <f t="shared" si="114"/>
        <v>1048.98</v>
      </c>
    </row>
    <row r="7354" spans="1:17" x14ac:dyDescent="0.25">
      <c r="A7354" s="83" t="s">
        <v>15020</v>
      </c>
      <c r="B7354" s="84" t="s">
        <v>22716</v>
      </c>
      <c r="C7354" s="7">
        <v>684</v>
      </c>
      <c r="D7354" s="7">
        <v>38</v>
      </c>
      <c r="E7354" s="1">
        <v>9694.4599999999991</v>
      </c>
      <c r="F7354" s="1">
        <v>800.28</v>
      </c>
      <c r="G7354" s="1">
        <v>3355.87</v>
      </c>
      <c r="H7354" s="1">
        <v>1033.02</v>
      </c>
      <c r="I7354" s="6">
        <v>5189.17</v>
      </c>
      <c r="J7354" s="86"/>
      <c r="K7354" s="86"/>
      <c r="L7354" s="85"/>
      <c r="M7354" s="85"/>
      <c r="N7354" s="85"/>
      <c r="O7354" s="85"/>
      <c r="P7354" s="85"/>
      <c r="Q7354" s="1">
        <f t="shared" si="114"/>
        <v>5189.17</v>
      </c>
    </row>
    <row r="7355" spans="1:17" x14ac:dyDescent="0.25">
      <c r="A7355" s="83" t="s">
        <v>15021</v>
      </c>
      <c r="B7355" s="84" t="s">
        <v>22717</v>
      </c>
      <c r="C7355" s="7">
        <v>222</v>
      </c>
      <c r="D7355" s="7">
        <v>18</v>
      </c>
      <c r="E7355" s="1">
        <v>4049.89</v>
      </c>
      <c r="F7355" s="1">
        <v>259.74</v>
      </c>
      <c r="G7355" s="1">
        <v>1589.62</v>
      </c>
      <c r="H7355" s="1">
        <v>431.54</v>
      </c>
      <c r="I7355" s="6">
        <v>2280.9</v>
      </c>
      <c r="J7355" s="86"/>
      <c r="K7355" s="86"/>
      <c r="L7355" s="85"/>
      <c r="M7355" s="85"/>
      <c r="N7355" s="85"/>
      <c r="O7355" s="85"/>
      <c r="P7355" s="85"/>
      <c r="Q7355" s="1">
        <f t="shared" si="114"/>
        <v>2280.9</v>
      </c>
    </row>
    <row r="7356" spans="1:17" x14ac:dyDescent="0.25">
      <c r="A7356" s="83" t="s">
        <v>15022</v>
      </c>
      <c r="B7356" s="84" t="s">
        <v>22718</v>
      </c>
      <c r="C7356" s="7">
        <v>145</v>
      </c>
      <c r="D7356" s="7">
        <v>8</v>
      </c>
      <c r="E7356" s="1">
        <v>1194.32</v>
      </c>
      <c r="F7356" s="1">
        <v>169.65</v>
      </c>
      <c r="G7356" s="1">
        <v>706.5</v>
      </c>
      <c r="H7356" s="1">
        <v>127.26</v>
      </c>
      <c r="I7356" s="6">
        <v>1003.41</v>
      </c>
      <c r="J7356" s="86"/>
      <c r="K7356" s="86"/>
      <c r="L7356" s="85"/>
      <c r="M7356" s="85"/>
      <c r="N7356" s="85"/>
      <c r="O7356" s="85"/>
      <c r="P7356" s="85"/>
      <c r="Q7356" s="1">
        <f t="shared" si="114"/>
        <v>1003.41</v>
      </c>
    </row>
    <row r="7357" spans="1:17" x14ac:dyDescent="0.25">
      <c r="A7357" s="83" t="s">
        <v>15023</v>
      </c>
      <c r="B7357" s="84" t="s">
        <v>22719</v>
      </c>
      <c r="C7357" s="7">
        <v>278</v>
      </c>
      <c r="D7357" s="7">
        <v>17</v>
      </c>
      <c r="E7357" s="1">
        <v>3581.64</v>
      </c>
      <c r="F7357" s="1">
        <v>325.26</v>
      </c>
      <c r="G7357" s="1">
        <v>1501.31</v>
      </c>
      <c r="H7357" s="1">
        <v>381.65</v>
      </c>
      <c r="I7357" s="6">
        <v>2208.2199999999998</v>
      </c>
      <c r="J7357" s="86"/>
      <c r="K7357" s="86"/>
      <c r="L7357" s="85"/>
      <c r="M7357" s="85"/>
      <c r="N7357" s="85"/>
      <c r="O7357" s="85"/>
      <c r="P7357" s="85"/>
      <c r="Q7357" s="1">
        <f t="shared" si="114"/>
        <v>2208.2199999999998</v>
      </c>
    </row>
    <row r="7358" spans="1:17" x14ac:dyDescent="0.25">
      <c r="A7358" s="83" t="s">
        <v>15024</v>
      </c>
      <c r="B7358" s="84" t="s">
        <v>22720</v>
      </c>
      <c r="C7358" s="7">
        <v>74</v>
      </c>
      <c r="D7358" s="7">
        <v>7</v>
      </c>
      <c r="E7358" s="1">
        <v>1228.27</v>
      </c>
      <c r="F7358" s="1">
        <v>86.58</v>
      </c>
      <c r="G7358" s="1">
        <v>618.17999999999995</v>
      </c>
      <c r="H7358" s="1">
        <v>130.88</v>
      </c>
      <c r="I7358" s="6">
        <v>835.64</v>
      </c>
      <c r="J7358" s="86"/>
      <c r="K7358" s="86"/>
      <c r="L7358" s="85"/>
      <c r="M7358" s="85"/>
      <c r="N7358" s="85"/>
      <c r="O7358" s="85"/>
      <c r="P7358" s="85"/>
      <c r="Q7358" s="1">
        <f t="shared" si="114"/>
        <v>835.64</v>
      </c>
    </row>
    <row r="7359" spans="1:17" x14ac:dyDescent="0.25">
      <c r="A7359" s="83" t="s">
        <v>15025</v>
      </c>
      <c r="B7359" s="84" t="s">
        <v>22721</v>
      </c>
      <c r="C7359" s="7">
        <v>1100</v>
      </c>
      <c r="D7359" s="7">
        <v>41</v>
      </c>
      <c r="E7359" s="1">
        <v>9103.8700000000008</v>
      </c>
      <c r="F7359" s="1">
        <v>1287</v>
      </c>
      <c r="G7359" s="1">
        <v>3620.81</v>
      </c>
      <c r="H7359" s="1">
        <v>970.09</v>
      </c>
      <c r="I7359" s="6">
        <v>5877.9</v>
      </c>
      <c r="J7359" s="86"/>
      <c r="K7359" s="86"/>
      <c r="L7359" s="85"/>
      <c r="M7359" s="85"/>
      <c r="N7359" s="85"/>
      <c r="O7359" s="85"/>
      <c r="P7359" s="85"/>
      <c r="Q7359" s="1">
        <f t="shared" si="114"/>
        <v>5877.9</v>
      </c>
    </row>
    <row r="7360" spans="1:17" x14ac:dyDescent="0.25">
      <c r="A7360" s="83" t="s">
        <v>15026</v>
      </c>
      <c r="B7360" s="84" t="s">
        <v>22722</v>
      </c>
      <c r="C7360" s="7">
        <v>80</v>
      </c>
      <c r="D7360" s="7">
        <v>9</v>
      </c>
      <c r="E7360" s="1">
        <v>2444.4499999999998</v>
      </c>
      <c r="F7360" s="1">
        <v>93.6</v>
      </c>
      <c r="G7360" s="1">
        <v>794.81</v>
      </c>
      <c r="H7360" s="1">
        <v>260.47000000000003</v>
      </c>
      <c r="I7360" s="6">
        <v>1148.8800000000001</v>
      </c>
      <c r="J7360" s="86"/>
      <c r="K7360" s="86"/>
      <c r="L7360" s="85"/>
      <c r="M7360" s="85"/>
      <c r="N7360" s="85"/>
      <c r="O7360" s="85"/>
      <c r="P7360" s="85"/>
      <c r="Q7360" s="1">
        <f t="shared" si="114"/>
        <v>1148.8800000000001</v>
      </c>
    </row>
    <row r="7361" spans="1:17" x14ac:dyDescent="0.25">
      <c r="A7361" s="83" t="s">
        <v>15027</v>
      </c>
      <c r="B7361" s="84" t="s">
        <v>22723</v>
      </c>
      <c r="C7361" s="7">
        <v>98</v>
      </c>
      <c r="D7361" s="7">
        <v>5</v>
      </c>
      <c r="E7361" s="1">
        <v>746.45</v>
      </c>
      <c r="F7361" s="1">
        <v>114.66</v>
      </c>
      <c r="G7361" s="1">
        <v>441.56</v>
      </c>
      <c r="H7361" s="1">
        <v>79.540000000000006</v>
      </c>
      <c r="I7361" s="6">
        <v>635.76</v>
      </c>
      <c r="J7361" s="86"/>
      <c r="K7361" s="86"/>
      <c r="L7361" s="85"/>
      <c r="M7361" s="85"/>
      <c r="N7361" s="85"/>
      <c r="O7361" s="85"/>
      <c r="P7361" s="85"/>
      <c r="Q7361" s="1">
        <f t="shared" si="114"/>
        <v>635.76</v>
      </c>
    </row>
    <row r="7362" spans="1:17" x14ac:dyDescent="0.25">
      <c r="A7362" s="83" t="s">
        <v>15028</v>
      </c>
      <c r="B7362" s="84" t="s">
        <v>22724</v>
      </c>
      <c r="C7362" s="7">
        <v>147</v>
      </c>
      <c r="D7362" s="7">
        <v>8</v>
      </c>
      <c r="E7362" s="1">
        <v>1082.3499999999999</v>
      </c>
      <c r="F7362" s="1">
        <v>171.99</v>
      </c>
      <c r="G7362" s="1">
        <v>706.5</v>
      </c>
      <c r="H7362" s="1">
        <v>115.34</v>
      </c>
      <c r="I7362" s="6">
        <v>993.83</v>
      </c>
      <c r="J7362" s="86"/>
      <c r="K7362" s="86"/>
      <c r="L7362" s="85"/>
      <c r="M7362" s="85"/>
      <c r="N7362" s="85"/>
      <c r="O7362" s="85"/>
      <c r="P7362" s="85"/>
      <c r="Q7362" s="1">
        <f t="shared" si="114"/>
        <v>993.83</v>
      </c>
    </row>
    <row r="7363" spans="1:17" x14ac:dyDescent="0.25">
      <c r="A7363" s="83" t="s">
        <v>15029</v>
      </c>
      <c r="B7363" s="84" t="s">
        <v>22725</v>
      </c>
      <c r="C7363" s="7">
        <v>1762</v>
      </c>
      <c r="D7363" s="7">
        <v>49</v>
      </c>
      <c r="E7363" s="1">
        <v>21709.21</v>
      </c>
      <c r="F7363" s="1">
        <v>2061.54</v>
      </c>
      <c r="G7363" s="1">
        <v>4327.3</v>
      </c>
      <c r="H7363" s="1">
        <v>2313.29</v>
      </c>
      <c r="I7363" s="6">
        <v>8702.1299999999992</v>
      </c>
      <c r="J7363" s="86"/>
      <c r="K7363" s="86"/>
      <c r="L7363" s="85"/>
      <c r="M7363" s="85"/>
      <c r="N7363" s="85"/>
      <c r="O7363" s="85"/>
      <c r="P7363" s="85"/>
      <c r="Q7363" s="1">
        <f t="shared" si="114"/>
        <v>8702.1299999999992</v>
      </c>
    </row>
    <row r="7364" spans="1:17" x14ac:dyDescent="0.25">
      <c r="A7364" s="83" t="s">
        <v>15030</v>
      </c>
      <c r="B7364" s="84" t="s">
        <v>22726</v>
      </c>
      <c r="C7364" s="7">
        <v>529</v>
      </c>
      <c r="D7364" s="7">
        <v>31</v>
      </c>
      <c r="E7364" s="1">
        <v>79285.119999999995</v>
      </c>
      <c r="F7364" s="1">
        <v>618.92999999999995</v>
      </c>
      <c r="G7364" s="1">
        <v>2737.68</v>
      </c>
      <c r="H7364" s="1">
        <v>8448.4599999999991</v>
      </c>
      <c r="I7364" s="6">
        <v>11805.07</v>
      </c>
      <c r="J7364" s="86"/>
      <c r="K7364" s="86"/>
      <c r="L7364" s="85"/>
      <c r="M7364" s="85"/>
      <c r="N7364" s="85"/>
      <c r="O7364" s="85"/>
      <c r="P7364" s="85"/>
      <c r="Q7364" s="1">
        <f t="shared" si="114"/>
        <v>11805.07</v>
      </c>
    </row>
    <row r="7365" spans="1:17" x14ac:dyDescent="0.25">
      <c r="A7365" s="83" t="s">
        <v>15031</v>
      </c>
      <c r="B7365" s="84" t="s">
        <v>22727</v>
      </c>
      <c r="C7365" s="7">
        <v>78</v>
      </c>
      <c r="D7365" s="7">
        <v>6</v>
      </c>
      <c r="E7365" s="1">
        <v>848.38</v>
      </c>
      <c r="F7365" s="1">
        <v>91.26</v>
      </c>
      <c r="G7365" s="1">
        <v>529.87</v>
      </c>
      <c r="H7365" s="1">
        <v>90.4</v>
      </c>
      <c r="I7365" s="6">
        <v>711.53</v>
      </c>
      <c r="J7365" s="86"/>
      <c r="K7365" s="86"/>
      <c r="L7365" s="85"/>
      <c r="M7365" s="85"/>
      <c r="N7365" s="85"/>
      <c r="O7365" s="85"/>
      <c r="P7365" s="85"/>
      <c r="Q7365" s="1">
        <f t="shared" si="114"/>
        <v>711.53</v>
      </c>
    </row>
    <row r="7366" spans="1:17" x14ac:dyDescent="0.25">
      <c r="A7366" s="83" t="s">
        <v>15032</v>
      </c>
      <c r="B7366" s="84" t="s">
        <v>22728</v>
      </c>
      <c r="C7366" s="7">
        <v>16</v>
      </c>
      <c r="D7366" s="7">
        <v>5</v>
      </c>
      <c r="E7366" s="1">
        <v>746.45</v>
      </c>
      <c r="F7366" s="1">
        <v>18.72</v>
      </c>
      <c r="G7366" s="1">
        <v>441.56</v>
      </c>
      <c r="H7366" s="1">
        <v>79.540000000000006</v>
      </c>
      <c r="I7366" s="6">
        <v>539.82000000000005</v>
      </c>
      <c r="J7366" s="86"/>
      <c r="K7366" s="86"/>
      <c r="L7366" s="85"/>
      <c r="M7366" s="85"/>
      <c r="N7366" s="85"/>
      <c r="O7366" s="85"/>
      <c r="P7366" s="85"/>
      <c r="Q7366" s="1">
        <f t="shared" si="114"/>
        <v>539.82000000000005</v>
      </c>
    </row>
    <row r="7367" spans="1:17" x14ac:dyDescent="0.25">
      <c r="A7367" s="83" t="s">
        <v>15033</v>
      </c>
      <c r="B7367" s="84" t="s">
        <v>22729</v>
      </c>
      <c r="C7367" s="7">
        <v>20</v>
      </c>
      <c r="D7367" s="7">
        <v>3</v>
      </c>
      <c r="E7367" s="1">
        <v>447.87</v>
      </c>
      <c r="F7367" s="1">
        <v>23.4</v>
      </c>
      <c r="G7367" s="1">
        <v>264.94</v>
      </c>
      <c r="H7367" s="1">
        <v>47.73</v>
      </c>
      <c r="I7367" s="6">
        <v>336.07</v>
      </c>
      <c r="J7367" s="86"/>
      <c r="K7367" s="86"/>
      <c r="L7367" s="85"/>
      <c r="M7367" s="85"/>
      <c r="N7367" s="85"/>
      <c r="O7367" s="85"/>
      <c r="P7367" s="85"/>
      <c r="Q7367" s="1">
        <f t="shared" si="114"/>
        <v>336.07</v>
      </c>
    </row>
    <row r="7368" spans="1:17" x14ac:dyDescent="0.25">
      <c r="A7368" s="83" t="s">
        <v>15034</v>
      </c>
      <c r="B7368" s="84" t="s">
        <v>22730</v>
      </c>
      <c r="C7368" s="7">
        <v>282</v>
      </c>
      <c r="D7368" s="7">
        <v>24</v>
      </c>
      <c r="E7368" s="1">
        <v>9671.76</v>
      </c>
      <c r="F7368" s="1">
        <v>329.94</v>
      </c>
      <c r="G7368" s="1">
        <v>2119.5</v>
      </c>
      <c r="H7368" s="1">
        <v>1030.5999999999999</v>
      </c>
      <c r="I7368" s="6">
        <v>3480.04</v>
      </c>
      <c r="J7368" s="86"/>
      <c r="K7368" s="86"/>
      <c r="L7368" s="85"/>
      <c r="M7368" s="85"/>
      <c r="N7368" s="85"/>
      <c r="O7368" s="85"/>
      <c r="P7368" s="85"/>
      <c r="Q7368" s="1">
        <f t="shared" si="114"/>
        <v>3480.04</v>
      </c>
    </row>
    <row r="7369" spans="1:17" x14ac:dyDescent="0.25">
      <c r="A7369" s="83" t="s">
        <v>15035</v>
      </c>
      <c r="B7369" s="84" t="s">
        <v>22731</v>
      </c>
      <c r="C7369" s="7">
        <v>254</v>
      </c>
      <c r="D7369" s="7">
        <v>12</v>
      </c>
      <c r="E7369" s="1">
        <v>2068.61</v>
      </c>
      <c r="F7369" s="1">
        <v>297.18</v>
      </c>
      <c r="G7369" s="1">
        <v>1059.74</v>
      </c>
      <c r="H7369" s="1">
        <v>220.42</v>
      </c>
      <c r="I7369" s="6">
        <v>1577.34</v>
      </c>
      <c r="J7369" s="86"/>
      <c r="K7369" s="86"/>
      <c r="L7369" s="85"/>
      <c r="M7369" s="85"/>
      <c r="N7369" s="85"/>
      <c r="O7369" s="85"/>
      <c r="P7369" s="85"/>
      <c r="Q7369" s="1">
        <f t="shared" si="114"/>
        <v>1577.34</v>
      </c>
    </row>
    <row r="7370" spans="1:17" x14ac:dyDescent="0.25">
      <c r="A7370" s="83" t="s">
        <v>15036</v>
      </c>
      <c r="B7370" s="84" t="s">
        <v>22732</v>
      </c>
      <c r="C7370" s="7">
        <v>1526</v>
      </c>
      <c r="D7370" s="7">
        <v>65</v>
      </c>
      <c r="E7370" s="1">
        <v>79147.55</v>
      </c>
      <c r="F7370" s="1">
        <v>1785.42</v>
      </c>
      <c r="G7370" s="1">
        <v>5740.3</v>
      </c>
      <c r="H7370" s="1">
        <v>8433.7900000000009</v>
      </c>
      <c r="I7370" s="6">
        <v>15959.51</v>
      </c>
      <c r="J7370" s="86"/>
      <c r="K7370" s="86"/>
      <c r="L7370" s="85"/>
      <c r="M7370" s="85"/>
      <c r="N7370" s="85"/>
      <c r="O7370" s="85"/>
      <c r="P7370" s="85"/>
      <c r="Q7370" s="1">
        <f t="shared" si="114"/>
        <v>15959.51</v>
      </c>
    </row>
    <row r="7371" spans="1:17" x14ac:dyDescent="0.25">
      <c r="A7371" s="83" t="s">
        <v>15037</v>
      </c>
      <c r="B7371" s="84" t="s">
        <v>22733</v>
      </c>
      <c r="C7371" s="7">
        <v>194</v>
      </c>
      <c r="D7371" s="7">
        <v>8</v>
      </c>
      <c r="E7371" s="1">
        <v>1978.35</v>
      </c>
      <c r="F7371" s="1">
        <v>226.98</v>
      </c>
      <c r="G7371" s="1">
        <v>706.5</v>
      </c>
      <c r="H7371" s="1">
        <v>210.81</v>
      </c>
      <c r="I7371" s="6">
        <v>1144.29</v>
      </c>
      <c r="J7371" s="86"/>
      <c r="K7371" s="86"/>
      <c r="L7371" s="85"/>
      <c r="M7371" s="85"/>
      <c r="N7371" s="85"/>
      <c r="O7371" s="85"/>
      <c r="P7371" s="85"/>
      <c r="Q7371" s="1">
        <f t="shared" si="114"/>
        <v>1144.29</v>
      </c>
    </row>
    <row r="7372" spans="1:17" x14ac:dyDescent="0.25">
      <c r="A7372" s="83" t="s">
        <v>15038</v>
      </c>
      <c r="B7372" s="84" t="s">
        <v>22734</v>
      </c>
      <c r="C7372" s="7">
        <v>40</v>
      </c>
      <c r="D7372" s="7">
        <v>8</v>
      </c>
      <c r="E7372" s="1">
        <v>1194.32</v>
      </c>
      <c r="F7372" s="1">
        <v>46.8</v>
      </c>
      <c r="G7372" s="1">
        <v>706.5</v>
      </c>
      <c r="H7372" s="1">
        <v>127.26</v>
      </c>
      <c r="I7372" s="6">
        <v>880.56</v>
      </c>
      <c r="J7372" s="86"/>
      <c r="K7372" s="86"/>
      <c r="L7372" s="85"/>
      <c r="M7372" s="85"/>
      <c r="N7372" s="85"/>
      <c r="O7372" s="85"/>
      <c r="P7372" s="85"/>
      <c r="Q7372" s="1">
        <f t="shared" si="114"/>
        <v>880.56</v>
      </c>
    </row>
    <row r="7373" spans="1:17" x14ac:dyDescent="0.25">
      <c r="A7373" s="83" t="s">
        <v>15039</v>
      </c>
      <c r="B7373" s="84" t="s">
        <v>22735</v>
      </c>
      <c r="C7373" s="7">
        <v>32</v>
      </c>
      <c r="D7373" s="7">
        <v>6</v>
      </c>
      <c r="E7373" s="1">
        <v>895.74</v>
      </c>
      <c r="F7373" s="1">
        <v>37.44</v>
      </c>
      <c r="G7373" s="1">
        <v>529.87</v>
      </c>
      <c r="H7373" s="1">
        <v>95.45</v>
      </c>
      <c r="I7373" s="6">
        <v>662.76</v>
      </c>
      <c r="J7373" s="86"/>
      <c r="K7373" s="86"/>
      <c r="L7373" s="85"/>
      <c r="M7373" s="85"/>
      <c r="N7373" s="85"/>
      <c r="O7373" s="85"/>
      <c r="P7373" s="85"/>
      <c r="Q7373" s="1">
        <f t="shared" si="114"/>
        <v>662.76</v>
      </c>
    </row>
    <row r="7374" spans="1:17" x14ac:dyDescent="0.25">
      <c r="A7374" s="83" t="s">
        <v>15040</v>
      </c>
      <c r="B7374" s="84" t="s">
        <v>22736</v>
      </c>
      <c r="C7374" s="7">
        <v>94</v>
      </c>
      <c r="D7374" s="7">
        <v>6</v>
      </c>
      <c r="E7374" s="1">
        <v>895.74</v>
      </c>
      <c r="F7374" s="1">
        <v>109.98</v>
      </c>
      <c r="G7374" s="1">
        <v>529.87</v>
      </c>
      <c r="H7374" s="1">
        <v>95.45</v>
      </c>
      <c r="I7374" s="6">
        <v>735.3</v>
      </c>
      <c r="J7374" s="86"/>
      <c r="K7374" s="86"/>
      <c r="L7374" s="85"/>
      <c r="M7374" s="85"/>
      <c r="N7374" s="85"/>
      <c r="O7374" s="85"/>
      <c r="P7374" s="85"/>
      <c r="Q7374" s="1">
        <f t="shared" ref="Q7374:Q7437" si="115">I7374+P7374</f>
        <v>735.3</v>
      </c>
    </row>
    <row r="7375" spans="1:17" x14ac:dyDescent="0.25">
      <c r="A7375" s="83" t="s">
        <v>15041</v>
      </c>
      <c r="B7375" s="84" t="s">
        <v>22737</v>
      </c>
      <c r="C7375" s="7">
        <v>930</v>
      </c>
      <c r="D7375" s="7">
        <v>42</v>
      </c>
      <c r="E7375" s="1">
        <v>10383.34</v>
      </c>
      <c r="F7375" s="1">
        <v>1088.0999999999999</v>
      </c>
      <c r="G7375" s="1">
        <v>3709.12</v>
      </c>
      <c r="H7375" s="1">
        <v>1106.42</v>
      </c>
      <c r="I7375" s="6">
        <v>5903.64</v>
      </c>
      <c r="J7375" s="86"/>
      <c r="K7375" s="86"/>
      <c r="L7375" s="85"/>
      <c r="M7375" s="85"/>
      <c r="N7375" s="85"/>
      <c r="O7375" s="85"/>
      <c r="P7375" s="85"/>
      <c r="Q7375" s="1">
        <f t="shared" si="115"/>
        <v>5903.64</v>
      </c>
    </row>
    <row r="7376" spans="1:17" x14ac:dyDescent="0.25">
      <c r="A7376" s="83" t="s">
        <v>15042</v>
      </c>
      <c r="B7376" s="84" t="s">
        <v>22738</v>
      </c>
      <c r="C7376" s="7">
        <v>81</v>
      </c>
      <c r="D7376" s="7">
        <v>13</v>
      </c>
      <c r="E7376" s="1">
        <v>7408.59</v>
      </c>
      <c r="F7376" s="1">
        <v>94.77</v>
      </c>
      <c r="G7376" s="1">
        <v>1148.06</v>
      </c>
      <c r="H7376" s="1">
        <v>789.44</v>
      </c>
      <c r="I7376" s="6">
        <v>2032.27</v>
      </c>
      <c r="J7376" s="86"/>
      <c r="K7376" s="86"/>
      <c r="L7376" s="85"/>
      <c r="M7376" s="85"/>
      <c r="N7376" s="85"/>
      <c r="O7376" s="85"/>
      <c r="P7376" s="85"/>
      <c r="Q7376" s="1">
        <f t="shared" si="115"/>
        <v>2032.27</v>
      </c>
    </row>
    <row r="7377" spans="1:17" x14ac:dyDescent="0.25">
      <c r="A7377" s="83" t="s">
        <v>15043</v>
      </c>
      <c r="B7377" s="84" t="s">
        <v>22739</v>
      </c>
      <c r="C7377" s="7">
        <v>776</v>
      </c>
      <c r="D7377" s="7">
        <v>23</v>
      </c>
      <c r="E7377" s="1">
        <v>5536.67</v>
      </c>
      <c r="F7377" s="1">
        <v>907.92</v>
      </c>
      <c r="G7377" s="1">
        <v>2031.18</v>
      </c>
      <c r="H7377" s="1">
        <v>589.98</v>
      </c>
      <c r="I7377" s="6">
        <v>3529.08</v>
      </c>
      <c r="J7377" s="86"/>
      <c r="K7377" s="86"/>
      <c r="L7377" s="85"/>
      <c r="M7377" s="85"/>
      <c r="N7377" s="85"/>
      <c r="O7377" s="85"/>
      <c r="P7377" s="85"/>
      <c r="Q7377" s="1">
        <f t="shared" si="115"/>
        <v>3529.08</v>
      </c>
    </row>
    <row r="7378" spans="1:17" x14ac:dyDescent="0.25">
      <c r="A7378" s="83" t="s">
        <v>15044</v>
      </c>
      <c r="B7378" s="84" t="s">
        <v>22740</v>
      </c>
      <c r="C7378" s="7">
        <v>52</v>
      </c>
      <c r="D7378" s="7">
        <v>3</v>
      </c>
      <c r="E7378" s="1">
        <v>447.87</v>
      </c>
      <c r="F7378" s="1">
        <v>60.84</v>
      </c>
      <c r="G7378" s="1">
        <v>264.94</v>
      </c>
      <c r="H7378" s="1">
        <v>47.73</v>
      </c>
      <c r="I7378" s="6">
        <v>373.51</v>
      </c>
      <c r="J7378" s="86"/>
      <c r="K7378" s="86"/>
      <c r="L7378" s="85"/>
      <c r="M7378" s="85"/>
      <c r="N7378" s="85"/>
      <c r="O7378" s="85"/>
      <c r="P7378" s="85"/>
      <c r="Q7378" s="1">
        <f t="shared" si="115"/>
        <v>373.51</v>
      </c>
    </row>
    <row r="7379" spans="1:17" x14ac:dyDescent="0.25">
      <c r="A7379" s="83" t="s">
        <v>15045</v>
      </c>
      <c r="B7379" s="84" t="s">
        <v>22741</v>
      </c>
      <c r="C7379" s="7">
        <v>4978</v>
      </c>
      <c r="D7379" s="7">
        <v>95</v>
      </c>
      <c r="E7379" s="1">
        <v>140053.23000000001</v>
      </c>
      <c r="F7379" s="1">
        <v>5824.24</v>
      </c>
      <c r="G7379" s="1">
        <v>8389.67</v>
      </c>
      <c r="H7379" s="1">
        <v>14923.78</v>
      </c>
      <c r="I7379" s="6">
        <v>29137.69</v>
      </c>
      <c r="J7379" s="86"/>
      <c r="K7379" s="86"/>
      <c r="L7379" s="85"/>
      <c r="M7379" s="85"/>
      <c r="N7379" s="85"/>
      <c r="O7379" s="85"/>
      <c r="P7379" s="85"/>
      <c r="Q7379" s="1">
        <f t="shared" si="115"/>
        <v>29137.69</v>
      </c>
    </row>
    <row r="7380" spans="1:17" x14ac:dyDescent="0.25">
      <c r="A7380" s="83" t="s">
        <v>15046</v>
      </c>
      <c r="B7380" s="84" t="s">
        <v>22742</v>
      </c>
      <c r="C7380" s="7">
        <v>490</v>
      </c>
      <c r="D7380" s="7">
        <v>25</v>
      </c>
      <c r="E7380" s="1">
        <v>6682.29</v>
      </c>
      <c r="F7380" s="1">
        <v>573.29999999999995</v>
      </c>
      <c r="G7380" s="1">
        <v>2207.81</v>
      </c>
      <c r="H7380" s="1">
        <v>712.05</v>
      </c>
      <c r="I7380" s="6">
        <v>3493.16</v>
      </c>
      <c r="J7380" s="86"/>
      <c r="K7380" s="86"/>
      <c r="L7380" s="85"/>
      <c r="M7380" s="85"/>
      <c r="N7380" s="85"/>
      <c r="O7380" s="85"/>
      <c r="P7380" s="85"/>
      <c r="Q7380" s="1">
        <f t="shared" si="115"/>
        <v>3493.16</v>
      </c>
    </row>
    <row r="7381" spans="1:17" x14ac:dyDescent="0.25">
      <c r="A7381" s="83" t="s">
        <v>15047</v>
      </c>
      <c r="B7381" s="84" t="s">
        <v>22743</v>
      </c>
      <c r="C7381" s="7">
        <v>1589</v>
      </c>
      <c r="D7381" s="7">
        <v>43</v>
      </c>
      <c r="E7381" s="1">
        <v>17965.09</v>
      </c>
      <c r="F7381" s="1">
        <v>1859.13</v>
      </c>
      <c r="G7381" s="1">
        <v>3797.43</v>
      </c>
      <c r="H7381" s="1">
        <v>1914.32</v>
      </c>
      <c r="I7381" s="6">
        <v>7570.88</v>
      </c>
      <c r="J7381" s="86"/>
      <c r="K7381" s="86"/>
      <c r="L7381" s="85"/>
      <c r="M7381" s="85"/>
      <c r="N7381" s="85"/>
      <c r="O7381" s="85"/>
      <c r="P7381" s="85"/>
      <c r="Q7381" s="1">
        <f t="shared" si="115"/>
        <v>7570.88</v>
      </c>
    </row>
    <row r="7382" spans="1:17" x14ac:dyDescent="0.25">
      <c r="A7382" s="83" t="s">
        <v>15048</v>
      </c>
      <c r="B7382" s="84" t="s">
        <v>22744</v>
      </c>
      <c r="C7382" s="7">
        <v>65</v>
      </c>
      <c r="D7382" s="7">
        <v>6</v>
      </c>
      <c r="E7382" s="1">
        <v>1086.0899999999999</v>
      </c>
      <c r="F7382" s="1">
        <v>76.05</v>
      </c>
      <c r="G7382" s="1">
        <v>529.87</v>
      </c>
      <c r="H7382" s="1">
        <v>115.73</v>
      </c>
      <c r="I7382" s="6">
        <v>721.65</v>
      </c>
      <c r="J7382" s="86"/>
      <c r="K7382" s="86"/>
      <c r="L7382" s="85"/>
      <c r="M7382" s="85"/>
      <c r="N7382" s="85"/>
      <c r="O7382" s="85"/>
      <c r="P7382" s="85"/>
      <c r="Q7382" s="1">
        <f t="shared" si="115"/>
        <v>721.65</v>
      </c>
    </row>
    <row r="7383" spans="1:17" x14ac:dyDescent="0.25">
      <c r="A7383" s="83" t="s">
        <v>15049</v>
      </c>
      <c r="B7383" s="84" t="s">
        <v>22745</v>
      </c>
      <c r="C7383" s="7">
        <v>980</v>
      </c>
      <c r="D7383" s="7">
        <v>52</v>
      </c>
      <c r="E7383" s="1">
        <v>26196.44</v>
      </c>
      <c r="F7383" s="1">
        <v>1146.5999999999999</v>
      </c>
      <c r="G7383" s="1">
        <v>4592.24</v>
      </c>
      <c r="H7383" s="1">
        <v>2791.44</v>
      </c>
      <c r="I7383" s="6">
        <v>8530.2800000000007</v>
      </c>
      <c r="J7383" s="86"/>
      <c r="K7383" s="86"/>
      <c r="L7383" s="85"/>
      <c r="M7383" s="85"/>
      <c r="N7383" s="85"/>
      <c r="O7383" s="85"/>
      <c r="P7383" s="85"/>
      <c r="Q7383" s="1">
        <f t="shared" si="115"/>
        <v>8530.2800000000007</v>
      </c>
    </row>
    <row r="7384" spans="1:17" x14ac:dyDescent="0.25">
      <c r="A7384" s="83" t="s">
        <v>15050</v>
      </c>
      <c r="B7384" s="84" t="s">
        <v>22746</v>
      </c>
      <c r="C7384" s="7">
        <v>220</v>
      </c>
      <c r="D7384" s="7">
        <v>21</v>
      </c>
      <c r="E7384" s="1">
        <v>8612.56</v>
      </c>
      <c r="F7384" s="1">
        <v>257.39999999999998</v>
      </c>
      <c r="G7384" s="1">
        <v>1854.56</v>
      </c>
      <c r="H7384" s="1">
        <v>917.74</v>
      </c>
      <c r="I7384" s="6">
        <v>3029.7</v>
      </c>
      <c r="J7384" s="86"/>
      <c r="K7384" s="86"/>
      <c r="L7384" s="85"/>
      <c r="M7384" s="85"/>
      <c r="N7384" s="85"/>
      <c r="O7384" s="85"/>
      <c r="P7384" s="85"/>
      <c r="Q7384" s="1">
        <f t="shared" si="115"/>
        <v>3029.7</v>
      </c>
    </row>
    <row r="7385" spans="1:17" x14ac:dyDescent="0.25">
      <c r="A7385" s="83" t="s">
        <v>15051</v>
      </c>
      <c r="B7385" s="84" t="s">
        <v>22747</v>
      </c>
      <c r="C7385" s="7">
        <v>206</v>
      </c>
      <c r="D7385" s="7">
        <v>14</v>
      </c>
      <c r="E7385" s="1">
        <v>2674.78</v>
      </c>
      <c r="F7385" s="1">
        <v>241.02</v>
      </c>
      <c r="G7385" s="1">
        <v>1236.3800000000001</v>
      </c>
      <c r="H7385" s="1">
        <v>285.02</v>
      </c>
      <c r="I7385" s="6">
        <v>1762.42</v>
      </c>
      <c r="J7385" s="86"/>
      <c r="K7385" s="86"/>
      <c r="L7385" s="85"/>
      <c r="M7385" s="85"/>
      <c r="N7385" s="85"/>
      <c r="O7385" s="85"/>
      <c r="P7385" s="85"/>
      <c r="Q7385" s="1">
        <f t="shared" si="115"/>
        <v>1762.42</v>
      </c>
    </row>
    <row r="7386" spans="1:17" x14ac:dyDescent="0.25">
      <c r="A7386" s="83" t="s">
        <v>15052</v>
      </c>
      <c r="B7386" s="84" t="s">
        <v>22748</v>
      </c>
      <c r="C7386" s="7">
        <v>2486</v>
      </c>
      <c r="D7386" s="7">
        <v>126</v>
      </c>
      <c r="E7386" s="1">
        <v>471321.72</v>
      </c>
      <c r="F7386" s="1">
        <v>2908.61</v>
      </c>
      <c r="G7386" s="1">
        <v>11127.35</v>
      </c>
      <c r="H7386" s="1">
        <v>50223.03</v>
      </c>
      <c r="I7386" s="6">
        <v>64258.99</v>
      </c>
      <c r="J7386" s="86"/>
      <c r="K7386" s="86"/>
      <c r="L7386" s="85"/>
      <c r="M7386" s="85"/>
      <c r="N7386" s="85"/>
      <c r="O7386" s="85"/>
      <c r="P7386" s="85"/>
      <c r="Q7386" s="1">
        <f t="shared" si="115"/>
        <v>64258.99</v>
      </c>
    </row>
    <row r="7387" spans="1:17" x14ac:dyDescent="0.25">
      <c r="A7387" s="83" t="s">
        <v>15053</v>
      </c>
      <c r="B7387" s="84" t="s">
        <v>22749</v>
      </c>
      <c r="C7387" s="7">
        <v>71</v>
      </c>
      <c r="D7387" s="7">
        <v>15</v>
      </c>
      <c r="E7387" s="1">
        <v>2448.0300000000002</v>
      </c>
      <c r="F7387" s="1">
        <v>83.07</v>
      </c>
      <c r="G7387" s="1">
        <v>1324.69</v>
      </c>
      <c r="H7387" s="1">
        <v>260.86</v>
      </c>
      <c r="I7387" s="6">
        <v>1668.62</v>
      </c>
      <c r="J7387" s="86"/>
      <c r="K7387" s="86"/>
      <c r="L7387" s="85"/>
      <c r="M7387" s="85"/>
      <c r="N7387" s="85"/>
      <c r="O7387" s="85"/>
      <c r="P7387" s="85"/>
      <c r="Q7387" s="1">
        <f t="shared" si="115"/>
        <v>1668.62</v>
      </c>
    </row>
    <row r="7388" spans="1:17" x14ac:dyDescent="0.25">
      <c r="A7388" s="83" t="s">
        <v>15054</v>
      </c>
      <c r="B7388" s="84" t="s">
        <v>22750</v>
      </c>
      <c r="C7388" s="7">
        <v>496</v>
      </c>
      <c r="D7388" s="7">
        <v>22</v>
      </c>
      <c r="E7388" s="1">
        <v>4209.91</v>
      </c>
      <c r="F7388" s="1">
        <v>580.32000000000005</v>
      </c>
      <c r="G7388" s="1">
        <v>1942.87</v>
      </c>
      <c r="H7388" s="1">
        <v>448.6</v>
      </c>
      <c r="I7388" s="6">
        <v>2971.79</v>
      </c>
      <c r="J7388" s="86"/>
      <c r="K7388" s="86"/>
      <c r="L7388" s="85"/>
      <c r="M7388" s="85"/>
      <c r="N7388" s="85"/>
      <c r="O7388" s="85"/>
      <c r="P7388" s="85"/>
      <c r="Q7388" s="1">
        <f t="shared" si="115"/>
        <v>2971.79</v>
      </c>
    </row>
    <row r="7389" spans="1:17" x14ac:dyDescent="0.25">
      <c r="A7389" s="83" t="s">
        <v>15055</v>
      </c>
      <c r="B7389" s="84" t="s">
        <v>22751</v>
      </c>
      <c r="C7389" s="7">
        <v>53</v>
      </c>
      <c r="D7389" s="7">
        <v>5</v>
      </c>
      <c r="E7389" s="1">
        <v>746.45</v>
      </c>
      <c r="F7389" s="1">
        <v>62.01</v>
      </c>
      <c r="G7389" s="1">
        <v>441.56</v>
      </c>
      <c r="H7389" s="1">
        <v>79.540000000000006</v>
      </c>
      <c r="I7389" s="6">
        <v>583.11</v>
      </c>
      <c r="J7389" s="86"/>
      <c r="K7389" s="86"/>
      <c r="L7389" s="85"/>
      <c r="M7389" s="85"/>
      <c r="N7389" s="85"/>
      <c r="O7389" s="85"/>
      <c r="P7389" s="85"/>
      <c r="Q7389" s="1">
        <f t="shared" si="115"/>
        <v>583.11</v>
      </c>
    </row>
    <row r="7390" spans="1:17" x14ac:dyDescent="0.25">
      <c r="A7390" s="83" t="s">
        <v>15056</v>
      </c>
      <c r="B7390" s="84" t="s">
        <v>22752</v>
      </c>
      <c r="C7390" s="7">
        <v>4235</v>
      </c>
      <c r="D7390" s="7">
        <v>156</v>
      </c>
      <c r="E7390" s="1">
        <v>66369.759999999995</v>
      </c>
      <c r="F7390" s="1">
        <v>4954.9399999999996</v>
      </c>
      <c r="G7390" s="1">
        <v>13776.72</v>
      </c>
      <c r="H7390" s="1">
        <v>7072.22</v>
      </c>
      <c r="I7390" s="6">
        <v>25803.88</v>
      </c>
      <c r="J7390" s="86"/>
      <c r="K7390" s="86"/>
      <c r="L7390" s="85"/>
      <c r="M7390" s="85"/>
      <c r="N7390" s="85"/>
      <c r="O7390" s="85"/>
      <c r="P7390" s="85"/>
      <c r="Q7390" s="1">
        <f t="shared" si="115"/>
        <v>25803.88</v>
      </c>
    </row>
    <row r="7391" spans="1:17" x14ac:dyDescent="0.25">
      <c r="A7391" s="83" t="s">
        <v>15057</v>
      </c>
      <c r="B7391" s="84" t="s">
        <v>22753</v>
      </c>
      <c r="C7391" s="7">
        <v>20092</v>
      </c>
      <c r="D7391" s="7">
        <v>311</v>
      </c>
      <c r="E7391" s="1">
        <v>147562.35</v>
      </c>
      <c r="F7391" s="1">
        <v>23507.57</v>
      </c>
      <c r="G7391" s="1">
        <v>27465.13</v>
      </c>
      <c r="H7391" s="1">
        <v>15723.93</v>
      </c>
      <c r="I7391" s="6">
        <v>66696.63</v>
      </c>
      <c r="J7391" s="86"/>
      <c r="K7391" s="86"/>
      <c r="L7391" s="85"/>
      <c r="M7391" s="85"/>
      <c r="N7391" s="85"/>
      <c r="O7391" s="85"/>
      <c r="P7391" s="85"/>
      <c r="Q7391" s="1">
        <f t="shared" si="115"/>
        <v>66696.63</v>
      </c>
    </row>
    <row r="7392" spans="1:17" x14ac:dyDescent="0.25">
      <c r="A7392" s="83" t="s">
        <v>15058</v>
      </c>
      <c r="B7392" s="84" t="s">
        <v>22754</v>
      </c>
      <c r="C7392" s="7">
        <v>2860</v>
      </c>
      <c r="D7392" s="7">
        <v>77</v>
      </c>
      <c r="E7392" s="1">
        <v>37042.870000000003</v>
      </c>
      <c r="F7392" s="1">
        <v>3346.19</v>
      </c>
      <c r="G7392" s="1">
        <v>6800.05</v>
      </c>
      <c r="H7392" s="1">
        <v>3947.21</v>
      </c>
      <c r="I7392" s="6">
        <v>14093.45</v>
      </c>
      <c r="J7392" s="86"/>
      <c r="K7392" s="86"/>
      <c r="L7392" s="85"/>
      <c r="M7392" s="85"/>
      <c r="N7392" s="85"/>
      <c r="O7392" s="85"/>
      <c r="P7392" s="85"/>
      <c r="Q7392" s="1">
        <f t="shared" si="115"/>
        <v>14093.45</v>
      </c>
    </row>
    <row r="7393" spans="1:17" x14ac:dyDescent="0.25">
      <c r="A7393" s="83" t="s">
        <v>15059</v>
      </c>
      <c r="B7393" s="84" t="s">
        <v>22755</v>
      </c>
      <c r="C7393" s="7">
        <v>73</v>
      </c>
      <c r="D7393" s="7">
        <v>4</v>
      </c>
      <c r="E7393" s="1">
        <v>597.16</v>
      </c>
      <c r="F7393" s="1">
        <v>85.41</v>
      </c>
      <c r="G7393" s="1">
        <v>353.25</v>
      </c>
      <c r="H7393" s="1">
        <v>63.63</v>
      </c>
      <c r="I7393" s="6">
        <v>502.29</v>
      </c>
      <c r="J7393" s="86"/>
      <c r="K7393" s="86"/>
      <c r="L7393" s="85"/>
      <c r="M7393" s="85"/>
      <c r="N7393" s="85"/>
      <c r="O7393" s="85"/>
      <c r="P7393" s="85"/>
      <c r="Q7393" s="1">
        <f t="shared" si="115"/>
        <v>502.29</v>
      </c>
    </row>
    <row r="7394" spans="1:17" x14ac:dyDescent="0.25">
      <c r="A7394" s="83" t="s">
        <v>15060</v>
      </c>
      <c r="B7394" s="84" t="s">
        <v>22756</v>
      </c>
      <c r="C7394" s="7">
        <v>61</v>
      </c>
      <c r="D7394" s="7">
        <v>4</v>
      </c>
      <c r="E7394" s="1">
        <v>597.16</v>
      </c>
      <c r="F7394" s="1">
        <v>71.37</v>
      </c>
      <c r="G7394" s="1">
        <v>353.25</v>
      </c>
      <c r="H7394" s="1">
        <v>63.63</v>
      </c>
      <c r="I7394" s="6">
        <v>488.25</v>
      </c>
      <c r="J7394" s="86"/>
      <c r="K7394" s="86"/>
      <c r="L7394" s="85"/>
      <c r="M7394" s="85"/>
      <c r="N7394" s="85"/>
      <c r="O7394" s="85"/>
      <c r="P7394" s="85"/>
      <c r="Q7394" s="1">
        <f t="shared" si="115"/>
        <v>488.25</v>
      </c>
    </row>
    <row r="7395" spans="1:17" x14ac:dyDescent="0.25">
      <c r="A7395" s="83" t="s">
        <v>15061</v>
      </c>
      <c r="B7395" s="84" t="s">
        <v>22757</v>
      </c>
      <c r="C7395" s="7">
        <v>146</v>
      </c>
      <c r="D7395" s="7">
        <v>3</v>
      </c>
      <c r="E7395" s="1">
        <v>447.87</v>
      </c>
      <c r="F7395" s="1">
        <v>170.82</v>
      </c>
      <c r="G7395" s="1">
        <v>264.94</v>
      </c>
      <c r="H7395" s="1">
        <v>47.73</v>
      </c>
      <c r="I7395" s="6">
        <v>483.49</v>
      </c>
      <c r="J7395" s="86"/>
      <c r="K7395" s="86"/>
      <c r="L7395" s="85"/>
      <c r="M7395" s="85"/>
      <c r="N7395" s="85"/>
      <c r="O7395" s="85"/>
      <c r="P7395" s="85"/>
      <c r="Q7395" s="1">
        <f t="shared" si="115"/>
        <v>483.49</v>
      </c>
    </row>
    <row r="7396" spans="1:17" x14ac:dyDescent="0.25">
      <c r="A7396" s="83" t="s">
        <v>15062</v>
      </c>
      <c r="B7396" s="84" t="s">
        <v>22758</v>
      </c>
      <c r="C7396" s="7">
        <v>189</v>
      </c>
      <c r="D7396" s="7">
        <v>10</v>
      </c>
      <c r="E7396" s="1">
        <v>1492.9</v>
      </c>
      <c r="F7396" s="1">
        <v>221.13</v>
      </c>
      <c r="G7396" s="1">
        <v>883.12</v>
      </c>
      <c r="H7396" s="1">
        <v>159.08000000000001</v>
      </c>
      <c r="I7396" s="6">
        <v>1263.33</v>
      </c>
      <c r="J7396" s="86"/>
      <c r="K7396" s="86"/>
      <c r="L7396" s="85"/>
      <c r="M7396" s="85"/>
      <c r="N7396" s="85"/>
      <c r="O7396" s="85"/>
      <c r="P7396" s="85"/>
      <c r="Q7396" s="1">
        <f t="shared" si="115"/>
        <v>1263.33</v>
      </c>
    </row>
    <row r="7397" spans="1:17" x14ac:dyDescent="0.25">
      <c r="A7397" s="83" t="s">
        <v>15063</v>
      </c>
      <c r="B7397" s="84" t="s">
        <v>22759</v>
      </c>
      <c r="C7397" s="7">
        <v>3355</v>
      </c>
      <c r="D7397" s="7">
        <v>113</v>
      </c>
      <c r="E7397" s="1">
        <v>100341.43</v>
      </c>
      <c r="F7397" s="1">
        <v>3925.34</v>
      </c>
      <c r="G7397" s="1">
        <v>9979.2900000000009</v>
      </c>
      <c r="H7397" s="1">
        <v>10692.17</v>
      </c>
      <c r="I7397" s="6">
        <v>24596.799999999999</v>
      </c>
      <c r="J7397" s="86"/>
      <c r="K7397" s="86"/>
      <c r="L7397" s="85"/>
      <c r="M7397" s="85"/>
      <c r="N7397" s="85"/>
      <c r="O7397" s="85"/>
      <c r="P7397" s="85"/>
      <c r="Q7397" s="1">
        <f t="shared" si="115"/>
        <v>24596.799999999999</v>
      </c>
    </row>
    <row r="7398" spans="1:17" x14ac:dyDescent="0.25">
      <c r="A7398" s="83" t="s">
        <v>15064</v>
      </c>
      <c r="B7398" s="84" t="s">
        <v>22760</v>
      </c>
      <c r="C7398" s="7">
        <v>10026</v>
      </c>
      <c r="D7398" s="7">
        <v>141</v>
      </c>
      <c r="E7398" s="1">
        <v>65524.37</v>
      </c>
      <c r="F7398" s="1">
        <v>11730.38</v>
      </c>
      <c r="G7398" s="1">
        <v>12452.04</v>
      </c>
      <c r="H7398" s="1">
        <v>6982.14</v>
      </c>
      <c r="I7398" s="6">
        <v>31164.560000000001</v>
      </c>
      <c r="J7398" s="86"/>
      <c r="K7398" s="86"/>
      <c r="L7398" s="85"/>
      <c r="M7398" s="85"/>
      <c r="N7398" s="85"/>
      <c r="O7398" s="85"/>
      <c r="P7398" s="85"/>
      <c r="Q7398" s="1">
        <f t="shared" si="115"/>
        <v>31164.560000000001</v>
      </c>
    </row>
    <row r="7399" spans="1:17" x14ac:dyDescent="0.25">
      <c r="A7399" s="83" t="s">
        <v>15065</v>
      </c>
      <c r="B7399" s="84" t="s">
        <v>22761</v>
      </c>
      <c r="C7399" s="7">
        <v>88</v>
      </c>
      <c r="D7399" s="7">
        <v>6</v>
      </c>
      <c r="E7399" s="1">
        <v>895.74</v>
      </c>
      <c r="F7399" s="1">
        <v>102.96</v>
      </c>
      <c r="G7399" s="1">
        <v>529.87</v>
      </c>
      <c r="H7399" s="1">
        <v>95.45</v>
      </c>
      <c r="I7399" s="6">
        <v>728.28</v>
      </c>
      <c r="J7399" s="86"/>
      <c r="K7399" s="86"/>
      <c r="L7399" s="85"/>
      <c r="M7399" s="85"/>
      <c r="N7399" s="85"/>
      <c r="O7399" s="85"/>
      <c r="P7399" s="85"/>
      <c r="Q7399" s="1">
        <f t="shared" si="115"/>
        <v>728.28</v>
      </c>
    </row>
    <row r="7400" spans="1:17" x14ac:dyDescent="0.25">
      <c r="A7400" s="83" t="s">
        <v>15066</v>
      </c>
      <c r="B7400" s="84" t="s">
        <v>22762</v>
      </c>
      <c r="C7400" s="7">
        <v>78</v>
      </c>
      <c r="D7400" s="7">
        <v>4</v>
      </c>
      <c r="E7400" s="1">
        <v>597.16</v>
      </c>
      <c r="F7400" s="1">
        <v>91.26</v>
      </c>
      <c r="G7400" s="1">
        <v>353.25</v>
      </c>
      <c r="H7400" s="1">
        <v>63.63</v>
      </c>
      <c r="I7400" s="6">
        <v>508.14</v>
      </c>
      <c r="J7400" s="86"/>
      <c r="K7400" s="86"/>
      <c r="L7400" s="85"/>
      <c r="M7400" s="85"/>
      <c r="N7400" s="85"/>
      <c r="O7400" s="85"/>
      <c r="P7400" s="85"/>
      <c r="Q7400" s="1">
        <f t="shared" si="115"/>
        <v>508.14</v>
      </c>
    </row>
    <row r="7401" spans="1:17" x14ac:dyDescent="0.25">
      <c r="A7401" s="83" t="s">
        <v>15067</v>
      </c>
      <c r="B7401" s="84" t="s">
        <v>22763</v>
      </c>
      <c r="C7401" s="7">
        <v>209</v>
      </c>
      <c r="D7401" s="7">
        <v>15</v>
      </c>
      <c r="E7401" s="1">
        <v>5427.18</v>
      </c>
      <c r="F7401" s="1">
        <v>244.53</v>
      </c>
      <c r="G7401" s="1">
        <v>1324.69</v>
      </c>
      <c r="H7401" s="1">
        <v>578.30999999999995</v>
      </c>
      <c r="I7401" s="6">
        <v>2147.5300000000002</v>
      </c>
      <c r="J7401" s="86"/>
      <c r="K7401" s="86"/>
      <c r="L7401" s="85"/>
      <c r="M7401" s="85"/>
      <c r="N7401" s="85"/>
      <c r="O7401" s="85"/>
      <c r="P7401" s="85"/>
      <c r="Q7401" s="1">
        <f t="shared" si="115"/>
        <v>2147.5300000000002</v>
      </c>
    </row>
    <row r="7402" spans="1:17" x14ac:dyDescent="0.25">
      <c r="A7402" s="83" t="s">
        <v>15068</v>
      </c>
      <c r="B7402" s="84" t="s">
        <v>22764</v>
      </c>
      <c r="C7402" s="7">
        <v>254</v>
      </c>
      <c r="D7402" s="7">
        <v>18</v>
      </c>
      <c r="E7402" s="1">
        <v>5065.87</v>
      </c>
      <c r="F7402" s="1">
        <v>297.18</v>
      </c>
      <c r="G7402" s="1">
        <v>1589.62</v>
      </c>
      <c r="H7402" s="1">
        <v>539.80999999999995</v>
      </c>
      <c r="I7402" s="6">
        <v>2426.61</v>
      </c>
      <c r="J7402" s="86"/>
      <c r="K7402" s="86"/>
      <c r="L7402" s="85"/>
      <c r="M7402" s="85"/>
      <c r="N7402" s="85"/>
      <c r="O7402" s="85"/>
      <c r="P7402" s="85"/>
      <c r="Q7402" s="1">
        <f t="shared" si="115"/>
        <v>2426.61</v>
      </c>
    </row>
    <row r="7403" spans="1:17" x14ac:dyDescent="0.25">
      <c r="A7403" s="83" t="s">
        <v>15069</v>
      </c>
      <c r="B7403" s="84" t="s">
        <v>22765</v>
      </c>
      <c r="C7403" s="7">
        <v>260</v>
      </c>
      <c r="D7403" s="7">
        <v>16</v>
      </c>
      <c r="E7403" s="1">
        <v>9369.08</v>
      </c>
      <c r="F7403" s="1">
        <v>304.2</v>
      </c>
      <c r="G7403" s="1">
        <v>1413</v>
      </c>
      <c r="H7403" s="1">
        <v>998.35</v>
      </c>
      <c r="I7403" s="6">
        <v>2715.55</v>
      </c>
      <c r="J7403" s="86"/>
      <c r="K7403" s="86"/>
      <c r="L7403" s="85"/>
      <c r="M7403" s="85"/>
      <c r="N7403" s="85"/>
      <c r="O7403" s="85"/>
      <c r="P7403" s="85"/>
      <c r="Q7403" s="1">
        <f t="shared" si="115"/>
        <v>2715.55</v>
      </c>
    </row>
    <row r="7404" spans="1:17" x14ac:dyDescent="0.25">
      <c r="A7404" s="83" t="s">
        <v>15070</v>
      </c>
      <c r="B7404" s="84" t="s">
        <v>22766</v>
      </c>
      <c r="C7404" s="7">
        <v>34</v>
      </c>
      <c r="D7404" s="7">
        <v>6</v>
      </c>
      <c r="E7404" s="1">
        <v>895.74</v>
      </c>
      <c r="F7404" s="1">
        <v>39.78</v>
      </c>
      <c r="G7404" s="1">
        <v>529.87</v>
      </c>
      <c r="H7404" s="1">
        <v>95.45</v>
      </c>
      <c r="I7404" s="6">
        <v>665.1</v>
      </c>
      <c r="J7404" s="86"/>
      <c r="K7404" s="86"/>
      <c r="L7404" s="85"/>
      <c r="M7404" s="85"/>
      <c r="N7404" s="85"/>
      <c r="O7404" s="85"/>
      <c r="P7404" s="85"/>
      <c r="Q7404" s="1">
        <f t="shared" si="115"/>
        <v>665.1</v>
      </c>
    </row>
    <row r="7405" spans="1:17" x14ac:dyDescent="0.25">
      <c r="A7405" s="83" t="s">
        <v>15071</v>
      </c>
      <c r="B7405" s="84" t="s">
        <v>22767</v>
      </c>
      <c r="C7405" s="7">
        <v>583</v>
      </c>
      <c r="D7405" s="7">
        <v>28</v>
      </c>
      <c r="E7405" s="1">
        <v>6954.35</v>
      </c>
      <c r="F7405" s="1">
        <v>682.1</v>
      </c>
      <c r="G7405" s="1">
        <v>2472.7399999999998</v>
      </c>
      <c r="H7405" s="1">
        <v>741.04</v>
      </c>
      <c r="I7405" s="6">
        <v>3895.88</v>
      </c>
      <c r="J7405" s="86"/>
      <c r="K7405" s="86"/>
      <c r="L7405" s="85"/>
      <c r="M7405" s="85"/>
      <c r="N7405" s="85"/>
      <c r="O7405" s="85"/>
      <c r="P7405" s="85"/>
      <c r="Q7405" s="1">
        <f t="shared" si="115"/>
        <v>3895.88</v>
      </c>
    </row>
    <row r="7406" spans="1:17" x14ac:dyDescent="0.25">
      <c r="A7406" s="83" t="s">
        <v>15072</v>
      </c>
      <c r="B7406" s="84" t="s">
        <v>22768</v>
      </c>
      <c r="C7406" s="7">
        <v>94</v>
      </c>
      <c r="D7406" s="7">
        <v>7</v>
      </c>
      <c r="E7406" s="1">
        <v>1045.03</v>
      </c>
      <c r="F7406" s="1">
        <v>109.98</v>
      </c>
      <c r="G7406" s="1">
        <v>618.17999999999995</v>
      </c>
      <c r="H7406" s="1">
        <v>111.36</v>
      </c>
      <c r="I7406" s="6">
        <v>839.52</v>
      </c>
      <c r="J7406" s="86"/>
      <c r="K7406" s="86"/>
      <c r="L7406" s="85"/>
      <c r="M7406" s="85"/>
      <c r="N7406" s="85"/>
      <c r="O7406" s="85"/>
      <c r="P7406" s="85"/>
      <c r="Q7406" s="1">
        <f t="shared" si="115"/>
        <v>839.52</v>
      </c>
    </row>
    <row r="7407" spans="1:17" x14ac:dyDescent="0.25">
      <c r="A7407" s="83" t="s">
        <v>15073</v>
      </c>
      <c r="B7407" s="84" t="s">
        <v>22769</v>
      </c>
      <c r="C7407" s="7">
        <v>102</v>
      </c>
      <c r="D7407" s="7">
        <v>8</v>
      </c>
      <c r="E7407" s="1">
        <v>1194.32</v>
      </c>
      <c r="F7407" s="1">
        <v>119.34</v>
      </c>
      <c r="G7407" s="1">
        <v>706.5</v>
      </c>
      <c r="H7407" s="1">
        <v>127.26</v>
      </c>
      <c r="I7407" s="6">
        <v>953.1</v>
      </c>
      <c r="J7407" s="86"/>
      <c r="K7407" s="86"/>
      <c r="L7407" s="85"/>
      <c r="M7407" s="85"/>
      <c r="N7407" s="85"/>
      <c r="O7407" s="85"/>
      <c r="P7407" s="85"/>
      <c r="Q7407" s="1">
        <f t="shared" si="115"/>
        <v>953.1</v>
      </c>
    </row>
    <row r="7408" spans="1:17" x14ac:dyDescent="0.25">
      <c r="A7408" s="83" t="s">
        <v>15074</v>
      </c>
      <c r="B7408" s="84" t="s">
        <v>22770</v>
      </c>
      <c r="C7408" s="7">
        <v>67</v>
      </c>
      <c r="D7408" s="7">
        <v>8</v>
      </c>
      <c r="E7408" s="1">
        <v>1430.7</v>
      </c>
      <c r="F7408" s="1">
        <v>78.39</v>
      </c>
      <c r="G7408" s="1">
        <v>706.5</v>
      </c>
      <c r="H7408" s="1">
        <v>152.46</v>
      </c>
      <c r="I7408" s="6">
        <v>937.35</v>
      </c>
      <c r="J7408" s="86"/>
      <c r="K7408" s="86"/>
      <c r="L7408" s="85"/>
      <c r="M7408" s="85"/>
      <c r="N7408" s="85"/>
      <c r="O7408" s="85"/>
      <c r="P7408" s="85"/>
      <c r="Q7408" s="1">
        <f t="shared" si="115"/>
        <v>937.35</v>
      </c>
    </row>
    <row r="7409" spans="1:17" x14ac:dyDescent="0.25">
      <c r="A7409" s="83" t="s">
        <v>15075</v>
      </c>
      <c r="B7409" s="84" t="s">
        <v>22771</v>
      </c>
      <c r="C7409" s="7">
        <v>199</v>
      </c>
      <c r="D7409" s="7">
        <v>11</v>
      </c>
      <c r="E7409" s="1">
        <v>1667.08</v>
      </c>
      <c r="F7409" s="1">
        <v>232.83</v>
      </c>
      <c r="G7409" s="1">
        <v>971.43</v>
      </c>
      <c r="H7409" s="1">
        <v>177.64</v>
      </c>
      <c r="I7409" s="6">
        <v>1381.9</v>
      </c>
      <c r="J7409" s="86"/>
      <c r="K7409" s="86"/>
      <c r="L7409" s="85"/>
      <c r="M7409" s="85"/>
      <c r="N7409" s="85"/>
      <c r="O7409" s="85"/>
      <c r="P7409" s="85"/>
      <c r="Q7409" s="1">
        <f t="shared" si="115"/>
        <v>1381.9</v>
      </c>
    </row>
    <row r="7410" spans="1:17" x14ac:dyDescent="0.25">
      <c r="A7410" s="83" t="s">
        <v>15076</v>
      </c>
      <c r="B7410" s="84" t="s">
        <v>22772</v>
      </c>
      <c r="C7410" s="7">
        <v>248</v>
      </c>
      <c r="D7410" s="7">
        <v>9</v>
      </c>
      <c r="E7410" s="1">
        <v>1583.34</v>
      </c>
      <c r="F7410" s="1">
        <v>290.16000000000003</v>
      </c>
      <c r="G7410" s="1">
        <v>794.81</v>
      </c>
      <c r="H7410" s="1">
        <v>168.72</v>
      </c>
      <c r="I7410" s="6">
        <v>1253.69</v>
      </c>
      <c r="J7410" s="86"/>
      <c r="K7410" s="86"/>
      <c r="L7410" s="85"/>
      <c r="M7410" s="85"/>
      <c r="N7410" s="85"/>
      <c r="O7410" s="85"/>
      <c r="P7410" s="85"/>
      <c r="Q7410" s="1">
        <f t="shared" si="115"/>
        <v>1253.69</v>
      </c>
    </row>
    <row r="7411" spans="1:17" x14ac:dyDescent="0.25">
      <c r="A7411" s="83" t="s">
        <v>15077</v>
      </c>
      <c r="B7411" s="84" t="s">
        <v>22773</v>
      </c>
      <c r="C7411" s="7">
        <v>32</v>
      </c>
      <c r="D7411" s="7">
        <v>7</v>
      </c>
      <c r="E7411" s="1">
        <v>1122.17</v>
      </c>
      <c r="F7411" s="1">
        <v>37.44</v>
      </c>
      <c r="G7411" s="1">
        <v>618.17999999999995</v>
      </c>
      <c r="H7411" s="1">
        <v>119.58</v>
      </c>
      <c r="I7411" s="6">
        <v>775.2</v>
      </c>
      <c r="J7411" s="86"/>
      <c r="K7411" s="86"/>
      <c r="L7411" s="85"/>
      <c r="M7411" s="85"/>
      <c r="N7411" s="85"/>
      <c r="O7411" s="85"/>
      <c r="P7411" s="85"/>
      <c r="Q7411" s="1">
        <f t="shared" si="115"/>
        <v>775.2</v>
      </c>
    </row>
    <row r="7412" spans="1:17" x14ac:dyDescent="0.25">
      <c r="A7412" s="83" t="s">
        <v>15078</v>
      </c>
      <c r="B7412" s="84" t="s">
        <v>22774</v>
      </c>
      <c r="C7412" s="7">
        <v>337</v>
      </c>
      <c r="D7412" s="7">
        <v>20</v>
      </c>
      <c r="E7412" s="1">
        <v>9885.41</v>
      </c>
      <c r="F7412" s="1">
        <v>394.29</v>
      </c>
      <c r="G7412" s="1">
        <v>1766.25</v>
      </c>
      <c r="H7412" s="1">
        <v>1053.3699999999999</v>
      </c>
      <c r="I7412" s="6">
        <v>3213.91</v>
      </c>
      <c r="J7412" s="86"/>
      <c r="K7412" s="86"/>
      <c r="L7412" s="85"/>
      <c r="M7412" s="85"/>
      <c r="N7412" s="85"/>
      <c r="O7412" s="85"/>
      <c r="P7412" s="85"/>
      <c r="Q7412" s="1">
        <f t="shared" si="115"/>
        <v>3213.91</v>
      </c>
    </row>
    <row r="7413" spans="1:17" x14ac:dyDescent="0.25">
      <c r="A7413" s="83" t="s">
        <v>15079</v>
      </c>
      <c r="B7413" s="84" t="s">
        <v>22775</v>
      </c>
      <c r="C7413" s="7">
        <v>13450</v>
      </c>
      <c r="D7413" s="7">
        <v>379</v>
      </c>
      <c r="E7413" s="1">
        <v>195379.79</v>
      </c>
      <c r="F7413" s="1">
        <v>15736.46</v>
      </c>
      <c r="G7413" s="1">
        <v>33470.370000000003</v>
      </c>
      <c r="H7413" s="1">
        <v>20819.25</v>
      </c>
      <c r="I7413" s="6">
        <v>70026.080000000002</v>
      </c>
      <c r="J7413" s="86"/>
      <c r="K7413" s="86"/>
      <c r="L7413" s="85"/>
      <c r="M7413" s="85"/>
      <c r="N7413" s="85"/>
      <c r="O7413" s="85"/>
      <c r="P7413" s="85"/>
      <c r="Q7413" s="1">
        <f t="shared" si="115"/>
        <v>70026.080000000002</v>
      </c>
    </row>
    <row r="7414" spans="1:17" x14ac:dyDescent="0.25">
      <c r="A7414" s="83" t="s">
        <v>15080</v>
      </c>
      <c r="B7414" s="84" t="s">
        <v>22776</v>
      </c>
      <c r="C7414" s="7">
        <v>155</v>
      </c>
      <c r="D7414" s="7">
        <v>11</v>
      </c>
      <c r="E7414" s="1">
        <v>2494.39</v>
      </c>
      <c r="F7414" s="1">
        <v>181.35</v>
      </c>
      <c r="G7414" s="1">
        <v>971.43</v>
      </c>
      <c r="H7414" s="1">
        <v>265.8</v>
      </c>
      <c r="I7414" s="6">
        <v>1418.58</v>
      </c>
      <c r="J7414" s="86"/>
      <c r="K7414" s="86"/>
      <c r="L7414" s="85"/>
      <c r="M7414" s="85"/>
      <c r="N7414" s="85"/>
      <c r="O7414" s="85"/>
      <c r="P7414" s="85"/>
      <c r="Q7414" s="1">
        <f t="shared" si="115"/>
        <v>1418.58</v>
      </c>
    </row>
    <row r="7415" spans="1:17" x14ac:dyDescent="0.25">
      <c r="A7415" s="83" t="s">
        <v>15081</v>
      </c>
      <c r="B7415" s="84" t="s">
        <v>22777</v>
      </c>
      <c r="C7415" s="7">
        <v>41</v>
      </c>
      <c r="D7415" s="7">
        <v>10</v>
      </c>
      <c r="E7415" s="1">
        <v>1554.08</v>
      </c>
      <c r="F7415" s="1">
        <v>47.97</v>
      </c>
      <c r="G7415" s="1">
        <v>883.12</v>
      </c>
      <c r="H7415" s="1">
        <v>165.6</v>
      </c>
      <c r="I7415" s="6">
        <v>1096.69</v>
      </c>
      <c r="J7415" s="86"/>
      <c r="K7415" s="86"/>
      <c r="L7415" s="85"/>
      <c r="M7415" s="85"/>
      <c r="N7415" s="85"/>
      <c r="O7415" s="85"/>
      <c r="P7415" s="85"/>
      <c r="Q7415" s="1">
        <f t="shared" si="115"/>
        <v>1096.69</v>
      </c>
    </row>
    <row r="7416" spans="1:17" x14ac:dyDescent="0.25">
      <c r="A7416" s="83" t="s">
        <v>15082</v>
      </c>
      <c r="B7416" s="84" t="s">
        <v>22778</v>
      </c>
      <c r="C7416" s="7">
        <v>497</v>
      </c>
      <c r="D7416" s="7">
        <v>20</v>
      </c>
      <c r="E7416" s="1">
        <v>8527.1</v>
      </c>
      <c r="F7416" s="1">
        <v>581.49</v>
      </c>
      <c r="G7416" s="1">
        <v>1766.25</v>
      </c>
      <c r="H7416" s="1">
        <v>908.63</v>
      </c>
      <c r="I7416" s="6">
        <v>3256.37</v>
      </c>
      <c r="J7416" s="86"/>
      <c r="K7416" s="86"/>
      <c r="L7416" s="85"/>
      <c r="M7416" s="85"/>
      <c r="N7416" s="85"/>
      <c r="O7416" s="85"/>
      <c r="P7416" s="85"/>
      <c r="Q7416" s="1">
        <f t="shared" si="115"/>
        <v>3256.37</v>
      </c>
    </row>
    <row r="7417" spans="1:17" x14ac:dyDescent="0.25">
      <c r="A7417" s="83" t="s">
        <v>15083</v>
      </c>
      <c r="B7417" s="84" t="s">
        <v>22779</v>
      </c>
      <c r="C7417" s="7">
        <v>104</v>
      </c>
      <c r="D7417" s="7">
        <v>9</v>
      </c>
      <c r="E7417" s="1">
        <v>1339.92</v>
      </c>
      <c r="F7417" s="1">
        <v>121.68</v>
      </c>
      <c r="G7417" s="1">
        <v>794.81</v>
      </c>
      <c r="H7417" s="1">
        <v>142.78</v>
      </c>
      <c r="I7417" s="6">
        <v>1059.27</v>
      </c>
      <c r="J7417" s="86"/>
      <c r="K7417" s="86"/>
      <c r="L7417" s="85"/>
      <c r="M7417" s="85"/>
      <c r="N7417" s="85"/>
      <c r="O7417" s="85"/>
      <c r="P7417" s="85"/>
      <c r="Q7417" s="1">
        <f t="shared" si="115"/>
        <v>1059.27</v>
      </c>
    </row>
    <row r="7418" spans="1:17" x14ac:dyDescent="0.25">
      <c r="A7418" s="83" t="s">
        <v>15084</v>
      </c>
      <c r="B7418" s="84" t="s">
        <v>22780</v>
      </c>
      <c r="C7418" s="7">
        <v>1965</v>
      </c>
      <c r="D7418" s="7">
        <v>52</v>
      </c>
      <c r="E7418" s="1">
        <v>40049.25</v>
      </c>
      <c r="F7418" s="1">
        <v>2299.04</v>
      </c>
      <c r="G7418" s="1">
        <v>4592.24</v>
      </c>
      <c r="H7418" s="1">
        <v>4267.5600000000004</v>
      </c>
      <c r="I7418" s="6">
        <v>11158.84</v>
      </c>
      <c r="J7418" s="86"/>
      <c r="K7418" s="86"/>
      <c r="L7418" s="85"/>
      <c r="M7418" s="85"/>
      <c r="N7418" s="85"/>
      <c r="O7418" s="85"/>
      <c r="P7418" s="85"/>
      <c r="Q7418" s="1">
        <f t="shared" si="115"/>
        <v>11158.84</v>
      </c>
    </row>
    <row r="7419" spans="1:17" x14ac:dyDescent="0.25">
      <c r="A7419" s="83" t="s">
        <v>15085</v>
      </c>
      <c r="B7419" s="84" t="s">
        <v>22781</v>
      </c>
      <c r="C7419" s="7">
        <v>16984</v>
      </c>
      <c r="D7419" s="7">
        <v>385</v>
      </c>
      <c r="E7419" s="1">
        <v>272434.46999999997</v>
      </c>
      <c r="F7419" s="1">
        <v>19871.22</v>
      </c>
      <c r="G7419" s="1">
        <v>34000.239999999998</v>
      </c>
      <c r="H7419" s="1">
        <v>29030.03</v>
      </c>
      <c r="I7419" s="6">
        <v>82901.490000000005</v>
      </c>
      <c r="J7419" s="86"/>
      <c r="K7419" s="86"/>
      <c r="L7419" s="85"/>
      <c r="M7419" s="85"/>
      <c r="N7419" s="85"/>
      <c r="O7419" s="85"/>
      <c r="P7419" s="85"/>
      <c r="Q7419" s="1">
        <f t="shared" si="115"/>
        <v>82901.490000000005</v>
      </c>
    </row>
    <row r="7420" spans="1:17" x14ac:dyDescent="0.25">
      <c r="A7420" s="83" t="s">
        <v>15086</v>
      </c>
      <c r="B7420" s="84" t="s">
        <v>22782</v>
      </c>
      <c r="C7420" s="7">
        <v>35</v>
      </c>
      <c r="D7420" s="7">
        <v>6</v>
      </c>
      <c r="E7420" s="1">
        <v>1136.27</v>
      </c>
      <c r="F7420" s="1">
        <v>40.950000000000003</v>
      </c>
      <c r="G7420" s="1">
        <v>529.87</v>
      </c>
      <c r="H7420" s="1">
        <v>121.08</v>
      </c>
      <c r="I7420" s="6">
        <v>691.9</v>
      </c>
      <c r="J7420" s="86"/>
      <c r="K7420" s="86"/>
      <c r="L7420" s="85"/>
      <c r="M7420" s="85"/>
      <c r="N7420" s="85"/>
      <c r="O7420" s="85"/>
      <c r="P7420" s="85"/>
      <c r="Q7420" s="1">
        <f t="shared" si="115"/>
        <v>691.9</v>
      </c>
    </row>
    <row r="7421" spans="1:17" x14ac:dyDescent="0.25">
      <c r="A7421" s="83" t="s">
        <v>15087</v>
      </c>
      <c r="B7421" s="84" t="s">
        <v>22783</v>
      </c>
      <c r="C7421" s="7">
        <v>178</v>
      </c>
      <c r="D7421" s="7">
        <v>13</v>
      </c>
      <c r="E7421" s="1">
        <v>4798.13</v>
      </c>
      <c r="F7421" s="1">
        <v>208.26</v>
      </c>
      <c r="G7421" s="1">
        <v>1148.06</v>
      </c>
      <c r="H7421" s="1">
        <v>511.28</v>
      </c>
      <c r="I7421" s="6">
        <v>1867.6</v>
      </c>
      <c r="J7421" s="86"/>
      <c r="K7421" s="86"/>
      <c r="L7421" s="85"/>
      <c r="M7421" s="85"/>
      <c r="N7421" s="85"/>
      <c r="O7421" s="85"/>
      <c r="P7421" s="85"/>
      <c r="Q7421" s="1">
        <f t="shared" si="115"/>
        <v>1867.6</v>
      </c>
    </row>
    <row r="7422" spans="1:17" x14ac:dyDescent="0.25">
      <c r="A7422" s="83" t="s">
        <v>15088</v>
      </c>
      <c r="B7422" s="84" t="s">
        <v>22784</v>
      </c>
      <c r="C7422" s="7">
        <v>4372</v>
      </c>
      <c r="D7422" s="7">
        <v>125</v>
      </c>
      <c r="E7422" s="1">
        <v>106119.94</v>
      </c>
      <c r="F7422" s="1">
        <v>5115.22</v>
      </c>
      <c r="G7422" s="1">
        <v>11039.04</v>
      </c>
      <c r="H7422" s="1">
        <v>11307.91</v>
      </c>
      <c r="I7422" s="6">
        <v>27462.17</v>
      </c>
      <c r="J7422" s="86"/>
      <c r="K7422" s="86"/>
      <c r="L7422" s="85"/>
      <c r="M7422" s="85"/>
      <c r="N7422" s="85"/>
      <c r="O7422" s="85"/>
      <c r="P7422" s="85"/>
      <c r="Q7422" s="1">
        <f t="shared" si="115"/>
        <v>27462.17</v>
      </c>
    </row>
    <row r="7423" spans="1:17" x14ac:dyDescent="0.25">
      <c r="A7423" s="83" t="s">
        <v>15089</v>
      </c>
      <c r="B7423" s="84" t="s">
        <v>22785</v>
      </c>
      <c r="C7423" s="7">
        <v>341</v>
      </c>
      <c r="D7423" s="7">
        <v>29</v>
      </c>
      <c r="E7423" s="1">
        <v>28858.86</v>
      </c>
      <c r="F7423" s="1">
        <v>398.97</v>
      </c>
      <c r="G7423" s="1">
        <v>2561.06</v>
      </c>
      <c r="H7423" s="1">
        <v>3075.14</v>
      </c>
      <c r="I7423" s="6">
        <v>6035.17</v>
      </c>
      <c r="J7423" s="86"/>
      <c r="K7423" s="86"/>
      <c r="L7423" s="85"/>
      <c r="M7423" s="85"/>
      <c r="N7423" s="85"/>
      <c r="O7423" s="85"/>
      <c r="P7423" s="85"/>
      <c r="Q7423" s="1">
        <f t="shared" si="115"/>
        <v>6035.17</v>
      </c>
    </row>
    <row r="7424" spans="1:17" x14ac:dyDescent="0.25">
      <c r="A7424" s="83" t="s">
        <v>15090</v>
      </c>
      <c r="B7424" s="84" t="s">
        <v>22786</v>
      </c>
      <c r="C7424" s="7">
        <v>1067</v>
      </c>
      <c r="D7424" s="7">
        <v>31</v>
      </c>
      <c r="E7424" s="1">
        <v>450718.07</v>
      </c>
      <c r="F7424" s="1">
        <v>1248.3800000000001</v>
      </c>
      <c r="G7424" s="1">
        <v>2737.68</v>
      </c>
      <c r="H7424" s="1">
        <v>48027.55</v>
      </c>
      <c r="I7424" s="6">
        <v>52013.61</v>
      </c>
      <c r="J7424" s="86"/>
      <c r="K7424" s="86"/>
      <c r="L7424" s="85"/>
      <c r="M7424" s="85"/>
      <c r="N7424" s="85"/>
      <c r="O7424" s="85"/>
      <c r="P7424" s="85"/>
      <c r="Q7424" s="1">
        <f t="shared" si="115"/>
        <v>52013.61</v>
      </c>
    </row>
    <row r="7425" spans="1:17" x14ac:dyDescent="0.25">
      <c r="A7425" s="83" t="s">
        <v>15091</v>
      </c>
      <c r="B7425" s="84" t="s">
        <v>22787</v>
      </c>
      <c r="C7425" s="7">
        <v>1109</v>
      </c>
      <c r="D7425" s="7">
        <v>50</v>
      </c>
      <c r="E7425" s="1">
        <v>10905.34</v>
      </c>
      <c r="F7425" s="1">
        <v>1297.53</v>
      </c>
      <c r="G7425" s="1">
        <v>4415.62</v>
      </c>
      <c r="H7425" s="1">
        <v>1162.05</v>
      </c>
      <c r="I7425" s="6">
        <v>6875.2</v>
      </c>
      <c r="J7425" s="86"/>
      <c r="K7425" s="86"/>
      <c r="L7425" s="85"/>
      <c r="M7425" s="85"/>
      <c r="N7425" s="85"/>
      <c r="O7425" s="85"/>
      <c r="P7425" s="85"/>
      <c r="Q7425" s="1">
        <f t="shared" si="115"/>
        <v>6875.2</v>
      </c>
    </row>
    <row r="7426" spans="1:17" x14ac:dyDescent="0.25">
      <c r="A7426" s="83" t="s">
        <v>15092</v>
      </c>
      <c r="B7426" s="84" t="s">
        <v>22788</v>
      </c>
      <c r="C7426" s="7">
        <v>366</v>
      </c>
      <c r="D7426" s="7">
        <v>14</v>
      </c>
      <c r="E7426" s="1">
        <v>3062.14</v>
      </c>
      <c r="F7426" s="1">
        <v>428.22</v>
      </c>
      <c r="G7426" s="1">
        <v>1236.3800000000001</v>
      </c>
      <c r="H7426" s="1">
        <v>326.3</v>
      </c>
      <c r="I7426" s="6">
        <v>1990.9</v>
      </c>
      <c r="J7426" s="86"/>
      <c r="K7426" s="86"/>
      <c r="L7426" s="85"/>
      <c r="M7426" s="85"/>
      <c r="N7426" s="85"/>
      <c r="O7426" s="85"/>
      <c r="P7426" s="85"/>
      <c r="Q7426" s="1">
        <f t="shared" si="115"/>
        <v>1990.9</v>
      </c>
    </row>
    <row r="7427" spans="1:17" x14ac:dyDescent="0.25">
      <c r="A7427" s="83" t="s">
        <v>15093</v>
      </c>
      <c r="B7427" s="84" t="s">
        <v>22789</v>
      </c>
      <c r="C7427" s="7">
        <v>380</v>
      </c>
      <c r="D7427" s="7">
        <v>22</v>
      </c>
      <c r="E7427" s="1">
        <v>4312.74</v>
      </c>
      <c r="F7427" s="1">
        <v>444.6</v>
      </c>
      <c r="G7427" s="1">
        <v>1942.87</v>
      </c>
      <c r="H7427" s="1">
        <v>459.56</v>
      </c>
      <c r="I7427" s="6">
        <v>2847.03</v>
      </c>
      <c r="J7427" s="86"/>
      <c r="K7427" s="86"/>
      <c r="L7427" s="85"/>
      <c r="M7427" s="85"/>
      <c r="N7427" s="85"/>
      <c r="O7427" s="85"/>
      <c r="P7427" s="85"/>
      <c r="Q7427" s="1">
        <f t="shared" si="115"/>
        <v>2847.03</v>
      </c>
    </row>
    <row r="7428" spans="1:17" x14ac:dyDescent="0.25">
      <c r="A7428" s="83" t="s">
        <v>15094</v>
      </c>
      <c r="B7428" s="84" t="s">
        <v>22790</v>
      </c>
      <c r="C7428" s="7">
        <v>131</v>
      </c>
      <c r="D7428" s="7">
        <v>12</v>
      </c>
      <c r="E7428" s="1">
        <v>2703.45</v>
      </c>
      <c r="F7428" s="1">
        <v>153.27000000000001</v>
      </c>
      <c r="G7428" s="1">
        <v>1059.74</v>
      </c>
      <c r="H7428" s="1">
        <v>288.07</v>
      </c>
      <c r="I7428" s="6">
        <v>1501.08</v>
      </c>
      <c r="J7428" s="86"/>
      <c r="K7428" s="86"/>
      <c r="L7428" s="85"/>
      <c r="M7428" s="85"/>
      <c r="N7428" s="85"/>
      <c r="O7428" s="85"/>
      <c r="P7428" s="85"/>
      <c r="Q7428" s="1">
        <f t="shared" si="115"/>
        <v>1501.08</v>
      </c>
    </row>
    <row r="7429" spans="1:17" x14ac:dyDescent="0.25">
      <c r="A7429" s="83" t="s">
        <v>15095</v>
      </c>
      <c r="B7429" s="84" t="s">
        <v>22791</v>
      </c>
      <c r="C7429" s="7">
        <v>1262</v>
      </c>
      <c r="D7429" s="7">
        <v>75</v>
      </c>
      <c r="E7429" s="1">
        <v>458659.44</v>
      </c>
      <c r="F7429" s="1">
        <v>1476.54</v>
      </c>
      <c r="G7429" s="1">
        <v>6623.42</v>
      </c>
      <c r="H7429" s="1">
        <v>48873.77</v>
      </c>
      <c r="I7429" s="6">
        <v>56973.73</v>
      </c>
      <c r="J7429" s="86"/>
      <c r="K7429" s="86"/>
      <c r="L7429" s="85"/>
      <c r="M7429" s="85"/>
      <c r="N7429" s="85"/>
      <c r="O7429" s="85"/>
      <c r="P7429" s="85"/>
      <c r="Q7429" s="1">
        <f t="shared" si="115"/>
        <v>56973.73</v>
      </c>
    </row>
    <row r="7430" spans="1:17" x14ac:dyDescent="0.25">
      <c r="A7430" s="83" t="s">
        <v>15096</v>
      </c>
      <c r="B7430" s="84" t="s">
        <v>22792</v>
      </c>
      <c r="C7430" s="7">
        <v>60</v>
      </c>
      <c r="D7430" s="7">
        <v>4</v>
      </c>
      <c r="E7430" s="1">
        <v>534.96</v>
      </c>
      <c r="F7430" s="1">
        <v>70.2</v>
      </c>
      <c r="G7430" s="1">
        <v>353.25</v>
      </c>
      <c r="H7430" s="1">
        <v>57.01</v>
      </c>
      <c r="I7430" s="6">
        <v>480.46</v>
      </c>
      <c r="J7430" s="86"/>
      <c r="K7430" s="86"/>
      <c r="L7430" s="85"/>
      <c r="M7430" s="85"/>
      <c r="N7430" s="85"/>
      <c r="O7430" s="85"/>
      <c r="P7430" s="85"/>
      <c r="Q7430" s="1">
        <f t="shared" si="115"/>
        <v>480.46</v>
      </c>
    </row>
    <row r="7431" spans="1:17" x14ac:dyDescent="0.25">
      <c r="A7431" s="83" t="s">
        <v>15097</v>
      </c>
      <c r="B7431" s="84" t="s">
        <v>22793</v>
      </c>
      <c r="C7431" s="7">
        <v>97</v>
      </c>
      <c r="D7431" s="7">
        <v>7</v>
      </c>
      <c r="E7431" s="1">
        <v>1107.23</v>
      </c>
      <c r="F7431" s="1">
        <v>113.49</v>
      </c>
      <c r="G7431" s="1">
        <v>618.17999999999995</v>
      </c>
      <c r="H7431" s="1">
        <v>117.98</v>
      </c>
      <c r="I7431" s="6">
        <v>849.65</v>
      </c>
      <c r="J7431" s="86"/>
      <c r="K7431" s="86"/>
      <c r="L7431" s="85"/>
      <c r="M7431" s="85"/>
      <c r="N7431" s="85"/>
      <c r="O7431" s="85"/>
      <c r="P7431" s="85"/>
      <c r="Q7431" s="1">
        <f t="shared" si="115"/>
        <v>849.65</v>
      </c>
    </row>
    <row r="7432" spans="1:17" x14ac:dyDescent="0.25">
      <c r="A7432" s="83" t="s">
        <v>15098</v>
      </c>
      <c r="B7432" s="84" t="s">
        <v>22794</v>
      </c>
      <c r="C7432" s="7">
        <v>379</v>
      </c>
      <c r="D7432" s="7">
        <v>22</v>
      </c>
      <c r="E7432" s="1">
        <v>3466.64</v>
      </c>
      <c r="F7432" s="1">
        <v>443.43</v>
      </c>
      <c r="G7432" s="1">
        <v>1942.87</v>
      </c>
      <c r="H7432" s="1">
        <v>369.4</v>
      </c>
      <c r="I7432" s="6">
        <v>2755.7</v>
      </c>
      <c r="J7432" s="86"/>
      <c r="K7432" s="86"/>
      <c r="L7432" s="85"/>
      <c r="M7432" s="85"/>
      <c r="N7432" s="85"/>
      <c r="O7432" s="85"/>
      <c r="P7432" s="85"/>
      <c r="Q7432" s="1">
        <f t="shared" si="115"/>
        <v>2755.7</v>
      </c>
    </row>
    <row r="7433" spans="1:17" x14ac:dyDescent="0.25">
      <c r="A7433" s="83" t="s">
        <v>15099</v>
      </c>
      <c r="B7433" s="84" t="s">
        <v>22795</v>
      </c>
      <c r="C7433" s="7">
        <v>199</v>
      </c>
      <c r="D7433" s="7">
        <v>20</v>
      </c>
      <c r="E7433" s="1">
        <v>12469.36</v>
      </c>
      <c r="F7433" s="1">
        <v>232.83</v>
      </c>
      <c r="G7433" s="1">
        <v>1766.25</v>
      </c>
      <c r="H7433" s="1">
        <v>1328.71</v>
      </c>
      <c r="I7433" s="6">
        <v>3327.79</v>
      </c>
      <c r="J7433" s="86"/>
      <c r="K7433" s="86"/>
      <c r="L7433" s="85"/>
      <c r="M7433" s="85"/>
      <c r="N7433" s="85"/>
      <c r="O7433" s="85"/>
      <c r="P7433" s="85"/>
      <c r="Q7433" s="1">
        <f t="shared" si="115"/>
        <v>3327.79</v>
      </c>
    </row>
    <row r="7434" spans="1:17" x14ac:dyDescent="0.25">
      <c r="A7434" s="83" t="s">
        <v>15100</v>
      </c>
      <c r="B7434" s="84" t="s">
        <v>22796</v>
      </c>
      <c r="C7434" s="7">
        <v>784</v>
      </c>
      <c r="D7434" s="7">
        <v>27</v>
      </c>
      <c r="E7434" s="1">
        <v>24104.57</v>
      </c>
      <c r="F7434" s="1">
        <v>917.28</v>
      </c>
      <c r="G7434" s="1">
        <v>2384.4299999999998</v>
      </c>
      <c r="H7434" s="1">
        <v>2568.5300000000002</v>
      </c>
      <c r="I7434" s="6">
        <v>5870.24</v>
      </c>
      <c r="J7434" s="86"/>
      <c r="K7434" s="86"/>
      <c r="L7434" s="85"/>
      <c r="M7434" s="85"/>
      <c r="N7434" s="85"/>
      <c r="O7434" s="85"/>
      <c r="P7434" s="85"/>
      <c r="Q7434" s="1">
        <f t="shared" si="115"/>
        <v>5870.24</v>
      </c>
    </row>
    <row r="7435" spans="1:17" x14ac:dyDescent="0.25">
      <c r="A7435" s="83" t="s">
        <v>15101</v>
      </c>
      <c r="B7435" s="84" t="s">
        <v>22797</v>
      </c>
      <c r="C7435" s="7">
        <v>145</v>
      </c>
      <c r="D7435" s="7">
        <v>16</v>
      </c>
      <c r="E7435" s="1">
        <v>95923.21</v>
      </c>
      <c r="F7435" s="1">
        <v>169.65</v>
      </c>
      <c r="G7435" s="1">
        <v>1413</v>
      </c>
      <c r="H7435" s="1">
        <v>10221.370000000001</v>
      </c>
      <c r="I7435" s="6">
        <v>11804.02</v>
      </c>
      <c r="J7435" s="86"/>
      <c r="K7435" s="86"/>
      <c r="L7435" s="85"/>
      <c r="M7435" s="85"/>
      <c r="N7435" s="85"/>
      <c r="O7435" s="85"/>
      <c r="P7435" s="85"/>
      <c r="Q7435" s="1">
        <f t="shared" si="115"/>
        <v>11804.02</v>
      </c>
    </row>
    <row r="7436" spans="1:17" x14ac:dyDescent="0.25">
      <c r="A7436" s="83" t="s">
        <v>15102</v>
      </c>
      <c r="B7436" s="84" t="s">
        <v>22798</v>
      </c>
      <c r="C7436" s="7">
        <v>4549</v>
      </c>
      <c r="D7436" s="7">
        <v>104</v>
      </c>
      <c r="E7436" s="1">
        <v>48877.78</v>
      </c>
      <c r="F7436" s="1">
        <v>5322.31</v>
      </c>
      <c r="G7436" s="1">
        <v>9184.48</v>
      </c>
      <c r="H7436" s="1">
        <v>5208.3100000000004</v>
      </c>
      <c r="I7436" s="6">
        <v>19715.099999999999</v>
      </c>
      <c r="J7436" s="86"/>
      <c r="K7436" s="86"/>
      <c r="L7436" s="85"/>
      <c r="M7436" s="85"/>
      <c r="N7436" s="85"/>
      <c r="O7436" s="85"/>
      <c r="P7436" s="85"/>
      <c r="Q7436" s="1">
        <f t="shared" si="115"/>
        <v>19715.099999999999</v>
      </c>
    </row>
    <row r="7437" spans="1:17" x14ac:dyDescent="0.25">
      <c r="A7437" s="83" t="s">
        <v>15103</v>
      </c>
      <c r="B7437" s="84" t="s">
        <v>22799</v>
      </c>
      <c r="C7437" s="7">
        <v>229</v>
      </c>
      <c r="D7437" s="7">
        <v>13</v>
      </c>
      <c r="E7437" s="1">
        <v>2893.73</v>
      </c>
      <c r="F7437" s="1">
        <v>267.93</v>
      </c>
      <c r="G7437" s="1">
        <v>1148.06</v>
      </c>
      <c r="H7437" s="1">
        <v>308.35000000000002</v>
      </c>
      <c r="I7437" s="6">
        <v>1724.34</v>
      </c>
      <c r="J7437" s="86"/>
      <c r="K7437" s="86"/>
      <c r="L7437" s="85"/>
      <c r="M7437" s="85"/>
      <c r="N7437" s="85"/>
      <c r="O7437" s="85"/>
      <c r="P7437" s="85"/>
      <c r="Q7437" s="1">
        <f t="shared" si="115"/>
        <v>1724.34</v>
      </c>
    </row>
    <row r="7438" spans="1:17" x14ac:dyDescent="0.25">
      <c r="A7438" s="83" t="s">
        <v>15104</v>
      </c>
      <c r="B7438" s="84" t="s">
        <v>22800</v>
      </c>
      <c r="C7438" s="7">
        <v>136</v>
      </c>
      <c r="D7438" s="7">
        <v>11</v>
      </c>
      <c r="E7438" s="1">
        <v>3173.77</v>
      </c>
      <c r="F7438" s="1">
        <v>159.12</v>
      </c>
      <c r="G7438" s="1">
        <v>971.43</v>
      </c>
      <c r="H7438" s="1">
        <v>338.19</v>
      </c>
      <c r="I7438" s="6">
        <v>1468.74</v>
      </c>
      <c r="J7438" s="86"/>
      <c r="K7438" s="86"/>
      <c r="L7438" s="85"/>
      <c r="M7438" s="85"/>
      <c r="N7438" s="85"/>
      <c r="O7438" s="85"/>
      <c r="P7438" s="85"/>
      <c r="Q7438" s="1">
        <f t="shared" ref="Q7438:Q7501" si="116">I7438+P7438</f>
        <v>1468.74</v>
      </c>
    </row>
    <row r="7439" spans="1:17" x14ac:dyDescent="0.25">
      <c r="A7439" s="83" t="s">
        <v>15105</v>
      </c>
      <c r="B7439" s="84" t="s">
        <v>22801</v>
      </c>
      <c r="C7439" s="7">
        <v>2566</v>
      </c>
      <c r="D7439" s="7">
        <v>78</v>
      </c>
      <c r="E7439" s="1">
        <v>31083.79</v>
      </c>
      <c r="F7439" s="1">
        <v>3002.21</v>
      </c>
      <c r="G7439" s="1">
        <v>6888.36</v>
      </c>
      <c r="H7439" s="1">
        <v>3312.22</v>
      </c>
      <c r="I7439" s="6">
        <v>13202.79</v>
      </c>
      <c r="J7439" s="86"/>
      <c r="K7439" s="86"/>
      <c r="L7439" s="85"/>
      <c r="M7439" s="85"/>
      <c r="N7439" s="85"/>
      <c r="O7439" s="85"/>
      <c r="P7439" s="85"/>
      <c r="Q7439" s="1">
        <f t="shared" si="116"/>
        <v>13202.79</v>
      </c>
    </row>
    <row r="7440" spans="1:17" x14ac:dyDescent="0.25">
      <c r="A7440" s="83" t="s">
        <v>15106</v>
      </c>
      <c r="B7440" s="84" t="s">
        <v>22802</v>
      </c>
      <c r="C7440" s="7">
        <v>996</v>
      </c>
      <c r="D7440" s="7">
        <v>51</v>
      </c>
      <c r="E7440" s="1">
        <v>59736.2</v>
      </c>
      <c r="F7440" s="1">
        <v>1165.32</v>
      </c>
      <c r="G7440" s="1">
        <v>4503.93</v>
      </c>
      <c r="H7440" s="1">
        <v>6365.36</v>
      </c>
      <c r="I7440" s="6">
        <v>12034.61</v>
      </c>
      <c r="J7440" s="86"/>
      <c r="K7440" s="86"/>
      <c r="L7440" s="85"/>
      <c r="M7440" s="85"/>
      <c r="N7440" s="85"/>
      <c r="O7440" s="85"/>
      <c r="P7440" s="85"/>
      <c r="Q7440" s="1">
        <f t="shared" si="116"/>
        <v>12034.61</v>
      </c>
    </row>
    <row r="7441" spans="1:17" x14ac:dyDescent="0.25">
      <c r="A7441" s="83" t="s">
        <v>15107</v>
      </c>
      <c r="B7441" s="84" t="s">
        <v>22803</v>
      </c>
      <c r="C7441" s="7">
        <v>53</v>
      </c>
      <c r="D7441" s="7">
        <v>6</v>
      </c>
      <c r="E7441" s="1">
        <v>1118.6500000000001</v>
      </c>
      <c r="F7441" s="1">
        <v>62.01</v>
      </c>
      <c r="G7441" s="1">
        <v>529.87</v>
      </c>
      <c r="H7441" s="1">
        <v>119.2</v>
      </c>
      <c r="I7441" s="6">
        <v>711.08</v>
      </c>
      <c r="J7441" s="86"/>
      <c r="K7441" s="86"/>
      <c r="L7441" s="85"/>
      <c r="M7441" s="85"/>
      <c r="N7441" s="85"/>
      <c r="O7441" s="85"/>
      <c r="P7441" s="85"/>
      <c r="Q7441" s="1">
        <f t="shared" si="116"/>
        <v>711.08</v>
      </c>
    </row>
    <row r="7442" spans="1:17" x14ac:dyDescent="0.25">
      <c r="A7442" s="83" t="s">
        <v>15108</v>
      </c>
      <c r="B7442" s="84" t="s">
        <v>22804</v>
      </c>
      <c r="C7442" s="7">
        <v>302</v>
      </c>
      <c r="D7442" s="7">
        <v>9</v>
      </c>
      <c r="E7442" s="1">
        <v>1343.61</v>
      </c>
      <c r="F7442" s="1">
        <v>353.34</v>
      </c>
      <c r="G7442" s="1">
        <v>794.81</v>
      </c>
      <c r="H7442" s="1">
        <v>143.18</v>
      </c>
      <c r="I7442" s="6">
        <v>1291.33</v>
      </c>
      <c r="J7442" s="86"/>
      <c r="K7442" s="86"/>
      <c r="L7442" s="85"/>
      <c r="M7442" s="85"/>
      <c r="N7442" s="85"/>
      <c r="O7442" s="85"/>
      <c r="P7442" s="85"/>
      <c r="Q7442" s="1">
        <f t="shared" si="116"/>
        <v>1291.33</v>
      </c>
    </row>
    <row r="7443" spans="1:17" x14ac:dyDescent="0.25">
      <c r="A7443" s="83" t="s">
        <v>15109</v>
      </c>
      <c r="B7443" s="84" t="s">
        <v>22805</v>
      </c>
      <c r="C7443" s="7">
        <v>74</v>
      </c>
      <c r="D7443" s="7">
        <v>13</v>
      </c>
      <c r="E7443" s="1">
        <v>14636.22</v>
      </c>
      <c r="F7443" s="1">
        <v>86.58</v>
      </c>
      <c r="G7443" s="1">
        <v>1148.06</v>
      </c>
      <c r="H7443" s="1">
        <v>1559.61</v>
      </c>
      <c r="I7443" s="6">
        <v>2794.25</v>
      </c>
      <c r="J7443" s="86"/>
      <c r="K7443" s="86"/>
      <c r="L7443" s="85"/>
      <c r="M7443" s="85"/>
      <c r="N7443" s="85"/>
      <c r="O7443" s="85"/>
      <c r="P7443" s="85"/>
      <c r="Q7443" s="1">
        <f t="shared" si="116"/>
        <v>2794.25</v>
      </c>
    </row>
    <row r="7444" spans="1:17" x14ac:dyDescent="0.25">
      <c r="A7444" s="83" t="s">
        <v>15110</v>
      </c>
      <c r="B7444" s="84" t="s">
        <v>22806</v>
      </c>
      <c r="C7444" s="7">
        <v>590</v>
      </c>
      <c r="D7444" s="7">
        <v>21</v>
      </c>
      <c r="E7444" s="1">
        <v>3955.36</v>
      </c>
      <c r="F7444" s="1">
        <v>690.3</v>
      </c>
      <c r="G7444" s="1">
        <v>1854.56</v>
      </c>
      <c r="H7444" s="1">
        <v>421.47</v>
      </c>
      <c r="I7444" s="6">
        <v>2966.33</v>
      </c>
      <c r="J7444" s="86"/>
      <c r="K7444" s="86"/>
      <c r="L7444" s="85"/>
      <c r="M7444" s="85"/>
      <c r="N7444" s="85"/>
      <c r="O7444" s="85"/>
      <c r="P7444" s="85"/>
      <c r="Q7444" s="1">
        <f t="shared" si="116"/>
        <v>2966.33</v>
      </c>
    </row>
    <row r="7445" spans="1:17" x14ac:dyDescent="0.25">
      <c r="A7445" s="83" t="s">
        <v>15111</v>
      </c>
      <c r="B7445" s="84" t="s">
        <v>22807</v>
      </c>
      <c r="C7445" s="7">
        <v>489</v>
      </c>
      <c r="D7445" s="7">
        <v>24</v>
      </c>
      <c r="E7445" s="1">
        <v>16847.09</v>
      </c>
      <c r="F7445" s="1">
        <v>572.13</v>
      </c>
      <c r="G7445" s="1">
        <v>2119.5</v>
      </c>
      <c r="H7445" s="1">
        <v>1795.19</v>
      </c>
      <c r="I7445" s="6">
        <v>4486.82</v>
      </c>
      <c r="J7445" s="86"/>
      <c r="K7445" s="86"/>
      <c r="L7445" s="85"/>
      <c r="M7445" s="85"/>
      <c r="N7445" s="85"/>
      <c r="O7445" s="85"/>
      <c r="P7445" s="85"/>
      <c r="Q7445" s="1">
        <f t="shared" si="116"/>
        <v>4486.82</v>
      </c>
    </row>
    <row r="7446" spans="1:17" x14ac:dyDescent="0.25">
      <c r="A7446" s="83" t="s">
        <v>15112</v>
      </c>
      <c r="B7446" s="84" t="s">
        <v>22808</v>
      </c>
      <c r="C7446" s="7">
        <v>395</v>
      </c>
      <c r="D7446" s="7">
        <v>13</v>
      </c>
      <c r="E7446" s="1">
        <v>2158.89</v>
      </c>
      <c r="F7446" s="1">
        <v>462.15</v>
      </c>
      <c r="G7446" s="1">
        <v>1148.06</v>
      </c>
      <c r="H7446" s="1">
        <v>230.05</v>
      </c>
      <c r="I7446" s="6">
        <v>1840.26</v>
      </c>
      <c r="J7446" s="86"/>
      <c r="K7446" s="86"/>
      <c r="L7446" s="85"/>
      <c r="M7446" s="85"/>
      <c r="N7446" s="85"/>
      <c r="O7446" s="85"/>
      <c r="P7446" s="85"/>
      <c r="Q7446" s="1">
        <f t="shared" si="116"/>
        <v>1840.26</v>
      </c>
    </row>
    <row r="7447" spans="1:17" x14ac:dyDescent="0.25">
      <c r="A7447" s="83" t="s">
        <v>15113</v>
      </c>
      <c r="B7447" s="84" t="s">
        <v>22809</v>
      </c>
      <c r="C7447" s="7">
        <v>2809</v>
      </c>
      <c r="D7447" s="7">
        <v>63</v>
      </c>
      <c r="E7447" s="1">
        <v>20376.580000000002</v>
      </c>
      <c r="F7447" s="1">
        <v>3286.52</v>
      </c>
      <c r="G7447" s="1">
        <v>5563.67</v>
      </c>
      <c r="H7447" s="1">
        <v>2171.29</v>
      </c>
      <c r="I7447" s="6">
        <v>11021.48</v>
      </c>
      <c r="J7447" s="86"/>
      <c r="K7447" s="86"/>
      <c r="L7447" s="85"/>
      <c r="M7447" s="85"/>
      <c r="N7447" s="85"/>
      <c r="O7447" s="85"/>
      <c r="P7447" s="85"/>
      <c r="Q7447" s="1">
        <f t="shared" si="116"/>
        <v>11021.48</v>
      </c>
    </row>
    <row r="7448" spans="1:17" x14ac:dyDescent="0.25">
      <c r="A7448" s="83" t="s">
        <v>15114</v>
      </c>
      <c r="B7448" s="84" t="s">
        <v>22810</v>
      </c>
      <c r="C7448" s="7">
        <v>31</v>
      </c>
      <c r="D7448" s="7">
        <v>5</v>
      </c>
      <c r="E7448" s="1">
        <v>746.45</v>
      </c>
      <c r="F7448" s="1">
        <v>36.270000000000003</v>
      </c>
      <c r="G7448" s="1">
        <v>441.56</v>
      </c>
      <c r="H7448" s="1">
        <v>79.540000000000006</v>
      </c>
      <c r="I7448" s="6">
        <v>557.37</v>
      </c>
      <c r="J7448" s="86"/>
      <c r="K7448" s="86"/>
      <c r="L7448" s="85"/>
      <c r="M7448" s="85"/>
      <c r="N7448" s="85"/>
      <c r="O7448" s="85"/>
      <c r="P7448" s="85"/>
      <c r="Q7448" s="1">
        <f t="shared" si="116"/>
        <v>557.37</v>
      </c>
    </row>
    <row r="7449" spans="1:17" x14ac:dyDescent="0.25">
      <c r="A7449" s="83" t="s">
        <v>15115</v>
      </c>
      <c r="B7449" s="84" t="s">
        <v>22811</v>
      </c>
      <c r="C7449" s="7">
        <v>282</v>
      </c>
      <c r="D7449" s="7">
        <v>31</v>
      </c>
      <c r="E7449" s="1">
        <v>48054.91</v>
      </c>
      <c r="F7449" s="1">
        <v>329.94</v>
      </c>
      <c r="G7449" s="1">
        <v>2737.68</v>
      </c>
      <c r="H7449" s="1">
        <v>5120.63</v>
      </c>
      <c r="I7449" s="6">
        <v>8188.25</v>
      </c>
      <c r="J7449" s="86"/>
      <c r="K7449" s="86"/>
      <c r="L7449" s="85"/>
      <c r="M7449" s="85"/>
      <c r="N7449" s="85"/>
      <c r="O7449" s="85"/>
      <c r="P7449" s="85"/>
      <c r="Q7449" s="1">
        <f t="shared" si="116"/>
        <v>8188.25</v>
      </c>
    </row>
    <row r="7450" spans="1:17" x14ac:dyDescent="0.25">
      <c r="A7450" s="83" t="s">
        <v>15116</v>
      </c>
      <c r="B7450" s="84" t="s">
        <v>22812</v>
      </c>
      <c r="C7450" s="7">
        <v>417</v>
      </c>
      <c r="D7450" s="7">
        <v>14</v>
      </c>
      <c r="E7450" s="1">
        <v>1846.53</v>
      </c>
      <c r="F7450" s="1">
        <v>487.89</v>
      </c>
      <c r="G7450" s="1">
        <v>1236.3800000000001</v>
      </c>
      <c r="H7450" s="1">
        <v>196.76</v>
      </c>
      <c r="I7450" s="6">
        <v>1921.03</v>
      </c>
      <c r="J7450" s="86"/>
      <c r="K7450" s="86"/>
      <c r="L7450" s="85"/>
      <c r="M7450" s="85"/>
      <c r="N7450" s="85"/>
      <c r="O7450" s="85"/>
      <c r="P7450" s="85"/>
      <c r="Q7450" s="1">
        <f t="shared" si="116"/>
        <v>1921.03</v>
      </c>
    </row>
    <row r="7451" spans="1:17" x14ac:dyDescent="0.25">
      <c r="A7451" s="83" t="s">
        <v>15117</v>
      </c>
      <c r="B7451" s="84" t="s">
        <v>22813</v>
      </c>
      <c r="C7451" s="7">
        <v>251</v>
      </c>
      <c r="D7451" s="7">
        <v>24</v>
      </c>
      <c r="E7451" s="1">
        <v>5347.79</v>
      </c>
      <c r="F7451" s="1">
        <v>293.67</v>
      </c>
      <c r="G7451" s="1">
        <v>2119.5</v>
      </c>
      <c r="H7451" s="1">
        <v>569.85</v>
      </c>
      <c r="I7451" s="6">
        <v>2983.02</v>
      </c>
      <c r="J7451" s="86"/>
      <c r="K7451" s="86"/>
      <c r="L7451" s="85"/>
      <c r="M7451" s="85"/>
      <c r="N7451" s="85"/>
      <c r="O7451" s="85"/>
      <c r="P7451" s="85"/>
      <c r="Q7451" s="1">
        <f t="shared" si="116"/>
        <v>2983.02</v>
      </c>
    </row>
    <row r="7452" spans="1:17" x14ac:dyDescent="0.25">
      <c r="A7452" s="83" t="s">
        <v>15118</v>
      </c>
      <c r="B7452" s="84" t="s">
        <v>22814</v>
      </c>
      <c r="C7452" s="7">
        <v>1101</v>
      </c>
      <c r="D7452" s="7">
        <v>44</v>
      </c>
      <c r="E7452" s="1">
        <v>9970.17</v>
      </c>
      <c r="F7452" s="1">
        <v>1288.17</v>
      </c>
      <c r="G7452" s="1">
        <v>3885.74</v>
      </c>
      <c r="H7452" s="1">
        <v>1062.4000000000001</v>
      </c>
      <c r="I7452" s="6">
        <v>6236.31</v>
      </c>
      <c r="J7452" s="86"/>
      <c r="K7452" s="86"/>
      <c r="L7452" s="85"/>
      <c r="M7452" s="85"/>
      <c r="N7452" s="85"/>
      <c r="O7452" s="85"/>
      <c r="P7452" s="85"/>
      <c r="Q7452" s="1">
        <f t="shared" si="116"/>
        <v>6236.31</v>
      </c>
    </row>
    <row r="7453" spans="1:17" x14ac:dyDescent="0.25">
      <c r="A7453" s="83" t="s">
        <v>15119</v>
      </c>
      <c r="B7453" s="84" t="s">
        <v>22815</v>
      </c>
      <c r="C7453" s="7">
        <v>109</v>
      </c>
      <c r="D7453" s="7">
        <v>8</v>
      </c>
      <c r="E7453" s="1">
        <v>1190.17</v>
      </c>
      <c r="F7453" s="1">
        <v>127.53</v>
      </c>
      <c r="G7453" s="1">
        <v>706.5</v>
      </c>
      <c r="H7453" s="1">
        <v>126.82</v>
      </c>
      <c r="I7453" s="6">
        <v>960.85</v>
      </c>
      <c r="J7453" s="86"/>
      <c r="K7453" s="86"/>
      <c r="L7453" s="85"/>
      <c r="M7453" s="85"/>
      <c r="N7453" s="85"/>
      <c r="O7453" s="85"/>
      <c r="P7453" s="85"/>
      <c r="Q7453" s="1">
        <f t="shared" si="116"/>
        <v>960.85</v>
      </c>
    </row>
    <row r="7454" spans="1:17" x14ac:dyDescent="0.25">
      <c r="A7454" s="83" t="s">
        <v>15120</v>
      </c>
      <c r="B7454" s="84" t="s">
        <v>22816</v>
      </c>
      <c r="C7454" s="7">
        <v>122</v>
      </c>
      <c r="D7454" s="7">
        <v>14</v>
      </c>
      <c r="E7454" s="1">
        <v>4475.68</v>
      </c>
      <c r="F7454" s="1">
        <v>142.74</v>
      </c>
      <c r="G7454" s="1">
        <v>1236.3800000000001</v>
      </c>
      <c r="H7454" s="1">
        <v>476.92</v>
      </c>
      <c r="I7454" s="6">
        <v>1856.04</v>
      </c>
      <c r="J7454" s="86"/>
      <c r="K7454" s="86"/>
      <c r="L7454" s="85"/>
      <c r="M7454" s="85"/>
      <c r="N7454" s="85"/>
      <c r="O7454" s="85"/>
      <c r="P7454" s="85"/>
      <c r="Q7454" s="1">
        <f t="shared" si="116"/>
        <v>1856.04</v>
      </c>
    </row>
    <row r="7455" spans="1:17" x14ac:dyDescent="0.25">
      <c r="A7455" s="83" t="s">
        <v>15121</v>
      </c>
      <c r="B7455" s="84" t="s">
        <v>22817</v>
      </c>
      <c r="C7455" s="7">
        <v>94</v>
      </c>
      <c r="D7455" s="7">
        <v>12</v>
      </c>
      <c r="E7455" s="1">
        <v>2101.48</v>
      </c>
      <c r="F7455" s="1">
        <v>109.98</v>
      </c>
      <c r="G7455" s="1">
        <v>1059.74</v>
      </c>
      <c r="H7455" s="1">
        <v>223.93</v>
      </c>
      <c r="I7455" s="6">
        <v>1393.65</v>
      </c>
      <c r="J7455" s="86"/>
      <c r="K7455" s="86"/>
      <c r="L7455" s="85"/>
      <c r="M7455" s="85"/>
      <c r="N7455" s="85"/>
      <c r="O7455" s="85"/>
      <c r="P7455" s="85"/>
      <c r="Q7455" s="1">
        <f t="shared" si="116"/>
        <v>1393.65</v>
      </c>
    </row>
    <row r="7456" spans="1:17" x14ac:dyDescent="0.25">
      <c r="A7456" s="83" t="s">
        <v>15122</v>
      </c>
      <c r="B7456" s="84" t="s">
        <v>22818</v>
      </c>
      <c r="C7456" s="7">
        <v>631</v>
      </c>
      <c r="D7456" s="7">
        <v>36</v>
      </c>
      <c r="E7456" s="1">
        <v>10349.33</v>
      </c>
      <c r="F7456" s="1">
        <v>738.26</v>
      </c>
      <c r="G7456" s="1">
        <v>3179.24</v>
      </c>
      <c r="H7456" s="1">
        <v>1102.8</v>
      </c>
      <c r="I7456" s="6">
        <v>5020.3</v>
      </c>
      <c r="J7456" s="86"/>
      <c r="K7456" s="86"/>
      <c r="L7456" s="85"/>
      <c r="M7456" s="85"/>
      <c r="N7456" s="85"/>
      <c r="O7456" s="85"/>
      <c r="P7456" s="85"/>
      <c r="Q7456" s="1">
        <f t="shared" si="116"/>
        <v>5020.3</v>
      </c>
    </row>
    <row r="7457" spans="1:17" x14ac:dyDescent="0.25">
      <c r="A7457" s="83" t="s">
        <v>15123</v>
      </c>
      <c r="B7457" s="84" t="s">
        <v>22819</v>
      </c>
      <c r="C7457" s="7">
        <v>1146</v>
      </c>
      <c r="D7457" s="7">
        <v>41</v>
      </c>
      <c r="E7457" s="1">
        <v>20828.490000000002</v>
      </c>
      <c r="F7457" s="1">
        <v>1340.82</v>
      </c>
      <c r="G7457" s="1">
        <v>3620.81</v>
      </c>
      <c r="H7457" s="1">
        <v>2219.44</v>
      </c>
      <c r="I7457" s="6">
        <v>7181.07</v>
      </c>
      <c r="J7457" s="86"/>
      <c r="K7457" s="86"/>
      <c r="L7457" s="85"/>
      <c r="M7457" s="85"/>
      <c r="N7457" s="85"/>
      <c r="O7457" s="85"/>
      <c r="P7457" s="85"/>
      <c r="Q7457" s="1">
        <f t="shared" si="116"/>
        <v>7181.07</v>
      </c>
    </row>
    <row r="7458" spans="1:17" x14ac:dyDescent="0.25">
      <c r="A7458" s="83" t="s">
        <v>15124</v>
      </c>
      <c r="B7458" s="84" t="s">
        <v>22820</v>
      </c>
      <c r="C7458" s="7">
        <v>46</v>
      </c>
      <c r="D7458" s="7">
        <v>2</v>
      </c>
      <c r="E7458" s="1">
        <v>298.58</v>
      </c>
      <c r="F7458" s="1">
        <v>53.82</v>
      </c>
      <c r="G7458" s="1">
        <v>176.62</v>
      </c>
      <c r="H7458" s="1">
        <v>31.82</v>
      </c>
      <c r="I7458" s="6">
        <v>262.26</v>
      </c>
      <c r="J7458" s="86"/>
      <c r="K7458" s="86"/>
      <c r="L7458" s="85"/>
      <c r="M7458" s="85"/>
      <c r="N7458" s="85"/>
      <c r="O7458" s="85"/>
      <c r="P7458" s="85"/>
      <c r="Q7458" s="1">
        <f t="shared" si="116"/>
        <v>262.26</v>
      </c>
    </row>
    <row r="7459" spans="1:17" x14ac:dyDescent="0.25">
      <c r="A7459" s="83" t="s">
        <v>15125</v>
      </c>
      <c r="B7459" s="84" t="s">
        <v>22821</v>
      </c>
      <c r="C7459" s="7">
        <v>342</v>
      </c>
      <c r="D7459" s="7">
        <v>20</v>
      </c>
      <c r="E7459" s="1">
        <v>3733.42</v>
      </c>
      <c r="F7459" s="1">
        <v>400.14</v>
      </c>
      <c r="G7459" s="1">
        <v>1766.25</v>
      </c>
      <c r="H7459" s="1">
        <v>397.82</v>
      </c>
      <c r="I7459" s="6">
        <v>2564.21</v>
      </c>
      <c r="J7459" s="86"/>
      <c r="K7459" s="86"/>
      <c r="L7459" s="85"/>
      <c r="M7459" s="85"/>
      <c r="N7459" s="85"/>
      <c r="O7459" s="85"/>
      <c r="P7459" s="85"/>
      <c r="Q7459" s="1">
        <f t="shared" si="116"/>
        <v>2564.21</v>
      </c>
    </row>
    <row r="7460" spans="1:17" x14ac:dyDescent="0.25">
      <c r="A7460" s="83" t="s">
        <v>15126</v>
      </c>
      <c r="B7460" s="84" t="s">
        <v>22822</v>
      </c>
      <c r="C7460" s="7">
        <v>164</v>
      </c>
      <c r="D7460" s="7">
        <v>11</v>
      </c>
      <c r="E7460" s="1">
        <v>1741.71</v>
      </c>
      <c r="F7460" s="1">
        <v>191.88</v>
      </c>
      <c r="G7460" s="1">
        <v>971.43</v>
      </c>
      <c r="H7460" s="1">
        <v>185.59</v>
      </c>
      <c r="I7460" s="6">
        <v>1348.9</v>
      </c>
      <c r="J7460" s="86"/>
      <c r="K7460" s="86"/>
      <c r="L7460" s="85"/>
      <c r="M7460" s="85"/>
      <c r="N7460" s="85"/>
      <c r="O7460" s="85"/>
      <c r="P7460" s="85"/>
      <c r="Q7460" s="1">
        <f t="shared" si="116"/>
        <v>1348.9</v>
      </c>
    </row>
    <row r="7461" spans="1:17" x14ac:dyDescent="0.25">
      <c r="A7461" s="83" t="s">
        <v>15127</v>
      </c>
      <c r="B7461" s="84" t="s">
        <v>22823</v>
      </c>
      <c r="C7461" s="7">
        <v>123</v>
      </c>
      <c r="D7461" s="7">
        <v>8</v>
      </c>
      <c r="E7461" s="1">
        <v>1219.2</v>
      </c>
      <c r="F7461" s="1">
        <v>143.91</v>
      </c>
      <c r="G7461" s="1">
        <v>706.5</v>
      </c>
      <c r="H7461" s="1">
        <v>129.91</v>
      </c>
      <c r="I7461" s="6">
        <v>980.32</v>
      </c>
      <c r="J7461" s="86"/>
      <c r="K7461" s="86"/>
      <c r="L7461" s="85"/>
      <c r="M7461" s="85"/>
      <c r="N7461" s="85"/>
      <c r="O7461" s="85"/>
      <c r="P7461" s="85"/>
      <c r="Q7461" s="1">
        <f t="shared" si="116"/>
        <v>980.32</v>
      </c>
    </row>
    <row r="7462" spans="1:17" x14ac:dyDescent="0.25">
      <c r="A7462" s="83" t="s">
        <v>15128</v>
      </c>
      <c r="B7462" s="84" t="s">
        <v>22824</v>
      </c>
      <c r="C7462" s="7">
        <v>26</v>
      </c>
      <c r="D7462" s="7">
        <v>6</v>
      </c>
      <c r="E7462" s="1">
        <v>895.74</v>
      </c>
      <c r="F7462" s="1">
        <v>30.42</v>
      </c>
      <c r="G7462" s="1">
        <v>529.87</v>
      </c>
      <c r="H7462" s="1">
        <v>95.45</v>
      </c>
      <c r="I7462" s="6">
        <v>655.74</v>
      </c>
      <c r="J7462" s="86"/>
      <c r="K7462" s="86"/>
      <c r="L7462" s="85"/>
      <c r="M7462" s="85"/>
      <c r="N7462" s="85"/>
      <c r="O7462" s="85"/>
      <c r="P7462" s="85"/>
      <c r="Q7462" s="1">
        <f t="shared" si="116"/>
        <v>655.74</v>
      </c>
    </row>
    <row r="7463" spans="1:17" x14ac:dyDescent="0.25">
      <c r="A7463" s="83" t="s">
        <v>15129</v>
      </c>
      <c r="B7463" s="84" t="s">
        <v>22825</v>
      </c>
      <c r="C7463" s="7">
        <v>883</v>
      </c>
      <c r="D7463" s="7">
        <v>29</v>
      </c>
      <c r="E7463" s="1">
        <v>12582.45</v>
      </c>
      <c r="F7463" s="1">
        <v>1033.0999999999999</v>
      </c>
      <c r="G7463" s="1">
        <v>2561.06</v>
      </c>
      <c r="H7463" s="1">
        <v>1340.76</v>
      </c>
      <c r="I7463" s="6">
        <v>4934.92</v>
      </c>
      <c r="J7463" s="86"/>
      <c r="K7463" s="86"/>
      <c r="L7463" s="85"/>
      <c r="M7463" s="85"/>
      <c r="N7463" s="85"/>
      <c r="O7463" s="85"/>
      <c r="P7463" s="85"/>
      <c r="Q7463" s="1">
        <f t="shared" si="116"/>
        <v>4934.92</v>
      </c>
    </row>
    <row r="7464" spans="1:17" x14ac:dyDescent="0.25">
      <c r="A7464" s="83" t="s">
        <v>15130</v>
      </c>
      <c r="B7464" s="84" t="s">
        <v>22826</v>
      </c>
      <c r="C7464" s="7">
        <v>32</v>
      </c>
      <c r="D7464" s="7">
        <v>4</v>
      </c>
      <c r="E7464" s="1">
        <v>597.16</v>
      </c>
      <c r="F7464" s="1">
        <v>37.44</v>
      </c>
      <c r="G7464" s="1">
        <v>353.25</v>
      </c>
      <c r="H7464" s="1">
        <v>63.63</v>
      </c>
      <c r="I7464" s="6">
        <v>454.32</v>
      </c>
      <c r="J7464" s="86"/>
      <c r="K7464" s="86"/>
      <c r="L7464" s="85"/>
      <c r="M7464" s="85"/>
      <c r="N7464" s="85"/>
      <c r="O7464" s="85"/>
      <c r="P7464" s="85"/>
      <c r="Q7464" s="1">
        <f t="shared" si="116"/>
        <v>454.32</v>
      </c>
    </row>
    <row r="7465" spans="1:17" x14ac:dyDescent="0.25">
      <c r="A7465" s="83" t="s">
        <v>15131</v>
      </c>
      <c r="B7465" s="84" t="s">
        <v>22827</v>
      </c>
      <c r="C7465" s="7">
        <v>232</v>
      </c>
      <c r="D7465" s="7">
        <v>15</v>
      </c>
      <c r="E7465" s="1">
        <v>2604.77</v>
      </c>
      <c r="F7465" s="1">
        <v>271.44</v>
      </c>
      <c r="G7465" s="1">
        <v>1324.69</v>
      </c>
      <c r="H7465" s="1">
        <v>277.56</v>
      </c>
      <c r="I7465" s="6">
        <v>1873.69</v>
      </c>
      <c r="J7465" s="86"/>
      <c r="K7465" s="86"/>
      <c r="L7465" s="85"/>
      <c r="M7465" s="85"/>
      <c r="N7465" s="85"/>
      <c r="O7465" s="85"/>
      <c r="P7465" s="85"/>
      <c r="Q7465" s="1">
        <f t="shared" si="116"/>
        <v>1873.69</v>
      </c>
    </row>
    <row r="7466" spans="1:17" x14ac:dyDescent="0.25">
      <c r="A7466" s="83" t="s">
        <v>15132</v>
      </c>
      <c r="B7466" s="84" t="s">
        <v>22828</v>
      </c>
      <c r="C7466" s="7">
        <v>955</v>
      </c>
      <c r="D7466" s="7">
        <v>33</v>
      </c>
      <c r="E7466" s="1">
        <v>21948.47</v>
      </c>
      <c r="F7466" s="1">
        <v>1117.3399999999999</v>
      </c>
      <c r="G7466" s="1">
        <v>2914.3</v>
      </c>
      <c r="H7466" s="1">
        <v>2338.7800000000002</v>
      </c>
      <c r="I7466" s="6">
        <v>6370.42</v>
      </c>
      <c r="J7466" s="86"/>
      <c r="K7466" s="86"/>
      <c r="L7466" s="85"/>
      <c r="M7466" s="85"/>
      <c r="N7466" s="85"/>
      <c r="O7466" s="85"/>
      <c r="P7466" s="85"/>
      <c r="Q7466" s="1">
        <f t="shared" si="116"/>
        <v>6370.42</v>
      </c>
    </row>
    <row r="7467" spans="1:17" x14ac:dyDescent="0.25">
      <c r="A7467" s="83" t="s">
        <v>15133</v>
      </c>
      <c r="B7467" s="84" t="s">
        <v>22829</v>
      </c>
      <c r="C7467" s="7">
        <v>297</v>
      </c>
      <c r="D7467" s="7">
        <v>19</v>
      </c>
      <c r="E7467" s="1">
        <v>3900.5</v>
      </c>
      <c r="F7467" s="1">
        <v>347.49</v>
      </c>
      <c r="G7467" s="1">
        <v>1677.94</v>
      </c>
      <c r="H7467" s="1">
        <v>415.63</v>
      </c>
      <c r="I7467" s="6">
        <v>2441.06</v>
      </c>
      <c r="J7467" s="86"/>
      <c r="K7467" s="86"/>
      <c r="L7467" s="85"/>
      <c r="M7467" s="85"/>
      <c r="N7467" s="85"/>
      <c r="O7467" s="85"/>
      <c r="P7467" s="85"/>
      <c r="Q7467" s="1">
        <f t="shared" si="116"/>
        <v>2441.06</v>
      </c>
    </row>
    <row r="7468" spans="1:17" x14ac:dyDescent="0.25">
      <c r="A7468" s="83" t="s">
        <v>15134</v>
      </c>
      <c r="B7468" s="84" t="s">
        <v>22830</v>
      </c>
      <c r="C7468" s="7">
        <v>37</v>
      </c>
      <c r="D7468" s="7">
        <v>4</v>
      </c>
      <c r="E7468" s="1">
        <v>646.92999999999995</v>
      </c>
      <c r="F7468" s="1">
        <v>43.29</v>
      </c>
      <c r="G7468" s="1">
        <v>353.25</v>
      </c>
      <c r="H7468" s="1">
        <v>68.94</v>
      </c>
      <c r="I7468" s="6">
        <v>465.48</v>
      </c>
      <c r="J7468" s="86"/>
      <c r="K7468" s="86"/>
      <c r="L7468" s="85"/>
      <c r="M7468" s="85"/>
      <c r="N7468" s="85"/>
      <c r="O7468" s="85"/>
      <c r="P7468" s="85"/>
      <c r="Q7468" s="1">
        <f t="shared" si="116"/>
        <v>465.48</v>
      </c>
    </row>
    <row r="7469" spans="1:17" x14ac:dyDescent="0.25">
      <c r="A7469" s="83" t="s">
        <v>15135</v>
      </c>
      <c r="B7469" s="84" t="s">
        <v>22831</v>
      </c>
      <c r="C7469" s="7">
        <v>806</v>
      </c>
      <c r="D7469" s="7">
        <v>35</v>
      </c>
      <c r="E7469" s="1">
        <v>9412.42</v>
      </c>
      <c r="F7469" s="1">
        <v>943.02</v>
      </c>
      <c r="G7469" s="1">
        <v>3090.93</v>
      </c>
      <c r="H7469" s="1">
        <v>1002.97</v>
      </c>
      <c r="I7469" s="6">
        <v>5036.92</v>
      </c>
      <c r="J7469" s="86"/>
      <c r="K7469" s="86"/>
      <c r="L7469" s="85"/>
      <c r="M7469" s="85"/>
      <c r="N7469" s="85"/>
      <c r="O7469" s="85"/>
      <c r="P7469" s="85"/>
      <c r="Q7469" s="1">
        <f t="shared" si="116"/>
        <v>5036.92</v>
      </c>
    </row>
    <row r="7470" spans="1:17" x14ac:dyDescent="0.25">
      <c r="A7470" s="83" t="s">
        <v>15136</v>
      </c>
      <c r="B7470" s="84" t="s">
        <v>22832</v>
      </c>
      <c r="C7470" s="7">
        <v>684</v>
      </c>
      <c r="D7470" s="7">
        <v>37</v>
      </c>
      <c r="E7470" s="1">
        <v>109639.92</v>
      </c>
      <c r="F7470" s="1">
        <v>800.28</v>
      </c>
      <c r="G7470" s="1">
        <v>3267.55</v>
      </c>
      <c r="H7470" s="1">
        <v>11682.99</v>
      </c>
      <c r="I7470" s="6">
        <v>15750.82</v>
      </c>
      <c r="J7470" s="86"/>
      <c r="K7470" s="86"/>
      <c r="L7470" s="85"/>
      <c r="M7470" s="85"/>
      <c r="N7470" s="85"/>
      <c r="O7470" s="85"/>
      <c r="P7470" s="85"/>
      <c r="Q7470" s="1">
        <f t="shared" si="116"/>
        <v>15750.82</v>
      </c>
    </row>
    <row r="7471" spans="1:17" x14ac:dyDescent="0.25">
      <c r="A7471" s="83" t="s">
        <v>15137</v>
      </c>
      <c r="B7471" s="84" t="s">
        <v>22833</v>
      </c>
      <c r="C7471" s="7">
        <v>2008</v>
      </c>
      <c r="D7471" s="7">
        <v>51</v>
      </c>
      <c r="E7471" s="1">
        <v>13307.46</v>
      </c>
      <c r="F7471" s="1">
        <v>2349.35</v>
      </c>
      <c r="G7471" s="1">
        <v>4503.93</v>
      </c>
      <c r="H7471" s="1">
        <v>1418.02</v>
      </c>
      <c r="I7471" s="6">
        <v>8271.2999999999993</v>
      </c>
      <c r="J7471" s="86"/>
      <c r="K7471" s="86"/>
      <c r="L7471" s="85"/>
      <c r="M7471" s="85"/>
      <c r="N7471" s="85"/>
      <c r="O7471" s="85"/>
      <c r="P7471" s="85"/>
      <c r="Q7471" s="1">
        <f t="shared" si="116"/>
        <v>8271.2999999999993</v>
      </c>
    </row>
    <row r="7472" spans="1:17" x14ac:dyDescent="0.25">
      <c r="A7472" s="83" t="s">
        <v>15138</v>
      </c>
      <c r="B7472" s="84" t="s">
        <v>22834</v>
      </c>
      <c r="C7472" s="7">
        <v>1112</v>
      </c>
      <c r="D7472" s="7">
        <v>43</v>
      </c>
      <c r="E7472" s="1">
        <v>55295.69</v>
      </c>
      <c r="F7472" s="1">
        <v>1301.04</v>
      </c>
      <c r="G7472" s="1">
        <v>3797.43</v>
      </c>
      <c r="H7472" s="1">
        <v>5892.19</v>
      </c>
      <c r="I7472" s="6">
        <v>10990.66</v>
      </c>
      <c r="J7472" s="86"/>
      <c r="K7472" s="86"/>
      <c r="L7472" s="85"/>
      <c r="M7472" s="85"/>
      <c r="N7472" s="85"/>
      <c r="O7472" s="85"/>
      <c r="P7472" s="85"/>
      <c r="Q7472" s="1">
        <f t="shared" si="116"/>
        <v>10990.66</v>
      </c>
    </row>
    <row r="7473" spans="1:17" x14ac:dyDescent="0.25">
      <c r="A7473" s="83" t="s">
        <v>15139</v>
      </c>
      <c r="B7473" s="84" t="s">
        <v>22835</v>
      </c>
      <c r="C7473" s="7">
        <v>160</v>
      </c>
      <c r="D7473" s="7">
        <v>14</v>
      </c>
      <c r="E7473" s="1">
        <v>26799.48</v>
      </c>
      <c r="F7473" s="1">
        <v>187.2</v>
      </c>
      <c r="G7473" s="1">
        <v>1236.3800000000001</v>
      </c>
      <c r="H7473" s="1">
        <v>2855.7</v>
      </c>
      <c r="I7473" s="6">
        <v>4279.28</v>
      </c>
      <c r="J7473" s="86"/>
      <c r="K7473" s="86"/>
      <c r="L7473" s="85"/>
      <c r="M7473" s="85"/>
      <c r="N7473" s="85"/>
      <c r="O7473" s="85"/>
      <c r="P7473" s="85"/>
      <c r="Q7473" s="1">
        <f t="shared" si="116"/>
        <v>4279.28</v>
      </c>
    </row>
    <row r="7474" spans="1:17" x14ac:dyDescent="0.25">
      <c r="A7474" s="83" t="s">
        <v>15140</v>
      </c>
      <c r="B7474" s="84" t="s">
        <v>22836</v>
      </c>
      <c r="C7474" s="7">
        <v>89</v>
      </c>
      <c r="D7474" s="7">
        <v>6</v>
      </c>
      <c r="E7474" s="1">
        <v>895.74</v>
      </c>
      <c r="F7474" s="1">
        <v>104.13</v>
      </c>
      <c r="G7474" s="1">
        <v>529.87</v>
      </c>
      <c r="H7474" s="1">
        <v>95.45</v>
      </c>
      <c r="I7474" s="6">
        <v>729.45</v>
      </c>
      <c r="J7474" s="86"/>
      <c r="K7474" s="86"/>
      <c r="L7474" s="85"/>
      <c r="M7474" s="85"/>
      <c r="N7474" s="85"/>
      <c r="O7474" s="85"/>
      <c r="P7474" s="85"/>
      <c r="Q7474" s="1">
        <f t="shared" si="116"/>
        <v>729.45</v>
      </c>
    </row>
    <row r="7475" spans="1:17" x14ac:dyDescent="0.25">
      <c r="A7475" s="83" t="s">
        <v>15141</v>
      </c>
      <c r="B7475" s="84" t="s">
        <v>22837</v>
      </c>
      <c r="C7475" s="7">
        <v>276</v>
      </c>
      <c r="D7475" s="7">
        <v>7</v>
      </c>
      <c r="E7475" s="1">
        <v>1045.03</v>
      </c>
      <c r="F7475" s="1">
        <v>322.92</v>
      </c>
      <c r="G7475" s="1">
        <v>618.17999999999995</v>
      </c>
      <c r="H7475" s="1">
        <v>111.36</v>
      </c>
      <c r="I7475" s="6">
        <v>1052.46</v>
      </c>
      <c r="J7475" s="86"/>
      <c r="K7475" s="86"/>
      <c r="L7475" s="85"/>
      <c r="M7475" s="85"/>
      <c r="N7475" s="85"/>
      <c r="O7475" s="85"/>
      <c r="P7475" s="85"/>
      <c r="Q7475" s="1">
        <f t="shared" si="116"/>
        <v>1052.46</v>
      </c>
    </row>
    <row r="7476" spans="1:17" x14ac:dyDescent="0.25">
      <c r="A7476" s="83" t="s">
        <v>15142</v>
      </c>
      <c r="B7476" s="84" t="s">
        <v>22838</v>
      </c>
      <c r="C7476" s="7">
        <v>369</v>
      </c>
      <c r="D7476" s="7">
        <v>19</v>
      </c>
      <c r="E7476" s="1">
        <v>3436.68</v>
      </c>
      <c r="F7476" s="1">
        <v>431.73</v>
      </c>
      <c r="G7476" s="1">
        <v>1677.94</v>
      </c>
      <c r="H7476" s="1">
        <v>366.21</v>
      </c>
      <c r="I7476" s="6">
        <v>2475.88</v>
      </c>
      <c r="J7476" s="86"/>
      <c r="K7476" s="86"/>
      <c r="L7476" s="85"/>
      <c r="M7476" s="85"/>
      <c r="N7476" s="85"/>
      <c r="O7476" s="85"/>
      <c r="P7476" s="85"/>
      <c r="Q7476" s="1">
        <f t="shared" si="116"/>
        <v>2475.88</v>
      </c>
    </row>
    <row r="7477" spans="1:17" x14ac:dyDescent="0.25">
      <c r="A7477" s="83" t="s">
        <v>15143</v>
      </c>
      <c r="B7477" s="84" t="s">
        <v>22839</v>
      </c>
      <c r="C7477" s="7">
        <v>937</v>
      </c>
      <c r="D7477" s="7">
        <v>20</v>
      </c>
      <c r="E7477" s="1">
        <v>3781.18</v>
      </c>
      <c r="F7477" s="1">
        <v>1096.29</v>
      </c>
      <c r="G7477" s="1">
        <v>1766.25</v>
      </c>
      <c r="H7477" s="1">
        <v>402.91</v>
      </c>
      <c r="I7477" s="6">
        <v>3265.45</v>
      </c>
      <c r="J7477" s="86"/>
      <c r="K7477" s="86"/>
      <c r="L7477" s="85"/>
      <c r="M7477" s="85"/>
      <c r="N7477" s="85"/>
      <c r="O7477" s="85"/>
      <c r="P7477" s="85"/>
      <c r="Q7477" s="1">
        <f t="shared" si="116"/>
        <v>3265.45</v>
      </c>
    </row>
    <row r="7478" spans="1:17" x14ac:dyDescent="0.25">
      <c r="A7478" s="83" t="s">
        <v>15144</v>
      </c>
      <c r="B7478" s="84" t="s">
        <v>22840</v>
      </c>
      <c r="C7478" s="7">
        <v>3004</v>
      </c>
      <c r="D7478" s="7">
        <v>82</v>
      </c>
      <c r="E7478" s="1">
        <v>76936.88</v>
      </c>
      <c r="F7478" s="1">
        <v>3514.67</v>
      </c>
      <c r="G7478" s="1">
        <v>7241.61</v>
      </c>
      <c r="H7478" s="1">
        <v>8198.23</v>
      </c>
      <c r="I7478" s="6">
        <v>18954.509999999998</v>
      </c>
      <c r="J7478" s="86"/>
      <c r="K7478" s="86"/>
      <c r="L7478" s="85"/>
      <c r="M7478" s="85"/>
      <c r="N7478" s="85"/>
      <c r="O7478" s="85"/>
      <c r="P7478" s="85"/>
      <c r="Q7478" s="1">
        <f t="shared" si="116"/>
        <v>18954.509999999998</v>
      </c>
    </row>
    <row r="7479" spans="1:17" x14ac:dyDescent="0.25">
      <c r="A7479" s="83" t="s">
        <v>15145</v>
      </c>
      <c r="B7479" s="84" t="s">
        <v>22841</v>
      </c>
      <c r="C7479" s="7">
        <v>106</v>
      </c>
      <c r="D7479" s="7">
        <v>11</v>
      </c>
      <c r="E7479" s="1">
        <v>2135.6799999999998</v>
      </c>
      <c r="F7479" s="1">
        <v>124.02</v>
      </c>
      <c r="G7479" s="1">
        <v>971.43</v>
      </c>
      <c r="H7479" s="1">
        <v>227.58</v>
      </c>
      <c r="I7479" s="6">
        <v>1323.03</v>
      </c>
      <c r="J7479" s="86"/>
      <c r="K7479" s="86"/>
      <c r="L7479" s="85"/>
      <c r="M7479" s="85"/>
      <c r="N7479" s="85"/>
      <c r="O7479" s="85"/>
      <c r="P7479" s="85"/>
      <c r="Q7479" s="1">
        <f t="shared" si="116"/>
        <v>1323.03</v>
      </c>
    </row>
    <row r="7480" spans="1:17" x14ac:dyDescent="0.25">
      <c r="A7480" s="83" t="s">
        <v>15146</v>
      </c>
      <c r="B7480" s="84" t="s">
        <v>22842</v>
      </c>
      <c r="C7480" s="7">
        <v>168</v>
      </c>
      <c r="D7480" s="7">
        <v>12</v>
      </c>
      <c r="E7480" s="1">
        <v>2542.4699999999998</v>
      </c>
      <c r="F7480" s="1">
        <v>196.56</v>
      </c>
      <c r="G7480" s="1">
        <v>1059.74</v>
      </c>
      <c r="H7480" s="1">
        <v>270.92</v>
      </c>
      <c r="I7480" s="6">
        <v>1527.22</v>
      </c>
      <c r="J7480" s="86"/>
      <c r="K7480" s="86"/>
      <c r="L7480" s="85"/>
      <c r="M7480" s="85"/>
      <c r="N7480" s="85"/>
      <c r="O7480" s="85"/>
      <c r="P7480" s="85"/>
      <c r="Q7480" s="1">
        <f t="shared" si="116"/>
        <v>1527.22</v>
      </c>
    </row>
    <row r="7481" spans="1:17" x14ac:dyDescent="0.25">
      <c r="A7481" s="83" t="s">
        <v>15147</v>
      </c>
      <c r="B7481" s="84" t="s">
        <v>22843</v>
      </c>
      <c r="C7481" s="7">
        <v>5970</v>
      </c>
      <c r="D7481" s="7">
        <v>89</v>
      </c>
      <c r="E7481" s="1">
        <v>82337.509999999995</v>
      </c>
      <c r="F7481" s="1">
        <v>6984.88</v>
      </c>
      <c r="G7481" s="1">
        <v>7859.8</v>
      </c>
      <c r="H7481" s="1">
        <v>8773.7099999999991</v>
      </c>
      <c r="I7481" s="6">
        <v>23618.39</v>
      </c>
      <c r="J7481" s="86"/>
      <c r="K7481" s="86"/>
      <c r="L7481" s="85"/>
      <c r="M7481" s="85"/>
      <c r="N7481" s="85"/>
      <c r="O7481" s="85"/>
      <c r="P7481" s="85"/>
      <c r="Q7481" s="1">
        <f t="shared" si="116"/>
        <v>23618.39</v>
      </c>
    </row>
    <row r="7482" spans="1:17" x14ac:dyDescent="0.25">
      <c r="A7482" s="83" t="s">
        <v>15148</v>
      </c>
      <c r="B7482" s="84" t="s">
        <v>22844</v>
      </c>
      <c r="C7482" s="7">
        <v>447</v>
      </c>
      <c r="D7482" s="7">
        <v>18</v>
      </c>
      <c r="E7482" s="1">
        <v>3289.97</v>
      </c>
      <c r="F7482" s="1">
        <v>522.99</v>
      </c>
      <c r="G7482" s="1">
        <v>1589.62</v>
      </c>
      <c r="H7482" s="1">
        <v>350.58</v>
      </c>
      <c r="I7482" s="6">
        <v>2463.19</v>
      </c>
      <c r="J7482" s="86"/>
      <c r="K7482" s="86"/>
      <c r="L7482" s="85"/>
      <c r="M7482" s="85"/>
      <c r="N7482" s="85"/>
      <c r="O7482" s="85"/>
      <c r="P7482" s="85"/>
      <c r="Q7482" s="1">
        <f t="shared" si="116"/>
        <v>2463.19</v>
      </c>
    </row>
    <row r="7483" spans="1:17" x14ac:dyDescent="0.25">
      <c r="A7483" s="83" t="s">
        <v>15149</v>
      </c>
      <c r="B7483" s="84" t="s">
        <v>22845</v>
      </c>
      <c r="C7483" s="7">
        <v>2279</v>
      </c>
      <c r="D7483" s="7">
        <v>47</v>
      </c>
      <c r="E7483" s="1">
        <v>274042.07</v>
      </c>
      <c r="F7483" s="1">
        <v>2666.42</v>
      </c>
      <c r="G7483" s="1">
        <v>4150.68</v>
      </c>
      <c r="H7483" s="1">
        <v>29201.34</v>
      </c>
      <c r="I7483" s="6">
        <v>36018.44</v>
      </c>
      <c r="J7483" s="86"/>
      <c r="K7483" s="86"/>
      <c r="L7483" s="85"/>
      <c r="M7483" s="85"/>
      <c r="N7483" s="85"/>
      <c r="O7483" s="85"/>
      <c r="P7483" s="85"/>
      <c r="Q7483" s="1">
        <f t="shared" si="116"/>
        <v>36018.44</v>
      </c>
    </row>
    <row r="7484" spans="1:17" x14ac:dyDescent="0.25">
      <c r="A7484" s="83" t="s">
        <v>15150</v>
      </c>
      <c r="B7484" s="84" t="s">
        <v>22846</v>
      </c>
      <c r="C7484" s="7">
        <v>257</v>
      </c>
      <c r="D7484" s="7">
        <v>12</v>
      </c>
      <c r="E7484" s="1">
        <v>3212.09</v>
      </c>
      <c r="F7484" s="1">
        <v>300.69</v>
      </c>
      <c r="G7484" s="1">
        <v>1059.74</v>
      </c>
      <c r="H7484" s="1">
        <v>342.27</v>
      </c>
      <c r="I7484" s="6">
        <v>1702.7</v>
      </c>
      <c r="J7484" s="86"/>
      <c r="K7484" s="86"/>
      <c r="L7484" s="85"/>
      <c r="M7484" s="85"/>
      <c r="N7484" s="85"/>
      <c r="O7484" s="85"/>
      <c r="P7484" s="85"/>
      <c r="Q7484" s="1">
        <f t="shared" si="116"/>
        <v>1702.7</v>
      </c>
    </row>
    <row r="7485" spans="1:17" x14ac:dyDescent="0.25">
      <c r="A7485" s="83" t="s">
        <v>15151</v>
      </c>
      <c r="B7485" s="84" t="s">
        <v>22847</v>
      </c>
      <c r="C7485" s="7">
        <v>233</v>
      </c>
      <c r="D7485" s="7">
        <v>17</v>
      </c>
      <c r="E7485" s="1">
        <v>5138.29</v>
      </c>
      <c r="F7485" s="1">
        <v>272.61</v>
      </c>
      <c r="G7485" s="1">
        <v>1501.31</v>
      </c>
      <c r="H7485" s="1">
        <v>547.53</v>
      </c>
      <c r="I7485" s="6">
        <v>2321.4499999999998</v>
      </c>
      <c r="J7485" s="86"/>
      <c r="K7485" s="86"/>
      <c r="L7485" s="85"/>
      <c r="M7485" s="85"/>
      <c r="N7485" s="85"/>
      <c r="O7485" s="85"/>
      <c r="P7485" s="85"/>
      <c r="Q7485" s="1">
        <f t="shared" si="116"/>
        <v>2321.4499999999998</v>
      </c>
    </row>
    <row r="7486" spans="1:17" x14ac:dyDescent="0.25">
      <c r="A7486" s="83" t="s">
        <v>15152</v>
      </c>
      <c r="B7486" s="84" t="s">
        <v>22848</v>
      </c>
      <c r="C7486" s="7">
        <v>27</v>
      </c>
      <c r="D7486" s="7">
        <v>4</v>
      </c>
      <c r="E7486" s="1">
        <v>597.16</v>
      </c>
      <c r="F7486" s="1">
        <v>31.59</v>
      </c>
      <c r="G7486" s="1">
        <v>353.25</v>
      </c>
      <c r="H7486" s="1">
        <v>63.63</v>
      </c>
      <c r="I7486" s="6">
        <v>448.47</v>
      </c>
      <c r="J7486" s="86"/>
      <c r="K7486" s="86"/>
      <c r="L7486" s="85"/>
      <c r="M7486" s="85"/>
      <c r="N7486" s="85"/>
      <c r="O7486" s="85"/>
      <c r="P7486" s="85"/>
      <c r="Q7486" s="1">
        <f t="shared" si="116"/>
        <v>448.47</v>
      </c>
    </row>
    <row r="7487" spans="1:17" x14ac:dyDescent="0.25">
      <c r="A7487" s="83" t="s">
        <v>15153</v>
      </c>
      <c r="B7487" s="84" t="s">
        <v>22849</v>
      </c>
      <c r="C7487" s="7">
        <v>415</v>
      </c>
      <c r="D7487" s="7">
        <v>22</v>
      </c>
      <c r="E7487" s="1">
        <v>6764.68</v>
      </c>
      <c r="F7487" s="1">
        <v>485.55</v>
      </c>
      <c r="G7487" s="1">
        <v>1942.87</v>
      </c>
      <c r="H7487" s="1">
        <v>720.83</v>
      </c>
      <c r="I7487" s="6">
        <v>3149.25</v>
      </c>
      <c r="J7487" s="86"/>
      <c r="K7487" s="86"/>
      <c r="L7487" s="85"/>
      <c r="M7487" s="85"/>
      <c r="N7487" s="85"/>
      <c r="O7487" s="85"/>
      <c r="P7487" s="85"/>
      <c r="Q7487" s="1">
        <f t="shared" si="116"/>
        <v>3149.25</v>
      </c>
    </row>
    <row r="7488" spans="1:17" x14ac:dyDescent="0.25">
      <c r="A7488" s="83" t="s">
        <v>15154</v>
      </c>
      <c r="B7488" s="84" t="s">
        <v>22850</v>
      </c>
      <c r="C7488" s="7">
        <v>394</v>
      </c>
      <c r="D7488" s="7">
        <v>21</v>
      </c>
      <c r="E7488" s="1">
        <v>6588.86</v>
      </c>
      <c r="F7488" s="1">
        <v>460.98</v>
      </c>
      <c r="G7488" s="1">
        <v>1854.56</v>
      </c>
      <c r="H7488" s="1">
        <v>702.1</v>
      </c>
      <c r="I7488" s="6">
        <v>3017.64</v>
      </c>
      <c r="J7488" s="86"/>
      <c r="K7488" s="86"/>
      <c r="L7488" s="85"/>
      <c r="M7488" s="85"/>
      <c r="N7488" s="85"/>
      <c r="O7488" s="85"/>
      <c r="P7488" s="85"/>
      <c r="Q7488" s="1">
        <f t="shared" si="116"/>
        <v>3017.64</v>
      </c>
    </row>
    <row r="7489" spans="1:17" x14ac:dyDescent="0.25">
      <c r="A7489" s="83" t="s">
        <v>15155</v>
      </c>
      <c r="B7489" s="84" t="s">
        <v>22851</v>
      </c>
      <c r="C7489" s="7">
        <v>114</v>
      </c>
      <c r="D7489" s="7">
        <v>7</v>
      </c>
      <c r="E7489" s="1">
        <v>1306.29</v>
      </c>
      <c r="F7489" s="1">
        <v>133.38</v>
      </c>
      <c r="G7489" s="1">
        <v>618.17999999999995</v>
      </c>
      <c r="H7489" s="1">
        <v>139.19</v>
      </c>
      <c r="I7489" s="6">
        <v>890.75</v>
      </c>
      <c r="J7489" s="86"/>
      <c r="K7489" s="86"/>
      <c r="L7489" s="85"/>
      <c r="M7489" s="85"/>
      <c r="N7489" s="85"/>
      <c r="O7489" s="85"/>
      <c r="P7489" s="85"/>
      <c r="Q7489" s="1">
        <f t="shared" si="116"/>
        <v>890.75</v>
      </c>
    </row>
    <row r="7490" spans="1:17" x14ac:dyDescent="0.25">
      <c r="A7490" s="83" t="s">
        <v>15156</v>
      </c>
      <c r="B7490" s="84" t="s">
        <v>22852</v>
      </c>
      <c r="C7490" s="7">
        <v>189</v>
      </c>
      <c r="D7490" s="7">
        <v>13</v>
      </c>
      <c r="E7490" s="1">
        <v>2265.0500000000002</v>
      </c>
      <c r="F7490" s="1">
        <v>221.13</v>
      </c>
      <c r="G7490" s="1">
        <v>1148.06</v>
      </c>
      <c r="H7490" s="1">
        <v>241.36</v>
      </c>
      <c r="I7490" s="6">
        <v>1610.55</v>
      </c>
      <c r="J7490" s="86"/>
      <c r="K7490" s="86"/>
      <c r="L7490" s="85"/>
      <c r="M7490" s="85"/>
      <c r="N7490" s="85"/>
      <c r="O7490" s="85"/>
      <c r="P7490" s="85"/>
      <c r="Q7490" s="1">
        <f t="shared" si="116"/>
        <v>1610.55</v>
      </c>
    </row>
    <row r="7491" spans="1:17" x14ac:dyDescent="0.25">
      <c r="A7491" s="83" t="s">
        <v>15157</v>
      </c>
      <c r="B7491" s="84" t="s">
        <v>22853</v>
      </c>
      <c r="C7491" s="7">
        <v>143</v>
      </c>
      <c r="D7491" s="7">
        <v>9</v>
      </c>
      <c r="E7491" s="1">
        <v>1343.61</v>
      </c>
      <c r="F7491" s="1">
        <v>167.31</v>
      </c>
      <c r="G7491" s="1">
        <v>794.81</v>
      </c>
      <c r="H7491" s="1">
        <v>143.18</v>
      </c>
      <c r="I7491" s="6">
        <v>1105.3</v>
      </c>
      <c r="J7491" s="86"/>
      <c r="K7491" s="86"/>
      <c r="L7491" s="85"/>
      <c r="M7491" s="85"/>
      <c r="N7491" s="85"/>
      <c r="O7491" s="85"/>
      <c r="P7491" s="85"/>
      <c r="Q7491" s="1">
        <f t="shared" si="116"/>
        <v>1105.3</v>
      </c>
    </row>
    <row r="7492" spans="1:17" x14ac:dyDescent="0.25">
      <c r="A7492" s="83" t="s">
        <v>15158</v>
      </c>
      <c r="B7492" s="84" t="s">
        <v>22854</v>
      </c>
      <c r="C7492" s="7">
        <v>90</v>
      </c>
      <c r="D7492" s="7">
        <v>5</v>
      </c>
      <c r="E7492" s="1">
        <v>746.45</v>
      </c>
      <c r="F7492" s="1">
        <v>105.3</v>
      </c>
      <c r="G7492" s="1">
        <v>441.56</v>
      </c>
      <c r="H7492" s="1">
        <v>79.540000000000006</v>
      </c>
      <c r="I7492" s="6">
        <v>626.4</v>
      </c>
      <c r="J7492" s="86"/>
      <c r="K7492" s="86"/>
      <c r="L7492" s="85"/>
      <c r="M7492" s="85"/>
      <c r="N7492" s="85"/>
      <c r="O7492" s="85"/>
      <c r="P7492" s="85"/>
      <c r="Q7492" s="1">
        <f t="shared" si="116"/>
        <v>626.4</v>
      </c>
    </row>
    <row r="7493" spans="1:17" x14ac:dyDescent="0.25">
      <c r="A7493" s="83" t="s">
        <v>15159</v>
      </c>
      <c r="B7493" s="84" t="s">
        <v>22855</v>
      </c>
      <c r="C7493" s="7">
        <v>1066</v>
      </c>
      <c r="D7493" s="7">
        <v>23</v>
      </c>
      <c r="E7493" s="1">
        <v>112290.1</v>
      </c>
      <c r="F7493" s="1">
        <v>1247.22</v>
      </c>
      <c r="G7493" s="1">
        <v>2031.18</v>
      </c>
      <c r="H7493" s="1">
        <v>11965.39</v>
      </c>
      <c r="I7493" s="6">
        <v>15243.79</v>
      </c>
      <c r="J7493" s="86"/>
      <c r="K7493" s="86"/>
      <c r="L7493" s="85"/>
      <c r="M7493" s="85"/>
      <c r="N7493" s="85"/>
      <c r="O7493" s="85"/>
      <c r="P7493" s="85"/>
      <c r="Q7493" s="1">
        <f t="shared" si="116"/>
        <v>15243.79</v>
      </c>
    </row>
    <row r="7494" spans="1:17" x14ac:dyDescent="0.25">
      <c r="A7494" s="83" t="s">
        <v>15160</v>
      </c>
      <c r="B7494" s="84" t="s">
        <v>22856</v>
      </c>
      <c r="C7494" s="7">
        <v>276</v>
      </c>
      <c r="D7494" s="7">
        <v>14</v>
      </c>
      <c r="E7494" s="1">
        <v>7961.24</v>
      </c>
      <c r="F7494" s="1">
        <v>322.92</v>
      </c>
      <c r="G7494" s="1">
        <v>1236.3800000000001</v>
      </c>
      <c r="H7494" s="1">
        <v>848.34</v>
      </c>
      <c r="I7494" s="6">
        <v>2407.64</v>
      </c>
      <c r="J7494" s="86"/>
      <c r="K7494" s="86"/>
      <c r="L7494" s="85"/>
      <c r="M7494" s="85"/>
      <c r="N7494" s="85"/>
      <c r="O7494" s="85"/>
      <c r="P7494" s="85"/>
      <c r="Q7494" s="1">
        <f t="shared" si="116"/>
        <v>2407.64</v>
      </c>
    </row>
    <row r="7495" spans="1:17" x14ac:dyDescent="0.25">
      <c r="A7495" s="83" t="s">
        <v>15161</v>
      </c>
      <c r="B7495" s="84" t="s">
        <v>22857</v>
      </c>
      <c r="C7495" s="7">
        <v>321</v>
      </c>
      <c r="D7495" s="7">
        <v>15</v>
      </c>
      <c r="E7495" s="1">
        <v>7773.81</v>
      </c>
      <c r="F7495" s="1">
        <v>375.57</v>
      </c>
      <c r="G7495" s="1">
        <v>1324.69</v>
      </c>
      <c r="H7495" s="1">
        <v>828.36</v>
      </c>
      <c r="I7495" s="6">
        <v>2528.62</v>
      </c>
      <c r="J7495" s="86"/>
      <c r="K7495" s="86"/>
      <c r="L7495" s="85"/>
      <c r="M7495" s="85"/>
      <c r="N7495" s="85"/>
      <c r="O7495" s="85"/>
      <c r="P7495" s="85"/>
      <c r="Q7495" s="1">
        <f t="shared" si="116"/>
        <v>2528.62</v>
      </c>
    </row>
    <row r="7496" spans="1:17" x14ac:dyDescent="0.25">
      <c r="A7496" s="83" t="s">
        <v>15162</v>
      </c>
      <c r="B7496" s="84" t="s">
        <v>22858</v>
      </c>
      <c r="C7496" s="7">
        <v>319</v>
      </c>
      <c r="D7496" s="7">
        <v>13</v>
      </c>
      <c r="E7496" s="1">
        <v>2432.91</v>
      </c>
      <c r="F7496" s="1">
        <v>373.23</v>
      </c>
      <c r="G7496" s="1">
        <v>1148.06</v>
      </c>
      <c r="H7496" s="1">
        <v>259.25</v>
      </c>
      <c r="I7496" s="6">
        <v>1780.54</v>
      </c>
      <c r="J7496" s="86"/>
      <c r="K7496" s="86"/>
      <c r="L7496" s="85"/>
      <c r="M7496" s="85"/>
      <c r="N7496" s="85"/>
      <c r="O7496" s="85"/>
      <c r="P7496" s="85"/>
      <c r="Q7496" s="1">
        <f t="shared" si="116"/>
        <v>1780.54</v>
      </c>
    </row>
    <row r="7497" spans="1:17" x14ac:dyDescent="0.25">
      <c r="A7497" s="83" t="s">
        <v>15163</v>
      </c>
      <c r="B7497" s="84" t="s">
        <v>22859</v>
      </c>
      <c r="C7497" s="7">
        <v>265</v>
      </c>
      <c r="D7497" s="7">
        <v>14</v>
      </c>
      <c r="E7497" s="1">
        <v>2403.06</v>
      </c>
      <c r="F7497" s="1">
        <v>310.05</v>
      </c>
      <c r="G7497" s="1">
        <v>1236.3800000000001</v>
      </c>
      <c r="H7497" s="1">
        <v>256.06</v>
      </c>
      <c r="I7497" s="6">
        <v>1802.49</v>
      </c>
      <c r="J7497" s="86"/>
      <c r="K7497" s="86"/>
      <c r="L7497" s="85"/>
      <c r="M7497" s="85"/>
      <c r="N7497" s="85"/>
      <c r="O7497" s="85"/>
      <c r="P7497" s="85"/>
      <c r="Q7497" s="1">
        <f t="shared" si="116"/>
        <v>1802.49</v>
      </c>
    </row>
    <row r="7498" spans="1:17" x14ac:dyDescent="0.25">
      <c r="A7498" s="83" t="s">
        <v>15164</v>
      </c>
      <c r="B7498" s="84" t="s">
        <v>22860</v>
      </c>
      <c r="C7498" s="7">
        <v>120</v>
      </c>
      <c r="D7498" s="7">
        <v>6</v>
      </c>
      <c r="E7498" s="1">
        <v>895.74</v>
      </c>
      <c r="F7498" s="1">
        <v>140.4</v>
      </c>
      <c r="G7498" s="1">
        <v>529.87</v>
      </c>
      <c r="H7498" s="1">
        <v>95.45</v>
      </c>
      <c r="I7498" s="6">
        <v>765.72</v>
      </c>
      <c r="J7498" s="86"/>
      <c r="K7498" s="86"/>
      <c r="L7498" s="85"/>
      <c r="M7498" s="85"/>
      <c r="N7498" s="85"/>
      <c r="O7498" s="85"/>
      <c r="P7498" s="85"/>
      <c r="Q7498" s="1">
        <f t="shared" si="116"/>
        <v>765.72</v>
      </c>
    </row>
    <row r="7499" spans="1:17" x14ac:dyDescent="0.25">
      <c r="A7499" s="83" t="s">
        <v>15165</v>
      </c>
      <c r="B7499" s="84" t="s">
        <v>22861</v>
      </c>
      <c r="C7499" s="7">
        <v>1401</v>
      </c>
      <c r="D7499" s="7">
        <v>87</v>
      </c>
      <c r="E7499" s="1">
        <v>87621.82</v>
      </c>
      <c r="F7499" s="1">
        <v>1639.17</v>
      </c>
      <c r="G7499" s="1">
        <v>7683.17</v>
      </c>
      <c r="H7499" s="1">
        <v>9336.7900000000009</v>
      </c>
      <c r="I7499" s="6">
        <v>18659.13</v>
      </c>
      <c r="J7499" s="86"/>
      <c r="K7499" s="86"/>
      <c r="L7499" s="85"/>
      <c r="M7499" s="85"/>
      <c r="N7499" s="85"/>
      <c r="O7499" s="85"/>
      <c r="P7499" s="85"/>
      <c r="Q7499" s="1">
        <f t="shared" si="116"/>
        <v>18659.13</v>
      </c>
    </row>
    <row r="7500" spans="1:17" x14ac:dyDescent="0.25">
      <c r="A7500" s="83" t="s">
        <v>15166</v>
      </c>
      <c r="B7500" s="84" t="s">
        <v>22862</v>
      </c>
      <c r="C7500" s="7">
        <v>5894</v>
      </c>
      <c r="D7500" s="7">
        <v>318</v>
      </c>
      <c r="E7500" s="1">
        <v>383875.9</v>
      </c>
      <c r="F7500" s="1">
        <v>6895.96</v>
      </c>
      <c r="G7500" s="1">
        <v>28083.32</v>
      </c>
      <c r="H7500" s="1">
        <v>40904.99</v>
      </c>
      <c r="I7500" s="6">
        <v>75884.27</v>
      </c>
      <c r="J7500" s="86"/>
      <c r="K7500" s="86"/>
      <c r="L7500" s="85"/>
      <c r="M7500" s="85"/>
      <c r="N7500" s="85"/>
      <c r="O7500" s="85"/>
      <c r="P7500" s="85"/>
      <c r="Q7500" s="1">
        <f t="shared" si="116"/>
        <v>75884.27</v>
      </c>
    </row>
    <row r="7501" spans="1:17" x14ac:dyDescent="0.25">
      <c r="A7501" s="83" t="s">
        <v>15167</v>
      </c>
      <c r="B7501" s="84" t="s">
        <v>22863</v>
      </c>
      <c r="C7501" s="7">
        <v>363</v>
      </c>
      <c r="D7501" s="7">
        <v>16</v>
      </c>
      <c r="E7501" s="1">
        <v>8965.19</v>
      </c>
      <c r="F7501" s="1">
        <v>424.71</v>
      </c>
      <c r="G7501" s="1">
        <v>1413</v>
      </c>
      <c r="H7501" s="1">
        <v>955.31</v>
      </c>
      <c r="I7501" s="6">
        <v>2793.02</v>
      </c>
      <c r="J7501" s="86"/>
      <c r="K7501" s="86"/>
      <c r="L7501" s="85"/>
      <c r="M7501" s="85"/>
      <c r="N7501" s="85"/>
      <c r="O7501" s="85"/>
      <c r="P7501" s="85"/>
      <c r="Q7501" s="1">
        <f t="shared" si="116"/>
        <v>2793.02</v>
      </c>
    </row>
    <row r="7502" spans="1:17" x14ac:dyDescent="0.25">
      <c r="A7502" s="83" t="s">
        <v>15168</v>
      </c>
      <c r="B7502" s="84" t="s">
        <v>22864</v>
      </c>
      <c r="C7502" s="7">
        <v>96</v>
      </c>
      <c r="D7502" s="7">
        <v>6</v>
      </c>
      <c r="E7502" s="1">
        <v>895.74</v>
      </c>
      <c r="F7502" s="1">
        <v>112.32</v>
      </c>
      <c r="G7502" s="1">
        <v>529.87</v>
      </c>
      <c r="H7502" s="1">
        <v>95.45</v>
      </c>
      <c r="I7502" s="6">
        <v>737.64</v>
      </c>
      <c r="J7502" s="86"/>
      <c r="K7502" s="86"/>
      <c r="L7502" s="85"/>
      <c r="M7502" s="85"/>
      <c r="N7502" s="85"/>
      <c r="O7502" s="85"/>
      <c r="P7502" s="85"/>
      <c r="Q7502" s="1">
        <f t="shared" ref="Q7502:Q7565" si="117">I7502+P7502</f>
        <v>737.64</v>
      </c>
    </row>
    <row r="7503" spans="1:17" x14ac:dyDescent="0.25">
      <c r="A7503" s="83" t="s">
        <v>15169</v>
      </c>
      <c r="B7503" s="84" t="s">
        <v>22865</v>
      </c>
      <c r="C7503" s="7">
        <v>191</v>
      </c>
      <c r="D7503" s="7">
        <v>12</v>
      </c>
      <c r="E7503" s="1">
        <v>2051.09</v>
      </c>
      <c r="F7503" s="1">
        <v>223.47</v>
      </c>
      <c r="G7503" s="1">
        <v>1059.74</v>
      </c>
      <c r="H7503" s="1">
        <v>218.56</v>
      </c>
      <c r="I7503" s="6">
        <v>1501.77</v>
      </c>
      <c r="J7503" s="86"/>
      <c r="K7503" s="86"/>
      <c r="L7503" s="85"/>
      <c r="M7503" s="85"/>
      <c r="N7503" s="85"/>
      <c r="O7503" s="85"/>
      <c r="P7503" s="85"/>
      <c r="Q7503" s="1">
        <f t="shared" si="117"/>
        <v>1501.77</v>
      </c>
    </row>
    <row r="7504" spans="1:17" x14ac:dyDescent="0.25">
      <c r="A7504" s="83" t="s">
        <v>15170</v>
      </c>
      <c r="B7504" s="84" t="s">
        <v>22866</v>
      </c>
      <c r="C7504" s="7">
        <v>36</v>
      </c>
      <c r="D7504" s="7">
        <v>4</v>
      </c>
      <c r="E7504" s="1">
        <v>597.16</v>
      </c>
      <c r="F7504" s="1">
        <v>42.12</v>
      </c>
      <c r="G7504" s="1">
        <v>353.25</v>
      </c>
      <c r="H7504" s="1">
        <v>63.63</v>
      </c>
      <c r="I7504" s="6">
        <v>459</v>
      </c>
      <c r="J7504" s="86"/>
      <c r="K7504" s="86"/>
      <c r="L7504" s="85"/>
      <c r="M7504" s="85"/>
      <c r="N7504" s="85"/>
      <c r="O7504" s="85"/>
      <c r="P7504" s="85"/>
      <c r="Q7504" s="1">
        <f t="shared" si="117"/>
        <v>459</v>
      </c>
    </row>
    <row r="7505" spans="1:17" x14ac:dyDescent="0.25">
      <c r="A7505" s="83" t="s">
        <v>15171</v>
      </c>
      <c r="B7505" s="84" t="s">
        <v>22867</v>
      </c>
      <c r="C7505" s="7">
        <v>61</v>
      </c>
      <c r="D7505" s="7">
        <v>4</v>
      </c>
      <c r="E7505" s="1">
        <v>597.16</v>
      </c>
      <c r="F7505" s="1">
        <v>71.37</v>
      </c>
      <c r="G7505" s="1">
        <v>353.25</v>
      </c>
      <c r="H7505" s="1">
        <v>63.63</v>
      </c>
      <c r="I7505" s="6">
        <v>488.25</v>
      </c>
      <c r="J7505" s="86"/>
      <c r="K7505" s="86"/>
      <c r="L7505" s="85"/>
      <c r="M7505" s="85"/>
      <c r="N7505" s="85"/>
      <c r="O7505" s="85"/>
      <c r="P7505" s="85"/>
      <c r="Q7505" s="1">
        <f t="shared" si="117"/>
        <v>488.25</v>
      </c>
    </row>
    <row r="7506" spans="1:17" x14ac:dyDescent="0.25">
      <c r="A7506" s="83" t="s">
        <v>15172</v>
      </c>
      <c r="B7506" s="84" t="s">
        <v>22868</v>
      </c>
      <c r="C7506" s="7">
        <v>31</v>
      </c>
      <c r="D7506" s="7">
        <v>6</v>
      </c>
      <c r="E7506" s="1">
        <v>1323.42</v>
      </c>
      <c r="F7506" s="1">
        <v>36.270000000000003</v>
      </c>
      <c r="G7506" s="1">
        <v>529.87</v>
      </c>
      <c r="H7506" s="1">
        <v>141.02000000000001</v>
      </c>
      <c r="I7506" s="6">
        <v>707.16</v>
      </c>
      <c r="J7506" s="86"/>
      <c r="K7506" s="86"/>
      <c r="L7506" s="85"/>
      <c r="M7506" s="85"/>
      <c r="N7506" s="85"/>
      <c r="O7506" s="85"/>
      <c r="P7506" s="85"/>
      <c r="Q7506" s="1">
        <f t="shared" si="117"/>
        <v>707.16</v>
      </c>
    </row>
    <row r="7507" spans="1:17" x14ac:dyDescent="0.25">
      <c r="A7507" s="83" t="s">
        <v>15173</v>
      </c>
      <c r="B7507" s="84" t="s">
        <v>22869</v>
      </c>
      <c r="C7507" s="7">
        <v>978</v>
      </c>
      <c r="D7507" s="7">
        <v>29</v>
      </c>
      <c r="E7507" s="1">
        <v>9963.9</v>
      </c>
      <c r="F7507" s="1">
        <v>1144.26</v>
      </c>
      <c r="G7507" s="1">
        <v>2561.06</v>
      </c>
      <c r="H7507" s="1">
        <v>1061.73</v>
      </c>
      <c r="I7507" s="6">
        <v>4767.05</v>
      </c>
      <c r="J7507" s="86"/>
      <c r="K7507" s="86"/>
      <c r="L7507" s="85"/>
      <c r="M7507" s="85"/>
      <c r="N7507" s="85"/>
      <c r="O7507" s="85"/>
      <c r="P7507" s="85"/>
      <c r="Q7507" s="1">
        <f t="shared" si="117"/>
        <v>4767.05</v>
      </c>
    </row>
    <row r="7508" spans="1:17" x14ac:dyDescent="0.25">
      <c r="A7508" s="83" t="s">
        <v>15174</v>
      </c>
      <c r="B7508" s="84" t="s">
        <v>22870</v>
      </c>
      <c r="C7508" s="7">
        <v>825</v>
      </c>
      <c r="D7508" s="7">
        <v>31</v>
      </c>
      <c r="E7508" s="1">
        <v>6037.42</v>
      </c>
      <c r="F7508" s="1">
        <v>965.25</v>
      </c>
      <c r="G7508" s="1">
        <v>2737.68</v>
      </c>
      <c r="H7508" s="1">
        <v>643.34</v>
      </c>
      <c r="I7508" s="6">
        <v>4346.2700000000004</v>
      </c>
      <c r="J7508" s="86"/>
      <c r="K7508" s="86"/>
      <c r="L7508" s="85"/>
      <c r="M7508" s="85"/>
      <c r="N7508" s="85"/>
      <c r="O7508" s="85"/>
      <c r="P7508" s="85"/>
      <c r="Q7508" s="1">
        <f t="shared" si="117"/>
        <v>4346.2700000000004</v>
      </c>
    </row>
    <row r="7509" spans="1:17" x14ac:dyDescent="0.25">
      <c r="A7509" s="83" t="s">
        <v>15175</v>
      </c>
      <c r="B7509" s="84" t="s">
        <v>22871</v>
      </c>
      <c r="C7509" s="7">
        <v>517</v>
      </c>
      <c r="D7509" s="7">
        <v>20</v>
      </c>
      <c r="E7509" s="1">
        <v>4642.8500000000004</v>
      </c>
      <c r="F7509" s="1">
        <v>604.89</v>
      </c>
      <c r="G7509" s="1">
        <v>1766.25</v>
      </c>
      <c r="H7509" s="1">
        <v>494.74</v>
      </c>
      <c r="I7509" s="6">
        <v>2865.88</v>
      </c>
      <c r="J7509" s="86"/>
      <c r="K7509" s="86"/>
      <c r="L7509" s="85"/>
      <c r="M7509" s="85"/>
      <c r="N7509" s="85"/>
      <c r="O7509" s="85"/>
      <c r="P7509" s="85"/>
      <c r="Q7509" s="1">
        <f t="shared" si="117"/>
        <v>2865.88</v>
      </c>
    </row>
    <row r="7510" spans="1:17" x14ac:dyDescent="0.25">
      <c r="A7510" s="83" t="s">
        <v>15176</v>
      </c>
      <c r="B7510" s="84" t="s">
        <v>22872</v>
      </c>
      <c r="C7510" s="7">
        <v>285</v>
      </c>
      <c r="D7510" s="7">
        <v>27</v>
      </c>
      <c r="E7510" s="1">
        <v>4640.59</v>
      </c>
      <c r="F7510" s="1">
        <v>333.45</v>
      </c>
      <c r="G7510" s="1">
        <v>2384.4299999999998</v>
      </c>
      <c r="H7510" s="1">
        <v>494.49</v>
      </c>
      <c r="I7510" s="6">
        <v>3212.37</v>
      </c>
      <c r="J7510" s="86"/>
      <c r="K7510" s="86"/>
      <c r="L7510" s="85"/>
      <c r="M7510" s="85"/>
      <c r="N7510" s="85"/>
      <c r="O7510" s="85"/>
      <c r="P7510" s="85"/>
      <c r="Q7510" s="1">
        <f t="shared" si="117"/>
        <v>3212.37</v>
      </c>
    </row>
    <row r="7511" spans="1:17" x14ac:dyDescent="0.25">
      <c r="A7511" s="83" t="s">
        <v>15177</v>
      </c>
      <c r="B7511" s="84" t="s">
        <v>22873</v>
      </c>
      <c r="C7511" s="7">
        <v>838</v>
      </c>
      <c r="D7511" s="7">
        <v>17</v>
      </c>
      <c r="E7511" s="1">
        <v>9414.59</v>
      </c>
      <c r="F7511" s="1">
        <v>980.46</v>
      </c>
      <c r="G7511" s="1">
        <v>1501.31</v>
      </c>
      <c r="H7511" s="1">
        <v>1003.2</v>
      </c>
      <c r="I7511" s="6">
        <v>3484.97</v>
      </c>
      <c r="J7511" s="86"/>
      <c r="K7511" s="86"/>
      <c r="L7511" s="85"/>
      <c r="M7511" s="85"/>
      <c r="N7511" s="85"/>
      <c r="O7511" s="85"/>
      <c r="P7511" s="85"/>
      <c r="Q7511" s="1">
        <f t="shared" si="117"/>
        <v>3484.97</v>
      </c>
    </row>
    <row r="7512" spans="1:17" x14ac:dyDescent="0.25">
      <c r="A7512" s="83" t="s">
        <v>15178</v>
      </c>
      <c r="B7512" s="84" t="s">
        <v>22874</v>
      </c>
      <c r="C7512" s="7">
        <v>110</v>
      </c>
      <c r="D7512" s="7">
        <v>4</v>
      </c>
      <c r="E7512" s="1">
        <v>634.48</v>
      </c>
      <c r="F7512" s="1">
        <v>128.69999999999999</v>
      </c>
      <c r="G7512" s="1">
        <v>353.25</v>
      </c>
      <c r="H7512" s="1">
        <v>67.61</v>
      </c>
      <c r="I7512" s="6">
        <v>549.55999999999995</v>
      </c>
      <c r="J7512" s="86"/>
      <c r="K7512" s="86"/>
      <c r="L7512" s="85"/>
      <c r="M7512" s="85"/>
      <c r="N7512" s="85"/>
      <c r="O7512" s="85"/>
      <c r="P7512" s="85"/>
      <c r="Q7512" s="1">
        <f t="shared" si="117"/>
        <v>549.55999999999995</v>
      </c>
    </row>
    <row r="7513" spans="1:17" x14ac:dyDescent="0.25">
      <c r="A7513" s="83" t="s">
        <v>15179</v>
      </c>
      <c r="B7513" s="84" t="s">
        <v>22875</v>
      </c>
      <c r="C7513" s="7">
        <v>55</v>
      </c>
      <c r="D7513" s="7">
        <v>4</v>
      </c>
      <c r="E7513" s="1">
        <v>597.16</v>
      </c>
      <c r="F7513" s="1">
        <v>64.349999999999994</v>
      </c>
      <c r="G7513" s="1">
        <v>353.25</v>
      </c>
      <c r="H7513" s="1">
        <v>63.63</v>
      </c>
      <c r="I7513" s="6">
        <v>481.23</v>
      </c>
      <c r="J7513" s="86"/>
      <c r="K7513" s="86"/>
      <c r="L7513" s="85"/>
      <c r="M7513" s="85"/>
      <c r="N7513" s="85"/>
      <c r="O7513" s="85"/>
      <c r="P7513" s="85"/>
      <c r="Q7513" s="1">
        <f t="shared" si="117"/>
        <v>481.23</v>
      </c>
    </row>
    <row r="7514" spans="1:17" x14ac:dyDescent="0.25">
      <c r="A7514" s="83" t="s">
        <v>15180</v>
      </c>
      <c r="B7514" s="84" t="s">
        <v>22876</v>
      </c>
      <c r="C7514" s="7">
        <v>111</v>
      </c>
      <c r="D7514" s="7">
        <v>8</v>
      </c>
      <c r="E7514" s="1">
        <v>9018.8700000000008</v>
      </c>
      <c r="F7514" s="1">
        <v>129.87</v>
      </c>
      <c r="G7514" s="1">
        <v>706.5</v>
      </c>
      <c r="H7514" s="1">
        <v>961.03</v>
      </c>
      <c r="I7514" s="6">
        <v>1797.4</v>
      </c>
      <c r="J7514" s="86"/>
      <c r="K7514" s="86"/>
      <c r="L7514" s="85"/>
      <c r="M7514" s="85"/>
      <c r="N7514" s="85"/>
      <c r="O7514" s="85"/>
      <c r="P7514" s="85"/>
      <c r="Q7514" s="1">
        <f t="shared" si="117"/>
        <v>1797.4</v>
      </c>
    </row>
    <row r="7515" spans="1:17" x14ac:dyDescent="0.25">
      <c r="A7515" s="83" t="s">
        <v>15181</v>
      </c>
      <c r="B7515" s="84" t="s">
        <v>22877</v>
      </c>
      <c r="C7515" s="7">
        <v>109</v>
      </c>
      <c r="D7515" s="7">
        <v>7</v>
      </c>
      <c r="E7515" s="1">
        <v>1045.03</v>
      </c>
      <c r="F7515" s="1">
        <v>127.53</v>
      </c>
      <c r="G7515" s="1">
        <v>618.17999999999995</v>
      </c>
      <c r="H7515" s="1">
        <v>111.36</v>
      </c>
      <c r="I7515" s="6">
        <v>857.07</v>
      </c>
      <c r="J7515" s="86"/>
      <c r="K7515" s="86"/>
      <c r="L7515" s="85"/>
      <c r="M7515" s="85"/>
      <c r="N7515" s="85"/>
      <c r="O7515" s="85"/>
      <c r="P7515" s="85"/>
      <c r="Q7515" s="1">
        <f t="shared" si="117"/>
        <v>857.07</v>
      </c>
    </row>
    <row r="7516" spans="1:17" x14ac:dyDescent="0.25">
      <c r="A7516" s="83" t="s">
        <v>15182</v>
      </c>
      <c r="B7516" s="84" t="s">
        <v>22878</v>
      </c>
      <c r="C7516" s="7">
        <v>47</v>
      </c>
      <c r="D7516" s="7">
        <v>4</v>
      </c>
      <c r="E7516" s="1">
        <v>597.16</v>
      </c>
      <c r="F7516" s="1">
        <v>54.99</v>
      </c>
      <c r="G7516" s="1">
        <v>353.25</v>
      </c>
      <c r="H7516" s="1">
        <v>63.63</v>
      </c>
      <c r="I7516" s="6">
        <v>471.87</v>
      </c>
      <c r="J7516" s="86"/>
      <c r="K7516" s="86"/>
      <c r="L7516" s="85"/>
      <c r="M7516" s="85"/>
      <c r="N7516" s="85"/>
      <c r="O7516" s="85"/>
      <c r="P7516" s="85"/>
      <c r="Q7516" s="1">
        <f t="shared" si="117"/>
        <v>471.87</v>
      </c>
    </row>
    <row r="7517" spans="1:17" x14ac:dyDescent="0.25">
      <c r="A7517" s="83" t="s">
        <v>15183</v>
      </c>
      <c r="B7517" s="84" t="s">
        <v>22879</v>
      </c>
      <c r="C7517" s="7">
        <v>383</v>
      </c>
      <c r="D7517" s="7">
        <v>16</v>
      </c>
      <c r="E7517" s="1">
        <v>3502.82</v>
      </c>
      <c r="F7517" s="1">
        <v>448.11</v>
      </c>
      <c r="G7517" s="1">
        <v>1413</v>
      </c>
      <c r="H7517" s="1">
        <v>373.26</v>
      </c>
      <c r="I7517" s="6">
        <v>2234.37</v>
      </c>
      <c r="J7517" s="86"/>
      <c r="K7517" s="86"/>
      <c r="L7517" s="85"/>
      <c r="M7517" s="85"/>
      <c r="N7517" s="85"/>
      <c r="O7517" s="85"/>
      <c r="P7517" s="85"/>
      <c r="Q7517" s="1">
        <f t="shared" si="117"/>
        <v>2234.37</v>
      </c>
    </row>
    <row r="7518" spans="1:17" x14ac:dyDescent="0.25">
      <c r="A7518" s="83" t="s">
        <v>15184</v>
      </c>
      <c r="B7518" s="84" t="s">
        <v>22880</v>
      </c>
      <c r="C7518" s="7">
        <v>619</v>
      </c>
      <c r="D7518" s="7">
        <v>17</v>
      </c>
      <c r="E7518" s="1">
        <v>11440.65</v>
      </c>
      <c r="F7518" s="1">
        <v>724.22</v>
      </c>
      <c r="G7518" s="1">
        <v>1501.31</v>
      </c>
      <c r="H7518" s="1">
        <v>1219.0899999999999</v>
      </c>
      <c r="I7518" s="6">
        <v>3444.62</v>
      </c>
      <c r="J7518" s="86"/>
      <c r="K7518" s="86"/>
      <c r="L7518" s="85"/>
      <c r="M7518" s="85"/>
      <c r="N7518" s="85"/>
      <c r="O7518" s="85"/>
      <c r="P7518" s="85"/>
      <c r="Q7518" s="1">
        <f t="shared" si="117"/>
        <v>3444.62</v>
      </c>
    </row>
    <row r="7519" spans="1:17" x14ac:dyDescent="0.25">
      <c r="A7519" s="83" t="s">
        <v>15185</v>
      </c>
      <c r="B7519" s="84" t="s">
        <v>22881</v>
      </c>
      <c r="C7519" s="7">
        <v>573</v>
      </c>
      <c r="D7519" s="7">
        <v>26</v>
      </c>
      <c r="E7519" s="1">
        <v>4897.79</v>
      </c>
      <c r="F7519" s="1">
        <v>670.41</v>
      </c>
      <c r="G7519" s="1">
        <v>2296.12</v>
      </c>
      <c r="H7519" s="1">
        <v>521.9</v>
      </c>
      <c r="I7519" s="6">
        <v>3488.43</v>
      </c>
      <c r="J7519" s="86"/>
      <c r="K7519" s="86"/>
      <c r="L7519" s="85"/>
      <c r="M7519" s="85"/>
      <c r="N7519" s="85"/>
      <c r="O7519" s="85"/>
      <c r="P7519" s="85"/>
      <c r="Q7519" s="1">
        <f t="shared" si="117"/>
        <v>3488.43</v>
      </c>
    </row>
    <row r="7520" spans="1:17" x14ac:dyDescent="0.25">
      <c r="A7520" s="83" t="s">
        <v>15186</v>
      </c>
      <c r="B7520" s="84" t="s">
        <v>22882</v>
      </c>
      <c r="C7520" s="7">
        <v>136</v>
      </c>
      <c r="D7520" s="7">
        <v>8</v>
      </c>
      <c r="E7520" s="1">
        <v>1231.6400000000001</v>
      </c>
      <c r="F7520" s="1">
        <v>159.12</v>
      </c>
      <c r="G7520" s="1">
        <v>706.5</v>
      </c>
      <c r="H7520" s="1">
        <v>131.24</v>
      </c>
      <c r="I7520" s="6">
        <v>996.86</v>
      </c>
      <c r="J7520" s="86"/>
      <c r="K7520" s="86"/>
      <c r="L7520" s="85"/>
      <c r="M7520" s="85"/>
      <c r="N7520" s="85"/>
      <c r="O7520" s="85"/>
      <c r="P7520" s="85"/>
      <c r="Q7520" s="1">
        <f t="shared" si="117"/>
        <v>996.86</v>
      </c>
    </row>
    <row r="7521" spans="1:17" x14ac:dyDescent="0.25">
      <c r="A7521" s="83" t="s">
        <v>15187</v>
      </c>
      <c r="B7521" s="84" t="s">
        <v>22883</v>
      </c>
      <c r="C7521" s="7">
        <v>1300</v>
      </c>
      <c r="D7521" s="7">
        <v>11</v>
      </c>
      <c r="E7521" s="1">
        <v>2835.35</v>
      </c>
      <c r="F7521" s="1">
        <v>1520.99</v>
      </c>
      <c r="G7521" s="1">
        <v>971.43</v>
      </c>
      <c r="H7521" s="1">
        <v>302.13</v>
      </c>
      <c r="I7521" s="6">
        <v>2794.55</v>
      </c>
      <c r="J7521" s="86"/>
      <c r="K7521" s="86"/>
      <c r="L7521" s="85"/>
      <c r="M7521" s="85"/>
      <c r="N7521" s="85"/>
      <c r="O7521" s="85"/>
      <c r="P7521" s="85"/>
      <c r="Q7521" s="1">
        <f t="shared" si="117"/>
        <v>2794.55</v>
      </c>
    </row>
    <row r="7522" spans="1:17" x14ac:dyDescent="0.25">
      <c r="A7522" s="83" t="s">
        <v>15188</v>
      </c>
      <c r="B7522" s="84" t="s">
        <v>22884</v>
      </c>
      <c r="C7522" s="7">
        <v>3587</v>
      </c>
      <c r="D7522" s="7">
        <v>152</v>
      </c>
      <c r="E7522" s="1">
        <v>241675.93</v>
      </c>
      <c r="F7522" s="1">
        <v>4196.78</v>
      </c>
      <c r="G7522" s="1">
        <v>13423.47</v>
      </c>
      <c r="H7522" s="1">
        <v>25752.47</v>
      </c>
      <c r="I7522" s="6">
        <v>43372.72</v>
      </c>
      <c r="J7522" s="86"/>
      <c r="K7522" s="86"/>
      <c r="L7522" s="85"/>
      <c r="M7522" s="85"/>
      <c r="N7522" s="85"/>
      <c r="O7522" s="85"/>
      <c r="P7522" s="85"/>
      <c r="Q7522" s="1">
        <f t="shared" si="117"/>
        <v>43372.72</v>
      </c>
    </row>
    <row r="7523" spans="1:17" x14ac:dyDescent="0.25">
      <c r="A7523" s="83" t="s">
        <v>15189</v>
      </c>
      <c r="B7523" s="84" t="s">
        <v>22885</v>
      </c>
      <c r="C7523" s="7">
        <v>86</v>
      </c>
      <c r="D7523" s="7">
        <v>16</v>
      </c>
      <c r="E7523" s="1">
        <v>52899.21</v>
      </c>
      <c r="F7523" s="1">
        <v>100.62</v>
      </c>
      <c r="G7523" s="1">
        <v>1413</v>
      </c>
      <c r="H7523" s="1">
        <v>5636.82</v>
      </c>
      <c r="I7523" s="6">
        <v>7150.44</v>
      </c>
      <c r="J7523" s="86"/>
      <c r="K7523" s="86"/>
      <c r="L7523" s="85"/>
      <c r="M7523" s="85"/>
      <c r="N7523" s="85"/>
      <c r="O7523" s="85"/>
      <c r="P7523" s="85"/>
      <c r="Q7523" s="1">
        <f t="shared" si="117"/>
        <v>7150.44</v>
      </c>
    </row>
    <row r="7524" spans="1:17" x14ac:dyDescent="0.25">
      <c r="A7524" s="83" t="s">
        <v>15190</v>
      </c>
      <c r="B7524" s="84" t="s">
        <v>22886</v>
      </c>
      <c r="C7524" s="7">
        <v>572</v>
      </c>
      <c r="D7524" s="7">
        <v>31</v>
      </c>
      <c r="E7524" s="1">
        <v>28550.18</v>
      </c>
      <c r="F7524" s="1">
        <v>669.24</v>
      </c>
      <c r="G7524" s="1">
        <v>2737.68</v>
      </c>
      <c r="H7524" s="1">
        <v>3042.25</v>
      </c>
      <c r="I7524" s="6">
        <v>6449.17</v>
      </c>
      <c r="J7524" s="86"/>
      <c r="K7524" s="86"/>
      <c r="L7524" s="85"/>
      <c r="M7524" s="85"/>
      <c r="N7524" s="85"/>
      <c r="O7524" s="85"/>
      <c r="P7524" s="85"/>
      <c r="Q7524" s="1">
        <f t="shared" si="117"/>
        <v>6449.17</v>
      </c>
    </row>
    <row r="7525" spans="1:17" x14ac:dyDescent="0.25">
      <c r="A7525" s="83" t="s">
        <v>15191</v>
      </c>
      <c r="B7525" s="84" t="s">
        <v>22887</v>
      </c>
      <c r="C7525" s="7">
        <v>87</v>
      </c>
      <c r="D7525" s="7">
        <v>7</v>
      </c>
      <c r="E7525" s="1">
        <v>1409.82</v>
      </c>
      <c r="F7525" s="1">
        <v>101.79</v>
      </c>
      <c r="G7525" s="1">
        <v>618.17999999999995</v>
      </c>
      <c r="H7525" s="1">
        <v>150.22</v>
      </c>
      <c r="I7525" s="6">
        <v>870.19</v>
      </c>
      <c r="J7525" s="86"/>
      <c r="K7525" s="86"/>
      <c r="L7525" s="85"/>
      <c r="M7525" s="85"/>
      <c r="N7525" s="85"/>
      <c r="O7525" s="85"/>
      <c r="P7525" s="85"/>
      <c r="Q7525" s="1">
        <f t="shared" si="117"/>
        <v>870.19</v>
      </c>
    </row>
    <row r="7526" spans="1:17" x14ac:dyDescent="0.25">
      <c r="A7526" s="83" t="s">
        <v>15192</v>
      </c>
      <c r="B7526" s="84" t="s">
        <v>22888</v>
      </c>
      <c r="C7526" s="7">
        <v>2391</v>
      </c>
      <c r="D7526" s="7">
        <v>82</v>
      </c>
      <c r="E7526" s="1">
        <v>53285.98</v>
      </c>
      <c r="F7526" s="1">
        <v>2797.46</v>
      </c>
      <c r="G7526" s="1">
        <v>7241.61</v>
      </c>
      <c r="H7526" s="1">
        <v>5678.04</v>
      </c>
      <c r="I7526" s="6">
        <v>15717.11</v>
      </c>
      <c r="J7526" s="86"/>
      <c r="K7526" s="86"/>
      <c r="L7526" s="85"/>
      <c r="M7526" s="85"/>
      <c r="N7526" s="85"/>
      <c r="O7526" s="85"/>
      <c r="P7526" s="85"/>
      <c r="Q7526" s="1">
        <f t="shared" si="117"/>
        <v>15717.11</v>
      </c>
    </row>
    <row r="7527" spans="1:17" x14ac:dyDescent="0.25">
      <c r="A7527" s="83" t="s">
        <v>15193</v>
      </c>
      <c r="B7527" s="84" t="s">
        <v>22889</v>
      </c>
      <c r="C7527" s="7">
        <v>4070</v>
      </c>
      <c r="D7527" s="7">
        <v>126</v>
      </c>
      <c r="E7527" s="1">
        <v>41658.33</v>
      </c>
      <c r="F7527" s="1">
        <v>4761.8900000000003</v>
      </c>
      <c r="G7527" s="1">
        <v>11127.35</v>
      </c>
      <c r="H7527" s="1">
        <v>4439.0200000000004</v>
      </c>
      <c r="I7527" s="6">
        <v>20328.259999999998</v>
      </c>
      <c r="J7527" s="86"/>
      <c r="K7527" s="86"/>
      <c r="L7527" s="85"/>
      <c r="M7527" s="85"/>
      <c r="N7527" s="85"/>
      <c r="O7527" s="85"/>
      <c r="P7527" s="85"/>
      <c r="Q7527" s="1">
        <f t="shared" si="117"/>
        <v>20328.259999999998</v>
      </c>
    </row>
    <row r="7528" spans="1:17" x14ac:dyDescent="0.25">
      <c r="A7528" s="83" t="s">
        <v>15194</v>
      </c>
      <c r="B7528" s="84" t="s">
        <v>22890</v>
      </c>
      <c r="C7528" s="7">
        <v>39</v>
      </c>
      <c r="D7528" s="7">
        <v>6</v>
      </c>
      <c r="E7528" s="1">
        <v>895.74</v>
      </c>
      <c r="F7528" s="1">
        <v>45.63</v>
      </c>
      <c r="G7528" s="1">
        <v>529.87</v>
      </c>
      <c r="H7528" s="1">
        <v>95.45</v>
      </c>
      <c r="I7528" s="6">
        <v>670.95</v>
      </c>
      <c r="J7528" s="86"/>
      <c r="K7528" s="86"/>
      <c r="L7528" s="85"/>
      <c r="M7528" s="85"/>
      <c r="N7528" s="85"/>
      <c r="O7528" s="85"/>
      <c r="P7528" s="85"/>
      <c r="Q7528" s="1">
        <f t="shared" si="117"/>
        <v>670.95</v>
      </c>
    </row>
    <row r="7529" spans="1:17" x14ac:dyDescent="0.25">
      <c r="A7529" s="83" t="s">
        <v>15195</v>
      </c>
      <c r="B7529" s="84" t="s">
        <v>22891</v>
      </c>
      <c r="C7529" s="7">
        <v>308</v>
      </c>
      <c r="D7529" s="7">
        <v>24</v>
      </c>
      <c r="E7529" s="1">
        <v>80571.210000000006</v>
      </c>
      <c r="F7529" s="1">
        <v>360.36</v>
      </c>
      <c r="G7529" s="1">
        <v>2119.5</v>
      </c>
      <c r="H7529" s="1">
        <v>8585.5</v>
      </c>
      <c r="I7529" s="6">
        <v>11065.36</v>
      </c>
      <c r="J7529" s="86"/>
      <c r="K7529" s="86"/>
      <c r="L7529" s="85"/>
      <c r="M7529" s="85"/>
      <c r="N7529" s="85"/>
      <c r="O7529" s="85"/>
      <c r="P7529" s="85"/>
      <c r="Q7529" s="1">
        <f t="shared" si="117"/>
        <v>11065.36</v>
      </c>
    </row>
    <row r="7530" spans="1:17" x14ac:dyDescent="0.25">
      <c r="A7530" s="83" t="s">
        <v>15196</v>
      </c>
      <c r="B7530" s="84" t="s">
        <v>22892</v>
      </c>
      <c r="C7530" s="7">
        <v>33</v>
      </c>
      <c r="D7530" s="7">
        <v>6</v>
      </c>
      <c r="E7530" s="1">
        <v>895.74</v>
      </c>
      <c r="F7530" s="1">
        <v>38.61</v>
      </c>
      <c r="G7530" s="1">
        <v>529.87</v>
      </c>
      <c r="H7530" s="1">
        <v>95.45</v>
      </c>
      <c r="I7530" s="6">
        <v>663.93</v>
      </c>
      <c r="J7530" s="86"/>
      <c r="K7530" s="86"/>
      <c r="L7530" s="85"/>
      <c r="M7530" s="85"/>
      <c r="N7530" s="85"/>
      <c r="O7530" s="85"/>
      <c r="P7530" s="85"/>
      <c r="Q7530" s="1">
        <f t="shared" si="117"/>
        <v>663.93</v>
      </c>
    </row>
    <row r="7531" spans="1:17" x14ac:dyDescent="0.25">
      <c r="A7531" s="83" t="s">
        <v>15197</v>
      </c>
      <c r="B7531" s="84" t="s">
        <v>22893</v>
      </c>
      <c r="C7531" s="7">
        <v>98</v>
      </c>
      <c r="D7531" s="7">
        <v>7</v>
      </c>
      <c r="E7531" s="1">
        <v>1194.96</v>
      </c>
      <c r="F7531" s="1">
        <v>114.66</v>
      </c>
      <c r="G7531" s="1">
        <v>618.17999999999995</v>
      </c>
      <c r="H7531" s="1">
        <v>127.34</v>
      </c>
      <c r="I7531" s="6">
        <v>860.18</v>
      </c>
      <c r="J7531" s="86"/>
      <c r="K7531" s="86"/>
      <c r="L7531" s="85"/>
      <c r="M7531" s="85"/>
      <c r="N7531" s="85"/>
      <c r="O7531" s="85"/>
      <c r="P7531" s="85"/>
      <c r="Q7531" s="1">
        <f t="shared" si="117"/>
        <v>860.18</v>
      </c>
    </row>
    <row r="7532" spans="1:17" x14ac:dyDescent="0.25">
      <c r="A7532" s="83" t="s">
        <v>15198</v>
      </c>
      <c r="B7532" s="84" t="s">
        <v>22894</v>
      </c>
      <c r="C7532" s="7">
        <v>21</v>
      </c>
      <c r="D7532" s="7">
        <v>6</v>
      </c>
      <c r="E7532" s="1">
        <v>895.74</v>
      </c>
      <c r="F7532" s="1">
        <v>24.57</v>
      </c>
      <c r="G7532" s="1">
        <v>529.87</v>
      </c>
      <c r="H7532" s="1">
        <v>95.45</v>
      </c>
      <c r="I7532" s="6">
        <v>649.89</v>
      </c>
      <c r="J7532" s="86"/>
      <c r="K7532" s="86"/>
      <c r="L7532" s="85"/>
      <c r="M7532" s="85"/>
      <c r="N7532" s="85"/>
      <c r="O7532" s="85"/>
      <c r="P7532" s="85"/>
      <c r="Q7532" s="1">
        <f t="shared" si="117"/>
        <v>649.89</v>
      </c>
    </row>
    <row r="7533" spans="1:17" x14ac:dyDescent="0.25">
      <c r="A7533" s="83" t="s">
        <v>15199</v>
      </c>
      <c r="B7533" s="84" t="s">
        <v>22895</v>
      </c>
      <c r="C7533" s="7">
        <v>21</v>
      </c>
      <c r="D7533" s="7">
        <v>4</v>
      </c>
      <c r="E7533" s="1">
        <v>597.16</v>
      </c>
      <c r="F7533" s="1">
        <v>24.57</v>
      </c>
      <c r="G7533" s="1">
        <v>353.25</v>
      </c>
      <c r="H7533" s="1">
        <v>63.63</v>
      </c>
      <c r="I7533" s="6">
        <v>441.45</v>
      </c>
      <c r="J7533" s="86"/>
      <c r="K7533" s="86"/>
      <c r="L7533" s="85"/>
      <c r="M7533" s="85"/>
      <c r="N7533" s="85"/>
      <c r="O7533" s="85"/>
      <c r="P7533" s="85"/>
      <c r="Q7533" s="1">
        <f t="shared" si="117"/>
        <v>441.45</v>
      </c>
    </row>
    <row r="7534" spans="1:17" x14ac:dyDescent="0.25">
      <c r="A7534" s="83" t="s">
        <v>15200</v>
      </c>
      <c r="B7534" s="84" t="s">
        <v>22896</v>
      </c>
      <c r="C7534" s="7">
        <v>282</v>
      </c>
      <c r="D7534" s="7">
        <v>19</v>
      </c>
      <c r="E7534" s="1">
        <v>6584.66</v>
      </c>
      <c r="F7534" s="1">
        <v>329.94</v>
      </c>
      <c r="G7534" s="1">
        <v>1677.94</v>
      </c>
      <c r="H7534" s="1">
        <v>701.65</v>
      </c>
      <c r="I7534" s="6">
        <v>2709.53</v>
      </c>
      <c r="J7534" s="86"/>
      <c r="K7534" s="86"/>
      <c r="L7534" s="85"/>
      <c r="M7534" s="85"/>
      <c r="N7534" s="85"/>
      <c r="O7534" s="85"/>
      <c r="P7534" s="85"/>
      <c r="Q7534" s="1">
        <f t="shared" si="117"/>
        <v>2709.53</v>
      </c>
    </row>
    <row r="7535" spans="1:17" x14ac:dyDescent="0.25">
      <c r="A7535" s="83" t="s">
        <v>15201</v>
      </c>
      <c r="B7535" s="84" t="s">
        <v>22897</v>
      </c>
      <c r="C7535" s="7">
        <v>540</v>
      </c>
      <c r="D7535" s="7">
        <v>28</v>
      </c>
      <c r="E7535" s="1">
        <v>19711.05</v>
      </c>
      <c r="F7535" s="1">
        <v>631.79999999999995</v>
      </c>
      <c r="G7535" s="1">
        <v>2472.7399999999998</v>
      </c>
      <c r="H7535" s="1">
        <v>2100.37</v>
      </c>
      <c r="I7535" s="6">
        <v>5204.91</v>
      </c>
      <c r="J7535" s="86"/>
      <c r="K7535" s="86"/>
      <c r="L7535" s="85"/>
      <c r="M7535" s="85"/>
      <c r="N7535" s="85"/>
      <c r="O7535" s="85"/>
      <c r="P7535" s="85"/>
      <c r="Q7535" s="1">
        <f t="shared" si="117"/>
        <v>5204.91</v>
      </c>
    </row>
    <row r="7536" spans="1:17" x14ac:dyDescent="0.25">
      <c r="A7536" s="83" t="s">
        <v>15202</v>
      </c>
      <c r="B7536" s="84" t="s">
        <v>22898</v>
      </c>
      <c r="C7536" s="7">
        <v>120</v>
      </c>
      <c r="D7536" s="7">
        <v>11</v>
      </c>
      <c r="E7536" s="1">
        <v>6679.47</v>
      </c>
      <c r="F7536" s="1">
        <v>140.4</v>
      </c>
      <c r="G7536" s="1">
        <v>971.43</v>
      </c>
      <c r="H7536" s="1">
        <v>711.75</v>
      </c>
      <c r="I7536" s="6">
        <v>1823.58</v>
      </c>
      <c r="J7536" s="86"/>
      <c r="K7536" s="86"/>
      <c r="L7536" s="85"/>
      <c r="M7536" s="85"/>
      <c r="N7536" s="85"/>
      <c r="O7536" s="85"/>
      <c r="P7536" s="85"/>
      <c r="Q7536" s="1">
        <f t="shared" si="117"/>
        <v>1823.58</v>
      </c>
    </row>
    <row r="7537" spans="1:17" x14ac:dyDescent="0.25">
      <c r="A7537" s="83" t="s">
        <v>15203</v>
      </c>
      <c r="B7537" s="84" t="s">
        <v>22899</v>
      </c>
      <c r="C7537" s="7">
        <v>6358</v>
      </c>
      <c r="D7537" s="7">
        <v>255</v>
      </c>
      <c r="E7537" s="1">
        <v>121831.7</v>
      </c>
      <c r="F7537" s="1">
        <v>7438.84</v>
      </c>
      <c r="G7537" s="1">
        <v>22519.64</v>
      </c>
      <c r="H7537" s="1">
        <v>12982.13</v>
      </c>
      <c r="I7537" s="6">
        <v>42940.61</v>
      </c>
      <c r="J7537" s="86"/>
      <c r="K7537" s="86"/>
      <c r="L7537" s="85"/>
      <c r="M7537" s="85"/>
      <c r="N7537" s="85"/>
      <c r="O7537" s="85"/>
      <c r="P7537" s="85"/>
      <c r="Q7537" s="1">
        <f t="shared" si="117"/>
        <v>42940.61</v>
      </c>
    </row>
    <row r="7538" spans="1:17" x14ac:dyDescent="0.25">
      <c r="A7538" s="83" t="s">
        <v>15204</v>
      </c>
      <c r="B7538" s="84" t="s">
        <v>22900</v>
      </c>
      <c r="C7538" s="7">
        <v>48</v>
      </c>
      <c r="D7538" s="7">
        <v>8</v>
      </c>
      <c r="E7538" s="1">
        <v>1429.49</v>
      </c>
      <c r="F7538" s="1">
        <v>56.16</v>
      </c>
      <c r="G7538" s="1">
        <v>706.5</v>
      </c>
      <c r="H7538" s="1">
        <v>152.32</v>
      </c>
      <c r="I7538" s="6">
        <v>914.98</v>
      </c>
      <c r="J7538" s="86"/>
      <c r="K7538" s="86"/>
      <c r="L7538" s="85"/>
      <c r="M7538" s="85"/>
      <c r="N7538" s="85"/>
      <c r="O7538" s="85"/>
      <c r="P7538" s="85"/>
      <c r="Q7538" s="1">
        <f t="shared" si="117"/>
        <v>914.98</v>
      </c>
    </row>
    <row r="7539" spans="1:17" x14ac:dyDescent="0.25">
      <c r="A7539" s="83" t="s">
        <v>15205</v>
      </c>
      <c r="B7539" s="84" t="s">
        <v>22901</v>
      </c>
      <c r="C7539" s="7">
        <v>32</v>
      </c>
      <c r="D7539" s="7">
        <v>6</v>
      </c>
      <c r="E7539" s="1">
        <v>895.74</v>
      </c>
      <c r="F7539" s="1">
        <v>37.44</v>
      </c>
      <c r="G7539" s="1">
        <v>529.87</v>
      </c>
      <c r="H7539" s="1">
        <v>95.45</v>
      </c>
      <c r="I7539" s="6">
        <v>662.76</v>
      </c>
      <c r="J7539" s="86"/>
      <c r="K7539" s="86"/>
      <c r="L7539" s="85"/>
      <c r="M7539" s="85"/>
      <c r="N7539" s="85"/>
      <c r="O7539" s="85"/>
      <c r="P7539" s="85"/>
      <c r="Q7539" s="1">
        <f t="shared" si="117"/>
        <v>662.76</v>
      </c>
    </row>
    <row r="7540" spans="1:17" x14ac:dyDescent="0.25">
      <c r="A7540" s="83" t="s">
        <v>15206</v>
      </c>
      <c r="B7540" s="84" t="s">
        <v>22902</v>
      </c>
      <c r="C7540" s="7">
        <v>1949</v>
      </c>
      <c r="D7540" s="7">
        <v>74</v>
      </c>
      <c r="E7540" s="1">
        <v>47422.8</v>
      </c>
      <c r="F7540" s="1">
        <v>2280.3200000000002</v>
      </c>
      <c r="G7540" s="1">
        <v>6535.11</v>
      </c>
      <c r="H7540" s="1">
        <v>5053.2700000000004</v>
      </c>
      <c r="I7540" s="6">
        <v>13868.7</v>
      </c>
      <c r="J7540" s="86"/>
      <c r="K7540" s="86"/>
      <c r="L7540" s="85"/>
      <c r="M7540" s="85"/>
      <c r="N7540" s="85"/>
      <c r="O7540" s="85"/>
      <c r="P7540" s="85"/>
      <c r="Q7540" s="1">
        <f t="shared" si="117"/>
        <v>13868.7</v>
      </c>
    </row>
    <row r="7541" spans="1:17" x14ac:dyDescent="0.25">
      <c r="A7541" s="83" t="s">
        <v>15207</v>
      </c>
      <c r="B7541" s="84" t="s">
        <v>22903</v>
      </c>
      <c r="C7541" s="7">
        <v>1074</v>
      </c>
      <c r="D7541" s="7">
        <v>28</v>
      </c>
      <c r="E7541" s="1">
        <v>31080.99</v>
      </c>
      <c r="F7541" s="1">
        <v>1256.58</v>
      </c>
      <c r="G7541" s="1">
        <v>2472.7399999999998</v>
      </c>
      <c r="H7541" s="1">
        <v>3311.92</v>
      </c>
      <c r="I7541" s="6">
        <v>7041.24</v>
      </c>
      <c r="J7541" s="86"/>
      <c r="K7541" s="86"/>
      <c r="L7541" s="85"/>
      <c r="M7541" s="85"/>
      <c r="N7541" s="85"/>
      <c r="O7541" s="85"/>
      <c r="P7541" s="85"/>
      <c r="Q7541" s="1">
        <f t="shared" si="117"/>
        <v>7041.24</v>
      </c>
    </row>
    <row r="7542" spans="1:17" x14ac:dyDescent="0.25">
      <c r="A7542" s="83" t="s">
        <v>15208</v>
      </c>
      <c r="B7542" s="84" t="s">
        <v>22904</v>
      </c>
      <c r="C7542" s="7">
        <v>62</v>
      </c>
      <c r="D7542" s="7">
        <v>12</v>
      </c>
      <c r="E7542" s="1">
        <v>3577.11</v>
      </c>
      <c r="F7542" s="1">
        <v>72.540000000000006</v>
      </c>
      <c r="G7542" s="1">
        <v>1059.74</v>
      </c>
      <c r="H7542" s="1">
        <v>381.17</v>
      </c>
      <c r="I7542" s="6">
        <v>1513.45</v>
      </c>
      <c r="J7542" s="86"/>
      <c r="K7542" s="86"/>
      <c r="L7542" s="85"/>
      <c r="M7542" s="85"/>
      <c r="N7542" s="85"/>
      <c r="O7542" s="85"/>
      <c r="P7542" s="85"/>
      <c r="Q7542" s="1">
        <f t="shared" si="117"/>
        <v>1513.45</v>
      </c>
    </row>
    <row r="7543" spans="1:17" x14ac:dyDescent="0.25">
      <c r="A7543" s="83" t="s">
        <v>15209</v>
      </c>
      <c r="B7543" s="84" t="s">
        <v>22905</v>
      </c>
      <c r="C7543" s="7">
        <v>2869</v>
      </c>
      <c r="D7543" s="7">
        <v>69</v>
      </c>
      <c r="E7543" s="1">
        <v>21380.33</v>
      </c>
      <c r="F7543" s="1">
        <v>3356.72</v>
      </c>
      <c r="G7543" s="1">
        <v>6093.55</v>
      </c>
      <c r="H7543" s="1">
        <v>2278.2399999999998</v>
      </c>
      <c r="I7543" s="6">
        <v>11728.51</v>
      </c>
      <c r="J7543" s="86"/>
      <c r="K7543" s="86"/>
      <c r="L7543" s="85"/>
      <c r="M7543" s="85"/>
      <c r="N7543" s="85"/>
      <c r="O7543" s="85"/>
      <c r="P7543" s="85"/>
      <c r="Q7543" s="1">
        <f t="shared" si="117"/>
        <v>11728.51</v>
      </c>
    </row>
    <row r="7544" spans="1:17" x14ac:dyDescent="0.25">
      <c r="A7544" s="83" t="s">
        <v>15210</v>
      </c>
      <c r="B7544" s="84" t="s">
        <v>22906</v>
      </c>
      <c r="C7544" s="7">
        <v>125</v>
      </c>
      <c r="D7544" s="7">
        <v>10</v>
      </c>
      <c r="E7544" s="1">
        <v>2031.7</v>
      </c>
      <c r="F7544" s="1">
        <v>146.25</v>
      </c>
      <c r="G7544" s="1">
        <v>883.12</v>
      </c>
      <c r="H7544" s="1">
        <v>216.5</v>
      </c>
      <c r="I7544" s="6">
        <v>1245.8699999999999</v>
      </c>
      <c r="J7544" s="86"/>
      <c r="K7544" s="86"/>
      <c r="L7544" s="85"/>
      <c r="M7544" s="85"/>
      <c r="N7544" s="85"/>
      <c r="O7544" s="85"/>
      <c r="P7544" s="85"/>
      <c r="Q7544" s="1">
        <f t="shared" si="117"/>
        <v>1245.8699999999999</v>
      </c>
    </row>
    <row r="7545" spans="1:17" x14ac:dyDescent="0.25">
      <c r="A7545" s="83" t="s">
        <v>15211</v>
      </c>
      <c r="B7545" s="84" t="s">
        <v>22907</v>
      </c>
      <c r="C7545" s="7">
        <v>312</v>
      </c>
      <c r="D7545" s="7">
        <v>10</v>
      </c>
      <c r="E7545" s="1">
        <v>91358.99</v>
      </c>
      <c r="F7545" s="1">
        <v>365.04</v>
      </c>
      <c r="G7545" s="1">
        <v>883.12</v>
      </c>
      <c r="H7545" s="1">
        <v>9735.02</v>
      </c>
      <c r="I7545" s="6">
        <v>10983.18</v>
      </c>
      <c r="J7545" s="86"/>
      <c r="K7545" s="86"/>
      <c r="L7545" s="85"/>
      <c r="M7545" s="85"/>
      <c r="N7545" s="85"/>
      <c r="O7545" s="85"/>
      <c r="P7545" s="85"/>
      <c r="Q7545" s="1">
        <f t="shared" si="117"/>
        <v>10983.18</v>
      </c>
    </row>
    <row r="7546" spans="1:17" x14ac:dyDescent="0.25">
      <c r="A7546" s="83" t="s">
        <v>15212</v>
      </c>
      <c r="B7546" s="84" t="s">
        <v>22908</v>
      </c>
      <c r="C7546" s="7">
        <v>76</v>
      </c>
      <c r="D7546" s="7">
        <v>8</v>
      </c>
      <c r="E7546" s="1">
        <v>3392.73</v>
      </c>
      <c r="F7546" s="1">
        <v>88.92</v>
      </c>
      <c r="G7546" s="1">
        <v>706.5</v>
      </c>
      <c r="H7546" s="1">
        <v>361.52</v>
      </c>
      <c r="I7546" s="6">
        <v>1156.94</v>
      </c>
      <c r="J7546" s="86"/>
      <c r="K7546" s="86"/>
      <c r="L7546" s="85"/>
      <c r="M7546" s="85"/>
      <c r="N7546" s="85"/>
      <c r="O7546" s="85"/>
      <c r="P7546" s="85"/>
      <c r="Q7546" s="1">
        <f t="shared" si="117"/>
        <v>1156.94</v>
      </c>
    </row>
    <row r="7547" spans="1:17" x14ac:dyDescent="0.25">
      <c r="A7547" s="83" t="s">
        <v>15213</v>
      </c>
      <c r="B7547" s="84" t="s">
        <v>22909</v>
      </c>
      <c r="C7547" s="7">
        <v>1311</v>
      </c>
      <c r="D7547" s="7">
        <v>58</v>
      </c>
      <c r="E7547" s="1">
        <v>18403.080000000002</v>
      </c>
      <c r="F7547" s="1">
        <v>1533.86</v>
      </c>
      <c r="G7547" s="1">
        <v>5122.1099999999997</v>
      </c>
      <c r="H7547" s="1">
        <v>1960.99</v>
      </c>
      <c r="I7547" s="6">
        <v>8616.9599999999991</v>
      </c>
      <c r="J7547" s="86"/>
      <c r="K7547" s="86"/>
      <c r="L7547" s="85"/>
      <c r="M7547" s="85"/>
      <c r="N7547" s="85"/>
      <c r="O7547" s="85"/>
      <c r="P7547" s="85"/>
      <c r="Q7547" s="1">
        <f t="shared" si="117"/>
        <v>8616.9599999999991</v>
      </c>
    </row>
    <row r="7548" spans="1:17" x14ac:dyDescent="0.25">
      <c r="A7548" s="83" t="s">
        <v>15214</v>
      </c>
      <c r="B7548" s="84" t="s">
        <v>22910</v>
      </c>
      <c r="C7548" s="7">
        <v>321</v>
      </c>
      <c r="D7548" s="7">
        <v>18</v>
      </c>
      <c r="E7548" s="1">
        <v>3300.11</v>
      </c>
      <c r="F7548" s="1">
        <v>375.57</v>
      </c>
      <c r="G7548" s="1">
        <v>1589.62</v>
      </c>
      <c r="H7548" s="1">
        <v>351.66</v>
      </c>
      <c r="I7548" s="6">
        <v>2316.85</v>
      </c>
      <c r="J7548" s="86"/>
      <c r="K7548" s="86"/>
      <c r="L7548" s="85"/>
      <c r="M7548" s="85"/>
      <c r="N7548" s="85"/>
      <c r="O7548" s="85"/>
      <c r="P7548" s="85"/>
      <c r="Q7548" s="1">
        <f t="shared" si="117"/>
        <v>2316.85</v>
      </c>
    </row>
    <row r="7549" spans="1:17" x14ac:dyDescent="0.25">
      <c r="A7549" s="83" t="s">
        <v>15215</v>
      </c>
      <c r="B7549" s="84" t="s">
        <v>22911</v>
      </c>
      <c r="C7549" s="7">
        <v>207</v>
      </c>
      <c r="D7549" s="7">
        <v>11</v>
      </c>
      <c r="E7549" s="1">
        <v>1875.25</v>
      </c>
      <c r="F7549" s="1">
        <v>242.19</v>
      </c>
      <c r="G7549" s="1">
        <v>971.43</v>
      </c>
      <c r="H7549" s="1">
        <v>199.82</v>
      </c>
      <c r="I7549" s="6">
        <v>1413.44</v>
      </c>
      <c r="J7549" s="86"/>
      <c r="K7549" s="86"/>
      <c r="L7549" s="85"/>
      <c r="M7549" s="85"/>
      <c r="N7549" s="85"/>
      <c r="O7549" s="85"/>
      <c r="P7549" s="85"/>
      <c r="Q7549" s="1">
        <f t="shared" si="117"/>
        <v>1413.44</v>
      </c>
    </row>
    <row r="7550" spans="1:17" x14ac:dyDescent="0.25">
      <c r="A7550" s="83" t="s">
        <v>15216</v>
      </c>
      <c r="B7550" s="84" t="s">
        <v>22912</v>
      </c>
      <c r="C7550" s="7">
        <v>100</v>
      </c>
      <c r="D7550" s="7">
        <v>4</v>
      </c>
      <c r="E7550" s="1">
        <v>597.16</v>
      </c>
      <c r="F7550" s="1">
        <v>117</v>
      </c>
      <c r="G7550" s="1">
        <v>353.25</v>
      </c>
      <c r="H7550" s="1">
        <v>63.63</v>
      </c>
      <c r="I7550" s="6">
        <v>533.88</v>
      </c>
      <c r="J7550" s="86"/>
      <c r="K7550" s="86"/>
      <c r="L7550" s="85"/>
      <c r="M7550" s="85"/>
      <c r="N7550" s="85"/>
      <c r="O7550" s="85"/>
      <c r="P7550" s="85"/>
      <c r="Q7550" s="1">
        <f t="shared" si="117"/>
        <v>533.88</v>
      </c>
    </row>
    <row r="7551" spans="1:17" ht="26.4" x14ac:dyDescent="0.25">
      <c r="A7551" s="83" t="s">
        <v>15217</v>
      </c>
      <c r="B7551" s="84" t="s">
        <v>22913</v>
      </c>
      <c r="C7551" s="7">
        <v>270</v>
      </c>
      <c r="D7551" s="7">
        <v>9</v>
      </c>
      <c r="E7551" s="1">
        <v>1380.93</v>
      </c>
      <c r="F7551" s="1">
        <v>315.89999999999998</v>
      </c>
      <c r="G7551" s="1">
        <v>794.81</v>
      </c>
      <c r="H7551" s="1">
        <v>147.15</v>
      </c>
      <c r="I7551" s="6">
        <v>1257.8599999999999</v>
      </c>
      <c r="J7551" s="86"/>
      <c r="K7551" s="86"/>
      <c r="L7551" s="85"/>
      <c r="M7551" s="85"/>
      <c r="N7551" s="85"/>
      <c r="O7551" s="85"/>
      <c r="P7551" s="85"/>
      <c r="Q7551" s="1">
        <f t="shared" si="117"/>
        <v>1257.8599999999999</v>
      </c>
    </row>
    <row r="7552" spans="1:17" x14ac:dyDescent="0.25">
      <c r="A7552" s="83" t="s">
        <v>15218</v>
      </c>
      <c r="B7552" s="84" t="s">
        <v>22914</v>
      </c>
      <c r="C7552" s="7">
        <v>3269</v>
      </c>
      <c r="D7552" s="7">
        <v>87</v>
      </c>
      <c r="E7552" s="1">
        <v>36283.480000000003</v>
      </c>
      <c r="F7552" s="1">
        <v>3824.72</v>
      </c>
      <c r="G7552" s="1">
        <v>7683.17</v>
      </c>
      <c r="H7552" s="1">
        <v>3866.29</v>
      </c>
      <c r="I7552" s="6">
        <v>15374.18</v>
      </c>
      <c r="J7552" s="86"/>
      <c r="K7552" s="86"/>
      <c r="L7552" s="85"/>
      <c r="M7552" s="85"/>
      <c r="N7552" s="85"/>
      <c r="O7552" s="85"/>
      <c r="P7552" s="85"/>
      <c r="Q7552" s="1">
        <f t="shared" si="117"/>
        <v>15374.18</v>
      </c>
    </row>
    <row r="7553" spans="1:17" x14ac:dyDescent="0.25">
      <c r="A7553" s="83" t="s">
        <v>15219</v>
      </c>
      <c r="B7553" s="84" t="s">
        <v>22915</v>
      </c>
      <c r="C7553" s="7">
        <v>105</v>
      </c>
      <c r="D7553" s="7">
        <v>12</v>
      </c>
      <c r="E7553" s="1">
        <v>1928.33</v>
      </c>
      <c r="F7553" s="1">
        <v>122.85</v>
      </c>
      <c r="G7553" s="1">
        <v>1059.74</v>
      </c>
      <c r="H7553" s="1">
        <v>205.48</v>
      </c>
      <c r="I7553" s="6">
        <v>1388.07</v>
      </c>
      <c r="J7553" s="86"/>
      <c r="K7553" s="86"/>
      <c r="L7553" s="85"/>
      <c r="M7553" s="85"/>
      <c r="N7553" s="85"/>
      <c r="O7553" s="85"/>
      <c r="P7553" s="85"/>
      <c r="Q7553" s="1">
        <f t="shared" si="117"/>
        <v>1388.07</v>
      </c>
    </row>
    <row r="7554" spans="1:17" x14ac:dyDescent="0.25">
      <c r="A7554" s="83" t="s">
        <v>15220</v>
      </c>
      <c r="B7554" s="84" t="s">
        <v>22916</v>
      </c>
      <c r="C7554" s="7">
        <v>123</v>
      </c>
      <c r="D7554" s="7">
        <v>13</v>
      </c>
      <c r="E7554" s="1">
        <v>2028.39</v>
      </c>
      <c r="F7554" s="1">
        <v>143.91</v>
      </c>
      <c r="G7554" s="1">
        <v>1148.06</v>
      </c>
      <c r="H7554" s="1">
        <v>216.14</v>
      </c>
      <c r="I7554" s="6">
        <v>1508.11</v>
      </c>
      <c r="J7554" s="86"/>
      <c r="K7554" s="86"/>
      <c r="L7554" s="85"/>
      <c r="M7554" s="85"/>
      <c r="N7554" s="85"/>
      <c r="O7554" s="85"/>
      <c r="P7554" s="85"/>
      <c r="Q7554" s="1">
        <f t="shared" si="117"/>
        <v>1508.11</v>
      </c>
    </row>
    <row r="7555" spans="1:17" x14ac:dyDescent="0.25">
      <c r="A7555" s="83" t="s">
        <v>15221</v>
      </c>
      <c r="B7555" s="84" t="s">
        <v>22917</v>
      </c>
      <c r="C7555" s="7">
        <v>97</v>
      </c>
      <c r="D7555" s="7">
        <v>7</v>
      </c>
      <c r="E7555" s="1">
        <v>1088.06</v>
      </c>
      <c r="F7555" s="1">
        <v>113.49</v>
      </c>
      <c r="G7555" s="1">
        <v>618.17999999999995</v>
      </c>
      <c r="H7555" s="1">
        <v>115.94</v>
      </c>
      <c r="I7555" s="6">
        <v>847.61</v>
      </c>
      <c r="J7555" s="86"/>
      <c r="K7555" s="86"/>
      <c r="L7555" s="85"/>
      <c r="M7555" s="85"/>
      <c r="N7555" s="85"/>
      <c r="O7555" s="85"/>
      <c r="P7555" s="85"/>
      <c r="Q7555" s="1">
        <f t="shared" si="117"/>
        <v>847.61</v>
      </c>
    </row>
    <row r="7556" spans="1:17" x14ac:dyDescent="0.25">
      <c r="A7556" s="83" t="s">
        <v>15222</v>
      </c>
      <c r="B7556" s="84" t="s">
        <v>22918</v>
      </c>
      <c r="C7556" s="7">
        <v>64</v>
      </c>
      <c r="D7556" s="7">
        <v>9</v>
      </c>
      <c r="E7556" s="1">
        <v>1318.73</v>
      </c>
      <c r="F7556" s="1">
        <v>74.88</v>
      </c>
      <c r="G7556" s="1">
        <v>794.81</v>
      </c>
      <c r="H7556" s="1">
        <v>140.52000000000001</v>
      </c>
      <c r="I7556" s="6">
        <v>1010.21</v>
      </c>
      <c r="J7556" s="86"/>
      <c r="K7556" s="86"/>
      <c r="L7556" s="85"/>
      <c r="M7556" s="85"/>
      <c r="N7556" s="85"/>
      <c r="O7556" s="85"/>
      <c r="P7556" s="85"/>
      <c r="Q7556" s="1">
        <f t="shared" si="117"/>
        <v>1010.21</v>
      </c>
    </row>
    <row r="7557" spans="1:17" x14ac:dyDescent="0.25">
      <c r="A7557" s="83" t="s">
        <v>15223</v>
      </c>
      <c r="B7557" s="84" t="s">
        <v>22919</v>
      </c>
      <c r="C7557" s="7">
        <v>1119</v>
      </c>
      <c r="D7557" s="7">
        <v>55</v>
      </c>
      <c r="E7557" s="1">
        <v>46886.55</v>
      </c>
      <c r="F7557" s="1">
        <v>1309.22</v>
      </c>
      <c r="G7557" s="1">
        <v>4857.18</v>
      </c>
      <c r="H7557" s="1">
        <v>4996.13</v>
      </c>
      <c r="I7557" s="6">
        <v>11162.53</v>
      </c>
      <c r="J7557" s="86"/>
      <c r="K7557" s="86"/>
      <c r="L7557" s="85"/>
      <c r="M7557" s="85"/>
      <c r="N7557" s="85"/>
      <c r="O7557" s="85"/>
      <c r="P7557" s="85"/>
      <c r="Q7557" s="1">
        <f t="shared" si="117"/>
        <v>11162.53</v>
      </c>
    </row>
    <row r="7558" spans="1:17" x14ac:dyDescent="0.25">
      <c r="A7558" s="83" t="s">
        <v>15224</v>
      </c>
      <c r="B7558" s="84" t="s">
        <v>22920</v>
      </c>
      <c r="C7558" s="7">
        <v>722</v>
      </c>
      <c r="D7558" s="7">
        <v>23</v>
      </c>
      <c r="E7558" s="1">
        <v>9078.7900000000009</v>
      </c>
      <c r="F7558" s="1">
        <v>844.74</v>
      </c>
      <c r="G7558" s="1">
        <v>2031.18</v>
      </c>
      <c r="H7558" s="1">
        <v>967.42</v>
      </c>
      <c r="I7558" s="6">
        <v>3843.34</v>
      </c>
      <c r="J7558" s="86"/>
      <c r="K7558" s="86"/>
      <c r="L7558" s="85"/>
      <c r="M7558" s="85"/>
      <c r="N7558" s="85"/>
      <c r="O7558" s="85"/>
      <c r="P7558" s="85"/>
      <c r="Q7558" s="1">
        <f t="shared" si="117"/>
        <v>3843.34</v>
      </c>
    </row>
    <row r="7559" spans="1:17" x14ac:dyDescent="0.25">
      <c r="A7559" s="83" t="s">
        <v>15225</v>
      </c>
      <c r="B7559" s="84" t="s">
        <v>22921</v>
      </c>
      <c r="C7559" s="7">
        <v>108</v>
      </c>
      <c r="D7559" s="7">
        <v>8</v>
      </c>
      <c r="E7559" s="1">
        <v>1194.32</v>
      </c>
      <c r="F7559" s="1">
        <v>126.36</v>
      </c>
      <c r="G7559" s="1">
        <v>706.5</v>
      </c>
      <c r="H7559" s="1">
        <v>127.26</v>
      </c>
      <c r="I7559" s="6">
        <v>960.12</v>
      </c>
      <c r="J7559" s="86"/>
      <c r="K7559" s="86"/>
      <c r="L7559" s="85"/>
      <c r="M7559" s="85"/>
      <c r="N7559" s="85"/>
      <c r="O7559" s="85"/>
      <c r="P7559" s="85"/>
      <c r="Q7559" s="1">
        <f t="shared" si="117"/>
        <v>960.12</v>
      </c>
    </row>
    <row r="7560" spans="1:17" x14ac:dyDescent="0.25">
      <c r="A7560" s="83" t="s">
        <v>15226</v>
      </c>
      <c r="B7560" s="84" t="s">
        <v>22922</v>
      </c>
      <c r="C7560" s="7">
        <v>344</v>
      </c>
      <c r="D7560" s="7">
        <v>12</v>
      </c>
      <c r="E7560" s="1">
        <v>30026.28</v>
      </c>
      <c r="F7560" s="1">
        <v>402.48</v>
      </c>
      <c r="G7560" s="1">
        <v>1059.74</v>
      </c>
      <c r="H7560" s="1">
        <v>3199.54</v>
      </c>
      <c r="I7560" s="6">
        <v>4661.76</v>
      </c>
      <c r="J7560" s="86"/>
      <c r="K7560" s="86"/>
      <c r="L7560" s="85"/>
      <c r="M7560" s="85"/>
      <c r="N7560" s="85"/>
      <c r="O7560" s="85"/>
      <c r="P7560" s="85"/>
      <c r="Q7560" s="1">
        <f t="shared" si="117"/>
        <v>4661.76</v>
      </c>
    </row>
    <row r="7561" spans="1:17" x14ac:dyDescent="0.25">
      <c r="A7561" s="83" t="s">
        <v>15227</v>
      </c>
      <c r="B7561" s="84" t="s">
        <v>22923</v>
      </c>
      <c r="C7561" s="7">
        <v>270</v>
      </c>
      <c r="D7561" s="7">
        <v>29</v>
      </c>
      <c r="E7561" s="1">
        <v>76270.44</v>
      </c>
      <c r="F7561" s="1">
        <v>315.89999999999998</v>
      </c>
      <c r="G7561" s="1">
        <v>2561.06</v>
      </c>
      <c r="H7561" s="1">
        <v>8127.22</v>
      </c>
      <c r="I7561" s="6">
        <v>11004.18</v>
      </c>
      <c r="J7561" s="86"/>
      <c r="K7561" s="86"/>
      <c r="L7561" s="85"/>
      <c r="M7561" s="85"/>
      <c r="N7561" s="85"/>
      <c r="O7561" s="85"/>
      <c r="P7561" s="85"/>
      <c r="Q7561" s="1">
        <f t="shared" si="117"/>
        <v>11004.18</v>
      </c>
    </row>
    <row r="7562" spans="1:17" x14ac:dyDescent="0.25">
      <c r="A7562" s="83" t="s">
        <v>15228</v>
      </c>
      <c r="B7562" s="84" t="s">
        <v>22924</v>
      </c>
      <c r="C7562" s="7">
        <v>79</v>
      </c>
      <c r="D7562" s="7">
        <v>7</v>
      </c>
      <c r="E7562" s="1">
        <v>1113.46</v>
      </c>
      <c r="F7562" s="1">
        <v>92.43</v>
      </c>
      <c r="G7562" s="1">
        <v>618.17999999999995</v>
      </c>
      <c r="H7562" s="1">
        <v>118.65</v>
      </c>
      <c r="I7562" s="6">
        <v>829.26</v>
      </c>
      <c r="J7562" s="86"/>
      <c r="K7562" s="86"/>
      <c r="L7562" s="85"/>
      <c r="M7562" s="85"/>
      <c r="N7562" s="85"/>
      <c r="O7562" s="85"/>
      <c r="P7562" s="85"/>
      <c r="Q7562" s="1">
        <f t="shared" si="117"/>
        <v>829.26</v>
      </c>
    </row>
    <row r="7563" spans="1:17" x14ac:dyDescent="0.25">
      <c r="A7563" s="83" t="s">
        <v>15229</v>
      </c>
      <c r="B7563" s="84" t="s">
        <v>22925</v>
      </c>
      <c r="C7563" s="7">
        <v>35</v>
      </c>
      <c r="D7563" s="7">
        <v>5</v>
      </c>
      <c r="E7563" s="1">
        <v>746.45</v>
      </c>
      <c r="F7563" s="1">
        <v>40.950000000000003</v>
      </c>
      <c r="G7563" s="1">
        <v>441.56</v>
      </c>
      <c r="H7563" s="1">
        <v>79.540000000000006</v>
      </c>
      <c r="I7563" s="6">
        <v>562.04999999999995</v>
      </c>
      <c r="J7563" s="86"/>
      <c r="K7563" s="86"/>
      <c r="L7563" s="85"/>
      <c r="M7563" s="85"/>
      <c r="N7563" s="85"/>
      <c r="O7563" s="85"/>
      <c r="P7563" s="85"/>
      <c r="Q7563" s="1">
        <f t="shared" si="117"/>
        <v>562.04999999999995</v>
      </c>
    </row>
    <row r="7564" spans="1:17" x14ac:dyDescent="0.25">
      <c r="A7564" s="83" t="s">
        <v>15230</v>
      </c>
      <c r="B7564" s="84" t="s">
        <v>22926</v>
      </c>
      <c r="C7564" s="7">
        <v>1136</v>
      </c>
      <c r="D7564" s="7">
        <v>60</v>
      </c>
      <c r="E7564" s="1">
        <v>21776.959999999999</v>
      </c>
      <c r="F7564" s="1">
        <v>1329.12</v>
      </c>
      <c r="G7564" s="1">
        <v>5298.74</v>
      </c>
      <c r="H7564" s="1">
        <v>2320.5</v>
      </c>
      <c r="I7564" s="6">
        <v>8948.36</v>
      </c>
      <c r="J7564" s="86"/>
      <c r="K7564" s="86"/>
      <c r="L7564" s="85"/>
      <c r="M7564" s="85"/>
      <c r="N7564" s="85"/>
      <c r="O7564" s="85"/>
      <c r="P7564" s="85"/>
      <c r="Q7564" s="1">
        <f t="shared" si="117"/>
        <v>8948.36</v>
      </c>
    </row>
    <row r="7565" spans="1:17" x14ac:dyDescent="0.25">
      <c r="A7565" s="83" t="s">
        <v>15231</v>
      </c>
      <c r="B7565" s="84" t="s">
        <v>22927</v>
      </c>
      <c r="C7565" s="7">
        <v>567</v>
      </c>
      <c r="D7565" s="7">
        <v>34</v>
      </c>
      <c r="E7565" s="1">
        <v>5523.02</v>
      </c>
      <c r="F7565" s="1">
        <v>663.39</v>
      </c>
      <c r="G7565" s="1">
        <v>3002.62</v>
      </c>
      <c r="H7565" s="1">
        <v>588.52</v>
      </c>
      <c r="I7565" s="6">
        <v>4254.53</v>
      </c>
      <c r="J7565" s="86"/>
      <c r="K7565" s="86"/>
      <c r="L7565" s="85"/>
      <c r="M7565" s="85"/>
      <c r="N7565" s="85"/>
      <c r="O7565" s="85"/>
      <c r="P7565" s="85"/>
      <c r="Q7565" s="1">
        <f t="shared" si="117"/>
        <v>4254.53</v>
      </c>
    </row>
    <row r="7566" spans="1:17" x14ac:dyDescent="0.25">
      <c r="A7566" s="83" t="s">
        <v>15232</v>
      </c>
      <c r="B7566" s="84" t="s">
        <v>22928</v>
      </c>
      <c r="C7566" s="7">
        <v>321</v>
      </c>
      <c r="D7566" s="7">
        <v>18</v>
      </c>
      <c r="E7566" s="1">
        <v>3854.59</v>
      </c>
      <c r="F7566" s="1">
        <v>375.57</v>
      </c>
      <c r="G7566" s="1">
        <v>1589.62</v>
      </c>
      <c r="H7566" s="1">
        <v>410.74</v>
      </c>
      <c r="I7566" s="6">
        <v>2375.9299999999998</v>
      </c>
      <c r="J7566" s="86"/>
      <c r="K7566" s="86"/>
      <c r="L7566" s="85"/>
      <c r="M7566" s="85"/>
      <c r="N7566" s="85"/>
      <c r="O7566" s="85"/>
      <c r="P7566" s="85"/>
      <c r="Q7566" s="1">
        <f t="shared" ref="Q7566:Q7620" si="118">I7566+P7566</f>
        <v>2375.9299999999998</v>
      </c>
    </row>
    <row r="7567" spans="1:17" x14ac:dyDescent="0.25">
      <c r="A7567" s="83" t="s">
        <v>15233</v>
      </c>
      <c r="B7567" s="84" t="s">
        <v>22929</v>
      </c>
      <c r="C7567" s="7">
        <v>61</v>
      </c>
      <c r="D7567" s="7">
        <v>7</v>
      </c>
      <c r="E7567" s="1">
        <v>1045.03</v>
      </c>
      <c r="F7567" s="1">
        <v>71.37</v>
      </c>
      <c r="G7567" s="1">
        <v>618.17999999999995</v>
      </c>
      <c r="H7567" s="1">
        <v>111.36</v>
      </c>
      <c r="I7567" s="6">
        <v>800.91</v>
      </c>
      <c r="J7567" s="86"/>
      <c r="K7567" s="86"/>
      <c r="L7567" s="85"/>
      <c r="M7567" s="85"/>
      <c r="N7567" s="85"/>
      <c r="O7567" s="85"/>
      <c r="P7567" s="85"/>
      <c r="Q7567" s="1">
        <f t="shared" si="118"/>
        <v>800.91</v>
      </c>
    </row>
    <row r="7568" spans="1:17" x14ac:dyDescent="0.25">
      <c r="A7568" s="83" t="s">
        <v>15234</v>
      </c>
      <c r="B7568" s="84" t="s">
        <v>22930</v>
      </c>
      <c r="C7568" s="7">
        <v>10558</v>
      </c>
      <c r="D7568" s="7">
        <v>148</v>
      </c>
      <c r="E7568" s="1">
        <v>95030.73</v>
      </c>
      <c r="F7568" s="1">
        <v>12352.82</v>
      </c>
      <c r="G7568" s="1">
        <v>13070.22</v>
      </c>
      <c r="H7568" s="1">
        <v>10126.27</v>
      </c>
      <c r="I7568" s="6">
        <v>35549.31</v>
      </c>
      <c r="J7568" s="86"/>
      <c r="K7568" s="86"/>
      <c r="L7568" s="85"/>
      <c r="M7568" s="85"/>
      <c r="N7568" s="85"/>
      <c r="O7568" s="85"/>
      <c r="P7568" s="85"/>
      <c r="Q7568" s="1">
        <f t="shared" si="118"/>
        <v>35549.31</v>
      </c>
    </row>
    <row r="7569" spans="1:17" x14ac:dyDescent="0.25">
      <c r="A7569" s="83" t="s">
        <v>15235</v>
      </c>
      <c r="B7569" s="84" t="s">
        <v>22931</v>
      </c>
      <c r="C7569" s="7">
        <v>6847</v>
      </c>
      <c r="D7569" s="7">
        <v>145</v>
      </c>
      <c r="E7569" s="1">
        <v>137178.98000000001</v>
      </c>
      <c r="F7569" s="1">
        <v>8010.97</v>
      </c>
      <c r="G7569" s="1">
        <v>12805.29</v>
      </c>
      <c r="H7569" s="1">
        <v>14617.5</v>
      </c>
      <c r="I7569" s="6">
        <v>35433.760000000002</v>
      </c>
      <c r="J7569" s="86"/>
      <c r="K7569" s="86"/>
      <c r="L7569" s="85"/>
      <c r="M7569" s="85"/>
      <c r="N7569" s="85"/>
      <c r="O7569" s="85"/>
      <c r="P7569" s="85"/>
      <c r="Q7569" s="1">
        <f t="shared" si="118"/>
        <v>35433.760000000002</v>
      </c>
    </row>
    <row r="7570" spans="1:17" x14ac:dyDescent="0.25">
      <c r="A7570" s="83" t="s">
        <v>15236</v>
      </c>
      <c r="B7570" s="84" t="s">
        <v>22932</v>
      </c>
      <c r="C7570" s="7">
        <v>464</v>
      </c>
      <c r="D7570" s="7">
        <v>30</v>
      </c>
      <c r="E7570" s="1">
        <v>11608.56</v>
      </c>
      <c r="F7570" s="1">
        <v>542.88</v>
      </c>
      <c r="G7570" s="1">
        <v>2649.37</v>
      </c>
      <c r="H7570" s="1">
        <v>1236.98</v>
      </c>
      <c r="I7570" s="6">
        <v>4429.2299999999996</v>
      </c>
      <c r="J7570" s="86"/>
      <c r="K7570" s="86"/>
      <c r="L7570" s="85"/>
      <c r="M7570" s="85"/>
      <c r="N7570" s="85"/>
      <c r="O7570" s="85"/>
      <c r="P7570" s="85"/>
      <c r="Q7570" s="1">
        <f t="shared" si="118"/>
        <v>4429.2299999999996</v>
      </c>
    </row>
    <row r="7571" spans="1:17" x14ac:dyDescent="0.25">
      <c r="A7571" s="83" t="s">
        <v>15237</v>
      </c>
      <c r="B7571" s="84" t="s">
        <v>22933</v>
      </c>
      <c r="C7571" s="7">
        <v>190</v>
      </c>
      <c r="D7571" s="7">
        <v>11</v>
      </c>
      <c r="E7571" s="1">
        <v>3999.02</v>
      </c>
      <c r="F7571" s="1">
        <v>222.3</v>
      </c>
      <c r="G7571" s="1">
        <v>971.43</v>
      </c>
      <c r="H7571" s="1">
        <v>426.13</v>
      </c>
      <c r="I7571" s="6">
        <v>1619.86</v>
      </c>
      <c r="J7571" s="86"/>
      <c r="K7571" s="86"/>
      <c r="L7571" s="85"/>
      <c r="M7571" s="85"/>
      <c r="N7571" s="85"/>
      <c r="O7571" s="85"/>
      <c r="P7571" s="85"/>
      <c r="Q7571" s="1">
        <f t="shared" si="118"/>
        <v>1619.86</v>
      </c>
    </row>
    <row r="7572" spans="1:17" x14ac:dyDescent="0.25">
      <c r="A7572" s="83" t="s">
        <v>15238</v>
      </c>
      <c r="B7572" s="84" t="s">
        <v>22934</v>
      </c>
      <c r="C7572" s="7">
        <v>230</v>
      </c>
      <c r="D7572" s="7">
        <v>12</v>
      </c>
      <c r="E7572" s="1">
        <v>2286.83</v>
      </c>
      <c r="F7572" s="1">
        <v>269.10000000000002</v>
      </c>
      <c r="G7572" s="1">
        <v>1059.74</v>
      </c>
      <c r="H7572" s="1">
        <v>243.68</v>
      </c>
      <c r="I7572" s="6">
        <v>1572.52</v>
      </c>
      <c r="J7572" s="86"/>
      <c r="K7572" s="86"/>
      <c r="L7572" s="85"/>
      <c r="M7572" s="85"/>
      <c r="N7572" s="85"/>
      <c r="O7572" s="85"/>
      <c r="P7572" s="85"/>
      <c r="Q7572" s="1">
        <f t="shared" si="118"/>
        <v>1572.52</v>
      </c>
    </row>
    <row r="7573" spans="1:17" x14ac:dyDescent="0.25">
      <c r="A7573" s="83" t="s">
        <v>15239</v>
      </c>
      <c r="B7573" s="84" t="s">
        <v>22935</v>
      </c>
      <c r="C7573" s="7">
        <v>76</v>
      </c>
      <c r="D7573" s="7">
        <v>9</v>
      </c>
      <c r="E7573" s="1">
        <v>1343.61</v>
      </c>
      <c r="F7573" s="1">
        <v>88.92</v>
      </c>
      <c r="G7573" s="1">
        <v>794.81</v>
      </c>
      <c r="H7573" s="1">
        <v>143.18</v>
      </c>
      <c r="I7573" s="6">
        <v>1026.9100000000001</v>
      </c>
      <c r="J7573" s="86"/>
      <c r="K7573" s="86"/>
      <c r="L7573" s="85"/>
      <c r="M7573" s="85"/>
      <c r="N7573" s="85"/>
      <c r="O7573" s="85"/>
      <c r="P7573" s="85"/>
      <c r="Q7573" s="1">
        <f t="shared" si="118"/>
        <v>1026.9100000000001</v>
      </c>
    </row>
    <row r="7574" spans="1:17" x14ac:dyDescent="0.25">
      <c r="A7574" s="83" t="s">
        <v>15240</v>
      </c>
      <c r="B7574" s="84" t="s">
        <v>22936</v>
      </c>
      <c r="C7574" s="7">
        <v>169</v>
      </c>
      <c r="D7574" s="7">
        <v>12</v>
      </c>
      <c r="E7574" s="1">
        <v>1866.12</v>
      </c>
      <c r="F7574" s="1">
        <v>197.73</v>
      </c>
      <c r="G7574" s="1">
        <v>1059.74</v>
      </c>
      <c r="H7574" s="1">
        <v>198.85</v>
      </c>
      <c r="I7574" s="6">
        <v>1456.32</v>
      </c>
      <c r="J7574" s="86"/>
      <c r="K7574" s="86"/>
      <c r="L7574" s="85"/>
      <c r="M7574" s="85"/>
      <c r="N7574" s="85"/>
      <c r="O7574" s="85"/>
      <c r="P7574" s="85"/>
      <c r="Q7574" s="1">
        <f t="shared" si="118"/>
        <v>1456.32</v>
      </c>
    </row>
    <row r="7575" spans="1:17" x14ac:dyDescent="0.25">
      <c r="A7575" s="83" t="s">
        <v>15241</v>
      </c>
      <c r="B7575" s="84" t="s">
        <v>22937</v>
      </c>
      <c r="C7575" s="7">
        <v>59</v>
      </c>
      <c r="D7575" s="7">
        <v>6</v>
      </c>
      <c r="E7575" s="1">
        <v>746.45</v>
      </c>
      <c r="F7575" s="1">
        <v>69.03</v>
      </c>
      <c r="G7575" s="1">
        <v>529.87</v>
      </c>
      <c r="H7575" s="1">
        <v>79.540000000000006</v>
      </c>
      <c r="I7575" s="6">
        <v>678.44</v>
      </c>
      <c r="J7575" s="86"/>
      <c r="K7575" s="86"/>
      <c r="L7575" s="85"/>
      <c r="M7575" s="85"/>
      <c r="N7575" s="85"/>
      <c r="O7575" s="85"/>
      <c r="P7575" s="85"/>
      <c r="Q7575" s="1">
        <f t="shared" si="118"/>
        <v>678.44</v>
      </c>
    </row>
    <row r="7576" spans="1:17" x14ac:dyDescent="0.25">
      <c r="A7576" s="83" t="s">
        <v>15242</v>
      </c>
      <c r="B7576" s="84" t="s">
        <v>22938</v>
      </c>
      <c r="C7576" s="7">
        <v>69</v>
      </c>
      <c r="D7576" s="7">
        <v>5</v>
      </c>
      <c r="E7576" s="1">
        <v>746.45</v>
      </c>
      <c r="F7576" s="1">
        <v>80.73</v>
      </c>
      <c r="G7576" s="1">
        <v>441.56</v>
      </c>
      <c r="H7576" s="1">
        <v>79.540000000000006</v>
      </c>
      <c r="I7576" s="6">
        <v>601.83000000000004</v>
      </c>
      <c r="J7576" s="86"/>
      <c r="K7576" s="86"/>
      <c r="L7576" s="85"/>
      <c r="M7576" s="85"/>
      <c r="N7576" s="85"/>
      <c r="O7576" s="85"/>
      <c r="P7576" s="85"/>
      <c r="Q7576" s="1">
        <f t="shared" si="118"/>
        <v>601.83000000000004</v>
      </c>
    </row>
    <row r="7577" spans="1:17" x14ac:dyDescent="0.25">
      <c r="A7577" s="83" t="s">
        <v>15243</v>
      </c>
      <c r="B7577" s="84" t="s">
        <v>22939</v>
      </c>
      <c r="C7577" s="7">
        <v>35</v>
      </c>
      <c r="D7577" s="7">
        <v>8</v>
      </c>
      <c r="E7577" s="1">
        <v>1468.02</v>
      </c>
      <c r="F7577" s="1">
        <v>40.950000000000003</v>
      </c>
      <c r="G7577" s="1">
        <v>706.5</v>
      </c>
      <c r="H7577" s="1">
        <v>156.43</v>
      </c>
      <c r="I7577" s="6">
        <v>903.88</v>
      </c>
      <c r="J7577" s="86"/>
      <c r="K7577" s="86"/>
      <c r="L7577" s="85"/>
      <c r="M7577" s="85"/>
      <c r="N7577" s="85"/>
      <c r="O7577" s="85"/>
      <c r="P7577" s="85"/>
      <c r="Q7577" s="1">
        <f t="shared" si="118"/>
        <v>903.88</v>
      </c>
    </row>
    <row r="7578" spans="1:17" x14ac:dyDescent="0.25">
      <c r="A7578" s="83" t="s">
        <v>15244</v>
      </c>
      <c r="B7578" s="84" t="s">
        <v>22940</v>
      </c>
      <c r="C7578" s="7">
        <v>246</v>
      </c>
      <c r="D7578" s="7">
        <v>18</v>
      </c>
      <c r="E7578" s="1">
        <v>3331.03</v>
      </c>
      <c r="F7578" s="1">
        <v>287.82</v>
      </c>
      <c r="G7578" s="1">
        <v>1589.62</v>
      </c>
      <c r="H7578" s="1">
        <v>354.94</v>
      </c>
      <c r="I7578" s="6">
        <v>2232.38</v>
      </c>
      <c r="J7578" s="86"/>
      <c r="K7578" s="86"/>
      <c r="L7578" s="85"/>
      <c r="M7578" s="85"/>
      <c r="N7578" s="85"/>
      <c r="O7578" s="85"/>
      <c r="P7578" s="85"/>
      <c r="Q7578" s="1">
        <f t="shared" si="118"/>
        <v>2232.38</v>
      </c>
    </row>
    <row r="7579" spans="1:17" x14ac:dyDescent="0.25">
      <c r="A7579" s="83" t="s">
        <v>15245</v>
      </c>
      <c r="B7579" s="84" t="s">
        <v>22941</v>
      </c>
      <c r="C7579" s="7">
        <v>1443</v>
      </c>
      <c r="D7579" s="7">
        <v>41</v>
      </c>
      <c r="E7579" s="1">
        <v>18467.740000000002</v>
      </c>
      <c r="F7579" s="1">
        <v>1688.3</v>
      </c>
      <c r="G7579" s="1">
        <v>3620.81</v>
      </c>
      <c r="H7579" s="1">
        <v>1967.88</v>
      </c>
      <c r="I7579" s="6">
        <v>7276.99</v>
      </c>
      <c r="J7579" s="86"/>
      <c r="K7579" s="86"/>
      <c r="L7579" s="85"/>
      <c r="M7579" s="85"/>
      <c r="N7579" s="85"/>
      <c r="O7579" s="85"/>
      <c r="P7579" s="85"/>
      <c r="Q7579" s="1">
        <f t="shared" si="118"/>
        <v>7276.99</v>
      </c>
    </row>
    <row r="7580" spans="1:17" x14ac:dyDescent="0.25">
      <c r="A7580" s="83" t="s">
        <v>15246</v>
      </c>
      <c r="B7580" s="84" t="s">
        <v>22942</v>
      </c>
      <c r="C7580" s="7">
        <v>197</v>
      </c>
      <c r="D7580" s="7">
        <v>12</v>
      </c>
      <c r="E7580" s="1">
        <v>2902.73</v>
      </c>
      <c r="F7580" s="1">
        <v>230.49</v>
      </c>
      <c r="G7580" s="1">
        <v>1059.74</v>
      </c>
      <c r="H7580" s="1">
        <v>309.31</v>
      </c>
      <c r="I7580" s="6">
        <v>1599.54</v>
      </c>
      <c r="J7580" s="86"/>
      <c r="K7580" s="86"/>
      <c r="L7580" s="85"/>
      <c r="M7580" s="85"/>
      <c r="N7580" s="85"/>
      <c r="O7580" s="85"/>
      <c r="P7580" s="85"/>
      <c r="Q7580" s="1">
        <f t="shared" si="118"/>
        <v>1599.54</v>
      </c>
    </row>
    <row r="7581" spans="1:17" x14ac:dyDescent="0.25">
      <c r="A7581" s="83" t="s">
        <v>15247</v>
      </c>
      <c r="B7581" s="84" t="s">
        <v>22943</v>
      </c>
      <c r="C7581" s="7">
        <v>183</v>
      </c>
      <c r="D7581" s="7">
        <v>14</v>
      </c>
      <c r="E7581" s="1">
        <v>2210.7800000000002</v>
      </c>
      <c r="F7581" s="1">
        <v>214.11</v>
      </c>
      <c r="G7581" s="1">
        <v>1236.3800000000001</v>
      </c>
      <c r="H7581" s="1">
        <v>235.58</v>
      </c>
      <c r="I7581" s="6">
        <v>1686.07</v>
      </c>
      <c r="J7581" s="86"/>
      <c r="K7581" s="86"/>
      <c r="L7581" s="85"/>
      <c r="M7581" s="85"/>
      <c r="N7581" s="85"/>
      <c r="O7581" s="85"/>
      <c r="P7581" s="85"/>
      <c r="Q7581" s="1">
        <f t="shared" si="118"/>
        <v>1686.07</v>
      </c>
    </row>
    <row r="7582" spans="1:17" x14ac:dyDescent="0.25">
      <c r="A7582" s="83" t="s">
        <v>15248</v>
      </c>
      <c r="B7582" s="84" t="s">
        <v>22944</v>
      </c>
      <c r="C7582" s="7">
        <v>88</v>
      </c>
      <c r="D7582" s="7">
        <v>8</v>
      </c>
      <c r="E7582" s="1">
        <v>1688.17</v>
      </c>
      <c r="F7582" s="1">
        <v>102.96</v>
      </c>
      <c r="G7582" s="1">
        <v>706.5</v>
      </c>
      <c r="H7582" s="1">
        <v>179.89</v>
      </c>
      <c r="I7582" s="6">
        <v>989.35</v>
      </c>
      <c r="J7582" s="86"/>
      <c r="K7582" s="86"/>
      <c r="L7582" s="85"/>
      <c r="M7582" s="85"/>
      <c r="N7582" s="85"/>
      <c r="O7582" s="85"/>
      <c r="P7582" s="85"/>
      <c r="Q7582" s="1">
        <f t="shared" si="118"/>
        <v>989.35</v>
      </c>
    </row>
    <row r="7583" spans="1:17" x14ac:dyDescent="0.25">
      <c r="A7583" s="83" t="s">
        <v>15249</v>
      </c>
      <c r="B7583" s="84" t="s">
        <v>22945</v>
      </c>
      <c r="C7583" s="7">
        <v>115</v>
      </c>
      <c r="D7583" s="7">
        <v>9</v>
      </c>
      <c r="E7583" s="1">
        <v>1343.61</v>
      </c>
      <c r="F7583" s="1">
        <v>134.55000000000001</v>
      </c>
      <c r="G7583" s="1">
        <v>794.81</v>
      </c>
      <c r="H7583" s="1">
        <v>143.18</v>
      </c>
      <c r="I7583" s="6">
        <v>1072.54</v>
      </c>
      <c r="J7583" s="86"/>
      <c r="K7583" s="86"/>
      <c r="L7583" s="85"/>
      <c r="M7583" s="85"/>
      <c r="N7583" s="85"/>
      <c r="O7583" s="85"/>
      <c r="P7583" s="85"/>
      <c r="Q7583" s="1">
        <f t="shared" si="118"/>
        <v>1072.54</v>
      </c>
    </row>
    <row r="7584" spans="1:17" x14ac:dyDescent="0.25">
      <c r="A7584" s="83" t="s">
        <v>15250</v>
      </c>
      <c r="B7584" s="84" t="s">
        <v>22946</v>
      </c>
      <c r="C7584" s="7">
        <v>621</v>
      </c>
      <c r="D7584" s="7">
        <v>20</v>
      </c>
      <c r="E7584" s="1">
        <v>18541.59</v>
      </c>
      <c r="F7584" s="1">
        <v>726.57</v>
      </c>
      <c r="G7584" s="1">
        <v>1766.25</v>
      </c>
      <c r="H7584" s="1">
        <v>1975.75</v>
      </c>
      <c r="I7584" s="6">
        <v>4468.57</v>
      </c>
      <c r="J7584" s="86"/>
      <c r="K7584" s="86"/>
      <c r="L7584" s="85"/>
      <c r="M7584" s="85"/>
      <c r="N7584" s="85"/>
      <c r="O7584" s="85"/>
      <c r="P7584" s="85"/>
      <c r="Q7584" s="1">
        <f t="shared" si="118"/>
        <v>4468.57</v>
      </c>
    </row>
    <row r="7585" spans="1:17" x14ac:dyDescent="0.25">
      <c r="A7585" s="83" t="s">
        <v>15251</v>
      </c>
      <c r="B7585" s="84" t="s">
        <v>22947</v>
      </c>
      <c r="C7585" s="7">
        <v>57</v>
      </c>
      <c r="D7585" s="7">
        <v>7</v>
      </c>
      <c r="E7585" s="1">
        <v>1045.03</v>
      </c>
      <c r="F7585" s="1">
        <v>66.69</v>
      </c>
      <c r="G7585" s="1">
        <v>618.17999999999995</v>
      </c>
      <c r="H7585" s="1">
        <v>111.36</v>
      </c>
      <c r="I7585" s="6">
        <v>796.23</v>
      </c>
      <c r="J7585" s="86"/>
      <c r="K7585" s="86"/>
      <c r="L7585" s="85"/>
      <c r="M7585" s="85"/>
      <c r="N7585" s="85"/>
      <c r="O7585" s="85"/>
      <c r="P7585" s="85"/>
      <c r="Q7585" s="1">
        <f t="shared" si="118"/>
        <v>796.23</v>
      </c>
    </row>
    <row r="7586" spans="1:17" x14ac:dyDescent="0.25">
      <c r="A7586" s="83" t="s">
        <v>15252</v>
      </c>
      <c r="B7586" s="84" t="s">
        <v>22948</v>
      </c>
      <c r="C7586" s="7">
        <v>435</v>
      </c>
      <c r="D7586" s="7">
        <v>21</v>
      </c>
      <c r="E7586" s="1">
        <v>4302.18</v>
      </c>
      <c r="F7586" s="1">
        <v>508.95</v>
      </c>
      <c r="G7586" s="1">
        <v>1854.56</v>
      </c>
      <c r="H7586" s="1">
        <v>458.43</v>
      </c>
      <c r="I7586" s="6">
        <v>2821.94</v>
      </c>
      <c r="J7586" s="86"/>
      <c r="K7586" s="86"/>
      <c r="L7586" s="85"/>
      <c r="M7586" s="85"/>
      <c r="N7586" s="85"/>
      <c r="O7586" s="85"/>
      <c r="P7586" s="85"/>
      <c r="Q7586" s="1">
        <f t="shared" si="118"/>
        <v>2821.94</v>
      </c>
    </row>
    <row r="7587" spans="1:17" x14ac:dyDescent="0.25">
      <c r="A7587" s="83" t="s">
        <v>15253</v>
      </c>
      <c r="B7587" s="84" t="s">
        <v>22949</v>
      </c>
      <c r="C7587" s="7">
        <v>43</v>
      </c>
      <c r="D7587" s="7">
        <v>6</v>
      </c>
      <c r="E7587" s="1">
        <v>895.74</v>
      </c>
      <c r="F7587" s="1">
        <v>50.31</v>
      </c>
      <c r="G7587" s="1">
        <v>529.87</v>
      </c>
      <c r="H7587" s="1">
        <v>95.45</v>
      </c>
      <c r="I7587" s="6">
        <v>675.63</v>
      </c>
      <c r="J7587" s="86"/>
      <c r="K7587" s="86"/>
      <c r="L7587" s="85"/>
      <c r="M7587" s="85"/>
      <c r="N7587" s="85"/>
      <c r="O7587" s="85"/>
      <c r="P7587" s="85"/>
      <c r="Q7587" s="1">
        <f t="shared" si="118"/>
        <v>675.63</v>
      </c>
    </row>
    <row r="7588" spans="1:17" x14ac:dyDescent="0.25">
      <c r="A7588" s="83" t="s">
        <v>15254</v>
      </c>
      <c r="B7588" s="84" t="s">
        <v>22950</v>
      </c>
      <c r="C7588" s="7">
        <v>256</v>
      </c>
      <c r="D7588" s="7">
        <v>14</v>
      </c>
      <c r="E7588" s="1">
        <v>2714.96</v>
      </c>
      <c r="F7588" s="1">
        <v>299.52</v>
      </c>
      <c r="G7588" s="1">
        <v>1236.3800000000001</v>
      </c>
      <c r="H7588" s="1">
        <v>289.3</v>
      </c>
      <c r="I7588" s="6">
        <v>1825.2</v>
      </c>
      <c r="J7588" s="86"/>
      <c r="K7588" s="86"/>
      <c r="L7588" s="85"/>
      <c r="M7588" s="85"/>
      <c r="N7588" s="85"/>
      <c r="O7588" s="85"/>
      <c r="P7588" s="85"/>
      <c r="Q7588" s="1">
        <f t="shared" si="118"/>
        <v>1825.2</v>
      </c>
    </row>
    <row r="7589" spans="1:17" x14ac:dyDescent="0.25">
      <c r="A7589" s="83" t="s">
        <v>15255</v>
      </c>
      <c r="B7589" s="84" t="s">
        <v>22951</v>
      </c>
      <c r="C7589" s="7">
        <v>18822</v>
      </c>
      <c r="D7589" s="7">
        <v>272</v>
      </c>
      <c r="E7589" s="1">
        <v>209872.83</v>
      </c>
      <c r="F7589" s="1">
        <v>22021.67</v>
      </c>
      <c r="G7589" s="1">
        <v>24020.95</v>
      </c>
      <c r="H7589" s="1">
        <v>22363.599999999999</v>
      </c>
      <c r="I7589" s="6">
        <v>68406.22</v>
      </c>
      <c r="J7589" s="86"/>
      <c r="K7589" s="86"/>
      <c r="L7589" s="85"/>
      <c r="M7589" s="85"/>
      <c r="N7589" s="85"/>
      <c r="O7589" s="85"/>
      <c r="P7589" s="85"/>
      <c r="Q7589" s="1">
        <f t="shared" si="118"/>
        <v>68406.22</v>
      </c>
    </row>
    <row r="7590" spans="1:17" x14ac:dyDescent="0.25">
      <c r="A7590" s="83" t="s">
        <v>15256</v>
      </c>
      <c r="B7590" s="84" t="s">
        <v>22952</v>
      </c>
      <c r="C7590" s="7">
        <v>33</v>
      </c>
      <c r="D7590" s="7">
        <v>4</v>
      </c>
      <c r="E7590" s="1">
        <v>597.16</v>
      </c>
      <c r="F7590" s="1">
        <v>38.61</v>
      </c>
      <c r="G7590" s="1">
        <v>353.25</v>
      </c>
      <c r="H7590" s="1">
        <v>63.63</v>
      </c>
      <c r="I7590" s="6">
        <v>455.49</v>
      </c>
      <c r="J7590" s="86"/>
      <c r="K7590" s="86"/>
      <c r="L7590" s="85"/>
      <c r="M7590" s="85"/>
      <c r="N7590" s="85"/>
      <c r="O7590" s="85"/>
      <c r="P7590" s="85"/>
      <c r="Q7590" s="1">
        <f t="shared" si="118"/>
        <v>455.49</v>
      </c>
    </row>
    <row r="7591" spans="1:17" x14ac:dyDescent="0.25">
      <c r="A7591" s="83" t="s">
        <v>15257</v>
      </c>
      <c r="B7591" s="84" t="s">
        <v>22953</v>
      </c>
      <c r="C7591" s="7">
        <v>61</v>
      </c>
      <c r="D7591" s="7">
        <v>4</v>
      </c>
      <c r="E7591" s="1">
        <v>597.16</v>
      </c>
      <c r="F7591" s="1">
        <v>71.37</v>
      </c>
      <c r="G7591" s="1">
        <v>353.25</v>
      </c>
      <c r="H7591" s="1">
        <v>63.63</v>
      </c>
      <c r="I7591" s="6">
        <v>488.25</v>
      </c>
      <c r="J7591" s="86"/>
      <c r="K7591" s="86"/>
      <c r="L7591" s="85"/>
      <c r="M7591" s="85"/>
      <c r="N7591" s="85"/>
      <c r="O7591" s="85"/>
      <c r="P7591" s="85"/>
      <c r="Q7591" s="1">
        <f t="shared" si="118"/>
        <v>488.25</v>
      </c>
    </row>
    <row r="7592" spans="1:17" x14ac:dyDescent="0.25">
      <c r="A7592" s="83" t="s">
        <v>15258</v>
      </c>
      <c r="B7592" s="84" t="s">
        <v>22954</v>
      </c>
      <c r="C7592" s="7">
        <v>112</v>
      </c>
      <c r="D7592" s="7">
        <v>8</v>
      </c>
      <c r="E7592" s="1">
        <v>1725.76</v>
      </c>
      <c r="F7592" s="1">
        <v>131.04</v>
      </c>
      <c r="G7592" s="1">
        <v>706.5</v>
      </c>
      <c r="H7592" s="1">
        <v>183.9</v>
      </c>
      <c r="I7592" s="6">
        <v>1021.44</v>
      </c>
      <c r="J7592" s="86"/>
      <c r="K7592" s="86"/>
      <c r="L7592" s="85"/>
      <c r="M7592" s="85"/>
      <c r="N7592" s="85"/>
      <c r="O7592" s="85"/>
      <c r="P7592" s="85"/>
      <c r="Q7592" s="1">
        <f t="shared" si="118"/>
        <v>1021.44</v>
      </c>
    </row>
    <row r="7593" spans="1:17" x14ac:dyDescent="0.25">
      <c r="A7593" s="83" t="s">
        <v>15259</v>
      </c>
      <c r="B7593" s="84" t="s">
        <v>22955</v>
      </c>
      <c r="C7593" s="7">
        <v>137</v>
      </c>
      <c r="D7593" s="7">
        <v>12</v>
      </c>
      <c r="E7593" s="1">
        <v>2881.46</v>
      </c>
      <c r="F7593" s="1">
        <v>160.29</v>
      </c>
      <c r="G7593" s="1">
        <v>1059.74</v>
      </c>
      <c r="H7593" s="1">
        <v>307.04000000000002</v>
      </c>
      <c r="I7593" s="6">
        <v>1527.07</v>
      </c>
      <c r="J7593" s="86"/>
      <c r="K7593" s="86"/>
      <c r="L7593" s="85"/>
      <c r="M7593" s="85"/>
      <c r="N7593" s="85"/>
      <c r="O7593" s="85"/>
      <c r="P7593" s="85"/>
      <c r="Q7593" s="1">
        <f t="shared" si="118"/>
        <v>1527.07</v>
      </c>
    </row>
    <row r="7594" spans="1:17" x14ac:dyDescent="0.25">
      <c r="A7594" s="83" t="s">
        <v>15260</v>
      </c>
      <c r="B7594" s="84" t="s">
        <v>22956</v>
      </c>
      <c r="C7594" s="7">
        <v>61</v>
      </c>
      <c r="D7594" s="7">
        <v>6</v>
      </c>
      <c r="E7594" s="1">
        <v>933.06</v>
      </c>
      <c r="F7594" s="1">
        <v>71.37</v>
      </c>
      <c r="G7594" s="1">
        <v>529.87</v>
      </c>
      <c r="H7594" s="1">
        <v>99.42</v>
      </c>
      <c r="I7594" s="6">
        <v>700.66</v>
      </c>
      <c r="J7594" s="86"/>
      <c r="K7594" s="86"/>
      <c r="L7594" s="85"/>
      <c r="M7594" s="85"/>
      <c r="N7594" s="85"/>
      <c r="O7594" s="85"/>
      <c r="P7594" s="85"/>
      <c r="Q7594" s="1">
        <f t="shared" si="118"/>
        <v>700.66</v>
      </c>
    </row>
    <row r="7595" spans="1:17" x14ac:dyDescent="0.25">
      <c r="A7595" s="83" t="s">
        <v>15261</v>
      </c>
      <c r="B7595" s="84" t="s">
        <v>22957</v>
      </c>
      <c r="C7595" s="7">
        <v>203</v>
      </c>
      <c r="D7595" s="7">
        <v>11</v>
      </c>
      <c r="E7595" s="1">
        <v>4415.26</v>
      </c>
      <c r="F7595" s="1">
        <v>237.51</v>
      </c>
      <c r="G7595" s="1">
        <v>971.43</v>
      </c>
      <c r="H7595" s="1">
        <v>470.48</v>
      </c>
      <c r="I7595" s="6">
        <v>1679.42</v>
      </c>
      <c r="J7595" s="86"/>
      <c r="K7595" s="86"/>
      <c r="L7595" s="85"/>
      <c r="M7595" s="85"/>
      <c r="N7595" s="85"/>
      <c r="O7595" s="85"/>
      <c r="P7595" s="85"/>
      <c r="Q7595" s="1">
        <f t="shared" si="118"/>
        <v>1679.42</v>
      </c>
    </row>
    <row r="7596" spans="1:17" x14ac:dyDescent="0.25">
      <c r="A7596" s="83" t="s">
        <v>15262</v>
      </c>
      <c r="B7596" s="84" t="s">
        <v>22958</v>
      </c>
      <c r="C7596" s="7">
        <v>81</v>
      </c>
      <c r="D7596" s="7">
        <v>7</v>
      </c>
      <c r="E7596" s="1">
        <v>1150.78</v>
      </c>
      <c r="F7596" s="1">
        <v>94.77</v>
      </c>
      <c r="G7596" s="1">
        <v>618.17999999999995</v>
      </c>
      <c r="H7596" s="1">
        <v>122.62</v>
      </c>
      <c r="I7596" s="6">
        <v>835.57</v>
      </c>
      <c r="J7596" s="86"/>
      <c r="K7596" s="86"/>
      <c r="L7596" s="85"/>
      <c r="M7596" s="85"/>
      <c r="N7596" s="85"/>
      <c r="O7596" s="85"/>
      <c r="P7596" s="85"/>
      <c r="Q7596" s="1">
        <f t="shared" si="118"/>
        <v>835.57</v>
      </c>
    </row>
    <row r="7597" spans="1:17" x14ac:dyDescent="0.25">
      <c r="A7597" s="83" t="s">
        <v>15263</v>
      </c>
      <c r="B7597" s="84" t="s">
        <v>22959</v>
      </c>
      <c r="C7597" s="7">
        <v>322</v>
      </c>
      <c r="D7597" s="7">
        <v>23</v>
      </c>
      <c r="E7597" s="1">
        <v>4825.66</v>
      </c>
      <c r="F7597" s="1">
        <v>376.74</v>
      </c>
      <c r="G7597" s="1">
        <v>2031.18</v>
      </c>
      <c r="H7597" s="1">
        <v>514.21</v>
      </c>
      <c r="I7597" s="6">
        <v>2922.13</v>
      </c>
      <c r="J7597" s="86"/>
      <c r="K7597" s="86"/>
      <c r="L7597" s="85"/>
      <c r="M7597" s="85"/>
      <c r="N7597" s="85"/>
      <c r="O7597" s="85"/>
      <c r="P7597" s="85"/>
      <c r="Q7597" s="1">
        <f t="shared" si="118"/>
        <v>2922.13</v>
      </c>
    </row>
    <row r="7598" spans="1:17" x14ac:dyDescent="0.25">
      <c r="A7598" s="83" t="s">
        <v>15264</v>
      </c>
      <c r="B7598" s="84" t="s">
        <v>22960</v>
      </c>
      <c r="C7598" s="7">
        <v>82</v>
      </c>
      <c r="D7598" s="7">
        <v>10</v>
      </c>
      <c r="E7598" s="1">
        <v>3855.54</v>
      </c>
      <c r="F7598" s="1">
        <v>95.94</v>
      </c>
      <c r="G7598" s="1">
        <v>883.12</v>
      </c>
      <c r="H7598" s="1">
        <v>410.84</v>
      </c>
      <c r="I7598" s="6">
        <v>1389.9</v>
      </c>
      <c r="J7598" s="86"/>
      <c r="K7598" s="86"/>
      <c r="L7598" s="85"/>
      <c r="M7598" s="85"/>
      <c r="N7598" s="85"/>
      <c r="O7598" s="85"/>
      <c r="P7598" s="85"/>
      <c r="Q7598" s="1">
        <f t="shared" si="118"/>
        <v>1389.9</v>
      </c>
    </row>
    <row r="7599" spans="1:17" x14ac:dyDescent="0.25">
      <c r="A7599" s="83" t="s">
        <v>15265</v>
      </c>
      <c r="B7599" s="84" t="s">
        <v>22961</v>
      </c>
      <c r="C7599" s="7">
        <v>62</v>
      </c>
      <c r="D7599" s="7">
        <v>6</v>
      </c>
      <c r="E7599" s="1">
        <v>895.74</v>
      </c>
      <c r="F7599" s="1">
        <v>72.540000000000006</v>
      </c>
      <c r="G7599" s="1">
        <v>529.87</v>
      </c>
      <c r="H7599" s="1">
        <v>95.45</v>
      </c>
      <c r="I7599" s="6">
        <v>697.86</v>
      </c>
      <c r="J7599" s="86"/>
      <c r="K7599" s="86"/>
      <c r="L7599" s="85"/>
      <c r="M7599" s="85"/>
      <c r="N7599" s="85"/>
      <c r="O7599" s="85"/>
      <c r="P7599" s="85"/>
      <c r="Q7599" s="1">
        <f t="shared" si="118"/>
        <v>697.86</v>
      </c>
    </row>
    <row r="7600" spans="1:17" x14ac:dyDescent="0.25">
      <c r="A7600" s="83" t="s">
        <v>15266</v>
      </c>
      <c r="B7600" s="84" t="s">
        <v>22962</v>
      </c>
      <c r="C7600" s="7">
        <v>95</v>
      </c>
      <c r="D7600" s="7">
        <v>7</v>
      </c>
      <c r="E7600" s="1">
        <v>1163.76</v>
      </c>
      <c r="F7600" s="1">
        <v>111.15</v>
      </c>
      <c r="G7600" s="1">
        <v>618.17999999999995</v>
      </c>
      <c r="H7600" s="1">
        <v>124.01</v>
      </c>
      <c r="I7600" s="6">
        <v>853.34</v>
      </c>
      <c r="J7600" s="86"/>
      <c r="K7600" s="86"/>
      <c r="L7600" s="85"/>
      <c r="M7600" s="85"/>
      <c r="N7600" s="85"/>
      <c r="O7600" s="85"/>
      <c r="P7600" s="85"/>
      <c r="Q7600" s="1">
        <f t="shared" si="118"/>
        <v>853.34</v>
      </c>
    </row>
    <row r="7601" spans="1:17" x14ac:dyDescent="0.25">
      <c r="A7601" s="83" t="s">
        <v>15267</v>
      </c>
      <c r="B7601" s="84" t="s">
        <v>22963</v>
      </c>
      <c r="C7601" s="7">
        <v>154</v>
      </c>
      <c r="D7601" s="7">
        <v>7</v>
      </c>
      <c r="E7601" s="1">
        <v>1045.03</v>
      </c>
      <c r="F7601" s="1">
        <v>180.18</v>
      </c>
      <c r="G7601" s="1">
        <v>618.17999999999995</v>
      </c>
      <c r="H7601" s="1">
        <v>111.36</v>
      </c>
      <c r="I7601" s="6">
        <v>909.72</v>
      </c>
      <c r="J7601" s="86"/>
      <c r="K7601" s="86"/>
      <c r="L7601" s="85"/>
      <c r="M7601" s="85"/>
      <c r="N7601" s="85"/>
      <c r="O7601" s="85"/>
      <c r="P7601" s="85"/>
      <c r="Q7601" s="1">
        <f t="shared" si="118"/>
        <v>909.72</v>
      </c>
    </row>
    <row r="7602" spans="1:17" x14ac:dyDescent="0.25">
      <c r="A7602" s="83" t="s">
        <v>15268</v>
      </c>
      <c r="B7602" s="84" t="s">
        <v>22964</v>
      </c>
      <c r="C7602" s="7">
        <v>838</v>
      </c>
      <c r="D7602" s="7">
        <v>20</v>
      </c>
      <c r="E7602" s="1">
        <v>4983.6899999999996</v>
      </c>
      <c r="F7602" s="1">
        <v>980.46</v>
      </c>
      <c r="G7602" s="1">
        <v>1766.25</v>
      </c>
      <c r="H7602" s="1">
        <v>531.04999999999995</v>
      </c>
      <c r="I7602" s="6">
        <v>3277.76</v>
      </c>
      <c r="J7602" s="86"/>
      <c r="K7602" s="86"/>
      <c r="L7602" s="85"/>
      <c r="M7602" s="85"/>
      <c r="N7602" s="85"/>
      <c r="O7602" s="85"/>
      <c r="P7602" s="85"/>
      <c r="Q7602" s="1">
        <f t="shared" si="118"/>
        <v>3277.76</v>
      </c>
    </row>
    <row r="7603" spans="1:17" x14ac:dyDescent="0.25">
      <c r="A7603" s="83" t="s">
        <v>15269</v>
      </c>
      <c r="B7603" s="84" t="s">
        <v>22965</v>
      </c>
      <c r="C7603" s="7">
        <v>96</v>
      </c>
      <c r="D7603" s="7">
        <v>5</v>
      </c>
      <c r="E7603" s="1">
        <v>746.45</v>
      </c>
      <c r="F7603" s="1">
        <v>112.32</v>
      </c>
      <c r="G7603" s="1">
        <v>441.56</v>
      </c>
      <c r="H7603" s="1">
        <v>79.540000000000006</v>
      </c>
      <c r="I7603" s="6">
        <v>633.41999999999996</v>
      </c>
      <c r="J7603" s="86"/>
      <c r="K7603" s="86"/>
      <c r="L7603" s="85"/>
      <c r="M7603" s="85"/>
      <c r="N7603" s="85"/>
      <c r="O7603" s="85"/>
      <c r="P7603" s="85"/>
      <c r="Q7603" s="1">
        <f t="shared" si="118"/>
        <v>633.41999999999996</v>
      </c>
    </row>
    <row r="7604" spans="1:17" x14ac:dyDescent="0.25">
      <c r="A7604" s="83" t="s">
        <v>15270</v>
      </c>
      <c r="B7604" s="84" t="s">
        <v>22966</v>
      </c>
      <c r="C7604" s="7">
        <v>293</v>
      </c>
      <c r="D7604" s="7">
        <v>11</v>
      </c>
      <c r="E7604" s="1">
        <v>2097.19</v>
      </c>
      <c r="F7604" s="1">
        <v>342.81</v>
      </c>
      <c r="G7604" s="1">
        <v>971.43</v>
      </c>
      <c r="H7604" s="1">
        <v>223.47</v>
      </c>
      <c r="I7604" s="6">
        <v>1537.71</v>
      </c>
      <c r="J7604" s="86"/>
      <c r="K7604" s="86"/>
      <c r="L7604" s="85"/>
      <c r="M7604" s="85"/>
      <c r="N7604" s="85"/>
      <c r="O7604" s="85"/>
      <c r="P7604" s="85"/>
      <c r="Q7604" s="1">
        <f t="shared" si="118"/>
        <v>1537.71</v>
      </c>
    </row>
    <row r="7605" spans="1:17" x14ac:dyDescent="0.25">
      <c r="A7605" s="83" t="s">
        <v>15271</v>
      </c>
      <c r="B7605" s="84" t="s">
        <v>22967</v>
      </c>
      <c r="C7605" s="7">
        <v>4728</v>
      </c>
      <c r="D7605" s="7">
        <v>227</v>
      </c>
      <c r="E7605" s="1">
        <v>170677.33</v>
      </c>
      <c r="F7605" s="1">
        <v>5531.74</v>
      </c>
      <c r="G7605" s="1">
        <v>20046.900000000001</v>
      </c>
      <c r="H7605" s="1">
        <v>18187.009999999998</v>
      </c>
      <c r="I7605" s="6">
        <v>43765.65</v>
      </c>
      <c r="J7605" s="86"/>
      <c r="K7605" s="86"/>
      <c r="L7605" s="85"/>
      <c r="M7605" s="85"/>
      <c r="N7605" s="85"/>
      <c r="O7605" s="85"/>
      <c r="P7605" s="85"/>
      <c r="Q7605" s="1">
        <f t="shared" si="118"/>
        <v>43765.65</v>
      </c>
    </row>
    <row r="7606" spans="1:17" x14ac:dyDescent="0.25">
      <c r="A7606" s="83" t="s">
        <v>15272</v>
      </c>
      <c r="B7606" s="84" t="s">
        <v>22968</v>
      </c>
      <c r="C7606" s="7">
        <v>52</v>
      </c>
      <c r="D7606" s="7">
        <v>9</v>
      </c>
      <c r="E7606" s="1">
        <v>1455.57</v>
      </c>
      <c r="F7606" s="1">
        <v>60.84</v>
      </c>
      <c r="G7606" s="1">
        <v>794.81</v>
      </c>
      <c r="H7606" s="1">
        <v>155.1</v>
      </c>
      <c r="I7606" s="6">
        <v>1010.75</v>
      </c>
      <c r="J7606" s="86"/>
      <c r="K7606" s="86"/>
      <c r="L7606" s="85"/>
      <c r="M7606" s="85"/>
      <c r="N7606" s="85"/>
      <c r="O7606" s="85"/>
      <c r="P7606" s="85"/>
      <c r="Q7606" s="1">
        <f t="shared" si="118"/>
        <v>1010.75</v>
      </c>
    </row>
    <row r="7607" spans="1:17" x14ac:dyDescent="0.25">
      <c r="A7607" s="83" t="s">
        <v>15273</v>
      </c>
      <c r="B7607" s="84" t="s">
        <v>22969</v>
      </c>
      <c r="C7607" s="7">
        <v>434</v>
      </c>
      <c r="D7607" s="7">
        <v>20</v>
      </c>
      <c r="E7607" s="1">
        <v>5250.64</v>
      </c>
      <c r="F7607" s="1">
        <v>507.78</v>
      </c>
      <c r="G7607" s="1">
        <v>1766.25</v>
      </c>
      <c r="H7607" s="1">
        <v>559.5</v>
      </c>
      <c r="I7607" s="6">
        <v>2833.53</v>
      </c>
      <c r="J7607" s="86"/>
      <c r="K7607" s="86"/>
      <c r="L7607" s="85"/>
      <c r="M7607" s="85"/>
      <c r="N7607" s="85"/>
      <c r="O7607" s="85"/>
      <c r="P7607" s="85"/>
      <c r="Q7607" s="1">
        <f t="shared" si="118"/>
        <v>2833.53</v>
      </c>
    </row>
    <row r="7608" spans="1:17" x14ac:dyDescent="0.25">
      <c r="A7608" s="83" t="s">
        <v>15274</v>
      </c>
      <c r="B7608" s="84" t="s">
        <v>22970</v>
      </c>
      <c r="C7608" s="7">
        <v>113</v>
      </c>
      <c r="D7608" s="7">
        <v>4</v>
      </c>
      <c r="E7608" s="1">
        <v>597.16</v>
      </c>
      <c r="F7608" s="1">
        <v>132.21</v>
      </c>
      <c r="G7608" s="1">
        <v>353.25</v>
      </c>
      <c r="H7608" s="1">
        <v>63.63</v>
      </c>
      <c r="I7608" s="6">
        <v>549.09</v>
      </c>
      <c r="J7608" s="86"/>
      <c r="K7608" s="86"/>
      <c r="L7608" s="85"/>
      <c r="M7608" s="85"/>
      <c r="N7608" s="85"/>
      <c r="O7608" s="85"/>
      <c r="P7608" s="85"/>
      <c r="Q7608" s="1">
        <f t="shared" si="118"/>
        <v>549.09</v>
      </c>
    </row>
    <row r="7609" spans="1:17" x14ac:dyDescent="0.25">
      <c r="A7609" s="83" t="s">
        <v>15275</v>
      </c>
      <c r="B7609" s="84" t="s">
        <v>22971</v>
      </c>
      <c r="C7609" s="7">
        <v>273</v>
      </c>
      <c r="D7609" s="7">
        <v>15</v>
      </c>
      <c r="E7609" s="1">
        <v>8835.0300000000007</v>
      </c>
      <c r="F7609" s="1">
        <v>319.41000000000003</v>
      </c>
      <c r="G7609" s="1">
        <v>1324.69</v>
      </c>
      <c r="H7609" s="1">
        <v>941.44</v>
      </c>
      <c r="I7609" s="6">
        <v>2585.54</v>
      </c>
      <c r="J7609" s="86"/>
      <c r="K7609" s="86"/>
      <c r="L7609" s="85"/>
      <c r="M7609" s="85"/>
      <c r="N7609" s="85"/>
      <c r="O7609" s="85"/>
      <c r="P7609" s="85"/>
      <c r="Q7609" s="1">
        <f t="shared" si="118"/>
        <v>2585.54</v>
      </c>
    </row>
    <row r="7610" spans="1:17" x14ac:dyDescent="0.25">
      <c r="A7610" s="83" t="s">
        <v>15276</v>
      </c>
      <c r="B7610" s="84" t="s">
        <v>22972</v>
      </c>
      <c r="C7610" s="7">
        <v>435</v>
      </c>
      <c r="D7610" s="7">
        <v>22</v>
      </c>
      <c r="E7610" s="1">
        <v>7789.27</v>
      </c>
      <c r="F7610" s="1">
        <v>508.95</v>
      </c>
      <c r="G7610" s="1">
        <v>1942.87</v>
      </c>
      <c r="H7610" s="1">
        <v>830.01</v>
      </c>
      <c r="I7610" s="6">
        <v>3281.83</v>
      </c>
      <c r="J7610" s="86"/>
      <c r="K7610" s="86"/>
      <c r="L7610" s="85"/>
      <c r="M7610" s="85"/>
      <c r="N7610" s="85"/>
      <c r="O7610" s="85"/>
      <c r="P7610" s="85"/>
      <c r="Q7610" s="1">
        <f t="shared" si="118"/>
        <v>3281.83</v>
      </c>
    </row>
    <row r="7611" spans="1:17" x14ac:dyDescent="0.25">
      <c r="A7611" s="83" t="s">
        <v>15277</v>
      </c>
      <c r="B7611" s="84" t="s">
        <v>22973</v>
      </c>
      <c r="C7611" s="7">
        <v>89</v>
      </c>
      <c r="D7611" s="7">
        <v>8</v>
      </c>
      <c r="E7611" s="1">
        <v>1412.41</v>
      </c>
      <c r="F7611" s="1">
        <v>104.13</v>
      </c>
      <c r="G7611" s="1">
        <v>706.5</v>
      </c>
      <c r="H7611" s="1">
        <v>150.5</v>
      </c>
      <c r="I7611" s="6">
        <v>961.13</v>
      </c>
      <c r="J7611" s="86"/>
      <c r="K7611" s="86"/>
      <c r="L7611" s="85"/>
      <c r="M7611" s="85"/>
      <c r="N7611" s="85"/>
      <c r="O7611" s="85"/>
      <c r="P7611" s="85"/>
      <c r="Q7611" s="1">
        <f t="shared" si="118"/>
        <v>961.13</v>
      </c>
    </row>
    <row r="7612" spans="1:17" x14ac:dyDescent="0.25">
      <c r="A7612" s="83" t="s">
        <v>15278</v>
      </c>
      <c r="B7612" s="84" t="s">
        <v>22974</v>
      </c>
      <c r="C7612" s="7">
        <v>48</v>
      </c>
      <c r="D7612" s="7">
        <v>5</v>
      </c>
      <c r="E7612" s="1">
        <v>746.45</v>
      </c>
      <c r="F7612" s="1">
        <v>56.16</v>
      </c>
      <c r="G7612" s="1">
        <v>441.56</v>
      </c>
      <c r="H7612" s="1">
        <v>79.540000000000006</v>
      </c>
      <c r="I7612" s="6">
        <v>577.26</v>
      </c>
      <c r="J7612" s="86"/>
      <c r="K7612" s="86"/>
      <c r="L7612" s="85"/>
      <c r="M7612" s="85"/>
      <c r="N7612" s="85"/>
      <c r="O7612" s="85"/>
      <c r="P7612" s="85"/>
      <c r="Q7612" s="1">
        <f t="shared" si="118"/>
        <v>577.26</v>
      </c>
    </row>
    <row r="7613" spans="1:17" x14ac:dyDescent="0.25">
      <c r="A7613" s="83" t="s">
        <v>15279</v>
      </c>
      <c r="B7613" s="84" t="s">
        <v>22975</v>
      </c>
      <c r="C7613" s="7">
        <v>447</v>
      </c>
      <c r="D7613" s="7">
        <v>22</v>
      </c>
      <c r="E7613" s="1">
        <v>18354.009999999998</v>
      </c>
      <c r="F7613" s="1">
        <v>522.99</v>
      </c>
      <c r="G7613" s="1">
        <v>1942.87</v>
      </c>
      <c r="H7613" s="1">
        <v>1955.76</v>
      </c>
      <c r="I7613" s="6">
        <v>4421.62</v>
      </c>
      <c r="J7613" s="86"/>
      <c r="K7613" s="86"/>
      <c r="L7613" s="85"/>
      <c r="M7613" s="85"/>
      <c r="N7613" s="85"/>
      <c r="O7613" s="85"/>
      <c r="P7613" s="85"/>
      <c r="Q7613" s="1">
        <f t="shared" si="118"/>
        <v>4421.62</v>
      </c>
    </row>
    <row r="7614" spans="1:17" x14ac:dyDescent="0.25">
      <c r="A7614" s="83" t="s">
        <v>15280</v>
      </c>
      <c r="B7614" s="84" t="s">
        <v>22976</v>
      </c>
      <c r="C7614" s="7">
        <v>681877</v>
      </c>
      <c r="D7614" s="7">
        <v>7996</v>
      </c>
      <c r="E7614" s="1">
        <v>9154115.9800000004</v>
      </c>
      <c r="F7614" s="1">
        <v>797793.73</v>
      </c>
      <c r="G7614" s="1">
        <v>706145.29</v>
      </c>
      <c r="H7614" s="1">
        <v>975442.98</v>
      </c>
      <c r="I7614" s="6">
        <v>2479382</v>
      </c>
      <c r="J7614" s="86"/>
      <c r="K7614" s="86"/>
      <c r="L7614" s="85"/>
      <c r="M7614" s="85"/>
      <c r="N7614" s="85"/>
      <c r="O7614" s="85"/>
      <c r="P7614" s="85"/>
      <c r="Q7614" s="1">
        <f t="shared" si="118"/>
        <v>2479382</v>
      </c>
    </row>
    <row r="7615" spans="1:17" x14ac:dyDescent="0.25">
      <c r="A7615" s="83" t="s">
        <v>15281</v>
      </c>
      <c r="B7615" s="84" t="s">
        <v>22977</v>
      </c>
      <c r="C7615" s="7">
        <v>8576</v>
      </c>
      <c r="D7615" s="7">
        <v>231</v>
      </c>
      <c r="E7615" s="1">
        <v>259134.04</v>
      </c>
      <c r="F7615" s="1">
        <v>10033.89</v>
      </c>
      <c r="G7615" s="1">
        <v>20400.14</v>
      </c>
      <c r="H7615" s="1">
        <v>27612.77</v>
      </c>
      <c r="I7615" s="6">
        <v>58046.8</v>
      </c>
      <c r="J7615" s="86"/>
      <c r="K7615" s="86"/>
      <c r="L7615" s="85"/>
      <c r="M7615" s="85"/>
      <c r="N7615" s="85"/>
      <c r="O7615" s="85"/>
      <c r="P7615" s="85"/>
      <c r="Q7615" s="1">
        <f t="shared" si="118"/>
        <v>58046.8</v>
      </c>
    </row>
    <row r="7616" spans="1:17" x14ac:dyDescent="0.25">
      <c r="A7616" s="83" t="s">
        <v>15282</v>
      </c>
      <c r="B7616" s="84" t="s">
        <v>22978</v>
      </c>
      <c r="C7616" s="7">
        <v>155</v>
      </c>
      <c r="D7616" s="7">
        <v>9</v>
      </c>
      <c r="E7616" s="1">
        <v>3755.43</v>
      </c>
      <c r="F7616" s="1">
        <v>181.35</v>
      </c>
      <c r="G7616" s="1">
        <v>794.81</v>
      </c>
      <c r="H7616" s="1">
        <v>400.17</v>
      </c>
      <c r="I7616" s="6">
        <v>1376.33</v>
      </c>
      <c r="J7616" s="86"/>
      <c r="K7616" s="86"/>
      <c r="L7616" s="85"/>
      <c r="M7616" s="85"/>
      <c r="N7616" s="85"/>
      <c r="O7616" s="85"/>
      <c r="P7616" s="85"/>
      <c r="Q7616" s="1">
        <f t="shared" si="118"/>
        <v>1376.33</v>
      </c>
    </row>
    <row r="7617" spans="1:17" x14ac:dyDescent="0.25">
      <c r="A7617" s="83" t="s">
        <v>15283</v>
      </c>
      <c r="B7617" s="84" t="s">
        <v>22979</v>
      </c>
      <c r="C7617" s="7">
        <v>84</v>
      </c>
      <c r="D7617" s="7">
        <v>10</v>
      </c>
      <c r="E7617" s="1">
        <v>7318.62</v>
      </c>
      <c r="F7617" s="1">
        <v>98.28</v>
      </c>
      <c r="G7617" s="1">
        <v>883.12</v>
      </c>
      <c r="H7617" s="1">
        <v>779.86</v>
      </c>
      <c r="I7617" s="6">
        <v>1761.26</v>
      </c>
      <c r="J7617" s="86"/>
      <c r="K7617" s="86"/>
      <c r="L7617" s="85"/>
      <c r="M7617" s="85"/>
      <c r="N7617" s="85"/>
      <c r="O7617" s="85"/>
      <c r="P7617" s="85"/>
      <c r="Q7617" s="1">
        <f t="shared" si="118"/>
        <v>1761.26</v>
      </c>
    </row>
    <row r="7618" spans="1:17" x14ac:dyDescent="0.25">
      <c r="A7618" s="83" t="s">
        <v>15284</v>
      </c>
      <c r="B7618" s="84" t="s">
        <v>22980</v>
      </c>
      <c r="C7618" s="7">
        <v>2745</v>
      </c>
      <c r="D7618" s="7">
        <v>37</v>
      </c>
      <c r="E7618" s="1">
        <v>61678.52</v>
      </c>
      <c r="F7618" s="1">
        <v>3211.64</v>
      </c>
      <c r="G7618" s="1">
        <v>3267.55</v>
      </c>
      <c r="H7618" s="1">
        <v>6572.33</v>
      </c>
      <c r="I7618" s="6">
        <v>13051.52</v>
      </c>
      <c r="J7618" s="86"/>
      <c r="K7618" s="86"/>
      <c r="L7618" s="85"/>
      <c r="M7618" s="85"/>
      <c r="N7618" s="85"/>
      <c r="O7618" s="85"/>
      <c r="P7618" s="85"/>
      <c r="Q7618" s="1">
        <f t="shared" si="118"/>
        <v>13051.52</v>
      </c>
    </row>
    <row r="7619" spans="1:17" x14ac:dyDescent="0.25">
      <c r="A7619" s="83" t="s">
        <v>15285</v>
      </c>
      <c r="B7619" s="84" t="s">
        <v>22981</v>
      </c>
      <c r="C7619" s="7">
        <v>84202</v>
      </c>
      <c r="D7619" s="7">
        <v>875</v>
      </c>
      <c r="E7619" s="1">
        <v>584017.54</v>
      </c>
      <c r="F7619" s="1">
        <v>98516.05</v>
      </c>
      <c r="G7619" s="1">
        <v>77273.279999999999</v>
      </c>
      <c r="H7619" s="1">
        <v>62231.66</v>
      </c>
      <c r="I7619" s="6">
        <v>238020.99</v>
      </c>
      <c r="J7619" s="86"/>
      <c r="K7619" s="86"/>
      <c r="L7619" s="85"/>
      <c r="M7619" s="85"/>
      <c r="N7619" s="85"/>
      <c r="O7619" s="85"/>
      <c r="P7619" s="85"/>
      <c r="Q7619" s="1">
        <f t="shared" si="118"/>
        <v>238020.99</v>
      </c>
    </row>
    <row r="7620" spans="1:17" x14ac:dyDescent="0.25">
      <c r="A7620" s="83" t="s">
        <v>15286</v>
      </c>
      <c r="B7620" s="84" t="s">
        <v>22982</v>
      </c>
      <c r="C7620" s="7">
        <v>87076</v>
      </c>
      <c r="D7620" s="7">
        <v>759</v>
      </c>
      <c r="E7620" s="1">
        <v>423474.18</v>
      </c>
      <c r="F7620" s="1">
        <v>101878.62</v>
      </c>
      <c r="G7620" s="1">
        <v>67029.05</v>
      </c>
      <c r="H7620" s="1">
        <v>45124.5</v>
      </c>
      <c r="I7620" s="6">
        <v>214032.17</v>
      </c>
      <c r="J7620" s="86"/>
      <c r="K7620" s="86"/>
      <c r="L7620" s="85"/>
      <c r="M7620" s="85"/>
      <c r="N7620" s="85"/>
      <c r="O7620" s="85"/>
      <c r="P7620" s="85"/>
      <c r="Q7620" s="1">
        <f t="shared" si="118"/>
        <v>214032.17</v>
      </c>
    </row>
    <row r="7621" spans="1:17" x14ac:dyDescent="0.25">
      <c r="Q7621" s="1"/>
    </row>
    <row r="7622" spans="1:17" s="5" customFormat="1" x14ac:dyDescent="0.25">
      <c r="B7622" s="87"/>
      <c r="C7622" s="7"/>
      <c r="D7622" s="7"/>
      <c r="E7622" s="1"/>
      <c r="F7622" s="1"/>
      <c r="G7622" s="1"/>
      <c r="H7622" s="1"/>
      <c r="I7622" s="6"/>
      <c r="J7622" s="8"/>
      <c r="K7622" s="8"/>
      <c r="L7622" s="6"/>
      <c r="M7622" s="6"/>
      <c r="N7622" s="6"/>
      <c r="O7622" s="6"/>
      <c r="P7622" s="6"/>
      <c r="Q7622" s="6"/>
    </row>
  </sheetData>
  <phoneticPr fontId="0" type="noConversion"/>
  <printOptions horizontalCentered="1"/>
  <pageMargins left="0.19685039370078741" right="0.19685039370078741" top="0.78740157480314965" bottom="0.31496062992125984" header="0" footer="0"/>
  <pageSetup paperSize="9" scale="98" fitToHeight="1000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FFCC"/>
    <pageSetUpPr fitToPage="1"/>
  </sheetPr>
  <dimension ref="A5:Q71"/>
  <sheetViews>
    <sheetView workbookViewId="0">
      <pane xSplit="2" ySplit="12" topLeftCell="I61" activePane="bottomRight" state="frozen"/>
      <selection activeCell="E22" sqref="E22"/>
      <selection pane="topRight" activeCell="E22" sqref="E22"/>
      <selection pane="bottomLeft" activeCell="E22" sqref="E22"/>
      <selection pane="bottomRight" activeCell="L9" sqref="L9"/>
    </sheetView>
  </sheetViews>
  <sheetFormatPr baseColWidth="10" defaultColWidth="11.44140625" defaultRowHeight="13.2" x14ac:dyDescent="0.25"/>
  <cols>
    <col min="1" max="1" width="14.5546875" style="17" customWidth="1"/>
    <col min="2" max="2" width="43.5546875" style="12" customWidth="1"/>
    <col min="3" max="4" width="14.6640625" style="18" customWidth="1"/>
    <col min="5" max="8" width="14.6640625" style="19" customWidth="1"/>
    <col min="9" max="9" width="14.6640625" style="32" customWidth="1"/>
    <col min="10" max="11" width="14.6640625" style="18" customWidth="1"/>
    <col min="12" max="16" width="14.6640625" style="19" customWidth="1"/>
    <col min="17" max="17" width="12.6640625" style="12" bestFit="1" customWidth="1"/>
    <col min="18" max="16384" width="11.44140625" style="12"/>
  </cols>
  <sheetData>
    <row r="5" spans="1:17" s="11" customFormat="1" ht="20.399999999999999" x14ac:dyDescent="0.25">
      <c r="A5" s="129"/>
      <c r="B5" s="129"/>
      <c r="C5" s="129" t="s">
        <v>5</v>
      </c>
      <c r="D5" s="129"/>
      <c r="E5" s="129"/>
      <c r="F5" s="129"/>
      <c r="G5" s="129"/>
      <c r="H5" s="129"/>
      <c r="I5" s="129"/>
      <c r="J5" s="129"/>
      <c r="K5" s="129"/>
      <c r="L5" s="129"/>
      <c r="M5" s="129"/>
      <c r="N5" s="129"/>
      <c r="O5" s="129"/>
      <c r="P5" s="129"/>
    </row>
    <row r="6" spans="1:17" s="11" customFormat="1" ht="20.399999999999999" x14ac:dyDescent="0.25">
      <c r="A6" s="129"/>
      <c r="B6" s="129"/>
      <c r="C6" s="129" t="s">
        <v>17</v>
      </c>
      <c r="D6" s="129"/>
      <c r="E6" s="129"/>
      <c r="F6" s="129"/>
      <c r="G6" s="129"/>
      <c r="H6" s="129"/>
      <c r="I6" s="129"/>
      <c r="J6" s="129"/>
      <c r="K6" s="129"/>
      <c r="L6" s="129"/>
      <c r="M6" s="129"/>
      <c r="N6" s="129"/>
      <c r="O6" s="129"/>
      <c r="P6" s="129"/>
    </row>
    <row r="7" spans="1:17" s="11" customFormat="1" x14ac:dyDescent="0.25">
      <c r="A7" s="4"/>
      <c r="B7" s="4"/>
      <c r="C7" s="4"/>
      <c r="D7" s="4"/>
      <c r="E7" s="4"/>
      <c r="F7" s="4"/>
      <c r="G7" s="119" t="s">
        <v>37</v>
      </c>
      <c r="H7" s="4"/>
      <c r="I7" s="4"/>
      <c r="J7" s="4"/>
      <c r="K7" s="4"/>
      <c r="L7" s="4"/>
      <c r="M7" s="4"/>
      <c r="N7" s="4"/>
      <c r="O7" s="4"/>
      <c r="P7" s="4"/>
    </row>
    <row r="8" spans="1:17" s="11" customFormat="1" ht="20.25" customHeight="1" x14ac:dyDescent="0.25">
      <c r="A8" s="12"/>
      <c r="B8" s="12"/>
      <c r="C8" s="130"/>
      <c r="D8" s="130"/>
      <c r="E8" s="130" t="str">
        <f>CONCATENATE("RECAUDACIÓN 2º PROCESO: ", AÑO!A1)</f>
        <v>RECAUDACIÓN 2º PROCESO: 2021</v>
      </c>
      <c r="F8" s="130"/>
      <c r="G8" s="130"/>
      <c r="H8" s="130"/>
      <c r="I8" s="130"/>
      <c r="J8" s="131"/>
      <c r="K8" s="131"/>
      <c r="L8" s="131" t="str">
        <f>CONCATENATE("RECAUDACIÓN 1ER PROCESO: ", AÑO!A1+1)</f>
        <v>RECAUDACIÓN 1ER PROCESO: 2022</v>
      </c>
      <c r="M8" s="131"/>
      <c r="N8" s="131"/>
      <c r="O8" s="131"/>
      <c r="P8" s="131"/>
    </row>
    <row r="9" spans="1:17" s="11" customFormat="1" ht="15.6" x14ac:dyDescent="0.25">
      <c r="A9" s="12"/>
      <c r="B9" s="12"/>
      <c r="C9" s="121"/>
      <c r="D9" s="121"/>
      <c r="E9" s="121" t="str">
        <f>CONCATENATE("RECAUDACIÓN PERIODO: 01/06/",AÑO!A1," A 30/11/",AÑO!A1)</f>
        <v>RECAUDACIÓN PERIODO: 01/06/2021 A 30/11/2021</v>
      </c>
      <c r="F9" s="121"/>
      <c r="G9" s="121"/>
      <c r="H9" s="121"/>
      <c r="I9" s="121"/>
      <c r="J9" s="125"/>
      <c r="K9" s="132"/>
      <c r="L9" s="132" t="str">
        <f>CONCATENATE("RECAUDACIÓN PERIODO: 01/12/",AÑO!A1," A 31/05/",AÑO!A1+1)</f>
        <v>RECAUDACIÓN PERIODO: 01/12/2021 A 31/05/2022</v>
      </c>
      <c r="M9" s="125"/>
      <c r="N9" s="125"/>
      <c r="O9" s="125"/>
      <c r="P9" s="125"/>
    </row>
    <row r="10" spans="1:17" s="11" customFormat="1" x14ac:dyDescent="0.25">
      <c r="A10" s="12"/>
      <c r="B10" s="12"/>
      <c r="C10" s="78"/>
      <c r="D10" s="78"/>
      <c r="E10" s="63"/>
      <c r="F10" s="63"/>
      <c r="G10" s="63"/>
      <c r="H10" s="33"/>
      <c r="I10" s="33"/>
      <c r="J10" s="78"/>
      <c r="K10" s="78"/>
      <c r="L10" s="133"/>
      <c r="M10" s="63"/>
      <c r="N10" s="63"/>
      <c r="O10" s="33"/>
      <c r="P10" s="33"/>
    </row>
    <row r="11" spans="1:17" s="11" customFormat="1" ht="52.8" x14ac:dyDescent="0.25">
      <c r="A11" s="99" t="s">
        <v>40</v>
      </c>
      <c r="B11" s="99" t="s">
        <v>34</v>
      </c>
      <c r="C11" s="88" t="s">
        <v>16</v>
      </c>
      <c r="D11" s="89" t="s">
        <v>6</v>
      </c>
      <c r="E11" s="90" t="s">
        <v>7</v>
      </c>
      <c r="F11" s="90" t="s">
        <v>8</v>
      </c>
      <c r="G11" s="90" t="s">
        <v>9</v>
      </c>
      <c r="H11" s="90" t="s">
        <v>10</v>
      </c>
      <c r="I11" s="90" t="s">
        <v>11</v>
      </c>
      <c r="J11" s="98" t="s">
        <v>16</v>
      </c>
      <c r="K11" s="96" t="s">
        <v>6</v>
      </c>
      <c r="L11" s="97" t="s">
        <v>7</v>
      </c>
      <c r="M11" s="97" t="s">
        <v>8</v>
      </c>
      <c r="N11" s="97" t="s">
        <v>9</v>
      </c>
      <c r="O11" s="97" t="s">
        <v>10</v>
      </c>
      <c r="P11" s="97" t="s">
        <v>11</v>
      </c>
      <c r="Q11" s="100" t="s">
        <v>18</v>
      </c>
    </row>
    <row r="12" spans="1:17" s="11" customFormat="1" ht="6" customHeight="1" x14ac:dyDescent="0.25">
      <c r="A12" s="16"/>
      <c r="B12" s="16"/>
      <c r="C12" s="25"/>
      <c r="D12" s="25"/>
      <c r="E12" s="26"/>
      <c r="F12" s="26"/>
      <c r="G12" s="26"/>
      <c r="H12" s="26"/>
      <c r="I12" s="72"/>
      <c r="J12" s="25"/>
      <c r="K12" s="25"/>
      <c r="L12" s="26"/>
      <c r="M12" s="26"/>
      <c r="N12" s="26"/>
      <c r="O12" s="26"/>
      <c r="P12" s="26"/>
      <c r="Q12" s="26"/>
    </row>
    <row r="13" spans="1:17" x14ac:dyDescent="0.25">
      <c r="A13" s="83" t="s">
        <v>15331</v>
      </c>
      <c r="B13" s="84" t="s">
        <v>15332</v>
      </c>
      <c r="C13" s="18">
        <v>388270</v>
      </c>
      <c r="D13" s="18">
        <v>5616</v>
      </c>
      <c r="E13" s="19">
        <v>4972218.78</v>
      </c>
      <c r="F13" s="19">
        <v>113568.6</v>
      </c>
      <c r="G13" s="19">
        <v>123990.48</v>
      </c>
      <c r="H13" s="19">
        <v>132457.29</v>
      </c>
      <c r="I13" s="32">
        <v>370016.37</v>
      </c>
      <c r="J13" s="86"/>
      <c r="K13" s="86"/>
      <c r="L13" s="85"/>
      <c r="M13" s="85"/>
      <c r="N13" s="85"/>
      <c r="O13" s="85"/>
      <c r="P13" s="85"/>
      <c r="Q13" s="19">
        <f t="shared" ref="Q13:Q44" si="0">I13+P13</f>
        <v>370016.37</v>
      </c>
    </row>
    <row r="14" spans="1:17" x14ac:dyDescent="0.25">
      <c r="A14" s="83" t="s">
        <v>15287</v>
      </c>
      <c r="B14" s="84" t="s">
        <v>15333</v>
      </c>
      <c r="C14" s="18">
        <v>1879888</v>
      </c>
      <c r="D14" s="18">
        <v>26866</v>
      </c>
      <c r="E14" s="19">
        <v>16813117.77</v>
      </c>
      <c r="F14" s="19">
        <v>549865.56000000006</v>
      </c>
      <c r="G14" s="19">
        <v>593149.69999999995</v>
      </c>
      <c r="H14" s="19">
        <v>447892.44</v>
      </c>
      <c r="I14" s="32">
        <v>1590907.7</v>
      </c>
      <c r="J14" s="86"/>
      <c r="K14" s="86"/>
      <c r="L14" s="85"/>
      <c r="M14" s="85"/>
      <c r="N14" s="85"/>
      <c r="O14" s="85"/>
      <c r="P14" s="85"/>
      <c r="Q14" s="19">
        <f t="shared" si="0"/>
        <v>1590907.7</v>
      </c>
    </row>
    <row r="15" spans="1:17" x14ac:dyDescent="0.25">
      <c r="A15" s="83" t="s">
        <v>15288</v>
      </c>
      <c r="B15" s="84" t="s">
        <v>15334</v>
      </c>
      <c r="C15" s="18">
        <v>727945</v>
      </c>
      <c r="D15" s="18">
        <v>7607</v>
      </c>
      <c r="E15" s="19">
        <v>5208617.76</v>
      </c>
      <c r="F15" s="19">
        <v>212923.22</v>
      </c>
      <c r="G15" s="19">
        <v>167947.98</v>
      </c>
      <c r="H15" s="19">
        <v>138754.81</v>
      </c>
      <c r="I15" s="32">
        <v>519626.01</v>
      </c>
      <c r="J15" s="86"/>
      <c r="K15" s="86"/>
      <c r="L15" s="85"/>
      <c r="M15" s="85"/>
      <c r="N15" s="85"/>
      <c r="O15" s="85"/>
      <c r="P15" s="85"/>
      <c r="Q15" s="19">
        <f t="shared" si="0"/>
        <v>519626.01</v>
      </c>
    </row>
    <row r="16" spans="1:17" x14ac:dyDescent="0.25">
      <c r="A16" s="83" t="s">
        <v>15289</v>
      </c>
      <c r="B16" s="84" t="s">
        <v>15335</v>
      </c>
      <c r="C16" s="18">
        <v>157664</v>
      </c>
      <c r="D16" s="18">
        <v>4084</v>
      </c>
      <c r="E16" s="19">
        <v>1924718.01</v>
      </c>
      <c r="F16" s="19">
        <v>46116.33</v>
      </c>
      <c r="G16" s="19">
        <v>90166.81</v>
      </c>
      <c r="H16" s="19">
        <v>51273.56</v>
      </c>
      <c r="I16" s="32">
        <v>187556.7</v>
      </c>
      <c r="J16" s="86"/>
      <c r="K16" s="86"/>
      <c r="L16" s="85"/>
      <c r="M16" s="85"/>
      <c r="N16" s="85"/>
      <c r="O16" s="85"/>
      <c r="P16" s="85"/>
      <c r="Q16" s="19">
        <f t="shared" si="0"/>
        <v>187556.7</v>
      </c>
    </row>
    <row r="17" spans="1:17" x14ac:dyDescent="0.25">
      <c r="A17" s="83" t="s">
        <v>15290</v>
      </c>
      <c r="B17" s="84" t="s">
        <v>15336</v>
      </c>
      <c r="C17" s="18">
        <v>672137</v>
      </c>
      <c r="D17" s="18">
        <v>7636</v>
      </c>
      <c r="E17" s="19">
        <v>6272514.7199999997</v>
      </c>
      <c r="F17" s="19">
        <v>196599.49</v>
      </c>
      <c r="G17" s="19">
        <v>168588.19</v>
      </c>
      <c r="H17" s="19">
        <v>167096.42000000001</v>
      </c>
      <c r="I17" s="32">
        <v>532284.1</v>
      </c>
      <c r="J17" s="86"/>
      <c r="K17" s="86"/>
      <c r="L17" s="85"/>
      <c r="M17" s="85"/>
      <c r="N17" s="85"/>
      <c r="O17" s="85"/>
      <c r="P17" s="85"/>
      <c r="Q17" s="19">
        <f t="shared" si="0"/>
        <v>532284.1</v>
      </c>
    </row>
    <row r="18" spans="1:17" x14ac:dyDescent="0.25">
      <c r="A18" s="83" t="s">
        <v>8425</v>
      </c>
      <c r="B18" s="84" t="s">
        <v>15337</v>
      </c>
      <c r="C18" s="18">
        <v>151827</v>
      </c>
      <c r="D18" s="18">
        <v>2980</v>
      </c>
      <c r="E18" s="19">
        <v>1570556.63</v>
      </c>
      <c r="F18" s="19">
        <v>44409.27</v>
      </c>
      <c r="G18" s="19">
        <v>65792.67</v>
      </c>
      <c r="H18" s="19">
        <v>41838.78</v>
      </c>
      <c r="I18" s="32">
        <v>152040.72</v>
      </c>
      <c r="J18" s="86"/>
      <c r="K18" s="86"/>
      <c r="L18" s="85"/>
      <c r="M18" s="85"/>
      <c r="N18" s="85"/>
      <c r="O18" s="85"/>
      <c r="P18" s="85"/>
      <c r="Q18" s="19">
        <f t="shared" si="0"/>
        <v>152040.72</v>
      </c>
    </row>
    <row r="19" spans="1:17" x14ac:dyDescent="0.25">
      <c r="A19" s="83" t="s">
        <v>8426</v>
      </c>
      <c r="B19" s="84" t="s">
        <v>15338</v>
      </c>
      <c r="C19" s="18">
        <v>912171</v>
      </c>
      <c r="D19" s="18">
        <v>13473</v>
      </c>
      <c r="E19" s="19">
        <v>8789176.5099999998</v>
      </c>
      <c r="F19" s="19">
        <v>266809.23</v>
      </c>
      <c r="G19" s="19">
        <v>297458.02</v>
      </c>
      <c r="H19" s="19">
        <v>234138.96</v>
      </c>
      <c r="I19" s="32">
        <v>798406.21</v>
      </c>
      <c r="J19" s="86"/>
      <c r="K19" s="86"/>
      <c r="L19" s="85"/>
      <c r="M19" s="85"/>
      <c r="N19" s="85"/>
      <c r="O19" s="85"/>
      <c r="P19" s="85"/>
      <c r="Q19" s="19">
        <f t="shared" si="0"/>
        <v>798406.21</v>
      </c>
    </row>
    <row r="20" spans="1:17" x14ac:dyDescent="0.25">
      <c r="A20" s="83" t="s">
        <v>8427</v>
      </c>
      <c r="B20" s="84" t="s">
        <v>15339</v>
      </c>
      <c r="C20" s="18">
        <v>95641</v>
      </c>
      <c r="D20" s="18">
        <v>1824</v>
      </c>
      <c r="E20" s="19">
        <v>812749.18</v>
      </c>
      <c r="F20" s="19">
        <v>27974.91</v>
      </c>
      <c r="G20" s="19">
        <v>40270.410000000003</v>
      </c>
      <c r="H20" s="19">
        <v>21651.21</v>
      </c>
      <c r="I20" s="32">
        <v>89896.53</v>
      </c>
      <c r="J20" s="86"/>
      <c r="K20" s="86"/>
      <c r="L20" s="85"/>
      <c r="M20" s="85"/>
      <c r="N20" s="85"/>
      <c r="O20" s="85"/>
      <c r="P20" s="85"/>
      <c r="Q20" s="19">
        <f t="shared" si="0"/>
        <v>89896.53</v>
      </c>
    </row>
    <row r="21" spans="1:17" x14ac:dyDescent="0.25">
      <c r="A21" s="83" t="s">
        <v>8428</v>
      </c>
      <c r="B21" s="84" t="s">
        <v>15340</v>
      </c>
      <c r="C21" s="18">
        <v>11904</v>
      </c>
      <c r="D21" s="18">
        <v>296</v>
      </c>
      <c r="E21" s="19">
        <v>80404.59</v>
      </c>
      <c r="F21" s="19">
        <v>3481.91</v>
      </c>
      <c r="G21" s="19">
        <v>6535.11</v>
      </c>
      <c r="H21" s="19">
        <v>2141.94</v>
      </c>
      <c r="I21" s="32">
        <v>12158.96</v>
      </c>
      <c r="J21" s="86"/>
      <c r="K21" s="86"/>
      <c r="L21" s="85"/>
      <c r="M21" s="85"/>
      <c r="N21" s="85"/>
      <c r="O21" s="85"/>
      <c r="P21" s="85"/>
      <c r="Q21" s="19">
        <f t="shared" si="0"/>
        <v>12158.96</v>
      </c>
    </row>
    <row r="22" spans="1:17" x14ac:dyDescent="0.25">
      <c r="A22" s="83" t="s">
        <v>15291</v>
      </c>
      <c r="B22" s="84" t="s">
        <v>15341</v>
      </c>
      <c r="C22" s="18">
        <v>5743402</v>
      </c>
      <c r="D22" s="18">
        <v>81397</v>
      </c>
      <c r="E22" s="19">
        <v>66364599.539999999</v>
      </c>
      <c r="F22" s="19">
        <v>1679940</v>
      </c>
      <c r="G22" s="19">
        <v>1797089.52</v>
      </c>
      <c r="H22" s="19">
        <v>1767917.47</v>
      </c>
      <c r="I22" s="32">
        <v>5244946.99</v>
      </c>
      <c r="J22" s="86"/>
      <c r="K22" s="86"/>
      <c r="L22" s="85"/>
      <c r="M22" s="85"/>
      <c r="N22" s="85"/>
      <c r="O22" s="85"/>
      <c r="P22" s="85"/>
      <c r="Q22" s="19">
        <f t="shared" si="0"/>
        <v>5244946.99</v>
      </c>
    </row>
    <row r="23" spans="1:17" x14ac:dyDescent="0.25">
      <c r="A23" s="83" t="s">
        <v>15292</v>
      </c>
      <c r="B23" s="84" t="s">
        <v>15342</v>
      </c>
      <c r="C23" s="18">
        <v>357650</v>
      </c>
      <c r="D23" s="18">
        <v>5616</v>
      </c>
      <c r="E23" s="19">
        <v>7879469.1600000001</v>
      </c>
      <c r="F23" s="19">
        <v>104611.99</v>
      </c>
      <c r="G23" s="19">
        <v>123990.63</v>
      </c>
      <c r="H23" s="19">
        <v>209904.81</v>
      </c>
      <c r="I23" s="32">
        <v>438507.43</v>
      </c>
      <c r="J23" s="86"/>
      <c r="K23" s="86"/>
      <c r="L23" s="85"/>
      <c r="M23" s="85"/>
      <c r="N23" s="85"/>
      <c r="O23" s="85"/>
      <c r="P23" s="85"/>
      <c r="Q23" s="19">
        <f t="shared" si="0"/>
        <v>438507.43</v>
      </c>
    </row>
    <row r="24" spans="1:17" x14ac:dyDescent="0.25">
      <c r="A24" s="83" t="s">
        <v>15293</v>
      </c>
      <c r="B24" s="84" t="s">
        <v>15343</v>
      </c>
      <c r="C24" s="18">
        <v>391850</v>
      </c>
      <c r="D24" s="18">
        <v>2970</v>
      </c>
      <c r="E24" s="19">
        <v>5198674.08</v>
      </c>
      <c r="F24" s="19">
        <v>114615.62</v>
      </c>
      <c r="G24" s="19">
        <v>65571.92</v>
      </c>
      <c r="H24" s="19">
        <v>138489.92000000001</v>
      </c>
      <c r="I24" s="32">
        <v>318677.46000000002</v>
      </c>
      <c r="J24" s="86"/>
      <c r="K24" s="86"/>
      <c r="L24" s="85"/>
      <c r="M24" s="85"/>
      <c r="N24" s="85"/>
      <c r="O24" s="85"/>
      <c r="P24" s="85"/>
      <c r="Q24" s="19">
        <f t="shared" si="0"/>
        <v>318677.46000000002</v>
      </c>
    </row>
    <row r="25" spans="1:17" x14ac:dyDescent="0.25">
      <c r="A25" s="83" t="s">
        <v>15294</v>
      </c>
      <c r="B25" s="84" t="s">
        <v>15344</v>
      </c>
      <c r="C25" s="18">
        <v>1244049</v>
      </c>
      <c r="D25" s="18">
        <v>11610</v>
      </c>
      <c r="E25" s="19">
        <v>12171642.970000001</v>
      </c>
      <c r="F25" s="19">
        <v>363883.25</v>
      </c>
      <c r="G25" s="19">
        <v>256326.49</v>
      </c>
      <c r="H25" s="19">
        <v>324246.08</v>
      </c>
      <c r="I25" s="32">
        <v>944455.82</v>
      </c>
      <c r="J25" s="86"/>
      <c r="K25" s="86"/>
      <c r="L25" s="85"/>
      <c r="M25" s="85"/>
      <c r="N25" s="85"/>
      <c r="O25" s="85"/>
      <c r="P25" s="85"/>
      <c r="Q25" s="19">
        <f t="shared" si="0"/>
        <v>944455.82</v>
      </c>
    </row>
    <row r="26" spans="1:17" x14ac:dyDescent="0.25">
      <c r="A26" s="83" t="s">
        <v>15295</v>
      </c>
      <c r="B26" s="84" t="s">
        <v>15345</v>
      </c>
      <c r="C26" s="18">
        <v>585590</v>
      </c>
      <c r="D26" s="18">
        <v>8816</v>
      </c>
      <c r="E26" s="19">
        <v>12581087.960000001</v>
      </c>
      <c r="F26" s="19">
        <v>171284.5</v>
      </c>
      <c r="G26" s="19">
        <v>194640.39</v>
      </c>
      <c r="H26" s="19">
        <v>335153.45</v>
      </c>
      <c r="I26" s="32">
        <v>701078.34</v>
      </c>
      <c r="J26" s="86"/>
      <c r="K26" s="86"/>
      <c r="L26" s="85"/>
      <c r="M26" s="85"/>
      <c r="N26" s="85"/>
      <c r="O26" s="85"/>
      <c r="P26" s="85"/>
      <c r="Q26" s="19">
        <f t="shared" si="0"/>
        <v>701078.34</v>
      </c>
    </row>
    <row r="27" spans="1:17" x14ac:dyDescent="0.25">
      <c r="A27" s="83" t="s">
        <v>15296</v>
      </c>
      <c r="B27" s="84" t="s">
        <v>15346</v>
      </c>
      <c r="C27" s="18">
        <v>495045</v>
      </c>
      <c r="D27" s="18">
        <v>5847</v>
      </c>
      <c r="E27" s="19">
        <v>4462356.97</v>
      </c>
      <c r="F27" s="19">
        <v>144800.21</v>
      </c>
      <c r="G27" s="19">
        <v>129090.55</v>
      </c>
      <c r="H27" s="19">
        <v>118874.76</v>
      </c>
      <c r="I27" s="32">
        <v>392765.52</v>
      </c>
      <c r="J27" s="86"/>
      <c r="K27" s="86"/>
      <c r="L27" s="85"/>
      <c r="M27" s="85"/>
      <c r="N27" s="85"/>
      <c r="O27" s="85"/>
      <c r="P27" s="85"/>
      <c r="Q27" s="19">
        <f t="shared" si="0"/>
        <v>392765.52</v>
      </c>
    </row>
    <row r="28" spans="1:17" x14ac:dyDescent="0.25">
      <c r="A28" s="83" t="s">
        <v>15297</v>
      </c>
      <c r="B28" s="84" t="s">
        <v>15347</v>
      </c>
      <c r="C28" s="18">
        <v>781451</v>
      </c>
      <c r="D28" s="18">
        <v>8058</v>
      </c>
      <c r="E28" s="19">
        <v>6811632.0300000003</v>
      </c>
      <c r="F28" s="19">
        <v>228573.75</v>
      </c>
      <c r="G28" s="19">
        <v>177905.2</v>
      </c>
      <c r="H28" s="19">
        <v>181458.21</v>
      </c>
      <c r="I28" s="32">
        <v>587937.16</v>
      </c>
      <c r="J28" s="86"/>
      <c r="K28" s="86"/>
      <c r="L28" s="85"/>
      <c r="M28" s="85"/>
      <c r="N28" s="85"/>
      <c r="O28" s="85"/>
      <c r="P28" s="85"/>
      <c r="Q28" s="19">
        <f t="shared" si="0"/>
        <v>587937.16</v>
      </c>
    </row>
    <row r="29" spans="1:17" x14ac:dyDescent="0.25">
      <c r="A29" s="83" t="s">
        <v>15298</v>
      </c>
      <c r="B29" s="84" t="s">
        <v>15348</v>
      </c>
      <c r="C29" s="18">
        <v>1121815</v>
      </c>
      <c r="D29" s="18">
        <v>14662</v>
      </c>
      <c r="E29" s="19">
        <v>12057367.43</v>
      </c>
      <c r="F29" s="19">
        <v>328129.95</v>
      </c>
      <c r="G29" s="19">
        <v>323708.78999999998</v>
      </c>
      <c r="H29" s="19">
        <v>321201.78999999998</v>
      </c>
      <c r="I29" s="32">
        <v>973040.53</v>
      </c>
      <c r="J29" s="86"/>
      <c r="K29" s="86"/>
      <c r="L29" s="85"/>
      <c r="M29" s="85"/>
      <c r="N29" s="85"/>
      <c r="O29" s="85"/>
      <c r="P29" s="85"/>
      <c r="Q29" s="19">
        <f t="shared" si="0"/>
        <v>973040.53</v>
      </c>
    </row>
    <row r="30" spans="1:17" x14ac:dyDescent="0.25">
      <c r="A30" s="83" t="s">
        <v>15299</v>
      </c>
      <c r="B30" s="84" t="s">
        <v>15349</v>
      </c>
      <c r="C30" s="18">
        <v>196139</v>
      </c>
      <c r="D30" s="18">
        <v>5580</v>
      </c>
      <c r="E30" s="19">
        <v>2954106.95</v>
      </c>
      <c r="F30" s="19">
        <v>57370.32</v>
      </c>
      <c r="G30" s="19">
        <v>123195.76</v>
      </c>
      <c r="H30" s="19">
        <v>78695.91</v>
      </c>
      <c r="I30" s="32">
        <v>259261.99</v>
      </c>
      <c r="J30" s="86"/>
      <c r="K30" s="86"/>
      <c r="L30" s="85"/>
      <c r="M30" s="85"/>
      <c r="N30" s="85"/>
      <c r="O30" s="85"/>
      <c r="P30" s="85"/>
      <c r="Q30" s="19">
        <f t="shared" si="0"/>
        <v>259261.99</v>
      </c>
    </row>
    <row r="31" spans="1:17" x14ac:dyDescent="0.25">
      <c r="A31" s="83" t="s">
        <v>15300</v>
      </c>
      <c r="B31" s="84" t="s">
        <v>15350</v>
      </c>
      <c r="C31" s="18">
        <v>781788</v>
      </c>
      <c r="D31" s="18">
        <v>16274</v>
      </c>
      <c r="E31" s="19">
        <v>9339273.8200000003</v>
      </c>
      <c r="F31" s="19">
        <v>228672.21</v>
      </c>
      <c r="G31" s="19">
        <v>359298.69</v>
      </c>
      <c r="H31" s="19">
        <v>248793.22</v>
      </c>
      <c r="I31" s="32">
        <v>836764.12</v>
      </c>
      <c r="J31" s="86"/>
      <c r="K31" s="86"/>
      <c r="L31" s="85"/>
      <c r="M31" s="85"/>
      <c r="N31" s="85"/>
      <c r="O31" s="85"/>
      <c r="P31" s="85"/>
      <c r="Q31" s="19">
        <f t="shared" si="0"/>
        <v>836764.12</v>
      </c>
    </row>
    <row r="32" spans="1:17" x14ac:dyDescent="0.25">
      <c r="A32" s="83" t="s">
        <v>15301</v>
      </c>
      <c r="B32" s="84" t="s">
        <v>15351</v>
      </c>
      <c r="C32" s="18">
        <v>919168</v>
      </c>
      <c r="D32" s="18">
        <v>9411</v>
      </c>
      <c r="E32" s="19">
        <v>5352676.3600000003</v>
      </c>
      <c r="F32" s="19">
        <v>268855.83</v>
      </c>
      <c r="G32" s="19">
        <v>207776.86</v>
      </c>
      <c r="H32" s="19">
        <v>142592.41</v>
      </c>
      <c r="I32" s="32">
        <v>619225.1</v>
      </c>
      <c r="J32" s="86"/>
      <c r="K32" s="86"/>
      <c r="L32" s="85"/>
      <c r="M32" s="85"/>
      <c r="N32" s="85"/>
      <c r="O32" s="85"/>
      <c r="P32" s="85"/>
      <c r="Q32" s="19">
        <f t="shared" si="0"/>
        <v>619225.1</v>
      </c>
    </row>
    <row r="33" spans="1:17" x14ac:dyDescent="0.25">
      <c r="A33" s="83" t="s">
        <v>15302</v>
      </c>
      <c r="B33" s="84" t="s">
        <v>15352</v>
      </c>
      <c r="C33" s="18">
        <v>261995</v>
      </c>
      <c r="D33" s="18">
        <v>3649</v>
      </c>
      <c r="E33" s="19">
        <v>4147929.07</v>
      </c>
      <c r="F33" s="19">
        <v>76633.05</v>
      </c>
      <c r="G33" s="19">
        <v>80563.039999999994</v>
      </c>
      <c r="H33" s="19">
        <v>110498.65</v>
      </c>
      <c r="I33" s="32">
        <v>267694.74</v>
      </c>
      <c r="J33" s="86"/>
      <c r="K33" s="86"/>
      <c r="L33" s="85"/>
      <c r="M33" s="85"/>
      <c r="N33" s="85"/>
      <c r="O33" s="85"/>
      <c r="P33" s="85"/>
      <c r="Q33" s="19">
        <f t="shared" si="0"/>
        <v>267694.74</v>
      </c>
    </row>
    <row r="34" spans="1:17" x14ac:dyDescent="0.25">
      <c r="A34" s="83" t="s">
        <v>15303</v>
      </c>
      <c r="B34" s="84" t="s">
        <v>15353</v>
      </c>
      <c r="C34" s="18">
        <v>524278</v>
      </c>
      <c r="D34" s="18">
        <v>5791</v>
      </c>
      <c r="E34" s="19">
        <v>6147544.4500000002</v>
      </c>
      <c r="F34" s="19">
        <v>153350.88</v>
      </c>
      <c r="G34" s="19">
        <v>127854.18</v>
      </c>
      <c r="H34" s="19">
        <v>163767.31</v>
      </c>
      <c r="I34" s="32">
        <v>444972.37</v>
      </c>
      <c r="J34" s="86"/>
      <c r="K34" s="86"/>
      <c r="L34" s="85"/>
      <c r="M34" s="85"/>
      <c r="N34" s="85"/>
      <c r="O34" s="85"/>
      <c r="P34" s="85"/>
      <c r="Q34" s="19">
        <f t="shared" si="0"/>
        <v>444972.37</v>
      </c>
    </row>
    <row r="35" spans="1:17" x14ac:dyDescent="0.25">
      <c r="A35" s="83" t="s">
        <v>15304</v>
      </c>
      <c r="B35" s="84" t="s">
        <v>15354</v>
      </c>
      <c r="C35" s="18">
        <v>222687</v>
      </c>
      <c r="D35" s="18">
        <v>5600</v>
      </c>
      <c r="E35" s="19">
        <v>4792120.33</v>
      </c>
      <c r="F35" s="19">
        <v>65135.56</v>
      </c>
      <c r="G35" s="19">
        <v>123637.25</v>
      </c>
      <c r="H35" s="19">
        <v>127659.63</v>
      </c>
      <c r="I35" s="32">
        <v>316432.44</v>
      </c>
      <c r="J35" s="86"/>
      <c r="K35" s="86"/>
      <c r="L35" s="85"/>
      <c r="M35" s="85"/>
      <c r="N35" s="85"/>
      <c r="O35" s="85"/>
      <c r="P35" s="85"/>
      <c r="Q35" s="19">
        <f t="shared" si="0"/>
        <v>316432.44</v>
      </c>
    </row>
    <row r="36" spans="1:17" x14ac:dyDescent="0.25">
      <c r="A36" s="83" t="s">
        <v>15305</v>
      </c>
      <c r="B36" s="84" t="s">
        <v>15355</v>
      </c>
      <c r="C36" s="18">
        <v>631381</v>
      </c>
      <c r="D36" s="18">
        <v>6460</v>
      </c>
      <c r="E36" s="19">
        <v>5315694.25</v>
      </c>
      <c r="F36" s="19">
        <v>184678.36</v>
      </c>
      <c r="G36" s="19">
        <v>142624.44</v>
      </c>
      <c r="H36" s="19">
        <v>141607.22</v>
      </c>
      <c r="I36" s="32">
        <v>468910.02</v>
      </c>
      <c r="J36" s="86"/>
      <c r="K36" s="86"/>
      <c r="L36" s="85"/>
      <c r="M36" s="85"/>
      <c r="N36" s="85"/>
      <c r="O36" s="85"/>
      <c r="P36" s="85"/>
      <c r="Q36" s="19">
        <f t="shared" si="0"/>
        <v>468910.02</v>
      </c>
    </row>
    <row r="37" spans="1:17" x14ac:dyDescent="0.25">
      <c r="A37" s="83" t="s">
        <v>15306</v>
      </c>
      <c r="B37" s="84" t="s">
        <v>15356</v>
      </c>
      <c r="C37" s="18">
        <v>456439</v>
      </c>
      <c r="D37" s="18">
        <v>5822</v>
      </c>
      <c r="E37" s="19">
        <v>5226120.1399999997</v>
      </c>
      <c r="F37" s="19">
        <v>133507.99</v>
      </c>
      <c r="G37" s="19">
        <v>128538.61</v>
      </c>
      <c r="H37" s="19">
        <v>139221.04</v>
      </c>
      <c r="I37" s="32">
        <v>401267.64</v>
      </c>
      <c r="J37" s="86"/>
      <c r="K37" s="86"/>
      <c r="L37" s="85"/>
      <c r="M37" s="85"/>
      <c r="N37" s="85"/>
      <c r="O37" s="85"/>
      <c r="P37" s="85"/>
      <c r="Q37" s="19">
        <f t="shared" si="0"/>
        <v>401267.64</v>
      </c>
    </row>
    <row r="38" spans="1:17" x14ac:dyDescent="0.25">
      <c r="A38" s="83" t="s">
        <v>15307</v>
      </c>
      <c r="B38" s="84" t="s">
        <v>15357</v>
      </c>
      <c r="C38" s="18">
        <v>438517</v>
      </c>
      <c r="D38" s="18">
        <v>9043</v>
      </c>
      <c r="E38" s="19">
        <v>6183891.7699999996</v>
      </c>
      <c r="F38" s="19">
        <v>128265.7</v>
      </c>
      <c r="G38" s="19">
        <v>199652.12</v>
      </c>
      <c r="H38" s="19">
        <v>164735.57</v>
      </c>
      <c r="I38" s="32">
        <v>492653.39</v>
      </c>
      <c r="J38" s="86"/>
      <c r="K38" s="86"/>
      <c r="L38" s="85"/>
      <c r="M38" s="85"/>
      <c r="N38" s="85"/>
      <c r="O38" s="85"/>
      <c r="P38" s="85"/>
      <c r="Q38" s="19">
        <f t="shared" si="0"/>
        <v>492653.39</v>
      </c>
    </row>
    <row r="39" spans="1:17" x14ac:dyDescent="0.25">
      <c r="A39" s="83" t="s">
        <v>15308</v>
      </c>
      <c r="B39" s="84" t="s">
        <v>15358</v>
      </c>
      <c r="C39" s="18">
        <v>319914</v>
      </c>
      <c r="D39" s="18">
        <v>5871</v>
      </c>
      <c r="E39" s="19">
        <v>5018026.6900000004</v>
      </c>
      <c r="F39" s="19">
        <v>93574.33</v>
      </c>
      <c r="G39" s="19">
        <v>129620.44</v>
      </c>
      <c r="H39" s="19">
        <v>133677.54</v>
      </c>
      <c r="I39" s="32">
        <v>356872.31</v>
      </c>
      <c r="J39" s="86"/>
      <c r="K39" s="86"/>
      <c r="L39" s="85"/>
      <c r="M39" s="85"/>
      <c r="N39" s="85"/>
      <c r="O39" s="85"/>
      <c r="P39" s="85"/>
      <c r="Q39" s="19">
        <f t="shared" si="0"/>
        <v>356872.31</v>
      </c>
    </row>
    <row r="40" spans="1:17" x14ac:dyDescent="0.25">
      <c r="A40" s="83" t="s">
        <v>15309</v>
      </c>
      <c r="B40" s="84" t="s">
        <v>15359</v>
      </c>
      <c r="C40" s="18">
        <v>327946</v>
      </c>
      <c r="D40" s="18">
        <v>4336</v>
      </c>
      <c r="E40" s="19">
        <v>4896896.76</v>
      </c>
      <c r="F40" s="19">
        <v>95923.95</v>
      </c>
      <c r="G40" s="19">
        <v>95730.55</v>
      </c>
      <c r="H40" s="19">
        <v>130450.68</v>
      </c>
      <c r="I40" s="32">
        <v>322105.18</v>
      </c>
      <c r="J40" s="86"/>
      <c r="K40" s="86"/>
      <c r="L40" s="85"/>
      <c r="M40" s="85"/>
      <c r="N40" s="85"/>
      <c r="O40" s="85"/>
      <c r="P40" s="85"/>
      <c r="Q40" s="19">
        <f t="shared" si="0"/>
        <v>322105.18</v>
      </c>
    </row>
    <row r="41" spans="1:17" x14ac:dyDescent="0.25">
      <c r="A41" s="83" t="s">
        <v>15310</v>
      </c>
      <c r="B41" s="84" t="s">
        <v>15360</v>
      </c>
      <c r="C41" s="18">
        <v>6779888</v>
      </c>
      <c r="D41" s="18">
        <v>78236</v>
      </c>
      <c r="E41" s="19">
        <v>64184339.520000003</v>
      </c>
      <c r="F41" s="19">
        <v>1983111.38</v>
      </c>
      <c r="G41" s="19">
        <v>1727300.62</v>
      </c>
      <c r="H41" s="19">
        <v>1709836.41</v>
      </c>
      <c r="I41" s="32">
        <v>5420248.4100000001</v>
      </c>
      <c r="J41" s="86"/>
      <c r="K41" s="86"/>
      <c r="L41" s="85"/>
      <c r="M41" s="85"/>
      <c r="N41" s="85"/>
      <c r="O41" s="85"/>
      <c r="P41" s="85"/>
      <c r="Q41" s="19">
        <f t="shared" si="0"/>
        <v>5420248.4100000001</v>
      </c>
    </row>
    <row r="42" spans="1:17" x14ac:dyDescent="0.25">
      <c r="A42" s="83" t="s">
        <v>15311</v>
      </c>
      <c r="B42" s="84" t="s">
        <v>15361</v>
      </c>
      <c r="C42" s="18">
        <v>1685920</v>
      </c>
      <c r="D42" s="18">
        <v>18034</v>
      </c>
      <c r="E42" s="19">
        <v>12993804.869999999</v>
      </c>
      <c r="F42" s="19">
        <v>493130.1</v>
      </c>
      <c r="G42" s="19">
        <v>398156.06</v>
      </c>
      <c r="H42" s="19">
        <v>346147.94</v>
      </c>
      <c r="I42" s="32">
        <v>1237434.1000000001</v>
      </c>
      <c r="J42" s="86"/>
      <c r="K42" s="86"/>
      <c r="L42" s="85"/>
      <c r="M42" s="85"/>
      <c r="N42" s="85"/>
      <c r="O42" s="85"/>
      <c r="P42" s="85"/>
      <c r="Q42" s="19">
        <f t="shared" si="0"/>
        <v>1237434.1000000001</v>
      </c>
    </row>
    <row r="43" spans="1:17" x14ac:dyDescent="0.25">
      <c r="A43" s="83" t="s">
        <v>15312</v>
      </c>
      <c r="B43" s="84" t="s">
        <v>15362</v>
      </c>
      <c r="C43" s="18">
        <v>1511251</v>
      </c>
      <c r="D43" s="18">
        <v>19253</v>
      </c>
      <c r="E43" s="19">
        <v>16158583.5</v>
      </c>
      <c r="F43" s="19">
        <v>442039.57</v>
      </c>
      <c r="G43" s="19">
        <v>425069.27</v>
      </c>
      <c r="H43" s="19">
        <v>430456.01</v>
      </c>
      <c r="I43" s="32">
        <v>1297564.8500000001</v>
      </c>
      <c r="J43" s="86"/>
      <c r="K43" s="86"/>
      <c r="L43" s="85"/>
      <c r="M43" s="85"/>
      <c r="N43" s="85"/>
      <c r="O43" s="85"/>
      <c r="P43" s="85"/>
      <c r="Q43" s="19">
        <f t="shared" si="0"/>
        <v>1297564.8500000001</v>
      </c>
    </row>
    <row r="44" spans="1:17" x14ac:dyDescent="0.25">
      <c r="A44" s="83" t="s">
        <v>15313</v>
      </c>
      <c r="B44" s="84" t="s">
        <v>15363</v>
      </c>
      <c r="C44" s="18">
        <v>306650</v>
      </c>
      <c r="D44" s="18">
        <v>4067</v>
      </c>
      <c r="E44" s="19">
        <v>3750962.49</v>
      </c>
      <c r="F44" s="19">
        <v>89694.87</v>
      </c>
      <c r="G44" s="19">
        <v>89791.59</v>
      </c>
      <c r="H44" s="19">
        <v>99923.67</v>
      </c>
      <c r="I44" s="32">
        <v>279410.13</v>
      </c>
      <c r="J44" s="86"/>
      <c r="K44" s="86"/>
      <c r="L44" s="85"/>
      <c r="M44" s="85"/>
      <c r="N44" s="85"/>
      <c r="O44" s="85"/>
      <c r="P44" s="85"/>
      <c r="Q44" s="19">
        <f t="shared" si="0"/>
        <v>279410.13</v>
      </c>
    </row>
    <row r="45" spans="1:17" x14ac:dyDescent="0.25">
      <c r="A45" s="83" t="s">
        <v>15314</v>
      </c>
      <c r="B45" s="84" t="s">
        <v>15364</v>
      </c>
      <c r="C45" s="18">
        <v>1018784</v>
      </c>
      <c r="D45" s="18">
        <v>11355</v>
      </c>
      <c r="E45" s="19">
        <v>11816547.02</v>
      </c>
      <c r="F45" s="19">
        <v>297993.44</v>
      </c>
      <c r="G45" s="19">
        <v>250696.59</v>
      </c>
      <c r="H45" s="19">
        <v>314786.49</v>
      </c>
      <c r="I45" s="32">
        <v>863476.52</v>
      </c>
      <c r="J45" s="86"/>
      <c r="K45" s="86"/>
      <c r="L45" s="85"/>
      <c r="M45" s="85"/>
      <c r="N45" s="85"/>
      <c r="O45" s="85"/>
      <c r="P45" s="85"/>
      <c r="Q45" s="19">
        <f t="shared" ref="Q45:Q68" si="1">I45+P45</f>
        <v>863476.52</v>
      </c>
    </row>
    <row r="46" spans="1:17" x14ac:dyDescent="0.25">
      <c r="A46" s="83" t="s">
        <v>15315</v>
      </c>
      <c r="B46" s="84" t="s">
        <v>15365</v>
      </c>
      <c r="C46" s="18">
        <v>160321</v>
      </c>
      <c r="D46" s="18">
        <v>2377</v>
      </c>
      <c r="E46" s="19">
        <v>2557994.14</v>
      </c>
      <c r="F46" s="19">
        <v>46893.5</v>
      </c>
      <c r="G46" s="19">
        <v>52479.65</v>
      </c>
      <c r="H46" s="19">
        <v>68143.509999999995</v>
      </c>
      <c r="I46" s="32">
        <v>167516.66</v>
      </c>
      <c r="J46" s="86"/>
      <c r="K46" s="86"/>
      <c r="L46" s="85"/>
      <c r="M46" s="85"/>
      <c r="N46" s="85"/>
      <c r="O46" s="85"/>
      <c r="P46" s="85"/>
      <c r="Q46" s="19">
        <f t="shared" si="1"/>
        <v>167516.66</v>
      </c>
    </row>
    <row r="47" spans="1:17" x14ac:dyDescent="0.25">
      <c r="A47" s="83" t="s">
        <v>12520</v>
      </c>
      <c r="B47" s="84" t="s">
        <v>15366</v>
      </c>
      <c r="C47" s="18">
        <v>119732</v>
      </c>
      <c r="D47" s="18">
        <v>2454</v>
      </c>
      <c r="E47" s="19">
        <v>1311878.06</v>
      </c>
      <c r="F47" s="19">
        <v>35021.5</v>
      </c>
      <c r="G47" s="19">
        <v>54179.6</v>
      </c>
      <c r="H47" s="19">
        <v>34947.72</v>
      </c>
      <c r="I47" s="32">
        <v>124148.82</v>
      </c>
      <c r="J47" s="86"/>
      <c r="K47" s="86"/>
      <c r="L47" s="85"/>
      <c r="M47" s="85"/>
      <c r="N47" s="85"/>
      <c r="O47" s="85"/>
      <c r="P47" s="85"/>
      <c r="Q47" s="19">
        <f t="shared" si="1"/>
        <v>124148.82</v>
      </c>
    </row>
    <row r="48" spans="1:17" x14ac:dyDescent="0.25">
      <c r="A48" s="83" t="s">
        <v>12521</v>
      </c>
      <c r="B48" s="84" t="s">
        <v>15367</v>
      </c>
      <c r="C48" s="18">
        <v>855521</v>
      </c>
      <c r="D48" s="18">
        <v>13128</v>
      </c>
      <c r="E48" s="19">
        <v>8552466.7400000002</v>
      </c>
      <c r="F48" s="19">
        <v>250239.15</v>
      </c>
      <c r="G48" s="19">
        <v>289841.01</v>
      </c>
      <c r="H48" s="19">
        <v>227833.12</v>
      </c>
      <c r="I48" s="32">
        <v>767913.28</v>
      </c>
      <c r="J48" s="86"/>
      <c r="K48" s="86"/>
      <c r="L48" s="85"/>
      <c r="M48" s="85"/>
      <c r="N48" s="85"/>
      <c r="O48" s="85"/>
      <c r="P48" s="85"/>
      <c r="Q48" s="19">
        <f t="shared" si="1"/>
        <v>767913.28</v>
      </c>
    </row>
    <row r="49" spans="1:17" x14ac:dyDescent="0.25">
      <c r="A49" s="83" t="s">
        <v>12522</v>
      </c>
      <c r="B49" s="84" t="s">
        <v>15368</v>
      </c>
      <c r="C49" s="18">
        <v>155812</v>
      </c>
      <c r="D49" s="18">
        <v>2952</v>
      </c>
      <c r="E49" s="19">
        <v>1512509.57</v>
      </c>
      <c r="F49" s="19">
        <v>45574.879999999997</v>
      </c>
      <c r="G49" s="19">
        <v>65174.5</v>
      </c>
      <c r="H49" s="19">
        <v>40292.46</v>
      </c>
      <c r="I49" s="32">
        <v>151041.84</v>
      </c>
      <c r="J49" s="86"/>
      <c r="K49" s="86"/>
      <c r="L49" s="85"/>
      <c r="M49" s="85"/>
      <c r="N49" s="85"/>
      <c r="O49" s="85"/>
      <c r="P49" s="85"/>
      <c r="Q49" s="19">
        <f t="shared" si="1"/>
        <v>151041.84</v>
      </c>
    </row>
    <row r="50" spans="1:17" x14ac:dyDescent="0.25">
      <c r="A50" s="83" t="s">
        <v>15316</v>
      </c>
      <c r="B50" s="84" t="s">
        <v>15369</v>
      </c>
      <c r="C50" s="18">
        <v>945408</v>
      </c>
      <c r="D50" s="18">
        <v>11956</v>
      </c>
      <c r="E50" s="19">
        <v>8734525.4700000007</v>
      </c>
      <c r="F50" s="19">
        <v>276530.98</v>
      </c>
      <c r="G50" s="19">
        <v>263965.52</v>
      </c>
      <c r="H50" s="19">
        <v>232683.09</v>
      </c>
      <c r="I50" s="32">
        <v>773179.59</v>
      </c>
      <c r="J50" s="86"/>
      <c r="K50" s="86"/>
      <c r="L50" s="85"/>
      <c r="M50" s="85"/>
      <c r="N50" s="85"/>
      <c r="O50" s="85"/>
      <c r="P50" s="85"/>
      <c r="Q50" s="19">
        <f t="shared" si="1"/>
        <v>773179.59</v>
      </c>
    </row>
    <row r="51" spans="1:17" x14ac:dyDescent="0.25">
      <c r="A51" s="83" t="s">
        <v>15317</v>
      </c>
      <c r="B51" s="84" t="s">
        <v>15370</v>
      </c>
      <c r="C51" s="18">
        <v>329245</v>
      </c>
      <c r="D51" s="18">
        <v>4729</v>
      </c>
      <c r="E51" s="19">
        <v>4637586.3</v>
      </c>
      <c r="F51" s="19">
        <v>96303.56</v>
      </c>
      <c r="G51" s="19">
        <v>104407.39</v>
      </c>
      <c r="H51" s="19">
        <v>123542.83</v>
      </c>
      <c r="I51" s="32">
        <v>324253.78000000003</v>
      </c>
      <c r="J51" s="86"/>
      <c r="K51" s="86"/>
      <c r="L51" s="85"/>
      <c r="M51" s="85"/>
      <c r="N51" s="85"/>
      <c r="O51" s="85"/>
      <c r="P51" s="85"/>
      <c r="Q51" s="19">
        <f t="shared" si="1"/>
        <v>324253.78000000003</v>
      </c>
    </row>
    <row r="52" spans="1:17" x14ac:dyDescent="0.25">
      <c r="A52" s="83" t="s">
        <v>12977</v>
      </c>
      <c r="B52" s="84" t="s">
        <v>15371</v>
      </c>
      <c r="C52" s="18">
        <v>21678</v>
      </c>
      <c r="D52" s="18">
        <v>266</v>
      </c>
      <c r="E52" s="19">
        <v>74308.259999999995</v>
      </c>
      <c r="F52" s="19">
        <v>6340.8</v>
      </c>
      <c r="G52" s="19">
        <v>5872.77</v>
      </c>
      <c r="H52" s="19">
        <v>1979.53</v>
      </c>
      <c r="I52" s="32">
        <v>14193.1</v>
      </c>
      <c r="J52" s="86"/>
      <c r="K52" s="86"/>
      <c r="L52" s="85"/>
      <c r="M52" s="85"/>
      <c r="N52" s="85"/>
      <c r="O52" s="85"/>
      <c r="P52" s="85"/>
      <c r="Q52" s="19">
        <f t="shared" si="1"/>
        <v>14193.1</v>
      </c>
    </row>
    <row r="53" spans="1:17" x14ac:dyDescent="0.25">
      <c r="A53" s="83" t="s">
        <v>12978</v>
      </c>
      <c r="B53" s="84" t="s">
        <v>15372</v>
      </c>
      <c r="C53" s="18">
        <v>11147</v>
      </c>
      <c r="D53" s="18">
        <v>141</v>
      </c>
      <c r="E53" s="19">
        <v>41536.85</v>
      </c>
      <c r="F53" s="19">
        <v>3260.49</v>
      </c>
      <c r="G53" s="19">
        <v>3113.01</v>
      </c>
      <c r="H53" s="19">
        <v>1106.52</v>
      </c>
      <c r="I53" s="32">
        <v>7480.02</v>
      </c>
      <c r="J53" s="86"/>
      <c r="K53" s="86"/>
      <c r="L53" s="85"/>
      <c r="M53" s="85"/>
      <c r="N53" s="85"/>
      <c r="O53" s="85"/>
      <c r="P53" s="85"/>
      <c r="Q53" s="19">
        <f t="shared" si="1"/>
        <v>7480.02</v>
      </c>
    </row>
    <row r="54" spans="1:17" x14ac:dyDescent="0.25">
      <c r="A54" s="83" t="s">
        <v>12979</v>
      </c>
      <c r="B54" s="84" t="s">
        <v>15373</v>
      </c>
      <c r="C54" s="18">
        <v>83458</v>
      </c>
      <c r="D54" s="18">
        <v>1180</v>
      </c>
      <c r="E54" s="19">
        <v>400572.55</v>
      </c>
      <c r="F54" s="19">
        <v>24411.39</v>
      </c>
      <c r="G54" s="19">
        <v>26052.14</v>
      </c>
      <c r="H54" s="19">
        <v>10671.03</v>
      </c>
      <c r="I54" s="32">
        <v>61134.559999999998</v>
      </c>
      <c r="J54" s="86"/>
      <c r="K54" s="86"/>
      <c r="L54" s="85"/>
      <c r="M54" s="85"/>
      <c r="N54" s="85"/>
      <c r="O54" s="85"/>
      <c r="P54" s="85"/>
      <c r="Q54" s="19">
        <f t="shared" si="1"/>
        <v>61134.559999999998</v>
      </c>
    </row>
    <row r="55" spans="1:17" x14ac:dyDescent="0.25">
      <c r="A55" s="83" t="s">
        <v>12980</v>
      </c>
      <c r="B55" s="84" t="s">
        <v>15374</v>
      </c>
      <c r="C55" s="18">
        <v>928604</v>
      </c>
      <c r="D55" s="18">
        <v>12602</v>
      </c>
      <c r="E55" s="19">
        <v>7868923.2000000002</v>
      </c>
      <c r="F55" s="19">
        <v>271615.86</v>
      </c>
      <c r="G55" s="19">
        <v>278227.93</v>
      </c>
      <c r="H55" s="19">
        <v>209623.92</v>
      </c>
      <c r="I55" s="32">
        <v>759467.71</v>
      </c>
      <c r="J55" s="86"/>
      <c r="K55" s="86"/>
      <c r="L55" s="85"/>
      <c r="M55" s="85"/>
      <c r="N55" s="85"/>
      <c r="O55" s="85"/>
      <c r="P55" s="85"/>
      <c r="Q55" s="19">
        <f t="shared" si="1"/>
        <v>759467.71</v>
      </c>
    </row>
    <row r="56" spans="1:17" x14ac:dyDescent="0.25">
      <c r="A56" s="83" t="s">
        <v>15318</v>
      </c>
      <c r="B56" s="84" t="s">
        <v>15375</v>
      </c>
      <c r="C56" s="18">
        <v>582905</v>
      </c>
      <c r="D56" s="18">
        <v>7440</v>
      </c>
      <c r="E56" s="19">
        <v>6136233.9699999997</v>
      </c>
      <c r="F56" s="19">
        <v>170499.21</v>
      </c>
      <c r="G56" s="19">
        <v>164260.89000000001</v>
      </c>
      <c r="H56" s="19">
        <v>163465.97</v>
      </c>
      <c r="I56" s="32">
        <v>498226.07</v>
      </c>
      <c r="J56" s="86"/>
      <c r="K56" s="86"/>
      <c r="L56" s="85"/>
      <c r="M56" s="85"/>
      <c r="N56" s="85"/>
      <c r="O56" s="85"/>
      <c r="P56" s="85"/>
      <c r="Q56" s="19">
        <f t="shared" si="1"/>
        <v>498226.07</v>
      </c>
    </row>
    <row r="57" spans="1:17" x14ac:dyDescent="0.25">
      <c r="A57" s="83" t="s">
        <v>15319</v>
      </c>
      <c r="B57" s="84" t="s">
        <v>15376</v>
      </c>
      <c r="C57" s="18">
        <v>153478</v>
      </c>
      <c r="D57" s="18">
        <v>2817</v>
      </c>
      <c r="E57" s="19">
        <v>1721599.09</v>
      </c>
      <c r="F57" s="19">
        <v>44892</v>
      </c>
      <c r="G57" s="19">
        <v>62194</v>
      </c>
      <c r="H57" s="19">
        <v>45862.43</v>
      </c>
      <c r="I57" s="32">
        <v>152948.43</v>
      </c>
      <c r="J57" s="86"/>
      <c r="K57" s="86"/>
      <c r="L57" s="85"/>
      <c r="M57" s="85"/>
      <c r="N57" s="85"/>
      <c r="O57" s="85"/>
      <c r="P57" s="85"/>
      <c r="Q57" s="19">
        <f t="shared" si="1"/>
        <v>152948.43</v>
      </c>
    </row>
    <row r="58" spans="1:17" x14ac:dyDescent="0.25">
      <c r="A58" s="83" t="s">
        <v>15320</v>
      </c>
      <c r="B58" s="84" t="s">
        <v>15377</v>
      </c>
      <c r="C58" s="18">
        <v>1950219</v>
      </c>
      <c r="D58" s="18">
        <v>18762</v>
      </c>
      <c r="E58" s="19">
        <v>24097005.440000001</v>
      </c>
      <c r="F58" s="19">
        <v>570437.37</v>
      </c>
      <c r="G58" s="19">
        <v>414228.93</v>
      </c>
      <c r="H58" s="19">
        <v>641931.34</v>
      </c>
      <c r="I58" s="32">
        <v>1626597.64</v>
      </c>
      <c r="J58" s="86"/>
      <c r="K58" s="86"/>
      <c r="L58" s="85"/>
      <c r="M58" s="85"/>
      <c r="N58" s="85"/>
      <c r="O58" s="85"/>
      <c r="P58" s="85"/>
      <c r="Q58" s="19">
        <f t="shared" si="1"/>
        <v>1626597.64</v>
      </c>
    </row>
    <row r="59" spans="1:17" x14ac:dyDescent="0.25">
      <c r="A59" s="83" t="s">
        <v>15321</v>
      </c>
      <c r="B59" s="84" t="s">
        <v>15378</v>
      </c>
      <c r="C59" s="18">
        <v>88884</v>
      </c>
      <c r="D59" s="18">
        <v>1707</v>
      </c>
      <c r="E59" s="19">
        <v>1681280.33</v>
      </c>
      <c r="F59" s="19">
        <v>25998.31</v>
      </c>
      <c r="G59" s="19">
        <v>37687.29</v>
      </c>
      <c r="H59" s="19">
        <v>44788.38</v>
      </c>
      <c r="I59" s="32">
        <v>108473.98</v>
      </c>
      <c r="J59" s="86"/>
      <c r="K59" s="86"/>
      <c r="L59" s="85"/>
      <c r="M59" s="85"/>
      <c r="N59" s="85"/>
      <c r="O59" s="85"/>
      <c r="P59" s="85"/>
      <c r="Q59" s="19">
        <f t="shared" si="1"/>
        <v>108473.98</v>
      </c>
    </row>
    <row r="60" spans="1:17" x14ac:dyDescent="0.25">
      <c r="A60" s="83" t="s">
        <v>15322</v>
      </c>
      <c r="B60" s="84" t="s">
        <v>15379</v>
      </c>
      <c r="C60" s="18">
        <v>816772</v>
      </c>
      <c r="D60" s="18">
        <v>14764</v>
      </c>
      <c r="E60" s="19">
        <v>14523716.539999999</v>
      </c>
      <c r="F60" s="19">
        <v>238905</v>
      </c>
      <c r="G60" s="19">
        <v>325960.76</v>
      </c>
      <c r="H60" s="19">
        <v>386904.05</v>
      </c>
      <c r="I60" s="32">
        <v>951769.81</v>
      </c>
      <c r="J60" s="86"/>
      <c r="K60" s="86"/>
      <c r="L60" s="85"/>
      <c r="M60" s="85"/>
      <c r="N60" s="85"/>
      <c r="O60" s="85"/>
      <c r="P60" s="85"/>
      <c r="Q60" s="19">
        <f t="shared" si="1"/>
        <v>951769.81</v>
      </c>
    </row>
    <row r="61" spans="1:17" x14ac:dyDescent="0.25">
      <c r="A61" s="83" t="s">
        <v>15323</v>
      </c>
      <c r="B61" s="84" t="s">
        <v>15380</v>
      </c>
      <c r="C61" s="18">
        <v>134176</v>
      </c>
      <c r="D61" s="18">
        <v>2699</v>
      </c>
      <c r="E61" s="19">
        <v>2792841.01</v>
      </c>
      <c r="F61" s="19">
        <v>39246.18</v>
      </c>
      <c r="G61" s="19">
        <v>59588.79</v>
      </c>
      <c r="H61" s="19">
        <v>74399.78</v>
      </c>
      <c r="I61" s="32">
        <v>173234.75</v>
      </c>
      <c r="J61" s="86"/>
      <c r="K61" s="86"/>
      <c r="L61" s="85"/>
      <c r="M61" s="85"/>
      <c r="N61" s="85"/>
      <c r="O61" s="85"/>
      <c r="P61" s="85"/>
      <c r="Q61" s="19">
        <f t="shared" si="1"/>
        <v>173234.75</v>
      </c>
    </row>
    <row r="62" spans="1:17" x14ac:dyDescent="0.25">
      <c r="A62" s="83" t="s">
        <v>15324</v>
      </c>
      <c r="B62" s="84" t="s">
        <v>15381</v>
      </c>
      <c r="C62" s="18">
        <v>703772</v>
      </c>
      <c r="D62" s="18">
        <v>10310</v>
      </c>
      <c r="E62" s="19">
        <v>6962492.1699999999</v>
      </c>
      <c r="F62" s="19">
        <v>205852.68</v>
      </c>
      <c r="G62" s="19">
        <v>227624.98</v>
      </c>
      <c r="H62" s="19">
        <v>185477.08</v>
      </c>
      <c r="I62" s="32">
        <v>618954.74</v>
      </c>
      <c r="J62" s="86"/>
      <c r="K62" s="86"/>
      <c r="L62" s="85"/>
      <c r="M62" s="85"/>
      <c r="N62" s="85"/>
      <c r="O62" s="85"/>
      <c r="P62" s="85"/>
      <c r="Q62" s="19">
        <f t="shared" si="1"/>
        <v>618954.74</v>
      </c>
    </row>
    <row r="63" spans="1:17" x14ac:dyDescent="0.25">
      <c r="A63" s="83" t="s">
        <v>15325</v>
      </c>
      <c r="B63" s="84" t="s">
        <v>15382</v>
      </c>
      <c r="C63" s="18">
        <v>2591875</v>
      </c>
      <c r="D63" s="18">
        <v>33922</v>
      </c>
      <c r="E63" s="19">
        <v>26751394.969999999</v>
      </c>
      <c r="F63" s="19">
        <v>758121.23</v>
      </c>
      <c r="G63" s="19">
        <v>748932.59</v>
      </c>
      <c r="H63" s="19">
        <v>712642.85</v>
      </c>
      <c r="I63" s="32">
        <v>2219696.67</v>
      </c>
      <c r="J63" s="86"/>
      <c r="K63" s="86"/>
      <c r="L63" s="85"/>
      <c r="M63" s="85"/>
      <c r="N63" s="85"/>
      <c r="O63" s="85"/>
      <c r="P63" s="85"/>
      <c r="Q63" s="19">
        <f t="shared" si="1"/>
        <v>2219696.67</v>
      </c>
    </row>
    <row r="64" spans="1:17" x14ac:dyDescent="0.25">
      <c r="A64" s="83" t="s">
        <v>15326</v>
      </c>
      <c r="B64" s="84" t="s">
        <v>15383</v>
      </c>
      <c r="C64" s="18">
        <v>520649</v>
      </c>
      <c r="D64" s="18">
        <v>7028</v>
      </c>
      <c r="E64" s="19">
        <v>6840520.5800000001</v>
      </c>
      <c r="F64" s="19">
        <v>152289.07999999999</v>
      </c>
      <c r="G64" s="19">
        <v>155164.81</v>
      </c>
      <c r="H64" s="19">
        <v>182227.8</v>
      </c>
      <c r="I64" s="32">
        <v>489681.69</v>
      </c>
      <c r="J64" s="86"/>
      <c r="K64" s="86"/>
      <c r="L64" s="85"/>
      <c r="M64" s="85"/>
      <c r="N64" s="85"/>
      <c r="O64" s="85"/>
      <c r="P64" s="85"/>
      <c r="Q64" s="19">
        <f t="shared" si="1"/>
        <v>489681.69</v>
      </c>
    </row>
    <row r="65" spans="1:17" x14ac:dyDescent="0.25">
      <c r="A65" s="83" t="s">
        <v>15327</v>
      </c>
      <c r="B65" s="84" t="s">
        <v>15384</v>
      </c>
      <c r="C65" s="18">
        <v>170588</v>
      </c>
      <c r="D65" s="18">
        <v>2275</v>
      </c>
      <c r="E65" s="19">
        <v>2118914.16</v>
      </c>
      <c r="F65" s="19">
        <v>49896.63</v>
      </c>
      <c r="G65" s="19">
        <v>50227.7</v>
      </c>
      <c r="H65" s="19">
        <v>56446.74</v>
      </c>
      <c r="I65" s="32">
        <v>156571.07</v>
      </c>
      <c r="J65" s="86"/>
      <c r="K65" s="86"/>
      <c r="L65" s="85"/>
      <c r="M65" s="85"/>
      <c r="N65" s="85"/>
      <c r="O65" s="85"/>
      <c r="P65" s="85"/>
      <c r="Q65" s="19">
        <f t="shared" si="1"/>
        <v>156571.07</v>
      </c>
    </row>
    <row r="66" spans="1:17" x14ac:dyDescent="0.25">
      <c r="A66" s="83" t="s">
        <v>15328</v>
      </c>
      <c r="B66" s="84" t="s">
        <v>15385</v>
      </c>
      <c r="C66" s="18">
        <v>972528</v>
      </c>
      <c r="D66" s="18">
        <v>17186</v>
      </c>
      <c r="E66" s="19">
        <v>16789785.32</v>
      </c>
      <c r="F66" s="19">
        <v>284463.33</v>
      </c>
      <c r="G66" s="19">
        <v>379433.87</v>
      </c>
      <c r="H66" s="19">
        <v>447270.9</v>
      </c>
      <c r="I66" s="32">
        <v>1111168.1000000001</v>
      </c>
      <c r="J66" s="86"/>
      <c r="K66" s="86"/>
      <c r="L66" s="85"/>
      <c r="M66" s="85"/>
      <c r="N66" s="85"/>
      <c r="O66" s="85"/>
      <c r="P66" s="85"/>
      <c r="Q66" s="19">
        <f t="shared" si="1"/>
        <v>1111168.1000000001</v>
      </c>
    </row>
    <row r="67" spans="1:17" x14ac:dyDescent="0.25">
      <c r="A67" s="83" t="s">
        <v>15329</v>
      </c>
      <c r="B67" s="84" t="s">
        <v>15386</v>
      </c>
      <c r="C67" s="18">
        <v>84202</v>
      </c>
      <c r="D67" s="18">
        <v>875</v>
      </c>
      <c r="E67" s="19">
        <v>584017.54</v>
      </c>
      <c r="F67" s="19">
        <v>24629.01</v>
      </c>
      <c r="G67" s="19">
        <v>19318.32</v>
      </c>
      <c r="H67" s="19">
        <v>15557.91</v>
      </c>
      <c r="I67" s="32">
        <v>59505.24</v>
      </c>
      <c r="J67" s="86"/>
      <c r="K67" s="86"/>
      <c r="L67" s="85"/>
      <c r="M67" s="85"/>
      <c r="N67" s="85"/>
      <c r="O67" s="85"/>
      <c r="P67" s="85"/>
      <c r="Q67" s="19">
        <f t="shared" si="1"/>
        <v>59505.24</v>
      </c>
    </row>
    <row r="68" spans="1:17" x14ac:dyDescent="0.25">
      <c r="A68" s="83" t="s">
        <v>15330</v>
      </c>
      <c r="B68" s="84" t="s">
        <v>15387</v>
      </c>
      <c r="C68" s="18">
        <v>87076</v>
      </c>
      <c r="D68" s="18">
        <v>759</v>
      </c>
      <c r="E68" s="19">
        <v>423474.18</v>
      </c>
      <c r="F68" s="19">
        <v>25474.69</v>
      </c>
      <c r="G68" s="19">
        <v>16757.259999999998</v>
      </c>
      <c r="H68" s="19">
        <v>11281.13</v>
      </c>
      <c r="I68" s="32">
        <v>53513.08</v>
      </c>
      <c r="J68" s="86"/>
      <c r="K68" s="86"/>
      <c r="L68" s="85"/>
      <c r="M68" s="85"/>
      <c r="N68" s="85"/>
      <c r="O68" s="85"/>
      <c r="P68" s="85"/>
      <c r="Q68" s="19">
        <f t="shared" si="1"/>
        <v>53513.08</v>
      </c>
    </row>
    <row r="70" spans="1:17" x14ac:dyDescent="0.25">
      <c r="Q70" s="32"/>
    </row>
    <row r="71" spans="1:17" s="21" customFormat="1" x14ac:dyDescent="0.25">
      <c r="A71" s="11"/>
      <c r="C71" s="18"/>
      <c r="D71" s="18"/>
      <c r="E71" s="19"/>
      <c r="F71" s="19"/>
      <c r="G71" s="19"/>
      <c r="H71" s="19"/>
      <c r="I71" s="32"/>
      <c r="J71" s="20"/>
      <c r="K71" s="20"/>
      <c r="L71" s="32"/>
      <c r="M71" s="32"/>
      <c r="N71" s="32"/>
      <c r="O71" s="32"/>
      <c r="P71" s="32"/>
    </row>
  </sheetData>
  <phoneticPr fontId="0" type="noConversion"/>
  <printOptions horizontalCentered="1"/>
  <pageMargins left="0.19685039370078741" right="0.19685039370078741" top="0.78740157480314965" bottom="0.35433070866141736" header="0" footer="0"/>
  <pageSetup paperSize="9" scale="85" fitToHeight="1000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7"/>
  </sheetPr>
  <dimension ref="A5:Y7620"/>
  <sheetViews>
    <sheetView tabSelected="1" topLeftCell="A7272" workbookViewId="0">
      <selection activeCell="H7304" sqref="H7304"/>
    </sheetView>
  </sheetViews>
  <sheetFormatPr baseColWidth="10" defaultRowHeight="13.2" x14ac:dyDescent="0.25"/>
  <cols>
    <col min="1" max="1" width="8.6640625" style="110" customWidth="1"/>
    <col min="2" max="2" width="46.44140625" style="12" bestFit="1" customWidth="1"/>
    <col min="3" max="3" width="17.109375" style="19" customWidth="1"/>
    <col min="4" max="4" width="15.5546875" style="19" bestFit="1" customWidth="1"/>
    <col min="5" max="5" width="16.6640625" style="19" customWidth="1"/>
    <col min="6" max="6" width="15.6640625" style="19" customWidth="1"/>
    <col min="7" max="7" width="12.5546875" style="19" bestFit="1" customWidth="1"/>
    <col min="8" max="8" width="15.33203125" style="19" bestFit="1" customWidth="1"/>
    <col min="9" max="9" width="15.5546875" style="19" bestFit="1" customWidth="1"/>
    <col min="10" max="10" width="13.6640625" style="19" bestFit="1" customWidth="1"/>
    <col min="11" max="11" width="13.109375" style="19" bestFit="1" customWidth="1"/>
    <col min="12" max="13" width="16.33203125" style="19" bestFit="1" customWidth="1"/>
    <col min="14" max="14" width="11.6640625" style="19" bestFit="1" customWidth="1"/>
    <col min="15" max="15" width="15.33203125" style="19" bestFit="1" customWidth="1"/>
    <col min="16" max="16" width="15.6640625" style="19" customWidth="1"/>
    <col min="17" max="17" width="18.88671875" style="19" customWidth="1"/>
    <col min="18" max="18" width="15" style="19" bestFit="1" customWidth="1"/>
    <col min="19" max="19" width="12.5546875" style="19" bestFit="1" customWidth="1"/>
    <col min="20" max="20" width="14.33203125" style="19" customWidth="1"/>
    <col min="21" max="21" width="15.5546875" style="19" customWidth="1"/>
    <col min="22" max="22" width="16.33203125" style="19" customWidth="1"/>
    <col min="23" max="23" width="15" style="19" customWidth="1"/>
    <col min="24" max="24" width="12.5546875" style="19" customWidth="1"/>
    <col min="25" max="25" width="16.33203125" style="32" customWidth="1"/>
  </cols>
  <sheetData>
    <row r="5" spans="1:25" ht="20.399999999999999" x14ac:dyDescent="0.25">
      <c r="A5" s="104" t="s">
        <v>27</v>
      </c>
      <c r="B5" s="50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4"/>
      <c r="Q5" s="74"/>
      <c r="R5" s="74"/>
      <c r="S5" s="73"/>
      <c r="T5" s="74"/>
      <c r="U5" s="74"/>
      <c r="V5" s="74"/>
      <c r="W5" s="74"/>
      <c r="X5" s="74"/>
      <c r="Y5" s="61"/>
    </row>
    <row r="6" spans="1:25" ht="20.399999999999999" x14ac:dyDescent="0.25">
      <c r="A6" s="105" t="s">
        <v>36</v>
      </c>
      <c r="B6" s="51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0"/>
      <c r="Q6" s="70"/>
      <c r="R6" s="70"/>
      <c r="S6" s="75"/>
      <c r="T6" s="70"/>
      <c r="U6" s="70"/>
      <c r="V6" s="70"/>
      <c r="W6" s="70"/>
      <c r="X6" s="70"/>
      <c r="Y6" s="62"/>
    </row>
    <row r="7" spans="1:25" x14ac:dyDescent="0.25">
      <c r="A7" s="106"/>
    </row>
    <row r="8" spans="1:25" x14ac:dyDescent="0.25">
      <c r="A8" s="107"/>
      <c r="B8" s="13"/>
    </row>
    <row r="9" spans="1:25" x14ac:dyDescent="0.25">
      <c r="A9" s="106"/>
      <c r="C9" s="134"/>
      <c r="D9" s="134" t="str">
        <f>CONCATENATE("DECLARACIÓN-LIQUIDACIÓN 4º TRIMESTRE ",AÑO!A1)</f>
        <v>DECLARACIÓN-LIQUIDACIÓN 4º TRIMESTRE 2021</v>
      </c>
      <c r="E9" s="134"/>
      <c r="F9" s="134"/>
      <c r="G9" s="134"/>
      <c r="H9" s="135"/>
      <c r="I9" s="135" t="str">
        <f>CONCATENATE("LIQUIDACIÓN DEFINITIVA ",RIGHT(D9,4)," Y ENTREGA A CUENTA 1er. TRIM. ",RIGHT(D9,4)+1)</f>
        <v>LIQUIDACIÓN DEFINITIVA 2021 Y ENTREGA A CUENTA 1er. TRIM. 2022</v>
      </c>
      <c r="J9" s="135"/>
      <c r="K9" s="135"/>
      <c r="L9" s="135"/>
      <c r="M9" s="135"/>
      <c r="N9" s="135"/>
      <c r="O9" s="76"/>
      <c r="P9" s="136"/>
      <c r="Q9" s="136" t="str">
        <f>CONCATENATE("DECLARACIÓN-LIQUIDACIÓN 2º TRIMESTRE ",RIGHT(D9,4)+1)</f>
        <v>DECLARACIÓN-LIQUIDACIÓN 2º TRIMESTRE 2022</v>
      </c>
      <c r="R9" s="76"/>
      <c r="S9" s="76"/>
      <c r="T9" s="77" t="str">
        <f>CONCATENATE("DECLARACIÓN-LIQUIDACIÓN 3º TRIMESTRE ",RIGHT(D9,4)+1)</f>
        <v>DECLARACIÓN-LIQUIDACIÓN 3º TRIMESTRE 2022</v>
      </c>
      <c r="U9" s="77"/>
      <c r="V9" s="77"/>
      <c r="W9" s="77"/>
      <c r="X9" s="77"/>
    </row>
    <row r="10" spans="1:25" x14ac:dyDescent="0.25">
      <c r="A10" s="106"/>
      <c r="C10" s="69"/>
      <c r="D10" s="63"/>
      <c r="E10" s="63"/>
      <c r="F10" s="63"/>
      <c r="G10" s="63"/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63"/>
      <c r="U10" s="63"/>
      <c r="V10" s="63"/>
      <c r="W10" s="63"/>
      <c r="X10" s="63"/>
    </row>
    <row r="11" spans="1:25" ht="58.5" customHeight="1" x14ac:dyDescent="0.25">
      <c r="A11" s="108" t="s">
        <v>40</v>
      </c>
      <c r="B11" s="41" t="s">
        <v>28</v>
      </c>
      <c r="C11" s="43" t="str">
        <f>CONCATENATE("25% FACTURACIÓN ",
RIGHT(D9,4)-1)</f>
        <v>25% FACTURACIÓN 2020</v>
      </c>
      <c r="D11" s="43" t="s">
        <v>29</v>
      </c>
      <c r="E11" s="43" t="s">
        <v>38</v>
      </c>
      <c r="F11" s="43" t="s">
        <v>39</v>
      </c>
      <c r="G11" s="80" t="s">
        <v>26</v>
      </c>
      <c r="H11" s="44" t="str">
        <f>CONCATENATE("FACTURACIÓN ",
RIGHT(D9,4))</f>
        <v>FACTURACIÓN 2021</v>
      </c>
      <c r="I11" s="44" t="s">
        <v>35</v>
      </c>
      <c r="J11" s="44" t="str">
        <f>CONCATENATE("ENTREGADO A CUENTA ",RIGHT(C9,4))</f>
        <v xml:space="preserve">ENTREGADO A CUENTA </v>
      </c>
      <c r="K11" s="44" t="str">
        <f>CONCATENATE("LIQUIDACIÓN  DEFINITIVA ",RIGHT(D9,4)+1)</f>
        <v>LIQUIDACIÓN  DEFINITIVA 2022</v>
      </c>
      <c r="L11" s="44" t="str">
        <f>CONCATENATE("ENTREGA
A CUENTA
PRIMER TRIMESTRE ",RIGHT(D9,4)+1)</f>
        <v>ENTREGA
A CUENTA
PRIMER TRIMESTRE 2022</v>
      </c>
      <c r="M11" s="44" t="str">
        <f>CONCATENATE("ENTREGA LIQUIDACIÓN Y PRIMER TRIMESTRE ",RIGHT(D9,4)+1)</f>
        <v>ENTREGA LIQUIDACIÓN Y PRIMER TRIMESTRE 2022</v>
      </c>
      <c r="N11" s="44" t="s">
        <v>1</v>
      </c>
      <c r="O11" s="43" t="str">
        <f>CONCATENATE("25% FACTURACIÓN ",RIGHT(D9,4))</f>
        <v>25% FACTURACIÓN 2021</v>
      </c>
      <c r="P11" s="43" t="s">
        <v>29</v>
      </c>
      <c r="Q11" s="43" t="s">
        <v>31</v>
      </c>
      <c r="R11" s="43" t="s">
        <v>30</v>
      </c>
      <c r="S11" s="43" t="s">
        <v>3</v>
      </c>
      <c r="T11" s="44" t="str">
        <f>CONCATENATE("25% FACTURACIÓN ",RIGHT(D9,4))</f>
        <v>25% FACTURACIÓN 2021</v>
      </c>
      <c r="U11" s="44" t="s">
        <v>29</v>
      </c>
      <c r="V11" s="44" t="s">
        <v>31</v>
      </c>
      <c r="W11" s="44" t="s">
        <v>30</v>
      </c>
      <c r="X11" s="44" t="s">
        <v>3</v>
      </c>
      <c r="Y11" s="80" t="s">
        <v>32</v>
      </c>
    </row>
    <row r="12" spans="1:25" s="3" customFormat="1" ht="6" customHeight="1" x14ac:dyDescent="0.25">
      <c r="A12" s="109"/>
      <c r="B12" s="49"/>
      <c r="C12" s="71"/>
      <c r="D12" s="71"/>
      <c r="E12" s="71"/>
      <c r="F12" s="79"/>
      <c r="G12" s="81"/>
      <c r="H12" s="71"/>
      <c r="I12" s="71"/>
      <c r="J12" s="71"/>
      <c r="K12" s="71"/>
      <c r="L12" s="71"/>
      <c r="M12" s="71"/>
      <c r="N12" s="71"/>
      <c r="O12" s="71"/>
      <c r="P12" s="71"/>
      <c r="Q12" s="71"/>
      <c r="R12" s="71"/>
      <c r="S12" s="79"/>
      <c r="T12" s="71"/>
      <c r="U12" s="71"/>
      <c r="V12" s="71"/>
      <c r="W12" s="71"/>
      <c r="X12" s="71"/>
      <c r="Y12" s="63"/>
    </row>
    <row r="13" spans="1:25" x14ac:dyDescent="0.25">
      <c r="A13" s="83" t="s">
        <v>7681</v>
      </c>
      <c r="B13" s="84" t="s">
        <v>97</v>
      </c>
      <c r="C13" s="19">
        <v>11079.9</v>
      </c>
      <c r="D13" s="19">
        <v>210.52</v>
      </c>
      <c r="E13" s="19">
        <v>0</v>
      </c>
      <c r="F13" s="19">
        <v>210.52</v>
      </c>
      <c r="G13" s="19">
        <v>0</v>
      </c>
      <c r="H13" s="85">
        <v>42297.19</v>
      </c>
      <c r="I13" s="85">
        <v>803.65</v>
      </c>
      <c r="J13" s="85">
        <v>842.07</v>
      </c>
      <c r="K13" s="85">
        <v>-38.42</v>
      </c>
      <c r="L13" s="146">
        <v>200.91</v>
      </c>
      <c r="M13" s="146">
        <v>162.49</v>
      </c>
      <c r="N13" s="146">
        <v>0</v>
      </c>
      <c r="Y13" s="32">
        <f>F13+M13+R13+W13</f>
        <v>373.01</v>
      </c>
    </row>
    <row r="14" spans="1:25" x14ac:dyDescent="0.25">
      <c r="A14" s="83" t="s">
        <v>7682</v>
      </c>
      <c r="B14" s="84" t="s">
        <v>98</v>
      </c>
      <c r="C14" s="19">
        <v>7899.12</v>
      </c>
      <c r="D14" s="19">
        <v>150.08000000000001</v>
      </c>
      <c r="E14" s="19">
        <v>0</v>
      </c>
      <c r="F14" s="19">
        <v>150.08000000000001</v>
      </c>
      <c r="G14" s="19">
        <v>0</v>
      </c>
      <c r="H14" s="85">
        <v>33786.31</v>
      </c>
      <c r="I14" s="85">
        <v>641.94000000000005</v>
      </c>
      <c r="J14" s="85">
        <v>600.33000000000004</v>
      </c>
      <c r="K14" s="85">
        <v>41.61</v>
      </c>
      <c r="L14" s="146">
        <v>160.49</v>
      </c>
      <c r="M14" s="146">
        <v>202.1</v>
      </c>
      <c r="N14" s="146">
        <v>0</v>
      </c>
      <c r="Y14" s="32">
        <f>F14+M14+R14+W14</f>
        <v>352.18</v>
      </c>
    </row>
    <row r="15" spans="1:25" x14ac:dyDescent="0.25">
      <c r="A15" s="83" t="s">
        <v>7683</v>
      </c>
      <c r="B15" s="84" t="s">
        <v>99</v>
      </c>
      <c r="C15" s="19">
        <v>3442956.43</v>
      </c>
      <c r="D15" s="19">
        <v>65416.17</v>
      </c>
      <c r="E15" s="19">
        <v>0</v>
      </c>
      <c r="F15" s="19">
        <v>65416.17</v>
      </c>
      <c r="G15" s="19">
        <v>0</v>
      </c>
      <c r="H15" s="85">
        <v>14733061.029999999</v>
      </c>
      <c r="I15" s="85">
        <v>279928.15999999997</v>
      </c>
      <c r="J15" s="85">
        <v>261664.69</v>
      </c>
      <c r="K15" s="85">
        <v>18263.47</v>
      </c>
      <c r="L15" s="146">
        <v>69982.039999999994</v>
      </c>
      <c r="M15" s="146">
        <v>88245.51</v>
      </c>
      <c r="N15" s="146">
        <v>0</v>
      </c>
      <c r="Y15" s="32">
        <f>F15+M15+R15+W15</f>
        <v>153661.68</v>
      </c>
    </row>
    <row r="16" spans="1:25" x14ac:dyDescent="0.25">
      <c r="A16" s="83" t="s">
        <v>7684</v>
      </c>
      <c r="B16" s="84" t="s">
        <v>100</v>
      </c>
      <c r="C16" s="19">
        <v>7510.1</v>
      </c>
      <c r="D16" s="19">
        <v>142.69</v>
      </c>
      <c r="E16" s="19">
        <v>0</v>
      </c>
      <c r="F16" s="19">
        <v>142.69</v>
      </c>
      <c r="G16" s="19">
        <v>0</v>
      </c>
      <c r="H16" s="85">
        <v>26638.26</v>
      </c>
      <c r="I16" s="85">
        <v>506.13</v>
      </c>
      <c r="J16" s="85">
        <v>570.77</v>
      </c>
      <c r="K16" s="85">
        <v>-64.64</v>
      </c>
      <c r="L16" s="146">
        <v>126.53</v>
      </c>
      <c r="M16" s="146">
        <v>61.89</v>
      </c>
      <c r="N16" s="146">
        <v>0</v>
      </c>
      <c r="Y16" s="32">
        <f>F16+M16+R16+W16</f>
        <v>204.57999999999998</v>
      </c>
    </row>
    <row r="17" spans="1:25" x14ac:dyDescent="0.25">
      <c r="A17" s="83" t="s">
        <v>7685</v>
      </c>
      <c r="B17" s="84" t="s">
        <v>101</v>
      </c>
      <c r="C17" s="19">
        <v>8576.81</v>
      </c>
      <c r="D17" s="19">
        <v>162.96</v>
      </c>
      <c r="E17" s="19">
        <v>0</v>
      </c>
      <c r="F17" s="19">
        <v>162.96</v>
      </c>
      <c r="G17" s="19">
        <v>0</v>
      </c>
      <c r="H17" s="85">
        <v>30856.86</v>
      </c>
      <c r="I17" s="85">
        <v>586.28</v>
      </c>
      <c r="J17" s="85">
        <v>651.84</v>
      </c>
      <c r="K17" s="85">
        <v>-65.56</v>
      </c>
      <c r="L17" s="146">
        <v>146.57</v>
      </c>
      <c r="M17" s="146">
        <v>81.010000000000005</v>
      </c>
      <c r="N17" s="146">
        <v>0</v>
      </c>
      <c r="Y17" s="32">
        <f t="shared" ref="Y17:Y80" si="0">F17+M17+R17+W17</f>
        <v>243.97000000000003</v>
      </c>
    </row>
    <row r="18" spans="1:25" x14ac:dyDescent="0.25">
      <c r="A18" s="83" t="s">
        <v>7686</v>
      </c>
      <c r="B18" s="84" t="s">
        <v>102</v>
      </c>
      <c r="C18" s="19">
        <v>13295.78</v>
      </c>
      <c r="D18" s="19">
        <v>252.62</v>
      </c>
      <c r="E18" s="19">
        <v>0</v>
      </c>
      <c r="F18" s="19">
        <v>252.62</v>
      </c>
      <c r="G18" s="19">
        <v>0</v>
      </c>
      <c r="H18" s="85">
        <v>50787.25</v>
      </c>
      <c r="I18" s="85">
        <v>964.96</v>
      </c>
      <c r="J18" s="85">
        <v>1010.48</v>
      </c>
      <c r="K18" s="85">
        <v>-45.52</v>
      </c>
      <c r="L18" s="146">
        <v>241.24</v>
      </c>
      <c r="M18" s="146">
        <v>195.72</v>
      </c>
      <c r="N18" s="146">
        <v>0</v>
      </c>
      <c r="Y18" s="32">
        <f t="shared" si="0"/>
        <v>448.34000000000003</v>
      </c>
    </row>
    <row r="19" spans="1:25" x14ac:dyDescent="0.25">
      <c r="A19" s="83" t="s">
        <v>7687</v>
      </c>
      <c r="B19" s="84" t="s">
        <v>103</v>
      </c>
      <c r="C19" s="19">
        <v>31539.43</v>
      </c>
      <c r="D19" s="19">
        <v>599.25</v>
      </c>
      <c r="E19" s="19">
        <v>0</v>
      </c>
      <c r="F19" s="19">
        <v>599.25</v>
      </c>
      <c r="G19" s="19">
        <v>0</v>
      </c>
      <c r="H19" s="85">
        <v>106201.36</v>
      </c>
      <c r="I19" s="85">
        <v>2017.83</v>
      </c>
      <c r="J19" s="85">
        <v>2397</v>
      </c>
      <c r="K19" s="85">
        <v>-379.17</v>
      </c>
      <c r="L19" s="146">
        <v>504.46</v>
      </c>
      <c r="M19" s="146">
        <v>125.29</v>
      </c>
      <c r="N19" s="146">
        <v>0</v>
      </c>
      <c r="Y19" s="32">
        <f t="shared" si="0"/>
        <v>724.54</v>
      </c>
    </row>
    <row r="20" spans="1:25" x14ac:dyDescent="0.25">
      <c r="A20" s="83" t="s">
        <v>7688</v>
      </c>
      <c r="B20" s="84" t="s">
        <v>104</v>
      </c>
      <c r="C20" s="19">
        <v>70757.039999999994</v>
      </c>
      <c r="D20" s="19">
        <v>1344.39</v>
      </c>
      <c r="E20" s="19">
        <v>0</v>
      </c>
      <c r="F20" s="19">
        <v>1344.39</v>
      </c>
      <c r="G20" s="19">
        <v>0</v>
      </c>
      <c r="H20" s="85">
        <v>277058.42</v>
      </c>
      <c r="I20" s="85">
        <v>5264.11</v>
      </c>
      <c r="J20" s="85">
        <v>5377.54</v>
      </c>
      <c r="K20" s="85">
        <v>-113.43</v>
      </c>
      <c r="L20" s="146">
        <v>1316.03</v>
      </c>
      <c r="M20" s="146">
        <v>1202.5999999999999</v>
      </c>
      <c r="N20" s="146">
        <v>0</v>
      </c>
      <c r="Y20" s="32">
        <f t="shared" si="0"/>
        <v>2546.9899999999998</v>
      </c>
    </row>
    <row r="21" spans="1:25" x14ac:dyDescent="0.25">
      <c r="A21" s="83" t="s">
        <v>7689</v>
      </c>
      <c r="B21" s="84" t="s">
        <v>105</v>
      </c>
      <c r="C21" s="19">
        <v>159280.4</v>
      </c>
      <c r="D21" s="19">
        <v>3026.33</v>
      </c>
      <c r="E21" s="19">
        <v>0</v>
      </c>
      <c r="F21" s="19">
        <v>3026.33</v>
      </c>
      <c r="G21" s="19">
        <v>0</v>
      </c>
      <c r="H21" s="85">
        <v>596385.16</v>
      </c>
      <c r="I21" s="85">
        <v>11331.32</v>
      </c>
      <c r="J21" s="85">
        <v>12105.31</v>
      </c>
      <c r="K21" s="85">
        <v>-773.99</v>
      </c>
      <c r="L21" s="146">
        <v>2832.83</v>
      </c>
      <c r="M21" s="146">
        <v>2058.84</v>
      </c>
      <c r="N21" s="146">
        <v>0</v>
      </c>
      <c r="Y21" s="32">
        <f t="shared" si="0"/>
        <v>5085.17</v>
      </c>
    </row>
    <row r="22" spans="1:25" x14ac:dyDescent="0.25">
      <c r="A22" s="83" t="s">
        <v>7690</v>
      </c>
      <c r="B22" s="84" t="s">
        <v>106</v>
      </c>
      <c r="C22" s="19">
        <v>45142.13</v>
      </c>
      <c r="D22" s="19">
        <v>857.7</v>
      </c>
      <c r="E22" s="19">
        <v>0</v>
      </c>
      <c r="F22" s="19">
        <v>857.7</v>
      </c>
      <c r="G22" s="19">
        <v>0</v>
      </c>
      <c r="H22" s="85">
        <v>178834.1</v>
      </c>
      <c r="I22" s="85">
        <v>3397.85</v>
      </c>
      <c r="J22" s="85">
        <v>3430.8</v>
      </c>
      <c r="K22" s="85">
        <v>-32.950000000000003</v>
      </c>
      <c r="L22" s="146">
        <v>849.46</v>
      </c>
      <c r="M22" s="146">
        <v>816.51</v>
      </c>
      <c r="N22" s="146">
        <v>0</v>
      </c>
      <c r="Y22" s="32">
        <f t="shared" si="0"/>
        <v>1674.21</v>
      </c>
    </row>
    <row r="23" spans="1:25" x14ac:dyDescent="0.25">
      <c r="A23" s="83" t="s">
        <v>7691</v>
      </c>
      <c r="B23" s="84" t="s">
        <v>107</v>
      </c>
      <c r="C23" s="19">
        <v>25979.09</v>
      </c>
      <c r="D23" s="19">
        <v>493.6</v>
      </c>
      <c r="E23" s="19">
        <v>0</v>
      </c>
      <c r="F23" s="19">
        <v>493.6</v>
      </c>
      <c r="G23" s="19">
        <v>0</v>
      </c>
      <c r="H23" s="85">
        <v>105827.46</v>
      </c>
      <c r="I23" s="85">
        <v>2010.72</v>
      </c>
      <c r="J23" s="85">
        <v>1974.41</v>
      </c>
      <c r="K23" s="85">
        <v>36.31</v>
      </c>
      <c r="L23" s="146">
        <v>502.68</v>
      </c>
      <c r="M23" s="146">
        <v>538.99</v>
      </c>
      <c r="N23" s="146">
        <v>0</v>
      </c>
      <c r="Y23" s="32">
        <f t="shared" si="0"/>
        <v>1032.5900000000001</v>
      </c>
    </row>
    <row r="24" spans="1:25" x14ac:dyDescent="0.25">
      <c r="A24" s="83" t="s">
        <v>7692</v>
      </c>
      <c r="B24" s="84" t="s">
        <v>108</v>
      </c>
      <c r="C24" s="19">
        <v>38467.730000000003</v>
      </c>
      <c r="D24" s="19">
        <v>730.89</v>
      </c>
      <c r="E24" s="19">
        <v>0</v>
      </c>
      <c r="F24" s="19">
        <v>730.89</v>
      </c>
      <c r="G24" s="19">
        <v>0</v>
      </c>
      <c r="H24" s="85">
        <v>132678.43</v>
      </c>
      <c r="I24" s="85">
        <v>2520.89</v>
      </c>
      <c r="J24" s="85">
        <v>2923.55</v>
      </c>
      <c r="K24" s="85">
        <v>-402.66</v>
      </c>
      <c r="L24" s="146">
        <v>630.22</v>
      </c>
      <c r="M24" s="146">
        <v>227.56</v>
      </c>
      <c r="N24" s="146">
        <v>0</v>
      </c>
      <c r="Y24" s="32">
        <f t="shared" si="0"/>
        <v>958.45</v>
      </c>
    </row>
    <row r="25" spans="1:25" x14ac:dyDescent="0.25">
      <c r="A25" s="83" t="s">
        <v>7693</v>
      </c>
      <c r="B25" s="84" t="s">
        <v>109</v>
      </c>
      <c r="C25" s="19">
        <v>9946.42</v>
      </c>
      <c r="D25" s="19">
        <v>188.98</v>
      </c>
      <c r="E25" s="19">
        <v>0</v>
      </c>
      <c r="F25" s="19">
        <v>188.98</v>
      </c>
      <c r="G25" s="19">
        <v>0</v>
      </c>
      <c r="H25" s="85">
        <v>38161.01</v>
      </c>
      <c r="I25" s="85">
        <v>725.06</v>
      </c>
      <c r="J25" s="85">
        <v>755.93</v>
      </c>
      <c r="K25" s="85">
        <v>-30.87</v>
      </c>
      <c r="L25" s="146">
        <v>181.27</v>
      </c>
      <c r="M25" s="146">
        <v>150.4</v>
      </c>
      <c r="N25" s="146">
        <v>0</v>
      </c>
      <c r="Y25" s="32">
        <f t="shared" si="0"/>
        <v>339.38</v>
      </c>
    </row>
    <row r="26" spans="1:25" x14ac:dyDescent="0.25">
      <c r="A26" s="83" t="s">
        <v>7694</v>
      </c>
      <c r="B26" s="84" t="s">
        <v>110</v>
      </c>
      <c r="C26" s="19">
        <v>17952.48</v>
      </c>
      <c r="D26" s="19">
        <v>341.1</v>
      </c>
      <c r="E26" s="19">
        <v>0</v>
      </c>
      <c r="F26" s="19">
        <v>341.1</v>
      </c>
      <c r="G26" s="19">
        <v>0</v>
      </c>
      <c r="H26" s="85">
        <v>64992.63</v>
      </c>
      <c r="I26" s="85">
        <v>1234.8599999999999</v>
      </c>
      <c r="J26" s="85">
        <v>1364.39</v>
      </c>
      <c r="K26" s="85">
        <v>-129.53</v>
      </c>
      <c r="L26" s="146">
        <v>308.72000000000003</v>
      </c>
      <c r="M26" s="146">
        <v>179.19</v>
      </c>
      <c r="N26" s="146">
        <v>0</v>
      </c>
      <c r="Y26" s="32">
        <f t="shared" si="0"/>
        <v>520.29</v>
      </c>
    </row>
    <row r="27" spans="1:25" x14ac:dyDescent="0.25">
      <c r="A27" s="83" t="s">
        <v>7695</v>
      </c>
      <c r="B27" s="84" t="s">
        <v>111</v>
      </c>
      <c r="C27" s="19">
        <v>16642.45</v>
      </c>
      <c r="D27" s="19">
        <v>316.20999999999998</v>
      </c>
      <c r="E27" s="19">
        <v>0</v>
      </c>
      <c r="F27" s="19">
        <v>316.20999999999998</v>
      </c>
      <c r="G27" s="19">
        <v>0</v>
      </c>
      <c r="H27" s="85">
        <v>51957.83</v>
      </c>
      <c r="I27" s="85">
        <v>987.2</v>
      </c>
      <c r="J27" s="85">
        <v>1264.83</v>
      </c>
      <c r="K27" s="85">
        <v>-277.63</v>
      </c>
      <c r="L27" s="146">
        <v>246.8</v>
      </c>
      <c r="M27" s="146">
        <v>0</v>
      </c>
      <c r="N27" s="146">
        <v>30.83</v>
      </c>
      <c r="Y27" s="32">
        <f t="shared" si="0"/>
        <v>316.20999999999998</v>
      </c>
    </row>
    <row r="28" spans="1:25" x14ac:dyDescent="0.25">
      <c r="A28" s="83" t="s">
        <v>7696</v>
      </c>
      <c r="B28" s="84" t="s">
        <v>112</v>
      </c>
      <c r="C28" s="19">
        <v>15809.69</v>
      </c>
      <c r="D28" s="19">
        <v>300.39</v>
      </c>
      <c r="E28" s="19">
        <v>0</v>
      </c>
      <c r="F28" s="19">
        <v>300.39</v>
      </c>
      <c r="G28" s="19">
        <v>0</v>
      </c>
      <c r="H28" s="85">
        <v>58731.81</v>
      </c>
      <c r="I28" s="85">
        <v>1115.9000000000001</v>
      </c>
      <c r="J28" s="85">
        <v>1201.54</v>
      </c>
      <c r="K28" s="85">
        <v>-85.64</v>
      </c>
      <c r="L28" s="146">
        <v>278.98</v>
      </c>
      <c r="M28" s="146">
        <v>193.34</v>
      </c>
      <c r="N28" s="146">
        <v>0</v>
      </c>
      <c r="Y28" s="32">
        <f t="shared" si="0"/>
        <v>493.73</v>
      </c>
    </row>
    <row r="29" spans="1:25" x14ac:dyDescent="0.25">
      <c r="A29" s="83" t="s">
        <v>7697</v>
      </c>
      <c r="B29" s="84" t="s">
        <v>113</v>
      </c>
      <c r="C29" s="19">
        <v>27739.94</v>
      </c>
      <c r="D29" s="19">
        <v>527.05999999999995</v>
      </c>
      <c r="E29" s="19">
        <v>0</v>
      </c>
      <c r="F29" s="19">
        <v>527.05999999999995</v>
      </c>
      <c r="G29" s="19">
        <v>0</v>
      </c>
      <c r="H29" s="85">
        <v>108015.67999999999</v>
      </c>
      <c r="I29" s="85">
        <v>2052.3000000000002</v>
      </c>
      <c r="J29" s="85">
        <v>2108.2399999999998</v>
      </c>
      <c r="K29" s="85">
        <v>-55.94</v>
      </c>
      <c r="L29" s="146">
        <v>513.08000000000004</v>
      </c>
      <c r="M29" s="146">
        <v>457.14</v>
      </c>
      <c r="N29" s="146">
        <v>0</v>
      </c>
      <c r="Y29" s="32">
        <f t="shared" si="0"/>
        <v>984.19999999999993</v>
      </c>
    </row>
    <row r="30" spans="1:25" x14ac:dyDescent="0.25">
      <c r="A30" s="83" t="s">
        <v>7698</v>
      </c>
      <c r="B30" s="84" t="s">
        <v>114</v>
      </c>
      <c r="C30" s="19">
        <v>21370.94</v>
      </c>
      <c r="D30" s="19">
        <v>406.05</v>
      </c>
      <c r="E30" s="19">
        <v>0</v>
      </c>
      <c r="F30" s="19">
        <v>406.05</v>
      </c>
      <c r="G30" s="19">
        <v>0</v>
      </c>
      <c r="H30" s="85">
        <v>85769.33</v>
      </c>
      <c r="I30" s="85">
        <v>1629.62</v>
      </c>
      <c r="J30" s="85">
        <v>1624.19</v>
      </c>
      <c r="K30" s="85">
        <v>5.43</v>
      </c>
      <c r="L30" s="146">
        <v>407.41</v>
      </c>
      <c r="M30" s="146">
        <v>412.84</v>
      </c>
      <c r="N30" s="146">
        <v>0</v>
      </c>
      <c r="Y30" s="32">
        <f t="shared" si="0"/>
        <v>818.89</v>
      </c>
    </row>
    <row r="31" spans="1:25" x14ac:dyDescent="0.25">
      <c r="A31" s="83" t="s">
        <v>7699</v>
      </c>
      <c r="B31" s="84" t="s">
        <v>115</v>
      </c>
      <c r="C31" s="19">
        <v>40468.53</v>
      </c>
      <c r="D31" s="19">
        <v>768.9</v>
      </c>
      <c r="E31" s="19">
        <v>0</v>
      </c>
      <c r="F31" s="19">
        <v>768.9</v>
      </c>
      <c r="G31" s="19">
        <v>0</v>
      </c>
      <c r="H31" s="85">
        <v>125261.96</v>
      </c>
      <c r="I31" s="85">
        <v>2379.98</v>
      </c>
      <c r="J31" s="85">
        <v>3075.61</v>
      </c>
      <c r="K31" s="85">
        <v>-695.63</v>
      </c>
      <c r="L31" s="146">
        <v>595</v>
      </c>
      <c r="M31" s="146">
        <v>0</v>
      </c>
      <c r="N31" s="146">
        <v>100.63</v>
      </c>
      <c r="Y31" s="32">
        <f t="shared" si="0"/>
        <v>768.9</v>
      </c>
    </row>
    <row r="32" spans="1:25" x14ac:dyDescent="0.25">
      <c r="A32" s="83" t="s">
        <v>7700</v>
      </c>
      <c r="B32" s="84" t="s">
        <v>116</v>
      </c>
      <c r="C32" s="19">
        <v>13532.53</v>
      </c>
      <c r="D32" s="19">
        <v>257.12</v>
      </c>
      <c r="E32" s="19">
        <v>0</v>
      </c>
      <c r="F32" s="19">
        <v>257.12</v>
      </c>
      <c r="G32" s="19">
        <v>0</v>
      </c>
      <c r="H32" s="85">
        <v>47001.34</v>
      </c>
      <c r="I32" s="85">
        <v>893.03</v>
      </c>
      <c r="J32" s="85">
        <v>1028.47</v>
      </c>
      <c r="K32" s="85">
        <v>-135.44</v>
      </c>
      <c r="L32" s="146">
        <v>223.26</v>
      </c>
      <c r="M32" s="146">
        <v>87.82</v>
      </c>
      <c r="N32" s="146">
        <v>0</v>
      </c>
      <c r="Y32" s="32">
        <f t="shared" si="0"/>
        <v>344.94</v>
      </c>
    </row>
    <row r="33" spans="1:25" x14ac:dyDescent="0.25">
      <c r="A33" s="83" t="s">
        <v>7701</v>
      </c>
      <c r="B33" s="84" t="s">
        <v>117</v>
      </c>
      <c r="C33" s="19">
        <v>14061.33</v>
      </c>
      <c r="D33" s="19">
        <v>267.17</v>
      </c>
      <c r="E33" s="19">
        <v>0</v>
      </c>
      <c r="F33" s="19">
        <v>267.17</v>
      </c>
      <c r="G33" s="19">
        <v>0</v>
      </c>
      <c r="H33" s="85">
        <v>56809.57</v>
      </c>
      <c r="I33" s="85">
        <v>1079.3800000000001</v>
      </c>
      <c r="J33" s="85">
        <v>1068.6600000000001</v>
      </c>
      <c r="K33" s="85">
        <v>10.72</v>
      </c>
      <c r="L33" s="146">
        <v>269.85000000000002</v>
      </c>
      <c r="M33" s="146">
        <v>280.57</v>
      </c>
      <c r="N33" s="146">
        <v>0</v>
      </c>
      <c r="Y33" s="32">
        <f t="shared" si="0"/>
        <v>547.74</v>
      </c>
    </row>
    <row r="34" spans="1:25" x14ac:dyDescent="0.25">
      <c r="A34" s="83" t="s">
        <v>7702</v>
      </c>
      <c r="B34" s="84" t="s">
        <v>118</v>
      </c>
      <c r="C34" s="19">
        <v>8028.81</v>
      </c>
      <c r="D34" s="19">
        <v>152.55000000000001</v>
      </c>
      <c r="E34" s="19">
        <v>0</v>
      </c>
      <c r="F34" s="19">
        <v>152.55000000000001</v>
      </c>
      <c r="G34" s="19">
        <v>0</v>
      </c>
      <c r="H34" s="85">
        <v>32239.23</v>
      </c>
      <c r="I34" s="85">
        <v>612.54999999999995</v>
      </c>
      <c r="J34" s="85">
        <v>610.19000000000005</v>
      </c>
      <c r="K34" s="85">
        <v>2.36</v>
      </c>
      <c r="L34" s="146">
        <v>153.13999999999999</v>
      </c>
      <c r="M34" s="146">
        <v>155.5</v>
      </c>
      <c r="N34" s="146">
        <v>0</v>
      </c>
      <c r="Y34" s="32">
        <f t="shared" si="0"/>
        <v>308.05</v>
      </c>
    </row>
    <row r="35" spans="1:25" x14ac:dyDescent="0.25">
      <c r="A35" s="83" t="s">
        <v>7703</v>
      </c>
      <c r="B35" s="84" t="s">
        <v>119</v>
      </c>
      <c r="C35" s="19">
        <v>12032.02</v>
      </c>
      <c r="D35" s="19">
        <v>228.61</v>
      </c>
      <c r="E35" s="19">
        <v>0</v>
      </c>
      <c r="F35" s="19">
        <v>228.61</v>
      </c>
      <c r="G35" s="19">
        <v>0</v>
      </c>
      <c r="H35" s="85">
        <v>50048.44</v>
      </c>
      <c r="I35" s="85">
        <v>950.92</v>
      </c>
      <c r="J35" s="85">
        <v>914.43</v>
      </c>
      <c r="K35" s="85">
        <v>36.49</v>
      </c>
      <c r="L35" s="146">
        <v>237.73</v>
      </c>
      <c r="M35" s="146">
        <v>274.22000000000003</v>
      </c>
      <c r="N35" s="146">
        <v>0</v>
      </c>
      <c r="Y35" s="32">
        <f t="shared" si="0"/>
        <v>502.83000000000004</v>
      </c>
    </row>
    <row r="36" spans="1:25" x14ac:dyDescent="0.25">
      <c r="A36" s="83" t="s">
        <v>7704</v>
      </c>
      <c r="B36" s="84" t="s">
        <v>120</v>
      </c>
      <c r="C36" s="19">
        <v>68071.62</v>
      </c>
      <c r="D36" s="19">
        <v>1293.3599999999999</v>
      </c>
      <c r="E36" s="19">
        <v>0</v>
      </c>
      <c r="F36" s="19">
        <v>1293.3599999999999</v>
      </c>
      <c r="G36" s="19">
        <v>0</v>
      </c>
      <c r="H36" s="85">
        <v>220917.6</v>
      </c>
      <c r="I36" s="85">
        <v>4197.43</v>
      </c>
      <c r="J36" s="85">
        <v>5173.4399999999996</v>
      </c>
      <c r="K36" s="85">
        <v>-976.01</v>
      </c>
      <c r="L36" s="146">
        <v>1049.3599999999999</v>
      </c>
      <c r="M36" s="146">
        <v>73.349999999999994</v>
      </c>
      <c r="N36" s="146">
        <v>0</v>
      </c>
      <c r="Y36" s="32">
        <f t="shared" si="0"/>
        <v>1366.7099999999998</v>
      </c>
    </row>
    <row r="37" spans="1:25" x14ac:dyDescent="0.25">
      <c r="A37" s="83" t="s">
        <v>7705</v>
      </c>
      <c r="B37" s="84" t="s">
        <v>121</v>
      </c>
      <c r="C37" s="19">
        <v>90743.94</v>
      </c>
      <c r="D37" s="19">
        <v>1724.14</v>
      </c>
      <c r="E37" s="19">
        <v>0</v>
      </c>
      <c r="F37" s="19">
        <v>1724.14</v>
      </c>
      <c r="G37" s="19">
        <v>0</v>
      </c>
      <c r="H37" s="85">
        <v>306985.52</v>
      </c>
      <c r="I37" s="85">
        <v>5832.72</v>
      </c>
      <c r="J37" s="85">
        <v>6896.54</v>
      </c>
      <c r="K37" s="85">
        <v>-1063.82</v>
      </c>
      <c r="L37" s="146">
        <v>1458.18</v>
      </c>
      <c r="M37" s="146">
        <v>394.36</v>
      </c>
      <c r="N37" s="146">
        <v>0</v>
      </c>
      <c r="Y37" s="32">
        <f t="shared" si="0"/>
        <v>2118.5</v>
      </c>
    </row>
    <row r="38" spans="1:25" x14ac:dyDescent="0.25">
      <c r="A38" s="83" t="s">
        <v>7706</v>
      </c>
      <c r="B38" s="84" t="s">
        <v>122</v>
      </c>
      <c r="C38" s="19">
        <v>12832.27</v>
      </c>
      <c r="D38" s="19">
        <v>243.81</v>
      </c>
      <c r="E38" s="19">
        <v>0</v>
      </c>
      <c r="F38" s="19">
        <v>243.81</v>
      </c>
      <c r="G38" s="19">
        <v>0</v>
      </c>
      <c r="H38" s="85">
        <v>40941.03</v>
      </c>
      <c r="I38" s="85">
        <v>777.88</v>
      </c>
      <c r="J38" s="85">
        <v>975.25</v>
      </c>
      <c r="K38" s="85">
        <v>-197.37</v>
      </c>
      <c r="L38" s="146">
        <v>194.47</v>
      </c>
      <c r="M38" s="146">
        <v>0</v>
      </c>
      <c r="N38" s="146">
        <v>2.9</v>
      </c>
      <c r="Y38" s="32">
        <f t="shared" si="0"/>
        <v>243.81</v>
      </c>
    </row>
    <row r="39" spans="1:25" x14ac:dyDescent="0.25">
      <c r="A39" s="83" t="s">
        <v>7707</v>
      </c>
      <c r="B39" s="84" t="s">
        <v>123</v>
      </c>
      <c r="C39" s="19">
        <v>11327.45</v>
      </c>
      <c r="D39" s="19">
        <v>215.22</v>
      </c>
      <c r="E39" s="19">
        <v>0</v>
      </c>
      <c r="F39" s="19">
        <v>215.22</v>
      </c>
      <c r="G39" s="19">
        <v>0</v>
      </c>
      <c r="H39" s="85">
        <v>39402.83</v>
      </c>
      <c r="I39" s="85">
        <v>748.65</v>
      </c>
      <c r="J39" s="85">
        <v>860.89</v>
      </c>
      <c r="K39" s="85">
        <v>-112.24</v>
      </c>
      <c r="L39" s="146">
        <v>187.16</v>
      </c>
      <c r="M39" s="146">
        <v>74.92</v>
      </c>
      <c r="N39" s="146">
        <v>0</v>
      </c>
      <c r="Y39" s="32">
        <f t="shared" si="0"/>
        <v>290.14</v>
      </c>
    </row>
    <row r="40" spans="1:25" x14ac:dyDescent="0.25">
      <c r="A40" s="83" t="s">
        <v>7708</v>
      </c>
      <c r="B40" s="84" t="s">
        <v>124</v>
      </c>
      <c r="C40" s="19">
        <v>6332.98</v>
      </c>
      <c r="D40" s="19">
        <v>120.33</v>
      </c>
      <c r="E40" s="19">
        <v>0</v>
      </c>
      <c r="F40" s="19">
        <v>120.33</v>
      </c>
      <c r="G40" s="19">
        <v>0</v>
      </c>
      <c r="H40" s="85">
        <v>24098.880000000001</v>
      </c>
      <c r="I40" s="85">
        <v>457.88</v>
      </c>
      <c r="J40" s="85">
        <v>481.31</v>
      </c>
      <c r="K40" s="85">
        <v>-23.43</v>
      </c>
      <c r="L40" s="146">
        <v>114.47</v>
      </c>
      <c r="M40" s="146">
        <v>91.04</v>
      </c>
      <c r="N40" s="146">
        <v>0</v>
      </c>
      <c r="Y40" s="32">
        <f t="shared" si="0"/>
        <v>211.37</v>
      </c>
    </row>
    <row r="41" spans="1:25" x14ac:dyDescent="0.25">
      <c r="A41" s="83" t="s">
        <v>7709</v>
      </c>
      <c r="B41" s="84" t="s">
        <v>125</v>
      </c>
      <c r="C41" s="19">
        <v>108333.48</v>
      </c>
      <c r="D41" s="19">
        <v>2058.34</v>
      </c>
      <c r="E41" s="19">
        <v>0</v>
      </c>
      <c r="F41" s="19">
        <v>2058.34</v>
      </c>
      <c r="G41" s="19">
        <v>0</v>
      </c>
      <c r="H41" s="85">
        <v>428263.88</v>
      </c>
      <c r="I41" s="85">
        <v>8137.01</v>
      </c>
      <c r="J41" s="85">
        <v>8233.34</v>
      </c>
      <c r="K41" s="85">
        <v>-96.33</v>
      </c>
      <c r="L41" s="146">
        <v>2034.25</v>
      </c>
      <c r="M41" s="146">
        <v>1937.92</v>
      </c>
      <c r="N41" s="146">
        <v>0</v>
      </c>
      <c r="Y41" s="32">
        <f t="shared" si="0"/>
        <v>3996.26</v>
      </c>
    </row>
    <row r="42" spans="1:25" x14ac:dyDescent="0.25">
      <c r="A42" s="83" t="s">
        <v>7710</v>
      </c>
      <c r="B42" s="84" t="s">
        <v>126</v>
      </c>
      <c r="C42" s="19">
        <v>57474.400000000001</v>
      </c>
      <c r="D42" s="19">
        <v>1092.01</v>
      </c>
      <c r="E42" s="19">
        <v>0</v>
      </c>
      <c r="F42" s="19">
        <v>1092.01</v>
      </c>
      <c r="G42" s="19">
        <v>0</v>
      </c>
      <c r="H42" s="85">
        <v>217539.61</v>
      </c>
      <c r="I42" s="85">
        <v>4133.25</v>
      </c>
      <c r="J42" s="85">
        <v>4368.05</v>
      </c>
      <c r="K42" s="85">
        <v>-234.8</v>
      </c>
      <c r="L42" s="146">
        <v>1033.31</v>
      </c>
      <c r="M42" s="146">
        <v>798.51</v>
      </c>
      <c r="N42" s="146">
        <v>0</v>
      </c>
      <c r="Y42" s="32">
        <f t="shared" si="0"/>
        <v>1890.52</v>
      </c>
    </row>
    <row r="43" spans="1:25" x14ac:dyDescent="0.25">
      <c r="A43" s="83" t="s">
        <v>7711</v>
      </c>
      <c r="B43" s="84" t="s">
        <v>127</v>
      </c>
      <c r="C43" s="19">
        <v>9821.94</v>
      </c>
      <c r="D43" s="19">
        <v>186.62</v>
      </c>
      <c r="E43" s="19">
        <v>0</v>
      </c>
      <c r="F43" s="19">
        <v>186.62</v>
      </c>
      <c r="G43" s="19">
        <v>0</v>
      </c>
      <c r="H43" s="85">
        <v>32890.81</v>
      </c>
      <c r="I43" s="85">
        <v>624.92999999999995</v>
      </c>
      <c r="J43" s="85">
        <v>746.47</v>
      </c>
      <c r="K43" s="85">
        <v>-121.54</v>
      </c>
      <c r="L43" s="146">
        <v>156.22999999999999</v>
      </c>
      <c r="M43" s="146">
        <v>34.69</v>
      </c>
      <c r="N43" s="146">
        <v>0</v>
      </c>
      <c r="Y43" s="32">
        <f t="shared" si="0"/>
        <v>221.31</v>
      </c>
    </row>
    <row r="44" spans="1:25" x14ac:dyDescent="0.25">
      <c r="A44" s="83" t="s">
        <v>7712</v>
      </c>
      <c r="B44" s="84" t="s">
        <v>128</v>
      </c>
      <c r="C44" s="19">
        <v>13787.58</v>
      </c>
      <c r="D44" s="19">
        <v>261.97000000000003</v>
      </c>
      <c r="E44" s="19">
        <v>0</v>
      </c>
      <c r="F44" s="19">
        <v>261.97000000000003</v>
      </c>
      <c r="G44" s="19">
        <v>0</v>
      </c>
      <c r="H44" s="85">
        <v>45271.95</v>
      </c>
      <c r="I44" s="85">
        <v>860.17</v>
      </c>
      <c r="J44" s="85">
        <v>1047.8599999999999</v>
      </c>
      <c r="K44" s="85">
        <v>-187.69</v>
      </c>
      <c r="L44" s="146">
        <v>215.04</v>
      </c>
      <c r="M44" s="146">
        <v>27.35</v>
      </c>
      <c r="N44" s="146">
        <v>0</v>
      </c>
      <c r="Y44" s="32">
        <f t="shared" si="0"/>
        <v>289.32000000000005</v>
      </c>
    </row>
    <row r="45" spans="1:25" x14ac:dyDescent="0.25">
      <c r="A45" s="83" t="s">
        <v>7713</v>
      </c>
      <c r="B45" s="84" t="s">
        <v>129</v>
      </c>
      <c r="C45" s="19">
        <v>58337.32</v>
      </c>
      <c r="D45" s="19">
        <v>1108.4100000000001</v>
      </c>
      <c r="E45" s="19">
        <v>0</v>
      </c>
      <c r="F45" s="19">
        <v>1108.4100000000001</v>
      </c>
      <c r="G45" s="19">
        <v>0</v>
      </c>
      <c r="H45" s="85">
        <v>249665.24</v>
      </c>
      <c r="I45" s="85">
        <v>4743.6400000000003</v>
      </c>
      <c r="J45" s="85">
        <v>4433.6400000000003</v>
      </c>
      <c r="K45" s="85">
        <v>310</v>
      </c>
      <c r="L45" s="146">
        <v>1185.9100000000001</v>
      </c>
      <c r="M45" s="146">
        <v>1495.91</v>
      </c>
      <c r="N45" s="146">
        <v>0</v>
      </c>
      <c r="Y45" s="32">
        <f t="shared" si="0"/>
        <v>2604.3200000000002</v>
      </c>
    </row>
    <row r="46" spans="1:25" x14ac:dyDescent="0.25">
      <c r="A46" s="83" t="s">
        <v>7714</v>
      </c>
      <c r="B46" s="84" t="s">
        <v>130</v>
      </c>
      <c r="C46" s="19">
        <v>26136.48</v>
      </c>
      <c r="D46" s="19">
        <v>496.59</v>
      </c>
      <c r="E46" s="19">
        <v>0</v>
      </c>
      <c r="F46" s="19">
        <v>496.59</v>
      </c>
      <c r="G46" s="19">
        <v>0</v>
      </c>
      <c r="H46" s="85">
        <v>92189.36</v>
      </c>
      <c r="I46" s="85">
        <v>1751.6</v>
      </c>
      <c r="J46" s="85">
        <v>1986.37</v>
      </c>
      <c r="K46" s="85">
        <v>-234.77</v>
      </c>
      <c r="L46" s="146">
        <v>437.9</v>
      </c>
      <c r="M46" s="146">
        <v>203.13</v>
      </c>
      <c r="N46" s="146">
        <v>0</v>
      </c>
      <c r="Y46" s="32">
        <f t="shared" si="0"/>
        <v>699.72</v>
      </c>
    </row>
    <row r="47" spans="1:25" x14ac:dyDescent="0.25">
      <c r="A47" s="83" t="s">
        <v>7715</v>
      </c>
      <c r="B47" s="84" t="s">
        <v>131</v>
      </c>
      <c r="C47" s="19">
        <v>41310.720000000001</v>
      </c>
      <c r="D47" s="19">
        <v>784.9</v>
      </c>
      <c r="E47" s="19">
        <v>0</v>
      </c>
      <c r="F47" s="19">
        <v>784.9</v>
      </c>
      <c r="G47" s="19">
        <v>0</v>
      </c>
      <c r="H47" s="85">
        <v>144625.69</v>
      </c>
      <c r="I47" s="85">
        <v>2747.89</v>
      </c>
      <c r="J47" s="85">
        <v>3139.61</v>
      </c>
      <c r="K47" s="85">
        <v>-391.72</v>
      </c>
      <c r="L47" s="146">
        <v>686.97</v>
      </c>
      <c r="M47" s="146">
        <v>295.25</v>
      </c>
      <c r="N47" s="146">
        <v>0</v>
      </c>
      <c r="Y47" s="32">
        <f t="shared" si="0"/>
        <v>1080.1500000000001</v>
      </c>
    </row>
    <row r="48" spans="1:25" x14ac:dyDescent="0.25">
      <c r="A48" s="83" t="s">
        <v>7716</v>
      </c>
      <c r="B48" s="84" t="s">
        <v>132</v>
      </c>
      <c r="C48" s="19">
        <v>2344.5</v>
      </c>
      <c r="D48" s="19">
        <v>44.55</v>
      </c>
      <c r="E48" s="19">
        <v>0</v>
      </c>
      <c r="F48" s="19">
        <v>44.55</v>
      </c>
      <c r="G48" s="19">
        <v>0</v>
      </c>
      <c r="H48" s="85">
        <v>8520.6200000000008</v>
      </c>
      <c r="I48" s="85">
        <v>161.88999999999999</v>
      </c>
      <c r="J48" s="85">
        <v>178.18</v>
      </c>
      <c r="K48" s="85">
        <v>-16.29</v>
      </c>
      <c r="L48" s="146">
        <v>40.47</v>
      </c>
      <c r="M48" s="146">
        <v>24.18</v>
      </c>
      <c r="N48" s="146">
        <v>0</v>
      </c>
      <c r="Y48" s="32">
        <f t="shared" si="0"/>
        <v>68.72999999999999</v>
      </c>
    </row>
    <row r="49" spans="1:25" x14ac:dyDescent="0.25">
      <c r="A49" s="83" t="s">
        <v>7717</v>
      </c>
      <c r="B49" s="84" t="s">
        <v>133</v>
      </c>
      <c r="C49" s="19">
        <v>317889.01</v>
      </c>
      <c r="D49" s="19">
        <v>6039.89</v>
      </c>
      <c r="E49" s="19">
        <v>0</v>
      </c>
      <c r="F49" s="19">
        <v>6039.89</v>
      </c>
      <c r="G49" s="19">
        <v>0</v>
      </c>
      <c r="H49" s="85">
        <v>1287879.73</v>
      </c>
      <c r="I49" s="85">
        <v>24469.71</v>
      </c>
      <c r="J49" s="85">
        <v>24159.56</v>
      </c>
      <c r="K49" s="85">
        <v>310.14999999999998</v>
      </c>
      <c r="L49" s="146">
        <v>6117.43</v>
      </c>
      <c r="M49" s="146">
        <v>6427.58</v>
      </c>
      <c r="N49" s="146">
        <v>0</v>
      </c>
      <c r="Y49" s="32">
        <f t="shared" si="0"/>
        <v>12467.470000000001</v>
      </c>
    </row>
    <row r="50" spans="1:25" x14ac:dyDescent="0.25">
      <c r="A50" s="83" t="s">
        <v>7718</v>
      </c>
      <c r="B50" s="84" t="s">
        <v>134</v>
      </c>
      <c r="C50" s="19">
        <v>6300.34</v>
      </c>
      <c r="D50" s="19">
        <v>119.71</v>
      </c>
      <c r="E50" s="19">
        <v>0</v>
      </c>
      <c r="F50" s="19">
        <v>119.71</v>
      </c>
      <c r="G50" s="19">
        <v>0</v>
      </c>
      <c r="H50" s="85">
        <v>19706.47</v>
      </c>
      <c r="I50" s="85">
        <v>374.42</v>
      </c>
      <c r="J50" s="85">
        <v>478.83</v>
      </c>
      <c r="K50" s="85">
        <v>-104.41</v>
      </c>
      <c r="L50" s="146">
        <v>93.61</v>
      </c>
      <c r="M50" s="146">
        <v>0</v>
      </c>
      <c r="N50" s="146">
        <v>10.8</v>
      </c>
      <c r="Y50" s="32">
        <f t="shared" si="0"/>
        <v>119.71</v>
      </c>
    </row>
    <row r="51" spans="1:25" x14ac:dyDescent="0.25">
      <c r="A51" s="83" t="s">
        <v>7719</v>
      </c>
      <c r="B51" s="84" t="s">
        <v>135</v>
      </c>
      <c r="C51" s="19">
        <v>23671.68</v>
      </c>
      <c r="D51" s="19">
        <v>449.76</v>
      </c>
      <c r="E51" s="19">
        <v>0</v>
      </c>
      <c r="F51" s="19">
        <v>449.76</v>
      </c>
      <c r="G51" s="19">
        <v>0</v>
      </c>
      <c r="H51" s="85">
        <v>81942.649999999994</v>
      </c>
      <c r="I51" s="85">
        <v>1556.91</v>
      </c>
      <c r="J51" s="85">
        <v>1799.05</v>
      </c>
      <c r="K51" s="85">
        <v>-242.14</v>
      </c>
      <c r="L51" s="146">
        <v>389.23</v>
      </c>
      <c r="M51" s="146">
        <v>147.09</v>
      </c>
      <c r="N51" s="146">
        <v>0</v>
      </c>
      <c r="Y51" s="32">
        <f t="shared" si="0"/>
        <v>596.85</v>
      </c>
    </row>
    <row r="52" spans="1:25" x14ac:dyDescent="0.25">
      <c r="A52" s="83" t="s">
        <v>7720</v>
      </c>
      <c r="B52" s="84" t="s">
        <v>136</v>
      </c>
      <c r="C52" s="19">
        <v>15117.45</v>
      </c>
      <c r="D52" s="19">
        <v>287.23</v>
      </c>
      <c r="E52" s="19">
        <v>0</v>
      </c>
      <c r="F52" s="19">
        <v>287.23</v>
      </c>
      <c r="G52" s="19">
        <v>0</v>
      </c>
      <c r="H52" s="85">
        <v>58573.02</v>
      </c>
      <c r="I52" s="85">
        <v>1112.8900000000001</v>
      </c>
      <c r="J52" s="85">
        <v>1148.93</v>
      </c>
      <c r="K52" s="85">
        <v>-36.04</v>
      </c>
      <c r="L52" s="146">
        <v>278.22000000000003</v>
      </c>
      <c r="M52" s="146">
        <v>242.18</v>
      </c>
      <c r="N52" s="146">
        <v>0</v>
      </c>
      <c r="Y52" s="32">
        <f t="shared" si="0"/>
        <v>529.41000000000008</v>
      </c>
    </row>
    <row r="53" spans="1:25" x14ac:dyDescent="0.25">
      <c r="A53" s="83" t="s">
        <v>7721</v>
      </c>
      <c r="B53" s="84" t="s">
        <v>137</v>
      </c>
      <c r="C53" s="19">
        <v>21072.37</v>
      </c>
      <c r="D53" s="19">
        <v>400.38</v>
      </c>
      <c r="E53" s="19">
        <v>0</v>
      </c>
      <c r="F53" s="19">
        <v>400.38</v>
      </c>
      <c r="G53" s="19">
        <v>0</v>
      </c>
      <c r="H53" s="85">
        <v>78012.23</v>
      </c>
      <c r="I53" s="85">
        <v>1482.23</v>
      </c>
      <c r="J53" s="85">
        <v>1601.5</v>
      </c>
      <c r="K53" s="85">
        <v>-119.27</v>
      </c>
      <c r="L53" s="146">
        <v>370.56</v>
      </c>
      <c r="M53" s="146">
        <v>251.29</v>
      </c>
      <c r="N53" s="146">
        <v>0</v>
      </c>
      <c r="Y53" s="32">
        <f t="shared" si="0"/>
        <v>651.66999999999996</v>
      </c>
    </row>
    <row r="54" spans="1:25" x14ac:dyDescent="0.25">
      <c r="A54" s="83" t="s">
        <v>7722</v>
      </c>
      <c r="B54" s="84" t="s">
        <v>138</v>
      </c>
      <c r="C54" s="19">
        <v>40162.39</v>
      </c>
      <c r="D54" s="19">
        <v>763.09</v>
      </c>
      <c r="E54" s="19">
        <v>0</v>
      </c>
      <c r="F54" s="19">
        <v>763.09</v>
      </c>
      <c r="G54" s="19">
        <v>0</v>
      </c>
      <c r="H54" s="85">
        <v>148742.72</v>
      </c>
      <c r="I54" s="85">
        <v>2826.11</v>
      </c>
      <c r="J54" s="85">
        <v>3052.34</v>
      </c>
      <c r="K54" s="85">
        <v>-226.23</v>
      </c>
      <c r="L54" s="146">
        <v>706.53</v>
      </c>
      <c r="M54" s="146">
        <v>480.3</v>
      </c>
      <c r="N54" s="146">
        <v>0</v>
      </c>
      <c r="Y54" s="32">
        <f t="shared" si="0"/>
        <v>1243.3900000000001</v>
      </c>
    </row>
    <row r="55" spans="1:25" x14ac:dyDescent="0.25">
      <c r="A55" s="83" t="s">
        <v>7723</v>
      </c>
      <c r="B55" s="84" t="s">
        <v>139</v>
      </c>
      <c r="C55" s="19">
        <v>42250.33</v>
      </c>
      <c r="D55" s="19">
        <v>802.76</v>
      </c>
      <c r="E55" s="19">
        <v>0</v>
      </c>
      <c r="F55" s="19">
        <v>802.76</v>
      </c>
      <c r="G55" s="19">
        <v>0</v>
      </c>
      <c r="H55" s="85">
        <v>157404.31</v>
      </c>
      <c r="I55" s="85">
        <v>2990.68</v>
      </c>
      <c r="J55" s="85">
        <v>3211.02</v>
      </c>
      <c r="K55" s="85">
        <v>-220.34</v>
      </c>
      <c r="L55" s="146">
        <v>747.67</v>
      </c>
      <c r="M55" s="146">
        <v>527.33000000000004</v>
      </c>
      <c r="N55" s="146">
        <v>0</v>
      </c>
      <c r="Y55" s="32">
        <f t="shared" si="0"/>
        <v>1330.0900000000001</v>
      </c>
    </row>
    <row r="56" spans="1:25" x14ac:dyDescent="0.25">
      <c r="A56" s="83" t="s">
        <v>7724</v>
      </c>
      <c r="B56" s="84" t="s">
        <v>140</v>
      </c>
      <c r="C56" s="19">
        <v>20476.330000000002</v>
      </c>
      <c r="D56" s="19">
        <v>389.05</v>
      </c>
      <c r="E56" s="19">
        <v>0</v>
      </c>
      <c r="F56" s="19">
        <v>389.05</v>
      </c>
      <c r="G56" s="19">
        <v>0</v>
      </c>
      <c r="H56" s="85">
        <v>76283.31</v>
      </c>
      <c r="I56" s="85">
        <v>1449.38</v>
      </c>
      <c r="J56" s="85">
        <v>1556.2</v>
      </c>
      <c r="K56" s="85">
        <v>-106.82</v>
      </c>
      <c r="L56" s="146">
        <v>362.35</v>
      </c>
      <c r="M56" s="146">
        <v>255.53</v>
      </c>
      <c r="N56" s="146">
        <v>0</v>
      </c>
      <c r="Y56" s="32">
        <f t="shared" si="0"/>
        <v>644.58000000000004</v>
      </c>
    </row>
    <row r="57" spans="1:25" x14ac:dyDescent="0.25">
      <c r="A57" s="83" t="s">
        <v>7725</v>
      </c>
      <c r="B57" s="84" t="s">
        <v>141</v>
      </c>
      <c r="C57" s="19">
        <v>39852.699999999997</v>
      </c>
      <c r="D57" s="19">
        <v>757.2</v>
      </c>
      <c r="E57" s="19">
        <v>0</v>
      </c>
      <c r="F57" s="19">
        <v>757.2</v>
      </c>
      <c r="G57" s="19">
        <v>0</v>
      </c>
      <c r="H57" s="85">
        <v>133471.54999999999</v>
      </c>
      <c r="I57" s="85">
        <v>2535.96</v>
      </c>
      <c r="J57" s="85">
        <v>3028.8</v>
      </c>
      <c r="K57" s="85">
        <v>-492.84</v>
      </c>
      <c r="L57" s="146">
        <v>633.99</v>
      </c>
      <c r="M57" s="146">
        <v>141.15</v>
      </c>
      <c r="N57" s="146">
        <v>0</v>
      </c>
      <c r="Y57" s="32">
        <f t="shared" si="0"/>
        <v>898.35</v>
      </c>
    </row>
    <row r="58" spans="1:25" x14ac:dyDescent="0.25">
      <c r="A58" s="83" t="s">
        <v>7726</v>
      </c>
      <c r="B58" s="84" t="s">
        <v>142</v>
      </c>
      <c r="C58" s="19">
        <v>14918.82</v>
      </c>
      <c r="D58" s="19">
        <v>283.45999999999998</v>
      </c>
      <c r="E58" s="19">
        <v>0</v>
      </c>
      <c r="F58" s="19">
        <v>283.45999999999998</v>
      </c>
      <c r="G58" s="19">
        <v>0</v>
      </c>
      <c r="H58" s="85">
        <v>58898.59</v>
      </c>
      <c r="I58" s="85">
        <v>1119.07</v>
      </c>
      <c r="J58" s="85">
        <v>1133.83</v>
      </c>
      <c r="K58" s="85">
        <v>-14.76</v>
      </c>
      <c r="L58" s="146">
        <v>279.77</v>
      </c>
      <c r="M58" s="146">
        <v>265.01</v>
      </c>
      <c r="N58" s="146">
        <v>0</v>
      </c>
      <c r="Y58" s="32">
        <f t="shared" si="0"/>
        <v>548.47</v>
      </c>
    </row>
    <row r="59" spans="1:25" x14ac:dyDescent="0.25">
      <c r="A59" s="83" t="s">
        <v>7727</v>
      </c>
      <c r="B59" s="84" t="s">
        <v>143</v>
      </c>
      <c r="C59" s="19">
        <v>11879.04</v>
      </c>
      <c r="D59" s="19">
        <v>225.7</v>
      </c>
      <c r="E59" s="19">
        <v>0</v>
      </c>
      <c r="F59" s="19">
        <v>225.7</v>
      </c>
      <c r="G59" s="19">
        <v>0</v>
      </c>
      <c r="H59" s="85">
        <v>46173.5</v>
      </c>
      <c r="I59" s="85">
        <v>877.3</v>
      </c>
      <c r="J59" s="85">
        <v>902.81</v>
      </c>
      <c r="K59" s="85">
        <v>-25.51</v>
      </c>
      <c r="L59" s="146">
        <v>219.33</v>
      </c>
      <c r="M59" s="146">
        <v>193.82</v>
      </c>
      <c r="N59" s="146">
        <v>0</v>
      </c>
      <c r="Y59" s="32">
        <f t="shared" si="0"/>
        <v>419.52</v>
      </c>
    </row>
    <row r="60" spans="1:25" x14ac:dyDescent="0.25">
      <c r="A60" s="83" t="s">
        <v>7728</v>
      </c>
      <c r="B60" s="84" t="s">
        <v>144</v>
      </c>
      <c r="C60" s="19">
        <v>19207.830000000002</v>
      </c>
      <c r="D60" s="19">
        <v>364.95</v>
      </c>
      <c r="E60" s="19">
        <v>0</v>
      </c>
      <c r="F60" s="19">
        <v>364.95</v>
      </c>
      <c r="G60" s="19">
        <v>0</v>
      </c>
      <c r="H60" s="85">
        <v>88206.01</v>
      </c>
      <c r="I60" s="85">
        <v>1675.91</v>
      </c>
      <c r="J60" s="85">
        <v>1459.8</v>
      </c>
      <c r="K60" s="85">
        <v>216.11</v>
      </c>
      <c r="L60" s="146">
        <v>418.98</v>
      </c>
      <c r="M60" s="146">
        <v>635.09</v>
      </c>
      <c r="N60" s="146">
        <v>0</v>
      </c>
      <c r="Y60" s="32">
        <f t="shared" si="0"/>
        <v>1000.04</v>
      </c>
    </row>
    <row r="61" spans="1:25" x14ac:dyDescent="0.25">
      <c r="A61" s="83" t="s">
        <v>7729</v>
      </c>
      <c r="B61" s="84" t="s">
        <v>145</v>
      </c>
      <c r="C61" s="19">
        <v>54350.93</v>
      </c>
      <c r="D61" s="19">
        <v>1032.67</v>
      </c>
      <c r="E61" s="19">
        <v>0</v>
      </c>
      <c r="F61" s="19">
        <v>1032.67</v>
      </c>
      <c r="G61" s="19">
        <v>0</v>
      </c>
      <c r="H61" s="85">
        <v>210247.32</v>
      </c>
      <c r="I61" s="85">
        <v>3994.7</v>
      </c>
      <c r="J61" s="85">
        <v>4130.67</v>
      </c>
      <c r="K61" s="85">
        <v>-135.97</v>
      </c>
      <c r="L61" s="146">
        <v>998.68</v>
      </c>
      <c r="M61" s="146">
        <v>862.71</v>
      </c>
      <c r="N61" s="146">
        <v>0</v>
      </c>
      <c r="Y61" s="32">
        <f t="shared" si="0"/>
        <v>1895.38</v>
      </c>
    </row>
    <row r="62" spans="1:25" x14ac:dyDescent="0.25">
      <c r="A62" s="83" t="s">
        <v>7730</v>
      </c>
      <c r="B62" s="84" t="s">
        <v>146</v>
      </c>
      <c r="C62" s="19">
        <v>1849.49</v>
      </c>
      <c r="D62" s="19">
        <v>35.14</v>
      </c>
      <c r="E62" s="19">
        <v>0</v>
      </c>
      <c r="F62" s="19">
        <v>35.14</v>
      </c>
      <c r="G62" s="19">
        <v>0</v>
      </c>
      <c r="H62" s="85">
        <v>8115.92</v>
      </c>
      <c r="I62" s="85">
        <v>154.19999999999999</v>
      </c>
      <c r="J62" s="85">
        <v>140.56</v>
      </c>
      <c r="K62" s="85">
        <v>13.64</v>
      </c>
      <c r="L62" s="146">
        <v>38.549999999999997</v>
      </c>
      <c r="M62" s="146">
        <v>52.19</v>
      </c>
      <c r="N62" s="146">
        <v>0</v>
      </c>
      <c r="Y62" s="32">
        <f t="shared" si="0"/>
        <v>87.33</v>
      </c>
    </row>
    <row r="63" spans="1:25" x14ac:dyDescent="0.25">
      <c r="A63" s="83" t="s">
        <v>7731</v>
      </c>
      <c r="B63" s="84" t="s">
        <v>147</v>
      </c>
      <c r="C63" s="19">
        <v>19478.41</v>
      </c>
      <c r="D63" s="19">
        <v>370.09</v>
      </c>
      <c r="E63" s="19">
        <v>0</v>
      </c>
      <c r="F63" s="19">
        <v>370.09</v>
      </c>
      <c r="G63" s="19">
        <v>0</v>
      </c>
      <c r="H63" s="85">
        <v>77558.009999999995</v>
      </c>
      <c r="I63" s="85">
        <v>1473.6</v>
      </c>
      <c r="J63" s="85">
        <v>1480.36</v>
      </c>
      <c r="K63" s="85">
        <v>-6.76</v>
      </c>
      <c r="L63" s="146">
        <v>368.4</v>
      </c>
      <c r="M63" s="146">
        <v>361.64</v>
      </c>
      <c r="N63" s="146">
        <v>0</v>
      </c>
      <c r="Y63" s="32">
        <f t="shared" si="0"/>
        <v>731.73</v>
      </c>
    </row>
    <row r="64" spans="1:25" x14ac:dyDescent="0.25">
      <c r="A64" s="83" t="s">
        <v>7732</v>
      </c>
      <c r="B64" s="84" t="s">
        <v>148</v>
      </c>
      <c r="C64" s="19">
        <v>10243</v>
      </c>
      <c r="D64" s="19">
        <v>194.62</v>
      </c>
      <c r="E64" s="19">
        <v>0</v>
      </c>
      <c r="F64" s="19">
        <v>194.62</v>
      </c>
      <c r="G64" s="19">
        <v>0</v>
      </c>
      <c r="H64" s="85">
        <v>37158.050000000003</v>
      </c>
      <c r="I64" s="85">
        <v>706</v>
      </c>
      <c r="J64" s="85">
        <v>778.47</v>
      </c>
      <c r="K64" s="85">
        <v>-72.47</v>
      </c>
      <c r="L64" s="146">
        <v>176.5</v>
      </c>
      <c r="M64" s="146">
        <v>104.03</v>
      </c>
      <c r="N64" s="146">
        <v>0</v>
      </c>
      <c r="Y64" s="32">
        <f t="shared" si="0"/>
        <v>298.64999999999998</v>
      </c>
    </row>
    <row r="65" spans="1:25" x14ac:dyDescent="0.25">
      <c r="A65" s="83" t="s">
        <v>7733</v>
      </c>
      <c r="B65" s="84" t="s">
        <v>149</v>
      </c>
      <c r="C65" s="19">
        <v>44982.8</v>
      </c>
      <c r="D65" s="19">
        <v>854.67</v>
      </c>
      <c r="E65" s="19">
        <v>0</v>
      </c>
      <c r="F65" s="19">
        <v>854.67</v>
      </c>
      <c r="G65" s="19">
        <v>0</v>
      </c>
      <c r="H65" s="85">
        <v>149775.79</v>
      </c>
      <c r="I65" s="85">
        <v>2845.74</v>
      </c>
      <c r="J65" s="85">
        <v>3418.69</v>
      </c>
      <c r="K65" s="85">
        <v>-572.95000000000005</v>
      </c>
      <c r="L65" s="146">
        <v>711.44</v>
      </c>
      <c r="M65" s="146">
        <v>138.49</v>
      </c>
      <c r="N65" s="146">
        <v>0</v>
      </c>
      <c r="Y65" s="32">
        <f t="shared" si="0"/>
        <v>993.16</v>
      </c>
    </row>
    <row r="66" spans="1:25" x14ac:dyDescent="0.25">
      <c r="A66" s="83" t="s">
        <v>7734</v>
      </c>
      <c r="B66" s="84" t="s">
        <v>150</v>
      </c>
      <c r="C66" s="19">
        <v>6583.58</v>
      </c>
      <c r="D66" s="19">
        <v>125.09</v>
      </c>
      <c r="E66" s="19">
        <v>0</v>
      </c>
      <c r="F66" s="19">
        <v>125.09</v>
      </c>
      <c r="G66" s="19">
        <v>0</v>
      </c>
      <c r="H66" s="85">
        <v>23793.040000000001</v>
      </c>
      <c r="I66" s="85">
        <v>452.07</v>
      </c>
      <c r="J66" s="85">
        <v>500.35</v>
      </c>
      <c r="K66" s="85">
        <v>-48.28</v>
      </c>
      <c r="L66" s="146">
        <v>113.02</v>
      </c>
      <c r="M66" s="146">
        <v>64.739999999999995</v>
      </c>
      <c r="N66" s="146">
        <v>0</v>
      </c>
      <c r="Y66" s="32">
        <f t="shared" si="0"/>
        <v>189.82999999999998</v>
      </c>
    </row>
    <row r="67" spans="1:25" x14ac:dyDescent="0.25">
      <c r="A67" s="83" t="s">
        <v>7735</v>
      </c>
      <c r="B67" s="84" t="s">
        <v>151</v>
      </c>
      <c r="C67" s="19">
        <v>64182.25</v>
      </c>
      <c r="D67" s="19">
        <v>1219.46</v>
      </c>
      <c r="E67" s="19">
        <v>0</v>
      </c>
      <c r="F67" s="19">
        <v>1219.46</v>
      </c>
      <c r="G67" s="19">
        <v>0</v>
      </c>
      <c r="H67" s="85">
        <v>256394.54</v>
      </c>
      <c r="I67" s="85">
        <v>4871.5</v>
      </c>
      <c r="J67" s="85">
        <v>4877.8500000000004</v>
      </c>
      <c r="K67" s="85">
        <v>-6.35</v>
      </c>
      <c r="L67" s="146">
        <v>1217.8800000000001</v>
      </c>
      <c r="M67" s="146">
        <v>1211.53</v>
      </c>
      <c r="N67" s="146">
        <v>0</v>
      </c>
      <c r="Y67" s="32">
        <f t="shared" si="0"/>
        <v>2430.9899999999998</v>
      </c>
    </row>
    <row r="68" spans="1:25" x14ac:dyDescent="0.25">
      <c r="A68" s="83" t="s">
        <v>7736</v>
      </c>
      <c r="B68" s="84" t="s">
        <v>152</v>
      </c>
      <c r="C68" s="19">
        <v>32651.91</v>
      </c>
      <c r="D68" s="19">
        <v>620.39</v>
      </c>
      <c r="E68" s="19">
        <v>0</v>
      </c>
      <c r="F68" s="19">
        <v>620.39</v>
      </c>
      <c r="G68" s="19">
        <v>0</v>
      </c>
      <c r="H68" s="85">
        <v>97093.09</v>
      </c>
      <c r="I68" s="85">
        <v>1844.77</v>
      </c>
      <c r="J68" s="85">
        <v>2481.5500000000002</v>
      </c>
      <c r="K68" s="85">
        <v>-636.78</v>
      </c>
      <c r="L68" s="146">
        <v>461.19</v>
      </c>
      <c r="M68" s="146">
        <v>0</v>
      </c>
      <c r="N68" s="146">
        <v>175.59</v>
      </c>
      <c r="Y68" s="32">
        <f t="shared" si="0"/>
        <v>620.39</v>
      </c>
    </row>
    <row r="69" spans="1:25" x14ac:dyDescent="0.25">
      <c r="A69" s="83" t="s">
        <v>7737</v>
      </c>
      <c r="B69" s="84" t="s">
        <v>153</v>
      </c>
      <c r="C69" s="19">
        <v>42770.66</v>
      </c>
      <c r="D69" s="19">
        <v>812.64</v>
      </c>
      <c r="E69" s="19">
        <v>0</v>
      </c>
      <c r="F69" s="19">
        <v>812.64</v>
      </c>
      <c r="G69" s="19">
        <v>0</v>
      </c>
      <c r="H69" s="85">
        <v>138885.29</v>
      </c>
      <c r="I69" s="85">
        <v>2638.82</v>
      </c>
      <c r="J69" s="85">
        <v>3250.57</v>
      </c>
      <c r="K69" s="85">
        <v>-611.75</v>
      </c>
      <c r="L69" s="146">
        <v>659.71</v>
      </c>
      <c r="M69" s="146">
        <v>47.96</v>
      </c>
      <c r="N69" s="146">
        <v>0</v>
      </c>
      <c r="Y69" s="32">
        <f t="shared" si="0"/>
        <v>860.6</v>
      </c>
    </row>
    <row r="70" spans="1:25" x14ac:dyDescent="0.25">
      <c r="A70" s="83" t="s">
        <v>7738</v>
      </c>
      <c r="B70" s="84" t="s">
        <v>154</v>
      </c>
      <c r="C70" s="19">
        <v>8406.66</v>
      </c>
      <c r="D70" s="19">
        <v>159.72999999999999</v>
      </c>
      <c r="E70" s="19">
        <v>0</v>
      </c>
      <c r="F70" s="19">
        <v>159.72999999999999</v>
      </c>
      <c r="G70" s="19">
        <v>0</v>
      </c>
      <c r="H70" s="85">
        <v>30774.98</v>
      </c>
      <c r="I70" s="85">
        <v>584.72</v>
      </c>
      <c r="J70" s="85">
        <v>638.91</v>
      </c>
      <c r="K70" s="85">
        <v>-54.19</v>
      </c>
      <c r="L70" s="146">
        <v>146.18</v>
      </c>
      <c r="M70" s="146">
        <v>91.99</v>
      </c>
      <c r="N70" s="146">
        <v>0</v>
      </c>
      <c r="Y70" s="32">
        <f t="shared" si="0"/>
        <v>251.71999999999997</v>
      </c>
    </row>
    <row r="71" spans="1:25" x14ac:dyDescent="0.25">
      <c r="A71" s="83" t="s">
        <v>7739</v>
      </c>
      <c r="B71" s="84" t="s">
        <v>155</v>
      </c>
      <c r="C71" s="19">
        <v>19862.05</v>
      </c>
      <c r="D71" s="19">
        <v>377.38</v>
      </c>
      <c r="E71" s="19">
        <v>0</v>
      </c>
      <c r="F71" s="19">
        <v>377.38</v>
      </c>
      <c r="G71" s="19">
        <v>0</v>
      </c>
      <c r="H71" s="85">
        <v>70829.19</v>
      </c>
      <c r="I71" s="85">
        <v>1345.75</v>
      </c>
      <c r="J71" s="85">
        <v>1509.52</v>
      </c>
      <c r="K71" s="85">
        <v>-163.77000000000001</v>
      </c>
      <c r="L71" s="146">
        <v>336.44</v>
      </c>
      <c r="M71" s="146">
        <v>172.67</v>
      </c>
      <c r="N71" s="146">
        <v>0</v>
      </c>
      <c r="Y71" s="32">
        <f t="shared" si="0"/>
        <v>550.04999999999995</v>
      </c>
    </row>
    <row r="72" spans="1:25" x14ac:dyDescent="0.25">
      <c r="A72" s="83" t="s">
        <v>7740</v>
      </c>
      <c r="B72" s="84" t="s">
        <v>156</v>
      </c>
      <c r="C72" s="19">
        <v>18882.310000000001</v>
      </c>
      <c r="D72" s="19">
        <v>358.77</v>
      </c>
      <c r="E72" s="19">
        <v>0</v>
      </c>
      <c r="F72" s="19">
        <v>358.77</v>
      </c>
      <c r="G72" s="19">
        <v>0</v>
      </c>
      <c r="H72" s="85">
        <v>75170.81</v>
      </c>
      <c r="I72" s="85">
        <v>1428.25</v>
      </c>
      <c r="J72" s="85">
        <v>1435.06</v>
      </c>
      <c r="K72" s="85">
        <v>-6.81</v>
      </c>
      <c r="L72" s="146">
        <v>357.06</v>
      </c>
      <c r="M72" s="146">
        <v>350.25</v>
      </c>
      <c r="N72" s="146">
        <v>0</v>
      </c>
      <c r="Y72" s="32">
        <f t="shared" si="0"/>
        <v>709.02</v>
      </c>
    </row>
    <row r="73" spans="1:25" x14ac:dyDescent="0.25">
      <c r="A73" s="83" t="s">
        <v>7741</v>
      </c>
      <c r="B73" s="84" t="s">
        <v>157</v>
      </c>
      <c r="C73" s="19">
        <v>24225.360000000001</v>
      </c>
      <c r="D73" s="19">
        <v>460.28</v>
      </c>
      <c r="E73" s="19">
        <v>0</v>
      </c>
      <c r="F73" s="19">
        <v>460.28</v>
      </c>
      <c r="G73" s="19">
        <v>0</v>
      </c>
      <c r="H73" s="85">
        <v>88892.85</v>
      </c>
      <c r="I73" s="85">
        <v>1688.96</v>
      </c>
      <c r="J73" s="85">
        <v>1841.13</v>
      </c>
      <c r="K73" s="85">
        <v>-152.16999999999999</v>
      </c>
      <c r="L73" s="146">
        <v>422.24</v>
      </c>
      <c r="M73" s="146">
        <v>270.07</v>
      </c>
      <c r="N73" s="146">
        <v>0</v>
      </c>
      <c r="Y73" s="32">
        <f t="shared" si="0"/>
        <v>730.34999999999991</v>
      </c>
    </row>
    <row r="74" spans="1:25" x14ac:dyDescent="0.25">
      <c r="A74" s="83" t="s">
        <v>7742</v>
      </c>
      <c r="B74" s="84" t="s">
        <v>158</v>
      </c>
      <c r="C74" s="19">
        <v>13639</v>
      </c>
      <c r="D74" s="19">
        <v>259.14</v>
      </c>
      <c r="E74" s="19">
        <v>0</v>
      </c>
      <c r="F74" s="19">
        <v>259.14</v>
      </c>
      <c r="G74" s="19">
        <v>0</v>
      </c>
      <c r="H74" s="85">
        <v>49618.57</v>
      </c>
      <c r="I74" s="85">
        <v>942.75</v>
      </c>
      <c r="J74" s="85">
        <v>1036.56</v>
      </c>
      <c r="K74" s="85">
        <v>-93.81</v>
      </c>
      <c r="L74" s="146">
        <v>235.69</v>
      </c>
      <c r="M74" s="146">
        <v>141.88</v>
      </c>
      <c r="N74" s="146">
        <v>0</v>
      </c>
      <c r="Y74" s="32">
        <f t="shared" si="0"/>
        <v>401.02</v>
      </c>
    </row>
    <row r="75" spans="1:25" x14ac:dyDescent="0.25">
      <c r="A75" s="83" t="s">
        <v>7743</v>
      </c>
      <c r="B75" s="84" t="s">
        <v>159</v>
      </c>
      <c r="C75" s="19">
        <v>22872.43</v>
      </c>
      <c r="D75" s="19">
        <v>434.58</v>
      </c>
      <c r="E75" s="19">
        <v>0</v>
      </c>
      <c r="F75" s="19">
        <v>434.58</v>
      </c>
      <c r="G75" s="19">
        <v>0</v>
      </c>
      <c r="H75" s="85">
        <v>82865.34</v>
      </c>
      <c r="I75" s="85">
        <v>1574.44</v>
      </c>
      <c r="J75" s="85">
        <v>1738.3</v>
      </c>
      <c r="K75" s="85">
        <v>-163.86</v>
      </c>
      <c r="L75" s="146">
        <v>393.61</v>
      </c>
      <c r="M75" s="146">
        <v>229.75</v>
      </c>
      <c r="N75" s="146">
        <v>0</v>
      </c>
      <c r="Y75" s="32">
        <f t="shared" si="0"/>
        <v>664.32999999999993</v>
      </c>
    </row>
    <row r="76" spans="1:25" x14ac:dyDescent="0.25">
      <c r="A76" s="83" t="s">
        <v>7744</v>
      </c>
      <c r="B76" s="84" t="s">
        <v>160</v>
      </c>
      <c r="C76" s="19">
        <v>6786.96</v>
      </c>
      <c r="D76" s="19">
        <v>128.94999999999999</v>
      </c>
      <c r="E76" s="19">
        <v>0</v>
      </c>
      <c r="F76" s="19">
        <v>128.94999999999999</v>
      </c>
      <c r="G76" s="19">
        <v>0</v>
      </c>
      <c r="H76" s="85">
        <v>23117.599999999999</v>
      </c>
      <c r="I76" s="85">
        <v>439.23</v>
      </c>
      <c r="J76" s="85">
        <v>515.80999999999995</v>
      </c>
      <c r="K76" s="85">
        <v>-76.58</v>
      </c>
      <c r="L76" s="146">
        <v>109.81</v>
      </c>
      <c r="M76" s="146">
        <v>33.229999999999997</v>
      </c>
      <c r="N76" s="146">
        <v>0</v>
      </c>
      <c r="Y76" s="32">
        <f t="shared" si="0"/>
        <v>162.17999999999998</v>
      </c>
    </row>
    <row r="77" spans="1:25" x14ac:dyDescent="0.25">
      <c r="A77" s="83" t="s">
        <v>7745</v>
      </c>
      <c r="B77" s="84" t="s">
        <v>161</v>
      </c>
      <c r="C77" s="19">
        <v>9768.08</v>
      </c>
      <c r="D77" s="19">
        <v>185.59</v>
      </c>
      <c r="E77" s="19">
        <v>0</v>
      </c>
      <c r="F77" s="19">
        <v>185.59</v>
      </c>
      <c r="G77" s="19">
        <v>0</v>
      </c>
      <c r="H77" s="85">
        <v>27575.27</v>
      </c>
      <c r="I77" s="85">
        <v>523.92999999999995</v>
      </c>
      <c r="J77" s="85">
        <v>742.37</v>
      </c>
      <c r="K77" s="85">
        <v>-218.44</v>
      </c>
      <c r="L77" s="146">
        <v>130.97999999999999</v>
      </c>
      <c r="M77" s="146">
        <v>0</v>
      </c>
      <c r="N77" s="146">
        <v>87.46</v>
      </c>
      <c r="Y77" s="32">
        <f t="shared" si="0"/>
        <v>185.59</v>
      </c>
    </row>
    <row r="78" spans="1:25" x14ac:dyDescent="0.25">
      <c r="A78" s="83" t="s">
        <v>7746</v>
      </c>
      <c r="B78" s="84" t="s">
        <v>162</v>
      </c>
      <c r="C78" s="19">
        <v>5883.96</v>
      </c>
      <c r="D78" s="19">
        <v>111.8</v>
      </c>
      <c r="E78" s="19">
        <v>0</v>
      </c>
      <c r="F78" s="19">
        <v>111.8</v>
      </c>
      <c r="G78" s="19">
        <v>0</v>
      </c>
      <c r="H78" s="85">
        <v>24472.94</v>
      </c>
      <c r="I78" s="85">
        <v>464.99</v>
      </c>
      <c r="J78" s="85">
        <v>447.18</v>
      </c>
      <c r="K78" s="85">
        <v>17.809999999999999</v>
      </c>
      <c r="L78" s="146">
        <v>116.25</v>
      </c>
      <c r="M78" s="146">
        <v>134.06</v>
      </c>
      <c r="N78" s="146">
        <v>0</v>
      </c>
      <c r="Y78" s="32">
        <f t="shared" si="0"/>
        <v>245.86</v>
      </c>
    </row>
    <row r="79" spans="1:25" x14ac:dyDescent="0.25">
      <c r="A79" s="83" t="s">
        <v>7747</v>
      </c>
      <c r="B79" s="84" t="s">
        <v>163</v>
      </c>
      <c r="C79" s="19">
        <v>36289.449999999997</v>
      </c>
      <c r="D79" s="19">
        <v>689.5</v>
      </c>
      <c r="E79" s="19">
        <v>0</v>
      </c>
      <c r="F79" s="19">
        <v>689.5</v>
      </c>
      <c r="G79" s="19">
        <v>0</v>
      </c>
      <c r="H79" s="85">
        <v>131340.64000000001</v>
      </c>
      <c r="I79" s="85">
        <v>2495.4699999999998</v>
      </c>
      <c r="J79" s="85">
        <v>2758</v>
      </c>
      <c r="K79" s="85">
        <v>-262.52999999999997</v>
      </c>
      <c r="L79" s="146">
        <v>623.87</v>
      </c>
      <c r="M79" s="146">
        <v>361.34</v>
      </c>
      <c r="N79" s="146">
        <v>0</v>
      </c>
      <c r="Y79" s="32">
        <f t="shared" si="0"/>
        <v>1050.8399999999999</v>
      </c>
    </row>
    <row r="80" spans="1:25" x14ac:dyDescent="0.25">
      <c r="A80" s="83" t="s">
        <v>7748</v>
      </c>
      <c r="B80" s="84" t="s">
        <v>164</v>
      </c>
      <c r="C80" s="19">
        <v>14704.28</v>
      </c>
      <c r="D80" s="19">
        <v>279.38</v>
      </c>
      <c r="E80" s="19">
        <v>0</v>
      </c>
      <c r="F80" s="19">
        <v>279.38</v>
      </c>
      <c r="G80" s="19">
        <v>0</v>
      </c>
      <c r="H80" s="85">
        <v>50879.57</v>
      </c>
      <c r="I80" s="85">
        <v>966.71</v>
      </c>
      <c r="J80" s="85">
        <v>1117.53</v>
      </c>
      <c r="K80" s="85">
        <v>-150.82</v>
      </c>
      <c r="L80" s="146">
        <v>241.68</v>
      </c>
      <c r="M80" s="146">
        <v>90.86</v>
      </c>
      <c r="N80" s="146">
        <v>0</v>
      </c>
      <c r="Y80" s="32">
        <f t="shared" si="0"/>
        <v>370.24</v>
      </c>
    </row>
    <row r="81" spans="1:25" x14ac:dyDescent="0.25">
      <c r="A81" s="83" t="s">
        <v>7749</v>
      </c>
      <c r="B81" s="84" t="s">
        <v>165</v>
      </c>
      <c r="C81" s="19">
        <v>282675.65999999997</v>
      </c>
      <c r="D81" s="19">
        <v>5370.84</v>
      </c>
      <c r="E81" s="19">
        <v>0</v>
      </c>
      <c r="F81" s="19">
        <v>5370.84</v>
      </c>
      <c r="G81" s="19">
        <v>0</v>
      </c>
      <c r="H81" s="85">
        <v>1192943.8999999999</v>
      </c>
      <c r="I81" s="85">
        <v>22665.93</v>
      </c>
      <c r="J81" s="85">
        <v>21483.35</v>
      </c>
      <c r="K81" s="85">
        <v>1182.58</v>
      </c>
      <c r="L81" s="146">
        <v>5666.48</v>
      </c>
      <c r="M81" s="146">
        <v>6849.06</v>
      </c>
      <c r="N81" s="146">
        <v>0</v>
      </c>
      <c r="Y81" s="32">
        <f t="shared" ref="Y81:Y144" si="1">F81+M81+R81+W81</f>
        <v>12219.900000000001</v>
      </c>
    </row>
    <row r="82" spans="1:25" x14ac:dyDescent="0.25">
      <c r="A82" s="83" t="s">
        <v>7750</v>
      </c>
      <c r="B82" s="84" t="s">
        <v>166</v>
      </c>
      <c r="C82" s="19">
        <v>26328.18</v>
      </c>
      <c r="D82" s="19">
        <v>500.24</v>
      </c>
      <c r="E82" s="19">
        <v>0</v>
      </c>
      <c r="F82" s="19">
        <v>500.24</v>
      </c>
      <c r="G82" s="19">
        <v>0</v>
      </c>
      <c r="H82" s="85">
        <v>94224.38</v>
      </c>
      <c r="I82" s="85">
        <v>1790.26</v>
      </c>
      <c r="J82" s="85">
        <v>2000.94</v>
      </c>
      <c r="K82" s="85">
        <v>-210.68</v>
      </c>
      <c r="L82" s="146">
        <v>447.57</v>
      </c>
      <c r="M82" s="146">
        <v>236.89</v>
      </c>
      <c r="N82" s="146">
        <v>0</v>
      </c>
      <c r="Y82" s="32">
        <f t="shared" si="1"/>
        <v>737.13</v>
      </c>
    </row>
    <row r="83" spans="1:25" x14ac:dyDescent="0.25">
      <c r="A83" s="83" t="s">
        <v>7751</v>
      </c>
      <c r="B83" s="84" t="s">
        <v>167</v>
      </c>
      <c r="C83" s="19">
        <v>18890.07</v>
      </c>
      <c r="D83" s="19">
        <v>358.91</v>
      </c>
      <c r="E83" s="19">
        <v>0</v>
      </c>
      <c r="F83" s="19">
        <v>358.91</v>
      </c>
      <c r="G83" s="19">
        <v>0</v>
      </c>
      <c r="H83" s="85">
        <v>75584.3</v>
      </c>
      <c r="I83" s="85">
        <v>1436.1</v>
      </c>
      <c r="J83" s="85">
        <v>1435.65</v>
      </c>
      <c r="K83" s="85">
        <v>0.45</v>
      </c>
      <c r="L83" s="146">
        <v>359.03</v>
      </c>
      <c r="M83" s="146">
        <v>359.48</v>
      </c>
      <c r="N83" s="146">
        <v>0</v>
      </c>
      <c r="Y83" s="32">
        <f t="shared" si="1"/>
        <v>718.3900000000001</v>
      </c>
    </row>
    <row r="84" spans="1:25" x14ac:dyDescent="0.25">
      <c r="A84" s="83" t="s">
        <v>7752</v>
      </c>
      <c r="B84" s="84" t="s">
        <v>168</v>
      </c>
      <c r="C84" s="19">
        <v>37084.9</v>
      </c>
      <c r="D84" s="19">
        <v>704.61</v>
      </c>
      <c r="E84" s="19">
        <v>0</v>
      </c>
      <c r="F84" s="19">
        <v>704.61</v>
      </c>
      <c r="G84" s="19">
        <v>0</v>
      </c>
      <c r="H84" s="85">
        <v>133123.62</v>
      </c>
      <c r="I84" s="85">
        <v>2529.35</v>
      </c>
      <c r="J84" s="85">
        <v>2818.45</v>
      </c>
      <c r="K84" s="85">
        <v>-289.10000000000002</v>
      </c>
      <c r="L84" s="146">
        <v>632.34</v>
      </c>
      <c r="M84" s="146">
        <v>343.24</v>
      </c>
      <c r="N84" s="146">
        <v>0</v>
      </c>
      <c r="Y84" s="32">
        <f t="shared" si="1"/>
        <v>1047.8499999999999</v>
      </c>
    </row>
    <row r="85" spans="1:25" x14ac:dyDescent="0.25">
      <c r="A85" s="83" t="s">
        <v>7753</v>
      </c>
      <c r="B85" s="84" t="s">
        <v>169</v>
      </c>
      <c r="C85" s="19">
        <v>60269.85</v>
      </c>
      <c r="D85" s="19">
        <v>1145.1300000000001</v>
      </c>
      <c r="E85" s="19">
        <v>0</v>
      </c>
      <c r="F85" s="19">
        <v>1145.1300000000001</v>
      </c>
      <c r="G85" s="19">
        <v>0</v>
      </c>
      <c r="H85" s="85">
        <v>191662.5</v>
      </c>
      <c r="I85" s="85">
        <v>3641.59</v>
      </c>
      <c r="J85" s="85">
        <v>4580.51</v>
      </c>
      <c r="K85" s="85">
        <v>-938.92</v>
      </c>
      <c r="L85" s="146">
        <v>910.4</v>
      </c>
      <c r="M85" s="146">
        <v>0</v>
      </c>
      <c r="N85" s="146">
        <v>28.52</v>
      </c>
      <c r="Y85" s="32">
        <f t="shared" si="1"/>
        <v>1145.1300000000001</v>
      </c>
    </row>
    <row r="86" spans="1:25" x14ac:dyDescent="0.25">
      <c r="A86" s="83" t="s">
        <v>7754</v>
      </c>
      <c r="B86" s="84" t="s">
        <v>170</v>
      </c>
      <c r="C86" s="19">
        <v>154745</v>
      </c>
      <c r="D86" s="19">
        <v>2940.16</v>
      </c>
      <c r="E86" s="19">
        <v>0</v>
      </c>
      <c r="F86" s="19">
        <v>2940.16</v>
      </c>
      <c r="G86" s="19">
        <v>0</v>
      </c>
      <c r="H86" s="85">
        <v>551108.31000000006</v>
      </c>
      <c r="I86" s="85">
        <v>10471.06</v>
      </c>
      <c r="J86" s="85">
        <v>11760.62</v>
      </c>
      <c r="K86" s="85">
        <v>-1289.56</v>
      </c>
      <c r="L86" s="146">
        <v>2617.77</v>
      </c>
      <c r="M86" s="146">
        <v>1328.21</v>
      </c>
      <c r="N86" s="146">
        <v>0</v>
      </c>
      <c r="Y86" s="32">
        <f t="shared" si="1"/>
        <v>4268.37</v>
      </c>
    </row>
    <row r="87" spans="1:25" x14ac:dyDescent="0.25">
      <c r="A87" s="83" t="s">
        <v>7755</v>
      </c>
      <c r="B87" s="84" t="s">
        <v>171</v>
      </c>
      <c r="C87" s="19">
        <v>24994.42</v>
      </c>
      <c r="D87" s="19">
        <v>474.9</v>
      </c>
      <c r="E87" s="19">
        <v>0</v>
      </c>
      <c r="F87" s="19">
        <v>474.9</v>
      </c>
      <c r="G87" s="19">
        <v>0</v>
      </c>
      <c r="H87" s="85">
        <v>90489.4</v>
      </c>
      <c r="I87" s="85">
        <v>1719.3</v>
      </c>
      <c r="J87" s="85">
        <v>1899.58</v>
      </c>
      <c r="K87" s="85">
        <v>-180.28</v>
      </c>
      <c r="L87" s="146">
        <v>429.83</v>
      </c>
      <c r="M87" s="146">
        <v>249.55</v>
      </c>
      <c r="N87" s="146">
        <v>0</v>
      </c>
      <c r="Y87" s="32">
        <f t="shared" si="1"/>
        <v>724.45</v>
      </c>
    </row>
    <row r="88" spans="1:25" x14ac:dyDescent="0.25">
      <c r="A88" s="83" t="s">
        <v>7756</v>
      </c>
      <c r="B88" s="84" t="s">
        <v>172</v>
      </c>
      <c r="C88" s="19">
        <v>8976.6</v>
      </c>
      <c r="D88" s="19">
        <v>170.56</v>
      </c>
      <c r="E88" s="19">
        <v>0</v>
      </c>
      <c r="F88" s="19">
        <v>170.56</v>
      </c>
      <c r="G88" s="19">
        <v>0</v>
      </c>
      <c r="H88" s="85">
        <v>35914.06</v>
      </c>
      <c r="I88" s="85">
        <v>682.37</v>
      </c>
      <c r="J88" s="85">
        <v>682.22</v>
      </c>
      <c r="K88" s="85">
        <v>0.15</v>
      </c>
      <c r="L88" s="146">
        <v>170.59</v>
      </c>
      <c r="M88" s="146">
        <v>170.74</v>
      </c>
      <c r="N88" s="146">
        <v>0</v>
      </c>
      <c r="Y88" s="32">
        <f t="shared" si="1"/>
        <v>341.3</v>
      </c>
    </row>
    <row r="89" spans="1:25" x14ac:dyDescent="0.25">
      <c r="A89" s="83" t="s">
        <v>7757</v>
      </c>
      <c r="B89" s="84" t="s">
        <v>173</v>
      </c>
      <c r="C89" s="19">
        <v>2903.51</v>
      </c>
      <c r="D89" s="19">
        <v>55.17</v>
      </c>
      <c r="E89" s="19">
        <v>0</v>
      </c>
      <c r="F89" s="19">
        <v>55.17</v>
      </c>
      <c r="G89" s="19">
        <v>0</v>
      </c>
      <c r="H89" s="85">
        <v>19062.599999999999</v>
      </c>
      <c r="I89" s="85">
        <v>362.19</v>
      </c>
      <c r="J89" s="85">
        <v>220.67</v>
      </c>
      <c r="K89" s="85">
        <v>141.52000000000001</v>
      </c>
      <c r="L89" s="146">
        <v>90.55</v>
      </c>
      <c r="M89" s="146">
        <v>232.07</v>
      </c>
      <c r="N89" s="146">
        <v>0</v>
      </c>
      <c r="Y89" s="32">
        <f t="shared" si="1"/>
        <v>287.24</v>
      </c>
    </row>
    <row r="90" spans="1:25" x14ac:dyDescent="0.25">
      <c r="A90" s="83" t="s">
        <v>7758</v>
      </c>
      <c r="B90" s="84" t="s">
        <v>174</v>
      </c>
      <c r="C90" s="19">
        <v>17893.63</v>
      </c>
      <c r="D90" s="19">
        <v>339.98</v>
      </c>
      <c r="E90" s="19">
        <v>0</v>
      </c>
      <c r="F90" s="19">
        <v>339.98</v>
      </c>
      <c r="G90" s="19">
        <v>0</v>
      </c>
      <c r="H90" s="85">
        <v>64672.91</v>
      </c>
      <c r="I90" s="85">
        <v>1228.79</v>
      </c>
      <c r="J90" s="85">
        <v>1359.92</v>
      </c>
      <c r="K90" s="85">
        <v>-131.13</v>
      </c>
      <c r="L90" s="146">
        <v>307.2</v>
      </c>
      <c r="M90" s="146">
        <v>176.07</v>
      </c>
      <c r="N90" s="146">
        <v>0</v>
      </c>
      <c r="Y90" s="32">
        <f t="shared" si="1"/>
        <v>516.04999999999995</v>
      </c>
    </row>
    <row r="91" spans="1:25" x14ac:dyDescent="0.25">
      <c r="A91" s="83" t="s">
        <v>7759</v>
      </c>
      <c r="B91" s="84" t="s">
        <v>175</v>
      </c>
      <c r="C91" s="19">
        <v>39217.46</v>
      </c>
      <c r="D91" s="19">
        <v>745.13</v>
      </c>
      <c r="E91" s="19">
        <v>0</v>
      </c>
      <c r="F91" s="19">
        <v>745.13</v>
      </c>
      <c r="G91" s="19">
        <v>0</v>
      </c>
      <c r="H91" s="85">
        <v>141047.69</v>
      </c>
      <c r="I91" s="85">
        <v>2679.91</v>
      </c>
      <c r="J91" s="85">
        <v>2980.53</v>
      </c>
      <c r="K91" s="85">
        <v>-300.62</v>
      </c>
      <c r="L91" s="146">
        <v>669.98</v>
      </c>
      <c r="M91" s="146">
        <v>369.36</v>
      </c>
      <c r="N91" s="146">
        <v>0</v>
      </c>
      <c r="Y91" s="32">
        <f t="shared" si="1"/>
        <v>1114.49</v>
      </c>
    </row>
    <row r="92" spans="1:25" x14ac:dyDescent="0.25">
      <c r="A92" s="83" t="s">
        <v>7760</v>
      </c>
      <c r="B92" s="84" t="s">
        <v>176</v>
      </c>
      <c r="C92" s="19">
        <v>16328.1</v>
      </c>
      <c r="D92" s="19">
        <v>310.24</v>
      </c>
      <c r="E92" s="19">
        <v>0</v>
      </c>
      <c r="F92" s="19">
        <v>310.24</v>
      </c>
      <c r="G92" s="19">
        <v>0</v>
      </c>
      <c r="H92" s="85">
        <v>61796.59</v>
      </c>
      <c r="I92" s="85">
        <v>1174.1400000000001</v>
      </c>
      <c r="J92" s="85">
        <v>1240.94</v>
      </c>
      <c r="K92" s="85">
        <v>-66.8</v>
      </c>
      <c r="L92" s="146">
        <v>293.54000000000002</v>
      </c>
      <c r="M92" s="146">
        <v>226.74</v>
      </c>
      <c r="N92" s="146">
        <v>0</v>
      </c>
      <c r="Y92" s="32">
        <f t="shared" si="1"/>
        <v>536.98</v>
      </c>
    </row>
    <row r="93" spans="1:25" x14ac:dyDescent="0.25">
      <c r="A93" s="83" t="s">
        <v>7761</v>
      </c>
      <c r="B93" s="84" t="s">
        <v>177</v>
      </c>
      <c r="C93" s="19">
        <v>232507.89</v>
      </c>
      <c r="D93" s="19">
        <v>4417.6499999999996</v>
      </c>
      <c r="E93" s="19">
        <v>0</v>
      </c>
      <c r="F93" s="19">
        <v>4417.6499999999996</v>
      </c>
      <c r="G93" s="19">
        <v>0</v>
      </c>
      <c r="H93" s="85">
        <v>894737.25</v>
      </c>
      <c r="I93" s="85">
        <v>17000.009999999998</v>
      </c>
      <c r="J93" s="85">
        <v>17670.599999999999</v>
      </c>
      <c r="K93" s="85">
        <v>-670.59</v>
      </c>
      <c r="L93" s="146">
        <v>4250</v>
      </c>
      <c r="M93" s="146">
        <v>3579.41</v>
      </c>
      <c r="N93" s="146">
        <v>0</v>
      </c>
      <c r="Y93" s="32">
        <f t="shared" si="1"/>
        <v>7997.0599999999995</v>
      </c>
    </row>
    <row r="94" spans="1:25" x14ac:dyDescent="0.25">
      <c r="A94" s="83" t="s">
        <v>7762</v>
      </c>
      <c r="B94" s="84" t="s">
        <v>178</v>
      </c>
      <c r="C94" s="19">
        <v>13670.5</v>
      </c>
      <c r="D94" s="19">
        <v>259.74</v>
      </c>
      <c r="E94" s="19">
        <v>0</v>
      </c>
      <c r="F94" s="19">
        <v>259.74</v>
      </c>
      <c r="G94" s="19">
        <v>0</v>
      </c>
      <c r="H94" s="85">
        <v>46454.46</v>
      </c>
      <c r="I94" s="85">
        <v>882.63</v>
      </c>
      <c r="J94" s="85">
        <v>1038.96</v>
      </c>
      <c r="K94" s="85">
        <v>-156.33000000000001</v>
      </c>
      <c r="L94" s="146">
        <v>220.66</v>
      </c>
      <c r="M94" s="146">
        <v>64.33</v>
      </c>
      <c r="N94" s="146">
        <v>0</v>
      </c>
      <c r="Y94" s="32">
        <f t="shared" si="1"/>
        <v>324.07</v>
      </c>
    </row>
    <row r="95" spans="1:25" x14ac:dyDescent="0.25">
      <c r="A95" s="83" t="s">
        <v>7763</v>
      </c>
      <c r="B95" s="84" t="s">
        <v>179</v>
      </c>
      <c r="C95" s="19">
        <v>1885.52</v>
      </c>
      <c r="D95" s="19">
        <v>35.83</v>
      </c>
      <c r="E95" s="19">
        <v>0</v>
      </c>
      <c r="F95" s="19">
        <v>35.83</v>
      </c>
      <c r="G95" s="19">
        <v>0</v>
      </c>
      <c r="H95" s="85">
        <v>2912.59</v>
      </c>
      <c r="I95" s="85">
        <v>55.34</v>
      </c>
      <c r="J95" s="85">
        <v>143.30000000000001</v>
      </c>
      <c r="K95" s="85">
        <v>-87.96</v>
      </c>
      <c r="L95" s="146">
        <v>13.84</v>
      </c>
      <c r="M95" s="146">
        <v>0</v>
      </c>
      <c r="N95" s="146">
        <v>74.12</v>
      </c>
      <c r="Y95" s="32">
        <f t="shared" si="1"/>
        <v>35.83</v>
      </c>
    </row>
    <row r="96" spans="1:25" x14ac:dyDescent="0.25">
      <c r="A96" s="83" t="s">
        <v>7764</v>
      </c>
      <c r="B96" s="84" t="s">
        <v>180</v>
      </c>
      <c r="C96" s="19">
        <v>16551.59</v>
      </c>
      <c r="D96" s="19">
        <v>314.48</v>
      </c>
      <c r="E96" s="19">
        <v>0</v>
      </c>
      <c r="F96" s="19">
        <v>314.48</v>
      </c>
      <c r="G96" s="19">
        <v>0</v>
      </c>
      <c r="H96" s="85">
        <v>62663.25</v>
      </c>
      <c r="I96" s="85">
        <v>1190.5999999999999</v>
      </c>
      <c r="J96" s="85">
        <v>1257.92</v>
      </c>
      <c r="K96" s="85">
        <v>-67.319999999999993</v>
      </c>
      <c r="L96" s="146">
        <v>297.64999999999998</v>
      </c>
      <c r="M96" s="146">
        <v>230.33</v>
      </c>
      <c r="N96" s="146">
        <v>0</v>
      </c>
      <c r="Y96" s="32">
        <f t="shared" si="1"/>
        <v>544.81000000000006</v>
      </c>
    </row>
    <row r="97" spans="1:25" x14ac:dyDescent="0.25">
      <c r="A97" s="83" t="s">
        <v>7765</v>
      </c>
      <c r="B97" s="84" t="s">
        <v>181</v>
      </c>
      <c r="C97" s="19">
        <v>9336</v>
      </c>
      <c r="D97" s="19">
        <v>177.39</v>
      </c>
      <c r="E97" s="19">
        <v>0</v>
      </c>
      <c r="F97" s="19">
        <v>177.39</v>
      </c>
      <c r="G97" s="19">
        <v>0</v>
      </c>
      <c r="H97" s="85">
        <v>30276.33</v>
      </c>
      <c r="I97" s="85">
        <v>575.25</v>
      </c>
      <c r="J97" s="85">
        <v>709.54</v>
      </c>
      <c r="K97" s="85">
        <v>-134.29</v>
      </c>
      <c r="L97" s="146">
        <v>143.81</v>
      </c>
      <c r="M97" s="146">
        <v>9.52</v>
      </c>
      <c r="N97" s="146">
        <v>0</v>
      </c>
      <c r="Y97" s="32">
        <f t="shared" si="1"/>
        <v>186.91</v>
      </c>
    </row>
    <row r="98" spans="1:25" x14ac:dyDescent="0.25">
      <c r="A98" s="83" t="s">
        <v>7766</v>
      </c>
      <c r="B98" s="84" t="s">
        <v>182</v>
      </c>
      <c r="C98" s="19">
        <v>136368.28</v>
      </c>
      <c r="D98" s="19">
        <v>2591</v>
      </c>
      <c r="E98" s="19">
        <v>0</v>
      </c>
      <c r="F98" s="19">
        <v>2591</v>
      </c>
      <c r="G98" s="19">
        <v>0</v>
      </c>
      <c r="H98" s="85">
        <v>521185.38</v>
      </c>
      <c r="I98" s="85">
        <v>9902.52</v>
      </c>
      <c r="J98" s="85">
        <v>10363.99</v>
      </c>
      <c r="K98" s="85">
        <v>-461.47</v>
      </c>
      <c r="L98" s="146">
        <v>2475.63</v>
      </c>
      <c r="M98" s="146">
        <v>2014.16</v>
      </c>
      <c r="N98" s="146">
        <v>0</v>
      </c>
      <c r="Y98" s="32">
        <f t="shared" si="1"/>
        <v>4605.16</v>
      </c>
    </row>
    <row r="99" spans="1:25" x14ac:dyDescent="0.25">
      <c r="A99" s="83" t="s">
        <v>7767</v>
      </c>
      <c r="B99" s="84" t="s">
        <v>183</v>
      </c>
      <c r="C99" s="19">
        <v>42514.41</v>
      </c>
      <c r="D99" s="19">
        <v>807.77</v>
      </c>
      <c r="E99" s="19">
        <v>0</v>
      </c>
      <c r="F99" s="19">
        <v>807.77</v>
      </c>
      <c r="G99" s="19">
        <v>0</v>
      </c>
      <c r="H99" s="85">
        <v>154886.98000000001</v>
      </c>
      <c r="I99" s="85">
        <v>2942.85</v>
      </c>
      <c r="J99" s="85">
        <v>3231.09</v>
      </c>
      <c r="K99" s="85">
        <v>-288.24</v>
      </c>
      <c r="L99" s="146">
        <v>735.71</v>
      </c>
      <c r="M99" s="146">
        <v>447.47</v>
      </c>
      <c r="N99" s="146">
        <v>0</v>
      </c>
      <c r="Y99" s="32">
        <f t="shared" si="1"/>
        <v>1255.24</v>
      </c>
    </row>
    <row r="100" spans="1:25" x14ac:dyDescent="0.25">
      <c r="A100" s="83" t="s">
        <v>7768</v>
      </c>
      <c r="B100" s="84" t="s">
        <v>184</v>
      </c>
      <c r="C100" s="19">
        <v>25971.599999999999</v>
      </c>
      <c r="D100" s="19">
        <v>493.46</v>
      </c>
      <c r="E100" s="19">
        <v>0</v>
      </c>
      <c r="F100" s="19">
        <v>493.46</v>
      </c>
      <c r="G100" s="19">
        <v>0</v>
      </c>
      <c r="H100" s="85">
        <v>115543.56</v>
      </c>
      <c r="I100" s="85">
        <v>2195.33</v>
      </c>
      <c r="J100" s="85">
        <v>1973.84</v>
      </c>
      <c r="K100" s="85">
        <v>221.49</v>
      </c>
      <c r="L100" s="146">
        <v>548.83000000000004</v>
      </c>
      <c r="M100" s="146">
        <v>770.32</v>
      </c>
      <c r="N100" s="146">
        <v>0</v>
      </c>
      <c r="Y100" s="32">
        <f t="shared" si="1"/>
        <v>1263.78</v>
      </c>
    </row>
    <row r="101" spans="1:25" x14ac:dyDescent="0.25">
      <c r="A101" s="83" t="s">
        <v>7769</v>
      </c>
      <c r="B101" s="84" t="s">
        <v>185</v>
      </c>
      <c r="C101" s="19">
        <v>67305.47</v>
      </c>
      <c r="D101" s="19">
        <v>1278.81</v>
      </c>
      <c r="E101" s="19">
        <v>0</v>
      </c>
      <c r="F101" s="19">
        <v>1278.81</v>
      </c>
      <c r="G101" s="19">
        <v>0</v>
      </c>
      <c r="H101" s="85">
        <v>242713.68</v>
      </c>
      <c r="I101" s="85">
        <v>4611.5600000000004</v>
      </c>
      <c r="J101" s="85">
        <v>5115.22</v>
      </c>
      <c r="K101" s="85">
        <v>-503.66</v>
      </c>
      <c r="L101" s="146">
        <v>1152.8900000000001</v>
      </c>
      <c r="M101" s="146">
        <v>649.23</v>
      </c>
      <c r="N101" s="146">
        <v>0</v>
      </c>
      <c r="Y101" s="32">
        <f t="shared" si="1"/>
        <v>1928.04</v>
      </c>
    </row>
    <row r="102" spans="1:25" x14ac:dyDescent="0.25">
      <c r="A102" s="83" t="s">
        <v>7770</v>
      </c>
      <c r="B102" s="84" t="s">
        <v>186</v>
      </c>
      <c r="C102" s="19">
        <v>14447.59</v>
      </c>
      <c r="D102" s="19">
        <v>274.51</v>
      </c>
      <c r="E102" s="19">
        <v>0</v>
      </c>
      <c r="F102" s="19">
        <v>274.51</v>
      </c>
      <c r="G102" s="19">
        <v>0</v>
      </c>
      <c r="H102" s="85">
        <v>46442.91</v>
      </c>
      <c r="I102" s="85">
        <v>882.42</v>
      </c>
      <c r="J102" s="85">
        <v>1098.02</v>
      </c>
      <c r="K102" s="85">
        <v>-215.6</v>
      </c>
      <c r="L102" s="146">
        <v>220.61</v>
      </c>
      <c r="M102" s="146">
        <v>5.01</v>
      </c>
      <c r="N102" s="146">
        <v>0</v>
      </c>
      <c r="Y102" s="32">
        <f t="shared" si="1"/>
        <v>279.52</v>
      </c>
    </row>
    <row r="103" spans="1:25" x14ac:dyDescent="0.25">
      <c r="A103" s="83" t="s">
        <v>7771</v>
      </c>
      <c r="B103" s="84" t="s">
        <v>187</v>
      </c>
      <c r="C103" s="19">
        <v>41157.53</v>
      </c>
      <c r="D103" s="19">
        <v>781.99</v>
      </c>
      <c r="E103" s="19">
        <v>0</v>
      </c>
      <c r="F103" s="19">
        <v>781.99</v>
      </c>
      <c r="G103" s="19">
        <v>0</v>
      </c>
      <c r="H103" s="85">
        <v>194446.45</v>
      </c>
      <c r="I103" s="85">
        <v>3694.48</v>
      </c>
      <c r="J103" s="85">
        <v>3127.97</v>
      </c>
      <c r="K103" s="85">
        <v>566.51</v>
      </c>
      <c r="L103" s="146">
        <v>923.62</v>
      </c>
      <c r="M103" s="146">
        <v>1490.13</v>
      </c>
      <c r="N103" s="146">
        <v>0</v>
      </c>
      <c r="Y103" s="32">
        <f t="shared" si="1"/>
        <v>2272.12</v>
      </c>
    </row>
    <row r="104" spans="1:25" x14ac:dyDescent="0.25">
      <c r="A104" s="83" t="s">
        <v>7772</v>
      </c>
      <c r="B104" s="84" t="s">
        <v>188</v>
      </c>
      <c r="C104" s="19">
        <v>104866.68</v>
      </c>
      <c r="D104" s="19">
        <v>1992.47</v>
      </c>
      <c r="E104" s="19">
        <v>0</v>
      </c>
      <c r="F104" s="19">
        <v>1992.47</v>
      </c>
      <c r="G104" s="19">
        <v>0</v>
      </c>
      <c r="H104" s="85">
        <v>406222.24</v>
      </c>
      <c r="I104" s="85">
        <v>7718.22</v>
      </c>
      <c r="J104" s="85">
        <v>7969.87</v>
      </c>
      <c r="K104" s="85">
        <v>-251.65</v>
      </c>
      <c r="L104" s="146">
        <v>1929.56</v>
      </c>
      <c r="M104" s="146">
        <v>1677.91</v>
      </c>
      <c r="N104" s="146">
        <v>0</v>
      </c>
      <c r="Y104" s="32">
        <f t="shared" si="1"/>
        <v>3670.38</v>
      </c>
    </row>
    <row r="105" spans="1:25" x14ac:dyDescent="0.25">
      <c r="A105" s="83" t="s">
        <v>7773</v>
      </c>
      <c r="B105" s="84" t="s">
        <v>189</v>
      </c>
      <c r="C105" s="19">
        <v>65428.14</v>
      </c>
      <c r="D105" s="19">
        <v>1243.1400000000001</v>
      </c>
      <c r="E105" s="19">
        <v>0</v>
      </c>
      <c r="F105" s="19">
        <v>1243.1400000000001</v>
      </c>
      <c r="G105" s="19">
        <v>0</v>
      </c>
      <c r="H105" s="85">
        <v>246443.09</v>
      </c>
      <c r="I105" s="85">
        <v>4682.42</v>
      </c>
      <c r="J105" s="85">
        <v>4972.54</v>
      </c>
      <c r="K105" s="85">
        <v>-290.12</v>
      </c>
      <c r="L105" s="146">
        <v>1170.6099999999999</v>
      </c>
      <c r="M105" s="146">
        <v>880.49</v>
      </c>
      <c r="N105" s="146">
        <v>0</v>
      </c>
      <c r="Y105" s="32">
        <f t="shared" si="1"/>
        <v>2123.63</v>
      </c>
    </row>
    <row r="106" spans="1:25" x14ac:dyDescent="0.25">
      <c r="A106" s="83" t="s">
        <v>7774</v>
      </c>
      <c r="B106" s="84" t="s">
        <v>22983</v>
      </c>
      <c r="C106" s="19">
        <v>8947.9</v>
      </c>
      <c r="D106" s="19">
        <v>170.01</v>
      </c>
      <c r="E106" s="19">
        <v>0</v>
      </c>
      <c r="F106" s="19">
        <v>170.01</v>
      </c>
      <c r="G106" s="19">
        <v>0</v>
      </c>
      <c r="H106" s="85">
        <v>34630.400000000001</v>
      </c>
      <c r="I106" s="85">
        <v>657.98</v>
      </c>
      <c r="J106" s="85">
        <v>680.04</v>
      </c>
      <c r="K106" s="85">
        <v>-22.06</v>
      </c>
      <c r="L106" s="146">
        <v>164.5</v>
      </c>
      <c r="M106" s="146">
        <v>142.44</v>
      </c>
      <c r="N106" s="146">
        <v>0</v>
      </c>
      <c r="Y106" s="32">
        <f t="shared" si="1"/>
        <v>312.45</v>
      </c>
    </row>
    <row r="107" spans="1:25" x14ac:dyDescent="0.25">
      <c r="A107" s="83" t="s">
        <v>7775</v>
      </c>
      <c r="B107" s="84" t="s">
        <v>190</v>
      </c>
      <c r="C107" s="19">
        <v>12670.97</v>
      </c>
      <c r="D107" s="19">
        <v>240.75</v>
      </c>
      <c r="E107" s="19">
        <v>0</v>
      </c>
      <c r="F107" s="19">
        <v>240.75</v>
      </c>
      <c r="G107" s="19">
        <v>0</v>
      </c>
      <c r="H107" s="85">
        <v>34220.97</v>
      </c>
      <c r="I107" s="85">
        <v>650.20000000000005</v>
      </c>
      <c r="J107" s="85">
        <v>962.99</v>
      </c>
      <c r="K107" s="85">
        <v>-312.79000000000002</v>
      </c>
      <c r="L107" s="146">
        <v>162.55000000000001</v>
      </c>
      <c r="M107" s="146">
        <v>0</v>
      </c>
      <c r="N107" s="146">
        <v>150.24</v>
      </c>
      <c r="Y107" s="32">
        <f t="shared" si="1"/>
        <v>240.75</v>
      </c>
    </row>
    <row r="108" spans="1:25" x14ac:dyDescent="0.25">
      <c r="A108" s="83" t="s">
        <v>7776</v>
      </c>
      <c r="B108" s="84" t="s">
        <v>191</v>
      </c>
      <c r="C108" s="19">
        <v>1386160.47</v>
      </c>
      <c r="D108" s="19">
        <v>26337.05</v>
      </c>
      <c r="E108" s="19">
        <v>0</v>
      </c>
      <c r="F108" s="19">
        <v>26337.05</v>
      </c>
      <c r="G108" s="19">
        <v>0</v>
      </c>
      <c r="H108" s="85">
        <v>5982057.5</v>
      </c>
      <c r="I108" s="85">
        <v>113659.09</v>
      </c>
      <c r="J108" s="85">
        <v>105348.2</v>
      </c>
      <c r="K108" s="85">
        <v>8310.89</v>
      </c>
      <c r="L108" s="146">
        <v>28414.77</v>
      </c>
      <c r="M108" s="146">
        <v>36725.660000000003</v>
      </c>
      <c r="N108" s="146">
        <v>0</v>
      </c>
      <c r="Y108" s="32">
        <f t="shared" si="1"/>
        <v>63062.710000000006</v>
      </c>
    </row>
    <row r="109" spans="1:25" x14ac:dyDescent="0.25">
      <c r="A109" s="83" t="s">
        <v>7777</v>
      </c>
      <c r="B109" s="84" t="s">
        <v>192</v>
      </c>
      <c r="C109" s="19">
        <v>14635.72</v>
      </c>
      <c r="D109" s="19">
        <v>278.08</v>
      </c>
      <c r="E109" s="19">
        <v>0</v>
      </c>
      <c r="F109" s="19">
        <v>278.08</v>
      </c>
      <c r="G109" s="19">
        <v>0</v>
      </c>
      <c r="H109" s="85">
        <v>62655.040000000001</v>
      </c>
      <c r="I109" s="85">
        <v>1190.45</v>
      </c>
      <c r="J109" s="85">
        <v>1112.31</v>
      </c>
      <c r="K109" s="85">
        <v>78.14</v>
      </c>
      <c r="L109" s="146">
        <v>297.61</v>
      </c>
      <c r="M109" s="146">
        <v>375.75</v>
      </c>
      <c r="N109" s="146">
        <v>0</v>
      </c>
      <c r="Y109" s="32">
        <f t="shared" si="1"/>
        <v>653.82999999999993</v>
      </c>
    </row>
    <row r="110" spans="1:25" x14ac:dyDescent="0.25">
      <c r="A110" s="83" t="s">
        <v>7778</v>
      </c>
      <c r="B110" s="84" t="s">
        <v>193</v>
      </c>
      <c r="C110" s="19">
        <v>409520.03</v>
      </c>
      <c r="D110" s="19">
        <v>7780.88</v>
      </c>
      <c r="E110" s="19">
        <v>0</v>
      </c>
      <c r="F110" s="19">
        <v>7780.88</v>
      </c>
      <c r="G110" s="19">
        <v>0</v>
      </c>
      <c r="H110" s="85">
        <v>1303743.25</v>
      </c>
      <c r="I110" s="85">
        <v>24771.119999999999</v>
      </c>
      <c r="J110" s="85">
        <v>31123.52</v>
      </c>
      <c r="K110" s="85">
        <v>-6352.4</v>
      </c>
      <c r="L110" s="146">
        <v>6192.78</v>
      </c>
      <c r="M110" s="146">
        <v>0</v>
      </c>
      <c r="N110" s="146">
        <v>159.62</v>
      </c>
      <c r="Y110" s="32">
        <f t="shared" si="1"/>
        <v>7780.88</v>
      </c>
    </row>
    <row r="111" spans="1:25" x14ac:dyDescent="0.25">
      <c r="A111" s="83" t="s">
        <v>7779</v>
      </c>
      <c r="B111" s="84" t="s">
        <v>194</v>
      </c>
      <c r="C111" s="19">
        <v>22615.09</v>
      </c>
      <c r="D111" s="19">
        <v>429.69</v>
      </c>
      <c r="E111" s="19">
        <v>0</v>
      </c>
      <c r="F111" s="19">
        <v>429.69</v>
      </c>
      <c r="G111" s="19">
        <v>0</v>
      </c>
      <c r="H111" s="85">
        <v>63005.34</v>
      </c>
      <c r="I111" s="85">
        <v>1197.0999999999999</v>
      </c>
      <c r="J111" s="85">
        <v>1718.75</v>
      </c>
      <c r="K111" s="85">
        <v>-521.65</v>
      </c>
      <c r="L111" s="146">
        <v>299.27999999999997</v>
      </c>
      <c r="M111" s="146">
        <v>0</v>
      </c>
      <c r="N111" s="146">
        <v>222.37</v>
      </c>
      <c r="Y111" s="32">
        <f t="shared" si="1"/>
        <v>429.69</v>
      </c>
    </row>
    <row r="112" spans="1:25" x14ac:dyDescent="0.25">
      <c r="A112" s="83" t="s">
        <v>7780</v>
      </c>
      <c r="B112" s="84" t="s">
        <v>195</v>
      </c>
      <c r="C112" s="19">
        <v>21851.91</v>
      </c>
      <c r="D112" s="19">
        <v>415.19</v>
      </c>
      <c r="E112" s="19">
        <v>0</v>
      </c>
      <c r="F112" s="19">
        <v>415.19</v>
      </c>
      <c r="G112" s="19">
        <v>0</v>
      </c>
      <c r="H112" s="85">
        <v>82450.28</v>
      </c>
      <c r="I112" s="85">
        <v>1566.56</v>
      </c>
      <c r="J112" s="85">
        <v>1660.74</v>
      </c>
      <c r="K112" s="85">
        <v>-94.18</v>
      </c>
      <c r="L112" s="146">
        <v>391.64</v>
      </c>
      <c r="M112" s="146">
        <v>297.45999999999998</v>
      </c>
      <c r="N112" s="146">
        <v>0</v>
      </c>
      <c r="Y112" s="32">
        <f t="shared" si="1"/>
        <v>712.65</v>
      </c>
    </row>
    <row r="113" spans="1:25" x14ac:dyDescent="0.25">
      <c r="A113" s="83" t="s">
        <v>7781</v>
      </c>
      <c r="B113" s="84" t="s">
        <v>196</v>
      </c>
      <c r="C113" s="19">
        <v>9704810</v>
      </c>
      <c r="D113" s="19">
        <v>184391.39</v>
      </c>
      <c r="E113" s="19">
        <v>0</v>
      </c>
      <c r="F113" s="19">
        <v>184391.39</v>
      </c>
      <c r="G113" s="19">
        <v>0</v>
      </c>
      <c r="H113" s="85">
        <v>39372686.009999998</v>
      </c>
      <c r="I113" s="85">
        <v>748081.03</v>
      </c>
      <c r="J113" s="85">
        <v>737565.56</v>
      </c>
      <c r="K113" s="85">
        <v>10515.47</v>
      </c>
      <c r="L113" s="146">
        <v>187020.26</v>
      </c>
      <c r="M113" s="146">
        <v>197535.73</v>
      </c>
      <c r="N113" s="146">
        <v>0</v>
      </c>
      <c r="Y113" s="32">
        <f t="shared" si="1"/>
        <v>381927.12</v>
      </c>
    </row>
    <row r="114" spans="1:25" x14ac:dyDescent="0.25">
      <c r="A114" s="83" t="s">
        <v>7782</v>
      </c>
      <c r="B114" s="84" t="s">
        <v>197</v>
      </c>
      <c r="C114" s="19">
        <v>128055.33</v>
      </c>
      <c r="D114" s="19">
        <v>2433.0500000000002</v>
      </c>
      <c r="E114" s="19">
        <v>0</v>
      </c>
      <c r="F114" s="19">
        <v>2433.0500000000002</v>
      </c>
      <c r="G114" s="19">
        <v>0</v>
      </c>
      <c r="H114" s="85">
        <v>425240</v>
      </c>
      <c r="I114" s="85">
        <v>8079.56</v>
      </c>
      <c r="J114" s="85">
        <v>9732.2099999999991</v>
      </c>
      <c r="K114" s="85">
        <v>-1652.65</v>
      </c>
      <c r="L114" s="146">
        <v>2019.89</v>
      </c>
      <c r="M114" s="146">
        <v>367.24</v>
      </c>
      <c r="N114" s="146">
        <v>0</v>
      </c>
      <c r="Y114" s="32">
        <f t="shared" si="1"/>
        <v>2800.29</v>
      </c>
    </row>
    <row r="115" spans="1:25" x14ac:dyDescent="0.25">
      <c r="A115" s="83" t="s">
        <v>7783</v>
      </c>
      <c r="B115" s="84" t="s">
        <v>198</v>
      </c>
      <c r="C115" s="19">
        <v>4468.55</v>
      </c>
      <c r="D115" s="19">
        <v>84.9</v>
      </c>
      <c r="E115" s="19">
        <v>0</v>
      </c>
      <c r="F115" s="19">
        <v>84.9</v>
      </c>
      <c r="G115" s="19">
        <v>0</v>
      </c>
      <c r="H115" s="85">
        <v>24505.78</v>
      </c>
      <c r="I115" s="85">
        <v>465.61</v>
      </c>
      <c r="J115" s="85">
        <v>339.61</v>
      </c>
      <c r="K115" s="85">
        <v>126</v>
      </c>
      <c r="L115" s="146">
        <v>116.4</v>
      </c>
      <c r="M115" s="146">
        <v>242.4</v>
      </c>
      <c r="N115" s="146">
        <v>0</v>
      </c>
      <c r="Y115" s="32">
        <f t="shared" si="1"/>
        <v>327.3</v>
      </c>
    </row>
    <row r="116" spans="1:25" x14ac:dyDescent="0.25">
      <c r="A116" s="83" t="s">
        <v>7784</v>
      </c>
      <c r="B116" s="84" t="s">
        <v>199</v>
      </c>
      <c r="C116" s="19">
        <v>11136.01</v>
      </c>
      <c r="D116" s="19">
        <v>211.59</v>
      </c>
      <c r="E116" s="19">
        <v>0</v>
      </c>
      <c r="F116" s="19">
        <v>211.59</v>
      </c>
      <c r="G116" s="19">
        <v>0</v>
      </c>
      <c r="H116" s="85">
        <v>42679.7</v>
      </c>
      <c r="I116" s="85">
        <v>810.91</v>
      </c>
      <c r="J116" s="85">
        <v>846.34</v>
      </c>
      <c r="K116" s="85">
        <v>-35.43</v>
      </c>
      <c r="L116" s="146">
        <v>202.73</v>
      </c>
      <c r="M116" s="146">
        <v>167.3</v>
      </c>
      <c r="N116" s="146">
        <v>0</v>
      </c>
      <c r="Y116" s="32">
        <f t="shared" si="1"/>
        <v>378.89</v>
      </c>
    </row>
    <row r="117" spans="1:25" x14ac:dyDescent="0.25">
      <c r="A117" s="83" t="s">
        <v>7785</v>
      </c>
      <c r="B117" s="84" t="s">
        <v>200</v>
      </c>
      <c r="C117" s="19">
        <v>893391.69</v>
      </c>
      <c r="D117" s="19">
        <v>16974.439999999999</v>
      </c>
      <c r="E117" s="19">
        <v>0</v>
      </c>
      <c r="F117" s="19">
        <v>16974.439999999999</v>
      </c>
      <c r="G117" s="19">
        <v>0</v>
      </c>
      <c r="H117" s="85">
        <v>3306004.4</v>
      </c>
      <c r="I117" s="85">
        <v>62814.080000000002</v>
      </c>
      <c r="J117" s="85">
        <v>67897.77</v>
      </c>
      <c r="K117" s="85">
        <v>-5083.6899999999996</v>
      </c>
      <c r="L117" s="146">
        <v>15703.52</v>
      </c>
      <c r="M117" s="146">
        <v>10619.83</v>
      </c>
      <c r="N117" s="146">
        <v>0</v>
      </c>
      <c r="Y117" s="32">
        <f t="shared" si="1"/>
        <v>27594.269999999997</v>
      </c>
    </row>
    <row r="118" spans="1:25" x14ac:dyDescent="0.25">
      <c r="A118" s="83" t="s">
        <v>7786</v>
      </c>
      <c r="B118" s="84" t="s">
        <v>201</v>
      </c>
      <c r="C118" s="19">
        <v>161667.32999999999</v>
      </c>
      <c r="D118" s="19">
        <v>3071.68</v>
      </c>
      <c r="E118" s="19">
        <v>0</v>
      </c>
      <c r="F118" s="19">
        <v>3071.68</v>
      </c>
      <c r="G118" s="19">
        <v>0</v>
      </c>
      <c r="H118" s="85">
        <v>531670.89</v>
      </c>
      <c r="I118" s="85">
        <v>10101.75</v>
      </c>
      <c r="J118" s="85">
        <v>12286.72</v>
      </c>
      <c r="K118" s="85">
        <v>-2184.9699999999998</v>
      </c>
      <c r="L118" s="146">
        <v>2525.44</v>
      </c>
      <c r="M118" s="146">
        <v>340.47</v>
      </c>
      <c r="N118" s="146">
        <v>0</v>
      </c>
      <c r="Y118" s="32">
        <f t="shared" si="1"/>
        <v>3412.1499999999996</v>
      </c>
    </row>
    <row r="119" spans="1:25" x14ac:dyDescent="0.25">
      <c r="A119" s="83" t="s">
        <v>7787</v>
      </c>
      <c r="B119" s="84" t="s">
        <v>202</v>
      </c>
      <c r="C119" s="19">
        <v>4588.0200000000004</v>
      </c>
      <c r="D119" s="19">
        <v>87.17</v>
      </c>
      <c r="E119" s="19">
        <v>0</v>
      </c>
      <c r="F119" s="19">
        <v>87.17</v>
      </c>
      <c r="G119" s="19">
        <v>0</v>
      </c>
      <c r="H119" s="85">
        <v>29587.75</v>
      </c>
      <c r="I119" s="85">
        <v>562.16999999999996</v>
      </c>
      <c r="J119" s="85">
        <v>348.69</v>
      </c>
      <c r="K119" s="85">
        <v>213.48</v>
      </c>
      <c r="L119" s="146">
        <v>140.54</v>
      </c>
      <c r="M119" s="146">
        <v>354.02</v>
      </c>
      <c r="N119" s="146">
        <v>0</v>
      </c>
      <c r="Y119" s="32">
        <f t="shared" si="1"/>
        <v>441.19</v>
      </c>
    </row>
    <row r="120" spans="1:25" x14ac:dyDescent="0.25">
      <c r="A120" s="83" t="s">
        <v>7788</v>
      </c>
      <c r="B120" s="84" t="s">
        <v>203</v>
      </c>
      <c r="C120" s="19">
        <v>86257.7</v>
      </c>
      <c r="D120" s="19">
        <v>1638.9</v>
      </c>
      <c r="E120" s="19">
        <v>0</v>
      </c>
      <c r="F120" s="19">
        <v>1638.9</v>
      </c>
      <c r="G120" s="19">
        <v>0</v>
      </c>
      <c r="H120" s="85">
        <v>288017.98</v>
      </c>
      <c r="I120" s="85">
        <v>5472.34</v>
      </c>
      <c r="J120" s="85">
        <v>6555.59</v>
      </c>
      <c r="K120" s="85">
        <v>-1083.25</v>
      </c>
      <c r="L120" s="146">
        <v>1368.09</v>
      </c>
      <c r="M120" s="146">
        <v>284.83999999999997</v>
      </c>
      <c r="N120" s="146">
        <v>0</v>
      </c>
      <c r="Y120" s="32">
        <f t="shared" si="1"/>
        <v>1923.74</v>
      </c>
    </row>
    <row r="121" spans="1:25" x14ac:dyDescent="0.25">
      <c r="A121" s="83" t="s">
        <v>7789</v>
      </c>
      <c r="B121" s="84" t="s">
        <v>204</v>
      </c>
      <c r="C121" s="19">
        <v>7885.08</v>
      </c>
      <c r="D121" s="19">
        <v>149.82</v>
      </c>
      <c r="E121" s="19">
        <v>0</v>
      </c>
      <c r="F121" s="19">
        <v>149.82</v>
      </c>
      <c r="G121" s="19">
        <v>0</v>
      </c>
      <c r="H121" s="85">
        <v>54674.05</v>
      </c>
      <c r="I121" s="85">
        <v>1038.81</v>
      </c>
      <c r="J121" s="85">
        <v>599.27</v>
      </c>
      <c r="K121" s="85">
        <v>439.54</v>
      </c>
      <c r="L121" s="146">
        <v>259.7</v>
      </c>
      <c r="M121" s="146">
        <v>699.24</v>
      </c>
      <c r="N121" s="146">
        <v>0</v>
      </c>
      <c r="Y121" s="32">
        <f t="shared" si="1"/>
        <v>849.06</v>
      </c>
    </row>
    <row r="122" spans="1:25" x14ac:dyDescent="0.25">
      <c r="A122" s="83" t="s">
        <v>7790</v>
      </c>
      <c r="B122" s="84" t="s">
        <v>205</v>
      </c>
      <c r="C122" s="19">
        <v>36419.769999999997</v>
      </c>
      <c r="D122" s="19">
        <v>691.98</v>
      </c>
      <c r="E122" s="19">
        <v>0</v>
      </c>
      <c r="F122" s="19">
        <v>691.98</v>
      </c>
      <c r="G122" s="19">
        <v>0</v>
      </c>
      <c r="H122" s="85">
        <v>109743.5</v>
      </c>
      <c r="I122" s="85">
        <v>2085.13</v>
      </c>
      <c r="J122" s="85">
        <v>2767.9</v>
      </c>
      <c r="K122" s="85">
        <v>-682.77</v>
      </c>
      <c r="L122" s="146">
        <v>521.28</v>
      </c>
      <c r="M122" s="146">
        <v>0</v>
      </c>
      <c r="N122" s="146">
        <v>161.49</v>
      </c>
      <c r="Y122" s="32">
        <f t="shared" si="1"/>
        <v>691.98</v>
      </c>
    </row>
    <row r="123" spans="1:25" x14ac:dyDescent="0.25">
      <c r="A123" s="83" t="s">
        <v>7791</v>
      </c>
      <c r="B123" s="84" t="s">
        <v>206</v>
      </c>
      <c r="C123" s="19">
        <v>39211.35</v>
      </c>
      <c r="D123" s="19">
        <v>745.02</v>
      </c>
      <c r="E123" s="19">
        <v>0</v>
      </c>
      <c r="F123" s="19">
        <v>745.02</v>
      </c>
      <c r="G123" s="19">
        <v>0</v>
      </c>
      <c r="H123" s="85">
        <v>123282.68</v>
      </c>
      <c r="I123" s="85">
        <v>2342.37</v>
      </c>
      <c r="J123" s="85">
        <v>2980.06</v>
      </c>
      <c r="K123" s="85">
        <v>-637.69000000000005</v>
      </c>
      <c r="L123" s="146">
        <v>585.59</v>
      </c>
      <c r="M123" s="146">
        <v>0</v>
      </c>
      <c r="N123" s="146">
        <v>52.1</v>
      </c>
      <c r="Y123" s="32">
        <f t="shared" si="1"/>
        <v>745.02</v>
      </c>
    </row>
    <row r="124" spans="1:25" x14ac:dyDescent="0.25">
      <c r="A124" s="83" t="s">
        <v>7792</v>
      </c>
      <c r="B124" s="84" t="s">
        <v>207</v>
      </c>
      <c r="C124" s="19">
        <v>21933.97</v>
      </c>
      <c r="D124" s="19">
        <v>416.75</v>
      </c>
      <c r="E124" s="19">
        <v>0</v>
      </c>
      <c r="F124" s="19">
        <v>416.75</v>
      </c>
      <c r="G124" s="19">
        <v>0</v>
      </c>
      <c r="H124" s="85">
        <v>87865.95</v>
      </c>
      <c r="I124" s="85">
        <v>1669.45</v>
      </c>
      <c r="J124" s="85">
        <v>1666.98</v>
      </c>
      <c r="K124" s="85">
        <v>2.4700000000000002</v>
      </c>
      <c r="L124" s="146">
        <v>417.36</v>
      </c>
      <c r="M124" s="146">
        <v>419.83</v>
      </c>
      <c r="N124" s="146">
        <v>0</v>
      </c>
      <c r="Y124" s="32">
        <f t="shared" si="1"/>
        <v>836.57999999999993</v>
      </c>
    </row>
    <row r="125" spans="1:25" x14ac:dyDescent="0.25">
      <c r="A125" s="83" t="s">
        <v>7793</v>
      </c>
      <c r="B125" s="84" t="s">
        <v>208</v>
      </c>
      <c r="C125" s="19">
        <v>71306.759999999995</v>
      </c>
      <c r="D125" s="19">
        <v>1354.83</v>
      </c>
      <c r="E125" s="19">
        <v>0</v>
      </c>
      <c r="F125" s="19">
        <v>1354.83</v>
      </c>
      <c r="G125" s="19">
        <v>0</v>
      </c>
      <c r="H125" s="85">
        <v>273385.68</v>
      </c>
      <c r="I125" s="85">
        <v>5194.33</v>
      </c>
      <c r="J125" s="85">
        <v>5419.31</v>
      </c>
      <c r="K125" s="85">
        <v>-224.98</v>
      </c>
      <c r="L125" s="146">
        <v>1298.58</v>
      </c>
      <c r="M125" s="146">
        <v>1073.5999999999999</v>
      </c>
      <c r="N125" s="146">
        <v>0</v>
      </c>
      <c r="Y125" s="32">
        <f t="shared" si="1"/>
        <v>2428.4299999999998</v>
      </c>
    </row>
    <row r="126" spans="1:25" x14ac:dyDescent="0.25">
      <c r="A126" s="83" t="s">
        <v>7794</v>
      </c>
      <c r="B126" s="84" t="s">
        <v>209</v>
      </c>
      <c r="C126" s="19">
        <v>5080.3100000000004</v>
      </c>
      <c r="D126" s="19">
        <v>96.53</v>
      </c>
      <c r="E126" s="19">
        <v>0</v>
      </c>
      <c r="F126" s="19">
        <v>96.53</v>
      </c>
      <c r="G126" s="19">
        <v>0</v>
      </c>
      <c r="H126" s="85">
        <v>9815.89</v>
      </c>
      <c r="I126" s="85">
        <v>186.5</v>
      </c>
      <c r="J126" s="85">
        <v>386.1</v>
      </c>
      <c r="K126" s="85">
        <v>-199.6</v>
      </c>
      <c r="L126" s="146">
        <v>46.63</v>
      </c>
      <c r="M126" s="146">
        <v>0</v>
      </c>
      <c r="N126" s="146">
        <v>152.97</v>
      </c>
      <c r="Y126" s="32">
        <f t="shared" si="1"/>
        <v>96.53</v>
      </c>
    </row>
    <row r="127" spans="1:25" x14ac:dyDescent="0.25">
      <c r="A127" s="83" t="s">
        <v>7795</v>
      </c>
      <c r="B127" s="84" t="s">
        <v>210</v>
      </c>
      <c r="C127" s="19">
        <v>27132.92</v>
      </c>
      <c r="D127" s="19">
        <v>515.53</v>
      </c>
      <c r="E127" s="19">
        <v>0</v>
      </c>
      <c r="F127" s="19">
        <v>515.53</v>
      </c>
      <c r="G127" s="19">
        <v>0</v>
      </c>
      <c r="H127" s="85">
        <v>81240.41</v>
      </c>
      <c r="I127" s="85">
        <v>1543.57</v>
      </c>
      <c r="J127" s="85">
        <v>2062.1</v>
      </c>
      <c r="K127" s="85">
        <v>-518.53</v>
      </c>
      <c r="L127" s="146">
        <v>385.89</v>
      </c>
      <c r="M127" s="146">
        <v>0</v>
      </c>
      <c r="N127" s="146">
        <v>132.63999999999999</v>
      </c>
      <c r="Y127" s="32">
        <f t="shared" si="1"/>
        <v>515.53</v>
      </c>
    </row>
    <row r="128" spans="1:25" x14ac:dyDescent="0.25">
      <c r="A128" s="83" t="s">
        <v>7796</v>
      </c>
      <c r="B128" s="84" t="s">
        <v>211</v>
      </c>
      <c r="C128" s="19">
        <v>21791.62</v>
      </c>
      <c r="D128" s="19">
        <v>414.04</v>
      </c>
      <c r="E128" s="19">
        <v>0</v>
      </c>
      <c r="F128" s="19">
        <v>414.04</v>
      </c>
      <c r="G128" s="19">
        <v>0</v>
      </c>
      <c r="H128" s="85">
        <v>79660.88</v>
      </c>
      <c r="I128" s="85">
        <v>1513.56</v>
      </c>
      <c r="J128" s="85">
        <v>1656.16</v>
      </c>
      <c r="K128" s="85">
        <v>-142.6</v>
      </c>
      <c r="L128" s="146">
        <v>378.39</v>
      </c>
      <c r="M128" s="146">
        <v>235.79</v>
      </c>
      <c r="N128" s="146">
        <v>0</v>
      </c>
      <c r="Y128" s="32">
        <f t="shared" si="1"/>
        <v>649.83000000000004</v>
      </c>
    </row>
    <row r="129" spans="1:25" x14ac:dyDescent="0.25">
      <c r="A129" s="83" t="s">
        <v>7797</v>
      </c>
      <c r="B129" s="84" t="s">
        <v>212</v>
      </c>
      <c r="C129" s="19">
        <v>46164.22</v>
      </c>
      <c r="D129" s="19">
        <v>877.12</v>
      </c>
      <c r="E129" s="19">
        <v>0</v>
      </c>
      <c r="F129" s="19">
        <v>877.12</v>
      </c>
      <c r="G129" s="19">
        <v>0</v>
      </c>
      <c r="H129" s="85">
        <v>169634.67</v>
      </c>
      <c r="I129" s="85">
        <v>3223.06</v>
      </c>
      <c r="J129" s="85">
        <v>3508.48</v>
      </c>
      <c r="K129" s="85">
        <v>-285.42</v>
      </c>
      <c r="L129" s="146">
        <v>805.77</v>
      </c>
      <c r="M129" s="146">
        <v>520.35</v>
      </c>
      <c r="N129" s="146">
        <v>0</v>
      </c>
      <c r="Y129" s="32">
        <f t="shared" si="1"/>
        <v>1397.47</v>
      </c>
    </row>
    <row r="130" spans="1:25" x14ac:dyDescent="0.25">
      <c r="A130" s="83" t="s">
        <v>7798</v>
      </c>
      <c r="B130" s="84" t="s">
        <v>213</v>
      </c>
      <c r="C130" s="19">
        <v>2359162.46</v>
      </c>
      <c r="D130" s="19">
        <v>44824.09</v>
      </c>
      <c r="E130" s="19">
        <v>0</v>
      </c>
      <c r="F130" s="19">
        <v>44824.09</v>
      </c>
      <c r="G130" s="19">
        <v>0</v>
      </c>
      <c r="H130" s="85">
        <v>8576735.6400000006</v>
      </c>
      <c r="I130" s="85">
        <v>162957.98000000001</v>
      </c>
      <c r="J130" s="85">
        <v>179296.35</v>
      </c>
      <c r="K130" s="85">
        <v>-16338.37</v>
      </c>
      <c r="L130" s="146">
        <v>40739.5</v>
      </c>
      <c r="M130" s="146">
        <v>24401.13</v>
      </c>
      <c r="N130" s="146">
        <v>0</v>
      </c>
      <c r="Y130" s="32">
        <f t="shared" si="1"/>
        <v>69225.22</v>
      </c>
    </row>
    <row r="131" spans="1:25" x14ac:dyDescent="0.25">
      <c r="A131" s="83" t="s">
        <v>7799</v>
      </c>
      <c r="B131" s="84" t="s">
        <v>214</v>
      </c>
      <c r="C131" s="19">
        <v>1248.08</v>
      </c>
      <c r="D131" s="19">
        <v>23.71</v>
      </c>
      <c r="E131" s="19">
        <v>0</v>
      </c>
      <c r="F131" s="19">
        <v>23.71</v>
      </c>
      <c r="G131" s="19">
        <v>0</v>
      </c>
      <c r="H131" s="85">
        <v>5457.48</v>
      </c>
      <c r="I131" s="85">
        <v>103.69</v>
      </c>
      <c r="J131" s="85">
        <v>94.85</v>
      </c>
      <c r="K131" s="85">
        <v>8.84</v>
      </c>
      <c r="L131" s="146">
        <v>25.92</v>
      </c>
      <c r="M131" s="146">
        <v>34.76</v>
      </c>
      <c r="N131" s="146">
        <v>0</v>
      </c>
      <c r="Y131" s="32">
        <f t="shared" si="1"/>
        <v>58.47</v>
      </c>
    </row>
    <row r="132" spans="1:25" x14ac:dyDescent="0.25">
      <c r="A132" s="83" t="s">
        <v>7800</v>
      </c>
      <c r="B132" s="84" t="s">
        <v>215</v>
      </c>
      <c r="C132" s="19">
        <v>5736.3</v>
      </c>
      <c r="D132" s="19">
        <v>108.99</v>
      </c>
      <c r="E132" s="19">
        <v>0</v>
      </c>
      <c r="F132" s="19">
        <v>108.99</v>
      </c>
      <c r="G132" s="19">
        <v>0</v>
      </c>
      <c r="H132" s="85">
        <v>16027.55</v>
      </c>
      <c r="I132" s="85">
        <v>304.52</v>
      </c>
      <c r="J132" s="85">
        <v>435.96</v>
      </c>
      <c r="K132" s="85">
        <v>-131.44</v>
      </c>
      <c r="L132" s="146">
        <v>76.13</v>
      </c>
      <c r="M132" s="146">
        <v>0</v>
      </c>
      <c r="N132" s="146">
        <v>55.31</v>
      </c>
      <c r="Y132" s="32">
        <f t="shared" si="1"/>
        <v>108.99</v>
      </c>
    </row>
    <row r="133" spans="1:25" x14ac:dyDescent="0.25">
      <c r="A133" s="83" t="s">
        <v>7801</v>
      </c>
      <c r="B133" s="84" t="s">
        <v>216</v>
      </c>
      <c r="C133" s="19">
        <v>29589.67</v>
      </c>
      <c r="D133" s="19">
        <v>562.20000000000005</v>
      </c>
      <c r="E133" s="19">
        <v>0</v>
      </c>
      <c r="F133" s="19">
        <v>562.20000000000005</v>
      </c>
      <c r="G133" s="19">
        <v>0</v>
      </c>
      <c r="H133" s="85">
        <v>94807.14</v>
      </c>
      <c r="I133" s="85">
        <v>1801.34</v>
      </c>
      <c r="J133" s="85">
        <v>2248.81</v>
      </c>
      <c r="K133" s="85">
        <v>-447.47</v>
      </c>
      <c r="L133" s="146">
        <v>450.34</v>
      </c>
      <c r="M133" s="146">
        <v>2.87</v>
      </c>
      <c r="N133" s="146">
        <v>0</v>
      </c>
      <c r="Y133" s="32">
        <f t="shared" si="1"/>
        <v>565.07000000000005</v>
      </c>
    </row>
    <row r="134" spans="1:25" x14ac:dyDescent="0.25">
      <c r="A134" s="83" t="s">
        <v>7802</v>
      </c>
      <c r="B134" s="84" t="s">
        <v>217</v>
      </c>
      <c r="C134" s="19">
        <v>21185.1</v>
      </c>
      <c r="D134" s="19">
        <v>402.52</v>
      </c>
      <c r="E134" s="19">
        <v>0</v>
      </c>
      <c r="F134" s="19">
        <v>402.52</v>
      </c>
      <c r="G134" s="19">
        <v>0</v>
      </c>
      <c r="H134" s="85">
        <v>87892.15</v>
      </c>
      <c r="I134" s="85">
        <v>1669.95</v>
      </c>
      <c r="J134" s="85">
        <v>1610.07</v>
      </c>
      <c r="K134" s="85">
        <v>59.88</v>
      </c>
      <c r="L134" s="146">
        <v>417.49</v>
      </c>
      <c r="M134" s="146">
        <v>477.37</v>
      </c>
      <c r="N134" s="146">
        <v>0</v>
      </c>
      <c r="Y134" s="32">
        <f t="shared" si="1"/>
        <v>879.89</v>
      </c>
    </row>
    <row r="135" spans="1:25" x14ac:dyDescent="0.25">
      <c r="A135" s="83" t="s">
        <v>7803</v>
      </c>
      <c r="B135" s="84" t="s">
        <v>218</v>
      </c>
      <c r="C135" s="19">
        <v>131.06</v>
      </c>
      <c r="D135" s="19">
        <v>2.4900000000000002</v>
      </c>
      <c r="E135" s="19">
        <v>0</v>
      </c>
      <c r="F135" s="19">
        <v>2.4900000000000002</v>
      </c>
      <c r="G135" s="19">
        <v>0</v>
      </c>
      <c r="H135" s="85">
        <v>764.71</v>
      </c>
      <c r="I135" s="85">
        <v>14.53</v>
      </c>
      <c r="J135" s="85">
        <v>9.9600000000000009</v>
      </c>
      <c r="K135" s="85">
        <v>4.57</v>
      </c>
      <c r="L135" s="146">
        <v>3.63</v>
      </c>
      <c r="M135" s="146">
        <v>8.1999999999999993</v>
      </c>
      <c r="N135" s="146">
        <v>0</v>
      </c>
      <c r="Y135" s="32">
        <f t="shared" si="1"/>
        <v>10.69</v>
      </c>
    </row>
    <row r="136" spans="1:25" x14ac:dyDescent="0.25">
      <c r="A136" s="83" t="s">
        <v>7804</v>
      </c>
      <c r="B136" s="84" t="s">
        <v>219</v>
      </c>
      <c r="C136" s="19">
        <v>28317.46</v>
      </c>
      <c r="D136" s="19">
        <v>538.03</v>
      </c>
      <c r="E136" s="19">
        <v>0</v>
      </c>
      <c r="F136" s="19">
        <v>538.03</v>
      </c>
      <c r="G136" s="19">
        <v>0</v>
      </c>
      <c r="H136" s="85">
        <v>112159.74</v>
      </c>
      <c r="I136" s="85">
        <v>2131.04</v>
      </c>
      <c r="J136" s="85">
        <v>2152.13</v>
      </c>
      <c r="K136" s="85">
        <v>-21.09</v>
      </c>
      <c r="L136" s="146">
        <v>532.76</v>
      </c>
      <c r="M136" s="146">
        <v>511.67</v>
      </c>
      <c r="N136" s="146">
        <v>0</v>
      </c>
      <c r="Y136" s="32">
        <f t="shared" si="1"/>
        <v>1049.7</v>
      </c>
    </row>
    <row r="137" spans="1:25" x14ac:dyDescent="0.25">
      <c r="A137" s="83" t="s">
        <v>7805</v>
      </c>
      <c r="B137" s="84" t="s">
        <v>220</v>
      </c>
      <c r="C137" s="19">
        <v>8148.77</v>
      </c>
      <c r="D137" s="19">
        <v>154.83000000000001</v>
      </c>
      <c r="E137" s="19">
        <v>0</v>
      </c>
      <c r="F137" s="19">
        <v>154.83000000000001</v>
      </c>
      <c r="G137" s="19">
        <v>0</v>
      </c>
      <c r="H137" s="85">
        <v>24051.43</v>
      </c>
      <c r="I137" s="85">
        <v>456.98</v>
      </c>
      <c r="J137" s="85">
        <v>619.30999999999995</v>
      </c>
      <c r="K137" s="85">
        <v>-162.33000000000001</v>
      </c>
      <c r="L137" s="146">
        <v>114.25</v>
      </c>
      <c r="M137" s="146">
        <v>0</v>
      </c>
      <c r="N137" s="146">
        <v>48.08</v>
      </c>
      <c r="Y137" s="32">
        <f t="shared" si="1"/>
        <v>154.83000000000001</v>
      </c>
    </row>
    <row r="138" spans="1:25" x14ac:dyDescent="0.25">
      <c r="A138" s="83" t="s">
        <v>7806</v>
      </c>
      <c r="B138" s="84" t="s">
        <v>221</v>
      </c>
      <c r="C138" s="19">
        <v>1706.31</v>
      </c>
      <c r="D138" s="19">
        <v>32.42</v>
      </c>
      <c r="E138" s="19">
        <v>0</v>
      </c>
      <c r="F138" s="19">
        <v>32.42</v>
      </c>
      <c r="G138" s="19">
        <v>0</v>
      </c>
      <c r="H138" s="85">
        <v>4341.42</v>
      </c>
      <c r="I138" s="85">
        <v>82.49</v>
      </c>
      <c r="J138" s="85">
        <v>129.68</v>
      </c>
      <c r="K138" s="85">
        <v>-47.19</v>
      </c>
      <c r="L138" s="146">
        <v>20.62</v>
      </c>
      <c r="M138" s="146">
        <v>0</v>
      </c>
      <c r="N138" s="146">
        <v>26.57</v>
      </c>
      <c r="Y138" s="32">
        <f t="shared" si="1"/>
        <v>32.42</v>
      </c>
    </row>
    <row r="139" spans="1:25" x14ac:dyDescent="0.25">
      <c r="A139" s="83" t="s">
        <v>7807</v>
      </c>
      <c r="B139" s="84" t="s">
        <v>222</v>
      </c>
      <c r="C139" s="19">
        <v>24465.42</v>
      </c>
      <c r="D139" s="19">
        <v>464.84</v>
      </c>
      <c r="E139" s="19">
        <v>0</v>
      </c>
      <c r="F139" s="19">
        <v>464.84</v>
      </c>
      <c r="G139" s="19">
        <v>0</v>
      </c>
      <c r="H139" s="85">
        <v>125012.87</v>
      </c>
      <c r="I139" s="85">
        <v>2375.2399999999998</v>
      </c>
      <c r="J139" s="85">
        <v>1859.37</v>
      </c>
      <c r="K139" s="85">
        <v>515.87</v>
      </c>
      <c r="L139" s="146">
        <v>593.80999999999995</v>
      </c>
      <c r="M139" s="146">
        <v>1109.68</v>
      </c>
      <c r="N139" s="146">
        <v>0</v>
      </c>
      <c r="Y139" s="32">
        <f t="shared" si="1"/>
        <v>1574.52</v>
      </c>
    </row>
    <row r="140" spans="1:25" x14ac:dyDescent="0.25">
      <c r="A140" s="83" t="s">
        <v>7808</v>
      </c>
      <c r="B140" s="84" t="s">
        <v>223</v>
      </c>
      <c r="C140" s="19">
        <v>447890.59</v>
      </c>
      <c r="D140" s="19">
        <v>8509.92</v>
      </c>
      <c r="E140" s="19">
        <v>0</v>
      </c>
      <c r="F140" s="19">
        <v>8509.92</v>
      </c>
      <c r="G140" s="19">
        <v>0</v>
      </c>
      <c r="H140" s="85">
        <v>1735227.84</v>
      </c>
      <c r="I140" s="85">
        <v>32969.33</v>
      </c>
      <c r="J140" s="85">
        <v>34039.68</v>
      </c>
      <c r="K140" s="85">
        <v>-1070.3499999999999</v>
      </c>
      <c r="L140" s="146">
        <v>8242.33</v>
      </c>
      <c r="M140" s="146">
        <v>7171.98</v>
      </c>
      <c r="N140" s="146">
        <v>0</v>
      </c>
      <c r="Y140" s="32">
        <f t="shared" si="1"/>
        <v>15681.9</v>
      </c>
    </row>
    <row r="141" spans="1:25" x14ac:dyDescent="0.25">
      <c r="A141" s="83" t="s">
        <v>7809</v>
      </c>
      <c r="B141" s="84" t="s">
        <v>224</v>
      </c>
      <c r="C141" s="19">
        <v>90509.24</v>
      </c>
      <c r="D141" s="19">
        <v>1719.68</v>
      </c>
      <c r="E141" s="19">
        <v>0</v>
      </c>
      <c r="F141" s="19">
        <v>1719.68</v>
      </c>
      <c r="G141" s="19">
        <v>0</v>
      </c>
      <c r="H141" s="85">
        <v>300025.73</v>
      </c>
      <c r="I141" s="85">
        <v>5700.49</v>
      </c>
      <c r="J141" s="85">
        <v>6878.7</v>
      </c>
      <c r="K141" s="85">
        <v>-1178.21</v>
      </c>
      <c r="L141" s="146">
        <v>1425.12</v>
      </c>
      <c r="M141" s="146">
        <v>246.91</v>
      </c>
      <c r="N141" s="146">
        <v>0</v>
      </c>
      <c r="Y141" s="32">
        <f t="shared" si="1"/>
        <v>1966.5900000000001</v>
      </c>
    </row>
    <row r="142" spans="1:25" x14ac:dyDescent="0.25">
      <c r="A142" s="83" t="s">
        <v>7810</v>
      </c>
      <c r="B142" s="84" t="s">
        <v>225</v>
      </c>
      <c r="C142" s="19">
        <v>50264.78</v>
      </c>
      <c r="D142" s="19">
        <v>955.03</v>
      </c>
      <c r="E142" s="19">
        <v>0</v>
      </c>
      <c r="F142" s="19">
        <v>955.03</v>
      </c>
      <c r="G142" s="19">
        <v>0</v>
      </c>
      <c r="H142" s="85">
        <v>166872.29</v>
      </c>
      <c r="I142" s="85">
        <v>3170.57</v>
      </c>
      <c r="J142" s="85">
        <v>3820.12</v>
      </c>
      <c r="K142" s="85">
        <v>-649.54999999999995</v>
      </c>
      <c r="L142" s="146">
        <v>792.64</v>
      </c>
      <c r="M142" s="146">
        <v>143.09</v>
      </c>
      <c r="N142" s="146">
        <v>0</v>
      </c>
      <c r="Y142" s="32">
        <f t="shared" si="1"/>
        <v>1098.1199999999999</v>
      </c>
    </row>
    <row r="143" spans="1:25" x14ac:dyDescent="0.25">
      <c r="A143" s="83" t="s">
        <v>7811</v>
      </c>
      <c r="B143" s="84" t="s">
        <v>226</v>
      </c>
      <c r="C143" s="19">
        <v>65661.14</v>
      </c>
      <c r="D143" s="19">
        <v>1247.56</v>
      </c>
      <c r="E143" s="19">
        <v>0</v>
      </c>
      <c r="F143" s="19">
        <v>1247.56</v>
      </c>
      <c r="G143" s="19">
        <v>0</v>
      </c>
      <c r="H143" s="85">
        <v>212857.64</v>
      </c>
      <c r="I143" s="85">
        <v>4044.3</v>
      </c>
      <c r="J143" s="85">
        <v>4990.25</v>
      </c>
      <c r="K143" s="85">
        <v>-945.95</v>
      </c>
      <c r="L143" s="146">
        <v>1011.08</v>
      </c>
      <c r="M143" s="146">
        <v>65.13</v>
      </c>
      <c r="N143" s="146">
        <v>0</v>
      </c>
      <c r="Y143" s="32">
        <f t="shared" si="1"/>
        <v>1312.69</v>
      </c>
    </row>
    <row r="144" spans="1:25" x14ac:dyDescent="0.25">
      <c r="A144" s="83" t="s">
        <v>7812</v>
      </c>
      <c r="B144" s="84" t="s">
        <v>227</v>
      </c>
      <c r="C144" s="19">
        <v>19069.95</v>
      </c>
      <c r="D144" s="19">
        <v>362.33</v>
      </c>
      <c r="E144" s="19">
        <v>0</v>
      </c>
      <c r="F144" s="19">
        <v>362.33</v>
      </c>
      <c r="G144" s="19">
        <v>0</v>
      </c>
      <c r="H144" s="85">
        <v>80817.09</v>
      </c>
      <c r="I144" s="85">
        <v>1535.52</v>
      </c>
      <c r="J144" s="85">
        <v>1449.32</v>
      </c>
      <c r="K144" s="85">
        <v>86.2</v>
      </c>
      <c r="L144" s="146">
        <v>383.88</v>
      </c>
      <c r="M144" s="146">
        <v>470.08</v>
      </c>
      <c r="N144" s="146">
        <v>0</v>
      </c>
      <c r="Y144" s="32">
        <f t="shared" si="1"/>
        <v>832.41</v>
      </c>
    </row>
    <row r="145" spans="1:25" x14ac:dyDescent="0.25">
      <c r="A145" s="83" t="s">
        <v>7813</v>
      </c>
      <c r="B145" s="84" t="s">
        <v>228</v>
      </c>
      <c r="C145" s="19">
        <v>53336.34</v>
      </c>
      <c r="D145" s="19">
        <v>1013.39</v>
      </c>
      <c r="E145" s="19">
        <v>0</v>
      </c>
      <c r="F145" s="19">
        <v>1013.39</v>
      </c>
      <c r="G145" s="19">
        <v>0</v>
      </c>
      <c r="H145" s="85">
        <v>175415.97</v>
      </c>
      <c r="I145" s="85">
        <v>3332.9</v>
      </c>
      <c r="J145" s="85">
        <v>4053.56</v>
      </c>
      <c r="K145" s="85">
        <v>-720.66</v>
      </c>
      <c r="L145" s="146">
        <v>833.23</v>
      </c>
      <c r="M145" s="146">
        <v>112.57</v>
      </c>
      <c r="N145" s="146">
        <v>0</v>
      </c>
      <c r="Y145" s="32">
        <f t="shared" ref="Y145:Y208" si="2">F145+M145+R145+W145</f>
        <v>1125.96</v>
      </c>
    </row>
    <row r="146" spans="1:25" x14ac:dyDescent="0.25">
      <c r="A146" s="83" t="s">
        <v>7814</v>
      </c>
      <c r="B146" s="84" t="s">
        <v>229</v>
      </c>
      <c r="C146" s="19">
        <v>580713.38</v>
      </c>
      <c r="D146" s="19">
        <v>11033.56</v>
      </c>
      <c r="E146" s="19">
        <v>0</v>
      </c>
      <c r="F146" s="19">
        <v>11033.56</v>
      </c>
      <c r="G146" s="19">
        <v>0</v>
      </c>
      <c r="H146" s="85">
        <v>1903708.72</v>
      </c>
      <c r="I146" s="85">
        <v>36170.47</v>
      </c>
      <c r="J146" s="85">
        <v>44134.22</v>
      </c>
      <c r="K146" s="85">
        <v>-7963.75</v>
      </c>
      <c r="L146" s="146">
        <v>9042.6200000000008</v>
      </c>
      <c r="M146" s="146">
        <v>1078.8699999999999</v>
      </c>
      <c r="N146" s="146">
        <v>0</v>
      </c>
      <c r="Y146" s="32">
        <f t="shared" si="2"/>
        <v>12112.43</v>
      </c>
    </row>
    <row r="147" spans="1:25" x14ac:dyDescent="0.25">
      <c r="A147" s="83" t="s">
        <v>7815</v>
      </c>
      <c r="B147" s="84" t="s">
        <v>230</v>
      </c>
      <c r="C147" s="19">
        <v>140955.97</v>
      </c>
      <c r="D147" s="19">
        <v>2678.16</v>
      </c>
      <c r="E147" s="19">
        <v>0</v>
      </c>
      <c r="F147" s="19">
        <v>2678.16</v>
      </c>
      <c r="G147" s="19">
        <v>0</v>
      </c>
      <c r="H147" s="85">
        <v>443104.79</v>
      </c>
      <c r="I147" s="85">
        <v>8418.99</v>
      </c>
      <c r="J147" s="85">
        <v>10712.65</v>
      </c>
      <c r="K147" s="85">
        <v>-2293.66</v>
      </c>
      <c r="L147" s="146">
        <v>2104.75</v>
      </c>
      <c r="M147" s="146">
        <v>0</v>
      </c>
      <c r="N147" s="146">
        <v>188.91</v>
      </c>
      <c r="Y147" s="32">
        <f t="shared" si="2"/>
        <v>2678.16</v>
      </c>
    </row>
    <row r="148" spans="1:25" x14ac:dyDescent="0.25">
      <c r="A148" s="83" t="s">
        <v>7816</v>
      </c>
      <c r="B148" s="84" t="s">
        <v>231</v>
      </c>
      <c r="C148" s="19">
        <v>65111.96</v>
      </c>
      <c r="D148" s="19">
        <v>1237.1300000000001</v>
      </c>
      <c r="E148" s="19">
        <v>0</v>
      </c>
      <c r="F148" s="19">
        <v>1237.1300000000001</v>
      </c>
      <c r="G148" s="19">
        <v>0</v>
      </c>
      <c r="H148" s="85">
        <v>216938.83</v>
      </c>
      <c r="I148" s="85">
        <v>4121.84</v>
      </c>
      <c r="J148" s="85">
        <v>4948.51</v>
      </c>
      <c r="K148" s="85">
        <v>-826.67</v>
      </c>
      <c r="L148" s="146">
        <v>1030.46</v>
      </c>
      <c r="M148" s="146">
        <v>203.79</v>
      </c>
      <c r="N148" s="146">
        <v>0</v>
      </c>
      <c r="Y148" s="32">
        <f t="shared" si="2"/>
        <v>1440.92</v>
      </c>
    </row>
    <row r="149" spans="1:25" x14ac:dyDescent="0.25">
      <c r="A149" s="83" t="s">
        <v>7817</v>
      </c>
      <c r="B149" s="84" t="s">
        <v>232</v>
      </c>
      <c r="C149" s="19">
        <v>1161789.71</v>
      </c>
      <c r="D149" s="19">
        <v>22074.01</v>
      </c>
      <c r="E149" s="19">
        <v>0</v>
      </c>
      <c r="F149" s="19">
        <v>22074.01</v>
      </c>
      <c r="G149" s="19">
        <v>0</v>
      </c>
      <c r="H149" s="85">
        <v>4648674.51</v>
      </c>
      <c r="I149" s="85">
        <v>88324.82</v>
      </c>
      <c r="J149" s="85">
        <v>88296.02</v>
      </c>
      <c r="K149" s="85">
        <v>28.8</v>
      </c>
      <c r="L149" s="146">
        <v>22081.21</v>
      </c>
      <c r="M149" s="146">
        <v>22110.01</v>
      </c>
      <c r="N149" s="146">
        <v>0</v>
      </c>
      <c r="Y149" s="32">
        <f t="shared" si="2"/>
        <v>44184.02</v>
      </c>
    </row>
    <row r="150" spans="1:25" x14ac:dyDescent="0.25">
      <c r="A150" s="83" t="s">
        <v>7818</v>
      </c>
      <c r="B150" s="84" t="s">
        <v>233</v>
      </c>
      <c r="C150" s="19">
        <v>7305.12</v>
      </c>
      <c r="D150" s="19">
        <v>138.80000000000001</v>
      </c>
      <c r="E150" s="19">
        <v>0</v>
      </c>
      <c r="F150" s="19">
        <v>138.80000000000001</v>
      </c>
      <c r="G150" s="19">
        <v>0</v>
      </c>
      <c r="H150" s="85">
        <v>31194.23</v>
      </c>
      <c r="I150" s="85">
        <v>592.69000000000005</v>
      </c>
      <c r="J150" s="85">
        <v>555.19000000000005</v>
      </c>
      <c r="K150" s="85">
        <v>37.5</v>
      </c>
      <c r="L150" s="146">
        <v>148.16999999999999</v>
      </c>
      <c r="M150" s="146">
        <v>185.67</v>
      </c>
      <c r="N150" s="146">
        <v>0</v>
      </c>
      <c r="Y150" s="32">
        <f t="shared" si="2"/>
        <v>324.47000000000003</v>
      </c>
    </row>
    <row r="151" spans="1:25" x14ac:dyDescent="0.25">
      <c r="A151" s="83" t="s">
        <v>7819</v>
      </c>
      <c r="B151" s="84" t="s">
        <v>234</v>
      </c>
      <c r="C151" s="19">
        <v>23200.7</v>
      </c>
      <c r="D151" s="19">
        <v>440.81</v>
      </c>
      <c r="E151" s="19">
        <v>0</v>
      </c>
      <c r="F151" s="19">
        <v>440.81</v>
      </c>
      <c r="G151" s="19">
        <v>0</v>
      </c>
      <c r="H151" s="85">
        <v>71552.429999999993</v>
      </c>
      <c r="I151" s="85">
        <v>1359.5</v>
      </c>
      <c r="J151" s="85">
        <v>1763.25</v>
      </c>
      <c r="K151" s="85">
        <v>-403.75</v>
      </c>
      <c r="L151" s="146">
        <v>339.88</v>
      </c>
      <c r="M151" s="146">
        <v>0</v>
      </c>
      <c r="N151" s="146">
        <v>63.87</v>
      </c>
      <c r="Y151" s="32">
        <f t="shared" si="2"/>
        <v>440.81</v>
      </c>
    </row>
    <row r="152" spans="1:25" x14ac:dyDescent="0.25">
      <c r="A152" s="83" t="s">
        <v>7820</v>
      </c>
      <c r="B152" s="84" t="s">
        <v>235</v>
      </c>
      <c r="C152" s="19">
        <v>122957.53</v>
      </c>
      <c r="D152" s="19">
        <v>2336.19</v>
      </c>
      <c r="E152" s="19">
        <v>0</v>
      </c>
      <c r="F152" s="19">
        <v>2336.19</v>
      </c>
      <c r="G152" s="19">
        <v>0</v>
      </c>
      <c r="H152" s="85">
        <v>403556.21</v>
      </c>
      <c r="I152" s="85">
        <v>7667.57</v>
      </c>
      <c r="J152" s="85">
        <v>9344.77</v>
      </c>
      <c r="K152" s="85">
        <v>-1677.2</v>
      </c>
      <c r="L152" s="146">
        <v>1916.89</v>
      </c>
      <c r="M152" s="146">
        <v>239.69</v>
      </c>
      <c r="N152" s="146">
        <v>0</v>
      </c>
      <c r="Y152" s="32">
        <f t="shared" si="2"/>
        <v>2575.88</v>
      </c>
    </row>
    <row r="153" spans="1:25" x14ac:dyDescent="0.25">
      <c r="A153" s="83" t="s">
        <v>7821</v>
      </c>
      <c r="B153" s="84" t="s">
        <v>236</v>
      </c>
      <c r="C153" s="19">
        <v>22972.34</v>
      </c>
      <c r="D153" s="19">
        <v>436.48</v>
      </c>
      <c r="E153" s="19">
        <v>0</v>
      </c>
      <c r="F153" s="19">
        <v>436.48</v>
      </c>
      <c r="G153" s="19">
        <v>0</v>
      </c>
      <c r="H153" s="85">
        <v>87688.89</v>
      </c>
      <c r="I153" s="85">
        <v>1666.09</v>
      </c>
      <c r="J153" s="85">
        <v>1745.9</v>
      </c>
      <c r="K153" s="85">
        <v>-79.81</v>
      </c>
      <c r="L153" s="146">
        <v>416.52</v>
      </c>
      <c r="M153" s="146">
        <v>336.71</v>
      </c>
      <c r="N153" s="146">
        <v>0</v>
      </c>
      <c r="Y153" s="32">
        <f t="shared" si="2"/>
        <v>773.19</v>
      </c>
    </row>
    <row r="154" spans="1:25" x14ac:dyDescent="0.25">
      <c r="A154" s="83" t="s">
        <v>7822</v>
      </c>
      <c r="B154" s="84" t="s">
        <v>237</v>
      </c>
      <c r="C154" s="19">
        <v>45891.62</v>
      </c>
      <c r="D154" s="19">
        <v>871.94</v>
      </c>
      <c r="E154" s="19">
        <v>0</v>
      </c>
      <c r="F154" s="19">
        <v>871.94</v>
      </c>
      <c r="G154" s="19">
        <v>0</v>
      </c>
      <c r="H154" s="85">
        <v>162538.34</v>
      </c>
      <c r="I154" s="85">
        <v>3088.23</v>
      </c>
      <c r="J154" s="85">
        <v>3487.76</v>
      </c>
      <c r="K154" s="85">
        <v>-399.53</v>
      </c>
      <c r="L154" s="146">
        <v>772.06</v>
      </c>
      <c r="M154" s="146">
        <v>372.53</v>
      </c>
      <c r="N154" s="146">
        <v>0</v>
      </c>
      <c r="Y154" s="32">
        <f t="shared" si="2"/>
        <v>1244.47</v>
      </c>
    </row>
    <row r="155" spans="1:25" x14ac:dyDescent="0.25">
      <c r="A155" s="83" t="s">
        <v>7823</v>
      </c>
      <c r="B155" s="84" t="s">
        <v>238</v>
      </c>
      <c r="C155" s="19">
        <v>245399.86</v>
      </c>
      <c r="D155" s="19">
        <v>4662.6000000000004</v>
      </c>
      <c r="E155" s="19">
        <v>0</v>
      </c>
      <c r="F155" s="19">
        <v>4662.6000000000004</v>
      </c>
      <c r="G155" s="19">
        <v>0</v>
      </c>
      <c r="H155" s="85">
        <v>937982.18</v>
      </c>
      <c r="I155" s="85">
        <v>17821.66</v>
      </c>
      <c r="J155" s="85">
        <v>18650.39</v>
      </c>
      <c r="K155" s="85">
        <v>-828.73</v>
      </c>
      <c r="L155" s="146">
        <v>4455.42</v>
      </c>
      <c r="M155" s="146">
        <v>3626.69</v>
      </c>
      <c r="N155" s="146">
        <v>0</v>
      </c>
      <c r="Y155" s="32">
        <f t="shared" si="2"/>
        <v>8289.2900000000009</v>
      </c>
    </row>
    <row r="156" spans="1:25" x14ac:dyDescent="0.25">
      <c r="A156" s="83" t="s">
        <v>7824</v>
      </c>
      <c r="B156" s="84" t="s">
        <v>239</v>
      </c>
      <c r="C156" s="19">
        <v>16307.47</v>
      </c>
      <c r="D156" s="19">
        <v>309.83999999999997</v>
      </c>
      <c r="E156" s="19">
        <v>0</v>
      </c>
      <c r="F156" s="19">
        <v>309.83999999999997</v>
      </c>
      <c r="G156" s="19">
        <v>0</v>
      </c>
      <c r="H156" s="85">
        <v>52236.44</v>
      </c>
      <c r="I156" s="85">
        <v>992.49</v>
      </c>
      <c r="J156" s="85">
        <v>1239.3699999999999</v>
      </c>
      <c r="K156" s="85">
        <v>-246.88</v>
      </c>
      <c r="L156" s="146">
        <v>248.12</v>
      </c>
      <c r="M156" s="146">
        <v>1.24</v>
      </c>
      <c r="N156" s="146">
        <v>0</v>
      </c>
      <c r="Y156" s="32">
        <f t="shared" si="2"/>
        <v>311.08</v>
      </c>
    </row>
    <row r="157" spans="1:25" x14ac:dyDescent="0.25">
      <c r="A157" s="83" t="s">
        <v>7825</v>
      </c>
      <c r="B157" s="84" t="s">
        <v>240</v>
      </c>
      <c r="C157" s="19">
        <v>85123.87</v>
      </c>
      <c r="D157" s="19">
        <v>1617.35</v>
      </c>
      <c r="E157" s="19">
        <v>0</v>
      </c>
      <c r="F157" s="19">
        <v>1617.35</v>
      </c>
      <c r="G157" s="19">
        <v>0</v>
      </c>
      <c r="H157" s="85">
        <v>263468.87</v>
      </c>
      <c r="I157" s="85">
        <v>5005.91</v>
      </c>
      <c r="J157" s="85">
        <v>6469.41</v>
      </c>
      <c r="K157" s="85">
        <v>-1463.5</v>
      </c>
      <c r="L157" s="146">
        <v>1251.48</v>
      </c>
      <c r="M157" s="146">
        <v>0</v>
      </c>
      <c r="N157" s="146">
        <v>212.02</v>
      </c>
      <c r="Y157" s="32">
        <f t="shared" si="2"/>
        <v>1617.35</v>
      </c>
    </row>
    <row r="158" spans="1:25" x14ac:dyDescent="0.25">
      <c r="A158" s="83" t="s">
        <v>7826</v>
      </c>
      <c r="B158" s="84" t="s">
        <v>241</v>
      </c>
      <c r="C158" s="19">
        <v>285719.95</v>
      </c>
      <c r="D158" s="19">
        <v>5428.68</v>
      </c>
      <c r="E158" s="19">
        <v>0</v>
      </c>
      <c r="F158" s="19">
        <v>5428.68</v>
      </c>
      <c r="G158" s="19">
        <v>0</v>
      </c>
      <c r="H158" s="85">
        <v>872823.38</v>
      </c>
      <c r="I158" s="85">
        <v>16583.64</v>
      </c>
      <c r="J158" s="85">
        <v>21714.720000000001</v>
      </c>
      <c r="K158" s="85">
        <v>-5131.08</v>
      </c>
      <c r="L158" s="146">
        <v>4145.91</v>
      </c>
      <c r="M158" s="146">
        <v>0</v>
      </c>
      <c r="N158" s="146">
        <v>985.17</v>
      </c>
      <c r="Y158" s="32">
        <f t="shared" si="2"/>
        <v>5428.68</v>
      </c>
    </row>
    <row r="159" spans="1:25" x14ac:dyDescent="0.25">
      <c r="A159" s="83" t="s">
        <v>7827</v>
      </c>
      <c r="B159" s="84" t="s">
        <v>242</v>
      </c>
      <c r="C159" s="19">
        <v>8033.49</v>
      </c>
      <c r="D159" s="19">
        <v>152.63999999999999</v>
      </c>
      <c r="E159" s="19">
        <v>0</v>
      </c>
      <c r="F159" s="19">
        <v>152.63999999999999</v>
      </c>
      <c r="G159" s="19">
        <v>0</v>
      </c>
      <c r="H159" s="85">
        <v>44932.25</v>
      </c>
      <c r="I159" s="85">
        <v>853.71</v>
      </c>
      <c r="J159" s="85">
        <v>610.54999999999995</v>
      </c>
      <c r="K159" s="85">
        <v>243.16</v>
      </c>
      <c r="L159" s="146">
        <v>213.43</v>
      </c>
      <c r="M159" s="146">
        <v>456.59</v>
      </c>
      <c r="N159" s="146">
        <v>0</v>
      </c>
      <c r="Y159" s="32">
        <f t="shared" si="2"/>
        <v>609.23</v>
      </c>
    </row>
    <row r="160" spans="1:25" x14ac:dyDescent="0.25">
      <c r="A160" s="83" t="s">
        <v>7828</v>
      </c>
      <c r="B160" s="84" t="s">
        <v>243</v>
      </c>
      <c r="C160" s="19">
        <v>11941.02</v>
      </c>
      <c r="D160" s="19">
        <v>226.88</v>
      </c>
      <c r="E160" s="19">
        <v>0</v>
      </c>
      <c r="F160" s="19">
        <v>226.88</v>
      </c>
      <c r="G160" s="19">
        <v>0</v>
      </c>
      <c r="H160" s="85">
        <v>35809.71</v>
      </c>
      <c r="I160" s="85">
        <v>680.38</v>
      </c>
      <c r="J160" s="85">
        <v>907.52</v>
      </c>
      <c r="K160" s="85">
        <v>-227.14</v>
      </c>
      <c r="L160" s="146">
        <v>170.1</v>
      </c>
      <c r="M160" s="146">
        <v>0</v>
      </c>
      <c r="N160" s="146">
        <v>57.04</v>
      </c>
      <c r="Y160" s="32">
        <f t="shared" si="2"/>
        <v>226.88</v>
      </c>
    </row>
    <row r="161" spans="1:25" x14ac:dyDescent="0.25">
      <c r="A161" s="83" t="s">
        <v>7829</v>
      </c>
      <c r="B161" s="84" t="s">
        <v>244</v>
      </c>
      <c r="C161" s="19">
        <v>35472.04</v>
      </c>
      <c r="D161" s="19">
        <v>673.97</v>
      </c>
      <c r="E161" s="19">
        <v>0</v>
      </c>
      <c r="F161" s="19">
        <v>673.97</v>
      </c>
      <c r="G161" s="19">
        <v>0</v>
      </c>
      <c r="H161" s="85">
        <v>155109.87</v>
      </c>
      <c r="I161" s="85">
        <v>2947.09</v>
      </c>
      <c r="J161" s="85">
        <v>2695.87</v>
      </c>
      <c r="K161" s="85">
        <v>251.22</v>
      </c>
      <c r="L161" s="146">
        <v>736.77</v>
      </c>
      <c r="M161" s="146">
        <v>987.99</v>
      </c>
      <c r="N161" s="146">
        <v>0</v>
      </c>
      <c r="Y161" s="32">
        <f t="shared" si="2"/>
        <v>1661.96</v>
      </c>
    </row>
    <row r="162" spans="1:25" x14ac:dyDescent="0.25">
      <c r="A162" s="83" t="s">
        <v>7830</v>
      </c>
      <c r="B162" s="84" t="s">
        <v>245</v>
      </c>
      <c r="C162" s="19">
        <v>1424288.26</v>
      </c>
      <c r="D162" s="19">
        <v>27061.48</v>
      </c>
      <c r="E162" s="19">
        <v>0</v>
      </c>
      <c r="F162" s="19">
        <v>27061.48</v>
      </c>
      <c r="G162" s="19">
        <v>0</v>
      </c>
      <c r="H162" s="85">
        <v>5397105.1799999997</v>
      </c>
      <c r="I162" s="85">
        <v>102545</v>
      </c>
      <c r="J162" s="85">
        <v>108245.91</v>
      </c>
      <c r="K162" s="85">
        <v>-5700.91</v>
      </c>
      <c r="L162" s="146">
        <v>25636.25</v>
      </c>
      <c r="M162" s="146">
        <v>19935.34</v>
      </c>
      <c r="N162" s="146">
        <v>0</v>
      </c>
      <c r="Y162" s="32">
        <f t="shared" si="2"/>
        <v>46996.82</v>
      </c>
    </row>
    <row r="163" spans="1:25" x14ac:dyDescent="0.25">
      <c r="A163" s="83" t="s">
        <v>7831</v>
      </c>
      <c r="B163" s="84" t="s">
        <v>246</v>
      </c>
      <c r="C163" s="19">
        <v>49846.31</v>
      </c>
      <c r="D163" s="19">
        <v>947.08</v>
      </c>
      <c r="E163" s="19">
        <v>0</v>
      </c>
      <c r="F163" s="19">
        <v>947.08</v>
      </c>
      <c r="G163" s="19">
        <v>0</v>
      </c>
      <c r="H163" s="85">
        <v>171466.42</v>
      </c>
      <c r="I163" s="85">
        <v>3257.86</v>
      </c>
      <c r="J163" s="85">
        <v>3788.32</v>
      </c>
      <c r="K163" s="85">
        <v>-530.46</v>
      </c>
      <c r="L163" s="146">
        <v>814.47</v>
      </c>
      <c r="M163" s="146">
        <v>284.01</v>
      </c>
      <c r="N163" s="146">
        <v>0</v>
      </c>
      <c r="Y163" s="32">
        <f t="shared" si="2"/>
        <v>1231.0900000000001</v>
      </c>
    </row>
    <row r="164" spans="1:25" x14ac:dyDescent="0.25">
      <c r="A164" s="83" t="s">
        <v>7832</v>
      </c>
      <c r="B164" s="84" t="s">
        <v>247</v>
      </c>
      <c r="C164" s="19">
        <v>4040004.07</v>
      </c>
      <c r="D164" s="19">
        <v>76760.08</v>
      </c>
      <c r="E164" s="19">
        <v>0</v>
      </c>
      <c r="F164" s="19">
        <v>76760.08</v>
      </c>
      <c r="G164" s="19">
        <v>0</v>
      </c>
      <c r="H164" s="85">
        <v>15768350.699999999</v>
      </c>
      <c r="I164" s="85">
        <v>299598.65999999997</v>
      </c>
      <c r="J164" s="85">
        <v>307040.31</v>
      </c>
      <c r="K164" s="85">
        <v>-7441.65</v>
      </c>
      <c r="L164" s="146">
        <v>74899.67</v>
      </c>
      <c r="M164" s="146">
        <v>67458.02</v>
      </c>
      <c r="N164" s="146">
        <v>0</v>
      </c>
      <c r="Y164" s="32">
        <f t="shared" si="2"/>
        <v>144218.1</v>
      </c>
    </row>
    <row r="165" spans="1:25" x14ac:dyDescent="0.25">
      <c r="A165" s="83" t="s">
        <v>7833</v>
      </c>
      <c r="B165" s="84" t="s">
        <v>248</v>
      </c>
      <c r="C165" s="19">
        <v>344414.59</v>
      </c>
      <c r="D165" s="19">
        <v>6543.88</v>
      </c>
      <c r="E165" s="19">
        <v>0</v>
      </c>
      <c r="F165" s="19">
        <v>6543.88</v>
      </c>
      <c r="G165" s="19">
        <v>0</v>
      </c>
      <c r="H165" s="85">
        <v>1265358.54</v>
      </c>
      <c r="I165" s="85">
        <v>24041.81</v>
      </c>
      <c r="J165" s="85">
        <v>26175.51</v>
      </c>
      <c r="K165" s="85">
        <v>-2133.6999999999998</v>
      </c>
      <c r="L165" s="146">
        <v>6010.45</v>
      </c>
      <c r="M165" s="146">
        <v>3876.75</v>
      </c>
      <c r="N165" s="146">
        <v>0</v>
      </c>
      <c r="Y165" s="32">
        <f t="shared" si="2"/>
        <v>10420.630000000001</v>
      </c>
    </row>
    <row r="166" spans="1:25" x14ac:dyDescent="0.25">
      <c r="A166" s="83" t="s">
        <v>7834</v>
      </c>
      <c r="B166" s="84" t="s">
        <v>22984</v>
      </c>
      <c r="C166" s="19">
        <v>5754.99</v>
      </c>
      <c r="D166" s="19">
        <v>109.35</v>
      </c>
      <c r="E166" s="19">
        <v>0</v>
      </c>
      <c r="F166" s="19">
        <v>109.35</v>
      </c>
      <c r="G166" s="19">
        <v>0</v>
      </c>
      <c r="H166" s="85">
        <v>18857.3</v>
      </c>
      <c r="I166" s="85">
        <v>358.29</v>
      </c>
      <c r="J166" s="85">
        <v>437.38</v>
      </c>
      <c r="K166" s="85">
        <v>-79.09</v>
      </c>
      <c r="L166" s="146">
        <v>89.57</v>
      </c>
      <c r="M166" s="146">
        <v>10.48</v>
      </c>
      <c r="N166" s="146">
        <v>0</v>
      </c>
      <c r="Y166" s="32">
        <f t="shared" si="2"/>
        <v>119.83</v>
      </c>
    </row>
    <row r="167" spans="1:25" x14ac:dyDescent="0.25">
      <c r="A167" s="83" t="s">
        <v>7835</v>
      </c>
      <c r="B167" s="84" t="s">
        <v>249</v>
      </c>
      <c r="C167" s="19">
        <v>1983.29</v>
      </c>
      <c r="D167" s="19">
        <v>37.68</v>
      </c>
      <c r="E167" s="19">
        <v>0</v>
      </c>
      <c r="F167" s="19">
        <v>37.68</v>
      </c>
      <c r="G167" s="19">
        <v>0</v>
      </c>
      <c r="H167" s="85">
        <v>3224.91</v>
      </c>
      <c r="I167" s="85">
        <v>61.27</v>
      </c>
      <c r="J167" s="85">
        <v>150.72999999999999</v>
      </c>
      <c r="K167" s="85">
        <v>-89.46</v>
      </c>
      <c r="L167" s="146">
        <v>15.32</v>
      </c>
      <c r="M167" s="146">
        <v>0</v>
      </c>
      <c r="N167" s="146">
        <v>74.14</v>
      </c>
      <c r="Y167" s="32">
        <f t="shared" si="2"/>
        <v>37.68</v>
      </c>
    </row>
    <row r="168" spans="1:25" x14ac:dyDescent="0.25">
      <c r="A168" s="83" t="s">
        <v>7836</v>
      </c>
      <c r="B168" s="84" t="s">
        <v>250</v>
      </c>
      <c r="C168" s="19">
        <v>283662.23</v>
      </c>
      <c r="D168" s="19">
        <v>5389.58</v>
      </c>
      <c r="E168" s="19">
        <v>0</v>
      </c>
      <c r="F168" s="19">
        <v>5389.58</v>
      </c>
      <c r="G168" s="19">
        <v>0</v>
      </c>
      <c r="H168" s="85">
        <v>1011798.26</v>
      </c>
      <c r="I168" s="85">
        <v>19224.169999999998</v>
      </c>
      <c r="J168" s="85">
        <v>21558.33</v>
      </c>
      <c r="K168" s="85">
        <v>-2334.16</v>
      </c>
      <c r="L168" s="146">
        <v>4806.04</v>
      </c>
      <c r="M168" s="146">
        <v>2471.88</v>
      </c>
      <c r="N168" s="146">
        <v>0</v>
      </c>
      <c r="Y168" s="32">
        <f t="shared" si="2"/>
        <v>7861.46</v>
      </c>
    </row>
    <row r="169" spans="1:25" x14ac:dyDescent="0.25">
      <c r="A169" s="83" t="s">
        <v>7837</v>
      </c>
      <c r="B169" s="84" t="s">
        <v>251</v>
      </c>
      <c r="C169" s="19">
        <v>34481.9</v>
      </c>
      <c r="D169" s="19">
        <v>655.16</v>
      </c>
      <c r="E169" s="19">
        <v>0</v>
      </c>
      <c r="F169" s="19">
        <v>655.16</v>
      </c>
      <c r="G169" s="19">
        <v>0</v>
      </c>
      <c r="H169" s="85">
        <v>100580.79</v>
      </c>
      <c r="I169" s="85">
        <v>1911.04</v>
      </c>
      <c r="J169" s="85">
        <v>2620.62</v>
      </c>
      <c r="K169" s="85">
        <v>-709.58</v>
      </c>
      <c r="L169" s="146">
        <v>477.76</v>
      </c>
      <c r="M169" s="146">
        <v>0</v>
      </c>
      <c r="N169" s="146">
        <v>231.82</v>
      </c>
      <c r="Y169" s="32">
        <f t="shared" si="2"/>
        <v>655.16</v>
      </c>
    </row>
    <row r="170" spans="1:25" x14ac:dyDescent="0.25">
      <c r="A170" s="83" t="s">
        <v>7838</v>
      </c>
      <c r="B170" s="84" t="s">
        <v>252</v>
      </c>
      <c r="C170" s="19">
        <v>165018.63</v>
      </c>
      <c r="D170" s="19">
        <v>3135.36</v>
      </c>
      <c r="E170" s="19">
        <v>0</v>
      </c>
      <c r="F170" s="19">
        <v>3135.36</v>
      </c>
      <c r="G170" s="19">
        <v>0</v>
      </c>
      <c r="H170" s="85">
        <v>506229.15</v>
      </c>
      <c r="I170" s="85">
        <v>9618.35</v>
      </c>
      <c r="J170" s="85">
        <v>12541.42</v>
      </c>
      <c r="K170" s="85">
        <v>-2923.07</v>
      </c>
      <c r="L170" s="146">
        <v>2404.59</v>
      </c>
      <c r="M170" s="146">
        <v>0</v>
      </c>
      <c r="N170" s="146">
        <v>518.48</v>
      </c>
      <c r="Y170" s="32">
        <f t="shared" si="2"/>
        <v>3135.36</v>
      </c>
    </row>
    <row r="171" spans="1:25" x14ac:dyDescent="0.25">
      <c r="A171" s="83" t="s">
        <v>7839</v>
      </c>
      <c r="B171" s="84" t="s">
        <v>253</v>
      </c>
      <c r="C171" s="19">
        <v>14358.97</v>
      </c>
      <c r="D171" s="19">
        <v>272.82</v>
      </c>
      <c r="E171" s="19">
        <v>0</v>
      </c>
      <c r="F171" s="19">
        <v>272.82</v>
      </c>
      <c r="G171" s="19">
        <v>0</v>
      </c>
      <c r="H171" s="85">
        <v>52219.93</v>
      </c>
      <c r="I171" s="85">
        <v>992.18</v>
      </c>
      <c r="J171" s="85">
        <v>1091.28</v>
      </c>
      <c r="K171" s="85">
        <v>-99.1</v>
      </c>
      <c r="L171" s="146">
        <v>248.05</v>
      </c>
      <c r="M171" s="146">
        <v>148.94999999999999</v>
      </c>
      <c r="N171" s="146">
        <v>0</v>
      </c>
      <c r="Y171" s="32">
        <f t="shared" si="2"/>
        <v>421.77</v>
      </c>
    </row>
    <row r="172" spans="1:25" x14ac:dyDescent="0.25">
      <c r="A172" s="83" t="s">
        <v>7840</v>
      </c>
      <c r="B172" s="84" t="s">
        <v>254</v>
      </c>
      <c r="C172" s="19">
        <v>4587.3999999999996</v>
      </c>
      <c r="D172" s="19">
        <v>87.16</v>
      </c>
      <c r="E172" s="19">
        <v>0</v>
      </c>
      <c r="F172" s="19">
        <v>87.16</v>
      </c>
      <c r="G172" s="19">
        <v>0</v>
      </c>
      <c r="H172" s="85">
        <v>14941.06</v>
      </c>
      <c r="I172" s="85">
        <v>283.88</v>
      </c>
      <c r="J172" s="85">
        <v>348.64</v>
      </c>
      <c r="K172" s="85">
        <v>-64.760000000000005</v>
      </c>
      <c r="L172" s="146">
        <v>70.97</v>
      </c>
      <c r="M172" s="146">
        <v>6.21</v>
      </c>
      <c r="N172" s="146">
        <v>0</v>
      </c>
      <c r="Y172" s="32">
        <f t="shared" si="2"/>
        <v>93.36999999999999</v>
      </c>
    </row>
    <row r="173" spans="1:25" x14ac:dyDescent="0.25">
      <c r="A173" s="83" t="s">
        <v>7841</v>
      </c>
      <c r="B173" s="84" t="s">
        <v>255</v>
      </c>
      <c r="C173" s="19">
        <v>16152.65</v>
      </c>
      <c r="D173" s="19">
        <v>306.89999999999998</v>
      </c>
      <c r="E173" s="19">
        <v>0</v>
      </c>
      <c r="F173" s="19">
        <v>306.89999999999998</v>
      </c>
      <c r="G173" s="19">
        <v>0</v>
      </c>
      <c r="H173" s="85">
        <v>56283.72</v>
      </c>
      <c r="I173" s="85">
        <v>1069.3900000000001</v>
      </c>
      <c r="J173" s="85">
        <v>1227.5999999999999</v>
      </c>
      <c r="K173" s="85">
        <v>-158.21</v>
      </c>
      <c r="L173" s="146">
        <v>267.35000000000002</v>
      </c>
      <c r="M173" s="146">
        <v>109.14</v>
      </c>
      <c r="N173" s="146">
        <v>0</v>
      </c>
      <c r="Y173" s="32">
        <f t="shared" si="2"/>
        <v>416.03999999999996</v>
      </c>
    </row>
    <row r="174" spans="1:25" x14ac:dyDescent="0.25">
      <c r="A174" s="83" t="s">
        <v>7842</v>
      </c>
      <c r="B174" s="84" t="s">
        <v>256</v>
      </c>
      <c r="C174" s="19">
        <v>22751.95</v>
      </c>
      <c r="D174" s="19">
        <v>432.29</v>
      </c>
      <c r="E174" s="19">
        <v>0</v>
      </c>
      <c r="F174" s="19">
        <v>432.29</v>
      </c>
      <c r="G174" s="19">
        <v>0</v>
      </c>
      <c r="H174" s="85">
        <v>111387.32</v>
      </c>
      <c r="I174" s="85">
        <v>2116.36</v>
      </c>
      <c r="J174" s="85">
        <v>1729.15</v>
      </c>
      <c r="K174" s="85">
        <v>387.21</v>
      </c>
      <c r="L174" s="146">
        <v>529.09</v>
      </c>
      <c r="M174" s="146">
        <v>916.3</v>
      </c>
      <c r="N174" s="146">
        <v>0</v>
      </c>
      <c r="Y174" s="32">
        <f t="shared" si="2"/>
        <v>1348.59</v>
      </c>
    </row>
    <row r="175" spans="1:25" x14ac:dyDescent="0.25">
      <c r="A175" s="83" t="s">
        <v>7843</v>
      </c>
      <c r="B175" s="84" t="s">
        <v>257</v>
      </c>
      <c r="C175" s="19">
        <v>291464.08</v>
      </c>
      <c r="D175" s="19">
        <v>5537.82</v>
      </c>
      <c r="E175" s="19">
        <v>0</v>
      </c>
      <c r="F175" s="19">
        <v>5537.82</v>
      </c>
      <c r="G175" s="19">
        <v>0</v>
      </c>
      <c r="H175" s="85">
        <v>1037305.65</v>
      </c>
      <c r="I175" s="85">
        <v>19708.810000000001</v>
      </c>
      <c r="J175" s="85">
        <v>22151.27</v>
      </c>
      <c r="K175" s="85">
        <v>-2442.46</v>
      </c>
      <c r="L175" s="146">
        <v>4927.2</v>
      </c>
      <c r="M175" s="146">
        <v>2484.7399999999998</v>
      </c>
      <c r="N175" s="146">
        <v>0</v>
      </c>
      <c r="Y175" s="32">
        <f t="shared" si="2"/>
        <v>8022.5599999999995</v>
      </c>
    </row>
    <row r="176" spans="1:25" x14ac:dyDescent="0.25">
      <c r="A176" s="83" t="s">
        <v>7844</v>
      </c>
      <c r="B176" s="84" t="s">
        <v>258</v>
      </c>
      <c r="C176" s="19">
        <v>44229.96</v>
      </c>
      <c r="D176" s="19">
        <v>840.37</v>
      </c>
      <c r="E176" s="19">
        <v>0</v>
      </c>
      <c r="F176" s="19">
        <v>840.37</v>
      </c>
      <c r="G176" s="19">
        <v>0</v>
      </c>
      <c r="H176" s="85">
        <v>146036.94</v>
      </c>
      <c r="I176" s="85">
        <v>2774.7</v>
      </c>
      <c r="J176" s="85">
        <v>3361.48</v>
      </c>
      <c r="K176" s="85">
        <v>-586.78</v>
      </c>
      <c r="L176" s="146">
        <v>693.68</v>
      </c>
      <c r="M176" s="146">
        <v>106.9</v>
      </c>
      <c r="N176" s="146">
        <v>0</v>
      </c>
      <c r="Y176" s="32">
        <f t="shared" si="2"/>
        <v>947.27</v>
      </c>
    </row>
    <row r="177" spans="1:25" x14ac:dyDescent="0.25">
      <c r="A177" s="83" t="s">
        <v>7845</v>
      </c>
      <c r="B177" s="84" t="s">
        <v>259</v>
      </c>
      <c r="C177" s="19">
        <v>13764.88</v>
      </c>
      <c r="D177" s="19">
        <v>261.52999999999997</v>
      </c>
      <c r="E177" s="19">
        <v>0</v>
      </c>
      <c r="F177" s="19">
        <v>261.52999999999997</v>
      </c>
      <c r="G177" s="19">
        <v>0</v>
      </c>
      <c r="H177" s="85">
        <v>41182.26</v>
      </c>
      <c r="I177" s="85">
        <v>782.46</v>
      </c>
      <c r="J177" s="85">
        <v>1046.1300000000001</v>
      </c>
      <c r="K177" s="85">
        <v>-263.67</v>
      </c>
      <c r="L177" s="146">
        <v>195.62</v>
      </c>
      <c r="M177" s="146">
        <v>0</v>
      </c>
      <c r="N177" s="146">
        <v>68.05</v>
      </c>
      <c r="Y177" s="32">
        <f t="shared" si="2"/>
        <v>261.52999999999997</v>
      </c>
    </row>
    <row r="178" spans="1:25" x14ac:dyDescent="0.25">
      <c r="A178" s="83" t="s">
        <v>7846</v>
      </c>
      <c r="B178" s="84" t="s">
        <v>260</v>
      </c>
      <c r="C178" s="19">
        <v>254217.4</v>
      </c>
      <c r="D178" s="19">
        <v>4830.13</v>
      </c>
      <c r="E178" s="19">
        <v>0</v>
      </c>
      <c r="F178" s="19">
        <v>4830.13</v>
      </c>
      <c r="G178" s="19">
        <v>0</v>
      </c>
      <c r="H178" s="85">
        <v>888664.06</v>
      </c>
      <c r="I178" s="85">
        <v>16884.62</v>
      </c>
      <c r="J178" s="85">
        <v>19320.52</v>
      </c>
      <c r="K178" s="85">
        <v>-2435.9</v>
      </c>
      <c r="L178" s="146">
        <v>4221.16</v>
      </c>
      <c r="M178" s="146">
        <v>1785.26</v>
      </c>
      <c r="N178" s="146">
        <v>0</v>
      </c>
      <c r="Y178" s="32">
        <f t="shared" si="2"/>
        <v>6615.39</v>
      </c>
    </row>
    <row r="179" spans="1:25" x14ac:dyDescent="0.25">
      <c r="A179" s="83" t="s">
        <v>7847</v>
      </c>
      <c r="B179" s="84" t="s">
        <v>261</v>
      </c>
      <c r="C179" s="19">
        <v>10924.81</v>
      </c>
      <c r="D179" s="19">
        <v>207.57</v>
      </c>
      <c r="E179" s="19">
        <v>0</v>
      </c>
      <c r="F179" s="19">
        <v>207.57</v>
      </c>
      <c r="G179" s="19">
        <v>0</v>
      </c>
      <c r="H179" s="85">
        <v>36499.83</v>
      </c>
      <c r="I179" s="85">
        <v>693.5</v>
      </c>
      <c r="J179" s="85">
        <v>830.29</v>
      </c>
      <c r="K179" s="85">
        <v>-136.79</v>
      </c>
      <c r="L179" s="146">
        <v>173.38</v>
      </c>
      <c r="M179" s="146">
        <v>36.590000000000003</v>
      </c>
      <c r="N179" s="146">
        <v>0</v>
      </c>
      <c r="Y179" s="32">
        <f t="shared" si="2"/>
        <v>244.16</v>
      </c>
    </row>
    <row r="180" spans="1:25" x14ac:dyDescent="0.25">
      <c r="A180" s="83" t="s">
        <v>7848</v>
      </c>
      <c r="B180" s="84" t="s">
        <v>262</v>
      </c>
      <c r="C180" s="19">
        <v>128198.97</v>
      </c>
      <c r="D180" s="19">
        <v>2435.7800000000002</v>
      </c>
      <c r="E180" s="19">
        <v>0</v>
      </c>
      <c r="F180" s="19">
        <v>2435.7800000000002</v>
      </c>
      <c r="G180" s="19">
        <v>0</v>
      </c>
      <c r="H180" s="85">
        <v>471418.33</v>
      </c>
      <c r="I180" s="85">
        <v>8956.9500000000007</v>
      </c>
      <c r="J180" s="85">
        <v>9743.1200000000008</v>
      </c>
      <c r="K180" s="85">
        <v>-786.17</v>
      </c>
      <c r="L180" s="146">
        <v>2239.2399999999998</v>
      </c>
      <c r="M180" s="146">
        <v>1453.07</v>
      </c>
      <c r="N180" s="146">
        <v>0</v>
      </c>
      <c r="Y180" s="32">
        <f t="shared" si="2"/>
        <v>3888.8500000000004</v>
      </c>
    </row>
    <row r="181" spans="1:25" x14ac:dyDescent="0.25">
      <c r="A181" s="83" t="s">
        <v>7849</v>
      </c>
      <c r="B181" s="84" t="s">
        <v>263</v>
      </c>
      <c r="C181" s="19">
        <v>924142.83</v>
      </c>
      <c r="D181" s="19">
        <v>17558.72</v>
      </c>
      <c r="E181" s="19">
        <v>0</v>
      </c>
      <c r="F181" s="19">
        <v>17558.72</v>
      </c>
      <c r="G181" s="19">
        <v>0</v>
      </c>
      <c r="H181" s="85">
        <v>3203768.57</v>
      </c>
      <c r="I181" s="85">
        <v>60871.6</v>
      </c>
      <c r="J181" s="85">
        <v>70234.86</v>
      </c>
      <c r="K181" s="85">
        <v>-9363.26</v>
      </c>
      <c r="L181" s="146">
        <v>15217.9</v>
      </c>
      <c r="M181" s="146">
        <v>5854.64</v>
      </c>
      <c r="N181" s="146">
        <v>0</v>
      </c>
      <c r="Y181" s="32">
        <f t="shared" si="2"/>
        <v>23413.360000000001</v>
      </c>
    </row>
    <row r="182" spans="1:25" x14ac:dyDescent="0.25">
      <c r="A182" s="83" t="s">
        <v>7850</v>
      </c>
      <c r="B182" s="84" t="s">
        <v>264</v>
      </c>
      <c r="C182" s="19">
        <v>171300.65</v>
      </c>
      <c r="D182" s="19">
        <v>3254.71</v>
      </c>
      <c r="E182" s="19">
        <v>0</v>
      </c>
      <c r="F182" s="19">
        <v>3254.71</v>
      </c>
      <c r="G182" s="19">
        <v>0</v>
      </c>
      <c r="H182" s="85">
        <v>584846.31999999995</v>
      </c>
      <c r="I182" s="85">
        <v>11112.08</v>
      </c>
      <c r="J182" s="85">
        <v>13018.85</v>
      </c>
      <c r="K182" s="85">
        <v>-1906.77</v>
      </c>
      <c r="L182" s="146">
        <v>2778.02</v>
      </c>
      <c r="M182" s="146">
        <v>871.25</v>
      </c>
      <c r="N182" s="146">
        <v>0</v>
      </c>
      <c r="Y182" s="32">
        <f t="shared" si="2"/>
        <v>4125.96</v>
      </c>
    </row>
    <row r="183" spans="1:25" x14ac:dyDescent="0.25">
      <c r="A183" s="83" t="s">
        <v>7851</v>
      </c>
      <c r="B183" s="84" t="s">
        <v>265</v>
      </c>
      <c r="C183" s="19">
        <v>11534.57</v>
      </c>
      <c r="D183" s="19">
        <v>219.16</v>
      </c>
      <c r="E183" s="19">
        <v>0</v>
      </c>
      <c r="F183" s="19">
        <v>219.16</v>
      </c>
      <c r="G183" s="19">
        <v>0</v>
      </c>
      <c r="H183" s="85">
        <v>35583.32</v>
      </c>
      <c r="I183" s="85">
        <v>676.08</v>
      </c>
      <c r="J183" s="85">
        <v>876.63</v>
      </c>
      <c r="K183" s="85">
        <v>-200.55</v>
      </c>
      <c r="L183" s="146">
        <v>169.02</v>
      </c>
      <c r="M183" s="146">
        <v>0</v>
      </c>
      <c r="N183" s="146">
        <v>31.53</v>
      </c>
      <c r="Y183" s="32">
        <f t="shared" si="2"/>
        <v>219.16</v>
      </c>
    </row>
    <row r="184" spans="1:25" x14ac:dyDescent="0.25">
      <c r="A184" s="83" t="s">
        <v>7852</v>
      </c>
      <c r="B184" s="84" t="s">
        <v>266</v>
      </c>
      <c r="C184" s="19">
        <v>27852.959999999999</v>
      </c>
      <c r="D184" s="19">
        <v>529.21</v>
      </c>
      <c r="E184" s="19">
        <v>0</v>
      </c>
      <c r="F184" s="19">
        <v>529.21</v>
      </c>
      <c r="G184" s="19">
        <v>0</v>
      </c>
      <c r="H184" s="85">
        <v>116740.42</v>
      </c>
      <c r="I184" s="85">
        <v>2218.0700000000002</v>
      </c>
      <c r="J184" s="85">
        <v>2116.8200000000002</v>
      </c>
      <c r="K184" s="85">
        <v>101.25</v>
      </c>
      <c r="L184" s="146">
        <v>554.52</v>
      </c>
      <c r="M184" s="146">
        <v>655.77</v>
      </c>
      <c r="N184" s="146">
        <v>0</v>
      </c>
      <c r="Y184" s="32">
        <f t="shared" si="2"/>
        <v>1184.98</v>
      </c>
    </row>
    <row r="185" spans="1:25" x14ac:dyDescent="0.25">
      <c r="A185" s="83" t="s">
        <v>7853</v>
      </c>
      <c r="B185" s="84" t="s">
        <v>267</v>
      </c>
      <c r="C185" s="19">
        <v>1784.07</v>
      </c>
      <c r="D185" s="19">
        <v>33.9</v>
      </c>
      <c r="E185" s="19">
        <v>0</v>
      </c>
      <c r="F185" s="19">
        <v>33.9</v>
      </c>
      <c r="G185" s="19">
        <v>0</v>
      </c>
      <c r="H185" s="85">
        <v>5161.8599999999997</v>
      </c>
      <c r="I185" s="85">
        <v>98.08</v>
      </c>
      <c r="J185" s="85">
        <v>135.59</v>
      </c>
      <c r="K185" s="85">
        <v>-37.51</v>
      </c>
      <c r="L185" s="146">
        <v>24.52</v>
      </c>
      <c r="M185" s="146">
        <v>0</v>
      </c>
      <c r="N185" s="146">
        <v>12.99</v>
      </c>
      <c r="Y185" s="32">
        <f t="shared" si="2"/>
        <v>33.9</v>
      </c>
    </row>
    <row r="186" spans="1:25" x14ac:dyDescent="0.25">
      <c r="A186" s="83" t="s">
        <v>7854</v>
      </c>
      <c r="B186" s="84" t="s">
        <v>268</v>
      </c>
      <c r="C186" s="19">
        <v>59245.74</v>
      </c>
      <c r="D186" s="19">
        <v>1125.67</v>
      </c>
      <c r="E186" s="19">
        <v>0</v>
      </c>
      <c r="F186" s="19">
        <v>1125.67</v>
      </c>
      <c r="G186" s="19">
        <v>0</v>
      </c>
      <c r="H186" s="85">
        <v>207752.5</v>
      </c>
      <c r="I186" s="85">
        <v>3947.3</v>
      </c>
      <c r="J186" s="85">
        <v>4502.68</v>
      </c>
      <c r="K186" s="85">
        <v>-555.38</v>
      </c>
      <c r="L186" s="146">
        <v>986.83</v>
      </c>
      <c r="M186" s="146">
        <v>431.45</v>
      </c>
      <c r="N186" s="146">
        <v>0</v>
      </c>
      <c r="Y186" s="32">
        <f t="shared" si="2"/>
        <v>1557.1200000000001</v>
      </c>
    </row>
    <row r="187" spans="1:25" x14ac:dyDescent="0.25">
      <c r="A187" s="83" t="s">
        <v>7855</v>
      </c>
      <c r="B187" s="84" t="s">
        <v>269</v>
      </c>
      <c r="C187" s="19">
        <v>112805.89</v>
      </c>
      <c r="D187" s="19">
        <v>2143.31</v>
      </c>
      <c r="E187" s="19">
        <v>0</v>
      </c>
      <c r="F187" s="19">
        <v>2143.31</v>
      </c>
      <c r="G187" s="19">
        <v>0</v>
      </c>
      <c r="H187" s="85">
        <v>405693.23</v>
      </c>
      <c r="I187" s="85">
        <v>7708.17</v>
      </c>
      <c r="J187" s="85">
        <v>8573.25</v>
      </c>
      <c r="K187" s="85">
        <v>-865.08</v>
      </c>
      <c r="L187" s="146">
        <v>1927.04</v>
      </c>
      <c r="M187" s="146">
        <v>1061.96</v>
      </c>
      <c r="N187" s="146">
        <v>0</v>
      </c>
      <c r="Y187" s="32">
        <f t="shared" si="2"/>
        <v>3205.27</v>
      </c>
    </row>
    <row r="188" spans="1:25" x14ac:dyDescent="0.25">
      <c r="A188" s="83" t="s">
        <v>7856</v>
      </c>
      <c r="B188" s="84" t="s">
        <v>270</v>
      </c>
      <c r="C188" s="19">
        <v>882542.33</v>
      </c>
      <c r="D188" s="19">
        <v>16768.310000000001</v>
      </c>
      <c r="E188" s="19">
        <v>0</v>
      </c>
      <c r="F188" s="19">
        <v>16768.310000000001</v>
      </c>
      <c r="G188" s="19">
        <v>0</v>
      </c>
      <c r="H188" s="85">
        <v>3417772.77</v>
      </c>
      <c r="I188" s="85">
        <v>64937.68</v>
      </c>
      <c r="J188" s="85">
        <v>67073.22</v>
      </c>
      <c r="K188" s="85">
        <v>-2135.54</v>
      </c>
      <c r="L188" s="146">
        <v>16234.42</v>
      </c>
      <c r="M188" s="146">
        <v>14098.88</v>
      </c>
      <c r="N188" s="146">
        <v>0</v>
      </c>
      <c r="Y188" s="32">
        <f t="shared" si="2"/>
        <v>30867.190000000002</v>
      </c>
    </row>
    <row r="189" spans="1:25" x14ac:dyDescent="0.25">
      <c r="A189" s="83" t="s">
        <v>7857</v>
      </c>
      <c r="B189" s="84" t="s">
        <v>271</v>
      </c>
      <c r="C189" s="19">
        <v>21156.18</v>
      </c>
      <c r="D189" s="19">
        <v>401.97</v>
      </c>
      <c r="E189" s="19">
        <v>0</v>
      </c>
      <c r="F189" s="19">
        <v>401.97</v>
      </c>
      <c r="G189" s="19">
        <v>0</v>
      </c>
      <c r="H189" s="85">
        <v>59043.24</v>
      </c>
      <c r="I189" s="85">
        <v>1121.82</v>
      </c>
      <c r="J189" s="85">
        <v>1607.87</v>
      </c>
      <c r="K189" s="85">
        <v>-486.05</v>
      </c>
      <c r="L189" s="146">
        <v>280.45999999999998</v>
      </c>
      <c r="M189" s="146">
        <v>0</v>
      </c>
      <c r="N189" s="146">
        <v>205.59</v>
      </c>
      <c r="Y189" s="32">
        <f t="shared" si="2"/>
        <v>401.97</v>
      </c>
    </row>
    <row r="190" spans="1:25" x14ac:dyDescent="0.25">
      <c r="A190" s="83" t="s">
        <v>7858</v>
      </c>
      <c r="B190" s="84" t="s">
        <v>272</v>
      </c>
      <c r="C190" s="19">
        <v>145234</v>
      </c>
      <c r="D190" s="19">
        <v>2759.45</v>
      </c>
      <c r="E190" s="19">
        <v>0</v>
      </c>
      <c r="F190" s="19">
        <v>2759.45</v>
      </c>
      <c r="G190" s="19">
        <v>0</v>
      </c>
      <c r="H190" s="85">
        <v>544366.82999999996</v>
      </c>
      <c r="I190" s="85">
        <v>10342.969999999999</v>
      </c>
      <c r="J190" s="85">
        <v>11037.78</v>
      </c>
      <c r="K190" s="85">
        <v>-694.81</v>
      </c>
      <c r="L190" s="146">
        <v>2585.7399999999998</v>
      </c>
      <c r="M190" s="146">
        <v>1890.93</v>
      </c>
      <c r="N190" s="146">
        <v>0</v>
      </c>
      <c r="Y190" s="32">
        <f t="shared" si="2"/>
        <v>4650.38</v>
      </c>
    </row>
    <row r="191" spans="1:25" x14ac:dyDescent="0.25">
      <c r="A191" s="83" t="s">
        <v>7859</v>
      </c>
      <c r="B191" s="84" t="s">
        <v>273</v>
      </c>
      <c r="C191" s="19">
        <v>144239.75</v>
      </c>
      <c r="D191" s="19">
        <v>2740.56</v>
      </c>
      <c r="E191" s="19">
        <v>0</v>
      </c>
      <c r="F191" s="19">
        <v>2740.56</v>
      </c>
      <c r="G191" s="19">
        <v>0</v>
      </c>
      <c r="H191" s="85">
        <v>541939.71</v>
      </c>
      <c r="I191" s="85">
        <v>10296.85</v>
      </c>
      <c r="J191" s="85">
        <v>10962.22</v>
      </c>
      <c r="K191" s="85">
        <v>-665.37</v>
      </c>
      <c r="L191" s="146">
        <v>2574.21</v>
      </c>
      <c r="M191" s="146">
        <v>1908.84</v>
      </c>
      <c r="N191" s="146">
        <v>0</v>
      </c>
      <c r="Y191" s="32">
        <f t="shared" si="2"/>
        <v>4649.3999999999996</v>
      </c>
    </row>
    <row r="192" spans="1:25" x14ac:dyDescent="0.25">
      <c r="A192" s="83" t="s">
        <v>7860</v>
      </c>
      <c r="B192" s="84" t="s">
        <v>274</v>
      </c>
      <c r="C192" s="19">
        <v>448928.64</v>
      </c>
      <c r="D192" s="19">
        <v>8529.65</v>
      </c>
      <c r="E192" s="19">
        <v>0</v>
      </c>
      <c r="F192" s="19">
        <v>8529.65</v>
      </c>
      <c r="G192" s="19">
        <v>0</v>
      </c>
      <c r="H192" s="85">
        <v>1633774.67</v>
      </c>
      <c r="I192" s="85">
        <v>31041.72</v>
      </c>
      <c r="J192" s="85">
        <v>34118.58</v>
      </c>
      <c r="K192" s="85">
        <v>-3076.86</v>
      </c>
      <c r="L192" s="146">
        <v>7760.43</v>
      </c>
      <c r="M192" s="146">
        <v>4683.57</v>
      </c>
      <c r="N192" s="146">
        <v>0</v>
      </c>
      <c r="Y192" s="32">
        <f t="shared" si="2"/>
        <v>13213.22</v>
      </c>
    </row>
    <row r="193" spans="1:25" x14ac:dyDescent="0.25">
      <c r="A193" s="83" t="s">
        <v>7861</v>
      </c>
      <c r="B193" s="84" t="s">
        <v>275</v>
      </c>
      <c r="C193" s="19">
        <v>218930.51</v>
      </c>
      <c r="D193" s="19">
        <v>4159.68</v>
      </c>
      <c r="E193" s="19">
        <v>0</v>
      </c>
      <c r="F193" s="19">
        <v>4159.68</v>
      </c>
      <c r="G193" s="19">
        <v>0</v>
      </c>
      <c r="H193" s="85">
        <v>817889.22</v>
      </c>
      <c r="I193" s="85">
        <v>15539.9</v>
      </c>
      <c r="J193" s="85">
        <v>16638.72</v>
      </c>
      <c r="K193" s="85">
        <v>-1098.82</v>
      </c>
      <c r="L193" s="146">
        <v>3884.98</v>
      </c>
      <c r="M193" s="146">
        <v>2786.16</v>
      </c>
      <c r="N193" s="146">
        <v>0</v>
      </c>
      <c r="Y193" s="32">
        <f t="shared" si="2"/>
        <v>6945.84</v>
      </c>
    </row>
    <row r="194" spans="1:25" x14ac:dyDescent="0.25">
      <c r="A194" s="83" t="s">
        <v>7862</v>
      </c>
      <c r="B194" s="84" t="s">
        <v>276</v>
      </c>
      <c r="C194" s="19">
        <v>88573.08</v>
      </c>
      <c r="D194" s="19">
        <v>1682.89</v>
      </c>
      <c r="E194" s="19">
        <v>0</v>
      </c>
      <c r="F194" s="19">
        <v>1682.89</v>
      </c>
      <c r="G194" s="19">
        <v>0</v>
      </c>
      <c r="H194" s="85">
        <v>283810.67</v>
      </c>
      <c r="I194" s="85">
        <v>5392.4</v>
      </c>
      <c r="J194" s="85">
        <v>6731.55</v>
      </c>
      <c r="K194" s="85">
        <v>-1339.15</v>
      </c>
      <c r="L194" s="146">
        <v>1348.1</v>
      </c>
      <c r="M194" s="146">
        <v>8.9499999999999993</v>
      </c>
      <c r="N194" s="146">
        <v>0</v>
      </c>
      <c r="Y194" s="32">
        <f t="shared" si="2"/>
        <v>1691.8400000000001</v>
      </c>
    </row>
    <row r="195" spans="1:25" x14ac:dyDescent="0.25">
      <c r="A195" s="83" t="s">
        <v>7863</v>
      </c>
      <c r="B195" s="84" t="s">
        <v>277</v>
      </c>
      <c r="C195" s="19">
        <v>89128.7</v>
      </c>
      <c r="D195" s="19">
        <v>1693.45</v>
      </c>
      <c r="E195" s="19">
        <v>0</v>
      </c>
      <c r="F195" s="19">
        <v>1693.45</v>
      </c>
      <c r="G195" s="19">
        <v>0</v>
      </c>
      <c r="H195" s="85">
        <v>293657.13</v>
      </c>
      <c r="I195" s="85">
        <v>5579.49</v>
      </c>
      <c r="J195" s="85">
        <v>6773.78</v>
      </c>
      <c r="K195" s="85">
        <v>-1194.29</v>
      </c>
      <c r="L195" s="146">
        <v>1394.87</v>
      </c>
      <c r="M195" s="146">
        <v>200.58</v>
      </c>
      <c r="N195" s="146">
        <v>0</v>
      </c>
      <c r="Y195" s="32">
        <f t="shared" si="2"/>
        <v>1894.03</v>
      </c>
    </row>
    <row r="196" spans="1:25" x14ac:dyDescent="0.25">
      <c r="A196" s="83" t="s">
        <v>7864</v>
      </c>
      <c r="B196" s="84" t="s">
        <v>278</v>
      </c>
      <c r="C196" s="19">
        <v>31488.560000000001</v>
      </c>
      <c r="D196" s="19">
        <v>598.28</v>
      </c>
      <c r="E196" s="19">
        <v>0</v>
      </c>
      <c r="F196" s="19">
        <v>598.28</v>
      </c>
      <c r="G196" s="19">
        <v>0</v>
      </c>
      <c r="H196" s="85">
        <v>71656.710000000006</v>
      </c>
      <c r="I196" s="85">
        <v>1361.48</v>
      </c>
      <c r="J196" s="85">
        <v>2393.13</v>
      </c>
      <c r="K196" s="85">
        <v>-1031.6500000000001</v>
      </c>
      <c r="L196" s="146">
        <v>340.37</v>
      </c>
      <c r="M196" s="146">
        <v>0</v>
      </c>
      <c r="N196" s="146">
        <v>691.28</v>
      </c>
      <c r="Y196" s="32">
        <f t="shared" si="2"/>
        <v>598.28</v>
      </c>
    </row>
    <row r="197" spans="1:25" x14ac:dyDescent="0.25">
      <c r="A197" s="83" t="s">
        <v>7865</v>
      </c>
      <c r="B197" s="84" t="s">
        <v>279</v>
      </c>
      <c r="C197" s="19">
        <v>1087433.3500000001</v>
      </c>
      <c r="D197" s="19">
        <v>20661.23</v>
      </c>
      <c r="E197" s="19">
        <v>0</v>
      </c>
      <c r="F197" s="19">
        <v>20661.23</v>
      </c>
      <c r="G197" s="19">
        <v>0</v>
      </c>
      <c r="H197" s="85">
        <v>3706819.02</v>
      </c>
      <c r="I197" s="85">
        <v>70429.56</v>
      </c>
      <c r="J197" s="85">
        <v>82644.929999999993</v>
      </c>
      <c r="K197" s="85">
        <v>-12215.37</v>
      </c>
      <c r="L197" s="146">
        <v>17607.39</v>
      </c>
      <c r="M197" s="146">
        <v>5392.02</v>
      </c>
      <c r="N197" s="146">
        <v>0</v>
      </c>
      <c r="Y197" s="32">
        <f t="shared" si="2"/>
        <v>26053.25</v>
      </c>
    </row>
    <row r="198" spans="1:25" x14ac:dyDescent="0.25">
      <c r="A198" s="83" t="s">
        <v>7866</v>
      </c>
      <c r="B198" s="84" t="s">
        <v>280</v>
      </c>
      <c r="C198" s="19">
        <v>50030.62</v>
      </c>
      <c r="D198" s="19">
        <v>950.58</v>
      </c>
      <c r="E198" s="19">
        <v>0</v>
      </c>
      <c r="F198" s="19">
        <v>950.58</v>
      </c>
      <c r="G198" s="19">
        <v>0</v>
      </c>
      <c r="H198" s="85">
        <v>233334.41</v>
      </c>
      <c r="I198" s="85">
        <v>4433.3500000000004</v>
      </c>
      <c r="J198" s="85">
        <v>3802.33</v>
      </c>
      <c r="K198" s="85">
        <v>631.02</v>
      </c>
      <c r="L198" s="146">
        <v>1108.3399999999999</v>
      </c>
      <c r="M198" s="146">
        <v>1739.36</v>
      </c>
      <c r="N198" s="146">
        <v>0</v>
      </c>
      <c r="Y198" s="32">
        <f t="shared" si="2"/>
        <v>2689.94</v>
      </c>
    </row>
    <row r="199" spans="1:25" x14ac:dyDescent="0.25">
      <c r="A199" s="83" t="s">
        <v>7867</v>
      </c>
      <c r="B199" s="84" t="s">
        <v>281</v>
      </c>
      <c r="C199" s="19">
        <v>251948.75</v>
      </c>
      <c r="D199" s="19">
        <v>4787.03</v>
      </c>
      <c r="E199" s="19">
        <v>0</v>
      </c>
      <c r="F199" s="19">
        <v>4787.03</v>
      </c>
      <c r="G199" s="19">
        <v>0</v>
      </c>
      <c r="H199" s="85">
        <v>873731.86</v>
      </c>
      <c r="I199" s="85">
        <v>16600.91</v>
      </c>
      <c r="J199" s="85">
        <v>19148.099999999999</v>
      </c>
      <c r="K199" s="85">
        <v>-2547.19</v>
      </c>
      <c r="L199" s="146">
        <v>4150.2299999999996</v>
      </c>
      <c r="M199" s="146">
        <v>1603.04</v>
      </c>
      <c r="N199" s="146">
        <v>0</v>
      </c>
      <c r="Y199" s="32">
        <f t="shared" si="2"/>
        <v>6390.07</v>
      </c>
    </row>
    <row r="200" spans="1:25" x14ac:dyDescent="0.25">
      <c r="A200" s="83" t="s">
        <v>7868</v>
      </c>
      <c r="B200" s="84" t="s">
        <v>282</v>
      </c>
      <c r="C200" s="19">
        <v>143517.69</v>
      </c>
      <c r="D200" s="19">
        <v>2726.84</v>
      </c>
      <c r="E200" s="19">
        <v>0</v>
      </c>
      <c r="F200" s="19">
        <v>2726.84</v>
      </c>
      <c r="G200" s="19">
        <v>0</v>
      </c>
      <c r="H200" s="85">
        <v>435312.05</v>
      </c>
      <c r="I200" s="85">
        <v>8270.93</v>
      </c>
      <c r="J200" s="85">
        <v>10907.34</v>
      </c>
      <c r="K200" s="85">
        <v>-2636.41</v>
      </c>
      <c r="L200" s="146">
        <v>2067.73</v>
      </c>
      <c r="M200" s="146">
        <v>0</v>
      </c>
      <c r="N200" s="146">
        <v>568.67999999999995</v>
      </c>
      <c r="Y200" s="32">
        <f t="shared" si="2"/>
        <v>2726.84</v>
      </c>
    </row>
    <row r="201" spans="1:25" x14ac:dyDescent="0.25">
      <c r="A201" s="83" t="s">
        <v>7869</v>
      </c>
      <c r="B201" s="84" t="s">
        <v>283</v>
      </c>
      <c r="C201" s="19">
        <v>12431.76</v>
      </c>
      <c r="D201" s="19">
        <v>236.2</v>
      </c>
      <c r="E201" s="19">
        <v>0</v>
      </c>
      <c r="F201" s="19">
        <v>236.2</v>
      </c>
      <c r="G201" s="19">
        <v>0</v>
      </c>
      <c r="H201" s="85">
        <v>51717.64</v>
      </c>
      <c r="I201" s="85">
        <v>982.64</v>
      </c>
      <c r="J201" s="85">
        <v>944.81</v>
      </c>
      <c r="K201" s="85">
        <v>37.83</v>
      </c>
      <c r="L201" s="146">
        <v>245.66</v>
      </c>
      <c r="M201" s="146">
        <v>283.49</v>
      </c>
      <c r="N201" s="146">
        <v>0</v>
      </c>
      <c r="Y201" s="32">
        <f t="shared" si="2"/>
        <v>519.69000000000005</v>
      </c>
    </row>
    <row r="202" spans="1:25" x14ac:dyDescent="0.25">
      <c r="A202" s="83" t="s">
        <v>7870</v>
      </c>
      <c r="B202" s="84" t="s">
        <v>284</v>
      </c>
      <c r="C202" s="19">
        <v>209154.81</v>
      </c>
      <c r="D202" s="19">
        <v>3973.94</v>
      </c>
      <c r="E202" s="19">
        <v>0</v>
      </c>
      <c r="F202" s="19">
        <v>3973.94</v>
      </c>
      <c r="G202" s="19">
        <v>0</v>
      </c>
      <c r="H202" s="85">
        <v>729395.21</v>
      </c>
      <c r="I202" s="85">
        <v>13858.51</v>
      </c>
      <c r="J202" s="85">
        <v>15895.77</v>
      </c>
      <c r="K202" s="85">
        <v>-2037.26</v>
      </c>
      <c r="L202" s="146">
        <v>3464.63</v>
      </c>
      <c r="M202" s="146">
        <v>1427.37</v>
      </c>
      <c r="N202" s="146">
        <v>0</v>
      </c>
      <c r="Y202" s="32">
        <f t="shared" si="2"/>
        <v>5401.3099999999995</v>
      </c>
    </row>
    <row r="203" spans="1:25" x14ac:dyDescent="0.25">
      <c r="A203" s="83" t="s">
        <v>7871</v>
      </c>
      <c r="B203" s="84" t="s">
        <v>285</v>
      </c>
      <c r="C203" s="19">
        <v>50841.78</v>
      </c>
      <c r="D203" s="19">
        <v>966</v>
      </c>
      <c r="E203" s="19">
        <v>0</v>
      </c>
      <c r="F203" s="19">
        <v>966</v>
      </c>
      <c r="G203" s="19">
        <v>0</v>
      </c>
      <c r="H203" s="85">
        <v>204822.73</v>
      </c>
      <c r="I203" s="85">
        <v>3891.63</v>
      </c>
      <c r="J203" s="85">
        <v>3863.98</v>
      </c>
      <c r="K203" s="85">
        <v>27.65</v>
      </c>
      <c r="L203" s="146">
        <v>972.91</v>
      </c>
      <c r="M203" s="146">
        <v>1000.56</v>
      </c>
      <c r="N203" s="146">
        <v>0</v>
      </c>
      <c r="Y203" s="32">
        <f t="shared" si="2"/>
        <v>1966.56</v>
      </c>
    </row>
    <row r="204" spans="1:25" x14ac:dyDescent="0.25">
      <c r="A204" s="83" t="s">
        <v>7872</v>
      </c>
      <c r="B204" s="84" t="s">
        <v>286</v>
      </c>
      <c r="C204" s="19">
        <v>23856.54</v>
      </c>
      <c r="D204" s="19">
        <v>453.28</v>
      </c>
      <c r="E204" s="19">
        <v>0</v>
      </c>
      <c r="F204" s="19">
        <v>453.28</v>
      </c>
      <c r="G204" s="19">
        <v>0</v>
      </c>
      <c r="H204" s="85">
        <v>93768.83</v>
      </c>
      <c r="I204" s="85">
        <v>1781.61</v>
      </c>
      <c r="J204" s="85">
        <v>1813.1</v>
      </c>
      <c r="K204" s="85">
        <v>-31.49</v>
      </c>
      <c r="L204" s="146">
        <v>445.4</v>
      </c>
      <c r="M204" s="146">
        <v>413.91</v>
      </c>
      <c r="N204" s="146">
        <v>0</v>
      </c>
      <c r="Y204" s="32">
        <f t="shared" si="2"/>
        <v>867.19</v>
      </c>
    </row>
    <row r="205" spans="1:25" x14ac:dyDescent="0.25">
      <c r="A205" s="83" t="s">
        <v>7873</v>
      </c>
      <c r="B205" s="84" t="s">
        <v>287</v>
      </c>
      <c r="C205" s="19">
        <v>121645.22</v>
      </c>
      <c r="D205" s="19">
        <v>2311.2600000000002</v>
      </c>
      <c r="E205" s="19">
        <v>0</v>
      </c>
      <c r="F205" s="19">
        <v>2311.2600000000002</v>
      </c>
      <c r="G205" s="19">
        <v>0</v>
      </c>
      <c r="H205" s="85">
        <v>446958.48</v>
      </c>
      <c r="I205" s="85">
        <v>8492.2099999999991</v>
      </c>
      <c r="J205" s="85">
        <v>9245.0400000000009</v>
      </c>
      <c r="K205" s="85">
        <v>-752.83</v>
      </c>
      <c r="L205" s="146">
        <v>2123.0500000000002</v>
      </c>
      <c r="M205" s="146">
        <v>1370.22</v>
      </c>
      <c r="N205" s="146">
        <v>0</v>
      </c>
      <c r="Y205" s="32">
        <f t="shared" si="2"/>
        <v>3681.4800000000005</v>
      </c>
    </row>
    <row r="206" spans="1:25" x14ac:dyDescent="0.25">
      <c r="A206" s="83" t="s">
        <v>7874</v>
      </c>
      <c r="B206" s="84" t="s">
        <v>288</v>
      </c>
      <c r="C206" s="19">
        <v>27964.11</v>
      </c>
      <c r="D206" s="19">
        <v>531.32000000000005</v>
      </c>
      <c r="E206" s="19">
        <v>0</v>
      </c>
      <c r="F206" s="19">
        <v>531.32000000000005</v>
      </c>
      <c r="G206" s="19">
        <v>0</v>
      </c>
      <c r="H206" s="85">
        <v>99024.86</v>
      </c>
      <c r="I206" s="85">
        <v>1881.47</v>
      </c>
      <c r="J206" s="85">
        <v>2125.27</v>
      </c>
      <c r="K206" s="85">
        <v>-243.8</v>
      </c>
      <c r="L206" s="146">
        <v>470.37</v>
      </c>
      <c r="M206" s="146">
        <v>226.57</v>
      </c>
      <c r="N206" s="146">
        <v>0</v>
      </c>
      <c r="Y206" s="32">
        <f t="shared" si="2"/>
        <v>757.8900000000001</v>
      </c>
    </row>
    <row r="207" spans="1:25" x14ac:dyDescent="0.25">
      <c r="A207" s="83" t="s">
        <v>7875</v>
      </c>
      <c r="B207" s="84" t="s">
        <v>289</v>
      </c>
      <c r="C207" s="19">
        <v>13316.44</v>
      </c>
      <c r="D207" s="19">
        <v>253.01</v>
      </c>
      <c r="E207" s="19">
        <v>0</v>
      </c>
      <c r="F207" s="19">
        <v>253.01</v>
      </c>
      <c r="G207" s="19">
        <v>0</v>
      </c>
      <c r="H207" s="85">
        <v>36184.93</v>
      </c>
      <c r="I207" s="85">
        <v>687.51</v>
      </c>
      <c r="J207" s="85">
        <v>1012.05</v>
      </c>
      <c r="K207" s="85">
        <v>-324.54000000000002</v>
      </c>
      <c r="L207" s="146">
        <v>171.88</v>
      </c>
      <c r="M207" s="146">
        <v>0</v>
      </c>
      <c r="N207" s="146">
        <v>152.66</v>
      </c>
      <c r="Y207" s="32">
        <f t="shared" si="2"/>
        <v>253.01</v>
      </c>
    </row>
    <row r="208" spans="1:25" x14ac:dyDescent="0.25">
      <c r="A208" s="83" t="s">
        <v>7876</v>
      </c>
      <c r="B208" s="84" t="s">
        <v>290</v>
      </c>
      <c r="C208" s="19">
        <v>78907.72</v>
      </c>
      <c r="D208" s="19">
        <v>1499.25</v>
      </c>
      <c r="E208" s="19">
        <v>0</v>
      </c>
      <c r="F208" s="19">
        <v>1499.25</v>
      </c>
      <c r="G208" s="19">
        <v>0</v>
      </c>
      <c r="H208" s="85">
        <v>262529.65999999997</v>
      </c>
      <c r="I208" s="85">
        <v>4988.0600000000004</v>
      </c>
      <c r="J208" s="85">
        <v>5996.99</v>
      </c>
      <c r="K208" s="85">
        <v>-1008.93</v>
      </c>
      <c r="L208" s="146">
        <v>1247.02</v>
      </c>
      <c r="M208" s="146">
        <v>238.09</v>
      </c>
      <c r="N208" s="146">
        <v>0</v>
      </c>
      <c r="Y208" s="32">
        <f t="shared" si="2"/>
        <v>1737.34</v>
      </c>
    </row>
    <row r="209" spans="1:25" x14ac:dyDescent="0.25">
      <c r="A209" s="83" t="s">
        <v>7877</v>
      </c>
      <c r="B209" s="84" t="s">
        <v>291</v>
      </c>
      <c r="C209" s="19">
        <v>41994.52</v>
      </c>
      <c r="D209" s="19">
        <v>797.9</v>
      </c>
      <c r="E209" s="19">
        <v>0</v>
      </c>
      <c r="F209" s="19">
        <v>797.9</v>
      </c>
      <c r="G209" s="19">
        <v>0</v>
      </c>
      <c r="H209" s="85">
        <v>110537.84</v>
      </c>
      <c r="I209" s="85">
        <v>2100.2199999999998</v>
      </c>
      <c r="J209" s="85">
        <v>3191.58</v>
      </c>
      <c r="K209" s="85">
        <v>-1091.3599999999999</v>
      </c>
      <c r="L209" s="146">
        <v>525.05999999999995</v>
      </c>
      <c r="M209" s="146">
        <v>0</v>
      </c>
      <c r="N209" s="146">
        <v>566.29999999999995</v>
      </c>
      <c r="Y209" s="32">
        <f t="shared" ref="Y209:Y272" si="3">F209+M209+R209+W209</f>
        <v>797.9</v>
      </c>
    </row>
    <row r="210" spans="1:25" x14ac:dyDescent="0.25">
      <c r="A210" s="83" t="s">
        <v>7878</v>
      </c>
      <c r="B210" s="84" t="s">
        <v>292</v>
      </c>
      <c r="C210" s="19">
        <v>217290.21</v>
      </c>
      <c r="D210" s="19">
        <v>4128.5200000000004</v>
      </c>
      <c r="E210" s="19">
        <v>0</v>
      </c>
      <c r="F210" s="19">
        <v>4128.5200000000004</v>
      </c>
      <c r="G210" s="19">
        <v>0</v>
      </c>
      <c r="H210" s="85">
        <v>686644.47</v>
      </c>
      <c r="I210" s="85">
        <v>13046.24</v>
      </c>
      <c r="J210" s="85">
        <v>16514.060000000001</v>
      </c>
      <c r="K210" s="85">
        <v>-3467.82</v>
      </c>
      <c r="L210" s="146">
        <v>3261.56</v>
      </c>
      <c r="M210" s="146">
        <v>0</v>
      </c>
      <c r="N210" s="146">
        <v>206.26</v>
      </c>
      <c r="Y210" s="32">
        <f t="shared" si="3"/>
        <v>4128.5200000000004</v>
      </c>
    </row>
    <row r="211" spans="1:25" x14ac:dyDescent="0.25">
      <c r="A211" s="83" t="s">
        <v>7879</v>
      </c>
      <c r="B211" s="84" t="s">
        <v>293</v>
      </c>
      <c r="C211" s="19">
        <v>40072.9</v>
      </c>
      <c r="D211" s="19">
        <v>761.39</v>
      </c>
      <c r="E211" s="19">
        <v>0</v>
      </c>
      <c r="F211" s="19">
        <v>761.39</v>
      </c>
      <c r="G211" s="19">
        <v>0</v>
      </c>
      <c r="H211" s="85">
        <v>142965.47</v>
      </c>
      <c r="I211" s="85">
        <v>2716.34</v>
      </c>
      <c r="J211" s="85">
        <v>3045.54</v>
      </c>
      <c r="K211" s="85">
        <v>-329.2</v>
      </c>
      <c r="L211" s="146">
        <v>679.09</v>
      </c>
      <c r="M211" s="146">
        <v>349.89</v>
      </c>
      <c r="N211" s="146">
        <v>0</v>
      </c>
      <c r="Y211" s="32">
        <f t="shared" si="3"/>
        <v>1111.28</v>
      </c>
    </row>
    <row r="212" spans="1:25" x14ac:dyDescent="0.25">
      <c r="A212" s="83" t="s">
        <v>7880</v>
      </c>
      <c r="B212" s="84" t="s">
        <v>294</v>
      </c>
      <c r="C212" s="19">
        <v>16932.89</v>
      </c>
      <c r="D212" s="19">
        <v>321.73</v>
      </c>
      <c r="E212" s="19">
        <v>0</v>
      </c>
      <c r="F212" s="19">
        <v>321.73</v>
      </c>
      <c r="G212" s="19">
        <v>0</v>
      </c>
      <c r="H212" s="85">
        <v>82968.149999999994</v>
      </c>
      <c r="I212" s="85">
        <v>1576.39</v>
      </c>
      <c r="J212" s="85">
        <v>1286.9000000000001</v>
      </c>
      <c r="K212" s="85">
        <v>289.49</v>
      </c>
      <c r="L212" s="146">
        <v>394.1</v>
      </c>
      <c r="M212" s="146">
        <v>683.59</v>
      </c>
      <c r="N212" s="146">
        <v>0</v>
      </c>
      <c r="Y212" s="32">
        <f t="shared" si="3"/>
        <v>1005.32</v>
      </c>
    </row>
    <row r="213" spans="1:25" x14ac:dyDescent="0.25">
      <c r="A213" s="83" t="s">
        <v>7881</v>
      </c>
      <c r="B213" s="84" t="s">
        <v>295</v>
      </c>
      <c r="C213" s="19">
        <v>8525.7199999999993</v>
      </c>
      <c r="D213" s="19">
        <v>161.99</v>
      </c>
      <c r="E213" s="19">
        <v>0</v>
      </c>
      <c r="F213" s="19">
        <v>161.99</v>
      </c>
      <c r="G213" s="19">
        <v>0</v>
      </c>
      <c r="H213" s="85">
        <v>24300.09</v>
      </c>
      <c r="I213" s="85">
        <v>461.7</v>
      </c>
      <c r="J213" s="85">
        <v>647.95000000000005</v>
      </c>
      <c r="K213" s="85">
        <v>-186.25</v>
      </c>
      <c r="L213" s="146">
        <v>115.43</v>
      </c>
      <c r="M213" s="146">
        <v>0</v>
      </c>
      <c r="N213" s="146">
        <v>70.819999999999993</v>
      </c>
      <c r="Y213" s="32">
        <f t="shared" si="3"/>
        <v>161.99</v>
      </c>
    </row>
    <row r="214" spans="1:25" x14ac:dyDescent="0.25">
      <c r="A214" s="83" t="s">
        <v>7882</v>
      </c>
      <c r="B214" s="84" t="s">
        <v>296</v>
      </c>
      <c r="C214" s="19">
        <v>21037.4</v>
      </c>
      <c r="D214" s="19">
        <v>399.71</v>
      </c>
      <c r="E214" s="19">
        <v>0</v>
      </c>
      <c r="F214" s="19">
        <v>399.71</v>
      </c>
      <c r="G214" s="19">
        <v>0</v>
      </c>
      <c r="H214" s="85">
        <v>57020.83</v>
      </c>
      <c r="I214" s="85">
        <v>1083.4000000000001</v>
      </c>
      <c r="J214" s="85">
        <v>1598.84</v>
      </c>
      <c r="K214" s="85">
        <v>-515.44000000000005</v>
      </c>
      <c r="L214" s="146">
        <v>270.85000000000002</v>
      </c>
      <c r="M214" s="146">
        <v>0</v>
      </c>
      <c r="N214" s="146">
        <v>244.59</v>
      </c>
      <c r="Y214" s="32">
        <f t="shared" si="3"/>
        <v>399.71</v>
      </c>
    </row>
    <row r="215" spans="1:25" x14ac:dyDescent="0.25">
      <c r="A215" s="83" t="s">
        <v>7883</v>
      </c>
      <c r="B215" s="84" t="s">
        <v>297</v>
      </c>
      <c r="C215" s="19">
        <v>70135.839999999997</v>
      </c>
      <c r="D215" s="19">
        <v>1332.58</v>
      </c>
      <c r="E215" s="19">
        <v>0</v>
      </c>
      <c r="F215" s="19">
        <v>1332.58</v>
      </c>
      <c r="G215" s="19">
        <v>0</v>
      </c>
      <c r="H215" s="85">
        <v>174840.13</v>
      </c>
      <c r="I215" s="85">
        <v>3321.96</v>
      </c>
      <c r="J215" s="85">
        <v>5330.32</v>
      </c>
      <c r="K215" s="85">
        <v>-2008.36</v>
      </c>
      <c r="L215" s="146">
        <v>830.49</v>
      </c>
      <c r="M215" s="146">
        <v>0</v>
      </c>
      <c r="N215" s="146">
        <v>1177.8699999999999</v>
      </c>
      <c r="Y215" s="32">
        <f t="shared" si="3"/>
        <v>1332.58</v>
      </c>
    </row>
    <row r="216" spans="1:25" x14ac:dyDescent="0.25">
      <c r="A216" s="83" t="s">
        <v>7884</v>
      </c>
      <c r="B216" s="84" t="s">
        <v>298</v>
      </c>
      <c r="C216" s="19">
        <v>819135.18</v>
      </c>
      <c r="D216" s="19">
        <v>15563.57</v>
      </c>
      <c r="E216" s="19">
        <v>0</v>
      </c>
      <c r="F216" s="19">
        <v>15563.57</v>
      </c>
      <c r="G216" s="19">
        <v>0</v>
      </c>
      <c r="H216" s="85">
        <v>3233190.17</v>
      </c>
      <c r="I216" s="85">
        <v>61430.61</v>
      </c>
      <c r="J216" s="85">
        <v>62254.27</v>
      </c>
      <c r="K216" s="85">
        <v>-823.66</v>
      </c>
      <c r="L216" s="146">
        <v>15357.65</v>
      </c>
      <c r="M216" s="146">
        <v>14533.99</v>
      </c>
      <c r="N216" s="146">
        <v>0</v>
      </c>
      <c r="Y216" s="32">
        <f t="shared" si="3"/>
        <v>30097.559999999998</v>
      </c>
    </row>
    <row r="217" spans="1:25" x14ac:dyDescent="0.25">
      <c r="A217" s="83" t="s">
        <v>7885</v>
      </c>
      <c r="B217" s="84" t="s">
        <v>299</v>
      </c>
      <c r="C217" s="19">
        <v>56435.83</v>
      </c>
      <c r="D217" s="19">
        <v>1072.28</v>
      </c>
      <c r="E217" s="19">
        <v>0</v>
      </c>
      <c r="F217" s="19">
        <v>1072.28</v>
      </c>
      <c r="G217" s="19">
        <v>0</v>
      </c>
      <c r="H217" s="85">
        <v>178798.45</v>
      </c>
      <c r="I217" s="85">
        <v>3397.17</v>
      </c>
      <c r="J217" s="85">
        <v>4289.12</v>
      </c>
      <c r="K217" s="85">
        <v>-891.95</v>
      </c>
      <c r="L217" s="146">
        <v>849.29</v>
      </c>
      <c r="M217" s="146">
        <v>0</v>
      </c>
      <c r="N217" s="146">
        <v>42.66</v>
      </c>
      <c r="Y217" s="32">
        <f t="shared" si="3"/>
        <v>1072.28</v>
      </c>
    </row>
    <row r="218" spans="1:25" x14ac:dyDescent="0.25">
      <c r="A218" s="83" t="s">
        <v>7886</v>
      </c>
      <c r="B218" s="84" t="s">
        <v>300</v>
      </c>
      <c r="C218" s="19">
        <v>504510.77</v>
      </c>
      <c r="D218" s="19">
        <v>9585.7099999999991</v>
      </c>
      <c r="E218" s="19">
        <v>0</v>
      </c>
      <c r="F218" s="19">
        <v>9585.7099999999991</v>
      </c>
      <c r="G218" s="19">
        <v>0</v>
      </c>
      <c r="H218" s="85">
        <v>1783985.88</v>
      </c>
      <c r="I218" s="85">
        <v>33895.730000000003</v>
      </c>
      <c r="J218" s="85">
        <v>38342.82</v>
      </c>
      <c r="K218" s="85">
        <v>-4447.09</v>
      </c>
      <c r="L218" s="146">
        <v>8473.93</v>
      </c>
      <c r="M218" s="146">
        <v>4026.84</v>
      </c>
      <c r="N218" s="146">
        <v>0</v>
      </c>
      <c r="Y218" s="32">
        <f t="shared" si="3"/>
        <v>13612.55</v>
      </c>
    </row>
    <row r="219" spans="1:25" x14ac:dyDescent="0.25">
      <c r="A219" s="83" t="s">
        <v>7887</v>
      </c>
      <c r="B219" s="84" t="s">
        <v>301</v>
      </c>
      <c r="C219" s="19">
        <v>1051023.24</v>
      </c>
      <c r="D219" s="19">
        <v>19969.439999999999</v>
      </c>
      <c r="E219" s="19">
        <v>0</v>
      </c>
      <c r="F219" s="19">
        <v>19969.439999999999</v>
      </c>
      <c r="G219" s="19">
        <v>0</v>
      </c>
      <c r="H219" s="85">
        <v>4361025.33</v>
      </c>
      <c r="I219" s="85">
        <v>82859.48</v>
      </c>
      <c r="J219" s="85">
        <v>79877.77</v>
      </c>
      <c r="K219" s="85">
        <v>2981.71</v>
      </c>
      <c r="L219" s="146">
        <v>20714.87</v>
      </c>
      <c r="M219" s="146">
        <v>23696.58</v>
      </c>
      <c r="N219" s="146">
        <v>0</v>
      </c>
      <c r="Y219" s="32">
        <f t="shared" si="3"/>
        <v>43666.020000000004</v>
      </c>
    </row>
    <row r="220" spans="1:25" x14ac:dyDescent="0.25">
      <c r="A220" s="83" t="s">
        <v>7888</v>
      </c>
      <c r="B220" s="84" t="s">
        <v>302</v>
      </c>
      <c r="C220" s="19">
        <v>83350.460000000006</v>
      </c>
      <c r="D220" s="19">
        <v>1583.66</v>
      </c>
      <c r="E220" s="19">
        <v>0</v>
      </c>
      <c r="F220" s="19">
        <v>1583.66</v>
      </c>
      <c r="G220" s="19">
        <v>0</v>
      </c>
      <c r="H220" s="85">
        <v>303043.03999999998</v>
      </c>
      <c r="I220" s="85">
        <v>5757.82</v>
      </c>
      <c r="J220" s="85">
        <v>6334.63</v>
      </c>
      <c r="K220" s="85">
        <v>-576.80999999999995</v>
      </c>
      <c r="L220" s="146">
        <v>1439.46</v>
      </c>
      <c r="M220" s="146">
        <v>862.65</v>
      </c>
      <c r="N220" s="146">
        <v>0</v>
      </c>
      <c r="Y220" s="32">
        <f t="shared" si="3"/>
        <v>2446.31</v>
      </c>
    </row>
    <row r="221" spans="1:25" x14ac:dyDescent="0.25">
      <c r="A221" s="83" t="s">
        <v>7889</v>
      </c>
      <c r="B221" s="84" t="s">
        <v>303</v>
      </c>
      <c r="C221" s="19">
        <v>53618.83</v>
      </c>
      <c r="D221" s="19">
        <v>1018.76</v>
      </c>
      <c r="E221" s="19">
        <v>0</v>
      </c>
      <c r="F221" s="19">
        <v>1018.76</v>
      </c>
      <c r="G221" s="19">
        <v>0</v>
      </c>
      <c r="H221" s="85">
        <v>258197.22</v>
      </c>
      <c r="I221" s="85">
        <v>4905.75</v>
      </c>
      <c r="J221" s="85">
        <v>4075.03</v>
      </c>
      <c r="K221" s="85">
        <v>830.72</v>
      </c>
      <c r="L221" s="146">
        <v>1226.44</v>
      </c>
      <c r="M221" s="146">
        <v>2057.16</v>
      </c>
      <c r="N221" s="146">
        <v>0</v>
      </c>
      <c r="Y221" s="32">
        <f t="shared" si="3"/>
        <v>3075.92</v>
      </c>
    </row>
    <row r="222" spans="1:25" x14ac:dyDescent="0.25">
      <c r="A222" s="83" t="s">
        <v>7890</v>
      </c>
      <c r="B222" s="84" t="s">
        <v>304</v>
      </c>
      <c r="C222" s="19">
        <v>12545.1</v>
      </c>
      <c r="D222" s="19">
        <v>238.36</v>
      </c>
      <c r="E222" s="19">
        <v>0</v>
      </c>
      <c r="F222" s="19">
        <v>238.36</v>
      </c>
      <c r="G222" s="19">
        <v>0</v>
      </c>
      <c r="H222" s="85">
        <v>34024.99</v>
      </c>
      <c r="I222" s="85">
        <v>646.47</v>
      </c>
      <c r="J222" s="85">
        <v>953.43</v>
      </c>
      <c r="K222" s="85">
        <v>-306.95999999999998</v>
      </c>
      <c r="L222" s="146">
        <v>161.62</v>
      </c>
      <c r="M222" s="146">
        <v>0</v>
      </c>
      <c r="N222" s="146">
        <v>145.34</v>
      </c>
      <c r="Y222" s="32">
        <f t="shared" si="3"/>
        <v>238.36</v>
      </c>
    </row>
    <row r="223" spans="1:25" x14ac:dyDescent="0.25">
      <c r="A223" s="83" t="s">
        <v>7891</v>
      </c>
      <c r="B223" s="84" t="s">
        <v>305</v>
      </c>
      <c r="C223" s="19">
        <v>12955.09</v>
      </c>
      <c r="D223" s="19">
        <v>246.15</v>
      </c>
      <c r="E223" s="19">
        <v>0</v>
      </c>
      <c r="F223" s="19">
        <v>246.15</v>
      </c>
      <c r="G223" s="19">
        <v>0</v>
      </c>
      <c r="H223" s="85">
        <v>36608.949999999997</v>
      </c>
      <c r="I223" s="85">
        <v>695.57</v>
      </c>
      <c r="J223" s="85">
        <v>984.59</v>
      </c>
      <c r="K223" s="85">
        <v>-289.02</v>
      </c>
      <c r="L223" s="146">
        <v>173.89</v>
      </c>
      <c r="M223" s="146">
        <v>0</v>
      </c>
      <c r="N223" s="146">
        <v>115.13</v>
      </c>
      <c r="Y223" s="32">
        <f t="shared" si="3"/>
        <v>246.15</v>
      </c>
    </row>
    <row r="224" spans="1:25" x14ac:dyDescent="0.25">
      <c r="A224" s="83" t="s">
        <v>7892</v>
      </c>
      <c r="B224" s="84" t="s">
        <v>306</v>
      </c>
      <c r="C224" s="19">
        <v>372830.28</v>
      </c>
      <c r="D224" s="19">
        <v>7083.78</v>
      </c>
      <c r="E224" s="19">
        <v>0</v>
      </c>
      <c r="F224" s="19">
        <v>7083.78</v>
      </c>
      <c r="G224" s="19">
        <v>0</v>
      </c>
      <c r="H224" s="85">
        <v>1164833.1299999999</v>
      </c>
      <c r="I224" s="85">
        <v>22131.83</v>
      </c>
      <c r="J224" s="85">
        <v>28335.1</v>
      </c>
      <c r="K224" s="85">
        <v>-6203.27</v>
      </c>
      <c r="L224" s="146">
        <v>5532.96</v>
      </c>
      <c r="M224" s="146">
        <v>0</v>
      </c>
      <c r="N224" s="146">
        <v>670.31</v>
      </c>
      <c r="Y224" s="32">
        <f t="shared" si="3"/>
        <v>7083.78</v>
      </c>
    </row>
    <row r="225" spans="1:25" x14ac:dyDescent="0.25">
      <c r="A225" s="83" t="s">
        <v>7893</v>
      </c>
      <c r="B225" s="84" t="s">
        <v>307</v>
      </c>
      <c r="C225" s="19">
        <v>46595.96</v>
      </c>
      <c r="D225" s="19">
        <v>885.32</v>
      </c>
      <c r="E225" s="19">
        <v>0</v>
      </c>
      <c r="F225" s="19">
        <v>885.32</v>
      </c>
      <c r="G225" s="19">
        <v>0</v>
      </c>
      <c r="H225" s="85">
        <v>155365.43</v>
      </c>
      <c r="I225" s="85">
        <v>2951.94</v>
      </c>
      <c r="J225" s="85">
        <v>3541.29</v>
      </c>
      <c r="K225" s="85">
        <v>-589.35</v>
      </c>
      <c r="L225" s="146">
        <v>737.99</v>
      </c>
      <c r="M225" s="146">
        <v>148.63999999999999</v>
      </c>
      <c r="N225" s="146">
        <v>0</v>
      </c>
      <c r="Y225" s="32">
        <f t="shared" si="3"/>
        <v>1033.96</v>
      </c>
    </row>
    <row r="226" spans="1:25" x14ac:dyDescent="0.25">
      <c r="A226" s="83" t="s">
        <v>7894</v>
      </c>
      <c r="B226" s="84" t="s">
        <v>308</v>
      </c>
      <c r="C226" s="19">
        <v>2780.97</v>
      </c>
      <c r="D226" s="19">
        <v>52.84</v>
      </c>
      <c r="E226" s="19">
        <v>0</v>
      </c>
      <c r="F226" s="19">
        <v>52.84</v>
      </c>
      <c r="G226" s="19">
        <v>0</v>
      </c>
      <c r="H226" s="85">
        <v>21521.3</v>
      </c>
      <c r="I226" s="85">
        <v>408.9</v>
      </c>
      <c r="J226" s="85">
        <v>211.35</v>
      </c>
      <c r="K226" s="85">
        <v>197.55</v>
      </c>
      <c r="L226" s="146">
        <v>102.23</v>
      </c>
      <c r="M226" s="146">
        <v>299.77999999999997</v>
      </c>
      <c r="N226" s="146">
        <v>0</v>
      </c>
      <c r="Y226" s="32">
        <f t="shared" si="3"/>
        <v>352.62</v>
      </c>
    </row>
    <row r="227" spans="1:25" x14ac:dyDescent="0.25">
      <c r="A227" s="83" t="s">
        <v>7895</v>
      </c>
      <c r="B227" s="84" t="s">
        <v>309</v>
      </c>
      <c r="C227" s="19">
        <v>11674.89</v>
      </c>
      <c r="D227" s="19">
        <v>221.82</v>
      </c>
      <c r="E227" s="19">
        <v>0</v>
      </c>
      <c r="F227" s="19">
        <v>221.82</v>
      </c>
      <c r="G227" s="19">
        <v>0</v>
      </c>
      <c r="H227" s="85">
        <v>30919.15</v>
      </c>
      <c r="I227" s="85">
        <v>587.46</v>
      </c>
      <c r="J227" s="85">
        <v>887.29</v>
      </c>
      <c r="K227" s="85">
        <v>-299.83</v>
      </c>
      <c r="L227" s="146">
        <v>146.87</v>
      </c>
      <c r="M227" s="146">
        <v>0</v>
      </c>
      <c r="N227" s="146">
        <v>152.96</v>
      </c>
      <c r="Y227" s="32">
        <f t="shared" si="3"/>
        <v>221.82</v>
      </c>
    </row>
    <row r="228" spans="1:25" x14ac:dyDescent="0.25">
      <c r="A228" s="83" t="s">
        <v>7896</v>
      </c>
      <c r="B228" s="84" t="s">
        <v>310</v>
      </c>
      <c r="C228" s="19">
        <v>37223.89</v>
      </c>
      <c r="D228" s="19">
        <v>707.26</v>
      </c>
      <c r="E228" s="19">
        <v>0</v>
      </c>
      <c r="F228" s="19">
        <v>707.26</v>
      </c>
      <c r="G228" s="19">
        <v>0</v>
      </c>
      <c r="H228" s="85">
        <v>144349.70000000001</v>
      </c>
      <c r="I228" s="85">
        <v>2742.64</v>
      </c>
      <c r="J228" s="85">
        <v>2829.02</v>
      </c>
      <c r="K228" s="85">
        <v>-86.38</v>
      </c>
      <c r="L228" s="146">
        <v>685.66</v>
      </c>
      <c r="M228" s="146">
        <v>599.28</v>
      </c>
      <c r="N228" s="146">
        <v>0</v>
      </c>
      <c r="Y228" s="32">
        <f t="shared" si="3"/>
        <v>1306.54</v>
      </c>
    </row>
    <row r="229" spans="1:25" x14ac:dyDescent="0.25">
      <c r="A229" s="83" t="s">
        <v>7897</v>
      </c>
      <c r="B229" s="84" t="s">
        <v>311</v>
      </c>
      <c r="C229" s="19">
        <v>1414440.91</v>
      </c>
      <c r="D229" s="19">
        <v>26874.38</v>
      </c>
      <c r="E229" s="19">
        <v>0</v>
      </c>
      <c r="F229" s="19">
        <v>26874.38</v>
      </c>
      <c r="G229" s="19">
        <v>0</v>
      </c>
      <c r="H229" s="85">
        <v>4865137.09</v>
      </c>
      <c r="I229" s="85">
        <v>92437.6</v>
      </c>
      <c r="J229" s="85">
        <v>107497.51</v>
      </c>
      <c r="K229" s="85">
        <v>-15059.91</v>
      </c>
      <c r="L229" s="146">
        <v>23109.4</v>
      </c>
      <c r="M229" s="146">
        <v>8049.49</v>
      </c>
      <c r="N229" s="146">
        <v>0</v>
      </c>
      <c r="Y229" s="32">
        <f t="shared" si="3"/>
        <v>34923.870000000003</v>
      </c>
    </row>
    <row r="230" spans="1:25" x14ac:dyDescent="0.25">
      <c r="A230" s="83" t="s">
        <v>7898</v>
      </c>
      <c r="B230" s="84" t="s">
        <v>312</v>
      </c>
      <c r="C230" s="19">
        <v>5181.2299999999996</v>
      </c>
      <c r="D230" s="19">
        <v>98.44</v>
      </c>
      <c r="E230" s="19">
        <v>0</v>
      </c>
      <c r="F230" s="19">
        <v>98.44</v>
      </c>
      <c r="G230" s="19">
        <v>0</v>
      </c>
      <c r="H230" s="85">
        <v>30327.4</v>
      </c>
      <c r="I230" s="85">
        <v>576.22</v>
      </c>
      <c r="J230" s="85">
        <v>393.77</v>
      </c>
      <c r="K230" s="85">
        <v>182.45</v>
      </c>
      <c r="L230" s="146">
        <v>144.06</v>
      </c>
      <c r="M230" s="146">
        <v>326.51</v>
      </c>
      <c r="N230" s="146">
        <v>0</v>
      </c>
      <c r="Y230" s="32">
        <f t="shared" si="3"/>
        <v>424.95</v>
      </c>
    </row>
    <row r="231" spans="1:25" x14ac:dyDescent="0.25">
      <c r="A231" s="83" t="s">
        <v>7899</v>
      </c>
      <c r="B231" s="84" t="s">
        <v>313</v>
      </c>
      <c r="C231" s="19">
        <v>6281.65</v>
      </c>
      <c r="D231" s="19">
        <v>119.35</v>
      </c>
      <c r="E231" s="19">
        <v>0</v>
      </c>
      <c r="F231" s="19">
        <v>119.35</v>
      </c>
      <c r="G231" s="19">
        <v>0</v>
      </c>
      <c r="H231" s="85">
        <v>17184.169999999998</v>
      </c>
      <c r="I231" s="85">
        <v>326.5</v>
      </c>
      <c r="J231" s="85">
        <v>477.41</v>
      </c>
      <c r="K231" s="85">
        <v>-150.91</v>
      </c>
      <c r="L231" s="146">
        <v>81.63</v>
      </c>
      <c r="M231" s="146">
        <v>0</v>
      </c>
      <c r="N231" s="146">
        <v>69.28</v>
      </c>
      <c r="Y231" s="32">
        <f t="shared" si="3"/>
        <v>119.35</v>
      </c>
    </row>
    <row r="232" spans="1:25" x14ac:dyDescent="0.25">
      <c r="A232" s="83" t="s">
        <v>7900</v>
      </c>
      <c r="B232" s="84" t="s">
        <v>22985</v>
      </c>
      <c r="C232" s="19">
        <v>23308.62</v>
      </c>
      <c r="D232" s="19">
        <v>442.86</v>
      </c>
      <c r="E232" s="19">
        <v>0</v>
      </c>
      <c r="F232" s="19">
        <v>442.86</v>
      </c>
      <c r="G232" s="19">
        <v>0</v>
      </c>
      <c r="H232" s="85">
        <v>93876.61</v>
      </c>
      <c r="I232" s="85">
        <v>1783.66</v>
      </c>
      <c r="J232" s="85">
        <v>1771.45</v>
      </c>
      <c r="K232" s="85">
        <v>12.21</v>
      </c>
      <c r="L232" s="146">
        <v>445.92</v>
      </c>
      <c r="M232" s="146">
        <v>458.13</v>
      </c>
      <c r="N232" s="146">
        <v>0</v>
      </c>
      <c r="Y232" s="32">
        <f t="shared" si="3"/>
        <v>900.99</v>
      </c>
    </row>
    <row r="233" spans="1:25" x14ac:dyDescent="0.25">
      <c r="A233" s="83" t="s">
        <v>7901</v>
      </c>
      <c r="B233" s="84" t="s">
        <v>314</v>
      </c>
      <c r="C233" s="19">
        <v>26529.05</v>
      </c>
      <c r="D233" s="19">
        <v>504.05</v>
      </c>
      <c r="E233" s="19">
        <v>0</v>
      </c>
      <c r="F233" s="19">
        <v>504.05</v>
      </c>
      <c r="G233" s="19">
        <v>0</v>
      </c>
      <c r="H233" s="85">
        <v>107991.46</v>
      </c>
      <c r="I233" s="85">
        <v>2051.84</v>
      </c>
      <c r="J233" s="85">
        <v>2016.21</v>
      </c>
      <c r="K233" s="85">
        <v>35.630000000000003</v>
      </c>
      <c r="L233" s="146">
        <v>512.96</v>
      </c>
      <c r="M233" s="146">
        <v>548.59</v>
      </c>
      <c r="N233" s="146">
        <v>0</v>
      </c>
      <c r="Y233" s="32">
        <f t="shared" si="3"/>
        <v>1052.6400000000001</v>
      </c>
    </row>
    <row r="234" spans="1:25" x14ac:dyDescent="0.25">
      <c r="A234" s="83" t="s">
        <v>7902</v>
      </c>
      <c r="B234" s="84" t="s">
        <v>315</v>
      </c>
      <c r="C234" s="19">
        <v>152260.85</v>
      </c>
      <c r="D234" s="19">
        <v>2892.96</v>
      </c>
      <c r="E234" s="19">
        <v>0</v>
      </c>
      <c r="F234" s="19">
        <v>2892.96</v>
      </c>
      <c r="G234" s="19">
        <v>0</v>
      </c>
      <c r="H234" s="85">
        <v>537563.85</v>
      </c>
      <c r="I234" s="85">
        <v>10213.709999999999</v>
      </c>
      <c r="J234" s="85">
        <v>11571.82</v>
      </c>
      <c r="K234" s="85">
        <v>-1358.11</v>
      </c>
      <c r="L234" s="146">
        <v>2553.4299999999998</v>
      </c>
      <c r="M234" s="146">
        <v>1195.32</v>
      </c>
      <c r="N234" s="146">
        <v>0</v>
      </c>
      <c r="Y234" s="32">
        <f t="shared" si="3"/>
        <v>4088.2799999999997</v>
      </c>
    </row>
    <row r="235" spans="1:25" x14ac:dyDescent="0.25">
      <c r="A235" s="83" t="s">
        <v>7903</v>
      </c>
      <c r="B235" s="84" t="s">
        <v>316</v>
      </c>
      <c r="C235" s="19">
        <v>950459.25</v>
      </c>
      <c r="D235" s="19">
        <v>18058.73</v>
      </c>
      <c r="E235" s="19">
        <v>0</v>
      </c>
      <c r="F235" s="19">
        <v>18058.73</v>
      </c>
      <c r="G235" s="19">
        <v>0</v>
      </c>
      <c r="H235" s="85">
        <v>3550847.43</v>
      </c>
      <c r="I235" s="85">
        <v>67466.100000000006</v>
      </c>
      <c r="J235" s="85">
        <v>72234.899999999994</v>
      </c>
      <c r="K235" s="85">
        <v>-4768.8</v>
      </c>
      <c r="L235" s="146">
        <v>16866.53</v>
      </c>
      <c r="M235" s="146">
        <v>12097.73</v>
      </c>
      <c r="N235" s="146">
        <v>0</v>
      </c>
      <c r="Y235" s="32">
        <f t="shared" si="3"/>
        <v>30156.46</v>
      </c>
    </row>
    <row r="236" spans="1:25" x14ac:dyDescent="0.25">
      <c r="A236" s="83" t="s">
        <v>7904</v>
      </c>
      <c r="B236" s="84" t="s">
        <v>317</v>
      </c>
      <c r="C236" s="19">
        <v>366612.46</v>
      </c>
      <c r="D236" s="19">
        <v>6965.64</v>
      </c>
      <c r="E236" s="19">
        <v>0</v>
      </c>
      <c r="F236" s="19">
        <v>6965.64</v>
      </c>
      <c r="G236" s="19">
        <v>0</v>
      </c>
      <c r="H236" s="85">
        <v>1321392.1399999999</v>
      </c>
      <c r="I236" s="85">
        <v>25106.45</v>
      </c>
      <c r="J236" s="85">
        <v>27862.55</v>
      </c>
      <c r="K236" s="85">
        <v>-2756.1</v>
      </c>
      <c r="L236" s="146">
        <v>6276.61</v>
      </c>
      <c r="M236" s="146">
        <v>3520.51</v>
      </c>
      <c r="N236" s="146">
        <v>0</v>
      </c>
      <c r="Y236" s="32">
        <f t="shared" si="3"/>
        <v>10486.150000000001</v>
      </c>
    </row>
    <row r="237" spans="1:25" x14ac:dyDescent="0.25">
      <c r="A237" s="83" t="s">
        <v>7905</v>
      </c>
      <c r="B237" s="84" t="s">
        <v>318</v>
      </c>
      <c r="C237" s="19">
        <v>139889.19</v>
      </c>
      <c r="D237" s="19">
        <v>2657.9</v>
      </c>
      <c r="E237" s="19">
        <v>0</v>
      </c>
      <c r="F237" s="19">
        <v>2657.9</v>
      </c>
      <c r="G237" s="19">
        <v>0</v>
      </c>
      <c r="H237" s="85">
        <v>554053.09</v>
      </c>
      <c r="I237" s="85">
        <v>10527.01</v>
      </c>
      <c r="J237" s="85">
        <v>10631.58</v>
      </c>
      <c r="K237" s="85">
        <v>-104.57</v>
      </c>
      <c r="L237" s="146">
        <v>2631.75</v>
      </c>
      <c r="M237" s="146">
        <v>2527.1799999999998</v>
      </c>
      <c r="N237" s="146">
        <v>0</v>
      </c>
      <c r="Y237" s="32">
        <f t="shared" si="3"/>
        <v>5185.08</v>
      </c>
    </row>
    <row r="238" spans="1:25" x14ac:dyDescent="0.25">
      <c r="A238" s="83" t="s">
        <v>7906</v>
      </c>
      <c r="B238" s="84" t="s">
        <v>319</v>
      </c>
      <c r="C238" s="19">
        <v>209291.33</v>
      </c>
      <c r="D238" s="19">
        <v>3976.54</v>
      </c>
      <c r="E238" s="19">
        <v>0</v>
      </c>
      <c r="F238" s="19">
        <v>3976.54</v>
      </c>
      <c r="G238" s="19">
        <v>0</v>
      </c>
      <c r="H238" s="85">
        <v>745370.36</v>
      </c>
      <c r="I238" s="85">
        <v>14162.04</v>
      </c>
      <c r="J238" s="85">
        <v>15906.14</v>
      </c>
      <c r="K238" s="85">
        <v>-1744.1</v>
      </c>
      <c r="L238" s="146">
        <v>3540.51</v>
      </c>
      <c r="M238" s="146">
        <v>1796.41</v>
      </c>
      <c r="N238" s="146">
        <v>0</v>
      </c>
      <c r="Y238" s="32">
        <f t="shared" si="3"/>
        <v>5772.95</v>
      </c>
    </row>
    <row r="239" spans="1:25" x14ac:dyDescent="0.25">
      <c r="A239" s="83" t="s">
        <v>7907</v>
      </c>
      <c r="B239" s="84" t="s">
        <v>320</v>
      </c>
      <c r="C239" s="19">
        <v>59762.1</v>
      </c>
      <c r="D239" s="19">
        <v>1135.48</v>
      </c>
      <c r="E239" s="19">
        <v>0</v>
      </c>
      <c r="F239" s="19">
        <v>1135.48</v>
      </c>
      <c r="G239" s="19">
        <v>0</v>
      </c>
      <c r="H239" s="85">
        <v>212227.86</v>
      </c>
      <c r="I239" s="85">
        <v>4032.33</v>
      </c>
      <c r="J239" s="85">
        <v>4541.92</v>
      </c>
      <c r="K239" s="85">
        <v>-509.59</v>
      </c>
      <c r="L239" s="146">
        <v>1008.08</v>
      </c>
      <c r="M239" s="146">
        <v>498.49</v>
      </c>
      <c r="N239" s="146">
        <v>0</v>
      </c>
      <c r="Y239" s="32">
        <f t="shared" si="3"/>
        <v>1633.97</v>
      </c>
    </row>
    <row r="240" spans="1:25" x14ac:dyDescent="0.25">
      <c r="A240" s="83" t="s">
        <v>7908</v>
      </c>
      <c r="B240" s="84" t="s">
        <v>321</v>
      </c>
      <c r="C240" s="19">
        <v>22848.6</v>
      </c>
      <c r="D240" s="19">
        <v>434.12</v>
      </c>
      <c r="E240" s="19">
        <v>0</v>
      </c>
      <c r="F240" s="19">
        <v>434.12</v>
      </c>
      <c r="G240" s="19">
        <v>0</v>
      </c>
      <c r="H240" s="85">
        <v>88032.31</v>
      </c>
      <c r="I240" s="85">
        <v>1672.61</v>
      </c>
      <c r="J240" s="85">
        <v>1736.49</v>
      </c>
      <c r="K240" s="85">
        <v>-63.88</v>
      </c>
      <c r="L240" s="146">
        <v>418.15</v>
      </c>
      <c r="M240" s="146">
        <v>354.27</v>
      </c>
      <c r="N240" s="146">
        <v>0</v>
      </c>
      <c r="Y240" s="32">
        <f t="shared" si="3"/>
        <v>788.39</v>
      </c>
    </row>
    <row r="241" spans="1:25" x14ac:dyDescent="0.25">
      <c r="A241" s="83" t="s">
        <v>7909</v>
      </c>
      <c r="B241" s="84" t="s">
        <v>322</v>
      </c>
      <c r="C241" s="19">
        <v>31187.3</v>
      </c>
      <c r="D241" s="19">
        <v>592.55999999999995</v>
      </c>
      <c r="E241" s="19">
        <v>0</v>
      </c>
      <c r="F241" s="19">
        <v>592.55999999999995</v>
      </c>
      <c r="G241" s="19">
        <v>0</v>
      </c>
      <c r="H241" s="85">
        <v>119849.22</v>
      </c>
      <c r="I241" s="85">
        <v>2277.14</v>
      </c>
      <c r="J241" s="85">
        <v>2370.23</v>
      </c>
      <c r="K241" s="85">
        <v>-93.09</v>
      </c>
      <c r="L241" s="146">
        <v>569.29</v>
      </c>
      <c r="M241" s="146">
        <v>476.2</v>
      </c>
      <c r="N241" s="146">
        <v>0</v>
      </c>
      <c r="Y241" s="32">
        <f t="shared" si="3"/>
        <v>1068.76</v>
      </c>
    </row>
    <row r="242" spans="1:25" x14ac:dyDescent="0.25">
      <c r="A242" s="83" t="s">
        <v>7910</v>
      </c>
      <c r="B242" s="84" t="s">
        <v>323</v>
      </c>
      <c r="C242" s="19">
        <v>28060.06</v>
      </c>
      <c r="D242" s="19">
        <v>533.14</v>
      </c>
      <c r="E242" s="19">
        <v>0</v>
      </c>
      <c r="F242" s="19">
        <v>533.14</v>
      </c>
      <c r="G242" s="19">
        <v>0</v>
      </c>
      <c r="H242" s="85">
        <v>105861.38</v>
      </c>
      <c r="I242" s="85">
        <v>2011.37</v>
      </c>
      <c r="J242" s="85">
        <v>2132.56</v>
      </c>
      <c r="K242" s="85">
        <v>-121.19</v>
      </c>
      <c r="L242" s="146">
        <v>502.84</v>
      </c>
      <c r="M242" s="146">
        <v>381.65</v>
      </c>
      <c r="N242" s="146">
        <v>0</v>
      </c>
      <c r="Y242" s="32">
        <f t="shared" si="3"/>
        <v>914.79</v>
      </c>
    </row>
    <row r="243" spans="1:25" x14ac:dyDescent="0.25">
      <c r="A243" s="83" t="s">
        <v>7911</v>
      </c>
      <c r="B243" s="84" t="s">
        <v>324</v>
      </c>
      <c r="C243" s="19">
        <v>424983.34</v>
      </c>
      <c r="D243" s="19">
        <v>8074.68</v>
      </c>
      <c r="E243" s="19">
        <v>0</v>
      </c>
      <c r="F243" s="19">
        <v>8074.68</v>
      </c>
      <c r="G243" s="19">
        <v>0</v>
      </c>
      <c r="H243" s="85">
        <v>1789761.91</v>
      </c>
      <c r="I243" s="85">
        <v>34005.480000000003</v>
      </c>
      <c r="J243" s="85">
        <v>32298.73</v>
      </c>
      <c r="K243" s="85">
        <v>1706.75</v>
      </c>
      <c r="L243" s="146">
        <v>8501.3700000000008</v>
      </c>
      <c r="M243" s="146">
        <v>10208.120000000001</v>
      </c>
      <c r="N243" s="146">
        <v>0</v>
      </c>
      <c r="Y243" s="32">
        <f t="shared" si="3"/>
        <v>18282.800000000003</v>
      </c>
    </row>
    <row r="244" spans="1:25" x14ac:dyDescent="0.25">
      <c r="A244" s="83" t="s">
        <v>7912</v>
      </c>
      <c r="B244" s="84" t="s">
        <v>325</v>
      </c>
      <c r="C244" s="19">
        <v>18777.34</v>
      </c>
      <c r="D244" s="19">
        <v>356.77</v>
      </c>
      <c r="E244" s="19">
        <v>0</v>
      </c>
      <c r="F244" s="19">
        <v>356.77</v>
      </c>
      <c r="G244" s="19">
        <v>0</v>
      </c>
      <c r="H244" s="85">
        <v>74096.47</v>
      </c>
      <c r="I244" s="85">
        <v>1407.83</v>
      </c>
      <c r="J244" s="85">
        <v>1427.08</v>
      </c>
      <c r="K244" s="85">
        <v>-19.25</v>
      </c>
      <c r="L244" s="146">
        <v>351.96</v>
      </c>
      <c r="M244" s="146">
        <v>332.71</v>
      </c>
      <c r="N244" s="146">
        <v>0</v>
      </c>
      <c r="Y244" s="32">
        <f t="shared" si="3"/>
        <v>689.48</v>
      </c>
    </row>
    <row r="245" spans="1:25" x14ac:dyDescent="0.25">
      <c r="A245" s="83" t="s">
        <v>7913</v>
      </c>
      <c r="B245" s="84" t="s">
        <v>326</v>
      </c>
      <c r="C245" s="19">
        <v>18828.650000000001</v>
      </c>
      <c r="D245" s="19">
        <v>357.75</v>
      </c>
      <c r="E245" s="19">
        <v>0</v>
      </c>
      <c r="F245" s="19">
        <v>357.75</v>
      </c>
      <c r="G245" s="19">
        <v>0</v>
      </c>
      <c r="H245" s="85">
        <v>74337.25</v>
      </c>
      <c r="I245" s="85">
        <v>1412.41</v>
      </c>
      <c r="J245" s="85">
        <v>1430.98</v>
      </c>
      <c r="K245" s="85">
        <v>-18.57</v>
      </c>
      <c r="L245" s="146">
        <v>353.1</v>
      </c>
      <c r="M245" s="146">
        <v>334.53</v>
      </c>
      <c r="N245" s="146">
        <v>0</v>
      </c>
      <c r="Y245" s="32">
        <f t="shared" si="3"/>
        <v>692.28</v>
      </c>
    </row>
    <row r="246" spans="1:25" x14ac:dyDescent="0.25">
      <c r="A246" s="83" t="s">
        <v>7914</v>
      </c>
      <c r="B246" s="84" t="s">
        <v>327</v>
      </c>
      <c r="C246" s="19">
        <v>139431.84</v>
      </c>
      <c r="D246" s="19">
        <v>2649.21</v>
      </c>
      <c r="E246" s="19">
        <v>0</v>
      </c>
      <c r="F246" s="19">
        <v>2649.21</v>
      </c>
      <c r="G246" s="19">
        <v>0</v>
      </c>
      <c r="H246" s="85">
        <v>503286.19</v>
      </c>
      <c r="I246" s="85">
        <v>9562.44</v>
      </c>
      <c r="J246" s="85">
        <v>10596.82</v>
      </c>
      <c r="K246" s="85">
        <v>-1034.3800000000001</v>
      </c>
      <c r="L246" s="146">
        <v>2390.61</v>
      </c>
      <c r="M246" s="146">
        <v>1356.23</v>
      </c>
      <c r="N246" s="146">
        <v>0</v>
      </c>
      <c r="Y246" s="32">
        <f t="shared" si="3"/>
        <v>4005.44</v>
      </c>
    </row>
    <row r="247" spans="1:25" x14ac:dyDescent="0.25">
      <c r="A247" s="83" t="s">
        <v>7915</v>
      </c>
      <c r="B247" s="84" t="s">
        <v>328</v>
      </c>
      <c r="C247" s="19">
        <v>24045.79</v>
      </c>
      <c r="D247" s="19">
        <v>456.87</v>
      </c>
      <c r="E247" s="19">
        <v>0</v>
      </c>
      <c r="F247" s="19">
        <v>456.87</v>
      </c>
      <c r="G247" s="19">
        <v>0</v>
      </c>
      <c r="H247" s="85">
        <v>89974.55</v>
      </c>
      <c r="I247" s="85">
        <v>1709.52</v>
      </c>
      <c r="J247" s="85">
        <v>1827.48</v>
      </c>
      <c r="K247" s="85">
        <v>-117.96</v>
      </c>
      <c r="L247" s="146">
        <v>427.38</v>
      </c>
      <c r="M247" s="146">
        <v>309.42</v>
      </c>
      <c r="N247" s="146">
        <v>0</v>
      </c>
      <c r="Y247" s="32">
        <f t="shared" si="3"/>
        <v>766.29</v>
      </c>
    </row>
    <row r="248" spans="1:25" x14ac:dyDescent="0.25">
      <c r="A248" s="83" t="s">
        <v>7916</v>
      </c>
      <c r="B248" s="84" t="s">
        <v>329</v>
      </c>
      <c r="C248" s="19">
        <v>12975.25</v>
      </c>
      <c r="D248" s="19">
        <v>246.53</v>
      </c>
      <c r="E248" s="19">
        <v>0</v>
      </c>
      <c r="F248" s="19">
        <v>246.53</v>
      </c>
      <c r="G248" s="19">
        <v>0</v>
      </c>
      <c r="H248" s="85">
        <v>51971.13</v>
      </c>
      <c r="I248" s="85">
        <v>987.45</v>
      </c>
      <c r="J248" s="85">
        <v>986.12</v>
      </c>
      <c r="K248" s="85">
        <v>1.33</v>
      </c>
      <c r="L248" s="146">
        <v>246.86</v>
      </c>
      <c r="M248" s="146">
        <v>248.19</v>
      </c>
      <c r="N248" s="146">
        <v>0</v>
      </c>
      <c r="Y248" s="32">
        <f t="shared" si="3"/>
        <v>494.72</v>
      </c>
    </row>
    <row r="249" spans="1:25" x14ac:dyDescent="0.25">
      <c r="A249" s="83" t="s">
        <v>7917</v>
      </c>
      <c r="B249" s="84" t="s">
        <v>330</v>
      </c>
      <c r="C249" s="19">
        <v>2774.18</v>
      </c>
      <c r="D249" s="19">
        <v>52.71</v>
      </c>
      <c r="E249" s="19">
        <v>0</v>
      </c>
      <c r="F249" s="19">
        <v>52.71</v>
      </c>
      <c r="G249" s="19">
        <v>0</v>
      </c>
      <c r="H249" s="85">
        <v>14846.14</v>
      </c>
      <c r="I249" s="85">
        <v>282.08</v>
      </c>
      <c r="J249" s="85">
        <v>210.84</v>
      </c>
      <c r="K249" s="85">
        <v>71.239999999999995</v>
      </c>
      <c r="L249" s="146">
        <v>70.52</v>
      </c>
      <c r="M249" s="146">
        <v>141.76</v>
      </c>
      <c r="N249" s="146">
        <v>0</v>
      </c>
      <c r="Y249" s="32">
        <f t="shared" si="3"/>
        <v>194.47</v>
      </c>
    </row>
    <row r="250" spans="1:25" x14ac:dyDescent="0.25">
      <c r="A250" s="83" t="s">
        <v>7918</v>
      </c>
      <c r="B250" s="84" t="s">
        <v>331</v>
      </c>
      <c r="C250" s="19">
        <v>9531.0400000000009</v>
      </c>
      <c r="D250" s="19">
        <v>181.09</v>
      </c>
      <c r="E250" s="19">
        <v>0</v>
      </c>
      <c r="F250" s="19">
        <v>181.09</v>
      </c>
      <c r="G250" s="19">
        <v>0</v>
      </c>
      <c r="H250" s="85">
        <v>35728.620000000003</v>
      </c>
      <c r="I250" s="85">
        <v>678.84</v>
      </c>
      <c r="J250" s="85">
        <v>724.36</v>
      </c>
      <c r="K250" s="85">
        <v>-45.52</v>
      </c>
      <c r="L250" s="146">
        <v>169.71</v>
      </c>
      <c r="M250" s="146">
        <v>124.19</v>
      </c>
      <c r="N250" s="146">
        <v>0</v>
      </c>
      <c r="Y250" s="32">
        <f t="shared" si="3"/>
        <v>305.27999999999997</v>
      </c>
    </row>
    <row r="251" spans="1:25" x14ac:dyDescent="0.25">
      <c r="A251" s="83" t="s">
        <v>7919</v>
      </c>
      <c r="B251" s="84" t="s">
        <v>332</v>
      </c>
      <c r="C251" s="19">
        <v>45156.95</v>
      </c>
      <c r="D251" s="19">
        <v>857.98</v>
      </c>
      <c r="E251" s="19">
        <v>0</v>
      </c>
      <c r="F251" s="19">
        <v>857.98</v>
      </c>
      <c r="G251" s="19">
        <v>0</v>
      </c>
      <c r="H251" s="85">
        <v>137369.89000000001</v>
      </c>
      <c r="I251" s="85">
        <v>2610.0300000000002</v>
      </c>
      <c r="J251" s="85">
        <v>3431.93</v>
      </c>
      <c r="K251" s="85">
        <v>-821.9</v>
      </c>
      <c r="L251" s="146">
        <v>652.51</v>
      </c>
      <c r="M251" s="146">
        <v>0</v>
      </c>
      <c r="N251" s="146">
        <v>169.39</v>
      </c>
      <c r="Y251" s="32">
        <f t="shared" si="3"/>
        <v>857.98</v>
      </c>
    </row>
    <row r="252" spans="1:25" x14ac:dyDescent="0.25">
      <c r="A252" s="83" t="s">
        <v>7920</v>
      </c>
      <c r="B252" s="84" t="s">
        <v>333</v>
      </c>
      <c r="C252" s="19">
        <v>8663.2199999999993</v>
      </c>
      <c r="D252" s="19">
        <v>164.6</v>
      </c>
      <c r="E252" s="19">
        <v>0</v>
      </c>
      <c r="F252" s="19">
        <v>164.6</v>
      </c>
      <c r="G252" s="19">
        <v>0</v>
      </c>
      <c r="H252" s="85">
        <v>47714.23</v>
      </c>
      <c r="I252" s="85">
        <v>906.57</v>
      </c>
      <c r="J252" s="85">
        <v>658.4</v>
      </c>
      <c r="K252" s="85">
        <v>248.17</v>
      </c>
      <c r="L252" s="146">
        <v>226.64</v>
      </c>
      <c r="M252" s="146">
        <v>474.81</v>
      </c>
      <c r="N252" s="146">
        <v>0</v>
      </c>
      <c r="Y252" s="32">
        <f t="shared" si="3"/>
        <v>639.41</v>
      </c>
    </row>
    <row r="253" spans="1:25" x14ac:dyDescent="0.25">
      <c r="A253" s="83" t="s">
        <v>7921</v>
      </c>
      <c r="B253" s="84" t="s">
        <v>334</v>
      </c>
      <c r="C253" s="19">
        <v>5291833.1100000003</v>
      </c>
      <c r="D253" s="19">
        <v>100544.83</v>
      </c>
      <c r="E253" s="19">
        <v>0</v>
      </c>
      <c r="F253" s="19">
        <v>100544.83</v>
      </c>
      <c r="G253" s="19">
        <v>0</v>
      </c>
      <c r="H253" s="85">
        <v>21209239.27</v>
      </c>
      <c r="I253" s="85">
        <v>402975.55</v>
      </c>
      <c r="J253" s="85">
        <v>402179.32</v>
      </c>
      <c r="K253" s="85">
        <v>796.23</v>
      </c>
      <c r="L253" s="146">
        <v>100743.89</v>
      </c>
      <c r="M253" s="146">
        <v>101540.12</v>
      </c>
      <c r="N253" s="146">
        <v>0</v>
      </c>
      <c r="Y253" s="32">
        <f t="shared" si="3"/>
        <v>202084.95</v>
      </c>
    </row>
    <row r="254" spans="1:25" x14ac:dyDescent="0.25">
      <c r="A254" s="83" t="s">
        <v>7922</v>
      </c>
      <c r="B254" s="84" t="s">
        <v>335</v>
      </c>
      <c r="C254" s="19">
        <v>8297.25</v>
      </c>
      <c r="D254" s="19">
        <v>157.65</v>
      </c>
      <c r="E254" s="19">
        <v>0</v>
      </c>
      <c r="F254" s="19">
        <v>157.65</v>
      </c>
      <c r="G254" s="19">
        <v>0</v>
      </c>
      <c r="H254" s="85">
        <v>59416.13</v>
      </c>
      <c r="I254" s="85">
        <v>1128.9100000000001</v>
      </c>
      <c r="J254" s="85">
        <v>630.59</v>
      </c>
      <c r="K254" s="85">
        <v>498.32</v>
      </c>
      <c r="L254" s="146">
        <v>282.23</v>
      </c>
      <c r="M254" s="146">
        <v>780.55</v>
      </c>
      <c r="N254" s="146">
        <v>0</v>
      </c>
      <c r="Y254" s="32">
        <f t="shared" si="3"/>
        <v>938.19999999999993</v>
      </c>
    </row>
    <row r="255" spans="1:25" x14ac:dyDescent="0.25">
      <c r="A255" s="83" t="s">
        <v>7923</v>
      </c>
      <c r="B255" s="84" t="s">
        <v>336</v>
      </c>
      <c r="C255" s="19">
        <v>2359.0300000000002</v>
      </c>
      <c r="D255" s="19">
        <v>44.82</v>
      </c>
      <c r="E255" s="19">
        <v>0</v>
      </c>
      <c r="F255" s="19">
        <v>44.82</v>
      </c>
      <c r="G255" s="19">
        <v>0</v>
      </c>
      <c r="H255" s="85">
        <v>11241.38</v>
      </c>
      <c r="I255" s="85">
        <v>213.59</v>
      </c>
      <c r="J255" s="85">
        <v>179.29</v>
      </c>
      <c r="K255" s="85">
        <v>34.299999999999997</v>
      </c>
      <c r="L255" s="146">
        <v>53.4</v>
      </c>
      <c r="M255" s="146">
        <v>87.7</v>
      </c>
      <c r="N255" s="146">
        <v>0</v>
      </c>
      <c r="Y255" s="32">
        <f t="shared" si="3"/>
        <v>132.52000000000001</v>
      </c>
    </row>
    <row r="256" spans="1:25" x14ac:dyDescent="0.25">
      <c r="A256" s="83" t="s">
        <v>7924</v>
      </c>
      <c r="B256" s="84" t="s">
        <v>337</v>
      </c>
      <c r="C256" s="19">
        <v>95752.94</v>
      </c>
      <c r="D256" s="19">
        <v>1819.31</v>
      </c>
      <c r="E256" s="19">
        <v>0</v>
      </c>
      <c r="F256" s="19">
        <v>1819.31</v>
      </c>
      <c r="G256" s="19">
        <v>0</v>
      </c>
      <c r="H256" s="85">
        <v>358401.72</v>
      </c>
      <c r="I256" s="85">
        <v>6809.63</v>
      </c>
      <c r="J256" s="85">
        <v>7277.22</v>
      </c>
      <c r="K256" s="85">
        <v>-467.59</v>
      </c>
      <c r="L256" s="146">
        <v>1702.41</v>
      </c>
      <c r="M256" s="146">
        <v>1234.82</v>
      </c>
      <c r="N256" s="146">
        <v>0</v>
      </c>
      <c r="Y256" s="32">
        <f t="shared" si="3"/>
        <v>3054.13</v>
      </c>
    </row>
    <row r="257" spans="1:25" x14ac:dyDescent="0.25">
      <c r="A257" s="83" t="s">
        <v>7925</v>
      </c>
      <c r="B257" s="84" t="s">
        <v>338</v>
      </c>
      <c r="C257" s="19">
        <v>23120.83</v>
      </c>
      <c r="D257" s="19">
        <v>439.3</v>
      </c>
      <c r="E257" s="19">
        <v>0</v>
      </c>
      <c r="F257" s="19">
        <v>439.3</v>
      </c>
      <c r="G257" s="19">
        <v>0</v>
      </c>
      <c r="H257" s="85">
        <v>78003.429999999993</v>
      </c>
      <c r="I257" s="85">
        <v>1482.07</v>
      </c>
      <c r="J257" s="85">
        <v>1757.18</v>
      </c>
      <c r="K257" s="85">
        <v>-275.11</v>
      </c>
      <c r="L257" s="146">
        <v>370.52</v>
      </c>
      <c r="M257" s="146">
        <v>95.41</v>
      </c>
      <c r="N257" s="146">
        <v>0</v>
      </c>
      <c r="Y257" s="32">
        <f t="shared" si="3"/>
        <v>534.71</v>
      </c>
    </row>
    <row r="258" spans="1:25" x14ac:dyDescent="0.25">
      <c r="A258" s="83" t="s">
        <v>7926</v>
      </c>
      <c r="B258" s="84" t="s">
        <v>339</v>
      </c>
      <c r="C258" s="19">
        <v>2669.22</v>
      </c>
      <c r="D258" s="19">
        <v>50.72</v>
      </c>
      <c r="E258" s="19">
        <v>0</v>
      </c>
      <c r="F258" s="19">
        <v>50.72</v>
      </c>
      <c r="G258" s="19">
        <v>0</v>
      </c>
      <c r="H258" s="85">
        <v>4794.57</v>
      </c>
      <c r="I258" s="85">
        <v>91.1</v>
      </c>
      <c r="J258" s="85">
        <v>202.86</v>
      </c>
      <c r="K258" s="85">
        <v>-111.76</v>
      </c>
      <c r="L258" s="146">
        <v>22.78</v>
      </c>
      <c r="M258" s="146">
        <v>0</v>
      </c>
      <c r="N258" s="146">
        <v>88.98</v>
      </c>
      <c r="Y258" s="32">
        <f t="shared" si="3"/>
        <v>50.72</v>
      </c>
    </row>
    <row r="259" spans="1:25" x14ac:dyDescent="0.25">
      <c r="A259" s="83" t="s">
        <v>7927</v>
      </c>
      <c r="B259" s="84" t="s">
        <v>340</v>
      </c>
      <c r="C259" s="19">
        <v>11279.72</v>
      </c>
      <c r="D259" s="19">
        <v>214.32</v>
      </c>
      <c r="E259" s="19">
        <v>0</v>
      </c>
      <c r="F259" s="19">
        <v>214.32</v>
      </c>
      <c r="G259" s="19">
        <v>0</v>
      </c>
      <c r="H259" s="85">
        <v>45567.37</v>
      </c>
      <c r="I259" s="85">
        <v>865.78</v>
      </c>
      <c r="J259" s="85">
        <v>857.26</v>
      </c>
      <c r="K259" s="85">
        <v>8.52</v>
      </c>
      <c r="L259" s="146">
        <v>216.45</v>
      </c>
      <c r="M259" s="146">
        <v>224.97</v>
      </c>
      <c r="N259" s="146">
        <v>0</v>
      </c>
      <c r="Y259" s="32">
        <f t="shared" si="3"/>
        <v>439.28999999999996</v>
      </c>
    </row>
    <row r="260" spans="1:25" x14ac:dyDescent="0.25">
      <c r="A260" s="83" t="s">
        <v>7928</v>
      </c>
      <c r="B260" s="84" t="s">
        <v>341</v>
      </c>
      <c r="C260" s="19">
        <v>3170.62</v>
      </c>
      <c r="D260" s="19">
        <v>60.24</v>
      </c>
      <c r="E260" s="19">
        <v>0</v>
      </c>
      <c r="F260" s="19">
        <v>60.24</v>
      </c>
      <c r="G260" s="19">
        <v>0</v>
      </c>
      <c r="H260" s="85">
        <v>9890.6299999999992</v>
      </c>
      <c r="I260" s="85">
        <v>187.92</v>
      </c>
      <c r="J260" s="85">
        <v>240.97</v>
      </c>
      <c r="K260" s="85">
        <v>-53.05</v>
      </c>
      <c r="L260" s="146">
        <v>46.98</v>
      </c>
      <c r="M260" s="146">
        <v>0</v>
      </c>
      <c r="N260" s="146">
        <v>6.07</v>
      </c>
      <c r="Y260" s="32">
        <f t="shared" si="3"/>
        <v>60.24</v>
      </c>
    </row>
    <row r="261" spans="1:25" x14ac:dyDescent="0.25">
      <c r="A261" s="83" t="s">
        <v>7929</v>
      </c>
      <c r="B261" s="84" t="s">
        <v>342</v>
      </c>
      <c r="C261" s="19">
        <v>12541.9</v>
      </c>
      <c r="D261" s="19">
        <v>238.3</v>
      </c>
      <c r="E261" s="19">
        <v>0</v>
      </c>
      <c r="F261" s="19">
        <v>238.3</v>
      </c>
      <c r="G261" s="19">
        <v>0</v>
      </c>
      <c r="H261" s="85">
        <v>44387.31</v>
      </c>
      <c r="I261" s="85">
        <v>843.36</v>
      </c>
      <c r="J261" s="85">
        <v>953.18</v>
      </c>
      <c r="K261" s="85">
        <v>-109.82</v>
      </c>
      <c r="L261" s="146">
        <v>210.84</v>
      </c>
      <c r="M261" s="146">
        <v>101.02</v>
      </c>
      <c r="N261" s="146">
        <v>0</v>
      </c>
      <c r="Y261" s="32">
        <f t="shared" si="3"/>
        <v>339.32</v>
      </c>
    </row>
    <row r="262" spans="1:25" x14ac:dyDescent="0.25">
      <c r="A262" s="83" t="s">
        <v>7930</v>
      </c>
      <c r="B262" s="84" t="s">
        <v>343</v>
      </c>
      <c r="C262" s="19">
        <v>15958.89</v>
      </c>
      <c r="D262" s="19">
        <v>303.22000000000003</v>
      </c>
      <c r="E262" s="19">
        <v>0</v>
      </c>
      <c r="F262" s="19">
        <v>303.22000000000003</v>
      </c>
      <c r="G262" s="19">
        <v>0</v>
      </c>
      <c r="H262" s="85">
        <v>57568.4</v>
      </c>
      <c r="I262" s="85">
        <v>1093.8</v>
      </c>
      <c r="J262" s="85">
        <v>1212.8800000000001</v>
      </c>
      <c r="K262" s="85">
        <v>-119.08</v>
      </c>
      <c r="L262" s="146">
        <v>273.45</v>
      </c>
      <c r="M262" s="146">
        <v>154.37</v>
      </c>
      <c r="N262" s="146">
        <v>0</v>
      </c>
      <c r="Y262" s="32">
        <f t="shared" si="3"/>
        <v>457.59000000000003</v>
      </c>
    </row>
    <row r="263" spans="1:25" x14ac:dyDescent="0.25">
      <c r="A263" s="83" t="s">
        <v>7931</v>
      </c>
      <c r="B263" s="84" t="s">
        <v>344</v>
      </c>
      <c r="C263" s="19">
        <v>2091.9899999999998</v>
      </c>
      <c r="D263" s="19">
        <v>39.75</v>
      </c>
      <c r="E263" s="19">
        <v>0</v>
      </c>
      <c r="F263" s="19">
        <v>39.75</v>
      </c>
      <c r="G263" s="19">
        <v>0</v>
      </c>
      <c r="H263" s="85">
        <v>3454.64</v>
      </c>
      <c r="I263" s="85">
        <v>65.64</v>
      </c>
      <c r="J263" s="85">
        <v>158.99</v>
      </c>
      <c r="K263" s="85">
        <v>-93.35</v>
      </c>
      <c r="L263" s="146">
        <v>16.41</v>
      </c>
      <c r="M263" s="146">
        <v>0</v>
      </c>
      <c r="N263" s="146">
        <v>76.94</v>
      </c>
      <c r="Y263" s="32">
        <f t="shared" si="3"/>
        <v>39.75</v>
      </c>
    </row>
    <row r="264" spans="1:25" x14ac:dyDescent="0.25">
      <c r="A264" s="83" t="s">
        <v>7932</v>
      </c>
      <c r="B264" s="84" t="s">
        <v>345</v>
      </c>
      <c r="C264" s="19">
        <v>125925.89</v>
      </c>
      <c r="D264" s="19">
        <v>2392.59</v>
      </c>
      <c r="E264" s="19">
        <v>0</v>
      </c>
      <c r="F264" s="19">
        <v>2392.59</v>
      </c>
      <c r="G264" s="19">
        <v>0</v>
      </c>
      <c r="H264" s="85">
        <v>461704.64</v>
      </c>
      <c r="I264" s="85">
        <v>8772.39</v>
      </c>
      <c r="J264" s="85">
        <v>9570.3700000000008</v>
      </c>
      <c r="K264" s="85">
        <v>-797.98</v>
      </c>
      <c r="L264" s="146">
        <v>2193.1</v>
      </c>
      <c r="M264" s="146">
        <v>1395.12</v>
      </c>
      <c r="N264" s="146">
        <v>0</v>
      </c>
      <c r="Y264" s="32">
        <f t="shared" si="3"/>
        <v>3787.71</v>
      </c>
    </row>
    <row r="265" spans="1:25" x14ac:dyDescent="0.25">
      <c r="A265" s="83" t="s">
        <v>7933</v>
      </c>
      <c r="B265" s="84" t="s">
        <v>346</v>
      </c>
      <c r="C265" s="19">
        <v>423.26</v>
      </c>
      <c r="D265" s="19">
        <v>8.0399999999999991</v>
      </c>
      <c r="E265" s="19">
        <v>0</v>
      </c>
      <c r="F265" s="19">
        <v>8.0399999999999991</v>
      </c>
      <c r="G265" s="19">
        <v>0</v>
      </c>
      <c r="H265" s="85">
        <v>1156.6099999999999</v>
      </c>
      <c r="I265" s="85">
        <v>21.98</v>
      </c>
      <c r="J265" s="85">
        <v>32.17</v>
      </c>
      <c r="K265" s="85">
        <v>-10.19</v>
      </c>
      <c r="L265" s="146">
        <v>5.5</v>
      </c>
      <c r="M265" s="146">
        <v>0</v>
      </c>
      <c r="N265" s="146">
        <v>4.6900000000000004</v>
      </c>
      <c r="Y265" s="32">
        <f t="shared" si="3"/>
        <v>8.0399999999999991</v>
      </c>
    </row>
    <row r="266" spans="1:25" x14ac:dyDescent="0.25">
      <c r="A266" s="83" t="s">
        <v>7934</v>
      </c>
      <c r="B266" s="84" t="s">
        <v>347</v>
      </c>
      <c r="C266" s="19">
        <v>10562.91</v>
      </c>
      <c r="D266" s="19">
        <v>200.7</v>
      </c>
      <c r="E266" s="19">
        <v>0</v>
      </c>
      <c r="F266" s="19">
        <v>200.7</v>
      </c>
      <c r="G266" s="19">
        <v>0</v>
      </c>
      <c r="H266" s="85">
        <v>39034.15</v>
      </c>
      <c r="I266" s="85">
        <v>741.65</v>
      </c>
      <c r="J266" s="85">
        <v>802.78</v>
      </c>
      <c r="K266" s="85">
        <v>-61.13</v>
      </c>
      <c r="L266" s="146">
        <v>185.41</v>
      </c>
      <c r="M266" s="146">
        <v>124.28</v>
      </c>
      <c r="N266" s="146">
        <v>0</v>
      </c>
      <c r="Y266" s="32">
        <f t="shared" si="3"/>
        <v>324.98</v>
      </c>
    </row>
    <row r="267" spans="1:25" x14ac:dyDescent="0.25">
      <c r="A267" s="83" t="s">
        <v>7935</v>
      </c>
      <c r="B267" s="84" t="s">
        <v>348</v>
      </c>
      <c r="C267" s="19">
        <v>6710.32</v>
      </c>
      <c r="D267" s="19">
        <v>127.5</v>
      </c>
      <c r="E267" s="19">
        <v>0</v>
      </c>
      <c r="F267" s="19">
        <v>127.5</v>
      </c>
      <c r="G267" s="19">
        <v>0</v>
      </c>
      <c r="H267" s="85">
        <v>26324.9</v>
      </c>
      <c r="I267" s="85">
        <v>500.17</v>
      </c>
      <c r="J267" s="85">
        <v>509.98</v>
      </c>
      <c r="K267" s="85">
        <v>-9.81</v>
      </c>
      <c r="L267" s="146">
        <v>125.04</v>
      </c>
      <c r="M267" s="146">
        <v>115.23</v>
      </c>
      <c r="N267" s="146">
        <v>0</v>
      </c>
      <c r="Y267" s="32">
        <f t="shared" si="3"/>
        <v>242.73000000000002</v>
      </c>
    </row>
    <row r="268" spans="1:25" x14ac:dyDescent="0.25">
      <c r="A268" s="83" t="s">
        <v>7936</v>
      </c>
      <c r="B268" s="84" t="s">
        <v>349</v>
      </c>
      <c r="C268" s="19">
        <v>217038.37</v>
      </c>
      <c r="D268" s="19">
        <v>4123.7299999999996</v>
      </c>
      <c r="E268" s="19">
        <v>0</v>
      </c>
      <c r="F268" s="19">
        <v>4123.7299999999996</v>
      </c>
      <c r="G268" s="19">
        <v>0</v>
      </c>
      <c r="H268" s="85">
        <v>801941.75</v>
      </c>
      <c r="I268" s="85">
        <v>15236.89</v>
      </c>
      <c r="J268" s="85">
        <v>16494.919999999998</v>
      </c>
      <c r="K268" s="85">
        <v>-1258.03</v>
      </c>
      <c r="L268" s="146">
        <v>3809.22</v>
      </c>
      <c r="M268" s="146">
        <v>2551.19</v>
      </c>
      <c r="N268" s="146">
        <v>0</v>
      </c>
      <c r="Y268" s="32">
        <f t="shared" si="3"/>
        <v>6674.92</v>
      </c>
    </row>
    <row r="269" spans="1:25" x14ac:dyDescent="0.25">
      <c r="A269" s="83" t="s">
        <v>7937</v>
      </c>
      <c r="B269" s="84" t="s">
        <v>350</v>
      </c>
      <c r="C269" s="19">
        <v>34240.86</v>
      </c>
      <c r="D269" s="19">
        <v>650.58000000000004</v>
      </c>
      <c r="E269" s="19">
        <v>0</v>
      </c>
      <c r="F269" s="19">
        <v>650.58000000000004</v>
      </c>
      <c r="G269" s="19">
        <v>0</v>
      </c>
      <c r="H269" s="85">
        <v>123443.68</v>
      </c>
      <c r="I269" s="85">
        <v>2345.4299999999998</v>
      </c>
      <c r="J269" s="85">
        <v>2602.31</v>
      </c>
      <c r="K269" s="85">
        <v>-256.88</v>
      </c>
      <c r="L269" s="146">
        <v>586.36</v>
      </c>
      <c r="M269" s="146">
        <v>329.48</v>
      </c>
      <c r="N269" s="146">
        <v>0</v>
      </c>
      <c r="Y269" s="32">
        <f t="shared" si="3"/>
        <v>980.06000000000006</v>
      </c>
    </row>
    <row r="270" spans="1:25" x14ac:dyDescent="0.25">
      <c r="A270" s="83" t="s">
        <v>7938</v>
      </c>
      <c r="B270" s="84" t="s">
        <v>351</v>
      </c>
      <c r="C270" s="19">
        <v>48308.18</v>
      </c>
      <c r="D270" s="19">
        <v>917.86</v>
      </c>
      <c r="E270" s="19">
        <v>0</v>
      </c>
      <c r="F270" s="19">
        <v>917.86</v>
      </c>
      <c r="G270" s="19">
        <v>0</v>
      </c>
      <c r="H270" s="85">
        <v>179206.89</v>
      </c>
      <c r="I270" s="85">
        <v>3404.93</v>
      </c>
      <c r="J270" s="85">
        <v>3671.42</v>
      </c>
      <c r="K270" s="85">
        <v>-266.49</v>
      </c>
      <c r="L270" s="146">
        <v>851.23</v>
      </c>
      <c r="M270" s="146">
        <v>584.74</v>
      </c>
      <c r="N270" s="146">
        <v>0</v>
      </c>
      <c r="Y270" s="32">
        <f t="shared" si="3"/>
        <v>1502.6</v>
      </c>
    </row>
    <row r="271" spans="1:25" x14ac:dyDescent="0.25">
      <c r="A271" s="83" t="s">
        <v>7939</v>
      </c>
      <c r="B271" s="84" t="s">
        <v>352</v>
      </c>
      <c r="C271" s="19">
        <v>199131.14</v>
      </c>
      <c r="D271" s="19">
        <v>3783.49</v>
      </c>
      <c r="E271" s="19">
        <v>0</v>
      </c>
      <c r="F271" s="19">
        <v>3783.49</v>
      </c>
      <c r="G271" s="19">
        <v>0</v>
      </c>
      <c r="H271" s="85">
        <v>734146.27</v>
      </c>
      <c r="I271" s="85">
        <v>13948.78</v>
      </c>
      <c r="J271" s="85">
        <v>15133.97</v>
      </c>
      <c r="K271" s="85">
        <v>-1185.19</v>
      </c>
      <c r="L271" s="146">
        <v>3487.2</v>
      </c>
      <c r="M271" s="146">
        <v>2302.0100000000002</v>
      </c>
      <c r="N271" s="146">
        <v>0</v>
      </c>
      <c r="Y271" s="32">
        <f t="shared" si="3"/>
        <v>6085.5</v>
      </c>
    </row>
    <row r="272" spans="1:25" x14ac:dyDescent="0.25">
      <c r="A272" s="83" t="s">
        <v>7940</v>
      </c>
      <c r="B272" s="84" t="s">
        <v>353</v>
      </c>
      <c r="C272" s="19">
        <v>285.67</v>
      </c>
      <c r="D272" s="19">
        <v>5.43</v>
      </c>
      <c r="E272" s="19">
        <v>0</v>
      </c>
      <c r="F272" s="19">
        <v>5.43</v>
      </c>
      <c r="G272" s="19">
        <v>0</v>
      </c>
      <c r="H272" s="85">
        <v>394.25</v>
      </c>
      <c r="I272" s="85">
        <v>7.49</v>
      </c>
      <c r="J272" s="85">
        <v>21.71</v>
      </c>
      <c r="K272" s="85">
        <v>-14.22</v>
      </c>
      <c r="L272" s="146">
        <v>1.87</v>
      </c>
      <c r="M272" s="146">
        <v>0</v>
      </c>
      <c r="N272" s="146">
        <v>12.35</v>
      </c>
      <c r="Y272" s="32">
        <f t="shared" si="3"/>
        <v>5.43</v>
      </c>
    </row>
    <row r="273" spans="1:25" x14ac:dyDescent="0.25">
      <c r="A273" s="83" t="s">
        <v>7941</v>
      </c>
      <c r="B273" s="84" t="s">
        <v>354</v>
      </c>
      <c r="C273" s="19">
        <v>6572.82</v>
      </c>
      <c r="D273" s="19">
        <v>124.88</v>
      </c>
      <c r="E273" s="19">
        <v>0</v>
      </c>
      <c r="F273" s="19">
        <v>124.88</v>
      </c>
      <c r="G273" s="19">
        <v>0</v>
      </c>
      <c r="H273" s="85">
        <v>26734.48</v>
      </c>
      <c r="I273" s="85">
        <v>507.96</v>
      </c>
      <c r="J273" s="85">
        <v>499.53</v>
      </c>
      <c r="K273" s="85">
        <v>8.43</v>
      </c>
      <c r="L273" s="146">
        <v>126.99</v>
      </c>
      <c r="M273" s="146">
        <v>135.41999999999999</v>
      </c>
      <c r="N273" s="146">
        <v>0</v>
      </c>
      <c r="Y273" s="32">
        <f t="shared" ref="Y273:Y336" si="4">F273+M273+R273+W273</f>
        <v>260.29999999999995</v>
      </c>
    </row>
    <row r="274" spans="1:25" x14ac:dyDescent="0.25">
      <c r="A274" s="83" t="s">
        <v>7942</v>
      </c>
      <c r="B274" s="84" t="s">
        <v>355</v>
      </c>
      <c r="C274" s="19">
        <v>271921.59999999998</v>
      </c>
      <c r="D274" s="19">
        <v>5166.51</v>
      </c>
      <c r="E274" s="19">
        <v>0</v>
      </c>
      <c r="F274" s="19">
        <v>5166.51</v>
      </c>
      <c r="G274" s="19">
        <v>0</v>
      </c>
      <c r="H274" s="85">
        <v>1060515.3</v>
      </c>
      <c r="I274" s="85">
        <v>20149.79</v>
      </c>
      <c r="J274" s="85">
        <v>20666.04</v>
      </c>
      <c r="K274" s="85">
        <v>-516.25</v>
      </c>
      <c r="L274" s="146">
        <v>5037.45</v>
      </c>
      <c r="M274" s="146">
        <v>4521.2</v>
      </c>
      <c r="N274" s="146">
        <v>0</v>
      </c>
      <c r="Y274" s="32">
        <f t="shared" si="4"/>
        <v>9687.7099999999991</v>
      </c>
    </row>
    <row r="275" spans="1:25" x14ac:dyDescent="0.25">
      <c r="A275" s="83" t="s">
        <v>7943</v>
      </c>
      <c r="B275" s="84" t="s">
        <v>356</v>
      </c>
      <c r="C275" s="19">
        <v>8934.7800000000007</v>
      </c>
      <c r="D275" s="19">
        <v>169.76</v>
      </c>
      <c r="E275" s="19">
        <v>0</v>
      </c>
      <c r="F275" s="19">
        <v>169.76</v>
      </c>
      <c r="G275" s="19">
        <v>0</v>
      </c>
      <c r="H275" s="85">
        <v>38256.06</v>
      </c>
      <c r="I275" s="85">
        <v>726.87</v>
      </c>
      <c r="J275" s="85">
        <v>679.04</v>
      </c>
      <c r="K275" s="85">
        <v>47.83</v>
      </c>
      <c r="L275" s="146">
        <v>181.72</v>
      </c>
      <c r="M275" s="146">
        <v>229.55</v>
      </c>
      <c r="N275" s="146">
        <v>0</v>
      </c>
      <c r="Y275" s="32">
        <f t="shared" si="4"/>
        <v>399.31</v>
      </c>
    </row>
    <row r="276" spans="1:25" x14ac:dyDescent="0.25">
      <c r="A276" s="83" t="s">
        <v>7944</v>
      </c>
      <c r="B276" s="84" t="s">
        <v>357</v>
      </c>
      <c r="C276" s="19">
        <v>38672.269999999997</v>
      </c>
      <c r="D276" s="19">
        <v>734.77</v>
      </c>
      <c r="E276" s="19">
        <v>0</v>
      </c>
      <c r="F276" s="19">
        <v>734.77</v>
      </c>
      <c r="G276" s="19">
        <v>0</v>
      </c>
      <c r="H276" s="85">
        <v>149301.41</v>
      </c>
      <c r="I276" s="85">
        <v>2836.73</v>
      </c>
      <c r="J276" s="85">
        <v>2939.09</v>
      </c>
      <c r="K276" s="85">
        <v>-102.36</v>
      </c>
      <c r="L276" s="146">
        <v>709.18</v>
      </c>
      <c r="M276" s="146">
        <v>606.82000000000005</v>
      </c>
      <c r="N276" s="146">
        <v>0</v>
      </c>
      <c r="Y276" s="32">
        <f t="shared" si="4"/>
        <v>1341.5900000000001</v>
      </c>
    </row>
    <row r="277" spans="1:25" x14ac:dyDescent="0.25">
      <c r="A277" s="83" t="s">
        <v>7945</v>
      </c>
      <c r="B277" s="84" t="s">
        <v>358</v>
      </c>
      <c r="C277" s="19">
        <v>128941.72</v>
      </c>
      <c r="D277" s="19">
        <v>2449.89</v>
      </c>
      <c r="E277" s="19">
        <v>0</v>
      </c>
      <c r="F277" s="19">
        <v>2449.89</v>
      </c>
      <c r="G277" s="19">
        <v>0</v>
      </c>
      <c r="H277" s="85">
        <v>490689.58</v>
      </c>
      <c r="I277" s="85">
        <v>9323.1</v>
      </c>
      <c r="J277" s="85">
        <v>9799.57</v>
      </c>
      <c r="K277" s="85">
        <v>-476.47</v>
      </c>
      <c r="L277" s="146">
        <v>2330.7800000000002</v>
      </c>
      <c r="M277" s="146">
        <v>1854.31</v>
      </c>
      <c r="N277" s="146">
        <v>0</v>
      </c>
      <c r="Y277" s="32">
        <f t="shared" si="4"/>
        <v>4304.2</v>
      </c>
    </row>
    <row r="278" spans="1:25" x14ac:dyDescent="0.25">
      <c r="A278" s="83" t="s">
        <v>7946</v>
      </c>
      <c r="B278" s="84" t="s">
        <v>359</v>
      </c>
      <c r="C278" s="19">
        <v>15472.41</v>
      </c>
      <c r="D278" s="19">
        <v>293.98</v>
      </c>
      <c r="E278" s="19">
        <v>0</v>
      </c>
      <c r="F278" s="19">
        <v>293.98</v>
      </c>
      <c r="G278" s="19">
        <v>0</v>
      </c>
      <c r="H278" s="85">
        <v>60048.05</v>
      </c>
      <c r="I278" s="85">
        <v>1140.9100000000001</v>
      </c>
      <c r="J278" s="85">
        <v>1175.9000000000001</v>
      </c>
      <c r="K278" s="85">
        <v>-34.99</v>
      </c>
      <c r="L278" s="146">
        <v>285.23</v>
      </c>
      <c r="M278" s="146">
        <v>250.24</v>
      </c>
      <c r="N278" s="146">
        <v>0</v>
      </c>
      <c r="Y278" s="32">
        <f t="shared" si="4"/>
        <v>544.22</v>
      </c>
    </row>
    <row r="279" spans="1:25" x14ac:dyDescent="0.25">
      <c r="A279" s="83" t="s">
        <v>7947</v>
      </c>
      <c r="B279" s="84" t="s">
        <v>360</v>
      </c>
      <c r="C279" s="19">
        <v>16758.060000000001</v>
      </c>
      <c r="D279" s="19">
        <v>318.39999999999998</v>
      </c>
      <c r="E279" s="19">
        <v>0</v>
      </c>
      <c r="F279" s="19">
        <v>318.39999999999998</v>
      </c>
      <c r="G279" s="19">
        <v>0</v>
      </c>
      <c r="H279" s="85">
        <v>46350.32</v>
      </c>
      <c r="I279" s="85">
        <v>880.66</v>
      </c>
      <c r="J279" s="85">
        <v>1273.6099999999999</v>
      </c>
      <c r="K279" s="85">
        <v>-392.95</v>
      </c>
      <c r="L279" s="146">
        <v>220.17</v>
      </c>
      <c r="M279" s="146">
        <v>0</v>
      </c>
      <c r="N279" s="146">
        <v>172.78</v>
      </c>
      <c r="Y279" s="32">
        <f t="shared" si="4"/>
        <v>318.39999999999998</v>
      </c>
    </row>
    <row r="280" spans="1:25" x14ac:dyDescent="0.25">
      <c r="A280" s="83" t="s">
        <v>7948</v>
      </c>
      <c r="B280" s="84" t="s">
        <v>361</v>
      </c>
      <c r="C280" s="19">
        <v>27128.94</v>
      </c>
      <c r="D280" s="19">
        <v>515.45000000000005</v>
      </c>
      <c r="E280" s="19">
        <v>0</v>
      </c>
      <c r="F280" s="19">
        <v>515.45000000000005</v>
      </c>
      <c r="G280" s="19">
        <v>0</v>
      </c>
      <c r="H280" s="85">
        <v>83704.13</v>
      </c>
      <c r="I280" s="85">
        <v>1590.38</v>
      </c>
      <c r="J280" s="85">
        <v>2061.8000000000002</v>
      </c>
      <c r="K280" s="85">
        <v>-471.42</v>
      </c>
      <c r="L280" s="146">
        <v>397.6</v>
      </c>
      <c r="M280" s="146">
        <v>0</v>
      </c>
      <c r="N280" s="146">
        <v>73.819999999999993</v>
      </c>
      <c r="Y280" s="32">
        <f t="shared" si="4"/>
        <v>515.45000000000005</v>
      </c>
    </row>
    <row r="281" spans="1:25" x14ac:dyDescent="0.25">
      <c r="A281" s="83" t="s">
        <v>7949</v>
      </c>
      <c r="B281" s="84" t="s">
        <v>362</v>
      </c>
      <c r="C281" s="19">
        <v>43287.75</v>
      </c>
      <c r="D281" s="19">
        <v>822.47</v>
      </c>
      <c r="E281" s="19">
        <v>0</v>
      </c>
      <c r="F281" s="19">
        <v>822.47</v>
      </c>
      <c r="G281" s="19">
        <v>0</v>
      </c>
      <c r="H281" s="85">
        <v>168676.48000000001</v>
      </c>
      <c r="I281" s="85">
        <v>3204.85</v>
      </c>
      <c r="J281" s="85">
        <v>3289.87</v>
      </c>
      <c r="K281" s="85">
        <v>-85.02</v>
      </c>
      <c r="L281" s="146">
        <v>801.21</v>
      </c>
      <c r="M281" s="146">
        <v>716.19</v>
      </c>
      <c r="N281" s="146">
        <v>0</v>
      </c>
      <c r="Y281" s="32">
        <f t="shared" si="4"/>
        <v>1538.66</v>
      </c>
    </row>
    <row r="282" spans="1:25" x14ac:dyDescent="0.25">
      <c r="A282" s="83" t="s">
        <v>7950</v>
      </c>
      <c r="B282" s="84" t="s">
        <v>363</v>
      </c>
      <c r="C282" s="19">
        <v>36649.410000000003</v>
      </c>
      <c r="D282" s="19">
        <v>696.34</v>
      </c>
      <c r="E282" s="19">
        <v>0</v>
      </c>
      <c r="F282" s="19">
        <v>696.34</v>
      </c>
      <c r="G282" s="19">
        <v>0</v>
      </c>
      <c r="H282" s="85">
        <v>143994.66</v>
      </c>
      <c r="I282" s="85">
        <v>2735.9</v>
      </c>
      <c r="J282" s="85">
        <v>2785.35</v>
      </c>
      <c r="K282" s="85">
        <v>-49.45</v>
      </c>
      <c r="L282" s="146">
        <v>683.98</v>
      </c>
      <c r="M282" s="146">
        <v>634.53</v>
      </c>
      <c r="N282" s="146">
        <v>0</v>
      </c>
      <c r="Y282" s="32">
        <f t="shared" si="4"/>
        <v>1330.87</v>
      </c>
    </row>
    <row r="283" spans="1:25" x14ac:dyDescent="0.25">
      <c r="A283" s="83" t="s">
        <v>7951</v>
      </c>
      <c r="B283" s="84" t="s">
        <v>364</v>
      </c>
      <c r="C283" s="19">
        <v>73725.61</v>
      </c>
      <c r="D283" s="19">
        <v>1400.79</v>
      </c>
      <c r="E283" s="19">
        <v>0</v>
      </c>
      <c r="F283" s="19">
        <v>1400.79</v>
      </c>
      <c r="G283" s="19">
        <v>0</v>
      </c>
      <c r="H283" s="85">
        <v>284977.13</v>
      </c>
      <c r="I283" s="85">
        <v>5414.57</v>
      </c>
      <c r="J283" s="85">
        <v>5603.15</v>
      </c>
      <c r="K283" s="85">
        <v>-188.58</v>
      </c>
      <c r="L283" s="146">
        <v>1353.64</v>
      </c>
      <c r="M283" s="146">
        <v>1165.06</v>
      </c>
      <c r="N283" s="146">
        <v>0</v>
      </c>
      <c r="Y283" s="32">
        <f t="shared" si="4"/>
        <v>2565.85</v>
      </c>
    </row>
    <row r="284" spans="1:25" x14ac:dyDescent="0.25">
      <c r="A284" s="83" t="s">
        <v>7952</v>
      </c>
      <c r="B284" s="84" t="s">
        <v>365</v>
      </c>
      <c r="C284" s="19">
        <v>58995.67</v>
      </c>
      <c r="D284" s="19">
        <v>1120.92</v>
      </c>
      <c r="E284" s="19">
        <v>0</v>
      </c>
      <c r="F284" s="19">
        <v>1120.92</v>
      </c>
      <c r="G284" s="19">
        <v>0</v>
      </c>
      <c r="H284" s="85">
        <v>195361.53</v>
      </c>
      <c r="I284" s="85">
        <v>3711.87</v>
      </c>
      <c r="J284" s="85">
        <v>4483.67</v>
      </c>
      <c r="K284" s="85">
        <v>-771.8</v>
      </c>
      <c r="L284" s="146">
        <v>927.97</v>
      </c>
      <c r="M284" s="146">
        <v>156.16999999999999</v>
      </c>
      <c r="N284" s="146">
        <v>0</v>
      </c>
      <c r="Y284" s="32">
        <f t="shared" si="4"/>
        <v>1277.0900000000001</v>
      </c>
    </row>
    <row r="285" spans="1:25" x14ac:dyDescent="0.25">
      <c r="A285" s="83" t="s">
        <v>7953</v>
      </c>
      <c r="B285" s="84" t="s">
        <v>366</v>
      </c>
      <c r="C285" s="19">
        <v>203222.36</v>
      </c>
      <c r="D285" s="19">
        <v>3861.23</v>
      </c>
      <c r="E285" s="19">
        <v>0</v>
      </c>
      <c r="F285" s="19">
        <v>3861.23</v>
      </c>
      <c r="G285" s="19">
        <v>0</v>
      </c>
      <c r="H285" s="85">
        <v>760609.65</v>
      </c>
      <c r="I285" s="85">
        <v>14451.58</v>
      </c>
      <c r="J285" s="85">
        <v>15444.9</v>
      </c>
      <c r="K285" s="85">
        <v>-993.32</v>
      </c>
      <c r="L285" s="146">
        <v>3612.9</v>
      </c>
      <c r="M285" s="146">
        <v>2619.58</v>
      </c>
      <c r="N285" s="146">
        <v>0</v>
      </c>
      <c r="Y285" s="32">
        <f t="shared" si="4"/>
        <v>6480.8099999999995</v>
      </c>
    </row>
    <row r="286" spans="1:25" x14ac:dyDescent="0.25">
      <c r="A286" s="83" t="s">
        <v>7954</v>
      </c>
      <c r="B286" s="84" t="s">
        <v>367</v>
      </c>
      <c r="C286" s="19">
        <v>36742.629999999997</v>
      </c>
      <c r="D286" s="19">
        <v>698.11</v>
      </c>
      <c r="E286" s="19">
        <v>0</v>
      </c>
      <c r="F286" s="19">
        <v>698.11</v>
      </c>
      <c r="G286" s="19">
        <v>0</v>
      </c>
      <c r="H286" s="85">
        <v>143423.57</v>
      </c>
      <c r="I286" s="85">
        <v>2725.05</v>
      </c>
      <c r="J286" s="85">
        <v>2792.44</v>
      </c>
      <c r="K286" s="85">
        <v>-67.39</v>
      </c>
      <c r="L286" s="146">
        <v>681.26</v>
      </c>
      <c r="M286" s="146">
        <v>613.87</v>
      </c>
      <c r="N286" s="146">
        <v>0</v>
      </c>
      <c r="Y286" s="32">
        <f t="shared" si="4"/>
        <v>1311.98</v>
      </c>
    </row>
    <row r="287" spans="1:25" x14ac:dyDescent="0.25">
      <c r="A287" s="83" t="s">
        <v>7955</v>
      </c>
      <c r="B287" s="84" t="s">
        <v>368</v>
      </c>
      <c r="C287" s="19">
        <v>5218.83</v>
      </c>
      <c r="D287" s="19">
        <v>99.16</v>
      </c>
      <c r="E287" s="19">
        <v>0</v>
      </c>
      <c r="F287" s="19">
        <v>99.16</v>
      </c>
      <c r="G287" s="19">
        <v>0</v>
      </c>
      <c r="H287" s="85">
        <v>12164.15</v>
      </c>
      <c r="I287" s="85">
        <v>231.12</v>
      </c>
      <c r="J287" s="85">
        <v>396.63</v>
      </c>
      <c r="K287" s="85">
        <v>-165.51</v>
      </c>
      <c r="L287" s="146">
        <v>57.78</v>
      </c>
      <c r="M287" s="146">
        <v>0</v>
      </c>
      <c r="N287" s="146">
        <v>107.73</v>
      </c>
      <c r="Y287" s="32">
        <f t="shared" si="4"/>
        <v>99.16</v>
      </c>
    </row>
    <row r="288" spans="1:25" x14ac:dyDescent="0.25">
      <c r="A288" s="83" t="s">
        <v>7956</v>
      </c>
      <c r="B288" s="84" t="s">
        <v>369</v>
      </c>
      <c r="C288" s="19">
        <v>441212.37</v>
      </c>
      <c r="D288" s="19">
        <v>8383.0400000000009</v>
      </c>
      <c r="E288" s="19">
        <v>0</v>
      </c>
      <c r="F288" s="19">
        <v>8383.0400000000009</v>
      </c>
      <c r="G288" s="19">
        <v>0</v>
      </c>
      <c r="H288" s="85">
        <v>1591950.21</v>
      </c>
      <c r="I288" s="85">
        <v>30247.05</v>
      </c>
      <c r="J288" s="85">
        <v>33532.14</v>
      </c>
      <c r="K288" s="85">
        <v>-3285.09</v>
      </c>
      <c r="L288" s="146">
        <v>7561.76</v>
      </c>
      <c r="M288" s="146">
        <v>4276.67</v>
      </c>
      <c r="N288" s="146">
        <v>0</v>
      </c>
      <c r="Y288" s="32">
        <f t="shared" si="4"/>
        <v>12659.710000000001</v>
      </c>
    </row>
    <row r="289" spans="1:25" x14ac:dyDescent="0.25">
      <c r="A289" s="83" t="s">
        <v>7957</v>
      </c>
      <c r="B289" s="84" t="s">
        <v>370</v>
      </c>
      <c r="C289" s="19">
        <v>333911.24</v>
      </c>
      <c r="D289" s="19">
        <v>6344.31</v>
      </c>
      <c r="E289" s="19">
        <v>0</v>
      </c>
      <c r="F289" s="19">
        <v>6344.31</v>
      </c>
      <c r="G289" s="19">
        <v>0</v>
      </c>
      <c r="H289" s="85">
        <v>1272437.46</v>
      </c>
      <c r="I289" s="85">
        <v>24176.31</v>
      </c>
      <c r="J289" s="85">
        <v>25377.25</v>
      </c>
      <c r="K289" s="85">
        <v>-1200.94</v>
      </c>
      <c r="L289" s="146">
        <v>6044.08</v>
      </c>
      <c r="M289" s="146">
        <v>4843.1400000000003</v>
      </c>
      <c r="N289" s="146">
        <v>0</v>
      </c>
      <c r="Y289" s="32">
        <f t="shared" si="4"/>
        <v>11187.45</v>
      </c>
    </row>
    <row r="290" spans="1:25" x14ac:dyDescent="0.25">
      <c r="A290" s="83" t="s">
        <v>7958</v>
      </c>
      <c r="B290" s="84" t="s">
        <v>371</v>
      </c>
      <c r="C290" s="19">
        <v>3908.95</v>
      </c>
      <c r="D290" s="19">
        <v>74.27</v>
      </c>
      <c r="E290" s="19">
        <v>0</v>
      </c>
      <c r="F290" s="19">
        <v>74.27</v>
      </c>
      <c r="G290" s="19">
        <v>0</v>
      </c>
      <c r="H290" s="85">
        <v>11654.11</v>
      </c>
      <c r="I290" s="85">
        <v>221.43</v>
      </c>
      <c r="J290" s="85">
        <v>297.08</v>
      </c>
      <c r="K290" s="85">
        <v>-75.650000000000006</v>
      </c>
      <c r="L290" s="146">
        <v>55.36</v>
      </c>
      <c r="M290" s="146">
        <v>0</v>
      </c>
      <c r="N290" s="146">
        <v>20.29</v>
      </c>
      <c r="Y290" s="32">
        <f t="shared" si="4"/>
        <v>74.27</v>
      </c>
    </row>
    <row r="291" spans="1:25" x14ac:dyDescent="0.25">
      <c r="A291" s="83" t="s">
        <v>7959</v>
      </c>
      <c r="B291" s="84" t="s">
        <v>372</v>
      </c>
      <c r="C291" s="19">
        <v>14726.21</v>
      </c>
      <c r="D291" s="19">
        <v>279.8</v>
      </c>
      <c r="E291" s="19">
        <v>0</v>
      </c>
      <c r="F291" s="19">
        <v>279.8</v>
      </c>
      <c r="G291" s="19">
        <v>0</v>
      </c>
      <c r="H291" s="85">
        <v>58800.74</v>
      </c>
      <c r="I291" s="85">
        <v>1117.21</v>
      </c>
      <c r="J291" s="85">
        <v>1119.19</v>
      </c>
      <c r="K291" s="85">
        <v>-1.98</v>
      </c>
      <c r="L291" s="146">
        <v>279.3</v>
      </c>
      <c r="M291" s="146">
        <v>277.32</v>
      </c>
      <c r="N291" s="146">
        <v>0</v>
      </c>
      <c r="Y291" s="32">
        <f t="shared" si="4"/>
        <v>557.12</v>
      </c>
    </row>
    <row r="292" spans="1:25" x14ac:dyDescent="0.25">
      <c r="A292" s="83" t="s">
        <v>7960</v>
      </c>
      <c r="B292" s="84" t="s">
        <v>373</v>
      </c>
      <c r="C292" s="19">
        <v>3348.22</v>
      </c>
      <c r="D292" s="19">
        <v>63.62</v>
      </c>
      <c r="E292" s="19">
        <v>0</v>
      </c>
      <c r="F292" s="19">
        <v>63.62</v>
      </c>
      <c r="G292" s="19">
        <v>0</v>
      </c>
      <c r="H292" s="85">
        <v>11709.44</v>
      </c>
      <c r="I292" s="85">
        <v>222.48</v>
      </c>
      <c r="J292" s="85">
        <v>254.46</v>
      </c>
      <c r="K292" s="85">
        <v>-31.98</v>
      </c>
      <c r="L292" s="146">
        <v>55.62</v>
      </c>
      <c r="M292" s="146">
        <v>23.64</v>
      </c>
      <c r="N292" s="146">
        <v>0</v>
      </c>
      <c r="Y292" s="32">
        <f t="shared" si="4"/>
        <v>87.259999999999991</v>
      </c>
    </row>
    <row r="293" spans="1:25" x14ac:dyDescent="0.25">
      <c r="A293" s="83" t="s">
        <v>7961</v>
      </c>
      <c r="B293" s="84" t="s">
        <v>374</v>
      </c>
      <c r="C293" s="19">
        <v>58830.12</v>
      </c>
      <c r="D293" s="19">
        <v>1117.77</v>
      </c>
      <c r="E293" s="19">
        <v>0</v>
      </c>
      <c r="F293" s="19">
        <v>1117.77</v>
      </c>
      <c r="G293" s="19">
        <v>0</v>
      </c>
      <c r="H293" s="85">
        <v>201531.9</v>
      </c>
      <c r="I293" s="85">
        <v>3829.11</v>
      </c>
      <c r="J293" s="85">
        <v>4471.09</v>
      </c>
      <c r="K293" s="85">
        <v>-641.98</v>
      </c>
      <c r="L293" s="146">
        <v>957.28</v>
      </c>
      <c r="M293" s="146">
        <v>315.3</v>
      </c>
      <c r="N293" s="146">
        <v>0</v>
      </c>
      <c r="Y293" s="32">
        <f t="shared" si="4"/>
        <v>1433.07</v>
      </c>
    </row>
    <row r="294" spans="1:25" x14ac:dyDescent="0.25">
      <c r="A294" s="83" t="s">
        <v>7962</v>
      </c>
      <c r="B294" s="84" t="s">
        <v>375</v>
      </c>
      <c r="C294" s="19">
        <v>6705.29</v>
      </c>
      <c r="D294" s="19">
        <v>127.4</v>
      </c>
      <c r="E294" s="19">
        <v>0</v>
      </c>
      <c r="F294" s="19">
        <v>127.4</v>
      </c>
      <c r="G294" s="19">
        <v>0</v>
      </c>
      <c r="H294" s="85">
        <v>23038</v>
      </c>
      <c r="I294" s="85">
        <v>437.72</v>
      </c>
      <c r="J294" s="85">
        <v>509.6</v>
      </c>
      <c r="K294" s="85">
        <v>-71.88</v>
      </c>
      <c r="L294" s="146">
        <v>109.43</v>
      </c>
      <c r="M294" s="146">
        <v>37.549999999999997</v>
      </c>
      <c r="N294" s="146">
        <v>0</v>
      </c>
      <c r="Y294" s="32">
        <f t="shared" si="4"/>
        <v>164.95</v>
      </c>
    </row>
    <row r="295" spans="1:25" x14ac:dyDescent="0.25">
      <c r="A295" s="83" t="s">
        <v>7963</v>
      </c>
      <c r="B295" s="84" t="s">
        <v>376</v>
      </c>
      <c r="C295" s="19">
        <v>49585.88</v>
      </c>
      <c r="D295" s="19">
        <v>942.13</v>
      </c>
      <c r="E295" s="19">
        <v>0</v>
      </c>
      <c r="F295" s="19">
        <v>942.13</v>
      </c>
      <c r="G295" s="19">
        <v>0</v>
      </c>
      <c r="H295" s="85">
        <v>192025.36</v>
      </c>
      <c r="I295" s="85">
        <v>3648.48</v>
      </c>
      <c r="J295" s="85">
        <v>3768.53</v>
      </c>
      <c r="K295" s="85">
        <v>-120.05</v>
      </c>
      <c r="L295" s="146">
        <v>912.12</v>
      </c>
      <c r="M295" s="146">
        <v>792.07</v>
      </c>
      <c r="N295" s="146">
        <v>0</v>
      </c>
      <c r="Y295" s="32">
        <f t="shared" si="4"/>
        <v>1734.2</v>
      </c>
    </row>
    <row r="296" spans="1:25" x14ac:dyDescent="0.25">
      <c r="A296" s="83" t="s">
        <v>7964</v>
      </c>
      <c r="B296" s="84" t="s">
        <v>377</v>
      </c>
      <c r="C296" s="19">
        <v>19230.78</v>
      </c>
      <c r="D296" s="19">
        <v>365.39</v>
      </c>
      <c r="E296" s="19">
        <v>0</v>
      </c>
      <c r="F296" s="19">
        <v>365.39</v>
      </c>
      <c r="G296" s="19">
        <v>0</v>
      </c>
      <c r="H296" s="85">
        <v>74562.539999999994</v>
      </c>
      <c r="I296" s="85">
        <v>1416.69</v>
      </c>
      <c r="J296" s="85">
        <v>1461.54</v>
      </c>
      <c r="K296" s="85">
        <v>-44.85</v>
      </c>
      <c r="L296" s="146">
        <v>354.17</v>
      </c>
      <c r="M296" s="146">
        <v>309.32</v>
      </c>
      <c r="N296" s="146">
        <v>0</v>
      </c>
      <c r="Y296" s="32">
        <f t="shared" si="4"/>
        <v>674.71</v>
      </c>
    </row>
    <row r="297" spans="1:25" x14ac:dyDescent="0.25">
      <c r="A297" s="83" t="s">
        <v>7965</v>
      </c>
      <c r="B297" s="84" t="s">
        <v>378</v>
      </c>
      <c r="C297" s="19">
        <v>16255.5</v>
      </c>
      <c r="D297" s="19">
        <v>308.86</v>
      </c>
      <c r="E297" s="19">
        <v>0</v>
      </c>
      <c r="F297" s="19">
        <v>308.86</v>
      </c>
      <c r="G297" s="19">
        <v>0</v>
      </c>
      <c r="H297" s="85">
        <v>67670.94</v>
      </c>
      <c r="I297" s="85">
        <v>1285.75</v>
      </c>
      <c r="J297" s="85">
        <v>1235.42</v>
      </c>
      <c r="K297" s="85">
        <v>50.33</v>
      </c>
      <c r="L297" s="146">
        <v>321.44</v>
      </c>
      <c r="M297" s="146">
        <v>371.77</v>
      </c>
      <c r="N297" s="146">
        <v>0</v>
      </c>
      <c r="Y297" s="32">
        <f t="shared" si="4"/>
        <v>680.63</v>
      </c>
    </row>
    <row r="298" spans="1:25" x14ac:dyDescent="0.25">
      <c r="A298" s="83" t="s">
        <v>7966</v>
      </c>
      <c r="B298" s="84" t="s">
        <v>379</v>
      </c>
      <c r="C298" s="19">
        <v>85213.67</v>
      </c>
      <c r="D298" s="19">
        <v>1619.06</v>
      </c>
      <c r="E298" s="19">
        <v>0</v>
      </c>
      <c r="F298" s="19">
        <v>1619.06</v>
      </c>
      <c r="G298" s="19">
        <v>0</v>
      </c>
      <c r="H298" s="85">
        <v>303302.45</v>
      </c>
      <c r="I298" s="85">
        <v>5762.75</v>
      </c>
      <c r="J298" s="85">
        <v>6476.24</v>
      </c>
      <c r="K298" s="85">
        <v>-713.49</v>
      </c>
      <c r="L298" s="146">
        <v>1440.69</v>
      </c>
      <c r="M298" s="146">
        <v>727.2</v>
      </c>
      <c r="N298" s="146">
        <v>0</v>
      </c>
      <c r="Y298" s="32">
        <f t="shared" si="4"/>
        <v>2346.2600000000002</v>
      </c>
    </row>
    <row r="299" spans="1:25" x14ac:dyDescent="0.25">
      <c r="A299" s="83" t="s">
        <v>7967</v>
      </c>
      <c r="B299" s="84" t="s">
        <v>380</v>
      </c>
      <c r="C299" s="19">
        <v>39498.160000000003</v>
      </c>
      <c r="D299" s="19">
        <v>750.47</v>
      </c>
      <c r="E299" s="19">
        <v>0</v>
      </c>
      <c r="F299" s="19">
        <v>750.47</v>
      </c>
      <c r="G299" s="19">
        <v>0</v>
      </c>
      <c r="H299" s="85">
        <v>144568.91</v>
      </c>
      <c r="I299" s="85">
        <v>2746.81</v>
      </c>
      <c r="J299" s="85">
        <v>3001.86</v>
      </c>
      <c r="K299" s="85">
        <v>-255.05</v>
      </c>
      <c r="L299" s="146">
        <v>686.7</v>
      </c>
      <c r="M299" s="146">
        <v>431.65</v>
      </c>
      <c r="N299" s="146">
        <v>0</v>
      </c>
      <c r="Y299" s="32">
        <f t="shared" si="4"/>
        <v>1182.1199999999999</v>
      </c>
    </row>
    <row r="300" spans="1:25" x14ac:dyDescent="0.25">
      <c r="A300" s="83" t="s">
        <v>7968</v>
      </c>
      <c r="B300" s="84" t="s">
        <v>381</v>
      </c>
      <c r="C300" s="19">
        <v>336371.15</v>
      </c>
      <c r="D300" s="19">
        <v>6391.05</v>
      </c>
      <c r="E300" s="19">
        <v>0</v>
      </c>
      <c r="F300" s="19">
        <v>6391.05</v>
      </c>
      <c r="G300" s="19">
        <v>0</v>
      </c>
      <c r="H300" s="85">
        <v>1255785.3</v>
      </c>
      <c r="I300" s="85">
        <v>23859.919999999998</v>
      </c>
      <c r="J300" s="85">
        <v>25564.21</v>
      </c>
      <c r="K300" s="85">
        <v>-1704.29</v>
      </c>
      <c r="L300" s="146">
        <v>5964.98</v>
      </c>
      <c r="M300" s="146">
        <v>4260.6899999999996</v>
      </c>
      <c r="N300" s="146">
        <v>0</v>
      </c>
      <c r="Y300" s="32">
        <f t="shared" si="4"/>
        <v>10651.74</v>
      </c>
    </row>
    <row r="301" spans="1:25" x14ac:dyDescent="0.25">
      <c r="A301" s="83" t="s">
        <v>7969</v>
      </c>
      <c r="B301" s="84" t="s">
        <v>382</v>
      </c>
      <c r="C301" s="19">
        <v>12556.66</v>
      </c>
      <c r="D301" s="19">
        <v>238.58</v>
      </c>
      <c r="E301" s="19">
        <v>0</v>
      </c>
      <c r="F301" s="19">
        <v>238.58</v>
      </c>
      <c r="G301" s="19">
        <v>0</v>
      </c>
      <c r="H301" s="85">
        <v>46699.85</v>
      </c>
      <c r="I301" s="85">
        <v>887.3</v>
      </c>
      <c r="J301" s="85">
        <v>954.31</v>
      </c>
      <c r="K301" s="85">
        <v>-67.010000000000005</v>
      </c>
      <c r="L301" s="146">
        <v>221.83</v>
      </c>
      <c r="M301" s="146">
        <v>154.82</v>
      </c>
      <c r="N301" s="146">
        <v>0</v>
      </c>
      <c r="Y301" s="32">
        <f t="shared" si="4"/>
        <v>393.4</v>
      </c>
    </row>
    <row r="302" spans="1:25" x14ac:dyDescent="0.25">
      <c r="A302" s="83" t="s">
        <v>7970</v>
      </c>
      <c r="B302" s="84" t="s">
        <v>383</v>
      </c>
      <c r="C302" s="19">
        <v>573620.47</v>
      </c>
      <c r="D302" s="19">
        <v>10898.79</v>
      </c>
      <c r="E302" s="19">
        <v>0</v>
      </c>
      <c r="F302" s="19">
        <v>10898.79</v>
      </c>
      <c r="G302" s="19">
        <v>0</v>
      </c>
      <c r="H302" s="85">
        <v>2239760.17</v>
      </c>
      <c r="I302" s="85">
        <v>42555.44</v>
      </c>
      <c r="J302" s="85">
        <v>43595.16</v>
      </c>
      <c r="K302" s="85">
        <v>-1039.72</v>
      </c>
      <c r="L302" s="146">
        <v>10638.86</v>
      </c>
      <c r="M302" s="146">
        <v>9599.14</v>
      </c>
      <c r="N302" s="146">
        <v>0</v>
      </c>
      <c r="Y302" s="32">
        <f t="shared" si="4"/>
        <v>20497.93</v>
      </c>
    </row>
    <row r="303" spans="1:25" x14ac:dyDescent="0.25">
      <c r="A303" s="83" t="s">
        <v>7971</v>
      </c>
      <c r="B303" s="84" t="s">
        <v>384</v>
      </c>
      <c r="C303" s="19">
        <v>7864.06</v>
      </c>
      <c r="D303" s="19">
        <v>149.41999999999999</v>
      </c>
      <c r="E303" s="19">
        <v>0</v>
      </c>
      <c r="F303" s="19">
        <v>149.41999999999999</v>
      </c>
      <c r="G303" s="19">
        <v>0</v>
      </c>
      <c r="H303" s="85">
        <v>25955.07</v>
      </c>
      <c r="I303" s="85">
        <v>493.15</v>
      </c>
      <c r="J303" s="85">
        <v>597.66999999999996</v>
      </c>
      <c r="K303" s="85">
        <v>-104.52</v>
      </c>
      <c r="L303" s="146">
        <v>123.29</v>
      </c>
      <c r="M303" s="146">
        <v>18.77</v>
      </c>
      <c r="N303" s="146">
        <v>0</v>
      </c>
      <c r="Y303" s="32">
        <f t="shared" si="4"/>
        <v>168.19</v>
      </c>
    </row>
    <row r="304" spans="1:25" x14ac:dyDescent="0.25">
      <c r="A304" s="83" t="s">
        <v>7972</v>
      </c>
      <c r="B304" s="84" t="s">
        <v>385</v>
      </c>
      <c r="C304" s="19">
        <v>775.4</v>
      </c>
      <c r="D304" s="19">
        <v>14.73</v>
      </c>
      <c r="E304" s="19">
        <v>0</v>
      </c>
      <c r="F304" s="19">
        <v>14.73</v>
      </c>
      <c r="G304" s="19">
        <v>0</v>
      </c>
      <c r="H304" s="85">
        <v>5922.69</v>
      </c>
      <c r="I304" s="85">
        <v>112.53</v>
      </c>
      <c r="J304" s="85">
        <v>58.93</v>
      </c>
      <c r="K304" s="85">
        <v>53.6</v>
      </c>
      <c r="L304" s="146">
        <v>28.13</v>
      </c>
      <c r="M304" s="146">
        <v>81.73</v>
      </c>
      <c r="N304" s="146">
        <v>0</v>
      </c>
      <c r="Y304" s="32">
        <f t="shared" si="4"/>
        <v>96.460000000000008</v>
      </c>
    </row>
    <row r="305" spans="1:25" x14ac:dyDescent="0.25">
      <c r="A305" s="83" t="s">
        <v>7973</v>
      </c>
      <c r="B305" s="84" t="s">
        <v>386</v>
      </c>
      <c r="C305" s="19">
        <v>98132.29</v>
      </c>
      <c r="D305" s="19">
        <v>1864.51</v>
      </c>
      <c r="E305" s="19">
        <v>0</v>
      </c>
      <c r="F305" s="19">
        <v>1864.51</v>
      </c>
      <c r="G305" s="19">
        <v>0</v>
      </c>
      <c r="H305" s="85">
        <v>330183.3</v>
      </c>
      <c r="I305" s="85">
        <v>6273.48</v>
      </c>
      <c r="J305" s="85">
        <v>7458.05</v>
      </c>
      <c r="K305" s="85">
        <v>-1184.57</v>
      </c>
      <c r="L305" s="146">
        <v>1568.37</v>
      </c>
      <c r="M305" s="146">
        <v>383.8</v>
      </c>
      <c r="N305" s="146">
        <v>0</v>
      </c>
      <c r="Y305" s="32">
        <f t="shared" si="4"/>
        <v>2248.31</v>
      </c>
    </row>
    <row r="306" spans="1:25" x14ac:dyDescent="0.25">
      <c r="A306" s="83" t="s">
        <v>7974</v>
      </c>
      <c r="B306" s="84" t="s">
        <v>387</v>
      </c>
      <c r="C306" s="19">
        <v>24605.41</v>
      </c>
      <c r="D306" s="19">
        <v>467.5</v>
      </c>
      <c r="E306" s="19">
        <v>0</v>
      </c>
      <c r="F306" s="19">
        <v>467.5</v>
      </c>
      <c r="G306" s="19">
        <v>0</v>
      </c>
      <c r="H306" s="85">
        <v>82402.78</v>
      </c>
      <c r="I306" s="85">
        <v>1565.65</v>
      </c>
      <c r="J306" s="85">
        <v>1870.01</v>
      </c>
      <c r="K306" s="85">
        <v>-304.36</v>
      </c>
      <c r="L306" s="146">
        <v>391.41</v>
      </c>
      <c r="M306" s="146">
        <v>87.05</v>
      </c>
      <c r="N306" s="146">
        <v>0</v>
      </c>
      <c r="Y306" s="32">
        <f t="shared" si="4"/>
        <v>554.54999999999995</v>
      </c>
    </row>
    <row r="307" spans="1:25" x14ac:dyDescent="0.25">
      <c r="A307" s="83" t="s">
        <v>7975</v>
      </c>
      <c r="B307" s="84" t="s">
        <v>388</v>
      </c>
      <c r="C307" s="19">
        <v>15061.15</v>
      </c>
      <c r="D307" s="19">
        <v>286.16000000000003</v>
      </c>
      <c r="E307" s="19">
        <v>0</v>
      </c>
      <c r="F307" s="19">
        <v>286.16000000000003</v>
      </c>
      <c r="G307" s="19">
        <v>0</v>
      </c>
      <c r="H307" s="85">
        <v>35843.61</v>
      </c>
      <c r="I307" s="85">
        <v>681.03</v>
      </c>
      <c r="J307" s="85">
        <v>1144.6500000000001</v>
      </c>
      <c r="K307" s="85">
        <v>-463.62</v>
      </c>
      <c r="L307" s="146">
        <v>170.26</v>
      </c>
      <c r="M307" s="146">
        <v>0</v>
      </c>
      <c r="N307" s="146">
        <v>293.36</v>
      </c>
      <c r="Y307" s="32">
        <f t="shared" si="4"/>
        <v>286.16000000000003</v>
      </c>
    </row>
    <row r="308" spans="1:25" x14ac:dyDescent="0.25">
      <c r="A308" s="83" t="s">
        <v>7976</v>
      </c>
      <c r="B308" s="84" t="s">
        <v>389</v>
      </c>
      <c r="C308" s="19">
        <v>8730</v>
      </c>
      <c r="D308" s="19">
        <v>165.87</v>
      </c>
      <c r="E308" s="19">
        <v>0</v>
      </c>
      <c r="F308" s="19">
        <v>165.87</v>
      </c>
      <c r="G308" s="19">
        <v>0</v>
      </c>
      <c r="H308" s="85">
        <v>42172.29</v>
      </c>
      <c r="I308" s="85">
        <v>801.27</v>
      </c>
      <c r="J308" s="85">
        <v>663.48</v>
      </c>
      <c r="K308" s="85">
        <v>137.79</v>
      </c>
      <c r="L308" s="146">
        <v>200.32</v>
      </c>
      <c r="M308" s="146">
        <v>338.11</v>
      </c>
      <c r="N308" s="146">
        <v>0</v>
      </c>
      <c r="Y308" s="32">
        <f t="shared" si="4"/>
        <v>503.98</v>
      </c>
    </row>
    <row r="309" spans="1:25" x14ac:dyDescent="0.25">
      <c r="A309" s="83" t="s">
        <v>7977</v>
      </c>
      <c r="B309" s="84" t="s">
        <v>390</v>
      </c>
      <c r="C309" s="19">
        <v>4770.46</v>
      </c>
      <c r="D309" s="19">
        <v>90.64</v>
      </c>
      <c r="E309" s="19">
        <v>0</v>
      </c>
      <c r="F309" s="19">
        <v>90.64</v>
      </c>
      <c r="G309" s="19">
        <v>0</v>
      </c>
      <c r="H309" s="85">
        <v>16742.96</v>
      </c>
      <c r="I309" s="85">
        <v>318.12</v>
      </c>
      <c r="J309" s="85">
        <v>362.55</v>
      </c>
      <c r="K309" s="85">
        <v>-44.43</v>
      </c>
      <c r="L309" s="146">
        <v>79.53</v>
      </c>
      <c r="M309" s="146">
        <v>35.1</v>
      </c>
      <c r="N309" s="146">
        <v>0</v>
      </c>
      <c r="Y309" s="32">
        <f t="shared" si="4"/>
        <v>125.74000000000001</v>
      </c>
    </row>
    <row r="310" spans="1:25" x14ac:dyDescent="0.25">
      <c r="A310" s="83" t="s">
        <v>7978</v>
      </c>
      <c r="B310" s="84" t="s">
        <v>391</v>
      </c>
      <c r="C310" s="19">
        <v>87066.49</v>
      </c>
      <c r="D310" s="19">
        <v>1654.26</v>
      </c>
      <c r="E310" s="19">
        <v>0</v>
      </c>
      <c r="F310" s="19">
        <v>1654.26</v>
      </c>
      <c r="G310" s="19">
        <v>0</v>
      </c>
      <c r="H310" s="85">
        <v>326507.15999999997</v>
      </c>
      <c r="I310" s="85">
        <v>6203.64</v>
      </c>
      <c r="J310" s="85">
        <v>6617.05</v>
      </c>
      <c r="K310" s="85">
        <v>-413.41</v>
      </c>
      <c r="L310" s="146">
        <v>1550.91</v>
      </c>
      <c r="M310" s="146">
        <v>1137.5</v>
      </c>
      <c r="N310" s="146">
        <v>0</v>
      </c>
      <c r="Y310" s="32">
        <f t="shared" si="4"/>
        <v>2791.76</v>
      </c>
    </row>
    <row r="311" spans="1:25" x14ac:dyDescent="0.25">
      <c r="A311" s="83" t="s">
        <v>7979</v>
      </c>
      <c r="B311" s="84" t="s">
        <v>392</v>
      </c>
      <c r="C311" s="19">
        <v>200593.02</v>
      </c>
      <c r="D311" s="19">
        <v>3811.27</v>
      </c>
      <c r="E311" s="19">
        <v>0</v>
      </c>
      <c r="F311" s="19">
        <v>3811.27</v>
      </c>
      <c r="G311" s="19">
        <v>0</v>
      </c>
      <c r="H311" s="85">
        <v>885769.88</v>
      </c>
      <c r="I311" s="85">
        <v>16829.63</v>
      </c>
      <c r="J311" s="85">
        <v>15245.07</v>
      </c>
      <c r="K311" s="85">
        <v>1584.56</v>
      </c>
      <c r="L311" s="146">
        <v>4207.41</v>
      </c>
      <c r="M311" s="146">
        <v>5791.97</v>
      </c>
      <c r="N311" s="146">
        <v>0</v>
      </c>
      <c r="Y311" s="32">
        <f t="shared" si="4"/>
        <v>9603.24</v>
      </c>
    </row>
    <row r="312" spans="1:25" x14ac:dyDescent="0.25">
      <c r="A312" s="83" t="s">
        <v>7980</v>
      </c>
      <c r="B312" s="84" t="s">
        <v>393</v>
      </c>
      <c r="C312" s="19">
        <v>32242.15</v>
      </c>
      <c r="D312" s="19">
        <v>612.6</v>
      </c>
      <c r="E312" s="19">
        <v>0</v>
      </c>
      <c r="F312" s="19">
        <v>612.6</v>
      </c>
      <c r="G312" s="19">
        <v>0</v>
      </c>
      <c r="H312" s="85">
        <v>109532.94</v>
      </c>
      <c r="I312" s="85">
        <v>2081.13</v>
      </c>
      <c r="J312" s="85">
        <v>2450.4</v>
      </c>
      <c r="K312" s="85">
        <v>-369.27</v>
      </c>
      <c r="L312" s="146">
        <v>520.28</v>
      </c>
      <c r="M312" s="146">
        <v>151.01</v>
      </c>
      <c r="N312" s="146">
        <v>0</v>
      </c>
      <c r="Y312" s="32">
        <f t="shared" si="4"/>
        <v>763.61</v>
      </c>
    </row>
    <row r="313" spans="1:25" x14ac:dyDescent="0.25">
      <c r="A313" s="83" t="s">
        <v>7981</v>
      </c>
      <c r="B313" s="84" t="s">
        <v>394</v>
      </c>
      <c r="C313" s="19">
        <v>3902.08</v>
      </c>
      <c r="D313" s="19">
        <v>74.14</v>
      </c>
      <c r="E313" s="19">
        <v>0</v>
      </c>
      <c r="F313" s="19">
        <v>74.14</v>
      </c>
      <c r="G313" s="19">
        <v>0</v>
      </c>
      <c r="H313" s="85">
        <v>14459.38</v>
      </c>
      <c r="I313" s="85">
        <v>274.73</v>
      </c>
      <c r="J313" s="85">
        <v>296.56</v>
      </c>
      <c r="K313" s="85">
        <v>-21.83</v>
      </c>
      <c r="L313" s="146">
        <v>68.680000000000007</v>
      </c>
      <c r="M313" s="146">
        <v>46.85</v>
      </c>
      <c r="N313" s="146">
        <v>0</v>
      </c>
      <c r="Y313" s="32">
        <f t="shared" si="4"/>
        <v>120.99000000000001</v>
      </c>
    </row>
    <row r="314" spans="1:25" x14ac:dyDescent="0.25">
      <c r="A314" s="83" t="s">
        <v>7982</v>
      </c>
      <c r="B314" s="84" t="s">
        <v>395</v>
      </c>
      <c r="C314" s="19">
        <v>29933.1</v>
      </c>
      <c r="D314" s="19">
        <v>568.73</v>
      </c>
      <c r="E314" s="19">
        <v>0</v>
      </c>
      <c r="F314" s="19">
        <v>568.73</v>
      </c>
      <c r="G314" s="19">
        <v>0</v>
      </c>
      <c r="H314" s="85">
        <v>117910.34</v>
      </c>
      <c r="I314" s="85">
        <v>2240.3000000000002</v>
      </c>
      <c r="J314" s="85">
        <v>2274.92</v>
      </c>
      <c r="K314" s="85">
        <v>-34.619999999999997</v>
      </c>
      <c r="L314" s="146">
        <v>560.08000000000004</v>
      </c>
      <c r="M314" s="146">
        <v>525.46</v>
      </c>
      <c r="N314" s="146">
        <v>0</v>
      </c>
      <c r="Y314" s="32">
        <f t="shared" si="4"/>
        <v>1094.19</v>
      </c>
    </row>
    <row r="315" spans="1:25" x14ac:dyDescent="0.25">
      <c r="A315" s="83" t="s">
        <v>7983</v>
      </c>
      <c r="B315" s="84" t="s">
        <v>396</v>
      </c>
      <c r="C315" s="19">
        <v>2340332.29</v>
      </c>
      <c r="D315" s="19">
        <v>44466.31</v>
      </c>
      <c r="E315" s="19">
        <v>0</v>
      </c>
      <c r="F315" s="19">
        <v>44466.31</v>
      </c>
      <c r="G315" s="19">
        <v>0</v>
      </c>
      <c r="H315" s="85">
        <v>9331034.4900000002</v>
      </c>
      <c r="I315" s="85">
        <v>177289.66</v>
      </c>
      <c r="J315" s="85">
        <v>177865.25</v>
      </c>
      <c r="K315" s="85">
        <v>-575.59</v>
      </c>
      <c r="L315" s="146">
        <v>44322.42</v>
      </c>
      <c r="M315" s="146">
        <v>43746.83</v>
      </c>
      <c r="N315" s="146">
        <v>0</v>
      </c>
      <c r="Y315" s="32">
        <f t="shared" si="4"/>
        <v>88213.14</v>
      </c>
    </row>
    <row r="316" spans="1:25" x14ac:dyDescent="0.25">
      <c r="A316" s="83" t="s">
        <v>7984</v>
      </c>
      <c r="B316" s="84" t="s">
        <v>397</v>
      </c>
      <c r="C316" s="19">
        <v>2072.85</v>
      </c>
      <c r="D316" s="19">
        <v>39.39</v>
      </c>
      <c r="E316" s="19">
        <v>0</v>
      </c>
      <c r="F316" s="19">
        <v>39.39</v>
      </c>
      <c r="G316" s="19">
        <v>0</v>
      </c>
      <c r="H316" s="85">
        <v>6075.17</v>
      </c>
      <c r="I316" s="85">
        <v>115.43</v>
      </c>
      <c r="J316" s="85">
        <v>157.54</v>
      </c>
      <c r="K316" s="85">
        <v>-42.11</v>
      </c>
      <c r="L316" s="146">
        <v>28.86</v>
      </c>
      <c r="M316" s="146">
        <v>0</v>
      </c>
      <c r="N316" s="146">
        <v>13.25</v>
      </c>
      <c r="Y316" s="32">
        <f t="shared" si="4"/>
        <v>39.39</v>
      </c>
    </row>
    <row r="317" spans="1:25" x14ac:dyDescent="0.25">
      <c r="A317" s="83" t="s">
        <v>7985</v>
      </c>
      <c r="B317" s="84" t="s">
        <v>398</v>
      </c>
      <c r="C317" s="19">
        <v>9542.3700000000008</v>
      </c>
      <c r="D317" s="19">
        <v>181.31</v>
      </c>
      <c r="E317" s="19">
        <v>0</v>
      </c>
      <c r="F317" s="19">
        <v>181.31</v>
      </c>
      <c r="G317" s="19">
        <v>0</v>
      </c>
      <c r="H317" s="85">
        <v>39219.839999999997</v>
      </c>
      <c r="I317" s="85">
        <v>745.18</v>
      </c>
      <c r="J317" s="85">
        <v>725.22</v>
      </c>
      <c r="K317" s="85">
        <v>19.96</v>
      </c>
      <c r="L317" s="146">
        <v>186.3</v>
      </c>
      <c r="M317" s="146">
        <v>206.26</v>
      </c>
      <c r="N317" s="146">
        <v>0</v>
      </c>
      <c r="Y317" s="32">
        <f t="shared" si="4"/>
        <v>387.57</v>
      </c>
    </row>
    <row r="318" spans="1:25" x14ac:dyDescent="0.25">
      <c r="A318" s="83" t="s">
        <v>7986</v>
      </c>
      <c r="B318" s="84" t="s">
        <v>399</v>
      </c>
      <c r="C318" s="19">
        <v>6078.95</v>
      </c>
      <c r="D318" s="19">
        <v>115.5</v>
      </c>
      <c r="E318" s="19">
        <v>0</v>
      </c>
      <c r="F318" s="19">
        <v>115.5</v>
      </c>
      <c r="G318" s="19">
        <v>0</v>
      </c>
      <c r="H318" s="85">
        <v>24495.33</v>
      </c>
      <c r="I318" s="85">
        <v>465.41</v>
      </c>
      <c r="J318" s="85">
        <v>462</v>
      </c>
      <c r="K318" s="85">
        <v>3.41</v>
      </c>
      <c r="L318" s="146">
        <v>116.35</v>
      </c>
      <c r="M318" s="146">
        <v>119.76</v>
      </c>
      <c r="N318" s="146">
        <v>0</v>
      </c>
      <c r="Y318" s="32">
        <f t="shared" si="4"/>
        <v>235.26</v>
      </c>
    </row>
    <row r="319" spans="1:25" x14ac:dyDescent="0.25">
      <c r="A319" s="83" t="s">
        <v>7987</v>
      </c>
      <c r="B319" s="84" t="s">
        <v>400</v>
      </c>
      <c r="C319" s="19">
        <v>57903.64</v>
      </c>
      <c r="D319" s="19">
        <v>1100.17</v>
      </c>
      <c r="E319" s="19">
        <v>0</v>
      </c>
      <c r="F319" s="19">
        <v>1100.17</v>
      </c>
      <c r="G319" s="19">
        <v>0</v>
      </c>
      <c r="H319" s="85">
        <v>222552.33</v>
      </c>
      <c r="I319" s="85">
        <v>4228.49</v>
      </c>
      <c r="J319" s="85">
        <v>4400.68</v>
      </c>
      <c r="K319" s="85">
        <v>-172.19</v>
      </c>
      <c r="L319" s="146">
        <v>1057.1199999999999</v>
      </c>
      <c r="M319" s="146">
        <v>884.93</v>
      </c>
      <c r="N319" s="146">
        <v>0</v>
      </c>
      <c r="Y319" s="32">
        <f t="shared" si="4"/>
        <v>1985.1</v>
      </c>
    </row>
    <row r="320" spans="1:25" x14ac:dyDescent="0.25">
      <c r="A320" s="83" t="s">
        <v>7988</v>
      </c>
      <c r="B320" s="84" t="s">
        <v>401</v>
      </c>
      <c r="C320" s="19">
        <v>4657.09</v>
      </c>
      <c r="D320" s="19">
        <v>88.49</v>
      </c>
      <c r="E320" s="19">
        <v>0</v>
      </c>
      <c r="F320" s="19">
        <v>88.49</v>
      </c>
      <c r="G320" s="19">
        <v>0</v>
      </c>
      <c r="H320" s="85">
        <v>15872.51</v>
      </c>
      <c r="I320" s="85">
        <v>301.58</v>
      </c>
      <c r="J320" s="85">
        <v>353.94</v>
      </c>
      <c r="K320" s="85">
        <v>-52.36</v>
      </c>
      <c r="L320" s="146">
        <v>75.400000000000006</v>
      </c>
      <c r="M320" s="146">
        <v>23.04</v>
      </c>
      <c r="N320" s="146">
        <v>0</v>
      </c>
      <c r="Y320" s="32">
        <f t="shared" si="4"/>
        <v>111.53</v>
      </c>
    </row>
    <row r="321" spans="1:25" x14ac:dyDescent="0.25">
      <c r="A321" s="83" t="s">
        <v>7989</v>
      </c>
      <c r="B321" s="84" t="s">
        <v>402</v>
      </c>
      <c r="C321" s="19">
        <v>11214.65</v>
      </c>
      <c r="D321" s="19">
        <v>213.08</v>
      </c>
      <c r="E321" s="19">
        <v>0</v>
      </c>
      <c r="F321" s="19">
        <v>213.08</v>
      </c>
      <c r="G321" s="19">
        <v>0</v>
      </c>
      <c r="H321" s="85">
        <v>41255.279999999999</v>
      </c>
      <c r="I321" s="85">
        <v>783.85</v>
      </c>
      <c r="J321" s="85">
        <v>852.31</v>
      </c>
      <c r="K321" s="85">
        <v>-68.459999999999994</v>
      </c>
      <c r="L321" s="146">
        <v>195.96</v>
      </c>
      <c r="M321" s="146">
        <v>127.5</v>
      </c>
      <c r="N321" s="146">
        <v>0</v>
      </c>
      <c r="Y321" s="32">
        <f t="shared" si="4"/>
        <v>340.58000000000004</v>
      </c>
    </row>
    <row r="322" spans="1:25" x14ac:dyDescent="0.25">
      <c r="A322" s="83" t="s">
        <v>7990</v>
      </c>
      <c r="B322" s="84" t="s">
        <v>403</v>
      </c>
      <c r="C322" s="19">
        <v>72919.710000000006</v>
      </c>
      <c r="D322" s="19">
        <v>1385.48</v>
      </c>
      <c r="E322" s="19">
        <v>0</v>
      </c>
      <c r="F322" s="19">
        <v>1385.48</v>
      </c>
      <c r="G322" s="19">
        <v>0</v>
      </c>
      <c r="H322" s="85">
        <v>295119.78999999998</v>
      </c>
      <c r="I322" s="85">
        <v>5607.28</v>
      </c>
      <c r="J322" s="85">
        <v>5541.9</v>
      </c>
      <c r="K322" s="85">
        <v>65.38</v>
      </c>
      <c r="L322" s="146">
        <v>1401.82</v>
      </c>
      <c r="M322" s="146">
        <v>1467.2</v>
      </c>
      <c r="N322" s="146">
        <v>0</v>
      </c>
      <c r="Y322" s="32">
        <f t="shared" si="4"/>
        <v>2852.6800000000003</v>
      </c>
    </row>
    <row r="323" spans="1:25" x14ac:dyDescent="0.25">
      <c r="A323" s="83" t="s">
        <v>7991</v>
      </c>
      <c r="B323" s="84" t="s">
        <v>404</v>
      </c>
      <c r="C323" s="19">
        <v>6225.95</v>
      </c>
      <c r="D323" s="19">
        <v>118.29</v>
      </c>
      <c r="E323" s="19">
        <v>0</v>
      </c>
      <c r="F323" s="19">
        <v>118.29</v>
      </c>
      <c r="G323" s="19">
        <v>0</v>
      </c>
      <c r="H323" s="85">
        <v>25258.84</v>
      </c>
      <c r="I323" s="85">
        <v>479.92</v>
      </c>
      <c r="J323" s="85">
        <v>473.17</v>
      </c>
      <c r="K323" s="85">
        <v>6.75</v>
      </c>
      <c r="L323" s="146">
        <v>119.98</v>
      </c>
      <c r="M323" s="146">
        <v>126.73</v>
      </c>
      <c r="N323" s="146">
        <v>0</v>
      </c>
      <c r="Y323" s="32">
        <f t="shared" si="4"/>
        <v>245.02</v>
      </c>
    </row>
    <row r="324" spans="1:25" x14ac:dyDescent="0.25">
      <c r="A324" s="83" t="s">
        <v>7992</v>
      </c>
      <c r="B324" s="84" t="s">
        <v>405</v>
      </c>
      <c r="C324" s="19">
        <v>97764.75</v>
      </c>
      <c r="D324" s="19">
        <v>1857.53</v>
      </c>
      <c r="E324" s="19">
        <v>0</v>
      </c>
      <c r="F324" s="19">
        <v>1857.53</v>
      </c>
      <c r="G324" s="19">
        <v>0</v>
      </c>
      <c r="H324" s="85">
        <v>257635.57</v>
      </c>
      <c r="I324" s="85">
        <v>4895.08</v>
      </c>
      <c r="J324" s="85">
        <v>7430.12</v>
      </c>
      <c r="K324" s="85">
        <v>-2535.04</v>
      </c>
      <c r="L324" s="146">
        <v>1223.77</v>
      </c>
      <c r="M324" s="146">
        <v>0</v>
      </c>
      <c r="N324" s="146">
        <v>1311.27</v>
      </c>
      <c r="Y324" s="32">
        <f t="shared" si="4"/>
        <v>1857.53</v>
      </c>
    </row>
    <row r="325" spans="1:25" x14ac:dyDescent="0.25">
      <c r="A325" s="83" t="s">
        <v>7993</v>
      </c>
      <c r="B325" s="84" t="s">
        <v>406</v>
      </c>
      <c r="C325" s="19">
        <v>14335.5</v>
      </c>
      <c r="D325" s="19">
        <v>272.38</v>
      </c>
      <c r="E325" s="19">
        <v>0</v>
      </c>
      <c r="F325" s="19">
        <v>272.38</v>
      </c>
      <c r="G325" s="19">
        <v>0</v>
      </c>
      <c r="H325" s="85">
        <v>69575.98</v>
      </c>
      <c r="I325" s="85">
        <v>1321.94</v>
      </c>
      <c r="J325" s="85">
        <v>1089.5</v>
      </c>
      <c r="K325" s="85">
        <v>232.44</v>
      </c>
      <c r="L325" s="146">
        <v>330.49</v>
      </c>
      <c r="M325" s="146">
        <v>562.92999999999995</v>
      </c>
      <c r="N325" s="146">
        <v>0</v>
      </c>
      <c r="Y325" s="32">
        <f t="shared" si="4"/>
        <v>835.31</v>
      </c>
    </row>
    <row r="326" spans="1:25" x14ac:dyDescent="0.25">
      <c r="A326" s="83" t="s">
        <v>7994</v>
      </c>
      <c r="B326" s="84" t="s">
        <v>407</v>
      </c>
      <c r="C326" s="19">
        <v>5541.46</v>
      </c>
      <c r="D326" s="19">
        <v>105.29</v>
      </c>
      <c r="E326" s="19">
        <v>0</v>
      </c>
      <c r="F326" s="19">
        <v>105.29</v>
      </c>
      <c r="G326" s="19">
        <v>0</v>
      </c>
      <c r="H326" s="85">
        <v>22104.91</v>
      </c>
      <c r="I326" s="85">
        <v>419.99</v>
      </c>
      <c r="J326" s="85">
        <v>421.15</v>
      </c>
      <c r="K326" s="85">
        <v>-1.1599999999999999</v>
      </c>
      <c r="L326" s="146">
        <v>105</v>
      </c>
      <c r="M326" s="146">
        <v>103.84</v>
      </c>
      <c r="N326" s="146">
        <v>0</v>
      </c>
      <c r="Y326" s="32">
        <f t="shared" si="4"/>
        <v>209.13</v>
      </c>
    </row>
    <row r="327" spans="1:25" x14ac:dyDescent="0.25">
      <c r="A327" s="83" t="s">
        <v>7995</v>
      </c>
      <c r="B327" s="84" t="s">
        <v>408</v>
      </c>
      <c r="C327" s="19">
        <v>2031.35</v>
      </c>
      <c r="D327" s="19">
        <v>38.6</v>
      </c>
      <c r="E327" s="19">
        <v>0</v>
      </c>
      <c r="F327" s="19">
        <v>38.6</v>
      </c>
      <c r="G327" s="19">
        <v>0</v>
      </c>
      <c r="H327" s="85">
        <v>6685.83</v>
      </c>
      <c r="I327" s="85">
        <v>127.03</v>
      </c>
      <c r="J327" s="85">
        <v>154.38</v>
      </c>
      <c r="K327" s="85">
        <v>-27.35</v>
      </c>
      <c r="L327" s="146">
        <v>31.76</v>
      </c>
      <c r="M327" s="146">
        <v>4.41</v>
      </c>
      <c r="N327" s="146">
        <v>0</v>
      </c>
      <c r="Y327" s="32">
        <f t="shared" si="4"/>
        <v>43.010000000000005</v>
      </c>
    </row>
    <row r="328" spans="1:25" x14ac:dyDescent="0.25">
      <c r="A328" s="83" t="s">
        <v>7996</v>
      </c>
      <c r="B328" s="84" t="s">
        <v>409</v>
      </c>
      <c r="C328" s="19">
        <v>82878.81</v>
      </c>
      <c r="D328" s="19">
        <v>1574.7</v>
      </c>
      <c r="E328" s="19">
        <v>0</v>
      </c>
      <c r="F328" s="19">
        <v>1574.7</v>
      </c>
      <c r="G328" s="19">
        <v>0</v>
      </c>
      <c r="H328" s="85">
        <v>321074.59000000003</v>
      </c>
      <c r="I328" s="85">
        <v>6100.42</v>
      </c>
      <c r="J328" s="85">
        <v>6298.79</v>
      </c>
      <c r="K328" s="85">
        <v>-198.37</v>
      </c>
      <c r="L328" s="146">
        <v>1525.11</v>
      </c>
      <c r="M328" s="146">
        <v>1326.74</v>
      </c>
      <c r="N328" s="146">
        <v>0</v>
      </c>
      <c r="Y328" s="32">
        <f t="shared" si="4"/>
        <v>2901.44</v>
      </c>
    </row>
    <row r="329" spans="1:25" x14ac:dyDescent="0.25">
      <c r="A329" s="83" t="s">
        <v>7997</v>
      </c>
      <c r="B329" s="84" t="s">
        <v>410</v>
      </c>
      <c r="C329" s="19">
        <v>66215.45</v>
      </c>
      <c r="D329" s="19">
        <v>1258.0899999999999</v>
      </c>
      <c r="E329" s="19">
        <v>0</v>
      </c>
      <c r="F329" s="19">
        <v>1258.0899999999999</v>
      </c>
      <c r="G329" s="19">
        <v>0</v>
      </c>
      <c r="H329" s="85">
        <v>211107.69</v>
      </c>
      <c r="I329" s="85">
        <v>4011.05</v>
      </c>
      <c r="J329" s="85">
        <v>5032.37</v>
      </c>
      <c r="K329" s="85">
        <v>-1021.32</v>
      </c>
      <c r="L329" s="146">
        <v>1002.76</v>
      </c>
      <c r="M329" s="146">
        <v>0</v>
      </c>
      <c r="N329" s="146">
        <v>18.559999999999999</v>
      </c>
      <c r="Y329" s="32">
        <f t="shared" si="4"/>
        <v>1258.0899999999999</v>
      </c>
    </row>
    <row r="330" spans="1:25" x14ac:dyDescent="0.25">
      <c r="A330" s="83" t="s">
        <v>7998</v>
      </c>
      <c r="B330" s="84" t="s">
        <v>411</v>
      </c>
      <c r="C330" s="19">
        <v>4223.66</v>
      </c>
      <c r="D330" s="19">
        <v>80.25</v>
      </c>
      <c r="E330" s="19">
        <v>0</v>
      </c>
      <c r="F330" s="19">
        <v>80.25</v>
      </c>
      <c r="G330" s="19">
        <v>0</v>
      </c>
      <c r="H330" s="85">
        <v>20481.95</v>
      </c>
      <c r="I330" s="85">
        <v>389.16</v>
      </c>
      <c r="J330" s="85">
        <v>321</v>
      </c>
      <c r="K330" s="85">
        <v>68.16</v>
      </c>
      <c r="L330" s="146">
        <v>97.29</v>
      </c>
      <c r="M330" s="146">
        <v>165.45</v>
      </c>
      <c r="N330" s="146">
        <v>0</v>
      </c>
      <c r="Y330" s="32">
        <f t="shared" si="4"/>
        <v>245.7</v>
      </c>
    </row>
    <row r="331" spans="1:25" x14ac:dyDescent="0.25">
      <c r="A331" s="83" t="s">
        <v>7999</v>
      </c>
      <c r="B331" s="84" t="s">
        <v>412</v>
      </c>
      <c r="C331" s="19">
        <v>23117.599999999999</v>
      </c>
      <c r="D331" s="19">
        <v>439.24</v>
      </c>
      <c r="E331" s="19">
        <v>0</v>
      </c>
      <c r="F331" s="19">
        <v>439.24</v>
      </c>
      <c r="G331" s="19">
        <v>0</v>
      </c>
      <c r="H331" s="85">
        <v>87435.83</v>
      </c>
      <c r="I331" s="85">
        <v>1661.28</v>
      </c>
      <c r="J331" s="85">
        <v>1756.94</v>
      </c>
      <c r="K331" s="85">
        <v>-95.66</v>
      </c>
      <c r="L331" s="146">
        <v>415.32</v>
      </c>
      <c r="M331" s="146">
        <v>319.66000000000003</v>
      </c>
      <c r="N331" s="146">
        <v>0</v>
      </c>
      <c r="Y331" s="32">
        <f t="shared" si="4"/>
        <v>758.90000000000009</v>
      </c>
    </row>
    <row r="332" spans="1:25" x14ac:dyDescent="0.25">
      <c r="A332" s="83" t="s">
        <v>8000</v>
      </c>
      <c r="B332" s="84" t="s">
        <v>413</v>
      </c>
      <c r="C332" s="19">
        <v>3483.35</v>
      </c>
      <c r="D332" s="19">
        <v>66.180000000000007</v>
      </c>
      <c r="E332" s="19">
        <v>0</v>
      </c>
      <c r="F332" s="19">
        <v>66.180000000000007</v>
      </c>
      <c r="G332" s="19">
        <v>0</v>
      </c>
      <c r="H332" s="85">
        <v>11455.73</v>
      </c>
      <c r="I332" s="85">
        <v>217.66</v>
      </c>
      <c r="J332" s="85">
        <v>264.73</v>
      </c>
      <c r="K332" s="85">
        <v>-47.07</v>
      </c>
      <c r="L332" s="146">
        <v>54.42</v>
      </c>
      <c r="M332" s="146">
        <v>7.35</v>
      </c>
      <c r="N332" s="146">
        <v>0</v>
      </c>
      <c r="Y332" s="32">
        <f t="shared" si="4"/>
        <v>73.53</v>
      </c>
    </row>
    <row r="333" spans="1:25" x14ac:dyDescent="0.25">
      <c r="A333" s="83" t="s">
        <v>8001</v>
      </c>
      <c r="B333" s="84" t="s">
        <v>414</v>
      </c>
      <c r="C333" s="19">
        <v>5458.17</v>
      </c>
      <c r="D333" s="19">
        <v>103.71</v>
      </c>
      <c r="E333" s="19">
        <v>0</v>
      </c>
      <c r="F333" s="19">
        <v>103.71</v>
      </c>
      <c r="G333" s="19">
        <v>0</v>
      </c>
      <c r="H333" s="85">
        <v>17323.87</v>
      </c>
      <c r="I333" s="85">
        <v>329.15</v>
      </c>
      <c r="J333" s="85">
        <v>414.82</v>
      </c>
      <c r="K333" s="85">
        <v>-85.67</v>
      </c>
      <c r="L333" s="146">
        <v>82.29</v>
      </c>
      <c r="M333" s="146">
        <v>0</v>
      </c>
      <c r="N333" s="146">
        <v>3.38</v>
      </c>
      <c r="Y333" s="32">
        <f t="shared" si="4"/>
        <v>103.71</v>
      </c>
    </row>
    <row r="334" spans="1:25" x14ac:dyDescent="0.25">
      <c r="A334" s="83" t="s">
        <v>8002</v>
      </c>
      <c r="B334" s="84" t="s">
        <v>415</v>
      </c>
      <c r="C334" s="19">
        <v>51553.25</v>
      </c>
      <c r="D334" s="19">
        <v>979.51</v>
      </c>
      <c r="E334" s="19">
        <v>0</v>
      </c>
      <c r="F334" s="19">
        <v>979.51</v>
      </c>
      <c r="G334" s="19">
        <v>0</v>
      </c>
      <c r="H334" s="85">
        <v>190956.01</v>
      </c>
      <c r="I334" s="85">
        <v>3628.16</v>
      </c>
      <c r="J334" s="85">
        <v>3918.05</v>
      </c>
      <c r="K334" s="85">
        <v>-289.89</v>
      </c>
      <c r="L334" s="146">
        <v>907.04</v>
      </c>
      <c r="M334" s="146">
        <v>617.15</v>
      </c>
      <c r="N334" s="146">
        <v>0</v>
      </c>
      <c r="Y334" s="32">
        <f t="shared" si="4"/>
        <v>1596.6599999999999</v>
      </c>
    </row>
    <row r="335" spans="1:25" x14ac:dyDescent="0.25">
      <c r="A335" s="83" t="s">
        <v>8003</v>
      </c>
      <c r="B335" s="84" t="s">
        <v>416</v>
      </c>
      <c r="C335" s="19">
        <v>152038.88</v>
      </c>
      <c r="D335" s="19">
        <v>2888.74</v>
      </c>
      <c r="E335" s="19">
        <v>0</v>
      </c>
      <c r="F335" s="19">
        <v>2888.74</v>
      </c>
      <c r="G335" s="19">
        <v>0</v>
      </c>
      <c r="H335" s="85">
        <v>582239.92000000004</v>
      </c>
      <c r="I335" s="85">
        <v>11062.56</v>
      </c>
      <c r="J335" s="85">
        <v>11554.95</v>
      </c>
      <c r="K335" s="85">
        <v>-492.39</v>
      </c>
      <c r="L335" s="146">
        <v>2765.64</v>
      </c>
      <c r="M335" s="146">
        <v>2273.25</v>
      </c>
      <c r="N335" s="146">
        <v>0</v>
      </c>
      <c r="Y335" s="32">
        <f t="shared" si="4"/>
        <v>5161.99</v>
      </c>
    </row>
    <row r="336" spans="1:25" x14ac:dyDescent="0.25">
      <c r="A336" s="83" t="s">
        <v>8004</v>
      </c>
      <c r="B336" s="84" t="s">
        <v>417</v>
      </c>
      <c r="C336" s="19">
        <v>539454.81000000006</v>
      </c>
      <c r="D336" s="19">
        <v>10249.64</v>
      </c>
      <c r="E336" s="19">
        <v>0</v>
      </c>
      <c r="F336" s="19">
        <v>10249.64</v>
      </c>
      <c r="G336" s="19">
        <v>0</v>
      </c>
      <c r="H336" s="85">
        <v>2170634.0299999998</v>
      </c>
      <c r="I336" s="85">
        <v>41242.050000000003</v>
      </c>
      <c r="J336" s="85">
        <v>40998.57</v>
      </c>
      <c r="K336" s="85">
        <v>243.48</v>
      </c>
      <c r="L336" s="146">
        <v>10310.51</v>
      </c>
      <c r="M336" s="146">
        <v>10553.99</v>
      </c>
      <c r="N336" s="146">
        <v>0</v>
      </c>
      <c r="Y336" s="32">
        <f t="shared" si="4"/>
        <v>20803.629999999997</v>
      </c>
    </row>
    <row r="337" spans="1:25" x14ac:dyDescent="0.25">
      <c r="A337" s="83" t="s">
        <v>8005</v>
      </c>
      <c r="B337" s="84" t="s">
        <v>418</v>
      </c>
      <c r="C337" s="19">
        <v>167808.26</v>
      </c>
      <c r="D337" s="19">
        <v>3188.36</v>
      </c>
      <c r="E337" s="19">
        <v>0</v>
      </c>
      <c r="F337" s="19">
        <v>3188.36</v>
      </c>
      <c r="G337" s="19">
        <v>0</v>
      </c>
      <c r="H337" s="85">
        <v>643811.68999999994</v>
      </c>
      <c r="I337" s="85">
        <v>12232.42</v>
      </c>
      <c r="J337" s="85">
        <v>12753.43</v>
      </c>
      <c r="K337" s="85">
        <v>-521.01</v>
      </c>
      <c r="L337" s="146">
        <v>3058.11</v>
      </c>
      <c r="M337" s="146">
        <v>2537.1</v>
      </c>
      <c r="N337" s="146">
        <v>0</v>
      </c>
      <c r="Y337" s="32">
        <f t="shared" ref="Y337:Y400" si="5">F337+M337+R337+W337</f>
        <v>5725.46</v>
      </c>
    </row>
    <row r="338" spans="1:25" x14ac:dyDescent="0.25">
      <c r="A338" s="83" t="s">
        <v>8006</v>
      </c>
      <c r="B338" s="84" t="s">
        <v>419</v>
      </c>
      <c r="C338" s="19">
        <v>398320.29</v>
      </c>
      <c r="D338" s="19">
        <v>7568.09</v>
      </c>
      <c r="E338" s="19">
        <v>0</v>
      </c>
      <c r="F338" s="19">
        <v>7568.09</v>
      </c>
      <c r="G338" s="19">
        <v>0</v>
      </c>
      <c r="H338" s="85">
        <v>1644650.15</v>
      </c>
      <c r="I338" s="85">
        <v>31248.35</v>
      </c>
      <c r="J338" s="85">
        <v>30272.34</v>
      </c>
      <c r="K338" s="85">
        <v>976.01</v>
      </c>
      <c r="L338" s="146">
        <v>7812.09</v>
      </c>
      <c r="M338" s="146">
        <v>8788.1</v>
      </c>
      <c r="N338" s="146">
        <v>0</v>
      </c>
      <c r="Y338" s="32">
        <f t="shared" si="5"/>
        <v>16356.19</v>
      </c>
    </row>
    <row r="339" spans="1:25" x14ac:dyDescent="0.25">
      <c r="A339" s="83" t="s">
        <v>8007</v>
      </c>
      <c r="B339" s="84" t="s">
        <v>420</v>
      </c>
      <c r="C339" s="19">
        <v>26633.57</v>
      </c>
      <c r="D339" s="19">
        <v>506.04</v>
      </c>
      <c r="E339" s="19">
        <v>0</v>
      </c>
      <c r="F339" s="19">
        <v>506.04</v>
      </c>
      <c r="G339" s="19">
        <v>0</v>
      </c>
      <c r="H339" s="85">
        <v>89939.19</v>
      </c>
      <c r="I339" s="85">
        <v>1708.84</v>
      </c>
      <c r="J339" s="85">
        <v>2024.15</v>
      </c>
      <c r="K339" s="85">
        <v>-315.31</v>
      </c>
      <c r="L339" s="146">
        <v>427.21</v>
      </c>
      <c r="M339" s="146">
        <v>111.9</v>
      </c>
      <c r="N339" s="146">
        <v>0</v>
      </c>
      <c r="Y339" s="32">
        <f t="shared" si="5"/>
        <v>617.94000000000005</v>
      </c>
    </row>
    <row r="340" spans="1:25" x14ac:dyDescent="0.25">
      <c r="A340" s="83" t="s">
        <v>8008</v>
      </c>
      <c r="B340" s="84" t="s">
        <v>421</v>
      </c>
      <c r="C340" s="19">
        <v>13971.05</v>
      </c>
      <c r="D340" s="19">
        <v>265.45</v>
      </c>
      <c r="E340" s="19">
        <v>0</v>
      </c>
      <c r="F340" s="19">
        <v>265.45</v>
      </c>
      <c r="G340" s="19">
        <v>0</v>
      </c>
      <c r="H340" s="85">
        <v>52969.83</v>
      </c>
      <c r="I340" s="85">
        <v>1006.43</v>
      </c>
      <c r="J340" s="85">
        <v>1061.8</v>
      </c>
      <c r="K340" s="85">
        <v>-55.37</v>
      </c>
      <c r="L340" s="146">
        <v>251.61</v>
      </c>
      <c r="M340" s="146">
        <v>196.24</v>
      </c>
      <c r="N340" s="146">
        <v>0</v>
      </c>
      <c r="Y340" s="32">
        <f t="shared" si="5"/>
        <v>461.69</v>
      </c>
    </row>
    <row r="341" spans="1:25" x14ac:dyDescent="0.25">
      <c r="A341" s="83" t="s">
        <v>8009</v>
      </c>
      <c r="B341" s="84" t="s">
        <v>422</v>
      </c>
      <c r="C341" s="19">
        <v>1893259.56</v>
      </c>
      <c r="D341" s="19">
        <v>35971.93</v>
      </c>
      <c r="E341" s="19">
        <v>0</v>
      </c>
      <c r="F341" s="19">
        <v>35971.93</v>
      </c>
      <c r="G341" s="19">
        <v>0</v>
      </c>
      <c r="H341" s="85">
        <v>7622316.4000000004</v>
      </c>
      <c r="I341" s="85">
        <v>144824.01</v>
      </c>
      <c r="J341" s="85">
        <v>143887.73000000001</v>
      </c>
      <c r="K341" s="85">
        <v>936.28</v>
      </c>
      <c r="L341" s="146">
        <v>36206</v>
      </c>
      <c r="M341" s="146">
        <v>37142.28</v>
      </c>
      <c r="N341" s="146">
        <v>0</v>
      </c>
      <c r="Y341" s="32">
        <f t="shared" si="5"/>
        <v>73114.209999999992</v>
      </c>
    </row>
    <row r="342" spans="1:25" x14ac:dyDescent="0.25">
      <c r="A342" s="83" t="s">
        <v>8010</v>
      </c>
      <c r="B342" s="84" t="s">
        <v>423</v>
      </c>
      <c r="C342" s="19">
        <v>219966.12</v>
      </c>
      <c r="D342" s="19">
        <v>4179.3599999999997</v>
      </c>
      <c r="E342" s="19">
        <v>0</v>
      </c>
      <c r="F342" s="19">
        <v>4179.3599999999997</v>
      </c>
      <c r="G342" s="19">
        <v>0</v>
      </c>
      <c r="H342" s="85">
        <v>861526.9</v>
      </c>
      <c r="I342" s="85">
        <v>16369.01</v>
      </c>
      <c r="J342" s="85">
        <v>16717.419999999998</v>
      </c>
      <c r="K342" s="85">
        <v>-348.41</v>
      </c>
      <c r="L342" s="146">
        <v>4092.25</v>
      </c>
      <c r="M342" s="146">
        <v>3743.84</v>
      </c>
      <c r="N342" s="146">
        <v>0</v>
      </c>
      <c r="Y342" s="32">
        <f t="shared" si="5"/>
        <v>7923.2</v>
      </c>
    </row>
    <row r="343" spans="1:25" x14ac:dyDescent="0.25">
      <c r="A343" s="83" t="s">
        <v>8011</v>
      </c>
      <c r="B343" s="84" t="s">
        <v>424</v>
      </c>
      <c r="C343" s="19">
        <v>94326.47</v>
      </c>
      <c r="D343" s="19">
        <v>1792.2</v>
      </c>
      <c r="E343" s="19">
        <v>0</v>
      </c>
      <c r="F343" s="19">
        <v>1792.2</v>
      </c>
      <c r="G343" s="19">
        <v>0</v>
      </c>
      <c r="H343" s="85">
        <v>405941.33</v>
      </c>
      <c r="I343" s="85">
        <v>7712.89</v>
      </c>
      <c r="J343" s="85">
        <v>7168.81</v>
      </c>
      <c r="K343" s="85">
        <v>544.08000000000004</v>
      </c>
      <c r="L343" s="146">
        <v>1928.22</v>
      </c>
      <c r="M343" s="146">
        <v>2472.3000000000002</v>
      </c>
      <c r="N343" s="146">
        <v>0</v>
      </c>
      <c r="Y343" s="32">
        <f t="shared" si="5"/>
        <v>4264.5</v>
      </c>
    </row>
    <row r="344" spans="1:25" x14ac:dyDescent="0.25">
      <c r="A344" s="83" t="s">
        <v>8012</v>
      </c>
      <c r="B344" s="84" t="s">
        <v>425</v>
      </c>
      <c r="C344" s="19">
        <v>19544.150000000001</v>
      </c>
      <c r="D344" s="19">
        <v>371.34</v>
      </c>
      <c r="E344" s="19">
        <v>0</v>
      </c>
      <c r="F344" s="19">
        <v>371.34</v>
      </c>
      <c r="G344" s="19">
        <v>0</v>
      </c>
      <c r="H344" s="85">
        <v>85712.960000000006</v>
      </c>
      <c r="I344" s="85">
        <v>1628.55</v>
      </c>
      <c r="J344" s="85">
        <v>1485.36</v>
      </c>
      <c r="K344" s="85">
        <v>143.19</v>
      </c>
      <c r="L344" s="146">
        <v>407.14</v>
      </c>
      <c r="M344" s="146">
        <v>550.33000000000004</v>
      </c>
      <c r="N344" s="146">
        <v>0</v>
      </c>
      <c r="Y344" s="32">
        <f t="shared" si="5"/>
        <v>921.67000000000007</v>
      </c>
    </row>
    <row r="345" spans="1:25" x14ac:dyDescent="0.25">
      <c r="A345" s="83" t="s">
        <v>8013</v>
      </c>
      <c r="B345" s="84" t="s">
        <v>426</v>
      </c>
      <c r="C345" s="19">
        <v>115853.01</v>
      </c>
      <c r="D345" s="19">
        <v>2201.21</v>
      </c>
      <c r="E345" s="19">
        <v>0</v>
      </c>
      <c r="F345" s="19">
        <v>2201.21</v>
      </c>
      <c r="G345" s="19">
        <v>0</v>
      </c>
      <c r="H345" s="85">
        <v>427173.61</v>
      </c>
      <c r="I345" s="85">
        <v>8116.3</v>
      </c>
      <c r="J345" s="85">
        <v>8804.83</v>
      </c>
      <c r="K345" s="85">
        <v>-688.53</v>
      </c>
      <c r="L345" s="146">
        <v>2029.08</v>
      </c>
      <c r="M345" s="146">
        <v>1340.55</v>
      </c>
      <c r="N345" s="146">
        <v>0</v>
      </c>
      <c r="Y345" s="32">
        <f t="shared" si="5"/>
        <v>3541.76</v>
      </c>
    </row>
    <row r="346" spans="1:25" x14ac:dyDescent="0.25">
      <c r="A346" s="83" t="s">
        <v>8014</v>
      </c>
      <c r="B346" s="84" t="s">
        <v>427</v>
      </c>
      <c r="C346" s="19">
        <v>10339.56</v>
      </c>
      <c r="D346" s="19">
        <v>196.45</v>
      </c>
      <c r="E346" s="19">
        <v>0</v>
      </c>
      <c r="F346" s="19">
        <v>196.45</v>
      </c>
      <c r="G346" s="19">
        <v>0</v>
      </c>
      <c r="H346" s="85">
        <v>59927.55</v>
      </c>
      <c r="I346" s="85">
        <v>1138.6199999999999</v>
      </c>
      <c r="J346" s="85">
        <v>785.81</v>
      </c>
      <c r="K346" s="85">
        <v>352.81</v>
      </c>
      <c r="L346" s="146">
        <v>284.66000000000003</v>
      </c>
      <c r="M346" s="146">
        <v>637.47</v>
      </c>
      <c r="N346" s="146">
        <v>0</v>
      </c>
      <c r="Y346" s="32">
        <f t="shared" si="5"/>
        <v>833.92000000000007</v>
      </c>
    </row>
    <row r="347" spans="1:25" x14ac:dyDescent="0.25">
      <c r="A347" s="83" t="s">
        <v>8015</v>
      </c>
      <c r="B347" s="84" t="s">
        <v>428</v>
      </c>
      <c r="C347" s="19">
        <v>3576.48</v>
      </c>
      <c r="D347" s="19">
        <v>67.95</v>
      </c>
      <c r="E347" s="19">
        <v>0</v>
      </c>
      <c r="F347" s="19">
        <v>67.95</v>
      </c>
      <c r="G347" s="19">
        <v>0</v>
      </c>
      <c r="H347" s="85">
        <v>9691.66</v>
      </c>
      <c r="I347" s="85">
        <v>184.14</v>
      </c>
      <c r="J347" s="85">
        <v>271.81</v>
      </c>
      <c r="K347" s="85">
        <v>-87.67</v>
      </c>
      <c r="L347" s="146">
        <v>46.04</v>
      </c>
      <c r="M347" s="146">
        <v>0</v>
      </c>
      <c r="N347" s="146">
        <v>41.63</v>
      </c>
      <c r="Y347" s="32">
        <f t="shared" si="5"/>
        <v>67.95</v>
      </c>
    </row>
    <row r="348" spans="1:25" x14ac:dyDescent="0.25">
      <c r="A348" s="83" t="s">
        <v>8016</v>
      </c>
      <c r="B348" s="84" t="s">
        <v>429</v>
      </c>
      <c r="C348" s="19">
        <v>7142.56</v>
      </c>
      <c r="D348" s="19">
        <v>135.71</v>
      </c>
      <c r="E348" s="19">
        <v>0</v>
      </c>
      <c r="F348" s="19">
        <v>135.71</v>
      </c>
      <c r="G348" s="19">
        <v>0</v>
      </c>
      <c r="H348" s="85">
        <v>24653.19</v>
      </c>
      <c r="I348" s="85">
        <v>468.41</v>
      </c>
      <c r="J348" s="85">
        <v>542.83000000000004</v>
      </c>
      <c r="K348" s="85">
        <v>-74.42</v>
      </c>
      <c r="L348" s="146">
        <v>117.1</v>
      </c>
      <c r="M348" s="146">
        <v>42.68</v>
      </c>
      <c r="N348" s="146">
        <v>0</v>
      </c>
      <c r="Y348" s="32">
        <f t="shared" si="5"/>
        <v>178.39000000000001</v>
      </c>
    </row>
    <row r="349" spans="1:25" x14ac:dyDescent="0.25">
      <c r="A349" s="83" t="s">
        <v>8017</v>
      </c>
      <c r="B349" s="84" t="s">
        <v>430</v>
      </c>
      <c r="C349" s="19">
        <v>6251.15</v>
      </c>
      <c r="D349" s="19">
        <v>118.77</v>
      </c>
      <c r="E349" s="19">
        <v>0</v>
      </c>
      <c r="F349" s="19">
        <v>118.77</v>
      </c>
      <c r="G349" s="19">
        <v>0</v>
      </c>
      <c r="H349" s="85">
        <v>23874.75</v>
      </c>
      <c r="I349" s="85">
        <v>453.62</v>
      </c>
      <c r="J349" s="85">
        <v>475.09</v>
      </c>
      <c r="K349" s="85">
        <v>-21.47</v>
      </c>
      <c r="L349" s="146">
        <v>113.41</v>
      </c>
      <c r="M349" s="146">
        <v>91.94</v>
      </c>
      <c r="N349" s="146">
        <v>0</v>
      </c>
      <c r="Y349" s="32">
        <f t="shared" si="5"/>
        <v>210.70999999999998</v>
      </c>
    </row>
    <row r="350" spans="1:25" x14ac:dyDescent="0.25">
      <c r="A350" s="83" t="s">
        <v>8018</v>
      </c>
      <c r="B350" s="84" t="s">
        <v>431</v>
      </c>
      <c r="C350" s="19">
        <v>1815.62</v>
      </c>
      <c r="D350" s="19">
        <v>34.5</v>
      </c>
      <c r="E350" s="19">
        <v>0</v>
      </c>
      <c r="F350" s="19">
        <v>34.5</v>
      </c>
      <c r="G350" s="19">
        <v>0</v>
      </c>
      <c r="H350" s="85">
        <v>6184.44</v>
      </c>
      <c r="I350" s="85">
        <v>117.5</v>
      </c>
      <c r="J350" s="85">
        <v>137.99</v>
      </c>
      <c r="K350" s="85">
        <v>-20.49</v>
      </c>
      <c r="L350" s="146">
        <v>29.38</v>
      </c>
      <c r="M350" s="146">
        <v>8.89</v>
      </c>
      <c r="N350" s="146">
        <v>0</v>
      </c>
      <c r="Y350" s="32">
        <f t="shared" si="5"/>
        <v>43.39</v>
      </c>
    </row>
    <row r="351" spans="1:25" x14ac:dyDescent="0.25">
      <c r="A351" s="83" t="s">
        <v>8019</v>
      </c>
      <c r="B351" s="84" t="s">
        <v>432</v>
      </c>
      <c r="C351" s="19">
        <v>36725.230000000003</v>
      </c>
      <c r="D351" s="19">
        <v>697.78</v>
      </c>
      <c r="E351" s="19">
        <v>0</v>
      </c>
      <c r="F351" s="19">
        <v>697.78</v>
      </c>
      <c r="G351" s="19">
        <v>0</v>
      </c>
      <c r="H351" s="85">
        <v>147858.47</v>
      </c>
      <c r="I351" s="85">
        <v>2809.31</v>
      </c>
      <c r="J351" s="85">
        <v>2791.12</v>
      </c>
      <c r="K351" s="85">
        <v>18.190000000000001</v>
      </c>
      <c r="L351" s="146">
        <v>702.33</v>
      </c>
      <c r="M351" s="146">
        <v>720.52</v>
      </c>
      <c r="N351" s="146">
        <v>0</v>
      </c>
      <c r="Y351" s="32">
        <f t="shared" si="5"/>
        <v>1418.3</v>
      </c>
    </row>
    <row r="352" spans="1:25" x14ac:dyDescent="0.25">
      <c r="A352" s="83" t="s">
        <v>8020</v>
      </c>
      <c r="B352" s="84" t="s">
        <v>433</v>
      </c>
      <c r="C352" s="19">
        <v>227519.87</v>
      </c>
      <c r="D352" s="19">
        <v>4322.88</v>
      </c>
      <c r="E352" s="19">
        <v>0</v>
      </c>
      <c r="F352" s="19">
        <v>4322.88</v>
      </c>
      <c r="G352" s="19">
        <v>0</v>
      </c>
      <c r="H352" s="85">
        <v>927806.39</v>
      </c>
      <c r="I352" s="85">
        <v>17628.32</v>
      </c>
      <c r="J352" s="85">
        <v>17291.509999999998</v>
      </c>
      <c r="K352" s="85">
        <v>336.81</v>
      </c>
      <c r="L352" s="146">
        <v>4407.08</v>
      </c>
      <c r="M352" s="146">
        <v>4743.8900000000003</v>
      </c>
      <c r="N352" s="146">
        <v>0</v>
      </c>
      <c r="Y352" s="32">
        <f t="shared" si="5"/>
        <v>9066.77</v>
      </c>
    </row>
    <row r="353" spans="1:25" x14ac:dyDescent="0.25">
      <c r="A353" s="83" t="s">
        <v>8021</v>
      </c>
      <c r="B353" s="84" t="s">
        <v>434</v>
      </c>
      <c r="C353" s="19">
        <v>5039.54</v>
      </c>
      <c r="D353" s="19">
        <v>95.75</v>
      </c>
      <c r="E353" s="19">
        <v>0</v>
      </c>
      <c r="F353" s="19">
        <v>95.75</v>
      </c>
      <c r="G353" s="19">
        <v>0</v>
      </c>
      <c r="H353" s="85">
        <v>9245.52</v>
      </c>
      <c r="I353" s="85">
        <v>175.66</v>
      </c>
      <c r="J353" s="85">
        <v>383</v>
      </c>
      <c r="K353" s="85">
        <v>-207.34</v>
      </c>
      <c r="L353" s="146">
        <v>43.92</v>
      </c>
      <c r="M353" s="146">
        <v>0</v>
      </c>
      <c r="N353" s="146">
        <v>163.41999999999999</v>
      </c>
      <c r="Y353" s="32">
        <f t="shared" si="5"/>
        <v>95.75</v>
      </c>
    </row>
    <row r="354" spans="1:25" x14ac:dyDescent="0.25">
      <c r="A354" s="83" t="s">
        <v>8022</v>
      </c>
      <c r="B354" s="84" t="s">
        <v>435</v>
      </c>
      <c r="C354" s="19">
        <v>249143.36</v>
      </c>
      <c r="D354" s="19">
        <v>4733.7299999999996</v>
      </c>
      <c r="E354" s="19">
        <v>0</v>
      </c>
      <c r="F354" s="19">
        <v>4733.7299999999996</v>
      </c>
      <c r="G354" s="19">
        <v>0</v>
      </c>
      <c r="H354" s="85">
        <v>979624.95</v>
      </c>
      <c r="I354" s="85">
        <v>18612.87</v>
      </c>
      <c r="J354" s="85">
        <v>18934.900000000001</v>
      </c>
      <c r="K354" s="85">
        <v>-322.02999999999997</v>
      </c>
      <c r="L354" s="146">
        <v>4653.22</v>
      </c>
      <c r="M354" s="146">
        <v>4331.1899999999996</v>
      </c>
      <c r="N354" s="146">
        <v>0</v>
      </c>
      <c r="Y354" s="32">
        <f t="shared" si="5"/>
        <v>9064.9199999999983</v>
      </c>
    </row>
    <row r="355" spans="1:25" x14ac:dyDescent="0.25">
      <c r="A355" s="83" t="s">
        <v>8023</v>
      </c>
      <c r="B355" s="84" t="s">
        <v>436</v>
      </c>
      <c r="C355" s="19">
        <v>5525.3</v>
      </c>
      <c r="D355" s="19">
        <v>104.98</v>
      </c>
      <c r="E355" s="19">
        <v>0</v>
      </c>
      <c r="F355" s="19">
        <v>104.98</v>
      </c>
      <c r="G355" s="19">
        <v>0</v>
      </c>
      <c r="H355" s="85">
        <v>35593.410000000003</v>
      </c>
      <c r="I355" s="85">
        <v>676.27</v>
      </c>
      <c r="J355" s="85">
        <v>419.92</v>
      </c>
      <c r="K355" s="85">
        <v>256.35000000000002</v>
      </c>
      <c r="L355" s="146">
        <v>169.07</v>
      </c>
      <c r="M355" s="146">
        <v>425.42</v>
      </c>
      <c r="N355" s="146">
        <v>0</v>
      </c>
      <c r="Y355" s="32">
        <f t="shared" si="5"/>
        <v>530.4</v>
      </c>
    </row>
    <row r="356" spans="1:25" x14ac:dyDescent="0.25">
      <c r="A356" s="83" t="s">
        <v>8024</v>
      </c>
      <c r="B356" s="84" t="s">
        <v>437</v>
      </c>
      <c r="C356" s="19">
        <v>690.85</v>
      </c>
      <c r="D356" s="19">
        <v>13.13</v>
      </c>
      <c r="E356" s="19">
        <v>0</v>
      </c>
      <c r="F356" s="19">
        <v>13.13</v>
      </c>
      <c r="G356" s="19">
        <v>0</v>
      </c>
      <c r="H356" s="85">
        <v>2507.71</v>
      </c>
      <c r="I356" s="85">
        <v>47.65</v>
      </c>
      <c r="J356" s="85">
        <v>52.5</v>
      </c>
      <c r="K356" s="85">
        <v>-4.8499999999999996</v>
      </c>
      <c r="L356" s="146">
        <v>11.91</v>
      </c>
      <c r="M356" s="146">
        <v>7.06</v>
      </c>
      <c r="N356" s="146">
        <v>0</v>
      </c>
      <c r="Y356" s="32">
        <f t="shared" si="5"/>
        <v>20.190000000000001</v>
      </c>
    </row>
    <row r="357" spans="1:25" x14ac:dyDescent="0.25">
      <c r="A357" s="83" t="s">
        <v>8025</v>
      </c>
      <c r="B357" s="84" t="s">
        <v>438</v>
      </c>
      <c r="C357" s="19">
        <v>1921725.48</v>
      </c>
      <c r="D357" s="19">
        <v>36512.79</v>
      </c>
      <c r="E357" s="19">
        <v>0</v>
      </c>
      <c r="F357" s="19">
        <v>36512.79</v>
      </c>
      <c r="G357" s="19">
        <v>0</v>
      </c>
      <c r="H357" s="85">
        <v>7786581.04</v>
      </c>
      <c r="I357" s="85">
        <v>147945.04</v>
      </c>
      <c r="J357" s="85">
        <v>146051.14000000001</v>
      </c>
      <c r="K357" s="85">
        <v>1893.9</v>
      </c>
      <c r="L357" s="146">
        <v>36986.26</v>
      </c>
      <c r="M357" s="146">
        <v>38880.160000000003</v>
      </c>
      <c r="N357" s="146">
        <v>0</v>
      </c>
      <c r="Y357" s="32">
        <f t="shared" si="5"/>
        <v>75392.950000000012</v>
      </c>
    </row>
    <row r="358" spans="1:25" x14ac:dyDescent="0.25">
      <c r="A358" s="83" t="s">
        <v>8026</v>
      </c>
      <c r="B358" s="84" t="s">
        <v>439</v>
      </c>
      <c r="C358" s="19">
        <v>111409.61</v>
      </c>
      <c r="D358" s="19">
        <v>2116.7800000000002</v>
      </c>
      <c r="E358" s="19">
        <v>0</v>
      </c>
      <c r="F358" s="19">
        <v>2116.7800000000002</v>
      </c>
      <c r="G358" s="19">
        <v>0</v>
      </c>
      <c r="H358" s="85">
        <v>375263.39</v>
      </c>
      <c r="I358" s="85">
        <v>7130</v>
      </c>
      <c r="J358" s="85">
        <v>8467.1299999999992</v>
      </c>
      <c r="K358" s="85">
        <v>-1337.13</v>
      </c>
      <c r="L358" s="146">
        <v>1782.5</v>
      </c>
      <c r="M358" s="146">
        <v>445.37</v>
      </c>
      <c r="N358" s="146">
        <v>0</v>
      </c>
      <c r="Y358" s="32">
        <f t="shared" si="5"/>
        <v>2562.15</v>
      </c>
    </row>
    <row r="359" spans="1:25" x14ac:dyDescent="0.25">
      <c r="A359" s="83" t="s">
        <v>8027</v>
      </c>
      <c r="B359" s="84" t="s">
        <v>440</v>
      </c>
      <c r="C359" s="19">
        <v>66895.22</v>
      </c>
      <c r="D359" s="19">
        <v>1271.01</v>
      </c>
      <c r="E359" s="19">
        <v>0</v>
      </c>
      <c r="F359" s="19">
        <v>1271.01</v>
      </c>
      <c r="G359" s="19">
        <v>0</v>
      </c>
      <c r="H359" s="85">
        <v>221335.66</v>
      </c>
      <c r="I359" s="85">
        <v>4205.38</v>
      </c>
      <c r="J359" s="85">
        <v>5084.04</v>
      </c>
      <c r="K359" s="85">
        <v>-878.66</v>
      </c>
      <c r="L359" s="146">
        <v>1051.3499999999999</v>
      </c>
      <c r="M359" s="146">
        <v>172.69</v>
      </c>
      <c r="N359" s="146">
        <v>0</v>
      </c>
      <c r="Y359" s="32">
        <f t="shared" si="5"/>
        <v>1443.7</v>
      </c>
    </row>
    <row r="360" spans="1:25" x14ac:dyDescent="0.25">
      <c r="A360" s="83" t="s">
        <v>8028</v>
      </c>
      <c r="B360" s="84" t="s">
        <v>441</v>
      </c>
      <c r="C360" s="19">
        <v>2258</v>
      </c>
      <c r="D360" s="19">
        <v>42.9</v>
      </c>
      <c r="E360" s="19">
        <v>0</v>
      </c>
      <c r="F360" s="19">
        <v>42.9</v>
      </c>
      <c r="G360" s="19">
        <v>0</v>
      </c>
      <c r="H360" s="85">
        <v>7451</v>
      </c>
      <c r="I360" s="85">
        <v>141.57</v>
      </c>
      <c r="J360" s="85">
        <v>171.61</v>
      </c>
      <c r="K360" s="85">
        <v>-30.04</v>
      </c>
      <c r="L360" s="146">
        <v>35.39</v>
      </c>
      <c r="M360" s="146">
        <v>5.35</v>
      </c>
      <c r="N360" s="146">
        <v>0</v>
      </c>
      <c r="Y360" s="32">
        <f t="shared" si="5"/>
        <v>48.25</v>
      </c>
    </row>
    <row r="361" spans="1:25" x14ac:dyDescent="0.25">
      <c r="A361" s="83" t="s">
        <v>8029</v>
      </c>
      <c r="B361" s="84" t="s">
        <v>442</v>
      </c>
      <c r="C361" s="19">
        <v>3793.36</v>
      </c>
      <c r="D361" s="19">
        <v>72.08</v>
      </c>
      <c r="E361" s="19">
        <v>0</v>
      </c>
      <c r="F361" s="19">
        <v>72.08</v>
      </c>
      <c r="G361" s="19">
        <v>0</v>
      </c>
      <c r="H361" s="85">
        <v>12917.22</v>
      </c>
      <c r="I361" s="85">
        <v>245.43</v>
      </c>
      <c r="J361" s="85">
        <v>288.3</v>
      </c>
      <c r="K361" s="85">
        <v>-42.87</v>
      </c>
      <c r="L361" s="146">
        <v>61.36</v>
      </c>
      <c r="M361" s="146">
        <v>18.489999999999998</v>
      </c>
      <c r="N361" s="146">
        <v>0</v>
      </c>
      <c r="Y361" s="32">
        <f t="shared" si="5"/>
        <v>90.57</v>
      </c>
    </row>
    <row r="362" spans="1:25" x14ac:dyDescent="0.25">
      <c r="A362" s="83" t="s">
        <v>8030</v>
      </c>
      <c r="B362" s="84" t="s">
        <v>443</v>
      </c>
      <c r="C362" s="19">
        <v>1344.5</v>
      </c>
      <c r="D362" s="19">
        <v>25.55</v>
      </c>
      <c r="E362" s="19">
        <v>0</v>
      </c>
      <c r="F362" s="19">
        <v>25.55</v>
      </c>
      <c r="G362" s="19">
        <v>0</v>
      </c>
      <c r="H362" s="85">
        <v>5273.67</v>
      </c>
      <c r="I362" s="85">
        <v>100.2</v>
      </c>
      <c r="J362" s="85">
        <v>102.18</v>
      </c>
      <c r="K362" s="85">
        <v>-1.98</v>
      </c>
      <c r="L362" s="146">
        <v>25.05</v>
      </c>
      <c r="M362" s="146">
        <v>23.07</v>
      </c>
      <c r="N362" s="146">
        <v>0</v>
      </c>
      <c r="Y362" s="32">
        <f t="shared" si="5"/>
        <v>48.620000000000005</v>
      </c>
    </row>
    <row r="363" spans="1:25" x14ac:dyDescent="0.25">
      <c r="A363" s="83" t="s">
        <v>8031</v>
      </c>
      <c r="B363" s="84" t="s">
        <v>444</v>
      </c>
      <c r="C363" s="19">
        <v>12640.95</v>
      </c>
      <c r="D363" s="19">
        <v>240.18</v>
      </c>
      <c r="E363" s="19">
        <v>0</v>
      </c>
      <c r="F363" s="19">
        <v>240.18</v>
      </c>
      <c r="G363" s="19">
        <v>0</v>
      </c>
      <c r="H363" s="85">
        <v>50077.97</v>
      </c>
      <c r="I363" s="85">
        <v>951.48</v>
      </c>
      <c r="J363" s="85">
        <v>960.71</v>
      </c>
      <c r="K363" s="85">
        <v>-9.23</v>
      </c>
      <c r="L363" s="146">
        <v>237.87</v>
      </c>
      <c r="M363" s="146">
        <v>228.64</v>
      </c>
      <c r="N363" s="146">
        <v>0</v>
      </c>
      <c r="Y363" s="32">
        <f t="shared" si="5"/>
        <v>468.82</v>
      </c>
    </row>
    <row r="364" spans="1:25" x14ac:dyDescent="0.25">
      <c r="A364" s="83" t="s">
        <v>8032</v>
      </c>
      <c r="B364" s="84" t="s">
        <v>445</v>
      </c>
      <c r="C364" s="19">
        <v>9591.5400000000009</v>
      </c>
      <c r="D364" s="19">
        <v>182.24</v>
      </c>
      <c r="E364" s="19">
        <v>0</v>
      </c>
      <c r="F364" s="19">
        <v>182.24</v>
      </c>
      <c r="G364" s="19">
        <v>0</v>
      </c>
      <c r="H364" s="85">
        <v>39621.5</v>
      </c>
      <c r="I364" s="85">
        <v>752.81</v>
      </c>
      <c r="J364" s="85">
        <v>728.96</v>
      </c>
      <c r="K364" s="85">
        <v>23.85</v>
      </c>
      <c r="L364" s="146">
        <v>188.2</v>
      </c>
      <c r="M364" s="146">
        <v>212.05</v>
      </c>
      <c r="N364" s="146">
        <v>0</v>
      </c>
      <c r="Y364" s="32">
        <f t="shared" si="5"/>
        <v>394.29</v>
      </c>
    </row>
    <row r="365" spans="1:25" x14ac:dyDescent="0.25">
      <c r="A365" s="83" t="s">
        <v>8033</v>
      </c>
      <c r="B365" s="84" t="s">
        <v>446</v>
      </c>
      <c r="C365" s="19">
        <v>11805.61</v>
      </c>
      <c r="D365" s="19">
        <v>224.31</v>
      </c>
      <c r="E365" s="19">
        <v>0</v>
      </c>
      <c r="F365" s="19">
        <v>224.31</v>
      </c>
      <c r="G365" s="19">
        <v>0</v>
      </c>
      <c r="H365" s="85">
        <v>63305.88</v>
      </c>
      <c r="I365" s="85">
        <v>1202.81</v>
      </c>
      <c r="J365" s="85">
        <v>897.23</v>
      </c>
      <c r="K365" s="85">
        <v>305.58</v>
      </c>
      <c r="L365" s="146">
        <v>300.7</v>
      </c>
      <c r="M365" s="146">
        <v>606.28</v>
      </c>
      <c r="N365" s="146">
        <v>0</v>
      </c>
      <c r="Y365" s="32">
        <f t="shared" si="5"/>
        <v>830.58999999999992</v>
      </c>
    </row>
    <row r="366" spans="1:25" x14ac:dyDescent="0.25">
      <c r="A366" s="83" t="s">
        <v>8034</v>
      </c>
      <c r="B366" s="84" t="s">
        <v>447</v>
      </c>
      <c r="C366" s="19">
        <v>8648.25</v>
      </c>
      <c r="D366" s="19">
        <v>164.32</v>
      </c>
      <c r="E366" s="19">
        <v>0</v>
      </c>
      <c r="F366" s="19">
        <v>164.32</v>
      </c>
      <c r="G366" s="19">
        <v>0</v>
      </c>
      <c r="H366" s="85">
        <v>41109.910000000003</v>
      </c>
      <c r="I366" s="85">
        <v>781.09</v>
      </c>
      <c r="J366" s="85">
        <v>657.27</v>
      </c>
      <c r="K366" s="85">
        <v>123.82</v>
      </c>
      <c r="L366" s="146">
        <v>195.27</v>
      </c>
      <c r="M366" s="146">
        <v>319.08999999999997</v>
      </c>
      <c r="N366" s="146">
        <v>0</v>
      </c>
      <c r="Y366" s="32">
        <f t="shared" si="5"/>
        <v>483.40999999999997</v>
      </c>
    </row>
    <row r="367" spans="1:25" x14ac:dyDescent="0.25">
      <c r="A367" s="83" t="s">
        <v>8035</v>
      </c>
      <c r="B367" s="84" t="s">
        <v>448</v>
      </c>
      <c r="C367" s="19">
        <v>6855.73</v>
      </c>
      <c r="D367" s="19">
        <v>130.26</v>
      </c>
      <c r="E367" s="19">
        <v>0</v>
      </c>
      <c r="F367" s="19">
        <v>130.26</v>
      </c>
      <c r="G367" s="19">
        <v>0</v>
      </c>
      <c r="H367" s="85">
        <v>21670.57</v>
      </c>
      <c r="I367" s="85">
        <v>411.74</v>
      </c>
      <c r="J367" s="85">
        <v>521.04</v>
      </c>
      <c r="K367" s="85">
        <v>-109.3</v>
      </c>
      <c r="L367" s="146">
        <v>102.94</v>
      </c>
      <c r="M367" s="146">
        <v>0</v>
      </c>
      <c r="N367" s="146">
        <v>6.36</v>
      </c>
      <c r="Y367" s="32">
        <f t="shared" si="5"/>
        <v>130.26</v>
      </c>
    </row>
    <row r="368" spans="1:25" x14ac:dyDescent="0.25">
      <c r="A368" s="83" t="s">
        <v>8036</v>
      </c>
      <c r="B368" s="84" t="s">
        <v>449</v>
      </c>
      <c r="C368" s="19">
        <v>669.62</v>
      </c>
      <c r="D368" s="19">
        <v>12.72</v>
      </c>
      <c r="E368" s="19">
        <v>0</v>
      </c>
      <c r="F368" s="19">
        <v>12.72</v>
      </c>
      <c r="G368" s="19">
        <v>0</v>
      </c>
      <c r="H368" s="85">
        <v>2014.43</v>
      </c>
      <c r="I368" s="85">
        <v>38.270000000000003</v>
      </c>
      <c r="J368" s="85">
        <v>50.89</v>
      </c>
      <c r="K368" s="85">
        <v>-12.62</v>
      </c>
      <c r="L368" s="146">
        <v>9.57</v>
      </c>
      <c r="M368" s="146">
        <v>0</v>
      </c>
      <c r="N368" s="146">
        <v>3.05</v>
      </c>
      <c r="Y368" s="32">
        <f t="shared" si="5"/>
        <v>12.72</v>
      </c>
    </row>
    <row r="369" spans="1:25" x14ac:dyDescent="0.25">
      <c r="A369" s="83" t="s">
        <v>8037</v>
      </c>
      <c r="B369" s="84" t="s">
        <v>450</v>
      </c>
      <c r="C369" s="19">
        <v>7048.12</v>
      </c>
      <c r="D369" s="19">
        <v>133.91999999999999</v>
      </c>
      <c r="E369" s="19">
        <v>0</v>
      </c>
      <c r="F369" s="19">
        <v>133.91999999999999</v>
      </c>
      <c r="G369" s="19">
        <v>0</v>
      </c>
      <c r="H369" s="85">
        <v>36106.629999999997</v>
      </c>
      <c r="I369" s="85">
        <v>686.03</v>
      </c>
      <c r="J369" s="85">
        <v>535.66</v>
      </c>
      <c r="K369" s="85">
        <v>150.37</v>
      </c>
      <c r="L369" s="146">
        <v>171.51</v>
      </c>
      <c r="M369" s="146">
        <v>321.88</v>
      </c>
      <c r="N369" s="146">
        <v>0</v>
      </c>
      <c r="Y369" s="32">
        <f t="shared" si="5"/>
        <v>455.79999999999995</v>
      </c>
    </row>
    <row r="370" spans="1:25" x14ac:dyDescent="0.25">
      <c r="A370" s="83" t="s">
        <v>8038</v>
      </c>
      <c r="B370" s="84" t="s">
        <v>451</v>
      </c>
      <c r="C370" s="19">
        <v>6111.61</v>
      </c>
      <c r="D370" s="19">
        <v>116.12</v>
      </c>
      <c r="E370" s="19">
        <v>0</v>
      </c>
      <c r="F370" s="19">
        <v>116.12</v>
      </c>
      <c r="G370" s="19">
        <v>0</v>
      </c>
      <c r="H370" s="85">
        <v>59110.49</v>
      </c>
      <c r="I370" s="85">
        <v>1123.0999999999999</v>
      </c>
      <c r="J370" s="85">
        <v>464.48</v>
      </c>
      <c r="K370" s="85">
        <v>658.62</v>
      </c>
      <c r="L370" s="146">
        <v>280.77999999999997</v>
      </c>
      <c r="M370" s="146">
        <v>939.4</v>
      </c>
      <c r="N370" s="146">
        <v>0</v>
      </c>
      <c r="Y370" s="32">
        <f t="shared" si="5"/>
        <v>1055.52</v>
      </c>
    </row>
    <row r="371" spans="1:25" x14ac:dyDescent="0.25">
      <c r="A371" s="83" t="s">
        <v>8039</v>
      </c>
      <c r="B371" s="84" t="s">
        <v>452</v>
      </c>
      <c r="C371" s="19">
        <v>13336.36</v>
      </c>
      <c r="D371" s="19">
        <v>253.39</v>
      </c>
      <c r="E371" s="19">
        <v>0</v>
      </c>
      <c r="F371" s="19">
        <v>253.39</v>
      </c>
      <c r="G371" s="19">
        <v>0</v>
      </c>
      <c r="H371" s="85">
        <v>60081.120000000003</v>
      </c>
      <c r="I371" s="85">
        <v>1141.54</v>
      </c>
      <c r="J371" s="85">
        <v>1013.56</v>
      </c>
      <c r="K371" s="85">
        <v>127.98</v>
      </c>
      <c r="L371" s="146">
        <v>285.39</v>
      </c>
      <c r="M371" s="146">
        <v>413.37</v>
      </c>
      <c r="N371" s="146">
        <v>0</v>
      </c>
      <c r="Y371" s="32">
        <f t="shared" si="5"/>
        <v>666.76</v>
      </c>
    </row>
    <row r="372" spans="1:25" x14ac:dyDescent="0.25">
      <c r="A372" s="83" t="s">
        <v>8040</v>
      </c>
      <c r="B372" s="84" t="s">
        <v>453</v>
      </c>
      <c r="C372" s="19">
        <v>4969.46</v>
      </c>
      <c r="D372" s="19">
        <v>94.42</v>
      </c>
      <c r="E372" s="19">
        <v>0</v>
      </c>
      <c r="F372" s="19">
        <v>94.42</v>
      </c>
      <c r="G372" s="19">
        <v>0</v>
      </c>
      <c r="H372" s="85">
        <v>22986.97</v>
      </c>
      <c r="I372" s="85">
        <v>436.75</v>
      </c>
      <c r="J372" s="85">
        <v>377.68</v>
      </c>
      <c r="K372" s="85">
        <v>59.07</v>
      </c>
      <c r="L372" s="146">
        <v>109.19</v>
      </c>
      <c r="M372" s="146">
        <v>168.26</v>
      </c>
      <c r="N372" s="146">
        <v>0</v>
      </c>
      <c r="Y372" s="32">
        <f t="shared" si="5"/>
        <v>262.68</v>
      </c>
    </row>
    <row r="373" spans="1:25" x14ac:dyDescent="0.25">
      <c r="A373" s="83" t="s">
        <v>8041</v>
      </c>
      <c r="B373" s="84" t="s">
        <v>454</v>
      </c>
      <c r="C373" s="19">
        <v>2764.77</v>
      </c>
      <c r="D373" s="19">
        <v>52.53</v>
      </c>
      <c r="E373" s="19">
        <v>0</v>
      </c>
      <c r="F373" s="19">
        <v>52.53</v>
      </c>
      <c r="G373" s="19">
        <v>0</v>
      </c>
      <c r="H373" s="85">
        <v>4852.16</v>
      </c>
      <c r="I373" s="85">
        <v>92.19</v>
      </c>
      <c r="J373" s="85">
        <v>210.12</v>
      </c>
      <c r="K373" s="85">
        <v>-117.93</v>
      </c>
      <c r="L373" s="146">
        <v>23.05</v>
      </c>
      <c r="M373" s="146">
        <v>0</v>
      </c>
      <c r="N373" s="146">
        <v>94.88</v>
      </c>
      <c r="Y373" s="32">
        <f t="shared" si="5"/>
        <v>52.53</v>
      </c>
    </row>
    <row r="374" spans="1:25" x14ac:dyDescent="0.25">
      <c r="A374" s="83" t="s">
        <v>8042</v>
      </c>
      <c r="B374" s="84" t="s">
        <v>455</v>
      </c>
      <c r="C374" s="19">
        <v>2048.5700000000002</v>
      </c>
      <c r="D374" s="19">
        <v>38.92</v>
      </c>
      <c r="E374" s="19">
        <v>0</v>
      </c>
      <c r="F374" s="19">
        <v>38.92</v>
      </c>
      <c r="G374" s="19">
        <v>0</v>
      </c>
      <c r="H374" s="85">
        <v>4117.63</v>
      </c>
      <c r="I374" s="85">
        <v>78.23</v>
      </c>
      <c r="J374" s="85">
        <v>155.69</v>
      </c>
      <c r="K374" s="85">
        <v>-77.459999999999994</v>
      </c>
      <c r="L374" s="146">
        <v>19.559999999999999</v>
      </c>
      <c r="M374" s="146">
        <v>0</v>
      </c>
      <c r="N374" s="146">
        <v>57.9</v>
      </c>
      <c r="Y374" s="32">
        <f t="shared" si="5"/>
        <v>38.92</v>
      </c>
    </row>
    <row r="375" spans="1:25" x14ac:dyDescent="0.25">
      <c r="A375" s="83" t="s">
        <v>8043</v>
      </c>
      <c r="B375" s="84" t="s">
        <v>456</v>
      </c>
      <c r="C375" s="19">
        <v>41890.29</v>
      </c>
      <c r="D375" s="19">
        <v>795.92</v>
      </c>
      <c r="E375" s="19">
        <v>0</v>
      </c>
      <c r="F375" s="19">
        <v>795.92</v>
      </c>
      <c r="G375" s="19">
        <v>0</v>
      </c>
      <c r="H375" s="85">
        <v>163949.04</v>
      </c>
      <c r="I375" s="85">
        <v>3115.03</v>
      </c>
      <c r="J375" s="85">
        <v>3183.66</v>
      </c>
      <c r="K375" s="85">
        <v>-68.63</v>
      </c>
      <c r="L375" s="146">
        <v>778.76</v>
      </c>
      <c r="M375" s="146">
        <v>710.13</v>
      </c>
      <c r="N375" s="146">
        <v>0</v>
      </c>
      <c r="Y375" s="32">
        <f t="shared" si="5"/>
        <v>1506.05</v>
      </c>
    </row>
    <row r="376" spans="1:25" x14ac:dyDescent="0.25">
      <c r="A376" s="83" t="s">
        <v>8044</v>
      </c>
      <c r="B376" s="84" t="s">
        <v>457</v>
      </c>
      <c r="C376" s="19">
        <v>6456.35</v>
      </c>
      <c r="D376" s="19">
        <v>122.67</v>
      </c>
      <c r="E376" s="19">
        <v>0</v>
      </c>
      <c r="F376" s="19">
        <v>122.67</v>
      </c>
      <c r="G376" s="19">
        <v>0</v>
      </c>
      <c r="H376" s="85">
        <v>16683.66</v>
      </c>
      <c r="I376" s="85">
        <v>316.99</v>
      </c>
      <c r="J376" s="85">
        <v>490.68</v>
      </c>
      <c r="K376" s="85">
        <v>-173.69</v>
      </c>
      <c r="L376" s="146">
        <v>79.25</v>
      </c>
      <c r="M376" s="146">
        <v>0</v>
      </c>
      <c r="N376" s="146">
        <v>94.44</v>
      </c>
      <c r="Y376" s="32">
        <f t="shared" si="5"/>
        <v>122.67</v>
      </c>
    </row>
    <row r="377" spans="1:25" x14ac:dyDescent="0.25">
      <c r="A377" s="83" t="s">
        <v>8045</v>
      </c>
      <c r="B377" s="84" t="s">
        <v>458</v>
      </c>
      <c r="C377" s="19">
        <v>1801.96</v>
      </c>
      <c r="D377" s="19">
        <v>34.24</v>
      </c>
      <c r="E377" s="19">
        <v>0</v>
      </c>
      <c r="F377" s="19">
        <v>34.24</v>
      </c>
      <c r="G377" s="19">
        <v>0</v>
      </c>
      <c r="H377" s="85">
        <v>4557.88</v>
      </c>
      <c r="I377" s="85">
        <v>86.6</v>
      </c>
      <c r="J377" s="85">
        <v>136.94999999999999</v>
      </c>
      <c r="K377" s="85">
        <v>-50.35</v>
      </c>
      <c r="L377" s="146">
        <v>21.65</v>
      </c>
      <c r="M377" s="146">
        <v>0</v>
      </c>
      <c r="N377" s="146">
        <v>28.7</v>
      </c>
      <c r="Y377" s="32">
        <f t="shared" si="5"/>
        <v>34.24</v>
      </c>
    </row>
    <row r="378" spans="1:25" x14ac:dyDescent="0.25">
      <c r="A378" s="83" t="s">
        <v>8046</v>
      </c>
      <c r="B378" s="84" t="s">
        <v>459</v>
      </c>
      <c r="C378" s="19">
        <v>13461.48</v>
      </c>
      <c r="D378" s="19">
        <v>255.77</v>
      </c>
      <c r="E378" s="19">
        <v>0</v>
      </c>
      <c r="F378" s="19">
        <v>255.77</v>
      </c>
      <c r="G378" s="19">
        <v>0</v>
      </c>
      <c r="H378" s="85">
        <v>51689.51</v>
      </c>
      <c r="I378" s="85">
        <v>982.1</v>
      </c>
      <c r="J378" s="85">
        <v>1023.07</v>
      </c>
      <c r="K378" s="85">
        <v>-40.97</v>
      </c>
      <c r="L378" s="146">
        <v>245.53</v>
      </c>
      <c r="M378" s="146">
        <v>204.56</v>
      </c>
      <c r="N378" s="146">
        <v>0</v>
      </c>
      <c r="Y378" s="32">
        <f t="shared" si="5"/>
        <v>460.33000000000004</v>
      </c>
    </row>
    <row r="379" spans="1:25" x14ac:dyDescent="0.25">
      <c r="A379" s="83" t="s">
        <v>8047</v>
      </c>
      <c r="B379" s="84" t="s">
        <v>460</v>
      </c>
      <c r="C379" s="19">
        <v>2518.14</v>
      </c>
      <c r="D379" s="19">
        <v>47.85</v>
      </c>
      <c r="E379" s="19">
        <v>0</v>
      </c>
      <c r="F379" s="19">
        <v>47.85</v>
      </c>
      <c r="G379" s="19">
        <v>0</v>
      </c>
      <c r="H379" s="85">
        <v>6087.32</v>
      </c>
      <c r="I379" s="85">
        <v>115.66</v>
      </c>
      <c r="J379" s="85">
        <v>191.38</v>
      </c>
      <c r="K379" s="85">
        <v>-75.72</v>
      </c>
      <c r="L379" s="146">
        <v>28.92</v>
      </c>
      <c r="M379" s="146">
        <v>0</v>
      </c>
      <c r="N379" s="146">
        <v>46.8</v>
      </c>
      <c r="Y379" s="32">
        <f t="shared" si="5"/>
        <v>47.85</v>
      </c>
    </row>
    <row r="380" spans="1:25" x14ac:dyDescent="0.25">
      <c r="A380" s="83" t="s">
        <v>8048</v>
      </c>
      <c r="B380" s="84" t="s">
        <v>461</v>
      </c>
      <c r="C380" s="19">
        <v>1222.2</v>
      </c>
      <c r="D380" s="19">
        <v>23.22</v>
      </c>
      <c r="E380" s="19">
        <v>0</v>
      </c>
      <c r="F380" s="19">
        <v>23.22</v>
      </c>
      <c r="G380" s="19">
        <v>0</v>
      </c>
      <c r="H380" s="85">
        <v>4154.8999999999996</v>
      </c>
      <c r="I380" s="85">
        <v>78.94</v>
      </c>
      <c r="J380" s="85">
        <v>92.89</v>
      </c>
      <c r="K380" s="85">
        <v>-13.95</v>
      </c>
      <c r="L380" s="146">
        <v>19.739999999999998</v>
      </c>
      <c r="M380" s="146">
        <v>5.79</v>
      </c>
      <c r="N380" s="146">
        <v>0</v>
      </c>
      <c r="Y380" s="32">
        <f t="shared" si="5"/>
        <v>29.009999999999998</v>
      </c>
    </row>
    <row r="381" spans="1:25" x14ac:dyDescent="0.25">
      <c r="A381" s="83" t="s">
        <v>8049</v>
      </c>
      <c r="B381" s="84" t="s">
        <v>462</v>
      </c>
      <c r="C381" s="19">
        <v>156585.63</v>
      </c>
      <c r="D381" s="19">
        <v>2975.13</v>
      </c>
      <c r="E381" s="19">
        <v>0</v>
      </c>
      <c r="F381" s="19">
        <v>2975.13</v>
      </c>
      <c r="G381" s="19">
        <v>0</v>
      </c>
      <c r="H381" s="85">
        <v>560602.13</v>
      </c>
      <c r="I381" s="85">
        <v>10651.44</v>
      </c>
      <c r="J381" s="85">
        <v>11900.51</v>
      </c>
      <c r="K381" s="85">
        <v>-1249.07</v>
      </c>
      <c r="L381" s="146">
        <v>2662.86</v>
      </c>
      <c r="M381" s="146">
        <v>1413.79</v>
      </c>
      <c r="N381" s="146">
        <v>0</v>
      </c>
      <c r="Y381" s="32">
        <f t="shared" si="5"/>
        <v>4388.92</v>
      </c>
    </row>
    <row r="382" spans="1:25" x14ac:dyDescent="0.25">
      <c r="A382" s="83" t="s">
        <v>8050</v>
      </c>
      <c r="B382" s="84" t="s">
        <v>463</v>
      </c>
      <c r="C382" s="19">
        <v>6638.89</v>
      </c>
      <c r="D382" s="19">
        <v>126.14</v>
      </c>
      <c r="E382" s="19">
        <v>0</v>
      </c>
      <c r="F382" s="19">
        <v>126.14</v>
      </c>
      <c r="G382" s="19">
        <v>0</v>
      </c>
      <c r="H382" s="85">
        <v>36422.480000000003</v>
      </c>
      <c r="I382" s="85">
        <v>692.03</v>
      </c>
      <c r="J382" s="85">
        <v>504.56</v>
      </c>
      <c r="K382" s="85">
        <v>187.47</v>
      </c>
      <c r="L382" s="146">
        <v>173.01</v>
      </c>
      <c r="M382" s="146">
        <v>360.48</v>
      </c>
      <c r="N382" s="146">
        <v>0</v>
      </c>
      <c r="Y382" s="32">
        <f t="shared" si="5"/>
        <v>486.62</v>
      </c>
    </row>
    <row r="383" spans="1:25" x14ac:dyDescent="0.25">
      <c r="A383" s="83" t="s">
        <v>8051</v>
      </c>
      <c r="B383" s="84" t="s">
        <v>464</v>
      </c>
      <c r="C383" s="19">
        <v>14904.52</v>
      </c>
      <c r="D383" s="19">
        <v>283.19</v>
      </c>
      <c r="E383" s="19">
        <v>0</v>
      </c>
      <c r="F383" s="19">
        <v>283.19</v>
      </c>
      <c r="G383" s="19">
        <v>0</v>
      </c>
      <c r="H383" s="85">
        <v>61723.92</v>
      </c>
      <c r="I383" s="85">
        <v>1172.75</v>
      </c>
      <c r="J383" s="85">
        <v>1132.74</v>
      </c>
      <c r="K383" s="85">
        <v>40.01</v>
      </c>
      <c r="L383" s="146">
        <v>293.19</v>
      </c>
      <c r="M383" s="146">
        <v>333.2</v>
      </c>
      <c r="N383" s="146">
        <v>0</v>
      </c>
      <c r="Y383" s="32">
        <f t="shared" si="5"/>
        <v>616.39</v>
      </c>
    </row>
    <row r="384" spans="1:25" x14ac:dyDescent="0.25">
      <c r="A384" s="83" t="s">
        <v>8052</v>
      </c>
      <c r="B384" s="84" t="s">
        <v>465</v>
      </c>
      <c r="C384" s="19">
        <v>3691.53</v>
      </c>
      <c r="D384" s="19">
        <v>70.14</v>
      </c>
      <c r="E384" s="19">
        <v>0</v>
      </c>
      <c r="F384" s="19">
        <v>70.14</v>
      </c>
      <c r="G384" s="19">
        <v>0</v>
      </c>
      <c r="H384" s="85">
        <v>13351.55</v>
      </c>
      <c r="I384" s="85">
        <v>253.68</v>
      </c>
      <c r="J384" s="85">
        <v>280.56</v>
      </c>
      <c r="K384" s="85">
        <v>-26.88</v>
      </c>
      <c r="L384" s="146">
        <v>63.42</v>
      </c>
      <c r="M384" s="146">
        <v>36.54</v>
      </c>
      <c r="N384" s="146">
        <v>0</v>
      </c>
      <c r="Y384" s="32">
        <f t="shared" si="5"/>
        <v>106.68</v>
      </c>
    </row>
    <row r="385" spans="1:25" x14ac:dyDescent="0.25">
      <c r="A385" s="83" t="s">
        <v>8053</v>
      </c>
      <c r="B385" s="84" t="s">
        <v>466</v>
      </c>
      <c r="C385" s="19">
        <v>1270.03</v>
      </c>
      <c r="D385" s="19">
        <v>24.13</v>
      </c>
      <c r="E385" s="19">
        <v>0</v>
      </c>
      <c r="F385" s="19">
        <v>24.13</v>
      </c>
      <c r="G385" s="19">
        <v>0</v>
      </c>
      <c r="H385" s="85">
        <v>2507.02</v>
      </c>
      <c r="I385" s="85">
        <v>47.63</v>
      </c>
      <c r="J385" s="85">
        <v>96.52</v>
      </c>
      <c r="K385" s="85">
        <v>-48.89</v>
      </c>
      <c r="L385" s="146">
        <v>11.91</v>
      </c>
      <c r="M385" s="146">
        <v>0</v>
      </c>
      <c r="N385" s="146">
        <v>36.979999999999997</v>
      </c>
      <c r="Y385" s="32">
        <f t="shared" si="5"/>
        <v>24.13</v>
      </c>
    </row>
    <row r="386" spans="1:25" x14ac:dyDescent="0.25">
      <c r="A386" s="83" t="s">
        <v>8054</v>
      </c>
      <c r="B386" s="84" t="s">
        <v>467</v>
      </c>
      <c r="C386" s="19">
        <v>2557.8000000000002</v>
      </c>
      <c r="D386" s="19">
        <v>48.6</v>
      </c>
      <c r="E386" s="19">
        <v>0</v>
      </c>
      <c r="F386" s="19">
        <v>48.6</v>
      </c>
      <c r="G386" s="19">
        <v>0</v>
      </c>
      <c r="H386" s="85">
        <v>15524.7</v>
      </c>
      <c r="I386" s="85">
        <v>294.97000000000003</v>
      </c>
      <c r="J386" s="85">
        <v>194.39</v>
      </c>
      <c r="K386" s="85">
        <v>100.58</v>
      </c>
      <c r="L386" s="146">
        <v>73.739999999999995</v>
      </c>
      <c r="M386" s="146">
        <v>174.32</v>
      </c>
      <c r="N386" s="146">
        <v>0</v>
      </c>
      <c r="Y386" s="32">
        <f t="shared" si="5"/>
        <v>222.92</v>
      </c>
    </row>
    <row r="387" spans="1:25" x14ac:dyDescent="0.25">
      <c r="A387" s="83" t="s">
        <v>8055</v>
      </c>
      <c r="B387" s="84" t="s">
        <v>468</v>
      </c>
      <c r="C387" s="19">
        <v>56859</v>
      </c>
      <c r="D387" s="19">
        <v>1080.32</v>
      </c>
      <c r="E387" s="19">
        <v>0</v>
      </c>
      <c r="F387" s="19">
        <v>1080.32</v>
      </c>
      <c r="G387" s="19">
        <v>0</v>
      </c>
      <c r="H387" s="85">
        <v>175840.25</v>
      </c>
      <c r="I387" s="85">
        <v>3340.96</v>
      </c>
      <c r="J387" s="85">
        <v>4321.28</v>
      </c>
      <c r="K387" s="85">
        <v>-980.32</v>
      </c>
      <c r="L387" s="146">
        <v>835.24</v>
      </c>
      <c r="M387" s="146">
        <v>0</v>
      </c>
      <c r="N387" s="146">
        <v>145.08000000000001</v>
      </c>
      <c r="Y387" s="32">
        <f t="shared" si="5"/>
        <v>1080.32</v>
      </c>
    </row>
    <row r="388" spans="1:25" x14ac:dyDescent="0.25">
      <c r="A388" s="83" t="s">
        <v>8056</v>
      </c>
      <c r="B388" s="84" t="s">
        <v>469</v>
      </c>
      <c r="C388" s="19">
        <v>23271.98</v>
      </c>
      <c r="D388" s="19">
        <v>442.17</v>
      </c>
      <c r="E388" s="19">
        <v>0</v>
      </c>
      <c r="F388" s="19">
        <v>442.17</v>
      </c>
      <c r="G388" s="19">
        <v>0</v>
      </c>
      <c r="H388" s="85">
        <v>88337.38</v>
      </c>
      <c r="I388" s="85">
        <v>1678.41</v>
      </c>
      <c r="J388" s="85">
        <v>1768.67</v>
      </c>
      <c r="K388" s="85">
        <v>-90.26</v>
      </c>
      <c r="L388" s="146">
        <v>419.6</v>
      </c>
      <c r="M388" s="146">
        <v>329.34</v>
      </c>
      <c r="N388" s="146">
        <v>0</v>
      </c>
      <c r="Y388" s="32">
        <f t="shared" si="5"/>
        <v>771.51</v>
      </c>
    </row>
    <row r="389" spans="1:25" x14ac:dyDescent="0.25">
      <c r="A389" s="83" t="s">
        <v>8057</v>
      </c>
      <c r="B389" s="84" t="s">
        <v>470</v>
      </c>
      <c r="C389" s="19">
        <v>1747.37</v>
      </c>
      <c r="D389" s="19">
        <v>33.200000000000003</v>
      </c>
      <c r="E389" s="19">
        <v>0</v>
      </c>
      <c r="F389" s="19">
        <v>33.200000000000003</v>
      </c>
      <c r="G389" s="19">
        <v>0</v>
      </c>
      <c r="H389" s="85">
        <v>3407.25</v>
      </c>
      <c r="I389" s="85">
        <v>64.739999999999995</v>
      </c>
      <c r="J389" s="85">
        <v>132.80000000000001</v>
      </c>
      <c r="K389" s="85">
        <v>-68.06</v>
      </c>
      <c r="L389" s="146">
        <v>16.190000000000001</v>
      </c>
      <c r="M389" s="146">
        <v>0</v>
      </c>
      <c r="N389" s="146">
        <v>51.87</v>
      </c>
      <c r="Y389" s="32">
        <f t="shared" si="5"/>
        <v>33.200000000000003</v>
      </c>
    </row>
    <row r="390" spans="1:25" x14ac:dyDescent="0.25">
      <c r="A390" s="83" t="s">
        <v>8058</v>
      </c>
      <c r="B390" s="84" t="s">
        <v>471</v>
      </c>
      <c r="C390" s="19">
        <v>125371.44</v>
      </c>
      <c r="D390" s="19">
        <v>2382.06</v>
      </c>
      <c r="E390" s="19">
        <v>0</v>
      </c>
      <c r="F390" s="19">
        <v>2382.06</v>
      </c>
      <c r="G390" s="19">
        <v>0</v>
      </c>
      <c r="H390" s="85">
        <v>471945.47</v>
      </c>
      <c r="I390" s="85">
        <v>8966.9599999999991</v>
      </c>
      <c r="J390" s="85">
        <v>9528.23</v>
      </c>
      <c r="K390" s="85">
        <v>-561.27</v>
      </c>
      <c r="L390" s="146">
        <v>2241.7399999999998</v>
      </c>
      <c r="M390" s="146">
        <v>1680.47</v>
      </c>
      <c r="N390" s="146">
        <v>0</v>
      </c>
      <c r="Y390" s="32">
        <f t="shared" si="5"/>
        <v>4062.5299999999997</v>
      </c>
    </row>
    <row r="391" spans="1:25" x14ac:dyDescent="0.25">
      <c r="A391" s="83" t="s">
        <v>8059</v>
      </c>
      <c r="B391" s="84" t="s">
        <v>472</v>
      </c>
      <c r="C391" s="19">
        <v>3662.35</v>
      </c>
      <c r="D391" s="19">
        <v>69.59</v>
      </c>
      <c r="E391" s="19">
        <v>0</v>
      </c>
      <c r="F391" s="19">
        <v>69.59</v>
      </c>
      <c r="G391" s="19">
        <v>0</v>
      </c>
      <c r="H391" s="85">
        <v>12629.29</v>
      </c>
      <c r="I391" s="85">
        <v>239.96</v>
      </c>
      <c r="J391" s="85">
        <v>278.33999999999997</v>
      </c>
      <c r="K391" s="85">
        <v>-38.380000000000003</v>
      </c>
      <c r="L391" s="146">
        <v>59.99</v>
      </c>
      <c r="M391" s="146">
        <v>21.61</v>
      </c>
      <c r="N391" s="146">
        <v>0</v>
      </c>
      <c r="Y391" s="32">
        <f t="shared" si="5"/>
        <v>91.2</v>
      </c>
    </row>
    <row r="392" spans="1:25" x14ac:dyDescent="0.25">
      <c r="A392" s="83" t="s">
        <v>8060</v>
      </c>
      <c r="B392" s="84" t="s">
        <v>473</v>
      </c>
      <c r="C392" s="19">
        <v>7785.99</v>
      </c>
      <c r="D392" s="19">
        <v>147.93</v>
      </c>
      <c r="E392" s="19">
        <v>0</v>
      </c>
      <c r="F392" s="19">
        <v>147.93</v>
      </c>
      <c r="G392" s="19">
        <v>0</v>
      </c>
      <c r="H392" s="85">
        <v>33198.68</v>
      </c>
      <c r="I392" s="85">
        <v>630.77</v>
      </c>
      <c r="J392" s="85">
        <v>591.73</v>
      </c>
      <c r="K392" s="85">
        <v>39.04</v>
      </c>
      <c r="L392" s="146">
        <v>157.69</v>
      </c>
      <c r="M392" s="146">
        <v>196.73</v>
      </c>
      <c r="N392" s="146">
        <v>0</v>
      </c>
      <c r="Y392" s="32">
        <f t="shared" si="5"/>
        <v>344.65999999999997</v>
      </c>
    </row>
    <row r="393" spans="1:25" x14ac:dyDescent="0.25">
      <c r="A393" s="83" t="s">
        <v>8061</v>
      </c>
      <c r="B393" s="84" t="s">
        <v>474</v>
      </c>
      <c r="C393" s="19">
        <v>2314.1</v>
      </c>
      <c r="D393" s="19">
        <v>43.97</v>
      </c>
      <c r="E393" s="19">
        <v>0</v>
      </c>
      <c r="F393" s="19">
        <v>43.97</v>
      </c>
      <c r="G393" s="19">
        <v>0</v>
      </c>
      <c r="H393" s="85">
        <v>4784.7299999999996</v>
      </c>
      <c r="I393" s="85">
        <v>90.91</v>
      </c>
      <c r="J393" s="85">
        <v>175.87</v>
      </c>
      <c r="K393" s="85">
        <v>-84.96</v>
      </c>
      <c r="L393" s="146">
        <v>22.73</v>
      </c>
      <c r="M393" s="146">
        <v>0</v>
      </c>
      <c r="N393" s="146">
        <v>62.23</v>
      </c>
      <c r="Y393" s="32">
        <f t="shared" si="5"/>
        <v>43.97</v>
      </c>
    </row>
    <row r="394" spans="1:25" x14ac:dyDescent="0.25">
      <c r="A394" s="83" t="s">
        <v>8062</v>
      </c>
      <c r="B394" s="84" t="s">
        <v>475</v>
      </c>
      <c r="C394" s="19">
        <v>14652.6</v>
      </c>
      <c r="D394" s="19">
        <v>278.39999999999998</v>
      </c>
      <c r="E394" s="19">
        <v>0</v>
      </c>
      <c r="F394" s="19">
        <v>278.39999999999998</v>
      </c>
      <c r="G394" s="19">
        <v>0</v>
      </c>
      <c r="H394" s="85">
        <v>41030.06</v>
      </c>
      <c r="I394" s="85">
        <v>779.57</v>
      </c>
      <c r="J394" s="85">
        <v>1113.5999999999999</v>
      </c>
      <c r="K394" s="85">
        <v>-334.03</v>
      </c>
      <c r="L394" s="146">
        <v>194.89</v>
      </c>
      <c r="M394" s="146">
        <v>0</v>
      </c>
      <c r="N394" s="146">
        <v>139.13999999999999</v>
      </c>
      <c r="Y394" s="32">
        <f t="shared" si="5"/>
        <v>278.39999999999998</v>
      </c>
    </row>
    <row r="395" spans="1:25" x14ac:dyDescent="0.25">
      <c r="A395" s="83" t="s">
        <v>8063</v>
      </c>
      <c r="B395" s="84" t="s">
        <v>476</v>
      </c>
      <c r="C395" s="19">
        <v>3402.38</v>
      </c>
      <c r="D395" s="19">
        <v>64.650000000000006</v>
      </c>
      <c r="E395" s="19">
        <v>0</v>
      </c>
      <c r="F395" s="19">
        <v>64.650000000000006</v>
      </c>
      <c r="G395" s="19">
        <v>0</v>
      </c>
      <c r="H395" s="85">
        <v>5210.5200000000004</v>
      </c>
      <c r="I395" s="85">
        <v>99</v>
      </c>
      <c r="J395" s="85">
        <v>258.58</v>
      </c>
      <c r="K395" s="85">
        <v>-159.58000000000001</v>
      </c>
      <c r="L395" s="146">
        <v>24.75</v>
      </c>
      <c r="M395" s="146">
        <v>0</v>
      </c>
      <c r="N395" s="146">
        <v>134.83000000000001</v>
      </c>
      <c r="Y395" s="32">
        <f t="shared" si="5"/>
        <v>64.650000000000006</v>
      </c>
    </row>
    <row r="396" spans="1:25" x14ac:dyDescent="0.25">
      <c r="A396" s="83" t="s">
        <v>8064</v>
      </c>
      <c r="B396" s="84" t="s">
        <v>477</v>
      </c>
      <c r="C396" s="19">
        <v>4244.0600000000004</v>
      </c>
      <c r="D396" s="19">
        <v>80.64</v>
      </c>
      <c r="E396" s="19">
        <v>0</v>
      </c>
      <c r="F396" s="19">
        <v>80.64</v>
      </c>
      <c r="G396" s="19">
        <v>0</v>
      </c>
      <c r="H396" s="85">
        <v>15106.04</v>
      </c>
      <c r="I396" s="85">
        <v>287.01</v>
      </c>
      <c r="J396" s="85">
        <v>322.55</v>
      </c>
      <c r="K396" s="85">
        <v>-35.54</v>
      </c>
      <c r="L396" s="146">
        <v>71.75</v>
      </c>
      <c r="M396" s="146">
        <v>36.21</v>
      </c>
      <c r="N396" s="146">
        <v>0</v>
      </c>
      <c r="Y396" s="32">
        <f t="shared" si="5"/>
        <v>116.85</v>
      </c>
    </row>
    <row r="397" spans="1:25" x14ac:dyDescent="0.25">
      <c r="A397" s="83" t="s">
        <v>8065</v>
      </c>
      <c r="B397" s="84" t="s">
        <v>478</v>
      </c>
      <c r="C397" s="19">
        <v>3138.79</v>
      </c>
      <c r="D397" s="19">
        <v>59.64</v>
      </c>
      <c r="E397" s="19">
        <v>0</v>
      </c>
      <c r="F397" s="19">
        <v>59.64</v>
      </c>
      <c r="G397" s="19">
        <v>0</v>
      </c>
      <c r="H397" s="85">
        <v>7378.41</v>
      </c>
      <c r="I397" s="85">
        <v>140.19</v>
      </c>
      <c r="J397" s="85">
        <v>238.55</v>
      </c>
      <c r="K397" s="85">
        <v>-98.36</v>
      </c>
      <c r="L397" s="146">
        <v>35.049999999999997</v>
      </c>
      <c r="M397" s="146">
        <v>0</v>
      </c>
      <c r="N397" s="146">
        <v>63.31</v>
      </c>
      <c r="Y397" s="32">
        <f t="shared" si="5"/>
        <v>59.64</v>
      </c>
    </row>
    <row r="398" spans="1:25" x14ac:dyDescent="0.25">
      <c r="A398" s="83" t="s">
        <v>8066</v>
      </c>
      <c r="B398" s="84" t="s">
        <v>479</v>
      </c>
      <c r="C398" s="19">
        <v>25826.799999999999</v>
      </c>
      <c r="D398" s="19">
        <v>490.71</v>
      </c>
      <c r="E398" s="19">
        <v>0</v>
      </c>
      <c r="F398" s="19">
        <v>490.71</v>
      </c>
      <c r="G398" s="19">
        <v>0</v>
      </c>
      <c r="H398" s="85">
        <v>96780.6</v>
      </c>
      <c r="I398" s="85">
        <v>1838.83</v>
      </c>
      <c r="J398" s="85">
        <v>1962.84</v>
      </c>
      <c r="K398" s="85">
        <v>-124.01</v>
      </c>
      <c r="L398" s="146">
        <v>459.71</v>
      </c>
      <c r="M398" s="146">
        <v>335.7</v>
      </c>
      <c r="N398" s="146">
        <v>0</v>
      </c>
      <c r="Y398" s="32">
        <f t="shared" si="5"/>
        <v>826.41</v>
      </c>
    </row>
    <row r="399" spans="1:25" x14ac:dyDescent="0.25">
      <c r="A399" s="83" t="s">
        <v>8067</v>
      </c>
      <c r="B399" s="84" t="s">
        <v>480</v>
      </c>
      <c r="C399" s="19">
        <v>14485.54</v>
      </c>
      <c r="D399" s="19">
        <v>275.23</v>
      </c>
      <c r="E399" s="19">
        <v>0</v>
      </c>
      <c r="F399" s="19">
        <v>275.23</v>
      </c>
      <c r="G399" s="19">
        <v>0</v>
      </c>
      <c r="H399" s="85">
        <v>57397.16</v>
      </c>
      <c r="I399" s="85">
        <v>1090.55</v>
      </c>
      <c r="J399" s="85">
        <v>1100.9000000000001</v>
      </c>
      <c r="K399" s="85">
        <v>-10.35</v>
      </c>
      <c r="L399" s="146">
        <v>272.64</v>
      </c>
      <c r="M399" s="146">
        <v>262.29000000000002</v>
      </c>
      <c r="N399" s="146">
        <v>0</v>
      </c>
      <c r="Y399" s="32">
        <f t="shared" si="5"/>
        <v>537.52</v>
      </c>
    </row>
    <row r="400" spans="1:25" x14ac:dyDescent="0.25">
      <c r="A400" s="83" t="s">
        <v>8068</v>
      </c>
      <c r="B400" s="84" t="s">
        <v>481</v>
      </c>
      <c r="C400" s="19">
        <v>4668.8999999999996</v>
      </c>
      <c r="D400" s="19">
        <v>88.71</v>
      </c>
      <c r="E400" s="19">
        <v>0</v>
      </c>
      <c r="F400" s="19">
        <v>88.71</v>
      </c>
      <c r="G400" s="19">
        <v>0</v>
      </c>
      <c r="H400" s="85">
        <v>16935.759999999998</v>
      </c>
      <c r="I400" s="85">
        <v>321.77999999999997</v>
      </c>
      <c r="J400" s="85">
        <v>354.84</v>
      </c>
      <c r="K400" s="85">
        <v>-33.06</v>
      </c>
      <c r="L400" s="146">
        <v>80.45</v>
      </c>
      <c r="M400" s="146">
        <v>47.39</v>
      </c>
      <c r="N400" s="146">
        <v>0</v>
      </c>
      <c r="Y400" s="32">
        <f t="shared" si="5"/>
        <v>136.1</v>
      </c>
    </row>
    <row r="401" spans="1:25" x14ac:dyDescent="0.25">
      <c r="A401" s="83" t="s">
        <v>8069</v>
      </c>
      <c r="B401" s="84" t="s">
        <v>482</v>
      </c>
      <c r="C401" s="19">
        <v>1562.64</v>
      </c>
      <c r="D401" s="19">
        <v>29.69</v>
      </c>
      <c r="E401" s="19">
        <v>0</v>
      </c>
      <c r="F401" s="19">
        <v>29.69</v>
      </c>
      <c r="G401" s="19">
        <v>0</v>
      </c>
      <c r="H401" s="85">
        <v>4463.2700000000004</v>
      </c>
      <c r="I401" s="85">
        <v>84.8</v>
      </c>
      <c r="J401" s="85">
        <v>118.76</v>
      </c>
      <c r="K401" s="85">
        <v>-33.96</v>
      </c>
      <c r="L401" s="146">
        <v>21.2</v>
      </c>
      <c r="M401" s="146">
        <v>0</v>
      </c>
      <c r="N401" s="146">
        <v>12.76</v>
      </c>
      <c r="Y401" s="32">
        <f t="shared" ref="Y401:Y464" si="6">F401+M401+R401+W401</f>
        <v>29.69</v>
      </c>
    </row>
    <row r="402" spans="1:25" x14ac:dyDescent="0.25">
      <c r="A402" s="83" t="s">
        <v>8070</v>
      </c>
      <c r="B402" s="84" t="s">
        <v>483</v>
      </c>
      <c r="C402" s="19">
        <v>585.21</v>
      </c>
      <c r="D402" s="19">
        <v>11.12</v>
      </c>
      <c r="E402" s="19">
        <v>0</v>
      </c>
      <c r="F402" s="19">
        <v>11.12</v>
      </c>
      <c r="G402" s="19">
        <v>0</v>
      </c>
      <c r="H402" s="85">
        <v>1777.39</v>
      </c>
      <c r="I402" s="85">
        <v>33.770000000000003</v>
      </c>
      <c r="J402" s="85">
        <v>44.48</v>
      </c>
      <c r="K402" s="85">
        <v>-10.71</v>
      </c>
      <c r="L402" s="146">
        <v>8.44</v>
      </c>
      <c r="M402" s="146">
        <v>0</v>
      </c>
      <c r="N402" s="146">
        <v>2.27</v>
      </c>
      <c r="Y402" s="32">
        <f t="shared" si="6"/>
        <v>11.12</v>
      </c>
    </row>
    <row r="403" spans="1:25" x14ac:dyDescent="0.25">
      <c r="A403" s="83" t="s">
        <v>8071</v>
      </c>
      <c r="B403" s="84" t="s">
        <v>484</v>
      </c>
      <c r="C403" s="19">
        <v>5221.01</v>
      </c>
      <c r="D403" s="19">
        <v>99.2</v>
      </c>
      <c r="E403" s="19">
        <v>0</v>
      </c>
      <c r="F403" s="19">
        <v>99.2</v>
      </c>
      <c r="G403" s="19">
        <v>0</v>
      </c>
      <c r="H403" s="85">
        <v>17576.8</v>
      </c>
      <c r="I403" s="85">
        <v>333.96</v>
      </c>
      <c r="J403" s="85">
        <v>396.8</v>
      </c>
      <c r="K403" s="85">
        <v>-62.84</v>
      </c>
      <c r="L403" s="146">
        <v>83.49</v>
      </c>
      <c r="M403" s="146">
        <v>20.65</v>
      </c>
      <c r="N403" s="146">
        <v>0</v>
      </c>
      <c r="Y403" s="32">
        <f t="shared" si="6"/>
        <v>119.85</v>
      </c>
    </row>
    <row r="404" spans="1:25" x14ac:dyDescent="0.25">
      <c r="A404" s="83" t="s">
        <v>8072</v>
      </c>
      <c r="B404" s="84" t="s">
        <v>485</v>
      </c>
      <c r="C404" s="19">
        <v>10815.34</v>
      </c>
      <c r="D404" s="19">
        <v>205.49</v>
      </c>
      <c r="E404" s="19">
        <v>0</v>
      </c>
      <c r="F404" s="19">
        <v>205.49</v>
      </c>
      <c r="G404" s="19">
        <v>0</v>
      </c>
      <c r="H404" s="85">
        <v>46739.09</v>
      </c>
      <c r="I404" s="85">
        <v>888.04</v>
      </c>
      <c r="J404" s="85">
        <v>821.97</v>
      </c>
      <c r="K404" s="85">
        <v>66.069999999999993</v>
      </c>
      <c r="L404" s="146">
        <v>222.01</v>
      </c>
      <c r="M404" s="146">
        <v>288.08</v>
      </c>
      <c r="N404" s="146">
        <v>0</v>
      </c>
      <c r="Y404" s="32">
        <f t="shared" si="6"/>
        <v>493.57</v>
      </c>
    </row>
    <row r="405" spans="1:25" x14ac:dyDescent="0.25">
      <c r="A405" s="83" t="s">
        <v>8073</v>
      </c>
      <c r="B405" s="84" t="s">
        <v>486</v>
      </c>
      <c r="C405" s="19">
        <v>28912.9</v>
      </c>
      <c r="D405" s="19">
        <v>549.35</v>
      </c>
      <c r="E405" s="19">
        <v>0</v>
      </c>
      <c r="F405" s="19">
        <v>549.35</v>
      </c>
      <c r="G405" s="19">
        <v>0</v>
      </c>
      <c r="H405" s="85">
        <v>116607.38</v>
      </c>
      <c r="I405" s="85">
        <v>2215.54</v>
      </c>
      <c r="J405" s="85">
        <v>2197.38</v>
      </c>
      <c r="K405" s="85">
        <v>18.16</v>
      </c>
      <c r="L405" s="146">
        <v>553.89</v>
      </c>
      <c r="M405" s="146">
        <v>572.04999999999995</v>
      </c>
      <c r="N405" s="146">
        <v>0</v>
      </c>
      <c r="Y405" s="32">
        <f t="shared" si="6"/>
        <v>1121.4000000000001</v>
      </c>
    </row>
    <row r="406" spans="1:25" x14ac:dyDescent="0.25">
      <c r="A406" s="83" t="s">
        <v>8074</v>
      </c>
      <c r="B406" s="84" t="s">
        <v>487</v>
      </c>
      <c r="C406" s="19">
        <v>11163.23</v>
      </c>
      <c r="D406" s="19">
        <v>212.1</v>
      </c>
      <c r="E406" s="19">
        <v>0</v>
      </c>
      <c r="F406" s="19">
        <v>212.1</v>
      </c>
      <c r="G406" s="19">
        <v>0</v>
      </c>
      <c r="H406" s="85">
        <v>57193.87</v>
      </c>
      <c r="I406" s="85">
        <v>1086.68</v>
      </c>
      <c r="J406" s="85">
        <v>848.41</v>
      </c>
      <c r="K406" s="85">
        <v>238.27</v>
      </c>
      <c r="L406" s="146">
        <v>271.67</v>
      </c>
      <c r="M406" s="146">
        <v>509.94</v>
      </c>
      <c r="N406" s="146">
        <v>0</v>
      </c>
      <c r="Y406" s="32">
        <f t="shared" si="6"/>
        <v>722.04</v>
      </c>
    </row>
    <row r="407" spans="1:25" x14ac:dyDescent="0.25">
      <c r="A407" s="83" t="s">
        <v>8075</v>
      </c>
      <c r="B407" s="84" t="s">
        <v>488</v>
      </c>
      <c r="C407" s="19">
        <v>10038.84</v>
      </c>
      <c r="D407" s="19">
        <v>190.74</v>
      </c>
      <c r="E407" s="19">
        <v>0</v>
      </c>
      <c r="F407" s="19">
        <v>190.74</v>
      </c>
      <c r="G407" s="19">
        <v>0</v>
      </c>
      <c r="H407" s="85">
        <v>17720.189999999999</v>
      </c>
      <c r="I407" s="85">
        <v>336.68</v>
      </c>
      <c r="J407" s="85">
        <v>762.95</v>
      </c>
      <c r="K407" s="85">
        <v>-426.27</v>
      </c>
      <c r="L407" s="146">
        <v>84.17</v>
      </c>
      <c r="M407" s="146">
        <v>0</v>
      </c>
      <c r="N407" s="146">
        <v>342.1</v>
      </c>
      <c r="Y407" s="32">
        <f t="shared" si="6"/>
        <v>190.74</v>
      </c>
    </row>
    <row r="408" spans="1:25" x14ac:dyDescent="0.25">
      <c r="A408" s="83" t="s">
        <v>8076</v>
      </c>
      <c r="B408" s="84" t="s">
        <v>489</v>
      </c>
      <c r="C408" s="19">
        <v>4209.1400000000003</v>
      </c>
      <c r="D408" s="19">
        <v>79.97</v>
      </c>
      <c r="E408" s="19">
        <v>0</v>
      </c>
      <c r="F408" s="19">
        <v>79.97</v>
      </c>
      <c r="G408" s="19">
        <v>0</v>
      </c>
      <c r="H408" s="85">
        <v>9971.7000000000007</v>
      </c>
      <c r="I408" s="85">
        <v>189.46</v>
      </c>
      <c r="J408" s="85">
        <v>319.89</v>
      </c>
      <c r="K408" s="85">
        <v>-130.43</v>
      </c>
      <c r="L408" s="146">
        <v>47.37</v>
      </c>
      <c r="M408" s="146">
        <v>0</v>
      </c>
      <c r="N408" s="146">
        <v>83.06</v>
      </c>
      <c r="Y408" s="32">
        <f t="shared" si="6"/>
        <v>79.97</v>
      </c>
    </row>
    <row r="409" spans="1:25" x14ac:dyDescent="0.25">
      <c r="A409" s="83" t="s">
        <v>8077</v>
      </c>
      <c r="B409" s="84" t="s">
        <v>490</v>
      </c>
      <c r="C409" s="19">
        <v>7085.73</v>
      </c>
      <c r="D409" s="19">
        <v>134.63</v>
      </c>
      <c r="E409" s="19">
        <v>0</v>
      </c>
      <c r="F409" s="19">
        <v>134.63</v>
      </c>
      <c r="G409" s="19">
        <v>0</v>
      </c>
      <c r="H409" s="85">
        <v>19144.349999999999</v>
      </c>
      <c r="I409" s="85">
        <v>363.74</v>
      </c>
      <c r="J409" s="85">
        <v>538.52</v>
      </c>
      <c r="K409" s="85">
        <v>-174.78</v>
      </c>
      <c r="L409" s="146">
        <v>90.94</v>
      </c>
      <c r="M409" s="146">
        <v>0</v>
      </c>
      <c r="N409" s="146">
        <v>83.84</v>
      </c>
      <c r="Y409" s="32">
        <f t="shared" si="6"/>
        <v>134.63</v>
      </c>
    </row>
    <row r="410" spans="1:25" x14ac:dyDescent="0.25">
      <c r="A410" s="83" t="s">
        <v>8078</v>
      </c>
      <c r="B410" s="84" t="s">
        <v>491</v>
      </c>
      <c r="C410" s="19">
        <v>3745.29</v>
      </c>
      <c r="D410" s="19">
        <v>71.16</v>
      </c>
      <c r="E410" s="19">
        <v>0</v>
      </c>
      <c r="F410" s="19">
        <v>71.16</v>
      </c>
      <c r="G410" s="19">
        <v>0</v>
      </c>
      <c r="H410" s="85">
        <v>9694.82</v>
      </c>
      <c r="I410" s="85">
        <v>184.2</v>
      </c>
      <c r="J410" s="85">
        <v>284.64</v>
      </c>
      <c r="K410" s="85">
        <v>-100.44</v>
      </c>
      <c r="L410" s="146">
        <v>46.05</v>
      </c>
      <c r="M410" s="146">
        <v>0</v>
      </c>
      <c r="N410" s="146">
        <v>54.39</v>
      </c>
      <c r="Y410" s="32">
        <f t="shared" si="6"/>
        <v>71.16</v>
      </c>
    </row>
    <row r="411" spans="1:25" x14ac:dyDescent="0.25">
      <c r="A411" s="83" t="s">
        <v>8079</v>
      </c>
      <c r="B411" s="84" t="s">
        <v>492</v>
      </c>
      <c r="C411" s="19">
        <v>1852.29</v>
      </c>
      <c r="D411" s="19">
        <v>35.19</v>
      </c>
      <c r="E411" s="19">
        <v>0</v>
      </c>
      <c r="F411" s="19">
        <v>35.19</v>
      </c>
      <c r="G411" s="19">
        <v>0</v>
      </c>
      <c r="H411" s="85">
        <v>9716.08</v>
      </c>
      <c r="I411" s="85">
        <v>184.61</v>
      </c>
      <c r="J411" s="85">
        <v>140.77000000000001</v>
      </c>
      <c r="K411" s="85">
        <v>43.84</v>
      </c>
      <c r="L411" s="146">
        <v>46.15</v>
      </c>
      <c r="M411" s="146">
        <v>89.99</v>
      </c>
      <c r="N411" s="146">
        <v>0</v>
      </c>
      <c r="Y411" s="32">
        <f t="shared" si="6"/>
        <v>125.17999999999999</v>
      </c>
    </row>
    <row r="412" spans="1:25" x14ac:dyDescent="0.25">
      <c r="A412" s="83" t="s">
        <v>8080</v>
      </c>
      <c r="B412" s="84" t="s">
        <v>493</v>
      </c>
      <c r="C412" s="19">
        <v>733.89</v>
      </c>
      <c r="D412" s="19">
        <v>13.95</v>
      </c>
      <c r="E412" s="19">
        <v>0</v>
      </c>
      <c r="F412" s="19">
        <v>13.95</v>
      </c>
      <c r="G412" s="19">
        <v>0</v>
      </c>
      <c r="H412" s="85">
        <v>2444.31</v>
      </c>
      <c r="I412" s="85">
        <v>46.44</v>
      </c>
      <c r="J412" s="85">
        <v>55.78</v>
      </c>
      <c r="K412" s="85">
        <v>-9.34</v>
      </c>
      <c r="L412" s="146">
        <v>11.61</v>
      </c>
      <c r="M412" s="146">
        <v>2.27</v>
      </c>
      <c r="N412" s="146">
        <v>0</v>
      </c>
      <c r="Y412" s="32">
        <f t="shared" si="6"/>
        <v>16.22</v>
      </c>
    </row>
    <row r="413" spans="1:25" x14ac:dyDescent="0.25">
      <c r="A413" s="83" t="s">
        <v>8081</v>
      </c>
      <c r="B413" s="84" t="s">
        <v>494</v>
      </c>
      <c r="C413" s="19">
        <v>34342.32</v>
      </c>
      <c r="D413" s="19">
        <v>652.51</v>
      </c>
      <c r="E413" s="19">
        <v>0</v>
      </c>
      <c r="F413" s="19">
        <v>652.51</v>
      </c>
      <c r="G413" s="19">
        <v>0</v>
      </c>
      <c r="H413" s="85">
        <v>123045.82</v>
      </c>
      <c r="I413" s="85">
        <v>2337.87</v>
      </c>
      <c r="J413" s="85">
        <v>2610.02</v>
      </c>
      <c r="K413" s="85">
        <v>-272.14999999999998</v>
      </c>
      <c r="L413" s="146">
        <v>584.47</v>
      </c>
      <c r="M413" s="146">
        <v>312.32</v>
      </c>
      <c r="N413" s="146">
        <v>0</v>
      </c>
      <c r="Y413" s="32">
        <f t="shared" si="6"/>
        <v>964.82999999999993</v>
      </c>
    </row>
    <row r="414" spans="1:25" x14ac:dyDescent="0.25">
      <c r="A414" s="83" t="s">
        <v>8082</v>
      </c>
      <c r="B414" s="84" t="s">
        <v>495</v>
      </c>
      <c r="C414" s="19">
        <v>1554.72</v>
      </c>
      <c r="D414" s="19">
        <v>29.54</v>
      </c>
      <c r="E414" s="19">
        <v>0</v>
      </c>
      <c r="F414" s="19">
        <v>29.54</v>
      </c>
      <c r="G414" s="19">
        <v>0</v>
      </c>
      <c r="H414" s="85">
        <v>2940.72</v>
      </c>
      <c r="I414" s="85">
        <v>55.87</v>
      </c>
      <c r="J414" s="85">
        <v>118.16</v>
      </c>
      <c r="K414" s="85">
        <v>-62.29</v>
      </c>
      <c r="L414" s="146">
        <v>13.97</v>
      </c>
      <c r="M414" s="146">
        <v>0</v>
      </c>
      <c r="N414" s="146">
        <v>48.32</v>
      </c>
      <c r="Y414" s="32">
        <f t="shared" si="6"/>
        <v>29.54</v>
      </c>
    </row>
    <row r="415" spans="1:25" x14ac:dyDescent="0.25">
      <c r="A415" s="83" t="s">
        <v>8083</v>
      </c>
      <c r="B415" s="84" t="s">
        <v>496</v>
      </c>
      <c r="C415" s="19">
        <v>649.13</v>
      </c>
      <c r="D415" s="19">
        <v>12.33</v>
      </c>
      <c r="E415" s="19">
        <v>0</v>
      </c>
      <c r="F415" s="19">
        <v>12.33</v>
      </c>
      <c r="G415" s="19">
        <v>0</v>
      </c>
      <c r="H415" s="85">
        <v>3128.46</v>
      </c>
      <c r="I415" s="85">
        <v>59.44</v>
      </c>
      <c r="J415" s="85">
        <v>49.33</v>
      </c>
      <c r="K415" s="85">
        <v>10.11</v>
      </c>
      <c r="L415" s="146">
        <v>14.86</v>
      </c>
      <c r="M415" s="146">
        <v>24.97</v>
      </c>
      <c r="N415" s="146">
        <v>0</v>
      </c>
      <c r="Y415" s="32">
        <f t="shared" si="6"/>
        <v>37.299999999999997</v>
      </c>
    </row>
    <row r="416" spans="1:25" x14ac:dyDescent="0.25">
      <c r="A416" s="83" t="s">
        <v>8084</v>
      </c>
      <c r="B416" s="84" t="s">
        <v>497</v>
      </c>
      <c r="C416" s="19">
        <v>576.95000000000005</v>
      </c>
      <c r="D416" s="19">
        <v>10.96</v>
      </c>
      <c r="E416" s="19">
        <v>0</v>
      </c>
      <c r="F416" s="19">
        <v>10.96</v>
      </c>
      <c r="G416" s="19">
        <v>0</v>
      </c>
      <c r="H416" s="85">
        <v>602.47</v>
      </c>
      <c r="I416" s="85">
        <v>11.45</v>
      </c>
      <c r="J416" s="85">
        <v>43.85</v>
      </c>
      <c r="K416" s="85">
        <v>-32.4</v>
      </c>
      <c r="L416" s="146">
        <v>2.86</v>
      </c>
      <c r="M416" s="146">
        <v>0</v>
      </c>
      <c r="N416" s="146">
        <v>29.54</v>
      </c>
      <c r="Y416" s="32">
        <f t="shared" si="6"/>
        <v>10.96</v>
      </c>
    </row>
    <row r="417" spans="1:25" x14ac:dyDescent="0.25">
      <c r="A417" s="83" t="s">
        <v>8085</v>
      </c>
      <c r="B417" s="84" t="s">
        <v>498</v>
      </c>
      <c r="C417" s="19">
        <v>5727.24</v>
      </c>
      <c r="D417" s="19">
        <v>108.82</v>
      </c>
      <c r="E417" s="19">
        <v>47.86</v>
      </c>
      <c r="F417" s="19">
        <v>60.96</v>
      </c>
      <c r="G417" s="19">
        <v>0</v>
      </c>
      <c r="H417" s="85">
        <v>22470.11</v>
      </c>
      <c r="I417" s="85">
        <v>426.93</v>
      </c>
      <c r="J417" s="85">
        <v>435.27</v>
      </c>
      <c r="K417" s="85">
        <v>-8.34</v>
      </c>
      <c r="L417" s="146">
        <v>106.73</v>
      </c>
      <c r="M417" s="146">
        <v>98.39</v>
      </c>
      <c r="N417" s="146">
        <v>0</v>
      </c>
      <c r="Y417" s="32">
        <f t="shared" si="6"/>
        <v>159.35</v>
      </c>
    </row>
    <row r="418" spans="1:25" x14ac:dyDescent="0.25">
      <c r="A418" s="83" t="s">
        <v>8086</v>
      </c>
      <c r="B418" s="84" t="s">
        <v>499</v>
      </c>
      <c r="C418" s="19">
        <v>5878.38</v>
      </c>
      <c r="D418" s="19">
        <v>111.69</v>
      </c>
      <c r="E418" s="19">
        <v>0</v>
      </c>
      <c r="F418" s="19">
        <v>111.69</v>
      </c>
      <c r="G418" s="19">
        <v>0</v>
      </c>
      <c r="H418" s="85">
        <v>25835.81</v>
      </c>
      <c r="I418" s="85">
        <v>490.88</v>
      </c>
      <c r="J418" s="85">
        <v>446.76</v>
      </c>
      <c r="K418" s="85">
        <v>44.12</v>
      </c>
      <c r="L418" s="146">
        <v>122.72</v>
      </c>
      <c r="M418" s="146">
        <v>166.84</v>
      </c>
      <c r="N418" s="146">
        <v>0</v>
      </c>
      <c r="Y418" s="32">
        <f t="shared" si="6"/>
        <v>278.52999999999997</v>
      </c>
    </row>
    <row r="419" spans="1:25" x14ac:dyDescent="0.25">
      <c r="A419" s="83" t="s">
        <v>8087</v>
      </c>
      <c r="B419" s="84" t="s">
        <v>500</v>
      </c>
      <c r="C419" s="19">
        <v>1227.0999999999999</v>
      </c>
      <c r="D419" s="19">
        <v>23.32</v>
      </c>
      <c r="E419" s="19">
        <v>0</v>
      </c>
      <c r="F419" s="19">
        <v>23.32</v>
      </c>
      <c r="G419" s="19">
        <v>0</v>
      </c>
      <c r="H419" s="85">
        <v>3064.07</v>
      </c>
      <c r="I419" s="85">
        <v>58.22</v>
      </c>
      <c r="J419" s="85">
        <v>93.26</v>
      </c>
      <c r="K419" s="85">
        <v>-35.04</v>
      </c>
      <c r="L419" s="146">
        <v>14.56</v>
      </c>
      <c r="M419" s="146">
        <v>0</v>
      </c>
      <c r="N419" s="146">
        <v>20.48</v>
      </c>
      <c r="Y419" s="32">
        <f t="shared" si="6"/>
        <v>23.32</v>
      </c>
    </row>
    <row r="420" spans="1:25" x14ac:dyDescent="0.25">
      <c r="A420" s="83" t="s">
        <v>8088</v>
      </c>
      <c r="B420" s="84" t="s">
        <v>501</v>
      </c>
      <c r="C420" s="19">
        <v>22109.24</v>
      </c>
      <c r="D420" s="19">
        <v>420.08</v>
      </c>
      <c r="E420" s="19">
        <v>0</v>
      </c>
      <c r="F420" s="19">
        <v>420.08</v>
      </c>
      <c r="G420" s="19">
        <v>0</v>
      </c>
      <c r="H420" s="85">
        <v>93214.27</v>
      </c>
      <c r="I420" s="85">
        <v>1771.07</v>
      </c>
      <c r="J420" s="85">
        <v>1680.3</v>
      </c>
      <c r="K420" s="85">
        <v>90.77</v>
      </c>
      <c r="L420" s="146">
        <v>442.77</v>
      </c>
      <c r="M420" s="146">
        <v>533.54</v>
      </c>
      <c r="N420" s="146">
        <v>0</v>
      </c>
      <c r="Y420" s="32">
        <f t="shared" si="6"/>
        <v>953.61999999999989</v>
      </c>
    </row>
    <row r="421" spans="1:25" x14ac:dyDescent="0.25">
      <c r="A421" s="83" t="s">
        <v>8089</v>
      </c>
      <c r="B421" s="84" t="s">
        <v>502</v>
      </c>
      <c r="C421" s="19">
        <v>2140.77</v>
      </c>
      <c r="D421" s="19">
        <v>40.68</v>
      </c>
      <c r="E421" s="19">
        <v>0</v>
      </c>
      <c r="F421" s="19">
        <v>40.68</v>
      </c>
      <c r="G421" s="19">
        <v>0</v>
      </c>
      <c r="H421" s="85">
        <v>4795.97</v>
      </c>
      <c r="I421" s="85">
        <v>91.12</v>
      </c>
      <c r="J421" s="85">
        <v>162.69999999999999</v>
      </c>
      <c r="K421" s="85">
        <v>-71.58</v>
      </c>
      <c r="L421" s="146">
        <v>22.78</v>
      </c>
      <c r="M421" s="146">
        <v>0</v>
      </c>
      <c r="N421" s="146">
        <v>48.8</v>
      </c>
      <c r="Y421" s="32">
        <f t="shared" si="6"/>
        <v>40.68</v>
      </c>
    </row>
    <row r="422" spans="1:25" x14ac:dyDescent="0.25">
      <c r="A422" s="83" t="s">
        <v>8090</v>
      </c>
      <c r="B422" s="84" t="s">
        <v>503</v>
      </c>
      <c r="C422" s="19">
        <v>16328.87</v>
      </c>
      <c r="D422" s="19">
        <v>310.25</v>
      </c>
      <c r="E422" s="19">
        <v>0</v>
      </c>
      <c r="F422" s="19">
        <v>310.25</v>
      </c>
      <c r="G422" s="19">
        <v>0</v>
      </c>
      <c r="H422" s="85">
        <v>67613.66</v>
      </c>
      <c r="I422" s="85">
        <v>1284.6600000000001</v>
      </c>
      <c r="J422" s="85">
        <v>1240.99</v>
      </c>
      <c r="K422" s="85">
        <v>43.67</v>
      </c>
      <c r="L422" s="146">
        <v>321.17</v>
      </c>
      <c r="M422" s="146">
        <v>364.84</v>
      </c>
      <c r="N422" s="146">
        <v>0</v>
      </c>
      <c r="Y422" s="32">
        <f t="shared" si="6"/>
        <v>675.08999999999992</v>
      </c>
    </row>
    <row r="423" spans="1:25" x14ac:dyDescent="0.25">
      <c r="A423" s="83" t="s">
        <v>8091</v>
      </c>
      <c r="B423" s="84" t="s">
        <v>504</v>
      </c>
      <c r="C423" s="19">
        <v>21892.97</v>
      </c>
      <c r="D423" s="19">
        <v>415.97</v>
      </c>
      <c r="E423" s="19">
        <v>0</v>
      </c>
      <c r="F423" s="19">
        <v>415.97</v>
      </c>
      <c r="G423" s="19">
        <v>0</v>
      </c>
      <c r="H423" s="85">
        <v>95845.46</v>
      </c>
      <c r="I423" s="85">
        <v>1821.06</v>
      </c>
      <c r="J423" s="85">
        <v>1663.87</v>
      </c>
      <c r="K423" s="85">
        <v>157.19</v>
      </c>
      <c r="L423" s="146">
        <v>455.27</v>
      </c>
      <c r="M423" s="146">
        <v>612.46</v>
      </c>
      <c r="N423" s="146">
        <v>0</v>
      </c>
      <c r="Y423" s="32">
        <f t="shared" si="6"/>
        <v>1028.43</v>
      </c>
    </row>
    <row r="424" spans="1:25" x14ac:dyDescent="0.25">
      <c r="A424" s="83" t="s">
        <v>8092</v>
      </c>
      <c r="B424" s="84" t="s">
        <v>505</v>
      </c>
      <c r="C424" s="19">
        <v>8992.52</v>
      </c>
      <c r="D424" s="19">
        <v>170.86</v>
      </c>
      <c r="E424" s="19">
        <v>0</v>
      </c>
      <c r="F424" s="19">
        <v>170.86</v>
      </c>
      <c r="G424" s="19">
        <v>0</v>
      </c>
      <c r="H424" s="85">
        <v>30177.91</v>
      </c>
      <c r="I424" s="85">
        <v>573.38</v>
      </c>
      <c r="J424" s="85">
        <v>683.43</v>
      </c>
      <c r="K424" s="85">
        <v>-110.05</v>
      </c>
      <c r="L424" s="146">
        <v>143.35</v>
      </c>
      <c r="M424" s="146">
        <v>33.299999999999997</v>
      </c>
      <c r="N424" s="146">
        <v>0</v>
      </c>
      <c r="Y424" s="32">
        <f t="shared" si="6"/>
        <v>204.16000000000003</v>
      </c>
    </row>
    <row r="425" spans="1:25" x14ac:dyDescent="0.25">
      <c r="A425" s="83" t="s">
        <v>8093</v>
      </c>
      <c r="B425" s="84" t="s">
        <v>506</v>
      </c>
      <c r="C425" s="19">
        <v>11902.07</v>
      </c>
      <c r="D425" s="19">
        <v>226.14</v>
      </c>
      <c r="E425" s="19">
        <v>0</v>
      </c>
      <c r="F425" s="19">
        <v>226.14</v>
      </c>
      <c r="G425" s="19">
        <v>0</v>
      </c>
      <c r="H425" s="85">
        <v>33964.720000000001</v>
      </c>
      <c r="I425" s="85">
        <v>645.33000000000004</v>
      </c>
      <c r="J425" s="85">
        <v>904.56</v>
      </c>
      <c r="K425" s="85">
        <v>-259.23</v>
      </c>
      <c r="L425" s="146">
        <v>161.33000000000001</v>
      </c>
      <c r="M425" s="146">
        <v>0</v>
      </c>
      <c r="N425" s="146">
        <v>97.9</v>
      </c>
      <c r="Y425" s="32">
        <f t="shared" si="6"/>
        <v>226.14</v>
      </c>
    </row>
    <row r="426" spans="1:25" x14ac:dyDescent="0.25">
      <c r="A426" s="83" t="s">
        <v>8094</v>
      </c>
      <c r="B426" s="84" t="s">
        <v>507</v>
      </c>
      <c r="C426" s="19">
        <v>248.92</v>
      </c>
      <c r="D426" s="19">
        <v>4.7300000000000004</v>
      </c>
      <c r="E426" s="19">
        <v>0</v>
      </c>
      <c r="F426" s="19">
        <v>4.7300000000000004</v>
      </c>
      <c r="G426" s="19">
        <v>0</v>
      </c>
      <c r="H426" s="85">
        <v>922.22</v>
      </c>
      <c r="I426" s="85">
        <v>17.52</v>
      </c>
      <c r="J426" s="85">
        <v>18.920000000000002</v>
      </c>
      <c r="K426" s="85">
        <v>-1.4</v>
      </c>
      <c r="L426" s="146">
        <v>4.38</v>
      </c>
      <c r="M426" s="146">
        <v>2.98</v>
      </c>
      <c r="N426" s="146">
        <v>0</v>
      </c>
      <c r="Y426" s="32">
        <f t="shared" si="6"/>
        <v>7.7100000000000009</v>
      </c>
    </row>
    <row r="427" spans="1:25" x14ac:dyDescent="0.25">
      <c r="A427" s="83" t="s">
        <v>8095</v>
      </c>
      <c r="B427" s="84" t="s">
        <v>508</v>
      </c>
      <c r="C427" s="19">
        <v>18257.009999999998</v>
      </c>
      <c r="D427" s="19">
        <v>346.88</v>
      </c>
      <c r="E427" s="19">
        <v>0</v>
      </c>
      <c r="F427" s="19">
        <v>346.88</v>
      </c>
      <c r="G427" s="19">
        <v>0</v>
      </c>
      <c r="H427" s="85">
        <v>68488.990000000005</v>
      </c>
      <c r="I427" s="85">
        <v>1301.29</v>
      </c>
      <c r="J427" s="85">
        <v>1387.53</v>
      </c>
      <c r="K427" s="85">
        <v>-86.24</v>
      </c>
      <c r="L427" s="146">
        <v>325.32</v>
      </c>
      <c r="M427" s="146">
        <v>239.08</v>
      </c>
      <c r="N427" s="146">
        <v>0</v>
      </c>
      <c r="Y427" s="32">
        <f t="shared" si="6"/>
        <v>585.96</v>
      </c>
    </row>
    <row r="428" spans="1:25" x14ac:dyDescent="0.25">
      <c r="A428" s="83" t="s">
        <v>8096</v>
      </c>
      <c r="B428" s="84" t="s">
        <v>509</v>
      </c>
      <c r="C428" s="19">
        <v>8140.47</v>
      </c>
      <c r="D428" s="19">
        <v>154.66999999999999</v>
      </c>
      <c r="E428" s="19">
        <v>0</v>
      </c>
      <c r="F428" s="19">
        <v>154.66999999999999</v>
      </c>
      <c r="G428" s="19">
        <v>0</v>
      </c>
      <c r="H428" s="85">
        <v>29780.38</v>
      </c>
      <c r="I428" s="85">
        <v>565.83000000000004</v>
      </c>
      <c r="J428" s="85">
        <v>618.67999999999995</v>
      </c>
      <c r="K428" s="85">
        <v>-52.85</v>
      </c>
      <c r="L428" s="146">
        <v>141.46</v>
      </c>
      <c r="M428" s="146">
        <v>88.61</v>
      </c>
      <c r="N428" s="146">
        <v>0</v>
      </c>
      <c r="Y428" s="32">
        <f t="shared" si="6"/>
        <v>243.27999999999997</v>
      </c>
    </row>
    <row r="429" spans="1:25" x14ac:dyDescent="0.25">
      <c r="A429" s="83" t="s">
        <v>8097</v>
      </c>
      <c r="B429" s="84" t="s">
        <v>510</v>
      </c>
      <c r="C429" s="19">
        <v>11377.18</v>
      </c>
      <c r="D429" s="19">
        <v>216.17</v>
      </c>
      <c r="E429" s="19">
        <v>0</v>
      </c>
      <c r="F429" s="19">
        <v>216.17</v>
      </c>
      <c r="G429" s="19">
        <v>0</v>
      </c>
      <c r="H429" s="85">
        <v>42963.58</v>
      </c>
      <c r="I429" s="85">
        <v>816.31</v>
      </c>
      <c r="J429" s="85">
        <v>864.67</v>
      </c>
      <c r="K429" s="85">
        <v>-48.36</v>
      </c>
      <c r="L429" s="146">
        <v>204.08</v>
      </c>
      <c r="M429" s="146">
        <v>155.72</v>
      </c>
      <c r="N429" s="146">
        <v>0</v>
      </c>
      <c r="Y429" s="32">
        <f t="shared" si="6"/>
        <v>371.89</v>
      </c>
    </row>
    <row r="430" spans="1:25" x14ac:dyDescent="0.25">
      <c r="A430" s="83" t="s">
        <v>8098</v>
      </c>
      <c r="B430" s="84" t="s">
        <v>511</v>
      </c>
      <c r="C430" s="19">
        <v>9959.99</v>
      </c>
      <c r="D430" s="19">
        <v>189.24</v>
      </c>
      <c r="E430" s="19">
        <v>0</v>
      </c>
      <c r="F430" s="19">
        <v>189.24</v>
      </c>
      <c r="G430" s="19">
        <v>0</v>
      </c>
      <c r="H430" s="85">
        <v>26191.040000000001</v>
      </c>
      <c r="I430" s="85">
        <v>497.63</v>
      </c>
      <c r="J430" s="85">
        <v>756.96</v>
      </c>
      <c r="K430" s="85">
        <v>-259.33</v>
      </c>
      <c r="L430" s="146">
        <v>124.41</v>
      </c>
      <c r="M430" s="146">
        <v>0</v>
      </c>
      <c r="N430" s="146">
        <v>134.91999999999999</v>
      </c>
      <c r="Y430" s="32">
        <f t="shared" si="6"/>
        <v>189.24</v>
      </c>
    </row>
    <row r="431" spans="1:25" x14ac:dyDescent="0.25">
      <c r="A431" s="83" t="s">
        <v>8099</v>
      </c>
      <c r="B431" s="84" t="s">
        <v>512</v>
      </c>
      <c r="C431" s="19">
        <v>61051.74</v>
      </c>
      <c r="D431" s="19">
        <v>1159.98</v>
      </c>
      <c r="E431" s="19">
        <v>0</v>
      </c>
      <c r="F431" s="19">
        <v>1159.98</v>
      </c>
      <c r="G431" s="19">
        <v>0</v>
      </c>
      <c r="H431" s="85">
        <v>189504.99</v>
      </c>
      <c r="I431" s="85">
        <v>3600.59</v>
      </c>
      <c r="J431" s="85">
        <v>4639.93</v>
      </c>
      <c r="K431" s="85">
        <v>-1039.3399999999999</v>
      </c>
      <c r="L431" s="146">
        <v>900.15</v>
      </c>
      <c r="M431" s="146">
        <v>0</v>
      </c>
      <c r="N431" s="146">
        <v>139.19</v>
      </c>
      <c r="Y431" s="32">
        <f t="shared" si="6"/>
        <v>1159.98</v>
      </c>
    </row>
    <row r="432" spans="1:25" x14ac:dyDescent="0.25">
      <c r="A432" s="83" t="s">
        <v>8100</v>
      </c>
      <c r="B432" s="84" t="s">
        <v>513</v>
      </c>
      <c r="C432" s="19">
        <v>1424.69</v>
      </c>
      <c r="D432" s="19">
        <v>27.07</v>
      </c>
      <c r="E432" s="19">
        <v>0</v>
      </c>
      <c r="F432" s="19">
        <v>27.07</v>
      </c>
      <c r="G432" s="19">
        <v>0</v>
      </c>
      <c r="H432" s="85">
        <v>3491.94</v>
      </c>
      <c r="I432" s="85">
        <v>66.349999999999994</v>
      </c>
      <c r="J432" s="85">
        <v>108.28</v>
      </c>
      <c r="K432" s="85">
        <v>-41.93</v>
      </c>
      <c r="L432" s="146">
        <v>16.59</v>
      </c>
      <c r="M432" s="146">
        <v>0</v>
      </c>
      <c r="N432" s="146">
        <v>25.34</v>
      </c>
      <c r="Y432" s="32">
        <f t="shared" si="6"/>
        <v>27.07</v>
      </c>
    </row>
    <row r="433" spans="1:25" x14ac:dyDescent="0.25">
      <c r="A433" s="83" t="s">
        <v>8101</v>
      </c>
      <c r="B433" s="84" t="s">
        <v>514</v>
      </c>
      <c r="C433" s="19">
        <v>3626.27</v>
      </c>
      <c r="D433" s="19">
        <v>68.900000000000006</v>
      </c>
      <c r="E433" s="19">
        <v>68.900000000000006</v>
      </c>
      <c r="F433" s="19">
        <v>0</v>
      </c>
      <c r="G433" s="19">
        <v>3405.81</v>
      </c>
      <c r="H433" s="85">
        <v>18537.29</v>
      </c>
      <c r="I433" s="85">
        <v>352.21</v>
      </c>
      <c r="J433" s="85">
        <v>3681.41</v>
      </c>
      <c r="K433" s="85">
        <v>-3329.2</v>
      </c>
      <c r="L433" s="146">
        <v>88.05</v>
      </c>
      <c r="M433" s="146">
        <v>0</v>
      </c>
      <c r="N433" s="146">
        <v>3241.15</v>
      </c>
      <c r="Y433" s="32">
        <f t="shared" si="6"/>
        <v>0</v>
      </c>
    </row>
    <row r="434" spans="1:25" x14ac:dyDescent="0.25">
      <c r="A434" s="83" t="s">
        <v>8102</v>
      </c>
      <c r="B434" s="84" t="s">
        <v>515</v>
      </c>
      <c r="C434" s="19">
        <v>16604.740000000002</v>
      </c>
      <c r="D434" s="19">
        <v>315.49</v>
      </c>
      <c r="E434" s="19">
        <v>0</v>
      </c>
      <c r="F434" s="19">
        <v>315.49</v>
      </c>
      <c r="G434" s="19">
        <v>0</v>
      </c>
      <c r="H434" s="85">
        <v>74071.34</v>
      </c>
      <c r="I434" s="85">
        <v>1407.36</v>
      </c>
      <c r="J434" s="85">
        <v>1261.96</v>
      </c>
      <c r="K434" s="85">
        <v>145.4</v>
      </c>
      <c r="L434" s="146">
        <v>351.84</v>
      </c>
      <c r="M434" s="146">
        <v>497.24</v>
      </c>
      <c r="N434" s="146">
        <v>0</v>
      </c>
      <c r="Y434" s="32">
        <f t="shared" si="6"/>
        <v>812.73</v>
      </c>
    </row>
    <row r="435" spans="1:25" x14ac:dyDescent="0.25">
      <c r="A435" s="83" t="s">
        <v>8103</v>
      </c>
      <c r="B435" s="84" t="s">
        <v>516</v>
      </c>
      <c r="C435" s="19">
        <v>6457.81</v>
      </c>
      <c r="D435" s="19">
        <v>122.7</v>
      </c>
      <c r="E435" s="19">
        <v>0</v>
      </c>
      <c r="F435" s="19">
        <v>122.7</v>
      </c>
      <c r="G435" s="19">
        <v>0</v>
      </c>
      <c r="H435" s="85">
        <v>29581.33</v>
      </c>
      <c r="I435" s="85">
        <v>562.04999999999995</v>
      </c>
      <c r="J435" s="85">
        <v>490.79</v>
      </c>
      <c r="K435" s="85">
        <v>71.260000000000005</v>
      </c>
      <c r="L435" s="146">
        <v>140.51</v>
      </c>
      <c r="M435" s="146">
        <v>211.77</v>
      </c>
      <c r="N435" s="146">
        <v>0</v>
      </c>
      <c r="Y435" s="32">
        <f t="shared" si="6"/>
        <v>334.47</v>
      </c>
    </row>
    <row r="436" spans="1:25" x14ac:dyDescent="0.25">
      <c r="A436" s="83" t="s">
        <v>8104</v>
      </c>
      <c r="B436" s="84" t="s">
        <v>517</v>
      </c>
      <c r="C436" s="19">
        <v>2532.1</v>
      </c>
      <c r="D436" s="19">
        <v>48.11</v>
      </c>
      <c r="E436" s="19">
        <v>0</v>
      </c>
      <c r="F436" s="19">
        <v>48.11</v>
      </c>
      <c r="G436" s="19">
        <v>0</v>
      </c>
      <c r="H436" s="85">
        <v>6512.07</v>
      </c>
      <c r="I436" s="85">
        <v>123.73</v>
      </c>
      <c r="J436" s="85">
        <v>192.44</v>
      </c>
      <c r="K436" s="85">
        <v>-68.709999999999994</v>
      </c>
      <c r="L436" s="146">
        <v>30.93</v>
      </c>
      <c r="M436" s="146">
        <v>0</v>
      </c>
      <c r="N436" s="146">
        <v>37.78</v>
      </c>
      <c r="Y436" s="32">
        <f t="shared" si="6"/>
        <v>48.11</v>
      </c>
    </row>
    <row r="437" spans="1:25" x14ac:dyDescent="0.25">
      <c r="A437" s="83" t="s">
        <v>8105</v>
      </c>
      <c r="B437" s="84" t="s">
        <v>518</v>
      </c>
      <c r="C437" s="19">
        <v>1203.29</v>
      </c>
      <c r="D437" s="19">
        <v>22.86</v>
      </c>
      <c r="E437" s="19">
        <v>0</v>
      </c>
      <c r="F437" s="19">
        <v>22.86</v>
      </c>
      <c r="G437" s="19">
        <v>0</v>
      </c>
      <c r="H437" s="85">
        <v>4383.91</v>
      </c>
      <c r="I437" s="85">
        <v>83.29</v>
      </c>
      <c r="J437" s="85">
        <v>91.45</v>
      </c>
      <c r="K437" s="85">
        <v>-8.16</v>
      </c>
      <c r="L437" s="146">
        <v>20.82</v>
      </c>
      <c r="M437" s="146">
        <v>12.66</v>
      </c>
      <c r="N437" s="146">
        <v>0</v>
      </c>
      <c r="Y437" s="32">
        <f t="shared" si="6"/>
        <v>35.519999999999996</v>
      </c>
    </row>
    <row r="438" spans="1:25" x14ac:dyDescent="0.25">
      <c r="A438" s="83" t="s">
        <v>8106</v>
      </c>
      <c r="B438" s="84" t="s">
        <v>519</v>
      </c>
      <c r="C438" s="19">
        <v>19800.64</v>
      </c>
      <c r="D438" s="19">
        <v>376.21</v>
      </c>
      <c r="E438" s="19">
        <v>0</v>
      </c>
      <c r="F438" s="19">
        <v>376.21</v>
      </c>
      <c r="G438" s="19">
        <v>0</v>
      </c>
      <c r="H438" s="85">
        <v>78681.09</v>
      </c>
      <c r="I438" s="85">
        <v>1494.94</v>
      </c>
      <c r="J438" s="85">
        <v>1504.85</v>
      </c>
      <c r="K438" s="85">
        <v>-9.91</v>
      </c>
      <c r="L438" s="146">
        <v>373.74</v>
      </c>
      <c r="M438" s="146">
        <v>363.83</v>
      </c>
      <c r="N438" s="146">
        <v>0</v>
      </c>
      <c r="Y438" s="32">
        <f t="shared" si="6"/>
        <v>740.04</v>
      </c>
    </row>
    <row r="439" spans="1:25" x14ac:dyDescent="0.25">
      <c r="A439" s="83" t="s">
        <v>8107</v>
      </c>
      <c r="B439" s="84" t="s">
        <v>520</v>
      </c>
      <c r="C439" s="19">
        <v>26971.08</v>
      </c>
      <c r="D439" s="19">
        <v>512.45000000000005</v>
      </c>
      <c r="E439" s="19">
        <v>0</v>
      </c>
      <c r="F439" s="19">
        <v>512.45000000000005</v>
      </c>
      <c r="G439" s="19">
        <v>0</v>
      </c>
      <c r="H439" s="85">
        <v>110079.65</v>
      </c>
      <c r="I439" s="85">
        <v>2091.5100000000002</v>
      </c>
      <c r="J439" s="85">
        <v>2049.8000000000002</v>
      </c>
      <c r="K439" s="85">
        <v>41.71</v>
      </c>
      <c r="L439" s="146">
        <v>522.88</v>
      </c>
      <c r="M439" s="146">
        <v>564.59</v>
      </c>
      <c r="N439" s="146">
        <v>0</v>
      </c>
      <c r="Y439" s="32">
        <f t="shared" si="6"/>
        <v>1077.04</v>
      </c>
    </row>
    <row r="440" spans="1:25" x14ac:dyDescent="0.25">
      <c r="A440" s="83" t="s">
        <v>8108</v>
      </c>
      <c r="B440" s="84" t="s">
        <v>521</v>
      </c>
      <c r="C440" s="19">
        <v>2486.27</v>
      </c>
      <c r="D440" s="19">
        <v>47.24</v>
      </c>
      <c r="E440" s="19">
        <v>0</v>
      </c>
      <c r="F440" s="19">
        <v>47.24</v>
      </c>
      <c r="G440" s="19">
        <v>0</v>
      </c>
      <c r="H440" s="85">
        <v>10299.23</v>
      </c>
      <c r="I440" s="85">
        <v>195.69</v>
      </c>
      <c r="J440" s="85">
        <v>188.96</v>
      </c>
      <c r="K440" s="85">
        <v>6.73</v>
      </c>
      <c r="L440" s="146">
        <v>48.92</v>
      </c>
      <c r="M440" s="146">
        <v>55.65</v>
      </c>
      <c r="N440" s="146">
        <v>0</v>
      </c>
      <c r="Y440" s="32">
        <f t="shared" si="6"/>
        <v>102.89</v>
      </c>
    </row>
    <row r="441" spans="1:25" x14ac:dyDescent="0.25">
      <c r="A441" s="83" t="s">
        <v>8109</v>
      </c>
      <c r="B441" s="84" t="s">
        <v>522</v>
      </c>
      <c r="C441" s="19">
        <v>1554.36</v>
      </c>
      <c r="D441" s="19">
        <v>29.53</v>
      </c>
      <c r="E441" s="19">
        <v>0</v>
      </c>
      <c r="F441" s="19">
        <v>29.53</v>
      </c>
      <c r="G441" s="19">
        <v>0</v>
      </c>
      <c r="H441" s="85">
        <v>4408.8900000000003</v>
      </c>
      <c r="I441" s="85">
        <v>83.77</v>
      </c>
      <c r="J441" s="85">
        <v>118.13</v>
      </c>
      <c r="K441" s="85">
        <v>-34.36</v>
      </c>
      <c r="L441" s="146">
        <v>20.94</v>
      </c>
      <c r="M441" s="146">
        <v>0</v>
      </c>
      <c r="N441" s="146">
        <v>13.42</v>
      </c>
      <c r="Y441" s="32">
        <f t="shared" si="6"/>
        <v>29.53</v>
      </c>
    </row>
    <row r="442" spans="1:25" x14ac:dyDescent="0.25">
      <c r="A442" s="83" t="s">
        <v>8110</v>
      </c>
      <c r="B442" s="84" t="s">
        <v>523</v>
      </c>
      <c r="C442" s="19">
        <v>57058.89</v>
      </c>
      <c r="D442" s="19">
        <v>1084.1199999999999</v>
      </c>
      <c r="E442" s="19">
        <v>0</v>
      </c>
      <c r="F442" s="19">
        <v>1084.1199999999999</v>
      </c>
      <c r="G442" s="19">
        <v>0</v>
      </c>
      <c r="H442" s="85">
        <v>151042.31</v>
      </c>
      <c r="I442" s="85">
        <v>2869.8</v>
      </c>
      <c r="J442" s="85">
        <v>4336.4799999999996</v>
      </c>
      <c r="K442" s="85">
        <v>-1466.68</v>
      </c>
      <c r="L442" s="146">
        <v>717.45</v>
      </c>
      <c r="M442" s="146">
        <v>0</v>
      </c>
      <c r="N442" s="146">
        <v>749.23</v>
      </c>
      <c r="Y442" s="32">
        <f t="shared" si="6"/>
        <v>1084.1199999999999</v>
      </c>
    </row>
    <row r="443" spans="1:25" x14ac:dyDescent="0.25">
      <c r="A443" s="83" t="s">
        <v>8111</v>
      </c>
      <c r="B443" s="84" t="s">
        <v>524</v>
      </c>
      <c r="C443" s="19">
        <v>39724.080000000002</v>
      </c>
      <c r="D443" s="19">
        <v>754.76</v>
      </c>
      <c r="E443" s="19">
        <v>0</v>
      </c>
      <c r="F443" s="19">
        <v>754.76</v>
      </c>
      <c r="G443" s="19">
        <v>0</v>
      </c>
      <c r="H443" s="85">
        <v>172366.41</v>
      </c>
      <c r="I443" s="85">
        <v>3274.96</v>
      </c>
      <c r="J443" s="85">
        <v>3019.03</v>
      </c>
      <c r="K443" s="85">
        <v>255.93</v>
      </c>
      <c r="L443" s="146">
        <v>818.74</v>
      </c>
      <c r="M443" s="146">
        <v>1074.67</v>
      </c>
      <c r="N443" s="146">
        <v>0</v>
      </c>
      <c r="Y443" s="32">
        <f t="shared" si="6"/>
        <v>1829.43</v>
      </c>
    </row>
    <row r="444" spans="1:25" x14ac:dyDescent="0.25">
      <c r="A444" s="83" t="s">
        <v>8112</v>
      </c>
      <c r="B444" s="84" t="s">
        <v>525</v>
      </c>
      <c r="C444" s="19">
        <v>6073.36</v>
      </c>
      <c r="D444" s="19">
        <v>115.4</v>
      </c>
      <c r="E444" s="19">
        <v>0</v>
      </c>
      <c r="F444" s="19">
        <v>115.4</v>
      </c>
      <c r="G444" s="19">
        <v>0</v>
      </c>
      <c r="H444" s="85">
        <v>37393.08</v>
      </c>
      <c r="I444" s="85">
        <v>710.47</v>
      </c>
      <c r="J444" s="85">
        <v>461.58</v>
      </c>
      <c r="K444" s="85">
        <v>248.89</v>
      </c>
      <c r="L444" s="146">
        <v>177.62</v>
      </c>
      <c r="M444" s="146">
        <v>426.51</v>
      </c>
      <c r="N444" s="146">
        <v>0</v>
      </c>
      <c r="Y444" s="32">
        <f t="shared" si="6"/>
        <v>541.91</v>
      </c>
    </row>
    <row r="445" spans="1:25" x14ac:dyDescent="0.25">
      <c r="A445" s="83" t="s">
        <v>8113</v>
      </c>
      <c r="B445" s="84" t="s">
        <v>526</v>
      </c>
      <c r="C445" s="19">
        <v>11531.68</v>
      </c>
      <c r="D445" s="19">
        <v>219.1</v>
      </c>
      <c r="E445" s="19">
        <v>0</v>
      </c>
      <c r="F445" s="19">
        <v>219.1</v>
      </c>
      <c r="G445" s="19">
        <v>0</v>
      </c>
      <c r="H445" s="85">
        <v>58632.86</v>
      </c>
      <c r="I445" s="85">
        <v>1114.02</v>
      </c>
      <c r="J445" s="85">
        <v>876.41</v>
      </c>
      <c r="K445" s="85">
        <v>237.61</v>
      </c>
      <c r="L445" s="146">
        <v>278.51</v>
      </c>
      <c r="M445" s="146">
        <v>516.12</v>
      </c>
      <c r="N445" s="146">
        <v>0</v>
      </c>
      <c r="Y445" s="32">
        <f t="shared" si="6"/>
        <v>735.22</v>
      </c>
    </row>
    <row r="446" spans="1:25" x14ac:dyDescent="0.25">
      <c r="A446" s="83" t="s">
        <v>8114</v>
      </c>
      <c r="B446" s="84" t="s">
        <v>527</v>
      </c>
      <c r="C446" s="19">
        <v>3346.42</v>
      </c>
      <c r="D446" s="19">
        <v>63.58</v>
      </c>
      <c r="E446" s="19">
        <v>0</v>
      </c>
      <c r="F446" s="19">
        <v>63.58</v>
      </c>
      <c r="G446" s="19">
        <v>0</v>
      </c>
      <c r="H446" s="85">
        <v>11215</v>
      </c>
      <c r="I446" s="85">
        <v>213.09</v>
      </c>
      <c r="J446" s="85">
        <v>254.33</v>
      </c>
      <c r="K446" s="85">
        <v>-41.24</v>
      </c>
      <c r="L446" s="146">
        <v>53.27</v>
      </c>
      <c r="M446" s="146">
        <v>12.03</v>
      </c>
      <c r="N446" s="146">
        <v>0</v>
      </c>
      <c r="Y446" s="32">
        <f t="shared" si="6"/>
        <v>75.61</v>
      </c>
    </row>
    <row r="447" spans="1:25" x14ac:dyDescent="0.25">
      <c r="A447" s="83" t="s">
        <v>8115</v>
      </c>
      <c r="B447" s="84" t="s">
        <v>528</v>
      </c>
      <c r="C447" s="19">
        <v>1870.49</v>
      </c>
      <c r="D447" s="19">
        <v>35.54</v>
      </c>
      <c r="E447" s="19">
        <v>0</v>
      </c>
      <c r="F447" s="19">
        <v>35.54</v>
      </c>
      <c r="G447" s="19">
        <v>0</v>
      </c>
      <c r="H447" s="85">
        <v>5533.07</v>
      </c>
      <c r="I447" s="85">
        <v>105.13</v>
      </c>
      <c r="J447" s="85">
        <v>142.16</v>
      </c>
      <c r="K447" s="85">
        <v>-37.03</v>
      </c>
      <c r="L447" s="146">
        <v>26.28</v>
      </c>
      <c r="M447" s="146">
        <v>0</v>
      </c>
      <c r="N447" s="146">
        <v>10.75</v>
      </c>
      <c r="Y447" s="32">
        <f t="shared" si="6"/>
        <v>35.54</v>
      </c>
    </row>
    <row r="448" spans="1:25" x14ac:dyDescent="0.25">
      <c r="A448" s="83" t="s">
        <v>8116</v>
      </c>
      <c r="B448" s="84" t="s">
        <v>529</v>
      </c>
      <c r="C448" s="19">
        <v>786.96</v>
      </c>
      <c r="D448" s="19">
        <v>14.95</v>
      </c>
      <c r="E448" s="19">
        <v>0</v>
      </c>
      <c r="F448" s="19">
        <v>14.95</v>
      </c>
      <c r="G448" s="19">
        <v>0</v>
      </c>
      <c r="H448" s="85">
        <v>1139.83</v>
      </c>
      <c r="I448" s="85">
        <v>21.66</v>
      </c>
      <c r="J448" s="85">
        <v>59.81</v>
      </c>
      <c r="K448" s="85">
        <v>-38.15</v>
      </c>
      <c r="L448" s="146">
        <v>5.42</v>
      </c>
      <c r="M448" s="146">
        <v>0</v>
      </c>
      <c r="N448" s="146">
        <v>32.729999999999997</v>
      </c>
      <c r="Y448" s="32">
        <f t="shared" si="6"/>
        <v>14.95</v>
      </c>
    </row>
    <row r="449" spans="1:25" x14ac:dyDescent="0.25">
      <c r="A449" s="83" t="s">
        <v>8117</v>
      </c>
      <c r="B449" s="84" t="s">
        <v>530</v>
      </c>
      <c r="C449" s="19">
        <v>13330.51</v>
      </c>
      <c r="D449" s="19">
        <v>253.28</v>
      </c>
      <c r="E449" s="19">
        <v>0</v>
      </c>
      <c r="F449" s="19">
        <v>253.28</v>
      </c>
      <c r="G449" s="19">
        <v>0</v>
      </c>
      <c r="H449" s="85">
        <v>59572.5</v>
      </c>
      <c r="I449" s="85">
        <v>1131.8800000000001</v>
      </c>
      <c r="J449" s="85">
        <v>1013.12</v>
      </c>
      <c r="K449" s="85">
        <v>118.76</v>
      </c>
      <c r="L449" s="146">
        <v>282.97000000000003</v>
      </c>
      <c r="M449" s="146">
        <v>401.73</v>
      </c>
      <c r="N449" s="146">
        <v>0</v>
      </c>
      <c r="Y449" s="32">
        <f t="shared" si="6"/>
        <v>655.01</v>
      </c>
    </row>
    <row r="450" spans="1:25" x14ac:dyDescent="0.25">
      <c r="A450" s="83" t="s">
        <v>8118</v>
      </c>
      <c r="B450" s="84" t="s">
        <v>531</v>
      </c>
      <c r="C450" s="19">
        <v>7231.92</v>
      </c>
      <c r="D450" s="19">
        <v>137.41</v>
      </c>
      <c r="E450" s="19">
        <v>0</v>
      </c>
      <c r="F450" s="19">
        <v>137.41</v>
      </c>
      <c r="G450" s="19">
        <v>0</v>
      </c>
      <c r="H450" s="85">
        <v>24158.32</v>
      </c>
      <c r="I450" s="85">
        <v>459.01</v>
      </c>
      <c r="J450" s="85">
        <v>549.63</v>
      </c>
      <c r="K450" s="85">
        <v>-90.62</v>
      </c>
      <c r="L450" s="146">
        <v>114.75</v>
      </c>
      <c r="M450" s="146">
        <v>24.13</v>
      </c>
      <c r="N450" s="146">
        <v>0</v>
      </c>
      <c r="Y450" s="32">
        <f t="shared" si="6"/>
        <v>161.54</v>
      </c>
    </row>
    <row r="451" spans="1:25" x14ac:dyDescent="0.25">
      <c r="A451" s="83" t="s">
        <v>8119</v>
      </c>
      <c r="B451" s="84" t="s">
        <v>532</v>
      </c>
      <c r="C451" s="19">
        <v>2247.64</v>
      </c>
      <c r="D451" s="19">
        <v>42.71</v>
      </c>
      <c r="E451" s="19">
        <v>0</v>
      </c>
      <c r="F451" s="19">
        <v>42.71</v>
      </c>
      <c r="G451" s="19">
        <v>0</v>
      </c>
      <c r="H451" s="85">
        <v>2896.93</v>
      </c>
      <c r="I451" s="85">
        <v>55.04</v>
      </c>
      <c r="J451" s="85">
        <v>170.82</v>
      </c>
      <c r="K451" s="85">
        <v>-115.78</v>
      </c>
      <c r="L451" s="146">
        <v>13.76</v>
      </c>
      <c r="M451" s="146">
        <v>0</v>
      </c>
      <c r="N451" s="146">
        <v>102.02</v>
      </c>
      <c r="Y451" s="32">
        <f t="shared" si="6"/>
        <v>42.71</v>
      </c>
    </row>
    <row r="452" spans="1:25" x14ac:dyDescent="0.25">
      <c r="A452" s="83" t="s">
        <v>8120</v>
      </c>
      <c r="B452" s="84" t="s">
        <v>533</v>
      </c>
      <c r="C452" s="19">
        <v>6316.24</v>
      </c>
      <c r="D452" s="19">
        <v>120.01</v>
      </c>
      <c r="E452" s="19">
        <v>0</v>
      </c>
      <c r="F452" s="19">
        <v>120.01</v>
      </c>
      <c r="G452" s="19">
        <v>0</v>
      </c>
      <c r="H452" s="85">
        <v>28684.29</v>
      </c>
      <c r="I452" s="85">
        <v>545</v>
      </c>
      <c r="J452" s="85">
        <v>480.03</v>
      </c>
      <c r="K452" s="85">
        <v>64.97</v>
      </c>
      <c r="L452" s="146">
        <v>136.25</v>
      </c>
      <c r="M452" s="146">
        <v>201.22</v>
      </c>
      <c r="N452" s="146">
        <v>0</v>
      </c>
      <c r="Y452" s="32">
        <f t="shared" si="6"/>
        <v>321.23</v>
      </c>
    </row>
    <row r="453" spans="1:25" x14ac:dyDescent="0.25">
      <c r="A453" s="83" t="s">
        <v>8121</v>
      </c>
      <c r="B453" s="84" t="s">
        <v>534</v>
      </c>
      <c r="C453" s="19">
        <v>2474</v>
      </c>
      <c r="D453" s="19">
        <v>47.01</v>
      </c>
      <c r="E453" s="19">
        <v>44.63</v>
      </c>
      <c r="F453" s="19">
        <v>2.38</v>
      </c>
      <c r="G453" s="19">
        <v>0</v>
      </c>
      <c r="H453" s="85">
        <v>9899.0300000000007</v>
      </c>
      <c r="I453" s="85">
        <v>188.08</v>
      </c>
      <c r="J453" s="85">
        <v>188.02</v>
      </c>
      <c r="K453" s="85">
        <v>0.06</v>
      </c>
      <c r="L453" s="146">
        <v>47.02</v>
      </c>
      <c r="M453" s="146">
        <v>47.08</v>
      </c>
      <c r="N453" s="146">
        <v>0</v>
      </c>
      <c r="Y453" s="32">
        <f t="shared" si="6"/>
        <v>49.46</v>
      </c>
    </row>
    <row r="454" spans="1:25" x14ac:dyDescent="0.25">
      <c r="A454" s="83" t="s">
        <v>8122</v>
      </c>
      <c r="B454" s="84" t="s">
        <v>535</v>
      </c>
      <c r="C454" s="19">
        <v>469.94</v>
      </c>
      <c r="D454" s="19">
        <v>8.93</v>
      </c>
      <c r="E454" s="19">
        <v>0</v>
      </c>
      <c r="F454" s="19">
        <v>8.93</v>
      </c>
      <c r="G454" s="19">
        <v>0</v>
      </c>
      <c r="H454" s="85">
        <v>2587.44</v>
      </c>
      <c r="I454" s="85">
        <v>49.16</v>
      </c>
      <c r="J454" s="85">
        <v>35.72</v>
      </c>
      <c r="K454" s="85">
        <v>13.44</v>
      </c>
      <c r="L454" s="146">
        <v>12.29</v>
      </c>
      <c r="M454" s="146">
        <v>25.73</v>
      </c>
      <c r="N454" s="146">
        <v>0</v>
      </c>
      <c r="Y454" s="32">
        <f t="shared" si="6"/>
        <v>34.659999999999997</v>
      </c>
    </row>
    <row r="455" spans="1:25" x14ac:dyDescent="0.25">
      <c r="A455" s="83" t="s">
        <v>8123</v>
      </c>
      <c r="B455" s="84" t="s">
        <v>536</v>
      </c>
      <c r="C455" s="19">
        <v>25831.02</v>
      </c>
      <c r="D455" s="19">
        <v>490.79</v>
      </c>
      <c r="E455" s="19">
        <v>0</v>
      </c>
      <c r="F455" s="19">
        <v>490.79</v>
      </c>
      <c r="G455" s="19">
        <v>0</v>
      </c>
      <c r="H455" s="85">
        <v>101791.66</v>
      </c>
      <c r="I455" s="85">
        <v>1934.04</v>
      </c>
      <c r="J455" s="85">
        <v>1963.16</v>
      </c>
      <c r="K455" s="85">
        <v>-29.12</v>
      </c>
      <c r="L455" s="146">
        <v>483.51</v>
      </c>
      <c r="M455" s="146">
        <v>454.39</v>
      </c>
      <c r="N455" s="146">
        <v>0</v>
      </c>
      <c r="Y455" s="32">
        <f t="shared" si="6"/>
        <v>945.18000000000006</v>
      </c>
    </row>
    <row r="456" spans="1:25" x14ac:dyDescent="0.25">
      <c r="A456" s="83" t="s">
        <v>8124</v>
      </c>
      <c r="B456" s="84" t="s">
        <v>537</v>
      </c>
      <c r="C456" s="19">
        <v>15094.35</v>
      </c>
      <c r="D456" s="19">
        <v>286.79000000000002</v>
      </c>
      <c r="E456" s="19">
        <v>0</v>
      </c>
      <c r="F456" s="19">
        <v>286.79000000000002</v>
      </c>
      <c r="G456" s="19">
        <v>0</v>
      </c>
      <c r="H456" s="85">
        <v>58767.34</v>
      </c>
      <c r="I456" s="85">
        <v>1116.58</v>
      </c>
      <c r="J456" s="85">
        <v>1147.17</v>
      </c>
      <c r="K456" s="85">
        <v>-30.59</v>
      </c>
      <c r="L456" s="146">
        <v>279.14999999999998</v>
      </c>
      <c r="M456" s="146">
        <v>248.56</v>
      </c>
      <c r="N456" s="146">
        <v>0</v>
      </c>
      <c r="Y456" s="32">
        <f t="shared" si="6"/>
        <v>535.35</v>
      </c>
    </row>
    <row r="457" spans="1:25" x14ac:dyDescent="0.25">
      <c r="A457" s="83" t="s">
        <v>8125</v>
      </c>
      <c r="B457" s="84" t="s">
        <v>538</v>
      </c>
      <c r="C457" s="19">
        <v>5034.6099999999997</v>
      </c>
      <c r="D457" s="19">
        <v>95.66</v>
      </c>
      <c r="E457" s="19">
        <v>0</v>
      </c>
      <c r="F457" s="19">
        <v>95.66</v>
      </c>
      <c r="G457" s="19">
        <v>0</v>
      </c>
      <c r="H457" s="85">
        <v>19474.400000000001</v>
      </c>
      <c r="I457" s="85">
        <v>370.01</v>
      </c>
      <c r="J457" s="85">
        <v>382.63</v>
      </c>
      <c r="K457" s="85">
        <v>-12.62</v>
      </c>
      <c r="L457" s="146">
        <v>92.5</v>
      </c>
      <c r="M457" s="146">
        <v>79.88</v>
      </c>
      <c r="N457" s="146">
        <v>0</v>
      </c>
      <c r="Y457" s="32">
        <f t="shared" si="6"/>
        <v>175.54</v>
      </c>
    </row>
    <row r="458" spans="1:25" x14ac:dyDescent="0.25">
      <c r="A458" s="83" t="s">
        <v>8126</v>
      </c>
      <c r="B458" s="84" t="s">
        <v>539</v>
      </c>
      <c r="C458" s="19">
        <v>178.18</v>
      </c>
      <c r="D458" s="19">
        <v>3.39</v>
      </c>
      <c r="E458" s="19">
        <v>0</v>
      </c>
      <c r="F458" s="19">
        <v>3.39</v>
      </c>
      <c r="G458" s="19">
        <v>0</v>
      </c>
      <c r="H458" s="85">
        <v>464.87</v>
      </c>
      <c r="I458" s="85">
        <v>8.83</v>
      </c>
      <c r="J458" s="85">
        <v>13.54</v>
      </c>
      <c r="K458" s="85">
        <v>-4.71</v>
      </c>
      <c r="L458" s="146">
        <v>2.21</v>
      </c>
      <c r="M458" s="146">
        <v>0</v>
      </c>
      <c r="N458" s="146">
        <v>2.5</v>
      </c>
      <c r="Y458" s="32">
        <f t="shared" si="6"/>
        <v>3.39</v>
      </c>
    </row>
    <row r="459" spans="1:25" x14ac:dyDescent="0.25">
      <c r="A459" s="83" t="s">
        <v>8127</v>
      </c>
      <c r="B459" s="84" t="s">
        <v>540</v>
      </c>
      <c r="C459" s="19">
        <v>7910.82</v>
      </c>
      <c r="D459" s="19">
        <v>150.31</v>
      </c>
      <c r="E459" s="19">
        <v>0</v>
      </c>
      <c r="F459" s="19">
        <v>150.31</v>
      </c>
      <c r="G459" s="19">
        <v>0</v>
      </c>
      <c r="H459" s="85">
        <v>55170.59</v>
      </c>
      <c r="I459" s="85">
        <v>1048.24</v>
      </c>
      <c r="J459" s="85">
        <v>601.22</v>
      </c>
      <c r="K459" s="85">
        <v>447.02</v>
      </c>
      <c r="L459" s="146">
        <v>262.06</v>
      </c>
      <c r="M459" s="146">
        <v>709.08</v>
      </c>
      <c r="N459" s="146">
        <v>0</v>
      </c>
      <c r="Y459" s="32">
        <f t="shared" si="6"/>
        <v>859.3900000000001</v>
      </c>
    </row>
    <row r="460" spans="1:25" x14ac:dyDescent="0.25">
      <c r="A460" s="83" t="s">
        <v>8128</v>
      </c>
      <c r="B460" s="84" t="s">
        <v>541</v>
      </c>
      <c r="C460" s="19">
        <v>25714.11</v>
      </c>
      <c r="D460" s="19">
        <v>488.57</v>
      </c>
      <c r="E460" s="19">
        <v>0</v>
      </c>
      <c r="F460" s="19">
        <v>488.57</v>
      </c>
      <c r="G460" s="19">
        <v>0</v>
      </c>
      <c r="H460" s="85">
        <v>117137.21</v>
      </c>
      <c r="I460" s="85">
        <v>2225.61</v>
      </c>
      <c r="J460" s="85">
        <v>1954.27</v>
      </c>
      <c r="K460" s="85">
        <v>271.33999999999997</v>
      </c>
      <c r="L460" s="146">
        <v>556.4</v>
      </c>
      <c r="M460" s="146">
        <v>827.74</v>
      </c>
      <c r="N460" s="146">
        <v>0</v>
      </c>
      <c r="Y460" s="32">
        <f t="shared" si="6"/>
        <v>1316.31</v>
      </c>
    </row>
    <row r="461" spans="1:25" x14ac:dyDescent="0.25">
      <c r="A461" s="83" t="s">
        <v>8129</v>
      </c>
      <c r="B461" s="84" t="s">
        <v>542</v>
      </c>
      <c r="C461" s="19">
        <v>662.24</v>
      </c>
      <c r="D461" s="19">
        <v>12.58</v>
      </c>
      <c r="E461" s="19">
        <v>0</v>
      </c>
      <c r="F461" s="19">
        <v>12.58</v>
      </c>
      <c r="G461" s="19">
        <v>0</v>
      </c>
      <c r="H461" s="85">
        <v>2560.59</v>
      </c>
      <c r="I461" s="85">
        <v>48.65</v>
      </c>
      <c r="J461" s="85">
        <v>50.33</v>
      </c>
      <c r="K461" s="85">
        <v>-1.68</v>
      </c>
      <c r="L461" s="146">
        <v>12.16</v>
      </c>
      <c r="M461" s="146">
        <v>10.48</v>
      </c>
      <c r="N461" s="146">
        <v>0</v>
      </c>
      <c r="Y461" s="32">
        <f t="shared" si="6"/>
        <v>23.060000000000002</v>
      </c>
    </row>
    <row r="462" spans="1:25" x14ac:dyDescent="0.25">
      <c r="A462" s="83" t="s">
        <v>8130</v>
      </c>
      <c r="B462" s="84" t="s">
        <v>543</v>
      </c>
      <c r="C462" s="19">
        <v>1358.47</v>
      </c>
      <c r="D462" s="19">
        <v>25.81</v>
      </c>
      <c r="E462" s="19">
        <v>0</v>
      </c>
      <c r="F462" s="19">
        <v>25.81</v>
      </c>
      <c r="G462" s="19">
        <v>0</v>
      </c>
      <c r="H462" s="85">
        <v>5396.45</v>
      </c>
      <c r="I462" s="85">
        <v>102.53</v>
      </c>
      <c r="J462" s="85">
        <v>103.24</v>
      </c>
      <c r="K462" s="85">
        <v>-0.71</v>
      </c>
      <c r="L462" s="146">
        <v>25.63</v>
      </c>
      <c r="M462" s="146">
        <v>24.92</v>
      </c>
      <c r="N462" s="146">
        <v>0</v>
      </c>
      <c r="Y462" s="32">
        <f t="shared" si="6"/>
        <v>50.730000000000004</v>
      </c>
    </row>
    <row r="463" spans="1:25" x14ac:dyDescent="0.25">
      <c r="A463" s="83" t="s">
        <v>8131</v>
      </c>
      <c r="B463" s="84" t="s">
        <v>544</v>
      </c>
      <c r="C463" s="19">
        <v>17389.5</v>
      </c>
      <c r="D463" s="19">
        <v>330.4</v>
      </c>
      <c r="E463" s="19">
        <v>0</v>
      </c>
      <c r="F463" s="19">
        <v>330.4</v>
      </c>
      <c r="G463" s="19">
        <v>0</v>
      </c>
      <c r="H463" s="85">
        <v>74724.34</v>
      </c>
      <c r="I463" s="85">
        <v>1419.76</v>
      </c>
      <c r="J463" s="85">
        <v>1321.6</v>
      </c>
      <c r="K463" s="85">
        <v>98.16</v>
      </c>
      <c r="L463" s="146">
        <v>354.94</v>
      </c>
      <c r="M463" s="146">
        <v>453.1</v>
      </c>
      <c r="N463" s="146">
        <v>0</v>
      </c>
      <c r="Y463" s="32">
        <f t="shared" si="6"/>
        <v>783.5</v>
      </c>
    </row>
    <row r="464" spans="1:25" x14ac:dyDescent="0.25">
      <c r="A464" s="83" t="s">
        <v>8132</v>
      </c>
      <c r="B464" s="84" t="s">
        <v>545</v>
      </c>
      <c r="C464" s="19">
        <v>8275.2800000000007</v>
      </c>
      <c r="D464" s="19">
        <v>157.22999999999999</v>
      </c>
      <c r="E464" s="19">
        <v>0</v>
      </c>
      <c r="F464" s="19">
        <v>157.22999999999999</v>
      </c>
      <c r="G464" s="19">
        <v>0</v>
      </c>
      <c r="H464" s="85">
        <v>25678.45</v>
      </c>
      <c r="I464" s="85">
        <v>487.89</v>
      </c>
      <c r="J464" s="85">
        <v>628.91999999999996</v>
      </c>
      <c r="K464" s="85">
        <v>-141.03</v>
      </c>
      <c r="L464" s="146">
        <v>121.97</v>
      </c>
      <c r="M464" s="146">
        <v>0</v>
      </c>
      <c r="N464" s="146">
        <v>19.059999999999999</v>
      </c>
      <c r="Y464" s="32">
        <f t="shared" si="6"/>
        <v>157.22999999999999</v>
      </c>
    </row>
    <row r="465" spans="1:25" x14ac:dyDescent="0.25">
      <c r="A465" s="83" t="s">
        <v>8133</v>
      </c>
      <c r="B465" s="84" t="s">
        <v>546</v>
      </c>
      <c r="C465" s="19">
        <v>12622.47</v>
      </c>
      <c r="D465" s="19">
        <v>239.83</v>
      </c>
      <c r="E465" s="19">
        <v>0</v>
      </c>
      <c r="F465" s="19">
        <v>239.83</v>
      </c>
      <c r="G465" s="19">
        <v>0</v>
      </c>
      <c r="H465" s="85">
        <v>53621.9</v>
      </c>
      <c r="I465" s="85">
        <v>1018.82</v>
      </c>
      <c r="J465" s="85">
        <v>959.31</v>
      </c>
      <c r="K465" s="85">
        <v>59.51</v>
      </c>
      <c r="L465" s="146">
        <v>254.71</v>
      </c>
      <c r="M465" s="146">
        <v>314.22000000000003</v>
      </c>
      <c r="N465" s="146">
        <v>0</v>
      </c>
      <c r="Y465" s="32">
        <f t="shared" ref="Y465:Y528" si="7">F465+M465+R465+W465</f>
        <v>554.05000000000007</v>
      </c>
    </row>
    <row r="466" spans="1:25" x14ac:dyDescent="0.25">
      <c r="A466" s="83" t="s">
        <v>8134</v>
      </c>
      <c r="B466" s="84" t="s">
        <v>547</v>
      </c>
      <c r="C466" s="19">
        <v>2533.5300000000002</v>
      </c>
      <c r="D466" s="19">
        <v>48.14</v>
      </c>
      <c r="E466" s="19">
        <v>0</v>
      </c>
      <c r="F466" s="19">
        <v>48.14</v>
      </c>
      <c r="G466" s="19">
        <v>0</v>
      </c>
      <c r="H466" s="85">
        <v>6869.13</v>
      </c>
      <c r="I466" s="85">
        <v>130.51</v>
      </c>
      <c r="J466" s="85">
        <v>192.55</v>
      </c>
      <c r="K466" s="85">
        <v>-62.04</v>
      </c>
      <c r="L466" s="146">
        <v>32.630000000000003</v>
      </c>
      <c r="M466" s="146">
        <v>0</v>
      </c>
      <c r="N466" s="146">
        <v>29.41</v>
      </c>
      <c r="Y466" s="32">
        <f t="shared" si="7"/>
        <v>48.14</v>
      </c>
    </row>
    <row r="467" spans="1:25" x14ac:dyDescent="0.25">
      <c r="A467" s="83" t="s">
        <v>8135</v>
      </c>
      <c r="B467" s="84" t="s">
        <v>548</v>
      </c>
      <c r="C467" s="19">
        <v>4159.0600000000004</v>
      </c>
      <c r="D467" s="19">
        <v>79.02</v>
      </c>
      <c r="E467" s="19">
        <v>0</v>
      </c>
      <c r="F467" s="19">
        <v>79.02</v>
      </c>
      <c r="G467" s="19">
        <v>0</v>
      </c>
      <c r="H467" s="85">
        <v>11628.08</v>
      </c>
      <c r="I467" s="85">
        <v>220.93</v>
      </c>
      <c r="J467" s="85">
        <v>316.08999999999997</v>
      </c>
      <c r="K467" s="85">
        <v>-95.16</v>
      </c>
      <c r="L467" s="146">
        <v>55.23</v>
      </c>
      <c r="M467" s="146">
        <v>0</v>
      </c>
      <c r="N467" s="146">
        <v>39.93</v>
      </c>
      <c r="Y467" s="32">
        <f t="shared" si="7"/>
        <v>79.02</v>
      </c>
    </row>
    <row r="468" spans="1:25" x14ac:dyDescent="0.25">
      <c r="A468" s="83" t="s">
        <v>8136</v>
      </c>
      <c r="B468" s="84" t="s">
        <v>549</v>
      </c>
      <c r="C468" s="19">
        <v>1156.01</v>
      </c>
      <c r="D468" s="19">
        <v>21.97</v>
      </c>
      <c r="E468" s="19">
        <v>0</v>
      </c>
      <c r="F468" s="19">
        <v>21.97</v>
      </c>
      <c r="G468" s="19">
        <v>0</v>
      </c>
      <c r="H468" s="85">
        <v>3217.48</v>
      </c>
      <c r="I468" s="85">
        <v>61.13</v>
      </c>
      <c r="J468" s="85">
        <v>87.86</v>
      </c>
      <c r="K468" s="85">
        <v>-26.73</v>
      </c>
      <c r="L468" s="146">
        <v>15.28</v>
      </c>
      <c r="M468" s="146">
        <v>0</v>
      </c>
      <c r="N468" s="146">
        <v>11.45</v>
      </c>
      <c r="Y468" s="32">
        <f t="shared" si="7"/>
        <v>21.97</v>
      </c>
    </row>
    <row r="469" spans="1:25" x14ac:dyDescent="0.25">
      <c r="A469" s="83" t="s">
        <v>8137</v>
      </c>
      <c r="B469" s="84" t="s">
        <v>550</v>
      </c>
      <c r="C469" s="19">
        <v>6288.52</v>
      </c>
      <c r="D469" s="19">
        <v>119.48</v>
      </c>
      <c r="E469" s="19">
        <v>0</v>
      </c>
      <c r="F469" s="19">
        <v>119.48</v>
      </c>
      <c r="G469" s="19">
        <v>0</v>
      </c>
      <c r="H469" s="85">
        <v>16840.599999999999</v>
      </c>
      <c r="I469" s="85">
        <v>319.97000000000003</v>
      </c>
      <c r="J469" s="85">
        <v>477.93</v>
      </c>
      <c r="K469" s="85">
        <v>-157.96</v>
      </c>
      <c r="L469" s="146">
        <v>79.989999999999995</v>
      </c>
      <c r="M469" s="146">
        <v>0</v>
      </c>
      <c r="N469" s="146">
        <v>77.97</v>
      </c>
      <c r="Y469" s="32">
        <f t="shared" si="7"/>
        <v>119.48</v>
      </c>
    </row>
    <row r="470" spans="1:25" x14ac:dyDescent="0.25">
      <c r="A470" s="83" t="s">
        <v>8138</v>
      </c>
      <c r="B470" s="84" t="s">
        <v>551</v>
      </c>
      <c r="C470" s="19">
        <v>2706.2</v>
      </c>
      <c r="D470" s="19">
        <v>51.42</v>
      </c>
      <c r="E470" s="19">
        <v>0</v>
      </c>
      <c r="F470" s="19">
        <v>51.42</v>
      </c>
      <c r="G470" s="19">
        <v>0</v>
      </c>
      <c r="H470" s="85">
        <v>9442.74</v>
      </c>
      <c r="I470" s="85">
        <v>179.41</v>
      </c>
      <c r="J470" s="85">
        <v>205.67</v>
      </c>
      <c r="K470" s="85">
        <v>-26.26</v>
      </c>
      <c r="L470" s="146">
        <v>44.85</v>
      </c>
      <c r="M470" s="146">
        <v>18.59</v>
      </c>
      <c r="N470" s="146">
        <v>0</v>
      </c>
      <c r="Y470" s="32">
        <f t="shared" si="7"/>
        <v>70.010000000000005</v>
      </c>
    </row>
    <row r="471" spans="1:25" x14ac:dyDescent="0.25">
      <c r="A471" s="83" t="s">
        <v>8139</v>
      </c>
      <c r="B471" s="84" t="s">
        <v>552</v>
      </c>
      <c r="C471" s="19">
        <v>8609.24</v>
      </c>
      <c r="D471" s="19">
        <v>163.58000000000001</v>
      </c>
      <c r="E471" s="19">
        <v>0</v>
      </c>
      <c r="F471" s="19">
        <v>163.58000000000001</v>
      </c>
      <c r="G471" s="19">
        <v>0</v>
      </c>
      <c r="H471" s="85">
        <v>33641.89</v>
      </c>
      <c r="I471" s="85">
        <v>639.20000000000005</v>
      </c>
      <c r="J471" s="85">
        <v>654.29999999999995</v>
      </c>
      <c r="K471" s="85">
        <v>-15.1</v>
      </c>
      <c r="L471" s="146">
        <v>159.80000000000001</v>
      </c>
      <c r="M471" s="146">
        <v>144.69999999999999</v>
      </c>
      <c r="N471" s="146">
        <v>0</v>
      </c>
      <c r="Y471" s="32">
        <f t="shared" si="7"/>
        <v>308.27999999999997</v>
      </c>
    </row>
    <row r="472" spans="1:25" x14ac:dyDescent="0.25">
      <c r="A472" s="83" t="s">
        <v>8140</v>
      </c>
      <c r="B472" s="84" t="s">
        <v>553</v>
      </c>
      <c r="C472" s="19">
        <v>649.5</v>
      </c>
      <c r="D472" s="19">
        <v>12.34</v>
      </c>
      <c r="E472" s="19">
        <v>0</v>
      </c>
      <c r="F472" s="19">
        <v>12.34</v>
      </c>
      <c r="G472" s="19">
        <v>0</v>
      </c>
      <c r="H472" s="85">
        <v>2525.1799999999998</v>
      </c>
      <c r="I472" s="85">
        <v>47.98</v>
      </c>
      <c r="J472" s="85">
        <v>49.36</v>
      </c>
      <c r="K472" s="85">
        <v>-1.38</v>
      </c>
      <c r="L472" s="146">
        <v>12</v>
      </c>
      <c r="M472" s="146">
        <v>10.62</v>
      </c>
      <c r="N472" s="146">
        <v>0</v>
      </c>
      <c r="Y472" s="32">
        <f t="shared" si="7"/>
        <v>22.96</v>
      </c>
    </row>
    <row r="473" spans="1:25" x14ac:dyDescent="0.25">
      <c r="A473" s="83" t="s">
        <v>8141</v>
      </c>
      <c r="B473" s="84" t="s">
        <v>554</v>
      </c>
      <c r="C473" s="19">
        <v>5142.6400000000003</v>
      </c>
      <c r="D473" s="19">
        <v>97.71</v>
      </c>
      <c r="E473" s="19">
        <v>0</v>
      </c>
      <c r="F473" s="19">
        <v>97.71</v>
      </c>
      <c r="G473" s="19">
        <v>0</v>
      </c>
      <c r="H473" s="85">
        <v>22096.38</v>
      </c>
      <c r="I473" s="85">
        <v>419.83</v>
      </c>
      <c r="J473" s="85">
        <v>390.84</v>
      </c>
      <c r="K473" s="85">
        <v>28.99</v>
      </c>
      <c r="L473" s="146">
        <v>104.96</v>
      </c>
      <c r="M473" s="146">
        <v>133.94999999999999</v>
      </c>
      <c r="N473" s="146">
        <v>0</v>
      </c>
      <c r="Y473" s="32">
        <f t="shared" si="7"/>
        <v>231.65999999999997</v>
      </c>
    </row>
    <row r="474" spans="1:25" x14ac:dyDescent="0.25">
      <c r="A474" s="83" t="s">
        <v>8142</v>
      </c>
      <c r="B474" s="84" t="s">
        <v>555</v>
      </c>
      <c r="C474" s="19">
        <v>1751.73</v>
      </c>
      <c r="D474" s="19">
        <v>33.28</v>
      </c>
      <c r="E474" s="19">
        <v>0</v>
      </c>
      <c r="F474" s="19">
        <v>33.28</v>
      </c>
      <c r="G474" s="19">
        <v>0</v>
      </c>
      <c r="H474" s="85">
        <v>6345.75</v>
      </c>
      <c r="I474" s="85">
        <v>120.57</v>
      </c>
      <c r="J474" s="85">
        <v>133.13</v>
      </c>
      <c r="K474" s="85">
        <v>-12.56</v>
      </c>
      <c r="L474" s="146">
        <v>30.14</v>
      </c>
      <c r="M474" s="146">
        <v>17.579999999999998</v>
      </c>
      <c r="N474" s="146">
        <v>0</v>
      </c>
      <c r="Y474" s="32">
        <f t="shared" si="7"/>
        <v>50.86</v>
      </c>
    </row>
    <row r="475" spans="1:25" x14ac:dyDescent="0.25">
      <c r="A475" s="83" t="s">
        <v>8143</v>
      </c>
      <c r="B475" s="84" t="s">
        <v>556</v>
      </c>
      <c r="C475" s="19">
        <v>2434.1799999999998</v>
      </c>
      <c r="D475" s="19">
        <v>46.25</v>
      </c>
      <c r="E475" s="19">
        <v>0</v>
      </c>
      <c r="F475" s="19">
        <v>46.25</v>
      </c>
      <c r="G475" s="19">
        <v>0</v>
      </c>
      <c r="H475" s="85">
        <v>5927.28</v>
      </c>
      <c r="I475" s="85">
        <v>112.62</v>
      </c>
      <c r="J475" s="85">
        <v>185</v>
      </c>
      <c r="K475" s="85">
        <v>-72.38</v>
      </c>
      <c r="L475" s="146">
        <v>28.16</v>
      </c>
      <c r="M475" s="146">
        <v>0</v>
      </c>
      <c r="N475" s="146">
        <v>44.22</v>
      </c>
      <c r="Y475" s="32">
        <f t="shared" si="7"/>
        <v>46.25</v>
      </c>
    </row>
    <row r="476" spans="1:25" x14ac:dyDescent="0.25">
      <c r="A476" s="83" t="s">
        <v>8144</v>
      </c>
      <c r="B476" s="84" t="s">
        <v>557</v>
      </c>
      <c r="C476" s="19">
        <v>10050.969999999999</v>
      </c>
      <c r="D476" s="19">
        <v>190.97</v>
      </c>
      <c r="E476" s="19">
        <v>0</v>
      </c>
      <c r="F476" s="19">
        <v>190.97</v>
      </c>
      <c r="G476" s="19">
        <v>0</v>
      </c>
      <c r="H476" s="85">
        <v>50336.76</v>
      </c>
      <c r="I476" s="85">
        <v>956.4</v>
      </c>
      <c r="J476" s="85">
        <v>763.87</v>
      </c>
      <c r="K476" s="85">
        <v>192.53</v>
      </c>
      <c r="L476" s="146">
        <v>239.1</v>
      </c>
      <c r="M476" s="146">
        <v>431.63</v>
      </c>
      <c r="N476" s="146">
        <v>0</v>
      </c>
      <c r="Y476" s="32">
        <f t="shared" si="7"/>
        <v>622.6</v>
      </c>
    </row>
    <row r="477" spans="1:25" x14ac:dyDescent="0.25">
      <c r="A477" s="83" t="s">
        <v>8145</v>
      </c>
      <c r="B477" s="84" t="s">
        <v>558</v>
      </c>
      <c r="C477" s="19">
        <v>25346.45</v>
      </c>
      <c r="D477" s="19">
        <v>481.58</v>
      </c>
      <c r="E477" s="19">
        <v>0</v>
      </c>
      <c r="F477" s="19">
        <v>481.58</v>
      </c>
      <c r="G477" s="19">
        <v>0</v>
      </c>
      <c r="H477" s="85">
        <v>102315.49</v>
      </c>
      <c r="I477" s="85">
        <v>1943.99</v>
      </c>
      <c r="J477" s="85">
        <v>1926.33</v>
      </c>
      <c r="K477" s="85">
        <v>17.66</v>
      </c>
      <c r="L477" s="146">
        <v>486</v>
      </c>
      <c r="M477" s="146">
        <v>503.66</v>
      </c>
      <c r="N477" s="146">
        <v>0</v>
      </c>
      <c r="Y477" s="32">
        <f t="shared" si="7"/>
        <v>985.24</v>
      </c>
    </row>
    <row r="478" spans="1:25" x14ac:dyDescent="0.25">
      <c r="A478" s="83" t="s">
        <v>8146</v>
      </c>
      <c r="B478" s="84" t="s">
        <v>559</v>
      </c>
      <c r="C478" s="19">
        <v>2579.1</v>
      </c>
      <c r="D478" s="19">
        <v>49</v>
      </c>
      <c r="E478" s="19">
        <v>0</v>
      </c>
      <c r="F478" s="19">
        <v>49</v>
      </c>
      <c r="G478" s="19">
        <v>0</v>
      </c>
      <c r="H478" s="85">
        <v>6354.82</v>
      </c>
      <c r="I478" s="85">
        <v>120.74</v>
      </c>
      <c r="J478" s="85">
        <v>196.01</v>
      </c>
      <c r="K478" s="85">
        <v>-75.27</v>
      </c>
      <c r="L478" s="146">
        <v>30.19</v>
      </c>
      <c r="M478" s="146">
        <v>0</v>
      </c>
      <c r="N478" s="146">
        <v>45.08</v>
      </c>
      <c r="Y478" s="32">
        <f t="shared" si="7"/>
        <v>49</v>
      </c>
    </row>
    <row r="479" spans="1:25" x14ac:dyDescent="0.25">
      <c r="A479" s="83" t="s">
        <v>8147</v>
      </c>
      <c r="B479" s="84" t="s">
        <v>560</v>
      </c>
      <c r="C479" s="19">
        <v>486.98</v>
      </c>
      <c r="D479" s="19">
        <v>9.25</v>
      </c>
      <c r="E479" s="19">
        <v>0</v>
      </c>
      <c r="F479" s="19">
        <v>9.25</v>
      </c>
      <c r="G479" s="19">
        <v>0</v>
      </c>
      <c r="H479" s="85">
        <v>1068.5999999999999</v>
      </c>
      <c r="I479" s="85">
        <v>20.3</v>
      </c>
      <c r="J479" s="85">
        <v>37.01</v>
      </c>
      <c r="K479" s="85">
        <v>-16.71</v>
      </c>
      <c r="L479" s="146">
        <v>5.08</v>
      </c>
      <c r="M479" s="146">
        <v>0</v>
      </c>
      <c r="N479" s="146">
        <v>11.63</v>
      </c>
      <c r="Y479" s="32">
        <f t="shared" si="7"/>
        <v>9.25</v>
      </c>
    </row>
    <row r="480" spans="1:25" x14ac:dyDescent="0.25">
      <c r="A480" s="83" t="s">
        <v>8148</v>
      </c>
      <c r="B480" s="84" t="s">
        <v>561</v>
      </c>
      <c r="C480" s="19">
        <v>1732.97</v>
      </c>
      <c r="D480" s="19">
        <v>32.93</v>
      </c>
      <c r="E480" s="19">
        <v>0</v>
      </c>
      <c r="F480" s="19">
        <v>32.93</v>
      </c>
      <c r="G480" s="19">
        <v>0</v>
      </c>
      <c r="H480" s="85">
        <v>4820.76</v>
      </c>
      <c r="I480" s="85">
        <v>91.59</v>
      </c>
      <c r="J480" s="85">
        <v>131.71</v>
      </c>
      <c r="K480" s="85">
        <v>-40.119999999999997</v>
      </c>
      <c r="L480" s="146">
        <v>22.9</v>
      </c>
      <c r="M480" s="146">
        <v>0</v>
      </c>
      <c r="N480" s="146">
        <v>17.22</v>
      </c>
      <c r="Y480" s="32">
        <f t="shared" si="7"/>
        <v>32.93</v>
      </c>
    </row>
    <row r="481" spans="1:25" x14ac:dyDescent="0.25">
      <c r="A481" s="83" t="s">
        <v>8149</v>
      </c>
      <c r="B481" s="84" t="s">
        <v>562</v>
      </c>
      <c r="C481" s="19">
        <v>15724.51</v>
      </c>
      <c r="D481" s="19">
        <v>298.77</v>
      </c>
      <c r="E481" s="19">
        <v>0</v>
      </c>
      <c r="F481" s="19">
        <v>298.77</v>
      </c>
      <c r="G481" s="19">
        <v>0</v>
      </c>
      <c r="H481" s="85">
        <v>45305.4</v>
      </c>
      <c r="I481" s="85">
        <v>860.8</v>
      </c>
      <c r="J481" s="85">
        <v>1195.06</v>
      </c>
      <c r="K481" s="85">
        <v>-334.26</v>
      </c>
      <c r="L481" s="146">
        <v>215.2</v>
      </c>
      <c r="M481" s="146">
        <v>0</v>
      </c>
      <c r="N481" s="146">
        <v>119.06</v>
      </c>
      <c r="Y481" s="32">
        <f t="shared" si="7"/>
        <v>298.77</v>
      </c>
    </row>
    <row r="482" spans="1:25" x14ac:dyDescent="0.25">
      <c r="A482" s="83" t="s">
        <v>8150</v>
      </c>
      <c r="B482" s="84" t="s">
        <v>563</v>
      </c>
      <c r="C482" s="19">
        <v>6439.27</v>
      </c>
      <c r="D482" s="19">
        <v>122.35</v>
      </c>
      <c r="E482" s="19">
        <v>0</v>
      </c>
      <c r="F482" s="19">
        <v>122.35</v>
      </c>
      <c r="G482" s="19">
        <v>0</v>
      </c>
      <c r="H482" s="85">
        <v>29345.55</v>
      </c>
      <c r="I482" s="85">
        <v>557.57000000000005</v>
      </c>
      <c r="J482" s="85">
        <v>489.38</v>
      </c>
      <c r="K482" s="85">
        <v>68.19</v>
      </c>
      <c r="L482" s="146">
        <v>139.38999999999999</v>
      </c>
      <c r="M482" s="146">
        <v>207.58</v>
      </c>
      <c r="N482" s="146">
        <v>0</v>
      </c>
      <c r="Y482" s="32">
        <f t="shared" si="7"/>
        <v>329.93</v>
      </c>
    </row>
    <row r="483" spans="1:25" x14ac:dyDescent="0.25">
      <c r="A483" s="83" t="s">
        <v>8151</v>
      </c>
      <c r="B483" s="84" t="s">
        <v>564</v>
      </c>
      <c r="C483" s="19">
        <v>14949.13</v>
      </c>
      <c r="D483" s="19">
        <v>284.02999999999997</v>
      </c>
      <c r="E483" s="19">
        <v>0</v>
      </c>
      <c r="F483" s="19">
        <v>284.02999999999997</v>
      </c>
      <c r="G483" s="19">
        <v>0</v>
      </c>
      <c r="H483" s="85">
        <v>81453.61</v>
      </c>
      <c r="I483" s="85">
        <v>1547.62</v>
      </c>
      <c r="J483" s="85">
        <v>1136.1300000000001</v>
      </c>
      <c r="K483" s="85">
        <v>411.49</v>
      </c>
      <c r="L483" s="146">
        <v>386.91</v>
      </c>
      <c r="M483" s="146">
        <v>798.4</v>
      </c>
      <c r="N483" s="146">
        <v>0</v>
      </c>
      <c r="Y483" s="32">
        <f t="shared" si="7"/>
        <v>1082.4299999999998</v>
      </c>
    </row>
    <row r="484" spans="1:25" x14ac:dyDescent="0.25">
      <c r="A484" s="83" t="s">
        <v>8152</v>
      </c>
      <c r="B484" s="84" t="s">
        <v>565</v>
      </c>
      <c r="C484" s="19">
        <v>2279.58</v>
      </c>
      <c r="D484" s="19">
        <v>43.31</v>
      </c>
      <c r="E484" s="19">
        <v>0</v>
      </c>
      <c r="F484" s="19">
        <v>43.31</v>
      </c>
      <c r="G484" s="19">
        <v>0</v>
      </c>
      <c r="H484" s="85">
        <v>6518.33</v>
      </c>
      <c r="I484" s="85">
        <v>123.85</v>
      </c>
      <c r="J484" s="85">
        <v>173.25</v>
      </c>
      <c r="K484" s="85">
        <v>-49.4</v>
      </c>
      <c r="L484" s="146">
        <v>30.96</v>
      </c>
      <c r="M484" s="146">
        <v>0</v>
      </c>
      <c r="N484" s="146">
        <v>18.440000000000001</v>
      </c>
      <c r="Y484" s="32">
        <f t="shared" si="7"/>
        <v>43.31</v>
      </c>
    </row>
    <row r="485" spans="1:25" x14ac:dyDescent="0.25">
      <c r="A485" s="83" t="s">
        <v>8153</v>
      </c>
      <c r="B485" s="84" t="s">
        <v>566</v>
      </c>
      <c r="C485" s="19">
        <v>14688.91</v>
      </c>
      <c r="D485" s="19">
        <v>279.08999999999997</v>
      </c>
      <c r="E485" s="19">
        <v>0</v>
      </c>
      <c r="F485" s="19">
        <v>279.08999999999997</v>
      </c>
      <c r="G485" s="19">
        <v>0</v>
      </c>
      <c r="H485" s="85">
        <v>70815.08</v>
      </c>
      <c r="I485" s="85">
        <v>1345.49</v>
      </c>
      <c r="J485" s="85">
        <v>1116.3599999999999</v>
      </c>
      <c r="K485" s="85">
        <v>229.13</v>
      </c>
      <c r="L485" s="146">
        <v>336.37</v>
      </c>
      <c r="M485" s="146">
        <v>565.5</v>
      </c>
      <c r="N485" s="146">
        <v>0</v>
      </c>
      <c r="Y485" s="32">
        <f t="shared" si="7"/>
        <v>844.58999999999992</v>
      </c>
    </row>
    <row r="486" spans="1:25" x14ac:dyDescent="0.25">
      <c r="A486" s="83" t="s">
        <v>8154</v>
      </c>
      <c r="B486" s="84" t="s">
        <v>567</v>
      </c>
      <c r="C486" s="19">
        <v>35372.57</v>
      </c>
      <c r="D486" s="19">
        <v>672.08</v>
      </c>
      <c r="E486" s="19">
        <v>0</v>
      </c>
      <c r="F486" s="19">
        <v>672.08</v>
      </c>
      <c r="G486" s="19">
        <v>0</v>
      </c>
      <c r="H486" s="85">
        <v>144286.66</v>
      </c>
      <c r="I486" s="85">
        <v>2741.45</v>
      </c>
      <c r="J486" s="85">
        <v>2688.32</v>
      </c>
      <c r="K486" s="85">
        <v>53.13</v>
      </c>
      <c r="L486" s="146">
        <v>685.36</v>
      </c>
      <c r="M486" s="146">
        <v>738.49</v>
      </c>
      <c r="N486" s="146">
        <v>0</v>
      </c>
      <c r="Y486" s="32">
        <f t="shared" si="7"/>
        <v>1410.5700000000002</v>
      </c>
    </row>
    <row r="487" spans="1:25" x14ac:dyDescent="0.25">
      <c r="A487" s="83" t="s">
        <v>8155</v>
      </c>
      <c r="B487" s="84" t="s">
        <v>568</v>
      </c>
      <c r="C487" s="19">
        <v>1711.28</v>
      </c>
      <c r="D487" s="19">
        <v>32.520000000000003</v>
      </c>
      <c r="E487" s="19">
        <v>0</v>
      </c>
      <c r="F487" s="19">
        <v>32.520000000000003</v>
      </c>
      <c r="G487" s="19">
        <v>0</v>
      </c>
      <c r="H487" s="85">
        <v>3549.71</v>
      </c>
      <c r="I487" s="85">
        <v>67.44</v>
      </c>
      <c r="J487" s="85">
        <v>130.06</v>
      </c>
      <c r="K487" s="85">
        <v>-62.62</v>
      </c>
      <c r="L487" s="146">
        <v>16.86</v>
      </c>
      <c r="M487" s="146">
        <v>0</v>
      </c>
      <c r="N487" s="146">
        <v>45.76</v>
      </c>
      <c r="Y487" s="32">
        <f t="shared" si="7"/>
        <v>32.520000000000003</v>
      </c>
    </row>
    <row r="488" spans="1:25" x14ac:dyDescent="0.25">
      <c r="A488" s="83" t="s">
        <v>8156</v>
      </c>
      <c r="B488" s="84" t="s">
        <v>569</v>
      </c>
      <c r="C488" s="19">
        <v>95815.87</v>
      </c>
      <c r="D488" s="19">
        <v>1820.5</v>
      </c>
      <c r="E488" s="19">
        <v>0</v>
      </c>
      <c r="F488" s="19">
        <v>1820.5</v>
      </c>
      <c r="G488" s="19">
        <v>0</v>
      </c>
      <c r="H488" s="85">
        <v>378290.44</v>
      </c>
      <c r="I488" s="85">
        <v>7187.52</v>
      </c>
      <c r="J488" s="85">
        <v>7282.01</v>
      </c>
      <c r="K488" s="85">
        <v>-94.49</v>
      </c>
      <c r="L488" s="146">
        <v>1796.88</v>
      </c>
      <c r="M488" s="146">
        <v>1702.39</v>
      </c>
      <c r="N488" s="146">
        <v>0</v>
      </c>
      <c r="Y488" s="32">
        <f t="shared" si="7"/>
        <v>3522.8900000000003</v>
      </c>
    </row>
    <row r="489" spans="1:25" x14ac:dyDescent="0.25">
      <c r="A489" s="83" t="s">
        <v>8157</v>
      </c>
      <c r="B489" s="84" t="s">
        <v>570</v>
      </c>
      <c r="C489" s="19">
        <v>6988.55</v>
      </c>
      <c r="D489" s="19">
        <v>132.78</v>
      </c>
      <c r="E489" s="19">
        <v>0</v>
      </c>
      <c r="F489" s="19">
        <v>132.78</v>
      </c>
      <c r="G489" s="19">
        <v>0</v>
      </c>
      <c r="H489" s="85">
        <v>37640.35</v>
      </c>
      <c r="I489" s="85">
        <v>715.17</v>
      </c>
      <c r="J489" s="85">
        <v>531.13</v>
      </c>
      <c r="K489" s="85">
        <v>184.04</v>
      </c>
      <c r="L489" s="146">
        <v>178.79</v>
      </c>
      <c r="M489" s="146">
        <v>362.83</v>
      </c>
      <c r="N489" s="146">
        <v>0</v>
      </c>
      <c r="Y489" s="32">
        <f t="shared" si="7"/>
        <v>495.61</v>
      </c>
    </row>
    <row r="490" spans="1:25" x14ac:dyDescent="0.25">
      <c r="A490" s="83" t="s">
        <v>8158</v>
      </c>
      <c r="B490" s="84" t="s">
        <v>571</v>
      </c>
      <c r="C490" s="19">
        <v>31080.97</v>
      </c>
      <c r="D490" s="19">
        <v>590.54</v>
      </c>
      <c r="E490" s="19">
        <v>0</v>
      </c>
      <c r="F490" s="19">
        <v>590.54</v>
      </c>
      <c r="G490" s="19">
        <v>0</v>
      </c>
      <c r="H490" s="85">
        <v>123561.88</v>
      </c>
      <c r="I490" s="85">
        <v>2347.6799999999998</v>
      </c>
      <c r="J490" s="85">
        <v>2362.15</v>
      </c>
      <c r="K490" s="85">
        <v>-14.47</v>
      </c>
      <c r="L490" s="146">
        <v>586.91999999999996</v>
      </c>
      <c r="M490" s="146">
        <v>572.45000000000005</v>
      </c>
      <c r="N490" s="146">
        <v>0</v>
      </c>
      <c r="Y490" s="32">
        <f t="shared" si="7"/>
        <v>1162.99</v>
      </c>
    </row>
    <row r="491" spans="1:25" x14ac:dyDescent="0.25">
      <c r="A491" s="83" t="s">
        <v>8159</v>
      </c>
      <c r="B491" s="84" t="s">
        <v>572</v>
      </c>
      <c r="C491" s="19">
        <v>10494.52</v>
      </c>
      <c r="D491" s="19">
        <v>199.4</v>
      </c>
      <c r="E491" s="19">
        <v>0</v>
      </c>
      <c r="F491" s="19">
        <v>199.4</v>
      </c>
      <c r="G491" s="19">
        <v>0</v>
      </c>
      <c r="H491" s="85">
        <v>29744.59</v>
      </c>
      <c r="I491" s="85">
        <v>565.15</v>
      </c>
      <c r="J491" s="85">
        <v>797.58</v>
      </c>
      <c r="K491" s="85">
        <v>-232.43</v>
      </c>
      <c r="L491" s="146">
        <v>141.29</v>
      </c>
      <c r="M491" s="146">
        <v>0</v>
      </c>
      <c r="N491" s="146">
        <v>91.14</v>
      </c>
      <c r="Y491" s="32">
        <f t="shared" si="7"/>
        <v>199.4</v>
      </c>
    </row>
    <row r="492" spans="1:25" x14ac:dyDescent="0.25">
      <c r="A492" s="83" t="s">
        <v>8160</v>
      </c>
      <c r="B492" s="84" t="s">
        <v>573</v>
      </c>
      <c r="C492" s="19">
        <v>19463.52</v>
      </c>
      <c r="D492" s="19">
        <v>369.81</v>
      </c>
      <c r="E492" s="19">
        <v>0</v>
      </c>
      <c r="F492" s="19">
        <v>369.81</v>
      </c>
      <c r="G492" s="19">
        <v>0</v>
      </c>
      <c r="H492" s="85">
        <v>89264.18</v>
      </c>
      <c r="I492" s="85">
        <v>1696.02</v>
      </c>
      <c r="J492" s="85">
        <v>1479.23</v>
      </c>
      <c r="K492" s="85">
        <v>216.79</v>
      </c>
      <c r="L492" s="146">
        <v>424.01</v>
      </c>
      <c r="M492" s="146">
        <v>640.79999999999995</v>
      </c>
      <c r="N492" s="146">
        <v>0</v>
      </c>
      <c r="Y492" s="32">
        <f t="shared" si="7"/>
        <v>1010.6099999999999</v>
      </c>
    </row>
    <row r="493" spans="1:25" x14ac:dyDescent="0.25">
      <c r="A493" s="83" t="s">
        <v>8161</v>
      </c>
      <c r="B493" s="84" t="s">
        <v>574</v>
      </c>
      <c r="C493" s="19">
        <v>193207.41</v>
      </c>
      <c r="D493" s="19">
        <v>3670.94</v>
      </c>
      <c r="E493" s="19">
        <v>0</v>
      </c>
      <c r="F493" s="19">
        <v>3670.94</v>
      </c>
      <c r="G493" s="19">
        <v>0</v>
      </c>
      <c r="H493" s="85">
        <v>741998.9</v>
      </c>
      <c r="I493" s="85">
        <v>14097.98</v>
      </c>
      <c r="J493" s="85">
        <v>14683.76</v>
      </c>
      <c r="K493" s="85">
        <v>-585.78</v>
      </c>
      <c r="L493" s="146">
        <v>3524.5</v>
      </c>
      <c r="M493" s="146">
        <v>2938.72</v>
      </c>
      <c r="N493" s="146">
        <v>0</v>
      </c>
      <c r="Y493" s="32">
        <f t="shared" si="7"/>
        <v>6609.66</v>
      </c>
    </row>
    <row r="494" spans="1:25" x14ac:dyDescent="0.25">
      <c r="A494" s="83" t="s">
        <v>8162</v>
      </c>
      <c r="B494" s="84" t="s">
        <v>575</v>
      </c>
      <c r="C494" s="19">
        <v>5311.54</v>
      </c>
      <c r="D494" s="19">
        <v>100.92</v>
      </c>
      <c r="E494" s="19">
        <v>0</v>
      </c>
      <c r="F494" s="19">
        <v>100.92</v>
      </c>
      <c r="G494" s="19">
        <v>0</v>
      </c>
      <c r="H494" s="85">
        <v>10281.11</v>
      </c>
      <c r="I494" s="85">
        <v>195.34</v>
      </c>
      <c r="J494" s="85">
        <v>403.68</v>
      </c>
      <c r="K494" s="85">
        <v>-208.34</v>
      </c>
      <c r="L494" s="146">
        <v>48.84</v>
      </c>
      <c r="M494" s="146">
        <v>0</v>
      </c>
      <c r="N494" s="146">
        <v>159.5</v>
      </c>
      <c r="Y494" s="32">
        <f t="shared" si="7"/>
        <v>100.92</v>
      </c>
    </row>
    <row r="495" spans="1:25" x14ac:dyDescent="0.25">
      <c r="A495" s="83" t="s">
        <v>8163</v>
      </c>
      <c r="B495" s="84" t="s">
        <v>576</v>
      </c>
      <c r="C495" s="19">
        <v>6260.55</v>
      </c>
      <c r="D495" s="19">
        <v>118.95</v>
      </c>
      <c r="E495" s="19">
        <v>0</v>
      </c>
      <c r="F495" s="19">
        <v>118.95</v>
      </c>
      <c r="G495" s="19">
        <v>0</v>
      </c>
      <c r="H495" s="85">
        <v>32758.91</v>
      </c>
      <c r="I495" s="85">
        <v>622.41999999999996</v>
      </c>
      <c r="J495" s="85">
        <v>475.8</v>
      </c>
      <c r="K495" s="85">
        <v>146.62</v>
      </c>
      <c r="L495" s="146">
        <v>155.61000000000001</v>
      </c>
      <c r="M495" s="146">
        <v>302.23</v>
      </c>
      <c r="N495" s="146">
        <v>0</v>
      </c>
      <c r="Y495" s="32">
        <f t="shared" si="7"/>
        <v>421.18</v>
      </c>
    </row>
    <row r="496" spans="1:25" x14ac:dyDescent="0.25">
      <c r="A496" s="83" t="s">
        <v>8164</v>
      </c>
      <c r="B496" s="84" t="s">
        <v>577</v>
      </c>
      <c r="C496" s="19">
        <v>2780.86</v>
      </c>
      <c r="D496" s="19">
        <v>52.84</v>
      </c>
      <c r="E496" s="19">
        <v>0</v>
      </c>
      <c r="F496" s="19">
        <v>52.84</v>
      </c>
      <c r="G496" s="19">
        <v>0</v>
      </c>
      <c r="H496" s="85">
        <v>9290.74</v>
      </c>
      <c r="I496" s="85">
        <v>176.52</v>
      </c>
      <c r="J496" s="85">
        <v>211.35</v>
      </c>
      <c r="K496" s="85">
        <v>-34.83</v>
      </c>
      <c r="L496" s="146">
        <v>44.13</v>
      </c>
      <c r="M496" s="146">
        <v>9.3000000000000007</v>
      </c>
      <c r="N496" s="146">
        <v>0</v>
      </c>
      <c r="Y496" s="32">
        <f t="shared" si="7"/>
        <v>62.14</v>
      </c>
    </row>
    <row r="497" spans="1:25" x14ac:dyDescent="0.25">
      <c r="A497" s="83" t="s">
        <v>8165</v>
      </c>
      <c r="B497" s="84" t="s">
        <v>578</v>
      </c>
      <c r="C497" s="19">
        <v>3512.67</v>
      </c>
      <c r="D497" s="19">
        <v>66.739999999999995</v>
      </c>
      <c r="E497" s="19">
        <v>0</v>
      </c>
      <c r="F497" s="19">
        <v>66.739999999999995</v>
      </c>
      <c r="G497" s="19">
        <v>0</v>
      </c>
      <c r="H497" s="85">
        <v>13126.18</v>
      </c>
      <c r="I497" s="85">
        <v>249.4</v>
      </c>
      <c r="J497" s="85">
        <v>266.95999999999998</v>
      </c>
      <c r="K497" s="85">
        <v>-17.559999999999999</v>
      </c>
      <c r="L497" s="146">
        <v>62.35</v>
      </c>
      <c r="M497" s="146">
        <v>44.79</v>
      </c>
      <c r="N497" s="146">
        <v>0</v>
      </c>
      <c r="Y497" s="32">
        <f t="shared" si="7"/>
        <v>111.53</v>
      </c>
    </row>
    <row r="498" spans="1:25" x14ac:dyDescent="0.25">
      <c r="A498" s="83" t="s">
        <v>8166</v>
      </c>
      <c r="B498" s="84" t="s">
        <v>579</v>
      </c>
      <c r="C498" s="19">
        <v>8241.07</v>
      </c>
      <c r="D498" s="19">
        <v>156.58000000000001</v>
      </c>
      <c r="E498" s="19">
        <v>0</v>
      </c>
      <c r="F498" s="19">
        <v>156.58000000000001</v>
      </c>
      <c r="G498" s="19">
        <v>0</v>
      </c>
      <c r="H498" s="85">
        <v>29820.45</v>
      </c>
      <c r="I498" s="85">
        <v>566.59</v>
      </c>
      <c r="J498" s="85">
        <v>626.32000000000005</v>
      </c>
      <c r="K498" s="85">
        <v>-59.73</v>
      </c>
      <c r="L498" s="146">
        <v>141.65</v>
      </c>
      <c r="M498" s="146">
        <v>81.92</v>
      </c>
      <c r="N498" s="146">
        <v>0</v>
      </c>
      <c r="Y498" s="32">
        <f t="shared" si="7"/>
        <v>238.5</v>
      </c>
    </row>
    <row r="499" spans="1:25" x14ac:dyDescent="0.25">
      <c r="A499" s="83" t="s">
        <v>8167</v>
      </c>
      <c r="B499" s="84" t="s">
        <v>580</v>
      </c>
      <c r="C499" s="19">
        <v>1683.77</v>
      </c>
      <c r="D499" s="19">
        <v>31.99</v>
      </c>
      <c r="E499" s="19">
        <v>0</v>
      </c>
      <c r="F499" s="19">
        <v>31.99</v>
      </c>
      <c r="G499" s="19">
        <v>0</v>
      </c>
      <c r="H499" s="85">
        <v>3575.79</v>
      </c>
      <c r="I499" s="85">
        <v>67.94</v>
      </c>
      <c r="J499" s="85">
        <v>127.97</v>
      </c>
      <c r="K499" s="85">
        <v>-60.03</v>
      </c>
      <c r="L499" s="146">
        <v>16.989999999999998</v>
      </c>
      <c r="M499" s="146">
        <v>0</v>
      </c>
      <c r="N499" s="146">
        <v>43.04</v>
      </c>
      <c r="Y499" s="32">
        <f t="shared" si="7"/>
        <v>31.99</v>
      </c>
    </row>
    <row r="500" spans="1:25" x14ac:dyDescent="0.25">
      <c r="A500" s="83" t="s">
        <v>8168</v>
      </c>
      <c r="B500" s="84" t="s">
        <v>581</v>
      </c>
      <c r="C500" s="19">
        <v>2773.11</v>
      </c>
      <c r="D500" s="19">
        <v>52.69</v>
      </c>
      <c r="E500" s="19">
        <v>0</v>
      </c>
      <c r="F500" s="19">
        <v>52.69</v>
      </c>
      <c r="G500" s="19">
        <v>0</v>
      </c>
      <c r="H500" s="85">
        <v>5782.59</v>
      </c>
      <c r="I500" s="85">
        <v>109.87</v>
      </c>
      <c r="J500" s="85">
        <v>210.76</v>
      </c>
      <c r="K500" s="85">
        <v>-100.89</v>
      </c>
      <c r="L500" s="146">
        <v>27.47</v>
      </c>
      <c r="M500" s="146">
        <v>0</v>
      </c>
      <c r="N500" s="146">
        <v>73.42</v>
      </c>
      <c r="Y500" s="32">
        <f t="shared" si="7"/>
        <v>52.69</v>
      </c>
    </row>
    <row r="501" spans="1:25" x14ac:dyDescent="0.25">
      <c r="A501" s="83" t="s">
        <v>8169</v>
      </c>
      <c r="B501" s="84" t="s">
        <v>582</v>
      </c>
      <c r="C501" s="19">
        <v>10239.82</v>
      </c>
      <c r="D501" s="19">
        <v>194.56</v>
      </c>
      <c r="E501" s="19">
        <v>0</v>
      </c>
      <c r="F501" s="19">
        <v>194.56</v>
      </c>
      <c r="G501" s="19">
        <v>0</v>
      </c>
      <c r="H501" s="85">
        <v>44356.800000000003</v>
      </c>
      <c r="I501" s="85">
        <v>842.78</v>
      </c>
      <c r="J501" s="85">
        <v>778.23</v>
      </c>
      <c r="K501" s="85">
        <v>64.55</v>
      </c>
      <c r="L501" s="146">
        <v>210.7</v>
      </c>
      <c r="M501" s="146">
        <v>275.25</v>
      </c>
      <c r="N501" s="146">
        <v>0</v>
      </c>
      <c r="Y501" s="32">
        <f t="shared" si="7"/>
        <v>469.81</v>
      </c>
    </row>
    <row r="502" spans="1:25" x14ac:dyDescent="0.25">
      <c r="A502" s="83" t="s">
        <v>8170</v>
      </c>
      <c r="B502" s="84" t="s">
        <v>583</v>
      </c>
      <c r="C502" s="19">
        <v>602.49</v>
      </c>
      <c r="D502" s="19">
        <v>11.45</v>
      </c>
      <c r="E502" s="19">
        <v>0</v>
      </c>
      <c r="F502" s="19">
        <v>11.45</v>
      </c>
      <c r="G502" s="19">
        <v>0</v>
      </c>
      <c r="H502" s="85">
        <v>970.35</v>
      </c>
      <c r="I502" s="85">
        <v>18.440000000000001</v>
      </c>
      <c r="J502" s="85">
        <v>45.79</v>
      </c>
      <c r="K502" s="85">
        <v>-27.35</v>
      </c>
      <c r="L502" s="146">
        <v>4.6100000000000003</v>
      </c>
      <c r="M502" s="146">
        <v>0</v>
      </c>
      <c r="N502" s="146">
        <v>22.74</v>
      </c>
      <c r="Y502" s="32">
        <f t="shared" si="7"/>
        <v>11.45</v>
      </c>
    </row>
    <row r="503" spans="1:25" x14ac:dyDescent="0.25">
      <c r="A503" s="83" t="s">
        <v>8171</v>
      </c>
      <c r="B503" s="84" t="s">
        <v>584</v>
      </c>
      <c r="C503" s="19">
        <v>11279.59</v>
      </c>
      <c r="D503" s="19">
        <v>214.31</v>
      </c>
      <c r="E503" s="19">
        <v>0</v>
      </c>
      <c r="F503" s="19">
        <v>214.31</v>
      </c>
      <c r="G503" s="19">
        <v>0</v>
      </c>
      <c r="H503" s="85">
        <v>52021.69</v>
      </c>
      <c r="I503" s="85">
        <v>988.41</v>
      </c>
      <c r="J503" s="85">
        <v>857.25</v>
      </c>
      <c r="K503" s="85">
        <v>131.16</v>
      </c>
      <c r="L503" s="146">
        <v>247.1</v>
      </c>
      <c r="M503" s="146">
        <v>378.26</v>
      </c>
      <c r="N503" s="146">
        <v>0</v>
      </c>
      <c r="Y503" s="32">
        <f t="shared" si="7"/>
        <v>592.56999999999994</v>
      </c>
    </row>
    <row r="504" spans="1:25" x14ac:dyDescent="0.25">
      <c r="A504" s="83" t="s">
        <v>8172</v>
      </c>
      <c r="B504" s="84" t="s">
        <v>585</v>
      </c>
      <c r="C504" s="19">
        <v>9614.84</v>
      </c>
      <c r="D504" s="19">
        <v>182.68</v>
      </c>
      <c r="E504" s="19">
        <v>0</v>
      </c>
      <c r="F504" s="19">
        <v>182.68</v>
      </c>
      <c r="G504" s="19">
        <v>0</v>
      </c>
      <c r="H504" s="85">
        <v>27996.98</v>
      </c>
      <c r="I504" s="85">
        <v>531.94000000000005</v>
      </c>
      <c r="J504" s="85">
        <v>730.73</v>
      </c>
      <c r="K504" s="85">
        <v>-198.79</v>
      </c>
      <c r="L504" s="146">
        <v>132.99</v>
      </c>
      <c r="M504" s="146">
        <v>0</v>
      </c>
      <c r="N504" s="146">
        <v>65.8</v>
      </c>
      <c r="Y504" s="32">
        <f t="shared" si="7"/>
        <v>182.68</v>
      </c>
    </row>
    <row r="505" spans="1:25" x14ac:dyDescent="0.25">
      <c r="A505" s="83" t="s">
        <v>8173</v>
      </c>
      <c r="B505" s="84" t="s">
        <v>586</v>
      </c>
      <c r="C505" s="19">
        <v>6041.45</v>
      </c>
      <c r="D505" s="19">
        <v>114.79</v>
      </c>
      <c r="E505" s="19">
        <v>0</v>
      </c>
      <c r="F505" s="19">
        <v>114.79</v>
      </c>
      <c r="G505" s="19">
        <v>0</v>
      </c>
      <c r="H505" s="85">
        <v>16327.21</v>
      </c>
      <c r="I505" s="85">
        <v>310.22000000000003</v>
      </c>
      <c r="J505" s="85">
        <v>459.15</v>
      </c>
      <c r="K505" s="85">
        <v>-148.93</v>
      </c>
      <c r="L505" s="146">
        <v>77.56</v>
      </c>
      <c r="M505" s="146">
        <v>0</v>
      </c>
      <c r="N505" s="146">
        <v>71.37</v>
      </c>
      <c r="Y505" s="32">
        <f t="shared" si="7"/>
        <v>114.79</v>
      </c>
    </row>
    <row r="506" spans="1:25" x14ac:dyDescent="0.25">
      <c r="A506" s="83" t="s">
        <v>8174</v>
      </c>
      <c r="B506" s="84" t="s">
        <v>587</v>
      </c>
      <c r="C506" s="19">
        <v>4350.03</v>
      </c>
      <c r="D506" s="19">
        <v>82.65</v>
      </c>
      <c r="E506" s="19">
        <v>0</v>
      </c>
      <c r="F506" s="19">
        <v>82.65</v>
      </c>
      <c r="G506" s="19">
        <v>0</v>
      </c>
      <c r="H506" s="85">
        <v>24460.36</v>
      </c>
      <c r="I506" s="85">
        <v>464.75</v>
      </c>
      <c r="J506" s="85">
        <v>330.6</v>
      </c>
      <c r="K506" s="85">
        <v>134.15</v>
      </c>
      <c r="L506" s="146">
        <v>116.19</v>
      </c>
      <c r="M506" s="146">
        <v>250.34</v>
      </c>
      <c r="N506" s="146">
        <v>0</v>
      </c>
      <c r="Y506" s="32">
        <f t="shared" si="7"/>
        <v>332.99</v>
      </c>
    </row>
    <row r="507" spans="1:25" x14ac:dyDescent="0.25">
      <c r="A507" s="83" t="s">
        <v>8175</v>
      </c>
      <c r="B507" s="84" t="s">
        <v>588</v>
      </c>
      <c r="C507" s="19">
        <v>31275.02</v>
      </c>
      <c r="D507" s="19">
        <v>594.23</v>
      </c>
      <c r="E507" s="19">
        <v>0</v>
      </c>
      <c r="F507" s="19">
        <v>594.23</v>
      </c>
      <c r="G507" s="19">
        <v>0</v>
      </c>
      <c r="H507" s="85">
        <v>102609.7</v>
      </c>
      <c r="I507" s="85">
        <v>1949.58</v>
      </c>
      <c r="J507" s="85">
        <v>2376.9</v>
      </c>
      <c r="K507" s="85">
        <v>-427.32</v>
      </c>
      <c r="L507" s="146">
        <v>487.4</v>
      </c>
      <c r="M507" s="146">
        <v>60.08</v>
      </c>
      <c r="N507" s="146">
        <v>0</v>
      </c>
      <c r="Y507" s="32">
        <f t="shared" si="7"/>
        <v>654.31000000000006</v>
      </c>
    </row>
    <row r="508" spans="1:25" x14ac:dyDescent="0.25">
      <c r="A508" s="83" t="s">
        <v>8176</v>
      </c>
      <c r="B508" s="84" t="s">
        <v>589</v>
      </c>
      <c r="C508" s="19">
        <v>3101.96</v>
      </c>
      <c r="D508" s="19">
        <v>58.94</v>
      </c>
      <c r="E508" s="19">
        <v>0</v>
      </c>
      <c r="F508" s="19">
        <v>58.94</v>
      </c>
      <c r="G508" s="19">
        <v>0</v>
      </c>
      <c r="H508" s="85">
        <v>7440.7</v>
      </c>
      <c r="I508" s="85">
        <v>141.37</v>
      </c>
      <c r="J508" s="85">
        <v>235.75</v>
      </c>
      <c r="K508" s="85">
        <v>-94.38</v>
      </c>
      <c r="L508" s="146">
        <v>35.340000000000003</v>
      </c>
      <c r="M508" s="146">
        <v>0</v>
      </c>
      <c r="N508" s="146">
        <v>59.04</v>
      </c>
      <c r="Y508" s="32">
        <f t="shared" si="7"/>
        <v>58.94</v>
      </c>
    </row>
    <row r="509" spans="1:25" x14ac:dyDescent="0.25">
      <c r="A509" s="83" t="s">
        <v>8177</v>
      </c>
      <c r="B509" s="84" t="s">
        <v>590</v>
      </c>
      <c r="C509" s="19">
        <v>23980.61</v>
      </c>
      <c r="D509" s="19">
        <v>455.63</v>
      </c>
      <c r="E509" s="19">
        <v>0</v>
      </c>
      <c r="F509" s="19">
        <v>455.63</v>
      </c>
      <c r="G509" s="19">
        <v>0</v>
      </c>
      <c r="H509" s="85">
        <v>102486.74</v>
      </c>
      <c r="I509" s="85">
        <v>1947.25</v>
      </c>
      <c r="J509" s="85">
        <v>1822.53</v>
      </c>
      <c r="K509" s="85">
        <v>124.72</v>
      </c>
      <c r="L509" s="146">
        <v>486.81</v>
      </c>
      <c r="M509" s="146">
        <v>611.53</v>
      </c>
      <c r="N509" s="146">
        <v>0</v>
      </c>
      <c r="Y509" s="32">
        <f t="shared" si="7"/>
        <v>1067.1599999999999</v>
      </c>
    </row>
    <row r="510" spans="1:25" x14ac:dyDescent="0.25">
      <c r="A510" s="83" t="s">
        <v>8178</v>
      </c>
      <c r="B510" s="84" t="s">
        <v>591</v>
      </c>
      <c r="C510" s="19">
        <v>3785.36</v>
      </c>
      <c r="D510" s="19">
        <v>71.92</v>
      </c>
      <c r="E510" s="19">
        <v>0</v>
      </c>
      <c r="F510" s="19">
        <v>71.92</v>
      </c>
      <c r="G510" s="19">
        <v>0</v>
      </c>
      <c r="H510" s="85">
        <v>15584.25</v>
      </c>
      <c r="I510" s="85">
        <v>296.10000000000002</v>
      </c>
      <c r="J510" s="85">
        <v>287.69</v>
      </c>
      <c r="K510" s="85">
        <v>8.41</v>
      </c>
      <c r="L510" s="146">
        <v>74.03</v>
      </c>
      <c r="M510" s="146">
        <v>82.44</v>
      </c>
      <c r="N510" s="146">
        <v>0</v>
      </c>
      <c r="Y510" s="32">
        <f t="shared" si="7"/>
        <v>154.36000000000001</v>
      </c>
    </row>
    <row r="511" spans="1:25" x14ac:dyDescent="0.25">
      <c r="A511" s="83" t="s">
        <v>8179</v>
      </c>
      <c r="B511" s="84" t="s">
        <v>592</v>
      </c>
      <c r="C511" s="19">
        <v>82495.039999999994</v>
      </c>
      <c r="D511" s="19">
        <v>1567.41</v>
      </c>
      <c r="E511" s="19">
        <v>0</v>
      </c>
      <c r="F511" s="19">
        <v>1567.41</v>
      </c>
      <c r="G511" s="19">
        <v>0</v>
      </c>
      <c r="H511" s="85">
        <v>330011.88</v>
      </c>
      <c r="I511" s="85">
        <v>6270.23</v>
      </c>
      <c r="J511" s="85">
        <v>6269.62</v>
      </c>
      <c r="K511" s="85">
        <v>0.61</v>
      </c>
      <c r="L511" s="146">
        <v>1567.56</v>
      </c>
      <c r="M511" s="146">
        <v>1568.17</v>
      </c>
      <c r="N511" s="146">
        <v>0</v>
      </c>
      <c r="Y511" s="32">
        <f t="shared" si="7"/>
        <v>3135.58</v>
      </c>
    </row>
    <row r="512" spans="1:25" x14ac:dyDescent="0.25">
      <c r="A512" s="83" t="s">
        <v>8180</v>
      </c>
      <c r="B512" s="84" t="s">
        <v>593</v>
      </c>
      <c r="C512" s="19">
        <v>72022.69</v>
      </c>
      <c r="D512" s="19">
        <v>1368.43</v>
      </c>
      <c r="E512" s="19">
        <v>0</v>
      </c>
      <c r="F512" s="19">
        <v>1368.43</v>
      </c>
      <c r="G512" s="19">
        <v>0</v>
      </c>
      <c r="H512" s="85">
        <v>229827.89</v>
      </c>
      <c r="I512" s="85">
        <v>4366.7299999999996</v>
      </c>
      <c r="J512" s="85">
        <v>5473.72</v>
      </c>
      <c r="K512" s="85">
        <v>-1106.99</v>
      </c>
      <c r="L512" s="146">
        <v>1091.68</v>
      </c>
      <c r="M512" s="146">
        <v>0</v>
      </c>
      <c r="N512" s="146">
        <v>15.31</v>
      </c>
      <c r="Y512" s="32">
        <f t="shared" si="7"/>
        <v>1368.43</v>
      </c>
    </row>
    <row r="513" spans="1:25" x14ac:dyDescent="0.25">
      <c r="A513" s="83" t="s">
        <v>8181</v>
      </c>
      <c r="B513" s="84" t="s">
        <v>594</v>
      </c>
      <c r="C513" s="19">
        <v>3794.8</v>
      </c>
      <c r="D513" s="19">
        <v>72.099999999999994</v>
      </c>
      <c r="E513" s="19">
        <v>72.099999999999994</v>
      </c>
      <c r="F513" s="19">
        <v>0</v>
      </c>
      <c r="G513" s="19">
        <v>118.47</v>
      </c>
      <c r="H513" s="85">
        <v>10713.37</v>
      </c>
      <c r="I513" s="85">
        <v>203.55</v>
      </c>
      <c r="J513" s="85">
        <v>406.87</v>
      </c>
      <c r="K513" s="85">
        <v>-203.32</v>
      </c>
      <c r="L513" s="146">
        <v>50.89</v>
      </c>
      <c r="M513" s="146">
        <v>0</v>
      </c>
      <c r="N513" s="146">
        <v>152.43</v>
      </c>
      <c r="Y513" s="32">
        <f t="shared" si="7"/>
        <v>0</v>
      </c>
    </row>
    <row r="514" spans="1:25" x14ac:dyDescent="0.25">
      <c r="A514" s="83" t="s">
        <v>8182</v>
      </c>
      <c r="B514" s="84" t="s">
        <v>595</v>
      </c>
      <c r="C514" s="19">
        <v>23983.53</v>
      </c>
      <c r="D514" s="19">
        <v>455.69</v>
      </c>
      <c r="E514" s="19">
        <v>0</v>
      </c>
      <c r="F514" s="19">
        <v>455.69</v>
      </c>
      <c r="G514" s="19">
        <v>0</v>
      </c>
      <c r="H514" s="85">
        <v>89367.19</v>
      </c>
      <c r="I514" s="85">
        <v>1697.98</v>
      </c>
      <c r="J514" s="85">
        <v>1822.75</v>
      </c>
      <c r="K514" s="85">
        <v>-124.77</v>
      </c>
      <c r="L514" s="146">
        <v>424.5</v>
      </c>
      <c r="M514" s="146">
        <v>299.73</v>
      </c>
      <c r="N514" s="146">
        <v>0</v>
      </c>
      <c r="Y514" s="32">
        <f t="shared" si="7"/>
        <v>755.42000000000007</v>
      </c>
    </row>
    <row r="515" spans="1:25" x14ac:dyDescent="0.25">
      <c r="A515" s="83" t="s">
        <v>8183</v>
      </c>
      <c r="B515" s="84" t="s">
        <v>596</v>
      </c>
      <c r="C515" s="19">
        <v>381.19</v>
      </c>
      <c r="D515" s="19">
        <v>7.24</v>
      </c>
      <c r="E515" s="19">
        <v>0</v>
      </c>
      <c r="F515" s="19">
        <v>7.24</v>
      </c>
      <c r="G515" s="19">
        <v>0</v>
      </c>
      <c r="H515" s="85">
        <v>647.1</v>
      </c>
      <c r="I515" s="85">
        <v>12.29</v>
      </c>
      <c r="J515" s="85">
        <v>28.97</v>
      </c>
      <c r="K515" s="85">
        <v>-16.68</v>
      </c>
      <c r="L515" s="146">
        <v>3.07</v>
      </c>
      <c r="M515" s="146">
        <v>0</v>
      </c>
      <c r="N515" s="146">
        <v>13.61</v>
      </c>
      <c r="Y515" s="32">
        <f t="shared" si="7"/>
        <v>7.24</v>
      </c>
    </row>
    <row r="516" spans="1:25" x14ac:dyDescent="0.25">
      <c r="A516" s="83" t="s">
        <v>8184</v>
      </c>
      <c r="B516" s="84" t="s">
        <v>597</v>
      </c>
      <c r="C516" s="19">
        <v>2311.5500000000002</v>
      </c>
      <c r="D516" s="19">
        <v>43.92</v>
      </c>
      <c r="E516" s="19">
        <v>0</v>
      </c>
      <c r="F516" s="19">
        <v>43.92</v>
      </c>
      <c r="G516" s="19">
        <v>0</v>
      </c>
      <c r="H516" s="85">
        <v>7829.74</v>
      </c>
      <c r="I516" s="85">
        <v>148.77000000000001</v>
      </c>
      <c r="J516" s="85">
        <v>175.68</v>
      </c>
      <c r="K516" s="85">
        <v>-26.91</v>
      </c>
      <c r="L516" s="146">
        <v>37.19</v>
      </c>
      <c r="M516" s="146">
        <v>10.28</v>
      </c>
      <c r="N516" s="146">
        <v>0</v>
      </c>
      <c r="Y516" s="32">
        <f t="shared" si="7"/>
        <v>54.2</v>
      </c>
    </row>
    <row r="517" spans="1:25" x14ac:dyDescent="0.25">
      <c r="A517" s="83" t="s">
        <v>8185</v>
      </c>
      <c r="B517" s="84" t="s">
        <v>598</v>
      </c>
      <c r="C517" s="19">
        <v>1947.52</v>
      </c>
      <c r="D517" s="19">
        <v>37</v>
      </c>
      <c r="E517" s="19">
        <v>0</v>
      </c>
      <c r="F517" s="19">
        <v>37</v>
      </c>
      <c r="G517" s="19">
        <v>0</v>
      </c>
      <c r="H517" s="85">
        <v>4459.42</v>
      </c>
      <c r="I517" s="85">
        <v>84.73</v>
      </c>
      <c r="J517" s="85">
        <v>148.01</v>
      </c>
      <c r="K517" s="85">
        <v>-63.28</v>
      </c>
      <c r="L517" s="146">
        <v>21.18</v>
      </c>
      <c r="M517" s="146">
        <v>0</v>
      </c>
      <c r="N517" s="146">
        <v>42.1</v>
      </c>
      <c r="Y517" s="32">
        <f t="shared" si="7"/>
        <v>37</v>
      </c>
    </row>
    <row r="518" spans="1:25" x14ac:dyDescent="0.25">
      <c r="A518" s="83" t="s">
        <v>8186</v>
      </c>
      <c r="B518" s="84" t="s">
        <v>599</v>
      </c>
      <c r="C518" s="19">
        <v>4742.24</v>
      </c>
      <c r="D518" s="19">
        <v>90.1</v>
      </c>
      <c r="E518" s="19">
        <v>0</v>
      </c>
      <c r="F518" s="19">
        <v>90.1</v>
      </c>
      <c r="G518" s="19">
        <v>0</v>
      </c>
      <c r="H518" s="85">
        <v>9715.75</v>
      </c>
      <c r="I518" s="85">
        <v>184.6</v>
      </c>
      <c r="J518" s="85">
        <v>360.41</v>
      </c>
      <c r="K518" s="85">
        <v>-175.81</v>
      </c>
      <c r="L518" s="146">
        <v>46.15</v>
      </c>
      <c r="M518" s="146">
        <v>0</v>
      </c>
      <c r="N518" s="146">
        <v>129.66</v>
      </c>
      <c r="Y518" s="32">
        <f t="shared" si="7"/>
        <v>90.1</v>
      </c>
    </row>
    <row r="519" spans="1:25" x14ac:dyDescent="0.25">
      <c r="A519" s="83" t="s">
        <v>8187</v>
      </c>
      <c r="B519" s="84" t="s">
        <v>600</v>
      </c>
      <c r="C519" s="19">
        <v>2494.1999999999998</v>
      </c>
      <c r="D519" s="19">
        <v>47.39</v>
      </c>
      <c r="E519" s="19">
        <v>0</v>
      </c>
      <c r="F519" s="19">
        <v>47.39</v>
      </c>
      <c r="G519" s="19">
        <v>0</v>
      </c>
      <c r="H519" s="85">
        <v>4409.7</v>
      </c>
      <c r="I519" s="85">
        <v>83.78</v>
      </c>
      <c r="J519" s="85">
        <v>189.56</v>
      </c>
      <c r="K519" s="85">
        <v>-105.78</v>
      </c>
      <c r="L519" s="146">
        <v>20.95</v>
      </c>
      <c r="M519" s="146">
        <v>0</v>
      </c>
      <c r="N519" s="146">
        <v>84.83</v>
      </c>
      <c r="Y519" s="32">
        <f t="shared" si="7"/>
        <v>47.39</v>
      </c>
    </row>
    <row r="520" spans="1:25" x14ac:dyDescent="0.25">
      <c r="A520" s="83" t="s">
        <v>8188</v>
      </c>
      <c r="B520" s="84" t="s">
        <v>601</v>
      </c>
      <c r="C520" s="19">
        <v>748.76</v>
      </c>
      <c r="D520" s="19">
        <v>14.23</v>
      </c>
      <c r="E520" s="19">
        <v>0</v>
      </c>
      <c r="F520" s="19">
        <v>14.23</v>
      </c>
      <c r="G520" s="19">
        <v>0</v>
      </c>
      <c r="H520" s="85">
        <v>2464.81</v>
      </c>
      <c r="I520" s="85">
        <v>46.83</v>
      </c>
      <c r="J520" s="85">
        <v>56.91</v>
      </c>
      <c r="K520" s="85">
        <v>-10.08</v>
      </c>
      <c r="L520" s="146">
        <v>11.71</v>
      </c>
      <c r="M520" s="146">
        <v>1.63</v>
      </c>
      <c r="N520" s="146">
        <v>0</v>
      </c>
      <c r="Y520" s="32">
        <f t="shared" si="7"/>
        <v>15.86</v>
      </c>
    </row>
    <row r="521" spans="1:25" x14ac:dyDescent="0.25">
      <c r="A521" s="83" t="s">
        <v>8189</v>
      </c>
      <c r="B521" s="84" t="s">
        <v>602</v>
      </c>
      <c r="C521" s="19">
        <v>4086.39</v>
      </c>
      <c r="D521" s="19">
        <v>77.64</v>
      </c>
      <c r="E521" s="19">
        <v>0</v>
      </c>
      <c r="F521" s="19">
        <v>77.64</v>
      </c>
      <c r="G521" s="19">
        <v>0</v>
      </c>
      <c r="H521" s="85">
        <v>25282.82</v>
      </c>
      <c r="I521" s="85">
        <v>480.37</v>
      </c>
      <c r="J521" s="85">
        <v>310.57</v>
      </c>
      <c r="K521" s="85">
        <v>169.8</v>
      </c>
      <c r="L521" s="146">
        <v>120.09</v>
      </c>
      <c r="M521" s="146">
        <v>289.89</v>
      </c>
      <c r="N521" s="146">
        <v>0</v>
      </c>
      <c r="Y521" s="32">
        <f t="shared" si="7"/>
        <v>367.53</v>
      </c>
    </row>
    <row r="522" spans="1:25" x14ac:dyDescent="0.25">
      <c r="A522" s="83" t="s">
        <v>8190</v>
      </c>
      <c r="B522" s="84" t="s">
        <v>603</v>
      </c>
      <c r="C522" s="19">
        <v>2049.88</v>
      </c>
      <c r="D522" s="19">
        <v>38.950000000000003</v>
      </c>
      <c r="E522" s="19">
        <v>0</v>
      </c>
      <c r="F522" s="19">
        <v>38.950000000000003</v>
      </c>
      <c r="G522" s="19">
        <v>0</v>
      </c>
      <c r="H522" s="85">
        <v>4668.46</v>
      </c>
      <c r="I522" s="85">
        <v>88.7</v>
      </c>
      <c r="J522" s="85">
        <v>155.79</v>
      </c>
      <c r="K522" s="85">
        <v>-67.09</v>
      </c>
      <c r="L522" s="146">
        <v>22.18</v>
      </c>
      <c r="M522" s="146">
        <v>0</v>
      </c>
      <c r="N522" s="146">
        <v>44.91</v>
      </c>
      <c r="Y522" s="32">
        <f t="shared" si="7"/>
        <v>38.950000000000003</v>
      </c>
    </row>
    <row r="523" spans="1:25" x14ac:dyDescent="0.25">
      <c r="A523" s="83" t="s">
        <v>8191</v>
      </c>
      <c r="B523" s="84" t="s">
        <v>604</v>
      </c>
      <c r="C523" s="19">
        <v>2661.75</v>
      </c>
      <c r="D523" s="19">
        <v>50.57</v>
      </c>
      <c r="E523" s="19">
        <v>0</v>
      </c>
      <c r="F523" s="19">
        <v>50.57</v>
      </c>
      <c r="G523" s="19">
        <v>0</v>
      </c>
      <c r="H523" s="85">
        <v>14310.06</v>
      </c>
      <c r="I523" s="85">
        <v>271.89</v>
      </c>
      <c r="J523" s="85">
        <v>202.29</v>
      </c>
      <c r="K523" s="85">
        <v>69.599999999999994</v>
      </c>
      <c r="L523" s="146">
        <v>67.97</v>
      </c>
      <c r="M523" s="146">
        <v>137.57</v>
      </c>
      <c r="N523" s="146">
        <v>0</v>
      </c>
      <c r="Y523" s="32">
        <f t="shared" si="7"/>
        <v>188.14</v>
      </c>
    </row>
    <row r="524" spans="1:25" x14ac:dyDescent="0.25">
      <c r="A524" s="83" t="s">
        <v>8192</v>
      </c>
      <c r="B524" s="84" t="s">
        <v>605</v>
      </c>
      <c r="C524" s="19">
        <v>580.1</v>
      </c>
      <c r="D524" s="19">
        <v>11.02</v>
      </c>
      <c r="E524" s="19">
        <v>0</v>
      </c>
      <c r="F524" s="19">
        <v>11.02</v>
      </c>
      <c r="G524" s="19">
        <v>0</v>
      </c>
      <c r="H524" s="85">
        <v>2360.37</v>
      </c>
      <c r="I524" s="85">
        <v>44.85</v>
      </c>
      <c r="J524" s="85">
        <v>44.09</v>
      </c>
      <c r="K524" s="85">
        <v>0.76</v>
      </c>
      <c r="L524" s="146">
        <v>11.21</v>
      </c>
      <c r="M524" s="146">
        <v>11.97</v>
      </c>
      <c r="N524" s="146">
        <v>0</v>
      </c>
      <c r="Y524" s="32">
        <f t="shared" si="7"/>
        <v>22.990000000000002</v>
      </c>
    </row>
    <row r="525" spans="1:25" x14ac:dyDescent="0.25">
      <c r="A525" s="83" t="s">
        <v>8193</v>
      </c>
      <c r="B525" s="84" t="s">
        <v>606</v>
      </c>
      <c r="C525" s="19">
        <v>435.76</v>
      </c>
      <c r="D525" s="19">
        <v>8.2799999999999994</v>
      </c>
      <c r="E525" s="19">
        <v>0</v>
      </c>
      <c r="F525" s="19">
        <v>8.2799999999999994</v>
      </c>
      <c r="G525" s="19">
        <v>0</v>
      </c>
      <c r="H525" s="85">
        <v>1868.62</v>
      </c>
      <c r="I525" s="85">
        <v>35.5</v>
      </c>
      <c r="J525" s="85">
        <v>33.119999999999997</v>
      </c>
      <c r="K525" s="85">
        <v>2.38</v>
      </c>
      <c r="L525" s="146">
        <v>8.8800000000000008</v>
      </c>
      <c r="M525" s="146">
        <v>11.26</v>
      </c>
      <c r="N525" s="146">
        <v>0</v>
      </c>
      <c r="Y525" s="32">
        <f t="shared" si="7"/>
        <v>19.54</v>
      </c>
    </row>
    <row r="526" spans="1:25" x14ac:dyDescent="0.25">
      <c r="A526" s="83" t="s">
        <v>8194</v>
      </c>
      <c r="B526" s="84" t="s">
        <v>607</v>
      </c>
      <c r="C526" s="19">
        <v>16289.55</v>
      </c>
      <c r="D526" s="19">
        <v>309.5</v>
      </c>
      <c r="E526" s="19">
        <v>0</v>
      </c>
      <c r="F526" s="19">
        <v>309.5</v>
      </c>
      <c r="G526" s="19">
        <v>0</v>
      </c>
      <c r="H526" s="85">
        <v>61539.41</v>
      </c>
      <c r="I526" s="85">
        <v>1169.25</v>
      </c>
      <c r="J526" s="85">
        <v>1238.01</v>
      </c>
      <c r="K526" s="85">
        <v>-68.760000000000005</v>
      </c>
      <c r="L526" s="146">
        <v>292.31</v>
      </c>
      <c r="M526" s="146">
        <v>223.55</v>
      </c>
      <c r="N526" s="146">
        <v>0</v>
      </c>
      <c r="Y526" s="32">
        <f t="shared" si="7"/>
        <v>533.04999999999995</v>
      </c>
    </row>
    <row r="527" spans="1:25" x14ac:dyDescent="0.25">
      <c r="A527" s="83" t="s">
        <v>8195</v>
      </c>
      <c r="B527" s="84" t="s">
        <v>608</v>
      </c>
      <c r="C527" s="19">
        <v>34090.07</v>
      </c>
      <c r="D527" s="19">
        <v>647.71</v>
      </c>
      <c r="E527" s="19">
        <v>0</v>
      </c>
      <c r="F527" s="19">
        <v>647.71</v>
      </c>
      <c r="G527" s="19">
        <v>0</v>
      </c>
      <c r="H527" s="85">
        <v>148905.35999999999</v>
      </c>
      <c r="I527" s="85">
        <v>2829.2</v>
      </c>
      <c r="J527" s="85">
        <v>2590.84</v>
      </c>
      <c r="K527" s="85">
        <v>238.36</v>
      </c>
      <c r="L527" s="146">
        <v>707.3</v>
      </c>
      <c r="M527" s="146">
        <v>945.66</v>
      </c>
      <c r="N527" s="146">
        <v>0</v>
      </c>
      <c r="Y527" s="32">
        <f t="shared" si="7"/>
        <v>1593.37</v>
      </c>
    </row>
    <row r="528" spans="1:25" x14ac:dyDescent="0.25">
      <c r="A528" s="83" t="s">
        <v>8196</v>
      </c>
      <c r="B528" s="84" t="s">
        <v>609</v>
      </c>
      <c r="C528" s="19">
        <v>9732.7800000000007</v>
      </c>
      <c r="D528" s="19">
        <v>184.92</v>
      </c>
      <c r="E528" s="19">
        <v>0</v>
      </c>
      <c r="F528" s="19">
        <v>184.92</v>
      </c>
      <c r="G528" s="19">
        <v>0</v>
      </c>
      <c r="H528" s="85">
        <v>22847.52</v>
      </c>
      <c r="I528" s="85">
        <v>434.1</v>
      </c>
      <c r="J528" s="85">
        <v>739.69</v>
      </c>
      <c r="K528" s="85">
        <v>-305.58999999999997</v>
      </c>
      <c r="L528" s="146">
        <v>108.53</v>
      </c>
      <c r="M528" s="146">
        <v>0</v>
      </c>
      <c r="N528" s="146">
        <v>197.06</v>
      </c>
      <c r="Y528" s="32">
        <f t="shared" si="7"/>
        <v>184.92</v>
      </c>
    </row>
    <row r="529" spans="1:25" x14ac:dyDescent="0.25">
      <c r="A529" s="83" t="s">
        <v>8197</v>
      </c>
      <c r="B529" s="84" t="s">
        <v>610</v>
      </c>
      <c r="C529" s="19">
        <v>368.11</v>
      </c>
      <c r="D529" s="19">
        <v>7</v>
      </c>
      <c r="E529" s="19">
        <v>0</v>
      </c>
      <c r="F529" s="19">
        <v>7</v>
      </c>
      <c r="G529" s="19">
        <v>0</v>
      </c>
      <c r="H529" s="85">
        <v>4176.6400000000003</v>
      </c>
      <c r="I529" s="85">
        <v>79.36</v>
      </c>
      <c r="J529" s="85">
        <v>27.98</v>
      </c>
      <c r="K529" s="85">
        <v>51.38</v>
      </c>
      <c r="L529" s="146">
        <v>19.84</v>
      </c>
      <c r="M529" s="146">
        <v>71.22</v>
      </c>
      <c r="N529" s="146">
        <v>0</v>
      </c>
      <c r="Y529" s="32">
        <f t="shared" ref="Y529:Y592" si="8">F529+M529+R529+W529</f>
        <v>78.22</v>
      </c>
    </row>
    <row r="530" spans="1:25" x14ac:dyDescent="0.25">
      <c r="A530" s="83" t="s">
        <v>8198</v>
      </c>
      <c r="B530" s="84" t="s">
        <v>611</v>
      </c>
      <c r="C530" s="19">
        <v>36277.440000000002</v>
      </c>
      <c r="D530" s="19">
        <v>689.27</v>
      </c>
      <c r="E530" s="19">
        <v>0</v>
      </c>
      <c r="F530" s="19">
        <v>689.27</v>
      </c>
      <c r="G530" s="19">
        <v>0</v>
      </c>
      <c r="H530" s="85">
        <v>144360.48000000001</v>
      </c>
      <c r="I530" s="85">
        <v>2742.85</v>
      </c>
      <c r="J530" s="85">
        <v>2757.09</v>
      </c>
      <c r="K530" s="85">
        <v>-14.24</v>
      </c>
      <c r="L530" s="146">
        <v>685.71</v>
      </c>
      <c r="M530" s="146">
        <v>671.47</v>
      </c>
      <c r="N530" s="146">
        <v>0</v>
      </c>
      <c r="Y530" s="32">
        <f t="shared" si="8"/>
        <v>1360.74</v>
      </c>
    </row>
    <row r="531" spans="1:25" x14ac:dyDescent="0.25">
      <c r="A531" s="83" t="s">
        <v>8199</v>
      </c>
      <c r="B531" s="84" t="s">
        <v>612</v>
      </c>
      <c r="C531" s="19">
        <v>1168.1300000000001</v>
      </c>
      <c r="D531" s="19">
        <v>22.2</v>
      </c>
      <c r="E531" s="19">
        <v>0</v>
      </c>
      <c r="F531" s="19">
        <v>22.2</v>
      </c>
      <c r="G531" s="19">
        <v>0</v>
      </c>
      <c r="H531" s="85">
        <v>2703.6</v>
      </c>
      <c r="I531" s="85">
        <v>51.37</v>
      </c>
      <c r="J531" s="85">
        <v>88.78</v>
      </c>
      <c r="K531" s="85">
        <v>-37.409999999999997</v>
      </c>
      <c r="L531" s="146">
        <v>12.84</v>
      </c>
      <c r="M531" s="146">
        <v>0</v>
      </c>
      <c r="N531" s="146">
        <v>24.57</v>
      </c>
      <c r="Y531" s="32">
        <f t="shared" si="8"/>
        <v>22.2</v>
      </c>
    </row>
    <row r="532" spans="1:25" x14ac:dyDescent="0.25">
      <c r="A532" s="83" t="s">
        <v>8200</v>
      </c>
      <c r="B532" s="84" t="s">
        <v>613</v>
      </c>
      <c r="C532" s="19">
        <v>2747.58</v>
      </c>
      <c r="D532" s="19">
        <v>52.21</v>
      </c>
      <c r="E532" s="19">
        <v>0</v>
      </c>
      <c r="F532" s="19">
        <v>52.21</v>
      </c>
      <c r="G532" s="19">
        <v>0</v>
      </c>
      <c r="H532" s="85">
        <v>5830.35</v>
      </c>
      <c r="I532" s="85">
        <v>110.78</v>
      </c>
      <c r="J532" s="85">
        <v>208.82</v>
      </c>
      <c r="K532" s="85">
        <v>-98.04</v>
      </c>
      <c r="L532" s="146">
        <v>27.7</v>
      </c>
      <c r="M532" s="146">
        <v>0</v>
      </c>
      <c r="N532" s="146">
        <v>70.34</v>
      </c>
      <c r="Y532" s="32">
        <f t="shared" si="8"/>
        <v>52.21</v>
      </c>
    </row>
    <row r="533" spans="1:25" x14ac:dyDescent="0.25">
      <c r="A533" s="83" t="s">
        <v>8201</v>
      </c>
      <c r="B533" s="84" t="s">
        <v>614</v>
      </c>
      <c r="C533" s="19">
        <v>1586.44</v>
      </c>
      <c r="D533" s="19">
        <v>30.14</v>
      </c>
      <c r="E533" s="19">
        <v>0</v>
      </c>
      <c r="F533" s="19">
        <v>30.14</v>
      </c>
      <c r="G533" s="19">
        <v>0</v>
      </c>
      <c r="H533" s="85">
        <v>3717.44</v>
      </c>
      <c r="I533" s="85">
        <v>70.63</v>
      </c>
      <c r="J533" s="85">
        <v>120.57</v>
      </c>
      <c r="K533" s="85">
        <v>-49.94</v>
      </c>
      <c r="L533" s="146">
        <v>17.66</v>
      </c>
      <c r="M533" s="146">
        <v>0</v>
      </c>
      <c r="N533" s="146">
        <v>32.28</v>
      </c>
      <c r="Y533" s="32">
        <f t="shared" si="8"/>
        <v>30.14</v>
      </c>
    </row>
    <row r="534" spans="1:25" x14ac:dyDescent="0.25">
      <c r="A534" s="83" t="s">
        <v>8202</v>
      </c>
      <c r="B534" s="84" t="s">
        <v>615</v>
      </c>
      <c r="C534" s="19">
        <v>18271.09</v>
      </c>
      <c r="D534" s="19">
        <v>347.15</v>
      </c>
      <c r="E534" s="19">
        <v>0</v>
      </c>
      <c r="F534" s="19">
        <v>347.15</v>
      </c>
      <c r="G534" s="19">
        <v>0</v>
      </c>
      <c r="H534" s="85">
        <v>69989.59</v>
      </c>
      <c r="I534" s="85">
        <v>1329.8</v>
      </c>
      <c r="J534" s="85">
        <v>1388.6</v>
      </c>
      <c r="K534" s="85">
        <v>-58.8</v>
      </c>
      <c r="L534" s="146">
        <v>332.45</v>
      </c>
      <c r="M534" s="146">
        <v>273.64999999999998</v>
      </c>
      <c r="N534" s="146">
        <v>0</v>
      </c>
      <c r="Y534" s="32">
        <f t="shared" si="8"/>
        <v>620.79999999999995</v>
      </c>
    </row>
    <row r="535" spans="1:25" x14ac:dyDescent="0.25">
      <c r="A535" s="83" t="s">
        <v>8203</v>
      </c>
      <c r="B535" s="84" t="s">
        <v>616</v>
      </c>
      <c r="C535" s="19">
        <v>18708.810000000001</v>
      </c>
      <c r="D535" s="19">
        <v>355.47</v>
      </c>
      <c r="E535" s="19">
        <v>0</v>
      </c>
      <c r="F535" s="19">
        <v>355.47</v>
      </c>
      <c r="G535" s="19">
        <v>0</v>
      </c>
      <c r="H535" s="85">
        <v>61541.04</v>
      </c>
      <c r="I535" s="85">
        <v>1169.28</v>
      </c>
      <c r="J535" s="85">
        <v>1421.87</v>
      </c>
      <c r="K535" s="85">
        <v>-252.59</v>
      </c>
      <c r="L535" s="146">
        <v>292.32</v>
      </c>
      <c r="M535" s="146">
        <v>39.729999999999997</v>
      </c>
      <c r="N535" s="146">
        <v>0</v>
      </c>
      <c r="Y535" s="32">
        <f t="shared" si="8"/>
        <v>395.20000000000005</v>
      </c>
    </row>
    <row r="536" spans="1:25" x14ac:dyDescent="0.25">
      <c r="A536" s="83" t="s">
        <v>8204</v>
      </c>
      <c r="B536" s="84" t="s">
        <v>617</v>
      </c>
      <c r="C536" s="19">
        <v>6477.14</v>
      </c>
      <c r="D536" s="19">
        <v>123.07</v>
      </c>
      <c r="E536" s="19">
        <v>0</v>
      </c>
      <c r="F536" s="19">
        <v>123.07</v>
      </c>
      <c r="G536" s="19">
        <v>0</v>
      </c>
      <c r="H536" s="85">
        <v>39403.81</v>
      </c>
      <c r="I536" s="85">
        <v>748.67</v>
      </c>
      <c r="J536" s="85">
        <v>492.26</v>
      </c>
      <c r="K536" s="85">
        <v>256.41000000000003</v>
      </c>
      <c r="L536" s="146">
        <v>187.17</v>
      </c>
      <c r="M536" s="146">
        <v>443.58</v>
      </c>
      <c r="N536" s="146">
        <v>0</v>
      </c>
      <c r="Y536" s="32">
        <f t="shared" si="8"/>
        <v>566.65</v>
      </c>
    </row>
    <row r="537" spans="1:25" x14ac:dyDescent="0.25">
      <c r="A537" s="83" t="s">
        <v>8205</v>
      </c>
      <c r="B537" s="84" t="s">
        <v>618</v>
      </c>
      <c r="C537" s="19">
        <v>1690.85</v>
      </c>
      <c r="D537" s="19">
        <v>32.130000000000003</v>
      </c>
      <c r="E537" s="19">
        <v>0</v>
      </c>
      <c r="F537" s="19">
        <v>32.130000000000003</v>
      </c>
      <c r="G537" s="19">
        <v>0</v>
      </c>
      <c r="H537" s="85">
        <v>9547.2000000000007</v>
      </c>
      <c r="I537" s="85">
        <v>181.4</v>
      </c>
      <c r="J537" s="85">
        <v>128.5</v>
      </c>
      <c r="K537" s="85">
        <v>52.9</v>
      </c>
      <c r="L537" s="146">
        <v>45.35</v>
      </c>
      <c r="M537" s="146">
        <v>98.25</v>
      </c>
      <c r="N537" s="146">
        <v>0</v>
      </c>
      <c r="Y537" s="32">
        <f t="shared" si="8"/>
        <v>130.38</v>
      </c>
    </row>
    <row r="538" spans="1:25" x14ac:dyDescent="0.25">
      <c r="A538" s="83" t="s">
        <v>8206</v>
      </c>
      <c r="B538" s="84" t="s">
        <v>619</v>
      </c>
      <c r="C538" s="19">
        <v>7671.29</v>
      </c>
      <c r="D538" s="19">
        <v>145.76</v>
      </c>
      <c r="E538" s="19">
        <v>0</v>
      </c>
      <c r="F538" s="19">
        <v>145.76</v>
      </c>
      <c r="G538" s="19">
        <v>0</v>
      </c>
      <c r="H538" s="85">
        <v>24804.37</v>
      </c>
      <c r="I538" s="85">
        <v>471.28</v>
      </c>
      <c r="J538" s="85">
        <v>583.02</v>
      </c>
      <c r="K538" s="85">
        <v>-111.74</v>
      </c>
      <c r="L538" s="146">
        <v>117.82</v>
      </c>
      <c r="M538" s="146">
        <v>6.08</v>
      </c>
      <c r="N538" s="146">
        <v>0</v>
      </c>
      <c r="Y538" s="32">
        <f t="shared" si="8"/>
        <v>151.84</v>
      </c>
    </row>
    <row r="539" spans="1:25" x14ac:dyDescent="0.25">
      <c r="A539" s="83" t="s">
        <v>8207</v>
      </c>
      <c r="B539" s="84" t="s">
        <v>620</v>
      </c>
      <c r="C539" s="19">
        <v>9279.11</v>
      </c>
      <c r="D539" s="19">
        <v>176.3</v>
      </c>
      <c r="E539" s="19">
        <v>0</v>
      </c>
      <c r="F539" s="19">
        <v>176.3</v>
      </c>
      <c r="G539" s="19">
        <v>0</v>
      </c>
      <c r="H539" s="85">
        <v>38209.410000000003</v>
      </c>
      <c r="I539" s="85">
        <v>725.98</v>
      </c>
      <c r="J539" s="85">
        <v>705.21</v>
      </c>
      <c r="K539" s="85">
        <v>20.77</v>
      </c>
      <c r="L539" s="146">
        <v>181.5</v>
      </c>
      <c r="M539" s="146">
        <v>202.27</v>
      </c>
      <c r="N539" s="146">
        <v>0</v>
      </c>
      <c r="Y539" s="32">
        <f t="shared" si="8"/>
        <v>378.57000000000005</v>
      </c>
    </row>
    <row r="540" spans="1:25" x14ac:dyDescent="0.25">
      <c r="A540" s="83" t="s">
        <v>8208</v>
      </c>
      <c r="B540" s="84" t="s">
        <v>621</v>
      </c>
      <c r="C540" s="19">
        <v>2884.77</v>
      </c>
      <c r="D540" s="19">
        <v>54.81</v>
      </c>
      <c r="E540" s="19">
        <v>0</v>
      </c>
      <c r="F540" s="19">
        <v>54.81</v>
      </c>
      <c r="G540" s="19">
        <v>0</v>
      </c>
      <c r="H540" s="85">
        <v>12382.95</v>
      </c>
      <c r="I540" s="85">
        <v>235.28</v>
      </c>
      <c r="J540" s="85">
        <v>219.24</v>
      </c>
      <c r="K540" s="85">
        <v>16.04</v>
      </c>
      <c r="L540" s="146">
        <v>58.82</v>
      </c>
      <c r="M540" s="146">
        <v>74.86</v>
      </c>
      <c r="N540" s="146">
        <v>0</v>
      </c>
      <c r="Y540" s="32">
        <f t="shared" si="8"/>
        <v>129.67000000000002</v>
      </c>
    </row>
    <row r="541" spans="1:25" x14ac:dyDescent="0.25">
      <c r="A541" s="83" t="s">
        <v>8209</v>
      </c>
      <c r="B541" s="84" t="s">
        <v>622</v>
      </c>
      <c r="C541" s="19">
        <v>8429.85</v>
      </c>
      <c r="D541" s="19">
        <v>160.16999999999999</v>
      </c>
      <c r="E541" s="19">
        <v>0</v>
      </c>
      <c r="F541" s="19">
        <v>160.16999999999999</v>
      </c>
      <c r="G541" s="19">
        <v>0</v>
      </c>
      <c r="H541" s="85">
        <v>18507.39</v>
      </c>
      <c r="I541" s="85">
        <v>351.64</v>
      </c>
      <c r="J541" s="85">
        <v>640.66999999999996</v>
      </c>
      <c r="K541" s="85">
        <v>-289.02999999999997</v>
      </c>
      <c r="L541" s="146">
        <v>87.91</v>
      </c>
      <c r="M541" s="146">
        <v>0</v>
      </c>
      <c r="N541" s="146">
        <v>201.12</v>
      </c>
      <c r="Y541" s="32">
        <f t="shared" si="8"/>
        <v>160.16999999999999</v>
      </c>
    </row>
    <row r="542" spans="1:25" x14ac:dyDescent="0.25">
      <c r="A542" s="83" t="s">
        <v>8210</v>
      </c>
      <c r="B542" s="84" t="s">
        <v>623</v>
      </c>
      <c r="C542" s="19">
        <v>1107.6600000000001</v>
      </c>
      <c r="D542" s="19">
        <v>21.05</v>
      </c>
      <c r="E542" s="19">
        <v>0</v>
      </c>
      <c r="F542" s="19">
        <v>21.05</v>
      </c>
      <c r="G542" s="19">
        <v>0</v>
      </c>
      <c r="H542" s="85">
        <v>2106.59</v>
      </c>
      <c r="I542" s="85">
        <v>40.03</v>
      </c>
      <c r="J542" s="85">
        <v>84.18</v>
      </c>
      <c r="K542" s="85">
        <v>-44.15</v>
      </c>
      <c r="L542" s="146">
        <v>10.01</v>
      </c>
      <c r="M542" s="146">
        <v>0</v>
      </c>
      <c r="N542" s="146">
        <v>34.14</v>
      </c>
      <c r="Y542" s="32">
        <f t="shared" si="8"/>
        <v>21.05</v>
      </c>
    </row>
    <row r="543" spans="1:25" x14ac:dyDescent="0.25">
      <c r="A543" s="83" t="s">
        <v>8211</v>
      </c>
      <c r="B543" s="84" t="s">
        <v>624</v>
      </c>
      <c r="C543" s="19">
        <v>22499.66</v>
      </c>
      <c r="D543" s="19">
        <v>427.49</v>
      </c>
      <c r="E543" s="19">
        <v>0</v>
      </c>
      <c r="F543" s="19">
        <v>427.49</v>
      </c>
      <c r="G543" s="19">
        <v>0</v>
      </c>
      <c r="H543" s="85">
        <v>96660.4</v>
      </c>
      <c r="I543" s="85">
        <v>1836.55</v>
      </c>
      <c r="J543" s="85">
        <v>1709.97</v>
      </c>
      <c r="K543" s="85">
        <v>126.58</v>
      </c>
      <c r="L543" s="146">
        <v>459.14</v>
      </c>
      <c r="M543" s="146">
        <v>585.72</v>
      </c>
      <c r="N543" s="146">
        <v>0</v>
      </c>
      <c r="Y543" s="32">
        <f t="shared" si="8"/>
        <v>1013.21</v>
      </c>
    </row>
    <row r="544" spans="1:25" x14ac:dyDescent="0.25">
      <c r="A544" s="83" t="s">
        <v>8212</v>
      </c>
      <c r="B544" s="84" t="s">
        <v>625</v>
      </c>
      <c r="C544" s="19">
        <v>7590.39</v>
      </c>
      <c r="D544" s="19">
        <v>144.22</v>
      </c>
      <c r="E544" s="19">
        <v>0</v>
      </c>
      <c r="F544" s="19">
        <v>144.22</v>
      </c>
      <c r="G544" s="19">
        <v>0</v>
      </c>
      <c r="H544" s="85">
        <v>19669.97</v>
      </c>
      <c r="I544" s="85">
        <v>373.73</v>
      </c>
      <c r="J544" s="85">
        <v>576.87</v>
      </c>
      <c r="K544" s="85">
        <v>-203.14</v>
      </c>
      <c r="L544" s="146">
        <v>93.43</v>
      </c>
      <c r="M544" s="146">
        <v>0</v>
      </c>
      <c r="N544" s="146">
        <v>109.71</v>
      </c>
      <c r="Y544" s="32">
        <f t="shared" si="8"/>
        <v>144.22</v>
      </c>
    </row>
    <row r="545" spans="1:25" x14ac:dyDescent="0.25">
      <c r="A545" s="83" t="s">
        <v>8213</v>
      </c>
      <c r="B545" s="84" t="s">
        <v>626</v>
      </c>
      <c r="C545" s="19">
        <v>4855.1899999999996</v>
      </c>
      <c r="D545" s="19">
        <v>92.25</v>
      </c>
      <c r="E545" s="19">
        <v>0</v>
      </c>
      <c r="F545" s="19">
        <v>92.25</v>
      </c>
      <c r="G545" s="19">
        <v>0</v>
      </c>
      <c r="H545" s="85">
        <v>22448.38</v>
      </c>
      <c r="I545" s="85">
        <v>426.52</v>
      </c>
      <c r="J545" s="85">
        <v>368.99</v>
      </c>
      <c r="K545" s="85">
        <v>57.53</v>
      </c>
      <c r="L545" s="146">
        <v>106.63</v>
      </c>
      <c r="M545" s="146">
        <v>164.16</v>
      </c>
      <c r="N545" s="146">
        <v>0</v>
      </c>
      <c r="Y545" s="32">
        <f t="shared" si="8"/>
        <v>256.40999999999997</v>
      </c>
    </row>
    <row r="546" spans="1:25" x14ac:dyDescent="0.25">
      <c r="A546" s="83" t="s">
        <v>8214</v>
      </c>
      <c r="B546" s="84" t="s">
        <v>627</v>
      </c>
      <c r="C546" s="19">
        <v>1886.37</v>
      </c>
      <c r="D546" s="19">
        <v>35.840000000000003</v>
      </c>
      <c r="E546" s="19">
        <v>0</v>
      </c>
      <c r="F546" s="19">
        <v>35.840000000000003</v>
      </c>
      <c r="G546" s="19">
        <v>0</v>
      </c>
      <c r="H546" s="85">
        <v>4901.66</v>
      </c>
      <c r="I546" s="85">
        <v>93.13</v>
      </c>
      <c r="J546" s="85">
        <v>143.36000000000001</v>
      </c>
      <c r="K546" s="85">
        <v>-50.23</v>
      </c>
      <c r="L546" s="146">
        <v>23.28</v>
      </c>
      <c r="M546" s="146">
        <v>0</v>
      </c>
      <c r="N546" s="146">
        <v>26.95</v>
      </c>
      <c r="Y546" s="32">
        <f t="shared" si="8"/>
        <v>35.840000000000003</v>
      </c>
    </row>
    <row r="547" spans="1:25" x14ac:dyDescent="0.25">
      <c r="A547" s="83" t="s">
        <v>8215</v>
      </c>
      <c r="B547" s="84" t="s">
        <v>628</v>
      </c>
      <c r="C547" s="19">
        <v>11147.65</v>
      </c>
      <c r="D547" s="19">
        <v>211.81</v>
      </c>
      <c r="E547" s="19">
        <v>0</v>
      </c>
      <c r="F547" s="19">
        <v>211.81</v>
      </c>
      <c r="G547" s="19">
        <v>0</v>
      </c>
      <c r="H547" s="85">
        <v>39009.440000000002</v>
      </c>
      <c r="I547" s="85">
        <v>741.18</v>
      </c>
      <c r="J547" s="85">
        <v>847.22</v>
      </c>
      <c r="K547" s="85">
        <v>-106.04</v>
      </c>
      <c r="L547" s="146">
        <v>185.3</v>
      </c>
      <c r="M547" s="146">
        <v>79.260000000000005</v>
      </c>
      <c r="N547" s="146">
        <v>0</v>
      </c>
      <c r="Y547" s="32">
        <f t="shared" si="8"/>
        <v>291.07</v>
      </c>
    </row>
    <row r="548" spans="1:25" x14ac:dyDescent="0.25">
      <c r="A548" s="83" t="s">
        <v>8216</v>
      </c>
      <c r="B548" s="84" t="s">
        <v>629</v>
      </c>
      <c r="C548" s="19">
        <v>3002.16</v>
      </c>
      <c r="D548" s="19">
        <v>57.04</v>
      </c>
      <c r="E548" s="19">
        <v>0</v>
      </c>
      <c r="F548" s="19">
        <v>57.04</v>
      </c>
      <c r="G548" s="19">
        <v>0</v>
      </c>
      <c r="H548" s="85">
        <v>15503.75</v>
      </c>
      <c r="I548" s="85">
        <v>294.57</v>
      </c>
      <c r="J548" s="85">
        <v>228.16</v>
      </c>
      <c r="K548" s="85">
        <v>66.41</v>
      </c>
      <c r="L548" s="146">
        <v>73.64</v>
      </c>
      <c r="M548" s="146">
        <v>140.05000000000001</v>
      </c>
      <c r="N548" s="146">
        <v>0</v>
      </c>
      <c r="Y548" s="32">
        <f t="shared" si="8"/>
        <v>197.09</v>
      </c>
    </row>
    <row r="549" spans="1:25" x14ac:dyDescent="0.25">
      <c r="A549" s="83" t="s">
        <v>8217</v>
      </c>
      <c r="B549" s="84" t="s">
        <v>630</v>
      </c>
      <c r="C549" s="19">
        <v>22690.85</v>
      </c>
      <c r="D549" s="19">
        <v>431.13</v>
      </c>
      <c r="E549" s="19">
        <v>0</v>
      </c>
      <c r="F549" s="19">
        <v>431.13</v>
      </c>
      <c r="G549" s="19">
        <v>0</v>
      </c>
      <c r="H549" s="85">
        <v>117784.89</v>
      </c>
      <c r="I549" s="85">
        <v>2237.91</v>
      </c>
      <c r="J549" s="85">
        <v>1724.5</v>
      </c>
      <c r="K549" s="85">
        <v>513.41</v>
      </c>
      <c r="L549" s="146">
        <v>559.48</v>
      </c>
      <c r="M549" s="146">
        <v>1072.8900000000001</v>
      </c>
      <c r="N549" s="146">
        <v>0</v>
      </c>
      <c r="Y549" s="32">
        <f t="shared" si="8"/>
        <v>1504.02</v>
      </c>
    </row>
    <row r="550" spans="1:25" x14ac:dyDescent="0.25">
      <c r="A550" s="83" t="s">
        <v>8218</v>
      </c>
      <c r="B550" s="84" t="s">
        <v>631</v>
      </c>
      <c r="C550" s="19">
        <v>6872.96</v>
      </c>
      <c r="D550" s="19">
        <v>130.59</v>
      </c>
      <c r="E550" s="19">
        <v>0</v>
      </c>
      <c r="F550" s="19">
        <v>130.59</v>
      </c>
      <c r="G550" s="19">
        <v>0</v>
      </c>
      <c r="H550" s="85">
        <v>27072.14</v>
      </c>
      <c r="I550" s="85">
        <v>514.37</v>
      </c>
      <c r="J550" s="85">
        <v>522.34</v>
      </c>
      <c r="K550" s="85">
        <v>-7.97</v>
      </c>
      <c r="L550" s="146">
        <v>128.59</v>
      </c>
      <c r="M550" s="146">
        <v>120.62</v>
      </c>
      <c r="N550" s="146">
        <v>0</v>
      </c>
      <c r="Y550" s="32">
        <f t="shared" si="8"/>
        <v>251.21</v>
      </c>
    </row>
    <row r="551" spans="1:25" x14ac:dyDescent="0.25">
      <c r="A551" s="83" t="s">
        <v>8219</v>
      </c>
      <c r="B551" s="84" t="s">
        <v>632</v>
      </c>
      <c r="C551" s="19">
        <v>955.76</v>
      </c>
      <c r="D551" s="19">
        <v>18.16</v>
      </c>
      <c r="E551" s="19">
        <v>0</v>
      </c>
      <c r="F551" s="19">
        <v>18.16</v>
      </c>
      <c r="G551" s="19">
        <v>0</v>
      </c>
      <c r="H551" s="85">
        <v>1784.97</v>
      </c>
      <c r="I551" s="85">
        <v>33.909999999999997</v>
      </c>
      <c r="J551" s="85">
        <v>72.64</v>
      </c>
      <c r="K551" s="85">
        <v>-38.729999999999997</v>
      </c>
      <c r="L551" s="146">
        <v>8.48</v>
      </c>
      <c r="M551" s="146">
        <v>0</v>
      </c>
      <c r="N551" s="146">
        <v>30.25</v>
      </c>
      <c r="Y551" s="32">
        <f t="shared" si="8"/>
        <v>18.16</v>
      </c>
    </row>
    <row r="552" spans="1:25" x14ac:dyDescent="0.25">
      <c r="A552" s="83" t="s">
        <v>8220</v>
      </c>
      <c r="B552" s="84" t="s">
        <v>633</v>
      </c>
      <c r="C552" s="19">
        <v>2496.2600000000002</v>
      </c>
      <c r="D552" s="19">
        <v>47.43</v>
      </c>
      <c r="E552" s="19">
        <v>0</v>
      </c>
      <c r="F552" s="19">
        <v>47.43</v>
      </c>
      <c r="G552" s="19">
        <v>0</v>
      </c>
      <c r="H552" s="85">
        <v>7313.42</v>
      </c>
      <c r="I552" s="85">
        <v>138.94999999999999</v>
      </c>
      <c r="J552" s="85">
        <v>189.72</v>
      </c>
      <c r="K552" s="85">
        <v>-50.77</v>
      </c>
      <c r="L552" s="146">
        <v>34.74</v>
      </c>
      <c r="M552" s="146">
        <v>0</v>
      </c>
      <c r="N552" s="146">
        <v>16.03</v>
      </c>
      <c r="Y552" s="32">
        <f t="shared" si="8"/>
        <v>47.43</v>
      </c>
    </row>
    <row r="553" spans="1:25" x14ac:dyDescent="0.25">
      <c r="A553" s="83" t="s">
        <v>8221</v>
      </c>
      <c r="B553" s="84" t="s">
        <v>634</v>
      </c>
      <c r="C553" s="19">
        <v>10181.59</v>
      </c>
      <c r="D553" s="19">
        <v>193.45</v>
      </c>
      <c r="E553" s="19">
        <v>0</v>
      </c>
      <c r="F553" s="19">
        <v>193.45</v>
      </c>
      <c r="G553" s="19">
        <v>0</v>
      </c>
      <c r="H553" s="85">
        <v>53566.11</v>
      </c>
      <c r="I553" s="85">
        <v>1017.76</v>
      </c>
      <c r="J553" s="85">
        <v>773.8</v>
      </c>
      <c r="K553" s="85">
        <v>243.96</v>
      </c>
      <c r="L553" s="146">
        <v>254.44</v>
      </c>
      <c r="M553" s="146">
        <v>498.4</v>
      </c>
      <c r="N553" s="146">
        <v>0</v>
      </c>
      <c r="Y553" s="32">
        <f t="shared" si="8"/>
        <v>691.84999999999991</v>
      </c>
    </row>
    <row r="554" spans="1:25" x14ac:dyDescent="0.25">
      <c r="A554" s="83" t="s">
        <v>8222</v>
      </c>
      <c r="B554" s="84" t="s">
        <v>635</v>
      </c>
      <c r="C554" s="19">
        <v>7288.65</v>
      </c>
      <c r="D554" s="19">
        <v>138.49</v>
      </c>
      <c r="E554" s="19">
        <v>0</v>
      </c>
      <c r="F554" s="19">
        <v>138.49</v>
      </c>
      <c r="G554" s="19">
        <v>0</v>
      </c>
      <c r="H554" s="85">
        <v>46287.63</v>
      </c>
      <c r="I554" s="85">
        <v>879.46</v>
      </c>
      <c r="J554" s="85">
        <v>553.94000000000005</v>
      </c>
      <c r="K554" s="85">
        <v>325.52</v>
      </c>
      <c r="L554" s="146">
        <v>219.87</v>
      </c>
      <c r="M554" s="146">
        <v>545.39</v>
      </c>
      <c r="N554" s="146">
        <v>0</v>
      </c>
      <c r="Y554" s="32">
        <f t="shared" si="8"/>
        <v>683.88</v>
      </c>
    </row>
    <row r="555" spans="1:25" x14ac:dyDescent="0.25">
      <c r="A555" s="83" t="s">
        <v>8223</v>
      </c>
      <c r="B555" s="84" t="s">
        <v>636</v>
      </c>
      <c r="C555" s="19">
        <v>7046.41</v>
      </c>
      <c r="D555" s="19">
        <v>133.88</v>
      </c>
      <c r="E555" s="19">
        <v>0</v>
      </c>
      <c r="F555" s="19">
        <v>133.88</v>
      </c>
      <c r="G555" s="19">
        <v>0</v>
      </c>
      <c r="H555" s="85">
        <v>22495.47</v>
      </c>
      <c r="I555" s="85">
        <v>427.41</v>
      </c>
      <c r="J555" s="85">
        <v>535.53</v>
      </c>
      <c r="K555" s="85">
        <v>-108.12</v>
      </c>
      <c r="L555" s="146">
        <v>106.85</v>
      </c>
      <c r="M555" s="146">
        <v>0</v>
      </c>
      <c r="N555" s="146">
        <v>1.27</v>
      </c>
      <c r="Y555" s="32">
        <f t="shared" si="8"/>
        <v>133.88</v>
      </c>
    </row>
    <row r="556" spans="1:25" x14ac:dyDescent="0.25">
      <c r="A556" s="83" t="s">
        <v>8224</v>
      </c>
      <c r="B556" s="84" t="s">
        <v>637</v>
      </c>
      <c r="C556" s="19">
        <v>1035.5999999999999</v>
      </c>
      <c r="D556" s="19">
        <v>19.68</v>
      </c>
      <c r="E556" s="19">
        <v>0</v>
      </c>
      <c r="F556" s="19">
        <v>19.68</v>
      </c>
      <c r="G556" s="19">
        <v>0</v>
      </c>
      <c r="H556" s="85">
        <v>2013.02</v>
      </c>
      <c r="I556" s="85">
        <v>38.25</v>
      </c>
      <c r="J556" s="85">
        <v>78.709999999999994</v>
      </c>
      <c r="K556" s="85">
        <v>-40.46</v>
      </c>
      <c r="L556" s="146">
        <v>9.56</v>
      </c>
      <c r="M556" s="146">
        <v>0</v>
      </c>
      <c r="N556" s="146">
        <v>30.9</v>
      </c>
      <c r="Y556" s="32">
        <f t="shared" si="8"/>
        <v>19.68</v>
      </c>
    </row>
    <row r="557" spans="1:25" x14ac:dyDescent="0.25">
      <c r="A557" s="83" t="s">
        <v>8225</v>
      </c>
      <c r="B557" s="84" t="s">
        <v>638</v>
      </c>
      <c r="C557" s="19">
        <v>6373.72</v>
      </c>
      <c r="D557" s="19">
        <v>121.1</v>
      </c>
      <c r="E557" s="19">
        <v>0</v>
      </c>
      <c r="F557" s="19">
        <v>121.1</v>
      </c>
      <c r="G557" s="19">
        <v>0</v>
      </c>
      <c r="H557" s="85">
        <v>14016.62</v>
      </c>
      <c r="I557" s="85">
        <v>266.32</v>
      </c>
      <c r="J557" s="85">
        <v>484.4</v>
      </c>
      <c r="K557" s="85">
        <v>-218.08</v>
      </c>
      <c r="L557" s="146">
        <v>66.58</v>
      </c>
      <c r="M557" s="146">
        <v>0</v>
      </c>
      <c r="N557" s="146">
        <v>151.5</v>
      </c>
      <c r="Y557" s="32">
        <f t="shared" si="8"/>
        <v>121.1</v>
      </c>
    </row>
    <row r="558" spans="1:25" x14ac:dyDescent="0.25">
      <c r="A558" s="83" t="s">
        <v>8226</v>
      </c>
      <c r="B558" s="84" t="s">
        <v>639</v>
      </c>
      <c r="C558" s="19">
        <v>4845.01</v>
      </c>
      <c r="D558" s="19">
        <v>92.06</v>
      </c>
      <c r="E558" s="19">
        <v>0</v>
      </c>
      <c r="F558" s="19">
        <v>92.06</v>
      </c>
      <c r="G558" s="19">
        <v>0</v>
      </c>
      <c r="H558" s="85">
        <v>17961.54</v>
      </c>
      <c r="I558" s="85">
        <v>341.27</v>
      </c>
      <c r="J558" s="85">
        <v>368.22</v>
      </c>
      <c r="K558" s="85">
        <v>-26.95</v>
      </c>
      <c r="L558" s="146">
        <v>85.32</v>
      </c>
      <c r="M558" s="146">
        <v>58.37</v>
      </c>
      <c r="N558" s="146">
        <v>0</v>
      </c>
      <c r="Y558" s="32">
        <f t="shared" si="8"/>
        <v>150.43</v>
      </c>
    </row>
    <row r="559" spans="1:25" x14ac:dyDescent="0.25">
      <c r="A559" s="83" t="s">
        <v>8227</v>
      </c>
      <c r="B559" s="84" t="s">
        <v>640</v>
      </c>
      <c r="C559" s="19">
        <v>2660.23</v>
      </c>
      <c r="D559" s="19">
        <v>50.55</v>
      </c>
      <c r="E559" s="19">
        <v>0</v>
      </c>
      <c r="F559" s="19">
        <v>50.55</v>
      </c>
      <c r="G559" s="19">
        <v>0</v>
      </c>
      <c r="H559" s="85">
        <v>6691.71</v>
      </c>
      <c r="I559" s="85">
        <v>127.14</v>
      </c>
      <c r="J559" s="85">
        <v>202.18</v>
      </c>
      <c r="K559" s="85">
        <v>-75.040000000000006</v>
      </c>
      <c r="L559" s="146">
        <v>31.79</v>
      </c>
      <c r="M559" s="146">
        <v>0</v>
      </c>
      <c r="N559" s="146">
        <v>43.25</v>
      </c>
      <c r="Y559" s="32">
        <f t="shared" si="8"/>
        <v>50.55</v>
      </c>
    </row>
    <row r="560" spans="1:25" x14ac:dyDescent="0.25">
      <c r="A560" s="83" t="s">
        <v>8228</v>
      </c>
      <c r="B560" s="84" t="s">
        <v>641</v>
      </c>
      <c r="C560" s="19">
        <v>30278.43</v>
      </c>
      <c r="D560" s="19">
        <v>575.29</v>
      </c>
      <c r="E560" s="19">
        <v>0</v>
      </c>
      <c r="F560" s="19">
        <v>575.29</v>
      </c>
      <c r="G560" s="19">
        <v>0</v>
      </c>
      <c r="H560" s="85">
        <v>114952.7</v>
      </c>
      <c r="I560" s="85">
        <v>2184.1</v>
      </c>
      <c r="J560" s="85">
        <v>2301.16</v>
      </c>
      <c r="K560" s="85">
        <v>-117.06</v>
      </c>
      <c r="L560" s="146">
        <v>546.03</v>
      </c>
      <c r="M560" s="146">
        <v>428.97</v>
      </c>
      <c r="N560" s="146">
        <v>0</v>
      </c>
      <c r="Y560" s="32">
        <f t="shared" si="8"/>
        <v>1004.26</v>
      </c>
    </row>
    <row r="561" spans="1:25" x14ac:dyDescent="0.25">
      <c r="A561" s="83" t="s">
        <v>8229</v>
      </c>
      <c r="B561" s="84" t="s">
        <v>642</v>
      </c>
      <c r="C561" s="19">
        <v>4157.78</v>
      </c>
      <c r="D561" s="19">
        <v>79</v>
      </c>
      <c r="E561" s="19">
        <v>0</v>
      </c>
      <c r="F561" s="19">
        <v>79</v>
      </c>
      <c r="G561" s="19">
        <v>0</v>
      </c>
      <c r="H561" s="85">
        <v>16781.89</v>
      </c>
      <c r="I561" s="85">
        <v>318.86</v>
      </c>
      <c r="J561" s="85">
        <v>315.99</v>
      </c>
      <c r="K561" s="85">
        <v>2.87</v>
      </c>
      <c r="L561" s="146">
        <v>79.72</v>
      </c>
      <c r="M561" s="146">
        <v>82.59</v>
      </c>
      <c r="N561" s="146">
        <v>0</v>
      </c>
      <c r="Y561" s="32">
        <f t="shared" si="8"/>
        <v>161.59</v>
      </c>
    </row>
    <row r="562" spans="1:25" x14ac:dyDescent="0.25">
      <c r="A562" s="83" t="s">
        <v>8230</v>
      </c>
      <c r="B562" s="84" t="s">
        <v>643</v>
      </c>
      <c r="C562" s="19">
        <v>136697.88</v>
      </c>
      <c r="D562" s="19">
        <v>2597.2600000000002</v>
      </c>
      <c r="E562" s="19">
        <v>0</v>
      </c>
      <c r="F562" s="19">
        <v>2597.2600000000002</v>
      </c>
      <c r="G562" s="19">
        <v>0</v>
      </c>
      <c r="H562" s="85">
        <v>458952.37</v>
      </c>
      <c r="I562" s="85">
        <v>8720.1</v>
      </c>
      <c r="J562" s="85">
        <v>10389.040000000001</v>
      </c>
      <c r="K562" s="85">
        <v>-1668.94</v>
      </c>
      <c r="L562" s="146">
        <v>2180.0300000000002</v>
      </c>
      <c r="M562" s="146">
        <v>511.09</v>
      </c>
      <c r="N562" s="146">
        <v>0</v>
      </c>
      <c r="Y562" s="32">
        <f t="shared" si="8"/>
        <v>3108.3500000000004</v>
      </c>
    </row>
    <row r="563" spans="1:25" x14ac:dyDescent="0.25">
      <c r="A563" s="83" t="s">
        <v>8231</v>
      </c>
      <c r="B563" s="84" t="s">
        <v>644</v>
      </c>
      <c r="C563" s="19">
        <v>169302.93</v>
      </c>
      <c r="D563" s="19">
        <v>3216.76</v>
      </c>
      <c r="E563" s="19">
        <v>0</v>
      </c>
      <c r="F563" s="19">
        <v>3216.76</v>
      </c>
      <c r="G563" s="19">
        <v>0</v>
      </c>
      <c r="H563" s="85">
        <v>666396.05000000005</v>
      </c>
      <c r="I563" s="85">
        <v>12661.52</v>
      </c>
      <c r="J563" s="85">
        <v>12867.02</v>
      </c>
      <c r="K563" s="85">
        <v>-205.5</v>
      </c>
      <c r="L563" s="146">
        <v>3165.38</v>
      </c>
      <c r="M563" s="146">
        <v>2959.88</v>
      </c>
      <c r="N563" s="146">
        <v>0</v>
      </c>
      <c r="Y563" s="32">
        <f t="shared" si="8"/>
        <v>6176.64</v>
      </c>
    </row>
    <row r="564" spans="1:25" x14ac:dyDescent="0.25">
      <c r="A564" s="83" t="s">
        <v>8232</v>
      </c>
      <c r="B564" s="84" t="s">
        <v>645</v>
      </c>
      <c r="C564" s="19">
        <v>18666.71</v>
      </c>
      <c r="D564" s="19">
        <v>354.67</v>
      </c>
      <c r="E564" s="19">
        <v>0</v>
      </c>
      <c r="F564" s="19">
        <v>354.67</v>
      </c>
      <c r="G564" s="19">
        <v>0</v>
      </c>
      <c r="H564" s="85">
        <v>40442.660000000003</v>
      </c>
      <c r="I564" s="85">
        <v>768.41</v>
      </c>
      <c r="J564" s="85">
        <v>1418.67</v>
      </c>
      <c r="K564" s="85">
        <v>-650.26</v>
      </c>
      <c r="L564" s="146">
        <v>192.1</v>
      </c>
      <c r="M564" s="146">
        <v>0</v>
      </c>
      <c r="N564" s="146">
        <v>458.16</v>
      </c>
      <c r="Y564" s="32">
        <f t="shared" si="8"/>
        <v>354.67</v>
      </c>
    </row>
    <row r="565" spans="1:25" x14ac:dyDescent="0.25">
      <c r="A565" s="83" t="s">
        <v>8233</v>
      </c>
      <c r="B565" s="84" t="s">
        <v>646</v>
      </c>
      <c r="C565" s="19">
        <v>2468.0300000000002</v>
      </c>
      <c r="D565" s="19">
        <v>46.89</v>
      </c>
      <c r="E565" s="19">
        <v>0</v>
      </c>
      <c r="F565" s="19">
        <v>46.89</v>
      </c>
      <c r="G565" s="19">
        <v>0</v>
      </c>
      <c r="H565" s="85">
        <v>6357.61</v>
      </c>
      <c r="I565" s="85">
        <v>120.79</v>
      </c>
      <c r="J565" s="85">
        <v>187.57</v>
      </c>
      <c r="K565" s="85">
        <v>-66.78</v>
      </c>
      <c r="L565" s="146">
        <v>30.2</v>
      </c>
      <c r="M565" s="146">
        <v>0</v>
      </c>
      <c r="N565" s="146">
        <v>36.58</v>
      </c>
      <c r="Y565" s="32">
        <f t="shared" si="8"/>
        <v>46.89</v>
      </c>
    </row>
    <row r="566" spans="1:25" x14ac:dyDescent="0.25">
      <c r="A566" s="83" t="s">
        <v>8234</v>
      </c>
      <c r="B566" s="84" t="s">
        <v>647</v>
      </c>
      <c r="C566" s="19">
        <v>945.83</v>
      </c>
      <c r="D566" s="19">
        <v>17.97</v>
      </c>
      <c r="E566" s="19">
        <v>0</v>
      </c>
      <c r="F566" s="19">
        <v>17.97</v>
      </c>
      <c r="G566" s="19">
        <v>0</v>
      </c>
      <c r="H566" s="85">
        <v>2572.09</v>
      </c>
      <c r="I566" s="85">
        <v>48.87</v>
      </c>
      <c r="J566" s="85">
        <v>71.88</v>
      </c>
      <c r="K566" s="85">
        <v>-23.01</v>
      </c>
      <c r="L566" s="146">
        <v>12.22</v>
      </c>
      <c r="M566" s="146">
        <v>0</v>
      </c>
      <c r="N566" s="146">
        <v>10.79</v>
      </c>
      <c r="Y566" s="32">
        <f t="shared" si="8"/>
        <v>17.97</v>
      </c>
    </row>
    <row r="567" spans="1:25" x14ac:dyDescent="0.25">
      <c r="A567" s="83" t="s">
        <v>8235</v>
      </c>
      <c r="B567" s="84" t="s">
        <v>648</v>
      </c>
      <c r="C567" s="19">
        <v>10963.65</v>
      </c>
      <c r="D567" s="19">
        <v>208.31</v>
      </c>
      <c r="E567" s="19">
        <v>0</v>
      </c>
      <c r="F567" s="19">
        <v>208.31</v>
      </c>
      <c r="G567" s="19">
        <v>0</v>
      </c>
      <c r="H567" s="85">
        <v>44800.53</v>
      </c>
      <c r="I567" s="85">
        <v>851.21</v>
      </c>
      <c r="J567" s="85">
        <v>833.24</v>
      </c>
      <c r="K567" s="85">
        <v>17.97</v>
      </c>
      <c r="L567" s="146">
        <v>212.8</v>
      </c>
      <c r="M567" s="146">
        <v>230.77</v>
      </c>
      <c r="N567" s="146">
        <v>0</v>
      </c>
      <c r="Y567" s="32">
        <f t="shared" si="8"/>
        <v>439.08000000000004</v>
      </c>
    </row>
    <row r="568" spans="1:25" x14ac:dyDescent="0.25">
      <c r="A568" s="83" t="s">
        <v>8236</v>
      </c>
      <c r="B568" s="84" t="s">
        <v>649</v>
      </c>
      <c r="C568" s="19">
        <v>798.73</v>
      </c>
      <c r="D568" s="19">
        <v>15.18</v>
      </c>
      <c r="E568" s="19">
        <v>0</v>
      </c>
      <c r="F568" s="19">
        <v>15.18</v>
      </c>
      <c r="G568" s="19">
        <v>0</v>
      </c>
      <c r="H568" s="85">
        <v>1736.18</v>
      </c>
      <c r="I568" s="85">
        <v>32.99</v>
      </c>
      <c r="J568" s="85">
        <v>60.7</v>
      </c>
      <c r="K568" s="85">
        <v>-27.71</v>
      </c>
      <c r="L568" s="146">
        <v>8.25</v>
      </c>
      <c r="M568" s="146">
        <v>0</v>
      </c>
      <c r="N568" s="146">
        <v>19.46</v>
      </c>
      <c r="Y568" s="32">
        <f t="shared" si="8"/>
        <v>15.18</v>
      </c>
    </row>
    <row r="569" spans="1:25" x14ac:dyDescent="0.25">
      <c r="A569" s="83" t="s">
        <v>8237</v>
      </c>
      <c r="B569" s="84" t="s">
        <v>650</v>
      </c>
      <c r="C569" s="19">
        <v>10406.950000000001</v>
      </c>
      <c r="D569" s="19">
        <v>197.73</v>
      </c>
      <c r="E569" s="19">
        <v>0</v>
      </c>
      <c r="F569" s="19">
        <v>197.73</v>
      </c>
      <c r="G569" s="19">
        <v>0</v>
      </c>
      <c r="H569" s="85">
        <v>35978.51</v>
      </c>
      <c r="I569" s="85">
        <v>683.59</v>
      </c>
      <c r="J569" s="85">
        <v>790.93</v>
      </c>
      <c r="K569" s="85">
        <v>-107.34</v>
      </c>
      <c r="L569" s="146">
        <v>170.9</v>
      </c>
      <c r="M569" s="146">
        <v>63.56</v>
      </c>
      <c r="N569" s="146">
        <v>0</v>
      </c>
      <c r="Y569" s="32">
        <f t="shared" si="8"/>
        <v>261.28999999999996</v>
      </c>
    </row>
    <row r="570" spans="1:25" x14ac:dyDescent="0.25">
      <c r="A570" s="83" t="s">
        <v>8238</v>
      </c>
      <c r="B570" s="84" t="s">
        <v>651</v>
      </c>
      <c r="C570" s="19">
        <v>2782.2</v>
      </c>
      <c r="D570" s="19">
        <v>52.86</v>
      </c>
      <c r="E570" s="19">
        <v>0</v>
      </c>
      <c r="F570" s="19">
        <v>52.86</v>
      </c>
      <c r="G570" s="19">
        <v>0</v>
      </c>
      <c r="H570" s="85">
        <v>9442.7000000000007</v>
      </c>
      <c r="I570" s="85">
        <v>179.41</v>
      </c>
      <c r="J570" s="85">
        <v>211.45</v>
      </c>
      <c r="K570" s="85">
        <v>-32.04</v>
      </c>
      <c r="L570" s="146">
        <v>44.85</v>
      </c>
      <c r="M570" s="146">
        <v>12.81</v>
      </c>
      <c r="N570" s="146">
        <v>0</v>
      </c>
      <c r="Y570" s="32">
        <f t="shared" si="8"/>
        <v>65.67</v>
      </c>
    </row>
    <row r="571" spans="1:25" x14ac:dyDescent="0.25">
      <c r="A571" s="83" t="s">
        <v>8239</v>
      </c>
      <c r="B571" s="84" t="s">
        <v>652</v>
      </c>
      <c r="C571" s="19">
        <v>225.73</v>
      </c>
      <c r="D571" s="19">
        <v>4.29</v>
      </c>
      <c r="E571" s="19">
        <v>4.29</v>
      </c>
      <c r="F571" s="19">
        <v>0</v>
      </c>
      <c r="G571" s="19">
        <v>45.24</v>
      </c>
      <c r="H571" s="85">
        <v>1711.52</v>
      </c>
      <c r="I571" s="85">
        <v>32.520000000000003</v>
      </c>
      <c r="J571" s="85">
        <v>62.4</v>
      </c>
      <c r="K571" s="85">
        <v>-29.88</v>
      </c>
      <c r="L571" s="146">
        <v>8.1300000000000008</v>
      </c>
      <c r="M571" s="146">
        <v>0</v>
      </c>
      <c r="N571" s="146">
        <v>21.75</v>
      </c>
      <c r="Y571" s="32">
        <f t="shared" si="8"/>
        <v>0</v>
      </c>
    </row>
    <row r="572" spans="1:25" x14ac:dyDescent="0.25">
      <c r="A572" s="83" t="s">
        <v>8240</v>
      </c>
      <c r="B572" s="84" t="s">
        <v>653</v>
      </c>
      <c r="C572" s="19">
        <v>1239.3900000000001</v>
      </c>
      <c r="D572" s="19">
        <v>23.55</v>
      </c>
      <c r="E572" s="19">
        <v>0</v>
      </c>
      <c r="F572" s="19">
        <v>23.55</v>
      </c>
      <c r="G572" s="19">
        <v>0</v>
      </c>
      <c r="H572" s="85">
        <v>5920.94</v>
      </c>
      <c r="I572" s="85">
        <v>112.5</v>
      </c>
      <c r="J572" s="85">
        <v>94.19</v>
      </c>
      <c r="K572" s="85">
        <v>18.309999999999999</v>
      </c>
      <c r="L572" s="146">
        <v>28.13</v>
      </c>
      <c r="M572" s="146">
        <v>46.44</v>
      </c>
      <c r="N572" s="146">
        <v>0</v>
      </c>
      <c r="Y572" s="32">
        <f t="shared" si="8"/>
        <v>69.989999999999995</v>
      </c>
    </row>
    <row r="573" spans="1:25" x14ac:dyDescent="0.25">
      <c r="A573" s="83" t="s">
        <v>8241</v>
      </c>
      <c r="B573" s="84" t="s">
        <v>654</v>
      </c>
      <c r="C573" s="19">
        <v>2465.0500000000002</v>
      </c>
      <c r="D573" s="19">
        <v>46.84</v>
      </c>
      <c r="E573" s="19">
        <v>0</v>
      </c>
      <c r="F573" s="19">
        <v>46.84</v>
      </c>
      <c r="G573" s="19">
        <v>0</v>
      </c>
      <c r="H573" s="85">
        <v>5908.27</v>
      </c>
      <c r="I573" s="85">
        <v>112.26</v>
      </c>
      <c r="J573" s="85">
        <v>187.34</v>
      </c>
      <c r="K573" s="85">
        <v>-75.08</v>
      </c>
      <c r="L573" s="146">
        <v>28.07</v>
      </c>
      <c r="M573" s="146">
        <v>0</v>
      </c>
      <c r="N573" s="146">
        <v>47.01</v>
      </c>
      <c r="Y573" s="32">
        <f t="shared" si="8"/>
        <v>46.84</v>
      </c>
    </row>
    <row r="574" spans="1:25" x14ac:dyDescent="0.25">
      <c r="A574" s="83" t="s">
        <v>8242</v>
      </c>
      <c r="B574" s="84" t="s">
        <v>655</v>
      </c>
      <c r="C574" s="19">
        <v>7100.76</v>
      </c>
      <c r="D574" s="19">
        <v>134.91999999999999</v>
      </c>
      <c r="E574" s="19">
        <v>0</v>
      </c>
      <c r="F574" s="19">
        <v>134.91999999999999</v>
      </c>
      <c r="G574" s="19">
        <v>0</v>
      </c>
      <c r="H574" s="85">
        <v>22916.71</v>
      </c>
      <c r="I574" s="85">
        <v>435.42</v>
      </c>
      <c r="J574" s="85">
        <v>539.66</v>
      </c>
      <c r="K574" s="85">
        <v>-104.24</v>
      </c>
      <c r="L574" s="146">
        <v>108.86</v>
      </c>
      <c r="M574" s="146">
        <v>4.62</v>
      </c>
      <c r="N574" s="146">
        <v>0</v>
      </c>
      <c r="Y574" s="32">
        <f t="shared" si="8"/>
        <v>139.54</v>
      </c>
    </row>
    <row r="575" spans="1:25" x14ac:dyDescent="0.25">
      <c r="A575" s="83" t="s">
        <v>8243</v>
      </c>
      <c r="B575" s="84" t="s">
        <v>656</v>
      </c>
      <c r="C575" s="19">
        <v>4161.68</v>
      </c>
      <c r="D575" s="19">
        <v>79.069999999999993</v>
      </c>
      <c r="E575" s="19">
        <v>0</v>
      </c>
      <c r="F575" s="19">
        <v>79.069999999999993</v>
      </c>
      <c r="G575" s="19">
        <v>0</v>
      </c>
      <c r="H575" s="85">
        <v>18967.78</v>
      </c>
      <c r="I575" s="85">
        <v>360.39</v>
      </c>
      <c r="J575" s="85">
        <v>316.29000000000002</v>
      </c>
      <c r="K575" s="85">
        <v>44.1</v>
      </c>
      <c r="L575" s="146">
        <v>90.1</v>
      </c>
      <c r="M575" s="146">
        <v>134.19999999999999</v>
      </c>
      <c r="N575" s="146">
        <v>0</v>
      </c>
      <c r="Y575" s="32">
        <f t="shared" si="8"/>
        <v>213.26999999999998</v>
      </c>
    </row>
    <row r="576" spans="1:25" x14ac:dyDescent="0.25">
      <c r="A576" s="83" t="s">
        <v>8244</v>
      </c>
      <c r="B576" s="84" t="s">
        <v>657</v>
      </c>
      <c r="C576" s="19">
        <v>4865.5200000000004</v>
      </c>
      <c r="D576" s="19">
        <v>92.45</v>
      </c>
      <c r="E576" s="19">
        <v>0</v>
      </c>
      <c r="F576" s="19">
        <v>92.45</v>
      </c>
      <c r="G576" s="19">
        <v>0</v>
      </c>
      <c r="H576" s="85">
        <v>21482.240000000002</v>
      </c>
      <c r="I576" s="85">
        <v>408.16</v>
      </c>
      <c r="J576" s="85">
        <v>369.78</v>
      </c>
      <c r="K576" s="85">
        <v>38.380000000000003</v>
      </c>
      <c r="L576" s="146">
        <v>102.04</v>
      </c>
      <c r="M576" s="146">
        <v>140.41999999999999</v>
      </c>
      <c r="N576" s="146">
        <v>0</v>
      </c>
      <c r="Y576" s="32">
        <f t="shared" si="8"/>
        <v>232.87</v>
      </c>
    </row>
    <row r="577" spans="1:25" x14ac:dyDescent="0.25">
      <c r="A577" s="83" t="s">
        <v>8245</v>
      </c>
      <c r="B577" s="84" t="s">
        <v>658</v>
      </c>
      <c r="C577" s="19">
        <v>3653.56</v>
      </c>
      <c r="D577" s="19">
        <v>69.42</v>
      </c>
      <c r="E577" s="19">
        <v>0</v>
      </c>
      <c r="F577" s="19">
        <v>69.42</v>
      </c>
      <c r="G577" s="19">
        <v>0</v>
      </c>
      <c r="H577" s="85">
        <v>7276.63</v>
      </c>
      <c r="I577" s="85">
        <v>138.26</v>
      </c>
      <c r="J577" s="85">
        <v>277.67</v>
      </c>
      <c r="K577" s="85">
        <v>-139.41</v>
      </c>
      <c r="L577" s="146">
        <v>34.57</v>
      </c>
      <c r="M577" s="146">
        <v>0</v>
      </c>
      <c r="N577" s="146">
        <v>104.84</v>
      </c>
      <c r="Y577" s="32">
        <f t="shared" si="8"/>
        <v>69.42</v>
      </c>
    </row>
    <row r="578" spans="1:25" x14ac:dyDescent="0.25">
      <c r="A578" s="83" t="s">
        <v>8246</v>
      </c>
      <c r="B578" s="84" t="s">
        <v>659</v>
      </c>
      <c r="C578" s="19">
        <v>2949.8</v>
      </c>
      <c r="D578" s="19">
        <v>56.05</v>
      </c>
      <c r="E578" s="19">
        <v>0</v>
      </c>
      <c r="F578" s="19">
        <v>56.05</v>
      </c>
      <c r="G578" s="19">
        <v>0</v>
      </c>
      <c r="H578" s="85">
        <v>9871.14</v>
      </c>
      <c r="I578" s="85">
        <v>187.55</v>
      </c>
      <c r="J578" s="85">
        <v>224.18</v>
      </c>
      <c r="K578" s="85">
        <v>-36.630000000000003</v>
      </c>
      <c r="L578" s="146">
        <v>46.89</v>
      </c>
      <c r="M578" s="146">
        <v>10.26</v>
      </c>
      <c r="N578" s="146">
        <v>0</v>
      </c>
      <c r="Y578" s="32">
        <f t="shared" si="8"/>
        <v>66.31</v>
      </c>
    </row>
    <row r="579" spans="1:25" x14ac:dyDescent="0.25">
      <c r="A579" s="83" t="s">
        <v>8247</v>
      </c>
      <c r="B579" s="84" t="s">
        <v>660</v>
      </c>
      <c r="C579" s="19">
        <v>1779.61</v>
      </c>
      <c r="D579" s="19">
        <v>33.81</v>
      </c>
      <c r="E579" s="19">
        <v>0</v>
      </c>
      <c r="F579" s="19">
        <v>33.81</v>
      </c>
      <c r="G579" s="19">
        <v>0</v>
      </c>
      <c r="H579" s="85">
        <v>6757.81</v>
      </c>
      <c r="I579" s="85">
        <v>128.4</v>
      </c>
      <c r="J579" s="85">
        <v>135.25</v>
      </c>
      <c r="K579" s="85">
        <v>-6.85</v>
      </c>
      <c r="L579" s="146">
        <v>32.1</v>
      </c>
      <c r="M579" s="146">
        <v>25.25</v>
      </c>
      <c r="N579" s="146">
        <v>0</v>
      </c>
      <c r="Y579" s="32">
        <f t="shared" si="8"/>
        <v>59.06</v>
      </c>
    </row>
    <row r="580" spans="1:25" x14ac:dyDescent="0.25">
      <c r="A580" s="83" t="s">
        <v>8248</v>
      </c>
      <c r="B580" s="84" t="s">
        <v>661</v>
      </c>
      <c r="C580" s="19">
        <v>1178.1300000000001</v>
      </c>
      <c r="D580" s="19">
        <v>22.39</v>
      </c>
      <c r="E580" s="19">
        <v>0</v>
      </c>
      <c r="F580" s="19">
        <v>22.39</v>
      </c>
      <c r="G580" s="19">
        <v>0</v>
      </c>
      <c r="H580" s="85">
        <v>9399.68</v>
      </c>
      <c r="I580" s="85">
        <v>178.59</v>
      </c>
      <c r="J580" s="85">
        <v>89.54</v>
      </c>
      <c r="K580" s="85">
        <v>89.05</v>
      </c>
      <c r="L580" s="146">
        <v>44.65</v>
      </c>
      <c r="M580" s="146">
        <v>133.69999999999999</v>
      </c>
      <c r="N580" s="146">
        <v>0</v>
      </c>
      <c r="Y580" s="32">
        <f t="shared" si="8"/>
        <v>156.08999999999997</v>
      </c>
    </row>
    <row r="581" spans="1:25" x14ac:dyDescent="0.25">
      <c r="A581" s="83" t="s">
        <v>8249</v>
      </c>
      <c r="B581" s="84" t="s">
        <v>662</v>
      </c>
      <c r="C581" s="19">
        <v>22147.22</v>
      </c>
      <c r="D581" s="19">
        <v>420.8</v>
      </c>
      <c r="E581" s="19">
        <v>0</v>
      </c>
      <c r="F581" s="19">
        <v>420.8</v>
      </c>
      <c r="G581" s="19">
        <v>0</v>
      </c>
      <c r="H581" s="85">
        <v>86191.45</v>
      </c>
      <c r="I581" s="85">
        <v>1637.64</v>
      </c>
      <c r="J581" s="85">
        <v>1683.19</v>
      </c>
      <c r="K581" s="85">
        <v>-45.55</v>
      </c>
      <c r="L581" s="146">
        <v>409.41</v>
      </c>
      <c r="M581" s="146">
        <v>363.86</v>
      </c>
      <c r="N581" s="146">
        <v>0</v>
      </c>
      <c r="Y581" s="32">
        <f t="shared" si="8"/>
        <v>784.66000000000008</v>
      </c>
    </row>
    <row r="582" spans="1:25" x14ac:dyDescent="0.25">
      <c r="A582" s="83" t="s">
        <v>8250</v>
      </c>
      <c r="B582" s="84" t="s">
        <v>663</v>
      </c>
      <c r="C582" s="19">
        <v>17782.5</v>
      </c>
      <c r="D582" s="19">
        <v>337.87</v>
      </c>
      <c r="E582" s="19">
        <v>0</v>
      </c>
      <c r="F582" s="19">
        <v>337.87</v>
      </c>
      <c r="G582" s="19">
        <v>0</v>
      </c>
      <c r="H582" s="85">
        <v>73119.259999999995</v>
      </c>
      <c r="I582" s="85">
        <v>1389.27</v>
      </c>
      <c r="J582" s="85">
        <v>1351.47</v>
      </c>
      <c r="K582" s="85">
        <v>37.799999999999997</v>
      </c>
      <c r="L582" s="146">
        <v>347.32</v>
      </c>
      <c r="M582" s="146">
        <v>385.12</v>
      </c>
      <c r="N582" s="146">
        <v>0</v>
      </c>
      <c r="Y582" s="32">
        <f t="shared" si="8"/>
        <v>722.99</v>
      </c>
    </row>
    <row r="583" spans="1:25" x14ac:dyDescent="0.25">
      <c r="A583" s="83" t="s">
        <v>8251</v>
      </c>
      <c r="B583" s="84" t="s">
        <v>664</v>
      </c>
      <c r="C583" s="19">
        <v>320.97000000000003</v>
      </c>
      <c r="D583" s="19">
        <v>6.1</v>
      </c>
      <c r="E583" s="19">
        <v>0</v>
      </c>
      <c r="F583" s="19">
        <v>6.1</v>
      </c>
      <c r="G583" s="19">
        <v>0</v>
      </c>
      <c r="H583" s="85">
        <v>533.49</v>
      </c>
      <c r="I583" s="85">
        <v>10.14</v>
      </c>
      <c r="J583" s="85">
        <v>24.39</v>
      </c>
      <c r="K583" s="85">
        <v>-14.25</v>
      </c>
      <c r="L583" s="146">
        <v>2.54</v>
      </c>
      <c r="M583" s="146">
        <v>0</v>
      </c>
      <c r="N583" s="146">
        <v>11.71</v>
      </c>
      <c r="Y583" s="32">
        <f t="shared" si="8"/>
        <v>6.1</v>
      </c>
    </row>
    <row r="584" spans="1:25" x14ac:dyDescent="0.25">
      <c r="A584" s="83" t="s">
        <v>8252</v>
      </c>
      <c r="B584" s="84" t="s">
        <v>665</v>
      </c>
      <c r="C584" s="19">
        <v>999.36</v>
      </c>
      <c r="D584" s="19">
        <v>18.989999999999998</v>
      </c>
      <c r="E584" s="19">
        <v>0</v>
      </c>
      <c r="F584" s="19">
        <v>18.989999999999998</v>
      </c>
      <c r="G584" s="19">
        <v>0</v>
      </c>
      <c r="H584" s="85">
        <v>4744.95</v>
      </c>
      <c r="I584" s="85">
        <v>90.15</v>
      </c>
      <c r="J584" s="85">
        <v>75.95</v>
      </c>
      <c r="K584" s="85">
        <v>14.2</v>
      </c>
      <c r="L584" s="146">
        <v>22.54</v>
      </c>
      <c r="M584" s="146">
        <v>36.74</v>
      </c>
      <c r="N584" s="146">
        <v>0</v>
      </c>
      <c r="Y584" s="32">
        <f t="shared" si="8"/>
        <v>55.730000000000004</v>
      </c>
    </row>
    <row r="585" spans="1:25" x14ac:dyDescent="0.25">
      <c r="A585" s="83" t="s">
        <v>8253</v>
      </c>
      <c r="B585" s="84" t="s">
        <v>666</v>
      </c>
      <c r="C585" s="19">
        <v>1551.28</v>
      </c>
      <c r="D585" s="19">
        <v>29.48</v>
      </c>
      <c r="E585" s="19">
        <v>0</v>
      </c>
      <c r="F585" s="19">
        <v>29.48</v>
      </c>
      <c r="G585" s="19">
        <v>0</v>
      </c>
      <c r="H585" s="85">
        <v>3567.41</v>
      </c>
      <c r="I585" s="85">
        <v>67.78</v>
      </c>
      <c r="J585" s="85">
        <v>117.9</v>
      </c>
      <c r="K585" s="85">
        <v>-50.12</v>
      </c>
      <c r="L585" s="146">
        <v>16.95</v>
      </c>
      <c r="M585" s="146">
        <v>0</v>
      </c>
      <c r="N585" s="146">
        <v>33.17</v>
      </c>
      <c r="Y585" s="32">
        <f t="shared" si="8"/>
        <v>29.48</v>
      </c>
    </row>
    <row r="586" spans="1:25" x14ac:dyDescent="0.25">
      <c r="A586" s="83" t="s">
        <v>8254</v>
      </c>
      <c r="B586" s="84" t="s">
        <v>667</v>
      </c>
      <c r="C586" s="19">
        <v>4636.8</v>
      </c>
      <c r="D586" s="19">
        <v>88.1</v>
      </c>
      <c r="E586" s="19">
        <v>0</v>
      </c>
      <c r="F586" s="19">
        <v>88.1</v>
      </c>
      <c r="G586" s="19">
        <v>0</v>
      </c>
      <c r="H586" s="85">
        <v>20709.150000000001</v>
      </c>
      <c r="I586" s="85">
        <v>393.47</v>
      </c>
      <c r="J586" s="85">
        <v>352.4</v>
      </c>
      <c r="K586" s="85">
        <v>41.07</v>
      </c>
      <c r="L586" s="146">
        <v>98.37</v>
      </c>
      <c r="M586" s="146">
        <v>139.44</v>
      </c>
      <c r="N586" s="146">
        <v>0</v>
      </c>
      <c r="Y586" s="32">
        <f t="shared" si="8"/>
        <v>227.54</v>
      </c>
    </row>
    <row r="587" spans="1:25" x14ac:dyDescent="0.25">
      <c r="A587" s="83" t="s">
        <v>8255</v>
      </c>
      <c r="B587" s="84" t="s">
        <v>668</v>
      </c>
      <c r="C587" s="19">
        <v>8250.3799999999992</v>
      </c>
      <c r="D587" s="19">
        <v>156.76</v>
      </c>
      <c r="E587" s="19">
        <v>0</v>
      </c>
      <c r="F587" s="19">
        <v>156.76</v>
      </c>
      <c r="G587" s="19">
        <v>0</v>
      </c>
      <c r="H587" s="85">
        <v>33871.85</v>
      </c>
      <c r="I587" s="85">
        <v>643.57000000000005</v>
      </c>
      <c r="J587" s="85">
        <v>627.03</v>
      </c>
      <c r="K587" s="85">
        <v>16.54</v>
      </c>
      <c r="L587" s="146">
        <v>160.88999999999999</v>
      </c>
      <c r="M587" s="146">
        <v>177.43</v>
      </c>
      <c r="N587" s="146">
        <v>0</v>
      </c>
      <c r="Y587" s="32">
        <f t="shared" si="8"/>
        <v>334.19</v>
      </c>
    </row>
    <row r="588" spans="1:25" x14ac:dyDescent="0.25">
      <c r="A588" s="83" t="s">
        <v>8256</v>
      </c>
      <c r="B588" s="84" t="s">
        <v>669</v>
      </c>
      <c r="C588" s="19">
        <v>15651.24</v>
      </c>
      <c r="D588" s="19">
        <v>297.37</v>
      </c>
      <c r="E588" s="19">
        <v>0</v>
      </c>
      <c r="F588" s="19">
        <v>297.37</v>
      </c>
      <c r="G588" s="19">
        <v>0</v>
      </c>
      <c r="H588" s="85">
        <v>67567.320000000007</v>
      </c>
      <c r="I588" s="85">
        <v>1283.78</v>
      </c>
      <c r="J588" s="85">
        <v>1189.49</v>
      </c>
      <c r="K588" s="85">
        <v>94.29</v>
      </c>
      <c r="L588" s="146">
        <v>320.95</v>
      </c>
      <c r="M588" s="146">
        <v>415.24</v>
      </c>
      <c r="N588" s="146">
        <v>0</v>
      </c>
      <c r="Y588" s="32">
        <f t="shared" si="8"/>
        <v>712.61</v>
      </c>
    </row>
    <row r="589" spans="1:25" x14ac:dyDescent="0.25">
      <c r="A589" s="83" t="s">
        <v>8257</v>
      </c>
      <c r="B589" s="84" t="s">
        <v>670</v>
      </c>
      <c r="C589" s="19">
        <v>3901.48</v>
      </c>
      <c r="D589" s="19">
        <v>74.13</v>
      </c>
      <c r="E589" s="19">
        <v>0</v>
      </c>
      <c r="F589" s="19">
        <v>74.13</v>
      </c>
      <c r="G589" s="19">
        <v>0</v>
      </c>
      <c r="H589" s="85">
        <v>16843</v>
      </c>
      <c r="I589" s="85">
        <v>320.02</v>
      </c>
      <c r="J589" s="85">
        <v>296.51</v>
      </c>
      <c r="K589" s="85">
        <v>23.51</v>
      </c>
      <c r="L589" s="146">
        <v>80.010000000000005</v>
      </c>
      <c r="M589" s="146">
        <v>103.52</v>
      </c>
      <c r="N589" s="146">
        <v>0</v>
      </c>
      <c r="Y589" s="32">
        <f t="shared" si="8"/>
        <v>177.64999999999998</v>
      </c>
    </row>
    <row r="590" spans="1:25" x14ac:dyDescent="0.25">
      <c r="A590" s="83" t="s">
        <v>8258</v>
      </c>
      <c r="B590" s="84" t="s">
        <v>671</v>
      </c>
      <c r="C590" s="19">
        <v>13847.2</v>
      </c>
      <c r="D590" s="19">
        <v>263.10000000000002</v>
      </c>
      <c r="E590" s="19">
        <v>0</v>
      </c>
      <c r="F590" s="19">
        <v>263.10000000000002</v>
      </c>
      <c r="G590" s="19">
        <v>0</v>
      </c>
      <c r="H590" s="85">
        <v>56687.72</v>
      </c>
      <c r="I590" s="85">
        <v>1077.07</v>
      </c>
      <c r="J590" s="85">
        <v>1052.3900000000001</v>
      </c>
      <c r="K590" s="85">
        <v>24.68</v>
      </c>
      <c r="L590" s="146">
        <v>269.27</v>
      </c>
      <c r="M590" s="146">
        <v>293.95</v>
      </c>
      <c r="N590" s="146">
        <v>0</v>
      </c>
      <c r="Y590" s="32">
        <f t="shared" si="8"/>
        <v>557.04999999999995</v>
      </c>
    </row>
    <row r="591" spans="1:25" x14ac:dyDescent="0.25">
      <c r="A591" s="83" t="s">
        <v>8259</v>
      </c>
      <c r="B591" s="84" t="s">
        <v>672</v>
      </c>
      <c r="C591" s="19">
        <v>7612.53</v>
      </c>
      <c r="D591" s="19">
        <v>144.63999999999999</v>
      </c>
      <c r="E591" s="19">
        <v>0</v>
      </c>
      <c r="F591" s="19">
        <v>144.63999999999999</v>
      </c>
      <c r="G591" s="19">
        <v>0</v>
      </c>
      <c r="H591" s="85">
        <v>28159.61</v>
      </c>
      <c r="I591" s="85">
        <v>535.03</v>
      </c>
      <c r="J591" s="85">
        <v>578.54999999999995</v>
      </c>
      <c r="K591" s="85">
        <v>-43.52</v>
      </c>
      <c r="L591" s="146">
        <v>133.76</v>
      </c>
      <c r="M591" s="146">
        <v>90.24</v>
      </c>
      <c r="N591" s="146">
        <v>0</v>
      </c>
      <c r="Y591" s="32">
        <f t="shared" si="8"/>
        <v>234.88</v>
      </c>
    </row>
    <row r="592" spans="1:25" x14ac:dyDescent="0.25">
      <c r="A592" s="83" t="s">
        <v>8260</v>
      </c>
      <c r="B592" s="84" t="s">
        <v>673</v>
      </c>
      <c r="C592" s="19">
        <v>32603.47</v>
      </c>
      <c r="D592" s="19">
        <v>619.47</v>
      </c>
      <c r="E592" s="19">
        <v>0</v>
      </c>
      <c r="F592" s="19">
        <v>619.47</v>
      </c>
      <c r="G592" s="19">
        <v>0</v>
      </c>
      <c r="H592" s="85">
        <v>131876.35999999999</v>
      </c>
      <c r="I592" s="85">
        <v>2505.65</v>
      </c>
      <c r="J592" s="85">
        <v>2477.86</v>
      </c>
      <c r="K592" s="85">
        <v>27.79</v>
      </c>
      <c r="L592" s="146">
        <v>626.41</v>
      </c>
      <c r="M592" s="146">
        <v>654.20000000000005</v>
      </c>
      <c r="N592" s="146">
        <v>0</v>
      </c>
      <c r="Y592" s="32">
        <f t="shared" si="8"/>
        <v>1273.67</v>
      </c>
    </row>
    <row r="593" spans="1:25" x14ac:dyDescent="0.25">
      <c r="A593" s="83" t="s">
        <v>8261</v>
      </c>
      <c r="B593" s="84" t="s">
        <v>674</v>
      </c>
      <c r="C593" s="19">
        <v>130696.11</v>
      </c>
      <c r="D593" s="19">
        <v>2483.23</v>
      </c>
      <c r="E593" s="19">
        <v>0</v>
      </c>
      <c r="F593" s="19">
        <v>2483.23</v>
      </c>
      <c r="G593" s="19">
        <v>0</v>
      </c>
      <c r="H593" s="85">
        <v>478549.35</v>
      </c>
      <c r="I593" s="85">
        <v>9092.44</v>
      </c>
      <c r="J593" s="85">
        <v>9932.9</v>
      </c>
      <c r="K593" s="85">
        <v>-840.46</v>
      </c>
      <c r="L593" s="146">
        <v>2273.11</v>
      </c>
      <c r="M593" s="146">
        <v>1432.65</v>
      </c>
      <c r="N593" s="146">
        <v>0</v>
      </c>
      <c r="Y593" s="32">
        <f t="shared" ref="Y593:Y656" si="9">F593+M593+R593+W593</f>
        <v>3915.88</v>
      </c>
    </row>
    <row r="594" spans="1:25" x14ac:dyDescent="0.25">
      <c r="A594" s="83" t="s">
        <v>8262</v>
      </c>
      <c r="B594" s="84" t="s">
        <v>675</v>
      </c>
      <c r="C594" s="19">
        <v>31432.82</v>
      </c>
      <c r="D594" s="19">
        <v>597.22</v>
      </c>
      <c r="E594" s="19">
        <v>0</v>
      </c>
      <c r="F594" s="19">
        <v>597.22</v>
      </c>
      <c r="G594" s="19">
        <v>0</v>
      </c>
      <c r="H594" s="85">
        <v>129386.69</v>
      </c>
      <c r="I594" s="85">
        <v>2458.35</v>
      </c>
      <c r="J594" s="85">
        <v>2388.89</v>
      </c>
      <c r="K594" s="85">
        <v>69.459999999999994</v>
      </c>
      <c r="L594" s="146">
        <v>614.59</v>
      </c>
      <c r="M594" s="146">
        <v>684.05</v>
      </c>
      <c r="N594" s="146">
        <v>0</v>
      </c>
      <c r="Y594" s="32">
        <f t="shared" si="9"/>
        <v>1281.27</v>
      </c>
    </row>
    <row r="595" spans="1:25" x14ac:dyDescent="0.25">
      <c r="A595" s="83" t="s">
        <v>8263</v>
      </c>
      <c r="B595" s="84" t="s">
        <v>676</v>
      </c>
      <c r="C595" s="19">
        <v>24863.22</v>
      </c>
      <c r="D595" s="19">
        <v>472.4</v>
      </c>
      <c r="E595" s="19">
        <v>0</v>
      </c>
      <c r="F595" s="19">
        <v>472.4</v>
      </c>
      <c r="G595" s="19">
        <v>0</v>
      </c>
      <c r="H595" s="85">
        <v>96547.35</v>
      </c>
      <c r="I595" s="85">
        <v>1834.4</v>
      </c>
      <c r="J595" s="85">
        <v>1889.6</v>
      </c>
      <c r="K595" s="85">
        <v>-55.2</v>
      </c>
      <c r="L595" s="146">
        <v>458.6</v>
      </c>
      <c r="M595" s="146">
        <v>403.4</v>
      </c>
      <c r="N595" s="146">
        <v>0</v>
      </c>
      <c r="Y595" s="32">
        <f t="shared" si="9"/>
        <v>875.8</v>
      </c>
    </row>
    <row r="596" spans="1:25" x14ac:dyDescent="0.25">
      <c r="A596" s="83" t="s">
        <v>8264</v>
      </c>
      <c r="B596" s="84" t="s">
        <v>677</v>
      </c>
      <c r="C596" s="19">
        <v>36001.69</v>
      </c>
      <c r="D596" s="19">
        <v>684.03</v>
      </c>
      <c r="E596" s="19">
        <v>0</v>
      </c>
      <c r="F596" s="19">
        <v>684.03</v>
      </c>
      <c r="G596" s="19">
        <v>0</v>
      </c>
      <c r="H596" s="85">
        <v>151020.49</v>
      </c>
      <c r="I596" s="85">
        <v>2869.39</v>
      </c>
      <c r="J596" s="85">
        <v>2736.13</v>
      </c>
      <c r="K596" s="85">
        <v>133.26</v>
      </c>
      <c r="L596" s="146">
        <v>717.35</v>
      </c>
      <c r="M596" s="146">
        <v>850.61</v>
      </c>
      <c r="N596" s="146">
        <v>0</v>
      </c>
      <c r="Y596" s="32">
        <f t="shared" si="9"/>
        <v>1534.6399999999999</v>
      </c>
    </row>
    <row r="597" spans="1:25" x14ac:dyDescent="0.25">
      <c r="A597" s="83" t="s">
        <v>8265</v>
      </c>
      <c r="B597" s="84" t="s">
        <v>678</v>
      </c>
      <c r="C597" s="19">
        <v>80388.929999999993</v>
      </c>
      <c r="D597" s="19">
        <v>1527.39</v>
      </c>
      <c r="E597" s="19">
        <v>0</v>
      </c>
      <c r="F597" s="19">
        <v>1527.39</v>
      </c>
      <c r="G597" s="19">
        <v>0</v>
      </c>
      <c r="H597" s="85">
        <v>294327.77</v>
      </c>
      <c r="I597" s="85">
        <v>5592.23</v>
      </c>
      <c r="J597" s="85">
        <v>6109.56</v>
      </c>
      <c r="K597" s="85">
        <v>-517.33000000000004</v>
      </c>
      <c r="L597" s="146">
        <v>1398.06</v>
      </c>
      <c r="M597" s="146">
        <v>880.73</v>
      </c>
      <c r="N597" s="146">
        <v>0</v>
      </c>
      <c r="Y597" s="32">
        <f t="shared" si="9"/>
        <v>2408.12</v>
      </c>
    </row>
    <row r="598" spans="1:25" x14ac:dyDescent="0.25">
      <c r="A598" s="83" t="s">
        <v>8266</v>
      </c>
      <c r="B598" s="84" t="s">
        <v>679</v>
      </c>
      <c r="C598" s="19">
        <v>33771.11</v>
      </c>
      <c r="D598" s="19">
        <v>641.65</v>
      </c>
      <c r="E598" s="19">
        <v>0</v>
      </c>
      <c r="F598" s="19">
        <v>641.65</v>
      </c>
      <c r="G598" s="19">
        <v>0</v>
      </c>
      <c r="H598" s="85">
        <v>110585.15</v>
      </c>
      <c r="I598" s="85">
        <v>2101.12</v>
      </c>
      <c r="J598" s="85">
        <v>2566.6</v>
      </c>
      <c r="K598" s="85">
        <v>-465.48</v>
      </c>
      <c r="L598" s="146">
        <v>525.28</v>
      </c>
      <c r="M598" s="146">
        <v>59.8</v>
      </c>
      <c r="N598" s="146">
        <v>0</v>
      </c>
      <c r="Y598" s="32">
        <f t="shared" si="9"/>
        <v>701.44999999999993</v>
      </c>
    </row>
    <row r="599" spans="1:25" x14ac:dyDescent="0.25">
      <c r="A599" s="83" t="s">
        <v>8267</v>
      </c>
      <c r="B599" s="84" t="s">
        <v>680</v>
      </c>
      <c r="C599" s="19">
        <v>20997.42</v>
      </c>
      <c r="D599" s="19">
        <v>398.95</v>
      </c>
      <c r="E599" s="19">
        <v>0</v>
      </c>
      <c r="F599" s="19">
        <v>398.95</v>
      </c>
      <c r="G599" s="19">
        <v>0</v>
      </c>
      <c r="H599" s="85">
        <v>77948.67</v>
      </c>
      <c r="I599" s="85">
        <v>1481.02</v>
      </c>
      <c r="J599" s="85">
        <v>1595.8</v>
      </c>
      <c r="K599" s="85">
        <v>-114.78</v>
      </c>
      <c r="L599" s="146">
        <v>370.26</v>
      </c>
      <c r="M599" s="146">
        <v>255.48</v>
      </c>
      <c r="N599" s="146">
        <v>0</v>
      </c>
      <c r="Y599" s="32">
        <f t="shared" si="9"/>
        <v>654.42999999999995</v>
      </c>
    </row>
    <row r="600" spans="1:25" x14ac:dyDescent="0.25">
      <c r="A600" s="83" t="s">
        <v>8268</v>
      </c>
      <c r="B600" s="84" t="s">
        <v>681</v>
      </c>
      <c r="C600" s="19">
        <v>11474.59</v>
      </c>
      <c r="D600" s="19">
        <v>218.02</v>
      </c>
      <c r="E600" s="19">
        <v>0</v>
      </c>
      <c r="F600" s="19">
        <v>218.02</v>
      </c>
      <c r="G600" s="19">
        <v>0</v>
      </c>
      <c r="H600" s="85">
        <v>46595.92</v>
      </c>
      <c r="I600" s="85">
        <v>885.32</v>
      </c>
      <c r="J600" s="85">
        <v>872.07</v>
      </c>
      <c r="K600" s="85">
        <v>13.25</v>
      </c>
      <c r="L600" s="146">
        <v>221.33</v>
      </c>
      <c r="M600" s="146">
        <v>234.58</v>
      </c>
      <c r="N600" s="146">
        <v>0</v>
      </c>
      <c r="Y600" s="32">
        <f t="shared" si="9"/>
        <v>452.6</v>
      </c>
    </row>
    <row r="601" spans="1:25" x14ac:dyDescent="0.25">
      <c r="A601" s="83" t="s">
        <v>8269</v>
      </c>
      <c r="B601" s="84" t="s">
        <v>682</v>
      </c>
      <c r="C601" s="19">
        <v>38804.480000000003</v>
      </c>
      <c r="D601" s="19">
        <v>737.29</v>
      </c>
      <c r="E601" s="19">
        <v>0</v>
      </c>
      <c r="F601" s="19">
        <v>737.29</v>
      </c>
      <c r="G601" s="19">
        <v>0</v>
      </c>
      <c r="H601" s="85">
        <v>124828.2</v>
      </c>
      <c r="I601" s="85">
        <v>2371.7399999999998</v>
      </c>
      <c r="J601" s="85">
        <v>2949.14</v>
      </c>
      <c r="K601" s="85">
        <v>-577.4</v>
      </c>
      <c r="L601" s="146">
        <v>592.94000000000005</v>
      </c>
      <c r="M601" s="146">
        <v>15.54</v>
      </c>
      <c r="N601" s="146">
        <v>0</v>
      </c>
      <c r="Y601" s="32">
        <f t="shared" si="9"/>
        <v>752.82999999999993</v>
      </c>
    </row>
    <row r="602" spans="1:25" x14ac:dyDescent="0.25">
      <c r="A602" s="83" t="s">
        <v>8270</v>
      </c>
      <c r="B602" s="84" t="s">
        <v>683</v>
      </c>
      <c r="C602" s="19">
        <v>889496.38</v>
      </c>
      <c r="D602" s="19">
        <v>16900.43</v>
      </c>
      <c r="E602" s="19">
        <v>0</v>
      </c>
      <c r="F602" s="19">
        <v>16900.43</v>
      </c>
      <c r="G602" s="19">
        <v>0</v>
      </c>
      <c r="H602" s="85">
        <v>3315711.04</v>
      </c>
      <c r="I602" s="85">
        <v>62998.51</v>
      </c>
      <c r="J602" s="85">
        <v>67601.73</v>
      </c>
      <c r="K602" s="85">
        <v>-4603.22</v>
      </c>
      <c r="L602" s="146">
        <v>15749.63</v>
      </c>
      <c r="M602" s="146">
        <v>11146.41</v>
      </c>
      <c r="N602" s="146">
        <v>0</v>
      </c>
      <c r="Y602" s="32">
        <f t="shared" si="9"/>
        <v>28046.84</v>
      </c>
    </row>
    <row r="603" spans="1:25" x14ac:dyDescent="0.25">
      <c r="A603" s="83" t="s">
        <v>8271</v>
      </c>
      <c r="B603" s="84" t="s">
        <v>684</v>
      </c>
      <c r="C603" s="19">
        <v>104657.48</v>
      </c>
      <c r="D603" s="19">
        <v>1988.49</v>
      </c>
      <c r="E603" s="19">
        <v>0</v>
      </c>
      <c r="F603" s="19">
        <v>1988.49</v>
      </c>
      <c r="G603" s="19">
        <v>0</v>
      </c>
      <c r="H603" s="85">
        <v>392805.79</v>
      </c>
      <c r="I603" s="85">
        <v>7463.31</v>
      </c>
      <c r="J603" s="85">
        <v>7953.97</v>
      </c>
      <c r="K603" s="85">
        <v>-490.66</v>
      </c>
      <c r="L603" s="146">
        <v>1865.83</v>
      </c>
      <c r="M603" s="146">
        <v>1375.17</v>
      </c>
      <c r="N603" s="146">
        <v>0</v>
      </c>
      <c r="Y603" s="32">
        <f t="shared" si="9"/>
        <v>3363.66</v>
      </c>
    </row>
    <row r="604" spans="1:25" x14ac:dyDescent="0.25">
      <c r="A604" s="83" t="s">
        <v>8272</v>
      </c>
      <c r="B604" s="84" t="s">
        <v>685</v>
      </c>
      <c r="C604" s="19">
        <v>8175.14</v>
      </c>
      <c r="D604" s="19">
        <v>155.33000000000001</v>
      </c>
      <c r="E604" s="19">
        <v>0</v>
      </c>
      <c r="F604" s="19">
        <v>155.33000000000001</v>
      </c>
      <c r="G604" s="19">
        <v>0</v>
      </c>
      <c r="H604" s="85">
        <v>32036.19</v>
      </c>
      <c r="I604" s="85">
        <v>608.69000000000005</v>
      </c>
      <c r="J604" s="85">
        <v>621.30999999999995</v>
      </c>
      <c r="K604" s="85">
        <v>-12.62</v>
      </c>
      <c r="L604" s="146">
        <v>152.16999999999999</v>
      </c>
      <c r="M604" s="146">
        <v>139.55000000000001</v>
      </c>
      <c r="N604" s="146">
        <v>0</v>
      </c>
      <c r="Y604" s="32">
        <f t="shared" si="9"/>
        <v>294.88</v>
      </c>
    </row>
    <row r="605" spans="1:25" x14ac:dyDescent="0.25">
      <c r="A605" s="83" t="s">
        <v>8273</v>
      </c>
      <c r="B605" s="84" t="s">
        <v>686</v>
      </c>
      <c r="C605" s="19">
        <v>202870.26</v>
      </c>
      <c r="D605" s="19">
        <v>3854.54</v>
      </c>
      <c r="E605" s="19">
        <v>0</v>
      </c>
      <c r="F605" s="19">
        <v>3854.54</v>
      </c>
      <c r="G605" s="19">
        <v>0</v>
      </c>
      <c r="H605" s="85">
        <v>710800.69</v>
      </c>
      <c r="I605" s="85">
        <v>13505.21</v>
      </c>
      <c r="J605" s="85">
        <v>15418.14</v>
      </c>
      <c r="K605" s="85">
        <v>-1912.93</v>
      </c>
      <c r="L605" s="146">
        <v>3376.3</v>
      </c>
      <c r="M605" s="146">
        <v>1463.37</v>
      </c>
      <c r="N605" s="146">
        <v>0</v>
      </c>
      <c r="Y605" s="32">
        <f t="shared" si="9"/>
        <v>5317.91</v>
      </c>
    </row>
    <row r="606" spans="1:25" x14ac:dyDescent="0.25">
      <c r="A606" s="83" t="s">
        <v>8274</v>
      </c>
      <c r="B606" s="84" t="s">
        <v>687</v>
      </c>
      <c r="C606" s="19">
        <v>5307311.7699999996</v>
      </c>
      <c r="D606" s="19">
        <v>100838.92</v>
      </c>
      <c r="E606" s="19">
        <v>0</v>
      </c>
      <c r="F606" s="19">
        <v>100838.92</v>
      </c>
      <c r="G606" s="19">
        <v>0</v>
      </c>
      <c r="H606" s="85">
        <v>20075394.120000001</v>
      </c>
      <c r="I606" s="85">
        <v>381432.49</v>
      </c>
      <c r="J606" s="85">
        <v>403355.69</v>
      </c>
      <c r="K606" s="85">
        <v>-21923.200000000001</v>
      </c>
      <c r="L606" s="146">
        <v>95358.12</v>
      </c>
      <c r="M606" s="146">
        <v>73434.92</v>
      </c>
      <c r="N606" s="146">
        <v>0</v>
      </c>
      <c r="Y606" s="32">
        <f t="shared" si="9"/>
        <v>174273.84</v>
      </c>
    </row>
    <row r="607" spans="1:25" x14ac:dyDescent="0.25">
      <c r="A607" s="83" t="s">
        <v>8275</v>
      </c>
      <c r="B607" s="84" t="s">
        <v>688</v>
      </c>
      <c r="C607" s="19">
        <v>83391.33</v>
      </c>
      <c r="D607" s="19">
        <v>1584.44</v>
      </c>
      <c r="E607" s="19">
        <v>0</v>
      </c>
      <c r="F607" s="19">
        <v>1584.44</v>
      </c>
      <c r="G607" s="19">
        <v>0</v>
      </c>
      <c r="H607" s="85">
        <v>260107.82</v>
      </c>
      <c r="I607" s="85">
        <v>4942.05</v>
      </c>
      <c r="J607" s="85">
        <v>6337.74</v>
      </c>
      <c r="K607" s="85">
        <v>-1395.69</v>
      </c>
      <c r="L607" s="146">
        <v>1235.51</v>
      </c>
      <c r="M607" s="146">
        <v>0</v>
      </c>
      <c r="N607" s="146">
        <v>160.18</v>
      </c>
      <c r="Y607" s="32">
        <f t="shared" si="9"/>
        <v>1584.44</v>
      </c>
    </row>
    <row r="608" spans="1:25" x14ac:dyDescent="0.25">
      <c r="A608" s="83" t="s">
        <v>8276</v>
      </c>
      <c r="B608" s="84" t="s">
        <v>689</v>
      </c>
      <c r="C608" s="19">
        <v>16530.060000000001</v>
      </c>
      <c r="D608" s="19">
        <v>314.07</v>
      </c>
      <c r="E608" s="19">
        <v>0</v>
      </c>
      <c r="F608" s="19">
        <v>314.07</v>
      </c>
      <c r="G608" s="19">
        <v>0</v>
      </c>
      <c r="H608" s="85">
        <v>63812.82</v>
      </c>
      <c r="I608" s="85">
        <v>1212.44</v>
      </c>
      <c r="J608" s="85">
        <v>1256.28</v>
      </c>
      <c r="K608" s="85">
        <v>-43.84</v>
      </c>
      <c r="L608" s="146">
        <v>303.11</v>
      </c>
      <c r="M608" s="146">
        <v>259.27</v>
      </c>
      <c r="N608" s="146">
        <v>0</v>
      </c>
      <c r="Y608" s="32">
        <f t="shared" si="9"/>
        <v>573.33999999999992</v>
      </c>
    </row>
    <row r="609" spans="1:25" x14ac:dyDescent="0.25">
      <c r="A609" s="83" t="s">
        <v>8277</v>
      </c>
      <c r="B609" s="84" t="s">
        <v>690</v>
      </c>
      <c r="C609" s="19">
        <v>25457.16</v>
      </c>
      <c r="D609" s="19">
        <v>483.69</v>
      </c>
      <c r="E609" s="19">
        <v>0</v>
      </c>
      <c r="F609" s="19">
        <v>483.69</v>
      </c>
      <c r="G609" s="19">
        <v>0</v>
      </c>
      <c r="H609" s="85">
        <v>103145.48</v>
      </c>
      <c r="I609" s="85">
        <v>1959.76</v>
      </c>
      <c r="J609" s="85">
        <v>1934.74</v>
      </c>
      <c r="K609" s="85">
        <v>25.02</v>
      </c>
      <c r="L609" s="146">
        <v>489.94</v>
      </c>
      <c r="M609" s="146">
        <v>514.96</v>
      </c>
      <c r="N609" s="146">
        <v>0</v>
      </c>
      <c r="Y609" s="32">
        <f t="shared" si="9"/>
        <v>998.65000000000009</v>
      </c>
    </row>
    <row r="610" spans="1:25" x14ac:dyDescent="0.25">
      <c r="A610" s="83" t="s">
        <v>8278</v>
      </c>
      <c r="B610" s="84" t="s">
        <v>691</v>
      </c>
      <c r="C610" s="19">
        <v>49457.32</v>
      </c>
      <c r="D610" s="19">
        <v>939.69</v>
      </c>
      <c r="E610" s="19">
        <v>0</v>
      </c>
      <c r="F610" s="19">
        <v>939.69</v>
      </c>
      <c r="G610" s="19">
        <v>0</v>
      </c>
      <c r="H610" s="85">
        <v>177870.95</v>
      </c>
      <c r="I610" s="85">
        <v>3379.55</v>
      </c>
      <c r="J610" s="85">
        <v>3758.76</v>
      </c>
      <c r="K610" s="85">
        <v>-379.21</v>
      </c>
      <c r="L610" s="146">
        <v>844.89</v>
      </c>
      <c r="M610" s="146">
        <v>465.68</v>
      </c>
      <c r="N610" s="146">
        <v>0</v>
      </c>
      <c r="Y610" s="32">
        <f t="shared" si="9"/>
        <v>1405.3700000000001</v>
      </c>
    </row>
    <row r="611" spans="1:25" x14ac:dyDescent="0.25">
      <c r="A611" s="83" t="s">
        <v>8279</v>
      </c>
      <c r="B611" s="84" t="s">
        <v>692</v>
      </c>
      <c r="C611" s="19">
        <v>32672.18</v>
      </c>
      <c r="D611" s="19">
        <v>620.77</v>
      </c>
      <c r="E611" s="19">
        <v>0</v>
      </c>
      <c r="F611" s="19">
        <v>620.77</v>
      </c>
      <c r="G611" s="19">
        <v>0</v>
      </c>
      <c r="H611" s="85">
        <v>76118.84</v>
      </c>
      <c r="I611" s="85">
        <v>1446.26</v>
      </c>
      <c r="J611" s="85">
        <v>2483.09</v>
      </c>
      <c r="K611" s="85">
        <v>-1036.83</v>
      </c>
      <c r="L611" s="146">
        <v>361.57</v>
      </c>
      <c r="M611" s="146">
        <v>0</v>
      </c>
      <c r="N611" s="146">
        <v>675.26</v>
      </c>
      <c r="Y611" s="32">
        <f t="shared" si="9"/>
        <v>620.77</v>
      </c>
    </row>
    <row r="612" spans="1:25" x14ac:dyDescent="0.25">
      <c r="A612" s="83" t="s">
        <v>8280</v>
      </c>
      <c r="B612" s="84" t="s">
        <v>693</v>
      </c>
      <c r="C612" s="19">
        <v>21193.74</v>
      </c>
      <c r="D612" s="19">
        <v>402.68</v>
      </c>
      <c r="E612" s="19">
        <v>0</v>
      </c>
      <c r="F612" s="19">
        <v>402.68</v>
      </c>
      <c r="G612" s="19">
        <v>0</v>
      </c>
      <c r="H612" s="85">
        <v>68839.360000000001</v>
      </c>
      <c r="I612" s="85">
        <v>1307.95</v>
      </c>
      <c r="J612" s="85">
        <v>1610.72</v>
      </c>
      <c r="K612" s="85">
        <v>-302.77</v>
      </c>
      <c r="L612" s="146">
        <v>326.99</v>
      </c>
      <c r="M612" s="146">
        <v>24.22</v>
      </c>
      <c r="N612" s="146">
        <v>0</v>
      </c>
      <c r="Y612" s="32">
        <f t="shared" si="9"/>
        <v>426.9</v>
      </c>
    </row>
    <row r="613" spans="1:25" x14ac:dyDescent="0.25">
      <c r="A613" s="83" t="s">
        <v>8281</v>
      </c>
      <c r="B613" s="84" t="s">
        <v>694</v>
      </c>
      <c r="C613" s="19">
        <v>81357.039999999994</v>
      </c>
      <c r="D613" s="19">
        <v>1545.78</v>
      </c>
      <c r="E613" s="19">
        <v>0</v>
      </c>
      <c r="F613" s="19">
        <v>1545.78</v>
      </c>
      <c r="G613" s="19">
        <v>0</v>
      </c>
      <c r="H613" s="85">
        <v>260221.21</v>
      </c>
      <c r="I613" s="85">
        <v>4944.2</v>
      </c>
      <c r="J613" s="85">
        <v>6183.13</v>
      </c>
      <c r="K613" s="85">
        <v>-1238.93</v>
      </c>
      <c r="L613" s="146">
        <v>1236.05</v>
      </c>
      <c r="M613" s="146">
        <v>0</v>
      </c>
      <c r="N613" s="146">
        <v>2.88</v>
      </c>
      <c r="Y613" s="32">
        <f t="shared" si="9"/>
        <v>1545.78</v>
      </c>
    </row>
    <row r="614" spans="1:25" x14ac:dyDescent="0.25">
      <c r="A614" s="83" t="s">
        <v>8282</v>
      </c>
      <c r="B614" s="84" t="s">
        <v>695</v>
      </c>
      <c r="C614" s="19">
        <v>133189.04999999999</v>
      </c>
      <c r="D614" s="19">
        <v>2530.59</v>
      </c>
      <c r="E614" s="19">
        <v>0</v>
      </c>
      <c r="F614" s="19">
        <v>2530.59</v>
      </c>
      <c r="G614" s="19">
        <v>0</v>
      </c>
      <c r="H614" s="85">
        <v>477712.71</v>
      </c>
      <c r="I614" s="85">
        <v>9076.5400000000009</v>
      </c>
      <c r="J614" s="85">
        <v>10122.370000000001</v>
      </c>
      <c r="K614" s="85">
        <v>-1045.83</v>
      </c>
      <c r="L614" s="146">
        <v>2269.14</v>
      </c>
      <c r="M614" s="146">
        <v>1223.31</v>
      </c>
      <c r="N614" s="146">
        <v>0</v>
      </c>
      <c r="Y614" s="32">
        <f t="shared" si="9"/>
        <v>3753.9</v>
      </c>
    </row>
    <row r="615" spans="1:25" x14ac:dyDescent="0.25">
      <c r="A615" s="83" t="s">
        <v>8283</v>
      </c>
      <c r="B615" s="84" t="s">
        <v>696</v>
      </c>
      <c r="C615" s="19">
        <v>20333.8</v>
      </c>
      <c r="D615" s="19">
        <v>386.34</v>
      </c>
      <c r="E615" s="19">
        <v>0</v>
      </c>
      <c r="F615" s="19">
        <v>386.34</v>
      </c>
      <c r="G615" s="19">
        <v>0</v>
      </c>
      <c r="H615" s="85">
        <v>63441.84</v>
      </c>
      <c r="I615" s="85">
        <v>1205.3900000000001</v>
      </c>
      <c r="J615" s="85">
        <v>1545.37</v>
      </c>
      <c r="K615" s="85">
        <v>-339.98</v>
      </c>
      <c r="L615" s="146">
        <v>301.35000000000002</v>
      </c>
      <c r="M615" s="146">
        <v>0</v>
      </c>
      <c r="N615" s="146">
        <v>38.630000000000003</v>
      </c>
      <c r="Y615" s="32">
        <f t="shared" si="9"/>
        <v>386.34</v>
      </c>
    </row>
    <row r="616" spans="1:25" x14ac:dyDescent="0.25">
      <c r="A616" s="83" t="s">
        <v>8284</v>
      </c>
      <c r="B616" s="84" t="s">
        <v>697</v>
      </c>
      <c r="C616" s="19">
        <v>105394.95</v>
      </c>
      <c r="D616" s="19">
        <v>2002.51</v>
      </c>
      <c r="E616" s="19">
        <v>0</v>
      </c>
      <c r="F616" s="19">
        <v>2002.51</v>
      </c>
      <c r="G616" s="19">
        <v>0</v>
      </c>
      <c r="H616" s="85">
        <v>350850.76</v>
      </c>
      <c r="I616" s="85">
        <v>6666.16</v>
      </c>
      <c r="J616" s="85">
        <v>8010.02</v>
      </c>
      <c r="K616" s="85">
        <v>-1343.86</v>
      </c>
      <c r="L616" s="146">
        <v>1666.54</v>
      </c>
      <c r="M616" s="146">
        <v>322.68</v>
      </c>
      <c r="N616" s="146">
        <v>0</v>
      </c>
      <c r="Y616" s="32">
        <f t="shared" si="9"/>
        <v>2325.19</v>
      </c>
    </row>
    <row r="617" spans="1:25" x14ac:dyDescent="0.25">
      <c r="A617" s="83" t="s">
        <v>8285</v>
      </c>
      <c r="B617" s="84" t="s">
        <v>698</v>
      </c>
      <c r="C617" s="19">
        <v>35279.21</v>
      </c>
      <c r="D617" s="19">
        <v>670.31</v>
      </c>
      <c r="E617" s="19">
        <v>0</v>
      </c>
      <c r="F617" s="19">
        <v>670.31</v>
      </c>
      <c r="G617" s="19">
        <v>0</v>
      </c>
      <c r="H617" s="85">
        <v>132325.42000000001</v>
      </c>
      <c r="I617" s="85">
        <v>2514.1799999999998</v>
      </c>
      <c r="J617" s="85">
        <v>2681.22</v>
      </c>
      <c r="K617" s="85">
        <v>-167.04</v>
      </c>
      <c r="L617" s="146">
        <v>628.54999999999995</v>
      </c>
      <c r="M617" s="146">
        <v>461.51</v>
      </c>
      <c r="N617" s="146">
        <v>0</v>
      </c>
      <c r="Y617" s="32">
        <f t="shared" si="9"/>
        <v>1131.82</v>
      </c>
    </row>
    <row r="618" spans="1:25" x14ac:dyDescent="0.25">
      <c r="A618" s="83" t="s">
        <v>8286</v>
      </c>
      <c r="B618" s="84" t="s">
        <v>699</v>
      </c>
      <c r="C618" s="19">
        <v>17976.240000000002</v>
      </c>
      <c r="D618" s="19">
        <v>341.55</v>
      </c>
      <c r="E618" s="19">
        <v>0</v>
      </c>
      <c r="F618" s="19">
        <v>341.55</v>
      </c>
      <c r="G618" s="19">
        <v>0</v>
      </c>
      <c r="H618" s="85">
        <v>65042.41</v>
      </c>
      <c r="I618" s="85">
        <v>1235.81</v>
      </c>
      <c r="J618" s="85">
        <v>1366.19</v>
      </c>
      <c r="K618" s="85">
        <v>-130.38</v>
      </c>
      <c r="L618" s="146">
        <v>308.95</v>
      </c>
      <c r="M618" s="146">
        <v>178.57</v>
      </c>
      <c r="N618" s="146">
        <v>0</v>
      </c>
      <c r="Y618" s="32">
        <f t="shared" si="9"/>
        <v>520.12</v>
      </c>
    </row>
    <row r="619" spans="1:25" x14ac:dyDescent="0.25">
      <c r="A619" s="83" t="s">
        <v>8287</v>
      </c>
      <c r="B619" s="84" t="s">
        <v>700</v>
      </c>
      <c r="C619" s="19">
        <v>95882.26</v>
      </c>
      <c r="D619" s="19">
        <v>1821.76</v>
      </c>
      <c r="E619" s="19">
        <v>0</v>
      </c>
      <c r="F619" s="19">
        <v>1821.76</v>
      </c>
      <c r="G619" s="19">
        <v>0</v>
      </c>
      <c r="H619" s="85">
        <v>331726.27</v>
      </c>
      <c r="I619" s="85">
        <v>6302.8</v>
      </c>
      <c r="J619" s="85">
        <v>7287.05</v>
      </c>
      <c r="K619" s="85">
        <v>-984.25</v>
      </c>
      <c r="L619" s="146">
        <v>1575.7</v>
      </c>
      <c r="M619" s="146">
        <v>591.45000000000005</v>
      </c>
      <c r="N619" s="146">
        <v>0</v>
      </c>
      <c r="Y619" s="32">
        <f t="shared" si="9"/>
        <v>2413.21</v>
      </c>
    </row>
    <row r="620" spans="1:25" x14ac:dyDescent="0.25">
      <c r="A620" s="83" t="s">
        <v>8288</v>
      </c>
      <c r="B620" s="84" t="s">
        <v>701</v>
      </c>
      <c r="C620" s="19">
        <v>42707.17</v>
      </c>
      <c r="D620" s="19">
        <v>811.44</v>
      </c>
      <c r="E620" s="19">
        <v>0</v>
      </c>
      <c r="F620" s="19">
        <v>811.44</v>
      </c>
      <c r="G620" s="19">
        <v>0</v>
      </c>
      <c r="H620" s="85">
        <v>149432.35999999999</v>
      </c>
      <c r="I620" s="85">
        <v>2839.21</v>
      </c>
      <c r="J620" s="85">
        <v>3245.74</v>
      </c>
      <c r="K620" s="85">
        <v>-406.53</v>
      </c>
      <c r="L620" s="146">
        <v>709.8</v>
      </c>
      <c r="M620" s="146">
        <v>303.27</v>
      </c>
      <c r="N620" s="146">
        <v>0</v>
      </c>
      <c r="Y620" s="32">
        <f t="shared" si="9"/>
        <v>1114.71</v>
      </c>
    </row>
    <row r="621" spans="1:25" x14ac:dyDescent="0.25">
      <c r="A621" s="83" t="s">
        <v>8289</v>
      </c>
      <c r="B621" s="84" t="s">
        <v>702</v>
      </c>
      <c r="C621" s="19">
        <v>3134.07</v>
      </c>
      <c r="D621" s="19">
        <v>59.55</v>
      </c>
      <c r="E621" s="19">
        <v>0</v>
      </c>
      <c r="F621" s="19">
        <v>59.55</v>
      </c>
      <c r="G621" s="19">
        <v>0</v>
      </c>
      <c r="H621" s="85">
        <v>9658.1299999999992</v>
      </c>
      <c r="I621" s="85">
        <v>183.5</v>
      </c>
      <c r="J621" s="85">
        <v>238.19</v>
      </c>
      <c r="K621" s="85">
        <v>-54.69</v>
      </c>
      <c r="L621" s="146">
        <v>45.88</v>
      </c>
      <c r="M621" s="146">
        <v>0</v>
      </c>
      <c r="N621" s="146">
        <v>8.81</v>
      </c>
      <c r="Y621" s="32">
        <f t="shared" si="9"/>
        <v>59.55</v>
      </c>
    </row>
    <row r="622" spans="1:25" x14ac:dyDescent="0.25">
      <c r="A622" s="83" t="s">
        <v>8290</v>
      </c>
      <c r="B622" s="84" t="s">
        <v>703</v>
      </c>
      <c r="C622" s="19">
        <v>24316.959999999999</v>
      </c>
      <c r="D622" s="19">
        <v>462.02</v>
      </c>
      <c r="E622" s="19">
        <v>0</v>
      </c>
      <c r="F622" s="19">
        <v>462.02</v>
      </c>
      <c r="G622" s="19">
        <v>0</v>
      </c>
      <c r="H622" s="85">
        <v>88669.05</v>
      </c>
      <c r="I622" s="85">
        <v>1684.71</v>
      </c>
      <c r="J622" s="85">
        <v>1848.09</v>
      </c>
      <c r="K622" s="85">
        <v>-163.38</v>
      </c>
      <c r="L622" s="146">
        <v>421.18</v>
      </c>
      <c r="M622" s="146">
        <v>257.8</v>
      </c>
      <c r="N622" s="146">
        <v>0</v>
      </c>
      <c r="Y622" s="32">
        <f t="shared" si="9"/>
        <v>719.81999999999994</v>
      </c>
    </row>
    <row r="623" spans="1:25" x14ac:dyDescent="0.25">
      <c r="A623" s="83" t="s">
        <v>8291</v>
      </c>
      <c r="B623" s="84" t="s">
        <v>704</v>
      </c>
      <c r="C623" s="19">
        <v>9076.19</v>
      </c>
      <c r="D623" s="19">
        <v>172.45</v>
      </c>
      <c r="E623" s="19">
        <v>0</v>
      </c>
      <c r="F623" s="19">
        <v>172.45</v>
      </c>
      <c r="G623" s="19">
        <v>0</v>
      </c>
      <c r="H623" s="85">
        <v>33671.67</v>
      </c>
      <c r="I623" s="85">
        <v>639.76</v>
      </c>
      <c r="J623" s="85">
        <v>689.79</v>
      </c>
      <c r="K623" s="85">
        <v>-50.03</v>
      </c>
      <c r="L623" s="146">
        <v>159.94</v>
      </c>
      <c r="M623" s="146">
        <v>109.91</v>
      </c>
      <c r="N623" s="146">
        <v>0</v>
      </c>
      <c r="Y623" s="32">
        <f t="shared" si="9"/>
        <v>282.36</v>
      </c>
    </row>
    <row r="624" spans="1:25" x14ac:dyDescent="0.25">
      <c r="A624" s="83" t="s">
        <v>8292</v>
      </c>
      <c r="B624" s="84" t="s">
        <v>705</v>
      </c>
      <c r="C624" s="19">
        <v>44151.35</v>
      </c>
      <c r="D624" s="19">
        <v>838.88</v>
      </c>
      <c r="E624" s="19">
        <v>0</v>
      </c>
      <c r="F624" s="19">
        <v>838.88</v>
      </c>
      <c r="G624" s="19">
        <v>0</v>
      </c>
      <c r="H624" s="85">
        <v>164959.19</v>
      </c>
      <c r="I624" s="85">
        <v>3134.22</v>
      </c>
      <c r="J624" s="85">
        <v>3355.5</v>
      </c>
      <c r="K624" s="85">
        <v>-221.28</v>
      </c>
      <c r="L624" s="146">
        <v>783.56</v>
      </c>
      <c r="M624" s="146">
        <v>562.28</v>
      </c>
      <c r="N624" s="146">
        <v>0</v>
      </c>
      <c r="Y624" s="32">
        <f t="shared" si="9"/>
        <v>1401.1599999999999</v>
      </c>
    </row>
    <row r="625" spans="1:25" x14ac:dyDescent="0.25">
      <c r="A625" s="83" t="s">
        <v>8293</v>
      </c>
      <c r="B625" s="84" t="s">
        <v>706</v>
      </c>
      <c r="C625" s="19">
        <v>9345.08</v>
      </c>
      <c r="D625" s="19">
        <v>177.56</v>
      </c>
      <c r="E625" s="19">
        <v>0</v>
      </c>
      <c r="F625" s="19">
        <v>177.56</v>
      </c>
      <c r="G625" s="19">
        <v>0</v>
      </c>
      <c r="H625" s="85">
        <v>35932.839999999997</v>
      </c>
      <c r="I625" s="85">
        <v>682.72</v>
      </c>
      <c r="J625" s="85">
        <v>710.23</v>
      </c>
      <c r="K625" s="85">
        <v>-27.51</v>
      </c>
      <c r="L625" s="146">
        <v>170.68</v>
      </c>
      <c r="M625" s="146">
        <v>143.16999999999999</v>
      </c>
      <c r="N625" s="146">
        <v>0</v>
      </c>
      <c r="Y625" s="32">
        <f t="shared" si="9"/>
        <v>320.73</v>
      </c>
    </row>
    <row r="626" spans="1:25" x14ac:dyDescent="0.25">
      <c r="A626" s="83" t="s">
        <v>8294</v>
      </c>
      <c r="B626" s="84" t="s">
        <v>707</v>
      </c>
      <c r="C626" s="19">
        <v>33699.1</v>
      </c>
      <c r="D626" s="19">
        <v>640.28</v>
      </c>
      <c r="E626" s="19">
        <v>0</v>
      </c>
      <c r="F626" s="19">
        <v>640.28</v>
      </c>
      <c r="G626" s="19">
        <v>0</v>
      </c>
      <c r="H626" s="85">
        <v>119748.75</v>
      </c>
      <c r="I626" s="85">
        <v>2275.23</v>
      </c>
      <c r="J626" s="85">
        <v>2561.13</v>
      </c>
      <c r="K626" s="85">
        <v>-285.89999999999998</v>
      </c>
      <c r="L626" s="146">
        <v>568.80999999999995</v>
      </c>
      <c r="M626" s="146">
        <v>282.91000000000003</v>
      </c>
      <c r="N626" s="146">
        <v>0</v>
      </c>
      <c r="Y626" s="32">
        <f t="shared" si="9"/>
        <v>923.19</v>
      </c>
    </row>
    <row r="627" spans="1:25" x14ac:dyDescent="0.25">
      <c r="A627" s="83" t="s">
        <v>8295</v>
      </c>
      <c r="B627" s="84" t="s">
        <v>708</v>
      </c>
      <c r="C627" s="19">
        <v>194734</v>
      </c>
      <c r="D627" s="19">
        <v>3699.95</v>
      </c>
      <c r="E627" s="19">
        <v>0</v>
      </c>
      <c r="F627" s="19">
        <v>3699.95</v>
      </c>
      <c r="G627" s="19">
        <v>0</v>
      </c>
      <c r="H627" s="85">
        <v>714474.49</v>
      </c>
      <c r="I627" s="85">
        <v>13575.02</v>
      </c>
      <c r="J627" s="85">
        <v>14799.78</v>
      </c>
      <c r="K627" s="85">
        <v>-1224.76</v>
      </c>
      <c r="L627" s="146">
        <v>3393.76</v>
      </c>
      <c r="M627" s="146">
        <v>2169</v>
      </c>
      <c r="N627" s="146">
        <v>0</v>
      </c>
      <c r="Y627" s="32">
        <f t="shared" si="9"/>
        <v>5868.95</v>
      </c>
    </row>
    <row r="628" spans="1:25" x14ac:dyDescent="0.25">
      <c r="A628" s="83" t="s">
        <v>8296</v>
      </c>
      <c r="B628" s="84" t="s">
        <v>709</v>
      </c>
      <c r="C628" s="19">
        <v>39238.82</v>
      </c>
      <c r="D628" s="19">
        <v>745.54</v>
      </c>
      <c r="E628" s="19">
        <v>0</v>
      </c>
      <c r="F628" s="19">
        <v>745.54</v>
      </c>
      <c r="G628" s="19">
        <v>0</v>
      </c>
      <c r="H628" s="85">
        <v>140062.28</v>
      </c>
      <c r="I628" s="85">
        <v>2661.18</v>
      </c>
      <c r="J628" s="85">
        <v>2982.15</v>
      </c>
      <c r="K628" s="85">
        <v>-320.97000000000003</v>
      </c>
      <c r="L628" s="146">
        <v>665.3</v>
      </c>
      <c r="M628" s="146">
        <v>344.33</v>
      </c>
      <c r="N628" s="146">
        <v>0</v>
      </c>
      <c r="Y628" s="32">
        <f t="shared" si="9"/>
        <v>1089.8699999999999</v>
      </c>
    </row>
    <row r="629" spans="1:25" x14ac:dyDescent="0.25">
      <c r="A629" s="83" t="s">
        <v>8297</v>
      </c>
      <c r="B629" s="84" t="s">
        <v>710</v>
      </c>
      <c r="C629" s="19">
        <v>17072.96</v>
      </c>
      <c r="D629" s="19">
        <v>324.39</v>
      </c>
      <c r="E629" s="19">
        <v>0</v>
      </c>
      <c r="F629" s="19">
        <v>324.39</v>
      </c>
      <c r="G629" s="19">
        <v>0</v>
      </c>
      <c r="H629" s="85">
        <v>59602.43</v>
      </c>
      <c r="I629" s="85">
        <v>1132.45</v>
      </c>
      <c r="J629" s="85">
        <v>1297.54</v>
      </c>
      <c r="K629" s="85">
        <v>-165.09</v>
      </c>
      <c r="L629" s="146">
        <v>283.11</v>
      </c>
      <c r="M629" s="146">
        <v>118.02</v>
      </c>
      <c r="N629" s="146">
        <v>0</v>
      </c>
      <c r="Y629" s="32">
        <f t="shared" si="9"/>
        <v>442.40999999999997</v>
      </c>
    </row>
    <row r="630" spans="1:25" x14ac:dyDescent="0.25">
      <c r="A630" s="83" t="s">
        <v>8298</v>
      </c>
      <c r="B630" s="84" t="s">
        <v>711</v>
      </c>
      <c r="C630" s="19">
        <v>40073.519999999997</v>
      </c>
      <c r="D630" s="19">
        <v>761.4</v>
      </c>
      <c r="E630" s="19">
        <v>0</v>
      </c>
      <c r="F630" s="19">
        <v>761.4</v>
      </c>
      <c r="G630" s="19">
        <v>0</v>
      </c>
      <c r="H630" s="85">
        <v>103812.55</v>
      </c>
      <c r="I630" s="85">
        <v>1972.44</v>
      </c>
      <c r="J630" s="85">
        <v>3045.59</v>
      </c>
      <c r="K630" s="85">
        <v>-1073.1500000000001</v>
      </c>
      <c r="L630" s="146">
        <v>493.11</v>
      </c>
      <c r="M630" s="146">
        <v>0</v>
      </c>
      <c r="N630" s="146">
        <v>580.04</v>
      </c>
      <c r="Y630" s="32">
        <f t="shared" si="9"/>
        <v>761.4</v>
      </c>
    </row>
    <row r="631" spans="1:25" x14ac:dyDescent="0.25">
      <c r="A631" s="83" t="s">
        <v>8299</v>
      </c>
      <c r="B631" s="84" t="s">
        <v>712</v>
      </c>
      <c r="C631" s="19">
        <v>27946.14</v>
      </c>
      <c r="D631" s="19">
        <v>530.98</v>
      </c>
      <c r="E631" s="19">
        <v>0</v>
      </c>
      <c r="F631" s="19">
        <v>530.98</v>
      </c>
      <c r="G631" s="19">
        <v>0</v>
      </c>
      <c r="H631" s="85">
        <v>113408.08</v>
      </c>
      <c r="I631" s="85">
        <v>2154.75</v>
      </c>
      <c r="J631" s="85">
        <v>2123.91</v>
      </c>
      <c r="K631" s="85">
        <v>30.84</v>
      </c>
      <c r="L631" s="146">
        <v>538.69000000000005</v>
      </c>
      <c r="M631" s="146">
        <v>569.53</v>
      </c>
      <c r="N631" s="146">
        <v>0</v>
      </c>
      <c r="Y631" s="32">
        <f t="shared" si="9"/>
        <v>1100.51</v>
      </c>
    </row>
    <row r="632" spans="1:25" x14ac:dyDescent="0.25">
      <c r="A632" s="83" t="s">
        <v>8300</v>
      </c>
      <c r="B632" s="84" t="s">
        <v>713</v>
      </c>
      <c r="C632" s="19">
        <v>11231.25</v>
      </c>
      <c r="D632" s="19">
        <v>213.4</v>
      </c>
      <c r="E632" s="19">
        <v>0</v>
      </c>
      <c r="F632" s="19">
        <v>213.4</v>
      </c>
      <c r="G632" s="19">
        <v>0</v>
      </c>
      <c r="H632" s="85">
        <v>40206</v>
      </c>
      <c r="I632" s="85">
        <v>763.91</v>
      </c>
      <c r="J632" s="85">
        <v>853.58</v>
      </c>
      <c r="K632" s="85">
        <v>-89.67</v>
      </c>
      <c r="L632" s="146">
        <v>190.98</v>
      </c>
      <c r="M632" s="146">
        <v>101.31</v>
      </c>
      <c r="N632" s="146">
        <v>0</v>
      </c>
      <c r="Y632" s="32">
        <f t="shared" si="9"/>
        <v>314.71000000000004</v>
      </c>
    </row>
    <row r="633" spans="1:25" x14ac:dyDescent="0.25">
      <c r="A633" s="83" t="s">
        <v>8301</v>
      </c>
      <c r="B633" s="84" t="s">
        <v>714</v>
      </c>
      <c r="C633" s="19">
        <v>16406.38</v>
      </c>
      <c r="D633" s="19">
        <v>311.72000000000003</v>
      </c>
      <c r="E633" s="19">
        <v>0</v>
      </c>
      <c r="F633" s="19">
        <v>311.72000000000003</v>
      </c>
      <c r="G633" s="19">
        <v>0</v>
      </c>
      <c r="H633" s="85">
        <v>57637.21</v>
      </c>
      <c r="I633" s="85">
        <v>1095.1099999999999</v>
      </c>
      <c r="J633" s="85">
        <v>1246.8800000000001</v>
      </c>
      <c r="K633" s="85">
        <v>-151.77000000000001</v>
      </c>
      <c r="L633" s="146">
        <v>273.77999999999997</v>
      </c>
      <c r="M633" s="146">
        <v>122.01</v>
      </c>
      <c r="N633" s="146">
        <v>0</v>
      </c>
      <c r="Y633" s="32">
        <f t="shared" si="9"/>
        <v>433.73</v>
      </c>
    </row>
    <row r="634" spans="1:25" x14ac:dyDescent="0.25">
      <c r="A634" s="83" t="s">
        <v>8302</v>
      </c>
      <c r="B634" s="84" t="s">
        <v>715</v>
      </c>
      <c r="C634" s="19">
        <v>19906.080000000002</v>
      </c>
      <c r="D634" s="19">
        <v>378.22</v>
      </c>
      <c r="E634" s="19">
        <v>0</v>
      </c>
      <c r="F634" s="19">
        <v>378.22</v>
      </c>
      <c r="G634" s="19">
        <v>0</v>
      </c>
      <c r="H634" s="85">
        <v>57107.27</v>
      </c>
      <c r="I634" s="85">
        <v>1085.04</v>
      </c>
      <c r="J634" s="85">
        <v>1512.86</v>
      </c>
      <c r="K634" s="85">
        <v>-427.82</v>
      </c>
      <c r="L634" s="146">
        <v>271.26</v>
      </c>
      <c r="M634" s="146">
        <v>0</v>
      </c>
      <c r="N634" s="146">
        <v>156.56</v>
      </c>
      <c r="Y634" s="32">
        <f t="shared" si="9"/>
        <v>378.22</v>
      </c>
    </row>
    <row r="635" spans="1:25" x14ac:dyDescent="0.25">
      <c r="A635" s="83" t="s">
        <v>8303</v>
      </c>
      <c r="B635" s="84" t="s">
        <v>716</v>
      </c>
      <c r="C635" s="19">
        <v>825244.81</v>
      </c>
      <c r="D635" s="19">
        <v>15679.65</v>
      </c>
      <c r="E635" s="19">
        <v>0</v>
      </c>
      <c r="F635" s="19">
        <v>15679.65</v>
      </c>
      <c r="G635" s="19">
        <v>0</v>
      </c>
      <c r="H635" s="85">
        <v>3172140.05</v>
      </c>
      <c r="I635" s="85">
        <v>60270.66</v>
      </c>
      <c r="J635" s="85">
        <v>62718.61</v>
      </c>
      <c r="K635" s="85">
        <v>-2447.9499999999998</v>
      </c>
      <c r="L635" s="146">
        <v>15067.67</v>
      </c>
      <c r="M635" s="146">
        <v>12619.72</v>
      </c>
      <c r="N635" s="146">
        <v>0</v>
      </c>
      <c r="Y635" s="32">
        <f t="shared" si="9"/>
        <v>28299.37</v>
      </c>
    </row>
    <row r="636" spans="1:25" x14ac:dyDescent="0.25">
      <c r="A636" s="83" t="s">
        <v>8304</v>
      </c>
      <c r="B636" s="84" t="s">
        <v>717</v>
      </c>
      <c r="C636" s="19">
        <v>18416.53</v>
      </c>
      <c r="D636" s="19">
        <v>349.92</v>
      </c>
      <c r="E636" s="19">
        <v>0</v>
      </c>
      <c r="F636" s="19">
        <v>349.92</v>
      </c>
      <c r="G636" s="19">
        <v>0</v>
      </c>
      <c r="H636" s="85">
        <v>63957.68</v>
      </c>
      <c r="I636" s="85">
        <v>1215.2</v>
      </c>
      <c r="J636" s="85">
        <v>1399.66</v>
      </c>
      <c r="K636" s="85">
        <v>-184.46</v>
      </c>
      <c r="L636" s="146">
        <v>303.8</v>
      </c>
      <c r="M636" s="146">
        <v>119.34</v>
      </c>
      <c r="N636" s="146">
        <v>0</v>
      </c>
      <c r="Y636" s="32">
        <f t="shared" si="9"/>
        <v>469.26</v>
      </c>
    </row>
    <row r="637" spans="1:25" x14ac:dyDescent="0.25">
      <c r="A637" s="83" t="s">
        <v>8305</v>
      </c>
      <c r="B637" s="84" t="s">
        <v>718</v>
      </c>
      <c r="C637" s="19">
        <v>31782.400000000001</v>
      </c>
      <c r="D637" s="19">
        <v>603.87</v>
      </c>
      <c r="E637" s="19">
        <v>0</v>
      </c>
      <c r="F637" s="19">
        <v>603.87</v>
      </c>
      <c r="G637" s="19">
        <v>0</v>
      </c>
      <c r="H637" s="85">
        <v>123334.14</v>
      </c>
      <c r="I637" s="85">
        <v>2343.35</v>
      </c>
      <c r="J637" s="85">
        <v>2415.46</v>
      </c>
      <c r="K637" s="85">
        <v>-72.11</v>
      </c>
      <c r="L637" s="146">
        <v>585.84</v>
      </c>
      <c r="M637" s="146">
        <v>513.73</v>
      </c>
      <c r="N637" s="146">
        <v>0</v>
      </c>
      <c r="Y637" s="32">
        <f t="shared" si="9"/>
        <v>1117.5999999999999</v>
      </c>
    </row>
    <row r="638" spans="1:25" x14ac:dyDescent="0.25">
      <c r="A638" s="83" t="s">
        <v>8306</v>
      </c>
      <c r="B638" s="84" t="s">
        <v>719</v>
      </c>
      <c r="C638" s="19">
        <v>31247.24</v>
      </c>
      <c r="D638" s="19">
        <v>593.70000000000005</v>
      </c>
      <c r="E638" s="19">
        <v>0</v>
      </c>
      <c r="F638" s="19">
        <v>593.70000000000005</v>
      </c>
      <c r="G638" s="19">
        <v>0</v>
      </c>
      <c r="H638" s="85">
        <v>124575.54</v>
      </c>
      <c r="I638" s="85">
        <v>2366.94</v>
      </c>
      <c r="J638" s="85">
        <v>2374.79</v>
      </c>
      <c r="K638" s="85">
        <v>-7.85</v>
      </c>
      <c r="L638" s="146">
        <v>591.74</v>
      </c>
      <c r="M638" s="146">
        <v>583.89</v>
      </c>
      <c r="N638" s="146">
        <v>0</v>
      </c>
      <c r="Y638" s="32">
        <f t="shared" si="9"/>
        <v>1177.5900000000001</v>
      </c>
    </row>
    <row r="639" spans="1:25" x14ac:dyDescent="0.25">
      <c r="A639" s="83" t="s">
        <v>8307</v>
      </c>
      <c r="B639" s="84" t="s">
        <v>720</v>
      </c>
      <c r="C639" s="19">
        <v>34047.08</v>
      </c>
      <c r="D639" s="19">
        <v>646.9</v>
      </c>
      <c r="E639" s="19">
        <v>0</v>
      </c>
      <c r="F639" s="19">
        <v>646.9</v>
      </c>
      <c r="G639" s="19">
        <v>0</v>
      </c>
      <c r="H639" s="85">
        <v>129414.65</v>
      </c>
      <c r="I639" s="85">
        <v>2458.88</v>
      </c>
      <c r="J639" s="85">
        <v>2587.58</v>
      </c>
      <c r="K639" s="85">
        <v>-128.69999999999999</v>
      </c>
      <c r="L639" s="146">
        <v>614.72</v>
      </c>
      <c r="M639" s="146">
        <v>486.02</v>
      </c>
      <c r="N639" s="146">
        <v>0</v>
      </c>
      <c r="Y639" s="32">
        <f t="shared" si="9"/>
        <v>1132.92</v>
      </c>
    </row>
    <row r="640" spans="1:25" x14ac:dyDescent="0.25">
      <c r="A640" s="83" t="s">
        <v>8308</v>
      </c>
      <c r="B640" s="84" t="s">
        <v>721</v>
      </c>
      <c r="C640" s="19">
        <v>27948.85</v>
      </c>
      <c r="D640" s="19">
        <v>531.03</v>
      </c>
      <c r="E640" s="19">
        <v>0</v>
      </c>
      <c r="F640" s="19">
        <v>531.03</v>
      </c>
      <c r="G640" s="19">
        <v>0</v>
      </c>
      <c r="H640" s="85">
        <v>91360.56</v>
      </c>
      <c r="I640" s="85">
        <v>1735.85</v>
      </c>
      <c r="J640" s="85">
        <v>2124.11</v>
      </c>
      <c r="K640" s="85">
        <v>-388.26</v>
      </c>
      <c r="L640" s="146">
        <v>433.96</v>
      </c>
      <c r="M640" s="146">
        <v>45.7</v>
      </c>
      <c r="N640" s="146">
        <v>0</v>
      </c>
      <c r="Y640" s="32">
        <f t="shared" si="9"/>
        <v>576.73</v>
      </c>
    </row>
    <row r="641" spans="1:25" x14ac:dyDescent="0.25">
      <c r="A641" s="83" t="s">
        <v>8309</v>
      </c>
      <c r="B641" s="84" t="s">
        <v>722</v>
      </c>
      <c r="C641" s="19">
        <v>107644.51</v>
      </c>
      <c r="D641" s="19">
        <v>2045.25</v>
      </c>
      <c r="E641" s="19">
        <v>0</v>
      </c>
      <c r="F641" s="19">
        <v>2045.25</v>
      </c>
      <c r="G641" s="19">
        <v>0</v>
      </c>
      <c r="H641" s="85">
        <v>307770.71000000002</v>
      </c>
      <c r="I641" s="85">
        <v>5847.64</v>
      </c>
      <c r="J641" s="85">
        <v>8180.98</v>
      </c>
      <c r="K641" s="85">
        <v>-2333.34</v>
      </c>
      <c r="L641" s="146">
        <v>1461.91</v>
      </c>
      <c r="M641" s="146">
        <v>0</v>
      </c>
      <c r="N641" s="146">
        <v>871.43</v>
      </c>
      <c r="Y641" s="32">
        <f t="shared" si="9"/>
        <v>2045.25</v>
      </c>
    </row>
    <row r="642" spans="1:25" x14ac:dyDescent="0.25">
      <c r="A642" s="83" t="s">
        <v>8310</v>
      </c>
      <c r="B642" s="84" t="s">
        <v>723</v>
      </c>
      <c r="C642" s="19">
        <v>59832.73</v>
      </c>
      <c r="D642" s="19">
        <v>1136.82</v>
      </c>
      <c r="E642" s="19">
        <v>0</v>
      </c>
      <c r="F642" s="19">
        <v>1136.82</v>
      </c>
      <c r="G642" s="19">
        <v>0</v>
      </c>
      <c r="H642" s="85">
        <v>210461.94</v>
      </c>
      <c r="I642" s="85">
        <v>3998.78</v>
      </c>
      <c r="J642" s="85">
        <v>4547.29</v>
      </c>
      <c r="K642" s="85">
        <v>-548.51</v>
      </c>
      <c r="L642" s="146">
        <v>999.7</v>
      </c>
      <c r="M642" s="146">
        <v>451.19</v>
      </c>
      <c r="N642" s="146">
        <v>0</v>
      </c>
      <c r="Y642" s="32">
        <f t="shared" si="9"/>
        <v>1588.01</v>
      </c>
    </row>
    <row r="643" spans="1:25" x14ac:dyDescent="0.25">
      <c r="A643" s="83" t="s">
        <v>8311</v>
      </c>
      <c r="B643" s="84" t="s">
        <v>724</v>
      </c>
      <c r="C643" s="19">
        <v>119081.63</v>
      </c>
      <c r="D643" s="19">
        <v>2262.5500000000002</v>
      </c>
      <c r="E643" s="19">
        <v>0</v>
      </c>
      <c r="F643" s="19">
        <v>2262.5500000000002</v>
      </c>
      <c r="G643" s="19">
        <v>0</v>
      </c>
      <c r="H643" s="85">
        <v>379400.96000000002</v>
      </c>
      <c r="I643" s="85">
        <v>7208.62</v>
      </c>
      <c r="J643" s="85">
        <v>9050.2000000000007</v>
      </c>
      <c r="K643" s="85">
        <v>-1841.58</v>
      </c>
      <c r="L643" s="146">
        <v>1802.16</v>
      </c>
      <c r="M643" s="146">
        <v>0</v>
      </c>
      <c r="N643" s="146">
        <v>39.42</v>
      </c>
      <c r="Y643" s="32">
        <f t="shared" si="9"/>
        <v>2262.5500000000002</v>
      </c>
    </row>
    <row r="644" spans="1:25" x14ac:dyDescent="0.25">
      <c r="A644" s="83" t="s">
        <v>8312</v>
      </c>
      <c r="B644" s="84" t="s">
        <v>725</v>
      </c>
      <c r="C644" s="19">
        <v>17806.78</v>
      </c>
      <c r="D644" s="19">
        <v>338.33</v>
      </c>
      <c r="E644" s="19">
        <v>0</v>
      </c>
      <c r="F644" s="19">
        <v>338.33</v>
      </c>
      <c r="G644" s="19">
        <v>0</v>
      </c>
      <c r="H644" s="85">
        <v>64793.24</v>
      </c>
      <c r="I644" s="85">
        <v>1231.07</v>
      </c>
      <c r="J644" s="85">
        <v>1353.32</v>
      </c>
      <c r="K644" s="85">
        <v>-122.25</v>
      </c>
      <c r="L644" s="146">
        <v>307.77</v>
      </c>
      <c r="M644" s="146">
        <v>185.52</v>
      </c>
      <c r="N644" s="146">
        <v>0</v>
      </c>
      <c r="Y644" s="32">
        <f t="shared" si="9"/>
        <v>523.85</v>
      </c>
    </row>
    <row r="645" spans="1:25" x14ac:dyDescent="0.25">
      <c r="A645" s="83" t="s">
        <v>8313</v>
      </c>
      <c r="B645" s="84" t="s">
        <v>726</v>
      </c>
      <c r="C645" s="19">
        <v>97114.83</v>
      </c>
      <c r="D645" s="19">
        <v>1845.18</v>
      </c>
      <c r="E645" s="19">
        <v>0</v>
      </c>
      <c r="F645" s="19">
        <v>1845.18</v>
      </c>
      <c r="G645" s="19">
        <v>0</v>
      </c>
      <c r="H645" s="85">
        <v>356992.82</v>
      </c>
      <c r="I645" s="85">
        <v>6782.86</v>
      </c>
      <c r="J645" s="85">
        <v>7380.73</v>
      </c>
      <c r="K645" s="85">
        <v>-597.87</v>
      </c>
      <c r="L645" s="146">
        <v>1695.72</v>
      </c>
      <c r="M645" s="146">
        <v>1097.8499999999999</v>
      </c>
      <c r="N645" s="146">
        <v>0</v>
      </c>
      <c r="Y645" s="32">
        <f t="shared" si="9"/>
        <v>2943.0299999999997</v>
      </c>
    </row>
    <row r="646" spans="1:25" x14ac:dyDescent="0.25">
      <c r="A646" s="83" t="s">
        <v>8314</v>
      </c>
      <c r="B646" s="84" t="s">
        <v>727</v>
      </c>
      <c r="C646" s="19">
        <v>32248.45</v>
      </c>
      <c r="D646" s="19">
        <v>612.72</v>
      </c>
      <c r="E646" s="19">
        <v>0</v>
      </c>
      <c r="F646" s="19">
        <v>612.72</v>
      </c>
      <c r="G646" s="19">
        <v>0</v>
      </c>
      <c r="H646" s="85">
        <v>118642.86</v>
      </c>
      <c r="I646" s="85">
        <v>2254.21</v>
      </c>
      <c r="J646" s="85">
        <v>2450.88</v>
      </c>
      <c r="K646" s="85">
        <v>-196.67</v>
      </c>
      <c r="L646" s="146">
        <v>563.54999999999995</v>
      </c>
      <c r="M646" s="146">
        <v>366.88</v>
      </c>
      <c r="N646" s="146">
        <v>0</v>
      </c>
      <c r="Y646" s="32">
        <f t="shared" si="9"/>
        <v>979.6</v>
      </c>
    </row>
    <row r="647" spans="1:25" x14ac:dyDescent="0.25">
      <c r="A647" s="83" t="s">
        <v>8315</v>
      </c>
      <c r="B647" s="84" t="s">
        <v>728</v>
      </c>
      <c r="C647" s="19">
        <v>22176.86</v>
      </c>
      <c r="D647" s="19">
        <v>421.36</v>
      </c>
      <c r="E647" s="19">
        <v>0</v>
      </c>
      <c r="F647" s="19">
        <v>421.36</v>
      </c>
      <c r="G647" s="19">
        <v>0</v>
      </c>
      <c r="H647" s="85">
        <v>82892.460000000006</v>
      </c>
      <c r="I647" s="85">
        <v>1574.96</v>
      </c>
      <c r="J647" s="85">
        <v>1685.44</v>
      </c>
      <c r="K647" s="85">
        <v>-110.48</v>
      </c>
      <c r="L647" s="146">
        <v>393.74</v>
      </c>
      <c r="M647" s="146">
        <v>283.26</v>
      </c>
      <c r="N647" s="146">
        <v>0</v>
      </c>
      <c r="Y647" s="32">
        <f t="shared" si="9"/>
        <v>704.62</v>
      </c>
    </row>
    <row r="648" spans="1:25" x14ac:dyDescent="0.25">
      <c r="A648" s="83" t="s">
        <v>8316</v>
      </c>
      <c r="B648" s="84" t="s">
        <v>729</v>
      </c>
      <c r="C648" s="19">
        <v>23737.119999999999</v>
      </c>
      <c r="D648" s="19">
        <v>451.01</v>
      </c>
      <c r="E648" s="19">
        <v>0</v>
      </c>
      <c r="F648" s="19">
        <v>451.01</v>
      </c>
      <c r="G648" s="19">
        <v>0</v>
      </c>
      <c r="H648" s="85">
        <v>90654.27</v>
      </c>
      <c r="I648" s="85">
        <v>1722.43</v>
      </c>
      <c r="J648" s="85">
        <v>1804.02</v>
      </c>
      <c r="K648" s="85">
        <v>-81.59</v>
      </c>
      <c r="L648" s="146">
        <v>430.61</v>
      </c>
      <c r="M648" s="146">
        <v>349.02</v>
      </c>
      <c r="N648" s="146">
        <v>0</v>
      </c>
      <c r="Y648" s="32">
        <f t="shared" si="9"/>
        <v>800.03</v>
      </c>
    </row>
    <row r="649" spans="1:25" x14ac:dyDescent="0.25">
      <c r="A649" s="83" t="s">
        <v>8317</v>
      </c>
      <c r="B649" s="84" t="s">
        <v>730</v>
      </c>
      <c r="C649" s="19">
        <v>56829.29</v>
      </c>
      <c r="D649" s="19">
        <v>1079.76</v>
      </c>
      <c r="E649" s="19">
        <v>0</v>
      </c>
      <c r="F649" s="19">
        <v>1079.76</v>
      </c>
      <c r="G649" s="19">
        <v>0</v>
      </c>
      <c r="H649" s="85">
        <v>179554.13</v>
      </c>
      <c r="I649" s="85">
        <v>3411.53</v>
      </c>
      <c r="J649" s="85">
        <v>4319.03</v>
      </c>
      <c r="K649" s="85">
        <v>-907.5</v>
      </c>
      <c r="L649" s="146">
        <v>852.88</v>
      </c>
      <c r="M649" s="146">
        <v>0</v>
      </c>
      <c r="N649" s="146">
        <v>54.62</v>
      </c>
      <c r="Y649" s="32">
        <f t="shared" si="9"/>
        <v>1079.76</v>
      </c>
    </row>
    <row r="650" spans="1:25" x14ac:dyDescent="0.25">
      <c r="A650" s="83" t="s">
        <v>8318</v>
      </c>
      <c r="B650" s="84" t="s">
        <v>731</v>
      </c>
      <c r="C650" s="19">
        <v>42620.43</v>
      </c>
      <c r="D650" s="19">
        <v>809.79</v>
      </c>
      <c r="E650" s="19">
        <v>0</v>
      </c>
      <c r="F650" s="19">
        <v>809.79</v>
      </c>
      <c r="G650" s="19">
        <v>0</v>
      </c>
      <c r="H650" s="85">
        <v>152944.45000000001</v>
      </c>
      <c r="I650" s="85">
        <v>2905.94</v>
      </c>
      <c r="J650" s="85">
        <v>3239.15</v>
      </c>
      <c r="K650" s="85">
        <v>-333.21</v>
      </c>
      <c r="L650" s="146">
        <v>726.49</v>
      </c>
      <c r="M650" s="146">
        <v>393.28</v>
      </c>
      <c r="N650" s="146">
        <v>0</v>
      </c>
      <c r="Y650" s="32">
        <f t="shared" si="9"/>
        <v>1203.07</v>
      </c>
    </row>
    <row r="651" spans="1:25" x14ac:dyDescent="0.25">
      <c r="A651" s="83" t="s">
        <v>8319</v>
      </c>
      <c r="B651" s="84" t="s">
        <v>732</v>
      </c>
      <c r="C651" s="19">
        <v>186773.66</v>
      </c>
      <c r="D651" s="19">
        <v>3548.7</v>
      </c>
      <c r="E651" s="19">
        <v>0</v>
      </c>
      <c r="F651" s="19">
        <v>3548.7</v>
      </c>
      <c r="G651" s="19">
        <v>0</v>
      </c>
      <c r="H651" s="85">
        <v>697372.03</v>
      </c>
      <c r="I651" s="85">
        <v>13250.07</v>
      </c>
      <c r="J651" s="85">
        <v>14194.8</v>
      </c>
      <c r="K651" s="85">
        <v>-944.73</v>
      </c>
      <c r="L651" s="146">
        <v>3312.52</v>
      </c>
      <c r="M651" s="146">
        <v>2367.79</v>
      </c>
      <c r="N651" s="146">
        <v>0</v>
      </c>
      <c r="Y651" s="32">
        <f t="shared" si="9"/>
        <v>5916.49</v>
      </c>
    </row>
    <row r="652" spans="1:25" x14ac:dyDescent="0.25">
      <c r="A652" s="83" t="s">
        <v>8320</v>
      </c>
      <c r="B652" s="84" t="s">
        <v>733</v>
      </c>
      <c r="C652" s="19">
        <v>19365.25</v>
      </c>
      <c r="D652" s="19">
        <v>367.94</v>
      </c>
      <c r="E652" s="19">
        <v>0</v>
      </c>
      <c r="F652" s="19">
        <v>367.94</v>
      </c>
      <c r="G652" s="19">
        <v>0</v>
      </c>
      <c r="H652" s="85">
        <v>33641.65</v>
      </c>
      <c r="I652" s="85">
        <v>639.19000000000005</v>
      </c>
      <c r="J652" s="85">
        <v>1471.76</v>
      </c>
      <c r="K652" s="85">
        <v>-832.57</v>
      </c>
      <c r="L652" s="146">
        <v>159.80000000000001</v>
      </c>
      <c r="M652" s="146">
        <v>0</v>
      </c>
      <c r="N652" s="146">
        <v>672.77</v>
      </c>
      <c r="Y652" s="32">
        <f t="shared" si="9"/>
        <v>367.94</v>
      </c>
    </row>
    <row r="653" spans="1:25" x14ac:dyDescent="0.25">
      <c r="A653" s="83" t="s">
        <v>8321</v>
      </c>
      <c r="B653" s="84" t="s">
        <v>734</v>
      </c>
      <c r="C653" s="19">
        <v>29518.82</v>
      </c>
      <c r="D653" s="19">
        <v>560.86</v>
      </c>
      <c r="E653" s="19">
        <v>0</v>
      </c>
      <c r="F653" s="19">
        <v>560.86</v>
      </c>
      <c r="G653" s="19">
        <v>0</v>
      </c>
      <c r="H653" s="85">
        <v>106114.8</v>
      </c>
      <c r="I653" s="85">
        <v>2016.18</v>
      </c>
      <c r="J653" s="85">
        <v>2243.4299999999998</v>
      </c>
      <c r="K653" s="85">
        <v>-227.25</v>
      </c>
      <c r="L653" s="146">
        <v>504.05</v>
      </c>
      <c r="M653" s="146">
        <v>276.8</v>
      </c>
      <c r="N653" s="146">
        <v>0</v>
      </c>
      <c r="Y653" s="32">
        <f t="shared" si="9"/>
        <v>837.66000000000008</v>
      </c>
    </row>
    <row r="654" spans="1:25" x14ac:dyDescent="0.25">
      <c r="A654" s="83" t="s">
        <v>8322</v>
      </c>
      <c r="B654" s="84" t="s">
        <v>735</v>
      </c>
      <c r="C654" s="19">
        <v>100261.4</v>
      </c>
      <c r="D654" s="19">
        <v>1904.97</v>
      </c>
      <c r="E654" s="19">
        <v>0</v>
      </c>
      <c r="F654" s="19">
        <v>1904.97</v>
      </c>
      <c r="G654" s="19">
        <v>0</v>
      </c>
      <c r="H654" s="85">
        <v>324176.03999999998</v>
      </c>
      <c r="I654" s="85">
        <v>6159.34</v>
      </c>
      <c r="J654" s="85">
        <v>7619.87</v>
      </c>
      <c r="K654" s="85">
        <v>-1460.53</v>
      </c>
      <c r="L654" s="146">
        <v>1539.84</v>
      </c>
      <c r="M654" s="146">
        <v>79.31</v>
      </c>
      <c r="N654" s="146">
        <v>0</v>
      </c>
      <c r="Y654" s="32">
        <f t="shared" si="9"/>
        <v>1984.28</v>
      </c>
    </row>
    <row r="655" spans="1:25" x14ac:dyDescent="0.25">
      <c r="A655" s="83" t="s">
        <v>8323</v>
      </c>
      <c r="B655" s="84" t="s">
        <v>736</v>
      </c>
      <c r="C655" s="19">
        <v>33153.79</v>
      </c>
      <c r="D655" s="19">
        <v>629.91999999999996</v>
      </c>
      <c r="E655" s="19">
        <v>0</v>
      </c>
      <c r="F655" s="19">
        <v>629.91999999999996</v>
      </c>
      <c r="G655" s="19">
        <v>0</v>
      </c>
      <c r="H655" s="85">
        <v>114915.82</v>
      </c>
      <c r="I655" s="85">
        <v>2183.4</v>
      </c>
      <c r="J655" s="85">
        <v>2519.69</v>
      </c>
      <c r="K655" s="85">
        <v>-336.29</v>
      </c>
      <c r="L655" s="146">
        <v>545.85</v>
      </c>
      <c r="M655" s="146">
        <v>209.56</v>
      </c>
      <c r="N655" s="146">
        <v>0</v>
      </c>
      <c r="Y655" s="32">
        <f t="shared" si="9"/>
        <v>839.48</v>
      </c>
    </row>
    <row r="656" spans="1:25" x14ac:dyDescent="0.25">
      <c r="A656" s="83" t="s">
        <v>8324</v>
      </c>
      <c r="B656" s="84" t="s">
        <v>737</v>
      </c>
      <c r="C656" s="19">
        <v>8521.66</v>
      </c>
      <c r="D656" s="19">
        <v>161.91</v>
      </c>
      <c r="E656" s="19">
        <v>0</v>
      </c>
      <c r="F656" s="19">
        <v>161.91</v>
      </c>
      <c r="G656" s="19">
        <v>0</v>
      </c>
      <c r="H656" s="85">
        <v>37936.230000000003</v>
      </c>
      <c r="I656" s="85">
        <v>720.79</v>
      </c>
      <c r="J656" s="85">
        <v>647.65</v>
      </c>
      <c r="K656" s="85">
        <v>73.14</v>
      </c>
      <c r="L656" s="146">
        <v>180.2</v>
      </c>
      <c r="M656" s="146">
        <v>253.34</v>
      </c>
      <c r="N656" s="146">
        <v>0</v>
      </c>
      <c r="Y656" s="32">
        <f t="shared" si="9"/>
        <v>415.25</v>
      </c>
    </row>
    <row r="657" spans="1:25" x14ac:dyDescent="0.25">
      <c r="A657" s="83" t="s">
        <v>8325</v>
      </c>
      <c r="B657" s="84" t="s">
        <v>738</v>
      </c>
      <c r="C657" s="19">
        <v>13380.11</v>
      </c>
      <c r="D657" s="19">
        <v>254.22</v>
      </c>
      <c r="E657" s="19">
        <v>0</v>
      </c>
      <c r="F657" s="19">
        <v>254.22</v>
      </c>
      <c r="G657" s="19">
        <v>0</v>
      </c>
      <c r="H657" s="85">
        <v>44921.77</v>
      </c>
      <c r="I657" s="85">
        <v>853.51</v>
      </c>
      <c r="J657" s="85">
        <v>1016.89</v>
      </c>
      <c r="K657" s="85">
        <v>-163.38</v>
      </c>
      <c r="L657" s="146">
        <v>213.38</v>
      </c>
      <c r="M657" s="146">
        <v>50</v>
      </c>
      <c r="N657" s="146">
        <v>0</v>
      </c>
      <c r="Y657" s="32">
        <f t="shared" ref="Y657:Y720" si="10">F657+M657+R657+W657</f>
        <v>304.22000000000003</v>
      </c>
    </row>
    <row r="658" spans="1:25" x14ac:dyDescent="0.25">
      <c r="A658" s="83" t="s">
        <v>8326</v>
      </c>
      <c r="B658" s="84" t="s">
        <v>739</v>
      </c>
      <c r="C658" s="19">
        <v>46788.24</v>
      </c>
      <c r="D658" s="19">
        <v>888.98</v>
      </c>
      <c r="E658" s="19">
        <v>0</v>
      </c>
      <c r="F658" s="19">
        <v>888.98</v>
      </c>
      <c r="G658" s="19">
        <v>0</v>
      </c>
      <c r="H658" s="85">
        <v>159889.62</v>
      </c>
      <c r="I658" s="85">
        <v>3037.9</v>
      </c>
      <c r="J658" s="85">
        <v>3555.91</v>
      </c>
      <c r="K658" s="85">
        <v>-518.01</v>
      </c>
      <c r="L658" s="146">
        <v>759.48</v>
      </c>
      <c r="M658" s="146">
        <v>241.47</v>
      </c>
      <c r="N658" s="146">
        <v>0</v>
      </c>
      <c r="Y658" s="32">
        <f t="shared" si="10"/>
        <v>1130.45</v>
      </c>
    </row>
    <row r="659" spans="1:25" x14ac:dyDescent="0.25">
      <c r="A659" s="83" t="s">
        <v>8327</v>
      </c>
      <c r="B659" s="84" t="s">
        <v>740</v>
      </c>
      <c r="C659" s="19">
        <v>14309.38</v>
      </c>
      <c r="D659" s="19">
        <v>271.88</v>
      </c>
      <c r="E659" s="19">
        <v>0</v>
      </c>
      <c r="F659" s="19">
        <v>271.88</v>
      </c>
      <c r="G659" s="19">
        <v>0</v>
      </c>
      <c r="H659" s="85">
        <v>58560.9</v>
      </c>
      <c r="I659" s="85">
        <v>1112.6600000000001</v>
      </c>
      <c r="J659" s="85">
        <v>1087.51</v>
      </c>
      <c r="K659" s="85">
        <v>25.15</v>
      </c>
      <c r="L659" s="146">
        <v>278.17</v>
      </c>
      <c r="M659" s="146">
        <v>303.32</v>
      </c>
      <c r="N659" s="146">
        <v>0</v>
      </c>
      <c r="Y659" s="32">
        <f t="shared" si="10"/>
        <v>575.20000000000005</v>
      </c>
    </row>
    <row r="660" spans="1:25" x14ac:dyDescent="0.25">
      <c r="A660" s="83" t="s">
        <v>8328</v>
      </c>
      <c r="B660" s="84" t="s">
        <v>741</v>
      </c>
      <c r="C660" s="19">
        <v>91813.119999999995</v>
      </c>
      <c r="D660" s="19">
        <v>1744.45</v>
      </c>
      <c r="E660" s="19">
        <v>0</v>
      </c>
      <c r="F660" s="19">
        <v>1744.45</v>
      </c>
      <c r="G660" s="19">
        <v>0</v>
      </c>
      <c r="H660" s="85">
        <v>325304.76</v>
      </c>
      <c r="I660" s="85">
        <v>6180.79</v>
      </c>
      <c r="J660" s="85">
        <v>6977.8</v>
      </c>
      <c r="K660" s="85">
        <v>-797.01</v>
      </c>
      <c r="L660" s="146">
        <v>1545.2</v>
      </c>
      <c r="M660" s="146">
        <v>748.19</v>
      </c>
      <c r="N660" s="146">
        <v>0</v>
      </c>
      <c r="Y660" s="32">
        <f t="shared" si="10"/>
        <v>2492.6400000000003</v>
      </c>
    </row>
    <row r="661" spans="1:25" x14ac:dyDescent="0.25">
      <c r="A661" s="83" t="s">
        <v>8329</v>
      </c>
      <c r="B661" s="84" t="s">
        <v>742</v>
      </c>
      <c r="C661" s="19">
        <v>309894.63</v>
      </c>
      <c r="D661" s="19">
        <v>5888</v>
      </c>
      <c r="E661" s="19">
        <v>0</v>
      </c>
      <c r="F661" s="19">
        <v>5888</v>
      </c>
      <c r="G661" s="19">
        <v>0</v>
      </c>
      <c r="H661" s="85">
        <v>1086450.83</v>
      </c>
      <c r="I661" s="85">
        <v>20642.57</v>
      </c>
      <c r="J661" s="85">
        <v>23551.99</v>
      </c>
      <c r="K661" s="85">
        <v>-2909.42</v>
      </c>
      <c r="L661" s="146">
        <v>5160.6400000000003</v>
      </c>
      <c r="M661" s="146">
        <v>2251.2199999999998</v>
      </c>
      <c r="N661" s="146">
        <v>0</v>
      </c>
      <c r="Y661" s="32">
        <f t="shared" si="10"/>
        <v>8139.2199999999993</v>
      </c>
    </row>
    <row r="662" spans="1:25" x14ac:dyDescent="0.25">
      <c r="A662" s="83" t="s">
        <v>8330</v>
      </c>
      <c r="B662" s="84" t="s">
        <v>743</v>
      </c>
      <c r="C662" s="19">
        <v>9182.1299999999992</v>
      </c>
      <c r="D662" s="19">
        <v>174.46</v>
      </c>
      <c r="E662" s="19">
        <v>0</v>
      </c>
      <c r="F662" s="19">
        <v>174.46</v>
      </c>
      <c r="G662" s="19">
        <v>0</v>
      </c>
      <c r="H662" s="85">
        <v>32140.61</v>
      </c>
      <c r="I662" s="85">
        <v>610.66999999999996</v>
      </c>
      <c r="J662" s="85">
        <v>697.84</v>
      </c>
      <c r="K662" s="85">
        <v>-87.17</v>
      </c>
      <c r="L662" s="146">
        <v>152.66999999999999</v>
      </c>
      <c r="M662" s="146">
        <v>65.5</v>
      </c>
      <c r="N662" s="146">
        <v>0</v>
      </c>
      <c r="Y662" s="32">
        <f t="shared" si="10"/>
        <v>239.96</v>
      </c>
    </row>
    <row r="663" spans="1:25" x14ac:dyDescent="0.25">
      <c r="A663" s="83" t="s">
        <v>8331</v>
      </c>
      <c r="B663" s="84" t="s">
        <v>744</v>
      </c>
      <c r="C663" s="19">
        <v>59419.38</v>
      </c>
      <c r="D663" s="19">
        <v>1128.97</v>
      </c>
      <c r="E663" s="19">
        <v>0</v>
      </c>
      <c r="F663" s="19">
        <v>1128.97</v>
      </c>
      <c r="G663" s="19">
        <v>0</v>
      </c>
      <c r="H663" s="85">
        <v>208776.38</v>
      </c>
      <c r="I663" s="85">
        <v>3966.75</v>
      </c>
      <c r="J663" s="85">
        <v>4515.87</v>
      </c>
      <c r="K663" s="85">
        <v>-549.12</v>
      </c>
      <c r="L663" s="146">
        <v>991.69</v>
      </c>
      <c r="M663" s="146">
        <v>442.57</v>
      </c>
      <c r="N663" s="146">
        <v>0</v>
      </c>
      <c r="Y663" s="32">
        <f t="shared" si="10"/>
        <v>1571.54</v>
      </c>
    </row>
    <row r="664" spans="1:25" x14ac:dyDescent="0.25">
      <c r="A664" s="83" t="s">
        <v>8332</v>
      </c>
      <c r="B664" s="84" t="s">
        <v>745</v>
      </c>
      <c r="C664" s="19">
        <v>26710.57</v>
      </c>
      <c r="D664" s="19">
        <v>507.5</v>
      </c>
      <c r="E664" s="19">
        <v>0</v>
      </c>
      <c r="F664" s="19">
        <v>507.5</v>
      </c>
      <c r="G664" s="19">
        <v>0</v>
      </c>
      <c r="H664" s="85">
        <v>93491.88</v>
      </c>
      <c r="I664" s="85">
        <v>1776.35</v>
      </c>
      <c r="J664" s="85">
        <v>2030</v>
      </c>
      <c r="K664" s="85">
        <v>-253.65</v>
      </c>
      <c r="L664" s="146">
        <v>444.09</v>
      </c>
      <c r="M664" s="146">
        <v>190.44</v>
      </c>
      <c r="N664" s="146">
        <v>0</v>
      </c>
      <c r="Y664" s="32">
        <f t="shared" si="10"/>
        <v>697.94</v>
      </c>
    </row>
    <row r="665" spans="1:25" x14ac:dyDescent="0.25">
      <c r="A665" s="83" t="s">
        <v>8333</v>
      </c>
      <c r="B665" s="84" t="s">
        <v>746</v>
      </c>
      <c r="C665" s="19">
        <v>197475.74</v>
      </c>
      <c r="D665" s="19">
        <v>3752.04</v>
      </c>
      <c r="E665" s="19">
        <v>0</v>
      </c>
      <c r="F665" s="19">
        <v>3752.04</v>
      </c>
      <c r="G665" s="19">
        <v>0</v>
      </c>
      <c r="H665" s="85">
        <v>712312.07</v>
      </c>
      <c r="I665" s="85">
        <v>13533.93</v>
      </c>
      <c r="J665" s="85">
        <v>15008.16</v>
      </c>
      <c r="K665" s="85">
        <v>-1474.23</v>
      </c>
      <c r="L665" s="146">
        <v>3383.48</v>
      </c>
      <c r="M665" s="146">
        <v>1909.25</v>
      </c>
      <c r="N665" s="146">
        <v>0</v>
      </c>
      <c r="Y665" s="32">
        <f t="shared" si="10"/>
        <v>5661.29</v>
      </c>
    </row>
    <row r="666" spans="1:25" x14ac:dyDescent="0.25">
      <c r="A666" s="83" t="s">
        <v>8334</v>
      </c>
      <c r="B666" s="84" t="s">
        <v>747</v>
      </c>
      <c r="C666" s="19">
        <v>20750.05</v>
      </c>
      <c r="D666" s="19">
        <v>394.25</v>
      </c>
      <c r="E666" s="19">
        <v>0</v>
      </c>
      <c r="F666" s="19">
        <v>394.25</v>
      </c>
      <c r="G666" s="19">
        <v>0</v>
      </c>
      <c r="H666" s="85">
        <v>82980.87</v>
      </c>
      <c r="I666" s="85">
        <v>1576.64</v>
      </c>
      <c r="J666" s="85">
        <v>1577</v>
      </c>
      <c r="K666" s="85">
        <v>-0.36</v>
      </c>
      <c r="L666" s="146">
        <v>394.16</v>
      </c>
      <c r="M666" s="146">
        <v>393.8</v>
      </c>
      <c r="N666" s="146">
        <v>0</v>
      </c>
      <c r="Y666" s="32">
        <f t="shared" si="10"/>
        <v>788.05</v>
      </c>
    </row>
    <row r="667" spans="1:25" x14ac:dyDescent="0.25">
      <c r="A667" s="83" t="s">
        <v>8335</v>
      </c>
      <c r="B667" s="84" t="s">
        <v>748</v>
      </c>
      <c r="C667" s="19">
        <v>41400.26</v>
      </c>
      <c r="D667" s="19">
        <v>786.61</v>
      </c>
      <c r="E667" s="19">
        <v>0</v>
      </c>
      <c r="F667" s="19">
        <v>786.61</v>
      </c>
      <c r="G667" s="19">
        <v>0</v>
      </c>
      <c r="H667" s="85">
        <v>155859.46</v>
      </c>
      <c r="I667" s="85">
        <v>2961.33</v>
      </c>
      <c r="J667" s="85">
        <v>3146.42</v>
      </c>
      <c r="K667" s="85">
        <v>-185.09</v>
      </c>
      <c r="L667" s="146">
        <v>740.33</v>
      </c>
      <c r="M667" s="146">
        <v>555.24</v>
      </c>
      <c r="N667" s="146">
        <v>0</v>
      </c>
      <c r="Y667" s="32">
        <f t="shared" si="10"/>
        <v>1341.85</v>
      </c>
    </row>
    <row r="668" spans="1:25" x14ac:dyDescent="0.25">
      <c r="A668" s="83" t="s">
        <v>8336</v>
      </c>
      <c r="B668" s="84" t="s">
        <v>749</v>
      </c>
      <c r="C668" s="19">
        <v>17488.099999999999</v>
      </c>
      <c r="D668" s="19">
        <v>332.28</v>
      </c>
      <c r="E668" s="19">
        <v>0</v>
      </c>
      <c r="F668" s="19">
        <v>332.28</v>
      </c>
      <c r="G668" s="19">
        <v>0</v>
      </c>
      <c r="H668" s="85">
        <v>66595.05</v>
      </c>
      <c r="I668" s="85">
        <v>1265.31</v>
      </c>
      <c r="J668" s="85">
        <v>1329.1</v>
      </c>
      <c r="K668" s="85">
        <v>-63.79</v>
      </c>
      <c r="L668" s="146">
        <v>316.33</v>
      </c>
      <c r="M668" s="146">
        <v>252.54</v>
      </c>
      <c r="N668" s="146">
        <v>0</v>
      </c>
      <c r="Y668" s="32">
        <f t="shared" si="10"/>
        <v>584.81999999999994</v>
      </c>
    </row>
    <row r="669" spans="1:25" x14ac:dyDescent="0.25">
      <c r="A669" s="83" t="s">
        <v>8337</v>
      </c>
      <c r="B669" s="84" t="s">
        <v>750</v>
      </c>
      <c r="C669" s="19">
        <v>21323.17</v>
      </c>
      <c r="D669" s="19">
        <v>405.14</v>
      </c>
      <c r="E669" s="19">
        <v>0</v>
      </c>
      <c r="F669" s="19">
        <v>405.14</v>
      </c>
      <c r="G669" s="19">
        <v>0</v>
      </c>
      <c r="H669" s="85">
        <v>81425.990000000005</v>
      </c>
      <c r="I669" s="85">
        <v>1547.09</v>
      </c>
      <c r="J669" s="85">
        <v>1620.56</v>
      </c>
      <c r="K669" s="85">
        <v>-73.47</v>
      </c>
      <c r="L669" s="146">
        <v>386.77</v>
      </c>
      <c r="M669" s="146">
        <v>313.3</v>
      </c>
      <c r="N669" s="146">
        <v>0</v>
      </c>
      <c r="Y669" s="32">
        <f t="shared" si="10"/>
        <v>718.44</v>
      </c>
    </row>
    <row r="670" spans="1:25" x14ac:dyDescent="0.25">
      <c r="A670" s="83" t="s">
        <v>8338</v>
      </c>
      <c r="B670" s="84" t="s">
        <v>751</v>
      </c>
      <c r="C670" s="19">
        <v>19580.37</v>
      </c>
      <c r="D670" s="19">
        <v>372.03</v>
      </c>
      <c r="E670" s="19">
        <v>0</v>
      </c>
      <c r="F670" s="19">
        <v>372.03</v>
      </c>
      <c r="G670" s="19">
        <v>0</v>
      </c>
      <c r="H670" s="85">
        <v>73285.350000000006</v>
      </c>
      <c r="I670" s="85">
        <v>1392.42</v>
      </c>
      <c r="J670" s="85">
        <v>1488.11</v>
      </c>
      <c r="K670" s="85">
        <v>-95.69</v>
      </c>
      <c r="L670" s="146">
        <v>348.11</v>
      </c>
      <c r="M670" s="146">
        <v>252.42</v>
      </c>
      <c r="N670" s="146">
        <v>0</v>
      </c>
      <c r="Y670" s="32">
        <f t="shared" si="10"/>
        <v>624.44999999999993</v>
      </c>
    </row>
    <row r="671" spans="1:25" x14ac:dyDescent="0.25">
      <c r="A671" s="83" t="s">
        <v>8339</v>
      </c>
      <c r="B671" s="84" t="s">
        <v>752</v>
      </c>
      <c r="C671" s="19">
        <v>43606.01</v>
      </c>
      <c r="D671" s="19">
        <v>828.52</v>
      </c>
      <c r="E671" s="19">
        <v>0</v>
      </c>
      <c r="F671" s="19">
        <v>828.52</v>
      </c>
      <c r="G671" s="19">
        <v>0</v>
      </c>
      <c r="H671" s="85">
        <v>154592.79</v>
      </c>
      <c r="I671" s="85">
        <v>2937.26</v>
      </c>
      <c r="J671" s="85">
        <v>3314.06</v>
      </c>
      <c r="K671" s="85">
        <v>-376.8</v>
      </c>
      <c r="L671" s="146">
        <v>734.32</v>
      </c>
      <c r="M671" s="146">
        <v>357.52</v>
      </c>
      <c r="N671" s="146">
        <v>0</v>
      </c>
      <c r="Y671" s="32">
        <f t="shared" si="10"/>
        <v>1186.04</v>
      </c>
    </row>
    <row r="672" spans="1:25" x14ac:dyDescent="0.25">
      <c r="A672" s="83" t="s">
        <v>8340</v>
      </c>
      <c r="B672" s="84" t="s">
        <v>753</v>
      </c>
      <c r="C672" s="19">
        <v>29742.27</v>
      </c>
      <c r="D672" s="19">
        <v>565.1</v>
      </c>
      <c r="E672" s="19">
        <v>0</v>
      </c>
      <c r="F672" s="19">
        <v>565.1</v>
      </c>
      <c r="G672" s="19">
        <v>0</v>
      </c>
      <c r="H672" s="85">
        <v>97800.24</v>
      </c>
      <c r="I672" s="85">
        <v>1858.2</v>
      </c>
      <c r="J672" s="85">
        <v>2260.41</v>
      </c>
      <c r="K672" s="85">
        <v>-402.21</v>
      </c>
      <c r="L672" s="146">
        <v>464.55</v>
      </c>
      <c r="M672" s="146">
        <v>62.34</v>
      </c>
      <c r="N672" s="146">
        <v>0</v>
      </c>
      <c r="Y672" s="32">
        <f t="shared" si="10"/>
        <v>627.44000000000005</v>
      </c>
    </row>
    <row r="673" spans="1:25" x14ac:dyDescent="0.25">
      <c r="A673" s="83" t="s">
        <v>8341</v>
      </c>
      <c r="B673" s="84" t="s">
        <v>754</v>
      </c>
      <c r="C673" s="19">
        <v>7723.12</v>
      </c>
      <c r="D673" s="19">
        <v>146.74</v>
      </c>
      <c r="E673" s="19">
        <v>0</v>
      </c>
      <c r="F673" s="19">
        <v>146.74</v>
      </c>
      <c r="G673" s="19">
        <v>0</v>
      </c>
      <c r="H673" s="85">
        <v>30956.1</v>
      </c>
      <c r="I673" s="85">
        <v>588.16999999999996</v>
      </c>
      <c r="J673" s="85">
        <v>586.96</v>
      </c>
      <c r="K673" s="85">
        <v>1.21</v>
      </c>
      <c r="L673" s="146">
        <v>147.04</v>
      </c>
      <c r="M673" s="146">
        <v>148.25</v>
      </c>
      <c r="N673" s="146">
        <v>0</v>
      </c>
      <c r="Y673" s="32">
        <f t="shared" si="10"/>
        <v>294.99</v>
      </c>
    </row>
    <row r="674" spans="1:25" x14ac:dyDescent="0.25">
      <c r="A674" s="83" t="s">
        <v>8342</v>
      </c>
      <c r="B674" s="84" t="s">
        <v>755</v>
      </c>
      <c r="C674" s="19">
        <v>1848015.89</v>
      </c>
      <c r="D674" s="19">
        <v>35112.300000000003</v>
      </c>
      <c r="E674" s="19">
        <v>0</v>
      </c>
      <c r="F674" s="19">
        <v>35112.300000000003</v>
      </c>
      <c r="G674" s="19">
        <v>0</v>
      </c>
      <c r="H674" s="85">
        <v>6966723.2699999996</v>
      </c>
      <c r="I674" s="85">
        <v>132367.74</v>
      </c>
      <c r="J674" s="85">
        <v>140449.21</v>
      </c>
      <c r="K674" s="85">
        <v>-8081.47</v>
      </c>
      <c r="L674" s="146">
        <v>33091.94</v>
      </c>
      <c r="M674" s="146">
        <v>25010.47</v>
      </c>
      <c r="N674" s="146">
        <v>0</v>
      </c>
      <c r="Y674" s="32">
        <f t="shared" si="10"/>
        <v>60122.770000000004</v>
      </c>
    </row>
    <row r="675" spans="1:25" x14ac:dyDescent="0.25">
      <c r="A675" s="83" t="s">
        <v>8343</v>
      </c>
      <c r="B675" s="84" t="s">
        <v>756</v>
      </c>
      <c r="C675" s="19">
        <v>43826.21</v>
      </c>
      <c r="D675" s="19">
        <v>832.7</v>
      </c>
      <c r="E675" s="19">
        <v>0</v>
      </c>
      <c r="F675" s="19">
        <v>832.7</v>
      </c>
      <c r="G675" s="19">
        <v>0</v>
      </c>
      <c r="H675" s="85">
        <v>165660.57999999999</v>
      </c>
      <c r="I675" s="85">
        <v>3147.55</v>
      </c>
      <c r="J675" s="85">
        <v>3330.79</v>
      </c>
      <c r="K675" s="85">
        <v>-183.24</v>
      </c>
      <c r="L675" s="146">
        <v>786.89</v>
      </c>
      <c r="M675" s="146">
        <v>603.65</v>
      </c>
      <c r="N675" s="146">
        <v>0</v>
      </c>
      <c r="Y675" s="32">
        <f t="shared" si="10"/>
        <v>1436.35</v>
      </c>
    </row>
    <row r="676" spans="1:25" x14ac:dyDescent="0.25">
      <c r="A676" s="83" t="s">
        <v>8344</v>
      </c>
      <c r="B676" s="84" t="s">
        <v>757</v>
      </c>
      <c r="C676" s="19">
        <v>96698.77</v>
      </c>
      <c r="D676" s="19">
        <v>1837.28</v>
      </c>
      <c r="E676" s="19">
        <v>0</v>
      </c>
      <c r="F676" s="19">
        <v>1837.28</v>
      </c>
      <c r="G676" s="19">
        <v>0</v>
      </c>
      <c r="H676" s="85">
        <v>281109.28000000003</v>
      </c>
      <c r="I676" s="85">
        <v>5341.08</v>
      </c>
      <c r="J676" s="85">
        <v>7349.11</v>
      </c>
      <c r="K676" s="85">
        <v>-2008.03</v>
      </c>
      <c r="L676" s="146">
        <v>1335.27</v>
      </c>
      <c r="M676" s="146">
        <v>0</v>
      </c>
      <c r="N676" s="146">
        <v>672.76</v>
      </c>
      <c r="Y676" s="32">
        <f t="shared" si="10"/>
        <v>1837.28</v>
      </c>
    </row>
    <row r="677" spans="1:25" x14ac:dyDescent="0.25">
      <c r="A677" s="83" t="s">
        <v>8345</v>
      </c>
      <c r="B677" s="84" t="s">
        <v>758</v>
      </c>
      <c r="C677" s="19">
        <v>39294.949999999997</v>
      </c>
      <c r="D677" s="19">
        <v>746.61</v>
      </c>
      <c r="E677" s="19">
        <v>0</v>
      </c>
      <c r="F677" s="19">
        <v>746.61</v>
      </c>
      <c r="G677" s="19">
        <v>0</v>
      </c>
      <c r="H677" s="85">
        <v>134796.25</v>
      </c>
      <c r="I677" s="85">
        <v>2561.13</v>
      </c>
      <c r="J677" s="85">
        <v>2986.42</v>
      </c>
      <c r="K677" s="85">
        <v>-425.29</v>
      </c>
      <c r="L677" s="146">
        <v>640.28</v>
      </c>
      <c r="M677" s="146">
        <v>214.99</v>
      </c>
      <c r="N677" s="146">
        <v>0</v>
      </c>
      <c r="Y677" s="32">
        <f t="shared" si="10"/>
        <v>961.6</v>
      </c>
    </row>
    <row r="678" spans="1:25" x14ac:dyDescent="0.25">
      <c r="A678" s="83" t="s">
        <v>8346</v>
      </c>
      <c r="B678" s="84" t="s">
        <v>759</v>
      </c>
      <c r="C678" s="19">
        <v>39844.94</v>
      </c>
      <c r="D678" s="19">
        <v>757.06</v>
      </c>
      <c r="E678" s="19">
        <v>0</v>
      </c>
      <c r="F678" s="19">
        <v>757.06</v>
      </c>
      <c r="G678" s="19">
        <v>0</v>
      </c>
      <c r="H678" s="85">
        <v>148583.21</v>
      </c>
      <c r="I678" s="85">
        <v>2823.08</v>
      </c>
      <c r="J678" s="85">
        <v>3028.22</v>
      </c>
      <c r="K678" s="85">
        <v>-205.14</v>
      </c>
      <c r="L678" s="146">
        <v>705.77</v>
      </c>
      <c r="M678" s="146">
        <v>500.63</v>
      </c>
      <c r="N678" s="146">
        <v>0</v>
      </c>
      <c r="Y678" s="32">
        <f t="shared" si="10"/>
        <v>1257.69</v>
      </c>
    </row>
    <row r="679" spans="1:25" x14ac:dyDescent="0.25">
      <c r="A679" s="83" t="s">
        <v>8347</v>
      </c>
      <c r="B679" s="84" t="s">
        <v>760</v>
      </c>
      <c r="C679" s="19">
        <v>265565.64</v>
      </c>
      <c r="D679" s="19">
        <v>5045.75</v>
      </c>
      <c r="E679" s="19">
        <v>0</v>
      </c>
      <c r="F679" s="19">
        <v>5045.75</v>
      </c>
      <c r="G679" s="19">
        <v>0</v>
      </c>
      <c r="H679" s="85">
        <v>923215.74</v>
      </c>
      <c r="I679" s="85">
        <v>17541.099999999999</v>
      </c>
      <c r="J679" s="85">
        <v>20182.990000000002</v>
      </c>
      <c r="K679" s="85">
        <v>-2641.89</v>
      </c>
      <c r="L679" s="146">
        <v>4385.28</v>
      </c>
      <c r="M679" s="146">
        <v>1743.39</v>
      </c>
      <c r="N679" s="146">
        <v>0</v>
      </c>
      <c r="Y679" s="32">
        <f t="shared" si="10"/>
        <v>6789.14</v>
      </c>
    </row>
    <row r="680" spans="1:25" x14ac:dyDescent="0.25">
      <c r="A680" s="83" t="s">
        <v>8348</v>
      </c>
      <c r="B680" s="84" t="s">
        <v>761</v>
      </c>
      <c r="C680" s="19">
        <v>30649.22</v>
      </c>
      <c r="D680" s="19">
        <v>582.34</v>
      </c>
      <c r="E680" s="19">
        <v>0</v>
      </c>
      <c r="F680" s="19">
        <v>582.34</v>
      </c>
      <c r="G680" s="19">
        <v>0</v>
      </c>
      <c r="H680" s="85">
        <v>118307.83</v>
      </c>
      <c r="I680" s="85">
        <v>2247.85</v>
      </c>
      <c r="J680" s="85">
        <v>2329.34</v>
      </c>
      <c r="K680" s="85">
        <v>-81.489999999999995</v>
      </c>
      <c r="L680" s="146">
        <v>561.96</v>
      </c>
      <c r="M680" s="146">
        <v>480.47</v>
      </c>
      <c r="N680" s="146">
        <v>0</v>
      </c>
      <c r="Y680" s="32">
        <f t="shared" si="10"/>
        <v>1062.81</v>
      </c>
    </row>
    <row r="681" spans="1:25" x14ac:dyDescent="0.25">
      <c r="A681" s="83" t="s">
        <v>8349</v>
      </c>
      <c r="B681" s="84" t="s">
        <v>762</v>
      </c>
      <c r="C681" s="19">
        <v>32404.97</v>
      </c>
      <c r="D681" s="19">
        <v>615.70000000000005</v>
      </c>
      <c r="E681" s="19">
        <v>0</v>
      </c>
      <c r="F681" s="19">
        <v>615.70000000000005</v>
      </c>
      <c r="G681" s="19">
        <v>0</v>
      </c>
      <c r="H681" s="85">
        <v>119006.63</v>
      </c>
      <c r="I681" s="85">
        <v>2261.13</v>
      </c>
      <c r="J681" s="85">
        <v>2462.7800000000002</v>
      </c>
      <c r="K681" s="85">
        <v>-201.65</v>
      </c>
      <c r="L681" s="146">
        <v>565.28</v>
      </c>
      <c r="M681" s="146">
        <v>363.63</v>
      </c>
      <c r="N681" s="146">
        <v>0</v>
      </c>
      <c r="Y681" s="32">
        <f t="shared" si="10"/>
        <v>979.33</v>
      </c>
    </row>
    <row r="682" spans="1:25" x14ac:dyDescent="0.25">
      <c r="A682" s="83" t="s">
        <v>8350</v>
      </c>
      <c r="B682" s="84" t="s">
        <v>763</v>
      </c>
      <c r="C682" s="19">
        <v>122047.37</v>
      </c>
      <c r="D682" s="19">
        <v>2318.9</v>
      </c>
      <c r="E682" s="19">
        <v>0</v>
      </c>
      <c r="F682" s="19">
        <v>2318.9</v>
      </c>
      <c r="G682" s="19">
        <v>0</v>
      </c>
      <c r="H682" s="85">
        <v>402315.84</v>
      </c>
      <c r="I682" s="85">
        <v>7644</v>
      </c>
      <c r="J682" s="85">
        <v>9275.6</v>
      </c>
      <c r="K682" s="85">
        <v>-1631.6</v>
      </c>
      <c r="L682" s="146">
        <v>1911</v>
      </c>
      <c r="M682" s="146">
        <v>279.39999999999998</v>
      </c>
      <c r="N682" s="146">
        <v>0</v>
      </c>
      <c r="Y682" s="32">
        <f t="shared" si="10"/>
        <v>2598.3000000000002</v>
      </c>
    </row>
    <row r="683" spans="1:25" x14ac:dyDescent="0.25">
      <c r="A683" s="83" t="s">
        <v>8351</v>
      </c>
      <c r="B683" s="84" t="s">
        <v>764</v>
      </c>
      <c r="C683" s="19">
        <v>28166.71</v>
      </c>
      <c r="D683" s="19">
        <v>535.16999999999996</v>
      </c>
      <c r="E683" s="19">
        <v>0</v>
      </c>
      <c r="F683" s="19">
        <v>535.16999999999996</v>
      </c>
      <c r="G683" s="19">
        <v>0</v>
      </c>
      <c r="H683" s="85">
        <v>91336.93</v>
      </c>
      <c r="I683" s="85">
        <v>1735.4</v>
      </c>
      <c r="J683" s="85">
        <v>2140.67</v>
      </c>
      <c r="K683" s="85">
        <v>-405.27</v>
      </c>
      <c r="L683" s="146">
        <v>433.85</v>
      </c>
      <c r="M683" s="146">
        <v>28.58</v>
      </c>
      <c r="N683" s="146">
        <v>0</v>
      </c>
      <c r="Y683" s="32">
        <f t="shared" si="10"/>
        <v>563.75</v>
      </c>
    </row>
    <row r="684" spans="1:25" x14ac:dyDescent="0.25">
      <c r="A684" s="83" t="s">
        <v>8352</v>
      </c>
      <c r="B684" s="84" t="s">
        <v>765</v>
      </c>
      <c r="C684" s="19">
        <v>101573.91</v>
      </c>
      <c r="D684" s="19">
        <v>1929.91</v>
      </c>
      <c r="E684" s="19">
        <v>0</v>
      </c>
      <c r="F684" s="19">
        <v>1929.91</v>
      </c>
      <c r="G684" s="19">
        <v>0</v>
      </c>
      <c r="H684" s="85">
        <v>338204.71</v>
      </c>
      <c r="I684" s="85">
        <v>6425.89</v>
      </c>
      <c r="J684" s="85">
        <v>7719.62</v>
      </c>
      <c r="K684" s="85">
        <v>-1293.73</v>
      </c>
      <c r="L684" s="146">
        <v>1606.47</v>
      </c>
      <c r="M684" s="146">
        <v>312.74</v>
      </c>
      <c r="N684" s="146">
        <v>0</v>
      </c>
      <c r="Y684" s="32">
        <f t="shared" si="10"/>
        <v>2242.65</v>
      </c>
    </row>
    <row r="685" spans="1:25" x14ac:dyDescent="0.25">
      <c r="A685" s="83" t="s">
        <v>8353</v>
      </c>
      <c r="B685" s="84" t="s">
        <v>766</v>
      </c>
      <c r="C685" s="19">
        <v>23923.19</v>
      </c>
      <c r="D685" s="19">
        <v>454.54</v>
      </c>
      <c r="E685" s="19">
        <v>0</v>
      </c>
      <c r="F685" s="19">
        <v>454.54</v>
      </c>
      <c r="G685" s="19">
        <v>0</v>
      </c>
      <c r="H685" s="85">
        <v>82815.679999999993</v>
      </c>
      <c r="I685" s="85">
        <v>1573.5</v>
      </c>
      <c r="J685" s="85">
        <v>1818.16</v>
      </c>
      <c r="K685" s="85">
        <v>-244.66</v>
      </c>
      <c r="L685" s="146">
        <v>393.38</v>
      </c>
      <c r="M685" s="146">
        <v>148.72</v>
      </c>
      <c r="N685" s="146">
        <v>0</v>
      </c>
      <c r="Y685" s="32">
        <f t="shared" si="10"/>
        <v>603.26</v>
      </c>
    </row>
    <row r="686" spans="1:25" x14ac:dyDescent="0.25">
      <c r="A686" s="83" t="s">
        <v>8354</v>
      </c>
      <c r="B686" s="84" t="s">
        <v>767</v>
      </c>
      <c r="C686" s="19">
        <v>344170.29</v>
      </c>
      <c r="D686" s="19">
        <v>6539.24</v>
      </c>
      <c r="E686" s="19">
        <v>0</v>
      </c>
      <c r="F686" s="19">
        <v>6539.24</v>
      </c>
      <c r="G686" s="19">
        <v>0</v>
      </c>
      <c r="H686" s="85">
        <v>1267257.02</v>
      </c>
      <c r="I686" s="85">
        <v>24077.88</v>
      </c>
      <c r="J686" s="85">
        <v>26156.94</v>
      </c>
      <c r="K686" s="85">
        <v>-2079.06</v>
      </c>
      <c r="L686" s="146">
        <v>6019.47</v>
      </c>
      <c r="M686" s="146">
        <v>3940.41</v>
      </c>
      <c r="N686" s="146">
        <v>0</v>
      </c>
      <c r="Y686" s="32">
        <f t="shared" si="10"/>
        <v>10479.65</v>
      </c>
    </row>
    <row r="687" spans="1:25" x14ac:dyDescent="0.25">
      <c r="A687" s="83" t="s">
        <v>8355</v>
      </c>
      <c r="B687" s="84" t="s">
        <v>768</v>
      </c>
      <c r="C687" s="19">
        <v>8492.94</v>
      </c>
      <c r="D687" s="19">
        <v>161.37</v>
      </c>
      <c r="E687" s="19">
        <v>0</v>
      </c>
      <c r="F687" s="19">
        <v>161.37</v>
      </c>
      <c r="G687" s="19">
        <v>0</v>
      </c>
      <c r="H687" s="85">
        <v>29353.19</v>
      </c>
      <c r="I687" s="85">
        <v>557.71</v>
      </c>
      <c r="J687" s="85">
        <v>645.46</v>
      </c>
      <c r="K687" s="85">
        <v>-87.75</v>
      </c>
      <c r="L687" s="146">
        <v>139.43</v>
      </c>
      <c r="M687" s="146">
        <v>51.68</v>
      </c>
      <c r="N687" s="146">
        <v>0</v>
      </c>
      <c r="Y687" s="32">
        <f t="shared" si="10"/>
        <v>213.05</v>
      </c>
    </row>
    <row r="688" spans="1:25" x14ac:dyDescent="0.25">
      <c r="A688" s="83" t="s">
        <v>8356</v>
      </c>
      <c r="B688" s="84" t="s">
        <v>769</v>
      </c>
      <c r="C688" s="19">
        <v>96954.81</v>
      </c>
      <c r="D688" s="19">
        <v>1842.14</v>
      </c>
      <c r="E688" s="19">
        <v>0</v>
      </c>
      <c r="F688" s="19">
        <v>1842.14</v>
      </c>
      <c r="G688" s="19">
        <v>0</v>
      </c>
      <c r="H688" s="85">
        <v>326926.76</v>
      </c>
      <c r="I688" s="85">
        <v>6211.61</v>
      </c>
      <c r="J688" s="85">
        <v>7368.57</v>
      </c>
      <c r="K688" s="85">
        <v>-1156.96</v>
      </c>
      <c r="L688" s="146">
        <v>1552.9</v>
      </c>
      <c r="M688" s="146">
        <v>395.94</v>
      </c>
      <c r="N688" s="146">
        <v>0</v>
      </c>
      <c r="Y688" s="32">
        <f t="shared" si="10"/>
        <v>2238.08</v>
      </c>
    </row>
    <row r="689" spans="1:25" x14ac:dyDescent="0.25">
      <c r="A689" s="83" t="s">
        <v>8357</v>
      </c>
      <c r="B689" s="84" t="s">
        <v>770</v>
      </c>
      <c r="C689" s="19">
        <v>19352.18</v>
      </c>
      <c r="D689" s="19">
        <v>367.69</v>
      </c>
      <c r="E689" s="19">
        <v>0</v>
      </c>
      <c r="F689" s="19">
        <v>367.69</v>
      </c>
      <c r="G689" s="19">
        <v>0</v>
      </c>
      <c r="H689" s="85">
        <v>78935.259999999995</v>
      </c>
      <c r="I689" s="85">
        <v>1499.77</v>
      </c>
      <c r="J689" s="85">
        <v>1470.77</v>
      </c>
      <c r="K689" s="85">
        <v>29</v>
      </c>
      <c r="L689" s="146">
        <v>374.94</v>
      </c>
      <c r="M689" s="146">
        <v>403.94</v>
      </c>
      <c r="N689" s="146">
        <v>0</v>
      </c>
      <c r="Y689" s="32">
        <f t="shared" si="10"/>
        <v>771.63</v>
      </c>
    </row>
    <row r="690" spans="1:25" x14ac:dyDescent="0.25">
      <c r="A690" s="83" t="s">
        <v>8358</v>
      </c>
      <c r="B690" s="84" t="s">
        <v>771</v>
      </c>
      <c r="C690" s="19">
        <v>24117.79</v>
      </c>
      <c r="D690" s="19">
        <v>458.24</v>
      </c>
      <c r="E690" s="19">
        <v>0</v>
      </c>
      <c r="F690" s="19">
        <v>458.24</v>
      </c>
      <c r="G690" s="19">
        <v>0</v>
      </c>
      <c r="H690" s="85">
        <v>68462.880000000005</v>
      </c>
      <c r="I690" s="85">
        <v>1300.79</v>
      </c>
      <c r="J690" s="85">
        <v>1832.95</v>
      </c>
      <c r="K690" s="85">
        <v>-532.16</v>
      </c>
      <c r="L690" s="146">
        <v>325.2</v>
      </c>
      <c r="M690" s="146">
        <v>0</v>
      </c>
      <c r="N690" s="146">
        <v>206.96</v>
      </c>
      <c r="Y690" s="32">
        <f t="shared" si="10"/>
        <v>458.24</v>
      </c>
    </row>
    <row r="691" spans="1:25" x14ac:dyDescent="0.25">
      <c r="A691" s="83" t="s">
        <v>8359</v>
      </c>
      <c r="B691" s="84" t="s">
        <v>772</v>
      </c>
      <c r="C691" s="19">
        <v>25562.62</v>
      </c>
      <c r="D691" s="19">
        <v>485.69</v>
      </c>
      <c r="E691" s="19">
        <v>0</v>
      </c>
      <c r="F691" s="19">
        <v>485.69</v>
      </c>
      <c r="G691" s="19">
        <v>0</v>
      </c>
      <c r="H691" s="85">
        <v>85001.36</v>
      </c>
      <c r="I691" s="85">
        <v>1615.03</v>
      </c>
      <c r="J691" s="85">
        <v>1942.76</v>
      </c>
      <c r="K691" s="85">
        <v>-327.73</v>
      </c>
      <c r="L691" s="146">
        <v>403.76</v>
      </c>
      <c r="M691" s="146">
        <v>76.03</v>
      </c>
      <c r="N691" s="146">
        <v>0</v>
      </c>
      <c r="Y691" s="32">
        <f t="shared" si="10"/>
        <v>561.72</v>
      </c>
    </row>
    <row r="692" spans="1:25" x14ac:dyDescent="0.25">
      <c r="A692" s="83" t="s">
        <v>8360</v>
      </c>
      <c r="B692" s="84" t="s">
        <v>773</v>
      </c>
      <c r="C692" s="19">
        <v>13582.68</v>
      </c>
      <c r="D692" s="19">
        <v>258.07</v>
      </c>
      <c r="E692" s="19">
        <v>0</v>
      </c>
      <c r="F692" s="19">
        <v>258.07</v>
      </c>
      <c r="G692" s="19">
        <v>0</v>
      </c>
      <c r="H692" s="85">
        <v>48549.64</v>
      </c>
      <c r="I692" s="85">
        <v>922.44</v>
      </c>
      <c r="J692" s="85">
        <v>1032.28</v>
      </c>
      <c r="K692" s="85">
        <v>-109.84</v>
      </c>
      <c r="L692" s="146">
        <v>230.61</v>
      </c>
      <c r="M692" s="146">
        <v>120.77</v>
      </c>
      <c r="N692" s="146">
        <v>0</v>
      </c>
      <c r="Y692" s="32">
        <f t="shared" si="10"/>
        <v>378.84</v>
      </c>
    </row>
    <row r="693" spans="1:25" x14ac:dyDescent="0.25">
      <c r="A693" s="83" t="s">
        <v>8361</v>
      </c>
      <c r="B693" s="84" t="s">
        <v>774</v>
      </c>
      <c r="C693" s="19">
        <v>50888.06</v>
      </c>
      <c r="D693" s="19">
        <v>966.87</v>
      </c>
      <c r="E693" s="19">
        <v>0</v>
      </c>
      <c r="F693" s="19">
        <v>966.87</v>
      </c>
      <c r="G693" s="19">
        <v>0</v>
      </c>
      <c r="H693" s="85">
        <v>198625.34</v>
      </c>
      <c r="I693" s="85">
        <v>3773.88</v>
      </c>
      <c r="J693" s="85">
        <v>3867.49</v>
      </c>
      <c r="K693" s="85">
        <v>-93.61</v>
      </c>
      <c r="L693" s="146">
        <v>943.47</v>
      </c>
      <c r="M693" s="146">
        <v>849.86</v>
      </c>
      <c r="N693" s="146">
        <v>0</v>
      </c>
      <c r="Y693" s="32">
        <f t="shared" si="10"/>
        <v>1816.73</v>
      </c>
    </row>
    <row r="694" spans="1:25" x14ac:dyDescent="0.25">
      <c r="A694" s="83" t="s">
        <v>8362</v>
      </c>
      <c r="B694" s="84" t="s">
        <v>775</v>
      </c>
      <c r="C694" s="19">
        <v>101590.31</v>
      </c>
      <c r="D694" s="19">
        <v>1930.22</v>
      </c>
      <c r="E694" s="19">
        <v>0</v>
      </c>
      <c r="F694" s="19">
        <v>1930.22</v>
      </c>
      <c r="G694" s="19">
        <v>0</v>
      </c>
      <c r="H694" s="85">
        <v>361228.41</v>
      </c>
      <c r="I694" s="85">
        <v>6863.34</v>
      </c>
      <c r="J694" s="85">
        <v>7720.86</v>
      </c>
      <c r="K694" s="85">
        <v>-857.52</v>
      </c>
      <c r="L694" s="146">
        <v>1715.84</v>
      </c>
      <c r="M694" s="146">
        <v>858.32</v>
      </c>
      <c r="N694" s="146">
        <v>0</v>
      </c>
      <c r="Y694" s="32">
        <f t="shared" si="10"/>
        <v>2788.54</v>
      </c>
    </row>
    <row r="695" spans="1:25" x14ac:dyDescent="0.25">
      <c r="A695" s="83" t="s">
        <v>8363</v>
      </c>
      <c r="B695" s="84" t="s">
        <v>776</v>
      </c>
      <c r="C695" s="19">
        <v>26545.119999999999</v>
      </c>
      <c r="D695" s="19">
        <v>504.36</v>
      </c>
      <c r="E695" s="19">
        <v>0</v>
      </c>
      <c r="F695" s="19">
        <v>504.36</v>
      </c>
      <c r="G695" s="19">
        <v>0</v>
      </c>
      <c r="H695" s="85">
        <v>99397.6</v>
      </c>
      <c r="I695" s="85">
        <v>1888.55</v>
      </c>
      <c r="J695" s="85">
        <v>2017.43</v>
      </c>
      <c r="K695" s="85">
        <v>-128.88</v>
      </c>
      <c r="L695" s="146">
        <v>472.14</v>
      </c>
      <c r="M695" s="146">
        <v>343.26</v>
      </c>
      <c r="N695" s="146">
        <v>0</v>
      </c>
      <c r="Y695" s="32">
        <f t="shared" si="10"/>
        <v>847.62</v>
      </c>
    </row>
    <row r="696" spans="1:25" x14ac:dyDescent="0.25">
      <c r="A696" s="83" t="s">
        <v>8364</v>
      </c>
      <c r="B696" s="84" t="s">
        <v>777</v>
      </c>
      <c r="C696" s="19">
        <v>28921.02</v>
      </c>
      <c r="D696" s="19">
        <v>549.5</v>
      </c>
      <c r="E696" s="19">
        <v>0</v>
      </c>
      <c r="F696" s="19">
        <v>549.5</v>
      </c>
      <c r="G696" s="19">
        <v>0</v>
      </c>
      <c r="H696" s="85">
        <v>111297.05</v>
      </c>
      <c r="I696" s="85">
        <v>2114.64</v>
      </c>
      <c r="J696" s="85">
        <v>2198</v>
      </c>
      <c r="K696" s="85">
        <v>-83.36</v>
      </c>
      <c r="L696" s="146">
        <v>528.66</v>
      </c>
      <c r="M696" s="146">
        <v>445.3</v>
      </c>
      <c r="N696" s="146">
        <v>0</v>
      </c>
      <c r="Y696" s="32">
        <f t="shared" si="10"/>
        <v>994.8</v>
      </c>
    </row>
    <row r="697" spans="1:25" x14ac:dyDescent="0.25">
      <c r="A697" s="83" t="s">
        <v>8365</v>
      </c>
      <c r="B697" s="84" t="s">
        <v>778</v>
      </c>
      <c r="C697" s="19">
        <v>8013.17</v>
      </c>
      <c r="D697" s="19">
        <v>152.25</v>
      </c>
      <c r="E697" s="19">
        <v>0</v>
      </c>
      <c r="F697" s="19">
        <v>152.25</v>
      </c>
      <c r="G697" s="19">
        <v>0</v>
      </c>
      <c r="H697" s="85">
        <v>31613.200000000001</v>
      </c>
      <c r="I697" s="85">
        <v>600.65</v>
      </c>
      <c r="J697" s="85">
        <v>609</v>
      </c>
      <c r="K697" s="85">
        <v>-8.35</v>
      </c>
      <c r="L697" s="146">
        <v>150.16</v>
      </c>
      <c r="M697" s="146">
        <v>141.81</v>
      </c>
      <c r="N697" s="146">
        <v>0</v>
      </c>
      <c r="Y697" s="32">
        <f t="shared" si="10"/>
        <v>294.06</v>
      </c>
    </row>
    <row r="698" spans="1:25" x14ac:dyDescent="0.25">
      <c r="A698" s="83" t="s">
        <v>8366</v>
      </c>
      <c r="B698" s="84" t="s">
        <v>779</v>
      </c>
      <c r="C698" s="19">
        <v>52667.82</v>
      </c>
      <c r="D698" s="19">
        <v>1000.69</v>
      </c>
      <c r="E698" s="19">
        <v>0</v>
      </c>
      <c r="F698" s="19">
        <v>1000.69</v>
      </c>
      <c r="G698" s="19">
        <v>0</v>
      </c>
      <c r="H698" s="85">
        <v>217505.86</v>
      </c>
      <c r="I698" s="85">
        <v>4132.6099999999997</v>
      </c>
      <c r="J698" s="85">
        <v>4002.75</v>
      </c>
      <c r="K698" s="85">
        <v>129.86000000000001</v>
      </c>
      <c r="L698" s="146">
        <v>1033.1500000000001</v>
      </c>
      <c r="M698" s="146">
        <v>1163.01</v>
      </c>
      <c r="N698" s="146">
        <v>0</v>
      </c>
      <c r="Y698" s="32">
        <f t="shared" si="10"/>
        <v>2163.6999999999998</v>
      </c>
    </row>
    <row r="699" spans="1:25" x14ac:dyDescent="0.25">
      <c r="A699" s="83" t="s">
        <v>8367</v>
      </c>
      <c r="B699" s="84" t="s">
        <v>780</v>
      </c>
      <c r="C699" s="19">
        <v>61502.95</v>
      </c>
      <c r="D699" s="19">
        <v>1168.56</v>
      </c>
      <c r="E699" s="19">
        <v>0</v>
      </c>
      <c r="F699" s="19">
        <v>1168.56</v>
      </c>
      <c r="G699" s="19">
        <v>0</v>
      </c>
      <c r="H699" s="85">
        <v>172343.37</v>
      </c>
      <c r="I699" s="85">
        <v>3274.52</v>
      </c>
      <c r="J699" s="85">
        <v>4674.22</v>
      </c>
      <c r="K699" s="85">
        <v>-1399.7</v>
      </c>
      <c r="L699" s="146">
        <v>818.63</v>
      </c>
      <c r="M699" s="146">
        <v>0</v>
      </c>
      <c r="N699" s="146">
        <v>581.07000000000005</v>
      </c>
      <c r="Y699" s="32">
        <f t="shared" si="10"/>
        <v>1168.56</v>
      </c>
    </row>
    <row r="700" spans="1:25" x14ac:dyDescent="0.25">
      <c r="A700" s="83" t="s">
        <v>8368</v>
      </c>
      <c r="B700" s="84" t="s">
        <v>781</v>
      </c>
      <c r="C700" s="19">
        <v>82741.69</v>
      </c>
      <c r="D700" s="19">
        <v>1572.09</v>
      </c>
      <c r="E700" s="19">
        <v>0</v>
      </c>
      <c r="F700" s="19">
        <v>1572.09</v>
      </c>
      <c r="G700" s="19">
        <v>0</v>
      </c>
      <c r="H700" s="85">
        <v>222553.01</v>
      </c>
      <c r="I700" s="85">
        <v>4228.51</v>
      </c>
      <c r="J700" s="85">
        <v>6288.37</v>
      </c>
      <c r="K700" s="85">
        <v>-2059.86</v>
      </c>
      <c r="L700" s="146">
        <v>1057.1300000000001</v>
      </c>
      <c r="M700" s="146">
        <v>0</v>
      </c>
      <c r="N700" s="146">
        <v>1002.73</v>
      </c>
      <c r="Y700" s="32">
        <f t="shared" si="10"/>
        <v>1572.09</v>
      </c>
    </row>
    <row r="701" spans="1:25" x14ac:dyDescent="0.25">
      <c r="A701" s="83" t="s">
        <v>8369</v>
      </c>
      <c r="B701" s="84" t="s">
        <v>782</v>
      </c>
      <c r="C701" s="19">
        <v>10942.31</v>
      </c>
      <c r="D701" s="19">
        <v>207.91</v>
      </c>
      <c r="E701" s="19">
        <v>0</v>
      </c>
      <c r="F701" s="19">
        <v>207.91</v>
      </c>
      <c r="G701" s="19">
        <v>0</v>
      </c>
      <c r="H701" s="85">
        <v>39532.47</v>
      </c>
      <c r="I701" s="85">
        <v>751.12</v>
      </c>
      <c r="J701" s="85">
        <v>831.62</v>
      </c>
      <c r="K701" s="85">
        <v>-80.5</v>
      </c>
      <c r="L701" s="146">
        <v>187.78</v>
      </c>
      <c r="M701" s="146">
        <v>107.28</v>
      </c>
      <c r="N701" s="146">
        <v>0</v>
      </c>
      <c r="Y701" s="32">
        <f t="shared" si="10"/>
        <v>315.19</v>
      </c>
    </row>
    <row r="702" spans="1:25" x14ac:dyDescent="0.25">
      <c r="A702" s="83" t="s">
        <v>8370</v>
      </c>
      <c r="B702" s="84" t="s">
        <v>783</v>
      </c>
      <c r="C702" s="19">
        <v>14086.9</v>
      </c>
      <c r="D702" s="19">
        <v>267.64999999999998</v>
      </c>
      <c r="E702" s="19">
        <v>0</v>
      </c>
      <c r="F702" s="19">
        <v>267.64999999999998</v>
      </c>
      <c r="G702" s="19">
        <v>0</v>
      </c>
      <c r="H702" s="85">
        <v>58920.27</v>
      </c>
      <c r="I702" s="85">
        <v>1119.49</v>
      </c>
      <c r="J702" s="85">
        <v>1070.5999999999999</v>
      </c>
      <c r="K702" s="85">
        <v>48.89</v>
      </c>
      <c r="L702" s="146">
        <v>279.87</v>
      </c>
      <c r="M702" s="146">
        <v>328.76</v>
      </c>
      <c r="N702" s="146">
        <v>0</v>
      </c>
      <c r="Y702" s="32">
        <f t="shared" si="10"/>
        <v>596.41</v>
      </c>
    </row>
    <row r="703" spans="1:25" x14ac:dyDescent="0.25">
      <c r="A703" s="83" t="s">
        <v>8371</v>
      </c>
      <c r="B703" s="84" t="s">
        <v>784</v>
      </c>
      <c r="C703" s="19">
        <v>13539.21</v>
      </c>
      <c r="D703" s="19">
        <v>257.25</v>
      </c>
      <c r="E703" s="19">
        <v>0</v>
      </c>
      <c r="F703" s="19">
        <v>257.25</v>
      </c>
      <c r="G703" s="19">
        <v>0</v>
      </c>
      <c r="H703" s="85">
        <v>53943.7</v>
      </c>
      <c r="I703" s="85">
        <v>1024.93</v>
      </c>
      <c r="J703" s="85">
        <v>1028.98</v>
      </c>
      <c r="K703" s="85">
        <v>-4.05</v>
      </c>
      <c r="L703" s="146">
        <v>256.23</v>
      </c>
      <c r="M703" s="146">
        <v>252.18</v>
      </c>
      <c r="N703" s="146">
        <v>0</v>
      </c>
      <c r="Y703" s="32">
        <f t="shared" si="10"/>
        <v>509.43</v>
      </c>
    </row>
    <row r="704" spans="1:25" x14ac:dyDescent="0.25">
      <c r="A704" s="83" t="s">
        <v>8372</v>
      </c>
      <c r="B704" s="84" t="s">
        <v>785</v>
      </c>
      <c r="C704" s="19">
        <v>54427.09</v>
      </c>
      <c r="D704" s="19">
        <v>1034.1199999999999</v>
      </c>
      <c r="E704" s="19">
        <v>0</v>
      </c>
      <c r="F704" s="19">
        <v>1034.1199999999999</v>
      </c>
      <c r="G704" s="19">
        <v>0</v>
      </c>
      <c r="H704" s="85">
        <v>134442.43</v>
      </c>
      <c r="I704" s="85">
        <v>2554.41</v>
      </c>
      <c r="J704" s="85">
        <v>4136.46</v>
      </c>
      <c r="K704" s="85">
        <v>-1582.05</v>
      </c>
      <c r="L704" s="146">
        <v>638.6</v>
      </c>
      <c r="M704" s="146">
        <v>0</v>
      </c>
      <c r="N704" s="146">
        <v>943.45</v>
      </c>
      <c r="Y704" s="32">
        <f t="shared" si="10"/>
        <v>1034.1199999999999</v>
      </c>
    </row>
    <row r="705" spans="1:25" x14ac:dyDescent="0.25">
      <c r="A705" s="83" t="s">
        <v>8373</v>
      </c>
      <c r="B705" s="84" t="s">
        <v>786</v>
      </c>
      <c r="C705" s="19">
        <v>6462.48</v>
      </c>
      <c r="D705" s="19">
        <v>122.79</v>
      </c>
      <c r="E705" s="19">
        <v>0</v>
      </c>
      <c r="F705" s="19">
        <v>122.79</v>
      </c>
      <c r="G705" s="19">
        <v>0</v>
      </c>
      <c r="H705" s="85">
        <v>23573.17</v>
      </c>
      <c r="I705" s="85">
        <v>447.89</v>
      </c>
      <c r="J705" s="85">
        <v>491.15</v>
      </c>
      <c r="K705" s="85">
        <v>-43.26</v>
      </c>
      <c r="L705" s="146">
        <v>111.97</v>
      </c>
      <c r="M705" s="146">
        <v>68.709999999999994</v>
      </c>
      <c r="N705" s="146">
        <v>0</v>
      </c>
      <c r="Y705" s="32">
        <f t="shared" si="10"/>
        <v>191.5</v>
      </c>
    </row>
    <row r="706" spans="1:25" x14ac:dyDescent="0.25">
      <c r="A706" s="83" t="s">
        <v>8374</v>
      </c>
      <c r="B706" s="84" t="s">
        <v>787</v>
      </c>
      <c r="C706" s="19">
        <v>47165.86</v>
      </c>
      <c r="D706" s="19">
        <v>896.15</v>
      </c>
      <c r="E706" s="19">
        <v>0</v>
      </c>
      <c r="F706" s="19">
        <v>896.15</v>
      </c>
      <c r="G706" s="19">
        <v>0</v>
      </c>
      <c r="H706" s="85">
        <v>170141.28</v>
      </c>
      <c r="I706" s="85">
        <v>3232.68</v>
      </c>
      <c r="J706" s="85">
        <v>3584.61</v>
      </c>
      <c r="K706" s="85">
        <v>-351.93</v>
      </c>
      <c r="L706" s="146">
        <v>808.17</v>
      </c>
      <c r="M706" s="146">
        <v>456.24</v>
      </c>
      <c r="N706" s="146">
        <v>0</v>
      </c>
      <c r="Y706" s="32">
        <f t="shared" si="10"/>
        <v>1352.3899999999999</v>
      </c>
    </row>
    <row r="707" spans="1:25" x14ac:dyDescent="0.25">
      <c r="A707" s="83" t="s">
        <v>8375</v>
      </c>
      <c r="B707" s="84" t="s">
        <v>788</v>
      </c>
      <c r="C707" s="19">
        <v>45740.31</v>
      </c>
      <c r="D707" s="19">
        <v>869.07</v>
      </c>
      <c r="E707" s="19">
        <v>0</v>
      </c>
      <c r="F707" s="19">
        <v>869.07</v>
      </c>
      <c r="G707" s="19">
        <v>0</v>
      </c>
      <c r="H707" s="85">
        <v>172517</v>
      </c>
      <c r="I707" s="85">
        <v>3277.82</v>
      </c>
      <c r="J707" s="85">
        <v>3476.26</v>
      </c>
      <c r="K707" s="85">
        <v>-198.44</v>
      </c>
      <c r="L707" s="146">
        <v>819.46</v>
      </c>
      <c r="M707" s="146">
        <v>621.02</v>
      </c>
      <c r="N707" s="146">
        <v>0</v>
      </c>
      <c r="Y707" s="32">
        <f t="shared" si="10"/>
        <v>1490.0900000000001</v>
      </c>
    </row>
    <row r="708" spans="1:25" x14ac:dyDescent="0.25">
      <c r="A708" s="83" t="s">
        <v>8376</v>
      </c>
      <c r="B708" s="84" t="s">
        <v>789</v>
      </c>
      <c r="C708" s="19">
        <v>33311.370000000003</v>
      </c>
      <c r="D708" s="19">
        <v>632.91999999999996</v>
      </c>
      <c r="E708" s="19">
        <v>0</v>
      </c>
      <c r="F708" s="19">
        <v>632.91999999999996</v>
      </c>
      <c r="G708" s="19">
        <v>0</v>
      </c>
      <c r="H708" s="85">
        <v>111346.82</v>
      </c>
      <c r="I708" s="85">
        <v>2115.59</v>
      </c>
      <c r="J708" s="85">
        <v>2531.66</v>
      </c>
      <c r="K708" s="85">
        <v>-416.07</v>
      </c>
      <c r="L708" s="146">
        <v>528.9</v>
      </c>
      <c r="M708" s="146">
        <v>112.83</v>
      </c>
      <c r="N708" s="146">
        <v>0</v>
      </c>
      <c r="Y708" s="32">
        <f t="shared" si="10"/>
        <v>745.75</v>
      </c>
    </row>
    <row r="709" spans="1:25" x14ac:dyDescent="0.25">
      <c r="A709" s="83" t="s">
        <v>8377</v>
      </c>
      <c r="B709" s="84" t="s">
        <v>790</v>
      </c>
      <c r="C709" s="19">
        <v>10952.57</v>
      </c>
      <c r="D709" s="19">
        <v>208.1</v>
      </c>
      <c r="E709" s="19">
        <v>0</v>
      </c>
      <c r="F709" s="19">
        <v>208.1</v>
      </c>
      <c r="G709" s="19">
        <v>0</v>
      </c>
      <c r="H709" s="85">
        <v>42922.63</v>
      </c>
      <c r="I709" s="85">
        <v>815.53</v>
      </c>
      <c r="J709" s="85">
        <v>832.4</v>
      </c>
      <c r="K709" s="85">
        <v>-16.87</v>
      </c>
      <c r="L709" s="146">
        <v>203.88</v>
      </c>
      <c r="M709" s="146">
        <v>187.01</v>
      </c>
      <c r="N709" s="146">
        <v>0</v>
      </c>
      <c r="Y709" s="32">
        <f t="shared" si="10"/>
        <v>395.11</v>
      </c>
    </row>
    <row r="710" spans="1:25" x14ac:dyDescent="0.25">
      <c r="A710" s="83" t="s">
        <v>8378</v>
      </c>
      <c r="B710" s="84" t="s">
        <v>791</v>
      </c>
      <c r="C710" s="19">
        <v>19380.189999999999</v>
      </c>
      <c r="D710" s="19">
        <v>368.22</v>
      </c>
      <c r="E710" s="19">
        <v>0</v>
      </c>
      <c r="F710" s="19">
        <v>368.22</v>
      </c>
      <c r="G710" s="19">
        <v>0</v>
      </c>
      <c r="H710" s="85">
        <v>88741.96</v>
      </c>
      <c r="I710" s="85">
        <v>1686.1</v>
      </c>
      <c r="J710" s="85">
        <v>1472.89</v>
      </c>
      <c r="K710" s="85">
        <v>213.21</v>
      </c>
      <c r="L710" s="146">
        <v>421.53</v>
      </c>
      <c r="M710" s="146">
        <v>634.74</v>
      </c>
      <c r="N710" s="146">
        <v>0</v>
      </c>
      <c r="Y710" s="32">
        <f t="shared" si="10"/>
        <v>1002.96</v>
      </c>
    </row>
    <row r="711" spans="1:25" x14ac:dyDescent="0.25">
      <c r="A711" s="83" t="s">
        <v>8379</v>
      </c>
      <c r="B711" s="84" t="s">
        <v>792</v>
      </c>
      <c r="C711" s="19">
        <v>92675.21</v>
      </c>
      <c r="D711" s="19">
        <v>1760.83</v>
      </c>
      <c r="E711" s="19">
        <v>0</v>
      </c>
      <c r="F711" s="19">
        <v>1760.83</v>
      </c>
      <c r="G711" s="19">
        <v>0</v>
      </c>
      <c r="H711" s="85">
        <v>338493.61</v>
      </c>
      <c r="I711" s="85">
        <v>6431.38</v>
      </c>
      <c r="J711" s="85">
        <v>7043.32</v>
      </c>
      <c r="K711" s="85">
        <v>-611.94000000000005</v>
      </c>
      <c r="L711" s="146">
        <v>1607.85</v>
      </c>
      <c r="M711" s="146">
        <v>995.91</v>
      </c>
      <c r="N711" s="146">
        <v>0</v>
      </c>
      <c r="Y711" s="32">
        <f t="shared" si="10"/>
        <v>2756.74</v>
      </c>
    </row>
    <row r="712" spans="1:25" x14ac:dyDescent="0.25">
      <c r="A712" s="83" t="s">
        <v>8380</v>
      </c>
      <c r="B712" s="84" t="s">
        <v>793</v>
      </c>
      <c r="C712" s="19">
        <v>94851.76</v>
      </c>
      <c r="D712" s="19">
        <v>1802.18</v>
      </c>
      <c r="E712" s="19">
        <v>0</v>
      </c>
      <c r="F712" s="19">
        <v>1802.18</v>
      </c>
      <c r="G712" s="19">
        <v>0</v>
      </c>
      <c r="H712" s="85">
        <v>301377.64</v>
      </c>
      <c r="I712" s="85">
        <v>5726.18</v>
      </c>
      <c r="J712" s="85">
        <v>7208.73</v>
      </c>
      <c r="K712" s="85">
        <v>-1482.55</v>
      </c>
      <c r="L712" s="146">
        <v>1431.55</v>
      </c>
      <c r="M712" s="146">
        <v>0</v>
      </c>
      <c r="N712" s="146">
        <v>51</v>
      </c>
      <c r="Y712" s="32">
        <f t="shared" si="10"/>
        <v>1802.18</v>
      </c>
    </row>
    <row r="713" spans="1:25" x14ac:dyDescent="0.25">
      <c r="A713" s="83" t="s">
        <v>8381</v>
      </c>
      <c r="B713" s="84" t="s">
        <v>794</v>
      </c>
      <c r="C713" s="19">
        <v>168630.05</v>
      </c>
      <c r="D713" s="19">
        <v>3203.97</v>
      </c>
      <c r="E713" s="19">
        <v>0</v>
      </c>
      <c r="F713" s="19">
        <v>3203.97</v>
      </c>
      <c r="G713" s="19">
        <v>0</v>
      </c>
      <c r="H713" s="85">
        <v>515812.73</v>
      </c>
      <c r="I713" s="85">
        <v>9800.44</v>
      </c>
      <c r="J713" s="85">
        <v>12815.88</v>
      </c>
      <c r="K713" s="85">
        <v>-3015.44</v>
      </c>
      <c r="L713" s="146">
        <v>2450.11</v>
      </c>
      <c r="M713" s="146">
        <v>0</v>
      </c>
      <c r="N713" s="146">
        <v>565.33000000000004</v>
      </c>
      <c r="Y713" s="32">
        <f t="shared" si="10"/>
        <v>3203.97</v>
      </c>
    </row>
    <row r="714" spans="1:25" x14ac:dyDescent="0.25">
      <c r="A714" s="83" t="s">
        <v>8382</v>
      </c>
      <c r="B714" s="84" t="s">
        <v>795</v>
      </c>
      <c r="C714" s="19">
        <v>126694.88</v>
      </c>
      <c r="D714" s="19">
        <v>2407.1999999999998</v>
      </c>
      <c r="E714" s="19">
        <v>0</v>
      </c>
      <c r="F714" s="19">
        <v>2407.1999999999998</v>
      </c>
      <c r="G714" s="19">
        <v>0</v>
      </c>
      <c r="H714" s="85">
        <v>389577.16</v>
      </c>
      <c r="I714" s="85">
        <v>7401.97</v>
      </c>
      <c r="J714" s="85">
        <v>9628.81</v>
      </c>
      <c r="K714" s="85">
        <v>-2226.84</v>
      </c>
      <c r="L714" s="146">
        <v>1850.49</v>
      </c>
      <c r="M714" s="146">
        <v>0</v>
      </c>
      <c r="N714" s="146">
        <v>376.35</v>
      </c>
      <c r="Y714" s="32">
        <f t="shared" si="10"/>
        <v>2407.1999999999998</v>
      </c>
    </row>
    <row r="715" spans="1:25" x14ac:dyDescent="0.25">
      <c r="A715" s="83" t="s">
        <v>8383</v>
      </c>
      <c r="B715" s="84" t="s">
        <v>796</v>
      </c>
      <c r="C715" s="19">
        <v>33218.879999999997</v>
      </c>
      <c r="D715" s="19">
        <v>631.16</v>
      </c>
      <c r="E715" s="19">
        <v>0</v>
      </c>
      <c r="F715" s="19">
        <v>631.16</v>
      </c>
      <c r="G715" s="19">
        <v>0</v>
      </c>
      <c r="H715" s="85">
        <v>85416.92</v>
      </c>
      <c r="I715" s="85">
        <v>1622.92</v>
      </c>
      <c r="J715" s="85">
        <v>2524.64</v>
      </c>
      <c r="K715" s="85">
        <v>-901.72</v>
      </c>
      <c r="L715" s="146">
        <v>405.73</v>
      </c>
      <c r="M715" s="146">
        <v>0</v>
      </c>
      <c r="N715" s="146">
        <v>495.99</v>
      </c>
      <c r="Y715" s="32">
        <f t="shared" si="10"/>
        <v>631.16</v>
      </c>
    </row>
    <row r="716" spans="1:25" x14ac:dyDescent="0.25">
      <c r="A716" s="83" t="s">
        <v>8384</v>
      </c>
      <c r="B716" s="84" t="s">
        <v>797</v>
      </c>
      <c r="C716" s="19">
        <v>79673.22</v>
      </c>
      <c r="D716" s="19">
        <v>1513.79</v>
      </c>
      <c r="E716" s="19">
        <v>0</v>
      </c>
      <c r="F716" s="19">
        <v>1513.79</v>
      </c>
      <c r="G716" s="19">
        <v>0</v>
      </c>
      <c r="H716" s="85">
        <v>290945.78000000003</v>
      </c>
      <c r="I716" s="85">
        <v>5527.97</v>
      </c>
      <c r="J716" s="85">
        <v>6055.16</v>
      </c>
      <c r="K716" s="85">
        <v>-527.19000000000005</v>
      </c>
      <c r="L716" s="146">
        <v>1381.99</v>
      </c>
      <c r="M716" s="146">
        <v>854.8</v>
      </c>
      <c r="N716" s="146">
        <v>0</v>
      </c>
      <c r="Y716" s="32">
        <f t="shared" si="10"/>
        <v>2368.59</v>
      </c>
    </row>
    <row r="717" spans="1:25" x14ac:dyDescent="0.25">
      <c r="A717" s="83" t="s">
        <v>8385</v>
      </c>
      <c r="B717" s="84" t="s">
        <v>798</v>
      </c>
      <c r="C717" s="19">
        <v>66260.77</v>
      </c>
      <c r="D717" s="19">
        <v>1258.96</v>
      </c>
      <c r="E717" s="19">
        <v>0</v>
      </c>
      <c r="F717" s="19">
        <v>1258.96</v>
      </c>
      <c r="G717" s="19">
        <v>0</v>
      </c>
      <c r="H717" s="85">
        <v>213446.29</v>
      </c>
      <c r="I717" s="85">
        <v>4055.48</v>
      </c>
      <c r="J717" s="85">
        <v>5035.82</v>
      </c>
      <c r="K717" s="85">
        <v>-980.34</v>
      </c>
      <c r="L717" s="146">
        <v>1013.87</v>
      </c>
      <c r="M717" s="146">
        <v>33.53</v>
      </c>
      <c r="N717" s="146">
        <v>0</v>
      </c>
      <c r="Y717" s="32">
        <f t="shared" si="10"/>
        <v>1292.49</v>
      </c>
    </row>
    <row r="718" spans="1:25" x14ac:dyDescent="0.25">
      <c r="A718" s="83" t="s">
        <v>8386</v>
      </c>
      <c r="B718" s="84" t="s">
        <v>799</v>
      </c>
      <c r="C718" s="19">
        <v>140238.32</v>
      </c>
      <c r="D718" s="19">
        <v>2664.53</v>
      </c>
      <c r="E718" s="19">
        <v>0</v>
      </c>
      <c r="F718" s="19">
        <v>2664.53</v>
      </c>
      <c r="G718" s="19">
        <v>0</v>
      </c>
      <c r="H718" s="85">
        <v>477418.05</v>
      </c>
      <c r="I718" s="85">
        <v>9070.94</v>
      </c>
      <c r="J718" s="85">
        <v>10658.11</v>
      </c>
      <c r="K718" s="85">
        <v>-1587.17</v>
      </c>
      <c r="L718" s="146">
        <v>2267.7399999999998</v>
      </c>
      <c r="M718" s="146">
        <v>680.57</v>
      </c>
      <c r="N718" s="146">
        <v>0</v>
      </c>
      <c r="Y718" s="32">
        <f t="shared" si="10"/>
        <v>3345.1000000000004</v>
      </c>
    </row>
    <row r="719" spans="1:25" x14ac:dyDescent="0.25">
      <c r="A719" s="83" t="s">
        <v>8387</v>
      </c>
      <c r="B719" s="84" t="s">
        <v>800</v>
      </c>
      <c r="C719" s="19">
        <v>216036.05</v>
      </c>
      <c r="D719" s="19">
        <v>4104.6899999999996</v>
      </c>
      <c r="E719" s="19">
        <v>0</v>
      </c>
      <c r="F719" s="19">
        <v>4104.6899999999996</v>
      </c>
      <c r="G719" s="19">
        <v>0</v>
      </c>
      <c r="H719" s="85">
        <v>868524.55</v>
      </c>
      <c r="I719" s="85">
        <v>16501.97</v>
      </c>
      <c r="J719" s="85">
        <v>16418.740000000002</v>
      </c>
      <c r="K719" s="85">
        <v>83.23</v>
      </c>
      <c r="L719" s="146">
        <v>4125.49</v>
      </c>
      <c r="M719" s="146">
        <v>4208.72</v>
      </c>
      <c r="N719" s="146">
        <v>0</v>
      </c>
      <c r="Y719" s="32">
        <f t="shared" si="10"/>
        <v>8313.41</v>
      </c>
    </row>
    <row r="720" spans="1:25" x14ac:dyDescent="0.25">
      <c r="A720" s="83" t="s">
        <v>8388</v>
      </c>
      <c r="B720" s="84" t="s">
        <v>801</v>
      </c>
      <c r="C720" s="19">
        <v>30474.28</v>
      </c>
      <c r="D720" s="19">
        <v>579.01</v>
      </c>
      <c r="E720" s="19">
        <v>0</v>
      </c>
      <c r="F720" s="19">
        <v>579.01</v>
      </c>
      <c r="G720" s="19">
        <v>0</v>
      </c>
      <c r="H720" s="85">
        <v>116475.71</v>
      </c>
      <c r="I720" s="85">
        <v>2213.04</v>
      </c>
      <c r="J720" s="85">
        <v>2316.0500000000002</v>
      </c>
      <c r="K720" s="85">
        <v>-103.01</v>
      </c>
      <c r="L720" s="146">
        <v>553.26</v>
      </c>
      <c r="M720" s="146">
        <v>450.25</v>
      </c>
      <c r="N720" s="146">
        <v>0</v>
      </c>
      <c r="Y720" s="32">
        <f t="shared" si="10"/>
        <v>1029.26</v>
      </c>
    </row>
    <row r="721" spans="1:25" x14ac:dyDescent="0.25">
      <c r="A721" s="83" t="s">
        <v>8389</v>
      </c>
      <c r="B721" s="84" t="s">
        <v>802</v>
      </c>
      <c r="C721" s="19">
        <v>15042.54</v>
      </c>
      <c r="D721" s="19">
        <v>285.81</v>
      </c>
      <c r="E721" s="19">
        <v>0</v>
      </c>
      <c r="F721" s="19">
        <v>285.81</v>
      </c>
      <c r="G721" s="19">
        <v>0</v>
      </c>
      <c r="H721" s="85">
        <v>57936.13</v>
      </c>
      <c r="I721" s="85">
        <v>1100.79</v>
      </c>
      <c r="J721" s="85">
        <v>1143.23</v>
      </c>
      <c r="K721" s="85">
        <v>-42.44</v>
      </c>
      <c r="L721" s="146">
        <v>275.2</v>
      </c>
      <c r="M721" s="146">
        <v>232.76</v>
      </c>
      <c r="N721" s="146">
        <v>0</v>
      </c>
      <c r="Y721" s="32">
        <f t="shared" ref="Y721:Y784" si="11">F721+M721+R721+W721</f>
        <v>518.56999999999994</v>
      </c>
    </row>
    <row r="722" spans="1:25" x14ac:dyDescent="0.25">
      <c r="A722" s="83" t="s">
        <v>8390</v>
      </c>
      <c r="B722" s="84" t="s">
        <v>803</v>
      </c>
      <c r="C722" s="19">
        <v>31768.46</v>
      </c>
      <c r="D722" s="19">
        <v>603.6</v>
      </c>
      <c r="E722" s="19">
        <v>0</v>
      </c>
      <c r="F722" s="19">
        <v>603.6</v>
      </c>
      <c r="G722" s="19">
        <v>0</v>
      </c>
      <c r="H722" s="85">
        <v>89082.12</v>
      </c>
      <c r="I722" s="85">
        <v>1692.56</v>
      </c>
      <c r="J722" s="85">
        <v>2414.4</v>
      </c>
      <c r="K722" s="85">
        <v>-721.84</v>
      </c>
      <c r="L722" s="146">
        <v>423.14</v>
      </c>
      <c r="M722" s="146">
        <v>0</v>
      </c>
      <c r="N722" s="146">
        <v>298.7</v>
      </c>
      <c r="Y722" s="32">
        <f t="shared" si="11"/>
        <v>603.6</v>
      </c>
    </row>
    <row r="723" spans="1:25" x14ac:dyDescent="0.25">
      <c r="A723" s="83" t="s">
        <v>8391</v>
      </c>
      <c r="B723" s="84" t="s">
        <v>804</v>
      </c>
      <c r="C723" s="19">
        <v>24533.41</v>
      </c>
      <c r="D723" s="19">
        <v>466.14</v>
      </c>
      <c r="E723" s="19">
        <v>0</v>
      </c>
      <c r="F723" s="19">
        <v>466.14</v>
      </c>
      <c r="G723" s="19">
        <v>0</v>
      </c>
      <c r="H723" s="85">
        <v>95608.8</v>
      </c>
      <c r="I723" s="85">
        <v>1816.57</v>
      </c>
      <c r="J723" s="85">
        <v>1864.54</v>
      </c>
      <c r="K723" s="85">
        <v>-47.97</v>
      </c>
      <c r="L723" s="146">
        <v>454.14</v>
      </c>
      <c r="M723" s="146">
        <v>406.17</v>
      </c>
      <c r="N723" s="146">
        <v>0</v>
      </c>
      <c r="Y723" s="32">
        <f t="shared" si="11"/>
        <v>872.31</v>
      </c>
    </row>
    <row r="724" spans="1:25" x14ac:dyDescent="0.25">
      <c r="A724" s="83" t="s">
        <v>8392</v>
      </c>
      <c r="B724" s="84" t="s">
        <v>805</v>
      </c>
      <c r="C724" s="19">
        <v>49135.839999999997</v>
      </c>
      <c r="D724" s="19">
        <v>933.58</v>
      </c>
      <c r="E724" s="19">
        <v>0</v>
      </c>
      <c r="F724" s="19">
        <v>933.58</v>
      </c>
      <c r="G724" s="19">
        <v>0</v>
      </c>
      <c r="H724" s="85">
        <v>162293.26</v>
      </c>
      <c r="I724" s="85">
        <v>3083.57</v>
      </c>
      <c r="J724" s="85">
        <v>3734.32</v>
      </c>
      <c r="K724" s="85">
        <v>-650.75</v>
      </c>
      <c r="L724" s="146">
        <v>770.89</v>
      </c>
      <c r="M724" s="146">
        <v>120.14</v>
      </c>
      <c r="N724" s="146">
        <v>0</v>
      </c>
      <c r="Y724" s="32">
        <f t="shared" si="11"/>
        <v>1053.72</v>
      </c>
    </row>
    <row r="725" spans="1:25" x14ac:dyDescent="0.25">
      <c r="A725" s="83" t="s">
        <v>8393</v>
      </c>
      <c r="B725" s="84" t="s">
        <v>806</v>
      </c>
      <c r="C725" s="19">
        <v>26240.89</v>
      </c>
      <c r="D725" s="19">
        <v>498.58</v>
      </c>
      <c r="E725" s="19">
        <v>0</v>
      </c>
      <c r="F725" s="19">
        <v>498.58</v>
      </c>
      <c r="G725" s="19">
        <v>0</v>
      </c>
      <c r="H725" s="85">
        <v>90527.31</v>
      </c>
      <c r="I725" s="85">
        <v>1720.02</v>
      </c>
      <c r="J725" s="85">
        <v>1994.31</v>
      </c>
      <c r="K725" s="85">
        <v>-274.29000000000002</v>
      </c>
      <c r="L725" s="146">
        <v>430.01</v>
      </c>
      <c r="M725" s="146">
        <v>155.72</v>
      </c>
      <c r="N725" s="146">
        <v>0</v>
      </c>
      <c r="Y725" s="32">
        <f t="shared" si="11"/>
        <v>654.29999999999995</v>
      </c>
    </row>
    <row r="726" spans="1:25" x14ac:dyDescent="0.25">
      <c r="A726" s="83" t="s">
        <v>8394</v>
      </c>
      <c r="B726" s="84" t="s">
        <v>807</v>
      </c>
      <c r="C726" s="19">
        <v>42712.959999999999</v>
      </c>
      <c r="D726" s="19">
        <v>811.55</v>
      </c>
      <c r="E726" s="19">
        <v>0</v>
      </c>
      <c r="F726" s="19">
        <v>811.55</v>
      </c>
      <c r="G726" s="19">
        <v>0</v>
      </c>
      <c r="H726" s="85">
        <v>150875.75</v>
      </c>
      <c r="I726" s="85">
        <v>2866.64</v>
      </c>
      <c r="J726" s="85">
        <v>3246.18</v>
      </c>
      <c r="K726" s="85">
        <v>-379.54</v>
      </c>
      <c r="L726" s="146">
        <v>716.66</v>
      </c>
      <c r="M726" s="146">
        <v>337.12</v>
      </c>
      <c r="N726" s="146">
        <v>0</v>
      </c>
      <c r="Y726" s="32">
        <f t="shared" si="11"/>
        <v>1148.67</v>
      </c>
    </row>
    <row r="727" spans="1:25" x14ac:dyDescent="0.25">
      <c r="A727" s="83" t="s">
        <v>8395</v>
      </c>
      <c r="B727" s="84" t="s">
        <v>808</v>
      </c>
      <c r="C727" s="19">
        <v>47678.92</v>
      </c>
      <c r="D727" s="19">
        <v>905.9</v>
      </c>
      <c r="E727" s="19">
        <v>0</v>
      </c>
      <c r="F727" s="19">
        <v>905.9</v>
      </c>
      <c r="G727" s="19">
        <v>0</v>
      </c>
      <c r="H727" s="85">
        <v>160024.91</v>
      </c>
      <c r="I727" s="85">
        <v>3040.47</v>
      </c>
      <c r="J727" s="85">
        <v>3623.6</v>
      </c>
      <c r="K727" s="85">
        <v>-583.13</v>
      </c>
      <c r="L727" s="146">
        <v>760.12</v>
      </c>
      <c r="M727" s="146">
        <v>176.99</v>
      </c>
      <c r="N727" s="146">
        <v>0</v>
      </c>
      <c r="Y727" s="32">
        <f t="shared" si="11"/>
        <v>1082.8899999999999</v>
      </c>
    </row>
    <row r="728" spans="1:25" x14ac:dyDescent="0.25">
      <c r="A728" s="83" t="s">
        <v>8396</v>
      </c>
      <c r="B728" s="84" t="s">
        <v>809</v>
      </c>
      <c r="C728" s="19">
        <v>39942.449999999997</v>
      </c>
      <c r="D728" s="19">
        <v>758.91</v>
      </c>
      <c r="E728" s="19">
        <v>0</v>
      </c>
      <c r="F728" s="19">
        <v>758.91</v>
      </c>
      <c r="G728" s="19">
        <v>0</v>
      </c>
      <c r="H728" s="85">
        <v>162812.97</v>
      </c>
      <c r="I728" s="85">
        <v>3093.45</v>
      </c>
      <c r="J728" s="85">
        <v>3035.63</v>
      </c>
      <c r="K728" s="85">
        <v>57.82</v>
      </c>
      <c r="L728" s="146">
        <v>773.36</v>
      </c>
      <c r="M728" s="146">
        <v>831.18</v>
      </c>
      <c r="N728" s="146">
        <v>0</v>
      </c>
      <c r="Y728" s="32">
        <f t="shared" si="11"/>
        <v>1590.09</v>
      </c>
    </row>
    <row r="729" spans="1:25" x14ac:dyDescent="0.25">
      <c r="A729" s="83" t="s">
        <v>8397</v>
      </c>
      <c r="B729" s="84" t="s">
        <v>810</v>
      </c>
      <c r="C729" s="19">
        <v>33366.94</v>
      </c>
      <c r="D729" s="19">
        <v>633.97</v>
      </c>
      <c r="E729" s="19">
        <v>0</v>
      </c>
      <c r="F729" s="19">
        <v>633.97</v>
      </c>
      <c r="G729" s="19">
        <v>0</v>
      </c>
      <c r="H729" s="85">
        <v>100003.14</v>
      </c>
      <c r="I729" s="85">
        <v>1900.06</v>
      </c>
      <c r="J729" s="85">
        <v>2535.89</v>
      </c>
      <c r="K729" s="85">
        <v>-635.83000000000004</v>
      </c>
      <c r="L729" s="146">
        <v>475.02</v>
      </c>
      <c r="M729" s="146">
        <v>0</v>
      </c>
      <c r="N729" s="146">
        <v>160.81</v>
      </c>
      <c r="Y729" s="32">
        <f t="shared" si="11"/>
        <v>633.97</v>
      </c>
    </row>
    <row r="730" spans="1:25" x14ac:dyDescent="0.25">
      <c r="A730" s="83" t="s">
        <v>8398</v>
      </c>
      <c r="B730" s="84" t="s">
        <v>811</v>
      </c>
      <c r="C730" s="19">
        <v>23011.68</v>
      </c>
      <c r="D730" s="19">
        <v>437.22</v>
      </c>
      <c r="E730" s="19">
        <v>0</v>
      </c>
      <c r="F730" s="19">
        <v>437.22</v>
      </c>
      <c r="G730" s="19">
        <v>0</v>
      </c>
      <c r="H730" s="85">
        <v>88462.68</v>
      </c>
      <c r="I730" s="85">
        <v>1680.79</v>
      </c>
      <c r="J730" s="85">
        <v>1748.89</v>
      </c>
      <c r="K730" s="85">
        <v>-68.099999999999994</v>
      </c>
      <c r="L730" s="146">
        <v>420.2</v>
      </c>
      <c r="M730" s="146">
        <v>352.1</v>
      </c>
      <c r="N730" s="146">
        <v>0</v>
      </c>
      <c r="Y730" s="32">
        <f t="shared" si="11"/>
        <v>789.32</v>
      </c>
    </row>
    <row r="731" spans="1:25" x14ac:dyDescent="0.25">
      <c r="A731" s="83" t="s">
        <v>8399</v>
      </c>
      <c r="B731" s="84" t="s">
        <v>812</v>
      </c>
      <c r="C731" s="19">
        <v>13816.12</v>
      </c>
      <c r="D731" s="19">
        <v>262.51</v>
      </c>
      <c r="E731" s="19">
        <v>0</v>
      </c>
      <c r="F731" s="19">
        <v>262.51</v>
      </c>
      <c r="G731" s="19">
        <v>0</v>
      </c>
      <c r="H731" s="85">
        <v>44954.53</v>
      </c>
      <c r="I731" s="85">
        <v>854.14</v>
      </c>
      <c r="J731" s="85">
        <v>1050.03</v>
      </c>
      <c r="K731" s="85">
        <v>-195.89</v>
      </c>
      <c r="L731" s="146">
        <v>213.54</v>
      </c>
      <c r="M731" s="146">
        <v>17.649999999999999</v>
      </c>
      <c r="N731" s="146">
        <v>0</v>
      </c>
      <c r="Y731" s="32">
        <f t="shared" si="11"/>
        <v>280.15999999999997</v>
      </c>
    </row>
    <row r="732" spans="1:25" x14ac:dyDescent="0.25">
      <c r="A732" s="83" t="s">
        <v>8400</v>
      </c>
      <c r="B732" s="84" t="s">
        <v>813</v>
      </c>
      <c r="C732" s="19">
        <v>35953.019999999997</v>
      </c>
      <c r="D732" s="19">
        <v>683.11</v>
      </c>
      <c r="E732" s="19">
        <v>0</v>
      </c>
      <c r="F732" s="19">
        <v>683.11</v>
      </c>
      <c r="G732" s="19">
        <v>0</v>
      </c>
      <c r="H732" s="85">
        <v>110905.68</v>
      </c>
      <c r="I732" s="85">
        <v>2107.21</v>
      </c>
      <c r="J732" s="85">
        <v>2732.43</v>
      </c>
      <c r="K732" s="85">
        <v>-625.22</v>
      </c>
      <c r="L732" s="146">
        <v>526.79999999999995</v>
      </c>
      <c r="M732" s="146">
        <v>0</v>
      </c>
      <c r="N732" s="146">
        <v>98.42</v>
      </c>
      <c r="Y732" s="32">
        <f t="shared" si="11"/>
        <v>683.11</v>
      </c>
    </row>
    <row r="733" spans="1:25" x14ac:dyDescent="0.25">
      <c r="A733" s="83" t="s">
        <v>8401</v>
      </c>
      <c r="B733" s="84" t="s">
        <v>814</v>
      </c>
      <c r="C733" s="19">
        <v>13420.34</v>
      </c>
      <c r="D733" s="19">
        <v>254.99</v>
      </c>
      <c r="E733" s="19">
        <v>0</v>
      </c>
      <c r="F733" s="19">
        <v>254.99</v>
      </c>
      <c r="G733" s="19">
        <v>0</v>
      </c>
      <c r="H733" s="85">
        <v>46353.27</v>
      </c>
      <c r="I733" s="85">
        <v>880.71</v>
      </c>
      <c r="J733" s="85">
        <v>1019.95</v>
      </c>
      <c r="K733" s="85">
        <v>-139.24</v>
      </c>
      <c r="L733" s="146">
        <v>220.18</v>
      </c>
      <c r="M733" s="146">
        <v>80.94</v>
      </c>
      <c r="N733" s="146">
        <v>0</v>
      </c>
      <c r="Y733" s="32">
        <f t="shared" si="11"/>
        <v>335.93</v>
      </c>
    </row>
    <row r="734" spans="1:25" x14ac:dyDescent="0.25">
      <c r="A734" s="83" t="s">
        <v>8402</v>
      </c>
      <c r="B734" s="84" t="s">
        <v>815</v>
      </c>
      <c r="C734" s="19">
        <v>64617.14</v>
      </c>
      <c r="D734" s="19">
        <v>1227.73</v>
      </c>
      <c r="E734" s="19">
        <v>0</v>
      </c>
      <c r="F734" s="19">
        <v>1227.73</v>
      </c>
      <c r="G734" s="19">
        <v>0</v>
      </c>
      <c r="H734" s="85">
        <v>258827.37</v>
      </c>
      <c r="I734" s="85">
        <v>4917.72</v>
      </c>
      <c r="J734" s="85">
        <v>4910.8999999999996</v>
      </c>
      <c r="K734" s="85">
        <v>6.82</v>
      </c>
      <c r="L734" s="146">
        <v>1229.43</v>
      </c>
      <c r="M734" s="146">
        <v>1236.25</v>
      </c>
      <c r="N734" s="146">
        <v>0</v>
      </c>
      <c r="Y734" s="32">
        <f t="shared" si="11"/>
        <v>2463.98</v>
      </c>
    </row>
    <row r="735" spans="1:25" x14ac:dyDescent="0.25">
      <c r="A735" s="83" t="s">
        <v>8403</v>
      </c>
      <c r="B735" s="84" t="s">
        <v>816</v>
      </c>
      <c r="C735" s="19">
        <v>26095.74</v>
      </c>
      <c r="D735" s="19">
        <v>495.82</v>
      </c>
      <c r="E735" s="19">
        <v>0</v>
      </c>
      <c r="F735" s="19">
        <v>495.82</v>
      </c>
      <c r="G735" s="19">
        <v>0</v>
      </c>
      <c r="H735" s="85">
        <v>95177.72</v>
      </c>
      <c r="I735" s="85">
        <v>1808.38</v>
      </c>
      <c r="J735" s="85">
        <v>1983.28</v>
      </c>
      <c r="K735" s="85">
        <v>-174.9</v>
      </c>
      <c r="L735" s="146">
        <v>452.1</v>
      </c>
      <c r="M735" s="146">
        <v>277.2</v>
      </c>
      <c r="N735" s="146">
        <v>0</v>
      </c>
      <c r="Y735" s="32">
        <f t="shared" si="11"/>
        <v>773.02</v>
      </c>
    </row>
    <row r="736" spans="1:25" x14ac:dyDescent="0.25">
      <c r="A736" s="83" t="s">
        <v>8404</v>
      </c>
      <c r="B736" s="84" t="s">
        <v>817</v>
      </c>
      <c r="C736" s="19">
        <v>30982.23</v>
      </c>
      <c r="D736" s="19">
        <v>588.66</v>
      </c>
      <c r="E736" s="19">
        <v>0</v>
      </c>
      <c r="F736" s="19">
        <v>588.66</v>
      </c>
      <c r="G736" s="19">
        <v>0</v>
      </c>
      <c r="H736" s="85">
        <v>105384.77</v>
      </c>
      <c r="I736" s="85">
        <v>2002.31</v>
      </c>
      <c r="J736" s="85">
        <v>2354.65</v>
      </c>
      <c r="K736" s="85">
        <v>-352.34</v>
      </c>
      <c r="L736" s="146">
        <v>500.58</v>
      </c>
      <c r="M736" s="146">
        <v>148.24</v>
      </c>
      <c r="N736" s="146">
        <v>0</v>
      </c>
      <c r="Y736" s="32">
        <f t="shared" si="11"/>
        <v>736.9</v>
      </c>
    </row>
    <row r="737" spans="1:25" x14ac:dyDescent="0.25">
      <c r="A737" s="83" t="s">
        <v>8405</v>
      </c>
      <c r="B737" s="84" t="s">
        <v>818</v>
      </c>
      <c r="C737" s="19">
        <v>24579.13</v>
      </c>
      <c r="D737" s="19">
        <v>467</v>
      </c>
      <c r="E737" s="19">
        <v>0</v>
      </c>
      <c r="F737" s="19">
        <v>467</v>
      </c>
      <c r="G737" s="19">
        <v>0</v>
      </c>
      <c r="H737" s="85">
        <v>95710.34</v>
      </c>
      <c r="I737" s="85">
        <v>1818.5</v>
      </c>
      <c r="J737" s="85">
        <v>1868.01</v>
      </c>
      <c r="K737" s="85">
        <v>-49.51</v>
      </c>
      <c r="L737" s="146">
        <v>454.63</v>
      </c>
      <c r="M737" s="146">
        <v>405.12</v>
      </c>
      <c r="N737" s="146">
        <v>0</v>
      </c>
      <c r="Y737" s="32">
        <f t="shared" si="11"/>
        <v>872.12</v>
      </c>
    </row>
    <row r="738" spans="1:25" x14ac:dyDescent="0.25">
      <c r="A738" s="83" t="s">
        <v>8406</v>
      </c>
      <c r="B738" s="84" t="s">
        <v>819</v>
      </c>
      <c r="C738" s="19">
        <v>10539.15</v>
      </c>
      <c r="D738" s="19">
        <v>200.25</v>
      </c>
      <c r="E738" s="19">
        <v>0</v>
      </c>
      <c r="F738" s="19">
        <v>200.25</v>
      </c>
      <c r="G738" s="19">
        <v>0</v>
      </c>
      <c r="H738" s="85">
        <v>43204.19</v>
      </c>
      <c r="I738" s="85">
        <v>820.88</v>
      </c>
      <c r="J738" s="85">
        <v>800.98</v>
      </c>
      <c r="K738" s="85">
        <v>19.899999999999999</v>
      </c>
      <c r="L738" s="146">
        <v>205.22</v>
      </c>
      <c r="M738" s="146">
        <v>225.12</v>
      </c>
      <c r="N738" s="146">
        <v>0</v>
      </c>
      <c r="Y738" s="32">
        <f t="shared" si="11"/>
        <v>425.37</v>
      </c>
    </row>
    <row r="739" spans="1:25" x14ac:dyDescent="0.25">
      <c r="A739" s="83" t="s">
        <v>8407</v>
      </c>
      <c r="B739" s="84" t="s">
        <v>820</v>
      </c>
      <c r="C739" s="19">
        <v>47470.16</v>
      </c>
      <c r="D739" s="19">
        <v>901.93</v>
      </c>
      <c r="E739" s="19">
        <v>0</v>
      </c>
      <c r="F739" s="19">
        <v>901.93</v>
      </c>
      <c r="G739" s="19">
        <v>0</v>
      </c>
      <c r="H739" s="85">
        <v>189524.98</v>
      </c>
      <c r="I739" s="85">
        <v>3600.97</v>
      </c>
      <c r="J739" s="85">
        <v>3607.73</v>
      </c>
      <c r="K739" s="85">
        <v>-6.76</v>
      </c>
      <c r="L739" s="146">
        <v>900.24</v>
      </c>
      <c r="M739" s="146">
        <v>893.48</v>
      </c>
      <c r="N739" s="146">
        <v>0</v>
      </c>
      <c r="Y739" s="32">
        <f t="shared" si="11"/>
        <v>1795.4099999999999</v>
      </c>
    </row>
    <row r="740" spans="1:25" x14ac:dyDescent="0.25">
      <c r="A740" s="83" t="s">
        <v>8408</v>
      </c>
      <c r="B740" s="84" t="s">
        <v>821</v>
      </c>
      <c r="C740" s="19">
        <v>368297.29</v>
      </c>
      <c r="D740" s="19">
        <v>6997.65</v>
      </c>
      <c r="E740" s="19">
        <v>0</v>
      </c>
      <c r="F740" s="19">
        <v>6997.65</v>
      </c>
      <c r="G740" s="19">
        <v>0</v>
      </c>
      <c r="H740" s="85">
        <v>1415128.86</v>
      </c>
      <c r="I740" s="85">
        <v>26887.45</v>
      </c>
      <c r="J740" s="85">
        <v>27990.59</v>
      </c>
      <c r="K740" s="85">
        <v>-1103.1400000000001</v>
      </c>
      <c r="L740" s="146">
        <v>6721.86</v>
      </c>
      <c r="M740" s="146">
        <v>5618.72</v>
      </c>
      <c r="N740" s="146">
        <v>0</v>
      </c>
      <c r="Y740" s="32">
        <f t="shared" si="11"/>
        <v>12616.369999999999</v>
      </c>
    </row>
    <row r="741" spans="1:25" x14ac:dyDescent="0.25">
      <c r="A741" s="83" t="s">
        <v>8409</v>
      </c>
      <c r="B741" s="84" t="s">
        <v>822</v>
      </c>
      <c r="C741" s="19">
        <v>25209.1</v>
      </c>
      <c r="D741" s="19">
        <v>478.97</v>
      </c>
      <c r="E741" s="19">
        <v>0</v>
      </c>
      <c r="F741" s="19">
        <v>478.97</v>
      </c>
      <c r="G741" s="19">
        <v>0</v>
      </c>
      <c r="H741" s="85">
        <v>96973.25</v>
      </c>
      <c r="I741" s="85">
        <v>1842.49</v>
      </c>
      <c r="J741" s="85">
        <v>1915.89</v>
      </c>
      <c r="K741" s="85">
        <v>-73.400000000000006</v>
      </c>
      <c r="L741" s="146">
        <v>460.62</v>
      </c>
      <c r="M741" s="146">
        <v>387.22</v>
      </c>
      <c r="N741" s="146">
        <v>0</v>
      </c>
      <c r="Y741" s="32">
        <f t="shared" si="11"/>
        <v>866.19</v>
      </c>
    </row>
    <row r="742" spans="1:25" x14ac:dyDescent="0.25">
      <c r="A742" s="83" t="s">
        <v>8410</v>
      </c>
      <c r="B742" s="84" t="s">
        <v>823</v>
      </c>
      <c r="C742" s="19">
        <v>19531.669999999998</v>
      </c>
      <c r="D742" s="19">
        <v>371.1</v>
      </c>
      <c r="E742" s="19">
        <v>0</v>
      </c>
      <c r="F742" s="19">
        <v>371.1</v>
      </c>
      <c r="G742" s="19">
        <v>0</v>
      </c>
      <c r="H742" s="85">
        <v>63792.94</v>
      </c>
      <c r="I742" s="85">
        <v>1212.07</v>
      </c>
      <c r="J742" s="85">
        <v>1484.41</v>
      </c>
      <c r="K742" s="85">
        <v>-272.33999999999997</v>
      </c>
      <c r="L742" s="146">
        <v>303.02</v>
      </c>
      <c r="M742" s="146">
        <v>30.68</v>
      </c>
      <c r="N742" s="146">
        <v>0</v>
      </c>
      <c r="Y742" s="32">
        <f t="shared" si="11"/>
        <v>401.78000000000003</v>
      </c>
    </row>
    <row r="743" spans="1:25" x14ac:dyDescent="0.25">
      <c r="A743" s="83" t="s">
        <v>8411</v>
      </c>
      <c r="B743" s="84" t="s">
        <v>824</v>
      </c>
      <c r="C743" s="19">
        <v>34892.15</v>
      </c>
      <c r="D743" s="19">
        <v>662.95</v>
      </c>
      <c r="E743" s="19">
        <v>0</v>
      </c>
      <c r="F743" s="19">
        <v>662.95</v>
      </c>
      <c r="G743" s="19">
        <v>0</v>
      </c>
      <c r="H743" s="85">
        <v>101123.86</v>
      </c>
      <c r="I743" s="85">
        <v>1921.35</v>
      </c>
      <c r="J743" s="85">
        <v>2651.8</v>
      </c>
      <c r="K743" s="85">
        <v>-730.45</v>
      </c>
      <c r="L743" s="146">
        <v>480.34</v>
      </c>
      <c r="M743" s="146">
        <v>0</v>
      </c>
      <c r="N743" s="146">
        <v>250.11</v>
      </c>
      <c r="Y743" s="32">
        <f t="shared" si="11"/>
        <v>662.95</v>
      </c>
    </row>
    <row r="744" spans="1:25" x14ac:dyDescent="0.25">
      <c r="A744" s="83" t="s">
        <v>8412</v>
      </c>
      <c r="B744" s="84" t="s">
        <v>825</v>
      </c>
      <c r="C744" s="19">
        <v>579777.34</v>
      </c>
      <c r="D744" s="19">
        <v>11015.77</v>
      </c>
      <c r="E744" s="19">
        <v>0</v>
      </c>
      <c r="F744" s="19">
        <v>11015.77</v>
      </c>
      <c r="G744" s="19">
        <v>0</v>
      </c>
      <c r="H744" s="85">
        <v>2234463.36</v>
      </c>
      <c r="I744" s="85">
        <v>42454.8</v>
      </c>
      <c r="J744" s="85">
        <v>44063.08</v>
      </c>
      <c r="K744" s="85">
        <v>-1608.28</v>
      </c>
      <c r="L744" s="146">
        <v>10613.7</v>
      </c>
      <c r="M744" s="146">
        <v>9005.42</v>
      </c>
      <c r="N744" s="146">
        <v>0</v>
      </c>
      <c r="Y744" s="32">
        <f t="shared" si="11"/>
        <v>20021.190000000002</v>
      </c>
    </row>
    <row r="745" spans="1:25" x14ac:dyDescent="0.25">
      <c r="A745" s="83" t="s">
        <v>8413</v>
      </c>
      <c r="B745" s="84" t="s">
        <v>826</v>
      </c>
      <c r="C745" s="19">
        <v>45699.72</v>
      </c>
      <c r="D745" s="19">
        <v>868.3</v>
      </c>
      <c r="E745" s="19">
        <v>0</v>
      </c>
      <c r="F745" s="19">
        <v>868.3</v>
      </c>
      <c r="G745" s="19">
        <v>0</v>
      </c>
      <c r="H745" s="85">
        <v>146913.60000000001</v>
      </c>
      <c r="I745" s="85">
        <v>2791.36</v>
      </c>
      <c r="J745" s="85">
        <v>3473.18</v>
      </c>
      <c r="K745" s="85">
        <v>-681.82</v>
      </c>
      <c r="L745" s="146">
        <v>697.84</v>
      </c>
      <c r="M745" s="146">
        <v>16.02</v>
      </c>
      <c r="N745" s="146">
        <v>0</v>
      </c>
      <c r="Y745" s="32">
        <f t="shared" si="11"/>
        <v>884.31999999999994</v>
      </c>
    </row>
    <row r="746" spans="1:25" x14ac:dyDescent="0.25">
      <c r="A746" s="83" t="s">
        <v>8414</v>
      </c>
      <c r="B746" s="84" t="s">
        <v>827</v>
      </c>
      <c r="C746" s="19">
        <v>34086.03</v>
      </c>
      <c r="D746" s="19">
        <v>647.64</v>
      </c>
      <c r="E746" s="19">
        <v>0</v>
      </c>
      <c r="F746" s="19">
        <v>647.64</v>
      </c>
      <c r="G746" s="19">
        <v>0</v>
      </c>
      <c r="H746" s="85">
        <v>130307.11</v>
      </c>
      <c r="I746" s="85">
        <v>2475.84</v>
      </c>
      <c r="J746" s="85">
        <v>2590.54</v>
      </c>
      <c r="K746" s="85">
        <v>-114.7</v>
      </c>
      <c r="L746" s="146">
        <v>618.96</v>
      </c>
      <c r="M746" s="146">
        <v>504.26</v>
      </c>
      <c r="N746" s="146">
        <v>0</v>
      </c>
      <c r="Y746" s="32">
        <f t="shared" si="11"/>
        <v>1151.9000000000001</v>
      </c>
    </row>
    <row r="747" spans="1:25" x14ac:dyDescent="0.25">
      <c r="A747" s="83" t="s">
        <v>8415</v>
      </c>
      <c r="B747" s="84" t="s">
        <v>828</v>
      </c>
      <c r="C747" s="19">
        <v>25077.66</v>
      </c>
      <c r="D747" s="19">
        <v>476.48</v>
      </c>
      <c r="E747" s="19">
        <v>0</v>
      </c>
      <c r="F747" s="19">
        <v>476.48</v>
      </c>
      <c r="G747" s="19">
        <v>0</v>
      </c>
      <c r="H747" s="85">
        <v>67247.63</v>
      </c>
      <c r="I747" s="85">
        <v>1277.7</v>
      </c>
      <c r="J747" s="85">
        <v>1905.9</v>
      </c>
      <c r="K747" s="85">
        <v>-628.20000000000005</v>
      </c>
      <c r="L747" s="146">
        <v>319.43</v>
      </c>
      <c r="M747" s="146">
        <v>0</v>
      </c>
      <c r="N747" s="146">
        <v>308.77</v>
      </c>
      <c r="Y747" s="32">
        <f t="shared" si="11"/>
        <v>476.48</v>
      </c>
    </row>
    <row r="748" spans="1:25" x14ac:dyDescent="0.25">
      <c r="A748" s="83" t="s">
        <v>8416</v>
      </c>
      <c r="B748" s="84" t="s">
        <v>829</v>
      </c>
      <c r="C748" s="19">
        <v>18988.400000000001</v>
      </c>
      <c r="D748" s="19">
        <v>360.78</v>
      </c>
      <c r="E748" s="19">
        <v>0</v>
      </c>
      <c r="F748" s="19">
        <v>360.78</v>
      </c>
      <c r="G748" s="19">
        <v>0</v>
      </c>
      <c r="H748" s="85">
        <v>67688.37</v>
      </c>
      <c r="I748" s="85">
        <v>1286.08</v>
      </c>
      <c r="J748" s="85">
        <v>1443.12</v>
      </c>
      <c r="K748" s="85">
        <v>-157.04</v>
      </c>
      <c r="L748" s="146">
        <v>321.52</v>
      </c>
      <c r="M748" s="146">
        <v>164.48</v>
      </c>
      <c r="N748" s="146">
        <v>0</v>
      </c>
      <c r="Y748" s="32">
        <f t="shared" si="11"/>
        <v>525.26</v>
      </c>
    </row>
    <row r="749" spans="1:25" x14ac:dyDescent="0.25">
      <c r="A749" s="83" t="s">
        <v>8417</v>
      </c>
      <c r="B749" s="84" t="s">
        <v>830</v>
      </c>
      <c r="C749" s="19">
        <v>511198.82</v>
      </c>
      <c r="D749" s="19">
        <v>9712.7800000000007</v>
      </c>
      <c r="E749" s="19">
        <v>0</v>
      </c>
      <c r="F749" s="19">
        <v>9712.7800000000007</v>
      </c>
      <c r="G749" s="19">
        <v>0</v>
      </c>
      <c r="H749" s="85">
        <v>1805537.5</v>
      </c>
      <c r="I749" s="85">
        <v>34305.21</v>
      </c>
      <c r="J749" s="85">
        <v>38851.11</v>
      </c>
      <c r="K749" s="85">
        <v>-4545.8999999999996</v>
      </c>
      <c r="L749" s="146">
        <v>8576.2999999999993</v>
      </c>
      <c r="M749" s="146">
        <v>4030.4</v>
      </c>
      <c r="N749" s="146">
        <v>0</v>
      </c>
      <c r="Y749" s="32">
        <f t="shared" si="11"/>
        <v>13743.18</v>
      </c>
    </row>
    <row r="750" spans="1:25" x14ac:dyDescent="0.25">
      <c r="A750" s="83" t="s">
        <v>8418</v>
      </c>
      <c r="B750" s="84" t="s">
        <v>831</v>
      </c>
      <c r="C750" s="19">
        <v>21769.1</v>
      </c>
      <c r="D750" s="19">
        <v>413.61</v>
      </c>
      <c r="E750" s="19">
        <v>0</v>
      </c>
      <c r="F750" s="19">
        <v>413.61</v>
      </c>
      <c r="G750" s="19">
        <v>0</v>
      </c>
      <c r="H750" s="85">
        <v>97544.57</v>
      </c>
      <c r="I750" s="85">
        <v>1853.35</v>
      </c>
      <c r="J750" s="85">
        <v>1654.45</v>
      </c>
      <c r="K750" s="85">
        <v>198.9</v>
      </c>
      <c r="L750" s="146">
        <v>463.34</v>
      </c>
      <c r="M750" s="146">
        <v>662.24</v>
      </c>
      <c r="N750" s="146">
        <v>0</v>
      </c>
      <c r="Y750" s="32">
        <f t="shared" si="11"/>
        <v>1075.8499999999999</v>
      </c>
    </row>
    <row r="751" spans="1:25" x14ac:dyDescent="0.25">
      <c r="A751" s="83" t="s">
        <v>8419</v>
      </c>
      <c r="B751" s="84" t="s">
        <v>832</v>
      </c>
      <c r="C751" s="19">
        <v>87079.91</v>
      </c>
      <c r="D751" s="19">
        <v>1654.52</v>
      </c>
      <c r="E751" s="19">
        <v>0</v>
      </c>
      <c r="F751" s="19">
        <v>1654.52</v>
      </c>
      <c r="G751" s="19">
        <v>0</v>
      </c>
      <c r="H751" s="85">
        <v>310732.53999999998</v>
      </c>
      <c r="I751" s="85">
        <v>5903.92</v>
      </c>
      <c r="J751" s="85">
        <v>6618.07</v>
      </c>
      <c r="K751" s="85">
        <v>-714.15</v>
      </c>
      <c r="L751" s="146">
        <v>1475.98</v>
      </c>
      <c r="M751" s="146">
        <v>761.83</v>
      </c>
      <c r="N751" s="146">
        <v>0</v>
      </c>
      <c r="Y751" s="32">
        <f t="shared" si="11"/>
        <v>2416.35</v>
      </c>
    </row>
    <row r="752" spans="1:25" x14ac:dyDescent="0.25">
      <c r="A752" s="83" t="s">
        <v>8420</v>
      </c>
      <c r="B752" s="84" t="s">
        <v>833</v>
      </c>
      <c r="C752" s="19">
        <v>18887.5</v>
      </c>
      <c r="D752" s="19">
        <v>358.86</v>
      </c>
      <c r="E752" s="19">
        <v>0</v>
      </c>
      <c r="F752" s="19">
        <v>358.86</v>
      </c>
      <c r="G752" s="19">
        <v>0</v>
      </c>
      <c r="H752" s="85">
        <v>68213.63</v>
      </c>
      <c r="I752" s="85">
        <v>1296.06</v>
      </c>
      <c r="J752" s="85">
        <v>1435.45</v>
      </c>
      <c r="K752" s="85">
        <v>-139.38999999999999</v>
      </c>
      <c r="L752" s="146">
        <v>324.02</v>
      </c>
      <c r="M752" s="146">
        <v>184.63</v>
      </c>
      <c r="N752" s="146">
        <v>0</v>
      </c>
      <c r="Y752" s="32">
        <f t="shared" si="11"/>
        <v>543.49</v>
      </c>
    </row>
    <row r="753" spans="1:25" x14ac:dyDescent="0.25">
      <c r="A753" s="83" t="s">
        <v>8421</v>
      </c>
      <c r="B753" s="84" t="s">
        <v>834</v>
      </c>
      <c r="C753" s="19">
        <v>56258.65</v>
      </c>
      <c r="D753" s="19">
        <v>1068.92</v>
      </c>
      <c r="E753" s="19">
        <v>0</v>
      </c>
      <c r="F753" s="19">
        <v>1068.92</v>
      </c>
      <c r="G753" s="19">
        <v>0</v>
      </c>
      <c r="H753" s="85">
        <v>173132.14</v>
      </c>
      <c r="I753" s="85">
        <v>3289.51</v>
      </c>
      <c r="J753" s="85">
        <v>4275.66</v>
      </c>
      <c r="K753" s="85">
        <v>-986.15</v>
      </c>
      <c r="L753" s="146">
        <v>822.38</v>
      </c>
      <c r="M753" s="146">
        <v>0</v>
      </c>
      <c r="N753" s="146">
        <v>163.77000000000001</v>
      </c>
      <c r="Y753" s="32">
        <f t="shared" si="11"/>
        <v>1068.92</v>
      </c>
    </row>
    <row r="754" spans="1:25" x14ac:dyDescent="0.25">
      <c r="A754" s="83" t="s">
        <v>8422</v>
      </c>
      <c r="B754" s="84" t="s">
        <v>835</v>
      </c>
      <c r="C754" s="19">
        <v>34509.68</v>
      </c>
      <c r="D754" s="19">
        <v>655.69</v>
      </c>
      <c r="E754" s="19">
        <v>0</v>
      </c>
      <c r="F754" s="19">
        <v>655.69</v>
      </c>
      <c r="G754" s="19">
        <v>0</v>
      </c>
      <c r="H754" s="85">
        <v>132704.81</v>
      </c>
      <c r="I754" s="85">
        <v>2521.39</v>
      </c>
      <c r="J754" s="85">
        <v>2622.74</v>
      </c>
      <c r="K754" s="85">
        <v>-101.35</v>
      </c>
      <c r="L754" s="146">
        <v>630.35</v>
      </c>
      <c r="M754" s="146">
        <v>529</v>
      </c>
      <c r="N754" s="146">
        <v>0</v>
      </c>
      <c r="Y754" s="32">
        <f t="shared" si="11"/>
        <v>1184.69</v>
      </c>
    </row>
    <row r="755" spans="1:25" x14ac:dyDescent="0.25">
      <c r="A755" s="83" t="s">
        <v>8423</v>
      </c>
      <c r="B755" s="84" t="s">
        <v>836</v>
      </c>
      <c r="C755" s="19">
        <v>39957.040000000001</v>
      </c>
      <c r="D755" s="19">
        <v>759.18</v>
      </c>
      <c r="E755" s="19">
        <v>0</v>
      </c>
      <c r="F755" s="19">
        <v>759.18</v>
      </c>
      <c r="G755" s="19">
        <v>0</v>
      </c>
      <c r="H755" s="85">
        <v>132181.94</v>
      </c>
      <c r="I755" s="85">
        <v>2511.46</v>
      </c>
      <c r="J755" s="85">
        <v>3036.73</v>
      </c>
      <c r="K755" s="85">
        <v>-525.27</v>
      </c>
      <c r="L755" s="146">
        <v>627.87</v>
      </c>
      <c r="M755" s="146">
        <v>102.6</v>
      </c>
      <c r="N755" s="146">
        <v>0</v>
      </c>
      <c r="Y755" s="32">
        <f t="shared" si="11"/>
        <v>861.78</v>
      </c>
    </row>
    <row r="756" spans="1:25" x14ac:dyDescent="0.25">
      <c r="A756" s="83" t="s">
        <v>8424</v>
      </c>
      <c r="B756" s="84" t="s">
        <v>22986</v>
      </c>
      <c r="C756" s="19">
        <v>47845.86</v>
      </c>
      <c r="D756" s="19">
        <v>909.07</v>
      </c>
      <c r="E756" s="19">
        <v>0</v>
      </c>
      <c r="F756" s="19">
        <v>909.07</v>
      </c>
      <c r="G756" s="19">
        <v>0</v>
      </c>
      <c r="H756" s="85">
        <v>124848.87</v>
      </c>
      <c r="I756" s="85">
        <v>2372.13</v>
      </c>
      <c r="J756" s="85">
        <v>3636.29</v>
      </c>
      <c r="K756" s="85">
        <v>-1264.1600000000001</v>
      </c>
      <c r="L756" s="146">
        <v>593.03</v>
      </c>
      <c r="M756" s="146">
        <v>0</v>
      </c>
      <c r="N756" s="146">
        <v>671.13</v>
      </c>
      <c r="Y756" s="32">
        <f t="shared" si="11"/>
        <v>909.07</v>
      </c>
    </row>
    <row r="757" spans="1:25" x14ac:dyDescent="0.25">
      <c r="A757" s="83" t="s">
        <v>8425</v>
      </c>
      <c r="B757" s="84" t="s">
        <v>837</v>
      </c>
      <c r="C757" s="19">
        <v>279979.39</v>
      </c>
      <c r="D757" s="19">
        <v>5319.61</v>
      </c>
      <c r="E757" s="19">
        <v>0</v>
      </c>
      <c r="F757" s="19">
        <v>5319.61</v>
      </c>
      <c r="G757" s="19">
        <v>0</v>
      </c>
      <c r="H757" s="85">
        <v>1107101.45</v>
      </c>
      <c r="I757" s="85">
        <v>21034.93</v>
      </c>
      <c r="J757" s="85">
        <v>21278.43</v>
      </c>
      <c r="K757" s="85">
        <v>-243.5</v>
      </c>
      <c r="L757" s="146">
        <v>5258.73</v>
      </c>
      <c r="M757" s="146">
        <v>5015.2299999999996</v>
      </c>
      <c r="N757" s="146">
        <v>0</v>
      </c>
      <c r="Y757" s="32">
        <f t="shared" si="11"/>
        <v>10334.84</v>
      </c>
    </row>
    <row r="758" spans="1:25" x14ac:dyDescent="0.25">
      <c r="A758" s="83" t="s">
        <v>8426</v>
      </c>
      <c r="B758" s="84" t="s">
        <v>838</v>
      </c>
      <c r="C758" s="19">
        <v>521500.51</v>
      </c>
      <c r="D758" s="19">
        <v>9908.51</v>
      </c>
      <c r="E758" s="19">
        <v>0</v>
      </c>
      <c r="F758" s="19">
        <v>9908.51</v>
      </c>
      <c r="G758" s="19">
        <v>0</v>
      </c>
      <c r="H758" s="85">
        <v>1999737.63</v>
      </c>
      <c r="I758" s="85">
        <v>37995.01</v>
      </c>
      <c r="J758" s="85">
        <v>39634.04</v>
      </c>
      <c r="K758" s="85">
        <v>-1639.03</v>
      </c>
      <c r="L758" s="146">
        <v>9498.75</v>
      </c>
      <c r="M758" s="146">
        <v>7859.72</v>
      </c>
      <c r="N758" s="146">
        <v>0</v>
      </c>
      <c r="Y758" s="32">
        <f t="shared" si="11"/>
        <v>17768.23</v>
      </c>
    </row>
    <row r="759" spans="1:25" x14ac:dyDescent="0.25">
      <c r="A759" s="83" t="s">
        <v>8427</v>
      </c>
      <c r="B759" s="84" t="s">
        <v>839</v>
      </c>
      <c r="C759" s="19">
        <v>838653.04</v>
      </c>
      <c r="D759" s="19">
        <v>15934.41</v>
      </c>
      <c r="E759" s="19">
        <v>0</v>
      </c>
      <c r="F759" s="19">
        <v>15934.41</v>
      </c>
      <c r="G759" s="19">
        <v>0</v>
      </c>
      <c r="H759" s="85">
        <v>3281123.47</v>
      </c>
      <c r="I759" s="85">
        <v>62341.35</v>
      </c>
      <c r="J759" s="85">
        <v>63737.63</v>
      </c>
      <c r="K759" s="85">
        <v>-1396.28</v>
      </c>
      <c r="L759" s="146">
        <v>15585.34</v>
      </c>
      <c r="M759" s="146">
        <v>14189.06</v>
      </c>
      <c r="N759" s="146">
        <v>0</v>
      </c>
      <c r="Y759" s="32">
        <f t="shared" si="11"/>
        <v>30123.47</v>
      </c>
    </row>
    <row r="760" spans="1:25" x14ac:dyDescent="0.25">
      <c r="A760" s="83" t="s">
        <v>8428</v>
      </c>
      <c r="B760" s="84" t="s">
        <v>840</v>
      </c>
      <c r="C760" s="19">
        <v>203718.6</v>
      </c>
      <c r="D760" s="19">
        <v>3870.65</v>
      </c>
      <c r="E760" s="19">
        <v>0</v>
      </c>
      <c r="F760" s="19">
        <v>3870.65</v>
      </c>
      <c r="G760" s="19">
        <v>0</v>
      </c>
      <c r="H760" s="85">
        <v>692830.1</v>
      </c>
      <c r="I760" s="85">
        <v>13163.77</v>
      </c>
      <c r="J760" s="85">
        <v>15482.61</v>
      </c>
      <c r="K760" s="85">
        <v>-2318.84</v>
      </c>
      <c r="L760" s="146">
        <v>3290.94</v>
      </c>
      <c r="M760" s="146">
        <v>972.1</v>
      </c>
      <c r="N760" s="146">
        <v>0</v>
      </c>
      <c r="Y760" s="32">
        <f t="shared" si="11"/>
        <v>4842.75</v>
      </c>
    </row>
    <row r="761" spans="1:25" x14ac:dyDescent="0.25">
      <c r="A761" s="83" t="s">
        <v>8429</v>
      </c>
      <c r="B761" s="84" t="s">
        <v>841</v>
      </c>
      <c r="C761" s="19">
        <v>939576.33</v>
      </c>
      <c r="D761" s="19">
        <v>17851.95</v>
      </c>
      <c r="E761" s="19">
        <v>0</v>
      </c>
      <c r="F761" s="19">
        <v>17851.95</v>
      </c>
      <c r="G761" s="19">
        <v>0</v>
      </c>
      <c r="H761" s="85">
        <v>3542636</v>
      </c>
      <c r="I761" s="85">
        <v>67310.080000000002</v>
      </c>
      <c r="J761" s="85">
        <v>71407.8</v>
      </c>
      <c r="K761" s="85">
        <v>-4097.72</v>
      </c>
      <c r="L761" s="146">
        <v>16827.52</v>
      </c>
      <c r="M761" s="146">
        <v>12729.8</v>
      </c>
      <c r="N761" s="146">
        <v>0</v>
      </c>
      <c r="Y761" s="32">
        <f t="shared" si="11"/>
        <v>30581.75</v>
      </c>
    </row>
    <row r="762" spans="1:25" x14ac:dyDescent="0.25">
      <c r="A762" s="83" t="s">
        <v>8430</v>
      </c>
      <c r="B762" s="84" t="s">
        <v>842</v>
      </c>
      <c r="C762" s="19">
        <v>406818.79</v>
      </c>
      <c r="D762" s="19">
        <v>7729.56</v>
      </c>
      <c r="E762" s="19">
        <v>0</v>
      </c>
      <c r="F762" s="19">
        <v>7729.56</v>
      </c>
      <c r="G762" s="19">
        <v>0</v>
      </c>
      <c r="H762" s="85">
        <v>1501917.81</v>
      </c>
      <c r="I762" s="85">
        <v>28536.44</v>
      </c>
      <c r="J762" s="85">
        <v>30918.23</v>
      </c>
      <c r="K762" s="85">
        <v>-2381.79</v>
      </c>
      <c r="L762" s="146">
        <v>7134.11</v>
      </c>
      <c r="M762" s="146">
        <v>4752.32</v>
      </c>
      <c r="N762" s="146">
        <v>0</v>
      </c>
      <c r="Y762" s="32">
        <f t="shared" si="11"/>
        <v>12481.880000000001</v>
      </c>
    </row>
    <row r="763" spans="1:25" x14ac:dyDescent="0.25">
      <c r="A763" s="83" t="s">
        <v>8431</v>
      </c>
      <c r="B763" s="84" t="s">
        <v>843</v>
      </c>
      <c r="C763" s="19">
        <v>52111.51</v>
      </c>
      <c r="D763" s="19">
        <v>990.12</v>
      </c>
      <c r="E763" s="19">
        <v>0</v>
      </c>
      <c r="F763" s="19">
        <v>990.12</v>
      </c>
      <c r="G763" s="19">
        <v>0</v>
      </c>
      <c r="H763" s="85">
        <v>181513.56</v>
      </c>
      <c r="I763" s="85">
        <v>3448.76</v>
      </c>
      <c r="J763" s="85">
        <v>3960.47</v>
      </c>
      <c r="K763" s="85">
        <v>-511.71</v>
      </c>
      <c r="L763" s="146">
        <v>862.19</v>
      </c>
      <c r="M763" s="146">
        <v>350.48</v>
      </c>
      <c r="N763" s="146">
        <v>0</v>
      </c>
      <c r="Y763" s="32">
        <f t="shared" si="11"/>
        <v>1340.6</v>
      </c>
    </row>
    <row r="764" spans="1:25" x14ac:dyDescent="0.25">
      <c r="A764" s="83" t="s">
        <v>8432</v>
      </c>
      <c r="B764" s="84" t="s">
        <v>844</v>
      </c>
      <c r="C764" s="19">
        <v>329235.53000000003</v>
      </c>
      <c r="D764" s="19">
        <v>6255.48</v>
      </c>
      <c r="E764" s="19">
        <v>0</v>
      </c>
      <c r="F764" s="19">
        <v>6255.48</v>
      </c>
      <c r="G764" s="19">
        <v>0</v>
      </c>
      <c r="H764" s="85">
        <v>1256964.3600000001</v>
      </c>
      <c r="I764" s="85">
        <v>23882.32</v>
      </c>
      <c r="J764" s="85">
        <v>25021.9</v>
      </c>
      <c r="K764" s="85">
        <v>-1139.58</v>
      </c>
      <c r="L764" s="146">
        <v>5970.58</v>
      </c>
      <c r="M764" s="146">
        <v>4831</v>
      </c>
      <c r="N764" s="146">
        <v>0</v>
      </c>
      <c r="Y764" s="32">
        <f t="shared" si="11"/>
        <v>11086.48</v>
      </c>
    </row>
    <row r="765" spans="1:25" x14ac:dyDescent="0.25">
      <c r="A765" s="83" t="s">
        <v>8433</v>
      </c>
      <c r="B765" s="84" t="s">
        <v>845</v>
      </c>
      <c r="C765" s="19">
        <v>52120.74</v>
      </c>
      <c r="D765" s="19">
        <v>990.3</v>
      </c>
      <c r="E765" s="19">
        <v>0</v>
      </c>
      <c r="F765" s="19">
        <v>990.3</v>
      </c>
      <c r="G765" s="19">
        <v>0</v>
      </c>
      <c r="H765" s="85">
        <v>210586.54</v>
      </c>
      <c r="I765" s="85">
        <v>4001.14</v>
      </c>
      <c r="J765" s="85">
        <v>3961.18</v>
      </c>
      <c r="K765" s="85">
        <v>39.96</v>
      </c>
      <c r="L765" s="146">
        <v>1000.29</v>
      </c>
      <c r="M765" s="146">
        <v>1040.25</v>
      </c>
      <c r="N765" s="146">
        <v>0</v>
      </c>
      <c r="Y765" s="32">
        <f t="shared" si="11"/>
        <v>2030.55</v>
      </c>
    </row>
    <row r="766" spans="1:25" x14ac:dyDescent="0.25">
      <c r="A766" s="83" t="s">
        <v>8434</v>
      </c>
      <c r="B766" s="84" t="s">
        <v>846</v>
      </c>
      <c r="C766" s="19">
        <v>473658.44</v>
      </c>
      <c r="D766" s="19">
        <v>8999.51</v>
      </c>
      <c r="E766" s="19">
        <v>0</v>
      </c>
      <c r="F766" s="19">
        <v>8999.51</v>
      </c>
      <c r="G766" s="19">
        <v>0</v>
      </c>
      <c r="H766" s="85">
        <v>1845327.89</v>
      </c>
      <c r="I766" s="85">
        <v>35061.230000000003</v>
      </c>
      <c r="J766" s="85">
        <v>35998.04</v>
      </c>
      <c r="K766" s="85">
        <v>-936.81</v>
      </c>
      <c r="L766" s="146">
        <v>8765.31</v>
      </c>
      <c r="M766" s="146">
        <v>7828.5</v>
      </c>
      <c r="N766" s="146">
        <v>0</v>
      </c>
      <c r="Y766" s="32">
        <f t="shared" si="11"/>
        <v>16828.010000000002</v>
      </c>
    </row>
    <row r="767" spans="1:25" x14ac:dyDescent="0.25">
      <c r="A767" s="83" t="s">
        <v>8435</v>
      </c>
      <c r="B767" s="84" t="s">
        <v>847</v>
      </c>
      <c r="C767" s="19">
        <v>3323845.57</v>
      </c>
      <c r="D767" s="19">
        <v>63153.07</v>
      </c>
      <c r="E767" s="19">
        <v>0</v>
      </c>
      <c r="F767" s="19">
        <v>63153.07</v>
      </c>
      <c r="G767" s="19">
        <v>0</v>
      </c>
      <c r="H767" s="85">
        <v>12536768</v>
      </c>
      <c r="I767" s="85">
        <v>238198.59</v>
      </c>
      <c r="J767" s="85">
        <v>252612.26</v>
      </c>
      <c r="K767" s="85">
        <v>-14413.67</v>
      </c>
      <c r="L767" s="146">
        <v>59549.65</v>
      </c>
      <c r="M767" s="146">
        <v>45135.98</v>
      </c>
      <c r="N767" s="146">
        <v>0</v>
      </c>
      <c r="Y767" s="32">
        <f t="shared" si="11"/>
        <v>108289.05</v>
      </c>
    </row>
    <row r="768" spans="1:25" x14ac:dyDescent="0.25">
      <c r="A768" s="83" t="s">
        <v>8436</v>
      </c>
      <c r="B768" s="84" t="s">
        <v>848</v>
      </c>
      <c r="C768" s="19">
        <v>125565.07</v>
      </c>
      <c r="D768" s="19">
        <v>2385.7399999999998</v>
      </c>
      <c r="E768" s="19">
        <v>0</v>
      </c>
      <c r="F768" s="19">
        <v>2385.7399999999998</v>
      </c>
      <c r="G768" s="19">
        <v>0</v>
      </c>
      <c r="H768" s="85">
        <v>488787.15</v>
      </c>
      <c r="I768" s="85">
        <v>9286.9599999999991</v>
      </c>
      <c r="J768" s="85">
        <v>9542.94</v>
      </c>
      <c r="K768" s="85">
        <v>-255.98</v>
      </c>
      <c r="L768" s="146">
        <v>2321.7399999999998</v>
      </c>
      <c r="M768" s="146">
        <v>2065.7600000000002</v>
      </c>
      <c r="N768" s="146">
        <v>0</v>
      </c>
      <c r="Y768" s="32">
        <f t="shared" si="11"/>
        <v>4451.5</v>
      </c>
    </row>
    <row r="769" spans="1:25" x14ac:dyDescent="0.25">
      <c r="A769" s="83" t="s">
        <v>8437</v>
      </c>
      <c r="B769" s="84" t="s">
        <v>849</v>
      </c>
      <c r="C769" s="19">
        <v>434560.8</v>
      </c>
      <c r="D769" s="19">
        <v>8256.66</v>
      </c>
      <c r="E769" s="19">
        <v>0</v>
      </c>
      <c r="F769" s="19">
        <v>8256.66</v>
      </c>
      <c r="G769" s="19">
        <v>0</v>
      </c>
      <c r="H769" s="85">
        <v>1375721.84</v>
      </c>
      <c r="I769" s="85">
        <v>26138.71</v>
      </c>
      <c r="J769" s="85">
        <v>33026.620000000003</v>
      </c>
      <c r="K769" s="85">
        <v>-6887.91</v>
      </c>
      <c r="L769" s="146">
        <v>6534.68</v>
      </c>
      <c r="M769" s="146">
        <v>0</v>
      </c>
      <c r="N769" s="146">
        <v>353.23</v>
      </c>
      <c r="Y769" s="32">
        <f t="shared" si="11"/>
        <v>8256.66</v>
      </c>
    </row>
    <row r="770" spans="1:25" x14ac:dyDescent="0.25">
      <c r="A770" s="83" t="s">
        <v>8438</v>
      </c>
      <c r="B770" s="84" t="s">
        <v>850</v>
      </c>
      <c r="C770" s="19">
        <v>662608.81999999995</v>
      </c>
      <c r="D770" s="19">
        <v>12589.57</v>
      </c>
      <c r="E770" s="19">
        <v>0</v>
      </c>
      <c r="F770" s="19">
        <v>12589.57</v>
      </c>
      <c r="G770" s="19">
        <v>0</v>
      </c>
      <c r="H770" s="85">
        <v>2444210.35</v>
      </c>
      <c r="I770" s="85">
        <v>46440</v>
      </c>
      <c r="J770" s="85">
        <v>50358.27</v>
      </c>
      <c r="K770" s="85">
        <v>-3918.27</v>
      </c>
      <c r="L770" s="146">
        <v>11610</v>
      </c>
      <c r="M770" s="146">
        <v>7691.73</v>
      </c>
      <c r="N770" s="146">
        <v>0</v>
      </c>
      <c r="Y770" s="32">
        <f t="shared" si="11"/>
        <v>20281.3</v>
      </c>
    </row>
    <row r="771" spans="1:25" x14ac:dyDescent="0.25">
      <c r="A771" s="83" t="s">
        <v>8439</v>
      </c>
      <c r="B771" s="84" t="s">
        <v>851</v>
      </c>
      <c r="C771" s="19">
        <v>1423855.26</v>
      </c>
      <c r="D771" s="19">
        <v>27053.25</v>
      </c>
      <c r="E771" s="19">
        <v>0</v>
      </c>
      <c r="F771" s="19">
        <v>27053.25</v>
      </c>
      <c r="G771" s="19">
        <v>0</v>
      </c>
      <c r="H771" s="85">
        <v>5479892.1399999997</v>
      </c>
      <c r="I771" s="85">
        <v>104117.95</v>
      </c>
      <c r="J771" s="85">
        <v>108213</v>
      </c>
      <c r="K771" s="85">
        <v>-4095.05</v>
      </c>
      <c r="L771" s="146">
        <v>26029.49</v>
      </c>
      <c r="M771" s="146">
        <v>21934.44</v>
      </c>
      <c r="N771" s="146">
        <v>0</v>
      </c>
      <c r="Y771" s="32">
        <f t="shared" si="11"/>
        <v>48987.69</v>
      </c>
    </row>
    <row r="772" spans="1:25" x14ac:dyDescent="0.25">
      <c r="A772" s="83" t="s">
        <v>8440</v>
      </c>
      <c r="B772" s="84" t="s">
        <v>852</v>
      </c>
      <c r="C772" s="19">
        <v>166783.42000000001</v>
      </c>
      <c r="D772" s="19">
        <v>3168.89</v>
      </c>
      <c r="E772" s="19">
        <v>0</v>
      </c>
      <c r="F772" s="19">
        <v>3168.89</v>
      </c>
      <c r="G772" s="19">
        <v>0</v>
      </c>
      <c r="H772" s="85">
        <v>540618.56999999995</v>
      </c>
      <c r="I772" s="85">
        <v>10271.75</v>
      </c>
      <c r="J772" s="85">
        <v>12675.54</v>
      </c>
      <c r="K772" s="85">
        <v>-2403.79</v>
      </c>
      <c r="L772" s="146">
        <v>2567.94</v>
      </c>
      <c r="M772" s="146">
        <v>164.15</v>
      </c>
      <c r="N772" s="146">
        <v>0</v>
      </c>
      <c r="Y772" s="32">
        <f t="shared" si="11"/>
        <v>3333.04</v>
      </c>
    </row>
    <row r="773" spans="1:25" x14ac:dyDescent="0.25">
      <c r="A773" s="83" t="s">
        <v>8441</v>
      </c>
      <c r="B773" s="84" t="s">
        <v>853</v>
      </c>
      <c r="C773" s="19">
        <v>71689.63</v>
      </c>
      <c r="D773" s="19">
        <v>1362.1</v>
      </c>
      <c r="E773" s="19">
        <v>0</v>
      </c>
      <c r="F773" s="19">
        <v>1362.1</v>
      </c>
      <c r="G773" s="19">
        <v>0</v>
      </c>
      <c r="H773" s="85">
        <v>242946.24</v>
      </c>
      <c r="I773" s="85">
        <v>4615.9799999999996</v>
      </c>
      <c r="J773" s="85">
        <v>5448.41</v>
      </c>
      <c r="K773" s="85">
        <v>-832.43</v>
      </c>
      <c r="L773" s="146">
        <v>1154</v>
      </c>
      <c r="M773" s="146">
        <v>321.57</v>
      </c>
      <c r="N773" s="146">
        <v>0</v>
      </c>
      <c r="Y773" s="32">
        <f t="shared" si="11"/>
        <v>1683.6699999999998</v>
      </c>
    </row>
    <row r="774" spans="1:25" x14ac:dyDescent="0.25">
      <c r="A774" s="83" t="s">
        <v>8442</v>
      </c>
      <c r="B774" s="84" t="s">
        <v>854</v>
      </c>
      <c r="C774" s="19">
        <v>81657.27</v>
      </c>
      <c r="D774" s="19">
        <v>1551.49</v>
      </c>
      <c r="E774" s="19">
        <v>0</v>
      </c>
      <c r="F774" s="19">
        <v>1551.49</v>
      </c>
      <c r="G774" s="19">
        <v>0</v>
      </c>
      <c r="H774" s="85">
        <v>245254.46</v>
      </c>
      <c r="I774" s="85">
        <v>4659.83</v>
      </c>
      <c r="J774" s="85">
        <v>6205.95</v>
      </c>
      <c r="K774" s="85">
        <v>-1546.12</v>
      </c>
      <c r="L774" s="146">
        <v>1164.96</v>
      </c>
      <c r="M774" s="146">
        <v>0</v>
      </c>
      <c r="N774" s="146">
        <v>381.16</v>
      </c>
      <c r="Y774" s="32">
        <f t="shared" si="11"/>
        <v>1551.49</v>
      </c>
    </row>
    <row r="775" spans="1:25" x14ac:dyDescent="0.25">
      <c r="A775" s="83" t="s">
        <v>8443</v>
      </c>
      <c r="B775" s="84" t="s">
        <v>855</v>
      </c>
      <c r="C775" s="19">
        <v>32891.19</v>
      </c>
      <c r="D775" s="19">
        <v>624.92999999999995</v>
      </c>
      <c r="E775" s="19">
        <v>0</v>
      </c>
      <c r="F775" s="19">
        <v>624.92999999999995</v>
      </c>
      <c r="G775" s="19">
        <v>0</v>
      </c>
      <c r="H775" s="85">
        <v>123250.17</v>
      </c>
      <c r="I775" s="85">
        <v>2341.75</v>
      </c>
      <c r="J775" s="85">
        <v>2499.73</v>
      </c>
      <c r="K775" s="85">
        <v>-157.97999999999999</v>
      </c>
      <c r="L775" s="146">
        <v>585.44000000000005</v>
      </c>
      <c r="M775" s="146">
        <v>427.46</v>
      </c>
      <c r="N775" s="146">
        <v>0</v>
      </c>
      <c r="Y775" s="32">
        <f t="shared" si="11"/>
        <v>1052.3899999999999</v>
      </c>
    </row>
    <row r="776" spans="1:25" x14ac:dyDescent="0.25">
      <c r="A776" s="83" t="s">
        <v>8444</v>
      </c>
      <c r="B776" s="84" t="s">
        <v>856</v>
      </c>
      <c r="C776" s="19">
        <v>338562.75</v>
      </c>
      <c r="D776" s="19">
        <v>6432.69</v>
      </c>
      <c r="E776" s="19">
        <v>0</v>
      </c>
      <c r="F776" s="19">
        <v>6432.69</v>
      </c>
      <c r="G776" s="19">
        <v>0</v>
      </c>
      <c r="H776" s="85">
        <v>1312365.22</v>
      </c>
      <c r="I776" s="85">
        <v>24934.94</v>
      </c>
      <c r="J776" s="85">
        <v>25730.77</v>
      </c>
      <c r="K776" s="85">
        <v>-795.83</v>
      </c>
      <c r="L776" s="146">
        <v>6233.74</v>
      </c>
      <c r="M776" s="146">
        <v>5437.91</v>
      </c>
      <c r="N776" s="146">
        <v>0</v>
      </c>
      <c r="Y776" s="32">
        <f t="shared" si="11"/>
        <v>11870.599999999999</v>
      </c>
    </row>
    <row r="777" spans="1:25" x14ac:dyDescent="0.25">
      <c r="A777" s="83" t="s">
        <v>8445</v>
      </c>
      <c r="B777" s="84" t="s">
        <v>857</v>
      </c>
      <c r="C777" s="19">
        <v>36926.910000000003</v>
      </c>
      <c r="D777" s="19">
        <v>701.61</v>
      </c>
      <c r="E777" s="19">
        <v>0</v>
      </c>
      <c r="F777" s="19">
        <v>701.61</v>
      </c>
      <c r="G777" s="19">
        <v>0</v>
      </c>
      <c r="H777" s="85">
        <v>139401.04</v>
      </c>
      <c r="I777" s="85">
        <v>2648.62</v>
      </c>
      <c r="J777" s="85">
        <v>2806.44</v>
      </c>
      <c r="K777" s="85">
        <v>-157.82</v>
      </c>
      <c r="L777" s="146">
        <v>662.16</v>
      </c>
      <c r="M777" s="146">
        <v>504.34</v>
      </c>
      <c r="N777" s="146">
        <v>0</v>
      </c>
      <c r="Y777" s="32">
        <f t="shared" si="11"/>
        <v>1205.95</v>
      </c>
    </row>
    <row r="778" spans="1:25" x14ac:dyDescent="0.25">
      <c r="A778" s="83" t="s">
        <v>8446</v>
      </c>
      <c r="B778" s="84" t="s">
        <v>858</v>
      </c>
      <c r="C778" s="19">
        <v>836725.53</v>
      </c>
      <c r="D778" s="19">
        <v>15897.79</v>
      </c>
      <c r="E778" s="19">
        <v>0</v>
      </c>
      <c r="F778" s="19">
        <v>15897.79</v>
      </c>
      <c r="G778" s="19">
        <v>0</v>
      </c>
      <c r="H778" s="85">
        <v>2924400.66</v>
      </c>
      <c r="I778" s="85">
        <v>55563.61</v>
      </c>
      <c r="J778" s="85">
        <v>63591.14</v>
      </c>
      <c r="K778" s="85">
        <v>-8027.53</v>
      </c>
      <c r="L778" s="146">
        <v>13890.9</v>
      </c>
      <c r="M778" s="146">
        <v>5863.37</v>
      </c>
      <c r="N778" s="146">
        <v>0</v>
      </c>
      <c r="Y778" s="32">
        <f t="shared" si="11"/>
        <v>21761.16</v>
      </c>
    </row>
    <row r="779" spans="1:25" x14ac:dyDescent="0.25">
      <c r="A779" s="83" t="s">
        <v>8447</v>
      </c>
      <c r="B779" s="84" t="s">
        <v>859</v>
      </c>
      <c r="C779" s="19">
        <v>198521.11</v>
      </c>
      <c r="D779" s="19">
        <v>3771.9</v>
      </c>
      <c r="E779" s="19">
        <v>0</v>
      </c>
      <c r="F779" s="19">
        <v>3771.9</v>
      </c>
      <c r="G779" s="19">
        <v>0</v>
      </c>
      <c r="H779" s="85">
        <v>746357.77</v>
      </c>
      <c r="I779" s="85">
        <v>14180.8</v>
      </c>
      <c r="J779" s="85">
        <v>15087.6</v>
      </c>
      <c r="K779" s="85">
        <v>-906.8</v>
      </c>
      <c r="L779" s="146">
        <v>3545.2</v>
      </c>
      <c r="M779" s="146">
        <v>2638.4</v>
      </c>
      <c r="N779" s="146">
        <v>0</v>
      </c>
      <c r="Y779" s="32">
        <f t="shared" si="11"/>
        <v>6410.3</v>
      </c>
    </row>
    <row r="780" spans="1:25" x14ac:dyDescent="0.25">
      <c r="A780" s="83" t="s">
        <v>8448</v>
      </c>
      <c r="B780" s="84" t="s">
        <v>860</v>
      </c>
      <c r="C780" s="19">
        <v>623318.25</v>
      </c>
      <c r="D780" s="19">
        <v>11843.05</v>
      </c>
      <c r="E780" s="19">
        <v>0</v>
      </c>
      <c r="F780" s="19">
        <v>11843.05</v>
      </c>
      <c r="G780" s="19">
        <v>0</v>
      </c>
      <c r="H780" s="85">
        <v>2520678.4300000002</v>
      </c>
      <c r="I780" s="85">
        <v>47892.89</v>
      </c>
      <c r="J780" s="85">
        <v>47372.19</v>
      </c>
      <c r="K780" s="85">
        <v>520.70000000000005</v>
      </c>
      <c r="L780" s="146">
        <v>11973.22</v>
      </c>
      <c r="M780" s="146">
        <v>12493.92</v>
      </c>
      <c r="N780" s="146">
        <v>0</v>
      </c>
      <c r="Y780" s="32">
        <f t="shared" si="11"/>
        <v>24336.97</v>
      </c>
    </row>
    <row r="781" spans="1:25" x14ac:dyDescent="0.25">
      <c r="A781" s="83" t="s">
        <v>8449</v>
      </c>
      <c r="B781" s="84" t="s">
        <v>861</v>
      </c>
      <c r="C781" s="19">
        <v>22768.48</v>
      </c>
      <c r="D781" s="19">
        <v>432.6</v>
      </c>
      <c r="E781" s="19">
        <v>0</v>
      </c>
      <c r="F781" s="19">
        <v>432.6</v>
      </c>
      <c r="G781" s="19">
        <v>0</v>
      </c>
      <c r="H781" s="85">
        <v>84356.3</v>
      </c>
      <c r="I781" s="85">
        <v>1602.77</v>
      </c>
      <c r="J781" s="85">
        <v>1730.4</v>
      </c>
      <c r="K781" s="85">
        <v>-127.63</v>
      </c>
      <c r="L781" s="146">
        <v>400.69</v>
      </c>
      <c r="M781" s="146">
        <v>273.06</v>
      </c>
      <c r="N781" s="146">
        <v>0</v>
      </c>
      <c r="Y781" s="32">
        <f t="shared" si="11"/>
        <v>705.66000000000008</v>
      </c>
    </row>
    <row r="782" spans="1:25" x14ac:dyDescent="0.25">
      <c r="A782" s="83" t="s">
        <v>8450</v>
      </c>
      <c r="B782" s="84" t="s">
        <v>862</v>
      </c>
      <c r="C782" s="19">
        <v>2671955.3199999998</v>
      </c>
      <c r="D782" s="19">
        <v>50767.15</v>
      </c>
      <c r="E782" s="19">
        <v>0</v>
      </c>
      <c r="F782" s="19">
        <v>50767.15</v>
      </c>
      <c r="G782" s="19">
        <v>0</v>
      </c>
      <c r="H782" s="85">
        <v>10282063.15</v>
      </c>
      <c r="I782" s="85">
        <v>195359.2</v>
      </c>
      <c r="J782" s="85">
        <v>203068.6</v>
      </c>
      <c r="K782" s="85">
        <v>-7709.4</v>
      </c>
      <c r="L782" s="146">
        <v>48839.8</v>
      </c>
      <c r="M782" s="146">
        <v>41130.400000000001</v>
      </c>
      <c r="N782" s="146">
        <v>0</v>
      </c>
      <c r="Y782" s="32">
        <f t="shared" si="11"/>
        <v>91897.55</v>
      </c>
    </row>
    <row r="783" spans="1:25" x14ac:dyDescent="0.25">
      <c r="A783" s="83" t="s">
        <v>8451</v>
      </c>
      <c r="B783" s="84" t="s">
        <v>863</v>
      </c>
      <c r="C783" s="19">
        <v>888287.86</v>
      </c>
      <c r="D783" s="19">
        <v>16877.47</v>
      </c>
      <c r="E783" s="19">
        <v>0</v>
      </c>
      <c r="F783" s="19">
        <v>16877.47</v>
      </c>
      <c r="G783" s="19">
        <v>0</v>
      </c>
      <c r="H783" s="85">
        <v>3421694.19</v>
      </c>
      <c r="I783" s="85">
        <v>65012.19</v>
      </c>
      <c r="J783" s="85">
        <v>67509.88</v>
      </c>
      <c r="K783" s="85">
        <v>-2497.69</v>
      </c>
      <c r="L783" s="146">
        <v>16253.05</v>
      </c>
      <c r="M783" s="146">
        <v>13755.36</v>
      </c>
      <c r="N783" s="146">
        <v>0</v>
      </c>
      <c r="Y783" s="32">
        <f t="shared" si="11"/>
        <v>30632.83</v>
      </c>
    </row>
    <row r="784" spans="1:25" x14ac:dyDescent="0.25">
      <c r="A784" s="83" t="s">
        <v>8452</v>
      </c>
      <c r="B784" s="84" t="s">
        <v>864</v>
      </c>
      <c r="C784" s="19">
        <v>45908.84</v>
      </c>
      <c r="D784" s="19">
        <v>872.27</v>
      </c>
      <c r="E784" s="19">
        <v>0</v>
      </c>
      <c r="F784" s="19">
        <v>872.27</v>
      </c>
      <c r="G784" s="19">
        <v>0</v>
      </c>
      <c r="H784" s="85">
        <v>152196.41</v>
      </c>
      <c r="I784" s="85">
        <v>2891.73</v>
      </c>
      <c r="J784" s="85">
        <v>3489.07</v>
      </c>
      <c r="K784" s="85">
        <v>-597.34</v>
      </c>
      <c r="L784" s="146">
        <v>722.93</v>
      </c>
      <c r="M784" s="146">
        <v>125.59</v>
      </c>
      <c r="N784" s="146">
        <v>0</v>
      </c>
      <c r="Y784" s="32">
        <f t="shared" si="11"/>
        <v>997.86</v>
      </c>
    </row>
    <row r="785" spans="1:25" x14ac:dyDescent="0.25">
      <c r="A785" s="83" t="s">
        <v>8453</v>
      </c>
      <c r="B785" s="84" t="s">
        <v>865</v>
      </c>
      <c r="C785" s="19">
        <v>197224.11</v>
      </c>
      <c r="D785" s="19">
        <v>3747.26</v>
      </c>
      <c r="E785" s="19">
        <v>0</v>
      </c>
      <c r="F785" s="19">
        <v>3747.26</v>
      </c>
      <c r="G785" s="19">
        <v>0</v>
      </c>
      <c r="H785" s="85">
        <v>761485.33</v>
      </c>
      <c r="I785" s="85">
        <v>14468.22</v>
      </c>
      <c r="J785" s="85">
        <v>14989.03</v>
      </c>
      <c r="K785" s="85">
        <v>-520.80999999999995</v>
      </c>
      <c r="L785" s="146">
        <v>3617.06</v>
      </c>
      <c r="M785" s="146">
        <v>3096.25</v>
      </c>
      <c r="N785" s="146">
        <v>0</v>
      </c>
      <c r="Y785" s="32">
        <f t="shared" ref="Y785:Y848" si="12">F785+M785+R785+W785</f>
        <v>6843.51</v>
      </c>
    </row>
    <row r="786" spans="1:25" x14ac:dyDescent="0.25">
      <c r="A786" s="83" t="s">
        <v>8454</v>
      </c>
      <c r="B786" s="84" t="s">
        <v>866</v>
      </c>
      <c r="C786" s="19">
        <v>72142.7</v>
      </c>
      <c r="D786" s="19">
        <v>1370.71</v>
      </c>
      <c r="E786" s="19">
        <v>0</v>
      </c>
      <c r="F786" s="19">
        <v>1370.71</v>
      </c>
      <c r="G786" s="19">
        <v>0</v>
      </c>
      <c r="H786" s="85">
        <v>246723.52</v>
      </c>
      <c r="I786" s="85">
        <v>4687.75</v>
      </c>
      <c r="J786" s="85">
        <v>5482.85</v>
      </c>
      <c r="K786" s="85">
        <v>-795.1</v>
      </c>
      <c r="L786" s="146">
        <v>1171.94</v>
      </c>
      <c r="M786" s="146">
        <v>376.84</v>
      </c>
      <c r="N786" s="146">
        <v>0</v>
      </c>
      <c r="Y786" s="32">
        <f t="shared" si="12"/>
        <v>1747.55</v>
      </c>
    </row>
    <row r="787" spans="1:25" x14ac:dyDescent="0.25">
      <c r="A787" s="83" t="s">
        <v>8455</v>
      </c>
      <c r="B787" s="84" t="s">
        <v>867</v>
      </c>
      <c r="C787" s="19">
        <v>1713410.39</v>
      </c>
      <c r="D787" s="19">
        <v>32554.799999999999</v>
      </c>
      <c r="E787" s="19">
        <v>0</v>
      </c>
      <c r="F787" s="19">
        <v>32554.799999999999</v>
      </c>
      <c r="G787" s="19">
        <v>0</v>
      </c>
      <c r="H787" s="85">
        <v>6474781.4800000004</v>
      </c>
      <c r="I787" s="85">
        <v>123020.85</v>
      </c>
      <c r="J787" s="85">
        <v>130219.19</v>
      </c>
      <c r="K787" s="85">
        <v>-7198.34</v>
      </c>
      <c r="L787" s="146">
        <v>30755.21</v>
      </c>
      <c r="M787" s="146">
        <v>23556.87</v>
      </c>
      <c r="N787" s="146">
        <v>0</v>
      </c>
      <c r="Y787" s="32">
        <f t="shared" si="12"/>
        <v>56111.67</v>
      </c>
    </row>
    <row r="788" spans="1:25" x14ac:dyDescent="0.25">
      <c r="A788" s="83" t="s">
        <v>8456</v>
      </c>
      <c r="B788" s="84" t="s">
        <v>868</v>
      </c>
      <c r="C788" s="19">
        <v>1632529.04</v>
      </c>
      <c r="D788" s="19">
        <v>31018.05</v>
      </c>
      <c r="E788" s="19">
        <v>0</v>
      </c>
      <c r="F788" s="19">
        <v>31018.05</v>
      </c>
      <c r="G788" s="19">
        <v>0</v>
      </c>
      <c r="H788" s="85">
        <v>6982887.3200000003</v>
      </c>
      <c r="I788" s="85">
        <v>132674.85999999999</v>
      </c>
      <c r="J788" s="85">
        <v>124072.21</v>
      </c>
      <c r="K788" s="85">
        <v>8602.65</v>
      </c>
      <c r="L788" s="146">
        <v>33168.720000000001</v>
      </c>
      <c r="M788" s="146">
        <v>41771.370000000003</v>
      </c>
      <c r="N788" s="146">
        <v>0</v>
      </c>
      <c r="Y788" s="32">
        <f t="shared" si="12"/>
        <v>72789.42</v>
      </c>
    </row>
    <row r="789" spans="1:25" x14ac:dyDescent="0.25">
      <c r="A789" s="83" t="s">
        <v>8457</v>
      </c>
      <c r="B789" s="84" t="s">
        <v>869</v>
      </c>
      <c r="C789" s="19">
        <v>1241757.02</v>
      </c>
      <c r="D789" s="19">
        <v>23593.38</v>
      </c>
      <c r="E789" s="19">
        <v>0</v>
      </c>
      <c r="F789" s="19">
        <v>23593.38</v>
      </c>
      <c r="G789" s="19">
        <v>0</v>
      </c>
      <c r="H789" s="85">
        <v>4669352.42</v>
      </c>
      <c r="I789" s="85">
        <v>88717.7</v>
      </c>
      <c r="J789" s="85">
        <v>94373.53</v>
      </c>
      <c r="K789" s="85">
        <v>-5655.83</v>
      </c>
      <c r="L789" s="146">
        <v>22179.43</v>
      </c>
      <c r="M789" s="146">
        <v>16523.599999999999</v>
      </c>
      <c r="N789" s="146">
        <v>0</v>
      </c>
      <c r="Y789" s="32">
        <f t="shared" si="12"/>
        <v>40116.979999999996</v>
      </c>
    </row>
    <row r="790" spans="1:25" x14ac:dyDescent="0.25">
      <c r="A790" s="83" t="s">
        <v>8458</v>
      </c>
      <c r="B790" s="84" t="s">
        <v>870</v>
      </c>
      <c r="C790" s="19">
        <v>76431.429999999993</v>
      </c>
      <c r="D790" s="19">
        <v>1452.2</v>
      </c>
      <c r="E790" s="19">
        <v>0</v>
      </c>
      <c r="F790" s="19">
        <v>1452.2</v>
      </c>
      <c r="G790" s="19">
        <v>0</v>
      </c>
      <c r="H790" s="85">
        <v>296755.25</v>
      </c>
      <c r="I790" s="85">
        <v>5638.35</v>
      </c>
      <c r="J790" s="85">
        <v>5808.79</v>
      </c>
      <c r="K790" s="85">
        <v>-170.44</v>
      </c>
      <c r="L790" s="146">
        <v>1409.59</v>
      </c>
      <c r="M790" s="146">
        <v>1239.1500000000001</v>
      </c>
      <c r="N790" s="146">
        <v>0</v>
      </c>
      <c r="Y790" s="32">
        <f t="shared" si="12"/>
        <v>2691.3500000000004</v>
      </c>
    </row>
    <row r="791" spans="1:25" x14ac:dyDescent="0.25">
      <c r="A791" s="83" t="s">
        <v>8459</v>
      </c>
      <c r="B791" s="84" t="s">
        <v>871</v>
      </c>
      <c r="C791" s="19">
        <v>80225.240000000005</v>
      </c>
      <c r="D791" s="19">
        <v>1524.28</v>
      </c>
      <c r="E791" s="19">
        <v>0</v>
      </c>
      <c r="F791" s="19">
        <v>1524.28</v>
      </c>
      <c r="G791" s="19">
        <v>0</v>
      </c>
      <c r="H791" s="85">
        <v>262201.25</v>
      </c>
      <c r="I791" s="85">
        <v>4981.82</v>
      </c>
      <c r="J791" s="85">
        <v>6097.12</v>
      </c>
      <c r="K791" s="85">
        <v>-1115.3</v>
      </c>
      <c r="L791" s="146">
        <v>1245.46</v>
      </c>
      <c r="M791" s="146">
        <v>130.16</v>
      </c>
      <c r="N791" s="146">
        <v>0</v>
      </c>
      <c r="Y791" s="32">
        <f t="shared" si="12"/>
        <v>1654.44</v>
      </c>
    </row>
    <row r="792" spans="1:25" x14ac:dyDescent="0.25">
      <c r="A792" s="83" t="s">
        <v>8460</v>
      </c>
      <c r="B792" s="84" t="s">
        <v>872</v>
      </c>
      <c r="C792" s="19">
        <v>1999459.22</v>
      </c>
      <c r="D792" s="19">
        <v>37989.730000000003</v>
      </c>
      <c r="E792" s="19">
        <v>0</v>
      </c>
      <c r="F792" s="19">
        <v>37989.730000000003</v>
      </c>
      <c r="G792" s="19">
        <v>0</v>
      </c>
      <c r="H792" s="85">
        <v>7749426.9900000002</v>
      </c>
      <c r="I792" s="85">
        <v>147239.10999999999</v>
      </c>
      <c r="J792" s="85">
        <v>151958.9</v>
      </c>
      <c r="K792" s="85">
        <v>-4719.79</v>
      </c>
      <c r="L792" s="146">
        <v>36809.78</v>
      </c>
      <c r="M792" s="146">
        <v>32089.99</v>
      </c>
      <c r="N792" s="146">
        <v>0</v>
      </c>
      <c r="Y792" s="32">
        <f t="shared" si="12"/>
        <v>70079.72</v>
      </c>
    </row>
    <row r="793" spans="1:25" x14ac:dyDescent="0.25">
      <c r="A793" s="83" t="s">
        <v>8461</v>
      </c>
      <c r="B793" s="84" t="s">
        <v>873</v>
      </c>
      <c r="C793" s="19">
        <v>297599.15999999997</v>
      </c>
      <c r="D793" s="19">
        <v>5654.39</v>
      </c>
      <c r="E793" s="19">
        <v>0</v>
      </c>
      <c r="F793" s="19">
        <v>5654.39</v>
      </c>
      <c r="G793" s="19">
        <v>0</v>
      </c>
      <c r="H793" s="85">
        <v>1168126.4099999999</v>
      </c>
      <c r="I793" s="85">
        <v>22194.400000000001</v>
      </c>
      <c r="J793" s="85">
        <v>22617.54</v>
      </c>
      <c r="K793" s="85">
        <v>-423.14</v>
      </c>
      <c r="L793" s="146">
        <v>5548.6</v>
      </c>
      <c r="M793" s="146">
        <v>5125.46</v>
      </c>
      <c r="N793" s="146">
        <v>0</v>
      </c>
      <c r="Y793" s="32">
        <f t="shared" si="12"/>
        <v>10779.85</v>
      </c>
    </row>
    <row r="794" spans="1:25" x14ac:dyDescent="0.25">
      <c r="A794" s="83" t="s">
        <v>8462</v>
      </c>
      <c r="B794" s="84" t="s">
        <v>874</v>
      </c>
      <c r="C794" s="19">
        <v>93666.79</v>
      </c>
      <c r="D794" s="19">
        <v>1779.67</v>
      </c>
      <c r="E794" s="19">
        <v>0</v>
      </c>
      <c r="F794" s="19">
        <v>1779.67</v>
      </c>
      <c r="G794" s="19">
        <v>0</v>
      </c>
      <c r="H794" s="85">
        <v>287644.43</v>
      </c>
      <c r="I794" s="85">
        <v>5465.24</v>
      </c>
      <c r="J794" s="85">
        <v>7118.68</v>
      </c>
      <c r="K794" s="85">
        <v>-1653.44</v>
      </c>
      <c r="L794" s="146">
        <v>1366.31</v>
      </c>
      <c r="M794" s="146">
        <v>0</v>
      </c>
      <c r="N794" s="146">
        <v>287.13</v>
      </c>
      <c r="Y794" s="32">
        <f t="shared" si="12"/>
        <v>1779.67</v>
      </c>
    </row>
    <row r="795" spans="1:25" x14ac:dyDescent="0.25">
      <c r="A795" s="83" t="s">
        <v>8463</v>
      </c>
      <c r="B795" s="84" t="s">
        <v>875</v>
      </c>
      <c r="C795" s="19">
        <v>276707.78000000003</v>
      </c>
      <c r="D795" s="19">
        <v>5257.45</v>
      </c>
      <c r="E795" s="19">
        <v>0</v>
      </c>
      <c r="F795" s="19">
        <v>5257.45</v>
      </c>
      <c r="G795" s="19">
        <v>0</v>
      </c>
      <c r="H795" s="85">
        <v>874842.52</v>
      </c>
      <c r="I795" s="85">
        <v>16622.009999999998</v>
      </c>
      <c r="J795" s="85">
        <v>21029.79</v>
      </c>
      <c r="K795" s="85">
        <v>-4407.78</v>
      </c>
      <c r="L795" s="146">
        <v>4155.5</v>
      </c>
      <c r="M795" s="146">
        <v>0</v>
      </c>
      <c r="N795" s="146">
        <v>252.28</v>
      </c>
      <c r="Y795" s="32">
        <f t="shared" si="12"/>
        <v>5257.45</v>
      </c>
    </row>
    <row r="796" spans="1:25" x14ac:dyDescent="0.25">
      <c r="A796" s="83" t="s">
        <v>8464</v>
      </c>
      <c r="B796" s="84" t="s">
        <v>876</v>
      </c>
      <c r="C796" s="19">
        <v>15847971.9</v>
      </c>
      <c r="D796" s="19">
        <v>301111.46999999997</v>
      </c>
      <c r="E796" s="19">
        <v>0</v>
      </c>
      <c r="F796" s="19">
        <v>301111.46999999997</v>
      </c>
      <c r="G796" s="19">
        <v>0</v>
      </c>
      <c r="H796" s="85">
        <v>60535958.780000001</v>
      </c>
      <c r="I796" s="85">
        <v>1150183.22</v>
      </c>
      <c r="J796" s="85">
        <v>1204445.8600000001</v>
      </c>
      <c r="K796" s="85">
        <v>-54262.64</v>
      </c>
      <c r="L796" s="146">
        <v>287545.81</v>
      </c>
      <c r="M796" s="146">
        <v>233283.17</v>
      </c>
      <c r="N796" s="146">
        <v>0</v>
      </c>
      <c r="Y796" s="32">
        <f t="shared" si="12"/>
        <v>534394.64</v>
      </c>
    </row>
    <row r="797" spans="1:25" x14ac:dyDescent="0.25">
      <c r="A797" s="83" t="s">
        <v>8465</v>
      </c>
      <c r="B797" s="84" t="s">
        <v>877</v>
      </c>
      <c r="C797" s="19">
        <v>78721.08</v>
      </c>
      <c r="D797" s="19">
        <v>1495.7</v>
      </c>
      <c r="E797" s="19">
        <v>0</v>
      </c>
      <c r="F797" s="19">
        <v>1495.7</v>
      </c>
      <c r="G797" s="19">
        <v>0</v>
      </c>
      <c r="H797" s="85">
        <v>236017.61</v>
      </c>
      <c r="I797" s="85">
        <v>4484.33</v>
      </c>
      <c r="J797" s="85">
        <v>5982.8</v>
      </c>
      <c r="K797" s="85">
        <v>-1498.47</v>
      </c>
      <c r="L797" s="146">
        <v>1121.08</v>
      </c>
      <c r="M797" s="146">
        <v>0</v>
      </c>
      <c r="N797" s="146">
        <v>377.39</v>
      </c>
      <c r="Y797" s="32">
        <f t="shared" si="12"/>
        <v>1495.7</v>
      </c>
    </row>
    <row r="798" spans="1:25" x14ac:dyDescent="0.25">
      <c r="A798" s="83" t="s">
        <v>8466</v>
      </c>
      <c r="B798" s="84" t="s">
        <v>878</v>
      </c>
      <c r="C798" s="19">
        <v>1020969.63</v>
      </c>
      <c r="D798" s="19">
        <v>19398.419999999998</v>
      </c>
      <c r="E798" s="19">
        <v>0</v>
      </c>
      <c r="F798" s="19">
        <v>19398.419999999998</v>
      </c>
      <c r="G798" s="19">
        <v>0</v>
      </c>
      <c r="H798" s="85">
        <v>3785604.41</v>
      </c>
      <c r="I798" s="85">
        <v>71926.48</v>
      </c>
      <c r="J798" s="85">
        <v>77593.69</v>
      </c>
      <c r="K798" s="85">
        <v>-5667.21</v>
      </c>
      <c r="L798" s="146">
        <v>17981.62</v>
      </c>
      <c r="M798" s="146">
        <v>12314.41</v>
      </c>
      <c r="N798" s="146">
        <v>0</v>
      </c>
      <c r="Y798" s="32">
        <f t="shared" si="12"/>
        <v>31712.829999999998</v>
      </c>
    </row>
    <row r="799" spans="1:25" x14ac:dyDescent="0.25">
      <c r="A799" s="83" t="s">
        <v>8467</v>
      </c>
      <c r="B799" s="84" t="s">
        <v>879</v>
      </c>
      <c r="C799" s="19">
        <v>161698.64000000001</v>
      </c>
      <c r="D799" s="19">
        <v>3072.28</v>
      </c>
      <c r="E799" s="19">
        <v>0</v>
      </c>
      <c r="F799" s="19">
        <v>3072.28</v>
      </c>
      <c r="G799" s="19">
        <v>0</v>
      </c>
      <c r="H799" s="85">
        <v>525338.93999999994</v>
      </c>
      <c r="I799" s="85">
        <v>9981.44</v>
      </c>
      <c r="J799" s="85">
        <v>12289.1</v>
      </c>
      <c r="K799" s="85">
        <v>-2307.66</v>
      </c>
      <c r="L799" s="146">
        <v>2495.36</v>
      </c>
      <c r="M799" s="146">
        <v>187.7</v>
      </c>
      <c r="N799" s="146">
        <v>0</v>
      </c>
      <c r="Y799" s="32">
        <f t="shared" si="12"/>
        <v>3259.98</v>
      </c>
    </row>
    <row r="800" spans="1:25" x14ac:dyDescent="0.25">
      <c r="A800" s="83" t="s">
        <v>8468</v>
      </c>
      <c r="B800" s="84" t="s">
        <v>880</v>
      </c>
      <c r="C800" s="19">
        <v>216875.1</v>
      </c>
      <c r="D800" s="19">
        <v>4120.63</v>
      </c>
      <c r="E800" s="19">
        <v>0</v>
      </c>
      <c r="F800" s="19">
        <v>4120.63</v>
      </c>
      <c r="G800" s="19">
        <v>0</v>
      </c>
      <c r="H800" s="85">
        <v>693880.09</v>
      </c>
      <c r="I800" s="85">
        <v>13183.72</v>
      </c>
      <c r="J800" s="85">
        <v>16482.509999999998</v>
      </c>
      <c r="K800" s="85">
        <v>-3298.79</v>
      </c>
      <c r="L800" s="146">
        <v>3295.93</v>
      </c>
      <c r="M800" s="146">
        <v>0</v>
      </c>
      <c r="N800" s="146">
        <v>2.86</v>
      </c>
      <c r="Y800" s="32">
        <f t="shared" si="12"/>
        <v>4120.63</v>
      </c>
    </row>
    <row r="801" spans="1:25" x14ac:dyDescent="0.25">
      <c r="A801" s="83" t="s">
        <v>8469</v>
      </c>
      <c r="B801" s="84" t="s">
        <v>881</v>
      </c>
      <c r="C801" s="19">
        <v>121336.16</v>
      </c>
      <c r="D801" s="19">
        <v>2305.39</v>
      </c>
      <c r="E801" s="19">
        <v>0</v>
      </c>
      <c r="F801" s="19">
        <v>2305.39</v>
      </c>
      <c r="G801" s="19">
        <v>0</v>
      </c>
      <c r="H801" s="85">
        <v>457191.18</v>
      </c>
      <c r="I801" s="85">
        <v>8686.6299999999992</v>
      </c>
      <c r="J801" s="85">
        <v>9221.5499999999993</v>
      </c>
      <c r="K801" s="85">
        <v>-534.91999999999996</v>
      </c>
      <c r="L801" s="146">
        <v>2171.66</v>
      </c>
      <c r="M801" s="146">
        <v>1636.74</v>
      </c>
      <c r="N801" s="146">
        <v>0</v>
      </c>
      <c r="Y801" s="32">
        <f t="shared" si="12"/>
        <v>3942.13</v>
      </c>
    </row>
    <row r="802" spans="1:25" x14ac:dyDescent="0.25">
      <c r="A802" s="83" t="s">
        <v>8470</v>
      </c>
      <c r="B802" s="84" t="s">
        <v>882</v>
      </c>
      <c r="C802" s="19">
        <v>1313540.46</v>
      </c>
      <c r="D802" s="19">
        <v>24957.27</v>
      </c>
      <c r="E802" s="19">
        <v>0</v>
      </c>
      <c r="F802" s="19">
        <v>24957.27</v>
      </c>
      <c r="G802" s="19">
        <v>0</v>
      </c>
      <c r="H802" s="85">
        <v>4991049.8899999997</v>
      </c>
      <c r="I802" s="85">
        <v>94829.95</v>
      </c>
      <c r="J802" s="85">
        <v>99829.07</v>
      </c>
      <c r="K802" s="85">
        <v>-4999.12</v>
      </c>
      <c r="L802" s="146">
        <v>23707.49</v>
      </c>
      <c r="M802" s="146">
        <v>18708.37</v>
      </c>
      <c r="N802" s="146">
        <v>0</v>
      </c>
      <c r="Y802" s="32">
        <f t="shared" si="12"/>
        <v>43665.64</v>
      </c>
    </row>
    <row r="803" spans="1:25" x14ac:dyDescent="0.25">
      <c r="A803" s="83" t="s">
        <v>8471</v>
      </c>
      <c r="B803" s="84" t="s">
        <v>883</v>
      </c>
      <c r="C803" s="19">
        <v>141736.65</v>
      </c>
      <c r="D803" s="19">
        <v>2693</v>
      </c>
      <c r="E803" s="19">
        <v>0</v>
      </c>
      <c r="F803" s="19">
        <v>2693</v>
      </c>
      <c r="G803" s="19">
        <v>0</v>
      </c>
      <c r="H803" s="85">
        <v>500759.1</v>
      </c>
      <c r="I803" s="85">
        <v>9514.42</v>
      </c>
      <c r="J803" s="85">
        <v>10771.99</v>
      </c>
      <c r="K803" s="85">
        <v>-1257.57</v>
      </c>
      <c r="L803" s="146">
        <v>2378.61</v>
      </c>
      <c r="M803" s="146">
        <v>1121.04</v>
      </c>
      <c r="N803" s="146">
        <v>0</v>
      </c>
      <c r="Y803" s="32">
        <f t="shared" si="12"/>
        <v>3814.04</v>
      </c>
    </row>
    <row r="804" spans="1:25" x14ac:dyDescent="0.25">
      <c r="A804" s="83" t="s">
        <v>8472</v>
      </c>
      <c r="B804" s="84" t="s">
        <v>884</v>
      </c>
      <c r="C804" s="19">
        <v>1927440.67</v>
      </c>
      <c r="D804" s="19">
        <v>36621.370000000003</v>
      </c>
      <c r="E804" s="19">
        <v>0</v>
      </c>
      <c r="F804" s="19">
        <v>36621.370000000003</v>
      </c>
      <c r="G804" s="19">
        <v>0</v>
      </c>
      <c r="H804" s="85">
        <v>7508896.29</v>
      </c>
      <c r="I804" s="85">
        <v>142669.03</v>
      </c>
      <c r="J804" s="85">
        <v>146485.49</v>
      </c>
      <c r="K804" s="85">
        <v>-3816.46</v>
      </c>
      <c r="L804" s="146">
        <v>35667.26</v>
      </c>
      <c r="M804" s="146">
        <v>31850.799999999999</v>
      </c>
      <c r="N804" s="146">
        <v>0</v>
      </c>
      <c r="Y804" s="32">
        <f t="shared" si="12"/>
        <v>68472.17</v>
      </c>
    </row>
    <row r="805" spans="1:25" x14ac:dyDescent="0.25">
      <c r="A805" s="83" t="s">
        <v>8473</v>
      </c>
      <c r="B805" s="84" t="s">
        <v>885</v>
      </c>
      <c r="C805" s="19">
        <v>53040.61</v>
      </c>
      <c r="D805" s="19">
        <v>1007.77</v>
      </c>
      <c r="E805" s="19">
        <v>0</v>
      </c>
      <c r="F805" s="19">
        <v>1007.77</v>
      </c>
      <c r="G805" s="19">
        <v>0</v>
      </c>
      <c r="H805" s="85">
        <v>181095.57</v>
      </c>
      <c r="I805" s="85">
        <v>3440.82</v>
      </c>
      <c r="J805" s="85">
        <v>4031.09</v>
      </c>
      <c r="K805" s="85">
        <v>-590.27</v>
      </c>
      <c r="L805" s="146">
        <v>860.21</v>
      </c>
      <c r="M805" s="146">
        <v>269.94</v>
      </c>
      <c r="N805" s="146">
        <v>0</v>
      </c>
      <c r="Y805" s="32">
        <f t="shared" si="12"/>
        <v>1277.71</v>
      </c>
    </row>
    <row r="806" spans="1:25" x14ac:dyDescent="0.25">
      <c r="A806" s="83" t="s">
        <v>8474</v>
      </c>
      <c r="B806" s="84" t="s">
        <v>886</v>
      </c>
      <c r="C806" s="19">
        <v>399623.03</v>
      </c>
      <c r="D806" s="19">
        <v>7592.84</v>
      </c>
      <c r="E806" s="19">
        <v>0</v>
      </c>
      <c r="F806" s="19">
        <v>7592.84</v>
      </c>
      <c r="G806" s="19">
        <v>0</v>
      </c>
      <c r="H806" s="85">
        <v>1653514.13</v>
      </c>
      <c r="I806" s="85">
        <v>31416.77</v>
      </c>
      <c r="J806" s="85">
        <v>30371.35</v>
      </c>
      <c r="K806" s="85">
        <v>1045.42</v>
      </c>
      <c r="L806" s="146">
        <v>7854.19</v>
      </c>
      <c r="M806" s="146">
        <v>8899.61</v>
      </c>
      <c r="N806" s="146">
        <v>0</v>
      </c>
      <c r="Y806" s="32">
        <f t="shared" si="12"/>
        <v>16492.45</v>
      </c>
    </row>
    <row r="807" spans="1:25" x14ac:dyDescent="0.25">
      <c r="A807" s="83" t="s">
        <v>8475</v>
      </c>
      <c r="B807" s="84" t="s">
        <v>887</v>
      </c>
      <c r="C807" s="19">
        <v>299686.71000000002</v>
      </c>
      <c r="D807" s="19">
        <v>5694.05</v>
      </c>
      <c r="E807" s="19">
        <v>0</v>
      </c>
      <c r="F807" s="19">
        <v>5694.05</v>
      </c>
      <c r="G807" s="19">
        <v>0</v>
      </c>
      <c r="H807" s="85">
        <v>974853.8</v>
      </c>
      <c r="I807" s="85">
        <v>18522.22</v>
      </c>
      <c r="J807" s="85">
        <v>22776.19</v>
      </c>
      <c r="K807" s="85">
        <v>-4253.97</v>
      </c>
      <c r="L807" s="146">
        <v>4630.5600000000004</v>
      </c>
      <c r="M807" s="146">
        <v>376.59</v>
      </c>
      <c r="N807" s="146">
        <v>0</v>
      </c>
      <c r="Y807" s="32">
        <f t="shared" si="12"/>
        <v>6070.64</v>
      </c>
    </row>
    <row r="808" spans="1:25" x14ac:dyDescent="0.25">
      <c r="A808" s="83" t="s">
        <v>8476</v>
      </c>
      <c r="B808" s="84" t="s">
        <v>888</v>
      </c>
      <c r="C808" s="19">
        <v>432527.69</v>
      </c>
      <c r="D808" s="19">
        <v>8218.0300000000007</v>
      </c>
      <c r="E808" s="19">
        <v>0</v>
      </c>
      <c r="F808" s="19">
        <v>8218.0300000000007</v>
      </c>
      <c r="G808" s="19">
        <v>0</v>
      </c>
      <c r="H808" s="85">
        <v>1783724.92</v>
      </c>
      <c r="I808" s="85">
        <v>33890.769999999997</v>
      </c>
      <c r="J808" s="85">
        <v>32872.1</v>
      </c>
      <c r="K808" s="85">
        <v>1018.67</v>
      </c>
      <c r="L808" s="146">
        <v>8472.69</v>
      </c>
      <c r="M808" s="146">
        <v>9491.36</v>
      </c>
      <c r="N808" s="146">
        <v>0</v>
      </c>
      <c r="Y808" s="32">
        <f t="shared" si="12"/>
        <v>17709.39</v>
      </c>
    </row>
    <row r="809" spans="1:25" x14ac:dyDescent="0.25">
      <c r="A809" s="83" t="s">
        <v>8477</v>
      </c>
      <c r="B809" s="84" t="s">
        <v>889</v>
      </c>
      <c r="C809" s="19">
        <v>84960.09</v>
      </c>
      <c r="D809" s="19">
        <v>1614.24</v>
      </c>
      <c r="E809" s="19">
        <v>0</v>
      </c>
      <c r="F809" s="19">
        <v>1614.24</v>
      </c>
      <c r="G809" s="19">
        <v>0</v>
      </c>
      <c r="H809" s="85">
        <v>285286.53000000003</v>
      </c>
      <c r="I809" s="85">
        <v>5420.44</v>
      </c>
      <c r="J809" s="85">
        <v>6456.97</v>
      </c>
      <c r="K809" s="85">
        <v>-1036.53</v>
      </c>
      <c r="L809" s="146">
        <v>1355.11</v>
      </c>
      <c r="M809" s="146">
        <v>318.58</v>
      </c>
      <c r="N809" s="146">
        <v>0</v>
      </c>
      <c r="Y809" s="32">
        <f t="shared" si="12"/>
        <v>1932.82</v>
      </c>
    </row>
    <row r="810" spans="1:25" x14ac:dyDescent="0.25">
      <c r="A810" s="83" t="s">
        <v>8478</v>
      </c>
      <c r="B810" s="84" t="s">
        <v>890</v>
      </c>
      <c r="C810" s="19">
        <v>2352734.4</v>
      </c>
      <c r="D810" s="19">
        <v>44701.95</v>
      </c>
      <c r="E810" s="19">
        <v>0</v>
      </c>
      <c r="F810" s="19">
        <v>44701.95</v>
      </c>
      <c r="G810" s="19">
        <v>0</v>
      </c>
      <c r="H810" s="85">
        <v>8960597.9499999993</v>
      </c>
      <c r="I810" s="85">
        <v>170251.36</v>
      </c>
      <c r="J810" s="85">
        <v>178807.81</v>
      </c>
      <c r="K810" s="85">
        <v>-8556.4500000000007</v>
      </c>
      <c r="L810" s="146">
        <v>42562.84</v>
      </c>
      <c r="M810" s="146">
        <v>34006.39</v>
      </c>
      <c r="N810" s="146">
        <v>0</v>
      </c>
      <c r="Y810" s="32">
        <f t="shared" si="12"/>
        <v>78708.34</v>
      </c>
    </row>
    <row r="811" spans="1:25" x14ac:dyDescent="0.25">
      <c r="A811" s="83" t="s">
        <v>8479</v>
      </c>
      <c r="B811" s="84" t="s">
        <v>891</v>
      </c>
      <c r="C811" s="19">
        <v>420738.87</v>
      </c>
      <c r="D811" s="19">
        <v>7994.04</v>
      </c>
      <c r="E811" s="19">
        <v>0</v>
      </c>
      <c r="F811" s="19">
        <v>7994.04</v>
      </c>
      <c r="G811" s="19">
        <v>0</v>
      </c>
      <c r="H811" s="85">
        <v>1315359.56</v>
      </c>
      <c r="I811" s="85">
        <v>24991.83</v>
      </c>
      <c r="J811" s="85">
        <v>31976.15</v>
      </c>
      <c r="K811" s="85">
        <v>-6984.32</v>
      </c>
      <c r="L811" s="146">
        <v>6247.96</v>
      </c>
      <c r="M811" s="146">
        <v>0</v>
      </c>
      <c r="N811" s="146">
        <v>736.36</v>
      </c>
      <c r="Y811" s="32">
        <f t="shared" si="12"/>
        <v>7994.04</v>
      </c>
    </row>
    <row r="812" spans="1:25" x14ac:dyDescent="0.25">
      <c r="A812" s="83" t="s">
        <v>8480</v>
      </c>
      <c r="B812" s="84" t="s">
        <v>892</v>
      </c>
      <c r="C812" s="19">
        <v>252206.62</v>
      </c>
      <c r="D812" s="19">
        <v>4791.93</v>
      </c>
      <c r="E812" s="19">
        <v>0</v>
      </c>
      <c r="F812" s="19">
        <v>4791.93</v>
      </c>
      <c r="G812" s="19">
        <v>0</v>
      </c>
      <c r="H812" s="85">
        <v>914024.64</v>
      </c>
      <c r="I812" s="85">
        <v>17366.47</v>
      </c>
      <c r="J812" s="85">
        <v>19167.7</v>
      </c>
      <c r="K812" s="85">
        <v>-1801.23</v>
      </c>
      <c r="L812" s="146">
        <v>4341.62</v>
      </c>
      <c r="M812" s="146">
        <v>2540.39</v>
      </c>
      <c r="N812" s="146">
        <v>0</v>
      </c>
      <c r="Y812" s="32">
        <f t="shared" si="12"/>
        <v>7332.32</v>
      </c>
    </row>
    <row r="813" spans="1:25" x14ac:dyDescent="0.25">
      <c r="A813" s="83" t="s">
        <v>8481</v>
      </c>
      <c r="B813" s="84" t="s">
        <v>893</v>
      </c>
      <c r="C813" s="19">
        <v>834643.62</v>
      </c>
      <c r="D813" s="19">
        <v>15858.23</v>
      </c>
      <c r="E813" s="19">
        <v>0</v>
      </c>
      <c r="F813" s="19">
        <v>15858.23</v>
      </c>
      <c r="G813" s="19">
        <v>0</v>
      </c>
      <c r="H813" s="85">
        <v>3023176.27</v>
      </c>
      <c r="I813" s="85">
        <v>57440.35</v>
      </c>
      <c r="J813" s="85">
        <v>63432.91</v>
      </c>
      <c r="K813" s="85">
        <v>-5992.56</v>
      </c>
      <c r="L813" s="146">
        <v>14360.09</v>
      </c>
      <c r="M813" s="146">
        <v>8367.5300000000007</v>
      </c>
      <c r="N813" s="146">
        <v>0</v>
      </c>
      <c r="Y813" s="32">
        <f t="shared" si="12"/>
        <v>24225.760000000002</v>
      </c>
    </row>
    <row r="814" spans="1:25" x14ac:dyDescent="0.25">
      <c r="A814" s="83" t="s">
        <v>8482</v>
      </c>
      <c r="B814" s="84" t="s">
        <v>894</v>
      </c>
      <c r="C814" s="19">
        <v>207912.02</v>
      </c>
      <c r="D814" s="19">
        <v>3950.33</v>
      </c>
      <c r="E814" s="19">
        <v>0</v>
      </c>
      <c r="F814" s="19">
        <v>3950.33</v>
      </c>
      <c r="G814" s="19">
        <v>0</v>
      </c>
      <c r="H814" s="85">
        <v>805921.69</v>
      </c>
      <c r="I814" s="85">
        <v>15312.51</v>
      </c>
      <c r="J814" s="85">
        <v>15801.31</v>
      </c>
      <c r="K814" s="85">
        <v>-488.8</v>
      </c>
      <c r="L814" s="146">
        <v>3828.13</v>
      </c>
      <c r="M814" s="146">
        <v>3339.33</v>
      </c>
      <c r="N814" s="146">
        <v>0</v>
      </c>
      <c r="Y814" s="32">
        <f t="shared" si="12"/>
        <v>7289.66</v>
      </c>
    </row>
    <row r="815" spans="1:25" x14ac:dyDescent="0.25">
      <c r="A815" s="83" t="s">
        <v>8483</v>
      </c>
      <c r="B815" s="84" t="s">
        <v>895</v>
      </c>
      <c r="C815" s="19">
        <v>312034.23</v>
      </c>
      <c r="D815" s="19">
        <v>5928.65</v>
      </c>
      <c r="E815" s="19">
        <v>0</v>
      </c>
      <c r="F815" s="19">
        <v>5928.65</v>
      </c>
      <c r="G815" s="19">
        <v>0</v>
      </c>
      <c r="H815" s="85">
        <v>1232120.6499999999</v>
      </c>
      <c r="I815" s="85">
        <v>23410.29</v>
      </c>
      <c r="J815" s="85">
        <v>23714.6</v>
      </c>
      <c r="K815" s="85">
        <v>-304.31</v>
      </c>
      <c r="L815" s="146">
        <v>5852.57</v>
      </c>
      <c r="M815" s="146">
        <v>5548.26</v>
      </c>
      <c r="N815" s="146">
        <v>0</v>
      </c>
      <c r="Y815" s="32">
        <f t="shared" si="12"/>
        <v>11476.91</v>
      </c>
    </row>
    <row r="816" spans="1:25" x14ac:dyDescent="0.25">
      <c r="A816" s="83" t="s">
        <v>8484</v>
      </c>
      <c r="B816" s="84" t="s">
        <v>896</v>
      </c>
      <c r="C816" s="19">
        <v>155132.72</v>
      </c>
      <c r="D816" s="19">
        <v>2947.52</v>
      </c>
      <c r="E816" s="19">
        <v>0</v>
      </c>
      <c r="F816" s="19">
        <v>2947.52</v>
      </c>
      <c r="G816" s="19">
        <v>0</v>
      </c>
      <c r="H816" s="85">
        <v>488430.25</v>
      </c>
      <c r="I816" s="85">
        <v>9280.17</v>
      </c>
      <c r="J816" s="85">
        <v>11790.09</v>
      </c>
      <c r="K816" s="85">
        <v>-2509.92</v>
      </c>
      <c r="L816" s="146">
        <v>2320.04</v>
      </c>
      <c r="M816" s="146">
        <v>0</v>
      </c>
      <c r="N816" s="146">
        <v>189.88</v>
      </c>
      <c r="Y816" s="32">
        <f t="shared" si="12"/>
        <v>2947.52</v>
      </c>
    </row>
    <row r="817" spans="1:25" x14ac:dyDescent="0.25">
      <c r="A817" s="83" t="s">
        <v>8485</v>
      </c>
      <c r="B817" s="84" t="s">
        <v>897</v>
      </c>
      <c r="C817" s="19">
        <v>296362.86</v>
      </c>
      <c r="D817" s="19">
        <v>5630.9</v>
      </c>
      <c r="E817" s="19">
        <v>0</v>
      </c>
      <c r="F817" s="19">
        <v>5630.9</v>
      </c>
      <c r="G817" s="19">
        <v>0</v>
      </c>
      <c r="H817" s="85">
        <v>1057811.71</v>
      </c>
      <c r="I817" s="85">
        <v>20098.419999999998</v>
      </c>
      <c r="J817" s="85">
        <v>22523.58</v>
      </c>
      <c r="K817" s="85">
        <v>-2425.16</v>
      </c>
      <c r="L817" s="146">
        <v>5024.6099999999997</v>
      </c>
      <c r="M817" s="146">
        <v>2599.4499999999998</v>
      </c>
      <c r="N817" s="146">
        <v>0</v>
      </c>
      <c r="Y817" s="32">
        <f t="shared" si="12"/>
        <v>8230.3499999999985</v>
      </c>
    </row>
    <row r="818" spans="1:25" x14ac:dyDescent="0.25">
      <c r="A818" s="83" t="s">
        <v>8486</v>
      </c>
      <c r="B818" s="84" t="s">
        <v>898</v>
      </c>
      <c r="C818" s="19">
        <v>436122.32</v>
      </c>
      <c r="D818" s="19">
        <v>8286.33</v>
      </c>
      <c r="E818" s="19">
        <v>0</v>
      </c>
      <c r="F818" s="19">
        <v>8286.33</v>
      </c>
      <c r="G818" s="19">
        <v>0</v>
      </c>
      <c r="H818" s="85">
        <v>1510729.42</v>
      </c>
      <c r="I818" s="85">
        <v>28703.86</v>
      </c>
      <c r="J818" s="85">
        <v>33145.300000000003</v>
      </c>
      <c r="K818" s="85">
        <v>-4441.4399999999996</v>
      </c>
      <c r="L818" s="146">
        <v>7175.97</v>
      </c>
      <c r="M818" s="146">
        <v>2734.53</v>
      </c>
      <c r="N818" s="146">
        <v>0</v>
      </c>
      <c r="Y818" s="32">
        <f t="shared" si="12"/>
        <v>11020.86</v>
      </c>
    </row>
    <row r="819" spans="1:25" x14ac:dyDescent="0.25">
      <c r="A819" s="83" t="s">
        <v>8487</v>
      </c>
      <c r="B819" s="84" t="s">
        <v>899</v>
      </c>
      <c r="C819" s="19">
        <v>143864.95999999999</v>
      </c>
      <c r="D819" s="19">
        <v>2733.44</v>
      </c>
      <c r="E819" s="19">
        <v>0</v>
      </c>
      <c r="F819" s="19">
        <v>2733.44</v>
      </c>
      <c r="G819" s="19">
        <v>0</v>
      </c>
      <c r="H819" s="85">
        <v>558898.66</v>
      </c>
      <c r="I819" s="85">
        <v>10619.07</v>
      </c>
      <c r="J819" s="85">
        <v>10933.74</v>
      </c>
      <c r="K819" s="85">
        <v>-314.67</v>
      </c>
      <c r="L819" s="146">
        <v>2654.77</v>
      </c>
      <c r="M819" s="146">
        <v>2340.1</v>
      </c>
      <c r="N819" s="146">
        <v>0</v>
      </c>
      <c r="Y819" s="32">
        <f t="shared" si="12"/>
        <v>5073.54</v>
      </c>
    </row>
    <row r="820" spans="1:25" x14ac:dyDescent="0.25">
      <c r="A820" s="83" t="s">
        <v>8488</v>
      </c>
      <c r="B820" s="84" t="s">
        <v>900</v>
      </c>
      <c r="C820" s="19">
        <v>366790.03</v>
      </c>
      <c r="D820" s="19">
        <v>6969.01</v>
      </c>
      <c r="E820" s="19">
        <v>0</v>
      </c>
      <c r="F820" s="19">
        <v>6969.01</v>
      </c>
      <c r="G820" s="19">
        <v>0</v>
      </c>
      <c r="H820" s="85">
        <v>1382523.44</v>
      </c>
      <c r="I820" s="85">
        <v>26267.95</v>
      </c>
      <c r="J820" s="85">
        <v>27876.04</v>
      </c>
      <c r="K820" s="85">
        <v>-1608.09</v>
      </c>
      <c r="L820" s="146">
        <v>6566.99</v>
      </c>
      <c r="M820" s="146">
        <v>4958.8999999999996</v>
      </c>
      <c r="N820" s="146">
        <v>0</v>
      </c>
      <c r="Y820" s="32">
        <f t="shared" si="12"/>
        <v>11927.91</v>
      </c>
    </row>
    <row r="821" spans="1:25" x14ac:dyDescent="0.25">
      <c r="A821" s="83" t="s">
        <v>8489</v>
      </c>
      <c r="B821" s="84" t="s">
        <v>901</v>
      </c>
      <c r="C821" s="19">
        <v>91015.58</v>
      </c>
      <c r="D821" s="19">
        <v>1729.3</v>
      </c>
      <c r="E821" s="19">
        <v>0</v>
      </c>
      <c r="F821" s="19">
        <v>1729.3</v>
      </c>
      <c r="G821" s="19">
        <v>0</v>
      </c>
      <c r="H821" s="85">
        <v>308387.90000000002</v>
      </c>
      <c r="I821" s="85">
        <v>5859.37</v>
      </c>
      <c r="J821" s="85">
        <v>6917.18</v>
      </c>
      <c r="K821" s="85">
        <v>-1057.81</v>
      </c>
      <c r="L821" s="146">
        <v>1464.84</v>
      </c>
      <c r="M821" s="146">
        <v>407.03</v>
      </c>
      <c r="N821" s="146">
        <v>0</v>
      </c>
      <c r="Y821" s="32">
        <f t="shared" si="12"/>
        <v>2136.33</v>
      </c>
    </row>
    <row r="822" spans="1:25" x14ac:dyDescent="0.25">
      <c r="A822" s="83" t="s">
        <v>8490</v>
      </c>
      <c r="B822" s="84" t="s">
        <v>902</v>
      </c>
      <c r="C822" s="19">
        <v>15128.26</v>
      </c>
      <c r="D822" s="19">
        <v>287.44</v>
      </c>
      <c r="E822" s="19">
        <v>0</v>
      </c>
      <c r="F822" s="19">
        <v>287.44</v>
      </c>
      <c r="G822" s="19">
        <v>0</v>
      </c>
      <c r="H822" s="85">
        <v>70268.22</v>
      </c>
      <c r="I822" s="85">
        <v>1335.1</v>
      </c>
      <c r="J822" s="85">
        <v>1149.75</v>
      </c>
      <c r="K822" s="85">
        <v>185.35</v>
      </c>
      <c r="L822" s="146">
        <v>333.78</v>
      </c>
      <c r="M822" s="146">
        <v>519.13</v>
      </c>
      <c r="N822" s="146">
        <v>0</v>
      </c>
      <c r="Y822" s="32">
        <f t="shared" si="12"/>
        <v>806.56999999999994</v>
      </c>
    </row>
    <row r="823" spans="1:25" x14ac:dyDescent="0.25">
      <c r="A823" s="83" t="s">
        <v>8491</v>
      </c>
      <c r="B823" s="84" t="s">
        <v>903</v>
      </c>
      <c r="C823" s="19">
        <v>88382.99</v>
      </c>
      <c r="D823" s="19">
        <v>1679.28</v>
      </c>
      <c r="E823" s="19">
        <v>0</v>
      </c>
      <c r="F823" s="19">
        <v>1679.28</v>
      </c>
      <c r="G823" s="19">
        <v>0</v>
      </c>
      <c r="H823" s="85">
        <v>334520.05</v>
      </c>
      <c r="I823" s="85">
        <v>6355.88</v>
      </c>
      <c r="J823" s="85">
        <v>6717.11</v>
      </c>
      <c r="K823" s="85">
        <v>-361.23</v>
      </c>
      <c r="L823" s="146">
        <v>1588.97</v>
      </c>
      <c r="M823" s="146">
        <v>1227.74</v>
      </c>
      <c r="N823" s="146">
        <v>0</v>
      </c>
      <c r="Y823" s="32">
        <f t="shared" si="12"/>
        <v>2907.02</v>
      </c>
    </row>
    <row r="824" spans="1:25" x14ac:dyDescent="0.25">
      <c r="A824" s="83" t="s">
        <v>8492</v>
      </c>
      <c r="B824" s="84" t="s">
        <v>904</v>
      </c>
      <c r="C824" s="19">
        <v>651293.91</v>
      </c>
      <c r="D824" s="19">
        <v>12374.59</v>
      </c>
      <c r="E824" s="19">
        <v>0</v>
      </c>
      <c r="F824" s="19">
        <v>12374.59</v>
      </c>
      <c r="G824" s="19">
        <v>0</v>
      </c>
      <c r="H824" s="85">
        <v>2513469.81</v>
      </c>
      <c r="I824" s="85">
        <v>47755.93</v>
      </c>
      <c r="J824" s="85">
        <v>49498.34</v>
      </c>
      <c r="K824" s="85">
        <v>-1742.41</v>
      </c>
      <c r="L824" s="146">
        <v>11938.98</v>
      </c>
      <c r="M824" s="146">
        <v>10196.57</v>
      </c>
      <c r="N824" s="146">
        <v>0</v>
      </c>
      <c r="Y824" s="32">
        <f t="shared" si="12"/>
        <v>22571.16</v>
      </c>
    </row>
    <row r="825" spans="1:25" x14ac:dyDescent="0.25">
      <c r="A825" s="83" t="s">
        <v>8493</v>
      </c>
      <c r="B825" s="84" t="s">
        <v>905</v>
      </c>
      <c r="C825" s="19">
        <v>17993.009999999998</v>
      </c>
      <c r="D825" s="19">
        <v>341.87</v>
      </c>
      <c r="E825" s="19">
        <v>0</v>
      </c>
      <c r="F825" s="19">
        <v>341.87</v>
      </c>
      <c r="G825" s="19">
        <v>0</v>
      </c>
      <c r="H825" s="85">
        <v>78680.710000000006</v>
      </c>
      <c r="I825" s="85">
        <v>1494.93</v>
      </c>
      <c r="J825" s="85">
        <v>1367.47</v>
      </c>
      <c r="K825" s="85">
        <v>127.46</v>
      </c>
      <c r="L825" s="146">
        <v>373.73</v>
      </c>
      <c r="M825" s="146">
        <v>501.19</v>
      </c>
      <c r="N825" s="146">
        <v>0</v>
      </c>
      <c r="Y825" s="32">
        <f t="shared" si="12"/>
        <v>843.06</v>
      </c>
    </row>
    <row r="826" spans="1:25" x14ac:dyDescent="0.25">
      <c r="A826" s="83" t="s">
        <v>8494</v>
      </c>
      <c r="B826" s="84" t="s">
        <v>906</v>
      </c>
      <c r="C826" s="19">
        <v>631300.93000000005</v>
      </c>
      <c r="D826" s="19">
        <v>11994.72</v>
      </c>
      <c r="E826" s="19">
        <v>0</v>
      </c>
      <c r="F826" s="19">
        <v>11994.72</v>
      </c>
      <c r="G826" s="19">
        <v>0</v>
      </c>
      <c r="H826" s="85">
        <v>2376688.79</v>
      </c>
      <c r="I826" s="85">
        <v>45157.09</v>
      </c>
      <c r="J826" s="85">
        <v>47978.87</v>
      </c>
      <c r="K826" s="85">
        <v>-2821.78</v>
      </c>
      <c r="L826" s="146">
        <v>11289.27</v>
      </c>
      <c r="M826" s="146">
        <v>8467.49</v>
      </c>
      <c r="N826" s="146">
        <v>0</v>
      </c>
      <c r="Y826" s="32">
        <f t="shared" si="12"/>
        <v>20462.21</v>
      </c>
    </row>
    <row r="827" spans="1:25" x14ac:dyDescent="0.25">
      <c r="A827" s="83" t="s">
        <v>8495</v>
      </c>
      <c r="B827" s="84" t="s">
        <v>907</v>
      </c>
      <c r="C827" s="19">
        <v>30656.28</v>
      </c>
      <c r="D827" s="19">
        <v>582.47</v>
      </c>
      <c r="E827" s="19">
        <v>0</v>
      </c>
      <c r="F827" s="19">
        <v>582.47</v>
      </c>
      <c r="G827" s="19">
        <v>0</v>
      </c>
      <c r="H827" s="85">
        <v>163387.46</v>
      </c>
      <c r="I827" s="85">
        <v>3104.36</v>
      </c>
      <c r="J827" s="85">
        <v>2329.88</v>
      </c>
      <c r="K827" s="85">
        <v>774.48</v>
      </c>
      <c r="L827" s="146">
        <v>776.09</v>
      </c>
      <c r="M827" s="146">
        <v>1550.57</v>
      </c>
      <c r="N827" s="146">
        <v>0</v>
      </c>
      <c r="Y827" s="32">
        <f t="shared" si="12"/>
        <v>2133.04</v>
      </c>
    </row>
    <row r="828" spans="1:25" x14ac:dyDescent="0.25">
      <c r="A828" s="83" t="s">
        <v>8496</v>
      </c>
      <c r="B828" s="84" t="s">
        <v>908</v>
      </c>
      <c r="C828" s="19">
        <v>506100.9</v>
      </c>
      <c r="D828" s="19">
        <v>9615.92</v>
      </c>
      <c r="E828" s="19">
        <v>0</v>
      </c>
      <c r="F828" s="19">
        <v>9615.92</v>
      </c>
      <c r="G828" s="19">
        <v>0</v>
      </c>
      <c r="H828" s="85">
        <v>1881305.28</v>
      </c>
      <c r="I828" s="85">
        <v>35744.800000000003</v>
      </c>
      <c r="J828" s="85">
        <v>38463.67</v>
      </c>
      <c r="K828" s="85">
        <v>-2718.87</v>
      </c>
      <c r="L828" s="146">
        <v>8936.2000000000007</v>
      </c>
      <c r="M828" s="146">
        <v>6217.33</v>
      </c>
      <c r="N828" s="146">
        <v>0</v>
      </c>
      <c r="Y828" s="32">
        <f t="shared" si="12"/>
        <v>15833.25</v>
      </c>
    </row>
    <row r="829" spans="1:25" x14ac:dyDescent="0.25">
      <c r="A829" s="83" t="s">
        <v>8497</v>
      </c>
      <c r="B829" s="84" t="s">
        <v>909</v>
      </c>
      <c r="C829" s="19">
        <v>746600.65</v>
      </c>
      <c r="D829" s="19">
        <v>14185.41</v>
      </c>
      <c r="E829" s="19">
        <v>0</v>
      </c>
      <c r="F829" s="19">
        <v>14185.41</v>
      </c>
      <c r="G829" s="19">
        <v>0</v>
      </c>
      <c r="H829" s="85">
        <v>2935738.75</v>
      </c>
      <c r="I829" s="85">
        <v>55779.040000000001</v>
      </c>
      <c r="J829" s="85">
        <v>56741.65</v>
      </c>
      <c r="K829" s="85">
        <v>-962.61</v>
      </c>
      <c r="L829" s="146">
        <v>13944.76</v>
      </c>
      <c r="M829" s="146">
        <v>12982.15</v>
      </c>
      <c r="N829" s="146">
        <v>0</v>
      </c>
      <c r="Y829" s="32">
        <f t="shared" si="12"/>
        <v>27167.559999999998</v>
      </c>
    </row>
    <row r="830" spans="1:25" x14ac:dyDescent="0.25">
      <c r="A830" s="83" t="s">
        <v>8498</v>
      </c>
      <c r="B830" s="84" t="s">
        <v>910</v>
      </c>
      <c r="C830" s="19">
        <v>377466.51</v>
      </c>
      <c r="D830" s="19">
        <v>7171.86</v>
      </c>
      <c r="E830" s="19">
        <v>0</v>
      </c>
      <c r="F830" s="19">
        <v>7171.86</v>
      </c>
      <c r="G830" s="19">
        <v>0</v>
      </c>
      <c r="H830" s="85">
        <v>1483412.32</v>
      </c>
      <c r="I830" s="85">
        <v>28184.83</v>
      </c>
      <c r="J830" s="85">
        <v>28687.45</v>
      </c>
      <c r="K830" s="85">
        <v>-502.62</v>
      </c>
      <c r="L830" s="146">
        <v>7046.21</v>
      </c>
      <c r="M830" s="146">
        <v>6543.59</v>
      </c>
      <c r="N830" s="146">
        <v>0</v>
      </c>
      <c r="Y830" s="32">
        <f t="shared" si="12"/>
        <v>13715.45</v>
      </c>
    </row>
    <row r="831" spans="1:25" x14ac:dyDescent="0.25">
      <c r="A831" s="83" t="s">
        <v>8499</v>
      </c>
      <c r="B831" s="84" t="s">
        <v>911</v>
      </c>
      <c r="C831" s="19">
        <v>8387.91</v>
      </c>
      <c r="D831" s="19">
        <v>159.37</v>
      </c>
      <c r="E831" s="19">
        <v>0</v>
      </c>
      <c r="F831" s="19">
        <v>159.37</v>
      </c>
      <c r="G831" s="19">
        <v>0</v>
      </c>
      <c r="H831" s="85">
        <v>34565.75</v>
      </c>
      <c r="I831" s="85">
        <v>656.75</v>
      </c>
      <c r="J831" s="85">
        <v>637.48</v>
      </c>
      <c r="K831" s="85">
        <v>19.27</v>
      </c>
      <c r="L831" s="146">
        <v>164.19</v>
      </c>
      <c r="M831" s="146">
        <v>183.46</v>
      </c>
      <c r="N831" s="146">
        <v>0</v>
      </c>
      <c r="Y831" s="32">
        <f t="shared" si="12"/>
        <v>342.83000000000004</v>
      </c>
    </row>
    <row r="832" spans="1:25" x14ac:dyDescent="0.25">
      <c r="A832" s="83" t="s">
        <v>8500</v>
      </c>
      <c r="B832" s="84" t="s">
        <v>912</v>
      </c>
      <c r="C832" s="19">
        <v>527795.36</v>
      </c>
      <c r="D832" s="19">
        <v>10028.11</v>
      </c>
      <c r="E832" s="19">
        <v>0</v>
      </c>
      <c r="F832" s="19">
        <v>10028.11</v>
      </c>
      <c r="G832" s="19">
        <v>0</v>
      </c>
      <c r="H832" s="85">
        <v>1984728.09</v>
      </c>
      <c r="I832" s="85">
        <v>37709.83</v>
      </c>
      <c r="J832" s="85">
        <v>40112.449999999997</v>
      </c>
      <c r="K832" s="85">
        <v>-2402.62</v>
      </c>
      <c r="L832" s="146">
        <v>9427.4599999999991</v>
      </c>
      <c r="M832" s="146">
        <v>7024.84</v>
      </c>
      <c r="N832" s="146">
        <v>0</v>
      </c>
      <c r="Y832" s="32">
        <f t="shared" si="12"/>
        <v>17052.95</v>
      </c>
    </row>
    <row r="833" spans="1:25" x14ac:dyDescent="0.25">
      <c r="A833" s="83" t="s">
        <v>8501</v>
      </c>
      <c r="B833" s="84" t="s">
        <v>913</v>
      </c>
      <c r="C833" s="19">
        <v>146424.48000000001</v>
      </c>
      <c r="D833" s="19">
        <v>2782.07</v>
      </c>
      <c r="E833" s="19">
        <v>0</v>
      </c>
      <c r="F833" s="19">
        <v>2782.07</v>
      </c>
      <c r="G833" s="19">
        <v>0</v>
      </c>
      <c r="H833" s="85">
        <v>509462.25</v>
      </c>
      <c r="I833" s="85">
        <v>9679.7800000000007</v>
      </c>
      <c r="J833" s="85">
        <v>11128.26</v>
      </c>
      <c r="K833" s="85">
        <v>-1448.48</v>
      </c>
      <c r="L833" s="146">
        <v>2419.9499999999998</v>
      </c>
      <c r="M833" s="146">
        <v>971.47</v>
      </c>
      <c r="N833" s="146">
        <v>0</v>
      </c>
      <c r="Y833" s="32">
        <f t="shared" si="12"/>
        <v>3753.54</v>
      </c>
    </row>
    <row r="834" spans="1:25" x14ac:dyDescent="0.25">
      <c r="A834" s="83" t="s">
        <v>8502</v>
      </c>
      <c r="B834" s="84" t="s">
        <v>914</v>
      </c>
      <c r="C834" s="19">
        <v>105229.66</v>
      </c>
      <c r="D834" s="19">
        <v>1999.36</v>
      </c>
      <c r="E834" s="19">
        <v>0</v>
      </c>
      <c r="F834" s="19">
        <v>1999.36</v>
      </c>
      <c r="G834" s="19">
        <v>0</v>
      </c>
      <c r="H834" s="85">
        <v>397909.55</v>
      </c>
      <c r="I834" s="85">
        <v>7560.28</v>
      </c>
      <c r="J834" s="85">
        <v>7997.45</v>
      </c>
      <c r="K834" s="85">
        <v>-437.17</v>
      </c>
      <c r="L834" s="146">
        <v>1890.07</v>
      </c>
      <c r="M834" s="146">
        <v>1452.9</v>
      </c>
      <c r="N834" s="146">
        <v>0</v>
      </c>
      <c r="Y834" s="32">
        <f t="shared" si="12"/>
        <v>3452.26</v>
      </c>
    </row>
    <row r="835" spans="1:25" x14ac:dyDescent="0.25">
      <c r="A835" s="83" t="s">
        <v>8503</v>
      </c>
      <c r="B835" s="84" t="s">
        <v>915</v>
      </c>
      <c r="C835" s="19">
        <v>89043.91</v>
      </c>
      <c r="D835" s="19">
        <v>1691.84</v>
      </c>
      <c r="E835" s="19">
        <v>0</v>
      </c>
      <c r="F835" s="19">
        <v>1691.84</v>
      </c>
      <c r="G835" s="19">
        <v>0</v>
      </c>
      <c r="H835" s="85">
        <v>336347.99</v>
      </c>
      <c r="I835" s="85">
        <v>6390.61</v>
      </c>
      <c r="J835" s="85">
        <v>6767.34</v>
      </c>
      <c r="K835" s="85">
        <v>-376.73</v>
      </c>
      <c r="L835" s="146">
        <v>1597.65</v>
      </c>
      <c r="M835" s="146">
        <v>1220.92</v>
      </c>
      <c r="N835" s="146">
        <v>0</v>
      </c>
      <c r="Y835" s="32">
        <f t="shared" si="12"/>
        <v>2912.76</v>
      </c>
    </row>
    <row r="836" spans="1:25" x14ac:dyDescent="0.25">
      <c r="A836" s="83" t="s">
        <v>8504</v>
      </c>
      <c r="B836" s="84" t="s">
        <v>916</v>
      </c>
      <c r="C836" s="19">
        <v>48430.35</v>
      </c>
      <c r="D836" s="19">
        <v>920.18</v>
      </c>
      <c r="E836" s="19">
        <v>0</v>
      </c>
      <c r="F836" s="19">
        <v>920.18</v>
      </c>
      <c r="G836" s="19">
        <v>0</v>
      </c>
      <c r="H836" s="85">
        <v>161946.78</v>
      </c>
      <c r="I836" s="85">
        <v>3076.99</v>
      </c>
      <c r="J836" s="85">
        <v>3680.71</v>
      </c>
      <c r="K836" s="85">
        <v>-603.72</v>
      </c>
      <c r="L836" s="146">
        <v>769.25</v>
      </c>
      <c r="M836" s="146">
        <v>165.53</v>
      </c>
      <c r="N836" s="146">
        <v>0</v>
      </c>
      <c r="Y836" s="32">
        <f t="shared" si="12"/>
        <v>1085.71</v>
      </c>
    </row>
    <row r="837" spans="1:25" x14ac:dyDescent="0.25">
      <c r="A837" s="83" t="s">
        <v>8505</v>
      </c>
      <c r="B837" s="84" t="s">
        <v>917</v>
      </c>
      <c r="C837" s="19">
        <v>124688.81</v>
      </c>
      <c r="D837" s="19">
        <v>2369.09</v>
      </c>
      <c r="E837" s="19">
        <v>0</v>
      </c>
      <c r="F837" s="19">
        <v>2369.09</v>
      </c>
      <c r="G837" s="19">
        <v>0</v>
      </c>
      <c r="H837" s="85">
        <v>472627.31</v>
      </c>
      <c r="I837" s="85">
        <v>8979.92</v>
      </c>
      <c r="J837" s="85">
        <v>9476.35</v>
      </c>
      <c r="K837" s="85">
        <v>-496.43</v>
      </c>
      <c r="L837" s="146">
        <v>2244.98</v>
      </c>
      <c r="M837" s="146">
        <v>1748.55</v>
      </c>
      <c r="N837" s="146">
        <v>0</v>
      </c>
      <c r="Y837" s="32">
        <f t="shared" si="12"/>
        <v>4117.6400000000003</v>
      </c>
    </row>
    <row r="838" spans="1:25" x14ac:dyDescent="0.25">
      <c r="A838" s="83" t="s">
        <v>8506</v>
      </c>
      <c r="B838" s="84" t="s">
        <v>918</v>
      </c>
      <c r="C838" s="19">
        <v>5783358.8399999999</v>
      </c>
      <c r="D838" s="19">
        <v>109883.82</v>
      </c>
      <c r="E838" s="19">
        <v>0</v>
      </c>
      <c r="F838" s="19">
        <v>109883.82</v>
      </c>
      <c r="G838" s="19">
        <v>0</v>
      </c>
      <c r="H838" s="85">
        <v>23796442.920000002</v>
      </c>
      <c r="I838" s="85">
        <v>452132.42</v>
      </c>
      <c r="J838" s="85">
        <v>439535.27</v>
      </c>
      <c r="K838" s="85">
        <v>12597.15</v>
      </c>
      <c r="L838" s="146">
        <v>113033.11</v>
      </c>
      <c r="M838" s="146">
        <v>125630.26</v>
      </c>
      <c r="N838" s="146">
        <v>0</v>
      </c>
      <c r="Y838" s="32">
        <f t="shared" si="12"/>
        <v>235514.08000000002</v>
      </c>
    </row>
    <row r="839" spans="1:25" x14ac:dyDescent="0.25">
      <c r="A839" s="83" t="s">
        <v>8507</v>
      </c>
      <c r="B839" s="84" t="s">
        <v>919</v>
      </c>
      <c r="C839" s="19">
        <v>110101.98</v>
      </c>
      <c r="D839" s="19">
        <v>2091.94</v>
      </c>
      <c r="E839" s="19">
        <v>0</v>
      </c>
      <c r="F839" s="19">
        <v>2091.94</v>
      </c>
      <c r="G839" s="19">
        <v>0</v>
      </c>
      <c r="H839" s="85">
        <v>330863.59000000003</v>
      </c>
      <c r="I839" s="85">
        <v>6286.41</v>
      </c>
      <c r="J839" s="85">
        <v>8367.75</v>
      </c>
      <c r="K839" s="85">
        <v>-2081.34</v>
      </c>
      <c r="L839" s="146">
        <v>1571.6</v>
      </c>
      <c r="M839" s="146">
        <v>0</v>
      </c>
      <c r="N839" s="146">
        <v>509.74</v>
      </c>
      <c r="Y839" s="32">
        <f t="shared" si="12"/>
        <v>2091.94</v>
      </c>
    </row>
    <row r="840" spans="1:25" x14ac:dyDescent="0.25">
      <c r="A840" s="83" t="s">
        <v>8508</v>
      </c>
      <c r="B840" s="84" t="s">
        <v>920</v>
      </c>
      <c r="C840" s="19">
        <v>131135.04000000001</v>
      </c>
      <c r="D840" s="19">
        <v>2491.5700000000002</v>
      </c>
      <c r="E840" s="19">
        <v>0</v>
      </c>
      <c r="F840" s="19">
        <v>2491.5700000000002</v>
      </c>
      <c r="G840" s="19">
        <v>0</v>
      </c>
      <c r="H840" s="85">
        <v>477923.48</v>
      </c>
      <c r="I840" s="85">
        <v>9080.5499999999993</v>
      </c>
      <c r="J840" s="85">
        <v>9966.26</v>
      </c>
      <c r="K840" s="85">
        <v>-885.71</v>
      </c>
      <c r="L840" s="146">
        <v>2270.14</v>
      </c>
      <c r="M840" s="146">
        <v>1384.43</v>
      </c>
      <c r="N840" s="146">
        <v>0</v>
      </c>
      <c r="Y840" s="32">
        <f t="shared" si="12"/>
        <v>3876</v>
      </c>
    </row>
    <row r="841" spans="1:25" x14ac:dyDescent="0.25">
      <c r="A841" s="83" t="s">
        <v>8509</v>
      </c>
      <c r="B841" s="84" t="s">
        <v>921</v>
      </c>
      <c r="C841" s="19">
        <v>110864.25</v>
      </c>
      <c r="D841" s="19">
        <v>2106.42</v>
      </c>
      <c r="E841" s="19">
        <v>0</v>
      </c>
      <c r="F841" s="19">
        <v>2106.42</v>
      </c>
      <c r="G841" s="19">
        <v>0</v>
      </c>
      <c r="H841" s="85">
        <v>405134.81</v>
      </c>
      <c r="I841" s="85">
        <v>7697.56</v>
      </c>
      <c r="J841" s="85">
        <v>8425.68</v>
      </c>
      <c r="K841" s="85">
        <v>-728.12</v>
      </c>
      <c r="L841" s="146">
        <v>1924.39</v>
      </c>
      <c r="M841" s="146">
        <v>1196.27</v>
      </c>
      <c r="N841" s="146">
        <v>0</v>
      </c>
      <c r="Y841" s="32">
        <f t="shared" si="12"/>
        <v>3302.69</v>
      </c>
    </row>
    <row r="842" spans="1:25" x14ac:dyDescent="0.25">
      <c r="A842" s="83" t="s">
        <v>8510</v>
      </c>
      <c r="B842" s="84" t="s">
        <v>922</v>
      </c>
      <c r="C842" s="19">
        <v>82458581.700000003</v>
      </c>
      <c r="D842" s="19">
        <v>1566713.05</v>
      </c>
      <c r="E842" s="19">
        <v>0</v>
      </c>
      <c r="F842" s="19">
        <v>1566713.05</v>
      </c>
      <c r="G842" s="19">
        <v>0</v>
      </c>
      <c r="H842" s="85">
        <v>310205476.14999998</v>
      </c>
      <c r="I842" s="85">
        <v>5893904.0499999998</v>
      </c>
      <c r="J842" s="85">
        <v>6266852.21</v>
      </c>
      <c r="K842" s="85">
        <v>-372948.16</v>
      </c>
      <c r="L842" s="146">
        <v>1473476.01</v>
      </c>
      <c r="M842" s="146">
        <v>1100527.8500000001</v>
      </c>
      <c r="N842" s="146">
        <v>0</v>
      </c>
      <c r="Y842" s="32">
        <f t="shared" si="12"/>
        <v>2667240.9000000004</v>
      </c>
    </row>
    <row r="843" spans="1:25" x14ac:dyDescent="0.25">
      <c r="A843" s="83" t="s">
        <v>8511</v>
      </c>
      <c r="B843" s="84" t="s">
        <v>923</v>
      </c>
      <c r="C843" s="19">
        <v>393564.35</v>
      </c>
      <c r="D843" s="19">
        <v>7477.72</v>
      </c>
      <c r="E843" s="19">
        <v>0</v>
      </c>
      <c r="F843" s="19">
        <v>7477.72</v>
      </c>
      <c r="G843" s="19">
        <v>0</v>
      </c>
      <c r="H843" s="85">
        <v>1476786.04</v>
      </c>
      <c r="I843" s="85">
        <v>28058.93</v>
      </c>
      <c r="J843" s="85">
        <v>29910.89</v>
      </c>
      <c r="K843" s="85">
        <v>-1851.96</v>
      </c>
      <c r="L843" s="146">
        <v>7014.73</v>
      </c>
      <c r="M843" s="146">
        <v>5162.7700000000004</v>
      </c>
      <c r="N843" s="146">
        <v>0</v>
      </c>
      <c r="Y843" s="32">
        <f t="shared" si="12"/>
        <v>12640.490000000002</v>
      </c>
    </row>
    <row r="844" spans="1:25" x14ac:dyDescent="0.25">
      <c r="A844" s="83" t="s">
        <v>8512</v>
      </c>
      <c r="B844" s="84" t="s">
        <v>924</v>
      </c>
      <c r="C844" s="19">
        <v>3752.06</v>
      </c>
      <c r="D844" s="19">
        <v>71.290000000000006</v>
      </c>
      <c r="E844" s="19">
        <v>0</v>
      </c>
      <c r="F844" s="19">
        <v>71.290000000000006</v>
      </c>
      <c r="G844" s="19">
        <v>0</v>
      </c>
      <c r="H844" s="85">
        <v>34703.160000000003</v>
      </c>
      <c r="I844" s="85">
        <v>659.36</v>
      </c>
      <c r="J844" s="85">
        <v>285.16000000000003</v>
      </c>
      <c r="K844" s="85">
        <v>374.2</v>
      </c>
      <c r="L844" s="146">
        <v>164.84</v>
      </c>
      <c r="M844" s="146">
        <v>539.04</v>
      </c>
      <c r="N844" s="146">
        <v>0</v>
      </c>
      <c r="Y844" s="32">
        <f t="shared" si="12"/>
        <v>610.32999999999993</v>
      </c>
    </row>
    <row r="845" spans="1:25" x14ac:dyDescent="0.25">
      <c r="A845" s="83" t="s">
        <v>8513</v>
      </c>
      <c r="B845" s="84" t="s">
        <v>925</v>
      </c>
      <c r="C845" s="19">
        <v>742272.94</v>
      </c>
      <c r="D845" s="19">
        <v>14103.19</v>
      </c>
      <c r="E845" s="19">
        <v>0</v>
      </c>
      <c r="F845" s="19">
        <v>14103.19</v>
      </c>
      <c r="G845" s="19">
        <v>0</v>
      </c>
      <c r="H845" s="85">
        <v>2828038.58</v>
      </c>
      <c r="I845" s="85">
        <v>53732.73</v>
      </c>
      <c r="J845" s="85">
        <v>56412.74</v>
      </c>
      <c r="K845" s="85">
        <v>-2680.01</v>
      </c>
      <c r="L845" s="146">
        <v>13433.18</v>
      </c>
      <c r="M845" s="146">
        <v>10753.17</v>
      </c>
      <c r="N845" s="146">
        <v>0</v>
      </c>
      <c r="Y845" s="32">
        <f t="shared" si="12"/>
        <v>24856.36</v>
      </c>
    </row>
    <row r="846" spans="1:25" x14ac:dyDescent="0.25">
      <c r="A846" s="83" t="s">
        <v>8514</v>
      </c>
      <c r="B846" s="84" t="s">
        <v>22987</v>
      </c>
      <c r="C846" s="19">
        <v>315570.15000000002</v>
      </c>
      <c r="D846" s="19">
        <v>5995.83</v>
      </c>
      <c r="E846" s="19">
        <v>0</v>
      </c>
      <c r="F846" s="19">
        <v>5995.83</v>
      </c>
      <c r="G846" s="19">
        <v>0</v>
      </c>
      <c r="H846" s="85">
        <v>1227844.1000000001</v>
      </c>
      <c r="I846" s="85">
        <v>23329.040000000001</v>
      </c>
      <c r="J846" s="85">
        <v>23983.33</v>
      </c>
      <c r="K846" s="85">
        <v>-654.29</v>
      </c>
      <c r="L846" s="146">
        <v>5832.26</v>
      </c>
      <c r="M846" s="146">
        <v>5177.97</v>
      </c>
      <c r="N846" s="146">
        <v>0</v>
      </c>
      <c r="Y846" s="32">
        <f t="shared" si="12"/>
        <v>11173.8</v>
      </c>
    </row>
    <row r="847" spans="1:25" x14ac:dyDescent="0.25">
      <c r="A847" s="83" t="s">
        <v>8515</v>
      </c>
      <c r="B847" s="84" t="s">
        <v>926</v>
      </c>
      <c r="C847" s="19">
        <v>28924.05</v>
      </c>
      <c r="D847" s="19">
        <v>549.55999999999995</v>
      </c>
      <c r="E847" s="19">
        <v>0</v>
      </c>
      <c r="F847" s="19">
        <v>549.55999999999995</v>
      </c>
      <c r="G847" s="19">
        <v>0</v>
      </c>
      <c r="H847" s="85">
        <v>137391.75</v>
      </c>
      <c r="I847" s="85">
        <v>2610.44</v>
      </c>
      <c r="J847" s="85">
        <v>2198.23</v>
      </c>
      <c r="K847" s="85">
        <v>412.21</v>
      </c>
      <c r="L847" s="146">
        <v>652.61</v>
      </c>
      <c r="M847" s="146">
        <v>1064.82</v>
      </c>
      <c r="N847" s="146">
        <v>0</v>
      </c>
      <c r="Y847" s="32">
        <f t="shared" si="12"/>
        <v>1614.3799999999999</v>
      </c>
    </row>
    <row r="848" spans="1:25" x14ac:dyDescent="0.25">
      <c r="A848" s="83" t="s">
        <v>8516</v>
      </c>
      <c r="B848" s="84" t="s">
        <v>927</v>
      </c>
      <c r="C848" s="19">
        <v>141621.66</v>
      </c>
      <c r="D848" s="19">
        <v>2690.81</v>
      </c>
      <c r="E848" s="19">
        <v>0</v>
      </c>
      <c r="F848" s="19">
        <v>2690.81</v>
      </c>
      <c r="G848" s="19">
        <v>0</v>
      </c>
      <c r="H848" s="85">
        <v>531350.23</v>
      </c>
      <c r="I848" s="85">
        <v>10095.65</v>
      </c>
      <c r="J848" s="85">
        <v>10763.25</v>
      </c>
      <c r="K848" s="85">
        <v>-667.6</v>
      </c>
      <c r="L848" s="146">
        <v>2523.91</v>
      </c>
      <c r="M848" s="146">
        <v>1856.31</v>
      </c>
      <c r="N848" s="146">
        <v>0</v>
      </c>
      <c r="Y848" s="32">
        <f t="shared" si="12"/>
        <v>4547.12</v>
      </c>
    </row>
    <row r="849" spans="1:25" x14ac:dyDescent="0.25">
      <c r="A849" s="83" t="s">
        <v>8517</v>
      </c>
      <c r="B849" s="84" t="s">
        <v>928</v>
      </c>
      <c r="C849" s="19">
        <v>11854.04</v>
      </c>
      <c r="D849" s="19">
        <v>225.23</v>
      </c>
      <c r="E849" s="19">
        <v>0</v>
      </c>
      <c r="F849" s="19">
        <v>225.23</v>
      </c>
      <c r="G849" s="19">
        <v>0</v>
      </c>
      <c r="H849" s="85">
        <v>26517.37</v>
      </c>
      <c r="I849" s="85">
        <v>503.83</v>
      </c>
      <c r="J849" s="85">
        <v>900.91</v>
      </c>
      <c r="K849" s="85">
        <v>-397.08</v>
      </c>
      <c r="L849" s="146">
        <v>125.96</v>
      </c>
      <c r="M849" s="146">
        <v>0</v>
      </c>
      <c r="N849" s="146">
        <v>271.12</v>
      </c>
      <c r="Y849" s="32">
        <f t="shared" ref="Y849:Y912" si="13">F849+M849+R849+W849</f>
        <v>225.23</v>
      </c>
    </row>
    <row r="850" spans="1:25" x14ac:dyDescent="0.25">
      <c r="A850" s="83" t="s">
        <v>8518</v>
      </c>
      <c r="B850" s="84" t="s">
        <v>929</v>
      </c>
      <c r="C850" s="19">
        <v>22574.46</v>
      </c>
      <c r="D850" s="19">
        <v>428.92</v>
      </c>
      <c r="E850" s="19">
        <v>0</v>
      </c>
      <c r="F850" s="19">
        <v>428.92</v>
      </c>
      <c r="G850" s="19">
        <v>0</v>
      </c>
      <c r="H850" s="85">
        <v>92922.28</v>
      </c>
      <c r="I850" s="85">
        <v>1765.52</v>
      </c>
      <c r="J850" s="85">
        <v>1715.66</v>
      </c>
      <c r="K850" s="85">
        <v>49.86</v>
      </c>
      <c r="L850" s="146">
        <v>441.38</v>
      </c>
      <c r="M850" s="146">
        <v>491.24</v>
      </c>
      <c r="N850" s="146">
        <v>0</v>
      </c>
      <c r="Y850" s="32">
        <f t="shared" si="13"/>
        <v>920.16000000000008</v>
      </c>
    </row>
    <row r="851" spans="1:25" x14ac:dyDescent="0.25">
      <c r="A851" s="83" t="s">
        <v>8519</v>
      </c>
      <c r="B851" s="84" t="s">
        <v>930</v>
      </c>
      <c r="C851" s="19">
        <v>35139.339999999997</v>
      </c>
      <c r="D851" s="19">
        <v>667.65</v>
      </c>
      <c r="E851" s="19">
        <v>0</v>
      </c>
      <c r="F851" s="19">
        <v>667.65</v>
      </c>
      <c r="G851" s="19">
        <v>0</v>
      </c>
      <c r="H851" s="85">
        <v>92395.08</v>
      </c>
      <c r="I851" s="85">
        <v>1755.51</v>
      </c>
      <c r="J851" s="85">
        <v>2670.59</v>
      </c>
      <c r="K851" s="85">
        <v>-915.08</v>
      </c>
      <c r="L851" s="146">
        <v>438.88</v>
      </c>
      <c r="M851" s="146">
        <v>0</v>
      </c>
      <c r="N851" s="146">
        <v>476.2</v>
      </c>
      <c r="Y851" s="32">
        <f t="shared" si="13"/>
        <v>667.65</v>
      </c>
    </row>
    <row r="852" spans="1:25" x14ac:dyDescent="0.25">
      <c r="A852" s="83" t="s">
        <v>8520</v>
      </c>
      <c r="B852" s="84" t="s">
        <v>931</v>
      </c>
      <c r="C852" s="19">
        <v>351383.71</v>
      </c>
      <c r="D852" s="19">
        <v>6676.29</v>
      </c>
      <c r="E852" s="19">
        <v>0</v>
      </c>
      <c r="F852" s="19">
        <v>6676.29</v>
      </c>
      <c r="G852" s="19">
        <v>0</v>
      </c>
      <c r="H852" s="85">
        <v>1336969.0900000001</v>
      </c>
      <c r="I852" s="85">
        <v>25402.41</v>
      </c>
      <c r="J852" s="85">
        <v>26705.16</v>
      </c>
      <c r="K852" s="85">
        <v>-1302.75</v>
      </c>
      <c r="L852" s="146">
        <v>6350.6</v>
      </c>
      <c r="M852" s="146">
        <v>5047.8500000000004</v>
      </c>
      <c r="N852" s="146">
        <v>0</v>
      </c>
      <c r="Y852" s="32">
        <f t="shared" si="13"/>
        <v>11724.14</v>
      </c>
    </row>
    <row r="853" spans="1:25" x14ac:dyDescent="0.25">
      <c r="A853" s="83" t="s">
        <v>8521</v>
      </c>
      <c r="B853" s="84" t="s">
        <v>932</v>
      </c>
      <c r="C853" s="19">
        <v>448314.33</v>
      </c>
      <c r="D853" s="19">
        <v>8517.9699999999993</v>
      </c>
      <c r="E853" s="19">
        <v>0</v>
      </c>
      <c r="F853" s="19">
        <v>8517.9699999999993</v>
      </c>
      <c r="G853" s="19">
        <v>0</v>
      </c>
      <c r="H853" s="85">
        <v>1685583.49</v>
      </c>
      <c r="I853" s="85">
        <v>32026.09</v>
      </c>
      <c r="J853" s="85">
        <v>34071.89</v>
      </c>
      <c r="K853" s="85">
        <v>-2045.8</v>
      </c>
      <c r="L853" s="146">
        <v>8006.52</v>
      </c>
      <c r="M853" s="146">
        <v>5960.72</v>
      </c>
      <c r="N853" s="146">
        <v>0</v>
      </c>
      <c r="Y853" s="32">
        <f t="shared" si="13"/>
        <v>14478.689999999999</v>
      </c>
    </row>
    <row r="854" spans="1:25" x14ac:dyDescent="0.25">
      <c r="A854" s="83" t="s">
        <v>8522</v>
      </c>
      <c r="B854" s="84" t="s">
        <v>933</v>
      </c>
      <c r="C854" s="19">
        <v>173238.22</v>
      </c>
      <c r="D854" s="19">
        <v>3291.53</v>
      </c>
      <c r="E854" s="19">
        <v>0</v>
      </c>
      <c r="F854" s="19">
        <v>3291.53</v>
      </c>
      <c r="G854" s="19">
        <v>0</v>
      </c>
      <c r="H854" s="85">
        <v>633062.43000000005</v>
      </c>
      <c r="I854" s="85">
        <v>12028.19</v>
      </c>
      <c r="J854" s="85">
        <v>13166.1</v>
      </c>
      <c r="K854" s="85">
        <v>-1137.9100000000001</v>
      </c>
      <c r="L854" s="146">
        <v>3007.05</v>
      </c>
      <c r="M854" s="146">
        <v>1869.14</v>
      </c>
      <c r="N854" s="146">
        <v>0</v>
      </c>
      <c r="Y854" s="32">
        <f t="shared" si="13"/>
        <v>5160.67</v>
      </c>
    </row>
    <row r="855" spans="1:25" x14ac:dyDescent="0.25">
      <c r="A855" s="83" t="s">
        <v>8523</v>
      </c>
      <c r="B855" s="84" t="s">
        <v>934</v>
      </c>
      <c r="C855" s="19">
        <v>165757.95000000001</v>
      </c>
      <c r="D855" s="19">
        <v>3149.4</v>
      </c>
      <c r="E855" s="19">
        <v>0</v>
      </c>
      <c r="F855" s="19">
        <v>3149.4</v>
      </c>
      <c r="G855" s="19">
        <v>0</v>
      </c>
      <c r="H855" s="85">
        <v>657527.37</v>
      </c>
      <c r="I855" s="85">
        <v>12493.02</v>
      </c>
      <c r="J855" s="85">
        <v>12597.6</v>
      </c>
      <c r="K855" s="85">
        <v>-104.58</v>
      </c>
      <c r="L855" s="146">
        <v>3123.26</v>
      </c>
      <c r="M855" s="146">
        <v>3018.68</v>
      </c>
      <c r="N855" s="146">
        <v>0</v>
      </c>
      <c r="Y855" s="32">
        <f t="shared" si="13"/>
        <v>6168.08</v>
      </c>
    </row>
    <row r="856" spans="1:25" x14ac:dyDescent="0.25">
      <c r="A856" s="83" t="s">
        <v>8524</v>
      </c>
      <c r="B856" s="84" t="s">
        <v>935</v>
      </c>
      <c r="C856" s="19">
        <v>625842.34</v>
      </c>
      <c r="D856" s="19">
        <v>11891.01</v>
      </c>
      <c r="E856" s="19">
        <v>0</v>
      </c>
      <c r="F856" s="19">
        <v>11891.01</v>
      </c>
      <c r="G856" s="19">
        <v>0</v>
      </c>
      <c r="H856" s="85">
        <v>2298510.2200000002</v>
      </c>
      <c r="I856" s="85">
        <v>43671.69</v>
      </c>
      <c r="J856" s="85">
        <v>47564.02</v>
      </c>
      <c r="K856" s="85">
        <v>-3892.33</v>
      </c>
      <c r="L856" s="146">
        <v>10917.92</v>
      </c>
      <c r="M856" s="146">
        <v>7025.59</v>
      </c>
      <c r="N856" s="146">
        <v>0</v>
      </c>
      <c r="Y856" s="32">
        <f t="shared" si="13"/>
        <v>18916.599999999999</v>
      </c>
    </row>
    <row r="857" spans="1:25" x14ac:dyDescent="0.25">
      <c r="A857" s="83" t="s">
        <v>8525</v>
      </c>
      <c r="B857" s="84" t="s">
        <v>936</v>
      </c>
      <c r="C857" s="19">
        <v>34328.53</v>
      </c>
      <c r="D857" s="19">
        <v>652.24</v>
      </c>
      <c r="E857" s="19">
        <v>0</v>
      </c>
      <c r="F857" s="19">
        <v>652.24</v>
      </c>
      <c r="G857" s="19">
        <v>0</v>
      </c>
      <c r="H857" s="85">
        <v>140717.98000000001</v>
      </c>
      <c r="I857" s="85">
        <v>2673.64</v>
      </c>
      <c r="J857" s="85">
        <v>2608.9699999999998</v>
      </c>
      <c r="K857" s="85">
        <v>64.67</v>
      </c>
      <c r="L857" s="146">
        <v>668.41</v>
      </c>
      <c r="M857" s="146">
        <v>733.08</v>
      </c>
      <c r="N857" s="146">
        <v>0</v>
      </c>
      <c r="Y857" s="32">
        <f t="shared" si="13"/>
        <v>1385.3200000000002</v>
      </c>
    </row>
    <row r="858" spans="1:25" x14ac:dyDescent="0.25">
      <c r="A858" s="83" t="s">
        <v>8526</v>
      </c>
      <c r="B858" s="84" t="s">
        <v>937</v>
      </c>
      <c r="C858" s="19">
        <v>731023.32</v>
      </c>
      <c r="D858" s="19">
        <v>13889.44</v>
      </c>
      <c r="E858" s="19">
        <v>0</v>
      </c>
      <c r="F858" s="19">
        <v>13889.44</v>
      </c>
      <c r="G858" s="19">
        <v>0</v>
      </c>
      <c r="H858" s="85">
        <v>2842681.56</v>
      </c>
      <c r="I858" s="85">
        <v>54010.95</v>
      </c>
      <c r="J858" s="85">
        <v>55557.77</v>
      </c>
      <c r="K858" s="85">
        <v>-1546.82</v>
      </c>
      <c r="L858" s="146">
        <v>13502.74</v>
      </c>
      <c r="M858" s="146">
        <v>11955.92</v>
      </c>
      <c r="N858" s="146">
        <v>0</v>
      </c>
      <c r="Y858" s="32">
        <f t="shared" si="13"/>
        <v>25845.360000000001</v>
      </c>
    </row>
    <row r="859" spans="1:25" x14ac:dyDescent="0.25">
      <c r="A859" s="83" t="s">
        <v>8527</v>
      </c>
      <c r="B859" s="84" t="s">
        <v>938</v>
      </c>
      <c r="C859" s="19">
        <v>5901.56</v>
      </c>
      <c r="D859" s="19">
        <v>112.13</v>
      </c>
      <c r="E859" s="19">
        <v>0</v>
      </c>
      <c r="F859" s="19">
        <v>112.13</v>
      </c>
      <c r="G859" s="19">
        <v>0</v>
      </c>
      <c r="H859" s="85">
        <v>14670.09</v>
      </c>
      <c r="I859" s="85">
        <v>278.73</v>
      </c>
      <c r="J859" s="85">
        <v>448.52</v>
      </c>
      <c r="K859" s="85">
        <v>-169.79</v>
      </c>
      <c r="L859" s="146">
        <v>69.680000000000007</v>
      </c>
      <c r="M859" s="146">
        <v>0</v>
      </c>
      <c r="N859" s="146">
        <v>100.11</v>
      </c>
      <c r="Y859" s="32">
        <f t="shared" si="13"/>
        <v>112.13</v>
      </c>
    </row>
    <row r="860" spans="1:25" x14ac:dyDescent="0.25">
      <c r="A860" s="83" t="s">
        <v>8528</v>
      </c>
      <c r="B860" s="84" t="s">
        <v>939</v>
      </c>
      <c r="C860" s="19">
        <v>100114.93</v>
      </c>
      <c r="D860" s="19">
        <v>1902.18</v>
      </c>
      <c r="E860" s="19">
        <v>0</v>
      </c>
      <c r="F860" s="19">
        <v>1902.18</v>
      </c>
      <c r="G860" s="19">
        <v>0</v>
      </c>
      <c r="H860" s="85">
        <v>357879.36</v>
      </c>
      <c r="I860" s="85">
        <v>6799.71</v>
      </c>
      <c r="J860" s="85">
        <v>7608.73</v>
      </c>
      <c r="K860" s="85">
        <v>-809.02</v>
      </c>
      <c r="L860" s="146">
        <v>1699.93</v>
      </c>
      <c r="M860" s="146">
        <v>890.91</v>
      </c>
      <c r="N860" s="146">
        <v>0</v>
      </c>
      <c r="Y860" s="32">
        <f t="shared" si="13"/>
        <v>2793.09</v>
      </c>
    </row>
    <row r="861" spans="1:25" x14ac:dyDescent="0.25">
      <c r="A861" s="83" t="s">
        <v>8529</v>
      </c>
      <c r="B861" s="84" t="s">
        <v>940</v>
      </c>
      <c r="C861" s="19">
        <v>52803.89</v>
      </c>
      <c r="D861" s="19">
        <v>1003.28</v>
      </c>
      <c r="E861" s="19">
        <v>0</v>
      </c>
      <c r="F861" s="19">
        <v>1003.28</v>
      </c>
      <c r="G861" s="19">
        <v>0</v>
      </c>
      <c r="H861" s="85">
        <v>186607.27</v>
      </c>
      <c r="I861" s="85">
        <v>3545.54</v>
      </c>
      <c r="J861" s="85">
        <v>4013.1</v>
      </c>
      <c r="K861" s="85">
        <v>-467.56</v>
      </c>
      <c r="L861" s="146">
        <v>886.39</v>
      </c>
      <c r="M861" s="146">
        <v>418.83</v>
      </c>
      <c r="N861" s="146">
        <v>0</v>
      </c>
      <c r="Y861" s="32">
        <f t="shared" si="13"/>
        <v>1422.11</v>
      </c>
    </row>
    <row r="862" spans="1:25" x14ac:dyDescent="0.25">
      <c r="A862" s="83" t="s">
        <v>8530</v>
      </c>
      <c r="B862" s="84" t="s">
        <v>941</v>
      </c>
      <c r="C862" s="19">
        <v>194489.92</v>
      </c>
      <c r="D862" s="19">
        <v>3695.31</v>
      </c>
      <c r="E862" s="19">
        <v>0</v>
      </c>
      <c r="F862" s="19">
        <v>3695.31</v>
      </c>
      <c r="G862" s="19">
        <v>0</v>
      </c>
      <c r="H862" s="85">
        <v>1549984.2</v>
      </c>
      <c r="I862" s="85">
        <v>29449.7</v>
      </c>
      <c r="J862" s="85">
        <v>14781.23</v>
      </c>
      <c r="K862" s="85">
        <v>14668.47</v>
      </c>
      <c r="L862" s="146">
        <v>7362.43</v>
      </c>
      <c r="M862" s="146">
        <v>22030.9</v>
      </c>
      <c r="N862" s="146">
        <v>0</v>
      </c>
      <c r="Y862" s="32">
        <f t="shared" si="13"/>
        <v>25726.210000000003</v>
      </c>
    </row>
    <row r="863" spans="1:25" x14ac:dyDescent="0.25">
      <c r="A863" s="83" t="s">
        <v>8531</v>
      </c>
      <c r="B863" s="84" t="s">
        <v>942</v>
      </c>
      <c r="C863" s="19">
        <v>527065.91</v>
      </c>
      <c r="D863" s="19">
        <v>10014.25</v>
      </c>
      <c r="E863" s="19">
        <v>0</v>
      </c>
      <c r="F863" s="19">
        <v>10014.25</v>
      </c>
      <c r="G863" s="19">
        <v>0</v>
      </c>
      <c r="H863" s="85">
        <v>1993522.87</v>
      </c>
      <c r="I863" s="85">
        <v>37876.93</v>
      </c>
      <c r="J863" s="85">
        <v>40057.01</v>
      </c>
      <c r="K863" s="85">
        <v>-2180.08</v>
      </c>
      <c r="L863" s="146">
        <v>9469.23</v>
      </c>
      <c r="M863" s="146">
        <v>7289.15</v>
      </c>
      <c r="N863" s="146">
        <v>0</v>
      </c>
      <c r="Y863" s="32">
        <f t="shared" si="13"/>
        <v>17303.400000000001</v>
      </c>
    </row>
    <row r="864" spans="1:25" x14ac:dyDescent="0.25">
      <c r="A864" s="83" t="s">
        <v>8532</v>
      </c>
      <c r="B864" s="84" t="s">
        <v>943</v>
      </c>
      <c r="C864" s="19">
        <v>426271.17</v>
      </c>
      <c r="D864" s="19">
        <v>8099.15</v>
      </c>
      <c r="E864" s="19">
        <v>0</v>
      </c>
      <c r="F864" s="19">
        <v>8099.15</v>
      </c>
      <c r="G864" s="19">
        <v>0</v>
      </c>
      <c r="H864" s="85">
        <v>1623583.39</v>
      </c>
      <c r="I864" s="85">
        <v>30848.080000000002</v>
      </c>
      <c r="J864" s="85">
        <v>32396.61</v>
      </c>
      <c r="K864" s="85">
        <v>-1548.53</v>
      </c>
      <c r="L864" s="146">
        <v>7712.02</v>
      </c>
      <c r="M864" s="146">
        <v>6163.49</v>
      </c>
      <c r="N864" s="146">
        <v>0</v>
      </c>
      <c r="Y864" s="32">
        <f t="shared" si="13"/>
        <v>14262.64</v>
      </c>
    </row>
    <row r="865" spans="1:25" x14ac:dyDescent="0.25">
      <c r="A865" s="83" t="s">
        <v>8533</v>
      </c>
      <c r="B865" s="84" t="s">
        <v>944</v>
      </c>
      <c r="C865" s="19">
        <v>134410.31</v>
      </c>
      <c r="D865" s="19">
        <v>2553.8000000000002</v>
      </c>
      <c r="E865" s="19">
        <v>0</v>
      </c>
      <c r="F865" s="19">
        <v>2553.8000000000002</v>
      </c>
      <c r="G865" s="19">
        <v>0</v>
      </c>
      <c r="H865" s="85">
        <v>549385.94999999995</v>
      </c>
      <c r="I865" s="85">
        <v>10438.33</v>
      </c>
      <c r="J865" s="85">
        <v>10215.18</v>
      </c>
      <c r="K865" s="85">
        <v>223.15</v>
      </c>
      <c r="L865" s="146">
        <v>2609.58</v>
      </c>
      <c r="M865" s="146">
        <v>2832.73</v>
      </c>
      <c r="N865" s="146">
        <v>0</v>
      </c>
      <c r="Y865" s="32">
        <f t="shared" si="13"/>
        <v>5386.5300000000007</v>
      </c>
    </row>
    <row r="866" spans="1:25" x14ac:dyDescent="0.25">
      <c r="A866" s="83" t="s">
        <v>8534</v>
      </c>
      <c r="B866" s="84" t="s">
        <v>945</v>
      </c>
      <c r="C866" s="19">
        <v>129482.2</v>
      </c>
      <c r="D866" s="19">
        <v>2460.16</v>
      </c>
      <c r="E866" s="19">
        <v>0</v>
      </c>
      <c r="F866" s="19">
        <v>2460.16</v>
      </c>
      <c r="G866" s="19">
        <v>0</v>
      </c>
      <c r="H866" s="85">
        <v>449962.17</v>
      </c>
      <c r="I866" s="85">
        <v>8549.2800000000007</v>
      </c>
      <c r="J866" s="85">
        <v>9840.65</v>
      </c>
      <c r="K866" s="85">
        <v>-1291.3699999999999</v>
      </c>
      <c r="L866" s="146">
        <v>2137.3200000000002</v>
      </c>
      <c r="M866" s="146">
        <v>845.95</v>
      </c>
      <c r="N866" s="146">
        <v>0</v>
      </c>
      <c r="Y866" s="32">
        <f t="shared" si="13"/>
        <v>3306.1099999999997</v>
      </c>
    </row>
    <row r="867" spans="1:25" x14ac:dyDescent="0.25">
      <c r="A867" s="83" t="s">
        <v>8535</v>
      </c>
      <c r="B867" s="84" t="s">
        <v>946</v>
      </c>
      <c r="C867" s="19">
        <v>99348.69</v>
      </c>
      <c r="D867" s="19">
        <v>1887.63</v>
      </c>
      <c r="E867" s="19">
        <v>0</v>
      </c>
      <c r="F867" s="19">
        <v>1887.63</v>
      </c>
      <c r="G867" s="19">
        <v>0</v>
      </c>
      <c r="H867" s="85">
        <v>347854.38</v>
      </c>
      <c r="I867" s="85">
        <v>6609.23</v>
      </c>
      <c r="J867" s="85">
        <v>7550.5</v>
      </c>
      <c r="K867" s="85">
        <v>-941.27</v>
      </c>
      <c r="L867" s="146">
        <v>1652.31</v>
      </c>
      <c r="M867" s="146">
        <v>711.04</v>
      </c>
      <c r="N867" s="146">
        <v>0</v>
      </c>
      <c r="Y867" s="32">
        <f t="shared" si="13"/>
        <v>2598.67</v>
      </c>
    </row>
    <row r="868" spans="1:25" x14ac:dyDescent="0.25">
      <c r="A868" s="83" t="s">
        <v>8536</v>
      </c>
      <c r="B868" s="84" t="s">
        <v>947</v>
      </c>
      <c r="C868" s="19">
        <v>4384.6099999999997</v>
      </c>
      <c r="D868" s="19">
        <v>83.31</v>
      </c>
      <c r="E868" s="19">
        <v>0</v>
      </c>
      <c r="F868" s="19">
        <v>83.31</v>
      </c>
      <c r="G868" s="19">
        <v>0</v>
      </c>
      <c r="H868" s="85">
        <v>14161.04</v>
      </c>
      <c r="I868" s="85">
        <v>269.06</v>
      </c>
      <c r="J868" s="85">
        <v>333.23</v>
      </c>
      <c r="K868" s="85">
        <v>-64.17</v>
      </c>
      <c r="L868" s="146">
        <v>67.27</v>
      </c>
      <c r="M868" s="146">
        <v>3.1</v>
      </c>
      <c r="N868" s="146">
        <v>0</v>
      </c>
      <c r="Y868" s="32">
        <f t="shared" si="13"/>
        <v>86.41</v>
      </c>
    </row>
    <row r="869" spans="1:25" x14ac:dyDescent="0.25">
      <c r="A869" s="83" t="s">
        <v>8537</v>
      </c>
      <c r="B869" s="84" t="s">
        <v>948</v>
      </c>
      <c r="C869" s="19">
        <v>686875.85</v>
      </c>
      <c r="D869" s="19">
        <v>13050.64</v>
      </c>
      <c r="E869" s="19">
        <v>0</v>
      </c>
      <c r="F869" s="19">
        <v>13050.64</v>
      </c>
      <c r="G869" s="19">
        <v>0</v>
      </c>
      <c r="H869" s="85">
        <v>2578682.0499999998</v>
      </c>
      <c r="I869" s="85">
        <v>48994.96</v>
      </c>
      <c r="J869" s="85">
        <v>52202.559999999998</v>
      </c>
      <c r="K869" s="85">
        <v>-3207.6</v>
      </c>
      <c r="L869" s="146">
        <v>12248.74</v>
      </c>
      <c r="M869" s="146">
        <v>9041.14</v>
      </c>
      <c r="N869" s="146">
        <v>0</v>
      </c>
      <c r="Y869" s="32">
        <f t="shared" si="13"/>
        <v>22091.78</v>
      </c>
    </row>
    <row r="870" spans="1:25" x14ac:dyDescent="0.25">
      <c r="A870" s="83" t="s">
        <v>8538</v>
      </c>
      <c r="B870" s="84" t="s">
        <v>949</v>
      </c>
      <c r="C870" s="19">
        <v>157818.39000000001</v>
      </c>
      <c r="D870" s="19">
        <v>2998.55</v>
      </c>
      <c r="E870" s="19">
        <v>0</v>
      </c>
      <c r="F870" s="19">
        <v>2998.55</v>
      </c>
      <c r="G870" s="19">
        <v>0</v>
      </c>
      <c r="H870" s="85">
        <v>535286.71</v>
      </c>
      <c r="I870" s="85">
        <v>10170.450000000001</v>
      </c>
      <c r="J870" s="85">
        <v>11994.2</v>
      </c>
      <c r="K870" s="85">
        <v>-1823.75</v>
      </c>
      <c r="L870" s="146">
        <v>2542.61</v>
      </c>
      <c r="M870" s="146">
        <v>718.86</v>
      </c>
      <c r="N870" s="146">
        <v>0</v>
      </c>
      <c r="Y870" s="32">
        <f t="shared" si="13"/>
        <v>3717.4100000000003</v>
      </c>
    </row>
    <row r="871" spans="1:25" x14ac:dyDescent="0.25">
      <c r="A871" s="83" t="s">
        <v>8539</v>
      </c>
      <c r="B871" s="84" t="s">
        <v>950</v>
      </c>
      <c r="C871" s="19">
        <v>36789.449999999997</v>
      </c>
      <c r="D871" s="19">
        <v>699</v>
      </c>
      <c r="E871" s="19">
        <v>0</v>
      </c>
      <c r="F871" s="19">
        <v>699</v>
      </c>
      <c r="G871" s="19">
        <v>0</v>
      </c>
      <c r="H871" s="85">
        <v>198542.92</v>
      </c>
      <c r="I871" s="85">
        <v>3772.32</v>
      </c>
      <c r="J871" s="85">
        <v>2796</v>
      </c>
      <c r="K871" s="85">
        <v>976.32</v>
      </c>
      <c r="L871" s="146">
        <v>943.08</v>
      </c>
      <c r="M871" s="146">
        <v>1919.4</v>
      </c>
      <c r="N871" s="146">
        <v>0</v>
      </c>
      <c r="Y871" s="32">
        <f t="shared" si="13"/>
        <v>2618.4</v>
      </c>
    </row>
    <row r="872" spans="1:25" x14ac:dyDescent="0.25">
      <c r="A872" s="83" t="s">
        <v>8540</v>
      </c>
      <c r="B872" s="84" t="s">
        <v>951</v>
      </c>
      <c r="C872" s="19">
        <v>82168.3</v>
      </c>
      <c r="D872" s="19">
        <v>1561.2</v>
      </c>
      <c r="E872" s="19">
        <v>0</v>
      </c>
      <c r="F872" s="19">
        <v>1561.2</v>
      </c>
      <c r="G872" s="19">
        <v>0</v>
      </c>
      <c r="H872" s="85">
        <v>285773.69</v>
      </c>
      <c r="I872" s="85">
        <v>5429.7</v>
      </c>
      <c r="J872" s="85">
        <v>6244.79</v>
      </c>
      <c r="K872" s="85">
        <v>-815.09</v>
      </c>
      <c r="L872" s="146">
        <v>1357.43</v>
      </c>
      <c r="M872" s="146">
        <v>542.34</v>
      </c>
      <c r="N872" s="146">
        <v>0</v>
      </c>
      <c r="Y872" s="32">
        <f t="shared" si="13"/>
        <v>2103.54</v>
      </c>
    </row>
    <row r="873" spans="1:25" x14ac:dyDescent="0.25">
      <c r="A873" s="83" t="s">
        <v>8541</v>
      </c>
      <c r="B873" s="84" t="s">
        <v>952</v>
      </c>
      <c r="C873" s="19">
        <v>5614.86</v>
      </c>
      <c r="D873" s="19">
        <v>106.68</v>
      </c>
      <c r="E873" s="19">
        <v>0</v>
      </c>
      <c r="F873" s="19">
        <v>106.68</v>
      </c>
      <c r="G873" s="19">
        <v>0</v>
      </c>
      <c r="H873" s="85">
        <v>17846.740000000002</v>
      </c>
      <c r="I873" s="85">
        <v>339.09</v>
      </c>
      <c r="J873" s="85">
        <v>426.73</v>
      </c>
      <c r="K873" s="85">
        <v>-87.64</v>
      </c>
      <c r="L873" s="146">
        <v>84.77</v>
      </c>
      <c r="M873" s="146">
        <v>0</v>
      </c>
      <c r="N873" s="146">
        <v>2.87</v>
      </c>
      <c r="Y873" s="32">
        <f t="shared" si="13"/>
        <v>106.68</v>
      </c>
    </row>
    <row r="874" spans="1:25" x14ac:dyDescent="0.25">
      <c r="A874" s="83" t="s">
        <v>8542</v>
      </c>
      <c r="B874" s="84" t="s">
        <v>953</v>
      </c>
      <c r="C874" s="19">
        <v>990971.33</v>
      </c>
      <c r="D874" s="19">
        <v>18828.46</v>
      </c>
      <c r="E874" s="19">
        <v>0</v>
      </c>
      <c r="F874" s="19">
        <v>18828.46</v>
      </c>
      <c r="G874" s="19">
        <v>0</v>
      </c>
      <c r="H874" s="85">
        <v>3833942.74</v>
      </c>
      <c r="I874" s="85">
        <v>72844.91</v>
      </c>
      <c r="J874" s="85">
        <v>75313.820000000007</v>
      </c>
      <c r="K874" s="85">
        <v>-2468.91</v>
      </c>
      <c r="L874" s="146">
        <v>18211.23</v>
      </c>
      <c r="M874" s="146">
        <v>15742.32</v>
      </c>
      <c r="N874" s="146">
        <v>0</v>
      </c>
      <c r="Y874" s="32">
        <f t="shared" si="13"/>
        <v>34570.78</v>
      </c>
    </row>
    <row r="875" spans="1:25" x14ac:dyDescent="0.25">
      <c r="A875" s="83" t="s">
        <v>8543</v>
      </c>
      <c r="B875" s="84" t="s">
        <v>954</v>
      </c>
      <c r="C875" s="19">
        <v>10654.69</v>
      </c>
      <c r="D875" s="19">
        <v>202.44</v>
      </c>
      <c r="E875" s="19">
        <v>0</v>
      </c>
      <c r="F875" s="19">
        <v>202.44</v>
      </c>
      <c r="G875" s="19">
        <v>0</v>
      </c>
      <c r="H875" s="85">
        <v>32511.4</v>
      </c>
      <c r="I875" s="85">
        <v>617.72</v>
      </c>
      <c r="J875" s="85">
        <v>809.76</v>
      </c>
      <c r="K875" s="85">
        <v>-192.04</v>
      </c>
      <c r="L875" s="146">
        <v>154.43</v>
      </c>
      <c r="M875" s="146">
        <v>0</v>
      </c>
      <c r="N875" s="146">
        <v>37.61</v>
      </c>
      <c r="Y875" s="32">
        <f t="shared" si="13"/>
        <v>202.44</v>
      </c>
    </row>
    <row r="876" spans="1:25" x14ac:dyDescent="0.25">
      <c r="A876" s="83" t="s">
        <v>8544</v>
      </c>
      <c r="B876" s="84" t="s">
        <v>955</v>
      </c>
      <c r="C876" s="19">
        <v>195981.86</v>
      </c>
      <c r="D876" s="19">
        <v>3723.66</v>
      </c>
      <c r="E876" s="19">
        <v>0</v>
      </c>
      <c r="F876" s="19">
        <v>3723.66</v>
      </c>
      <c r="G876" s="19">
        <v>0</v>
      </c>
      <c r="H876" s="85">
        <v>744521.44</v>
      </c>
      <c r="I876" s="85">
        <v>14145.91</v>
      </c>
      <c r="J876" s="85">
        <v>14894.62</v>
      </c>
      <c r="K876" s="85">
        <v>-748.71</v>
      </c>
      <c r="L876" s="146">
        <v>3536.48</v>
      </c>
      <c r="M876" s="146">
        <v>2787.77</v>
      </c>
      <c r="N876" s="146">
        <v>0</v>
      </c>
      <c r="Y876" s="32">
        <f t="shared" si="13"/>
        <v>6511.43</v>
      </c>
    </row>
    <row r="877" spans="1:25" x14ac:dyDescent="0.25">
      <c r="A877" s="83" t="s">
        <v>8545</v>
      </c>
      <c r="B877" s="84" t="s">
        <v>956</v>
      </c>
      <c r="C877" s="19">
        <v>635729.6</v>
      </c>
      <c r="D877" s="19">
        <v>12078.86</v>
      </c>
      <c r="E877" s="19">
        <v>0</v>
      </c>
      <c r="F877" s="19">
        <v>12078.86</v>
      </c>
      <c r="G877" s="19">
        <v>0</v>
      </c>
      <c r="H877" s="85">
        <v>2420743.3199999998</v>
      </c>
      <c r="I877" s="85">
        <v>45994.12</v>
      </c>
      <c r="J877" s="85">
        <v>48315.45</v>
      </c>
      <c r="K877" s="85">
        <v>-2321.33</v>
      </c>
      <c r="L877" s="146">
        <v>11498.53</v>
      </c>
      <c r="M877" s="146">
        <v>9177.2000000000007</v>
      </c>
      <c r="N877" s="146">
        <v>0</v>
      </c>
      <c r="Y877" s="32">
        <f t="shared" si="13"/>
        <v>21256.06</v>
      </c>
    </row>
    <row r="878" spans="1:25" x14ac:dyDescent="0.25">
      <c r="A878" s="83" t="s">
        <v>8546</v>
      </c>
      <c r="B878" s="84" t="s">
        <v>957</v>
      </c>
      <c r="C878" s="19">
        <v>8658.94</v>
      </c>
      <c r="D878" s="19">
        <v>164.52</v>
      </c>
      <c r="E878" s="19">
        <v>164.52</v>
      </c>
      <c r="F878" s="19">
        <v>0</v>
      </c>
      <c r="G878" s="19">
        <v>175.07</v>
      </c>
      <c r="H878" s="85">
        <v>11594</v>
      </c>
      <c r="I878" s="85">
        <v>220.29</v>
      </c>
      <c r="J878" s="85">
        <v>833.15</v>
      </c>
      <c r="K878" s="85">
        <v>-612.86</v>
      </c>
      <c r="L878" s="146">
        <v>55.07</v>
      </c>
      <c r="M878" s="146">
        <v>0</v>
      </c>
      <c r="N878" s="146">
        <v>557.79</v>
      </c>
      <c r="Y878" s="32">
        <f t="shared" si="13"/>
        <v>0</v>
      </c>
    </row>
    <row r="879" spans="1:25" x14ac:dyDescent="0.25">
      <c r="A879" s="83" t="s">
        <v>8547</v>
      </c>
      <c r="B879" s="84" t="s">
        <v>958</v>
      </c>
      <c r="C879" s="19">
        <v>2889065.58</v>
      </c>
      <c r="D879" s="19">
        <v>54892.25</v>
      </c>
      <c r="E879" s="19">
        <v>0</v>
      </c>
      <c r="F879" s="19">
        <v>54892.25</v>
      </c>
      <c r="G879" s="19">
        <v>0</v>
      </c>
      <c r="H879" s="85">
        <v>11176695.369999999</v>
      </c>
      <c r="I879" s="85">
        <v>212357.21</v>
      </c>
      <c r="J879" s="85">
        <v>219568.98</v>
      </c>
      <c r="K879" s="85">
        <v>-7211.77</v>
      </c>
      <c r="L879" s="146">
        <v>53089.3</v>
      </c>
      <c r="M879" s="146">
        <v>45877.53</v>
      </c>
      <c r="N879" s="146">
        <v>0</v>
      </c>
      <c r="Y879" s="32">
        <f t="shared" si="13"/>
        <v>100769.78</v>
      </c>
    </row>
    <row r="880" spans="1:25" x14ac:dyDescent="0.25">
      <c r="A880" s="83" t="s">
        <v>8548</v>
      </c>
      <c r="B880" s="84" t="s">
        <v>959</v>
      </c>
      <c r="C880" s="19">
        <v>4227.0600000000004</v>
      </c>
      <c r="D880" s="19">
        <v>80.319999999999993</v>
      </c>
      <c r="E880" s="19">
        <v>0</v>
      </c>
      <c r="F880" s="19">
        <v>80.319999999999993</v>
      </c>
      <c r="G880" s="19">
        <v>0</v>
      </c>
      <c r="H880" s="85">
        <v>6085.11</v>
      </c>
      <c r="I880" s="85">
        <v>115.62</v>
      </c>
      <c r="J880" s="85">
        <v>321.26</v>
      </c>
      <c r="K880" s="85">
        <v>-205.64</v>
      </c>
      <c r="L880" s="146">
        <v>28.91</v>
      </c>
      <c r="M880" s="146">
        <v>0</v>
      </c>
      <c r="N880" s="146">
        <v>176.73</v>
      </c>
      <c r="Y880" s="32">
        <f t="shared" si="13"/>
        <v>80.319999999999993</v>
      </c>
    </row>
    <row r="881" spans="1:25" x14ac:dyDescent="0.25">
      <c r="A881" s="83" t="s">
        <v>8549</v>
      </c>
      <c r="B881" s="84" t="s">
        <v>960</v>
      </c>
      <c r="C881" s="19">
        <v>112423.21</v>
      </c>
      <c r="D881" s="19">
        <v>2136.04</v>
      </c>
      <c r="E881" s="19">
        <v>0</v>
      </c>
      <c r="F881" s="19">
        <v>2136.04</v>
      </c>
      <c r="G881" s="19">
        <v>0</v>
      </c>
      <c r="H881" s="85">
        <v>422226.23</v>
      </c>
      <c r="I881" s="85">
        <v>8022.3</v>
      </c>
      <c r="J881" s="85">
        <v>8544.16</v>
      </c>
      <c r="K881" s="85">
        <v>-521.86</v>
      </c>
      <c r="L881" s="146">
        <v>2005.58</v>
      </c>
      <c r="M881" s="146">
        <v>1483.72</v>
      </c>
      <c r="N881" s="146">
        <v>0</v>
      </c>
      <c r="Y881" s="32">
        <f t="shared" si="13"/>
        <v>3619.76</v>
      </c>
    </row>
    <row r="882" spans="1:25" x14ac:dyDescent="0.25">
      <c r="A882" s="83" t="s">
        <v>8550</v>
      </c>
      <c r="B882" s="84" t="s">
        <v>961</v>
      </c>
      <c r="C882" s="19">
        <v>12773.9</v>
      </c>
      <c r="D882" s="19">
        <v>242.71</v>
      </c>
      <c r="E882" s="19">
        <v>0</v>
      </c>
      <c r="F882" s="19">
        <v>242.71</v>
      </c>
      <c r="G882" s="19">
        <v>0</v>
      </c>
      <c r="H882" s="85">
        <v>30718.68</v>
      </c>
      <c r="I882" s="85">
        <v>583.65</v>
      </c>
      <c r="J882" s="85">
        <v>970.82</v>
      </c>
      <c r="K882" s="85">
        <v>-387.17</v>
      </c>
      <c r="L882" s="146">
        <v>145.91</v>
      </c>
      <c r="M882" s="146">
        <v>0</v>
      </c>
      <c r="N882" s="146">
        <v>241.26</v>
      </c>
      <c r="Y882" s="32">
        <f t="shared" si="13"/>
        <v>242.71</v>
      </c>
    </row>
    <row r="883" spans="1:25" x14ac:dyDescent="0.25">
      <c r="A883" s="83" t="s">
        <v>8551</v>
      </c>
      <c r="B883" s="84" t="s">
        <v>962</v>
      </c>
      <c r="C883" s="19">
        <v>16938.009999999998</v>
      </c>
      <c r="D883" s="19">
        <v>321.82</v>
      </c>
      <c r="E883" s="19">
        <v>0</v>
      </c>
      <c r="F883" s="19">
        <v>321.82</v>
      </c>
      <c r="G883" s="19">
        <v>0</v>
      </c>
      <c r="H883" s="85">
        <v>78484</v>
      </c>
      <c r="I883" s="85">
        <v>1491.2</v>
      </c>
      <c r="J883" s="85">
        <v>1287.29</v>
      </c>
      <c r="K883" s="85">
        <v>203.91</v>
      </c>
      <c r="L883" s="146">
        <v>372.8</v>
      </c>
      <c r="M883" s="146">
        <v>576.71</v>
      </c>
      <c r="N883" s="146">
        <v>0</v>
      </c>
      <c r="Y883" s="32">
        <f t="shared" si="13"/>
        <v>898.53</v>
      </c>
    </row>
    <row r="884" spans="1:25" x14ac:dyDescent="0.25">
      <c r="A884" s="83" t="s">
        <v>8552</v>
      </c>
      <c r="B884" s="84" t="s">
        <v>963</v>
      </c>
      <c r="C884" s="19">
        <v>76175.64</v>
      </c>
      <c r="D884" s="19">
        <v>1447.34</v>
      </c>
      <c r="E884" s="19">
        <v>0</v>
      </c>
      <c r="F884" s="19">
        <v>1447.34</v>
      </c>
      <c r="G884" s="19">
        <v>0</v>
      </c>
      <c r="H884" s="85">
        <v>303175.89</v>
      </c>
      <c r="I884" s="85">
        <v>5760.34</v>
      </c>
      <c r="J884" s="85">
        <v>5789.35</v>
      </c>
      <c r="K884" s="85">
        <v>-29.01</v>
      </c>
      <c r="L884" s="146">
        <v>1440.09</v>
      </c>
      <c r="M884" s="146">
        <v>1411.08</v>
      </c>
      <c r="N884" s="146">
        <v>0</v>
      </c>
      <c r="Y884" s="32">
        <f t="shared" si="13"/>
        <v>2858.42</v>
      </c>
    </row>
    <row r="885" spans="1:25" x14ac:dyDescent="0.25">
      <c r="A885" s="83" t="s">
        <v>8553</v>
      </c>
      <c r="B885" s="84" t="s">
        <v>964</v>
      </c>
      <c r="C885" s="19">
        <v>39568.29</v>
      </c>
      <c r="D885" s="19">
        <v>751.8</v>
      </c>
      <c r="E885" s="19">
        <v>0</v>
      </c>
      <c r="F885" s="19">
        <v>751.8</v>
      </c>
      <c r="G885" s="19">
        <v>0</v>
      </c>
      <c r="H885" s="85">
        <v>83623.41</v>
      </c>
      <c r="I885" s="85">
        <v>1588.84</v>
      </c>
      <c r="J885" s="85">
        <v>3007.19</v>
      </c>
      <c r="K885" s="85">
        <v>-1418.35</v>
      </c>
      <c r="L885" s="146">
        <v>397.21</v>
      </c>
      <c r="M885" s="146">
        <v>0</v>
      </c>
      <c r="N885" s="146">
        <v>1021.14</v>
      </c>
      <c r="Y885" s="32">
        <f t="shared" si="13"/>
        <v>751.8</v>
      </c>
    </row>
    <row r="886" spans="1:25" x14ac:dyDescent="0.25">
      <c r="A886" s="83" t="s">
        <v>8554</v>
      </c>
      <c r="B886" s="84" t="s">
        <v>965</v>
      </c>
      <c r="C886" s="19">
        <v>33243.06</v>
      </c>
      <c r="D886" s="19">
        <v>631.62</v>
      </c>
      <c r="E886" s="19">
        <v>631.62</v>
      </c>
      <c r="F886" s="19">
        <v>0</v>
      </c>
      <c r="G886" s="19">
        <v>15876.76</v>
      </c>
      <c r="H886" s="85">
        <v>150193.78</v>
      </c>
      <c r="I886" s="85">
        <v>2853.68</v>
      </c>
      <c r="J886" s="85">
        <v>18403.23</v>
      </c>
      <c r="K886" s="85">
        <v>-15549.55</v>
      </c>
      <c r="L886" s="146">
        <v>713.42</v>
      </c>
      <c r="M886" s="146">
        <v>0</v>
      </c>
      <c r="N886" s="146">
        <v>14836.13</v>
      </c>
      <c r="Y886" s="32">
        <f t="shared" si="13"/>
        <v>0</v>
      </c>
    </row>
    <row r="887" spans="1:25" x14ac:dyDescent="0.25">
      <c r="A887" s="83" t="s">
        <v>8555</v>
      </c>
      <c r="B887" s="84" t="s">
        <v>966</v>
      </c>
      <c r="C887" s="19">
        <v>100932.65</v>
      </c>
      <c r="D887" s="19">
        <v>1917.72</v>
      </c>
      <c r="E887" s="19">
        <v>0</v>
      </c>
      <c r="F887" s="19">
        <v>1917.72</v>
      </c>
      <c r="G887" s="19">
        <v>0</v>
      </c>
      <c r="H887" s="85">
        <v>320230.55</v>
      </c>
      <c r="I887" s="85">
        <v>6084.38</v>
      </c>
      <c r="J887" s="85">
        <v>7670.88</v>
      </c>
      <c r="K887" s="85">
        <v>-1586.5</v>
      </c>
      <c r="L887" s="146">
        <v>1521.1</v>
      </c>
      <c r="M887" s="146">
        <v>0</v>
      </c>
      <c r="N887" s="146">
        <v>65.400000000000006</v>
      </c>
      <c r="Y887" s="32">
        <f t="shared" si="13"/>
        <v>1917.72</v>
      </c>
    </row>
    <row r="888" spans="1:25" x14ac:dyDescent="0.25">
      <c r="A888" s="83" t="s">
        <v>8556</v>
      </c>
      <c r="B888" s="84" t="s">
        <v>967</v>
      </c>
      <c r="C888" s="19">
        <v>91195.36</v>
      </c>
      <c r="D888" s="19">
        <v>1732.71</v>
      </c>
      <c r="E888" s="19">
        <v>0</v>
      </c>
      <c r="F888" s="19">
        <v>1732.71</v>
      </c>
      <c r="G888" s="19">
        <v>0</v>
      </c>
      <c r="H888" s="85">
        <v>332698.74</v>
      </c>
      <c r="I888" s="85">
        <v>6321.28</v>
      </c>
      <c r="J888" s="85">
        <v>6930.85</v>
      </c>
      <c r="K888" s="85">
        <v>-609.57000000000005</v>
      </c>
      <c r="L888" s="146">
        <v>1580.32</v>
      </c>
      <c r="M888" s="146">
        <v>970.75</v>
      </c>
      <c r="N888" s="146">
        <v>0</v>
      </c>
      <c r="Y888" s="32">
        <f t="shared" si="13"/>
        <v>2703.46</v>
      </c>
    </row>
    <row r="889" spans="1:25" x14ac:dyDescent="0.25">
      <c r="A889" s="83" t="s">
        <v>8557</v>
      </c>
      <c r="B889" s="84" t="s">
        <v>968</v>
      </c>
      <c r="C889" s="19">
        <v>110685.38</v>
      </c>
      <c r="D889" s="19">
        <v>2103.02</v>
      </c>
      <c r="E889" s="19">
        <v>0</v>
      </c>
      <c r="F889" s="19">
        <v>2103.02</v>
      </c>
      <c r="G889" s="19">
        <v>0</v>
      </c>
      <c r="H889" s="85">
        <v>422666.4</v>
      </c>
      <c r="I889" s="85">
        <v>8030.66</v>
      </c>
      <c r="J889" s="85">
        <v>8412.09</v>
      </c>
      <c r="K889" s="85">
        <v>-381.43</v>
      </c>
      <c r="L889" s="146">
        <v>2007.67</v>
      </c>
      <c r="M889" s="146">
        <v>1626.24</v>
      </c>
      <c r="N889" s="146">
        <v>0</v>
      </c>
      <c r="Y889" s="32">
        <f t="shared" si="13"/>
        <v>3729.26</v>
      </c>
    </row>
    <row r="890" spans="1:25" x14ac:dyDescent="0.25">
      <c r="A890" s="83" t="s">
        <v>8558</v>
      </c>
      <c r="B890" s="84" t="s">
        <v>969</v>
      </c>
      <c r="C890" s="19">
        <v>202738.35</v>
      </c>
      <c r="D890" s="19">
        <v>3852.03</v>
      </c>
      <c r="E890" s="19">
        <v>0</v>
      </c>
      <c r="F890" s="19">
        <v>3852.03</v>
      </c>
      <c r="G890" s="19">
        <v>0</v>
      </c>
      <c r="H890" s="85">
        <v>652152.19999999995</v>
      </c>
      <c r="I890" s="85">
        <v>12390.89</v>
      </c>
      <c r="J890" s="85">
        <v>15408.11</v>
      </c>
      <c r="K890" s="85">
        <v>-3017.22</v>
      </c>
      <c r="L890" s="146">
        <v>3097.72</v>
      </c>
      <c r="M890" s="146">
        <v>80.5</v>
      </c>
      <c r="N890" s="146">
        <v>0</v>
      </c>
      <c r="Y890" s="32">
        <f t="shared" si="13"/>
        <v>3932.53</v>
      </c>
    </row>
    <row r="891" spans="1:25" x14ac:dyDescent="0.25">
      <c r="A891" s="83" t="s">
        <v>8559</v>
      </c>
      <c r="B891" s="84" t="s">
        <v>970</v>
      </c>
      <c r="C891" s="19">
        <v>458499.79</v>
      </c>
      <c r="D891" s="19">
        <v>8711.5</v>
      </c>
      <c r="E891" s="19">
        <v>0</v>
      </c>
      <c r="F891" s="19">
        <v>8711.5</v>
      </c>
      <c r="G891" s="19">
        <v>0</v>
      </c>
      <c r="H891" s="85">
        <v>1739485.25</v>
      </c>
      <c r="I891" s="85">
        <v>33050.22</v>
      </c>
      <c r="J891" s="85">
        <v>34845.980000000003</v>
      </c>
      <c r="K891" s="85">
        <v>-1795.76</v>
      </c>
      <c r="L891" s="146">
        <v>8262.56</v>
      </c>
      <c r="M891" s="146">
        <v>6466.8</v>
      </c>
      <c r="N891" s="146">
        <v>0</v>
      </c>
      <c r="Y891" s="32">
        <f t="shared" si="13"/>
        <v>15178.3</v>
      </c>
    </row>
    <row r="892" spans="1:25" x14ac:dyDescent="0.25">
      <c r="A892" s="83" t="s">
        <v>8560</v>
      </c>
      <c r="B892" s="84" t="s">
        <v>971</v>
      </c>
      <c r="C892" s="19">
        <v>266471.25</v>
      </c>
      <c r="D892" s="19">
        <v>5062.95</v>
      </c>
      <c r="E892" s="19">
        <v>0</v>
      </c>
      <c r="F892" s="19">
        <v>5062.95</v>
      </c>
      <c r="G892" s="19">
        <v>0</v>
      </c>
      <c r="H892" s="85">
        <v>1031184.89</v>
      </c>
      <c r="I892" s="85">
        <v>19592.509999999998</v>
      </c>
      <c r="J892" s="85">
        <v>20251.810000000001</v>
      </c>
      <c r="K892" s="85">
        <v>-659.3</v>
      </c>
      <c r="L892" s="146">
        <v>4898.13</v>
      </c>
      <c r="M892" s="146">
        <v>4238.83</v>
      </c>
      <c r="N892" s="146">
        <v>0</v>
      </c>
      <c r="Y892" s="32">
        <f t="shared" si="13"/>
        <v>9301.7799999999988</v>
      </c>
    </row>
    <row r="893" spans="1:25" x14ac:dyDescent="0.25">
      <c r="A893" s="83" t="s">
        <v>8561</v>
      </c>
      <c r="B893" s="84" t="s">
        <v>972</v>
      </c>
      <c r="C893" s="19">
        <v>12490.13</v>
      </c>
      <c r="D893" s="19">
        <v>237.31</v>
      </c>
      <c r="E893" s="19">
        <v>0</v>
      </c>
      <c r="F893" s="19">
        <v>237.31</v>
      </c>
      <c r="G893" s="19">
        <v>0</v>
      </c>
      <c r="H893" s="85">
        <v>39048.17</v>
      </c>
      <c r="I893" s="85">
        <v>741.92</v>
      </c>
      <c r="J893" s="85">
        <v>949.25</v>
      </c>
      <c r="K893" s="85">
        <v>-207.33</v>
      </c>
      <c r="L893" s="146">
        <v>185.48</v>
      </c>
      <c r="M893" s="146">
        <v>0</v>
      </c>
      <c r="N893" s="146">
        <v>21.85</v>
      </c>
      <c r="Y893" s="32">
        <f t="shared" si="13"/>
        <v>237.31</v>
      </c>
    </row>
    <row r="894" spans="1:25" x14ac:dyDescent="0.25">
      <c r="A894" s="83" t="s">
        <v>8562</v>
      </c>
      <c r="B894" s="84" t="s">
        <v>973</v>
      </c>
      <c r="C894" s="19">
        <v>20890.099999999999</v>
      </c>
      <c r="D894" s="19">
        <v>396.91</v>
      </c>
      <c r="E894" s="19">
        <v>0</v>
      </c>
      <c r="F894" s="19">
        <v>396.91</v>
      </c>
      <c r="G894" s="19">
        <v>0</v>
      </c>
      <c r="H894" s="85">
        <v>109014.89</v>
      </c>
      <c r="I894" s="85">
        <v>2071.2800000000002</v>
      </c>
      <c r="J894" s="85">
        <v>1587.65</v>
      </c>
      <c r="K894" s="85">
        <v>483.63</v>
      </c>
      <c r="L894" s="146">
        <v>517.82000000000005</v>
      </c>
      <c r="M894" s="146">
        <v>1001.45</v>
      </c>
      <c r="N894" s="146">
        <v>0</v>
      </c>
      <c r="Y894" s="32">
        <f t="shared" si="13"/>
        <v>1398.3600000000001</v>
      </c>
    </row>
    <row r="895" spans="1:25" x14ac:dyDescent="0.25">
      <c r="A895" s="83" t="s">
        <v>8563</v>
      </c>
      <c r="B895" s="84" t="s">
        <v>974</v>
      </c>
      <c r="C895" s="19">
        <v>709618.86</v>
      </c>
      <c r="D895" s="19">
        <v>13482.76</v>
      </c>
      <c r="E895" s="19">
        <v>0</v>
      </c>
      <c r="F895" s="19">
        <v>13482.76</v>
      </c>
      <c r="G895" s="19">
        <v>0</v>
      </c>
      <c r="H895" s="85">
        <v>2720554.4</v>
      </c>
      <c r="I895" s="85">
        <v>51690.53</v>
      </c>
      <c r="J895" s="85">
        <v>53931.03</v>
      </c>
      <c r="K895" s="85">
        <v>-2240.5</v>
      </c>
      <c r="L895" s="146">
        <v>12922.63</v>
      </c>
      <c r="M895" s="146">
        <v>10682.13</v>
      </c>
      <c r="N895" s="146">
        <v>0</v>
      </c>
      <c r="Y895" s="32">
        <f t="shared" si="13"/>
        <v>24164.89</v>
      </c>
    </row>
    <row r="896" spans="1:25" x14ac:dyDescent="0.25">
      <c r="A896" s="83" t="s">
        <v>8564</v>
      </c>
      <c r="B896" s="84" t="s">
        <v>975</v>
      </c>
      <c r="C896" s="19">
        <v>2656886.0699999998</v>
      </c>
      <c r="D896" s="19">
        <v>50480.84</v>
      </c>
      <c r="E896" s="19">
        <v>0</v>
      </c>
      <c r="F896" s="19">
        <v>50480.84</v>
      </c>
      <c r="G896" s="19">
        <v>0</v>
      </c>
      <c r="H896" s="85">
        <v>10436090.08</v>
      </c>
      <c r="I896" s="85">
        <v>198285.71</v>
      </c>
      <c r="J896" s="85">
        <v>201923.34</v>
      </c>
      <c r="K896" s="85">
        <v>-3637.63</v>
      </c>
      <c r="L896" s="146">
        <v>49571.43</v>
      </c>
      <c r="M896" s="146">
        <v>45933.8</v>
      </c>
      <c r="N896" s="146">
        <v>0</v>
      </c>
      <c r="Y896" s="32">
        <f t="shared" si="13"/>
        <v>96414.64</v>
      </c>
    </row>
    <row r="897" spans="1:25" x14ac:dyDescent="0.25">
      <c r="A897" s="83" t="s">
        <v>8565</v>
      </c>
      <c r="B897" s="84" t="s">
        <v>976</v>
      </c>
      <c r="C897" s="19">
        <v>687605.61</v>
      </c>
      <c r="D897" s="19">
        <v>13064.51</v>
      </c>
      <c r="E897" s="19">
        <v>0</v>
      </c>
      <c r="F897" s="19">
        <v>13064.51</v>
      </c>
      <c r="G897" s="19">
        <v>0</v>
      </c>
      <c r="H897" s="85">
        <v>2767978.45</v>
      </c>
      <c r="I897" s="85">
        <v>52591.59</v>
      </c>
      <c r="J897" s="85">
        <v>52258.03</v>
      </c>
      <c r="K897" s="85">
        <v>333.56</v>
      </c>
      <c r="L897" s="146">
        <v>13147.9</v>
      </c>
      <c r="M897" s="146">
        <v>13481.46</v>
      </c>
      <c r="N897" s="146">
        <v>0</v>
      </c>
      <c r="Y897" s="32">
        <f t="shared" si="13"/>
        <v>26545.97</v>
      </c>
    </row>
    <row r="898" spans="1:25" x14ac:dyDescent="0.25">
      <c r="A898" s="83" t="s">
        <v>8566</v>
      </c>
      <c r="B898" s="84" t="s">
        <v>977</v>
      </c>
      <c r="C898" s="19">
        <v>255036.72</v>
      </c>
      <c r="D898" s="19">
        <v>4845.7</v>
      </c>
      <c r="E898" s="19">
        <v>0</v>
      </c>
      <c r="F898" s="19">
        <v>4845.7</v>
      </c>
      <c r="G898" s="19">
        <v>0</v>
      </c>
      <c r="H898" s="85">
        <v>593624.25</v>
      </c>
      <c r="I898" s="85">
        <v>11278.86</v>
      </c>
      <c r="J898" s="85">
        <v>19382.79</v>
      </c>
      <c r="K898" s="85">
        <v>-8103.93</v>
      </c>
      <c r="L898" s="146">
        <v>2819.72</v>
      </c>
      <c r="M898" s="146">
        <v>0</v>
      </c>
      <c r="N898" s="146">
        <v>5284.21</v>
      </c>
      <c r="Y898" s="32">
        <f t="shared" si="13"/>
        <v>4845.7</v>
      </c>
    </row>
    <row r="899" spans="1:25" x14ac:dyDescent="0.25">
      <c r="A899" s="83" t="s">
        <v>8567</v>
      </c>
      <c r="B899" s="84" t="s">
        <v>978</v>
      </c>
      <c r="C899" s="19">
        <v>872324.74</v>
      </c>
      <c r="D899" s="19">
        <v>16574.169999999998</v>
      </c>
      <c r="E899" s="19">
        <v>0</v>
      </c>
      <c r="F899" s="19">
        <v>16574.169999999998</v>
      </c>
      <c r="G899" s="19">
        <v>0</v>
      </c>
      <c r="H899" s="85">
        <v>3340986.84</v>
      </c>
      <c r="I899" s="85">
        <v>63478.75</v>
      </c>
      <c r="J899" s="85">
        <v>66296.679999999993</v>
      </c>
      <c r="K899" s="85">
        <v>-2817.93</v>
      </c>
      <c r="L899" s="146">
        <v>15869.69</v>
      </c>
      <c r="M899" s="146">
        <v>13051.76</v>
      </c>
      <c r="N899" s="146">
        <v>0</v>
      </c>
      <c r="Y899" s="32">
        <f t="shared" si="13"/>
        <v>29625.93</v>
      </c>
    </row>
    <row r="900" spans="1:25" x14ac:dyDescent="0.25">
      <c r="A900" s="83" t="s">
        <v>8568</v>
      </c>
      <c r="B900" s="84" t="s">
        <v>979</v>
      </c>
      <c r="C900" s="19">
        <v>1881664.76</v>
      </c>
      <c r="D900" s="19">
        <v>35751.629999999997</v>
      </c>
      <c r="E900" s="19">
        <v>0</v>
      </c>
      <c r="F900" s="19">
        <v>35751.629999999997</v>
      </c>
      <c r="G900" s="19">
        <v>0</v>
      </c>
      <c r="H900" s="85">
        <v>7107430.0099999998</v>
      </c>
      <c r="I900" s="85">
        <v>135041.17000000001</v>
      </c>
      <c r="J900" s="85">
        <v>143006.51999999999</v>
      </c>
      <c r="K900" s="85">
        <v>-7965.35</v>
      </c>
      <c r="L900" s="146">
        <v>33760.29</v>
      </c>
      <c r="M900" s="146">
        <v>25794.94</v>
      </c>
      <c r="N900" s="146">
        <v>0</v>
      </c>
      <c r="Y900" s="32">
        <f t="shared" si="13"/>
        <v>61546.569999999992</v>
      </c>
    </row>
    <row r="901" spans="1:25" x14ac:dyDescent="0.25">
      <c r="A901" s="83" t="s">
        <v>8569</v>
      </c>
      <c r="B901" s="84" t="s">
        <v>980</v>
      </c>
      <c r="C901" s="19">
        <v>11858.63</v>
      </c>
      <c r="D901" s="19">
        <v>225.32</v>
      </c>
      <c r="E901" s="19">
        <v>0</v>
      </c>
      <c r="F901" s="19">
        <v>225.32</v>
      </c>
      <c r="G901" s="19">
        <v>0</v>
      </c>
      <c r="H901" s="85">
        <v>39330.839999999997</v>
      </c>
      <c r="I901" s="85">
        <v>747.29</v>
      </c>
      <c r="J901" s="85">
        <v>901.26</v>
      </c>
      <c r="K901" s="85">
        <v>-153.97</v>
      </c>
      <c r="L901" s="146">
        <v>186.82</v>
      </c>
      <c r="M901" s="146">
        <v>32.85</v>
      </c>
      <c r="N901" s="146">
        <v>0</v>
      </c>
      <c r="Y901" s="32">
        <f t="shared" si="13"/>
        <v>258.17</v>
      </c>
    </row>
    <row r="902" spans="1:25" x14ac:dyDescent="0.25">
      <c r="A902" s="83" t="s">
        <v>8570</v>
      </c>
      <c r="B902" s="84" t="s">
        <v>981</v>
      </c>
      <c r="C902" s="19">
        <v>26814.26</v>
      </c>
      <c r="D902" s="19">
        <v>509.47</v>
      </c>
      <c r="E902" s="19">
        <v>0</v>
      </c>
      <c r="F902" s="19">
        <v>509.47</v>
      </c>
      <c r="G902" s="19">
        <v>0</v>
      </c>
      <c r="H902" s="85">
        <v>67790.080000000002</v>
      </c>
      <c r="I902" s="85">
        <v>1288.01</v>
      </c>
      <c r="J902" s="85">
        <v>2037.88</v>
      </c>
      <c r="K902" s="85">
        <v>-749.87</v>
      </c>
      <c r="L902" s="146">
        <v>322</v>
      </c>
      <c r="M902" s="146">
        <v>0</v>
      </c>
      <c r="N902" s="146">
        <v>427.87</v>
      </c>
      <c r="Y902" s="32">
        <f t="shared" si="13"/>
        <v>509.47</v>
      </c>
    </row>
    <row r="903" spans="1:25" x14ac:dyDescent="0.25">
      <c r="A903" s="83" t="s">
        <v>8571</v>
      </c>
      <c r="B903" s="84" t="s">
        <v>982</v>
      </c>
      <c r="C903" s="19">
        <v>5456.96</v>
      </c>
      <c r="D903" s="19">
        <v>103.68</v>
      </c>
      <c r="E903" s="19">
        <v>0</v>
      </c>
      <c r="F903" s="19">
        <v>103.68</v>
      </c>
      <c r="G903" s="19">
        <v>0</v>
      </c>
      <c r="H903" s="85">
        <v>19212.96</v>
      </c>
      <c r="I903" s="85">
        <v>365.05</v>
      </c>
      <c r="J903" s="85">
        <v>414.73</v>
      </c>
      <c r="K903" s="85">
        <v>-49.68</v>
      </c>
      <c r="L903" s="146">
        <v>91.26</v>
      </c>
      <c r="M903" s="146">
        <v>41.58</v>
      </c>
      <c r="N903" s="146">
        <v>0</v>
      </c>
      <c r="Y903" s="32">
        <f t="shared" si="13"/>
        <v>145.26</v>
      </c>
    </row>
    <row r="904" spans="1:25" x14ac:dyDescent="0.25">
      <c r="A904" s="83" t="s">
        <v>8572</v>
      </c>
      <c r="B904" s="84" t="s">
        <v>983</v>
      </c>
      <c r="C904" s="19">
        <v>22622.7</v>
      </c>
      <c r="D904" s="19">
        <v>429.83</v>
      </c>
      <c r="E904" s="19">
        <v>0</v>
      </c>
      <c r="F904" s="19">
        <v>429.83</v>
      </c>
      <c r="G904" s="19">
        <v>0</v>
      </c>
      <c r="H904" s="85">
        <v>54662.67</v>
      </c>
      <c r="I904" s="85">
        <v>1038.5899999999999</v>
      </c>
      <c r="J904" s="85">
        <v>1719.33</v>
      </c>
      <c r="K904" s="85">
        <v>-680.74</v>
      </c>
      <c r="L904" s="146">
        <v>259.64999999999998</v>
      </c>
      <c r="M904" s="146">
        <v>0</v>
      </c>
      <c r="N904" s="146">
        <v>421.09</v>
      </c>
      <c r="Y904" s="32">
        <f t="shared" si="13"/>
        <v>429.83</v>
      </c>
    </row>
    <row r="905" spans="1:25" x14ac:dyDescent="0.25">
      <c r="A905" s="83" t="s">
        <v>8573</v>
      </c>
      <c r="B905" s="84" t="s">
        <v>984</v>
      </c>
      <c r="C905" s="19">
        <v>77219.94</v>
      </c>
      <c r="D905" s="19">
        <v>1467.18</v>
      </c>
      <c r="E905" s="19">
        <v>0</v>
      </c>
      <c r="F905" s="19">
        <v>1467.18</v>
      </c>
      <c r="G905" s="19">
        <v>0</v>
      </c>
      <c r="H905" s="85">
        <v>296522.69</v>
      </c>
      <c r="I905" s="85">
        <v>5633.93</v>
      </c>
      <c r="J905" s="85">
        <v>5868.72</v>
      </c>
      <c r="K905" s="85">
        <v>-234.79</v>
      </c>
      <c r="L905" s="146">
        <v>1408.48</v>
      </c>
      <c r="M905" s="146">
        <v>1173.69</v>
      </c>
      <c r="N905" s="146">
        <v>0</v>
      </c>
      <c r="Y905" s="32">
        <f t="shared" si="13"/>
        <v>2640.87</v>
      </c>
    </row>
    <row r="906" spans="1:25" x14ac:dyDescent="0.25">
      <c r="A906" s="83" t="s">
        <v>8574</v>
      </c>
      <c r="B906" s="84" t="s">
        <v>985</v>
      </c>
      <c r="C906" s="19">
        <v>92124.39</v>
      </c>
      <c r="D906" s="19">
        <v>1750.36</v>
      </c>
      <c r="E906" s="19">
        <v>0</v>
      </c>
      <c r="F906" s="19">
        <v>1750.36</v>
      </c>
      <c r="G906" s="19">
        <v>0</v>
      </c>
      <c r="H906" s="85">
        <v>384772.07</v>
      </c>
      <c r="I906" s="85">
        <v>7310.67</v>
      </c>
      <c r="J906" s="85">
        <v>7001.45</v>
      </c>
      <c r="K906" s="85">
        <v>309.22000000000003</v>
      </c>
      <c r="L906" s="146">
        <v>1827.67</v>
      </c>
      <c r="M906" s="146">
        <v>2136.89</v>
      </c>
      <c r="N906" s="146">
        <v>0</v>
      </c>
      <c r="Y906" s="32">
        <f t="shared" si="13"/>
        <v>3887.25</v>
      </c>
    </row>
    <row r="907" spans="1:25" x14ac:dyDescent="0.25">
      <c r="A907" s="83" t="s">
        <v>8575</v>
      </c>
      <c r="B907" s="84" t="s">
        <v>986</v>
      </c>
      <c r="C907" s="19">
        <v>52943.73</v>
      </c>
      <c r="D907" s="19">
        <v>1005.93</v>
      </c>
      <c r="E907" s="19">
        <v>0</v>
      </c>
      <c r="F907" s="19">
        <v>1005.93</v>
      </c>
      <c r="G907" s="19">
        <v>0</v>
      </c>
      <c r="H907" s="85">
        <v>192532.01</v>
      </c>
      <c r="I907" s="85">
        <v>3658.11</v>
      </c>
      <c r="J907" s="85">
        <v>4023.72</v>
      </c>
      <c r="K907" s="85">
        <v>-365.61</v>
      </c>
      <c r="L907" s="146">
        <v>914.53</v>
      </c>
      <c r="M907" s="146">
        <v>548.91999999999996</v>
      </c>
      <c r="N907" s="146">
        <v>0</v>
      </c>
      <c r="Y907" s="32">
        <f t="shared" si="13"/>
        <v>1554.85</v>
      </c>
    </row>
    <row r="908" spans="1:25" x14ac:dyDescent="0.25">
      <c r="A908" s="83" t="s">
        <v>8576</v>
      </c>
      <c r="B908" s="84" t="s">
        <v>987</v>
      </c>
      <c r="C908" s="19">
        <v>52959.3</v>
      </c>
      <c r="D908" s="19">
        <v>1006.23</v>
      </c>
      <c r="E908" s="19">
        <v>0</v>
      </c>
      <c r="F908" s="19">
        <v>1006.23</v>
      </c>
      <c r="G908" s="19">
        <v>0</v>
      </c>
      <c r="H908" s="85">
        <v>156628.71</v>
      </c>
      <c r="I908" s="85">
        <v>2975.95</v>
      </c>
      <c r="J908" s="85">
        <v>4024.91</v>
      </c>
      <c r="K908" s="85">
        <v>-1048.96</v>
      </c>
      <c r="L908" s="146">
        <v>743.99</v>
      </c>
      <c r="M908" s="146">
        <v>0</v>
      </c>
      <c r="N908" s="146">
        <v>304.97000000000003</v>
      </c>
      <c r="Y908" s="32">
        <f t="shared" si="13"/>
        <v>1006.23</v>
      </c>
    </row>
    <row r="909" spans="1:25" x14ac:dyDescent="0.25">
      <c r="A909" s="83" t="s">
        <v>8577</v>
      </c>
      <c r="B909" s="84" t="s">
        <v>988</v>
      </c>
      <c r="C909" s="19">
        <v>679232.78</v>
      </c>
      <c r="D909" s="19">
        <v>12905.42</v>
      </c>
      <c r="E909" s="19">
        <v>0</v>
      </c>
      <c r="F909" s="19">
        <v>12905.42</v>
      </c>
      <c r="G909" s="19">
        <v>0</v>
      </c>
      <c r="H909" s="85">
        <v>2536749.7799999998</v>
      </c>
      <c r="I909" s="85">
        <v>48198.25</v>
      </c>
      <c r="J909" s="85">
        <v>51621.69</v>
      </c>
      <c r="K909" s="85">
        <v>-3423.44</v>
      </c>
      <c r="L909" s="146">
        <v>12049.56</v>
      </c>
      <c r="M909" s="146">
        <v>8626.1200000000008</v>
      </c>
      <c r="N909" s="146">
        <v>0</v>
      </c>
      <c r="Y909" s="32">
        <f t="shared" si="13"/>
        <v>21531.54</v>
      </c>
    </row>
    <row r="910" spans="1:25" x14ac:dyDescent="0.25">
      <c r="A910" s="83" t="s">
        <v>8578</v>
      </c>
      <c r="B910" s="84" t="s">
        <v>989</v>
      </c>
      <c r="C910" s="19">
        <v>5064.95</v>
      </c>
      <c r="D910" s="19">
        <v>96.24</v>
      </c>
      <c r="E910" s="19">
        <v>0</v>
      </c>
      <c r="F910" s="19">
        <v>96.24</v>
      </c>
      <c r="G910" s="19">
        <v>0</v>
      </c>
      <c r="H910" s="85">
        <v>20073.64</v>
      </c>
      <c r="I910" s="85">
        <v>381.4</v>
      </c>
      <c r="J910" s="85">
        <v>384.94</v>
      </c>
      <c r="K910" s="85">
        <v>-3.54</v>
      </c>
      <c r="L910" s="146">
        <v>95.35</v>
      </c>
      <c r="M910" s="146">
        <v>91.81</v>
      </c>
      <c r="N910" s="146">
        <v>0</v>
      </c>
      <c r="Y910" s="32">
        <f t="shared" si="13"/>
        <v>188.05</v>
      </c>
    </row>
    <row r="911" spans="1:25" x14ac:dyDescent="0.25">
      <c r="A911" s="83" t="s">
        <v>8579</v>
      </c>
      <c r="B911" s="84" t="s">
        <v>990</v>
      </c>
      <c r="C911" s="19">
        <v>666538.30000000005</v>
      </c>
      <c r="D911" s="19">
        <v>12664.23</v>
      </c>
      <c r="E911" s="19">
        <v>0</v>
      </c>
      <c r="F911" s="19">
        <v>12664.23</v>
      </c>
      <c r="G911" s="19">
        <v>0</v>
      </c>
      <c r="H911" s="85">
        <v>2410427.33</v>
      </c>
      <c r="I911" s="85">
        <v>45798.12</v>
      </c>
      <c r="J911" s="85">
        <v>50656.91</v>
      </c>
      <c r="K911" s="85">
        <v>-4858.79</v>
      </c>
      <c r="L911" s="146">
        <v>11449.53</v>
      </c>
      <c r="M911" s="146">
        <v>6590.74</v>
      </c>
      <c r="N911" s="146">
        <v>0</v>
      </c>
      <c r="Y911" s="32">
        <f t="shared" si="13"/>
        <v>19254.97</v>
      </c>
    </row>
    <row r="912" spans="1:25" x14ac:dyDescent="0.25">
      <c r="A912" s="83" t="s">
        <v>8580</v>
      </c>
      <c r="B912" s="84" t="s">
        <v>991</v>
      </c>
      <c r="C912" s="19">
        <v>1941576.78</v>
      </c>
      <c r="D912" s="19">
        <v>36889.96</v>
      </c>
      <c r="E912" s="19">
        <v>0</v>
      </c>
      <c r="F912" s="19">
        <v>36889.96</v>
      </c>
      <c r="G912" s="19">
        <v>0</v>
      </c>
      <c r="H912" s="85">
        <v>7493248.3499999996</v>
      </c>
      <c r="I912" s="85">
        <v>142371.72</v>
      </c>
      <c r="J912" s="85">
        <v>147559.84</v>
      </c>
      <c r="K912" s="85">
        <v>-5188.12</v>
      </c>
      <c r="L912" s="146">
        <v>35592.93</v>
      </c>
      <c r="M912" s="146">
        <v>30404.81</v>
      </c>
      <c r="N912" s="146">
        <v>0</v>
      </c>
      <c r="Y912" s="32">
        <f t="shared" si="13"/>
        <v>67294.77</v>
      </c>
    </row>
    <row r="913" spans="1:25" x14ac:dyDescent="0.25">
      <c r="A913" s="83" t="s">
        <v>8581</v>
      </c>
      <c r="B913" s="84" t="s">
        <v>992</v>
      </c>
      <c r="C913" s="19">
        <v>24736.97</v>
      </c>
      <c r="D913" s="19">
        <v>470</v>
      </c>
      <c r="E913" s="19">
        <v>0</v>
      </c>
      <c r="F913" s="19">
        <v>470</v>
      </c>
      <c r="G913" s="19">
        <v>0</v>
      </c>
      <c r="H913" s="85">
        <v>139007.59</v>
      </c>
      <c r="I913" s="85">
        <v>2641.14</v>
      </c>
      <c r="J913" s="85">
        <v>1880.01</v>
      </c>
      <c r="K913" s="85">
        <v>761.13</v>
      </c>
      <c r="L913" s="146">
        <v>660.29</v>
      </c>
      <c r="M913" s="146">
        <v>1421.42</v>
      </c>
      <c r="N913" s="146">
        <v>0</v>
      </c>
      <c r="Y913" s="32">
        <f t="shared" ref="Y913:Y976" si="14">F913+M913+R913+W913</f>
        <v>1891.42</v>
      </c>
    </row>
    <row r="914" spans="1:25" x14ac:dyDescent="0.25">
      <c r="A914" s="83" t="s">
        <v>8582</v>
      </c>
      <c r="B914" s="84" t="s">
        <v>993</v>
      </c>
      <c r="C914" s="19">
        <v>332435.7</v>
      </c>
      <c r="D914" s="19">
        <v>6316.28</v>
      </c>
      <c r="E914" s="19">
        <v>0</v>
      </c>
      <c r="F914" s="19">
        <v>6316.28</v>
      </c>
      <c r="G914" s="19">
        <v>0</v>
      </c>
      <c r="H914" s="85">
        <v>1241206.54</v>
      </c>
      <c r="I914" s="85">
        <v>23582.92</v>
      </c>
      <c r="J914" s="85">
        <v>25265.11</v>
      </c>
      <c r="K914" s="85">
        <v>-1682.19</v>
      </c>
      <c r="L914" s="146">
        <v>5895.73</v>
      </c>
      <c r="M914" s="146">
        <v>4213.54</v>
      </c>
      <c r="N914" s="146">
        <v>0</v>
      </c>
      <c r="Y914" s="32">
        <f t="shared" si="14"/>
        <v>10529.82</v>
      </c>
    </row>
    <row r="915" spans="1:25" x14ac:dyDescent="0.25">
      <c r="A915" s="83" t="s">
        <v>8583</v>
      </c>
      <c r="B915" s="84" t="s">
        <v>994</v>
      </c>
      <c r="C915" s="19">
        <v>154338.01</v>
      </c>
      <c r="D915" s="19">
        <v>2932.42</v>
      </c>
      <c r="E915" s="19">
        <v>0</v>
      </c>
      <c r="F915" s="19">
        <v>2932.42</v>
      </c>
      <c r="G915" s="19">
        <v>0</v>
      </c>
      <c r="H915" s="85">
        <v>517635.23</v>
      </c>
      <c r="I915" s="85">
        <v>9835.07</v>
      </c>
      <c r="J915" s="85">
        <v>11729.69</v>
      </c>
      <c r="K915" s="85">
        <v>-1894.62</v>
      </c>
      <c r="L915" s="146">
        <v>2458.77</v>
      </c>
      <c r="M915" s="146">
        <v>564.15</v>
      </c>
      <c r="N915" s="146">
        <v>0</v>
      </c>
      <c r="Y915" s="32">
        <f t="shared" si="14"/>
        <v>3496.57</v>
      </c>
    </row>
    <row r="916" spans="1:25" x14ac:dyDescent="0.25">
      <c r="A916" s="83" t="s">
        <v>8584</v>
      </c>
      <c r="B916" s="84" t="s">
        <v>995</v>
      </c>
      <c r="C916" s="19">
        <v>1454.67</v>
      </c>
      <c r="D916" s="19">
        <v>27.64</v>
      </c>
      <c r="E916" s="19">
        <v>0</v>
      </c>
      <c r="F916" s="19">
        <v>27.64</v>
      </c>
      <c r="G916" s="19">
        <v>0</v>
      </c>
      <c r="H916" s="85">
        <v>3491.45</v>
      </c>
      <c r="I916" s="85">
        <v>66.34</v>
      </c>
      <c r="J916" s="85">
        <v>110.55</v>
      </c>
      <c r="K916" s="85">
        <v>-44.21</v>
      </c>
      <c r="L916" s="146">
        <v>16.59</v>
      </c>
      <c r="M916" s="146">
        <v>0</v>
      </c>
      <c r="N916" s="146">
        <v>27.62</v>
      </c>
      <c r="Y916" s="32">
        <f t="shared" si="14"/>
        <v>27.64</v>
      </c>
    </row>
    <row r="917" spans="1:25" x14ac:dyDescent="0.25">
      <c r="A917" s="83" t="s">
        <v>8585</v>
      </c>
      <c r="B917" s="84" t="s">
        <v>996</v>
      </c>
      <c r="C917" s="19">
        <v>70957.429999999993</v>
      </c>
      <c r="D917" s="19">
        <v>1348.19</v>
      </c>
      <c r="E917" s="19">
        <v>0</v>
      </c>
      <c r="F917" s="19">
        <v>1348.19</v>
      </c>
      <c r="G917" s="19">
        <v>0</v>
      </c>
      <c r="H917" s="85">
        <v>234237.8</v>
      </c>
      <c r="I917" s="85">
        <v>4450.5200000000004</v>
      </c>
      <c r="J917" s="85">
        <v>5392.76</v>
      </c>
      <c r="K917" s="85">
        <v>-942.24</v>
      </c>
      <c r="L917" s="146">
        <v>1112.6300000000001</v>
      </c>
      <c r="M917" s="146">
        <v>170.39</v>
      </c>
      <c r="N917" s="146">
        <v>0</v>
      </c>
      <c r="Y917" s="32">
        <f t="shared" si="14"/>
        <v>1518.58</v>
      </c>
    </row>
    <row r="918" spans="1:25" x14ac:dyDescent="0.25">
      <c r="A918" s="83" t="s">
        <v>8586</v>
      </c>
      <c r="B918" s="84" t="s">
        <v>997</v>
      </c>
      <c r="C918" s="19">
        <v>6366.65</v>
      </c>
      <c r="D918" s="19">
        <v>120.97</v>
      </c>
      <c r="E918" s="19">
        <v>0</v>
      </c>
      <c r="F918" s="19">
        <v>120.97</v>
      </c>
      <c r="G918" s="19">
        <v>0</v>
      </c>
      <c r="H918" s="85">
        <v>19067.11</v>
      </c>
      <c r="I918" s="85">
        <v>362.28</v>
      </c>
      <c r="J918" s="85">
        <v>483.87</v>
      </c>
      <c r="K918" s="85">
        <v>-121.59</v>
      </c>
      <c r="L918" s="146">
        <v>90.57</v>
      </c>
      <c r="M918" s="146">
        <v>0</v>
      </c>
      <c r="N918" s="146">
        <v>31.02</v>
      </c>
      <c r="Y918" s="32">
        <f t="shared" si="14"/>
        <v>120.97</v>
      </c>
    </row>
    <row r="919" spans="1:25" x14ac:dyDescent="0.25">
      <c r="A919" s="83" t="s">
        <v>8587</v>
      </c>
      <c r="B919" s="84" t="s">
        <v>998</v>
      </c>
      <c r="C919" s="19">
        <v>1964122.54</v>
      </c>
      <c r="D919" s="19">
        <v>37318.33</v>
      </c>
      <c r="E919" s="19">
        <v>0</v>
      </c>
      <c r="F919" s="19">
        <v>37318.33</v>
      </c>
      <c r="G919" s="19">
        <v>0</v>
      </c>
      <c r="H919" s="85">
        <v>7640914.6100000003</v>
      </c>
      <c r="I919" s="85">
        <v>145177.38</v>
      </c>
      <c r="J919" s="85">
        <v>149273.31</v>
      </c>
      <c r="K919" s="85">
        <v>-4095.93</v>
      </c>
      <c r="L919" s="146">
        <v>36294.35</v>
      </c>
      <c r="M919" s="146">
        <v>32198.42</v>
      </c>
      <c r="N919" s="146">
        <v>0</v>
      </c>
      <c r="Y919" s="32">
        <f t="shared" si="14"/>
        <v>69516.75</v>
      </c>
    </row>
    <row r="920" spans="1:25" x14ac:dyDescent="0.25">
      <c r="A920" s="83" t="s">
        <v>8588</v>
      </c>
      <c r="B920" s="84" t="s">
        <v>999</v>
      </c>
      <c r="C920" s="19">
        <v>108009.24</v>
      </c>
      <c r="D920" s="19">
        <v>2052.1799999999998</v>
      </c>
      <c r="E920" s="19">
        <v>0</v>
      </c>
      <c r="F920" s="19">
        <v>2052.1799999999998</v>
      </c>
      <c r="G920" s="19">
        <v>0</v>
      </c>
      <c r="H920" s="85">
        <v>418874.36</v>
      </c>
      <c r="I920" s="85">
        <v>7958.61</v>
      </c>
      <c r="J920" s="85">
        <v>8208.7000000000007</v>
      </c>
      <c r="K920" s="85">
        <v>-250.09</v>
      </c>
      <c r="L920" s="146">
        <v>1989.65</v>
      </c>
      <c r="M920" s="146">
        <v>1739.56</v>
      </c>
      <c r="N920" s="146">
        <v>0</v>
      </c>
      <c r="Y920" s="32">
        <f t="shared" si="14"/>
        <v>3791.74</v>
      </c>
    </row>
    <row r="921" spans="1:25" x14ac:dyDescent="0.25">
      <c r="A921" s="83" t="s">
        <v>8589</v>
      </c>
      <c r="B921" s="84" t="s">
        <v>1000</v>
      </c>
      <c r="C921" s="19">
        <v>97312.33</v>
      </c>
      <c r="D921" s="19">
        <v>1848.94</v>
      </c>
      <c r="E921" s="19">
        <v>0</v>
      </c>
      <c r="F921" s="19">
        <v>1848.94</v>
      </c>
      <c r="G921" s="19">
        <v>0</v>
      </c>
      <c r="H921" s="85">
        <v>333175.44</v>
      </c>
      <c r="I921" s="85">
        <v>6330.33</v>
      </c>
      <c r="J921" s="85">
        <v>7395.74</v>
      </c>
      <c r="K921" s="85">
        <v>-1065.4100000000001</v>
      </c>
      <c r="L921" s="146">
        <v>1582.58</v>
      </c>
      <c r="M921" s="146">
        <v>517.16999999999996</v>
      </c>
      <c r="N921" s="146">
        <v>0</v>
      </c>
      <c r="Y921" s="32">
        <f t="shared" si="14"/>
        <v>2366.11</v>
      </c>
    </row>
    <row r="922" spans="1:25" x14ac:dyDescent="0.25">
      <c r="A922" s="83" t="s">
        <v>8590</v>
      </c>
      <c r="B922" s="84" t="s">
        <v>1001</v>
      </c>
      <c r="C922" s="19">
        <v>57404.85</v>
      </c>
      <c r="D922" s="19">
        <v>1090.69</v>
      </c>
      <c r="E922" s="19">
        <v>0</v>
      </c>
      <c r="F922" s="19">
        <v>1090.69</v>
      </c>
      <c r="G922" s="19">
        <v>0</v>
      </c>
      <c r="H922" s="85">
        <v>205589.87</v>
      </c>
      <c r="I922" s="85">
        <v>3906.21</v>
      </c>
      <c r="J922" s="85">
        <v>4362.7700000000004</v>
      </c>
      <c r="K922" s="85">
        <v>-456.56</v>
      </c>
      <c r="L922" s="146">
        <v>976.55</v>
      </c>
      <c r="M922" s="146">
        <v>519.99</v>
      </c>
      <c r="N922" s="146">
        <v>0</v>
      </c>
      <c r="Y922" s="32">
        <f t="shared" si="14"/>
        <v>1610.68</v>
      </c>
    </row>
    <row r="923" spans="1:25" x14ac:dyDescent="0.25">
      <c r="A923" s="83" t="s">
        <v>8591</v>
      </c>
      <c r="B923" s="84" t="s">
        <v>1002</v>
      </c>
      <c r="C923" s="19">
        <v>109498.96</v>
      </c>
      <c r="D923" s="19">
        <v>2080.48</v>
      </c>
      <c r="E923" s="19">
        <v>0</v>
      </c>
      <c r="F923" s="19">
        <v>2080.48</v>
      </c>
      <c r="G923" s="19">
        <v>0</v>
      </c>
      <c r="H923" s="85">
        <v>434701.6</v>
      </c>
      <c r="I923" s="85">
        <v>8259.33</v>
      </c>
      <c r="J923" s="85">
        <v>8321.92</v>
      </c>
      <c r="K923" s="85">
        <v>-62.59</v>
      </c>
      <c r="L923" s="146">
        <v>2064.83</v>
      </c>
      <c r="M923" s="146">
        <v>2002.24</v>
      </c>
      <c r="N923" s="146">
        <v>0</v>
      </c>
      <c r="Y923" s="32">
        <f t="shared" si="14"/>
        <v>4082.7200000000003</v>
      </c>
    </row>
    <row r="924" spans="1:25" x14ac:dyDescent="0.25">
      <c r="A924" s="83" t="s">
        <v>8592</v>
      </c>
      <c r="B924" s="84" t="s">
        <v>1003</v>
      </c>
      <c r="C924" s="19">
        <v>6518071.9299999997</v>
      </c>
      <c r="D924" s="19">
        <v>123843.37</v>
      </c>
      <c r="E924" s="19">
        <v>0</v>
      </c>
      <c r="F924" s="19">
        <v>123843.37</v>
      </c>
      <c r="G924" s="19">
        <v>0</v>
      </c>
      <c r="H924" s="85">
        <v>24268198.640000001</v>
      </c>
      <c r="I924" s="85">
        <v>461095.77</v>
      </c>
      <c r="J924" s="85">
        <v>495373.47</v>
      </c>
      <c r="K924" s="85">
        <v>-34277.699999999997</v>
      </c>
      <c r="L924" s="146">
        <v>115273.94</v>
      </c>
      <c r="M924" s="146">
        <v>80996.240000000005</v>
      </c>
      <c r="N924" s="146">
        <v>0</v>
      </c>
      <c r="Y924" s="32">
        <f t="shared" si="14"/>
        <v>204839.61</v>
      </c>
    </row>
    <row r="925" spans="1:25" x14ac:dyDescent="0.25">
      <c r="A925" s="83" t="s">
        <v>8593</v>
      </c>
      <c r="B925" s="84" t="s">
        <v>1004</v>
      </c>
      <c r="C925" s="19">
        <v>1522117.1</v>
      </c>
      <c r="D925" s="19">
        <v>28920.23</v>
      </c>
      <c r="E925" s="19">
        <v>0</v>
      </c>
      <c r="F925" s="19">
        <v>28920.23</v>
      </c>
      <c r="G925" s="19">
        <v>0</v>
      </c>
      <c r="H925" s="85">
        <v>5668487.8899999997</v>
      </c>
      <c r="I925" s="85">
        <v>107701.27</v>
      </c>
      <c r="J925" s="85">
        <v>115680.9</v>
      </c>
      <c r="K925" s="85">
        <v>-7979.63</v>
      </c>
      <c r="L925" s="146">
        <v>26925.32</v>
      </c>
      <c r="M925" s="146">
        <v>18945.689999999999</v>
      </c>
      <c r="N925" s="146">
        <v>0</v>
      </c>
      <c r="Y925" s="32">
        <f t="shared" si="14"/>
        <v>47865.919999999998</v>
      </c>
    </row>
    <row r="926" spans="1:25" x14ac:dyDescent="0.25">
      <c r="A926" s="83" t="s">
        <v>8594</v>
      </c>
      <c r="B926" s="84" t="s">
        <v>1005</v>
      </c>
      <c r="C926" s="19">
        <v>32537.29</v>
      </c>
      <c r="D926" s="19">
        <v>618.21</v>
      </c>
      <c r="E926" s="19">
        <v>0</v>
      </c>
      <c r="F926" s="19">
        <v>618.21</v>
      </c>
      <c r="G926" s="19">
        <v>0</v>
      </c>
      <c r="H926" s="85">
        <v>92277.09</v>
      </c>
      <c r="I926" s="85">
        <v>1753.26</v>
      </c>
      <c r="J926" s="85">
        <v>2472.83</v>
      </c>
      <c r="K926" s="85">
        <v>-719.57</v>
      </c>
      <c r="L926" s="146">
        <v>438.32</v>
      </c>
      <c r="M926" s="146">
        <v>0</v>
      </c>
      <c r="N926" s="146">
        <v>281.25</v>
      </c>
      <c r="Y926" s="32">
        <f t="shared" si="14"/>
        <v>618.21</v>
      </c>
    </row>
    <row r="927" spans="1:25" x14ac:dyDescent="0.25">
      <c r="A927" s="83" t="s">
        <v>8595</v>
      </c>
      <c r="B927" s="84" t="s">
        <v>1006</v>
      </c>
      <c r="C927" s="19">
        <v>37921.61</v>
      </c>
      <c r="D927" s="19">
        <v>720.51</v>
      </c>
      <c r="E927" s="19">
        <v>0</v>
      </c>
      <c r="F927" s="19">
        <v>720.51</v>
      </c>
      <c r="G927" s="19">
        <v>0</v>
      </c>
      <c r="H927" s="85">
        <v>105657.43</v>
      </c>
      <c r="I927" s="85">
        <v>2007.49</v>
      </c>
      <c r="J927" s="85">
        <v>2882.04</v>
      </c>
      <c r="K927" s="85">
        <v>-874.55</v>
      </c>
      <c r="L927" s="146">
        <v>501.87</v>
      </c>
      <c r="M927" s="146">
        <v>0</v>
      </c>
      <c r="N927" s="146">
        <v>372.68</v>
      </c>
      <c r="Y927" s="32">
        <f t="shared" si="14"/>
        <v>720.51</v>
      </c>
    </row>
    <row r="928" spans="1:25" x14ac:dyDescent="0.25">
      <c r="A928" s="83" t="s">
        <v>8596</v>
      </c>
      <c r="B928" s="84" t="s">
        <v>1007</v>
      </c>
      <c r="C928" s="19">
        <v>482198.11</v>
      </c>
      <c r="D928" s="19">
        <v>9161.77</v>
      </c>
      <c r="E928" s="19">
        <v>0</v>
      </c>
      <c r="F928" s="19">
        <v>9161.77</v>
      </c>
      <c r="G928" s="19">
        <v>0</v>
      </c>
      <c r="H928" s="85">
        <v>1808401.23</v>
      </c>
      <c r="I928" s="85">
        <v>34359.620000000003</v>
      </c>
      <c r="J928" s="85">
        <v>36647.06</v>
      </c>
      <c r="K928" s="85">
        <v>-2287.44</v>
      </c>
      <c r="L928" s="146">
        <v>8589.91</v>
      </c>
      <c r="M928" s="146">
        <v>6302.47</v>
      </c>
      <c r="N928" s="146">
        <v>0</v>
      </c>
      <c r="Y928" s="32">
        <f t="shared" si="14"/>
        <v>15464.240000000002</v>
      </c>
    </row>
    <row r="929" spans="1:25" x14ac:dyDescent="0.25">
      <c r="A929" s="83" t="s">
        <v>8597</v>
      </c>
      <c r="B929" s="84" t="s">
        <v>1008</v>
      </c>
      <c r="C929" s="19">
        <v>409796.11</v>
      </c>
      <c r="D929" s="19">
        <v>7786.13</v>
      </c>
      <c r="E929" s="19">
        <v>0</v>
      </c>
      <c r="F929" s="19">
        <v>7786.13</v>
      </c>
      <c r="G929" s="19">
        <v>0</v>
      </c>
      <c r="H929" s="85">
        <v>1556212.98</v>
      </c>
      <c r="I929" s="85">
        <v>29568.05</v>
      </c>
      <c r="J929" s="85">
        <v>31144.5</v>
      </c>
      <c r="K929" s="85">
        <v>-1576.45</v>
      </c>
      <c r="L929" s="146">
        <v>7392.01</v>
      </c>
      <c r="M929" s="146">
        <v>5815.56</v>
      </c>
      <c r="N929" s="146">
        <v>0</v>
      </c>
      <c r="Y929" s="32">
        <f t="shared" si="14"/>
        <v>13601.69</v>
      </c>
    </row>
    <row r="930" spans="1:25" x14ac:dyDescent="0.25">
      <c r="A930" s="83" t="s">
        <v>8598</v>
      </c>
      <c r="B930" s="84" t="s">
        <v>1009</v>
      </c>
      <c r="C930" s="19">
        <v>639979.59</v>
      </c>
      <c r="D930" s="19">
        <v>12159.61</v>
      </c>
      <c r="E930" s="19">
        <v>0</v>
      </c>
      <c r="F930" s="19">
        <v>12159.61</v>
      </c>
      <c r="G930" s="19">
        <v>0</v>
      </c>
      <c r="H930" s="85">
        <v>2423204.65</v>
      </c>
      <c r="I930" s="85">
        <v>46040.89</v>
      </c>
      <c r="J930" s="85">
        <v>48638.45</v>
      </c>
      <c r="K930" s="85">
        <v>-2597.56</v>
      </c>
      <c r="L930" s="146">
        <v>11510.22</v>
      </c>
      <c r="M930" s="146">
        <v>8912.66</v>
      </c>
      <c r="N930" s="146">
        <v>0</v>
      </c>
      <c r="Y930" s="32">
        <f t="shared" si="14"/>
        <v>21072.27</v>
      </c>
    </row>
    <row r="931" spans="1:25" x14ac:dyDescent="0.25">
      <c r="A931" s="83" t="s">
        <v>8599</v>
      </c>
      <c r="B931" s="84" t="s">
        <v>1010</v>
      </c>
      <c r="C931" s="19">
        <v>424931.75</v>
      </c>
      <c r="D931" s="19">
        <v>8073.7</v>
      </c>
      <c r="E931" s="19">
        <v>0</v>
      </c>
      <c r="F931" s="19">
        <v>8073.7</v>
      </c>
      <c r="G931" s="19">
        <v>0</v>
      </c>
      <c r="H931" s="85">
        <v>1622527.02</v>
      </c>
      <c r="I931" s="85">
        <v>30828.01</v>
      </c>
      <c r="J931" s="85">
        <v>32294.81</v>
      </c>
      <c r="K931" s="85">
        <v>-1466.8</v>
      </c>
      <c r="L931" s="146">
        <v>7707</v>
      </c>
      <c r="M931" s="146">
        <v>6240.2</v>
      </c>
      <c r="N931" s="146">
        <v>0</v>
      </c>
      <c r="Y931" s="32">
        <f t="shared" si="14"/>
        <v>14313.9</v>
      </c>
    </row>
    <row r="932" spans="1:25" x14ac:dyDescent="0.25">
      <c r="A932" s="83" t="s">
        <v>8600</v>
      </c>
      <c r="B932" s="84" t="s">
        <v>1011</v>
      </c>
      <c r="C932" s="19">
        <v>10350.41</v>
      </c>
      <c r="D932" s="19">
        <v>196.66</v>
      </c>
      <c r="E932" s="19">
        <v>0</v>
      </c>
      <c r="F932" s="19">
        <v>196.66</v>
      </c>
      <c r="G932" s="19">
        <v>0</v>
      </c>
      <c r="H932" s="85">
        <v>40586.76</v>
      </c>
      <c r="I932" s="85">
        <v>771.15</v>
      </c>
      <c r="J932" s="85">
        <v>786.63</v>
      </c>
      <c r="K932" s="85">
        <v>-15.48</v>
      </c>
      <c r="L932" s="146">
        <v>192.79</v>
      </c>
      <c r="M932" s="146">
        <v>177.31</v>
      </c>
      <c r="N932" s="146">
        <v>0</v>
      </c>
      <c r="Y932" s="32">
        <f t="shared" si="14"/>
        <v>373.97</v>
      </c>
    </row>
    <row r="933" spans="1:25" x14ac:dyDescent="0.25">
      <c r="A933" s="83" t="s">
        <v>8601</v>
      </c>
      <c r="B933" s="84" t="s">
        <v>1012</v>
      </c>
      <c r="C933" s="19">
        <v>667130.63</v>
      </c>
      <c r="D933" s="19">
        <v>12675.48</v>
      </c>
      <c r="E933" s="19">
        <v>0</v>
      </c>
      <c r="F933" s="19">
        <v>12675.48</v>
      </c>
      <c r="G933" s="19">
        <v>0</v>
      </c>
      <c r="H933" s="85">
        <v>2488960.44</v>
      </c>
      <c r="I933" s="85">
        <v>47290.25</v>
      </c>
      <c r="J933" s="85">
        <v>50701.93</v>
      </c>
      <c r="K933" s="85">
        <v>-3411.68</v>
      </c>
      <c r="L933" s="146">
        <v>11822.56</v>
      </c>
      <c r="M933" s="146">
        <v>8410.8799999999992</v>
      </c>
      <c r="N933" s="146">
        <v>0</v>
      </c>
      <c r="Y933" s="32">
        <f t="shared" si="14"/>
        <v>21086.36</v>
      </c>
    </row>
    <row r="934" spans="1:25" x14ac:dyDescent="0.25">
      <c r="A934" s="83" t="s">
        <v>8602</v>
      </c>
      <c r="B934" s="84" t="s">
        <v>1013</v>
      </c>
      <c r="C934" s="19">
        <v>13798.27</v>
      </c>
      <c r="D934" s="19">
        <v>262.17</v>
      </c>
      <c r="E934" s="19">
        <v>0</v>
      </c>
      <c r="F934" s="19">
        <v>262.17</v>
      </c>
      <c r="G934" s="19">
        <v>0</v>
      </c>
      <c r="H934" s="85">
        <v>38066.83</v>
      </c>
      <c r="I934" s="85">
        <v>723.27</v>
      </c>
      <c r="J934" s="85">
        <v>1048.67</v>
      </c>
      <c r="K934" s="85">
        <v>-325.39999999999998</v>
      </c>
      <c r="L934" s="146">
        <v>180.82</v>
      </c>
      <c r="M934" s="146">
        <v>0</v>
      </c>
      <c r="N934" s="146">
        <v>144.58000000000001</v>
      </c>
      <c r="Y934" s="32">
        <f t="shared" si="14"/>
        <v>262.17</v>
      </c>
    </row>
    <row r="935" spans="1:25" x14ac:dyDescent="0.25">
      <c r="A935" s="83" t="s">
        <v>8603</v>
      </c>
      <c r="B935" s="84" t="s">
        <v>1014</v>
      </c>
      <c r="C935" s="19">
        <v>591181</v>
      </c>
      <c r="D935" s="19">
        <v>11232.44</v>
      </c>
      <c r="E935" s="19">
        <v>0</v>
      </c>
      <c r="F935" s="19">
        <v>11232.44</v>
      </c>
      <c r="G935" s="19">
        <v>0</v>
      </c>
      <c r="H935" s="85">
        <v>2236781.6800000002</v>
      </c>
      <c r="I935" s="85">
        <v>42498.85</v>
      </c>
      <c r="J935" s="85">
        <v>44929.760000000002</v>
      </c>
      <c r="K935" s="85">
        <v>-2430.91</v>
      </c>
      <c r="L935" s="146">
        <v>10624.71</v>
      </c>
      <c r="M935" s="146">
        <v>8193.7999999999993</v>
      </c>
      <c r="N935" s="146">
        <v>0</v>
      </c>
      <c r="Y935" s="32">
        <f t="shared" si="14"/>
        <v>19426.239999999998</v>
      </c>
    </row>
    <row r="936" spans="1:25" x14ac:dyDescent="0.25">
      <c r="A936" s="83" t="s">
        <v>8604</v>
      </c>
      <c r="B936" s="84" t="s">
        <v>1015</v>
      </c>
      <c r="C936" s="19">
        <v>2485452.19</v>
      </c>
      <c r="D936" s="19">
        <v>47223.59</v>
      </c>
      <c r="E936" s="19">
        <v>0</v>
      </c>
      <c r="F936" s="19">
        <v>47223.59</v>
      </c>
      <c r="G936" s="19">
        <v>0</v>
      </c>
      <c r="H936" s="85">
        <v>9321312.4199999999</v>
      </c>
      <c r="I936" s="85">
        <v>177104.94</v>
      </c>
      <c r="J936" s="85">
        <v>188894.37</v>
      </c>
      <c r="K936" s="85">
        <v>-11789.43</v>
      </c>
      <c r="L936" s="146">
        <v>44276.24</v>
      </c>
      <c r="M936" s="146">
        <v>32486.81</v>
      </c>
      <c r="N936" s="146">
        <v>0</v>
      </c>
      <c r="Y936" s="32">
        <f t="shared" si="14"/>
        <v>79710.399999999994</v>
      </c>
    </row>
    <row r="937" spans="1:25" x14ac:dyDescent="0.25">
      <c r="A937" s="83" t="s">
        <v>8605</v>
      </c>
      <c r="B937" s="84" t="s">
        <v>1016</v>
      </c>
      <c r="C937" s="19">
        <v>1077490.25</v>
      </c>
      <c r="D937" s="19">
        <v>20472.32</v>
      </c>
      <c r="E937" s="19">
        <v>0</v>
      </c>
      <c r="F937" s="19">
        <v>20472.32</v>
      </c>
      <c r="G937" s="19">
        <v>0</v>
      </c>
      <c r="H937" s="85">
        <v>4779801.01</v>
      </c>
      <c r="I937" s="85">
        <v>90816.22</v>
      </c>
      <c r="J937" s="85">
        <v>81889.259999999995</v>
      </c>
      <c r="K937" s="85">
        <v>8926.9599999999991</v>
      </c>
      <c r="L937" s="146">
        <v>22704.06</v>
      </c>
      <c r="M937" s="146">
        <v>31631.02</v>
      </c>
      <c r="N937" s="146">
        <v>0</v>
      </c>
      <c r="Y937" s="32">
        <f t="shared" si="14"/>
        <v>52103.34</v>
      </c>
    </row>
    <row r="938" spans="1:25" x14ac:dyDescent="0.25">
      <c r="A938" s="83" t="s">
        <v>8606</v>
      </c>
      <c r="B938" s="84" t="s">
        <v>1017</v>
      </c>
      <c r="C938" s="19">
        <v>236545.26</v>
      </c>
      <c r="D938" s="19">
        <v>4494.3599999999997</v>
      </c>
      <c r="E938" s="19">
        <v>0</v>
      </c>
      <c r="F938" s="19">
        <v>4494.3599999999997</v>
      </c>
      <c r="G938" s="19">
        <v>0</v>
      </c>
      <c r="H938" s="85">
        <v>887847.26</v>
      </c>
      <c r="I938" s="85">
        <v>16869.099999999999</v>
      </c>
      <c r="J938" s="85">
        <v>17977.439999999999</v>
      </c>
      <c r="K938" s="85">
        <v>-1108.3399999999999</v>
      </c>
      <c r="L938" s="146">
        <v>4217.28</v>
      </c>
      <c r="M938" s="146">
        <v>3108.94</v>
      </c>
      <c r="N938" s="146">
        <v>0</v>
      </c>
      <c r="Y938" s="32">
        <f t="shared" si="14"/>
        <v>7603.2999999999993</v>
      </c>
    </row>
    <row r="939" spans="1:25" x14ac:dyDescent="0.25">
      <c r="A939" s="83" t="s">
        <v>8607</v>
      </c>
      <c r="B939" s="84" t="s">
        <v>1018</v>
      </c>
      <c r="C939" s="19">
        <v>33960.11</v>
      </c>
      <c r="D939" s="19">
        <v>645.24</v>
      </c>
      <c r="E939" s="19">
        <v>0</v>
      </c>
      <c r="F939" s="19">
        <v>645.24</v>
      </c>
      <c r="G939" s="19">
        <v>0</v>
      </c>
      <c r="H939" s="85">
        <v>90926.38</v>
      </c>
      <c r="I939" s="85">
        <v>1727.6</v>
      </c>
      <c r="J939" s="85">
        <v>2580.9699999999998</v>
      </c>
      <c r="K939" s="85">
        <v>-853.37</v>
      </c>
      <c r="L939" s="146">
        <v>431.9</v>
      </c>
      <c r="M939" s="146">
        <v>0</v>
      </c>
      <c r="N939" s="146">
        <v>421.47</v>
      </c>
      <c r="Y939" s="32">
        <f t="shared" si="14"/>
        <v>645.24</v>
      </c>
    </row>
    <row r="940" spans="1:25" x14ac:dyDescent="0.25">
      <c r="A940" s="83" t="s">
        <v>8608</v>
      </c>
      <c r="B940" s="84" t="s">
        <v>1019</v>
      </c>
      <c r="C940" s="19">
        <v>114856.01</v>
      </c>
      <c r="D940" s="19">
        <v>2182.27</v>
      </c>
      <c r="E940" s="19">
        <v>0</v>
      </c>
      <c r="F940" s="19">
        <v>2182.27</v>
      </c>
      <c r="G940" s="19">
        <v>0</v>
      </c>
      <c r="H940" s="85">
        <v>362994.13</v>
      </c>
      <c r="I940" s="85">
        <v>6896.89</v>
      </c>
      <c r="J940" s="85">
        <v>8729.06</v>
      </c>
      <c r="K940" s="85">
        <v>-1832.17</v>
      </c>
      <c r="L940" s="146">
        <v>1724.22</v>
      </c>
      <c r="M940" s="146">
        <v>0</v>
      </c>
      <c r="N940" s="146">
        <v>107.95</v>
      </c>
      <c r="Y940" s="32">
        <f t="shared" si="14"/>
        <v>2182.27</v>
      </c>
    </row>
    <row r="941" spans="1:25" x14ac:dyDescent="0.25">
      <c r="A941" s="83" t="s">
        <v>8609</v>
      </c>
      <c r="B941" s="84" t="s">
        <v>1020</v>
      </c>
      <c r="C941" s="19">
        <v>1228262.29</v>
      </c>
      <c r="D941" s="19">
        <v>23336.98</v>
      </c>
      <c r="E941" s="19">
        <v>0</v>
      </c>
      <c r="F941" s="19">
        <v>23336.98</v>
      </c>
      <c r="G941" s="19">
        <v>0</v>
      </c>
      <c r="H941" s="85">
        <v>4660509.08</v>
      </c>
      <c r="I941" s="85">
        <v>88549.67</v>
      </c>
      <c r="J941" s="85">
        <v>93347.93</v>
      </c>
      <c r="K941" s="85">
        <v>-4798.26</v>
      </c>
      <c r="L941" s="146">
        <v>22137.42</v>
      </c>
      <c r="M941" s="146">
        <v>17339.16</v>
      </c>
      <c r="N941" s="146">
        <v>0</v>
      </c>
      <c r="Y941" s="32">
        <f t="shared" si="14"/>
        <v>40676.14</v>
      </c>
    </row>
    <row r="942" spans="1:25" x14ac:dyDescent="0.25">
      <c r="A942" s="83" t="s">
        <v>8610</v>
      </c>
      <c r="B942" s="84" t="s">
        <v>1021</v>
      </c>
      <c r="C942" s="19">
        <v>355497.15</v>
      </c>
      <c r="D942" s="19">
        <v>6754.45</v>
      </c>
      <c r="E942" s="19">
        <v>0</v>
      </c>
      <c r="F942" s="19">
        <v>6754.45</v>
      </c>
      <c r="G942" s="19">
        <v>0</v>
      </c>
      <c r="H942" s="85">
        <v>1350184.64</v>
      </c>
      <c r="I942" s="85">
        <v>25653.51</v>
      </c>
      <c r="J942" s="85">
        <v>27017.78</v>
      </c>
      <c r="K942" s="85">
        <v>-1364.27</v>
      </c>
      <c r="L942" s="146">
        <v>6413.38</v>
      </c>
      <c r="M942" s="146">
        <v>5049.1099999999997</v>
      </c>
      <c r="N942" s="146">
        <v>0</v>
      </c>
      <c r="Y942" s="32">
        <f t="shared" si="14"/>
        <v>11803.56</v>
      </c>
    </row>
    <row r="943" spans="1:25" x14ac:dyDescent="0.25">
      <c r="A943" s="83" t="s">
        <v>8611</v>
      </c>
      <c r="B943" s="84" t="s">
        <v>1022</v>
      </c>
      <c r="C943" s="19">
        <v>594783.26</v>
      </c>
      <c r="D943" s="19">
        <v>11300.88</v>
      </c>
      <c r="E943" s="19">
        <v>0</v>
      </c>
      <c r="F943" s="19">
        <v>11300.88</v>
      </c>
      <c r="G943" s="19">
        <v>0</v>
      </c>
      <c r="H943" s="85">
        <v>2251090.6</v>
      </c>
      <c r="I943" s="85">
        <v>42770.720000000001</v>
      </c>
      <c r="J943" s="85">
        <v>45203.53</v>
      </c>
      <c r="K943" s="85">
        <v>-2432.81</v>
      </c>
      <c r="L943" s="146">
        <v>10692.68</v>
      </c>
      <c r="M943" s="146">
        <v>8259.8700000000008</v>
      </c>
      <c r="N943" s="146">
        <v>0</v>
      </c>
      <c r="Y943" s="32">
        <f t="shared" si="14"/>
        <v>19560.75</v>
      </c>
    </row>
    <row r="944" spans="1:25" x14ac:dyDescent="0.25">
      <c r="A944" s="83" t="s">
        <v>8612</v>
      </c>
      <c r="B944" s="84" t="s">
        <v>1023</v>
      </c>
      <c r="C944" s="19">
        <v>3325208.36</v>
      </c>
      <c r="D944" s="19">
        <v>63178.96</v>
      </c>
      <c r="E944" s="19">
        <v>0</v>
      </c>
      <c r="F944" s="19">
        <v>63178.96</v>
      </c>
      <c r="G944" s="19">
        <v>0</v>
      </c>
      <c r="H944" s="85">
        <v>13050301.560000001</v>
      </c>
      <c r="I944" s="85">
        <v>247955.73</v>
      </c>
      <c r="J944" s="85">
        <v>252715.84</v>
      </c>
      <c r="K944" s="85">
        <v>-4760.1099999999997</v>
      </c>
      <c r="L944" s="146">
        <v>61988.93</v>
      </c>
      <c r="M944" s="146">
        <v>57228.82</v>
      </c>
      <c r="N944" s="146">
        <v>0</v>
      </c>
      <c r="Y944" s="32">
        <f t="shared" si="14"/>
        <v>120407.78</v>
      </c>
    </row>
    <row r="945" spans="1:25" x14ac:dyDescent="0.25">
      <c r="A945" s="83" t="s">
        <v>8613</v>
      </c>
      <c r="B945" s="84" t="s">
        <v>1024</v>
      </c>
      <c r="C945" s="19">
        <v>79492.990000000005</v>
      </c>
      <c r="D945" s="19">
        <v>1510.37</v>
      </c>
      <c r="E945" s="19">
        <v>0</v>
      </c>
      <c r="F945" s="19">
        <v>1510.37</v>
      </c>
      <c r="G945" s="19">
        <v>0</v>
      </c>
      <c r="H945" s="85">
        <v>248386.77</v>
      </c>
      <c r="I945" s="85">
        <v>4719.3500000000004</v>
      </c>
      <c r="J945" s="85">
        <v>6041.47</v>
      </c>
      <c r="K945" s="85">
        <v>-1322.12</v>
      </c>
      <c r="L945" s="146">
        <v>1179.8399999999999</v>
      </c>
      <c r="M945" s="146">
        <v>0</v>
      </c>
      <c r="N945" s="146">
        <v>142.28</v>
      </c>
      <c r="Y945" s="32">
        <f t="shared" si="14"/>
        <v>1510.37</v>
      </c>
    </row>
    <row r="946" spans="1:25" x14ac:dyDescent="0.25">
      <c r="A946" s="83" t="s">
        <v>8614</v>
      </c>
      <c r="B946" s="84" t="s">
        <v>1025</v>
      </c>
      <c r="C946" s="19">
        <v>1086384.96</v>
      </c>
      <c r="D946" s="19">
        <v>20641.32</v>
      </c>
      <c r="E946" s="19">
        <v>0</v>
      </c>
      <c r="F946" s="19">
        <v>20641.32</v>
      </c>
      <c r="G946" s="19">
        <v>0</v>
      </c>
      <c r="H946" s="85">
        <v>4179266.84</v>
      </c>
      <c r="I946" s="85">
        <v>79406.070000000007</v>
      </c>
      <c r="J946" s="85">
        <v>82565.259999999995</v>
      </c>
      <c r="K946" s="85">
        <v>-3159.19</v>
      </c>
      <c r="L946" s="146">
        <v>19851.52</v>
      </c>
      <c r="M946" s="146">
        <v>16692.330000000002</v>
      </c>
      <c r="N946" s="146">
        <v>0</v>
      </c>
      <c r="Y946" s="32">
        <f t="shared" si="14"/>
        <v>37333.65</v>
      </c>
    </row>
    <row r="947" spans="1:25" x14ac:dyDescent="0.25">
      <c r="A947" s="83" t="s">
        <v>8615</v>
      </c>
      <c r="B947" s="84" t="s">
        <v>1026</v>
      </c>
      <c r="C947" s="19">
        <v>1350994.02</v>
      </c>
      <c r="D947" s="19">
        <v>25668.89</v>
      </c>
      <c r="E947" s="19">
        <v>0</v>
      </c>
      <c r="F947" s="19">
        <v>25668.89</v>
      </c>
      <c r="G947" s="19">
        <v>0</v>
      </c>
      <c r="H947" s="85">
        <v>5193885.96</v>
      </c>
      <c r="I947" s="85">
        <v>98683.83</v>
      </c>
      <c r="J947" s="85">
        <v>102675.55</v>
      </c>
      <c r="K947" s="85">
        <v>-3991.72</v>
      </c>
      <c r="L947" s="146">
        <v>24670.959999999999</v>
      </c>
      <c r="M947" s="146">
        <v>20679.240000000002</v>
      </c>
      <c r="N947" s="146">
        <v>0</v>
      </c>
      <c r="Y947" s="32">
        <f t="shared" si="14"/>
        <v>46348.130000000005</v>
      </c>
    </row>
    <row r="948" spans="1:25" x14ac:dyDescent="0.25">
      <c r="A948" s="83" t="s">
        <v>8616</v>
      </c>
      <c r="B948" s="84" t="s">
        <v>1027</v>
      </c>
      <c r="C948" s="19">
        <v>1524163.29</v>
      </c>
      <c r="D948" s="19">
        <v>28959.1</v>
      </c>
      <c r="E948" s="19">
        <v>0</v>
      </c>
      <c r="F948" s="19">
        <v>28959.1</v>
      </c>
      <c r="G948" s="19">
        <v>0</v>
      </c>
      <c r="H948" s="85">
        <v>5821522.6600000001</v>
      </c>
      <c r="I948" s="85">
        <v>110608.93</v>
      </c>
      <c r="J948" s="85">
        <v>115836.41</v>
      </c>
      <c r="K948" s="85">
        <v>-5227.4799999999996</v>
      </c>
      <c r="L948" s="146">
        <v>27652.23</v>
      </c>
      <c r="M948" s="146">
        <v>22424.75</v>
      </c>
      <c r="N948" s="146">
        <v>0</v>
      </c>
      <c r="Y948" s="32">
        <f t="shared" si="14"/>
        <v>51383.85</v>
      </c>
    </row>
    <row r="949" spans="1:25" x14ac:dyDescent="0.25">
      <c r="A949" s="83" t="s">
        <v>8617</v>
      </c>
      <c r="B949" s="84" t="s">
        <v>1028</v>
      </c>
      <c r="C949" s="19">
        <v>524325.31000000006</v>
      </c>
      <c r="D949" s="19">
        <v>9962.18</v>
      </c>
      <c r="E949" s="19">
        <v>0</v>
      </c>
      <c r="F949" s="19">
        <v>9962.18</v>
      </c>
      <c r="G949" s="19">
        <v>0</v>
      </c>
      <c r="H949" s="85">
        <v>1989078.77</v>
      </c>
      <c r="I949" s="85">
        <v>37792.5</v>
      </c>
      <c r="J949" s="85">
        <v>39848.720000000001</v>
      </c>
      <c r="K949" s="85">
        <v>-2056.2199999999998</v>
      </c>
      <c r="L949" s="146">
        <v>9448.1299999999992</v>
      </c>
      <c r="M949" s="146">
        <v>7391.91</v>
      </c>
      <c r="N949" s="146">
        <v>0</v>
      </c>
      <c r="Y949" s="32">
        <f t="shared" si="14"/>
        <v>17354.09</v>
      </c>
    </row>
    <row r="950" spans="1:25" x14ac:dyDescent="0.25">
      <c r="A950" s="83" t="s">
        <v>8618</v>
      </c>
      <c r="B950" s="84" t="s">
        <v>1029</v>
      </c>
      <c r="C950" s="19">
        <v>139645.93</v>
      </c>
      <c r="D950" s="19">
        <v>2653.27</v>
      </c>
      <c r="E950" s="19">
        <v>0</v>
      </c>
      <c r="F950" s="19">
        <v>2653.27</v>
      </c>
      <c r="G950" s="19">
        <v>0</v>
      </c>
      <c r="H950" s="85">
        <v>489927.07</v>
      </c>
      <c r="I950" s="85">
        <v>9308.61</v>
      </c>
      <c r="J950" s="85">
        <v>10613.09</v>
      </c>
      <c r="K950" s="85">
        <v>-1304.48</v>
      </c>
      <c r="L950" s="146">
        <v>2327.15</v>
      </c>
      <c r="M950" s="146">
        <v>1022.67</v>
      </c>
      <c r="N950" s="146">
        <v>0</v>
      </c>
      <c r="Y950" s="32">
        <f t="shared" si="14"/>
        <v>3675.94</v>
      </c>
    </row>
    <row r="951" spans="1:25" x14ac:dyDescent="0.25">
      <c r="A951" s="83" t="s">
        <v>8619</v>
      </c>
      <c r="B951" s="84" t="s">
        <v>1030</v>
      </c>
      <c r="C951" s="19">
        <v>19555.77</v>
      </c>
      <c r="D951" s="19">
        <v>371.56</v>
      </c>
      <c r="E951" s="19">
        <v>260.76</v>
      </c>
      <c r="F951" s="19">
        <v>110.8</v>
      </c>
      <c r="G951" s="19">
        <v>0</v>
      </c>
      <c r="H951" s="85">
        <v>28155.21</v>
      </c>
      <c r="I951" s="85">
        <v>534.95000000000005</v>
      </c>
      <c r="J951" s="85">
        <v>1486.24</v>
      </c>
      <c r="K951" s="85">
        <v>-951.29</v>
      </c>
      <c r="L951" s="146">
        <v>133.74</v>
      </c>
      <c r="M951" s="146">
        <v>0</v>
      </c>
      <c r="N951" s="146">
        <v>817.55</v>
      </c>
      <c r="Y951" s="32">
        <f t="shared" si="14"/>
        <v>110.8</v>
      </c>
    </row>
    <row r="952" spans="1:25" x14ac:dyDescent="0.25">
      <c r="A952" s="83" t="s">
        <v>8620</v>
      </c>
      <c r="B952" s="84" t="s">
        <v>1031</v>
      </c>
      <c r="C952" s="19">
        <v>12622.06</v>
      </c>
      <c r="D952" s="19">
        <v>239.82</v>
      </c>
      <c r="E952" s="19">
        <v>0</v>
      </c>
      <c r="F952" s="19">
        <v>239.82</v>
      </c>
      <c r="G952" s="19">
        <v>0</v>
      </c>
      <c r="H952" s="85">
        <v>32910.339999999997</v>
      </c>
      <c r="I952" s="85">
        <v>625.29999999999995</v>
      </c>
      <c r="J952" s="85">
        <v>959.28</v>
      </c>
      <c r="K952" s="85">
        <v>-333.98</v>
      </c>
      <c r="L952" s="146">
        <v>156.33000000000001</v>
      </c>
      <c r="M952" s="146">
        <v>0</v>
      </c>
      <c r="N952" s="146">
        <v>177.65</v>
      </c>
      <c r="Y952" s="32">
        <f t="shared" si="14"/>
        <v>239.82</v>
      </c>
    </row>
    <row r="953" spans="1:25" x14ac:dyDescent="0.25">
      <c r="A953" s="83" t="s">
        <v>8621</v>
      </c>
      <c r="B953" s="84" t="s">
        <v>1032</v>
      </c>
      <c r="C953" s="19">
        <v>4257.6499999999996</v>
      </c>
      <c r="D953" s="19">
        <v>80.900000000000006</v>
      </c>
      <c r="E953" s="19">
        <v>0</v>
      </c>
      <c r="F953" s="19">
        <v>80.900000000000006</v>
      </c>
      <c r="G953" s="19">
        <v>0</v>
      </c>
      <c r="H953" s="85">
        <v>9770.9500000000007</v>
      </c>
      <c r="I953" s="85">
        <v>185.65</v>
      </c>
      <c r="J953" s="85">
        <v>323.58</v>
      </c>
      <c r="K953" s="85">
        <v>-137.93</v>
      </c>
      <c r="L953" s="146">
        <v>46.41</v>
      </c>
      <c r="M953" s="146">
        <v>0</v>
      </c>
      <c r="N953" s="146">
        <v>91.52</v>
      </c>
      <c r="Y953" s="32">
        <f t="shared" si="14"/>
        <v>80.900000000000006</v>
      </c>
    </row>
    <row r="954" spans="1:25" x14ac:dyDescent="0.25">
      <c r="A954" s="83" t="s">
        <v>8622</v>
      </c>
      <c r="B954" s="84" t="s">
        <v>1033</v>
      </c>
      <c r="C954" s="19">
        <v>33470.129999999997</v>
      </c>
      <c r="D954" s="19">
        <v>635.92999999999995</v>
      </c>
      <c r="E954" s="19">
        <v>0</v>
      </c>
      <c r="F954" s="19">
        <v>635.92999999999995</v>
      </c>
      <c r="G954" s="19">
        <v>0</v>
      </c>
      <c r="H954" s="85">
        <v>98295.78</v>
      </c>
      <c r="I954" s="85">
        <v>1867.62</v>
      </c>
      <c r="J954" s="85">
        <v>2543.73</v>
      </c>
      <c r="K954" s="85">
        <v>-676.11</v>
      </c>
      <c r="L954" s="146">
        <v>466.91</v>
      </c>
      <c r="M954" s="146">
        <v>0</v>
      </c>
      <c r="N954" s="146">
        <v>209.2</v>
      </c>
      <c r="Y954" s="32">
        <f t="shared" si="14"/>
        <v>635.92999999999995</v>
      </c>
    </row>
    <row r="955" spans="1:25" x14ac:dyDescent="0.25">
      <c r="A955" s="83" t="s">
        <v>8623</v>
      </c>
      <c r="B955" s="84" t="s">
        <v>1034</v>
      </c>
      <c r="C955" s="19">
        <v>41336.050000000003</v>
      </c>
      <c r="D955" s="19">
        <v>785.39</v>
      </c>
      <c r="E955" s="19">
        <v>0</v>
      </c>
      <c r="F955" s="19">
        <v>785.39</v>
      </c>
      <c r="G955" s="19">
        <v>0</v>
      </c>
      <c r="H955" s="85">
        <v>160754.03</v>
      </c>
      <c r="I955" s="85">
        <v>3054.33</v>
      </c>
      <c r="J955" s="85">
        <v>3141.54</v>
      </c>
      <c r="K955" s="85">
        <v>-87.21</v>
      </c>
      <c r="L955" s="146">
        <v>763.58</v>
      </c>
      <c r="M955" s="146">
        <v>676.37</v>
      </c>
      <c r="N955" s="146">
        <v>0</v>
      </c>
      <c r="Y955" s="32">
        <f t="shared" si="14"/>
        <v>1461.76</v>
      </c>
    </row>
    <row r="956" spans="1:25" x14ac:dyDescent="0.25">
      <c r="A956" s="83" t="s">
        <v>8624</v>
      </c>
      <c r="B956" s="84" t="s">
        <v>1035</v>
      </c>
      <c r="C956" s="19">
        <v>10512.89</v>
      </c>
      <c r="D956" s="19">
        <v>199.75</v>
      </c>
      <c r="E956" s="19">
        <v>0</v>
      </c>
      <c r="F956" s="19">
        <v>199.75</v>
      </c>
      <c r="G956" s="19">
        <v>0</v>
      </c>
      <c r="H956" s="85">
        <v>31034.28</v>
      </c>
      <c r="I956" s="85">
        <v>589.65</v>
      </c>
      <c r="J956" s="85">
        <v>798.98</v>
      </c>
      <c r="K956" s="85">
        <v>-209.33</v>
      </c>
      <c r="L956" s="146">
        <v>147.41</v>
      </c>
      <c r="M956" s="146">
        <v>0</v>
      </c>
      <c r="N956" s="146">
        <v>61.92</v>
      </c>
      <c r="Y956" s="32">
        <f t="shared" si="14"/>
        <v>199.75</v>
      </c>
    </row>
    <row r="957" spans="1:25" x14ac:dyDescent="0.25">
      <c r="A957" s="83" t="s">
        <v>8625</v>
      </c>
      <c r="B957" s="84" t="s">
        <v>1036</v>
      </c>
      <c r="C957" s="19">
        <v>41943.56</v>
      </c>
      <c r="D957" s="19">
        <v>796.93</v>
      </c>
      <c r="E957" s="19">
        <v>0</v>
      </c>
      <c r="F957" s="19">
        <v>796.93</v>
      </c>
      <c r="G957" s="19">
        <v>0</v>
      </c>
      <c r="H957" s="85">
        <v>151876.29999999999</v>
      </c>
      <c r="I957" s="85">
        <v>2885.65</v>
      </c>
      <c r="J957" s="85">
        <v>3187.71</v>
      </c>
      <c r="K957" s="85">
        <v>-302.06</v>
      </c>
      <c r="L957" s="146">
        <v>721.41</v>
      </c>
      <c r="M957" s="146">
        <v>419.35</v>
      </c>
      <c r="N957" s="146">
        <v>0</v>
      </c>
      <c r="Y957" s="32">
        <f t="shared" si="14"/>
        <v>1216.28</v>
      </c>
    </row>
    <row r="958" spans="1:25" x14ac:dyDescent="0.25">
      <c r="A958" s="83" t="s">
        <v>8626</v>
      </c>
      <c r="B958" s="84" t="s">
        <v>1037</v>
      </c>
      <c r="C958" s="19">
        <v>322180.71000000002</v>
      </c>
      <c r="D958" s="19">
        <v>6121.43</v>
      </c>
      <c r="E958" s="19">
        <v>0</v>
      </c>
      <c r="F958" s="19">
        <v>6121.43</v>
      </c>
      <c r="G958" s="19">
        <v>0</v>
      </c>
      <c r="H958" s="85">
        <v>1227796.3999999999</v>
      </c>
      <c r="I958" s="85">
        <v>23328.13</v>
      </c>
      <c r="J958" s="85">
        <v>24485.73</v>
      </c>
      <c r="K958" s="85">
        <v>-1157.5999999999999</v>
      </c>
      <c r="L958" s="146">
        <v>5832.03</v>
      </c>
      <c r="M958" s="146">
        <v>4674.43</v>
      </c>
      <c r="N958" s="146">
        <v>0</v>
      </c>
      <c r="Y958" s="32">
        <f t="shared" si="14"/>
        <v>10795.86</v>
      </c>
    </row>
    <row r="959" spans="1:25" x14ac:dyDescent="0.25">
      <c r="A959" s="83" t="s">
        <v>8627</v>
      </c>
      <c r="B959" s="84" t="s">
        <v>1038</v>
      </c>
      <c r="C959" s="19">
        <v>482780.24</v>
      </c>
      <c r="D959" s="19">
        <v>9172.83</v>
      </c>
      <c r="E959" s="19">
        <v>0</v>
      </c>
      <c r="F959" s="19">
        <v>9172.83</v>
      </c>
      <c r="G959" s="19">
        <v>0</v>
      </c>
      <c r="H959" s="85">
        <v>1806926.27</v>
      </c>
      <c r="I959" s="85">
        <v>34331.599999999999</v>
      </c>
      <c r="J959" s="85">
        <v>36691.300000000003</v>
      </c>
      <c r="K959" s="85">
        <v>-2359.6999999999998</v>
      </c>
      <c r="L959" s="146">
        <v>8582.9</v>
      </c>
      <c r="M959" s="146">
        <v>6223.2</v>
      </c>
      <c r="N959" s="146">
        <v>0</v>
      </c>
      <c r="Y959" s="32">
        <f t="shared" si="14"/>
        <v>15396.029999999999</v>
      </c>
    </row>
    <row r="960" spans="1:25" x14ac:dyDescent="0.25">
      <c r="A960" s="83" t="s">
        <v>8628</v>
      </c>
      <c r="B960" s="84" t="s">
        <v>1039</v>
      </c>
      <c r="C960" s="19">
        <v>153247.89000000001</v>
      </c>
      <c r="D960" s="19">
        <v>2911.71</v>
      </c>
      <c r="E960" s="19">
        <v>0</v>
      </c>
      <c r="F960" s="19">
        <v>2911.71</v>
      </c>
      <c r="G960" s="19">
        <v>0</v>
      </c>
      <c r="H960" s="85">
        <v>996554.97</v>
      </c>
      <c r="I960" s="85">
        <v>18934.54</v>
      </c>
      <c r="J960" s="85">
        <v>11646.84</v>
      </c>
      <c r="K960" s="85">
        <v>7287.7</v>
      </c>
      <c r="L960" s="146">
        <v>4733.6400000000003</v>
      </c>
      <c r="M960" s="146">
        <v>12021.34</v>
      </c>
      <c r="N960" s="146">
        <v>0</v>
      </c>
      <c r="Y960" s="32">
        <f t="shared" si="14"/>
        <v>14933.05</v>
      </c>
    </row>
    <row r="961" spans="1:25" x14ac:dyDescent="0.25">
      <c r="A961" s="83" t="s">
        <v>8629</v>
      </c>
      <c r="B961" s="84" t="s">
        <v>1040</v>
      </c>
      <c r="C961" s="19">
        <v>287749.95</v>
      </c>
      <c r="D961" s="19">
        <v>5467.25</v>
      </c>
      <c r="E961" s="19">
        <v>0</v>
      </c>
      <c r="F961" s="19">
        <v>5467.25</v>
      </c>
      <c r="G961" s="19">
        <v>0</v>
      </c>
      <c r="H961" s="85">
        <v>1052425.73</v>
      </c>
      <c r="I961" s="85">
        <v>19996.09</v>
      </c>
      <c r="J961" s="85">
        <v>21869</v>
      </c>
      <c r="K961" s="85">
        <v>-1872.91</v>
      </c>
      <c r="L961" s="146">
        <v>4999.0200000000004</v>
      </c>
      <c r="M961" s="146">
        <v>3126.11</v>
      </c>
      <c r="N961" s="146">
        <v>0</v>
      </c>
      <c r="Y961" s="32">
        <f t="shared" si="14"/>
        <v>8593.36</v>
      </c>
    </row>
    <row r="962" spans="1:25" x14ac:dyDescent="0.25">
      <c r="A962" s="83" t="s">
        <v>8630</v>
      </c>
      <c r="B962" s="84" t="s">
        <v>1041</v>
      </c>
      <c r="C962" s="19">
        <v>14281.5</v>
      </c>
      <c r="D962" s="19">
        <v>271.35000000000002</v>
      </c>
      <c r="E962" s="19">
        <v>0</v>
      </c>
      <c r="F962" s="19">
        <v>271.35000000000002</v>
      </c>
      <c r="G962" s="19">
        <v>0</v>
      </c>
      <c r="H962" s="85">
        <v>44803.839999999997</v>
      </c>
      <c r="I962" s="85">
        <v>851.27</v>
      </c>
      <c r="J962" s="85">
        <v>1085.3900000000001</v>
      </c>
      <c r="K962" s="85">
        <v>-234.12</v>
      </c>
      <c r="L962" s="146">
        <v>212.82</v>
      </c>
      <c r="M962" s="146">
        <v>0</v>
      </c>
      <c r="N962" s="146">
        <v>21.3</v>
      </c>
      <c r="Y962" s="32">
        <f t="shared" si="14"/>
        <v>271.35000000000002</v>
      </c>
    </row>
    <row r="963" spans="1:25" x14ac:dyDescent="0.25">
      <c r="A963" s="83" t="s">
        <v>8631</v>
      </c>
      <c r="B963" s="84" t="s">
        <v>1042</v>
      </c>
      <c r="C963" s="19">
        <v>221774.09</v>
      </c>
      <c r="D963" s="19">
        <v>4213.71</v>
      </c>
      <c r="E963" s="19">
        <v>0</v>
      </c>
      <c r="F963" s="19">
        <v>4213.71</v>
      </c>
      <c r="G963" s="19">
        <v>0</v>
      </c>
      <c r="H963" s="85">
        <v>805804.69</v>
      </c>
      <c r="I963" s="85">
        <v>15310.29</v>
      </c>
      <c r="J963" s="85">
        <v>16854.830000000002</v>
      </c>
      <c r="K963" s="85">
        <v>-1544.54</v>
      </c>
      <c r="L963" s="146">
        <v>3827.57</v>
      </c>
      <c r="M963" s="146">
        <v>2283.0300000000002</v>
      </c>
      <c r="N963" s="146">
        <v>0</v>
      </c>
      <c r="Y963" s="32">
        <f t="shared" si="14"/>
        <v>6496.74</v>
      </c>
    </row>
    <row r="964" spans="1:25" x14ac:dyDescent="0.25">
      <c r="A964" s="83" t="s">
        <v>8632</v>
      </c>
      <c r="B964" s="84" t="s">
        <v>1043</v>
      </c>
      <c r="C964" s="19">
        <v>214909.47</v>
      </c>
      <c r="D964" s="19">
        <v>4083.28</v>
      </c>
      <c r="E964" s="19">
        <v>0</v>
      </c>
      <c r="F964" s="19">
        <v>4083.28</v>
      </c>
      <c r="G964" s="19">
        <v>0</v>
      </c>
      <c r="H964" s="85">
        <v>772626.91</v>
      </c>
      <c r="I964" s="85">
        <v>14679.91</v>
      </c>
      <c r="J964" s="85">
        <v>16333.12</v>
      </c>
      <c r="K964" s="85">
        <v>-1653.21</v>
      </c>
      <c r="L964" s="146">
        <v>3669.98</v>
      </c>
      <c r="M964" s="146">
        <v>2016.77</v>
      </c>
      <c r="N964" s="146">
        <v>0</v>
      </c>
      <c r="Y964" s="32">
        <f t="shared" si="14"/>
        <v>6100.05</v>
      </c>
    </row>
    <row r="965" spans="1:25" x14ac:dyDescent="0.25">
      <c r="A965" s="83" t="s">
        <v>8633</v>
      </c>
      <c r="B965" s="84" t="s">
        <v>1044</v>
      </c>
      <c r="C965" s="19">
        <v>7677.13</v>
      </c>
      <c r="D965" s="19">
        <v>145.87</v>
      </c>
      <c r="E965" s="19">
        <v>0</v>
      </c>
      <c r="F965" s="19">
        <v>145.87</v>
      </c>
      <c r="G965" s="19">
        <v>0</v>
      </c>
      <c r="H965" s="85">
        <v>21907.47</v>
      </c>
      <c r="I965" s="85">
        <v>416.24</v>
      </c>
      <c r="J965" s="85">
        <v>583.46</v>
      </c>
      <c r="K965" s="85">
        <v>-167.22</v>
      </c>
      <c r="L965" s="146">
        <v>104.06</v>
      </c>
      <c r="M965" s="146">
        <v>0</v>
      </c>
      <c r="N965" s="146">
        <v>63.16</v>
      </c>
      <c r="Y965" s="32">
        <f t="shared" si="14"/>
        <v>145.87</v>
      </c>
    </row>
    <row r="966" spans="1:25" x14ac:dyDescent="0.25">
      <c r="A966" s="83" t="s">
        <v>8634</v>
      </c>
      <c r="B966" s="84" t="s">
        <v>1045</v>
      </c>
      <c r="C966" s="19">
        <v>155710.44</v>
      </c>
      <c r="D966" s="19">
        <v>2958.5</v>
      </c>
      <c r="E966" s="19">
        <v>0</v>
      </c>
      <c r="F966" s="19">
        <v>2958.5</v>
      </c>
      <c r="G966" s="19">
        <v>0</v>
      </c>
      <c r="H966" s="85">
        <v>589199.22</v>
      </c>
      <c r="I966" s="85">
        <v>11194.79</v>
      </c>
      <c r="J966" s="85">
        <v>11833.99</v>
      </c>
      <c r="K966" s="85">
        <v>-639.20000000000005</v>
      </c>
      <c r="L966" s="146">
        <v>2798.7</v>
      </c>
      <c r="M966" s="146">
        <v>2159.5</v>
      </c>
      <c r="N966" s="146">
        <v>0</v>
      </c>
      <c r="Y966" s="32">
        <f t="shared" si="14"/>
        <v>5118</v>
      </c>
    </row>
    <row r="967" spans="1:25" x14ac:dyDescent="0.25">
      <c r="A967" s="83" t="s">
        <v>8635</v>
      </c>
      <c r="B967" s="84" t="s">
        <v>1046</v>
      </c>
      <c r="C967" s="19">
        <v>24934.35</v>
      </c>
      <c r="D967" s="19">
        <v>473.75</v>
      </c>
      <c r="E967" s="19">
        <v>0</v>
      </c>
      <c r="F967" s="19">
        <v>473.75</v>
      </c>
      <c r="G967" s="19">
        <v>0</v>
      </c>
      <c r="H967" s="85">
        <v>83962.36</v>
      </c>
      <c r="I967" s="85">
        <v>1595.28</v>
      </c>
      <c r="J967" s="85">
        <v>1895.01</v>
      </c>
      <c r="K967" s="85">
        <v>-299.73</v>
      </c>
      <c r="L967" s="146">
        <v>398.82</v>
      </c>
      <c r="M967" s="146">
        <v>99.09</v>
      </c>
      <c r="N967" s="146">
        <v>0</v>
      </c>
      <c r="Y967" s="32">
        <f t="shared" si="14"/>
        <v>572.84</v>
      </c>
    </row>
    <row r="968" spans="1:25" x14ac:dyDescent="0.25">
      <c r="A968" s="83" t="s">
        <v>8636</v>
      </c>
      <c r="B968" s="84" t="s">
        <v>1047</v>
      </c>
      <c r="C968" s="19">
        <v>200314.54</v>
      </c>
      <c r="D968" s="19">
        <v>3805.98</v>
      </c>
      <c r="E968" s="19">
        <v>0</v>
      </c>
      <c r="F968" s="19">
        <v>3805.98</v>
      </c>
      <c r="G968" s="19">
        <v>0</v>
      </c>
      <c r="H968" s="85">
        <v>723070.72</v>
      </c>
      <c r="I968" s="85">
        <v>13738.34</v>
      </c>
      <c r="J968" s="85">
        <v>15223.91</v>
      </c>
      <c r="K968" s="85">
        <v>-1485.57</v>
      </c>
      <c r="L968" s="146">
        <v>3434.59</v>
      </c>
      <c r="M968" s="146">
        <v>1949.02</v>
      </c>
      <c r="N968" s="146">
        <v>0</v>
      </c>
      <c r="Y968" s="32">
        <f t="shared" si="14"/>
        <v>5755</v>
      </c>
    </row>
    <row r="969" spans="1:25" x14ac:dyDescent="0.25">
      <c r="A969" s="83" t="s">
        <v>8637</v>
      </c>
      <c r="B969" s="84" t="s">
        <v>1048</v>
      </c>
      <c r="C969" s="19">
        <v>88467.04</v>
      </c>
      <c r="D969" s="19">
        <v>1680.88</v>
      </c>
      <c r="E969" s="19">
        <v>0</v>
      </c>
      <c r="F969" s="19">
        <v>1680.88</v>
      </c>
      <c r="G969" s="19">
        <v>0</v>
      </c>
      <c r="H969" s="85">
        <v>336067.28</v>
      </c>
      <c r="I969" s="85">
        <v>6385.28</v>
      </c>
      <c r="J969" s="85">
        <v>6723.5</v>
      </c>
      <c r="K969" s="85">
        <v>-338.22</v>
      </c>
      <c r="L969" s="146">
        <v>1596.32</v>
      </c>
      <c r="M969" s="146">
        <v>1258.0999999999999</v>
      </c>
      <c r="N969" s="146">
        <v>0</v>
      </c>
      <c r="Y969" s="32">
        <f t="shared" si="14"/>
        <v>2938.98</v>
      </c>
    </row>
    <row r="970" spans="1:25" x14ac:dyDescent="0.25">
      <c r="A970" s="83" t="s">
        <v>8638</v>
      </c>
      <c r="B970" s="84" t="s">
        <v>1049</v>
      </c>
      <c r="C970" s="19">
        <v>670821.4</v>
      </c>
      <c r="D970" s="19">
        <v>12745.61</v>
      </c>
      <c r="E970" s="19">
        <v>0</v>
      </c>
      <c r="F970" s="19">
        <v>12745.61</v>
      </c>
      <c r="G970" s="19">
        <v>0</v>
      </c>
      <c r="H970" s="85">
        <v>2635076.4700000002</v>
      </c>
      <c r="I970" s="85">
        <v>50066.45</v>
      </c>
      <c r="J970" s="85">
        <v>50982.43</v>
      </c>
      <c r="K970" s="85">
        <v>-915.98</v>
      </c>
      <c r="L970" s="146">
        <v>12516.61</v>
      </c>
      <c r="M970" s="146">
        <v>11600.63</v>
      </c>
      <c r="N970" s="146">
        <v>0</v>
      </c>
      <c r="Y970" s="32">
        <f t="shared" si="14"/>
        <v>24346.239999999998</v>
      </c>
    </row>
    <row r="971" spans="1:25" x14ac:dyDescent="0.25">
      <c r="A971" s="83" t="s">
        <v>8639</v>
      </c>
      <c r="B971" s="84" t="s">
        <v>1050</v>
      </c>
      <c r="C971" s="19">
        <v>112621.5</v>
      </c>
      <c r="D971" s="19">
        <v>2139.81</v>
      </c>
      <c r="E971" s="19">
        <v>0</v>
      </c>
      <c r="F971" s="19">
        <v>2139.81</v>
      </c>
      <c r="G971" s="19">
        <v>0</v>
      </c>
      <c r="H971" s="85">
        <v>468269.19</v>
      </c>
      <c r="I971" s="85">
        <v>8897.11</v>
      </c>
      <c r="J971" s="85">
        <v>8559.23</v>
      </c>
      <c r="K971" s="85">
        <v>337.88</v>
      </c>
      <c r="L971" s="146">
        <v>2224.2800000000002</v>
      </c>
      <c r="M971" s="146">
        <v>2562.16</v>
      </c>
      <c r="N971" s="146">
        <v>0</v>
      </c>
      <c r="Y971" s="32">
        <f t="shared" si="14"/>
        <v>4701.9699999999993</v>
      </c>
    </row>
    <row r="972" spans="1:25" x14ac:dyDescent="0.25">
      <c r="A972" s="83" t="s">
        <v>8640</v>
      </c>
      <c r="B972" s="84" t="s">
        <v>1051</v>
      </c>
      <c r="C972" s="19">
        <v>52657.71</v>
      </c>
      <c r="D972" s="19">
        <v>1000.5</v>
      </c>
      <c r="E972" s="19">
        <v>0</v>
      </c>
      <c r="F972" s="19">
        <v>1000.5</v>
      </c>
      <c r="G972" s="19">
        <v>0</v>
      </c>
      <c r="H972" s="85">
        <v>182024.82</v>
      </c>
      <c r="I972" s="85">
        <v>3458.47</v>
      </c>
      <c r="J972" s="85">
        <v>4001.99</v>
      </c>
      <c r="K972" s="85">
        <v>-543.52</v>
      </c>
      <c r="L972" s="146">
        <v>864.62</v>
      </c>
      <c r="M972" s="146">
        <v>321.10000000000002</v>
      </c>
      <c r="N972" s="146">
        <v>0</v>
      </c>
      <c r="Y972" s="32">
        <f t="shared" si="14"/>
        <v>1321.6</v>
      </c>
    </row>
    <row r="973" spans="1:25" x14ac:dyDescent="0.25">
      <c r="A973" s="83" t="s">
        <v>8641</v>
      </c>
      <c r="B973" s="84" t="s">
        <v>1052</v>
      </c>
      <c r="C973" s="19">
        <v>5914.17</v>
      </c>
      <c r="D973" s="19">
        <v>112.37</v>
      </c>
      <c r="E973" s="19">
        <v>0</v>
      </c>
      <c r="F973" s="19">
        <v>112.37</v>
      </c>
      <c r="G973" s="19">
        <v>0</v>
      </c>
      <c r="H973" s="85">
        <v>22515.17</v>
      </c>
      <c r="I973" s="85">
        <v>427.79</v>
      </c>
      <c r="J973" s="85">
        <v>449.48</v>
      </c>
      <c r="K973" s="85">
        <v>-21.69</v>
      </c>
      <c r="L973" s="146">
        <v>106.95</v>
      </c>
      <c r="M973" s="146">
        <v>85.26</v>
      </c>
      <c r="N973" s="146">
        <v>0</v>
      </c>
      <c r="Y973" s="32">
        <f t="shared" si="14"/>
        <v>197.63</v>
      </c>
    </row>
    <row r="974" spans="1:25" x14ac:dyDescent="0.25">
      <c r="A974" s="83" t="s">
        <v>8642</v>
      </c>
      <c r="B974" s="84" t="s">
        <v>1053</v>
      </c>
      <c r="C974" s="19">
        <v>13125.55</v>
      </c>
      <c r="D974" s="19">
        <v>249.39</v>
      </c>
      <c r="E974" s="19">
        <v>0</v>
      </c>
      <c r="F974" s="19">
        <v>249.39</v>
      </c>
      <c r="G974" s="19">
        <v>0</v>
      </c>
      <c r="H974" s="85">
        <v>42849.05</v>
      </c>
      <c r="I974" s="85">
        <v>814.13</v>
      </c>
      <c r="J974" s="85">
        <v>997.54</v>
      </c>
      <c r="K974" s="85">
        <v>-183.41</v>
      </c>
      <c r="L974" s="146">
        <v>203.53</v>
      </c>
      <c r="M974" s="146">
        <v>20.12</v>
      </c>
      <c r="N974" s="146">
        <v>0</v>
      </c>
      <c r="Y974" s="32">
        <f t="shared" si="14"/>
        <v>269.51</v>
      </c>
    </row>
    <row r="975" spans="1:25" x14ac:dyDescent="0.25">
      <c r="A975" s="83" t="s">
        <v>8643</v>
      </c>
      <c r="B975" s="84" t="s">
        <v>1054</v>
      </c>
      <c r="C975" s="19">
        <v>5768.92</v>
      </c>
      <c r="D975" s="19">
        <v>109.61</v>
      </c>
      <c r="E975" s="19">
        <v>0</v>
      </c>
      <c r="F975" s="19">
        <v>109.61</v>
      </c>
      <c r="G975" s="19">
        <v>0</v>
      </c>
      <c r="H975" s="85">
        <v>8620.7999999999993</v>
      </c>
      <c r="I975" s="85">
        <v>163.80000000000001</v>
      </c>
      <c r="J975" s="85">
        <v>438.44</v>
      </c>
      <c r="K975" s="85">
        <v>-274.64</v>
      </c>
      <c r="L975" s="146">
        <v>40.950000000000003</v>
      </c>
      <c r="M975" s="146">
        <v>0</v>
      </c>
      <c r="N975" s="146">
        <v>233.69</v>
      </c>
      <c r="Y975" s="32">
        <f t="shared" si="14"/>
        <v>109.61</v>
      </c>
    </row>
    <row r="976" spans="1:25" x14ac:dyDescent="0.25">
      <c r="A976" s="83" t="s">
        <v>8644</v>
      </c>
      <c r="B976" s="84" t="s">
        <v>1055</v>
      </c>
      <c r="C976" s="19">
        <v>11922.37</v>
      </c>
      <c r="D976" s="19">
        <v>226.53</v>
      </c>
      <c r="E976" s="19">
        <v>0</v>
      </c>
      <c r="F976" s="19">
        <v>226.53</v>
      </c>
      <c r="G976" s="19">
        <v>0</v>
      </c>
      <c r="H976" s="85">
        <v>37342.050000000003</v>
      </c>
      <c r="I976" s="85">
        <v>709.5</v>
      </c>
      <c r="J976" s="85">
        <v>906.1</v>
      </c>
      <c r="K976" s="85">
        <v>-196.6</v>
      </c>
      <c r="L976" s="146">
        <v>177.38</v>
      </c>
      <c r="M976" s="146">
        <v>0</v>
      </c>
      <c r="N976" s="146">
        <v>19.22</v>
      </c>
      <c r="Y976" s="32">
        <f t="shared" si="14"/>
        <v>226.53</v>
      </c>
    </row>
    <row r="977" spans="1:25" x14ac:dyDescent="0.25">
      <c r="A977" s="83" t="s">
        <v>8645</v>
      </c>
      <c r="B977" s="84" t="s">
        <v>1056</v>
      </c>
      <c r="C977" s="19">
        <v>33412.480000000003</v>
      </c>
      <c r="D977" s="19">
        <v>634.84</v>
      </c>
      <c r="E977" s="19">
        <v>0</v>
      </c>
      <c r="F977" s="19">
        <v>634.84</v>
      </c>
      <c r="G977" s="19">
        <v>0</v>
      </c>
      <c r="H977" s="85">
        <v>122039.39</v>
      </c>
      <c r="I977" s="85">
        <v>2318.75</v>
      </c>
      <c r="J977" s="85">
        <v>2539.35</v>
      </c>
      <c r="K977" s="85">
        <v>-220.6</v>
      </c>
      <c r="L977" s="146">
        <v>579.69000000000005</v>
      </c>
      <c r="M977" s="146">
        <v>359.09</v>
      </c>
      <c r="N977" s="146">
        <v>0</v>
      </c>
      <c r="Y977" s="32">
        <f t="shared" ref="Y977:Y1040" si="15">F977+M977+R977+W977</f>
        <v>993.93000000000006</v>
      </c>
    </row>
    <row r="978" spans="1:25" x14ac:dyDescent="0.25">
      <c r="A978" s="83" t="s">
        <v>8646</v>
      </c>
      <c r="B978" s="84" t="s">
        <v>1057</v>
      </c>
      <c r="C978" s="19">
        <v>352175.27</v>
      </c>
      <c r="D978" s="19">
        <v>6691.33</v>
      </c>
      <c r="E978" s="19">
        <v>0</v>
      </c>
      <c r="F978" s="19">
        <v>6691.33</v>
      </c>
      <c r="G978" s="19">
        <v>0</v>
      </c>
      <c r="H978" s="85">
        <v>1354002.57</v>
      </c>
      <c r="I978" s="85">
        <v>25726.05</v>
      </c>
      <c r="J978" s="85">
        <v>26765.32</v>
      </c>
      <c r="K978" s="85">
        <v>-1039.27</v>
      </c>
      <c r="L978" s="146">
        <v>6431.51</v>
      </c>
      <c r="M978" s="146">
        <v>5392.24</v>
      </c>
      <c r="N978" s="146">
        <v>0</v>
      </c>
      <c r="Y978" s="32">
        <f t="shared" si="15"/>
        <v>12083.57</v>
      </c>
    </row>
    <row r="979" spans="1:25" x14ac:dyDescent="0.25">
      <c r="A979" s="83" t="s">
        <v>8647</v>
      </c>
      <c r="B979" s="84" t="s">
        <v>1058</v>
      </c>
      <c r="C979" s="19">
        <v>661116.23</v>
      </c>
      <c r="D979" s="19">
        <v>12561.21</v>
      </c>
      <c r="E979" s="19">
        <v>0</v>
      </c>
      <c r="F979" s="19">
        <v>12561.21</v>
      </c>
      <c r="G979" s="19">
        <v>0</v>
      </c>
      <c r="H979" s="85">
        <v>2485610.1800000002</v>
      </c>
      <c r="I979" s="85">
        <v>47226.59</v>
      </c>
      <c r="J979" s="85">
        <v>50244.83</v>
      </c>
      <c r="K979" s="85">
        <v>-3018.24</v>
      </c>
      <c r="L979" s="146">
        <v>11806.65</v>
      </c>
      <c r="M979" s="146">
        <v>8788.41</v>
      </c>
      <c r="N979" s="146">
        <v>0</v>
      </c>
      <c r="Y979" s="32">
        <f t="shared" si="15"/>
        <v>21349.62</v>
      </c>
    </row>
    <row r="980" spans="1:25" x14ac:dyDescent="0.25">
      <c r="A980" s="83" t="s">
        <v>8648</v>
      </c>
      <c r="B980" s="84" t="s">
        <v>1059</v>
      </c>
      <c r="C980" s="19">
        <v>512396.07</v>
      </c>
      <c r="D980" s="19">
        <v>9735.5300000000007</v>
      </c>
      <c r="E980" s="19">
        <v>0</v>
      </c>
      <c r="F980" s="19">
        <v>9735.5300000000007</v>
      </c>
      <c r="G980" s="19">
        <v>0</v>
      </c>
      <c r="H980" s="85">
        <v>1932819.43</v>
      </c>
      <c r="I980" s="85">
        <v>36723.57</v>
      </c>
      <c r="J980" s="85">
        <v>38942.1</v>
      </c>
      <c r="K980" s="85">
        <v>-2218.5300000000002</v>
      </c>
      <c r="L980" s="146">
        <v>9180.89</v>
      </c>
      <c r="M980" s="146">
        <v>6962.36</v>
      </c>
      <c r="N980" s="146">
        <v>0</v>
      </c>
      <c r="Y980" s="32">
        <f t="shared" si="15"/>
        <v>16697.89</v>
      </c>
    </row>
    <row r="981" spans="1:25" x14ac:dyDescent="0.25">
      <c r="A981" s="83" t="s">
        <v>8649</v>
      </c>
      <c r="B981" s="84" t="s">
        <v>1060</v>
      </c>
      <c r="C981" s="19">
        <v>251131.5</v>
      </c>
      <c r="D981" s="19">
        <v>4771.5</v>
      </c>
      <c r="E981" s="19">
        <v>0</v>
      </c>
      <c r="F981" s="19">
        <v>4771.5</v>
      </c>
      <c r="G981" s="19">
        <v>0</v>
      </c>
      <c r="H981" s="85">
        <v>909420.63</v>
      </c>
      <c r="I981" s="85">
        <v>17278.990000000002</v>
      </c>
      <c r="J981" s="85">
        <v>19085.990000000002</v>
      </c>
      <c r="K981" s="85">
        <v>-1807</v>
      </c>
      <c r="L981" s="146">
        <v>4319.75</v>
      </c>
      <c r="M981" s="146">
        <v>2512.75</v>
      </c>
      <c r="N981" s="146">
        <v>0</v>
      </c>
      <c r="Y981" s="32">
        <f t="shared" si="15"/>
        <v>7284.25</v>
      </c>
    </row>
    <row r="982" spans="1:25" x14ac:dyDescent="0.25">
      <c r="A982" s="83" t="s">
        <v>8650</v>
      </c>
      <c r="B982" s="84" t="s">
        <v>1061</v>
      </c>
      <c r="C982" s="19">
        <v>771057.58</v>
      </c>
      <c r="D982" s="19">
        <v>14650.1</v>
      </c>
      <c r="E982" s="19">
        <v>0</v>
      </c>
      <c r="F982" s="19">
        <v>14650.1</v>
      </c>
      <c r="G982" s="19">
        <v>0</v>
      </c>
      <c r="H982" s="85">
        <v>2948240.11</v>
      </c>
      <c r="I982" s="85">
        <v>56016.56</v>
      </c>
      <c r="J982" s="85">
        <v>58600.38</v>
      </c>
      <c r="K982" s="85">
        <v>-2583.8200000000002</v>
      </c>
      <c r="L982" s="146">
        <v>14004.14</v>
      </c>
      <c r="M982" s="146">
        <v>11420.32</v>
      </c>
      <c r="N982" s="146">
        <v>0</v>
      </c>
      <c r="Y982" s="32">
        <f t="shared" si="15"/>
        <v>26070.42</v>
      </c>
    </row>
    <row r="983" spans="1:25" x14ac:dyDescent="0.25">
      <c r="A983" s="83" t="s">
        <v>8651</v>
      </c>
      <c r="B983" s="84" t="s">
        <v>1062</v>
      </c>
      <c r="C983" s="19">
        <v>13866.88</v>
      </c>
      <c r="D983" s="19">
        <v>263.47000000000003</v>
      </c>
      <c r="E983" s="19">
        <v>0</v>
      </c>
      <c r="F983" s="19">
        <v>263.47000000000003</v>
      </c>
      <c r="G983" s="19">
        <v>0</v>
      </c>
      <c r="H983" s="85">
        <v>20343.2</v>
      </c>
      <c r="I983" s="85">
        <v>386.52</v>
      </c>
      <c r="J983" s="85">
        <v>1053.8800000000001</v>
      </c>
      <c r="K983" s="85">
        <v>-667.36</v>
      </c>
      <c r="L983" s="146">
        <v>96.63</v>
      </c>
      <c r="M983" s="146">
        <v>0</v>
      </c>
      <c r="N983" s="146">
        <v>570.73</v>
      </c>
      <c r="Y983" s="32">
        <f t="shared" si="15"/>
        <v>263.47000000000003</v>
      </c>
    </row>
    <row r="984" spans="1:25" x14ac:dyDescent="0.25">
      <c r="A984" s="83" t="s">
        <v>8652</v>
      </c>
      <c r="B984" s="84" t="s">
        <v>1063</v>
      </c>
      <c r="C984" s="19">
        <v>621162.97</v>
      </c>
      <c r="D984" s="19">
        <v>11802.1</v>
      </c>
      <c r="E984" s="19">
        <v>0</v>
      </c>
      <c r="F984" s="19">
        <v>11802.1</v>
      </c>
      <c r="G984" s="19">
        <v>0</v>
      </c>
      <c r="H984" s="85">
        <v>2443484.6800000002</v>
      </c>
      <c r="I984" s="85">
        <v>46426.21</v>
      </c>
      <c r="J984" s="85">
        <v>47208.39</v>
      </c>
      <c r="K984" s="85">
        <v>-782.18</v>
      </c>
      <c r="L984" s="146">
        <v>11606.55</v>
      </c>
      <c r="M984" s="146">
        <v>10824.37</v>
      </c>
      <c r="N984" s="146">
        <v>0</v>
      </c>
      <c r="Y984" s="32">
        <f t="shared" si="15"/>
        <v>22626.47</v>
      </c>
    </row>
    <row r="985" spans="1:25" x14ac:dyDescent="0.25">
      <c r="A985" s="83" t="s">
        <v>8653</v>
      </c>
      <c r="B985" s="84" t="s">
        <v>1064</v>
      </c>
      <c r="C985" s="19">
        <v>151058.18</v>
      </c>
      <c r="D985" s="19">
        <v>2870.11</v>
      </c>
      <c r="E985" s="19">
        <v>0</v>
      </c>
      <c r="F985" s="19">
        <v>2870.11</v>
      </c>
      <c r="G985" s="19">
        <v>0</v>
      </c>
      <c r="H985" s="85">
        <v>597465.82999999996</v>
      </c>
      <c r="I985" s="85">
        <v>11351.85</v>
      </c>
      <c r="J985" s="85">
        <v>11480.42</v>
      </c>
      <c r="K985" s="85">
        <v>-128.57</v>
      </c>
      <c r="L985" s="146">
        <v>2837.96</v>
      </c>
      <c r="M985" s="146">
        <v>2709.39</v>
      </c>
      <c r="N985" s="146">
        <v>0</v>
      </c>
      <c r="Y985" s="32">
        <f t="shared" si="15"/>
        <v>5579.5</v>
      </c>
    </row>
    <row r="986" spans="1:25" x14ac:dyDescent="0.25">
      <c r="A986" s="83" t="s">
        <v>8654</v>
      </c>
      <c r="B986" s="84" t="s">
        <v>1065</v>
      </c>
      <c r="C986" s="19">
        <v>868592.34</v>
      </c>
      <c r="D986" s="19">
        <v>16503.259999999998</v>
      </c>
      <c r="E986" s="19">
        <v>0</v>
      </c>
      <c r="F986" s="19">
        <v>16503.259999999998</v>
      </c>
      <c r="G986" s="19">
        <v>0</v>
      </c>
      <c r="H986" s="85">
        <v>3363576.74</v>
      </c>
      <c r="I986" s="85">
        <v>63907.96</v>
      </c>
      <c r="J986" s="85">
        <v>66013.02</v>
      </c>
      <c r="K986" s="85">
        <v>-2105.06</v>
      </c>
      <c r="L986" s="146">
        <v>15976.99</v>
      </c>
      <c r="M986" s="146">
        <v>13871.93</v>
      </c>
      <c r="N986" s="146">
        <v>0</v>
      </c>
      <c r="Y986" s="32">
        <f t="shared" si="15"/>
        <v>30375.19</v>
      </c>
    </row>
    <row r="987" spans="1:25" x14ac:dyDescent="0.25">
      <c r="A987" s="83" t="s">
        <v>8655</v>
      </c>
      <c r="B987" s="84" t="s">
        <v>1066</v>
      </c>
      <c r="C987" s="19">
        <v>48672</v>
      </c>
      <c r="D987" s="19">
        <v>924.77</v>
      </c>
      <c r="E987" s="19">
        <v>0</v>
      </c>
      <c r="F987" s="19">
        <v>924.77</v>
      </c>
      <c r="G987" s="19">
        <v>0</v>
      </c>
      <c r="H987" s="85">
        <v>157965.24</v>
      </c>
      <c r="I987" s="85">
        <v>3001.34</v>
      </c>
      <c r="J987" s="85">
        <v>3699.07</v>
      </c>
      <c r="K987" s="85">
        <v>-697.73</v>
      </c>
      <c r="L987" s="146">
        <v>750.34</v>
      </c>
      <c r="M987" s="146">
        <v>52.61</v>
      </c>
      <c r="N987" s="146">
        <v>0</v>
      </c>
      <c r="Y987" s="32">
        <f t="shared" si="15"/>
        <v>977.38</v>
      </c>
    </row>
    <row r="988" spans="1:25" x14ac:dyDescent="0.25">
      <c r="A988" s="83" t="s">
        <v>8656</v>
      </c>
      <c r="B988" s="84" t="s">
        <v>1067</v>
      </c>
      <c r="C988" s="19">
        <v>82033.64</v>
      </c>
      <c r="D988" s="19">
        <v>1558.64</v>
      </c>
      <c r="E988" s="19">
        <v>0</v>
      </c>
      <c r="F988" s="19">
        <v>1558.64</v>
      </c>
      <c r="G988" s="19">
        <v>0</v>
      </c>
      <c r="H988" s="85">
        <v>237134.76</v>
      </c>
      <c r="I988" s="85">
        <v>4505.5600000000004</v>
      </c>
      <c r="J988" s="85">
        <v>6234.56</v>
      </c>
      <c r="K988" s="85">
        <v>-1729</v>
      </c>
      <c r="L988" s="146">
        <v>1126.3900000000001</v>
      </c>
      <c r="M988" s="146">
        <v>0</v>
      </c>
      <c r="N988" s="146">
        <v>602.61</v>
      </c>
      <c r="Y988" s="32">
        <f t="shared" si="15"/>
        <v>1558.64</v>
      </c>
    </row>
    <row r="989" spans="1:25" x14ac:dyDescent="0.25">
      <c r="A989" s="83" t="s">
        <v>8657</v>
      </c>
      <c r="B989" s="84" t="s">
        <v>1068</v>
      </c>
      <c r="C989" s="19">
        <v>59163.16</v>
      </c>
      <c r="D989" s="19">
        <v>1124.0999999999999</v>
      </c>
      <c r="E989" s="19">
        <v>0</v>
      </c>
      <c r="F989" s="19">
        <v>1124.0999999999999</v>
      </c>
      <c r="G989" s="19">
        <v>0</v>
      </c>
      <c r="H989" s="85">
        <v>225579.02</v>
      </c>
      <c r="I989" s="85">
        <v>4286</v>
      </c>
      <c r="J989" s="85">
        <v>4496.3999999999996</v>
      </c>
      <c r="K989" s="85">
        <v>-210.4</v>
      </c>
      <c r="L989" s="146">
        <v>1071.5</v>
      </c>
      <c r="M989" s="146">
        <v>861.1</v>
      </c>
      <c r="N989" s="146">
        <v>0</v>
      </c>
      <c r="Y989" s="32">
        <f t="shared" si="15"/>
        <v>1985.1999999999998</v>
      </c>
    </row>
    <row r="990" spans="1:25" x14ac:dyDescent="0.25">
      <c r="A990" s="83" t="s">
        <v>8658</v>
      </c>
      <c r="B990" s="84" t="s">
        <v>1069</v>
      </c>
      <c r="C990" s="19">
        <v>385786.65</v>
      </c>
      <c r="D990" s="19">
        <v>7329.95</v>
      </c>
      <c r="E990" s="19">
        <v>0</v>
      </c>
      <c r="F990" s="19">
        <v>7329.95</v>
      </c>
      <c r="G990" s="19">
        <v>0</v>
      </c>
      <c r="H990" s="85">
        <v>1482175.16</v>
      </c>
      <c r="I990" s="85">
        <v>28161.33</v>
      </c>
      <c r="J990" s="85">
        <v>29319.79</v>
      </c>
      <c r="K990" s="85">
        <v>-1158.46</v>
      </c>
      <c r="L990" s="146">
        <v>7040.33</v>
      </c>
      <c r="M990" s="146">
        <v>5881.87</v>
      </c>
      <c r="N990" s="146">
        <v>0</v>
      </c>
      <c r="Y990" s="32">
        <f t="shared" si="15"/>
        <v>13211.82</v>
      </c>
    </row>
    <row r="991" spans="1:25" x14ac:dyDescent="0.25">
      <c r="A991" s="83" t="s">
        <v>8659</v>
      </c>
      <c r="B991" s="84" t="s">
        <v>1070</v>
      </c>
      <c r="C991" s="19">
        <v>29432.65</v>
      </c>
      <c r="D991" s="19">
        <v>559.22</v>
      </c>
      <c r="E991" s="19">
        <v>0</v>
      </c>
      <c r="F991" s="19">
        <v>559.22</v>
      </c>
      <c r="G991" s="19">
        <v>0</v>
      </c>
      <c r="H991" s="85">
        <v>113406.54</v>
      </c>
      <c r="I991" s="85">
        <v>2154.7199999999998</v>
      </c>
      <c r="J991" s="85">
        <v>2236.88</v>
      </c>
      <c r="K991" s="85">
        <v>-82.16</v>
      </c>
      <c r="L991" s="146">
        <v>538.67999999999995</v>
      </c>
      <c r="M991" s="146">
        <v>456.52</v>
      </c>
      <c r="N991" s="146">
        <v>0</v>
      </c>
      <c r="Y991" s="32">
        <f t="shared" si="15"/>
        <v>1015.74</v>
      </c>
    </row>
    <row r="992" spans="1:25" x14ac:dyDescent="0.25">
      <c r="A992" s="83" t="s">
        <v>8660</v>
      </c>
      <c r="B992" s="84" t="s">
        <v>1071</v>
      </c>
      <c r="C992" s="19">
        <v>2770685.89</v>
      </c>
      <c r="D992" s="19">
        <v>52643.03</v>
      </c>
      <c r="E992" s="19">
        <v>0</v>
      </c>
      <c r="F992" s="19">
        <v>52643.03</v>
      </c>
      <c r="G992" s="19">
        <v>0</v>
      </c>
      <c r="H992" s="85">
        <v>10658390.83</v>
      </c>
      <c r="I992" s="85">
        <v>202509.43</v>
      </c>
      <c r="J992" s="85">
        <v>210572.13</v>
      </c>
      <c r="K992" s="85">
        <v>-8062.7</v>
      </c>
      <c r="L992" s="146">
        <v>50627.360000000001</v>
      </c>
      <c r="M992" s="146">
        <v>42564.66</v>
      </c>
      <c r="N992" s="146">
        <v>0</v>
      </c>
      <c r="Y992" s="32">
        <f t="shared" si="15"/>
        <v>95207.69</v>
      </c>
    </row>
    <row r="993" spans="1:25" x14ac:dyDescent="0.25">
      <c r="A993" s="83" t="s">
        <v>8661</v>
      </c>
      <c r="B993" s="84" t="s">
        <v>1072</v>
      </c>
      <c r="C993" s="19">
        <v>13984.87</v>
      </c>
      <c r="D993" s="19">
        <v>265.70999999999998</v>
      </c>
      <c r="E993" s="19">
        <v>0</v>
      </c>
      <c r="F993" s="19">
        <v>265.70999999999998</v>
      </c>
      <c r="G993" s="19">
        <v>0</v>
      </c>
      <c r="H993" s="85">
        <v>18811.580000000002</v>
      </c>
      <c r="I993" s="85">
        <v>357.42</v>
      </c>
      <c r="J993" s="85">
        <v>1062.8499999999999</v>
      </c>
      <c r="K993" s="85">
        <v>-705.43</v>
      </c>
      <c r="L993" s="146">
        <v>89.36</v>
      </c>
      <c r="M993" s="146">
        <v>0</v>
      </c>
      <c r="N993" s="146">
        <v>616.07000000000005</v>
      </c>
      <c r="Y993" s="32">
        <f t="shared" si="15"/>
        <v>265.70999999999998</v>
      </c>
    </row>
    <row r="994" spans="1:25" x14ac:dyDescent="0.25">
      <c r="A994" s="83" t="s">
        <v>8662</v>
      </c>
      <c r="B994" s="84" t="s">
        <v>1073</v>
      </c>
      <c r="C994" s="19">
        <v>141176.34</v>
      </c>
      <c r="D994" s="19">
        <v>2682.35</v>
      </c>
      <c r="E994" s="19">
        <v>0</v>
      </c>
      <c r="F994" s="19">
        <v>2682.35</v>
      </c>
      <c r="G994" s="19">
        <v>0</v>
      </c>
      <c r="H994" s="85">
        <v>507832.87</v>
      </c>
      <c r="I994" s="85">
        <v>9648.82</v>
      </c>
      <c r="J994" s="85">
        <v>10729.4</v>
      </c>
      <c r="K994" s="85">
        <v>-1080.58</v>
      </c>
      <c r="L994" s="146">
        <v>2412.21</v>
      </c>
      <c r="M994" s="146">
        <v>1331.63</v>
      </c>
      <c r="N994" s="146">
        <v>0</v>
      </c>
      <c r="Y994" s="32">
        <f t="shared" si="15"/>
        <v>4013.98</v>
      </c>
    </row>
    <row r="995" spans="1:25" x14ac:dyDescent="0.25">
      <c r="A995" s="83" t="s">
        <v>8663</v>
      </c>
      <c r="B995" s="84" t="s">
        <v>1074</v>
      </c>
      <c r="C995" s="19">
        <v>1039285.56</v>
      </c>
      <c r="D995" s="19">
        <v>19746.43</v>
      </c>
      <c r="E995" s="19">
        <v>0</v>
      </c>
      <c r="F995" s="19">
        <v>19746.43</v>
      </c>
      <c r="G995" s="19">
        <v>0</v>
      </c>
      <c r="H995" s="85">
        <v>3954460.31</v>
      </c>
      <c r="I995" s="85">
        <v>75134.75</v>
      </c>
      <c r="J995" s="85">
        <v>78985.7</v>
      </c>
      <c r="K995" s="85">
        <v>-3850.95</v>
      </c>
      <c r="L995" s="146">
        <v>18783.689999999999</v>
      </c>
      <c r="M995" s="146">
        <v>14932.74</v>
      </c>
      <c r="N995" s="146">
        <v>0</v>
      </c>
      <c r="Y995" s="32">
        <f t="shared" si="15"/>
        <v>34679.17</v>
      </c>
    </row>
    <row r="996" spans="1:25" x14ac:dyDescent="0.25">
      <c r="A996" s="83" t="s">
        <v>8664</v>
      </c>
      <c r="B996" s="84" t="s">
        <v>1075</v>
      </c>
      <c r="C996" s="19">
        <v>12435.92</v>
      </c>
      <c r="D996" s="19">
        <v>236.28</v>
      </c>
      <c r="E996" s="19">
        <v>0</v>
      </c>
      <c r="F996" s="19">
        <v>236.28</v>
      </c>
      <c r="G996" s="19">
        <v>0</v>
      </c>
      <c r="H996" s="85">
        <v>31651.69</v>
      </c>
      <c r="I996" s="85">
        <v>601.38</v>
      </c>
      <c r="J996" s="85">
        <v>945.13</v>
      </c>
      <c r="K996" s="85">
        <v>-343.75</v>
      </c>
      <c r="L996" s="146">
        <v>150.35</v>
      </c>
      <c r="M996" s="146">
        <v>0</v>
      </c>
      <c r="N996" s="146">
        <v>193.4</v>
      </c>
      <c r="Y996" s="32">
        <f t="shared" si="15"/>
        <v>236.28</v>
      </c>
    </row>
    <row r="997" spans="1:25" x14ac:dyDescent="0.25">
      <c r="A997" s="83" t="s">
        <v>8665</v>
      </c>
      <c r="B997" s="84" t="s">
        <v>1076</v>
      </c>
      <c r="C997" s="19">
        <v>101373</v>
      </c>
      <c r="D997" s="19">
        <v>1926.09</v>
      </c>
      <c r="E997" s="19">
        <v>0</v>
      </c>
      <c r="F997" s="19">
        <v>1926.09</v>
      </c>
      <c r="G997" s="19">
        <v>0</v>
      </c>
      <c r="H997" s="85">
        <v>294678.90999999997</v>
      </c>
      <c r="I997" s="85">
        <v>5598.9</v>
      </c>
      <c r="J997" s="85">
        <v>7704.35</v>
      </c>
      <c r="K997" s="85">
        <v>-2105.4499999999998</v>
      </c>
      <c r="L997" s="146">
        <v>1399.73</v>
      </c>
      <c r="M997" s="146">
        <v>0</v>
      </c>
      <c r="N997" s="146">
        <v>705.72</v>
      </c>
      <c r="Y997" s="32">
        <f t="shared" si="15"/>
        <v>1926.09</v>
      </c>
    </row>
    <row r="998" spans="1:25" x14ac:dyDescent="0.25">
      <c r="A998" s="83" t="s">
        <v>8666</v>
      </c>
      <c r="B998" s="84" t="s">
        <v>1077</v>
      </c>
      <c r="C998" s="19">
        <v>8591.1200000000008</v>
      </c>
      <c r="D998" s="19">
        <v>163.22999999999999</v>
      </c>
      <c r="E998" s="19">
        <v>0</v>
      </c>
      <c r="F998" s="19">
        <v>163.22999999999999</v>
      </c>
      <c r="G998" s="19">
        <v>0</v>
      </c>
      <c r="H998" s="85">
        <v>41899.629999999997</v>
      </c>
      <c r="I998" s="85">
        <v>796.09</v>
      </c>
      <c r="J998" s="85">
        <v>652.92999999999995</v>
      </c>
      <c r="K998" s="85">
        <v>143.16</v>
      </c>
      <c r="L998" s="146">
        <v>199.02</v>
      </c>
      <c r="M998" s="146">
        <v>342.18</v>
      </c>
      <c r="N998" s="146">
        <v>0</v>
      </c>
      <c r="Y998" s="32">
        <f t="shared" si="15"/>
        <v>505.40999999999997</v>
      </c>
    </row>
    <row r="999" spans="1:25" x14ac:dyDescent="0.25">
      <c r="A999" s="83" t="s">
        <v>8667</v>
      </c>
      <c r="B999" s="84" t="s">
        <v>1078</v>
      </c>
      <c r="C999" s="19">
        <v>2919.45</v>
      </c>
      <c r="D999" s="19">
        <v>55.47</v>
      </c>
      <c r="E999" s="19">
        <v>0</v>
      </c>
      <c r="F999" s="19">
        <v>55.47</v>
      </c>
      <c r="G999" s="19">
        <v>0</v>
      </c>
      <c r="H999" s="85">
        <v>10333.200000000001</v>
      </c>
      <c r="I999" s="85">
        <v>196.33</v>
      </c>
      <c r="J999" s="85">
        <v>221.88</v>
      </c>
      <c r="K999" s="85">
        <v>-25.55</v>
      </c>
      <c r="L999" s="146">
        <v>49.08</v>
      </c>
      <c r="M999" s="146">
        <v>23.53</v>
      </c>
      <c r="N999" s="146">
        <v>0</v>
      </c>
      <c r="Y999" s="32">
        <f t="shared" si="15"/>
        <v>79</v>
      </c>
    </row>
    <row r="1000" spans="1:25" x14ac:dyDescent="0.25">
      <c r="A1000" s="83" t="s">
        <v>8668</v>
      </c>
      <c r="B1000" s="84" t="s">
        <v>1079</v>
      </c>
      <c r="C1000" s="19">
        <v>15608.08</v>
      </c>
      <c r="D1000" s="19">
        <v>296.55</v>
      </c>
      <c r="E1000" s="19">
        <v>0</v>
      </c>
      <c r="F1000" s="19">
        <v>296.55</v>
      </c>
      <c r="G1000" s="19">
        <v>0</v>
      </c>
      <c r="H1000" s="85">
        <v>44219.13</v>
      </c>
      <c r="I1000" s="85">
        <v>840.16</v>
      </c>
      <c r="J1000" s="85">
        <v>1186.21</v>
      </c>
      <c r="K1000" s="85">
        <v>-346.05</v>
      </c>
      <c r="L1000" s="146">
        <v>210.04</v>
      </c>
      <c r="M1000" s="146">
        <v>0</v>
      </c>
      <c r="N1000" s="146">
        <v>136.01</v>
      </c>
      <c r="Y1000" s="32">
        <f t="shared" si="15"/>
        <v>296.55</v>
      </c>
    </row>
    <row r="1001" spans="1:25" x14ac:dyDescent="0.25">
      <c r="A1001" s="83" t="s">
        <v>8669</v>
      </c>
      <c r="B1001" s="84" t="s">
        <v>1080</v>
      </c>
      <c r="C1001" s="19">
        <v>47465.04</v>
      </c>
      <c r="D1001" s="19">
        <v>901.84</v>
      </c>
      <c r="E1001" s="19">
        <v>0</v>
      </c>
      <c r="F1001" s="19">
        <v>901.84</v>
      </c>
      <c r="G1001" s="19">
        <v>0</v>
      </c>
      <c r="H1001" s="85">
        <v>192141.53</v>
      </c>
      <c r="I1001" s="85">
        <v>3650.69</v>
      </c>
      <c r="J1001" s="85">
        <v>3607.34</v>
      </c>
      <c r="K1001" s="85">
        <v>43.35</v>
      </c>
      <c r="L1001" s="146">
        <v>912.67</v>
      </c>
      <c r="M1001" s="146">
        <v>956.02</v>
      </c>
      <c r="N1001" s="146">
        <v>0</v>
      </c>
      <c r="Y1001" s="32">
        <f t="shared" si="15"/>
        <v>1857.8600000000001</v>
      </c>
    </row>
    <row r="1002" spans="1:25" x14ac:dyDescent="0.25">
      <c r="A1002" s="83" t="s">
        <v>8670</v>
      </c>
      <c r="B1002" s="84" t="s">
        <v>1081</v>
      </c>
      <c r="C1002" s="19">
        <v>1019941.52</v>
      </c>
      <c r="D1002" s="19">
        <v>19378.89</v>
      </c>
      <c r="E1002" s="19">
        <v>0</v>
      </c>
      <c r="F1002" s="19">
        <v>19378.89</v>
      </c>
      <c r="G1002" s="19">
        <v>0</v>
      </c>
      <c r="H1002" s="85">
        <v>4010946.41</v>
      </c>
      <c r="I1002" s="85">
        <v>76207.98</v>
      </c>
      <c r="J1002" s="85">
        <v>77515.56</v>
      </c>
      <c r="K1002" s="85">
        <v>-1307.58</v>
      </c>
      <c r="L1002" s="146">
        <v>19052</v>
      </c>
      <c r="M1002" s="146">
        <v>17744.419999999998</v>
      </c>
      <c r="N1002" s="146">
        <v>0</v>
      </c>
      <c r="Y1002" s="32">
        <f t="shared" si="15"/>
        <v>37123.31</v>
      </c>
    </row>
    <row r="1003" spans="1:25" x14ac:dyDescent="0.25">
      <c r="A1003" s="83" t="s">
        <v>8671</v>
      </c>
      <c r="B1003" s="84" t="s">
        <v>1082</v>
      </c>
      <c r="C1003" s="19">
        <v>651665.19999999995</v>
      </c>
      <c r="D1003" s="19">
        <v>12381.64</v>
      </c>
      <c r="E1003" s="19">
        <v>0</v>
      </c>
      <c r="F1003" s="19">
        <v>12381.64</v>
      </c>
      <c r="G1003" s="19">
        <v>0</v>
      </c>
      <c r="H1003" s="85">
        <v>2450722.77</v>
      </c>
      <c r="I1003" s="85">
        <v>46563.73</v>
      </c>
      <c r="J1003" s="85">
        <v>49526.559999999998</v>
      </c>
      <c r="K1003" s="85">
        <v>-2962.83</v>
      </c>
      <c r="L1003" s="146">
        <v>11640.93</v>
      </c>
      <c r="M1003" s="146">
        <v>8678.1</v>
      </c>
      <c r="N1003" s="146">
        <v>0</v>
      </c>
      <c r="Y1003" s="32">
        <f t="shared" si="15"/>
        <v>21059.739999999998</v>
      </c>
    </row>
    <row r="1004" spans="1:25" x14ac:dyDescent="0.25">
      <c r="A1004" s="83" t="s">
        <v>8672</v>
      </c>
      <c r="B1004" s="84" t="s">
        <v>1083</v>
      </c>
      <c r="C1004" s="19">
        <v>109818.84</v>
      </c>
      <c r="D1004" s="19">
        <v>2086.56</v>
      </c>
      <c r="E1004" s="19">
        <v>0</v>
      </c>
      <c r="F1004" s="19">
        <v>2086.56</v>
      </c>
      <c r="G1004" s="19">
        <v>0</v>
      </c>
      <c r="H1004" s="85">
        <v>334942.03000000003</v>
      </c>
      <c r="I1004" s="85">
        <v>6363.9</v>
      </c>
      <c r="J1004" s="85">
        <v>8346.23</v>
      </c>
      <c r="K1004" s="85">
        <v>-1982.33</v>
      </c>
      <c r="L1004" s="146">
        <v>1590.98</v>
      </c>
      <c r="M1004" s="146">
        <v>0</v>
      </c>
      <c r="N1004" s="146">
        <v>391.35</v>
      </c>
      <c r="Y1004" s="32">
        <f t="shared" si="15"/>
        <v>2086.56</v>
      </c>
    </row>
    <row r="1005" spans="1:25" x14ac:dyDescent="0.25">
      <c r="A1005" s="83" t="s">
        <v>8673</v>
      </c>
      <c r="B1005" s="84" t="s">
        <v>1084</v>
      </c>
      <c r="C1005" s="19">
        <v>244864.95</v>
      </c>
      <c r="D1005" s="19">
        <v>4652.4399999999996</v>
      </c>
      <c r="E1005" s="19">
        <v>0</v>
      </c>
      <c r="F1005" s="19">
        <v>4652.4399999999996</v>
      </c>
      <c r="G1005" s="19">
        <v>0</v>
      </c>
      <c r="H1005" s="85">
        <v>901402.05</v>
      </c>
      <c r="I1005" s="85">
        <v>17126.64</v>
      </c>
      <c r="J1005" s="85">
        <v>18609.740000000002</v>
      </c>
      <c r="K1005" s="85">
        <v>-1483.1</v>
      </c>
      <c r="L1005" s="146">
        <v>4281.66</v>
      </c>
      <c r="M1005" s="146">
        <v>2798.56</v>
      </c>
      <c r="N1005" s="146">
        <v>0</v>
      </c>
      <c r="Y1005" s="32">
        <f t="shared" si="15"/>
        <v>7451</v>
      </c>
    </row>
    <row r="1006" spans="1:25" x14ac:dyDescent="0.25">
      <c r="A1006" s="83" t="s">
        <v>8674</v>
      </c>
      <c r="B1006" s="84" t="s">
        <v>1085</v>
      </c>
      <c r="C1006" s="19">
        <v>2697072.75</v>
      </c>
      <c r="D1006" s="19">
        <v>51244.38</v>
      </c>
      <c r="E1006" s="19">
        <v>0</v>
      </c>
      <c r="F1006" s="19">
        <v>51244.38</v>
      </c>
      <c r="G1006" s="19">
        <v>0</v>
      </c>
      <c r="H1006" s="85">
        <v>10333071.529999999</v>
      </c>
      <c r="I1006" s="85">
        <v>196328.36</v>
      </c>
      <c r="J1006" s="85">
        <v>204977.53</v>
      </c>
      <c r="K1006" s="85">
        <v>-8649.17</v>
      </c>
      <c r="L1006" s="146">
        <v>49082.09</v>
      </c>
      <c r="M1006" s="146">
        <v>40432.92</v>
      </c>
      <c r="N1006" s="146">
        <v>0</v>
      </c>
      <c r="Y1006" s="32">
        <f t="shared" si="15"/>
        <v>91677.299999999988</v>
      </c>
    </row>
    <row r="1007" spans="1:25" x14ac:dyDescent="0.25">
      <c r="A1007" s="83" t="s">
        <v>8675</v>
      </c>
      <c r="B1007" s="84" t="s">
        <v>1086</v>
      </c>
      <c r="C1007" s="19">
        <v>7807.7</v>
      </c>
      <c r="D1007" s="19">
        <v>148.35</v>
      </c>
      <c r="E1007" s="19">
        <v>0</v>
      </c>
      <c r="F1007" s="19">
        <v>148.35</v>
      </c>
      <c r="G1007" s="19">
        <v>0</v>
      </c>
      <c r="H1007" s="85">
        <v>27340.87</v>
      </c>
      <c r="I1007" s="85">
        <v>519.48</v>
      </c>
      <c r="J1007" s="85">
        <v>593.39</v>
      </c>
      <c r="K1007" s="85">
        <v>-73.91</v>
      </c>
      <c r="L1007" s="146">
        <v>129.87</v>
      </c>
      <c r="M1007" s="146">
        <v>55.96</v>
      </c>
      <c r="N1007" s="146">
        <v>0</v>
      </c>
      <c r="Y1007" s="32">
        <f t="shared" si="15"/>
        <v>204.31</v>
      </c>
    </row>
    <row r="1008" spans="1:25" x14ac:dyDescent="0.25">
      <c r="A1008" s="83" t="s">
        <v>8676</v>
      </c>
      <c r="B1008" s="84" t="s">
        <v>1087</v>
      </c>
      <c r="C1008" s="19">
        <v>7939846.2599999998</v>
      </c>
      <c r="D1008" s="19">
        <v>150857.07999999999</v>
      </c>
      <c r="E1008" s="19">
        <v>0</v>
      </c>
      <c r="F1008" s="19">
        <v>150857.07999999999</v>
      </c>
      <c r="G1008" s="19">
        <v>0</v>
      </c>
      <c r="H1008" s="85">
        <v>25104436.57</v>
      </c>
      <c r="I1008" s="85">
        <v>476984.29</v>
      </c>
      <c r="J1008" s="85">
        <v>603428.31999999995</v>
      </c>
      <c r="K1008" s="85">
        <v>-126444.03</v>
      </c>
      <c r="L1008" s="146">
        <v>119246.07</v>
      </c>
      <c r="M1008" s="146">
        <v>0</v>
      </c>
      <c r="N1008" s="146">
        <v>7197.96</v>
      </c>
      <c r="Y1008" s="32">
        <f t="shared" si="15"/>
        <v>150857.07999999999</v>
      </c>
    </row>
    <row r="1009" spans="1:25" x14ac:dyDescent="0.25">
      <c r="A1009" s="83" t="s">
        <v>8677</v>
      </c>
      <c r="B1009" s="84" t="s">
        <v>1088</v>
      </c>
      <c r="C1009" s="19">
        <v>9170.3799999999992</v>
      </c>
      <c r="D1009" s="19">
        <v>174.24</v>
      </c>
      <c r="E1009" s="19">
        <v>0</v>
      </c>
      <c r="F1009" s="19">
        <v>174.24</v>
      </c>
      <c r="G1009" s="19">
        <v>0</v>
      </c>
      <c r="H1009" s="85">
        <v>33348.76</v>
      </c>
      <c r="I1009" s="85">
        <v>633.63</v>
      </c>
      <c r="J1009" s="85">
        <v>696.95</v>
      </c>
      <c r="K1009" s="85">
        <v>-63.32</v>
      </c>
      <c r="L1009" s="146">
        <v>158.41</v>
      </c>
      <c r="M1009" s="146">
        <v>95.09</v>
      </c>
      <c r="N1009" s="146">
        <v>0</v>
      </c>
      <c r="Y1009" s="32">
        <f t="shared" si="15"/>
        <v>269.33000000000004</v>
      </c>
    </row>
    <row r="1010" spans="1:25" x14ac:dyDescent="0.25">
      <c r="A1010" s="83" t="s">
        <v>8678</v>
      </c>
      <c r="B1010" s="84" t="s">
        <v>1089</v>
      </c>
      <c r="C1010" s="19">
        <v>3277.43</v>
      </c>
      <c r="D1010" s="19">
        <v>62.27</v>
      </c>
      <c r="E1010" s="19">
        <v>0</v>
      </c>
      <c r="F1010" s="19">
        <v>62.27</v>
      </c>
      <c r="G1010" s="19">
        <v>0</v>
      </c>
      <c r="H1010" s="85">
        <v>8826.02</v>
      </c>
      <c r="I1010" s="85">
        <v>167.69</v>
      </c>
      <c r="J1010" s="85">
        <v>249.08</v>
      </c>
      <c r="K1010" s="85">
        <v>-81.39</v>
      </c>
      <c r="L1010" s="146">
        <v>41.92</v>
      </c>
      <c r="M1010" s="146">
        <v>0</v>
      </c>
      <c r="N1010" s="146">
        <v>39.47</v>
      </c>
      <c r="Y1010" s="32">
        <f t="shared" si="15"/>
        <v>62.27</v>
      </c>
    </row>
    <row r="1011" spans="1:25" x14ac:dyDescent="0.25">
      <c r="A1011" s="83" t="s">
        <v>8679</v>
      </c>
      <c r="B1011" s="84" t="s">
        <v>1090</v>
      </c>
      <c r="C1011" s="19">
        <v>19156.05</v>
      </c>
      <c r="D1011" s="19">
        <v>363.97</v>
      </c>
      <c r="E1011" s="19">
        <v>0</v>
      </c>
      <c r="F1011" s="19">
        <v>363.97</v>
      </c>
      <c r="G1011" s="19">
        <v>0</v>
      </c>
      <c r="H1011" s="85">
        <v>48703.76</v>
      </c>
      <c r="I1011" s="85">
        <v>925.37</v>
      </c>
      <c r="J1011" s="85">
        <v>1455.86</v>
      </c>
      <c r="K1011" s="85">
        <v>-530.49</v>
      </c>
      <c r="L1011" s="146">
        <v>231.34</v>
      </c>
      <c r="M1011" s="146">
        <v>0</v>
      </c>
      <c r="N1011" s="146">
        <v>299.14999999999998</v>
      </c>
      <c r="Y1011" s="32">
        <f t="shared" si="15"/>
        <v>363.97</v>
      </c>
    </row>
    <row r="1012" spans="1:25" x14ac:dyDescent="0.25">
      <c r="A1012" s="83" t="s">
        <v>8680</v>
      </c>
      <c r="B1012" s="84" t="s">
        <v>1091</v>
      </c>
      <c r="C1012" s="19">
        <v>185359.55</v>
      </c>
      <c r="D1012" s="19">
        <v>3521.83</v>
      </c>
      <c r="E1012" s="19">
        <v>0</v>
      </c>
      <c r="F1012" s="19">
        <v>3521.83</v>
      </c>
      <c r="G1012" s="19">
        <v>0</v>
      </c>
      <c r="H1012" s="85">
        <v>601491.22</v>
      </c>
      <c r="I1012" s="85">
        <v>11428.33</v>
      </c>
      <c r="J1012" s="85">
        <v>14087.33</v>
      </c>
      <c r="K1012" s="85">
        <v>-2659</v>
      </c>
      <c r="L1012" s="146">
        <v>2857.08</v>
      </c>
      <c r="M1012" s="146">
        <v>198.08</v>
      </c>
      <c r="N1012" s="146">
        <v>0</v>
      </c>
      <c r="Y1012" s="32">
        <f t="shared" si="15"/>
        <v>3719.91</v>
      </c>
    </row>
    <row r="1013" spans="1:25" x14ac:dyDescent="0.25">
      <c r="A1013" s="83" t="s">
        <v>8681</v>
      </c>
      <c r="B1013" s="84" t="s">
        <v>1092</v>
      </c>
      <c r="C1013" s="19">
        <v>412328.29</v>
      </c>
      <c r="D1013" s="19">
        <v>7834.24</v>
      </c>
      <c r="E1013" s="19">
        <v>0</v>
      </c>
      <c r="F1013" s="19">
        <v>7834.24</v>
      </c>
      <c r="G1013" s="19">
        <v>0</v>
      </c>
      <c r="H1013" s="85">
        <v>1612240.99</v>
      </c>
      <c r="I1013" s="85">
        <v>30632.58</v>
      </c>
      <c r="J1013" s="85">
        <v>31336.95</v>
      </c>
      <c r="K1013" s="85">
        <v>-704.37</v>
      </c>
      <c r="L1013" s="146">
        <v>7658.15</v>
      </c>
      <c r="M1013" s="146">
        <v>6953.78</v>
      </c>
      <c r="N1013" s="146">
        <v>0</v>
      </c>
      <c r="Y1013" s="32">
        <f t="shared" si="15"/>
        <v>14788.02</v>
      </c>
    </row>
    <row r="1014" spans="1:25" x14ac:dyDescent="0.25">
      <c r="A1014" s="83" t="s">
        <v>8682</v>
      </c>
      <c r="B1014" s="84" t="s">
        <v>1093</v>
      </c>
      <c r="C1014" s="19">
        <v>85572.89</v>
      </c>
      <c r="D1014" s="19">
        <v>1625.89</v>
      </c>
      <c r="E1014" s="19">
        <v>0</v>
      </c>
      <c r="F1014" s="19">
        <v>1625.89</v>
      </c>
      <c r="G1014" s="19">
        <v>0</v>
      </c>
      <c r="H1014" s="85">
        <v>309985.38</v>
      </c>
      <c r="I1014" s="85">
        <v>5889.72</v>
      </c>
      <c r="J1014" s="85">
        <v>6503.54</v>
      </c>
      <c r="K1014" s="85">
        <v>-613.82000000000005</v>
      </c>
      <c r="L1014" s="146">
        <v>1472.43</v>
      </c>
      <c r="M1014" s="146">
        <v>858.61</v>
      </c>
      <c r="N1014" s="146">
        <v>0</v>
      </c>
      <c r="Y1014" s="32">
        <f t="shared" si="15"/>
        <v>2484.5</v>
      </c>
    </row>
    <row r="1015" spans="1:25" x14ac:dyDescent="0.25">
      <c r="A1015" s="83" t="s">
        <v>8683</v>
      </c>
      <c r="B1015" s="84" t="s">
        <v>1094</v>
      </c>
      <c r="C1015" s="19">
        <v>883105.05</v>
      </c>
      <c r="D1015" s="19">
        <v>16779</v>
      </c>
      <c r="E1015" s="19">
        <v>0</v>
      </c>
      <c r="F1015" s="19">
        <v>16779</v>
      </c>
      <c r="G1015" s="19">
        <v>0</v>
      </c>
      <c r="H1015" s="85">
        <v>3445703.4</v>
      </c>
      <c r="I1015" s="85">
        <v>65468.36</v>
      </c>
      <c r="J1015" s="85">
        <v>67115.98</v>
      </c>
      <c r="K1015" s="85">
        <v>-1647.62</v>
      </c>
      <c r="L1015" s="146">
        <v>16367.09</v>
      </c>
      <c r="M1015" s="146">
        <v>14719.47</v>
      </c>
      <c r="N1015" s="146">
        <v>0</v>
      </c>
      <c r="Y1015" s="32">
        <f t="shared" si="15"/>
        <v>31498.47</v>
      </c>
    </row>
    <row r="1016" spans="1:25" x14ac:dyDescent="0.25">
      <c r="A1016" s="83" t="s">
        <v>8684</v>
      </c>
      <c r="B1016" s="84" t="s">
        <v>1095</v>
      </c>
      <c r="C1016" s="19">
        <v>2395.35</v>
      </c>
      <c r="D1016" s="19">
        <v>45.51</v>
      </c>
      <c r="E1016" s="19">
        <v>0</v>
      </c>
      <c r="F1016" s="19">
        <v>45.51</v>
      </c>
      <c r="G1016" s="19">
        <v>0</v>
      </c>
      <c r="H1016" s="85">
        <v>5767.77</v>
      </c>
      <c r="I1016" s="85">
        <v>109.59</v>
      </c>
      <c r="J1016" s="85">
        <v>182.05</v>
      </c>
      <c r="K1016" s="85">
        <v>-72.459999999999994</v>
      </c>
      <c r="L1016" s="146">
        <v>27.4</v>
      </c>
      <c r="M1016" s="146">
        <v>0</v>
      </c>
      <c r="N1016" s="146">
        <v>45.06</v>
      </c>
      <c r="Y1016" s="32">
        <f t="shared" si="15"/>
        <v>45.51</v>
      </c>
    </row>
    <row r="1017" spans="1:25" x14ac:dyDescent="0.25">
      <c r="A1017" s="83" t="s">
        <v>8685</v>
      </c>
      <c r="B1017" s="84" t="s">
        <v>1096</v>
      </c>
      <c r="C1017" s="19">
        <v>855872.57</v>
      </c>
      <c r="D1017" s="19">
        <v>16261.58</v>
      </c>
      <c r="E1017" s="19">
        <v>0</v>
      </c>
      <c r="F1017" s="19">
        <v>16261.58</v>
      </c>
      <c r="G1017" s="19">
        <v>0</v>
      </c>
      <c r="H1017" s="85">
        <v>3289050.29</v>
      </c>
      <c r="I1017" s="85">
        <v>62491.96</v>
      </c>
      <c r="J1017" s="85">
        <v>65046.32</v>
      </c>
      <c r="K1017" s="85">
        <v>-2554.36</v>
      </c>
      <c r="L1017" s="146">
        <v>15622.99</v>
      </c>
      <c r="M1017" s="146">
        <v>13068.63</v>
      </c>
      <c r="N1017" s="146">
        <v>0</v>
      </c>
      <c r="Y1017" s="32">
        <f t="shared" si="15"/>
        <v>29330.21</v>
      </c>
    </row>
    <row r="1018" spans="1:25" x14ac:dyDescent="0.25">
      <c r="A1018" s="83" t="s">
        <v>8686</v>
      </c>
      <c r="B1018" s="84" t="s">
        <v>1097</v>
      </c>
      <c r="C1018" s="19">
        <v>615723.88</v>
      </c>
      <c r="D1018" s="19">
        <v>11698.76</v>
      </c>
      <c r="E1018" s="19">
        <v>0</v>
      </c>
      <c r="F1018" s="19">
        <v>11698.76</v>
      </c>
      <c r="G1018" s="19">
        <v>0</v>
      </c>
      <c r="H1018" s="85">
        <v>2400238.7000000002</v>
      </c>
      <c r="I1018" s="85">
        <v>45604.54</v>
      </c>
      <c r="J1018" s="85">
        <v>46795.02</v>
      </c>
      <c r="K1018" s="85">
        <v>-1190.48</v>
      </c>
      <c r="L1018" s="146">
        <v>11401.14</v>
      </c>
      <c r="M1018" s="146">
        <v>10210.66</v>
      </c>
      <c r="N1018" s="146">
        <v>0</v>
      </c>
      <c r="Y1018" s="32">
        <f t="shared" si="15"/>
        <v>21909.42</v>
      </c>
    </row>
    <row r="1019" spans="1:25" x14ac:dyDescent="0.25">
      <c r="A1019" s="83" t="s">
        <v>8687</v>
      </c>
      <c r="B1019" s="84" t="s">
        <v>1098</v>
      </c>
      <c r="C1019" s="19">
        <v>312520.2</v>
      </c>
      <c r="D1019" s="19">
        <v>5937.89</v>
      </c>
      <c r="E1019" s="19">
        <v>0</v>
      </c>
      <c r="F1019" s="19">
        <v>5937.89</v>
      </c>
      <c r="G1019" s="19">
        <v>0</v>
      </c>
      <c r="H1019" s="85">
        <v>1171918</v>
      </c>
      <c r="I1019" s="85">
        <v>22266.44</v>
      </c>
      <c r="J1019" s="85">
        <v>23751.54</v>
      </c>
      <c r="K1019" s="85">
        <v>-1485.1</v>
      </c>
      <c r="L1019" s="146">
        <v>5566.61</v>
      </c>
      <c r="M1019" s="146">
        <v>4081.51</v>
      </c>
      <c r="N1019" s="146">
        <v>0</v>
      </c>
      <c r="Y1019" s="32">
        <f t="shared" si="15"/>
        <v>10019.400000000001</v>
      </c>
    </row>
    <row r="1020" spans="1:25" x14ac:dyDescent="0.25">
      <c r="A1020" s="83" t="s">
        <v>8688</v>
      </c>
      <c r="B1020" s="84" t="s">
        <v>1099</v>
      </c>
      <c r="C1020" s="19">
        <v>23586.639999999999</v>
      </c>
      <c r="D1020" s="19">
        <v>448.15</v>
      </c>
      <c r="E1020" s="19">
        <v>0</v>
      </c>
      <c r="F1020" s="19">
        <v>448.15</v>
      </c>
      <c r="G1020" s="19">
        <v>0</v>
      </c>
      <c r="H1020" s="85">
        <v>51419.45</v>
      </c>
      <c r="I1020" s="85">
        <v>976.97</v>
      </c>
      <c r="J1020" s="85">
        <v>1792.58</v>
      </c>
      <c r="K1020" s="85">
        <v>-815.61</v>
      </c>
      <c r="L1020" s="146">
        <v>244.24</v>
      </c>
      <c r="M1020" s="146">
        <v>0</v>
      </c>
      <c r="N1020" s="146">
        <v>571.37</v>
      </c>
      <c r="Y1020" s="32">
        <f t="shared" si="15"/>
        <v>448.15</v>
      </c>
    </row>
    <row r="1021" spans="1:25" x14ac:dyDescent="0.25">
      <c r="A1021" s="83" t="s">
        <v>8689</v>
      </c>
      <c r="B1021" s="84" t="s">
        <v>1100</v>
      </c>
      <c r="C1021" s="19">
        <v>2551298.77</v>
      </c>
      <c r="D1021" s="19">
        <v>48474.68</v>
      </c>
      <c r="E1021" s="19">
        <v>0</v>
      </c>
      <c r="F1021" s="19">
        <v>48474.68</v>
      </c>
      <c r="G1021" s="19">
        <v>0</v>
      </c>
      <c r="H1021" s="85">
        <v>9788942.9700000007</v>
      </c>
      <c r="I1021" s="85">
        <v>185989.92</v>
      </c>
      <c r="J1021" s="85">
        <v>193898.71</v>
      </c>
      <c r="K1021" s="85">
        <v>-7908.79</v>
      </c>
      <c r="L1021" s="146">
        <v>46497.48</v>
      </c>
      <c r="M1021" s="146">
        <v>38588.69</v>
      </c>
      <c r="N1021" s="146">
        <v>0</v>
      </c>
      <c r="Y1021" s="32">
        <f t="shared" si="15"/>
        <v>87063.37</v>
      </c>
    </row>
    <row r="1022" spans="1:25" x14ac:dyDescent="0.25">
      <c r="A1022" s="83" t="s">
        <v>8690</v>
      </c>
      <c r="B1022" s="84" t="s">
        <v>1101</v>
      </c>
      <c r="C1022" s="19">
        <v>21726.240000000002</v>
      </c>
      <c r="D1022" s="19">
        <v>412.8</v>
      </c>
      <c r="E1022" s="19">
        <v>0</v>
      </c>
      <c r="F1022" s="19">
        <v>412.8</v>
      </c>
      <c r="G1022" s="19">
        <v>0</v>
      </c>
      <c r="H1022" s="85">
        <v>45559.62</v>
      </c>
      <c r="I1022" s="85">
        <v>865.63</v>
      </c>
      <c r="J1022" s="85">
        <v>1651.19</v>
      </c>
      <c r="K1022" s="85">
        <v>-785.56</v>
      </c>
      <c r="L1022" s="146">
        <v>216.41</v>
      </c>
      <c r="M1022" s="146">
        <v>0</v>
      </c>
      <c r="N1022" s="146">
        <v>569.15</v>
      </c>
      <c r="Y1022" s="32">
        <f t="shared" si="15"/>
        <v>412.8</v>
      </c>
    </row>
    <row r="1023" spans="1:25" x14ac:dyDescent="0.25">
      <c r="A1023" s="83" t="s">
        <v>8691</v>
      </c>
      <c r="B1023" s="84" t="s">
        <v>1102</v>
      </c>
      <c r="C1023" s="19">
        <v>511028.89</v>
      </c>
      <c r="D1023" s="19">
        <v>9709.5499999999993</v>
      </c>
      <c r="E1023" s="19">
        <v>0</v>
      </c>
      <c r="F1023" s="19">
        <v>9709.5499999999993</v>
      </c>
      <c r="G1023" s="19">
        <v>0</v>
      </c>
      <c r="H1023" s="85">
        <v>1225975.7</v>
      </c>
      <c r="I1023" s="85">
        <v>23293.54</v>
      </c>
      <c r="J1023" s="85">
        <v>38838.199999999997</v>
      </c>
      <c r="K1023" s="85">
        <v>-15544.66</v>
      </c>
      <c r="L1023" s="146">
        <v>5823.39</v>
      </c>
      <c r="M1023" s="146">
        <v>0</v>
      </c>
      <c r="N1023" s="146">
        <v>9721.27</v>
      </c>
      <c r="Y1023" s="32">
        <f t="shared" si="15"/>
        <v>9709.5499999999993</v>
      </c>
    </row>
    <row r="1024" spans="1:25" x14ac:dyDescent="0.25">
      <c r="A1024" s="83" t="s">
        <v>8692</v>
      </c>
      <c r="B1024" s="84" t="s">
        <v>1103</v>
      </c>
      <c r="C1024" s="19">
        <v>219240.38</v>
      </c>
      <c r="D1024" s="19">
        <v>4165.57</v>
      </c>
      <c r="E1024" s="19">
        <v>0</v>
      </c>
      <c r="F1024" s="19">
        <v>4165.57</v>
      </c>
      <c r="G1024" s="19">
        <v>0</v>
      </c>
      <c r="H1024" s="85">
        <v>879271.37</v>
      </c>
      <c r="I1024" s="85">
        <v>16706.16</v>
      </c>
      <c r="J1024" s="85">
        <v>16662.27</v>
      </c>
      <c r="K1024" s="85">
        <v>43.89</v>
      </c>
      <c r="L1024" s="146">
        <v>4176.54</v>
      </c>
      <c r="M1024" s="146">
        <v>4220.43</v>
      </c>
      <c r="N1024" s="146">
        <v>0</v>
      </c>
      <c r="Y1024" s="32">
        <f t="shared" si="15"/>
        <v>8386</v>
      </c>
    </row>
    <row r="1025" spans="1:25" x14ac:dyDescent="0.25">
      <c r="A1025" s="83" t="s">
        <v>8693</v>
      </c>
      <c r="B1025" s="84" t="s">
        <v>1104</v>
      </c>
      <c r="C1025" s="19">
        <v>190343.01</v>
      </c>
      <c r="D1025" s="19">
        <v>3616.52</v>
      </c>
      <c r="E1025" s="19">
        <v>0</v>
      </c>
      <c r="F1025" s="19">
        <v>3616.52</v>
      </c>
      <c r="G1025" s="19">
        <v>0</v>
      </c>
      <c r="H1025" s="85">
        <v>718214.18</v>
      </c>
      <c r="I1025" s="85">
        <v>13646.07</v>
      </c>
      <c r="J1025" s="85">
        <v>14466.07</v>
      </c>
      <c r="K1025" s="85">
        <v>-820</v>
      </c>
      <c r="L1025" s="146">
        <v>3411.52</v>
      </c>
      <c r="M1025" s="146">
        <v>2591.52</v>
      </c>
      <c r="N1025" s="146">
        <v>0</v>
      </c>
      <c r="Y1025" s="32">
        <f t="shared" si="15"/>
        <v>6208.04</v>
      </c>
    </row>
    <row r="1026" spans="1:25" x14ac:dyDescent="0.25">
      <c r="A1026" s="83" t="s">
        <v>8694</v>
      </c>
      <c r="B1026" s="84" t="s">
        <v>1105</v>
      </c>
      <c r="C1026" s="19">
        <v>5600577.8899999997</v>
      </c>
      <c r="D1026" s="19">
        <v>106410.98</v>
      </c>
      <c r="E1026" s="19">
        <v>0</v>
      </c>
      <c r="F1026" s="19">
        <v>106410.98</v>
      </c>
      <c r="G1026" s="19">
        <v>0</v>
      </c>
      <c r="H1026" s="85">
        <v>21021977.719999999</v>
      </c>
      <c r="I1026" s="85">
        <v>399417.58</v>
      </c>
      <c r="J1026" s="85">
        <v>425643.92</v>
      </c>
      <c r="K1026" s="85">
        <v>-26226.34</v>
      </c>
      <c r="L1026" s="146">
        <v>99854.399999999994</v>
      </c>
      <c r="M1026" s="146">
        <v>73628.06</v>
      </c>
      <c r="N1026" s="146">
        <v>0</v>
      </c>
      <c r="Y1026" s="32">
        <f t="shared" si="15"/>
        <v>180039.03999999998</v>
      </c>
    </row>
    <row r="1027" spans="1:25" x14ac:dyDescent="0.25">
      <c r="A1027" s="83" t="s">
        <v>8695</v>
      </c>
      <c r="B1027" s="84" t="s">
        <v>1106</v>
      </c>
      <c r="C1027" s="19">
        <v>34983.360000000001</v>
      </c>
      <c r="D1027" s="19">
        <v>664.69</v>
      </c>
      <c r="E1027" s="19">
        <v>0</v>
      </c>
      <c r="F1027" s="19">
        <v>664.69</v>
      </c>
      <c r="G1027" s="19">
        <v>0</v>
      </c>
      <c r="H1027" s="85">
        <v>115922.6</v>
      </c>
      <c r="I1027" s="85">
        <v>2202.5300000000002</v>
      </c>
      <c r="J1027" s="85">
        <v>2658.74</v>
      </c>
      <c r="K1027" s="85">
        <v>-456.21</v>
      </c>
      <c r="L1027" s="146">
        <v>550.63</v>
      </c>
      <c r="M1027" s="146">
        <v>94.42</v>
      </c>
      <c r="N1027" s="146">
        <v>0</v>
      </c>
      <c r="Y1027" s="32">
        <f t="shared" si="15"/>
        <v>759.11</v>
      </c>
    </row>
    <row r="1028" spans="1:25" x14ac:dyDescent="0.25">
      <c r="A1028" s="83" t="s">
        <v>8696</v>
      </c>
      <c r="B1028" s="84" t="s">
        <v>1107</v>
      </c>
      <c r="C1028" s="19">
        <v>122155.06</v>
      </c>
      <c r="D1028" s="19">
        <v>2320.9499999999998</v>
      </c>
      <c r="E1028" s="19">
        <v>0</v>
      </c>
      <c r="F1028" s="19">
        <v>2320.9499999999998</v>
      </c>
      <c r="G1028" s="19">
        <v>0</v>
      </c>
      <c r="H1028" s="85">
        <v>472092.55</v>
      </c>
      <c r="I1028" s="85">
        <v>8969.76</v>
      </c>
      <c r="J1028" s="85">
        <v>9283.7800000000007</v>
      </c>
      <c r="K1028" s="85">
        <v>-314.02</v>
      </c>
      <c r="L1028" s="146">
        <v>2242.44</v>
      </c>
      <c r="M1028" s="146">
        <v>1928.42</v>
      </c>
      <c r="N1028" s="146">
        <v>0</v>
      </c>
      <c r="Y1028" s="32">
        <f t="shared" si="15"/>
        <v>4249.37</v>
      </c>
    </row>
    <row r="1029" spans="1:25" x14ac:dyDescent="0.25">
      <c r="A1029" s="83" t="s">
        <v>8697</v>
      </c>
      <c r="B1029" s="84" t="s">
        <v>1108</v>
      </c>
      <c r="C1029" s="19">
        <v>668070.89</v>
      </c>
      <c r="D1029" s="19">
        <v>12693.35</v>
      </c>
      <c r="E1029" s="19">
        <v>0</v>
      </c>
      <c r="F1029" s="19">
        <v>12693.35</v>
      </c>
      <c r="G1029" s="19">
        <v>0</v>
      </c>
      <c r="H1029" s="85">
        <v>1777120.98</v>
      </c>
      <c r="I1029" s="85">
        <v>33765.300000000003</v>
      </c>
      <c r="J1029" s="85">
        <v>50773.39</v>
      </c>
      <c r="K1029" s="85">
        <v>-17008.09</v>
      </c>
      <c r="L1029" s="146">
        <v>8441.33</v>
      </c>
      <c r="M1029" s="146">
        <v>0</v>
      </c>
      <c r="N1029" s="146">
        <v>8566.76</v>
      </c>
      <c r="Y1029" s="32">
        <f t="shared" si="15"/>
        <v>12693.35</v>
      </c>
    </row>
    <row r="1030" spans="1:25" x14ac:dyDescent="0.25">
      <c r="A1030" s="83" t="s">
        <v>8698</v>
      </c>
      <c r="B1030" s="84" t="s">
        <v>1109</v>
      </c>
      <c r="C1030" s="19">
        <v>345044.15</v>
      </c>
      <c r="D1030" s="19">
        <v>6555.84</v>
      </c>
      <c r="E1030" s="19">
        <v>0</v>
      </c>
      <c r="F1030" s="19">
        <v>6555.84</v>
      </c>
      <c r="G1030" s="19">
        <v>0</v>
      </c>
      <c r="H1030" s="85">
        <v>1374596.05</v>
      </c>
      <c r="I1030" s="85">
        <v>26117.32</v>
      </c>
      <c r="J1030" s="85">
        <v>26223.360000000001</v>
      </c>
      <c r="K1030" s="85">
        <v>-106.04</v>
      </c>
      <c r="L1030" s="146">
        <v>6529.33</v>
      </c>
      <c r="M1030" s="146">
        <v>6423.29</v>
      </c>
      <c r="N1030" s="146">
        <v>0</v>
      </c>
      <c r="Y1030" s="32">
        <f t="shared" si="15"/>
        <v>12979.130000000001</v>
      </c>
    </row>
    <row r="1031" spans="1:25" x14ac:dyDescent="0.25">
      <c r="A1031" s="83" t="s">
        <v>8699</v>
      </c>
      <c r="B1031" s="84" t="s">
        <v>1110</v>
      </c>
      <c r="C1031" s="19">
        <v>253898.82</v>
      </c>
      <c r="D1031" s="19">
        <v>4824.08</v>
      </c>
      <c r="E1031" s="19">
        <v>0</v>
      </c>
      <c r="F1031" s="19">
        <v>4824.08</v>
      </c>
      <c r="G1031" s="19">
        <v>0</v>
      </c>
      <c r="H1031" s="85">
        <v>937327.38</v>
      </c>
      <c r="I1031" s="85">
        <v>17809.22</v>
      </c>
      <c r="J1031" s="85">
        <v>19296.310000000001</v>
      </c>
      <c r="K1031" s="85">
        <v>-1487.09</v>
      </c>
      <c r="L1031" s="146">
        <v>4452.3100000000004</v>
      </c>
      <c r="M1031" s="146">
        <v>2965.22</v>
      </c>
      <c r="N1031" s="146">
        <v>0</v>
      </c>
      <c r="Y1031" s="32">
        <f t="shared" si="15"/>
        <v>7789.2999999999993</v>
      </c>
    </row>
    <row r="1032" spans="1:25" x14ac:dyDescent="0.25">
      <c r="A1032" s="83" t="s">
        <v>8700</v>
      </c>
      <c r="B1032" s="84" t="s">
        <v>1111</v>
      </c>
      <c r="C1032" s="19">
        <v>1531485.66</v>
      </c>
      <c r="D1032" s="19">
        <v>29098.23</v>
      </c>
      <c r="E1032" s="19">
        <v>0</v>
      </c>
      <c r="F1032" s="19">
        <v>29098.23</v>
      </c>
      <c r="G1032" s="19">
        <v>0</v>
      </c>
      <c r="H1032" s="85">
        <v>5912750.8799999999</v>
      </c>
      <c r="I1032" s="85">
        <v>112342.27</v>
      </c>
      <c r="J1032" s="85">
        <v>116392.91</v>
      </c>
      <c r="K1032" s="85">
        <v>-4050.64</v>
      </c>
      <c r="L1032" s="146">
        <v>28085.57</v>
      </c>
      <c r="M1032" s="146">
        <v>24034.93</v>
      </c>
      <c r="N1032" s="146">
        <v>0</v>
      </c>
      <c r="Y1032" s="32">
        <f t="shared" si="15"/>
        <v>53133.16</v>
      </c>
    </row>
    <row r="1033" spans="1:25" x14ac:dyDescent="0.25">
      <c r="A1033" s="83" t="s">
        <v>8701</v>
      </c>
      <c r="B1033" s="84" t="s">
        <v>1112</v>
      </c>
      <c r="C1033" s="19">
        <v>24124.37</v>
      </c>
      <c r="D1033" s="19">
        <v>458.36</v>
      </c>
      <c r="E1033" s="19">
        <v>0</v>
      </c>
      <c r="F1033" s="19">
        <v>458.36</v>
      </c>
      <c r="G1033" s="19">
        <v>0</v>
      </c>
      <c r="H1033" s="85">
        <v>45738.33</v>
      </c>
      <c r="I1033" s="85">
        <v>869.03</v>
      </c>
      <c r="J1033" s="85">
        <v>1833.45</v>
      </c>
      <c r="K1033" s="85">
        <v>-964.42</v>
      </c>
      <c r="L1033" s="146">
        <v>217.26</v>
      </c>
      <c r="M1033" s="146">
        <v>0</v>
      </c>
      <c r="N1033" s="146">
        <v>747.16</v>
      </c>
      <c r="Y1033" s="32">
        <f t="shared" si="15"/>
        <v>458.36</v>
      </c>
    </row>
    <row r="1034" spans="1:25" x14ac:dyDescent="0.25">
      <c r="A1034" s="83" t="s">
        <v>8702</v>
      </c>
      <c r="B1034" s="84" t="s">
        <v>1113</v>
      </c>
      <c r="C1034" s="19">
        <v>723850.12</v>
      </c>
      <c r="D1034" s="19">
        <v>13753.15</v>
      </c>
      <c r="E1034" s="19">
        <v>0</v>
      </c>
      <c r="F1034" s="19">
        <v>13753.15</v>
      </c>
      <c r="G1034" s="19">
        <v>0</v>
      </c>
      <c r="H1034" s="85">
        <v>1511215.5</v>
      </c>
      <c r="I1034" s="85">
        <v>28713.09</v>
      </c>
      <c r="J1034" s="85">
        <v>55012.61</v>
      </c>
      <c r="K1034" s="85">
        <v>-26299.52</v>
      </c>
      <c r="L1034" s="146">
        <v>7178.27</v>
      </c>
      <c r="M1034" s="146">
        <v>0</v>
      </c>
      <c r="N1034" s="146">
        <v>19121.25</v>
      </c>
      <c r="Y1034" s="32">
        <f t="shared" si="15"/>
        <v>13753.15</v>
      </c>
    </row>
    <row r="1035" spans="1:25" x14ac:dyDescent="0.25">
      <c r="A1035" s="83" t="s">
        <v>8703</v>
      </c>
      <c r="B1035" s="84" t="s">
        <v>1114</v>
      </c>
      <c r="C1035" s="19">
        <v>465786.78</v>
      </c>
      <c r="D1035" s="19">
        <v>8849.9500000000007</v>
      </c>
      <c r="E1035" s="19">
        <v>0</v>
      </c>
      <c r="F1035" s="19">
        <v>8849.9500000000007</v>
      </c>
      <c r="G1035" s="19">
        <v>0</v>
      </c>
      <c r="H1035" s="85">
        <v>1755915.08</v>
      </c>
      <c r="I1035" s="85">
        <v>33362.39</v>
      </c>
      <c r="J1035" s="85">
        <v>35399.800000000003</v>
      </c>
      <c r="K1035" s="85">
        <v>-2037.41</v>
      </c>
      <c r="L1035" s="146">
        <v>8340.6</v>
      </c>
      <c r="M1035" s="146">
        <v>6303.19</v>
      </c>
      <c r="N1035" s="146">
        <v>0</v>
      </c>
      <c r="Y1035" s="32">
        <f t="shared" si="15"/>
        <v>15153.14</v>
      </c>
    </row>
    <row r="1036" spans="1:25" x14ac:dyDescent="0.25">
      <c r="A1036" s="83" t="s">
        <v>8704</v>
      </c>
      <c r="B1036" s="84" t="s">
        <v>1115</v>
      </c>
      <c r="C1036" s="19">
        <v>110795.74</v>
      </c>
      <c r="D1036" s="19">
        <v>2105.12</v>
      </c>
      <c r="E1036" s="19">
        <v>0</v>
      </c>
      <c r="F1036" s="19">
        <v>2105.12</v>
      </c>
      <c r="G1036" s="19">
        <v>0</v>
      </c>
      <c r="H1036" s="85">
        <v>332458.83</v>
      </c>
      <c r="I1036" s="85">
        <v>6316.72</v>
      </c>
      <c r="J1036" s="85">
        <v>8420.48</v>
      </c>
      <c r="K1036" s="85">
        <v>-2103.7600000000002</v>
      </c>
      <c r="L1036" s="146">
        <v>1579.18</v>
      </c>
      <c r="M1036" s="146">
        <v>0</v>
      </c>
      <c r="N1036" s="146">
        <v>524.58000000000004</v>
      </c>
      <c r="Y1036" s="32">
        <f t="shared" si="15"/>
        <v>2105.12</v>
      </c>
    </row>
    <row r="1037" spans="1:25" x14ac:dyDescent="0.25">
      <c r="A1037" s="83" t="s">
        <v>8705</v>
      </c>
      <c r="B1037" s="84" t="s">
        <v>1116</v>
      </c>
      <c r="C1037" s="19">
        <v>1844.38</v>
      </c>
      <c r="D1037" s="19">
        <v>35.04</v>
      </c>
      <c r="E1037" s="19">
        <v>0</v>
      </c>
      <c r="F1037" s="19">
        <v>35.04</v>
      </c>
      <c r="G1037" s="19">
        <v>0</v>
      </c>
      <c r="H1037" s="85">
        <v>3426.48</v>
      </c>
      <c r="I1037" s="85">
        <v>65.099999999999994</v>
      </c>
      <c r="J1037" s="85">
        <v>140.16999999999999</v>
      </c>
      <c r="K1037" s="85">
        <v>-75.069999999999993</v>
      </c>
      <c r="L1037" s="146">
        <v>16.28</v>
      </c>
      <c r="M1037" s="146">
        <v>0</v>
      </c>
      <c r="N1037" s="146">
        <v>58.79</v>
      </c>
      <c r="Y1037" s="32">
        <f t="shared" si="15"/>
        <v>35.04</v>
      </c>
    </row>
    <row r="1038" spans="1:25" x14ac:dyDescent="0.25">
      <c r="A1038" s="83" t="s">
        <v>8706</v>
      </c>
      <c r="B1038" s="84" t="s">
        <v>1117</v>
      </c>
      <c r="C1038" s="19">
        <v>1254238.83</v>
      </c>
      <c r="D1038" s="19">
        <v>23830.54</v>
      </c>
      <c r="E1038" s="19">
        <v>0</v>
      </c>
      <c r="F1038" s="19">
        <v>23830.54</v>
      </c>
      <c r="G1038" s="19">
        <v>0</v>
      </c>
      <c r="H1038" s="85">
        <v>4968249.41</v>
      </c>
      <c r="I1038" s="85">
        <v>94396.74</v>
      </c>
      <c r="J1038" s="85">
        <v>95322.15</v>
      </c>
      <c r="K1038" s="85">
        <v>-925.41</v>
      </c>
      <c r="L1038" s="146">
        <v>23599.19</v>
      </c>
      <c r="M1038" s="146">
        <v>22673.78</v>
      </c>
      <c r="N1038" s="146">
        <v>0</v>
      </c>
      <c r="Y1038" s="32">
        <f t="shared" si="15"/>
        <v>46504.32</v>
      </c>
    </row>
    <row r="1039" spans="1:25" x14ac:dyDescent="0.25">
      <c r="A1039" s="83" t="s">
        <v>8707</v>
      </c>
      <c r="B1039" s="84" t="s">
        <v>1118</v>
      </c>
      <c r="C1039" s="19">
        <v>390385.5</v>
      </c>
      <c r="D1039" s="19">
        <v>7417.33</v>
      </c>
      <c r="E1039" s="19">
        <v>0</v>
      </c>
      <c r="F1039" s="19">
        <v>7417.33</v>
      </c>
      <c r="G1039" s="19">
        <v>0</v>
      </c>
      <c r="H1039" s="85">
        <v>1329677.82</v>
      </c>
      <c r="I1039" s="85">
        <v>25263.88</v>
      </c>
      <c r="J1039" s="85">
        <v>29669.3</v>
      </c>
      <c r="K1039" s="85">
        <v>-4405.42</v>
      </c>
      <c r="L1039" s="146">
        <v>6315.97</v>
      </c>
      <c r="M1039" s="146">
        <v>1910.55</v>
      </c>
      <c r="N1039" s="146">
        <v>0</v>
      </c>
      <c r="Y1039" s="32">
        <f t="shared" si="15"/>
        <v>9327.8799999999992</v>
      </c>
    </row>
    <row r="1040" spans="1:25" x14ac:dyDescent="0.25">
      <c r="A1040" s="83" t="s">
        <v>8708</v>
      </c>
      <c r="B1040" s="84" t="s">
        <v>1119</v>
      </c>
      <c r="C1040" s="19">
        <v>1146440.8999999999</v>
      </c>
      <c r="D1040" s="19">
        <v>21782.38</v>
      </c>
      <c r="E1040" s="19">
        <v>0</v>
      </c>
      <c r="F1040" s="19">
        <v>21782.38</v>
      </c>
      <c r="G1040" s="19">
        <v>0</v>
      </c>
      <c r="H1040" s="85">
        <v>4434817.08</v>
      </c>
      <c r="I1040" s="85">
        <v>84261.52</v>
      </c>
      <c r="J1040" s="85">
        <v>87129.51</v>
      </c>
      <c r="K1040" s="85">
        <v>-2867.99</v>
      </c>
      <c r="L1040" s="146">
        <v>21065.38</v>
      </c>
      <c r="M1040" s="146">
        <v>18197.39</v>
      </c>
      <c r="N1040" s="146">
        <v>0</v>
      </c>
      <c r="Y1040" s="32">
        <f t="shared" si="15"/>
        <v>39979.770000000004</v>
      </c>
    </row>
    <row r="1041" spans="1:25" x14ac:dyDescent="0.25">
      <c r="A1041" s="83" t="s">
        <v>8709</v>
      </c>
      <c r="B1041" s="84" t="s">
        <v>1120</v>
      </c>
      <c r="C1041" s="19">
        <v>103291.06</v>
      </c>
      <c r="D1041" s="19">
        <v>1962.53</v>
      </c>
      <c r="E1041" s="19">
        <v>0</v>
      </c>
      <c r="F1041" s="19">
        <v>1962.53</v>
      </c>
      <c r="G1041" s="19">
        <v>0</v>
      </c>
      <c r="H1041" s="85">
        <v>338145.91</v>
      </c>
      <c r="I1041" s="85">
        <v>6424.77</v>
      </c>
      <c r="J1041" s="85">
        <v>7850.12</v>
      </c>
      <c r="K1041" s="85">
        <v>-1425.35</v>
      </c>
      <c r="L1041" s="146">
        <v>1606.19</v>
      </c>
      <c r="M1041" s="146">
        <v>180.84</v>
      </c>
      <c r="N1041" s="146">
        <v>0</v>
      </c>
      <c r="Y1041" s="32">
        <f t="shared" ref="Y1041:Y1104" si="16">F1041+M1041+R1041+W1041</f>
        <v>2143.37</v>
      </c>
    </row>
    <row r="1042" spans="1:25" x14ac:dyDescent="0.25">
      <c r="A1042" s="83" t="s">
        <v>8710</v>
      </c>
      <c r="B1042" s="84" t="s">
        <v>1121</v>
      </c>
      <c r="C1042" s="19">
        <v>1180011.72</v>
      </c>
      <c r="D1042" s="19">
        <v>22420.22</v>
      </c>
      <c r="E1042" s="19">
        <v>0</v>
      </c>
      <c r="F1042" s="19">
        <v>22420.22</v>
      </c>
      <c r="G1042" s="19">
        <v>0</v>
      </c>
      <c r="H1042" s="85">
        <v>4414001.41</v>
      </c>
      <c r="I1042" s="85">
        <v>83866.03</v>
      </c>
      <c r="J1042" s="85">
        <v>89680.89</v>
      </c>
      <c r="K1042" s="85">
        <v>-5814.86</v>
      </c>
      <c r="L1042" s="146">
        <v>20966.509999999998</v>
      </c>
      <c r="M1042" s="146">
        <v>15151.65</v>
      </c>
      <c r="N1042" s="146">
        <v>0</v>
      </c>
      <c r="Y1042" s="32">
        <f t="shared" si="16"/>
        <v>37571.870000000003</v>
      </c>
    </row>
    <row r="1043" spans="1:25" x14ac:dyDescent="0.25">
      <c r="A1043" s="83" t="s">
        <v>8711</v>
      </c>
      <c r="B1043" s="84" t="s">
        <v>1122</v>
      </c>
      <c r="C1043" s="19">
        <v>131098.6</v>
      </c>
      <c r="D1043" s="19">
        <v>2490.87</v>
      </c>
      <c r="E1043" s="19">
        <v>0</v>
      </c>
      <c r="F1043" s="19">
        <v>2490.87</v>
      </c>
      <c r="G1043" s="19">
        <v>0</v>
      </c>
      <c r="H1043" s="85">
        <v>465801.13</v>
      </c>
      <c r="I1043" s="85">
        <v>8850.2199999999993</v>
      </c>
      <c r="J1043" s="85">
        <v>9963.49</v>
      </c>
      <c r="K1043" s="85">
        <v>-1113.27</v>
      </c>
      <c r="L1043" s="146">
        <v>2212.56</v>
      </c>
      <c r="M1043" s="146">
        <v>1099.29</v>
      </c>
      <c r="N1043" s="146">
        <v>0</v>
      </c>
      <c r="Y1043" s="32">
        <f t="shared" si="16"/>
        <v>3590.16</v>
      </c>
    </row>
    <row r="1044" spans="1:25" x14ac:dyDescent="0.25">
      <c r="A1044" s="83" t="s">
        <v>8712</v>
      </c>
      <c r="B1044" s="84" t="s">
        <v>1123</v>
      </c>
      <c r="C1044" s="19">
        <v>130902.29</v>
      </c>
      <c r="D1044" s="19">
        <v>2487.14</v>
      </c>
      <c r="E1044" s="19">
        <v>0</v>
      </c>
      <c r="F1044" s="19">
        <v>2487.14</v>
      </c>
      <c r="G1044" s="19">
        <v>0</v>
      </c>
      <c r="H1044" s="85">
        <v>491043.21</v>
      </c>
      <c r="I1044" s="85">
        <v>9329.82</v>
      </c>
      <c r="J1044" s="85">
        <v>9948.57</v>
      </c>
      <c r="K1044" s="85">
        <v>-618.75</v>
      </c>
      <c r="L1044" s="146">
        <v>2332.46</v>
      </c>
      <c r="M1044" s="146">
        <v>1713.71</v>
      </c>
      <c r="N1044" s="146">
        <v>0</v>
      </c>
      <c r="Y1044" s="32">
        <f t="shared" si="16"/>
        <v>4200.8500000000004</v>
      </c>
    </row>
    <row r="1045" spans="1:25" x14ac:dyDescent="0.25">
      <c r="A1045" s="83" t="s">
        <v>8713</v>
      </c>
      <c r="B1045" s="84" t="s">
        <v>1124</v>
      </c>
      <c r="C1045" s="19">
        <v>41246.93</v>
      </c>
      <c r="D1045" s="19">
        <v>783.69</v>
      </c>
      <c r="E1045" s="19">
        <v>0</v>
      </c>
      <c r="F1045" s="19">
        <v>783.69</v>
      </c>
      <c r="G1045" s="19">
        <v>0</v>
      </c>
      <c r="H1045" s="85">
        <v>146848.70000000001</v>
      </c>
      <c r="I1045" s="85">
        <v>2790.13</v>
      </c>
      <c r="J1045" s="85">
        <v>3134.77</v>
      </c>
      <c r="K1045" s="85">
        <v>-344.64</v>
      </c>
      <c r="L1045" s="146">
        <v>697.53</v>
      </c>
      <c r="M1045" s="146">
        <v>352.89</v>
      </c>
      <c r="N1045" s="146">
        <v>0</v>
      </c>
      <c r="Y1045" s="32">
        <f t="shared" si="16"/>
        <v>1136.58</v>
      </c>
    </row>
    <row r="1046" spans="1:25" x14ac:dyDescent="0.25">
      <c r="A1046" s="83" t="s">
        <v>8714</v>
      </c>
      <c r="B1046" s="84" t="s">
        <v>1125</v>
      </c>
      <c r="C1046" s="19">
        <v>2734.4</v>
      </c>
      <c r="D1046" s="19">
        <v>51.95</v>
      </c>
      <c r="E1046" s="19">
        <v>0</v>
      </c>
      <c r="F1046" s="19">
        <v>51.95</v>
      </c>
      <c r="G1046" s="19">
        <v>0</v>
      </c>
      <c r="H1046" s="85">
        <v>5231.68</v>
      </c>
      <c r="I1046" s="85">
        <v>99.4</v>
      </c>
      <c r="J1046" s="85">
        <v>207.81</v>
      </c>
      <c r="K1046" s="85">
        <v>-108.41</v>
      </c>
      <c r="L1046" s="146">
        <v>24.85</v>
      </c>
      <c r="M1046" s="146">
        <v>0</v>
      </c>
      <c r="N1046" s="146">
        <v>83.56</v>
      </c>
      <c r="Y1046" s="32">
        <f t="shared" si="16"/>
        <v>51.95</v>
      </c>
    </row>
    <row r="1047" spans="1:25" x14ac:dyDescent="0.25">
      <c r="A1047" s="83" t="s">
        <v>8715</v>
      </c>
      <c r="B1047" s="84" t="s">
        <v>1126</v>
      </c>
      <c r="C1047" s="19">
        <v>34779.019999999997</v>
      </c>
      <c r="D1047" s="19">
        <v>660.8</v>
      </c>
      <c r="E1047" s="19">
        <v>0</v>
      </c>
      <c r="F1047" s="19">
        <v>660.8</v>
      </c>
      <c r="G1047" s="19">
        <v>0</v>
      </c>
      <c r="H1047" s="85">
        <v>114214.38</v>
      </c>
      <c r="I1047" s="85">
        <v>2170.0700000000002</v>
      </c>
      <c r="J1047" s="85">
        <v>2643.21</v>
      </c>
      <c r="K1047" s="85">
        <v>-473.14</v>
      </c>
      <c r="L1047" s="146">
        <v>542.52</v>
      </c>
      <c r="M1047" s="146">
        <v>69.38</v>
      </c>
      <c r="N1047" s="146">
        <v>0</v>
      </c>
      <c r="Y1047" s="32">
        <f t="shared" si="16"/>
        <v>730.18</v>
      </c>
    </row>
    <row r="1048" spans="1:25" x14ac:dyDescent="0.25">
      <c r="A1048" s="83" t="s">
        <v>8716</v>
      </c>
      <c r="B1048" s="84" t="s">
        <v>1127</v>
      </c>
      <c r="C1048" s="19">
        <v>136383.03</v>
      </c>
      <c r="D1048" s="19">
        <v>2591.2800000000002</v>
      </c>
      <c r="E1048" s="19">
        <v>0</v>
      </c>
      <c r="F1048" s="19">
        <v>2591.2800000000002</v>
      </c>
      <c r="G1048" s="19">
        <v>0</v>
      </c>
      <c r="H1048" s="85">
        <v>444050.72</v>
      </c>
      <c r="I1048" s="85">
        <v>8436.9599999999991</v>
      </c>
      <c r="J1048" s="85">
        <v>10365.11</v>
      </c>
      <c r="K1048" s="85">
        <v>-1928.15</v>
      </c>
      <c r="L1048" s="146">
        <v>2109.2399999999998</v>
      </c>
      <c r="M1048" s="146">
        <v>181.09</v>
      </c>
      <c r="N1048" s="146">
        <v>0</v>
      </c>
      <c r="Y1048" s="32">
        <f t="shared" si="16"/>
        <v>2772.3700000000003</v>
      </c>
    </row>
    <row r="1049" spans="1:25" x14ac:dyDescent="0.25">
      <c r="A1049" s="83" t="s">
        <v>8717</v>
      </c>
      <c r="B1049" s="84" t="s">
        <v>1128</v>
      </c>
      <c r="C1049" s="19">
        <v>20523.54</v>
      </c>
      <c r="D1049" s="19">
        <v>389.95</v>
      </c>
      <c r="E1049" s="19">
        <v>0</v>
      </c>
      <c r="F1049" s="19">
        <v>389.95</v>
      </c>
      <c r="G1049" s="19">
        <v>0</v>
      </c>
      <c r="H1049" s="85">
        <v>21198.080000000002</v>
      </c>
      <c r="I1049" s="85">
        <v>402.76</v>
      </c>
      <c r="J1049" s="85">
        <v>1559.79</v>
      </c>
      <c r="K1049" s="85">
        <v>-1157.03</v>
      </c>
      <c r="L1049" s="146">
        <v>100.69</v>
      </c>
      <c r="M1049" s="146">
        <v>0</v>
      </c>
      <c r="N1049" s="146">
        <v>1056.3399999999999</v>
      </c>
      <c r="Y1049" s="32">
        <f t="shared" si="16"/>
        <v>389.95</v>
      </c>
    </row>
    <row r="1050" spans="1:25" x14ac:dyDescent="0.25">
      <c r="A1050" s="83" t="s">
        <v>8718</v>
      </c>
      <c r="B1050" s="84" t="s">
        <v>1129</v>
      </c>
      <c r="C1050" s="19">
        <v>19489.86</v>
      </c>
      <c r="D1050" s="19">
        <v>370.31</v>
      </c>
      <c r="E1050" s="19">
        <v>0</v>
      </c>
      <c r="F1050" s="19">
        <v>370.31</v>
      </c>
      <c r="G1050" s="19">
        <v>0</v>
      </c>
      <c r="H1050" s="85">
        <v>85476.87</v>
      </c>
      <c r="I1050" s="85">
        <v>1624.06</v>
      </c>
      <c r="J1050" s="85">
        <v>1481.23</v>
      </c>
      <c r="K1050" s="85">
        <v>142.83000000000001</v>
      </c>
      <c r="L1050" s="146">
        <v>406.02</v>
      </c>
      <c r="M1050" s="146">
        <v>548.85</v>
      </c>
      <c r="N1050" s="146">
        <v>0</v>
      </c>
      <c r="Y1050" s="32">
        <f t="shared" si="16"/>
        <v>919.16000000000008</v>
      </c>
    </row>
    <row r="1051" spans="1:25" x14ac:dyDescent="0.25">
      <c r="A1051" s="83" t="s">
        <v>8719</v>
      </c>
      <c r="B1051" s="84" t="s">
        <v>1130</v>
      </c>
      <c r="C1051" s="19">
        <v>460738.86</v>
      </c>
      <c r="D1051" s="19">
        <v>8754.0400000000009</v>
      </c>
      <c r="E1051" s="19">
        <v>0</v>
      </c>
      <c r="F1051" s="19">
        <v>8754.0400000000009</v>
      </c>
      <c r="G1051" s="19">
        <v>0</v>
      </c>
      <c r="H1051" s="85">
        <v>1741346.58</v>
      </c>
      <c r="I1051" s="85">
        <v>33085.589999999997</v>
      </c>
      <c r="J1051" s="85">
        <v>35016.15</v>
      </c>
      <c r="K1051" s="85">
        <v>-1930.56</v>
      </c>
      <c r="L1051" s="146">
        <v>8271.4</v>
      </c>
      <c r="M1051" s="146">
        <v>6340.84</v>
      </c>
      <c r="N1051" s="146">
        <v>0</v>
      </c>
      <c r="Y1051" s="32">
        <f t="shared" si="16"/>
        <v>15094.880000000001</v>
      </c>
    </row>
    <row r="1052" spans="1:25" x14ac:dyDescent="0.25">
      <c r="A1052" s="83" t="s">
        <v>8720</v>
      </c>
      <c r="B1052" s="84" t="s">
        <v>1131</v>
      </c>
      <c r="C1052" s="19">
        <v>1349171.33</v>
      </c>
      <c r="D1052" s="19">
        <v>25634.26</v>
      </c>
      <c r="E1052" s="19">
        <v>0</v>
      </c>
      <c r="F1052" s="19">
        <v>25634.26</v>
      </c>
      <c r="G1052" s="19">
        <v>0</v>
      </c>
      <c r="H1052" s="85">
        <v>5176455.28</v>
      </c>
      <c r="I1052" s="85">
        <v>98352.65</v>
      </c>
      <c r="J1052" s="85">
        <v>102537.02</v>
      </c>
      <c r="K1052" s="85">
        <v>-4184.37</v>
      </c>
      <c r="L1052" s="146">
        <v>24588.16</v>
      </c>
      <c r="M1052" s="146">
        <v>20403.79</v>
      </c>
      <c r="N1052" s="146">
        <v>0</v>
      </c>
      <c r="Y1052" s="32">
        <f t="shared" si="16"/>
        <v>46038.05</v>
      </c>
    </row>
    <row r="1053" spans="1:25" x14ac:dyDescent="0.25">
      <c r="A1053" s="83" t="s">
        <v>8721</v>
      </c>
      <c r="B1053" s="84" t="s">
        <v>1132</v>
      </c>
      <c r="C1053" s="19">
        <v>76743.259999999995</v>
      </c>
      <c r="D1053" s="19">
        <v>1458.12</v>
      </c>
      <c r="E1053" s="19">
        <v>0</v>
      </c>
      <c r="F1053" s="19">
        <v>1458.12</v>
      </c>
      <c r="G1053" s="19">
        <v>0</v>
      </c>
      <c r="H1053" s="85">
        <v>247454.07</v>
      </c>
      <c r="I1053" s="85">
        <v>4701.63</v>
      </c>
      <c r="J1053" s="85">
        <v>5832.49</v>
      </c>
      <c r="K1053" s="85">
        <v>-1130.8599999999999</v>
      </c>
      <c r="L1053" s="146">
        <v>1175.4100000000001</v>
      </c>
      <c r="M1053" s="146">
        <v>44.55</v>
      </c>
      <c r="N1053" s="146">
        <v>0</v>
      </c>
      <c r="Y1053" s="32">
        <f t="shared" si="16"/>
        <v>1502.6699999999998</v>
      </c>
    </row>
    <row r="1054" spans="1:25" x14ac:dyDescent="0.25">
      <c r="A1054" s="83" t="s">
        <v>8722</v>
      </c>
      <c r="B1054" s="84" t="s">
        <v>1133</v>
      </c>
      <c r="C1054" s="19">
        <v>85812.51</v>
      </c>
      <c r="D1054" s="19">
        <v>1630.44</v>
      </c>
      <c r="E1054" s="19">
        <v>0</v>
      </c>
      <c r="F1054" s="19">
        <v>1630.44</v>
      </c>
      <c r="G1054" s="19">
        <v>0</v>
      </c>
      <c r="H1054" s="85">
        <v>290756.38</v>
      </c>
      <c r="I1054" s="85">
        <v>5524.37</v>
      </c>
      <c r="J1054" s="85">
        <v>6521.75</v>
      </c>
      <c r="K1054" s="85">
        <v>-997.38</v>
      </c>
      <c r="L1054" s="146">
        <v>1381.09</v>
      </c>
      <c r="M1054" s="146">
        <v>383.71</v>
      </c>
      <c r="N1054" s="146">
        <v>0</v>
      </c>
      <c r="Y1054" s="32">
        <f t="shared" si="16"/>
        <v>2014.15</v>
      </c>
    </row>
    <row r="1055" spans="1:25" x14ac:dyDescent="0.25">
      <c r="A1055" s="83" t="s">
        <v>8723</v>
      </c>
      <c r="B1055" s="84" t="s">
        <v>1134</v>
      </c>
      <c r="C1055" s="19">
        <v>218932.66</v>
      </c>
      <c r="D1055" s="19">
        <v>4159.72</v>
      </c>
      <c r="E1055" s="19">
        <v>0</v>
      </c>
      <c r="F1055" s="19">
        <v>4159.72</v>
      </c>
      <c r="G1055" s="19">
        <v>0</v>
      </c>
      <c r="H1055" s="85">
        <v>789277.06</v>
      </c>
      <c r="I1055" s="85">
        <v>14996.26</v>
      </c>
      <c r="J1055" s="85">
        <v>16638.88</v>
      </c>
      <c r="K1055" s="85">
        <v>-1642.62</v>
      </c>
      <c r="L1055" s="146">
        <v>3749.07</v>
      </c>
      <c r="M1055" s="146">
        <v>2106.4499999999998</v>
      </c>
      <c r="N1055" s="146">
        <v>0</v>
      </c>
      <c r="Y1055" s="32">
        <f t="shared" si="16"/>
        <v>6266.17</v>
      </c>
    </row>
    <row r="1056" spans="1:25" x14ac:dyDescent="0.25">
      <c r="A1056" s="83" t="s">
        <v>8724</v>
      </c>
      <c r="B1056" s="84" t="s">
        <v>1135</v>
      </c>
      <c r="C1056" s="19">
        <v>355969.85</v>
      </c>
      <c r="D1056" s="19">
        <v>6763.43</v>
      </c>
      <c r="E1056" s="19">
        <v>0</v>
      </c>
      <c r="F1056" s="19">
        <v>6763.43</v>
      </c>
      <c r="G1056" s="19">
        <v>0</v>
      </c>
      <c r="H1056" s="85">
        <v>1310762.02</v>
      </c>
      <c r="I1056" s="85">
        <v>24904.48</v>
      </c>
      <c r="J1056" s="85">
        <v>27053.71</v>
      </c>
      <c r="K1056" s="85">
        <v>-2149.23</v>
      </c>
      <c r="L1056" s="146">
        <v>6226.12</v>
      </c>
      <c r="M1056" s="146">
        <v>4076.89</v>
      </c>
      <c r="N1056" s="146">
        <v>0</v>
      </c>
      <c r="Y1056" s="32">
        <f t="shared" si="16"/>
        <v>10840.32</v>
      </c>
    </row>
    <row r="1057" spans="1:25" x14ac:dyDescent="0.25">
      <c r="A1057" s="83" t="s">
        <v>8725</v>
      </c>
      <c r="B1057" s="84" t="s">
        <v>1136</v>
      </c>
      <c r="C1057" s="19">
        <v>74553.77</v>
      </c>
      <c r="D1057" s="19">
        <v>1416.52</v>
      </c>
      <c r="E1057" s="19">
        <v>0</v>
      </c>
      <c r="F1057" s="19">
        <v>1416.52</v>
      </c>
      <c r="G1057" s="19">
        <v>0</v>
      </c>
      <c r="H1057" s="85">
        <v>240943.26</v>
      </c>
      <c r="I1057" s="85">
        <v>4577.92</v>
      </c>
      <c r="J1057" s="85">
        <v>5666.09</v>
      </c>
      <c r="K1057" s="85">
        <v>-1088.17</v>
      </c>
      <c r="L1057" s="146">
        <v>1144.48</v>
      </c>
      <c r="M1057" s="146">
        <v>56.31</v>
      </c>
      <c r="N1057" s="146">
        <v>0</v>
      </c>
      <c r="Y1057" s="32">
        <f t="shared" si="16"/>
        <v>1472.83</v>
      </c>
    </row>
    <row r="1058" spans="1:25" x14ac:dyDescent="0.25">
      <c r="A1058" s="83" t="s">
        <v>8726</v>
      </c>
      <c r="B1058" s="84" t="s">
        <v>1137</v>
      </c>
      <c r="C1058" s="19">
        <v>85775.9</v>
      </c>
      <c r="D1058" s="19">
        <v>1629.74</v>
      </c>
      <c r="E1058" s="19">
        <v>0</v>
      </c>
      <c r="F1058" s="19">
        <v>1629.74</v>
      </c>
      <c r="G1058" s="19">
        <v>0</v>
      </c>
      <c r="H1058" s="85">
        <v>302235.38</v>
      </c>
      <c r="I1058" s="85">
        <v>5742.47</v>
      </c>
      <c r="J1058" s="85">
        <v>6518.97</v>
      </c>
      <c r="K1058" s="85">
        <v>-776.5</v>
      </c>
      <c r="L1058" s="146">
        <v>1435.62</v>
      </c>
      <c r="M1058" s="146">
        <v>659.12</v>
      </c>
      <c r="N1058" s="146">
        <v>0</v>
      </c>
      <c r="Y1058" s="32">
        <f t="shared" si="16"/>
        <v>2288.86</v>
      </c>
    </row>
    <row r="1059" spans="1:25" x14ac:dyDescent="0.25">
      <c r="A1059" s="83" t="s">
        <v>8727</v>
      </c>
      <c r="B1059" s="84" t="s">
        <v>1138</v>
      </c>
      <c r="C1059" s="19">
        <v>1073248.3600000001</v>
      </c>
      <c r="D1059" s="19">
        <v>20391.72</v>
      </c>
      <c r="E1059" s="19">
        <v>0</v>
      </c>
      <c r="F1059" s="19">
        <v>20391.72</v>
      </c>
      <c r="G1059" s="19">
        <v>0</v>
      </c>
      <c r="H1059" s="85">
        <v>4069573.99</v>
      </c>
      <c r="I1059" s="85">
        <v>77321.91</v>
      </c>
      <c r="J1059" s="85">
        <v>81566.880000000005</v>
      </c>
      <c r="K1059" s="85">
        <v>-4244.97</v>
      </c>
      <c r="L1059" s="146">
        <v>19330.48</v>
      </c>
      <c r="M1059" s="146">
        <v>15085.51</v>
      </c>
      <c r="N1059" s="146">
        <v>0</v>
      </c>
      <c r="Y1059" s="32">
        <f t="shared" si="16"/>
        <v>35477.230000000003</v>
      </c>
    </row>
    <row r="1060" spans="1:25" x14ac:dyDescent="0.25">
      <c r="A1060" s="83" t="s">
        <v>8728</v>
      </c>
      <c r="B1060" s="84" t="s">
        <v>1139</v>
      </c>
      <c r="C1060" s="19">
        <v>18973.13</v>
      </c>
      <c r="D1060" s="19">
        <v>360.49</v>
      </c>
      <c r="E1060" s="19">
        <v>0</v>
      </c>
      <c r="F1060" s="19">
        <v>360.49</v>
      </c>
      <c r="G1060" s="19">
        <v>0</v>
      </c>
      <c r="H1060" s="85">
        <v>70168.2</v>
      </c>
      <c r="I1060" s="85">
        <v>1333.2</v>
      </c>
      <c r="J1060" s="85">
        <v>1441.96</v>
      </c>
      <c r="K1060" s="85">
        <v>-108.76</v>
      </c>
      <c r="L1060" s="146">
        <v>333.3</v>
      </c>
      <c r="M1060" s="146">
        <v>224.54</v>
      </c>
      <c r="N1060" s="146">
        <v>0</v>
      </c>
      <c r="Y1060" s="32">
        <f t="shared" si="16"/>
        <v>585.03</v>
      </c>
    </row>
    <row r="1061" spans="1:25" x14ac:dyDescent="0.25">
      <c r="A1061" s="83" t="s">
        <v>8729</v>
      </c>
      <c r="B1061" s="84" t="s">
        <v>1140</v>
      </c>
      <c r="C1061" s="19">
        <v>569124.67000000004</v>
      </c>
      <c r="D1061" s="19">
        <v>10813.37</v>
      </c>
      <c r="E1061" s="19">
        <v>0</v>
      </c>
      <c r="F1061" s="19">
        <v>10813.37</v>
      </c>
      <c r="G1061" s="19">
        <v>0</v>
      </c>
      <c r="H1061" s="85">
        <v>2128806.5299999998</v>
      </c>
      <c r="I1061" s="85">
        <v>40447.32</v>
      </c>
      <c r="J1061" s="85">
        <v>43253.48</v>
      </c>
      <c r="K1061" s="85">
        <v>-2806.16</v>
      </c>
      <c r="L1061" s="146">
        <v>10111.83</v>
      </c>
      <c r="M1061" s="146">
        <v>7305.67</v>
      </c>
      <c r="N1061" s="146">
        <v>0</v>
      </c>
      <c r="Y1061" s="32">
        <f t="shared" si="16"/>
        <v>18119.04</v>
      </c>
    </row>
    <row r="1062" spans="1:25" x14ac:dyDescent="0.25">
      <c r="A1062" s="83" t="s">
        <v>8730</v>
      </c>
      <c r="B1062" s="84" t="s">
        <v>1141</v>
      </c>
      <c r="C1062" s="19">
        <v>2951.67</v>
      </c>
      <c r="D1062" s="19">
        <v>56.08</v>
      </c>
      <c r="E1062" s="19">
        <v>0</v>
      </c>
      <c r="F1062" s="19">
        <v>56.08</v>
      </c>
      <c r="G1062" s="19">
        <v>0</v>
      </c>
      <c r="H1062" s="85">
        <v>4854.34</v>
      </c>
      <c r="I1062" s="85">
        <v>92.23</v>
      </c>
      <c r="J1062" s="85">
        <v>224.33</v>
      </c>
      <c r="K1062" s="85">
        <v>-132.1</v>
      </c>
      <c r="L1062" s="146">
        <v>23.06</v>
      </c>
      <c r="M1062" s="146">
        <v>0</v>
      </c>
      <c r="N1062" s="146">
        <v>109.04</v>
      </c>
      <c r="Y1062" s="32">
        <f t="shared" si="16"/>
        <v>56.08</v>
      </c>
    </row>
    <row r="1063" spans="1:25" x14ac:dyDescent="0.25">
      <c r="A1063" s="83" t="s">
        <v>8731</v>
      </c>
      <c r="B1063" s="84" t="s">
        <v>1142</v>
      </c>
      <c r="C1063" s="19">
        <v>14949.86</v>
      </c>
      <c r="D1063" s="19">
        <v>284.05</v>
      </c>
      <c r="E1063" s="19">
        <v>0</v>
      </c>
      <c r="F1063" s="19">
        <v>284.05</v>
      </c>
      <c r="G1063" s="19">
        <v>0</v>
      </c>
      <c r="H1063" s="85">
        <v>52079.839999999997</v>
      </c>
      <c r="I1063" s="85">
        <v>989.52</v>
      </c>
      <c r="J1063" s="85">
        <v>1136.19</v>
      </c>
      <c r="K1063" s="85">
        <v>-146.66999999999999</v>
      </c>
      <c r="L1063" s="146">
        <v>247.38</v>
      </c>
      <c r="M1063" s="146">
        <v>100.71</v>
      </c>
      <c r="N1063" s="146">
        <v>0</v>
      </c>
      <c r="Y1063" s="32">
        <f t="shared" si="16"/>
        <v>384.76</v>
      </c>
    </row>
    <row r="1064" spans="1:25" x14ac:dyDescent="0.25">
      <c r="A1064" s="83" t="s">
        <v>8732</v>
      </c>
      <c r="B1064" s="84" t="s">
        <v>1143</v>
      </c>
      <c r="C1064" s="19">
        <v>2783.3</v>
      </c>
      <c r="D1064" s="19">
        <v>52.88</v>
      </c>
      <c r="E1064" s="19">
        <v>0</v>
      </c>
      <c r="F1064" s="19">
        <v>52.88</v>
      </c>
      <c r="G1064" s="19">
        <v>0</v>
      </c>
      <c r="H1064" s="85">
        <v>6729.01</v>
      </c>
      <c r="I1064" s="85">
        <v>127.85</v>
      </c>
      <c r="J1064" s="85">
        <v>211.53</v>
      </c>
      <c r="K1064" s="85">
        <v>-83.68</v>
      </c>
      <c r="L1064" s="146">
        <v>31.96</v>
      </c>
      <c r="M1064" s="146">
        <v>0</v>
      </c>
      <c r="N1064" s="146">
        <v>51.72</v>
      </c>
      <c r="Y1064" s="32">
        <f t="shared" si="16"/>
        <v>52.88</v>
      </c>
    </row>
    <row r="1065" spans="1:25" x14ac:dyDescent="0.25">
      <c r="A1065" s="83" t="s">
        <v>8733</v>
      </c>
      <c r="B1065" s="84" t="s">
        <v>1144</v>
      </c>
      <c r="C1065" s="19">
        <v>387492.46</v>
      </c>
      <c r="D1065" s="19">
        <v>7362.36</v>
      </c>
      <c r="E1065" s="19">
        <v>0</v>
      </c>
      <c r="F1065" s="19">
        <v>7362.36</v>
      </c>
      <c r="G1065" s="19">
        <v>0</v>
      </c>
      <c r="H1065" s="85">
        <v>1435902.53</v>
      </c>
      <c r="I1065" s="85">
        <v>27282.15</v>
      </c>
      <c r="J1065" s="85">
        <v>29449.43</v>
      </c>
      <c r="K1065" s="85">
        <v>-2167.2800000000002</v>
      </c>
      <c r="L1065" s="146">
        <v>6820.54</v>
      </c>
      <c r="M1065" s="146">
        <v>4653.26</v>
      </c>
      <c r="N1065" s="146">
        <v>0</v>
      </c>
      <c r="Y1065" s="32">
        <f t="shared" si="16"/>
        <v>12015.619999999999</v>
      </c>
    </row>
    <row r="1066" spans="1:25" x14ac:dyDescent="0.25">
      <c r="A1066" s="83" t="s">
        <v>8734</v>
      </c>
      <c r="B1066" s="84" t="s">
        <v>1145</v>
      </c>
      <c r="C1066" s="19">
        <v>2339782.27</v>
      </c>
      <c r="D1066" s="19">
        <v>44455.86</v>
      </c>
      <c r="E1066" s="19">
        <v>0</v>
      </c>
      <c r="F1066" s="19">
        <v>44455.86</v>
      </c>
      <c r="G1066" s="19">
        <v>0</v>
      </c>
      <c r="H1066" s="85">
        <v>9192727.3900000006</v>
      </c>
      <c r="I1066" s="85">
        <v>174661.82</v>
      </c>
      <c r="J1066" s="85">
        <v>177823.45</v>
      </c>
      <c r="K1066" s="85">
        <v>-3161.63</v>
      </c>
      <c r="L1066" s="146">
        <v>43665.46</v>
      </c>
      <c r="M1066" s="146">
        <v>40503.83</v>
      </c>
      <c r="N1066" s="146">
        <v>0</v>
      </c>
      <c r="Y1066" s="32">
        <f t="shared" si="16"/>
        <v>84959.69</v>
      </c>
    </row>
    <row r="1067" spans="1:25" x14ac:dyDescent="0.25">
      <c r="A1067" s="83" t="s">
        <v>8735</v>
      </c>
      <c r="B1067" s="84" t="s">
        <v>1146</v>
      </c>
      <c r="C1067" s="19">
        <v>97165.759999999995</v>
      </c>
      <c r="D1067" s="19">
        <v>1846.15</v>
      </c>
      <c r="E1067" s="19">
        <v>0</v>
      </c>
      <c r="F1067" s="19">
        <v>1846.15</v>
      </c>
      <c r="G1067" s="19">
        <v>0</v>
      </c>
      <c r="H1067" s="85">
        <v>347207.4</v>
      </c>
      <c r="I1067" s="85">
        <v>6596.94</v>
      </c>
      <c r="J1067" s="85">
        <v>7384.6</v>
      </c>
      <c r="K1067" s="85">
        <v>-787.66</v>
      </c>
      <c r="L1067" s="146">
        <v>1649.24</v>
      </c>
      <c r="M1067" s="146">
        <v>861.58</v>
      </c>
      <c r="N1067" s="146">
        <v>0</v>
      </c>
      <c r="Y1067" s="32">
        <f t="shared" si="16"/>
        <v>2707.73</v>
      </c>
    </row>
    <row r="1068" spans="1:25" x14ac:dyDescent="0.25">
      <c r="A1068" s="83" t="s">
        <v>8736</v>
      </c>
      <c r="B1068" s="84" t="s">
        <v>1147</v>
      </c>
      <c r="C1068" s="19">
        <v>40597.42</v>
      </c>
      <c r="D1068" s="19">
        <v>771.35</v>
      </c>
      <c r="E1068" s="19">
        <v>0</v>
      </c>
      <c r="F1068" s="19">
        <v>771.35</v>
      </c>
      <c r="G1068" s="19">
        <v>0</v>
      </c>
      <c r="H1068" s="85">
        <v>136788.26999999999</v>
      </c>
      <c r="I1068" s="85">
        <v>2598.98</v>
      </c>
      <c r="J1068" s="85">
        <v>3085.4</v>
      </c>
      <c r="K1068" s="85">
        <v>-486.42</v>
      </c>
      <c r="L1068" s="146">
        <v>649.75</v>
      </c>
      <c r="M1068" s="146">
        <v>163.33000000000001</v>
      </c>
      <c r="N1068" s="146">
        <v>0</v>
      </c>
      <c r="Y1068" s="32">
        <f t="shared" si="16"/>
        <v>934.68000000000006</v>
      </c>
    </row>
    <row r="1069" spans="1:25" x14ac:dyDescent="0.25">
      <c r="A1069" s="83" t="s">
        <v>8737</v>
      </c>
      <c r="B1069" s="84" t="s">
        <v>1148</v>
      </c>
      <c r="C1069" s="19">
        <v>220434.6</v>
      </c>
      <c r="D1069" s="19">
        <v>4188.26</v>
      </c>
      <c r="E1069" s="19">
        <v>0</v>
      </c>
      <c r="F1069" s="19">
        <v>4188.26</v>
      </c>
      <c r="G1069" s="19">
        <v>0</v>
      </c>
      <c r="H1069" s="85">
        <v>837804.81</v>
      </c>
      <c r="I1069" s="85">
        <v>15918.29</v>
      </c>
      <c r="J1069" s="85">
        <v>16753.03</v>
      </c>
      <c r="K1069" s="85">
        <v>-834.74</v>
      </c>
      <c r="L1069" s="146">
        <v>3979.57</v>
      </c>
      <c r="M1069" s="146">
        <v>3144.83</v>
      </c>
      <c r="N1069" s="146">
        <v>0</v>
      </c>
      <c r="Y1069" s="32">
        <f t="shared" si="16"/>
        <v>7333.09</v>
      </c>
    </row>
    <row r="1070" spans="1:25" x14ac:dyDescent="0.25">
      <c r="A1070" s="83" t="s">
        <v>8738</v>
      </c>
      <c r="B1070" s="84" t="s">
        <v>1149</v>
      </c>
      <c r="C1070" s="19">
        <v>2910.61</v>
      </c>
      <c r="D1070" s="19">
        <v>55.3</v>
      </c>
      <c r="E1070" s="19">
        <v>0.87</v>
      </c>
      <c r="F1070" s="19">
        <v>54.43</v>
      </c>
      <c r="G1070" s="19">
        <v>0</v>
      </c>
      <c r="H1070" s="85">
        <v>5134.74</v>
      </c>
      <c r="I1070" s="85">
        <v>97.56</v>
      </c>
      <c r="J1070" s="85">
        <v>221.21</v>
      </c>
      <c r="K1070" s="85">
        <v>-123.65</v>
      </c>
      <c r="L1070" s="146">
        <v>24.39</v>
      </c>
      <c r="M1070" s="146">
        <v>0</v>
      </c>
      <c r="N1070" s="146">
        <v>99.26</v>
      </c>
      <c r="Y1070" s="32">
        <f t="shared" si="16"/>
        <v>54.43</v>
      </c>
    </row>
    <row r="1071" spans="1:25" x14ac:dyDescent="0.25">
      <c r="A1071" s="83" t="s">
        <v>8739</v>
      </c>
      <c r="B1071" s="84" t="s">
        <v>1150</v>
      </c>
      <c r="C1071" s="19">
        <v>281886.84000000003</v>
      </c>
      <c r="D1071" s="19">
        <v>5355.85</v>
      </c>
      <c r="E1071" s="19">
        <v>0</v>
      </c>
      <c r="F1071" s="19">
        <v>5355.85</v>
      </c>
      <c r="G1071" s="19">
        <v>0</v>
      </c>
      <c r="H1071" s="85">
        <v>1086026.96</v>
      </c>
      <c r="I1071" s="85">
        <v>20634.509999999998</v>
      </c>
      <c r="J1071" s="85">
        <v>21423.4</v>
      </c>
      <c r="K1071" s="85">
        <v>-788.89</v>
      </c>
      <c r="L1071" s="146">
        <v>5158.63</v>
      </c>
      <c r="M1071" s="146">
        <v>4369.74</v>
      </c>
      <c r="N1071" s="146">
        <v>0</v>
      </c>
      <c r="Y1071" s="32">
        <f t="shared" si="16"/>
        <v>9725.59</v>
      </c>
    </row>
    <row r="1072" spans="1:25" x14ac:dyDescent="0.25">
      <c r="A1072" s="83" t="s">
        <v>8740</v>
      </c>
      <c r="B1072" s="84" t="s">
        <v>1151</v>
      </c>
      <c r="C1072" s="19">
        <v>276036.2</v>
      </c>
      <c r="D1072" s="19">
        <v>5244.69</v>
      </c>
      <c r="E1072" s="19">
        <v>0</v>
      </c>
      <c r="F1072" s="19">
        <v>5244.69</v>
      </c>
      <c r="G1072" s="19">
        <v>0</v>
      </c>
      <c r="H1072" s="85">
        <v>1087431.6100000001</v>
      </c>
      <c r="I1072" s="85">
        <v>20661.2</v>
      </c>
      <c r="J1072" s="85">
        <v>20978.75</v>
      </c>
      <c r="K1072" s="85">
        <v>-317.55</v>
      </c>
      <c r="L1072" s="146">
        <v>5165.3</v>
      </c>
      <c r="M1072" s="146">
        <v>4847.75</v>
      </c>
      <c r="N1072" s="146">
        <v>0</v>
      </c>
      <c r="Y1072" s="32">
        <f t="shared" si="16"/>
        <v>10092.439999999999</v>
      </c>
    </row>
    <row r="1073" spans="1:25" x14ac:dyDescent="0.25">
      <c r="A1073" s="83" t="s">
        <v>8741</v>
      </c>
      <c r="B1073" s="84" t="s">
        <v>1152</v>
      </c>
      <c r="C1073" s="19">
        <v>1176818.79</v>
      </c>
      <c r="D1073" s="19">
        <v>22359.56</v>
      </c>
      <c r="E1073" s="19">
        <v>0</v>
      </c>
      <c r="F1073" s="19">
        <v>22359.56</v>
      </c>
      <c r="G1073" s="19">
        <v>0</v>
      </c>
      <c r="H1073" s="85">
        <v>4533738.8899999997</v>
      </c>
      <c r="I1073" s="85">
        <v>86141.04</v>
      </c>
      <c r="J1073" s="85">
        <v>89438.23</v>
      </c>
      <c r="K1073" s="85">
        <v>-3297.19</v>
      </c>
      <c r="L1073" s="146">
        <v>21535.26</v>
      </c>
      <c r="M1073" s="146">
        <v>18238.07</v>
      </c>
      <c r="N1073" s="146">
        <v>0</v>
      </c>
      <c r="Y1073" s="32">
        <f t="shared" si="16"/>
        <v>40597.630000000005</v>
      </c>
    </row>
    <row r="1074" spans="1:25" x14ac:dyDescent="0.25">
      <c r="A1074" s="83" t="s">
        <v>8742</v>
      </c>
      <c r="B1074" s="84" t="s">
        <v>1153</v>
      </c>
      <c r="C1074" s="19">
        <v>4384.47</v>
      </c>
      <c r="D1074" s="19">
        <v>83.31</v>
      </c>
      <c r="E1074" s="19">
        <v>0</v>
      </c>
      <c r="F1074" s="19">
        <v>83.31</v>
      </c>
      <c r="G1074" s="19">
        <v>0</v>
      </c>
      <c r="H1074" s="85">
        <v>8838.86</v>
      </c>
      <c r="I1074" s="85">
        <v>167.94</v>
      </c>
      <c r="J1074" s="85">
        <v>333.22</v>
      </c>
      <c r="K1074" s="85">
        <v>-165.28</v>
      </c>
      <c r="L1074" s="146">
        <v>41.99</v>
      </c>
      <c r="M1074" s="146">
        <v>0</v>
      </c>
      <c r="N1074" s="146">
        <v>123.29</v>
      </c>
      <c r="Y1074" s="32">
        <f t="shared" si="16"/>
        <v>83.31</v>
      </c>
    </row>
    <row r="1075" spans="1:25" x14ac:dyDescent="0.25">
      <c r="A1075" s="83" t="s">
        <v>8743</v>
      </c>
      <c r="B1075" s="84" t="s">
        <v>1154</v>
      </c>
      <c r="C1075" s="19">
        <v>106605.37</v>
      </c>
      <c r="D1075" s="19">
        <v>2025.5</v>
      </c>
      <c r="E1075" s="19">
        <v>0</v>
      </c>
      <c r="F1075" s="19">
        <v>2025.5</v>
      </c>
      <c r="G1075" s="19">
        <v>0</v>
      </c>
      <c r="H1075" s="85">
        <v>390154.68</v>
      </c>
      <c r="I1075" s="85">
        <v>7412.94</v>
      </c>
      <c r="J1075" s="85">
        <v>8102.01</v>
      </c>
      <c r="K1075" s="85">
        <v>-689.07</v>
      </c>
      <c r="L1075" s="146">
        <v>1853.24</v>
      </c>
      <c r="M1075" s="146">
        <v>1164.17</v>
      </c>
      <c r="N1075" s="146">
        <v>0</v>
      </c>
      <c r="Y1075" s="32">
        <f t="shared" si="16"/>
        <v>3189.67</v>
      </c>
    </row>
    <row r="1076" spans="1:25" x14ac:dyDescent="0.25">
      <c r="A1076" s="83" t="s">
        <v>8744</v>
      </c>
      <c r="B1076" s="84" t="s">
        <v>1155</v>
      </c>
      <c r="C1076" s="19">
        <v>8372.07</v>
      </c>
      <c r="D1076" s="19">
        <v>159.07</v>
      </c>
      <c r="E1076" s="19">
        <v>0</v>
      </c>
      <c r="F1076" s="19">
        <v>159.07</v>
      </c>
      <c r="G1076" s="19">
        <v>0</v>
      </c>
      <c r="H1076" s="85">
        <v>21505.88</v>
      </c>
      <c r="I1076" s="85">
        <v>408.61</v>
      </c>
      <c r="J1076" s="85">
        <v>636.28</v>
      </c>
      <c r="K1076" s="85">
        <v>-227.67</v>
      </c>
      <c r="L1076" s="146">
        <v>102.15</v>
      </c>
      <c r="M1076" s="146">
        <v>0</v>
      </c>
      <c r="N1076" s="146">
        <v>125.52</v>
      </c>
      <c r="Y1076" s="32">
        <f t="shared" si="16"/>
        <v>159.07</v>
      </c>
    </row>
    <row r="1077" spans="1:25" x14ac:dyDescent="0.25">
      <c r="A1077" s="83" t="s">
        <v>8745</v>
      </c>
      <c r="B1077" s="84" t="s">
        <v>1156</v>
      </c>
      <c r="C1077" s="19">
        <v>45373.41</v>
      </c>
      <c r="D1077" s="19">
        <v>862.1</v>
      </c>
      <c r="E1077" s="19">
        <v>0</v>
      </c>
      <c r="F1077" s="19">
        <v>862.1</v>
      </c>
      <c r="G1077" s="19">
        <v>0</v>
      </c>
      <c r="H1077" s="85">
        <v>174221.39</v>
      </c>
      <c r="I1077" s="85">
        <v>3310.21</v>
      </c>
      <c r="J1077" s="85">
        <v>3448.38</v>
      </c>
      <c r="K1077" s="85">
        <v>-138.16999999999999</v>
      </c>
      <c r="L1077" s="146">
        <v>827.55</v>
      </c>
      <c r="M1077" s="146">
        <v>689.38</v>
      </c>
      <c r="N1077" s="146">
        <v>0</v>
      </c>
      <c r="Y1077" s="32">
        <f t="shared" si="16"/>
        <v>1551.48</v>
      </c>
    </row>
    <row r="1078" spans="1:25" x14ac:dyDescent="0.25">
      <c r="A1078" s="83" t="s">
        <v>8746</v>
      </c>
      <c r="B1078" s="84" t="s">
        <v>1157</v>
      </c>
      <c r="C1078" s="19">
        <v>6861.64</v>
      </c>
      <c r="D1078" s="19">
        <v>130.37</v>
      </c>
      <c r="E1078" s="19">
        <v>0</v>
      </c>
      <c r="F1078" s="19">
        <v>130.37</v>
      </c>
      <c r="G1078" s="19">
        <v>0</v>
      </c>
      <c r="H1078" s="85">
        <v>13695.28</v>
      </c>
      <c r="I1078" s="85">
        <v>260.20999999999998</v>
      </c>
      <c r="J1078" s="85">
        <v>521.48</v>
      </c>
      <c r="K1078" s="85">
        <v>-261.27</v>
      </c>
      <c r="L1078" s="146">
        <v>65.05</v>
      </c>
      <c r="M1078" s="146">
        <v>0</v>
      </c>
      <c r="N1078" s="146">
        <v>196.22</v>
      </c>
      <c r="Y1078" s="32">
        <f t="shared" si="16"/>
        <v>130.37</v>
      </c>
    </row>
    <row r="1079" spans="1:25" x14ac:dyDescent="0.25">
      <c r="A1079" s="83" t="s">
        <v>8747</v>
      </c>
      <c r="B1079" s="84" t="s">
        <v>1158</v>
      </c>
      <c r="C1079" s="19">
        <v>50939.23</v>
      </c>
      <c r="D1079" s="19">
        <v>967.85</v>
      </c>
      <c r="E1079" s="19">
        <v>0</v>
      </c>
      <c r="F1079" s="19">
        <v>967.85</v>
      </c>
      <c r="G1079" s="19">
        <v>0</v>
      </c>
      <c r="H1079" s="85">
        <v>144021.46</v>
      </c>
      <c r="I1079" s="85">
        <v>2736.41</v>
      </c>
      <c r="J1079" s="85">
        <v>3871.38</v>
      </c>
      <c r="K1079" s="85">
        <v>-1134.97</v>
      </c>
      <c r="L1079" s="146">
        <v>684.1</v>
      </c>
      <c r="M1079" s="146">
        <v>0</v>
      </c>
      <c r="N1079" s="146">
        <v>450.87</v>
      </c>
      <c r="Y1079" s="32">
        <f t="shared" si="16"/>
        <v>967.85</v>
      </c>
    </row>
    <row r="1080" spans="1:25" x14ac:dyDescent="0.25">
      <c r="A1080" s="83" t="s">
        <v>8748</v>
      </c>
      <c r="B1080" s="84" t="s">
        <v>1159</v>
      </c>
      <c r="C1080" s="19">
        <v>268271.57</v>
      </c>
      <c r="D1080" s="19">
        <v>5097.16</v>
      </c>
      <c r="E1080" s="19">
        <v>0</v>
      </c>
      <c r="F1080" s="19">
        <v>5097.16</v>
      </c>
      <c r="G1080" s="19">
        <v>0</v>
      </c>
      <c r="H1080" s="85">
        <v>589375.54</v>
      </c>
      <c r="I1080" s="85">
        <v>11198.14</v>
      </c>
      <c r="J1080" s="85">
        <v>20388.64</v>
      </c>
      <c r="K1080" s="85">
        <v>-9190.5</v>
      </c>
      <c r="L1080" s="146">
        <v>2799.54</v>
      </c>
      <c r="M1080" s="146">
        <v>0</v>
      </c>
      <c r="N1080" s="146">
        <v>6390.96</v>
      </c>
      <c r="Y1080" s="32">
        <f t="shared" si="16"/>
        <v>5097.16</v>
      </c>
    </row>
    <row r="1081" spans="1:25" x14ac:dyDescent="0.25">
      <c r="A1081" s="83" t="s">
        <v>8749</v>
      </c>
      <c r="B1081" s="84" t="s">
        <v>1160</v>
      </c>
      <c r="C1081" s="19">
        <v>1116279.1000000001</v>
      </c>
      <c r="D1081" s="19">
        <v>21209.3</v>
      </c>
      <c r="E1081" s="19">
        <v>0</v>
      </c>
      <c r="F1081" s="19">
        <v>21209.3</v>
      </c>
      <c r="G1081" s="19">
        <v>0</v>
      </c>
      <c r="H1081" s="85">
        <v>4193493.57</v>
      </c>
      <c r="I1081" s="85">
        <v>79676.38</v>
      </c>
      <c r="J1081" s="85">
        <v>84837.21</v>
      </c>
      <c r="K1081" s="85">
        <v>-5160.83</v>
      </c>
      <c r="L1081" s="146">
        <v>19919.099999999999</v>
      </c>
      <c r="M1081" s="146">
        <v>14758.27</v>
      </c>
      <c r="N1081" s="146">
        <v>0</v>
      </c>
      <c r="Y1081" s="32">
        <f t="shared" si="16"/>
        <v>35967.57</v>
      </c>
    </row>
    <row r="1082" spans="1:25" x14ac:dyDescent="0.25">
      <c r="A1082" s="83" t="s">
        <v>8750</v>
      </c>
      <c r="B1082" s="84" t="s">
        <v>1161</v>
      </c>
      <c r="C1082" s="19">
        <v>213537.07</v>
      </c>
      <c r="D1082" s="19">
        <v>4057.21</v>
      </c>
      <c r="E1082" s="19">
        <v>0</v>
      </c>
      <c r="F1082" s="19">
        <v>4057.21</v>
      </c>
      <c r="G1082" s="19">
        <v>0</v>
      </c>
      <c r="H1082" s="85">
        <v>804363.93</v>
      </c>
      <c r="I1082" s="85">
        <v>15282.91</v>
      </c>
      <c r="J1082" s="85">
        <v>16228.82</v>
      </c>
      <c r="K1082" s="85">
        <v>-945.91</v>
      </c>
      <c r="L1082" s="146">
        <v>3820.73</v>
      </c>
      <c r="M1082" s="146">
        <v>2874.82</v>
      </c>
      <c r="N1082" s="146">
        <v>0</v>
      </c>
      <c r="Y1082" s="32">
        <f t="shared" si="16"/>
        <v>6932.0300000000007</v>
      </c>
    </row>
    <row r="1083" spans="1:25" x14ac:dyDescent="0.25">
      <c r="A1083" s="83" t="s">
        <v>8751</v>
      </c>
      <c r="B1083" s="84" t="s">
        <v>1162</v>
      </c>
      <c r="C1083" s="19">
        <v>263273.61</v>
      </c>
      <c r="D1083" s="19">
        <v>5002.2</v>
      </c>
      <c r="E1083" s="19">
        <v>0</v>
      </c>
      <c r="F1083" s="19">
        <v>5002.2</v>
      </c>
      <c r="G1083" s="19">
        <v>0</v>
      </c>
      <c r="H1083" s="85">
        <v>1020559.91</v>
      </c>
      <c r="I1083" s="85">
        <v>19390.64</v>
      </c>
      <c r="J1083" s="85">
        <v>20008.79</v>
      </c>
      <c r="K1083" s="85">
        <v>-618.15</v>
      </c>
      <c r="L1083" s="146">
        <v>4847.66</v>
      </c>
      <c r="M1083" s="146">
        <v>4229.51</v>
      </c>
      <c r="N1083" s="146">
        <v>0</v>
      </c>
      <c r="Y1083" s="32">
        <f t="shared" si="16"/>
        <v>9231.7099999999991</v>
      </c>
    </row>
    <row r="1084" spans="1:25" x14ac:dyDescent="0.25">
      <c r="A1084" s="83" t="s">
        <v>8752</v>
      </c>
      <c r="B1084" s="84" t="s">
        <v>1163</v>
      </c>
      <c r="C1084" s="19">
        <v>925418.63</v>
      </c>
      <c r="D1084" s="19">
        <v>17582.96</v>
      </c>
      <c r="E1084" s="19">
        <v>0</v>
      </c>
      <c r="F1084" s="19">
        <v>17582.96</v>
      </c>
      <c r="G1084" s="19">
        <v>0</v>
      </c>
      <c r="H1084" s="85">
        <v>3532545.46</v>
      </c>
      <c r="I1084" s="85">
        <v>67118.36</v>
      </c>
      <c r="J1084" s="85">
        <v>70331.820000000007</v>
      </c>
      <c r="K1084" s="85">
        <v>-3213.46</v>
      </c>
      <c r="L1084" s="146">
        <v>16779.59</v>
      </c>
      <c r="M1084" s="146">
        <v>13566.13</v>
      </c>
      <c r="N1084" s="146">
        <v>0</v>
      </c>
      <c r="Y1084" s="32">
        <f t="shared" si="16"/>
        <v>31149.089999999997</v>
      </c>
    </row>
    <row r="1085" spans="1:25" x14ac:dyDescent="0.25">
      <c r="A1085" s="83" t="s">
        <v>8753</v>
      </c>
      <c r="B1085" s="84" t="s">
        <v>1164</v>
      </c>
      <c r="C1085" s="19">
        <v>439254.41</v>
      </c>
      <c r="D1085" s="19">
        <v>8345.84</v>
      </c>
      <c r="E1085" s="19">
        <v>0</v>
      </c>
      <c r="F1085" s="19">
        <v>8345.84</v>
      </c>
      <c r="G1085" s="19">
        <v>0</v>
      </c>
      <c r="H1085" s="85">
        <v>1709965</v>
      </c>
      <c r="I1085" s="85">
        <v>32489.34</v>
      </c>
      <c r="J1085" s="85">
        <v>33383.339999999997</v>
      </c>
      <c r="K1085" s="85">
        <v>-894</v>
      </c>
      <c r="L1085" s="146">
        <v>8122.34</v>
      </c>
      <c r="M1085" s="146">
        <v>7228.34</v>
      </c>
      <c r="N1085" s="146">
        <v>0</v>
      </c>
      <c r="Y1085" s="32">
        <f t="shared" si="16"/>
        <v>15574.18</v>
      </c>
    </row>
    <row r="1086" spans="1:25" x14ac:dyDescent="0.25">
      <c r="A1086" s="83" t="s">
        <v>8754</v>
      </c>
      <c r="B1086" s="84" t="s">
        <v>1165</v>
      </c>
      <c r="C1086" s="19">
        <v>37209.129999999997</v>
      </c>
      <c r="D1086" s="19">
        <v>706.97</v>
      </c>
      <c r="E1086" s="19">
        <v>0</v>
      </c>
      <c r="F1086" s="19">
        <v>706.97</v>
      </c>
      <c r="G1086" s="19">
        <v>0</v>
      </c>
      <c r="H1086" s="85">
        <v>99218.16</v>
      </c>
      <c r="I1086" s="85">
        <v>1885.15</v>
      </c>
      <c r="J1086" s="85">
        <v>2827.89</v>
      </c>
      <c r="K1086" s="85">
        <v>-942.74</v>
      </c>
      <c r="L1086" s="146">
        <v>471.29</v>
      </c>
      <c r="M1086" s="146">
        <v>0</v>
      </c>
      <c r="N1086" s="146">
        <v>471.45</v>
      </c>
      <c r="Y1086" s="32">
        <f t="shared" si="16"/>
        <v>706.97</v>
      </c>
    </row>
    <row r="1087" spans="1:25" x14ac:dyDescent="0.25">
      <c r="A1087" s="83" t="s">
        <v>8755</v>
      </c>
      <c r="B1087" s="84" t="s">
        <v>1166</v>
      </c>
      <c r="C1087" s="19">
        <v>2299279.2000000002</v>
      </c>
      <c r="D1087" s="19">
        <v>43686.31</v>
      </c>
      <c r="E1087" s="19">
        <v>0</v>
      </c>
      <c r="F1087" s="19">
        <v>43686.31</v>
      </c>
      <c r="G1087" s="19">
        <v>0</v>
      </c>
      <c r="H1087" s="85">
        <v>8769000.6999999993</v>
      </c>
      <c r="I1087" s="85">
        <v>166611.01</v>
      </c>
      <c r="J1087" s="85">
        <v>174745.22</v>
      </c>
      <c r="K1087" s="85">
        <v>-8134.21</v>
      </c>
      <c r="L1087" s="146">
        <v>41652.75</v>
      </c>
      <c r="M1087" s="146">
        <v>33518.54</v>
      </c>
      <c r="N1087" s="146">
        <v>0</v>
      </c>
      <c r="Y1087" s="32">
        <f t="shared" si="16"/>
        <v>77204.850000000006</v>
      </c>
    </row>
    <row r="1088" spans="1:25" x14ac:dyDescent="0.25">
      <c r="A1088" s="83" t="s">
        <v>8756</v>
      </c>
      <c r="B1088" s="84" t="s">
        <v>1167</v>
      </c>
      <c r="C1088" s="19">
        <v>438811.19</v>
      </c>
      <c r="D1088" s="19">
        <v>8337.41</v>
      </c>
      <c r="E1088" s="19">
        <v>0</v>
      </c>
      <c r="F1088" s="19">
        <v>8337.41</v>
      </c>
      <c r="G1088" s="19">
        <v>0</v>
      </c>
      <c r="H1088" s="85">
        <v>1628098.03</v>
      </c>
      <c r="I1088" s="85">
        <v>30933.86</v>
      </c>
      <c r="J1088" s="85">
        <v>33349.65</v>
      </c>
      <c r="K1088" s="85">
        <v>-2415.79</v>
      </c>
      <c r="L1088" s="146">
        <v>7733.47</v>
      </c>
      <c r="M1088" s="146">
        <v>5317.68</v>
      </c>
      <c r="N1088" s="146">
        <v>0</v>
      </c>
      <c r="Y1088" s="32">
        <f t="shared" si="16"/>
        <v>13655.09</v>
      </c>
    </row>
    <row r="1089" spans="1:25" x14ac:dyDescent="0.25">
      <c r="A1089" s="83" t="s">
        <v>8757</v>
      </c>
      <c r="B1089" s="84" t="s">
        <v>1168</v>
      </c>
      <c r="C1089" s="19">
        <v>70070.490000000005</v>
      </c>
      <c r="D1089" s="19">
        <v>1331.34</v>
      </c>
      <c r="E1089" s="19">
        <v>0</v>
      </c>
      <c r="F1089" s="19">
        <v>1331.34</v>
      </c>
      <c r="G1089" s="19">
        <v>0</v>
      </c>
      <c r="H1089" s="85">
        <v>243809.97</v>
      </c>
      <c r="I1089" s="85">
        <v>4632.3900000000003</v>
      </c>
      <c r="J1089" s="85">
        <v>5325.36</v>
      </c>
      <c r="K1089" s="85">
        <v>-692.97</v>
      </c>
      <c r="L1089" s="146">
        <v>1158.0999999999999</v>
      </c>
      <c r="M1089" s="146">
        <v>465.13</v>
      </c>
      <c r="N1089" s="146">
        <v>0</v>
      </c>
      <c r="Y1089" s="32">
        <f t="shared" si="16"/>
        <v>1796.4699999999998</v>
      </c>
    </row>
    <row r="1090" spans="1:25" x14ac:dyDescent="0.25">
      <c r="A1090" s="83" t="s">
        <v>8758</v>
      </c>
      <c r="B1090" s="84" t="s">
        <v>1169</v>
      </c>
      <c r="C1090" s="19">
        <v>170570.53</v>
      </c>
      <c r="D1090" s="19">
        <v>3240.84</v>
      </c>
      <c r="E1090" s="19">
        <v>0</v>
      </c>
      <c r="F1090" s="19">
        <v>3240.84</v>
      </c>
      <c r="G1090" s="19">
        <v>0</v>
      </c>
      <c r="H1090" s="85">
        <v>644348.6</v>
      </c>
      <c r="I1090" s="85">
        <v>12242.62</v>
      </c>
      <c r="J1090" s="85">
        <v>12963.36</v>
      </c>
      <c r="K1090" s="85">
        <v>-720.74</v>
      </c>
      <c r="L1090" s="146">
        <v>3060.66</v>
      </c>
      <c r="M1090" s="146">
        <v>2339.92</v>
      </c>
      <c r="N1090" s="146">
        <v>0</v>
      </c>
      <c r="Y1090" s="32">
        <f t="shared" si="16"/>
        <v>5580.76</v>
      </c>
    </row>
    <row r="1091" spans="1:25" x14ac:dyDescent="0.25">
      <c r="A1091" s="83" t="s">
        <v>8759</v>
      </c>
      <c r="B1091" s="84" t="s">
        <v>1170</v>
      </c>
      <c r="C1091" s="19">
        <v>1880855.77</v>
      </c>
      <c r="D1091" s="19">
        <v>35736.26</v>
      </c>
      <c r="E1091" s="19">
        <v>0</v>
      </c>
      <c r="F1091" s="19">
        <v>35736.26</v>
      </c>
      <c r="G1091" s="19">
        <v>0</v>
      </c>
      <c r="H1091" s="85">
        <v>7086679.5199999996</v>
      </c>
      <c r="I1091" s="85">
        <v>134646.91</v>
      </c>
      <c r="J1091" s="85">
        <v>142945.04</v>
      </c>
      <c r="K1091" s="85">
        <v>-8298.1299999999992</v>
      </c>
      <c r="L1091" s="146">
        <v>33661.730000000003</v>
      </c>
      <c r="M1091" s="146">
        <v>25363.599999999999</v>
      </c>
      <c r="N1091" s="146">
        <v>0</v>
      </c>
      <c r="Y1091" s="32">
        <f t="shared" si="16"/>
        <v>61099.86</v>
      </c>
    </row>
    <row r="1092" spans="1:25" x14ac:dyDescent="0.25">
      <c r="A1092" s="83" t="s">
        <v>8760</v>
      </c>
      <c r="B1092" s="84" t="s">
        <v>1171</v>
      </c>
      <c r="C1092" s="19">
        <v>1446.47</v>
      </c>
      <c r="D1092" s="19">
        <v>27.48</v>
      </c>
      <c r="E1092" s="19">
        <v>0</v>
      </c>
      <c r="F1092" s="19">
        <v>27.48</v>
      </c>
      <c r="G1092" s="19">
        <v>0</v>
      </c>
      <c r="H1092" s="85">
        <v>2658.63</v>
      </c>
      <c r="I1092" s="85">
        <v>50.51</v>
      </c>
      <c r="J1092" s="85">
        <v>109.93</v>
      </c>
      <c r="K1092" s="85">
        <v>-59.42</v>
      </c>
      <c r="L1092" s="146">
        <v>12.63</v>
      </c>
      <c r="M1092" s="146">
        <v>0</v>
      </c>
      <c r="N1092" s="146">
        <v>46.79</v>
      </c>
      <c r="Y1092" s="32">
        <f t="shared" si="16"/>
        <v>27.48</v>
      </c>
    </row>
    <row r="1093" spans="1:25" x14ac:dyDescent="0.25">
      <c r="A1093" s="83" t="s">
        <v>8761</v>
      </c>
      <c r="B1093" s="84" t="s">
        <v>1172</v>
      </c>
      <c r="C1093" s="19">
        <v>8834.58</v>
      </c>
      <c r="D1093" s="19">
        <v>167.86</v>
      </c>
      <c r="E1093" s="19">
        <v>0</v>
      </c>
      <c r="F1093" s="19">
        <v>167.86</v>
      </c>
      <c r="G1093" s="19">
        <v>0</v>
      </c>
      <c r="H1093" s="85">
        <v>27026.39</v>
      </c>
      <c r="I1093" s="85">
        <v>513.5</v>
      </c>
      <c r="J1093" s="85">
        <v>671.43</v>
      </c>
      <c r="K1093" s="85">
        <v>-157.93</v>
      </c>
      <c r="L1093" s="146">
        <v>128.38</v>
      </c>
      <c r="M1093" s="146">
        <v>0</v>
      </c>
      <c r="N1093" s="146">
        <v>29.55</v>
      </c>
      <c r="Y1093" s="32">
        <f t="shared" si="16"/>
        <v>167.86</v>
      </c>
    </row>
    <row r="1094" spans="1:25" x14ac:dyDescent="0.25">
      <c r="A1094" s="83" t="s">
        <v>8762</v>
      </c>
      <c r="B1094" s="84" t="s">
        <v>1173</v>
      </c>
      <c r="C1094" s="19">
        <v>146014.73000000001</v>
      </c>
      <c r="D1094" s="19">
        <v>2774.28</v>
      </c>
      <c r="E1094" s="19">
        <v>0</v>
      </c>
      <c r="F1094" s="19">
        <v>2774.28</v>
      </c>
      <c r="G1094" s="19">
        <v>0</v>
      </c>
      <c r="H1094" s="85">
        <v>543272.68000000005</v>
      </c>
      <c r="I1094" s="85">
        <v>10322.18</v>
      </c>
      <c r="J1094" s="85">
        <v>11097.12</v>
      </c>
      <c r="K1094" s="85">
        <v>-774.94</v>
      </c>
      <c r="L1094" s="146">
        <v>2580.5500000000002</v>
      </c>
      <c r="M1094" s="146">
        <v>1805.61</v>
      </c>
      <c r="N1094" s="146">
        <v>0</v>
      </c>
      <c r="Y1094" s="32">
        <f t="shared" si="16"/>
        <v>4579.8900000000003</v>
      </c>
    </row>
    <row r="1095" spans="1:25" x14ac:dyDescent="0.25">
      <c r="A1095" s="83" t="s">
        <v>8763</v>
      </c>
      <c r="B1095" s="84" t="s">
        <v>1174</v>
      </c>
      <c r="C1095" s="19">
        <v>105263.02</v>
      </c>
      <c r="D1095" s="19">
        <v>2000</v>
      </c>
      <c r="E1095" s="19">
        <v>0</v>
      </c>
      <c r="F1095" s="19">
        <v>2000</v>
      </c>
      <c r="G1095" s="19">
        <v>0</v>
      </c>
      <c r="H1095" s="85">
        <v>328451.53999999998</v>
      </c>
      <c r="I1095" s="85">
        <v>6240.58</v>
      </c>
      <c r="J1095" s="85">
        <v>7999.99</v>
      </c>
      <c r="K1095" s="85">
        <v>-1759.41</v>
      </c>
      <c r="L1095" s="146">
        <v>1560.15</v>
      </c>
      <c r="M1095" s="146">
        <v>0</v>
      </c>
      <c r="N1095" s="146">
        <v>199.26</v>
      </c>
      <c r="Y1095" s="32">
        <f t="shared" si="16"/>
        <v>2000</v>
      </c>
    </row>
    <row r="1096" spans="1:25" x14ac:dyDescent="0.25">
      <c r="A1096" s="83" t="s">
        <v>8764</v>
      </c>
      <c r="B1096" s="84" t="s">
        <v>1175</v>
      </c>
      <c r="C1096" s="19">
        <v>7037.85</v>
      </c>
      <c r="D1096" s="19">
        <v>133.72</v>
      </c>
      <c r="E1096" s="19">
        <v>0</v>
      </c>
      <c r="F1096" s="19">
        <v>133.72</v>
      </c>
      <c r="G1096" s="19">
        <v>0</v>
      </c>
      <c r="H1096" s="85">
        <v>20235.43</v>
      </c>
      <c r="I1096" s="85">
        <v>384.47</v>
      </c>
      <c r="J1096" s="85">
        <v>534.88</v>
      </c>
      <c r="K1096" s="85">
        <v>-150.41</v>
      </c>
      <c r="L1096" s="146">
        <v>96.12</v>
      </c>
      <c r="M1096" s="146">
        <v>0</v>
      </c>
      <c r="N1096" s="146">
        <v>54.29</v>
      </c>
      <c r="Y1096" s="32">
        <f t="shared" si="16"/>
        <v>133.72</v>
      </c>
    </row>
    <row r="1097" spans="1:25" x14ac:dyDescent="0.25">
      <c r="A1097" s="83" t="s">
        <v>8765</v>
      </c>
      <c r="B1097" s="84" t="s">
        <v>1176</v>
      </c>
      <c r="C1097" s="19">
        <v>11880.91</v>
      </c>
      <c r="D1097" s="19">
        <v>225.74</v>
      </c>
      <c r="E1097" s="19">
        <v>0</v>
      </c>
      <c r="F1097" s="19">
        <v>225.74</v>
      </c>
      <c r="G1097" s="19">
        <v>0</v>
      </c>
      <c r="H1097" s="85">
        <v>36414.53</v>
      </c>
      <c r="I1097" s="85">
        <v>691.88</v>
      </c>
      <c r="J1097" s="85">
        <v>902.95</v>
      </c>
      <c r="K1097" s="85">
        <v>-211.07</v>
      </c>
      <c r="L1097" s="146">
        <v>172.97</v>
      </c>
      <c r="M1097" s="146">
        <v>0</v>
      </c>
      <c r="N1097" s="146">
        <v>38.1</v>
      </c>
      <c r="Y1097" s="32">
        <f t="shared" si="16"/>
        <v>225.74</v>
      </c>
    </row>
    <row r="1098" spans="1:25" x14ac:dyDescent="0.25">
      <c r="A1098" s="83" t="s">
        <v>8766</v>
      </c>
      <c r="B1098" s="84" t="s">
        <v>1177</v>
      </c>
      <c r="C1098" s="19">
        <v>6603.28</v>
      </c>
      <c r="D1098" s="19">
        <v>125.46</v>
      </c>
      <c r="E1098" s="19">
        <v>0</v>
      </c>
      <c r="F1098" s="19">
        <v>125.46</v>
      </c>
      <c r="G1098" s="19">
        <v>0</v>
      </c>
      <c r="H1098" s="85">
        <v>19806.11</v>
      </c>
      <c r="I1098" s="85">
        <v>376.32</v>
      </c>
      <c r="J1098" s="85">
        <v>501.85</v>
      </c>
      <c r="K1098" s="85">
        <v>-125.53</v>
      </c>
      <c r="L1098" s="146">
        <v>94.08</v>
      </c>
      <c r="M1098" s="146">
        <v>0</v>
      </c>
      <c r="N1098" s="146">
        <v>31.45</v>
      </c>
      <c r="Y1098" s="32">
        <f t="shared" si="16"/>
        <v>125.46</v>
      </c>
    </row>
    <row r="1099" spans="1:25" x14ac:dyDescent="0.25">
      <c r="A1099" s="83" t="s">
        <v>8767</v>
      </c>
      <c r="B1099" s="84" t="s">
        <v>1178</v>
      </c>
      <c r="C1099" s="19">
        <v>155851.10999999999</v>
      </c>
      <c r="D1099" s="19">
        <v>2961.17</v>
      </c>
      <c r="E1099" s="19">
        <v>0</v>
      </c>
      <c r="F1099" s="19">
        <v>2961.17</v>
      </c>
      <c r="G1099" s="19">
        <v>0</v>
      </c>
      <c r="H1099" s="85">
        <v>449017.08</v>
      </c>
      <c r="I1099" s="85">
        <v>8531.32</v>
      </c>
      <c r="J1099" s="85">
        <v>11844.68</v>
      </c>
      <c r="K1099" s="85">
        <v>-3313.36</v>
      </c>
      <c r="L1099" s="146">
        <v>2132.83</v>
      </c>
      <c r="M1099" s="146">
        <v>0</v>
      </c>
      <c r="N1099" s="146">
        <v>1180.53</v>
      </c>
      <c r="Y1099" s="32">
        <f t="shared" si="16"/>
        <v>2961.17</v>
      </c>
    </row>
    <row r="1100" spans="1:25" x14ac:dyDescent="0.25">
      <c r="A1100" s="83" t="s">
        <v>8768</v>
      </c>
      <c r="B1100" s="84" t="s">
        <v>1179</v>
      </c>
      <c r="C1100" s="19">
        <v>6571328.2699999996</v>
      </c>
      <c r="D1100" s="19">
        <v>124855.24</v>
      </c>
      <c r="E1100" s="19">
        <v>0</v>
      </c>
      <c r="F1100" s="19">
        <v>124855.24</v>
      </c>
      <c r="G1100" s="19">
        <v>0</v>
      </c>
      <c r="H1100" s="85">
        <v>25540329.43</v>
      </c>
      <c r="I1100" s="85">
        <v>485266.26</v>
      </c>
      <c r="J1100" s="85">
        <v>499420.95</v>
      </c>
      <c r="K1100" s="85">
        <v>-14154.69</v>
      </c>
      <c r="L1100" s="146">
        <v>121316.57</v>
      </c>
      <c r="M1100" s="146">
        <v>107161.88</v>
      </c>
      <c r="N1100" s="146">
        <v>0</v>
      </c>
      <c r="Y1100" s="32">
        <f t="shared" si="16"/>
        <v>232017.12</v>
      </c>
    </row>
    <row r="1101" spans="1:25" x14ac:dyDescent="0.25">
      <c r="A1101" s="83" t="s">
        <v>8769</v>
      </c>
      <c r="B1101" s="84" t="s">
        <v>1180</v>
      </c>
      <c r="C1101" s="19">
        <v>5000.3</v>
      </c>
      <c r="D1101" s="19">
        <v>95.01</v>
      </c>
      <c r="E1101" s="19">
        <v>0</v>
      </c>
      <c r="F1101" s="19">
        <v>95.01</v>
      </c>
      <c r="G1101" s="19">
        <v>0</v>
      </c>
      <c r="H1101" s="85">
        <v>15248.5</v>
      </c>
      <c r="I1101" s="85">
        <v>289.72000000000003</v>
      </c>
      <c r="J1101" s="85">
        <v>380.02</v>
      </c>
      <c r="K1101" s="85">
        <v>-90.3</v>
      </c>
      <c r="L1101" s="146">
        <v>72.430000000000007</v>
      </c>
      <c r="M1101" s="146">
        <v>0</v>
      </c>
      <c r="N1101" s="146">
        <v>17.87</v>
      </c>
      <c r="Y1101" s="32">
        <f t="shared" si="16"/>
        <v>95.01</v>
      </c>
    </row>
    <row r="1102" spans="1:25" x14ac:dyDescent="0.25">
      <c r="A1102" s="83" t="s">
        <v>8770</v>
      </c>
      <c r="B1102" s="84" t="s">
        <v>1181</v>
      </c>
      <c r="C1102" s="19">
        <v>399430.59</v>
      </c>
      <c r="D1102" s="19">
        <v>7589.18</v>
      </c>
      <c r="E1102" s="19">
        <v>0</v>
      </c>
      <c r="F1102" s="19">
        <v>7589.18</v>
      </c>
      <c r="G1102" s="19">
        <v>0</v>
      </c>
      <c r="H1102" s="85">
        <v>1492855.52</v>
      </c>
      <c r="I1102" s="85">
        <v>28364.25</v>
      </c>
      <c r="J1102" s="85">
        <v>30356.720000000001</v>
      </c>
      <c r="K1102" s="85">
        <v>-1992.47</v>
      </c>
      <c r="L1102" s="146">
        <v>7091.06</v>
      </c>
      <c r="M1102" s="146">
        <v>5098.59</v>
      </c>
      <c r="N1102" s="146">
        <v>0</v>
      </c>
      <c r="Y1102" s="32">
        <f t="shared" si="16"/>
        <v>12687.77</v>
      </c>
    </row>
    <row r="1103" spans="1:25" x14ac:dyDescent="0.25">
      <c r="A1103" s="83" t="s">
        <v>8771</v>
      </c>
      <c r="B1103" s="84" t="s">
        <v>1182</v>
      </c>
      <c r="C1103" s="19">
        <v>480557.69</v>
      </c>
      <c r="D1103" s="19">
        <v>9130.6</v>
      </c>
      <c r="E1103" s="19">
        <v>0</v>
      </c>
      <c r="F1103" s="19">
        <v>9130.6</v>
      </c>
      <c r="G1103" s="19">
        <v>0</v>
      </c>
      <c r="H1103" s="85">
        <v>1845362.15</v>
      </c>
      <c r="I1103" s="85">
        <v>35061.879999999997</v>
      </c>
      <c r="J1103" s="85">
        <v>36522.379999999997</v>
      </c>
      <c r="K1103" s="85">
        <v>-1460.5</v>
      </c>
      <c r="L1103" s="146">
        <v>8765.4699999999993</v>
      </c>
      <c r="M1103" s="146">
        <v>7304.97</v>
      </c>
      <c r="N1103" s="146">
        <v>0</v>
      </c>
      <c r="Y1103" s="32">
        <f t="shared" si="16"/>
        <v>16435.57</v>
      </c>
    </row>
    <row r="1104" spans="1:25" x14ac:dyDescent="0.25">
      <c r="A1104" s="83" t="s">
        <v>8772</v>
      </c>
      <c r="B1104" s="84" t="s">
        <v>1183</v>
      </c>
      <c r="C1104" s="19">
        <v>322468.46999999997</v>
      </c>
      <c r="D1104" s="19">
        <v>6126.9</v>
      </c>
      <c r="E1104" s="19">
        <v>0</v>
      </c>
      <c r="F1104" s="19">
        <v>6126.9</v>
      </c>
      <c r="G1104" s="19">
        <v>0</v>
      </c>
      <c r="H1104" s="85">
        <v>1216083.52</v>
      </c>
      <c r="I1104" s="85">
        <v>23105.59</v>
      </c>
      <c r="J1104" s="85">
        <v>24507.599999999999</v>
      </c>
      <c r="K1104" s="85">
        <v>-1402.01</v>
      </c>
      <c r="L1104" s="146">
        <v>5776.4</v>
      </c>
      <c r="M1104" s="146">
        <v>4374.3900000000003</v>
      </c>
      <c r="N1104" s="146">
        <v>0</v>
      </c>
      <c r="Y1104" s="32">
        <f t="shared" si="16"/>
        <v>10501.29</v>
      </c>
    </row>
    <row r="1105" spans="1:25" x14ac:dyDescent="0.25">
      <c r="A1105" s="83" t="s">
        <v>8773</v>
      </c>
      <c r="B1105" s="84" t="s">
        <v>1184</v>
      </c>
      <c r="C1105" s="19">
        <v>618610.68000000005</v>
      </c>
      <c r="D1105" s="19">
        <v>11753.6</v>
      </c>
      <c r="E1105" s="19">
        <v>0</v>
      </c>
      <c r="F1105" s="19">
        <v>11753.6</v>
      </c>
      <c r="G1105" s="19">
        <v>0</v>
      </c>
      <c r="H1105" s="85">
        <v>2386934.2400000002</v>
      </c>
      <c r="I1105" s="85">
        <v>45351.75</v>
      </c>
      <c r="J1105" s="85">
        <v>47014.41</v>
      </c>
      <c r="K1105" s="85">
        <v>-1662.66</v>
      </c>
      <c r="L1105" s="146">
        <v>11337.94</v>
      </c>
      <c r="M1105" s="146">
        <v>9675.2800000000007</v>
      </c>
      <c r="N1105" s="146">
        <v>0</v>
      </c>
      <c r="Y1105" s="32">
        <f t="shared" ref="Y1105:Y1168" si="17">F1105+M1105+R1105+W1105</f>
        <v>21428.880000000001</v>
      </c>
    </row>
    <row r="1106" spans="1:25" x14ac:dyDescent="0.25">
      <c r="A1106" s="83" t="s">
        <v>8774</v>
      </c>
      <c r="B1106" s="84" t="s">
        <v>1185</v>
      </c>
      <c r="C1106" s="19">
        <v>464940.49</v>
      </c>
      <c r="D1106" s="19">
        <v>8833.8700000000008</v>
      </c>
      <c r="E1106" s="19">
        <v>0</v>
      </c>
      <c r="F1106" s="19">
        <v>8833.8700000000008</v>
      </c>
      <c r="G1106" s="19">
        <v>0</v>
      </c>
      <c r="H1106" s="85">
        <v>1730206.65</v>
      </c>
      <c r="I1106" s="85">
        <v>32873.93</v>
      </c>
      <c r="J1106" s="85">
        <v>35335.480000000003</v>
      </c>
      <c r="K1106" s="85">
        <v>-2461.5500000000002</v>
      </c>
      <c r="L1106" s="146">
        <v>8218.48</v>
      </c>
      <c r="M1106" s="146">
        <v>5756.93</v>
      </c>
      <c r="N1106" s="146">
        <v>0</v>
      </c>
      <c r="Y1106" s="32">
        <f t="shared" si="17"/>
        <v>14590.800000000001</v>
      </c>
    </row>
    <row r="1107" spans="1:25" x14ac:dyDescent="0.25">
      <c r="A1107" s="83" t="s">
        <v>8775</v>
      </c>
      <c r="B1107" s="84" t="s">
        <v>1186</v>
      </c>
      <c r="C1107" s="19">
        <v>58129.82</v>
      </c>
      <c r="D1107" s="19">
        <v>1104.47</v>
      </c>
      <c r="E1107" s="19">
        <v>0</v>
      </c>
      <c r="F1107" s="19">
        <v>1104.47</v>
      </c>
      <c r="G1107" s="19">
        <v>0</v>
      </c>
      <c r="H1107" s="85">
        <v>212762.28</v>
      </c>
      <c r="I1107" s="85">
        <v>4042.48</v>
      </c>
      <c r="J1107" s="85">
        <v>4417.87</v>
      </c>
      <c r="K1107" s="85">
        <v>-375.39</v>
      </c>
      <c r="L1107" s="146">
        <v>1010.62</v>
      </c>
      <c r="M1107" s="146">
        <v>635.23</v>
      </c>
      <c r="N1107" s="146">
        <v>0</v>
      </c>
      <c r="Y1107" s="32">
        <f t="shared" si="17"/>
        <v>1739.7</v>
      </c>
    </row>
    <row r="1108" spans="1:25" x14ac:dyDescent="0.25">
      <c r="A1108" s="83" t="s">
        <v>8776</v>
      </c>
      <c r="B1108" s="84" t="s">
        <v>1187</v>
      </c>
      <c r="C1108" s="19">
        <v>30551.68</v>
      </c>
      <c r="D1108" s="19">
        <v>580.48</v>
      </c>
      <c r="E1108" s="19">
        <v>0</v>
      </c>
      <c r="F1108" s="19">
        <v>580.48</v>
      </c>
      <c r="G1108" s="19">
        <v>0</v>
      </c>
      <c r="H1108" s="85">
        <v>97183.12</v>
      </c>
      <c r="I1108" s="85">
        <v>1846.48</v>
      </c>
      <c r="J1108" s="85">
        <v>2321.9299999999998</v>
      </c>
      <c r="K1108" s="85">
        <v>-475.45</v>
      </c>
      <c r="L1108" s="146">
        <v>461.62</v>
      </c>
      <c r="M1108" s="146">
        <v>0</v>
      </c>
      <c r="N1108" s="146">
        <v>13.83</v>
      </c>
      <c r="Y1108" s="32">
        <f t="shared" si="17"/>
        <v>580.48</v>
      </c>
    </row>
    <row r="1109" spans="1:25" x14ac:dyDescent="0.25">
      <c r="A1109" s="83" t="s">
        <v>8777</v>
      </c>
      <c r="B1109" s="84" t="s">
        <v>1188</v>
      </c>
      <c r="C1109" s="19">
        <v>92468.54</v>
      </c>
      <c r="D1109" s="19">
        <v>1756.9</v>
      </c>
      <c r="E1109" s="19">
        <v>0</v>
      </c>
      <c r="F1109" s="19">
        <v>1756.9</v>
      </c>
      <c r="G1109" s="19">
        <v>0</v>
      </c>
      <c r="H1109" s="85">
        <v>308029.73</v>
      </c>
      <c r="I1109" s="85">
        <v>5852.56</v>
      </c>
      <c r="J1109" s="85">
        <v>7027.61</v>
      </c>
      <c r="K1109" s="85">
        <v>-1175.05</v>
      </c>
      <c r="L1109" s="146">
        <v>1463.14</v>
      </c>
      <c r="M1109" s="146">
        <v>288.08999999999997</v>
      </c>
      <c r="N1109" s="146">
        <v>0</v>
      </c>
      <c r="Y1109" s="32">
        <f t="shared" si="17"/>
        <v>2044.99</v>
      </c>
    </row>
    <row r="1110" spans="1:25" x14ac:dyDescent="0.25">
      <c r="A1110" s="83" t="s">
        <v>8778</v>
      </c>
      <c r="B1110" s="84" t="s">
        <v>1189</v>
      </c>
      <c r="C1110" s="19">
        <v>291855.49</v>
      </c>
      <c r="D1110" s="19">
        <v>5545.26</v>
      </c>
      <c r="E1110" s="19">
        <v>0</v>
      </c>
      <c r="F1110" s="19">
        <v>5545.26</v>
      </c>
      <c r="G1110" s="19">
        <v>0</v>
      </c>
      <c r="H1110" s="85">
        <v>1099035.8600000001</v>
      </c>
      <c r="I1110" s="85">
        <v>20881.68</v>
      </c>
      <c r="J1110" s="85">
        <v>22181.02</v>
      </c>
      <c r="K1110" s="85">
        <v>-1299.3399999999999</v>
      </c>
      <c r="L1110" s="146">
        <v>5220.42</v>
      </c>
      <c r="M1110" s="146">
        <v>3921.08</v>
      </c>
      <c r="N1110" s="146">
        <v>0</v>
      </c>
      <c r="Y1110" s="32">
        <f t="shared" si="17"/>
        <v>9466.34</v>
      </c>
    </row>
    <row r="1111" spans="1:25" x14ac:dyDescent="0.25">
      <c r="A1111" s="83" t="s">
        <v>8779</v>
      </c>
      <c r="B1111" s="84" t="s">
        <v>1190</v>
      </c>
      <c r="C1111" s="19">
        <v>77232.66</v>
      </c>
      <c r="D1111" s="19">
        <v>1467.42</v>
      </c>
      <c r="E1111" s="19">
        <v>0</v>
      </c>
      <c r="F1111" s="19">
        <v>1467.42</v>
      </c>
      <c r="G1111" s="19">
        <v>0</v>
      </c>
      <c r="H1111" s="85">
        <v>220693.28</v>
      </c>
      <c r="I1111" s="85">
        <v>4193.17</v>
      </c>
      <c r="J1111" s="85">
        <v>5869.68</v>
      </c>
      <c r="K1111" s="85">
        <v>-1676.51</v>
      </c>
      <c r="L1111" s="146">
        <v>1048.29</v>
      </c>
      <c r="M1111" s="146">
        <v>0</v>
      </c>
      <c r="N1111" s="146">
        <v>628.22</v>
      </c>
      <c r="Y1111" s="32">
        <f t="shared" si="17"/>
        <v>1467.42</v>
      </c>
    </row>
    <row r="1112" spans="1:25" x14ac:dyDescent="0.25">
      <c r="A1112" s="83" t="s">
        <v>8780</v>
      </c>
      <c r="B1112" s="84" t="s">
        <v>1191</v>
      </c>
      <c r="C1112" s="19">
        <v>220053.96</v>
      </c>
      <c r="D1112" s="19">
        <v>4181.03</v>
      </c>
      <c r="E1112" s="19">
        <v>0</v>
      </c>
      <c r="F1112" s="19">
        <v>4181.03</v>
      </c>
      <c r="G1112" s="19">
        <v>0</v>
      </c>
      <c r="H1112" s="85">
        <v>927916.8</v>
      </c>
      <c r="I1112" s="85">
        <v>17630.419999999998</v>
      </c>
      <c r="J1112" s="85">
        <v>16724.099999999999</v>
      </c>
      <c r="K1112" s="85">
        <v>906.32</v>
      </c>
      <c r="L1112" s="146">
        <v>4407.6099999999997</v>
      </c>
      <c r="M1112" s="146">
        <v>5313.93</v>
      </c>
      <c r="N1112" s="146">
        <v>0</v>
      </c>
      <c r="Y1112" s="32">
        <f t="shared" si="17"/>
        <v>9494.9599999999991</v>
      </c>
    </row>
    <row r="1113" spans="1:25" x14ac:dyDescent="0.25">
      <c r="A1113" s="83" t="s">
        <v>8781</v>
      </c>
      <c r="B1113" s="84" t="s">
        <v>1192</v>
      </c>
      <c r="C1113" s="19">
        <v>55422.59</v>
      </c>
      <c r="D1113" s="19">
        <v>1053.03</v>
      </c>
      <c r="E1113" s="19">
        <v>0</v>
      </c>
      <c r="F1113" s="19">
        <v>1053.03</v>
      </c>
      <c r="G1113" s="19">
        <v>0</v>
      </c>
      <c r="H1113" s="85">
        <v>215563.22</v>
      </c>
      <c r="I1113" s="85">
        <v>4095.7</v>
      </c>
      <c r="J1113" s="85">
        <v>4212.12</v>
      </c>
      <c r="K1113" s="85">
        <v>-116.42</v>
      </c>
      <c r="L1113" s="146">
        <v>1023.93</v>
      </c>
      <c r="M1113" s="146">
        <v>907.51</v>
      </c>
      <c r="N1113" s="146">
        <v>0</v>
      </c>
      <c r="Y1113" s="32">
        <f t="shared" si="17"/>
        <v>1960.54</v>
      </c>
    </row>
    <row r="1114" spans="1:25" x14ac:dyDescent="0.25">
      <c r="A1114" s="83" t="s">
        <v>8782</v>
      </c>
      <c r="B1114" s="84" t="s">
        <v>1193</v>
      </c>
      <c r="C1114" s="19">
        <v>11137.9</v>
      </c>
      <c r="D1114" s="19">
        <v>211.62</v>
      </c>
      <c r="E1114" s="19">
        <v>0</v>
      </c>
      <c r="F1114" s="19">
        <v>211.62</v>
      </c>
      <c r="G1114" s="19">
        <v>0</v>
      </c>
      <c r="H1114" s="85">
        <v>19756.72</v>
      </c>
      <c r="I1114" s="85">
        <v>375.38</v>
      </c>
      <c r="J1114" s="85">
        <v>846.48</v>
      </c>
      <c r="K1114" s="85">
        <v>-471.1</v>
      </c>
      <c r="L1114" s="146">
        <v>93.85</v>
      </c>
      <c r="M1114" s="146">
        <v>0</v>
      </c>
      <c r="N1114" s="146">
        <v>377.25</v>
      </c>
      <c r="Y1114" s="32">
        <f t="shared" si="17"/>
        <v>211.62</v>
      </c>
    </row>
    <row r="1115" spans="1:25" x14ac:dyDescent="0.25">
      <c r="A1115" s="83" t="s">
        <v>8783</v>
      </c>
      <c r="B1115" s="84" t="s">
        <v>1194</v>
      </c>
      <c r="C1115" s="19">
        <v>149280.97</v>
      </c>
      <c r="D1115" s="19">
        <v>2836.34</v>
      </c>
      <c r="E1115" s="19">
        <v>0</v>
      </c>
      <c r="F1115" s="19">
        <v>2836.34</v>
      </c>
      <c r="G1115" s="19">
        <v>0</v>
      </c>
      <c r="H1115" s="85">
        <v>552923.79</v>
      </c>
      <c r="I1115" s="85">
        <v>10505.55</v>
      </c>
      <c r="J1115" s="85">
        <v>11345.35</v>
      </c>
      <c r="K1115" s="85">
        <v>-839.8</v>
      </c>
      <c r="L1115" s="146">
        <v>2626.39</v>
      </c>
      <c r="M1115" s="146">
        <v>1786.59</v>
      </c>
      <c r="N1115" s="146">
        <v>0</v>
      </c>
      <c r="Y1115" s="32">
        <f t="shared" si="17"/>
        <v>4622.93</v>
      </c>
    </row>
    <row r="1116" spans="1:25" x14ac:dyDescent="0.25">
      <c r="A1116" s="83" t="s">
        <v>8784</v>
      </c>
      <c r="B1116" s="84" t="s">
        <v>1195</v>
      </c>
      <c r="C1116" s="19">
        <v>667209.11</v>
      </c>
      <c r="D1116" s="19">
        <v>12676.97</v>
      </c>
      <c r="E1116" s="19">
        <v>0</v>
      </c>
      <c r="F1116" s="19">
        <v>12676.97</v>
      </c>
      <c r="G1116" s="19">
        <v>0</v>
      </c>
      <c r="H1116" s="85">
        <v>2541842.73</v>
      </c>
      <c r="I1116" s="85">
        <v>48295.01</v>
      </c>
      <c r="J1116" s="85">
        <v>50707.89</v>
      </c>
      <c r="K1116" s="85">
        <v>-2412.88</v>
      </c>
      <c r="L1116" s="146">
        <v>12073.75</v>
      </c>
      <c r="M1116" s="146">
        <v>9660.8700000000008</v>
      </c>
      <c r="N1116" s="146">
        <v>0</v>
      </c>
      <c r="Y1116" s="32">
        <f t="shared" si="17"/>
        <v>22337.84</v>
      </c>
    </row>
    <row r="1117" spans="1:25" x14ac:dyDescent="0.25">
      <c r="A1117" s="83" t="s">
        <v>8785</v>
      </c>
      <c r="B1117" s="84" t="s">
        <v>1196</v>
      </c>
      <c r="C1117" s="19">
        <v>116047.77</v>
      </c>
      <c r="D1117" s="19">
        <v>2204.91</v>
      </c>
      <c r="E1117" s="19">
        <v>0</v>
      </c>
      <c r="F1117" s="19">
        <v>2204.91</v>
      </c>
      <c r="G1117" s="19">
        <v>0</v>
      </c>
      <c r="H1117" s="85">
        <v>358795.98</v>
      </c>
      <c r="I1117" s="85">
        <v>6817.12</v>
      </c>
      <c r="J1117" s="85">
        <v>8819.6299999999992</v>
      </c>
      <c r="K1117" s="85">
        <v>-2002.51</v>
      </c>
      <c r="L1117" s="146">
        <v>1704.28</v>
      </c>
      <c r="M1117" s="146">
        <v>0</v>
      </c>
      <c r="N1117" s="146">
        <v>298.23</v>
      </c>
      <c r="Y1117" s="32">
        <f t="shared" si="17"/>
        <v>2204.91</v>
      </c>
    </row>
    <row r="1118" spans="1:25" x14ac:dyDescent="0.25">
      <c r="A1118" s="83" t="s">
        <v>8786</v>
      </c>
      <c r="B1118" s="84" t="s">
        <v>1197</v>
      </c>
      <c r="C1118" s="19">
        <v>9136.32</v>
      </c>
      <c r="D1118" s="19">
        <v>173.59</v>
      </c>
      <c r="E1118" s="19">
        <v>0</v>
      </c>
      <c r="F1118" s="19">
        <v>173.59</v>
      </c>
      <c r="G1118" s="19">
        <v>0</v>
      </c>
      <c r="H1118" s="85">
        <v>23742.15</v>
      </c>
      <c r="I1118" s="85">
        <v>451.1</v>
      </c>
      <c r="J1118" s="85">
        <v>694.36</v>
      </c>
      <c r="K1118" s="85">
        <v>-243.26</v>
      </c>
      <c r="L1118" s="146">
        <v>112.78</v>
      </c>
      <c r="M1118" s="146">
        <v>0</v>
      </c>
      <c r="N1118" s="146">
        <v>130.47999999999999</v>
      </c>
      <c r="Y1118" s="32">
        <f t="shared" si="17"/>
        <v>173.59</v>
      </c>
    </row>
    <row r="1119" spans="1:25" x14ac:dyDescent="0.25">
      <c r="A1119" s="83" t="s">
        <v>8787</v>
      </c>
      <c r="B1119" s="84" t="s">
        <v>1198</v>
      </c>
      <c r="C1119" s="19">
        <v>1826591.18</v>
      </c>
      <c r="D1119" s="19">
        <v>34705.230000000003</v>
      </c>
      <c r="E1119" s="19">
        <v>0</v>
      </c>
      <c r="F1119" s="19">
        <v>34705.230000000003</v>
      </c>
      <c r="G1119" s="19">
        <v>0</v>
      </c>
      <c r="H1119" s="85">
        <v>6637970.8499999996</v>
      </c>
      <c r="I1119" s="85">
        <v>126121.45</v>
      </c>
      <c r="J1119" s="85">
        <v>138820.93</v>
      </c>
      <c r="K1119" s="85">
        <v>-12699.48</v>
      </c>
      <c r="L1119" s="146">
        <v>31530.36</v>
      </c>
      <c r="M1119" s="146">
        <v>18830.88</v>
      </c>
      <c r="N1119" s="146">
        <v>0</v>
      </c>
      <c r="Y1119" s="32">
        <f t="shared" si="17"/>
        <v>53536.11</v>
      </c>
    </row>
    <row r="1120" spans="1:25" x14ac:dyDescent="0.25">
      <c r="A1120" s="83" t="s">
        <v>8788</v>
      </c>
      <c r="B1120" s="84" t="s">
        <v>1199</v>
      </c>
      <c r="C1120" s="19">
        <v>19459.52</v>
      </c>
      <c r="D1120" s="19">
        <v>369.73</v>
      </c>
      <c r="E1120" s="19">
        <v>0</v>
      </c>
      <c r="F1120" s="19">
        <v>369.73</v>
      </c>
      <c r="G1120" s="19">
        <v>0</v>
      </c>
      <c r="H1120" s="85">
        <v>49508.19</v>
      </c>
      <c r="I1120" s="85">
        <v>940.66</v>
      </c>
      <c r="J1120" s="85">
        <v>1478.92</v>
      </c>
      <c r="K1120" s="85">
        <v>-538.26</v>
      </c>
      <c r="L1120" s="146">
        <v>235.17</v>
      </c>
      <c r="M1120" s="146">
        <v>0</v>
      </c>
      <c r="N1120" s="146">
        <v>303.08999999999997</v>
      </c>
      <c r="Y1120" s="32">
        <f t="shared" si="17"/>
        <v>369.73</v>
      </c>
    </row>
    <row r="1121" spans="1:25" x14ac:dyDescent="0.25">
      <c r="A1121" s="83" t="s">
        <v>8789</v>
      </c>
      <c r="B1121" s="84" t="s">
        <v>1200</v>
      </c>
      <c r="C1121" s="19">
        <v>400042.56</v>
      </c>
      <c r="D1121" s="19">
        <v>7600.81</v>
      </c>
      <c r="E1121" s="19">
        <v>0</v>
      </c>
      <c r="F1121" s="19">
        <v>7600.81</v>
      </c>
      <c r="G1121" s="19">
        <v>0</v>
      </c>
      <c r="H1121" s="85">
        <v>1476807.39</v>
      </c>
      <c r="I1121" s="85">
        <v>28059.34</v>
      </c>
      <c r="J1121" s="85">
        <v>30403.23</v>
      </c>
      <c r="K1121" s="85">
        <v>-2343.89</v>
      </c>
      <c r="L1121" s="146">
        <v>7014.84</v>
      </c>
      <c r="M1121" s="146">
        <v>4670.95</v>
      </c>
      <c r="N1121" s="146">
        <v>0</v>
      </c>
      <c r="Y1121" s="32">
        <f t="shared" si="17"/>
        <v>12271.76</v>
      </c>
    </row>
    <row r="1122" spans="1:25" x14ac:dyDescent="0.25">
      <c r="A1122" s="83" t="s">
        <v>8790</v>
      </c>
      <c r="B1122" s="84" t="s">
        <v>1201</v>
      </c>
      <c r="C1122" s="19">
        <v>1978666.58</v>
      </c>
      <c r="D1122" s="19">
        <v>37594.67</v>
      </c>
      <c r="E1122" s="19">
        <v>0</v>
      </c>
      <c r="F1122" s="19">
        <v>37594.67</v>
      </c>
      <c r="G1122" s="19">
        <v>0</v>
      </c>
      <c r="H1122" s="85">
        <v>7598715.0499999998</v>
      </c>
      <c r="I1122" s="85">
        <v>144375.59</v>
      </c>
      <c r="J1122" s="85">
        <v>150378.66</v>
      </c>
      <c r="K1122" s="85">
        <v>-6003.07</v>
      </c>
      <c r="L1122" s="146">
        <v>36093.9</v>
      </c>
      <c r="M1122" s="146">
        <v>30090.83</v>
      </c>
      <c r="N1122" s="146">
        <v>0</v>
      </c>
      <c r="Y1122" s="32">
        <f t="shared" si="17"/>
        <v>67685.5</v>
      </c>
    </row>
    <row r="1123" spans="1:25" x14ac:dyDescent="0.25">
      <c r="A1123" s="83" t="s">
        <v>8791</v>
      </c>
      <c r="B1123" s="84" t="s">
        <v>1202</v>
      </c>
      <c r="C1123" s="19">
        <v>404225.91</v>
      </c>
      <c r="D1123" s="19">
        <v>7680.29</v>
      </c>
      <c r="E1123" s="19">
        <v>0</v>
      </c>
      <c r="F1123" s="19">
        <v>7680.29</v>
      </c>
      <c r="G1123" s="19">
        <v>0</v>
      </c>
      <c r="H1123" s="85">
        <v>1581443.16</v>
      </c>
      <c r="I1123" s="85">
        <v>30047.42</v>
      </c>
      <c r="J1123" s="85">
        <v>30721.17</v>
      </c>
      <c r="K1123" s="85">
        <v>-673.75</v>
      </c>
      <c r="L1123" s="146">
        <v>7511.86</v>
      </c>
      <c r="M1123" s="146">
        <v>6838.11</v>
      </c>
      <c r="N1123" s="146">
        <v>0</v>
      </c>
      <c r="Y1123" s="32">
        <f t="shared" si="17"/>
        <v>14518.4</v>
      </c>
    </row>
    <row r="1124" spans="1:25" x14ac:dyDescent="0.25">
      <c r="A1124" s="83" t="s">
        <v>8792</v>
      </c>
      <c r="B1124" s="84" t="s">
        <v>1203</v>
      </c>
      <c r="C1124" s="19">
        <v>12871.39</v>
      </c>
      <c r="D1124" s="19">
        <v>244.56</v>
      </c>
      <c r="E1124" s="19">
        <v>0</v>
      </c>
      <c r="F1124" s="19">
        <v>244.56</v>
      </c>
      <c r="G1124" s="19">
        <v>0</v>
      </c>
      <c r="H1124" s="85">
        <v>27844.400000000001</v>
      </c>
      <c r="I1124" s="85">
        <v>529.04</v>
      </c>
      <c r="J1124" s="85">
        <v>978.23</v>
      </c>
      <c r="K1124" s="85">
        <v>-449.19</v>
      </c>
      <c r="L1124" s="146">
        <v>132.26</v>
      </c>
      <c r="M1124" s="146">
        <v>0</v>
      </c>
      <c r="N1124" s="146">
        <v>316.93</v>
      </c>
      <c r="Y1124" s="32">
        <f t="shared" si="17"/>
        <v>244.56</v>
      </c>
    </row>
    <row r="1125" spans="1:25" x14ac:dyDescent="0.25">
      <c r="A1125" s="83" t="s">
        <v>8793</v>
      </c>
      <c r="B1125" s="84" t="s">
        <v>1204</v>
      </c>
      <c r="C1125" s="19">
        <v>52269.84</v>
      </c>
      <c r="D1125" s="19">
        <v>993.13</v>
      </c>
      <c r="E1125" s="19">
        <v>0</v>
      </c>
      <c r="F1125" s="19">
        <v>993.13</v>
      </c>
      <c r="G1125" s="19">
        <v>0</v>
      </c>
      <c r="H1125" s="85">
        <v>190873.37</v>
      </c>
      <c r="I1125" s="85">
        <v>3626.59</v>
      </c>
      <c r="J1125" s="85">
        <v>3972.51</v>
      </c>
      <c r="K1125" s="85">
        <v>-345.92</v>
      </c>
      <c r="L1125" s="146">
        <v>906.65</v>
      </c>
      <c r="M1125" s="146">
        <v>560.73</v>
      </c>
      <c r="N1125" s="146">
        <v>0</v>
      </c>
      <c r="Y1125" s="32">
        <f t="shared" si="17"/>
        <v>1553.8600000000001</v>
      </c>
    </row>
    <row r="1126" spans="1:25" x14ac:dyDescent="0.25">
      <c r="A1126" s="83" t="s">
        <v>8794</v>
      </c>
      <c r="B1126" s="84" t="s">
        <v>1205</v>
      </c>
      <c r="C1126" s="19">
        <v>1204801.23</v>
      </c>
      <c r="D1126" s="19">
        <v>22891.22</v>
      </c>
      <c r="E1126" s="19">
        <v>0</v>
      </c>
      <c r="F1126" s="19">
        <v>22891.22</v>
      </c>
      <c r="G1126" s="19">
        <v>0</v>
      </c>
      <c r="H1126" s="85">
        <v>4682602.34</v>
      </c>
      <c r="I1126" s="85">
        <v>88969.44</v>
      </c>
      <c r="J1126" s="85">
        <v>91564.89</v>
      </c>
      <c r="K1126" s="85">
        <v>-2595.4499999999998</v>
      </c>
      <c r="L1126" s="146">
        <v>22242.36</v>
      </c>
      <c r="M1126" s="146">
        <v>19646.91</v>
      </c>
      <c r="N1126" s="146">
        <v>0</v>
      </c>
      <c r="Y1126" s="32">
        <f t="shared" si="17"/>
        <v>42538.130000000005</v>
      </c>
    </row>
    <row r="1127" spans="1:25" x14ac:dyDescent="0.25">
      <c r="A1127" s="83" t="s">
        <v>8795</v>
      </c>
      <c r="B1127" s="84" t="s">
        <v>1206</v>
      </c>
      <c r="C1127" s="19">
        <v>32898.089999999997</v>
      </c>
      <c r="D1127" s="19">
        <v>625.07000000000005</v>
      </c>
      <c r="E1127" s="19">
        <v>0</v>
      </c>
      <c r="F1127" s="19">
        <v>625.07000000000005</v>
      </c>
      <c r="G1127" s="19">
        <v>0</v>
      </c>
      <c r="H1127" s="85">
        <v>126101.17</v>
      </c>
      <c r="I1127" s="85">
        <v>2395.92</v>
      </c>
      <c r="J1127" s="85">
        <v>2500.2600000000002</v>
      </c>
      <c r="K1127" s="85">
        <v>-104.34</v>
      </c>
      <c r="L1127" s="146">
        <v>598.98</v>
      </c>
      <c r="M1127" s="146">
        <v>494.64</v>
      </c>
      <c r="N1127" s="146">
        <v>0</v>
      </c>
      <c r="Y1127" s="32">
        <f t="shared" si="17"/>
        <v>1119.71</v>
      </c>
    </row>
    <row r="1128" spans="1:25" x14ac:dyDescent="0.25">
      <c r="A1128" s="83" t="s">
        <v>8796</v>
      </c>
      <c r="B1128" s="84" t="s">
        <v>1207</v>
      </c>
      <c r="C1128" s="19">
        <v>2827382.9</v>
      </c>
      <c r="D1128" s="19">
        <v>53720.28</v>
      </c>
      <c r="E1128" s="19">
        <v>0</v>
      </c>
      <c r="F1128" s="19">
        <v>53720.28</v>
      </c>
      <c r="G1128" s="19">
        <v>0</v>
      </c>
      <c r="H1128" s="85">
        <v>10970490.550000001</v>
      </c>
      <c r="I1128" s="85">
        <v>208439.32</v>
      </c>
      <c r="J1128" s="85">
        <v>214881.1</v>
      </c>
      <c r="K1128" s="85">
        <v>-6441.78</v>
      </c>
      <c r="L1128" s="146">
        <v>52109.83</v>
      </c>
      <c r="M1128" s="146">
        <v>45668.05</v>
      </c>
      <c r="N1128" s="146">
        <v>0</v>
      </c>
      <c r="Y1128" s="32">
        <f t="shared" si="17"/>
        <v>99388.33</v>
      </c>
    </row>
    <row r="1129" spans="1:25" x14ac:dyDescent="0.25">
      <c r="A1129" s="83" t="s">
        <v>8797</v>
      </c>
      <c r="B1129" s="84" t="s">
        <v>1208</v>
      </c>
      <c r="C1129" s="19">
        <v>10120.36</v>
      </c>
      <c r="D1129" s="19">
        <v>192.29</v>
      </c>
      <c r="E1129" s="19">
        <v>0</v>
      </c>
      <c r="F1129" s="19">
        <v>192.29</v>
      </c>
      <c r="G1129" s="19">
        <v>0</v>
      </c>
      <c r="H1129" s="85">
        <v>44907.32</v>
      </c>
      <c r="I1129" s="85">
        <v>853.24</v>
      </c>
      <c r="J1129" s="85">
        <v>769.15</v>
      </c>
      <c r="K1129" s="85">
        <v>84.09</v>
      </c>
      <c r="L1129" s="146">
        <v>213.31</v>
      </c>
      <c r="M1129" s="146">
        <v>297.39999999999998</v>
      </c>
      <c r="N1129" s="146">
        <v>0</v>
      </c>
      <c r="Y1129" s="32">
        <f t="shared" si="17"/>
        <v>489.68999999999994</v>
      </c>
    </row>
    <row r="1130" spans="1:25" x14ac:dyDescent="0.25">
      <c r="A1130" s="83" t="s">
        <v>8798</v>
      </c>
      <c r="B1130" s="84" t="s">
        <v>1209</v>
      </c>
      <c r="C1130" s="19">
        <v>16765.03</v>
      </c>
      <c r="D1130" s="19">
        <v>318.54000000000002</v>
      </c>
      <c r="E1130" s="19">
        <v>0</v>
      </c>
      <c r="F1130" s="19">
        <v>318.54000000000002</v>
      </c>
      <c r="G1130" s="19">
        <v>0</v>
      </c>
      <c r="H1130" s="85">
        <v>42586.68</v>
      </c>
      <c r="I1130" s="85">
        <v>809.15</v>
      </c>
      <c r="J1130" s="85">
        <v>1274.1400000000001</v>
      </c>
      <c r="K1130" s="85">
        <v>-464.99</v>
      </c>
      <c r="L1130" s="146">
        <v>202.29</v>
      </c>
      <c r="M1130" s="146">
        <v>0</v>
      </c>
      <c r="N1130" s="146">
        <v>262.7</v>
      </c>
      <c r="Y1130" s="32">
        <f t="shared" si="17"/>
        <v>318.54000000000002</v>
      </c>
    </row>
    <row r="1131" spans="1:25" x14ac:dyDescent="0.25">
      <c r="A1131" s="83" t="s">
        <v>8799</v>
      </c>
      <c r="B1131" s="84" t="s">
        <v>1210</v>
      </c>
      <c r="C1131" s="19">
        <v>203346.98</v>
      </c>
      <c r="D1131" s="19">
        <v>3863.59</v>
      </c>
      <c r="E1131" s="19">
        <v>0</v>
      </c>
      <c r="F1131" s="19">
        <v>3863.59</v>
      </c>
      <c r="G1131" s="19">
        <v>0</v>
      </c>
      <c r="H1131" s="85">
        <v>747706.17</v>
      </c>
      <c r="I1131" s="85">
        <v>14206.42</v>
      </c>
      <c r="J1131" s="85">
        <v>15454.37</v>
      </c>
      <c r="K1131" s="85">
        <v>-1247.95</v>
      </c>
      <c r="L1131" s="146">
        <v>3551.61</v>
      </c>
      <c r="M1131" s="146">
        <v>2303.66</v>
      </c>
      <c r="N1131" s="146">
        <v>0</v>
      </c>
      <c r="Y1131" s="32">
        <f t="shared" si="17"/>
        <v>6167.25</v>
      </c>
    </row>
    <row r="1132" spans="1:25" x14ac:dyDescent="0.25">
      <c r="A1132" s="83" t="s">
        <v>8800</v>
      </c>
      <c r="B1132" s="84" t="s">
        <v>1211</v>
      </c>
      <c r="C1132" s="19">
        <v>7730.12</v>
      </c>
      <c r="D1132" s="19">
        <v>146.87</v>
      </c>
      <c r="E1132" s="19">
        <v>0</v>
      </c>
      <c r="F1132" s="19">
        <v>146.87</v>
      </c>
      <c r="G1132" s="19">
        <v>0</v>
      </c>
      <c r="H1132" s="85">
        <v>9501.68</v>
      </c>
      <c r="I1132" s="85">
        <v>180.53</v>
      </c>
      <c r="J1132" s="85">
        <v>587.49</v>
      </c>
      <c r="K1132" s="85">
        <v>-406.96</v>
      </c>
      <c r="L1132" s="146">
        <v>45.13</v>
      </c>
      <c r="M1132" s="146">
        <v>0</v>
      </c>
      <c r="N1132" s="146">
        <v>361.83</v>
      </c>
      <c r="Y1132" s="32">
        <f t="shared" si="17"/>
        <v>146.87</v>
      </c>
    </row>
    <row r="1133" spans="1:25" x14ac:dyDescent="0.25">
      <c r="A1133" s="83" t="s">
        <v>8801</v>
      </c>
      <c r="B1133" s="84" t="s">
        <v>1212</v>
      </c>
      <c r="C1133" s="19">
        <v>231904.76</v>
      </c>
      <c r="D1133" s="19">
        <v>4406.1899999999996</v>
      </c>
      <c r="E1133" s="19">
        <v>0</v>
      </c>
      <c r="F1133" s="19">
        <v>4406.1899999999996</v>
      </c>
      <c r="G1133" s="19">
        <v>0</v>
      </c>
      <c r="H1133" s="85">
        <v>966240.9</v>
      </c>
      <c r="I1133" s="85">
        <v>18358.580000000002</v>
      </c>
      <c r="J1133" s="85">
        <v>17624.759999999998</v>
      </c>
      <c r="K1133" s="85">
        <v>733.82</v>
      </c>
      <c r="L1133" s="146">
        <v>4589.6499999999996</v>
      </c>
      <c r="M1133" s="146">
        <v>5323.47</v>
      </c>
      <c r="N1133" s="146">
        <v>0</v>
      </c>
      <c r="Y1133" s="32">
        <f t="shared" si="17"/>
        <v>9729.66</v>
      </c>
    </row>
    <row r="1134" spans="1:25" x14ac:dyDescent="0.25">
      <c r="A1134" s="83" t="s">
        <v>8802</v>
      </c>
      <c r="B1134" s="84" t="s">
        <v>1213</v>
      </c>
      <c r="C1134" s="19">
        <v>169446.39999999999</v>
      </c>
      <c r="D1134" s="19">
        <v>3219.48</v>
      </c>
      <c r="E1134" s="19">
        <v>0</v>
      </c>
      <c r="F1134" s="19">
        <v>3219.48</v>
      </c>
      <c r="G1134" s="19">
        <v>0</v>
      </c>
      <c r="H1134" s="85">
        <v>610933.22</v>
      </c>
      <c r="I1134" s="85">
        <v>11607.73</v>
      </c>
      <c r="J1134" s="85">
        <v>12877.93</v>
      </c>
      <c r="K1134" s="85">
        <v>-1270.2</v>
      </c>
      <c r="L1134" s="146">
        <v>2901.93</v>
      </c>
      <c r="M1134" s="146">
        <v>1631.73</v>
      </c>
      <c r="N1134" s="146">
        <v>0</v>
      </c>
      <c r="Y1134" s="32">
        <f t="shared" si="17"/>
        <v>4851.21</v>
      </c>
    </row>
    <row r="1135" spans="1:25" x14ac:dyDescent="0.25">
      <c r="A1135" s="83" t="s">
        <v>8803</v>
      </c>
      <c r="B1135" s="84" t="s">
        <v>1214</v>
      </c>
      <c r="C1135" s="19">
        <v>410.43</v>
      </c>
      <c r="D1135" s="19">
        <v>7.8</v>
      </c>
      <c r="E1135" s="19">
        <v>0</v>
      </c>
      <c r="F1135" s="19">
        <v>7.8</v>
      </c>
      <c r="G1135" s="19">
        <v>0</v>
      </c>
      <c r="H1135" s="85">
        <v>1842.31</v>
      </c>
      <c r="I1135" s="85">
        <v>35</v>
      </c>
      <c r="J1135" s="85">
        <v>31.19</v>
      </c>
      <c r="K1135" s="85">
        <v>3.81</v>
      </c>
      <c r="L1135" s="146">
        <v>8.75</v>
      </c>
      <c r="M1135" s="146">
        <v>12.56</v>
      </c>
      <c r="N1135" s="146">
        <v>0</v>
      </c>
      <c r="Y1135" s="32">
        <f t="shared" si="17"/>
        <v>20.36</v>
      </c>
    </row>
    <row r="1136" spans="1:25" x14ac:dyDescent="0.25">
      <c r="A1136" s="83" t="s">
        <v>8804</v>
      </c>
      <c r="B1136" s="84" t="s">
        <v>1215</v>
      </c>
      <c r="C1136" s="19">
        <v>7772.81</v>
      </c>
      <c r="D1136" s="19">
        <v>147.68</v>
      </c>
      <c r="E1136" s="19">
        <v>49.01</v>
      </c>
      <c r="F1136" s="19">
        <v>98.67</v>
      </c>
      <c r="G1136" s="19">
        <v>0</v>
      </c>
      <c r="H1136" s="85">
        <v>20240.89</v>
      </c>
      <c r="I1136" s="85">
        <v>384.58</v>
      </c>
      <c r="J1136" s="85">
        <v>590.73</v>
      </c>
      <c r="K1136" s="85">
        <v>-206.15</v>
      </c>
      <c r="L1136" s="146">
        <v>96.15</v>
      </c>
      <c r="M1136" s="146">
        <v>0</v>
      </c>
      <c r="N1136" s="146">
        <v>110</v>
      </c>
      <c r="Y1136" s="32">
        <f t="shared" si="17"/>
        <v>98.67</v>
      </c>
    </row>
    <row r="1137" spans="1:25" x14ac:dyDescent="0.25">
      <c r="A1137" s="83" t="s">
        <v>8805</v>
      </c>
      <c r="B1137" s="84" t="s">
        <v>1216</v>
      </c>
      <c r="C1137" s="19">
        <v>6156.44</v>
      </c>
      <c r="D1137" s="19">
        <v>116.97</v>
      </c>
      <c r="E1137" s="19">
        <v>0</v>
      </c>
      <c r="F1137" s="19">
        <v>116.97</v>
      </c>
      <c r="G1137" s="19">
        <v>0</v>
      </c>
      <c r="H1137" s="85">
        <v>21465.09</v>
      </c>
      <c r="I1137" s="85">
        <v>407.84</v>
      </c>
      <c r="J1137" s="85">
        <v>467.89</v>
      </c>
      <c r="K1137" s="85">
        <v>-60.05</v>
      </c>
      <c r="L1137" s="146">
        <v>101.96</v>
      </c>
      <c r="M1137" s="146">
        <v>41.91</v>
      </c>
      <c r="N1137" s="146">
        <v>0</v>
      </c>
      <c r="Y1137" s="32">
        <f t="shared" si="17"/>
        <v>158.88</v>
      </c>
    </row>
    <row r="1138" spans="1:25" x14ac:dyDescent="0.25">
      <c r="A1138" s="83" t="s">
        <v>8806</v>
      </c>
      <c r="B1138" s="84" t="s">
        <v>1217</v>
      </c>
      <c r="C1138" s="19">
        <v>1913.28</v>
      </c>
      <c r="D1138" s="19">
        <v>36.35</v>
      </c>
      <c r="E1138" s="19">
        <v>0</v>
      </c>
      <c r="F1138" s="19">
        <v>36.35</v>
      </c>
      <c r="G1138" s="19">
        <v>0</v>
      </c>
      <c r="H1138" s="85">
        <v>1278</v>
      </c>
      <c r="I1138" s="85">
        <v>24.28</v>
      </c>
      <c r="J1138" s="85">
        <v>145.41</v>
      </c>
      <c r="K1138" s="85">
        <v>-121.13</v>
      </c>
      <c r="L1138" s="146">
        <v>6.07</v>
      </c>
      <c r="M1138" s="146">
        <v>0</v>
      </c>
      <c r="N1138" s="146">
        <v>115.06</v>
      </c>
      <c r="Y1138" s="32">
        <f t="shared" si="17"/>
        <v>36.35</v>
      </c>
    </row>
    <row r="1139" spans="1:25" x14ac:dyDescent="0.25">
      <c r="A1139" s="83" t="s">
        <v>8807</v>
      </c>
      <c r="B1139" s="84" t="s">
        <v>1218</v>
      </c>
      <c r="C1139" s="19">
        <v>5359.56</v>
      </c>
      <c r="D1139" s="19">
        <v>101.83</v>
      </c>
      <c r="E1139" s="19">
        <v>0</v>
      </c>
      <c r="F1139" s="19">
        <v>101.83</v>
      </c>
      <c r="G1139" s="19">
        <v>0</v>
      </c>
      <c r="H1139" s="85">
        <v>12587.64</v>
      </c>
      <c r="I1139" s="85">
        <v>239.17</v>
      </c>
      <c r="J1139" s="85">
        <v>407.33</v>
      </c>
      <c r="K1139" s="85">
        <v>-168.16</v>
      </c>
      <c r="L1139" s="146">
        <v>59.79</v>
      </c>
      <c r="M1139" s="146">
        <v>0</v>
      </c>
      <c r="N1139" s="146">
        <v>108.37</v>
      </c>
      <c r="Y1139" s="32">
        <f t="shared" si="17"/>
        <v>101.83</v>
      </c>
    </row>
    <row r="1140" spans="1:25" x14ac:dyDescent="0.25">
      <c r="A1140" s="83" t="s">
        <v>8808</v>
      </c>
      <c r="B1140" s="84" t="s">
        <v>1219</v>
      </c>
      <c r="C1140" s="19">
        <v>311.39999999999998</v>
      </c>
      <c r="D1140" s="19">
        <v>5.92</v>
      </c>
      <c r="E1140" s="19">
        <v>0</v>
      </c>
      <c r="F1140" s="19">
        <v>5.92</v>
      </c>
      <c r="G1140" s="19">
        <v>0</v>
      </c>
      <c r="H1140" s="85">
        <v>883.84</v>
      </c>
      <c r="I1140" s="85">
        <v>16.79</v>
      </c>
      <c r="J1140" s="85">
        <v>23.67</v>
      </c>
      <c r="K1140" s="85">
        <v>-6.88</v>
      </c>
      <c r="L1140" s="146">
        <v>4.2</v>
      </c>
      <c r="M1140" s="146">
        <v>0</v>
      </c>
      <c r="N1140" s="146">
        <v>2.68</v>
      </c>
      <c r="Y1140" s="32">
        <f t="shared" si="17"/>
        <v>5.92</v>
      </c>
    </row>
    <row r="1141" spans="1:25" x14ac:dyDescent="0.25">
      <c r="A1141" s="83" t="s">
        <v>8809</v>
      </c>
      <c r="B1141" s="84" t="s">
        <v>1220</v>
      </c>
      <c r="C1141" s="19">
        <v>6226.37</v>
      </c>
      <c r="D1141" s="19">
        <v>118.3</v>
      </c>
      <c r="E1141" s="19">
        <v>0</v>
      </c>
      <c r="F1141" s="19">
        <v>118.3</v>
      </c>
      <c r="G1141" s="19">
        <v>0</v>
      </c>
      <c r="H1141" s="85">
        <v>39994.39</v>
      </c>
      <c r="I1141" s="85">
        <v>759.89</v>
      </c>
      <c r="J1141" s="85">
        <v>473.2</v>
      </c>
      <c r="K1141" s="85">
        <v>286.69</v>
      </c>
      <c r="L1141" s="146">
        <v>189.97</v>
      </c>
      <c r="M1141" s="146">
        <v>476.66</v>
      </c>
      <c r="N1141" s="146">
        <v>0</v>
      </c>
      <c r="Y1141" s="32">
        <f t="shared" si="17"/>
        <v>594.96</v>
      </c>
    </row>
    <row r="1142" spans="1:25" x14ac:dyDescent="0.25">
      <c r="A1142" s="83" t="s">
        <v>8810</v>
      </c>
      <c r="B1142" s="84" t="s">
        <v>1221</v>
      </c>
      <c r="C1142" s="19">
        <v>4256.55</v>
      </c>
      <c r="D1142" s="19">
        <v>80.88</v>
      </c>
      <c r="E1142" s="19">
        <v>0</v>
      </c>
      <c r="F1142" s="19">
        <v>80.88</v>
      </c>
      <c r="G1142" s="19">
        <v>0</v>
      </c>
      <c r="H1142" s="85">
        <v>12776.17</v>
      </c>
      <c r="I1142" s="85">
        <v>242.75</v>
      </c>
      <c r="J1142" s="85">
        <v>323.5</v>
      </c>
      <c r="K1142" s="85">
        <v>-80.75</v>
      </c>
      <c r="L1142" s="146">
        <v>60.69</v>
      </c>
      <c r="M1142" s="146">
        <v>0</v>
      </c>
      <c r="N1142" s="146">
        <v>20.059999999999999</v>
      </c>
      <c r="Y1142" s="32">
        <f t="shared" si="17"/>
        <v>80.88</v>
      </c>
    </row>
    <row r="1143" spans="1:25" x14ac:dyDescent="0.25">
      <c r="A1143" s="83" t="s">
        <v>8811</v>
      </c>
      <c r="B1143" s="84" t="s">
        <v>1222</v>
      </c>
      <c r="C1143" s="19">
        <v>3643.47</v>
      </c>
      <c r="D1143" s="19">
        <v>69.23</v>
      </c>
      <c r="E1143" s="19">
        <v>0</v>
      </c>
      <c r="F1143" s="19">
        <v>69.23</v>
      </c>
      <c r="G1143" s="19">
        <v>0</v>
      </c>
      <c r="H1143" s="85">
        <v>10060.58</v>
      </c>
      <c r="I1143" s="85">
        <v>191.15</v>
      </c>
      <c r="J1143" s="85">
        <v>276.89999999999998</v>
      </c>
      <c r="K1143" s="85">
        <v>-85.75</v>
      </c>
      <c r="L1143" s="146">
        <v>47.79</v>
      </c>
      <c r="M1143" s="146">
        <v>0</v>
      </c>
      <c r="N1143" s="146">
        <v>37.96</v>
      </c>
      <c r="Y1143" s="32">
        <f t="shared" si="17"/>
        <v>69.23</v>
      </c>
    </row>
    <row r="1144" spans="1:25" x14ac:dyDescent="0.25">
      <c r="A1144" s="83" t="s">
        <v>8812</v>
      </c>
      <c r="B1144" s="84" t="s">
        <v>1223</v>
      </c>
      <c r="C1144" s="19">
        <v>8344.2000000000007</v>
      </c>
      <c r="D1144" s="19">
        <v>158.54</v>
      </c>
      <c r="E1144" s="19">
        <v>0</v>
      </c>
      <c r="F1144" s="19">
        <v>158.54</v>
      </c>
      <c r="G1144" s="19">
        <v>0</v>
      </c>
      <c r="H1144" s="85">
        <v>29428.34</v>
      </c>
      <c r="I1144" s="85">
        <v>559.14</v>
      </c>
      <c r="J1144" s="85">
        <v>634.16</v>
      </c>
      <c r="K1144" s="85">
        <v>-75.02</v>
      </c>
      <c r="L1144" s="146">
        <v>139.79</v>
      </c>
      <c r="M1144" s="146">
        <v>64.77</v>
      </c>
      <c r="N1144" s="146">
        <v>0</v>
      </c>
      <c r="Y1144" s="32">
        <f t="shared" si="17"/>
        <v>223.31</v>
      </c>
    </row>
    <row r="1145" spans="1:25" x14ac:dyDescent="0.25">
      <c r="A1145" s="83" t="s">
        <v>8813</v>
      </c>
      <c r="B1145" s="84" t="s">
        <v>1224</v>
      </c>
      <c r="C1145" s="19">
        <v>25509.17</v>
      </c>
      <c r="D1145" s="19">
        <v>484.68</v>
      </c>
      <c r="E1145" s="19">
        <v>0</v>
      </c>
      <c r="F1145" s="19">
        <v>484.68</v>
      </c>
      <c r="G1145" s="19">
        <v>0</v>
      </c>
      <c r="H1145" s="85">
        <v>161748.59</v>
      </c>
      <c r="I1145" s="85">
        <v>3073.22</v>
      </c>
      <c r="J1145" s="85">
        <v>1938.7</v>
      </c>
      <c r="K1145" s="85">
        <v>1134.52</v>
      </c>
      <c r="L1145" s="146">
        <v>768.31</v>
      </c>
      <c r="M1145" s="146">
        <v>1902.83</v>
      </c>
      <c r="N1145" s="146">
        <v>0</v>
      </c>
      <c r="Y1145" s="32">
        <f t="shared" si="17"/>
        <v>2387.5099999999998</v>
      </c>
    </row>
    <row r="1146" spans="1:25" x14ac:dyDescent="0.25">
      <c r="A1146" s="83" t="s">
        <v>8814</v>
      </c>
      <c r="B1146" s="84" t="s">
        <v>1225</v>
      </c>
      <c r="C1146" s="19">
        <v>12199.94</v>
      </c>
      <c r="D1146" s="19">
        <v>231.8</v>
      </c>
      <c r="E1146" s="19">
        <v>0</v>
      </c>
      <c r="F1146" s="19">
        <v>231.8</v>
      </c>
      <c r="G1146" s="19">
        <v>0</v>
      </c>
      <c r="H1146" s="85">
        <v>62642.52</v>
      </c>
      <c r="I1146" s="85">
        <v>1190.21</v>
      </c>
      <c r="J1146" s="85">
        <v>927.2</v>
      </c>
      <c r="K1146" s="85">
        <v>263.01</v>
      </c>
      <c r="L1146" s="146">
        <v>297.55</v>
      </c>
      <c r="M1146" s="146">
        <v>560.55999999999995</v>
      </c>
      <c r="N1146" s="146">
        <v>0</v>
      </c>
      <c r="Y1146" s="32">
        <f t="shared" si="17"/>
        <v>792.3599999999999</v>
      </c>
    </row>
    <row r="1147" spans="1:25" x14ac:dyDescent="0.25">
      <c r="A1147" s="83" t="s">
        <v>8815</v>
      </c>
      <c r="B1147" s="84" t="s">
        <v>1226</v>
      </c>
      <c r="C1147" s="19">
        <v>932064.25</v>
      </c>
      <c r="D1147" s="19">
        <v>17709.22</v>
      </c>
      <c r="E1147" s="19">
        <v>0</v>
      </c>
      <c r="F1147" s="19">
        <v>17709.22</v>
      </c>
      <c r="G1147" s="19">
        <v>0</v>
      </c>
      <c r="H1147" s="85">
        <v>3655808.55</v>
      </c>
      <c r="I1147" s="85">
        <v>69460.36</v>
      </c>
      <c r="J1147" s="85">
        <v>70836.88</v>
      </c>
      <c r="K1147" s="85">
        <v>-1376.52</v>
      </c>
      <c r="L1147" s="146">
        <v>17365.09</v>
      </c>
      <c r="M1147" s="146">
        <v>15988.57</v>
      </c>
      <c r="N1147" s="146">
        <v>0</v>
      </c>
      <c r="Y1147" s="32">
        <f t="shared" si="17"/>
        <v>33697.79</v>
      </c>
    </row>
    <row r="1148" spans="1:25" x14ac:dyDescent="0.25">
      <c r="A1148" s="83" t="s">
        <v>8816</v>
      </c>
      <c r="B1148" s="84" t="s">
        <v>1227</v>
      </c>
      <c r="C1148" s="19">
        <v>1930.53</v>
      </c>
      <c r="D1148" s="19">
        <v>36.68</v>
      </c>
      <c r="E1148" s="19">
        <v>0</v>
      </c>
      <c r="F1148" s="19">
        <v>36.68</v>
      </c>
      <c r="G1148" s="19">
        <v>0</v>
      </c>
      <c r="H1148" s="85">
        <v>5691.82</v>
      </c>
      <c r="I1148" s="85">
        <v>108.14</v>
      </c>
      <c r="J1148" s="85">
        <v>146.72</v>
      </c>
      <c r="K1148" s="85">
        <v>-38.58</v>
      </c>
      <c r="L1148" s="146">
        <v>27.04</v>
      </c>
      <c r="M1148" s="146">
        <v>0</v>
      </c>
      <c r="N1148" s="146">
        <v>11.54</v>
      </c>
      <c r="Y1148" s="32">
        <f t="shared" si="17"/>
        <v>36.68</v>
      </c>
    </row>
    <row r="1149" spans="1:25" x14ac:dyDescent="0.25">
      <c r="A1149" s="83" t="s">
        <v>8817</v>
      </c>
      <c r="B1149" s="84" t="s">
        <v>1228</v>
      </c>
      <c r="C1149" s="19">
        <v>11622.04</v>
      </c>
      <c r="D1149" s="19">
        <v>220.82</v>
      </c>
      <c r="E1149" s="19">
        <v>0</v>
      </c>
      <c r="F1149" s="19">
        <v>220.82</v>
      </c>
      <c r="G1149" s="19">
        <v>0</v>
      </c>
      <c r="H1149" s="85">
        <v>31347.5</v>
      </c>
      <c r="I1149" s="85">
        <v>595.6</v>
      </c>
      <c r="J1149" s="85">
        <v>883.27</v>
      </c>
      <c r="K1149" s="85">
        <v>-287.67</v>
      </c>
      <c r="L1149" s="146">
        <v>148.9</v>
      </c>
      <c r="M1149" s="146">
        <v>0</v>
      </c>
      <c r="N1149" s="146">
        <v>138.77000000000001</v>
      </c>
      <c r="Y1149" s="32">
        <f t="shared" si="17"/>
        <v>220.82</v>
      </c>
    </row>
    <row r="1150" spans="1:25" x14ac:dyDescent="0.25">
      <c r="A1150" s="83" t="s">
        <v>8818</v>
      </c>
      <c r="B1150" s="84" t="s">
        <v>1229</v>
      </c>
      <c r="C1150" s="19">
        <v>3660.89</v>
      </c>
      <c r="D1150" s="19">
        <v>69.56</v>
      </c>
      <c r="E1150" s="19">
        <v>61.28</v>
      </c>
      <c r="F1150" s="19">
        <v>8.2799999999999994</v>
      </c>
      <c r="G1150" s="19">
        <v>0</v>
      </c>
      <c r="H1150" s="85">
        <v>12049.33</v>
      </c>
      <c r="I1150" s="85">
        <v>228.94</v>
      </c>
      <c r="J1150" s="85">
        <v>278.23</v>
      </c>
      <c r="K1150" s="85">
        <v>-49.29</v>
      </c>
      <c r="L1150" s="146">
        <v>57.24</v>
      </c>
      <c r="M1150" s="146">
        <v>7.95</v>
      </c>
      <c r="N1150" s="146">
        <v>0</v>
      </c>
      <c r="Y1150" s="32">
        <f t="shared" si="17"/>
        <v>16.23</v>
      </c>
    </row>
    <row r="1151" spans="1:25" x14ac:dyDescent="0.25">
      <c r="A1151" s="83" t="s">
        <v>8819</v>
      </c>
      <c r="B1151" s="84" t="s">
        <v>1230</v>
      </c>
      <c r="C1151" s="19">
        <v>6158.64</v>
      </c>
      <c r="D1151" s="19">
        <v>117.02</v>
      </c>
      <c r="E1151" s="19">
        <v>53.88</v>
      </c>
      <c r="F1151" s="19">
        <v>63.14</v>
      </c>
      <c r="G1151" s="19">
        <v>0</v>
      </c>
      <c r="H1151" s="85">
        <v>14519.08</v>
      </c>
      <c r="I1151" s="85">
        <v>275.86</v>
      </c>
      <c r="J1151" s="85">
        <v>468.06</v>
      </c>
      <c r="K1151" s="85">
        <v>-192.2</v>
      </c>
      <c r="L1151" s="146">
        <v>68.97</v>
      </c>
      <c r="M1151" s="146">
        <v>0</v>
      </c>
      <c r="N1151" s="146">
        <v>123.23</v>
      </c>
      <c r="Y1151" s="32">
        <f t="shared" si="17"/>
        <v>63.14</v>
      </c>
    </row>
    <row r="1152" spans="1:25" x14ac:dyDescent="0.25">
      <c r="A1152" s="83" t="s">
        <v>8820</v>
      </c>
      <c r="B1152" s="84" t="s">
        <v>1231</v>
      </c>
      <c r="C1152" s="19">
        <v>46126.55</v>
      </c>
      <c r="D1152" s="19">
        <v>876.41</v>
      </c>
      <c r="E1152" s="19">
        <v>0</v>
      </c>
      <c r="F1152" s="19">
        <v>876.41</v>
      </c>
      <c r="G1152" s="19">
        <v>0</v>
      </c>
      <c r="H1152" s="85">
        <v>117738.02</v>
      </c>
      <c r="I1152" s="85">
        <v>2237.02</v>
      </c>
      <c r="J1152" s="85">
        <v>3505.62</v>
      </c>
      <c r="K1152" s="85">
        <v>-1268.5999999999999</v>
      </c>
      <c r="L1152" s="146">
        <v>559.26</v>
      </c>
      <c r="M1152" s="146">
        <v>0</v>
      </c>
      <c r="N1152" s="146">
        <v>709.34</v>
      </c>
      <c r="Y1152" s="32">
        <f t="shared" si="17"/>
        <v>876.41</v>
      </c>
    </row>
    <row r="1153" spans="1:25" x14ac:dyDescent="0.25">
      <c r="A1153" s="83" t="s">
        <v>8821</v>
      </c>
      <c r="B1153" s="84" t="s">
        <v>1232</v>
      </c>
      <c r="C1153" s="19">
        <v>7105.53</v>
      </c>
      <c r="D1153" s="19">
        <v>135.01</v>
      </c>
      <c r="E1153" s="19">
        <v>74.56</v>
      </c>
      <c r="F1153" s="19">
        <v>60.45</v>
      </c>
      <c r="G1153" s="19">
        <v>0</v>
      </c>
      <c r="H1153" s="85">
        <v>18662.27</v>
      </c>
      <c r="I1153" s="85">
        <v>354.58</v>
      </c>
      <c r="J1153" s="85">
        <v>540.02</v>
      </c>
      <c r="K1153" s="85">
        <v>-185.44</v>
      </c>
      <c r="L1153" s="146">
        <v>88.65</v>
      </c>
      <c r="M1153" s="146">
        <v>0</v>
      </c>
      <c r="N1153" s="146">
        <v>96.79</v>
      </c>
      <c r="Y1153" s="32">
        <f t="shared" si="17"/>
        <v>60.45</v>
      </c>
    </row>
    <row r="1154" spans="1:25" x14ac:dyDescent="0.25">
      <c r="A1154" s="83" t="s">
        <v>8822</v>
      </c>
      <c r="B1154" s="84" t="s">
        <v>1233</v>
      </c>
      <c r="C1154" s="19">
        <v>7710.95</v>
      </c>
      <c r="D1154" s="19">
        <v>146.51</v>
      </c>
      <c r="E1154" s="19">
        <v>0</v>
      </c>
      <c r="F1154" s="19">
        <v>146.51</v>
      </c>
      <c r="G1154" s="19">
        <v>0</v>
      </c>
      <c r="H1154" s="85">
        <v>31358.97</v>
      </c>
      <c r="I1154" s="85">
        <v>595.82000000000005</v>
      </c>
      <c r="J1154" s="85">
        <v>586.03</v>
      </c>
      <c r="K1154" s="85">
        <v>9.7899999999999991</v>
      </c>
      <c r="L1154" s="146">
        <v>148.96</v>
      </c>
      <c r="M1154" s="146">
        <v>158.75</v>
      </c>
      <c r="N1154" s="146">
        <v>0</v>
      </c>
      <c r="Y1154" s="32">
        <f t="shared" si="17"/>
        <v>305.26</v>
      </c>
    </row>
    <row r="1155" spans="1:25" x14ac:dyDescent="0.25">
      <c r="A1155" s="83" t="s">
        <v>8823</v>
      </c>
      <c r="B1155" s="84" t="s">
        <v>1234</v>
      </c>
      <c r="C1155" s="19">
        <v>18597.490000000002</v>
      </c>
      <c r="D1155" s="19">
        <v>353.35</v>
      </c>
      <c r="E1155" s="19">
        <v>0</v>
      </c>
      <c r="F1155" s="19">
        <v>353.35</v>
      </c>
      <c r="G1155" s="19">
        <v>0</v>
      </c>
      <c r="H1155" s="85">
        <v>55067.16</v>
      </c>
      <c r="I1155" s="85">
        <v>1046.28</v>
      </c>
      <c r="J1155" s="85">
        <v>1413.41</v>
      </c>
      <c r="K1155" s="85">
        <v>-367.13</v>
      </c>
      <c r="L1155" s="146">
        <v>261.57</v>
      </c>
      <c r="M1155" s="146">
        <v>0</v>
      </c>
      <c r="N1155" s="146">
        <v>105.56</v>
      </c>
      <c r="Y1155" s="32">
        <f t="shared" si="17"/>
        <v>353.35</v>
      </c>
    </row>
    <row r="1156" spans="1:25" x14ac:dyDescent="0.25">
      <c r="A1156" s="83" t="s">
        <v>8824</v>
      </c>
      <c r="B1156" s="84" t="s">
        <v>1235</v>
      </c>
      <c r="C1156" s="19">
        <v>2634.09</v>
      </c>
      <c r="D1156" s="19">
        <v>50.05</v>
      </c>
      <c r="E1156" s="19">
        <v>50.05</v>
      </c>
      <c r="F1156" s="19">
        <v>0</v>
      </c>
      <c r="G1156" s="19">
        <v>12.17</v>
      </c>
      <c r="H1156" s="85">
        <v>8606.25</v>
      </c>
      <c r="I1156" s="85">
        <v>163.52000000000001</v>
      </c>
      <c r="J1156" s="85">
        <v>212.36</v>
      </c>
      <c r="K1156" s="85">
        <v>-48.84</v>
      </c>
      <c r="L1156" s="146">
        <v>40.880000000000003</v>
      </c>
      <c r="M1156" s="146">
        <v>0</v>
      </c>
      <c r="N1156" s="146">
        <v>7.96</v>
      </c>
      <c r="Y1156" s="32">
        <f t="shared" si="17"/>
        <v>0</v>
      </c>
    </row>
    <row r="1157" spans="1:25" x14ac:dyDescent="0.25">
      <c r="A1157" s="83" t="s">
        <v>8825</v>
      </c>
      <c r="B1157" s="84" t="s">
        <v>1236</v>
      </c>
      <c r="C1157" s="19">
        <v>6391.15</v>
      </c>
      <c r="D1157" s="19">
        <v>121.43</v>
      </c>
      <c r="E1157" s="19">
        <v>0</v>
      </c>
      <c r="F1157" s="19">
        <v>121.43</v>
      </c>
      <c r="G1157" s="19">
        <v>0</v>
      </c>
      <c r="H1157" s="85">
        <v>18924.8</v>
      </c>
      <c r="I1157" s="85">
        <v>359.57</v>
      </c>
      <c r="J1157" s="85">
        <v>485.73</v>
      </c>
      <c r="K1157" s="85">
        <v>-126.16</v>
      </c>
      <c r="L1157" s="146">
        <v>89.89</v>
      </c>
      <c r="M1157" s="146">
        <v>0</v>
      </c>
      <c r="N1157" s="146">
        <v>36.270000000000003</v>
      </c>
      <c r="Y1157" s="32">
        <f t="shared" si="17"/>
        <v>121.43</v>
      </c>
    </row>
    <row r="1158" spans="1:25" x14ac:dyDescent="0.25">
      <c r="A1158" s="83" t="s">
        <v>8826</v>
      </c>
      <c r="B1158" s="84" t="s">
        <v>1237</v>
      </c>
      <c r="C1158" s="19">
        <v>5705.16</v>
      </c>
      <c r="D1158" s="19">
        <v>108.4</v>
      </c>
      <c r="E1158" s="19">
        <v>27.61</v>
      </c>
      <c r="F1158" s="19">
        <v>80.790000000000006</v>
      </c>
      <c r="G1158" s="19">
        <v>0</v>
      </c>
      <c r="H1158" s="85">
        <v>18456.669999999998</v>
      </c>
      <c r="I1158" s="85">
        <v>350.68</v>
      </c>
      <c r="J1158" s="85">
        <v>433.59</v>
      </c>
      <c r="K1158" s="85">
        <v>-82.91</v>
      </c>
      <c r="L1158" s="146">
        <v>87.67</v>
      </c>
      <c r="M1158" s="146">
        <v>4.76</v>
      </c>
      <c r="N1158" s="146">
        <v>0</v>
      </c>
      <c r="Y1158" s="32">
        <f t="shared" si="17"/>
        <v>85.550000000000011</v>
      </c>
    </row>
    <row r="1159" spans="1:25" x14ac:dyDescent="0.25">
      <c r="A1159" s="83" t="s">
        <v>8827</v>
      </c>
      <c r="B1159" s="84" t="s">
        <v>1238</v>
      </c>
      <c r="C1159" s="19">
        <v>2844.81</v>
      </c>
      <c r="D1159" s="19">
        <v>54.05</v>
      </c>
      <c r="E1159" s="19">
        <v>0</v>
      </c>
      <c r="F1159" s="19">
        <v>54.05</v>
      </c>
      <c r="G1159" s="19">
        <v>0</v>
      </c>
      <c r="H1159" s="85">
        <v>8703.57</v>
      </c>
      <c r="I1159" s="85">
        <v>165.37</v>
      </c>
      <c r="J1159" s="85">
        <v>216.21</v>
      </c>
      <c r="K1159" s="85">
        <v>-50.84</v>
      </c>
      <c r="L1159" s="146">
        <v>41.34</v>
      </c>
      <c r="M1159" s="146">
        <v>0</v>
      </c>
      <c r="N1159" s="146">
        <v>9.5</v>
      </c>
      <c r="Y1159" s="32">
        <f t="shared" si="17"/>
        <v>54.05</v>
      </c>
    </row>
    <row r="1160" spans="1:25" x14ac:dyDescent="0.25">
      <c r="A1160" s="83" t="s">
        <v>8828</v>
      </c>
      <c r="B1160" s="84" t="s">
        <v>1239</v>
      </c>
      <c r="C1160" s="19">
        <v>2107.4299999999998</v>
      </c>
      <c r="D1160" s="19">
        <v>40.04</v>
      </c>
      <c r="E1160" s="19">
        <v>0</v>
      </c>
      <c r="F1160" s="19">
        <v>40.04</v>
      </c>
      <c r="G1160" s="19">
        <v>0</v>
      </c>
      <c r="H1160" s="85">
        <v>4063.93</v>
      </c>
      <c r="I1160" s="85">
        <v>77.209999999999994</v>
      </c>
      <c r="J1160" s="85">
        <v>160.16</v>
      </c>
      <c r="K1160" s="85">
        <v>-82.95</v>
      </c>
      <c r="L1160" s="146">
        <v>19.3</v>
      </c>
      <c r="M1160" s="146">
        <v>0</v>
      </c>
      <c r="N1160" s="146">
        <v>63.65</v>
      </c>
      <c r="Y1160" s="32">
        <f t="shared" si="17"/>
        <v>40.04</v>
      </c>
    </row>
    <row r="1161" spans="1:25" x14ac:dyDescent="0.25">
      <c r="A1161" s="83" t="s">
        <v>8829</v>
      </c>
      <c r="B1161" s="84" t="s">
        <v>1240</v>
      </c>
      <c r="C1161" s="19">
        <v>5395.78</v>
      </c>
      <c r="D1161" s="19">
        <v>102.52</v>
      </c>
      <c r="E1161" s="19">
        <v>0</v>
      </c>
      <c r="F1161" s="19">
        <v>102.52</v>
      </c>
      <c r="G1161" s="19">
        <v>0</v>
      </c>
      <c r="H1161" s="85">
        <v>12165.7</v>
      </c>
      <c r="I1161" s="85">
        <v>231.15</v>
      </c>
      <c r="J1161" s="85">
        <v>410.08</v>
      </c>
      <c r="K1161" s="85">
        <v>-178.93</v>
      </c>
      <c r="L1161" s="146">
        <v>57.79</v>
      </c>
      <c r="M1161" s="146">
        <v>0</v>
      </c>
      <c r="N1161" s="146">
        <v>121.14</v>
      </c>
      <c r="Y1161" s="32">
        <f t="shared" si="17"/>
        <v>102.52</v>
      </c>
    </row>
    <row r="1162" spans="1:25" x14ac:dyDescent="0.25">
      <c r="A1162" s="83" t="s">
        <v>8830</v>
      </c>
      <c r="B1162" s="84" t="s">
        <v>1241</v>
      </c>
      <c r="C1162" s="19">
        <v>14128.23</v>
      </c>
      <c r="D1162" s="19">
        <v>268.44</v>
      </c>
      <c r="E1162" s="19">
        <v>0</v>
      </c>
      <c r="F1162" s="19">
        <v>268.44</v>
      </c>
      <c r="G1162" s="19">
        <v>0</v>
      </c>
      <c r="H1162" s="85">
        <v>92351.12</v>
      </c>
      <c r="I1162" s="85">
        <v>1754.67</v>
      </c>
      <c r="J1162" s="85">
        <v>1073.75</v>
      </c>
      <c r="K1162" s="85">
        <v>680.92</v>
      </c>
      <c r="L1162" s="146">
        <v>438.67</v>
      </c>
      <c r="M1162" s="146">
        <v>1119.5899999999999</v>
      </c>
      <c r="N1162" s="146">
        <v>0</v>
      </c>
      <c r="Y1162" s="32">
        <f t="shared" si="17"/>
        <v>1388.03</v>
      </c>
    </row>
    <row r="1163" spans="1:25" x14ac:dyDescent="0.25">
      <c r="A1163" s="83" t="s">
        <v>8831</v>
      </c>
      <c r="B1163" s="84" t="s">
        <v>1242</v>
      </c>
      <c r="C1163" s="19">
        <v>496.4</v>
      </c>
      <c r="D1163" s="19">
        <v>9.43</v>
      </c>
      <c r="E1163" s="19">
        <v>0</v>
      </c>
      <c r="F1163" s="19">
        <v>9.43</v>
      </c>
      <c r="G1163" s="19">
        <v>0</v>
      </c>
      <c r="H1163" s="85">
        <v>1158.48</v>
      </c>
      <c r="I1163" s="85">
        <v>22.01</v>
      </c>
      <c r="J1163" s="85">
        <v>37.729999999999997</v>
      </c>
      <c r="K1163" s="85">
        <v>-15.72</v>
      </c>
      <c r="L1163" s="146">
        <v>5.5</v>
      </c>
      <c r="M1163" s="146">
        <v>0</v>
      </c>
      <c r="N1163" s="146">
        <v>10.220000000000001</v>
      </c>
      <c r="Y1163" s="32">
        <f t="shared" si="17"/>
        <v>9.43</v>
      </c>
    </row>
    <row r="1164" spans="1:25" x14ac:dyDescent="0.25">
      <c r="A1164" s="83" t="s">
        <v>8832</v>
      </c>
      <c r="B1164" s="84" t="s">
        <v>1243</v>
      </c>
      <c r="C1164" s="19">
        <v>3447.61</v>
      </c>
      <c r="D1164" s="19">
        <v>65.510000000000005</v>
      </c>
      <c r="E1164" s="19">
        <v>0</v>
      </c>
      <c r="F1164" s="19">
        <v>65.510000000000005</v>
      </c>
      <c r="G1164" s="19">
        <v>0</v>
      </c>
      <c r="H1164" s="85">
        <v>17470.64</v>
      </c>
      <c r="I1164" s="85">
        <v>331.94</v>
      </c>
      <c r="J1164" s="85">
        <v>262.02</v>
      </c>
      <c r="K1164" s="85">
        <v>69.92</v>
      </c>
      <c r="L1164" s="146">
        <v>82.99</v>
      </c>
      <c r="M1164" s="146">
        <v>152.91</v>
      </c>
      <c r="N1164" s="146">
        <v>0</v>
      </c>
      <c r="Y1164" s="32">
        <f t="shared" si="17"/>
        <v>218.42000000000002</v>
      </c>
    </row>
    <row r="1165" spans="1:25" x14ac:dyDescent="0.25">
      <c r="A1165" s="83" t="s">
        <v>8833</v>
      </c>
      <c r="B1165" s="84" t="s">
        <v>1244</v>
      </c>
      <c r="C1165" s="19">
        <v>14001.71</v>
      </c>
      <c r="D1165" s="19">
        <v>266.02999999999997</v>
      </c>
      <c r="E1165" s="19">
        <v>0</v>
      </c>
      <c r="F1165" s="19">
        <v>266.02999999999997</v>
      </c>
      <c r="G1165" s="19">
        <v>0</v>
      </c>
      <c r="H1165" s="85">
        <v>59370.25</v>
      </c>
      <c r="I1165" s="85">
        <v>1128.03</v>
      </c>
      <c r="J1165" s="85">
        <v>1064.1300000000001</v>
      </c>
      <c r="K1165" s="85">
        <v>63.9</v>
      </c>
      <c r="L1165" s="146">
        <v>282.01</v>
      </c>
      <c r="M1165" s="146">
        <v>345.91</v>
      </c>
      <c r="N1165" s="146">
        <v>0</v>
      </c>
      <c r="Y1165" s="32">
        <f t="shared" si="17"/>
        <v>611.94000000000005</v>
      </c>
    </row>
    <row r="1166" spans="1:25" x14ac:dyDescent="0.25">
      <c r="A1166" s="83" t="s">
        <v>8834</v>
      </c>
      <c r="B1166" s="84" t="s">
        <v>1245</v>
      </c>
      <c r="C1166" s="19">
        <v>6896.93</v>
      </c>
      <c r="D1166" s="19">
        <v>131.04</v>
      </c>
      <c r="E1166" s="19">
        <v>0</v>
      </c>
      <c r="F1166" s="19">
        <v>131.04</v>
      </c>
      <c r="G1166" s="19">
        <v>0</v>
      </c>
      <c r="H1166" s="85">
        <v>37238.99</v>
      </c>
      <c r="I1166" s="85">
        <v>707.54</v>
      </c>
      <c r="J1166" s="85">
        <v>524.16999999999996</v>
      </c>
      <c r="K1166" s="85">
        <v>183.37</v>
      </c>
      <c r="L1166" s="146">
        <v>176.89</v>
      </c>
      <c r="M1166" s="146">
        <v>360.26</v>
      </c>
      <c r="N1166" s="146">
        <v>0</v>
      </c>
      <c r="Y1166" s="32">
        <f t="shared" si="17"/>
        <v>491.29999999999995</v>
      </c>
    </row>
    <row r="1167" spans="1:25" x14ac:dyDescent="0.25">
      <c r="A1167" s="83" t="s">
        <v>8835</v>
      </c>
      <c r="B1167" s="84" t="s">
        <v>1246</v>
      </c>
      <c r="C1167" s="19">
        <v>578.33000000000004</v>
      </c>
      <c r="D1167" s="19">
        <v>10.99</v>
      </c>
      <c r="E1167" s="19">
        <v>0</v>
      </c>
      <c r="F1167" s="19">
        <v>10.99</v>
      </c>
      <c r="G1167" s="19">
        <v>0</v>
      </c>
      <c r="H1167" s="85">
        <v>860.34</v>
      </c>
      <c r="I1167" s="85">
        <v>16.350000000000001</v>
      </c>
      <c r="J1167" s="85">
        <v>43.95</v>
      </c>
      <c r="K1167" s="85">
        <v>-27.6</v>
      </c>
      <c r="L1167" s="146">
        <v>4.09</v>
      </c>
      <c r="M1167" s="146">
        <v>0</v>
      </c>
      <c r="N1167" s="146">
        <v>23.51</v>
      </c>
      <c r="Y1167" s="32">
        <f t="shared" si="17"/>
        <v>10.99</v>
      </c>
    </row>
    <row r="1168" spans="1:25" x14ac:dyDescent="0.25">
      <c r="A1168" s="83" t="s">
        <v>8836</v>
      </c>
      <c r="B1168" s="84" t="s">
        <v>1247</v>
      </c>
      <c r="C1168" s="19">
        <v>3138.66</v>
      </c>
      <c r="D1168" s="19">
        <v>59.64</v>
      </c>
      <c r="E1168" s="19">
        <v>0</v>
      </c>
      <c r="F1168" s="19">
        <v>59.64</v>
      </c>
      <c r="G1168" s="19">
        <v>0</v>
      </c>
      <c r="H1168" s="85">
        <v>6834.91</v>
      </c>
      <c r="I1168" s="85">
        <v>129.86000000000001</v>
      </c>
      <c r="J1168" s="85">
        <v>238.54</v>
      </c>
      <c r="K1168" s="85">
        <v>-108.68</v>
      </c>
      <c r="L1168" s="146">
        <v>32.47</v>
      </c>
      <c r="M1168" s="146">
        <v>0</v>
      </c>
      <c r="N1168" s="146">
        <v>76.209999999999994</v>
      </c>
      <c r="Y1168" s="32">
        <f t="shared" si="17"/>
        <v>59.64</v>
      </c>
    </row>
    <row r="1169" spans="1:25" x14ac:dyDescent="0.25">
      <c r="A1169" s="83" t="s">
        <v>8837</v>
      </c>
      <c r="B1169" s="84" t="s">
        <v>1248</v>
      </c>
      <c r="C1169" s="19">
        <v>3508.33</v>
      </c>
      <c r="D1169" s="19">
        <v>66.66</v>
      </c>
      <c r="E1169" s="19">
        <v>0</v>
      </c>
      <c r="F1169" s="19">
        <v>66.66</v>
      </c>
      <c r="G1169" s="19">
        <v>0</v>
      </c>
      <c r="H1169" s="85">
        <v>11254.25</v>
      </c>
      <c r="I1169" s="85">
        <v>213.83</v>
      </c>
      <c r="J1169" s="85">
        <v>266.63</v>
      </c>
      <c r="K1169" s="85">
        <v>-52.8</v>
      </c>
      <c r="L1169" s="146">
        <v>53.46</v>
      </c>
      <c r="M1169" s="146">
        <v>0.66</v>
      </c>
      <c r="N1169" s="146">
        <v>0</v>
      </c>
      <c r="Y1169" s="32">
        <f t="shared" ref="Y1169:Y1232" si="18">F1169+M1169+R1169+W1169</f>
        <v>67.319999999999993</v>
      </c>
    </row>
    <row r="1170" spans="1:25" x14ac:dyDescent="0.25">
      <c r="A1170" s="83" t="s">
        <v>8838</v>
      </c>
      <c r="B1170" s="84" t="s">
        <v>1249</v>
      </c>
      <c r="C1170" s="19">
        <v>10509.61</v>
      </c>
      <c r="D1170" s="19">
        <v>199.68</v>
      </c>
      <c r="E1170" s="19">
        <v>0</v>
      </c>
      <c r="F1170" s="19">
        <v>199.68</v>
      </c>
      <c r="G1170" s="19">
        <v>0</v>
      </c>
      <c r="H1170" s="85">
        <v>38232.83</v>
      </c>
      <c r="I1170" s="85">
        <v>726.42</v>
      </c>
      <c r="J1170" s="85">
        <v>798.73</v>
      </c>
      <c r="K1170" s="85">
        <v>-72.31</v>
      </c>
      <c r="L1170" s="146">
        <v>181.61</v>
      </c>
      <c r="M1170" s="146">
        <v>109.3</v>
      </c>
      <c r="N1170" s="146">
        <v>0</v>
      </c>
      <c r="Y1170" s="32">
        <f t="shared" si="18"/>
        <v>308.98</v>
      </c>
    </row>
    <row r="1171" spans="1:25" x14ac:dyDescent="0.25">
      <c r="A1171" s="83" t="s">
        <v>8839</v>
      </c>
      <c r="B1171" s="84" t="s">
        <v>1250</v>
      </c>
      <c r="C1171" s="19">
        <v>364.55</v>
      </c>
      <c r="D1171" s="19">
        <v>6.93</v>
      </c>
      <c r="E1171" s="19">
        <v>0</v>
      </c>
      <c r="F1171" s="19">
        <v>6.93</v>
      </c>
      <c r="G1171" s="19">
        <v>0</v>
      </c>
      <c r="H1171" s="85">
        <v>1172.8900000000001</v>
      </c>
      <c r="I1171" s="85">
        <v>22.28</v>
      </c>
      <c r="J1171" s="85">
        <v>27.71</v>
      </c>
      <c r="K1171" s="85">
        <v>-5.43</v>
      </c>
      <c r="L1171" s="146">
        <v>5.57</v>
      </c>
      <c r="M1171" s="146">
        <v>0.14000000000000001</v>
      </c>
      <c r="N1171" s="146">
        <v>0</v>
      </c>
      <c r="Y1171" s="32">
        <f t="shared" si="18"/>
        <v>7.0699999999999994</v>
      </c>
    </row>
    <row r="1172" spans="1:25" x14ac:dyDescent="0.25">
      <c r="A1172" s="83" t="s">
        <v>8840</v>
      </c>
      <c r="B1172" s="84" t="s">
        <v>1251</v>
      </c>
      <c r="C1172" s="19">
        <v>2120.1999999999998</v>
      </c>
      <c r="D1172" s="19">
        <v>40.29</v>
      </c>
      <c r="E1172" s="19">
        <v>0</v>
      </c>
      <c r="F1172" s="19">
        <v>40.29</v>
      </c>
      <c r="G1172" s="19">
        <v>0</v>
      </c>
      <c r="H1172" s="85">
        <v>1828.94</v>
      </c>
      <c r="I1172" s="85">
        <v>34.75</v>
      </c>
      <c r="J1172" s="85">
        <v>161.13999999999999</v>
      </c>
      <c r="K1172" s="85">
        <v>-126.39</v>
      </c>
      <c r="L1172" s="146">
        <v>8.69</v>
      </c>
      <c r="M1172" s="146">
        <v>0</v>
      </c>
      <c r="N1172" s="146">
        <v>117.7</v>
      </c>
      <c r="Y1172" s="32">
        <f t="shared" si="18"/>
        <v>40.29</v>
      </c>
    </row>
    <row r="1173" spans="1:25" x14ac:dyDescent="0.25">
      <c r="A1173" s="83" t="s">
        <v>8841</v>
      </c>
      <c r="B1173" s="84" t="s">
        <v>1252</v>
      </c>
      <c r="C1173" s="19">
        <v>80001.36</v>
      </c>
      <c r="D1173" s="19">
        <v>1520.03</v>
      </c>
      <c r="E1173" s="19">
        <v>0</v>
      </c>
      <c r="F1173" s="19">
        <v>1520.03</v>
      </c>
      <c r="G1173" s="19">
        <v>0</v>
      </c>
      <c r="H1173" s="85">
        <v>299918.45</v>
      </c>
      <c r="I1173" s="85">
        <v>5698.45</v>
      </c>
      <c r="J1173" s="85">
        <v>6080.1</v>
      </c>
      <c r="K1173" s="85">
        <v>-381.65</v>
      </c>
      <c r="L1173" s="146">
        <v>1424.61</v>
      </c>
      <c r="M1173" s="146">
        <v>1042.96</v>
      </c>
      <c r="N1173" s="146">
        <v>0</v>
      </c>
      <c r="Y1173" s="32">
        <f t="shared" si="18"/>
        <v>2562.9899999999998</v>
      </c>
    </row>
    <row r="1174" spans="1:25" x14ac:dyDescent="0.25">
      <c r="A1174" s="83" t="s">
        <v>8842</v>
      </c>
      <c r="B1174" s="84" t="s">
        <v>1253</v>
      </c>
      <c r="C1174" s="19">
        <v>6449.66</v>
      </c>
      <c r="D1174" s="19">
        <v>122.54</v>
      </c>
      <c r="E1174" s="19">
        <v>0</v>
      </c>
      <c r="F1174" s="19">
        <v>122.54</v>
      </c>
      <c r="G1174" s="19">
        <v>0</v>
      </c>
      <c r="H1174" s="85">
        <v>36758.379999999997</v>
      </c>
      <c r="I1174" s="85">
        <v>698.41</v>
      </c>
      <c r="J1174" s="85">
        <v>490.17</v>
      </c>
      <c r="K1174" s="85">
        <v>208.24</v>
      </c>
      <c r="L1174" s="146">
        <v>174.6</v>
      </c>
      <c r="M1174" s="146">
        <v>382.84</v>
      </c>
      <c r="N1174" s="146">
        <v>0</v>
      </c>
      <c r="Y1174" s="32">
        <f t="shared" si="18"/>
        <v>505.38</v>
      </c>
    </row>
    <row r="1175" spans="1:25" x14ac:dyDescent="0.25">
      <c r="A1175" s="83" t="s">
        <v>8843</v>
      </c>
      <c r="B1175" s="84" t="s">
        <v>1254</v>
      </c>
      <c r="C1175" s="19">
        <v>8003.78</v>
      </c>
      <c r="D1175" s="19">
        <v>152.07</v>
      </c>
      <c r="E1175" s="19">
        <v>0</v>
      </c>
      <c r="F1175" s="19">
        <v>152.07</v>
      </c>
      <c r="G1175" s="19">
        <v>0</v>
      </c>
      <c r="H1175" s="85">
        <v>38980.18</v>
      </c>
      <c r="I1175" s="85">
        <v>740.62</v>
      </c>
      <c r="J1175" s="85">
        <v>608.29</v>
      </c>
      <c r="K1175" s="85">
        <v>132.33000000000001</v>
      </c>
      <c r="L1175" s="146">
        <v>185.16</v>
      </c>
      <c r="M1175" s="146">
        <v>317.49</v>
      </c>
      <c r="N1175" s="146">
        <v>0</v>
      </c>
      <c r="Y1175" s="32">
        <f t="shared" si="18"/>
        <v>469.56</v>
      </c>
    </row>
    <row r="1176" spans="1:25" x14ac:dyDescent="0.25">
      <c r="A1176" s="83" t="s">
        <v>8844</v>
      </c>
      <c r="B1176" s="84" t="s">
        <v>1255</v>
      </c>
      <c r="C1176" s="19">
        <v>869.8</v>
      </c>
      <c r="D1176" s="19">
        <v>16.53</v>
      </c>
      <c r="E1176" s="19">
        <v>0</v>
      </c>
      <c r="F1176" s="19">
        <v>16.53</v>
      </c>
      <c r="G1176" s="19">
        <v>0</v>
      </c>
      <c r="H1176" s="85">
        <v>5242.8</v>
      </c>
      <c r="I1176" s="85">
        <v>99.61</v>
      </c>
      <c r="J1176" s="85">
        <v>66.099999999999994</v>
      </c>
      <c r="K1176" s="85">
        <v>33.51</v>
      </c>
      <c r="L1176" s="146">
        <v>24.9</v>
      </c>
      <c r="M1176" s="146">
        <v>58.41</v>
      </c>
      <c r="N1176" s="146">
        <v>0</v>
      </c>
      <c r="Y1176" s="32">
        <f t="shared" si="18"/>
        <v>74.94</v>
      </c>
    </row>
    <row r="1177" spans="1:25" x14ac:dyDescent="0.25">
      <c r="A1177" s="83" t="s">
        <v>8845</v>
      </c>
      <c r="B1177" s="84" t="s">
        <v>1256</v>
      </c>
      <c r="C1177" s="19">
        <v>1419.51</v>
      </c>
      <c r="D1177" s="19">
        <v>26.97</v>
      </c>
      <c r="E1177" s="19">
        <v>0</v>
      </c>
      <c r="F1177" s="19">
        <v>26.97</v>
      </c>
      <c r="G1177" s="19">
        <v>0</v>
      </c>
      <c r="H1177" s="85">
        <v>5198.6899999999996</v>
      </c>
      <c r="I1177" s="85">
        <v>98.78</v>
      </c>
      <c r="J1177" s="85">
        <v>107.88</v>
      </c>
      <c r="K1177" s="85">
        <v>-9.1</v>
      </c>
      <c r="L1177" s="146">
        <v>24.7</v>
      </c>
      <c r="M1177" s="146">
        <v>15.6</v>
      </c>
      <c r="N1177" s="146">
        <v>0</v>
      </c>
      <c r="Y1177" s="32">
        <f t="shared" si="18"/>
        <v>42.57</v>
      </c>
    </row>
    <row r="1178" spans="1:25" x14ac:dyDescent="0.25">
      <c r="A1178" s="83" t="s">
        <v>8846</v>
      </c>
      <c r="B1178" s="84" t="s">
        <v>1257</v>
      </c>
      <c r="C1178" s="19">
        <v>2765.6</v>
      </c>
      <c r="D1178" s="19">
        <v>52.55</v>
      </c>
      <c r="E1178" s="19">
        <v>23.43</v>
      </c>
      <c r="F1178" s="19">
        <v>29.12</v>
      </c>
      <c r="G1178" s="19">
        <v>0</v>
      </c>
      <c r="H1178" s="85">
        <v>9501.56</v>
      </c>
      <c r="I1178" s="85">
        <v>180.53</v>
      </c>
      <c r="J1178" s="85">
        <v>210.19</v>
      </c>
      <c r="K1178" s="85">
        <v>-29.66</v>
      </c>
      <c r="L1178" s="146">
        <v>45.13</v>
      </c>
      <c r="M1178" s="146">
        <v>15.47</v>
      </c>
      <c r="N1178" s="146">
        <v>0</v>
      </c>
      <c r="Y1178" s="32">
        <f t="shared" si="18"/>
        <v>44.59</v>
      </c>
    </row>
    <row r="1179" spans="1:25" x14ac:dyDescent="0.25">
      <c r="A1179" s="83" t="s">
        <v>8847</v>
      </c>
      <c r="B1179" s="84" t="s">
        <v>1258</v>
      </c>
      <c r="C1179" s="19">
        <v>195591.51</v>
      </c>
      <c r="D1179" s="19">
        <v>3716.24</v>
      </c>
      <c r="E1179" s="19">
        <v>0</v>
      </c>
      <c r="F1179" s="19">
        <v>3716.24</v>
      </c>
      <c r="G1179" s="19">
        <v>0</v>
      </c>
      <c r="H1179" s="85">
        <v>742352.24</v>
      </c>
      <c r="I1179" s="85">
        <v>14104.69</v>
      </c>
      <c r="J1179" s="85">
        <v>14864.95</v>
      </c>
      <c r="K1179" s="85">
        <v>-760.26</v>
      </c>
      <c r="L1179" s="146">
        <v>3526.17</v>
      </c>
      <c r="M1179" s="146">
        <v>2765.91</v>
      </c>
      <c r="N1179" s="146">
        <v>0</v>
      </c>
      <c r="Y1179" s="32">
        <f t="shared" si="18"/>
        <v>6482.15</v>
      </c>
    </row>
    <row r="1180" spans="1:25" x14ac:dyDescent="0.25">
      <c r="A1180" s="83" t="s">
        <v>8848</v>
      </c>
      <c r="B1180" s="84" t="s">
        <v>1259</v>
      </c>
      <c r="C1180" s="19">
        <v>5412.66</v>
      </c>
      <c r="D1180" s="19">
        <v>102.84</v>
      </c>
      <c r="E1180" s="19">
        <v>0</v>
      </c>
      <c r="F1180" s="19">
        <v>102.84</v>
      </c>
      <c r="G1180" s="19">
        <v>0</v>
      </c>
      <c r="H1180" s="85">
        <v>21715.57</v>
      </c>
      <c r="I1180" s="85">
        <v>412.6</v>
      </c>
      <c r="J1180" s="85">
        <v>411.36</v>
      </c>
      <c r="K1180" s="85">
        <v>1.24</v>
      </c>
      <c r="L1180" s="146">
        <v>103.15</v>
      </c>
      <c r="M1180" s="146">
        <v>104.39</v>
      </c>
      <c r="N1180" s="146">
        <v>0</v>
      </c>
      <c r="Y1180" s="32">
        <f t="shared" si="18"/>
        <v>207.23000000000002</v>
      </c>
    </row>
    <row r="1181" spans="1:25" x14ac:dyDescent="0.25">
      <c r="A1181" s="83" t="s">
        <v>8849</v>
      </c>
      <c r="B1181" s="84" t="s">
        <v>1260</v>
      </c>
      <c r="C1181" s="19">
        <v>16769.64</v>
      </c>
      <c r="D1181" s="19">
        <v>318.62</v>
      </c>
      <c r="E1181" s="19">
        <v>0</v>
      </c>
      <c r="F1181" s="19">
        <v>318.62</v>
      </c>
      <c r="G1181" s="19">
        <v>0</v>
      </c>
      <c r="H1181" s="85">
        <v>53442.14</v>
      </c>
      <c r="I1181" s="85">
        <v>1015.4</v>
      </c>
      <c r="J1181" s="85">
        <v>1274.49</v>
      </c>
      <c r="K1181" s="85">
        <v>-259.08999999999997</v>
      </c>
      <c r="L1181" s="146">
        <v>253.85</v>
      </c>
      <c r="M1181" s="146">
        <v>0</v>
      </c>
      <c r="N1181" s="146">
        <v>5.24</v>
      </c>
      <c r="Y1181" s="32">
        <f t="shared" si="18"/>
        <v>318.62</v>
      </c>
    </row>
    <row r="1182" spans="1:25" x14ac:dyDescent="0.25">
      <c r="A1182" s="83" t="s">
        <v>8850</v>
      </c>
      <c r="B1182" s="84" t="s">
        <v>1261</v>
      </c>
      <c r="C1182" s="19">
        <v>5328655.26</v>
      </c>
      <c r="D1182" s="19">
        <v>101244.45</v>
      </c>
      <c r="E1182" s="19">
        <v>0</v>
      </c>
      <c r="F1182" s="19">
        <v>101244.45</v>
      </c>
      <c r="G1182" s="19">
        <v>0</v>
      </c>
      <c r="H1182" s="85">
        <v>21002780.870000001</v>
      </c>
      <c r="I1182" s="85">
        <v>399052.84</v>
      </c>
      <c r="J1182" s="85">
        <v>404977.8</v>
      </c>
      <c r="K1182" s="85">
        <v>-5924.96</v>
      </c>
      <c r="L1182" s="146">
        <v>99763.21</v>
      </c>
      <c r="M1182" s="146">
        <v>93838.25</v>
      </c>
      <c r="N1182" s="146">
        <v>0</v>
      </c>
      <c r="Y1182" s="32">
        <f t="shared" si="18"/>
        <v>195082.7</v>
      </c>
    </row>
    <row r="1183" spans="1:25" x14ac:dyDescent="0.25">
      <c r="A1183" s="83" t="s">
        <v>8851</v>
      </c>
      <c r="B1183" s="84" t="s">
        <v>1262</v>
      </c>
      <c r="C1183" s="19">
        <v>4329.83</v>
      </c>
      <c r="D1183" s="19">
        <v>82.27</v>
      </c>
      <c r="E1183" s="19">
        <v>0</v>
      </c>
      <c r="F1183" s="19">
        <v>82.27</v>
      </c>
      <c r="G1183" s="19">
        <v>0</v>
      </c>
      <c r="H1183" s="85">
        <v>9730.35</v>
      </c>
      <c r="I1183" s="85">
        <v>184.88</v>
      </c>
      <c r="J1183" s="85">
        <v>329.07</v>
      </c>
      <c r="K1183" s="85">
        <v>-144.19</v>
      </c>
      <c r="L1183" s="146">
        <v>46.22</v>
      </c>
      <c r="M1183" s="146">
        <v>0</v>
      </c>
      <c r="N1183" s="146">
        <v>97.97</v>
      </c>
      <c r="Y1183" s="32">
        <f t="shared" si="18"/>
        <v>82.27</v>
      </c>
    </row>
    <row r="1184" spans="1:25" x14ac:dyDescent="0.25">
      <c r="A1184" s="83" t="s">
        <v>8852</v>
      </c>
      <c r="B1184" s="84" t="s">
        <v>1263</v>
      </c>
      <c r="C1184" s="19">
        <v>2199.41</v>
      </c>
      <c r="D1184" s="19">
        <v>41.79</v>
      </c>
      <c r="E1184" s="19">
        <v>0</v>
      </c>
      <c r="F1184" s="19">
        <v>41.79</v>
      </c>
      <c r="G1184" s="19">
        <v>0</v>
      </c>
      <c r="H1184" s="85">
        <v>5911.21</v>
      </c>
      <c r="I1184" s="85">
        <v>112.31</v>
      </c>
      <c r="J1184" s="85">
        <v>167.15</v>
      </c>
      <c r="K1184" s="85">
        <v>-54.84</v>
      </c>
      <c r="L1184" s="146">
        <v>28.08</v>
      </c>
      <c r="M1184" s="146">
        <v>0</v>
      </c>
      <c r="N1184" s="146">
        <v>26.76</v>
      </c>
      <c r="Y1184" s="32">
        <f t="shared" si="18"/>
        <v>41.79</v>
      </c>
    </row>
    <row r="1185" spans="1:25" x14ac:dyDescent="0.25">
      <c r="A1185" s="83" t="s">
        <v>8853</v>
      </c>
      <c r="B1185" s="84" t="s">
        <v>1264</v>
      </c>
      <c r="C1185" s="19">
        <v>3073.17</v>
      </c>
      <c r="D1185" s="19">
        <v>58.39</v>
      </c>
      <c r="E1185" s="19">
        <v>1.98</v>
      </c>
      <c r="F1185" s="19">
        <v>56.41</v>
      </c>
      <c r="G1185" s="19">
        <v>0</v>
      </c>
      <c r="H1185" s="85">
        <v>8480.02</v>
      </c>
      <c r="I1185" s="85">
        <v>161.12</v>
      </c>
      <c r="J1185" s="85">
        <v>233.56</v>
      </c>
      <c r="K1185" s="85">
        <v>-72.44</v>
      </c>
      <c r="L1185" s="146">
        <v>40.28</v>
      </c>
      <c r="M1185" s="146">
        <v>0</v>
      </c>
      <c r="N1185" s="146">
        <v>32.159999999999997</v>
      </c>
      <c r="Y1185" s="32">
        <f t="shared" si="18"/>
        <v>56.41</v>
      </c>
    </row>
    <row r="1186" spans="1:25" x14ac:dyDescent="0.25">
      <c r="A1186" s="83" t="s">
        <v>8854</v>
      </c>
      <c r="B1186" s="84" t="s">
        <v>1265</v>
      </c>
      <c r="C1186" s="19">
        <v>4028.21</v>
      </c>
      <c r="D1186" s="19">
        <v>76.540000000000006</v>
      </c>
      <c r="E1186" s="19">
        <v>0</v>
      </c>
      <c r="F1186" s="19">
        <v>76.540000000000006</v>
      </c>
      <c r="G1186" s="19">
        <v>0</v>
      </c>
      <c r="H1186" s="85">
        <v>9897.48</v>
      </c>
      <c r="I1186" s="85">
        <v>188.05</v>
      </c>
      <c r="J1186" s="85">
        <v>306.14</v>
      </c>
      <c r="K1186" s="85">
        <v>-118.09</v>
      </c>
      <c r="L1186" s="146">
        <v>47.01</v>
      </c>
      <c r="M1186" s="146">
        <v>0</v>
      </c>
      <c r="N1186" s="146">
        <v>71.08</v>
      </c>
      <c r="Y1186" s="32">
        <f t="shared" si="18"/>
        <v>76.540000000000006</v>
      </c>
    </row>
    <row r="1187" spans="1:25" x14ac:dyDescent="0.25">
      <c r="A1187" s="83" t="s">
        <v>8855</v>
      </c>
      <c r="B1187" s="84" t="s">
        <v>1266</v>
      </c>
      <c r="C1187" s="19">
        <v>20865.11</v>
      </c>
      <c r="D1187" s="19">
        <v>396.44</v>
      </c>
      <c r="E1187" s="19">
        <v>0</v>
      </c>
      <c r="F1187" s="19">
        <v>396.44</v>
      </c>
      <c r="G1187" s="19">
        <v>0</v>
      </c>
      <c r="H1187" s="85">
        <v>98963.09</v>
      </c>
      <c r="I1187" s="85">
        <v>1880.3</v>
      </c>
      <c r="J1187" s="85">
        <v>1585.75</v>
      </c>
      <c r="K1187" s="85">
        <v>294.55</v>
      </c>
      <c r="L1187" s="146">
        <v>470.08</v>
      </c>
      <c r="M1187" s="146">
        <v>764.63</v>
      </c>
      <c r="N1187" s="146">
        <v>0</v>
      </c>
      <c r="Y1187" s="32">
        <f t="shared" si="18"/>
        <v>1161.07</v>
      </c>
    </row>
    <row r="1188" spans="1:25" x14ac:dyDescent="0.25">
      <c r="A1188" s="83" t="s">
        <v>8856</v>
      </c>
      <c r="B1188" s="84" t="s">
        <v>1267</v>
      </c>
      <c r="C1188" s="19">
        <v>2584.1799999999998</v>
      </c>
      <c r="D1188" s="19">
        <v>49.1</v>
      </c>
      <c r="E1188" s="19">
        <v>0</v>
      </c>
      <c r="F1188" s="19">
        <v>49.1</v>
      </c>
      <c r="G1188" s="19">
        <v>0</v>
      </c>
      <c r="H1188" s="85">
        <v>14686.14</v>
      </c>
      <c r="I1188" s="85">
        <v>279.04000000000002</v>
      </c>
      <c r="J1188" s="85">
        <v>196.4</v>
      </c>
      <c r="K1188" s="85">
        <v>82.64</v>
      </c>
      <c r="L1188" s="146">
        <v>69.760000000000005</v>
      </c>
      <c r="M1188" s="146">
        <v>152.4</v>
      </c>
      <c r="N1188" s="146">
        <v>0</v>
      </c>
      <c r="Y1188" s="32">
        <f t="shared" si="18"/>
        <v>201.5</v>
      </c>
    </row>
    <row r="1189" spans="1:25" x14ac:dyDescent="0.25">
      <c r="A1189" s="83" t="s">
        <v>8857</v>
      </c>
      <c r="B1189" s="84" t="s">
        <v>1268</v>
      </c>
      <c r="C1189" s="19">
        <v>763.62</v>
      </c>
      <c r="D1189" s="19">
        <v>14.51</v>
      </c>
      <c r="E1189" s="19">
        <v>0</v>
      </c>
      <c r="F1189" s="19">
        <v>14.51</v>
      </c>
      <c r="G1189" s="19">
        <v>0</v>
      </c>
      <c r="H1189" s="85">
        <v>3353.8</v>
      </c>
      <c r="I1189" s="85">
        <v>63.72</v>
      </c>
      <c r="J1189" s="85">
        <v>58.03</v>
      </c>
      <c r="K1189" s="85">
        <v>5.69</v>
      </c>
      <c r="L1189" s="146">
        <v>15.93</v>
      </c>
      <c r="M1189" s="146">
        <v>21.62</v>
      </c>
      <c r="N1189" s="146">
        <v>0</v>
      </c>
      <c r="Y1189" s="32">
        <f t="shared" si="18"/>
        <v>36.130000000000003</v>
      </c>
    </row>
    <row r="1190" spans="1:25" x14ac:dyDescent="0.25">
      <c r="A1190" s="83" t="s">
        <v>8858</v>
      </c>
      <c r="B1190" s="84" t="s">
        <v>1269</v>
      </c>
      <c r="C1190" s="19">
        <v>20952.650000000001</v>
      </c>
      <c r="D1190" s="19">
        <v>398.1</v>
      </c>
      <c r="E1190" s="19">
        <v>0</v>
      </c>
      <c r="F1190" s="19">
        <v>398.1</v>
      </c>
      <c r="G1190" s="19">
        <v>0</v>
      </c>
      <c r="H1190" s="85">
        <v>79912.34</v>
      </c>
      <c r="I1190" s="85">
        <v>1518.33</v>
      </c>
      <c r="J1190" s="85">
        <v>1592.4</v>
      </c>
      <c r="K1190" s="85">
        <v>-74.069999999999993</v>
      </c>
      <c r="L1190" s="146">
        <v>379.58</v>
      </c>
      <c r="M1190" s="146">
        <v>305.51</v>
      </c>
      <c r="N1190" s="146">
        <v>0</v>
      </c>
      <c r="Y1190" s="32">
        <f t="shared" si="18"/>
        <v>703.61</v>
      </c>
    </row>
    <row r="1191" spans="1:25" x14ac:dyDescent="0.25">
      <c r="A1191" s="83" t="s">
        <v>8859</v>
      </c>
      <c r="B1191" s="84" t="s">
        <v>1270</v>
      </c>
      <c r="C1191" s="19">
        <v>595.16999999999996</v>
      </c>
      <c r="D1191" s="19">
        <v>11.31</v>
      </c>
      <c r="E1191" s="19">
        <v>0</v>
      </c>
      <c r="F1191" s="19">
        <v>11.31</v>
      </c>
      <c r="G1191" s="19">
        <v>0</v>
      </c>
      <c r="H1191" s="85">
        <v>1101.6099999999999</v>
      </c>
      <c r="I1191" s="85">
        <v>20.93</v>
      </c>
      <c r="J1191" s="85">
        <v>45.23</v>
      </c>
      <c r="K1191" s="85">
        <v>-24.3</v>
      </c>
      <c r="L1191" s="146">
        <v>5.23</v>
      </c>
      <c r="M1191" s="146">
        <v>0</v>
      </c>
      <c r="N1191" s="146">
        <v>19.07</v>
      </c>
      <c r="Y1191" s="32">
        <f t="shared" si="18"/>
        <v>11.31</v>
      </c>
    </row>
    <row r="1192" spans="1:25" x14ac:dyDescent="0.25">
      <c r="A1192" s="83" t="s">
        <v>8860</v>
      </c>
      <c r="B1192" s="84" t="s">
        <v>1271</v>
      </c>
      <c r="C1192" s="19">
        <v>1741.01</v>
      </c>
      <c r="D1192" s="19">
        <v>33.08</v>
      </c>
      <c r="E1192" s="19">
        <v>0</v>
      </c>
      <c r="F1192" s="19">
        <v>33.08</v>
      </c>
      <c r="G1192" s="19">
        <v>0</v>
      </c>
      <c r="H1192" s="85">
        <v>4701.47</v>
      </c>
      <c r="I1192" s="85">
        <v>89.33</v>
      </c>
      <c r="J1192" s="85">
        <v>132.32</v>
      </c>
      <c r="K1192" s="85">
        <v>-42.99</v>
      </c>
      <c r="L1192" s="146">
        <v>22.33</v>
      </c>
      <c r="M1192" s="146">
        <v>0</v>
      </c>
      <c r="N1192" s="146">
        <v>20.66</v>
      </c>
      <c r="Y1192" s="32">
        <f t="shared" si="18"/>
        <v>33.08</v>
      </c>
    </row>
    <row r="1193" spans="1:25" x14ac:dyDescent="0.25">
      <c r="A1193" s="83" t="s">
        <v>8861</v>
      </c>
      <c r="B1193" s="84" t="s">
        <v>1272</v>
      </c>
      <c r="C1193" s="19">
        <v>1966.65</v>
      </c>
      <c r="D1193" s="19">
        <v>37.369999999999997</v>
      </c>
      <c r="E1193" s="19">
        <v>0</v>
      </c>
      <c r="F1193" s="19">
        <v>37.369999999999997</v>
      </c>
      <c r="G1193" s="19">
        <v>0</v>
      </c>
      <c r="H1193" s="85">
        <v>4918.49</v>
      </c>
      <c r="I1193" s="85">
        <v>93.45</v>
      </c>
      <c r="J1193" s="85">
        <v>149.47</v>
      </c>
      <c r="K1193" s="85">
        <v>-56.02</v>
      </c>
      <c r="L1193" s="146">
        <v>23.36</v>
      </c>
      <c r="M1193" s="146">
        <v>0</v>
      </c>
      <c r="N1193" s="146">
        <v>32.659999999999997</v>
      </c>
      <c r="Y1193" s="32">
        <f t="shared" si="18"/>
        <v>37.369999999999997</v>
      </c>
    </row>
    <row r="1194" spans="1:25" x14ac:dyDescent="0.25">
      <c r="A1194" s="83" t="s">
        <v>8862</v>
      </c>
      <c r="B1194" s="84" t="s">
        <v>1273</v>
      </c>
      <c r="C1194" s="19">
        <v>49560.36</v>
      </c>
      <c r="D1194" s="19">
        <v>941.65</v>
      </c>
      <c r="E1194" s="19">
        <v>0</v>
      </c>
      <c r="F1194" s="19">
        <v>941.65</v>
      </c>
      <c r="G1194" s="19">
        <v>0</v>
      </c>
      <c r="H1194" s="85">
        <v>296636.08</v>
      </c>
      <c r="I1194" s="85">
        <v>5636.09</v>
      </c>
      <c r="J1194" s="85">
        <v>3766.59</v>
      </c>
      <c r="K1194" s="85">
        <v>1869.5</v>
      </c>
      <c r="L1194" s="146">
        <v>1409.02</v>
      </c>
      <c r="M1194" s="146">
        <v>3278.52</v>
      </c>
      <c r="N1194" s="146">
        <v>0</v>
      </c>
      <c r="Y1194" s="32">
        <f t="shared" si="18"/>
        <v>4220.17</v>
      </c>
    </row>
    <row r="1195" spans="1:25" x14ac:dyDescent="0.25">
      <c r="A1195" s="83" t="s">
        <v>8863</v>
      </c>
      <c r="B1195" s="84" t="s">
        <v>1274</v>
      </c>
      <c r="C1195" s="19">
        <v>61754.13</v>
      </c>
      <c r="D1195" s="19">
        <v>1173.33</v>
      </c>
      <c r="E1195" s="19">
        <v>0</v>
      </c>
      <c r="F1195" s="19">
        <v>1173.33</v>
      </c>
      <c r="G1195" s="19">
        <v>0</v>
      </c>
      <c r="H1195" s="85">
        <v>245073.57</v>
      </c>
      <c r="I1195" s="85">
        <v>4656.3999999999996</v>
      </c>
      <c r="J1195" s="85">
        <v>4693.3100000000004</v>
      </c>
      <c r="K1195" s="85">
        <v>-36.909999999999997</v>
      </c>
      <c r="L1195" s="146">
        <v>1164.0999999999999</v>
      </c>
      <c r="M1195" s="146">
        <v>1127.19</v>
      </c>
      <c r="N1195" s="146">
        <v>0</v>
      </c>
      <c r="Y1195" s="32">
        <f t="shared" si="18"/>
        <v>2300.52</v>
      </c>
    </row>
    <row r="1196" spans="1:25" x14ac:dyDescent="0.25">
      <c r="A1196" s="83" t="s">
        <v>8864</v>
      </c>
      <c r="B1196" s="84" t="s">
        <v>1275</v>
      </c>
      <c r="C1196" s="19">
        <v>31584.16</v>
      </c>
      <c r="D1196" s="19">
        <v>600.1</v>
      </c>
      <c r="E1196" s="19">
        <v>0</v>
      </c>
      <c r="F1196" s="19">
        <v>600.1</v>
      </c>
      <c r="G1196" s="19">
        <v>0</v>
      </c>
      <c r="H1196" s="85">
        <v>74278.28</v>
      </c>
      <c r="I1196" s="85">
        <v>1411.29</v>
      </c>
      <c r="J1196" s="85">
        <v>2400.4</v>
      </c>
      <c r="K1196" s="85">
        <v>-989.11</v>
      </c>
      <c r="L1196" s="146">
        <v>352.82</v>
      </c>
      <c r="M1196" s="146">
        <v>0</v>
      </c>
      <c r="N1196" s="146">
        <v>636.29</v>
      </c>
      <c r="Y1196" s="32">
        <f t="shared" si="18"/>
        <v>600.1</v>
      </c>
    </row>
    <row r="1197" spans="1:25" x14ac:dyDescent="0.25">
      <c r="A1197" s="83" t="s">
        <v>8865</v>
      </c>
      <c r="B1197" s="84" t="s">
        <v>1276</v>
      </c>
      <c r="C1197" s="19">
        <v>5466.39</v>
      </c>
      <c r="D1197" s="19">
        <v>103.86</v>
      </c>
      <c r="E1197" s="19">
        <v>0</v>
      </c>
      <c r="F1197" s="19">
        <v>103.86</v>
      </c>
      <c r="G1197" s="19">
        <v>0</v>
      </c>
      <c r="H1197" s="85">
        <v>14738.84</v>
      </c>
      <c r="I1197" s="85">
        <v>280.04000000000002</v>
      </c>
      <c r="J1197" s="85">
        <v>415.45</v>
      </c>
      <c r="K1197" s="85">
        <v>-135.41</v>
      </c>
      <c r="L1197" s="146">
        <v>70.010000000000005</v>
      </c>
      <c r="M1197" s="146">
        <v>0</v>
      </c>
      <c r="N1197" s="146">
        <v>65.400000000000006</v>
      </c>
      <c r="Y1197" s="32">
        <f t="shared" si="18"/>
        <v>103.86</v>
      </c>
    </row>
    <row r="1198" spans="1:25" x14ac:dyDescent="0.25">
      <c r="A1198" s="83" t="s">
        <v>8866</v>
      </c>
      <c r="B1198" s="84" t="s">
        <v>1277</v>
      </c>
      <c r="C1198" s="19">
        <v>193.28</v>
      </c>
      <c r="D1198" s="19">
        <v>3.67</v>
      </c>
      <c r="E1198" s="19">
        <v>0</v>
      </c>
      <c r="F1198" s="19">
        <v>3.67</v>
      </c>
      <c r="G1198" s="19">
        <v>0</v>
      </c>
      <c r="H1198" s="85">
        <v>622.53</v>
      </c>
      <c r="I1198" s="85">
        <v>11.83</v>
      </c>
      <c r="J1198" s="85">
        <v>14.69</v>
      </c>
      <c r="K1198" s="85">
        <v>-2.86</v>
      </c>
      <c r="L1198" s="146">
        <v>2.96</v>
      </c>
      <c r="M1198" s="146">
        <v>0.1</v>
      </c>
      <c r="N1198" s="146">
        <v>0</v>
      </c>
      <c r="Y1198" s="32">
        <f t="shared" si="18"/>
        <v>3.77</v>
      </c>
    </row>
    <row r="1199" spans="1:25" x14ac:dyDescent="0.25">
      <c r="A1199" s="83" t="s">
        <v>8867</v>
      </c>
      <c r="B1199" s="84" t="s">
        <v>1278</v>
      </c>
      <c r="C1199" s="19">
        <v>2843.71</v>
      </c>
      <c r="D1199" s="19">
        <v>54.03</v>
      </c>
      <c r="E1199" s="19">
        <v>21.48</v>
      </c>
      <c r="F1199" s="19">
        <v>32.549999999999997</v>
      </c>
      <c r="G1199" s="19">
        <v>0</v>
      </c>
      <c r="H1199" s="85">
        <v>9792.6299999999992</v>
      </c>
      <c r="I1199" s="85">
        <v>186.06</v>
      </c>
      <c r="J1199" s="85">
        <v>216.12</v>
      </c>
      <c r="K1199" s="85">
        <v>-30.06</v>
      </c>
      <c r="L1199" s="146">
        <v>46.52</v>
      </c>
      <c r="M1199" s="146">
        <v>16.46</v>
      </c>
      <c r="N1199" s="146">
        <v>0</v>
      </c>
      <c r="Y1199" s="32">
        <f t="shared" si="18"/>
        <v>49.01</v>
      </c>
    </row>
    <row r="1200" spans="1:25" x14ac:dyDescent="0.25">
      <c r="A1200" s="83" t="s">
        <v>8868</v>
      </c>
      <c r="B1200" s="84" t="s">
        <v>1279</v>
      </c>
      <c r="C1200" s="19">
        <v>1162.93</v>
      </c>
      <c r="D1200" s="19">
        <v>22.1</v>
      </c>
      <c r="E1200" s="19">
        <v>0</v>
      </c>
      <c r="F1200" s="19">
        <v>22.1</v>
      </c>
      <c r="G1200" s="19">
        <v>0</v>
      </c>
      <c r="H1200" s="85">
        <v>3574.9</v>
      </c>
      <c r="I1200" s="85">
        <v>67.92</v>
      </c>
      <c r="J1200" s="85">
        <v>88.38</v>
      </c>
      <c r="K1200" s="85">
        <v>-20.46</v>
      </c>
      <c r="L1200" s="146">
        <v>16.98</v>
      </c>
      <c r="M1200" s="146">
        <v>0</v>
      </c>
      <c r="N1200" s="146">
        <v>3.48</v>
      </c>
      <c r="Y1200" s="32">
        <f t="shared" si="18"/>
        <v>22.1</v>
      </c>
    </row>
    <row r="1201" spans="1:25" x14ac:dyDescent="0.25">
      <c r="A1201" s="83" t="s">
        <v>8869</v>
      </c>
      <c r="B1201" s="84" t="s">
        <v>1280</v>
      </c>
      <c r="C1201" s="19">
        <v>748.18</v>
      </c>
      <c r="D1201" s="19">
        <v>14.22</v>
      </c>
      <c r="E1201" s="19">
        <v>0</v>
      </c>
      <c r="F1201" s="19">
        <v>14.22</v>
      </c>
      <c r="G1201" s="19">
        <v>0</v>
      </c>
      <c r="H1201" s="85">
        <v>1603.72</v>
      </c>
      <c r="I1201" s="85">
        <v>30.47</v>
      </c>
      <c r="J1201" s="85">
        <v>56.86</v>
      </c>
      <c r="K1201" s="85">
        <v>-26.39</v>
      </c>
      <c r="L1201" s="146">
        <v>7.62</v>
      </c>
      <c r="M1201" s="146">
        <v>0</v>
      </c>
      <c r="N1201" s="146">
        <v>18.77</v>
      </c>
      <c r="Y1201" s="32">
        <f t="shared" si="18"/>
        <v>14.22</v>
      </c>
    </row>
    <row r="1202" spans="1:25" x14ac:dyDescent="0.25">
      <c r="A1202" s="83" t="s">
        <v>8870</v>
      </c>
      <c r="B1202" s="84" t="s">
        <v>1281</v>
      </c>
      <c r="C1202" s="19">
        <v>4205.22</v>
      </c>
      <c r="D1202" s="19">
        <v>79.900000000000006</v>
      </c>
      <c r="E1202" s="19">
        <v>0</v>
      </c>
      <c r="F1202" s="19">
        <v>79.900000000000006</v>
      </c>
      <c r="G1202" s="19">
        <v>0</v>
      </c>
      <c r="H1202" s="85">
        <v>12012.89</v>
      </c>
      <c r="I1202" s="85">
        <v>228.24</v>
      </c>
      <c r="J1202" s="85">
        <v>319.60000000000002</v>
      </c>
      <c r="K1202" s="85">
        <v>-91.36</v>
      </c>
      <c r="L1202" s="146">
        <v>57.06</v>
      </c>
      <c r="M1202" s="146">
        <v>0</v>
      </c>
      <c r="N1202" s="146">
        <v>34.299999999999997</v>
      </c>
      <c r="Y1202" s="32">
        <f t="shared" si="18"/>
        <v>79.900000000000006</v>
      </c>
    </row>
    <row r="1203" spans="1:25" x14ac:dyDescent="0.25">
      <c r="A1203" s="83" t="s">
        <v>8871</v>
      </c>
      <c r="B1203" s="84" t="s">
        <v>1282</v>
      </c>
      <c r="C1203" s="19">
        <v>4497.82</v>
      </c>
      <c r="D1203" s="19">
        <v>85.46</v>
      </c>
      <c r="E1203" s="19">
        <v>0</v>
      </c>
      <c r="F1203" s="19">
        <v>85.46</v>
      </c>
      <c r="G1203" s="19">
        <v>0</v>
      </c>
      <c r="H1203" s="85">
        <v>28546.720000000001</v>
      </c>
      <c r="I1203" s="85">
        <v>542.39</v>
      </c>
      <c r="J1203" s="85">
        <v>341.83</v>
      </c>
      <c r="K1203" s="85">
        <v>200.56</v>
      </c>
      <c r="L1203" s="146">
        <v>135.6</v>
      </c>
      <c r="M1203" s="146">
        <v>336.16</v>
      </c>
      <c r="N1203" s="146">
        <v>0</v>
      </c>
      <c r="Y1203" s="32">
        <f t="shared" si="18"/>
        <v>421.62</v>
      </c>
    </row>
    <row r="1204" spans="1:25" x14ac:dyDescent="0.25">
      <c r="A1204" s="83" t="s">
        <v>8872</v>
      </c>
      <c r="B1204" s="84" t="s">
        <v>1283</v>
      </c>
      <c r="C1204" s="19">
        <v>5275.36</v>
      </c>
      <c r="D1204" s="19">
        <v>100.23</v>
      </c>
      <c r="E1204" s="19">
        <v>0</v>
      </c>
      <c r="F1204" s="19">
        <v>100.23</v>
      </c>
      <c r="G1204" s="19">
        <v>0</v>
      </c>
      <c r="H1204" s="85">
        <v>18688.41</v>
      </c>
      <c r="I1204" s="85">
        <v>355.08</v>
      </c>
      <c r="J1204" s="85">
        <v>400.93</v>
      </c>
      <c r="K1204" s="85">
        <v>-45.85</v>
      </c>
      <c r="L1204" s="146">
        <v>88.77</v>
      </c>
      <c r="M1204" s="146">
        <v>42.92</v>
      </c>
      <c r="N1204" s="146">
        <v>0</v>
      </c>
      <c r="Y1204" s="32">
        <f t="shared" si="18"/>
        <v>143.15</v>
      </c>
    </row>
    <row r="1205" spans="1:25" x14ac:dyDescent="0.25">
      <c r="A1205" s="83" t="s">
        <v>8873</v>
      </c>
      <c r="B1205" s="84" t="s">
        <v>1284</v>
      </c>
      <c r="C1205" s="19">
        <v>28763.8</v>
      </c>
      <c r="D1205" s="19">
        <v>546.51</v>
      </c>
      <c r="E1205" s="19">
        <v>0</v>
      </c>
      <c r="F1205" s="19">
        <v>546.51</v>
      </c>
      <c r="G1205" s="19">
        <v>0</v>
      </c>
      <c r="H1205" s="85">
        <v>114901.82</v>
      </c>
      <c r="I1205" s="85">
        <v>2183.13</v>
      </c>
      <c r="J1205" s="85">
        <v>2186.0500000000002</v>
      </c>
      <c r="K1205" s="85">
        <v>-2.92</v>
      </c>
      <c r="L1205" s="146">
        <v>545.78</v>
      </c>
      <c r="M1205" s="146">
        <v>542.86</v>
      </c>
      <c r="N1205" s="146">
        <v>0</v>
      </c>
      <c r="Y1205" s="32">
        <f t="shared" si="18"/>
        <v>1089.3699999999999</v>
      </c>
    </row>
    <row r="1206" spans="1:25" x14ac:dyDescent="0.25">
      <c r="A1206" s="83" t="s">
        <v>8874</v>
      </c>
      <c r="B1206" s="84" t="s">
        <v>1285</v>
      </c>
      <c r="C1206" s="19">
        <v>31043.05</v>
      </c>
      <c r="D1206" s="19">
        <v>589.82000000000005</v>
      </c>
      <c r="E1206" s="19">
        <v>0</v>
      </c>
      <c r="F1206" s="19">
        <v>589.82000000000005</v>
      </c>
      <c r="G1206" s="19">
        <v>0</v>
      </c>
      <c r="H1206" s="85">
        <v>87401.03</v>
      </c>
      <c r="I1206" s="85">
        <v>1660.62</v>
      </c>
      <c r="J1206" s="85">
        <v>2359.27</v>
      </c>
      <c r="K1206" s="85">
        <v>-698.65</v>
      </c>
      <c r="L1206" s="146">
        <v>415.16</v>
      </c>
      <c r="M1206" s="146">
        <v>0</v>
      </c>
      <c r="N1206" s="146">
        <v>283.49</v>
      </c>
      <c r="Y1206" s="32">
        <f t="shared" si="18"/>
        <v>589.82000000000005</v>
      </c>
    </row>
    <row r="1207" spans="1:25" x14ac:dyDescent="0.25">
      <c r="A1207" s="83" t="s">
        <v>8875</v>
      </c>
      <c r="B1207" s="84" t="s">
        <v>1286</v>
      </c>
      <c r="C1207" s="19">
        <v>3325.11</v>
      </c>
      <c r="D1207" s="19">
        <v>63.18</v>
      </c>
      <c r="E1207" s="19">
        <v>0</v>
      </c>
      <c r="F1207" s="19">
        <v>63.18</v>
      </c>
      <c r="G1207" s="19">
        <v>0</v>
      </c>
      <c r="H1207" s="85">
        <v>11715.97</v>
      </c>
      <c r="I1207" s="85">
        <v>222.6</v>
      </c>
      <c r="J1207" s="85">
        <v>252.71</v>
      </c>
      <c r="K1207" s="85">
        <v>-30.11</v>
      </c>
      <c r="L1207" s="146">
        <v>55.65</v>
      </c>
      <c r="M1207" s="146">
        <v>25.54</v>
      </c>
      <c r="N1207" s="146">
        <v>0</v>
      </c>
      <c r="Y1207" s="32">
        <f t="shared" si="18"/>
        <v>88.72</v>
      </c>
    </row>
    <row r="1208" spans="1:25" x14ac:dyDescent="0.25">
      <c r="A1208" s="83" t="s">
        <v>8876</v>
      </c>
      <c r="B1208" s="84" t="s">
        <v>1287</v>
      </c>
      <c r="C1208" s="19">
        <v>6807.99</v>
      </c>
      <c r="D1208" s="19">
        <v>129.35</v>
      </c>
      <c r="E1208" s="19">
        <v>0</v>
      </c>
      <c r="F1208" s="19">
        <v>129.35</v>
      </c>
      <c r="G1208" s="19">
        <v>0</v>
      </c>
      <c r="H1208" s="85">
        <v>31591.23</v>
      </c>
      <c r="I1208" s="85">
        <v>600.23</v>
      </c>
      <c r="J1208" s="85">
        <v>517.41</v>
      </c>
      <c r="K1208" s="85">
        <v>82.82</v>
      </c>
      <c r="L1208" s="146">
        <v>150.06</v>
      </c>
      <c r="M1208" s="146">
        <v>232.88</v>
      </c>
      <c r="N1208" s="146">
        <v>0</v>
      </c>
      <c r="Y1208" s="32">
        <f t="shared" si="18"/>
        <v>362.23</v>
      </c>
    </row>
    <row r="1209" spans="1:25" x14ac:dyDescent="0.25">
      <c r="A1209" s="83" t="s">
        <v>8877</v>
      </c>
      <c r="B1209" s="84" t="s">
        <v>1288</v>
      </c>
      <c r="C1209" s="19">
        <v>35295.129999999997</v>
      </c>
      <c r="D1209" s="19">
        <v>670.61</v>
      </c>
      <c r="E1209" s="19">
        <v>0</v>
      </c>
      <c r="F1209" s="19">
        <v>670.61</v>
      </c>
      <c r="G1209" s="19">
        <v>0</v>
      </c>
      <c r="H1209" s="85">
        <v>134595.85999999999</v>
      </c>
      <c r="I1209" s="85">
        <v>2557.3200000000002</v>
      </c>
      <c r="J1209" s="85">
        <v>2682.43</v>
      </c>
      <c r="K1209" s="85">
        <v>-125.11</v>
      </c>
      <c r="L1209" s="146">
        <v>639.33000000000004</v>
      </c>
      <c r="M1209" s="146">
        <v>514.22</v>
      </c>
      <c r="N1209" s="146">
        <v>0</v>
      </c>
      <c r="Y1209" s="32">
        <f t="shared" si="18"/>
        <v>1184.83</v>
      </c>
    </row>
    <row r="1210" spans="1:25" x14ac:dyDescent="0.25">
      <c r="A1210" s="83" t="s">
        <v>8878</v>
      </c>
      <c r="B1210" s="84" t="s">
        <v>1289</v>
      </c>
      <c r="C1210" s="19">
        <v>2980.85</v>
      </c>
      <c r="D1210" s="19">
        <v>56.64</v>
      </c>
      <c r="E1210" s="19">
        <v>0</v>
      </c>
      <c r="F1210" s="19">
        <v>56.64</v>
      </c>
      <c r="G1210" s="19">
        <v>0</v>
      </c>
      <c r="H1210" s="85">
        <v>5362.79</v>
      </c>
      <c r="I1210" s="85">
        <v>101.89</v>
      </c>
      <c r="J1210" s="85">
        <v>226.54</v>
      </c>
      <c r="K1210" s="85">
        <v>-124.65</v>
      </c>
      <c r="L1210" s="146">
        <v>25.47</v>
      </c>
      <c r="M1210" s="146">
        <v>0</v>
      </c>
      <c r="N1210" s="146">
        <v>99.18</v>
      </c>
      <c r="Y1210" s="32">
        <f t="shared" si="18"/>
        <v>56.64</v>
      </c>
    </row>
    <row r="1211" spans="1:25" x14ac:dyDescent="0.25">
      <c r="A1211" s="83" t="s">
        <v>8879</v>
      </c>
      <c r="B1211" s="84" t="s">
        <v>1290</v>
      </c>
      <c r="C1211" s="19">
        <v>278.02999999999997</v>
      </c>
      <c r="D1211" s="19">
        <v>5.28</v>
      </c>
      <c r="E1211" s="19">
        <v>0</v>
      </c>
      <c r="F1211" s="19">
        <v>5.28</v>
      </c>
      <c r="G1211" s="19">
        <v>0</v>
      </c>
      <c r="H1211" s="85">
        <v>391.23</v>
      </c>
      <c r="I1211" s="85">
        <v>7.43</v>
      </c>
      <c r="J1211" s="85">
        <v>21.13</v>
      </c>
      <c r="K1211" s="85">
        <v>-13.7</v>
      </c>
      <c r="L1211" s="146">
        <v>1.86</v>
      </c>
      <c r="M1211" s="146">
        <v>0</v>
      </c>
      <c r="N1211" s="146">
        <v>11.84</v>
      </c>
      <c r="Y1211" s="32">
        <f t="shared" si="18"/>
        <v>5.28</v>
      </c>
    </row>
    <row r="1212" spans="1:25" x14ac:dyDescent="0.25">
      <c r="A1212" s="83" t="s">
        <v>8880</v>
      </c>
      <c r="B1212" s="84" t="s">
        <v>1291</v>
      </c>
      <c r="C1212" s="19">
        <v>8065.79</v>
      </c>
      <c r="D1212" s="19">
        <v>153.25</v>
      </c>
      <c r="E1212" s="19">
        <v>0</v>
      </c>
      <c r="F1212" s="19">
        <v>153.25</v>
      </c>
      <c r="G1212" s="19">
        <v>0</v>
      </c>
      <c r="H1212" s="85">
        <v>49430.22</v>
      </c>
      <c r="I1212" s="85">
        <v>939.17</v>
      </c>
      <c r="J1212" s="85">
        <v>613</v>
      </c>
      <c r="K1212" s="85">
        <v>326.17</v>
      </c>
      <c r="L1212" s="146">
        <v>234.79</v>
      </c>
      <c r="M1212" s="146">
        <v>560.96</v>
      </c>
      <c r="N1212" s="146">
        <v>0</v>
      </c>
      <c r="Y1212" s="32">
        <f t="shared" si="18"/>
        <v>714.21</v>
      </c>
    </row>
    <row r="1213" spans="1:25" x14ac:dyDescent="0.25">
      <c r="A1213" s="83" t="s">
        <v>8881</v>
      </c>
      <c r="B1213" s="84" t="s">
        <v>1292</v>
      </c>
      <c r="C1213" s="19">
        <v>26972.74</v>
      </c>
      <c r="D1213" s="19">
        <v>512.48</v>
      </c>
      <c r="E1213" s="19">
        <v>0</v>
      </c>
      <c r="F1213" s="19">
        <v>512.48</v>
      </c>
      <c r="G1213" s="19">
        <v>0</v>
      </c>
      <c r="H1213" s="85">
        <v>104874.86</v>
      </c>
      <c r="I1213" s="85">
        <v>1992.62</v>
      </c>
      <c r="J1213" s="85">
        <v>2049.9299999999998</v>
      </c>
      <c r="K1213" s="85">
        <v>-57.31</v>
      </c>
      <c r="L1213" s="146">
        <v>498.16</v>
      </c>
      <c r="M1213" s="146">
        <v>440.85</v>
      </c>
      <c r="N1213" s="146">
        <v>0</v>
      </c>
      <c r="Y1213" s="32">
        <f t="shared" si="18"/>
        <v>953.33</v>
      </c>
    </row>
    <row r="1214" spans="1:25" x14ac:dyDescent="0.25">
      <c r="A1214" s="83" t="s">
        <v>8882</v>
      </c>
      <c r="B1214" s="84" t="s">
        <v>1293</v>
      </c>
      <c r="C1214" s="19">
        <v>632.12</v>
      </c>
      <c r="D1214" s="19">
        <v>12.01</v>
      </c>
      <c r="E1214" s="19">
        <v>0</v>
      </c>
      <c r="F1214" s="19">
        <v>12.01</v>
      </c>
      <c r="G1214" s="19">
        <v>0</v>
      </c>
      <c r="H1214" s="85">
        <v>1118.44</v>
      </c>
      <c r="I1214" s="85">
        <v>21.25</v>
      </c>
      <c r="J1214" s="85">
        <v>48.04</v>
      </c>
      <c r="K1214" s="85">
        <v>-26.79</v>
      </c>
      <c r="L1214" s="146">
        <v>5.31</v>
      </c>
      <c r="M1214" s="146">
        <v>0</v>
      </c>
      <c r="N1214" s="146">
        <v>21.48</v>
      </c>
      <c r="Y1214" s="32">
        <f t="shared" si="18"/>
        <v>12.01</v>
      </c>
    </row>
    <row r="1215" spans="1:25" x14ac:dyDescent="0.25">
      <c r="A1215" s="83" t="s">
        <v>8883</v>
      </c>
      <c r="B1215" s="84" t="s">
        <v>1294</v>
      </c>
      <c r="C1215" s="19">
        <v>3756.3</v>
      </c>
      <c r="D1215" s="19">
        <v>71.37</v>
      </c>
      <c r="E1215" s="19">
        <v>0</v>
      </c>
      <c r="F1215" s="19">
        <v>71.37</v>
      </c>
      <c r="G1215" s="19">
        <v>0</v>
      </c>
      <c r="H1215" s="85">
        <v>11491.94</v>
      </c>
      <c r="I1215" s="85">
        <v>218.35</v>
      </c>
      <c r="J1215" s="85">
        <v>285.48</v>
      </c>
      <c r="K1215" s="85">
        <v>-67.13</v>
      </c>
      <c r="L1215" s="146">
        <v>54.59</v>
      </c>
      <c r="M1215" s="146">
        <v>0</v>
      </c>
      <c r="N1215" s="146">
        <v>12.54</v>
      </c>
      <c r="Y1215" s="32">
        <f t="shared" si="18"/>
        <v>71.37</v>
      </c>
    </row>
    <row r="1216" spans="1:25" x14ac:dyDescent="0.25">
      <c r="A1216" s="83" t="s">
        <v>8884</v>
      </c>
      <c r="B1216" s="84" t="s">
        <v>1295</v>
      </c>
      <c r="C1216" s="19">
        <v>1828.64</v>
      </c>
      <c r="D1216" s="19">
        <v>34.75</v>
      </c>
      <c r="E1216" s="19">
        <v>0</v>
      </c>
      <c r="F1216" s="19">
        <v>34.75</v>
      </c>
      <c r="G1216" s="19">
        <v>0</v>
      </c>
      <c r="H1216" s="85">
        <v>9571.2800000000007</v>
      </c>
      <c r="I1216" s="85">
        <v>181.85</v>
      </c>
      <c r="J1216" s="85">
        <v>138.97999999999999</v>
      </c>
      <c r="K1216" s="85">
        <v>42.87</v>
      </c>
      <c r="L1216" s="146">
        <v>45.46</v>
      </c>
      <c r="M1216" s="146">
        <v>88.33</v>
      </c>
      <c r="N1216" s="146">
        <v>0</v>
      </c>
      <c r="Y1216" s="32">
        <f t="shared" si="18"/>
        <v>123.08</v>
      </c>
    </row>
    <row r="1217" spans="1:25" x14ac:dyDescent="0.25">
      <c r="A1217" s="83" t="s">
        <v>8885</v>
      </c>
      <c r="B1217" s="84" t="s">
        <v>1296</v>
      </c>
      <c r="C1217" s="19">
        <v>13309.63</v>
      </c>
      <c r="D1217" s="19">
        <v>252.88</v>
      </c>
      <c r="E1217" s="19">
        <v>0</v>
      </c>
      <c r="F1217" s="19">
        <v>252.88</v>
      </c>
      <c r="G1217" s="19">
        <v>0</v>
      </c>
      <c r="H1217" s="85">
        <v>61060.47</v>
      </c>
      <c r="I1217" s="85">
        <v>1160.1500000000001</v>
      </c>
      <c r="J1217" s="85">
        <v>1011.53</v>
      </c>
      <c r="K1217" s="85">
        <v>148.62</v>
      </c>
      <c r="L1217" s="146">
        <v>290.04000000000002</v>
      </c>
      <c r="M1217" s="146">
        <v>438.66</v>
      </c>
      <c r="N1217" s="146">
        <v>0</v>
      </c>
      <c r="Y1217" s="32">
        <f t="shared" si="18"/>
        <v>691.54</v>
      </c>
    </row>
    <row r="1218" spans="1:25" x14ac:dyDescent="0.25">
      <c r="A1218" s="83" t="s">
        <v>8886</v>
      </c>
      <c r="B1218" s="84" t="s">
        <v>1297</v>
      </c>
      <c r="C1218" s="19">
        <v>4123.83</v>
      </c>
      <c r="D1218" s="19">
        <v>78.349999999999994</v>
      </c>
      <c r="E1218" s="19">
        <v>78.349999999999994</v>
      </c>
      <c r="F1218" s="19">
        <v>0</v>
      </c>
      <c r="G1218" s="19">
        <v>128.54</v>
      </c>
      <c r="H1218" s="85">
        <v>10105.44</v>
      </c>
      <c r="I1218" s="85">
        <v>192</v>
      </c>
      <c r="J1218" s="85">
        <v>441.95</v>
      </c>
      <c r="K1218" s="85">
        <v>-249.95</v>
      </c>
      <c r="L1218" s="146">
        <v>48</v>
      </c>
      <c r="M1218" s="146">
        <v>0</v>
      </c>
      <c r="N1218" s="146">
        <v>201.95</v>
      </c>
      <c r="Y1218" s="32">
        <f t="shared" si="18"/>
        <v>0</v>
      </c>
    </row>
    <row r="1219" spans="1:25" x14ac:dyDescent="0.25">
      <c r="A1219" s="83" t="s">
        <v>8887</v>
      </c>
      <c r="B1219" s="84" t="s">
        <v>1298</v>
      </c>
      <c r="C1219" s="19">
        <v>4176.22</v>
      </c>
      <c r="D1219" s="19">
        <v>79.349999999999994</v>
      </c>
      <c r="E1219" s="19">
        <v>0</v>
      </c>
      <c r="F1219" s="19">
        <v>79.349999999999994</v>
      </c>
      <c r="G1219" s="19">
        <v>0</v>
      </c>
      <c r="H1219" s="85">
        <v>12919.96</v>
      </c>
      <c r="I1219" s="85">
        <v>245.48</v>
      </c>
      <c r="J1219" s="85">
        <v>317.39</v>
      </c>
      <c r="K1219" s="85">
        <v>-71.91</v>
      </c>
      <c r="L1219" s="146">
        <v>61.37</v>
      </c>
      <c r="M1219" s="146">
        <v>0</v>
      </c>
      <c r="N1219" s="146">
        <v>10.54</v>
      </c>
      <c r="Y1219" s="32">
        <f t="shared" si="18"/>
        <v>79.349999999999994</v>
      </c>
    </row>
    <row r="1220" spans="1:25" x14ac:dyDescent="0.25">
      <c r="A1220" s="83" t="s">
        <v>8888</v>
      </c>
      <c r="B1220" s="84" t="s">
        <v>1299</v>
      </c>
      <c r="C1220" s="19">
        <v>25114.49</v>
      </c>
      <c r="D1220" s="19">
        <v>477.18</v>
      </c>
      <c r="E1220" s="19">
        <v>0</v>
      </c>
      <c r="F1220" s="19">
        <v>477.18</v>
      </c>
      <c r="G1220" s="19">
        <v>0</v>
      </c>
      <c r="H1220" s="85">
        <v>116205.59</v>
      </c>
      <c r="I1220" s="85">
        <v>2207.91</v>
      </c>
      <c r="J1220" s="85">
        <v>1908.7</v>
      </c>
      <c r="K1220" s="85">
        <v>299.20999999999998</v>
      </c>
      <c r="L1220" s="146">
        <v>551.98</v>
      </c>
      <c r="M1220" s="146">
        <v>851.19</v>
      </c>
      <c r="N1220" s="146">
        <v>0</v>
      </c>
      <c r="Y1220" s="32">
        <f t="shared" si="18"/>
        <v>1328.3700000000001</v>
      </c>
    </row>
    <row r="1221" spans="1:25" x14ac:dyDescent="0.25">
      <c r="A1221" s="83" t="s">
        <v>8889</v>
      </c>
      <c r="B1221" s="84" t="s">
        <v>1300</v>
      </c>
      <c r="C1221" s="19">
        <v>68274.2</v>
      </c>
      <c r="D1221" s="19">
        <v>1297.21</v>
      </c>
      <c r="E1221" s="19">
        <v>0</v>
      </c>
      <c r="F1221" s="19">
        <v>1297.21</v>
      </c>
      <c r="G1221" s="19">
        <v>0</v>
      </c>
      <c r="H1221" s="85">
        <v>290006.58</v>
      </c>
      <c r="I1221" s="85">
        <v>5510.13</v>
      </c>
      <c r="J1221" s="85">
        <v>5188.84</v>
      </c>
      <c r="K1221" s="85">
        <v>321.29000000000002</v>
      </c>
      <c r="L1221" s="146">
        <v>1377.53</v>
      </c>
      <c r="M1221" s="146">
        <v>1698.82</v>
      </c>
      <c r="N1221" s="146">
        <v>0</v>
      </c>
      <c r="Y1221" s="32">
        <f t="shared" si="18"/>
        <v>2996.0299999999997</v>
      </c>
    </row>
    <row r="1222" spans="1:25" x14ac:dyDescent="0.25">
      <c r="A1222" s="83" t="s">
        <v>8890</v>
      </c>
      <c r="B1222" s="84" t="s">
        <v>1301</v>
      </c>
      <c r="C1222" s="19">
        <v>1468.9</v>
      </c>
      <c r="D1222" s="19">
        <v>27.91</v>
      </c>
      <c r="E1222" s="19">
        <v>0</v>
      </c>
      <c r="F1222" s="19">
        <v>27.91</v>
      </c>
      <c r="G1222" s="19">
        <v>0</v>
      </c>
      <c r="H1222" s="85">
        <v>4216.92</v>
      </c>
      <c r="I1222" s="85">
        <v>80.12</v>
      </c>
      <c r="J1222" s="85">
        <v>111.64</v>
      </c>
      <c r="K1222" s="85">
        <v>-31.52</v>
      </c>
      <c r="L1222" s="146">
        <v>20.03</v>
      </c>
      <c r="M1222" s="146">
        <v>0</v>
      </c>
      <c r="N1222" s="146">
        <v>11.49</v>
      </c>
      <c r="Y1222" s="32">
        <f t="shared" si="18"/>
        <v>27.91</v>
      </c>
    </row>
    <row r="1223" spans="1:25" x14ac:dyDescent="0.25">
      <c r="A1223" s="83" t="s">
        <v>8891</v>
      </c>
      <c r="B1223" s="84" t="s">
        <v>1302</v>
      </c>
      <c r="C1223" s="19">
        <v>5333.38</v>
      </c>
      <c r="D1223" s="19">
        <v>101.34</v>
      </c>
      <c r="E1223" s="19">
        <v>0</v>
      </c>
      <c r="F1223" s="19">
        <v>101.34</v>
      </c>
      <c r="G1223" s="19">
        <v>0</v>
      </c>
      <c r="H1223" s="85">
        <v>18289.599999999999</v>
      </c>
      <c r="I1223" s="85">
        <v>347.5</v>
      </c>
      <c r="J1223" s="85">
        <v>405.34</v>
      </c>
      <c r="K1223" s="85">
        <v>-57.84</v>
      </c>
      <c r="L1223" s="146">
        <v>86.88</v>
      </c>
      <c r="M1223" s="146">
        <v>29.04</v>
      </c>
      <c r="N1223" s="146">
        <v>0</v>
      </c>
      <c r="Y1223" s="32">
        <f t="shared" si="18"/>
        <v>130.38</v>
      </c>
    </row>
    <row r="1224" spans="1:25" x14ac:dyDescent="0.25">
      <c r="A1224" s="83" t="s">
        <v>8892</v>
      </c>
      <c r="B1224" s="84" t="s">
        <v>1303</v>
      </c>
      <c r="C1224" s="19">
        <v>14903.84</v>
      </c>
      <c r="D1224" s="19">
        <v>283.17</v>
      </c>
      <c r="E1224" s="19">
        <v>0</v>
      </c>
      <c r="F1224" s="19">
        <v>283.17</v>
      </c>
      <c r="G1224" s="19">
        <v>0</v>
      </c>
      <c r="H1224" s="85">
        <v>46349.81</v>
      </c>
      <c r="I1224" s="85">
        <v>880.65</v>
      </c>
      <c r="J1224" s="85">
        <v>1132.69</v>
      </c>
      <c r="K1224" s="85">
        <v>-252.04</v>
      </c>
      <c r="L1224" s="146">
        <v>220.16</v>
      </c>
      <c r="M1224" s="146">
        <v>0</v>
      </c>
      <c r="N1224" s="146">
        <v>31.88</v>
      </c>
      <c r="Y1224" s="32">
        <f t="shared" si="18"/>
        <v>283.17</v>
      </c>
    </row>
    <row r="1225" spans="1:25" x14ac:dyDescent="0.25">
      <c r="A1225" s="83" t="s">
        <v>8893</v>
      </c>
      <c r="B1225" s="84" t="s">
        <v>1304</v>
      </c>
      <c r="C1225" s="19">
        <v>4218.17</v>
      </c>
      <c r="D1225" s="19">
        <v>80.150000000000006</v>
      </c>
      <c r="E1225" s="19">
        <v>0</v>
      </c>
      <c r="F1225" s="19">
        <v>80.150000000000006</v>
      </c>
      <c r="G1225" s="19">
        <v>0</v>
      </c>
      <c r="H1225" s="85">
        <v>13595.83</v>
      </c>
      <c r="I1225" s="85">
        <v>258.32</v>
      </c>
      <c r="J1225" s="85">
        <v>320.58</v>
      </c>
      <c r="K1225" s="85">
        <v>-62.26</v>
      </c>
      <c r="L1225" s="146">
        <v>64.58</v>
      </c>
      <c r="M1225" s="146">
        <v>2.3199999999999998</v>
      </c>
      <c r="N1225" s="146">
        <v>0</v>
      </c>
      <c r="Y1225" s="32">
        <f t="shared" si="18"/>
        <v>82.47</v>
      </c>
    </row>
    <row r="1226" spans="1:25" x14ac:dyDescent="0.25">
      <c r="A1226" s="83" t="s">
        <v>8894</v>
      </c>
      <c r="B1226" s="84" t="s">
        <v>1305</v>
      </c>
      <c r="C1226" s="19">
        <v>12193.1</v>
      </c>
      <c r="D1226" s="19">
        <v>231.67</v>
      </c>
      <c r="E1226" s="19">
        <v>0</v>
      </c>
      <c r="F1226" s="19">
        <v>231.67</v>
      </c>
      <c r="G1226" s="19">
        <v>0</v>
      </c>
      <c r="H1226" s="85">
        <v>58989.41</v>
      </c>
      <c r="I1226" s="85">
        <v>1120.8</v>
      </c>
      <c r="J1226" s="85">
        <v>926.68</v>
      </c>
      <c r="K1226" s="85">
        <v>194.12</v>
      </c>
      <c r="L1226" s="146">
        <v>280.2</v>
      </c>
      <c r="M1226" s="146">
        <v>474.32</v>
      </c>
      <c r="N1226" s="146">
        <v>0</v>
      </c>
      <c r="Y1226" s="32">
        <f t="shared" si="18"/>
        <v>705.99</v>
      </c>
    </row>
    <row r="1227" spans="1:25" x14ac:dyDescent="0.25">
      <c r="A1227" s="83" t="s">
        <v>8895</v>
      </c>
      <c r="B1227" s="84" t="s">
        <v>1306</v>
      </c>
      <c r="C1227" s="19">
        <v>1005.11</v>
      </c>
      <c r="D1227" s="19">
        <v>19.100000000000001</v>
      </c>
      <c r="E1227" s="19">
        <v>0</v>
      </c>
      <c r="F1227" s="19">
        <v>19.100000000000001</v>
      </c>
      <c r="G1227" s="19">
        <v>0</v>
      </c>
      <c r="H1227" s="85">
        <v>3509.5</v>
      </c>
      <c r="I1227" s="85">
        <v>66.680000000000007</v>
      </c>
      <c r="J1227" s="85">
        <v>76.39</v>
      </c>
      <c r="K1227" s="85">
        <v>-9.7100000000000009</v>
      </c>
      <c r="L1227" s="146">
        <v>16.670000000000002</v>
      </c>
      <c r="M1227" s="146">
        <v>6.96</v>
      </c>
      <c r="N1227" s="146">
        <v>0</v>
      </c>
      <c r="Y1227" s="32">
        <f t="shared" si="18"/>
        <v>26.060000000000002</v>
      </c>
    </row>
    <row r="1228" spans="1:25" x14ac:dyDescent="0.25">
      <c r="A1228" s="83" t="s">
        <v>8896</v>
      </c>
      <c r="B1228" s="84" t="s">
        <v>1307</v>
      </c>
      <c r="C1228" s="19">
        <v>13249.94</v>
      </c>
      <c r="D1228" s="19">
        <v>251.75</v>
      </c>
      <c r="E1228" s="19">
        <v>0</v>
      </c>
      <c r="F1228" s="19">
        <v>251.75</v>
      </c>
      <c r="G1228" s="19">
        <v>0</v>
      </c>
      <c r="H1228" s="85">
        <v>70913.27</v>
      </c>
      <c r="I1228" s="85">
        <v>1347.35</v>
      </c>
      <c r="J1228" s="85">
        <v>1007</v>
      </c>
      <c r="K1228" s="85">
        <v>340.35</v>
      </c>
      <c r="L1228" s="146">
        <v>336.84</v>
      </c>
      <c r="M1228" s="146">
        <v>677.19</v>
      </c>
      <c r="N1228" s="146">
        <v>0</v>
      </c>
      <c r="Y1228" s="32">
        <f t="shared" si="18"/>
        <v>928.94</v>
      </c>
    </row>
    <row r="1229" spans="1:25" x14ac:dyDescent="0.25">
      <c r="A1229" s="83" t="s">
        <v>8897</v>
      </c>
      <c r="B1229" s="84" t="s">
        <v>1308</v>
      </c>
      <c r="C1229" s="19">
        <v>375.06</v>
      </c>
      <c r="D1229" s="19">
        <v>7.13</v>
      </c>
      <c r="E1229" s="19">
        <v>0</v>
      </c>
      <c r="F1229" s="19">
        <v>7.13</v>
      </c>
      <c r="G1229" s="19">
        <v>0</v>
      </c>
      <c r="H1229" s="85">
        <v>1197.0999999999999</v>
      </c>
      <c r="I1229" s="85">
        <v>22.74</v>
      </c>
      <c r="J1229" s="85">
        <v>28.5</v>
      </c>
      <c r="K1229" s="85">
        <v>-5.76</v>
      </c>
      <c r="L1229" s="146">
        <v>5.69</v>
      </c>
      <c r="M1229" s="146">
        <v>0</v>
      </c>
      <c r="N1229" s="146">
        <v>7.0000000000000007E-2</v>
      </c>
      <c r="Y1229" s="32">
        <f t="shared" si="18"/>
        <v>7.13</v>
      </c>
    </row>
    <row r="1230" spans="1:25" x14ac:dyDescent="0.25">
      <c r="A1230" s="83" t="s">
        <v>8898</v>
      </c>
      <c r="B1230" s="84" t="s">
        <v>1309</v>
      </c>
      <c r="C1230" s="19">
        <v>1124.25</v>
      </c>
      <c r="D1230" s="19">
        <v>21.36</v>
      </c>
      <c r="E1230" s="19">
        <v>0</v>
      </c>
      <c r="F1230" s="19">
        <v>21.36</v>
      </c>
      <c r="G1230" s="19">
        <v>0</v>
      </c>
      <c r="H1230" s="85">
        <v>3374.45</v>
      </c>
      <c r="I1230" s="85">
        <v>64.11</v>
      </c>
      <c r="J1230" s="85">
        <v>85.44</v>
      </c>
      <c r="K1230" s="85">
        <v>-21.33</v>
      </c>
      <c r="L1230" s="146">
        <v>16.03</v>
      </c>
      <c r="M1230" s="146">
        <v>0</v>
      </c>
      <c r="N1230" s="146">
        <v>5.3</v>
      </c>
      <c r="Y1230" s="32">
        <f t="shared" si="18"/>
        <v>21.36</v>
      </c>
    </row>
    <row r="1231" spans="1:25" x14ac:dyDescent="0.25">
      <c r="A1231" s="83" t="s">
        <v>8899</v>
      </c>
      <c r="B1231" s="84" t="s">
        <v>1310</v>
      </c>
      <c r="C1231" s="19">
        <v>1416.6</v>
      </c>
      <c r="D1231" s="19">
        <v>26.92</v>
      </c>
      <c r="E1231" s="19">
        <v>0</v>
      </c>
      <c r="F1231" s="19">
        <v>26.92</v>
      </c>
      <c r="G1231" s="19">
        <v>0</v>
      </c>
      <c r="H1231" s="85">
        <v>3055.14</v>
      </c>
      <c r="I1231" s="85">
        <v>58.05</v>
      </c>
      <c r="J1231" s="85">
        <v>107.66</v>
      </c>
      <c r="K1231" s="85">
        <v>-49.61</v>
      </c>
      <c r="L1231" s="146">
        <v>14.51</v>
      </c>
      <c r="M1231" s="146">
        <v>0</v>
      </c>
      <c r="N1231" s="146">
        <v>35.1</v>
      </c>
      <c r="Y1231" s="32">
        <f t="shared" si="18"/>
        <v>26.92</v>
      </c>
    </row>
    <row r="1232" spans="1:25" x14ac:dyDescent="0.25">
      <c r="A1232" s="83" t="s">
        <v>8900</v>
      </c>
      <c r="B1232" s="84" t="s">
        <v>1311</v>
      </c>
      <c r="C1232" s="19">
        <v>40504.120000000003</v>
      </c>
      <c r="D1232" s="19">
        <v>769.58</v>
      </c>
      <c r="E1232" s="19">
        <v>0</v>
      </c>
      <c r="F1232" s="19">
        <v>769.58</v>
      </c>
      <c r="G1232" s="19">
        <v>0</v>
      </c>
      <c r="H1232" s="85">
        <v>152223.67999999999</v>
      </c>
      <c r="I1232" s="85">
        <v>2892.25</v>
      </c>
      <c r="J1232" s="85">
        <v>3078.31</v>
      </c>
      <c r="K1232" s="85">
        <v>-186.06</v>
      </c>
      <c r="L1232" s="146">
        <v>723.06</v>
      </c>
      <c r="M1232" s="146">
        <v>537</v>
      </c>
      <c r="N1232" s="146">
        <v>0</v>
      </c>
      <c r="Y1232" s="32">
        <f t="shared" si="18"/>
        <v>1306.58</v>
      </c>
    </row>
    <row r="1233" spans="1:25" x14ac:dyDescent="0.25">
      <c r="A1233" s="83" t="s">
        <v>8901</v>
      </c>
      <c r="B1233" s="84" t="s">
        <v>1312</v>
      </c>
      <c r="C1233" s="19">
        <v>44555.24</v>
      </c>
      <c r="D1233" s="19">
        <v>846.55</v>
      </c>
      <c r="E1233" s="19">
        <v>0</v>
      </c>
      <c r="F1233" s="19">
        <v>846.55</v>
      </c>
      <c r="G1233" s="19">
        <v>0</v>
      </c>
      <c r="H1233" s="85">
        <v>237718.24</v>
      </c>
      <c r="I1233" s="85">
        <v>4516.6499999999996</v>
      </c>
      <c r="J1233" s="85">
        <v>3386.2</v>
      </c>
      <c r="K1233" s="85">
        <v>1130.45</v>
      </c>
      <c r="L1233" s="146">
        <v>1129.1600000000001</v>
      </c>
      <c r="M1233" s="146">
        <v>2259.61</v>
      </c>
      <c r="N1233" s="146">
        <v>0</v>
      </c>
      <c r="Y1233" s="32">
        <f t="shared" ref="Y1233:Y1296" si="19">F1233+M1233+R1233+W1233</f>
        <v>3106.16</v>
      </c>
    </row>
    <row r="1234" spans="1:25" x14ac:dyDescent="0.25">
      <c r="A1234" s="83" t="s">
        <v>8902</v>
      </c>
      <c r="B1234" s="84" t="s">
        <v>1313</v>
      </c>
      <c r="C1234" s="19">
        <v>7006.37</v>
      </c>
      <c r="D1234" s="19">
        <v>133.12</v>
      </c>
      <c r="E1234" s="19">
        <v>0</v>
      </c>
      <c r="F1234" s="19">
        <v>133.12</v>
      </c>
      <c r="G1234" s="19">
        <v>0</v>
      </c>
      <c r="H1234" s="85">
        <v>25809.1</v>
      </c>
      <c r="I1234" s="85">
        <v>490.37</v>
      </c>
      <c r="J1234" s="85">
        <v>532.48</v>
      </c>
      <c r="K1234" s="85">
        <v>-42.11</v>
      </c>
      <c r="L1234" s="146">
        <v>122.59</v>
      </c>
      <c r="M1234" s="146">
        <v>80.48</v>
      </c>
      <c r="N1234" s="146">
        <v>0</v>
      </c>
      <c r="Y1234" s="32">
        <f t="shared" si="19"/>
        <v>213.60000000000002</v>
      </c>
    </row>
    <row r="1235" spans="1:25" x14ac:dyDescent="0.25">
      <c r="A1235" s="83" t="s">
        <v>8903</v>
      </c>
      <c r="B1235" s="84" t="s">
        <v>1314</v>
      </c>
      <c r="C1235" s="19">
        <v>3063.34</v>
      </c>
      <c r="D1235" s="19">
        <v>58.2</v>
      </c>
      <c r="E1235" s="19">
        <v>0</v>
      </c>
      <c r="F1235" s="19">
        <v>58.2</v>
      </c>
      <c r="G1235" s="19">
        <v>0</v>
      </c>
      <c r="H1235" s="85">
        <v>7539.38</v>
      </c>
      <c r="I1235" s="85">
        <v>143.25</v>
      </c>
      <c r="J1235" s="85">
        <v>232.81</v>
      </c>
      <c r="K1235" s="85">
        <v>-89.56</v>
      </c>
      <c r="L1235" s="146">
        <v>35.81</v>
      </c>
      <c r="M1235" s="146">
        <v>0</v>
      </c>
      <c r="N1235" s="146">
        <v>53.75</v>
      </c>
      <c r="Y1235" s="32">
        <f t="shared" si="19"/>
        <v>58.2</v>
      </c>
    </row>
    <row r="1236" spans="1:25" x14ac:dyDescent="0.25">
      <c r="A1236" s="83" t="s">
        <v>8904</v>
      </c>
      <c r="B1236" s="84" t="s">
        <v>1315</v>
      </c>
      <c r="C1236" s="19">
        <v>2027.84</v>
      </c>
      <c r="D1236" s="19">
        <v>38.53</v>
      </c>
      <c r="E1236" s="19">
        <v>0</v>
      </c>
      <c r="F1236" s="19">
        <v>38.53</v>
      </c>
      <c r="G1236" s="19">
        <v>0</v>
      </c>
      <c r="H1236" s="85">
        <v>17613.830000000002</v>
      </c>
      <c r="I1236" s="85">
        <v>334.66</v>
      </c>
      <c r="J1236" s="85">
        <v>154.12</v>
      </c>
      <c r="K1236" s="85">
        <v>180.54</v>
      </c>
      <c r="L1236" s="146">
        <v>83.67</v>
      </c>
      <c r="M1236" s="146">
        <v>264.20999999999998</v>
      </c>
      <c r="N1236" s="146">
        <v>0</v>
      </c>
      <c r="Y1236" s="32">
        <f t="shared" si="19"/>
        <v>302.74</v>
      </c>
    </row>
    <row r="1237" spans="1:25" x14ac:dyDescent="0.25">
      <c r="A1237" s="83" t="s">
        <v>8905</v>
      </c>
      <c r="B1237" s="84" t="s">
        <v>1316</v>
      </c>
      <c r="C1237" s="19">
        <v>6723.98</v>
      </c>
      <c r="D1237" s="19">
        <v>127.76</v>
      </c>
      <c r="E1237" s="19">
        <v>0</v>
      </c>
      <c r="F1237" s="19">
        <v>127.76</v>
      </c>
      <c r="G1237" s="19">
        <v>0</v>
      </c>
      <c r="H1237" s="85">
        <v>35698.33</v>
      </c>
      <c r="I1237" s="85">
        <v>678.27</v>
      </c>
      <c r="J1237" s="85">
        <v>511.02</v>
      </c>
      <c r="K1237" s="85">
        <v>167.25</v>
      </c>
      <c r="L1237" s="146">
        <v>169.57</v>
      </c>
      <c r="M1237" s="146">
        <v>336.82</v>
      </c>
      <c r="N1237" s="146">
        <v>0</v>
      </c>
      <c r="Y1237" s="32">
        <f t="shared" si="19"/>
        <v>464.58</v>
      </c>
    </row>
    <row r="1238" spans="1:25" x14ac:dyDescent="0.25">
      <c r="A1238" s="83" t="s">
        <v>8906</v>
      </c>
      <c r="B1238" s="84" t="s">
        <v>1317</v>
      </c>
      <c r="C1238" s="19">
        <v>30272.6</v>
      </c>
      <c r="D1238" s="19">
        <v>575.17999999999995</v>
      </c>
      <c r="E1238" s="19">
        <v>0</v>
      </c>
      <c r="F1238" s="19">
        <v>575.17999999999995</v>
      </c>
      <c r="G1238" s="19">
        <v>0</v>
      </c>
      <c r="H1238" s="85">
        <v>129606.74</v>
      </c>
      <c r="I1238" s="85">
        <v>2462.5300000000002</v>
      </c>
      <c r="J1238" s="85">
        <v>2300.7199999999998</v>
      </c>
      <c r="K1238" s="85">
        <v>161.81</v>
      </c>
      <c r="L1238" s="146">
        <v>615.63</v>
      </c>
      <c r="M1238" s="146">
        <v>777.44</v>
      </c>
      <c r="N1238" s="146">
        <v>0</v>
      </c>
      <c r="Y1238" s="32">
        <f t="shared" si="19"/>
        <v>1352.62</v>
      </c>
    </row>
    <row r="1239" spans="1:25" x14ac:dyDescent="0.25">
      <c r="A1239" s="83" t="s">
        <v>8907</v>
      </c>
      <c r="B1239" s="84" t="s">
        <v>1318</v>
      </c>
      <c r="C1239" s="19">
        <v>7317.12</v>
      </c>
      <c r="D1239" s="19">
        <v>139.03</v>
      </c>
      <c r="E1239" s="19">
        <v>0</v>
      </c>
      <c r="F1239" s="19">
        <v>139.03</v>
      </c>
      <c r="G1239" s="19">
        <v>0</v>
      </c>
      <c r="H1239" s="85">
        <v>27343.24</v>
      </c>
      <c r="I1239" s="85">
        <v>519.52</v>
      </c>
      <c r="J1239" s="85">
        <v>556.1</v>
      </c>
      <c r="K1239" s="85">
        <v>-36.58</v>
      </c>
      <c r="L1239" s="146">
        <v>129.88</v>
      </c>
      <c r="M1239" s="146">
        <v>93.3</v>
      </c>
      <c r="N1239" s="146">
        <v>0</v>
      </c>
      <c r="Y1239" s="32">
        <f t="shared" si="19"/>
        <v>232.32999999999998</v>
      </c>
    </row>
    <row r="1240" spans="1:25" x14ac:dyDescent="0.25">
      <c r="A1240" s="83" t="s">
        <v>8908</v>
      </c>
      <c r="B1240" s="84" t="s">
        <v>1319</v>
      </c>
      <c r="C1240" s="19">
        <v>39.659999999999997</v>
      </c>
      <c r="D1240" s="19">
        <v>0.75</v>
      </c>
      <c r="E1240" s="19">
        <v>0</v>
      </c>
      <c r="F1240" s="19">
        <v>0.75</v>
      </c>
      <c r="G1240" s="19">
        <v>0</v>
      </c>
      <c r="H1240" s="85">
        <v>344.29</v>
      </c>
      <c r="I1240" s="85">
        <v>6.54</v>
      </c>
      <c r="J1240" s="85">
        <v>3.01</v>
      </c>
      <c r="K1240" s="85">
        <v>3.53</v>
      </c>
      <c r="L1240" s="146">
        <v>1.64</v>
      </c>
      <c r="M1240" s="146">
        <v>5.17</v>
      </c>
      <c r="N1240" s="146">
        <v>0</v>
      </c>
      <c r="Y1240" s="32">
        <f t="shared" si="19"/>
        <v>5.92</v>
      </c>
    </row>
    <row r="1241" spans="1:25" x14ac:dyDescent="0.25">
      <c r="A1241" s="83" t="s">
        <v>8909</v>
      </c>
      <c r="B1241" s="84" t="s">
        <v>1320</v>
      </c>
      <c r="C1241" s="19">
        <v>9360.24</v>
      </c>
      <c r="D1241" s="19">
        <v>177.85</v>
      </c>
      <c r="E1241" s="19">
        <v>0</v>
      </c>
      <c r="F1241" s="19">
        <v>177.85</v>
      </c>
      <c r="G1241" s="19">
        <v>0</v>
      </c>
      <c r="H1241" s="85">
        <v>38440.6</v>
      </c>
      <c r="I1241" s="85">
        <v>730.37</v>
      </c>
      <c r="J1241" s="85">
        <v>711.38</v>
      </c>
      <c r="K1241" s="85">
        <v>18.989999999999998</v>
      </c>
      <c r="L1241" s="146">
        <v>182.59</v>
      </c>
      <c r="M1241" s="146">
        <v>201.58</v>
      </c>
      <c r="N1241" s="146">
        <v>0</v>
      </c>
      <c r="Y1241" s="32">
        <f t="shared" si="19"/>
        <v>379.43</v>
      </c>
    </row>
    <row r="1242" spans="1:25" x14ac:dyDescent="0.25">
      <c r="A1242" s="83" t="s">
        <v>8910</v>
      </c>
      <c r="B1242" s="84" t="s">
        <v>1321</v>
      </c>
      <c r="C1242" s="19">
        <v>3698.8</v>
      </c>
      <c r="D1242" s="19">
        <v>70.28</v>
      </c>
      <c r="E1242" s="19">
        <v>0</v>
      </c>
      <c r="F1242" s="19">
        <v>70.28</v>
      </c>
      <c r="G1242" s="19">
        <v>0</v>
      </c>
      <c r="H1242" s="85">
        <v>23799.200000000001</v>
      </c>
      <c r="I1242" s="85">
        <v>452.18</v>
      </c>
      <c r="J1242" s="85">
        <v>281.11</v>
      </c>
      <c r="K1242" s="85">
        <v>171.07</v>
      </c>
      <c r="L1242" s="146">
        <v>113.05</v>
      </c>
      <c r="M1242" s="146">
        <v>284.12</v>
      </c>
      <c r="N1242" s="146">
        <v>0</v>
      </c>
      <c r="Y1242" s="32">
        <f t="shared" si="19"/>
        <v>354.4</v>
      </c>
    </row>
    <row r="1243" spans="1:25" x14ac:dyDescent="0.25">
      <c r="A1243" s="83" t="s">
        <v>8911</v>
      </c>
      <c r="B1243" s="84" t="s">
        <v>1322</v>
      </c>
      <c r="C1243" s="19">
        <v>15130.32</v>
      </c>
      <c r="D1243" s="19">
        <v>287.48</v>
      </c>
      <c r="E1243" s="19">
        <v>0</v>
      </c>
      <c r="F1243" s="19">
        <v>287.48</v>
      </c>
      <c r="G1243" s="19">
        <v>0</v>
      </c>
      <c r="H1243" s="85">
        <v>63066.82</v>
      </c>
      <c r="I1243" s="85">
        <v>1198.27</v>
      </c>
      <c r="J1243" s="85">
        <v>1149.9000000000001</v>
      </c>
      <c r="K1243" s="85">
        <v>48.37</v>
      </c>
      <c r="L1243" s="146">
        <v>299.57</v>
      </c>
      <c r="M1243" s="146">
        <v>347.94</v>
      </c>
      <c r="N1243" s="146">
        <v>0</v>
      </c>
      <c r="Y1243" s="32">
        <f t="shared" si="19"/>
        <v>635.42000000000007</v>
      </c>
    </row>
    <row r="1244" spans="1:25" x14ac:dyDescent="0.25">
      <c r="A1244" s="83" t="s">
        <v>8912</v>
      </c>
      <c r="B1244" s="84" t="s">
        <v>1323</v>
      </c>
      <c r="C1244" s="19">
        <v>16954.439999999999</v>
      </c>
      <c r="D1244" s="19">
        <v>322.14</v>
      </c>
      <c r="E1244" s="19">
        <v>0</v>
      </c>
      <c r="F1244" s="19">
        <v>322.14</v>
      </c>
      <c r="G1244" s="19">
        <v>0</v>
      </c>
      <c r="H1244" s="85">
        <v>15881.38</v>
      </c>
      <c r="I1244" s="85">
        <v>301.75</v>
      </c>
      <c r="J1244" s="85">
        <v>1288.54</v>
      </c>
      <c r="K1244" s="85">
        <v>-986.79</v>
      </c>
      <c r="L1244" s="146">
        <v>75.44</v>
      </c>
      <c r="M1244" s="146">
        <v>0</v>
      </c>
      <c r="N1244" s="146">
        <v>911.35</v>
      </c>
      <c r="Y1244" s="32">
        <f t="shared" si="19"/>
        <v>322.14</v>
      </c>
    </row>
    <row r="1245" spans="1:25" x14ac:dyDescent="0.25">
      <c r="A1245" s="83" t="s">
        <v>8913</v>
      </c>
      <c r="B1245" s="84" t="s">
        <v>1324</v>
      </c>
      <c r="C1245" s="19">
        <v>12645.06</v>
      </c>
      <c r="D1245" s="19">
        <v>240.26</v>
      </c>
      <c r="E1245" s="19">
        <v>0</v>
      </c>
      <c r="F1245" s="19">
        <v>240.26</v>
      </c>
      <c r="G1245" s="19">
        <v>0</v>
      </c>
      <c r="H1245" s="85">
        <v>60066.99</v>
      </c>
      <c r="I1245" s="85">
        <v>1141.27</v>
      </c>
      <c r="J1245" s="85">
        <v>961.02</v>
      </c>
      <c r="K1245" s="85">
        <v>180.25</v>
      </c>
      <c r="L1245" s="146">
        <v>285.32</v>
      </c>
      <c r="M1245" s="146">
        <v>465.57</v>
      </c>
      <c r="N1245" s="146">
        <v>0</v>
      </c>
      <c r="Y1245" s="32">
        <f t="shared" si="19"/>
        <v>705.82999999999993</v>
      </c>
    </row>
    <row r="1246" spans="1:25" x14ac:dyDescent="0.25">
      <c r="A1246" s="83" t="s">
        <v>8914</v>
      </c>
      <c r="B1246" s="84" t="s">
        <v>1325</v>
      </c>
      <c r="C1246" s="19">
        <v>5849.89</v>
      </c>
      <c r="D1246" s="19">
        <v>111.15</v>
      </c>
      <c r="E1246" s="19">
        <v>0</v>
      </c>
      <c r="F1246" s="19">
        <v>111.15</v>
      </c>
      <c r="G1246" s="19">
        <v>0</v>
      </c>
      <c r="H1246" s="85">
        <v>17148.349999999999</v>
      </c>
      <c r="I1246" s="85">
        <v>325.82</v>
      </c>
      <c r="J1246" s="85">
        <v>444.59</v>
      </c>
      <c r="K1246" s="85">
        <v>-118.77</v>
      </c>
      <c r="L1246" s="146">
        <v>81.459999999999994</v>
      </c>
      <c r="M1246" s="146">
        <v>0</v>
      </c>
      <c r="N1246" s="146">
        <v>37.31</v>
      </c>
      <c r="Y1246" s="32">
        <f t="shared" si="19"/>
        <v>111.15</v>
      </c>
    </row>
    <row r="1247" spans="1:25" x14ac:dyDescent="0.25">
      <c r="A1247" s="83" t="s">
        <v>8915</v>
      </c>
      <c r="B1247" s="84" t="s">
        <v>1326</v>
      </c>
      <c r="C1247" s="19">
        <v>5273.79</v>
      </c>
      <c r="D1247" s="19">
        <v>100.2</v>
      </c>
      <c r="E1247" s="19">
        <v>0</v>
      </c>
      <c r="F1247" s="19">
        <v>100.2</v>
      </c>
      <c r="G1247" s="19">
        <v>0</v>
      </c>
      <c r="H1247" s="85">
        <v>22006.080000000002</v>
      </c>
      <c r="I1247" s="85">
        <v>418.12</v>
      </c>
      <c r="J1247" s="85">
        <v>400.81</v>
      </c>
      <c r="K1247" s="85">
        <v>17.309999999999999</v>
      </c>
      <c r="L1247" s="146">
        <v>104.53</v>
      </c>
      <c r="M1247" s="146">
        <v>121.84</v>
      </c>
      <c r="N1247" s="146">
        <v>0</v>
      </c>
      <c r="Y1247" s="32">
        <f t="shared" si="19"/>
        <v>222.04000000000002</v>
      </c>
    </row>
    <row r="1248" spans="1:25" x14ac:dyDescent="0.25">
      <c r="A1248" s="83" t="s">
        <v>8916</v>
      </c>
      <c r="B1248" s="84" t="s">
        <v>1327</v>
      </c>
      <c r="C1248" s="19">
        <v>30440.55</v>
      </c>
      <c r="D1248" s="19">
        <v>578.37</v>
      </c>
      <c r="E1248" s="19">
        <v>0</v>
      </c>
      <c r="F1248" s="19">
        <v>578.37</v>
      </c>
      <c r="G1248" s="19">
        <v>0</v>
      </c>
      <c r="H1248" s="85">
        <v>151566.79999999999</v>
      </c>
      <c r="I1248" s="85">
        <v>2879.77</v>
      </c>
      <c r="J1248" s="85">
        <v>2313.48</v>
      </c>
      <c r="K1248" s="85">
        <v>566.29</v>
      </c>
      <c r="L1248" s="146">
        <v>719.94</v>
      </c>
      <c r="M1248" s="146">
        <v>1286.23</v>
      </c>
      <c r="N1248" s="146">
        <v>0</v>
      </c>
      <c r="Y1248" s="32">
        <f t="shared" si="19"/>
        <v>1864.6</v>
      </c>
    </row>
    <row r="1249" spans="1:25" x14ac:dyDescent="0.25">
      <c r="A1249" s="83" t="s">
        <v>8917</v>
      </c>
      <c r="B1249" s="84" t="s">
        <v>1328</v>
      </c>
      <c r="C1249" s="19">
        <v>199.14</v>
      </c>
      <c r="D1249" s="19">
        <v>3.78</v>
      </c>
      <c r="E1249" s="19">
        <v>0</v>
      </c>
      <c r="F1249" s="19">
        <v>3.78</v>
      </c>
      <c r="G1249" s="19">
        <v>0</v>
      </c>
      <c r="H1249" s="85">
        <v>866.89</v>
      </c>
      <c r="I1249" s="85">
        <v>16.47</v>
      </c>
      <c r="J1249" s="85">
        <v>15.13</v>
      </c>
      <c r="K1249" s="85">
        <v>1.34</v>
      </c>
      <c r="L1249" s="146">
        <v>4.12</v>
      </c>
      <c r="M1249" s="146">
        <v>5.46</v>
      </c>
      <c r="N1249" s="146">
        <v>0</v>
      </c>
      <c r="Y1249" s="32">
        <f t="shared" si="19"/>
        <v>9.24</v>
      </c>
    </row>
    <row r="1250" spans="1:25" x14ac:dyDescent="0.25">
      <c r="A1250" s="83" t="s">
        <v>8918</v>
      </c>
      <c r="B1250" s="84" t="s">
        <v>1329</v>
      </c>
      <c r="C1250" s="19">
        <v>2930.6</v>
      </c>
      <c r="D1250" s="19">
        <v>55.68</v>
      </c>
      <c r="E1250" s="19">
        <v>0</v>
      </c>
      <c r="F1250" s="19">
        <v>55.68</v>
      </c>
      <c r="G1250" s="19">
        <v>0</v>
      </c>
      <c r="H1250" s="85">
        <v>11461.85</v>
      </c>
      <c r="I1250" s="85">
        <v>217.78</v>
      </c>
      <c r="J1250" s="85">
        <v>222.73</v>
      </c>
      <c r="K1250" s="85">
        <v>-4.95</v>
      </c>
      <c r="L1250" s="146">
        <v>54.45</v>
      </c>
      <c r="M1250" s="146">
        <v>49.5</v>
      </c>
      <c r="N1250" s="146">
        <v>0</v>
      </c>
      <c r="Y1250" s="32">
        <f t="shared" si="19"/>
        <v>105.18</v>
      </c>
    </row>
    <row r="1251" spans="1:25" x14ac:dyDescent="0.25">
      <c r="A1251" s="83" t="s">
        <v>8919</v>
      </c>
      <c r="B1251" s="84" t="s">
        <v>1330</v>
      </c>
      <c r="C1251" s="19">
        <v>2321.83</v>
      </c>
      <c r="D1251" s="19">
        <v>44.12</v>
      </c>
      <c r="E1251" s="19">
        <v>0</v>
      </c>
      <c r="F1251" s="19">
        <v>44.12</v>
      </c>
      <c r="G1251" s="19">
        <v>0</v>
      </c>
      <c r="H1251" s="85">
        <v>5302.34</v>
      </c>
      <c r="I1251" s="85">
        <v>100.74</v>
      </c>
      <c r="J1251" s="85">
        <v>176.46</v>
      </c>
      <c r="K1251" s="85">
        <v>-75.72</v>
      </c>
      <c r="L1251" s="146">
        <v>25.19</v>
      </c>
      <c r="M1251" s="146">
        <v>0</v>
      </c>
      <c r="N1251" s="146">
        <v>50.53</v>
      </c>
      <c r="Y1251" s="32">
        <f t="shared" si="19"/>
        <v>44.12</v>
      </c>
    </row>
    <row r="1252" spans="1:25" x14ac:dyDescent="0.25">
      <c r="A1252" s="83" t="s">
        <v>8920</v>
      </c>
      <c r="B1252" s="84" t="s">
        <v>1331</v>
      </c>
      <c r="C1252" s="19">
        <v>1398.5</v>
      </c>
      <c r="D1252" s="19">
        <v>26.57</v>
      </c>
      <c r="E1252" s="19">
        <v>0</v>
      </c>
      <c r="F1252" s="19">
        <v>26.57</v>
      </c>
      <c r="G1252" s="19">
        <v>0</v>
      </c>
      <c r="H1252" s="85">
        <v>5034.8999999999996</v>
      </c>
      <c r="I1252" s="85">
        <v>95.66</v>
      </c>
      <c r="J1252" s="85">
        <v>106.29</v>
      </c>
      <c r="K1252" s="85">
        <v>-10.63</v>
      </c>
      <c r="L1252" s="146">
        <v>23.92</v>
      </c>
      <c r="M1252" s="146">
        <v>13.29</v>
      </c>
      <c r="N1252" s="146">
        <v>0</v>
      </c>
      <c r="Y1252" s="32">
        <f t="shared" si="19"/>
        <v>39.86</v>
      </c>
    </row>
    <row r="1253" spans="1:25" x14ac:dyDescent="0.25">
      <c r="A1253" s="83" t="s">
        <v>8921</v>
      </c>
      <c r="B1253" s="84" t="s">
        <v>1332</v>
      </c>
      <c r="C1253" s="19">
        <v>31124.29</v>
      </c>
      <c r="D1253" s="19">
        <v>591.36</v>
      </c>
      <c r="E1253" s="19">
        <v>0</v>
      </c>
      <c r="F1253" s="19">
        <v>591.36</v>
      </c>
      <c r="G1253" s="19">
        <v>0</v>
      </c>
      <c r="H1253" s="85">
        <v>134487.49</v>
      </c>
      <c r="I1253" s="85">
        <v>2555.2600000000002</v>
      </c>
      <c r="J1253" s="85">
        <v>2365.4499999999998</v>
      </c>
      <c r="K1253" s="85">
        <v>189.81</v>
      </c>
      <c r="L1253" s="146">
        <v>638.82000000000005</v>
      </c>
      <c r="M1253" s="146">
        <v>828.63</v>
      </c>
      <c r="N1253" s="146">
        <v>0</v>
      </c>
      <c r="Y1253" s="32">
        <f t="shared" si="19"/>
        <v>1419.99</v>
      </c>
    </row>
    <row r="1254" spans="1:25" x14ac:dyDescent="0.25">
      <c r="A1254" s="83" t="s">
        <v>8922</v>
      </c>
      <c r="B1254" s="84" t="s">
        <v>1333</v>
      </c>
      <c r="C1254" s="19">
        <v>11197.08</v>
      </c>
      <c r="D1254" s="19">
        <v>212.75</v>
      </c>
      <c r="E1254" s="19">
        <v>0</v>
      </c>
      <c r="F1254" s="19">
        <v>212.75</v>
      </c>
      <c r="G1254" s="19">
        <v>0</v>
      </c>
      <c r="H1254" s="85">
        <v>38313.339999999997</v>
      </c>
      <c r="I1254" s="85">
        <v>727.95</v>
      </c>
      <c r="J1254" s="85">
        <v>850.98</v>
      </c>
      <c r="K1254" s="85">
        <v>-123.03</v>
      </c>
      <c r="L1254" s="146">
        <v>181.99</v>
      </c>
      <c r="M1254" s="146">
        <v>58.96</v>
      </c>
      <c r="N1254" s="146">
        <v>0</v>
      </c>
      <c r="Y1254" s="32">
        <f t="shared" si="19"/>
        <v>271.70999999999998</v>
      </c>
    </row>
    <row r="1255" spans="1:25" x14ac:dyDescent="0.25">
      <c r="A1255" s="83" t="s">
        <v>8923</v>
      </c>
      <c r="B1255" s="84" t="s">
        <v>1334</v>
      </c>
      <c r="C1255" s="19">
        <v>5904.9</v>
      </c>
      <c r="D1255" s="19">
        <v>112.19</v>
      </c>
      <c r="E1255" s="19">
        <v>0</v>
      </c>
      <c r="F1255" s="19">
        <v>112.19</v>
      </c>
      <c r="G1255" s="19">
        <v>0</v>
      </c>
      <c r="H1255" s="85">
        <v>28156.67</v>
      </c>
      <c r="I1255" s="85">
        <v>534.98</v>
      </c>
      <c r="J1255" s="85">
        <v>448.77</v>
      </c>
      <c r="K1255" s="85">
        <v>86.21</v>
      </c>
      <c r="L1255" s="146">
        <v>133.75</v>
      </c>
      <c r="M1255" s="146">
        <v>219.96</v>
      </c>
      <c r="N1255" s="146">
        <v>0</v>
      </c>
      <c r="Y1255" s="32">
        <f t="shared" si="19"/>
        <v>332.15</v>
      </c>
    </row>
    <row r="1256" spans="1:25" x14ac:dyDescent="0.25">
      <c r="A1256" s="83" t="s">
        <v>8924</v>
      </c>
      <c r="B1256" s="84" t="s">
        <v>1335</v>
      </c>
      <c r="C1256" s="19">
        <v>640.82000000000005</v>
      </c>
      <c r="D1256" s="19">
        <v>12.18</v>
      </c>
      <c r="E1256" s="19">
        <v>0</v>
      </c>
      <c r="F1256" s="19">
        <v>12.18</v>
      </c>
      <c r="G1256" s="19">
        <v>0</v>
      </c>
      <c r="H1256" s="85">
        <v>2635.81</v>
      </c>
      <c r="I1256" s="85">
        <v>50.08</v>
      </c>
      <c r="J1256" s="85">
        <v>48.7</v>
      </c>
      <c r="K1256" s="85">
        <v>1.38</v>
      </c>
      <c r="L1256" s="146">
        <v>12.52</v>
      </c>
      <c r="M1256" s="146">
        <v>13.9</v>
      </c>
      <c r="N1256" s="146">
        <v>0</v>
      </c>
      <c r="Y1256" s="32">
        <f t="shared" si="19"/>
        <v>26.08</v>
      </c>
    </row>
    <row r="1257" spans="1:25" x14ac:dyDescent="0.25">
      <c r="A1257" s="83" t="s">
        <v>8925</v>
      </c>
      <c r="B1257" s="84" t="s">
        <v>1336</v>
      </c>
      <c r="C1257" s="19">
        <v>3426.8</v>
      </c>
      <c r="D1257" s="19">
        <v>65.11</v>
      </c>
      <c r="E1257" s="19">
        <v>0</v>
      </c>
      <c r="F1257" s="19">
        <v>65.11</v>
      </c>
      <c r="G1257" s="19">
        <v>0</v>
      </c>
      <c r="H1257" s="85">
        <v>10778.97</v>
      </c>
      <c r="I1257" s="85">
        <v>204.8</v>
      </c>
      <c r="J1257" s="85">
        <v>260.44</v>
      </c>
      <c r="K1257" s="85">
        <v>-55.64</v>
      </c>
      <c r="L1257" s="146">
        <v>51.2</v>
      </c>
      <c r="M1257" s="146">
        <v>0</v>
      </c>
      <c r="N1257" s="146">
        <v>4.4400000000000004</v>
      </c>
      <c r="Y1257" s="32">
        <f t="shared" si="19"/>
        <v>65.11</v>
      </c>
    </row>
    <row r="1258" spans="1:25" x14ac:dyDescent="0.25">
      <c r="A1258" s="83" t="s">
        <v>8926</v>
      </c>
      <c r="B1258" s="84" t="s">
        <v>1337</v>
      </c>
      <c r="C1258" s="19">
        <v>5520.71</v>
      </c>
      <c r="D1258" s="19">
        <v>104.89</v>
      </c>
      <c r="E1258" s="19">
        <v>0</v>
      </c>
      <c r="F1258" s="19">
        <v>104.89</v>
      </c>
      <c r="G1258" s="19">
        <v>0</v>
      </c>
      <c r="H1258" s="85">
        <v>15790.79</v>
      </c>
      <c r="I1258" s="85">
        <v>300.02999999999997</v>
      </c>
      <c r="J1258" s="85">
        <v>419.57</v>
      </c>
      <c r="K1258" s="85">
        <v>-119.54</v>
      </c>
      <c r="L1258" s="146">
        <v>75.010000000000005</v>
      </c>
      <c r="M1258" s="146">
        <v>0</v>
      </c>
      <c r="N1258" s="146">
        <v>44.53</v>
      </c>
      <c r="Y1258" s="32">
        <f t="shared" si="19"/>
        <v>104.89</v>
      </c>
    </row>
    <row r="1259" spans="1:25" x14ac:dyDescent="0.25">
      <c r="A1259" s="83" t="s">
        <v>8927</v>
      </c>
      <c r="B1259" s="84" t="s">
        <v>1338</v>
      </c>
      <c r="C1259" s="19">
        <v>1352.95</v>
      </c>
      <c r="D1259" s="19">
        <v>25.71</v>
      </c>
      <c r="E1259" s="19">
        <v>0</v>
      </c>
      <c r="F1259" s="19">
        <v>25.71</v>
      </c>
      <c r="G1259" s="19">
        <v>0</v>
      </c>
      <c r="H1259" s="85">
        <v>4443.33</v>
      </c>
      <c r="I1259" s="85">
        <v>84.42</v>
      </c>
      <c r="J1259" s="85">
        <v>102.82</v>
      </c>
      <c r="K1259" s="85">
        <v>-18.399999999999999</v>
      </c>
      <c r="L1259" s="146">
        <v>21.11</v>
      </c>
      <c r="M1259" s="146">
        <v>2.71</v>
      </c>
      <c r="N1259" s="146">
        <v>0</v>
      </c>
      <c r="Y1259" s="32">
        <f t="shared" si="19"/>
        <v>28.42</v>
      </c>
    </row>
    <row r="1260" spans="1:25" x14ac:dyDescent="0.25">
      <c r="A1260" s="83" t="s">
        <v>8928</v>
      </c>
      <c r="B1260" s="84" t="s">
        <v>1339</v>
      </c>
      <c r="C1260" s="19">
        <v>26220.07</v>
      </c>
      <c r="D1260" s="19">
        <v>498.18</v>
      </c>
      <c r="E1260" s="19">
        <v>0</v>
      </c>
      <c r="F1260" s="19">
        <v>498.18</v>
      </c>
      <c r="G1260" s="19">
        <v>0</v>
      </c>
      <c r="H1260" s="85">
        <v>101339.16</v>
      </c>
      <c r="I1260" s="85">
        <v>1925.44</v>
      </c>
      <c r="J1260" s="85">
        <v>1992.73</v>
      </c>
      <c r="K1260" s="85">
        <v>-67.290000000000006</v>
      </c>
      <c r="L1260" s="146">
        <v>481.36</v>
      </c>
      <c r="M1260" s="146">
        <v>414.07</v>
      </c>
      <c r="N1260" s="146">
        <v>0</v>
      </c>
      <c r="Y1260" s="32">
        <f t="shared" si="19"/>
        <v>912.25</v>
      </c>
    </row>
    <row r="1261" spans="1:25" x14ac:dyDescent="0.25">
      <c r="A1261" s="83" t="s">
        <v>8929</v>
      </c>
      <c r="B1261" s="84" t="s">
        <v>1340</v>
      </c>
      <c r="C1261" s="19">
        <v>6170.83</v>
      </c>
      <c r="D1261" s="19">
        <v>117.25</v>
      </c>
      <c r="E1261" s="19">
        <v>0</v>
      </c>
      <c r="F1261" s="19">
        <v>117.25</v>
      </c>
      <c r="G1261" s="19">
        <v>0</v>
      </c>
      <c r="H1261" s="85">
        <v>14736.01</v>
      </c>
      <c r="I1261" s="85">
        <v>279.98</v>
      </c>
      <c r="J1261" s="85">
        <v>468.98</v>
      </c>
      <c r="K1261" s="85">
        <v>-189</v>
      </c>
      <c r="L1261" s="146">
        <v>70</v>
      </c>
      <c r="M1261" s="146">
        <v>0</v>
      </c>
      <c r="N1261" s="146">
        <v>119</v>
      </c>
      <c r="Y1261" s="32">
        <f t="shared" si="19"/>
        <v>117.25</v>
      </c>
    </row>
    <row r="1262" spans="1:25" x14ac:dyDescent="0.25">
      <c r="A1262" s="83" t="s">
        <v>8930</v>
      </c>
      <c r="B1262" s="84" t="s">
        <v>1341</v>
      </c>
      <c r="C1262" s="19">
        <v>3562.55</v>
      </c>
      <c r="D1262" s="19">
        <v>67.69</v>
      </c>
      <c r="E1262" s="19">
        <v>0</v>
      </c>
      <c r="F1262" s="19">
        <v>67.69</v>
      </c>
      <c r="G1262" s="19">
        <v>0</v>
      </c>
      <c r="H1262" s="85">
        <v>12945.28</v>
      </c>
      <c r="I1262" s="85">
        <v>245.96</v>
      </c>
      <c r="J1262" s="85">
        <v>270.75</v>
      </c>
      <c r="K1262" s="85">
        <v>-24.79</v>
      </c>
      <c r="L1262" s="146">
        <v>61.49</v>
      </c>
      <c r="M1262" s="146">
        <v>36.700000000000003</v>
      </c>
      <c r="N1262" s="146">
        <v>0</v>
      </c>
      <c r="Y1262" s="32">
        <f t="shared" si="19"/>
        <v>104.39</v>
      </c>
    </row>
    <row r="1263" spans="1:25" x14ac:dyDescent="0.25">
      <c r="A1263" s="83" t="s">
        <v>8931</v>
      </c>
      <c r="B1263" s="84" t="s">
        <v>1342</v>
      </c>
      <c r="C1263" s="19">
        <v>3718.64</v>
      </c>
      <c r="D1263" s="19">
        <v>70.66</v>
      </c>
      <c r="E1263" s="19">
        <v>0</v>
      </c>
      <c r="F1263" s="19">
        <v>70.66</v>
      </c>
      <c r="G1263" s="19">
        <v>0</v>
      </c>
      <c r="H1263" s="85">
        <v>10994.04</v>
      </c>
      <c r="I1263" s="85">
        <v>208.89</v>
      </c>
      <c r="J1263" s="85">
        <v>282.62</v>
      </c>
      <c r="K1263" s="85">
        <v>-73.73</v>
      </c>
      <c r="L1263" s="146">
        <v>52.22</v>
      </c>
      <c r="M1263" s="146">
        <v>0</v>
      </c>
      <c r="N1263" s="146">
        <v>21.51</v>
      </c>
      <c r="Y1263" s="32">
        <f t="shared" si="19"/>
        <v>70.66</v>
      </c>
    </row>
    <row r="1264" spans="1:25" x14ac:dyDescent="0.25">
      <c r="A1264" s="83" t="s">
        <v>8932</v>
      </c>
      <c r="B1264" s="84" t="s">
        <v>1343</v>
      </c>
      <c r="C1264" s="19">
        <v>15872.55</v>
      </c>
      <c r="D1264" s="19">
        <v>301.58</v>
      </c>
      <c r="E1264" s="19">
        <v>0</v>
      </c>
      <c r="F1264" s="19">
        <v>301.58</v>
      </c>
      <c r="G1264" s="19">
        <v>0</v>
      </c>
      <c r="H1264" s="85">
        <v>65728.27</v>
      </c>
      <c r="I1264" s="85">
        <v>1248.8399999999999</v>
      </c>
      <c r="J1264" s="85">
        <v>1206.31</v>
      </c>
      <c r="K1264" s="85">
        <v>42.53</v>
      </c>
      <c r="L1264" s="146">
        <v>312.20999999999998</v>
      </c>
      <c r="M1264" s="146">
        <v>354.74</v>
      </c>
      <c r="N1264" s="146">
        <v>0</v>
      </c>
      <c r="Y1264" s="32">
        <f t="shared" si="19"/>
        <v>656.31999999999994</v>
      </c>
    </row>
    <row r="1265" spans="1:25" x14ac:dyDescent="0.25">
      <c r="A1265" s="83" t="s">
        <v>8933</v>
      </c>
      <c r="B1265" s="84" t="s">
        <v>1344</v>
      </c>
      <c r="C1265" s="19">
        <v>6025.2</v>
      </c>
      <c r="D1265" s="19">
        <v>114.48</v>
      </c>
      <c r="E1265" s="19">
        <v>0</v>
      </c>
      <c r="F1265" s="19">
        <v>114.48</v>
      </c>
      <c r="G1265" s="19">
        <v>0</v>
      </c>
      <c r="H1265" s="85">
        <v>29732.98</v>
      </c>
      <c r="I1265" s="85">
        <v>564.92999999999995</v>
      </c>
      <c r="J1265" s="85">
        <v>457.92</v>
      </c>
      <c r="K1265" s="85">
        <v>107.01</v>
      </c>
      <c r="L1265" s="146">
        <v>141.22999999999999</v>
      </c>
      <c r="M1265" s="146">
        <v>248.24</v>
      </c>
      <c r="N1265" s="146">
        <v>0</v>
      </c>
      <c r="Y1265" s="32">
        <f t="shared" si="19"/>
        <v>362.72</v>
      </c>
    </row>
    <row r="1266" spans="1:25" x14ac:dyDescent="0.25">
      <c r="A1266" s="83" t="s">
        <v>8934</v>
      </c>
      <c r="B1266" s="84" t="s">
        <v>1345</v>
      </c>
      <c r="C1266" s="19">
        <v>5221.96</v>
      </c>
      <c r="D1266" s="19">
        <v>99.22</v>
      </c>
      <c r="E1266" s="19">
        <v>0</v>
      </c>
      <c r="F1266" s="19">
        <v>99.22</v>
      </c>
      <c r="G1266" s="19">
        <v>0</v>
      </c>
      <c r="H1266" s="85">
        <v>10547.36</v>
      </c>
      <c r="I1266" s="85">
        <v>200.4</v>
      </c>
      <c r="J1266" s="85">
        <v>396.87</v>
      </c>
      <c r="K1266" s="85">
        <v>-196.47</v>
      </c>
      <c r="L1266" s="146">
        <v>50.1</v>
      </c>
      <c r="M1266" s="146">
        <v>0</v>
      </c>
      <c r="N1266" s="146">
        <v>146.37</v>
      </c>
      <c r="Y1266" s="32">
        <f t="shared" si="19"/>
        <v>99.22</v>
      </c>
    </row>
    <row r="1267" spans="1:25" x14ac:dyDescent="0.25">
      <c r="A1267" s="83" t="s">
        <v>8935</v>
      </c>
      <c r="B1267" s="84" t="s">
        <v>1346</v>
      </c>
      <c r="C1267" s="19">
        <v>2550.7399999999998</v>
      </c>
      <c r="D1267" s="19">
        <v>48.47</v>
      </c>
      <c r="E1267" s="19">
        <v>0</v>
      </c>
      <c r="F1267" s="19">
        <v>48.47</v>
      </c>
      <c r="G1267" s="19">
        <v>0</v>
      </c>
      <c r="H1267" s="85">
        <v>7903.57</v>
      </c>
      <c r="I1267" s="85">
        <v>150.16999999999999</v>
      </c>
      <c r="J1267" s="85">
        <v>193.86</v>
      </c>
      <c r="K1267" s="85">
        <v>-43.69</v>
      </c>
      <c r="L1267" s="146">
        <v>37.54</v>
      </c>
      <c r="M1267" s="146">
        <v>0</v>
      </c>
      <c r="N1267" s="146">
        <v>6.15</v>
      </c>
      <c r="Y1267" s="32">
        <f t="shared" si="19"/>
        <v>48.47</v>
      </c>
    </row>
    <row r="1268" spans="1:25" x14ac:dyDescent="0.25">
      <c r="A1268" s="83" t="s">
        <v>8936</v>
      </c>
      <c r="B1268" s="84" t="s">
        <v>1347</v>
      </c>
      <c r="C1268" s="19">
        <v>5086.72</v>
      </c>
      <c r="D1268" s="19">
        <v>96.65</v>
      </c>
      <c r="E1268" s="19">
        <v>0</v>
      </c>
      <c r="F1268" s="19">
        <v>96.65</v>
      </c>
      <c r="G1268" s="19">
        <v>0</v>
      </c>
      <c r="H1268" s="85">
        <v>12729.21</v>
      </c>
      <c r="I1268" s="85">
        <v>241.85</v>
      </c>
      <c r="J1268" s="85">
        <v>386.59</v>
      </c>
      <c r="K1268" s="85">
        <v>-144.74</v>
      </c>
      <c r="L1268" s="146">
        <v>60.46</v>
      </c>
      <c r="M1268" s="146">
        <v>0</v>
      </c>
      <c r="N1268" s="146">
        <v>84.28</v>
      </c>
      <c r="Y1268" s="32">
        <f t="shared" si="19"/>
        <v>96.65</v>
      </c>
    </row>
    <row r="1269" spans="1:25" x14ac:dyDescent="0.25">
      <c r="A1269" s="83" t="s">
        <v>8937</v>
      </c>
      <c r="B1269" s="84" t="s">
        <v>1348</v>
      </c>
      <c r="C1269" s="19">
        <v>44883.49</v>
      </c>
      <c r="D1269" s="19">
        <v>852.79</v>
      </c>
      <c r="E1269" s="19">
        <v>0</v>
      </c>
      <c r="F1269" s="19">
        <v>852.79</v>
      </c>
      <c r="G1269" s="19">
        <v>0</v>
      </c>
      <c r="H1269" s="85">
        <v>190757.15</v>
      </c>
      <c r="I1269" s="85">
        <v>3624.39</v>
      </c>
      <c r="J1269" s="85">
        <v>3411.15</v>
      </c>
      <c r="K1269" s="85">
        <v>213.24</v>
      </c>
      <c r="L1269" s="146">
        <v>906.1</v>
      </c>
      <c r="M1269" s="146">
        <v>1119.3399999999999</v>
      </c>
      <c r="N1269" s="146">
        <v>0</v>
      </c>
      <c r="Y1269" s="32">
        <f t="shared" si="19"/>
        <v>1972.1299999999999</v>
      </c>
    </row>
    <row r="1270" spans="1:25" x14ac:dyDescent="0.25">
      <c r="A1270" s="83" t="s">
        <v>8938</v>
      </c>
      <c r="B1270" s="84" t="s">
        <v>1349</v>
      </c>
      <c r="C1270" s="19">
        <v>12205.77</v>
      </c>
      <c r="D1270" s="19">
        <v>231.91</v>
      </c>
      <c r="E1270" s="19">
        <v>0</v>
      </c>
      <c r="F1270" s="19">
        <v>231.91</v>
      </c>
      <c r="G1270" s="19">
        <v>0</v>
      </c>
      <c r="H1270" s="85">
        <v>45390.86</v>
      </c>
      <c r="I1270" s="85">
        <v>862.43</v>
      </c>
      <c r="J1270" s="85">
        <v>927.64</v>
      </c>
      <c r="K1270" s="85">
        <v>-65.209999999999994</v>
      </c>
      <c r="L1270" s="146">
        <v>215.61</v>
      </c>
      <c r="M1270" s="146">
        <v>150.4</v>
      </c>
      <c r="N1270" s="146">
        <v>0</v>
      </c>
      <c r="Y1270" s="32">
        <f t="shared" si="19"/>
        <v>382.31</v>
      </c>
    </row>
    <row r="1271" spans="1:25" x14ac:dyDescent="0.25">
      <c r="A1271" s="83" t="s">
        <v>8939</v>
      </c>
      <c r="B1271" s="84" t="s">
        <v>1350</v>
      </c>
      <c r="C1271" s="19">
        <v>2995.64</v>
      </c>
      <c r="D1271" s="19">
        <v>56.92</v>
      </c>
      <c r="E1271" s="19">
        <v>31.88</v>
      </c>
      <c r="F1271" s="19">
        <v>25.04</v>
      </c>
      <c r="G1271" s="19">
        <v>0</v>
      </c>
      <c r="H1271" s="85">
        <v>9568.9</v>
      </c>
      <c r="I1271" s="85">
        <v>181.81</v>
      </c>
      <c r="J1271" s="85">
        <v>227.67</v>
      </c>
      <c r="K1271" s="85">
        <v>-45.86</v>
      </c>
      <c r="L1271" s="146">
        <v>45.45</v>
      </c>
      <c r="M1271" s="146">
        <v>0</v>
      </c>
      <c r="N1271" s="146">
        <v>0.41</v>
      </c>
      <c r="Y1271" s="32">
        <f t="shared" si="19"/>
        <v>25.04</v>
      </c>
    </row>
    <row r="1272" spans="1:25" x14ac:dyDescent="0.25">
      <c r="A1272" s="83" t="s">
        <v>8940</v>
      </c>
      <c r="B1272" s="84" t="s">
        <v>1351</v>
      </c>
      <c r="C1272" s="19">
        <v>71907.289999999994</v>
      </c>
      <c r="D1272" s="19">
        <v>1366.24</v>
      </c>
      <c r="E1272" s="19">
        <v>0</v>
      </c>
      <c r="F1272" s="19">
        <v>1366.24</v>
      </c>
      <c r="G1272" s="19">
        <v>0</v>
      </c>
      <c r="H1272" s="85">
        <v>325499.99</v>
      </c>
      <c r="I1272" s="85">
        <v>6184.5</v>
      </c>
      <c r="J1272" s="85">
        <v>5464.95</v>
      </c>
      <c r="K1272" s="85">
        <v>719.55</v>
      </c>
      <c r="L1272" s="146">
        <v>1546.13</v>
      </c>
      <c r="M1272" s="146">
        <v>2265.6799999999998</v>
      </c>
      <c r="N1272" s="146">
        <v>0</v>
      </c>
      <c r="Y1272" s="32">
        <f t="shared" si="19"/>
        <v>3631.92</v>
      </c>
    </row>
    <row r="1273" spans="1:25" x14ac:dyDescent="0.25">
      <c r="A1273" s="83" t="s">
        <v>8941</v>
      </c>
      <c r="B1273" s="84" t="s">
        <v>1352</v>
      </c>
      <c r="C1273" s="19">
        <v>442.66</v>
      </c>
      <c r="D1273" s="19">
        <v>8.41</v>
      </c>
      <c r="E1273" s="19">
        <v>0</v>
      </c>
      <c r="F1273" s="19">
        <v>8.41</v>
      </c>
      <c r="G1273" s="19">
        <v>0</v>
      </c>
      <c r="H1273" s="85">
        <v>1077.1199999999999</v>
      </c>
      <c r="I1273" s="85">
        <v>20.47</v>
      </c>
      <c r="J1273" s="85">
        <v>33.64</v>
      </c>
      <c r="K1273" s="85">
        <v>-13.17</v>
      </c>
      <c r="L1273" s="146">
        <v>5.12</v>
      </c>
      <c r="M1273" s="146">
        <v>0</v>
      </c>
      <c r="N1273" s="146">
        <v>8.0500000000000007</v>
      </c>
      <c r="Y1273" s="32">
        <f t="shared" si="19"/>
        <v>8.41</v>
      </c>
    </row>
    <row r="1274" spans="1:25" x14ac:dyDescent="0.25">
      <c r="A1274" s="83" t="s">
        <v>8942</v>
      </c>
      <c r="B1274" s="84" t="s">
        <v>1353</v>
      </c>
      <c r="C1274" s="19">
        <v>904.29</v>
      </c>
      <c r="D1274" s="19">
        <v>17.18</v>
      </c>
      <c r="E1274" s="19">
        <v>0</v>
      </c>
      <c r="F1274" s="19">
        <v>17.18</v>
      </c>
      <c r="G1274" s="19">
        <v>0</v>
      </c>
      <c r="H1274" s="85">
        <v>2581.5500000000002</v>
      </c>
      <c r="I1274" s="85">
        <v>49.05</v>
      </c>
      <c r="J1274" s="85">
        <v>68.73</v>
      </c>
      <c r="K1274" s="85">
        <v>-19.68</v>
      </c>
      <c r="L1274" s="146">
        <v>12.26</v>
      </c>
      <c r="M1274" s="146">
        <v>0</v>
      </c>
      <c r="N1274" s="146">
        <v>7.42</v>
      </c>
      <c r="Y1274" s="32">
        <f t="shared" si="19"/>
        <v>17.18</v>
      </c>
    </row>
    <row r="1275" spans="1:25" x14ac:dyDescent="0.25">
      <c r="A1275" s="83" t="s">
        <v>8943</v>
      </c>
      <c r="B1275" s="84" t="s">
        <v>1354</v>
      </c>
      <c r="C1275" s="19">
        <v>1470.84</v>
      </c>
      <c r="D1275" s="19">
        <v>27.95</v>
      </c>
      <c r="E1275" s="19">
        <v>0</v>
      </c>
      <c r="F1275" s="19">
        <v>27.95</v>
      </c>
      <c r="G1275" s="19">
        <v>0</v>
      </c>
      <c r="H1275" s="85">
        <v>2503.04</v>
      </c>
      <c r="I1275" s="85">
        <v>47.56</v>
      </c>
      <c r="J1275" s="85">
        <v>111.78</v>
      </c>
      <c r="K1275" s="85">
        <v>-64.22</v>
      </c>
      <c r="L1275" s="146">
        <v>11.89</v>
      </c>
      <c r="M1275" s="146">
        <v>0</v>
      </c>
      <c r="N1275" s="146">
        <v>52.33</v>
      </c>
      <c r="Y1275" s="32">
        <f t="shared" si="19"/>
        <v>27.95</v>
      </c>
    </row>
    <row r="1276" spans="1:25" x14ac:dyDescent="0.25">
      <c r="A1276" s="83" t="s">
        <v>8944</v>
      </c>
      <c r="B1276" s="84" t="s">
        <v>1355</v>
      </c>
      <c r="C1276" s="19">
        <v>21006.02</v>
      </c>
      <c r="D1276" s="19">
        <v>399.12</v>
      </c>
      <c r="E1276" s="19">
        <v>0</v>
      </c>
      <c r="F1276" s="19">
        <v>399.12</v>
      </c>
      <c r="G1276" s="19">
        <v>0</v>
      </c>
      <c r="H1276" s="85">
        <v>76897.350000000006</v>
      </c>
      <c r="I1276" s="85">
        <v>1461.05</v>
      </c>
      <c r="J1276" s="85">
        <v>1596.46</v>
      </c>
      <c r="K1276" s="85">
        <v>-135.41</v>
      </c>
      <c r="L1276" s="146">
        <v>365.26</v>
      </c>
      <c r="M1276" s="146">
        <v>229.85</v>
      </c>
      <c r="N1276" s="146">
        <v>0</v>
      </c>
      <c r="Y1276" s="32">
        <f t="shared" si="19"/>
        <v>628.97</v>
      </c>
    </row>
    <row r="1277" spans="1:25" x14ac:dyDescent="0.25">
      <c r="A1277" s="83" t="s">
        <v>8945</v>
      </c>
      <c r="B1277" s="84" t="s">
        <v>1356</v>
      </c>
      <c r="C1277" s="19">
        <v>2685.25</v>
      </c>
      <c r="D1277" s="19">
        <v>51.02</v>
      </c>
      <c r="E1277" s="19">
        <v>31.26</v>
      </c>
      <c r="F1277" s="19">
        <v>19.760000000000002</v>
      </c>
      <c r="G1277" s="19">
        <v>0</v>
      </c>
      <c r="H1277" s="85">
        <v>9064.6299999999992</v>
      </c>
      <c r="I1277" s="85">
        <v>172.23</v>
      </c>
      <c r="J1277" s="85">
        <v>204.08</v>
      </c>
      <c r="K1277" s="85">
        <v>-31.85</v>
      </c>
      <c r="L1277" s="146">
        <v>43.06</v>
      </c>
      <c r="M1277" s="146">
        <v>11.21</v>
      </c>
      <c r="N1277" s="146">
        <v>0</v>
      </c>
      <c r="Y1277" s="32">
        <f t="shared" si="19"/>
        <v>30.970000000000002</v>
      </c>
    </row>
    <row r="1278" spans="1:25" x14ac:dyDescent="0.25">
      <c r="A1278" s="83" t="s">
        <v>8946</v>
      </c>
      <c r="B1278" s="84" t="s">
        <v>1357</v>
      </c>
      <c r="C1278" s="19">
        <v>581.57000000000005</v>
      </c>
      <c r="D1278" s="19">
        <v>11.05</v>
      </c>
      <c r="E1278" s="19">
        <v>0</v>
      </c>
      <c r="F1278" s="19">
        <v>11.05</v>
      </c>
      <c r="G1278" s="19">
        <v>0</v>
      </c>
      <c r="H1278" s="85">
        <v>2412.37</v>
      </c>
      <c r="I1278" s="85">
        <v>45.84</v>
      </c>
      <c r="J1278" s="85">
        <v>44.2</v>
      </c>
      <c r="K1278" s="85">
        <v>1.64</v>
      </c>
      <c r="L1278" s="146">
        <v>11.46</v>
      </c>
      <c r="M1278" s="146">
        <v>13.1</v>
      </c>
      <c r="N1278" s="146">
        <v>0</v>
      </c>
      <c r="Y1278" s="32">
        <f t="shared" si="19"/>
        <v>24.15</v>
      </c>
    </row>
    <row r="1279" spans="1:25" x14ac:dyDescent="0.25">
      <c r="A1279" s="83" t="s">
        <v>8947</v>
      </c>
      <c r="B1279" s="84" t="s">
        <v>1358</v>
      </c>
      <c r="C1279" s="19">
        <v>228.96</v>
      </c>
      <c r="D1279" s="19">
        <v>4.3499999999999996</v>
      </c>
      <c r="E1279" s="19">
        <v>0</v>
      </c>
      <c r="F1279" s="19">
        <v>4.3499999999999996</v>
      </c>
      <c r="G1279" s="19">
        <v>0</v>
      </c>
      <c r="H1279" s="85">
        <v>769.51</v>
      </c>
      <c r="I1279" s="85">
        <v>14.62</v>
      </c>
      <c r="J1279" s="85">
        <v>17.399999999999999</v>
      </c>
      <c r="K1279" s="85">
        <v>-2.78</v>
      </c>
      <c r="L1279" s="146">
        <v>3.66</v>
      </c>
      <c r="M1279" s="146">
        <v>0.88</v>
      </c>
      <c r="N1279" s="146">
        <v>0</v>
      </c>
      <c r="Y1279" s="32">
        <f t="shared" si="19"/>
        <v>5.2299999999999995</v>
      </c>
    </row>
    <row r="1280" spans="1:25" x14ac:dyDescent="0.25">
      <c r="A1280" s="83" t="s">
        <v>8948</v>
      </c>
      <c r="B1280" s="84" t="s">
        <v>1359</v>
      </c>
      <c r="C1280" s="19">
        <v>6579.5</v>
      </c>
      <c r="D1280" s="19">
        <v>125.01</v>
      </c>
      <c r="E1280" s="19">
        <v>0</v>
      </c>
      <c r="F1280" s="19">
        <v>125.01</v>
      </c>
      <c r="G1280" s="19">
        <v>0</v>
      </c>
      <c r="H1280" s="85">
        <v>19867.55</v>
      </c>
      <c r="I1280" s="85">
        <v>377.48</v>
      </c>
      <c r="J1280" s="85">
        <v>500.04</v>
      </c>
      <c r="K1280" s="85">
        <v>-122.56</v>
      </c>
      <c r="L1280" s="146">
        <v>94.37</v>
      </c>
      <c r="M1280" s="146">
        <v>0</v>
      </c>
      <c r="N1280" s="146">
        <v>28.19</v>
      </c>
      <c r="Y1280" s="32">
        <f t="shared" si="19"/>
        <v>125.01</v>
      </c>
    </row>
    <row r="1281" spans="1:25" x14ac:dyDescent="0.25">
      <c r="A1281" s="83" t="s">
        <v>8949</v>
      </c>
      <c r="B1281" s="84" t="s">
        <v>1360</v>
      </c>
      <c r="C1281" s="19">
        <v>6608.53</v>
      </c>
      <c r="D1281" s="19">
        <v>125.56</v>
      </c>
      <c r="E1281" s="19">
        <v>0</v>
      </c>
      <c r="F1281" s="19">
        <v>125.56</v>
      </c>
      <c r="G1281" s="19">
        <v>0</v>
      </c>
      <c r="H1281" s="85">
        <v>19297.689999999999</v>
      </c>
      <c r="I1281" s="85">
        <v>366.66</v>
      </c>
      <c r="J1281" s="85">
        <v>502.25</v>
      </c>
      <c r="K1281" s="85">
        <v>-135.59</v>
      </c>
      <c r="L1281" s="146">
        <v>91.67</v>
      </c>
      <c r="M1281" s="146">
        <v>0</v>
      </c>
      <c r="N1281" s="146">
        <v>43.92</v>
      </c>
      <c r="Y1281" s="32">
        <f t="shared" si="19"/>
        <v>125.56</v>
      </c>
    </row>
    <row r="1282" spans="1:25" x14ac:dyDescent="0.25">
      <c r="A1282" s="83" t="s">
        <v>8950</v>
      </c>
      <c r="B1282" s="84" t="s">
        <v>1361</v>
      </c>
      <c r="C1282" s="19">
        <v>329.83</v>
      </c>
      <c r="D1282" s="19">
        <v>6.27</v>
      </c>
      <c r="E1282" s="19">
        <v>0</v>
      </c>
      <c r="F1282" s="19">
        <v>6.27</v>
      </c>
      <c r="G1282" s="19">
        <v>0</v>
      </c>
      <c r="H1282" s="85">
        <v>1199.94</v>
      </c>
      <c r="I1282" s="85">
        <v>22.8</v>
      </c>
      <c r="J1282" s="85">
        <v>25.07</v>
      </c>
      <c r="K1282" s="85">
        <v>-2.27</v>
      </c>
      <c r="L1282" s="146">
        <v>5.7</v>
      </c>
      <c r="M1282" s="146">
        <v>3.43</v>
      </c>
      <c r="N1282" s="146">
        <v>0</v>
      </c>
      <c r="Y1282" s="32">
        <f t="shared" si="19"/>
        <v>9.6999999999999993</v>
      </c>
    </row>
    <row r="1283" spans="1:25" x14ac:dyDescent="0.25">
      <c r="A1283" s="83" t="s">
        <v>8951</v>
      </c>
      <c r="B1283" s="84" t="s">
        <v>1362</v>
      </c>
      <c r="C1283" s="19">
        <v>3563.11</v>
      </c>
      <c r="D1283" s="19">
        <v>67.7</v>
      </c>
      <c r="E1283" s="19">
        <v>0</v>
      </c>
      <c r="F1283" s="19">
        <v>67.7</v>
      </c>
      <c r="G1283" s="19">
        <v>0</v>
      </c>
      <c r="H1283" s="85">
        <v>7212.42</v>
      </c>
      <c r="I1283" s="85">
        <v>137.04</v>
      </c>
      <c r="J1283" s="85">
        <v>270.8</v>
      </c>
      <c r="K1283" s="85">
        <v>-133.76</v>
      </c>
      <c r="L1283" s="146">
        <v>34.26</v>
      </c>
      <c r="M1283" s="146">
        <v>0</v>
      </c>
      <c r="N1283" s="146">
        <v>99.5</v>
      </c>
      <c r="Y1283" s="32">
        <f t="shared" si="19"/>
        <v>67.7</v>
      </c>
    </row>
    <row r="1284" spans="1:25" x14ac:dyDescent="0.25">
      <c r="A1284" s="83" t="s">
        <v>8952</v>
      </c>
      <c r="B1284" s="84" t="s">
        <v>1363</v>
      </c>
      <c r="C1284" s="19">
        <v>124271.28</v>
      </c>
      <c r="D1284" s="19">
        <v>2361.16</v>
      </c>
      <c r="E1284" s="19">
        <v>0</v>
      </c>
      <c r="F1284" s="19">
        <v>2361.16</v>
      </c>
      <c r="G1284" s="19">
        <v>0</v>
      </c>
      <c r="H1284" s="85">
        <v>484647.06</v>
      </c>
      <c r="I1284" s="85">
        <v>9208.2900000000009</v>
      </c>
      <c r="J1284" s="85">
        <v>9444.6200000000008</v>
      </c>
      <c r="K1284" s="85">
        <v>-236.33</v>
      </c>
      <c r="L1284" s="146">
        <v>2302.0700000000002</v>
      </c>
      <c r="M1284" s="146">
        <v>2065.7399999999998</v>
      </c>
      <c r="N1284" s="146">
        <v>0</v>
      </c>
      <c r="Y1284" s="32">
        <f t="shared" si="19"/>
        <v>4426.8999999999996</v>
      </c>
    </row>
    <row r="1285" spans="1:25" x14ac:dyDescent="0.25">
      <c r="A1285" s="83" t="s">
        <v>8953</v>
      </c>
      <c r="B1285" s="84" t="s">
        <v>1364</v>
      </c>
      <c r="C1285" s="19">
        <v>3452.33</v>
      </c>
      <c r="D1285" s="19">
        <v>65.599999999999994</v>
      </c>
      <c r="E1285" s="19">
        <v>0</v>
      </c>
      <c r="F1285" s="19">
        <v>65.599999999999994</v>
      </c>
      <c r="G1285" s="19">
        <v>0</v>
      </c>
      <c r="H1285" s="85">
        <v>11235.78</v>
      </c>
      <c r="I1285" s="85">
        <v>213.48</v>
      </c>
      <c r="J1285" s="85">
        <v>262.38</v>
      </c>
      <c r="K1285" s="85">
        <v>-48.9</v>
      </c>
      <c r="L1285" s="146">
        <v>53.37</v>
      </c>
      <c r="M1285" s="146">
        <v>4.47</v>
      </c>
      <c r="N1285" s="146">
        <v>0</v>
      </c>
      <c r="Y1285" s="32">
        <f t="shared" si="19"/>
        <v>70.069999999999993</v>
      </c>
    </row>
    <row r="1286" spans="1:25" x14ac:dyDescent="0.25">
      <c r="A1286" s="83" t="s">
        <v>8954</v>
      </c>
      <c r="B1286" s="84" t="s">
        <v>1365</v>
      </c>
      <c r="C1286" s="19">
        <v>805.69</v>
      </c>
      <c r="D1286" s="19">
        <v>15.31</v>
      </c>
      <c r="E1286" s="19">
        <v>0</v>
      </c>
      <c r="F1286" s="19">
        <v>15.31</v>
      </c>
      <c r="G1286" s="19">
        <v>0</v>
      </c>
      <c r="H1286" s="85">
        <v>1899.62</v>
      </c>
      <c r="I1286" s="85">
        <v>36.090000000000003</v>
      </c>
      <c r="J1286" s="85">
        <v>61.23</v>
      </c>
      <c r="K1286" s="85">
        <v>-25.14</v>
      </c>
      <c r="L1286" s="146">
        <v>9.02</v>
      </c>
      <c r="M1286" s="146">
        <v>0</v>
      </c>
      <c r="N1286" s="146">
        <v>16.12</v>
      </c>
      <c r="Y1286" s="32">
        <f t="shared" si="19"/>
        <v>15.31</v>
      </c>
    </row>
    <row r="1287" spans="1:25" x14ac:dyDescent="0.25">
      <c r="A1287" s="83" t="s">
        <v>8955</v>
      </c>
      <c r="B1287" s="84" t="s">
        <v>1366</v>
      </c>
      <c r="C1287" s="19">
        <v>7817.56</v>
      </c>
      <c r="D1287" s="19">
        <v>148.53</v>
      </c>
      <c r="E1287" s="19">
        <v>0</v>
      </c>
      <c r="F1287" s="19">
        <v>148.53</v>
      </c>
      <c r="G1287" s="19">
        <v>0</v>
      </c>
      <c r="H1287" s="85">
        <v>20792.32</v>
      </c>
      <c r="I1287" s="85">
        <v>395.05</v>
      </c>
      <c r="J1287" s="85">
        <v>594.13</v>
      </c>
      <c r="K1287" s="85">
        <v>-199.08</v>
      </c>
      <c r="L1287" s="146">
        <v>98.76</v>
      </c>
      <c r="M1287" s="146">
        <v>0</v>
      </c>
      <c r="N1287" s="146">
        <v>100.32</v>
      </c>
      <c r="Y1287" s="32">
        <f t="shared" si="19"/>
        <v>148.53</v>
      </c>
    </row>
    <row r="1288" spans="1:25" x14ac:dyDescent="0.25">
      <c r="A1288" s="83" t="s">
        <v>8956</v>
      </c>
      <c r="B1288" s="84" t="s">
        <v>1367</v>
      </c>
      <c r="C1288" s="19">
        <v>5928.05</v>
      </c>
      <c r="D1288" s="19">
        <v>112.63</v>
      </c>
      <c r="E1288" s="19">
        <v>0</v>
      </c>
      <c r="F1288" s="19">
        <v>112.63</v>
      </c>
      <c r="G1288" s="19">
        <v>0</v>
      </c>
      <c r="H1288" s="85">
        <v>36616.120000000003</v>
      </c>
      <c r="I1288" s="85">
        <v>695.71</v>
      </c>
      <c r="J1288" s="85">
        <v>450.53</v>
      </c>
      <c r="K1288" s="85">
        <v>245.18</v>
      </c>
      <c r="L1288" s="146">
        <v>173.93</v>
      </c>
      <c r="M1288" s="146">
        <v>419.11</v>
      </c>
      <c r="N1288" s="146">
        <v>0</v>
      </c>
      <c r="Y1288" s="32">
        <f t="shared" si="19"/>
        <v>531.74</v>
      </c>
    </row>
    <row r="1289" spans="1:25" x14ac:dyDescent="0.25">
      <c r="A1289" s="83" t="s">
        <v>8957</v>
      </c>
      <c r="B1289" s="84" t="s">
        <v>1368</v>
      </c>
      <c r="C1289" s="19">
        <v>2870.98</v>
      </c>
      <c r="D1289" s="19">
        <v>54.55</v>
      </c>
      <c r="E1289" s="19">
        <v>0</v>
      </c>
      <c r="F1289" s="19">
        <v>54.55</v>
      </c>
      <c r="G1289" s="19">
        <v>0</v>
      </c>
      <c r="H1289" s="85">
        <v>9569.81</v>
      </c>
      <c r="I1289" s="85">
        <v>181.83</v>
      </c>
      <c r="J1289" s="85">
        <v>218.19</v>
      </c>
      <c r="K1289" s="85">
        <v>-36.36</v>
      </c>
      <c r="L1289" s="146">
        <v>45.46</v>
      </c>
      <c r="M1289" s="146">
        <v>9.1</v>
      </c>
      <c r="N1289" s="146">
        <v>0</v>
      </c>
      <c r="Y1289" s="32">
        <f t="shared" si="19"/>
        <v>63.65</v>
      </c>
    </row>
    <row r="1290" spans="1:25" x14ac:dyDescent="0.25">
      <c r="A1290" s="83" t="s">
        <v>8958</v>
      </c>
      <c r="B1290" s="84" t="s">
        <v>1369</v>
      </c>
      <c r="C1290" s="19">
        <v>498.29</v>
      </c>
      <c r="D1290" s="19">
        <v>9.4700000000000006</v>
      </c>
      <c r="E1290" s="19">
        <v>0</v>
      </c>
      <c r="F1290" s="19">
        <v>9.4700000000000006</v>
      </c>
      <c r="G1290" s="19">
        <v>0</v>
      </c>
      <c r="H1290" s="85">
        <v>1583.84</v>
      </c>
      <c r="I1290" s="85">
        <v>30.09</v>
      </c>
      <c r="J1290" s="85">
        <v>37.869999999999997</v>
      </c>
      <c r="K1290" s="85">
        <v>-7.78</v>
      </c>
      <c r="L1290" s="146">
        <v>7.52</v>
      </c>
      <c r="M1290" s="146">
        <v>0</v>
      </c>
      <c r="N1290" s="146">
        <v>0.26</v>
      </c>
      <c r="Y1290" s="32">
        <f t="shared" si="19"/>
        <v>9.4700000000000006</v>
      </c>
    </row>
    <row r="1291" spans="1:25" x14ac:dyDescent="0.25">
      <c r="A1291" s="83" t="s">
        <v>8959</v>
      </c>
      <c r="B1291" s="84" t="s">
        <v>1370</v>
      </c>
      <c r="C1291" s="19">
        <v>1350.73</v>
      </c>
      <c r="D1291" s="19">
        <v>25.67</v>
      </c>
      <c r="E1291" s="19">
        <v>0</v>
      </c>
      <c r="F1291" s="19">
        <v>25.67</v>
      </c>
      <c r="G1291" s="19">
        <v>0</v>
      </c>
      <c r="H1291" s="85">
        <v>2851.97</v>
      </c>
      <c r="I1291" s="85">
        <v>54.19</v>
      </c>
      <c r="J1291" s="85">
        <v>102.66</v>
      </c>
      <c r="K1291" s="85">
        <v>-48.47</v>
      </c>
      <c r="L1291" s="146">
        <v>13.55</v>
      </c>
      <c r="M1291" s="146">
        <v>0</v>
      </c>
      <c r="N1291" s="146">
        <v>34.92</v>
      </c>
      <c r="Y1291" s="32">
        <f t="shared" si="19"/>
        <v>25.67</v>
      </c>
    </row>
    <row r="1292" spans="1:25" x14ac:dyDescent="0.25">
      <c r="A1292" s="83" t="s">
        <v>8960</v>
      </c>
      <c r="B1292" s="84" t="s">
        <v>1371</v>
      </c>
      <c r="C1292" s="19">
        <v>761.78</v>
      </c>
      <c r="D1292" s="19">
        <v>14.48</v>
      </c>
      <c r="E1292" s="19">
        <v>0</v>
      </c>
      <c r="F1292" s="19">
        <v>14.48</v>
      </c>
      <c r="G1292" s="19">
        <v>0</v>
      </c>
      <c r="H1292" s="85">
        <v>2314.98</v>
      </c>
      <c r="I1292" s="85">
        <v>43.98</v>
      </c>
      <c r="J1292" s="85">
        <v>57.9</v>
      </c>
      <c r="K1292" s="85">
        <v>-13.92</v>
      </c>
      <c r="L1292" s="146">
        <v>11</v>
      </c>
      <c r="M1292" s="146">
        <v>0</v>
      </c>
      <c r="N1292" s="146">
        <v>2.92</v>
      </c>
      <c r="Y1292" s="32">
        <f t="shared" si="19"/>
        <v>14.48</v>
      </c>
    </row>
    <row r="1293" spans="1:25" x14ac:dyDescent="0.25">
      <c r="A1293" s="83" t="s">
        <v>8961</v>
      </c>
      <c r="B1293" s="84" t="s">
        <v>1372</v>
      </c>
      <c r="C1293" s="19">
        <v>1197.98</v>
      </c>
      <c r="D1293" s="19">
        <v>22.76</v>
      </c>
      <c r="E1293" s="19">
        <v>0</v>
      </c>
      <c r="F1293" s="19">
        <v>22.76</v>
      </c>
      <c r="G1293" s="19">
        <v>0</v>
      </c>
      <c r="H1293" s="85">
        <v>2275.62</v>
      </c>
      <c r="I1293" s="85">
        <v>43.24</v>
      </c>
      <c r="J1293" s="85">
        <v>91.05</v>
      </c>
      <c r="K1293" s="85">
        <v>-47.81</v>
      </c>
      <c r="L1293" s="146">
        <v>10.81</v>
      </c>
      <c r="M1293" s="146">
        <v>0</v>
      </c>
      <c r="N1293" s="146">
        <v>37</v>
      </c>
      <c r="Y1293" s="32">
        <f t="shared" si="19"/>
        <v>22.76</v>
      </c>
    </row>
    <row r="1294" spans="1:25" x14ac:dyDescent="0.25">
      <c r="A1294" s="83" t="s">
        <v>8962</v>
      </c>
      <c r="B1294" s="84" t="s">
        <v>1373</v>
      </c>
      <c r="C1294" s="19">
        <v>5122.58</v>
      </c>
      <c r="D1294" s="19">
        <v>97.33</v>
      </c>
      <c r="E1294" s="19">
        <v>0</v>
      </c>
      <c r="F1294" s="19">
        <v>97.33</v>
      </c>
      <c r="G1294" s="19">
        <v>0</v>
      </c>
      <c r="H1294" s="85">
        <v>18539.830000000002</v>
      </c>
      <c r="I1294" s="85">
        <v>352.26</v>
      </c>
      <c r="J1294" s="85">
        <v>389.32</v>
      </c>
      <c r="K1294" s="85">
        <v>-37.06</v>
      </c>
      <c r="L1294" s="146">
        <v>88.07</v>
      </c>
      <c r="M1294" s="146">
        <v>51.01</v>
      </c>
      <c r="N1294" s="146">
        <v>0</v>
      </c>
      <c r="Y1294" s="32">
        <f t="shared" si="19"/>
        <v>148.34</v>
      </c>
    </row>
    <row r="1295" spans="1:25" x14ac:dyDescent="0.25">
      <c r="A1295" s="83" t="s">
        <v>8963</v>
      </c>
      <c r="B1295" s="84" t="s">
        <v>1374</v>
      </c>
      <c r="C1295" s="19">
        <v>247356.87</v>
      </c>
      <c r="D1295" s="19">
        <v>4699.78</v>
      </c>
      <c r="E1295" s="19">
        <v>0</v>
      </c>
      <c r="F1295" s="19">
        <v>4699.78</v>
      </c>
      <c r="G1295" s="19">
        <v>0</v>
      </c>
      <c r="H1295" s="85">
        <v>944549.85</v>
      </c>
      <c r="I1295" s="85">
        <v>17946.45</v>
      </c>
      <c r="J1295" s="85">
        <v>18799.12</v>
      </c>
      <c r="K1295" s="85">
        <v>-852.67</v>
      </c>
      <c r="L1295" s="146">
        <v>4486.6099999999997</v>
      </c>
      <c r="M1295" s="146">
        <v>3633.94</v>
      </c>
      <c r="N1295" s="146">
        <v>0</v>
      </c>
      <c r="Y1295" s="32">
        <f t="shared" si="19"/>
        <v>8333.7199999999993</v>
      </c>
    </row>
    <row r="1296" spans="1:25" x14ac:dyDescent="0.25">
      <c r="A1296" s="83" t="s">
        <v>8964</v>
      </c>
      <c r="B1296" s="84" t="s">
        <v>1375</v>
      </c>
      <c r="C1296" s="19">
        <v>58388.61</v>
      </c>
      <c r="D1296" s="19">
        <v>1109.3800000000001</v>
      </c>
      <c r="E1296" s="19">
        <v>0</v>
      </c>
      <c r="F1296" s="19">
        <v>1109.3800000000001</v>
      </c>
      <c r="G1296" s="19">
        <v>0</v>
      </c>
      <c r="H1296" s="85">
        <v>159043.57</v>
      </c>
      <c r="I1296" s="85">
        <v>3021.83</v>
      </c>
      <c r="J1296" s="85">
        <v>4437.53</v>
      </c>
      <c r="K1296" s="85">
        <v>-1415.7</v>
      </c>
      <c r="L1296" s="146">
        <v>755.46</v>
      </c>
      <c r="M1296" s="146">
        <v>0</v>
      </c>
      <c r="N1296" s="146">
        <v>660.24</v>
      </c>
      <c r="Y1296" s="32">
        <f t="shared" si="19"/>
        <v>1109.3800000000001</v>
      </c>
    </row>
    <row r="1297" spans="1:25" x14ac:dyDescent="0.25">
      <c r="A1297" s="83" t="s">
        <v>8965</v>
      </c>
      <c r="B1297" s="84" t="s">
        <v>1376</v>
      </c>
      <c r="C1297" s="19">
        <v>9958.06</v>
      </c>
      <c r="D1297" s="19">
        <v>189.2</v>
      </c>
      <c r="E1297" s="19">
        <v>0</v>
      </c>
      <c r="F1297" s="19">
        <v>189.2</v>
      </c>
      <c r="G1297" s="19">
        <v>0</v>
      </c>
      <c r="H1297" s="85">
        <v>49979.71</v>
      </c>
      <c r="I1297" s="85">
        <v>949.61</v>
      </c>
      <c r="J1297" s="85">
        <v>756.81</v>
      </c>
      <c r="K1297" s="85">
        <v>192.8</v>
      </c>
      <c r="L1297" s="146">
        <v>237.4</v>
      </c>
      <c r="M1297" s="146">
        <v>430.2</v>
      </c>
      <c r="N1297" s="146">
        <v>0</v>
      </c>
      <c r="Y1297" s="32">
        <f t="shared" ref="Y1297:Y1360" si="20">F1297+M1297+R1297+W1297</f>
        <v>619.4</v>
      </c>
    </row>
    <row r="1298" spans="1:25" x14ac:dyDescent="0.25">
      <c r="A1298" s="83" t="s">
        <v>8966</v>
      </c>
      <c r="B1298" s="84" t="s">
        <v>1377</v>
      </c>
      <c r="C1298" s="19">
        <v>27634.47</v>
      </c>
      <c r="D1298" s="19">
        <v>525.05999999999995</v>
      </c>
      <c r="E1298" s="19">
        <v>0</v>
      </c>
      <c r="F1298" s="19">
        <v>525.05999999999995</v>
      </c>
      <c r="G1298" s="19">
        <v>0</v>
      </c>
      <c r="H1298" s="85">
        <v>87090.66</v>
      </c>
      <c r="I1298" s="85">
        <v>1654.72</v>
      </c>
      <c r="J1298" s="85">
        <v>2100.2199999999998</v>
      </c>
      <c r="K1298" s="85">
        <v>-445.5</v>
      </c>
      <c r="L1298" s="146">
        <v>413.68</v>
      </c>
      <c r="M1298" s="146">
        <v>0</v>
      </c>
      <c r="N1298" s="146">
        <v>31.82</v>
      </c>
      <c r="Y1298" s="32">
        <f t="shared" si="20"/>
        <v>525.05999999999995</v>
      </c>
    </row>
    <row r="1299" spans="1:25" x14ac:dyDescent="0.25">
      <c r="A1299" s="83" t="s">
        <v>8967</v>
      </c>
      <c r="B1299" s="84" t="s">
        <v>1378</v>
      </c>
      <c r="C1299" s="19">
        <v>23174.09</v>
      </c>
      <c r="D1299" s="19">
        <v>440.31</v>
      </c>
      <c r="E1299" s="19">
        <v>0</v>
      </c>
      <c r="F1299" s="19">
        <v>440.31</v>
      </c>
      <c r="G1299" s="19">
        <v>0</v>
      </c>
      <c r="H1299" s="85">
        <v>86684.02</v>
      </c>
      <c r="I1299" s="85">
        <v>1647</v>
      </c>
      <c r="J1299" s="85">
        <v>1761.23</v>
      </c>
      <c r="K1299" s="85">
        <v>-114.23</v>
      </c>
      <c r="L1299" s="146">
        <v>411.75</v>
      </c>
      <c r="M1299" s="146">
        <v>297.52</v>
      </c>
      <c r="N1299" s="146">
        <v>0</v>
      </c>
      <c r="Y1299" s="32">
        <f t="shared" si="20"/>
        <v>737.82999999999993</v>
      </c>
    </row>
    <row r="1300" spans="1:25" x14ac:dyDescent="0.25">
      <c r="A1300" s="83" t="s">
        <v>8968</v>
      </c>
      <c r="B1300" s="84" t="s">
        <v>1379</v>
      </c>
      <c r="C1300" s="19">
        <v>24490.76</v>
      </c>
      <c r="D1300" s="19">
        <v>465.33</v>
      </c>
      <c r="E1300" s="19">
        <v>0</v>
      </c>
      <c r="F1300" s="19">
        <v>465.33</v>
      </c>
      <c r="G1300" s="19">
        <v>0</v>
      </c>
      <c r="H1300" s="85">
        <v>91779.45</v>
      </c>
      <c r="I1300" s="85">
        <v>1743.81</v>
      </c>
      <c r="J1300" s="85">
        <v>1861.3</v>
      </c>
      <c r="K1300" s="85">
        <v>-117.49</v>
      </c>
      <c r="L1300" s="146">
        <v>435.95</v>
      </c>
      <c r="M1300" s="146">
        <v>318.45999999999998</v>
      </c>
      <c r="N1300" s="146">
        <v>0</v>
      </c>
      <c r="Y1300" s="32">
        <f t="shared" si="20"/>
        <v>783.79</v>
      </c>
    </row>
    <row r="1301" spans="1:25" x14ac:dyDescent="0.25">
      <c r="A1301" s="83" t="s">
        <v>8969</v>
      </c>
      <c r="B1301" s="84" t="s">
        <v>1380</v>
      </c>
      <c r="C1301" s="19">
        <v>17057.52</v>
      </c>
      <c r="D1301" s="19">
        <v>324.08999999999997</v>
      </c>
      <c r="E1301" s="19">
        <v>0</v>
      </c>
      <c r="F1301" s="19">
        <v>324.08999999999997</v>
      </c>
      <c r="G1301" s="19">
        <v>0</v>
      </c>
      <c r="H1301" s="85">
        <v>69754.34</v>
      </c>
      <c r="I1301" s="85">
        <v>1325.33</v>
      </c>
      <c r="J1301" s="85">
        <v>1296.3699999999999</v>
      </c>
      <c r="K1301" s="85">
        <v>28.96</v>
      </c>
      <c r="L1301" s="146">
        <v>331.33</v>
      </c>
      <c r="M1301" s="146">
        <v>360.29</v>
      </c>
      <c r="N1301" s="146">
        <v>0</v>
      </c>
      <c r="Y1301" s="32">
        <f t="shared" si="20"/>
        <v>684.38</v>
      </c>
    </row>
    <row r="1302" spans="1:25" x14ac:dyDescent="0.25">
      <c r="A1302" s="83" t="s">
        <v>8970</v>
      </c>
      <c r="B1302" s="84" t="s">
        <v>1381</v>
      </c>
      <c r="C1302" s="19">
        <v>20683.47</v>
      </c>
      <c r="D1302" s="19">
        <v>392.99</v>
      </c>
      <c r="E1302" s="19">
        <v>0</v>
      </c>
      <c r="F1302" s="19">
        <v>392.99</v>
      </c>
      <c r="G1302" s="19">
        <v>0</v>
      </c>
      <c r="H1302" s="85">
        <v>79845.03</v>
      </c>
      <c r="I1302" s="85">
        <v>1517.06</v>
      </c>
      <c r="J1302" s="85">
        <v>1571.94</v>
      </c>
      <c r="K1302" s="85">
        <v>-54.88</v>
      </c>
      <c r="L1302" s="146">
        <v>379.27</v>
      </c>
      <c r="M1302" s="146">
        <v>324.39</v>
      </c>
      <c r="N1302" s="146">
        <v>0</v>
      </c>
      <c r="Y1302" s="32">
        <f t="shared" si="20"/>
        <v>717.38</v>
      </c>
    </row>
    <row r="1303" spans="1:25" x14ac:dyDescent="0.25">
      <c r="A1303" s="83" t="s">
        <v>8971</v>
      </c>
      <c r="B1303" s="84" t="s">
        <v>1382</v>
      </c>
      <c r="C1303" s="19">
        <v>907196.56</v>
      </c>
      <c r="D1303" s="19">
        <v>17236.740000000002</v>
      </c>
      <c r="E1303" s="19">
        <v>0</v>
      </c>
      <c r="F1303" s="19">
        <v>17236.740000000002</v>
      </c>
      <c r="G1303" s="19">
        <v>0</v>
      </c>
      <c r="H1303" s="85">
        <v>3751285.95</v>
      </c>
      <c r="I1303" s="85">
        <v>71274.429999999993</v>
      </c>
      <c r="J1303" s="85">
        <v>68946.94</v>
      </c>
      <c r="K1303" s="85">
        <v>2327.4899999999998</v>
      </c>
      <c r="L1303" s="146">
        <v>17818.61</v>
      </c>
      <c r="M1303" s="146">
        <v>20146.099999999999</v>
      </c>
      <c r="N1303" s="146">
        <v>0</v>
      </c>
      <c r="Y1303" s="32">
        <f t="shared" si="20"/>
        <v>37382.839999999997</v>
      </c>
    </row>
    <row r="1304" spans="1:25" x14ac:dyDescent="0.25">
      <c r="A1304" s="83" t="s">
        <v>8972</v>
      </c>
      <c r="B1304" s="84" t="s">
        <v>1383</v>
      </c>
      <c r="C1304" s="19">
        <v>3753.67</v>
      </c>
      <c r="D1304" s="19">
        <v>71.319999999999993</v>
      </c>
      <c r="E1304" s="19">
        <v>0</v>
      </c>
      <c r="F1304" s="19">
        <v>71.319999999999993</v>
      </c>
      <c r="G1304" s="19">
        <v>0</v>
      </c>
      <c r="H1304" s="85">
        <v>12238.94</v>
      </c>
      <c r="I1304" s="85">
        <v>232.54</v>
      </c>
      <c r="J1304" s="85">
        <v>285.27999999999997</v>
      </c>
      <c r="K1304" s="85">
        <v>-52.74</v>
      </c>
      <c r="L1304" s="146">
        <v>58.14</v>
      </c>
      <c r="M1304" s="146">
        <v>5.4</v>
      </c>
      <c r="N1304" s="146">
        <v>0</v>
      </c>
      <c r="Y1304" s="32">
        <f t="shared" si="20"/>
        <v>76.72</v>
      </c>
    </row>
    <row r="1305" spans="1:25" x14ac:dyDescent="0.25">
      <c r="A1305" s="83" t="s">
        <v>8973</v>
      </c>
      <c r="B1305" s="84" t="s">
        <v>1384</v>
      </c>
      <c r="C1305" s="19">
        <v>20356.189999999999</v>
      </c>
      <c r="D1305" s="19">
        <v>386.77</v>
      </c>
      <c r="E1305" s="19">
        <v>0</v>
      </c>
      <c r="F1305" s="19">
        <v>386.77</v>
      </c>
      <c r="G1305" s="19">
        <v>0</v>
      </c>
      <c r="H1305" s="85">
        <v>56602.82</v>
      </c>
      <c r="I1305" s="85">
        <v>1075.45</v>
      </c>
      <c r="J1305" s="85">
        <v>1547.07</v>
      </c>
      <c r="K1305" s="85">
        <v>-471.62</v>
      </c>
      <c r="L1305" s="146">
        <v>268.86</v>
      </c>
      <c r="M1305" s="146">
        <v>0</v>
      </c>
      <c r="N1305" s="146">
        <v>202.76</v>
      </c>
      <c r="Y1305" s="32">
        <f t="shared" si="20"/>
        <v>386.77</v>
      </c>
    </row>
    <row r="1306" spans="1:25" x14ac:dyDescent="0.25">
      <c r="A1306" s="83" t="s">
        <v>8974</v>
      </c>
      <c r="B1306" s="84" t="s">
        <v>1385</v>
      </c>
      <c r="C1306" s="19">
        <v>1158.56</v>
      </c>
      <c r="D1306" s="19">
        <v>22.01</v>
      </c>
      <c r="E1306" s="19">
        <v>0</v>
      </c>
      <c r="F1306" s="19">
        <v>22.01</v>
      </c>
      <c r="G1306" s="19">
        <v>0</v>
      </c>
      <c r="H1306" s="85">
        <v>3409.8</v>
      </c>
      <c r="I1306" s="85">
        <v>64.790000000000006</v>
      </c>
      <c r="J1306" s="85">
        <v>88.05</v>
      </c>
      <c r="K1306" s="85">
        <v>-23.26</v>
      </c>
      <c r="L1306" s="146">
        <v>16.2</v>
      </c>
      <c r="M1306" s="146">
        <v>0</v>
      </c>
      <c r="N1306" s="146">
        <v>7.06</v>
      </c>
      <c r="Y1306" s="32">
        <f t="shared" si="20"/>
        <v>22.01</v>
      </c>
    </row>
    <row r="1307" spans="1:25" x14ac:dyDescent="0.25">
      <c r="A1307" s="83" t="s">
        <v>8975</v>
      </c>
      <c r="B1307" s="84" t="s">
        <v>1386</v>
      </c>
      <c r="C1307" s="19">
        <v>8952.44</v>
      </c>
      <c r="D1307" s="19">
        <v>170.1</v>
      </c>
      <c r="E1307" s="19">
        <v>0</v>
      </c>
      <c r="F1307" s="19">
        <v>170.1</v>
      </c>
      <c r="G1307" s="19">
        <v>0</v>
      </c>
      <c r="H1307" s="85">
        <v>43816.51</v>
      </c>
      <c r="I1307" s="85">
        <v>832.51</v>
      </c>
      <c r="J1307" s="85">
        <v>680.39</v>
      </c>
      <c r="K1307" s="85">
        <v>152.12</v>
      </c>
      <c r="L1307" s="146">
        <v>208.13</v>
      </c>
      <c r="M1307" s="146">
        <v>360.25</v>
      </c>
      <c r="N1307" s="146">
        <v>0</v>
      </c>
      <c r="Y1307" s="32">
        <f t="shared" si="20"/>
        <v>530.35</v>
      </c>
    </row>
    <row r="1308" spans="1:25" x14ac:dyDescent="0.25">
      <c r="A1308" s="83" t="s">
        <v>8976</v>
      </c>
      <c r="B1308" s="84" t="s">
        <v>1387</v>
      </c>
      <c r="C1308" s="19">
        <v>1189.1600000000001</v>
      </c>
      <c r="D1308" s="19">
        <v>22.6</v>
      </c>
      <c r="E1308" s="19">
        <v>0</v>
      </c>
      <c r="F1308" s="19">
        <v>22.6</v>
      </c>
      <c r="G1308" s="19">
        <v>0</v>
      </c>
      <c r="H1308" s="85">
        <v>3852.91</v>
      </c>
      <c r="I1308" s="85">
        <v>73.209999999999994</v>
      </c>
      <c r="J1308" s="85">
        <v>90.38</v>
      </c>
      <c r="K1308" s="85">
        <v>-17.170000000000002</v>
      </c>
      <c r="L1308" s="146">
        <v>18.3</v>
      </c>
      <c r="M1308" s="146">
        <v>1.1299999999999999</v>
      </c>
      <c r="N1308" s="146">
        <v>0</v>
      </c>
      <c r="Y1308" s="32">
        <f t="shared" si="20"/>
        <v>23.73</v>
      </c>
    </row>
    <row r="1309" spans="1:25" x14ac:dyDescent="0.25">
      <c r="A1309" s="83" t="s">
        <v>8977</v>
      </c>
      <c r="B1309" s="84" t="s">
        <v>1388</v>
      </c>
      <c r="C1309" s="19">
        <v>821.91</v>
      </c>
      <c r="D1309" s="19">
        <v>15.62</v>
      </c>
      <c r="E1309" s="19">
        <v>0</v>
      </c>
      <c r="F1309" s="19">
        <v>15.62</v>
      </c>
      <c r="G1309" s="19">
        <v>0</v>
      </c>
      <c r="H1309" s="85">
        <v>1775.05</v>
      </c>
      <c r="I1309" s="85">
        <v>33.729999999999997</v>
      </c>
      <c r="J1309" s="85">
        <v>62.47</v>
      </c>
      <c r="K1309" s="85">
        <v>-28.74</v>
      </c>
      <c r="L1309" s="146">
        <v>8.43</v>
      </c>
      <c r="M1309" s="146">
        <v>0</v>
      </c>
      <c r="N1309" s="146">
        <v>20.309999999999999</v>
      </c>
      <c r="Y1309" s="32">
        <f t="shared" si="20"/>
        <v>15.62</v>
      </c>
    </row>
    <row r="1310" spans="1:25" x14ac:dyDescent="0.25">
      <c r="A1310" s="83" t="s">
        <v>8978</v>
      </c>
      <c r="B1310" s="84" t="s">
        <v>1389</v>
      </c>
      <c r="C1310" s="19">
        <v>11694.28</v>
      </c>
      <c r="D1310" s="19">
        <v>222.19</v>
      </c>
      <c r="E1310" s="19">
        <v>0</v>
      </c>
      <c r="F1310" s="19">
        <v>222.19</v>
      </c>
      <c r="G1310" s="19">
        <v>0</v>
      </c>
      <c r="H1310" s="85">
        <v>50086.74</v>
      </c>
      <c r="I1310" s="85">
        <v>951.65</v>
      </c>
      <c r="J1310" s="85">
        <v>888.76</v>
      </c>
      <c r="K1310" s="85">
        <v>62.89</v>
      </c>
      <c r="L1310" s="146">
        <v>237.91</v>
      </c>
      <c r="M1310" s="146">
        <v>300.8</v>
      </c>
      <c r="N1310" s="146">
        <v>0</v>
      </c>
      <c r="Y1310" s="32">
        <f t="shared" si="20"/>
        <v>522.99</v>
      </c>
    </row>
    <row r="1311" spans="1:25" x14ac:dyDescent="0.25">
      <c r="A1311" s="83" t="s">
        <v>8979</v>
      </c>
      <c r="B1311" s="84" t="s">
        <v>1390</v>
      </c>
      <c r="C1311" s="19">
        <v>6613.59</v>
      </c>
      <c r="D1311" s="19">
        <v>125.66</v>
      </c>
      <c r="E1311" s="19">
        <v>0</v>
      </c>
      <c r="F1311" s="19">
        <v>125.66</v>
      </c>
      <c r="G1311" s="19">
        <v>0</v>
      </c>
      <c r="H1311" s="85">
        <v>15340.6</v>
      </c>
      <c r="I1311" s="85">
        <v>291.47000000000003</v>
      </c>
      <c r="J1311" s="85">
        <v>502.63</v>
      </c>
      <c r="K1311" s="85">
        <v>-211.16</v>
      </c>
      <c r="L1311" s="146">
        <v>72.87</v>
      </c>
      <c r="M1311" s="146">
        <v>0</v>
      </c>
      <c r="N1311" s="146">
        <v>138.29</v>
      </c>
      <c r="Y1311" s="32">
        <f t="shared" si="20"/>
        <v>125.66</v>
      </c>
    </row>
    <row r="1312" spans="1:25" x14ac:dyDescent="0.25">
      <c r="A1312" s="83" t="s">
        <v>8980</v>
      </c>
      <c r="B1312" s="84" t="s">
        <v>1391</v>
      </c>
      <c r="C1312" s="19">
        <v>6701.28</v>
      </c>
      <c r="D1312" s="19">
        <v>127.33</v>
      </c>
      <c r="E1312" s="19">
        <v>0</v>
      </c>
      <c r="F1312" s="19">
        <v>127.33</v>
      </c>
      <c r="G1312" s="19">
        <v>0</v>
      </c>
      <c r="H1312" s="85">
        <v>19992.09</v>
      </c>
      <c r="I1312" s="85">
        <v>379.85</v>
      </c>
      <c r="J1312" s="85">
        <v>509.3</v>
      </c>
      <c r="K1312" s="85">
        <v>-129.44999999999999</v>
      </c>
      <c r="L1312" s="146">
        <v>94.96</v>
      </c>
      <c r="M1312" s="146">
        <v>0</v>
      </c>
      <c r="N1312" s="146">
        <v>34.49</v>
      </c>
      <c r="Y1312" s="32">
        <f t="shared" si="20"/>
        <v>127.33</v>
      </c>
    </row>
    <row r="1313" spans="1:25" x14ac:dyDescent="0.25">
      <c r="A1313" s="83" t="s">
        <v>8981</v>
      </c>
      <c r="B1313" s="84" t="s">
        <v>1392</v>
      </c>
      <c r="C1313" s="19">
        <v>577.29999999999995</v>
      </c>
      <c r="D1313" s="19">
        <v>10.97</v>
      </c>
      <c r="E1313" s="19">
        <v>0</v>
      </c>
      <c r="F1313" s="19">
        <v>10.97</v>
      </c>
      <c r="G1313" s="19">
        <v>0</v>
      </c>
      <c r="H1313" s="85">
        <v>874.57</v>
      </c>
      <c r="I1313" s="85">
        <v>16.62</v>
      </c>
      <c r="J1313" s="85">
        <v>43.87</v>
      </c>
      <c r="K1313" s="85">
        <v>-27.25</v>
      </c>
      <c r="L1313" s="146">
        <v>4.16</v>
      </c>
      <c r="M1313" s="146">
        <v>0</v>
      </c>
      <c r="N1313" s="146">
        <v>23.09</v>
      </c>
      <c r="Y1313" s="32">
        <f t="shared" si="20"/>
        <v>10.97</v>
      </c>
    </row>
    <row r="1314" spans="1:25" x14ac:dyDescent="0.25">
      <c r="A1314" s="83" t="s">
        <v>8982</v>
      </c>
      <c r="B1314" s="84" t="s">
        <v>1393</v>
      </c>
      <c r="C1314" s="19">
        <v>2583.8200000000002</v>
      </c>
      <c r="D1314" s="19">
        <v>49.09</v>
      </c>
      <c r="E1314" s="19">
        <v>5.08</v>
      </c>
      <c r="F1314" s="19">
        <v>44.01</v>
      </c>
      <c r="G1314" s="19">
        <v>0</v>
      </c>
      <c r="H1314" s="85">
        <v>8275.14</v>
      </c>
      <c r="I1314" s="85">
        <v>157.22999999999999</v>
      </c>
      <c r="J1314" s="85">
        <v>196.37</v>
      </c>
      <c r="K1314" s="85">
        <v>-39.14</v>
      </c>
      <c r="L1314" s="146">
        <v>39.31</v>
      </c>
      <c r="M1314" s="146">
        <v>0.17</v>
      </c>
      <c r="N1314" s="146">
        <v>0</v>
      </c>
      <c r="Y1314" s="32">
        <f t="shared" si="20"/>
        <v>44.18</v>
      </c>
    </row>
    <row r="1315" spans="1:25" x14ac:dyDescent="0.25">
      <c r="A1315" s="83" t="s">
        <v>8983</v>
      </c>
      <c r="B1315" s="84" t="s">
        <v>1394</v>
      </c>
      <c r="C1315" s="19">
        <v>1881.7</v>
      </c>
      <c r="D1315" s="19">
        <v>35.75</v>
      </c>
      <c r="E1315" s="19">
        <v>0</v>
      </c>
      <c r="F1315" s="19">
        <v>35.75</v>
      </c>
      <c r="G1315" s="19">
        <v>0</v>
      </c>
      <c r="H1315" s="85">
        <v>6054.9</v>
      </c>
      <c r="I1315" s="85">
        <v>115.04</v>
      </c>
      <c r="J1315" s="85">
        <v>143.01</v>
      </c>
      <c r="K1315" s="85">
        <v>-27.97</v>
      </c>
      <c r="L1315" s="146">
        <v>28.76</v>
      </c>
      <c r="M1315" s="146">
        <v>0.79</v>
      </c>
      <c r="N1315" s="146">
        <v>0</v>
      </c>
      <c r="Y1315" s="32">
        <f t="shared" si="20"/>
        <v>36.54</v>
      </c>
    </row>
    <row r="1316" spans="1:25" x14ac:dyDescent="0.25">
      <c r="A1316" s="83" t="s">
        <v>8984</v>
      </c>
      <c r="B1316" s="84" t="s">
        <v>1395</v>
      </c>
      <c r="C1316" s="19">
        <v>6868.75</v>
      </c>
      <c r="D1316" s="19">
        <v>130.51</v>
      </c>
      <c r="E1316" s="19">
        <v>0</v>
      </c>
      <c r="F1316" s="19">
        <v>130.51</v>
      </c>
      <c r="G1316" s="19">
        <v>0</v>
      </c>
      <c r="H1316" s="85">
        <v>21957.61</v>
      </c>
      <c r="I1316" s="85">
        <v>417.19</v>
      </c>
      <c r="J1316" s="85">
        <v>522.02</v>
      </c>
      <c r="K1316" s="85">
        <v>-104.83</v>
      </c>
      <c r="L1316" s="146">
        <v>104.3</v>
      </c>
      <c r="M1316" s="146">
        <v>0</v>
      </c>
      <c r="N1316" s="146">
        <v>0.53</v>
      </c>
      <c r="Y1316" s="32">
        <f t="shared" si="20"/>
        <v>130.51</v>
      </c>
    </row>
    <row r="1317" spans="1:25" x14ac:dyDescent="0.25">
      <c r="A1317" s="83" t="s">
        <v>8985</v>
      </c>
      <c r="B1317" s="84" t="s">
        <v>1396</v>
      </c>
      <c r="C1317" s="19">
        <v>786.53</v>
      </c>
      <c r="D1317" s="19">
        <v>14.95</v>
      </c>
      <c r="E1317" s="19">
        <v>0</v>
      </c>
      <c r="F1317" s="19">
        <v>14.95</v>
      </c>
      <c r="G1317" s="19">
        <v>0</v>
      </c>
      <c r="H1317" s="85">
        <v>2235.91</v>
      </c>
      <c r="I1317" s="85">
        <v>42.48</v>
      </c>
      <c r="J1317" s="85">
        <v>59.78</v>
      </c>
      <c r="K1317" s="85">
        <v>-17.3</v>
      </c>
      <c r="L1317" s="146">
        <v>10.62</v>
      </c>
      <c r="M1317" s="146">
        <v>0</v>
      </c>
      <c r="N1317" s="146">
        <v>6.68</v>
      </c>
      <c r="Y1317" s="32">
        <f t="shared" si="20"/>
        <v>14.95</v>
      </c>
    </row>
    <row r="1318" spans="1:25" x14ac:dyDescent="0.25">
      <c r="A1318" s="83" t="s">
        <v>8986</v>
      </c>
      <c r="B1318" s="84" t="s">
        <v>1397</v>
      </c>
      <c r="C1318" s="19">
        <v>41994.53</v>
      </c>
      <c r="D1318" s="19">
        <v>797.9</v>
      </c>
      <c r="E1318" s="19">
        <v>0</v>
      </c>
      <c r="F1318" s="19">
        <v>797.9</v>
      </c>
      <c r="G1318" s="19">
        <v>0</v>
      </c>
      <c r="H1318" s="85">
        <v>160843.47</v>
      </c>
      <c r="I1318" s="85">
        <v>3056.03</v>
      </c>
      <c r="J1318" s="85">
        <v>3191.58</v>
      </c>
      <c r="K1318" s="85">
        <v>-135.55000000000001</v>
      </c>
      <c r="L1318" s="146">
        <v>764.01</v>
      </c>
      <c r="M1318" s="146">
        <v>628.46</v>
      </c>
      <c r="N1318" s="146">
        <v>0</v>
      </c>
      <c r="Y1318" s="32">
        <f t="shared" si="20"/>
        <v>1426.3600000000001</v>
      </c>
    </row>
    <row r="1319" spans="1:25" x14ac:dyDescent="0.25">
      <c r="A1319" s="83" t="s">
        <v>8987</v>
      </c>
      <c r="B1319" s="84" t="s">
        <v>1398</v>
      </c>
      <c r="C1319" s="19">
        <v>11866.39</v>
      </c>
      <c r="D1319" s="19">
        <v>225.46</v>
      </c>
      <c r="E1319" s="19">
        <v>0</v>
      </c>
      <c r="F1319" s="19">
        <v>225.46</v>
      </c>
      <c r="G1319" s="19">
        <v>0</v>
      </c>
      <c r="H1319" s="85">
        <v>49248.32</v>
      </c>
      <c r="I1319" s="85">
        <v>935.72</v>
      </c>
      <c r="J1319" s="85">
        <v>901.85</v>
      </c>
      <c r="K1319" s="85">
        <v>33.869999999999997</v>
      </c>
      <c r="L1319" s="146">
        <v>233.93</v>
      </c>
      <c r="M1319" s="146">
        <v>267.8</v>
      </c>
      <c r="N1319" s="146">
        <v>0</v>
      </c>
      <c r="Y1319" s="32">
        <f t="shared" si="20"/>
        <v>493.26</v>
      </c>
    </row>
    <row r="1320" spans="1:25" x14ac:dyDescent="0.25">
      <c r="A1320" s="83" t="s">
        <v>8988</v>
      </c>
      <c r="B1320" s="84" t="s">
        <v>1399</v>
      </c>
      <c r="C1320" s="19">
        <v>7524.65</v>
      </c>
      <c r="D1320" s="19">
        <v>142.97</v>
      </c>
      <c r="E1320" s="19">
        <v>0</v>
      </c>
      <c r="F1320" s="19">
        <v>142.97</v>
      </c>
      <c r="G1320" s="19">
        <v>0</v>
      </c>
      <c r="H1320" s="85">
        <v>19512.16</v>
      </c>
      <c r="I1320" s="85">
        <v>370.73</v>
      </c>
      <c r="J1320" s="85">
        <v>571.87</v>
      </c>
      <c r="K1320" s="85">
        <v>-201.14</v>
      </c>
      <c r="L1320" s="146">
        <v>92.68</v>
      </c>
      <c r="M1320" s="146">
        <v>0</v>
      </c>
      <c r="N1320" s="146">
        <v>108.46</v>
      </c>
      <c r="Y1320" s="32">
        <f t="shared" si="20"/>
        <v>142.97</v>
      </c>
    </row>
    <row r="1321" spans="1:25" x14ac:dyDescent="0.25">
      <c r="A1321" s="83" t="s">
        <v>8989</v>
      </c>
      <c r="B1321" s="84" t="s">
        <v>1400</v>
      </c>
      <c r="C1321" s="19">
        <v>4802.62</v>
      </c>
      <c r="D1321" s="19">
        <v>91.25</v>
      </c>
      <c r="E1321" s="19">
        <v>0</v>
      </c>
      <c r="F1321" s="19">
        <v>91.25</v>
      </c>
      <c r="G1321" s="19">
        <v>0</v>
      </c>
      <c r="H1321" s="85">
        <v>16575.849999999999</v>
      </c>
      <c r="I1321" s="85">
        <v>314.94</v>
      </c>
      <c r="J1321" s="85">
        <v>365</v>
      </c>
      <c r="K1321" s="85">
        <v>-50.06</v>
      </c>
      <c r="L1321" s="146">
        <v>78.739999999999995</v>
      </c>
      <c r="M1321" s="146">
        <v>28.68</v>
      </c>
      <c r="N1321" s="146">
        <v>0</v>
      </c>
      <c r="Y1321" s="32">
        <f t="shared" si="20"/>
        <v>119.93</v>
      </c>
    </row>
    <row r="1322" spans="1:25" x14ac:dyDescent="0.25">
      <c r="A1322" s="83" t="s">
        <v>8990</v>
      </c>
      <c r="B1322" s="84" t="s">
        <v>1401</v>
      </c>
      <c r="C1322" s="19">
        <v>1766.34</v>
      </c>
      <c r="D1322" s="19">
        <v>33.56</v>
      </c>
      <c r="E1322" s="19">
        <v>0</v>
      </c>
      <c r="F1322" s="19">
        <v>33.56</v>
      </c>
      <c r="G1322" s="19">
        <v>0</v>
      </c>
      <c r="H1322" s="85">
        <v>9736.6</v>
      </c>
      <c r="I1322" s="85">
        <v>185</v>
      </c>
      <c r="J1322" s="85">
        <v>134.24</v>
      </c>
      <c r="K1322" s="85">
        <v>50.76</v>
      </c>
      <c r="L1322" s="146">
        <v>46.25</v>
      </c>
      <c r="M1322" s="146">
        <v>97.01</v>
      </c>
      <c r="N1322" s="146">
        <v>0</v>
      </c>
      <c r="Y1322" s="32">
        <f t="shared" si="20"/>
        <v>130.57</v>
      </c>
    </row>
    <row r="1323" spans="1:25" x14ac:dyDescent="0.25">
      <c r="A1323" s="83" t="s">
        <v>8991</v>
      </c>
      <c r="B1323" s="84" t="s">
        <v>1402</v>
      </c>
      <c r="C1323" s="19">
        <v>3913.31</v>
      </c>
      <c r="D1323" s="19">
        <v>74.349999999999994</v>
      </c>
      <c r="E1323" s="19">
        <v>74.349999999999994</v>
      </c>
      <c r="F1323" s="19">
        <v>0</v>
      </c>
      <c r="G1323" s="19">
        <v>135.63999999999999</v>
      </c>
      <c r="H1323" s="85">
        <v>10451.540000000001</v>
      </c>
      <c r="I1323" s="85">
        <v>198.58</v>
      </c>
      <c r="J1323" s="85">
        <v>433.05</v>
      </c>
      <c r="K1323" s="85">
        <v>-234.47</v>
      </c>
      <c r="L1323" s="146">
        <v>49.65</v>
      </c>
      <c r="M1323" s="146">
        <v>0</v>
      </c>
      <c r="N1323" s="146">
        <v>184.82</v>
      </c>
      <c r="Y1323" s="32">
        <f t="shared" si="20"/>
        <v>0</v>
      </c>
    </row>
    <row r="1324" spans="1:25" x14ac:dyDescent="0.25">
      <c r="A1324" s="83" t="s">
        <v>8992</v>
      </c>
      <c r="B1324" s="84" t="s">
        <v>1403</v>
      </c>
      <c r="C1324" s="19">
        <v>21332.15</v>
      </c>
      <c r="D1324" s="19">
        <v>405.31</v>
      </c>
      <c r="E1324" s="19">
        <v>0</v>
      </c>
      <c r="F1324" s="19">
        <v>405.31</v>
      </c>
      <c r="G1324" s="19">
        <v>0</v>
      </c>
      <c r="H1324" s="85">
        <v>88097.82</v>
      </c>
      <c r="I1324" s="85">
        <v>1673.86</v>
      </c>
      <c r="J1324" s="85">
        <v>1621.24</v>
      </c>
      <c r="K1324" s="85">
        <v>52.62</v>
      </c>
      <c r="L1324" s="146">
        <v>418.47</v>
      </c>
      <c r="M1324" s="146">
        <v>471.09</v>
      </c>
      <c r="N1324" s="146">
        <v>0</v>
      </c>
      <c r="Y1324" s="32">
        <f t="shared" si="20"/>
        <v>876.4</v>
      </c>
    </row>
    <row r="1325" spans="1:25" x14ac:dyDescent="0.25">
      <c r="A1325" s="83" t="s">
        <v>8993</v>
      </c>
      <c r="B1325" s="84" t="s">
        <v>1404</v>
      </c>
      <c r="C1325" s="19">
        <v>738.67</v>
      </c>
      <c r="D1325" s="19">
        <v>14.04</v>
      </c>
      <c r="E1325" s="19">
        <v>0</v>
      </c>
      <c r="F1325" s="19">
        <v>14.04</v>
      </c>
      <c r="G1325" s="19">
        <v>0</v>
      </c>
      <c r="H1325" s="85">
        <v>1715.17</v>
      </c>
      <c r="I1325" s="85">
        <v>32.590000000000003</v>
      </c>
      <c r="J1325" s="85">
        <v>56.14</v>
      </c>
      <c r="K1325" s="85">
        <v>-23.55</v>
      </c>
      <c r="L1325" s="146">
        <v>8.15</v>
      </c>
      <c r="M1325" s="146">
        <v>0</v>
      </c>
      <c r="N1325" s="146">
        <v>15.4</v>
      </c>
      <c r="Y1325" s="32">
        <f t="shared" si="20"/>
        <v>14.04</v>
      </c>
    </row>
    <row r="1326" spans="1:25" x14ac:dyDescent="0.25">
      <c r="A1326" s="83" t="s">
        <v>8994</v>
      </c>
      <c r="B1326" s="84" t="s">
        <v>1405</v>
      </c>
      <c r="C1326" s="19">
        <v>474.87</v>
      </c>
      <c r="D1326" s="19">
        <v>9.02</v>
      </c>
      <c r="E1326" s="19">
        <v>0</v>
      </c>
      <c r="F1326" s="19">
        <v>9.02</v>
      </c>
      <c r="G1326" s="19">
        <v>0</v>
      </c>
      <c r="H1326" s="85">
        <v>1013.18</v>
      </c>
      <c r="I1326" s="85">
        <v>19.25</v>
      </c>
      <c r="J1326" s="85">
        <v>36.090000000000003</v>
      </c>
      <c r="K1326" s="85">
        <v>-16.84</v>
      </c>
      <c r="L1326" s="146">
        <v>4.8099999999999996</v>
      </c>
      <c r="M1326" s="146">
        <v>0</v>
      </c>
      <c r="N1326" s="146">
        <v>12.03</v>
      </c>
      <c r="Y1326" s="32">
        <f t="shared" si="20"/>
        <v>9.02</v>
      </c>
    </row>
    <row r="1327" spans="1:25" x14ac:dyDescent="0.25">
      <c r="A1327" s="83" t="s">
        <v>8995</v>
      </c>
      <c r="B1327" s="84" t="s">
        <v>1406</v>
      </c>
      <c r="C1327" s="19">
        <v>510.9</v>
      </c>
      <c r="D1327" s="19">
        <v>9.7100000000000009</v>
      </c>
      <c r="E1327" s="19">
        <v>0</v>
      </c>
      <c r="F1327" s="19">
        <v>9.7100000000000009</v>
      </c>
      <c r="G1327" s="19">
        <v>0</v>
      </c>
      <c r="H1327" s="85">
        <v>1109.3399999999999</v>
      </c>
      <c r="I1327" s="85">
        <v>21.08</v>
      </c>
      <c r="J1327" s="85">
        <v>38.83</v>
      </c>
      <c r="K1327" s="85">
        <v>-17.75</v>
      </c>
      <c r="L1327" s="146">
        <v>5.27</v>
      </c>
      <c r="M1327" s="146">
        <v>0</v>
      </c>
      <c r="N1327" s="146">
        <v>12.48</v>
      </c>
      <c r="Y1327" s="32">
        <f t="shared" si="20"/>
        <v>9.7100000000000009</v>
      </c>
    </row>
    <row r="1328" spans="1:25" x14ac:dyDescent="0.25">
      <c r="A1328" s="83" t="s">
        <v>8996</v>
      </c>
      <c r="B1328" s="84" t="s">
        <v>1407</v>
      </c>
      <c r="C1328" s="19">
        <v>8481.2000000000007</v>
      </c>
      <c r="D1328" s="19">
        <v>161.13999999999999</v>
      </c>
      <c r="E1328" s="19">
        <v>0</v>
      </c>
      <c r="F1328" s="19">
        <v>161.13999999999999</v>
      </c>
      <c r="G1328" s="19">
        <v>0</v>
      </c>
      <c r="H1328" s="85">
        <v>29617.48</v>
      </c>
      <c r="I1328" s="85">
        <v>562.73</v>
      </c>
      <c r="J1328" s="85">
        <v>644.57000000000005</v>
      </c>
      <c r="K1328" s="85">
        <v>-81.84</v>
      </c>
      <c r="L1328" s="146">
        <v>140.68</v>
      </c>
      <c r="M1328" s="146">
        <v>58.84</v>
      </c>
      <c r="N1328" s="146">
        <v>0</v>
      </c>
      <c r="Y1328" s="32">
        <f t="shared" si="20"/>
        <v>219.98</v>
      </c>
    </row>
    <row r="1329" spans="1:25" x14ac:dyDescent="0.25">
      <c r="A1329" s="83" t="s">
        <v>8997</v>
      </c>
      <c r="B1329" s="84" t="s">
        <v>1408</v>
      </c>
      <c r="C1329" s="19">
        <v>20006.349999999999</v>
      </c>
      <c r="D1329" s="19">
        <v>380.12</v>
      </c>
      <c r="E1329" s="19">
        <v>0</v>
      </c>
      <c r="F1329" s="19">
        <v>380.12</v>
      </c>
      <c r="G1329" s="19">
        <v>0</v>
      </c>
      <c r="H1329" s="85">
        <v>65220.639999999999</v>
      </c>
      <c r="I1329" s="85">
        <v>1239.19</v>
      </c>
      <c r="J1329" s="85">
        <v>1520.48</v>
      </c>
      <c r="K1329" s="85">
        <v>-281.29000000000002</v>
      </c>
      <c r="L1329" s="146">
        <v>309.8</v>
      </c>
      <c r="M1329" s="146">
        <v>28.51</v>
      </c>
      <c r="N1329" s="146">
        <v>0</v>
      </c>
      <c r="Y1329" s="32">
        <f t="shared" si="20"/>
        <v>408.63</v>
      </c>
    </row>
    <row r="1330" spans="1:25" x14ac:dyDescent="0.25">
      <c r="A1330" s="83" t="s">
        <v>8998</v>
      </c>
      <c r="B1330" s="84" t="s">
        <v>1409</v>
      </c>
      <c r="C1330" s="19">
        <v>11043.26</v>
      </c>
      <c r="D1330" s="19">
        <v>209.82</v>
      </c>
      <c r="E1330" s="19">
        <v>0</v>
      </c>
      <c r="F1330" s="19">
        <v>209.82</v>
      </c>
      <c r="G1330" s="19">
        <v>0</v>
      </c>
      <c r="H1330" s="85">
        <v>71123.960000000006</v>
      </c>
      <c r="I1330" s="85">
        <v>1351.36</v>
      </c>
      <c r="J1330" s="85">
        <v>839.29</v>
      </c>
      <c r="K1330" s="85">
        <v>512.07000000000005</v>
      </c>
      <c r="L1330" s="146">
        <v>337.84</v>
      </c>
      <c r="M1330" s="146">
        <v>849.91</v>
      </c>
      <c r="N1330" s="146">
        <v>0</v>
      </c>
      <c r="Y1330" s="32">
        <f t="shared" si="20"/>
        <v>1059.73</v>
      </c>
    </row>
    <row r="1331" spans="1:25" x14ac:dyDescent="0.25">
      <c r="A1331" s="83" t="s">
        <v>8999</v>
      </c>
      <c r="B1331" s="84" t="s">
        <v>1410</v>
      </c>
      <c r="C1331" s="19">
        <v>1321.57</v>
      </c>
      <c r="D1331" s="19">
        <v>25.11</v>
      </c>
      <c r="E1331" s="19">
        <v>0</v>
      </c>
      <c r="F1331" s="19">
        <v>25.11</v>
      </c>
      <c r="G1331" s="19">
        <v>0</v>
      </c>
      <c r="H1331" s="85">
        <v>3414.42</v>
      </c>
      <c r="I1331" s="85">
        <v>64.87</v>
      </c>
      <c r="J1331" s="85">
        <v>100.44</v>
      </c>
      <c r="K1331" s="85">
        <v>-35.57</v>
      </c>
      <c r="L1331" s="146">
        <v>16.22</v>
      </c>
      <c r="M1331" s="146">
        <v>0</v>
      </c>
      <c r="N1331" s="146">
        <v>19.350000000000001</v>
      </c>
      <c r="Y1331" s="32">
        <f t="shared" si="20"/>
        <v>25.11</v>
      </c>
    </row>
    <row r="1332" spans="1:25" x14ac:dyDescent="0.25">
      <c r="A1332" s="83" t="s">
        <v>9000</v>
      </c>
      <c r="B1332" s="84" t="s">
        <v>1411</v>
      </c>
      <c r="C1332" s="19">
        <v>27040.27</v>
      </c>
      <c r="D1332" s="19">
        <v>513.77</v>
      </c>
      <c r="E1332" s="19">
        <v>0</v>
      </c>
      <c r="F1332" s="19">
        <v>513.77</v>
      </c>
      <c r="G1332" s="19">
        <v>0</v>
      </c>
      <c r="H1332" s="85">
        <v>105281.11</v>
      </c>
      <c r="I1332" s="85">
        <v>2000.34</v>
      </c>
      <c r="J1332" s="85">
        <v>2055.06</v>
      </c>
      <c r="K1332" s="85">
        <v>-54.72</v>
      </c>
      <c r="L1332" s="146">
        <v>500.09</v>
      </c>
      <c r="M1332" s="146">
        <v>445.37</v>
      </c>
      <c r="N1332" s="146">
        <v>0</v>
      </c>
      <c r="Y1332" s="32">
        <f t="shared" si="20"/>
        <v>959.14</v>
      </c>
    </row>
    <row r="1333" spans="1:25" x14ac:dyDescent="0.25">
      <c r="A1333" s="83" t="s">
        <v>9001</v>
      </c>
      <c r="B1333" s="84" t="s">
        <v>1412</v>
      </c>
      <c r="C1333" s="19">
        <v>3585.87</v>
      </c>
      <c r="D1333" s="19">
        <v>68.13</v>
      </c>
      <c r="E1333" s="19">
        <v>0</v>
      </c>
      <c r="F1333" s="19">
        <v>68.13</v>
      </c>
      <c r="G1333" s="19">
        <v>0</v>
      </c>
      <c r="H1333" s="85">
        <v>13198.03</v>
      </c>
      <c r="I1333" s="85">
        <v>250.76</v>
      </c>
      <c r="J1333" s="85">
        <v>272.52999999999997</v>
      </c>
      <c r="K1333" s="85">
        <v>-21.77</v>
      </c>
      <c r="L1333" s="146">
        <v>62.69</v>
      </c>
      <c r="M1333" s="146">
        <v>40.92</v>
      </c>
      <c r="N1333" s="146">
        <v>0</v>
      </c>
      <c r="Y1333" s="32">
        <f t="shared" si="20"/>
        <v>109.05</v>
      </c>
    </row>
    <row r="1334" spans="1:25" x14ac:dyDescent="0.25">
      <c r="A1334" s="83" t="s">
        <v>9002</v>
      </c>
      <c r="B1334" s="84" t="s">
        <v>1413</v>
      </c>
      <c r="C1334" s="19">
        <v>4789.22</v>
      </c>
      <c r="D1334" s="19">
        <v>91</v>
      </c>
      <c r="E1334" s="19">
        <v>41.51</v>
      </c>
      <c r="F1334" s="19">
        <v>49.49</v>
      </c>
      <c r="G1334" s="19">
        <v>0</v>
      </c>
      <c r="H1334" s="85">
        <v>15741.81</v>
      </c>
      <c r="I1334" s="85">
        <v>299.08999999999997</v>
      </c>
      <c r="J1334" s="85">
        <v>363.98</v>
      </c>
      <c r="K1334" s="85">
        <v>-64.89</v>
      </c>
      <c r="L1334" s="146">
        <v>74.77</v>
      </c>
      <c r="M1334" s="146">
        <v>9.8800000000000008</v>
      </c>
      <c r="N1334" s="146">
        <v>0</v>
      </c>
      <c r="Y1334" s="32">
        <f t="shared" si="20"/>
        <v>59.370000000000005</v>
      </c>
    </row>
    <row r="1335" spans="1:25" x14ac:dyDescent="0.25">
      <c r="A1335" s="83" t="s">
        <v>9003</v>
      </c>
      <c r="B1335" s="84" t="s">
        <v>1414</v>
      </c>
      <c r="C1335" s="19">
        <v>15047.88</v>
      </c>
      <c r="D1335" s="19">
        <v>285.91000000000003</v>
      </c>
      <c r="E1335" s="19">
        <v>0</v>
      </c>
      <c r="F1335" s="19">
        <v>285.91000000000003</v>
      </c>
      <c r="G1335" s="19">
        <v>0</v>
      </c>
      <c r="H1335" s="85">
        <v>71317.460000000006</v>
      </c>
      <c r="I1335" s="85">
        <v>1355.03</v>
      </c>
      <c r="J1335" s="85">
        <v>1143.6400000000001</v>
      </c>
      <c r="K1335" s="85">
        <v>211.39</v>
      </c>
      <c r="L1335" s="146">
        <v>338.76</v>
      </c>
      <c r="M1335" s="146">
        <v>550.15</v>
      </c>
      <c r="N1335" s="146">
        <v>0</v>
      </c>
      <c r="Y1335" s="32">
        <f t="shared" si="20"/>
        <v>836.06</v>
      </c>
    </row>
    <row r="1336" spans="1:25" x14ac:dyDescent="0.25">
      <c r="A1336" s="83" t="s">
        <v>9004</v>
      </c>
      <c r="B1336" s="84" t="s">
        <v>1415</v>
      </c>
      <c r="C1336" s="19">
        <v>22888.3</v>
      </c>
      <c r="D1336" s="19">
        <v>434.88</v>
      </c>
      <c r="E1336" s="19">
        <v>0</v>
      </c>
      <c r="F1336" s="19">
        <v>434.88</v>
      </c>
      <c r="G1336" s="19">
        <v>0</v>
      </c>
      <c r="H1336" s="85">
        <v>79406.73</v>
      </c>
      <c r="I1336" s="85">
        <v>1508.73</v>
      </c>
      <c r="J1336" s="85">
        <v>1739.51</v>
      </c>
      <c r="K1336" s="85">
        <v>-230.78</v>
      </c>
      <c r="L1336" s="146">
        <v>377.18</v>
      </c>
      <c r="M1336" s="146">
        <v>146.4</v>
      </c>
      <c r="N1336" s="146">
        <v>0</v>
      </c>
      <c r="Y1336" s="32">
        <f t="shared" si="20"/>
        <v>581.28</v>
      </c>
    </row>
    <row r="1337" spans="1:25" x14ac:dyDescent="0.25">
      <c r="A1337" s="83" t="s">
        <v>9005</v>
      </c>
      <c r="B1337" s="84" t="s">
        <v>1416</v>
      </c>
      <c r="C1337" s="19">
        <v>5914.42</v>
      </c>
      <c r="D1337" s="19">
        <v>112.38</v>
      </c>
      <c r="E1337" s="19">
        <v>0</v>
      </c>
      <c r="F1337" s="19">
        <v>112.38</v>
      </c>
      <c r="G1337" s="19">
        <v>0</v>
      </c>
      <c r="H1337" s="85">
        <v>16673.61</v>
      </c>
      <c r="I1337" s="85">
        <v>316.8</v>
      </c>
      <c r="J1337" s="85">
        <v>449.5</v>
      </c>
      <c r="K1337" s="85">
        <v>-132.69999999999999</v>
      </c>
      <c r="L1337" s="146">
        <v>79.2</v>
      </c>
      <c r="M1337" s="146">
        <v>0</v>
      </c>
      <c r="N1337" s="146">
        <v>53.5</v>
      </c>
      <c r="Y1337" s="32">
        <f t="shared" si="20"/>
        <v>112.38</v>
      </c>
    </row>
    <row r="1338" spans="1:25" x14ac:dyDescent="0.25">
      <c r="A1338" s="83" t="s">
        <v>9006</v>
      </c>
      <c r="B1338" s="84" t="s">
        <v>1417</v>
      </c>
      <c r="C1338" s="19">
        <v>409.56</v>
      </c>
      <c r="D1338" s="19">
        <v>7.78</v>
      </c>
      <c r="E1338" s="19">
        <v>0</v>
      </c>
      <c r="F1338" s="19">
        <v>7.78</v>
      </c>
      <c r="G1338" s="19">
        <v>0</v>
      </c>
      <c r="H1338" s="85">
        <v>1166.46</v>
      </c>
      <c r="I1338" s="85">
        <v>22.16</v>
      </c>
      <c r="J1338" s="85">
        <v>31.13</v>
      </c>
      <c r="K1338" s="85">
        <v>-8.9700000000000006</v>
      </c>
      <c r="L1338" s="146">
        <v>5.54</v>
      </c>
      <c r="M1338" s="146">
        <v>0</v>
      </c>
      <c r="N1338" s="146">
        <v>3.43</v>
      </c>
      <c r="Y1338" s="32">
        <f t="shared" si="20"/>
        <v>7.78</v>
      </c>
    </row>
    <row r="1339" spans="1:25" x14ac:dyDescent="0.25">
      <c r="A1339" s="83" t="s">
        <v>9007</v>
      </c>
      <c r="B1339" s="84" t="s">
        <v>1418</v>
      </c>
      <c r="C1339" s="19">
        <v>5004.3100000000004</v>
      </c>
      <c r="D1339" s="19">
        <v>95.08</v>
      </c>
      <c r="E1339" s="19">
        <v>0</v>
      </c>
      <c r="F1339" s="19">
        <v>95.08</v>
      </c>
      <c r="G1339" s="19">
        <v>0</v>
      </c>
      <c r="H1339" s="85">
        <v>13060.4</v>
      </c>
      <c r="I1339" s="85">
        <v>248.15</v>
      </c>
      <c r="J1339" s="85">
        <v>380.33</v>
      </c>
      <c r="K1339" s="85">
        <v>-132.18</v>
      </c>
      <c r="L1339" s="146">
        <v>62.04</v>
      </c>
      <c r="M1339" s="146">
        <v>0</v>
      </c>
      <c r="N1339" s="146">
        <v>70.14</v>
      </c>
      <c r="Y1339" s="32">
        <f t="shared" si="20"/>
        <v>95.08</v>
      </c>
    </row>
    <row r="1340" spans="1:25" x14ac:dyDescent="0.25">
      <c r="A1340" s="83" t="s">
        <v>9008</v>
      </c>
      <c r="B1340" s="84" t="s">
        <v>1419</v>
      </c>
      <c r="C1340" s="19">
        <v>491</v>
      </c>
      <c r="D1340" s="19">
        <v>9.33</v>
      </c>
      <c r="E1340" s="19">
        <v>0</v>
      </c>
      <c r="F1340" s="19">
        <v>9.33</v>
      </c>
      <c r="G1340" s="19">
        <v>0</v>
      </c>
      <c r="H1340" s="85">
        <v>3275.79</v>
      </c>
      <c r="I1340" s="85">
        <v>62.24</v>
      </c>
      <c r="J1340" s="85">
        <v>37.32</v>
      </c>
      <c r="K1340" s="85">
        <v>24.92</v>
      </c>
      <c r="L1340" s="146">
        <v>15.56</v>
      </c>
      <c r="M1340" s="146">
        <v>40.479999999999997</v>
      </c>
      <c r="N1340" s="146">
        <v>0</v>
      </c>
      <c r="Y1340" s="32">
        <f t="shared" si="20"/>
        <v>49.809999999999995</v>
      </c>
    </row>
    <row r="1341" spans="1:25" x14ac:dyDescent="0.25">
      <c r="A1341" s="83" t="s">
        <v>9009</v>
      </c>
      <c r="B1341" s="84" t="s">
        <v>1420</v>
      </c>
      <c r="C1341" s="19">
        <v>3361.98</v>
      </c>
      <c r="D1341" s="19">
        <v>63.88</v>
      </c>
      <c r="E1341" s="19">
        <v>0</v>
      </c>
      <c r="F1341" s="19">
        <v>63.88</v>
      </c>
      <c r="G1341" s="19">
        <v>0</v>
      </c>
      <c r="H1341" s="85">
        <v>16311.74</v>
      </c>
      <c r="I1341" s="85">
        <v>309.92</v>
      </c>
      <c r="J1341" s="85">
        <v>255.51</v>
      </c>
      <c r="K1341" s="85">
        <v>54.41</v>
      </c>
      <c r="L1341" s="146">
        <v>77.48</v>
      </c>
      <c r="M1341" s="146">
        <v>131.88999999999999</v>
      </c>
      <c r="N1341" s="146">
        <v>0</v>
      </c>
      <c r="Y1341" s="32">
        <f t="shared" si="20"/>
        <v>195.76999999999998</v>
      </c>
    </row>
    <row r="1342" spans="1:25" x14ac:dyDescent="0.25">
      <c r="A1342" s="83" t="s">
        <v>9010</v>
      </c>
      <c r="B1342" s="84" t="s">
        <v>1421</v>
      </c>
      <c r="C1342" s="19">
        <v>648.70000000000005</v>
      </c>
      <c r="D1342" s="19">
        <v>12.33</v>
      </c>
      <c r="E1342" s="19">
        <v>0</v>
      </c>
      <c r="F1342" s="19">
        <v>12.33</v>
      </c>
      <c r="G1342" s="19">
        <v>0</v>
      </c>
      <c r="H1342" s="85">
        <v>1930.59</v>
      </c>
      <c r="I1342" s="85">
        <v>36.68</v>
      </c>
      <c r="J1342" s="85">
        <v>49.3</v>
      </c>
      <c r="K1342" s="85">
        <v>-12.62</v>
      </c>
      <c r="L1342" s="146">
        <v>9.17</v>
      </c>
      <c r="M1342" s="146">
        <v>0</v>
      </c>
      <c r="N1342" s="146">
        <v>3.45</v>
      </c>
      <c r="Y1342" s="32">
        <f t="shared" si="20"/>
        <v>12.33</v>
      </c>
    </row>
    <row r="1343" spans="1:25" x14ac:dyDescent="0.25">
      <c r="A1343" s="83" t="s">
        <v>9011</v>
      </c>
      <c r="B1343" s="84" t="s">
        <v>1422</v>
      </c>
      <c r="C1343" s="19">
        <v>1655.49</v>
      </c>
      <c r="D1343" s="19">
        <v>31.46</v>
      </c>
      <c r="E1343" s="19">
        <v>0</v>
      </c>
      <c r="F1343" s="19">
        <v>31.46</v>
      </c>
      <c r="G1343" s="19">
        <v>0</v>
      </c>
      <c r="H1343" s="85">
        <v>3071.03</v>
      </c>
      <c r="I1343" s="85">
        <v>58.35</v>
      </c>
      <c r="J1343" s="85">
        <v>125.82</v>
      </c>
      <c r="K1343" s="85">
        <v>-67.47</v>
      </c>
      <c r="L1343" s="146">
        <v>14.59</v>
      </c>
      <c r="M1343" s="146">
        <v>0</v>
      </c>
      <c r="N1343" s="146">
        <v>52.88</v>
      </c>
      <c r="Y1343" s="32">
        <f t="shared" si="20"/>
        <v>31.46</v>
      </c>
    </row>
    <row r="1344" spans="1:25" x14ac:dyDescent="0.25">
      <c r="A1344" s="83" t="s">
        <v>9012</v>
      </c>
      <c r="B1344" s="84" t="s">
        <v>1423</v>
      </c>
      <c r="C1344" s="19">
        <v>12628.76</v>
      </c>
      <c r="D1344" s="19">
        <v>239.95</v>
      </c>
      <c r="E1344" s="19">
        <v>0</v>
      </c>
      <c r="F1344" s="19">
        <v>239.95</v>
      </c>
      <c r="G1344" s="19">
        <v>0</v>
      </c>
      <c r="H1344" s="85">
        <v>60632.76</v>
      </c>
      <c r="I1344" s="85">
        <v>1152.02</v>
      </c>
      <c r="J1344" s="85">
        <v>959.79</v>
      </c>
      <c r="K1344" s="85">
        <v>192.23</v>
      </c>
      <c r="L1344" s="146">
        <v>288.01</v>
      </c>
      <c r="M1344" s="146">
        <v>480.24</v>
      </c>
      <c r="N1344" s="146">
        <v>0</v>
      </c>
      <c r="Y1344" s="32">
        <f t="shared" si="20"/>
        <v>720.19</v>
      </c>
    </row>
    <row r="1345" spans="1:25" x14ac:dyDescent="0.25">
      <c r="A1345" s="83" t="s">
        <v>9013</v>
      </c>
      <c r="B1345" s="84" t="s">
        <v>1424</v>
      </c>
      <c r="C1345" s="19">
        <v>1298.22</v>
      </c>
      <c r="D1345" s="19">
        <v>24.67</v>
      </c>
      <c r="E1345" s="19">
        <v>0</v>
      </c>
      <c r="F1345" s="19">
        <v>24.67</v>
      </c>
      <c r="G1345" s="19">
        <v>0</v>
      </c>
      <c r="H1345" s="85">
        <v>7349.08</v>
      </c>
      <c r="I1345" s="85">
        <v>139.63</v>
      </c>
      <c r="J1345" s="85">
        <v>98.66</v>
      </c>
      <c r="K1345" s="85">
        <v>40.97</v>
      </c>
      <c r="L1345" s="146">
        <v>34.909999999999997</v>
      </c>
      <c r="M1345" s="146">
        <v>75.88</v>
      </c>
      <c r="N1345" s="146">
        <v>0</v>
      </c>
      <c r="Y1345" s="32">
        <f t="shared" si="20"/>
        <v>100.55</v>
      </c>
    </row>
    <row r="1346" spans="1:25" x14ac:dyDescent="0.25">
      <c r="A1346" s="83" t="s">
        <v>9014</v>
      </c>
      <c r="B1346" s="84" t="s">
        <v>1425</v>
      </c>
      <c r="C1346" s="19">
        <v>48451.73</v>
      </c>
      <c r="D1346" s="19">
        <v>920.58</v>
      </c>
      <c r="E1346" s="19">
        <v>0</v>
      </c>
      <c r="F1346" s="19">
        <v>920.58</v>
      </c>
      <c r="G1346" s="19">
        <v>0</v>
      </c>
      <c r="H1346" s="85">
        <v>192087.11</v>
      </c>
      <c r="I1346" s="85">
        <v>3649.66</v>
      </c>
      <c r="J1346" s="85">
        <v>3682.33</v>
      </c>
      <c r="K1346" s="85">
        <v>-32.67</v>
      </c>
      <c r="L1346" s="146">
        <v>912.42</v>
      </c>
      <c r="M1346" s="146">
        <v>879.75</v>
      </c>
      <c r="N1346" s="146">
        <v>0</v>
      </c>
      <c r="Y1346" s="32">
        <f t="shared" si="20"/>
        <v>1800.33</v>
      </c>
    </row>
    <row r="1347" spans="1:25" x14ac:dyDescent="0.25">
      <c r="A1347" s="83" t="s">
        <v>9015</v>
      </c>
      <c r="B1347" s="84" t="s">
        <v>1426</v>
      </c>
      <c r="C1347" s="19">
        <v>6210.68</v>
      </c>
      <c r="D1347" s="19">
        <v>118</v>
      </c>
      <c r="E1347" s="19">
        <v>0</v>
      </c>
      <c r="F1347" s="19">
        <v>118</v>
      </c>
      <c r="G1347" s="19">
        <v>0</v>
      </c>
      <c r="H1347" s="85">
        <v>17251.27</v>
      </c>
      <c r="I1347" s="85">
        <v>327.77</v>
      </c>
      <c r="J1347" s="85">
        <v>472.01</v>
      </c>
      <c r="K1347" s="85">
        <v>-144.24</v>
      </c>
      <c r="L1347" s="146">
        <v>81.94</v>
      </c>
      <c r="M1347" s="146">
        <v>0</v>
      </c>
      <c r="N1347" s="146">
        <v>62.3</v>
      </c>
      <c r="Y1347" s="32">
        <f t="shared" si="20"/>
        <v>118</v>
      </c>
    </row>
    <row r="1348" spans="1:25" x14ac:dyDescent="0.25">
      <c r="A1348" s="83" t="s">
        <v>9016</v>
      </c>
      <c r="B1348" s="84" t="s">
        <v>1427</v>
      </c>
      <c r="C1348" s="19">
        <v>36589.410000000003</v>
      </c>
      <c r="D1348" s="19">
        <v>695.2</v>
      </c>
      <c r="E1348" s="19">
        <v>0</v>
      </c>
      <c r="F1348" s="19">
        <v>695.2</v>
      </c>
      <c r="G1348" s="19">
        <v>0</v>
      </c>
      <c r="H1348" s="85">
        <v>145444.46</v>
      </c>
      <c r="I1348" s="85">
        <v>2763.44</v>
      </c>
      <c r="J1348" s="85">
        <v>2780.8</v>
      </c>
      <c r="K1348" s="85">
        <v>-17.36</v>
      </c>
      <c r="L1348" s="146">
        <v>690.86</v>
      </c>
      <c r="M1348" s="146">
        <v>673.5</v>
      </c>
      <c r="N1348" s="146">
        <v>0</v>
      </c>
      <c r="Y1348" s="32">
        <f t="shared" si="20"/>
        <v>1368.7</v>
      </c>
    </row>
    <row r="1349" spans="1:25" x14ac:dyDescent="0.25">
      <c r="A1349" s="83" t="s">
        <v>9017</v>
      </c>
      <c r="B1349" s="84" t="s">
        <v>1428</v>
      </c>
      <c r="C1349" s="19">
        <v>2894.4</v>
      </c>
      <c r="D1349" s="19">
        <v>54.99</v>
      </c>
      <c r="E1349" s="19">
        <v>0</v>
      </c>
      <c r="F1349" s="19">
        <v>54.99</v>
      </c>
      <c r="G1349" s="19">
        <v>0</v>
      </c>
      <c r="H1349" s="85">
        <v>7855.69</v>
      </c>
      <c r="I1349" s="85">
        <v>149.26</v>
      </c>
      <c r="J1349" s="85">
        <v>219.97</v>
      </c>
      <c r="K1349" s="85">
        <v>-70.709999999999994</v>
      </c>
      <c r="L1349" s="146">
        <v>37.32</v>
      </c>
      <c r="M1349" s="146">
        <v>0</v>
      </c>
      <c r="N1349" s="146">
        <v>33.39</v>
      </c>
      <c r="Y1349" s="32">
        <f t="shared" si="20"/>
        <v>54.99</v>
      </c>
    </row>
    <row r="1350" spans="1:25" x14ac:dyDescent="0.25">
      <c r="A1350" s="83" t="s">
        <v>9018</v>
      </c>
      <c r="B1350" s="84" t="s">
        <v>1429</v>
      </c>
      <c r="C1350" s="19">
        <v>3651.52</v>
      </c>
      <c r="D1350" s="19">
        <v>69.38</v>
      </c>
      <c r="E1350" s="19">
        <v>0</v>
      </c>
      <c r="F1350" s="19">
        <v>69.38</v>
      </c>
      <c r="G1350" s="19">
        <v>0</v>
      </c>
      <c r="H1350" s="85">
        <v>10744.58</v>
      </c>
      <c r="I1350" s="85">
        <v>204.15</v>
      </c>
      <c r="J1350" s="85">
        <v>277.52</v>
      </c>
      <c r="K1350" s="85">
        <v>-73.37</v>
      </c>
      <c r="L1350" s="146">
        <v>51.04</v>
      </c>
      <c r="M1350" s="146">
        <v>0</v>
      </c>
      <c r="N1350" s="146">
        <v>22.33</v>
      </c>
      <c r="Y1350" s="32">
        <f t="shared" si="20"/>
        <v>69.38</v>
      </c>
    </row>
    <row r="1351" spans="1:25" x14ac:dyDescent="0.25">
      <c r="A1351" s="83" t="s">
        <v>9019</v>
      </c>
      <c r="B1351" s="84" t="s">
        <v>1430</v>
      </c>
      <c r="C1351" s="19">
        <v>2056.14</v>
      </c>
      <c r="D1351" s="19">
        <v>39.07</v>
      </c>
      <c r="E1351" s="19">
        <v>39.07</v>
      </c>
      <c r="F1351" s="19">
        <v>0</v>
      </c>
      <c r="G1351" s="19">
        <v>4.9400000000000004</v>
      </c>
      <c r="H1351" s="85">
        <v>6959.27</v>
      </c>
      <c r="I1351" s="85">
        <v>132.22999999999999</v>
      </c>
      <c r="J1351" s="85">
        <v>161.21</v>
      </c>
      <c r="K1351" s="85">
        <v>-28.98</v>
      </c>
      <c r="L1351" s="146">
        <v>33.06</v>
      </c>
      <c r="M1351" s="146">
        <v>4.08</v>
      </c>
      <c r="N1351" s="146">
        <v>0</v>
      </c>
      <c r="Y1351" s="32">
        <f t="shared" si="20"/>
        <v>4.08</v>
      </c>
    </row>
    <row r="1352" spans="1:25" x14ac:dyDescent="0.25">
      <c r="A1352" s="83" t="s">
        <v>9020</v>
      </c>
      <c r="B1352" s="84" t="s">
        <v>1431</v>
      </c>
      <c r="C1352" s="19">
        <v>6922.25</v>
      </c>
      <c r="D1352" s="19">
        <v>131.52000000000001</v>
      </c>
      <c r="E1352" s="19">
        <v>0</v>
      </c>
      <c r="F1352" s="19">
        <v>131.52000000000001</v>
      </c>
      <c r="G1352" s="19">
        <v>0</v>
      </c>
      <c r="H1352" s="85">
        <v>21598.6</v>
      </c>
      <c r="I1352" s="85">
        <v>410.37</v>
      </c>
      <c r="J1352" s="85">
        <v>526.09</v>
      </c>
      <c r="K1352" s="85">
        <v>-115.72</v>
      </c>
      <c r="L1352" s="146">
        <v>102.59</v>
      </c>
      <c r="M1352" s="146">
        <v>0</v>
      </c>
      <c r="N1352" s="146">
        <v>13.13</v>
      </c>
      <c r="Y1352" s="32">
        <f t="shared" si="20"/>
        <v>131.52000000000001</v>
      </c>
    </row>
    <row r="1353" spans="1:25" x14ac:dyDescent="0.25">
      <c r="A1353" s="83" t="s">
        <v>9021</v>
      </c>
      <c r="B1353" s="84" t="s">
        <v>1432</v>
      </c>
      <c r="C1353" s="19">
        <v>2832.75</v>
      </c>
      <c r="D1353" s="19">
        <v>53.82</v>
      </c>
      <c r="E1353" s="19">
        <v>32.85</v>
      </c>
      <c r="F1353" s="19">
        <v>20.97</v>
      </c>
      <c r="G1353" s="19">
        <v>0</v>
      </c>
      <c r="H1353" s="85">
        <v>9456.89</v>
      </c>
      <c r="I1353" s="85">
        <v>179.68</v>
      </c>
      <c r="J1353" s="85">
        <v>215.29</v>
      </c>
      <c r="K1353" s="85">
        <v>-35.61</v>
      </c>
      <c r="L1353" s="146">
        <v>44.92</v>
      </c>
      <c r="M1353" s="146">
        <v>9.31</v>
      </c>
      <c r="N1353" s="146">
        <v>0</v>
      </c>
      <c r="Y1353" s="32">
        <f t="shared" si="20"/>
        <v>30.28</v>
      </c>
    </row>
    <row r="1354" spans="1:25" x14ac:dyDescent="0.25">
      <c r="A1354" s="83" t="s">
        <v>9022</v>
      </c>
      <c r="B1354" s="84" t="s">
        <v>1433</v>
      </c>
      <c r="C1354" s="19">
        <v>8213.84</v>
      </c>
      <c r="D1354" s="19">
        <v>156.06</v>
      </c>
      <c r="E1354" s="19">
        <v>0</v>
      </c>
      <c r="F1354" s="19">
        <v>156.06</v>
      </c>
      <c r="G1354" s="19">
        <v>0</v>
      </c>
      <c r="H1354" s="85">
        <v>19435.939999999999</v>
      </c>
      <c r="I1354" s="85">
        <v>369.28</v>
      </c>
      <c r="J1354" s="85">
        <v>624.25</v>
      </c>
      <c r="K1354" s="85">
        <v>-254.97</v>
      </c>
      <c r="L1354" s="146">
        <v>92.32</v>
      </c>
      <c r="M1354" s="146">
        <v>0</v>
      </c>
      <c r="N1354" s="146">
        <v>162.65</v>
      </c>
      <c r="Y1354" s="32">
        <f t="shared" si="20"/>
        <v>156.06</v>
      </c>
    </row>
    <row r="1355" spans="1:25" x14ac:dyDescent="0.25">
      <c r="A1355" s="83" t="s">
        <v>9023</v>
      </c>
      <c r="B1355" s="84" t="s">
        <v>1434</v>
      </c>
      <c r="C1355" s="19">
        <v>2315.81</v>
      </c>
      <c r="D1355" s="19">
        <v>44</v>
      </c>
      <c r="E1355" s="19">
        <v>0</v>
      </c>
      <c r="F1355" s="19">
        <v>44</v>
      </c>
      <c r="G1355" s="19">
        <v>0</v>
      </c>
      <c r="H1355" s="85">
        <v>9148.4500000000007</v>
      </c>
      <c r="I1355" s="85">
        <v>173.82</v>
      </c>
      <c r="J1355" s="85">
        <v>176</v>
      </c>
      <c r="K1355" s="85">
        <v>-2.1800000000000002</v>
      </c>
      <c r="L1355" s="146">
        <v>43.46</v>
      </c>
      <c r="M1355" s="146">
        <v>41.28</v>
      </c>
      <c r="N1355" s="146">
        <v>0</v>
      </c>
      <c r="Y1355" s="32">
        <f t="shared" si="20"/>
        <v>85.28</v>
      </c>
    </row>
    <row r="1356" spans="1:25" x14ac:dyDescent="0.25">
      <c r="A1356" s="83" t="s">
        <v>9024</v>
      </c>
      <c r="B1356" s="84" t="s">
        <v>1435</v>
      </c>
      <c r="C1356" s="19">
        <v>59549.1</v>
      </c>
      <c r="D1356" s="19">
        <v>1131.43</v>
      </c>
      <c r="E1356" s="19">
        <v>0</v>
      </c>
      <c r="F1356" s="19">
        <v>1131.43</v>
      </c>
      <c r="G1356" s="19">
        <v>0</v>
      </c>
      <c r="H1356" s="85">
        <v>192572.63</v>
      </c>
      <c r="I1356" s="85">
        <v>3658.88</v>
      </c>
      <c r="J1356" s="85">
        <v>4525.7299999999996</v>
      </c>
      <c r="K1356" s="85">
        <v>-866.85</v>
      </c>
      <c r="L1356" s="146">
        <v>914.72</v>
      </c>
      <c r="M1356" s="146">
        <v>47.87</v>
      </c>
      <c r="N1356" s="146">
        <v>0</v>
      </c>
      <c r="Y1356" s="32">
        <f t="shared" si="20"/>
        <v>1179.3</v>
      </c>
    </row>
    <row r="1357" spans="1:25" x14ac:dyDescent="0.25">
      <c r="A1357" s="83" t="s">
        <v>9025</v>
      </c>
      <c r="B1357" s="84" t="s">
        <v>1436</v>
      </c>
      <c r="C1357" s="19">
        <v>1110.75</v>
      </c>
      <c r="D1357" s="19">
        <v>21.11</v>
      </c>
      <c r="E1357" s="19">
        <v>0</v>
      </c>
      <c r="F1357" s="19">
        <v>21.11</v>
      </c>
      <c r="G1357" s="19">
        <v>0</v>
      </c>
      <c r="H1357" s="85">
        <v>2451.65</v>
      </c>
      <c r="I1357" s="85">
        <v>46.58</v>
      </c>
      <c r="J1357" s="85">
        <v>84.42</v>
      </c>
      <c r="K1357" s="85">
        <v>-37.840000000000003</v>
      </c>
      <c r="L1357" s="146">
        <v>11.65</v>
      </c>
      <c r="M1357" s="146">
        <v>0</v>
      </c>
      <c r="N1357" s="146">
        <v>26.19</v>
      </c>
      <c r="Y1357" s="32">
        <f t="shared" si="20"/>
        <v>21.11</v>
      </c>
    </row>
    <row r="1358" spans="1:25" x14ac:dyDescent="0.25">
      <c r="A1358" s="83" t="s">
        <v>9026</v>
      </c>
      <c r="B1358" s="84" t="s">
        <v>1437</v>
      </c>
      <c r="C1358" s="19">
        <v>1596.27</v>
      </c>
      <c r="D1358" s="19">
        <v>30.33</v>
      </c>
      <c r="E1358" s="19">
        <v>0</v>
      </c>
      <c r="F1358" s="19">
        <v>30.33</v>
      </c>
      <c r="G1358" s="19">
        <v>0</v>
      </c>
      <c r="H1358" s="85">
        <v>3527.6</v>
      </c>
      <c r="I1358" s="85">
        <v>67.02</v>
      </c>
      <c r="J1358" s="85">
        <v>121.32</v>
      </c>
      <c r="K1358" s="85">
        <v>-54.3</v>
      </c>
      <c r="L1358" s="146">
        <v>16.760000000000002</v>
      </c>
      <c r="M1358" s="146">
        <v>0</v>
      </c>
      <c r="N1358" s="146">
        <v>37.54</v>
      </c>
      <c r="Y1358" s="32">
        <f t="shared" si="20"/>
        <v>30.33</v>
      </c>
    </row>
    <row r="1359" spans="1:25" x14ac:dyDescent="0.25">
      <c r="A1359" s="83" t="s">
        <v>9027</v>
      </c>
      <c r="B1359" s="84" t="s">
        <v>1438</v>
      </c>
      <c r="C1359" s="19">
        <v>775.97</v>
      </c>
      <c r="D1359" s="19">
        <v>14.74</v>
      </c>
      <c r="E1359" s="19">
        <v>0</v>
      </c>
      <c r="F1359" s="19">
        <v>14.74</v>
      </c>
      <c r="G1359" s="19">
        <v>0</v>
      </c>
      <c r="H1359" s="85">
        <v>3198.8</v>
      </c>
      <c r="I1359" s="85">
        <v>60.78</v>
      </c>
      <c r="J1359" s="85">
        <v>58.97</v>
      </c>
      <c r="K1359" s="85">
        <v>1.81</v>
      </c>
      <c r="L1359" s="146">
        <v>15.2</v>
      </c>
      <c r="M1359" s="146">
        <v>17.010000000000002</v>
      </c>
      <c r="N1359" s="146">
        <v>0</v>
      </c>
      <c r="Y1359" s="32">
        <f t="shared" si="20"/>
        <v>31.75</v>
      </c>
    </row>
    <row r="1360" spans="1:25" x14ac:dyDescent="0.25">
      <c r="A1360" s="83" t="s">
        <v>9028</v>
      </c>
      <c r="B1360" s="84" t="s">
        <v>1439</v>
      </c>
      <c r="C1360" s="19">
        <v>11470.25</v>
      </c>
      <c r="D1360" s="19">
        <v>217.94</v>
      </c>
      <c r="E1360" s="19">
        <v>0</v>
      </c>
      <c r="F1360" s="19">
        <v>217.94</v>
      </c>
      <c r="G1360" s="19">
        <v>0</v>
      </c>
      <c r="H1360" s="85">
        <v>38433.15</v>
      </c>
      <c r="I1360" s="85">
        <v>730.23</v>
      </c>
      <c r="J1360" s="85">
        <v>871.74</v>
      </c>
      <c r="K1360" s="85">
        <v>-141.51</v>
      </c>
      <c r="L1360" s="146">
        <v>182.56</v>
      </c>
      <c r="M1360" s="146">
        <v>41.05</v>
      </c>
      <c r="N1360" s="146">
        <v>0</v>
      </c>
      <c r="Y1360" s="32">
        <f t="shared" si="20"/>
        <v>258.99</v>
      </c>
    </row>
    <row r="1361" spans="1:25" x14ac:dyDescent="0.25">
      <c r="A1361" s="83" t="s">
        <v>9029</v>
      </c>
      <c r="B1361" s="84" t="s">
        <v>1440</v>
      </c>
      <c r="C1361" s="19">
        <v>3800.88</v>
      </c>
      <c r="D1361" s="19">
        <v>72.22</v>
      </c>
      <c r="E1361" s="19">
        <v>72.22</v>
      </c>
      <c r="F1361" s="19">
        <v>0</v>
      </c>
      <c r="G1361" s="19">
        <v>70.89</v>
      </c>
      <c r="H1361" s="85">
        <v>10734.77</v>
      </c>
      <c r="I1361" s="85">
        <v>203.96</v>
      </c>
      <c r="J1361" s="85">
        <v>359.76</v>
      </c>
      <c r="K1361" s="85">
        <v>-155.80000000000001</v>
      </c>
      <c r="L1361" s="146">
        <v>50.99</v>
      </c>
      <c r="M1361" s="146">
        <v>0</v>
      </c>
      <c r="N1361" s="146">
        <v>104.81</v>
      </c>
      <c r="Y1361" s="32">
        <f t="shared" ref="Y1361:Y1424" si="21">F1361+M1361+R1361+W1361</f>
        <v>0</v>
      </c>
    </row>
    <row r="1362" spans="1:25" x14ac:dyDescent="0.25">
      <c r="A1362" s="83" t="s">
        <v>9030</v>
      </c>
      <c r="B1362" s="84" t="s">
        <v>1441</v>
      </c>
      <c r="C1362" s="19">
        <v>20845.740000000002</v>
      </c>
      <c r="D1362" s="19">
        <v>396.07</v>
      </c>
      <c r="E1362" s="19">
        <v>0</v>
      </c>
      <c r="F1362" s="19">
        <v>396.07</v>
      </c>
      <c r="G1362" s="19">
        <v>0</v>
      </c>
      <c r="H1362" s="85">
        <v>45741.23</v>
      </c>
      <c r="I1362" s="85">
        <v>869.08</v>
      </c>
      <c r="J1362" s="85">
        <v>1584.28</v>
      </c>
      <c r="K1362" s="85">
        <v>-715.2</v>
      </c>
      <c r="L1362" s="146">
        <v>217.27</v>
      </c>
      <c r="M1362" s="146">
        <v>0</v>
      </c>
      <c r="N1362" s="146">
        <v>497.93</v>
      </c>
      <c r="Y1362" s="32">
        <f t="shared" si="21"/>
        <v>396.07</v>
      </c>
    </row>
    <row r="1363" spans="1:25" x14ac:dyDescent="0.25">
      <c r="A1363" s="83" t="s">
        <v>9031</v>
      </c>
      <c r="B1363" s="84" t="s">
        <v>1442</v>
      </c>
      <c r="C1363" s="19">
        <v>3338.98</v>
      </c>
      <c r="D1363" s="19">
        <v>63.44</v>
      </c>
      <c r="E1363" s="19">
        <v>0</v>
      </c>
      <c r="F1363" s="19">
        <v>63.44</v>
      </c>
      <c r="G1363" s="19">
        <v>0</v>
      </c>
      <c r="H1363" s="85">
        <v>9565.58</v>
      </c>
      <c r="I1363" s="85">
        <v>181.75</v>
      </c>
      <c r="J1363" s="85">
        <v>253.76</v>
      </c>
      <c r="K1363" s="85">
        <v>-72.010000000000005</v>
      </c>
      <c r="L1363" s="146">
        <v>45.44</v>
      </c>
      <c r="M1363" s="146">
        <v>0</v>
      </c>
      <c r="N1363" s="146">
        <v>26.57</v>
      </c>
      <c r="Y1363" s="32">
        <f t="shared" si="21"/>
        <v>63.44</v>
      </c>
    </row>
    <row r="1364" spans="1:25" x14ac:dyDescent="0.25">
      <c r="A1364" s="83" t="s">
        <v>9032</v>
      </c>
      <c r="B1364" s="84" t="s">
        <v>1443</v>
      </c>
      <c r="C1364" s="19">
        <v>244.42</v>
      </c>
      <c r="D1364" s="19">
        <v>4.6500000000000004</v>
      </c>
      <c r="E1364" s="19">
        <v>0</v>
      </c>
      <c r="F1364" s="19">
        <v>4.6500000000000004</v>
      </c>
      <c r="G1364" s="19">
        <v>0</v>
      </c>
      <c r="H1364" s="85">
        <v>742.81</v>
      </c>
      <c r="I1364" s="85">
        <v>14.11</v>
      </c>
      <c r="J1364" s="85">
        <v>18.579999999999998</v>
      </c>
      <c r="K1364" s="85">
        <v>-4.47</v>
      </c>
      <c r="L1364" s="146">
        <v>3.53</v>
      </c>
      <c r="M1364" s="146">
        <v>0</v>
      </c>
      <c r="N1364" s="146">
        <v>0.94</v>
      </c>
      <c r="Y1364" s="32">
        <f t="shared" si="21"/>
        <v>4.6500000000000004</v>
      </c>
    </row>
    <row r="1365" spans="1:25" x14ac:dyDescent="0.25">
      <c r="A1365" s="83" t="s">
        <v>9033</v>
      </c>
      <c r="B1365" s="84" t="s">
        <v>1444</v>
      </c>
      <c r="C1365" s="19">
        <v>8080.55</v>
      </c>
      <c r="D1365" s="19">
        <v>153.53</v>
      </c>
      <c r="E1365" s="19">
        <v>0</v>
      </c>
      <c r="F1365" s="19">
        <v>153.53</v>
      </c>
      <c r="G1365" s="19">
        <v>0</v>
      </c>
      <c r="H1365" s="85">
        <v>22236.07</v>
      </c>
      <c r="I1365" s="85">
        <v>422.49</v>
      </c>
      <c r="J1365" s="85">
        <v>614.12</v>
      </c>
      <c r="K1365" s="85">
        <v>-191.63</v>
      </c>
      <c r="L1365" s="146">
        <v>105.62</v>
      </c>
      <c r="M1365" s="146">
        <v>0</v>
      </c>
      <c r="N1365" s="146">
        <v>86.01</v>
      </c>
      <c r="Y1365" s="32">
        <f t="shared" si="21"/>
        <v>153.53</v>
      </c>
    </row>
    <row r="1366" spans="1:25" x14ac:dyDescent="0.25">
      <c r="A1366" s="83" t="s">
        <v>9034</v>
      </c>
      <c r="B1366" s="84" t="s">
        <v>1445</v>
      </c>
      <c r="C1366" s="19">
        <v>2751.01</v>
      </c>
      <c r="D1366" s="19">
        <v>52.27</v>
      </c>
      <c r="E1366" s="19">
        <v>0</v>
      </c>
      <c r="F1366" s="19">
        <v>52.27</v>
      </c>
      <c r="G1366" s="19">
        <v>0</v>
      </c>
      <c r="H1366" s="85">
        <v>24007.38</v>
      </c>
      <c r="I1366" s="85">
        <v>456.14</v>
      </c>
      <c r="J1366" s="85">
        <v>209.08</v>
      </c>
      <c r="K1366" s="85">
        <v>247.06</v>
      </c>
      <c r="L1366" s="146">
        <v>114.04</v>
      </c>
      <c r="M1366" s="146">
        <v>361.1</v>
      </c>
      <c r="N1366" s="146">
        <v>0</v>
      </c>
      <c r="Y1366" s="32">
        <f t="shared" si="21"/>
        <v>413.37</v>
      </c>
    </row>
    <row r="1367" spans="1:25" x14ac:dyDescent="0.25">
      <c r="A1367" s="83" t="s">
        <v>9035</v>
      </c>
      <c r="B1367" s="84" t="s">
        <v>1446</v>
      </c>
      <c r="C1367" s="19">
        <v>2278.08</v>
      </c>
      <c r="D1367" s="19">
        <v>43.28</v>
      </c>
      <c r="E1367" s="19">
        <v>0</v>
      </c>
      <c r="F1367" s="19">
        <v>43.28</v>
      </c>
      <c r="G1367" s="19">
        <v>0</v>
      </c>
      <c r="H1367" s="85">
        <v>5029.59</v>
      </c>
      <c r="I1367" s="85">
        <v>95.56</v>
      </c>
      <c r="J1367" s="85">
        <v>173.13</v>
      </c>
      <c r="K1367" s="85">
        <v>-77.569999999999993</v>
      </c>
      <c r="L1367" s="146">
        <v>23.89</v>
      </c>
      <c r="M1367" s="146">
        <v>0</v>
      </c>
      <c r="N1367" s="146">
        <v>53.68</v>
      </c>
      <c r="Y1367" s="32">
        <f t="shared" si="21"/>
        <v>43.28</v>
      </c>
    </row>
    <row r="1368" spans="1:25" x14ac:dyDescent="0.25">
      <c r="A1368" s="83" t="s">
        <v>9036</v>
      </c>
      <c r="B1368" s="84" t="s">
        <v>1447</v>
      </c>
      <c r="C1368" s="19">
        <v>1144.1300000000001</v>
      </c>
      <c r="D1368" s="19">
        <v>21.74</v>
      </c>
      <c r="E1368" s="19">
        <v>0</v>
      </c>
      <c r="F1368" s="19">
        <v>21.74</v>
      </c>
      <c r="G1368" s="19">
        <v>0</v>
      </c>
      <c r="H1368" s="85">
        <v>3678.7</v>
      </c>
      <c r="I1368" s="85">
        <v>69.900000000000006</v>
      </c>
      <c r="J1368" s="85">
        <v>86.95</v>
      </c>
      <c r="K1368" s="85">
        <v>-17.05</v>
      </c>
      <c r="L1368" s="146">
        <v>17.48</v>
      </c>
      <c r="M1368" s="146">
        <v>0.43</v>
      </c>
      <c r="N1368" s="146">
        <v>0</v>
      </c>
      <c r="Y1368" s="32">
        <f t="shared" si="21"/>
        <v>22.169999999999998</v>
      </c>
    </row>
    <row r="1369" spans="1:25" x14ac:dyDescent="0.25">
      <c r="A1369" s="83" t="s">
        <v>9037</v>
      </c>
      <c r="B1369" s="84" t="s">
        <v>1448</v>
      </c>
      <c r="C1369" s="19">
        <v>19564.14</v>
      </c>
      <c r="D1369" s="19">
        <v>371.72</v>
      </c>
      <c r="E1369" s="19">
        <v>0</v>
      </c>
      <c r="F1369" s="19">
        <v>371.72</v>
      </c>
      <c r="G1369" s="19">
        <v>0</v>
      </c>
      <c r="H1369" s="85">
        <v>77860.25</v>
      </c>
      <c r="I1369" s="85">
        <v>1479.34</v>
      </c>
      <c r="J1369" s="85">
        <v>1486.87</v>
      </c>
      <c r="K1369" s="85">
        <v>-7.53</v>
      </c>
      <c r="L1369" s="146">
        <v>369.84</v>
      </c>
      <c r="M1369" s="146">
        <v>362.31</v>
      </c>
      <c r="N1369" s="146">
        <v>0</v>
      </c>
      <c r="Y1369" s="32">
        <f t="shared" si="21"/>
        <v>734.03</v>
      </c>
    </row>
    <row r="1370" spans="1:25" x14ac:dyDescent="0.25">
      <c r="A1370" s="83" t="s">
        <v>9038</v>
      </c>
      <c r="B1370" s="84" t="s">
        <v>1449</v>
      </c>
      <c r="C1370" s="19">
        <v>78.08</v>
      </c>
      <c r="D1370" s="19">
        <v>1.48</v>
      </c>
      <c r="E1370" s="19">
        <v>1.48</v>
      </c>
      <c r="F1370" s="19">
        <v>0</v>
      </c>
      <c r="G1370" s="19">
        <v>1.99</v>
      </c>
      <c r="H1370" s="85">
        <v>242.43</v>
      </c>
      <c r="I1370" s="85">
        <v>4.6100000000000003</v>
      </c>
      <c r="J1370" s="85">
        <v>7.92</v>
      </c>
      <c r="K1370" s="85">
        <v>-3.31</v>
      </c>
      <c r="L1370" s="146">
        <v>1.1499999999999999</v>
      </c>
      <c r="M1370" s="146">
        <v>0</v>
      </c>
      <c r="N1370" s="146">
        <v>2.16</v>
      </c>
      <c r="Y1370" s="32">
        <f t="shared" si="21"/>
        <v>0</v>
      </c>
    </row>
    <row r="1371" spans="1:25" x14ac:dyDescent="0.25">
      <c r="A1371" s="83" t="s">
        <v>9039</v>
      </c>
      <c r="B1371" s="84" t="s">
        <v>1450</v>
      </c>
      <c r="C1371" s="19">
        <v>8957.02</v>
      </c>
      <c r="D1371" s="19">
        <v>170.18</v>
      </c>
      <c r="E1371" s="19">
        <v>0</v>
      </c>
      <c r="F1371" s="19">
        <v>170.18</v>
      </c>
      <c r="G1371" s="19">
        <v>0</v>
      </c>
      <c r="H1371" s="85">
        <v>41080.870000000003</v>
      </c>
      <c r="I1371" s="85">
        <v>780.54</v>
      </c>
      <c r="J1371" s="85">
        <v>680.73</v>
      </c>
      <c r="K1371" s="85">
        <v>99.81</v>
      </c>
      <c r="L1371" s="146">
        <v>195.14</v>
      </c>
      <c r="M1371" s="146">
        <v>294.95</v>
      </c>
      <c r="N1371" s="146">
        <v>0</v>
      </c>
      <c r="Y1371" s="32">
        <f t="shared" si="21"/>
        <v>465.13</v>
      </c>
    </row>
    <row r="1372" spans="1:25" x14ac:dyDescent="0.25">
      <c r="A1372" s="83" t="s">
        <v>9040</v>
      </c>
      <c r="B1372" s="84" t="s">
        <v>1451</v>
      </c>
      <c r="C1372" s="19">
        <v>3680.58</v>
      </c>
      <c r="D1372" s="19">
        <v>69.930000000000007</v>
      </c>
      <c r="E1372" s="19">
        <v>0</v>
      </c>
      <c r="F1372" s="19">
        <v>69.930000000000007</v>
      </c>
      <c r="G1372" s="19">
        <v>0</v>
      </c>
      <c r="H1372" s="85">
        <v>15771.26</v>
      </c>
      <c r="I1372" s="85">
        <v>299.64999999999998</v>
      </c>
      <c r="J1372" s="85">
        <v>279.72000000000003</v>
      </c>
      <c r="K1372" s="85">
        <v>19.93</v>
      </c>
      <c r="L1372" s="146">
        <v>74.91</v>
      </c>
      <c r="M1372" s="146">
        <v>94.84</v>
      </c>
      <c r="N1372" s="146">
        <v>0</v>
      </c>
      <c r="Y1372" s="32">
        <f t="shared" si="21"/>
        <v>164.77</v>
      </c>
    </row>
    <row r="1373" spans="1:25" x14ac:dyDescent="0.25">
      <c r="A1373" s="83" t="s">
        <v>9041</v>
      </c>
      <c r="B1373" s="84" t="s">
        <v>1452</v>
      </c>
      <c r="C1373" s="19">
        <v>944.56</v>
      </c>
      <c r="D1373" s="19">
        <v>17.95</v>
      </c>
      <c r="E1373" s="19">
        <v>0</v>
      </c>
      <c r="F1373" s="19">
        <v>17.95</v>
      </c>
      <c r="G1373" s="19">
        <v>0</v>
      </c>
      <c r="H1373" s="85">
        <v>3401.95</v>
      </c>
      <c r="I1373" s="85">
        <v>64.64</v>
      </c>
      <c r="J1373" s="85">
        <v>71.790000000000006</v>
      </c>
      <c r="K1373" s="85">
        <v>-7.15</v>
      </c>
      <c r="L1373" s="146">
        <v>16.16</v>
      </c>
      <c r="M1373" s="146">
        <v>9.01</v>
      </c>
      <c r="N1373" s="146">
        <v>0</v>
      </c>
      <c r="Y1373" s="32">
        <f t="shared" si="21"/>
        <v>26.96</v>
      </c>
    </row>
    <row r="1374" spans="1:25" x14ac:dyDescent="0.25">
      <c r="A1374" s="83" t="s">
        <v>9042</v>
      </c>
      <c r="B1374" s="84" t="s">
        <v>1453</v>
      </c>
      <c r="C1374" s="19">
        <v>16836.599999999999</v>
      </c>
      <c r="D1374" s="19">
        <v>319.89999999999998</v>
      </c>
      <c r="E1374" s="19">
        <v>0</v>
      </c>
      <c r="F1374" s="19">
        <v>319.89999999999998</v>
      </c>
      <c r="G1374" s="19">
        <v>0</v>
      </c>
      <c r="H1374" s="85">
        <v>38818.910000000003</v>
      </c>
      <c r="I1374" s="85">
        <v>737.56</v>
      </c>
      <c r="J1374" s="85">
        <v>1279.58</v>
      </c>
      <c r="K1374" s="85">
        <v>-542.02</v>
      </c>
      <c r="L1374" s="146">
        <v>184.39</v>
      </c>
      <c r="M1374" s="146">
        <v>0</v>
      </c>
      <c r="N1374" s="146">
        <v>357.63</v>
      </c>
      <c r="Y1374" s="32">
        <f t="shared" si="21"/>
        <v>319.89999999999998</v>
      </c>
    </row>
    <row r="1375" spans="1:25" x14ac:dyDescent="0.25">
      <c r="A1375" s="83" t="s">
        <v>9043</v>
      </c>
      <c r="B1375" s="84" t="s">
        <v>1454</v>
      </c>
      <c r="C1375" s="19">
        <v>12050.27</v>
      </c>
      <c r="D1375" s="19">
        <v>228.96</v>
      </c>
      <c r="E1375" s="19">
        <v>0</v>
      </c>
      <c r="F1375" s="19">
        <v>228.96</v>
      </c>
      <c r="G1375" s="19">
        <v>0</v>
      </c>
      <c r="H1375" s="85">
        <v>47592.69</v>
      </c>
      <c r="I1375" s="85">
        <v>904.26</v>
      </c>
      <c r="J1375" s="85">
        <v>915.82</v>
      </c>
      <c r="K1375" s="85">
        <v>-11.56</v>
      </c>
      <c r="L1375" s="146">
        <v>226.07</v>
      </c>
      <c r="M1375" s="146">
        <v>214.51</v>
      </c>
      <c r="N1375" s="146">
        <v>0</v>
      </c>
      <c r="Y1375" s="32">
        <f t="shared" si="21"/>
        <v>443.47</v>
      </c>
    </row>
    <row r="1376" spans="1:25" x14ac:dyDescent="0.25">
      <c r="A1376" s="83" t="s">
        <v>9044</v>
      </c>
      <c r="B1376" s="84" t="s">
        <v>1455</v>
      </c>
      <c r="C1376" s="19">
        <v>867.65</v>
      </c>
      <c r="D1376" s="19">
        <v>16.489999999999998</v>
      </c>
      <c r="E1376" s="19">
        <v>0</v>
      </c>
      <c r="F1376" s="19">
        <v>16.489999999999998</v>
      </c>
      <c r="G1376" s="19">
        <v>0</v>
      </c>
      <c r="H1376" s="85">
        <v>2993.56</v>
      </c>
      <c r="I1376" s="85">
        <v>56.88</v>
      </c>
      <c r="J1376" s="85">
        <v>65.94</v>
      </c>
      <c r="K1376" s="85">
        <v>-9.06</v>
      </c>
      <c r="L1376" s="146">
        <v>14.22</v>
      </c>
      <c r="M1376" s="146">
        <v>5.16</v>
      </c>
      <c r="N1376" s="146">
        <v>0</v>
      </c>
      <c r="Y1376" s="32">
        <f t="shared" si="21"/>
        <v>21.65</v>
      </c>
    </row>
    <row r="1377" spans="1:25" x14ac:dyDescent="0.25">
      <c r="A1377" s="83" t="s">
        <v>9045</v>
      </c>
      <c r="B1377" s="84" t="s">
        <v>1456</v>
      </c>
      <c r="C1377" s="19">
        <v>1402.05</v>
      </c>
      <c r="D1377" s="19">
        <v>26.64</v>
      </c>
      <c r="E1377" s="19">
        <v>0</v>
      </c>
      <c r="F1377" s="19">
        <v>26.64</v>
      </c>
      <c r="G1377" s="19">
        <v>0</v>
      </c>
      <c r="H1377" s="85">
        <v>1620.64</v>
      </c>
      <c r="I1377" s="85">
        <v>30.79</v>
      </c>
      <c r="J1377" s="85">
        <v>106.56</v>
      </c>
      <c r="K1377" s="85">
        <v>-75.77</v>
      </c>
      <c r="L1377" s="146">
        <v>7.7</v>
      </c>
      <c r="M1377" s="146">
        <v>0</v>
      </c>
      <c r="N1377" s="146">
        <v>68.069999999999993</v>
      </c>
      <c r="Y1377" s="32">
        <f t="shared" si="21"/>
        <v>26.64</v>
      </c>
    </row>
    <row r="1378" spans="1:25" x14ac:dyDescent="0.25">
      <c r="A1378" s="83" t="s">
        <v>9046</v>
      </c>
      <c r="B1378" s="84" t="s">
        <v>1457</v>
      </c>
      <c r="C1378" s="19">
        <v>96852.42</v>
      </c>
      <c r="D1378" s="19">
        <v>1840.2</v>
      </c>
      <c r="E1378" s="19">
        <v>0</v>
      </c>
      <c r="F1378" s="19">
        <v>1840.2</v>
      </c>
      <c r="G1378" s="19">
        <v>0</v>
      </c>
      <c r="H1378" s="85">
        <v>364608.7</v>
      </c>
      <c r="I1378" s="85">
        <v>6927.57</v>
      </c>
      <c r="J1378" s="85">
        <v>7360.78</v>
      </c>
      <c r="K1378" s="85">
        <v>-433.21</v>
      </c>
      <c r="L1378" s="146">
        <v>1731.89</v>
      </c>
      <c r="M1378" s="146">
        <v>1298.68</v>
      </c>
      <c r="N1378" s="146">
        <v>0</v>
      </c>
      <c r="Y1378" s="32">
        <f t="shared" si="21"/>
        <v>3138.88</v>
      </c>
    </row>
    <row r="1379" spans="1:25" x14ac:dyDescent="0.25">
      <c r="A1379" s="83" t="s">
        <v>9047</v>
      </c>
      <c r="B1379" s="84" t="s">
        <v>1458</v>
      </c>
      <c r="C1379" s="19">
        <v>3240.2</v>
      </c>
      <c r="D1379" s="19">
        <v>61.57</v>
      </c>
      <c r="E1379" s="19">
        <v>19.14</v>
      </c>
      <c r="F1379" s="19">
        <v>42.43</v>
      </c>
      <c r="G1379" s="19">
        <v>0</v>
      </c>
      <c r="H1379" s="85">
        <v>9934.65</v>
      </c>
      <c r="I1379" s="85">
        <v>188.76</v>
      </c>
      <c r="J1379" s="85">
        <v>246.26</v>
      </c>
      <c r="K1379" s="85">
        <v>-57.5</v>
      </c>
      <c r="L1379" s="146">
        <v>47.19</v>
      </c>
      <c r="M1379" s="146">
        <v>0</v>
      </c>
      <c r="N1379" s="146">
        <v>10.31</v>
      </c>
      <c r="Y1379" s="32">
        <f t="shared" si="21"/>
        <v>42.43</v>
      </c>
    </row>
    <row r="1380" spans="1:25" x14ac:dyDescent="0.25">
      <c r="A1380" s="83" t="s">
        <v>9048</v>
      </c>
      <c r="B1380" s="84" t="s">
        <v>1459</v>
      </c>
      <c r="C1380" s="19">
        <v>2331.67</v>
      </c>
      <c r="D1380" s="19">
        <v>44.3</v>
      </c>
      <c r="E1380" s="19">
        <v>0</v>
      </c>
      <c r="F1380" s="19">
        <v>44.3</v>
      </c>
      <c r="G1380" s="19">
        <v>0</v>
      </c>
      <c r="H1380" s="85">
        <v>4176.99</v>
      </c>
      <c r="I1380" s="85">
        <v>79.36</v>
      </c>
      <c r="J1380" s="85">
        <v>177.21</v>
      </c>
      <c r="K1380" s="85">
        <v>-97.85</v>
      </c>
      <c r="L1380" s="146">
        <v>19.84</v>
      </c>
      <c r="M1380" s="146">
        <v>0</v>
      </c>
      <c r="N1380" s="146">
        <v>78.010000000000005</v>
      </c>
      <c r="Y1380" s="32">
        <f t="shared" si="21"/>
        <v>44.3</v>
      </c>
    </row>
    <row r="1381" spans="1:25" x14ac:dyDescent="0.25">
      <c r="A1381" s="83" t="s">
        <v>9049</v>
      </c>
      <c r="B1381" s="84" t="s">
        <v>1460</v>
      </c>
      <c r="C1381" s="19">
        <v>25233.29</v>
      </c>
      <c r="D1381" s="19">
        <v>479.43</v>
      </c>
      <c r="E1381" s="19">
        <v>0</v>
      </c>
      <c r="F1381" s="19">
        <v>479.43</v>
      </c>
      <c r="G1381" s="19">
        <v>0</v>
      </c>
      <c r="H1381" s="85">
        <v>169980.64</v>
      </c>
      <c r="I1381" s="85">
        <v>3229.63</v>
      </c>
      <c r="J1381" s="85">
        <v>1917.73</v>
      </c>
      <c r="K1381" s="85">
        <v>1311.9</v>
      </c>
      <c r="L1381" s="146">
        <v>807.41</v>
      </c>
      <c r="M1381" s="146">
        <v>2119.31</v>
      </c>
      <c r="N1381" s="146">
        <v>0</v>
      </c>
      <c r="Y1381" s="32">
        <f t="shared" si="21"/>
        <v>2598.7399999999998</v>
      </c>
    </row>
    <row r="1382" spans="1:25" x14ac:dyDescent="0.25">
      <c r="A1382" s="83" t="s">
        <v>9050</v>
      </c>
      <c r="B1382" s="84" t="s">
        <v>1461</v>
      </c>
      <c r="C1382" s="19">
        <v>337.65</v>
      </c>
      <c r="D1382" s="19">
        <v>6.42</v>
      </c>
      <c r="E1382" s="19">
        <v>0</v>
      </c>
      <c r="F1382" s="19">
        <v>6.42</v>
      </c>
      <c r="G1382" s="19">
        <v>0</v>
      </c>
      <c r="H1382" s="85">
        <v>1019.72</v>
      </c>
      <c r="I1382" s="85">
        <v>19.37</v>
      </c>
      <c r="J1382" s="85">
        <v>25.66</v>
      </c>
      <c r="K1382" s="85">
        <v>-6.29</v>
      </c>
      <c r="L1382" s="146">
        <v>4.84</v>
      </c>
      <c r="M1382" s="146">
        <v>0</v>
      </c>
      <c r="N1382" s="146">
        <v>1.45</v>
      </c>
      <c r="Y1382" s="32">
        <f t="shared" si="21"/>
        <v>6.42</v>
      </c>
    </row>
    <row r="1383" spans="1:25" x14ac:dyDescent="0.25">
      <c r="A1383" s="83" t="s">
        <v>9051</v>
      </c>
      <c r="B1383" s="84" t="s">
        <v>1462</v>
      </c>
      <c r="C1383" s="19">
        <v>1591.54</v>
      </c>
      <c r="D1383" s="19">
        <v>30.24</v>
      </c>
      <c r="E1383" s="19">
        <v>0</v>
      </c>
      <c r="F1383" s="19">
        <v>30.24</v>
      </c>
      <c r="G1383" s="19">
        <v>0</v>
      </c>
      <c r="H1383" s="85">
        <v>4418.37</v>
      </c>
      <c r="I1383" s="85">
        <v>83.95</v>
      </c>
      <c r="J1383" s="85">
        <v>120.96</v>
      </c>
      <c r="K1383" s="85">
        <v>-37.01</v>
      </c>
      <c r="L1383" s="146">
        <v>20.99</v>
      </c>
      <c r="M1383" s="146">
        <v>0</v>
      </c>
      <c r="N1383" s="146">
        <v>16.02</v>
      </c>
      <c r="Y1383" s="32">
        <f t="shared" si="21"/>
        <v>30.24</v>
      </c>
    </row>
    <row r="1384" spans="1:25" x14ac:dyDescent="0.25">
      <c r="A1384" s="83" t="s">
        <v>9052</v>
      </c>
      <c r="B1384" s="84" t="s">
        <v>1463</v>
      </c>
      <c r="C1384" s="19">
        <v>7299.46</v>
      </c>
      <c r="D1384" s="19">
        <v>138.69</v>
      </c>
      <c r="E1384" s="19">
        <v>0</v>
      </c>
      <c r="F1384" s="19">
        <v>138.69</v>
      </c>
      <c r="G1384" s="19">
        <v>0</v>
      </c>
      <c r="H1384" s="85">
        <v>41692.5</v>
      </c>
      <c r="I1384" s="85">
        <v>792.16</v>
      </c>
      <c r="J1384" s="85">
        <v>554.76</v>
      </c>
      <c r="K1384" s="85">
        <v>237.4</v>
      </c>
      <c r="L1384" s="146">
        <v>198.04</v>
      </c>
      <c r="M1384" s="146">
        <v>435.44</v>
      </c>
      <c r="N1384" s="146">
        <v>0</v>
      </c>
      <c r="Y1384" s="32">
        <f t="shared" si="21"/>
        <v>574.13</v>
      </c>
    </row>
    <row r="1385" spans="1:25" x14ac:dyDescent="0.25">
      <c r="A1385" s="83" t="s">
        <v>9053</v>
      </c>
      <c r="B1385" s="84" t="s">
        <v>1464</v>
      </c>
      <c r="C1385" s="19">
        <v>86223.94</v>
      </c>
      <c r="D1385" s="19">
        <v>1638.26</v>
      </c>
      <c r="E1385" s="19">
        <v>0</v>
      </c>
      <c r="F1385" s="19">
        <v>1638.26</v>
      </c>
      <c r="G1385" s="19">
        <v>0</v>
      </c>
      <c r="H1385" s="85">
        <v>326521.84000000003</v>
      </c>
      <c r="I1385" s="85">
        <v>6203.91</v>
      </c>
      <c r="J1385" s="85">
        <v>6553.02</v>
      </c>
      <c r="K1385" s="85">
        <v>-349.11</v>
      </c>
      <c r="L1385" s="146">
        <v>1550.98</v>
      </c>
      <c r="M1385" s="146">
        <v>1201.8699999999999</v>
      </c>
      <c r="N1385" s="146">
        <v>0</v>
      </c>
      <c r="Y1385" s="32">
        <f t="shared" si="21"/>
        <v>2840.13</v>
      </c>
    </row>
    <row r="1386" spans="1:25" x14ac:dyDescent="0.25">
      <c r="A1386" s="83" t="s">
        <v>9054</v>
      </c>
      <c r="B1386" s="84" t="s">
        <v>1465</v>
      </c>
      <c r="C1386" s="19">
        <v>6778.13</v>
      </c>
      <c r="D1386" s="19">
        <v>128.79</v>
      </c>
      <c r="E1386" s="19">
        <v>0</v>
      </c>
      <c r="F1386" s="19">
        <v>128.79</v>
      </c>
      <c r="G1386" s="19">
        <v>0</v>
      </c>
      <c r="H1386" s="85">
        <v>13489.39</v>
      </c>
      <c r="I1386" s="85">
        <v>256.3</v>
      </c>
      <c r="J1386" s="85">
        <v>515.14</v>
      </c>
      <c r="K1386" s="85">
        <v>-258.83999999999997</v>
      </c>
      <c r="L1386" s="146">
        <v>64.08</v>
      </c>
      <c r="M1386" s="146">
        <v>0</v>
      </c>
      <c r="N1386" s="146">
        <v>194.76</v>
      </c>
      <c r="Y1386" s="32">
        <f t="shared" si="21"/>
        <v>128.79</v>
      </c>
    </row>
    <row r="1387" spans="1:25" x14ac:dyDescent="0.25">
      <c r="A1387" s="83" t="s">
        <v>9055</v>
      </c>
      <c r="B1387" s="84" t="s">
        <v>1466</v>
      </c>
      <c r="C1387" s="19">
        <v>852.65</v>
      </c>
      <c r="D1387" s="19">
        <v>16.2</v>
      </c>
      <c r="E1387" s="19">
        <v>0</v>
      </c>
      <c r="F1387" s="19">
        <v>16.2</v>
      </c>
      <c r="G1387" s="19">
        <v>0</v>
      </c>
      <c r="H1387" s="85">
        <v>4249.62</v>
      </c>
      <c r="I1387" s="85">
        <v>80.739999999999995</v>
      </c>
      <c r="J1387" s="85">
        <v>64.8</v>
      </c>
      <c r="K1387" s="85">
        <v>15.94</v>
      </c>
      <c r="L1387" s="146">
        <v>20.190000000000001</v>
      </c>
      <c r="M1387" s="146">
        <v>36.130000000000003</v>
      </c>
      <c r="N1387" s="146">
        <v>0</v>
      </c>
      <c r="Y1387" s="32">
        <f t="shared" si="21"/>
        <v>52.33</v>
      </c>
    </row>
    <row r="1388" spans="1:25" x14ac:dyDescent="0.25">
      <c r="A1388" s="83" t="s">
        <v>9056</v>
      </c>
      <c r="B1388" s="84" t="s">
        <v>1467</v>
      </c>
      <c r="C1388" s="19">
        <v>1459.8</v>
      </c>
      <c r="D1388" s="19">
        <v>27.74</v>
      </c>
      <c r="E1388" s="19">
        <v>0</v>
      </c>
      <c r="F1388" s="19">
        <v>27.74</v>
      </c>
      <c r="G1388" s="19">
        <v>0</v>
      </c>
      <c r="H1388" s="85">
        <v>4099.6000000000004</v>
      </c>
      <c r="I1388" s="85">
        <v>77.89</v>
      </c>
      <c r="J1388" s="85">
        <v>110.94</v>
      </c>
      <c r="K1388" s="85">
        <v>-33.049999999999997</v>
      </c>
      <c r="L1388" s="146">
        <v>19.47</v>
      </c>
      <c r="M1388" s="146">
        <v>0</v>
      </c>
      <c r="N1388" s="146">
        <v>13.58</v>
      </c>
      <c r="Y1388" s="32">
        <f t="shared" si="21"/>
        <v>27.74</v>
      </c>
    </row>
    <row r="1389" spans="1:25" x14ac:dyDescent="0.25">
      <c r="A1389" s="83" t="s">
        <v>9057</v>
      </c>
      <c r="B1389" s="84" t="s">
        <v>1468</v>
      </c>
      <c r="C1389" s="19">
        <v>9040.42</v>
      </c>
      <c r="D1389" s="19">
        <v>171.77</v>
      </c>
      <c r="E1389" s="19">
        <v>0</v>
      </c>
      <c r="F1389" s="19">
        <v>171.77</v>
      </c>
      <c r="G1389" s="19">
        <v>0</v>
      </c>
      <c r="H1389" s="85">
        <v>44217.67</v>
      </c>
      <c r="I1389" s="85">
        <v>840.14</v>
      </c>
      <c r="J1389" s="85">
        <v>687.07</v>
      </c>
      <c r="K1389" s="85">
        <v>153.07</v>
      </c>
      <c r="L1389" s="146">
        <v>210.04</v>
      </c>
      <c r="M1389" s="146">
        <v>363.11</v>
      </c>
      <c r="N1389" s="146">
        <v>0</v>
      </c>
      <c r="Y1389" s="32">
        <f t="shared" si="21"/>
        <v>534.88</v>
      </c>
    </row>
    <row r="1390" spans="1:25" x14ac:dyDescent="0.25">
      <c r="A1390" s="83" t="s">
        <v>9058</v>
      </c>
      <c r="B1390" s="84" t="s">
        <v>1469</v>
      </c>
      <c r="C1390" s="19">
        <v>5870.66</v>
      </c>
      <c r="D1390" s="19">
        <v>111.54</v>
      </c>
      <c r="E1390" s="19">
        <v>0</v>
      </c>
      <c r="F1390" s="19">
        <v>111.54</v>
      </c>
      <c r="G1390" s="19">
        <v>0</v>
      </c>
      <c r="H1390" s="85">
        <v>13806.91</v>
      </c>
      <c r="I1390" s="85">
        <v>262.33</v>
      </c>
      <c r="J1390" s="85">
        <v>446.17</v>
      </c>
      <c r="K1390" s="85">
        <v>-183.84</v>
      </c>
      <c r="L1390" s="146">
        <v>65.58</v>
      </c>
      <c r="M1390" s="146">
        <v>0</v>
      </c>
      <c r="N1390" s="146">
        <v>118.26</v>
      </c>
      <c r="Y1390" s="32">
        <f t="shared" si="21"/>
        <v>111.54</v>
      </c>
    </row>
    <row r="1391" spans="1:25" x14ac:dyDescent="0.25">
      <c r="A1391" s="83" t="s">
        <v>9059</v>
      </c>
      <c r="B1391" s="84" t="s">
        <v>1470</v>
      </c>
      <c r="C1391" s="19">
        <v>6850.66</v>
      </c>
      <c r="D1391" s="19">
        <v>130.16</v>
      </c>
      <c r="E1391" s="19">
        <v>0</v>
      </c>
      <c r="F1391" s="19">
        <v>130.16</v>
      </c>
      <c r="G1391" s="19">
        <v>0</v>
      </c>
      <c r="H1391" s="85">
        <v>28304.5</v>
      </c>
      <c r="I1391" s="85">
        <v>537.79</v>
      </c>
      <c r="J1391" s="85">
        <v>520.65</v>
      </c>
      <c r="K1391" s="85">
        <v>17.14</v>
      </c>
      <c r="L1391" s="146">
        <v>134.44999999999999</v>
      </c>
      <c r="M1391" s="146">
        <v>151.59</v>
      </c>
      <c r="N1391" s="146">
        <v>0</v>
      </c>
      <c r="Y1391" s="32">
        <f t="shared" si="21"/>
        <v>281.75</v>
      </c>
    </row>
    <row r="1392" spans="1:25" x14ac:dyDescent="0.25">
      <c r="A1392" s="83" t="s">
        <v>9060</v>
      </c>
      <c r="B1392" s="84" t="s">
        <v>1471</v>
      </c>
      <c r="C1392" s="19">
        <v>2320.14</v>
      </c>
      <c r="D1392" s="19">
        <v>44.08</v>
      </c>
      <c r="E1392" s="19">
        <v>0</v>
      </c>
      <c r="F1392" s="19">
        <v>44.08</v>
      </c>
      <c r="G1392" s="19">
        <v>0</v>
      </c>
      <c r="H1392" s="85">
        <v>6309.89</v>
      </c>
      <c r="I1392" s="85">
        <v>119.89</v>
      </c>
      <c r="J1392" s="85">
        <v>176.33</v>
      </c>
      <c r="K1392" s="85">
        <v>-56.44</v>
      </c>
      <c r="L1392" s="146">
        <v>29.97</v>
      </c>
      <c r="M1392" s="146">
        <v>0</v>
      </c>
      <c r="N1392" s="146">
        <v>26.47</v>
      </c>
      <c r="Y1392" s="32">
        <f t="shared" si="21"/>
        <v>44.08</v>
      </c>
    </row>
    <row r="1393" spans="1:25" x14ac:dyDescent="0.25">
      <c r="A1393" s="83" t="s">
        <v>9061</v>
      </c>
      <c r="B1393" s="84" t="s">
        <v>1472</v>
      </c>
      <c r="C1393" s="19">
        <v>1645.41</v>
      </c>
      <c r="D1393" s="19">
        <v>31.26</v>
      </c>
      <c r="E1393" s="19">
        <v>0</v>
      </c>
      <c r="F1393" s="19">
        <v>31.26</v>
      </c>
      <c r="G1393" s="19">
        <v>0</v>
      </c>
      <c r="H1393" s="85">
        <v>3349.84</v>
      </c>
      <c r="I1393" s="85">
        <v>63.65</v>
      </c>
      <c r="J1393" s="85">
        <v>125.05</v>
      </c>
      <c r="K1393" s="85">
        <v>-61.4</v>
      </c>
      <c r="L1393" s="146">
        <v>15.91</v>
      </c>
      <c r="M1393" s="146">
        <v>0</v>
      </c>
      <c r="N1393" s="146">
        <v>45.49</v>
      </c>
      <c r="Y1393" s="32">
        <f t="shared" si="21"/>
        <v>31.26</v>
      </c>
    </row>
    <row r="1394" spans="1:25" x14ac:dyDescent="0.25">
      <c r="A1394" s="83" t="s">
        <v>9062</v>
      </c>
      <c r="B1394" s="84" t="s">
        <v>1473</v>
      </c>
      <c r="C1394" s="19">
        <v>4255.18</v>
      </c>
      <c r="D1394" s="19">
        <v>80.849999999999994</v>
      </c>
      <c r="E1394" s="19">
        <v>29.3</v>
      </c>
      <c r="F1394" s="19">
        <v>51.55</v>
      </c>
      <c r="G1394" s="19">
        <v>0</v>
      </c>
      <c r="H1394" s="85">
        <v>11796.93</v>
      </c>
      <c r="I1394" s="85">
        <v>224.14</v>
      </c>
      <c r="J1394" s="85">
        <v>323.39</v>
      </c>
      <c r="K1394" s="85">
        <v>-99.25</v>
      </c>
      <c r="L1394" s="146">
        <v>56.04</v>
      </c>
      <c r="M1394" s="146">
        <v>0</v>
      </c>
      <c r="N1394" s="146">
        <v>43.21</v>
      </c>
      <c r="Y1394" s="32">
        <f t="shared" si="21"/>
        <v>51.55</v>
      </c>
    </row>
    <row r="1395" spans="1:25" x14ac:dyDescent="0.25">
      <c r="A1395" s="83" t="s">
        <v>9063</v>
      </c>
      <c r="B1395" s="84" t="s">
        <v>1474</v>
      </c>
      <c r="C1395" s="19">
        <v>759.48</v>
      </c>
      <c r="D1395" s="19">
        <v>14.43</v>
      </c>
      <c r="E1395" s="19">
        <v>0</v>
      </c>
      <c r="F1395" s="19">
        <v>14.43</v>
      </c>
      <c r="G1395" s="19">
        <v>0</v>
      </c>
      <c r="H1395" s="85">
        <v>1570.54</v>
      </c>
      <c r="I1395" s="85">
        <v>29.84</v>
      </c>
      <c r="J1395" s="85">
        <v>57.72</v>
      </c>
      <c r="K1395" s="85">
        <v>-27.88</v>
      </c>
      <c r="L1395" s="146">
        <v>7.46</v>
      </c>
      <c r="M1395" s="146">
        <v>0</v>
      </c>
      <c r="N1395" s="146">
        <v>20.420000000000002</v>
      </c>
      <c r="Y1395" s="32">
        <f t="shared" si="21"/>
        <v>14.43</v>
      </c>
    </row>
    <row r="1396" spans="1:25" x14ac:dyDescent="0.25">
      <c r="A1396" s="83" t="s">
        <v>9064</v>
      </c>
      <c r="B1396" s="84" t="s">
        <v>1475</v>
      </c>
      <c r="C1396" s="19">
        <v>7854.62</v>
      </c>
      <c r="D1396" s="19">
        <v>149.24</v>
      </c>
      <c r="E1396" s="19">
        <v>0</v>
      </c>
      <c r="F1396" s="19">
        <v>149.24</v>
      </c>
      <c r="G1396" s="19">
        <v>0</v>
      </c>
      <c r="H1396" s="85">
        <v>19609.47</v>
      </c>
      <c r="I1396" s="85">
        <v>372.58</v>
      </c>
      <c r="J1396" s="85">
        <v>596.95000000000005</v>
      </c>
      <c r="K1396" s="85">
        <v>-224.37</v>
      </c>
      <c r="L1396" s="146">
        <v>93.15</v>
      </c>
      <c r="M1396" s="146">
        <v>0</v>
      </c>
      <c r="N1396" s="146">
        <v>131.22</v>
      </c>
      <c r="Y1396" s="32">
        <f t="shared" si="21"/>
        <v>149.24</v>
      </c>
    </row>
    <row r="1397" spans="1:25" x14ac:dyDescent="0.25">
      <c r="A1397" s="83" t="s">
        <v>9065</v>
      </c>
      <c r="B1397" s="84" t="s">
        <v>1476</v>
      </c>
      <c r="C1397" s="19">
        <v>3348.33</v>
      </c>
      <c r="D1397" s="19">
        <v>63.62</v>
      </c>
      <c r="E1397" s="19">
        <v>0</v>
      </c>
      <c r="F1397" s="19">
        <v>63.62</v>
      </c>
      <c r="G1397" s="19">
        <v>0</v>
      </c>
      <c r="H1397" s="85">
        <v>4505.74</v>
      </c>
      <c r="I1397" s="85">
        <v>85.61</v>
      </c>
      <c r="J1397" s="85">
        <v>254.47</v>
      </c>
      <c r="K1397" s="85">
        <v>-168.86</v>
      </c>
      <c r="L1397" s="146">
        <v>21.4</v>
      </c>
      <c r="M1397" s="146">
        <v>0</v>
      </c>
      <c r="N1397" s="146">
        <v>147.46</v>
      </c>
      <c r="Y1397" s="32">
        <f t="shared" si="21"/>
        <v>63.62</v>
      </c>
    </row>
    <row r="1398" spans="1:25" x14ac:dyDescent="0.25">
      <c r="A1398" s="83" t="s">
        <v>9066</v>
      </c>
      <c r="B1398" s="84" t="s">
        <v>1477</v>
      </c>
      <c r="C1398" s="19">
        <v>23247.66</v>
      </c>
      <c r="D1398" s="19">
        <v>441.71</v>
      </c>
      <c r="E1398" s="19">
        <v>0</v>
      </c>
      <c r="F1398" s="19">
        <v>441.71</v>
      </c>
      <c r="G1398" s="19">
        <v>0</v>
      </c>
      <c r="H1398" s="85">
        <v>95322.11</v>
      </c>
      <c r="I1398" s="85">
        <v>1811.12</v>
      </c>
      <c r="J1398" s="85">
        <v>1766.82</v>
      </c>
      <c r="K1398" s="85">
        <v>44.3</v>
      </c>
      <c r="L1398" s="146">
        <v>452.78</v>
      </c>
      <c r="M1398" s="146">
        <v>497.08</v>
      </c>
      <c r="N1398" s="146">
        <v>0</v>
      </c>
      <c r="Y1398" s="32">
        <f t="shared" si="21"/>
        <v>938.79</v>
      </c>
    </row>
    <row r="1399" spans="1:25" x14ac:dyDescent="0.25">
      <c r="A1399" s="83" t="s">
        <v>9067</v>
      </c>
      <c r="B1399" s="84" t="s">
        <v>1478</v>
      </c>
      <c r="C1399" s="19">
        <v>897.84</v>
      </c>
      <c r="D1399" s="19">
        <v>17.059999999999999</v>
      </c>
      <c r="E1399" s="19">
        <v>0</v>
      </c>
      <c r="F1399" s="19">
        <v>17.059999999999999</v>
      </c>
      <c r="G1399" s="19">
        <v>0</v>
      </c>
      <c r="H1399" s="85">
        <v>2897.55</v>
      </c>
      <c r="I1399" s="85">
        <v>55.05</v>
      </c>
      <c r="J1399" s="85">
        <v>68.239999999999995</v>
      </c>
      <c r="K1399" s="85">
        <v>-13.19</v>
      </c>
      <c r="L1399" s="146">
        <v>13.76</v>
      </c>
      <c r="M1399" s="146">
        <v>0.56999999999999995</v>
      </c>
      <c r="N1399" s="146">
        <v>0</v>
      </c>
      <c r="Y1399" s="32">
        <f t="shared" si="21"/>
        <v>17.63</v>
      </c>
    </row>
    <row r="1400" spans="1:25" x14ac:dyDescent="0.25">
      <c r="A1400" s="83" t="s">
        <v>9068</v>
      </c>
      <c r="B1400" s="84" t="s">
        <v>1479</v>
      </c>
      <c r="C1400" s="19">
        <v>1278.69</v>
      </c>
      <c r="D1400" s="19">
        <v>24.3</v>
      </c>
      <c r="E1400" s="19">
        <v>0</v>
      </c>
      <c r="F1400" s="19">
        <v>24.3</v>
      </c>
      <c r="G1400" s="19">
        <v>0</v>
      </c>
      <c r="H1400" s="85">
        <v>2252.59</v>
      </c>
      <c r="I1400" s="85">
        <v>42.8</v>
      </c>
      <c r="J1400" s="85">
        <v>97.18</v>
      </c>
      <c r="K1400" s="85">
        <v>-54.38</v>
      </c>
      <c r="L1400" s="146">
        <v>10.7</v>
      </c>
      <c r="M1400" s="146">
        <v>0</v>
      </c>
      <c r="N1400" s="146">
        <v>43.68</v>
      </c>
      <c r="Y1400" s="32">
        <f t="shared" si="21"/>
        <v>24.3</v>
      </c>
    </row>
    <row r="1401" spans="1:25" x14ac:dyDescent="0.25">
      <c r="A1401" s="83" t="s">
        <v>9069</v>
      </c>
      <c r="B1401" s="84" t="s">
        <v>1480</v>
      </c>
      <c r="C1401" s="19">
        <v>3944.21</v>
      </c>
      <c r="D1401" s="19">
        <v>74.94</v>
      </c>
      <c r="E1401" s="19">
        <v>0</v>
      </c>
      <c r="F1401" s="19">
        <v>74.94</v>
      </c>
      <c r="G1401" s="19">
        <v>0</v>
      </c>
      <c r="H1401" s="85">
        <v>10017.870000000001</v>
      </c>
      <c r="I1401" s="85">
        <v>190.34</v>
      </c>
      <c r="J1401" s="85">
        <v>299.76</v>
      </c>
      <c r="K1401" s="85">
        <v>-109.42</v>
      </c>
      <c r="L1401" s="146">
        <v>47.59</v>
      </c>
      <c r="M1401" s="146">
        <v>0</v>
      </c>
      <c r="N1401" s="146">
        <v>61.83</v>
      </c>
      <c r="Y1401" s="32">
        <f t="shared" si="21"/>
        <v>74.94</v>
      </c>
    </row>
    <row r="1402" spans="1:25" x14ac:dyDescent="0.25">
      <c r="A1402" s="83" t="s">
        <v>9070</v>
      </c>
      <c r="B1402" s="84" t="s">
        <v>1481</v>
      </c>
      <c r="C1402" s="19">
        <v>765.33</v>
      </c>
      <c r="D1402" s="19">
        <v>14.54</v>
      </c>
      <c r="E1402" s="19">
        <v>0</v>
      </c>
      <c r="F1402" s="19">
        <v>14.54</v>
      </c>
      <c r="G1402" s="19">
        <v>0</v>
      </c>
      <c r="H1402" s="85">
        <v>2167.3200000000002</v>
      </c>
      <c r="I1402" s="85">
        <v>41.18</v>
      </c>
      <c r="J1402" s="85">
        <v>58.16</v>
      </c>
      <c r="K1402" s="85">
        <v>-16.98</v>
      </c>
      <c r="L1402" s="146">
        <v>10.3</v>
      </c>
      <c r="M1402" s="146">
        <v>0</v>
      </c>
      <c r="N1402" s="146">
        <v>6.68</v>
      </c>
      <c r="Y1402" s="32">
        <f t="shared" si="21"/>
        <v>14.54</v>
      </c>
    </row>
    <row r="1403" spans="1:25" x14ac:dyDescent="0.25">
      <c r="A1403" s="83" t="s">
        <v>9071</v>
      </c>
      <c r="B1403" s="84" t="s">
        <v>1482</v>
      </c>
      <c r="C1403" s="19">
        <v>1114.68</v>
      </c>
      <c r="D1403" s="19">
        <v>21.18</v>
      </c>
      <c r="E1403" s="19">
        <v>0</v>
      </c>
      <c r="F1403" s="19">
        <v>21.18</v>
      </c>
      <c r="G1403" s="19">
        <v>0</v>
      </c>
      <c r="H1403" s="85">
        <v>1327.71</v>
      </c>
      <c r="I1403" s="85">
        <v>25.23</v>
      </c>
      <c r="J1403" s="85">
        <v>84.72</v>
      </c>
      <c r="K1403" s="85">
        <v>-59.49</v>
      </c>
      <c r="L1403" s="146">
        <v>6.31</v>
      </c>
      <c r="M1403" s="146">
        <v>0</v>
      </c>
      <c r="N1403" s="146">
        <v>53.18</v>
      </c>
      <c r="Y1403" s="32">
        <f t="shared" si="21"/>
        <v>21.18</v>
      </c>
    </row>
    <row r="1404" spans="1:25" x14ac:dyDescent="0.25">
      <c r="A1404" s="83" t="s">
        <v>9072</v>
      </c>
      <c r="B1404" s="84" t="s">
        <v>1483</v>
      </c>
      <c r="C1404" s="19">
        <v>477.8</v>
      </c>
      <c r="D1404" s="19">
        <v>9.08</v>
      </c>
      <c r="E1404" s="19">
        <v>0</v>
      </c>
      <c r="F1404" s="19">
        <v>9.08</v>
      </c>
      <c r="G1404" s="19">
        <v>0</v>
      </c>
      <c r="H1404" s="85">
        <v>1409.46</v>
      </c>
      <c r="I1404" s="85">
        <v>26.78</v>
      </c>
      <c r="J1404" s="85">
        <v>36.31</v>
      </c>
      <c r="K1404" s="85">
        <v>-9.5299999999999994</v>
      </c>
      <c r="L1404" s="146">
        <v>6.7</v>
      </c>
      <c r="M1404" s="146">
        <v>0</v>
      </c>
      <c r="N1404" s="146">
        <v>2.83</v>
      </c>
      <c r="Y1404" s="32">
        <f t="shared" si="21"/>
        <v>9.08</v>
      </c>
    </row>
    <row r="1405" spans="1:25" x14ac:dyDescent="0.25">
      <c r="A1405" s="83" t="s">
        <v>9073</v>
      </c>
      <c r="B1405" s="84" t="s">
        <v>1484</v>
      </c>
      <c r="C1405" s="19">
        <v>13381.05</v>
      </c>
      <c r="D1405" s="19">
        <v>254.24</v>
      </c>
      <c r="E1405" s="19">
        <v>0</v>
      </c>
      <c r="F1405" s="19">
        <v>254.24</v>
      </c>
      <c r="G1405" s="19">
        <v>0</v>
      </c>
      <c r="H1405" s="85">
        <v>53421.22</v>
      </c>
      <c r="I1405" s="85">
        <v>1015</v>
      </c>
      <c r="J1405" s="85">
        <v>1016.96</v>
      </c>
      <c r="K1405" s="85">
        <v>-1.96</v>
      </c>
      <c r="L1405" s="146">
        <v>253.75</v>
      </c>
      <c r="M1405" s="146">
        <v>251.79</v>
      </c>
      <c r="N1405" s="146">
        <v>0</v>
      </c>
      <c r="Y1405" s="32">
        <f t="shared" si="21"/>
        <v>506.03</v>
      </c>
    </row>
    <row r="1406" spans="1:25" x14ac:dyDescent="0.25">
      <c r="A1406" s="83" t="s">
        <v>9074</v>
      </c>
      <c r="B1406" s="84" t="s">
        <v>1485</v>
      </c>
      <c r="C1406" s="19">
        <v>67.73</v>
      </c>
      <c r="D1406" s="19">
        <v>1.29</v>
      </c>
      <c r="E1406" s="19">
        <v>0</v>
      </c>
      <c r="F1406" s="19">
        <v>1.29</v>
      </c>
      <c r="G1406" s="19">
        <v>0</v>
      </c>
      <c r="H1406" s="85">
        <v>238.48</v>
      </c>
      <c r="I1406" s="85">
        <v>4.53</v>
      </c>
      <c r="J1406" s="85">
        <v>5.15</v>
      </c>
      <c r="K1406" s="85">
        <v>-0.62</v>
      </c>
      <c r="L1406" s="146">
        <v>1.1299999999999999</v>
      </c>
      <c r="M1406" s="146">
        <v>0.51</v>
      </c>
      <c r="N1406" s="146">
        <v>0</v>
      </c>
      <c r="Y1406" s="32">
        <f t="shared" si="21"/>
        <v>1.8</v>
      </c>
    </row>
    <row r="1407" spans="1:25" x14ac:dyDescent="0.25">
      <c r="A1407" s="83" t="s">
        <v>9075</v>
      </c>
      <c r="B1407" s="84" t="s">
        <v>1486</v>
      </c>
      <c r="C1407" s="19">
        <v>4400.8999999999996</v>
      </c>
      <c r="D1407" s="19">
        <v>83.62</v>
      </c>
      <c r="E1407" s="19">
        <v>0</v>
      </c>
      <c r="F1407" s="19">
        <v>83.62</v>
      </c>
      <c r="G1407" s="19">
        <v>0</v>
      </c>
      <c r="H1407" s="85">
        <v>13633.21</v>
      </c>
      <c r="I1407" s="85">
        <v>259.02999999999997</v>
      </c>
      <c r="J1407" s="85">
        <v>334.47</v>
      </c>
      <c r="K1407" s="85">
        <v>-75.44</v>
      </c>
      <c r="L1407" s="146">
        <v>64.760000000000005</v>
      </c>
      <c r="M1407" s="146">
        <v>0</v>
      </c>
      <c r="N1407" s="146">
        <v>10.68</v>
      </c>
      <c r="Y1407" s="32">
        <f t="shared" si="21"/>
        <v>83.62</v>
      </c>
    </row>
    <row r="1408" spans="1:25" x14ac:dyDescent="0.25">
      <c r="A1408" s="83" t="s">
        <v>9076</v>
      </c>
      <c r="B1408" s="84" t="s">
        <v>1487</v>
      </c>
      <c r="C1408" s="19">
        <v>40362.5</v>
      </c>
      <c r="D1408" s="19">
        <v>766.89</v>
      </c>
      <c r="E1408" s="19">
        <v>0</v>
      </c>
      <c r="F1408" s="19">
        <v>766.89</v>
      </c>
      <c r="G1408" s="19">
        <v>0</v>
      </c>
      <c r="H1408" s="85">
        <v>231946.6</v>
      </c>
      <c r="I1408" s="85">
        <v>4406.99</v>
      </c>
      <c r="J1408" s="85">
        <v>3067.55</v>
      </c>
      <c r="K1408" s="85">
        <v>1339.44</v>
      </c>
      <c r="L1408" s="146">
        <v>1101.75</v>
      </c>
      <c r="M1408" s="146">
        <v>2441.19</v>
      </c>
      <c r="N1408" s="146">
        <v>0</v>
      </c>
      <c r="Y1408" s="32">
        <f t="shared" si="21"/>
        <v>3208.08</v>
      </c>
    </row>
    <row r="1409" spans="1:25" x14ac:dyDescent="0.25">
      <c r="A1409" s="83" t="s">
        <v>9077</v>
      </c>
      <c r="B1409" s="84" t="s">
        <v>1488</v>
      </c>
      <c r="C1409" s="19">
        <v>30260.3</v>
      </c>
      <c r="D1409" s="19">
        <v>574.95000000000005</v>
      </c>
      <c r="E1409" s="19">
        <v>0</v>
      </c>
      <c r="F1409" s="19">
        <v>574.95000000000005</v>
      </c>
      <c r="G1409" s="19">
        <v>0</v>
      </c>
      <c r="H1409" s="85">
        <v>107056.17</v>
      </c>
      <c r="I1409" s="85">
        <v>2034.07</v>
      </c>
      <c r="J1409" s="85">
        <v>2299.7800000000002</v>
      </c>
      <c r="K1409" s="85">
        <v>-265.70999999999998</v>
      </c>
      <c r="L1409" s="146">
        <v>508.52</v>
      </c>
      <c r="M1409" s="146">
        <v>242.81</v>
      </c>
      <c r="N1409" s="146">
        <v>0</v>
      </c>
      <c r="Y1409" s="32">
        <f t="shared" si="21"/>
        <v>817.76</v>
      </c>
    </row>
    <row r="1410" spans="1:25" x14ac:dyDescent="0.25">
      <c r="A1410" s="83" t="s">
        <v>9078</v>
      </c>
      <c r="B1410" s="84" t="s">
        <v>1489</v>
      </c>
      <c r="C1410" s="19">
        <v>525.21</v>
      </c>
      <c r="D1410" s="19">
        <v>9.98</v>
      </c>
      <c r="E1410" s="19">
        <v>0</v>
      </c>
      <c r="F1410" s="19">
        <v>9.98</v>
      </c>
      <c r="G1410" s="19">
        <v>0</v>
      </c>
      <c r="H1410" s="85">
        <v>1342.35</v>
      </c>
      <c r="I1410" s="85">
        <v>25.5</v>
      </c>
      <c r="J1410" s="85">
        <v>39.92</v>
      </c>
      <c r="K1410" s="85">
        <v>-14.42</v>
      </c>
      <c r="L1410" s="146">
        <v>6.38</v>
      </c>
      <c r="M1410" s="146">
        <v>0</v>
      </c>
      <c r="N1410" s="146">
        <v>8.0399999999999991</v>
      </c>
      <c r="Y1410" s="32">
        <f t="shared" si="21"/>
        <v>9.98</v>
      </c>
    </row>
    <row r="1411" spans="1:25" x14ac:dyDescent="0.25">
      <c r="A1411" s="83" t="s">
        <v>9079</v>
      </c>
      <c r="B1411" s="84" t="s">
        <v>1490</v>
      </c>
      <c r="C1411" s="19">
        <v>1171.44</v>
      </c>
      <c r="D1411" s="19">
        <v>22.26</v>
      </c>
      <c r="E1411" s="19">
        <v>0</v>
      </c>
      <c r="F1411" s="19">
        <v>22.26</v>
      </c>
      <c r="G1411" s="19">
        <v>0</v>
      </c>
      <c r="H1411" s="85">
        <v>2283.79</v>
      </c>
      <c r="I1411" s="85">
        <v>43.39</v>
      </c>
      <c r="J1411" s="85">
        <v>89.03</v>
      </c>
      <c r="K1411" s="85">
        <v>-45.64</v>
      </c>
      <c r="L1411" s="146">
        <v>10.85</v>
      </c>
      <c r="M1411" s="146">
        <v>0</v>
      </c>
      <c r="N1411" s="146">
        <v>34.79</v>
      </c>
      <c r="Y1411" s="32">
        <f t="shared" si="21"/>
        <v>22.26</v>
      </c>
    </row>
    <row r="1412" spans="1:25" x14ac:dyDescent="0.25">
      <c r="A1412" s="83" t="s">
        <v>9080</v>
      </c>
      <c r="B1412" s="84" t="s">
        <v>1491</v>
      </c>
      <c r="C1412" s="19">
        <v>146.94</v>
      </c>
      <c r="D1412" s="19">
        <v>2.79</v>
      </c>
      <c r="E1412" s="19">
        <v>0</v>
      </c>
      <c r="F1412" s="19">
        <v>2.79</v>
      </c>
      <c r="G1412" s="19">
        <v>0</v>
      </c>
      <c r="H1412" s="85">
        <v>385.83</v>
      </c>
      <c r="I1412" s="85">
        <v>7.33</v>
      </c>
      <c r="J1412" s="85">
        <v>11.17</v>
      </c>
      <c r="K1412" s="85">
        <v>-3.84</v>
      </c>
      <c r="L1412" s="146">
        <v>1.83</v>
      </c>
      <c r="M1412" s="146">
        <v>0</v>
      </c>
      <c r="N1412" s="146">
        <v>2.0099999999999998</v>
      </c>
      <c r="Y1412" s="32">
        <f t="shared" si="21"/>
        <v>2.79</v>
      </c>
    </row>
    <row r="1413" spans="1:25" x14ac:dyDescent="0.25">
      <c r="A1413" s="83" t="s">
        <v>9081</v>
      </c>
      <c r="B1413" s="84" t="s">
        <v>1492</v>
      </c>
      <c r="C1413" s="19">
        <v>24256.17</v>
      </c>
      <c r="D1413" s="19">
        <v>460.87</v>
      </c>
      <c r="E1413" s="19">
        <v>0</v>
      </c>
      <c r="F1413" s="19">
        <v>460.87</v>
      </c>
      <c r="G1413" s="19">
        <v>0</v>
      </c>
      <c r="H1413" s="85">
        <v>94679.47</v>
      </c>
      <c r="I1413" s="85">
        <v>1798.91</v>
      </c>
      <c r="J1413" s="85">
        <v>1843.47</v>
      </c>
      <c r="K1413" s="85">
        <v>-44.56</v>
      </c>
      <c r="L1413" s="146">
        <v>449.73</v>
      </c>
      <c r="M1413" s="146">
        <v>405.17</v>
      </c>
      <c r="N1413" s="146">
        <v>0</v>
      </c>
      <c r="Y1413" s="32">
        <f t="shared" si="21"/>
        <v>866.04</v>
      </c>
    </row>
    <row r="1414" spans="1:25" x14ac:dyDescent="0.25">
      <c r="A1414" s="83" t="s">
        <v>9082</v>
      </c>
      <c r="B1414" s="84" t="s">
        <v>1493</v>
      </c>
      <c r="C1414" s="19">
        <v>10484.790000000001</v>
      </c>
      <c r="D1414" s="19">
        <v>199.21</v>
      </c>
      <c r="E1414" s="19">
        <v>0</v>
      </c>
      <c r="F1414" s="19">
        <v>199.21</v>
      </c>
      <c r="G1414" s="19">
        <v>0</v>
      </c>
      <c r="H1414" s="85">
        <v>28244.28</v>
      </c>
      <c r="I1414" s="85">
        <v>536.64</v>
      </c>
      <c r="J1414" s="85">
        <v>796.84</v>
      </c>
      <c r="K1414" s="85">
        <v>-260.2</v>
      </c>
      <c r="L1414" s="146">
        <v>134.16</v>
      </c>
      <c r="M1414" s="146">
        <v>0</v>
      </c>
      <c r="N1414" s="146">
        <v>126.04</v>
      </c>
      <c r="Y1414" s="32">
        <f t="shared" si="21"/>
        <v>199.21</v>
      </c>
    </row>
    <row r="1415" spans="1:25" x14ac:dyDescent="0.25">
      <c r="A1415" s="83" t="s">
        <v>9083</v>
      </c>
      <c r="B1415" s="84" t="s">
        <v>1494</v>
      </c>
      <c r="C1415" s="19">
        <v>20866.72</v>
      </c>
      <c r="D1415" s="19">
        <v>396.47</v>
      </c>
      <c r="E1415" s="19">
        <v>0</v>
      </c>
      <c r="F1415" s="19">
        <v>396.47</v>
      </c>
      <c r="G1415" s="19">
        <v>0</v>
      </c>
      <c r="H1415" s="85">
        <v>74937.87</v>
      </c>
      <c r="I1415" s="85">
        <v>1423.82</v>
      </c>
      <c r="J1415" s="85">
        <v>1585.87</v>
      </c>
      <c r="K1415" s="85">
        <v>-162.05000000000001</v>
      </c>
      <c r="L1415" s="146">
        <v>355.96</v>
      </c>
      <c r="M1415" s="146">
        <v>193.91</v>
      </c>
      <c r="N1415" s="146">
        <v>0</v>
      </c>
      <c r="Y1415" s="32">
        <f t="shared" si="21"/>
        <v>590.38</v>
      </c>
    </row>
    <row r="1416" spans="1:25" x14ac:dyDescent="0.25">
      <c r="A1416" s="83" t="s">
        <v>9084</v>
      </c>
      <c r="B1416" s="84" t="s">
        <v>1495</v>
      </c>
      <c r="C1416" s="19">
        <v>293.62</v>
      </c>
      <c r="D1416" s="19">
        <v>5.58</v>
      </c>
      <c r="E1416" s="19">
        <v>0</v>
      </c>
      <c r="F1416" s="19">
        <v>5.58</v>
      </c>
      <c r="G1416" s="19">
        <v>0</v>
      </c>
      <c r="H1416" s="85">
        <v>423.75</v>
      </c>
      <c r="I1416" s="85">
        <v>8.0500000000000007</v>
      </c>
      <c r="J1416" s="85">
        <v>22.32</v>
      </c>
      <c r="K1416" s="85">
        <v>-14.27</v>
      </c>
      <c r="L1416" s="146">
        <v>2.0099999999999998</v>
      </c>
      <c r="M1416" s="146">
        <v>0</v>
      </c>
      <c r="N1416" s="146">
        <v>12.26</v>
      </c>
      <c r="Y1416" s="32">
        <f t="shared" si="21"/>
        <v>5.58</v>
      </c>
    </row>
    <row r="1417" spans="1:25" x14ac:dyDescent="0.25">
      <c r="A1417" s="83" t="s">
        <v>9085</v>
      </c>
      <c r="B1417" s="84" t="s">
        <v>1496</v>
      </c>
      <c r="C1417" s="19">
        <v>1257.78</v>
      </c>
      <c r="D1417" s="19">
        <v>23.9</v>
      </c>
      <c r="E1417" s="19">
        <v>0</v>
      </c>
      <c r="F1417" s="19">
        <v>23.9</v>
      </c>
      <c r="G1417" s="19">
        <v>0</v>
      </c>
      <c r="H1417" s="85">
        <v>1992.83</v>
      </c>
      <c r="I1417" s="85">
        <v>37.86</v>
      </c>
      <c r="J1417" s="85">
        <v>95.59</v>
      </c>
      <c r="K1417" s="85">
        <v>-57.73</v>
      </c>
      <c r="L1417" s="146">
        <v>9.4700000000000006</v>
      </c>
      <c r="M1417" s="146">
        <v>0</v>
      </c>
      <c r="N1417" s="146">
        <v>48.26</v>
      </c>
      <c r="Y1417" s="32">
        <f t="shared" si="21"/>
        <v>23.9</v>
      </c>
    </row>
    <row r="1418" spans="1:25" x14ac:dyDescent="0.25">
      <c r="A1418" s="83" t="s">
        <v>9086</v>
      </c>
      <c r="B1418" s="84" t="s">
        <v>1497</v>
      </c>
      <c r="C1418" s="19">
        <v>40194.660000000003</v>
      </c>
      <c r="D1418" s="19">
        <v>763.7</v>
      </c>
      <c r="E1418" s="19">
        <v>0</v>
      </c>
      <c r="F1418" s="19">
        <v>763.7</v>
      </c>
      <c r="G1418" s="19">
        <v>0</v>
      </c>
      <c r="H1418" s="85">
        <v>179059.99</v>
      </c>
      <c r="I1418" s="85">
        <v>3402.14</v>
      </c>
      <c r="J1418" s="85">
        <v>3054.79</v>
      </c>
      <c r="K1418" s="85">
        <v>347.35</v>
      </c>
      <c r="L1418" s="146">
        <v>850.54</v>
      </c>
      <c r="M1418" s="146">
        <v>1197.8900000000001</v>
      </c>
      <c r="N1418" s="146">
        <v>0</v>
      </c>
      <c r="Y1418" s="32">
        <f t="shared" si="21"/>
        <v>1961.5900000000001</v>
      </c>
    </row>
    <row r="1419" spans="1:25" x14ac:dyDescent="0.25">
      <c r="A1419" s="83" t="s">
        <v>9087</v>
      </c>
      <c r="B1419" s="84" t="s">
        <v>1498</v>
      </c>
      <c r="C1419" s="19">
        <v>6059</v>
      </c>
      <c r="D1419" s="19">
        <v>115.12</v>
      </c>
      <c r="E1419" s="19">
        <v>0</v>
      </c>
      <c r="F1419" s="19">
        <v>115.12</v>
      </c>
      <c r="G1419" s="19">
        <v>0</v>
      </c>
      <c r="H1419" s="85">
        <v>20528.849999999999</v>
      </c>
      <c r="I1419" s="85">
        <v>390.05</v>
      </c>
      <c r="J1419" s="85">
        <v>460.48</v>
      </c>
      <c r="K1419" s="85">
        <v>-70.430000000000007</v>
      </c>
      <c r="L1419" s="146">
        <v>97.51</v>
      </c>
      <c r="M1419" s="146">
        <v>27.08</v>
      </c>
      <c r="N1419" s="146">
        <v>0</v>
      </c>
      <c r="Y1419" s="32">
        <f t="shared" si="21"/>
        <v>142.19999999999999</v>
      </c>
    </row>
    <row r="1420" spans="1:25" x14ac:dyDescent="0.25">
      <c r="A1420" s="83" t="s">
        <v>9088</v>
      </c>
      <c r="B1420" s="84" t="s">
        <v>1499</v>
      </c>
      <c r="C1420" s="19">
        <v>1164.5999999999999</v>
      </c>
      <c r="D1420" s="19">
        <v>22.13</v>
      </c>
      <c r="E1420" s="19">
        <v>0</v>
      </c>
      <c r="F1420" s="19">
        <v>22.13</v>
      </c>
      <c r="G1420" s="19">
        <v>0</v>
      </c>
      <c r="H1420" s="85">
        <v>3890.38</v>
      </c>
      <c r="I1420" s="85">
        <v>73.92</v>
      </c>
      <c r="J1420" s="85">
        <v>88.51</v>
      </c>
      <c r="K1420" s="85">
        <v>-14.59</v>
      </c>
      <c r="L1420" s="146">
        <v>18.48</v>
      </c>
      <c r="M1420" s="146">
        <v>3.89</v>
      </c>
      <c r="N1420" s="146">
        <v>0</v>
      </c>
      <c r="Y1420" s="32">
        <f t="shared" si="21"/>
        <v>26.02</v>
      </c>
    </row>
    <row r="1421" spans="1:25" x14ac:dyDescent="0.25">
      <c r="A1421" s="83" t="s">
        <v>9089</v>
      </c>
      <c r="B1421" s="84" t="s">
        <v>1500</v>
      </c>
      <c r="C1421" s="19">
        <v>742.55</v>
      </c>
      <c r="D1421" s="19">
        <v>14.11</v>
      </c>
      <c r="E1421" s="19">
        <v>0</v>
      </c>
      <c r="F1421" s="19">
        <v>14.11</v>
      </c>
      <c r="G1421" s="19">
        <v>0</v>
      </c>
      <c r="H1421" s="85">
        <v>2803.65</v>
      </c>
      <c r="I1421" s="85">
        <v>53.27</v>
      </c>
      <c r="J1421" s="85">
        <v>56.43</v>
      </c>
      <c r="K1421" s="85">
        <v>-3.16</v>
      </c>
      <c r="L1421" s="146">
        <v>13.32</v>
      </c>
      <c r="M1421" s="146">
        <v>10.16</v>
      </c>
      <c r="N1421" s="146">
        <v>0</v>
      </c>
      <c r="Y1421" s="32">
        <f t="shared" si="21"/>
        <v>24.27</v>
      </c>
    </row>
    <row r="1422" spans="1:25" x14ac:dyDescent="0.25">
      <c r="A1422" s="83" t="s">
        <v>9090</v>
      </c>
      <c r="B1422" s="84" t="s">
        <v>1501</v>
      </c>
      <c r="C1422" s="19">
        <v>406.61</v>
      </c>
      <c r="D1422" s="19">
        <v>7.73</v>
      </c>
      <c r="E1422" s="19">
        <v>0</v>
      </c>
      <c r="F1422" s="19">
        <v>7.73</v>
      </c>
      <c r="G1422" s="19">
        <v>0</v>
      </c>
      <c r="H1422" s="85">
        <v>1107.8</v>
      </c>
      <c r="I1422" s="85">
        <v>21.05</v>
      </c>
      <c r="J1422" s="85">
        <v>30.9</v>
      </c>
      <c r="K1422" s="85">
        <v>-9.85</v>
      </c>
      <c r="L1422" s="146">
        <v>5.26</v>
      </c>
      <c r="M1422" s="146">
        <v>0</v>
      </c>
      <c r="N1422" s="146">
        <v>4.59</v>
      </c>
      <c r="Y1422" s="32">
        <f t="shared" si="21"/>
        <v>7.73</v>
      </c>
    </row>
    <row r="1423" spans="1:25" x14ac:dyDescent="0.25">
      <c r="A1423" s="83" t="s">
        <v>9091</v>
      </c>
      <c r="B1423" s="84" t="s">
        <v>1502</v>
      </c>
      <c r="C1423" s="19">
        <v>11898.26</v>
      </c>
      <c r="D1423" s="19">
        <v>226.07</v>
      </c>
      <c r="E1423" s="19">
        <v>0</v>
      </c>
      <c r="F1423" s="19">
        <v>226.07</v>
      </c>
      <c r="G1423" s="19">
        <v>0</v>
      </c>
      <c r="H1423" s="85">
        <v>49091.48</v>
      </c>
      <c r="I1423" s="85">
        <v>932.74</v>
      </c>
      <c r="J1423" s="85">
        <v>904.27</v>
      </c>
      <c r="K1423" s="85">
        <v>28.47</v>
      </c>
      <c r="L1423" s="146">
        <v>233.19</v>
      </c>
      <c r="M1423" s="146">
        <v>261.66000000000003</v>
      </c>
      <c r="N1423" s="146">
        <v>0</v>
      </c>
      <c r="Y1423" s="32">
        <f t="shared" si="21"/>
        <v>487.73</v>
      </c>
    </row>
    <row r="1424" spans="1:25" x14ac:dyDescent="0.25">
      <c r="A1424" s="83" t="s">
        <v>9092</v>
      </c>
      <c r="B1424" s="84" t="s">
        <v>1503</v>
      </c>
      <c r="C1424" s="19">
        <v>6215.12</v>
      </c>
      <c r="D1424" s="19">
        <v>118.09</v>
      </c>
      <c r="E1424" s="19">
        <v>19.260000000000002</v>
      </c>
      <c r="F1424" s="19">
        <v>98.83</v>
      </c>
      <c r="G1424" s="19">
        <v>0</v>
      </c>
      <c r="H1424" s="85">
        <v>13894.77</v>
      </c>
      <c r="I1424" s="85">
        <v>264</v>
      </c>
      <c r="J1424" s="85">
        <v>472.35</v>
      </c>
      <c r="K1424" s="85">
        <v>-208.35</v>
      </c>
      <c r="L1424" s="146">
        <v>66</v>
      </c>
      <c r="M1424" s="146">
        <v>0</v>
      </c>
      <c r="N1424" s="146">
        <v>142.35</v>
      </c>
      <c r="Y1424" s="32">
        <f t="shared" si="21"/>
        <v>98.83</v>
      </c>
    </row>
    <row r="1425" spans="1:25" x14ac:dyDescent="0.25">
      <c r="A1425" s="83" t="s">
        <v>9093</v>
      </c>
      <c r="B1425" s="84" t="s">
        <v>1504</v>
      </c>
      <c r="C1425" s="19">
        <v>3076.92</v>
      </c>
      <c r="D1425" s="19">
        <v>58.46</v>
      </c>
      <c r="E1425" s="19">
        <v>0</v>
      </c>
      <c r="F1425" s="19">
        <v>58.46</v>
      </c>
      <c r="G1425" s="19">
        <v>0</v>
      </c>
      <c r="H1425" s="85">
        <v>6734.13</v>
      </c>
      <c r="I1425" s="85">
        <v>127.95</v>
      </c>
      <c r="J1425" s="85">
        <v>233.85</v>
      </c>
      <c r="K1425" s="85">
        <v>-105.9</v>
      </c>
      <c r="L1425" s="146">
        <v>31.99</v>
      </c>
      <c r="M1425" s="146">
        <v>0</v>
      </c>
      <c r="N1425" s="146">
        <v>73.91</v>
      </c>
      <c r="Y1425" s="32">
        <f t="shared" ref="Y1425:Y1488" si="22">F1425+M1425+R1425+W1425</f>
        <v>58.46</v>
      </c>
    </row>
    <row r="1426" spans="1:25" x14ac:dyDescent="0.25">
      <c r="A1426" s="83" t="s">
        <v>9094</v>
      </c>
      <c r="B1426" s="84" t="s">
        <v>1505</v>
      </c>
      <c r="C1426" s="19">
        <v>12.07</v>
      </c>
      <c r="D1426" s="19">
        <v>0.23</v>
      </c>
      <c r="E1426" s="19">
        <v>0.23</v>
      </c>
      <c r="F1426" s="19">
        <v>0</v>
      </c>
      <c r="G1426" s="19">
        <v>4.09</v>
      </c>
      <c r="H1426" s="85">
        <v>0</v>
      </c>
      <c r="I1426" s="85">
        <v>0</v>
      </c>
      <c r="J1426" s="85">
        <v>5.01</v>
      </c>
      <c r="K1426" s="85">
        <v>-5.01</v>
      </c>
      <c r="L1426" s="146">
        <v>0</v>
      </c>
      <c r="M1426" s="146">
        <v>0</v>
      </c>
      <c r="N1426" s="146">
        <v>5.01</v>
      </c>
      <c r="Y1426" s="32">
        <f t="shared" si="22"/>
        <v>0</v>
      </c>
    </row>
    <row r="1427" spans="1:25" x14ac:dyDescent="0.25">
      <c r="A1427" s="83" t="s">
        <v>9095</v>
      </c>
      <c r="B1427" s="84" t="s">
        <v>1506</v>
      </c>
      <c r="C1427" s="19">
        <v>4268.99</v>
      </c>
      <c r="D1427" s="19">
        <v>81.11</v>
      </c>
      <c r="E1427" s="19">
        <v>0</v>
      </c>
      <c r="F1427" s="19">
        <v>81.11</v>
      </c>
      <c r="G1427" s="19">
        <v>0</v>
      </c>
      <c r="H1427" s="85">
        <v>19328.080000000002</v>
      </c>
      <c r="I1427" s="85">
        <v>367.23</v>
      </c>
      <c r="J1427" s="85">
        <v>324.44</v>
      </c>
      <c r="K1427" s="85">
        <v>42.79</v>
      </c>
      <c r="L1427" s="146">
        <v>91.81</v>
      </c>
      <c r="M1427" s="146">
        <v>134.6</v>
      </c>
      <c r="N1427" s="146">
        <v>0</v>
      </c>
      <c r="Y1427" s="32">
        <f t="shared" si="22"/>
        <v>215.70999999999998</v>
      </c>
    </row>
    <row r="1428" spans="1:25" x14ac:dyDescent="0.25">
      <c r="A1428" s="83" t="s">
        <v>9096</v>
      </c>
      <c r="B1428" s="84" t="s">
        <v>1507</v>
      </c>
      <c r="C1428" s="19">
        <v>17027.11</v>
      </c>
      <c r="D1428" s="19">
        <v>323.52</v>
      </c>
      <c r="E1428" s="19">
        <v>0</v>
      </c>
      <c r="F1428" s="19">
        <v>323.52</v>
      </c>
      <c r="G1428" s="19">
        <v>0</v>
      </c>
      <c r="H1428" s="85">
        <v>69792.289999999994</v>
      </c>
      <c r="I1428" s="85">
        <v>1326.05</v>
      </c>
      <c r="J1428" s="85">
        <v>1294.06</v>
      </c>
      <c r="K1428" s="85">
        <v>31.99</v>
      </c>
      <c r="L1428" s="146">
        <v>331.51</v>
      </c>
      <c r="M1428" s="146">
        <v>363.5</v>
      </c>
      <c r="N1428" s="146">
        <v>0</v>
      </c>
      <c r="Y1428" s="32">
        <f t="shared" si="22"/>
        <v>687.02</v>
      </c>
    </row>
    <row r="1429" spans="1:25" x14ac:dyDescent="0.25">
      <c r="A1429" s="83" t="s">
        <v>9097</v>
      </c>
      <c r="B1429" s="84" t="s">
        <v>1508</v>
      </c>
      <c r="C1429" s="19">
        <v>15533.98</v>
      </c>
      <c r="D1429" s="19">
        <v>295.14999999999998</v>
      </c>
      <c r="E1429" s="19">
        <v>0</v>
      </c>
      <c r="F1429" s="19">
        <v>295.14999999999998</v>
      </c>
      <c r="G1429" s="19">
        <v>0</v>
      </c>
      <c r="H1429" s="85">
        <v>35488.660000000003</v>
      </c>
      <c r="I1429" s="85">
        <v>674.28</v>
      </c>
      <c r="J1429" s="85">
        <v>1180.58</v>
      </c>
      <c r="K1429" s="85">
        <v>-506.3</v>
      </c>
      <c r="L1429" s="146">
        <v>168.57</v>
      </c>
      <c r="M1429" s="146">
        <v>0</v>
      </c>
      <c r="N1429" s="146">
        <v>337.73</v>
      </c>
      <c r="Y1429" s="32">
        <f t="shared" si="22"/>
        <v>295.14999999999998</v>
      </c>
    </row>
    <row r="1430" spans="1:25" x14ac:dyDescent="0.25">
      <c r="A1430" s="83" t="s">
        <v>9098</v>
      </c>
      <c r="B1430" s="84" t="s">
        <v>1509</v>
      </c>
      <c r="C1430" s="19">
        <v>218.61</v>
      </c>
      <c r="D1430" s="19">
        <v>4.1500000000000004</v>
      </c>
      <c r="E1430" s="19">
        <v>4.1500000000000004</v>
      </c>
      <c r="F1430" s="19">
        <v>0</v>
      </c>
      <c r="G1430" s="19">
        <v>12.13</v>
      </c>
      <c r="H1430" s="85">
        <v>913.06</v>
      </c>
      <c r="I1430" s="85">
        <v>17.350000000000001</v>
      </c>
      <c r="J1430" s="85">
        <v>28.74</v>
      </c>
      <c r="K1430" s="85">
        <v>-11.39</v>
      </c>
      <c r="L1430" s="146">
        <v>4.34</v>
      </c>
      <c r="M1430" s="146">
        <v>0</v>
      </c>
      <c r="N1430" s="146">
        <v>7.05</v>
      </c>
      <c r="Y1430" s="32">
        <f t="shared" si="22"/>
        <v>0</v>
      </c>
    </row>
    <row r="1431" spans="1:25" x14ac:dyDescent="0.25">
      <c r="A1431" s="83" t="s">
        <v>9099</v>
      </c>
      <c r="B1431" s="84" t="s">
        <v>1510</v>
      </c>
      <c r="C1431" s="19">
        <v>37016.89</v>
      </c>
      <c r="D1431" s="19">
        <v>703.32</v>
      </c>
      <c r="E1431" s="19">
        <v>0</v>
      </c>
      <c r="F1431" s="19">
        <v>703.32</v>
      </c>
      <c r="G1431" s="19">
        <v>0</v>
      </c>
      <c r="H1431" s="85">
        <v>138250.38</v>
      </c>
      <c r="I1431" s="85">
        <v>2626.76</v>
      </c>
      <c r="J1431" s="85">
        <v>2813.28</v>
      </c>
      <c r="K1431" s="85">
        <v>-186.52</v>
      </c>
      <c r="L1431" s="146">
        <v>656.69</v>
      </c>
      <c r="M1431" s="146">
        <v>470.17</v>
      </c>
      <c r="N1431" s="146">
        <v>0</v>
      </c>
      <c r="Y1431" s="32">
        <f t="shared" si="22"/>
        <v>1173.49</v>
      </c>
    </row>
    <row r="1432" spans="1:25" x14ac:dyDescent="0.25">
      <c r="A1432" s="83" t="s">
        <v>9100</v>
      </c>
      <c r="B1432" s="84" t="s">
        <v>1511</v>
      </c>
      <c r="C1432" s="19">
        <v>8751.94</v>
      </c>
      <c r="D1432" s="19">
        <v>166.29</v>
      </c>
      <c r="E1432" s="19">
        <v>0</v>
      </c>
      <c r="F1432" s="19">
        <v>166.29</v>
      </c>
      <c r="G1432" s="19">
        <v>0</v>
      </c>
      <c r="H1432" s="85">
        <v>40597.050000000003</v>
      </c>
      <c r="I1432" s="85">
        <v>771.34</v>
      </c>
      <c r="J1432" s="85">
        <v>665.15</v>
      </c>
      <c r="K1432" s="85">
        <v>106.19</v>
      </c>
      <c r="L1432" s="146">
        <v>192.84</v>
      </c>
      <c r="M1432" s="146">
        <v>299.02999999999997</v>
      </c>
      <c r="N1432" s="146">
        <v>0</v>
      </c>
      <c r="Y1432" s="32">
        <f t="shared" si="22"/>
        <v>465.31999999999994</v>
      </c>
    </row>
    <row r="1433" spans="1:25" x14ac:dyDescent="0.25">
      <c r="A1433" s="83" t="s">
        <v>9101</v>
      </c>
      <c r="B1433" s="84" t="s">
        <v>1512</v>
      </c>
      <c r="C1433" s="19">
        <v>6625.65</v>
      </c>
      <c r="D1433" s="19">
        <v>125.89</v>
      </c>
      <c r="E1433" s="19">
        <v>0</v>
      </c>
      <c r="F1433" s="19">
        <v>125.89</v>
      </c>
      <c r="G1433" s="19">
        <v>0</v>
      </c>
      <c r="H1433" s="85">
        <v>26795.81</v>
      </c>
      <c r="I1433" s="85">
        <v>509.12</v>
      </c>
      <c r="J1433" s="85">
        <v>503.55</v>
      </c>
      <c r="K1433" s="85">
        <v>5.57</v>
      </c>
      <c r="L1433" s="146">
        <v>127.28</v>
      </c>
      <c r="M1433" s="146">
        <v>132.85</v>
      </c>
      <c r="N1433" s="146">
        <v>0</v>
      </c>
      <c r="Y1433" s="32">
        <f t="shared" si="22"/>
        <v>258.74</v>
      </c>
    </row>
    <row r="1434" spans="1:25" x14ac:dyDescent="0.25">
      <c r="A1434" s="83" t="s">
        <v>9102</v>
      </c>
      <c r="B1434" s="84" t="s">
        <v>1513</v>
      </c>
      <c r="C1434" s="19">
        <v>2622.01</v>
      </c>
      <c r="D1434" s="19">
        <v>49.82</v>
      </c>
      <c r="E1434" s="19">
        <v>21.17</v>
      </c>
      <c r="F1434" s="19">
        <v>28.65</v>
      </c>
      <c r="G1434" s="19">
        <v>0</v>
      </c>
      <c r="H1434" s="85">
        <v>9544.67</v>
      </c>
      <c r="I1434" s="85">
        <v>181.35</v>
      </c>
      <c r="J1434" s="85">
        <v>199.27</v>
      </c>
      <c r="K1434" s="85">
        <v>-17.920000000000002</v>
      </c>
      <c r="L1434" s="146">
        <v>45.34</v>
      </c>
      <c r="M1434" s="146">
        <v>27.42</v>
      </c>
      <c r="N1434" s="146">
        <v>0</v>
      </c>
      <c r="Y1434" s="32">
        <f t="shared" si="22"/>
        <v>56.07</v>
      </c>
    </row>
    <row r="1435" spans="1:25" x14ac:dyDescent="0.25">
      <c r="A1435" s="83" t="s">
        <v>9103</v>
      </c>
      <c r="B1435" s="84" t="s">
        <v>1514</v>
      </c>
      <c r="C1435" s="19">
        <v>14649.43</v>
      </c>
      <c r="D1435" s="19">
        <v>278.33999999999997</v>
      </c>
      <c r="E1435" s="19">
        <v>0</v>
      </c>
      <c r="F1435" s="19">
        <v>278.33999999999997</v>
      </c>
      <c r="G1435" s="19">
        <v>0</v>
      </c>
      <c r="H1435" s="85">
        <v>32299.87</v>
      </c>
      <c r="I1435" s="85">
        <v>613.70000000000005</v>
      </c>
      <c r="J1435" s="85">
        <v>1113.3599999999999</v>
      </c>
      <c r="K1435" s="85">
        <v>-499.66</v>
      </c>
      <c r="L1435" s="146">
        <v>153.43</v>
      </c>
      <c r="M1435" s="146">
        <v>0</v>
      </c>
      <c r="N1435" s="146">
        <v>346.23</v>
      </c>
      <c r="Y1435" s="32">
        <f t="shared" si="22"/>
        <v>278.33999999999997</v>
      </c>
    </row>
    <row r="1436" spans="1:25" x14ac:dyDescent="0.25">
      <c r="A1436" s="83" t="s">
        <v>9104</v>
      </c>
      <c r="B1436" s="84" t="s">
        <v>1515</v>
      </c>
      <c r="C1436" s="19">
        <v>4142.05</v>
      </c>
      <c r="D1436" s="19">
        <v>78.7</v>
      </c>
      <c r="E1436" s="19">
        <v>0</v>
      </c>
      <c r="F1436" s="19">
        <v>78.7</v>
      </c>
      <c r="G1436" s="19">
        <v>0</v>
      </c>
      <c r="H1436" s="85">
        <v>13262.96</v>
      </c>
      <c r="I1436" s="85">
        <v>252</v>
      </c>
      <c r="J1436" s="85">
        <v>314.8</v>
      </c>
      <c r="K1436" s="85">
        <v>-62.8</v>
      </c>
      <c r="L1436" s="146">
        <v>63</v>
      </c>
      <c r="M1436" s="146">
        <v>0.2</v>
      </c>
      <c r="N1436" s="146">
        <v>0</v>
      </c>
      <c r="Y1436" s="32">
        <f t="shared" si="22"/>
        <v>78.900000000000006</v>
      </c>
    </row>
    <row r="1437" spans="1:25" x14ac:dyDescent="0.25">
      <c r="A1437" s="83" t="s">
        <v>9105</v>
      </c>
      <c r="B1437" s="84" t="s">
        <v>1516</v>
      </c>
      <c r="C1437" s="19">
        <v>5389.2</v>
      </c>
      <c r="D1437" s="19">
        <v>102.4</v>
      </c>
      <c r="E1437" s="19">
        <v>0</v>
      </c>
      <c r="F1437" s="19">
        <v>102.4</v>
      </c>
      <c r="G1437" s="19">
        <v>0</v>
      </c>
      <c r="H1437" s="85">
        <v>13792.38</v>
      </c>
      <c r="I1437" s="85">
        <v>262.06</v>
      </c>
      <c r="J1437" s="85">
        <v>409.58</v>
      </c>
      <c r="K1437" s="85">
        <v>-147.52000000000001</v>
      </c>
      <c r="L1437" s="146">
        <v>65.52</v>
      </c>
      <c r="M1437" s="146">
        <v>0</v>
      </c>
      <c r="N1437" s="146">
        <v>82</v>
      </c>
      <c r="Y1437" s="32">
        <f t="shared" si="22"/>
        <v>102.4</v>
      </c>
    </row>
    <row r="1438" spans="1:25" x14ac:dyDescent="0.25">
      <c r="A1438" s="83" t="s">
        <v>9106</v>
      </c>
      <c r="B1438" s="84" t="s">
        <v>1517</v>
      </c>
      <c r="C1438" s="19">
        <v>12872.7</v>
      </c>
      <c r="D1438" s="19">
        <v>244.58</v>
      </c>
      <c r="E1438" s="19">
        <v>0</v>
      </c>
      <c r="F1438" s="19">
        <v>244.58</v>
      </c>
      <c r="G1438" s="19">
        <v>0</v>
      </c>
      <c r="H1438" s="85">
        <v>41053.33</v>
      </c>
      <c r="I1438" s="85">
        <v>780.01</v>
      </c>
      <c r="J1438" s="85">
        <v>978.33</v>
      </c>
      <c r="K1438" s="85">
        <v>-198.32</v>
      </c>
      <c r="L1438" s="146">
        <v>195</v>
      </c>
      <c r="M1438" s="146">
        <v>0</v>
      </c>
      <c r="N1438" s="146">
        <v>3.32</v>
      </c>
      <c r="Y1438" s="32">
        <f t="shared" si="22"/>
        <v>244.58</v>
      </c>
    </row>
    <row r="1439" spans="1:25" x14ac:dyDescent="0.25">
      <c r="A1439" s="83" t="s">
        <v>9107</v>
      </c>
      <c r="B1439" s="84" t="s">
        <v>1518</v>
      </c>
      <c r="C1439" s="19">
        <v>5337.47</v>
      </c>
      <c r="D1439" s="19">
        <v>101.41</v>
      </c>
      <c r="E1439" s="19">
        <v>0</v>
      </c>
      <c r="F1439" s="19">
        <v>101.41</v>
      </c>
      <c r="G1439" s="19">
        <v>0</v>
      </c>
      <c r="H1439" s="85">
        <v>20715.39</v>
      </c>
      <c r="I1439" s="85">
        <v>393.59</v>
      </c>
      <c r="J1439" s="85">
        <v>405.65</v>
      </c>
      <c r="K1439" s="85">
        <v>-12.06</v>
      </c>
      <c r="L1439" s="146">
        <v>98.4</v>
      </c>
      <c r="M1439" s="146">
        <v>86.34</v>
      </c>
      <c r="N1439" s="146">
        <v>0</v>
      </c>
      <c r="Y1439" s="32">
        <f t="shared" si="22"/>
        <v>187.75</v>
      </c>
    </row>
    <row r="1440" spans="1:25" x14ac:dyDescent="0.25">
      <c r="A1440" s="83" t="s">
        <v>9108</v>
      </c>
      <c r="B1440" s="84" t="s">
        <v>1519</v>
      </c>
      <c r="C1440" s="19">
        <v>3845.04</v>
      </c>
      <c r="D1440" s="19">
        <v>73.06</v>
      </c>
      <c r="E1440" s="19">
        <v>73.06</v>
      </c>
      <c r="F1440" s="19">
        <v>0</v>
      </c>
      <c r="G1440" s="19">
        <v>166.64</v>
      </c>
      <c r="H1440" s="85">
        <v>10110.06</v>
      </c>
      <c r="I1440" s="85">
        <v>192.09</v>
      </c>
      <c r="J1440" s="85">
        <v>458.86</v>
      </c>
      <c r="K1440" s="85">
        <v>-266.77</v>
      </c>
      <c r="L1440" s="146">
        <v>48.02</v>
      </c>
      <c r="M1440" s="146">
        <v>0</v>
      </c>
      <c r="N1440" s="146">
        <v>218.75</v>
      </c>
      <c r="Y1440" s="32">
        <f t="shared" si="22"/>
        <v>0</v>
      </c>
    </row>
    <row r="1441" spans="1:25" x14ac:dyDescent="0.25">
      <c r="A1441" s="83" t="s">
        <v>9109</v>
      </c>
      <c r="B1441" s="84" t="s">
        <v>1520</v>
      </c>
      <c r="C1441" s="19">
        <v>9692.91</v>
      </c>
      <c r="D1441" s="19">
        <v>184.17</v>
      </c>
      <c r="E1441" s="19">
        <v>0</v>
      </c>
      <c r="F1441" s="19">
        <v>184.17</v>
      </c>
      <c r="G1441" s="19">
        <v>0</v>
      </c>
      <c r="H1441" s="85">
        <v>37772.410000000003</v>
      </c>
      <c r="I1441" s="85">
        <v>717.68</v>
      </c>
      <c r="J1441" s="85">
        <v>736.66</v>
      </c>
      <c r="K1441" s="85">
        <v>-18.98</v>
      </c>
      <c r="L1441" s="146">
        <v>179.42</v>
      </c>
      <c r="M1441" s="146">
        <v>160.44</v>
      </c>
      <c r="N1441" s="146">
        <v>0</v>
      </c>
      <c r="Y1441" s="32">
        <f t="shared" si="22"/>
        <v>344.61</v>
      </c>
    </row>
    <row r="1442" spans="1:25" x14ac:dyDescent="0.25">
      <c r="A1442" s="83" t="s">
        <v>9110</v>
      </c>
      <c r="B1442" s="84" t="s">
        <v>1521</v>
      </c>
      <c r="C1442" s="19">
        <v>238716.01</v>
      </c>
      <c r="D1442" s="19">
        <v>4535.6099999999997</v>
      </c>
      <c r="E1442" s="19">
        <v>0</v>
      </c>
      <c r="F1442" s="19">
        <v>4535.6099999999997</v>
      </c>
      <c r="G1442" s="19">
        <v>0</v>
      </c>
      <c r="H1442" s="85">
        <v>998058.95</v>
      </c>
      <c r="I1442" s="85">
        <v>18963.12</v>
      </c>
      <c r="J1442" s="85">
        <v>18142.419999999998</v>
      </c>
      <c r="K1442" s="85">
        <v>820.7</v>
      </c>
      <c r="L1442" s="146">
        <v>4740.78</v>
      </c>
      <c r="M1442" s="146">
        <v>5561.48</v>
      </c>
      <c r="N1442" s="146">
        <v>0</v>
      </c>
      <c r="Y1442" s="32">
        <f t="shared" si="22"/>
        <v>10097.09</v>
      </c>
    </row>
    <row r="1443" spans="1:25" x14ac:dyDescent="0.25">
      <c r="A1443" s="83" t="s">
        <v>9111</v>
      </c>
      <c r="B1443" s="84" t="s">
        <v>1522</v>
      </c>
      <c r="C1443" s="19">
        <v>3330.04</v>
      </c>
      <c r="D1443" s="19">
        <v>63.27</v>
      </c>
      <c r="E1443" s="19">
        <v>0</v>
      </c>
      <c r="F1443" s="19">
        <v>63.27</v>
      </c>
      <c r="G1443" s="19">
        <v>0</v>
      </c>
      <c r="H1443" s="85">
        <v>8799.7800000000007</v>
      </c>
      <c r="I1443" s="85">
        <v>167.2</v>
      </c>
      <c r="J1443" s="85">
        <v>253.08</v>
      </c>
      <c r="K1443" s="85">
        <v>-85.88</v>
      </c>
      <c r="L1443" s="146">
        <v>41.8</v>
      </c>
      <c r="M1443" s="146">
        <v>0</v>
      </c>
      <c r="N1443" s="146">
        <v>44.08</v>
      </c>
      <c r="Y1443" s="32">
        <f t="shared" si="22"/>
        <v>63.27</v>
      </c>
    </row>
    <row r="1444" spans="1:25" x14ac:dyDescent="0.25">
      <c r="A1444" s="83" t="s">
        <v>9112</v>
      </c>
      <c r="B1444" s="84" t="s">
        <v>1523</v>
      </c>
      <c r="C1444" s="19">
        <v>38503.07</v>
      </c>
      <c r="D1444" s="19">
        <v>731.56</v>
      </c>
      <c r="E1444" s="19">
        <v>0</v>
      </c>
      <c r="F1444" s="19">
        <v>731.56</v>
      </c>
      <c r="G1444" s="19">
        <v>0</v>
      </c>
      <c r="H1444" s="85">
        <v>137643.25</v>
      </c>
      <c r="I1444" s="85">
        <v>2615.2199999999998</v>
      </c>
      <c r="J1444" s="85">
        <v>2926.23</v>
      </c>
      <c r="K1444" s="85">
        <v>-311.01</v>
      </c>
      <c r="L1444" s="146">
        <v>653.80999999999995</v>
      </c>
      <c r="M1444" s="146">
        <v>342.8</v>
      </c>
      <c r="N1444" s="146">
        <v>0</v>
      </c>
      <c r="Y1444" s="32">
        <f t="shared" si="22"/>
        <v>1074.3599999999999</v>
      </c>
    </row>
    <row r="1445" spans="1:25" x14ac:dyDescent="0.25">
      <c r="A1445" s="83" t="s">
        <v>9113</v>
      </c>
      <c r="B1445" s="84" t="s">
        <v>1524</v>
      </c>
      <c r="C1445" s="19">
        <v>27097.14</v>
      </c>
      <c r="D1445" s="19">
        <v>514.85</v>
      </c>
      <c r="E1445" s="19">
        <v>0</v>
      </c>
      <c r="F1445" s="19">
        <v>514.85</v>
      </c>
      <c r="G1445" s="19">
        <v>0</v>
      </c>
      <c r="H1445" s="85">
        <v>105881.69</v>
      </c>
      <c r="I1445" s="85">
        <v>2011.75</v>
      </c>
      <c r="J1445" s="85">
        <v>2059.38</v>
      </c>
      <c r="K1445" s="85">
        <v>-47.63</v>
      </c>
      <c r="L1445" s="146">
        <v>502.94</v>
      </c>
      <c r="M1445" s="146">
        <v>455.31</v>
      </c>
      <c r="N1445" s="146">
        <v>0</v>
      </c>
      <c r="Y1445" s="32">
        <f t="shared" si="22"/>
        <v>970.16000000000008</v>
      </c>
    </row>
    <row r="1446" spans="1:25" x14ac:dyDescent="0.25">
      <c r="A1446" s="83" t="s">
        <v>9114</v>
      </c>
      <c r="B1446" s="84" t="s">
        <v>1525</v>
      </c>
      <c r="C1446" s="19">
        <v>10973.91</v>
      </c>
      <c r="D1446" s="19">
        <v>208.51</v>
      </c>
      <c r="E1446" s="19">
        <v>0</v>
      </c>
      <c r="F1446" s="19">
        <v>208.51</v>
      </c>
      <c r="G1446" s="19">
        <v>0</v>
      </c>
      <c r="H1446" s="85">
        <v>38489.17</v>
      </c>
      <c r="I1446" s="85">
        <v>731.29</v>
      </c>
      <c r="J1446" s="85">
        <v>834.02</v>
      </c>
      <c r="K1446" s="85">
        <v>-102.73</v>
      </c>
      <c r="L1446" s="146">
        <v>182.82</v>
      </c>
      <c r="M1446" s="146">
        <v>80.09</v>
      </c>
      <c r="N1446" s="146">
        <v>0</v>
      </c>
      <c r="Y1446" s="32">
        <f t="shared" si="22"/>
        <v>288.60000000000002</v>
      </c>
    </row>
    <row r="1447" spans="1:25" x14ac:dyDescent="0.25">
      <c r="A1447" s="83" t="s">
        <v>9115</v>
      </c>
      <c r="B1447" s="84" t="s">
        <v>1526</v>
      </c>
      <c r="C1447" s="19">
        <v>21544.17</v>
      </c>
      <c r="D1447" s="19">
        <v>409.34</v>
      </c>
      <c r="E1447" s="19">
        <v>0</v>
      </c>
      <c r="F1447" s="19">
        <v>409.34</v>
      </c>
      <c r="G1447" s="19">
        <v>0</v>
      </c>
      <c r="H1447" s="85">
        <v>88568.81</v>
      </c>
      <c r="I1447" s="85">
        <v>1682.81</v>
      </c>
      <c r="J1447" s="85">
        <v>1637.36</v>
      </c>
      <c r="K1447" s="85">
        <v>45.45</v>
      </c>
      <c r="L1447" s="146">
        <v>420.7</v>
      </c>
      <c r="M1447" s="146">
        <v>466.15</v>
      </c>
      <c r="N1447" s="146">
        <v>0</v>
      </c>
      <c r="Y1447" s="32">
        <f t="shared" si="22"/>
        <v>875.49</v>
      </c>
    </row>
    <row r="1448" spans="1:25" x14ac:dyDescent="0.25">
      <c r="A1448" s="83" t="s">
        <v>9116</v>
      </c>
      <c r="B1448" s="84" t="s">
        <v>1527</v>
      </c>
      <c r="C1448" s="19">
        <v>1444.37</v>
      </c>
      <c r="D1448" s="19">
        <v>27.44</v>
      </c>
      <c r="E1448" s="19">
        <v>0</v>
      </c>
      <c r="F1448" s="19">
        <v>27.44</v>
      </c>
      <c r="G1448" s="19">
        <v>0</v>
      </c>
      <c r="H1448" s="85">
        <v>4323.5200000000004</v>
      </c>
      <c r="I1448" s="85">
        <v>82.15</v>
      </c>
      <c r="J1448" s="85">
        <v>109.77</v>
      </c>
      <c r="K1448" s="85">
        <v>-27.62</v>
      </c>
      <c r="L1448" s="146">
        <v>20.54</v>
      </c>
      <c r="M1448" s="146">
        <v>0</v>
      </c>
      <c r="N1448" s="146">
        <v>7.08</v>
      </c>
      <c r="Y1448" s="32">
        <f t="shared" si="22"/>
        <v>27.44</v>
      </c>
    </row>
    <row r="1449" spans="1:25" x14ac:dyDescent="0.25">
      <c r="A1449" s="83" t="s">
        <v>9117</v>
      </c>
      <c r="B1449" s="84" t="s">
        <v>1528</v>
      </c>
      <c r="C1449" s="19">
        <v>1009.45</v>
      </c>
      <c r="D1449" s="19">
        <v>19.18</v>
      </c>
      <c r="E1449" s="19">
        <v>0</v>
      </c>
      <c r="F1449" s="19">
        <v>19.18</v>
      </c>
      <c r="G1449" s="19">
        <v>0</v>
      </c>
      <c r="H1449" s="85">
        <v>2248.1999999999998</v>
      </c>
      <c r="I1449" s="85">
        <v>42.72</v>
      </c>
      <c r="J1449" s="85">
        <v>76.72</v>
      </c>
      <c r="K1449" s="85">
        <v>-34</v>
      </c>
      <c r="L1449" s="146">
        <v>10.68</v>
      </c>
      <c r="M1449" s="146">
        <v>0</v>
      </c>
      <c r="N1449" s="146">
        <v>23.32</v>
      </c>
      <c r="Y1449" s="32">
        <f t="shared" si="22"/>
        <v>19.18</v>
      </c>
    </row>
    <row r="1450" spans="1:25" x14ac:dyDescent="0.25">
      <c r="A1450" s="83" t="s">
        <v>9118</v>
      </c>
      <c r="B1450" s="84" t="s">
        <v>1529</v>
      </c>
      <c r="C1450" s="19">
        <v>4386.83</v>
      </c>
      <c r="D1450" s="19">
        <v>83.35</v>
      </c>
      <c r="E1450" s="19">
        <v>0</v>
      </c>
      <c r="F1450" s="19">
        <v>83.35</v>
      </c>
      <c r="G1450" s="19">
        <v>0</v>
      </c>
      <c r="H1450" s="85">
        <v>12292.75</v>
      </c>
      <c r="I1450" s="85">
        <v>233.56</v>
      </c>
      <c r="J1450" s="85">
        <v>333.4</v>
      </c>
      <c r="K1450" s="85">
        <v>-99.84</v>
      </c>
      <c r="L1450" s="146">
        <v>58.39</v>
      </c>
      <c r="M1450" s="146">
        <v>0</v>
      </c>
      <c r="N1450" s="146">
        <v>41.45</v>
      </c>
      <c r="Y1450" s="32">
        <f t="shared" si="22"/>
        <v>83.35</v>
      </c>
    </row>
    <row r="1451" spans="1:25" x14ac:dyDescent="0.25">
      <c r="A1451" s="83" t="s">
        <v>9119</v>
      </c>
      <c r="B1451" s="84" t="s">
        <v>1530</v>
      </c>
      <c r="C1451" s="19">
        <v>2373.09</v>
      </c>
      <c r="D1451" s="19">
        <v>45.09</v>
      </c>
      <c r="E1451" s="19">
        <v>0</v>
      </c>
      <c r="F1451" s="19">
        <v>45.09</v>
      </c>
      <c r="G1451" s="19">
        <v>0</v>
      </c>
      <c r="H1451" s="85">
        <v>8669.0400000000009</v>
      </c>
      <c r="I1451" s="85">
        <v>164.71</v>
      </c>
      <c r="J1451" s="85">
        <v>180.35</v>
      </c>
      <c r="K1451" s="85">
        <v>-15.64</v>
      </c>
      <c r="L1451" s="146">
        <v>41.18</v>
      </c>
      <c r="M1451" s="146">
        <v>25.54</v>
      </c>
      <c r="N1451" s="146">
        <v>0</v>
      </c>
      <c r="Y1451" s="32">
        <f t="shared" si="22"/>
        <v>70.63</v>
      </c>
    </row>
    <row r="1452" spans="1:25" x14ac:dyDescent="0.25">
      <c r="A1452" s="83" t="s">
        <v>9120</v>
      </c>
      <c r="B1452" s="84" t="s">
        <v>1531</v>
      </c>
      <c r="C1452" s="19">
        <v>7121.6</v>
      </c>
      <c r="D1452" s="19">
        <v>135.31</v>
      </c>
      <c r="E1452" s="19">
        <v>0</v>
      </c>
      <c r="F1452" s="19">
        <v>135.31</v>
      </c>
      <c r="G1452" s="19">
        <v>0</v>
      </c>
      <c r="H1452" s="85">
        <v>24226.23</v>
      </c>
      <c r="I1452" s="85">
        <v>460.3</v>
      </c>
      <c r="J1452" s="85">
        <v>541.24</v>
      </c>
      <c r="K1452" s="85">
        <v>-80.94</v>
      </c>
      <c r="L1452" s="146">
        <v>115.08</v>
      </c>
      <c r="M1452" s="146">
        <v>34.14</v>
      </c>
      <c r="N1452" s="146">
        <v>0</v>
      </c>
      <c r="Y1452" s="32">
        <f t="shared" si="22"/>
        <v>169.45</v>
      </c>
    </row>
    <row r="1453" spans="1:25" x14ac:dyDescent="0.25">
      <c r="A1453" s="83" t="s">
        <v>9121</v>
      </c>
      <c r="B1453" s="84" t="s">
        <v>1532</v>
      </c>
      <c r="C1453" s="19">
        <v>375.76</v>
      </c>
      <c r="D1453" s="19">
        <v>7.14</v>
      </c>
      <c r="E1453" s="19">
        <v>0</v>
      </c>
      <c r="F1453" s="19">
        <v>7.14</v>
      </c>
      <c r="G1453" s="19">
        <v>0</v>
      </c>
      <c r="H1453" s="85">
        <v>951.99</v>
      </c>
      <c r="I1453" s="85">
        <v>18.09</v>
      </c>
      <c r="J1453" s="85">
        <v>28.56</v>
      </c>
      <c r="K1453" s="85">
        <v>-10.47</v>
      </c>
      <c r="L1453" s="146">
        <v>4.5199999999999996</v>
      </c>
      <c r="M1453" s="146">
        <v>0</v>
      </c>
      <c r="N1453" s="146">
        <v>5.95</v>
      </c>
      <c r="Y1453" s="32">
        <f t="shared" si="22"/>
        <v>7.14</v>
      </c>
    </row>
    <row r="1454" spans="1:25" x14ac:dyDescent="0.25">
      <c r="A1454" s="83" t="s">
        <v>9122</v>
      </c>
      <c r="B1454" s="84" t="s">
        <v>1533</v>
      </c>
      <c r="C1454" s="19">
        <v>2255.0300000000002</v>
      </c>
      <c r="D1454" s="19">
        <v>42.85</v>
      </c>
      <c r="E1454" s="19">
        <v>17.059999999999999</v>
      </c>
      <c r="F1454" s="19">
        <v>25.79</v>
      </c>
      <c r="G1454" s="19">
        <v>0</v>
      </c>
      <c r="H1454" s="85">
        <v>7970.42</v>
      </c>
      <c r="I1454" s="85">
        <v>151.44</v>
      </c>
      <c r="J1454" s="85">
        <v>171.38</v>
      </c>
      <c r="K1454" s="85">
        <v>-19.940000000000001</v>
      </c>
      <c r="L1454" s="146">
        <v>37.86</v>
      </c>
      <c r="M1454" s="146">
        <v>17.920000000000002</v>
      </c>
      <c r="N1454" s="146">
        <v>0</v>
      </c>
      <c r="Y1454" s="32">
        <f t="shared" si="22"/>
        <v>43.71</v>
      </c>
    </row>
    <row r="1455" spans="1:25" x14ac:dyDescent="0.25">
      <c r="A1455" s="83" t="s">
        <v>9123</v>
      </c>
      <c r="B1455" s="84" t="s">
        <v>1534</v>
      </c>
      <c r="C1455" s="19">
        <v>680.89</v>
      </c>
      <c r="D1455" s="19">
        <v>12.94</v>
      </c>
      <c r="E1455" s="19">
        <v>0</v>
      </c>
      <c r="F1455" s="19">
        <v>12.94</v>
      </c>
      <c r="G1455" s="19">
        <v>0</v>
      </c>
      <c r="H1455" s="85">
        <v>1845.19</v>
      </c>
      <c r="I1455" s="85">
        <v>35.06</v>
      </c>
      <c r="J1455" s="85">
        <v>51.75</v>
      </c>
      <c r="K1455" s="85">
        <v>-16.690000000000001</v>
      </c>
      <c r="L1455" s="146">
        <v>8.77</v>
      </c>
      <c r="M1455" s="146">
        <v>0</v>
      </c>
      <c r="N1455" s="146">
        <v>7.92</v>
      </c>
      <c r="Y1455" s="32">
        <f t="shared" si="22"/>
        <v>12.94</v>
      </c>
    </row>
    <row r="1456" spans="1:25" x14ac:dyDescent="0.25">
      <c r="A1456" s="83" t="s">
        <v>9124</v>
      </c>
      <c r="B1456" s="84" t="s">
        <v>1535</v>
      </c>
      <c r="C1456" s="19">
        <v>21559.88</v>
      </c>
      <c r="D1456" s="19">
        <v>409.64</v>
      </c>
      <c r="E1456" s="19">
        <v>0</v>
      </c>
      <c r="F1456" s="19">
        <v>409.64</v>
      </c>
      <c r="G1456" s="19">
        <v>0</v>
      </c>
      <c r="H1456" s="85">
        <v>81568.08</v>
      </c>
      <c r="I1456" s="85">
        <v>1549.79</v>
      </c>
      <c r="J1456" s="85">
        <v>1638.55</v>
      </c>
      <c r="K1456" s="85">
        <v>-88.76</v>
      </c>
      <c r="L1456" s="146">
        <v>387.45</v>
      </c>
      <c r="M1456" s="146">
        <v>298.69</v>
      </c>
      <c r="N1456" s="146">
        <v>0</v>
      </c>
      <c r="Y1456" s="32">
        <f t="shared" si="22"/>
        <v>708.32999999999993</v>
      </c>
    </row>
    <row r="1457" spans="1:25" x14ac:dyDescent="0.25">
      <c r="A1457" s="83" t="s">
        <v>9125</v>
      </c>
      <c r="B1457" s="84" t="s">
        <v>1536</v>
      </c>
      <c r="C1457" s="19">
        <v>73955.75</v>
      </c>
      <c r="D1457" s="19">
        <v>1405.16</v>
      </c>
      <c r="E1457" s="19">
        <v>0</v>
      </c>
      <c r="F1457" s="19">
        <v>1405.16</v>
      </c>
      <c r="G1457" s="19">
        <v>0</v>
      </c>
      <c r="H1457" s="85">
        <v>300138.5</v>
      </c>
      <c r="I1457" s="85">
        <v>5702.63</v>
      </c>
      <c r="J1457" s="85">
        <v>5620.64</v>
      </c>
      <c r="K1457" s="85">
        <v>81.99</v>
      </c>
      <c r="L1457" s="146">
        <v>1425.66</v>
      </c>
      <c r="M1457" s="146">
        <v>1507.65</v>
      </c>
      <c r="N1457" s="146">
        <v>0</v>
      </c>
      <c r="Y1457" s="32">
        <f t="shared" si="22"/>
        <v>2912.8100000000004</v>
      </c>
    </row>
    <row r="1458" spans="1:25" x14ac:dyDescent="0.25">
      <c r="A1458" s="83" t="s">
        <v>9126</v>
      </c>
      <c r="B1458" s="84" t="s">
        <v>1537</v>
      </c>
      <c r="C1458" s="19">
        <v>6946.37</v>
      </c>
      <c r="D1458" s="19">
        <v>131.97999999999999</v>
      </c>
      <c r="E1458" s="19">
        <v>2.2999999999999998</v>
      </c>
      <c r="F1458" s="19">
        <v>129.68</v>
      </c>
      <c r="G1458" s="19">
        <v>0</v>
      </c>
      <c r="H1458" s="85">
        <v>19174.52</v>
      </c>
      <c r="I1458" s="85">
        <v>364.32</v>
      </c>
      <c r="J1458" s="85">
        <v>527.91999999999996</v>
      </c>
      <c r="K1458" s="85">
        <v>-163.6</v>
      </c>
      <c r="L1458" s="146">
        <v>91.08</v>
      </c>
      <c r="M1458" s="146">
        <v>0</v>
      </c>
      <c r="N1458" s="146">
        <v>72.52</v>
      </c>
      <c r="Y1458" s="32">
        <f t="shared" si="22"/>
        <v>129.68</v>
      </c>
    </row>
    <row r="1459" spans="1:25" x14ac:dyDescent="0.25">
      <c r="A1459" s="83" t="s">
        <v>9127</v>
      </c>
      <c r="B1459" s="84" t="s">
        <v>1538</v>
      </c>
      <c r="C1459" s="19">
        <v>660.54</v>
      </c>
      <c r="D1459" s="19">
        <v>12.55</v>
      </c>
      <c r="E1459" s="19">
        <v>0</v>
      </c>
      <c r="F1459" s="19">
        <v>12.55</v>
      </c>
      <c r="G1459" s="19">
        <v>0</v>
      </c>
      <c r="H1459" s="85">
        <v>2874.25</v>
      </c>
      <c r="I1459" s="85">
        <v>54.61</v>
      </c>
      <c r="J1459" s="85">
        <v>50.2</v>
      </c>
      <c r="K1459" s="85">
        <v>4.41</v>
      </c>
      <c r="L1459" s="146">
        <v>13.65</v>
      </c>
      <c r="M1459" s="146">
        <v>18.059999999999999</v>
      </c>
      <c r="N1459" s="146">
        <v>0</v>
      </c>
      <c r="Y1459" s="32">
        <f t="shared" si="22"/>
        <v>30.61</v>
      </c>
    </row>
    <row r="1460" spans="1:25" x14ac:dyDescent="0.25">
      <c r="A1460" s="83" t="s">
        <v>9128</v>
      </c>
      <c r="B1460" s="84" t="s">
        <v>1539</v>
      </c>
      <c r="C1460" s="19">
        <v>268.42</v>
      </c>
      <c r="D1460" s="19">
        <v>5.0999999999999996</v>
      </c>
      <c r="E1460" s="19">
        <v>0</v>
      </c>
      <c r="F1460" s="19">
        <v>5.0999999999999996</v>
      </c>
      <c r="G1460" s="19">
        <v>0</v>
      </c>
      <c r="H1460" s="85">
        <v>1058.21</v>
      </c>
      <c r="I1460" s="85">
        <v>20.11</v>
      </c>
      <c r="J1460" s="85">
        <v>20.399999999999999</v>
      </c>
      <c r="K1460" s="85">
        <v>-0.28999999999999998</v>
      </c>
      <c r="L1460" s="146">
        <v>5.03</v>
      </c>
      <c r="M1460" s="146">
        <v>4.74</v>
      </c>
      <c r="N1460" s="146">
        <v>0</v>
      </c>
      <c r="Y1460" s="32">
        <f t="shared" si="22"/>
        <v>9.84</v>
      </c>
    </row>
    <row r="1461" spans="1:25" x14ac:dyDescent="0.25">
      <c r="A1461" s="83" t="s">
        <v>9129</v>
      </c>
      <c r="B1461" s="84" t="s">
        <v>1540</v>
      </c>
      <c r="C1461" s="19">
        <v>10422.200000000001</v>
      </c>
      <c r="D1461" s="19">
        <v>198.02</v>
      </c>
      <c r="E1461" s="19">
        <v>0</v>
      </c>
      <c r="F1461" s="19">
        <v>198.02</v>
      </c>
      <c r="G1461" s="19">
        <v>0</v>
      </c>
      <c r="H1461" s="85">
        <v>39801.49</v>
      </c>
      <c r="I1461" s="85">
        <v>756.23</v>
      </c>
      <c r="J1461" s="85">
        <v>792.09</v>
      </c>
      <c r="K1461" s="85">
        <v>-35.86</v>
      </c>
      <c r="L1461" s="146">
        <v>189.06</v>
      </c>
      <c r="M1461" s="146">
        <v>153.19999999999999</v>
      </c>
      <c r="N1461" s="146">
        <v>0</v>
      </c>
      <c r="Y1461" s="32">
        <f t="shared" si="22"/>
        <v>351.22</v>
      </c>
    </row>
    <row r="1462" spans="1:25" x14ac:dyDescent="0.25">
      <c r="A1462" s="83" t="s">
        <v>9130</v>
      </c>
      <c r="B1462" s="84" t="s">
        <v>1541</v>
      </c>
      <c r="C1462" s="19">
        <v>4368.3999999999996</v>
      </c>
      <c r="D1462" s="19">
        <v>83</v>
      </c>
      <c r="E1462" s="19">
        <v>0</v>
      </c>
      <c r="F1462" s="19">
        <v>83</v>
      </c>
      <c r="G1462" s="19">
        <v>0</v>
      </c>
      <c r="H1462" s="85">
        <v>19425.04</v>
      </c>
      <c r="I1462" s="85">
        <v>369.08</v>
      </c>
      <c r="J1462" s="85">
        <v>332</v>
      </c>
      <c r="K1462" s="85">
        <v>37.08</v>
      </c>
      <c r="L1462" s="146">
        <v>92.27</v>
      </c>
      <c r="M1462" s="146">
        <v>129.35</v>
      </c>
      <c r="N1462" s="146">
        <v>0</v>
      </c>
      <c r="Y1462" s="32">
        <f t="shared" si="22"/>
        <v>212.35</v>
      </c>
    </row>
    <row r="1463" spans="1:25" x14ac:dyDescent="0.25">
      <c r="A1463" s="83" t="s">
        <v>9131</v>
      </c>
      <c r="B1463" s="84" t="s">
        <v>1542</v>
      </c>
      <c r="C1463" s="19">
        <v>940.72</v>
      </c>
      <c r="D1463" s="19">
        <v>17.87</v>
      </c>
      <c r="E1463" s="19">
        <v>0</v>
      </c>
      <c r="F1463" s="19">
        <v>17.87</v>
      </c>
      <c r="G1463" s="19">
        <v>0</v>
      </c>
      <c r="H1463" s="85">
        <v>2647.2</v>
      </c>
      <c r="I1463" s="85">
        <v>50.3</v>
      </c>
      <c r="J1463" s="85">
        <v>71.489999999999995</v>
      </c>
      <c r="K1463" s="85">
        <v>-21.19</v>
      </c>
      <c r="L1463" s="146">
        <v>12.58</v>
      </c>
      <c r="M1463" s="146">
        <v>0</v>
      </c>
      <c r="N1463" s="146">
        <v>8.61</v>
      </c>
      <c r="Y1463" s="32">
        <f t="shared" si="22"/>
        <v>17.87</v>
      </c>
    </row>
    <row r="1464" spans="1:25" x14ac:dyDescent="0.25">
      <c r="A1464" s="83" t="s">
        <v>9132</v>
      </c>
      <c r="B1464" s="84" t="s">
        <v>1543</v>
      </c>
      <c r="C1464" s="19">
        <v>130250.63</v>
      </c>
      <c r="D1464" s="19">
        <v>2474.7600000000002</v>
      </c>
      <c r="E1464" s="19">
        <v>0</v>
      </c>
      <c r="F1464" s="19">
        <v>2474.7600000000002</v>
      </c>
      <c r="G1464" s="19">
        <v>0</v>
      </c>
      <c r="H1464" s="85">
        <v>651592.21</v>
      </c>
      <c r="I1464" s="85">
        <v>12380.25</v>
      </c>
      <c r="J1464" s="85">
        <v>9899.0499999999993</v>
      </c>
      <c r="K1464" s="85">
        <v>2481.1999999999998</v>
      </c>
      <c r="L1464" s="146">
        <v>3095.06</v>
      </c>
      <c r="M1464" s="146">
        <v>5576.26</v>
      </c>
      <c r="N1464" s="146">
        <v>0</v>
      </c>
      <c r="Y1464" s="32">
        <f t="shared" si="22"/>
        <v>8051.02</v>
      </c>
    </row>
    <row r="1465" spans="1:25" x14ac:dyDescent="0.25">
      <c r="A1465" s="83" t="s">
        <v>9133</v>
      </c>
      <c r="B1465" s="84" t="s">
        <v>1544</v>
      </c>
      <c r="C1465" s="19">
        <v>11853.51</v>
      </c>
      <c r="D1465" s="19">
        <v>225.22</v>
      </c>
      <c r="E1465" s="19">
        <v>0</v>
      </c>
      <c r="F1465" s="19">
        <v>225.22</v>
      </c>
      <c r="G1465" s="19">
        <v>0</v>
      </c>
      <c r="H1465" s="85">
        <v>44437.98</v>
      </c>
      <c r="I1465" s="85">
        <v>844.32</v>
      </c>
      <c r="J1465" s="85">
        <v>900.87</v>
      </c>
      <c r="K1465" s="85">
        <v>-56.55</v>
      </c>
      <c r="L1465" s="146">
        <v>211.08</v>
      </c>
      <c r="M1465" s="146">
        <v>154.53</v>
      </c>
      <c r="N1465" s="146">
        <v>0</v>
      </c>
      <c r="Y1465" s="32">
        <f t="shared" si="22"/>
        <v>379.75</v>
      </c>
    </row>
    <row r="1466" spans="1:25" x14ac:dyDescent="0.25">
      <c r="A1466" s="83" t="s">
        <v>9134</v>
      </c>
      <c r="B1466" s="84" t="s">
        <v>1545</v>
      </c>
      <c r="C1466" s="19">
        <v>30317.99</v>
      </c>
      <c r="D1466" s="19">
        <v>576.04</v>
      </c>
      <c r="E1466" s="19">
        <v>0</v>
      </c>
      <c r="F1466" s="19">
        <v>576.04</v>
      </c>
      <c r="G1466" s="19">
        <v>0</v>
      </c>
      <c r="H1466" s="85">
        <v>123356.21</v>
      </c>
      <c r="I1466" s="85">
        <v>2343.77</v>
      </c>
      <c r="J1466" s="85">
        <v>2304.17</v>
      </c>
      <c r="K1466" s="85">
        <v>39.6</v>
      </c>
      <c r="L1466" s="146">
        <v>585.94000000000005</v>
      </c>
      <c r="M1466" s="146">
        <v>625.54</v>
      </c>
      <c r="N1466" s="146">
        <v>0</v>
      </c>
      <c r="Y1466" s="32">
        <f t="shared" si="22"/>
        <v>1201.58</v>
      </c>
    </row>
    <row r="1467" spans="1:25" x14ac:dyDescent="0.25">
      <c r="A1467" s="83" t="s">
        <v>9135</v>
      </c>
      <c r="B1467" s="84" t="s">
        <v>1546</v>
      </c>
      <c r="C1467" s="19">
        <v>75620.78</v>
      </c>
      <c r="D1467" s="19">
        <v>1436.8</v>
      </c>
      <c r="E1467" s="19">
        <v>0</v>
      </c>
      <c r="F1467" s="19">
        <v>1436.8</v>
      </c>
      <c r="G1467" s="19">
        <v>0</v>
      </c>
      <c r="H1467" s="85">
        <v>315365.03000000003</v>
      </c>
      <c r="I1467" s="85">
        <v>5991.94</v>
      </c>
      <c r="J1467" s="85">
        <v>5747.18</v>
      </c>
      <c r="K1467" s="85">
        <v>244.76</v>
      </c>
      <c r="L1467" s="146">
        <v>1497.99</v>
      </c>
      <c r="M1467" s="146">
        <v>1742.75</v>
      </c>
      <c r="N1467" s="146">
        <v>0</v>
      </c>
      <c r="Y1467" s="32">
        <f t="shared" si="22"/>
        <v>3179.55</v>
      </c>
    </row>
    <row r="1468" spans="1:25" x14ac:dyDescent="0.25">
      <c r="A1468" s="83" t="s">
        <v>9136</v>
      </c>
      <c r="B1468" s="84" t="s">
        <v>1547</v>
      </c>
      <c r="C1468" s="19">
        <v>617.82000000000005</v>
      </c>
      <c r="D1468" s="19">
        <v>11.74</v>
      </c>
      <c r="E1468" s="19">
        <v>0</v>
      </c>
      <c r="F1468" s="19">
        <v>11.74</v>
      </c>
      <c r="G1468" s="19">
        <v>0</v>
      </c>
      <c r="H1468" s="85">
        <v>1270.51</v>
      </c>
      <c r="I1468" s="85">
        <v>24.14</v>
      </c>
      <c r="J1468" s="85">
        <v>46.95</v>
      </c>
      <c r="K1468" s="85">
        <v>-22.81</v>
      </c>
      <c r="L1468" s="146">
        <v>6.04</v>
      </c>
      <c r="M1468" s="146">
        <v>0</v>
      </c>
      <c r="N1468" s="146">
        <v>16.77</v>
      </c>
      <c r="Y1468" s="32">
        <f t="shared" si="22"/>
        <v>11.74</v>
      </c>
    </row>
    <row r="1469" spans="1:25" x14ac:dyDescent="0.25">
      <c r="A1469" s="83" t="s">
        <v>9137</v>
      </c>
      <c r="B1469" s="84" t="s">
        <v>1548</v>
      </c>
      <c r="C1469" s="19">
        <v>7337.5</v>
      </c>
      <c r="D1469" s="19">
        <v>139.41</v>
      </c>
      <c r="E1469" s="19">
        <v>0</v>
      </c>
      <c r="F1469" s="19">
        <v>139.41</v>
      </c>
      <c r="G1469" s="19">
        <v>0</v>
      </c>
      <c r="H1469" s="85">
        <v>40851.9</v>
      </c>
      <c r="I1469" s="85">
        <v>776.19</v>
      </c>
      <c r="J1469" s="85">
        <v>557.65</v>
      </c>
      <c r="K1469" s="85">
        <v>218.54</v>
      </c>
      <c r="L1469" s="146">
        <v>194.05</v>
      </c>
      <c r="M1469" s="146">
        <v>412.59</v>
      </c>
      <c r="N1469" s="146">
        <v>0</v>
      </c>
      <c r="Y1469" s="32">
        <f t="shared" si="22"/>
        <v>552</v>
      </c>
    </row>
    <row r="1470" spans="1:25" x14ac:dyDescent="0.25">
      <c r="A1470" s="83" t="s">
        <v>9138</v>
      </c>
      <c r="B1470" s="84" t="s">
        <v>1549</v>
      </c>
      <c r="C1470" s="19">
        <v>25172.02</v>
      </c>
      <c r="D1470" s="19">
        <v>478.27</v>
      </c>
      <c r="E1470" s="19">
        <v>0</v>
      </c>
      <c r="F1470" s="19">
        <v>478.27</v>
      </c>
      <c r="G1470" s="19">
        <v>0</v>
      </c>
      <c r="H1470" s="85">
        <v>131610.99</v>
      </c>
      <c r="I1470" s="85">
        <v>2500.61</v>
      </c>
      <c r="J1470" s="85">
        <v>1913.07</v>
      </c>
      <c r="K1470" s="85">
        <v>587.54</v>
      </c>
      <c r="L1470" s="146">
        <v>625.15</v>
      </c>
      <c r="M1470" s="146">
        <v>1212.69</v>
      </c>
      <c r="N1470" s="146">
        <v>0</v>
      </c>
      <c r="Y1470" s="32">
        <f t="shared" si="22"/>
        <v>1690.96</v>
      </c>
    </row>
    <row r="1471" spans="1:25" x14ac:dyDescent="0.25">
      <c r="A1471" s="83" t="s">
        <v>9139</v>
      </c>
      <c r="B1471" s="84" t="s">
        <v>1550</v>
      </c>
      <c r="C1471" s="19">
        <v>12948.16</v>
      </c>
      <c r="D1471" s="19">
        <v>246.02</v>
      </c>
      <c r="E1471" s="19">
        <v>0</v>
      </c>
      <c r="F1471" s="19">
        <v>246.02</v>
      </c>
      <c r="G1471" s="19">
        <v>0</v>
      </c>
      <c r="H1471" s="85">
        <v>55265.48</v>
      </c>
      <c r="I1471" s="85">
        <v>1050.04</v>
      </c>
      <c r="J1471" s="85">
        <v>984.06</v>
      </c>
      <c r="K1471" s="85">
        <v>65.98</v>
      </c>
      <c r="L1471" s="146">
        <v>262.51</v>
      </c>
      <c r="M1471" s="146">
        <v>328.49</v>
      </c>
      <c r="N1471" s="146">
        <v>0</v>
      </c>
      <c r="Y1471" s="32">
        <f t="shared" si="22"/>
        <v>574.51</v>
      </c>
    </row>
    <row r="1472" spans="1:25" x14ac:dyDescent="0.25">
      <c r="A1472" s="83" t="s">
        <v>9140</v>
      </c>
      <c r="B1472" s="84" t="s">
        <v>1551</v>
      </c>
      <c r="C1472" s="19">
        <v>2865.98</v>
      </c>
      <c r="D1472" s="19">
        <v>54.45</v>
      </c>
      <c r="E1472" s="19">
        <v>10.99</v>
      </c>
      <c r="F1472" s="19">
        <v>43.46</v>
      </c>
      <c r="G1472" s="19">
        <v>0</v>
      </c>
      <c r="H1472" s="85">
        <v>5861.84</v>
      </c>
      <c r="I1472" s="85">
        <v>111.37</v>
      </c>
      <c r="J1472" s="85">
        <v>217.81</v>
      </c>
      <c r="K1472" s="85">
        <v>-106.44</v>
      </c>
      <c r="L1472" s="146">
        <v>27.84</v>
      </c>
      <c r="M1472" s="146">
        <v>0</v>
      </c>
      <c r="N1472" s="146">
        <v>78.599999999999994</v>
      </c>
      <c r="Y1472" s="32">
        <f t="shared" si="22"/>
        <v>43.46</v>
      </c>
    </row>
    <row r="1473" spans="1:25" x14ac:dyDescent="0.25">
      <c r="A1473" s="83" t="s">
        <v>9141</v>
      </c>
      <c r="B1473" s="84" t="s">
        <v>1552</v>
      </c>
      <c r="C1473" s="19">
        <v>670.68</v>
      </c>
      <c r="D1473" s="19">
        <v>12.74</v>
      </c>
      <c r="E1473" s="19">
        <v>0</v>
      </c>
      <c r="F1473" s="19">
        <v>12.74</v>
      </c>
      <c r="G1473" s="19">
        <v>0</v>
      </c>
      <c r="H1473" s="85">
        <v>2354.62</v>
      </c>
      <c r="I1473" s="85">
        <v>44.74</v>
      </c>
      <c r="J1473" s="85">
        <v>50.97</v>
      </c>
      <c r="K1473" s="85">
        <v>-6.23</v>
      </c>
      <c r="L1473" s="146">
        <v>11.19</v>
      </c>
      <c r="M1473" s="146">
        <v>4.96</v>
      </c>
      <c r="N1473" s="146">
        <v>0</v>
      </c>
      <c r="Y1473" s="32">
        <f t="shared" si="22"/>
        <v>17.7</v>
      </c>
    </row>
    <row r="1474" spans="1:25" x14ac:dyDescent="0.25">
      <c r="A1474" s="83" t="s">
        <v>9142</v>
      </c>
      <c r="B1474" s="84" t="s">
        <v>1553</v>
      </c>
      <c r="C1474" s="19">
        <v>395.82</v>
      </c>
      <c r="D1474" s="19">
        <v>7.52</v>
      </c>
      <c r="E1474" s="19">
        <v>0</v>
      </c>
      <c r="F1474" s="19">
        <v>7.52</v>
      </c>
      <c r="G1474" s="19">
        <v>0</v>
      </c>
      <c r="H1474" s="85">
        <v>1553.65</v>
      </c>
      <c r="I1474" s="85">
        <v>29.52</v>
      </c>
      <c r="J1474" s="85">
        <v>30.08</v>
      </c>
      <c r="K1474" s="85">
        <v>-0.56000000000000005</v>
      </c>
      <c r="L1474" s="146">
        <v>7.38</v>
      </c>
      <c r="M1474" s="146">
        <v>6.82</v>
      </c>
      <c r="N1474" s="146">
        <v>0</v>
      </c>
      <c r="Y1474" s="32">
        <f t="shared" si="22"/>
        <v>14.34</v>
      </c>
    </row>
    <row r="1475" spans="1:25" x14ac:dyDescent="0.25">
      <c r="A1475" s="83" t="s">
        <v>9143</v>
      </c>
      <c r="B1475" s="84" t="s">
        <v>1554</v>
      </c>
      <c r="C1475" s="19">
        <v>350.08</v>
      </c>
      <c r="D1475" s="19">
        <v>6.65</v>
      </c>
      <c r="E1475" s="19">
        <v>0</v>
      </c>
      <c r="F1475" s="19">
        <v>6.65</v>
      </c>
      <c r="G1475" s="19">
        <v>0</v>
      </c>
      <c r="H1475" s="85">
        <v>1252.9100000000001</v>
      </c>
      <c r="I1475" s="85">
        <v>23.81</v>
      </c>
      <c r="J1475" s="85">
        <v>26.61</v>
      </c>
      <c r="K1475" s="85">
        <v>-2.8</v>
      </c>
      <c r="L1475" s="146">
        <v>5.95</v>
      </c>
      <c r="M1475" s="146">
        <v>3.15</v>
      </c>
      <c r="N1475" s="146">
        <v>0</v>
      </c>
      <c r="Y1475" s="32">
        <f t="shared" si="22"/>
        <v>9.8000000000000007</v>
      </c>
    </row>
    <row r="1476" spans="1:25" x14ac:dyDescent="0.25">
      <c r="A1476" s="83" t="s">
        <v>9144</v>
      </c>
      <c r="B1476" s="84" t="s">
        <v>1555</v>
      </c>
      <c r="C1476" s="19">
        <v>3667.14</v>
      </c>
      <c r="D1476" s="19">
        <v>69.680000000000007</v>
      </c>
      <c r="E1476" s="19">
        <v>0</v>
      </c>
      <c r="F1476" s="19">
        <v>69.680000000000007</v>
      </c>
      <c r="G1476" s="19">
        <v>0</v>
      </c>
      <c r="H1476" s="85">
        <v>9478.2000000000007</v>
      </c>
      <c r="I1476" s="85">
        <v>180.09</v>
      </c>
      <c r="J1476" s="85">
        <v>278.7</v>
      </c>
      <c r="K1476" s="85">
        <v>-98.61</v>
      </c>
      <c r="L1476" s="146">
        <v>45.02</v>
      </c>
      <c r="M1476" s="146">
        <v>0</v>
      </c>
      <c r="N1476" s="146">
        <v>53.59</v>
      </c>
      <c r="Y1476" s="32">
        <f t="shared" si="22"/>
        <v>69.680000000000007</v>
      </c>
    </row>
    <row r="1477" spans="1:25" x14ac:dyDescent="0.25">
      <c r="A1477" s="83" t="s">
        <v>9145</v>
      </c>
      <c r="B1477" s="84" t="s">
        <v>1556</v>
      </c>
      <c r="C1477" s="19">
        <v>5917.61</v>
      </c>
      <c r="D1477" s="19">
        <v>112.44</v>
      </c>
      <c r="E1477" s="19">
        <v>0</v>
      </c>
      <c r="F1477" s="19">
        <v>112.44</v>
      </c>
      <c r="G1477" s="19">
        <v>0</v>
      </c>
      <c r="H1477" s="85">
        <v>20448</v>
      </c>
      <c r="I1477" s="85">
        <v>388.51</v>
      </c>
      <c r="J1477" s="85">
        <v>449.74</v>
      </c>
      <c r="K1477" s="85">
        <v>-61.23</v>
      </c>
      <c r="L1477" s="146">
        <v>97.13</v>
      </c>
      <c r="M1477" s="146">
        <v>35.9</v>
      </c>
      <c r="N1477" s="146">
        <v>0</v>
      </c>
      <c r="Y1477" s="32">
        <f t="shared" si="22"/>
        <v>148.34</v>
      </c>
    </row>
    <row r="1478" spans="1:25" x14ac:dyDescent="0.25">
      <c r="A1478" s="83" t="s">
        <v>9146</v>
      </c>
      <c r="B1478" s="84" t="s">
        <v>1557</v>
      </c>
      <c r="C1478" s="19">
        <v>386.41</v>
      </c>
      <c r="D1478" s="19">
        <v>7.34</v>
      </c>
      <c r="E1478" s="19">
        <v>0</v>
      </c>
      <c r="F1478" s="19">
        <v>7.34</v>
      </c>
      <c r="G1478" s="19">
        <v>0</v>
      </c>
      <c r="H1478" s="85">
        <v>764.5</v>
      </c>
      <c r="I1478" s="85">
        <v>14.53</v>
      </c>
      <c r="J1478" s="85">
        <v>29.37</v>
      </c>
      <c r="K1478" s="85">
        <v>-14.84</v>
      </c>
      <c r="L1478" s="146">
        <v>3.63</v>
      </c>
      <c r="M1478" s="146">
        <v>0</v>
      </c>
      <c r="N1478" s="146">
        <v>11.21</v>
      </c>
      <c r="Y1478" s="32">
        <f t="shared" si="22"/>
        <v>7.34</v>
      </c>
    </row>
    <row r="1479" spans="1:25" x14ac:dyDescent="0.25">
      <c r="A1479" s="83" t="s">
        <v>9147</v>
      </c>
      <c r="B1479" s="84" t="s">
        <v>1558</v>
      </c>
      <c r="C1479" s="19">
        <v>12401.2</v>
      </c>
      <c r="D1479" s="19">
        <v>235.62</v>
      </c>
      <c r="E1479" s="19">
        <v>0</v>
      </c>
      <c r="F1479" s="19">
        <v>235.62</v>
      </c>
      <c r="G1479" s="19">
        <v>0</v>
      </c>
      <c r="H1479" s="85">
        <v>28472.92</v>
      </c>
      <c r="I1479" s="85">
        <v>540.99</v>
      </c>
      <c r="J1479" s="85">
        <v>942.49</v>
      </c>
      <c r="K1479" s="85">
        <v>-401.5</v>
      </c>
      <c r="L1479" s="146">
        <v>135.25</v>
      </c>
      <c r="M1479" s="146">
        <v>0</v>
      </c>
      <c r="N1479" s="146">
        <v>266.25</v>
      </c>
      <c r="Y1479" s="32">
        <f t="shared" si="22"/>
        <v>235.62</v>
      </c>
    </row>
    <row r="1480" spans="1:25" x14ac:dyDescent="0.25">
      <c r="A1480" s="83" t="s">
        <v>9148</v>
      </c>
      <c r="B1480" s="84" t="s">
        <v>1559</v>
      </c>
      <c r="C1480" s="19">
        <v>1266.47</v>
      </c>
      <c r="D1480" s="19">
        <v>24.06</v>
      </c>
      <c r="E1480" s="19">
        <v>0</v>
      </c>
      <c r="F1480" s="19">
        <v>24.06</v>
      </c>
      <c r="G1480" s="19">
        <v>0</v>
      </c>
      <c r="H1480" s="85">
        <v>3229.82</v>
      </c>
      <c r="I1480" s="85">
        <v>61.37</v>
      </c>
      <c r="J1480" s="85">
        <v>96.25</v>
      </c>
      <c r="K1480" s="85">
        <v>-34.880000000000003</v>
      </c>
      <c r="L1480" s="146">
        <v>15.34</v>
      </c>
      <c r="M1480" s="146">
        <v>0</v>
      </c>
      <c r="N1480" s="146">
        <v>19.54</v>
      </c>
      <c r="Y1480" s="32">
        <f t="shared" si="22"/>
        <v>24.06</v>
      </c>
    </row>
    <row r="1481" spans="1:25" x14ac:dyDescent="0.25">
      <c r="A1481" s="83" t="s">
        <v>9149</v>
      </c>
      <c r="B1481" s="84" t="s">
        <v>1560</v>
      </c>
      <c r="C1481" s="19">
        <v>862.94</v>
      </c>
      <c r="D1481" s="19">
        <v>16.399999999999999</v>
      </c>
      <c r="E1481" s="19">
        <v>0</v>
      </c>
      <c r="F1481" s="19">
        <v>16.399999999999999</v>
      </c>
      <c r="G1481" s="19">
        <v>0</v>
      </c>
      <c r="H1481" s="85">
        <v>2235.9899999999998</v>
      </c>
      <c r="I1481" s="85">
        <v>42.48</v>
      </c>
      <c r="J1481" s="85">
        <v>65.58</v>
      </c>
      <c r="K1481" s="85">
        <v>-23.1</v>
      </c>
      <c r="L1481" s="146">
        <v>10.62</v>
      </c>
      <c r="M1481" s="146">
        <v>0</v>
      </c>
      <c r="N1481" s="146">
        <v>12.48</v>
      </c>
      <c r="Y1481" s="32">
        <f t="shared" si="22"/>
        <v>16.399999999999999</v>
      </c>
    </row>
    <row r="1482" spans="1:25" x14ac:dyDescent="0.25">
      <c r="A1482" s="83" t="s">
        <v>9150</v>
      </c>
      <c r="B1482" s="84" t="s">
        <v>1561</v>
      </c>
      <c r="C1482" s="19">
        <v>7600.69</v>
      </c>
      <c r="D1482" s="19">
        <v>144.41</v>
      </c>
      <c r="E1482" s="19">
        <v>0</v>
      </c>
      <c r="F1482" s="19">
        <v>144.41</v>
      </c>
      <c r="G1482" s="19">
        <v>0</v>
      </c>
      <c r="H1482" s="85">
        <v>22389.08</v>
      </c>
      <c r="I1482" s="85">
        <v>425.39</v>
      </c>
      <c r="J1482" s="85">
        <v>577.65</v>
      </c>
      <c r="K1482" s="85">
        <v>-152.26</v>
      </c>
      <c r="L1482" s="146">
        <v>106.35</v>
      </c>
      <c r="M1482" s="146">
        <v>0</v>
      </c>
      <c r="N1482" s="146">
        <v>45.91</v>
      </c>
      <c r="Y1482" s="32">
        <f t="shared" si="22"/>
        <v>144.41</v>
      </c>
    </row>
    <row r="1483" spans="1:25" x14ac:dyDescent="0.25">
      <c r="A1483" s="83" t="s">
        <v>9151</v>
      </c>
      <c r="B1483" s="84" t="s">
        <v>1562</v>
      </c>
      <c r="C1483" s="19">
        <v>31085.86</v>
      </c>
      <c r="D1483" s="19">
        <v>590.63</v>
      </c>
      <c r="E1483" s="19">
        <v>0</v>
      </c>
      <c r="F1483" s="19">
        <v>590.63</v>
      </c>
      <c r="G1483" s="19">
        <v>0</v>
      </c>
      <c r="H1483" s="85">
        <v>67533.460000000006</v>
      </c>
      <c r="I1483" s="85">
        <v>1283.1400000000001</v>
      </c>
      <c r="J1483" s="85">
        <v>2362.5300000000002</v>
      </c>
      <c r="K1483" s="85">
        <v>-1079.3900000000001</v>
      </c>
      <c r="L1483" s="146">
        <v>320.79000000000002</v>
      </c>
      <c r="M1483" s="146">
        <v>0</v>
      </c>
      <c r="N1483" s="146">
        <v>758.6</v>
      </c>
      <c r="Y1483" s="32">
        <f t="shared" si="22"/>
        <v>590.63</v>
      </c>
    </row>
    <row r="1484" spans="1:25" x14ac:dyDescent="0.25">
      <c r="A1484" s="83" t="s">
        <v>9152</v>
      </c>
      <c r="B1484" s="84" t="s">
        <v>1563</v>
      </c>
      <c r="C1484" s="19">
        <v>8634.94</v>
      </c>
      <c r="D1484" s="19">
        <v>164.07</v>
      </c>
      <c r="E1484" s="19">
        <v>0</v>
      </c>
      <c r="F1484" s="19">
        <v>164.07</v>
      </c>
      <c r="G1484" s="19">
        <v>0</v>
      </c>
      <c r="H1484" s="85">
        <v>53017.69</v>
      </c>
      <c r="I1484" s="85">
        <v>1007.34</v>
      </c>
      <c r="J1484" s="85">
        <v>656.26</v>
      </c>
      <c r="K1484" s="85">
        <v>351.08</v>
      </c>
      <c r="L1484" s="146">
        <v>251.84</v>
      </c>
      <c r="M1484" s="146">
        <v>602.91999999999996</v>
      </c>
      <c r="N1484" s="146">
        <v>0</v>
      </c>
      <c r="Y1484" s="32">
        <f t="shared" si="22"/>
        <v>766.99</v>
      </c>
    </row>
    <row r="1485" spans="1:25" x14ac:dyDescent="0.25">
      <c r="A1485" s="83" t="s">
        <v>9153</v>
      </c>
      <c r="B1485" s="84" t="s">
        <v>1564</v>
      </c>
      <c r="C1485" s="19">
        <v>9873.07</v>
      </c>
      <c r="D1485" s="19">
        <v>187.59</v>
      </c>
      <c r="E1485" s="19">
        <v>0</v>
      </c>
      <c r="F1485" s="19">
        <v>187.59</v>
      </c>
      <c r="G1485" s="19">
        <v>0</v>
      </c>
      <c r="H1485" s="85">
        <v>33419.17</v>
      </c>
      <c r="I1485" s="85">
        <v>634.96</v>
      </c>
      <c r="J1485" s="85">
        <v>750.35</v>
      </c>
      <c r="K1485" s="85">
        <v>-115.39</v>
      </c>
      <c r="L1485" s="146">
        <v>158.74</v>
      </c>
      <c r="M1485" s="146">
        <v>43.35</v>
      </c>
      <c r="N1485" s="146">
        <v>0</v>
      </c>
      <c r="Y1485" s="32">
        <f t="shared" si="22"/>
        <v>230.94</v>
      </c>
    </row>
    <row r="1486" spans="1:25" x14ac:dyDescent="0.25">
      <c r="A1486" s="83" t="s">
        <v>9154</v>
      </c>
      <c r="B1486" s="84" t="s">
        <v>1565</v>
      </c>
      <c r="C1486" s="19">
        <v>528.74</v>
      </c>
      <c r="D1486" s="19">
        <v>10.050000000000001</v>
      </c>
      <c r="E1486" s="19">
        <v>0</v>
      </c>
      <c r="F1486" s="19">
        <v>10.050000000000001</v>
      </c>
      <c r="G1486" s="19">
        <v>0</v>
      </c>
      <c r="H1486" s="85">
        <v>2449.58</v>
      </c>
      <c r="I1486" s="85">
        <v>46.54</v>
      </c>
      <c r="J1486" s="85">
        <v>40.18</v>
      </c>
      <c r="K1486" s="85">
        <v>6.36</v>
      </c>
      <c r="L1486" s="146">
        <v>11.64</v>
      </c>
      <c r="M1486" s="146">
        <v>18</v>
      </c>
      <c r="N1486" s="146">
        <v>0</v>
      </c>
      <c r="Y1486" s="32">
        <f t="shared" si="22"/>
        <v>28.05</v>
      </c>
    </row>
    <row r="1487" spans="1:25" x14ac:dyDescent="0.25">
      <c r="A1487" s="83" t="s">
        <v>9155</v>
      </c>
      <c r="B1487" s="84" t="s">
        <v>1566</v>
      </c>
      <c r="C1487" s="19">
        <v>4945.66</v>
      </c>
      <c r="D1487" s="19">
        <v>93.97</v>
      </c>
      <c r="E1487" s="19">
        <v>0</v>
      </c>
      <c r="F1487" s="19">
        <v>93.97</v>
      </c>
      <c r="G1487" s="19">
        <v>0</v>
      </c>
      <c r="H1487" s="85">
        <v>18940.52</v>
      </c>
      <c r="I1487" s="85">
        <v>359.87</v>
      </c>
      <c r="J1487" s="85">
        <v>375.87</v>
      </c>
      <c r="K1487" s="85">
        <v>-16</v>
      </c>
      <c r="L1487" s="146">
        <v>89.97</v>
      </c>
      <c r="M1487" s="146">
        <v>73.97</v>
      </c>
      <c r="N1487" s="146">
        <v>0</v>
      </c>
      <c r="Y1487" s="32">
        <f t="shared" si="22"/>
        <v>167.94</v>
      </c>
    </row>
    <row r="1488" spans="1:25" x14ac:dyDescent="0.25">
      <c r="A1488" s="83" t="s">
        <v>9156</v>
      </c>
      <c r="B1488" s="84" t="s">
        <v>1567</v>
      </c>
      <c r="C1488" s="19">
        <v>10297.43</v>
      </c>
      <c r="D1488" s="19">
        <v>195.65</v>
      </c>
      <c r="E1488" s="19">
        <v>0</v>
      </c>
      <c r="F1488" s="19">
        <v>195.65</v>
      </c>
      <c r="G1488" s="19">
        <v>0</v>
      </c>
      <c r="H1488" s="85">
        <v>29990.27</v>
      </c>
      <c r="I1488" s="85">
        <v>569.82000000000005</v>
      </c>
      <c r="J1488" s="85">
        <v>782.6</v>
      </c>
      <c r="K1488" s="85">
        <v>-212.78</v>
      </c>
      <c r="L1488" s="146">
        <v>142.46</v>
      </c>
      <c r="M1488" s="146">
        <v>0</v>
      </c>
      <c r="N1488" s="146">
        <v>70.319999999999993</v>
      </c>
      <c r="Y1488" s="32">
        <f t="shared" si="22"/>
        <v>195.65</v>
      </c>
    </row>
    <row r="1489" spans="1:25" x14ac:dyDescent="0.25">
      <c r="A1489" s="83" t="s">
        <v>9157</v>
      </c>
      <c r="B1489" s="84" t="s">
        <v>1568</v>
      </c>
      <c r="C1489" s="19">
        <v>5488.56</v>
      </c>
      <c r="D1489" s="19">
        <v>104.28</v>
      </c>
      <c r="E1489" s="19">
        <v>0</v>
      </c>
      <c r="F1489" s="19">
        <v>104.28</v>
      </c>
      <c r="G1489" s="19">
        <v>0</v>
      </c>
      <c r="H1489" s="85">
        <v>7838.64</v>
      </c>
      <c r="I1489" s="85">
        <v>148.93</v>
      </c>
      <c r="J1489" s="85">
        <v>417.13</v>
      </c>
      <c r="K1489" s="85">
        <v>-268.2</v>
      </c>
      <c r="L1489" s="146">
        <v>37.229999999999997</v>
      </c>
      <c r="M1489" s="146">
        <v>0</v>
      </c>
      <c r="N1489" s="146">
        <v>230.97</v>
      </c>
      <c r="Y1489" s="32">
        <f t="shared" ref="Y1489:Y1552" si="23">F1489+M1489+R1489+W1489</f>
        <v>104.28</v>
      </c>
    </row>
    <row r="1490" spans="1:25" x14ac:dyDescent="0.25">
      <c r="A1490" s="83" t="s">
        <v>9158</v>
      </c>
      <c r="B1490" s="84" t="s">
        <v>1569</v>
      </c>
      <c r="C1490" s="19">
        <v>1170.98</v>
      </c>
      <c r="D1490" s="19">
        <v>22.25</v>
      </c>
      <c r="E1490" s="19">
        <v>0</v>
      </c>
      <c r="F1490" s="19">
        <v>22.25</v>
      </c>
      <c r="G1490" s="19">
        <v>0</v>
      </c>
      <c r="H1490" s="85">
        <v>2225.85</v>
      </c>
      <c r="I1490" s="85">
        <v>42.29</v>
      </c>
      <c r="J1490" s="85">
        <v>88.99</v>
      </c>
      <c r="K1490" s="85">
        <v>-46.7</v>
      </c>
      <c r="L1490" s="146">
        <v>10.57</v>
      </c>
      <c r="M1490" s="146">
        <v>0</v>
      </c>
      <c r="N1490" s="146">
        <v>36.130000000000003</v>
      </c>
      <c r="Y1490" s="32">
        <f t="shared" si="23"/>
        <v>22.25</v>
      </c>
    </row>
    <row r="1491" spans="1:25" x14ac:dyDescent="0.25">
      <c r="A1491" s="83" t="s">
        <v>9159</v>
      </c>
      <c r="B1491" s="84" t="s">
        <v>1570</v>
      </c>
      <c r="C1491" s="19">
        <v>5125.42</v>
      </c>
      <c r="D1491" s="19">
        <v>97.38</v>
      </c>
      <c r="E1491" s="19">
        <v>0</v>
      </c>
      <c r="F1491" s="19">
        <v>97.38</v>
      </c>
      <c r="G1491" s="19">
        <v>0</v>
      </c>
      <c r="H1491" s="85">
        <v>18270.400000000001</v>
      </c>
      <c r="I1491" s="85">
        <v>347.14</v>
      </c>
      <c r="J1491" s="85">
        <v>389.53</v>
      </c>
      <c r="K1491" s="85">
        <v>-42.39</v>
      </c>
      <c r="L1491" s="146">
        <v>86.79</v>
      </c>
      <c r="M1491" s="146">
        <v>44.4</v>
      </c>
      <c r="N1491" s="146">
        <v>0</v>
      </c>
      <c r="Y1491" s="32">
        <f t="shared" si="23"/>
        <v>141.78</v>
      </c>
    </row>
    <row r="1492" spans="1:25" x14ac:dyDescent="0.25">
      <c r="A1492" s="83" t="s">
        <v>9160</v>
      </c>
      <c r="B1492" s="84" t="s">
        <v>1571</v>
      </c>
      <c r="C1492" s="19">
        <v>6027.62</v>
      </c>
      <c r="D1492" s="19">
        <v>114.53</v>
      </c>
      <c r="E1492" s="19">
        <v>0</v>
      </c>
      <c r="F1492" s="19">
        <v>114.53</v>
      </c>
      <c r="G1492" s="19">
        <v>0</v>
      </c>
      <c r="H1492" s="85">
        <v>19908.96</v>
      </c>
      <c r="I1492" s="85">
        <v>378.27</v>
      </c>
      <c r="J1492" s="85">
        <v>458.1</v>
      </c>
      <c r="K1492" s="85">
        <v>-79.83</v>
      </c>
      <c r="L1492" s="146">
        <v>94.57</v>
      </c>
      <c r="M1492" s="146">
        <v>14.74</v>
      </c>
      <c r="N1492" s="146">
        <v>0</v>
      </c>
      <c r="Y1492" s="32">
        <f t="shared" si="23"/>
        <v>129.27000000000001</v>
      </c>
    </row>
    <row r="1493" spans="1:25" x14ac:dyDescent="0.25">
      <c r="A1493" s="83" t="s">
        <v>9161</v>
      </c>
      <c r="B1493" s="84" t="s">
        <v>1572</v>
      </c>
      <c r="C1493" s="19">
        <v>4193.01</v>
      </c>
      <c r="D1493" s="19">
        <v>79.67</v>
      </c>
      <c r="E1493" s="19">
        <v>0</v>
      </c>
      <c r="F1493" s="19">
        <v>79.67</v>
      </c>
      <c r="G1493" s="19">
        <v>0</v>
      </c>
      <c r="H1493" s="85">
        <v>14172.97</v>
      </c>
      <c r="I1493" s="85">
        <v>269.29000000000002</v>
      </c>
      <c r="J1493" s="85">
        <v>318.67</v>
      </c>
      <c r="K1493" s="85">
        <v>-49.38</v>
      </c>
      <c r="L1493" s="146">
        <v>67.319999999999993</v>
      </c>
      <c r="M1493" s="146">
        <v>17.940000000000001</v>
      </c>
      <c r="N1493" s="146">
        <v>0</v>
      </c>
      <c r="Y1493" s="32">
        <f t="shared" si="23"/>
        <v>97.61</v>
      </c>
    </row>
    <row r="1494" spans="1:25" x14ac:dyDescent="0.25">
      <c r="A1494" s="83" t="s">
        <v>9162</v>
      </c>
      <c r="B1494" s="84" t="s">
        <v>1573</v>
      </c>
      <c r="C1494" s="19">
        <v>1542.12</v>
      </c>
      <c r="D1494" s="19">
        <v>29.3</v>
      </c>
      <c r="E1494" s="19">
        <v>0</v>
      </c>
      <c r="F1494" s="19">
        <v>29.3</v>
      </c>
      <c r="G1494" s="19">
        <v>0</v>
      </c>
      <c r="H1494" s="85">
        <v>5918.98</v>
      </c>
      <c r="I1494" s="85">
        <v>112.46</v>
      </c>
      <c r="J1494" s="85">
        <v>117.2</v>
      </c>
      <c r="K1494" s="85">
        <v>-4.74</v>
      </c>
      <c r="L1494" s="146">
        <v>28.12</v>
      </c>
      <c r="M1494" s="146">
        <v>23.38</v>
      </c>
      <c r="N1494" s="146">
        <v>0</v>
      </c>
      <c r="Y1494" s="32">
        <f t="shared" si="23"/>
        <v>52.68</v>
      </c>
    </row>
    <row r="1495" spans="1:25" x14ac:dyDescent="0.25">
      <c r="A1495" s="83" t="s">
        <v>9163</v>
      </c>
      <c r="B1495" s="84" t="s">
        <v>1574</v>
      </c>
      <c r="C1495" s="19">
        <v>473.77</v>
      </c>
      <c r="D1495" s="19">
        <v>9</v>
      </c>
      <c r="E1495" s="19">
        <v>0</v>
      </c>
      <c r="F1495" s="19">
        <v>9</v>
      </c>
      <c r="G1495" s="19">
        <v>0</v>
      </c>
      <c r="H1495" s="85">
        <v>1599.89</v>
      </c>
      <c r="I1495" s="85">
        <v>30.4</v>
      </c>
      <c r="J1495" s="85">
        <v>36.01</v>
      </c>
      <c r="K1495" s="85">
        <v>-5.61</v>
      </c>
      <c r="L1495" s="146">
        <v>7.6</v>
      </c>
      <c r="M1495" s="146">
        <v>1.99</v>
      </c>
      <c r="N1495" s="146">
        <v>0</v>
      </c>
      <c r="Y1495" s="32">
        <f t="shared" si="23"/>
        <v>10.99</v>
      </c>
    </row>
    <row r="1496" spans="1:25" x14ac:dyDescent="0.25">
      <c r="A1496" s="83" t="s">
        <v>9164</v>
      </c>
      <c r="B1496" s="84" t="s">
        <v>1575</v>
      </c>
      <c r="C1496" s="19">
        <v>9454.5</v>
      </c>
      <c r="D1496" s="19">
        <v>179.64</v>
      </c>
      <c r="E1496" s="19">
        <v>0</v>
      </c>
      <c r="F1496" s="19">
        <v>179.64</v>
      </c>
      <c r="G1496" s="19">
        <v>0</v>
      </c>
      <c r="H1496" s="85">
        <v>27958.799999999999</v>
      </c>
      <c r="I1496" s="85">
        <v>531.22</v>
      </c>
      <c r="J1496" s="85">
        <v>718.54</v>
      </c>
      <c r="K1496" s="85">
        <v>-187.32</v>
      </c>
      <c r="L1496" s="146">
        <v>132.81</v>
      </c>
      <c r="M1496" s="146">
        <v>0</v>
      </c>
      <c r="N1496" s="146">
        <v>54.51</v>
      </c>
      <c r="Y1496" s="32">
        <f t="shared" si="23"/>
        <v>179.64</v>
      </c>
    </row>
    <row r="1497" spans="1:25" x14ac:dyDescent="0.25">
      <c r="A1497" s="83" t="s">
        <v>9165</v>
      </c>
      <c r="B1497" s="84" t="s">
        <v>1576</v>
      </c>
      <c r="C1497" s="19">
        <v>486.54</v>
      </c>
      <c r="D1497" s="19">
        <v>9.25</v>
      </c>
      <c r="E1497" s="19">
        <v>0</v>
      </c>
      <c r="F1497" s="19">
        <v>9.25</v>
      </c>
      <c r="G1497" s="19">
        <v>0</v>
      </c>
      <c r="H1497" s="85">
        <v>912.61</v>
      </c>
      <c r="I1497" s="85">
        <v>17.34</v>
      </c>
      <c r="J1497" s="85">
        <v>36.979999999999997</v>
      </c>
      <c r="K1497" s="85">
        <v>-19.64</v>
      </c>
      <c r="L1497" s="146">
        <v>4.34</v>
      </c>
      <c r="M1497" s="146">
        <v>0</v>
      </c>
      <c r="N1497" s="146">
        <v>15.3</v>
      </c>
      <c r="Y1497" s="32">
        <f t="shared" si="23"/>
        <v>9.25</v>
      </c>
    </row>
    <row r="1498" spans="1:25" x14ac:dyDescent="0.25">
      <c r="A1498" s="83" t="s">
        <v>9166</v>
      </c>
      <c r="B1498" s="84" t="s">
        <v>1577</v>
      </c>
      <c r="C1498" s="19">
        <v>7838.85</v>
      </c>
      <c r="D1498" s="19">
        <v>148.94</v>
      </c>
      <c r="E1498" s="19">
        <v>0</v>
      </c>
      <c r="F1498" s="19">
        <v>148.94</v>
      </c>
      <c r="G1498" s="19">
        <v>0</v>
      </c>
      <c r="H1498" s="85">
        <v>21669.78</v>
      </c>
      <c r="I1498" s="85">
        <v>411.73</v>
      </c>
      <c r="J1498" s="85">
        <v>595.75</v>
      </c>
      <c r="K1498" s="85">
        <v>-184.02</v>
      </c>
      <c r="L1498" s="146">
        <v>102.93</v>
      </c>
      <c r="M1498" s="146">
        <v>0</v>
      </c>
      <c r="N1498" s="146">
        <v>81.09</v>
      </c>
      <c r="Y1498" s="32">
        <f t="shared" si="23"/>
        <v>148.94</v>
      </c>
    </row>
    <row r="1499" spans="1:25" x14ac:dyDescent="0.25">
      <c r="A1499" s="83" t="s">
        <v>9167</v>
      </c>
      <c r="B1499" s="84" t="s">
        <v>1578</v>
      </c>
      <c r="C1499" s="19">
        <v>23421.01</v>
      </c>
      <c r="D1499" s="19">
        <v>445</v>
      </c>
      <c r="E1499" s="19">
        <v>0</v>
      </c>
      <c r="F1499" s="19">
        <v>445</v>
      </c>
      <c r="G1499" s="19">
        <v>0</v>
      </c>
      <c r="H1499" s="85">
        <v>88403.88</v>
      </c>
      <c r="I1499" s="85">
        <v>1679.67</v>
      </c>
      <c r="J1499" s="85">
        <v>1780</v>
      </c>
      <c r="K1499" s="85">
        <v>-100.33</v>
      </c>
      <c r="L1499" s="146">
        <v>419.92</v>
      </c>
      <c r="M1499" s="146">
        <v>319.58999999999997</v>
      </c>
      <c r="N1499" s="146">
        <v>0</v>
      </c>
      <c r="Y1499" s="32">
        <f t="shared" si="23"/>
        <v>764.58999999999992</v>
      </c>
    </row>
    <row r="1500" spans="1:25" x14ac:dyDescent="0.25">
      <c r="A1500" s="83" t="s">
        <v>9168</v>
      </c>
      <c r="B1500" s="84" t="s">
        <v>1579</v>
      </c>
      <c r="C1500" s="19">
        <v>186450.86</v>
      </c>
      <c r="D1500" s="19">
        <v>3542.57</v>
      </c>
      <c r="E1500" s="19">
        <v>0</v>
      </c>
      <c r="F1500" s="19">
        <v>3542.57</v>
      </c>
      <c r="G1500" s="19">
        <v>0</v>
      </c>
      <c r="H1500" s="85">
        <v>729299.87</v>
      </c>
      <c r="I1500" s="85">
        <v>13856.7</v>
      </c>
      <c r="J1500" s="85">
        <v>14170.26</v>
      </c>
      <c r="K1500" s="85">
        <v>-313.56</v>
      </c>
      <c r="L1500" s="146">
        <v>3464.18</v>
      </c>
      <c r="M1500" s="146">
        <v>3150.62</v>
      </c>
      <c r="N1500" s="146">
        <v>0</v>
      </c>
      <c r="Y1500" s="32">
        <f t="shared" si="23"/>
        <v>6693.1900000000005</v>
      </c>
    </row>
    <row r="1501" spans="1:25" x14ac:dyDescent="0.25">
      <c r="A1501" s="83" t="s">
        <v>9169</v>
      </c>
      <c r="B1501" s="84" t="s">
        <v>1580</v>
      </c>
      <c r="C1501" s="19">
        <v>23423.5</v>
      </c>
      <c r="D1501" s="19">
        <v>445.05</v>
      </c>
      <c r="E1501" s="19">
        <v>0</v>
      </c>
      <c r="F1501" s="19">
        <v>445.05</v>
      </c>
      <c r="G1501" s="19">
        <v>0</v>
      </c>
      <c r="H1501" s="85">
        <v>105796.09</v>
      </c>
      <c r="I1501" s="85">
        <v>2010.13</v>
      </c>
      <c r="J1501" s="85">
        <v>1780.19</v>
      </c>
      <c r="K1501" s="85">
        <v>229.94</v>
      </c>
      <c r="L1501" s="146">
        <v>502.53</v>
      </c>
      <c r="M1501" s="146">
        <v>732.47</v>
      </c>
      <c r="N1501" s="146">
        <v>0</v>
      </c>
      <c r="Y1501" s="32">
        <f t="shared" si="23"/>
        <v>1177.52</v>
      </c>
    </row>
    <row r="1502" spans="1:25" x14ac:dyDescent="0.25">
      <c r="A1502" s="83" t="s">
        <v>9170</v>
      </c>
      <c r="B1502" s="84" t="s">
        <v>1581</v>
      </c>
      <c r="C1502" s="19">
        <v>26729.77</v>
      </c>
      <c r="D1502" s="19">
        <v>507.87</v>
      </c>
      <c r="E1502" s="19">
        <v>0</v>
      </c>
      <c r="F1502" s="19">
        <v>507.87</v>
      </c>
      <c r="G1502" s="19">
        <v>0</v>
      </c>
      <c r="H1502" s="85">
        <v>94518.65</v>
      </c>
      <c r="I1502" s="85">
        <v>1795.85</v>
      </c>
      <c r="J1502" s="85">
        <v>2031.46</v>
      </c>
      <c r="K1502" s="85">
        <v>-235.61</v>
      </c>
      <c r="L1502" s="146">
        <v>448.96</v>
      </c>
      <c r="M1502" s="146">
        <v>213.35</v>
      </c>
      <c r="N1502" s="146">
        <v>0</v>
      </c>
      <c r="Y1502" s="32">
        <f t="shared" si="23"/>
        <v>721.22</v>
      </c>
    </row>
    <row r="1503" spans="1:25" x14ac:dyDescent="0.25">
      <c r="A1503" s="83" t="s">
        <v>9171</v>
      </c>
      <c r="B1503" s="84" t="s">
        <v>1582</v>
      </c>
      <c r="C1503" s="19">
        <v>73067.12</v>
      </c>
      <c r="D1503" s="19">
        <v>1388.28</v>
      </c>
      <c r="E1503" s="19">
        <v>0</v>
      </c>
      <c r="F1503" s="19">
        <v>1388.28</v>
      </c>
      <c r="G1503" s="19">
        <v>0</v>
      </c>
      <c r="H1503" s="85">
        <v>333544.44</v>
      </c>
      <c r="I1503" s="85">
        <v>6337.34</v>
      </c>
      <c r="J1503" s="85">
        <v>5553.1</v>
      </c>
      <c r="K1503" s="85">
        <v>784.24</v>
      </c>
      <c r="L1503" s="146">
        <v>1584.34</v>
      </c>
      <c r="M1503" s="146">
        <v>2368.58</v>
      </c>
      <c r="N1503" s="146">
        <v>0</v>
      </c>
      <c r="Y1503" s="32">
        <f t="shared" si="23"/>
        <v>3756.8599999999997</v>
      </c>
    </row>
    <row r="1504" spans="1:25" x14ac:dyDescent="0.25">
      <c r="A1504" s="83" t="s">
        <v>9172</v>
      </c>
      <c r="B1504" s="84" t="s">
        <v>1583</v>
      </c>
      <c r="C1504" s="19">
        <v>28458.38</v>
      </c>
      <c r="D1504" s="19">
        <v>540.71</v>
      </c>
      <c r="E1504" s="19">
        <v>0</v>
      </c>
      <c r="F1504" s="19">
        <v>540.71</v>
      </c>
      <c r="G1504" s="19">
        <v>0</v>
      </c>
      <c r="H1504" s="85">
        <v>74737.460000000006</v>
      </c>
      <c r="I1504" s="85">
        <v>1420.01</v>
      </c>
      <c r="J1504" s="85">
        <v>2162.84</v>
      </c>
      <c r="K1504" s="85">
        <v>-742.83</v>
      </c>
      <c r="L1504" s="146">
        <v>355</v>
      </c>
      <c r="M1504" s="146">
        <v>0</v>
      </c>
      <c r="N1504" s="146">
        <v>387.83</v>
      </c>
      <c r="Y1504" s="32">
        <f t="shared" si="23"/>
        <v>540.71</v>
      </c>
    </row>
    <row r="1505" spans="1:25" x14ac:dyDescent="0.25">
      <c r="A1505" s="83" t="s">
        <v>9173</v>
      </c>
      <c r="B1505" s="84" t="s">
        <v>1584</v>
      </c>
      <c r="C1505" s="19">
        <v>32892.26</v>
      </c>
      <c r="D1505" s="19">
        <v>624.95000000000005</v>
      </c>
      <c r="E1505" s="19">
        <v>0</v>
      </c>
      <c r="F1505" s="19">
        <v>624.95000000000005</v>
      </c>
      <c r="G1505" s="19">
        <v>0</v>
      </c>
      <c r="H1505" s="85">
        <v>125868.52</v>
      </c>
      <c r="I1505" s="85">
        <v>2391.5</v>
      </c>
      <c r="J1505" s="85">
        <v>2499.81</v>
      </c>
      <c r="K1505" s="85">
        <v>-108.31</v>
      </c>
      <c r="L1505" s="146">
        <v>597.88</v>
      </c>
      <c r="M1505" s="146">
        <v>489.57</v>
      </c>
      <c r="N1505" s="146">
        <v>0</v>
      </c>
      <c r="Y1505" s="32">
        <f t="shared" si="23"/>
        <v>1114.52</v>
      </c>
    </row>
    <row r="1506" spans="1:25" x14ac:dyDescent="0.25">
      <c r="A1506" s="83" t="s">
        <v>9174</v>
      </c>
      <c r="B1506" s="84" t="s">
        <v>1585</v>
      </c>
      <c r="C1506" s="19">
        <v>7022.53</v>
      </c>
      <c r="D1506" s="19">
        <v>133.43</v>
      </c>
      <c r="E1506" s="19">
        <v>0</v>
      </c>
      <c r="F1506" s="19">
        <v>133.43</v>
      </c>
      <c r="G1506" s="19">
        <v>0</v>
      </c>
      <c r="H1506" s="85">
        <v>18774.509999999998</v>
      </c>
      <c r="I1506" s="85">
        <v>356.72</v>
      </c>
      <c r="J1506" s="85">
        <v>533.71</v>
      </c>
      <c r="K1506" s="85">
        <v>-176.99</v>
      </c>
      <c r="L1506" s="146">
        <v>89.18</v>
      </c>
      <c r="M1506" s="146">
        <v>0</v>
      </c>
      <c r="N1506" s="146">
        <v>87.81</v>
      </c>
      <c r="Y1506" s="32">
        <f t="shared" si="23"/>
        <v>133.43</v>
      </c>
    </row>
    <row r="1507" spans="1:25" x14ac:dyDescent="0.25">
      <c r="A1507" s="83" t="s">
        <v>9175</v>
      </c>
      <c r="B1507" s="84" t="s">
        <v>1586</v>
      </c>
      <c r="C1507" s="19">
        <v>14641.31</v>
      </c>
      <c r="D1507" s="19">
        <v>278.19</v>
      </c>
      <c r="E1507" s="19">
        <v>0</v>
      </c>
      <c r="F1507" s="19">
        <v>278.19</v>
      </c>
      <c r="G1507" s="19">
        <v>0</v>
      </c>
      <c r="H1507" s="85">
        <v>46099.12</v>
      </c>
      <c r="I1507" s="85">
        <v>875.88</v>
      </c>
      <c r="J1507" s="85">
        <v>1112.74</v>
      </c>
      <c r="K1507" s="85">
        <v>-236.86</v>
      </c>
      <c r="L1507" s="146">
        <v>218.97</v>
      </c>
      <c r="M1507" s="146">
        <v>0</v>
      </c>
      <c r="N1507" s="146">
        <v>17.89</v>
      </c>
      <c r="Y1507" s="32">
        <f t="shared" si="23"/>
        <v>278.19</v>
      </c>
    </row>
    <row r="1508" spans="1:25" x14ac:dyDescent="0.25">
      <c r="A1508" s="83" t="s">
        <v>9176</v>
      </c>
      <c r="B1508" s="84" t="s">
        <v>1587</v>
      </c>
      <c r="C1508" s="19">
        <v>27942.13</v>
      </c>
      <c r="D1508" s="19">
        <v>530.9</v>
      </c>
      <c r="E1508" s="19">
        <v>0</v>
      </c>
      <c r="F1508" s="19">
        <v>530.9</v>
      </c>
      <c r="G1508" s="19">
        <v>0</v>
      </c>
      <c r="H1508" s="85">
        <v>109761.56</v>
      </c>
      <c r="I1508" s="85">
        <v>2085.4699999999998</v>
      </c>
      <c r="J1508" s="85">
        <v>2123.6</v>
      </c>
      <c r="K1508" s="85">
        <v>-38.130000000000003</v>
      </c>
      <c r="L1508" s="146">
        <v>521.37</v>
      </c>
      <c r="M1508" s="146">
        <v>483.24</v>
      </c>
      <c r="N1508" s="146">
        <v>0</v>
      </c>
      <c r="Y1508" s="32">
        <f t="shared" si="23"/>
        <v>1014.14</v>
      </c>
    </row>
    <row r="1509" spans="1:25" x14ac:dyDescent="0.25">
      <c r="A1509" s="83" t="s">
        <v>9177</v>
      </c>
      <c r="B1509" s="84" t="s">
        <v>1588</v>
      </c>
      <c r="C1509" s="19">
        <v>27777.31</v>
      </c>
      <c r="D1509" s="19">
        <v>527.77</v>
      </c>
      <c r="E1509" s="19">
        <v>0</v>
      </c>
      <c r="F1509" s="19">
        <v>527.77</v>
      </c>
      <c r="G1509" s="19">
        <v>0</v>
      </c>
      <c r="H1509" s="85">
        <v>99527.12</v>
      </c>
      <c r="I1509" s="85">
        <v>1891.02</v>
      </c>
      <c r="J1509" s="85">
        <v>2111.08</v>
      </c>
      <c r="K1509" s="85">
        <v>-220.06</v>
      </c>
      <c r="L1509" s="146">
        <v>472.76</v>
      </c>
      <c r="M1509" s="146">
        <v>252.7</v>
      </c>
      <c r="N1509" s="146">
        <v>0</v>
      </c>
      <c r="Y1509" s="32">
        <f t="shared" si="23"/>
        <v>780.47</v>
      </c>
    </row>
    <row r="1510" spans="1:25" x14ac:dyDescent="0.25">
      <c r="A1510" s="83" t="s">
        <v>9178</v>
      </c>
      <c r="B1510" s="84" t="s">
        <v>1589</v>
      </c>
      <c r="C1510" s="19">
        <v>7911.06</v>
      </c>
      <c r="D1510" s="19">
        <v>150.31</v>
      </c>
      <c r="E1510" s="19">
        <v>30</v>
      </c>
      <c r="F1510" s="19">
        <v>120.31</v>
      </c>
      <c r="G1510" s="19">
        <v>0</v>
      </c>
      <c r="H1510" s="85">
        <v>21955.07</v>
      </c>
      <c r="I1510" s="85">
        <v>417.15</v>
      </c>
      <c r="J1510" s="85">
        <v>601.24</v>
      </c>
      <c r="K1510" s="85">
        <v>-184.09</v>
      </c>
      <c r="L1510" s="146">
        <v>104.29</v>
      </c>
      <c r="M1510" s="146">
        <v>0</v>
      </c>
      <c r="N1510" s="146">
        <v>79.8</v>
      </c>
      <c r="Y1510" s="32">
        <f t="shared" si="23"/>
        <v>120.31</v>
      </c>
    </row>
    <row r="1511" spans="1:25" x14ac:dyDescent="0.25">
      <c r="A1511" s="83" t="s">
        <v>9179</v>
      </c>
      <c r="B1511" s="84" t="s">
        <v>1590</v>
      </c>
      <c r="C1511" s="19">
        <v>31791.47</v>
      </c>
      <c r="D1511" s="19">
        <v>604.04</v>
      </c>
      <c r="E1511" s="19">
        <v>0</v>
      </c>
      <c r="F1511" s="19">
        <v>604.04</v>
      </c>
      <c r="G1511" s="19">
        <v>0</v>
      </c>
      <c r="H1511" s="85">
        <v>96522.62</v>
      </c>
      <c r="I1511" s="85">
        <v>1833.93</v>
      </c>
      <c r="J1511" s="85">
        <v>2416.15</v>
      </c>
      <c r="K1511" s="85">
        <v>-582.22</v>
      </c>
      <c r="L1511" s="146">
        <v>458.48</v>
      </c>
      <c r="M1511" s="146">
        <v>0</v>
      </c>
      <c r="N1511" s="146">
        <v>123.74</v>
      </c>
      <c r="Y1511" s="32">
        <f t="shared" si="23"/>
        <v>604.04</v>
      </c>
    </row>
    <row r="1512" spans="1:25" x14ac:dyDescent="0.25">
      <c r="A1512" s="83" t="s">
        <v>9180</v>
      </c>
      <c r="B1512" s="84" t="s">
        <v>1591</v>
      </c>
      <c r="C1512" s="19">
        <v>26678.14</v>
      </c>
      <c r="D1512" s="19">
        <v>506.89</v>
      </c>
      <c r="E1512" s="19">
        <v>0</v>
      </c>
      <c r="F1512" s="19">
        <v>506.89</v>
      </c>
      <c r="G1512" s="19">
        <v>0</v>
      </c>
      <c r="H1512" s="85">
        <v>99506.65</v>
      </c>
      <c r="I1512" s="85">
        <v>1890.63</v>
      </c>
      <c r="J1512" s="85">
        <v>2027.54</v>
      </c>
      <c r="K1512" s="85">
        <v>-136.91</v>
      </c>
      <c r="L1512" s="146">
        <v>472.66</v>
      </c>
      <c r="M1512" s="146">
        <v>335.75</v>
      </c>
      <c r="N1512" s="146">
        <v>0</v>
      </c>
      <c r="Y1512" s="32">
        <f t="shared" si="23"/>
        <v>842.64</v>
      </c>
    </row>
    <row r="1513" spans="1:25" x14ac:dyDescent="0.25">
      <c r="A1513" s="83" t="s">
        <v>9181</v>
      </c>
      <c r="B1513" s="84" t="s">
        <v>1592</v>
      </c>
      <c r="C1513" s="19">
        <v>85858.32</v>
      </c>
      <c r="D1513" s="19">
        <v>1631.31</v>
      </c>
      <c r="E1513" s="19">
        <v>0</v>
      </c>
      <c r="F1513" s="19">
        <v>1631.31</v>
      </c>
      <c r="G1513" s="19">
        <v>0</v>
      </c>
      <c r="H1513" s="85">
        <v>339925.73</v>
      </c>
      <c r="I1513" s="85">
        <v>6458.59</v>
      </c>
      <c r="J1513" s="85">
        <v>6525.23</v>
      </c>
      <c r="K1513" s="85">
        <v>-66.64</v>
      </c>
      <c r="L1513" s="146">
        <v>1614.65</v>
      </c>
      <c r="M1513" s="146">
        <v>1548.01</v>
      </c>
      <c r="N1513" s="146">
        <v>0</v>
      </c>
      <c r="Y1513" s="32">
        <f t="shared" si="23"/>
        <v>3179.3199999999997</v>
      </c>
    </row>
    <row r="1514" spans="1:25" x14ac:dyDescent="0.25">
      <c r="A1514" s="83" t="s">
        <v>9182</v>
      </c>
      <c r="B1514" s="84" t="s">
        <v>1593</v>
      </c>
      <c r="C1514" s="19">
        <v>12487.67</v>
      </c>
      <c r="D1514" s="19">
        <v>237.27</v>
      </c>
      <c r="E1514" s="19">
        <v>0</v>
      </c>
      <c r="F1514" s="19">
        <v>237.27</v>
      </c>
      <c r="G1514" s="19">
        <v>0</v>
      </c>
      <c r="H1514" s="85">
        <v>45283.97</v>
      </c>
      <c r="I1514" s="85">
        <v>860.4</v>
      </c>
      <c r="J1514" s="85">
        <v>949.06</v>
      </c>
      <c r="K1514" s="85">
        <v>-88.66</v>
      </c>
      <c r="L1514" s="146">
        <v>215.1</v>
      </c>
      <c r="M1514" s="146">
        <v>126.44</v>
      </c>
      <c r="N1514" s="146">
        <v>0</v>
      </c>
      <c r="Y1514" s="32">
        <f t="shared" si="23"/>
        <v>363.71000000000004</v>
      </c>
    </row>
    <row r="1515" spans="1:25" x14ac:dyDescent="0.25">
      <c r="A1515" s="83" t="s">
        <v>9183</v>
      </c>
      <c r="B1515" s="84" t="s">
        <v>1594</v>
      </c>
      <c r="C1515" s="19">
        <v>62736.24</v>
      </c>
      <c r="D1515" s="19">
        <v>1191.99</v>
      </c>
      <c r="E1515" s="19">
        <v>0</v>
      </c>
      <c r="F1515" s="19">
        <v>1191.99</v>
      </c>
      <c r="G1515" s="19">
        <v>0</v>
      </c>
      <c r="H1515" s="85">
        <v>199543.79</v>
      </c>
      <c r="I1515" s="85">
        <v>3791.33</v>
      </c>
      <c r="J1515" s="85">
        <v>4767.95</v>
      </c>
      <c r="K1515" s="85">
        <v>-976.62</v>
      </c>
      <c r="L1515" s="146">
        <v>947.83</v>
      </c>
      <c r="M1515" s="146">
        <v>0</v>
      </c>
      <c r="N1515" s="146">
        <v>28.79</v>
      </c>
      <c r="Y1515" s="32">
        <f t="shared" si="23"/>
        <v>1191.99</v>
      </c>
    </row>
    <row r="1516" spans="1:25" x14ac:dyDescent="0.25">
      <c r="A1516" s="83" t="s">
        <v>9184</v>
      </c>
      <c r="B1516" s="84" t="s">
        <v>1595</v>
      </c>
      <c r="C1516" s="19">
        <v>27868.55</v>
      </c>
      <c r="D1516" s="19">
        <v>529.5</v>
      </c>
      <c r="E1516" s="19">
        <v>0</v>
      </c>
      <c r="F1516" s="19">
        <v>529.5</v>
      </c>
      <c r="G1516" s="19">
        <v>0</v>
      </c>
      <c r="H1516" s="85">
        <v>106110.02</v>
      </c>
      <c r="I1516" s="85">
        <v>2016.09</v>
      </c>
      <c r="J1516" s="85">
        <v>2118.0100000000002</v>
      </c>
      <c r="K1516" s="85">
        <v>-101.92</v>
      </c>
      <c r="L1516" s="146">
        <v>504.02</v>
      </c>
      <c r="M1516" s="146">
        <v>402.1</v>
      </c>
      <c r="N1516" s="146">
        <v>0</v>
      </c>
      <c r="Y1516" s="32">
        <f t="shared" si="23"/>
        <v>931.6</v>
      </c>
    </row>
    <row r="1517" spans="1:25" x14ac:dyDescent="0.25">
      <c r="A1517" s="83" t="s">
        <v>9185</v>
      </c>
      <c r="B1517" s="84" t="s">
        <v>1596</v>
      </c>
      <c r="C1517" s="19">
        <v>22314.44</v>
      </c>
      <c r="D1517" s="19">
        <v>423.98</v>
      </c>
      <c r="E1517" s="19">
        <v>0</v>
      </c>
      <c r="F1517" s="19">
        <v>423.98</v>
      </c>
      <c r="G1517" s="19">
        <v>0</v>
      </c>
      <c r="H1517" s="85">
        <v>82339.34</v>
      </c>
      <c r="I1517" s="85">
        <v>1564.45</v>
      </c>
      <c r="J1517" s="85">
        <v>1695.9</v>
      </c>
      <c r="K1517" s="85">
        <v>-131.44999999999999</v>
      </c>
      <c r="L1517" s="146">
        <v>391.11</v>
      </c>
      <c r="M1517" s="146">
        <v>259.66000000000003</v>
      </c>
      <c r="N1517" s="146">
        <v>0</v>
      </c>
      <c r="Y1517" s="32">
        <f t="shared" si="23"/>
        <v>683.6400000000001</v>
      </c>
    </row>
    <row r="1518" spans="1:25" x14ac:dyDescent="0.25">
      <c r="A1518" s="83" t="s">
        <v>9186</v>
      </c>
      <c r="B1518" s="84" t="s">
        <v>1597</v>
      </c>
      <c r="C1518" s="19">
        <v>17009.310000000001</v>
      </c>
      <c r="D1518" s="19">
        <v>323.18</v>
      </c>
      <c r="E1518" s="19">
        <v>0</v>
      </c>
      <c r="F1518" s="19">
        <v>323.18</v>
      </c>
      <c r="G1518" s="19">
        <v>0</v>
      </c>
      <c r="H1518" s="85">
        <v>73798.69</v>
      </c>
      <c r="I1518" s="85">
        <v>1402.18</v>
      </c>
      <c r="J1518" s="85">
        <v>1292.71</v>
      </c>
      <c r="K1518" s="85">
        <v>109.47</v>
      </c>
      <c r="L1518" s="146">
        <v>350.55</v>
      </c>
      <c r="M1518" s="146">
        <v>460.02</v>
      </c>
      <c r="N1518" s="146">
        <v>0</v>
      </c>
      <c r="Y1518" s="32">
        <f t="shared" si="23"/>
        <v>783.2</v>
      </c>
    </row>
    <row r="1519" spans="1:25" x14ac:dyDescent="0.25">
      <c r="A1519" s="83" t="s">
        <v>9187</v>
      </c>
      <c r="B1519" s="84" t="s">
        <v>1598</v>
      </c>
      <c r="C1519" s="19">
        <v>50208.67</v>
      </c>
      <c r="D1519" s="19">
        <v>953.97</v>
      </c>
      <c r="E1519" s="19">
        <v>0</v>
      </c>
      <c r="F1519" s="19">
        <v>953.97</v>
      </c>
      <c r="G1519" s="19">
        <v>0</v>
      </c>
      <c r="H1519" s="85">
        <v>193593.22</v>
      </c>
      <c r="I1519" s="85">
        <v>3678.27</v>
      </c>
      <c r="J1519" s="85">
        <v>3815.86</v>
      </c>
      <c r="K1519" s="85">
        <v>-137.59</v>
      </c>
      <c r="L1519" s="146">
        <v>919.57</v>
      </c>
      <c r="M1519" s="146">
        <v>781.98</v>
      </c>
      <c r="N1519" s="146">
        <v>0</v>
      </c>
      <c r="Y1519" s="32">
        <f t="shared" si="23"/>
        <v>1735.95</v>
      </c>
    </row>
    <row r="1520" spans="1:25" x14ac:dyDescent="0.25">
      <c r="A1520" s="83" t="s">
        <v>9188</v>
      </c>
      <c r="B1520" s="84" t="s">
        <v>1599</v>
      </c>
      <c r="C1520" s="19">
        <v>30505.63</v>
      </c>
      <c r="D1520" s="19">
        <v>579.61</v>
      </c>
      <c r="E1520" s="19">
        <v>0</v>
      </c>
      <c r="F1520" s="19">
        <v>579.61</v>
      </c>
      <c r="G1520" s="19">
        <v>0</v>
      </c>
      <c r="H1520" s="85">
        <v>99322.91</v>
      </c>
      <c r="I1520" s="85">
        <v>1887.14</v>
      </c>
      <c r="J1520" s="85">
        <v>2318.4299999999998</v>
      </c>
      <c r="K1520" s="85">
        <v>-431.29</v>
      </c>
      <c r="L1520" s="146">
        <v>471.79</v>
      </c>
      <c r="M1520" s="146">
        <v>40.5</v>
      </c>
      <c r="N1520" s="146">
        <v>0</v>
      </c>
      <c r="Y1520" s="32">
        <f t="shared" si="23"/>
        <v>620.11</v>
      </c>
    </row>
    <row r="1521" spans="1:25" x14ac:dyDescent="0.25">
      <c r="A1521" s="83" t="s">
        <v>9189</v>
      </c>
      <c r="B1521" s="84" t="s">
        <v>1600</v>
      </c>
      <c r="C1521" s="19">
        <v>14948.93</v>
      </c>
      <c r="D1521" s="19">
        <v>284.02999999999997</v>
      </c>
      <c r="E1521" s="19">
        <v>0</v>
      </c>
      <c r="F1521" s="19">
        <v>284.02999999999997</v>
      </c>
      <c r="G1521" s="19">
        <v>0</v>
      </c>
      <c r="H1521" s="85">
        <v>65135.12</v>
      </c>
      <c r="I1521" s="85">
        <v>1237.57</v>
      </c>
      <c r="J1521" s="85">
        <v>1136.1199999999999</v>
      </c>
      <c r="K1521" s="85">
        <v>101.45</v>
      </c>
      <c r="L1521" s="146">
        <v>309.39</v>
      </c>
      <c r="M1521" s="146">
        <v>410.84</v>
      </c>
      <c r="N1521" s="146">
        <v>0</v>
      </c>
      <c r="Y1521" s="32">
        <f t="shared" si="23"/>
        <v>694.86999999999989</v>
      </c>
    </row>
    <row r="1522" spans="1:25" x14ac:dyDescent="0.25">
      <c r="A1522" s="83" t="s">
        <v>9190</v>
      </c>
      <c r="B1522" s="84" t="s">
        <v>1601</v>
      </c>
      <c r="C1522" s="19">
        <v>37741.06</v>
      </c>
      <c r="D1522" s="19">
        <v>717.08</v>
      </c>
      <c r="E1522" s="19">
        <v>0</v>
      </c>
      <c r="F1522" s="19">
        <v>717.08</v>
      </c>
      <c r="G1522" s="19">
        <v>0</v>
      </c>
      <c r="H1522" s="85">
        <v>161085.93</v>
      </c>
      <c r="I1522" s="85">
        <v>3060.63</v>
      </c>
      <c r="J1522" s="85">
        <v>2868.32</v>
      </c>
      <c r="K1522" s="85">
        <v>192.31</v>
      </c>
      <c r="L1522" s="146">
        <v>765.16</v>
      </c>
      <c r="M1522" s="146">
        <v>957.47</v>
      </c>
      <c r="N1522" s="146">
        <v>0</v>
      </c>
      <c r="Y1522" s="32">
        <f t="shared" si="23"/>
        <v>1674.5500000000002</v>
      </c>
    </row>
    <row r="1523" spans="1:25" x14ac:dyDescent="0.25">
      <c r="A1523" s="83" t="s">
        <v>9191</v>
      </c>
      <c r="B1523" s="84" t="s">
        <v>1602</v>
      </c>
      <c r="C1523" s="19">
        <v>49083.29</v>
      </c>
      <c r="D1523" s="19">
        <v>932.58</v>
      </c>
      <c r="E1523" s="19">
        <v>0</v>
      </c>
      <c r="F1523" s="19">
        <v>932.58</v>
      </c>
      <c r="G1523" s="19">
        <v>0</v>
      </c>
      <c r="H1523" s="85">
        <v>144690.67000000001</v>
      </c>
      <c r="I1523" s="85">
        <v>2749.12</v>
      </c>
      <c r="J1523" s="85">
        <v>3730.33</v>
      </c>
      <c r="K1523" s="85">
        <v>-981.21</v>
      </c>
      <c r="L1523" s="146">
        <v>687.28</v>
      </c>
      <c r="M1523" s="146">
        <v>0</v>
      </c>
      <c r="N1523" s="146">
        <v>293.93</v>
      </c>
      <c r="Y1523" s="32">
        <f t="shared" si="23"/>
        <v>932.58</v>
      </c>
    </row>
    <row r="1524" spans="1:25" x14ac:dyDescent="0.25">
      <c r="A1524" s="83" t="s">
        <v>9192</v>
      </c>
      <c r="B1524" s="84" t="s">
        <v>1603</v>
      </c>
      <c r="C1524" s="19">
        <v>80470.929999999993</v>
      </c>
      <c r="D1524" s="19">
        <v>1528.95</v>
      </c>
      <c r="E1524" s="19">
        <v>0</v>
      </c>
      <c r="F1524" s="19">
        <v>1528.95</v>
      </c>
      <c r="G1524" s="19">
        <v>0</v>
      </c>
      <c r="H1524" s="85">
        <v>319970.18</v>
      </c>
      <c r="I1524" s="85">
        <v>6079.43</v>
      </c>
      <c r="J1524" s="85">
        <v>6115.79</v>
      </c>
      <c r="K1524" s="85">
        <v>-36.36</v>
      </c>
      <c r="L1524" s="146">
        <v>1519.86</v>
      </c>
      <c r="M1524" s="146">
        <v>1483.5</v>
      </c>
      <c r="N1524" s="146">
        <v>0</v>
      </c>
      <c r="Y1524" s="32">
        <f t="shared" si="23"/>
        <v>3012.45</v>
      </c>
    </row>
    <row r="1525" spans="1:25" x14ac:dyDescent="0.25">
      <c r="A1525" s="83" t="s">
        <v>9193</v>
      </c>
      <c r="B1525" s="84" t="s">
        <v>1604</v>
      </c>
      <c r="C1525" s="19">
        <v>35194.39</v>
      </c>
      <c r="D1525" s="19">
        <v>668.69</v>
      </c>
      <c r="E1525" s="19">
        <v>0</v>
      </c>
      <c r="F1525" s="19">
        <v>668.69</v>
      </c>
      <c r="G1525" s="19">
        <v>0</v>
      </c>
      <c r="H1525" s="85">
        <v>113401.61</v>
      </c>
      <c r="I1525" s="85">
        <v>2154.63</v>
      </c>
      <c r="J1525" s="85">
        <v>2674.77</v>
      </c>
      <c r="K1525" s="85">
        <v>-520.14</v>
      </c>
      <c r="L1525" s="146">
        <v>538.66</v>
      </c>
      <c r="M1525" s="146">
        <v>18.52</v>
      </c>
      <c r="N1525" s="146">
        <v>0</v>
      </c>
      <c r="Y1525" s="32">
        <f t="shared" si="23"/>
        <v>687.21</v>
      </c>
    </row>
    <row r="1526" spans="1:25" x14ac:dyDescent="0.25">
      <c r="A1526" s="83" t="s">
        <v>9194</v>
      </c>
      <c r="B1526" s="84" t="s">
        <v>1605</v>
      </c>
      <c r="C1526" s="19">
        <v>143721.24</v>
      </c>
      <c r="D1526" s="19">
        <v>2730.7</v>
      </c>
      <c r="E1526" s="19">
        <v>0</v>
      </c>
      <c r="F1526" s="19">
        <v>2730.7</v>
      </c>
      <c r="G1526" s="19">
        <v>0</v>
      </c>
      <c r="H1526" s="85">
        <v>463643.79</v>
      </c>
      <c r="I1526" s="85">
        <v>8809.23</v>
      </c>
      <c r="J1526" s="85">
        <v>10922.81</v>
      </c>
      <c r="K1526" s="85">
        <v>-2113.58</v>
      </c>
      <c r="L1526" s="146">
        <v>2202.31</v>
      </c>
      <c r="M1526" s="146">
        <v>88.73</v>
      </c>
      <c r="N1526" s="146">
        <v>0</v>
      </c>
      <c r="Y1526" s="32">
        <f t="shared" si="23"/>
        <v>2819.43</v>
      </c>
    </row>
    <row r="1527" spans="1:25" x14ac:dyDescent="0.25">
      <c r="A1527" s="83" t="s">
        <v>9195</v>
      </c>
      <c r="B1527" s="84" t="s">
        <v>1606</v>
      </c>
      <c r="C1527" s="19">
        <v>19535.05</v>
      </c>
      <c r="D1527" s="19">
        <v>371.17</v>
      </c>
      <c r="E1527" s="19">
        <v>0</v>
      </c>
      <c r="F1527" s="19">
        <v>371.17</v>
      </c>
      <c r="G1527" s="19">
        <v>0</v>
      </c>
      <c r="H1527" s="85">
        <v>77341.78</v>
      </c>
      <c r="I1527" s="85">
        <v>1469.49</v>
      </c>
      <c r="J1527" s="85">
        <v>1484.66</v>
      </c>
      <c r="K1527" s="85">
        <v>-15.17</v>
      </c>
      <c r="L1527" s="146">
        <v>367.37</v>
      </c>
      <c r="M1527" s="146">
        <v>352.2</v>
      </c>
      <c r="N1527" s="146">
        <v>0</v>
      </c>
      <c r="Y1527" s="32">
        <f t="shared" si="23"/>
        <v>723.37</v>
      </c>
    </row>
    <row r="1528" spans="1:25" x14ac:dyDescent="0.25">
      <c r="A1528" s="83" t="s">
        <v>9196</v>
      </c>
      <c r="B1528" s="84" t="s">
        <v>1607</v>
      </c>
      <c r="C1528" s="19">
        <v>25602.87</v>
      </c>
      <c r="D1528" s="19">
        <v>486.46</v>
      </c>
      <c r="E1528" s="19">
        <v>0</v>
      </c>
      <c r="F1528" s="19">
        <v>486.46</v>
      </c>
      <c r="G1528" s="19">
        <v>0</v>
      </c>
      <c r="H1528" s="85">
        <v>93357.88</v>
      </c>
      <c r="I1528" s="85">
        <v>1773.8</v>
      </c>
      <c r="J1528" s="85">
        <v>1945.82</v>
      </c>
      <c r="K1528" s="85">
        <v>-172.02</v>
      </c>
      <c r="L1528" s="146">
        <v>443.45</v>
      </c>
      <c r="M1528" s="146">
        <v>271.43</v>
      </c>
      <c r="N1528" s="146">
        <v>0</v>
      </c>
      <c r="Y1528" s="32">
        <f t="shared" si="23"/>
        <v>757.89</v>
      </c>
    </row>
    <row r="1529" spans="1:25" x14ac:dyDescent="0.25">
      <c r="A1529" s="83" t="s">
        <v>9197</v>
      </c>
      <c r="B1529" s="84" t="s">
        <v>1608</v>
      </c>
      <c r="C1529" s="19">
        <v>35280.1</v>
      </c>
      <c r="D1529" s="19">
        <v>670.32</v>
      </c>
      <c r="E1529" s="19">
        <v>0</v>
      </c>
      <c r="F1529" s="19">
        <v>670.32</v>
      </c>
      <c r="G1529" s="19">
        <v>0</v>
      </c>
      <c r="H1529" s="85">
        <v>128056.17</v>
      </c>
      <c r="I1529" s="85">
        <v>2433.0700000000002</v>
      </c>
      <c r="J1529" s="85">
        <v>2681.29</v>
      </c>
      <c r="K1529" s="85">
        <v>-248.22</v>
      </c>
      <c r="L1529" s="146">
        <v>608.27</v>
      </c>
      <c r="M1529" s="146">
        <v>360.05</v>
      </c>
      <c r="N1529" s="146">
        <v>0</v>
      </c>
      <c r="Y1529" s="32">
        <f t="shared" si="23"/>
        <v>1030.3700000000001</v>
      </c>
    </row>
    <row r="1530" spans="1:25" x14ac:dyDescent="0.25">
      <c r="A1530" s="83" t="s">
        <v>9198</v>
      </c>
      <c r="B1530" s="84" t="s">
        <v>1609</v>
      </c>
      <c r="C1530" s="19">
        <v>20781.669999999998</v>
      </c>
      <c r="D1530" s="19">
        <v>394.85</v>
      </c>
      <c r="E1530" s="19">
        <v>0</v>
      </c>
      <c r="F1530" s="19">
        <v>394.85</v>
      </c>
      <c r="G1530" s="19">
        <v>0</v>
      </c>
      <c r="H1530" s="85">
        <v>64581.66</v>
      </c>
      <c r="I1530" s="85">
        <v>1227.05</v>
      </c>
      <c r="J1530" s="85">
        <v>1579.41</v>
      </c>
      <c r="K1530" s="85">
        <v>-352.36</v>
      </c>
      <c r="L1530" s="146">
        <v>306.76</v>
      </c>
      <c r="M1530" s="146">
        <v>0</v>
      </c>
      <c r="N1530" s="146">
        <v>45.6</v>
      </c>
      <c r="Y1530" s="32">
        <f t="shared" si="23"/>
        <v>394.85</v>
      </c>
    </row>
    <row r="1531" spans="1:25" x14ac:dyDescent="0.25">
      <c r="A1531" s="83" t="s">
        <v>9199</v>
      </c>
      <c r="B1531" s="84" t="s">
        <v>1610</v>
      </c>
      <c r="C1531" s="19">
        <v>42515.09</v>
      </c>
      <c r="D1531" s="19">
        <v>807.79</v>
      </c>
      <c r="E1531" s="19">
        <v>0</v>
      </c>
      <c r="F1531" s="19">
        <v>807.79</v>
      </c>
      <c r="G1531" s="19">
        <v>0</v>
      </c>
      <c r="H1531" s="85">
        <v>180350.05</v>
      </c>
      <c r="I1531" s="85">
        <v>3426.65</v>
      </c>
      <c r="J1531" s="85">
        <v>3231.15</v>
      </c>
      <c r="K1531" s="85">
        <v>195.5</v>
      </c>
      <c r="L1531" s="146">
        <v>856.66</v>
      </c>
      <c r="M1531" s="146">
        <v>1052.1600000000001</v>
      </c>
      <c r="N1531" s="146">
        <v>0</v>
      </c>
      <c r="Y1531" s="32">
        <f t="shared" si="23"/>
        <v>1859.95</v>
      </c>
    </row>
    <row r="1532" spans="1:25" x14ac:dyDescent="0.25">
      <c r="A1532" s="83" t="s">
        <v>9200</v>
      </c>
      <c r="B1532" s="84" t="s">
        <v>1611</v>
      </c>
      <c r="C1532" s="19">
        <v>3707.82</v>
      </c>
      <c r="D1532" s="19">
        <v>70.45</v>
      </c>
      <c r="E1532" s="19">
        <v>34.450000000000003</v>
      </c>
      <c r="F1532" s="19">
        <v>36</v>
      </c>
      <c r="G1532" s="19">
        <v>0</v>
      </c>
      <c r="H1532" s="85">
        <v>11560.25</v>
      </c>
      <c r="I1532" s="85">
        <v>219.64</v>
      </c>
      <c r="J1532" s="85">
        <v>281.79000000000002</v>
      </c>
      <c r="K1532" s="85">
        <v>-62.15</v>
      </c>
      <c r="L1532" s="146">
        <v>54.91</v>
      </c>
      <c r="M1532" s="146">
        <v>0</v>
      </c>
      <c r="N1532" s="146">
        <v>7.24</v>
      </c>
      <c r="Y1532" s="32">
        <f t="shared" si="23"/>
        <v>36</v>
      </c>
    </row>
    <row r="1533" spans="1:25" x14ac:dyDescent="0.25">
      <c r="A1533" s="83" t="s">
        <v>9201</v>
      </c>
      <c r="B1533" s="84" t="s">
        <v>1612</v>
      </c>
      <c r="C1533" s="19">
        <v>5643</v>
      </c>
      <c r="D1533" s="19">
        <v>107.22</v>
      </c>
      <c r="E1533" s="19">
        <v>0</v>
      </c>
      <c r="F1533" s="19">
        <v>107.22</v>
      </c>
      <c r="G1533" s="19">
        <v>0</v>
      </c>
      <c r="H1533" s="85">
        <v>13077.11</v>
      </c>
      <c r="I1533" s="85">
        <v>248.47</v>
      </c>
      <c r="J1533" s="85">
        <v>428.87</v>
      </c>
      <c r="K1533" s="85">
        <v>-180.4</v>
      </c>
      <c r="L1533" s="146">
        <v>62.12</v>
      </c>
      <c r="M1533" s="146">
        <v>0</v>
      </c>
      <c r="N1533" s="146">
        <v>118.28</v>
      </c>
      <c r="Y1533" s="32">
        <f t="shared" si="23"/>
        <v>107.22</v>
      </c>
    </row>
    <row r="1534" spans="1:25" x14ac:dyDescent="0.25">
      <c r="A1534" s="83" t="s">
        <v>9202</v>
      </c>
      <c r="B1534" s="84" t="s">
        <v>1613</v>
      </c>
      <c r="C1534" s="19">
        <v>27400.91</v>
      </c>
      <c r="D1534" s="19">
        <v>520.62</v>
      </c>
      <c r="E1534" s="19">
        <v>0</v>
      </c>
      <c r="F1534" s="19">
        <v>520.62</v>
      </c>
      <c r="G1534" s="19">
        <v>0</v>
      </c>
      <c r="H1534" s="85">
        <v>108402.45</v>
      </c>
      <c r="I1534" s="85">
        <v>2059.65</v>
      </c>
      <c r="J1534" s="85">
        <v>2082.4699999999998</v>
      </c>
      <c r="K1534" s="85">
        <v>-22.82</v>
      </c>
      <c r="L1534" s="146">
        <v>514.91</v>
      </c>
      <c r="M1534" s="146">
        <v>492.09</v>
      </c>
      <c r="N1534" s="146">
        <v>0</v>
      </c>
      <c r="Y1534" s="32">
        <f t="shared" si="23"/>
        <v>1012.71</v>
      </c>
    </row>
    <row r="1535" spans="1:25" x14ac:dyDescent="0.25">
      <c r="A1535" s="83" t="s">
        <v>9203</v>
      </c>
      <c r="B1535" s="84" t="s">
        <v>1614</v>
      </c>
      <c r="C1535" s="19">
        <v>23324.22</v>
      </c>
      <c r="D1535" s="19">
        <v>443.16</v>
      </c>
      <c r="E1535" s="19">
        <v>0</v>
      </c>
      <c r="F1535" s="19">
        <v>443.16</v>
      </c>
      <c r="G1535" s="19">
        <v>0</v>
      </c>
      <c r="H1535" s="85">
        <v>91745.81</v>
      </c>
      <c r="I1535" s="85">
        <v>1743.17</v>
      </c>
      <c r="J1535" s="85">
        <v>1772.64</v>
      </c>
      <c r="K1535" s="85">
        <v>-29.47</v>
      </c>
      <c r="L1535" s="146">
        <v>435.79</v>
      </c>
      <c r="M1535" s="146">
        <v>406.32</v>
      </c>
      <c r="N1535" s="146">
        <v>0</v>
      </c>
      <c r="Y1535" s="32">
        <f t="shared" si="23"/>
        <v>849.48</v>
      </c>
    </row>
    <row r="1536" spans="1:25" x14ac:dyDescent="0.25">
      <c r="A1536" s="83" t="s">
        <v>9204</v>
      </c>
      <c r="B1536" s="84" t="s">
        <v>1615</v>
      </c>
      <c r="C1536" s="19">
        <v>4487.01</v>
      </c>
      <c r="D1536" s="19">
        <v>85.25</v>
      </c>
      <c r="E1536" s="19">
        <v>0</v>
      </c>
      <c r="F1536" s="19">
        <v>85.25</v>
      </c>
      <c r="G1536" s="19">
        <v>0</v>
      </c>
      <c r="H1536" s="85">
        <v>17640.04</v>
      </c>
      <c r="I1536" s="85">
        <v>335.16</v>
      </c>
      <c r="J1536" s="85">
        <v>341.01</v>
      </c>
      <c r="K1536" s="85">
        <v>-5.85</v>
      </c>
      <c r="L1536" s="146">
        <v>83.79</v>
      </c>
      <c r="M1536" s="146">
        <v>77.94</v>
      </c>
      <c r="N1536" s="146">
        <v>0</v>
      </c>
      <c r="Y1536" s="32">
        <f t="shared" si="23"/>
        <v>163.19</v>
      </c>
    </row>
    <row r="1537" spans="1:25" x14ac:dyDescent="0.25">
      <c r="A1537" s="83" t="s">
        <v>9205</v>
      </c>
      <c r="B1537" s="84" t="s">
        <v>1616</v>
      </c>
      <c r="C1537" s="19">
        <v>84255.82</v>
      </c>
      <c r="D1537" s="19">
        <v>1600.86</v>
      </c>
      <c r="E1537" s="19">
        <v>0</v>
      </c>
      <c r="F1537" s="19">
        <v>1600.86</v>
      </c>
      <c r="G1537" s="19">
        <v>0</v>
      </c>
      <c r="H1537" s="85">
        <v>334840.7</v>
      </c>
      <c r="I1537" s="85">
        <v>6361.97</v>
      </c>
      <c r="J1537" s="85">
        <v>6403.44</v>
      </c>
      <c r="K1537" s="85">
        <v>-41.47</v>
      </c>
      <c r="L1537" s="146">
        <v>1590.49</v>
      </c>
      <c r="M1537" s="146">
        <v>1549.02</v>
      </c>
      <c r="N1537" s="146">
        <v>0</v>
      </c>
      <c r="Y1537" s="32">
        <f t="shared" si="23"/>
        <v>3149.88</v>
      </c>
    </row>
    <row r="1538" spans="1:25" x14ac:dyDescent="0.25">
      <c r="A1538" s="83" t="s">
        <v>9206</v>
      </c>
      <c r="B1538" s="84" t="s">
        <v>1617</v>
      </c>
      <c r="C1538" s="19">
        <v>14893.79</v>
      </c>
      <c r="D1538" s="19">
        <v>282.98</v>
      </c>
      <c r="E1538" s="19">
        <v>0</v>
      </c>
      <c r="F1538" s="19">
        <v>282.98</v>
      </c>
      <c r="G1538" s="19">
        <v>0</v>
      </c>
      <c r="H1538" s="85">
        <v>51819.07</v>
      </c>
      <c r="I1538" s="85">
        <v>984.56</v>
      </c>
      <c r="J1538" s="85">
        <v>1131.93</v>
      </c>
      <c r="K1538" s="85">
        <v>-147.37</v>
      </c>
      <c r="L1538" s="146">
        <v>246.14</v>
      </c>
      <c r="M1538" s="146">
        <v>98.77</v>
      </c>
      <c r="N1538" s="146">
        <v>0</v>
      </c>
      <c r="Y1538" s="32">
        <f t="shared" si="23"/>
        <v>381.75</v>
      </c>
    </row>
    <row r="1539" spans="1:25" x14ac:dyDescent="0.25">
      <c r="A1539" s="83" t="s">
        <v>9207</v>
      </c>
      <c r="B1539" s="84" t="s">
        <v>1618</v>
      </c>
      <c r="C1539" s="19">
        <v>9268.1200000000008</v>
      </c>
      <c r="D1539" s="19">
        <v>176.1</v>
      </c>
      <c r="E1539" s="19">
        <v>0</v>
      </c>
      <c r="F1539" s="19">
        <v>176.1</v>
      </c>
      <c r="G1539" s="19">
        <v>0</v>
      </c>
      <c r="H1539" s="85">
        <v>29802.77</v>
      </c>
      <c r="I1539" s="85">
        <v>566.25</v>
      </c>
      <c r="J1539" s="85">
        <v>704.38</v>
      </c>
      <c r="K1539" s="85">
        <v>-138.13</v>
      </c>
      <c r="L1539" s="146">
        <v>141.56</v>
      </c>
      <c r="M1539" s="146">
        <v>3.43</v>
      </c>
      <c r="N1539" s="146">
        <v>0</v>
      </c>
      <c r="Y1539" s="32">
        <f t="shared" si="23"/>
        <v>179.53</v>
      </c>
    </row>
    <row r="1540" spans="1:25" x14ac:dyDescent="0.25">
      <c r="A1540" s="83" t="s">
        <v>9208</v>
      </c>
      <c r="B1540" s="84" t="s">
        <v>1619</v>
      </c>
      <c r="C1540" s="19">
        <v>39297.39</v>
      </c>
      <c r="D1540" s="19">
        <v>746.65</v>
      </c>
      <c r="E1540" s="19">
        <v>0</v>
      </c>
      <c r="F1540" s="19">
        <v>746.65</v>
      </c>
      <c r="G1540" s="19">
        <v>0</v>
      </c>
      <c r="H1540" s="85">
        <v>121993.72</v>
      </c>
      <c r="I1540" s="85">
        <v>2317.88</v>
      </c>
      <c r="J1540" s="85">
        <v>2986.6</v>
      </c>
      <c r="K1540" s="85">
        <v>-668.72</v>
      </c>
      <c r="L1540" s="146">
        <v>579.47</v>
      </c>
      <c r="M1540" s="146">
        <v>0</v>
      </c>
      <c r="N1540" s="146">
        <v>89.25</v>
      </c>
      <c r="Y1540" s="32">
        <f t="shared" si="23"/>
        <v>746.65</v>
      </c>
    </row>
    <row r="1541" spans="1:25" x14ac:dyDescent="0.25">
      <c r="A1541" s="83" t="s">
        <v>9209</v>
      </c>
      <c r="B1541" s="84" t="s">
        <v>1620</v>
      </c>
      <c r="C1541" s="19">
        <v>7866.09</v>
      </c>
      <c r="D1541" s="19">
        <v>149.46</v>
      </c>
      <c r="E1541" s="19">
        <v>21.17</v>
      </c>
      <c r="F1541" s="19">
        <v>128.29</v>
      </c>
      <c r="G1541" s="19">
        <v>0</v>
      </c>
      <c r="H1541" s="85">
        <v>20354.009999999998</v>
      </c>
      <c r="I1541" s="85">
        <v>386.73</v>
      </c>
      <c r="J1541" s="85">
        <v>597.82000000000005</v>
      </c>
      <c r="K1541" s="85">
        <v>-211.09</v>
      </c>
      <c r="L1541" s="146">
        <v>96.68</v>
      </c>
      <c r="M1541" s="146">
        <v>0</v>
      </c>
      <c r="N1541" s="146">
        <v>114.41</v>
      </c>
      <c r="Y1541" s="32">
        <f t="shared" si="23"/>
        <v>128.29</v>
      </c>
    </row>
    <row r="1542" spans="1:25" x14ac:dyDescent="0.25">
      <c r="A1542" s="83" t="s">
        <v>9210</v>
      </c>
      <c r="B1542" s="84" t="s">
        <v>1621</v>
      </c>
      <c r="C1542" s="19">
        <v>3721048.13</v>
      </c>
      <c r="D1542" s="19">
        <v>70699.92</v>
      </c>
      <c r="E1542" s="19">
        <v>0</v>
      </c>
      <c r="F1542" s="19">
        <v>70699.92</v>
      </c>
      <c r="G1542" s="19">
        <v>0</v>
      </c>
      <c r="H1542" s="85">
        <v>14240288.449999999</v>
      </c>
      <c r="I1542" s="85">
        <v>270565.48</v>
      </c>
      <c r="J1542" s="85">
        <v>282799.65999999997</v>
      </c>
      <c r="K1542" s="85">
        <v>-12234.18</v>
      </c>
      <c r="L1542" s="146">
        <v>67641.37</v>
      </c>
      <c r="M1542" s="146">
        <v>55407.19</v>
      </c>
      <c r="N1542" s="146">
        <v>0</v>
      </c>
      <c r="Y1542" s="32">
        <f t="shared" si="23"/>
        <v>126107.11</v>
      </c>
    </row>
    <row r="1543" spans="1:25" x14ac:dyDescent="0.25">
      <c r="A1543" s="83" t="s">
        <v>9211</v>
      </c>
      <c r="B1543" s="84" t="s">
        <v>1622</v>
      </c>
      <c r="C1543" s="19">
        <v>5834.26</v>
      </c>
      <c r="D1543" s="19">
        <v>110.85</v>
      </c>
      <c r="E1543" s="19">
        <v>0</v>
      </c>
      <c r="F1543" s="19">
        <v>110.85</v>
      </c>
      <c r="G1543" s="19">
        <v>0</v>
      </c>
      <c r="H1543" s="85">
        <v>18943.79</v>
      </c>
      <c r="I1543" s="85">
        <v>359.93</v>
      </c>
      <c r="J1543" s="85">
        <v>443.4</v>
      </c>
      <c r="K1543" s="85">
        <v>-83.47</v>
      </c>
      <c r="L1543" s="146">
        <v>89.98</v>
      </c>
      <c r="M1543" s="146">
        <v>6.51</v>
      </c>
      <c r="N1543" s="146">
        <v>0</v>
      </c>
      <c r="Y1543" s="32">
        <f t="shared" si="23"/>
        <v>117.36</v>
      </c>
    </row>
    <row r="1544" spans="1:25" x14ac:dyDescent="0.25">
      <c r="A1544" s="83" t="s">
        <v>9212</v>
      </c>
      <c r="B1544" s="84" t="s">
        <v>1623</v>
      </c>
      <c r="C1544" s="19">
        <v>9388.2099999999991</v>
      </c>
      <c r="D1544" s="19">
        <v>178.38</v>
      </c>
      <c r="E1544" s="19">
        <v>0</v>
      </c>
      <c r="F1544" s="19">
        <v>178.38</v>
      </c>
      <c r="G1544" s="19">
        <v>0</v>
      </c>
      <c r="H1544" s="85">
        <v>31374.34</v>
      </c>
      <c r="I1544" s="85">
        <v>596.11</v>
      </c>
      <c r="J1544" s="85">
        <v>713.5</v>
      </c>
      <c r="K1544" s="85">
        <v>-117.39</v>
      </c>
      <c r="L1544" s="146">
        <v>149.03</v>
      </c>
      <c r="M1544" s="146">
        <v>31.64</v>
      </c>
      <c r="N1544" s="146">
        <v>0</v>
      </c>
      <c r="Y1544" s="32">
        <f t="shared" si="23"/>
        <v>210.01999999999998</v>
      </c>
    </row>
    <row r="1545" spans="1:25" x14ac:dyDescent="0.25">
      <c r="A1545" s="83" t="s">
        <v>9213</v>
      </c>
      <c r="B1545" s="84" t="s">
        <v>1624</v>
      </c>
      <c r="C1545" s="19">
        <v>19736.919999999998</v>
      </c>
      <c r="D1545" s="19">
        <v>375</v>
      </c>
      <c r="E1545" s="19">
        <v>0</v>
      </c>
      <c r="F1545" s="19">
        <v>375</v>
      </c>
      <c r="G1545" s="19">
        <v>0</v>
      </c>
      <c r="H1545" s="85">
        <v>75061.039999999994</v>
      </c>
      <c r="I1545" s="85">
        <v>1426.16</v>
      </c>
      <c r="J1545" s="85">
        <v>1500.01</v>
      </c>
      <c r="K1545" s="85">
        <v>-73.849999999999994</v>
      </c>
      <c r="L1545" s="146">
        <v>356.54</v>
      </c>
      <c r="M1545" s="146">
        <v>282.69</v>
      </c>
      <c r="N1545" s="146">
        <v>0</v>
      </c>
      <c r="Y1545" s="32">
        <f t="shared" si="23"/>
        <v>657.69</v>
      </c>
    </row>
    <row r="1546" spans="1:25" x14ac:dyDescent="0.25">
      <c r="A1546" s="83" t="s">
        <v>9214</v>
      </c>
      <c r="B1546" s="84" t="s">
        <v>1625</v>
      </c>
      <c r="C1546" s="19">
        <v>46779.839999999997</v>
      </c>
      <c r="D1546" s="19">
        <v>888.82</v>
      </c>
      <c r="E1546" s="19">
        <v>0</v>
      </c>
      <c r="F1546" s="19">
        <v>888.82</v>
      </c>
      <c r="G1546" s="19">
        <v>0</v>
      </c>
      <c r="H1546" s="85">
        <v>165760.4</v>
      </c>
      <c r="I1546" s="85">
        <v>3149.45</v>
      </c>
      <c r="J1546" s="85">
        <v>3555.27</v>
      </c>
      <c r="K1546" s="85">
        <v>-405.82</v>
      </c>
      <c r="L1546" s="146">
        <v>787.36</v>
      </c>
      <c r="M1546" s="146">
        <v>381.54</v>
      </c>
      <c r="N1546" s="146">
        <v>0</v>
      </c>
      <c r="Y1546" s="32">
        <f t="shared" si="23"/>
        <v>1270.3600000000001</v>
      </c>
    </row>
    <row r="1547" spans="1:25" x14ac:dyDescent="0.25">
      <c r="A1547" s="83" t="s">
        <v>9215</v>
      </c>
      <c r="B1547" s="84" t="s">
        <v>1626</v>
      </c>
      <c r="C1547" s="19">
        <v>5132.59</v>
      </c>
      <c r="D1547" s="19">
        <v>97.52</v>
      </c>
      <c r="E1547" s="19">
        <v>0</v>
      </c>
      <c r="F1547" s="19">
        <v>97.52</v>
      </c>
      <c r="G1547" s="19">
        <v>0</v>
      </c>
      <c r="H1547" s="85">
        <v>11590.33</v>
      </c>
      <c r="I1547" s="85">
        <v>220.22</v>
      </c>
      <c r="J1547" s="85">
        <v>390.08</v>
      </c>
      <c r="K1547" s="85">
        <v>-169.86</v>
      </c>
      <c r="L1547" s="146">
        <v>55.06</v>
      </c>
      <c r="M1547" s="146">
        <v>0</v>
      </c>
      <c r="N1547" s="146">
        <v>114.8</v>
      </c>
      <c r="Y1547" s="32">
        <f t="shared" si="23"/>
        <v>97.52</v>
      </c>
    </row>
    <row r="1548" spans="1:25" x14ac:dyDescent="0.25">
      <c r="A1548" s="83" t="s">
        <v>9216</v>
      </c>
      <c r="B1548" s="84" t="s">
        <v>1627</v>
      </c>
      <c r="C1548" s="19">
        <v>17695.689999999999</v>
      </c>
      <c r="D1548" s="19">
        <v>336.22</v>
      </c>
      <c r="E1548" s="19">
        <v>0</v>
      </c>
      <c r="F1548" s="19">
        <v>336.22</v>
      </c>
      <c r="G1548" s="19">
        <v>0</v>
      </c>
      <c r="H1548" s="85">
        <v>61004.02</v>
      </c>
      <c r="I1548" s="85">
        <v>1159.08</v>
      </c>
      <c r="J1548" s="85">
        <v>1344.87</v>
      </c>
      <c r="K1548" s="85">
        <v>-185.79</v>
      </c>
      <c r="L1548" s="146">
        <v>289.77</v>
      </c>
      <c r="M1548" s="146">
        <v>103.98</v>
      </c>
      <c r="N1548" s="146">
        <v>0</v>
      </c>
      <c r="Y1548" s="32">
        <f t="shared" si="23"/>
        <v>440.20000000000005</v>
      </c>
    </row>
    <row r="1549" spans="1:25" x14ac:dyDescent="0.25">
      <c r="A1549" s="83" t="s">
        <v>9217</v>
      </c>
      <c r="B1549" s="84" t="s">
        <v>1628</v>
      </c>
      <c r="C1549" s="19">
        <v>58965.39</v>
      </c>
      <c r="D1549" s="19">
        <v>1120.3399999999999</v>
      </c>
      <c r="E1549" s="19">
        <v>0</v>
      </c>
      <c r="F1549" s="19">
        <v>1120.3399999999999</v>
      </c>
      <c r="G1549" s="19">
        <v>0</v>
      </c>
      <c r="H1549" s="85">
        <v>206482.13</v>
      </c>
      <c r="I1549" s="85">
        <v>3923.16</v>
      </c>
      <c r="J1549" s="85">
        <v>4481.37</v>
      </c>
      <c r="K1549" s="85">
        <v>-558.21</v>
      </c>
      <c r="L1549" s="146">
        <v>980.79</v>
      </c>
      <c r="M1549" s="146">
        <v>422.58</v>
      </c>
      <c r="N1549" s="146">
        <v>0</v>
      </c>
      <c r="Y1549" s="32">
        <f t="shared" si="23"/>
        <v>1542.9199999999998</v>
      </c>
    </row>
    <row r="1550" spans="1:25" x14ac:dyDescent="0.25">
      <c r="A1550" s="83" t="s">
        <v>9218</v>
      </c>
      <c r="B1550" s="84" t="s">
        <v>1629</v>
      </c>
      <c r="C1550" s="19">
        <v>35531.29</v>
      </c>
      <c r="D1550" s="19">
        <v>675.1</v>
      </c>
      <c r="E1550" s="19">
        <v>0</v>
      </c>
      <c r="F1550" s="19">
        <v>675.1</v>
      </c>
      <c r="G1550" s="19">
        <v>0</v>
      </c>
      <c r="H1550" s="85">
        <v>117444.91</v>
      </c>
      <c r="I1550" s="85">
        <v>2231.4499999999998</v>
      </c>
      <c r="J1550" s="85">
        <v>2700.38</v>
      </c>
      <c r="K1550" s="85">
        <v>-468.93</v>
      </c>
      <c r="L1550" s="146">
        <v>557.86</v>
      </c>
      <c r="M1550" s="146">
        <v>88.93</v>
      </c>
      <c r="N1550" s="146">
        <v>0</v>
      </c>
      <c r="Y1550" s="32">
        <f t="shared" si="23"/>
        <v>764.03</v>
      </c>
    </row>
    <row r="1551" spans="1:25" x14ac:dyDescent="0.25">
      <c r="A1551" s="83" t="s">
        <v>9219</v>
      </c>
      <c r="B1551" s="84" t="s">
        <v>1630</v>
      </c>
      <c r="C1551" s="19">
        <v>8858.1299999999992</v>
      </c>
      <c r="D1551" s="19">
        <v>168.31</v>
      </c>
      <c r="E1551" s="19">
        <v>0</v>
      </c>
      <c r="F1551" s="19">
        <v>168.31</v>
      </c>
      <c r="G1551" s="19">
        <v>0</v>
      </c>
      <c r="H1551" s="85">
        <v>37267.440000000002</v>
      </c>
      <c r="I1551" s="85">
        <v>708.08</v>
      </c>
      <c r="J1551" s="85">
        <v>673.22</v>
      </c>
      <c r="K1551" s="85">
        <v>34.86</v>
      </c>
      <c r="L1551" s="146">
        <v>177.02</v>
      </c>
      <c r="M1551" s="146">
        <v>211.88</v>
      </c>
      <c r="N1551" s="146">
        <v>0</v>
      </c>
      <c r="Y1551" s="32">
        <f t="shared" si="23"/>
        <v>380.19</v>
      </c>
    </row>
    <row r="1552" spans="1:25" x14ac:dyDescent="0.25">
      <c r="A1552" s="83" t="s">
        <v>9220</v>
      </c>
      <c r="B1552" s="84" t="s">
        <v>1631</v>
      </c>
      <c r="C1552" s="19">
        <v>30336.07</v>
      </c>
      <c r="D1552" s="19">
        <v>576.39</v>
      </c>
      <c r="E1552" s="19">
        <v>0</v>
      </c>
      <c r="F1552" s="19">
        <v>576.39</v>
      </c>
      <c r="G1552" s="19">
        <v>0</v>
      </c>
      <c r="H1552" s="85">
        <v>124218.75</v>
      </c>
      <c r="I1552" s="85">
        <v>2360.16</v>
      </c>
      <c r="J1552" s="85">
        <v>2305.54</v>
      </c>
      <c r="K1552" s="85">
        <v>54.62</v>
      </c>
      <c r="L1552" s="146">
        <v>590.04</v>
      </c>
      <c r="M1552" s="146">
        <v>644.66</v>
      </c>
      <c r="N1552" s="146">
        <v>0</v>
      </c>
      <c r="Y1552" s="32">
        <f t="shared" si="23"/>
        <v>1221.05</v>
      </c>
    </row>
    <row r="1553" spans="1:25" x14ac:dyDescent="0.25">
      <c r="A1553" s="83" t="s">
        <v>9221</v>
      </c>
      <c r="B1553" s="84" t="s">
        <v>1632</v>
      </c>
      <c r="C1553" s="19">
        <v>15904.38</v>
      </c>
      <c r="D1553" s="19">
        <v>302.18</v>
      </c>
      <c r="E1553" s="19">
        <v>0</v>
      </c>
      <c r="F1553" s="19">
        <v>302.18</v>
      </c>
      <c r="G1553" s="19">
        <v>0</v>
      </c>
      <c r="H1553" s="85">
        <v>62438.49</v>
      </c>
      <c r="I1553" s="85">
        <v>1186.33</v>
      </c>
      <c r="J1553" s="85">
        <v>1208.73</v>
      </c>
      <c r="K1553" s="85">
        <v>-22.4</v>
      </c>
      <c r="L1553" s="146">
        <v>296.58</v>
      </c>
      <c r="M1553" s="146">
        <v>274.18</v>
      </c>
      <c r="N1553" s="146">
        <v>0</v>
      </c>
      <c r="Y1553" s="32">
        <f t="shared" ref="Y1553:Y1616" si="24">F1553+M1553+R1553+W1553</f>
        <v>576.36</v>
      </c>
    </row>
    <row r="1554" spans="1:25" x14ac:dyDescent="0.25">
      <c r="A1554" s="83" t="s">
        <v>9222</v>
      </c>
      <c r="B1554" s="84" t="s">
        <v>1633</v>
      </c>
      <c r="C1554" s="19">
        <v>181263.27</v>
      </c>
      <c r="D1554" s="19">
        <v>3444</v>
      </c>
      <c r="E1554" s="19">
        <v>0</v>
      </c>
      <c r="F1554" s="19">
        <v>3444</v>
      </c>
      <c r="G1554" s="19">
        <v>0</v>
      </c>
      <c r="H1554" s="85">
        <v>643556.74</v>
      </c>
      <c r="I1554" s="85">
        <v>12227.58</v>
      </c>
      <c r="J1554" s="85">
        <v>13776.01</v>
      </c>
      <c r="K1554" s="85">
        <v>-1548.43</v>
      </c>
      <c r="L1554" s="146">
        <v>3056.9</v>
      </c>
      <c r="M1554" s="146">
        <v>1508.47</v>
      </c>
      <c r="N1554" s="146">
        <v>0</v>
      </c>
      <c r="Y1554" s="32">
        <f t="shared" si="24"/>
        <v>4952.47</v>
      </c>
    </row>
    <row r="1555" spans="1:25" x14ac:dyDescent="0.25">
      <c r="A1555" s="83" t="s">
        <v>9223</v>
      </c>
      <c r="B1555" s="84" t="s">
        <v>1634</v>
      </c>
      <c r="C1555" s="19">
        <v>30837.09</v>
      </c>
      <c r="D1555" s="19">
        <v>585.91</v>
      </c>
      <c r="E1555" s="19">
        <v>0</v>
      </c>
      <c r="F1555" s="19">
        <v>585.91</v>
      </c>
      <c r="G1555" s="19">
        <v>0</v>
      </c>
      <c r="H1555" s="85">
        <v>108901.57</v>
      </c>
      <c r="I1555" s="85">
        <v>2069.13</v>
      </c>
      <c r="J1555" s="85">
        <v>2343.62</v>
      </c>
      <c r="K1555" s="85">
        <v>-274.49</v>
      </c>
      <c r="L1555" s="146">
        <v>517.28</v>
      </c>
      <c r="M1555" s="146">
        <v>242.79</v>
      </c>
      <c r="N1555" s="146">
        <v>0</v>
      </c>
      <c r="Y1555" s="32">
        <f t="shared" si="24"/>
        <v>828.69999999999993</v>
      </c>
    </row>
    <row r="1556" spans="1:25" x14ac:dyDescent="0.25">
      <c r="A1556" s="83" t="s">
        <v>9224</v>
      </c>
      <c r="B1556" s="84" t="s">
        <v>1635</v>
      </c>
      <c r="C1556" s="19">
        <v>9032.41</v>
      </c>
      <c r="D1556" s="19">
        <v>171.62</v>
      </c>
      <c r="E1556" s="19">
        <v>0</v>
      </c>
      <c r="F1556" s="19">
        <v>171.62</v>
      </c>
      <c r="G1556" s="19">
        <v>0</v>
      </c>
      <c r="H1556" s="85">
        <v>32876.9</v>
      </c>
      <c r="I1556" s="85">
        <v>624.66</v>
      </c>
      <c r="J1556" s="85">
        <v>686.46</v>
      </c>
      <c r="K1556" s="85">
        <v>-61.8</v>
      </c>
      <c r="L1556" s="146">
        <v>156.16999999999999</v>
      </c>
      <c r="M1556" s="146">
        <v>94.37</v>
      </c>
      <c r="N1556" s="146">
        <v>0</v>
      </c>
      <c r="Y1556" s="32">
        <f t="shared" si="24"/>
        <v>265.99</v>
      </c>
    </row>
    <row r="1557" spans="1:25" x14ac:dyDescent="0.25">
      <c r="A1557" s="83" t="s">
        <v>9225</v>
      </c>
      <c r="B1557" s="84" t="s">
        <v>1636</v>
      </c>
      <c r="C1557" s="19">
        <v>11825.31</v>
      </c>
      <c r="D1557" s="19">
        <v>224.68</v>
      </c>
      <c r="E1557" s="19">
        <v>0</v>
      </c>
      <c r="F1557" s="19">
        <v>224.68</v>
      </c>
      <c r="G1557" s="19">
        <v>0</v>
      </c>
      <c r="H1557" s="85">
        <v>45107.29</v>
      </c>
      <c r="I1557" s="85">
        <v>857.04</v>
      </c>
      <c r="J1557" s="85">
        <v>898.72</v>
      </c>
      <c r="K1557" s="85">
        <v>-41.68</v>
      </c>
      <c r="L1557" s="146">
        <v>214.26</v>
      </c>
      <c r="M1557" s="146">
        <v>172.58</v>
      </c>
      <c r="N1557" s="146">
        <v>0</v>
      </c>
      <c r="Y1557" s="32">
        <f t="shared" si="24"/>
        <v>397.26</v>
      </c>
    </row>
    <row r="1558" spans="1:25" x14ac:dyDescent="0.25">
      <c r="A1558" s="83" t="s">
        <v>9226</v>
      </c>
      <c r="B1558" s="84" t="s">
        <v>1637</v>
      </c>
      <c r="C1558" s="19">
        <v>19042.79</v>
      </c>
      <c r="D1558" s="19">
        <v>361.81</v>
      </c>
      <c r="E1558" s="19">
        <v>0</v>
      </c>
      <c r="F1558" s="19">
        <v>361.81</v>
      </c>
      <c r="G1558" s="19">
        <v>0</v>
      </c>
      <c r="H1558" s="85">
        <v>89019.48</v>
      </c>
      <c r="I1558" s="85">
        <v>1691.37</v>
      </c>
      <c r="J1558" s="85">
        <v>1447.25</v>
      </c>
      <c r="K1558" s="85">
        <v>244.12</v>
      </c>
      <c r="L1558" s="146">
        <v>422.84</v>
      </c>
      <c r="M1558" s="146">
        <v>666.96</v>
      </c>
      <c r="N1558" s="146">
        <v>0</v>
      </c>
      <c r="Y1558" s="32">
        <f t="shared" si="24"/>
        <v>1028.77</v>
      </c>
    </row>
    <row r="1559" spans="1:25" x14ac:dyDescent="0.25">
      <c r="A1559" s="83" t="s">
        <v>9227</v>
      </c>
      <c r="B1559" s="84" t="s">
        <v>1638</v>
      </c>
      <c r="C1559" s="19">
        <v>24142.02</v>
      </c>
      <c r="D1559" s="19">
        <v>458.7</v>
      </c>
      <c r="E1559" s="19">
        <v>0</v>
      </c>
      <c r="F1559" s="19">
        <v>458.7</v>
      </c>
      <c r="G1559" s="19">
        <v>0</v>
      </c>
      <c r="H1559" s="85">
        <v>76087.460000000006</v>
      </c>
      <c r="I1559" s="85">
        <v>1445.66</v>
      </c>
      <c r="J1559" s="85">
        <v>1834.79</v>
      </c>
      <c r="K1559" s="85">
        <v>-389.13</v>
      </c>
      <c r="L1559" s="146">
        <v>361.42</v>
      </c>
      <c r="M1559" s="146">
        <v>0</v>
      </c>
      <c r="N1559" s="146">
        <v>27.71</v>
      </c>
      <c r="Y1559" s="32">
        <f t="shared" si="24"/>
        <v>458.7</v>
      </c>
    </row>
    <row r="1560" spans="1:25" x14ac:dyDescent="0.25">
      <c r="A1560" s="83" t="s">
        <v>9228</v>
      </c>
      <c r="B1560" s="84" t="s">
        <v>1639</v>
      </c>
      <c r="C1560" s="19">
        <v>15204.88</v>
      </c>
      <c r="D1560" s="19">
        <v>288.89</v>
      </c>
      <c r="E1560" s="19">
        <v>0</v>
      </c>
      <c r="F1560" s="19">
        <v>288.89</v>
      </c>
      <c r="G1560" s="19">
        <v>0</v>
      </c>
      <c r="H1560" s="85">
        <v>60954.1</v>
      </c>
      <c r="I1560" s="85">
        <v>1158.1300000000001</v>
      </c>
      <c r="J1560" s="85">
        <v>1155.57</v>
      </c>
      <c r="K1560" s="85">
        <v>2.56</v>
      </c>
      <c r="L1560" s="146">
        <v>289.52999999999997</v>
      </c>
      <c r="M1560" s="146">
        <v>292.08999999999997</v>
      </c>
      <c r="N1560" s="146">
        <v>0</v>
      </c>
      <c r="Y1560" s="32">
        <f t="shared" si="24"/>
        <v>580.98</v>
      </c>
    </row>
    <row r="1561" spans="1:25" x14ac:dyDescent="0.25">
      <c r="A1561" s="83" t="s">
        <v>9229</v>
      </c>
      <c r="B1561" s="84" t="s">
        <v>1640</v>
      </c>
      <c r="C1561" s="19">
        <v>24754.33</v>
      </c>
      <c r="D1561" s="19">
        <v>470.33</v>
      </c>
      <c r="E1561" s="19">
        <v>0</v>
      </c>
      <c r="F1561" s="19">
        <v>470.33</v>
      </c>
      <c r="G1561" s="19">
        <v>0</v>
      </c>
      <c r="H1561" s="85">
        <v>77523.16</v>
      </c>
      <c r="I1561" s="85">
        <v>1472.94</v>
      </c>
      <c r="J1561" s="85">
        <v>1881.33</v>
      </c>
      <c r="K1561" s="85">
        <v>-408.39</v>
      </c>
      <c r="L1561" s="146">
        <v>368.24</v>
      </c>
      <c r="M1561" s="146">
        <v>0</v>
      </c>
      <c r="N1561" s="146">
        <v>40.15</v>
      </c>
      <c r="Y1561" s="32">
        <f t="shared" si="24"/>
        <v>470.33</v>
      </c>
    </row>
    <row r="1562" spans="1:25" x14ac:dyDescent="0.25">
      <c r="A1562" s="83" t="s">
        <v>9230</v>
      </c>
      <c r="B1562" s="84" t="s">
        <v>1641</v>
      </c>
      <c r="C1562" s="19">
        <v>12321.07</v>
      </c>
      <c r="D1562" s="19">
        <v>234.1</v>
      </c>
      <c r="E1562" s="19">
        <v>0</v>
      </c>
      <c r="F1562" s="19">
        <v>234.1</v>
      </c>
      <c r="G1562" s="19">
        <v>0</v>
      </c>
      <c r="H1562" s="85">
        <v>43418.67</v>
      </c>
      <c r="I1562" s="85">
        <v>824.95</v>
      </c>
      <c r="J1562" s="85">
        <v>936.4</v>
      </c>
      <c r="K1562" s="85">
        <v>-111.45</v>
      </c>
      <c r="L1562" s="146">
        <v>206.24</v>
      </c>
      <c r="M1562" s="146">
        <v>94.79</v>
      </c>
      <c r="N1562" s="146">
        <v>0</v>
      </c>
      <c r="Y1562" s="32">
        <f t="shared" si="24"/>
        <v>328.89</v>
      </c>
    </row>
    <row r="1563" spans="1:25" x14ac:dyDescent="0.25">
      <c r="A1563" s="83" t="s">
        <v>9231</v>
      </c>
      <c r="B1563" s="84" t="s">
        <v>1642</v>
      </c>
      <c r="C1563" s="19">
        <v>53266.97</v>
      </c>
      <c r="D1563" s="19">
        <v>1012.07</v>
      </c>
      <c r="E1563" s="19">
        <v>0</v>
      </c>
      <c r="F1563" s="19">
        <v>1012.07</v>
      </c>
      <c r="G1563" s="19">
        <v>0</v>
      </c>
      <c r="H1563" s="85">
        <v>203270.77</v>
      </c>
      <c r="I1563" s="85">
        <v>3862.14</v>
      </c>
      <c r="J1563" s="85">
        <v>4048.29</v>
      </c>
      <c r="K1563" s="85">
        <v>-186.15</v>
      </c>
      <c r="L1563" s="146">
        <v>965.54</v>
      </c>
      <c r="M1563" s="146">
        <v>779.39</v>
      </c>
      <c r="N1563" s="146">
        <v>0</v>
      </c>
      <c r="Y1563" s="32">
        <f t="shared" si="24"/>
        <v>1791.46</v>
      </c>
    </row>
    <row r="1564" spans="1:25" x14ac:dyDescent="0.25">
      <c r="A1564" s="83" t="s">
        <v>9232</v>
      </c>
      <c r="B1564" s="84" t="s">
        <v>1643</v>
      </c>
      <c r="C1564" s="19">
        <v>8352.08</v>
      </c>
      <c r="D1564" s="19">
        <v>158.69</v>
      </c>
      <c r="E1564" s="19">
        <v>0</v>
      </c>
      <c r="F1564" s="19">
        <v>158.69</v>
      </c>
      <c r="G1564" s="19">
        <v>0</v>
      </c>
      <c r="H1564" s="85">
        <v>20464.21</v>
      </c>
      <c r="I1564" s="85">
        <v>388.82</v>
      </c>
      <c r="J1564" s="85">
        <v>634.76</v>
      </c>
      <c r="K1564" s="85">
        <v>-245.94</v>
      </c>
      <c r="L1564" s="146">
        <v>97.21</v>
      </c>
      <c r="M1564" s="146">
        <v>0</v>
      </c>
      <c r="N1564" s="146">
        <v>148.72999999999999</v>
      </c>
      <c r="Y1564" s="32">
        <f t="shared" si="24"/>
        <v>158.69</v>
      </c>
    </row>
    <row r="1565" spans="1:25" x14ac:dyDescent="0.25">
      <c r="A1565" s="83" t="s">
        <v>9233</v>
      </c>
      <c r="B1565" s="84" t="s">
        <v>1644</v>
      </c>
      <c r="C1565" s="19">
        <v>49315.57</v>
      </c>
      <c r="D1565" s="19">
        <v>937</v>
      </c>
      <c r="E1565" s="19">
        <v>0</v>
      </c>
      <c r="F1565" s="19">
        <v>937</v>
      </c>
      <c r="G1565" s="19">
        <v>0</v>
      </c>
      <c r="H1565" s="85">
        <v>174686.72</v>
      </c>
      <c r="I1565" s="85">
        <v>3319.05</v>
      </c>
      <c r="J1565" s="85">
        <v>3747.98</v>
      </c>
      <c r="K1565" s="85">
        <v>-428.93</v>
      </c>
      <c r="L1565" s="146">
        <v>829.76</v>
      </c>
      <c r="M1565" s="146">
        <v>400.83</v>
      </c>
      <c r="N1565" s="146">
        <v>0</v>
      </c>
      <c r="Y1565" s="32">
        <f t="shared" si="24"/>
        <v>1337.83</v>
      </c>
    </row>
    <row r="1566" spans="1:25" x14ac:dyDescent="0.25">
      <c r="A1566" s="83" t="s">
        <v>9234</v>
      </c>
      <c r="B1566" s="84" t="s">
        <v>1645</v>
      </c>
      <c r="C1566" s="19">
        <v>49628.45</v>
      </c>
      <c r="D1566" s="19">
        <v>942.94</v>
      </c>
      <c r="E1566" s="19">
        <v>0</v>
      </c>
      <c r="F1566" s="19">
        <v>942.94</v>
      </c>
      <c r="G1566" s="19">
        <v>0</v>
      </c>
      <c r="H1566" s="85">
        <v>185923.39</v>
      </c>
      <c r="I1566" s="85">
        <v>3532.54</v>
      </c>
      <c r="J1566" s="85">
        <v>3771.76</v>
      </c>
      <c r="K1566" s="85">
        <v>-239.22</v>
      </c>
      <c r="L1566" s="146">
        <v>883.14</v>
      </c>
      <c r="M1566" s="146">
        <v>643.91999999999996</v>
      </c>
      <c r="N1566" s="146">
        <v>0</v>
      </c>
      <c r="Y1566" s="32">
        <f t="shared" si="24"/>
        <v>1586.8600000000001</v>
      </c>
    </row>
    <row r="1567" spans="1:25" x14ac:dyDescent="0.25">
      <c r="A1567" s="83" t="s">
        <v>9235</v>
      </c>
      <c r="B1567" s="84" t="s">
        <v>1646</v>
      </c>
      <c r="C1567" s="19">
        <v>27341.95</v>
      </c>
      <c r="D1567" s="19">
        <v>519.5</v>
      </c>
      <c r="E1567" s="19">
        <v>0</v>
      </c>
      <c r="F1567" s="19">
        <v>519.5</v>
      </c>
      <c r="G1567" s="19">
        <v>0</v>
      </c>
      <c r="H1567" s="85">
        <v>111954.66</v>
      </c>
      <c r="I1567" s="85">
        <v>2127.14</v>
      </c>
      <c r="J1567" s="85">
        <v>2077.9899999999998</v>
      </c>
      <c r="K1567" s="85">
        <v>49.15</v>
      </c>
      <c r="L1567" s="146">
        <v>531.79</v>
      </c>
      <c r="M1567" s="146">
        <v>580.94000000000005</v>
      </c>
      <c r="N1567" s="146">
        <v>0</v>
      </c>
      <c r="Y1567" s="32">
        <f t="shared" si="24"/>
        <v>1100.44</v>
      </c>
    </row>
    <row r="1568" spans="1:25" x14ac:dyDescent="0.25">
      <c r="A1568" s="83" t="s">
        <v>9236</v>
      </c>
      <c r="B1568" s="84" t="s">
        <v>1647</v>
      </c>
      <c r="C1568" s="19">
        <v>10798.73</v>
      </c>
      <c r="D1568" s="19">
        <v>205.18</v>
      </c>
      <c r="E1568" s="19">
        <v>0</v>
      </c>
      <c r="F1568" s="19">
        <v>205.18</v>
      </c>
      <c r="G1568" s="19">
        <v>0</v>
      </c>
      <c r="H1568" s="85">
        <v>37957.75</v>
      </c>
      <c r="I1568" s="85">
        <v>721.2</v>
      </c>
      <c r="J1568" s="85">
        <v>820.7</v>
      </c>
      <c r="K1568" s="85">
        <v>-99.5</v>
      </c>
      <c r="L1568" s="146">
        <v>180.3</v>
      </c>
      <c r="M1568" s="146">
        <v>80.8</v>
      </c>
      <c r="N1568" s="146">
        <v>0</v>
      </c>
      <c r="Y1568" s="32">
        <f t="shared" si="24"/>
        <v>285.98</v>
      </c>
    </row>
    <row r="1569" spans="1:25" x14ac:dyDescent="0.25">
      <c r="A1569" s="83" t="s">
        <v>9237</v>
      </c>
      <c r="B1569" s="84" t="s">
        <v>1648</v>
      </c>
      <c r="C1569" s="19">
        <v>44083.17</v>
      </c>
      <c r="D1569" s="19">
        <v>837.58</v>
      </c>
      <c r="E1569" s="19">
        <v>0</v>
      </c>
      <c r="F1569" s="19">
        <v>837.58</v>
      </c>
      <c r="G1569" s="19">
        <v>0</v>
      </c>
      <c r="H1569" s="85">
        <v>167467.23000000001</v>
      </c>
      <c r="I1569" s="85">
        <v>3181.88</v>
      </c>
      <c r="J1569" s="85">
        <v>3350.32</v>
      </c>
      <c r="K1569" s="85">
        <v>-168.44</v>
      </c>
      <c r="L1569" s="146">
        <v>795.47</v>
      </c>
      <c r="M1569" s="146">
        <v>627.03</v>
      </c>
      <c r="N1569" s="146">
        <v>0</v>
      </c>
      <c r="Y1569" s="32">
        <f t="shared" si="24"/>
        <v>1464.6100000000001</v>
      </c>
    </row>
    <row r="1570" spans="1:25" x14ac:dyDescent="0.25">
      <c r="A1570" s="83" t="s">
        <v>9238</v>
      </c>
      <c r="B1570" s="84" t="s">
        <v>1649</v>
      </c>
      <c r="C1570" s="19">
        <v>10518.35</v>
      </c>
      <c r="D1570" s="19">
        <v>199.85</v>
      </c>
      <c r="E1570" s="19">
        <v>0</v>
      </c>
      <c r="F1570" s="19">
        <v>199.85</v>
      </c>
      <c r="G1570" s="19">
        <v>0</v>
      </c>
      <c r="H1570" s="85">
        <v>40957.07</v>
      </c>
      <c r="I1570" s="85">
        <v>778.18</v>
      </c>
      <c r="J1570" s="85">
        <v>799.39</v>
      </c>
      <c r="K1570" s="85">
        <v>-21.21</v>
      </c>
      <c r="L1570" s="146">
        <v>194.55</v>
      </c>
      <c r="M1570" s="146">
        <v>173.34</v>
      </c>
      <c r="N1570" s="146">
        <v>0</v>
      </c>
      <c r="Y1570" s="32">
        <f t="shared" si="24"/>
        <v>373.19</v>
      </c>
    </row>
    <row r="1571" spans="1:25" x14ac:dyDescent="0.25">
      <c r="A1571" s="83" t="s">
        <v>9239</v>
      </c>
      <c r="B1571" s="84" t="s">
        <v>1650</v>
      </c>
      <c r="C1571" s="19">
        <v>7606.42</v>
      </c>
      <c r="D1571" s="19">
        <v>144.52000000000001</v>
      </c>
      <c r="E1571" s="19">
        <v>114.01</v>
      </c>
      <c r="F1571" s="19">
        <v>30.51</v>
      </c>
      <c r="G1571" s="19">
        <v>0</v>
      </c>
      <c r="H1571" s="85">
        <v>26399.96</v>
      </c>
      <c r="I1571" s="85">
        <v>501.6</v>
      </c>
      <c r="J1571" s="85">
        <v>578.09</v>
      </c>
      <c r="K1571" s="85">
        <v>-76.489999999999995</v>
      </c>
      <c r="L1571" s="146">
        <v>125.4</v>
      </c>
      <c r="M1571" s="146">
        <v>48.91</v>
      </c>
      <c r="N1571" s="146">
        <v>0</v>
      </c>
      <c r="Y1571" s="32">
        <f t="shared" si="24"/>
        <v>79.42</v>
      </c>
    </row>
    <row r="1572" spans="1:25" x14ac:dyDescent="0.25">
      <c r="A1572" s="83" t="s">
        <v>9240</v>
      </c>
      <c r="B1572" s="84" t="s">
        <v>1651</v>
      </c>
      <c r="C1572" s="19">
        <v>326585.98</v>
      </c>
      <c r="D1572" s="19">
        <v>6205.13</v>
      </c>
      <c r="E1572" s="19">
        <v>0</v>
      </c>
      <c r="F1572" s="19">
        <v>6205.13</v>
      </c>
      <c r="G1572" s="19">
        <v>0</v>
      </c>
      <c r="H1572" s="85">
        <v>1276860.95</v>
      </c>
      <c r="I1572" s="85">
        <v>24260.36</v>
      </c>
      <c r="J1572" s="85">
        <v>24820.53</v>
      </c>
      <c r="K1572" s="85">
        <v>-560.16999999999996</v>
      </c>
      <c r="L1572" s="146">
        <v>6065.09</v>
      </c>
      <c r="M1572" s="146">
        <v>5504.92</v>
      </c>
      <c r="N1572" s="146">
        <v>0</v>
      </c>
      <c r="Y1572" s="32">
        <f t="shared" si="24"/>
        <v>11710.05</v>
      </c>
    </row>
    <row r="1573" spans="1:25" x14ac:dyDescent="0.25">
      <c r="A1573" s="83" t="s">
        <v>9241</v>
      </c>
      <c r="B1573" s="84" t="s">
        <v>1652</v>
      </c>
      <c r="C1573" s="19">
        <v>42632.24</v>
      </c>
      <c r="D1573" s="19">
        <v>810.01</v>
      </c>
      <c r="E1573" s="19">
        <v>0</v>
      </c>
      <c r="F1573" s="19">
        <v>810.01</v>
      </c>
      <c r="G1573" s="19">
        <v>0</v>
      </c>
      <c r="H1573" s="85">
        <v>160671.92000000001</v>
      </c>
      <c r="I1573" s="85">
        <v>3052.77</v>
      </c>
      <c r="J1573" s="85">
        <v>3240.05</v>
      </c>
      <c r="K1573" s="85">
        <v>-187.28</v>
      </c>
      <c r="L1573" s="146">
        <v>763.19</v>
      </c>
      <c r="M1573" s="146">
        <v>575.91</v>
      </c>
      <c r="N1573" s="146">
        <v>0</v>
      </c>
      <c r="Y1573" s="32">
        <f t="shared" si="24"/>
        <v>1385.92</v>
      </c>
    </row>
    <row r="1574" spans="1:25" x14ac:dyDescent="0.25">
      <c r="A1574" s="83" t="s">
        <v>9242</v>
      </c>
      <c r="B1574" s="84" t="s">
        <v>1653</v>
      </c>
      <c r="C1574" s="19">
        <v>55099.72</v>
      </c>
      <c r="D1574" s="19">
        <v>1046.9000000000001</v>
      </c>
      <c r="E1574" s="19">
        <v>0</v>
      </c>
      <c r="F1574" s="19">
        <v>1046.9000000000001</v>
      </c>
      <c r="G1574" s="19">
        <v>0</v>
      </c>
      <c r="H1574" s="85">
        <v>214251.88</v>
      </c>
      <c r="I1574" s="85">
        <v>4070.79</v>
      </c>
      <c r="J1574" s="85">
        <v>4187.58</v>
      </c>
      <c r="K1574" s="85">
        <v>-116.79</v>
      </c>
      <c r="L1574" s="146">
        <v>1017.7</v>
      </c>
      <c r="M1574" s="146">
        <v>900.91</v>
      </c>
      <c r="N1574" s="146">
        <v>0</v>
      </c>
      <c r="Y1574" s="32">
        <f t="shared" si="24"/>
        <v>1947.81</v>
      </c>
    </row>
    <row r="1575" spans="1:25" x14ac:dyDescent="0.25">
      <c r="A1575" s="83" t="s">
        <v>9243</v>
      </c>
      <c r="B1575" s="84" t="s">
        <v>1654</v>
      </c>
      <c r="C1575" s="19">
        <v>29784.7</v>
      </c>
      <c r="D1575" s="19">
        <v>565.91</v>
      </c>
      <c r="E1575" s="19">
        <v>0</v>
      </c>
      <c r="F1575" s="19">
        <v>565.91</v>
      </c>
      <c r="G1575" s="19">
        <v>0</v>
      </c>
      <c r="H1575" s="85">
        <v>109309.65</v>
      </c>
      <c r="I1575" s="85">
        <v>2076.88</v>
      </c>
      <c r="J1575" s="85">
        <v>2263.64</v>
      </c>
      <c r="K1575" s="85">
        <v>-186.76</v>
      </c>
      <c r="L1575" s="146">
        <v>519.22</v>
      </c>
      <c r="M1575" s="146">
        <v>332.46</v>
      </c>
      <c r="N1575" s="146">
        <v>0</v>
      </c>
      <c r="Y1575" s="32">
        <f t="shared" si="24"/>
        <v>898.36999999999989</v>
      </c>
    </row>
    <row r="1576" spans="1:25" x14ac:dyDescent="0.25">
      <c r="A1576" s="83" t="s">
        <v>9244</v>
      </c>
      <c r="B1576" s="84" t="s">
        <v>1655</v>
      </c>
      <c r="C1576" s="19">
        <v>2342.42</v>
      </c>
      <c r="D1576" s="19">
        <v>44.51</v>
      </c>
      <c r="E1576" s="19">
        <v>0</v>
      </c>
      <c r="F1576" s="19">
        <v>44.51</v>
      </c>
      <c r="G1576" s="19">
        <v>0</v>
      </c>
      <c r="H1576" s="85">
        <v>8332.35</v>
      </c>
      <c r="I1576" s="85">
        <v>158.31</v>
      </c>
      <c r="J1576" s="85">
        <v>178.02</v>
      </c>
      <c r="K1576" s="85">
        <v>-19.71</v>
      </c>
      <c r="L1576" s="146">
        <v>39.58</v>
      </c>
      <c r="M1576" s="146">
        <v>19.87</v>
      </c>
      <c r="N1576" s="146">
        <v>0</v>
      </c>
      <c r="Y1576" s="32">
        <f t="shared" si="24"/>
        <v>64.38</v>
      </c>
    </row>
    <row r="1577" spans="1:25" x14ac:dyDescent="0.25">
      <c r="A1577" s="83" t="s">
        <v>9245</v>
      </c>
      <c r="B1577" s="84" t="s">
        <v>1656</v>
      </c>
      <c r="C1577" s="19">
        <v>19752.89</v>
      </c>
      <c r="D1577" s="19">
        <v>375.31</v>
      </c>
      <c r="E1577" s="19">
        <v>0</v>
      </c>
      <c r="F1577" s="19">
        <v>375.31</v>
      </c>
      <c r="G1577" s="19">
        <v>0</v>
      </c>
      <c r="H1577" s="85">
        <v>79085.75</v>
      </c>
      <c r="I1577" s="85">
        <v>1502.63</v>
      </c>
      <c r="J1577" s="85">
        <v>1501.22</v>
      </c>
      <c r="K1577" s="85">
        <v>1.41</v>
      </c>
      <c r="L1577" s="146">
        <v>375.66</v>
      </c>
      <c r="M1577" s="146">
        <v>377.07</v>
      </c>
      <c r="N1577" s="146">
        <v>0</v>
      </c>
      <c r="Y1577" s="32">
        <f t="shared" si="24"/>
        <v>752.38</v>
      </c>
    </row>
    <row r="1578" spans="1:25" x14ac:dyDescent="0.25">
      <c r="A1578" s="83" t="s">
        <v>9246</v>
      </c>
      <c r="B1578" s="84" t="s">
        <v>1657</v>
      </c>
      <c r="C1578" s="19">
        <v>20118.169999999998</v>
      </c>
      <c r="D1578" s="19">
        <v>382.25</v>
      </c>
      <c r="E1578" s="19">
        <v>0</v>
      </c>
      <c r="F1578" s="19">
        <v>382.25</v>
      </c>
      <c r="G1578" s="19">
        <v>0</v>
      </c>
      <c r="H1578" s="85">
        <v>75261.66</v>
      </c>
      <c r="I1578" s="85">
        <v>1429.97</v>
      </c>
      <c r="J1578" s="85">
        <v>1528.98</v>
      </c>
      <c r="K1578" s="85">
        <v>-99.01</v>
      </c>
      <c r="L1578" s="146">
        <v>357.49</v>
      </c>
      <c r="M1578" s="146">
        <v>258.48</v>
      </c>
      <c r="N1578" s="146">
        <v>0</v>
      </c>
      <c r="Y1578" s="32">
        <f t="shared" si="24"/>
        <v>640.73</v>
      </c>
    </row>
    <row r="1579" spans="1:25" x14ac:dyDescent="0.25">
      <c r="A1579" s="83" t="s">
        <v>9247</v>
      </c>
      <c r="B1579" s="84" t="s">
        <v>1658</v>
      </c>
      <c r="C1579" s="19">
        <v>16817.14</v>
      </c>
      <c r="D1579" s="19">
        <v>319.52999999999997</v>
      </c>
      <c r="E1579" s="19">
        <v>0</v>
      </c>
      <c r="F1579" s="19">
        <v>319.52999999999997</v>
      </c>
      <c r="G1579" s="19">
        <v>0</v>
      </c>
      <c r="H1579" s="85">
        <v>61033.3</v>
      </c>
      <c r="I1579" s="85">
        <v>1159.6300000000001</v>
      </c>
      <c r="J1579" s="85">
        <v>1278.0999999999999</v>
      </c>
      <c r="K1579" s="85">
        <v>-118.47</v>
      </c>
      <c r="L1579" s="146">
        <v>289.91000000000003</v>
      </c>
      <c r="M1579" s="146">
        <v>171.44</v>
      </c>
      <c r="N1579" s="146">
        <v>0</v>
      </c>
      <c r="Y1579" s="32">
        <f t="shared" si="24"/>
        <v>490.96999999999997</v>
      </c>
    </row>
    <row r="1580" spans="1:25" x14ac:dyDescent="0.25">
      <c r="A1580" s="83" t="s">
        <v>9248</v>
      </c>
      <c r="B1580" s="84" t="s">
        <v>1659</v>
      </c>
      <c r="C1580" s="19">
        <v>27049.75</v>
      </c>
      <c r="D1580" s="19">
        <v>513.95000000000005</v>
      </c>
      <c r="E1580" s="19">
        <v>0</v>
      </c>
      <c r="F1580" s="19">
        <v>513.95000000000005</v>
      </c>
      <c r="G1580" s="19">
        <v>0</v>
      </c>
      <c r="H1580" s="85">
        <v>116483.6</v>
      </c>
      <c r="I1580" s="85">
        <v>2213.19</v>
      </c>
      <c r="J1580" s="85">
        <v>2055.7800000000002</v>
      </c>
      <c r="K1580" s="85">
        <v>157.41</v>
      </c>
      <c r="L1580" s="146">
        <v>553.29999999999995</v>
      </c>
      <c r="M1580" s="146">
        <v>710.71</v>
      </c>
      <c r="N1580" s="146">
        <v>0</v>
      </c>
      <c r="Y1580" s="32">
        <f t="shared" si="24"/>
        <v>1224.6600000000001</v>
      </c>
    </row>
    <row r="1581" spans="1:25" x14ac:dyDescent="0.25">
      <c r="A1581" s="83" t="s">
        <v>9249</v>
      </c>
      <c r="B1581" s="84" t="s">
        <v>1660</v>
      </c>
      <c r="C1581" s="19">
        <v>33499.599999999999</v>
      </c>
      <c r="D1581" s="19">
        <v>636.49</v>
      </c>
      <c r="E1581" s="19">
        <v>0</v>
      </c>
      <c r="F1581" s="19">
        <v>636.49</v>
      </c>
      <c r="G1581" s="19">
        <v>0</v>
      </c>
      <c r="H1581" s="85">
        <v>138270.17000000001</v>
      </c>
      <c r="I1581" s="85">
        <v>2627.13</v>
      </c>
      <c r="J1581" s="85">
        <v>2545.9699999999998</v>
      </c>
      <c r="K1581" s="85">
        <v>81.16</v>
      </c>
      <c r="L1581" s="146">
        <v>656.78</v>
      </c>
      <c r="M1581" s="146">
        <v>737.94</v>
      </c>
      <c r="N1581" s="146">
        <v>0</v>
      </c>
      <c r="Y1581" s="32">
        <f t="shared" si="24"/>
        <v>1374.43</v>
      </c>
    </row>
    <row r="1582" spans="1:25" x14ac:dyDescent="0.25">
      <c r="A1582" s="83" t="s">
        <v>9250</v>
      </c>
      <c r="B1582" s="84" t="s">
        <v>1661</v>
      </c>
      <c r="C1582" s="19">
        <v>14520.26</v>
      </c>
      <c r="D1582" s="19">
        <v>275.89</v>
      </c>
      <c r="E1582" s="19">
        <v>0</v>
      </c>
      <c r="F1582" s="19">
        <v>275.89</v>
      </c>
      <c r="G1582" s="19">
        <v>0</v>
      </c>
      <c r="H1582" s="85">
        <v>56079.59</v>
      </c>
      <c r="I1582" s="85">
        <v>1065.51</v>
      </c>
      <c r="J1582" s="85">
        <v>1103.54</v>
      </c>
      <c r="K1582" s="85">
        <v>-38.03</v>
      </c>
      <c r="L1582" s="146">
        <v>266.38</v>
      </c>
      <c r="M1582" s="146">
        <v>228.35</v>
      </c>
      <c r="N1582" s="146">
        <v>0</v>
      </c>
      <c r="Y1582" s="32">
        <f t="shared" si="24"/>
        <v>504.24</v>
      </c>
    </row>
    <row r="1583" spans="1:25" x14ac:dyDescent="0.25">
      <c r="A1583" s="83" t="s">
        <v>9251</v>
      </c>
      <c r="B1583" s="84" t="s">
        <v>1662</v>
      </c>
      <c r="C1583" s="19">
        <v>29630.95</v>
      </c>
      <c r="D1583" s="19">
        <v>562.99</v>
      </c>
      <c r="E1583" s="19">
        <v>0</v>
      </c>
      <c r="F1583" s="19">
        <v>562.99</v>
      </c>
      <c r="G1583" s="19">
        <v>0</v>
      </c>
      <c r="H1583" s="85">
        <v>103452.98</v>
      </c>
      <c r="I1583" s="85">
        <v>1965.61</v>
      </c>
      <c r="J1583" s="85">
        <v>2251.9499999999998</v>
      </c>
      <c r="K1583" s="85">
        <v>-286.33999999999997</v>
      </c>
      <c r="L1583" s="146">
        <v>491.4</v>
      </c>
      <c r="M1583" s="146">
        <v>205.06</v>
      </c>
      <c r="N1583" s="146">
        <v>0</v>
      </c>
      <c r="Y1583" s="32">
        <f t="shared" si="24"/>
        <v>768.05</v>
      </c>
    </row>
    <row r="1584" spans="1:25" x14ac:dyDescent="0.25">
      <c r="A1584" s="83" t="s">
        <v>9252</v>
      </c>
      <c r="B1584" s="84" t="s">
        <v>1663</v>
      </c>
      <c r="C1584" s="19">
        <v>3315.18</v>
      </c>
      <c r="D1584" s="19">
        <v>62.99</v>
      </c>
      <c r="E1584" s="19">
        <v>0</v>
      </c>
      <c r="F1584" s="19">
        <v>62.99</v>
      </c>
      <c r="G1584" s="19">
        <v>0</v>
      </c>
      <c r="H1584" s="85">
        <v>8797.81</v>
      </c>
      <c r="I1584" s="85">
        <v>167.16</v>
      </c>
      <c r="J1584" s="85">
        <v>251.95</v>
      </c>
      <c r="K1584" s="85">
        <v>-84.79</v>
      </c>
      <c r="L1584" s="146">
        <v>41.79</v>
      </c>
      <c r="M1584" s="146">
        <v>0</v>
      </c>
      <c r="N1584" s="146">
        <v>43</v>
      </c>
      <c r="Y1584" s="32">
        <f t="shared" si="24"/>
        <v>62.99</v>
      </c>
    </row>
    <row r="1585" spans="1:25" x14ac:dyDescent="0.25">
      <c r="A1585" s="83" t="s">
        <v>9253</v>
      </c>
      <c r="B1585" s="84" t="s">
        <v>1664</v>
      </c>
      <c r="C1585" s="19">
        <v>4881.71</v>
      </c>
      <c r="D1585" s="19">
        <v>92.75</v>
      </c>
      <c r="E1585" s="19">
        <v>0</v>
      </c>
      <c r="F1585" s="19">
        <v>92.75</v>
      </c>
      <c r="G1585" s="19">
        <v>0</v>
      </c>
      <c r="H1585" s="85">
        <v>8783.7999999999993</v>
      </c>
      <c r="I1585" s="85">
        <v>166.89</v>
      </c>
      <c r="J1585" s="85">
        <v>371.01</v>
      </c>
      <c r="K1585" s="85">
        <v>-204.12</v>
      </c>
      <c r="L1585" s="146">
        <v>41.72</v>
      </c>
      <c r="M1585" s="146">
        <v>0</v>
      </c>
      <c r="N1585" s="146">
        <v>162.4</v>
      </c>
      <c r="Y1585" s="32">
        <f t="shared" si="24"/>
        <v>92.75</v>
      </c>
    </row>
    <row r="1586" spans="1:25" x14ac:dyDescent="0.25">
      <c r="A1586" s="83" t="s">
        <v>9254</v>
      </c>
      <c r="B1586" s="84" t="s">
        <v>1665</v>
      </c>
      <c r="C1586" s="19">
        <v>65626.47</v>
      </c>
      <c r="D1586" s="19">
        <v>1246.9000000000001</v>
      </c>
      <c r="E1586" s="19">
        <v>0</v>
      </c>
      <c r="F1586" s="19">
        <v>1246.9000000000001</v>
      </c>
      <c r="G1586" s="19">
        <v>0</v>
      </c>
      <c r="H1586" s="85">
        <v>182929.67</v>
      </c>
      <c r="I1586" s="85">
        <v>3475.66</v>
      </c>
      <c r="J1586" s="85">
        <v>4987.6099999999997</v>
      </c>
      <c r="K1586" s="85">
        <v>-1511.95</v>
      </c>
      <c r="L1586" s="146">
        <v>868.92</v>
      </c>
      <c r="M1586" s="146">
        <v>0</v>
      </c>
      <c r="N1586" s="146">
        <v>643.03</v>
      </c>
      <c r="Y1586" s="32">
        <f t="shared" si="24"/>
        <v>1246.9000000000001</v>
      </c>
    </row>
    <row r="1587" spans="1:25" x14ac:dyDescent="0.25">
      <c r="A1587" s="83" t="s">
        <v>9255</v>
      </c>
      <c r="B1587" s="84" t="s">
        <v>1666</v>
      </c>
      <c r="C1587" s="19">
        <v>10912.06</v>
      </c>
      <c r="D1587" s="19">
        <v>207.33</v>
      </c>
      <c r="E1587" s="19">
        <v>0</v>
      </c>
      <c r="F1587" s="19">
        <v>207.33</v>
      </c>
      <c r="G1587" s="19">
        <v>0</v>
      </c>
      <c r="H1587" s="85">
        <v>40905.300000000003</v>
      </c>
      <c r="I1587" s="85">
        <v>777.2</v>
      </c>
      <c r="J1587" s="85">
        <v>829.32</v>
      </c>
      <c r="K1587" s="85">
        <v>-52.12</v>
      </c>
      <c r="L1587" s="146">
        <v>194.3</v>
      </c>
      <c r="M1587" s="146">
        <v>142.18</v>
      </c>
      <c r="N1587" s="146">
        <v>0</v>
      </c>
      <c r="Y1587" s="32">
        <f t="shared" si="24"/>
        <v>349.51</v>
      </c>
    </row>
    <row r="1588" spans="1:25" x14ac:dyDescent="0.25">
      <c r="A1588" s="83" t="s">
        <v>9256</v>
      </c>
      <c r="B1588" s="84" t="s">
        <v>1667</v>
      </c>
      <c r="C1588" s="19">
        <v>36843.269999999997</v>
      </c>
      <c r="D1588" s="19">
        <v>700.02</v>
      </c>
      <c r="E1588" s="19">
        <v>0</v>
      </c>
      <c r="F1588" s="19">
        <v>700.02</v>
      </c>
      <c r="G1588" s="19">
        <v>0</v>
      </c>
      <c r="H1588" s="85">
        <v>124502.19</v>
      </c>
      <c r="I1588" s="85">
        <v>2365.54</v>
      </c>
      <c r="J1588" s="85">
        <v>2800.09</v>
      </c>
      <c r="K1588" s="85">
        <v>-434.55</v>
      </c>
      <c r="L1588" s="146">
        <v>591.39</v>
      </c>
      <c r="M1588" s="146">
        <v>156.84</v>
      </c>
      <c r="N1588" s="146">
        <v>0</v>
      </c>
      <c r="Y1588" s="32">
        <f t="shared" si="24"/>
        <v>856.86</v>
      </c>
    </row>
    <row r="1589" spans="1:25" x14ac:dyDescent="0.25">
      <c r="A1589" s="83" t="s">
        <v>9257</v>
      </c>
      <c r="B1589" s="84" t="s">
        <v>1668</v>
      </c>
      <c r="C1589" s="19">
        <v>21521.040000000001</v>
      </c>
      <c r="D1589" s="19">
        <v>408.9</v>
      </c>
      <c r="E1589" s="19">
        <v>0</v>
      </c>
      <c r="F1589" s="19">
        <v>408.9</v>
      </c>
      <c r="G1589" s="19">
        <v>0</v>
      </c>
      <c r="H1589" s="85">
        <v>89801.39</v>
      </c>
      <c r="I1589" s="85">
        <v>1706.23</v>
      </c>
      <c r="J1589" s="85">
        <v>1635.6</v>
      </c>
      <c r="K1589" s="85">
        <v>70.63</v>
      </c>
      <c r="L1589" s="146">
        <v>426.56</v>
      </c>
      <c r="M1589" s="146">
        <v>497.19</v>
      </c>
      <c r="N1589" s="146">
        <v>0</v>
      </c>
      <c r="Y1589" s="32">
        <f t="shared" si="24"/>
        <v>906.08999999999992</v>
      </c>
    </row>
    <row r="1590" spans="1:25" x14ac:dyDescent="0.25">
      <c r="A1590" s="83" t="s">
        <v>9258</v>
      </c>
      <c r="B1590" s="84" t="s">
        <v>1669</v>
      </c>
      <c r="C1590" s="19">
        <v>10888.09</v>
      </c>
      <c r="D1590" s="19">
        <v>206.87</v>
      </c>
      <c r="E1590" s="19">
        <v>0</v>
      </c>
      <c r="F1590" s="19">
        <v>206.87</v>
      </c>
      <c r="G1590" s="19">
        <v>0</v>
      </c>
      <c r="H1590" s="85">
        <v>33910.82</v>
      </c>
      <c r="I1590" s="85">
        <v>644.30999999999995</v>
      </c>
      <c r="J1590" s="85">
        <v>827.49</v>
      </c>
      <c r="K1590" s="85">
        <v>-183.18</v>
      </c>
      <c r="L1590" s="146">
        <v>161.08000000000001</v>
      </c>
      <c r="M1590" s="146">
        <v>0</v>
      </c>
      <c r="N1590" s="146">
        <v>22.1</v>
      </c>
      <c r="Y1590" s="32">
        <f t="shared" si="24"/>
        <v>206.87</v>
      </c>
    </row>
    <row r="1591" spans="1:25" x14ac:dyDescent="0.25">
      <c r="A1591" s="83" t="s">
        <v>9259</v>
      </c>
      <c r="B1591" s="84" t="s">
        <v>1670</v>
      </c>
      <c r="C1591" s="19">
        <v>86509.31</v>
      </c>
      <c r="D1591" s="19">
        <v>1643.68</v>
      </c>
      <c r="E1591" s="19">
        <v>0</v>
      </c>
      <c r="F1591" s="19">
        <v>1643.68</v>
      </c>
      <c r="G1591" s="19">
        <v>0</v>
      </c>
      <c r="H1591" s="85">
        <v>320473.17</v>
      </c>
      <c r="I1591" s="85">
        <v>6088.99</v>
      </c>
      <c r="J1591" s="85">
        <v>6574.71</v>
      </c>
      <c r="K1591" s="85">
        <v>-485.72</v>
      </c>
      <c r="L1591" s="146">
        <v>1522.25</v>
      </c>
      <c r="M1591" s="146">
        <v>1036.53</v>
      </c>
      <c r="N1591" s="146">
        <v>0</v>
      </c>
      <c r="Y1591" s="32">
        <f t="shared" si="24"/>
        <v>2680.21</v>
      </c>
    </row>
    <row r="1592" spans="1:25" x14ac:dyDescent="0.25">
      <c r="A1592" s="83" t="s">
        <v>9260</v>
      </c>
      <c r="B1592" s="84" t="s">
        <v>1671</v>
      </c>
      <c r="C1592" s="19">
        <v>5400.79</v>
      </c>
      <c r="D1592" s="19">
        <v>102.62</v>
      </c>
      <c r="E1592" s="19">
        <v>0</v>
      </c>
      <c r="F1592" s="19">
        <v>102.62</v>
      </c>
      <c r="G1592" s="19">
        <v>0</v>
      </c>
      <c r="H1592" s="85">
        <v>20846.78</v>
      </c>
      <c r="I1592" s="85">
        <v>396.09</v>
      </c>
      <c r="J1592" s="85">
        <v>410.46</v>
      </c>
      <c r="K1592" s="85">
        <v>-14.37</v>
      </c>
      <c r="L1592" s="146">
        <v>99.02</v>
      </c>
      <c r="M1592" s="146">
        <v>84.65</v>
      </c>
      <c r="N1592" s="146">
        <v>0</v>
      </c>
      <c r="Y1592" s="32">
        <f t="shared" si="24"/>
        <v>187.27</v>
      </c>
    </row>
    <row r="1593" spans="1:25" x14ac:dyDescent="0.25">
      <c r="A1593" s="83" t="s">
        <v>9261</v>
      </c>
      <c r="B1593" s="84" t="s">
        <v>1672</v>
      </c>
      <c r="C1593" s="19">
        <v>39513.82</v>
      </c>
      <c r="D1593" s="19">
        <v>750.76</v>
      </c>
      <c r="E1593" s="19">
        <v>0</v>
      </c>
      <c r="F1593" s="19">
        <v>750.76</v>
      </c>
      <c r="G1593" s="19">
        <v>0</v>
      </c>
      <c r="H1593" s="85">
        <v>158380.49</v>
      </c>
      <c r="I1593" s="85">
        <v>3009.23</v>
      </c>
      <c r="J1593" s="85">
        <v>3003.05</v>
      </c>
      <c r="K1593" s="85">
        <v>6.18</v>
      </c>
      <c r="L1593" s="146">
        <v>752.31</v>
      </c>
      <c r="M1593" s="146">
        <v>758.49</v>
      </c>
      <c r="N1593" s="146">
        <v>0</v>
      </c>
      <c r="Y1593" s="32">
        <f t="shared" si="24"/>
        <v>1509.25</v>
      </c>
    </row>
    <row r="1594" spans="1:25" x14ac:dyDescent="0.25">
      <c r="A1594" s="83" t="s">
        <v>9262</v>
      </c>
      <c r="B1594" s="84" t="s">
        <v>1673</v>
      </c>
      <c r="C1594" s="19">
        <v>12135.84</v>
      </c>
      <c r="D1594" s="19">
        <v>230.58</v>
      </c>
      <c r="E1594" s="19">
        <v>0</v>
      </c>
      <c r="F1594" s="19">
        <v>230.58</v>
      </c>
      <c r="G1594" s="19">
        <v>0</v>
      </c>
      <c r="H1594" s="85">
        <v>38309.49</v>
      </c>
      <c r="I1594" s="85">
        <v>727.88</v>
      </c>
      <c r="J1594" s="85">
        <v>922.32</v>
      </c>
      <c r="K1594" s="85">
        <v>-194.44</v>
      </c>
      <c r="L1594" s="146">
        <v>181.97</v>
      </c>
      <c r="M1594" s="146">
        <v>0</v>
      </c>
      <c r="N1594" s="146">
        <v>12.47</v>
      </c>
      <c r="Y1594" s="32">
        <f t="shared" si="24"/>
        <v>230.58</v>
      </c>
    </row>
    <row r="1595" spans="1:25" x14ac:dyDescent="0.25">
      <c r="A1595" s="83" t="s">
        <v>9263</v>
      </c>
      <c r="B1595" s="84" t="s">
        <v>1674</v>
      </c>
      <c r="C1595" s="19">
        <v>18158.82</v>
      </c>
      <c r="D1595" s="19">
        <v>345.02</v>
      </c>
      <c r="E1595" s="19">
        <v>0</v>
      </c>
      <c r="F1595" s="19">
        <v>345.02</v>
      </c>
      <c r="G1595" s="19">
        <v>0</v>
      </c>
      <c r="H1595" s="85">
        <v>71909.64</v>
      </c>
      <c r="I1595" s="85">
        <v>1366.28</v>
      </c>
      <c r="J1595" s="85">
        <v>1380.07</v>
      </c>
      <c r="K1595" s="85">
        <v>-13.79</v>
      </c>
      <c r="L1595" s="146">
        <v>341.57</v>
      </c>
      <c r="M1595" s="146">
        <v>327.78</v>
      </c>
      <c r="N1595" s="146">
        <v>0</v>
      </c>
      <c r="Y1595" s="32">
        <f t="shared" si="24"/>
        <v>672.8</v>
      </c>
    </row>
    <row r="1596" spans="1:25" x14ac:dyDescent="0.25">
      <c r="A1596" s="83" t="s">
        <v>9264</v>
      </c>
      <c r="B1596" s="84" t="s">
        <v>1675</v>
      </c>
      <c r="C1596" s="19">
        <v>13854.42</v>
      </c>
      <c r="D1596" s="19">
        <v>263.24</v>
      </c>
      <c r="E1596" s="19">
        <v>0</v>
      </c>
      <c r="F1596" s="19">
        <v>263.24</v>
      </c>
      <c r="G1596" s="19">
        <v>0</v>
      </c>
      <c r="H1596" s="85">
        <v>53839.27</v>
      </c>
      <c r="I1596" s="85">
        <v>1022.95</v>
      </c>
      <c r="J1596" s="85">
        <v>1052.94</v>
      </c>
      <c r="K1596" s="85">
        <v>-29.99</v>
      </c>
      <c r="L1596" s="146">
        <v>255.74</v>
      </c>
      <c r="M1596" s="146">
        <v>225.75</v>
      </c>
      <c r="N1596" s="146">
        <v>0</v>
      </c>
      <c r="Y1596" s="32">
        <f t="shared" si="24"/>
        <v>488.99</v>
      </c>
    </row>
    <row r="1597" spans="1:25" x14ac:dyDescent="0.25">
      <c r="A1597" s="83" t="s">
        <v>9265</v>
      </c>
      <c r="B1597" s="84" t="s">
        <v>1676</v>
      </c>
      <c r="C1597" s="19">
        <v>11196.9</v>
      </c>
      <c r="D1597" s="19">
        <v>212.74</v>
      </c>
      <c r="E1597" s="19">
        <v>0</v>
      </c>
      <c r="F1597" s="19">
        <v>212.74</v>
      </c>
      <c r="G1597" s="19">
        <v>0</v>
      </c>
      <c r="H1597" s="85">
        <v>39833.94</v>
      </c>
      <c r="I1597" s="85">
        <v>756.84</v>
      </c>
      <c r="J1597" s="85">
        <v>850.96</v>
      </c>
      <c r="K1597" s="85">
        <v>-94.12</v>
      </c>
      <c r="L1597" s="146">
        <v>189.21</v>
      </c>
      <c r="M1597" s="146">
        <v>95.09</v>
      </c>
      <c r="N1597" s="146">
        <v>0</v>
      </c>
      <c r="Y1597" s="32">
        <f t="shared" si="24"/>
        <v>307.83000000000004</v>
      </c>
    </row>
    <row r="1598" spans="1:25" x14ac:dyDescent="0.25">
      <c r="A1598" s="83" t="s">
        <v>9266</v>
      </c>
      <c r="B1598" s="84" t="s">
        <v>1677</v>
      </c>
      <c r="C1598" s="19">
        <v>14609.41</v>
      </c>
      <c r="D1598" s="19">
        <v>277.58</v>
      </c>
      <c r="E1598" s="19">
        <v>0</v>
      </c>
      <c r="F1598" s="19">
        <v>277.58</v>
      </c>
      <c r="G1598" s="19">
        <v>0</v>
      </c>
      <c r="H1598" s="85">
        <v>57205.1</v>
      </c>
      <c r="I1598" s="85">
        <v>1086.9000000000001</v>
      </c>
      <c r="J1598" s="85">
        <v>1110.32</v>
      </c>
      <c r="K1598" s="85">
        <v>-23.42</v>
      </c>
      <c r="L1598" s="146">
        <v>271.73</v>
      </c>
      <c r="M1598" s="146">
        <v>248.31</v>
      </c>
      <c r="N1598" s="146">
        <v>0</v>
      </c>
      <c r="Y1598" s="32">
        <f t="shared" si="24"/>
        <v>525.89</v>
      </c>
    </row>
    <row r="1599" spans="1:25" x14ac:dyDescent="0.25">
      <c r="A1599" s="83" t="s">
        <v>9267</v>
      </c>
      <c r="B1599" s="84" t="s">
        <v>1678</v>
      </c>
      <c r="C1599" s="19">
        <v>18207.509999999998</v>
      </c>
      <c r="D1599" s="19">
        <v>345.94</v>
      </c>
      <c r="E1599" s="19">
        <v>0</v>
      </c>
      <c r="F1599" s="19">
        <v>345.94</v>
      </c>
      <c r="G1599" s="19">
        <v>0</v>
      </c>
      <c r="H1599" s="85">
        <v>59642.39</v>
      </c>
      <c r="I1599" s="85">
        <v>1133.21</v>
      </c>
      <c r="J1599" s="85">
        <v>1383.77</v>
      </c>
      <c r="K1599" s="85">
        <v>-250.56</v>
      </c>
      <c r="L1599" s="146">
        <v>283.3</v>
      </c>
      <c r="M1599" s="146">
        <v>32.74</v>
      </c>
      <c r="N1599" s="146">
        <v>0</v>
      </c>
      <c r="Y1599" s="32">
        <f t="shared" si="24"/>
        <v>378.68</v>
      </c>
    </row>
    <row r="1600" spans="1:25" x14ac:dyDescent="0.25">
      <c r="A1600" s="83" t="s">
        <v>9268</v>
      </c>
      <c r="B1600" s="84" t="s">
        <v>1679</v>
      </c>
      <c r="C1600" s="19">
        <v>98875.76</v>
      </c>
      <c r="D1600" s="19">
        <v>1878.64</v>
      </c>
      <c r="E1600" s="19">
        <v>0</v>
      </c>
      <c r="F1600" s="19">
        <v>1878.64</v>
      </c>
      <c r="G1600" s="19">
        <v>0</v>
      </c>
      <c r="H1600" s="85">
        <v>354455.45</v>
      </c>
      <c r="I1600" s="85">
        <v>6734.65</v>
      </c>
      <c r="J1600" s="85">
        <v>7514.56</v>
      </c>
      <c r="K1600" s="85">
        <v>-779.91</v>
      </c>
      <c r="L1600" s="146">
        <v>1683.66</v>
      </c>
      <c r="M1600" s="146">
        <v>903.75</v>
      </c>
      <c r="N1600" s="146">
        <v>0</v>
      </c>
      <c r="Y1600" s="32">
        <f t="shared" si="24"/>
        <v>2782.3900000000003</v>
      </c>
    </row>
    <row r="1601" spans="1:25" x14ac:dyDescent="0.25">
      <c r="A1601" s="83" t="s">
        <v>9269</v>
      </c>
      <c r="B1601" s="84" t="s">
        <v>22988</v>
      </c>
      <c r="C1601" s="19">
        <v>8652.51</v>
      </c>
      <c r="D1601" s="19">
        <v>164.4</v>
      </c>
      <c r="E1601" s="19">
        <v>0</v>
      </c>
      <c r="F1601" s="19">
        <v>164.4</v>
      </c>
      <c r="G1601" s="19">
        <v>0</v>
      </c>
      <c r="H1601" s="85">
        <v>43243.199999999997</v>
      </c>
      <c r="I1601" s="85">
        <v>821.62</v>
      </c>
      <c r="J1601" s="85">
        <v>657.59</v>
      </c>
      <c r="K1601" s="85">
        <v>164.03</v>
      </c>
      <c r="L1601" s="146">
        <v>205.41</v>
      </c>
      <c r="M1601" s="146">
        <v>369.44</v>
      </c>
      <c r="N1601" s="146">
        <v>0</v>
      </c>
      <c r="Y1601" s="32">
        <f t="shared" si="24"/>
        <v>533.84</v>
      </c>
    </row>
    <row r="1602" spans="1:25" x14ac:dyDescent="0.25">
      <c r="A1602" s="83" t="s">
        <v>9270</v>
      </c>
      <c r="B1602" s="84" t="s">
        <v>1680</v>
      </c>
      <c r="C1602" s="19">
        <v>11983.01</v>
      </c>
      <c r="D1602" s="19">
        <v>227.68</v>
      </c>
      <c r="E1602" s="19">
        <v>0</v>
      </c>
      <c r="F1602" s="19">
        <v>227.68</v>
      </c>
      <c r="G1602" s="19">
        <v>0</v>
      </c>
      <c r="H1602" s="85">
        <v>43083.1</v>
      </c>
      <c r="I1602" s="85">
        <v>818.58</v>
      </c>
      <c r="J1602" s="85">
        <v>910.71</v>
      </c>
      <c r="K1602" s="85">
        <v>-92.13</v>
      </c>
      <c r="L1602" s="146">
        <v>204.65</v>
      </c>
      <c r="M1602" s="146">
        <v>112.52</v>
      </c>
      <c r="N1602" s="146">
        <v>0</v>
      </c>
      <c r="Y1602" s="32">
        <f t="shared" si="24"/>
        <v>340.2</v>
      </c>
    </row>
    <row r="1603" spans="1:25" x14ac:dyDescent="0.25">
      <c r="A1603" s="83" t="s">
        <v>9271</v>
      </c>
      <c r="B1603" s="84" t="s">
        <v>1681</v>
      </c>
      <c r="C1603" s="19">
        <v>25782.080000000002</v>
      </c>
      <c r="D1603" s="19">
        <v>489.86</v>
      </c>
      <c r="E1603" s="19">
        <v>0</v>
      </c>
      <c r="F1603" s="19">
        <v>489.86</v>
      </c>
      <c r="G1603" s="19">
        <v>0</v>
      </c>
      <c r="H1603" s="85">
        <v>98525.95</v>
      </c>
      <c r="I1603" s="85">
        <v>1871.99</v>
      </c>
      <c r="J1603" s="85">
        <v>1959.44</v>
      </c>
      <c r="K1603" s="85">
        <v>-87.45</v>
      </c>
      <c r="L1603" s="146">
        <v>468</v>
      </c>
      <c r="M1603" s="146">
        <v>380.55</v>
      </c>
      <c r="N1603" s="146">
        <v>0</v>
      </c>
      <c r="Y1603" s="32">
        <f t="shared" si="24"/>
        <v>870.41000000000008</v>
      </c>
    </row>
    <row r="1604" spans="1:25" x14ac:dyDescent="0.25">
      <c r="A1604" s="83" t="s">
        <v>9272</v>
      </c>
      <c r="B1604" s="84" t="s">
        <v>1682</v>
      </c>
      <c r="C1604" s="19">
        <v>37166.339999999997</v>
      </c>
      <c r="D1604" s="19">
        <v>706.16</v>
      </c>
      <c r="E1604" s="19">
        <v>0</v>
      </c>
      <c r="F1604" s="19">
        <v>706.16</v>
      </c>
      <c r="G1604" s="19">
        <v>0</v>
      </c>
      <c r="H1604" s="85">
        <v>137537.31</v>
      </c>
      <c r="I1604" s="85">
        <v>2613.21</v>
      </c>
      <c r="J1604" s="85">
        <v>2824.64</v>
      </c>
      <c r="K1604" s="85">
        <v>-211.43</v>
      </c>
      <c r="L1604" s="146">
        <v>653.29999999999995</v>
      </c>
      <c r="M1604" s="146">
        <v>441.87</v>
      </c>
      <c r="N1604" s="146">
        <v>0</v>
      </c>
      <c r="Y1604" s="32">
        <f t="shared" si="24"/>
        <v>1148.03</v>
      </c>
    </row>
    <row r="1605" spans="1:25" x14ac:dyDescent="0.25">
      <c r="A1605" s="83" t="s">
        <v>9273</v>
      </c>
      <c r="B1605" s="84" t="s">
        <v>1683</v>
      </c>
      <c r="C1605" s="19">
        <v>18204.84</v>
      </c>
      <c r="D1605" s="19">
        <v>345.89</v>
      </c>
      <c r="E1605" s="19">
        <v>0</v>
      </c>
      <c r="F1605" s="19">
        <v>345.89</v>
      </c>
      <c r="G1605" s="19">
        <v>0</v>
      </c>
      <c r="H1605" s="85">
        <v>86813.14</v>
      </c>
      <c r="I1605" s="85">
        <v>1649.45</v>
      </c>
      <c r="J1605" s="85">
        <v>1383.57</v>
      </c>
      <c r="K1605" s="85">
        <v>265.88</v>
      </c>
      <c r="L1605" s="146">
        <v>412.36</v>
      </c>
      <c r="M1605" s="146">
        <v>678.24</v>
      </c>
      <c r="N1605" s="146">
        <v>0</v>
      </c>
      <c r="Y1605" s="32">
        <f t="shared" si="24"/>
        <v>1024.1300000000001</v>
      </c>
    </row>
    <row r="1606" spans="1:25" x14ac:dyDescent="0.25">
      <c r="A1606" s="83" t="s">
        <v>9274</v>
      </c>
      <c r="B1606" s="84" t="s">
        <v>1684</v>
      </c>
      <c r="C1606" s="19">
        <v>30847.08</v>
      </c>
      <c r="D1606" s="19">
        <v>586.1</v>
      </c>
      <c r="E1606" s="19">
        <v>0</v>
      </c>
      <c r="F1606" s="19">
        <v>586.1</v>
      </c>
      <c r="G1606" s="19">
        <v>0</v>
      </c>
      <c r="H1606" s="85">
        <v>122594.05</v>
      </c>
      <c r="I1606" s="85">
        <v>2329.29</v>
      </c>
      <c r="J1606" s="85">
        <v>2344.38</v>
      </c>
      <c r="K1606" s="85">
        <v>-15.09</v>
      </c>
      <c r="L1606" s="146">
        <v>582.32000000000005</v>
      </c>
      <c r="M1606" s="146">
        <v>567.23</v>
      </c>
      <c r="N1606" s="146">
        <v>0</v>
      </c>
      <c r="Y1606" s="32">
        <f t="shared" si="24"/>
        <v>1153.33</v>
      </c>
    </row>
    <row r="1607" spans="1:25" x14ac:dyDescent="0.25">
      <c r="A1607" s="83" t="s">
        <v>9275</v>
      </c>
      <c r="B1607" s="84" t="s">
        <v>1685</v>
      </c>
      <c r="C1607" s="19">
        <v>23349.3</v>
      </c>
      <c r="D1607" s="19">
        <v>443.64</v>
      </c>
      <c r="E1607" s="19">
        <v>0</v>
      </c>
      <c r="F1607" s="19">
        <v>443.64</v>
      </c>
      <c r="G1607" s="19">
        <v>0</v>
      </c>
      <c r="H1607" s="85">
        <v>88755.48</v>
      </c>
      <c r="I1607" s="85">
        <v>1686.35</v>
      </c>
      <c r="J1607" s="85">
        <v>1774.55</v>
      </c>
      <c r="K1607" s="85">
        <v>-88.2</v>
      </c>
      <c r="L1607" s="146">
        <v>421.59</v>
      </c>
      <c r="M1607" s="146">
        <v>333.39</v>
      </c>
      <c r="N1607" s="146">
        <v>0</v>
      </c>
      <c r="Y1607" s="32">
        <f t="shared" si="24"/>
        <v>777.03</v>
      </c>
    </row>
    <row r="1608" spans="1:25" x14ac:dyDescent="0.25">
      <c r="A1608" s="83" t="s">
        <v>9276</v>
      </c>
      <c r="B1608" s="84" t="s">
        <v>1686</v>
      </c>
      <c r="C1608" s="19">
        <v>236465.02</v>
      </c>
      <c r="D1608" s="19">
        <v>4492.84</v>
      </c>
      <c r="E1608" s="19">
        <v>0</v>
      </c>
      <c r="F1608" s="19">
        <v>4492.84</v>
      </c>
      <c r="G1608" s="19">
        <v>0</v>
      </c>
      <c r="H1608" s="85">
        <v>853158.28</v>
      </c>
      <c r="I1608" s="85">
        <v>16210.01</v>
      </c>
      <c r="J1608" s="85">
        <v>17971.34</v>
      </c>
      <c r="K1608" s="85">
        <v>-1761.33</v>
      </c>
      <c r="L1608" s="146">
        <v>4052.5</v>
      </c>
      <c r="M1608" s="146">
        <v>2291.17</v>
      </c>
      <c r="N1608" s="146">
        <v>0</v>
      </c>
      <c r="Y1608" s="32">
        <f t="shared" si="24"/>
        <v>6784.01</v>
      </c>
    </row>
    <row r="1609" spans="1:25" x14ac:dyDescent="0.25">
      <c r="A1609" s="83" t="s">
        <v>9277</v>
      </c>
      <c r="B1609" s="84" t="s">
        <v>1687</v>
      </c>
      <c r="C1609" s="19">
        <v>138099.51999999999</v>
      </c>
      <c r="D1609" s="19">
        <v>2623.89</v>
      </c>
      <c r="E1609" s="19">
        <v>0</v>
      </c>
      <c r="F1609" s="19">
        <v>2623.89</v>
      </c>
      <c r="G1609" s="19">
        <v>0</v>
      </c>
      <c r="H1609" s="85">
        <v>457448.59</v>
      </c>
      <c r="I1609" s="85">
        <v>8691.52</v>
      </c>
      <c r="J1609" s="85">
        <v>10495.56</v>
      </c>
      <c r="K1609" s="85">
        <v>-1804.04</v>
      </c>
      <c r="L1609" s="146">
        <v>2172.88</v>
      </c>
      <c r="M1609" s="146">
        <v>368.84</v>
      </c>
      <c r="N1609" s="146">
        <v>0</v>
      </c>
      <c r="Y1609" s="32">
        <f t="shared" si="24"/>
        <v>2992.73</v>
      </c>
    </row>
    <row r="1610" spans="1:25" x14ac:dyDescent="0.25">
      <c r="A1610" s="83" t="s">
        <v>9278</v>
      </c>
      <c r="B1610" s="84" t="s">
        <v>1688</v>
      </c>
      <c r="C1610" s="19">
        <v>6540.11</v>
      </c>
      <c r="D1610" s="19">
        <v>124.26</v>
      </c>
      <c r="E1610" s="19">
        <v>0</v>
      </c>
      <c r="F1610" s="19">
        <v>124.26</v>
      </c>
      <c r="G1610" s="19">
        <v>0</v>
      </c>
      <c r="H1610" s="85">
        <v>21508.32</v>
      </c>
      <c r="I1610" s="85">
        <v>408.66</v>
      </c>
      <c r="J1610" s="85">
        <v>497.05</v>
      </c>
      <c r="K1610" s="85">
        <v>-88.39</v>
      </c>
      <c r="L1610" s="146">
        <v>102.17</v>
      </c>
      <c r="M1610" s="146">
        <v>13.78</v>
      </c>
      <c r="N1610" s="146">
        <v>0</v>
      </c>
      <c r="Y1610" s="32">
        <f t="shared" si="24"/>
        <v>138.04</v>
      </c>
    </row>
    <row r="1611" spans="1:25" x14ac:dyDescent="0.25">
      <c r="A1611" s="83" t="s">
        <v>9279</v>
      </c>
      <c r="B1611" s="84" t="s">
        <v>1689</v>
      </c>
      <c r="C1611" s="19">
        <v>40754.04</v>
      </c>
      <c r="D1611" s="19">
        <v>774.33</v>
      </c>
      <c r="E1611" s="19">
        <v>0</v>
      </c>
      <c r="F1611" s="19">
        <v>774.33</v>
      </c>
      <c r="G1611" s="19">
        <v>0</v>
      </c>
      <c r="H1611" s="85">
        <v>136839.41</v>
      </c>
      <c r="I1611" s="85">
        <v>2599.9499999999998</v>
      </c>
      <c r="J1611" s="85">
        <v>3097.31</v>
      </c>
      <c r="K1611" s="85">
        <v>-497.36</v>
      </c>
      <c r="L1611" s="146">
        <v>649.99</v>
      </c>
      <c r="M1611" s="146">
        <v>152.63</v>
      </c>
      <c r="N1611" s="146">
        <v>0</v>
      </c>
      <c r="Y1611" s="32">
        <f t="shared" si="24"/>
        <v>926.96</v>
      </c>
    </row>
    <row r="1612" spans="1:25" x14ac:dyDescent="0.25">
      <c r="A1612" s="83" t="s">
        <v>9280</v>
      </c>
      <c r="B1612" s="84" t="s">
        <v>1690</v>
      </c>
      <c r="C1612" s="19">
        <v>15025.74</v>
      </c>
      <c r="D1612" s="19">
        <v>285.49</v>
      </c>
      <c r="E1612" s="19">
        <v>0</v>
      </c>
      <c r="F1612" s="19">
        <v>285.49</v>
      </c>
      <c r="G1612" s="19">
        <v>0</v>
      </c>
      <c r="H1612" s="85">
        <v>59196.69</v>
      </c>
      <c r="I1612" s="85">
        <v>1124.74</v>
      </c>
      <c r="J1612" s="85">
        <v>1141.96</v>
      </c>
      <c r="K1612" s="85">
        <v>-17.22</v>
      </c>
      <c r="L1612" s="146">
        <v>281.19</v>
      </c>
      <c r="M1612" s="146">
        <v>263.97000000000003</v>
      </c>
      <c r="N1612" s="146">
        <v>0</v>
      </c>
      <c r="Y1612" s="32">
        <f t="shared" si="24"/>
        <v>549.46</v>
      </c>
    </row>
    <row r="1613" spans="1:25" x14ac:dyDescent="0.25">
      <c r="A1613" s="83" t="s">
        <v>9281</v>
      </c>
      <c r="B1613" s="84" t="s">
        <v>1691</v>
      </c>
      <c r="C1613" s="19">
        <v>77630.91</v>
      </c>
      <c r="D1613" s="19">
        <v>1474.99</v>
      </c>
      <c r="E1613" s="19">
        <v>0</v>
      </c>
      <c r="F1613" s="19">
        <v>1474.99</v>
      </c>
      <c r="G1613" s="19">
        <v>0</v>
      </c>
      <c r="H1613" s="85">
        <v>219245.26</v>
      </c>
      <c r="I1613" s="85">
        <v>4165.66</v>
      </c>
      <c r="J1613" s="85">
        <v>5899.95</v>
      </c>
      <c r="K1613" s="85">
        <v>-1734.29</v>
      </c>
      <c r="L1613" s="146">
        <v>1041.42</v>
      </c>
      <c r="M1613" s="146">
        <v>0</v>
      </c>
      <c r="N1613" s="146">
        <v>692.87</v>
      </c>
      <c r="Y1613" s="32">
        <f t="shared" si="24"/>
        <v>1474.99</v>
      </c>
    </row>
    <row r="1614" spans="1:25" x14ac:dyDescent="0.25">
      <c r="A1614" s="83" t="s">
        <v>9282</v>
      </c>
      <c r="B1614" s="84" t="s">
        <v>1692</v>
      </c>
      <c r="C1614" s="19">
        <v>89798.92</v>
      </c>
      <c r="D1614" s="19">
        <v>1706.18</v>
      </c>
      <c r="E1614" s="19">
        <v>0</v>
      </c>
      <c r="F1614" s="19">
        <v>1706.18</v>
      </c>
      <c r="G1614" s="19">
        <v>0</v>
      </c>
      <c r="H1614" s="85">
        <v>321536.75</v>
      </c>
      <c r="I1614" s="85">
        <v>6109.2</v>
      </c>
      <c r="J1614" s="85">
        <v>6824.72</v>
      </c>
      <c r="K1614" s="85">
        <v>-715.52</v>
      </c>
      <c r="L1614" s="146">
        <v>1527.3</v>
      </c>
      <c r="M1614" s="146">
        <v>811.78</v>
      </c>
      <c r="N1614" s="146">
        <v>0</v>
      </c>
      <c r="Y1614" s="32">
        <f t="shared" si="24"/>
        <v>2517.96</v>
      </c>
    </row>
    <row r="1615" spans="1:25" x14ac:dyDescent="0.25">
      <c r="A1615" s="83" t="s">
        <v>9283</v>
      </c>
      <c r="B1615" s="84" t="s">
        <v>1693</v>
      </c>
      <c r="C1615" s="19">
        <v>62753.56</v>
      </c>
      <c r="D1615" s="19">
        <v>1192.32</v>
      </c>
      <c r="E1615" s="19">
        <v>0</v>
      </c>
      <c r="F1615" s="19">
        <v>1192.32</v>
      </c>
      <c r="G1615" s="19">
        <v>0</v>
      </c>
      <c r="H1615" s="85">
        <v>181577.05</v>
      </c>
      <c r="I1615" s="85">
        <v>3449.96</v>
      </c>
      <c r="J1615" s="85">
        <v>4769.2700000000004</v>
      </c>
      <c r="K1615" s="85">
        <v>-1319.31</v>
      </c>
      <c r="L1615" s="146">
        <v>862.49</v>
      </c>
      <c r="M1615" s="146">
        <v>0</v>
      </c>
      <c r="N1615" s="146">
        <v>456.82</v>
      </c>
      <c r="Y1615" s="32">
        <f t="shared" si="24"/>
        <v>1192.32</v>
      </c>
    </row>
    <row r="1616" spans="1:25" x14ac:dyDescent="0.25">
      <c r="A1616" s="83" t="s">
        <v>9284</v>
      </c>
      <c r="B1616" s="84" t="s">
        <v>1694</v>
      </c>
      <c r="C1616" s="19">
        <v>44266.16</v>
      </c>
      <c r="D1616" s="19">
        <v>841.06</v>
      </c>
      <c r="E1616" s="19">
        <v>0</v>
      </c>
      <c r="F1616" s="19">
        <v>841.06</v>
      </c>
      <c r="G1616" s="19">
        <v>0</v>
      </c>
      <c r="H1616" s="85">
        <v>138219.79</v>
      </c>
      <c r="I1616" s="85">
        <v>2626.18</v>
      </c>
      <c r="J1616" s="85">
        <v>3364.23</v>
      </c>
      <c r="K1616" s="85">
        <v>-738.05</v>
      </c>
      <c r="L1616" s="146">
        <v>656.55</v>
      </c>
      <c r="M1616" s="146">
        <v>0</v>
      </c>
      <c r="N1616" s="146">
        <v>81.5</v>
      </c>
      <c r="Y1616" s="32">
        <f t="shared" si="24"/>
        <v>841.06</v>
      </c>
    </row>
    <row r="1617" spans="1:25" x14ac:dyDescent="0.25">
      <c r="A1617" s="83" t="s">
        <v>9285</v>
      </c>
      <c r="B1617" s="84" t="s">
        <v>1695</v>
      </c>
      <c r="C1617" s="19">
        <v>57120.13</v>
      </c>
      <c r="D1617" s="19">
        <v>1085.28</v>
      </c>
      <c r="E1617" s="19">
        <v>0</v>
      </c>
      <c r="F1617" s="19">
        <v>1085.28</v>
      </c>
      <c r="G1617" s="19">
        <v>0</v>
      </c>
      <c r="H1617" s="85">
        <v>172022.57</v>
      </c>
      <c r="I1617" s="85">
        <v>3268.43</v>
      </c>
      <c r="J1617" s="85">
        <v>4341.13</v>
      </c>
      <c r="K1617" s="85">
        <v>-1072.7</v>
      </c>
      <c r="L1617" s="146">
        <v>817.11</v>
      </c>
      <c r="M1617" s="146">
        <v>0</v>
      </c>
      <c r="N1617" s="146">
        <v>255.59</v>
      </c>
      <c r="Y1617" s="32">
        <f t="shared" ref="Y1617:Y1680" si="25">F1617+M1617+R1617+W1617</f>
        <v>1085.28</v>
      </c>
    </row>
    <row r="1618" spans="1:25" x14ac:dyDescent="0.25">
      <c r="A1618" s="83" t="s">
        <v>9286</v>
      </c>
      <c r="B1618" s="84" t="s">
        <v>1696</v>
      </c>
      <c r="C1618" s="19">
        <v>41742.51</v>
      </c>
      <c r="D1618" s="19">
        <v>793.11</v>
      </c>
      <c r="E1618" s="19">
        <v>0</v>
      </c>
      <c r="F1618" s="19">
        <v>793.11</v>
      </c>
      <c r="G1618" s="19">
        <v>0</v>
      </c>
      <c r="H1618" s="85">
        <v>163755.37</v>
      </c>
      <c r="I1618" s="85">
        <v>3111.35</v>
      </c>
      <c r="J1618" s="85">
        <v>3172.43</v>
      </c>
      <c r="K1618" s="85">
        <v>-61.08</v>
      </c>
      <c r="L1618" s="146">
        <v>777.84</v>
      </c>
      <c r="M1618" s="146">
        <v>716.76</v>
      </c>
      <c r="N1618" s="146">
        <v>0</v>
      </c>
      <c r="Y1618" s="32">
        <f t="shared" si="25"/>
        <v>1509.87</v>
      </c>
    </row>
    <row r="1619" spans="1:25" x14ac:dyDescent="0.25">
      <c r="A1619" s="83" t="s">
        <v>9287</v>
      </c>
      <c r="B1619" s="84" t="s">
        <v>1697</v>
      </c>
      <c r="C1619" s="19">
        <v>111800.45</v>
      </c>
      <c r="D1619" s="19">
        <v>2124.21</v>
      </c>
      <c r="E1619" s="19">
        <v>0</v>
      </c>
      <c r="F1619" s="19">
        <v>2124.21</v>
      </c>
      <c r="G1619" s="19">
        <v>0</v>
      </c>
      <c r="H1619" s="85">
        <v>352899.93</v>
      </c>
      <c r="I1619" s="85">
        <v>6705.1</v>
      </c>
      <c r="J1619" s="85">
        <v>8496.83</v>
      </c>
      <c r="K1619" s="85">
        <v>-1791.73</v>
      </c>
      <c r="L1619" s="146">
        <v>1676.28</v>
      </c>
      <c r="M1619" s="146">
        <v>0</v>
      </c>
      <c r="N1619" s="146">
        <v>115.45</v>
      </c>
      <c r="Y1619" s="32">
        <f t="shared" si="25"/>
        <v>2124.21</v>
      </c>
    </row>
    <row r="1620" spans="1:25" x14ac:dyDescent="0.25">
      <c r="A1620" s="83" t="s">
        <v>9288</v>
      </c>
      <c r="B1620" s="84" t="s">
        <v>1698</v>
      </c>
      <c r="C1620" s="19">
        <v>160795.20000000001</v>
      </c>
      <c r="D1620" s="19">
        <v>3055.11</v>
      </c>
      <c r="E1620" s="19">
        <v>0</v>
      </c>
      <c r="F1620" s="19">
        <v>3055.11</v>
      </c>
      <c r="G1620" s="19">
        <v>0</v>
      </c>
      <c r="H1620" s="85">
        <v>599370.44999999995</v>
      </c>
      <c r="I1620" s="85">
        <v>11388.04</v>
      </c>
      <c r="J1620" s="85">
        <v>12220.43</v>
      </c>
      <c r="K1620" s="85">
        <v>-832.39</v>
      </c>
      <c r="L1620" s="146">
        <v>2847.01</v>
      </c>
      <c r="M1620" s="146">
        <v>2014.62</v>
      </c>
      <c r="N1620" s="146">
        <v>0</v>
      </c>
      <c r="Y1620" s="32">
        <f t="shared" si="25"/>
        <v>5069.7299999999996</v>
      </c>
    </row>
    <row r="1621" spans="1:25" x14ac:dyDescent="0.25">
      <c r="A1621" s="83" t="s">
        <v>9289</v>
      </c>
      <c r="B1621" s="84" t="s">
        <v>1699</v>
      </c>
      <c r="C1621" s="19">
        <v>3158.87</v>
      </c>
      <c r="D1621" s="19">
        <v>60.02</v>
      </c>
      <c r="E1621" s="19">
        <v>0</v>
      </c>
      <c r="F1621" s="19">
        <v>60.02</v>
      </c>
      <c r="G1621" s="19">
        <v>0</v>
      </c>
      <c r="H1621" s="85">
        <v>9749.26</v>
      </c>
      <c r="I1621" s="85">
        <v>185.24</v>
      </c>
      <c r="J1621" s="85">
        <v>240.07</v>
      </c>
      <c r="K1621" s="85">
        <v>-54.83</v>
      </c>
      <c r="L1621" s="146">
        <v>46.31</v>
      </c>
      <c r="M1621" s="146">
        <v>0</v>
      </c>
      <c r="N1621" s="146">
        <v>8.52</v>
      </c>
      <c r="Y1621" s="32">
        <f t="shared" si="25"/>
        <v>60.02</v>
      </c>
    </row>
    <row r="1622" spans="1:25" x14ac:dyDescent="0.25">
      <c r="A1622" s="83" t="s">
        <v>9290</v>
      </c>
      <c r="B1622" s="84" t="s">
        <v>1700</v>
      </c>
      <c r="C1622" s="19">
        <v>21513.03</v>
      </c>
      <c r="D1622" s="19">
        <v>408.75</v>
      </c>
      <c r="E1622" s="19">
        <v>0</v>
      </c>
      <c r="F1622" s="19">
        <v>408.75</v>
      </c>
      <c r="G1622" s="19">
        <v>0</v>
      </c>
      <c r="H1622" s="85">
        <v>84879.64</v>
      </c>
      <c r="I1622" s="85">
        <v>1612.71</v>
      </c>
      <c r="J1622" s="85">
        <v>1634.99</v>
      </c>
      <c r="K1622" s="85">
        <v>-22.28</v>
      </c>
      <c r="L1622" s="146">
        <v>403.18</v>
      </c>
      <c r="M1622" s="146">
        <v>380.9</v>
      </c>
      <c r="N1622" s="146">
        <v>0</v>
      </c>
      <c r="Y1622" s="32">
        <f t="shared" si="25"/>
        <v>789.65</v>
      </c>
    </row>
    <row r="1623" spans="1:25" x14ac:dyDescent="0.25">
      <c r="A1623" s="83" t="s">
        <v>9291</v>
      </c>
      <c r="B1623" s="84" t="s">
        <v>1701</v>
      </c>
      <c r="C1623" s="19">
        <v>26014.74</v>
      </c>
      <c r="D1623" s="19">
        <v>494.28</v>
      </c>
      <c r="E1623" s="19">
        <v>0</v>
      </c>
      <c r="F1623" s="19">
        <v>494.28</v>
      </c>
      <c r="G1623" s="19">
        <v>0</v>
      </c>
      <c r="H1623" s="85">
        <v>104717.73</v>
      </c>
      <c r="I1623" s="85">
        <v>1989.64</v>
      </c>
      <c r="J1623" s="85">
        <v>1977.12</v>
      </c>
      <c r="K1623" s="85">
        <v>12.52</v>
      </c>
      <c r="L1623" s="146">
        <v>497.41</v>
      </c>
      <c r="M1623" s="146">
        <v>509.93</v>
      </c>
      <c r="N1623" s="146">
        <v>0</v>
      </c>
      <c r="Y1623" s="32">
        <f t="shared" si="25"/>
        <v>1004.21</v>
      </c>
    </row>
    <row r="1624" spans="1:25" x14ac:dyDescent="0.25">
      <c r="A1624" s="83" t="s">
        <v>9292</v>
      </c>
      <c r="B1624" s="84" t="s">
        <v>1702</v>
      </c>
      <c r="C1624" s="19">
        <v>13866.73</v>
      </c>
      <c r="D1624" s="19">
        <v>263.47000000000003</v>
      </c>
      <c r="E1624" s="19">
        <v>0</v>
      </c>
      <c r="F1624" s="19">
        <v>263.47000000000003</v>
      </c>
      <c r="G1624" s="19">
        <v>0</v>
      </c>
      <c r="H1624" s="85">
        <v>61538.28</v>
      </c>
      <c r="I1624" s="85">
        <v>1169.23</v>
      </c>
      <c r="J1624" s="85">
        <v>1053.8699999999999</v>
      </c>
      <c r="K1624" s="85">
        <v>115.36</v>
      </c>
      <c r="L1624" s="146">
        <v>292.31</v>
      </c>
      <c r="M1624" s="146">
        <v>407.67</v>
      </c>
      <c r="N1624" s="146">
        <v>0</v>
      </c>
      <c r="Y1624" s="32">
        <f t="shared" si="25"/>
        <v>671.1400000000001</v>
      </c>
    </row>
    <row r="1625" spans="1:25" x14ac:dyDescent="0.25">
      <c r="A1625" s="83" t="s">
        <v>9293</v>
      </c>
      <c r="B1625" s="84" t="s">
        <v>1703</v>
      </c>
      <c r="C1625" s="19">
        <v>182969.69</v>
      </c>
      <c r="D1625" s="19">
        <v>3476.43</v>
      </c>
      <c r="E1625" s="19">
        <v>0</v>
      </c>
      <c r="F1625" s="19">
        <v>3476.43</v>
      </c>
      <c r="G1625" s="19">
        <v>0</v>
      </c>
      <c r="H1625" s="85">
        <v>645677.17000000004</v>
      </c>
      <c r="I1625" s="85">
        <v>12267.87</v>
      </c>
      <c r="J1625" s="85">
        <v>13905.7</v>
      </c>
      <c r="K1625" s="85">
        <v>-1637.83</v>
      </c>
      <c r="L1625" s="146">
        <v>3066.97</v>
      </c>
      <c r="M1625" s="146">
        <v>1429.14</v>
      </c>
      <c r="N1625" s="146">
        <v>0</v>
      </c>
      <c r="Y1625" s="32">
        <f t="shared" si="25"/>
        <v>4905.57</v>
      </c>
    </row>
    <row r="1626" spans="1:25" x14ac:dyDescent="0.25">
      <c r="A1626" s="83" t="s">
        <v>9294</v>
      </c>
      <c r="B1626" s="84" t="s">
        <v>1704</v>
      </c>
      <c r="C1626" s="19">
        <v>11274.86</v>
      </c>
      <c r="D1626" s="19">
        <v>214.22</v>
      </c>
      <c r="E1626" s="19">
        <v>0</v>
      </c>
      <c r="F1626" s="19">
        <v>214.22</v>
      </c>
      <c r="G1626" s="19">
        <v>0</v>
      </c>
      <c r="H1626" s="85">
        <v>30592.41</v>
      </c>
      <c r="I1626" s="85">
        <v>581.26</v>
      </c>
      <c r="J1626" s="85">
        <v>856.89</v>
      </c>
      <c r="K1626" s="85">
        <v>-275.63</v>
      </c>
      <c r="L1626" s="146">
        <v>145.32</v>
      </c>
      <c r="M1626" s="146">
        <v>0</v>
      </c>
      <c r="N1626" s="146">
        <v>130.31</v>
      </c>
      <c r="Y1626" s="32">
        <f t="shared" si="25"/>
        <v>214.22</v>
      </c>
    </row>
    <row r="1627" spans="1:25" x14ac:dyDescent="0.25">
      <c r="A1627" s="83" t="s">
        <v>9295</v>
      </c>
      <c r="B1627" s="84" t="s">
        <v>1705</v>
      </c>
      <c r="C1627" s="19">
        <v>19108.7</v>
      </c>
      <c r="D1627" s="19">
        <v>363.07</v>
      </c>
      <c r="E1627" s="19">
        <v>0</v>
      </c>
      <c r="F1627" s="19">
        <v>363.07</v>
      </c>
      <c r="G1627" s="19">
        <v>0</v>
      </c>
      <c r="H1627" s="85">
        <v>71672.98</v>
      </c>
      <c r="I1627" s="85">
        <v>1361.79</v>
      </c>
      <c r="J1627" s="85">
        <v>1452.26</v>
      </c>
      <c r="K1627" s="85">
        <v>-90.47</v>
      </c>
      <c r="L1627" s="146">
        <v>340.45</v>
      </c>
      <c r="M1627" s="146">
        <v>249.98</v>
      </c>
      <c r="N1627" s="146">
        <v>0</v>
      </c>
      <c r="Y1627" s="32">
        <f t="shared" si="25"/>
        <v>613.04999999999995</v>
      </c>
    </row>
    <row r="1628" spans="1:25" x14ac:dyDescent="0.25">
      <c r="A1628" s="83" t="s">
        <v>9296</v>
      </c>
      <c r="B1628" s="84" t="s">
        <v>1706</v>
      </c>
      <c r="C1628" s="19">
        <v>20284.52</v>
      </c>
      <c r="D1628" s="19">
        <v>385.41</v>
      </c>
      <c r="E1628" s="19">
        <v>0</v>
      </c>
      <c r="F1628" s="19">
        <v>385.41</v>
      </c>
      <c r="G1628" s="19">
        <v>0</v>
      </c>
      <c r="H1628" s="85">
        <v>64100.639999999999</v>
      </c>
      <c r="I1628" s="85">
        <v>1217.9100000000001</v>
      </c>
      <c r="J1628" s="85">
        <v>1541.62</v>
      </c>
      <c r="K1628" s="85">
        <v>-323.70999999999998</v>
      </c>
      <c r="L1628" s="146">
        <v>304.48</v>
      </c>
      <c r="M1628" s="146">
        <v>0</v>
      </c>
      <c r="N1628" s="146">
        <v>19.23</v>
      </c>
      <c r="Y1628" s="32">
        <f t="shared" si="25"/>
        <v>385.41</v>
      </c>
    </row>
    <row r="1629" spans="1:25" x14ac:dyDescent="0.25">
      <c r="A1629" s="83" t="s">
        <v>9297</v>
      </c>
      <c r="B1629" s="84" t="s">
        <v>1707</v>
      </c>
      <c r="C1629" s="19">
        <v>32754.49</v>
      </c>
      <c r="D1629" s="19">
        <v>622.34</v>
      </c>
      <c r="E1629" s="19">
        <v>0</v>
      </c>
      <c r="F1629" s="19">
        <v>622.34</v>
      </c>
      <c r="G1629" s="19">
        <v>0</v>
      </c>
      <c r="H1629" s="85">
        <v>123791.37</v>
      </c>
      <c r="I1629" s="85">
        <v>2352.04</v>
      </c>
      <c r="J1629" s="85">
        <v>2489.34</v>
      </c>
      <c r="K1629" s="85">
        <v>-137.30000000000001</v>
      </c>
      <c r="L1629" s="146">
        <v>588.01</v>
      </c>
      <c r="M1629" s="146">
        <v>450.71</v>
      </c>
      <c r="N1629" s="146">
        <v>0</v>
      </c>
      <c r="Y1629" s="32">
        <f t="shared" si="25"/>
        <v>1073.05</v>
      </c>
    </row>
    <row r="1630" spans="1:25" x14ac:dyDescent="0.25">
      <c r="A1630" s="83" t="s">
        <v>9298</v>
      </c>
      <c r="B1630" s="84" t="s">
        <v>1708</v>
      </c>
      <c r="C1630" s="19">
        <v>76965.899999999994</v>
      </c>
      <c r="D1630" s="19">
        <v>1462.35</v>
      </c>
      <c r="E1630" s="19">
        <v>0</v>
      </c>
      <c r="F1630" s="19">
        <v>1462.35</v>
      </c>
      <c r="G1630" s="19">
        <v>0</v>
      </c>
      <c r="H1630" s="85">
        <v>230501.71</v>
      </c>
      <c r="I1630" s="85">
        <v>4379.53</v>
      </c>
      <c r="J1630" s="85">
        <v>5849.41</v>
      </c>
      <c r="K1630" s="85">
        <v>-1469.88</v>
      </c>
      <c r="L1630" s="146">
        <v>1094.8800000000001</v>
      </c>
      <c r="M1630" s="146">
        <v>0</v>
      </c>
      <c r="N1630" s="146">
        <v>375</v>
      </c>
      <c r="Y1630" s="32">
        <f t="shared" si="25"/>
        <v>1462.35</v>
      </c>
    </row>
    <row r="1631" spans="1:25" x14ac:dyDescent="0.25">
      <c r="A1631" s="83" t="s">
        <v>9299</v>
      </c>
      <c r="B1631" s="84" t="s">
        <v>1709</v>
      </c>
      <c r="C1631" s="19">
        <v>127652.16</v>
      </c>
      <c r="D1631" s="19">
        <v>2425.39</v>
      </c>
      <c r="E1631" s="19">
        <v>0</v>
      </c>
      <c r="F1631" s="19">
        <v>2425.39</v>
      </c>
      <c r="G1631" s="19">
        <v>0</v>
      </c>
      <c r="H1631" s="85">
        <v>450863.07</v>
      </c>
      <c r="I1631" s="85">
        <v>8566.4</v>
      </c>
      <c r="J1631" s="85">
        <v>9701.56</v>
      </c>
      <c r="K1631" s="85">
        <v>-1135.1600000000001</v>
      </c>
      <c r="L1631" s="146">
        <v>2141.6</v>
      </c>
      <c r="M1631" s="146">
        <v>1006.44</v>
      </c>
      <c r="N1631" s="146">
        <v>0</v>
      </c>
      <c r="Y1631" s="32">
        <f t="shared" si="25"/>
        <v>3431.83</v>
      </c>
    </row>
    <row r="1632" spans="1:25" x14ac:dyDescent="0.25">
      <c r="A1632" s="83" t="s">
        <v>9300</v>
      </c>
      <c r="B1632" s="84" t="s">
        <v>1710</v>
      </c>
      <c r="C1632" s="19">
        <v>245029.36</v>
      </c>
      <c r="D1632" s="19">
        <v>4655.5600000000004</v>
      </c>
      <c r="E1632" s="19">
        <v>0</v>
      </c>
      <c r="F1632" s="19">
        <v>4655.5600000000004</v>
      </c>
      <c r="G1632" s="19">
        <v>0</v>
      </c>
      <c r="H1632" s="85">
        <v>912982.07</v>
      </c>
      <c r="I1632" s="85">
        <v>17346.66</v>
      </c>
      <c r="J1632" s="85">
        <v>18622.23</v>
      </c>
      <c r="K1632" s="85">
        <v>-1275.57</v>
      </c>
      <c r="L1632" s="146">
        <v>4336.67</v>
      </c>
      <c r="M1632" s="146">
        <v>3061.1</v>
      </c>
      <c r="N1632" s="146">
        <v>0</v>
      </c>
      <c r="Y1632" s="32">
        <f t="shared" si="25"/>
        <v>7716.66</v>
      </c>
    </row>
    <row r="1633" spans="1:25" x14ac:dyDescent="0.25">
      <c r="A1633" s="83" t="s">
        <v>9301</v>
      </c>
      <c r="B1633" s="84" t="s">
        <v>1711</v>
      </c>
      <c r="C1633" s="19">
        <v>14164.25</v>
      </c>
      <c r="D1633" s="19">
        <v>269.12</v>
      </c>
      <c r="E1633" s="19">
        <v>0</v>
      </c>
      <c r="F1633" s="19">
        <v>269.12</v>
      </c>
      <c r="G1633" s="19">
        <v>0</v>
      </c>
      <c r="H1633" s="85">
        <v>90247.73</v>
      </c>
      <c r="I1633" s="85">
        <v>1714.71</v>
      </c>
      <c r="J1633" s="85">
        <v>1076.48</v>
      </c>
      <c r="K1633" s="85">
        <v>638.23</v>
      </c>
      <c r="L1633" s="146">
        <v>428.68</v>
      </c>
      <c r="M1633" s="146">
        <v>1066.9100000000001</v>
      </c>
      <c r="N1633" s="146">
        <v>0</v>
      </c>
      <c r="Y1633" s="32">
        <f t="shared" si="25"/>
        <v>1336.0300000000002</v>
      </c>
    </row>
    <row r="1634" spans="1:25" x14ac:dyDescent="0.25">
      <c r="A1634" s="83" t="s">
        <v>9302</v>
      </c>
      <c r="B1634" s="84" t="s">
        <v>1712</v>
      </c>
      <c r="C1634" s="19">
        <v>26021.03</v>
      </c>
      <c r="D1634" s="19">
        <v>494.4</v>
      </c>
      <c r="E1634" s="19">
        <v>0</v>
      </c>
      <c r="F1634" s="19">
        <v>494.4</v>
      </c>
      <c r="G1634" s="19">
        <v>0</v>
      </c>
      <c r="H1634" s="85">
        <v>84539.35</v>
      </c>
      <c r="I1634" s="85">
        <v>1606.25</v>
      </c>
      <c r="J1634" s="85">
        <v>1977.6</v>
      </c>
      <c r="K1634" s="85">
        <v>-371.35</v>
      </c>
      <c r="L1634" s="146">
        <v>401.56</v>
      </c>
      <c r="M1634" s="146">
        <v>30.21</v>
      </c>
      <c r="N1634" s="146">
        <v>0</v>
      </c>
      <c r="Y1634" s="32">
        <f t="shared" si="25"/>
        <v>524.61</v>
      </c>
    </row>
    <row r="1635" spans="1:25" x14ac:dyDescent="0.25">
      <c r="A1635" s="83" t="s">
        <v>9303</v>
      </c>
      <c r="B1635" s="84" t="s">
        <v>1713</v>
      </c>
      <c r="C1635" s="19">
        <v>612771.94999999995</v>
      </c>
      <c r="D1635" s="19">
        <v>11642.67</v>
      </c>
      <c r="E1635" s="19">
        <v>0</v>
      </c>
      <c r="F1635" s="19">
        <v>11642.67</v>
      </c>
      <c r="G1635" s="19">
        <v>0</v>
      </c>
      <c r="H1635" s="85">
        <v>2346893.08</v>
      </c>
      <c r="I1635" s="85">
        <v>44590.97</v>
      </c>
      <c r="J1635" s="85">
        <v>46570.67</v>
      </c>
      <c r="K1635" s="85">
        <v>-1979.7</v>
      </c>
      <c r="L1635" s="146">
        <v>11147.74</v>
      </c>
      <c r="M1635" s="146">
        <v>9168.0400000000009</v>
      </c>
      <c r="N1635" s="146">
        <v>0</v>
      </c>
      <c r="Y1635" s="32">
        <f t="shared" si="25"/>
        <v>20810.71</v>
      </c>
    </row>
    <row r="1636" spans="1:25" x14ac:dyDescent="0.25">
      <c r="A1636" s="83" t="s">
        <v>9304</v>
      </c>
      <c r="B1636" s="84" t="s">
        <v>1714</v>
      </c>
      <c r="C1636" s="19">
        <v>18822.96</v>
      </c>
      <c r="D1636" s="19">
        <v>357.64</v>
      </c>
      <c r="E1636" s="19">
        <v>0</v>
      </c>
      <c r="F1636" s="19">
        <v>357.64</v>
      </c>
      <c r="G1636" s="19">
        <v>0</v>
      </c>
      <c r="H1636" s="85">
        <v>71684.37</v>
      </c>
      <c r="I1636" s="85">
        <v>1362</v>
      </c>
      <c r="J1636" s="85">
        <v>1430.54</v>
      </c>
      <c r="K1636" s="85">
        <v>-68.540000000000006</v>
      </c>
      <c r="L1636" s="146">
        <v>340.5</v>
      </c>
      <c r="M1636" s="146">
        <v>271.95999999999998</v>
      </c>
      <c r="N1636" s="146">
        <v>0</v>
      </c>
      <c r="Y1636" s="32">
        <f t="shared" si="25"/>
        <v>629.59999999999991</v>
      </c>
    </row>
    <row r="1637" spans="1:25" x14ac:dyDescent="0.25">
      <c r="A1637" s="83" t="s">
        <v>9305</v>
      </c>
      <c r="B1637" s="84" t="s">
        <v>1715</v>
      </c>
      <c r="C1637" s="19">
        <v>27385.37</v>
      </c>
      <c r="D1637" s="19">
        <v>520.32000000000005</v>
      </c>
      <c r="E1637" s="19">
        <v>0</v>
      </c>
      <c r="F1637" s="19">
        <v>520.32000000000005</v>
      </c>
      <c r="G1637" s="19">
        <v>0</v>
      </c>
      <c r="H1637" s="85">
        <v>99916.68</v>
      </c>
      <c r="I1637" s="85">
        <v>1898.42</v>
      </c>
      <c r="J1637" s="85">
        <v>2081.29</v>
      </c>
      <c r="K1637" s="85">
        <v>-182.87</v>
      </c>
      <c r="L1637" s="146">
        <v>474.61</v>
      </c>
      <c r="M1637" s="146">
        <v>291.74</v>
      </c>
      <c r="N1637" s="146">
        <v>0</v>
      </c>
      <c r="Y1637" s="32">
        <f t="shared" si="25"/>
        <v>812.06000000000006</v>
      </c>
    </row>
    <row r="1638" spans="1:25" x14ac:dyDescent="0.25">
      <c r="A1638" s="83" t="s">
        <v>9306</v>
      </c>
      <c r="B1638" s="84" t="s">
        <v>1716</v>
      </c>
      <c r="C1638" s="19">
        <v>21478.18</v>
      </c>
      <c r="D1638" s="19">
        <v>408.09</v>
      </c>
      <c r="E1638" s="19">
        <v>0</v>
      </c>
      <c r="F1638" s="19">
        <v>408.09</v>
      </c>
      <c r="G1638" s="19">
        <v>0</v>
      </c>
      <c r="H1638" s="85">
        <v>79442.61</v>
      </c>
      <c r="I1638" s="85">
        <v>1509.41</v>
      </c>
      <c r="J1638" s="85">
        <v>1632.34</v>
      </c>
      <c r="K1638" s="85">
        <v>-122.93</v>
      </c>
      <c r="L1638" s="146">
        <v>377.35</v>
      </c>
      <c r="M1638" s="146">
        <v>254.42</v>
      </c>
      <c r="N1638" s="146">
        <v>0</v>
      </c>
      <c r="Y1638" s="32">
        <f t="shared" si="25"/>
        <v>662.51</v>
      </c>
    </row>
    <row r="1639" spans="1:25" x14ac:dyDescent="0.25">
      <c r="A1639" s="83" t="s">
        <v>9307</v>
      </c>
      <c r="B1639" s="84" t="s">
        <v>1717</v>
      </c>
      <c r="C1639" s="19">
        <v>32783.040000000001</v>
      </c>
      <c r="D1639" s="19">
        <v>622.88</v>
      </c>
      <c r="E1639" s="19">
        <v>0</v>
      </c>
      <c r="F1639" s="19">
        <v>622.88</v>
      </c>
      <c r="G1639" s="19">
        <v>0</v>
      </c>
      <c r="H1639" s="85">
        <v>123025.49</v>
      </c>
      <c r="I1639" s="85">
        <v>2337.48</v>
      </c>
      <c r="J1639" s="85">
        <v>2491.5100000000002</v>
      </c>
      <c r="K1639" s="85">
        <v>-154.03</v>
      </c>
      <c r="L1639" s="146">
        <v>584.37</v>
      </c>
      <c r="M1639" s="146">
        <v>430.34</v>
      </c>
      <c r="N1639" s="146">
        <v>0</v>
      </c>
      <c r="Y1639" s="32">
        <f t="shared" si="25"/>
        <v>1053.22</v>
      </c>
    </row>
    <row r="1640" spans="1:25" x14ac:dyDescent="0.25">
      <c r="A1640" s="83" t="s">
        <v>9308</v>
      </c>
      <c r="B1640" s="84" t="s">
        <v>1718</v>
      </c>
      <c r="C1640" s="19">
        <v>10353.49</v>
      </c>
      <c r="D1640" s="19">
        <v>196.72</v>
      </c>
      <c r="E1640" s="19">
        <v>0</v>
      </c>
      <c r="F1640" s="19">
        <v>196.72</v>
      </c>
      <c r="G1640" s="19">
        <v>0</v>
      </c>
      <c r="H1640" s="85">
        <v>41601.33</v>
      </c>
      <c r="I1640" s="85">
        <v>790.43</v>
      </c>
      <c r="J1640" s="85">
        <v>786.86</v>
      </c>
      <c r="K1640" s="85">
        <v>3.57</v>
      </c>
      <c r="L1640" s="146">
        <v>197.61</v>
      </c>
      <c r="M1640" s="146">
        <v>201.18</v>
      </c>
      <c r="N1640" s="146">
        <v>0</v>
      </c>
      <c r="Y1640" s="32">
        <f t="shared" si="25"/>
        <v>397.9</v>
      </c>
    </row>
    <row r="1641" spans="1:25" x14ac:dyDescent="0.25">
      <c r="A1641" s="83" t="s">
        <v>9309</v>
      </c>
      <c r="B1641" s="84" t="s">
        <v>1719</v>
      </c>
      <c r="C1641" s="19">
        <v>8831.73</v>
      </c>
      <c r="D1641" s="19">
        <v>167.8</v>
      </c>
      <c r="E1641" s="19">
        <v>0</v>
      </c>
      <c r="F1641" s="19">
        <v>167.8</v>
      </c>
      <c r="G1641" s="19">
        <v>0</v>
      </c>
      <c r="H1641" s="85">
        <v>29167.26</v>
      </c>
      <c r="I1641" s="85">
        <v>554.17999999999995</v>
      </c>
      <c r="J1641" s="85">
        <v>671.21</v>
      </c>
      <c r="K1641" s="85">
        <v>-117.03</v>
      </c>
      <c r="L1641" s="146">
        <v>138.55000000000001</v>
      </c>
      <c r="M1641" s="146">
        <v>21.52</v>
      </c>
      <c r="N1641" s="146">
        <v>0</v>
      </c>
      <c r="Y1641" s="32">
        <f t="shared" si="25"/>
        <v>189.32000000000002</v>
      </c>
    </row>
    <row r="1642" spans="1:25" x14ac:dyDescent="0.25">
      <c r="A1642" s="83" t="s">
        <v>9310</v>
      </c>
      <c r="B1642" s="84" t="s">
        <v>1720</v>
      </c>
      <c r="C1642" s="19">
        <v>16040.69</v>
      </c>
      <c r="D1642" s="19">
        <v>304.77</v>
      </c>
      <c r="E1642" s="19">
        <v>0</v>
      </c>
      <c r="F1642" s="19">
        <v>304.77</v>
      </c>
      <c r="G1642" s="19">
        <v>0</v>
      </c>
      <c r="H1642" s="85">
        <v>59673.15</v>
      </c>
      <c r="I1642" s="85">
        <v>1133.79</v>
      </c>
      <c r="J1642" s="85">
        <v>1219.0899999999999</v>
      </c>
      <c r="K1642" s="85">
        <v>-85.3</v>
      </c>
      <c r="L1642" s="146">
        <v>283.45</v>
      </c>
      <c r="M1642" s="146">
        <v>198.15</v>
      </c>
      <c r="N1642" s="146">
        <v>0</v>
      </c>
      <c r="Y1642" s="32">
        <f t="shared" si="25"/>
        <v>502.91999999999996</v>
      </c>
    </row>
    <row r="1643" spans="1:25" x14ac:dyDescent="0.25">
      <c r="A1643" s="83" t="s">
        <v>9311</v>
      </c>
      <c r="B1643" s="84" t="s">
        <v>1721</v>
      </c>
      <c r="C1643" s="19">
        <v>2816.15</v>
      </c>
      <c r="D1643" s="19">
        <v>53.51</v>
      </c>
      <c r="E1643" s="19">
        <v>0</v>
      </c>
      <c r="F1643" s="19">
        <v>53.51</v>
      </c>
      <c r="G1643" s="19">
        <v>0</v>
      </c>
      <c r="H1643" s="85">
        <v>9160.24</v>
      </c>
      <c r="I1643" s="85">
        <v>174.04</v>
      </c>
      <c r="J1643" s="85">
        <v>214.03</v>
      </c>
      <c r="K1643" s="85">
        <v>-39.99</v>
      </c>
      <c r="L1643" s="146">
        <v>43.51</v>
      </c>
      <c r="M1643" s="146">
        <v>3.52</v>
      </c>
      <c r="N1643" s="146">
        <v>0</v>
      </c>
      <c r="Y1643" s="32">
        <f t="shared" si="25"/>
        <v>57.03</v>
      </c>
    </row>
    <row r="1644" spans="1:25" x14ac:dyDescent="0.25">
      <c r="A1644" s="83" t="s">
        <v>9312</v>
      </c>
      <c r="B1644" s="84" t="s">
        <v>1722</v>
      </c>
      <c r="C1644" s="19">
        <v>52534.63</v>
      </c>
      <c r="D1644" s="19">
        <v>998.16</v>
      </c>
      <c r="E1644" s="19">
        <v>0</v>
      </c>
      <c r="F1644" s="19">
        <v>998.16</v>
      </c>
      <c r="G1644" s="19">
        <v>0</v>
      </c>
      <c r="H1644" s="85">
        <v>199694.59</v>
      </c>
      <c r="I1644" s="85">
        <v>3794.2</v>
      </c>
      <c r="J1644" s="85">
        <v>3992.63</v>
      </c>
      <c r="K1644" s="85">
        <v>-198.43</v>
      </c>
      <c r="L1644" s="146">
        <v>948.55</v>
      </c>
      <c r="M1644" s="146">
        <v>750.12</v>
      </c>
      <c r="N1644" s="146">
        <v>0</v>
      </c>
      <c r="Y1644" s="32">
        <f t="shared" si="25"/>
        <v>1748.28</v>
      </c>
    </row>
    <row r="1645" spans="1:25" x14ac:dyDescent="0.25">
      <c r="A1645" s="83" t="s">
        <v>9313</v>
      </c>
      <c r="B1645" s="84" t="s">
        <v>1723</v>
      </c>
      <c r="C1645" s="19">
        <v>19445.830000000002</v>
      </c>
      <c r="D1645" s="19">
        <v>369.47</v>
      </c>
      <c r="E1645" s="19">
        <v>0</v>
      </c>
      <c r="F1645" s="19">
        <v>369.47</v>
      </c>
      <c r="G1645" s="19">
        <v>0</v>
      </c>
      <c r="H1645" s="85">
        <v>68525.399999999994</v>
      </c>
      <c r="I1645" s="85">
        <v>1301.98</v>
      </c>
      <c r="J1645" s="85">
        <v>1477.88</v>
      </c>
      <c r="K1645" s="85">
        <v>-175.9</v>
      </c>
      <c r="L1645" s="146">
        <v>325.5</v>
      </c>
      <c r="M1645" s="146">
        <v>149.6</v>
      </c>
      <c r="N1645" s="146">
        <v>0</v>
      </c>
      <c r="Y1645" s="32">
        <f t="shared" si="25"/>
        <v>519.07000000000005</v>
      </c>
    </row>
    <row r="1646" spans="1:25" x14ac:dyDescent="0.25">
      <c r="A1646" s="83" t="s">
        <v>9314</v>
      </c>
      <c r="B1646" s="84" t="s">
        <v>1724</v>
      </c>
      <c r="C1646" s="19">
        <v>35456.730000000003</v>
      </c>
      <c r="D1646" s="19">
        <v>673.68</v>
      </c>
      <c r="E1646" s="19">
        <v>0</v>
      </c>
      <c r="F1646" s="19">
        <v>673.68</v>
      </c>
      <c r="G1646" s="19">
        <v>0</v>
      </c>
      <c r="H1646" s="85">
        <v>129169.09</v>
      </c>
      <c r="I1646" s="85">
        <v>2454.21</v>
      </c>
      <c r="J1646" s="85">
        <v>2694.71</v>
      </c>
      <c r="K1646" s="85">
        <v>-240.5</v>
      </c>
      <c r="L1646" s="146">
        <v>613.54999999999995</v>
      </c>
      <c r="M1646" s="146">
        <v>373.05</v>
      </c>
      <c r="N1646" s="146">
        <v>0</v>
      </c>
      <c r="Y1646" s="32">
        <f t="shared" si="25"/>
        <v>1046.73</v>
      </c>
    </row>
    <row r="1647" spans="1:25" x14ac:dyDescent="0.25">
      <c r="A1647" s="83" t="s">
        <v>9315</v>
      </c>
      <c r="B1647" s="84" t="s">
        <v>1725</v>
      </c>
      <c r="C1647" s="19">
        <v>9161.74</v>
      </c>
      <c r="D1647" s="19">
        <v>174.07</v>
      </c>
      <c r="E1647" s="19">
        <v>0</v>
      </c>
      <c r="F1647" s="19">
        <v>174.07</v>
      </c>
      <c r="G1647" s="19">
        <v>0</v>
      </c>
      <c r="H1647" s="85">
        <v>32105.73</v>
      </c>
      <c r="I1647" s="85">
        <v>610.01</v>
      </c>
      <c r="J1647" s="85">
        <v>696.29</v>
      </c>
      <c r="K1647" s="85">
        <v>-86.28</v>
      </c>
      <c r="L1647" s="146">
        <v>152.5</v>
      </c>
      <c r="M1647" s="146">
        <v>66.22</v>
      </c>
      <c r="N1647" s="146">
        <v>0</v>
      </c>
      <c r="Y1647" s="32">
        <f t="shared" si="25"/>
        <v>240.29</v>
      </c>
    </row>
    <row r="1648" spans="1:25" x14ac:dyDescent="0.25">
      <c r="A1648" s="83" t="s">
        <v>9316</v>
      </c>
      <c r="B1648" s="84" t="s">
        <v>1726</v>
      </c>
      <c r="C1648" s="19">
        <v>33824.06</v>
      </c>
      <c r="D1648" s="19">
        <v>642.66</v>
      </c>
      <c r="E1648" s="19">
        <v>0</v>
      </c>
      <c r="F1648" s="19">
        <v>642.66</v>
      </c>
      <c r="G1648" s="19">
        <v>0</v>
      </c>
      <c r="H1648" s="85">
        <v>148147.78</v>
      </c>
      <c r="I1648" s="85">
        <v>2814.81</v>
      </c>
      <c r="J1648" s="85">
        <v>2570.63</v>
      </c>
      <c r="K1648" s="85">
        <v>244.18</v>
      </c>
      <c r="L1648" s="146">
        <v>703.7</v>
      </c>
      <c r="M1648" s="146">
        <v>947.88</v>
      </c>
      <c r="N1648" s="146">
        <v>0</v>
      </c>
      <c r="Y1648" s="32">
        <f t="shared" si="25"/>
        <v>1590.54</v>
      </c>
    </row>
    <row r="1649" spans="1:25" x14ac:dyDescent="0.25">
      <c r="A1649" s="83" t="s">
        <v>9317</v>
      </c>
      <c r="B1649" s="84" t="s">
        <v>1727</v>
      </c>
      <c r="C1649" s="19">
        <v>7492.38</v>
      </c>
      <c r="D1649" s="19">
        <v>142.36000000000001</v>
      </c>
      <c r="E1649" s="19">
        <v>0</v>
      </c>
      <c r="F1649" s="19">
        <v>142.36000000000001</v>
      </c>
      <c r="G1649" s="19">
        <v>0</v>
      </c>
      <c r="H1649" s="85">
        <v>31342.91</v>
      </c>
      <c r="I1649" s="85">
        <v>595.52</v>
      </c>
      <c r="J1649" s="85">
        <v>569.41999999999996</v>
      </c>
      <c r="K1649" s="85">
        <v>26.1</v>
      </c>
      <c r="L1649" s="146">
        <v>148.88</v>
      </c>
      <c r="M1649" s="146">
        <v>174.98</v>
      </c>
      <c r="N1649" s="146">
        <v>0</v>
      </c>
      <c r="Y1649" s="32">
        <f t="shared" si="25"/>
        <v>317.34000000000003</v>
      </c>
    </row>
    <row r="1650" spans="1:25" x14ac:dyDescent="0.25">
      <c r="A1650" s="83" t="s">
        <v>9318</v>
      </c>
      <c r="B1650" s="84" t="s">
        <v>1728</v>
      </c>
      <c r="C1650" s="19">
        <v>49824.14</v>
      </c>
      <c r="D1650" s="19">
        <v>946.66</v>
      </c>
      <c r="E1650" s="19">
        <v>0</v>
      </c>
      <c r="F1650" s="19">
        <v>946.66</v>
      </c>
      <c r="G1650" s="19">
        <v>0</v>
      </c>
      <c r="H1650" s="85">
        <v>183470.34</v>
      </c>
      <c r="I1650" s="85">
        <v>3485.94</v>
      </c>
      <c r="J1650" s="85">
        <v>3786.63</v>
      </c>
      <c r="K1650" s="85">
        <v>-300.69</v>
      </c>
      <c r="L1650" s="146">
        <v>871.49</v>
      </c>
      <c r="M1650" s="146">
        <v>570.79999999999995</v>
      </c>
      <c r="N1650" s="146">
        <v>0</v>
      </c>
      <c r="Y1650" s="32">
        <f t="shared" si="25"/>
        <v>1517.46</v>
      </c>
    </row>
    <row r="1651" spans="1:25" x14ac:dyDescent="0.25">
      <c r="A1651" s="83" t="s">
        <v>9319</v>
      </c>
      <c r="B1651" s="84" t="s">
        <v>1729</v>
      </c>
      <c r="C1651" s="19">
        <v>20517.8</v>
      </c>
      <c r="D1651" s="19">
        <v>389.84</v>
      </c>
      <c r="E1651" s="19">
        <v>123.92</v>
      </c>
      <c r="F1651" s="19">
        <v>265.92</v>
      </c>
      <c r="G1651" s="19">
        <v>0</v>
      </c>
      <c r="H1651" s="85">
        <v>71940.039999999994</v>
      </c>
      <c r="I1651" s="85">
        <v>1366.86</v>
      </c>
      <c r="J1651" s="85">
        <v>1559.35</v>
      </c>
      <c r="K1651" s="85">
        <v>-192.49</v>
      </c>
      <c r="L1651" s="146">
        <v>341.72</v>
      </c>
      <c r="M1651" s="146">
        <v>149.22999999999999</v>
      </c>
      <c r="N1651" s="146">
        <v>0</v>
      </c>
      <c r="Y1651" s="32">
        <f t="shared" si="25"/>
        <v>415.15</v>
      </c>
    </row>
    <row r="1652" spans="1:25" x14ac:dyDescent="0.25">
      <c r="A1652" s="83" t="s">
        <v>9320</v>
      </c>
      <c r="B1652" s="84" t="s">
        <v>1730</v>
      </c>
      <c r="C1652" s="19">
        <v>1239159.8400000001</v>
      </c>
      <c r="D1652" s="19">
        <v>23544.04</v>
      </c>
      <c r="E1652" s="19">
        <v>0</v>
      </c>
      <c r="F1652" s="19">
        <v>23544.04</v>
      </c>
      <c r="G1652" s="19">
        <v>0</v>
      </c>
      <c r="H1652" s="85">
        <v>4675530.5599999996</v>
      </c>
      <c r="I1652" s="85">
        <v>88835.08</v>
      </c>
      <c r="J1652" s="85">
        <v>94176.15</v>
      </c>
      <c r="K1652" s="85">
        <v>-5341.07</v>
      </c>
      <c r="L1652" s="146">
        <v>22208.77</v>
      </c>
      <c r="M1652" s="146">
        <v>16867.7</v>
      </c>
      <c r="N1652" s="146">
        <v>0</v>
      </c>
      <c r="Y1652" s="32">
        <f t="shared" si="25"/>
        <v>40411.740000000005</v>
      </c>
    </row>
    <row r="1653" spans="1:25" x14ac:dyDescent="0.25">
      <c r="A1653" s="83" t="s">
        <v>9321</v>
      </c>
      <c r="B1653" s="84" t="s">
        <v>1731</v>
      </c>
      <c r="C1653" s="19">
        <v>17482.72</v>
      </c>
      <c r="D1653" s="19">
        <v>332.17</v>
      </c>
      <c r="E1653" s="19">
        <v>0</v>
      </c>
      <c r="F1653" s="19">
        <v>332.17</v>
      </c>
      <c r="G1653" s="19">
        <v>0</v>
      </c>
      <c r="H1653" s="85">
        <v>77904.31</v>
      </c>
      <c r="I1653" s="85">
        <v>1480.18</v>
      </c>
      <c r="J1653" s="85">
        <v>1328.69</v>
      </c>
      <c r="K1653" s="85">
        <v>151.49</v>
      </c>
      <c r="L1653" s="146">
        <v>370.05</v>
      </c>
      <c r="M1653" s="146">
        <v>521.54</v>
      </c>
      <c r="N1653" s="146">
        <v>0</v>
      </c>
      <c r="Y1653" s="32">
        <f t="shared" si="25"/>
        <v>853.71</v>
      </c>
    </row>
    <row r="1654" spans="1:25" x14ac:dyDescent="0.25">
      <c r="A1654" s="83" t="s">
        <v>9322</v>
      </c>
      <c r="B1654" s="84" t="s">
        <v>1732</v>
      </c>
      <c r="C1654" s="19">
        <v>18419.330000000002</v>
      </c>
      <c r="D1654" s="19">
        <v>349.97</v>
      </c>
      <c r="E1654" s="19">
        <v>0</v>
      </c>
      <c r="F1654" s="19">
        <v>349.97</v>
      </c>
      <c r="G1654" s="19">
        <v>0</v>
      </c>
      <c r="H1654" s="85">
        <v>66896.67</v>
      </c>
      <c r="I1654" s="85">
        <v>1271.04</v>
      </c>
      <c r="J1654" s="85">
        <v>1399.87</v>
      </c>
      <c r="K1654" s="85">
        <v>-128.83000000000001</v>
      </c>
      <c r="L1654" s="146">
        <v>317.76</v>
      </c>
      <c r="M1654" s="146">
        <v>188.93</v>
      </c>
      <c r="N1654" s="146">
        <v>0</v>
      </c>
      <c r="Y1654" s="32">
        <f t="shared" si="25"/>
        <v>538.90000000000009</v>
      </c>
    </row>
    <row r="1655" spans="1:25" x14ac:dyDescent="0.25">
      <c r="A1655" s="83" t="s">
        <v>9323</v>
      </c>
      <c r="B1655" s="84" t="s">
        <v>1733</v>
      </c>
      <c r="C1655" s="19">
        <v>11655.69</v>
      </c>
      <c r="D1655" s="19">
        <v>221.46</v>
      </c>
      <c r="E1655" s="19">
        <v>0</v>
      </c>
      <c r="F1655" s="19">
        <v>221.46</v>
      </c>
      <c r="G1655" s="19">
        <v>0</v>
      </c>
      <c r="H1655" s="85">
        <v>45691.46</v>
      </c>
      <c r="I1655" s="85">
        <v>868.14</v>
      </c>
      <c r="J1655" s="85">
        <v>885.83</v>
      </c>
      <c r="K1655" s="85">
        <v>-17.690000000000001</v>
      </c>
      <c r="L1655" s="146">
        <v>217.04</v>
      </c>
      <c r="M1655" s="146">
        <v>199.35</v>
      </c>
      <c r="N1655" s="146">
        <v>0</v>
      </c>
      <c r="Y1655" s="32">
        <f t="shared" si="25"/>
        <v>420.81</v>
      </c>
    </row>
    <row r="1656" spans="1:25" x14ac:dyDescent="0.25">
      <c r="A1656" s="83" t="s">
        <v>9324</v>
      </c>
      <c r="B1656" s="84" t="s">
        <v>1734</v>
      </c>
      <c r="C1656" s="19">
        <v>18067.919999999998</v>
      </c>
      <c r="D1656" s="19">
        <v>343.29</v>
      </c>
      <c r="E1656" s="19">
        <v>0</v>
      </c>
      <c r="F1656" s="19">
        <v>343.29</v>
      </c>
      <c r="G1656" s="19">
        <v>0</v>
      </c>
      <c r="H1656" s="85">
        <v>63365.62</v>
      </c>
      <c r="I1656" s="85">
        <v>1203.95</v>
      </c>
      <c r="J1656" s="85">
        <v>1373.16</v>
      </c>
      <c r="K1656" s="85">
        <v>-169.21</v>
      </c>
      <c r="L1656" s="146">
        <v>300.99</v>
      </c>
      <c r="M1656" s="146">
        <v>131.78</v>
      </c>
      <c r="N1656" s="146">
        <v>0</v>
      </c>
      <c r="Y1656" s="32">
        <f t="shared" si="25"/>
        <v>475.07000000000005</v>
      </c>
    </row>
    <row r="1657" spans="1:25" x14ac:dyDescent="0.25">
      <c r="A1657" s="83" t="s">
        <v>9325</v>
      </c>
      <c r="B1657" s="84" t="s">
        <v>1735</v>
      </c>
      <c r="C1657" s="19">
        <v>17996.48</v>
      </c>
      <c r="D1657" s="19">
        <v>341.93</v>
      </c>
      <c r="E1657" s="19">
        <v>0</v>
      </c>
      <c r="F1657" s="19">
        <v>341.93</v>
      </c>
      <c r="G1657" s="19">
        <v>0</v>
      </c>
      <c r="H1657" s="85">
        <v>76895.37</v>
      </c>
      <c r="I1657" s="85">
        <v>1461.01</v>
      </c>
      <c r="J1657" s="85">
        <v>1367.73</v>
      </c>
      <c r="K1657" s="85">
        <v>93.28</v>
      </c>
      <c r="L1657" s="146">
        <v>365.25</v>
      </c>
      <c r="M1657" s="146">
        <v>458.53</v>
      </c>
      <c r="N1657" s="146">
        <v>0</v>
      </c>
      <c r="Y1657" s="32">
        <f t="shared" si="25"/>
        <v>800.46</v>
      </c>
    </row>
    <row r="1658" spans="1:25" x14ac:dyDescent="0.25">
      <c r="A1658" s="83" t="s">
        <v>9326</v>
      </c>
      <c r="B1658" s="84" t="s">
        <v>1736</v>
      </c>
      <c r="C1658" s="19">
        <v>8981.51</v>
      </c>
      <c r="D1658" s="19">
        <v>170.65</v>
      </c>
      <c r="E1658" s="19">
        <v>0</v>
      </c>
      <c r="F1658" s="19">
        <v>170.65</v>
      </c>
      <c r="G1658" s="19">
        <v>0</v>
      </c>
      <c r="H1658" s="85">
        <v>37893.35</v>
      </c>
      <c r="I1658" s="85">
        <v>719.97</v>
      </c>
      <c r="J1658" s="85">
        <v>682.59</v>
      </c>
      <c r="K1658" s="85">
        <v>37.380000000000003</v>
      </c>
      <c r="L1658" s="146">
        <v>179.99</v>
      </c>
      <c r="M1658" s="146">
        <v>217.37</v>
      </c>
      <c r="N1658" s="146">
        <v>0</v>
      </c>
      <c r="Y1658" s="32">
        <f t="shared" si="25"/>
        <v>388.02</v>
      </c>
    </row>
    <row r="1659" spans="1:25" x14ac:dyDescent="0.25">
      <c r="A1659" s="83" t="s">
        <v>9327</v>
      </c>
      <c r="B1659" s="84" t="s">
        <v>1737</v>
      </c>
      <c r="C1659" s="19">
        <v>28902.45</v>
      </c>
      <c r="D1659" s="19">
        <v>549.15</v>
      </c>
      <c r="E1659" s="19">
        <v>0</v>
      </c>
      <c r="F1659" s="19">
        <v>549.15</v>
      </c>
      <c r="G1659" s="19">
        <v>0</v>
      </c>
      <c r="H1659" s="85">
        <v>106695.61</v>
      </c>
      <c r="I1659" s="85">
        <v>2027.22</v>
      </c>
      <c r="J1659" s="85">
        <v>2196.59</v>
      </c>
      <c r="K1659" s="85">
        <v>-169.37</v>
      </c>
      <c r="L1659" s="146">
        <v>506.81</v>
      </c>
      <c r="M1659" s="146">
        <v>337.44</v>
      </c>
      <c r="N1659" s="146">
        <v>0</v>
      </c>
      <c r="Y1659" s="32">
        <f t="shared" si="25"/>
        <v>886.58999999999992</v>
      </c>
    </row>
    <row r="1660" spans="1:25" x14ac:dyDescent="0.25">
      <c r="A1660" s="83" t="s">
        <v>9328</v>
      </c>
      <c r="B1660" s="84" t="s">
        <v>1738</v>
      </c>
      <c r="C1660" s="19">
        <v>10934.09</v>
      </c>
      <c r="D1660" s="19">
        <v>207.75</v>
      </c>
      <c r="E1660" s="19">
        <v>0</v>
      </c>
      <c r="F1660" s="19">
        <v>207.75</v>
      </c>
      <c r="G1660" s="19">
        <v>0</v>
      </c>
      <c r="H1660" s="85">
        <v>42544.22</v>
      </c>
      <c r="I1660" s="85">
        <v>808.34</v>
      </c>
      <c r="J1660" s="85">
        <v>830.99</v>
      </c>
      <c r="K1660" s="85">
        <v>-22.65</v>
      </c>
      <c r="L1660" s="146">
        <v>202.09</v>
      </c>
      <c r="M1660" s="146">
        <v>179.44</v>
      </c>
      <c r="N1660" s="146">
        <v>0</v>
      </c>
      <c r="Y1660" s="32">
        <f t="shared" si="25"/>
        <v>387.19</v>
      </c>
    </row>
    <row r="1661" spans="1:25" x14ac:dyDescent="0.25">
      <c r="A1661" s="83" t="s">
        <v>9329</v>
      </c>
      <c r="B1661" s="84" t="s">
        <v>1739</v>
      </c>
      <c r="C1661" s="19">
        <v>13133.76</v>
      </c>
      <c r="D1661" s="19">
        <v>249.54</v>
      </c>
      <c r="E1661" s="19">
        <v>0</v>
      </c>
      <c r="F1661" s="19">
        <v>249.54</v>
      </c>
      <c r="G1661" s="19">
        <v>0</v>
      </c>
      <c r="H1661" s="85">
        <v>51648.62</v>
      </c>
      <c r="I1661" s="85">
        <v>981.32</v>
      </c>
      <c r="J1661" s="85">
        <v>998.17</v>
      </c>
      <c r="K1661" s="85">
        <v>-16.850000000000001</v>
      </c>
      <c r="L1661" s="146">
        <v>245.33</v>
      </c>
      <c r="M1661" s="146">
        <v>228.48</v>
      </c>
      <c r="N1661" s="146">
        <v>0</v>
      </c>
      <c r="Y1661" s="32">
        <f t="shared" si="25"/>
        <v>478.02</v>
      </c>
    </row>
    <row r="1662" spans="1:25" x14ac:dyDescent="0.25">
      <c r="A1662" s="83" t="s">
        <v>9330</v>
      </c>
      <c r="B1662" s="84" t="s">
        <v>1740</v>
      </c>
      <c r="C1662" s="19">
        <v>12554.88</v>
      </c>
      <c r="D1662" s="19">
        <v>238.54</v>
      </c>
      <c r="E1662" s="19">
        <v>0</v>
      </c>
      <c r="F1662" s="19">
        <v>238.54</v>
      </c>
      <c r="G1662" s="19">
        <v>0</v>
      </c>
      <c r="H1662" s="85">
        <v>42056.58</v>
      </c>
      <c r="I1662" s="85">
        <v>799.08</v>
      </c>
      <c r="J1662" s="85">
        <v>954.17</v>
      </c>
      <c r="K1662" s="85">
        <v>-155.09</v>
      </c>
      <c r="L1662" s="146">
        <v>199.77</v>
      </c>
      <c r="M1662" s="146">
        <v>44.68</v>
      </c>
      <c r="N1662" s="146">
        <v>0</v>
      </c>
      <c r="Y1662" s="32">
        <f t="shared" si="25"/>
        <v>283.21999999999997</v>
      </c>
    </row>
    <row r="1663" spans="1:25" x14ac:dyDescent="0.25">
      <c r="A1663" s="83" t="s">
        <v>9331</v>
      </c>
      <c r="B1663" s="84" t="s">
        <v>1741</v>
      </c>
      <c r="C1663" s="19">
        <v>17351.89</v>
      </c>
      <c r="D1663" s="19">
        <v>329.69</v>
      </c>
      <c r="E1663" s="19">
        <v>0</v>
      </c>
      <c r="F1663" s="19">
        <v>329.69</v>
      </c>
      <c r="G1663" s="19">
        <v>0</v>
      </c>
      <c r="H1663" s="85">
        <v>64493.47</v>
      </c>
      <c r="I1663" s="85">
        <v>1225.3800000000001</v>
      </c>
      <c r="J1663" s="85">
        <v>1318.74</v>
      </c>
      <c r="K1663" s="85">
        <v>-93.36</v>
      </c>
      <c r="L1663" s="146">
        <v>306.35000000000002</v>
      </c>
      <c r="M1663" s="146">
        <v>212.99</v>
      </c>
      <c r="N1663" s="146">
        <v>0</v>
      </c>
      <c r="Y1663" s="32">
        <f t="shared" si="25"/>
        <v>542.68000000000006</v>
      </c>
    </row>
    <row r="1664" spans="1:25" x14ac:dyDescent="0.25">
      <c r="A1664" s="83" t="s">
        <v>9332</v>
      </c>
      <c r="B1664" s="84" t="s">
        <v>1742</v>
      </c>
      <c r="C1664" s="19">
        <v>4496.45</v>
      </c>
      <c r="D1664" s="19">
        <v>85.43</v>
      </c>
      <c r="E1664" s="19">
        <v>0</v>
      </c>
      <c r="F1664" s="19">
        <v>85.43</v>
      </c>
      <c r="G1664" s="19">
        <v>0</v>
      </c>
      <c r="H1664" s="85">
        <v>12873.89</v>
      </c>
      <c r="I1664" s="85">
        <v>244.6</v>
      </c>
      <c r="J1664" s="85">
        <v>341.73</v>
      </c>
      <c r="K1664" s="85">
        <v>-97.13</v>
      </c>
      <c r="L1664" s="146">
        <v>61.15</v>
      </c>
      <c r="M1664" s="146">
        <v>0</v>
      </c>
      <c r="N1664" s="146">
        <v>35.979999999999997</v>
      </c>
      <c r="Y1664" s="32">
        <f t="shared" si="25"/>
        <v>85.43</v>
      </c>
    </row>
    <row r="1665" spans="1:25" x14ac:dyDescent="0.25">
      <c r="A1665" s="83" t="s">
        <v>9333</v>
      </c>
      <c r="B1665" s="84" t="s">
        <v>1743</v>
      </c>
      <c r="C1665" s="19">
        <v>5518.56</v>
      </c>
      <c r="D1665" s="19">
        <v>104.85</v>
      </c>
      <c r="E1665" s="19">
        <v>104.85</v>
      </c>
      <c r="F1665" s="19">
        <v>0</v>
      </c>
      <c r="G1665" s="19">
        <v>33.94</v>
      </c>
      <c r="H1665" s="85">
        <v>19230.63</v>
      </c>
      <c r="I1665" s="85">
        <v>365.38</v>
      </c>
      <c r="J1665" s="85">
        <v>453.35</v>
      </c>
      <c r="K1665" s="85">
        <v>-87.97</v>
      </c>
      <c r="L1665" s="146">
        <v>91.35</v>
      </c>
      <c r="M1665" s="146">
        <v>3.38</v>
      </c>
      <c r="N1665" s="146">
        <v>0</v>
      </c>
      <c r="Y1665" s="32">
        <f t="shared" si="25"/>
        <v>3.38</v>
      </c>
    </row>
    <row r="1666" spans="1:25" x14ac:dyDescent="0.25">
      <c r="A1666" s="83" t="s">
        <v>9334</v>
      </c>
      <c r="B1666" s="84" t="s">
        <v>1744</v>
      </c>
      <c r="C1666" s="19">
        <v>24393.63</v>
      </c>
      <c r="D1666" s="19">
        <v>463.48</v>
      </c>
      <c r="E1666" s="19">
        <v>0</v>
      </c>
      <c r="F1666" s="19">
        <v>463.48</v>
      </c>
      <c r="G1666" s="19">
        <v>0</v>
      </c>
      <c r="H1666" s="85">
        <v>90509.18</v>
      </c>
      <c r="I1666" s="85">
        <v>1719.67</v>
      </c>
      <c r="J1666" s="85">
        <v>1853.92</v>
      </c>
      <c r="K1666" s="85">
        <v>-134.25</v>
      </c>
      <c r="L1666" s="146">
        <v>429.92</v>
      </c>
      <c r="M1666" s="146">
        <v>295.67</v>
      </c>
      <c r="N1666" s="146">
        <v>0</v>
      </c>
      <c r="Y1666" s="32">
        <f t="shared" si="25"/>
        <v>759.15000000000009</v>
      </c>
    </row>
    <row r="1667" spans="1:25" x14ac:dyDescent="0.25">
      <c r="A1667" s="83" t="s">
        <v>9335</v>
      </c>
      <c r="B1667" s="84" t="s">
        <v>1745</v>
      </c>
      <c r="C1667" s="19">
        <v>33769.629999999997</v>
      </c>
      <c r="D1667" s="19">
        <v>641.62</v>
      </c>
      <c r="E1667" s="19">
        <v>0</v>
      </c>
      <c r="F1667" s="19">
        <v>641.62</v>
      </c>
      <c r="G1667" s="19">
        <v>0</v>
      </c>
      <c r="H1667" s="85">
        <v>157844.82</v>
      </c>
      <c r="I1667" s="85">
        <v>2999.05</v>
      </c>
      <c r="J1667" s="85">
        <v>2566.4899999999998</v>
      </c>
      <c r="K1667" s="85">
        <v>432.56</v>
      </c>
      <c r="L1667" s="146">
        <v>749.76</v>
      </c>
      <c r="M1667" s="146">
        <v>1182.32</v>
      </c>
      <c r="N1667" s="146">
        <v>0</v>
      </c>
      <c r="Y1667" s="32">
        <f t="shared" si="25"/>
        <v>1823.94</v>
      </c>
    </row>
    <row r="1668" spans="1:25" x14ac:dyDescent="0.25">
      <c r="A1668" s="83" t="s">
        <v>9336</v>
      </c>
      <c r="B1668" s="84" t="s">
        <v>1746</v>
      </c>
      <c r="C1668" s="19">
        <v>29170.52</v>
      </c>
      <c r="D1668" s="19">
        <v>554.24</v>
      </c>
      <c r="E1668" s="19">
        <v>0</v>
      </c>
      <c r="F1668" s="19">
        <v>554.24</v>
      </c>
      <c r="G1668" s="19">
        <v>0</v>
      </c>
      <c r="H1668" s="85">
        <v>118443.01</v>
      </c>
      <c r="I1668" s="85">
        <v>2250.42</v>
      </c>
      <c r="J1668" s="85">
        <v>2216.96</v>
      </c>
      <c r="K1668" s="85">
        <v>33.46</v>
      </c>
      <c r="L1668" s="146">
        <v>562.61</v>
      </c>
      <c r="M1668" s="146">
        <v>596.07000000000005</v>
      </c>
      <c r="N1668" s="146">
        <v>0</v>
      </c>
      <c r="Y1668" s="32">
        <f t="shared" si="25"/>
        <v>1150.31</v>
      </c>
    </row>
    <row r="1669" spans="1:25" x14ac:dyDescent="0.25">
      <c r="A1669" s="83" t="s">
        <v>9337</v>
      </c>
      <c r="B1669" s="84" t="s">
        <v>1747</v>
      </c>
      <c r="C1669" s="19">
        <v>7466.36</v>
      </c>
      <c r="D1669" s="19">
        <v>141.86000000000001</v>
      </c>
      <c r="E1669" s="19">
        <v>94.18</v>
      </c>
      <c r="F1669" s="19">
        <v>47.68</v>
      </c>
      <c r="G1669" s="19">
        <v>0</v>
      </c>
      <c r="H1669" s="85">
        <v>27486</v>
      </c>
      <c r="I1669" s="85">
        <v>522.23</v>
      </c>
      <c r="J1669" s="85">
        <v>567.44000000000005</v>
      </c>
      <c r="K1669" s="85">
        <v>-45.21</v>
      </c>
      <c r="L1669" s="146">
        <v>130.56</v>
      </c>
      <c r="M1669" s="146">
        <v>85.35</v>
      </c>
      <c r="N1669" s="146">
        <v>0</v>
      </c>
      <c r="Y1669" s="32">
        <f t="shared" si="25"/>
        <v>133.03</v>
      </c>
    </row>
    <row r="1670" spans="1:25" x14ac:dyDescent="0.25">
      <c r="A1670" s="83" t="s">
        <v>9338</v>
      </c>
      <c r="B1670" s="84" t="s">
        <v>1748</v>
      </c>
      <c r="C1670" s="19">
        <v>11127.6</v>
      </c>
      <c r="D1670" s="19">
        <v>211.43</v>
      </c>
      <c r="E1670" s="19">
        <v>0</v>
      </c>
      <c r="F1670" s="19">
        <v>211.43</v>
      </c>
      <c r="G1670" s="19">
        <v>0</v>
      </c>
      <c r="H1670" s="85">
        <v>39897.879999999997</v>
      </c>
      <c r="I1670" s="85">
        <v>758.06</v>
      </c>
      <c r="J1670" s="85">
        <v>845.7</v>
      </c>
      <c r="K1670" s="85">
        <v>-87.64</v>
      </c>
      <c r="L1670" s="146">
        <v>189.52</v>
      </c>
      <c r="M1670" s="146">
        <v>101.88</v>
      </c>
      <c r="N1670" s="146">
        <v>0</v>
      </c>
      <c r="Y1670" s="32">
        <f t="shared" si="25"/>
        <v>313.31</v>
      </c>
    </row>
    <row r="1671" spans="1:25" x14ac:dyDescent="0.25">
      <c r="A1671" s="83" t="s">
        <v>9339</v>
      </c>
      <c r="B1671" s="84" t="s">
        <v>1749</v>
      </c>
      <c r="C1671" s="19">
        <v>10763.8</v>
      </c>
      <c r="D1671" s="19">
        <v>204.51</v>
      </c>
      <c r="E1671" s="19">
        <v>0</v>
      </c>
      <c r="F1671" s="19">
        <v>204.51</v>
      </c>
      <c r="G1671" s="19">
        <v>0</v>
      </c>
      <c r="H1671" s="85">
        <v>33239.86</v>
      </c>
      <c r="I1671" s="85">
        <v>631.55999999999995</v>
      </c>
      <c r="J1671" s="85">
        <v>818.05</v>
      </c>
      <c r="K1671" s="85">
        <v>-186.49</v>
      </c>
      <c r="L1671" s="146">
        <v>157.88999999999999</v>
      </c>
      <c r="M1671" s="146">
        <v>0</v>
      </c>
      <c r="N1671" s="146">
        <v>28.6</v>
      </c>
      <c r="Y1671" s="32">
        <f t="shared" si="25"/>
        <v>204.51</v>
      </c>
    </row>
    <row r="1672" spans="1:25" x14ac:dyDescent="0.25">
      <c r="A1672" s="83" t="s">
        <v>9340</v>
      </c>
      <c r="B1672" s="84" t="s">
        <v>1750</v>
      </c>
      <c r="C1672" s="19">
        <v>15084.04</v>
      </c>
      <c r="D1672" s="19">
        <v>286.60000000000002</v>
      </c>
      <c r="E1672" s="19">
        <v>0</v>
      </c>
      <c r="F1672" s="19">
        <v>286.60000000000002</v>
      </c>
      <c r="G1672" s="19">
        <v>0</v>
      </c>
      <c r="H1672" s="85">
        <v>57890.85</v>
      </c>
      <c r="I1672" s="85">
        <v>1099.93</v>
      </c>
      <c r="J1672" s="85">
        <v>1146.3900000000001</v>
      </c>
      <c r="K1672" s="85">
        <v>-46.46</v>
      </c>
      <c r="L1672" s="146">
        <v>274.98</v>
      </c>
      <c r="M1672" s="146">
        <v>228.52</v>
      </c>
      <c r="N1672" s="146">
        <v>0</v>
      </c>
      <c r="Y1672" s="32">
        <f t="shared" si="25"/>
        <v>515.12</v>
      </c>
    </row>
    <row r="1673" spans="1:25" x14ac:dyDescent="0.25">
      <c r="A1673" s="83" t="s">
        <v>9341</v>
      </c>
      <c r="B1673" s="84" t="s">
        <v>1751</v>
      </c>
      <c r="C1673" s="19">
        <v>19921.240000000002</v>
      </c>
      <c r="D1673" s="19">
        <v>378.5</v>
      </c>
      <c r="E1673" s="19">
        <v>0</v>
      </c>
      <c r="F1673" s="19">
        <v>378.5</v>
      </c>
      <c r="G1673" s="19">
        <v>0</v>
      </c>
      <c r="H1673" s="85">
        <v>77438.14</v>
      </c>
      <c r="I1673" s="85">
        <v>1471.32</v>
      </c>
      <c r="J1673" s="85">
        <v>1514.01</v>
      </c>
      <c r="K1673" s="85">
        <v>-42.69</v>
      </c>
      <c r="L1673" s="146">
        <v>367.83</v>
      </c>
      <c r="M1673" s="146">
        <v>325.14</v>
      </c>
      <c r="N1673" s="146">
        <v>0</v>
      </c>
      <c r="Y1673" s="32">
        <f t="shared" si="25"/>
        <v>703.64</v>
      </c>
    </row>
    <row r="1674" spans="1:25" x14ac:dyDescent="0.25">
      <c r="A1674" s="83" t="s">
        <v>9342</v>
      </c>
      <c r="B1674" s="84" t="s">
        <v>1752</v>
      </c>
      <c r="C1674" s="19">
        <v>9615.18</v>
      </c>
      <c r="D1674" s="19">
        <v>182.69</v>
      </c>
      <c r="E1674" s="19">
        <v>0</v>
      </c>
      <c r="F1674" s="19">
        <v>182.69</v>
      </c>
      <c r="G1674" s="19">
        <v>0</v>
      </c>
      <c r="H1674" s="85">
        <v>34242.54</v>
      </c>
      <c r="I1674" s="85">
        <v>650.61</v>
      </c>
      <c r="J1674" s="85">
        <v>730.75</v>
      </c>
      <c r="K1674" s="85">
        <v>-80.14</v>
      </c>
      <c r="L1674" s="146">
        <v>162.65</v>
      </c>
      <c r="M1674" s="146">
        <v>82.51</v>
      </c>
      <c r="N1674" s="146">
        <v>0</v>
      </c>
      <c r="Y1674" s="32">
        <f t="shared" si="25"/>
        <v>265.2</v>
      </c>
    </row>
    <row r="1675" spans="1:25" x14ac:dyDescent="0.25">
      <c r="A1675" s="83" t="s">
        <v>9343</v>
      </c>
      <c r="B1675" s="84" t="s">
        <v>1753</v>
      </c>
      <c r="C1675" s="19">
        <v>15091.15</v>
      </c>
      <c r="D1675" s="19">
        <v>286.73</v>
      </c>
      <c r="E1675" s="19">
        <v>0</v>
      </c>
      <c r="F1675" s="19">
        <v>286.73</v>
      </c>
      <c r="G1675" s="19">
        <v>0</v>
      </c>
      <c r="H1675" s="85">
        <v>56846.98</v>
      </c>
      <c r="I1675" s="85">
        <v>1080.0899999999999</v>
      </c>
      <c r="J1675" s="85">
        <v>1146.93</v>
      </c>
      <c r="K1675" s="85">
        <v>-66.84</v>
      </c>
      <c r="L1675" s="146">
        <v>270.02</v>
      </c>
      <c r="M1675" s="146">
        <v>203.18</v>
      </c>
      <c r="N1675" s="146">
        <v>0</v>
      </c>
      <c r="Y1675" s="32">
        <f t="shared" si="25"/>
        <v>489.91</v>
      </c>
    </row>
    <row r="1676" spans="1:25" x14ac:dyDescent="0.25">
      <c r="A1676" s="83" t="s">
        <v>9344</v>
      </c>
      <c r="B1676" s="84" t="s">
        <v>1754</v>
      </c>
      <c r="C1676" s="19">
        <v>26105.1</v>
      </c>
      <c r="D1676" s="19">
        <v>496</v>
      </c>
      <c r="E1676" s="19">
        <v>0</v>
      </c>
      <c r="F1676" s="19">
        <v>496</v>
      </c>
      <c r="G1676" s="19">
        <v>0</v>
      </c>
      <c r="H1676" s="85">
        <v>93171.56</v>
      </c>
      <c r="I1676" s="85">
        <v>1770.26</v>
      </c>
      <c r="J1676" s="85">
        <v>1983.99</v>
      </c>
      <c r="K1676" s="85">
        <v>-213.73</v>
      </c>
      <c r="L1676" s="146">
        <v>442.57</v>
      </c>
      <c r="M1676" s="146">
        <v>228.84</v>
      </c>
      <c r="N1676" s="146">
        <v>0</v>
      </c>
      <c r="Y1676" s="32">
        <f t="shared" si="25"/>
        <v>724.84</v>
      </c>
    </row>
    <row r="1677" spans="1:25" x14ac:dyDescent="0.25">
      <c r="A1677" s="83" t="s">
        <v>9345</v>
      </c>
      <c r="B1677" s="84" t="s">
        <v>1755</v>
      </c>
      <c r="C1677" s="19">
        <v>25804.75</v>
      </c>
      <c r="D1677" s="19">
        <v>490.29</v>
      </c>
      <c r="E1677" s="19">
        <v>0</v>
      </c>
      <c r="F1677" s="19">
        <v>490.29</v>
      </c>
      <c r="G1677" s="19">
        <v>0</v>
      </c>
      <c r="H1677" s="85">
        <v>94756.37</v>
      </c>
      <c r="I1677" s="85">
        <v>1800.37</v>
      </c>
      <c r="J1677" s="85">
        <v>1961.16</v>
      </c>
      <c r="K1677" s="85">
        <v>-160.79</v>
      </c>
      <c r="L1677" s="146">
        <v>450.09</v>
      </c>
      <c r="M1677" s="146">
        <v>289.3</v>
      </c>
      <c r="N1677" s="146">
        <v>0</v>
      </c>
      <c r="Y1677" s="32">
        <f t="shared" si="25"/>
        <v>779.59</v>
      </c>
    </row>
    <row r="1678" spans="1:25" x14ac:dyDescent="0.25">
      <c r="A1678" s="83" t="s">
        <v>9346</v>
      </c>
      <c r="B1678" s="84" t="s">
        <v>1756</v>
      </c>
      <c r="C1678" s="19">
        <v>2778.06</v>
      </c>
      <c r="D1678" s="19">
        <v>52.78</v>
      </c>
      <c r="E1678" s="19">
        <v>0</v>
      </c>
      <c r="F1678" s="19">
        <v>52.78</v>
      </c>
      <c r="G1678" s="19">
        <v>0</v>
      </c>
      <c r="H1678" s="85">
        <v>9266.5</v>
      </c>
      <c r="I1678" s="85">
        <v>176.06</v>
      </c>
      <c r="J1678" s="85">
        <v>211.13</v>
      </c>
      <c r="K1678" s="85">
        <v>-35.07</v>
      </c>
      <c r="L1678" s="146">
        <v>44.02</v>
      </c>
      <c r="M1678" s="146">
        <v>8.9499999999999993</v>
      </c>
      <c r="N1678" s="146">
        <v>0</v>
      </c>
      <c r="Y1678" s="32">
        <f t="shared" si="25"/>
        <v>61.730000000000004</v>
      </c>
    </row>
    <row r="1679" spans="1:25" x14ac:dyDescent="0.25">
      <c r="A1679" s="83" t="s">
        <v>9347</v>
      </c>
      <c r="B1679" s="84" t="s">
        <v>1757</v>
      </c>
      <c r="C1679" s="19">
        <v>34974.43</v>
      </c>
      <c r="D1679" s="19">
        <v>664.52</v>
      </c>
      <c r="E1679" s="19">
        <v>0</v>
      </c>
      <c r="F1679" s="19">
        <v>664.52</v>
      </c>
      <c r="G1679" s="19">
        <v>0</v>
      </c>
      <c r="H1679" s="85">
        <v>129306.06</v>
      </c>
      <c r="I1679" s="85">
        <v>2456.8200000000002</v>
      </c>
      <c r="J1679" s="85">
        <v>2658.06</v>
      </c>
      <c r="K1679" s="85">
        <v>-201.24</v>
      </c>
      <c r="L1679" s="146">
        <v>614.21</v>
      </c>
      <c r="M1679" s="146">
        <v>412.97</v>
      </c>
      <c r="N1679" s="146">
        <v>0</v>
      </c>
      <c r="Y1679" s="32">
        <f t="shared" si="25"/>
        <v>1077.49</v>
      </c>
    </row>
    <row r="1680" spans="1:25" x14ac:dyDescent="0.25">
      <c r="A1680" s="83" t="s">
        <v>9348</v>
      </c>
      <c r="B1680" s="84" t="s">
        <v>1758</v>
      </c>
      <c r="C1680" s="19">
        <v>21425.03</v>
      </c>
      <c r="D1680" s="19">
        <v>407.08</v>
      </c>
      <c r="E1680" s="19">
        <v>0</v>
      </c>
      <c r="F1680" s="19">
        <v>407.08</v>
      </c>
      <c r="G1680" s="19">
        <v>0</v>
      </c>
      <c r="H1680" s="85">
        <v>85878.06</v>
      </c>
      <c r="I1680" s="85">
        <v>1631.68</v>
      </c>
      <c r="J1680" s="85">
        <v>1628.3</v>
      </c>
      <c r="K1680" s="85">
        <v>3.38</v>
      </c>
      <c r="L1680" s="146">
        <v>407.92</v>
      </c>
      <c r="M1680" s="146">
        <v>411.3</v>
      </c>
      <c r="N1680" s="146">
        <v>0</v>
      </c>
      <c r="Y1680" s="32">
        <f t="shared" si="25"/>
        <v>818.38</v>
      </c>
    </row>
    <row r="1681" spans="1:25" x14ac:dyDescent="0.25">
      <c r="A1681" s="83" t="s">
        <v>9349</v>
      </c>
      <c r="B1681" s="84" t="s">
        <v>1759</v>
      </c>
      <c r="C1681" s="19">
        <v>50456.66</v>
      </c>
      <c r="D1681" s="19">
        <v>958.68</v>
      </c>
      <c r="E1681" s="19">
        <v>0</v>
      </c>
      <c r="F1681" s="19">
        <v>958.68</v>
      </c>
      <c r="G1681" s="19">
        <v>0</v>
      </c>
      <c r="H1681" s="85">
        <v>165293.74</v>
      </c>
      <c r="I1681" s="85">
        <v>3140.58</v>
      </c>
      <c r="J1681" s="85">
        <v>3834.71</v>
      </c>
      <c r="K1681" s="85">
        <v>-694.13</v>
      </c>
      <c r="L1681" s="146">
        <v>785.15</v>
      </c>
      <c r="M1681" s="146">
        <v>91.02</v>
      </c>
      <c r="N1681" s="146">
        <v>0</v>
      </c>
      <c r="Y1681" s="32">
        <f t="shared" ref="Y1681:Y1744" si="26">F1681+M1681+R1681+W1681</f>
        <v>1049.7</v>
      </c>
    </row>
    <row r="1682" spans="1:25" x14ac:dyDescent="0.25">
      <c r="A1682" s="83" t="s">
        <v>9350</v>
      </c>
      <c r="B1682" s="84" t="s">
        <v>1760</v>
      </c>
      <c r="C1682" s="19">
        <v>32464.18</v>
      </c>
      <c r="D1682" s="19">
        <v>616.82000000000005</v>
      </c>
      <c r="E1682" s="19">
        <v>0</v>
      </c>
      <c r="F1682" s="19">
        <v>616.82000000000005</v>
      </c>
      <c r="G1682" s="19">
        <v>0</v>
      </c>
      <c r="H1682" s="85">
        <v>111515.79</v>
      </c>
      <c r="I1682" s="85">
        <v>2118.8000000000002</v>
      </c>
      <c r="J1682" s="85">
        <v>2467.2800000000002</v>
      </c>
      <c r="K1682" s="85">
        <v>-348.48</v>
      </c>
      <c r="L1682" s="146">
        <v>529.70000000000005</v>
      </c>
      <c r="M1682" s="146">
        <v>181.22</v>
      </c>
      <c r="N1682" s="146">
        <v>0</v>
      </c>
      <c r="Y1682" s="32">
        <f t="shared" si="26"/>
        <v>798.04000000000008</v>
      </c>
    </row>
    <row r="1683" spans="1:25" x14ac:dyDescent="0.25">
      <c r="A1683" s="83" t="s">
        <v>9351</v>
      </c>
      <c r="B1683" s="84" t="s">
        <v>1761</v>
      </c>
      <c r="C1683" s="19">
        <v>15885.02</v>
      </c>
      <c r="D1683" s="19">
        <v>301.82</v>
      </c>
      <c r="E1683" s="19">
        <v>0</v>
      </c>
      <c r="F1683" s="19">
        <v>301.82</v>
      </c>
      <c r="G1683" s="19">
        <v>0</v>
      </c>
      <c r="H1683" s="85">
        <v>70234.960000000006</v>
      </c>
      <c r="I1683" s="85">
        <v>1334.46</v>
      </c>
      <c r="J1683" s="85">
        <v>1207.26</v>
      </c>
      <c r="K1683" s="85">
        <v>127.2</v>
      </c>
      <c r="L1683" s="146">
        <v>333.62</v>
      </c>
      <c r="M1683" s="146">
        <v>460.82</v>
      </c>
      <c r="N1683" s="146">
        <v>0</v>
      </c>
      <c r="Y1683" s="32">
        <f t="shared" si="26"/>
        <v>762.64</v>
      </c>
    </row>
    <row r="1684" spans="1:25" x14ac:dyDescent="0.25">
      <c r="A1684" s="83" t="s">
        <v>9352</v>
      </c>
      <c r="B1684" s="84" t="s">
        <v>1762</v>
      </c>
      <c r="C1684" s="19">
        <v>153154.09</v>
      </c>
      <c r="D1684" s="19">
        <v>2909.93</v>
      </c>
      <c r="E1684" s="19">
        <v>0</v>
      </c>
      <c r="F1684" s="19">
        <v>2909.93</v>
      </c>
      <c r="G1684" s="19">
        <v>0</v>
      </c>
      <c r="H1684" s="85">
        <v>575706.13</v>
      </c>
      <c r="I1684" s="85">
        <v>10938.42</v>
      </c>
      <c r="J1684" s="85">
        <v>11639.71</v>
      </c>
      <c r="K1684" s="85">
        <v>-701.29</v>
      </c>
      <c r="L1684" s="146">
        <v>2734.61</v>
      </c>
      <c r="M1684" s="146">
        <v>2033.32</v>
      </c>
      <c r="N1684" s="146">
        <v>0</v>
      </c>
      <c r="Y1684" s="32">
        <f t="shared" si="26"/>
        <v>4943.25</v>
      </c>
    </row>
    <row r="1685" spans="1:25" x14ac:dyDescent="0.25">
      <c r="A1685" s="83" t="s">
        <v>9353</v>
      </c>
      <c r="B1685" s="84" t="s">
        <v>1763</v>
      </c>
      <c r="C1685" s="19">
        <v>36282.99</v>
      </c>
      <c r="D1685" s="19">
        <v>689.38</v>
      </c>
      <c r="E1685" s="19">
        <v>0</v>
      </c>
      <c r="F1685" s="19">
        <v>689.38</v>
      </c>
      <c r="G1685" s="19">
        <v>0</v>
      </c>
      <c r="H1685" s="85">
        <v>139202.34</v>
      </c>
      <c r="I1685" s="85">
        <v>2644.84</v>
      </c>
      <c r="J1685" s="85">
        <v>2757.51</v>
      </c>
      <c r="K1685" s="85">
        <v>-112.67</v>
      </c>
      <c r="L1685" s="146">
        <v>661.21</v>
      </c>
      <c r="M1685" s="146">
        <v>548.54</v>
      </c>
      <c r="N1685" s="146">
        <v>0</v>
      </c>
      <c r="Y1685" s="32">
        <f t="shared" si="26"/>
        <v>1237.92</v>
      </c>
    </row>
    <row r="1686" spans="1:25" x14ac:dyDescent="0.25">
      <c r="A1686" s="83" t="s">
        <v>9354</v>
      </c>
      <c r="B1686" s="84" t="s">
        <v>1764</v>
      </c>
      <c r="C1686" s="19">
        <v>6375.31</v>
      </c>
      <c r="D1686" s="19">
        <v>121.13</v>
      </c>
      <c r="E1686" s="19">
        <v>0</v>
      </c>
      <c r="F1686" s="19">
        <v>121.13</v>
      </c>
      <c r="G1686" s="19">
        <v>0</v>
      </c>
      <c r="H1686" s="85">
        <v>15120.51</v>
      </c>
      <c r="I1686" s="85">
        <v>287.29000000000002</v>
      </c>
      <c r="J1686" s="85">
        <v>484.52</v>
      </c>
      <c r="K1686" s="85">
        <v>-197.23</v>
      </c>
      <c r="L1686" s="146">
        <v>71.819999999999993</v>
      </c>
      <c r="M1686" s="146">
        <v>0</v>
      </c>
      <c r="N1686" s="146">
        <v>125.41</v>
      </c>
      <c r="Y1686" s="32">
        <f t="shared" si="26"/>
        <v>121.13</v>
      </c>
    </row>
    <row r="1687" spans="1:25" x14ac:dyDescent="0.25">
      <c r="A1687" s="83" t="s">
        <v>9355</v>
      </c>
      <c r="B1687" s="84" t="s">
        <v>1765</v>
      </c>
      <c r="C1687" s="19">
        <v>36425.339999999997</v>
      </c>
      <c r="D1687" s="19">
        <v>692.08</v>
      </c>
      <c r="E1687" s="19">
        <v>0</v>
      </c>
      <c r="F1687" s="19">
        <v>692.08</v>
      </c>
      <c r="G1687" s="19">
        <v>0</v>
      </c>
      <c r="H1687" s="85">
        <v>113665.42</v>
      </c>
      <c r="I1687" s="85">
        <v>2159.64</v>
      </c>
      <c r="J1687" s="85">
        <v>2768.33</v>
      </c>
      <c r="K1687" s="85">
        <v>-608.69000000000005</v>
      </c>
      <c r="L1687" s="146">
        <v>539.91</v>
      </c>
      <c r="M1687" s="146">
        <v>0</v>
      </c>
      <c r="N1687" s="146">
        <v>68.78</v>
      </c>
      <c r="Y1687" s="32">
        <f t="shared" si="26"/>
        <v>692.08</v>
      </c>
    </row>
    <row r="1688" spans="1:25" x14ac:dyDescent="0.25">
      <c r="A1688" s="83" t="s">
        <v>9356</v>
      </c>
      <c r="B1688" s="84" t="s">
        <v>1766</v>
      </c>
      <c r="C1688" s="19">
        <v>9527.2999999999993</v>
      </c>
      <c r="D1688" s="19">
        <v>181.02</v>
      </c>
      <c r="E1688" s="19">
        <v>181.02</v>
      </c>
      <c r="F1688" s="19">
        <v>0</v>
      </c>
      <c r="G1688" s="19">
        <v>15.17</v>
      </c>
      <c r="H1688" s="85">
        <v>23734.09</v>
      </c>
      <c r="I1688" s="85">
        <v>450.95</v>
      </c>
      <c r="J1688" s="85">
        <v>739.24</v>
      </c>
      <c r="K1688" s="85">
        <v>-288.29000000000002</v>
      </c>
      <c r="L1688" s="146">
        <v>112.74</v>
      </c>
      <c r="M1688" s="146">
        <v>0</v>
      </c>
      <c r="N1688" s="146">
        <v>175.55</v>
      </c>
      <c r="Y1688" s="32">
        <f t="shared" si="26"/>
        <v>0</v>
      </c>
    </row>
    <row r="1689" spans="1:25" x14ac:dyDescent="0.25">
      <c r="A1689" s="83" t="s">
        <v>9357</v>
      </c>
      <c r="B1689" s="84" t="s">
        <v>1767</v>
      </c>
      <c r="C1689" s="19">
        <v>15216.85</v>
      </c>
      <c r="D1689" s="19">
        <v>289.12</v>
      </c>
      <c r="E1689" s="19">
        <v>0</v>
      </c>
      <c r="F1689" s="19">
        <v>289.12</v>
      </c>
      <c r="G1689" s="19">
        <v>0</v>
      </c>
      <c r="H1689" s="85">
        <v>53684.21</v>
      </c>
      <c r="I1689" s="85">
        <v>1020</v>
      </c>
      <c r="J1689" s="85">
        <v>1156.48</v>
      </c>
      <c r="K1689" s="85">
        <v>-136.47999999999999</v>
      </c>
      <c r="L1689" s="146">
        <v>255</v>
      </c>
      <c r="M1689" s="146">
        <v>118.52</v>
      </c>
      <c r="N1689" s="146">
        <v>0</v>
      </c>
      <c r="Y1689" s="32">
        <f t="shared" si="26"/>
        <v>407.64</v>
      </c>
    </row>
    <row r="1690" spans="1:25" x14ac:dyDescent="0.25">
      <c r="A1690" s="83" t="s">
        <v>9358</v>
      </c>
      <c r="B1690" s="84" t="s">
        <v>1768</v>
      </c>
      <c r="C1690" s="19">
        <v>45953.16</v>
      </c>
      <c r="D1690" s="19">
        <v>873.11</v>
      </c>
      <c r="E1690" s="19">
        <v>0</v>
      </c>
      <c r="F1690" s="19">
        <v>873.11</v>
      </c>
      <c r="G1690" s="19">
        <v>0</v>
      </c>
      <c r="H1690" s="85">
        <v>174143.57</v>
      </c>
      <c r="I1690" s="85">
        <v>3308.73</v>
      </c>
      <c r="J1690" s="85">
        <v>3492.44</v>
      </c>
      <c r="K1690" s="85">
        <v>-183.71</v>
      </c>
      <c r="L1690" s="146">
        <v>827.18</v>
      </c>
      <c r="M1690" s="146">
        <v>643.47</v>
      </c>
      <c r="N1690" s="146">
        <v>0</v>
      </c>
      <c r="Y1690" s="32">
        <f t="shared" si="26"/>
        <v>1516.58</v>
      </c>
    </row>
    <row r="1691" spans="1:25" x14ac:dyDescent="0.25">
      <c r="A1691" s="83" t="s">
        <v>9359</v>
      </c>
      <c r="B1691" s="84" t="s">
        <v>1769</v>
      </c>
      <c r="C1691" s="19">
        <v>8065.14</v>
      </c>
      <c r="D1691" s="19">
        <v>153.24</v>
      </c>
      <c r="E1691" s="19">
        <v>0</v>
      </c>
      <c r="F1691" s="19">
        <v>153.24</v>
      </c>
      <c r="G1691" s="19">
        <v>0</v>
      </c>
      <c r="H1691" s="85">
        <v>29887.27</v>
      </c>
      <c r="I1691" s="85">
        <v>567.86</v>
      </c>
      <c r="J1691" s="85">
        <v>612.95000000000005</v>
      </c>
      <c r="K1691" s="85">
        <v>-45.09</v>
      </c>
      <c r="L1691" s="146">
        <v>141.97</v>
      </c>
      <c r="M1691" s="146">
        <v>96.88</v>
      </c>
      <c r="N1691" s="146">
        <v>0</v>
      </c>
      <c r="Y1691" s="32">
        <f t="shared" si="26"/>
        <v>250.12</v>
      </c>
    </row>
    <row r="1692" spans="1:25" x14ac:dyDescent="0.25">
      <c r="A1692" s="83" t="s">
        <v>9360</v>
      </c>
      <c r="B1692" s="84" t="s">
        <v>1770</v>
      </c>
      <c r="C1692" s="19">
        <v>20603.150000000001</v>
      </c>
      <c r="D1692" s="19">
        <v>391.46</v>
      </c>
      <c r="E1692" s="19">
        <v>0</v>
      </c>
      <c r="F1692" s="19">
        <v>391.46</v>
      </c>
      <c r="G1692" s="19">
        <v>0</v>
      </c>
      <c r="H1692" s="85">
        <v>66731.710000000006</v>
      </c>
      <c r="I1692" s="85">
        <v>1267.9000000000001</v>
      </c>
      <c r="J1692" s="85">
        <v>1565.84</v>
      </c>
      <c r="K1692" s="85">
        <v>-297.94</v>
      </c>
      <c r="L1692" s="146">
        <v>316.98</v>
      </c>
      <c r="M1692" s="146">
        <v>19.04</v>
      </c>
      <c r="N1692" s="146">
        <v>0</v>
      </c>
      <c r="Y1692" s="32">
        <f t="shared" si="26"/>
        <v>410.5</v>
      </c>
    </row>
    <row r="1693" spans="1:25" x14ac:dyDescent="0.25">
      <c r="A1693" s="83" t="s">
        <v>9361</v>
      </c>
      <c r="B1693" s="84" t="s">
        <v>1771</v>
      </c>
      <c r="C1693" s="19">
        <v>80133.25</v>
      </c>
      <c r="D1693" s="19">
        <v>1522.53</v>
      </c>
      <c r="E1693" s="19">
        <v>0</v>
      </c>
      <c r="F1693" s="19">
        <v>1522.53</v>
      </c>
      <c r="G1693" s="19">
        <v>0</v>
      </c>
      <c r="H1693" s="85">
        <v>259203</v>
      </c>
      <c r="I1693" s="85">
        <v>4924.8599999999997</v>
      </c>
      <c r="J1693" s="85">
        <v>6090.13</v>
      </c>
      <c r="K1693" s="85">
        <v>-1165.27</v>
      </c>
      <c r="L1693" s="146">
        <v>1231.22</v>
      </c>
      <c r="M1693" s="146">
        <v>65.95</v>
      </c>
      <c r="N1693" s="146">
        <v>0</v>
      </c>
      <c r="Y1693" s="32">
        <f t="shared" si="26"/>
        <v>1588.48</v>
      </c>
    </row>
    <row r="1694" spans="1:25" x14ac:dyDescent="0.25">
      <c r="A1694" s="83" t="s">
        <v>9362</v>
      </c>
      <c r="B1694" s="84" t="s">
        <v>1772</v>
      </c>
      <c r="C1694" s="19">
        <v>28057.09</v>
      </c>
      <c r="D1694" s="19">
        <v>533.09</v>
      </c>
      <c r="E1694" s="19">
        <v>0</v>
      </c>
      <c r="F1694" s="19">
        <v>533.09</v>
      </c>
      <c r="G1694" s="19">
        <v>0</v>
      </c>
      <c r="H1694" s="85">
        <v>95041.18</v>
      </c>
      <c r="I1694" s="85">
        <v>1805.78</v>
      </c>
      <c r="J1694" s="85">
        <v>2132.34</v>
      </c>
      <c r="K1694" s="85">
        <v>-326.56</v>
      </c>
      <c r="L1694" s="146">
        <v>451.45</v>
      </c>
      <c r="M1694" s="146">
        <v>124.89</v>
      </c>
      <c r="N1694" s="146">
        <v>0</v>
      </c>
      <c r="Y1694" s="32">
        <f t="shared" si="26"/>
        <v>657.98</v>
      </c>
    </row>
    <row r="1695" spans="1:25" x14ac:dyDescent="0.25">
      <c r="A1695" s="83" t="s">
        <v>9363</v>
      </c>
      <c r="B1695" s="84" t="s">
        <v>1773</v>
      </c>
      <c r="C1695" s="19">
        <v>20474.150000000001</v>
      </c>
      <c r="D1695" s="19">
        <v>389.01</v>
      </c>
      <c r="E1695" s="19">
        <v>0</v>
      </c>
      <c r="F1695" s="19">
        <v>389.01</v>
      </c>
      <c r="G1695" s="19">
        <v>0</v>
      </c>
      <c r="H1695" s="85">
        <v>58859.15</v>
      </c>
      <c r="I1695" s="85">
        <v>1118.32</v>
      </c>
      <c r="J1695" s="85">
        <v>1556.04</v>
      </c>
      <c r="K1695" s="85">
        <v>-437.72</v>
      </c>
      <c r="L1695" s="146">
        <v>279.58</v>
      </c>
      <c r="M1695" s="146">
        <v>0</v>
      </c>
      <c r="N1695" s="146">
        <v>158.13999999999999</v>
      </c>
      <c r="Y1695" s="32">
        <f t="shared" si="26"/>
        <v>389.01</v>
      </c>
    </row>
    <row r="1696" spans="1:25" x14ac:dyDescent="0.25">
      <c r="A1696" s="83" t="s">
        <v>9364</v>
      </c>
      <c r="B1696" s="84" t="s">
        <v>1774</v>
      </c>
      <c r="C1696" s="19">
        <v>25886.21</v>
      </c>
      <c r="D1696" s="19">
        <v>491.84</v>
      </c>
      <c r="E1696" s="19">
        <v>0</v>
      </c>
      <c r="F1696" s="19">
        <v>491.84</v>
      </c>
      <c r="G1696" s="19">
        <v>0</v>
      </c>
      <c r="H1696" s="85">
        <v>87722.33</v>
      </c>
      <c r="I1696" s="85">
        <v>1666.72</v>
      </c>
      <c r="J1696" s="85">
        <v>1967.35</v>
      </c>
      <c r="K1696" s="85">
        <v>-300.63</v>
      </c>
      <c r="L1696" s="146">
        <v>416.68</v>
      </c>
      <c r="M1696" s="146">
        <v>116.05</v>
      </c>
      <c r="N1696" s="146">
        <v>0</v>
      </c>
      <c r="Y1696" s="32">
        <f t="shared" si="26"/>
        <v>607.89</v>
      </c>
    </row>
    <row r="1697" spans="1:25" x14ac:dyDescent="0.25">
      <c r="A1697" s="83" t="s">
        <v>9365</v>
      </c>
      <c r="B1697" s="84" t="s">
        <v>1775</v>
      </c>
      <c r="C1697" s="19">
        <v>40782.879999999997</v>
      </c>
      <c r="D1697" s="19">
        <v>774.88</v>
      </c>
      <c r="E1697" s="19">
        <v>0</v>
      </c>
      <c r="F1697" s="19">
        <v>774.88</v>
      </c>
      <c r="G1697" s="19">
        <v>0</v>
      </c>
      <c r="H1697" s="85">
        <v>129058.19</v>
      </c>
      <c r="I1697" s="85">
        <v>2452.11</v>
      </c>
      <c r="J1697" s="85">
        <v>3099.5</v>
      </c>
      <c r="K1697" s="85">
        <v>-647.39</v>
      </c>
      <c r="L1697" s="146">
        <v>613.03</v>
      </c>
      <c r="M1697" s="146">
        <v>0</v>
      </c>
      <c r="N1697" s="146">
        <v>34.36</v>
      </c>
      <c r="Y1697" s="32">
        <f t="shared" si="26"/>
        <v>774.88</v>
      </c>
    </row>
    <row r="1698" spans="1:25" x14ac:dyDescent="0.25">
      <c r="A1698" s="83" t="s">
        <v>9366</v>
      </c>
      <c r="B1698" s="84" t="s">
        <v>1776</v>
      </c>
      <c r="C1698" s="19">
        <v>8228.8799999999992</v>
      </c>
      <c r="D1698" s="19">
        <v>156.35</v>
      </c>
      <c r="E1698" s="19">
        <v>0</v>
      </c>
      <c r="F1698" s="19">
        <v>156.35</v>
      </c>
      <c r="G1698" s="19">
        <v>0</v>
      </c>
      <c r="H1698" s="85">
        <v>23821.360000000001</v>
      </c>
      <c r="I1698" s="85">
        <v>452.61</v>
      </c>
      <c r="J1698" s="85">
        <v>625.39</v>
      </c>
      <c r="K1698" s="85">
        <v>-172.78</v>
      </c>
      <c r="L1698" s="146">
        <v>113.15</v>
      </c>
      <c r="M1698" s="146">
        <v>0</v>
      </c>
      <c r="N1698" s="146">
        <v>59.63</v>
      </c>
      <c r="Y1698" s="32">
        <f t="shared" si="26"/>
        <v>156.35</v>
      </c>
    </row>
    <row r="1699" spans="1:25" x14ac:dyDescent="0.25">
      <c r="A1699" s="83" t="s">
        <v>9367</v>
      </c>
      <c r="B1699" s="84" t="s">
        <v>1777</v>
      </c>
      <c r="C1699" s="19">
        <v>243184.35</v>
      </c>
      <c r="D1699" s="19">
        <v>4620.5</v>
      </c>
      <c r="E1699" s="19">
        <v>0</v>
      </c>
      <c r="F1699" s="19">
        <v>4620.5</v>
      </c>
      <c r="G1699" s="19">
        <v>0</v>
      </c>
      <c r="H1699" s="85">
        <v>825782.96</v>
      </c>
      <c r="I1699" s="85">
        <v>15689.88</v>
      </c>
      <c r="J1699" s="85">
        <v>18482.009999999998</v>
      </c>
      <c r="K1699" s="85">
        <v>-2792.13</v>
      </c>
      <c r="L1699" s="146">
        <v>3922.47</v>
      </c>
      <c r="M1699" s="146">
        <v>1130.3399999999999</v>
      </c>
      <c r="N1699" s="146">
        <v>0</v>
      </c>
      <c r="Y1699" s="32">
        <f t="shared" si="26"/>
        <v>5750.84</v>
      </c>
    </row>
    <row r="1700" spans="1:25" x14ac:dyDescent="0.25">
      <c r="A1700" s="83" t="s">
        <v>9368</v>
      </c>
      <c r="B1700" s="84" t="s">
        <v>1778</v>
      </c>
      <c r="C1700" s="19">
        <v>7483.38</v>
      </c>
      <c r="D1700" s="19">
        <v>142.19</v>
      </c>
      <c r="E1700" s="19">
        <v>0</v>
      </c>
      <c r="F1700" s="19">
        <v>142.19</v>
      </c>
      <c r="G1700" s="19">
        <v>0</v>
      </c>
      <c r="H1700" s="85">
        <v>25408.51</v>
      </c>
      <c r="I1700" s="85">
        <v>482.76</v>
      </c>
      <c r="J1700" s="85">
        <v>568.74</v>
      </c>
      <c r="K1700" s="85">
        <v>-85.98</v>
      </c>
      <c r="L1700" s="146">
        <v>120.69</v>
      </c>
      <c r="M1700" s="146">
        <v>34.71</v>
      </c>
      <c r="N1700" s="146">
        <v>0</v>
      </c>
      <c r="Y1700" s="32">
        <f t="shared" si="26"/>
        <v>176.9</v>
      </c>
    </row>
    <row r="1701" spans="1:25" x14ac:dyDescent="0.25">
      <c r="A1701" s="83" t="s">
        <v>9369</v>
      </c>
      <c r="B1701" s="84" t="s">
        <v>1779</v>
      </c>
      <c r="C1701" s="19">
        <v>7388.19</v>
      </c>
      <c r="D1701" s="19">
        <v>140.38</v>
      </c>
      <c r="E1701" s="19">
        <v>0</v>
      </c>
      <c r="F1701" s="19">
        <v>140.38</v>
      </c>
      <c r="G1701" s="19">
        <v>0</v>
      </c>
      <c r="H1701" s="85">
        <v>28062.67</v>
      </c>
      <c r="I1701" s="85">
        <v>533.19000000000005</v>
      </c>
      <c r="J1701" s="85">
        <v>561.5</v>
      </c>
      <c r="K1701" s="85">
        <v>-28.31</v>
      </c>
      <c r="L1701" s="146">
        <v>133.30000000000001</v>
      </c>
      <c r="M1701" s="146">
        <v>104.99</v>
      </c>
      <c r="N1701" s="146">
        <v>0</v>
      </c>
      <c r="Y1701" s="32">
        <f t="shared" si="26"/>
        <v>245.37</v>
      </c>
    </row>
    <row r="1702" spans="1:25" x14ac:dyDescent="0.25">
      <c r="A1702" s="83" t="s">
        <v>9370</v>
      </c>
      <c r="B1702" s="84" t="s">
        <v>1780</v>
      </c>
      <c r="C1702" s="19">
        <v>34163.75</v>
      </c>
      <c r="D1702" s="19">
        <v>649.11</v>
      </c>
      <c r="E1702" s="19">
        <v>0</v>
      </c>
      <c r="F1702" s="19">
        <v>649.11</v>
      </c>
      <c r="G1702" s="19">
        <v>0</v>
      </c>
      <c r="H1702" s="85">
        <v>115551.46</v>
      </c>
      <c r="I1702" s="85">
        <v>2195.48</v>
      </c>
      <c r="J1702" s="85">
        <v>2596.44</v>
      </c>
      <c r="K1702" s="85">
        <v>-400.96</v>
      </c>
      <c r="L1702" s="146">
        <v>548.87</v>
      </c>
      <c r="M1702" s="146">
        <v>147.91</v>
      </c>
      <c r="N1702" s="146">
        <v>0</v>
      </c>
      <c r="Y1702" s="32">
        <f t="shared" si="26"/>
        <v>797.02</v>
      </c>
    </row>
    <row r="1703" spans="1:25" x14ac:dyDescent="0.25">
      <c r="A1703" s="83" t="s">
        <v>9371</v>
      </c>
      <c r="B1703" s="84" t="s">
        <v>1781</v>
      </c>
      <c r="C1703" s="19">
        <v>10003.450000000001</v>
      </c>
      <c r="D1703" s="19">
        <v>190.07</v>
      </c>
      <c r="E1703" s="19">
        <v>0</v>
      </c>
      <c r="F1703" s="19">
        <v>190.07</v>
      </c>
      <c r="G1703" s="19">
        <v>0</v>
      </c>
      <c r="H1703" s="85">
        <v>37428.36</v>
      </c>
      <c r="I1703" s="85">
        <v>711.14</v>
      </c>
      <c r="J1703" s="85">
        <v>760.26</v>
      </c>
      <c r="K1703" s="85">
        <v>-49.12</v>
      </c>
      <c r="L1703" s="146">
        <v>177.79</v>
      </c>
      <c r="M1703" s="146">
        <v>128.66999999999999</v>
      </c>
      <c r="N1703" s="146">
        <v>0</v>
      </c>
      <c r="Y1703" s="32">
        <f t="shared" si="26"/>
        <v>318.74</v>
      </c>
    </row>
    <row r="1704" spans="1:25" x14ac:dyDescent="0.25">
      <c r="A1704" s="83" t="s">
        <v>9372</v>
      </c>
      <c r="B1704" s="84" t="s">
        <v>1782</v>
      </c>
      <c r="C1704" s="19">
        <v>20146.82</v>
      </c>
      <c r="D1704" s="19">
        <v>382.79</v>
      </c>
      <c r="E1704" s="19">
        <v>0</v>
      </c>
      <c r="F1704" s="19">
        <v>382.79</v>
      </c>
      <c r="G1704" s="19">
        <v>0</v>
      </c>
      <c r="H1704" s="85">
        <v>82423.19</v>
      </c>
      <c r="I1704" s="85">
        <v>1566.04</v>
      </c>
      <c r="J1704" s="85">
        <v>1531.16</v>
      </c>
      <c r="K1704" s="85">
        <v>34.880000000000003</v>
      </c>
      <c r="L1704" s="146">
        <v>391.51</v>
      </c>
      <c r="M1704" s="146">
        <v>426.39</v>
      </c>
      <c r="N1704" s="146">
        <v>0</v>
      </c>
      <c r="Y1704" s="32">
        <f t="shared" si="26"/>
        <v>809.18000000000006</v>
      </c>
    </row>
    <row r="1705" spans="1:25" x14ac:dyDescent="0.25">
      <c r="A1705" s="83" t="s">
        <v>9373</v>
      </c>
      <c r="B1705" s="84" t="s">
        <v>1783</v>
      </c>
      <c r="C1705" s="19">
        <v>11775.4</v>
      </c>
      <c r="D1705" s="19">
        <v>223.73</v>
      </c>
      <c r="E1705" s="19">
        <v>0</v>
      </c>
      <c r="F1705" s="19">
        <v>223.73</v>
      </c>
      <c r="G1705" s="19">
        <v>0</v>
      </c>
      <c r="H1705" s="85">
        <v>43193.36</v>
      </c>
      <c r="I1705" s="85">
        <v>820.67</v>
      </c>
      <c r="J1705" s="85">
        <v>894.93</v>
      </c>
      <c r="K1705" s="85">
        <v>-74.260000000000005</v>
      </c>
      <c r="L1705" s="146">
        <v>205.17</v>
      </c>
      <c r="M1705" s="146">
        <v>130.91</v>
      </c>
      <c r="N1705" s="146">
        <v>0</v>
      </c>
      <c r="Y1705" s="32">
        <f t="shared" si="26"/>
        <v>354.64</v>
      </c>
    </row>
    <row r="1706" spans="1:25" x14ac:dyDescent="0.25">
      <c r="A1706" s="83" t="s">
        <v>9374</v>
      </c>
      <c r="B1706" s="84" t="s">
        <v>1784</v>
      </c>
      <c r="C1706" s="19">
        <v>17503.7</v>
      </c>
      <c r="D1706" s="19">
        <v>332.57</v>
      </c>
      <c r="E1706" s="19">
        <v>0</v>
      </c>
      <c r="F1706" s="19">
        <v>332.57</v>
      </c>
      <c r="G1706" s="19">
        <v>0</v>
      </c>
      <c r="H1706" s="85">
        <v>64050.69</v>
      </c>
      <c r="I1706" s="85">
        <v>1216.96</v>
      </c>
      <c r="J1706" s="85">
        <v>1330.28</v>
      </c>
      <c r="K1706" s="85">
        <v>-113.32</v>
      </c>
      <c r="L1706" s="146">
        <v>304.24</v>
      </c>
      <c r="M1706" s="146">
        <v>190.92</v>
      </c>
      <c r="N1706" s="146">
        <v>0</v>
      </c>
      <c r="Y1706" s="32">
        <f t="shared" si="26"/>
        <v>523.49</v>
      </c>
    </row>
    <row r="1707" spans="1:25" x14ac:dyDescent="0.25">
      <c r="A1707" s="83" t="s">
        <v>9375</v>
      </c>
      <c r="B1707" s="84" t="s">
        <v>1785</v>
      </c>
      <c r="C1707" s="19">
        <v>243823.28</v>
      </c>
      <c r="D1707" s="19">
        <v>4632.6400000000003</v>
      </c>
      <c r="E1707" s="19">
        <v>0</v>
      </c>
      <c r="F1707" s="19">
        <v>4632.6400000000003</v>
      </c>
      <c r="G1707" s="19">
        <v>0</v>
      </c>
      <c r="H1707" s="85">
        <v>886569.83</v>
      </c>
      <c r="I1707" s="85">
        <v>16844.830000000002</v>
      </c>
      <c r="J1707" s="85">
        <v>18530.57</v>
      </c>
      <c r="K1707" s="85">
        <v>-1685.74</v>
      </c>
      <c r="L1707" s="146">
        <v>4211.21</v>
      </c>
      <c r="M1707" s="146">
        <v>2525.4699999999998</v>
      </c>
      <c r="N1707" s="146">
        <v>0</v>
      </c>
      <c r="Y1707" s="32">
        <f t="shared" si="26"/>
        <v>7158.1100000000006</v>
      </c>
    </row>
    <row r="1708" spans="1:25" x14ac:dyDescent="0.25">
      <c r="A1708" s="83" t="s">
        <v>9376</v>
      </c>
      <c r="B1708" s="84" t="s">
        <v>1786</v>
      </c>
      <c r="C1708" s="19">
        <v>20810.2</v>
      </c>
      <c r="D1708" s="19">
        <v>395.4</v>
      </c>
      <c r="E1708" s="19">
        <v>0</v>
      </c>
      <c r="F1708" s="19">
        <v>395.4</v>
      </c>
      <c r="G1708" s="19">
        <v>0</v>
      </c>
      <c r="H1708" s="85">
        <v>77311.31</v>
      </c>
      <c r="I1708" s="85">
        <v>1468.91</v>
      </c>
      <c r="J1708" s="85">
        <v>1581.58</v>
      </c>
      <c r="K1708" s="85">
        <v>-112.67</v>
      </c>
      <c r="L1708" s="146">
        <v>367.23</v>
      </c>
      <c r="M1708" s="146">
        <v>254.56</v>
      </c>
      <c r="N1708" s="146">
        <v>0</v>
      </c>
      <c r="Y1708" s="32">
        <f t="shared" si="26"/>
        <v>649.96</v>
      </c>
    </row>
    <row r="1709" spans="1:25" x14ac:dyDescent="0.25">
      <c r="A1709" s="83" t="s">
        <v>9377</v>
      </c>
      <c r="B1709" s="84" t="s">
        <v>1787</v>
      </c>
      <c r="C1709" s="19">
        <v>54062.31</v>
      </c>
      <c r="D1709" s="19">
        <v>1027.19</v>
      </c>
      <c r="E1709" s="19">
        <v>0</v>
      </c>
      <c r="F1709" s="19">
        <v>1027.19</v>
      </c>
      <c r="G1709" s="19">
        <v>0</v>
      </c>
      <c r="H1709" s="85">
        <v>158420.01</v>
      </c>
      <c r="I1709" s="85">
        <v>3009.98</v>
      </c>
      <c r="J1709" s="85">
        <v>4108.74</v>
      </c>
      <c r="K1709" s="85">
        <v>-1098.76</v>
      </c>
      <c r="L1709" s="146">
        <v>752.5</v>
      </c>
      <c r="M1709" s="146">
        <v>0</v>
      </c>
      <c r="N1709" s="146">
        <v>346.26</v>
      </c>
      <c r="Y1709" s="32">
        <f t="shared" si="26"/>
        <v>1027.19</v>
      </c>
    </row>
    <row r="1710" spans="1:25" x14ac:dyDescent="0.25">
      <c r="A1710" s="83" t="s">
        <v>9378</v>
      </c>
      <c r="B1710" s="84" t="s">
        <v>1788</v>
      </c>
      <c r="C1710" s="19">
        <v>8837.91</v>
      </c>
      <c r="D1710" s="19">
        <v>167.92</v>
      </c>
      <c r="E1710" s="19">
        <v>0</v>
      </c>
      <c r="F1710" s="19">
        <v>167.92</v>
      </c>
      <c r="G1710" s="19">
        <v>0</v>
      </c>
      <c r="H1710" s="85">
        <v>32822.58</v>
      </c>
      <c r="I1710" s="85">
        <v>623.63</v>
      </c>
      <c r="J1710" s="85">
        <v>671.68</v>
      </c>
      <c r="K1710" s="85">
        <v>-48.05</v>
      </c>
      <c r="L1710" s="146">
        <v>155.91</v>
      </c>
      <c r="M1710" s="146">
        <v>107.86</v>
      </c>
      <c r="N1710" s="146">
        <v>0</v>
      </c>
      <c r="Y1710" s="32">
        <f t="shared" si="26"/>
        <v>275.77999999999997</v>
      </c>
    </row>
    <row r="1711" spans="1:25" x14ac:dyDescent="0.25">
      <c r="A1711" s="83" t="s">
        <v>9379</v>
      </c>
      <c r="B1711" s="84" t="s">
        <v>1789</v>
      </c>
      <c r="C1711" s="19">
        <v>12577.22</v>
      </c>
      <c r="D1711" s="19">
        <v>238.97</v>
      </c>
      <c r="E1711" s="19">
        <v>0</v>
      </c>
      <c r="F1711" s="19">
        <v>238.97</v>
      </c>
      <c r="G1711" s="19">
        <v>0</v>
      </c>
      <c r="H1711" s="85">
        <v>45025.23</v>
      </c>
      <c r="I1711" s="85">
        <v>855.48</v>
      </c>
      <c r="J1711" s="85">
        <v>955.87</v>
      </c>
      <c r="K1711" s="85">
        <v>-100.39</v>
      </c>
      <c r="L1711" s="146">
        <v>213.87</v>
      </c>
      <c r="M1711" s="146">
        <v>113.48</v>
      </c>
      <c r="N1711" s="146">
        <v>0</v>
      </c>
      <c r="Y1711" s="32">
        <f t="shared" si="26"/>
        <v>352.45</v>
      </c>
    </row>
    <row r="1712" spans="1:25" x14ac:dyDescent="0.25">
      <c r="A1712" s="83" t="s">
        <v>9380</v>
      </c>
      <c r="B1712" s="84" t="s">
        <v>1790</v>
      </c>
      <c r="C1712" s="19">
        <v>10373.89</v>
      </c>
      <c r="D1712" s="19">
        <v>197.11</v>
      </c>
      <c r="E1712" s="19">
        <v>0</v>
      </c>
      <c r="F1712" s="19">
        <v>197.11</v>
      </c>
      <c r="G1712" s="19">
        <v>0</v>
      </c>
      <c r="H1712" s="85">
        <v>34249.839999999997</v>
      </c>
      <c r="I1712" s="85">
        <v>650.75</v>
      </c>
      <c r="J1712" s="85">
        <v>788.42</v>
      </c>
      <c r="K1712" s="85">
        <v>-137.66999999999999</v>
      </c>
      <c r="L1712" s="146">
        <v>162.69</v>
      </c>
      <c r="M1712" s="146">
        <v>25.02</v>
      </c>
      <c r="N1712" s="146">
        <v>0</v>
      </c>
      <c r="Y1712" s="32">
        <f t="shared" si="26"/>
        <v>222.13000000000002</v>
      </c>
    </row>
    <row r="1713" spans="1:25" x14ac:dyDescent="0.25">
      <c r="A1713" s="83" t="s">
        <v>9381</v>
      </c>
      <c r="B1713" s="84" t="s">
        <v>1791</v>
      </c>
      <c r="C1713" s="19">
        <v>10003.9</v>
      </c>
      <c r="D1713" s="19">
        <v>190.08</v>
      </c>
      <c r="E1713" s="19">
        <v>0</v>
      </c>
      <c r="F1713" s="19">
        <v>190.08</v>
      </c>
      <c r="G1713" s="19">
        <v>0</v>
      </c>
      <c r="H1713" s="85">
        <v>40132.74</v>
      </c>
      <c r="I1713" s="85">
        <v>762.52</v>
      </c>
      <c r="J1713" s="85">
        <v>760.3</v>
      </c>
      <c r="K1713" s="85">
        <v>2.2200000000000002</v>
      </c>
      <c r="L1713" s="146">
        <v>190.63</v>
      </c>
      <c r="M1713" s="146">
        <v>192.85</v>
      </c>
      <c r="N1713" s="146">
        <v>0</v>
      </c>
      <c r="Y1713" s="32">
        <f t="shared" si="26"/>
        <v>382.93</v>
      </c>
    </row>
    <row r="1714" spans="1:25" x14ac:dyDescent="0.25">
      <c r="A1714" s="83" t="s">
        <v>9382</v>
      </c>
      <c r="B1714" s="84" t="s">
        <v>1792</v>
      </c>
      <c r="C1714" s="19">
        <v>17004.89</v>
      </c>
      <c r="D1714" s="19">
        <v>323.08999999999997</v>
      </c>
      <c r="E1714" s="19">
        <v>0</v>
      </c>
      <c r="F1714" s="19">
        <v>323.08999999999997</v>
      </c>
      <c r="G1714" s="19">
        <v>0</v>
      </c>
      <c r="H1714" s="85">
        <v>64618.98</v>
      </c>
      <c r="I1714" s="85">
        <v>1227.76</v>
      </c>
      <c r="J1714" s="85">
        <v>1292.3699999999999</v>
      </c>
      <c r="K1714" s="85">
        <v>-64.61</v>
      </c>
      <c r="L1714" s="146">
        <v>306.94</v>
      </c>
      <c r="M1714" s="146">
        <v>242.33</v>
      </c>
      <c r="N1714" s="146">
        <v>0</v>
      </c>
      <c r="Y1714" s="32">
        <f t="shared" si="26"/>
        <v>565.41999999999996</v>
      </c>
    </row>
    <row r="1715" spans="1:25" x14ac:dyDescent="0.25">
      <c r="A1715" s="83" t="s">
        <v>9383</v>
      </c>
      <c r="B1715" s="84" t="s">
        <v>1793</v>
      </c>
      <c r="C1715" s="19">
        <v>18574.13</v>
      </c>
      <c r="D1715" s="19">
        <v>352.91</v>
      </c>
      <c r="E1715" s="19">
        <v>0</v>
      </c>
      <c r="F1715" s="19">
        <v>352.91</v>
      </c>
      <c r="G1715" s="19">
        <v>0</v>
      </c>
      <c r="H1715" s="85">
        <v>66391.429999999993</v>
      </c>
      <c r="I1715" s="85">
        <v>1261.44</v>
      </c>
      <c r="J1715" s="85">
        <v>1411.63</v>
      </c>
      <c r="K1715" s="85">
        <v>-150.19</v>
      </c>
      <c r="L1715" s="146">
        <v>315.36</v>
      </c>
      <c r="M1715" s="146">
        <v>165.17</v>
      </c>
      <c r="N1715" s="146">
        <v>0</v>
      </c>
      <c r="Y1715" s="32">
        <f t="shared" si="26"/>
        <v>518.08000000000004</v>
      </c>
    </row>
    <row r="1716" spans="1:25" x14ac:dyDescent="0.25">
      <c r="A1716" s="83" t="s">
        <v>9384</v>
      </c>
      <c r="B1716" s="84" t="s">
        <v>1794</v>
      </c>
      <c r="C1716" s="19">
        <v>81709.649999999994</v>
      </c>
      <c r="D1716" s="19">
        <v>1552.48</v>
      </c>
      <c r="E1716" s="19">
        <v>0</v>
      </c>
      <c r="F1716" s="19">
        <v>1552.48</v>
      </c>
      <c r="G1716" s="19">
        <v>0</v>
      </c>
      <c r="H1716" s="85">
        <v>314750.51</v>
      </c>
      <c r="I1716" s="85">
        <v>5980.26</v>
      </c>
      <c r="J1716" s="85">
        <v>6209.93</v>
      </c>
      <c r="K1716" s="85">
        <v>-229.67</v>
      </c>
      <c r="L1716" s="146">
        <v>1495.07</v>
      </c>
      <c r="M1716" s="146">
        <v>1265.4000000000001</v>
      </c>
      <c r="N1716" s="146">
        <v>0</v>
      </c>
      <c r="Y1716" s="32">
        <f t="shared" si="26"/>
        <v>2817.88</v>
      </c>
    </row>
    <row r="1717" spans="1:25" x14ac:dyDescent="0.25">
      <c r="A1717" s="83" t="s">
        <v>9385</v>
      </c>
      <c r="B1717" s="84" t="s">
        <v>1795</v>
      </c>
      <c r="C1717" s="19">
        <v>32821.4</v>
      </c>
      <c r="D1717" s="19">
        <v>623.61</v>
      </c>
      <c r="E1717" s="19">
        <v>0</v>
      </c>
      <c r="F1717" s="19">
        <v>623.61</v>
      </c>
      <c r="G1717" s="19">
        <v>0</v>
      </c>
      <c r="H1717" s="85">
        <v>126209.04</v>
      </c>
      <c r="I1717" s="85">
        <v>2397.9699999999998</v>
      </c>
      <c r="J1717" s="85">
        <v>2494.4299999999998</v>
      </c>
      <c r="K1717" s="85">
        <v>-96.46</v>
      </c>
      <c r="L1717" s="146">
        <v>599.49</v>
      </c>
      <c r="M1717" s="146">
        <v>503.03</v>
      </c>
      <c r="N1717" s="146">
        <v>0</v>
      </c>
      <c r="Y1717" s="32">
        <f t="shared" si="26"/>
        <v>1126.6399999999999</v>
      </c>
    </row>
    <row r="1718" spans="1:25" x14ac:dyDescent="0.25">
      <c r="A1718" s="83" t="s">
        <v>9386</v>
      </c>
      <c r="B1718" s="84" t="s">
        <v>1796</v>
      </c>
      <c r="C1718" s="19">
        <v>10017.1</v>
      </c>
      <c r="D1718" s="19">
        <v>190.33</v>
      </c>
      <c r="E1718" s="19">
        <v>0</v>
      </c>
      <c r="F1718" s="19">
        <v>190.33</v>
      </c>
      <c r="G1718" s="19">
        <v>0</v>
      </c>
      <c r="H1718" s="85">
        <v>38501.660000000003</v>
      </c>
      <c r="I1718" s="85">
        <v>731.53</v>
      </c>
      <c r="J1718" s="85">
        <v>761.3</v>
      </c>
      <c r="K1718" s="85">
        <v>-29.77</v>
      </c>
      <c r="L1718" s="146">
        <v>182.88</v>
      </c>
      <c r="M1718" s="146">
        <v>153.11000000000001</v>
      </c>
      <c r="N1718" s="146">
        <v>0</v>
      </c>
      <c r="Y1718" s="32">
        <f t="shared" si="26"/>
        <v>343.44000000000005</v>
      </c>
    </row>
    <row r="1719" spans="1:25" x14ac:dyDescent="0.25">
      <c r="A1719" s="83" t="s">
        <v>9387</v>
      </c>
      <c r="B1719" s="84" t="s">
        <v>1797</v>
      </c>
      <c r="C1719" s="19">
        <v>19898.03</v>
      </c>
      <c r="D1719" s="19">
        <v>378.06</v>
      </c>
      <c r="E1719" s="19">
        <v>0</v>
      </c>
      <c r="F1719" s="19">
        <v>378.06</v>
      </c>
      <c r="G1719" s="19">
        <v>0</v>
      </c>
      <c r="H1719" s="85">
        <v>70355</v>
      </c>
      <c r="I1719" s="85">
        <v>1336.75</v>
      </c>
      <c r="J1719" s="85">
        <v>1512.25</v>
      </c>
      <c r="K1719" s="85">
        <v>-175.5</v>
      </c>
      <c r="L1719" s="146">
        <v>334.19</v>
      </c>
      <c r="M1719" s="146">
        <v>158.69</v>
      </c>
      <c r="N1719" s="146">
        <v>0</v>
      </c>
      <c r="Y1719" s="32">
        <f t="shared" si="26"/>
        <v>536.75</v>
      </c>
    </row>
    <row r="1720" spans="1:25" x14ac:dyDescent="0.25">
      <c r="A1720" s="83" t="s">
        <v>9388</v>
      </c>
      <c r="B1720" s="84" t="s">
        <v>1798</v>
      </c>
      <c r="C1720" s="19">
        <v>39023.370000000003</v>
      </c>
      <c r="D1720" s="19">
        <v>741.45</v>
      </c>
      <c r="E1720" s="19">
        <v>0</v>
      </c>
      <c r="F1720" s="19">
        <v>741.45</v>
      </c>
      <c r="G1720" s="19">
        <v>0</v>
      </c>
      <c r="H1720" s="85">
        <v>120555.52</v>
      </c>
      <c r="I1720" s="85">
        <v>2290.5500000000002</v>
      </c>
      <c r="J1720" s="85">
        <v>2965.78</v>
      </c>
      <c r="K1720" s="85">
        <v>-675.23</v>
      </c>
      <c r="L1720" s="146">
        <v>572.64</v>
      </c>
      <c r="M1720" s="146">
        <v>0</v>
      </c>
      <c r="N1720" s="146">
        <v>102.59</v>
      </c>
      <c r="Y1720" s="32">
        <f t="shared" si="26"/>
        <v>741.45</v>
      </c>
    </row>
    <row r="1721" spans="1:25" x14ac:dyDescent="0.25">
      <c r="A1721" s="83" t="s">
        <v>9389</v>
      </c>
      <c r="B1721" s="84" t="s">
        <v>1799</v>
      </c>
      <c r="C1721" s="19">
        <v>16974.71</v>
      </c>
      <c r="D1721" s="19">
        <v>322.52</v>
      </c>
      <c r="E1721" s="19">
        <v>0</v>
      </c>
      <c r="F1721" s="19">
        <v>322.52</v>
      </c>
      <c r="G1721" s="19">
        <v>0</v>
      </c>
      <c r="H1721" s="85">
        <v>37024.53</v>
      </c>
      <c r="I1721" s="85">
        <v>703.47</v>
      </c>
      <c r="J1721" s="85">
        <v>1290.08</v>
      </c>
      <c r="K1721" s="85">
        <v>-586.61</v>
      </c>
      <c r="L1721" s="146">
        <v>175.87</v>
      </c>
      <c r="M1721" s="146">
        <v>0</v>
      </c>
      <c r="N1721" s="146">
        <v>410.74</v>
      </c>
      <c r="Y1721" s="32">
        <f t="shared" si="26"/>
        <v>322.52</v>
      </c>
    </row>
    <row r="1722" spans="1:25" x14ac:dyDescent="0.25">
      <c r="A1722" s="83" t="s">
        <v>9390</v>
      </c>
      <c r="B1722" s="84" t="s">
        <v>1800</v>
      </c>
      <c r="C1722" s="19">
        <v>34637.910000000003</v>
      </c>
      <c r="D1722" s="19">
        <v>658.12</v>
      </c>
      <c r="E1722" s="19">
        <v>0</v>
      </c>
      <c r="F1722" s="19">
        <v>658.12</v>
      </c>
      <c r="G1722" s="19">
        <v>0</v>
      </c>
      <c r="H1722" s="85">
        <v>147568.04</v>
      </c>
      <c r="I1722" s="85">
        <v>2803.79</v>
      </c>
      <c r="J1722" s="85">
        <v>2632.48</v>
      </c>
      <c r="K1722" s="85">
        <v>171.31</v>
      </c>
      <c r="L1722" s="146">
        <v>700.95</v>
      </c>
      <c r="M1722" s="146">
        <v>872.26</v>
      </c>
      <c r="N1722" s="146">
        <v>0</v>
      </c>
      <c r="Y1722" s="32">
        <f t="shared" si="26"/>
        <v>1530.38</v>
      </c>
    </row>
    <row r="1723" spans="1:25" x14ac:dyDescent="0.25">
      <c r="A1723" s="83" t="s">
        <v>9391</v>
      </c>
      <c r="B1723" s="84" t="s">
        <v>1801</v>
      </c>
      <c r="C1723" s="19">
        <v>51997.65</v>
      </c>
      <c r="D1723" s="19">
        <v>987.96</v>
      </c>
      <c r="E1723" s="19">
        <v>0</v>
      </c>
      <c r="F1723" s="19">
        <v>987.96</v>
      </c>
      <c r="G1723" s="19">
        <v>0</v>
      </c>
      <c r="H1723" s="85">
        <v>200784.8</v>
      </c>
      <c r="I1723" s="85">
        <v>3814.91</v>
      </c>
      <c r="J1723" s="85">
        <v>3951.82</v>
      </c>
      <c r="K1723" s="85">
        <v>-136.91</v>
      </c>
      <c r="L1723" s="146">
        <v>953.73</v>
      </c>
      <c r="M1723" s="146">
        <v>816.82</v>
      </c>
      <c r="N1723" s="146">
        <v>0</v>
      </c>
      <c r="Y1723" s="32">
        <f t="shared" si="26"/>
        <v>1804.7800000000002</v>
      </c>
    </row>
    <row r="1724" spans="1:25" x14ac:dyDescent="0.25">
      <c r="A1724" s="83" t="s">
        <v>9392</v>
      </c>
      <c r="B1724" s="84" t="s">
        <v>1802</v>
      </c>
      <c r="C1724" s="19">
        <v>32430.89</v>
      </c>
      <c r="D1724" s="19">
        <v>616.19000000000005</v>
      </c>
      <c r="E1724" s="19">
        <v>0</v>
      </c>
      <c r="F1724" s="19">
        <v>616.19000000000005</v>
      </c>
      <c r="G1724" s="19">
        <v>0</v>
      </c>
      <c r="H1724" s="85">
        <v>103593.41</v>
      </c>
      <c r="I1724" s="85">
        <v>1968.27</v>
      </c>
      <c r="J1724" s="85">
        <v>2464.75</v>
      </c>
      <c r="K1724" s="85">
        <v>-496.48</v>
      </c>
      <c r="L1724" s="146">
        <v>492.07</v>
      </c>
      <c r="M1724" s="146">
        <v>0</v>
      </c>
      <c r="N1724" s="146">
        <v>4.41</v>
      </c>
      <c r="Y1724" s="32">
        <f t="shared" si="26"/>
        <v>616.19000000000005</v>
      </c>
    </row>
    <row r="1725" spans="1:25" x14ac:dyDescent="0.25">
      <c r="A1725" s="83" t="s">
        <v>9393</v>
      </c>
      <c r="B1725" s="84" t="s">
        <v>1803</v>
      </c>
      <c r="C1725" s="19">
        <v>19476.91</v>
      </c>
      <c r="D1725" s="19">
        <v>370.06</v>
      </c>
      <c r="E1725" s="19">
        <v>0</v>
      </c>
      <c r="F1725" s="19">
        <v>370.06</v>
      </c>
      <c r="G1725" s="19">
        <v>0</v>
      </c>
      <c r="H1725" s="85">
        <v>67394.600000000006</v>
      </c>
      <c r="I1725" s="85">
        <v>1280.5</v>
      </c>
      <c r="J1725" s="85">
        <v>1480.25</v>
      </c>
      <c r="K1725" s="85">
        <v>-199.75</v>
      </c>
      <c r="L1725" s="146">
        <v>320.13</v>
      </c>
      <c r="M1725" s="146">
        <v>120.38</v>
      </c>
      <c r="N1725" s="146">
        <v>0</v>
      </c>
      <c r="Y1725" s="32">
        <f t="shared" si="26"/>
        <v>490.44</v>
      </c>
    </row>
    <row r="1726" spans="1:25" x14ac:dyDescent="0.25">
      <c r="A1726" s="83" t="s">
        <v>9394</v>
      </c>
      <c r="B1726" s="84" t="s">
        <v>1804</v>
      </c>
      <c r="C1726" s="19">
        <v>28877.439999999999</v>
      </c>
      <c r="D1726" s="19">
        <v>548.66999999999996</v>
      </c>
      <c r="E1726" s="19">
        <v>0</v>
      </c>
      <c r="F1726" s="19">
        <v>548.66999999999996</v>
      </c>
      <c r="G1726" s="19">
        <v>0</v>
      </c>
      <c r="H1726" s="85">
        <v>113231.96</v>
      </c>
      <c r="I1726" s="85">
        <v>2151.41</v>
      </c>
      <c r="J1726" s="85">
        <v>2194.69</v>
      </c>
      <c r="K1726" s="85">
        <v>-43.28</v>
      </c>
      <c r="L1726" s="146">
        <v>537.85</v>
      </c>
      <c r="M1726" s="146">
        <v>494.57</v>
      </c>
      <c r="N1726" s="146">
        <v>0</v>
      </c>
      <c r="Y1726" s="32">
        <f t="shared" si="26"/>
        <v>1043.24</v>
      </c>
    </row>
    <row r="1727" spans="1:25" x14ac:dyDescent="0.25">
      <c r="A1727" s="83" t="s">
        <v>9395</v>
      </c>
      <c r="B1727" s="84" t="s">
        <v>1805</v>
      </c>
      <c r="C1727" s="19">
        <v>38613.85</v>
      </c>
      <c r="D1727" s="19">
        <v>733.66</v>
      </c>
      <c r="E1727" s="19">
        <v>733.66</v>
      </c>
      <c r="F1727" s="19">
        <v>0</v>
      </c>
      <c r="G1727" s="19">
        <v>3127.98</v>
      </c>
      <c r="H1727" s="85">
        <v>153490.82</v>
      </c>
      <c r="I1727" s="85">
        <v>2916.33</v>
      </c>
      <c r="J1727" s="85">
        <v>6062.63</v>
      </c>
      <c r="K1727" s="85">
        <v>-3146.3</v>
      </c>
      <c r="L1727" s="146">
        <v>729.08</v>
      </c>
      <c r="M1727" s="146">
        <v>0</v>
      </c>
      <c r="N1727" s="146">
        <v>2417.2199999999998</v>
      </c>
      <c r="Y1727" s="32">
        <f t="shared" si="26"/>
        <v>0</v>
      </c>
    </row>
    <row r="1728" spans="1:25" x14ac:dyDescent="0.25">
      <c r="A1728" s="83" t="s">
        <v>9396</v>
      </c>
      <c r="B1728" s="84" t="s">
        <v>1806</v>
      </c>
      <c r="C1728" s="19">
        <v>25732.42</v>
      </c>
      <c r="D1728" s="19">
        <v>488.92</v>
      </c>
      <c r="E1728" s="19">
        <v>0</v>
      </c>
      <c r="F1728" s="19">
        <v>488.92</v>
      </c>
      <c r="G1728" s="19">
        <v>0</v>
      </c>
      <c r="H1728" s="85">
        <v>48107.66</v>
      </c>
      <c r="I1728" s="85">
        <v>914.05</v>
      </c>
      <c r="J1728" s="85">
        <v>1955.66</v>
      </c>
      <c r="K1728" s="85">
        <v>-1041.6099999999999</v>
      </c>
      <c r="L1728" s="146">
        <v>228.51</v>
      </c>
      <c r="M1728" s="146">
        <v>0</v>
      </c>
      <c r="N1728" s="146">
        <v>813.1</v>
      </c>
      <c r="Y1728" s="32">
        <f t="shared" si="26"/>
        <v>488.92</v>
      </c>
    </row>
    <row r="1729" spans="1:25" x14ac:dyDescent="0.25">
      <c r="A1729" s="83" t="s">
        <v>9397</v>
      </c>
      <c r="B1729" s="84" t="s">
        <v>1807</v>
      </c>
      <c r="C1729" s="19">
        <v>99129.73</v>
      </c>
      <c r="D1729" s="19">
        <v>1883.47</v>
      </c>
      <c r="E1729" s="19">
        <v>0</v>
      </c>
      <c r="F1729" s="19">
        <v>1883.47</v>
      </c>
      <c r="G1729" s="19">
        <v>0</v>
      </c>
      <c r="H1729" s="85">
        <v>317934.96000000002</v>
      </c>
      <c r="I1729" s="85">
        <v>6040.76</v>
      </c>
      <c r="J1729" s="85">
        <v>7533.86</v>
      </c>
      <c r="K1729" s="85">
        <v>-1493.1</v>
      </c>
      <c r="L1729" s="146">
        <v>1510.19</v>
      </c>
      <c r="M1729" s="146">
        <v>17.09</v>
      </c>
      <c r="N1729" s="146">
        <v>0</v>
      </c>
      <c r="Y1729" s="32">
        <f t="shared" si="26"/>
        <v>1900.56</v>
      </c>
    </row>
    <row r="1730" spans="1:25" x14ac:dyDescent="0.25">
      <c r="A1730" s="83" t="s">
        <v>9398</v>
      </c>
      <c r="B1730" s="84" t="s">
        <v>1808</v>
      </c>
      <c r="C1730" s="19">
        <v>15248.21</v>
      </c>
      <c r="D1730" s="19">
        <v>289.72000000000003</v>
      </c>
      <c r="E1730" s="19">
        <v>0</v>
      </c>
      <c r="F1730" s="19">
        <v>289.72000000000003</v>
      </c>
      <c r="G1730" s="19">
        <v>0</v>
      </c>
      <c r="H1730" s="85">
        <v>59272.7</v>
      </c>
      <c r="I1730" s="85">
        <v>1126.18</v>
      </c>
      <c r="J1730" s="85">
        <v>1158.8599999999999</v>
      </c>
      <c r="K1730" s="85">
        <v>-32.68</v>
      </c>
      <c r="L1730" s="146">
        <v>281.55</v>
      </c>
      <c r="M1730" s="146">
        <v>248.87</v>
      </c>
      <c r="N1730" s="146">
        <v>0</v>
      </c>
      <c r="Y1730" s="32">
        <f t="shared" si="26"/>
        <v>538.59</v>
      </c>
    </row>
    <row r="1731" spans="1:25" x14ac:dyDescent="0.25">
      <c r="A1731" s="83" t="s">
        <v>9399</v>
      </c>
      <c r="B1731" s="84" t="s">
        <v>1809</v>
      </c>
      <c r="C1731" s="19">
        <v>15989.14</v>
      </c>
      <c r="D1731" s="19">
        <v>303.79000000000002</v>
      </c>
      <c r="E1731" s="19">
        <v>0</v>
      </c>
      <c r="F1731" s="19">
        <v>303.79000000000002</v>
      </c>
      <c r="G1731" s="19">
        <v>0</v>
      </c>
      <c r="H1731" s="85">
        <v>53275.1</v>
      </c>
      <c r="I1731" s="85">
        <v>1012.23</v>
      </c>
      <c r="J1731" s="85">
        <v>1215.17</v>
      </c>
      <c r="K1731" s="85">
        <v>-202.94</v>
      </c>
      <c r="L1731" s="146">
        <v>253.06</v>
      </c>
      <c r="M1731" s="146">
        <v>50.12</v>
      </c>
      <c r="N1731" s="146">
        <v>0</v>
      </c>
      <c r="Y1731" s="32">
        <f t="shared" si="26"/>
        <v>353.91</v>
      </c>
    </row>
    <row r="1732" spans="1:25" x14ac:dyDescent="0.25">
      <c r="A1732" s="83" t="s">
        <v>9400</v>
      </c>
      <c r="B1732" s="84" t="s">
        <v>1810</v>
      </c>
      <c r="C1732" s="19">
        <v>2951734.55</v>
      </c>
      <c r="D1732" s="19">
        <v>56082.96</v>
      </c>
      <c r="E1732" s="19">
        <v>0</v>
      </c>
      <c r="F1732" s="19">
        <v>56082.96</v>
      </c>
      <c r="G1732" s="19">
        <v>0</v>
      </c>
      <c r="H1732" s="85">
        <v>12090726.380000001</v>
      </c>
      <c r="I1732" s="85">
        <v>229723.8</v>
      </c>
      <c r="J1732" s="85">
        <v>224331.83</v>
      </c>
      <c r="K1732" s="85">
        <v>5391.97</v>
      </c>
      <c r="L1732" s="146">
        <v>57430.95</v>
      </c>
      <c r="M1732" s="146">
        <v>62822.92</v>
      </c>
      <c r="N1732" s="146">
        <v>0</v>
      </c>
      <c r="Y1732" s="32">
        <f t="shared" si="26"/>
        <v>118905.88</v>
      </c>
    </row>
    <row r="1733" spans="1:25" x14ac:dyDescent="0.25">
      <c r="A1733" s="83" t="s">
        <v>9401</v>
      </c>
      <c r="B1733" s="84" t="s">
        <v>1811</v>
      </c>
      <c r="C1733" s="19">
        <v>59008.160000000003</v>
      </c>
      <c r="D1733" s="19">
        <v>1121.1600000000001</v>
      </c>
      <c r="E1733" s="19">
        <v>0</v>
      </c>
      <c r="F1733" s="19">
        <v>1121.1600000000001</v>
      </c>
      <c r="G1733" s="19">
        <v>0</v>
      </c>
      <c r="H1733" s="85">
        <v>225154.21</v>
      </c>
      <c r="I1733" s="85">
        <v>4277.93</v>
      </c>
      <c r="J1733" s="85">
        <v>4484.62</v>
      </c>
      <c r="K1733" s="85">
        <v>-206.69</v>
      </c>
      <c r="L1733" s="146">
        <v>1069.48</v>
      </c>
      <c r="M1733" s="146">
        <v>862.79</v>
      </c>
      <c r="N1733" s="146">
        <v>0</v>
      </c>
      <c r="Y1733" s="32">
        <f t="shared" si="26"/>
        <v>1983.95</v>
      </c>
    </row>
    <row r="1734" spans="1:25" x14ac:dyDescent="0.25">
      <c r="A1734" s="83" t="s">
        <v>9402</v>
      </c>
      <c r="B1734" s="84" t="s">
        <v>1812</v>
      </c>
      <c r="C1734" s="19">
        <v>404456.28</v>
      </c>
      <c r="D1734" s="19">
        <v>7684.67</v>
      </c>
      <c r="E1734" s="19">
        <v>0</v>
      </c>
      <c r="F1734" s="19">
        <v>7684.67</v>
      </c>
      <c r="G1734" s="19">
        <v>0</v>
      </c>
      <c r="H1734" s="85">
        <v>1485739.24</v>
      </c>
      <c r="I1734" s="85">
        <v>28229.05</v>
      </c>
      <c r="J1734" s="85">
        <v>30738.68</v>
      </c>
      <c r="K1734" s="85">
        <v>-2509.63</v>
      </c>
      <c r="L1734" s="146">
        <v>7057.26</v>
      </c>
      <c r="M1734" s="146">
        <v>4547.63</v>
      </c>
      <c r="N1734" s="146">
        <v>0</v>
      </c>
      <c r="Y1734" s="32">
        <f t="shared" si="26"/>
        <v>12232.3</v>
      </c>
    </row>
    <row r="1735" spans="1:25" x14ac:dyDescent="0.25">
      <c r="A1735" s="83" t="s">
        <v>9403</v>
      </c>
      <c r="B1735" s="84" t="s">
        <v>1813</v>
      </c>
      <c r="C1735" s="19">
        <v>449449.97</v>
      </c>
      <c r="D1735" s="19">
        <v>8539.5499999999993</v>
      </c>
      <c r="E1735" s="19">
        <v>0</v>
      </c>
      <c r="F1735" s="19">
        <v>8539.5499999999993</v>
      </c>
      <c r="G1735" s="19">
        <v>0</v>
      </c>
      <c r="H1735" s="85">
        <v>1736224.35</v>
      </c>
      <c r="I1735" s="85">
        <v>32988.26</v>
      </c>
      <c r="J1735" s="85">
        <v>34158.199999999997</v>
      </c>
      <c r="K1735" s="85">
        <v>-1169.94</v>
      </c>
      <c r="L1735" s="146">
        <v>8247.07</v>
      </c>
      <c r="M1735" s="146">
        <v>7077.13</v>
      </c>
      <c r="N1735" s="146">
        <v>0</v>
      </c>
      <c r="Y1735" s="32">
        <f t="shared" si="26"/>
        <v>15616.68</v>
      </c>
    </row>
    <row r="1736" spans="1:25" x14ac:dyDescent="0.25">
      <c r="A1736" s="83" t="s">
        <v>9404</v>
      </c>
      <c r="B1736" s="84" t="s">
        <v>1814</v>
      </c>
      <c r="C1736" s="19">
        <v>546099.68000000005</v>
      </c>
      <c r="D1736" s="19">
        <v>10375.9</v>
      </c>
      <c r="E1736" s="19">
        <v>0</v>
      </c>
      <c r="F1736" s="19">
        <v>10375.9</v>
      </c>
      <c r="G1736" s="19">
        <v>0</v>
      </c>
      <c r="H1736" s="85">
        <v>1923739.85</v>
      </c>
      <c r="I1736" s="85">
        <v>36551.06</v>
      </c>
      <c r="J1736" s="85">
        <v>41503.58</v>
      </c>
      <c r="K1736" s="85">
        <v>-4952.5200000000004</v>
      </c>
      <c r="L1736" s="146">
        <v>9137.77</v>
      </c>
      <c r="M1736" s="146">
        <v>4185.25</v>
      </c>
      <c r="N1736" s="146">
        <v>0</v>
      </c>
      <c r="Y1736" s="32">
        <f t="shared" si="26"/>
        <v>14561.15</v>
      </c>
    </row>
    <row r="1737" spans="1:25" x14ac:dyDescent="0.25">
      <c r="A1737" s="83" t="s">
        <v>9405</v>
      </c>
      <c r="B1737" s="84" t="s">
        <v>1815</v>
      </c>
      <c r="C1737" s="19">
        <v>21623.9</v>
      </c>
      <c r="D1737" s="19">
        <v>410.86</v>
      </c>
      <c r="E1737" s="19">
        <v>0</v>
      </c>
      <c r="F1737" s="19">
        <v>410.86</v>
      </c>
      <c r="G1737" s="19">
        <v>0</v>
      </c>
      <c r="H1737" s="85">
        <v>75038.070000000007</v>
      </c>
      <c r="I1737" s="85">
        <v>1425.72</v>
      </c>
      <c r="J1737" s="85">
        <v>1643.42</v>
      </c>
      <c r="K1737" s="85">
        <v>-217.7</v>
      </c>
      <c r="L1737" s="146">
        <v>356.43</v>
      </c>
      <c r="M1737" s="146">
        <v>138.72999999999999</v>
      </c>
      <c r="N1737" s="146">
        <v>0</v>
      </c>
      <c r="Y1737" s="32">
        <f t="shared" si="26"/>
        <v>549.59</v>
      </c>
    </row>
    <row r="1738" spans="1:25" x14ac:dyDescent="0.25">
      <c r="A1738" s="83" t="s">
        <v>9406</v>
      </c>
      <c r="B1738" s="84" t="s">
        <v>1816</v>
      </c>
      <c r="C1738" s="19">
        <v>111419.46</v>
      </c>
      <c r="D1738" s="19">
        <v>2116.9699999999998</v>
      </c>
      <c r="E1738" s="19">
        <v>0</v>
      </c>
      <c r="F1738" s="19">
        <v>2116.9699999999998</v>
      </c>
      <c r="G1738" s="19">
        <v>0</v>
      </c>
      <c r="H1738" s="85">
        <v>385941.32</v>
      </c>
      <c r="I1738" s="85">
        <v>7332.89</v>
      </c>
      <c r="J1738" s="85">
        <v>8467.8799999999992</v>
      </c>
      <c r="K1738" s="85">
        <v>-1134.99</v>
      </c>
      <c r="L1738" s="146">
        <v>1833.22</v>
      </c>
      <c r="M1738" s="146">
        <v>698.23</v>
      </c>
      <c r="N1738" s="146">
        <v>0</v>
      </c>
      <c r="Y1738" s="32">
        <f t="shared" si="26"/>
        <v>2815.2</v>
      </c>
    </row>
    <row r="1739" spans="1:25" x14ac:dyDescent="0.25">
      <c r="A1739" s="83" t="s">
        <v>9407</v>
      </c>
      <c r="B1739" s="84" t="s">
        <v>1817</v>
      </c>
      <c r="C1739" s="19">
        <v>40138.69</v>
      </c>
      <c r="D1739" s="19">
        <v>762.64</v>
      </c>
      <c r="E1739" s="19">
        <v>0</v>
      </c>
      <c r="F1739" s="19">
        <v>762.64</v>
      </c>
      <c r="G1739" s="19">
        <v>0</v>
      </c>
      <c r="H1739" s="85">
        <v>150690.31</v>
      </c>
      <c r="I1739" s="85">
        <v>2863.12</v>
      </c>
      <c r="J1739" s="85">
        <v>3050.54</v>
      </c>
      <c r="K1739" s="85">
        <v>-187.42</v>
      </c>
      <c r="L1739" s="146">
        <v>715.78</v>
      </c>
      <c r="M1739" s="146">
        <v>528.36</v>
      </c>
      <c r="N1739" s="146">
        <v>0</v>
      </c>
      <c r="Y1739" s="32">
        <f t="shared" si="26"/>
        <v>1291</v>
      </c>
    </row>
    <row r="1740" spans="1:25" x14ac:dyDescent="0.25">
      <c r="A1740" s="83" t="s">
        <v>9408</v>
      </c>
      <c r="B1740" s="84" t="s">
        <v>1818</v>
      </c>
      <c r="C1740" s="19">
        <v>2834105.99</v>
      </c>
      <c r="D1740" s="19">
        <v>53848.02</v>
      </c>
      <c r="E1740" s="19">
        <v>0</v>
      </c>
      <c r="F1740" s="19">
        <v>53848.02</v>
      </c>
      <c r="G1740" s="19">
        <v>0</v>
      </c>
      <c r="H1740" s="85">
        <v>12553683.65</v>
      </c>
      <c r="I1740" s="85">
        <v>238519.99</v>
      </c>
      <c r="J1740" s="85">
        <v>215392.06</v>
      </c>
      <c r="K1740" s="85">
        <v>23127.93</v>
      </c>
      <c r="L1740" s="146">
        <v>59630</v>
      </c>
      <c r="M1740" s="146">
        <v>82757.929999999993</v>
      </c>
      <c r="N1740" s="146">
        <v>0</v>
      </c>
      <c r="Y1740" s="32">
        <f t="shared" si="26"/>
        <v>136605.94999999998</v>
      </c>
    </row>
    <row r="1741" spans="1:25" x14ac:dyDescent="0.25">
      <c r="A1741" s="83" t="s">
        <v>9409</v>
      </c>
      <c r="B1741" s="84" t="s">
        <v>1819</v>
      </c>
      <c r="C1741" s="19">
        <v>108298.25</v>
      </c>
      <c r="D1741" s="19">
        <v>2057.67</v>
      </c>
      <c r="E1741" s="19">
        <v>0</v>
      </c>
      <c r="F1741" s="19">
        <v>2057.67</v>
      </c>
      <c r="G1741" s="19">
        <v>0</v>
      </c>
      <c r="H1741" s="85">
        <v>380875.16</v>
      </c>
      <c r="I1741" s="85">
        <v>7236.63</v>
      </c>
      <c r="J1741" s="85">
        <v>8230.67</v>
      </c>
      <c r="K1741" s="85">
        <v>-994.04</v>
      </c>
      <c r="L1741" s="146">
        <v>1809.16</v>
      </c>
      <c r="M1741" s="146">
        <v>815.12</v>
      </c>
      <c r="N1741" s="146">
        <v>0</v>
      </c>
      <c r="Y1741" s="32">
        <f t="shared" si="26"/>
        <v>2872.79</v>
      </c>
    </row>
    <row r="1742" spans="1:25" x14ac:dyDescent="0.25">
      <c r="A1742" s="83" t="s">
        <v>9410</v>
      </c>
      <c r="B1742" s="84" t="s">
        <v>1820</v>
      </c>
      <c r="C1742" s="19">
        <v>451207.83</v>
      </c>
      <c r="D1742" s="19">
        <v>8572.9500000000007</v>
      </c>
      <c r="E1742" s="19">
        <v>0</v>
      </c>
      <c r="F1742" s="19">
        <v>8572.9500000000007</v>
      </c>
      <c r="G1742" s="19">
        <v>0</v>
      </c>
      <c r="H1742" s="85">
        <v>1444248.17</v>
      </c>
      <c r="I1742" s="85">
        <v>27440.720000000001</v>
      </c>
      <c r="J1742" s="85">
        <v>34291.800000000003</v>
      </c>
      <c r="K1742" s="85">
        <v>-6851.08</v>
      </c>
      <c r="L1742" s="146">
        <v>6860.18</v>
      </c>
      <c r="M1742" s="146">
        <v>9.1</v>
      </c>
      <c r="N1742" s="146">
        <v>0</v>
      </c>
      <c r="Y1742" s="32">
        <f t="shared" si="26"/>
        <v>8582.0500000000011</v>
      </c>
    </row>
    <row r="1743" spans="1:25" x14ac:dyDescent="0.25">
      <c r="A1743" s="83" t="s">
        <v>9411</v>
      </c>
      <c r="B1743" s="84" t="s">
        <v>1821</v>
      </c>
      <c r="C1743" s="19">
        <v>1900079.77</v>
      </c>
      <c r="D1743" s="19">
        <v>36101.519999999997</v>
      </c>
      <c r="E1743" s="19">
        <v>0</v>
      </c>
      <c r="F1743" s="19">
        <v>36101.519999999997</v>
      </c>
      <c r="G1743" s="19">
        <v>0</v>
      </c>
      <c r="H1743" s="85">
        <v>6929141.6600000001</v>
      </c>
      <c r="I1743" s="85">
        <v>131653.69</v>
      </c>
      <c r="J1743" s="85">
        <v>144406.06</v>
      </c>
      <c r="K1743" s="85">
        <v>-12752.37</v>
      </c>
      <c r="L1743" s="146">
        <v>32913.42</v>
      </c>
      <c r="M1743" s="146">
        <v>20161.05</v>
      </c>
      <c r="N1743" s="146">
        <v>0</v>
      </c>
      <c r="Y1743" s="32">
        <f t="shared" si="26"/>
        <v>56262.569999999992</v>
      </c>
    </row>
    <row r="1744" spans="1:25" x14ac:dyDescent="0.25">
      <c r="A1744" s="83" t="s">
        <v>9412</v>
      </c>
      <c r="B1744" s="84" t="s">
        <v>1822</v>
      </c>
      <c r="C1744" s="19">
        <v>391071.74</v>
      </c>
      <c r="D1744" s="19">
        <v>7430.36</v>
      </c>
      <c r="E1744" s="19">
        <v>0</v>
      </c>
      <c r="F1744" s="19">
        <v>7430.36</v>
      </c>
      <c r="G1744" s="19">
        <v>0</v>
      </c>
      <c r="H1744" s="85">
        <v>1530568.93</v>
      </c>
      <c r="I1744" s="85">
        <v>29080.81</v>
      </c>
      <c r="J1744" s="85">
        <v>29721.45</v>
      </c>
      <c r="K1744" s="85">
        <v>-640.64</v>
      </c>
      <c r="L1744" s="146">
        <v>7270.2</v>
      </c>
      <c r="M1744" s="146">
        <v>6629.56</v>
      </c>
      <c r="N1744" s="146">
        <v>0</v>
      </c>
      <c r="Y1744" s="32">
        <f t="shared" si="26"/>
        <v>14059.92</v>
      </c>
    </row>
    <row r="1745" spans="1:25" x14ac:dyDescent="0.25">
      <c r="A1745" s="83" t="s">
        <v>9413</v>
      </c>
      <c r="B1745" s="84" t="s">
        <v>1823</v>
      </c>
      <c r="C1745" s="19">
        <v>29382.81</v>
      </c>
      <c r="D1745" s="19">
        <v>558.27</v>
      </c>
      <c r="E1745" s="19">
        <v>0</v>
      </c>
      <c r="F1745" s="19">
        <v>558.27</v>
      </c>
      <c r="G1745" s="19">
        <v>0</v>
      </c>
      <c r="H1745" s="85">
        <v>109604.78</v>
      </c>
      <c r="I1745" s="85">
        <v>2082.4899999999998</v>
      </c>
      <c r="J1745" s="85">
        <v>2233.09</v>
      </c>
      <c r="K1745" s="85">
        <v>-150.6</v>
      </c>
      <c r="L1745" s="146">
        <v>520.62</v>
      </c>
      <c r="M1745" s="146">
        <v>370.02</v>
      </c>
      <c r="N1745" s="146">
        <v>0</v>
      </c>
      <c r="Y1745" s="32">
        <f t="shared" ref="Y1745:Y1808" si="27">F1745+M1745+R1745+W1745</f>
        <v>928.29</v>
      </c>
    </row>
    <row r="1746" spans="1:25" x14ac:dyDescent="0.25">
      <c r="A1746" s="83" t="s">
        <v>9414</v>
      </c>
      <c r="B1746" s="84" t="s">
        <v>1824</v>
      </c>
      <c r="C1746" s="19">
        <v>9622.83</v>
      </c>
      <c r="D1746" s="19">
        <v>182.83</v>
      </c>
      <c r="E1746" s="19">
        <v>0</v>
      </c>
      <c r="F1746" s="19">
        <v>182.83</v>
      </c>
      <c r="G1746" s="19">
        <v>0</v>
      </c>
      <c r="H1746" s="85">
        <v>21862.66</v>
      </c>
      <c r="I1746" s="85">
        <v>415.39</v>
      </c>
      <c r="J1746" s="85">
        <v>731.33</v>
      </c>
      <c r="K1746" s="85">
        <v>-315.94</v>
      </c>
      <c r="L1746" s="146">
        <v>103.85</v>
      </c>
      <c r="M1746" s="146">
        <v>0</v>
      </c>
      <c r="N1746" s="146">
        <v>212.09</v>
      </c>
      <c r="Y1746" s="32">
        <f t="shared" si="27"/>
        <v>182.83</v>
      </c>
    </row>
    <row r="1747" spans="1:25" x14ac:dyDescent="0.25">
      <c r="A1747" s="83" t="s">
        <v>9415</v>
      </c>
      <c r="B1747" s="84" t="s">
        <v>1825</v>
      </c>
      <c r="C1747" s="19">
        <v>74607.429999999993</v>
      </c>
      <c r="D1747" s="19">
        <v>1417.54</v>
      </c>
      <c r="E1747" s="19">
        <v>0</v>
      </c>
      <c r="F1747" s="19">
        <v>1417.54</v>
      </c>
      <c r="G1747" s="19">
        <v>0</v>
      </c>
      <c r="H1747" s="85">
        <v>269123.42</v>
      </c>
      <c r="I1747" s="85">
        <v>5113.34</v>
      </c>
      <c r="J1747" s="85">
        <v>5670.16</v>
      </c>
      <c r="K1747" s="85">
        <v>-556.82000000000005</v>
      </c>
      <c r="L1747" s="146">
        <v>1278.3399999999999</v>
      </c>
      <c r="M1747" s="146">
        <v>721.52</v>
      </c>
      <c r="N1747" s="146">
        <v>0</v>
      </c>
      <c r="Y1747" s="32">
        <f t="shared" si="27"/>
        <v>2139.06</v>
      </c>
    </row>
    <row r="1748" spans="1:25" x14ac:dyDescent="0.25">
      <c r="A1748" s="83" t="s">
        <v>9416</v>
      </c>
      <c r="B1748" s="84" t="s">
        <v>1826</v>
      </c>
      <c r="C1748" s="19">
        <v>4425000.9000000004</v>
      </c>
      <c r="D1748" s="19">
        <v>84075.02</v>
      </c>
      <c r="E1748" s="19">
        <v>0</v>
      </c>
      <c r="F1748" s="19">
        <v>84075.02</v>
      </c>
      <c r="G1748" s="19">
        <v>0</v>
      </c>
      <c r="H1748" s="85">
        <v>17295158.629999999</v>
      </c>
      <c r="I1748" s="85">
        <v>328608.01</v>
      </c>
      <c r="J1748" s="85">
        <v>336300.07</v>
      </c>
      <c r="K1748" s="85">
        <v>-7692.06</v>
      </c>
      <c r="L1748" s="146">
        <v>82152</v>
      </c>
      <c r="M1748" s="146">
        <v>74459.94</v>
      </c>
      <c r="N1748" s="146">
        <v>0</v>
      </c>
      <c r="Y1748" s="32">
        <f t="shared" si="27"/>
        <v>158534.96000000002</v>
      </c>
    </row>
    <row r="1749" spans="1:25" x14ac:dyDescent="0.25">
      <c r="A1749" s="83" t="s">
        <v>9417</v>
      </c>
      <c r="B1749" s="84" t="s">
        <v>1827</v>
      </c>
      <c r="C1749" s="19">
        <v>220030.27</v>
      </c>
      <c r="D1749" s="19">
        <v>4180.58</v>
      </c>
      <c r="E1749" s="19">
        <v>0</v>
      </c>
      <c r="F1749" s="19">
        <v>4180.58</v>
      </c>
      <c r="G1749" s="19">
        <v>0</v>
      </c>
      <c r="H1749" s="85">
        <v>734170.13</v>
      </c>
      <c r="I1749" s="85">
        <v>13949.23</v>
      </c>
      <c r="J1749" s="85">
        <v>16722.3</v>
      </c>
      <c r="K1749" s="85">
        <v>-2773.07</v>
      </c>
      <c r="L1749" s="146">
        <v>3487.31</v>
      </c>
      <c r="M1749" s="146">
        <v>714.24</v>
      </c>
      <c r="N1749" s="146">
        <v>0</v>
      </c>
      <c r="Y1749" s="32">
        <f t="shared" si="27"/>
        <v>4894.82</v>
      </c>
    </row>
    <row r="1750" spans="1:25" x14ac:dyDescent="0.25">
      <c r="A1750" s="83" t="s">
        <v>9418</v>
      </c>
      <c r="B1750" s="84" t="s">
        <v>1828</v>
      </c>
      <c r="C1750" s="19">
        <v>1371910.72</v>
      </c>
      <c r="D1750" s="19">
        <v>26066.3</v>
      </c>
      <c r="E1750" s="19">
        <v>0</v>
      </c>
      <c r="F1750" s="19">
        <v>26066.3</v>
      </c>
      <c r="G1750" s="19">
        <v>0</v>
      </c>
      <c r="H1750" s="85">
        <v>4911660.22</v>
      </c>
      <c r="I1750" s="85">
        <v>93321.54</v>
      </c>
      <c r="J1750" s="85">
        <v>104265.21</v>
      </c>
      <c r="K1750" s="85">
        <v>-10943.67</v>
      </c>
      <c r="L1750" s="146">
        <v>23330.39</v>
      </c>
      <c r="M1750" s="146">
        <v>12386.72</v>
      </c>
      <c r="N1750" s="146">
        <v>0</v>
      </c>
      <c r="Y1750" s="32">
        <f t="shared" si="27"/>
        <v>38453.019999999997</v>
      </c>
    </row>
    <row r="1751" spans="1:25" x14ac:dyDescent="0.25">
      <c r="A1751" s="83" t="s">
        <v>9419</v>
      </c>
      <c r="B1751" s="84" t="s">
        <v>1829</v>
      </c>
      <c r="C1751" s="19">
        <v>230391.88</v>
      </c>
      <c r="D1751" s="19">
        <v>4377.45</v>
      </c>
      <c r="E1751" s="19">
        <v>0</v>
      </c>
      <c r="F1751" s="19">
        <v>4377.45</v>
      </c>
      <c r="G1751" s="19">
        <v>0</v>
      </c>
      <c r="H1751" s="85">
        <v>843019.45</v>
      </c>
      <c r="I1751" s="85">
        <v>16017.37</v>
      </c>
      <c r="J1751" s="85">
        <v>17509.78</v>
      </c>
      <c r="K1751" s="85">
        <v>-1492.41</v>
      </c>
      <c r="L1751" s="146">
        <v>4004.34</v>
      </c>
      <c r="M1751" s="146">
        <v>2511.9299999999998</v>
      </c>
      <c r="N1751" s="146">
        <v>0</v>
      </c>
      <c r="Y1751" s="32">
        <f t="shared" si="27"/>
        <v>6889.3799999999992</v>
      </c>
    </row>
    <row r="1752" spans="1:25" x14ac:dyDescent="0.25">
      <c r="A1752" s="83" t="s">
        <v>9420</v>
      </c>
      <c r="B1752" s="84" t="s">
        <v>1830</v>
      </c>
      <c r="C1752" s="19">
        <v>48921.16</v>
      </c>
      <c r="D1752" s="19">
        <v>929.5</v>
      </c>
      <c r="E1752" s="19">
        <v>0</v>
      </c>
      <c r="F1752" s="19">
        <v>929.5</v>
      </c>
      <c r="G1752" s="19">
        <v>0</v>
      </c>
      <c r="H1752" s="85">
        <v>180063.65</v>
      </c>
      <c r="I1752" s="85">
        <v>3421.21</v>
      </c>
      <c r="J1752" s="85">
        <v>3718.01</v>
      </c>
      <c r="K1752" s="85">
        <v>-296.8</v>
      </c>
      <c r="L1752" s="146">
        <v>855.3</v>
      </c>
      <c r="M1752" s="146">
        <v>558.5</v>
      </c>
      <c r="N1752" s="146">
        <v>0</v>
      </c>
      <c r="Y1752" s="32">
        <f t="shared" si="27"/>
        <v>1488</v>
      </c>
    </row>
    <row r="1753" spans="1:25" x14ac:dyDescent="0.25">
      <c r="A1753" s="83" t="s">
        <v>9421</v>
      </c>
      <c r="B1753" s="84" t="s">
        <v>1831</v>
      </c>
      <c r="C1753" s="19">
        <v>46602.17</v>
      </c>
      <c r="D1753" s="19">
        <v>885.44</v>
      </c>
      <c r="E1753" s="19">
        <v>0</v>
      </c>
      <c r="F1753" s="19">
        <v>885.44</v>
      </c>
      <c r="G1753" s="19">
        <v>0</v>
      </c>
      <c r="H1753" s="85">
        <v>162700.9</v>
      </c>
      <c r="I1753" s="85">
        <v>3091.32</v>
      </c>
      <c r="J1753" s="85">
        <v>3541.76</v>
      </c>
      <c r="K1753" s="85">
        <v>-450.44</v>
      </c>
      <c r="L1753" s="146">
        <v>772.83</v>
      </c>
      <c r="M1753" s="146">
        <v>322.39</v>
      </c>
      <c r="N1753" s="146">
        <v>0</v>
      </c>
      <c r="Y1753" s="32">
        <f t="shared" si="27"/>
        <v>1207.83</v>
      </c>
    </row>
    <row r="1754" spans="1:25" x14ac:dyDescent="0.25">
      <c r="A1754" s="83" t="s">
        <v>9422</v>
      </c>
      <c r="B1754" s="84" t="s">
        <v>1832</v>
      </c>
      <c r="C1754" s="19">
        <v>69596.73</v>
      </c>
      <c r="D1754" s="19">
        <v>1322.34</v>
      </c>
      <c r="E1754" s="19">
        <v>0</v>
      </c>
      <c r="F1754" s="19">
        <v>1322.34</v>
      </c>
      <c r="G1754" s="19">
        <v>0</v>
      </c>
      <c r="H1754" s="85">
        <v>216151.61</v>
      </c>
      <c r="I1754" s="85">
        <v>4106.88</v>
      </c>
      <c r="J1754" s="85">
        <v>5289.35</v>
      </c>
      <c r="K1754" s="85">
        <v>-1182.47</v>
      </c>
      <c r="L1754" s="146">
        <v>1026.72</v>
      </c>
      <c r="M1754" s="146">
        <v>0</v>
      </c>
      <c r="N1754" s="146">
        <v>155.75</v>
      </c>
      <c r="Y1754" s="32">
        <f t="shared" si="27"/>
        <v>1322.34</v>
      </c>
    </row>
    <row r="1755" spans="1:25" x14ac:dyDescent="0.25">
      <c r="A1755" s="83" t="s">
        <v>9423</v>
      </c>
      <c r="B1755" s="84" t="s">
        <v>1833</v>
      </c>
      <c r="C1755" s="19">
        <v>2340977.52</v>
      </c>
      <c r="D1755" s="19">
        <v>44478.57</v>
      </c>
      <c r="E1755" s="19">
        <v>0</v>
      </c>
      <c r="F1755" s="19">
        <v>44478.57</v>
      </c>
      <c r="G1755" s="19">
        <v>0</v>
      </c>
      <c r="H1755" s="85">
        <v>8737562.5399999991</v>
      </c>
      <c r="I1755" s="85">
        <v>166013.69</v>
      </c>
      <c r="J1755" s="85">
        <v>177914.29</v>
      </c>
      <c r="K1755" s="85">
        <v>-11900.6</v>
      </c>
      <c r="L1755" s="146">
        <v>41503.42</v>
      </c>
      <c r="M1755" s="146">
        <v>29602.82</v>
      </c>
      <c r="N1755" s="146">
        <v>0</v>
      </c>
      <c r="Y1755" s="32">
        <f t="shared" si="27"/>
        <v>74081.39</v>
      </c>
    </row>
    <row r="1756" spans="1:25" x14ac:dyDescent="0.25">
      <c r="A1756" s="83" t="s">
        <v>9424</v>
      </c>
      <c r="B1756" s="84" t="s">
        <v>1834</v>
      </c>
      <c r="C1756" s="19">
        <v>961265.84</v>
      </c>
      <c r="D1756" s="19">
        <v>18264.05</v>
      </c>
      <c r="E1756" s="19">
        <v>0</v>
      </c>
      <c r="F1756" s="19">
        <v>18264.05</v>
      </c>
      <c r="G1756" s="19">
        <v>0</v>
      </c>
      <c r="H1756" s="85">
        <v>3591718.27</v>
      </c>
      <c r="I1756" s="85">
        <v>68242.649999999994</v>
      </c>
      <c r="J1756" s="85">
        <v>73056.2</v>
      </c>
      <c r="K1756" s="85">
        <v>-4813.55</v>
      </c>
      <c r="L1756" s="146">
        <v>17060.66</v>
      </c>
      <c r="M1756" s="146">
        <v>12247.11</v>
      </c>
      <c r="N1756" s="146">
        <v>0</v>
      </c>
      <c r="Y1756" s="32">
        <f t="shared" si="27"/>
        <v>30511.16</v>
      </c>
    </row>
    <row r="1757" spans="1:25" x14ac:dyDescent="0.25">
      <c r="A1757" s="83" t="s">
        <v>9425</v>
      </c>
      <c r="B1757" s="84" t="s">
        <v>1835</v>
      </c>
      <c r="C1757" s="19">
        <v>36387.57</v>
      </c>
      <c r="D1757" s="19">
        <v>691.37</v>
      </c>
      <c r="E1757" s="19">
        <v>0</v>
      </c>
      <c r="F1757" s="19">
        <v>691.37</v>
      </c>
      <c r="G1757" s="19">
        <v>0</v>
      </c>
      <c r="H1757" s="85">
        <v>121039.96</v>
      </c>
      <c r="I1757" s="85">
        <v>2299.7600000000002</v>
      </c>
      <c r="J1757" s="85">
        <v>2765.46</v>
      </c>
      <c r="K1757" s="85">
        <v>-465.7</v>
      </c>
      <c r="L1757" s="146">
        <v>574.94000000000005</v>
      </c>
      <c r="M1757" s="146">
        <v>109.24</v>
      </c>
      <c r="N1757" s="146">
        <v>0</v>
      </c>
      <c r="Y1757" s="32">
        <f t="shared" si="27"/>
        <v>800.61</v>
      </c>
    </row>
    <row r="1758" spans="1:25" x14ac:dyDescent="0.25">
      <c r="A1758" s="83" t="s">
        <v>9426</v>
      </c>
      <c r="B1758" s="84" t="s">
        <v>1836</v>
      </c>
      <c r="C1758" s="19">
        <v>761492.14</v>
      </c>
      <c r="D1758" s="19">
        <v>14468.35</v>
      </c>
      <c r="E1758" s="19">
        <v>0</v>
      </c>
      <c r="F1758" s="19">
        <v>14468.35</v>
      </c>
      <c r="G1758" s="19">
        <v>0</v>
      </c>
      <c r="H1758" s="85">
        <v>2142142.2799999998</v>
      </c>
      <c r="I1758" s="85">
        <v>40700.699999999997</v>
      </c>
      <c r="J1758" s="85">
        <v>57873.4</v>
      </c>
      <c r="K1758" s="85">
        <v>-17172.7</v>
      </c>
      <c r="L1758" s="146">
        <v>10175.18</v>
      </c>
      <c r="M1758" s="146">
        <v>0</v>
      </c>
      <c r="N1758" s="146">
        <v>6997.52</v>
      </c>
      <c r="Y1758" s="32">
        <f t="shared" si="27"/>
        <v>14468.35</v>
      </c>
    </row>
    <row r="1759" spans="1:25" x14ac:dyDescent="0.25">
      <c r="A1759" s="83" t="s">
        <v>9427</v>
      </c>
      <c r="B1759" s="84" t="s">
        <v>1837</v>
      </c>
      <c r="C1759" s="19">
        <v>1749724.67</v>
      </c>
      <c r="D1759" s="19">
        <v>33244.769999999997</v>
      </c>
      <c r="E1759" s="19">
        <v>0</v>
      </c>
      <c r="F1759" s="19">
        <v>33244.769999999997</v>
      </c>
      <c r="G1759" s="19">
        <v>0</v>
      </c>
      <c r="H1759" s="85">
        <v>7365266.2400000002</v>
      </c>
      <c r="I1759" s="85">
        <v>139940.06</v>
      </c>
      <c r="J1759" s="85">
        <v>132979.07</v>
      </c>
      <c r="K1759" s="85">
        <v>6960.99</v>
      </c>
      <c r="L1759" s="146">
        <v>34985.019999999997</v>
      </c>
      <c r="M1759" s="146">
        <v>41946.01</v>
      </c>
      <c r="N1759" s="146">
        <v>0</v>
      </c>
      <c r="Y1759" s="32">
        <f t="shared" si="27"/>
        <v>75190.78</v>
      </c>
    </row>
    <row r="1760" spans="1:25" x14ac:dyDescent="0.25">
      <c r="A1760" s="83" t="s">
        <v>9428</v>
      </c>
      <c r="B1760" s="84" t="s">
        <v>1838</v>
      </c>
      <c r="C1760" s="19">
        <v>900606.03</v>
      </c>
      <c r="D1760" s="19">
        <v>17111.52</v>
      </c>
      <c r="E1760" s="19">
        <v>0</v>
      </c>
      <c r="F1760" s="19">
        <v>17111.52</v>
      </c>
      <c r="G1760" s="19">
        <v>0</v>
      </c>
      <c r="H1760" s="85">
        <v>3380220.33</v>
      </c>
      <c r="I1760" s="85">
        <v>64224.19</v>
      </c>
      <c r="J1760" s="85">
        <v>68446.06</v>
      </c>
      <c r="K1760" s="85">
        <v>-4221.87</v>
      </c>
      <c r="L1760" s="146">
        <v>16056.05</v>
      </c>
      <c r="M1760" s="146">
        <v>11834.18</v>
      </c>
      <c r="N1760" s="146">
        <v>0</v>
      </c>
      <c r="Y1760" s="32">
        <f t="shared" si="27"/>
        <v>28945.7</v>
      </c>
    </row>
    <row r="1761" spans="1:25" x14ac:dyDescent="0.25">
      <c r="A1761" s="83" t="s">
        <v>9429</v>
      </c>
      <c r="B1761" s="84" t="s">
        <v>1839</v>
      </c>
      <c r="C1761" s="19">
        <v>1548708.49</v>
      </c>
      <c r="D1761" s="19">
        <v>29425.46</v>
      </c>
      <c r="E1761" s="19">
        <v>0</v>
      </c>
      <c r="F1761" s="19">
        <v>29425.46</v>
      </c>
      <c r="G1761" s="19">
        <v>0</v>
      </c>
      <c r="H1761" s="85">
        <v>5413898.8399999999</v>
      </c>
      <c r="I1761" s="85">
        <v>102864.08</v>
      </c>
      <c r="J1761" s="85">
        <v>117701.85</v>
      </c>
      <c r="K1761" s="85">
        <v>-14837.77</v>
      </c>
      <c r="L1761" s="146">
        <v>25716.02</v>
      </c>
      <c r="M1761" s="146">
        <v>10878.25</v>
      </c>
      <c r="N1761" s="146">
        <v>0</v>
      </c>
      <c r="Y1761" s="32">
        <f t="shared" si="27"/>
        <v>40303.71</v>
      </c>
    </row>
    <row r="1762" spans="1:25" x14ac:dyDescent="0.25">
      <c r="A1762" s="83" t="s">
        <v>9430</v>
      </c>
      <c r="B1762" s="84" t="s">
        <v>1840</v>
      </c>
      <c r="C1762" s="19">
        <v>13783.6</v>
      </c>
      <c r="D1762" s="19">
        <v>261.89</v>
      </c>
      <c r="E1762" s="19">
        <v>0</v>
      </c>
      <c r="F1762" s="19">
        <v>261.89</v>
      </c>
      <c r="G1762" s="19">
        <v>0</v>
      </c>
      <c r="H1762" s="85">
        <v>53372.49</v>
      </c>
      <c r="I1762" s="85">
        <v>1014.08</v>
      </c>
      <c r="J1762" s="85">
        <v>1047.55</v>
      </c>
      <c r="K1762" s="85">
        <v>-33.47</v>
      </c>
      <c r="L1762" s="146">
        <v>253.52</v>
      </c>
      <c r="M1762" s="146">
        <v>220.05</v>
      </c>
      <c r="N1762" s="146">
        <v>0</v>
      </c>
      <c r="Y1762" s="32">
        <f t="shared" si="27"/>
        <v>481.94</v>
      </c>
    </row>
    <row r="1763" spans="1:25" x14ac:dyDescent="0.25">
      <c r="A1763" s="83" t="s">
        <v>9431</v>
      </c>
      <c r="B1763" s="84" t="s">
        <v>1841</v>
      </c>
      <c r="C1763" s="19">
        <v>836794.76</v>
      </c>
      <c r="D1763" s="19">
        <v>15899.1</v>
      </c>
      <c r="E1763" s="19">
        <v>0</v>
      </c>
      <c r="F1763" s="19">
        <v>15899.1</v>
      </c>
      <c r="G1763" s="19">
        <v>0</v>
      </c>
      <c r="H1763" s="85">
        <v>3053914.65</v>
      </c>
      <c r="I1763" s="85">
        <v>58024.38</v>
      </c>
      <c r="J1763" s="85">
        <v>63596.4</v>
      </c>
      <c r="K1763" s="85">
        <v>-5572.02</v>
      </c>
      <c r="L1763" s="146">
        <v>14506.1</v>
      </c>
      <c r="M1763" s="146">
        <v>8934.08</v>
      </c>
      <c r="N1763" s="146">
        <v>0</v>
      </c>
      <c r="Y1763" s="32">
        <f t="shared" si="27"/>
        <v>24833.18</v>
      </c>
    </row>
    <row r="1764" spans="1:25" x14ac:dyDescent="0.25">
      <c r="A1764" s="83" t="s">
        <v>9432</v>
      </c>
      <c r="B1764" s="84" t="s">
        <v>1842</v>
      </c>
      <c r="C1764" s="19">
        <v>7382.47</v>
      </c>
      <c r="D1764" s="19">
        <v>140.27000000000001</v>
      </c>
      <c r="E1764" s="19">
        <v>0</v>
      </c>
      <c r="F1764" s="19">
        <v>140.27000000000001</v>
      </c>
      <c r="G1764" s="19">
        <v>0</v>
      </c>
      <c r="H1764" s="85">
        <v>34000.99</v>
      </c>
      <c r="I1764" s="85">
        <v>646.02</v>
      </c>
      <c r="J1764" s="85">
        <v>561.07000000000005</v>
      </c>
      <c r="K1764" s="85">
        <v>84.95</v>
      </c>
      <c r="L1764" s="146">
        <v>161.51</v>
      </c>
      <c r="M1764" s="146">
        <v>246.46</v>
      </c>
      <c r="N1764" s="146">
        <v>0</v>
      </c>
      <c r="Y1764" s="32">
        <f t="shared" si="27"/>
        <v>386.73</v>
      </c>
    </row>
    <row r="1765" spans="1:25" x14ac:dyDescent="0.25">
      <c r="A1765" s="83" t="s">
        <v>9433</v>
      </c>
      <c r="B1765" s="84" t="s">
        <v>1843</v>
      </c>
      <c r="C1765" s="19">
        <v>23372.720000000001</v>
      </c>
      <c r="D1765" s="19">
        <v>444.08</v>
      </c>
      <c r="E1765" s="19">
        <v>0</v>
      </c>
      <c r="F1765" s="19">
        <v>444.08</v>
      </c>
      <c r="G1765" s="19">
        <v>0</v>
      </c>
      <c r="H1765" s="85">
        <v>76293.75</v>
      </c>
      <c r="I1765" s="85">
        <v>1449.58</v>
      </c>
      <c r="J1765" s="85">
        <v>1776.33</v>
      </c>
      <c r="K1765" s="85">
        <v>-326.75</v>
      </c>
      <c r="L1765" s="146">
        <v>362.4</v>
      </c>
      <c r="M1765" s="146">
        <v>35.65</v>
      </c>
      <c r="N1765" s="146">
        <v>0</v>
      </c>
      <c r="Y1765" s="32">
        <f t="shared" si="27"/>
        <v>479.72999999999996</v>
      </c>
    </row>
    <row r="1766" spans="1:25" x14ac:dyDescent="0.25">
      <c r="A1766" s="83" t="s">
        <v>9434</v>
      </c>
      <c r="B1766" s="84" t="s">
        <v>1844</v>
      </c>
      <c r="C1766" s="19">
        <v>283580.12</v>
      </c>
      <c r="D1766" s="19">
        <v>5388.02</v>
      </c>
      <c r="E1766" s="19">
        <v>0</v>
      </c>
      <c r="F1766" s="19">
        <v>5388.02</v>
      </c>
      <c r="G1766" s="19">
        <v>0</v>
      </c>
      <c r="H1766" s="85">
        <v>928602.26</v>
      </c>
      <c r="I1766" s="85">
        <v>17643.439999999999</v>
      </c>
      <c r="J1766" s="85">
        <v>21552.09</v>
      </c>
      <c r="K1766" s="85">
        <v>-3908.65</v>
      </c>
      <c r="L1766" s="146">
        <v>4410.8599999999997</v>
      </c>
      <c r="M1766" s="146">
        <v>502.21</v>
      </c>
      <c r="N1766" s="146">
        <v>0</v>
      </c>
      <c r="Y1766" s="32">
        <f t="shared" si="27"/>
        <v>5890.2300000000005</v>
      </c>
    </row>
    <row r="1767" spans="1:25" x14ac:dyDescent="0.25">
      <c r="A1767" s="83" t="s">
        <v>9435</v>
      </c>
      <c r="B1767" s="84" t="s">
        <v>1845</v>
      </c>
      <c r="C1767" s="19">
        <v>320655.18</v>
      </c>
      <c r="D1767" s="19">
        <v>6092.45</v>
      </c>
      <c r="E1767" s="19">
        <v>0</v>
      </c>
      <c r="F1767" s="19">
        <v>6092.45</v>
      </c>
      <c r="G1767" s="19">
        <v>0</v>
      </c>
      <c r="H1767" s="85">
        <v>1147928.3999999999</v>
      </c>
      <c r="I1767" s="85">
        <v>21810.639999999999</v>
      </c>
      <c r="J1767" s="85">
        <v>24369.79</v>
      </c>
      <c r="K1767" s="85">
        <v>-2559.15</v>
      </c>
      <c r="L1767" s="146">
        <v>5452.66</v>
      </c>
      <c r="M1767" s="146">
        <v>2893.51</v>
      </c>
      <c r="N1767" s="146">
        <v>0</v>
      </c>
      <c r="Y1767" s="32">
        <f t="shared" si="27"/>
        <v>8985.9599999999991</v>
      </c>
    </row>
    <row r="1768" spans="1:25" x14ac:dyDescent="0.25">
      <c r="A1768" s="83" t="s">
        <v>9436</v>
      </c>
      <c r="B1768" s="84" t="s">
        <v>1846</v>
      </c>
      <c r="C1768" s="19">
        <v>15987.27</v>
      </c>
      <c r="D1768" s="19">
        <v>303.76</v>
      </c>
      <c r="E1768" s="19">
        <v>0</v>
      </c>
      <c r="F1768" s="19">
        <v>303.76</v>
      </c>
      <c r="G1768" s="19">
        <v>0</v>
      </c>
      <c r="H1768" s="85">
        <v>57081.279999999999</v>
      </c>
      <c r="I1768" s="85">
        <v>1084.54</v>
      </c>
      <c r="J1768" s="85">
        <v>1215.03</v>
      </c>
      <c r="K1768" s="85">
        <v>-130.49</v>
      </c>
      <c r="L1768" s="146">
        <v>271.14</v>
      </c>
      <c r="M1768" s="146">
        <v>140.65</v>
      </c>
      <c r="N1768" s="146">
        <v>0</v>
      </c>
      <c r="Y1768" s="32">
        <f t="shared" si="27"/>
        <v>444.40999999999997</v>
      </c>
    </row>
    <row r="1769" spans="1:25" x14ac:dyDescent="0.25">
      <c r="A1769" s="83" t="s">
        <v>9437</v>
      </c>
      <c r="B1769" s="84" t="s">
        <v>1847</v>
      </c>
      <c r="C1769" s="19">
        <v>123965.83</v>
      </c>
      <c r="D1769" s="19">
        <v>2355.35</v>
      </c>
      <c r="E1769" s="19">
        <v>0</v>
      </c>
      <c r="F1769" s="19">
        <v>2355.35</v>
      </c>
      <c r="G1769" s="19">
        <v>0</v>
      </c>
      <c r="H1769" s="85">
        <v>430001.32</v>
      </c>
      <c r="I1769" s="85">
        <v>8170.03</v>
      </c>
      <c r="J1769" s="85">
        <v>9421.4</v>
      </c>
      <c r="K1769" s="85">
        <v>-1251.3699999999999</v>
      </c>
      <c r="L1769" s="146">
        <v>2042.51</v>
      </c>
      <c r="M1769" s="146">
        <v>791.14</v>
      </c>
      <c r="N1769" s="146">
        <v>0</v>
      </c>
      <c r="Y1769" s="32">
        <f t="shared" si="27"/>
        <v>3146.49</v>
      </c>
    </row>
    <row r="1770" spans="1:25" x14ac:dyDescent="0.25">
      <c r="A1770" s="83" t="s">
        <v>9438</v>
      </c>
      <c r="B1770" s="84" t="s">
        <v>1848</v>
      </c>
      <c r="C1770" s="19">
        <v>16038.3</v>
      </c>
      <c r="D1770" s="19">
        <v>304.73</v>
      </c>
      <c r="E1770" s="19">
        <v>0</v>
      </c>
      <c r="F1770" s="19">
        <v>304.73</v>
      </c>
      <c r="G1770" s="19">
        <v>0</v>
      </c>
      <c r="H1770" s="85">
        <v>48701.1</v>
      </c>
      <c r="I1770" s="85">
        <v>925.32</v>
      </c>
      <c r="J1770" s="85">
        <v>1218.9100000000001</v>
      </c>
      <c r="K1770" s="85">
        <v>-293.58999999999997</v>
      </c>
      <c r="L1770" s="146">
        <v>231.33</v>
      </c>
      <c r="M1770" s="146">
        <v>0</v>
      </c>
      <c r="N1770" s="146">
        <v>62.26</v>
      </c>
      <c r="Y1770" s="32">
        <f t="shared" si="27"/>
        <v>304.73</v>
      </c>
    </row>
    <row r="1771" spans="1:25" x14ac:dyDescent="0.25">
      <c r="A1771" s="83" t="s">
        <v>9439</v>
      </c>
      <c r="B1771" s="84" t="s">
        <v>1849</v>
      </c>
      <c r="C1771" s="19">
        <v>154760.9</v>
      </c>
      <c r="D1771" s="19">
        <v>2940.46</v>
      </c>
      <c r="E1771" s="19">
        <v>0</v>
      </c>
      <c r="F1771" s="19">
        <v>2940.46</v>
      </c>
      <c r="G1771" s="19">
        <v>0</v>
      </c>
      <c r="H1771" s="85">
        <v>536751.56999999995</v>
      </c>
      <c r="I1771" s="85">
        <v>10198.280000000001</v>
      </c>
      <c r="J1771" s="85">
        <v>11761.83</v>
      </c>
      <c r="K1771" s="85">
        <v>-1563.55</v>
      </c>
      <c r="L1771" s="146">
        <v>2549.5700000000002</v>
      </c>
      <c r="M1771" s="146">
        <v>986.02</v>
      </c>
      <c r="N1771" s="146">
        <v>0</v>
      </c>
      <c r="Y1771" s="32">
        <f t="shared" si="27"/>
        <v>3926.48</v>
      </c>
    </row>
    <row r="1772" spans="1:25" x14ac:dyDescent="0.25">
      <c r="A1772" s="83" t="s">
        <v>9440</v>
      </c>
      <c r="B1772" s="84" t="s">
        <v>1850</v>
      </c>
      <c r="C1772" s="19">
        <v>43654.84</v>
      </c>
      <c r="D1772" s="19">
        <v>829.44</v>
      </c>
      <c r="E1772" s="19">
        <v>0</v>
      </c>
      <c r="F1772" s="19">
        <v>829.44</v>
      </c>
      <c r="G1772" s="19">
        <v>0</v>
      </c>
      <c r="H1772" s="85">
        <v>149499.85999999999</v>
      </c>
      <c r="I1772" s="85">
        <v>2840.5</v>
      </c>
      <c r="J1772" s="85">
        <v>3317.77</v>
      </c>
      <c r="K1772" s="85">
        <v>-477.27</v>
      </c>
      <c r="L1772" s="146">
        <v>710.13</v>
      </c>
      <c r="M1772" s="146">
        <v>232.86</v>
      </c>
      <c r="N1772" s="146">
        <v>0</v>
      </c>
      <c r="Y1772" s="32">
        <f t="shared" si="27"/>
        <v>1062.3000000000002</v>
      </c>
    </row>
    <row r="1773" spans="1:25" x14ac:dyDescent="0.25">
      <c r="A1773" s="83" t="s">
        <v>9441</v>
      </c>
      <c r="B1773" s="84" t="s">
        <v>1851</v>
      </c>
      <c r="C1773" s="19">
        <v>87445.85</v>
      </c>
      <c r="D1773" s="19">
        <v>1661.47</v>
      </c>
      <c r="E1773" s="19">
        <v>0</v>
      </c>
      <c r="F1773" s="19">
        <v>1661.47</v>
      </c>
      <c r="G1773" s="19">
        <v>0</v>
      </c>
      <c r="H1773" s="85">
        <v>320652.65000000002</v>
      </c>
      <c r="I1773" s="85">
        <v>6092.4</v>
      </c>
      <c r="J1773" s="85">
        <v>6645.88</v>
      </c>
      <c r="K1773" s="85">
        <v>-553.48</v>
      </c>
      <c r="L1773" s="146">
        <v>1523.1</v>
      </c>
      <c r="M1773" s="146">
        <v>969.62</v>
      </c>
      <c r="N1773" s="146">
        <v>0</v>
      </c>
      <c r="Y1773" s="32">
        <f t="shared" si="27"/>
        <v>2631.09</v>
      </c>
    </row>
    <row r="1774" spans="1:25" x14ac:dyDescent="0.25">
      <c r="A1774" s="83" t="s">
        <v>9442</v>
      </c>
      <c r="B1774" s="84" t="s">
        <v>1852</v>
      </c>
      <c r="C1774" s="19">
        <v>31766.06</v>
      </c>
      <c r="D1774" s="19">
        <v>603.55999999999995</v>
      </c>
      <c r="E1774" s="19">
        <v>0</v>
      </c>
      <c r="F1774" s="19">
        <v>603.55999999999995</v>
      </c>
      <c r="G1774" s="19">
        <v>0</v>
      </c>
      <c r="H1774" s="85">
        <v>96520.97</v>
      </c>
      <c r="I1774" s="85">
        <v>1833.9</v>
      </c>
      <c r="J1774" s="85">
        <v>2414.2199999999998</v>
      </c>
      <c r="K1774" s="85">
        <v>-580.32000000000005</v>
      </c>
      <c r="L1774" s="146">
        <v>458.48</v>
      </c>
      <c r="M1774" s="146">
        <v>0</v>
      </c>
      <c r="N1774" s="146">
        <v>121.84</v>
      </c>
      <c r="Y1774" s="32">
        <f t="shared" si="27"/>
        <v>603.55999999999995</v>
      </c>
    </row>
    <row r="1775" spans="1:25" x14ac:dyDescent="0.25">
      <c r="A1775" s="83" t="s">
        <v>9443</v>
      </c>
      <c r="B1775" s="84" t="s">
        <v>1853</v>
      </c>
      <c r="C1775" s="19">
        <v>7407.54</v>
      </c>
      <c r="D1775" s="19">
        <v>140.74</v>
      </c>
      <c r="E1775" s="19">
        <v>0</v>
      </c>
      <c r="F1775" s="19">
        <v>140.74</v>
      </c>
      <c r="G1775" s="19">
        <v>0</v>
      </c>
      <c r="H1775" s="85">
        <v>31563.21</v>
      </c>
      <c r="I1775" s="85">
        <v>599.70000000000005</v>
      </c>
      <c r="J1775" s="85">
        <v>562.97</v>
      </c>
      <c r="K1775" s="85">
        <v>36.729999999999997</v>
      </c>
      <c r="L1775" s="146">
        <v>149.93</v>
      </c>
      <c r="M1775" s="146">
        <v>186.66</v>
      </c>
      <c r="N1775" s="146">
        <v>0</v>
      </c>
      <c r="Y1775" s="32">
        <f t="shared" si="27"/>
        <v>327.39999999999998</v>
      </c>
    </row>
    <row r="1776" spans="1:25" x14ac:dyDescent="0.25">
      <c r="A1776" s="83" t="s">
        <v>9444</v>
      </c>
      <c r="B1776" s="84" t="s">
        <v>1854</v>
      </c>
      <c r="C1776" s="19">
        <v>103563.7</v>
      </c>
      <c r="D1776" s="19">
        <v>1967.71</v>
      </c>
      <c r="E1776" s="19">
        <v>0</v>
      </c>
      <c r="F1776" s="19">
        <v>1967.71</v>
      </c>
      <c r="G1776" s="19">
        <v>0</v>
      </c>
      <c r="H1776" s="85">
        <v>395218.78</v>
      </c>
      <c r="I1776" s="85">
        <v>7509.16</v>
      </c>
      <c r="J1776" s="85">
        <v>7870.84</v>
      </c>
      <c r="K1776" s="85">
        <v>-361.68</v>
      </c>
      <c r="L1776" s="146">
        <v>1877.29</v>
      </c>
      <c r="M1776" s="146">
        <v>1515.61</v>
      </c>
      <c r="N1776" s="146">
        <v>0</v>
      </c>
      <c r="Y1776" s="32">
        <f t="shared" si="27"/>
        <v>3483.3199999999997</v>
      </c>
    </row>
    <row r="1777" spans="1:25" x14ac:dyDescent="0.25">
      <c r="A1777" s="83" t="s">
        <v>9445</v>
      </c>
      <c r="B1777" s="84" t="s">
        <v>1855</v>
      </c>
      <c r="C1777" s="19">
        <v>275920.46000000002</v>
      </c>
      <c r="D1777" s="19">
        <v>5242.49</v>
      </c>
      <c r="E1777" s="19">
        <v>0</v>
      </c>
      <c r="F1777" s="19">
        <v>5242.49</v>
      </c>
      <c r="G1777" s="19">
        <v>0</v>
      </c>
      <c r="H1777" s="85">
        <v>1067584.57</v>
      </c>
      <c r="I1777" s="85">
        <v>20284.11</v>
      </c>
      <c r="J1777" s="85">
        <v>20969.95</v>
      </c>
      <c r="K1777" s="85">
        <v>-685.84</v>
      </c>
      <c r="L1777" s="146">
        <v>5071.03</v>
      </c>
      <c r="M1777" s="146">
        <v>4385.1899999999996</v>
      </c>
      <c r="N1777" s="146">
        <v>0</v>
      </c>
      <c r="Y1777" s="32">
        <f t="shared" si="27"/>
        <v>9627.68</v>
      </c>
    </row>
    <row r="1778" spans="1:25" x14ac:dyDescent="0.25">
      <c r="A1778" s="83" t="s">
        <v>9446</v>
      </c>
      <c r="B1778" s="84" t="s">
        <v>1856</v>
      </c>
      <c r="C1778" s="19">
        <v>198085.48</v>
      </c>
      <c r="D1778" s="19">
        <v>3763.63</v>
      </c>
      <c r="E1778" s="19">
        <v>0</v>
      </c>
      <c r="F1778" s="19">
        <v>3763.63</v>
      </c>
      <c r="G1778" s="19">
        <v>0</v>
      </c>
      <c r="H1778" s="85">
        <v>748394.55</v>
      </c>
      <c r="I1778" s="85">
        <v>14219.5</v>
      </c>
      <c r="J1778" s="85">
        <v>15054.5</v>
      </c>
      <c r="K1778" s="85">
        <v>-835</v>
      </c>
      <c r="L1778" s="146">
        <v>3554.88</v>
      </c>
      <c r="M1778" s="146">
        <v>2719.88</v>
      </c>
      <c r="N1778" s="146">
        <v>0</v>
      </c>
      <c r="Y1778" s="32">
        <f t="shared" si="27"/>
        <v>6483.51</v>
      </c>
    </row>
    <row r="1779" spans="1:25" x14ac:dyDescent="0.25">
      <c r="A1779" s="83" t="s">
        <v>9447</v>
      </c>
      <c r="B1779" s="84" t="s">
        <v>1857</v>
      </c>
      <c r="C1779" s="19">
        <v>6696.67</v>
      </c>
      <c r="D1779" s="19">
        <v>127.24</v>
      </c>
      <c r="E1779" s="19">
        <v>37.08</v>
      </c>
      <c r="F1779" s="19">
        <v>90.16</v>
      </c>
      <c r="G1779" s="19">
        <v>0</v>
      </c>
      <c r="H1779" s="85">
        <v>18628.59</v>
      </c>
      <c r="I1779" s="85">
        <v>353.94</v>
      </c>
      <c r="J1779" s="85">
        <v>508.95</v>
      </c>
      <c r="K1779" s="85">
        <v>-155.01</v>
      </c>
      <c r="L1779" s="146">
        <v>88.49</v>
      </c>
      <c r="M1779" s="146">
        <v>0</v>
      </c>
      <c r="N1779" s="146">
        <v>66.52</v>
      </c>
      <c r="Y1779" s="32">
        <f t="shared" si="27"/>
        <v>90.16</v>
      </c>
    </row>
    <row r="1780" spans="1:25" x14ac:dyDescent="0.25">
      <c r="A1780" s="83" t="s">
        <v>9448</v>
      </c>
      <c r="B1780" s="84" t="s">
        <v>1858</v>
      </c>
      <c r="C1780" s="19">
        <v>33554.21</v>
      </c>
      <c r="D1780" s="19">
        <v>637.53</v>
      </c>
      <c r="E1780" s="19">
        <v>0</v>
      </c>
      <c r="F1780" s="19">
        <v>637.53</v>
      </c>
      <c r="G1780" s="19">
        <v>0</v>
      </c>
      <c r="H1780" s="85">
        <v>132293.82</v>
      </c>
      <c r="I1780" s="85">
        <v>2513.58</v>
      </c>
      <c r="J1780" s="85">
        <v>2550.12</v>
      </c>
      <c r="K1780" s="85">
        <v>-36.54</v>
      </c>
      <c r="L1780" s="146">
        <v>628.4</v>
      </c>
      <c r="M1780" s="146">
        <v>591.86</v>
      </c>
      <c r="N1780" s="146">
        <v>0</v>
      </c>
      <c r="Y1780" s="32">
        <f t="shared" si="27"/>
        <v>1229.3899999999999</v>
      </c>
    </row>
    <row r="1781" spans="1:25" x14ac:dyDescent="0.25">
      <c r="A1781" s="83" t="s">
        <v>9449</v>
      </c>
      <c r="B1781" s="84" t="s">
        <v>1859</v>
      </c>
      <c r="C1781" s="19">
        <v>19580.349999999999</v>
      </c>
      <c r="D1781" s="19">
        <v>372.03</v>
      </c>
      <c r="E1781" s="19">
        <v>0</v>
      </c>
      <c r="F1781" s="19">
        <v>372.03</v>
      </c>
      <c r="G1781" s="19">
        <v>0</v>
      </c>
      <c r="H1781" s="85">
        <v>96000.79</v>
      </c>
      <c r="I1781" s="85">
        <v>1824.02</v>
      </c>
      <c r="J1781" s="85">
        <v>1488.11</v>
      </c>
      <c r="K1781" s="85">
        <v>335.91</v>
      </c>
      <c r="L1781" s="146">
        <v>456.01</v>
      </c>
      <c r="M1781" s="146">
        <v>791.92</v>
      </c>
      <c r="N1781" s="146">
        <v>0</v>
      </c>
      <c r="Y1781" s="32">
        <f t="shared" si="27"/>
        <v>1163.9499999999998</v>
      </c>
    </row>
    <row r="1782" spans="1:25" x14ac:dyDescent="0.25">
      <c r="A1782" s="83" t="s">
        <v>9450</v>
      </c>
      <c r="B1782" s="84" t="s">
        <v>1860</v>
      </c>
      <c r="C1782" s="19">
        <v>385944.65</v>
      </c>
      <c r="D1782" s="19">
        <v>7332.95</v>
      </c>
      <c r="E1782" s="19">
        <v>0</v>
      </c>
      <c r="F1782" s="19">
        <v>7332.95</v>
      </c>
      <c r="G1782" s="19">
        <v>0</v>
      </c>
      <c r="H1782" s="85">
        <v>1548623.2</v>
      </c>
      <c r="I1782" s="85">
        <v>29423.84</v>
      </c>
      <c r="J1782" s="85">
        <v>29331.79</v>
      </c>
      <c r="K1782" s="85">
        <v>92.05</v>
      </c>
      <c r="L1782" s="146">
        <v>7355.96</v>
      </c>
      <c r="M1782" s="146">
        <v>7448.01</v>
      </c>
      <c r="N1782" s="146">
        <v>0</v>
      </c>
      <c r="Y1782" s="32">
        <f t="shared" si="27"/>
        <v>14780.96</v>
      </c>
    </row>
    <row r="1783" spans="1:25" x14ac:dyDescent="0.25">
      <c r="A1783" s="83" t="s">
        <v>9451</v>
      </c>
      <c r="B1783" s="84" t="s">
        <v>1861</v>
      </c>
      <c r="C1783" s="19">
        <v>9559.5400000000009</v>
      </c>
      <c r="D1783" s="19">
        <v>181.63</v>
      </c>
      <c r="E1783" s="19">
        <v>0</v>
      </c>
      <c r="F1783" s="19">
        <v>181.63</v>
      </c>
      <c r="G1783" s="19">
        <v>0</v>
      </c>
      <c r="H1783" s="85">
        <v>25880.15</v>
      </c>
      <c r="I1783" s="85">
        <v>491.72</v>
      </c>
      <c r="J1783" s="85">
        <v>726.52</v>
      </c>
      <c r="K1783" s="85">
        <v>-234.8</v>
      </c>
      <c r="L1783" s="146">
        <v>122.93</v>
      </c>
      <c r="M1783" s="146">
        <v>0</v>
      </c>
      <c r="N1783" s="146">
        <v>111.87</v>
      </c>
      <c r="Y1783" s="32">
        <f t="shared" si="27"/>
        <v>181.63</v>
      </c>
    </row>
    <row r="1784" spans="1:25" x14ac:dyDescent="0.25">
      <c r="A1784" s="83" t="s">
        <v>9452</v>
      </c>
      <c r="B1784" s="84" t="s">
        <v>1862</v>
      </c>
      <c r="C1784" s="19">
        <v>77154.13</v>
      </c>
      <c r="D1784" s="19">
        <v>1465.93</v>
      </c>
      <c r="E1784" s="19">
        <v>0</v>
      </c>
      <c r="F1784" s="19">
        <v>1465.93</v>
      </c>
      <c r="G1784" s="19">
        <v>0</v>
      </c>
      <c r="H1784" s="85">
        <v>256891.36</v>
      </c>
      <c r="I1784" s="85">
        <v>4880.9399999999996</v>
      </c>
      <c r="J1784" s="85">
        <v>5863.71</v>
      </c>
      <c r="K1784" s="85">
        <v>-982.77</v>
      </c>
      <c r="L1784" s="146">
        <v>1220.24</v>
      </c>
      <c r="M1784" s="146">
        <v>237.47</v>
      </c>
      <c r="N1784" s="146">
        <v>0</v>
      </c>
      <c r="Y1784" s="32">
        <f t="shared" si="27"/>
        <v>1703.4</v>
      </c>
    </row>
    <row r="1785" spans="1:25" x14ac:dyDescent="0.25">
      <c r="A1785" s="83" t="s">
        <v>9453</v>
      </c>
      <c r="B1785" s="84" t="s">
        <v>1863</v>
      </c>
      <c r="C1785" s="19">
        <v>62954.66</v>
      </c>
      <c r="D1785" s="19">
        <v>1196.1400000000001</v>
      </c>
      <c r="E1785" s="19">
        <v>0</v>
      </c>
      <c r="F1785" s="19">
        <v>1196.1400000000001</v>
      </c>
      <c r="G1785" s="19">
        <v>0</v>
      </c>
      <c r="H1785" s="85">
        <v>200393.34</v>
      </c>
      <c r="I1785" s="85">
        <v>3807.47</v>
      </c>
      <c r="J1785" s="85">
        <v>4784.55</v>
      </c>
      <c r="K1785" s="85">
        <v>-977.08</v>
      </c>
      <c r="L1785" s="146">
        <v>951.87</v>
      </c>
      <c r="M1785" s="146">
        <v>0</v>
      </c>
      <c r="N1785" s="146">
        <v>25.21</v>
      </c>
      <c r="Y1785" s="32">
        <f t="shared" si="27"/>
        <v>1196.1400000000001</v>
      </c>
    </row>
    <row r="1786" spans="1:25" x14ac:dyDescent="0.25">
      <c r="A1786" s="83" t="s">
        <v>9454</v>
      </c>
      <c r="B1786" s="84" t="s">
        <v>1864</v>
      </c>
      <c r="C1786" s="19">
        <v>5477.34</v>
      </c>
      <c r="D1786" s="19">
        <v>104.07</v>
      </c>
      <c r="E1786" s="19">
        <v>0</v>
      </c>
      <c r="F1786" s="19">
        <v>104.07</v>
      </c>
      <c r="G1786" s="19">
        <v>0</v>
      </c>
      <c r="H1786" s="85">
        <v>30176.65</v>
      </c>
      <c r="I1786" s="85">
        <v>573.36</v>
      </c>
      <c r="J1786" s="85">
        <v>416.28</v>
      </c>
      <c r="K1786" s="85">
        <v>157.08000000000001</v>
      </c>
      <c r="L1786" s="146">
        <v>143.34</v>
      </c>
      <c r="M1786" s="146">
        <v>300.42</v>
      </c>
      <c r="N1786" s="146">
        <v>0</v>
      </c>
      <c r="Y1786" s="32">
        <f t="shared" si="27"/>
        <v>404.49</v>
      </c>
    </row>
    <row r="1787" spans="1:25" x14ac:dyDescent="0.25">
      <c r="A1787" s="83" t="s">
        <v>9455</v>
      </c>
      <c r="B1787" s="84" t="s">
        <v>1865</v>
      </c>
      <c r="C1787" s="19">
        <v>14077.06</v>
      </c>
      <c r="D1787" s="19">
        <v>267.47000000000003</v>
      </c>
      <c r="E1787" s="19">
        <v>0</v>
      </c>
      <c r="F1787" s="19">
        <v>267.47000000000003</v>
      </c>
      <c r="G1787" s="19">
        <v>0</v>
      </c>
      <c r="H1787" s="85">
        <v>59954.25</v>
      </c>
      <c r="I1787" s="85">
        <v>1139.1300000000001</v>
      </c>
      <c r="J1787" s="85">
        <v>1069.8599999999999</v>
      </c>
      <c r="K1787" s="85">
        <v>69.27</v>
      </c>
      <c r="L1787" s="146">
        <v>284.77999999999997</v>
      </c>
      <c r="M1787" s="146">
        <v>354.05</v>
      </c>
      <c r="N1787" s="146">
        <v>0</v>
      </c>
      <c r="Y1787" s="32">
        <f t="shared" si="27"/>
        <v>621.52</v>
      </c>
    </row>
    <row r="1788" spans="1:25" x14ac:dyDescent="0.25">
      <c r="A1788" s="83" t="s">
        <v>9456</v>
      </c>
      <c r="B1788" s="84" t="s">
        <v>1866</v>
      </c>
      <c r="C1788" s="19">
        <v>5383.72</v>
      </c>
      <c r="D1788" s="19">
        <v>102.29</v>
      </c>
      <c r="E1788" s="19">
        <v>0</v>
      </c>
      <c r="F1788" s="19">
        <v>102.29</v>
      </c>
      <c r="G1788" s="19">
        <v>0</v>
      </c>
      <c r="H1788" s="85">
        <v>17595.84</v>
      </c>
      <c r="I1788" s="85">
        <v>334.32</v>
      </c>
      <c r="J1788" s="85">
        <v>409.16</v>
      </c>
      <c r="K1788" s="85">
        <v>-74.84</v>
      </c>
      <c r="L1788" s="146">
        <v>83.58</v>
      </c>
      <c r="M1788" s="146">
        <v>8.74</v>
      </c>
      <c r="N1788" s="146">
        <v>0</v>
      </c>
      <c r="Y1788" s="32">
        <f t="shared" si="27"/>
        <v>111.03</v>
      </c>
    </row>
    <row r="1789" spans="1:25" x14ac:dyDescent="0.25">
      <c r="A1789" s="83" t="s">
        <v>9457</v>
      </c>
      <c r="B1789" s="84" t="s">
        <v>1867</v>
      </c>
      <c r="C1789" s="19">
        <v>62231.89</v>
      </c>
      <c r="D1789" s="19">
        <v>1182.4100000000001</v>
      </c>
      <c r="E1789" s="19">
        <v>0</v>
      </c>
      <c r="F1789" s="19">
        <v>1182.4100000000001</v>
      </c>
      <c r="G1789" s="19">
        <v>0</v>
      </c>
      <c r="H1789" s="85">
        <v>241011.53</v>
      </c>
      <c r="I1789" s="85">
        <v>4579.22</v>
      </c>
      <c r="J1789" s="85">
        <v>4729.62</v>
      </c>
      <c r="K1789" s="85">
        <v>-150.4</v>
      </c>
      <c r="L1789" s="146">
        <v>1144.81</v>
      </c>
      <c r="M1789" s="146">
        <v>994.41</v>
      </c>
      <c r="N1789" s="146">
        <v>0</v>
      </c>
      <c r="Y1789" s="32">
        <f t="shared" si="27"/>
        <v>2176.8200000000002</v>
      </c>
    </row>
    <row r="1790" spans="1:25" x14ac:dyDescent="0.25">
      <c r="A1790" s="83" t="s">
        <v>9458</v>
      </c>
      <c r="B1790" s="84" t="s">
        <v>1868</v>
      </c>
      <c r="C1790" s="19">
        <v>12766.94</v>
      </c>
      <c r="D1790" s="19">
        <v>242.57</v>
      </c>
      <c r="E1790" s="19">
        <v>0</v>
      </c>
      <c r="F1790" s="19">
        <v>242.57</v>
      </c>
      <c r="G1790" s="19">
        <v>0</v>
      </c>
      <c r="H1790" s="85">
        <v>52092.94</v>
      </c>
      <c r="I1790" s="85">
        <v>989.77</v>
      </c>
      <c r="J1790" s="85">
        <v>970.29</v>
      </c>
      <c r="K1790" s="85">
        <v>19.48</v>
      </c>
      <c r="L1790" s="146">
        <v>247.44</v>
      </c>
      <c r="M1790" s="146">
        <v>266.92</v>
      </c>
      <c r="N1790" s="146">
        <v>0</v>
      </c>
      <c r="Y1790" s="32">
        <f t="shared" si="27"/>
        <v>509.49</v>
      </c>
    </row>
    <row r="1791" spans="1:25" x14ac:dyDescent="0.25">
      <c r="A1791" s="83" t="s">
        <v>9459</v>
      </c>
      <c r="B1791" s="84" t="s">
        <v>1869</v>
      </c>
      <c r="C1791" s="19">
        <v>15590.52</v>
      </c>
      <c r="D1791" s="19">
        <v>296.22000000000003</v>
      </c>
      <c r="E1791" s="19">
        <v>0</v>
      </c>
      <c r="F1791" s="19">
        <v>296.22000000000003</v>
      </c>
      <c r="G1791" s="19">
        <v>0</v>
      </c>
      <c r="H1791" s="85">
        <v>62344.160000000003</v>
      </c>
      <c r="I1791" s="85">
        <v>1184.54</v>
      </c>
      <c r="J1791" s="85">
        <v>1184.8800000000001</v>
      </c>
      <c r="K1791" s="85">
        <v>-0.34</v>
      </c>
      <c r="L1791" s="146">
        <v>296.14</v>
      </c>
      <c r="M1791" s="146">
        <v>295.8</v>
      </c>
      <c r="N1791" s="146">
        <v>0</v>
      </c>
      <c r="Y1791" s="32">
        <f t="shared" si="27"/>
        <v>592.02</v>
      </c>
    </row>
    <row r="1792" spans="1:25" x14ac:dyDescent="0.25">
      <c r="A1792" s="83" t="s">
        <v>9460</v>
      </c>
      <c r="B1792" s="84" t="s">
        <v>1870</v>
      </c>
      <c r="C1792" s="19">
        <v>11506.45</v>
      </c>
      <c r="D1792" s="19">
        <v>218.62</v>
      </c>
      <c r="E1792" s="19">
        <v>0</v>
      </c>
      <c r="F1792" s="19">
        <v>218.62</v>
      </c>
      <c r="G1792" s="19">
        <v>0</v>
      </c>
      <c r="H1792" s="85">
        <v>37089.54</v>
      </c>
      <c r="I1792" s="85">
        <v>704.7</v>
      </c>
      <c r="J1792" s="85">
        <v>874.49</v>
      </c>
      <c r="K1792" s="85">
        <v>-169.79</v>
      </c>
      <c r="L1792" s="146">
        <v>176.18</v>
      </c>
      <c r="M1792" s="146">
        <v>6.39</v>
      </c>
      <c r="N1792" s="146">
        <v>0</v>
      </c>
      <c r="Y1792" s="32">
        <f t="shared" si="27"/>
        <v>225.01</v>
      </c>
    </row>
    <row r="1793" spans="1:25" x14ac:dyDescent="0.25">
      <c r="A1793" s="83" t="s">
        <v>9461</v>
      </c>
      <c r="B1793" s="84" t="s">
        <v>1871</v>
      </c>
      <c r="C1793" s="19">
        <v>94403.19</v>
      </c>
      <c r="D1793" s="19">
        <v>1793.66</v>
      </c>
      <c r="E1793" s="19">
        <v>0</v>
      </c>
      <c r="F1793" s="19">
        <v>1793.66</v>
      </c>
      <c r="G1793" s="19">
        <v>0</v>
      </c>
      <c r="H1793" s="85">
        <v>321179.19</v>
      </c>
      <c r="I1793" s="85">
        <v>6102.4</v>
      </c>
      <c r="J1793" s="85">
        <v>7174.64</v>
      </c>
      <c r="K1793" s="85">
        <v>-1072.24</v>
      </c>
      <c r="L1793" s="146">
        <v>1525.6</v>
      </c>
      <c r="M1793" s="146">
        <v>453.36</v>
      </c>
      <c r="N1793" s="146">
        <v>0</v>
      </c>
      <c r="Y1793" s="32">
        <f t="shared" si="27"/>
        <v>2247.02</v>
      </c>
    </row>
    <row r="1794" spans="1:25" x14ac:dyDescent="0.25">
      <c r="A1794" s="83" t="s">
        <v>9462</v>
      </c>
      <c r="B1794" s="84" t="s">
        <v>1872</v>
      </c>
      <c r="C1794" s="19">
        <v>12990.23</v>
      </c>
      <c r="D1794" s="19">
        <v>246.82</v>
      </c>
      <c r="E1794" s="19">
        <v>0</v>
      </c>
      <c r="F1794" s="19">
        <v>246.82</v>
      </c>
      <c r="G1794" s="19">
        <v>0</v>
      </c>
      <c r="H1794" s="85">
        <v>60952.32</v>
      </c>
      <c r="I1794" s="85">
        <v>1158.0899999999999</v>
      </c>
      <c r="J1794" s="85">
        <v>987.26</v>
      </c>
      <c r="K1794" s="85">
        <v>170.83</v>
      </c>
      <c r="L1794" s="146">
        <v>289.52</v>
      </c>
      <c r="M1794" s="146">
        <v>460.35</v>
      </c>
      <c r="N1794" s="146">
        <v>0</v>
      </c>
      <c r="Y1794" s="32">
        <f t="shared" si="27"/>
        <v>707.17000000000007</v>
      </c>
    </row>
    <row r="1795" spans="1:25" x14ac:dyDescent="0.25">
      <c r="A1795" s="83" t="s">
        <v>9463</v>
      </c>
      <c r="B1795" s="84" t="s">
        <v>1873</v>
      </c>
      <c r="C1795" s="19">
        <v>8617.0300000000007</v>
      </c>
      <c r="D1795" s="19">
        <v>163.72</v>
      </c>
      <c r="E1795" s="19">
        <v>0</v>
      </c>
      <c r="F1795" s="19">
        <v>163.72</v>
      </c>
      <c r="G1795" s="19">
        <v>0</v>
      </c>
      <c r="H1795" s="85">
        <v>40101.07</v>
      </c>
      <c r="I1795" s="85">
        <v>761.92</v>
      </c>
      <c r="J1795" s="85">
        <v>654.89</v>
      </c>
      <c r="K1795" s="85">
        <v>107.03</v>
      </c>
      <c r="L1795" s="146">
        <v>190.48</v>
      </c>
      <c r="M1795" s="146">
        <v>297.51</v>
      </c>
      <c r="N1795" s="146">
        <v>0</v>
      </c>
      <c r="Y1795" s="32">
        <f t="shared" si="27"/>
        <v>461.23</v>
      </c>
    </row>
    <row r="1796" spans="1:25" x14ac:dyDescent="0.25">
      <c r="A1796" s="83" t="s">
        <v>9464</v>
      </c>
      <c r="B1796" s="84" t="s">
        <v>1874</v>
      </c>
      <c r="C1796" s="19">
        <v>3349.84</v>
      </c>
      <c r="D1796" s="19">
        <v>63.65</v>
      </c>
      <c r="E1796" s="19">
        <v>0</v>
      </c>
      <c r="F1796" s="19">
        <v>63.65</v>
      </c>
      <c r="G1796" s="19">
        <v>0</v>
      </c>
      <c r="H1796" s="85">
        <v>14149.21</v>
      </c>
      <c r="I1796" s="85">
        <v>268.83</v>
      </c>
      <c r="J1796" s="85">
        <v>254.59</v>
      </c>
      <c r="K1796" s="85">
        <v>14.24</v>
      </c>
      <c r="L1796" s="146">
        <v>67.209999999999994</v>
      </c>
      <c r="M1796" s="146">
        <v>81.45</v>
      </c>
      <c r="N1796" s="146">
        <v>0</v>
      </c>
      <c r="Y1796" s="32">
        <f t="shared" si="27"/>
        <v>145.1</v>
      </c>
    </row>
    <row r="1797" spans="1:25" x14ac:dyDescent="0.25">
      <c r="A1797" s="83" t="s">
        <v>9465</v>
      </c>
      <c r="B1797" s="84" t="s">
        <v>1875</v>
      </c>
      <c r="C1797" s="19">
        <v>43345.46</v>
      </c>
      <c r="D1797" s="19">
        <v>823.57</v>
      </c>
      <c r="E1797" s="19">
        <v>0</v>
      </c>
      <c r="F1797" s="19">
        <v>823.57</v>
      </c>
      <c r="G1797" s="19">
        <v>0</v>
      </c>
      <c r="H1797" s="85">
        <v>157136.59</v>
      </c>
      <c r="I1797" s="85">
        <v>2985.6</v>
      </c>
      <c r="J1797" s="85">
        <v>3294.26</v>
      </c>
      <c r="K1797" s="85">
        <v>-308.66000000000003</v>
      </c>
      <c r="L1797" s="146">
        <v>746.4</v>
      </c>
      <c r="M1797" s="146">
        <v>437.74</v>
      </c>
      <c r="N1797" s="146">
        <v>0</v>
      </c>
      <c r="Y1797" s="32">
        <f t="shared" si="27"/>
        <v>1261.31</v>
      </c>
    </row>
    <row r="1798" spans="1:25" x14ac:dyDescent="0.25">
      <c r="A1798" s="83" t="s">
        <v>9466</v>
      </c>
      <c r="B1798" s="84" t="s">
        <v>1876</v>
      </c>
      <c r="C1798" s="19">
        <v>394377.37</v>
      </c>
      <c r="D1798" s="19">
        <v>7493.17</v>
      </c>
      <c r="E1798" s="19">
        <v>0</v>
      </c>
      <c r="F1798" s="19">
        <v>7493.17</v>
      </c>
      <c r="G1798" s="19">
        <v>0</v>
      </c>
      <c r="H1798" s="85">
        <v>1389688.02</v>
      </c>
      <c r="I1798" s="85">
        <v>26404.07</v>
      </c>
      <c r="J1798" s="85">
        <v>29972.68</v>
      </c>
      <c r="K1798" s="85">
        <v>-3568.61</v>
      </c>
      <c r="L1798" s="146">
        <v>6601.02</v>
      </c>
      <c r="M1798" s="146">
        <v>3032.41</v>
      </c>
      <c r="N1798" s="146">
        <v>0</v>
      </c>
      <c r="Y1798" s="32">
        <f t="shared" si="27"/>
        <v>10525.58</v>
      </c>
    </row>
    <row r="1799" spans="1:25" x14ac:dyDescent="0.25">
      <c r="A1799" s="83" t="s">
        <v>9467</v>
      </c>
      <c r="B1799" s="84" t="s">
        <v>1877</v>
      </c>
      <c r="C1799" s="19">
        <v>777158.85</v>
      </c>
      <c r="D1799" s="19">
        <v>14766.02</v>
      </c>
      <c r="E1799" s="19">
        <v>0</v>
      </c>
      <c r="F1799" s="19">
        <v>14766.02</v>
      </c>
      <c r="G1799" s="19">
        <v>0</v>
      </c>
      <c r="H1799" s="85">
        <v>3189034.79</v>
      </c>
      <c r="I1799" s="85">
        <v>60591.66</v>
      </c>
      <c r="J1799" s="85">
        <v>59064.07</v>
      </c>
      <c r="K1799" s="85">
        <v>1527.59</v>
      </c>
      <c r="L1799" s="146">
        <v>15147.92</v>
      </c>
      <c r="M1799" s="146">
        <v>16675.509999999998</v>
      </c>
      <c r="N1799" s="146">
        <v>0</v>
      </c>
      <c r="Y1799" s="32">
        <f t="shared" si="27"/>
        <v>31441.53</v>
      </c>
    </row>
    <row r="1800" spans="1:25" x14ac:dyDescent="0.25">
      <c r="A1800" s="83" t="s">
        <v>9468</v>
      </c>
      <c r="B1800" s="84" t="s">
        <v>1878</v>
      </c>
      <c r="C1800" s="19">
        <v>54996.23</v>
      </c>
      <c r="D1800" s="19">
        <v>1044.93</v>
      </c>
      <c r="E1800" s="19">
        <v>0</v>
      </c>
      <c r="F1800" s="19">
        <v>1044.93</v>
      </c>
      <c r="G1800" s="19">
        <v>0</v>
      </c>
      <c r="H1800" s="85">
        <v>191567.56</v>
      </c>
      <c r="I1800" s="85">
        <v>3639.78</v>
      </c>
      <c r="J1800" s="85">
        <v>4179.71</v>
      </c>
      <c r="K1800" s="85">
        <v>-539.92999999999995</v>
      </c>
      <c r="L1800" s="146">
        <v>909.95</v>
      </c>
      <c r="M1800" s="146">
        <v>370.02</v>
      </c>
      <c r="N1800" s="146">
        <v>0</v>
      </c>
      <c r="Y1800" s="32">
        <f t="shared" si="27"/>
        <v>1414.95</v>
      </c>
    </row>
    <row r="1801" spans="1:25" x14ac:dyDescent="0.25">
      <c r="A1801" s="83" t="s">
        <v>9469</v>
      </c>
      <c r="B1801" s="84" t="s">
        <v>1879</v>
      </c>
      <c r="C1801" s="19">
        <v>162146.67000000001</v>
      </c>
      <c r="D1801" s="19">
        <v>3080.79</v>
      </c>
      <c r="E1801" s="19">
        <v>0</v>
      </c>
      <c r="F1801" s="19">
        <v>3080.79</v>
      </c>
      <c r="G1801" s="19">
        <v>0</v>
      </c>
      <c r="H1801" s="85">
        <v>596323.41</v>
      </c>
      <c r="I1801" s="85">
        <v>11330.14</v>
      </c>
      <c r="J1801" s="85">
        <v>12323.15</v>
      </c>
      <c r="K1801" s="85">
        <v>-993.01</v>
      </c>
      <c r="L1801" s="146">
        <v>2832.54</v>
      </c>
      <c r="M1801" s="146">
        <v>1839.53</v>
      </c>
      <c r="N1801" s="146">
        <v>0</v>
      </c>
      <c r="Y1801" s="32">
        <f t="shared" si="27"/>
        <v>4920.32</v>
      </c>
    </row>
    <row r="1802" spans="1:25" x14ac:dyDescent="0.25">
      <c r="A1802" s="83" t="s">
        <v>9470</v>
      </c>
      <c r="B1802" s="84" t="s">
        <v>1880</v>
      </c>
      <c r="C1802" s="19">
        <v>710746.57</v>
      </c>
      <c r="D1802" s="19">
        <v>13504.19</v>
      </c>
      <c r="E1802" s="19">
        <v>0</v>
      </c>
      <c r="F1802" s="19">
        <v>13504.19</v>
      </c>
      <c r="G1802" s="19">
        <v>0</v>
      </c>
      <c r="H1802" s="85">
        <v>2838728.91</v>
      </c>
      <c r="I1802" s="85">
        <v>53935.85</v>
      </c>
      <c r="J1802" s="85">
        <v>54016.74</v>
      </c>
      <c r="K1802" s="85">
        <v>-80.89</v>
      </c>
      <c r="L1802" s="146">
        <v>13483.96</v>
      </c>
      <c r="M1802" s="146">
        <v>13403.07</v>
      </c>
      <c r="N1802" s="146">
        <v>0</v>
      </c>
      <c r="Y1802" s="32">
        <f t="shared" si="27"/>
        <v>26907.260000000002</v>
      </c>
    </row>
    <row r="1803" spans="1:25" x14ac:dyDescent="0.25">
      <c r="A1803" s="83" t="s">
        <v>9471</v>
      </c>
      <c r="B1803" s="84" t="s">
        <v>1881</v>
      </c>
      <c r="C1803" s="19">
        <v>98298.01</v>
      </c>
      <c r="D1803" s="19">
        <v>1867.66</v>
      </c>
      <c r="E1803" s="19">
        <v>0</v>
      </c>
      <c r="F1803" s="19">
        <v>1867.66</v>
      </c>
      <c r="G1803" s="19">
        <v>0</v>
      </c>
      <c r="H1803" s="85">
        <v>364551.99</v>
      </c>
      <c r="I1803" s="85">
        <v>6926.49</v>
      </c>
      <c r="J1803" s="85">
        <v>7470.65</v>
      </c>
      <c r="K1803" s="85">
        <v>-544.16</v>
      </c>
      <c r="L1803" s="146">
        <v>1731.62</v>
      </c>
      <c r="M1803" s="146">
        <v>1187.46</v>
      </c>
      <c r="N1803" s="146">
        <v>0</v>
      </c>
      <c r="Y1803" s="32">
        <f t="shared" si="27"/>
        <v>3055.12</v>
      </c>
    </row>
    <row r="1804" spans="1:25" x14ac:dyDescent="0.25">
      <c r="A1804" s="83" t="s">
        <v>9472</v>
      </c>
      <c r="B1804" s="84" t="s">
        <v>1882</v>
      </c>
      <c r="C1804" s="19">
        <v>74337.62</v>
      </c>
      <c r="D1804" s="19">
        <v>1412.42</v>
      </c>
      <c r="E1804" s="19">
        <v>0</v>
      </c>
      <c r="F1804" s="19">
        <v>1412.42</v>
      </c>
      <c r="G1804" s="19">
        <v>0</v>
      </c>
      <c r="H1804" s="85">
        <v>279589.26</v>
      </c>
      <c r="I1804" s="85">
        <v>5312.2</v>
      </c>
      <c r="J1804" s="85">
        <v>5649.66</v>
      </c>
      <c r="K1804" s="85">
        <v>-337.46</v>
      </c>
      <c r="L1804" s="146">
        <v>1328.05</v>
      </c>
      <c r="M1804" s="146">
        <v>990.59</v>
      </c>
      <c r="N1804" s="146">
        <v>0</v>
      </c>
      <c r="Y1804" s="32">
        <f t="shared" si="27"/>
        <v>2403.0100000000002</v>
      </c>
    </row>
    <row r="1805" spans="1:25" x14ac:dyDescent="0.25">
      <c r="A1805" s="83" t="s">
        <v>9473</v>
      </c>
      <c r="B1805" s="84" t="s">
        <v>1883</v>
      </c>
      <c r="C1805" s="19">
        <v>33828.449999999997</v>
      </c>
      <c r="D1805" s="19">
        <v>642.74</v>
      </c>
      <c r="E1805" s="19">
        <v>0</v>
      </c>
      <c r="F1805" s="19">
        <v>642.74</v>
      </c>
      <c r="G1805" s="19">
        <v>0</v>
      </c>
      <c r="H1805" s="85">
        <v>133450.03</v>
      </c>
      <c r="I1805" s="85">
        <v>2535.5500000000002</v>
      </c>
      <c r="J1805" s="85">
        <v>2570.96</v>
      </c>
      <c r="K1805" s="85">
        <v>-35.409999999999997</v>
      </c>
      <c r="L1805" s="146">
        <v>633.89</v>
      </c>
      <c r="M1805" s="146">
        <v>598.48</v>
      </c>
      <c r="N1805" s="146">
        <v>0</v>
      </c>
      <c r="Y1805" s="32">
        <f t="shared" si="27"/>
        <v>1241.22</v>
      </c>
    </row>
    <row r="1806" spans="1:25" x14ac:dyDescent="0.25">
      <c r="A1806" s="83" t="s">
        <v>9474</v>
      </c>
      <c r="B1806" s="84" t="s">
        <v>1884</v>
      </c>
      <c r="C1806" s="19">
        <v>261.89999999999998</v>
      </c>
      <c r="D1806" s="19">
        <v>4.9800000000000004</v>
      </c>
      <c r="E1806" s="19">
        <v>0</v>
      </c>
      <c r="F1806" s="19">
        <v>4.9800000000000004</v>
      </c>
      <c r="G1806" s="19">
        <v>0</v>
      </c>
      <c r="H1806" s="85">
        <v>822.78</v>
      </c>
      <c r="I1806" s="85">
        <v>15.63</v>
      </c>
      <c r="J1806" s="85">
        <v>19.899999999999999</v>
      </c>
      <c r="K1806" s="85">
        <v>-4.2699999999999996</v>
      </c>
      <c r="L1806" s="146">
        <v>3.91</v>
      </c>
      <c r="M1806" s="146">
        <v>0</v>
      </c>
      <c r="N1806" s="146">
        <v>0.36</v>
      </c>
      <c r="Y1806" s="32">
        <f t="shared" si="27"/>
        <v>4.9800000000000004</v>
      </c>
    </row>
    <row r="1807" spans="1:25" x14ac:dyDescent="0.25">
      <c r="A1807" s="83" t="s">
        <v>9475</v>
      </c>
      <c r="B1807" s="84" t="s">
        <v>1885</v>
      </c>
      <c r="C1807" s="19">
        <v>10162.18</v>
      </c>
      <c r="D1807" s="19">
        <v>193.08</v>
      </c>
      <c r="E1807" s="19">
        <v>0</v>
      </c>
      <c r="F1807" s="19">
        <v>193.08</v>
      </c>
      <c r="G1807" s="19">
        <v>0</v>
      </c>
      <c r="H1807" s="85">
        <v>35147.57</v>
      </c>
      <c r="I1807" s="85">
        <v>667.8</v>
      </c>
      <c r="J1807" s="85">
        <v>772.33</v>
      </c>
      <c r="K1807" s="85">
        <v>-104.53</v>
      </c>
      <c r="L1807" s="146">
        <v>166.95</v>
      </c>
      <c r="M1807" s="146">
        <v>62.42</v>
      </c>
      <c r="N1807" s="146">
        <v>0</v>
      </c>
      <c r="Y1807" s="32">
        <f t="shared" si="27"/>
        <v>255.5</v>
      </c>
    </row>
    <row r="1808" spans="1:25" x14ac:dyDescent="0.25">
      <c r="A1808" s="83" t="s">
        <v>9476</v>
      </c>
      <c r="B1808" s="84" t="s">
        <v>1886</v>
      </c>
      <c r="C1808" s="19">
        <v>42625.3</v>
      </c>
      <c r="D1808" s="19">
        <v>809.88</v>
      </c>
      <c r="E1808" s="19">
        <v>0</v>
      </c>
      <c r="F1808" s="19">
        <v>809.88</v>
      </c>
      <c r="G1808" s="19">
        <v>0</v>
      </c>
      <c r="H1808" s="85">
        <v>170794.52</v>
      </c>
      <c r="I1808" s="85">
        <v>3245.1</v>
      </c>
      <c r="J1808" s="85">
        <v>3239.52</v>
      </c>
      <c r="K1808" s="85">
        <v>5.58</v>
      </c>
      <c r="L1808" s="146">
        <v>811.28</v>
      </c>
      <c r="M1808" s="146">
        <v>816.86</v>
      </c>
      <c r="N1808" s="146">
        <v>0</v>
      </c>
      <c r="Y1808" s="32">
        <f t="shared" si="27"/>
        <v>1626.74</v>
      </c>
    </row>
    <row r="1809" spans="1:25" x14ac:dyDescent="0.25">
      <c r="A1809" s="83" t="s">
        <v>9477</v>
      </c>
      <c r="B1809" s="84" t="s">
        <v>1887</v>
      </c>
      <c r="C1809" s="19">
        <v>4128928.83</v>
      </c>
      <c r="D1809" s="19">
        <v>78449.649999999994</v>
      </c>
      <c r="E1809" s="19">
        <v>0</v>
      </c>
      <c r="F1809" s="19">
        <v>78449.649999999994</v>
      </c>
      <c r="G1809" s="19">
        <v>0</v>
      </c>
      <c r="H1809" s="85">
        <v>15828341.18</v>
      </c>
      <c r="I1809" s="85">
        <v>300738.48</v>
      </c>
      <c r="J1809" s="85">
        <v>313798.59000000003</v>
      </c>
      <c r="K1809" s="85">
        <v>-13060.11</v>
      </c>
      <c r="L1809" s="146">
        <v>75184.62</v>
      </c>
      <c r="M1809" s="146">
        <v>62124.51</v>
      </c>
      <c r="N1809" s="146">
        <v>0</v>
      </c>
      <c r="Y1809" s="32">
        <f t="shared" ref="Y1809:Y1872" si="28">F1809+M1809+R1809+W1809</f>
        <v>140574.16</v>
      </c>
    </row>
    <row r="1810" spans="1:25" x14ac:dyDescent="0.25">
      <c r="A1810" s="83" t="s">
        <v>9478</v>
      </c>
      <c r="B1810" s="84" t="s">
        <v>1888</v>
      </c>
      <c r="C1810" s="19">
        <v>6411.92</v>
      </c>
      <c r="D1810" s="19">
        <v>121.83</v>
      </c>
      <c r="E1810" s="19">
        <v>0</v>
      </c>
      <c r="F1810" s="19">
        <v>121.83</v>
      </c>
      <c r="G1810" s="19">
        <v>0</v>
      </c>
      <c r="H1810" s="85">
        <v>29116.560000000001</v>
      </c>
      <c r="I1810" s="85">
        <v>553.21</v>
      </c>
      <c r="J1810" s="85">
        <v>487.31</v>
      </c>
      <c r="K1810" s="85">
        <v>65.900000000000006</v>
      </c>
      <c r="L1810" s="146">
        <v>138.30000000000001</v>
      </c>
      <c r="M1810" s="146">
        <v>204.2</v>
      </c>
      <c r="N1810" s="146">
        <v>0</v>
      </c>
      <c r="Y1810" s="32">
        <f t="shared" si="28"/>
        <v>326.02999999999997</v>
      </c>
    </row>
    <row r="1811" spans="1:25" x14ac:dyDescent="0.25">
      <c r="A1811" s="83" t="s">
        <v>9479</v>
      </c>
      <c r="B1811" s="84" t="s">
        <v>1889</v>
      </c>
      <c r="C1811" s="19">
        <v>46404.58</v>
      </c>
      <c r="D1811" s="19">
        <v>881.69</v>
      </c>
      <c r="E1811" s="19">
        <v>0</v>
      </c>
      <c r="F1811" s="19">
        <v>881.69</v>
      </c>
      <c r="G1811" s="19">
        <v>0</v>
      </c>
      <c r="H1811" s="85">
        <v>171303.3</v>
      </c>
      <c r="I1811" s="85">
        <v>3254.76</v>
      </c>
      <c r="J1811" s="85">
        <v>3526.75</v>
      </c>
      <c r="K1811" s="85">
        <v>-271.99</v>
      </c>
      <c r="L1811" s="146">
        <v>813.69</v>
      </c>
      <c r="M1811" s="146">
        <v>541.70000000000005</v>
      </c>
      <c r="N1811" s="146">
        <v>0</v>
      </c>
      <c r="Y1811" s="32">
        <f t="shared" si="28"/>
        <v>1423.39</v>
      </c>
    </row>
    <row r="1812" spans="1:25" x14ac:dyDescent="0.25">
      <c r="A1812" s="83" t="s">
        <v>9480</v>
      </c>
      <c r="B1812" s="84" t="s">
        <v>1890</v>
      </c>
      <c r="C1812" s="19">
        <v>27732.31</v>
      </c>
      <c r="D1812" s="19">
        <v>526.91999999999996</v>
      </c>
      <c r="E1812" s="19">
        <v>0</v>
      </c>
      <c r="F1812" s="19">
        <v>526.91999999999996</v>
      </c>
      <c r="G1812" s="19">
        <v>0</v>
      </c>
      <c r="H1812" s="85">
        <v>102868.15</v>
      </c>
      <c r="I1812" s="85">
        <v>1954.49</v>
      </c>
      <c r="J1812" s="85">
        <v>2107.66</v>
      </c>
      <c r="K1812" s="85">
        <v>-153.16999999999999</v>
      </c>
      <c r="L1812" s="146">
        <v>488.62</v>
      </c>
      <c r="M1812" s="146">
        <v>335.45</v>
      </c>
      <c r="N1812" s="146">
        <v>0</v>
      </c>
      <c r="Y1812" s="32">
        <f t="shared" si="28"/>
        <v>862.36999999999989</v>
      </c>
    </row>
    <row r="1813" spans="1:25" x14ac:dyDescent="0.25">
      <c r="A1813" s="83" t="s">
        <v>9481</v>
      </c>
      <c r="B1813" s="84" t="s">
        <v>1891</v>
      </c>
      <c r="C1813" s="19">
        <v>7580.89</v>
      </c>
      <c r="D1813" s="19">
        <v>144.04</v>
      </c>
      <c r="E1813" s="19">
        <v>0</v>
      </c>
      <c r="F1813" s="19">
        <v>144.04</v>
      </c>
      <c r="G1813" s="19">
        <v>0</v>
      </c>
      <c r="H1813" s="85">
        <v>27174.43</v>
      </c>
      <c r="I1813" s="85">
        <v>516.30999999999995</v>
      </c>
      <c r="J1813" s="85">
        <v>576.15</v>
      </c>
      <c r="K1813" s="85">
        <v>-59.84</v>
      </c>
      <c r="L1813" s="146">
        <v>129.08000000000001</v>
      </c>
      <c r="M1813" s="146">
        <v>69.239999999999995</v>
      </c>
      <c r="N1813" s="146">
        <v>0</v>
      </c>
      <c r="Y1813" s="32">
        <f t="shared" si="28"/>
        <v>213.27999999999997</v>
      </c>
    </row>
    <row r="1814" spans="1:25" x14ac:dyDescent="0.25">
      <c r="A1814" s="83" t="s">
        <v>9482</v>
      </c>
      <c r="B1814" s="84" t="s">
        <v>1892</v>
      </c>
      <c r="C1814" s="19">
        <v>20662.509999999998</v>
      </c>
      <c r="D1814" s="19">
        <v>392.59</v>
      </c>
      <c r="E1814" s="19">
        <v>0</v>
      </c>
      <c r="F1814" s="19">
        <v>392.59</v>
      </c>
      <c r="G1814" s="19">
        <v>0</v>
      </c>
      <c r="H1814" s="85">
        <v>83963.06</v>
      </c>
      <c r="I1814" s="85">
        <v>1595.3</v>
      </c>
      <c r="J1814" s="85">
        <v>1570.35</v>
      </c>
      <c r="K1814" s="85">
        <v>24.95</v>
      </c>
      <c r="L1814" s="146">
        <v>398.83</v>
      </c>
      <c r="M1814" s="146">
        <v>423.78</v>
      </c>
      <c r="N1814" s="146">
        <v>0</v>
      </c>
      <c r="Y1814" s="32">
        <f t="shared" si="28"/>
        <v>816.36999999999989</v>
      </c>
    </row>
    <row r="1815" spans="1:25" x14ac:dyDescent="0.25">
      <c r="A1815" s="83" t="s">
        <v>9483</v>
      </c>
      <c r="B1815" s="84" t="s">
        <v>1893</v>
      </c>
      <c r="C1815" s="19">
        <v>13598.63</v>
      </c>
      <c r="D1815" s="19">
        <v>258.38</v>
      </c>
      <c r="E1815" s="19">
        <v>0</v>
      </c>
      <c r="F1815" s="19">
        <v>258.38</v>
      </c>
      <c r="G1815" s="19">
        <v>0</v>
      </c>
      <c r="H1815" s="85">
        <v>55333.45</v>
      </c>
      <c r="I1815" s="85">
        <v>1051.3399999999999</v>
      </c>
      <c r="J1815" s="85">
        <v>1033.5</v>
      </c>
      <c r="K1815" s="85">
        <v>17.84</v>
      </c>
      <c r="L1815" s="146">
        <v>262.83999999999997</v>
      </c>
      <c r="M1815" s="146">
        <v>280.68</v>
      </c>
      <c r="N1815" s="146">
        <v>0</v>
      </c>
      <c r="Y1815" s="32">
        <f t="shared" si="28"/>
        <v>539.05999999999995</v>
      </c>
    </row>
    <row r="1816" spans="1:25" x14ac:dyDescent="0.25">
      <c r="A1816" s="83" t="s">
        <v>9484</v>
      </c>
      <c r="B1816" s="84" t="s">
        <v>1894</v>
      </c>
      <c r="C1816" s="19">
        <v>14496.71</v>
      </c>
      <c r="D1816" s="19">
        <v>275.44</v>
      </c>
      <c r="E1816" s="19">
        <v>0</v>
      </c>
      <c r="F1816" s="19">
        <v>275.44</v>
      </c>
      <c r="G1816" s="19">
        <v>0</v>
      </c>
      <c r="H1816" s="85">
        <v>51781.3</v>
      </c>
      <c r="I1816" s="85">
        <v>983.84</v>
      </c>
      <c r="J1816" s="85">
        <v>1101.75</v>
      </c>
      <c r="K1816" s="85">
        <v>-117.91</v>
      </c>
      <c r="L1816" s="146">
        <v>245.96</v>
      </c>
      <c r="M1816" s="146">
        <v>128.05000000000001</v>
      </c>
      <c r="N1816" s="146">
        <v>0</v>
      </c>
      <c r="Y1816" s="32">
        <f t="shared" si="28"/>
        <v>403.49</v>
      </c>
    </row>
    <row r="1817" spans="1:25" x14ac:dyDescent="0.25">
      <c r="A1817" s="83" t="s">
        <v>9485</v>
      </c>
      <c r="B1817" s="84" t="s">
        <v>1895</v>
      </c>
      <c r="C1817" s="19">
        <v>23618.080000000002</v>
      </c>
      <c r="D1817" s="19">
        <v>448.74</v>
      </c>
      <c r="E1817" s="19">
        <v>0</v>
      </c>
      <c r="F1817" s="19">
        <v>448.74</v>
      </c>
      <c r="G1817" s="19">
        <v>0</v>
      </c>
      <c r="H1817" s="85">
        <v>100669.92</v>
      </c>
      <c r="I1817" s="85">
        <v>1912.73</v>
      </c>
      <c r="J1817" s="85">
        <v>1794.97</v>
      </c>
      <c r="K1817" s="85">
        <v>117.76</v>
      </c>
      <c r="L1817" s="146">
        <v>478.18</v>
      </c>
      <c r="M1817" s="146">
        <v>595.94000000000005</v>
      </c>
      <c r="N1817" s="146">
        <v>0</v>
      </c>
      <c r="Y1817" s="32">
        <f t="shared" si="28"/>
        <v>1044.68</v>
      </c>
    </row>
    <row r="1818" spans="1:25" x14ac:dyDescent="0.25">
      <c r="A1818" s="83" t="s">
        <v>9486</v>
      </c>
      <c r="B1818" s="84" t="s">
        <v>1896</v>
      </c>
      <c r="C1818" s="19">
        <v>63442.97</v>
      </c>
      <c r="D1818" s="19">
        <v>1205.42</v>
      </c>
      <c r="E1818" s="19">
        <v>0</v>
      </c>
      <c r="F1818" s="19">
        <v>1205.42</v>
      </c>
      <c r="G1818" s="19">
        <v>0</v>
      </c>
      <c r="H1818" s="85">
        <v>234534.59</v>
      </c>
      <c r="I1818" s="85">
        <v>4456.16</v>
      </c>
      <c r="J1818" s="85">
        <v>4821.67</v>
      </c>
      <c r="K1818" s="85">
        <v>-365.51</v>
      </c>
      <c r="L1818" s="146">
        <v>1114.04</v>
      </c>
      <c r="M1818" s="146">
        <v>748.53</v>
      </c>
      <c r="N1818" s="146">
        <v>0</v>
      </c>
      <c r="Y1818" s="32">
        <f t="shared" si="28"/>
        <v>1953.95</v>
      </c>
    </row>
    <row r="1819" spans="1:25" x14ac:dyDescent="0.25">
      <c r="A1819" s="83" t="s">
        <v>9487</v>
      </c>
      <c r="B1819" s="84" t="s">
        <v>1897</v>
      </c>
      <c r="C1819" s="19">
        <v>20461.04</v>
      </c>
      <c r="D1819" s="19">
        <v>388.76</v>
      </c>
      <c r="E1819" s="19">
        <v>0</v>
      </c>
      <c r="F1819" s="19">
        <v>388.76</v>
      </c>
      <c r="G1819" s="19">
        <v>0</v>
      </c>
      <c r="H1819" s="85">
        <v>76111.19</v>
      </c>
      <c r="I1819" s="85">
        <v>1446.11</v>
      </c>
      <c r="J1819" s="85">
        <v>1555.04</v>
      </c>
      <c r="K1819" s="85">
        <v>-108.93</v>
      </c>
      <c r="L1819" s="146">
        <v>361.53</v>
      </c>
      <c r="M1819" s="146">
        <v>252.6</v>
      </c>
      <c r="N1819" s="146">
        <v>0</v>
      </c>
      <c r="Y1819" s="32">
        <f t="shared" si="28"/>
        <v>641.36</v>
      </c>
    </row>
    <row r="1820" spans="1:25" x14ac:dyDescent="0.25">
      <c r="A1820" s="83" t="s">
        <v>9488</v>
      </c>
      <c r="B1820" s="84" t="s">
        <v>1898</v>
      </c>
      <c r="C1820" s="19">
        <v>40425.96</v>
      </c>
      <c r="D1820" s="19">
        <v>768.09</v>
      </c>
      <c r="E1820" s="19">
        <v>0</v>
      </c>
      <c r="F1820" s="19">
        <v>768.09</v>
      </c>
      <c r="G1820" s="19">
        <v>0</v>
      </c>
      <c r="H1820" s="85">
        <v>154273.28</v>
      </c>
      <c r="I1820" s="85">
        <v>2931.19</v>
      </c>
      <c r="J1820" s="85">
        <v>3072.37</v>
      </c>
      <c r="K1820" s="85">
        <v>-141.18</v>
      </c>
      <c r="L1820" s="146">
        <v>732.8</v>
      </c>
      <c r="M1820" s="146">
        <v>591.62</v>
      </c>
      <c r="N1820" s="146">
        <v>0</v>
      </c>
      <c r="Y1820" s="32">
        <f t="shared" si="28"/>
        <v>1359.71</v>
      </c>
    </row>
    <row r="1821" spans="1:25" x14ac:dyDescent="0.25">
      <c r="A1821" s="83" t="s">
        <v>9489</v>
      </c>
      <c r="B1821" s="84" t="s">
        <v>1899</v>
      </c>
      <c r="C1821" s="19">
        <v>80520.759999999995</v>
      </c>
      <c r="D1821" s="19">
        <v>1529.9</v>
      </c>
      <c r="E1821" s="19">
        <v>0</v>
      </c>
      <c r="F1821" s="19">
        <v>1529.9</v>
      </c>
      <c r="G1821" s="19">
        <v>0</v>
      </c>
      <c r="H1821" s="85">
        <v>295757.53000000003</v>
      </c>
      <c r="I1821" s="85">
        <v>5619.39</v>
      </c>
      <c r="J1821" s="85">
        <v>6119.58</v>
      </c>
      <c r="K1821" s="85">
        <v>-500.19</v>
      </c>
      <c r="L1821" s="146">
        <v>1404.85</v>
      </c>
      <c r="M1821" s="146">
        <v>904.66</v>
      </c>
      <c r="N1821" s="146">
        <v>0</v>
      </c>
      <c r="Y1821" s="32">
        <f t="shared" si="28"/>
        <v>2434.56</v>
      </c>
    </row>
    <row r="1822" spans="1:25" x14ac:dyDescent="0.25">
      <c r="A1822" s="83" t="s">
        <v>9490</v>
      </c>
      <c r="B1822" s="84" t="s">
        <v>1900</v>
      </c>
      <c r="C1822" s="19">
        <v>3370.11</v>
      </c>
      <c r="D1822" s="19">
        <v>64.03</v>
      </c>
      <c r="E1822" s="19">
        <v>0</v>
      </c>
      <c r="F1822" s="19">
        <v>64.03</v>
      </c>
      <c r="G1822" s="19">
        <v>0</v>
      </c>
      <c r="H1822" s="85">
        <v>9976.09</v>
      </c>
      <c r="I1822" s="85">
        <v>189.55</v>
      </c>
      <c r="J1822" s="85">
        <v>256.13</v>
      </c>
      <c r="K1822" s="85">
        <v>-66.58</v>
      </c>
      <c r="L1822" s="146">
        <v>47.39</v>
      </c>
      <c r="M1822" s="146">
        <v>0</v>
      </c>
      <c r="N1822" s="146">
        <v>19.190000000000001</v>
      </c>
      <c r="Y1822" s="32">
        <f t="shared" si="28"/>
        <v>64.03</v>
      </c>
    </row>
    <row r="1823" spans="1:25" x14ac:dyDescent="0.25">
      <c r="A1823" s="83" t="s">
        <v>9491</v>
      </c>
      <c r="B1823" s="84" t="s">
        <v>1901</v>
      </c>
      <c r="C1823" s="19">
        <v>14718.49</v>
      </c>
      <c r="D1823" s="19">
        <v>279.64999999999998</v>
      </c>
      <c r="E1823" s="19">
        <v>0</v>
      </c>
      <c r="F1823" s="19">
        <v>279.64999999999998</v>
      </c>
      <c r="G1823" s="19">
        <v>0</v>
      </c>
      <c r="H1823" s="85">
        <v>59189.78</v>
      </c>
      <c r="I1823" s="85">
        <v>1124.6099999999999</v>
      </c>
      <c r="J1823" s="85">
        <v>1118.6099999999999</v>
      </c>
      <c r="K1823" s="85">
        <v>6</v>
      </c>
      <c r="L1823" s="146">
        <v>281.14999999999998</v>
      </c>
      <c r="M1823" s="146">
        <v>287.14999999999998</v>
      </c>
      <c r="N1823" s="146">
        <v>0</v>
      </c>
      <c r="Y1823" s="32">
        <f t="shared" si="28"/>
        <v>566.79999999999995</v>
      </c>
    </row>
    <row r="1824" spans="1:25" x14ac:dyDescent="0.25">
      <c r="A1824" s="83" t="s">
        <v>9492</v>
      </c>
      <c r="B1824" s="84" t="s">
        <v>1902</v>
      </c>
      <c r="C1824" s="19">
        <v>18894.830000000002</v>
      </c>
      <c r="D1824" s="19">
        <v>359</v>
      </c>
      <c r="E1824" s="19">
        <v>0</v>
      </c>
      <c r="F1824" s="19">
        <v>359</v>
      </c>
      <c r="G1824" s="19">
        <v>0</v>
      </c>
      <c r="H1824" s="85">
        <v>70994.81</v>
      </c>
      <c r="I1824" s="85">
        <v>1348.9</v>
      </c>
      <c r="J1824" s="85">
        <v>1436.01</v>
      </c>
      <c r="K1824" s="85">
        <v>-87.11</v>
      </c>
      <c r="L1824" s="146">
        <v>337.23</v>
      </c>
      <c r="M1824" s="146">
        <v>250.12</v>
      </c>
      <c r="N1824" s="146">
        <v>0</v>
      </c>
      <c r="Y1824" s="32">
        <f t="shared" si="28"/>
        <v>609.12</v>
      </c>
    </row>
    <row r="1825" spans="1:25" x14ac:dyDescent="0.25">
      <c r="A1825" s="83" t="s">
        <v>9493</v>
      </c>
      <c r="B1825" s="84" t="s">
        <v>1903</v>
      </c>
      <c r="C1825" s="19">
        <v>1405.01</v>
      </c>
      <c r="D1825" s="19">
        <v>26.7</v>
      </c>
      <c r="E1825" s="19">
        <v>0</v>
      </c>
      <c r="F1825" s="19">
        <v>26.7</v>
      </c>
      <c r="G1825" s="19">
        <v>0</v>
      </c>
      <c r="H1825" s="85">
        <v>4877.37</v>
      </c>
      <c r="I1825" s="85">
        <v>92.67</v>
      </c>
      <c r="J1825" s="85">
        <v>106.78</v>
      </c>
      <c r="K1825" s="85">
        <v>-14.11</v>
      </c>
      <c r="L1825" s="146">
        <v>23.17</v>
      </c>
      <c r="M1825" s="146">
        <v>9.06</v>
      </c>
      <c r="N1825" s="146">
        <v>0</v>
      </c>
      <c r="Y1825" s="32">
        <f t="shared" si="28"/>
        <v>35.76</v>
      </c>
    </row>
    <row r="1826" spans="1:25" x14ac:dyDescent="0.25">
      <c r="A1826" s="83" t="s">
        <v>9494</v>
      </c>
      <c r="B1826" s="84" t="s">
        <v>1904</v>
      </c>
      <c r="C1826" s="19">
        <v>8059.64</v>
      </c>
      <c r="D1826" s="19">
        <v>153.13</v>
      </c>
      <c r="E1826" s="19">
        <v>0</v>
      </c>
      <c r="F1826" s="19">
        <v>153.13</v>
      </c>
      <c r="G1826" s="19">
        <v>0</v>
      </c>
      <c r="H1826" s="85">
        <v>25299.77</v>
      </c>
      <c r="I1826" s="85">
        <v>480.7</v>
      </c>
      <c r="J1826" s="85">
        <v>612.53</v>
      </c>
      <c r="K1826" s="85">
        <v>-131.83000000000001</v>
      </c>
      <c r="L1826" s="146">
        <v>120.18</v>
      </c>
      <c r="M1826" s="146">
        <v>0</v>
      </c>
      <c r="N1826" s="146">
        <v>11.65</v>
      </c>
      <c r="Y1826" s="32">
        <f t="shared" si="28"/>
        <v>153.13</v>
      </c>
    </row>
    <row r="1827" spans="1:25" x14ac:dyDescent="0.25">
      <c r="A1827" s="83" t="s">
        <v>9495</v>
      </c>
      <c r="B1827" s="84" t="s">
        <v>1905</v>
      </c>
      <c r="C1827" s="19">
        <v>22814.29</v>
      </c>
      <c r="D1827" s="19">
        <v>433.47</v>
      </c>
      <c r="E1827" s="19">
        <v>0</v>
      </c>
      <c r="F1827" s="19">
        <v>433.47</v>
      </c>
      <c r="G1827" s="19">
        <v>0</v>
      </c>
      <c r="H1827" s="85">
        <v>83629.58</v>
      </c>
      <c r="I1827" s="85">
        <v>1588.96</v>
      </c>
      <c r="J1827" s="85">
        <v>1733.89</v>
      </c>
      <c r="K1827" s="85">
        <v>-144.93</v>
      </c>
      <c r="L1827" s="146">
        <v>397.24</v>
      </c>
      <c r="M1827" s="146">
        <v>252.31</v>
      </c>
      <c r="N1827" s="146">
        <v>0</v>
      </c>
      <c r="Y1827" s="32">
        <f t="shared" si="28"/>
        <v>685.78</v>
      </c>
    </row>
    <row r="1828" spans="1:25" x14ac:dyDescent="0.25">
      <c r="A1828" s="83" t="s">
        <v>9496</v>
      </c>
      <c r="B1828" s="84" t="s">
        <v>1906</v>
      </c>
      <c r="C1828" s="19">
        <v>23507.88</v>
      </c>
      <c r="D1828" s="19">
        <v>446.65</v>
      </c>
      <c r="E1828" s="19">
        <v>0</v>
      </c>
      <c r="F1828" s="19">
        <v>446.65</v>
      </c>
      <c r="G1828" s="19">
        <v>0</v>
      </c>
      <c r="H1828" s="85">
        <v>80430.929999999993</v>
      </c>
      <c r="I1828" s="85">
        <v>1528.19</v>
      </c>
      <c r="J1828" s="85">
        <v>1786.6</v>
      </c>
      <c r="K1828" s="85">
        <v>-258.41000000000003</v>
      </c>
      <c r="L1828" s="146">
        <v>382.05</v>
      </c>
      <c r="M1828" s="146">
        <v>123.64</v>
      </c>
      <c r="N1828" s="146">
        <v>0</v>
      </c>
      <c r="Y1828" s="32">
        <f t="shared" si="28"/>
        <v>570.29</v>
      </c>
    </row>
    <row r="1829" spans="1:25" x14ac:dyDescent="0.25">
      <c r="A1829" s="83" t="s">
        <v>9497</v>
      </c>
      <c r="B1829" s="84" t="s">
        <v>1907</v>
      </c>
      <c r="C1829" s="19">
        <v>1377.55</v>
      </c>
      <c r="D1829" s="19">
        <v>26.17</v>
      </c>
      <c r="E1829" s="19">
        <v>0</v>
      </c>
      <c r="F1829" s="19">
        <v>26.17</v>
      </c>
      <c r="G1829" s="19">
        <v>0</v>
      </c>
      <c r="H1829" s="85">
        <v>2625.05</v>
      </c>
      <c r="I1829" s="85">
        <v>49.88</v>
      </c>
      <c r="J1829" s="85">
        <v>104.69</v>
      </c>
      <c r="K1829" s="85">
        <v>-54.81</v>
      </c>
      <c r="L1829" s="146">
        <v>12.47</v>
      </c>
      <c r="M1829" s="146">
        <v>0</v>
      </c>
      <c r="N1829" s="146">
        <v>42.34</v>
      </c>
      <c r="Y1829" s="32">
        <f t="shared" si="28"/>
        <v>26.17</v>
      </c>
    </row>
    <row r="1830" spans="1:25" x14ac:dyDescent="0.25">
      <c r="A1830" s="83" t="s">
        <v>9498</v>
      </c>
      <c r="B1830" s="84" t="s">
        <v>1908</v>
      </c>
      <c r="C1830" s="19">
        <v>3054.61</v>
      </c>
      <c r="D1830" s="19">
        <v>58.04</v>
      </c>
      <c r="E1830" s="19">
        <v>0</v>
      </c>
      <c r="F1830" s="19">
        <v>58.04</v>
      </c>
      <c r="G1830" s="19">
        <v>0</v>
      </c>
      <c r="H1830" s="85">
        <v>14477.81</v>
      </c>
      <c r="I1830" s="85">
        <v>275.08</v>
      </c>
      <c r="J1830" s="85">
        <v>232.15</v>
      </c>
      <c r="K1830" s="85">
        <v>42.93</v>
      </c>
      <c r="L1830" s="146">
        <v>68.77</v>
      </c>
      <c r="M1830" s="146">
        <v>111.7</v>
      </c>
      <c r="N1830" s="146">
        <v>0</v>
      </c>
      <c r="Y1830" s="32">
        <f t="shared" si="28"/>
        <v>169.74</v>
      </c>
    </row>
    <row r="1831" spans="1:25" x14ac:dyDescent="0.25">
      <c r="A1831" s="83" t="s">
        <v>9499</v>
      </c>
      <c r="B1831" s="84" t="s">
        <v>1909</v>
      </c>
      <c r="C1831" s="19">
        <v>11799.46</v>
      </c>
      <c r="D1831" s="19">
        <v>224.19</v>
      </c>
      <c r="E1831" s="19">
        <v>0</v>
      </c>
      <c r="F1831" s="19">
        <v>224.19</v>
      </c>
      <c r="G1831" s="19">
        <v>0</v>
      </c>
      <c r="H1831" s="85">
        <v>48272.76</v>
      </c>
      <c r="I1831" s="85">
        <v>917.18</v>
      </c>
      <c r="J1831" s="85">
        <v>896.76</v>
      </c>
      <c r="K1831" s="85">
        <v>20.420000000000002</v>
      </c>
      <c r="L1831" s="146">
        <v>229.3</v>
      </c>
      <c r="M1831" s="146">
        <v>249.72</v>
      </c>
      <c r="N1831" s="146">
        <v>0</v>
      </c>
      <c r="Y1831" s="32">
        <f t="shared" si="28"/>
        <v>473.90999999999997</v>
      </c>
    </row>
    <row r="1832" spans="1:25" x14ac:dyDescent="0.25">
      <c r="A1832" s="83" t="s">
        <v>9500</v>
      </c>
      <c r="B1832" s="84" t="s">
        <v>1910</v>
      </c>
      <c r="C1832" s="19">
        <v>15279.92</v>
      </c>
      <c r="D1832" s="19">
        <v>290.32</v>
      </c>
      <c r="E1832" s="19">
        <v>0</v>
      </c>
      <c r="F1832" s="19">
        <v>290.32</v>
      </c>
      <c r="G1832" s="19">
        <v>0</v>
      </c>
      <c r="H1832" s="85">
        <v>61958.49</v>
      </c>
      <c r="I1832" s="85">
        <v>1177.21</v>
      </c>
      <c r="J1832" s="85">
        <v>1161.27</v>
      </c>
      <c r="K1832" s="85">
        <v>15.94</v>
      </c>
      <c r="L1832" s="146">
        <v>294.3</v>
      </c>
      <c r="M1832" s="146">
        <v>310.24</v>
      </c>
      <c r="N1832" s="146">
        <v>0</v>
      </c>
      <c r="Y1832" s="32">
        <f t="shared" si="28"/>
        <v>600.55999999999995</v>
      </c>
    </row>
    <row r="1833" spans="1:25" x14ac:dyDescent="0.25">
      <c r="A1833" s="83" t="s">
        <v>9501</v>
      </c>
      <c r="B1833" s="84" t="s">
        <v>1911</v>
      </c>
      <c r="C1833" s="19">
        <v>1073.0999999999999</v>
      </c>
      <c r="D1833" s="19">
        <v>20.39</v>
      </c>
      <c r="E1833" s="19">
        <v>0</v>
      </c>
      <c r="F1833" s="19">
        <v>20.39</v>
      </c>
      <c r="G1833" s="19">
        <v>0</v>
      </c>
      <c r="H1833" s="85">
        <v>3122.31</v>
      </c>
      <c r="I1833" s="85">
        <v>59.32</v>
      </c>
      <c r="J1833" s="85">
        <v>81.56</v>
      </c>
      <c r="K1833" s="85">
        <v>-22.24</v>
      </c>
      <c r="L1833" s="146">
        <v>14.83</v>
      </c>
      <c r="M1833" s="146">
        <v>0</v>
      </c>
      <c r="N1833" s="146">
        <v>7.41</v>
      </c>
      <c r="Y1833" s="32">
        <f t="shared" si="28"/>
        <v>20.39</v>
      </c>
    </row>
    <row r="1834" spans="1:25" x14ac:dyDescent="0.25">
      <c r="A1834" s="83" t="s">
        <v>9502</v>
      </c>
      <c r="B1834" s="84" t="s">
        <v>1912</v>
      </c>
      <c r="C1834" s="19">
        <v>3346.37</v>
      </c>
      <c r="D1834" s="19">
        <v>63.58</v>
      </c>
      <c r="E1834" s="19">
        <v>21.85</v>
      </c>
      <c r="F1834" s="19">
        <v>41.73</v>
      </c>
      <c r="G1834" s="19">
        <v>0</v>
      </c>
      <c r="H1834" s="85">
        <v>11458.25</v>
      </c>
      <c r="I1834" s="85">
        <v>217.71</v>
      </c>
      <c r="J1834" s="85">
        <v>254.32</v>
      </c>
      <c r="K1834" s="85">
        <v>-36.61</v>
      </c>
      <c r="L1834" s="146">
        <v>54.43</v>
      </c>
      <c r="M1834" s="146">
        <v>17.82</v>
      </c>
      <c r="N1834" s="146">
        <v>0</v>
      </c>
      <c r="Y1834" s="32">
        <f t="shared" si="28"/>
        <v>59.55</v>
      </c>
    </row>
    <row r="1835" spans="1:25" x14ac:dyDescent="0.25">
      <c r="A1835" s="83" t="s">
        <v>9503</v>
      </c>
      <c r="B1835" s="84" t="s">
        <v>1913</v>
      </c>
      <c r="C1835" s="19">
        <v>32261.77</v>
      </c>
      <c r="D1835" s="19">
        <v>612.97</v>
      </c>
      <c r="E1835" s="19">
        <v>0</v>
      </c>
      <c r="F1835" s="19">
        <v>612.97</v>
      </c>
      <c r="G1835" s="19">
        <v>0</v>
      </c>
      <c r="H1835" s="85">
        <v>128182.57</v>
      </c>
      <c r="I1835" s="85">
        <v>2435.4699999999998</v>
      </c>
      <c r="J1835" s="85">
        <v>2451.89</v>
      </c>
      <c r="K1835" s="85">
        <v>-16.420000000000002</v>
      </c>
      <c r="L1835" s="146">
        <v>608.87</v>
      </c>
      <c r="M1835" s="146">
        <v>592.45000000000005</v>
      </c>
      <c r="N1835" s="146">
        <v>0</v>
      </c>
      <c r="Y1835" s="32">
        <f t="shared" si="28"/>
        <v>1205.42</v>
      </c>
    </row>
    <row r="1836" spans="1:25" x14ac:dyDescent="0.25">
      <c r="A1836" s="83" t="s">
        <v>9504</v>
      </c>
      <c r="B1836" s="84" t="s">
        <v>1914</v>
      </c>
      <c r="C1836" s="19">
        <v>74168.47</v>
      </c>
      <c r="D1836" s="19">
        <v>1409.2</v>
      </c>
      <c r="E1836" s="19">
        <v>0</v>
      </c>
      <c r="F1836" s="19">
        <v>1409.2</v>
      </c>
      <c r="G1836" s="19">
        <v>0</v>
      </c>
      <c r="H1836" s="85">
        <v>286438.51</v>
      </c>
      <c r="I1836" s="85">
        <v>5442.33</v>
      </c>
      <c r="J1836" s="85">
        <v>5636.8</v>
      </c>
      <c r="K1836" s="85">
        <v>-194.47</v>
      </c>
      <c r="L1836" s="146">
        <v>1360.58</v>
      </c>
      <c r="M1836" s="146">
        <v>1166.1099999999999</v>
      </c>
      <c r="N1836" s="146">
        <v>0</v>
      </c>
      <c r="Y1836" s="32">
        <f t="shared" si="28"/>
        <v>2575.31</v>
      </c>
    </row>
    <row r="1837" spans="1:25" x14ac:dyDescent="0.25">
      <c r="A1837" s="83" t="s">
        <v>9505</v>
      </c>
      <c r="B1837" s="84" t="s">
        <v>1915</v>
      </c>
      <c r="C1837" s="19">
        <v>58438.91</v>
      </c>
      <c r="D1837" s="19">
        <v>1110.3399999999999</v>
      </c>
      <c r="E1837" s="19">
        <v>0</v>
      </c>
      <c r="F1837" s="19">
        <v>1110.3399999999999</v>
      </c>
      <c r="G1837" s="19">
        <v>0</v>
      </c>
      <c r="H1837" s="85">
        <v>217722.23999999999</v>
      </c>
      <c r="I1837" s="85">
        <v>4136.72</v>
      </c>
      <c r="J1837" s="85">
        <v>4441.3599999999997</v>
      </c>
      <c r="K1837" s="85">
        <v>-304.64</v>
      </c>
      <c r="L1837" s="146">
        <v>1034.18</v>
      </c>
      <c r="M1837" s="146">
        <v>729.54</v>
      </c>
      <c r="N1837" s="146">
        <v>0</v>
      </c>
      <c r="Y1837" s="32">
        <f t="shared" si="28"/>
        <v>1839.8799999999999</v>
      </c>
    </row>
    <row r="1838" spans="1:25" x14ac:dyDescent="0.25">
      <c r="A1838" s="83" t="s">
        <v>9506</v>
      </c>
      <c r="B1838" s="84" t="s">
        <v>1916</v>
      </c>
      <c r="C1838" s="19">
        <v>6009.03</v>
      </c>
      <c r="D1838" s="19">
        <v>114.17</v>
      </c>
      <c r="E1838" s="19">
        <v>0</v>
      </c>
      <c r="F1838" s="19">
        <v>114.17</v>
      </c>
      <c r="G1838" s="19">
        <v>0</v>
      </c>
      <c r="H1838" s="85">
        <v>19024.55</v>
      </c>
      <c r="I1838" s="85">
        <v>361.47</v>
      </c>
      <c r="J1838" s="85">
        <v>456.69</v>
      </c>
      <c r="K1838" s="85">
        <v>-95.22</v>
      </c>
      <c r="L1838" s="146">
        <v>90.37</v>
      </c>
      <c r="M1838" s="146">
        <v>0</v>
      </c>
      <c r="N1838" s="146">
        <v>4.8499999999999996</v>
      </c>
      <c r="Y1838" s="32">
        <f t="shared" si="28"/>
        <v>114.17</v>
      </c>
    </row>
    <row r="1839" spans="1:25" x14ac:dyDescent="0.25">
      <c r="A1839" s="83" t="s">
        <v>9507</v>
      </c>
      <c r="B1839" s="84" t="s">
        <v>1917</v>
      </c>
      <c r="C1839" s="19">
        <v>9423.34</v>
      </c>
      <c r="D1839" s="19">
        <v>179.04</v>
      </c>
      <c r="E1839" s="19">
        <v>0</v>
      </c>
      <c r="F1839" s="19">
        <v>179.04</v>
      </c>
      <c r="G1839" s="19">
        <v>0</v>
      </c>
      <c r="H1839" s="85">
        <v>31429.63</v>
      </c>
      <c r="I1839" s="85">
        <v>597.16</v>
      </c>
      <c r="J1839" s="85">
        <v>716.17</v>
      </c>
      <c r="K1839" s="85">
        <v>-119.01</v>
      </c>
      <c r="L1839" s="146">
        <v>149.29</v>
      </c>
      <c r="M1839" s="146">
        <v>30.28</v>
      </c>
      <c r="N1839" s="146">
        <v>0</v>
      </c>
      <c r="Y1839" s="32">
        <f t="shared" si="28"/>
        <v>209.32</v>
      </c>
    </row>
    <row r="1840" spans="1:25" x14ac:dyDescent="0.25">
      <c r="A1840" s="83" t="s">
        <v>9508</v>
      </c>
      <c r="B1840" s="84" t="s">
        <v>1918</v>
      </c>
      <c r="C1840" s="19">
        <v>11228.03</v>
      </c>
      <c r="D1840" s="19">
        <v>213.33</v>
      </c>
      <c r="E1840" s="19">
        <v>0</v>
      </c>
      <c r="F1840" s="19">
        <v>213.33</v>
      </c>
      <c r="G1840" s="19">
        <v>0</v>
      </c>
      <c r="H1840" s="85">
        <v>48859.44</v>
      </c>
      <c r="I1840" s="85">
        <v>928.33</v>
      </c>
      <c r="J1840" s="85">
        <v>853.33</v>
      </c>
      <c r="K1840" s="85">
        <v>75</v>
      </c>
      <c r="L1840" s="146">
        <v>232.08</v>
      </c>
      <c r="M1840" s="146">
        <v>307.08</v>
      </c>
      <c r="N1840" s="146">
        <v>0</v>
      </c>
      <c r="Y1840" s="32">
        <f t="shared" si="28"/>
        <v>520.41</v>
      </c>
    </row>
    <row r="1841" spans="1:25" x14ac:dyDescent="0.25">
      <c r="A1841" s="83" t="s">
        <v>9509</v>
      </c>
      <c r="B1841" s="84" t="s">
        <v>1919</v>
      </c>
      <c r="C1841" s="19">
        <v>4206.51</v>
      </c>
      <c r="D1841" s="19">
        <v>79.92</v>
      </c>
      <c r="E1841" s="19">
        <v>0</v>
      </c>
      <c r="F1841" s="19">
        <v>79.92</v>
      </c>
      <c r="G1841" s="19">
        <v>0</v>
      </c>
      <c r="H1841" s="85">
        <v>14408.82</v>
      </c>
      <c r="I1841" s="85">
        <v>273.77</v>
      </c>
      <c r="J1841" s="85">
        <v>319.69</v>
      </c>
      <c r="K1841" s="85">
        <v>-45.92</v>
      </c>
      <c r="L1841" s="146">
        <v>68.44</v>
      </c>
      <c r="M1841" s="146">
        <v>22.52</v>
      </c>
      <c r="N1841" s="146">
        <v>0</v>
      </c>
      <c r="Y1841" s="32">
        <f t="shared" si="28"/>
        <v>102.44</v>
      </c>
    </row>
    <row r="1842" spans="1:25" x14ac:dyDescent="0.25">
      <c r="A1842" s="83" t="s">
        <v>9510</v>
      </c>
      <c r="B1842" s="84" t="s">
        <v>1920</v>
      </c>
      <c r="C1842" s="19">
        <v>148066.53</v>
      </c>
      <c r="D1842" s="19">
        <v>2813.27</v>
      </c>
      <c r="E1842" s="19">
        <v>0</v>
      </c>
      <c r="F1842" s="19">
        <v>2813.27</v>
      </c>
      <c r="G1842" s="19">
        <v>0</v>
      </c>
      <c r="H1842" s="85">
        <v>551229.92000000004</v>
      </c>
      <c r="I1842" s="85">
        <v>10473.370000000001</v>
      </c>
      <c r="J1842" s="85">
        <v>11253.06</v>
      </c>
      <c r="K1842" s="85">
        <v>-779.69</v>
      </c>
      <c r="L1842" s="146">
        <v>2618.34</v>
      </c>
      <c r="M1842" s="146">
        <v>1838.65</v>
      </c>
      <c r="N1842" s="146">
        <v>0</v>
      </c>
      <c r="Y1842" s="32">
        <f t="shared" si="28"/>
        <v>4651.92</v>
      </c>
    </row>
    <row r="1843" spans="1:25" x14ac:dyDescent="0.25">
      <c r="A1843" s="83" t="s">
        <v>9511</v>
      </c>
      <c r="B1843" s="84" t="s">
        <v>1921</v>
      </c>
      <c r="C1843" s="19">
        <v>14444.49</v>
      </c>
      <c r="D1843" s="19">
        <v>274.45</v>
      </c>
      <c r="E1843" s="19">
        <v>0</v>
      </c>
      <c r="F1843" s="19">
        <v>274.45</v>
      </c>
      <c r="G1843" s="19">
        <v>0</v>
      </c>
      <c r="H1843" s="85">
        <v>48843.16</v>
      </c>
      <c r="I1843" s="85">
        <v>928.02</v>
      </c>
      <c r="J1843" s="85">
        <v>1097.78</v>
      </c>
      <c r="K1843" s="85">
        <v>-169.76</v>
      </c>
      <c r="L1843" s="146">
        <v>232.01</v>
      </c>
      <c r="M1843" s="146">
        <v>62.25</v>
      </c>
      <c r="N1843" s="146">
        <v>0</v>
      </c>
      <c r="Y1843" s="32">
        <f t="shared" si="28"/>
        <v>336.7</v>
      </c>
    </row>
    <row r="1844" spans="1:25" x14ac:dyDescent="0.25">
      <c r="A1844" s="83" t="s">
        <v>9512</v>
      </c>
      <c r="B1844" s="84" t="s">
        <v>1922</v>
      </c>
      <c r="C1844" s="19">
        <v>28252.03</v>
      </c>
      <c r="D1844" s="19">
        <v>536.79</v>
      </c>
      <c r="E1844" s="19">
        <v>0</v>
      </c>
      <c r="F1844" s="19">
        <v>536.79</v>
      </c>
      <c r="G1844" s="19">
        <v>0</v>
      </c>
      <c r="H1844" s="85">
        <v>112311.67999999999</v>
      </c>
      <c r="I1844" s="85">
        <v>2133.92</v>
      </c>
      <c r="J1844" s="85">
        <v>2147.15</v>
      </c>
      <c r="K1844" s="85">
        <v>-13.23</v>
      </c>
      <c r="L1844" s="146">
        <v>533.48</v>
      </c>
      <c r="M1844" s="146">
        <v>520.25</v>
      </c>
      <c r="N1844" s="146">
        <v>0</v>
      </c>
      <c r="Y1844" s="32">
        <f t="shared" si="28"/>
        <v>1057.04</v>
      </c>
    </row>
    <row r="1845" spans="1:25" x14ac:dyDescent="0.25">
      <c r="A1845" s="83" t="s">
        <v>9513</v>
      </c>
      <c r="B1845" s="84" t="s">
        <v>1923</v>
      </c>
      <c r="C1845" s="19">
        <v>145092.13</v>
      </c>
      <c r="D1845" s="19">
        <v>2756.75</v>
      </c>
      <c r="E1845" s="19">
        <v>0</v>
      </c>
      <c r="F1845" s="19">
        <v>2756.75</v>
      </c>
      <c r="G1845" s="19">
        <v>0</v>
      </c>
      <c r="H1845" s="85">
        <v>558979.91</v>
      </c>
      <c r="I1845" s="85">
        <v>10620.62</v>
      </c>
      <c r="J1845" s="85">
        <v>11027</v>
      </c>
      <c r="K1845" s="85">
        <v>-406.38</v>
      </c>
      <c r="L1845" s="146">
        <v>2655.16</v>
      </c>
      <c r="M1845" s="146">
        <v>2248.7800000000002</v>
      </c>
      <c r="N1845" s="146">
        <v>0</v>
      </c>
      <c r="Y1845" s="32">
        <f t="shared" si="28"/>
        <v>5005.5300000000007</v>
      </c>
    </row>
    <row r="1846" spans="1:25" x14ac:dyDescent="0.25">
      <c r="A1846" s="83" t="s">
        <v>9514</v>
      </c>
      <c r="B1846" s="84" t="s">
        <v>1924</v>
      </c>
      <c r="C1846" s="19">
        <v>23240.55</v>
      </c>
      <c r="D1846" s="19">
        <v>441.57</v>
      </c>
      <c r="E1846" s="19">
        <v>0</v>
      </c>
      <c r="F1846" s="19">
        <v>441.57</v>
      </c>
      <c r="G1846" s="19">
        <v>0</v>
      </c>
      <c r="H1846" s="85">
        <v>96926.29</v>
      </c>
      <c r="I1846" s="85">
        <v>1841.6</v>
      </c>
      <c r="J1846" s="85">
        <v>1766.28</v>
      </c>
      <c r="K1846" s="85">
        <v>75.319999999999993</v>
      </c>
      <c r="L1846" s="146">
        <v>460.4</v>
      </c>
      <c r="M1846" s="146">
        <v>535.72</v>
      </c>
      <c r="N1846" s="146">
        <v>0</v>
      </c>
      <c r="Y1846" s="32">
        <f t="shared" si="28"/>
        <v>977.29</v>
      </c>
    </row>
    <row r="1847" spans="1:25" x14ac:dyDescent="0.25">
      <c r="A1847" s="83" t="s">
        <v>9515</v>
      </c>
      <c r="B1847" s="84" t="s">
        <v>1925</v>
      </c>
      <c r="C1847" s="19">
        <v>162018.70000000001</v>
      </c>
      <c r="D1847" s="19">
        <v>3078.36</v>
      </c>
      <c r="E1847" s="19">
        <v>0</v>
      </c>
      <c r="F1847" s="19">
        <v>3078.36</v>
      </c>
      <c r="G1847" s="19">
        <v>0</v>
      </c>
      <c r="H1847" s="85">
        <v>581196.88</v>
      </c>
      <c r="I1847" s="85">
        <v>11042.74</v>
      </c>
      <c r="J1847" s="85">
        <v>12313.42</v>
      </c>
      <c r="K1847" s="85">
        <v>-1270.68</v>
      </c>
      <c r="L1847" s="146">
        <v>2760.69</v>
      </c>
      <c r="M1847" s="146">
        <v>1490.01</v>
      </c>
      <c r="N1847" s="146">
        <v>0</v>
      </c>
      <c r="Y1847" s="32">
        <f t="shared" si="28"/>
        <v>4568.37</v>
      </c>
    </row>
    <row r="1848" spans="1:25" x14ac:dyDescent="0.25">
      <c r="A1848" s="83" t="s">
        <v>9516</v>
      </c>
      <c r="B1848" s="84" t="s">
        <v>1926</v>
      </c>
      <c r="C1848" s="19">
        <v>6677.85</v>
      </c>
      <c r="D1848" s="19">
        <v>126.88</v>
      </c>
      <c r="E1848" s="19">
        <v>0</v>
      </c>
      <c r="F1848" s="19">
        <v>126.88</v>
      </c>
      <c r="G1848" s="19">
        <v>0</v>
      </c>
      <c r="H1848" s="85">
        <v>20137.060000000001</v>
      </c>
      <c r="I1848" s="85">
        <v>382.6</v>
      </c>
      <c r="J1848" s="85">
        <v>507.52</v>
      </c>
      <c r="K1848" s="85">
        <v>-124.92</v>
      </c>
      <c r="L1848" s="146">
        <v>95.65</v>
      </c>
      <c r="M1848" s="146">
        <v>0</v>
      </c>
      <c r="N1848" s="146">
        <v>29.27</v>
      </c>
      <c r="Y1848" s="32">
        <f t="shared" si="28"/>
        <v>126.88</v>
      </c>
    </row>
    <row r="1849" spans="1:25" x14ac:dyDescent="0.25">
      <c r="A1849" s="83" t="s">
        <v>9517</v>
      </c>
      <c r="B1849" s="84" t="s">
        <v>1927</v>
      </c>
      <c r="C1849" s="19">
        <v>451580.15</v>
      </c>
      <c r="D1849" s="19">
        <v>8580.02</v>
      </c>
      <c r="E1849" s="19">
        <v>0</v>
      </c>
      <c r="F1849" s="19">
        <v>8580.02</v>
      </c>
      <c r="G1849" s="19">
        <v>0</v>
      </c>
      <c r="H1849" s="85">
        <v>1801187.6</v>
      </c>
      <c r="I1849" s="85">
        <v>34222.559999999998</v>
      </c>
      <c r="J1849" s="85">
        <v>34320.089999999997</v>
      </c>
      <c r="K1849" s="85">
        <v>-97.53</v>
      </c>
      <c r="L1849" s="146">
        <v>8555.64</v>
      </c>
      <c r="M1849" s="146">
        <v>8458.11</v>
      </c>
      <c r="N1849" s="146">
        <v>0</v>
      </c>
      <c r="Y1849" s="32">
        <f t="shared" si="28"/>
        <v>17038.13</v>
      </c>
    </row>
    <row r="1850" spans="1:25" x14ac:dyDescent="0.25">
      <c r="A1850" s="83" t="s">
        <v>9518</v>
      </c>
      <c r="B1850" s="84" t="s">
        <v>1928</v>
      </c>
      <c r="C1850" s="19">
        <v>290218.76</v>
      </c>
      <c r="D1850" s="19">
        <v>5514.16</v>
      </c>
      <c r="E1850" s="19">
        <v>0</v>
      </c>
      <c r="F1850" s="19">
        <v>5514.16</v>
      </c>
      <c r="G1850" s="19">
        <v>0</v>
      </c>
      <c r="H1850" s="85">
        <v>1149708.48</v>
      </c>
      <c r="I1850" s="85">
        <v>21844.46</v>
      </c>
      <c r="J1850" s="85">
        <v>22056.63</v>
      </c>
      <c r="K1850" s="85">
        <v>-212.17</v>
      </c>
      <c r="L1850" s="146">
        <v>5461.12</v>
      </c>
      <c r="M1850" s="146">
        <v>5248.95</v>
      </c>
      <c r="N1850" s="146">
        <v>0</v>
      </c>
      <c r="Y1850" s="32">
        <f t="shared" si="28"/>
        <v>10763.11</v>
      </c>
    </row>
    <row r="1851" spans="1:25" x14ac:dyDescent="0.25">
      <c r="A1851" s="83" t="s">
        <v>9519</v>
      </c>
      <c r="B1851" s="84" t="s">
        <v>1929</v>
      </c>
      <c r="C1851" s="19">
        <v>1992.02</v>
      </c>
      <c r="D1851" s="19">
        <v>37.85</v>
      </c>
      <c r="E1851" s="19">
        <v>0</v>
      </c>
      <c r="F1851" s="19">
        <v>37.85</v>
      </c>
      <c r="G1851" s="19">
        <v>0</v>
      </c>
      <c r="H1851" s="85">
        <v>2924.64</v>
      </c>
      <c r="I1851" s="85">
        <v>55.57</v>
      </c>
      <c r="J1851" s="85">
        <v>151.38999999999999</v>
      </c>
      <c r="K1851" s="85">
        <v>-95.82</v>
      </c>
      <c r="L1851" s="146">
        <v>13.89</v>
      </c>
      <c r="M1851" s="146">
        <v>0</v>
      </c>
      <c r="N1851" s="146">
        <v>81.93</v>
      </c>
      <c r="Y1851" s="32">
        <f t="shared" si="28"/>
        <v>37.85</v>
      </c>
    </row>
    <row r="1852" spans="1:25" x14ac:dyDescent="0.25">
      <c r="A1852" s="83" t="s">
        <v>9520</v>
      </c>
      <c r="B1852" s="84" t="s">
        <v>1930</v>
      </c>
      <c r="C1852" s="19">
        <v>3957.58</v>
      </c>
      <c r="D1852" s="19">
        <v>75.2</v>
      </c>
      <c r="E1852" s="19">
        <v>0</v>
      </c>
      <c r="F1852" s="19">
        <v>75.2</v>
      </c>
      <c r="G1852" s="19">
        <v>0</v>
      </c>
      <c r="H1852" s="85">
        <v>12587.26</v>
      </c>
      <c r="I1852" s="85">
        <v>239.16</v>
      </c>
      <c r="J1852" s="85">
        <v>300.77999999999997</v>
      </c>
      <c r="K1852" s="85">
        <v>-61.62</v>
      </c>
      <c r="L1852" s="146">
        <v>59.79</v>
      </c>
      <c r="M1852" s="146">
        <v>0</v>
      </c>
      <c r="N1852" s="146">
        <v>1.83</v>
      </c>
      <c r="Y1852" s="32">
        <f t="shared" si="28"/>
        <v>75.2</v>
      </c>
    </row>
    <row r="1853" spans="1:25" x14ac:dyDescent="0.25">
      <c r="A1853" s="83" t="s">
        <v>9521</v>
      </c>
      <c r="B1853" s="84" t="s">
        <v>1931</v>
      </c>
      <c r="C1853" s="19">
        <v>279371.65999999997</v>
      </c>
      <c r="D1853" s="19">
        <v>5308.06</v>
      </c>
      <c r="E1853" s="19">
        <v>0</v>
      </c>
      <c r="F1853" s="19">
        <v>5308.06</v>
      </c>
      <c r="G1853" s="19">
        <v>0</v>
      </c>
      <c r="H1853" s="85">
        <v>1053140.81</v>
      </c>
      <c r="I1853" s="85">
        <v>20009.68</v>
      </c>
      <c r="J1853" s="85">
        <v>21232.25</v>
      </c>
      <c r="K1853" s="85">
        <v>-1222.57</v>
      </c>
      <c r="L1853" s="146">
        <v>5002.42</v>
      </c>
      <c r="M1853" s="146">
        <v>3779.85</v>
      </c>
      <c r="N1853" s="146">
        <v>0</v>
      </c>
      <c r="Y1853" s="32">
        <f t="shared" si="28"/>
        <v>9087.91</v>
      </c>
    </row>
    <row r="1854" spans="1:25" x14ac:dyDescent="0.25">
      <c r="A1854" s="83" t="s">
        <v>9522</v>
      </c>
      <c r="B1854" s="84" t="s">
        <v>1932</v>
      </c>
      <c r="C1854" s="19">
        <v>9910.99</v>
      </c>
      <c r="D1854" s="19">
        <v>188.31</v>
      </c>
      <c r="E1854" s="19">
        <v>0</v>
      </c>
      <c r="F1854" s="19">
        <v>188.31</v>
      </c>
      <c r="G1854" s="19">
        <v>0</v>
      </c>
      <c r="H1854" s="85">
        <v>46404.55</v>
      </c>
      <c r="I1854" s="85">
        <v>881.69</v>
      </c>
      <c r="J1854" s="85">
        <v>753.24</v>
      </c>
      <c r="K1854" s="85">
        <v>128.44999999999999</v>
      </c>
      <c r="L1854" s="146">
        <v>220.42</v>
      </c>
      <c r="M1854" s="146">
        <v>348.87</v>
      </c>
      <c r="N1854" s="146">
        <v>0</v>
      </c>
      <c r="Y1854" s="32">
        <f t="shared" si="28"/>
        <v>537.18000000000006</v>
      </c>
    </row>
    <row r="1855" spans="1:25" x14ac:dyDescent="0.25">
      <c r="A1855" s="83" t="s">
        <v>9523</v>
      </c>
      <c r="B1855" s="84" t="s">
        <v>1933</v>
      </c>
      <c r="C1855" s="19">
        <v>6518.05</v>
      </c>
      <c r="D1855" s="19">
        <v>123.84</v>
      </c>
      <c r="E1855" s="19">
        <v>0</v>
      </c>
      <c r="F1855" s="19">
        <v>123.84</v>
      </c>
      <c r="G1855" s="19">
        <v>0</v>
      </c>
      <c r="H1855" s="85">
        <v>17323.96</v>
      </c>
      <c r="I1855" s="85">
        <v>329.16</v>
      </c>
      <c r="J1855" s="85">
        <v>495.37</v>
      </c>
      <c r="K1855" s="85">
        <v>-166.21</v>
      </c>
      <c r="L1855" s="146">
        <v>82.29</v>
      </c>
      <c r="M1855" s="146">
        <v>0</v>
      </c>
      <c r="N1855" s="146">
        <v>83.92</v>
      </c>
      <c r="Y1855" s="32">
        <f t="shared" si="28"/>
        <v>123.84</v>
      </c>
    </row>
    <row r="1856" spans="1:25" x14ac:dyDescent="0.25">
      <c r="A1856" s="83" t="s">
        <v>9524</v>
      </c>
      <c r="B1856" s="84" t="s">
        <v>1934</v>
      </c>
      <c r="C1856" s="19">
        <v>10351.58</v>
      </c>
      <c r="D1856" s="19">
        <v>196.68</v>
      </c>
      <c r="E1856" s="19">
        <v>0</v>
      </c>
      <c r="F1856" s="19">
        <v>196.68</v>
      </c>
      <c r="G1856" s="19">
        <v>0</v>
      </c>
      <c r="H1856" s="85">
        <v>40127.64</v>
      </c>
      <c r="I1856" s="85">
        <v>762.43</v>
      </c>
      <c r="J1856" s="85">
        <v>786.72</v>
      </c>
      <c r="K1856" s="85">
        <v>-24.29</v>
      </c>
      <c r="L1856" s="146">
        <v>190.61</v>
      </c>
      <c r="M1856" s="146">
        <v>166.32</v>
      </c>
      <c r="N1856" s="146">
        <v>0</v>
      </c>
      <c r="Y1856" s="32">
        <f t="shared" si="28"/>
        <v>363</v>
      </c>
    </row>
    <row r="1857" spans="1:25" x14ac:dyDescent="0.25">
      <c r="A1857" s="83" t="s">
        <v>9525</v>
      </c>
      <c r="B1857" s="84" t="s">
        <v>1935</v>
      </c>
      <c r="C1857" s="19">
        <v>16597.490000000002</v>
      </c>
      <c r="D1857" s="19">
        <v>315.35000000000002</v>
      </c>
      <c r="E1857" s="19">
        <v>0</v>
      </c>
      <c r="F1857" s="19">
        <v>315.35000000000002</v>
      </c>
      <c r="G1857" s="19">
        <v>0</v>
      </c>
      <c r="H1857" s="85">
        <v>52333.95</v>
      </c>
      <c r="I1857" s="85">
        <v>994.35</v>
      </c>
      <c r="J1857" s="85">
        <v>1261.4100000000001</v>
      </c>
      <c r="K1857" s="85">
        <v>-267.06</v>
      </c>
      <c r="L1857" s="146">
        <v>248.59</v>
      </c>
      <c r="M1857" s="146">
        <v>0</v>
      </c>
      <c r="N1857" s="146">
        <v>18.47</v>
      </c>
      <c r="Y1857" s="32">
        <f t="shared" si="28"/>
        <v>315.35000000000002</v>
      </c>
    </row>
    <row r="1858" spans="1:25" x14ac:dyDescent="0.25">
      <c r="A1858" s="83" t="s">
        <v>9526</v>
      </c>
      <c r="B1858" s="84" t="s">
        <v>1936</v>
      </c>
      <c r="C1858" s="19">
        <v>57753.05</v>
      </c>
      <c r="D1858" s="19">
        <v>1097.31</v>
      </c>
      <c r="E1858" s="19">
        <v>0</v>
      </c>
      <c r="F1858" s="19">
        <v>1097.31</v>
      </c>
      <c r="G1858" s="19">
        <v>0</v>
      </c>
      <c r="H1858" s="85">
        <v>230515.07</v>
      </c>
      <c r="I1858" s="85">
        <v>4379.79</v>
      </c>
      <c r="J1858" s="85">
        <v>4389.2299999999996</v>
      </c>
      <c r="K1858" s="85">
        <v>-9.44</v>
      </c>
      <c r="L1858" s="146">
        <v>1094.95</v>
      </c>
      <c r="M1858" s="146">
        <v>1085.51</v>
      </c>
      <c r="N1858" s="146">
        <v>0</v>
      </c>
      <c r="Y1858" s="32">
        <f t="shared" si="28"/>
        <v>2182.8199999999997</v>
      </c>
    </row>
    <row r="1859" spans="1:25" x14ac:dyDescent="0.25">
      <c r="A1859" s="83" t="s">
        <v>9527</v>
      </c>
      <c r="B1859" s="84" t="s">
        <v>1937</v>
      </c>
      <c r="C1859" s="19">
        <v>35912.730000000003</v>
      </c>
      <c r="D1859" s="19">
        <v>682.34</v>
      </c>
      <c r="E1859" s="19">
        <v>0</v>
      </c>
      <c r="F1859" s="19">
        <v>682.34</v>
      </c>
      <c r="G1859" s="19">
        <v>0</v>
      </c>
      <c r="H1859" s="85">
        <v>98418.18</v>
      </c>
      <c r="I1859" s="85">
        <v>1869.95</v>
      </c>
      <c r="J1859" s="85">
        <v>2729.37</v>
      </c>
      <c r="K1859" s="85">
        <v>-859.42</v>
      </c>
      <c r="L1859" s="146">
        <v>467.49</v>
      </c>
      <c r="M1859" s="146">
        <v>0</v>
      </c>
      <c r="N1859" s="146">
        <v>391.93</v>
      </c>
      <c r="Y1859" s="32">
        <f t="shared" si="28"/>
        <v>682.34</v>
      </c>
    </row>
    <row r="1860" spans="1:25" x14ac:dyDescent="0.25">
      <c r="A1860" s="83" t="s">
        <v>9528</v>
      </c>
      <c r="B1860" s="84" t="s">
        <v>1938</v>
      </c>
      <c r="C1860" s="19">
        <v>44646.16</v>
      </c>
      <c r="D1860" s="19">
        <v>848.28</v>
      </c>
      <c r="E1860" s="19">
        <v>0</v>
      </c>
      <c r="F1860" s="19">
        <v>848.28</v>
      </c>
      <c r="G1860" s="19">
        <v>0</v>
      </c>
      <c r="H1860" s="85">
        <v>164594.22</v>
      </c>
      <c r="I1860" s="85">
        <v>3127.29</v>
      </c>
      <c r="J1860" s="85">
        <v>3393.11</v>
      </c>
      <c r="K1860" s="85">
        <v>-265.82</v>
      </c>
      <c r="L1860" s="146">
        <v>781.82</v>
      </c>
      <c r="M1860" s="146">
        <v>516</v>
      </c>
      <c r="N1860" s="146">
        <v>0</v>
      </c>
      <c r="Y1860" s="32">
        <f t="shared" si="28"/>
        <v>1364.28</v>
      </c>
    </row>
    <row r="1861" spans="1:25" x14ac:dyDescent="0.25">
      <c r="A1861" s="83" t="s">
        <v>9529</v>
      </c>
      <c r="B1861" s="84" t="s">
        <v>1939</v>
      </c>
      <c r="C1861" s="19">
        <v>9636.32</v>
      </c>
      <c r="D1861" s="19">
        <v>183.09</v>
      </c>
      <c r="E1861" s="19">
        <v>0</v>
      </c>
      <c r="F1861" s="19">
        <v>183.09</v>
      </c>
      <c r="G1861" s="19">
        <v>0</v>
      </c>
      <c r="H1861" s="85">
        <v>46953.03</v>
      </c>
      <c r="I1861" s="85">
        <v>892.11</v>
      </c>
      <c r="J1861" s="85">
        <v>732.36</v>
      </c>
      <c r="K1861" s="85">
        <v>159.75</v>
      </c>
      <c r="L1861" s="146">
        <v>223.03</v>
      </c>
      <c r="M1861" s="146">
        <v>382.78</v>
      </c>
      <c r="N1861" s="146">
        <v>0</v>
      </c>
      <c r="Y1861" s="32">
        <f t="shared" si="28"/>
        <v>565.87</v>
      </c>
    </row>
    <row r="1862" spans="1:25" x14ac:dyDescent="0.25">
      <c r="A1862" s="83" t="s">
        <v>9530</v>
      </c>
      <c r="B1862" s="84" t="s">
        <v>1940</v>
      </c>
      <c r="C1862" s="19">
        <v>24558.5</v>
      </c>
      <c r="D1862" s="19">
        <v>466.61</v>
      </c>
      <c r="E1862" s="19">
        <v>0</v>
      </c>
      <c r="F1862" s="19">
        <v>466.61</v>
      </c>
      <c r="G1862" s="19">
        <v>0</v>
      </c>
      <c r="H1862" s="85">
        <v>110965.88</v>
      </c>
      <c r="I1862" s="85">
        <v>2108.35</v>
      </c>
      <c r="J1862" s="85">
        <v>1866.45</v>
      </c>
      <c r="K1862" s="85">
        <v>241.9</v>
      </c>
      <c r="L1862" s="146">
        <v>527.09</v>
      </c>
      <c r="M1862" s="146">
        <v>768.99</v>
      </c>
      <c r="N1862" s="146">
        <v>0</v>
      </c>
      <c r="Y1862" s="32">
        <f t="shared" si="28"/>
        <v>1235.5999999999999</v>
      </c>
    </row>
    <row r="1863" spans="1:25" x14ac:dyDescent="0.25">
      <c r="A1863" s="83" t="s">
        <v>9531</v>
      </c>
      <c r="B1863" s="84" t="s">
        <v>1941</v>
      </c>
      <c r="C1863" s="19">
        <v>42829.58</v>
      </c>
      <c r="D1863" s="19">
        <v>813.76</v>
      </c>
      <c r="E1863" s="19">
        <v>0</v>
      </c>
      <c r="F1863" s="19">
        <v>813.76</v>
      </c>
      <c r="G1863" s="19">
        <v>0</v>
      </c>
      <c r="H1863" s="85">
        <v>162766.15</v>
      </c>
      <c r="I1863" s="85">
        <v>3092.56</v>
      </c>
      <c r="J1863" s="85">
        <v>3255.05</v>
      </c>
      <c r="K1863" s="85">
        <v>-162.49</v>
      </c>
      <c r="L1863" s="146">
        <v>773.14</v>
      </c>
      <c r="M1863" s="146">
        <v>610.65</v>
      </c>
      <c r="N1863" s="146">
        <v>0</v>
      </c>
      <c r="Y1863" s="32">
        <f t="shared" si="28"/>
        <v>1424.4099999999999</v>
      </c>
    </row>
    <row r="1864" spans="1:25" x14ac:dyDescent="0.25">
      <c r="A1864" s="83" t="s">
        <v>9532</v>
      </c>
      <c r="B1864" s="84" t="s">
        <v>1942</v>
      </c>
      <c r="C1864" s="19">
        <v>74555.360000000001</v>
      </c>
      <c r="D1864" s="19">
        <v>1416.55</v>
      </c>
      <c r="E1864" s="19">
        <v>0</v>
      </c>
      <c r="F1864" s="19">
        <v>1416.55</v>
      </c>
      <c r="G1864" s="19">
        <v>0</v>
      </c>
      <c r="H1864" s="85">
        <v>298301.75</v>
      </c>
      <c r="I1864" s="85">
        <v>5667.73</v>
      </c>
      <c r="J1864" s="85">
        <v>5666.21</v>
      </c>
      <c r="K1864" s="85">
        <v>1.52</v>
      </c>
      <c r="L1864" s="146">
        <v>1416.93</v>
      </c>
      <c r="M1864" s="146">
        <v>1418.45</v>
      </c>
      <c r="N1864" s="146">
        <v>0</v>
      </c>
      <c r="Y1864" s="32">
        <f t="shared" si="28"/>
        <v>2835</v>
      </c>
    </row>
    <row r="1865" spans="1:25" x14ac:dyDescent="0.25">
      <c r="A1865" s="83" t="s">
        <v>9533</v>
      </c>
      <c r="B1865" s="84" t="s">
        <v>1943</v>
      </c>
      <c r="C1865" s="19">
        <v>5954.96</v>
      </c>
      <c r="D1865" s="19">
        <v>113.15</v>
      </c>
      <c r="E1865" s="19">
        <v>0</v>
      </c>
      <c r="F1865" s="19">
        <v>113.15</v>
      </c>
      <c r="G1865" s="19">
        <v>0</v>
      </c>
      <c r="H1865" s="85">
        <v>18189.439999999999</v>
      </c>
      <c r="I1865" s="85">
        <v>345.6</v>
      </c>
      <c r="J1865" s="85">
        <v>452.58</v>
      </c>
      <c r="K1865" s="85">
        <v>-106.98</v>
      </c>
      <c r="L1865" s="146">
        <v>86.4</v>
      </c>
      <c r="M1865" s="146">
        <v>0</v>
      </c>
      <c r="N1865" s="146">
        <v>20.58</v>
      </c>
      <c r="Y1865" s="32">
        <f t="shared" si="28"/>
        <v>113.15</v>
      </c>
    </row>
    <row r="1866" spans="1:25" x14ac:dyDescent="0.25">
      <c r="A1866" s="83" t="s">
        <v>9534</v>
      </c>
      <c r="B1866" s="84" t="s">
        <v>1944</v>
      </c>
      <c r="C1866" s="19">
        <v>28820.45</v>
      </c>
      <c r="D1866" s="19">
        <v>547.59</v>
      </c>
      <c r="E1866" s="19">
        <v>0</v>
      </c>
      <c r="F1866" s="19">
        <v>547.59</v>
      </c>
      <c r="G1866" s="19">
        <v>0</v>
      </c>
      <c r="H1866" s="85">
        <v>110130.48</v>
      </c>
      <c r="I1866" s="85">
        <v>2092.48</v>
      </c>
      <c r="J1866" s="85">
        <v>2190.35</v>
      </c>
      <c r="K1866" s="85">
        <v>-97.87</v>
      </c>
      <c r="L1866" s="146">
        <v>523.12</v>
      </c>
      <c r="M1866" s="146">
        <v>425.25</v>
      </c>
      <c r="N1866" s="146">
        <v>0</v>
      </c>
      <c r="Y1866" s="32">
        <f t="shared" si="28"/>
        <v>972.84</v>
      </c>
    </row>
    <row r="1867" spans="1:25" x14ac:dyDescent="0.25">
      <c r="A1867" s="83" t="s">
        <v>9535</v>
      </c>
      <c r="B1867" s="84" t="s">
        <v>1945</v>
      </c>
      <c r="C1867" s="19">
        <v>7936.34</v>
      </c>
      <c r="D1867" s="19">
        <v>150.79</v>
      </c>
      <c r="E1867" s="19">
        <v>0</v>
      </c>
      <c r="F1867" s="19">
        <v>150.79</v>
      </c>
      <c r="G1867" s="19">
        <v>0</v>
      </c>
      <c r="H1867" s="85">
        <v>27564.17</v>
      </c>
      <c r="I1867" s="85">
        <v>523.72</v>
      </c>
      <c r="J1867" s="85">
        <v>603.16</v>
      </c>
      <c r="K1867" s="85">
        <v>-79.44</v>
      </c>
      <c r="L1867" s="146">
        <v>130.93</v>
      </c>
      <c r="M1867" s="146">
        <v>51.49</v>
      </c>
      <c r="N1867" s="146">
        <v>0</v>
      </c>
      <c r="Y1867" s="32">
        <f t="shared" si="28"/>
        <v>202.28</v>
      </c>
    </row>
    <row r="1868" spans="1:25" x14ac:dyDescent="0.25">
      <c r="A1868" s="83" t="s">
        <v>9536</v>
      </c>
      <c r="B1868" s="84" t="s">
        <v>1946</v>
      </c>
      <c r="C1868" s="19">
        <v>240581.56</v>
      </c>
      <c r="D1868" s="19">
        <v>4571.05</v>
      </c>
      <c r="E1868" s="19">
        <v>0</v>
      </c>
      <c r="F1868" s="19">
        <v>4571.05</v>
      </c>
      <c r="G1868" s="19">
        <v>0</v>
      </c>
      <c r="H1868" s="85">
        <v>886595.34</v>
      </c>
      <c r="I1868" s="85">
        <v>16845.310000000001</v>
      </c>
      <c r="J1868" s="85">
        <v>18284.2</v>
      </c>
      <c r="K1868" s="85">
        <v>-1438.89</v>
      </c>
      <c r="L1868" s="146">
        <v>4211.33</v>
      </c>
      <c r="M1868" s="146">
        <v>2772.44</v>
      </c>
      <c r="N1868" s="146">
        <v>0</v>
      </c>
      <c r="Y1868" s="32">
        <f t="shared" si="28"/>
        <v>7343.49</v>
      </c>
    </row>
    <row r="1869" spans="1:25" x14ac:dyDescent="0.25">
      <c r="A1869" s="83" t="s">
        <v>9537</v>
      </c>
      <c r="B1869" s="84" t="s">
        <v>1947</v>
      </c>
      <c r="C1869" s="19">
        <v>35982.78</v>
      </c>
      <c r="D1869" s="19">
        <v>683.67</v>
      </c>
      <c r="E1869" s="19">
        <v>0</v>
      </c>
      <c r="F1869" s="19">
        <v>683.67</v>
      </c>
      <c r="G1869" s="19">
        <v>0</v>
      </c>
      <c r="H1869" s="85">
        <v>129679.8</v>
      </c>
      <c r="I1869" s="85">
        <v>2463.92</v>
      </c>
      <c r="J1869" s="85">
        <v>2734.69</v>
      </c>
      <c r="K1869" s="85">
        <v>-270.77</v>
      </c>
      <c r="L1869" s="146">
        <v>615.98</v>
      </c>
      <c r="M1869" s="146">
        <v>345.21</v>
      </c>
      <c r="N1869" s="146">
        <v>0</v>
      </c>
      <c r="Y1869" s="32">
        <f t="shared" si="28"/>
        <v>1028.8799999999999</v>
      </c>
    </row>
    <row r="1870" spans="1:25" x14ac:dyDescent="0.25">
      <c r="A1870" s="83" t="s">
        <v>9538</v>
      </c>
      <c r="B1870" s="84" t="s">
        <v>1948</v>
      </c>
      <c r="C1870" s="19">
        <v>54840.45</v>
      </c>
      <c r="D1870" s="19">
        <v>1041.97</v>
      </c>
      <c r="E1870" s="19">
        <v>0</v>
      </c>
      <c r="F1870" s="19">
        <v>1041.97</v>
      </c>
      <c r="G1870" s="19">
        <v>0</v>
      </c>
      <c r="H1870" s="85">
        <v>212189.8</v>
      </c>
      <c r="I1870" s="85">
        <v>4031.61</v>
      </c>
      <c r="J1870" s="85">
        <v>4167.87</v>
      </c>
      <c r="K1870" s="85">
        <v>-136.26</v>
      </c>
      <c r="L1870" s="146">
        <v>1007.9</v>
      </c>
      <c r="M1870" s="146">
        <v>871.64</v>
      </c>
      <c r="N1870" s="146">
        <v>0</v>
      </c>
      <c r="Y1870" s="32">
        <f t="shared" si="28"/>
        <v>1913.6100000000001</v>
      </c>
    </row>
    <row r="1871" spans="1:25" x14ac:dyDescent="0.25">
      <c r="A1871" s="83" t="s">
        <v>9539</v>
      </c>
      <c r="B1871" s="84" t="s">
        <v>1949</v>
      </c>
      <c r="C1871" s="19">
        <v>23084.58</v>
      </c>
      <c r="D1871" s="19">
        <v>438.61</v>
      </c>
      <c r="E1871" s="19">
        <v>0</v>
      </c>
      <c r="F1871" s="19">
        <v>438.61</v>
      </c>
      <c r="G1871" s="19">
        <v>0</v>
      </c>
      <c r="H1871" s="85">
        <v>85663.78</v>
      </c>
      <c r="I1871" s="85">
        <v>1627.61</v>
      </c>
      <c r="J1871" s="85">
        <v>1754.43</v>
      </c>
      <c r="K1871" s="85">
        <v>-126.82</v>
      </c>
      <c r="L1871" s="146">
        <v>406.9</v>
      </c>
      <c r="M1871" s="146">
        <v>280.08</v>
      </c>
      <c r="N1871" s="146">
        <v>0</v>
      </c>
      <c r="Y1871" s="32">
        <f t="shared" si="28"/>
        <v>718.69</v>
      </c>
    </row>
    <row r="1872" spans="1:25" x14ac:dyDescent="0.25">
      <c r="A1872" s="83" t="s">
        <v>9540</v>
      </c>
      <c r="B1872" s="84" t="s">
        <v>1950</v>
      </c>
      <c r="C1872" s="19">
        <v>24923.14</v>
      </c>
      <c r="D1872" s="19">
        <v>473.54</v>
      </c>
      <c r="E1872" s="19">
        <v>0</v>
      </c>
      <c r="F1872" s="19">
        <v>473.54</v>
      </c>
      <c r="G1872" s="19">
        <v>0</v>
      </c>
      <c r="H1872" s="85">
        <v>97406.57</v>
      </c>
      <c r="I1872" s="85">
        <v>1850.72</v>
      </c>
      <c r="J1872" s="85">
        <v>1894.16</v>
      </c>
      <c r="K1872" s="85">
        <v>-43.44</v>
      </c>
      <c r="L1872" s="146">
        <v>462.68</v>
      </c>
      <c r="M1872" s="146">
        <v>419.24</v>
      </c>
      <c r="N1872" s="146">
        <v>0</v>
      </c>
      <c r="Y1872" s="32">
        <f t="shared" si="28"/>
        <v>892.78</v>
      </c>
    </row>
    <row r="1873" spans="1:25" x14ac:dyDescent="0.25">
      <c r="A1873" s="83" t="s">
        <v>9541</v>
      </c>
      <c r="B1873" s="84" t="s">
        <v>1951</v>
      </c>
      <c r="C1873" s="19">
        <v>14632.95</v>
      </c>
      <c r="D1873" s="19">
        <v>278.02999999999997</v>
      </c>
      <c r="E1873" s="19">
        <v>0</v>
      </c>
      <c r="F1873" s="19">
        <v>278.02999999999997</v>
      </c>
      <c r="G1873" s="19">
        <v>0</v>
      </c>
      <c r="H1873" s="85">
        <v>66034.009999999995</v>
      </c>
      <c r="I1873" s="85">
        <v>1254.6500000000001</v>
      </c>
      <c r="J1873" s="85">
        <v>1112.0999999999999</v>
      </c>
      <c r="K1873" s="85">
        <v>142.55000000000001</v>
      </c>
      <c r="L1873" s="146">
        <v>313.66000000000003</v>
      </c>
      <c r="M1873" s="146">
        <v>456.21</v>
      </c>
      <c r="N1873" s="146">
        <v>0</v>
      </c>
      <c r="Y1873" s="32">
        <f t="shared" ref="Y1873:Y1936" si="29">F1873+M1873+R1873+W1873</f>
        <v>734.24</v>
      </c>
    </row>
    <row r="1874" spans="1:25" x14ac:dyDescent="0.25">
      <c r="A1874" s="83" t="s">
        <v>9542</v>
      </c>
      <c r="B1874" s="84" t="s">
        <v>1952</v>
      </c>
      <c r="C1874" s="19">
        <v>8797.92</v>
      </c>
      <c r="D1874" s="19">
        <v>167.16</v>
      </c>
      <c r="E1874" s="19">
        <v>0</v>
      </c>
      <c r="F1874" s="19">
        <v>167.16</v>
      </c>
      <c r="G1874" s="19">
        <v>0</v>
      </c>
      <c r="H1874" s="85">
        <v>27925.72</v>
      </c>
      <c r="I1874" s="85">
        <v>530.59</v>
      </c>
      <c r="J1874" s="85">
        <v>668.64</v>
      </c>
      <c r="K1874" s="85">
        <v>-138.05000000000001</v>
      </c>
      <c r="L1874" s="146">
        <v>132.65</v>
      </c>
      <c r="M1874" s="146">
        <v>0</v>
      </c>
      <c r="N1874" s="146">
        <v>5.4</v>
      </c>
      <c r="Y1874" s="32">
        <f t="shared" si="29"/>
        <v>167.16</v>
      </c>
    </row>
    <row r="1875" spans="1:25" x14ac:dyDescent="0.25">
      <c r="A1875" s="83" t="s">
        <v>9543</v>
      </c>
      <c r="B1875" s="84" t="s">
        <v>1953</v>
      </c>
      <c r="C1875" s="19">
        <v>19446.259999999998</v>
      </c>
      <c r="D1875" s="19">
        <v>369.48</v>
      </c>
      <c r="E1875" s="19">
        <v>0</v>
      </c>
      <c r="F1875" s="19">
        <v>369.48</v>
      </c>
      <c r="G1875" s="19">
        <v>0</v>
      </c>
      <c r="H1875" s="85">
        <v>68520.81</v>
      </c>
      <c r="I1875" s="85">
        <v>1301.9000000000001</v>
      </c>
      <c r="J1875" s="85">
        <v>1477.92</v>
      </c>
      <c r="K1875" s="85">
        <v>-176.02</v>
      </c>
      <c r="L1875" s="146">
        <v>325.48</v>
      </c>
      <c r="M1875" s="146">
        <v>149.46</v>
      </c>
      <c r="N1875" s="146">
        <v>0</v>
      </c>
      <c r="Y1875" s="32">
        <f t="shared" si="29"/>
        <v>518.94000000000005</v>
      </c>
    </row>
    <row r="1876" spans="1:25" x14ac:dyDescent="0.25">
      <c r="A1876" s="83" t="s">
        <v>9544</v>
      </c>
      <c r="B1876" s="84" t="s">
        <v>1954</v>
      </c>
      <c r="C1876" s="19">
        <v>6950.68</v>
      </c>
      <c r="D1876" s="19">
        <v>132.06</v>
      </c>
      <c r="E1876" s="19">
        <v>0</v>
      </c>
      <c r="F1876" s="19">
        <v>132.06</v>
      </c>
      <c r="G1876" s="19">
        <v>0</v>
      </c>
      <c r="H1876" s="85">
        <v>21838.37</v>
      </c>
      <c r="I1876" s="85">
        <v>414.93</v>
      </c>
      <c r="J1876" s="85">
        <v>528.25</v>
      </c>
      <c r="K1876" s="85">
        <v>-113.32</v>
      </c>
      <c r="L1876" s="146">
        <v>103.73</v>
      </c>
      <c r="M1876" s="146">
        <v>0</v>
      </c>
      <c r="N1876" s="146">
        <v>9.59</v>
      </c>
      <c r="Y1876" s="32">
        <f t="shared" si="29"/>
        <v>132.06</v>
      </c>
    </row>
    <row r="1877" spans="1:25" x14ac:dyDescent="0.25">
      <c r="A1877" s="83" t="s">
        <v>9545</v>
      </c>
      <c r="B1877" s="84" t="s">
        <v>1955</v>
      </c>
      <c r="C1877" s="19">
        <v>5625.59</v>
      </c>
      <c r="D1877" s="19">
        <v>106.89</v>
      </c>
      <c r="E1877" s="19">
        <v>0</v>
      </c>
      <c r="F1877" s="19">
        <v>106.89</v>
      </c>
      <c r="G1877" s="19">
        <v>0</v>
      </c>
      <c r="H1877" s="85">
        <v>37013.64</v>
      </c>
      <c r="I1877" s="85">
        <v>703.26</v>
      </c>
      <c r="J1877" s="85">
        <v>427.54</v>
      </c>
      <c r="K1877" s="85">
        <v>275.72000000000003</v>
      </c>
      <c r="L1877" s="146">
        <v>175.82</v>
      </c>
      <c r="M1877" s="146">
        <v>451.54</v>
      </c>
      <c r="N1877" s="146">
        <v>0</v>
      </c>
      <c r="Y1877" s="32">
        <f t="shared" si="29"/>
        <v>558.43000000000006</v>
      </c>
    </row>
    <row r="1878" spans="1:25" x14ac:dyDescent="0.25">
      <c r="A1878" s="83" t="s">
        <v>9546</v>
      </c>
      <c r="B1878" s="84" t="s">
        <v>1956</v>
      </c>
      <c r="C1878" s="19">
        <v>10771.41</v>
      </c>
      <c r="D1878" s="19">
        <v>204.66</v>
      </c>
      <c r="E1878" s="19">
        <v>0</v>
      </c>
      <c r="F1878" s="19">
        <v>204.66</v>
      </c>
      <c r="G1878" s="19">
        <v>0</v>
      </c>
      <c r="H1878" s="85">
        <v>41134.75</v>
      </c>
      <c r="I1878" s="85">
        <v>781.56</v>
      </c>
      <c r="J1878" s="85">
        <v>818.63</v>
      </c>
      <c r="K1878" s="85">
        <v>-37.07</v>
      </c>
      <c r="L1878" s="146">
        <v>195.39</v>
      </c>
      <c r="M1878" s="146">
        <v>158.32</v>
      </c>
      <c r="N1878" s="146">
        <v>0</v>
      </c>
      <c r="Y1878" s="32">
        <f t="shared" si="29"/>
        <v>362.98</v>
      </c>
    </row>
    <row r="1879" spans="1:25" x14ac:dyDescent="0.25">
      <c r="A1879" s="83" t="s">
        <v>9547</v>
      </c>
      <c r="B1879" s="84" t="s">
        <v>1957</v>
      </c>
      <c r="C1879" s="19">
        <v>12324.37</v>
      </c>
      <c r="D1879" s="19">
        <v>234.16</v>
      </c>
      <c r="E1879" s="19">
        <v>0</v>
      </c>
      <c r="F1879" s="19">
        <v>234.16</v>
      </c>
      <c r="G1879" s="19">
        <v>0</v>
      </c>
      <c r="H1879" s="85">
        <v>42543.85</v>
      </c>
      <c r="I1879" s="85">
        <v>808.33</v>
      </c>
      <c r="J1879" s="85">
        <v>936.65</v>
      </c>
      <c r="K1879" s="85">
        <v>-128.32</v>
      </c>
      <c r="L1879" s="146">
        <v>202.08</v>
      </c>
      <c r="M1879" s="146">
        <v>73.760000000000005</v>
      </c>
      <c r="N1879" s="146">
        <v>0</v>
      </c>
      <c r="Y1879" s="32">
        <f t="shared" si="29"/>
        <v>307.92</v>
      </c>
    </row>
    <row r="1880" spans="1:25" x14ac:dyDescent="0.25">
      <c r="A1880" s="83" t="s">
        <v>9548</v>
      </c>
      <c r="B1880" s="84" t="s">
        <v>1958</v>
      </c>
      <c r="C1880" s="19">
        <v>3407.97</v>
      </c>
      <c r="D1880" s="19">
        <v>64.75</v>
      </c>
      <c r="E1880" s="19">
        <v>0</v>
      </c>
      <c r="F1880" s="19">
        <v>64.75</v>
      </c>
      <c r="G1880" s="19">
        <v>0</v>
      </c>
      <c r="H1880" s="85">
        <v>11219.19</v>
      </c>
      <c r="I1880" s="85">
        <v>213.16</v>
      </c>
      <c r="J1880" s="85">
        <v>259.01</v>
      </c>
      <c r="K1880" s="85">
        <v>-45.85</v>
      </c>
      <c r="L1880" s="146">
        <v>53.29</v>
      </c>
      <c r="M1880" s="146">
        <v>7.44</v>
      </c>
      <c r="N1880" s="146">
        <v>0</v>
      </c>
      <c r="Y1880" s="32">
        <f t="shared" si="29"/>
        <v>72.19</v>
      </c>
    </row>
    <row r="1881" spans="1:25" x14ac:dyDescent="0.25">
      <c r="A1881" s="83" t="s">
        <v>9549</v>
      </c>
      <c r="B1881" s="84" t="s">
        <v>1959</v>
      </c>
      <c r="C1881" s="19">
        <v>145149.16</v>
      </c>
      <c r="D1881" s="19">
        <v>2757.84</v>
      </c>
      <c r="E1881" s="19">
        <v>0</v>
      </c>
      <c r="F1881" s="19">
        <v>2757.84</v>
      </c>
      <c r="G1881" s="19">
        <v>0</v>
      </c>
      <c r="H1881" s="85">
        <v>452499.27</v>
      </c>
      <c r="I1881" s="85">
        <v>8597.49</v>
      </c>
      <c r="J1881" s="85">
        <v>11031.34</v>
      </c>
      <c r="K1881" s="85">
        <v>-2433.85</v>
      </c>
      <c r="L1881" s="146">
        <v>2149.37</v>
      </c>
      <c r="M1881" s="146">
        <v>0</v>
      </c>
      <c r="N1881" s="146">
        <v>284.48</v>
      </c>
      <c r="Y1881" s="32">
        <f t="shared" si="29"/>
        <v>2757.84</v>
      </c>
    </row>
    <row r="1882" spans="1:25" x14ac:dyDescent="0.25">
      <c r="A1882" s="83" t="s">
        <v>9550</v>
      </c>
      <c r="B1882" s="84" t="s">
        <v>1960</v>
      </c>
      <c r="C1882" s="19">
        <v>4133.82</v>
      </c>
      <c r="D1882" s="19">
        <v>78.540000000000006</v>
      </c>
      <c r="E1882" s="19">
        <v>0</v>
      </c>
      <c r="F1882" s="19">
        <v>78.540000000000006</v>
      </c>
      <c r="G1882" s="19">
        <v>0</v>
      </c>
      <c r="H1882" s="85">
        <v>13582.91</v>
      </c>
      <c r="I1882" s="85">
        <v>258.08</v>
      </c>
      <c r="J1882" s="85">
        <v>314.17</v>
      </c>
      <c r="K1882" s="85">
        <v>-56.09</v>
      </c>
      <c r="L1882" s="146">
        <v>64.52</v>
      </c>
      <c r="M1882" s="146">
        <v>8.43</v>
      </c>
      <c r="N1882" s="146">
        <v>0</v>
      </c>
      <c r="Y1882" s="32">
        <f t="shared" si="29"/>
        <v>86.97</v>
      </c>
    </row>
    <row r="1883" spans="1:25" x14ac:dyDescent="0.25">
      <c r="A1883" s="83" t="s">
        <v>9551</v>
      </c>
      <c r="B1883" s="84" t="s">
        <v>1961</v>
      </c>
      <c r="C1883" s="19">
        <v>8062.02</v>
      </c>
      <c r="D1883" s="19">
        <v>153.18</v>
      </c>
      <c r="E1883" s="19">
        <v>0</v>
      </c>
      <c r="F1883" s="19">
        <v>153.18</v>
      </c>
      <c r="G1883" s="19">
        <v>0</v>
      </c>
      <c r="H1883" s="85">
        <v>28879.11</v>
      </c>
      <c r="I1883" s="85">
        <v>548.70000000000005</v>
      </c>
      <c r="J1883" s="85">
        <v>612.71</v>
      </c>
      <c r="K1883" s="85">
        <v>-64.010000000000005</v>
      </c>
      <c r="L1883" s="146">
        <v>137.18</v>
      </c>
      <c r="M1883" s="146">
        <v>73.17</v>
      </c>
      <c r="N1883" s="146">
        <v>0</v>
      </c>
      <c r="Y1883" s="32">
        <f t="shared" si="29"/>
        <v>226.35000000000002</v>
      </c>
    </row>
    <row r="1884" spans="1:25" x14ac:dyDescent="0.25">
      <c r="A1884" s="83" t="s">
        <v>9552</v>
      </c>
      <c r="B1884" s="84" t="s">
        <v>1962</v>
      </c>
      <c r="C1884" s="19">
        <v>4735.1099999999997</v>
      </c>
      <c r="D1884" s="19">
        <v>89.97</v>
      </c>
      <c r="E1884" s="19">
        <v>0</v>
      </c>
      <c r="F1884" s="19">
        <v>89.97</v>
      </c>
      <c r="G1884" s="19">
        <v>0</v>
      </c>
      <c r="H1884" s="85">
        <v>22105.05</v>
      </c>
      <c r="I1884" s="85">
        <v>420</v>
      </c>
      <c r="J1884" s="85">
        <v>359.87</v>
      </c>
      <c r="K1884" s="85">
        <v>60.13</v>
      </c>
      <c r="L1884" s="146">
        <v>105</v>
      </c>
      <c r="M1884" s="146">
        <v>165.13</v>
      </c>
      <c r="N1884" s="146">
        <v>0</v>
      </c>
      <c r="Y1884" s="32">
        <f t="shared" si="29"/>
        <v>255.1</v>
      </c>
    </row>
    <row r="1885" spans="1:25" x14ac:dyDescent="0.25">
      <c r="A1885" s="83" t="s">
        <v>9553</v>
      </c>
      <c r="B1885" s="84" t="s">
        <v>1963</v>
      </c>
      <c r="C1885" s="19">
        <v>46367.68</v>
      </c>
      <c r="D1885" s="19">
        <v>880.99</v>
      </c>
      <c r="E1885" s="19">
        <v>0</v>
      </c>
      <c r="F1885" s="19">
        <v>880.99</v>
      </c>
      <c r="G1885" s="19">
        <v>0</v>
      </c>
      <c r="H1885" s="85">
        <v>170019.56</v>
      </c>
      <c r="I1885" s="85">
        <v>3230.37</v>
      </c>
      <c r="J1885" s="85">
        <v>3523.94</v>
      </c>
      <c r="K1885" s="85">
        <v>-293.57</v>
      </c>
      <c r="L1885" s="146">
        <v>807.59</v>
      </c>
      <c r="M1885" s="146">
        <v>514.02</v>
      </c>
      <c r="N1885" s="146">
        <v>0</v>
      </c>
      <c r="Y1885" s="32">
        <f t="shared" si="29"/>
        <v>1395.01</v>
      </c>
    </row>
    <row r="1886" spans="1:25" x14ac:dyDescent="0.25">
      <c r="A1886" s="83" t="s">
        <v>9554</v>
      </c>
      <c r="B1886" s="84" t="s">
        <v>1964</v>
      </c>
      <c r="C1886" s="19">
        <v>22650.1</v>
      </c>
      <c r="D1886" s="19">
        <v>430.35</v>
      </c>
      <c r="E1886" s="19">
        <v>0</v>
      </c>
      <c r="F1886" s="19">
        <v>430.35</v>
      </c>
      <c r="G1886" s="19">
        <v>0</v>
      </c>
      <c r="H1886" s="85">
        <v>84964.04</v>
      </c>
      <c r="I1886" s="85">
        <v>1614.32</v>
      </c>
      <c r="J1886" s="85">
        <v>1721.41</v>
      </c>
      <c r="K1886" s="85">
        <v>-107.09</v>
      </c>
      <c r="L1886" s="146">
        <v>403.58</v>
      </c>
      <c r="M1886" s="146">
        <v>296.49</v>
      </c>
      <c r="N1886" s="146">
        <v>0</v>
      </c>
      <c r="Y1886" s="32">
        <f t="shared" si="29"/>
        <v>726.84</v>
      </c>
    </row>
    <row r="1887" spans="1:25" x14ac:dyDescent="0.25">
      <c r="A1887" s="83" t="s">
        <v>9555</v>
      </c>
      <c r="B1887" s="84" t="s">
        <v>1965</v>
      </c>
      <c r="C1887" s="19">
        <v>923.24</v>
      </c>
      <c r="D1887" s="19">
        <v>17.54</v>
      </c>
      <c r="E1887" s="19">
        <v>0</v>
      </c>
      <c r="F1887" s="19">
        <v>17.54</v>
      </c>
      <c r="G1887" s="19">
        <v>0</v>
      </c>
      <c r="H1887" s="85">
        <v>4238.9799999999996</v>
      </c>
      <c r="I1887" s="85">
        <v>80.540000000000006</v>
      </c>
      <c r="J1887" s="85">
        <v>70.17</v>
      </c>
      <c r="K1887" s="85">
        <v>10.37</v>
      </c>
      <c r="L1887" s="146">
        <v>20.14</v>
      </c>
      <c r="M1887" s="146">
        <v>30.51</v>
      </c>
      <c r="N1887" s="146">
        <v>0</v>
      </c>
      <c r="Y1887" s="32">
        <f t="shared" si="29"/>
        <v>48.05</v>
      </c>
    </row>
    <row r="1888" spans="1:25" x14ac:dyDescent="0.25">
      <c r="A1888" s="83" t="s">
        <v>9556</v>
      </c>
      <c r="B1888" s="84" t="s">
        <v>1966</v>
      </c>
      <c r="C1888" s="19">
        <v>71645.929999999993</v>
      </c>
      <c r="D1888" s="19">
        <v>1361.27</v>
      </c>
      <c r="E1888" s="19">
        <v>0</v>
      </c>
      <c r="F1888" s="19">
        <v>1361.27</v>
      </c>
      <c r="G1888" s="19">
        <v>0</v>
      </c>
      <c r="H1888" s="85">
        <v>270232.23</v>
      </c>
      <c r="I1888" s="85">
        <v>5134.41</v>
      </c>
      <c r="J1888" s="85">
        <v>5445.09</v>
      </c>
      <c r="K1888" s="85">
        <v>-310.68</v>
      </c>
      <c r="L1888" s="146">
        <v>1283.5999999999999</v>
      </c>
      <c r="M1888" s="146">
        <v>972.92</v>
      </c>
      <c r="N1888" s="146">
        <v>0</v>
      </c>
      <c r="Y1888" s="32">
        <f t="shared" si="29"/>
        <v>2334.19</v>
      </c>
    </row>
    <row r="1889" spans="1:25" x14ac:dyDescent="0.25">
      <c r="A1889" s="83" t="s">
        <v>9557</v>
      </c>
      <c r="B1889" s="84" t="s">
        <v>1967</v>
      </c>
      <c r="C1889" s="19">
        <v>10589.14</v>
      </c>
      <c r="D1889" s="19">
        <v>201.19</v>
      </c>
      <c r="E1889" s="19">
        <v>0</v>
      </c>
      <c r="F1889" s="19">
        <v>201.19</v>
      </c>
      <c r="G1889" s="19">
        <v>0</v>
      </c>
      <c r="H1889" s="85">
        <v>28061.599999999999</v>
      </c>
      <c r="I1889" s="85">
        <v>533.16999999999996</v>
      </c>
      <c r="J1889" s="85">
        <v>804.77</v>
      </c>
      <c r="K1889" s="85">
        <v>-271.60000000000002</v>
      </c>
      <c r="L1889" s="146">
        <v>133.29</v>
      </c>
      <c r="M1889" s="146">
        <v>0</v>
      </c>
      <c r="N1889" s="146">
        <v>138.31</v>
      </c>
      <c r="Y1889" s="32">
        <f t="shared" si="29"/>
        <v>201.19</v>
      </c>
    </row>
    <row r="1890" spans="1:25" x14ac:dyDescent="0.25">
      <c r="A1890" s="83" t="s">
        <v>9558</v>
      </c>
      <c r="B1890" s="84" t="s">
        <v>1968</v>
      </c>
      <c r="C1890" s="19">
        <v>578997.19999999995</v>
      </c>
      <c r="D1890" s="19">
        <v>11000.95</v>
      </c>
      <c r="E1890" s="19">
        <v>0</v>
      </c>
      <c r="F1890" s="19">
        <v>11000.95</v>
      </c>
      <c r="G1890" s="19">
        <v>0</v>
      </c>
      <c r="H1890" s="85">
        <v>2182183.1800000002</v>
      </c>
      <c r="I1890" s="85">
        <v>41461.480000000003</v>
      </c>
      <c r="J1890" s="85">
        <v>44003.79</v>
      </c>
      <c r="K1890" s="85">
        <v>-2542.31</v>
      </c>
      <c r="L1890" s="146">
        <v>10365.370000000001</v>
      </c>
      <c r="M1890" s="146">
        <v>7823.06</v>
      </c>
      <c r="N1890" s="146">
        <v>0</v>
      </c>
      <c r="Y1890" s="32">
        <f t="shared" si="29"/>
        <v>18824.010000000002</v>
      </c>
    </row>
    <row r="1891" spans="1:25" x14ac:dyDescent="0.25">
      <c r="A1891" s="83" t="s">
        <v>9559</v>
      </c>
      <c r="B1891" s="84" t="s">
        <v>1969</v>
      </c>
      <c r="C1891" s="19">
        <v>7946.79</v>
      </c>
      <c r="D1891" s="19">
        <v>150.99</v>
      </c>
      <c r="E1891" s="19">
        <v>0</v>
      </c>
      <c r="F1891" s="19">
        <v>150.99</v>
      </c>
      <c r="G1891" s="19">
        <v>0</v>
      </c>
      <c r="H1891" s="85">
        <v>32069.58</v>
      </c>
      <c r="I1891" s="85">
        <v>609.32000000000005</v>
      </c>
      <c r="J1891" s="85">
        <v>603.96</v>
      </c>
      <c r="K1891" s="85">
        <v>5.36</v>
      </c>
      <c r="L1891" s="146">
        <v>152.33000000000001</v>
      </c>
      <c r="M1891" s="146">
        <v>157.69</v>
      </c>
      <c r="N1891" s="146">
        <v>0</v>
      </c>
      <c r="Y1891" s="32">
        <f t="shared" si="29"/>
        <v>308.68</v>
      </c>
    </row>
    <row r="1892" spans="1:25" x14ac:dyDescent="0.25">
      <c r="A1892" s="83" t="s">
        <v>9560</v>
      </c>
      <c r="B1892" s="84" t="s">
        <v>1970</v>
      </c>
      <c r="C1892" s="19">
        <v>71293.37</v>
      </c>
      <c r="D1892" s="19">
        <v>1354.58</v>
      </c>
      <c r="E1892" s="19">
        <v>0</v>
      </c>
      <c r="F1892" s="19">
        <v>1354.58</v>
      </c>
      <c r="G1892" s="19">
        <v>0</v>
      </c>
      <c r="H1892" s="85">
        <v>283759.93</v>
      </c>
      <c r="I1892" s="85">
        <v>5391.44</v>
      </c>
      <c r="J1892" s="85">
        <v>5418.3</v>
      </c>
      <c r="K1892" s="85">
        <v>-26.86</v>
      </c>
      <c r="L1892" s="146">
        <v>1347.86</v>
      </c>
      <c r="M1892" s="146">
        <v>1321</v>
      </c>
      <c r="N1892" s="146">
        <v>0</v>
      </c>
      <c r="Y1892" s="32">
        <f t="shared" si="29"/>
        <v>2675.58</v>
      </c>
    </row>
    <row r="1893" spans="1:25" x14ac:dyDescent="0.25">
      <c r="A1893" s="83" t="s">
        <v>9561</v>
      </c>
      <c r="B1893" s="84" t="s">
        <v>1971</v>
      </c>
      <c r="C1893" s="19">
        <v>67431.740000000005</v>
      </c>
      <c r="D1893" s="19">
        <v>1281.2</v>
      </c>
      <c r="E1893" s="19">
        <v>0</v>
      </c>
      <c r="F1893" s="19">
        <v>1281.2</v>
      </c>
      <c r="G1893" s="19">
        <v>0</v>
      </c>
      <c r="H1893" s="85">
        <v>251545.04</v>
      </c>
      <c r="I1893" s="85">
        <v>4779.3599999999997</v>
      </c>
      <c r="J1893" s="85">
        <v>5124.8100000000004</v>
      </c>
      <c r="K1893" s="85">
        <v>-345.45</v>
      </c>
      <c r="L1893" s="146">
        <v>1194.8399999999999</v>
      </c>
      <c r="M1893" s="146">
        <v>849.39</v>
      </c>
      <c r="N1893" s="146">
        <v>0</v>
      </c>
      <c r="Y1893" s="32">
        <f t="shared" si="29"/>
        <v>2130.59</v>
      </c>
    </row>
    <row r="1894" spans="1:25" x14ac:dyDescent="0.25">
      <c r="A1894" s="83" t="s">
        <v>9562</v>
      </c>
      <c r="B1894" s="84" t="s">
        <v>1972</v>
      </c>
      <c r="C1894" s="19">
        <v>18278.060000000001</v>
      </c>
      <c r="D1894" s="19">
        <v>347.28</v>
      </c>
      <c r="E1894" s="19">
        <v>0</v>
      </c>
      <c r="F1894" s="19">
        <v>347.28</v>
      </c>
      <c r="G1894" s="19">
        <v>0</v>
      </c>
      <c r="H1894" s="85">
        <v>64595.12</v>
      </c>
      <c r="I1894" s="85">
        <v>1227.31</v>
      </c>
      <c r="J1894" s="85">
        <v>1389.13</v>
      </c>
      <c r="K1894" s="85">
        <v>-161.82</v>
      </c>
      <c r="L1894" s="146">
        <v>306.83</v>
      </c>
      <c r="M1894" s="146">
        <v>145.01</v>
      </c>
      <c r="N1894" s="146">
        <v>0</v>
      </c>
      <c r="Y1894" s="32">
        <f t="shared" si="29"/>
        <v>492.28999999999996</v>
      </c>
    </row>
    <row r="1895" spans="1:25" x14ac:dyDescent="0.25">
      <c r="A1895" s="83" t="s">
        <v>9563</v>
      </c>
      <c r="B1895" s="84" t="s">
        <v>1973</v>
      </c>
      <c r="C1895" s="19">
        <v>4963.72</v>
      </c>
      <c r="D1895" s="19">
        <v>94.31</v>
      </c>
      <c r="E1895" s="19">
        <v>82.96</v>
      </c>
      <c r="F1895" s="19">
        <v>11.35</v>
      </c>
      <c r="G1895" s="19">
        <v>0</v>
      </c>
      <c r="H1895" s="85">
        <v>16642.310000000001</v>
      </c>
      <c r="I1895" s="85">
        <v>316.2</v>
      </c>
      <c r="J1895" s="85">
        <v>377.24</v>
      </c>
      <c r="K1895" s="85">
        <v>-61.04</v>
      </c>
      <c r="L1895" s="146">
        <v>79.05</v>
      </c>
      <c r="M1895" s="146">
        <v>18.010000000000002</v>
      </c>
      <c r="N1895" s="146">
        <v>0</v>
      </c>
      <c r="Y1895" s="32">
        <f t="shared" si="29"/>
        <v>29.36</v>
      </c>
    </row>
    <row r="1896" spans="1:25" x14ac:dyDescent="0.25">
      <c r="A1896" s="83" t="s">
        <v>9564</v>
      </c>
      <c r="B1896" s="84" t="s">
        <v>1974</v>
      </c>
      <c r="C1896" s="19">
        <v>17898.45</v>
      </c>
      <c r="D1896" s="19">
        <v>340.07</v>
      </c>
      <c r="E1896" s="19">
        <v>0</v>
      </c>
      <c r="F1896" s="19">
        <v>340.07</v>
      </c>
      <c r="G1896" s="19">
        <v>0</v>
      </c>
      <c r="H1896" s="85">
        <v>80615.75</v>
      </c>
      <c r="I1896" s="85">
        <v>1531.7</v>
      </c>
      <c r="J1896" s="85">
        <v>1360.28</v>
      </c>
      <c r="K1896" s="85">
        <v>171.42</v>
      </c>
      <c r="L1896" s="146">
        <v>382.93</v>
      </c>
      <c r="M1896" s="146">
        <v>554.35</v>
      </c>
      <c r="N1896" s="146">
        <v>0</v>
      </c>
      <c r="Y1896" s="32">
        <f t="shared" si="29"/>
        <v>894.42000000000007</v>
      </c>
    </row>
    <row r="1897" spans="1:25" x14ac:dyDescent="0.25">
      <c r="A1897" s="83" t="s">
        <v>9565</v>
      </c>
      <c r="B1897" s="84" t="s">
        <v>1975</v>
      </c>
      <c r="C1897" s="19">
        <v>3977.88</v>
      </c>
      <c r="D1897" s="19">
        <v>75.58</v>
      </c>
      <c r="E1897" s="19">
        <v>0</v>
      </c>
      <c r="F1897" s="19">
        <v>75.58</v>
      </c>
      <c r="G1897" s="19">
        <v>0</v>
      </c>
      <c r="H1897" s="85">
        <v>17585.07</v>
      </c>
      <c r="I1897" s="85">
        <v>334.12</v>
      </c>
      <c r="J1897" s="85">
        <v>302.32</v>
      </c>
      <c r="K1897" s="85">
        <v>31.8</v>
      </c>
      <c r="L1897" s="146">
        <v>83.53</v>
      </c>
      <c r="M1897" s="146">
        <v>115.33</v>
      </c>
      <c r="N1897" s="146">
        <v>0</v>
      </c>
      <c r="Y1897" s="32">
        <f t="shared" si="29"/>
        <v>190.91</v>
      </c>
    </row>
    <row r="1898" spans="1:25" x14ac:dyDescent="0.25">
      <c r="A1898" s="83" t="s">
        <v>9566</v>
      </c>
      <c r="B1898" s="84" t="s">
        <v>1976</v>
      </c>
      <c r="C1898" s="19">
        <v>10433.58</v>
      </c>
      <c r="D1898" s="19">
        <v>198.24</v>
      </c>
      <c r="E1898" s="19">
        <v>0</v>
      </c>
      <c r="F1898" s="19">
        <v>198.24</v>
      </c>
      <c r="G1898" s="19">
        <v>0</v>
      </c>
      <c r="H1898" s="85">
        <v>39009.5</v>
      </c>
      <c r="I1898" s="85">
        <v>741.18</v>
      </c>
      <c r="J1898" s="85">
        <v>792.95</v>
      </c>
      <c r="K1898" s="85">
        <v>-51.77</v>
      </c>
      <c r="L1898" s="146">
        <v>185.3</v>
      </c>
      <c r="M1898" s="146">
        <v>133.53</v>
      </c>
      <c r="N1898" s="146">
        <v>0</v>
      </c>
      <c r="Y1898" s="32">
        <f t="shared" si="29"/>
        <v>331.77</v>
      </c>
    </row>
    <row r="1899" spans="1:25" x14ac:dyDescent="0.25">
      <c r="A1899" s="83" t="s">
        <v>9567</v>
      </c>
      <c r="B1899" s="84" t="s">
        <v>1977</v>
      </c>
      <c r="C1899" s="19">
        <v>980127.2</v>
      </c>
      <c r="D1899" s="19">
        <v>18622.419999999998</v>
      </c>
      <c r="E1899" s="19">
        <v>0</v>
      </c>
      <c r="F1899" s="19">
        <v>18622.419999999998</v>
      </c>
      <c r="G1899" s="19">
        <v>0</v>
      </c>
      <c r="H1899" s="85">
        <v>3868402.08</v>
      </c>
      <c r="I1899" s="85">
        <v>73499.64</v>
      </c>
      <c r="J1899" s="85">
        <v>74489.67</v>
      </c>
      <c r="K1899" s="85">
        <v>-990.03</v>
      </c>
      <c r="L1899" s="146">
        <v>18374.91</v>
      </c>
      <c r="M1899" s="146">
        <v>17384.88</v>
      </c>
      <c r="N1899" s="146">
        <v>0</v>
      </c>
      <c r="Y1899" s="32">
        <f t="shared" si="29"/>
        <v>36007.300000000003</v>
      </c>
    </row>
    <row r="1900" spans="1:25" x14ac:dyDescent="0.25">
      <c r="A1900" s="83" t="s">
        <v>9568</v>
      </c>
      <c r="B1900" s="84" t="s">
        <v>1978</v>
      </c>
      <c r="C1900" s="19">
        <v>38320.89</v>
      </c>
      <c r="D1900" s="19">
        <v>728.1</v>
      </c>
      <c r="E1900" s="19">
        <v>0</v>
      </c>
      <c r="F1900" s="19">
        <v>728.1</v>
      </c>
      <c r="G1900" s="19">
        <v>0</v>
      </c>
      <c r="H1900" s="85">
        <v>117075.98</v>
      </c>
      <c r="I1900" s="85">
        <v>2224.44</v>
      </c>
      <c r="J1900" s="85">
        <v>2912.39</v>
      </c>
      <c r="K1900" s="85">
        <v>-687.95</v>
      </c>
      <c r="L1900" s="146">
        <v>556.11</v>
      </c>
      <c r="M1900" s="146">
        <v>0</v>
      </c>
      <c r="N1900" s="146">
        <v>131.84</v>
      </c>
      <c r="Y1900" s="32">
        <f t="shared" si="29"/>
        <v>728.1</v>
      </c>
    </row>
    <row r="1901" spans="1:25" x14ac:dyDescent="0.25">
      <c r="A1901" s="83" t="s">
        <v>9569</v>
      </c>
      <c r="B1901" s="84" t="s">
        <v>1979</v>
      </c>
      <c r="C1901" s="19">
        <v>4546.43</v>
      </c>
      <c r="D1901" s="19">
        <v>86.38</v>
      </c>
      <c r="E1901" s="19">
        <v>0</v>
      </c>
      <c r="F1901" s="19">
        <v>86.38</v>
      </c>
      <c r="G1901" s="19">
        <v>0</v>
      </c>
      <c r="H1901" s="85">
        <v>30953.58</v>
      </c>
      <c r="I1901" s="85">
        <v>588.12</v>
      </c>
      <c r="J1901" s="85">
        <v>345.53</v>
      </c>
      <c r="K1901" s="85">
        <v>242.59</v>
      </c>
      <c r="L1901" s="146">
        <v>147.03</v>
      </c>
      <c r="M1901" s="146">
        <v>389.62</v>
      </c>
      <c r="N1901" s="146">
        <v>0</v>
      </c>
      <c r="Y1901" s="32">
        <f t="shared" si="29"/>
        <v>476</v>
      </c>
    </row>
    <row r="1902" spans="1:25" x14ac:dyDescent="0.25">
      <c r="A1902" s="83" t="s">
        <v>9570</v>
      </c>
      <c r="B1902" s="84" t="s">
        <v>1980</v>
      </c>
      <c r="C1902" s="19">
        <v>545676.43999999994</v>
      </c>
      <c r="D1902" s="19">
        <v>10367.85</v>
      </c>
      <c r="E1902" s="19">
        <v>0</v>
      </c>
      <c r="F1902" s="19">
        <v>10367.85</v>
      </c>
      <c r="G1902" s="19">
        <v>0</v>
      </c>
      <c r="H1902" s="85">
        <v>2072236</v>
      </c>
      <c r="I1902" s="85">
        <v>39372.480000000003</v>
      </c>
      <c r="J1902" s="85">
        <v>41471.410000000003</v>
      </c>
      <c r="K1902" s="85">
        <v>-2098.9299999999998</v>
      </c>
      <c r="L1902" s="146">
        <v>9843.1200000000008</v>
      </c>
      <c r="M1902" s="146">
        <v>7744.19</v>
      </c>
      <c r="N1902" s="146">
        <v>0</v>
      </c>
      <c r="Y1902" s="32">
        <f t="shared" si="29"/>
        <v>18112.04</v>
      </c>
    </row>
    <row r="1903" spans="1:25" x14ac:dyDescent="0.25">
      <c r="A1903" s="83" t="s">
        <v>9571</v>
      </c>
      <c r="B1903" s="84" t="s">
        <v>1981</v>
      </c>
      <c r="C1903" s="19">
        <v>8109.52</v>
      </c>
      <c r="D1903" s="19">
        <v>154.08000000000001</v>
      </c>
      <c r="E1903" s="19">
        <v>0</v>
      </c>
      <c r="F1903" s="19">
        <v>154.08000000000001</v>
      </c>
      <c r="G1903" s="19">
        <v>0</v>
      </c>
      <c r="H1903" s="85">
        <v>33491.47</v>
      </c>
      <c r="I1903" s="85">
        <v>636.34</v>
      </c>
      <c r="J1903" s="85">
        <v>616.32000000000005</v>
      </c>
      <c r="K1903" s="85">
        <v>20.02</v>
      </c>
      <c r="L1903" s="146">
        <v>159.09</v>
      </c>
      <c r="M1903" s="146">
        <v>179.11</v>
      </c>
      <c r="N1903" s="146">
        <v>0</v>
      </c>
      <c r="Y1903" s="32">
        <f t="shared" si="29"/>
        <v>333.19000000000005</v>
      </c>
    </row>
    <row r="1904" spans="1:25" x14ac:dyDescent="0.25">
      <c r="A1904" s="83" t="s">
        <v>9572</v>
      </c>
      <c r="B1904" s="84" t="s">
        <v>1982</v>
      </c>
      <c r="C1904" s="19">
        <v>68640.61</v>
      </c>
      <c r="D1904" s="19">
        <v>1304.17</v>
      </c>
      <c r="E1904" s="19">
        <v>0</v>
      </c>
      <c r="F1904" s="19">
        <v>1304.17</v>
      </c>
      <c r="G1904" s="19">
        <v>0</v>
      </c>
      <c r="H1904" s="85">
        <v>272626.3</v>
      </c>
      <c r="I1904" s="85">
        <v>5179.8999999999996</v>
      </c>
      <c r="J1904" s="85">
        <v>5216.6899999999996</v>
      </c>
      <c r="K1904" s="85">
        <v>-36.79</v>
      </c>
      <c r="L1904" s="146">
        <v>1294.98</v>
      </c>
      <c r="M1904" s="146">
        <v>1258.19</v>
      </c>
      <c r="N1904" s="146">
        <v>0</v>
      </c>
      <c r="Y1904" s="32">
        <f t="shared" si="29"/>
        <v>2562.36</v>
      </c>
    </row>
    <row r="1905" spans="1:25" x14ac:dyDescent="0.25">
      <c r="A1905" s="83" t="s">
        <v>9573</v>
      </c>
      <c r="B1905" s="84" t="s">
        <v>1983</v>
      </c>
      <c r="C1905" s="19">
        <v>7668.28</v>
      </c>
      <c r="D1905" s="19">
        <v>145.69999999999999</v>
      </c>
      <c r="E1905" s="19">
        <v>0</v>
      </c>
      <c r="F1905" s="19">
        <v>145.69999999999999</v>
      </c>
      <c r="G1905" s="19">
        <v>0</v>
      </c>
      <c r="H1905" s="85">
        <v>21261.47</v>
      </c>
      <c r="I1905" s="85">
        <v>403.97</v>
      </c>
      <c r="J1905" s="85">
        <v>582.79</v>
      </c>
      <c r="K1905" s="85">
        <v>-178.82</v>
      </c>
      <c r="L1905" s="146">
        <v>100.99</v>
      </c>
      <c r="M1905" s="146">
        <v>0</v>
      </c>
      <c r="N1905" s="146">
        <v>77.83</v>
      </c>
      <c r="Y1905" s="32">
        <f t="shared" si="29"/>
        <v>145.69999999999999</v>
      </c>
    </row>
    <row r="1906" spans="1:25" x14ac:dyDescent="0.25">
      <c r="A1906" s="83" t="s">
        <v>9574</v>
      </c>
      <c r="B1906" s="84" t="s">
        <v>1984</v>
      </c>
      <c r="C1906" s="19">
        <v>7419.43</v>
      </c>
      <c r="D1906" s="19">
        <v>140.97</v>
      </c>
      <c r="E1906" s="19">
        <v>0</v>
      </c>
      <c r="F1906" s="19">
        <v>140.97</v>
      </c>
      <c r="G1906" s="19">
        <v>0</v>
      </c>
      <c r="H1906" s="85">
        <v>30375.02</v>
      </c>
      <c r="I1906" s="85">
        <v>577.13</v>
      </c>
      <c r="J1906" s="85">
        <v>563.88</v>
      </c>
      <c r="K1906" s="85">
        <v>13.25</v>
      </c>
      <c r="L1906" s="146">
        <v>144.28</v>
      </c>
      <c r="M1906" s="146">
        <v>157.53</v>
      </c>
      <c r="N1906" s="146">
        <v>0</v>
      </c>
      <c r="Y1906" s="32">
        <f t="shared" si="29"/>
        <v>298.5</v>
      </c>
    </row>
    <row r="1907" spans="1:25" x14ac:dyDescent="0.25">
      <c r="A1907" s="83" t="s">
        <v>9575</v>
      </c>
      <c r="B1907" s="84" t="s">
        <v>1985</v>
      </c>
      <c r="C1907" s="19">
        <v>123950.77</v>
      </c>
      <c r="D1907" s="19">
        <v>2355.0700000000002</v>
      </c>
      <c r="E1907" s="19">
        <v>0</v>
      </c>
      <c r="F1907" s="19">
        <v>2355.0700000000002</v>
      </c>
      <c r="G1907" s="19">
        <v>0</v>
      </c>
      <c r="H1907" s="85">
        <v>462530.91</v>
      </c>
      <c r="I1907" s="85">
        <v>8788.09</v>
      </c>
      <c r="J1907" s="85">
        <v>9420.26</v>
      </c>
      <c r="K1907" s="85">
        <v>-632.16999999999996</v>
      </c>
      <c r="L1907" s="146">
        <v>2197.02</v>
      </c>
      <c r="M1907" s="146">
        <v>1564.85</v>
      </c>
      <c r="N1907" s="146">
        <v>0</v>
      </c>
      <c r="Y1907" s="32">
        <f t="shared" si="29"/>
        <v>3919.92</v>
      </c>
    </row>
    <row r="1908" spans="1:25" x14ac:dyDescent="0.25">
      <c r="A1908" s="83" t="s">
        <v>9576</v>
      </c>
      <c r="B1908" s="84" t="s">
        <v>1986</v>
      </c>
      <c r="C1908" s="19">
        <v>91928.82</v>
      </c>
      <c r="D1908" s="19">
        <v>1746.65</v>
      </c>
      <c r="E1908" s="19">
        <v>0</v>
      </c>
      <c r="F1908" s="19">
        <v>1746.65</v>
      </c>
      <c r="G1908" s="19">
        <v>0</v>
      </c>
      <c r="H1908" s="85">
        <v>311708.56</v>
      </c>
      <c r="I1908" s="85">
        <v>5922.46</v>
      </c>
      <c r="J1908" s="85">
        <v>6986.59</v>
      </c>
      <c r="K1908" s="85">
        <v>-1064.1300000000001</v>
      </c>
      <c r="L1908" s="146">
        <v>1480.62</v>
      </c>
      <c r="M1908" s="146">
        <v>416.49</v>
      </c>
      <c r="N1908" s="146">
        <v>0</v>
      </c>
      <c r="Y1908" s="32">
        <f t="shared" si="29"/>
        <v>2163.1400000000003</v>
      </c>
    </row>
    <row r="1909" spans="1:25" x14ac:dyDescent="0.25">
      <c r="A1909" s="83" t="s">
        <v>9577</v>
      </c>
      <c r="B1909" s="84" t="s">
        <v>1987</v>
      </c>
      <c r="C1909" s="19">
        <v>42243.42</v>
      </c>
      <c r="D1909" s="19">
        <v>802.63</v>
      </c>
      <c r="E1909" s="19">
        <v>0</v>
      </c>
      <c r="F1909" s="19">
        <v>802.63</v>
      </c>
      <c r="G1909" s="19">
        <v>0</v>
      </c>
      <c r="H1909" s="85">
        <v>161085.68</v>
      </c>
      <c r="I1909" s="85">
        <v>3060.63</v>
      </c>
      <c r="J1909" s="85">
        <v>3210.5</v>
      </c>
      <c r="K1909" s="85">
        <v>-149.87</v>
      </c>
      <c r="L1909" s="146">
        <v>765.16</v>
      </c>
      <c r="M1909" s="146">
        <v>615.29</v>
      </c>
      <c r="N1909" s="146">
        <v>0</v>
      </c>
      <c r="Y1909" s="32">
        <f t="shared" si="29"/>
        <v>1417.92</v>
      </c>
    </row>
    <row r="1910" spans="1:25" x14ac:dyDescent="0.25">
      <c r="A1910" s="83" t="s">
        <v>9578</v>
      </c>
      <c r="B1910" s="84" t="s">
        <v>1988</v>
      </c>
      <c r="C1910" s="19">
        <v>59281.95</v>
      </c>
      <c r="D1910" s="19">
        <v>1126.3599999999999</v>
      </c>
      <c r="E1910" s="19">
        <v>0</v>
      </c>
      <c r="F1910" s="19">
        <v>1126.3599999999999</v>
      </c>
      <c r="G1910" s="19">
        <v>0</v>
      </c>
      <c r="H1910" s="85">
        <v>184503.95</v>
      </c>
      <c r="I1910" s="85">
        <v>3505.58</v>
      </c>
      <c r="J1910" s="85">
        <v>4505.43</v>
      </c>
      <c r="K1910" s="85">
        <v>-999.85</v>
      </c>
      <c r="L1910" s="146">
        <v>876.4</v>
      </c>
      <c r="M1910" s="146">
        <v>0</v>
      </c>
      <c r="N1910" s="146">
        <v>123.45</v>
      </c>
      <c r="Y1910" s="32">
        <f t="shared" si="29"/>
        <v>1126.3599999999999</v>
      </c>
    </row>
    <row r="1911" spans="1:25" x14ac:dyDescent="0.25">
      <c r="A1911" s="83" t="s">
        <v>9579</v>
      </c>
      <c r="B1911" s="84" t="s">
        <v>1989</v>
      </c>
      <c r="C1911" s="19">
        <v>17143.3</v>
      </c>
      <c r="D1911" s="19">
        <v>325.72000000000003</v>
      </c>
      <c r="E1911" s="19">
        <v>0</v>
      </c>
      <c r="F1911" s="19">
        <v>325.72000000000003</v>
      </c>
      <c r="G1911" s="19">
        <v>0</v>
      </c>
      <c r="H1911" s="85">
        <v>72981.22</v>
      </c>
      <c r="I1911" s="85">
        <v>1386.64</v>
      </c>
      <c r="J1911" s="85">
        <v>1302.8900000000001</v>
      </c>
      <c r="K1911" s="85">
        <v>83.75</v>
      </c>
      <c r="L1911" s="146">
        <v>346.66</v>
      </c>
      <c r="M1911" s="146">
        <v>430.41</v>
      </c>
      <c r="N1911" s="146">
        <v>0</v>
      </c>
      <c r="Y1911" s="32">
        <f t="shared" si="29"/>
        <v>756.13000000000011</v>
      </c>
    </row>
    <row r="1912" spans="1:25" x14ac:dyDescent="0.25">
      <c r="A1912" s="83" t="s">
        <v>9580</v>
      </c>
      <c r="B1912" s="84" t="s">
        <v>1990</v>
      </c>
      <c r="C1912" s="19">
        <v>25032.1</v>
      </c>
      <c r="D1912" s="19">
        <v>475.61</v>
      </c>
      <c r="E1912" s="19">
        <v>0</v>
      </c>
      <c r="F1912" s="19">
        <v>475.61</v>
      </c>
      <c r="G1912" s="19">
        <v>0</v>
      </c>
      <c r="H1912" s="85">
        <v>98856.21</v>
      </c>
      <c r="I1912" s="85">
        <v>1878.27</v>
      </c>
      <c r="J1912" s="85">
        <v>1902.44</v>
      </c>
      <c r="K1912" s="85">
        <v>-24.17</v>
      </c>
      <c r="L1912" s="146">
        <v>469.57</v>
      </c>
      <c r="M1912" s="146">
        <v>445.4</v>
      </c>
      <c r="N1912" s="146">
        <v>0</v>
      </c>
      <c r="Y1912" s="32">
        <f t="shared" si="29"/>
        <v>921.01</v>
      </c>
    </row>
    <row r="1913" spans="1:25" x14ac:dyDescent="0.25">
      <c r="A1913" s="83" t="s">
        <v>9581</v>
      </c>
      <c r="B1913" s="84" t="s">
        <v>1991</v>
      </c>
      <c r="C1913" s="19">
        <v>803348.04</v>
      </c>
      <c r="D1913" s="19">
        <v>15263.61</v>
      </c>
      <c r="E1913" s="19">
        <v>0</v>
      </c>
      <c r="F1913" s="19">
        <v>15263.61</v>
      </c>
      <c r="G1913" s="19">
        <v>0</v>
      </c>
      <c r="H1913" s="85">
        <v>3104585.73</v>
      </c>
      <c r="I1913" s="85">
        <v>58987.13</v>
      </c>
      <c r="J1913" s="85">
        <v>61054.45</v>
      </c>
      <c r="K1913" s="85">
        <v>-2067.3200000000002</v>
      </c>
      <c r="L1913" s="146">
        <v>14746.78</v>
      </c>
      <c r="M1913" s="146">
        <v>12679.46</v>
      </c>
      <c r="N1913" s="146">
        <v>0</v>
      </c>
      <c r="Y1913" s="32">
        <f t="shared" si="29"/>
        <v>27943.07</v>
      </c>
    </row>
    <row r="1914" spans="1:25" x14ac:dyDescent="0.25">
      <c r="A1914" s="83" t="s">
        <v>9582</v>
      </c>
      <c r="B1914" s="84" t="s">
        <v>1992</v>
      </c>
      <c r="C1914" s="19">
        <v>19861.55</v>
      </c>
      <c r="D1914" s="19">
        <v>377.37</v>
      </c>
      <c r="E1914" s="19">
        <v>0</v>
      </c>
      <c r="F1914" s="19">
        <v>377.37</v>
      </c>
      <c r="G1914" s="19">
        <v>0</v>
      </c>
      <c r="H1914" s="85">
        <v>77719.53</v>
      </c>
      <c r="I1914" s="85">
        <v>1476.67</v>
      </c>
      <c r="J1914" s="85">
        <v>1509.48</v>
      </c>
      <c r="K1914" s="85">
        <v>-32.81</v>
      </c>
      <c r="L1914" s="146">
        <v>369.17</v>
      </c>
      <c r="M1914" s="146">
        <v>336.36</v>
      </c>
      <c r="N1914" s="146">
        <v>0</v>
      </c>
      <c r="Y1914" s="32">
        <f t="shared" si="29"/>
        <v>713.73</v>
      </c>
    </row>
    <row r="1915" spans="1:25" x14ac:dyDescent="0.25">
      <c r="A1915" s="83" t="s">
        <v>9583</v>
      </c>
      <c r="B1915" s="84" t="s">
        <v>1993</v>
      </c>
      <c r="C1915" s="19">
        <v>52382.07</v>
      </c>
      <c r="D1915" s="19">
        <v>995.26</v>
      </c>
      <c r="E1915" s="19">
        <v>0</v>
      </c>
      <c r="F1915" s="19">
        <v>995.26</v>
      </c>
      <c r="G1915" s="19">
        <v>0</v>
      </c>
      <c r="H1915" s="85">
        <v>176756.3</v>
      </c>
      <c r="I1915" s="85">
        <v>3358.37</v>
      </c>
      <c r="J1915" s="85">
        <v>3981.04</v>
      </c>
      <c r="K1915" s="85">
        <v>-622.66999999999996</v>
      </c>
      <c r="L1915" s="146">
        <v>839.59</v>
      </c>
      <c r="M1915" s="146">
        <v>216.92</v>
      </c>
      <c r="N1915" s="146">
        <v>0</v>
      </c>
      <c r="Y1915" s="32">
        <f t="shared" si="29"/>
        <v>1212.18</v>
      </c>
    </row>
    <row r="1916" spans="1:25" x14ac:dyDescent="0.25">
      <c r="A1916" s="83" t="s">
        <v>9584</v>
      </c>
      <c r="B1916" s="84" t="s">
        <v>1994</v>
      </c>
      <c r="C1916" s="19">
        <v>17898.48</v>
      </c>
      <c r="D1916" s="19">
        <v>340.07</v>
      </c>
      <c r="E1916" s="19">
        <v>0</v>
      </c>
      <c r="F1916" s="19">
        <v>340.07</v>
      </c>
      <c r="G1916" s="19">
        <v>0</v>
      </c>
      <c r="H1916" s="85">
        <v>62060.03</v>
      </c>
      <c r="I1916" s="85">
        <v>1179.1400000000001</v>
      </c>
      <c r="J1916" s="85">
        <v>1360.28</v>
      </c>
      <c r="K1916" s="85">
        <v>-181.14</v>
      </c>
      <c r="L1916" s="146">
        <v>294.79000000000002</v>
      </c>
      <c r="M1916" s="146">
        <v>113.65</v>
      </c>
      <c r="N1916" s="146">
        <v>0</v>
      </c>
      <c r="Y1916" s="32">
        <f t="shared" si="29"/>
        <v>453.72</v>
      </c>
    </row>
    <row r="1917" spans="1:25" x14ac:dyDescent="0.25">
      <c r="A1917" s="83" t="s">
        <v>9585</v>
      </c>
      <c r="B1917" s="84" t="s">
        <v>1995</v>
      </c>
      <c r="C1917" s="19">
        <v>49414.36</v>
      </c>
      <c r="D1917" s="19">
        <v>938.87</v>
      </c>
      <c r="E1917" s="19">
        <v>0</v>
      </c>
      <c r="F1917" s="19">
        <v>938.87</v>
      </c>
      <c r="G1917" s="19">
        <v>0</v>
      </c>
      <c r="H1917" s="85">
        <v>173866.31</v>
      </c>
      <c r="I1917" s="85">
        <v>3303.46</v>
      </c>
      <c r="J1917" s="85">
        <v>3755.49</v>
      </c>
      <c r="K1917" s="85">
        <v>-452.03</v>
      </c>
      <c r="L1917" s="146">
        <v>825.87</v>
      </c>
      <c r="M1917" s="146">
        <v>373.84</v>
      </c>
      <c r="N1917" s="146">
        <v>0</v>
      </c>
      <c r="Y1917" s="32">
        <f t="shared" si="29"/>
        <v>1312.71</v>
      </c>
    </row>
    <row r="1918" spans="1:25" x14ac:dyDescent="0.25">
      <c r="A1918" s="83" t="s">
        <v>9586</v>
      </c>
      <c r="B1918" s="84" t="s">
        <v>1996</v>
      </c>
      <c r="C1918" s="19">
        <v>22863.94</v>
      </c>
      <c r="D1918" s="19">
        <v>434.42</v>
      </c>
      <c r="E1918" s="19">
        <v>0</v>
      </c>
      <c r="F1918" s="19">
        <v>434.42</v>
      </c>
      <c r="G1918" s="19">
        <v>0</v>
      </c>
      <c r="H1918" s="85">
        <v>91235.36</v>
      </c>
      <c r="I1918" s="85">
        <v>1733.47</v>
      </c>
      <c r="J1918" s="85">
        <v>1737.66</v>
      </c>
      <c r="K1918" s="85">
        <v>-4.1900000000000004</v>
      </c>
      <c r="L1918" s="146">
        <v>433.37</v>
      </c>
      <c r="M1918" s="146">
        <v>429.18</v>
      </c>
      <c r="N1918" s="146">
        <v>0</v>
      </c>
      <c r="Y1918" s="32">
        <f t="shared" si="29"/>
        <v>863.6</v>
      </c>
    </row>
    <row r="1919" spans="1:25" x14ac:dyDescent="0.25">
      <c r="A1919" s="83" t="s">
        <v>9587</v>
      </c>
      <c r="B1919" s="84" t="s">
        <v>1997</v>
      </c>
      <c r="C1919" s="19">
        <v>225746.09</v>
      </c>
      <c r="D1919" s="19">
        <v>4289.18</v>
      </c>
      <c r="E1919" s="19">
        <v>0</v>
      </c>
      <c r="F1919" s="19">
        <v>4289.18</v>
      </c>
      <c r="G1919" s="19">
        <v>0</v>
      </c>
      <c r="H1919" s="85">
        <v>937208.86</v>
      </c>
      <c r="I1919" s="85">
        <v>17806.97</v>
      </c>
      <c r="J1919" s="85">
        <v>17156.7</v>
      </c>
      <c r="K1919" s="85">
        <v>650.27</v>
      </c>
      <c r="L1919" s="146">
        <v>4451.74</v>
      </c>
      <c r="M1919" s="146">
        <v>5102.01</v>
      </c>
      <c r="N1919" s="146">
        <v>0</v>
      </c>
      <c r="Y1919" s="32">
        <f t="shared" si="29"/>
        <v>9391.19</v>
      </c>
    </row>
    <row r="1920" spans="1:25" x14ac:dyDescent="0.25">
      <c r="A1920" s="83" t="s">
        <v>9588</v>
      </c>
      <c r="B1920" s="84" t="s">
        <v>1998</v>
      </c>
      <c r="C1920" s="19">
        <v>24033.99</v>
      </c>
      <c r="D1920" s="19">
        <v>456.65</v>
      </c>
      <c r="E1920" s="19">
        <v>0</v>
      </c>
      <c r="F1920" s="19">
        <v>456.65</v>
      </c>
      <c r="G1920" s="19">
        <v>0</v>
      </c>
      <c r="H1920" s="85">
        <v>107186.19</v>
      </c>
      <c r="I1920" s="85">
        <v>2036.54</v>
      </c>
      <c r="J1920" s="85">
        <v>1826.58</v>
      </c>
      <c r="K1920" s="85">
        <v>209.96</v>
      </c>
      <c r="L1920" s="146">
        <v>509.14</v>
      </c>
      <c r="M1920" s="146">
        <v>719.1</v>
      </c>
      <c r="N1920" s="146">
        <v>0</v>
      </c>
      <c r="Y1920" s="32">
        <f t="shared" si="29"/>
        <v>1175.75</v>
      </c>
    </row>
    <row r="1921" spans="1:25" x14ac:dyDescent="0.25">
      <c r="A1921" s="83" t="s">
        <v>9589</v>
      </c>
      <c r="B1921" s="84" t="s">
        <v>1999</v>
      </c>
      <c r="C1921" s="19">
        <v>302288.40000000002</v>
      </c>
      <c r="D1921" s="19">
        <v>5743.48</v>
      </c>
      <c r="E1921" s="19">
        <v>0</v>
      </c>
      <c r="F1921" s="19">
        <v>5743.48</v>
      </c>
      <c r="G1921" s="19">
        <v>0</v>
      </c>
      <c r="H1921" s="85">
        <v>1219110.56</v>
      </c>
      <c r="I1921" s="85">
        <v>23163.1</v>
      </c>
      <c r="J1921" s="85">
        <v>22973.919999999998</v>
      </c>
      <c r="K1921" s="85">
        <v>189.18</v>
      </c>
      <c r="L1921" s="146">
        <v>5790.78</v>
      </c>
      <c r="M1921" s="146">
        <v>5979.96</v>
      </c>
      <c r="N1921" s="146">
        <v>0</v>
      </c>
      <c r="Y1921" s="32">
        <f t="shared" si="29"/>
        <v>11723.439999999999</v>
      </c>
    </row>
    <row r="1922" spans="1:25" x14ac:dyDescent="0.25">
      <c r="A1922" s="83" t="s">
        <v>9590</v>
      </c>
      <c r="B1922" s="84" t="s">
        <v>2000</v>
      </c>
      <c r="C1922" s="19">
        <v>25181.67</v>
      </c>
      <c r="D1922" s="19">
        <v>478.45</v>
      </c>
      <c r="E1922" s="19">
        <v>0</v>
      </c>
      <c r="F1922" s="19">
        <v>478.45</v>
      </c>
      <c r="G1922" s="19">
        <v>0</v>
      </c>
      <c r="H1922" s="85">
        <v>84229.79</v>
      </c>
      <c r="I1922" s="85">
        <v>1600.37</v>
      </c>
      <c r="J1922" s="85">
        <v>1913.81</v>
      </c>
      <c r="K1922" s="85">
        <v>-313.44</v>
      </c>
      <c r="L1922" s="146">
        <v>400.09</v>
      </c>
      <c r="M1922" s="146">
        <v>86.65</v>
      </c>
      <c r="N1922" s="146">
        <v>0</v>
      </c>
      <c r="Y1922" s="32">
        <f t="shared" si="29"/>
        <v>565.1</v>
      </c>
    </row>
    <row r="1923" spans="1:25" x14ac:dyDescent="0.25">
      <c r="A1923" s="83" t="s">
        <v>9591</v>
      </c>
      <c r="B1923" s="84" t="s">
        <v>2001</v>
      </c>
      <c r="C1923" s="19">
        <v>249138.31</v>
      </c>
      <c r="D1923" s="19">
        <v>4733.63</v>
      </c>
      <c r="E1923" s="19">
        <v>0</v>
      </c>
      <c r="F1923" s="19">
        <v>4733.63</v>
      </c>
      <c r="G1923" s="19">
        <v>0</v>
      </c>
      <c r="H1923" s="85">
        <v>879757.19</v>
      </c>
      <c r="I1923" s="85">
        <v>16715.39</v>
      </c>
      <c r="J1923" s="85">
        <v>18934.509999999998</v>
      </c>
      <c r="K1923" s="85">
        <v>-2219.12</v>
      </c>
      <c r="L1923" s="146">
        <v>4178.8500000000004</v>
      </c>
      <c r="M1923" s="146">
        <v>1959.73</v>
      </c>
      <c r="N1923" s="146">
        <v>0</v>
      </c>
      <c r="Y1923" s="32">
        <f t="shared" si="29"/>
        <v>6693.3600000000006</v>
      </c>
    </row>
    <row r="1924" spans="1:25" x14ac:dyDescent="0.25">
      <c r="A1924" s="83" t="s">
        <v>9592</v>
      </c>
      <c r="B1924" s="84" t="s">
        <v>2002</v>
      </c>
      <c r="C1924" s="19">
        <v>37287.800000000003</v>
      </c>
      <c r="D1924" s="19">
        <v>708.47</v>
      </c>
      <c r="E1924" s="19">
        <v>0</v>
      </c>
      <c r="F1924" s="19">
        <v>708.47</v>
      </c>
      <c r="G1924" s="19">
        <v>0</v>
      </c>
      <c r="H1924" s="85">
        <v>144599.87</v>
      </c>
      <c r="I1924" s="85">
        <v>2747.4</v>
      </c>
      <c r="J1924" s="85">
        <v>2833.87</v>
      </c>
      <c r="K1924" s="85">
        <v>-86.47</v>
      </c>
      <c r="L1924" s="146">
        <v>686.85</v>
      </c>
      <c r="M1924" s="146">
        <v>600.38</v>
      </c>
      <c r="N1924" s="146">
        <v>0</v>
      </c>
      <c r="Y1924" s="32">
        <f t="shared" si="29"/>
        <v>1308.8499999999999</v>
      </c>
    </row>
    <row r="1925" spans="1:25" x14ac:dyDescent="0.25">
      <c r="A1925" s="83" t="s">
        <v>9593</v>
      </c>
      <c r="B1925" s="84" t="s">
        <v>2003</v>
      </c>
      <c r="C1925" s="19">
        <v>19711.89</v>
      </c>
      <c r="D1925" s="19">
        <v>374.53</v>
      </c>
      <c r="E1925" s="19">
        <v>0</v>
      </c>
      <c r="F1925" s="19">
        <v>374.53</v>
      </c>
      <c r="G1925" s="19">
        <v>0</v>
      </c>
      <c r="H1925" s="85">
        <v>73775.3</v>
      </c>
      <c r="I1925" s="85">
        <v>1401.73</v>
      </c>
      <c r="J1925" s="85">
        <v>1498.1</v>
      </c>
      <c r="K1925" s="85">
        <v>-96.37</v>
      </c>
      <c r="L1925" s="146">
        <v>350.43</v>
      </c>
      <c r="M1925" s="146">
        <v>254.06</v>
      </c>
      <c r="N1925" s="146">
        <v>0</v>
      </c>
      <c r="Y1925" s="32">
        <f t="shared" si="29"/>
        <v>628.58999999999992</v>
      </c>
    </row>
    <row r="1926" spans="1:25" x14ac:dyDescent="0.25">
      <c r="A1926" s="83" t="s">
        <v>9594</v>
      </c>
      <c r="B1926" s="84" t="s">
        <v>2004</v>
      </c>
      <c r="C1926" s="19">
        <v>41025.17</v>
      </c>
      <c r="D1926" s="19">
        <v>779.48</v>
      </c>
      <c r="E1926" s="19">
        <v>0</v>
      </c>
      <c r="F1926" s="19">
        <v>779.48</v>
      </c>
      <c r="G1926" s="19">
        <v>0</v>
      </c>
      <c r="H1926" s="85">
        <v>152241.66</v>
      </c>
      <c r="I1926" s="85">
        <v>2892.59</v>
      </c>
      <c r="J1926" s="85">
        <v>3117.91</v>
      </c>
      <c r="K1926" s="85">
        <v>-225.32</v>
      </c>
      <c r="L1926" s="146">
        <v>723.15</v>
      </c>
      <c r="M1926" s="146">
        <v>497.83</v>
      </c>
      <c r="N1926" s="146">
        <v>0</v>
      </c>
      <c r="Y1926" s="32">
        <f t="shared" si="29"/>
        <v>1277.31</v>
      </c>
    </row>
    <row r="1927" spans="1:25" x14ac:dyDescent="0.25">
      <c r="A1927" s="83" t="s">
        <v>9595</v>
      </c>
      <c r="B1927" s="84" t="s">
        <v>2005</v>
      </c>
      <c r="C1927" s="19">
        <v>120285.95</v>
      </c>
      <c r="D1927" s="19">
        <v>2285.4299999999998</v>
      </c>
      <c r="E1927" s="19">
        <v>0</v>
      </c>
      <c r="F1927" s="19">
        <v>2285.4299999999998</v>
      </c>
      <c r="G1927" s="19">
        <v>0</v>
      </c>
      <c r="H1927" s="85">
        <v>364598.71</v>
      </c>
      <c r="I1927" s="85">
        <v>6927.38</v>
      </c>
      <c r="J1927" s="85">
        <v>9141.73</v>
      </c>
      <c r="K1927" s="85">
        <v>-2214.35</v>
      </c>
      <c r="L1927" s="146">
        <v>1731.85</v>
      </c>
      <c r="M1927" s="146">
        <v>0</v>
      </c>
      <c r="N1927" s="146">
        <v>482.5</v>
      </c>
      <c r="Y1927" s="32">
        <f t="shared" si="29"/>
        <v>2285.4299999999998</v>
      </c>
    </row>
    <row r="1928" spans="1:25" x14ac:dyDescent="0.25">
      <c r="A1928" s="83" t="s">
        <v>9596</v>
      </c>
      <c r="B1928" s="84" t="s">
        <v>2006</v>
      </c>
      <c r="C1928" s="19">
        <v>186385.14</v>
      </c>
      <c r="D1928" s="19">
        <v>3541.32</v>
      </c>
      <c r="E1928" s="19">
        <v>0</v>
      </c>
      <c r="F1928" s="19">
        <v>3541.32</v>
      </c>
      <c r="G1928" s="19">
        <v>0</v>
      </c>
      <c r="H1928" s="85">
        <v>755617.93</v>
      </c>
      <c r="I1928" s="85">
        <v>14356.74</v>
      </c>
      <c r="J1928" s="85">
        <v>14165.27</v>
      </c>
      <c r="K1928" s="85">
        <v>191.47</v>
      </c>
      <c r="L1928" s="146">
        <v>3589.19</v>
      </c>
      <c r="M1928" s="146">
        <v>3780.66</v>
      </c>
      <c r="N1928" s="146">
        <v>0</v>
      </c>
      <c r="Y1928" s="32">
        <f t="shared" si="29"/>
        <v>7321.98</v>
      </c>
    </row>
    <row r="1929" spans="1:25" x14ac:dyDescent="0.25">
      <c r="A1929" s="83" t="s">
        <v>9597</v>
      </c>
      <c r="B1929" s="84" t="s">
        <v>2007</v>
      </c>
      <c r="C1929" s="19">
        <v>7592.79</v>
      </c>
      <c r="D1929" s="19">
        <v>144.26</v>
      </c>
      <c r="E1929" s="19">
        <v>0</v>
      </c>
      <c r="F1929" s="19">
        <v>144.26</v>
      </c>
      <c r="G1929" s="19">
        <v>0</v>
      </c>
      <c r="H1929" s="85">
        <v>20600.86</v>
      </c>
      <c r="I1929" s="85">
        <v>391.42</v>
      </c>
      <c r="J1929" s="85">
        <v>577.04999999999995</v>
      </c>
      <c r="K1929" s="85">
        <v>-185.63</v>
      </c>
      <c r="L1929" s="146">
        <v>97.86</v>
      </c>
      <c r="M1929" s="146">
        <v>0</v>
      </c>
      <c r="N1929" s="146">
        <v>87.77</v>
      </c>
      <c r="Y1929" s="32">
        <f t="shared" si="29"/>
        <v>144.26</v>
      </c>
    </row>
    <row r="1930" spans="1:25" x14ac:dyDescent="0.25">
      <c r="A1930" s="83" t="s">
        <v>9598</v>
      </c>
      <c r="B1930" s="84" t="s">
        <v>2008</v>
      </c>
      <c r="C1930" s="19">
        <v>14887.06</v>
      </c>
      <c r="D1930" s="19">
        <v>282.86</v>
      </c>
      <c r="E1930" s="19">
        <v>0</v>
      </c>
      <c r="F1930" s="19">
        <v>282.86</v>
      </c>
      <c r="G1930" s="19">
        <v>0</v>
      </c>
      <c r="H1930" s="85">
        <v>54036.14</v>
      </c>
      <c r="I1930" s="85">
        <v>1026.69</v>
      </c>
      <c r="J1930" s="85">
        <v>1131.42</v>
      </c>
      <c r="K1930" s="85">
        <v>-104.73</v>
      </c>
      <c r="L1930" s="146">
        <v>256.67</v>
      </c>
      <c r="M1930" s="146">
        <v>151.94</v>
      </c>
      <c r="N1930" s="146">
        <v>0</v>
      </c>
      <c r="Y1930" s="32">
        <f t="shared" si="29"/>
        <v>434.8</v>
      </c>
    </row>
    <row r="1931" spans="1:25" x14ac:dyDescent="0.25">
      <c r="A1931" s="83" t="s">
        <v>9599</v>
      </c>
      <c r="B1931" s="84" t="s">
        <v>2009</v>
      </c>
      <c r="C1931" s="19">
        <v>172227.27</v>
      </c>
      <c r="D1931" s="19">
        <v>3272.32</v>
      </c>
      <c r="E1931" s="19">
        <v>0</v>
      </c>
      <c r="F1931" s="19">
        <v>3272.32</v>
      </c>
      <c r="G1931" s="19">
        <v>0</v>
      </c>
      <c r="H1931" s="85">
        <v>634629.41</v>
      </c>
      <c r="I1931" s="85">
        <v>12057.96</v>
      </c>
      <c r="J1931" s="85">
        <v>13089.27</v>
      </c>
      <c r="K1931" s="85">
        <v>-1031.31</v>
      </c>
      <c r="L1931" s="146">
        <v>3014.49</v>
      </c>
      <c r="M1931" s="146">
        <v>1983.18</v>
      </c>
      <c r="N1931" s="146">
        <v>0</v>
      </c>
      <c r="Y1931" s="32">
        <f t="shared" si="29"/>
        <v>5255.5</v>
      </c>
    </row>
    <row r="1932" spans="1:25" x14ac:dyDescent="0.25">
      <c r="A1932" s="83" t="s">
        <v>9600</v>
      </c>
      <c r="B1932" s="84" t="s">
        <v>2010</v>
      </c>
      <c r="C1932" s="19">
        <v>49403.31</v>
      </c>
      <c r="D1932" s="19">
        <v>938.66</v>
      </c>
      <c r="E1932" s="19">
        <v>0</v>
      </c>
      <c r="F1932" s="19">
        <v>938.66</v>
      </c>
      <c r="G1932" s="19">
        <v>0</v>
      </c>
      <c r="H1932" s="85">
        <v>178445.82</v>
      </c>
      <c r="I1932" s="85">
        <v>3390.47</v>
      </c>
      <c r="J1932" s="85">
        <v>3754.65</v>
      </c>
      <c r="K1932" s="85">
        <v>-364.18</v>
      </c>
      <c r="L1932" s="146">
        <v>847.62</v>
      </c>
      <c r="M1932" s="146">
        <v>483.44</v>
      </c>
      <c r="N1932" s="146">
        <v>0</v>
      </c>
      <c r="Y1932" s="32">
        <f t="shared" si="29"/>
        <v>1422.1</v>
      </c>
    </row>
    <row r="1933" spans="1:25" x14ac:dyDescent="0.25">
      <c r="A1933" s="83" t="s">
        <v>9601</v>
      </c>
      <c r="B1933" s="84" t="s">
        <v>2011</v>
      </c>
      <c r="C1933" s="19">
        <v>5574.16</v>
      </c>
      <c r="D1933" s="19">
        <v>105.91</v>
      </c>
      <c r="E1933" s="19">
        <v>0</v>
      </c>
      <c r="F1933" s="19">
        <v>105.91</v>
      </c>
      <c r="G1933" s="19">
        <v>0</v>
      </c>
      <c r="H1933" s="85">
        <v>24264.23</v>
      </c>
      <c r="I1933" s="85">
        <v>461.02</v>
      </c>
      <c r="J1933" s="85">
        <v>423.64</v>
      </c>
      <c r="K1933" s="85">
        <v>37.380000000000003</v>
      </c>
      <c r="L1933" s="146">
        <v>115.26</v>
      </c>
      <c r="M1933" s="146">
        <v>152.63999999999999</v>
      </c>
      <c r="N1933" s="146">
        <v>0</v>
      </c>
      <c r="Y1933" s="32">
        <f t="shared" si="29"/>
        <v>258.54999999999995</v>
      </c>
    </row>
    <row r="1934" spans="1:25" x14ac:dyDescent="0.25">
      <c r="A1934" s="83" t="s">
        <v>9602</v>
      </c>
      <c r="B1934" s="84" t="s">
        <v>2012</v>
      </c>
      <c r="C1934" s="19">
        <v>19676.009999999998</v>
      </c>
      <c r="D1934" s="19">
        <v>373.85</v>
      </c>
      <c r="E1934" s="19">
        <v>0</v>
      </c>
      <c r="F1934" s="19">
        <v>373.85</v>
      </c>
      <c r="G1934" s="19">
        <v>0</v>
      </c>
      <c r="H1934" s="85">
        <v>73781.33</v>
      </c>
      <c r="I1934" s="85">
        <v>1401.85</v>
      </c>
      <c r="J1934" s="85">
        <v>1495.38</v>
      </c>
      <c r="K1934" s="85">
        <v>-93.53</v>
      </c>
      <c r="L1934" s="146">
        <v>350.46</v>
      </c>
      <c r="M1934" s="146">
        <v>256.93</v>
      </c>
      <c r="N1934" s="146">
        <v>0</v>
      </c>
      <c r="Y1934" s="32">
        <f t="shared" si="29"/>
        <v>630.78</v>
      </c>
    </row>
    <row r="1935" spans="1:25" x14ac:dyDescent="0.25">
      <c r="A1935" s="83" t="s">
        <v>9603</v>
      </c>
      <c r="B1935" s="84" t="s">
        <v>2013</v>
      </c>
      <c r="C1935" s="19">
        <v>102296.01</v>
      </c>
      <c r="D1935" s="19">
        <v>1943.63</v>
      </c>
      <c r="E1935" s="19">
        <v>0</v>
      </c>
      <c r="F1935" s="19">
        <v>1943.63</v>
      </c>
      <c r="G1935" s="19">
        <v>0</v>
      </c>
      <c r="H1935" s="85">
        <v>364705.53</v>
      </c>
      <c r="I1935" s="85">
        <v>6929.41</v>
      </c>
      <c r="J1935" s="85">
        <v>7774.5</v>
      </c>
      <c r="K1935" s="85">
        <v>-845.09</v>
      </c>
      <c r="L1935" s="146">
        <v>1732.35</v>
      </c>
      <c r="M1935" s="146">
        <v>887.26</v>
      </c>
      <c r="N1935" s="146">
        <v>0</v>
      </c>
      <c r="Y1935" s="32">
        <f t="shared" si="29"/>
        <v>2830.8900000000003</v>
      </c>
    </row>
    <row r="1936" spans="1:25" x14ac:dyDescent="0.25">
      <c r="A1936" s="83" t="s">
        <v>9604</v>
      </c>
      <c r="B1936" s="84" t="s">
        <v>2014</v>
      </c>
      <c r="C1936" s="19">
        <v>327073.25</v>
      </c>
      <c r="D1936" s="19">
        <v>6214.39</v>
      </c>
      <c r="E1936" s="19">
        <v>0</v>
      </c>
      <c r="F1936" s="19">
        <v>6214.39</v>
      </c>
      <c r="G1936" s="19">
        <v>0</v>
      </c>
      <c r="H1936" s="85">
        <v>1224469.94</v>
      </c>
      <c r="I1936" s="85">
        <v>23264.93</v>
      </c>
      <c r="J1936" s="85">
        <v>24857.57</v>
      </c>
      <c r="K1936" s="85">
        <v>-1592.64</v>
      </c>
      <c r="L1936" s="146">
        <v>5816.23</v>
      </c>
      <c r="M1936" s="146">
        <v>4223.59</v>
      </c>
      <c r="N1936" s="146">
        <v>0</v>
      </c>
      <c r="Y1936" s="32">
        <f t="shared" si="29"/>
        <v>10437.98</v>
      </c>
    </row>
    <row r="1937" spans="1:25" x14ac:dyDescent="0.25">
      <c r="A1937" s="83" t="s">
        <v>9605</v>
      </c>
      <c r="B1937" s="84" t="s">
        <v>2015</v>
      </c>
      <c r="C1937" s="19">
        <v>4401.9399999999996</v>
      </c>
      <c r="D1937" s="19">
        <v>83.64</v>
      </c>
      <c r="E1937" s="19">
        <v>0</v>
      </c>
      <c r="F1937" s="19">
        <v>83.64</v>
      </c>
      <c r="G1937" s="19">
        <v>0</v>
      </c>
      <c r="H1937" s="85">
        <v>17062.09</v>
      </c>
      <c r="I1937" s="85">
        <v>324.18</v>
      </c>
      <c r="J1937" s="85">
        <v>334.55</v>
      </c>
      <c r="K1937" s="85">
        <v>-10.37</v>
      </c>
      <c r="L1937" s="146">
        <v>81.05</v>
      </c>
      <c r="M1937" s="146">
        <v>70.680000000000007</v>
      </c>
      <c r="N1937" s="146">
        <v>0</v>
      </c>
      <c r="Y1937" s="32">
        <f t="shared" ref="Y1937:Y2000" si="30">F1937+M1937+R1937+W1937</f>
        <v>154.32</v>
      </c>
    </row>
    <row r="1938" spans="1:25" x14ac:dyDescent="0.25">
      <c r="A1938" s="83" t="s">
        <v>9606</v>
      </c>
      <c r="B1938" s="84" t="s">
        <v>2016</v>
      </c>
      <c r="C1938" s="19">
        <v>8207.8799999999992</v>
      </c>
      <c r="D1938" s="19">
        <v>155.94999999999999</v>
      </c>
      <c r="E1938" s="19">
        <v>0</v>
      </c>
      <c r="F1938" s="19">
        <v>155.94999999999999</v>
      </c>
      <c r="G1938" s="19">
        <v>0</v>
      </c>
      <c r="H1938" s="85">
        <v>36356.69</v>
      </c>
      <c r="I1938" s="85">
        <v>690.78</v>
      </c>
      <c r="J1938" s="85">
        <v>623.79999999999995</v>
      </c>
      <c r="K1938" s="85">
        <v>66.98</v>
      </c>
      <c r="L1938" s="146">
        <v>172.7</v>
      </c>
      <c r="M1938" s="146">
        <v>239.68</v>
      </c>
      <c r="N1938" s="146">
        <v>0</v>
      </c>
      <c r="Y1938" s="32">
        <f t="shared" si="30"/>
        <v>395.63</v>
      </c>
    </row>
    <row r="1939" spans="1:25" x14ac:dyDescent="0.25">
      <c r="A1939" s="83" t="s">
        <v>9607</v>
      </c>
      <c r="B1939" s="84" t="s">
        <v>2017</v>
      </c>
      <c r="C1939" s="19">
        <v>74665.58</v>
      </c>
      <c r="D1939" s="19">
        <v>1418.65</v>
      </c>
      <c r="E1939" s="19">
        <v>0</v>
      </c>
      <c r="F1939" s="19">
        <v>1418.65</v>
      </c>
      <c r="G1939" s="19">
        <v>0</v>
      </c>
      <c r="H1939" s="85">
        <v>248717.99</v>
      </c>
      <c r="I1939" s="85">
        <v>4725.6400000000003</v>
      </c>
      <c r="J1939" s="85">
        <v>5674.58</v>
      </c>
      <c r="K1939" s="85">
        <v>-948.94</v>
      </c>
      <c r="L1939" s="146">
        <v>1181.4100000000001</v>
      </c>
      <c r="M1939" s="146">
        <v>232.47</v>
      </c>
      <c r="N1939" s="146">
        <v>0</v>
      </c>
      <c r="Y1939" s="32">
        <f t="shared" si="30"/>
        <v>1651.1200000000001</v>
      </c>
    </row>
    <row r="1940" spans="1:25" x14ac:dyDescent="0.25">
      <c r="A1940" s="83" t="s">
        <v>9608</v>
      </c>
      <c r="B1940" s="84" t="s">
        <v>2018</v>
      </c>
      <c r="C1940" s="19">
        <v>21693.05</v>
      </c>
      <c r="D1940" s="19">
        <v>412.17</v>
      </c>
      <c r="E1940" s="19">
        <v>0</v>
      </c>
      <c r="F1940" s="19">
        <v>412.17</v>
      </c>
      <c r="G1940" s="19">
        <v>0</v>
      </c>
      <c r="H1940" s="85">
        <v>65224.71</v>
      </c>
      <c r="I1940" s="85">
        <v>1239.27</v>
      </c>
      <c r="J1940" s="85">
        <v>1648.67</v>
      </c>
      <c r="K1940" s="85">
        <v>-409.4</v>
      </c>
      <c r="L1940" s="146">
        <v>309.82</v>
      </c>
      <c r="M1940" s="146">
        <v>0</v>
      </c>
      <c r="N1940" s="146">
        <v>99.58</v>
      </c>
      <c r="Y1940" s="32">
        <f t="shared" si="30"/>
        <v>412.17</v>
      </c>
    </row>
    <row r="1941" spans="1:25" x14ac:dyDescent="0.25">
      <c r="A1941" s="83" t="s">
        <v>9609</v>
      </c>
      <c r="B1941" s="84" t="s">
        <v>2019</v>
      </c>
      <c r="C1941" s="19">
        <v>37537.550000000003</v>
      </c>
      <c r="D1941" s="19">
        <v>713.21</v>
      </c>
      <c r="E1941" s="19">
        <v>0</v>
      </c>
      <c r="F1941" s="19">
        <v>713.21</v>
      </c>
      <c r="G1941" s="19">
        <v>0</v>
      </c>
      <c r="H1941" s="85">
        <v>133730.07999999999</v>
      </c>
      <c r="I1941" s="85">
        <v>2540.87</v>
      </c>
      <c r="J1941" s="85">
        <v>2852.85</v>
      </c>
      <c r="K1941" s="85">
        <v>-311.98</v>
      </c>
      <c r="L1941" s="146">
        <v>635.22</v>
      </c>
      <c r="M1941" s="146">
        <v>323.24</v>
      </c>
      <c r="N1941" s="146">
        <v>0</v>
      </c>
      <c r="Y1941" s="32">
        <f t="shared" si="30"/>
        <v>1036.45</v>
      </c>
    </row>
    <row r="1942" spans="1:25" x14ac:dyDescent="0.25">
      <c r="A1942" s="83" t="s">
        <v>9610</v>
      </c>
      <c r="B1942" s="84" t="s">
        <v>2020</v>
      </c>
      <c r="C1942" s="19">
        <v>2392249.12</v>
      </c>
      <c r="D1942" s="19">
        <v>45452.73</v>
      </c>
      <c r="E1942" s="19">
        <v>0</v>
      </c>
      <c r="F1942" s="19">
        <v>45452.73</v>
      </c>
      <c r="G1942" s="19">
        <v>0</v>
      </c>
      <c r="H1942" s="85">
        <v>9727998.7200000007</v>
      </c>
      <c r="I1942" s="85">
        <v>184831.98</v>
      </c>
      <c r="J1942" s="85">
        <v>181810.93</v>
      </c>
      <c r="K1942" s="85">
        <v>3021.05</v>
      </c>
      <c r="L1942" s="146">
        <v>46208</v>
      </c>
      <c r="M1942" s="146">
        <v>49229.05</v>
      </c>
      <c r="N1942" s="146">
        <v>0</v>
      </c>
      <c r="Y1942" s="32">
        <f t="shared" si="30"/>
        <v>94681.78</v>
      </c>
    </row>
    <row r="1943" spans="1:25" x14ac:dyDescent="0.25">
      <c r="A1943" s="83" t="s">
        <v>9611</v>
      </c>
      <c r="B1943" s="84" t="s">
        <v>2021</v>
      </c>
      <c r="C1943" s="19">
        <v>34815.620000000003</v>
      </c>
      <c r="D1943" s="19">
        <v>661.5</v>
      </c>
      <c r="E1943" s="19">
        <v>0</v>
      </c>
      <c r="F1943" s="19">
        <v>661.5</v>
      </c>
      <c r="G1943" s="19">
        <v>0</v>
      </c>
      <c r="H1943" s="85">
        <v>132851.88</v>
      </c>
      <c r="I1943" s="85">
        <v>2524.19</v>
      </c>
      <c r="J1943" s="85">
        <v>2645.99</v>
      </c>
      <c r="K1943" s="85">
        <v>-121.8</v>
      </c>
      <c r="L1943" s="146">
        <v>631.04999999999995</v>
      </c>
      <c r="M1943" s="146">
        <v>509.25</v>
      </c>
      <c r="N1943" s="146">
        <v>0</v>
      </c>
      <c r="Y1943" s="32">
        <f t="shared" si="30"/>
        <v>1170.75</v>
      </c>
    </row>
    <row r="1944" spans="1:25" x14ac:dyDescent="0.25">
      <c r="A1944" s="83" t="s">
        <v>9612</v>
      </c>
      <c r="B1944" s="84" t="s">
        <v>2022</v>
      </c>
      <c r="C1944" s="19">
        <v>28555.5</v>
      </c>
      <c r="D1944" s="19">
        <v>542.55999999999995</v>
      </c>
      <c r="E1944" s="19">
        <v>0</v>
      </c>
      <c r="F1944" s="19">
        <v>542.55999999999995</v>
      </c>
      <c r="G1944" s="19">
        <v>0</v>
      </c>
      <c r="H1944" s="85">
        <v>105124.81</v>
      </c>
      <c r="I1944" s="85">
        <v>1997.37</v>
      </c>
      <c r="J1944" s="85">
        <v>2170.2199999999998</v>
      </c>
      <c r="K1944" s="85">
        <v>-172.85</v>
      </c>
      <c r="L1944" s="146">
        <v>499.34</v>
      </c>
      <c r="M1944" s="146">
        <v>326.49</v>
      </c>
      <c r="N1944" s="146">
        <v>0</v>
      </c>
      <c r="Y1944" s="32">
        <f t="shared" si="30"/>
        <v>869.05</v>
      </c>
    </row>
    <row r="1945" spans="1:25" x14ac:dyDescent="0.25">
      <c r="A1945" s="83" t="s">
        <v>9613</v>
      </c>
      <c r="B1945" s="84" t="s">
        <v>2023</v>
      </c>
      <c r="C1945" s="19">
        <v>35545.269999999997</v>
      </c>
      <c r="D1945" s="19">
        <v>675.36</v>
      </c>
      <c r="E1945" s="19">
        <v>0</v>
      </c>
      <c r="F1945" s="19">
        <v>675.36</v>
      </c>
      <c r="G1945" s="19">
        <v>0</v>
      </c>
      <c r="H1945" s="85">
        <v>127353.98</v>
      </c>
      <c r="I1945" s="85">
        <v>2419.73</v>
      </c>
      <c r="J1945" s="85">
        <v>2701.44</v>
      </c>
      <c r="K1945" s="85">
        <v>-281.70999999999998</v>
      </c>
      <c r="L1945" s="146">
        <v>604.92999999999995</v>
      </c>
      <c r="M1945" s="146">
        <v>323.22000000000003</v>
      </c>
      <c r="N1945" s="146">
        <v>0</v>
      </c>
      <c r="Y1945" s="32">
        <f t="shared" si="30"/>
        <v>998.58</v>
      </c>
    </row>
    <row r="1946" spans="1:25" x14ac:dyDescent="0.25">
      <c r="A1946" s="83" t="s">
        <v>9614</v>
      </c>
      <c r="B1946" s="84" t="s">
        <v>2024</v>
      </c>
      <c r="C1946" s="19">
        <v>74072.740000000005</v>
      </c>
      <c r="D1946" s="19">
        <v>1407.38</v>
      </c>
      <c r="E1946" s="19">
        <v>0</v>
      </c>
      <c r="F1946" s="19">
        <v>1407.38</v>
      </c>
      <c r="G1946" s="19">
        <v>0</v>
      </c>
      <c r="H1946" s="85">
        <v>299262.11</v>
      </c>
      <c r="I1946" s="85">
        <v>5685.98</v>
      </c>
      <c r="J1946" s="85">
        <v>5629.53</v>
      </c>
      <c r="K1946" s="85">
        <v>56.45</v>
      </c>
      <c r="L1946" s="146">
        <v>1421.5</v>
      </c>
      <c r="M1946" s="146">
        <v>1477.95</v>
      </c>
      <c r="N1946" s="146">
        <v>0</v>
      </c>
      <c r="Y1946" s="32">
        <f t="shared" si="30"/>
        <v>2885.33</v>
      </c>
    </row>
    <row r="1947" spans="1:25" x14ac:dyDescent="0.25">
      <c r="A1947" s="83" t="s">
        <v>9615</v>
      </c>
      <c r="B1947" s="84" t="s">
        <v>2025</v>
      </c>
      <c r="C1947" s="19">
        <v>261893.08</v>
      </c>
      <c r="D1947" s="19">
        <v>4975.97</v>
      </c>
      <c r="E1947" s="19">
        <v>0</v>
      </c>
      <c r="F1947" s="19">
        <v>4975.97</v>
      </c>
      <c r="G1947" s="19">
        <v>0</v>
      </c>
      <c r="H1947" s="85">
        <v>1051539.68</v>
      </c>
      <c r="I1947" s="85">
        <v>19979.25</v>
      </c>
      <c r="J1947" s="85">
        <v>19903.87</v>
      </c>
      <c r="K1947" s="85">
        <v>75.38</v>
      </c>
      <c r="L1947" s="146">
        <v>4994.8100000000004</v>
      </c>
      <c r="M1947" s="146">
        <v>5070.1899999999996</v>
      </c>
      <c r="N1947" s="146">
        <v>0</v>
      </c>
      <c r="Y1947" s="32">
        <f t="shared" si="30"/>
        <v>10046.16</v>
      </c>
    </row>
    <row r="1948" spans="1:25" x14ac:dyDescent="0.25">
      <c r="A1948" s="83" t="s">
        <v>9616</v>
      </c>
      <c r="B1948" s="84" t="s">
        <v>2026</v>
      </c>
      <c r="C1948" s="19">
        <v>34646.19</v>
      </c>
      <c r="D1948" s="19">
        <v>658.28</v>
      </c>
      <c r="E1948" s="19">
        <v>0</v>
      </c>
      <c r="F1948" s="19">
        <v>658.28</v>
      </c>
      <c r="G1948" s="19">
        <v>0</v>
      </c>
      <c r="H1948" s="85">
        <v>134785.42000000001</v>
      </c>
      <c r="I1948" s="85">
        <v>2560.92</v>
      </c>
      <c r="J1948" s="85">
        <v>2633.11</v>
      </c>
      <c r="K1948" s="85">
        <v>-72.19</v>
      </c>
      <c r="L1948" s="146">
        <v>640.23</v>
      </c>
      <c r="M1948" s="146">
        <v>568.04</v>
      </c>
      <c r="N1948" s="146">
        <v>0</v>
      </c>
      <c r="Y1948" s="32">
        <f t="shared" si="30"/>
        <v>1226.32</v>
      </c>
    </row>
    <row r="1949" spans="1:25" x14ac:dyDescent="0.25">
      <c r="A1949" s="83" t="s">
        <v>9617</v>
      </c>
      <c r="B1949" s="84" t="s">
        <v>2027</v>
      </c>
      <c r="C1949" s="19">
        <v>7849.25</v>
      </c>
      <c r="D1949" s="19">
        <v>149.13999999999999</v>
      </c>
      <c r="E1949" s="19">
        <v>0</v>
      </c>
      <c r="F1949" s="19">
        <v>149.13999999999999</v>
      </c>
      <c r="G1949" s="19">
        <v>0</v>
      </c>
      <c r="H1949" s="85">
        <v>22512.959999999999</v>
      </c>
      <c r="I1949" s="85">
        <v>427.75</v>
      </c>
      <c r="J1949" s="85">
        <v>596.54</v>
      </c>
      <c r="K1949" s="85">
        <v>-168.79</v>
      </c>
      <c r="L1949" s="146">
        <v>106.94</v>
      </c>
      <c r="M1949" s="146">
        <v>0</v>
      </c>
      <c r="N1949" s="146">
        <v>61.85</v>
      </c>
      <c r="Y1949" s="32">
        <f t="shared" si="30"/>
        <v>149.13999999999999</v>
      </c>
    </row>
    <row r="1950" spans="1:25" x14ac:dyDescent="0.25">
      <c r="A1950" s="83" t="s">
        <v>9618</v>
      </c>
      <c r="B1950" s="84" t="s">
        <v>2028</v>
      </c>
      <c r="C1950" s="19">
        <v>33945.919999999998</v>
      </c>
      <c r="D1950" s="19">
        <v>644.97</v>
      </c>
      <c r="E1950" s="19">
        <v>0</v>
      </c>
      <c r="F1950" s="19">
        <v>644.97</v>
      </c>
      <c r="G1950" s="19">
        <v>0</v>
      </c>
      <c r="H1950" s="85">
        <v>143717.14000000001</v>
      </c>
      <c r="I1950" s="85">
        <v>2730.63</v>
      </c>
      <c r="J1950" s="85">
        <v>2579.89</v>
      </c>
      <c r="K1950" s="85">
        <v>150.74</v>
      </c>
      <c r="L1950" s="146">
        <v>682.66</v>
      </c>
      <c r="M1950" s="146">
        <v>833.4</v>
      </c>
      <c r="N1950" s="146">
        <v>0</v>
      </c>
      <c r="Y1950" s="32">
        <f t="shared" si="30"/>
        <v>1478.37</v>
      </c>
    </row>
    <row r="1951" spans="1:25" x14ac:dyDescent="0.25">
      <c r="A1951" s="83" t="s">
        <v>9619</v>
      </c>
      <c r="B1951" s="84" t="s">
        <v>2029</v>
      </c>
      <c r="C1951" s="19">
        <v>8690.25</v>
      </c>
      <c r="D1951" s="19">
        <v>165.12</v>
      </c>
      <c r="E1951" s="19">
        <v>0</v>
      </c>
      <c r="F1951" s="19">
        <v>165.12</v>
      </c>
      <c r="G1951" s="19">
        <v>0</v>
      </c>
      <c r="H1951" s="85">
        <v>32619.31</v>
      </c>
      <c r="I1951" s="85">
        <v>619.77</v>
      </c>
      <c r="J1951" s="85">
        <v>660.46</v>
      </c>
      <c r="K1951" s="85">
        <v>-40.69</v>
      </c>
      <c r="L1951" s="146">
        <v>154.94</v>
      </c>
      <c r="M1951" s="146">
        <v>114.25</v>
      </c>
      <c r="N1951" s="146">
        <v>0</v>
      </c>
      <c r="Y1951" s="32">
        <f t="shared" si="30"/>
        <v>279.37</v>
      </c>
    </row>
    <row r="1952" spans="1:25" x14ac:dyDescent="0.25">
      <c r="A1952" s="83" t="s">
        <v>9620</v>
      </c>
      <c r="B1952" s="84" t="s">
        <v>2030</v>
      </c>
      <c r="C1952" s="19">
        <v>64057.27</v>
      </c>
      <c r="D1952" s="19">
        <v>1217.0899999999999</v>
      </c>
      <c r="E1952" s="19">
        <v>0</v>
      </c>
      <c r="F1952" s="19">
        <v>1217.0899999999999</v>
      </c>
      <c r="G1952" s="19">
        <v>0</v>
      </c>
      <c r="H1952" s="85">
        <v>244386.56</v>
      </c>
      <c r="I1952" s="85">
        <v>4643.34</v>
      </c>
      <c r="J1952" s="85">
        <v>4868.3500000000004</v>
      </c>
      <c r="K1952" s="85">
        <v>-225.01</v>
      </c>
      <c r="L1952" s="146">
        <v>1160.8399999999999</v>
      </c>
      <c r="M1952" s="146">
        <v>935.83</v>
      </c>
      <c r="N1952" s="146">
        <v>0</v>
      </c>
      <c r="Y1952" s="32">
        <f t="shared" si="30"/>
        <v>2152.92</v>
      </c>
    </row>
    <row r="1953" spans="1:25" x14ac:dyDescent="0.25">
      <c r="A1953" s="83" t="s">
        <v>9621</v>
      </c>
      <c r="B1953" s="84" t="s">
        <v>2031</v>
      </c>
      <c r="C1953" s="19">
        <v>25952.81</v>
      </c>
      <c r="D1953" s="19">
        <v>493.1</v>
      </c>
      <c r="E1953" s="19">
        <v>0</v>
      </c>
      <c r="F1953" s="19">
        <v>493.1</v>
      </c>
      <c r="G1953" s="19">
        <v>0</v>
      </c>
      <c r="H1953" s="85">
        <v>92305.33</v>
      </c>
      <c r="I1953" s="85">
        <v>1753.8</v>
      </c>
      <c r="J1953" s="85">
        <v>1972.41</v>
      </c>
      <c r="K1953" s="85">
        <v>-218.61</v>
      </c>
      <c r="L1953" s="146">
        <v>438.45</v>
      </c>
      <c r="M1953" s="146">
        <v>219.84</v>
      </c>
      <c r="N1953" s="146">
        <v>0</v>
      </c>
      <c r="Y1953" s="32">
        <f t="shared" si="30"/>
        <v>712.94</v>
      </c>
    </row>
    <row r="1954" spans="1:25" x14ac:dyDescent="0.25">
      <c r="A1954" s="83" t="s">
        <v>9622</v>
      </c>
      <c r="B1954" s="84" t="s">
        <v>2032</v>
      </c>
      <c r="C1954" s="19">
        <v>23595.02</v>
      </c>
      <c r="D1954" s="19">
        <v>448.31</v>
      </c>
      <c r="E1954" s="19">
        <v>0</v>
      </c>
      <c r="F1954" s="19">
        <v>448.31</v>
      </c>
      <c r="G1954" s="19">
        <v>0</v>
      </c>
      <c r="H1954" s="85">
        <v>89164.81</v>
      </c>
      <c r="I1954" s="85">
        <v>1694.13</v>
      </c>
      <c r="J1954" s="85">
        <v>1793.22</v>
      </c>
      <c r="K1954" s="85">
        <v>-99.09</v>
      </c>
      <c r="L1954" s="146">
        <v>423.53</v>
      </c>
      <c r="M1954" s="146">
        <v>324.44</v>
      </c>
      <c r="N1954" s="146">
        <v>0</v>
      </c>
      <c r="Y1954" s="32">
        <f t="shared" si="30"/>
        <v>772.75</v>
      </c>
    </row>
    <row r="1955" spans="1:25" x14ac:dyDescent="0.25">
      <c r="A1955" s="83" t="s">
        <v>9623</v>
      </c>
      <c r="B1955" s="84" t="s">
        <v>2033</v>
      </c>
      <c r="C1955" s="19">
        <v>121436.54</v>
      </c>
      <c r="D1955" s="19">
        <v>2307.3000000000002</v>
      </c>
      <c r="E1955" s="19">
        <v>0</v>
      </c>
      <c r="F1955" s="19">
        <v>2307.3000000000002</v>
      </c>
      <c r="G1955" s="19">
        <v>0</v>
      </c>
      <c r="H1955" s="85">
        <v>452090.11</v>
      </c>
      <c r="I1955" s="85">
        <v>8589.7099999999991</v>
      </c>
      <c r="J1955" s="85">
        <v>9229.18</v>
      </c>
      <c r="K1955" s="85">
        <v>-639.47</v>
      </c>
      <c r="L1955" s="146">
        <v>2147.4299999999998</v>
      </c>
      <c r="M1955" s="146">
        <v>1507.96</v>
      </c>
      <c r="N1955" s="146">
        <v>0</v>
      </c>
      <c r="Y1955" s="32">
        <f t="shared" si="30"/>
        <v>3815.26</v>
      </c>
    </row>
    <row r="1956" spans="1:25" x14ac:dyDescent="0.25">
      <c r="A1956" s="83" t="s">
        <v>9624</v>
      </c>
      <c r="B1956" s="84" t="s">
        <v>2034</v>
      </c>
      <c r="C1956" s="19">
        <v>25924.18</v>
      </c>
      <c r="D1956" s="19">
        <v>492.56</v>
      </c>
      <c r="E1956" s="19">
        <v>0</v>
      </c>
      <c r="F1956" s="19">
        <v>492.56</v>
      </c>
      <c r="G1956" s="19">
        <v>0</v>
      </c>
      <c r="H1956" s="85">
        <v>92951.07</v>
      </c>
      <c r="I1956" s="85">
        <v>1766.07</v>
      </c>
      <c r="J1956" s="85">
        <v>1970.24</v>
      </c>
      <c r="K1956" s="85">
        <v>-204.17</v>
      </c>
      <c r="L1956" s="146">
        <v>441.52</v>
      </c>
      <c r="M1956" s="146">
        <v>237.35</v>
      </c>
      <c r="N1956" s="146">
        <v>0</v>
      </c>
      <c r="Y1956" s="32">
        <f t="shared" si="30"/>
        <v>729.91</v>
      </c>
    </row>
    <row r="1957" spans="1:25" x14ac:dyDescent="0.25">
      <c r="A1957" s="83" t="s">
        <v>9625</v>
      </c>
      <c r="B1957" s="84" t="s">
        <v>2035</v>
      </c>
      <c r="C1957" s="19">
        <v>48280.68</v>
      </c>
      <c r="D1957" s="19">
        <v>917.33</v>
      </c>
      <c r="E1957" s="19">
        <v>0</v>
      </c>
      <c r="F1957" s="19">
        <v>917.33</v>
      </c>
      <c r="G1957" s="19">
        <v>0</v>
      </c>
      <c r="H1957" s="85">
        <v>176624.43</v>
      </c>
      <c r="I1957" s="85">
        <v>3355.86</v>
      </c>
      <c r="J1957" s="85">
        <v>3669.33</v>
      </c>
      <c r="K1957" s="85">
        <v>-313.47000000000003</v>
      </c>
      <c r="L1957" s="146">
        <v>838.97</v>
      </c>
      <c r="M1957" s="146">
        <v>525.5</v>
      </c>
      <c r="N1957" s="146">
        <v>0</v>
      </c>
      <c r="Y1957" s="32">
        <f t="shared" si="30"/>
        <v>1442.83</v>
      </c>
    </row>
    <row r="1958" spans="1:25" x14ac:dyDescent="0.25">
      <c r="A1958" s="83" t="s">
        <v>9626</v>
      </c>
      <c r="B1958" s="84" t="s">
        <v>2036</v>
      </c>
      <c r="C1958" s="19">
        <v>23177.32</v>
      </c>
      <c r="D1958" s="19">
        <v>440.37</v>
      </c>
      <c r="E1958" s="19">
        <v>0</v>
      </c>
      <c r="F1958" s="19">
        <v>440.37</v>
      </c>
      <c r="G1958" s="19">
        <v>0</v>
      </c>
      <c r="H1958" s="85">
        <v>90761.14</v>
      </c>
      <c r="I1958" s="85">
        <v>1724.46</v>
      </c>
      <c r="J1958" s="85">
        <v>1761.48</v>
      </c>
      <c r="K1958" s="85">
        <v>-37.020000000000003</v>
      </c>
      <c r="L1958" s="146">
        <v>431.12</v>
      </c>
      <c r="M1958" s="146">
        <v>394.1</v>
      </c>
      <c r="N1958" s="146">
        <v>0</v>
      </c>
      <c r="Y1958" s="32">
        <f t="shared" si="30"/>
        <v>834.47</v>
      </c>
    </row>
    <row r="1959" spans="1:25" x14ac:dyDescent="0.25">
      <c r="A1959" s="83" t="s">
        <v>9627</v>
      </c>
      <c r="B1959" s="84" t="s">
        <v>2037</v>
      </c>
      <c r="C1959" s="19">
        <v>26082.22</v>
      </c>
      <c r="D1959" s="19">
        <v>495.56</v>
      </c>
      <c r="E1959" s="19">
        <v>0</v>
      </c>
      <c r="F1959" s="19">
        <v>495.56</v>
      </c>
      <c r="G1959" s="19">
        <v>0</v>
      </c>
      <c r="H1959" s="85">
        <v>108753.19</v>
      </c>
      <c r="I1959" s="85">
        <v>2066.31</v>
      </c>
      <c r="J1959" s="85">
        <v>1982.25</v>
      </c>
      <c r="K1959" s="85">
        <v>84.06</v>
      </c>
      <c r="L1959" s="146">
        <v>516.58000000000004</v>
      </c>
      <c r="M1959" s="146">
        <v>600.64</v>
      </c>
      <c r="N1959" s="146">
        <v>0</v>
      </c>
      <c r="Y1959" s="32">
        <f t="shared" si="30"/>
        <v>1096.2</v>
      </c>
    </row>
    <row r="1960" spans="1:25" x14ac:dyDescent="0.25">
      <c r="A1960" s="83" t="s">
        <v>9628</v>
      </c>
      <c r="B1960" s="84" t="s">
        <v>2038</v>
      </c>
      <c r="C1960" s="19">
        <v>164278.96</v>
      </c>
      <c r="D1960" s="19">
        <v>3121.3</v>
      </c>
      <c r="E1960" s="19">
        <v>0</v>
      </c>
      <c r="F1960" s="19">
        <v>3121.3</v>
      </c>
      <c r="G1960" s="19">
        <v>0</v>
      </c>
      <c r="H1960" s="85">
        <v>644478.28</v>
      </c>
      <c r="I1960" s="85">
        <v>12245.09</v>
      </c>
      <c r="J1960" s="85">
        <v>12485.2</v>
      </c>
      <c r="K1960" s="85">
        <v>-240.11</v>
      </c>
      <c r="L1960" s="146">
        <v>3061.27</v>
      </c>
      <c r="M1960" s="146">
        <v>2821.16</v>
      </c>
      <c r="N1960" s="146">
        <v>0</v>
      </c>
      <c r="Y1960" s="32">
        <f t="shared" si="30"/>
        <v>5942.46</v>
      </c>
    </row>
    <row r="1961" spans="1:25" x14ac:dyDescent="0.25">
      <c r="A1961" s="83" t="s">
        <v>9629</v>
      </c>
      <c r="B1961" s="84" t="s">
        <v>2039</v>
      </c>
      <c r="C1961" s="19">
        <v>545403.21</v>
      </c>
      <c r="D1961" s="19">
        <v>10362.66</v>
      </c>
      <c r="E1961" s="19">
        <v>0</v>
      </c>
      <c r="F1961" s="19">
        <v>10362.66</v>
      </c>
      <c r="G1961" s="19">
        <v>0</v>
      </c>
      <c r="H1961" s="85">
        <v>2143623.52</v>
      </c>
      <c r="I1961" s="85">
        <v>40728.85</v>
      </c>
      <c r="J1961" s="85">
        <v>41450.639999999999</v>
      </c>
      <c r="K1961" s="85">
        <v>-721.79</v>
      </c>
      <c r="L1961" s="146">
        <v>10182.209999999999</v>
      </c>
      <c r="M1961" s="146">
        <v>9460.42</v>
      </c>
      <c r="N1961" s="146">
        <v>0</v>
      </c>
      <c r="Y1961" s="32">
        <f t="shared" si="30"/>
        <v>19823.080000000002</v>
      </c>
    </row>
    <row r="1962" spans="1:25" x14ac:dyDescent="0.25">
      <c r="A1962" s="83" t="s">
        <v>9630</v>
      </c>
      <c r="B1962" s="84" t="s">
        <v>2040</v>
      </c>
      <c r="C1962" s="19">
        <v>121160.89</v>
      </c>
      <c r="D1962" s="19">
        <v>2302.06</v>
      </c>
      <c r="E1962" s="19">
        <v>0</v>
      </c>
      <c r="F1962" s="19">
        <v>2302.06</v>
      </c>
      <c r="G1962" s="19">
        <v>0</v>
      </c>
      <c r="H1962" s="85">
        <v>427696.81</v>
      </c>
      <c r="I1962" s="85">
        <v>8126.24</v>
      </c>
      <c r="J1962" s="85">
        <v>9208.23</v>
      </c>
      <c r="K1962" s="85">
        <v>-1081.99</v>
      </c>
      <c r="L1962" s="146">
        <v>2031.56</v>
      </c>
      <c r="M1962" s="146">
        <v>949.57</v>
      </c>
      <c r="N1962" s="146">
        <v>0</v>
      </c>
      <c r="Y1962" s="32">
        <f t="shared" si="30"/>
        <v>3251.63</v>
      </c>
    </row>
    <row r="1963" spans="1:25" x14ac:dyDescent="0.25">
      <c r="A1963" s="83" t="s">
        <v>9631</v>
      </c>
      <c r="B1963" s="84" t="s">
        <v>2041</v>
      </c>
      <c r="C1963" s="19">
        <v>31408.23</v>
      </c>
      <c r="D1963" s="19">
        <v>596.76</v>
      </c>
      <c r="E1963" s="19">
        <v>0</v>
      </c>
      <c r="F1963" s="19">
        <v>596.76</v>
      </c>
      <c r="G1963" s="19">
        <v>0</v>
      </c>
      <c r="H1963" s="85">
        <v>125803.23</v>
      </c>
      <c r="I1963" s="85">
        <v>2390.2600000000002</v>
      </c>
      <c r="J1963" s="85">
        <v>2387.0300000000002</v>
      </c>
      <c r="K1963" s="85">
        <v>3.23</v>
      </c>
      <c r="L1963" s="146">
        <v>597.57000000000005</v>
      </c>
      <c r="M1963" s="146">
        <v>600.79999999999995</v>
      </c>
      <c r="N1963" s="146">
        <v>0</v>
      </c>
      <c r="Y1963" s="32">
        <f t="shared" si="30"/>
        <v>1197.56</v>
      </c>
    </row>
    <row r="1964" spans="1:25" x14ac:dyDescent="0.25">
      <c r="A1964" s="83" t="s">
        <v>9632</v>
      </c>
      <c r="B1964" s="84" t="s">
        <v>2042</v>
      </c>
      <c r="C1964" s="19">
        <v>366962.07</v>
      </c>
      <c r="D1964" s="19">
        <v>6972.28</v>
      </c>
      <c r="E1964" s="19">
        <v>0</v>
      </c>
      <c r="F1964" s="19">
        <v>6972.28</v>
      </c>
      <c r="G1964" s="19">
        <v>0</v>
      </c>
      <c r="H1964" s="85">
        <v>1438258.43</v>
      </c>
      <c r="I1964" s="85">
        <v>27326.91</v>
      </c>
      <c r="J1964" s="85">
        <v>27889.119999999999</v>
      </c>
      <c r="K1964" s="85">
        <v>-562.21</v>
      </c>
      <c r="L1964" s="146">
        <v>6831.73</v>
      </c>
      <c r="M1964" s="146">
        <v>6269.52</v>
      </c>
      <c r="N1964" s="146">
        <v>0</v>
      </c>
      <c r="Y1964" s="32">
        <f t="shared" si="30"/>
        <v>13241.8</v>
      </c>
    </row>
    <row r="1965" spans="1:25" x14ac:dyDescent="0.25">
      <c r="A1965" s="83" t="s">
        <v>9633</v>
      </c>
      <c r="B1965" s="84" t="s">
        <v>2043</v>
      </c>
      <c r="C1965" s="19">
        <v>46286.49</v>
      </c>
      <c r="D1965" s="19">
        <v>879.44</v>
      </c>
      <c r="E1965" s="19">
        <v>0</v>
      </c>
      <c r="F1965" s="19">
        <v>879.44</v>
      </c>
      <c r="G1965" s="19">
        <v>0</v>
      </c>
      <c r="H1965" s="85">
        <v>165433.53</v>
      </c>
      <c r="I1965" s="85">
        <v>3143.24</v>
      </c>
      <c r="J1965" s="85">
        <v>3517.77</v>
      </c>
      <c r="K1965" s="85">
        <v>-374.53</v>
      </c>
      <c r="L1965" s="146">
        <v>785.81</v>
      </c>
      <c r="M1965" s="146">
        <v>411.28</v>
      </c>
      <c r="N1965" s="146">
        <v>0</v>
      </c>
      <c r="Y1965" s="32">
        <f t="shared" si="30"/>
        <v>1290.72</v>
      </c>
    </row>
    <row r="1966" spans="1:25" x14ac:dyDescent="0.25">
      <c r="A1966" s="83" t="s">
        <v>9634</v>
      </c>
      <c r="B1966" s="84" t="s">
        <v>2044</v>
      </c>
      <c r="C1966" s="19">
        <v>108043.17</v>
      </c>
      <c r="D1966" s="19">
        <v>2052.8200000000002</v>
      </c>
      <c r="E1966" s="19">
        <v>0</v>
      </c>
      <c r="F1966" s="19">
        <v>2052.8200000000002</v>
      </c>
      <c r="G1966" s="19">
        <v>0</v>
      </c>
      <c r="H1966" s="85">
        <v>368834.78</v>
      </c>
      <c r="I1966" s="85">
        <v>7007.86</v>
      </c>
      <c r="J1966" s="85">
        <v>8211.2800000000007</v>
      </c>
      <c r="K1966" s="85">
        <v>-1203.42</v>
      </c>
      <c r="L1966" s="146">
        <v>1751.97</v>
      </c>
      <c r="M1966" s="146">
        <v>548.54999999999995</v>
      </c>
      <c r="N1966" s="146">
        <v>0</v>
      </c>
      <c r="Y1966" s="32">
        <f t="shared" si="30"/>
        <v>2601.37</v>
      </c>
    </row>
    <row r="1967" spans="1:25" x14ac:dyDescent="0.25">
      <c r="A1967" s="83" t="s">
        <v>9635</v>
      </c>
      <c r="B1967" s="84" t="s">
        <v>2045</v>
      </c>
      <c r="C1967" s="19">
        <v>22360.66</v>
      </c>
      <c r="D1967" s="19">
        <v>424.85</v>
      </c>
      <c r="E1967" s="19">
        <v>0</v>
      </c>
      <c r="F1967" s="19">
        <v>424.85</v>
      </c>
      <c r="G1967" s="19">
        <v>0</v>
      </c>
      <c r="H1967" s="85">
        <v>97722.67</v>
      </c>
      <c r="I1967" s="85">
        <v>1856.73</v>
      </c>
      <c r="J1967" s="85">
        <v>1699.41</v>
      </c>
      <c r="K1967" s="85">
        <v>157.32</v>
      </c>
      <c r="L1967" s="146">
        <v>464.18</v>
      </c>
      <c r="M1967" s="146">
        <v>621.5</v>
      </c>
      <c r="N1967" s="146">
        <v>0</v>
      </c>
      <c r="Y1967" s="32">
        <f t="shared" si="30"/>
        <v>1046.3499999999999</v>
      </c>
    </row>
    <row r="1968" spans="1:25" x14ac:dyDescent="0.25">
      <c r="A1968" s="83" t="s">
        <v>9636</v>
      </c>
      <c r="B1968" s="84" t="s">
        <v>2046</v>
      </c>
      <c r="C1968" s="19">
        <v>27888.23</v>
      </c>
      <c r="D1968" s="19">
        <v>529.88</v>
      </c>
      <c r="E1968" s="19">
        <v>0</v>
      </c>
      <c r="F1968" s="19">
        <v>529.88</v>
      </c>
      <c r="G1968" s="19">
        <v>0</v>
      </c>
      <c r="H1968" s="85">
        <v>137999.17000000001</v>
      </c>
      <c r="I1968" s="85">
        <v>2621.98</v>
      </c>
      <c r="J1968" s="85">
        <v>2119.5100000000002</v>
      </c>
      <c r="K1968" s="85">
        <v>502.47</v>
      </c>
      <c r="L1968" s="146">
        <v>655.5</v>
      </c>
      <c r="M1968" s="146">
        <v>1157.97</v>
      </c>
      <c r="N1968" s="146">
        <v>0</v>
      </c>
      <c r="Y1968" s="32">
        <f t="shared" si="30"/>
        <v>1687.85</v>
      </c>
    </row>
    <row r="1969" spans="1:25" x14ac:dyDescent="0.25">
      <c r="A1969" s="83" t="s">
        <v>9637</v>
      </c>
      <c r="B1969" s="84" t="s">
        <v>2047</v>
      </c>
      <c r="C1969" s="19">
        <v>93994.559999999998</v>
      </c>
      <c r="D1969" s="19">
        <v>1785.9</v>
      </c>
      <c r="E1969" s="19">
        <v>0</v>
      </c>
      <c r="F1969" s="19">
        <v>1785.9</v>
      </c>
      <c r="G1969" s="19">
        <v>0</v>
      </c>
      <c r="H1969" s="85">
        <v>362236.17</v>
      </c>
      <c r="I1969" s="85">
        <v>6882.49</v>
      </c>
      <c r="J1969" s="85">
        <v>7143.59</v>
      </c>
      <c r="K1969" s="85">
        <v>-261.10000000000002</v>
      </c>
      <c r="L1969" s="146">
        <v>1720.62</v>
      </c>
      <c r="M1969" s="146">
        <v>1459.52</v>
      </c>
      <c r="N1969" s="146">
        <v>0</v>
      </c>
      <c r="Y1969" s="32">
        <f t="shared" si="30"/>
        <v>3245.42</v>
      </c>
    </row>
    <row r="1970" spans="1:25" x14ac:dyDescent="0.25">
      <c r="A1970" s="83" t="s">
        <v>9638</v>
      </c>
      <c r="B1970" s="84" t="s">
        <v>2048</v>
      </c>
      <c r="C1970" s="19">
        <v>39810.07</v>
      </c>
      <c r="D1970" s="19">
        <v>756.39</v>
      </c>
      <c r="E1970" s="19">
        <v>0</v>
      </c>
      <c r="F1970" s="19">
        <v>756.39</v>
      </c>
      <c r="G1970" s="19">
        <v>0</v>
      </c>
      <c r="H1970" s="85">
        <v>181717.24</v>
      </c>
      <c r="I1970" s="85">
        <v>3452.63</v>
      </c>
      <c r="J1970" s="85">
        <v>3025.56</v>
      </c>
      <c r="K1970" s="85">
        <v>427.07</v>
      </c>
      <c r="L1970" s="146">
        <v>863.16</v>
      </c>
      <c r="M1970" s="146">
        <v>1290.23</v>
      </c>
      <c r="N1970" s="146">
        <v>0</v>
      </c>
      <c r="Y1970" s="32">
        <f t="shared" si="30"/>
        <v>2046.62</v>
      </c>
    </row>
    <row r="1971" spans="1:25" x14ac:dyDescent="0.25">
      <c r="A1971" s="83" t="s">
        <v>9639</v>
      </c>
      <c r="B1971" s="84" t="s">
        <v>2049</v>
      </c>
      <c r="C1971" s="19">
        <v>126584.71</v>
      </c>
      <c r="D1971" s="19">
        <v>2405.11</v>
      </c>
      <c r="E1971" s="19">
        <v>0</v>
      </c>
      <c r="F1971" s="19">
        <v>2405.11</v>
      </c>
      <c r="G1971" s="19">
        <v>0</v>
      </c>
      <c r="H1971" s="85">
        <v>490485.11</v>
      </c>
      <c r="I1971" s="85">
        <v>9319.2199999999993</v>
      </c>
      <c r="J1971" s="85">
        <v>9620.44</v>
      </c>
      <c r="K1971" s="85">
        <v>-301.22000000000003</v>
      </c>
      <c r="L1971" s="146">
        <v>2329.81</v>
      </c>
      <c r="M1971" s="146">
        <v>2028.59</v>
      </c>
      <c r="N1971" s="146">
        <v>0</v>
      </c>
      <c r="Y1971" s="32">
        <f t="shared" si="30"/>
        <v>4433.7</v>
      </c>
    </row>
    <row r="1972" spans="1:25" x14ac:dyDescent="0.25">
      <c r="A1972" s="83" t="s">
        <v>9640</v>
      </c>
      <c r="B1972" s="84" t="s">
        <v>2050</v>
      </c>
      <c r="C1972" s="19">
        <v>73461.69</v>
      </c>
      <c r="D1972" s="19">
        <v>1395.77</v>
      </c>
      <c r="E1972" s="19">
        <v>0</v>
      </c>
      <c r="F1972" s="19">
        <v>1395.77</v>
      </c>
      <c r="G1972" s="19">
        <v>0</v>
      </c>
      <c r="H1972" s="85">
        <v>272316.65999999997</v>
      </c>
      <c r="I1972" s="85">
        <v>5174.0200000000004</v>
      </c>
      <c r="J1972" s="85">
        <v>5583.09</v>
      </c>
      <c r="K1972" s="85">
        <v>-409.07</v>
      </c>
      <c r="L1972" s="146">
        <v>1293.51</v>
      </c>
      <c r="M1972" s="146">
        <v>884.44</v>
      </c>
      <c r="N1972" s="146">
        <v>0</v>
      </c>
      <c r="Y1972" s="32">
        <f t="shared" si="30"/>
        <v>2280.21</v>
      </c>
    </row>
    <row r="1973" spans="1:25" x14ac:dyDescent="0.25">
      <c r="A1973" s="83" t="s">
        <v>9641</v>
      </c>
      <c r="B1973" s="84" t="s">
        <v>2051</v>
      </c>
      <c r="C1973" s="19">
        <v>68075.179999999993</v>
      </c>
      <c r="D1973" s="19">
        <v>1293.43</v>
      </c>
      <c r="E1973" s="19">
        <v>0</v>
      </c>
      <c r="F1973" s="19">
        <v>1293.43</v>
      </c>
      <c r="G1973" s="19">
        <v>0</v>
      </c>
      <c r="H1973" s="85">
        <v>262911.26</v>
      </c>
      <c r="I1973" s="85">
        <v>4995.3100000000004</v>
      </c>
      <c r="J1973" s="85">
        <v>5173.71</v>
      </c>
      <c r="K1973" s="85">
        <v>-178.4</v>
      </c>
      <c r="L1973" s="146">
        <v>1248.83</v>
      </c>
      <c r="M1973" s="146">
        <v>1070.43</v>
      </c>
      <c r="N1973" s="146">
        <v>0</v>
      </c>
      <c r="Y1973" s="32">
        <f t="shared" si="30"/>
        <v>2363.86</v>
      </c>
    </row>
    <row r="1974" spans="1:25" x14ac:dyDescent="0.25">
      <c r="A1974" s="83" t="s">
        <v>9642</v>
      </c>
      <c r="B1974" s="84" t="s">
        <v>2052</v>
      </c>
      <c r="C1974" s="19">
        <v>35316.620000000003</v>
      </c>
      <c r="D1974" s="19">
        <v>671.02</v>
      </c>
      <c r="E1974" s="19">
        <v>0</v>
      </c>
      <c r="F1974" s="19">
        <v>671.02</v>
      </c>
      <c r="G1974" s="19">
        <v>0</v>
      </c>
      <c r="H1974" s="85">
        <v>118838.56</v>
      </c>
      <c r="I1974" s="85">
        <v>2257.9299999999998</v>
      </c>
      <c r="J1974" s="85">
        <v>2684.06</v>
      </c>
      <c r="K1974" s="85">
        <v>-426.13</v>
      </c>
      <c r="L1974" s="146">
        <v>564.48</v>
      </c>
      <c r="M1974" s="146">
        <v>138.35</v>
      </c>
      <c r="N1974" s="146">
        <v>0</v>
      </c>
      <c r="Y1974" s="32">
        <f t="shared" si="30"/>
        <v>809.37</v>
      </c>
    </row>
    <row r="1975" spans="1:25" x14ac:dyDescent="0.25">
      <c r="A1975" s="83" t="s">
        <v>9643</v>
      </c>
      <c r="B1975" s="84" t="s">
        <v>2053</v>
      </c>
      <c r="C1975" s="19">
        <v>6248.25</v>
      </c>
      <c r="D1975" s="19">
        <v>118.72</v>
      </c>
      <c r="E1975" s="19">
        <v>0</v>
      </c>
      <c r="F1975" s="19">
        <v>118.72</v>
      </c>
      <c r="G1975" s="19">
        <v>0</v>
      </c>
      <c r="H1975" s="85">
        <v>12925.47</v>
      </c>
      <c r="I1975" s="85">
        <v>245.58</v>
      </c>
      <c r="J1975" s="85">
        <v>474.87</v>
      </c>
      <c r="K1975" s="85">
        <v>-229.29</v>
      </c>
      <c r="L1975" s="146">
        <v>61.4</v>
      </c>
      <c r="M1975" s="146">
        <v>0</v>
      </c>
      <c r="N1975" s="146">
        <v>167.89</v>
      </c>
      <c r="Y1975" s="32">
        <f t="shared" si="30"/>
        <v>118.72</v>
      </c>
    </row>
    <row r="1976" spans="1:25" x14ac:dyDescent="0.25">
      <c r="A1976" s="83" t="s">
        <v>9644</v>
      </c>
      <c r="B1976" s="84" t="s">
        <v>2054</v>
      </c>
      <c r="C1976" s="19">
        <v>47802.98</v>
      </c>
      <c r="D1976" s="19">
        <v>908.26</v>
      </c>
      <c r="E1976" s="19">
        <v>0</v>
      </c>
      <c r="F1976" s="19">
        <v>908.26</v>
      </c>
      <c r="G1976" s="19">
        <v>0</v>
      </c>
      <c r="H1976" s="85">
        <v>164091.53</v>
      </c>
      <c r="I1976" s="85">
        <v>3117.74</v>
      </c>
      <c r="J1976" s="85">
        <v>3633.03</v>
      </c>
      <c r="K1976" s="85">
        <v>-515.29</v>
      </c>
      <c r="L1976" s="146">
        <v>779.44</v>
      </c>
      <c r="M1976" s="146">
        <v>264.14999999999998</v>
      </c>
      <c r="N1976" s="146">
        <v>0</v>
      </c>
      <c r="Y1976" s="32">
        <f t="shared" si="30"/>
        <v>1172.4099999999999</v>
      </c>
    </row>
    <row r="1977" spans="1:25" x14ac:dyDescent="0.25">
      <c r="A1977" s="83" t="s">
        <v>9645</v>
      </c>
      <c r="B1977" s="84" t="s">
        <v>2055</v>
      </c>
      <c r="C1977" s="19">
        <v>21764.05</v>
      </c>
      <c r="D1977" s="19">
        <v>413.52</v>
      </c>
      <c r="E1977" s="19">
        <v>0</v>
      </c>
      <c r="F1977" s="19">
        <v>413.52</v>
      </c>
      <c r="G1977" s="19">
        <v>0</v>
      </c>
      <c r="H1977" s="85">
        <v>77425.81</v>
      </c>
      <c r="I1977" s="85">
        <v>1471.09</v>
      </c>
      <c r="J1977" s="85">
        <v>1654.07</v>
      </c>
      <c r="K1977" s="85">
        <v>-182.98</v>
      </c>
      <c r="L1977" s="146">
        <v>367.77</v>
      </c>
      <c r="M1977" s="146">
        <v>184.79</v>
      </c>
      <c r="N1977" s="146">
        <v>0</v>
      </c>
      <c r="Y1977" s="32">
        <f t="shared" si="30"/>
        <v>598.30999999999995</v>
      </c>
    </row>
    <row r="1978" spans="1:25" x14ac:dyDescent="0.25">
      <c r="A1978" s="83" t="s">
        <v>9646</v>
      </c>
      <c r="B1978" s="84" t="s">
        <v>2056</v>
      </c>
      <c r="C1978" s="19">
        <v>40759.660000000003</v>
      </c>
      <c r="D1978" s="19">
        <v>774.43</v>
      </c>
      <c r="E1978" s="19">
        <v>0</v>
      </c>
      <c r="F1978" s="19">
        <v>774.43</v>
      </c>
      <c r="G1978" s="19">
        <v>0</v>
      </c>
      <c r="H1978" s="85">
        <v>162259.51</v>
      </c>
      <c r="I1978" s="85">
        <v>3082.93</v>
      </c>
      <c r="J1978" s="85">
        <v>3097.73</v>
      </c>
      <c r="K1978" s="85">
        <v>-14.8</v>
      </c>
      <c r="L1978" s="146">
        <v>770.73</v>
      </c>
      <c r="M1978" s="146">
        <v>755.93</v>
      </c>
      <c r="N1978" s="146">
        <v>0</v>
      </c>
      <c r="Y1978" s="32">
        <f t="shared" si="30"/>
        <v>1530.36</v>
      </c>
    </row>
    <row r="1979" spans="1:25" x14ac:dyDescent="0.25">
      <c r="A1979" s="83" t="s">
        <v>9647</v>
      </c>
      <c r="B1979" s="84" t="s">
        <v>2057</v>
      </c>
      <c r="C1979" s="19">
        <v>986922.62</v>
      </c>
      <c r="D1979" s="19">
        <v>18751.53</v>
      </c>
      <c r="E1979" s="19">
        <v>0</v>
      </c>
      <c r="F1979" s="19">
        <v>18751.53</v>
      </c>
      <c r="G1979" s="19">
        <v>0</v>
      </c>
      <c r="H1979" s="85">
        <v>4025376.48</v>
      </c>
      <c r="I1979" s="85">
        <v>76482.149999999994</v>
      </c>
      <c r="J1979" s="85">
        <v>75006.12</v>
      </c>
      <c r="K1979" s="85">
        <v>1476.03</v>
      </c>
      <c r="L1979" s="146">
        <v>19120.54</v>
      </c>
      <c r="M1979" s="146">
        <v>20596.57</v>
      </c>
      <c r="N1979" s="146">
        <v>0</v>
      </c>
      <c r="Y1979" s="32">
        <f t="shared" si="30"/>
        <v>39348.1</v>
      </c>
    </row>
    <row r="1980" spans="1:25" x14ac:dyDescent="0.25">
      <c r="A1980" s="83" t="s">
        <v>9648</v>
      </c>
      <c r="B1980" s="84" t="s">
        <v>2058</v>
      </c>
      <c r="C1980" s="19">
        <v>32175.95</v>
      </c>
      <c r="D1980" s="19">
        <v>611.34</v>
      </c>
      <c r="E1980" s="19">
        <v>0</v>
      </c>
      <c r="F1980" s="19">
        <v>611.34</v>
      </c>
      <c r="G1980" s="19">
        <v>0</v>
      </c>
      <c r="H1980" s="85">
        <v>87993.96</v>
      </c>
      <c r="I1980" s="85">
        <v>1671.89</v>
      </c>
      <c r="J1980" s="85">
        <v>2445.37</v>
      </c>
      <c r="K1980" s="85">
        <v>-773.48</v>
      </c>
      <c r="L1980" s="146">
        <v>417.97</v>
      </c>
      <c r="M1980" s="146">
        <v>0</v>
      </c>
      <c r="N1980" s="146">
        <v>355.51</v>
      </c>
      <c r="Y1980" s="32">
        <f t="shared" si="30"/>
        <v>611.34</v>
      </c>
    </row>
    <row r="1981" spans="1:25" x14ac:dyDescent="0.25">
      <c r="A1981" s="83" t="s">
        <v>9649</v>
      </c>
      <c r="B1981" s="84" t="s">
        <v>2059</v>
      </c>
      <c r="C1981" s="19">
        <v>19578.91</v>
      </c>
      <c r="D1981" s="19">
        <v>372</v>
      </c>
      <c r="E1981" s="19">
        <v>0</v>
      </c>
      <c r="F1981" s="19">
        <v>372</v>
      </c>
      <c r="G1981" s="19">
        <v>0</v>
      </c>
      <c r="H1981" s="85">
        <v>75407.22</v>
      </c>
      <c r="I1981" s="85">
        <v>1432.74</v>
      </c>
      <c r="J1981" s="85">
        <v>1488</v>
      </c>
      <c r="K1981" s="85">
        <v>-55.26</v>
      </c>
      <c r="L1981" s="146">
        <v>358.19</v>
      </c>
      <c r="M1981" s="146">
        <v>302.93</v>
      </c>
      <c r="N1981" s="146">
        <v>0</v>
      </c>
      <c r="Y1981" s="32">
        <f t="shared" si="30"/>
        <v>674.93000000000006</v>
      </c>
    </row>
    <row r="1982" spans="1:25" x14ac:dyDescent="0.25">
      <c r="A1982" s="83" t="s">
        <v>9650</v>
      </c>
      <c r="B1982" s="84" t="s">
        <v>2060</v>
      </c>
      <c r="C1982" s="19">
        <v>26233.47</v>
      </c>
      <c r="D1982" s="19">
        <v>498.44</v>
      </c>
      <c r="E1982" s="19">
        <v>0</v>
      </c>
      <c r="F1982" s="19">
        <v>498.44</v>
      </c>
      <c r="G1982" s="19">
        <v>0</v>
      </c>
      <c r="H1982" s="85">
        <v>96695.93</v>
      </c>
      <c r="I1982" s="85">
        <v>1837.22</v>
      </c>
      <c r="J1982" s="85">
        <v>1993.74</v>
      </c>
      <c r="K1982" s="85">
        <v>-156.52000000000001</v>
      </c>
      <c r="L1982" s="146">
        <v>459.31</v>
      </c>
      <c r="M1982" s="146">
        <v>302.79000000000002</v>
      </c>
      <c r="N1982" s="146">
        <v>0</v>
      </c>
      <c r="Y1982" s="32">
        <f t="shared" si="30"/>
        <v>801.23</v>
      </c>
    </row>
    <row r="1983" spans="1:25" x14ac:dyDescent="0.25">
      <c r="A1983" s="83" t="s">
        <v>9651</v>
      </c>
      <c r="B1983" s="84" t="s">
        <v>2061</v>
      </c>
      <c r="C1983" s="19">
        <v>9742.4</v>
      </c>
      <c r="D1983" s="19">
        <v>185.11</v>
      </c>
      <c r="E1983" s="19">
        <v>0</v>
      </c>
      <c r="F1983" s="19">
        <v>185.11</v>
      </c>
      <c r="G1983" s="19">
        <v>0</v>
      </c>
      <c r="H1983" s="85">
        <v>37881.67</v>
      </c>
      <c r="I1983" s="85">
        <v>719.75</v>
      </c>
      <c r="J1983" s="85">
        <v>740.42</v>
      </c>
      <c r="K1983" s="85">
        <v>-20.67</v>
      </c>
      <c r="L1983" s="146">
        <v>179.94</v>
      </c>
      <c r="M1983" s="146">
        <v>159.27000000000001</v>
      </c>
      <c r="N1983" s="146">
        <v>0</v>
      </c>
      <c r="Y1983" s="32">
        <f t="shared" si="30"/>
        <v>344.38</v>
      </c>
    </row>
    <row r="1984" spans="1:25" x14ac:dyDescent="0.25">
      <c r="A1984" s="83" t="s">
        <v>9652</v>
      </c>
      <c r="B1984" s="84" t="s">
        <v>2062</v>
      </c>
      <c r="C1984" s="19">
        <v>19261.43</v>
      </c>
      <c r="D1984" s="19">
        <v>365.97</v>
      </c>
      <c r="E1984" s="19">
        <v>0</v>
      </c>
      <c r="F1984" s="19">
        <v>365.97</v>
      </c>
      <c r="G1984" s="19">
        <v>0</v>
      </c>
      <c r="H1984" s="85">
        <v>74213.27</v>
      </c>
      <c r="I1984" s="85">
        <v>1410.05</v>
      </c>
      <c r="J1984" s="85">
        <v>1463.87</v>
      </c>
      <c r="K1984" s="85">
        <v>-53.82</v>
      </c>
      <c r="L1984" s="146">
        <v>352.51</v>
      </c>
      <c r="M1984" s="146">
        <v>298.69</v>
      </c>
      <c r="N1984" s="146">
        <v>0</v>
      </c>
      <c r="Y1984" s="32">
        <f t="shared" si="30"/>
        <v>664.66000000000008</v>
      </c>
    </row>
    <row r="1985" spans="1:25" x14ac:dyDescent="0.25">
      <c r="A1985" s="83" t="s">
        <v>9653</v>
      </c>
      <c r="B1985" s="84" t="s">
        <v>2063</v>
      </c>
      <c r="C1985" s="19">
        <v>126017.69</v>
      </c>
      <c r="D1985" s="19">
        <v>2394.34</v>
      </c>
      <c r="E1985" s="19">
        <v>0</v>
      </c>
      <c r="F1985" s="19">
        <v>2394.34</v>
      </c>
      <c r="G1985" s="19">
        <v>0</v>
      </c>
      <c r="H1985" s="85">
        <v>421402.47</v>
      </c>
      <c r="I1985" s="85">
        <v>8006.65</v>
      </c>
      <c r="J1985" s="85">
        <v>9577.34</v>
      </c>
      <c r="K1985" s="85">
        <v>-1570.69</v>
      </c>
      <c r="L1985" s="146">
        <v>2001.66</v>
      </c>
      <c r="M1985" s="146">
        <v>430.97</v>
      </c>
      <c r="N1985" s="146">
        <v>0</v>
      </c>
      <c r="Y1985" s="32">
        <f t="shared" si="30"/>
        <v>2825.3100000000004</v>
      </c>
    </row>
    <row r="1986" spans="1:25" x14ac:dyDescent="0.25">
      <c r="A1986" s="83" t="s">
        <v>9654</v>
      </c>
      <c r="B1986" s="84" t="s">
        <v>2064</v>
      </c>
      <c r="C1986" s="19">
        <v>153833.54</v>
      </c>
      <c r="D1986" s="19">
        <v>2922.84</v>
      </c>
      <c r="E1986" s="19">
        <v>0</v>
      </c>
      <c r="F1986" s="19">
        <v>2922.84</v>
      </c>
      <c r="G1986" s="19">
        <v>0</v>
      </c>
      <c r="H1986" s="85">
        <v>556207.5</v>
      </c>
      <c r="I1986" s="85">
        <v>10567.94</v>
      </c>
      <c r="J1986" s="85">
        <v>11691.35</v>
      </c>
      <c r="K1986" s="85">
        <v>-1123.4100000000001</v>
      </c>
      <c r="L1986" s="146">
        <v>2641.99</v>
      </c>
      <c r="M1986" s="146">
        <v>1518.58</v>
      </c>
      <c r="N1986" s="146">
        <v>0</v>
      </c>
      <c r="Y1986" s="32">
        <f t="shared" si="30"/>
        <v>4441.42</v>
      </c>
    </row>
    <row r="1987" spans="1:25" x14ac:dyDescent="0.25">
      <c r="A1987" s="83" t="s">
        <v>9655</v>
      </c>
      <c r="B1987" s="84" t="s">
        <v>2065</v>
      </c>
      <c r="C1987" s="19">
        <v>94959.85</v>
      </c>
      <c r="D1987" s="19">
        <v>1804.24</v>
      </c>
      <c r="E1987" s="19">
        <v>0</v>
      </c>
      <c r="F1987" s="19">
        <v>1804.24</v>
      </c>
      <c r="G1987" s="19">
        <v>0</v>
      </c>
      <c r="H1987" s="85">
        <v>329999.94</v>
      </c>
      <c r="I1987" s="85">
        <v>6270</v>
      </c>
      <c r="J1987" s="85">
        <v>7216.95</v>
      </c>
      <c r="K1987" s="85">
        <v>-946.95</v>
      </c>
      <c r="L1987" s="146">
        <v>1567.5</v>
      </c>
      <c r="M1987" s="146">
        <v>620.54999999999995</v>
      </c>
      <c r="N1987" s="146">
        <v>0</v>
      </c>
      <c r="Y1987" s="32">
        <f t="shared" si="30"/>
        <v>2424.79</v>
      </c>
    </row>
    <row r="1988" spans="1:25" x14ac:dyDescent="0.25">
      <c r="A1988" s="83" t="s">
        <v>9656</v>
      </c>
      <c r="B1988" s="84" t="s">
        <v>2066</v>
      </c>
      <c r="C1988" s="19">
        <v>20213.53</v>
      </c>
      <c r="D1988" s="19">
        <v>384.06</v>
      </c>
      <c r="E1988" s="19">
        <v>0</v>
      </c>
      <c r="F1988" s="19">
        <v>384.06</v>
      </c>
      <c r="G1988" s="19">
        <v>0</v>
      </c>
      <c r="H1988" s="85">
        <v>81083.44</v>
      </c>
      <c r="I1988" s="85">
        <v>1540.59</v>
      </c>
      <c r="J1988" s="85">
        <v>1536.23</v>
      </c>
      <c r="K1988" s="85">
        <v>4.3600000000000003</v>
      </c>
      <c r="L1988" s="146">
        <v>385.15</v>
      </c>
      <c r="M1988" s="146">
        <v>389.51</v>
      </c>
      <c r="N1988" s="146">
        <v>0</v>
      </c>
      <c r="Y1988" s="32">
        <f t="shared" si="30"/>
        <v>773.56999999999994</v>
      </c>
    </row>
    <row r="1989" spans="1:25" x14ac:dyDescent="0.25">
      <c r="A1989" s="83" t="s">
        <v>9657</v>
      </c>
      <c r="B1989" s="84" t="s">
        <v>2067</v>
      </c>
      <c r="C1989" s="19">
        <v>20488.849999999999</v>
      </c>
      <c r="D1989" s="19">
        <v>389.29</v>
      </c>
      <c r="E1989" s="19">
        <v>0</v>
      </c>
      <c r="F1989" s="19">
        <v>389.29</v>
      </c>
      <c r="G1989" s="19">
        <v>0</v>
      </c>
      <c r="H1989" s="85">
        <v>72147.56</v>
      </c>
      <c r="I1989" s="85">
        <v>1370.8</v>
      </c>
      <c r="J1989" s="85">
        <v>1557.15</v>
      </c>
      <c r="K1989" s="85">
        <v>-186.35</v>
      </c>
      <c r="L1989" s="146">
        <v>342.7</v>
      </c>
      <c r="M1989" s="146">
        <v>156.35</v>
      </c>
      <c r="N1989" s="146">
        <v>0</v>
      </c>
      <c r="Y1989" s="32">
        <f t="shared" si="30"/>
        <v>545.64</v>
      </c>
    </row>
    <row r="1990" spans="1:25" x14ac:dyDescent="0.25">
      <c r="A1990" s="83" t="s">
        <v>9658</v>
      </c>
      <c r="B1990" s="84" t="s">
        <v>2068</v>
      </c>
      <c r="C1990" s="19">
        <v>548132.77</v>
      </c>
      <c r="D1990" s="19">
        <v>10414.52</v>
      </c>
      <c r="E1990" s="19">
        <v>0</v>
      </c>
      <c r="F1990" s="19">
        <v>10414.52</v>
      </c>
      <c r="G1990" s="19">
        <v>0</v>
      </c>
      <c r="H1990" s="85">
        <v>2158955.5099999998</v>
      </c>
      <c r="I1990" s="85">
        <v>41020.15</v>
      </c>
      <c r="J1990" s="85">
        <v>41658.089999999997</v>
      </c>
      <c r="K1990" s="85">
        <v>-637.94000000000005</v>
      </c>
      <c r="L1990" s="146">
        <v>10255.040000000001</v>
      </c>
      <c r="M1990" s="146">
        <v>9617.1</v>
      </c>
      <c r="N1990" s="146">
        <v>0</v>
      </c>
      <c r="Y1990" s="32">
        <f t="shared" si="30"/>
        <v>20031.620000000003</v>
      </c>
    </row>
    <row r="1991" spans="1:25" x14ac:dyDescent="0.25">
      <c r="A1991" s="83" t="s">
        <v>9659</v>
      </c>
      <c r="B1991" s="84" t="s">
        <v>2069</v>
      </c>
      <c r="C1991" s="19">
        <v>73487.679999999993</v>
      </c>
      <c r="D1991" s="19">
        <v>1396.27</v>
      </c>
      <c r="E1991" s="19">
        <v>0</v>
      </c>
      <c r="F1991" s="19">
        <v>1396.27</v>
      </c>
      <c r="G1991" s="19">
        <v>0</v>
      </c>
      <c r="H1991" s="85">
        <v>233388.54</v>
      </c>
      <c r="I1991" s="85">
        <v>4434.38</v>
      </c>
      <c r="J1991" s="85">
        <v>5585.06</v>
      </c>
      <c r="K1991" s="85">
        <v>-1150.68</v>
      </c>
      <c r="L1991" s="146">
        <v>1108.5999999999999</v>
      </c>
      <c r="M1991" s="146">
        <v>0</v>
      </c>
      <c r="N1991" s="146">
        <v>42.08</v>
      </c>
      <c r="Y1991" s="32">
        <f t="shared" si="30"/>
        <v>1396.27</v>
      </c>
    </row>
    <row r="1992" spans="1:25" x14ac:dyDescent="0.25">
      <c r="A1992" s="83" t="s">
        <v>9660</v>
      </c>
      <c r="B1992" s="84" t="s">
        <v>2070</v>
      </c>
      <c r="C1992" s="19">
        <v>43859.51</v>
      </c>
      <c r="D1992" s="19">
        <v>833.33</v>
      </c>
      <c r="E1992" s="19">
        <v>0</v>
      </c>
      <c r="F1992" s="19">
        <v>833.33</v>
      </c>
      <c r="G1992" s="19">
        <v>0</v>
      </c>
      <c r="H1992" s="85">
        <v>174634.68</v>
      </c>
      <c r="I1992" s="85">
        <v>3318.06</v>
      </c>
      <c r="J1992" s="85">
        <v>3333.32</v>
      </c>
      <c r="K1992" s="85">
        <v>-15.26</v>
      </c>
      <c r="L1992" s="146">
        <v>829.52</v>
      </c>
      <c r="M1992" s="146">
        <v>814.26</v>
      </c>
      <c r="N1992" s="146">
        <v>0</v>
      </c>
      <c r="Y1992" s="32">
        <f t="shared" si="30"/>
        <v>1647.5900000000001</v>
      </c>
    </row>
    <row r="1993" spans="1:25" x14ac:dyDescent="0.25">
      <c r="A1993" s="83" t="s">
        <v>9661</v>
      </c>
      <c r="B1993" s="84" t="s">
        <v>2071</v>
      </c>
      <c r="C1993" s="19">
        <v>67546.02</v>
      </c>
      <c r="D1993" s="19">
        <v>1283.3800000000001</v>
      </c>
      <c r="E1993" s="19">
        <v>0</v>
      </c>
      <c r="F1993" s="19">
        <v>1283.3800000000001</v>
      </c>
      <c r="G1993" s="19">
        <v>0</v>
      </c>
      <c r="H1993" s="85">
        <v>195575.79</v>
      </c>
      <c r="I1993" s="85">
        <v>3715.94</v>
      </c>
      <c r="J1993" s="85">
        <v>5133.5</v>
      </c>
      <c r="K1993" s="85">
        <v>-1417.56</v>
      </c>
      <c r="L1993" s="146">
        <v>928.99</v>
      </c>
      <c r="M1993" s="146">
        <v>0</v>
      </c>
      <c r="N1993" s="146">
        <v>488.57</v>
      </c>
      <c r="Y1993" s="32">
        <f t="shared" si="30"/>
        <v>1283.3800000000001</v>
      </c>
    </row>
    <row r="1994" spans="1:25" x14ac:dyDescent="0.25">
      <c r="A1994" s="83" t="s">
        <v>9662</v>
      </c>
      <c r="B1994" s="84" t="s">
        <v>2072</v>
      </c>
      <c r="C1994" s="19">
        <v>7714.34</v>
      </c>
      <c r="D1994" s="19">
        <v>146.57</v>
      </c>
      <c r="E1994" s="19">
        <v>0</v>
      </c>
      <c r="F1994" s="19">
        <v>146.57</v>
      </c>
      <c r="G1994" s="19">
        <v>0</v>
      </c>
      <c r="H1994" s="85">
        <v>32634.13</v>
      </c>
      <c r="I1994" s="85">
        <v>620.04999999999995</v>
      </c>
      <c r="J1994" s="85">
        <v>586.29</v>
      </c>
      <c r="K1994" s="85">
        <v>33.76</v>
      </c>
      <c r="L1994" s="146">
        <v>155.01</v>
      </c>
      <c r="M1994" s="146">
        <v>188.77</v>
      </c>
      <c r="N1994" s="146">
        <v>0</v>
      </c>
      <c r="Y1994" s="32">
        <f t="shared" si="30"/>
        <v>335.34000000000003</v>
      </c>
    </row>
    <row r="1995" spans="1:25" x14ac:dyDescent="0.25">
      <c r="A1995" s="83" t="s">
        <v>9663</v>
      </c>
      <c r="B1995" s="84" t="s">
        <v>2073</v>
      </c>
      <c r="C1995" s="19">
        <v>635100.21</v>
      </c>
      <c r="D1995" s="19">
        <v>12066.91</v>
      </c>
      <c r="E1995" s="19">
        <v>0</v>
      </c>
      <c r="F1995" s="19">
        <v>12066.91</v>
      </c>
      <c r="G1995" s="19">
        <v>0</v>
      </c>
      <c r="H1995" s="85">
        <v>2462962.81</v>
      </c>
      <c r="I1995" s="85">
        <v>46796.29</v>
      </c>
      <c r="J1995" s="85">
        <v>48267.62</v>
      </c>
      <c r="K1995" s="85">
        <v>-1471.33</v>
      </c>
      <c r="L1995" s="146">
        <v>11699.07</v>
      </c>
      <c r="M1995" s="146">
        <v>10227.74</v>
      </c>
      <c r="N1995" s="146">
        <v>0</v>
      </c>
      <c r="Y1995" s="32">
        <f t="shared" si="30"/>
        <v>22294.65</v>
      </c>
    </row>
    <row r="1996" spans="1:25" x14ac:dyDescent="0.25">
      <c r="A1996" s="83" t="s">
        <v>9664</v>
      </c>
      <c r="B1996" s="84" t="s">
        <v>2074</v>
      </c>
      <c r="C1996" s="19">
        <v>21430.79</v>
      </c>
      <c r="D1996" s="19">
        <v>407.19</v>
      </c>
      <c r="E1996" s="19">
        <v>0</v>
      </c>
      <c r="F1996" s="19">
        <v>407.19</v>
      </c>
      <c r="G1996" s="19">
        <v>0</v>
      </c>
      <c r="H1996" s="85">
        <v>72017.14</v>
      </c>
      <c r="I1996" s="85">
        <v>1368.33</v>
      </c>
      <c r="J1996" s="85">
        <v>1628.74</v>
      </c>
      <c r="K1996" s="85">
        <v>-260.41000000000003</v>
      </c>
      <c r="L1996" s="146">
        <v>342.08</v>
      </c>
      <c r="M1996" s="146">
        <v>81.67</v>
      </c>
      <c r="N1996" s="146">
        <v>0</v>
      </c>
      <c r="Y1996" s="32">
        <f t="shared" si="30"/>
        <v>488.86</v>
      </c>
    </row>
    <row r="1997" spans="1:25" x14ac:dyDescent="0.25">
      <c r="A1997" s="83" t="s">
        <v>9665</v>
      </c>
      <c r="B1997" s="84" t="s">
        <v>2075</v>
      </c>
      <c r="C1997" s="19">
        <v>41234.959999999999</v>
      </c>
      <c r="D1997" s="19">
        <v>783.47</v>
      </c>
      <c r="E1997" s="19">
        <v>0</v>
      </c>
      <c r="F1997" s="19">
        <v>783.47</v>
      </c>
      <c r="G1997" s="19">
        <v>0</v>
      </c>
      <c r="H1997" s="85">
        <v>107000.11</v>
      </c>
      <c r="I1997" s="85">
        <v>2033</v>
      </c>
      <c r="J1997" s="85">
        <v>3133.86</v>
      </c>
      <c r="K1997" s="85">
        <v>-1100.8599999999999</v>
      </c>
      <c r="L1997" s="146">
        <v>508.25</v>
      </c>
      <c r="M1997" s="146">
        <v>0</v>
      </c>
      <c r="N1997" s="146">
        <v>592.61</v>
      </c>
      <c r="Y1997" s="32">
        <f t="shared" si="30"/>
        <v>783.47</v>
      </c>
    </row>
    <row r="1998" spans="1:25" x14ac:dyDescent="0.25">
      <c r="A1998" s="83" t="s">
        <v>9666</v>
      </c>
      <c r="B1998" s="84" t="s">
        <v>2076</v>
      </c>
      <c r="C1998" s="19">
        <v>30842.34</v>
      </c>
      <c r="D1998" s="19">
        <v>586.01</v>
      </c>
      <c r="E1998" s="19">
        <v>0</v>
      </c>
      <c r="F1998" s="19">
        <v>586.01</v>
      </c>
      <c r="G1998" s="19">
        <v>0</v>
      </c>
      <c r="H1998" s="85">
        <v>99754.72</v>
      </c>
      <c r="I1998" s="85">
        <v>1895.34</v>
      </c>
      <c r="J1998" s="85">
        <v>2344.02</v>
      </c>
      <c r="K1998" s="85">
        <v>-448.68</v>
      </c>
      <c r="L1998" s="146">
        <v>473.84</v>
      </c>
      <c r="M1998" s="146">
        <v>25.16</v>
      </c>
      <c r="N1998" s="146">
        <v>0</v>
      </c>
      <c r="Y1998" s="32">
        <f t="shared" si="30"/>
        <v>611.16999999999996</v>
      </c>
    </row>
    <row r="1999" spans="1:25" x14ac:dyDescent="0.25">
      <c r="A1999" s="83" t="s">
        <v>9667</v>
      </c>
      <c r="B1999" s="84" t="s">
        <v>2077</v>
      </c>
      <c r="C1999" s="19">
        <v>21506.19</v>
      </c>
      <c r="D1999" s="19">
        <v>408.62</v>
      </c>
      <c r="E1999" s="19">
        <v>0</v>
      </c>
      <c r="F1999" s="19">
        <v>408.62</v>
      </c>
      <c r="G1999" s="19">
        <v>0</v>
      </c>
      <c r="H1999" s="85">
        <v>85524.29</v>
      </c>
      <c r="I1999" s="85">
        <v>1624.96</v>
      </c>
      <c r="J1999" s="85">
        <v>1634.47</v>
      </c>
      <c r="K1999" s="85">
        <v>-9.51</v>
      </c>
      <c r="L1999" s="146">
        <v>406.24</v>
      </c>
      <c r="M1999" s="146">
        <v>396.73</v>
      </c>
      <c r="N1999" s="146">
        <v>0</v>
      </c>
      <c r="Y1999" s="32">
        <f t="shared" si="30"/>
        <v>805.35</v>
      </c>
    </row>
    <row r="2000" spans="1:25" x14ac:dyDescent="0.25">
      <c r="A2000" s="83" t="s">
        <v>9668</v>
      </c>
      <c r="B2000" s="84" t="s">
        <v>2078</v>
      </c>
      <c r="C2000" s="19">
        <v>41744.410000000003</v>
      </c>
      <c r="D2000" s="19">
        <v>793.15</v>
      </c>
      <c r="E2000" s="19">
        <v>0</v>
      </c>
      <c r="F2000" s="19">
        <v>793.15</v>
      </c>
      <c r="G2000" s="19">
        <v>0</v>
      </c>
      <c r="H2000" s="85">
        <v>130009</v>
      </c>
      <c r="I2000" s="85">
        <v>2470.17</v>
      </c>
      <c r="J2000" s="85">
        <v>3172.58</v>
      </c>
      <c r="K2000" s="85">
        <v>-702.41</v>
      </c>
      <c r="L2000" s="146">
        <v>617.54</v>
      </c>
      <c r="M2000" s="146">
        <v>0</v>
      </c>
      <c r="N2000" s="146">
        <v>84.87</v>
      </c>
      <c r="Y2000" s="32">
        <f t="shared" si="30"/>
        <v>793.15</v>
      </c>
    </row>
    <row r="2001" spans="1:25" x14ac:dyDescent="0.25">
      <c r="A2001" s="83" t="s">
        <v>9669</v>
      </c>
      <c r="B2001" s="84" t="s">
        <v>2079</v>
      </c>
      <c r="C2001" s="19">
        <v>163822.79</v>
      </c>
      <c r="D2001" s="19">
        <v>3112.63</v>
      </c>
      <c r="E2001" s="19">
        <v>0</v>
      </c>
      <c r="F2001" s="19">
        <v>3112.63</v>
      </c>
      <c r="G2001" s="19">
        <v>0</v>
      </c>
      <c r="H2001" s="85">
        <v>613792.87</v>
      </c>
      <c r="I2001" s="85">
        <v>11662.06</v>
      </c>
      <c r="J2001" s="85">
        <v>12450.53</v>
      </c>
      <c r="K2001" s="85">
        <v>-788.47</v>
      </c>
      <c r="L2001" s="146">
        <v>2915.52</v>
      </c>
      <c r="M2001" s="146">
        <v>2127.0500000000002</v>
      </c>
      <c r="N2001" s="146">
        <v>0</v>
      </c>
      <c r="Y2001" s="32">
        <f t="shared" ref="Y2001:Y2064" si="31">F2001+M2001+R2001+W2001</f>
        <v>5239.68</v>
      </c>
    </row>
    <row r="2002" spans="1:25" x14ac:dyDescent="0.25">
      <c r="A2002" s="83" t="s">
        <v>9670</v>
      </c>
      <c r="B2002" s="84" t="s">
        <v>2080</v>
      </c>
      <c r="C2002" s="19">
        <v>11610.75</v>
      </c>
      <c r="D2002" s="19">
        <v>220.61</v>
      </c>
      <c r="E2002" s="19">
        <v>0</v>
      </c>
      <c r="F2002" s="19">
        <v>220.61</v>
      </c>
      <c r="G2002" s="19">
        <v>0</v>
      </c>
      <c r="H2002" s="85">
        <v>44454.63</v>
      </c>
      <c r="I2002" s="85">
        <v>844.64</v>
      </c>
      <c r="J2002" s="85">
        <v>882.42</v>
      </c>
      <c r="K2002" s="85">
        <v>-37.78</v>
      </c>
      <c r="L2002" s="146">
        <v>211.16</v>
      </c>
      <c r="M2002" s="146">
        <v>173.38</v>
      </c>
      <c r="N2002" s="146">
        <v>0</v>
      </c>
      <c r="Y2002" s="32">
        <f t="shared" si="31"/>
        <v>393.99</v>
      </c>
    </row>
    <row r="2003" spans="1:25" x14ac:dyDescent="0.25">
      <c r="A2003" s="83" t="s">
        <v>9671</v>
      </c>
      <c r="B2003" s="84" t="s">
        <v>2081</v>
      </c>
      <c r="C2003" s="19">
        <v>5145.2700000000004</v>
      </c>
      <c r="D2003" s="19">
        <v>97.76</v>
      </c>
      <c r="E2003" s="19">
        <v>0</v>
      </c>
      <c r="F2003" s="19">
        <v>97.76</v>
      </c>
      <c r="G2003" s="19">
        <v>0</v>
      </c>
      <c r="H2003" s="85">
        <v>18170.04</v>
      </c>
      <c r="I2003" s="85">
        <v>345.23</v>
      </c>
      <c r="J2003" s="85">
        <v>391.04</v>
      </c>
      <c r="K2003" s="85">
        <v>-45.81</v>
      </c>
      <c r="L2003" s="146">
        <v>86.31</v>
      </c>
      <c r="M2003" s="146">
        <v>40.5</v>
      </c>
      <c r="N2003" s="146">
        <v>0</v>
      </c>
      <c r="Y2003" s="32">
        <f t="shared" si="31"/>
        <v>138.26</v>
      </c>
    </row>
    <row r="2004" spans="1:25" x14ac:dyDescent="0.25">
      <c r="A2004" s="83" t="s">
        <v>9672</v>
      </c>
      <c r="B2004" s="84" t="s">
        <v>2082</v>
      </c>
      <c r="C2004" s="19">
        <v>115622.29</v>
      </c>
      <c r="D2004" s="19">
        <v>2196.8200000000002</v>
      </c>
      <c r="E2004" s="19">
        <v>0</v>
      </c>
      <c r="F2004" s="19">
        <v>2196.8200000000002</v>
      </c>
      <c r="G2004" s="19">
        <v>0</v>
      </c>
      <c r="H2004" s="85">
        <v>422048.38</v>
      </c>
      <c r="I2004" s="85">
        <v>8018.92</v>
      </c>
      <c r="J2004" s="85">
        <v>8787.2900000000009</v>
      </c>
      <c r="K2004" s="85">
        <v>-768.37</v>
      </c>
      <c r="L2004" s="146">
        <v>2004.73</v>
      </c>
      <c r="M2004" s="146">
        <v>1236.3599999999999</v>
      </c>
      <c r="N2004" s="146">
        <v>0</v>
      </c>
      <c r="Y2004" s="32">
        <f t="shared" si="31"/>
        <v>3433.1800000000003</v>
      </c>
    </row>
    <row r="2005" spans="1:25" x14ac:dyDescent="0.25">
      <c r="A2005" s="83" t="s">
        <v>9673</v>
      </c>
      <c r="B2005" s="84" t="s">
        <v>2083</v>
      </c>
      <c r="C2005" s="19">
        <v>79209.820000000007</v>
      </c>
      <c r="D2005" s="19">
        <v>1504.99</v>
      </c>
      <c r="E2005" s="19">
        <v>0</v>
      </c>
      <c r="F2005" s="19">
        <v>1504.99</v>
      </c>
      <c r="G2005" s="19">
        <v>0</v>
      </c>
      <c r="H2005" s="85">
        <v>225489.31</v>
      </c>
      <c r="I2005" s="85">
        <v>4284.3</v>
      </c>
      <c r="J2005" s="85">
        <v>6019.95</v>
      </c>
      <c r="K2005" s="85">
        <v>-1735.65</v>
      </c>
      <c r="L2005" s="146">
        <v>1071.08</v>
      </c>
      <c r="M2005" s="146">
        <v>0</v>
      </c>
      <c r="N2005" s="146">
        <v>664.57</v>
      </c>
      <c r="Y2005" s="32">
        <f t="shared" si="31"/>
        <v>1504.99</v>
      </c>
    </row>
    <row r="2006" spans="1:25" x14ac:dyDescent="0.25">
      <c r="A2006" s="83" t="s">
        <v>9674</v>
      </c>
      <c r="B2006" s="84" t="s">
        <v>2084</v>
      </c>
      <c r="C2006" s="19">
        <v>73365.38</v>
      </c>
      <c r="D2006" s="19">
        <v>1393.94</v>
      </c>
      <c r="E2006" s="19">
        <v>0</v>
      </c>
      <c r="F2006" s="19">
        <v>1393.94</v>
      </c>
      <c r="G2006" s="19">
        <v>0</v>
      </c>
      <c r="H2006" s="85">
        <v>235371.16</v>
      </c>
      <c r="I2006" s="85">
        <v>4472.05</v>
      </c>
      <c r="J2006" s="85">
        <v>5575.77</v>
      </c>
      <c r="K2006" s="85">
        <v>-1103.72</v>
      </c>
      <c r="L2006" s="146">
        <v>1118.01</v>
      </c>
      <c r="M2006" s="146">
        <v>14.29</v>
      </c>
      <c r="N2006" s="146">
        <v>0</v>
      </c>
      <c r="Y2006" s="32">
        <f t="shared" si="31"/>
        <v>1408.23</v>
      </c>
    </row>
    <row r="2007" spans="1:25" x14ac:dyDescent="0.25">
      <c r="A2007" s="83" t="s">
        <v>9675</v>
      </c>
      <c r="B2007" s="84" t="s">
        <v>2085</v>
      </c>
      <c r="C2007" s="19">
        <v>30112.02</v>
      </c>
      <c r="D2007" s="19">
        <v>572.13</v>
      </c>
      <c r="E2007" s="19">
        <v>0</v>
      </c>
      <c r="F2007" s="19">
        <v>572.13</v>
      </c>
      <c r="G2007" s="19">
        <v>0</v>
      </c>
      <c r="H2007" s="85">
        <v>109262.09</v>
      </c>
      <c r="I2007" s="85">
        <v>2075.98</v>
      </c>
      <c r="J2007" s="85">
        <v>2288.5100000000002</v>
      </c>
      <c r="K2007" s="85">
        <v>-212.53</v>
      </c>
      <c r="L2007" s="146">
        <v>519</v>
      </c>
      <c r="M2007" s="146">
        <v>306.47000000000003</v>
      </c>
      <c r="N2007" s="146">
        <v>0</v>
      </c>
      <c r="Y2007" s="32">
        <f t="shared" si="31"/>
        <v>878.6</v>
      </c>
    </row>
    <row r="2008" spans="1:25" x14ac:dyDescent="0.25">
      <c r="A2008" s="83" t="s">
        <v>9676</v>
      </c>
      <c r="B2008" s="84" t="s">
        <v>2086</v>
      </c>
      <c r="C2008" s="19">
        <v>36825.43</v>
      </c>
      <c r="D2008" s="19">
        <v>699.68</v>
      </c>
      <c r="E2008" s="19">
        <v>0</v>
      </c>
      <c r="F2008" s="19">
        <v>699.68</v>
      </c>
      <c r="G2008" s="19">
        <v>0</v>
      </c>
      <c r="H2008" s="85">
        <v>147451.09</v>
      </c>
      <c r="I2008" s="85">
        <v>2801.57</v>
      </c>
      <c r="J2008" s="85">
        <v>2798.73</v>
      </c>
      <c r="K2008" s="85">
        <v>2.84</v>
      </c>
      <c r="L2008" s="146">
        <v>700.39</v>
      </c>
      <c r="M2008" s="146">
        <v>703.23</v>
      </c>
      <c r="N2008" s="146">
        <v>0</v>
      </c>
      <c r="Y2008" s="32">
        <f t="shared" si="31"/>
        <v>1402.9099999999999</v>
      </c>
    </row>
    <row r="2009" spans="1:25" x14ac:dyDescent="0.25">
      <c r="A2009" s="83" t="s">
        <v>9677</v>
      </c>
      <c r="B2009" s="84" t="s">
        <v>2087</v>
      </c>
      <c r="C2009" s="19">
        <v>20795.439999999999</v>
      </c>
      <c r="D2009" s="19">
        <v>395.11</v>
      </c>
      <c r="E2009" s="19">
        <v>0</v>
      </c>
      <c r="F2009" s="19">
        <v>395.11</v>
      </c>
      <c r="G2009" s="19">
        <v>0</v>
      </c>
      <c r="H2009" s="85">
        <v>76753.429999999993</v>
      </c>
      <c r="I2009" s="85">
        <v>1458.32</v>
      </c>
      <c r="J2009" s="85">
        <v>1580.45</v>
      </c>
      <c r="K2009" s="85">
        <v>-122.13</v>
      </c>
      <c r="L2009" s="146">
        <v>364.58</v>
      </c>
      <c r="M2009" s="146">
        <v>242.45</v>
      </c>
      <c r="N2009" s="146">
        <v>0</v>
      </c>
      <c r="Y2009" s="32">
        <f t="shared" si="31"/>
        <v>637.55999999999995</v>
      </c>
    </row>
    <row r="2010" spans="1:25" x14ac:dyDescent="0.25">
      <c r="A2010" s="83" t="s">
        <v>9678</v>
      </c>
      <c r="B2010" s="84" t="s">
        <v>2088</v>
      </c>
      <c r="C2010" s="19">
        <v>31035.94</v>
      </c>
      <c r="D2010" s="19">
        <v>589.67999999999995</v>
      </c>
      <c r="E2010" s="19">
        <v>0</v>
      </c>
      <c r="F2010" s="19">
        <v>589.67999999999995</v>
      </c>
      <c r="G2010" s="19">
        <v>0</v>
      </c>
      <c r="H2010" s="85">
        <v>133451.99</v>
      </c>
      <c r="I2010" s="85">
        <v>2535.59</v>
      </c>
      <c r="J2010" s="85">
        <v>2358.73</v>
      </c>
      <c r="K2010" s="85">
        <v>176.86</v>
      </c>
      <c r="L2010" s="146">
        <v>633.9</v>
      </c>
      <c r="M2010" s="146">
        <v>810.76</v>
      </c>
      <c r="N2010" s="146">
        <v>0</v>
      </c>
      <c r="Y2010" s="32">
        <f t="shared" si="31"/>
        <v>1400.44</v>
      </c>
    </row>
    <row r="2011" spans="1:25" x14ac:dyDescent="0.25">
      <c r="A2011" s="83" t="s">
        <v>9679</v>
      </c>
      <c r="B2011" s="84" t="s">
        <v>2089</v>
      </c>
      <c r="C2011" s="19">
        <v>56457.55</v>
      </c>
      <c r="D2011" s="19">
        <v>1072.69</v>
      </c>
      <c r="E2011" s="19">
        <v>0</v>
      </c>
      <c r="F2011" s="19">
        <v>1072.69</v>
      </c>
      <c r="G2011" s="19">
        <v>0</v>
      </c>
      <c r="H2011" s="85">
        <v>191910.75</v>
      </c>
      <c r="I2011" s="85">
        <v>3646.3</v>
      </c>
      <c r="J2011" s="85">
        <v>4290.7700000000004</v>
      </c>
      <c r="K2011" s="85">
        <v>-644.47</v>
      </c>
      <c r="L2011" s="146">
        <v>911.58</v>
      </c>
      <c r="M2011" s="146">
        <v>267.11</v>
      </c>
      <c r="N2011" s="146">
        <v>0</v>
      </c>
      <c r="Y2011" s="32">
        <f t="shared" si="31"/>
        <v>1339.8000000000002</v>
      </c>
    </row>
    <row r="2012" spans="1:25" x14ac:dyDescent="0.25">
      <c r="A2012" s="83" t="s">
        <v>9680</v>
      </c>
      <c r="B2012" s="84" t="s">
        <v>2090</v>
      </c>
      <c r="C2012" s="19">
        <v>139989.9</v>
      </c>
      <c r="D2012" s="19">
        <v>2659.81</v>
      </c>
      <c r="E2012" s="19">
        <v>0</v>
      </c>
      <c r="F2012" s="19">
        <v>2659.81</v>
      </c>
      <c r="G2012" s="19">
        <v>0</v>
      </c>
      <c r="H2012" s="85">
        <v>492242.82</v>
      </c>
      <c r="I2012" s="85">
        <v>9352.61</v>
      </c>
      <c r="J2012" s="85">
        <v>10639.23</v>
      </c>
      <c r="K2012" s="85">
        <v>-1286.6199999999999</v>
      </c>
      <c r="L2012" s="146">
        <v>2338.15</v>
      </c>
      <c r="M2012" s="146">
        <v>1051.53</v>
      </c>
      <c r="N2012" s="146">
        <v>0</v>
      </c>
      <c r="Y2012" s="32">
        <f t="shared" si="31"/>
        <v>3711.34</v>
      </c>
    </row>
    <row r="2013" spans="1:25" x14ac:dyDescent="0.25">
      <c r="A2013" s="83" t="s">
        <v>9681</v>
      </c>
      <c r="B2013" s="84" t="s">
        <v>2091</v>
      </c>
      <c r="C2013" s="19">
        <v>26074.67</v>
      </c>
      <c r="D2013" s="19">
        <v>495.42</v>
      </c>
      <c r="E2013" s="19">
        <v>0</v>
      </c>
      <c r="F2013" s="19">
        <v>495.42</v>
      </c>
      <c r="G2013" s="19">
        <v>0</v>
      </c>
      <c r="H2013" s="85">
        <v>91491.97</v>
      </c>
      <c r="I2013" s="85">
        <v>1738.35</v>
      </c>
      <c r="J2013" s="85">
        <v>1981.68</v>
      </c>
      <c r="K2013" s="85">
        <v>-243.33</v>
      </c>
      <c r="L2013" s="146">
        <v>434.59</v>
      </c>
      <c r="M2013" s="146">
        <v>191.26</v>
      </c>
      <c r="N2013" s="146">
        <v>0</v>
      </c>
      <c r="Y2013" s="32">
        <f t="shared" si="31"/>
        <v>686.68000000000006</v>
      </c>
    </row>
    <row r="2014" spans="1:25" x14ac:dyDescent="0.25">
      <c r="A2014" s="83" t="s">
        <v>9682</v>
      </c>
      <c r="B2014" s="84" t="s">
        <v>2092</v>
      </c>
      <c r="C2014" s="19">
        <v>36691.589999999997</v>
      </c>
      <c r="D2014" s="19">
        <v>697.14</v>
      </c>
      <c r="E2014" s="19">
        <v>0</v>
      </c>
      <c r="F2014" s="19">
        <v>697.14</v>
      </c>
      <c r="G2014" s="19">
        <v>0</v>
      </c>
      <c r="H2014" s="85">
        <v>126897.9</v>
      </c>
      <c r="I2014" s="85">
        <v>2411.06</v>
      </c>
      <c r="J2014" s="85">
        <v>2788.56</v>
      </c>
      <c r="K2014" s="85">
        <v>-377.5</v>
      </c>
      <c r="L2014" s="146">
        <v>602.77</v>
      </c>
      <c r="M2014" s="146">
        <v>225.27</v>
      </c>
      <c r="N2014" s="146">
        <v>0</v>
      </c>
      <c r="Y2014" s="32">
        <f t="shared" si="31"/>
        <v>922.41</v>
      </c>
    </row>
    <row r="2015" spans="1:25" x14ac:dyDescent="0.25">
      <c r="A2015" s="83" t="s">
        <v>9683</v>
      </c>
      <c r="B2015" s="84" t="s">
        <v>2093</v>
      </c>
      <c r="C2015" s="19">
        <v>110423.8</v>
      </c>
      <c r="D2015" s="19">
        <v>2098.0500000000002</v>
      </c>
      <c r="E2015" s="19">
        <v>0</v>
      </c>
      <c r="F2015" s="19">
        <v>2098.0500000000002</v>
      </c>
      <c r="G2015" s="19">
        <v>0</v>
      </c>
      <c r="H2015" s="85">
        <v>366684.94</v>
      </c>
      <c r="I2015" s="85">
        <v>6967.01</v>
      </c>
      <c r="J2015" s="85">
        <v>8392.2099999999991</v>
      </c>
      <c r="K2015" s="85">
        <v>-1425.2</v>
      </c>
      <c r="L2015" s="146">
        <v>1741.75</v>
      </c>
      <c r="M2015" s="146">
        <v>316.55</v>
      </c>
      <c r="N2015" s="146">
        <v>0</v>
      </c>
      <c r="Y2015" s="32">
        <f t="shared" si="31"/>
        <v>2414.6000000000004</v>
      </c>
    </row>
    <row r="2016" spans="1:25" x14ac:dyDescent="0.25">
      <c r="A2016" s="83" t="s">
        <v>9684</v>
      </c>
      <c r="B2016" s="84" t="s">
        <v>2094</v>
      </c>
      <c r="C2016" s="19">
        <v>13439.29</v>
      </c>
      <c r="D2016" s="19">
        <v>255.35</v>
      </c>
      <c r="E2016" s="19">
        <v>0</v>
      </c>
      <c r="F2016" s="19">
        <v>255.35</v>
      </c>
      <c r="G2016" s="19">
        <v>0</v>
      </c>
      <c r="H2016" s="85">
        <v>45626.23</v>
      </c>
      <c r="I2016" s="85">
        <v>866.9</v>
      </c>
      <c r="J2016" s="85">
        <v>1021.39</v>
      </c>
      <c r="K2016" s="85">
        <v>-154.49</v>
      </c>
      <c r="L2016" s="146">
        <v>216.73</v>
      </c>
      <c r="M2016" s="146">
        <v>62.24</v>
      </c>
      <c r="N2016" s="146">
        <v>0</v>
      </c>
      <c r="Y2016" s="32">
        <f t="shared" si="31"/>
        <v>317.58999999999997</v>
      </c>
    </row>
    <row r="2017" spans="1:25" x14ac:dyDescent="0.25">
      <c r="A2017" s="83" t="s">
        <v>9685</v>
      </c>
      <c r="B2017" s="84" t="s">
        <v>2095</v>
      </c>
      <c r="C2017" s="19">
        <v>271903.23</v>
      </c>
      <c r="D2017" s="19">
        <v>5166.16</v>
      </c>
      <c r="E2017" s="19">
        <v>0</v>
      </c>
      <c r="F2017" s="19">
        <v>5166.16</v>
      </c>
      <c r="G2017" s="19">
        <v>0</v>
      </c>
      <c r="H2017" s="85">
        <v>1032705.21</v>
      </c>
      <c r="I2017" s="85">
        <v>19621.400000000001</v>
      </c>
      <c r="J2017" s="85">
        <v>20664.650000000001</v>
      </c>
      <c r="K2017" s="85">
        <v>-1043.25</v>
      </c>
      <c r="L2017" s="146">
        <v>4905.3500000000004</v>
      </c>
      <c r="M2017" s="146">
        <v>3862.1</v>
      </c>
      <c r="N2017" s="146">
        <v>0</v>
      </c>
      <c r="Y2017" s="32">
        <f t="shared" si="31"/>
        <v>9028.26</v>
      </c>
    </row>
    <row r="2018" spans="1:25" x14ac:dyDescent="0.25">
      <c r="A2018" s="83" t="s">
        <v>9686</v>
      </c>
      <c r="B2018" s="84" t="s">
        <v>2096</v>
      </c>
      <c r="C2018" s="19">
        <v>50873</v>
      </c>
      <c r="D2018" s="19">
        <v>966.59</v>
      </c>
      <c r="E2018" s="19">
        <v>0</v>
      </c>
      <c r="F2018" s="19">
        <v>966.59</v>
      </c>
      <c r="G2018" s="19">
        <v>0</v>
      </c>
      <c r="H2018" s="85">
        <v>177078.22</v>
      </c>
      <c r="I2018" s="85">
        <v>3364.49</v>
      </c>
      <c r="J2018" s="85">
        <v>3866.35</v>
      </c>
      <c r="K2018" s="85">
        <v>-501.86</v>
      </c>
      <c r="L2018" s="146">
        <v>841.12</v>
      </c>
      <c r="M2018" s="146">
        <v>339.26</v>
      </c>
      <c r="N2018" s="146">
        <v>0</v>
      </c>
      <c r="Y2018" s="32">
        <f t="shared" si="31"/>
        <v>1305.8499999999999</v>
      </c>
    </row>
    <row r="2019" spans="1:25" x14ac:dyDescent="0.25">
      <c r="A2019" s="83" t="s">
        <v>9687</v>
      </c>
      <c r="B2019" s="84" t="s">
        <v>2097</v>
      </c>
      <c r="C2019" s="19">
        <v>56807.67</v>
      </c>
      <c r="D2019" s="19">
        <v>1079.3499999999999</v>
      </c>
      <c r="E2019" s="19">
        <v>0</v>
      </c>
      <c r="F2019" s="19">
        <v>1079.3499999999999</v>
      </c>
      <c r="G2019" s="19">
        <v>0</v>
      </c>
      <c r="H2019" s="85">
        <v>183400.35</v>
      </c>
      <c r="I2019" s="85">
        <v>3484.61</v>
      </c>
      <c r="J2019" s="85">
        <v>4317.38</v>
      </c>
      <c r="K2019" s="85">
        <v>-832.77</v>
      </c>
      <c r="L2019" s="146">
        <v>871.15</v>
      </c>
      <c r="M2019" s="146">
        <v>38.380000000000003</v>
      </c>
      <c r="N2019" s="146">
        <v>0</v>
      </c>
      <c r="Y2019" s="32">
        <f t="shared" si="31"/>
        <v>1117.73</v>
      </c>
    </row>
    <row r="2020" spans="1:25" x14ac:dyDescent="0.25">
      <c r="A2020" s="83" t="s">
        <v>9688</v>
      </c>
      <c r="B2020" s="84" t="s">
        <v>2098</v>
      </c>
      <c r="C2020" s="19">
        <v>62621.16</v>
      </c>
      <c r="D2020" s="19">
        <v>1189.8</v>
      </c>
      <c r="E2020" s="19">
        <v>0</v>
      </c>
      <c r="F2020" s="19">
        <v>1189.8</v>
      </c>
      <c r="G2020" s="19">
        <v>0</v>
      </c>
      <c r="H2020" s="85">
        <v>225557.65</v>
      </c>
      <c r="I2020" s="85">
        <v>4285.6000000000004</v>
      </c>
      <c r="J2020" s="85">
        <v>4759.21</v>
      </c>
      <c r="K2020" s="85">
        <v>-473.61</v>
      </c>
      <c r="L2020" s="146">
        <v>1071.4000000000001</v>
      </c>
      <c r="M2020" s="146">
        <v>597.79</v>
      </c>
      <c r="N2020" s="146">
        <v>0</v>
      </c>
      <c r="Y2020" s="32">
        <f t="shared" si="31"/>
        <v>1787.59</v>
      </c>
    </row>
    <row r="2021" spans="1:25" x14ac:dyDescent="0.25">
      <c r="A2021" s="83" t="s">
        <v>9689</v>
      </c>
      <c r="B2021" s="84" t="s">
        <v>2099</v>
      </c>
      <c r="C2021" s="19">
        <v>20971.47</v>
      </c>
      <c r="D2021" s="19">
        <v>398.46</v>
      </c>
      <c r="E2021" s="19">
        <v>0</v>
      </c>
      <c r="F2021" s="19">
        <v>398.46</v>
      </c>
      <c r="G2021" s="19">
        <v>0</v>
      </c>
      <c r="H2021" s="85">
        <v>68621.19</v>
      </c>
      <c r="I2021" s="85">
        <v>1303.8</v>
      </c>
      <c r="J2021" s="85">
        <v>1593.83</v>
      </c>
      <c r="K2021" s="85">
        <v>-290.02999999999997</v>
      </c>
      <c r="L2021" s="146">
        <v>325.95</v>
      </c>
      <c r="M2021" s="146">
        <v>35.92</v>
      </c>
      <c r="N2021" s="146">
        <v>0</v>
      </c>
      <c r="Y2021" s="32">
        <f t="shared" si="31"/>
        <v>434.38</v>
      </c>
    </row>
    <row r="2022" spans="1:25" x14ac:dyDescent="0.25">
      <c r="A2022" s="83" t="s">
        <v>9690</v>
      </c>
      <c r="B2022" s="84" t="s">
        <v>2100</v>
      </c>
      <c r="C2022" s="19">
        <v>133905.79</v>
      </c>
      <c r="D2022" s="19">
        <v>2544.21</v>
      </c>
      <c r="E2022" s="19">
        <v>0</v>
      </c>
      <c r="F2022" s="19">
        <v>2544.21</v>
      </c>
      <c r="G2022" s="19">
        <v>0</v>
      </c>
      <c r="H2022" s="85">
        <v>423895.28</v>
      </c>
      <c r="I2022" s="85">
        <v>8054.01</v>
      </c>
      <c r="J2022" s="85">
        <v>10176.84</v>
      </c>
      <c r="K2022" s="85">
        <v>-2122.83</v>
      </c>
      <c r="L2022" s="146">
        <v>2013.5</v>
      </c>
      <c r="M2022" s="146">
        <v>0</v>
      </c>
      <c r="N2022" s="146">
        <v>109.33</v>
      </c>
      <c r="Y2022" s="32">
        <f t="shared" si="31"/>
        <v>2544.21</v>
      </c>
    </row>
    <row r="2023" spans="1:25" x14ac:dyDescent="0.25">
      <c r="A2023" s="83" t="s">
        <v>9691</v>
      </c>
      <c r="B2023" s="84" t="s">
        <v>2101</v>
      </c>
      <c r="C2023" s="19">
        <v>298548.25</v>
      </c>
      <c r="D2023" s="19">
        <v>5672.42</v>
      </c>
      <c r="E2023" s="19">
        <v>0</v>
      </c>
      <c r="F2023" s="19">
        <v>5672.42</v>
      </c>
      <c r="G2023" s="19">
        <v>0</v>
      </c>
      <c r="H2023" s="85">
        <v>1177345.72</v>
      </c>
      <c r="I2023" s="85">
        <v>22369.57</v>
      </c>
      <c r="J2023" s="85">
        <v>22689.67</v>
      </c>
      <c r="K2023" s="85">
        <v>-320.10000000000002</v>
      </c>
      <c r="L2023" s="146">
        <v>5592.39</v>
      </c>
      <c r="M2023" s="146">
        <v>5272.29</v>
      </c>
      <c r="N2023" s="146">
        <v>0</v>
      </c>
      <c r="Y2023" s="32">
        <f t="shared" si="31"/>
        <v>10944.71</v>
      </c>
    </row>
    <row r="2024" spans="1:25" x14ac:dyDescent="0.25">
      <c r="A2024" s="83" t="s">
        <v>9692</v>
      </c>
      <c r="B2024" s="84" t="s">
        <v>2102</v>
      </c>
      <c r="C2024" s="19">
        <v>76634.33</v>
      </c>
      <c r="D2024" s="19">
        <v>1456.05</v>
      </c>
      <c r="E2024" s="19">
        <v>0</v>
      </c>
      <c r="F2024" s="19">
        <v>1456.05</v>
      </c>
      <c r="G2024" s="19">
        <v>0</v>
      </c>
      <c r="H2024" s="85">
        <v>252345.81</v>
      </c>
      <c r="I2024" s="85">
        <v>4794.57</v>
      </c>
      <c r="J2024" s="85">
        <v>5824.21</v>
      </c>
      <c r="K2024" s="85">
        <v>-1029.6400000000001</v>
      </c>
      <c r="L2024" s="146">
        <v>1198.6400000000001</v>
      </c>
      <c r="M2024" s="146">
        <v>169</v>
      </c>
      <c r="N2024" s="146">
        <v>0</v>
      </c>
      <c r="Y2024" s="32">
        <f t="shared" si="31"/>
        <v>1625.05</v>
      </c>
    </row>
    <row r="2025" spans="1:25" x14ac:dyDescent="0.25">
      <c r="A2025" s="83" t="s">
        <v>9693</v>
      </c>
      <c r="B2025" s="84" t="s">
        <v>2103</v>
      </c>
      <c r="C2025" s="19">
        <v>69705.53</v>
      </c>
      <c r="D2025" s="19">
        <v>1324.41</v>
      </c>
      <c r="E2025" s="19">
        <v>0</v>
      </c>
      <c r="F2025" s="19">
        <v>1324.41</v>
      </c>
      <c r="G2025" s="19">
        <v>0</v>
      </c>
      <c r="H2025" s="85">
        <v>239522.48</v>
      </c>
      <c r="I2025" s="85">
        <v>4550.93</v>
      </c>
      <c r="J2025" s="85">
        <v>5297.62</v>
      </c>
      <c r="K2025" s="85">
        <v>-746.69</v>
      </c>
      <c r="L2025" s="146">
        <v>1137.73</v>
      </c>
      <c r="M2025" s="146">
        <v>391.04</v>
      </c>
      <c r="N2025" s="146">
        <v>0</v>
      </c>
      <c r="Y2025" s="32">
        <f t="shared" si="31"/>
        <v>1715.45</v>
      </c>
    </row>
    <row r="2026" spans="1:25" x14ac:dyDescent="0.25">
      <c r="A2026" s="83" t="s">
        <v>9694</v>
      </c>
      <c r="B2026" s="84" t="s">
        <v>2104</v>
      </c>
      <c r="C2026" s="19">
        <v>66202.66</v>
      </c>
      <c r="D2026" s="19">
        <v>1257.8499999999999</v>
      </c>
      <c r="E2026" s="19">
        <v>0</v>
      </c>
      <c r="F2026" s="19">
        <v>1257.8499999999999</v>
      </c>
      <c r="G2026" s="19">
        <v>0</v>
      </c>
      <c r="H2026" s="85">
        <v>245137.62</v>
      </c>
      <c r="I2026" s="85">
        <v>4657.6099999999997</v>
      </c>
      <c r="J2026" s="85">
        <v>5031.3999999999996</v>
      </c>
      <c r="K2026" s="85">
        <v>-373.79</v>
      </c>
      <c r="L2026" s="146">
        <v>1164.4000000000001</v>
      </c>
      <c r="M2026" s="146">
        <v>790.61</v>
      </c>
      <c r="N2026" s="146">
        <v>0</v>
      </c>
      <c r="Y2026" s="32">
        <f t="shared" si="31"/>
        <v>2048.46</v>
      </c>
    </row>
    <row r="2027" spans="1:25" x14ac:dyDescent="0.25">
      <c r="A2027" s="83" t="s">
        <v>9695</v>
      </c>
      <c r="B2027" s="84" t="s">
        <v>2105</v>
      </c>
      <c r="C2027" s="19">
        <v>213403.19</v>
      </c>
      <c r="D2027" s="19">
        <v>4054.66</v>
      </c>
      <c r="E2027" s="19">
        <v>0</v>
      </c>
      <c r="F2027" s="19">
        <v>4054.66</v>
      </c>
      <c r="G2027" s="19">
        <v>0</v>
      </c>
      <c r="H2027" s="85">
        <v>858308.63</v>
      </c>
      <c r="I2027" s="85">
        <v>16307.86</v>
      </c>
      <c r="J2027" s="85">
        <v>16218.64</v>
      </c>
      <c r="K2027" s="85">
        <v>89.22</v>
      </c>
      <c r="L2027" s="146">
        <v>4076.97</v>
      </c>
      <c r="M2027" s="146">
        <v>4166.1899999999996</v>
      </c>
      <c r="N2027" s="146">
        <v>0</v>
      </c>
      <c r="Y2027" s="32">
        <f t="shared" si="31"/>
        <v>8220.8499999999985</v>
      </c>
    </row>
    <row r="2028" spans="1:25" x14ac:dyDescent="0.25">
      <c r="A2028" s="83" t="s">
        <v>9696</v>
      </c>
      <c r="B2028" s="84" t="s">
        <v>2106</v>
      </c>
      <c r="C2028" s="19">
        <v>89714.68</v>
      </c>
      <c r="D2028" s="19">
        <v>1704.58</v>
      </c>
      <c r="E2028" s="19">
        <v>0</v>
      </c>
      <c r="F2028" s="19">
        <v>1704.58</v>
      </c>
      <c r="G2028" s="19">
        <v>0</v>
      </c>
      <c r="H2028" s="85">
        <v>327309.48</v>
      </c>
      <c r="I2028" s="85">
        <v>6218.88</v>
      </c>
      <c r="J2028" s="85">
        <v>6818.32</v>
      </c>
      <c r="K2028" s="85">
        <v>-599.44000000000005</v>
      </c>
      <c r="L2028" s="146">
        <v>1554.72</v>
      </c>
      <c r="M2028" s="146">
        <v>955.28</v>
      </c>
      <c r="N2028" s="146">
        <v>0</v>
      </c>
      <c r="Y2028" s="32">
        <f t="shared" si="31"/>
        <v>2659.8599999999997</v>
      </c>
    </row>
    <row r="2029" spans="1:25" x14ac:dyDescent="0.25">
      <c r="A2029" s="83" t="s">
        <v>9697</v>
      </c>
      <c r="B2029" s="84" t="s">
        <v>2107</v>
      </c>
      <c r="C2029" s="19">
        <v>133457.67000000001</v>
      </c>
      <c r="D2029" s="19">
        <v>2535.6999999999998</v>
      </c>
      <c r="E2029" s="19">
        <v>0</v>
      </c>
      <c r="F2029" s="19">
        <v>2535.6999999999998</v>
      </c>
      <c r="G2029" s="19">
        <v>0</v>
      </c>
      <c r="H2029" s="85">
        <v>435110.57</v>
      </c>
      <c r="I2029" s="85">
        <v>8267.1</v>
      </c>
      <c r="J2029" s="85">
        <v>10142.780000000001</v>
      </c>
      <c r="K2029" s="85">
        <v>-1875.68</v>
      </c>
      <c r="L2029" s="146">
        <v>2066.7800000000002</v>
      </c>
      <c r="M2029" s="146">
        <v>191.1</v>
      </c>
      <c r="N2029" s="146">
        <v>0</v>
      </c>
      <c r="Y2029" s="32">
        <f t="shared" si="31"/>
        <v>2726.7999999999997</v>
      </c>
    </row>
    <row r="2030" spans="1:25" x14ac:dyDescent="0.25">
      <c r="A2030" s="83" t="s">
        <v>9698</v>
      </c>
      <c r="B2030" s="84" t="s">
        <v>2108</v>
      </c>
      <c r="C2030" s="19">
        <v>15846.47</v>
      </c>
      <c r="D2030" s="19">
        <v>301.08</v>
      </c>
      <c r="E2030" s="19">
        <v>0</v>
      </c>
      <c r="F2030" s="19">
        <v>301.08</v>
      </c>
      <c r="G2030" s="19">
        <v>0</v>
      </c>
      <c r="H2030" s="85">
        <v>55559.78</v>
      </c>
      <c r="I2030" s="85">
        <v>1055.6400000000001</v>
      </c>
      <c r="J2030" s="85">
        <v>1204.33</v>
      </c>
      <c r="K2030" s="85">
        <v>-148.69</v>
      </c>
      <c r="L2030" s="146">
        <v>263.91000000000003</v>
      </c>
      <c r="M2030" s="146">
        <v>115.22</v>
      </c>
      <c r="N2030" s="146">
        <v>0</v>
      </c>
      <c r="Y2030" s="32">
        <f t="shared" si="31"/>
        <v>416.29999999999995</v>
      </c>
    </row>
    <row r="2031" spans="1:25" x14ac:dyDescent="0.25">
      <c r="A2031" s="83" t="s">
        <v>9699</v>
      </c>
      <c r="B2031" s="84" t="s">
        <v>2109</v>
      </c>
      <c r="C2031" s="19">
        <v>8076006.8099999996</v>
      </c>
      <c r="D2031" s="19">
        <v>153444.13</v>
      </c>
      <c r="E2031" s="19">
        <v>0</v>
      </c>
      <c r="F2031" s="19">
        <v>153444.13</v>
      </c>
      <c r="G2031" s="19">
        <v>0</v>
      </c>
      <c r="H2031" s="85">
        <v>31372965.899999999</v>
      </c>
      <c r="I2031" s="85">
        <v>596086.35</v>
      </c>
      <c r="J2031" s="85">
        <v>613776.52</v>
      </c>
      <c r="K2031" s="85">
        <v>-17690.169999999998</v>
      </c>
      <c r="L2031" s="146">
        <v>149021.59</v>
      </c>
      <c r="M2031" s="146">
        <v>131331.42000000001</v>
      </c>
      <c r="N2031" s="146">
        <v>0</v>
      </c>
      <c r="Y2031" s="32">
        <f t="shared" si="31"/>
        <v>284775.55000000005</v>
      </c>
    </row>
    <row r="2032" spans="1:25" x14ac:dyDescent="0.25">
      <c r="A2032" s="83" t="s">
        <v>9700</v>
      </c>
      <c r="B2032" s="84" t="s">
        <v>2110</v>
      </c>
      <c r="C2032" s="19">
        <v>98929.68</v>
      </c>
      <c r="D2032" s="19">
        <v>1879.67</v>
      </c>
      <c r="E2032" s="19">
        <v>0</v>
      </c>
      <c r="F2032" s="19">
        <v>1879.67</v>
      </c>
      <c r="G2032" s="19">
        <v>0</v>
      </c>
      <c r="H2032" s="85">
        <v>349886.1</v>
      </c>
      <c r="I2032" s="85">
        <v>6647.84</v>
      </c>
      <c r="J2032" s="85">
        <v>7518.66</v>
      </c>
      <c r="K2032" s="85">
        <v>-870.82</v>
      </c>
      <c r="L2032" s="146">
        <v>1661.96</v>
      </c>
      <c r="M2032" s="146">
        <v>791.14</v>
      </c>
      <c r="N2032" s="146">
        <v>0</v>
      </c>
      <c r="Y2032" s="32">
        <f t="shared" si="31"/>
        <v>2670.81</v>
      </c>
    </row>
    <row r="2033" spans="1:25" x14ac:dyDescent="0.25">
      <c r="A2033" s="83" t="s">
        <v>9701</v>
      </c>
      <c r="B2033" s="84" t="s">
        <v>2111</v>
      </c>
      <c r="C2033" s="19">
        <v>34829.25</v>
      </c>
      <c r="D2033" s="19">
        <v>661.76</v>
      </c>
      <c r="E2033" s="19">
        <v>0</v>
      </c>
      <c r="F2033" s="19">
        <v>661.76</v>
      </c>
      <c r="G2033" s="19">
        <v>0</v>
      </c>
      <c r="H2033" s="85">
        <v>127146.37</v>
      </c>
      <c r="I2033" s="85">
        <v>2415.7800000000002</v>
      </c>
      <c r="J2033" s="85">
        <v>2647.02</v>
      </c>
      <c r="K2033" s="85">
        <v>-231.24</v>
      </c>
      <c r="L2033" s="146">
        <v>603.95000000000005</v>
      </c>
      <c r="M2033" s="146">
        <v>372.71</v>
      </c>
      <c r="N2033" s="146">
        <v>0</v>
      </c>
      <c r="Y2033" s="32">
        <f t="shared" si="31"/>
        <v>1034.47</v>
      </c>
    </row>
    <row r="2034" spans="1:25" x14ac:dyDescent="0.25">
      <c r="A2034" s="83" t="s">
        <v>9702</v>
      </c>
      <c r="B2034" s="84" t="s">
        <v>2112</v>
      </c>
      <c r="C2034" s="19">
        <v>31689.99</v>
      </c>
      <c r="D2034" s="19">
        <v>602.11</v>
      </c>
      <c r="E2034" s="19">
        <v>0</v>
      </c>
      <c r="F2034" s="19">
        <v>602.11</v>
      </c>
      <c r="G2034" s="19">
        <v>0</v>
      </c>
      <c r="H2034" s="85">
        <v>89043.72</v>
      </c>
      <c r="I2034" s="85">
        <v>1691.83</v>
      </c>
      <c r="J2034" s="85">
        <v>2408.44</v>
      </c>
      <c r="K2034" s="85">
        <v>-716.61</v>
      </c>
      <c r="L2034" s="146">
        <v>422.96</v>
      </c>
      <c r="M2034" s="146">
        <v>0</v>
      </c>
      <c r="N2034" s="146">
        <v>293.64999999999998</v>
      </c>
      <c r="Y2034" s="32">
        <f t="shared" si="31"/>
        <v>602.11</v>
      </c>
    </row>
    <row r="2035" spans="1:25" x14ac:dyDescent="0.25">
      <c r="A2035" s="83" t="s">
        <v>9703</v>
      </c>
      <c r="B2035" s="84" t="s">
        <v>2113</v>
      </c>
      <c r="C2035" s="19">
        <v>49424.29</v>
      </c>
      <c r="D2035" s="19">
        <v>939.06</v>
      </c>
      <c r="E2035" s="19">
        <v>0</v>
      </c>
      <c r="F2035" s="19">
        <v>939.06</v>
      </c>
      <c r="G2035" s="19">
        <v>0</v>
      </c>
      <c r="H2035" s="85">
        <v>138794.16</v>
      </c>
      <c r="I2035" s="85">
        <v>2637.09</v>
      </c>
      <c r="J2035" s="85">
        <v>3756.25</v>
      </c>
      <c r="K2035" s="85">
        <v>-1119.1600000000001</v>
      </c>
      <c r="L2035" s="146">
        <v>659.27</v>
      </c>
      <c r="M2035" s="146">
        <v>0</v>
      </c>
      <c r="N2035" s="146">
        <v>459.89</v>
      </c>
      <c r="Y2035" s="32">
        <f t="shared" si="31"/>
        <v>939.06</v>
      </c>
    </row>
    <row r="2036" spans="1:25" x14ac:dyDescent="0.25">
      <c r="A2036" s="83" t="s">
        <v>9704</v>
      </c>
      <c r="B2036" s="84" t="s">
        <v>2114</v>
      </c>
      <c r="C2036" s="19">
        <v>56877.23</v>
      </c>
      <c r="D2036" s="19">
        <v>1080.67</v>
      </c>
      <c r="E2036" s="19">
        <v>0</v>
      </c>
      <c r="F2036" s="19">
        <v>1080.67</v>
      </c>
      <c r="G2036" s="19">
        <v>0</v>
      </c>
      <c r="H2036" s="85">
        <v>206033.97</v>
      </c>
      <c r="I2036" s="85">
        <v>3914.65</v>
      </c>
      <c r="J2036" s="85">
        <v>4322.67</v>
      </c>
      <c r="K2036" s="85">
        <v>-408.02</v>
      </c>
      <c r="L2036" s="146">
        <v>978.66</v>
      </c>
      <c r="M2036" s="146">
        <v>570.64</v>
      </c>
      <c r="N2036" s="146">
        <v>0</v>
      </c>
      <c r="Y2036" s="32">
        <f t="shared" si="31"/>
        <v>1651.31</v>
      </c>
    </row>
    <row r="2037" spans="1:25" x14ac:dyDescent="0.25">
      <c r="A2037" s="83" t="s">
        <v>9705</v>
      </c>
      <c r="B2037" s="84" t="s">
        <v>2115</v>
      </c>
      <c r="C2037" s="19">
        <v>151009.28</v>
      </c>
      <c r="D2037" s="19">
        <v>2869.18</v>
      </c>
      <c r="E2037" s="19">
        <v>0</v>
      </c>
      <c r="F2037" s="19">
        <v>2869.18</v>
      </c>
      <c r="G2037" s="19">
        <v>0</v>
      </c>
      <c r="H2037" s="85">
        <v>538369.68000000005</v>
      </c>
      <c r="I2037" s="85">
        <v>10229.02</v>
      </c>
      <c r="J2037" s="85">
        <v>11476.71</v>
      </c>
      <c r="K2037" s="85">
        <v>-1247.69</v>
      </c>
      <c r="L2037" s="146">
        <v>2557.2600000000002</v>
      </c>
      <c r="M2037" s="146">
        <v>1309.57</v>
      </c>
      <c r="N2037" s="146">
        <v>0</v>
      </c>
      <c r="Y2037" s="32">
        <f t="shared" si="31"/>
        <v>4178.75</v>
      </c>
    </row>
    <row r="2038" spans="1:25" x14ac:dyDescent="0.25">
      <c r="A2038" s="83" t="s">
        <v>9706</v>
      </c>
      <c r="B2038" s="84" t="s">
        <v>2116</v>
      </c>
      <c r="C2038" s="19">
        <v>4274.1400000000003</v>
      </c>
      <c r="D2038" s="19">
        <v>81.209999999999994</v>
      </c>
      <c r="E2038" s="19">
        <v>0</v>
      </c>
      <c r="F2038" s="19">
        <v>81.209999999999994</v>
      </c>
      <c r="G2038" s="19">
        <v>0</v>
      </c>
      <c r="H2038" s="85">
        <v>14475.85</v>
      </c>
      <c r="I2038" s="85">
        <v>275.04000000000002</v>
      </c>
      <c r="J2038" s="85">
        <v>324.83</v>
      </c>
      <c r="K2038" s="85">
        <v>-49.79</v>
      </c>
      <c r="L2038" s="146">
        <v>68.760000000000005</v>
      </c>
      <c r="M2038" s="146">
        <v>18.97</v>
      </c>
      <c r="N2038" s="146">
        <v>0</v>
      </c>
      <c r="Y2038" s="32">
        <f t="shared" si="31"/>
        <v>100.17999999999999</v>
      </c>
    </row>
    <row r="2039" spans="1:25" x14ac:dyDescent="0.25">
      <c r="A2039" s="83" t="s">
        <v>9707</v>
      </c>
      <c r="B2039" s="84" t="s">
        <v>2117</v>
      </c>
      <c r="C2039" s="19">
        <v>130224.08</v>
      </c>
      <c r="D2039" s="19">
        <v>2474.2600000000002</v>
      </c>
      <c r="E2039" s="19">
        <v>0</v>
      </c>
      <c r="F2039" s="19">
        <v>2474.2600000000002</v>
      </c>
      <c r="G2039" s="19">
        <v>0</v>
      </c>
      <c r="H2039" s="85">
        <v>469694.8</v>
      </c>
      <c r="I2039" s="85">
        <v>8924.2000000000007</v>
      </c>
      <c r="J2039" s="85">
        <v>9897.0300000000007</v>
      </c>
      <c r="K2039" s="85">
        <v>-972.83</v>
      </c>
      <c r="L2039" s="146">
        <v>2231.0500000000002</v>
      </c>
      <c r="M2039" s="146">
        <v>1258.22</v>
      </c>
      <c r="N2039" s="146">
        <v>0</v>
      </c>
      <c r="Y2039" s="32">
        <f t="shared" si="31"/>
        <v>3732.4800000000005</v>
      </c>
    </row>
    <row r="2040" spans="1:25" x14ac:dyDescent="0.25">
      <c r="A2040" s="83" t="s">
        <v>9708</v>
      </c>
      <c r="B2040" s="84" t="s">
        <v>2118</v>
      </c>
      <c r="C2040" s="19">
        <v>75743.240000000005</v>
      </c>
      <c r="D2040" s="19">
        <v>1439.12</v>
      </c>
      <c r="E2040" s="19">
        <v>0</v>
      </c>
      <c r="F2040" s="19">
        <v>1439.12</v>
      </c>
      <c r="G2040" s="19">
        <v>0</v>
      </c>
      <c r="H2040" s="85">
        <v>276614.08</v>
      </c>
      <c r="I2040" s="85">
        <v>5255.67</v>
      </c>
      <c r="J2040" s="85">
        <v>5756.49</v>
      </c>
      <c r="K2040" s="85">
        <v>-500.82</v>
      </c>
      <c r="L2040" s="146">
        <v>1313.92</v>
      </c>
      <c r="M2040" s="146">
        <v>813.1</v>
      </c>
      <c r="N2040" s="146">
        <v>0</v>
      </c>
      <c r="Y2040" s="32">
        <f t="shared" si="31"/>
        <v>2252.2199999999998</v>
      </c>
    </row>
    <row r="2041" spans="1:25" x14ac:dyDescent="0.25">
      <c r="A2041" s="83" t="s">
        <v>9709</v>
      </c>
      <c r="B2041" s="84" t="s">
        <v>2119</v>
      </c>
      <c r="C2041" s="19">
        <v>15751.78</v>
      </c>
      <c r="D2041" s="19">
        <v>299.27999999999997</v>
      </c>
      <c r="E2041" s="19">
        <v>0</v>
      </c>
      <c r="F2041" s="19">
        <v>299.27999999999997</v>
      </c>
      <c r="G2041" s="19">
        <v>0</v>
      </c>
      <c r="H2041" s="85">
        <v>63712.68</v>
      </c>
      <c r="I2041" s="85">
        <v>1210.54</v>
      </c>
      <c r="J2041" s="85">
        <v>1197.1300000000001</v>
      </c>
      <c r="K2041" s="85">
        <v>13.41</v>
      </c>
      <c r="L2041" s="146">
        <v>302.64</v>
      </c>
      <c r="M2041" s="146">
        <v>316.05</v>
      </c>
      <c r="N2041" s="146">
        <v>0</v>
      </c>
      <c r="Y2041" s="32">
        <f t="shared" si="31"/>
        <v>615.32999999999993</v>
      </c>
    </row>
    <row r="2042" spans="1:25" x14ac:dyDescent="0.25">
      <c r="A2042" s="83" t="s">
        <v>9710</v>
      </c>
      <c r="B2042" s="84" t="s">
        <v>2120</v>
      </c>
      <c r="C2042" s="19">
        <v>19351.91</v>
      </c>
      <c r="D2042" s="19">
        <v>367.69</v>
      </c>
      <c r="E2042" s="19">
        <v>0</v>
      </c>
      <c r="F2042" s="19">
        <v>367.69</v>
      </c>
      <c r="G2042" s="19">
        <v>0</v>
      </c>
      <c r="H2042" s="85">
        <v>73425.67</v>
      </c>
      <c r="I2042" s="85">
        <v>1395.09</v>
      </c>
      <c r="J2042" s="85">
        <v>1470.75</v>
      </c>
      <c r="K2042" s="85">
        <v>-75.66</v>
      </c>
      <c r="L2042" s="146">
        <v>348.77</v>
      </c>
      <c r="M2042" s="146">
        <v>273.11</v>
      </c>
      <c r="N2042" s="146">
        <v>0</v>
      </c>
      <c r="Y2042" s="32">
        <f t="shared" si="31"/>
        <v>640.79999999999995</v>
      </c>
    </row>
    <row r="2043" spans="1:25" x14ac:dyDescent="0.25">
      <c r="A2043" s="83" t="s">
        <v>9711</v>
      </c>
      <c r="B2043" s="84" t="s">
        <v>2121</v>
      </c>
      <c r="C2043" s="19">
        <v>30944.07</v>
      </c>
      <c r="D2043" s="19">
        <v>587.94000000000005</v>
      </c>
      <c r="E2043" s="19">
        <v>0</v>
      </c>
      <c r="F2043" s="19">
        <v>587.94000000000005</v>
      </c>
      <c r="G2043" s="19">
        <v>0</v>
      </c>
      <c r="H2043" s="85">
        <v>113071.86</v>
      </c>
      <c r="I2043" s="85">
        <v>2148.37</v>
      </c>
      <c r="J2043" s="85">
        <v>2351.75</v>
      </c>
      <c r="K2043" s="85">
        <v>-203.38</v>
      </c>
      <c r="L2043" s="146">
        <v>537.09</v>
      </c>
      <c r="M2043" s="146">
        <v>333.71</v>
      </c>
      <c r="N2043" s="146">
        <v>0</v>
      </c>
      <c r="Y2043" s="32">
        <f t="shared" si="31"/>
        <v>921.65000000000009</v>
      </c>
    </row>
    <row r="2044" spans="1:25" x14ac:dyDescent="0.25">
      <c r="A2044" s="83" t="s">
        <v>9712</v>
      </c>
      <c r="B2044" s="84" t="s">
        <v>2122</v>
      </c>
      <c r="C2044" s="19">
        <v>8919.8700000000008</v>
      </c>
      <c r="D2044" s="19">
        <v>169.48</v>
      </c>
      <c r="E2044" s="19">
        <v>0</v>
      </c>
      <c r="F2044" s="19">
        <v>169.48</v>
      </c>
      <c r="G2044" s="19">
        <v>0</v>
      </c>
      <c r="H2044" s="85">
        <v>37080.54</v>
      </c>
      <c r="I2044" s="85">
        <v>704.53</v>
      </c>
      <c r="J2044" s="85">
        <v>677.91</v>
      </c>
      <c r="K2044" s="85">
        <v>26.62</v>
      </c>
      <c r="L2044" s="146">
        <v>176.13</v>
      </c>
      <c r="M2044" s="146">
        <v>202.75</v>
      </c>
      <c r="N2044" s="146">
        <v>0</v>
      </c>
      <c r="Y2044" s="32">
        <f t="shared" si="31"/>
        <v>372.23</v>
      </c>
    </row>
    <row r="2045" spans="1:25" x14ac:dyDescent="0.25">
      <c r="A2045" s="83" t="s">
        <v>9713</v>
      </c>
      <c r="B2045" s="84" t="s">
        <v>2123</v>
      </c>
      <c r="C2045" s="19">
        <v>102992.35</v>
      </c>
      <c r="D2045" s="19">
        <v>1956.86</v>
      </c>
      <c r="E2045" s="19">
        <v>0</v>
      </c>
      <c r="F2045" s="19">
        <v>1956.86</v>
      </c>
      <c r="G2045" s="19">
        <v>0</v>
      </c>
      <c r="H2045" s="85">
        <v>338470.3</v>
      </c>
      <c r="I2045" s="85">
        <v>6430.94</v>
      </c>
      <c r="J2045" s="85">
        <v>7827.42</v>
      </c>
      <c r="K2045" s="85">
        <v>-1396.48</v>
      </c>
      <c r="L2045" s="146">
        <v>1607.74</v>
      </c>
      <c r="M2045" s="146">
        <v>211.26</v>
      </c>
      <c r="N2045" s="146">
        <v>0</v>
      </c>
      <c r="Y2045" s="32">
        <f t="shared" si="31"/>
        <v>2168.12</v>
      </c>
    </row>
    <row r="2046" spans="1:25" x14ac:dyDescent="0.25">
      <c r="A2046" s="83" t="s">
        <v>9714</v>
      </c>
      <c r="B2046" s="84" t="s">
        <v>2124</v>
      </c>
      <c r="C2046" s="19">
        <v>87343.98</v>
      </c>
      <c r="D2046" s="19">
        <v>1659.54</v>
      </c>
      <c r="E2046" s="19">
        <v>0</v>
      </c>
      <c r="F2046" s="19">
        <v>1659.54</v>
      </c>
      <c r="G2046" s="19">
        <v>0</v>
      </c>
      <c r="H2046" s="85">
        <v>313013.81</v>
      </c>
      <c r="I2046" s="85">
        <v>5947.26</v>
      </c>
      <c r="J2046" s="85">
        <v>6638.14</v>
      </c>
      <c r="K2046" s="85">
        <v>-690.88</v>
      </c>
      <c r="L2046" s="146">
        <v>1486.82</v>
      </c>
      <c r="M2046" s="146">
        <v>795.94</v>
      </c>
      <c r="N2046" s="146">
        <v>0</v>
      </c>
      <c r="Y2046" s="32">
        <f t="shared" si="31"/>
        <v>2455.48</v>
      </c>
    </row>
    <row r="2047" spans="1:25" x14ac:dyDescent="0.25">
      <c r="A2047" s="83" t="s">
        <v>9715</v>
      </c>
      <c r="B2047" s="84" t="s">
        <v>2125</v>
      </c>
      <c r="C2047" s="19">
        <v>76935.990000000005</v>
      </c>
      <c r="D2047" s="19">
        <v>1461.79</v>
      </c>
      <c r="E2047" s="19">
        <v>0</v>
      </c>
      <c r="F2047" s="19">
        <v>1461.79</v>
      </c>
      <c r="G2047" s="19">
        <v>0</v>
      </c>
      <c r="H2047" s="85">
        <v>264202.96000000002</v>
      </c>
      <c r="I2047" s="85">
        <v>5019.8599999999997</v>
      </c>
      <c r="J2047" s="85">
        <v>5847.14</v>
      </c>
      <c r="K2047" s="85">
        <v>-827.28</v>
      </c>
      <c r="L2047" s="146">
        <v>1254.97</v>
      </c>
      <c r="M2047" s="146">
        <v>427.69</v>
      </c>
      <c r="N2047" s="146">
        <v>0</v>
      </c>
      <c r="Y2047" s="32">
        <f t="shared" si="31"/>
        <v>1889.48</v>
      </c>
    </row>
    <row r="2048" spans="1:25" x14ac:dyDescent="0.25">
      <c r="A2048" s="83" t="s">
        <v>9716</v>
      </c>
      <c r="B2048" s="84" t="s">
        <v>2126</v>
      </c>
      <c r="C2048" s="19">
        <v>766719.72</v>
      </c>
      <c r="D2048" s="19">
        <v>14567.68</v>
      </c>
      <c r="E2048" s="19">
        <v>0</v>
      </c>
      <c r="F2048" s="19">
        <v>14567.68</v>
      </c>
      <c r="G2048" s="19">
        <v>0</v>
      </c>
      <c r="H2048" s="85">
        <v>2881572.23</v>
      </c>
      <c r="I2048" s="85">
        <v>54749.87</v>
      </c>
      <c r="J2048" s="85">
        <v>58270.7</v>
      </c>
      <c r="K2048" s="85">
        <v>-3520.83</v>
      </c>
      <c r="L2048" s="146">
        <v>13687.47</v>
      </c>
      <c r="M2048" s="146">
        <v>10166.64</v>
      </c>
      <c r="N2048" s="146">
        <v>0</v>
      </c>
      <c r="Y2048" s="32">
        <f t="shared" si="31"/>
        <v>24734.32</v>
      </c>
    </row>
    <row r="2049" spans="1:25" x14ac:dyDescent="0.25">
      <c r="A2049" s="83" t="s">
        <v>9717</v>
      </c>
      <c r="B2049" s="84" t="s">
        <v>2127</v>
      </c>
      <c r="C2049" s="19">
        <v>70238.03</v>
      </c>
      <c r="D2049" s="19">
        <v>1334.52</v>
      </c>
      <c r="E2049" s="19">
        <v>0</v>
      </c>
      <c r="F2049" s="19">
        <v>1334.52</v>
      </c>
      <c r="G2049" s="19">
        <v>0</v>
      </c>
      <c r="H2049" s="85">
        <v>263182.46999999997</v>
      </c>
      <c r="I2049" s="85">
        <v>5000.47</v>
      </c>
      <c r="J2049" s="85">
        <v>5338.09</v>
      </c>
      <c r="K2049" s="85">
        <v>-337.62</v>
      </c>
      <c r="L2049" s="146">
        <v>1250.1199999999999</v>
      </c>
      <c r="M2049" s="146">
        <v>912.5</v>
      </c>
      <c r="N2049" s="146">
        <v>0</v>
      </c>
      <c r="Y2049" s="32">
        <f t="shared" si="31"/>
        <v>2247.02</v>
      </c>
    </row>
    <row r="2050" spans="1:25" x14ac:dyDescent="0.25">
      <c r="A2050" s="83" t="s">
        <v>9718</v>
      </c>
      <c r="B2050" s="84" t="s">
        <v>2128</v>
      </c>
      <c r="C2050" s="19">
        <v>28129.24</v>
      </c>
      <c r="D2050" s="19">
        <v>534.46</v>
      </c>
      <c r="E2050" s="19">
        <v>0</v>
      </c>
      <c r="F2050" s="19">
        <v>534.46</v>
      </c>
      <c r="G2050" s="19">
        <v>0</v>
      </c>
      <c r="H2050" s="85">
        <v>99674.5</v>
      </c>
      <c r="I2050" s="85">
        <v>1893.82</v>
      </c>
      <c r="J2050" s="85">
        <v>2137.8200000000002</v>
      </c>
      <c r="K2050" s="85">
        <v>-244</v>
      </c>
      <c r="L2050" s="146">
        <v>473.46</v>
      </c>
      <c r="M2050" s="146">
        <v>229.46</v>
      </c>
      <c r="N2050" s="146">
        <v>0</v>
      </c>
      <c r="Y2050" s="32">
        <f t="shared" si="31"/>
        <v>763.92000000000007</v>
      </c>
    </row>
    <row r="2051" spans="1:25" x14ac:dyDescent="0.25">
      <c r="A2051" s="83" t="s">
        <v>9719</v>
      </c>
      <c r="B2051" s="84" t="s">
        <v>2129</v>
      </c>
      <c r="C2051" s="19">
        <v>26477.88</v>
      </c>
      <c r="D2051" s="19">
        <v>503.08</v>
      </c>
      <c r="E2051" s="19">
        <v>0</v>
      </c>
      <c r="F2051" s="19">
        <v>503.08</v>
      </c>
      <c r="G2051" s="19">
        <v>0</v>
      </c>
      <c r="H2051" s="85">
        <v>99151.43</v>
      </c>
      <c r="I2051" s="85">
        <v>1883.88</v>
      </c>
      <c r="J2051" s="85">
        <v>2012.32</v>
      </c>
      <c r="K2051" s="85">
        <v>-128.44</v>
      </c>
      <c r="L2051" s="146">
        <v>470.97</v>
      </c>
      <c r="M2051" s="146">
        <v>342.53</v>
      </c>
      <c r="N2051" s="146">
        <v>0</v>
      </c>
      <c r="Y2051" s="32">
        <f t="shared" si="31"/>
        <v>845.6099999999999</v>
      </c>
    </row>
    <row r="2052" spans="1:25" x14ac:dyDescent="0.25">
      <c r="A2052" s="83" t="s">
        <v>9720</v>
      </c>
      <c r="B2052" s="84" t="s">
        <v>2130</v>
      </c>
      <c r="C2052" s="19">
        <v>402081.25</v>
      </c>
      <c r="D2052" s="19">
        <v>7639.55</v>
      </c>
      <c r="E2052" s="19">
        <v>0</v>
      </c>
      <c r="F2052" s="19">
        <v>7639.55</v>
      </c>
      <c r="G2052" s="19">
        <v>0</v>
      </c>
      <c r="H2052" s="85">
        <v>1574282.03</v>
      </c>
      <c r="I2052" s="85">
        <v>29911.360000000001</v>
      </c>
      <c r="J2052" s="85">
        <v>30558.18</v>
      </c>
      <c r="K2052" s="85">
        <v>-646.82000000000005</v>
      </c>
      <c r="L2052" s="146">
        <v>7477.84</v>
      </c>
      <c r="M2052" s="146">
        <v>6831.02</v>
      </c>
      <c r="N2052" s="146">
        <v>0</v>
      </c>
      <c r="Y2052" s="32">
        <f t="shared" si="31"/>
        <v>14470.57</v>
      </c>
    </row>
    <row r="2053" spans="1:25" x14ac:dyDescent="0.25">
      <c r="A2053" s="83" t="s">
        <v>9721</v>
      </c>
      <c r="B2053" s="84" t="s">
        <v>2131</v>
      </c>
      <c r="C2053" s="19">
        <v>151684.32999999999</v>
      </c>
      <c r="D2053" s="19">
        <v>2882</v>
      </c>
      <c r="E2053" s="19">
        <v>0</v>
      </c>
      <c r="F2053" s="19">
        <v>2882</v>
      </c>
      <c r="G2053" s="19">
        <v>0</v>
      </c>
      <c r="H2053" s="85">
        <v>485239.25</v>
      </c>
      <c r="I2053" s="85">
        <v>9219.5499999999993</v>
      </c>
      <c r="J2053" s="85">
        <v>11528.01</v>
      </c>
      <c r="K2053" s="85">
        <v>-2308.46</v>
      </c>
      <c r="L2053" s="146">
        <v>2304.89</v>
      </c>
      <c r="M2053" s="146">
        <v>0</v>
      </c>
      <c r="N2053" s="146">
        <v>3.57</v>
      </c>
      <c r="Y2053" s="32">
        <f t="shared" si="31"/>
        <v>2882</v>
      </c>
    </row>
    <row r="2054" spans="1:25" x14ac:dyDescent="0.25">
      <c r="A2054" s="83" t="s">
        <v>9722</v>
      </c>
      <c r="B2054" s="84" t="s">
        <v>2132</v>
      </c>
      <c r="C2054" s="19">
        <v>51444.42</v>
      </c>
      <c r="D2054" s="19">
        <v>977.45</v>
      </c>
      <c r="E2054" s="19">
        <v>0</v>
      </c>
      <c r="F2054" s="19">
        <v>977.45</v>
      </c>
      <c r="G2054" s="19">
        <v>0</v>
      </c>
      <c r="H2054" s="85">
        <v>184629.5</v>
      </c>
      <c r="I2054" s="85">
        <v>3507.96</v>
      </c>
      <c r="J2054" s="85">
        <v>3909.78</v>
      </c>
      <c r="K2054" s="85">
        <v>-401.82</v>
      </c>
      <c r="L2054" s="146">
        <v>876.99</v>
      </c>
      <c r="M2054" s="146">
        <v>475.17</v>
      </c>
      <c r="N2054" s="146">
        <v>0</v>
      </c>
      <c r="Y2054" s="32">
        <f t="shared" si="31"/>
        <v>1452.6200000000001</v>
      </c>
    </row>
    <row r="2055" spans="1:25" x14ac:dyDescent="0.25">
      <c r="A2055" s="83" t="s">
        <v>9723</v>
      </c>
      <c r="B2055" s="84" t="s">
        <v>2133</v>
      </c>
      <c r="C2055" s="19">
        <v>58448.61</v>
      </c>
      <c r="D2055" s="19">
        <v>1110.52</v>
      </c>
      <c r="E2055" s="19">
        <v>0</v>
      </c>
      <c r="F2055" s="19">
        <v>1110.52</v>
      </c>
      <c r="G2055" s="19">
        <v>0</v>
      </c>
      <c r="H2055" s="85">
        <v>225240.1</v>
      </c>
      <c r="I2055" s="85">
        <v>4279.5600000000004</v>
      </c>
      <c r="J2055" s="85">
        <v>4442.09</v>
      </c>
      <c r="K2055" s="85">
        <v>-162.53</v>
      </c>
      <c r="L2055" s="146">
        <v>1069.8900000000001</v>
      </c>
      <c r="M2055" s="146">
        <v>907.36</v>
      </c>
      <c r="N2055" s="146">
        <v>0</v>
      </c>
      <c r="Y2055" s="32">
        <f t="shared" si="31"/>
        <v>2017.88</v>
      </c>
    </row>
    <row r="2056" spans="1:25" x14ac:dyDescent="0.25">
      <c r="A2056" s="83" t="s">
        <v>9724</v>
      </c>
      <c r="B2056" s="84" t="s">
        <v>2134</v>
      </c>
      <c r="C2056" s="19">
        <v>40055.03</v>
      </c>
      <c r="D2056" s="19">
        <v>761.05</v>
      </c>
      <c r="E2056" s="19">
        <v>0</v>
      </c>
      <c r="F2056" s="19">
        <v>761.05</v>
      </c>
      <c r="G2056" s="19">
        <v>0</v>
      </c>
      <c r="H2056" s="85">
        <v>148188.98000000001</v>
      </c>
      <c r="I2056" s="85">
        <v>2815.59</v>
      </c>
      <c r="J2056" s="85">
        <v>3044.18</v>
      </c>
      <c r="K2056" s="85">
        <v>-228.59</v>
      </c>
      <c r="L2056" s="146">
        <v>703.9</v>
      </c>
      <c r="M2056" s="146">
        <v>475.31</v>
      </c>
      <c r="N2056" s="146">
        <v>0</v>
      </c>
      <c r="Y2056" s="32">
        <f t="shared" si="31"/>
        <v>1236.3599999999999</v>
      </c>
    </row>
    <row r="2057" spans="1:25" x14ac:dyDescent="0.25">
      <c r="A2057" s="83" t="s">
        <v>9725</v>
      </c>
      <c r="B2057" s="84" t="s">
        <v>2135</v>
      </c>
      <c r="C2057" s="19">
        <v>49537.91</v>
      </c>
      <c r="D2057" s="19">
        <v>941.22</v>
      </c>
      <c r="E2057" s="19">
        <v>0</v>
      </c>
      <c r="F2057" s="19">
        <v>941.22</v>
      </c>
      <c r="G2057" s="19">
        <v>0</v>
      </c>
      <c r="H2057" s="85">
        <v>142824.97</v>
      </c>
      <c r="I2057" s="85">
        <v>2713.67</v>
      </c>
      <c r="J2057" s="85">
        <v>3764.88</v>
      </c>
      <c r="K2057" s="85">
        <v>-1051.21</v>
      </c>
      <c r="L2057" s="146">
        <v>678.42</v>
      </c>
      <c r="M2057" s="146">
        <v>0</v>
      </c>
      <c r="N2057" s="146">
        <v>372.79</v>
      </c>
      <c r="Y2057" s="32">
        <f t="shared" si="31"/>
        <v>941.22</v>
      </c>
    </row>
    <row r="2058" spans="1:25" x14ac:dyDescent="0.25">
      <c r="A2058" s="83" t="s">
        <v>9726</v>
      </c>
      <c r="B2058" s="84" t="s">
        <v>2136</v>
      </c>
      <c r="C2058" s="19">
        <v>16227.49</v>
      </c>
      <c r="D2058" s="19">
        <v>308.32</v>
      </c>
      <c r="E2058" s="19">
        <v>0</v>
      </c>
      <c r="F2058" s="19">
        <v>308.32</v>
      </c>
      <c r="G2058" s="19">
        <v>0</v>
      </c>
      <c r="H2058" s="85">
        <v>61268.42</v>
      </c>
      <c r="I2058" s="85">
        <v>1164.0999999999999</v>
      </c>
      <c r="J2058" s="85">
        <v>1233.29</v>
      </c>
      <c r="K2058" s="85">
        <v>-69.19</v>
      </c>
      <c r="L2058" s="146">
        <v>291.02999999999997</v>
      </c>
      <c r="M2058" s="146">
        <v>221.84</v>
      </c>
      <c r="N2058" s="146">
        <v>0</v>
      </c>
      <c r="Y2058" s="32">
        <f t="shared" si="31"/>
        <v>530.16</v>
      </c>
    </row>
    <row r="2059" spans="1:25" x14ac:dyDescent="0.25">
      <c r="A2059" s="83" t="s">
        <v>9727</v>
      </c>
      <c r="B2059" s="84" t="s">
        <v>2137</v>
      </c>
      <c r="C2059" s="19">
        <v>241250.84</v>
      </c>
      <c r="D2059" s="19">
        <v>4583.7700000000004</v>
      </c>
      <c r="E2059" s="19">
        <v>0</v>
      </c>
      <c r="F2059" s="19">
        <v>4583.7700000000004</v>
      </c>
      <c r="G2059" s="19">
        <v>0</v>
      </c>
      <c r="H2059" s="85">
        <v>830606.04</v>
      </c>
      <c r="I2059" s="85">
        <v>15781.51</v>
      </c>
      <c r="J2059" s="85">
        <v>18335.060000000001</v>
      </c>
      <c r="K2059" s="85">
        <v>-2553.5500000000002</v>
      </c>
      <c r="L2059" s="146">
        <v>3945.38</v>
      </c>
      <c r="M2059" s="146">
        <v>1391.83</v>
      </c>
      <c r="N2059" s="146">
        <v>0</v>
      </c>
      <c r="Y2059" s="32">
        <f t="shared" si="31"/>
        <v>5975.6</v>
      </c>
    </row>
    <row r="2060" spans="1:25" x14ac:dyDescent="0.25">
      <c r="A2060" s="83" t="s">
        <v>9728</v>
      </c>
      <c r="B2060" s="84" t="s">
        <v>2138</v>
      </c>
      <c r="C2060" s="19">
        <v>40663.75</v>
      </c>
      <c r="D2060" s="19">
        <v>772.61</v>
      </c>
      <c r="E2060" s="19">
        <v>0</v>
      </c>
      <c r="F2060" s="19">
        <v>772.61</v>
      </c>
      <c r="G2060" s="19">
        <v>0</v>
      </c>
      <c r="H2060" s="85">
        <v>150017.68</v>
      </c>
      <c r="I2060" s="85">
        <v>2850.34</v>
      </c>
      <c r="J2060" s="85">
        <v>3090.45</v>
      </c>
      <c r="K2060" s="85">
        <v>-240.11</v>
      </c>
      <c r="L2060" s="146">
        <v>712.59</v>
      </c>
      <c r="M2060" s="146">
        <v>472.48</v>
      </c>
      <c r="N2060" s="146">
        <v>0</v>
      </c>
      <c r="Y2060" s="32">
        <f t="shared" si="31"/>
        <v>1245.0900000000001</v>
      </c>
    </row>
    <row r="2061" spans="1:25" x14ac:dyDescent="0.25">
      <c r="A2061" s="83" t="s">
        <v>9729</v>
      </c>
      <c r="B2061" s="84" t="s">
        <v>2139</v>
      </c>
      <c r="C2061" s="19">
        <v>18939.07</v>
      </c>
      <c r="D2061" s="19">
        <v>359.84</v>
      </c>
      <c r="E2061" s="19">
        <v>0</v>
      </c>
      <c r="F2061" s="19">
        <v>359.84</v>
      </c>
      <c r="G2061" s="19">
        <v>0</v>
      </c>
      <c r="H2061" s="85">
        <v>63471.7</v>
      </c>
      <c r="I2061" s="85">
        <v>1205.96</v>
      </c>
      <c r="J2061" s="85">
        <v>1439.37</v>
      </c>
      <c r="K2061" s="85">
        <v>-233.41</v>
      </c>
      <c r="L2061" s="146">
        <v>301.49</v>
      </c>
      <c r="M2061" s="146">
        <v>68.08</v>
      </c>
      <c r="N2061" s="146">
        <v>0</v>
      </c>
      <c r="Y2061" s="32">
        <f t="shared" si="31"/>
        <v>427.91999999999996</v>
      </c>
    </row>
    <row r="2062" spans="1:25" x14ac:dyDescent="0.25">
      <c r="A2062" s="83" t="s">
        <v>9730</v>
      </c>
      <c r="B2062" s="84" t="s">
        <v>2140</v>
      </c>
      <c r="C2062" s="19">
        <v>163135.62</v>
      </c>
      <c r="D2062" s="19">
        <v>3099.58</v>
      </c>
      <c r="E2062" s="19">
        <v>0</v>
      </c>
      <c r="F2062" s="19">
        <v>3099.58</v>
      </c>
      <c r="G2062" s="19">
        <v>0</v>
      </c>
      <c r="H2062" s="85">
        <v>624687.06000000006</v>
      </c>
      <c r="I2062" s="85">
        <v>11869.05</v>
      </c>
      <c r="J2062" s="85">
        <v>12398.31</v>
      </c>
      <c r="K2062" s="85">
        <v>-529.26</v>
      </c>
      <c r="L2062" s="146">
        <v>2967.26</v>
      </c>
      <c r="M2062" s="146">
        <v>2438</v>
      </c>
      <c r="N2062" s="146">
        <v>0</v>
      </c>
      <c r="Y2062" s="32">
        <f t="shared" si="31"/>
        <v>5537.58</v>
      </c>
    </row>
    <row r="2063" spans="1:25" x14ac:dyDescent="0.25">
      <c r="A2063" s="83" t="s">
        <v>9731</v>
      </c>
      <c r="B2063" s="84" t="s">
        <v>2141</v>
      </c>
      <c r="C2063" s="19">
        <v>137772.31</v>
      </c>
      <c r="D2063" s="19">
        <v>2617.6799999999998</v>
      </c>
      <c r="E2063" s="19">
        <v>0</v>
      </c>
      <c r="F2063" s="19">
        <v>2617.6799999999998</v>
      </c>
      <c r="G2063" s="19">
        <v>0</v>
      </c>
      <c r="H2063" s="85">
        <v>505753.36</v>
      </c>
      <c r="I2063" s="85">
        <v>9609.31</v>
      </c>
      <c r="J2063" s="85">
        <v>10470.700000000001</v>
      </c>
      <c r="K2063" s="85">
        <v>-861.39</v>
      </c>
      <c r="L2063" s="146">
        <v>2402.33</v>
      </c>
      <c r="M2063" s="146">
        <v>1540.94</v>
      </c>
      <c r="N2063" s="146">
        <v>0</v>
      </c>
      <c r="Y2063" s="32">
        <f t="shared" si="31"/>
        <v>4158.62</v>
      </c>
    </row>
    <row r="2064" spans="1:25" x14ac:dyDescent="0.25">
      <c r="A2064" s="83" t="s">
        <v>9732</v>
      </c>
      <c r="B2064" s="84" t="s">
        <v>2142</v>
      </c>
      <c r="C2064" s="19">
        <v>234903.3</v>
      </c>
      <c r="D2064" s="19">
        <v>4463.16</v>
      </c>
      <c r="E2064" s="19">
        <v>0</v>
      </c>
      <c r="F2064" s="19">
        <v>4463.16</v>
      </c>
      <c r="G2064" s="19">
        <v>0</v>
      </c>
      <c r="H2064" s="85">
        <v>775468.62</v>
      </c>
      <c r="I2064" s="85">
        <v>14733.9</v>
      </c>
      <c r="J2064" s="85">
        <v>17852.650000000001</v>
      </c>
      <c r="K2064" s="85">
        <v>-3118.75</v>
      </c>
      <c r="L2064" s="146">
        <v>3683.48</v>
      </c>
      <c r="M2064" s="146">
        <v>564.73</v>
      </c>
      <c r="N2064" s="146">
        <v>0</v>
      </c>
      <c r="Y2064" s="32">
        <f t="shared" si="31"/>
        <v>5027.8899999999994</v>
      </c>
    </row>
    <row r="2065" spans="1:25" x14ac:dyDescent="0.25">
      <c r="A2065" s="83" t="s">
        <v>9733</v>
      </c>
      <c r="B2065" s="84" t="s">
        <v>2143</v>
      </c>
      <c r="C2065" s="19">
        <v>322756.46000000002</v>
      </c>
      <c r="D2065" s="19">
        <v>6132.37</v>
      </c>
      <c r="E2065" s="19">
        <v>0</v>
      </c>
      <c r="F2065" s="19">
        <v>6132.37</v>
      </c>
      <c r="G2065" s="19">
        <v>0</v>
      </c>
      <c r="H2065" s="85">
        <v>1082848.28</v>
      </c>
      <c r="I2065" s="85">
        <v>20574.12</v>
      </c>
      <c r="J2065" s="85">
        <v>24529.49</v>
      </c>
      <c r="K2065" s="85">
        <v>-3955.37</v>
      </c>
      <c r="L2065" s="146">
        <v>5143.53</v>
      </c>
      <c r="M2065" s="146">
        <v>1188.1600000000001</v>
      </c>
      <c r="N2065" s="146">
        <v>0</v>
      </c>
      <c r="Y2065" s="32">
        <f t="shared" ref="Y2065:Y2128" si="32">F2065+M2065+R2065+W2065</f>
        <v>7320.53</v>
      </c>
    </row>
    <row r="2066" spans="1:25" x14ac:dyDescent="0.25">
      <c r="A2066" s="83" t="s">
        <v>9734</v>
      </c>
      <c r="B2066" s="84" t="s">
        <v>2144</v>
      </c>
      <c r="C2066" s="19">
        <v>488473.86</v>
      </c>
      <c r="D2066" s="19">
        <v>9281</v>
      </c>
      <c r="E2066" s="19">
        <v>0</v>
      </c>
      <c r="F2066" s="19">
        <v>9281</v>
      </c>
      <c r="G2066" s="19">
        <v>0</v>
      </c>
      <c r="H2066" s="85">
        <v>1913828.21</v>
      </c>
      <c r="I2066" s="85">
        <v>36362.74</v>
      </c>
      <c r="J2066" s="85">
        <v>37124.01</v>
      </c>
      <c r="K2066" s="85">
        <v>-761.27</v>
      </c>
      <c r="L2066" s="146">
        <v>9090.69</v>
      </c>
      <c r="M2066" s="146">
        <v>8329.42</v>
      </c>
      <c r="N2066" s="146">
        <v>0</v>
      </c>
      <c r="Y2066" s="32">
        <f t="shared" si="32"/>
        <v>17610.419999999998</v>
      </c>
    </row>
    <row r="2067" spans="1:25" x14ac:dyDescent="0.25">
      <c r="A2067" s="83" t="s">
        <v>9735</v>
      </c>
      <c r="B2067" s="84" t="s">
        <v>2145</v>
      </c>
      <c r="C2067" s="19">
        <v>52279.92</v>
      </c>
      <c r="D2067" s="19">
        <v>993.32</v>
      </c>
      <c r="E2067" s="19">
        <v>0</v>
      </c>
      <c r="F2067" s="19">
        <v>993.32</v>
      </c>
      <c r="G2067" s="19">
        <v>0</v>
      </c>
      <c r="H2067" s="85">
        <v>183243.51</v>
      </c>
      <c r="I2067" s="85">
        <v>3481.63</v>
      </c>
      <c r="J2067" s="85">
        <v>3973.27</v>
      </c>
      <c r="K2067" s="85">
        <v>-491.64</v>
      </c>
      <c r="L2067" s="146">
        <v>870.41</v>
      </c>
      <c r="M2067" s="146">
        <v>378.77</v>
      </c>
      <c r="N2067" s="146">
        <v>0</v>
      </c>
      <c r="Y2067" s="32">
        <f t="shared" si="32"/>
        <v>1372.0900000000001</v>
      </c>
    </row>
    <row r="2068" spans="1:25" x14ac:dyDescent="0.25">
      <c r="A2068" s="83" t="s">
        <v>9736</v>
      </c>
      <c r="B2068" s="84" t="s">
        <v>2146</v>
      </c>
      <c r="C2068" s="19">
        <v>240887.8</v>
      </c>
      <c r="D2068" s="19">
        <v>4576.87</v>
      </c>
      <c r="E2068" s="19">
        <v>0</v>
      </c>
      <c r="F2068" s="19">
        <v>4576.87</v>
      </c>
      <c r="G2068" s="19">
        <v>0</v>
      </c>
      <c r="H2068" s="85">
        <v>870652.76</v>
      </c>
      <c r="I2068" s="85">
        <v>16542.400000000001</v>
      </c>
      <c r="J2068" s="85">
        <v>18307.47</v>
      </c>
      <c r="K2068" s="85">
        <v>-1765.07</v>
      </c>
      <c r="L2068" s="146">
        <v>4135.6000000000004</v>
      </c>
      <c r="M2068" s="146">
        <v>2370.5300000000002</v>
      </c>
      <c r="N2068" s="146">
        <v>0</v>
      </c>
      <c r="Y2068" s="32">
        <f t="shared" si="32"/>
        <v>6947.4</v>
      </c>
    </row>
    <row r="2069" spans="1:25" x14ac:dyDescent="0.25">
      <c r="A2069" s="83" t="s">
        <v>9737</v>
      </c>
      <c r="B2069" s="84" t="s">
        <v>2147</v>
      </c>
      <c r="C2069" s="19">
        <v>28347.93</v>
      </c>
      <c r="D2069" s="19">
        <v>538.61</v>
      </c>
      <c r="E2069" s="19">
        <v>0</v>
      </c>
      <c r="F2069" s="19">
        <v>538.61</v>
      </c>
      <c r="G2069" s="19">
        <v>0</v>
      </c>
      <c r="H2069" s="85">
        <v>108572.64</v>
      </c>
      <c r="I2069" s="85">
        <v>2062.88</v>
      </c>
      <c r="J2069" s="85">
        <v>2154.44</v>
      </c>
      <c r="K2069" s="85">
        <v>-91.56</v>
      </c>
      <c r="L2069" s="146">
        <v>515.72</v>
      </c>
      <c r="M2069" s="146">
        <v>424.16</v>
      </c>
      <c r="N2069" s="146">
        <v>0</v>
      </c>
      <c r="Y2069" s="32">
        <f t="shared" si="32"/>
        <v>962.77</v>
      </c>
    </row>
    <row r="2070" spans="1:25" x14ac:dyDescent="0.25">
      <c r="A2070" s="83" t="s">
        <v>9738</v>
      </c>
      <c r="B2070" s="84" t="s">
        <v>2148</v>
      </c>
      <c r="C2070" s="19">
        <v>44451.43</v>
      </c>
      <c r="D2070" s="19">
        <v>844.58</v>
      </c>
      <c r="E2070" s="19">
        <v>0</v>
      </c>
      <c r="F2070" s="19">
        <v>844.58</v>
      </c>
      <c r="G2070" s="19">
        <v>0</v>
      </c>
      <c r="H2070" s="85">
        <v>139658.85999999999</v>
      </c>
      <c r="I2070" s="85">
        <v>2653.52</v>
      </c>
      <c r="J2070" s="85">
        <v>3378.31</v>
      </c>
      <c r="K2070" s="85">
        <v>-724.79</v>
      </c>
      <c r="L2070" s="146">
        <v>663.38</v>
      </c>
      <c r="M2070" s="146">
        <v>0</v>
      </c>
      <c r="N2070" s="146">
        <v>61.41</v>
      </c>
      <c r="Y2070" s="32">
        <f t="shared" si="32"/>
        <v>844.58</v>
      </c>
    </row>
    <row r="2071" spans="1:25" x14ac:dyDescent="0.25">
      <c r="A2071" s="83" t="s">
        <v>9739</v>
      </c>
      <c r="B2071" s="84" t="s">
        <v>2149</v>
      </c>
      <c r="C2071" s="19">
        <v>12756.05</v>
      </c>
      <c r="D2071" s="19">
        <v>242.37</v>
      </c>
      <c r="E2071" s="19">
        <v>0</v>
      </c>
      <c r="F2071" s="19">
        <v>242.37</v>
      </c>
      <c r="G2071" s="19">
        <v>0</v>
      </c>
      <c r="H2071" s="85">
        <v>41887.56</v>
      </c>
      <c r="I2071" s="85">
        <v>795.86</v>
      </c>
      <c r="J2071" s="85">
        <v>969.46</v>
      </c>
      <c r="K2071" s="85">
        <v>-173.6</v>
      </c>
      <c r="L2071" s="146">
        <v>198.97</v>
      </c>
      <c r="M2071" s="146">
        <v>25.37</v>
      </c>
      <c r="N2071" s="146">
        <v>0</v>
      </c>
      <c r="Y2071" s="32">
        <f t="shared" si="32"/>
        <v>267.74</v>
      </c>
    </row>
    <row r="2072" spans="1:25" x14ac:dyDescent="0.25">
      <c r="A2072" s="83" t="s">
        <v>9740</v>
      </c>
      <c r="B2072" s="84" t="s">
        <v>2150</v>
      </c>
      <c r="C2072" s="19">
        <v>24232.14</v>
      </c>
      <c r="D2072" s="19">
        <v>460.41</v>
      </c>
      <c r="E2072" s="19">
        <v>0</v>
      </c>
      <c r="F2072" s="19">
        <v>460.41</v>
      </c>
      <c r="G2072" s="19">
        <v>0</v>
      </c>
      <c r="H2072" s="85">
        <v>81184.479999999996</v>
      </c>
      <c r="I2072" s="85">
        <v>1542.51</v>
      </c>
      <c r="J2072" s="85">
        <v>1841.64</v>
      </c>
      <c r="K2072" s="85">
        <v>-299.13</v>
      </c>
      <c r="L2072" s="146">
        <v>385.63</v>
      </c>
      <c r="M2072" s="146">
        <v>86.5</v>
      </c>
      <c r="N2072" s="146">
        <v>0</v>
      </c>
      <c r="Y2072" s="32">
        <f t="shared" si="32"/>
        <v>546.91000000000008</v>
      </c>
    </row>
    <row r="2073" spans="1:25" x14ac:dyDescent="0.25">
      <c r="A2073" s="83" t="s">
        <v>9741</v>
      </c>
      <c r="B2073" s="84" t="s">
        <v>2151</v>
      </c>
      <c r="C2073" s="19">
        <v>27821.1</v>
      </c>
      <c r="D2073" s="19">
        <v>528.6</v>
      </c>
      <c r="E2073" s="19">
        <v>0</v>
      </c>
      <c r="F2073" s="19">
        <v>528.6</v>
      </c>
      <c r="G2073" s="19">
        <v>0</v>
      </c>
      <c r="H2073" s="85">
        <v>99635.32</v>
      </c>
      <c r="I2073" s="85">
        <v>1893.07</v>
      </c>
      <c r="J2073" s="85">
        <v>2114.4</v>
      </c>
      <c r="K2073" s="85">
        <v>-221.33</v>
      </c>
      <c r="L2073" s="146">
        <v>473.27</v>
      </c>
      <c r="M2073" s="146">
        <v>251.94</v>
      </c>
      <c r="N2073" s="146">
        <v>0</v>
      </c>
      <c r="Y2073" s="32">
        <f t="shared" si="32"/>
        <v>780.54</v>
      </c>
    </row>
    <row r="2074" spans="1:25" x14ac:dyDescent="0.25">
      <c r="A2074" s="83" t="s">
        <v>9742</v>
      </c>
      <c r="B2074" s="84" t="s">
        <v>2152</v>
      </c>
      <c r="C2074" s="19">
        <v>8642.9</v>
      </c>
      <c r="D2074" s="19">
        <v>164.22</v>
      </c>
      <c r="E2074" s="19">
        <v>0</v>
      </c>
      <c r="F2074" s="19">
        <v>164.22</v>
      </c>
      <c r="G2074" s="19">
        <v>0</v>
      </c>
      <c r="H2074" s="85">
        <v>29747.78</v>
      </c>
      <c r="I2074" s="85">
        <v>565.21</v>
      </c>
      <c r="J2074" s="85">
        <v>656.86</v>
      </c>
      <c r="K2074" s="85">
        <v>-91.65</v>
      </c>
      <c r="L2074" s="146">
        <v>141.30000000000001</v>
      </c>
      <c r="M2074" s="146">
        <v>49.65</v>
      </c>
      <c r="N2074" s="146">
        <v>0</v>
      </c>
      <c r="Y2074" s="32">
        <f t="shared" si="32"/>
        <v>213.87</v>
      </c>
    </row>
    <row r="2075" spans="1:25" x14ac:dyDescent="0.25">
      <c r="A2075" s="83" t="s">
        <v>9743</v>
      </c>
      <c r="B2075" s="84" t="s">
        <v>2153</v>
      </c>
      <c r="C2075" s="19">
        <v>67989.17</v>
      </c>
      <c r="D2075" s="19">
        <v>1291.8</v>
      </c>
      <c r="E2075" s="19">
        <v>0</v>
      </c>
      <c r="F2075" s="19">
        <v>1291.8</v>
      </c>
      <c r="G2075" s="19">
        <v>0</v>
      </c>
      <c r="H2075" s="85">
        <v>261975.43</v>
      </c>
      <c r="I2075" s="85">
        <v>4977.53</v>
      </c>
      <c r="J2075" s="85">
        <v>5167.18</v>
      </c>
      <c r="K2075" s="85">
        <v>-189.65</v>
      </c>
      <c r="L2075" s="146">
        <v>1244.3800000000001</v>
      </c>
      <c r="M2075" s="146">
        <v>1054.73</v>
      </c>
      <c r="N2075" s="146">
        <v>0</v>
      </c>
      <c r="Y2075" s="32">
        <f t="shared" si="32"/>
        <v>2346.5299999999997</v>
      </c>
    </row>
    <row r="2076" spans="1:25" x14ac:dyDescent="0.25">
      <c r="A2076" s="83" t="s">
        <v>9744</v>
      </c>
      <c r="B2076" s="84" t="s">
        <v>2154</v>
      </c>
      <c r="C2076" s="19">
        <v>81612.509999999995</v>
      </c>
      <c r="D2076" s="19">
        <v>1550.64</v>
      </c>
      <c r="E2076" s="19">
        <v>0</v>
      </c>
      <c r="F2076" s="19">
        <v>1550.64</v>
      </c>
      <c r="G2076" s="19">
        <v>0</v>
      </c>
      <c r="H2076" s="85">
        <v>303311.35999999999</v>
      </c>
      <c r="I2076" s="85">
        <v>5762.92</v>
      </c>
      <c r="J2076" s="85">
        <v>6202.55</v>
      </c>
      <c r="K2076" s="85">
        <v>-439.63</v>
      </c>
      <c r="L2076" s="146">
        <v>1440.73</v>
      </c>
      <c r="M2076" s="146">
        <v>1001.1</v>
      </c>
      <c r="N2076" s="146">
        <v>0</v>
      </c>
      <c r="Y2076" s="32">
        <f t="shared" si="32"/>
        <v>2551.7400000000002</v>
      </c>
    </row>
    <row r="2077" spans="1:25" x14ac:dyDescent="0.25">
      <c r="A2077" s="83" t="s">
        <v>9745</v>
      </c>
      <c r="B2077" s="84" t="s">
        <v>2155</v>
      </c>
      <c r="C2077" s="19">
        <v>71507.97</v>
      </c>
      <c r="D2077" s="19">
        <v>1358.65</v>
      </c>
      <c r="E2077" s="19">
        <v>0</v>
      </c>
      <c r="F2077" s="19">
        <v>1358.65</v>
      </c>
      <c r="G2077" s="19">
        <v>0</v>
      </c>
      <c r="H2077" s="85">
        <v>275210.77</v>
      </c>
      <c r="I2077" s="85">
        <v>5229</v>
      </c>
      <c r="J2077" s="85">
        <v>5434.61</v>
      </c>
      <c r="K2077" s="85">
        <v>-205.61</v>
      </c>
      <c r="L2077" s="146">
        <v>1307.25</v>
      </c>
      <c r="M2077" s="146">
        <v>1101.6400000000001</v>
      </c>
      <c r="N2077" s="146">
        <v>0</v>
      </c>
      <c r="Y2077" s="32">
        <f t="shared" si="32"/>
        <v>2460.29</v>
      </c>
    </row>
    <row r="2078" spans="1:25" x14ac:dyDescent="0.25">
      <c r="A2078" s="83" t="s">
        <v>9746</v>
      </c>
      <c r="B2078" s="84" t="s">
        <v>2156</v>
      </c>
      <c r="C2078" s="19">
        <v>22735.66</v>
      </c>
      <c r="D2078" s="19">
        <v>431.98</v>
      </c>
      <c r="E2078" s="19">
        <v>0</v>
      </c>
      <c r="F2078" s="19">
        <v>431.98</v>
      </c>
      <c r="G2078" s="19">
        <v>0</v>
      </c>
      <c r="H2078" s="85">
        <v>81803.39</v>
      </c>
      <c r="I2078" s="85">
        <v>1554.26</v>
      </c>
      <c r="J2078" s="85">
        <v>1727.91</v>
      </c>
      <c r="K2078" s="85">
        <v>-173.65</v>
      </c>
      <c r="L2078" s="146">
        <v>388.57</v>
      </c>
      <c r="M2078" s="146">
        <v>214.92</v>
      </c>
      <c r="N2078" s="146">
        <v>0</v>
      </c>
      <c r="Y2078" s="32">
        <f t="shared" si="32"/>
        <v>646.9</v>
      </c>
    </row>
    <row r="2079" spans="1:25" x14ac:dyDescent="0.25">
      <c r="A2079" s="83" t="s">
        <v>9747</v>
      </c>
      <c r="B2079" s="84" t="s">
        <v>2157</v>
      </c>
      <c r="C2079" s="19">
        <v>127909.4</v>
      </c>
      <c r="D2079" s="19">
        <v>2430.2800000000002</v>
      </c>
      <c r="E2079" s="19">
        <v>0</v>
      </c>
      <c r="F2079" s="19">
        <v>2430.2800000000002</v>
      </c>
      <c r="G2079" s="19">
        <v>0</v>
      </c>
      <c r="H2079" s="85">
        <v>464758.45</v>
      </c>
      <c r="I2079" s="85">
        <v>8830.41</v>
      </c>
      <c r="J2079" s="85">
        <v>9721.11</v>
      </c>
      <c r="K2079" s="85">
        <v>-890.7</v>
      </c>
      <c r="L2079" s="146">
        <v>2207.6</v>
      </c>
      <c r="M2079" s="146">
        <v>1316.9</v>
      </c>
      <c r="N2079" s="146">
        <v>0</v>
      </c>
      <c r="Y2079" s="32">
        <f t="shared" si="32"/>
        <v>3747.1800000000003</v>
      </c>
    </row>
    <row r="2080" spans="1:25" x14ac:dyDescent="0.25">
      <c r="A2080" s="83" t="s">
        <v>9748</v>
      </c>
      <c r="B2080" s="84" t="s">
        <v>2158</v>
      </c>
      <c r="C2080" s="19">
        <v>29044.71</v>
      </c>
      <c r="D2080" s="19">
        <v>551.85</v>
      </c>
      <c r="E2080" s="19">
        <v>0</v>
      </c>
      <c r="F2080" s="19">
        <v>551.85</v>
      </c>
      <c r="G2080" s="19">
        <v>0</v>
      </c>
      <c r="H2080" s="85">
        <v>100465.72</v>
      </c>
      <c r="I2080" s="85">
        <v>1908.85</v>
      </c>
      <c r="J2080" s="85">
        <v>2207.4</v>
      </c>
      <c r="K2080" s="85">
        <v>-298.55</v>
      </c>
      <c r="L2080" s="146">
        <v>477.21</v>
      </c>
      <c r="M2080" s="146">
        <v>178.66</v>
      </c>
      <c r="N2080" s="146">
        <v>0</v>
      </c>
      <c r="Y2080" s="32">
        <f t="shared" si="32"/>
        <v>730.51</v>
      </c>
    </row>
    <row r="2081" spans="1:25" x14ac:dyDescent="0.25">
      <c r="A2081" s="83" t="s">
        <v>9749</v>
      </c>
      <c r="B2081" s="84" t="s">
        <v>2159</v>
      </c>
      <c r="C2081" s="19">
        <v>21806.6</v>
      </c>
      <c r="D2081" s="19">
        <v>414.33</v>
      </c>
      <c r="E2081" s="19">
        <v>0</v>
      </c>
      <c r="F2081" s="19">
        <v>414.33</v>
      </c>
      <c r="G2081" s="19">
        <v>0</v>
      </c>
      <c r="H2081" s="85">
        <v>74076.7</v>
      </c>
      <c r="I2081" s="85">
        <v>1407.46</v>
      </c>
      <c r="J2081" s="85">
        <v>1657.3</v>
      </c>
      <c r="K2081" s="85">
        <v>-249.84</v>
      </c>
      <c r="L2081" s="146">
        <v>351.87</v>
      </c>
      <c r="M2081" s="146">
        <v>102.03</v>
      </c>
      <c r="N2081" s="146">
        <v>0</v>
      </c>
      <c r="Y2081" s="32">
        <f t="shared" si="32"/>
        <v>516.36</v>
      </c>
    </row>
    <row r="2082" spans="1:25" x14ac:dyDescent="0.25">
      <c r="A2082" s="83" t="s">
        <v>9750</v>
      </c>
      <c r="B2082" s="84" t="s">
        <v>2160</v>
      </c>
      <c r="C2082" s="19">
        <v>15367.44</v>
      </c>
      <c r="D2082" s="19">
        <v>291.98</v>
      </c>
      <c r="E2082" s="19">
        <v>0</v>
      </c>
      <c r="F2082" s="19">
        <v>291.98</v>
      </c>
      <c r="G2082" s="19">
        <v>0</v>
      </c>
      <c r="H2082" s="85">
        <v>51603.27</v>
      </c>
      <c r="I2082" s="85">
        <v>980.46</v>
      </c>
      <c r="J2082" s="85">
        <v>1167.93</v>
      </c>
      <c r="K2082" s="85">
        <v>-187.47</v>
      </c>
      <c r="L2082" s="146">
        <v>245.12</v>
      </c>
      <c r="M2082" s="146">
        <v>57.65</v>
      </c>
      <c r="N2082" s="146">
        <v>0</v>
      </c>
      <c r="Y2082" s="32">
        <f t="shared" si="32"/>
        <v>349.63</v>
      </c>
    </row>
    <row r="2083" spans="1:25" x14ac:dyDescent="0.25">
      <c r="A2083" s="83" t="s">
        <v>9751</v>
      </c>
      <c r="B2083" s="84" t="s">
        <v>2161</v>
      </c>
      <c r="C2083" s="19">
        <v>27198.42</v>
      </c>
      <c r="D2083" s="19">
        <v>516.77</v>
      </c>
      <c r="E2083" s="19">
        <v>0</v>
      </c>
      <c r="F2083" s="19">
        <v>516.77</v>
      </c>
      <c r="G2083" s="19">
        <v>0</v>
      </c>
      <c r="H2083" s="85">
        <v>92893.14</v>
      </c>
      <c r="I2083" s="85">
        <v>1764.97</v>
      </c>
      <c r="J2083" s="85">
        <v>2067.08</v>
      </c>
      <c r="K2083" s="85">
        <v>-302.11</v>
      </c>
      <c r="L2083" s="146">
        <v>441.24</v>
      </c>
      <c r="M2083" s="146">
        <v>139.13</v>
      </c>
      <c r="N2083" s="146">
        <v>0</v>
      </c>
      <c r="Y2083" s="32">
        <f t="shared" si="32"/>
        <v>655.9</v>
      </c>
    </row>
    <row r="2084" spans="1:25" x14ac:dyDescent="0.25">
      <c r="A2084" s="83" t="s">
        <v>9752</v>
      </c>
      <c r="B2084" s="84" t="s">
        <v>2162</v>
      </c>
      <c r="C2084" s="19">
        <v>56319.47</v>
      </c>
      <c r="D2084" s="19">
        <v>1070.07</v>
      </c>
      <c r="E2084" s="19">
        <v>0</v>
      </c>
      <c r="F2084" s="19">
        <v>1070.07</v>
      </c>
      <c r="G2084" s="19">
        <v>0</v>
      </c>
      <c r="H2084" s="85">
        <v>194194.99</v>
      </c>
      <c r="I2084" s="85">
        <v>3689.7</v>
      </c>
      <c r="J2084" s="85">
        <v>4280.28</v>
      </c>
      <c r="K2084" s="85">
        <v>-590.58000000000004</v>
      </c>
      <c r="L2084" s="146">
        <v>922.43</v>
      </c>
      <c r="M2084" s="146">
        <v>331.85</v>
      </c>
      <c r="N2084" s="146">
        <v>0</v>
      </c>
      <c r="Y2084" s="32">
        <f t="shared" si="32"/>
        <v>1401.92</v>
      </c>
    </row>
    <row r="2085" spans="1:25" x14ac:dyDescent="0.25">
      <c r="A2085" s="83" t="s">
        <v>9753</v>
      </c>
      <c r="B2085" s="84" t="s">
        <v>2163</v>
      </c>
      <c r="C2085" s="19">
        <v>35036.71</v>
      </c>
      <c r="D2085" s="19">
        <v>665.7</v>
      </c>
      <c r="E2085" s="19">
        <v>0</v>
      </c>
      <c r="F2085" s="19">
        <v>665.7</v>
      </c>
      <c r="G2085" s="19">
        <v>0</v>
      </c>
      <c r="H2085" s="85">
        <v>126580.68</v>
      </c>
      <c r="I2085" s="85">
        <v>2405.0300000000002</v>
      </c>
      <c r="J2085" s="85">
        <v>2662.79</v>
      </c>
      <c r="K2085" s="85">
        <v>-257.76</v>
      </c>
      <c r="L2085" s="146">
        <v>601.26</v>
      </c>
      <c r="M2085" s="146">
        <v>343.5</v>
      </c>
      <c r="N2085" s="146">
        <v>0</v>
      </c>
      <c r="Y2085" s="32">
        <f t="shared" si="32"/>
        <v>1009.2</v>
      </c>
    </row>
    <row r="2086" spans="1:25" x14ac:dyDescent="0.25">
      <c r="A2086" s="83" t="s">
        <v>9754</v>
      </c>
      <c r="B2086" s="84" t="s">
        <v>2164</v>
      </c>
      <c r="C2086" s="19">
        <v>4958.37</v>
      </c>
      <c r="D2086" s="19">
        <v>94.21</v>
      </c>
      <c r="E2086" s="19">
        <v>0</v>
      </c>
      <c r="F2086" s="19">
        <v>94.21</v>
      </c>
      <c r="G2086" s="19">
        <v>0</v>
      </c>
      <c r="H2086" s="85">
        <v>20679.689999999999</v>
      </c>
      <c r="I2086" s="85">
        <v>392.91</v>
      </c>
      <c r="J2086" s="85">
        <v>376.84</v>
      </c>
      <c r="K2086" s="85">
        <v>16.07</v>
      </c>
      <c r="L2086" s="146">
        <v>98.23</v>
      </c>
      <c r="M2086" s="146">
        <v>114.3</v>
      </c>
      <c r="N2086" s="146">
        <v>0</v>
      </c>
      <c r="Y2086" s="32">
        <f t="shared" si="32"/>
        <v>208.51</v>
      </c>
    </row>
    <row r="2087" spans="1:25" x14ac:dyDescent="0.25">
      <c r="A2087" s="83" t="s">
        <v>9755</v>
      </c>
      <c r="B2087" s="84" t="s">
        <v>2165</v>
      </c>
      <c r="C2087" s="19">
        <v>30915.86</v>
      </c>
      <c r="D2087" s="19">
        <v>587.4</v>
      </c>
      <c r="E2087" s="19">
        <v>0</v>
      </c>
      <c r="F2087" s="19">
        <v>587.4</v>
      </c>
      <c r="G2087" s="19">
        <v>0</v>
      </c>
      <c r="H2087" s="85">
        <v>109575.13</v>
      </c>
      <c r="I2087" s="85">
        <v>2081.9299999999998</v>
      </c>
      <c r="J2087" s="85">
        <v>2349.61</v>
      </c>
      <c r="K2087" s="85">
        <v>-267.68</v>
      </c>
      <c r="L2087" s="146">
        <v>520.48</v>
      </c>
      <c r="M2087" s="146">
        <v>252.8</v>
      </c>
      <c r="N2087" s="146">
        <v>0</v>
      </c>
      <c r="Y2087" s="32">
        <f t="shared" si="32"/>
        <v>840.2</v>
      </c>
    </row>
    <row r="2088" spans="1:25" x14ac:dyDescent="0.25">
      <c r="A2088" s="83" t="s">
        <v>9756</v>
      </c>
      <c r="B2088" s="84" t="s">
        <v>2166</v>
      </c>
      <c r="C2088" s="19">
        <v>244747.49</v>
      </c>
      <c r="D2088" s="19">
        <v>4650.2</v>
      </c>
      <c r="E2088" s="19">
        <v>0</v>
      </c>
      <c r="F2088" s="19">
        <v>4650.2</v>
      </c>
      <c r="G2088" s="19">
        <v>0</v>
      </c>
      <c r="H2088" s="85">
        <v>1044046.62</v>
      </c>
      <c r="I2088" s="85">
        <v>19836.89</v>
      </c>
      <c r="J2088" s="85">
        <v>18600.810000000001</v>
      </c>
      <c r="K2088" s="85">
        <v>1236.08</v>
      </c>
      <c r="L2088" s="146">
        <v>4959.22</v>
      </c>
      <c r="M2088" s="146">
        <v>6195.3</v>
      </c>
      <c r="N2088" s="146">
        <v>0</v>
      </c>
      <c r="Y2088" s="32">
        <f t="shared" si="32"/>
        <v>10845.5</v>
      </c>
    </row>
    <row r="2089" spans="1:25" x14ac:dyDescent="0.25">
      <c r="A2089" s="83" t="s">
        <v>9757</v>
      </c>
      <c r="B2089" s="84" t="s">
        <v>2167</v>
      </c>
      <c r="C2089" s="19">
        <v>812781.65</v>
      </c>
      <c r="D2089" s="19">
        <v>15442.85</v>
      </c>
      <c r="E2089" s="19">
        <v>0</v>
      </c>
      <c r="F2089" s="19">
        <v>15442.85</v>
      </c>
      <c r="G2089" s="19">
        <v>0</v>
      </c>
      <c r="H2089" s="85">
        <v>2888669.68</v>
      </c>
      <c r="I2089" s="85">
        <v>54884.72</v>
      </c>
      <c r="J2089" s="85">
        <v>61771.41</v>
      </c>
      <c r="K2089" s="85">
        <v>-6886.69</v>
      </c>
      <c r="L2089" s="146">
        <v>13721.18</v>
      </c>
      <c r="M2089" s="146">
        <v>6834.49</v>
      </c>
      <c r="N2089" s="146">
        <v>0</v>
      </c>
      <c r="Y2089" s="32">
        <f t="shared" si="32"/>
        <v>22277.34</v>
      </c>
    </row>
    <row r="2090" spans="1:25" x14ac:dyDescent="0.25">
      <c r="A2090" s="83" t="s">
        <v>9758</v>
      </c>
      <c r="B2090" s="84" t="s">
        <v>2168</v>
      </c>
      <c r="C2090" s="19">
        <v>56010.29</v>
      </c>
      <c r="D2090" s="19">
        <v>1064.2</v>
      </c>
      <c r="E2090" s="19">
        <v>0</v>
      </c>
      <c r="F2090" s="19">
        <v>1064.2</v>
      </c>
      <c r="G2090" s="19">
        <v>0</v>
      </c>
      <c r="H2090" s="85">
        <v>203893.71</v>
      </c>
      <c r="I2090" s="85">
        <v>3873.98</v>
      </c>
      <c r="J2090" s="85">
        <v>4256.78</v>
      </c>
      <c r="K2090" s="85">
        <v>-382.8</v>
      </c>
      <c r="L2090" s="146">
        <v>968.5</v>
      </c>
      <c r="M2090" s="146">
        <v>585.70000000000005</v>
      </c>
      <c r="N2090" s="146">
        <v>0</v>
      </c>
      <c r="Y2090" s="32">
        <f t="shared" si="32"/>
        <v>1649.9</v>
      </c>
    </row>
    <row r="2091" spans="1:25" x14ac:dyDescent="0.25">
      <c r="A2091" s="83" t="s">
        <v>9759</v>
      </c>
      <c r="B2091" s="84" t="s">
        <v>2169</v>
      </c>
      <c r="C2091" s="19">
        <v>186514.92</v>
      </c>
      <c r="D2091" s="19">
        <v>3543.78</v>
      </c>
      <c r="E2091" s="19">
        <v>0</v>
      </c>
      <c r="F2091" s="19">
        <v>3543.78</v>
      </c>
      <c r="G2091" s="19">
        <v>0</v>
      </c>
      <c r="H2091" s="85">
        <v>727712.2</v>
      </c>
      <c r="I2091" s="85">
        <v>13826.53</v>
      </c>
      <c r="J2091" s="85">
        <v>14175.13</v>
      </c>
      <c r="K2091" s="85">
        <v>-348.6</v>
      </c>
      <c r="L2091" s="146">
        <v>3456.63</v>
      </c>
      <c r="M2091" s="146">
        <v>3108.03</v>
      </c>
      <c r="N2091" s="146">
        <v>0</v>
      </c>
      <c r="Y2091" s="32">
        <f t="shared" si="32"/>
        <v>6651.81</v>
      </c>
    </row>
    <row r="2092" spans="1:25" x14ac:dyDescent="0.25">
      <c r="A2092" s="83" t="s">
        <v>9760</v>
      </c>
      <c r="B2092" s="84" t="s">
        <v>2170</v>
      </c>
      <c r="C2092" s="19">
        <v>825914.96</v>
      </c>
      <c r="D2092" s="19">
        <v>15692.39</v>
      </c>
      <c r="E2092" s="19">
        <v>0</v>
      </c>
      <c r="F2092" s="19">
        <v>15692.39</v>
      </c>
      <c r="G2092" s="19">
        <v>0</v>
      </c>
      <c r="H2092" s="85">
        <v>3514485.06</v>
      </c>
      <c r="I2092" s="85">
        <v>66775.22</v>
      </c>
      <c r="J2092" s="85">
        <v>62769.54</v>
      </c>
      <c r="K2092" s="85">
        <v>4005.68</v>
      </c>
      <c r="L2092" s="146">
        <v>16693.810000000001</v>
      </c>
      <c r="M2092" s="146">
        <v>20699.490000000002</v>
      </c>
      <c r="N2092" s="146">
        <v>0</v>
      </c>
      <c r="Y2092" s="32">
        <f t="shared" si="32"/>
        <v>36391.880000000005</v>
      </c>
    </row>
    <row r="2093" spans="1:25" x14ac:dyDescent="0.25">
      <c r="A2093" s="83" t="s">
        <v>9761</v>
      </c>
      <c r="B2093" s="84" t="s">
        <v>2171</v>
      </c>
      <c r="C2093" s="19">
        <v>200982.53</v>
      </c>
      <c r="D2093" s="19">
        <v>3818.67</v>
      </c>
      <c r="E2093" s="19">
        <v>0</v>
      </c>
      <c r="F2093" s="19">
        <v>3818.67</v>
      </c>
      <c r="G2093" s="19">
        <v>0</v>
      </c>
      <c r="H2093" s="85">
        <v>770828.37</v>
      </c>
      <c r="I2093" s="85">
        <v>14645.74</v>
      </c>
      <c r="J2093" s="85">
        <v>15274.67</v>
      </c>
      <c r="K2093" s="85">
        <v>-628.92999999999995</v>
      </c>
      <c r="L2093" s="146">
        <v>3661.44</v>
      </c>
      <c r="M2093" s="146">
        <v>3032.51</v>
      </c>
      <c r="N2093" s="146">
        <v>0</v>
      </c>
      <c r="Y2093" s="32">
        <f t="shared" si="32"/>
        <v>6851.18</v>
      </c>
    </row>
    <row r="2094" spans="1:25" x14ac:dyDescent="0.25">
      <c r="A2094" s="83" t="s">
        <v>9762</v>
      </c>
      <c r="B2094" s="84" t="s">
        <v>2172</v>
      </c>
      <c r="C2094" s="19">
        <v>145628.54</v>
      </c>
      <c r="D2094" s="19">
        <v>2766.94</v>
      </c>
      <c r="E2094" s="19">
        <v>0</v>
      </c>
      <c r="F2094" s="19">
        <v>2766.94</v>
      </c>
      <c r="G2094" s="19">
        <v>0</v>
      </c>
      <c r="H2094" s="85">
        <v>695057.41</v>
      </c>
      <c r="I2094" s="85">
        <v>13206.09</v>
      </c>
      <c r="J2094" s="85">
        <v>11067.77</v>
      </c>
      <c r="K2094" s="85">
        <v>2138.3200000000002</v>
      </c>
      <c r="L2094" s="146">
        <v>3301.52</v>
      </c>
      <c r="M2094" s="146">
        <v>5439.84</v>
      </c>
      <c r="N2094" s="146">
        <v>0</v>
      </c>
      <c r="Y2094" s="32">
        <f t="shared" si="32"/>
        <v>8206.7800000000007</v>
      </c>
    </row>
    <row r="2095" spans="1:25" x14ac:dyDescent="0.25">
      <c r="A2095" s="83" t="s">
        <v>9763</v>
      </c>
      <c r="B2095" s="84" t="s">
        <v>2173</v>
      </c>
      <c r="C2095" s="19">
        <v>406528.46</v>
      </c>
      <c r="D2095" s="19">
        <v>7724.04</v>
      </c>
      <c r="E2095" s="19">
        <v>0</v>
      </c>
      <c r="F2095" s="19">
        <v>7724.04</v>
      </c>
      <c r="G2095" s="19">
        <v>0</v>
      </c>
      <c r="H2095" s="85">
        <v>1710084.43</v>
      </c>
      <c r="I2095" s="85">
        <v>32491.599999999999</v>
      </c>
      <c r="J2095" s="85">
        <v>30896.16</v>
      </c>
      <c r="K2095" s="85">
        <v>1595.44</v>
      </c>
      <c r="L2095" s="146">
        <v>8122.9</v>
      </c>
      <c r="M2095" s="146">
        <v>9718.34</v>
      </c>
      <c r="N2095" s="146">
        <v>0</v>
      </c>
      <c r="Y2095" s="32">
        <f t="shared" si="32"/>
        <v>17442.38</v>
      </c>
    </row>
    <row r="2096" spans="1:25" x14ac:dyDescent="0.25">
      <c r="A2096" s="83" t="s">
        <v>9764</v>
      </c>
      <c r="B2096" s="84" t="s">
        <v>2174</v>
      </c>
      <c r="C2096" s="19">
        <v>440834.49</v>
      </c>
      <c r="D2096" s="19">
        <v>8375.86</v>
      </c>
      <c r="E2096" s="19">
        <v>0</v>
      </c>
      <c r="F2096" s="19">
        <v>8375.86</v>
      </c>
      <c r="G2096" s="19">
        <v>0</v>
      </c>
      <c r="H2096" s="85">
        <v>1651614.62</v>
      </c>
      <c r="I2096" s="85">
        <v>31380.68</v>
      </c>
      <c r="J2096" s="85">
        <v>33503.42</v>
      </c>
      <c r="K2096" s="85">
        <v>-2122.7399999999998</v>
      </c>
      <c r="L2096" s="146">
        <v>7845.17</v>
      </c>
      <c r="M2096" s="146">
        <v>5722.43</v>
      </c>
      <c r="N2096" s="146">
        <v>0</v>
      </c>
      <c r="Y2096" s="32">
        <f t="shared" si="32"/>
        <v>14098.29</v>
      </c>
    </row>
    <row r="2097" spans="1:25" x14ac:dyDescent="0.25">
      <c r="A2097" s="83" t="s">
        <v>9765</v>
      </c>
      <c r="B2097" s="84" t="s">
        <v>2175</v>
      </c>
      <c r="C2097" s="19">
        <v>60639.14</v>
      </c>
      <c r="D2097" s="19">
        <v>1152.1400000000001</v>
      </c>
      <c r="E2097" s="19">
        <v>0</v>
      </c>
      <c r="F2097" s="19">
        <v>1152.1400000000001</v>
      </c>
      <c r="G2097" s="19">
        <v>0</v>
      </c>
      <c r="H2097" s="85">
        <v>222450.08</v>
      </c>
      <c r="I2097" s="85">
        <v>4226.55</v>
      </c>
      <c r="J2097" s="85">
        <v>4608.57</v>
      </c>
      <c r="K2097" s="85">
        <v>-382.02</v>
      </c>
      <c r="L2097" s="146">
        <v>1056.6400000000001</v>
      </c>
      <c r="M2097" s="146">
        <v>674.62</v>
      </c>
      <c r="N2097" s="146">
        <v>0</v>
      </c>
      <c r="Y2097" s="32">
        <f t="shared" si="32"/>
        <v>1826.7600000000002</v>
      </c>
    </row>
    <row r="2098" spans="1:25" x14ac:dyDescent="0.25">
      <c r="A2098" s="83" t="s">
        <v>9766</v>
      </c>
      <c r="B2098" s="84" t="s">
        <v>2176</v>
      </c>
      <c r="C2098" s="19">
        <v>485215.35</v>
      </c>
      <c r="D2098" s="19">
        <v>9219.09</v>
      </c>
      <c r="E2098" s="19">
        <v>0</v>
      </c>
      <c r="F2098" s="19">
        <v>9219.09</v>
      </c>
      <c r="G2098" s="19">
        <v>0</v>
      </c>
      <c r="H2098" s="85">
        <v>1935126.93</v>
      </c>
      <c r="I2098" s="85">
        <v>36767.410000000003</v>
      </c>
      <c r="J2098" s="85">
        <v>36876.370000000003</v>
      </c>
      <c r="K2098" s="85">
        <v>-108.96</v>
      </c>
      <c r="L2098" s="146">
        <v>9191.85</v>
      </c>
      <c r="M2098" s="146">
        <v>9082.89</v>
      </c>
      <c r="N2098" s="146">
        <v>0</v>
      </c>
      <c r="Y2098" s="32">
        <f t="shared" si="32"/>
        <v>18301.98</v>
      </c>
    </row>
    <row r="2099" spans="1:25" x14ac:dyDescent="0.25">
      <c r="A2099" s="83" t="s">
        <v>9767</v>
      </c>
      <c r="B2099" s="84" t="s">
        <v>2177</v>
      </c>
      <c r="C2099" s="19">
        <v>186325.53</v>
      </c>
      <c r="D2099" s="19">
        <v>3540.19</v>
      </c>
      <c r="E2099" s="19">
        <v>0</v>
      </c>
      <c r="F2099" s="19">
        <v>3540.19</v>
      </c>
      <c r="G2099" s="19">
        <v>0</v>
      </c>
      <c r="H2099" s="85">
        <v>660993.43999999994</v>
      </c>
      <c r="I2099" s="85">
        <v>12558.88</v>
      </c>
      <c r="J2099" s="85">
        <v>14160.74</v>
      </c>
      <c r="K2099" s="85">
        <v>-1601.86</v>
      </c>
      <c r="L2099" s="146">
        <v>3139.72</v>
      </c>
      <c r="M2099" s="146">
        <v>1537.86</v>
      </c>
      <c r="N2099" s="146">
        <v>0</v>
      </c>
      <c r="Y2099" s="32">
        <f t="shared" si="32"/>
        <v>5078.05</v>
      </c>
    </row>
    <row r="2100" spans="1:25" x14ac:dyDescent="0.25">
      <c r="A2100" s="83" t="s">
        <v>9768</v>
      </c>
      <c r="B2100" s="84" t="s">
        <v>2178</v>
      </c>
      <c r="C2100" s="19">
        <v>266741.43</v>
      </c>
      <c r="D2100" s="19">
        <v>5068.09</v>
      </c>
      <c r="E2100" s="19">
        <v>0</v>
      </c>
      <c r="F2100" s="19">
        <v>5068.09</v>
      </c>
      <c r="G2100" s="19">
        <v>0</v>
      </c>
      <c r="H2100" s="85">
        <v>1029210.58</v>
      </c>
      <c r="I2100" s="85">
        <v>19555</v>
      </c>
      <c r="J2100" s="85">
        <v>20272.349999999999</v>
      </c>
      <c r="K2100" s="85">
        <v>-717.35</v>
      </c>
      <c r="L2100" s="146">
        <v>4888.75</v>
      </c>
      <c r="M2100" s="146">
        <v>4171.3999999999996</v>
      </c>
      <c r="N2100" s="146">
        <v>0</v>
      </c>
      <c r="Y2100" s="32">
        <f t="shared" si="32"/>
        <v>9239.49</v>
      </c>
    </row>
    <row r="2101" spans="1:25" x14ac:dyDescent="0.25">
      <c r="A2101" s="83" t="s">
        <v>9769</v>
      </c>
      <c r="B2101" s="84" t="s">
        <v>2179</v>
      </c>
      <c r="C2101" s="19">
        <v>114739.76</v>
      </c>
      <c r="D2101" s="19">
        <v>2180.06</v>
      </c>
      <c r="E2101" s="19">
        <v>0</v>
      </c>
      <c r="F2101" s="19">
        <v>2180.06</v>
      </c>
      <c r="G2101" s="19">
        <v>0</v>
      </c>
      <c r="H2101" s="85">
        <v>450390.35</v>
      </c>
      <c r="I2101" s="85">
        <v>8557.42</v>
      </c>
      <c r="J2101" s="85">
        <v>8720.2199999999993</v>
      </c>
      <c r="K2101" s="85">
        <v>-162.80000000000001</v>
      </c>
      <c r="L2101" s="146">
        <v>2139.36</v>
      </c>
      <c r="M2101" s="146">
        <v>1976.56</v>
      </c>
      <c r="N2101" s="146">
        <v>0</v>
      </c>
      <c r="Y2101" s="32">
        <f t="shared" si="32"/>
        <v>4156.62</v>
      </c>
    </row>
    <row r="2102" spans="1:25" x14ac:dyDescent="0.25">
      <c r="A2102" s="83" t="s">
        <v>9770</v>
      </c>
      <c r="B2102" s="84" t="s">
        <v>2180</v>
      </c>
      <c r="C2102" s="19">
        <v>116614.96</v>
      </c>
      <c r="D2102" s="19">
        <v>2215.69</v>
      </c>
      <c r="E2102" s="19">
        <v>0</v>
      </c>
      <c r="F2102" s="19">
        <v>2215.69</v>
      </c>
      <c r="G2102" s="19">
        <v>0</v>
      </c>
      <c r="H2102" s="85">
        <v>546171.93000000005</v>
      </c>
      <c r="I2102" s="85">
        <v>10377.27</v>
      </c>
      <c r="J2102" s="85">
        <v>8862.74</v>
      </c>
      <c r="K2102" s="85">
        <v>1514.53</v>
      </c>
      <c r="L2102" s="146">
        <v>2594.3200000000002</v>
      </c>
      <c r="M2102" s="146">
        <v>4108.8500000000004</v>
      </c>
      <c r="N2102" s="146">
        <v>0</v>
      </c>
      <c r="Y2102" s="32">
        <f t="shared" si="32"/>
        <v>6324.5400000000009</v>
      </c>
    </row>
    <row r="2103" spans="1:25" x14ac:dyDescent="0.25">
      <c r="A2103" s="83" t="s">
        <v>9771</v>
      </c>
      <c r="B2103" s="84" t="s">
        <v>2181</v>
      </c>
      <c r="C2103" s="19">
        <v>136482.29</v>
      </c>
      <c r="D2103" s="19">
        <v>2593.16</v>
      </c>
      <c r="E2103" s="19">
        <v>0</v>
      </c>
      <c r="F2103" s="19">
        <v>2593.16</v>
      </c>
      <c r="G2103" s="19">
        <v>0</v>
      </c>
      <c r="H2103" s="85">
        <v>510734.36</v>
      </c>
      <c r="I2103" s="85">
        <v>9703.9500000000007</v>
      </c>
      <c r="J2103" s="85">
        <v>10372.65</v>
      </c>
      <c r="K2103" s="85">
        <v>-668.7</v>
      </c>
      <c r="L2103" s="146">
        <v>2425.9899999999998</v>
      </c>
      <c r="M2103" s="146">
        <v>1757.29</v>
      </c>
      <c r="N2103" s="146">
        <v>0</v>
      </c>
      <c r="Y2103" s="32">
        <f t="shared" si="32"/>
        <v>4350.45</v>
      </c>
    </row>
    <row r="2104" spans="1:25" x14ac:dyDescent="0.25">
      <c r="A2104" s="83" t="s">
        <v>9772</v>
      </c>
      <c r="B2104" s="84" t="s">
        <v>2182</v>
      </c>
      <c r="C2104" s="19">
        <v>758358.41</v>
      </c>
      <c r="D2104" s="19">
        <v>14408.81</v>
      </c>
      <c r="E2104" s="19">
        <v>0</v>
      </c>
      <c r="F2104" s="19">
        <v>14408.81</v>
      </c>
      <c r="G2104" s="19">
        <v>0</v>
      </c>
      <c r="H2104" s="85">
        <v>3188293.63</v>
      </c>
      <c r="I2104" s="85">
        <v>60577.58</v>
      </c>
      <c r="J2104" s="85">
        <v>57635.24</v>
      </c>
      <c r="K2104" s="85">
        <v>2942.34</v>
      </c>
      <c r="L2104" s="146">
        <v>15144.4</v>
      </c>
      <c r="M2104" s="146">
        <v>18086.740000000002</v>
      </c>
      <c r="N2104" s="146">
        <v>0</v>
      </c>
      <c r="Y2104" s="32">
        <f t="shared" si="32"/>
        <v>32495.550000000003</v>
      </c>
    </row>
    <row r="2105" spans="1:25" x14ac:dyDescent="0.25">
      <c r="A2105" s="83" t="s">
        <v>9773</v>
      </c>
      <c r="B2105" s="84" t="s">
        <v>2183</v>
      </c>
      <c r="C2105" s="19">
        <v>48739.46</v>
      </c>
      <c r="D2105" s="19">
        <v>926.05</v>
      </c>
      <c r="E2105" s="19">
        <v>0</v>
      </c>
      <c r="F2105" s="19">
        <v>926.05</v>
      </c>
      <c r="G2105" s="19">
        <v>0</v>
      </c>
      <c r="H2105" s="85">
        <v>189196.33</v>
      </c>
      <c r="I2105" s="85">
        <v>3594.73</v>
      </c>
      <c r="J2105" s="85">
        <v>3704.2</v>
      </c>
      <c r="K2105" s="85">
        <v>-109.47</v>
      </c>
      <c r="L2105" s="146">
        <v>898.68</v>
      </c>
      <c r="M2105" s="146">
        <v>789.21</v>
      </c>
      <c r="N2105" s="146">
        <v>0</v>
      </c>
      <c r="Y2105" s="32">
        <f t="shared" si="32"/>
        <v>1715.26</v>
      </c>
    </row>
    <row r="2106" spans="1:25" x14ac:dyDescent="0.25">
      <c r="A2106" s="83" t="s">
        <v>9774</v>
      </c>
      <c r="B2106" s="84" t="s">
        <v>2184</v>
      </c>
      <c r="C2106" s="19">
        <v>649381.46</v>
      </c>
      <c r="D2106" s="19">
        <v>12338.25</v>
      </c>
      <c r="E2106" s="19">
        <v>0</v>
      </c>
      <c r="F2106" s="19">
        <v>12338.25</v>
      </c>
      <c r="G2106" s="19">
        <v>0</v>
      </c>
      <c r="H2106" s="85">
        <v>2226443.42</v>
      </c>
      <c r="I2106" s="85">
        <v>42302.42</v>
      </c>
      <c r="J2106" s="85">
        <v>49352.99</v>
      </c>
      <c r="K2106" s="85">
        <v>-7050.57</v>
      </c>
      <c r="L2106" s="146">
        <v>10575.61</v>
      </c>
      <c r="M2106" s="146">
        <v>3525.04</v>
      </c>
      <c r="N2106" s="146">
        <v>0</v>
      </c>
      <c r="Y2106" s="32">
        <f t="shared" si="32"/>
        <v>15863.29</v>
      </c>
    </row>
    <row r="2107" spans="1:25" x14ac:dyDescent="0.25">
      <c r="A2107" s="83" t="s">
        <v>9775</v>
      </c>
      <c r="B2107" s="84" t="s">
        <v>2185</v>
      </c>
      <c r="C2107" s="19">
        <v>153065.25</v>
      </c>
      <c r="D2107" s="19">
        <v>2908.24</v>
      </c>
      <c r="E2107" s="19">
        <v>0</v>
      </c>
      <c r="F2107" s="19">
        <v>2908.24</v>
      </c>
      <c r="G2107" s="19">
        <v>0</v>
      </c>
      <c r="H2107" s="85">
        <v>610743.43000000005</v>
      </c>
      <c r="I2107" s="85">
        <v>11604.13</v>
      </c>
      <c r="J2107" s="85">
        <v>11632.96</v>
      </c>
      <c r="K2107" s="85">
        <v>-28.83</v>
      </c>
      <c r="L2107" s="146">
        <v>2901.03</v>
      </c>
      <c r="M2107" s="146">
        <v>2872.2</v>
      </c>
      <c r="N2107" s="146">
        <v>0</v>
      </c>
      <c r="Y2107" s="32">
        <f t="shared" si="32"/>
        <v>5780.44</v>
      </c>
    </row>
    <row r="2108" spans="1:25" x14ac:dyDescent="0.25">
      <c r="A2108" s="83" t="s">
        <v>9776</v>
      </c>
      <c r="B2108" s="84" t="s">
        <v>2186</v>
      </c>
      <c r="C2108" s="19">
        <v>232935.28</v>
      </c>
      <c r="D2108" s="19">
        <v>4425.7700000000004</v>
      </c>
      <c r="E2108" s="19">
        <v>0</v>
      </c>
      <c r="F2108" s="19">
        <v>4425.7700000000004</v>
      </c>
      <c r="G2108" s="19">
        <v>0</v>
      </c>
      <c r="H2108" s="85">
        <v>914653.46</v>
      </c>
      <c r="I2108" s="85">
        <v>17378.419999999998</v>
      </c>
      <c r="J2108" s="85">
        <v>17703.080000000002</v>
      </c>
      <c r="K2108" s="85">
        <v>-324.66000000000003</v>
      </c>
      <c r="L2108" s="146">
        <v>4344.6099999999997</v>
      </c>
      <c r="M2108" s="146">
        <v>4019.95</v>
      </c>
      <c r="N2108" s="146">
        <v>0</v>
      </c>
      <c r="Y2108" s="32">
        <f t="shared" si="32"/>
        <v>8445.7200000000012</v>
      </c>
    </row>
    <row r="2109" spans="1:25" x14ac:dyDescent="0.25">
      <c r="A2109" s="83" t="s">
        <v>9777</v>
      </c>
      <c r="B2109" s="84" t="s">
        <v>2187</v>
      </c>
      <c r="C2109" s="19">
        <v>176989.83</v>
      </c>
      <c r="D2109" s="19">
        <v>3362.81</v>
      </c>
      <c r="E2109" s="19">
        <v>0</v>
      </c>
      <c r="F2109" s="19">
        <v>3362.81</v>
      </c>
      <c r="G2109" s="19">
        <v>0</v>
      </c>
      <c r="H2109" s="85">
        <v>656096.25</v>
      </c>
      <c r="I2109" s="85">
        <v>12465.83</v>
      </c>
      <c r="J2109" s="85">
        <v>13451.23</v>
      </c>
      <c r="K2109" s="85">
        <v>-985.4</v>
      </c>
      <c r="L2109" s="146">
        <v>3116.46</v>
      </c>
      <c r="M2109" s="146">
        <v>2131.06</v>
      </c>
      <c r="N2109" s="146">
        <v>0</v>
      </c>
      <c r="Y2109" s="32">
        <f t="shared" si="32"/>
        <v>5493.87</v>
      </c>
    </row>
    <row r="2110" spans="1:25" x14ac:dyDescent="0.25">
      <c r="A2110" s="83" t="s">
        <v>9778</v>
      </c>
      <c r="B2110" s="84" t="s">
        <v>2188</v>
      </c>
      <c r="C2110" s="19">
        <v>201405.58</v>
      </c>
      <c r="D2110" s="19">
        <v>3826.71</v>
      </c>
      <c r="E2110" s="19">
        <v>0</v>
      </c>
      <c r="F2110" s="19">
        <v>3826.71</v>
      </c>
      <c r="G2110" s="19">
        <v>0</v>
      </c>
      <c r="H2110" s="85">
        <v>795095.52</v>
      </c>
      <c r="I2110" s="85">
        <v>15106.81</v>
      </c>
      <c r="J2110" s="85">
        <v>15306.82</v>
      </c>
      <c r="K2110" s="85">
        <v>-200.01</v>
      </c>
      <c r="L2110" s="146">
        <v>3776.7</v>
      </c>
      <c r="M2110" s="146">
        <v>3576.69</v>
      </c>
      <c r="N2110" s="146">
        <v>0</v>
      </c>
      <c r="Y2110" s="32">
        <f t="shared" si="32"/>
        <v>7403.4</v>
      </c>
    </row>
    <row r="2111" spans="1:25" x14ac:dyDescent="0.25">
      <c r="A2111" s="83" t="s">
        <v>9779</v>
      </c>
      <c r="B2111" s="84" t="s">
        <v>2189</v>
      </c>
      <c r="C2111" s="19">
        <v>207091.56</v>
      </c>
      <c r="D2111" s="19">
        <v>3934.74</v>
      </c>
      <c r="E2111" s="19">
        <v>0</v>
      </c>
      <c r="F2111" s="19">
        <v>3934.74</v>
      </c>
      <c r="G2111" s="19">
        <v>0</v>
      </c>
      <c r="H2111" s="85">
        <v>808548.31</v>
      </c>
      <c r="I2111" s="85">
        <v>15362.42</v>
      </c>
      <c r="J2111" s="85">
        <v>15738.96</v>
      </c>
      <c r="K2111" s="85">
        <v>-376.54</v>
      </c>
      <c r="L2111" s="146">
        <v>3840.61</v>
      </c>
      <c r="M2111" s="146">
        <v>3464.07</v>
      </c>
      <c r="N2111" s="146">
        <v>0</v>
      </c>
      <c r="Y2111" s="32">
        <f t="shared" si="32"/>
        <v>7398.8099999999995</v>
      </c>
    </row>
    <row r="2112" spans="1:25" x14ac:dyDescent="0.25">
      <c r="A2112" s="83" t="s">
        <v>9780</v>
      </c>
      <c r="B2112" s="84" t="s">
        <v>2190</v>
      </c>
      <c r="C2112" s="19">
        <v>46145.43</v>
      </c>
      <c r="D2112" s="19">
        <v>876.76</v>
      </c>
      <c r="E2112" s="19">
        <v>0</v>
      </c>
      <c r="F2112" s="19">
        <v>876.76</v>
      </c>
      <c r="G2112" s="19">
        <v>0</v>
      </c>
      <c r="H2112" s="85">
        <v>184052.66</v>
      </c>
      <c r="I2112" s="85">
        <v>3497</v>
      </c>
      <c r="J2112" s="85">
        <v>3507.05</v>
      </c>
      <c r="K2112" s="85">
        <v>-10.050000000000001</v>
      </c>
      <c r="L2112" s="146">
        <v>874.25</v>
      </c>
      <c r="M2112" s="146">
        <v>864.2</v>
      </c>
      <c r="N2112" s="146">
        <v>0</v>
      </c>
      <c r="Y2112" s="32">
        <f t="shared" si="32"/>
        <v>1740.96</v>
      </c>
    </row>
    <row r="2113" spans="1:25" x14ac:dyDescent="0.25">
      <c r="A2113" s="83" t="s">
        <v>9781</v>
      </c>
      <c r="B2113" s="84" t="s">
        <v>2191</v>
      </c>
      <c r="C2113" s="19">
        <v>89300.35</v>
      </c>
      <c r="D2113" s="19">
        <v>1696.71</v>
      </c>
      <c r="E2113" s="19">
        <v>0</v>
      </c>
      <c r="F2113" s="19">
        <v>1696.71</v>
      </c>
      <c r="G2113" s="19">
        <v>0</v>
      </c>
      <c r="H2113" s="85">
        <v>359132.01</v>
      </c>
      <c r="I2113" s="85">
        <v>6823.51</v>
      </c>
      <c r="J2113" s="85">
        <v>6786.83</v>
      </c>
      <c r="K2113" s="85">
        <v>36.68</v>
      </c>
      <c r="L2113" s="146">
        <v>1705.88</v>
      </c>
      <c r="M2113" s="146">
        <v>1742.56</v>
      </c>
      <c r="N2113" s="146">
        <v>0</v>
      </c>
      <c r="Y2113" s="32">
        <f t="shared" si="32"/>
        <v>3439.27</v>
      </c>
    </row>
    <row r="2114" spans="1:25" x14ac:dyDescent="0.25">
      <c r="A2114" s="83" t="s">
        <v>9782</v>
      </c>
      <c r="B2114" s="84" t="s">
        <v>2192</v>
      </c>
      <c r="C2114" s="19">
        <v>51086.69</v>
      </c>
      <c r="D2114" s="19">
        <v>970.65</v>
      </c>
      <c r="E2114" s="19">
        <v>0</v>
      </c>
      <c r="F2114" s="19">
        <v>970.65</v>
      </c>
      <c r="G2114" s="19">
        <v>0</v>
      </c>
      <c r="H2114" s="85">
        <v>195688.43</v>
      </c>
      <c r="I2114" s="85">
        <v>3718.08</v>
      </c>
      <c r="J2114" s="85">
        <v>3882.59</v>
      </c>
      <c r="K2114" s="85">
        <v>-164.51</v>
      </c>
      <c r="L2114" s="146">
        <v>929.52</v>
      </c>
      <c r="M2114" s="146">
        <v>765.01</v>
      </c>
      <c r="N2114" s="146">
        <v>0</v>
      </c>
      <c r="Y2114" s="32">
        <f t="shared" si="32"/>
        <v>1735.6599999999999</v>
      </c>
    </row>
    <row r="2115" spans="1:25" x14ac:dyDescent="0.25">
      <c r="A2115" s="83" t="s">
        <v>9783</v>
      </c>
      <c r="B2115" s="84" t="s">
        <v>2193</v>
      </c>
      <c r="C2115" s="19">
        <v>187773.11</v>
      </c>
      <c r="D2115" s="19">
        <v>3567.69</v>
      </c>
      <c r="E2115" s="19">
        <v>0</v>
      </c>
      <c r="F2115" s="19">
        <v>3567.69</v>
      </c>
      <c r="G2115" s="19">
        <v>0</v>
      </c>
      <c r="H2115" s="85">
        <v>752250.18</v>
      </c>
      <c r="I2115" s="85">
        <v>14292.75</v>
      </c>
      <c r="J2115" s="85">
        <v>14270.76</v>
      </c>
      <c r="K2115" s="85">
        <v>21.99</v>
      </c>
      <c r="L2115" s="146">
        <v>3573.19</v>
      </c>
      <c r="M2115" s="146">
        <v>3595.18</v>
      </c>
      <c r="N2115" s="146">
        <v>0</v>
      </c>
      <c r="Y2115" s="32">
        <f t="shared" si="32"/>
        <v>7162.87</v>
      </c>
    </row>
    <row r="2116" spans="1:25" x14ac:dyDescent="0.25">
      <c r="A2116" s="83" t="s">
        <v>9784</v>
      </c>
      <c r="B2116" s="84" t="s">
        <v>2194</v>
      </c>
      <c r="C2116" s="19">
        <v>7301265.1500000004</v>
      </c>
      <c r="D2116" s="19">
        <v>138724.04</v>
      </c>
      <c r="E2116" s="19">
        <v>0</v>
      </c>
      <c r="F2116" s="19">
        <v>138724.04</v>
      </c>
      <c r="G2116" s="19">
        <v>0</v>
      </c>
      <c r="H2116" s="85">
        <v>30107914.850000001</v>
      </c>
      <c r="I2116" s="85">
        <v>572050.38</v>
      </c>
      <c r="J2116" s="85">
        <v>554896.15</v>
      </c>
      <c r="K2116" s="85">
        <v>17154.23</v>
      </c>
      <c r="L2116" s="146">
        <v>143012.6</v>
      </c>
      <c r="M2116" s="146">
        <v>160166.82999999999</v>
      </c>
      <c r="N2116" s="146">
        <v>0</v>
      </c>
      <c r="Y2116" s="32">
        <f t="shared" si="32"/>
        <v>298890.87</v>
      </c>
    </row>
    <row r="2117" spans="1:25" x14ac:dyDescent="0.25">
      <c r="A2117" s="83" t="s">
        <v>9785</v>
      </c>
      <c r="B2117" s="84" t="s">
        <v>2195</v>
      </c>
      <c r="C2117" s="19">
        <v>892106.75</v>
      </c>
      <c r="D2117" s="19">
        <v>16950.03</v>
      </c>
      <c r="E2117" s="19">
        <v>0</v>
      </c>
      <c r="F2117" s="19">
        <v>16950.03</v>
      </c>
      <c r="G2117" s="19">
        <v>0</v>
      </c>
      <c r="H2117" s="85">
        <v>3647539.52</v>
      </c>
      <c r="I2117" s="85">
        <v>69303.25</v>
      </c>
      <c r="J2117" s="85">
        <v>67800.11</v>
      </c>
      <c r="K2117" s="85">
        <v>1503.14</v>
      </c>
      <c r="L2117" s="146">
        <v>17325.810000000001</v>
      </c>
      <c r="M2117" s="146">
        <v>18828.95</v>
      </c>
      <c r="N2117" s="146">
        <v>0</v>
      </c>
      <c r="Y2117" s="32">
        <f t="shared" si="32"/>
        <v>35778.979999999996</v>
      </c>
    </row>
    <row r="2118" spans="1:25" x14ac:dyDescent="0.25">
      <c r="A2118" s="83" t="s">
        <v>9786</v>
      </c>
      <c r="B2118" s="84" t="s">
        <v>2196</v>
      </c>
      <c r="C2118" s="19">
        <v>198186.17</v>
      </c>
      <c r="D2118" s="19">
        <v>3765.54</v>
      </c>
      <c r="E2118" s="19">
        <v>0</v>
      </c>
      <c r="F2118" s="19">
        <v>3765.54</v>
      </c>
      <c r="G2118" s="19">
        <v>0</v>
      </c>
      <c r="H2118" s="85">
        <v>790607.47</v>
      </c>
      <c r="I2118" s="85">
        <v>15021.54</v>
      </c>
      <c r="J2118" s="85">
        <v>15062.15</v>
      </c>
      <c r="K2118" s="85">
        <v>-40.61</v>
      </c>
      <c r="L2118" s="146">
        <v>3755.39</v>
      </c>
      <c r="M2118" s="146">
        <v>3714.78</v>
      </c>
      <c r="N2118" s="146">
        <v>0</v>
      </c>
      <c r="Y2118" s="32">
        <f t="shared" si="32"/>
        <v>7480.32</v>
      </c>
    </row>
    <row r="2119" spans="1:25" x14ac:dyDescent="0.25">
      <c r="A2119" s="83" t="s">
        <v>9787</v>
      </c>
      <c r="B2119" s="84" t="s">
        <v>2197</v>
      </c>
      <c r="C2119" s="19">
        <v>108343.3</v>
      </c>
      <c r="D2119" s="19">
        <v>2058.52</v>
      </c>
      <c r="E2119" s="19">
        <v>0</v>
      </c>
      <c r="F2119" s="19">
        <v>2058.52</v>
      </c>
      <c r="G2119" s="19">
        <v>0</v>
      </c>
      <c r="H2119" s="85">
        <v>462055.29</v>
      </c>
      <c r="I2119" s="85">
        <v>8779.0499999999993</v>
      </c>
      <c r="J2119" s="85">
        <v>8234.09</v>
      </c>
      <c r="K2119" s="85">
        <v>544.96</v>
      </c>
      <c r="L2119" s="146">
        <v>2194.7600000000002</v>
      </c>
      <c r="M2119" s="146">
        <v>2739.72</v>
      </c>
      <c r="N2119" s="146">
        <v>0</v>
      </c>
      <c r="Y2119" s="32">
        <f t="shared" si="32"/>
        <v>4798.24</v>
      </c>
    </row>
    <row r="2120" spans="1:25" x14ac:dyDescent="0.25">
      <c r="A2120" s="83" t="s">
        <v>9788</v>
      </c>
      <c r="B2120" s="84" t="s">
        <v>2198</v>
      </c>
      <c r="C2120" s="19">
        <v>80294.710000000006</v>
      </c>
      <c r="D2120" s="19">
        <v>1525.6</v>
      </c>
      <c r="E2120" s="19">
        <v>0</v>
      </c>
      <c r="F2120" s="19">
        <v>1525.6</v>
      </c>
      <c r="G2120" s="19">
        <v>0</v>
      </c>
      <c r="H2120" s="85">
        <v>293936.05</v>
      </c>
      <c r="I2120" s="85">
        <v>5584.78</v>
      </c>
      <c r="J2120" s="85">
        <v>6102.4</v>
      </c>
      <c r="K2120" s="85">
        <v>-517.62</v>
      </c>
      <c r="L2120" s="146">
        <v>1396.2</v>
      </c>
      <c r="M2120" s="146">
        <v>878.58</v>
      </c>
      <c r="N2120" s="146">
        <v>0</v>
      </c>
      <c r="Y2120" s="32">
        <f t="shared" si="32"/>
        <v>2404.1799999999998</v>
      </c>
    </row>
    <row r="2121" spans="1:25" x14ac:dyDescent="0.25">
      <c r="A2121" s="83" t="s">
        <v>9789</v>
      </c>
      <c r="B2121" s="84" t="s">
        <v>2199</v>
      </c>
      <c r="C2121" s="19">
        <v>421151.54</v>
      </c>
      <c r="D2121" s="19">
        <v>8001.88</v>
      </c>
      <c r="E2121" s="19">
        <v>0</v>
      </c>
      <c r="F2121" s="19">
        <v>8001.88</v>
      </c>
      <c r="G2121" s="19">
        <v>0</v>
      </c>
      <c r="H2121" s="85">
        <v>1804511.37</v>
      </c>
      <c r="I2121" s="85">
        <v>34285.72</v>
      </c>
      <c r="J2121" s="85">
        <v>32007.52</v>
      </c>
      <c r="K2121" s="85">
        <v>2278.1999999999998</v>
      </c>
      <c r="L2121" s="146">
        <v>8571.43</v>
      </c>
      <c r="M2121" s="146">
        <v>10849.63</v>
      </c>
      <c r="N2121" s="146">
        <v>0</v>
      </c>
      <c r="Y2121" s="32">
        <f t="shared" si="32"/>
        <v>18851.509999999998</v>
      </c>
    </row>
    <row r="2122" spans="1:25" x14ac:dyDescent="0.25">
      <c r="A2122" s="83" t="s">
        <v>9790</v>
      </c>
      <c r="B2122" s="84" t="s">
        <v>2200</v>
      </c>
      <c r="C2122" s="19">
        <v>1499673.14</v>
      </c>
      <c r="D2122" s="19">
        <v>28493.79</v>
      </c>
      <c r="E2122" s="19">
        <v>0</v>
      </c>
      <c r="F2122" s="19">
        <v>28493.79</v>
      </c>
      <c r="G2122" s="19">
        <v>0</v>
      </c>
      <c r="H2122" s="85">
        <v>6133536.3899999997</v>
      </c>
      <c r="I2122" s="85">
        <v>116537.19</v>
      </c>
      <c r="J2122" s="85">
        <v>113975.16</v>
      </c>
      <c r="K2122" s="85">
        <v>2562.0300000000002</v>
      </c>
      <c r="L2122" s="146">
        <v>29134.3</v>
      </c>
      <c r="M2122" s="146">
        <v>31696.33</v>
      </c>
      <c r="N2122" s="146">
        <v>0</v>
      </c>
      <c r="Y2122" s="32">
        <f t="shared" si="32"/>
        <v>60190.12</v>
      </c>
    </row>
    <row r="2123" spans="1:25" x14ac:dyDescent="0.25">
      <c r="A2123" s="83" t="s">
        <v>9791</v>
      </c>
      <c r="B2123" s="84" t="s">
        <v>2201</v>
      </c>
      <c r="C2123" s="19">
        <v>144359.10999999999</v>
      </c>
      <c r="D2123" s="19">
        <v>2742.82</v>
      </c>
      <c r="E2123" s="19">
        <v>0</v>
      </c>
      <c r="F2123" s="19">
        <v>2742.82</v>
      </c>
      <c r="G2123" s="19">
        <v>0</v>
      </c>
      <c r="H2123" s="85">
        <v>529648.54</v>
      </c>
      <c r="I2123" s="85">
        <v>10063.32</v>
      </c>
      <c r="J2123" s="85">
        <v>10971.29</v>
      </c>
      <c r="K2123" s="85">
        <v>-907.97</v>
      </c>
      <c r="L2123" s="146">
        <v>2515.83</v>
      </c>
      <c r="M2123" s="146">
        <v>1607.86</v>
      </c>
      <c r="N2123" s="146">
        <v>0</v>
      </c>
      <c r="Y2123" s="32">
        <f t="shared" si="32"/>
        <v>4350.68</v>
      </c>
    </row>
    <row r="2124" spans="1:25" x14ac:dyDescent="0.25">
      <c r="A2124" s="83" t="s">
        <v>9792</v>
      </c>
      <c r="B2124" s="84" t="s">
        <v>2202</v>
      </c>
      <c r="C2124" s="19">
        <v>108028.19</v>
      </c>
      <c r="D2124" s="19">
        <v>2052.54</v>
      </c>
      <c r="E2124" s="19">
        <v>0</v>
      </c>
      <c r="F2124" s="19">
        <v>2052.54</v>
      </c>
      <c r="G2124" s="19">
        <v>0</v>
      </c>
      <c r="H2124" s="85">
        <v>454813.79</v>
      </c>
      <c r="I2124" s="85">
        <v>8641.4599999999991</v>
      </c>
      <c r="J2124" s="85">
        <v>8210.14</v>
      </c>
      <c r="K2124" s="85">
        <v>431.32</v>
      </c>
      <c r="L2124" s="146">
        <v>2160.37</v>
      </c>
      <c r="M2124" s="146">
        <v>2591.69</v>
      </c>
      <c r="N2124" s="146">
        <v>0</v>
      </c>
      <c r="Y2124" s="32">
        <f t="shared" si="32"/>
        <v>4644.2299999999996</v>
      </c>
    </row>
    <row r="2125" spans="1:25" x14ac:dyDescent="0.25">
      <c r="A2125" s="83" t="s">
        <v>9793</v>
      </c>
      <c r="B2125" s="84" t="s">
        <v>2203</v>
      </c>
      <c r="C2125" s="19">
        <v>56664.73</v>
      </c>
      <c r="D2125" s="19">
        <v>1076.6300000000001</v>
      </c>
      <c r="E2125" s="19">
        <v>0</v>
      </c>
      <c r="F2125" s="19">
        <v>1076.6300000000001</v>
      </c>
      <c r="G2125" s="19">
        <v>0</v>
      </c>
      <c r="H2125" s="85">
        <v>235997.21</v>
      </c>
      <c r="I2125" s="85">
        <v>4483.95</v>
      </c>
      <c r="J2125" s="85">
        <v>4306.5200000000004</v>
      </c>
      <c r="K2125" s="85">
        <v>177.43</v>
      </c>
      <c r="L2125" s="146">
        <v>1120.99</v>
      </c>
      <c r="M2125" s="146">
        <v>1298.42</v>
      </c>
      <c r="N2125" s="146">
        <v>0</v>
      </c>
      <c r="Y2125" s="32">
        <f t="shared" si="32"/>
        <v>2375.0500000000002</v>
      </c>
    </row>
    <row r="2126" spans="1:25" x14ac:dyDescent="0.25">
      <c r="A2126" s="83" t="s">
        <v>9794</v>
      </c>
      <c r="B2126" s="84" t="s">
        <v>2204</v>
      </c>
      <c r="C2126" s="19">
        <v>96550.15</v>
      </c>
      <c r="D2126" s="19">
        <v>1834.45</v>
      </c>
      <c r="E2126" s="19">
        <v>0</v>
      </c>
      <c r="F2126" s="19">
        <v>1834.45</v>
      </c>
      <c r="G2126" s="19">
        <v>0</v>
      </c>
      <c r="H2126" s="85">
        <v>394015.43</v>
      </c>
      <c r="I2126" s="85">
        <v>7486.29</v>
      </c>
      <c r="J2126" s="85">
        <v>7337.81</v>
      </c>
      <c r="K2126" s="85">
        <v>148.47999999999999</v>
      </c>
      <c r="L2126" s="146">
        <v>1871.57</v>
      </c>
      <c r="M2126" s="146">
        <v>2020.05</v>
      </c>
      <c r="N2126" s="146">
        <v>0</v>
      </c>
      <c r="Y2126" s="32">
        <f t="shared" si="32"/>
        <v>3854.5</v>
      </c>
    </row>
    <row r="2127" spans="1:25" x14ac:dyDescent="0.25">
      <c r="A2127" s="83" t="s">
        <v>9795</v>
      </c>
      <c r="B2127" s="84" t="s">
        <v>2205</v>
      </c>
      <c r="C2127" s="19">
        <v>332300.24</v>
      </c>
      <c r="D2127" s="19">
        <v>6313.71</v>
      </c>
      <c r="E2127" s="19">
        <v>0</v>
      </c>
      <c r="F2127" s="19">
        <v>6313.71</v>
      </c>
      <c r="G2127" s="19">
        <v>0</v>
      </c>
      <c r="H2127" s="85">
        <v>1327036.92</v>
      </c>
      <c r="I2127" s="85">
        <v>25213.7</v>
      </c>
      <c r="J2127" s="85">
        <v>25254.82</v>
      </c>
      <c r="K2127" s="85">
        <v>-41.12</v>
      </c>
      <c r="L2127" s="146">
        <v>6303.43</v>
      </c>
      <c r="M2127" s="146">
        <v>6262.31</v>
      </c>
      <c r="N2127" s="146">
        <v>0</v>
      </c>
      <c r="Y2127" s="32">
        <f t="shared" si="32"/>
        <v>12576.02</v>
      </c>
    </row>
    <row r="2128" spans="1:25" x14ac:dyDescent="0.25">
      <c r="A2128" s="83" t="s">
        <v>9796</v>
      </c>
      <c r="B2128" s="84" t="s">
        <v>2206</v>
      </c>
      <c r="C2128" s="19">
        <v>67252.490000000005</v>
      </c>
      <c r="D2128" s="19">
        <v>1277.8</v>
      </c>
      <c r="E2128" s="19">
        <v>0</v>
      </c>
      <c r="F2128" s="19">
        <v>1277.8</v>
      </c>
      <c r="G2128" s="19">
        <v>0</v>
      </c>
      <c r="H2128" s="85">
        <v>258659.77</v>
      </c>
      <c r="I2128" s="85">
        <v>4914.54</v>
      </c>
      <c r="J2128" s="85">
        <v>5111.1899999999996</v>
      </c>
      <c r="K2128" s="85">
        <v>-196.65</v>
      </c>
      <c r="L2128" s="146">
        <v>1228.6400000000001</v>
      </c>
      <c r="M2128" s="146">
        <v>1031.99</v>
      </c>
      <c r="N2128" s="146">
        <v>0</v>
      </c>
      <c r="Y2128" s="32">
        <f t="shared" si="32"/>
        <v>2309.79</v>
      </c>
    </row>
    <row r="2129" spans="1:25" x14ac:dyDescent="0.25">
      <c r="A2129" s="83" t="s">
        <v>9797</v>
      </c>
      <c r="B2129" s="84" t="s">
        <v>2207</v>
      </c>
      <c r="C2129" s="19">
        <v>155156.65</v>
      </c>
      <c r="D2129" s="19">
        <v>2947.98</v>
      </c>
      <c r="E2129" s="19">
        <v>0</v>
      </c>
      <c r="F2129" s="19">
        <v>2947.98</v>
      </c>
      <c r="G2129" s="19">
        <v>0</v>
      </c>
      <c r="H2129" s="85">
        <v>654648.79</v>
      </c>
      <c r="I2129" s="85">
        <v>12438.33</v>
      </c>
      <c r="J2129" s="85">
        <v>11791.91</v>
      </c>
      <c r="K2129" s="85">
        <v>646.41999999999996</v>
      </c>
      <c r="L2129" s="146">
        <v>3109.58</v>
      </c>
      <c r="M2129" s="146">
        <v>3756</v>
      </c>
      <c r="N2129" s="146">
        <v>0</v>
      </c>
      <c r="Y2129" s="32">
        <f t="shared" ref="Y2129:Y2192" si="33">F2129+M2129+R2129+W2129</f>
        <v>6703.98</v>
      </c>
    </row>
    <row r="2130" spans="1:25" x14ac:dyDescent="0.25">
      <c r="A2130" s="83" t="s">
        <v>9798</v>
      </c>
      <c r="B2130" s="84" t="s">
        <v>2208</v>
      </c>
      <c r="C2130" s="19">
        <v>48844.04</v>
      </c>
      <c r="D2130" s="19">
        <v>928.04</v>
      </c>
      <c r="E2130" s="19">
        <v>0</v>
      </c>
      <c r="F2130" s="19">
        <v>928.04</v>
      </c>
      <c r="G2130" s="19">
        <v>0</v>
      </c>
      <c r="H2130" s="85">
        <v>169783.81</v>
      </c>
      <c r="I2130" s="85">
        <v>3225.89</v>
      </c>
      <c r="J2130" s="85">
        <v>3712.15</v>
      </c>
      <c r="K2130" s="85">
        <v>-486.26</v>
      </c>
      <c r="L2130" s="146">
        <v>806.47</v>
      </c>
      <c r="M2130" s="146">
        <v>320.20999999999998</v>
      </c>
      <c r="N2130" s="146">
        <v>0</v>
      </c>
      <c r="Y2130" s="32">
        <f t="shared" si="33"/>
        <v>1248.25</v>
      </c>
    </row>
    <row r="2131" spans="1:25" x14ac:dyDescent="0.25">
      <c r="A2131" s="83" t="s">
        <v>9799</v>
      </c>
      <c r="B2131" s="84" t="s">
        <v>2209</v>
      </c>
      <c r="C2131" s="19">
        <v>139924.18</v>
      </c>
      <c r="D2131" s="19">
        <v>2658.56</v>
      </c>
      <c r="E2131" s="19">
        <v>0</v>
      </c>
      <c r="F2131" s="19">
        <v>2658.56</v>
      </c>
      <c r="G2131" s="19">
        <v>0</v>
      </c>
      <c r="H2131" s="85">
        <v>541979.23</v>
      </c>
      <c r="I2131" s="85">
        <v>10297.61</v>
      </c>
      <c r="J2131" s="85">
        <v>10634.24</v>
      </c>
      <c r="K2131" s="85">
        <v>-336.63</v>
      </c>
      <c r="L2131" s="146">
        <v>2574.4</v>
      </c>
      <c r="M2131" s="146">
        <v>2237.77</v>
      </c>
      <c r="N2131" s="146">
        <v>0</v>
      </c>
      <c r="Y2131" s="32">
        <f t="shared" si="33"/>
        <v>4896.33</v>
      </c>
    </row>
    <row r="2132" spans="1:25" x14ac:dyDescent="0.25">
      <c r="A2132" s="83" t="s">
        <v>9800</v>
      </c>
      <c r="B2132" s="84" t="s">
        <v>2210</v>
      </c>
      <c r="C2132" s="19">
        <v>181695.28</v>
      </c>
      <c r="D2132" s="19">
        <v>3452.21</v>
      </c>
      <c r="E2132" s="19">
        <v>0</v>
      </c>
      <c r="F2132" s="19">
        <v>3452.21</v>
      </c>
      <c r="G2132" s="19">
        <v>0</v>
      </c>
      <c r="H2132" s="85">
        <v>563824.35</v>
      </c>
      <c r="I2132" s="85">
        <v>10712.66</v>
      </c>
      <c r="J2132" s="85">
        <v>13808.84</v>
      </c>
      <c r="K2132" s="85">
        <v>-3096.18</v>
      </c>
      <c r="L2132" s="146">
        <v>2678.17</v>
      </c>
      <c r="M2132" s="146">
        <v>0</v>
      </c>
      <c r="N2132" s="146">
        <v>418.01</v>
      </c>
      <c r="Y2132" s="32">
        <f t="shared" si="33"/>
        <v>3452.21</v>
      </c>
    </row>
    <row r="2133" spans="1:25" x14ac:dyDescent="0.25">
      <c r="A2133" s="83" t="s">
        <v>9801</v>
      </c>
      <c r="B2133" s="84" t="s">
        <v>2211</v>
      </c>
      <c r="C2133" s="19">
        <v>91493.21</v>
      </c>
      <c r="D2133" s="19">
        <v>1738.37</v>
      </c>
      <c r="E2133" s="19">
        <v>0</v>
      </c>
      <c r="F2133" s="19">
        <v>1738.37</v>
      </c>
      <c r="G2133" s="19">
        <v>0</v>
      </c>
      <c r="H2133" s="85">
        <v>420771.6</v>
      </c>
      <c r="I2133" s="85">
        <v>7994.66</v>
      </c>
      <c r="J2133" s="85">
        <v>6953.48</v>
      </c>
      <c r="K2133" s="85">
        <v>1041.18</v>
      </c>
      <c r="L2133" s="146">
        <v>1998.67</v>
      </c>
      <c r="M2133" s="146">
        <v>3039.85</v>
      </c>
      <c r="N2133" s="146">
        <v>0</v>
      </c>
      <c r="Y2133" s="32">
        <f t="shared" si="33"/>
        <v>4778.2199999999993</v>
      </c>
    </row>
    <row r="2134" spans="1:25" x14ac:dyDescent="0.25">
      <c r="A2134" s="83" t="s">
        <v>9802</v>
      </c>
      <c r="B2134" s="84" t="s">
        <v>2212</v>
      </c>
      <c r="C2134" s="19">
        <v>196086.86</v>
      </c>
      <c r="D2134" s="19">
        <v>3725.65</v>
      </c>
      <c r="E2134" s="19">
        <v>0</v>
      </c>
      <c r="F2134" s="19">
        <v>3725.65</v>
      </c>
      <c r="G2134" s="19">
        <v>0</v>
      </c>
      <c r="H2134" s="85">
        <v>720198.14</v>
      </c>
      <c r="I2134" s="85">
        <v>13683.76</v>
      </c>
      <c r="J2134" s="85">
        <v>14902.6</v>
      </c>
      <c r="K2134" s="85">
        <v>-1218.8399999999999</v>
      </c>
      <c r="L2134" s="146">
        <v>3420.94</v>
      </c>
      <c r="M2134" s="146">
        <v>2202.1</v>
      </c>
      <c r="N2134" s="146">
        <v>0</v>
      </c>
      <c r="Y2134" s="32">
        <f t="shared" si="33"/>
        <v>5927.75</v>
      </c>
    </row>
    <row r="2135" spans="1:25" x14ac:dyDescent="0.25">
      <c r="A2135" s="83" t="s">
        <v>9803</v>
      </c>
      <c r="B2135" s="84" t="s">
        <v>2213</v>
      </c>
      <c r="C2135" s="19">
        <v>44418.73</v>
      </c>
      <c r="D2135" s="19">
        <v>843.96</v>
      </c>
      <c r="E2135" s="19">
        <v>0</v>
      </c>
      <c r="F2135" s="19">
        <v>843.96</v>
      </c>
      <c r="G2135" s="19">
        <v>0</v>
      </c>
      <c r="H2135" s="85">
        <v>169703.12</v>
      </c>
      <c r="I2135" s="85">
        <v>3224.36</v>
      </c>
      <c r="J2135" s="85">
        <v>3375.82</v>
      </c>
      <c r="K2135" s="85">
        <v>-151.46</v>
      </c>
      <c r="L2135" s="146">
        <v>806.09</v>
      </c>
      <c r="M2135" s="146">
        <v>654.63</v>
      </c>
      <c r="N2135" s="146">
        <v>0</v>
      </c>
      <c r="Y2135" s="32">
        <f t="shared" si="33"/>
        <v>1498.5900000000001</v>
      </c>
    </row>
    <row r="2136" spans="1:25" x14ac:dyDescent="0.25">
      <c r="A2136" s="83" t="s">
        <v>9804</v>
      </c>
      <c r="B2136" s="84" t="s">
        <v>2214</v>
      </c>
      <c r="C2136" s="19">
        <v>67924.87</v>
      </c>
      <c r="D2136" s="19">
        <v>1290.57</v>
      </c>
      <c r="E2136" s="19">
        <v>0</v>
      </c>
      <c r="F2136" s="19">
        <v>1290.57</v>
      </c>
      <c r="G2136" s="19">
        <v>0</v>
      </c>
      <c r="H2136" s="85">
        <v>313091.40999999997</v>
      </c>
      <c r="I2136" s="85">
        <v>5948.74</v>
      </c>
      <c r="J2136" s="85">
        <v>5162.29</v>
      </c>
      <c r="K2136" s="85">
        <v>786.45</v>
      </c>
      <c r="L2136" s="146">
        <v>1487.19</v>
      </c>
      <c r="M2136" s="146">
        <v>2273.64</v>
      </c>
      <c r="N2136" s="146">
        <v>0</v>
      </c>
      <c r="Y2136" s="32">
        <f t="shared" si="33"/>
        <v>3564.21</v>
      </c>
    </row>
    <row r="2137" spans="1:25" x14ac:dyDescent="0.25">
      <c r="A2137" s="83" t="s">
        <v>9805</v>
      </c>
      <c r="B2137" s="84" t="s">
        <v>2215</v>
      </c>
      <c r="C2137" s="19">
        <v>192068.08</v>
      </c>
      <c r="D2137" s="19">
        <v>3649.29</v>
      </c>
      <c r="E2137" s="19">
        <v>0</v>
      </c>
      <c r="F2137" s="19">
        <v>3649.29</v>
      </c>
      <c r="G2137" s="19">
        <v>0</v>
      </c>
      <c r="H2137" s="85">
        <v>804258.19</v>
      </c>
      <c r="I2137" s="85">
        <v>15280.91</v>
      </c>
      <c r="J2137" s="85">
        <v>14597.17</v>
      </c>
      <c r="K2137" s="85">
        <v>683.74</v>
      </c>
      <c r="L2137" s="146">
        <v>3820.23</v>
      </c>
      <c r="M2137" s="146">
        <v>4503.97</v>
      </c>
      <c r="N2137" s="146">
        <v>0</v>
      </c>
      <c r="Y2137" s="32">
        <f t="shared" si="33"/>
        <v>8153.26</v>
      </c>
    </row>
    <row r="2138" spans="1:25" x14ac:dyDescent="0.25">
      <c r="A2138" s="83" t="s">
        <v>9806</v>
      </c>
      <c r="B2138" s="84" t="s">
        <v>2216</v>
      </c>
      <c r="C2138" s="19">
        <v>130386.9</v>
      </c>
      <c r="D2138" s="19">
        <v>2477.35</v>
      </c>
      <c r="E2138" s="19">
        <v>0</v>
      </c>
      <c r="F2138" s="19">
        <v>2477.35</v>
      </c>
      <c r="G2138" s="19">
        <v>0</v>
      </c>
      <c r="H2138" s="85">
        <v>507879.31</v>
      </c>
      <c r="I2138" s="85">
        <v>9649.7099999999991</v>
      </c>
      <c r="J2138" s="85">
        <v>9909.4</v>
      </c>
      <c r="K2138" s="85">
        <v>-259.69</v>
      </c>
      <c r="L2138" s="146">
        <v>2412.4299999999998</v>
      </c>
      <c r="M2138" s="146">
        <v>2152.7399999999998</v>
      </c>
      <c r="N2138" s="146">
        <v>0</v>
      </c>
      <c r="Y2138" s="32">
        <f t="shared" si="33"/>
        <v>4630.09</v>
      </c>
    </row>
    <row r="2139" spans="1:25" x14ac:dyDescent="0.25">
      <c r="A2139" s="83" t="s">
        <v>9807</v>
      </c>
      <c r="B2139" s="84" t="s">
        <v>2217</v>
      </c>
      <c r="C2139" s="19">
        <v>305382.03000000003</v>
      </c>
      <c r="D2139" s="19">
        <v>5802.26</v>
      </c>
      <c r="E2139" s="19">
        <v>0</v>
      </c>
      <c r="F2139" s="19">
        <v>5802.26</v>
      </c>
      <c r="G2139" s="19">
        <v>0</v>
      </c>
      <c r="H2139" s="85">
        <v>1159151.03</v>
      </c>
      <c r="I2139" s="85">
        <v>22023.87</v>
      </c>
      <c r="J2139" s="85">
        <v>23209.03</v>
      </c>
      <c r="K2139" s="85">
        <v>-1185.1600000000001</v>
      </c>
      <c r="L2139" s="146">
        <v>5505.97</v>
      </c>
      <c r="M2139" s="146">
        <v>4320.8100000000004</v>
      </c>
      <c r="N2139" s="146">
        <v>0</v>
      </c>
      <c r="Y2139" s="32">
        <f t="shared" si="33"/>
        <v>10123.07</v>
      </c>
    </row>
    <row r="2140" spans="1:25" x14ac:dyDescent="0.25">
      <c r="A2140" s="83" t="s">
        <v>9808</v>
      </c>
      <c r="B2140" s="84" t="s">
        <v>2218</v>
      </c>
      <c r="C2140" s="19">
        <v>797157.22</v>
      </c>
      <c r="D2140" s="19">
        <v>15145.99</v>
      </c>
      <c r="E2140" s="19">
        <v>0</v>
      </c>
      <c r="F2140" s="19">
        <v>15145.99</v>
      </c>
      <c r="G2140" s="19">
        <v>0</v>
      </c>
      <c r="H2140" s="85">
        <v>3180325.99</v>
      </c>
      <c r="I2140" s="85">
        <v>60426.19</v>
      </c>
      <c r="J2140" s="85">
        <v>60583.95</v>
      </c>
      <c r="K2140" s="85">
        <v>-157.76</v>
      </c>
      <c r="L2140" s="146">
        <v>15106.55</v>
      </c>
      <c r="M2140" s="146">
        <v>14948.79</v>
      </c>
      <c r="N2140" s="146">
        <v>0</v>
      </c>
      <c r="Y2140" s="32">
        <f t="shared" si="33"/>
        <v>30094.78</v>
      </c>
    </row>
    <row r="2141" spans="1:25" x14ac:dyDescent="0.25">
      <c r="A2141" s="83" t="s">
        <v>9809</v>
      </c>
      <c r="B2141" s="84" t="s">
        <v>2219</v>
      </c>
      <c r="C2141" s="19">
        <v>179148.81</v>
      </c>
      <c r="D2141" s="19">
        <v>3403.83</v>
      </c>
      <c r="E2141" s="19">
        <v>0</v>
      </c>
      <c r="F2141" s="19">
        <v>3403.83</v>
      </c>
      <c r="G2141" s="19">
        <v>0</v>
      </c>
      <c r="H2141" s="85">
        <v>692680.22</v>
      </c>
      <c r="I2141" s="85">
        <v>13160.92</v>
      </c>
      <c r="J2141" s="85">
        <v>13615.31</v>
      </c>
      <c r="K2141" s="85">
        <v>-454.39</v>
      </c>
      <c r="L2141" s="146">
        <v>3290.23</v>
      </c>
      <c r="M2141" s="146">
        <v>2835.84</v>
      </c>
      <c r="N2141" s="146">
        <v>0</v>
      </c>
      <c r="Y2141" s="32">
        <f t="shared" si="33"/>
        <v>6239.67</v>
      </c>
    </row>
    <row r="2142" spans="1:25" x14ac:dyDescent="0.25">
      <c r="A2142" s="83" t="s">
        <v>9810</v>
      </c>
      <c r="B2142" s="84" t="s">
        <v>2220</v>
      </c>
      <c r="C2142" s="19">
        <v>214099.97</v>
      </c>
      <c r="D2142" s="19">
        <v>4067.9</v>
      </c>
      <c r="E2142" s="19">
        <v>0</v>
      </c>
      <c r="F2142" s="19">
        <v>4067.9</v>
      </c>
      <c r="G2142" s="19">
        <v>0</v>
      </c>
      <c r="H2142" s="85">
        <v>781585.22</v>
      </c>
      <c r="I2142" s="85">
        <v>14850.12</v>
      </c>
      <c r="J2142" s="85">
        <v>16271.6</v>
      </c>
      <c r="K2142" s="85">
        <v>-1421.48</v>
      </c>
      <c r="L2142" s="146">
        <v>3712.53</v>
      </c>
      <c r="M2142" s="146">
        <v>2291.0500000000002</v>
      </c>
      <c r="N2142" s="146">
        <v>0</v>
      </c>
      <c r="Y2142" s="32">
        <f t="shared" si="33"/>
        <v>6358.9500000000007</v>
      </c>
    </row>
    <row r="2143" spans="1:25" x14ac:dyDescent="0.25">
      <c r="A2143" s="83" t="s">
        <v>9811</v>
      </c>
      <c r="B2143" s="84" t="s">
        <v>2221</v>
      </c>
      <c r="C2143" s="19">
        <v>300455.71999999997</v>
      </c>
      <c r="D2143" s="19">
        <v>5708.66</v>
      </c>
      <c r="E2143" s="19">
        <v>0</v>
      </c>
      <c r="F2143" s="19">
        <v>5708.66</v>
      </c>
      <c r="G2143" s="19">
        <v>0</v>
      </c>
      <c r="H2143" s="85">
        <v>1143686.94</v>
      </c>
      <c r="I2143" s="85">
        <v>21730.05</v>
      </c>
      <c r="J2143" s="85">
        <v>22834.63</v>
      </c>
      <c r="K2143" s="85">
        <v>-1104.58</v>
      </c>
      <c r="L2143" s="146">
        <v>5432.51</v>
      </c>
      <c r="M2143" s="146">
        <v>4327.93</v>
      </c>
      <c r="N2143" s="146">
        <v>0</v>
      </c>
      <c r="Y2143" s="32">
        <f t="shared" si="33"/>
        <v>10036.59</v>
      </c>
    </row>
    <row r="2144" spans="1:25" x14ac:dyDescent="0.25">
      <c r="A2144" s="83" t="s">
        <v>9812</v>
      </c>
      <c r="B2144" s="84" t="s">
        <v>2222</v>
      </c>
      <c r="C2144" s="19">
        <v>1325742.74</v>
      </c>
      <c r="D2144" s="19">
        <v>25189.11</v>
      </c>
      <c r="E2144" s="19">
        <v>0</v>
      </c>
      <c r="F2144" s="19">
        <v>25189.11</v>
      </c>
      <c r="G2144" s="19">
        <v>0</v>
      </c>
      <c r="H2144" s="85">
        <v>5442847.1799999997</v>
      </c>
      <c r="I2144" s="85">
        <v>103414.1</v>
      </c>
      <c r="J2144" s="85">
        <v>100756.45</v>
      </c>
      <c r="K2144" s="85">
        <v>2657.65</v>
      </c>
      <c r="L2144" s="146">
        <v>25853.53</v>
      </c>
      <c r="M2144" s="146">
        <v>28511.18</v>
      </c>
      <c r="N2144" s="146">
        <v>0</v>
      </c>
      <c r="Y2144" s="32">
        <f t="shared" si="33"/>
        <v>53700.29</v>
      </c>
    </row>
    <row r="2145" spans="1:25" x14ac:dyDescent="0.25">
      <c r="A2145" s="83" t="s">
        <v>9813</v>
      </c>
      <c r="B2145" s="84" t="s">
        <v>2223</v>
      </c>
      <c r="C2145" s="19">
        <v>423349.1</v>
      </c>
      <c r="D2145" s="19">
        <v>8043.63</v>
      </c>
      <c r="E2145" s="19">
        <v>0</v>
      </c>
      <c r="F2145" s="19">
        <v>8043.63</v>
      </c>
      <c r="G2145" s="19">
        <v>0</v>
      </c>
      <c r="H2145" s="85">
        <v>1660880.53</v>
      </c>
      <c r="I2145" s="85">
        <v>31556.73</v>
      </c>
      <c r="J2145" s="85">
        <v>32174.53</v>
      </c>
      <c r="K2145" s="85">
        <v>-617.79999999999995</v>
      </c>
      <c r="L2145" s="146">
        <v>7889.18</v>
      </c>
      <c r="M2145" s="146">
        <v>7271.38</v>
      </c>
      <c r="N2145" s="146">
        <v>0</v>
      </c>
      <c r="Y2145" s="32">
        <f t="shared" si="33"/>
        <v>15315.01</v>
      </c>
    </row>
    <row r="2146" spans="1:25" x14ac:dyDescent="0.25">
      <c r="A2146" s="83" t="s">
        <v>9814</v>
      </c>
      <c r="B2146" s="84" t="s">
        <v>2224</v>
      </c>
      <c r="C2146" s="19">
        <v>227243.88</v>
      </c>
      <c r="D2146" s="19">
        <v>4317.63</v>
      </c>
      <c r="E2146" s="19">
        <v>0</v>
      </c>
      <c r="F2146" s="19">
        <v>4317.63</v>
      </c>
      <c r="G2146" s="19">
        <v>0</v>
      </c>
      <c r="H2146" s="85">
        <v>899098.23</v>
      </c>
      <c r="I2146" s="85">
        <v>17082.87</v>
      </c>
      <c r="J2146" s="85">
        <v>17270.53</v>
      </c>
      <c r="K2146" s="85">
        <v>-187.66</v>
      </c>
      <c r="L2146" s="146">
        <v>4270.72</v>
      </c>
      <c r="M2146" s="146">
        <v>4083.06</v>
      </c>
      <c r="N2146" s="146">
        <v>0</v>
      </c>
      <c r="Y2146" s="32">
        <f t="shared" si="33"/>
        <v>8400.69</v>
      </c>
    </row>
    <row r="2147" spans="1:25" x14ac:dyDescent="0.25">
      <c r="A2147" s="83" t="s">
        <v>9815</v>
      </c>
      <c r="B2147" s="84" t="s">
        <v>2225</v>
      </c>
      <c r="C2147" s="19">
        <v>208950.73</v>
      </c>
      <c r="D2147" s="19">
        <v>3970.07</v>
      </c>
      <c r="E2147" s="19">
        <v>0</v>
      </c>
      <c r="F2147" s="19">
        <v>3970.07</v>
      </c>
      <c r="G2147" s="19">
        <v>0</v>
      </c>
      <c r="H2147" s="85">
        <v>771971.77</v>
      </c>
      <c r="I2147" s="85">
        <v>14667.46</v>
      </c>
      <c r="J2147" s="85">
        <v>15880.26</v>
      </c>
      <c r="K2147" s="85">
        <v>-1212.8</v>
      </c>
      <c r="L2147" s="146">
        <v>3666.87</v>
      </c>
      <c r="M2147" s="146">
        <v>2454.0700000000002</v>
      </c>
      <c r="N2147" s="146">
        <v>0</v>
      </c>
      <c r="Y2147" s="32">
        <f t="shared" si="33"/>
        <v>6424.14</v>
      </c>
    </row>
    <row r="2148" spans="1:25" x14ac:dyDescent="0.25">
      <c r="A2148" s="83" t="s">
        <v>9816</v>
      </c>
      <c r="B2148" s="84" t="s">
        <v>2226</v>
      </c>
      <c r="C2148" s="19">
        <v>219902.86</v>
      </c>
      <c r="D2148" s="19">
        <v>4178.16</v>
      </c>
      <c r="E2148" s="19">
        <v>0</v>
      </c>
      <c r="F2148" s="19">
        <v>4178.16</v>
      </c>
      <c r="G2148" s="19">
        <v>0</v>
      </c>
      <c r="H2148" s="85">
        <v>874556.4</v>
      </c>
      <c r="I2148" s="85">
        <v>16616.57</v>
      </c>
      <c r="J2148" s="85">
        <v>16712.62</v>
      </c>
      <c r="K2148" s="85">
        <v>-96.05</v>
      </c>
      <c r="L2148" s="146">
        <v>4154.1400000000003</v>
      </c>
      <c r="M2148" s="146">
        <v>4058.09</v>
      </c>
      <c r="N2148" s="146">
        <v>0</v>
      </c>
      <c r="Y2148" s="32">
        <f t="shared" si="33"/>
        <v>8236.25</v>
      </c>
    </row>
    <row r="2149" spans="1:25" x14ac:dyDescent="0.25">
      <c r="A2149" s="83" t="s">
        <v>9817</v>
      </c>
      <c r="B2149" s="84" t="s">
        <v>2227</v>
      </c>
      <c r="C2149" s="19">
        <v>95670.13</v>
      </c>
      <c r="D2149" s="19">
        <v>1817.73</v>
      </c>
      <c r="E2149" s="19">
        <v>0</v>
      </c>
      <c r="F2149" s="19">
        <v>1817.73</v>
      </c>
      <c r="G2149" s="19">
        <v>0</v>
      </c>
      <c r="H2149" s="85">
        <v>343860.25</v>
      </c>
      <c r="I2149" s="85">
        <v>6533.34</v>
      </c>
      <c r="J2149" s="85">
        <v>7270.93</v>
      </c>
      <c r="K2149" s="85">
        <v>-737.59</v>
      </c>
      <c r="L2149" s="146">
        <v>1633.34</v>
      </c>
      <c r="M2149" s="146">
        <v>895.75</v>
      </c>
      <c r="N2149" s="146">
        <v>0</v>
      </c>
      <c r="Y2149" s="32">
        <f t="shared" si="33"/>
        <v>2713.48</v>
      </c>
    </row>
    <row r="2150" spans="1:25" x14ac:dyDescent="0.25">
      <c r="A2150" s="83" t="s">
        <v>9818</v>
      </c>
      <c r="B2150" s="84" t="s">
        <v>2228</v>
      </c>
      <c r="C2150" s="19">
        <v>313947.19</v>
      </c>
      <c r="D2150" s="19">
        <v>5965</v>
      </c>
      <c r="E2150" s="19">
        <v>0</v>
      </c>
      <c r="F2150" s="19">
        <v>5965</v>
      </c>
      <c r="G2150" s="19">
        <v>0</v>
      </c>
      <c r="H2150" s="85">
        <v>1241751.8899999999</v>
      </c>
      <c r="I2150" s="85">
        <v>23593.29</v>
      </c>
      <c r="J2150" s="85">
        <v>23859.99</v>
      </c>
      <c r="K2150" s="85">
        <v>-266.7</v>
      </c>
      <c r="L2150" s="146">
        <v>5898.32</v>
      </c>
      <c r="M2150" s="146">
        <v>5631.62</v>
      </c>
      <c r="N2150" s="146">
        <v>0</v>
      </c>
      <c r="Y2150" s="32">
        <f t="shared" si="33"/>
        <v>11596.619999999999</v>
      </c>
    </row>
    <row r="2151" spans="1:25" x14ac:dyDescent="0.25">
      <c r="A2151" s="83" t="s">
        <v>9819</v>
      </c>
      <c r="B2151" s="84" t="s">
        <v>2229</v>
      </c>
      <c r="C2151" s="19">
        <v>183858.14</v>
      </c>
      <c r="D2151" s="19">
        <v>3493.31</v>
      </c>
      <c r="E2151" s="19">
        <v>0</v>
      </c>
      <c r="F2151" s="19">
        <v>3493.31</v>
      </c>
      <c r="G2151" s="19">
        <v>0</v>
      </c>
      <c r="H2151" s="85">
        <v>741208.03</v>
      </c>
      <c r="I2151" s="85">
        <v>14082.95</v>
      </c>
      <c r="J2151" s="85">
        <v>13973.22</v>
      </c>
      <c r="K2151" s="85">
        <v>109.73</v>
      </c>
      <c r="L2151" s="146">
        <v>3520.74</v>
      </c>
      <c r="M2151" s="146">
        <v>3630.47</v>
      </c>
      <c r="N2151" s="146">
        <v>0</v>
      </c>
      <c r="Y2151" s="32">
        <f t="shared" si="33"/>
        <v>7123.78</v>
      </c>
    </row>
    <row r="2152" spans="1:25" x14ac:dyDescent="0.25">
      <c r="A2152" s="83" t="s">
        <v>9820</v>
      </c>
      <c r="B2152" s="84" t="s">
        <v>2230</v>
      </c>
      <c r="C2152" s="19">
        <v>319527.11</v>
      </c>
      <c r="D2152" s="19">
        <v>6071.02</v>
      </c>
      <c r="E2152" s="19">
        <v>0</v>
      </c>
      <c r="F2152" s="19">
        <v>6071.02</v>
      </c>
      <c r="G2152" s="19">
        <v>0</v>
      </c>
      <c r="H2152" s="85">
        <v>1285032.48</v>
      </c>
      <c r="I2152" s="85">
        <v>24415.62</v>
      </c>
      <c r="J2152" s="85">
        <v>24284.06</v>
      </c>
      <c r="K2152" s="85">
        <v>131.56</v>
      </c>
      <c r="L2152" s="146">
        <v>6103.91</v>
      </c>
      <c r="M2152" s="146">
        <v>6235.47</v>
      </c>
      <c r="N2152" s="146">
        <v>0</v>
      </c>
      <c r="Y2152" s="32">
        <f t="shared" si="33"/>
        <v>12306.490000000002</v>
      </c>
    </row>
    <row r="2153" spans="1:25" x14ac:dyDescent="0.25">
      <c r="A2153" s="83" t="s">
        <v>9821</v>
      </c>
      <c r="B2153" s="84" t="s">
        <v>2231</v>
      </c>
      <c r="C2153" s="19">
        <v>273038.17</v>
      </c>
      <c r="D2153" s="19">
        <v>5187.7299999999996</v>
      </c>
      <c r="E2153" s="19">
        <v>0</v>
      </c>
      <c r="F2153" s="19">
        <v>5187.7299999999996</v>
      </c>
      <c r="G2153" s="19">
        <v>0</v>
      </c>
      <c r="H2153" s="85">
        <v>1551583.72</v>
      </c>
      <c r="I2153" s="85">
        <v>29480.09</v>
      </c>
      <c r="J2153" s="85">
        <v>20750.900000000001</v>
      </c>
      <c r="K2153" s="85">
        <v>8729.19</v>
      </c>
      <c r="L2153" s="146">
        <v>7370.02</v>
      </c>
      <c r="M2153" s="146">
        <v>16099.21</v>
      </c>
      <c r="N2153" s="146">
        <v>0</v>
      </c>
      <c r="Y2153" s="32">
        <f t="shared" si="33"/>
        <v>21286.94</v>
      </c>
    </row>
    <row r="2154" spans="1:25" x14ac:dyDescent="0.25">
      <c r="A2154" s="83" t="s">
        <v>9822</v>
      </c>
      <c r="B2154" s="84" t="s">
        <v>2232</v>
      </c>
      <c r="C2154" s="19">
        <v>234839.09</v>
      </c>
      <c r="D2154" s="19">
        <v>4461.9399999999996</v>
      </c>
      <c r="E2154" s="19">
        <v>0</v>
      </c>
      <c r="F2154" s="19">
        <v>4461.9399999999996</v>
      </c>
      <c r="G2154" s="19">
        <v>0</v>
      </c>
      <c r="H2154" s="85">
        <v>947015.49</v>
      </c>
      <c r="I2154" s="85">
        <v>17993.29</v>
      </c>
      <c r="J2154" s="85">
        <v>17847.77</v>
      </c>
      <c r="K2154" s="85">
        <v>145.52000000000001</v>
      </c>
      <c r="L2154" s="146">
        <v>4498.32</v>
      </c>
      <c r="M2154" s="146">
        <v>4643.84</v>
      </c>
      <c r="N2154" s="146">
        <v>0</v>
      </c>
      <c r="Y2154" s="32">
        <f t="shared" si="33"/>
        <v>9105.7799999999988</v>
      </c>
    </row>
    <row r="2155" spans="1:25" x14ac:dyDescent="0.25">
      <c r="A2155" s="83" t="s">
        <v>9823</v>
      </c>
      <c r="B2155" s="84" t="s">
        <v>2233</v>
      </c>
      <c r="C2155" s="19">
        <v>248552.08</v>
      </c>
      <c r="D2155" s="19">
        <v>4722.49</v>
      </c>
      <c r="E2155" s="19">
        <v>0</v>
      </c>
      <c r="F2155" s="19">
        <v>4722.49</v>
      </c>
      <c r="G2155" s="19">
        <v>0</v>
      </c>
      <c r="H2155" s="85">
        <v>956538.89</v>
      </c>
      <c r="I2155" s="85">
        <v>18174.240000000002</v>
      </c>
      <c r="J2155" s="85">
        <v>18889.96</v>
      </c>
      <c r="K2155" s="85">
        <v>-715.72</v>
      </c>
      <c r="L2155" s="146">
        <v>4543.5600000000004</v>
      </c>
      <c r="M2155" s="146">
        <v>3827.84</v>
      </c>
      <c r="N2155" s="146">
        <v>0</v>
      </c>
      <c r="Y2155" s="32">
        <f t="shared" si="33"/>
        <v>8550.33</v>
      </c>
    </row>
    <row r="2156" spans="1:25" x14ac:dyDescent="0.25">
      <c r="A2156" s="83" t="s">
        <v>9824</v>
      </c>
      <c r="B2156" s="84" t="s">
        <v>2234</v>
      </c>
      <c r="C2156" s="19">
        <v>302104.76</v>
      </c>
      <c r="D2156" s="19">
        <v>5739.99</v>
      </c>
      <c r="E2156" s="19">
        <v>0</v>
      </c>
      <c r="F2156" s="19">
        <v>5739.99</v>
      </c>
      <c r="G2156" s="19">
        <v>0</v>
      </c>
      <c r="H2156" s="85">
        <v>1097005.8799999999</v>
      </c>
      <c r="I2156" s="85">
        <v>20843.11</v>
      </c>
      <c r="J2156" s="85">
        <v>22959.96</v>
      </c>
      <c r="K2156" s="85">
        <v>-2116.85</v>
      </c>
      <c r="L2156" s="146">
        <v>5210.78</v>
      </c>
      <c r="M2156" s="146">
        <v>3093.93</v>
      </c>
      <c r="N2156" s="146">
        <v>0</v>
      </c>
      <c r="Y2156" s="32">
        <f t="shared" si="33"/>
        <v>8833.92</v>
      </c>
    </row>
    <row r="2157" spans="1:25" x14ac:dyDescent="0.25">
      <c r="A2157" s="83" t="s">
        <v>9825</v>
      </c>
      <c r="B2157" s="84" t="s">
        <v>2235</v>
      </c>
      <c r="C2157" s="19">
        <v>350724.69</v>
      </c>
      <c r="D2157" s="19">
        <v>6663.77</v>
      </c>
      <c r="E2157" s="19">
        <v>0</v>
      </c>
      <c r="F2157" s="19">
        <v>6663.77</v>
      </c>
      <c r="G2157" s="19">
        <v>0</v>
      </c>
      <c r="H2157" s="85">
        <v>1323707.02</v>
      </c>
      <c r="I2157" s="85">
        <v>25150.43</v>
      </c>
      <c r="J2157" s="85">
        <v>26655.08</v>
      </c>
      <c r="K2157" s="85">
        <v>-1504.65</v>
      </c>
      <c r="L2157" s="146">
        <v>6287.61</v>
      </c>
      <c r="M2157" s="146">
        <v>4782.96</v>
      </c>
      <c r="N2157" s="146">
        <v>0</v>
      </c>
      <c r="Y2157" s="32">
        <f t="shared" si="33"/>
        <v>11446.73</v>
      </c>
    </row>
    <row r="2158" spans="1:25" x14ac:dyDescent="0.25">
      <c r="A2158" s="83" t="s">
        <v>9826</v>
      </c>
      <c r="B2158" s="84" t="s">
        <v>2236</v>
      </c>
      <c r="C2158" s="19">
        <v>735629.04</v>
      </c>
      <c r="D2158" s="19">
        <v>13976.95</v>
      </c>
      <c r="E2158" s="19">
        <v>0</v>
      </c>
      <c r="F2158" s="19">
        <v>13976.95</v>
      </c>
      <c r="G2158" s="19">
        <v>0</v>
      </c>
      <c r="H2158" s="85">
        <v>2693367.63</v>
      </c>
      <c r="I2158" s="85">
        <v>51173.98</v>
      </c>
      <c r="J2158" s="85">
        <v>55907.81</v>
      </c>
      <c r="K2158" s="85">
        <v>-4733.83</v>
      </c>
      <c r="L2158" s="146">
        <v>12793.5</v>
      </c>
      <c r="M2158" s="146">
        <v>8059.67</v>
      </c>
      <c r="N2158" s="146">
        <v>0</v>
      </c>
      <c r="Y2158" s="32">
        <f t="shared" si="33"/>
        <v>22036.620000000003</v>
      </c>
    </row>
    <row r="2159" spans="1:25" x14ac:dyDescent="0.25">
      <c r="A2159" s="83" t="s">
        <v>9827</v>
      </c>
      <c r="B2159" s="84" t="s">
        <v>2237</v>
      </c>
      <c r="C2159" s="19">
        <v>116795.45</v>
      </c>
      <c r="D2159" s="19">
        <v>2219.11</v>
      </c>
      <c r="E2159" s="19">
        <v>0</v>
      </c>
      <c r="F2159" s="19">
        <v>2219.11</v>
      </c>
      <c r="G2159" s="19">
        <v>0</v>
      </c>
      <c r="H2159" s="85">
        <v>392450.83</v>
      </c>
      <c r="I2159" s="85">
        <v>7456.57</v>
      </c>
      <c r="J2159" s="85">
        <v>8876.4500000000007</v>
      </c>
      <c r="K2159" s="85">
        <v>-1419.88</v>
      </c>
      <c r="L2159" s="146">
        <v>1864.14</v>
      </c>
      <c r="M2159" s="146">
        <v>444.26</v>
      </c>
      <c r="N2159" s="146">
        <v>0</v>
      </c>
      <c r="Y2159" s="32">
        <f t="shared" si="33"/>
        <v>2663.37</v>
      </c>
    </row>
    <row r="2160" spans="1:25" x14ac:dyDescent="0.25">
      <c r="A2160" s="83" t="s">
        <v>9828</v>
      </c>
      <c r="B2160" s="84" t="s">
        <v>2238</v>
      </c>
      <c r="C2160" s="19">
        <v>509448.06</v>
      </c>
      <c r="D2160" s="19">
        <v>9679.51</v>
      </c>
      <c r="E2160" s="19">
        <v>0</v>
      </c>
      <c r="F2160" s="19">
        <v>9679.51</v>
      </c>
      <c r="G2160" s="19">
        <v>0</v>
      </c>
      <c r="H2160" s="85">
        <v>2013115.86</v>
      </c>
      <c r="I2160" s="85">
        <v>38249.199999999997</v>
      </c>
      <c r="J2160" s="85">
        <v>38718.050000000003</v>
      </c>
      <c r="K2160" s="85">
        <v>-468.85</v>
      </c>
      <c r="L2160" s="146">
        <v>9562.2999999999993</v>
      </c>
      <c r="M2160" s="146">
        <v>9093.4500000000007</v>
      </c>
      <c r="N2160" s="146">
        <v>0</v>
      </c>
      <c r="Y2160" s="32">
        <f t="shared" si="33"/>
        <v>18772.96</v>
      </c>
    </row>
    <row r="2161" spans="1:25" x14ac:dyDescent="0.25">
      <c r="A2161" s="83" t="s">
        <v>9829</v>
      </c>
      <c r="B2161" s="84" t="s">
        <v>2239</v>
      </c>
      <c r="C2161" s="19">
        <v>105076.78</v>
      </c>
      <c r="D2161" s="19">
        <v>1996.46</v>
      </c>
      <c r="E2161" s="19">
        <v>0</v>
      </c>
      <c r="F2161" s="19">
        <v>1996.46</v>
      </c>
      <c r="G2161" s="19">
        <v>0</v>
      </c>
      <c r="H2161" s="85">
        <v>397176.71</v>
      </c>
      <c r="I2161" s="85">
        <v>7546.36</v>
      </c>
      <c r="J2161" s="85">
        <v>7985.84</v>
      </c>
      <c r="K2161" s="85">
        <v>-439.48</v>
      </c>
      <c r="L2161" s="146">
        <v>1886.59</v>
      </c>
      <c r="M2161" s="146">
        <v>1447.11</v>
      </c>
      <c r="N2161" s="146">
        <v>0</v>
      </c>
      <c r="Y2161" s="32">
        <f t="shared" si="33"/>
        <v>3443.5699999999997</v>
      </c>
    </row>
    <row r="2162" spans="1:25" x14ac:dyDescent="0.25">
      <c r="A2162" s="83" t="s">
        <v>9830</v>
      </c>
      <c r="B2162" s="84" t="s">
        <v>2240</v>
      </c>
      <c r="C2162" s="19">
        <v>307135.35999999999</v>
      </c>
      <c r="D2162" s="19">
        <v>5835.57</v>
      </c>
      <c r="E2162" s="19">
        <v>0</v>
      </c>
      <c r="F2162" s="19">
        <v>5835.57</v>
      </c>
      <c r="G2162" s="19">
        <v>0</v>
      </c>
      <c r="H2162" s="85">
        <v>1179639.8400000001</v>
      </c>
      <c r="I2162" s="85">
        <v>22413.16</v>
      </c>
      <c r="J2162" s="85">
        <v>23342.29</v>
      </c>
      <c r="K2162" s="85">
        <v>-929.13</v>
      </c>
      <c r="L2162" s="146">
        <v>5603.29</v>
      </c>
      <c r="M2162" s="146">
        <v>4674.16</v>
      </c>
      <c r="N2162" s="146">
        <v>0</v>
      </c>
      <c r="Y2162" s="32">
        <f t="shared" si="33"/>
        <v>10509.73</v>
      </c>
    </row>
    <row r="2163" spans="1:25" x14ac:dyDescent="0.25">
      <c r="A2163" s="83" t="s">
        <v>9831</v>
      </c>
      <c r="B2163" s="84" t="s">
        <v>2241</v>
      </c>
      <c r="C2163" s="19">
        <v>3659708.98</v>
      </c>
      <c r="D2163" s="19">
        <v>69534.47</v>
      </c>
      <c r="E2163" s="19">
        <v>0</v>
      </c>
      <c r="F2163" s="19">
        <v>69534.47</v>
      </c>
      <c r="G2163" s="19">
        <v>0</v>
      </c>
      <c r="H2163" s="85">
        <v>14523511.98</v>
      </c>
      <c r="I2163" s="85">
        <v>275946.73</v>
      </c>
      <c r="J2163" s="85">
        <v>278137.88</v>
      </c>
      <c r="K2163" s="85">
        <v>-2191.15</v>
      </c>
      <c r="L2163" s="146">
        <v>68986.679999999993</v>
      </c>
      <c r="M2163" s="146">
        <v>66795.53</v>
      </c>
      <c r="N2163" s="146">
        <v>0</v>
      </c>
      <c r="Y2163" s="32">
        <f t="shared" si="33"/>
        <v>136330</v>
      </c>
    </row>
    <row r="2164" spans="1:25" x14ac:dyDescent="0.25">
      <c r="A2164" s="83" t="s">
        <v>9832</v>
      </c>
      <c r="B2164" s="84" t="s">
        <v>2242</v>
      </c>
      <c r="C2164" s="19">
        <v>79104.87</v>
      </c>
      <c r="D2164" s="19">
        <v>1502.99</v>
      </c>
      <c r="E2164" s="19">
        <v>0</v>
      </c>
      <c r="F2164" s="19">
        <v>1502.99</v>
      </c>
      <c r="G2164" s="19">
        <v>0</v>
      </c>
      <c r="H2164" s="85">
        <v>500604.76</v>
      </c>
      <c r="I2164" s="85">
        <v>9511.49</v>
      </c>
      <c r="J2164" s="85">
        <v>6011.97</v>
      </c>
      <c r="K2164" s="85">
        <v>3499.52</v>
      </c>
      <c r="L2164" s="146">
        <v>2377.87</v>
      </c>
      <c r="M2164" s="146">
        <v>5877.39</v>
      </c>
      <c r="N2164" s="146">
        <v>0</v>
      </c>
      <c r="Y2164" s="32">
        <f t="shared" si="33"/>
        <v>7380.38</v>
      </c>
    </row>
    <row r="2165" spans="1:25" x14ac:dyDescent="0.25">
      <c r="A2165" s="83" t="s">
        <v>9833</v>
      </c>
      <c r="B2165" s="84" t="s">
        <v>2243</v>
      </c>
      <c r="C2165" s="19">
        <v>56433.33</v>
      </c>
      <c r="D2165" s="19">
        <v>1072.23</v>
      </c>
      <c r="E2165" s="19">
        <v>0</v>
      </c>
      <c r="F2165" s="19">
        <v>1072.23</v>
      </c>
      <c r="G2165" s="19">
        <v>0</v>
      </c>
      <c r="H2165" s="85">
        <v>229485.2</v>
      </c>
      <c r="I2165" s="85">
        <v>4360.22</v>
      </c>
      <c r="J2165" s="85">
        <v>4288.93</v>
      </c>
      <c r="K2165" s="85">
        <v>71.290000000000006</v>
      </c>
      <c r="L2165" s="146">
        <v>1090.06</v>
      </c>
      <c r="M2165" s="146">
        <v>1161.3499999999999</v>
      </c>
      <c r="N2165" s="146">
        <v>0</v>
      </c>
      <c r="Y2165" s="32">
        <f t="shared" si="33"/>
        <v>2233.58</v>
      </c>
    </row>
    <row r="2166" spans="1:25" x14ac:dyDescent="0.25">
      <c r="A2166" s="83" t="s">
        <v>9834</v>
      </c>
      <c r="B2166" s="84" t="s">
        <v>2244</v>
      </c>
      <c r="C2166" s="19">
        <v>43554.6</v>
      </c>
      <c r="D2166" s="19">
        <v>827.54</v>
      </c>
      <c r="E2166" s="19">
        <v>0</v>
      </c>
      <c r="F2166" s="19">
        <v>827.54</v>
      </c>
      <c r="G2166" s="19">
        <v>0</v>
      </c>
      <c r="H2166" s="85">
        <v>204603.25</v>
      </c>
      <c r="I2166" s="85">
        <v>3887.46</v>
      </c>
      <c r="J2166" s="85">
        <v>3310.15</v>
      </c>
      <c r="K2166" s="85">
        <v>577.30999999999995</v>
      </c>
      <c r="L2166" s="146">
        <v>971.87</v>
      </c>
      <c r="M2166" s="146">
        <v>1549.18</v>
      </c>
      <c r="N2166" s="146">
        <v>0</v>
      </c>
      <c r="Y2166" s="32">
        <f t="shared" si="33"/>
        <v>2376.7200000000003</v>
      </c>
    </row>
    <row r="2167" spans="1:25" x14ac:dyDescent="0.25">
      <c r="A2167" s="83" t="s">
        <v>9835</v>
      </c>
      <c r="B2167" s="84" t="s">
        <v>2245</v>
      </c>
      <c r="C2167" s="19">
        <v>855208.62</v>
      </c>
      <c r="D2167" s="19">
        <v>16248.96</v>
      </c>
      <c r="E2167" s="19">
        <v>0</v>
      </c>
      <c r="F2167" s="19">
        <v>16248.96</v>
      </c>
      <c r="G2167" s="19">
        <v>0</v>
      </c>
      <c r="H2167" s="85">
        <v>3709814.64</v>
      </c>
      <c r="I2167" s="85">
        <v>70486.48</v>
      </c>
      <c r="J2167" s="85">
        <v>64995.85</v>
      </c>
      <c r="K2167" s="85">
        <v>5490.63</v>
      </c>
      <c r="L2167" s="146">
        <v>17621.62</v>
      </c>
      <c r="M2167" s="146">
        <v>23112.25</v>
      </c>
      <c r="N2167" s="146">
        <v>0</v>
      </c>
      <c r="Y2167" s="32">
        <f t="shared" si="33"/>
        <v>39361.21</v>
      </c>
    </row>
    <row r="2168" spans="1:25" x14ac:dyDescent="0.25">
      <c r="A2168" s="83" t="s">
        <v>9836</v>
      </c>
      <c r="B2168" s="84" t="s">
        <v>2246</v>
      </c>
      <c r="C2168" s="19">
        <v>30950.85</v>
      </c>
      <c r="D2168" s="19">
        <v>588.07000000000005</v>
      </c>
      <c r="E2168" s="19">
        <v>0</v>
      </c>
      <c r="F2168" s="19">
        <v>588.07000000000005</v>
      </c>
      <c r="G2168" s="19">
        <v>0</v>
      </c>
      <c r="H2168" s="85">
        <v>123657.82</v>
      </c>
      <c r="I2168" s="85">
        <v>2349.5</v>
      </c>
      <c r="J2168" s="85">
        <v>2352.2600000000002</v>
      </c>
      <c r="K2168" s="85">
        <v>-2.76</v>
      </c>
      <c r="L2168" s="146">
        <v>587.38</v>
      </c>
      <c r="M2168" s="146">
        <v>584.62</v>
      </c>
      <c r="N2168" s="146">
        <v>0</v>
      </c>
      <c r="Y2168" s="32">
        <f t="shared" si="33"/>
        <v>1172.69</v>
      </c>
    </row>
    <row r="2169" spans="1:25" x14ac:dyDescent="0.25">
      <c r="A2169" s="83" t="s">
        <v>9837</v>
      </c>
      <c r="B2169" s="84" t="s">
        <v>2247</v>
      </c>
      <c r="C2169" s="19">
        <v>149285.65</v>
      </c>
      <c r="D2169" s="19">
        <v>2836.43</v>
      </c>
      <c r="E2169" s="19">
        <v>0</v>
      </c>
      <c r="F2169" s="19">
        <v>2836.43</v>
      </c>
      <c r="G2169" s="19">
        <v>0</v>
      </c>
      <c r="H2169" s="85">
        <v>595151.62</v>
      </c>
      <c r="I2169" s="85">
        <v>11307.88</v>
      </c>
      <c r="J2169" s="85">
        <v>11345.71</v>
      </c>
      <c r="K2169" s="85">
        <v>-37.83</v>
      </c>
      <c r="L2169" s="146">
        <v>2826.97</v>
      </c>
      <c r="M2169" s="146">
        <v>2789.14</v>
      </c>
      <c r="N2169" s="146">
        <v>0</v>
      </c>
      <c r="Y2169" s="32">
        <f t="shared" si="33"/>
        <v>5625.57</v>
      </c>
    </row>
    <row r="2170" spans="1:25" x14ac:dyDescent="0.25">
      <c r="A2170" s="83" t="s">
        <v>9838</v>
      </c>
      <c r="B2170" s="84" t="s">
        <v>2248</v>
      </c>
      <c r="C2170" s="19">
        <v>116318.25</v>
      </c>
      <c r="D2170" s="19">
        <v>2210.0500000000002</v>
      </c>
      <c r="E2170" s="19">
        <v>0</v>
      </c>
      <c r="F2170" s="19">
        <v>2210.0500000000002</v>
      </c>
      <c r="G2170" s="19">
        <v>0</v>
      </c>
      <c r="H2170" s="85">
        <v>457183.87</v>
      </c>
      <c r="I2170" s="85">
        <v>8686.49</v>
      </c>
      <c r="J2170" s="85">
        <v>8840.19</v>
      </c>
      <c r="K2170" s="85">
        <v>-153.69999999999999</v>
      </c>
      <c r="L2170" s="146">
        <v>2171.62</v>
      </c>
      <c r="M2170" s="146">
        <v>2017.92</v>
      </c>
      <c r="N2170" s="146">
        <v>0</v>
      </c>
      <c r="Y2170" s="32">
        <f t="shared" si="33"/>
        <v>4227.97</v>
      </c>
    </row>
    <row r="2171" spans="1:25" x14ac:dyDescent="0.25">
      <c r="A2171" s="83" t="s">
        <v>9839</v>
      </c>
      <c r="B2171" s="84" t="s">
        <v>2249</v>
      </c>
      <c r="C2171" s="19">
        <v>130033.21</v>
      </c>
      <c r="D2171" s="19">
        <v>2470.63</v>
      </c>
      <c r="E2171" s="19">
        <v>0</v>
      </c>
      <c r="F2171" s="19">
        <v>2470.63</v>
      </c>
      <c r="G2171" s="19">
        <v>0</v>
      </c>
      <c r="H2171" s="85">
        <v>472401.26</v>
      </c>
      <c r="I2171" s="85">
        <v>8975.6200000000008</v>
      </c>
      <c r="J2171" s="85">
        <v>9882.52</v>
      </c>
      <c r="K2171" s="85">
        <v>-906.9</v>
      </c>
      <c r="L2171" s="146">
        <v>2243.91</v>
      </c>
      <c r="M2171" s="146">
        <v>1337.01</v>
      </c>
      <c r="N2171" s="146">
        <v>0</v>
      </c>
      <c r="Y2171" s="32">
        <f t="shared" si="33"/>
        <v>3807.6400000000003</v>
      </c>
    </row>
    <row r="2172" spans="1:25" x14ac:dyDescent="0.25">
      <c r="A2172" s="83" t="s">
        <v>9840</v>
      </c>
      <c r="B2172" s="84" t="s">
        <v>2250</v>
      </c>
      <c r="C2172" s="19">
        <v>319978.40000000002</v>
      </c>
      <c r="D2172" s="19">
        <v>6079.59</v>
      </c>
      <c r="E2172" s="19">
        <v>0</v>
      </c>
      <c r="F2172" s="19">
        <v>6079.59</v>
      </c>
      <c r="G2172" s="19">
        <v>0</v>
      </c>
      <c r="H2172" s="85">
        <v>1328794.3600000001</v>
      </c>
      <c r="I2172" s="85">
        <v>25247.09</v>
      </c>
      <c r="J2172" s="85">
        <v>24318.36</v>
      </c>
      <c r="K2172" s="85">
        <v>928.73</v>
      </c>
      <c r="L2172" s="146">
        <v>6311.77</v>
      </c>
      <c r="M2172" s="146">
        <v>7240.5</v>
      </c>
      <c r="N2172" s="146">
        <v>0</v>
      </c>
      <c r="Y2172" s="32">
        <f t="shared" si="33"/>
        <v>13320.09</v>
      </c>
    </row>
    <row r="2173" spans="1:25" x14ac:dyDescent="0.25">
      <c r="A2173" s="83" t="s">
        <v>9841</v>
      </c>
      <c r="B2173" s="84" t="s">
        <v>2251</v>
      </c>
      <c r="C2173" s="19">
        <v>180961.14</v>
      </c>
      <c r="D2173" s="19">
        <v>3438.26</v>
      </c>
      <c r="E2173" s="19">
        <v>0</v>
      </c>
      <c r="F2173" s="19">
        <v>3438.26</v>
      </c>
      <c r="G2173" s="19">
        <v>0</v>
      </c>
      <c r="H2173" s="85">
        <v>739694.02</v>
      </c>
      <c r="I2173" s="85">
        <v>14054.19</v>
      </c>
      <c r="J2173" s="85">
        <v>13753.05</v>
      </c>
      <c r="K2173" s="85">
        <v>301.14</v>
      </c>
      <c r="L2173" s="146">
        <v>3513.55</v>
      </c>
      <c r="M2173" s="146">
        <v>3814.69</v>
      </c>
      <c r="N2173" s="146">
        <v>0</v>
      </c>
      <c r="Y2173" s="32">
        <f t="shared" si="33"/>
        <v>7252.9500000000007</v>
      </c>
    </row>
    <row r="2174" spans="1:25" x14ac:dyDescent="0.25">
      <c r="A2174" s="83" t="s">
        <v>9842</v>
      </c>
      <c r="B2174" s="84" t="s">
        <v>2252</v>
      </c>
      <c r="C2174" s="19">
        <v>201361.92000000001</v>
      </c>
      <c r="D2174" s="19">
        <v>3825.88</v>
      </c>
      <c r="E2174" s="19">
        <v>0</v>
      </c>
      <c r="F2174" s="19">
        <v>3825.88</v>
      </c>
      <c r="G2174" s="19">
        <v>0</v>
      </c>
      <c r="H2174" s="85">
        <v>797466.81</v>
      </c>
      <c r="I2174" s="85">
        <v>15151.87</v>
      </c>
      <c r="J2174" s="85">
        <v>15303.51</v>
      </c>
      <c r="K2174" s="85">
        <v>-151.63999999999999</v>
      </c>
      <c r="L2174" s="146">
        <v>3787.97</v>
      </c>
      <c r="M2174" s="146">
        <v>3636.33</v>
      </c>
      <c r="N2174" s="146">
        <v>0</v>
      </c>
      <c r="Y2174" s="32">
        <f t="shared" si="33"/>
        <v>7462.21</v>
      </c>
    </row>
    <row r="2175" spans="1:25" x14ac:dyDescent="0.25">
      <c r="A2175" s="83" t="s">
        <v>9843</v>
      </c>
      <c r="B2175" s="84" t="s">
        <v>2253</v>
      </c>
      <c r="C2175" s="19">
        <v>41583.17</v>
      </c>
      <c r="D2175" s="19">
        <v>790.08</v>
      </c>
      <c r="E2175" s="19">
        <v>0</v>
      </c>
      <c r="F2175" s="19">
        <v>790.08</v>
      </c>
      <c r="G2175" s="19">
        <v>0</v>
      </c>
      <c r="H2175" s="85">
        <v>170071.96</v>
      </c>
      <c r="I2175" s="85">
        <v>3231.37</v>
      </c>
      <c r="J2175" s="85">
        <v>3160.32</v>
      </c>
      <c r="K2175" s="85">
        <v>71.05</v>
      </c>
      <c r="L2175" s="146">
        <v>807.84</v>
      </c>
      <c r="M2175" s="146">
        <v>878.89</v>
      </c>
      <c r="N2175" s="146">
        <v>0</v>
      </c>
      <c r="Y2175" s="32">
        <f t="shared" si="33"/>
        <v>1668.97</v>
      </c>
    </row>
    <row r="2176" spans="1:25" x14ac:dyDescent="0.25">
      <c r="A2176" s="83" t="s">
        <v>9844</v>
      </c>
      <c r="B2176" s="84" t="s">
        <v>2254</v>
      </c>
      <c r="C2176" s="19">
        <v>56644.27</v>
      </c>
      <c r="D2176" s="19">
        <v>1076.24</v>
      </c>
      <c r="E2176" s="19">
        <v>0</v>
      </c>
      <c r="F2176" s="19">
        <v>1076.24</v>
      </c>
      <c r="G2176" s="19">
        <v>0</v>
      </c>
      <c r="H2176" s="85">
        <v>259478.58</v>
      </c>
      <c r="I2176" s="85">
        <v>4930.09</v>
      </c>
      <c r="J2176" s="85">
        <v>4304.96</v>
      </c>
      <c r="K2176" s="85">
        <v>625.13</v>
      </c>
      <c r="L2176" s="146">
        <v>1232.52</v>
      </c>
      <c r="M2176" s="146">
        <v>1857.65</v>
      </c>
      <c r="N2176" s="146">
        <v>0</v>
      </c>
      <c r="Y2176" s="32">
        <f t="shared" si="33"/>
        <v>2933.8900000000003</v>
      </c>
    </row>
    <row r="2177" spans="1:25" x14ac:dyDescent="0.25">
      <c r="A2177" s="83" t="s">
        <v>9845</v>
      </c>
      <c r="B2177" s="84" t="s">
        <v>2255</v>
      </c>
      <c r="C2177" s="19">
        <v>175540.95</v>
      </c>
      <c r="D2177" s="19">
        <v>3335.28</v>
      </c>
      <c r="E2177" s="19">
        <v>0</v>
      </c>
      <c r="F2177" s="19">
        <v>3335.28</v>
      </c>
      <c r="G2177" s="19">
        <v>0</v>
      </c>
      <c r="H2177" s="85">
        <v>682103.68</v>
      </c>
      <c r="I2177" s="85">
        <v>12959.97</v>
      </c>
      <c r="J2177" s="85">
        <v>13341.11</v>
      </c>
      <c r="K2177" s="85">
        <v>-381.14</v>
      </c>
      <c r="L2177" s="146">
        <v>3239.99</v>
      </c>
      <c r="M2177" s="146">
        <v>2858.85</v>
      </c>
      <c r="N2177" s="146">
        <v>0</v>
      </c>
      <c r="Y2177" s="32">
        <f t="shared" si="33"/>
        <v>6194.13</v>
      </c>
    </row>
    <row r="2178" spans="1:25" x14ac:dyDescent="0.25">
      <c r="A2178" s="83" t="s">
        <v>9846</v>
      </c>
      <c r="B2178" s="84" t="s">
        <v>2256</v>
      </c>
      <c r="C2178" s="19">
        <v>182901.63</v>
      </c>
      <c r="D2178" s="19">
        <v>3475.13</v>
      </c>
      <c r="E2178" s="19">
        <v>0</v>
      </c>
      <c r="F2178" s="19">
        <v>3475.13</v>
      </c>
      <c r="G2178" s="19">
        <v>0</v>
      </c>
      <c r="H2178" s="85">
        <v>682119.83</v>
      </c>
      <c r="I2178" s="85">
        <v>12960.28</v>
      </c>
      <c r="J2178" s="85">
        <v>13900.52</v>
      </c>
      <c r="K2178" s="85">
        <v>-940.24</v>
      </c>
      <c r="L2178" s="146">
        <v>3240.07</v>
      </c>
      <c r="M2178" s="146">
        <v>2299.83</v>
      </c>
      <c r="N2178" s="146">
        <v>0</v>
      </c>
      <c r="Y2178" s="32">
        <f t="shared" si="33"/>
        <v>5774.96</v>
      </c>
    </row>
    <row r="2179" spans="1:25" x14ac:dyDescent="0.25">
      <c r="A2179" s="83" t="s">
        <v>9847</v>
      </c>
      <c r="B2179" s="84" t="s">
        <v>2257</v>
      </c>
      <c r="C2179" s="19">
        <v>123875.23</v>
      </c>
      <c r="D2179" s="19">
        <v>2353.63</v>
      </c>
      <c r="E2179" s="19">
        <v>0</v>
      </c>
      <c r="F2179" s="19">
        <v>2353.63</v>
      </c>
      <c r="G2179" s="19">
        <v>0</v>
      </c>
      <c r="H2179" s="85">
        <v>430561.15</v>
      </c>
      <c r="I2179" s="85">
        <v>8180.66</v>
      </c>
      <c r="J2179" s="85">
        <v>9414.52</v>
      </c>
      <c r="K2179" s="85">
        <v>-1233.8599999999999</v>
      </c>
      <c r="L2179" s="146">
        <v>2045.17</v>
      </c>
      <c r="M2179" s="146">
        <v>811.31</v>
      </c>
      <c r="N2179" s="146">
        <v>0</v>
      </c>
      <c r="Y2179" s="32">
        <f t="shared" si="33"/>
        <v>3164.94</v>
      </c>
    </row>
    <row r="2180" spans="1:25" x14ac:dyDescent="0.25">
      <c r="A2180" s="83" t="s">
        <v>9848</v>
      </c>
      <c r="B2180" s="84" t="s">
        <v>2258</v>
      </c>
      <c r="C2180" s="19">
        <v>212987.34</v>
      </c>
      <c r="D2180" s="19">
        <v>4046.76</v>
      </c>
      <c r="E2180" s="19">
        <v>0</v>
      </c>
      <c r="F2180" s="19">
        <v>4046.76</v>
      </c>
      <c r="G2180" s="19">
        <v>0</v>
      </c>
      <c r="H2180" s="85">
        <v>836881.59</v>
      </c>
      <c r="I2180" s="85">
        <v>15900.75</v>
      </c>
      <c r="J2180" s="85">
        <v>16187.04</v>
      </c>
      <c r="K2180" s="85">
        <v>-286.29000000000002</v>
      </c>
      <c r="L2180" s="146">
        <v>3975.19</v>
      </c>
      <c r="M2180" s="146">
        <v>3688.9</v>
      </c>
      <c r="N2180" s="146">
        <v>0</v>
      </c>
      <c r="Y2180" s="32">
        <f t="shared" si="33"/>
        <v>7735.66</v>
      </c>
    </row>
    <row r="2181" spans="1:25" x14ac:dyDescent="0.25">
      <c r="A2181" s="83" t="s">
        <v>9849</v>
      </c>
      <c r="B2181" s="84" t="s">
        <v>2259</v>
      </c>
      <c r="C2181" s="19">
        <v>14285.82</v>
      </c>
      <c r="D2181" s="19">
        <v>271.43</v>
      </c>
      <c r="E2181" s="19">
        <v>0</v>
      </c>
      <c r="F2181" s="19">
        <v>271.43</v>
      </c>
      <c r="G2181" s="19">
        <v>0</v>
      </c>
      <c r="H2181" s="85">
        <v>60448.39</v>
      </c>
      <c r="I2181" s="85">
        <v>1148.52</v>
      </c>
      <c r="J2181" s="85">
        <v>1085.72</v>
      </c>
      <c r="K2181" s="85">
        <v>62.8</v>
      </c>
      <c r="L2181" s="146">
        <v>287.13</v>
      </c>
      <c r="M2181" s="146">
        <v>349.93</v>
      </c>
      <c r="N2181" s="146">
        <v>0</v>
      </c>
      <c r="Y2181" s="32">
        <f t="shared" si="33"/>
        <v>621.36</v>
      </c>
    </row>
    <row r="2182" spans="1:25" x14ac:dyDescent="0.25">
      <c r="A2182" s="83" t="s">
        <v>9850</v>
      </c>
      <c r="B2182" s="84" t="s">
        <v>2260</v>
      </c>
      <c r="C2182" s="19">
        <v>13123.52</v>
      </c>
      <c r="D2182" s="19">
        <v>249.35</v>
      </c>
      <c r="E2182" s="19">
        <v>0</v>
      </c>
      <c r="F2182" s="19">
        <v>249.35</v>
      </c>
      <c r="G2182" s="19">
        <v>0</v>
      </c>
      <c r="H2182" s="85">
        <v>50475.06</v>
      </c>
      <c r="I2182" s="85">
        <v>959.03</v>
      </c>
      <c r="J2182" s="85">
        <v>997.39</v>
      </c>
      <c r="K2182" s="85">
        <v>-38.36</v>
      </c>
      <c r="L2182" s="146">
        <v>239.76</v>
      </c>
      <c r="M2182" s="146">
        <v>201.4</v>
      </c>
      <c r="N2182" s="146">
        <v>0</v>
      </c>
      <c r="Y2182" s="32">
        <f t="shared" si="33"/>
        <v>450.75</v>
      </c>
    </row>
    <row r="2183" spans="1:25" x14ac:dyDescent="0.25">
      <c r="A2183" s="83" t="s">
        <v>9851</v>
      </c>
      <c r="B2183" s="84" t="s">
        <v>2261</v>
      </c>
      <c r="C2183" s="19">
        <v>12370.46</v>
      </c>
      <c r="D2183" s="19">
        <v>235.04</v>
      </c>
      <c r="E2183" s="19">
        <v>0</v>
      </c>
      <c r="F2183" s="19">
        <v>235.04</v>
      </c>
      <c r="G2183" s="19">
        <v>0</v>
      </c>
      <c r="H2183" s="85">
        <v>52386.17</v>
      </c>
      <c r="I2183" s="85">
        <v>995.34</v>
      </c>
      <c r="J2183" s="85">
        <v>940.15</v>
      </c>
      <c r="K2183" s="85">
        <v>55.19</v>
      </c>
      <c r="L2183" s="146">
        <v>248.84</v>
      </c>
      <c r="M2183" s="146">
        <v>304.02999999999997</v>
      </c>
      <c r="N2183" s="146">
        <v>0</v>
      </c>
      <c r="Y2183" s="32">
        <f t="shared" si="33"/>
        <v>539.06999999999994</v>
      </c>
    </row>
    <row r="2184" spans="1:25" x14ac:dyDescent="0.25">
      <c r="A2184" s="83" t="s">
        <v>9852</v>
      </c>
      <c r="B2184" s="84" t="s">
        <v>2262</v>
      </c>
      <c r="C2184" s="19">
        <v>13762.08</v>
      </c>
      <c r="D2184" s="19">
        <v>261.48</v>
      </c>
      <c r="E2184" s="19">
        <v>0</v>
      </c>
      <c r="F2184" s="19">
        <v>261.48</v>
      </c>
      <c r="G2184" s="19">
        <v>0</v>
      </c>
      <c r="H2184" s="85">
        <v>61236.72</v>
      </c>
      <c r="I2184" s="85">
        <v>1163.5</v>
      </c>
      <c r="J2184" s="85">
        <v>1045.92</v>
      </c>
      <c r="K2184" s="85">
        <v>117.58</v>
      </c>
      <c r="L2184" s="146">
        <v>290.88</v>
      </c>
      <c r="M2184" s="146">
        <v>408.46</v>
      </c>
      <c r="N2184" s="146">
        <v>0</v>
      </c>
      <c r="Y2184" s="32">
        <f t="shared" si="33"/>
        <v>669.94</v>
      </c>
    </row>
    <row r="2185" spans="1:25" x14ac:dyDescent="0.25">
      <c r="A2185" s="83" t="s">
        <v>9853</v>
      </c>
      <c r="B2185" s="84" t="s">
        <v>2263</v>
      </c>
      <c r="C2185" s="19">
        <v>8490.07</v>
      </c>
      <c r="D2185" s="19">
        <v>161.31</v>
      </c>
      <c r="E2185" s="19">
        <v>0</v>
      </c>
      <c r="F2185" s="19">
        <v>161.31</v>
      </c>
      <c r="G2185" s="19">
        <v>0</v>
      </c>
      <c r="H2185" s="85">
        <v>29656.14</v>
      </c>
      <c r="I2185" s="85">
        <v>563.47</v>
      </c>
      <c r="J2185" s="85">
        <v>645.25</v>
      </c>
      <c r="K2185" s="85">
        <v>-81.78</v>
      </c>
      <c r="L2185" s="146">
        <v>140.87</v>
      </c>
      <c r="M2185" s="146">
        <v>59.09</v>
      </c>
      <c r="N2185" s="146">
        <v>0</v>
      </c>
      <c r="Y2185" s="32">
        <f t="shared" si="33"/>
        <v>220.4</v>
      </c>
    </row>
    <row r="2186" spans="1:25" x14ac:dyDescent="0.25">
      <c r="A2186" s="83" t="s">
        <v>9854</v>
      </c>
      <c r="B2186" s="84" t="s">
        <v>2264</v>
      </c>
      <c r="C2186" s="19">
        <v>7709.77</v>
      </c>
      <c r="D2186" s="19">
        <v>146.49</v>
      </c>
      <c r="E2186" s="19">
        <v>0</v>
      </c>
      <c r="F2186" s="19">
        <v>146.49</v>
      </c>
      <c r="G2186" s="19">
        <v>0</v>
      </c>
      <c r="H2186" s="85">
        <v>36328.120000000003</v>
      </c>
      <c r="I2186" s="85">
        <v>690.23</v>
      </c>
      <c r="J2186" s="85">
        <v>585.94000000000005</v>
      </c>
      <c r="K2186" s="85">
        <v>104.29</v>
      </c>
      <c r="L2186" s="146">
        <v>172.56</v>
      </c>
      <c r="M2186" s="146">
        <v>276.85000000000002</v>
      </c>
      <c r="N2186" s="146">
        <v>0</v>
      </c>
      <c r="Y2186" s="32">
        <f t="shared" si="33"/>
        <v>423.34000000000003</v>
      </c>
    </row>
    <row r="2187" spans="1:25" x14ac:dyDescent="0.25">
      <c r="A2187" s="83" t="s">
        <v>9855</v>
      </c>
      <c r="B2187" s="84" t="s">
        <v>2265</v>
      </c>
      <c r="C2187" s="19">
        <v>21430.240000000002</v>
      </c>
      <c r="D2187" s="19">
        <v>407.18</v>
      </c>
      <c r="E2187" s="19">
        <v>0</v>
      </c>
      <c r="F2187" s="19">
        <v>407.18</v>
      </c>
      <c r="G2187" s="19">
        <v>0</v>
      </c>
      <c r="H2187" s="85">
        <v>52062.5</v>
      </c>
      <c r="I2187" s="85">
        <v>989.19</v>
      </c>
      <c r="J2187" s="85">
        <v>1628.7</v>
      </c>
      <c r="K2187" s="85">
        <v>-639.51</v>
      </c>
      <c r="L2187" s="146">
        <v>247.3</v>
      </c>
      <c r="M2187" s="146">
        <v>0</v>
      </c>
      <c r="N2187" s="146">
        <v>392.21</v>
      </c>
      <c r="Y2187" s="32">
        <f t="shared" si="33"/>
        <v>407.18</v>
      </c>
    </row>
    <row r="2188" spans="1:25" x14ac:dyDescent="0.25">
      <c r="A2188" s="83" t="s">
        <v>9856</v>
      </c>
      <c r="B2188" s="84" t="s">
        <v>2266</v>
      </c>
      <c r="C2188" s="19">
        <v>9428.57</v>
      </c>
      <c r="D2188" s="19">
        <v>179.14</v>
      </c>
      <c r="E2188" s="19">
        <v>0</v>
      </c>
      <c r="F2188" s="19">
        <v>179.14</v>
      </c>
      <c r="G2188" s="19">
        <v>0</v>
      </c>
      <c r="H2188" s="85">
        <v>35791.29</v>
      </c>
      <c r="I2188" s="85">
        <v>680.03</v>
      </c>
      <c r="J2188" s="85">
        <v>716.57</v>
      </c>
      <c r="K2188" s="85">
        <v>-36.54</v>
      </c>
      <c r="L2188" s="146">
        <v>170.01</v>
      </c>
      <c r="M2188" s="146">
        <v>133.47</v>
      </c>
      <c r="N2188" s="146">
        <v>0</v>
      </c>
      <c r="Y2188" s="32">
        <f t="shared" si="33"/>
        <v>312.61</v>
      </c>
    </row>
    <row r="2189" spans="1:25" x14ac:dyDescent="0.25">
      <c r="A2189" s="83" t="s">
        <v>9857</v>
      </c>
      <c r="B2189" s="84" t="s">
        <v>2267</v>
      </c>
      <c r="C2189" s="19">
        <v>3512.73</v>
      </c>
      <c r="D2189" s="19">
        <v>66.739999999999995</v>
      </c>
      <c r="E2189" s="19">
        <v>0</v>
      </c>
      <c r="F2189" s="19">
        <v>66.739999999999995</v>
      </c>
      <c r="G2189" s="19">
        <v>0</v>
      </c>
      <c r="H2189" s="85">
        <v>12225.18</v>
      </c>
      <c r="I2189" s="85">
        <v>232.28</v>
      </c>
      <c r="J2189" s="85">
        <v>266.97000000000003</v>
      </c>
      <c r="K2189" s="85">
        <v>-34.69</v>
      </c>
      <c r="L2189" s="146">
        <v>58.07</v>
      </c>
      <c r="M2189" s="146">
        <v>23.38</v>
      </c>
      <c r="N2189" s="146">
        <v>0</v>
      </c>
      <c r="Y2189" s="32">
        <f t="shared" si="33"/>
        <v>90.11999999999999</v>
      </c>
    </row>
    <row r="2190" spans="1:25" x14ac:dyDescent="0.25">
      <c r="A2190" s="83" t="s">
        <v>9858</v>
      </c>
      <c r="B2190" s="84" t="s">
        <v>2268</v>
      </c>
      <c r="C2190" s="19">
        <v>6066.6</v>
      </c>
      <c r="D2190" s="19">
        <v>115.27</v>
      </c>
      <c r="E2190" s="19">
        <v>0</v>
      </c>
      <c r="F2190" s="19">
        <v>115.27</v>
      </c>
      <c r="G2190" s="19">
        <v>0</v>
      </c>
      <c r="H2190" s="85">
        <v>23685.52</v>
      </c>
      <c r="I2190" s="85">
        <v>450.02</v>
      </c>
      <c r="J2190" s="85">
        <v>461.06</v>
      </c>
      <c r="K2190" s="85">
        <v>-11.04</v>
      </c>
      <c r="L2190" s="146">
        <v>112.51</v>
      </c>
      <c r="M2190" s="146">
        <v>101.47</v>
      </c>
      <c r="N2190" s="146">
        <v>0</v>
      </c>
      <c r="Y2190" s="32">
        <f t="shared" si="33"/>
        <v>216.74</v>
      </c>
    </row>
    <row r="2191" spans="1:25" x14ac:dyDescent="0.25">
      <c r="A2191" s="83" t="s">
        <v>9859</v>
      </c>
      <c r="B2191" s="84" t="s">
        <v>2269</v>
      </c>
      <c r="C2191" s="19">
        <v>3163.17</v>
      </c>
      <c r="D2191" s="19">
        <v>60.1</v>
      </c>
      <c r="E2191" s="19">
        <v>0</v>
      </c>
      <c r="F2191" s="19">
        <v>60.1</v>
      </c>
      <c r="G2191" s="19">
        <v>0</v>
      </c>
      <c r="H2191" s="85">
        <v>14476.46</v>
      </c>
      <c r="I2191" s="85">
        <v>275.05</v>
      </c>
      <c r="J2191" s="85">
        <v>240.4</v>
      </c>
      <c r="K2191" s="85">
        <v>34.65</v>
      </c>
      <c r="L2191" s="146">
        <v>68.760000000000005</v>
      </c>
      <c r="M2191" s="146">
        <v>103.41</v>
      </c>
      <c r="N2191" s="146">
        <v>0</v>
      </c>
      <c r="Y2191" s="32">
        <f t="shared" si="33"/>
        <v>163.51</v>
      </c>
    </row>
    <row r="2192" spans="1:25" x14ac:dyDescent="0.25">
      <c r="A2192" s="83" t="s">
        <v>9860</v>
      </c>
      <c r="B2192" s="84" t="s">
        <v>2270</v>
      </c>
      <c r="C2192" s="19">
        <v>3201.94</v>
      </c>
      <c r="D2192" s="19">
        <v>60.84</v>
      </c>
      <c r="E2192" s="19">
        <v>2.92</v>
      </c>
      <c r="F2192" s="19">
        <v>57.92</v>
      </c>
      <c r="G2192" s="19">
        <v>0</v>
      </c>
      <c r="H2192" s="85">
        <v>10549.77</v>
      </c>
      <c r="I2192" s="85">
        <v>200.45</v>
      </c>
      <c r="J2192" s="85">
        <v>243.35</v>
      </c>
      <c r="K2192" s="85">
        <v>-42.9</v>
      </c>
      <c r="L2192" s="146">
        <v>50.11</v>
      </c>
      <c r="M2192" s="146">
        <v>7.21</v>
      </c>
      <c r="N2192" s="146">
        <v>0</v>
      </c>
      <c r="Y2192" s="32">
        <f t="shared" si="33"/>
        <v>65.13</v>
      </c>
    </row>
    <row r="2193" spans="1:25" x14ac:dyDescent="0.25">
      <c r="A2193" s="83" t="s">
        <v>9861</v>
      </c>
      <c r="B2193" s="84" t="s">
        <v>2271</v>
      </c>
      <c r="C2193" s="19">
        <v>1492.73</v>
      </c>
      <c r="D2193" s="19">
        <v>28.36</v>
      </c>
      <c r="E2193" s="19">
        <v>0</v>
      </c>
      <c r="F2193" s="19">
        <v>28.36</v>
      </c>
      <c r="G2193" s="19">
        <v>0</v>
      </c>
      <c r="H2193" s="85">
        <v>9181.64</v>
      </c>
      <c r="I2193" s="85">
        <v>174.45</v>
      </c>
      <c r="J2193" s="85">
        <v>113.45</v>
      </c>
      <c r="K2193" s="85">
        <v>61</v>
      </c>
      <c r="L2193" s="146">
        <v>43.61</v>
      </c>
      <c r="M2193" s="146">
        <v>104.61</v>
      </c>
      <c r="N2193" s="146">
        <v>0</v>
      </c>
      <c r="Y2193" s="32">
        <f t="shared" ref="Y2193:Y2256" si="34">F2193+M2193+R2193+W2193</f>
        <v>132.97</v>
      </c>
    </row>
    <row r="2194" spans="1:25" x14ac:dyDescent="0.25">
      <c r="A2194" s="83" t="s">
        <v>9862</v>
      </c>
      <c r="B2194" s="84" t="s">
        <v>2272</v>
      </c>
      <c r="C2194" s="19">
        <v>15056.87</v>
      </c>
      <c r="D2194" s="19">
        <v>286.08</v>
      </c>
      <c r="E2194" s="19">
        <v>0</v>
      </c>
      <c r="F2194" s="19">
        <v>286.08</v>
      </c>
      <c r="G2194" s="19">
        <v>0</v>
      </c>
      <c r="H2194" s="85">
        <v>57249.81</v>
      </c>
      <c r="I2194" s="85">
        <v>1087.75</v>
      </c>
      <c r="J2194" s="85">
        <v>1144.32</v>
      </c>
      <c r="K2194" s="85">
        <v>-56.57</v>
      </c>
      <c r="L2194" s="146">
        <v>271.94</v>
      </c>
      <c r="M2194" s="146">
        <v>215.37</v>
      </c>
      <c r="N2194" s="146">
        <v>0</v>
      </c>
      <c r="Y2194" s="32">
        <f t="shared" si="34"/>
        <v>501.45</v>
      </c>
    </row>
    <row r="2195" spans="1:25" x14ac:dyDescent="0.25">
      <c r="A2195" s="83" t="s">
        <v>9863</v>
      </c>
      <c r="B2195" s="84" t="s">
        <v>2273</v>
      </c>
      <c r="C2195" s="19">
        <v>27778.97</v>
      </c>
      <c r="D2195" s="19">
        <v>527.79999999999995</v>
      </c>
      <c r="E2195" s="19">
        <v>0</v>
      </c>
      <c r="F2195" s="19">
        <v>527.79999999999995</v>
      </c>
      <c r="G2195" s="19">
        <v>0</v>
      </c>
      <c r="H2195" s="85">
        <v>114805.08</v>
      </c>
      <c r="I2195" s="85">
        <v>2181.3000000000002</v>
      </c>
      <c r="J2195" s="85">
        <v>2111.1999999999998</v>
      </c>
      <c r="K2195" s="85">
        <v>70.099999999999994</v>
      </c>
      <c r="L2195" s="146">
        <v>545.33000000000004</v>
      </c>
      <c r="M2195" s="146">
        <v>615.42999999999995</v>
      </c>
      <c r="N2195" s="146">
        <v>0</v>
      </c>
      <c r="Y2195" s="32">
        <f t="shared" si="34"/>
        <v>1143.23</v>
      </c>
    </row>
    <row r="2196" spans="1:25" x14ac:dyDescent="0.25">
      <c r="A2196" s="83" t="s">
        <v>9864</v>
      </c>
      <c r="B2196" s="84" t="s">
        <v>2274</v>
      </c>
      <c r="C2196" s="19">
        <v>11471.24</v>
      </c>
      <c r="D2196" s="19">
        <v>217.95</v>
      </c>
      <c r="E2196" s="19">
        <v>0</v>
      </c>
      <c r="F2196" s="19">
        <v>217.95</v>
      </c>
      <c r="G2196" s="19">
        <v>0</v>
      </c>
      <c r="H2196" s="85">
        <v>34856.25</v>
      </c>
      <c r="I2196" s="85">
        <v>662.27</v>
      </c>
      <c r="J2196" s="85">
        <v>871.81</v>
      </c>
      <c r="K2196" s="85">
        <v>-209.54</v>
      </c>
      <c r="L2196" s="146">
        <v>165.57</v>
      </c>
      <c r="M2196" s="146">
        <v>0</v>
      </c>
      <c r="N2196" s="146">
        <v>43.97</v>
      </c>
      <c r="Y2196" s="32">
        <f t="shared" si="34"/>
        <v>217.95</v>
      </c>
    </row>
    <row r="2197" spans="1:25" x14ac:dyDescent="0.25">
      <c r="A2197" s="83" t="s">
        <v>9865</v>
      </c>
      <c r="B2197" s="84" t="s">
        <v>2275</v>
      </c>
      <c r="C2197" s="19">
        <v>21973.97</v>
      </c>
      <c r="D2197" s="19">
        <v>417.51</v>
      </c>
      <c r="E2197" s="19">
        <v>0</v>
      </c>
      <c r="F2197" s="19">
        <v>417.51</v>
      </c>
      <c r="G2197" s="19">
        <v>0</v>
      </c>
      <c r="H2197" s="85">
        <v>82365.42</v>
      </c>
      <c r="I2197" s="85">
        <v>1564.94</v>
      </c>
      <c r="J2197" s="85">
        <v>1670.02</v>
      </c>
      <c r="K2197" s="85">
        <v>-105.08</v>
      </c>
      <c r="L2197" s="146">
        <v>391.24</v>
      </c>
      <c r="M2197" s="146">
        <v>286.16000000000003</v>
      </c>
      <c r="N2197" s="146">
        <v>0</v>
      </c>
      <c r="Y2197" s="32">
        <f t="shared" si="34"/>
        <v>703.67000000000007</v>
      </c>
    </row>
    <row r="2198" spans="1:25" x14ac:dyDescent="0.25">
      <c r="A2198" s="83" t="s">
        <v>9866</v>
      </c>
      <c r="B2198" s="84" t="s">
        <v>2276</v>
      </c>
      <c r="C2198" s="19">
        <v>19063.22</v>
      </c>
      <c r="D2198" s="19">
        <v>362.2</v>
      </c>
      <c r="E2198" s="19">
        <v>0</v>
      </c>
      <c r="F2198" s="19">
        <v>362.2</v>
      </c>
      <c r="G2198" s="19">
        <v>0</v>
      </c>
      <c r="H2198" s="85">
        <v>71701.02</v>
      </c>
      <c r="I2198" s="85">
        <v>1362.32</v>
      </c>
      <c r="J2198" s="85">
        <v>1448.8</v>
      </c>
      <c r="K2198" s="85">
        <v>-86.48</v>
      </c>
      <c r="L2198" s="146">
        <v>340.58</v>
      </c>
      <c r="M2198" s="146">
        <v>254.1</v>
      </c>
      <c r="N2198" s="146">
        <v>0</v>
      </c>
      <c r="Y2198" s="32">
        <f t="shared" si="34"/>
        <v>616.29999999999995</v>
      </c>
    </row>
    <row r="2199" spans="1:25" x14ac:dyDescent="0.25">
      <c r="A2199" s="83" t="s">
        <v>9867</v>
      </c>
      <c r="B2199" s="84" t="s">
        <v>2277</v>
      </c>
      <c r="C2199" s="19">
        <v>7532.62</v>
      </c>
      <c r="D2199" s="19">
        <v>143.12</v>
      </c>
      <c r="E2199" s="19">
        <v>0</v>
      </c>
      <c r="F2199" s="19">
        <v>143.12</v>
      </c>
      <c r="G2199" s="19">
        <v>0</v>
      </c>
      <c r="H2199" s="85">
        <v>22577.16</v>
      </c>
      <c r="I2199" s="85">
        <v>428.97</v>
      </c>
      <c r="J2199" s="85">
        <v>572.48</v>
      </c>
      <c r="K2199" s="85">
        <v>-143.51</v>
      </c>
      <c r="L2199" s="146">
        <v>107.24</v>
      </c>
      <c r="M2199" s="146">
        <v>0</v>
      </c>
      <c r="N2199" s="146">
        <v>36.270000000000003</v>
      </c>
      <c r="Y2199" s="32">
        <f t="shared" si="34"/>
        <v>143.12</v>
      </c>
    </row>
    <row r="2200" spans="1:25" x14ac:dyDescent="0.25">
      <c r="A2200" s="83" t="s">
        <v>9868</v>
      </c>
      <c r="B2200" s="84" t="s">
        <v>2278</v>
      </c>
      <c r="C2200" s="19">
        <v>2362.79</v>
      </c>
      <c r="D2200" s="19">
        <v>44.89</v>
      </c>
      <c r="E2200" s="19">
        <v>0</v>
      </c>
      <c r="F2200" s="19">
        <v>44.89</v>
      </c>
      <c r="G2200" s="19">
        <v>0</v>
      </c>
      <c r="H2200" s="85">
        <v>8937.41</v>
      </c>
      <c r="I2200" s="85">
        <v>169.81</v>
      </c>
      <c r="J2200" s="85">
        <v>179.57</v>
      </c>
      <c r="K2200" s="85">
        <v>-9.76</v>
      </c>
      <c r="L2200" s="146">
        <v>42.45</v>
      </c>
      <c r="M2200" s="146">
        <v>32.69</v>
      </c>
      <c r="N2200" s="146">
        <v>0</v>
      </c>
      <c r="Y2200" s="32">
        <f t="shared" si="34"/>
        <v>77.58</v>
      </c>
    </row>
    <row r="2201" spans="1:25" x14ac:dyDescent="0.25">
      <c r="A2201" s="83" t="s">
        <v>9869</v>
      </c>
      <c r="B2201" s="84" t="s">
        <v>2279</v>
      </c>
      <c r="C2201" s="19">
        <v>8081.59</v>
      </c>
      <c r="D2201" s="19">
        <v>153.55000000000001</v>
      </c>
      <c r="E2201" s="19">
        <v>0</v>
      </c>
      <c r="F2201" s="19">
        <v>153.55000000000001</v>
      </c>
      <c r="G2201" s="19">
        <v>0</v>
      </c>
      <c r="H2201" s="85">
        <v>38391</v>
      </c>
      <c r="I2201" s="85">
        <v>729.43</v>
      </c>
      <c r="J2201" s="85">
        <v>614.20000000000005</v>
      </c>
      <c r="K2201" s="85">
        <v>115.23</v>
      </c>
      <c r="L2201" s="146">
        <v>182.36</v>
      </c>
      <c r="M2201" s="146">
        <v>297.58999999999997</v>
      </c>
      <c r="N2201" s="146">
        <v>0</v>
      </c>
      <c r="Y2201" s="32">
        <f t="shared" si="34"/>
        <v>451.14</v>
      </c>
    </row>
    <row r="2202" spans="1:25" x14ac:dyDescent="0.25">
      <c r="A2202" s="83" t="s">
        <v>9870</v>
      </c>
      <c r="B2202" s="84" t="s">
        <v>2280</v>
      </c>
      <c r="C2202" s="19">
        <v>42630</v>
      </c>
      <c r="D2202" s="19">
        <v>809.97</v>
      </c>
      <c r="E2202" s="19">
        <v>0</v>
      </c>
      <c r="F2202" s="19">
        <v>809.97</v>
      </c>
      <c r="G2202" s="19">
        <v>0</v>
      </c>
      <c r="H2202" s="85">
        <v>128763.65</v>
      </c>
      <c r="I2202" s="85">
        <v>2446.5100000000002</v>
      </c>
      <c r="J2202" s="85">
        <v>3239.88</v>
      </c>
      <c r="K2202" s="85">
        <v>-793.37</v>
      </c>
      <c r="L2202" s="146">
        <v>611.63</v>
      </c>
      <c r="M2202" s="146">
        <v>0</v>
      </c>
      <c r="N2202" s="146">
        <v>181.74</v>
      </c>
      <c r="Y2202" s="32">
        <f t="shared" si="34"/>
        <v>809.97</v>
      </c>
    </row>
    <row r="2203" spans="1:25" x14ac:dyDescent="0.25">
      <c r="A2203" s="83" t="s">
        <v>9871</v>
      </c>
      <c r="B2203" s="84" t="s">
        <v>2281</v>
      </c>
      <c r="C2203" s="19">
        <v>6844.52</v>
      </c>
      <c r="D2203" s="19">
        <v>130.05000000000001</v>
      </c>
      <c r="E2203" s="19">
        <v>0</v>
      </c>
      <c r="F2203" s="19">
        <v>130.05000000000001</v>
      </c>
      <c r="G2203" s="19">
        <v>0</v>
      </c>
      <c r="H2203" s="85">
        <v>27119.62</v>
      </c>
      <c r="I2203" s="85">
        <v>515.27</v>
      </c>
      <c r="J2203" s="85">
        <v>520.17999999999995</v>
      </c>
      <c r="K2203" s="85">
        <v>-4.91</v>
      </c>
      <c r="L2203" s="146">
        <v>128.82</v>
      </c>
      <c r="M2203" s="146">
        <v>123.91</v>
      </c>
      <c r="N2203" s="146">
        <v>0</v>
      </c>
      <c r="Y2203" s="32">
        <f t="shared" si="34"/>
        <v>253.96</v>
      </c>
    </row>
    <row r="2204" spans="1:25" x14ac:dyDescent="0.25">
      <c r="A2204" s="83" t="s">
        <v>9872</v>
      </c>
      <c r="B2204" s="84" t="s">
        <v>2282</v>
      </c>
      <c r="C2204" s="19">
        <v>2277.67</v>
      </c>
      <c r="D2204" s="19">
        <v>43.28</v>
      </c>
      <c r="E2204" s="19">
        <v>24.81</v>
      </c>
      <c r="F2204" s="19">
        <v>18.47</v>
      </c>
      <c r="G2204" s="19">
        <v>0</v>
      </c>
      <c r="H2204" s="85">
        <v>14090.91</v>
      </c>
      <c r="I2204" s="85">
        <v>267.73</v>
      </c>
      <c r="J2204" s="85">
        <v>173.1</v>
      </c>
      <c r="K2204" s="85">
        <v>94.63</v>
      </c>
      <c r="L2204" s="146">
        <v>66.930000000000007</v>
      </c>
      <c r="M2204" s="146">
        <v>161.56</v>
      </c>
      <c r="N2204" s="146">
        <v>0</v>
      </c>
      <c r="Y2204" s="32">
        <f t="shared" si="34"/>
        <v>180.03</v>
      </c>
    </row>
    <row r="2205" spans="1:25" x14ac:dyDescent="0.25">
      <c r="A2205" s="83" t="s">
        <v>9873</v>
      </c>
      <c r="B2205" s="84" t="s">
        <v>2283</v>
      </c>
      <c r="C2205" s="19">
        <v>2394.56</v>
      </c>
      <c r="D2205" s="19">
        <v>45.5</v>
      </c>
      <c r="E2205" s="19">
        <v>0</v>
      </c>
      <c r="F2205" s="19">
        <v>45.5</v>
      </c>
      <c r="G2205" s="19">
        <v>0</v>
      </c>
      <c r="H2205" s="85">
        <v>15121.75</v>
      </c>
      <c r="I2205" s="85">
        <v>287.31</v>
      </c>
      <c r="J2205" s="85">
        <v>181.99</v>
      </c>
      <c r="K2205" s="85">
        <v>105.32</v>
      </c>
      <c r="L2205" s="146">
        <v>71.83</v>
      </c>
      <c r="M2205" s="146">
        <v>177.15</v>
      </c>
      <c r="N2205" s="146">
        <v>0</v>
      </c>
      <c r="Y2205" s="32">
        <f t="shared" si="34"/>
        <v>222.65</v>
      </c>
    </row>
    <row r="2206" spans="1:25" x14ac:dyDescent="0.25">
      <c r="A2206" s="83" t="s">
        <v>9874</v>
      </c>
      <c r="B2206" s="84" t="s">
        <v>2284</v>
      </c>
      <c r="C2206" s="19">
        <v>34313.99</v>
      </c>
      <c r="D2206" s="19">
        <v>651.97</v>
      </c>
      <c r="E2206" s="19">
        <v>0</v>
      </c>
      <c r="F2206" s="19">
        <v>651.97</v>
      </c>
      <c r="G2206" s="19">
        <v>0</v>
      </c>
      <c r="H2206" s="85">
        <v>137500.69</v>
      </c>
      <c r="I2206" s="85">
        <v>2612.5100000000002</v>
      </c>
      <c r="J2206" s="85">
        <v>2607.86</v>
      </c>
      <c r="K2206" s="85">
        <v>4.6500000000000004</v>
      </c>
      <c r="L2206" s="146">
        <v>653.13</v>
      </c>
      <c r="M2206" s="146">
        <v>657.78</v>
      </c>
      <c r="N2206" s="146">
        <v>0</v>
      </c>
      <c r="Y2206" s="32">
        <f t="shared" si="34"/>
        <v>1309.75</v>
      </c>
    </row>
    <row r="2207" spans="1:25" x14ac:dyDescent="0.25">
      <c r="A2207" s="83" t="s">
        <v>9875</v>
      </c>
      <c r="B2207" s="84" t="s">
        <v>2285</v>
      </c>
      <c r="C2207" s="19">
        <v>2899.36</v>
      </c>
      <c r="D2207" s="19">
        <v>55.09</v>
      </c>
      <c r="E2207" s="19">
        <v>35.19</v>
      </c>
      <c r="F2207" s="19">
        <v>19.899999999999999</v>
      </c>
      <c r="G2207" s="19">
        <v>0</v>
      </c>
      <c r="H2207" s="85">
        <v>9929.9</v>
      </c>
      <c r="I2207" s="85">
        <v>188.67</v>
      </c>
      <c r="J2207" s="85">
        <v>220.35</v>
      </c>
      <c r="K2207" s="85">
        <v>-31.68</v>
      </c>
      <c r="L2207" s="146">
        <v>47.17</v>
      </c>
      <c r="M2207" s="146">
        <v>15.49</v>
      </c>
      <c r="N2207" s="146">
        <v>0</v>
      </c>
      <c r="Y2207" s="32">
        <f t="shared" si="34"/>
        <v>35.39</v>
      </c>
    </row>
    <row r="2208" spans="1:25" x14ac:dyDescent="0.25">
      <c r="A2208" s="83" t="s">
        <v>9876</v>
      </c>
      <c r="B2208" s="84" t="s">
        <v>2286</v>
      </c>
      <c r="C2208" s="19">
        <v>2282.89</v>
      </c>
      <c r="D2208" s="19">
        <v>43.38</v>
      </c>
      <c r="E2208" s="19">
        <v>25.25</v>
      </c>
      <c r="F2208" s="19">
        <v>18.13</v>
      </c>
      <c r="G2208" s="19">
        <v>0</v>
      </c>
      <c r="H2208" s="85">
        <v>8994.83</v>
      </c>
      <c r="I2208" s="85">
        <v>170.9</v>
      </c>
      <c r="J2208" s="85">
        <v>173.5</v>
      </c>
      <c r="K2208" s="85">
        <v>-2.6</v>
      </c>
      <c r="L2208" s="146">
        <v>42.73</v>
      </c>
      <c r="M2208" s="146">
        <v>40.130000000000003</v>
      </c>
      <c r="N2208" s="146">
        <v>0</v>
      </c>
      <c r="Y2208" s="32">
        <f t="shared" si="34"/>
        <v>58.260000000000005</v>
      </c>
    </row>
    <row r="2209" spans="1:25" x14ac:dyDescent="0.25">
      <c r="A2209" s="83" t="s">
        <v>9877</v>
      </c>
      <c r="B2209" s="84" t="s">
        <v>2287</v>
      </c>
      <c r="C2209" s="19">
        <v>5759.93</v>
      </c>
      <c r="D2209" s="19">
        <v>109.44</v>
      </c>
      <c r="E2209" s="19">
        <v>0</v>
      </c>
      <c r="F2209" s="19">
        <v>109.44</v>
      </c>
      <c r="G2209" s="19">
        <v>0</v>
      </c>
      <c r="H2209" s="85">
        <v>31336.71</v>
      </c>
      <c r="I2209" s="85">
        <v>595.4</v>
      </c>
      <c r="J2209" s="85">
        <v>437.75</v>
      </c>
      <c r="K2209" s="85">
        <v>157.65</v>
      </c>
      <c r="L2209" s="146">
        <v>148.85</v>
      </c>
      <c r="M2209" s="146">
        <v>306.5</v>
      </c>
      <c r="N2209" s="146">
        <v>0</v>
      </c>
      <c r="Y2209" s="32">
        <f t="shared" si="34"/>
        <v>415.94</v>
      </c>
    </row>
    <row r="2210" spans="1:25" x14ac:dyDescent="0.25">
      <c r="A2210" s="83" t="s">
        <v>9878</v>
      </c>
      <c r="B2210" s="84" t="s">
        <v>2288</v>
      </c>
      <c r="C2210" s="19">
        <v>11543.46</v>
      </c>
      <c r="D2210" s="19">
        <v>219.33</v>
      </c>
      <c r="E2210" s="19">
        <v>0</v>
      </c>
      <c r="F2210" s="19">
        <v>219.33</v>
      </c>
      <c r="G2210" s="19">
        <v>0</v>
      </c>
      <c r="H2210" s="85">
        <v>30596.880000000001</v>
      </c>
      <c r="I2210" s="85">
        <v>581.34</v>
      </c>
      <c r="J2210" s="85">
        <v>877.3</v>
      </c>
      <c r="K2210" s="85">
        <v>-295.95999999999998</v>
      </c>
      <c r="L2210" s="146">
        <v>145.34</v>
      </c>
      <c r="M2210" s="146">
        <v>0</v>
      </c>
      <c r="N2210" s="146">
        <v>150.62</v>
      </c>
      <c r="Y2210" s="32">
        <f t="shared" si="34"/>
        <v>219.33</v>
      </c>
    </row>
    <row r="2211" spans="1:25" x14ac:dyDescent="0.25">
      <c r="A2211" s="83" t="s">
        <v>9879</v>
      </c>
      <c r="B2211" s="84" t="s">
        <v>2289</v>
      </c>
      <c r="C2211" s="19">
        <v>47562.6</v>
      </c>
      <c r="D2211" s="19">
        <v>903.69</v>
      </c>
      <c r="E2211" s="19">
        <v>0</v>
      </c>
      <c r="F2211" s="19">
        <v>903.69</v>
      </c>
      <c r="G2211" s="19">
        <v>0</v>
      </c>
      <c r="H2211" s="85">
        <v>137052.26</v>
      </c>
      <c r="I2211" s="85">
        <v>2603.9899999999998</v>
      </c>
      <c r="J2211" s="85">
        <v>3614.76</v>
      </c>
      <c r="K2211" s="85">
        <v>-1010.77</v>
      </c>
      <c r="L2211" s="146">
        <v>651</v>
      </c>
      <c r="M2211" s="146">
        <v>0</v>
      </c>
      <c r="N2211" s="146">
        <v>359.77</v>
      </c>
      <c r="Y2211" s="32">
        <f t="shared" si="34"/>
        <v>903.69</v>
      </c>
    </row>
    <row r="2212" spans="1:25" x14ac:dyDescent="0.25">
      <c r="A2212" s="83" t="s">
        <v>9880</v>
      </c>
      <c r="B2212" s="84" t="s">
        <v>2290</v>
      </c>
      <c r="C2212" s="19">
        <v>3473.15</v>
      </c>
      <c r="D2212" s="19">
        <v>65.989999999999995</v>
      </c>
      <c r="E2212" s="19">
        <v>0</v>
      </c>
      <c r="F2212" s="19">
        <v>65.989999999999995</v>
      </c>
      <c r="G2212" s="19">
        <v>0</v>
      </c>
      <c r="H2212" s="85">
        <v>11253.24</v>
      </c>
      <c r="I2212" s="85">
        <v>213.81</v>
      </c>
      <c r="J2212" s="85">
        <v>263.95999999999998</v>
      </c>
      <c r="K2212" s="85">
        <v>-50.15</v>
      </c>
      <c r="L2212" s="146">
        <v>53.45</v>
      </c>
      <c r="M2212" s="146">
        <v>3.3</v>
      </c>
      <c r="N2212" s="146">
        <v>0</v>
      </c>
      <c r="Y2212" s="32">
        <f t="shared" si="34"/>
        <v>69.289999999999992</v>
      </c>
    </row>
    <row r="2213" spans="1:25" x14ac:dyDescent="0.25">
      <c r="A2213" s="83" t="s">
        <v>9881</v>
      </c>
      <c r="B2213" s="84" t="s">
        <v>2291</v>
      </c>
      <c r="C2213" s="19">
        <v>30146.49</v>
      </c>
      <c r="D2213" s="19">
        <v>572.78</v>
      </c>
      <c r="E2213" s="19">
        <v>0</v>
      </c>
      <c r="F2213" s="19">
        <v>572.78</v>
      </c>
      <c r="G2213" s="19">
        <v>0</v>
      </c>
      <c r="H2213" s="85">
        <v>141625.28</v>
      </c>
      <c r="I2213" s="85">
        <v>2690.88</v>
      </c>
      <c r="J2213" s="85">
        <v>2291.13</v>
      </c>
      <c r="K2213" s="85">
        <v>399.75</v>
      </c>
      <c r="L2213" s="146">
        <v>672.72</v>
      </c>
      <c r="M2213" s="146">
        <v>1072.47</v>
      </c>
      <c r="N2213" s="146">
        <v>0</v>
      </c>
      <c r="Y2213" s="32">
        <f t="shared" si="34"/>
        <v>1645.25</v>
      </c>
    </row>
    <row r="2214" spans="1:25" x14ac:dyDescent="0.25">
      <c r="A2214" s="83" t="s">
        <v>9882</v>
      </c>
      <c r="B2214" s="84" t="s">
        <v>2292</v>
      </c>
      <c r="C2214" s="19">
        <v>2964.97</v>
      </c>
      <c r="D2214" s="19">
        <v>56.34</v>
      </c>
      <c r="E2214" s="19">
        <v>0</v>
      </c>
      <c r="F2214" s="19">
        <v>56.34</v>
      </c>
      <c r="G2214" s="19">
        <v>0</v>
      </c>
      <c r="H2214" s="85">
        <v>8273.3799999999992</v>
      </c>
      <c r="I2214" s="85">
        <v>157.19</v>
      </c>
      <c r="J2214" s="85">
        <v>225.34</v>
      </c>
      <c r="K2214" s="85">
        <v>-68.150000000000006</v>
      </c>
      <c r="L2214" s="146">
        <v>39.299999999999997</v>
      </c>
      <c r="M2214" s="146">
        <v>0</v>
      </c>
      <c r="N2214" s="146">
        <v>28.85</v>
      </c>
      <c r="Y2214" s="32">
        <f t="shared" si="34"/>
        <v>56.34</v>
      </c>
    </row>
    <row r="2215" spans="1:25" x14ac:dyDescent="0.25">
      <c r="A2215" s="83" t="s">
        <v>9883</v>
      </c>
      <c r="B2215" s="84" t="s">
        <v>2293</v>
      </c>
      <c r="C2215" s="19">
        <v>448.32</v>
      </c>
      <c r="D2215" s="19">
        <v>8.52</v>
      </c>
      <c r="E2215" s="19">
        <v>0</v>
      </c>
      <c r="F2215" s="19">
        <v>8.52</v>
      </c>
      <c r="G2215" s="19">
        <v>0</v>
      </c>
      <c r="H2215" s="85">
        <v>2455.75</v>
      </c>
      <c r="I2215" s="85">
        <v>46.66</v>
      </c>
      <c r="J2215" s="85">
        <v>34.07</v>
      </c>
      <c r="K2215" s="85">
        <v>12.59</v>
      </c>
      <c r="L2215" s="146">
        <v>11.67</v>
      </c>
      <c r="M2215" s="146">
        <v>24.26</v>
      </c>
      <c r="N2215" s="146">
        <v>0</v>
      </c>
      <c r="Y2215" s="32">
        <f t="shared" si="34"/>
        <v>32.78</v>
      </c>
    </row>
    <row r="2216" spans="1:25" x14ac:dyDescent="0.25">
      <c r="A2216" s="83" t="s">
        <v>9884</v>
      </c>
      <c r="B2216" s="84" t="s">
        <v>2294</v>
      </c>
      <c r="C2216" s="19">
        <v>12845.2</v>
      </c>
      <c r="D2216" s="19">
        <v>244.06</v>
      </c>
      <c r="E2216" s="19">
        <v>0</v>
      </c>
      <c r="F2216" s="19">
        <v>244.06</v>
      </c>
      <c r="G2216" s="19">
        <v>0</v>
      </c>
      <c r="H2216" s="85">
        <v>47041.19</v>
      </c>
      <c r="I2216" s="85">
        <v>893.78</v>
      </c>
      <c r="J2216" s="85">
        <v>976.24</v>
      </c>
      <c r="K2216" s="85">
        <v>-82.46</v>
      </c>
      <c r="L2216" s="146">
        <v>223.45</v>
      </c>
      <c r="M2216" s="146">
        <v>140.99</v>
      </c>
      <c r="N2216" s="146">
        <v>0</v>
      </c>
      <c r="Y2216" s="32">
        <f t="shared" si="34"/>
        <v>385.05</v>
      </c>
    </row>
    <row r="2217" spans="1:25" x14ac:dyDescent="0.25">
      <c r="A2217" s="83" t="s">
        <v>9885</v>
      </c>
      <c r="B2217" s="84" t="s">
        <v>2295</v>
      </c>
      <c r="C2217" s="19">
        <v>5718.55</v>
      </c>
      <c r="D2217" s="19">
        <v>108.65</v>
      </c>
      <c r="E2217" s="19">
        <v>0</v>
      </c>
      <c r="F2217" s="19">
        <v>108.65</v>
      </c>
      <c r="G2217" s="19">
        <v>0</v>
      </c>
      <c r="H2217" s="85">
        <v>33340.29</v>
      </c>
      <c r="I2217" s="85">
        <v>633.47</v>
      </c>
      <c r="J2217" s="85">
        <v>434.61</v>
      </c>
      <c r="K2217" s="85">
        <v>198.86</v>
      </c>
      <c r="L2217" s="146">
        <v>158.37</v>
      </c>
      <c r="M2217" s="146">
        <v>357.23</v>
      </c>
      <c r="N2217" s="146">
        <v>0</v>
      </c>
      <c r="Y2217" s="32">
        <f t="shared" si="34"/>
        <v>465.88</v>
      </c>
    </row>
    <row r="2218" spans="1:25" x14ac:dyDescent="0.25">
      <c r="A2218" s="83" t="s">
        <v>9886</v>
      </c>
      <c r="B2218" s="84" t="s">
        <v>2296</v>
      </c>
      <c r="C2218" s="19">
        <v>21753.279999999999</v>
      </c>
      <c r="D2218" s="19">
        <v>413.31</v>
      </c>
      <c r="E2218" s="19">
        <v>0</v>
      </c>
      <c r="F2218" s="19">
        <v>413.31</v>
      </c>
      <c r="G2218" s="19">
        <v>0</v>
      </c>
      <c r="H2218" s="85">
        <v>89905.66</v>
      </c>
      <c r="I2218" s="85">
        <v>1708.21</v>
      </c>
      <c r="J2218" s="85">
        <v>1653.25</v>
      </c>
      <c r="K2218" s="85">
        <v>54.96</v>
      </c>
      <c r="L2218" s="146">
        <v>427.05</v>
      </c>
      <c r="M2218" s="146">
        <v>482.01</v>
      </c>
      <c r="N2218" s="146">
        <v>0</v>
      </c>
      <c r="Y2218" s="32">
        <f t="shared" si="34"/>
        <v>895.31999999999994</v>
      </c>
    </row>
    <row r="2219" spans="1:25" x14ac:dyDescent="0.25">
      <c r="A2219" s="83" t="s">
        <v>9887</v>
      </c>
      <c r="B2219" s="84" t="s">
        <v>2297</v>
      </c>
      <c r="C2219" s="19">
        <v>44555.47</v>
      </c>
      <c r="D2219" s="19">
        <v>846.56</v>
      </c>
      <c r="E2219" s="19">
        <v>0</v>
      </c>
      <c r="F2219" s="19">
        <v>846.56</v>
      </c>
      <c r="G2219" s="19">
        <v>0</v>
      </c>
      <c r="H2219" s="85">
        <v>164783.56</v>
      </c>
      <c r="I2219" s="85">
        <v>3130.89</v>
      </c>
      <c r="J2219" s="85">
        <v>3386.22</v>
      </c>
      <c r="K2219" s="85">
        <v>-255.33</v>
      </c>
      <c r="L2219" s="146">
        <v>782.72</v>
      </c>
      <c r="M2219" s="146">
        <v>527.39</v>
      </c>
      <c r="N2219" s="146">
        <v>0</v>
      </c>
      <c r="Y2219" s="32">
        <f t="shared" si="34"/>
        <v>1373.9499999999998</v>
      </c>
    </row>
    <row r="2220" spans="1:25" x14ac:dyDescent="0.25">
      <c r="A2220" s="83" t="s">
        <v>9888</v>
      </c>
      <c r="B2220" s="84" t="s">
        <v>2298</v>
      </c>
      <c r="C2220" s="19">
        <v>3801.61</v>
      </c>
      <c r="D2220" s="19">
        <v>72.23</v>
      </c>
      <c r="E2220" s="19">
        <v>0</v>
      </c>
      <c r="F2220" s="19">
        <v>72.23</v>
      </c>
      <c r="G2220" s="19">
        <v>0</v>
      </c>
      <c r="H2220" s="85">
        <v>13155.25</v>
      </c>
      <c r="I2220" s="85">
        <v>249.95</v>
      </c>
      <c r="J2220" s="85">
        <v>288.92</v>
      </c>
      <c r="K2220" s="85">
        <v>-38.97</v>
      </c>
      <c r="L2220" s="146">
        <v>62.49</v>
      </c>
      <c r="M2220" s="146">
        <v>23.52</v>
      </c>
      <c r="N2220" s="146">
        <v>0</v>
      </c>
      <c r="Y2220" s="32">
        <f t="shared" si="34"/>
        <v>95.75</v>
      </c>
    </row>
    <row r="2221" spans="1:25" x14ac:dyDescent="0.25">
      <c r="A2221" s="83" t="s">
        <v>9889</v>
      </c>
      <c r="B2221" s="84" t="s">
        <v>2299</v>
      </c>
      <c r="C2221" s="19">
        <v>809.59</v>
      </c>
      <c r="D2221" s="19">
        <v>15.38</v>
      </c>
      <c r="E2221" s="19">
        <v>0</v>
      </c>
      <c r="F2221" s="19">
        <v>15.38</v>
      </c>
      <c r="G2221" s="19">
        <v>0</v>
      </c>
      <c r="H2221" s="85">
        <v>2746.93</v>
      </c>
      <c r="I2221" s="85">
        <v>52.19</v>
      </c>
      <c r="J2221" s="85">
        <v>61.53</v>
      </c>
      <c r="K2221" s="85">
        <v>-9.34</v>
      </c>
      <c r="L2221" s="146">
        <v>13.05</v>
      </c>
      <c r="M2221" s="146">
        <v>3.71</v>
      </c>
      <c r="N2221" s="146">
        <v>0</v>
      </c>
      <c r="Y2221" s="32">
        <f t="shared" si="34"/>
        <v>19.09</v>
      </c>
    </row>
    <row r="2222" spans="1:25" x14ac:dyDescent="0.25">
      <c r="A2222" s="83" t="s">
        <v>9890</v>
      </c>
      <c r="B2222" s="84" t="s">
        <v>2300</v>
      </c>
      <c r="C2222" s="19">
        <v>10371.209999999999</v>
      </c>
      <c r="D2222" s="19">
        <v>197.05</v>
      </c>
      <c r="E2222" s="19">
        <v>0</v>
      </c>
      <c r="F2222" s="19">
        <v>197.05</v>
      </c>
      <c r="G2222" s="19">
        <v>0</v>
      </c>
      <c r="H2222" s="85">
        <v>42769.919999999998</v>
      </c>
      <c r="I2222" s="85">
        <v>812.63</v>
      </c>
      <c r="J2222" s="85">
        <v>788.21</v>
      </c>
      <c r="K2222" s="85">
        <v>24.42</v>
      </c>
      <c r="L2222" s="146">
        <v>203.16</v>
      </c>
      <c r="M2222" s="146">
        <v>227.58</v>
      </c>
      <c r="N2222" s="146">
        <v>0</v>
      </c>
      <c r="Y2222" s="32">
        <f t="shared" si="34"/>
        <v>424.63</v>
      </c>
    </row>
    <row r="2223" spans="1:25" x14ac:dyDescent="0.25">
      <c r="A2223" s="83" t="s">
        <v>9891</v>
      </c>
      <c r="B2223" s="84" t="s">
        <v>2301</v>
      </c>
      <c r="C2223" s="19">
        <v>11605.68</v>
      </c>
      <c r="D2223" s="19">
        <v>220.51</v>
      </c>
      <c r="E2223" s="19">
        <v>0</v>
      </c>
      <c r="F2223" s="19">
        <v>220.51</v>
      </c>
      <c r="G2223" s="19">
        <v>0</v>
      </c>
      <c r="H2223" s="85">
        <v>48059.37</v>
      </c>
      <c r="I2223" s="85">
        <v>913.13</v>
      </c>
      <c r="J2223" s="85">
        <v>882.03</v>
      </c>
      <c r="K2223" s="85">
        <v>31.1</v>
      </c>
      <c r="L2223" s="146">
        <v>228.28</v>
      </c>
      <c r="M2223" s="146">
        <v>259.38</v>
      </c>
      <c r="N2223" s="146">
        <v>0</v>
      </c>
      <c r="Y2223" s="32">
        <f t="shared" si="34"/>
        <v>479.89</v>
      </c>
    </row>
    <row r="2224" spans="1:25" x14ac:dyDescent="0.25">
      <c r="A2224" s="83" t="s">
        <v>9892</v>
      </c>
      <c r="B2224" s="84" t="s">
        <v>2302</v>
      </c>
      <c r="C2224" s="19">
        <v>13233.62</v>
      </c>
      <c r="D2224" s="19">
        <v>251.44</v>
      </c>
      <c r="E2224" s="19">
        <v>0</v>
      </c>
      <c r="F2224" s="19">
        <v>251.44</v>
      </c>
      <c r="G2224" s="19">
        <v>0</v>
      </c>
      <c r="H2224" s="85">
        <v>49814.11</v>
      </c>
      <c r="I2224" s="85">
        <v>946.47</v>
      </c>
      <c r="J2224" s="85">
        <v>1005.75</v>
      </c>
      <c r="K2224" s="85">
        <v>-59.28</v>
      </c>
      <c r="L2224" s="146">
        <v>236.62</v>
      </c>
      <c r="M2224" s="146">
        <v>177.34</v>
      </c>
      <c r="N2224" s="146">
        <v>0</v>
      </c>
      <c r="Y2224" s="32">
        <f t="shared" si="34"/>
        <v>428.78</v>
      </c>
    </row>
    <row r="2225" spans="1:25" x14ac:dyDescent="0.25">
      <c r="A2225" s="83" t="s">
        <v>9893</v>
      </c>
      <c r="B2225" s="84" t="s">
        <v>2303</v>
      </c>
      <c r="C2225" s="19">
        <v>20806.84</v>
      </c>
      <c r="D2225" s="19">
        <v>395.33</v>
      </c>
      <c r="E2225" s="19">
        <v>0</v>
      </c>
      <c r="F2225" s="19">
        <v>395.33</v>
      </c>
      <c r="G2225" s="19">
        <v>0</v>
      </c>
      <c r="H2225" s="85">
        <v>87276.57</v>
      </c>
      <c r="I2225" s="85">
        <v>1658.25</v>
      </c>
      <c r="J2225" s="85">
        <v>1581.32</v>
      </c>
      <c r="K2225" s="85">
        <v>76.930000000000007</v>
      </c>
      <c r="L2225" s="146">
        <v>414.56</v>
      </c>
      <c r="M2225" s="146">
        <v>491.49</v>
      </c>
      <c r="N2225" s="146">
        <v>0</v>
      </c>
      <c r="Y2225" s="32">
        <f t="shared" si="34"/>
        <v>886.81999999999994</v>
      </c>
    </row>
    <row r="2226" spans="1:25" x14ac:dyDescent="0.25">
      <c r="A2226" s="83" t="s">
        <v>9894</v>
      </c>
      <c r="B2226" s="84" t="s">
        <v>2304</v>
      </c>
      <c r="C2226" s="19">
        <v>8421.89</v>
      </c>
      <c r="D2226" s="19">
        <v>160.02000000000001</v>
      </c>
      <c r="E2226" s="19">
        <v>0</v>
      </c>
      <c r="F2226" s="19">
        <v>160.02000000000001</v>
      </c>
      <c r="G2226" s="19">
        <v>0</v>
      </c>
      <c r="H2226" s="85">
        <v>25797.34</v>
      </c>
      <c r="I2226" s="85">
        <v>490.15</v>
      </c>
      <c r="J2226" s="85">
        <v>640.05999999999995</v>
      </c>
      <c r="K2226" s="85">
        <v>-149.91</v>
      </c>
      <c r="L2226" s="146">
        <v>122.54</v>
      </c>
      <c r="M2226" s="146">
        <v>0</v>
      </c>
      <c r="N2226" s="146">
        <v>27.37</v>
      </c>
      <c r="Y2226" s="32">
        <f t="shared" si="34"/>
        <v>160.02000000000001</v>
      </c>
    </row>
    <row r="2227" spans="1:25" x14ac:dyDescent="0.25">
      <c r="A2227" s="83" t="s">
        <v>9895</v>
      </c>
      <c r="B2227" s="84" t="s">
        <v>2305</v>
      </c>
      <c r="C2227" s="19">
        <v>15130.79</v>
      </c>
      <c r="D2227" s="19">
        <v>287.49</v>
      </c>
      <c r="E2227" s="19">
        <v>0</v>
      </c>
      <c r="F2227" s="19">
        <v>287.49</v>
      </c>
      <c r="G2227" s="19">
        <v>0</v>
      </c>
      <c r="H2227" s="85">
        <v>57752.85</v>
      </c>
      <c r="I2227" s="85">
        <v>1097.3</v>
      </c>
      <c r="J2227" s="85">
        <v>1149.94</v>
      </c>
      <c r="K2227" s="85">
        <v>-52.64</v>
      </c>
      <c r="L2227" s="146">
        <v>274.33</v>
      </c>
      <c r="M2227" s="146">
        <v>221.69</v>
      </c>
      <c r="N2227" s="146">
        <v>0</v>
      </c>
      <c r="Y2227" s="32">
        <f t="shared" si="34"/>
        <v>509.18</v>
      </c>
    </row>
    <row r="2228" spans="1:25" x14ac:dyDescent="0.25">
      <c r="A2228" s="83" t="s">
        <v>9896</v>
      </c>
      <c r="B2228" s="84" t="s">
        <v>2306</v>
      </c>
      <c r="C2228" s="19">
        <v>5343.2</v>
      </c>
      <c r="D2228" s="19">
        <v>101.52</v>
      </c>
      <c r="E2228" s="19">
        <v>0</v>
      </c>
      <c r="F2228" s="19">
        <v>101.52</v>
      </c>
      <c r="G2228" s="19">
        <v>0</v>
      </c>
      <c r="H2228" s="85">
        <v>16001.04</v>
      </c>
      <c r="I2228" s="85">
        <v>304.02</v>
      </c>
      <c r="J2228" s="85">
        <v>406.08</v>
      </c>
      <c r="K2228" s="85">
        <v>-102.06</v>
      </c>
      <c r="L2228" s="146">
        <v>76.010000000000005</v>
      </c>
      <c r="M2228" s="146">
        <v>0</v>
      </c>
      <c r="N2228" s="146">
        <v>26.05</v>
      </c>
      <c r="Y2228" s="32">
        <f t="shared" si="34"/>
        <v>101.52</v>
      </c>
    </row>
    <row r="2229" spans="1:25" x14ac:dyDescent="0.25">
      <c r="A2229" s="83" t="s">
        <v>9897</v>
      </c>
      <c r="B2229" s="84" t="s">
        <v>2307</v>
      </c>
      <c r="C2229" s="19">
        <v>38014.120000000003</v>
      </c>
      <c r="D2229" s="19">
        <v>722.27</v>
      </c>
      <c r="E2229" s="19">
        <v>0</v>
      </c>
      <c r="F2229" s="19">
        <v>722.27</v>
      </c>
      <c r="G2229" s="19">
        <v>0</v>
      </c>
      <c r="H2229" s="85">
        <v>151684.44</v>
      </c>
      <c r="I2229" s="85">
        <v>2882</v>
      </c>
      <c r="J2229" s="85">
        <v>2889.07</v>
      </c>
      <c r="K2229" s="85">
        <v>-7.07</v>
      </c>
      <c r="L2229" s="146">
        <v>720.5</v>
      </c>
      <c r="M2229" s="146">
        <v>713.43</v>
      </c>
      <c r="N2229" s="146">
        <v>0</v>
      </c>
      <c r="Y2229" s="32">
        <f t="shared" si="34"/>
        <v>1435.6999999999998</v>
      </c>
    </row>
    <row r="2230" spans="1:25" x14ac:dyDescent="0.25">
      <c r="A2230" s="83" t="s">
        <v>9898</v>
      </c>
      <c r="B2230" s="84" t="s">
        <v>2308</v>
      </c>
      <c r="C2230" s="19">
        <v>34859.370000000003</v>
      </c>
      <c r="D2230" s="19">
        <v>662.33</v>
      </c>
      <c r="E2230" s="19">
        <v>0</v>
      </c>
      <c r="F2230" s="19">
        <v>662.33</v>
      </c>
      <c r="G2230" s="19">
        <v>0</v>
      </c>
      <c r="H2230" s="85">
        <v>134985.95000000001</v>
      </c>
      <c r="I2230" s="85">
        <v>2564.73</v>
      </c>
      <c r="J2230" s="85">
        <v>2649.31</v>
      </c>
      <c r="K2230" s="85">
        <v>-84.58</v>
      </c>
      <c r="L2230" s="146">
        <v>641.17999999999995</v>
      </c>
      <c r="M2230" s="146">
        <v>556.6</v>
      </c>
      <c r="N2230" s="146">
        <v>0</v>
      </c>
      <c r="Y2230" s="32">
        <f t="shared" si="34"/>
        <v>1218.93</v>
      </c>
    </row>
    <row r="2231" spans="1:25" x14ac:dyDescent="0.25">
      <c r="A2231" s="83" t="s">
        <v>9899</v>
      </c>
      <c r="B2231" s="84" t="s">
        <v>2309</v>
      </c>
      <c r="C2231" s="19">
        <v>27671.18</v>
      </c>
      <c r="D2231" s="19">
        <v>525.75</v>
      </c>
      <c r="E2231" s="19">
        <v>0</v>
      </c>
      <c r="F2231" s="19">
        <v>525.75</v>
      </c>
      <c r="G2231" s="19">
        <v>0</v>
      </c>
      <c r="H2231" s="85">
        <v>108706.36</v>
      </c>
      <c r="I2231" s="85">
        <v>2065.42</v>
      </c>
      <c r="J2231" s="85">
        <v>2103.0100000000002</v>
      </c>
      <c r="K2231" s="85">
        <v>-37.590000000000003</v>
      </c>
      <c r="L2231" s="146">
        <v>516.36</v>
      </c>
      <c r="M2231" s="146">
        <v>478.77</v>
      </c>
      <c r="N2231" s="146">
        <v>0</v>
      </c>
      <c r="Y2231" s="32">
        <f t="shared" si="34"/>
        <v>1004.52</v>
      </c>
    </row>
    <row r="2232" spans="1:25" x14ac:dyDescent="0.25">
      <c r="A2232" s="83" t="s">
        <v>9900</v>
      </c>
      <c r="B2232" s="84" t="s">
        <v>2310</v>
      </c>
      <c r="C2232" s="19">
        <v>22295.1</v>
      </c>
      <c r="D2232" s="19">
        <v>423.61</v>
      </c>
      <c r="E2232" s="19">
        <v>0</v>
      </c>
      <c r="F2232" s="19">
        <v>423.61</v>
      </c>
      <c r="G2232" s="19">
        <v>0</v>
      </c>
      <c r="H2232" s="85">
        <v>96463.27</v>
      </c>
      <c r="I2232" s="85">
        <v>1832.8</v>
      </c>
      <c r="J2232" s="85">
        <v>1694.43</v>
      </c>
      <c r="K2232" s="85">
        <v>138.37</v>
      </c>
      <c r="L2232" s="146">
        <v>458.2</v>
      </c>
      <c r="M2232" s="146">
        <v>596.57000000000005</v>
      </c>
      <c r="N2232" s="146">
        <v>0</v>
      </c>
      <c r="Y2232" s="32">
        <f t="shared" si="34"/>
        <v>1020.1800000000001</v>
      </c>
    </row>
    <row r="2233" spans="1:25" x14ac:dyDescent="0.25">
      <c r="A2233" s="83" t="s">
        <v>9901</v>
      </c>
      <c r="B2233" s="84" t="s">
        <v>2311</v>
      </c>
      <c r="C2233" s="19">
        <v>6420.36</v>
      </c>
      <c r="D2233" s="19">
        <v>121.99</v>
      </c>
      <c r="E2233" s="19">
        <v>0</v>
      </c>
      <c r="F2233" s="19">
        <v>121.99</v>
      </c>
      <c r="G2233" s="19">
        <v>0</v>
      </c>
      <c r="H2233" s="85">
        <v>30840</v>
      </c>
      <c r="I2233" s="85">
        <v>585.96</v>
      </c>
      <c r="J2233" s="85">
        <v>487.95</v>
      </c>
      <c r="K2233" s="85">
        <v>98.01</v>
      </c>
      <c r="L2233" s="146">
        <v>146.49</v>
      </c>
      <c r="M2233" s="146">
        <v>244.5</v>
      </c>
      <c r="N2233" s="146">
        <v>0</v>
      </c>
      <c r="Y2233" s="32">
        <f t="shared" si="34"/>
        <v>366.49</v>
      </c>
    </row>
    <row r="2234" spans="1:25" x14ac:dyDescent="0.25">
      <c r="A2234" s="83" t="s">
        <v>9902</v>
      </c>
      <c r="B2234" s="84" t="s">
        <v>2312</v>
      </c>
      <c r="C2234" s="19">
        <v>4954.6000000000004</v>
      </c>
      <c r="D2234" s="19">
        <v>94.14</v>
      </c>
      <c r="E2234" s="19">
        <v>0</v>
      </c>
      <c r="F2234" s="19">
        <v>94.14</v>
      </c>
      <c r="G2234" s="19">
        <v>0</v>
      </c>
      <c r="H2234" s="85">
        <v>13720.46</v>
      </c>
      <c r="I2234" s="85">
        <v>260.69</v>
      </c>
      <c r="J2234" s="85">
        <v>376.55</v>
      </c>
      <c r="K2234" s="85">
        <v>-115.86</v>
      </c>
      <c r="L2234" s="146">
        <v>65.17</v>
      </c>
      <c r="M2234" s="146">
        <v>0</v>
      </c>
      <c r="N2234" s="146">
        <v>50.69</v>
      </c>
      <c r="Y2234" s="32">
        <f t="shared" si="34"/>
        <v>94.14</v>
      </c>
    </row>
    <row r="2235" spans="1:25" x14ac:dyDescent="0.25">
      <c r="A2235" s="83" t="s">
        <v>9903</v>
      </c>
      <c r="B2235" s="84" t="s">
        <v>2313</v>
      </c>
      <c r="C2235" s="19">
        <v>21562.07</v>
      </c>
      <c r="D2235" s="19">
        <v>409.68</v>
      </c>
      <c r="E2235" s="19">
        <v>0</v>
      </c>
      <c r="F2235" s="19">
        <v>409.68</v>
      </c>
      <c r="G2235" s="19">
        <v>0</v>
      </c>
      <c r="H2235" s="85">
        <v>82920.240000000005</v>
      </c>
      <c r="I2235" s="85">
        <v>1575.48</v>
      </c>
      <c r="J2235" s="85">
        <v>1638.72</v>
      </c>
      <c r="K2235" s="85">
        <v>-63.24</v>
      </c>
      <c r="L2235" s="146">
        <v>393.87</v>
      </c>
      <c r="M2235" s="146">
        <v>330.63</v>
      </c>
      <c r="N2235" s="146">
        <v>0</v>
      </c>
      <c r="Y2235" s="32">
        <f t="shared" si="34"/>
        <v>740.31</v>
      </c>
    </row>
    <row r="2236" spans="1:25" x14ac:dyDescent="0.25">
      <c r="A2236" s="83" t="s">
        <v>9904</v>
      </c>
      <c r="B2236" s="84" t="s">
        <v>2314</v>
      </c>
      <c r="C2236" s="19">
        <v>25060.63</v>
      </c>
      <c r="D2236" s="19">
        <v>476.15</v>
      </c>
      <c r="E2236" s="19">
        <v>0</v>
      </c>
      <c r="F2236" s="19">
        <v>476.15</v>
      </c>
      <c r="G2236" s="19">
        <v>0</v>
      </c>
      <c r="H2236" s="85">
        <v>92900.61</v>
      </c>
      <c r="I2236" s="85">
        <v>1765.11</v>
      </c>
      <c r="J2236" s="85">
        <v>1904.61</v>
      </c>
      <c r="K2236" s="85">
        <v>-139.5</v>
      </c>
      <c r="L2236" s="146">
        <v>441.28</v>
      </c>
      <c r="M2236" s="146">
        <v>301.77999999999997</v>
      </c>
      <c r="N2236" s="146">
        <v>0</v>
      </c>
      <c r="Y2236" s="32">
        <f t="shared" si="34"/>
        <v>777.93</v>
      </c>
    </row>
    <row r="2237" spans="1:25" x14ac:dyDescent="0.25">
      <c r="A2237" s="83" t="s">
        <v>9905</v>
      </c>
      <c r="B2237" s="84" t="s">
        <v>2315</v>
      </c>
      <c r="C2237" s="19">
        <v>3192.9</v>
      </c>
      <c r="D2237" s="19">
        <v>60.67</v>
      </c>
      <c r="E2237" s="19">
        <v>0</v>
      </c>
      <c r="F2237" s="19">
        <v>60.67</v>
      </c>
      <c r="G2237" s="19">
        <v>0</v>
      </c>
      <c r="H2237" s="85">
        <v>9937.48</v>
      </c>
      <c r="I2237" s="85">
        <v>188.81</v>
      </c>
      <c r="J2237" s="85">
        <v>242.66</v>
      </c>
      <c r="K2237" s="85">
        <v>-53.85</v>
      </c>
      <c r="L2237" s="146">
        <v>47.2</v>
      </c>
      <c r="M2237" s="146">
        <v>0</v>
      </c>
      <c r="N2237" s="146">
        <v>6.65</v>
      </c>
      <c r="Y2237" s="32">
        <f t="shared" si="34"/>
        <v>60.67</v>
      </c>
    </row>
    <row r="2238" spans="1:25" x14ac:dyDescent="0.25">
      <c r="A2238" s="83" t="s">
        <v>9906</v>
      </c>
      <c r="B2238" s="84" t="s">
        <v>2316</v>
      </c>
      <c r="C2238" s="19">
        <v>1652.3</v>
      </c>
      <c r="D2238" s="19">
        <v>31.39</v>
      </c>
      <c r="E2238" s="19">
        <v>0</v>
      </c>
      <c r="F2238" s="19">
        <v>31.39</v>
      </c>
      <c r="G2238" s="19">
        <v>0</v>
      </c>
      <c r="H2238" s="85">
        <v>1474.13</v>
      </c>
      <c r="I2238" s="85">
        <v>28.01</v>
      </c>
      <c r="J2238" s="85">
        <v>125.57</v>
      </c>
      <c r="K2238" s="85">
        <v>-97.56</v>
      </c>
      <c r="L2238" s="146">
        <v>7</v>
      </c>
      <c r="M2238" s="146">
        <v>0</v>
      </c>
      <c r="N2238" s="146">
        <v>90.56</v>
      </c>
      <c r="Y2238" s="32">
        <f t="shared" si="34"/>
        <v>31.39</v>
      </c>
    </row>
    <row r="2239" spans="1:25" x14ac:dyDescent="0.25">
      <c r="A2239" s="83" t="s">
        <v>9907</v>
      </c>
      <c r="B2239" s="84" t="s">
        <v>2317</v>
      </c>
      <c r="C2239" s="19">
        <v>8217.4500000000007</v>
      </c>
      <c r="D2239" s="19">
        <v>156.13</v>
      </c>
      <c r="E2239" s="19">
        <v>0</v>
      </c>
      <c r="F2239" s="19">
        <v>156.13</v>
      </c>
      <c r="G2239" s="19">
        <v>0</v>
      </c>
      <c r="H2239" s="85">
        <v>30434.54</v>
      </c>
      <c r="I2239" s="85">
        <v>578.26</v>
      </c>
      <c r="J2239" s="85">
        <v>624.53</v>
      </c>
      <c r="K2239" s="85">
        <v>-46.27</v>
      </c>
      <c r="L2239" s="146">
        <v>144.57</v>
      </c>
      <c r="M2239" s="146">
        <v>98.3</v>
      </c>
      <c r="N2239" s="146">
        <v>0</v>
      </c>
      <c r="Y2239" s="32">
        <f t="shared" si="34"/>
        <v>254.43</v>
      </c>
    </row>
    <row r="2240" spans="1:25" x14ac:dyDescent="0.25">
      <c r="A2240" s="83" t="s">
        <v>9908</v>
      </c>
      <c r="B2240" s="84" t="s">
        <v>2318</v>
      </c>
      <c r="C2240" s="19">
        <v>4385.2299999999996</v>
      </c>
      <c r="D2240" s="19">
        <v>83.32</v>
      </c>
      <c r="E2240" s="19">
        <v>0</v>
      </c>
      <c r="F2240" s="19">
        <v>83.32</v>
      </c>
      <c r="G2240" s="19">
        <v>0</v>
      </c>
      <c r="H2240" s="85">
        <v>15323.69</v>
      </c>
      <c r="I2240" s="85">
        <v>291.14999999999998</v>
      </c>
      <c r="J2240" s="85">
        <v>333.28</v>
      </c>
      <c r="K2240" s="85">
        <v>-42.13</v>
      </c>
      <c r="L2240" s="146">
        <v>72.790000000000006</v>
      </c>
      <c r="M2240" s="146">
        <v>30.66</v>
      </c>
      <c r="N2240" s="146">
        <v>0</v>
      </c>
      <c r="Y2240" s="32">
        <f t="shared" si="34"/>
        <v>113.97999999999999</v>
      </c>
    </row>
    <row r="2241" spans="1:25" x14ac:dyDescent="0.25">
      <c r="A2241" s="83" t="s">
        <v>9909</v>
      </c>
      <c r="B2241" s="84" t="s">
        <v>2319</v>
      </c>
      <c r="C2241" s="19">
        <v>38335.14</v>
      </c>
      <c r="D2241" s="19">
        <v>728.37</v>
      </c>
      <c r="E2241" s="19">
        <v>0</v>
      </c>
      <c r="F2241" s="19">
        <v>728.37</v>
      </c>
      <c r="G2241" s="19">
        <v>0</v>
      </c>
      <c r="H2241" s="85">
        <v>87019.13</v>
      </c>
      <c r="I2241" s="85">
        <v>1653.36</v>
      </c>
      <c r="J2241" s="85">
        <v>2913.47</v>
      </c>
      <c r="K2241" s="85">
        <v>-1260.1099999999999</v>
      </c>
      <c r="L2241" s="146">
        <v>413.34</v>
      </c>
      <c r="M2241" s="146">
        <v>0</v>
      </c>
      <c r="N2241" s="146">
        <v>846.77</v>
      </c>
      <c r="Y2241" s="32">
        <f t="shared" si="34"/>
        <v>728.37</v>
      </c>
    </row>
    <row r="2242" spans="1:25" x14ac:dyDescent="0.25">
      <c r="A2242" s="83" t="s">
        <v>9910</v>
      </c>
      <c r="B2242" s="84" t="s">
        <v>2320</v>
      </c>
      <c r="C2242" s="19">
        <v>6635.95</v>
      </c>
      <c r="D2242" s="19">
        <v>126.08</v>
      </c>
      <c r="E2242" s="19">
        <v>0</v>
      </c>
      <c r="F2242" s="19">
        <v>126.08</v>
      </c>
      <c r="G2242" s="19">
        <v>0</v>
      </c>
      <c r="H2242" s="85">
        <v>26692.53</v>
      </c>
      <c r="I2242" s="85">
        <v>507.16</v>
      </c>
      <c r="J2242" s="85">
        <v>504.33</v>
      </c>
      <c r="K2242" s="85">
        <v>2.83</v>
      </c>
      <c r="L2242" s="146">
        <v>126.79</v>
      </c>
      <c r="M2242" s="146">
        <v>129.62</v>
      </c>
      <c r="N2242" s="146">
        <v>0</v>
      </c>
      <c r="Y2242" s="32">
        <f t="shared" si="34"/>
        <v>255.7</v>
      </c>
    </row>
    <row r="2243" spans="1:25" x14ac:dyDescent="0.25">
      <c r="A2243" s="83" t="s">
        <v>9911</v>
      </c>
      <c r="B2243" s="84" t="s">
        <v>2321</v>
      </c>
      <c r="C2243" s="19">
        <v>4746.12</v>
      </c>
      <c r="D2243" s="19">
        <v>90.18</v>
      </c>
      <c r="E2243" s="19">
        <v>0</v>
      </c>
      <c r="F2243" s="19">
        <v>90.18</v>
      </c>
      <c r="G2243" s="19">
        <v>0</v>
      </c>
      <c r="H2243" s="85">
        <v>20050.97</v>
      </c>
      <c r="I2243" s="85">
        <v>380.97</v>
      </c>
      <c r="J2243" s="85">
        <v>360.7</v>
      </c>
      <c r="K2243" s="85">
        <v>20.27</v>
      </c>
      <c r="L2243" s="146">
        <v>95.24</v>
      </c>
      <c r="M2243" s="146">
        <v>115.51</v>
      </c>
      <c r="N2243" s="146">
        <v>0</v>
      </c>
      <c r="Y2243" s="32">
        <f t="shared" si="34"/>
        <v>205.69</v>
      </c>
    </row>
    <row r="2244" spans="1:25" x14ac:dyDescent="0.25">
      <c r="A2244" s="83" t="s">
        <v>9912</v>
      </c>
      <c r="B2244" s="84" t="s">
        <v>2322</v>
      </c>
      <c r="C2244" s="19">
        <v>1124.1099999999999</v>
      </c>
      <c r="D2244" s="19">
        <v>21.36</v>
      </c>
      <c r="E2244" s="19">
        <v>0</v>
      </c>
      <c r="F2244" s="19">
        <v>21.36</v>
      </c>
      <c r="G2244" s="19">
        <v>0</v>
      </c>
      <c r="H2244" s="85">
        <v>1977.2</v>
      </c>
      <c r="I2244" s="85">
        <v>37.57</v>
      </c>
      <c r="J2244" s="85">
        <v>85.43</v>
      </c>
      <c r="K2244" s="85">
        <v>-47.86</v>
      </c>
      <c r="L2244" s="146">
        <v>9.39</v>
      </c>
      <c r="M2244" s="146">
        <v>0</v>
      </c>
      <c r="N2244" s="146">
        <v>38.47</v>
      </c>
      <c r="Y2244" s="32">
        <f t="shared" si="34"/>
        <v>21.36</v>
      </c>
    </row>
    <row r="2245" spans="1:25" x14ac:dyDescent="0.25">
      <c r="A2245" s="83" t="s">
        <v>9913</v>
      </c>
      <c r="B2245" s="84" t="s">
        <v>2323</v>
      </c>
      <c r="C2245" s="19">
        <v>201.08</v>
      </c>
      <c r="D2245" s="19">
        <v>3.82</v>
      </c>
      <c r="E2245" s="19">
        <v>0</v>
      </c>
      <c r="F2245" s="19">
        <v>3.82</v>
      </c>
      <c r="G2245" s="19">
        <v>0</v>
      </c>
      <c r="H2245" s="85">
        <v>803.26</v>
      </c>
      <c r="I2245" s="85">
        <v>15.26</v>
      </c>
      <c r="J2245" s="85">
        <v>15.28</v>
      </c>
      <c r="K2245" s="85">
        <v>-0.02</v>
      </c>
      <c r="L2245" s="146">
        <v>3.82</v>
      </c>
      <c r="M2245" s="146">
        <v>3.8</v>
      </c>
      <c r="N2245" s="146">
        <v>0</v>
      </c>
      <c r="Y2245" s="32">
        <f t="shared" si="34"/>
        <v>7.6199999999999992</v>
      </c>
    </row>
    <row r="2246" spans="1:25" x14ac:dyDescent="0.25">
      <c r="A2246" s="83" t="s">
        <v>9914</v>
      </c>
      <c r="B2246" s="84" t="s">
        <v>2324</v>
      </c>
      <c r="C2246" s="19">
        <v>5948.76</v>
      </c>
      <c r="D2246" s="19">
        <v>113.03</v>
      </c>
      <c r="E2246" s="19">
        <v>0</v>
      </c>
      <c r="F2246" s="19">
        <v>113.03</v>
      </c>
      <c r="G2246" s="19">
        <v>0</v>
      </c>
      <c r="H2246" s="85">
        <v>24072.73</v>
      </c>
      <c r="I2246" s="85">
        <v>457.38</v>
      </c>
      <c r="J2246" s="85">
        <v>452.11</v>
      </c>
      <c r="K2246" s="85">
        <v>5.27</v>
      </c>
      <c r="L2246" s="146">
        <v>114.35</v>
      </c>
      <c r="M2246" s="146">
        <v>119.62</v>
      </c>
      <c r="N2246" s="146">
        <v>0</v>
      </c>
      <c r="Y2246" s="32">
        <f t="shared" si="34"/>
        <v>232.65</v>
      </c>
    </row>
    <row r="2247" spans="1:25" x14ac:dyDescent="0.25">
      <c r="A2247" s="83" t="s">
        <v>9915</v>
      </c>
      <c r="B2247" s="84" t="s">
        <v>2325</v>
      </c>
      <c r="C2247" s="19">
        <v>2423.1</v>
      </c>
      <c r="D2247" s="19">
        <v>46.04</v>
      </c>
      <c r="E2247" s="19">
        <v>0</v>
      </c>
      <c r="F2247" s="19">
        <v>46.04</v>
      </c>
      <c r="G2247" s="19">
        <v>0</v>
      </c>
      <c r="H2247" s="85">
        <v>10615.06</v>
      </c>
      <c r="I2247" s="85">
        <v>201.69</v>
      </c>
      <c r="J2247" s="85">
        <v>184.16</v>
      </c>
      <c r="K2247" s="85">
        <v>17.53</v>
      </c>
      <c r="L2247" s="146">
        <v>50.42</v>
      </c>
      <c r="M2247" s="146">
        <v>67.95</v>
      </c>
      <c r="N2247" s="146">
        <v>0</v>
      </c>
      <c r="Y2247" s="32">
        <f t="shared" si="34"/>
        <v>113.99000000000001</v>
      </c>
    </row>
    <row r="2248" spans="1:25" x14ac:dyDescent="0.25">
      <c r="A2248" s="83" t="s">
        <v>9916</v>
      </c>
      <c r="B2248" s="84" t="s">
        <v>2326</v>
      </c>
      <c r="C2248" s="19">
        <v>970.4</v>
      </c>
      <c r="D2248" s="19">
        <v>18.440000000000001</v>
      </c>
      <c r="E2248" s="19">
        <v>0</v>
      </c>
      <c r="F2248" s="19">
        <v>18.440000000000001</v>
      </c>
      <c r="G2248" s="19">
        <v>0</v>
      </c>
      <c r="H2248" s="85">
        <v>3533.85</v>
      </c>
      <c r="I2248" s="85">
        <v>67.14</v>
      </c>
      <c r="J2248" s="85">
        <v>73.75</v>
      </c>
      <c r="K2248" s="85">
        <v>-6.61</v>
      </c>
      <c r="L2248" s="146">
        <v>16.79</v>
      </c>
      <c r="M2248" s="146">
        <v>10.18</v>
      </c>
      <c r="N2248" s="146">
        <v>0</v>
      </c>
      <c r="Y2248" s="32">
        <f t="shared" si="34"/>
        <v>28.62</v>
      </c>
    </row>
    <row r="2249" spans="1:25" x14ac:dyDescent="0.25">
      <c r="A2249" s="83" t="s">
        <v>9917</v>
      </c>
      <c r="B2249" s="84" t="s">
        <v>2327</v>
      </c>
      <c r="C2249" s="19">
        <v>1950895.96</v>
      </c>
      <c r="D2249" s="19">
        <v>37067.019999999997</v>
      </c>
      <c r="E2249" s="19">
        <v>0</v>
      </c>
      <c r="F2249" s="19">
        <v>37067.019999999997</v>
      </c>
      <c r="G2249" s="19">
        <v>0</v>
      </c>
      <c r="H2249" s="85">
        <v>8099337.5999999996</v>
      </c>
      <c r="I2249" s="85">
        <v>153887.41</v>
      </c>
      <c r="J2249" s="85">
        <v>148268.09</v>
      </c>
      <c r="K2249" s="85">
        <v>5619.32</v>
      </c>
      <c r="L2249" s="146">
        <v>38471.85</v>
      </c>
      <c r="M2249" s="146">
        <v>44091.17</v>
      </c>
      <c r="N2249" s="146">
        <v>0</v>
      </c>
      <c r="Y2249" s="32">
        <f t="shared" si="34"/>
        <v>81158.19</v>
      </c>
    </row>
    <row r="2250" spans="1:25" x14ac:dyDescent="0.25">
      <c r="A2250" s="83" t="s">
        <v>9918</v>
      </c>
      <c r="B2250" s="84" t="s">
        <v>2328</v>
      </c>
      <c r="C2250" s="19">
        <v>3317.63</v>
      </c>
      <c r="D2250" s="19">
        <v>63.04</v>
      </c>
      <c r="E2250" s="19">
        <v>0</v>
      </c>
      <c r="F2250" s="19">
        <v>63.04</v>
      </c>
      <c r="G2250" s="19">
        <v>0</v>
      </c>
      <c r="H2250" s="85">
        <v>11989.14</v>
      </c>
      <c r="I2250" s="85">
        <v>227.79</v>
      </c>
      <c r="J2250" s="85">
        <v>252.14</v>
      </c>
      <c r="K2250" s="85">
        <v>-24.35</v>
      </c>
      <c r="L2250" s="146">
        <v>56.95</v>
      </c>
      <c r="M2250" s="146">
        <v>32.6</v>
      </c>
      <c r="N2250" s="146">
        <v>0</v>
      </c>
      <c r="Y2250" s="32">
        <f t="shared" si="34"/>
        <v>95.64</v>
      </c>
    </row>
    <row r="2251" spans="1:25" x14ac:dyDescent="0.25">
      <c r="A2251" s="83" t="s">
        <v>9919</v>
      </c>
      <c r="B2251" s="84" t="s">
        <v>2329</v>
      </c>
      <c r="C2251" s="19">
        <v>3337.74</v>
      </c>
      <c r="D2251" s="19">
        <v>63.42</v>
      </c>
      <c r="E2251" s="19">
        <v>0</v>
      </c>
      <c r="F2251" s="19">
        <v>63.42</v>
      </c>
      <c r="G2251" s="19">
        <v>0</v>
      </c>
      <c r="H2251" s="85">
        <v>12951.56</v>
      </c>
      <c r="I2251" s="85">
        <v>246.08</v>
      </c>
      <c r="J2251" s="85">
        <v>253.67</v>
      </c>
      <c r="K2251" s="85">
        <v>-7.59</v>
      </c>
      <c r="L2251" s="146">
        <v>61.52</v>
      </c>
      <c r="M2251" s="146">
        <v>53.93</v>
      </c>
      <c r="N2251" s="146">
        <v>0</v>
      </c>
      <c r="Y2251" s="32">
        <f t="shared" si="34"/>
        <v>117.35</v>
      </c>
    </row>
    <row r="2252" spans="1:25" x14ac:dyDescent="0.25">
      <c r="A2252" s="83" t="s">
        <v>9920</v>
      </c>
      <c r="B2252" s="84" t="s">
        <v>2330</v>
      </c>
      <c r="C2252" s="19">
        <v>16323.26</v>
      </c>
      <c r="D2252" s="19">
        <v>310.14</v>
      </c>
      <c r="E2252" s="19">
        <v>0</v>
      </c>
      <c r="F2252" s="19">
        <v>310.14</v>
      </c>
      <c r="G2252" s="19">
        <v>0</v>
      </c>
      <c r="H2252" s="85">
        <v>73523.72</v>
      </c>
      <c r="I2252" s="85">
        <v>1396.95</v>
      </c>
      <c r="J2252" s="85">
        <v>1240.57</v>
      </c>
      <c r="K2252" s="85">
        <v>156.38</v>
      </c>
      <c r="L2252" s="146">
        <v>349.24</v>
      </c>
      <c r="M2252" s="146">
        <v>505.62</v>
      </c>
      <c r="N2252" s="146">
        <v>0</v>
      </c>
      <c r="Y2252" s="32">
        <f t="shared" si="34"/>
        <v>815.76</v>
      </c>
    </row>
    <row r="2253" spans="1:25" x14ac:dyDescent="0.25">
      <c r="A2253" s="83" t="s">
        <v>9921</v>
      </c>
      <c r="B2253" s="84" t="s">
        <v>2331</v>
      </c>
      <c r="C2253" s="19">
        <v>3524.52</v>
      </c>
      <c r="D2253" s="19">
        <v>66.97</v>
      </c>
      <c r="E2253" s="19">
        <v>0</v>
      </c>
      <c r="F2253" s="19">
        <v>66.97</v>
      </c>
      <c r="G2253" s="19">
        <v>0</v>
      </c>
      <c r="H2253" s="85">
        <v>11092.57</v>
      </c>
      <c r="I2253" s="85">
        <v>210.76</v>
      </c>
      <c r="J2253" s="85">
        <v>267.86</v>
      </c>
      <c r="K2253" s="85">
        <v>-57.1</v>
      </c>
      <c r="L2253" s="146">
        <v>52.69</v>
      </c>
      <c r="M2253" s="146">
        <v>0</v>
      </c>
      <c r="N2253" s="146">
        <v>4.41</v>
      </c>
      <c r="Y2253" s="32">
        <f t="shared" si="34"/>
        <v>66.97</v>
      </c>
    </row>
    <row r="2254" spans="1:25" x14ac:dyDescent="0.25">
      <c r="A2254" s="83" t="s">
        <v>9922</v>
      </c>
      <c r="B2254" s="84" t="s">
        <v>2332</v>
      </c>
      <c r="C2254" s="19">
        <v>1045.8800000000001</v>
      </c>
      <c r="D2254" s="19">
        <v>19.87</v>
      </c>
      <c r="E2254" s="19">
        <v>0</v>
      </c>
      <c r="F2254" s="19">
        <v>19.87</v>
      </c>
      <c r="G2254" s="19">
        <v>0</v>
      </c>
      <c r="H2254" s="85">
        <v>3341.57</v>
      </c>
      <c r="I2254" s="85">
        <v>63.49</v>
      </c>
      <c r="J2254" s="85">
        <v>79.489999999999995</v>
      </c>
      <c r="K2254" s="85">
        <v>-16</v>
      </c>
      <c r="L2254" s="146">
        <v>15.87</v>
      </c>
      <c r="M2254" s="146">
        <v>0</v>
      </c>
      <c r="N2254" s="146">
        <v>0.13</v>
      </c>
      <c r="Y2254" s="32">
        <f t="shared" si="34"/>
        <v>19.87</v>
      </c>
    </row>
    <row r="2255" spans="1:25" x14ac:dyDescent="0.25">
      <c r="A2255" s="83" t="s">
        <v>9923</v>
      </c>
      <c r="B2255" s="84" t="s">
        <v>2333</v>
      </c>
      <c r="C2255" s="19">
        <v>8145.8</v>
      </c>
      <c r="D2255" s="19">
        <v>154.77000000000001</v>
      </c>
      <c r="E2255" s="19">
        <v>0</v>
      </c>
      <c r="F2255" s="19">
        <v>154.77000000000001</v>
      </c>
      <c r="G2255" s="19">
        <v>0</v>
      </c>
      <c r="H2255" s="85">
        <v>34954.79</v>
      </c>
      <c r="I2255" s="85">
        <v>664.14</v>
      </c>
      <c r="J2255" s="85">
        <v>619.08000000000004</v>
      </c>
      <c r="K2255" s="85">
        <v>45.06</v>
      </c>
      <c r="L2255" s="146">
        <v>166.04</v>
      </c>
      <c r="M2255" s="146">
        <v>211.1</v>
      </c>
      <c r="N2255" s="146">
        <v>0</v>
      </c>
      <c r="Y2255" s="32">
        <f t="shared" si="34"/>
        <v>365.87</v>
      </c>
    </row>
    <row r="2256" spans="1:25" x14ac:dyDescent="0.25">
      <c r="A2256" s="83" t="s">
        <v>9924</v>
      </c>
      <c r="B2256" s="84" t="s">
        <v>2334</v>
      </c>
      <c r="C2256" s="19">
        <v>50299.26</v>
      </c>
      <c r="D2256" s="19">
        <v>955.69</v>
      </c>
      <c r="E2256" s="19">
        <v>0</v>
      </c>
      <c r="F2256" s="19">
        <v>955.69</v>
      </c>
      <c r="G2256" s="19">
        <v>0</v>
      </c>
      <c r="H2256" s="85">
        <v>158928.64000000001</v>
      </c>
      <c r="I2256" s="85">
        <v>3019.64</v>
      </c>
      <c r="J2256" s="85">
        <v>3822.74</v>
      </c>
      <c r="K2256" s="85">
        <v>-803.1</v>
      </c>
      <c r="L2256" s="146">
        <v>754.91</v>
      </c>
      <c r="M2256" s="146">
        <v>0</v>
      </c>
      <c r="N2256" s="146">
        <v>48.19</v>
      </c>
      <c r="Y2256" s="32">
        <f t="shared" si="34"/>
        <v>955.69</v>
      </c>
    </row>
    <row r="2257" spans="1:25" x14ac:dyDescent="0.25">
      <c r="A2257" s="83" t="s">
        <v>9925</v>
      </c>
      <c r="B2257" s="84" t="s">
        <v>2335</v>
      </c>
      <c r="C2257" s="19">
        <v>9088.01</v>
      </c>
      <c r="D2257" s="19">
        <v>172.67</v>
      </c>
      <c r="E2257" s="19">
        <v>0</v>
      </c>
      <c r="F2257" s="19">
        <v>172.67</v>
      </c>
      <c r="G2257" s="19">
        <v>0</v>
      </c>
      <c r="H2257" s="85">
        <v>38557.78</v>
      </c>
      <c r="I2257" s="85">
        <v>732.6</v>
      </c>
      <c r="J2257" s="85">
        <v>690.69</v>
      </c>
      <c r="K2257" s="85">
        <v>41.91</v>
      </c>
      <c r="L2257" s="146">
        <v>183.15</v>
      </c>
      <c r="M2257" s="146">
        <v>225.06</v>
      </c>
      <c r="N2257" s="146">
        <v>0</v>
      </c>
      <c r="Y2257" s="32">
        <f t="shared" ref="Y2257:Y2320" si="35">F2257+M2257+R2257+W2257</f>
        <v>397.73</v>
      </c>
    </row>
    <row r="2258" spans="1:25" x14ac:dyDescent="0.25">
      <c r="A2258" s="83" t="s">
        <v>9926</v>
      </c>
      <c r="B2258" s="84" t="s">
        <v>2336</v>
      </c>
      <c r="C2258" s="19">
        <v>8680.65</v>
      </c>
      <c r="D2258" s="19">
        <v>164.93</v>
      </c>
      <c r="E2258" s="19">
        <v>0</v>
      </c>
      <c r="F2258" s="19">
        <v>164.93</v>
      </c>
      <c r="G2258" s="19">
        <v>0</v>
      </c>
      <c r="H2258" s="85">
        <v>38150.71</v>
      </c>
      <c r="I2258" s="85">
        <v>724.86</v>
      </c>
      <c r="J2258" s="85">
        <v>659.73</v>
      </c>
      <c r="K2258" s="85">
        <v>65.13</v>
      </c>
      <c r="L2258" s="146">
        <v>181.22</v>
      </c>
      <c r="M2258" s="146">
        <v>246.35</v>
      </c>
      <c r="N2258" s="146">
        <v>0</v>
      </c>
      <c r="Y2258" s="32">
        <f t="shared" si="35"/>
        <v>411.28</v>
      </c>
    </row>
    <row r="2259" spans="1:25" x14ac:dyDescent="0.25">
      <c r="A2259" s="83" t="s">
        <v>9927</v>
      </c>
      <c r="B2259" s="84" t="s">
        <v>2337</v>
      </c>
      <c r="C2259" s="19">
        <v>29716</v>
      </c>
      <c r="D2259" s="19">
        <v>564.61</v>
      </c>
      <c r="E2259" s="19">
        <v>0</v>
      </c>
      <c r="F2259" s="19">
        <v>564.61</v>
      </c>
      <c r="G2259" s="19">
        <v>0</v>
      </c>
      <c r="H2259" s="85">
        <v>141929.54999999999</v>
      </c>
      <c r="I2259" s="85">
        <v>2696.66</v>
      </c>
      <c r="J2259" s="85">
        <v>2258.42</v>
      </c>
      <c r="K2259" s="85">
        <v>438.24</v>
      </c>
      <c r="L2259" s="146">
        <v>674.17</v>
      </c>
      <c r="M2259" s="146">
        <v>1112.4100000000001</v>
      </c>
      <c r="N2259" s="146">
        <v>0</v>
      </c>
      <c r="Y2259" s="32">
        <f t="shared" si="35"/>
        <v>1677.02</v>
      </c>
    </row>
    <row r="2260" spans="1:25" x14ac:dyDescent="0.25">
      <c r="A2260" s="83" t="s">
        <v>9928</v>
      </c>
      <c r="B2260" s="84" t="s">
        <v>2338</v>
      </c>
      <c r="C2260" s="19">
        <v>3774.3</v>
      </c>
      <c r="D2260" s="19">
        <v>71.709999999999994</v>
      </c>
      <c r="E2260" s="19">
        <v>0</v>
      </c>
      <c r="F2260" s="19">
        <v>71.709999999999994</v>
      </c>
      <c r="G2260" s="19">
        <v>0</v>
      </c>
      <c r="H2260" s="85">
        <v>11411.37</v>
      </c>
      <c r="I2260" s="85">
        <v>216.82</v>
      </c>
      <c r="J2260" s="85">
        <v>286.85000000000002</v>
      </c>
      <c r="K2260" s="85">
        <v>-70.03</v>
      </c>
      <c r="L2260" s="146">
        <v>54.21</v>
      </c>
      <c r="M2260" s="146">
        <v>0</v>
      </c>
      <c r="N2260" s="146">
        <v>15.82</v>
      </c>
      <c r="Y2260" s="32">
        <f t="shared" si="35"/>
        <v>71.709999999999994</v>
      </c>
    </row>
    <row r="2261" spans="1:25" x14ac:dyDescent="0.25">
      <c r="A2261" s="83" t="s">
        <v>9929</v>
      </c>
      <c r="B2261" s="84" t="s">
        <v>2339</v>
      </c>
      <c r="C2261" s="19">
        <v>5085.16</v>
      </c>
      <c r="D2261" s="19">
        <v>96.62</v>
      </c>
      <c r="E2261" s="19">
        <v>0</v>
      </c>
      <c r="F2261" s="19">
        <v>96.62</v>
      </c>
      <c r="G2261" s="19">
        <v>0</v>
      </c>
      <c r="H2261" s="85">
        <v>6726.26</v>
      </c>
      <c r="I2261" s="85">
        <v>127.8</v>
      </c>
      <c r="J2261" s="85">
        <v>386.47</v>
      </c>
      <c r="K2261" s="85">
        <v>-258.67</v>
      </c>
      <c r="L2261" s="146">
        <v>31.95</v>
      </c>
      <c r="M2261" s="146">
        <v>0</v>
      </c>
      <c r="N2261" s="146">
        <v>226.72</v>
      </c>
      <c r="Y2261" s="32">
        <f t="shared" si="35"/>
        <v>96.62</v>
      </c>
    </row>
    <row r="2262" spans="1:25" x14ac:dyDescent="0.25">
      <c r="A2262" s="83" t="s">
        <v>9930</v>
      </c>
      <c r="B2262" s="84" t="s">
        <v>2340</v>
      </c>
      <c r="C2262" s="19">
        <v>5991.41</v>
      </c>
      <c r="D2262" s="19">
        <v>113.84</v>
      </c>
      <c r="E2262" s="19">
        <v>41.22</v>
      </c>
      <c r="F2262" s="19">
        <v>72.62</v>
      </c>
      <c r="G2262" s="19">
        <v>0</v>
      </c>
      <c r="H2262" s="85">
        <v>20293.16</v>
      </c>
      <c r="I2262" s="85">
        <v>385.57</v>
      </c>
      <c r="J2262" s="85">
        <v>455.35</v>
      </c>
      <c r="K2262" s="85">
        <v>-69.78</v>
      </c>
      <c r="L2262" s="146">
        <v>96.39</v>
      </c>
      <c r="M2262" s="146">
        <v>26.61</v>
      </c>
      <c r="N2262" s="146">
        <v>0</v>
      </c>
      <c r="Y2262" s="32">
        <f t="shared" si="35"/>
        <v>99.23</v>
      </c>
    </row>
    <row r="2263" spans="1:25" x14ac:dyDescent="0.25">
      <c r="A2263" s="83" t="s">
        <v>9931</v>
      </c>
      <c r="B2263" s="84" t="s">
        <v>2341</v>
      </c>
      <c r="C2263" s="19">
        <v>2473.16</v>
      </c>
      <c r="D2263" s="19">
        <v>46.99</v>
      </c>
      <c r="E2263" s="19">
        <v>0</v>
      </c>
      <c r="F2263" s="19">
        <v>46.99</v>
      </c>
      <c r="G2263" s="19">
        <v>0</v>
      </c>
      <c r="H2263" s="85">
        <v>6658.41</v>
      </c>
      <c r="I2263" s="85">
        <v>126.51</v>
      </c>
      <c r="J2263" s="85">
        <v>187.96</v>
      </c>
      <c r="K2263" s="85">
        <v>-61.45</v>
      </c>
      <c r="L2263" s="146">
        <v>31.63</v>
      </c>
      <c r="M2263" s="146">
        <v>0</v>
      </c>
      <c r="N2263" s="146">
        <v>29.82</v>
      </c>
      <c r="Y2263" s="32">
        <f t="shared" si="35"/>
        <v>46.99</v>
      </c>
    </row>
    <row r="2264" spans="1:25" x14ac:dyDescent="0.25">
      <c r="A2264" s="83" t="s">
        <v>9932</v>
      </c>
      <c r="B2264" s="84" t="s">
        <v>2342</v>
      </c>
      <c r="C2264" s="19">
        <v>7919.47</v>
      </c>
      <c r="D2264" s="19">
        <v>150.47</v>
      </c>
      <c r="E2264" s="19">
        <v>0</v>
      </c>
      <c r="F2264" s="19">
        <v>150.47</v>
      </c>
      <c r="G2264" s="19">
        <v>0</v>
      </c>
      <c r="H2264" s="85">
        <v>29583.29</v>
      </c>
      <c r="I2264" s="85">
        <v>562.08000000000004</v>
      </c>
      <c r="J2264" s="85">
        <v>601.88</v>
      </c>
      <c r="K2264" s="85">
        <v>-39.799999999999997</v>
      </c>
      <c r="L2264" s="146">
        <v>140.52000000000001</v>
      </c>
      <c r="M2264" s="146">
        <v>100.72</v>
      </c>
      <c r="N2264" s="146">
        <v>0</v>
      </c>
      <c r="Y2264" s="32">
        <f t="shared" si="35"/>
        <v>251.19</v>
      </c>
    </row>
    <row r="2265" spans="1:25" x14ac:dyDescent="0.25">
      <c r="A2265" s="83" t="s">
        <v>9933</v>
      </c>
      <c r="B2265" s="84" t="s">
        <v>2343</v>
      </c>
      <c r="C2265" s="19">
        <v>5380.03</v>
      </c>
      <c r="D2265" s="19">
        <v>102.22</v>
      </c>
      <c r="E2265" s="19">
        <v>0</v>
      </c>
      <c r="F2265" s="19">
        <v>102.22</v>
      </c>
      <c r="G2265" s="19">
        <v>0</v>
      </c>
      <c r="H2265" s="85">
        <v>15944.23</v>
      </c>
      <c r="I2265" s="85">
        <v>302.94</v>
      </c>
      <c r="J2265" s="85">
        <v>408.88</v>
      </c>
      <c r="K2265" s="85">
        <v>-105.94</v>
      </c>
      <c r="L2265" s="146">
        <v>75.739999999999995</v>
      </c>
      <c r="M2265" s="146">
        <v>0</v>
      </c>
      <c r="N2265" s="146">
        <v>30.2</v>
      </c>
      <c r="Y2265" s="32">
        <f t="shared" si="35"/>
        <v>102.22</v>
      </c>
    </row>
    <row r="2266" spans="1:25" x14ac:dyDescent="0.25">
      <c r="A2266" s="83" t="s">
        <v>9934</v>
      </c>
      <c r="B2266" s="84" t="s">
        <v>2344</v>
      </c>
      <c r="C2266" s="19">
        <v>9105.01</v>
      </c>
      <c r="D2266" s="19">
        <v>173</v>
      </c>
      <c r="E2266" s="19">
        <v>0</v>
      </c>
      <c r="F2266" s="19">
        <v>173</v>
      </c>
      <c r="G2266" s="19">
        <v>0</v>
      </c>
      <c r="H2266" s="85">
        <v>38438.42</v>
      </c>
      <c r="I2266" s="85">
        <v>730.33</v>
      </c>
      <c r="J2266" s="85">
        <v>691.98</v>
      </c>
      <c r="K2266" s="85">
        <v>38.35</v>
      </c>
      <c r="L2266" s="146">
        <v>182.58</v>
      </c>
      <c r="M2266" s="146">
        <v>220.93</v>
      </c>
      <c r="N2266" s="146">
        <v>0</v>
      </c>
      <c r="Y2266" s="32">
        <f t="shared" si="35"/>
        <v>393.93</v>
      </c>
    </row>
    <row r="2267" spans="1:25" x14ac:dyDescent="0.25">
      <c r="A2267" s="83" t="s">
        <v>9935</v>
      </c>
      <c r="B2267" s="84" t="s">
        <v>2345</v>
      </c>
      <c r="C2267" s="19">
        <v>9881.64</v>
      </c>
      <c r="D2267" s="19">
        <v>187.75</v>
      </c>
      <c r="E2267" s="19">
        <v>0</v>
      </c>
      <c r="F2267" s="19">
        <v>187.75</v>
      </c>
      <c r="G2267" s="19">
        <v>0</v>
      </c>
      <c r="H2267" s="85">
        <v>37880.99</v>
      </c>
      <c r="I2267" s="85">
        <v>719.74</v>
      </c>
      <c r="J2267" s="85">
        <v>751</v>
      </c>
      <c r="K2267" s="85">
        <v>-31.26</v>
      </c>
      <c r="L2267" s="146">
        <v>179.94</v>
      </c>
      <c r="M2267" s="146">
        <v>148.68</v>
      </c>
      <c r="N2267" s="146">
        <v>0</v>
      </c>
      <c r="Y2267" s="32">
        <f t="shared" si="35"/>
        <v>336.43</v>
      </c>
    </row>
    <row r="2268" spans="1:25" x14ac:dyDescent="0.25">
      <c r="A2268" s="83" t="s">
        <v>9936</v>
      </c>
      <c r="B2268" s="84" t="s">
        <v>2346</v>
      </c>
      <c r="C2268" s="19">
        <v>9386.25</v>
      </c>
      <c r="D2268" s="19">
        <v>178.34</v>
      </c>
      <c r="E2268" s="19">
        <v>0</v>
      </c>
      <c r="F2268" s="19">
        <v>178.34</v>
      </c>
      <c r="G2268" s="19">
        <v>0</v>
      </c>
      <c r="H2268" s="85">
        <v>29309.67</v>
      </c>
      <c r="I2268" s="85">
        <v>556.88</v>
      </c>
      <c r="J2268" s="85">
        <v>713.35</v>
      </c>
      <c r="K2268" s="85">
        <v>-156.47</v>
      </c>
      <c r="L2268" s="146">
        <v>139.22</v>
      </c>
      <c r="M2268" s="146">
        <v>0</v>
      </c>
      <c r="N2268" s="146">
        <v>17.25</v>
      </c>
      <c r="Y2268" s="32">
        <f t="shared" si="35"/>
        <v>178.34</v>
      </c>
    </row>
    <row r="2269" spans="1:25" x14ac:dyDescent="0.25">
      <c r="A2269" s="83" t="s">
        <v>9937</v>
      </c>
      <c r="B2269" s="84" t="s">
        <v>2347</v>
      </c>
      <c r="C2269" s="19">
        <v>13874.22</v>
      </c>
      <c r="D2269" s="19">
        <v>263.61</v>
      </c>
      <c r="E2269" s="19">
        <v>0</v>
      </c>
      <c r="F2269" s="19">
        <v>263.61</v>
      </c>
      <c r="G2269" s="19">
        <v>0</v>
      </c>
      <c r="H2269" s="85">
        <v>49247.23</v>
      </c>
      <c r="I2269" s="85">
        <v>935.7</v>
      </c>
      <c r="J2269" s="85">
        <v>1054.44</v>
      </c>
      <c r="K2269" s="85">
        <v>-118.74</v>
      </c>
      <c r="L2269" s="146">
        <v>233.93</v>
      </c>
      <c r="M2269" s="146">
        <v>115.19</v>
      </c>
      <c r="N2269" s="146">
        <v>0</v>
      </c>
      <c r="Y2269" s="32">
        <f t="shared" si="35"/>
        <v>378.8</v>
      </c>
    </row>
    <row r="2270" spans="1:25" x14ac:dyDescent="0.25">
      <c r="A2270" s="83" t="s">
        <v>9938</v>
      </c>
      <c r="B2270" s="84" t="s">
        <v>2348</v>
      </c>
      <c r="C2270" s="19">
        <v>10385.56</v>
      </c>
      <c r="D2270" s="19">
        <v>197.33</v>
      </c>
      <c r="E2270" s="19">
        <v>0</v>
      </c>
      <c r="F2270" s="19">
        <v>197.33</v>
      </c>
      <c r="G2270" s="19">
        <v>0</v>
      </c>
      <c r="H2270" s="85">
        <v>43387.76</v>
      </c>
      <c r="I2270" s="85">
        <v>824.37</v>
      </c>
      <c r="J2270" s="85">
        <v>789.3</v>
      </c>
      <c r="K2270" s="85">
        <v>35.07</v>
      </c>
      <c r="L2270" s="146">
        <v>206.09</v>
      </c>
      <c r="M2270" s="146">
        <v>241.16</v>
      </c>
      <c r="N2270" s="146">
        <v>0</v>
      </c>
      <c r="Y2270" s="32">
        <f t="shared" si="35"/>
        <v>438.49</v>
      </c>
    </row>
    <row r="2271" spans="1:25" x14ac:dyDescent="0.25">
      <c r="A2271" s="83" t="s">
        <v>9939</v>
      </c>
      <c r="B2271" s="84" t="s">
        <v>2349</v>
      </c>
      <c r="C2271" s="19">
        <v>43764.62</v>
      </c>
      <c r="D2271" s="19">
        <v>831.53</v>
      </c>
      <c r="E2271" s="19">
        <v>0</v>
      </c>
      <c r="F2271" s="19">
        <v>831.53</v>
      </c>
      <c r="G2271" s="19">
        <v>0</v>
      </c>
      <c r="H2271" s="85">
        <v>152518.35</v>
      </c>
      <c r="I2271" s="85">
        <v>2897.85</v>
      </c>
      <c r="J2271" s="85">
        <v>3326.11</v>
      </c>
      <c r="K2271" s="85">
        <v>-428.26</v>
      </c>
      <c r="L2271" s="146">
        <v>724.46</v>
      </c>
      <c r="M2271" s="146">
        <v>296.2</v>
      </c>
      <c r="N2271" s="146">
        <v>0</v>
      </c>
      <c r="Y2271" s="32">
        <f t="shared" si="35"/>
        <v>1127.73</v>
      </c>
    </row>
    <row r="2272" spans="1:25" x14ac:dyDescent="0.25">
      <c r="A2272" s="83" t="s">
        <v>9940</v>
      </c>
      <c r="B2272" s="84" t="s">
        <v>2350</v>
      </c>
      <c r="C2272" s="19">
        <v>11234.91</v>
      </c>
      <c r="D2272" s="19">
        <v>213.46</v>
      </c>
      <c r="E2272" s="19">
        <v>0</v>
      </c>
      <c r="F2272" s="19">
        <v>213.46</v>
      </c>
      <c r="G2272" s="19">
        <v>0</v>
      </c>
      <c r="H2272" s="85">
        <v>29973.78</v>
      </c>
      <c r="I2272" s="85">
        <v>569.5</v>
      </c>
      <c r="J2272" s="85">
        <v>853.85</v>
      </c>
      <c r="K2272" s="85">
        <v>-284.35000000000002</v>
      </c>
      <c r="L2272" s="146">
        <v>142.38</v>
      </c>
      <c r="M2272" s="146">
        <v>0</v>
      </c>
      <c r="N2272" s="146">
        <v>141.97</v>
      </c>
      <c r="Y2272" s="32">
        <f t="shared" si="35"/>
        <v>213.46</v>
      </c>
    </row>
    <row r="2273" spans="1:25" x14ac:dyDescent="0.25">
      <c r="A2273" s="83" t="s">
        <v>9941</v>
      </c>
      <c r="B2273" s="84" t="s">
        <v>2351</v>
      </c>
      <c r="C2273" s="19">
        <v>1232.21</v>
      </c>
      <c r="D2273" s="19">
        <v>23.41</v>
      </c>
      <c r="E2273" s="19">
        <v>0</v>
      </c>
      <c r="F2273" s="19">
        <v>23.41</v>
      </c>
      <c r="G2273" s="19">
        <v>0</v>
      </c>
      <c r="H2273" s="85">
        <v>20367.27</v>
      </c>
      <c r="I2273" s="85">
        <v>386.98</v>
      </c>
      <c r="J2273" s="85">
        <v>93.65</v>
      </c>
      <c r="K2273" s="85">
        <v>293.33</v>
      </c>
      <c r="L2273" s="146">
        <v>96.75</v>
      </c>
      <c r="M2273" s="146">
        <v>390.08</v>
      </c>
      <c r="N2273" s="146">
        <v>0</v>
      </c>
      <c r="Y2273" s="32">
        <f t="shared" si="35"/>
        <v>413.49</v>
      </c>
    </row>
    <row r="2274" spans="1:25" x14ac:dyDescent="0.25">
      <c r="A2274" s="83" t="s">
        <v>9942</v>
      </c>
      <c r="B2274" s="84" t="s">
        <v>2352</v>
      </c>
      <c r="C2274" s="19">
        <v>98816.67</v>
      </c>
      <c r="D2274" s="19">
        <v>1877.52</v>
      </c>
      <c r="E2274" s="19">
        <v>0</v>
      </c>
      <c r="F2274" s="19">
        <v>1877.52</v>
      </c>
      <c r="G2274" s="19">
        <v>0</v>
      </c>
      <c r="H2274" s="85">
        <v>343996.57</v>
      </c>
      <c r="I2274" s="85">
        <v>6535.93</v>
      </c>
      <c r="J2274" s="85">
        <v>7510.07</v>
      </c>
      <c r="K2274" s="85">
        <v>-974.14</v>
      </c>
      <c r="L2274" s="146">
        <v>1633.98</v>
      </c>
      <c r="M2274" s="146">
        <v>659.84</v>
      </c>
      <c r="N2274" s="146">
        <v>0</v>
      </c>
      <c r="Y2274" s="32">
        <f t="shared" si="35"/>
        <v>2537.36</v>
      </c>
    </row>
    <row r="2275" spans="1:25" x14ac:dyDescent="0.25">
      <c r="A2275" s="83" t="s">
        <v>9943</v>
      </c>
      <c r="B2275" s="84" t="s">
        <v>2353</v>
      </c>
      <c r="C2275" s="19">
        <v>5483.52</v>
      </c>
      <c r="D2275" s="19">
        <v>104.19</v>
      </c>
      <c r="E2275" s="19">
        <v>0</v>
      </c>
      <c r="F2275" s="19">
        <v>104.19</v>
      </c>
      <c r="G2275" s="19">
        <v>0</v>
      </c>
      <c r="H2275" s="85">
        <v>20423.919999999998</v>
      </c>
      <c r="I2275" s="85">
        <v>388.05</v>
      </c>
      <c r="J2275" s="85">
        <v>416.75</v>
      </c>
      <c r="K2275" s="85">
        <v>-28.7</v>
      </c>
      <c r="L2275" s="146">
        <v>97.01</v>
      </c>
      <c r="M2275" s="146">
        <v>68.31</v>
      </c>
      <c r="N2275" s="146">
        <v>0</v>
      </c>
      <c r="Y2275" s="32">
        <f t="shared" si="35"/>
        <v>172.5</v>
      </c>
    </row>
    <row r="2276" spans="1:25" x14ac:dyDescent="0.25">
      <c r="A2276" s="83" t="s">
        <v>9944</v>
      </c>
      <c r="B2276" s="84" t="s">
        <v>2354</v>
      </c>
      <c r="C2276" s="19">
        <v>7172.58</v>
      </c>
      <c r="D2276" s="19">
        <v>136.28</v>
      </c>
      <c r="E2276" s="19">
        <v>0</v>
      </c>
      <c r="F2276" s="19">
        <v>136.28</v>
      </c>
      <c r="G2276" s="19">
        <v>0</v>
      </c>
      <c r="H2276" s="85">
        <v>22663.13</v>
      </c>
      <c r="I2276" s="85">
        <v>430.6</v>
      </c>
      <c r="J2276" s="85">
        <v>545.12</v>
      </c>
      <c r="K2276" s="85">
        <v>-114.52</v>
      </c>
      <c r="L2276" s="146">
        <v>107.65</v>
      </c>
      <c r="M2276" s="146">
        <v>0</v>
      </c>
      <c r="N2276" s="146">
        <v>6.87</v>
      </c>
      <c r="Y2276" s="32">
        <f t="shared" si="35"/>
        <v>136.28</v>
      </c>
    </row>
    <row r="2277" spans="1:25" x14ac:dyDescent="0.25">
      <c r="A2277" s="83" t="s">
        <v>9945</v>
      </c>
      <c r="B2277" s="84" t="s">
        <v>2355</v>
      </c>
      <c r="C2277" s="19">
        <v>4983.71</v>
      </c>
      <c r="D2277" s="19">
        <v>94.69</v>
      </c>
      <c r="E2277" s="19">
        <v>50.55</v>
      </c>
      <c r="F2277" s="19">
        <v>44.14</v>
      </c>
      <c r="G2277" s="19">
        <v>0</v>
      </c>
      <c r="H2277" s="85">
        <v>13028.74</v>
      </c>
      <c r="I2277" s="85">
        <v>247.55</v>
      </c>
      <c r="J2277" s="85">
        <v>378.76</v>
      </c>
      <c r="K2277" s="85">
        <v>-131.21</v>
      </c>
      <c r="L2277" s="146">
        <v>61.89</v>
      </c>
      <c r="M2277" s="146">
        <v>0</v>
      </c>
      <c r="N2277" s="146">
        <v>69.319999999999993</v>
      </c>
      <c r="Y2277" s="32">
        <f t="shared" si="35"/>
        <v>44.14</v>
      </c>
    </row>
    <row r="2278" spans="1:25" x14ac:dyDescent="0.25">
      <c r="A2278" s="83" t="s">
        <v>9946</v>
      </c>
      <c r="B2278" s="84" t="s">
        <v>2356</v>
      </c>
      <c r="C2278" s="19">
        <v>3311.4</v>
      </c>
      <c r="D2278" s="19">
        <v>62.92</v>
      </c>
      <c r="E2278" s="19">
        <v>0</v>
      </c>
      <c r="F2278" s="19">
        <v>62.92</v>
      </c>
      <c r="G2278" s="19">
        <v>0</v>
      </c>
      <c r="H2278" s="85">
        <v>7191.7</v>
      </c>
      <c r="I2278" s="85">
        <v>136.63999999999999</v>
      </c>
      <c r="J2278" s="85">
        <v>251.67</v>
      </c>
      <c r="K2278" s="85">
        <v>-115.03</v>
      </c>
      <c r="L2278" s="146">
        <v>34.159999999999997</v>
      </c>
      <c r="M2278" s="146">
        <v>0</v>
      </c>
      <c r="N2278" s="146">
        <v>80.87</v>
      </c>
      <c r="Y2278" s="32">
        <f t="shared" si="35"/>
        <v>62.92</v>
      </c>
    </row>
    <row r="2279" spans="1:25" x14ac:dyDescent="0.25">
      <c r="A2279" s="83" t="s">
        <v>9947</v>
      </c>
      <c r="B2279" s="84" t="s">
        <v>2357</v>
      </c>
      <c r="C2279" s="19">
        <v>10510.86</v>
      </c>
      <c r="D2279" s="19">
        <v>199.71</v>
      </c>
      <c r="E2279" s="19">
        <v>0</v>
      </c>
      <c r="F2279" s="19">
        <v>199.71</v>
      </c>
      <c r="G2279" s="19">
        <v>0</v>
      </c>
      <c r="H2279" s="85">
        <v>43320.97</v>
      </c>
      <c r="I2279" s="85">
        <v>823.1</v>
      </c>
      <c r="J2279" s="85">
        <v>798.83</v>
      </c>
      <c r="K2279" s="85">
        <v>24.27</v>
      </c>
      <c r="L2279" s="146">
        <v>205.78</v>
      </c>
      <c r="M2279" s="146">
        <v>230.05</v>
      </c>
      <c r="N2279" s="146">
        <v>0</v>
      </c>
      <c r="Y2279" s="32">
        <f t="shared" si="35"/>
        <v>429.76</v>
      </c>
    </row>
    <row r="2280" spans="1:25" x14ac:dyDescent="0.25">
      <c r="A2280" s="83" t="s">
        <v>9948</v>
      </c>
      <c r="B2280" s="84" t="s">
        <v>2358</v>
      </c>
      <c r="C2280" s="19">
        <v>98596.6</v>
      </c>
      <c r="D2280" s="19">
        <v>1873.34</v>
      </c>
      <c r="E2280" s="19">
        <v>0</v>
      </c>
      <c r="F2280" s="19">
        <v>1873.34</v>
      </c>
      <c r="G2280" s="19">
        <v>0</v>
      </c>
      <c r="H2280" s="85">
        <v>394303.75</v>
      </c>
      <c r="I2280" s="85">
        <v>7491.77</v>
      </c>
      <c r="J2280" s="85">
        <v>7493.34</v>
      </c>
      <c r="K2280" s="85">
        <v>-1.57</v>
      </c>
      <c r="L2280" s="146">
        <v>1872.94</v>
      </c>
      <c r="M2280" s="146">
        <v>1871.37</v>
      </c>
      <c r="N2280" s="146">
        <v>0</v>
      </c>
      <c r="Y2280" s="32">
        <f t="shared" si="35"/>
        <v>3744.71</v>
      </c>
    </row>
    <row r="2281" spans="1:25" x14ac:dyDescent="0.25">
      <c r="A2281" s="83" t="s">
        <v>9949</v>
      </c>
      <c r="B2281" s="84" t="s">
        <v>2359</v>
      </c>
      <c r="C2281" s="19">
        <v>58972.05</v>
      </c>
      <c r="D2281" s="19">
        <v>1120.47</v>
      </c>
      <c r="E2281" s="19">
        <v>0</v>
      </c>
      <c r="F2281" s="19">
        <v>1120.47</v>
      </c>
      <c r="G2281" s="19">
        <v>0</v>
      </c>
      <c r="H2281" s="85">
        <v>227870.94</v>
      </c>
      <c r="I2281" s="85">
        <v>4329.55</v>
      </c>
      <c r="J2281" s="85">
        <v>4481.88</v>
      </c>
      <c r="K2281" s="85">
        <v>-152.33000000000001</v>
      </c>
      <c r="L2281" s="146">
        <v>1082.3900000000001</v>
      </c>
      <c r="M2281" s="146">
        <v>930.06</v>
      </c>
      <c r="N2281" s="146">
        <v>0</v>
      </c>
      <c r="Y2281" s="32">
        <f t="shared" si="35"/>
        <v>2050.5299999999997</v>
      </c>
    </row>
    <row r="2282" spans="1:25" x14ac:dyDescent="0.25">
      <c r="A2282" s="83" t="s">
        <v>9950</v>
      </c>
      <c r="B2282" s="84" t="s">
        <v>2360</v>
      </c>
      <c r="C2282" s="19">
        <v>6490.87</v>
      </c>
      <c r="D2282" s="19">
        <v>123.33</v>
      </c>
      <c r="E2282" s="19">
        <v>0</v>
      </c>
      <c r="F2282" s="19">
        <v>123.33</v>
      </c>
      <c r="G2282" s="19">
        <v>0</v>
      </c>
      <c r="H2282" s="85">
        <v>25246.77</v>
      </c>
      <c r="I2282" s="85">
        <v>479.69</v>
      </c>
      <c r="J2282" s="85">
        <v>493.31</v>
      </c>
      <c r="K2282" s="85">
        <v>-13.62</v>
      </c>
      <c r="L2282" s="146">
        <v>119.92</v>
      </c>
      <c r="M2282" s="146">
        <v>106.3</v>
      </c>
      <c r="N2282" s="146">
        <v>0</v>
      </c>
      <c r="Y2282" s="32">
        <f t="shared" si="35"/>
        <v>229.63</v>
      </c>
    </row>
    <row r="2283" spans="1:25" x14ac:dyDescent="0.25">
      <c r="A2283" s="83" t="s">
        <v>9951</v>
      </c>
      <c r="B2283" s="84" t="s">
        <v>2361</v>
      </c>
      <c r="C2283" s="19">
        <v>4167.01</v>
      </c>
      <c r="D2283" s="19">
        <v>79.17</v>
      </c>
      <c r="E2283" s="19">
        <v>0</v>
      </c>
      <c r="F2283" s="19">
        <v>79.17</v>
      </c>
      <c r="G2283" s="19">
        <v>0</v>
      </c>
      <c r="H2283" s="85">
        <v>13947.78</v>
      </c>
      <c r="I2283" s="85">
        <v>265.01</v>
      </c>
      <c r="J2283" s="85">
        <v>316.69</v>
      </c>
      <c r="K2283" s="85">
        <v>-51.68</v>
      </c>
      <c r="L2283" s="146">
        <v>66.25</v>
      </c>
      <c r="M2283" s="146">
        <v>14.57</v>
      </c>
      <c r="N2283" s="146">
        <v>0</v>
      </c>
      <c r="Y2283" s="32">
        <f t="shared" si="35"/>
        <v>93.740000000000009</v>
      </c>
    </row>
    <row r="2284" spans="1:25" x14ac:dyDescent="0.25">
      <c r="A2284" s="83" t="s">
        <v>9952</v>
      </c>
      <c r="B2284" s="84" t="s">
        <v>2362</v>
      </c>
      <c r="C2284" s="19">
        <v>59319.519999999997</v>
      </c>
      <c r="D2284" s="19">
        <v>1127.07</v>
      </c>
      <c r="E2284" s="19">
        <v>0</v>
      </c>
      <c r="F2284" s="19">
        <v>1127.07</v>
      </c>
      <c r="G2284" s="19">
        <v>0</v>
      </c>
      <c r="H2284" s="85">
        <v>223604.23</v>
      </c>
      <c r="I2284" s="85">
        <v>4248.4799999999996</v>
      </c>
      <c r="J2284" s="85">
        <v>4508.28</v>
      </c>
      <c r="K2284" s="85">
        <v>-259.8</v>
      </c>
      <c r="L2284" s="146">
        <v>1062.1199999999999</v>
      </c>
      <c r="M2284" s="146">
        <v>802.32</v>
      </c>
      <c r="N2284" s="146">
        <v>0</v>
      </c>
      <c r="Y2284" s="32">
        <f t="shared" si="35"/>
        <v>1929.3899999999999</v>
      </c>
    </row>
    <row r="2285" spans="1:25" x14ac:dyDescent="0.25">
      <c r="A2285" s="83" t="s">
        <v>9953</v>
      </c>
      <c r="B2285" s="84" t="s">
        <v>2363</v>
      </c>
      <c r="C2285" s="19">
        <v>15185.23</v>
      </c>
      <c r="D2285" s="19">
        <v>288.52</v>
      </c>
      <c r="E2285" s="19">
        <v>0</v>
      </c>
      <c r="F2285" s="19">
        <v>288.52</v>
      </c>
      <c r="G2285" s="19">
        <v>0</v>
      </c>
      <c r="H2285" s="85">
        <v>50614.18</v>
      </c>
      <c r="I2285" s="85">
        <v>961.67</v>
      </c>
      <c r="J2285" s="85">
        <v>1154.08</v>
      </c>
      <c r="K2285" s="85">
        <v>-192.41</v>
      </c>
      <c r="L2285" s="146">
        <v>240.42</v>
      </c>
      <c r="M2285" s="146">
        <v>48.01</v>
      </c>
      <c r="N2285" s="146">
        <v>0</v>
      </c>
      <c r="Y2285" s="32">
        <f t="shared" si="35"/>
        <v>336.53</v>
      </c>
    </row>
    <row r="2286" spans="1:25" x14ac:dyDescent="0.25">
      <c r="A2286" s="83" t="s">
        <v>9954</v>
      </c>
      <c r="B2286" s="84" t="s">
        <v>2364</v>
      </c>
      <c r="C2286" s="19">
        <v>6272.63</v>
      </c>
      <c r="D2286" s="19">
        <v>119.18</v>
      </c>
      <c r="E2286" s="19">
        <v>0</v>
      </c>
      <c r="F2286" s="19">
        <v>119.18</v>
      </c>
      <c r="G2286" s="19">
        <v>0</v>
      </c>
      <c r="H2286" s="85">
        <v>24641.62</v>
      </c>
      <c r="I2286" s="85">
        <v>468.19</v>
      </c>
      <c r="J2286" s="85">
        <v>476.72</v>
      </c>
      <c r="K2286" s="85">
        <v>-8.5299999999999994</v>
      </c>
      <c r="L2286" s="146">
        <v>117.05</v>
      </c>
      <c r="M2286" s="146">
        <v>108.52</v>
      </c>
      <c r="N2286" s="146">
        <v>0</v>
      </c>
      <c r="Y2286" s="32">
        <f t="shared" si="35"/>
        <v>227.7</v>
      </c>
    </row>
    <row r="2287" spans="1:25" x14ac:dyDescent="0.25">
      <c r="A2287" s="83" t="s">
        <v>9955</v>
      </c>
      <c r="B2287" s="84" t="s">
        <v>2365</v>
      </c>
      <c r="C2287" s="19">
        <v>11853.41</v>
      </c>
      <c r="D2287" s="19">
        <v>225.22</v>
      </c>
      <c r="E2287" s="19">
        <v>0</v>
      </c>
      <c r="F2287" s="19">
        <v>225.22</v>
      </c>
      <c r="G2287" s="19">
        <v>0</v>
      </c>
      <c r="H2287" s="85">
        <v>47614.11</v>
      </c>
      <c r="I2287" s="85">
        <v>904.67</v>
      </c>
      <c r="J2287" s="85">
        <v>900.86</v>
      </c>
      <c r="K2287" s="85">
        <v>3.81</v>
      </c>
      <c r="L2287" s="146">
        <v>226.17</v>
      </c>
      <c r="M2287" s="146">
        <v>229.98</v>
      </c>
      <c r="N2287" s="146">
        <v>0</v>
      </c>
      <c r="Y2287" s="32">
        <f t="shared" si="35"/>
        <v>455.2</v>
      </c>
    </row>
    <row r="2288" spans="1:25" x14ac:dyDescent="0.25">
      <c r="A2288" s="83" t="s">
        <v>9956</v>
      </c>
      <c r="B2288" s="84" t="s">
        <v>2366</v>
      </c>
      <c r="C2288" s="19">
        <v>22385.82</v>
      </c>
      <c r="D2288" s="19">
        <v>425.33</v>
      </c>
      <c r="E2288" s="19">
        <v>0</v>
      </c>
      <c r="F2288" s="19">
        <v>425.33</v>
      </c>
      <c r="G2288" s="19">
        <v>0</v>
      </c>
      <c r="H2288" s="85">
        <v>118452.82</v>
      </c>
      <c r="I2288" s="85">
        <v>2250.6</v>
      </c>
      <c r="J2288" s="85">
        <v>1701.32</v>
      </c>
      <c r="K2288" s="85">
        <v>549.28</v>
      </c>
      <c r="L2288" s="146">
        <v>562.65</v>
      </c>
      <c r="M2288" s="146">
        <v>1111.93</v>
      </c>
      <c r="N2288" s="146">
        <v>0</v>
      </c>
      <c r="Y2288" s="32">
        <f t="shared" si="35"/>
        <v>1537.26</v>
      </c>
    </row>
    <row r="2289" spans="1:25" x14ac:dyDescent="0.25">
      <c r="A2289" s="83" t="s">
        <v>9957</v>
      </c>
      <c r="B2289" s="84" t="s">
        <v>2367</v>
      </c>
      <c r="C2289" s="19">
        <v>3075.89</v>
      </c>
      <c r="D2289" s="19">
        <v>58.44</v>
      </c>
      <c r="E2289" s="19">
        <v>0</v>
      </c>
      <c r="F2289" s="19">
        <v>58.44</v>
      </c>
      <c r="G2289" s="19">
        <v>0</v>
      </c>
      <c r="H2289" s="85">
        <v>16158.29</v>
      </c>
      <c r="I2289" s="85">
        <v>307.01</v>
      </c>
      <c r="J2289" s="85">
        <v>233.77</v>
      </c>
      <c r="K2289" s="85">
        <v>73.239999999999995</v>
      </c>
      <c r="L2289" s="146">
        <v>76.75</v>
      </c>
      <c r="M2289" s="146">
        <v>149.99</v>
      </c>
      <c r="N2289" s="146">
        <v>0</v>
      </c>
      <c r="Y2289" s="32">
        <f t="shared" si="35"/>
        <v>208.43</v>
      </c>
    </row>
    <row r="2290" spans="1:25" x14ac:dyDescent="0.25">
      <c r="A2290" s="83" t="s">
        <v>9958</v>
      </c>
      <c r="B2290" s="84" t="s">
        <v>2368</v>
      </c>
      <c r="C2290" s="19">
        <v>28266.959999999999</v>
      </c>
      <c r="D2290" s="19">
        <v>537.07000000000005</v>
      </c>
      <c r="E2290" s="19">
        <v>0</v>
      </c>
      <c r="F2290" s="19">
        <v>537.07000000000005</v>
      </c>
      <c r="G2290" s="19">
        <v>0</v>
      </c>
      <c r="H2290" s="85">
        <v>73993.59</v>
      </c>
      <c r="I2290" s="85">
        <v>1405.88</v>
      </c>
      <c r="J2290" s="85">
        <v>2148.29</v>
      </c>
      <c r="K2290" s="85">
        <v>-742.41</v>
      </c>
      <c r="L2290" s="146">
        <v>351.47</v>
      </c>
      <c r="M2290" s="146">
        <v>0</v>
      </c>
      <c r="N2290" s="146">
        <v>390.94</v>
      </c>
      <c r="Y2290" s="32">
        <f t="shared" si="35"/>
        <v>537.07000000000005</v>
      </c>
    </row>
    <row r="2291" spans="1:25" x14ac:dyDescent="0.25">
      <c r="A2291" s="83" t="s">
        <v>9959</v>
      </c>
      <c r="B2291" s="84" t="s">
        <v>2369</v>
      </c>
      <c r="C2291" s="19">
        <v>40196.11</v>
      </c>
      <c r="D2291" s="19">
        <v>763.73</v>
      </c>
      <c r="E2291" s="19">
        <v>0</v>
      </c>
      <c r="F2291" s="19">
        <v>763.73</v>
      </c>
      <c r="G2291" s="19">
        <v>0</v>
      </c>
      <c r="H2291" s="85">
        <v>129355.4</v>
      </c>
      <c r="I2291" s="85">
        <v>2457.75</v>
      </c>
      <c r="J2291" s="85">
        <v>3054.9</v>
      </c>
      <c r="K2291" s="85">
        <v>-597.15</v>
      </c>
      <c r="L2291" s="146">
        <v>614.44000000000005</v>
      </c>
      <c r="M2291" s="146">
        <v>17.29</v>
      </c>
      <c r="N2291" s="146">
        <v>0</v>
      </c>
      <c r="Y2291" s="32">
        <f t="shared" si="35"/>
        <v>781.02</v>
      </c>
    </row>
    <row r="2292" spans="1:25" x14ac:dyDescent="0.25">
      <c r="A2292" s="83" t="s">
        <v>9960</v>
      </c>
      <c r="B2292" s="84" t="s">
        <v>2370</v>
      </c>
      <c r="C2292" s="19">
        <v>27033.42</v>
      </c>
      <c r="D2292" s="19">
        <v>513.64</v>
      </c>
      <c r="E2292" s="19">
        <v>0</v>
      </c>
      <c r="F2292" s="19">
        <v>513.64</v>
      </c>
      <c r="G2292" s="19">
        <v>0</v>
      </c>
      <c r="H2292" s="85">
        <v>98797.87</v>
      </c>
      <c r="I2292" s="85">
        <v>1877.16</v>
      </c>
      <c r="J2292" s="85">
        <v>2054.54</v>
      </c>
      <c r="K2292" s="85">
        <v>-177.38</v>
      </c>
      <c r="L2292" s="146">
        <v>469.29</v>
      </c>
      <c r="M2292" s="146">
        <v>291.91000000000003</v>
      </c>
      <c r="N2292" s="146">
        <v>0</v>
      </c>
      <c r="Y2292" s="32">
        <f t="shared" si="35"/>
        <v>805.55</v>
      </c>
    </row>
    <row r="2293" spans="1:25" x14ac:dyDescent="0.25">
      <c r="A2293" s="83" t="s">
        <v>9961</v>
      </c>
      <c r="B2293" s="84" t="s">
        <v>2371</v>
      </c>
      <c r="C2293" s="19">
        <v>4254.3999999999996</v>
      </c>
      <c r="D2293" s="19">
        <v>80.83</v>
      </c>
      <c r="E2293" s="19">
        <v>80.83</v>
      </c>
      <c r="F2293" s="19">
        <v>0</v>
      </c>
      <c r="G2293" s="19">
        <v>86.23</v>
      </c>
      <c r="H2293" s="85">
        <v>17982.93</v>
      </c>
      <c r="I2293" s="85">
        <v>341.68</v>
      </c>
      <c r="J2293" s="85">
        <v>409.56</v>
      </c>
      <c r="K2293" s="85">
        <v>-67.88</v>
      </c>
      <c r="L2293" s="146">
        <v>85.42</v>
      </c>
      <c r="M2293" s="146">
        <v>17.54</v>
      </c>
      <c r="N2293" s="146">
        <v>0</v>
      </c>
      <c r="Y2293" s="32">
        <f t="shared" si="35"/>
        <v>17.54</v>
      </c>
    </row>
    <row r="2294" spans="1:25" x14ac:dyDescent="0.25">
      <c r="A2294" s="83" t="s">
        <v>9962</v>
      </c>
      <c r="B2294" s="84" t="s">
        <v>2372</v>
      </c>
      <c r="C2294" s="19">
        <v>2931.63</v>
      </c>
      <c r="D2294" s="19">
        <v>55.7</v>
      </c>
      <c r="E2294" s="19">
        <v>0</v>
      </c>
      <c r="F2294" s="19">
        <v>55.7</v>
      </c>
      <c r="G2294" s="19">
        <v>0</v>
      </c>
      <c r="H2294" s="85">
        <v>11591.24</v>
      </c>
      <c r="I2294" s="85">
        <v>220.23</v>
      </c>
      <c r="J2294" s="85">
        <v>222.8</v>
      </c>
      <c r="K2294" s="85">
        <v>-2.57</v>
      </c>
      <c r="L2294" s="146">
        <v>55.06</v>
      </c>
      <c r="M2294" s="146">
        <v>52.49</v>
      </c>
      <c r="N2294" s="146">
        <v>0</v>
      </c>
      <c r="Y2294" s="32">
        <f t="shared" si="35"/>
        <v>108.19</v>
      </c>
    </row>
    <row r="2295" spans="1:25" x14ac:dyDescent="0.25">
      <c r="A2295" s="83" t="s">
        <v>9963</v>
      </c>
      <c r="B2295" s="84" t="s">
        <v>2373</v>
      </c>
      <c r="C2295" s="19">
        <v>39142.11</v>
      </c>
      <c r="D2295" s="19">
        <v>743.7</v>
      </c>
      <c r="E2295" s="19">
        <v>0</v>
      </c>
      <c r="F2295" s="19">
        <v>743.7</v>
      </c>
      <c r="G2295" s="19">
        <v>0</v>
      </c>
      <c r="H2295" s="85">
        <v>156833.12</v>
      </c>
      <c r="I2295" s="85">
        <v>2979.83</v>
      </c>
      <c r="J2295" s="85">
        <v>2974.8</v>
      </c>
      <c r="K2295" s="85">
        <v>5.03</v>
      </c>
      <c r="L2295" s="146">
        <v>744.96</v>
      </c>
      <c r="M2295" s="146">
        <v>749.99</v>
      </c>
      <c r="N2295" s="146">
        <v>0</v>
      </c>
      <c r="Y2295" s="32">
        <f t="shared" si="35"/>
        <v>1493.69</v>
      </c>
    </row>
    <row r="2296" spans="1:25" x14ac:dyDescent="0.25">
      <c r="A2296" s="83" t="s">
        <v>9964</v>
      </c>
      <c r="B2296" s="84" t="s">
        <v>2374</v>
      </c>
      <c r="C2296" s="19">
        <v>8855.83</v>
      </c>
      <c r="D2296" s="19">
        <v>168.26</v>
      </c>
      <c r="E2296" s="19">
        <v>0</v>
      </c>
      <c r="F2296" s="19">
        <v>168.26</v>
      </c>
      <c r="G2296" s="19">
        <v>0</v>
      </c>
      <c r="H2296" s="85">
        <v>30168.34</v>
      </c>
      <c r="I2296" s="85">
        <v>573.20000000000005</v>
      </c>
      <c r="J2296" s="85">
        <v>673.04</v>
      </c>
      <c r="K2296" s="85">
        <v>-99.84</v>
      </c>
      <c r="L2296" s="146">
        <v>143.30000000000001</v>
      </c>
      <c r="M2296" s="146">
        <v>43.46</v>
      </c>
      <c r="N2296" s="146">
        <v>0</v>
      </c>
      <c r="Y2296" s="32">
        <f t="shared" si="35"/>
        <v>211.72</v>
      </c>
    </row>
    <row r="2297" spans="1:25" x14ac:dyDescent="0.25">
      <c r="A2297" s="83" t="s">
        <v>9965</v>
      </c>
      <c r="B2297" s="84" t="s">
        <v>2375</v>
      </c>
      <c r="C2297" s="19">
        <v>4832.07</v>
      </c>
      <c r="D2297" s="19">
        <v>91.81</v>
      </c>
      <c r="E2297" s="19">
        <v>0</v>
      </c>
      <c r="F2297" s="19">
        <v>91.81</v>
      </c>
      <c r="G2297" s="19">
        <v>0</v>
      </c>
      <c r="H2297" s="85">
        <v>23127.41</v>
      </c>
      <c r="I2297" s="85">
        <v>439.42</v>
      </c>
      <c r="J2297" s="85">
        <v>367.24</v>
      </c>
      <c r="K2297" s="85">
        <v>72.180000000000007</v>
      </c>
      <c r="L2297" s="146">
        <v>109.86</v>
      </c>
      <c r="M2297" s="146">
        <v>182.04</v>
      </c>
      <c r="N2297" s="146">
        <v>0</v>
      </c>
      <c r="Y2297" s="32">
        <f t="shared" si="35"/>
        <v>273.85000000000002</v>
      </c>
    </row>
    <row r="2298" spans="1:25" x14ac:dyDescent="0.25">
      <c r="A2298" s="83" t="s">
        <v>9966</v>
      </c>
      <c r="B2298" s="84" t="s">
        <v>2376</v>
      </c>
      <c r="C2298" s="19">
        <v>65232.03</v>
      </c>
      <c r="D2298" s="19">
        <v>1239.4100000000001</v>
      </c>
      <c r="E2298" s="19">
        <v>0</v>
      </c>
      <c r="F2298" s="19">
        <v>1239.4100000000001</v>
      </c>
      <c r="G2298" s="19">
        <v>0</v>
      </c>
      <c r="H2298" s="85">
        <v>174539.43</v>
      </c>
      <c r="I2298" s="85">
        <v>3316.25</v>
      </c>
      <c r="J2298" s="85">
        <v>4957.63</v>
      </c>
      <c r="K2298" s="85">
        <v>-1641.38</v>
      </c>
      <c r="L2298" s="146">
        <v>829.06</v>
      </c>
      <c r="M2298" s="146">
        <v>0</v>
      </c>
      <c r="N2298" s="146">
        <v>812.32</v>
      </c>
      <c r="Y2298" s="32">
        <f t="shared" si="35"/>
        <v>1239.4100000000001</v>
      </c>
    </row>
    <row r="2299" spans="1:25" x14ac:dyDescent="0.25">
      <c r="A2299" s="83" t="s">
        <v>9967</v>
      </c>
      <c r="B2299" s="84" t="s">
        <v>2377</v>
      </c>
      <c r="C2299" s="19">
        <v>206098.22</v>
      </c>
      <c r="D2299" s="19">
        <v>3915.87</v>
      </c>
      <c r="E2299" s="19">
        <v>0</v>
      </c>
      <c r="F2299" s="19">
        <v>3915.87</v>
      </c>
      <c r="G2299" s="19">
        <v>0</v>
      </c>
      <c r="H2299" s="85">
        <v>859582.15</v>
      </c>
      <c r="I2299" s="85">
        <v>16332.06</v>
      </c>
      <c r="J2299" s="85">
        <v>15663.46</v>
      </c>
      <c r="K2299" s="85">
        <v>668.6</v>
      </c>
      <c r="L2299" s="146">
        <v>4083.02</v>
      </c>
      <c r="M2299" s="146">
        <v>4751.62</v>
      </c>
      <c r="N2299" s="146">
        <v>0</v>
      </c>
      <c r="Y2299" s="32">
        <f t="shared" si="35"/>
        <v>8667.49</v>
      </c>
    </row>
    <row r="2300" spans="1:25" x14ac:dyDescent="0.25">
      <c r="A2300" s="83" t="s">
        <v>9968</v>
      </c>
      <c r="B2300" s="84" t="s">
        <v>2378</v>
      </c>
      <c r="C2300" s="19">
        <v>9553.85</v>
      </c>
      <c r="D2300" s="19">
        <v>181.52</v>
      </c>
      <c r="E2300" s="19">
        <v>0</v>
      </c>
      <c r="F2300" s="19">
        <v>181.52</v>
      </c>
      <c r="G2300" s="19">
        <v>0</v>
      </c>
      <c r="H2300" s="85">
        <v>34199.26</v>
      </c>
      <c r="I2300" s="85">
        <v>649.79</v>
      </c>
      <c r="J2300" s="85">
        <v>726.09</v>
      </c>
      <c r="K2300" s="85">
        <v>-76.3</v>
      </c>
      <c r="L2300" s="146">
        <v>162.44999999999999</v>
      </c>
      <c r="M2300" s="146">
        <v>86.15</v>
      </c>
      <c r="N2300" s="146">
        <v>0</v>
      </c>
      <c r="Y2300" s="32">
        <f t="shared" si="35"/>
        <v>267.67</v>
      </c>
    </row>
    <row r="2301" spans="1:25" x14ac:dyDescent="0.25">
      <c r="A2301" s="83" t="s">
        <v>9969</v>
      </c>
      <c r="B2301" s="84" t="s">
        <v>2379</v>
      </c>
      <c r="C2301" s="19">
        <v>5359.64</v>
      </c>
      <c r="D2301" s="19">
        <v>101.83</v>
      </c>
      <c r="E2301" s="19">
        <v>0</v>
      </c>
      <c r="F2301" s="19">
        <v>101.83</v>
      </c>
      <c r="G2301" s="19">
        <v>0</v>
      </c>
      <c r="H2301" s="85">
        <v>20141.84</v>
      </c>
      <c r="I2301" s="85">
        <v>382.69</v>
      </c>
      <c r="J2301" s="85">
        <v>407.33</v>
      </c>
      <c r="K2301" s="85">
        <v>-24.64</v>
      </c>
      <c r="L2301" s="146">
        <v>95.67</v>
      </c>
      <c r="M2301" s="146">
        <v>71.03</v>
      </c>
      <c r="N2301" s="146">
        <v>0</v>
      </c>
      <c r="Y2301" s="32">
        <f t="shared" si="35"/>
        <v>172.86</v>
      </c>
    </row>
    <row r="2302" spans="1:25" x14ac:dyDescent="0.25">
      <c r="A2302" s="83" t="s">
        <v>9970</v>
      </c>
      <c r="B2302" s="84" t="s">
        <v>2380</v>
      </c>
      <c r="C2302" s="19">
        <v>16833.060000000001</v>
      </c>
      <c r="D2302" s="19">
        <v>319.83</v>
      </c>
      <c r="E2302" s="19">
        <v>0</v>
      </c>
      <c r="F2302" s="19">
        <v>319.83</v>
      </c>
      <c r="G2302" s="19">
        <v>0</v>
      </c>
      <c r="H2302" s="85">
        <v>62794.3</v>
      </c>
      <c r="I2302" s="85">
        <v>1193.0899999999999</v>
      </c>
      <c r="J2302" s="85">
        <v>1279.31</v>
      </c>
      <c r="K2302" s="85">
        <v>-86.22</v>
      </c>
      <c r="L2302" s="146">
        <v>298.27</v>
      </c>
      <c r="M2302" s="146">
        <v>212.05</v>
      </c>
      <c r="N2302" s="146">
        <v>0</v>
      </c>
      <c r="Y2302" s="32">
        <f t="shared" si="35"/>
        <v>531.88</v>
      </c>
    </row>
    <row r="2303" spans="1:25" x14ac:dyDescent="0.25">
      <c r="A2303" s="83" t="s">
        <v>9971</v>
      </c>
      <c r="B2303" s="84" t="s">
        <v>2381</v>
      </c>
      <c r="C2303" s="19">
        <v>2771.48</v>
      </c>
      <c r="D2303" s="19">
        <v>52.66</v>
      </c>
      <c r="E2303" s="19">
        <v>0</v>
      </c>
      <c r="F2303" s="19">
        <v>52.66</v>
      </c>
      <c r="G2303" s="19">
        <v>0</v>
      </c>
      <c r="H2303" s="85">
        <v>10533.12</v>
      </c>
      <c r="I2303" s="85">
        <v>200.13</v>
      </c>
      <c r="J2303" s="85">
        <v>210.63</v>
      </c>
      <c r="K2303" s="85">
        <v>-10.5</v>
      </c>
      <c r="L2303" s="146">
        <v>50.03</v>
      </c>
      <c r="M2303" s="146">
        <v>39.53</v>
      </c>
      <c r="N2303" s="146">
        <v>0</v>
      </c>
      <c r="Y2303" s="32">
        <f t="shared" si="35"/>
        <v>92.19</v>
      </c>
    </row>
    <row r="2304" spans="1:25" x14ac:dyDescent="0.25">
      <c r="A2304" s="83" t="s">
        <v>9972</v>
      </c>
      <c r="B2304" s="84" t="s">
        <v>2382</v>
      </c>
      <c r="C2304" s="19">
        <v>788.09</v>
      </c>
      <c r="D2304" s="19">
        <v>14.97</v>
      </c>
      <c r="E2304" s="19">
        <v>0</v>
      </c>
      <c r="F2304" s="19">
        <v>14.97</v>
      </c>
      <c r="G2304" s="19">
        <v>0</v>
      </c>
      <c r="H2304" s="85">
        <v>1176.33</v>
      </c>
      <c r="I2304" s="85">
        <v>22.35</v>
      </c>
      <c r="J2304" s="85">
        <v>59.89</v>
      </c>
      <c r="K2304" s="85">
        <v>-37.54</v>
      </c>
      <c r="L2304" s="146">
        <v>5.59</v>
      </c>
      <c r="M2304" s="146">
        <v>0</v>
      </c>
      <c r="N2304" s="146">
        <v>31.95</v>
      </c>
      <c r="Y2304" s="32">
        <f t="shared" si="35"/>
        <v>14.97</v>
      </c>
    </row>
    <row r="2305" spans="1:25" x14ac:dyDescent="0.25">
      <c r="A2305" s="83" t="s">
        <v>9973</v>
      </c>
      <c r="B2305" s="84" t="s">
        <v>2383</v>
      </c>
      <c r="C2305" s="19">
        <v>7498.09</v>
      </c>
      <c r="D2305" s="19">
        <v>142.46</v>
      </c>
      <c r="E2305" s="19">
        <v>0</v>
      </c>
      <c r="F2305" s="19">
        <v>142.46</v>
      </c>
      <c r="G2305" s="19">
        <v>0</v>
      </c>
      <c r="H2305" s="85">
        <v>25920.31</v>
      </c>
      <c r="I2305" s="85">
        <v>492.49</v>
      </c>
      <c r="J2305" s="85">
        <v>569.85</v>
      </c>
      <c r="K2305" s="85">
        <v>-77.36</v>
      </c>
      <c r="L2305" s="146">
        <v>123.12</v>
      </c>
      <c r="M2305" s="146">
        <v>45.76</v>
      </c>
      <c r="N2305" s="146">
        <v>0</v>
      </c>
      <c r="Y2305" s="32">
        <f t="shared" si="35"/>
        <v>188.22</v>
      </c>
    </row>
    <row r="2306" spans="1:25" x14ac:dyDescent="0.25">
      <c r="A2306" s="83" t="s">
        <v>9974</v>
      </c>
      <c r="B2306" s="84" t="s">
        <v>2384</v>
      </c>
      <c r="C2306" s="19">
        <v>2411.87</v>
      </c>
      <c r="D2306" s="19">
        <v>45.83</v>
      </c>
      <c r="E2306" s="19">
        <v>0</v>
      </c>
      <c r="F2306" s="19">
        <v>45.83</v>
      </c>
      <c r="G2306" s="19">
        <v>0</v>
      </c>
      <c r="H2306" s="85">
        <v>9733.7199999999993</v>
      </c>
      <c r="I2306" s="85">
        <v>184.94</v>
      </c>
      <c r="J2306" s="85">
        <v>183.3</v>
      </c>
      <c r="K2306" s="85">
        <v>1.64</v>
      </c>
      <c r="L2306" s="146">
        <v>46.24</v>
      </c>
      <c r="M2306" s="146">
        <v>47.88</v>
      </c>
      <c r="N2306" s="146">
        <v>0</v>
      </c>
      <c r="Y2306" s="32">
        <f t="shared" si="35"/>
        <v>93.710000000000008</v>
      </c>
    </row>
    <row r="2307" spans="1:25" x14ac:dyDescent="0.25">
      <c r="A2307" s="83" t="s">
        <v>9975</v>
      </c>
      <c r="B2307" s="84" t="s">
        <v>2385</v>
      </c>
      <c r="C2307" s="19">
        <v>15693.8</v>
      </c>
      <c r="D2307" s="19">
        <v>298.18</v>
      </c>
      <c r="E2307" s="19">
        <v>0</v>
      </c>
      <c r="F2307" s="19">
        <v>298.18</v>
      </c>
      <c r="G2307" s="19">
        <v>0</v>
      </c>
      <c r="H2307" s="85">
        <v>66669.87</v>
      </c>
      <c r="I2307" s="85">
        <v>1266.73</v>
      </c>
      <c r="J2307" s="85">
        <v>1192.73</v>
      </c>
      <c r="K2307" s="85">
        <v>74</v>
      </c>
      <c r="L2307" s="146">
        <v>316.68</v>
      </c>
      <c r="M2307" s="146">
        <v>390.68</v>
      </c>
      <c r="N2307" s="146">
        <v>0</v>
      </c>
      <c r="Y2307" s="32">
        <f t="shared" si="35"/>
        <v>688.86</v>
      </c>
    </row>
    <row r="2308" spans="1:25" x14ac:dyDescent="0.25">
      <c r="A2308" s="83" t="s">
        <v>9976</v>
      </c>
      <c r="B2308" s="84" t="s">
        <v>2386</v>
      </c>
      <c r="C2308" s="19">
        <v>3318.11</v>
      </c>
      <c r="D2308" s="19">
        <v>63.05</v>
      </c>
      <c r="E2308" s="19">
        <v>0</v>
      </c>
      <c r="F2308" s="19">
        <v>63.05</v>
      </c>
      <c r="G2308" s="19">
        <v>0</v>
      </c>
      <c r="H2308" s="85">
        <v>10254.68</v>
      </c>
      <c r="I2308" s="85">
        <v>194.84</v>
      </c>
      <c r="J2308" s="85">
        <v>252.18</v>
      </c>
      <c r="K2308" s="85">
        <v>-57.34</v>
      </c>
      <c r="L2308" s="146">
        <v>48.71</v>
      </c>
      <c r="M2308" s="146">
        <v>0</v>
      </c>
      <c r="N2308" s="146">
        <v>8.6300000000000008</v>
      </c>
      <c r="Y2308" s="32">
        <f t="shared" si="35"/>
        <v>63.05</v>
      </c>
    </row>
    <row r="2309" spans="1:25" x14ac:dyDescent="0.25">
      <c r="A2309" s="83" t="s">
        <v>9977</v>
      </c>
      <c r="B2309" s="84" t="s">
        <v>2387</v>
      </c>
      <c r="C2309" s="19">
        <v>6781.39</v>
      </c>
      <c r="D2309" s="19">
        <v>128.85</v>
      </c>
      <c r="E2309" s="19">
        <v>0</v>
      </c>
      <c r="F2309" s="19">
        <v>128.85</v>
      </c>
      <c r="G2309" s="19">
        <v>0</v>
      </c>
      <c r="H2309" s="85">
        <v>28142.93</v>
      </c>
      <c r="I2309" s="85">
        <v>534.72</v>
      </c>
      <c r="J2309" s="85">
        <v>515.39</v>
      </c>
      <c r="K2309" s="85">
        <v>19.329999999999998</v>
      </c>
      <c r="L2309" s="146">
        <v>133.68</v>
      </c>
      <c r="M2309" s="146">
        <v>153.01</v>
      </c>
      <c r="N2309" s="146">
        <v>0</v>
      </c>
      <c r="Y2309" s="32">
        <f t="shared" si="35"/>
        <v>281.86</v>
      </c>
    </row>
    <row r="2310" spans="1:25" x14ac:dyDescent="0.25">
      <c r="A2310" s="83" t="s">
        <v>9978</v>
      </c>
      <c r="B2310" s="84" t="s">
        <v>2388</v>
      </c>
      <c r="C2310" s="19">
        <v>15456.31</v>
      </c>
      <c r="D2310" s="19">
        <v>293.67</v>
      </c>
      <c r="E2310" s="19">
        <v>0</v>
      </c>
      <c r="F2310" s="19">
        <v>293.67</v>
      </c>
      <c r="G2310" s="19">
        <v>0</v>
      </c>
      <c r="H2310" s="85">
        <v>57692.18</v>
      </c>
      <c r="I2310" s="85">
        <v>1096.1500000000001</v>
      </c>
      <c r="J2310" s="85">
        <v>1174.68</v>
      </c>
      <c r="K2310" s="85">
        <v>-78.53</v>
      </c>
      <c r="L2310" s="146">
        <v>274.04000000000002</v>
      </c>
      <c r="M2310" s="146">
        <v>195.51</v>
      </c>
      <c r="N2310" s="146">
        <v>0</v>
      </c>
      <c r="Y2310" s="32">
        <f t="shared" si="35"/>
        <v>489.18</v>
      </c>
    </row>
    <row r="2311" spans="1:25" x14ac:dyDescent="0.25">
      <c r="A2311" s="83" t="s">
        <v>9979</v>
      </c>
      <c r="B2311" s="84" t="s">
        <v>2389</v>
      </c>
      <c r="C2311" s="19">
        <v>12041.65</v>
      </c>
      <c r="D2311" s="19">
        <v>228.79</v>
      </c>
      <c r="E2311" s="19">
        <v>0</v>
      </c>
      <c r="F2311" s="19">
        <v>228.79</v>
      </c>
      <c r="G2311" s="19">
        <v>0</v>
      </c>
      <c r="H2311" s="85">
        <v>43376.22</v>
      </c>
      <c r="I2311" s="85">
        <v>824.15</v>
      </c>
      <c r="J2311" s="85">
        <v>915.17</v>
      </c>
      <c r="K2311" s="85">
        <v>-91.02</v>
      </c>
      <c r="L2311" s="146">
        <v>206.04</v>
      </c>
      <c r="M2311" s="146">
        <v>115.02</v>
      </c>
      <c r="N2311" s="146">
        <v>0</v>
      </c>
      <c r="Y2311" s="32">
        <f t="shared" si="35"/>
        <v>343.81</v>
      </c>
    </row>
    <row r="2312" spans="1:25" x14ac:dyDescent="0.25">
      <c r="A2312" s="83" t="s">
        <v>9980</v>
      </c>
      <c r="B2312" s="84" t="s">
        <v>2390</v>
      </c>
      <c r="C2312" s="19">
        <v>4381.42</v>
      </c>
      <c r="D2312" s="19">
        <v>83.25</v>
      </c>
      <c r="E2312" s="19">
        <v>0</v>
      </c>
      <c r="F2312" s="19">
        <v>83.25</v>
      </c>
      <c r="G2312" s="19">
        <v>0</v>
      </c>
      <c r="H2312" s="85">
        <v>12511.51</v>
      </c>
      <c r="I2312" s="85">
        <v>237.72</v>
      </c>
      <c r="J2312" s="85">
        <v>332.99</v>
      </c>
      <c r="K2312" s="85">
        <v>-95.27</v>
      </c>
      <c r="L2312" s="146">
        <v>59.43</v>
      </c>
      <c r="M2312" s="146">
        <v>0</v>
      </c>
      <c r="N2312" s="146">
        <v>35.840000000000003</v>
      </c>
      <c r="Y2312" s="32">
        <f t="shared" si="35"/>
        <v>83.25</v>
      </c>
    </row>
    <row r="2313" spans="1:25" x14ac:dyDescent="0.25">
      <c r="A2313" s="83" t="s">
        <v>9981</v>
      </c>
      <c r="B2313" s="84" t="s">
        <v>2391</v>
      </c>
      <c r="C2313" s="19">
        <v>1923.27</v>
      </c>
      <c r="D2313" s="19">
        <v>36.54</v>
      </c>
      <c r="E2313" s="19">
        <v>0</v>
      </c>
      <c r="F2313" s="19">
        <v>36.54</v>
      </c>
      <c r="G2313" s="19">
        <v>0</v>
      </c>
      <c r="H2313" s="85">
        <v>4979.46</v>
      </c>
      <c r="I2313" s="85">
        <v>94.61</v>
      </c>
      <c r="J2313" s="85">
        <v>146.16999999999999</v>
      </c>
      <c r="K2313" s="85">
        <v>-51.56</v>
      </c>
      <c r="L2313" s="146">
        <v>23.65</v>
      </c>
      <c r="M2313" s="146">
        <v>0</v>
      </c>
      <c r="N2313" s="146">
        <v>27.91</v>
      </c>
      <c r="Y2313" s="32">
        <f t="shared" si="35"/>
        <v>36.54</v>
      </c>
    </row>
    <row r="2314" spans="1:25" x14ac:dyDescent="0.25">
      <c r="A2314" s="83" t="s">
        <v>9982</v>
      </c>
      <c r="B2314" s="84" t="s">
        <v>2392</v>
      </c>
      <c r="C2314" s="19">
        <v>9085.49</v>
      </c>
      <c r="D2314" s="19">
        <v>172.63</v>
      </c>
      <c r="E2314" s="19">
        <v>0</v>
      </c>
      <c r="F2314" s="19">
        <v>172.63</v>
      </c>
      <c r="G2314" s="19">
        <v>0</v>
      </c>
      <c r="H2314" s="85">
        <v>34624.559999999998</v>
      </c>
      <c r="I2314" s="85">
        <v>657.87</v>
      </c>
      <c r="J2314" s="85">
        <v>690.5</v>
      </c>
      <c r="K2314" s="85">
        <v>-32.630000000000003</v>
      </c>
      <c r="L2314" s="146">
        <v>164.47</v>
      </c>
      <c r="M2314" s="146">
        <v>131.84</v>
      </c>
      <c r="N2314" s="146">
        <v>0</v>
      </c>
      <c r="Y2314" s="32">
        <f t="shared" si="35"/>
        <v>304.47000000000003</v>
      </c>
    </row>
    <row r="2315" spans="1:25" x14ac:dyDescent="0.25">
      <c r="A2315" s="83" t="s">
        <v>9983</v>
      </c>
      <c r="B2315" s="84" t="s">
        <v>2393</v>
      </c>
      <c r="C2315" s="19">
        <v>23704.65</v>
      </c>
      <c r="D2315" s="19">
        <v>450.39</v>
      </c>
      <c r="E2315" s="19">
        <v>0</v>
      </c>
      <c r="F2315" s="19">
        <v>450.39</v>
      </c>
      <c r="G2315" s="19">
        <v>0</v>
      </c>
      <c r="H2315" s="85">
        <v>79845.460000000006</v>
      </c>
      <c r="I2315" s="85">
        <v>1517.06</v>
      </c>
      <c r="J2315" s="85">
        <v>1801.55</v>
      </c>
      <c r="K2315" s="85">
        <v>-284.49</v>
      </c>
      <c r="L2315" s="146">
        <v>379.27</v>
      </c>
      <c r="M2315" s="146">
        <v>94.78</v>
      </c>
      <c r="N2315" s="146">
        <v>0</v>
      </c>
      <c r="Y2315" s="32">
        <f t="shared" si="35"/>
        <v>545.16999999999996</v>
      </c>
    </row>
    <row r="2316" spans="1:25" x14ac:dyDescent="0.25">
      <c r="A2316" s="83" t="s">
        <v>9984</v>
      </c>
      <c r="B2316" s="84" t="s">
        <v>2394</v>
      </c>
      <c r="C2316" s="19">
        <v>85782.61</v>
      </c>
      <c r="D2316" s="19">
        <v>1629.87</v>
      </c>
      <c r="E2316" s="19">
        <v>0</v>
      </c>
      <c r="F2316" s="19">
        <v>1629.87</v>
      </c>
      <c r="G2316" s="19">
        <v>0</v>
      </c>
      <c r="H2316" s="85">
        <v>290154.46000000002</v>
      </c>
      <c r="I2316" s="85">
        <v>5512.93</v>
      </c>
      <c r="J2316" s="85">
        <v>6519.48</v>
      </c>
      <c r="K2316" s="85">
        <v>-1006.55</v>
      </c>
      <c r="L2316" s="146">
        <v>1378.23</v>
      </c>
      <c r="M2316" s="146">
        <v>371.68</v>
      </c>
      <c r="N2316" s="146">
        <v>0</v>
      </c>
      <c r="Y2316" s="32">
        <f t="shared" si="35"/>
        <v>2001.55</v>
      </c>
    </row>
    <row r="2317" spans="1:25" x14ac:dyDescent="0.25">
      <c r="A2317" s="83" t="s">
        <v>9985</v>
      </c>
      <c r="B2317" s="84" t="s">
        <v>2395</v>
      </c>
      <c r="C2317" s="19">
        <v>31495.42</v>
      </c>
      <c r="D2317" s="19">
        <v>598.41</v>
      </c>
      <c r="E2317" s="19">
        <v>0</v>
      </c>
      <c r="F2317" s="19">
        <v>598.41</v>
      </c>
      <c r="G2317" s="19">
        <v>0</v>
      </c>
      <c r="H2317" s="85">
        <v>120730.57</v>
      </c>
      <c r="I2317" s="85">
        <v>2293.88</v>
      </c>
      <c r="J2317" s="85">
        <v>2393.65</v>
      </c>
      <c r="K2317" s="85">
        <v>-99.77</v>
      </c>
      <c r="L2317" s="146">
        <v>573.47</v>
      </c>
      <c r="M2317" s="146">
        <v>473.7</v>
      </c>
      <c r="N2317" s="146">
        <v>0</v>
      </c>
      <c r="Y2317" s="32">
        <f t="shared" si="35"/>
        <v>1072.1099999999999</v>
      </c>
    </row>
    <row r="2318" spans="1:25" x14ac:dyDescent="0.25">
      <c r="A2318" s="83" t="s">
        <v>9986</v>
      </c>
      <c r="B2318" s="84" t="s">
        <v>2396</v>
      </c>
      <c r="C2318" s="19">
        <v>6454.02</v>
      </c>
      <c r="D2318" s="19">
        <v>122.63</v>
      </c>
      <c r="E2318" s="19">
        <v>0</v>
      </c>
      <c r="F2318" s="19">
        <v>122.63</v>
      </c>
      <c r="G2318" s="19">
        <v>0</v>
      </c>
      <c r="H2318" s="85">
        <v>22951.34</v>
      </c>
      <c r="I2318" s="85">
        <v>436.08</v>
      </c>
      <c r="J2318" s="85">
        <v>490.51</v>
      </c>
      <c r="K2318" s="85">
        <v>-54.43</v>
      </c>
      <c r="L2318" s="146">
        <v>109.02</v>
      </c>
      <c r="M2318" s="146">
        <v>54.59</v>
      </c>
      <c r="N2318" s="146">
        <v>0</v>
      </c>
      <c r="Y2318" s="32">
        <f t="shared" si="35"/>
        <v>177.22</v>
      </c>
    </row>
    <row r="2319" spans="1:25" x14ac:dyDescent="0.25">
      <c r="A2319" s="83" t="s">
        <v>9987</v>
      </c>
      <c r="B2319" s="84" t="s">
        <v>2397</v>
      </c>
      <c r="C2319" s="19">
        <v>6461.02</v>
      </c>
      <c r="D2319" s="19">
        <v>122.76</v>
      </c>
      <c r="E2319" s="19">
        <v>0</v>
      </c>
      <c r="F2319" s="19">
        <v>122.76</v>
      </c>
      <c r="G2319" s="19">
        <v>0</v>
      </c>
      <c r="H2319" s="85">
        <v>15838.04</v>
      </c>
      <c r="I2319" s="85">
        <v>300.92</v>
      </c>
      <c r="J2319" s="85">
        <v>491.04</v>
      </c>
      <c r="K2319" s="85">
        <v>-190.12</v>
      </c>
      <c r="L2319" s="146">
        <v>75.23</v>
      </c>
      <c r="M2319" s="146">
        <v>0</v>
      </c>
      <c r="N2319" s="146">
        <v>114.89</v>
      </c>
      <c r="Y2319" s="32">
        <f t="shared" si="35"/>
        <v>122.76</v>
      </c>
    </row>
    <row r="2320" spans="1:25" x14ac:dyDescent="0.25">
      <c r="A2320" s="83" t="s">
        <v>9988</v>
      </c>
      <c r="B2320" s="84" t="s">
        <v>2398</v>
      </c>
      <c r="C2320" s="19">
        <v>12260.31</v>
      </c>
      <c r="D2320" s="19">
        <v>232.95</v>
      </c>
      <c r="E2320" s="19">
        <v>0</v>
      </c>
      <c r="F2320" s="19">
        <v>232.95</v>
      </c>
      <c r="G2320" s="19">
        <v>0</v>
      </c>
      <c r="H2320" s="85">
        <v>38770.410000000003</v>
      </c>
      <c r="I2320" s="85">
        <v>736.64</v>
      </c>
      <c r="J2320" s="85">
        <v>931.78</v>
      </c>
      <c r="K2320" s="85">
        <v>-195.14</v>
      </c>
      <c r="L2320" s="146">
        <v>184.16</v>
      </c>
      <c r="M2320" s="146">
        <v>0</v>
      </c>
      <c r="N2320" s="146">
        <v>10.98</v>
      </c>
      <c r="Y2320" s="32">
        <f t="shared" si="35"/>
        <v>232.95</v>
      </c>
    </row>
    <row r="2321" spans="1:25" x14ac:dyDescent="0.25">
      <c r="A2321" s="83" t="s">
        <v>9989</v>
      </c>
      <c r="B2321" s="84" t="s">
        <v>2399</v>
      </c>
      <c r="C2321" s="19">
        <v>6420.78</v>
      </c>
      <c r="D2321" s="19">
        <v>122</v>
      </c>
      <c r="E2321" s="19">
        <v>0</v>
      </c>
      <c r="F2321" s="19">
        <v>122</v>
      </c>
      <c r="G2321" s="19">
        <v>0</v>
      </c>
      <c r="H2321" s="85">
        <v>25362.79</v>
      </c>
      <c r="I2321" s="85">
        <v>481.89</v>
      </c>
      <c r="J2321" s="85">
        <v>487.98</v>
      </c>
      <c r="K2321" s="85">
        <v>-6.09</v>
      </c>
      <c r="L2321" s="146">
        <v>120.47</v>
      </c>
      <c r="M2321" s="146">
        <v>114.38</v>
      </c>
      <c r="N2321" s="146">
        <v>0</v>
      </c>
      <c r="Y2321" s="32">
        <f t="shared" ref="Y2321:Y2384" si="36">F2321+M2321+R2321+W2321</f>
        <v>236.38</v>
      </c>
    </row>
    <row r="2322" spans="1:25" x14ac:dyDescent="0.25">
      <c r="A2322" s="83" t="s">
        <v>9990</v>
      </c>
      <c r="B2322" s="84" t="s">
        <v>2400</v>
      </c>
      <c r="C2322" s="19">
        <v>924.54</v>
      </c>
      <c r="D2322" s="19">
        <v>17.57</v>
      </c>
      <c r="E2322" s="19">
        <v>0</v>
      </c>
      <c r="F2322" s="19">
        <v>17.57</v>
      </c>
      <c r="G2322" s="19">
        <v>0</v>
      </c>
      <c r="H2322" s="85">
        <v>2467.17</v>
      </c>
      <c r="I2322" s="85">
        <v>46.88</v>
      </c>
      <c r="J2322" s="85">
        <v>70.260000000000005</v>
      </c>
      <c r="K2322" s="85">
        <v>-23.38</v>
      </c>
      <c r="L2322" s="146">
        <v>11.72</v>
      </c>
      <c r="M2322" s="146">
        <v>0</v>
      </c>
      <c r="N2322" s="146">
        <v>11.66</v>
      </c>
      <c r="Y2322" s="32">
        <f t="shared" si="36"/>
        <v>17.57</v>
      </c>
    </row>
    <row r="2323" spans="1:25" x14ac:dyDescent="0.25">
      <c r="A2323" s="83" t="s">
        <v>9991</v>
      </c>
      <c r="B2323" s="84" t="s">
        <v>2401</v>
      </c>
      <c r="C2323" s="19">
        <v>6223.42</v>
      </c>
      <c r="D2323" s="19">
        <v>118.25</v>
      </c>
      <c r="E2323" s="19">
        <v>0</v>
      </c>
      <c r="F2323" s="19">
        <v>118.25</v>
      </c>
      <c r="G2323" s="19">
        <v>0</v>
      </c>
      <c r="H2323" s="85">
        <v>12874.11</v>
      </c>
      <c r="I2323" s="85">
        <v>244.61</v>
      </c>
      <c r="J2323" s="85">
        <v>472.98</v>
      </c>
      <c r="K2323" s="85">
        <v>-228.37</v>
      </c>
      <c r="L2323" s="146">
        <v>61.15</v>
      </c>
      <c r="M2323" s="146">
        <v>0</v>
      </c>
      <c r="N2323" s="146">
        <v>167.22</v>
      </c>
      <c r="Y2323" s="32">
        <f t="shared" si="36"/>
        <v>118.25</v>
      </c>
    </row>
    <row r="2324" spans="1:25" x14ac:dyDescent="0.25">
      <c r="A2324" s="83" t="s">
        <v>9992</v>
      </c>
      <c r="B2324" s="84" t="s">
        <v>2402</v>
      </c>
      <c r="C2324" s="19">
        <v>1956.45</v>
      </c>
      <c r="D2324" s="19">
        <v>37.17</v>
      </c>
      <c r="E2324" s="19">
        <v>0</v>
      </c>
      <c r="F2324" s="19">
        <v>37.17</v>
      </c>
      <c r="G2324" s="19">
        <v>0</v>
      </c>
      <c r="H2324" s="85">
        <v>19299.38</v>
      </c>
      <c r="I2324" s="85">
        <v>366.69</v>
      </c>
      <c r="J2324" s="85">
        <v>148.69</v>
      </c>
      <c r="K2324" s="85">
        <v>218</v>
      </c>
      <c r="L2324" s="146">
        <v>91.67</v>
      </c>
      <c r="M2324" s="146">
        <v>309.67</v>
      </c>
      <c r="N2324" s="146">
        <v>0</v>
      </c>
      <c r="Y2324" s="32">
        <f t="shared" si="36"/>
        <v>346.84000000000003</v>
      </c>
    </row>
    <row r="2325" spans="1:25" x14ac:dyDescent="0.25">
      <c r="A2325" s="83" t="s">
        <v>9993</v>
      </c>
      <c r="B2325" s="84" t="s">
        <v>2403</v>
      </c>
      <c r="C2325" s="19">
        <v>5851.58</v>
      </c>
      <c r="D2325" s="19">
        <v>111.18</v>
      </c>
      <c r="E2325" s="19">
        <v>0</v>
      </c>
      <c r="F2325" s="19">
        <v>111.18</v>
      </c>
      <c r="G2325" s="19">
        <v>0</v>
      </c>
      <c r="H2325" s="85">
        <v>19053.11</v>
      </c>
      <c r="I2325" s="85">
        <v>362.01</v>
      </c>
      <c r="J2325" s="85">
        <v>444.72</v>
      </c>
      <c r="K2325" s="85">
        <v>-82.71</v>
      </c>
      <c r="L2325" s="146">
        <v>90.5</v>
      </c>
      <c r="M2325" s="146">
        <v>7.79</v>
      </c>
      <c r="N2325" s="146">
        <v>0</v>
      </c>
      <c r="Y2325" s="32">
        <f t="shared" si="36"/>
        <v>118.97000000000001</v>
      </c>
    </row>
    <row r="2326" spans="1:25" x14ac:dyDescent="0.25">
      <c r="A2326" s="83" t="s">
        <v>9994</v>
      </c>
      <c r="B2326" s="84" t="s">
        <v>2404</v>
      </c>
      <c r="C2326" s="19">
        <v>6356.28</v>
      </c>
      <c r="D2326" s="19">
        <v>120.77</v>
      </c>
      <c r="E2326" s="19">
        <v>0</v>
      </c>
      <c r="F2326" s="19">
        <v>120.77</v>
      </c>
      <c r="G2326" s="19">
        <v>0</v>
      </c>
      <c r="H2326" s="85">
        <v>22628.15</v>
      </c>
      <c r="I2326" s="85">
        <v>429.93</v>
      </c>
      <c r="J2326" s="85">
        <v>483.08</v>
      </c>
      <c r="K2326" s="85">
        <v>-53.15</v>
      </c>
      <c r="L2326" s="146">
        <v>107.48</v>
      </c>
      <c r="M2326" s="146">
        <v>54.33</v>
      </c>
      <c r="N2326" s="146">
        <v>0</v>
      </c>
      <c r="Y2326" s="32">
        <f t="shared" si="36"/>
        <v>175.1</v>
      </c>
    </row>
    <row r="2327" spans="1:25" x14ac:dyDescent="0.25">
      <c r="A2327" s="83" t="s">
        <v>9995</v>
      </c>
      <c r="B2327" s="84" t="s">
        <v>2405</v>
      </c>
      <c r="C2327" s="19">
        <v>9790.5300000000007</v>
      </c>
      <c r="D2327" s="19">
        <v>186.02</v>
      </c>
      <c r="E2327" s="19">
        <v>0</v>
      </c>
      <c r="F2327" s="19">
        <v>186.02</v>
      </c>
      <c r="G2327" s="19">
        <v>0</v>
      </c>
      <c r="H2327" s="85">
        <v>31186.03</v>
      </c>
      <c r="I2327" s="85">
        <v>592.53</v>
      </c>
      <c r="J2327" s="85">
        <v>744.08</v>
      </c>
      <c r="K2327" s="85">
        <v>-151.55000000000001</v>
      </c>
      <c r="L2327" s="146">
        <v>148.13</v>
      </c>
      <c r="M2327" s="146">
        <v>0</v>
      </c>
      <c r="N2327" s="146">
        <v>3.42</v>
      </c>
      <c r="Y2327" s="32">
        <f t="shared" si="36"/>
        <v>186.02</v>
      </c>
    </row>
    <row r="2328" spans="1:25" x14ac:dyDescent="0.25">
      <c r="A2328" s="83" t="s">
        <v>9996</v>
      </c>
      <c r="B2328" s="84" t="s">
        <v>2406</v>
      </c>
      <c r="C2328" s="19">
        <v>26147.39</v>
      </c>
      <c r="D2328" s="19">
        <v>496.8</v>
      </c>
      <c r="E2328" s="19">
        <v>0</v>
      </c>
      <c r="F2328" s="19">
        <v>496.8</v>
      </c>
      <c r="G2328" s="19">
        <v>0</v>
      </c>
      <c r="H2328" s="85">
        <v>108164.87</v>
      </c>
      <c r="I2328" s="85">
        <v>2055.13</v>
      </c>
      <c r="J2328" s="85">
        <v>1987.2</v>
      </c>
      <c r="K2328" s="85">
        <v>67.930000000000007</v>
      </c>
      <c r="L2328" s="146">
        <v>513.78</v>
      </c>
      <c r="M2328" s="146">
        <v>581.71</v>
      </c>
      <c r="N2328" s="146">
        <v>0</v>
      </c>
      <c r="Y2328" s="32">
        <f t="shared" si="36"/>
        <v>1078.51</v>
      </c>
    </row>
    <row r="2329" spans="1:25" x14ac:dyDescent="0.25">
      <c r="A2329" s="83" t="s">
        <v>9997</v>
      </c>
      <c r="B2329" s="84" t="s">
        <v>2407</v>
      </c>
      <c r="C2329" s="19">
        <v>3413.21</v>
      </c>
      <c r="D2329" s="19">
        <v>64.849999999999994</v>
      </c>
      <c r="E2329" s="19">
        <v>0</v>
      </c>
      <c r="F2329" s="19">
        <v>64.849999999999994</v>
      </c>
      <c r="G2329" s="19">
        <v>0</v>
      </c>
      <c r="H2329" s="85">
        <v>12751.37</v>
      </c>
      <c r="I2329" s="85">
        <v>242.28</v>
      </c>
      <c r="J2329" s="85">
        <v>259.39999999999998</v>
      </c>
      <c r="K2329" s="85">
        <v>-17.12</v>
      </c>
      <c r="L2329" s="146">
        <v>60.57</v>
      </c>
      <c r="M2329" s="146">
        <v>43.45</v>
      </c>
      <c r="N2329" s="146">
        <v>0</v>
      </c>
      <c r="Y2329" s="32">
        <f t="shared" si="36"/>
        <v>108.3</v>
      </c>
    </row>
    <row r="2330" spans="1:25" x14ac:dyDescent="0.25">
      <c r="A2330" s="83" t="s">
        <v>9998</v>
      </c>
      <c r="B2330" s="84" t="s">
        <v>2408</v>
      </c>
      <c r="C2330" s="19">
        <v>37709.54</v>
      </c>
      <c r="D2330" s="19">
        <v>716.48</v>
      </c>
      <c r="E2330" s="19">
        <v>0</v>
      </c>
      <c r="F2330" s="19">
        <v>716.48</v>
      </c>
      <c r="G2330" s="19">
        <v>0</v>
      </c>
      <c r="H2330" s="85">
        <v>165605.48000000001</v>
      </c>
      <c r="I2330" s="85">
        <v>3146.5</v>
      </c>
      <c r="J2330" s="85">
        <v>2865.92</v>
      </c>
      <c r="K2330" s="85">
        <v>280.58</v>
      </c>
      <c r="L2330" s="146">
        <v>786.63</v>
      </c>
      <c r="M2330" s="146">
        <v>1067.21</v>
      </c>
      <c r="N2330" s="146">
        <v>0</v>
      </c>
      <c r="Y2330" s="32">
        <f t="shared" si="36"/>
        <v>1783.69</v>
      </c>
    </row>
    <row r="2331" spans="1:25" x14ac:dyDescent="0.25">
      <c r="A2331" s="83" t="s">
        <v>9999</v>
      </c>
      <c r="B2331" s="84" t="s">
        <v>2409</v>
      </c>
      <c r="C2331" s="19">
        <v>40065.35</v>
      </c>
      <c r="D2331" s="19">
        <v>761.24</v>
      </c>
      <c r="E2331" s="19">
        <v>0</v>
      </c>
      <c r="F2331" s="19">
        <v>761.24</v>
      </c>
      <c r="G2331" s="19">
        <v>0</v>
      </c>
      <c r="H2331" s="85">
        <v>104285.94</v>
      </c>
      <c r="I2331" s="85">
        <v>1981.43</v>
      </c>
      <c r="J2331" s="85">
        <v>3044.97</v>
      </c>
      <c r="K2331" s="85">
        <v>-1063.54</v>
      </c>
      <c r="L2331" s="146">
        <v>495.36</v>
      </c>
      <c r="M2331" s="146">
        <v>0</v>
      </c>
      <c r="N2331" s="146">
        <v>568.17999999999995</v>
      </c>
      <c r="Y2331" s="32">
        <f t="shared" si="36"/>
        <v>761.24</v>
      </c>
    </row>
    <row r="2332" spans="1:25" x14ac:dyDescent="0.25">
      <c r="A2332" s="83" t="s">
        <v>10000</v>
      </c>
      <c r="B2332" s="84" t="s">
        <v>2410</v>
      </c>
      <c r="C2332" s="19">
        <v>19050.68</v>
      </c>
      <c r="D2332" s="19">
        <v>361.96</v>
      </c>
      <c r="E2332" s="19">
        <v>0</v>
      </c>
      <c r="F2332" s="19">
        <v>361.96</v>
      </c>
      <c r="G2332" s="19">
        <v>0</v>
      </c>
      <c r="H2332" s="85">
        <v>82085.25</v>
      </c>
      <c r="I2332" s="85">
        <v>1559.62</v>
      </c>
      <c r="J2332" s="85">
        <v>1447.85</v>
      </c>
      <c r="K2332" s="85">
        <v>111.77</v>
      </c>
      <c r="L2332" s="146">
        <v>389.91</v>
      </c>
      <c r="M2332" s="146">
        <v>501.68</v>
      </c>
      <c r="N2332" s="146">
        <v>0</v>
      </c>
      <c r="Y2332" s="32">
        <f t="shared" si="36"/>
        <v>863.64</v>
      </c>
    </row>
    <row r="2333" spans="1:25" x14ac:dyDescent="0.25">
      <c r="A2333" s="83" t="s">
        <v>10001</v>
      </c>
      <c r="B2333" s="84" t="s">
        <v>2411</v>
      </c>
      <c r="C2333" s="19">
        <v>11502.87</v>
      </c>
      <c r="D2333" s="19">
        <v>218.56</v>
      </c>
      <c r="E2333" s="19">
        <v>0</v>
      </c>
      <c r="F2333" s="19">
        <v>218.56</v>
      </c>
      <c r="G2333" s="19">
        <v>0</v>
      </c>
      <c r="H2333" s="85">
        <v>51108.160000000003</v>
      </c>
      <c r="I2333" s="85">
        <v>971.06</v>
      </c>
      <c r="J2333" s="85">
        <v>874.22</v>
      </c>
      <c r="K2333" s="85">
        <v>96.84</v>
      </c>
      <c r="L2333" s="146">
        <v>242.77</v>
      </c>
      <c r="M2333" s="146">
        <v>339.61</v>
      </c>
      <c r="N2333" s="146">
        <v>0</v>
      </c>
      <c r="Y2333" s="32">
        <f t="shared" si="36"/>
        <v>558.17000000000007</v>
      </c>
    </row>
    <row r="2334" spans="1:25" x14ac:dyDescent="0.25">
      <c r="A2334" s="83" t="s">
        <v>10002</v>
      </c>
      <c r="B2334" s="84" t="s">
        <v>2412</v>
      </c>
      <c r="C2334" s="19">
        <v>11808.67</v>
      </c>
      <c r="D2334" s="19">
        <v>224.37</v>
      </c>
      <c r="E2334" s="19">
        <v>0</v>
      </c>
      <c r="F2334" s="19">
        <v>224.37</v>
      </c>
      <c r="G2334" s="19">
        <v>0</v>
      </c>
      <c r="H2334" s="85">
        <v>53855.94</v>
      </c>
      <c r="I2334" s="85">
        <v>1023.26</v>
      </c>
      <c r="J2334" s="85">
        <v>897.46</v>
      </c>
      <c r="K2334" s="85">
        <v>125.8</v>
      </c>
      <c r="L2334" s="146">
        <v>255.82</v>
      </c>
      <c r="M2334" s="146">
        <v>381.62</v>
      </c>
      <c r="N2334" s="146">
        <v>0</v>
      </c>
      <c r="Y2334" s="32">
        <f t="shared" si="36"/>
        <v>605.99</v>
      </c>
    </row>
    <row r="2335" spans="1:25" x14ac:dyDescent="0.25">
      <c r="A2335" s="83" t="s">
        <v>10003</v>
      </c>
      <c r="B2335" s="84" t="s">
        <v>2413</v>
      </c>
      <c r="C2335" s="19">
        <v>65276.37</v>
      </c>
      <c r="D2335" s="19">
        <v>1240.25</v>
      </c>
      <c r="E2335" s="19">
        <v>0</v>
      </c>
      <c r="F2335" s="19">
        <v>1240.25</v>
      </c>
      <c r="G2335" s="19">
        <v>0</v>
      </c>
      <c r="H2335" s="85">
        <v>211676.76</v>
      </c>
      <c r="I2335" s="85">
        <v>4021.86</v>
      </c>
      <c r="J2335" s="85">
        <v>4961</v>
      </c>
      <c r="K2335" s="85">
        <v>-939.14</v>
      </c>
      <c r="L2335" s="146">
        <v>1005.47</v>
      </c>
      <c r="M2335" s="146">
        <v>66.33</v>
      </c>
      <c r="N2335" s="146">
        <v>0</v>
      </c>
      <c r="Y2335" s="32">
        <f t="shared" si="36"/>
        <v>1306.58</v>
      </c>
    </row>
    <row r="2336" spans="1:25" x14ac:dyDescent="0.25">
      <c r="A2336" s="83" t="s">
        <v>10004</v>
      </c>
      <c r="B2336" s="84" t="s">
        <v>2414</v>
      </c>
      <c r="C2336" s="19">
        <v>4852.4799999999996</v>
      </c>
      <c r="D2336" s="19">
        <v>92.2</v>
      </c>
      <c r="E2336" s="19">
        <v>0</v>
      </c>
      <c r="F2336" s="19">
        <v>92.2</v>
      </c>
      <c r="G2336" s="19">
        <v>0</v>
      </c>
      <c r="H2336" s="85">
        <v>25469.29</v>
      </c>
      <c r="I2336" s="85">
        <v>483.92</v>
      </c>
      <c r="J2336" s="85">
        <v>368.79</v>
      </c>
      <c r="K2336" s="85">
        <v>115.13</v>
      </c>
      <c r="L2336" s="146">
        <v>120.98</v>
      </c>
      <c r="M2336" s="146">
        <v>236.11</v>
      </c>
      <c r="N2336" s="146">
        <v>0</v>
      </c>
      <c r="Y2336" s="32">
        <f t="shared" si="36"/>
        <v>328.31</v>
      </c>
    </row>
    <row r="2337" spans="1:25" x14ac:dyDescent="0.25">
      <c r="A2337" s="83" t="s">
        <v>10005</v>
      </c>
      <c r="B2337" s="84" t="s">
        <v>2415</v>
      </c>
      <c r="C2337" s="19">
        <v>2057.12</v>
      </c>
      <c r="D2337" s="19">
        <v>39.090000000000003</v>
      </c>
      <c r="E2337" s="19">
        <v>0</v>
      </c>
      <c r="F2337" s="19">
        <v>39.090000000000003</v>
      </c>
      <c r="G2337" s="19">
        <v>0</v>
      </c>
      <c r="H2337" s="85">
        <v>6988.24</v>
      </c>
      <c r="I2337" s="85">
        <v>132.78</v>
      </c>
      <c r="J2337" s="85">
        <v>156.34</v>
      </c>
      <c r="K2337" s="85">
        <v>-23.56</v>
      </c>
      <c r="L2337" s="146">
        <v>33.200000000000003</v>
      </c>
      <c r="M2337" s="146">
        <v>9.64</v>
      </c>
      <c r="N2337" s="146">
        <v>0</v>
      </c>
      <c r="Y2337" s="32">
        <f t="shared" si="36"/>
        <v>48.730000000000004</v>
      </c>
    </row>
    <row r="2338" spans="1:25" x14ac:dyDescent="0.25">
      <c r="A2338" s="83" t="s">
        <v>10006</v>
      </c>
      <c r="B2338" s="84" t="s">
        <v>2416</v>
      </c>
      <c r="C2338" s="19">
        <v>6774.04</v>
      </c>
      <c r="D2338" s="19">
        <v>128.71</v>
      </c>
      <c r="E2338" s="19">
        <v>0</v>
      </c>
      <c r="F2338" s="19">
        <v>128.71</v>
      </c>
      <c r="G2338" s="19">
        <v>0</v>
      </c>
      <c r="H2338" s="85">
        <v>7380.95</v>
      </c>
      <c r="I2338" s="85">
        <v>140.24</v>
      </c>
      <c r="J2338" s="85">
        <v>514.83000000000004</v>
      </c>
      <c r="K2338" s="85">
        <v>-374.59</v>
      </c>
      <c r="L2338" s="146">
        <v>35.06</v>
      </c>
      <c r="M2338" s="146">
        <v>0</v>
      </c>
      <c r="N2338" s="146">
        <v>339.53</v>
      </c>
      <c r="Y2338" s="32">
        <f t="shared" si="36"/>
        <v>128.71</v>
      </c>
    </row>
    <row r="2339" spans="1:25" x14ac:dyDescent="0.25">
      <c r="A2339" s="83" t="s">
        <v>10007</v>
      </c>
      <c r="B2339" s="84" t="s">
        <v>2417</v>
      </c>
      <c r="C2339" s="19">
        <v>5364.83</v>
      </c>
      <c r="D2339" s="19">
        <v>101.93</v>
      </c>
      <c r="E2339" s="19">
        <v>0</v>
      </c>
      <c r="F2339" s="19">
        <v>101.93</v>
      </c>
      <c r="G2339" s="19">
        <v>0</v>
      </c>
      <c r="H2339" s="85">
        <v>20214.07</v>
      </c>
      <c r="I2339" s="85">
        <v>384.07</v>
      </c>
      <c r="J2339" s="85">
        <v>407.73</v>
      </c>
      <c r="K2339" s="85">
        <v>-23.66</v>
      </c>
      <c r="L2339" s="146">
        <v>96.02</v>
      </c>
      <c r="M2339" s="146">
        <v>72.36</v>
      </c>
      <c r="N2339" s="146">
        <v>0</v>
      </c>
      <c r="Y2339" s="32">
        <f t="shared" si="36"/>
        <v>174.29000000000002</v>
      </c>
    </row>
    <row r="2340" spans="1:25" x14ac:dyDescent="0.25">
      <c r="A2340" s="83" t="s">
        <v>10008</v>
      </c>
      <c r="B2340" s="84" t="s">
        <v>2418</v>
      </c>
      <c r="C2340" s="19">
        <v>27316.55</v>
      </c>
      <c r="D2340" s="19">
        <v>519.02</v>
      </c>
      <c r="E2340" s="19">
        <v>0</v>
      </c>
      <c r="F2340" s="19">
        <v>519.02</v>
      </c>
      <c r="G2340" s="19">
        <v>0</v>
      </c>
      <c r="H2340" s="85">
        <v>84076.47</v>
      </c>
      <c r="I2340" s="85">
        <v>1597.45</v>
      </c>
      <c r="J2340" s="85">
        <v>2076.06</v>
      </c>
      <c r="K2340" s="85">
        <v>-478.61</v>
      </c>
      <c r="L2340" s="146">
        <v>399.36</v>
      </c>
      <c r="M2340" s="146">
        <v>0</v>
      </c>
      <c r="N2340" s="146">
        <v>79.25</v>
      </c>
      <c r="Y2340" s="32">
        <f t="shared" si="36"/>
        <v>519.02</v>
      </c>
    </row>
    <row r="2341" spans="1:25" x14ac:dyDescent="0.25">
      <c r="A2341" s="83" t="s">
        <v>10009</v>
      </c>
      <c r="B2341" s="84" t="s">
        <v>2419</v>
      </c>
      <c r="C2341" s="19">
        <v>10752.4</v>
      </c>
      <c r="D2341" s="19">
        <v>204.3</v>
      </c>
      <c r="E2341" s="19">
        <v>0</v>
      </c>
      <c r="F2341" s="19">
        <v>204.3</v>
      </c>
      <c r="G2341" s="19">
        <v>0</v>
      </c>
      <c r="H2341" s="85">
        <v>52931.95</v>
      </c>
      <c r="I2341" s="85">
        <v>1005.71</v>
      </c>
      <c r="J2341" s="85">
        <v>817.18</v>
      </c>
      <c r="K2341" s="85">
        <v>188.53</v>
      </c>
      <c r="L2341" s="146">
        <v>251.43</v>
      </c>
      <c r="M2341" s="146">
        <v>439.96</v>
      </c>
      <c r="N2341" s="146">
        <v>0</v>
      </c>
      <c r="Y2341" s="32">
        <f t="shared" si="36"/>
        <v>644.26</v>
      </c>
    </row>
    <row r="2342" spans="1:25" x14ac:dyDescent="0.25">
      <c r="A2342" s="83" t="s">
        <v>10010</v>
      </c>
      <c r="B2342" s="84" t="s">
        <v>2420</v>
      </c>
      <c r="C2342" s="19">
        <v>5197.7299999999996</v>
      </c>
      <c r="D2342" s="19">
        <v>98.76</v>
      </c>
      <c r="E2342" s="19">
        <v>0</v>
      </c>
      <c r="F2342" s="19">
        <v>98.76</v>
      </c>
      <c r="G2342" s="19">
        <v>0</v>
      </c>
      <c r="H2342" s="85">
        <v>16494.68</v>
      </c>
      <c r="I2342" s="85">
        <v>313.39999999999998</v>
      </c>
      <c r="J2342" s="85">
        <v>395.03</v>
      </c>
      <c r="K2342" s="85">
        <v>-81.63</v>
      </c>
      <c r="L2342" s="146">
        <v>78.349999999999994</v>
      </c>
      <c r="M2342" s="146">
        <v>0</v>
      </c>
      <c r="N2342" s="146">
        <v>3.28</v>
      </c>
      <c r="Y2342" s="32">
        <f t="shared" si="36"/>
        <v>98.76</v>
      </c>
    </row>
    <row r="2343" spans="1:25" x14ac:dyDescent="0.25">
      <c r="A2343" s="83" t="s">
        <v>10011</v>
      </c>
      <c r="B2343" s="84" t="s">
        <v>2421</v>
      </c>
      <c r="C2343" s="19">
        <v>23092.67</v>
      </c>
      <c r="D2343" s="19">
        <v>438.76</v>
      </c>
      <c r="E2343" s="19">
        <v>0</v>
      </c>
      <c r="F2343" s="19">
        <v>438.76</v>
      </c>
      <c r="G2343" s="19">
        <v>0</v>
      </c>
      <c r="H2343" s="85">
        <v>91750.74</v>
      </c>
      <c r="I2343" s="85">
        <v>1743.26</v>
      </c>
      <c r="J2343" s="85">
        <v>1755.04</v>
      </c>
      <c r="K2343" s="85">
        <v>-11.78</v>
      </c>
      <c r="L2343" s="146">
        <v>435.82</v>
      </c>
      <c r="M2343" s="146">
        <v>424.04</v>
      </c>
      <c r="N2343" s="146">
        <v>0</v>
      </c>
      <c r="Y2343" s="32">
        <f t="shared" si="36"/>
        <v>862.8</v>
      </c>
    </row>
    <row r="2344" spans="1:25" x14ac:dyDescent="0.25">
      <c r="A2344" s="83" t="s">
        <v>10012</v>
      </c>
      <c r="B2344" s="84" t="s">
        <v>2422</v>
      </c>
      <c r="C2344" s="19">
        <v>139382.06</v>
      </c>
      <c r="D2344" s="19">
        <v>2648.26</v>
      </c>
      <c r="E2344" s="19">
        <v>0</v>
      </c>
      <c r="F2344" s="19">
        <v>2648.26</v>
      </c>
      <c r="G2344" s="19">
        <v>0</v>
      </c>
      <c r="H2344" s="85">
        <v>532994.05000000005</v>
      </c>
      <c r="I2344" s="85">
        <v>10126.89</v>
      </c>
      <c r="J2344" s="85">
        <v>10593.04</v>
      </c>
      <c r="K2344" s="85">
        <v>-466.15</v>
      </c>
      <c r="L2344" s="146">
        <v>2531.7199999999998</v>
      </c>
      <c r="M2344" s="146">
        <v>2065.5700000000002</v>
      </c>
      <c r="N2344" s="146">
        <v>0</v>
      </c>
      <c r="Y2344" s="32">
        <f t="shared" si="36"/>
        <v>4713.83</v>
      </c>
    </row>
    <row r="2345" spans="1:25" x14ac:dyDescent="0.25">
      <c r="A2345" s="83" t="s">
        <v>10013</v>
      </c>
      <c r="B2345" s="84" t="s">
        <v>2423</v>
      </c>
      <c r="C2345" s="19">
        <v>26470.45</v>
      </c>
      <c r="D2345" s="19">
        <v>502.94</v>
      </c>
      <c r="E2345" s="19">
        <v>0</v>
      </c>
      <c r="F2345" s="19">
        <v>502.94</v>
      </c>
      <c r="G2345" s="19">
        <v>0</v>
      </c>
      <c r="H2345" s="85">
        <v>115445.94</v>
      </c>
      <c r="I2345" s="85">
        <v>2193.4699999999998</v>
      </c>
      <c r="J2345" s="85">
        <v>2011.75</v>
      </c>
      <c r="K2345" s="85">
        <v>181.72</v>
      </c>
      <c r="L2345" s="146">
        <v>548.37</v>
      </c>
      <c r="M2345" s="146">
        <v>730.09</v>
      </c>
      <c r="N2345" s="146">
        <v>0</v>
      </c>
      <c r="Y2345" s="32">
        <f t="shared" si="36"/>
        <v>1233.03</v>
      </c>
    </row>
    <row r="2346" spans="1:25" x14ac:dyDescent="0.25">
      <c r="A2346" s="83" t="s">
        <v>10014</v>
      </c>
      <c r="B2346" s="84" t="s">
        <v>2424</v>
      </c>
      <c r="C2346" s="19">
        <v>4999.76</v>
      </c>
      <c r="D2346" s="19">
        <v>95</v>
      </c>
      <c r="E2346" s="19">
        <v>68.25</v>
      </c>
      <c r="F2346" s="19">
        <v>26.75</v>
      </c>
      <c r="G2346" s="19">
        <v>0</v>
      </c>
      <c r="H2346" s="85">
        <v>17347.400000000001</v>
      </c>
      <c r="I2346" s="85">
        <v>329.6</v>
      </c>
      <c r="J2346" s="85">
        <v>379.98</v>
      </c>
      <c r="K2346" s="85">
        <v>-50.38</v>
      </c>
      <c r="L2346" s="146">
        <v>82.4</v>
      </c>
      <c r="M2346" s="146">
        <v>32.020000000000003</v>
      </c>
      <c r="N2346" s="146">
        <v>0</v>
      </c>
      <c r="Y2346" s="32">
        <f t="shared" si="36"/>
        <v>58.77</v>
      </c>
    </row>
    <row r="2347" spans="1:25" x14ac:dyDescent="0.25">
      <c r="A2347" s="83" t="s">
        <v>10015</v>
      </c>
      <c r="B2347" s="84" t="s">
        <v>2425</v>
      </c>
      <c r="C2347" s="19">
        <v>4976.62</v>
      </c>
      <c r="D2347" s="19">
        <v>94.56</v>
      </c>
      <c r="E2347" s="19">
        <v>0</v>
      </c>
      <c r="F2347" s="19">
        <v>94.56</v>
      </c>
      <c r="G2347" s="19">
        <v>0</v>
      </c>
      <c r="H2347" s="85">
        <v>17789.740000000002</v>
      </c>
      <c r="I2347" s="85">
        <v>338.01</v>
      </c>
      <c r="J2347" s="85">
        <v>378.22</v>
      </c>
      <c r="K2347" s="85">
        <v>-40.21</v>
      </c>
      <c r="L2347" s="146">
        <v>84.5</v>
      </c>
      <c r="M2347" s="146">
        <v>44.29</v>
      </c>
      <c r="N2347" s="146">
        <v>0</v>
      </c>
      <c r="Y2347" s="32">
        <f t="shared" si="36"/>
        <v>138.85</v>
      </c>
    </row>
    <row r="2348" spans="1:25" x14ac:dyDescent="0.25">
      <c r="A2348" s="83" t="s">
        <v>10016</v>
      </c>
      <c r="B2348" s="84" t="s">
        <v>2426</v>
      </c>
      <c r="C2348" s="19">
        <v>20363.150000000001</v>
      </c>
      <c r="D2348" s="19">
        <v>386.9</v>
      </c>
      <c r="E2348" s="19">
        <v>0</v>
      </c>
      <c r="F2348" s="19">
        <v>386.9</v>
      </c>
      <c r="G2348" s="19">
        <v>0</v>
      </c>
      <c r="H2348" s="85">
        <v>80567.97</v>
      </c>
      <c r="I2348" s="85">
        <v>1530.79</v>
      </c>
      <c r="J2348" s="85">
        <v>1547.6</v>
      </c>
      <c r="K2348" s="85">
        <v>-16.809999999999999</v>
      </c>
      <c r="L2348" s="146">
        <v>382.7</v>
      </c>
      <c r="M2348" s="146">
        <v>365.89</v>
      </c>
      <c r="N2348" s="146">
        <v>0</v>
      </c>
      <c r="Y2348" s="32">
        <f t="shared" si="36"/>
        <v>752.79</v>
      </c>
    </row>
    <row r="2349" spans="1:25" x14ac:dyDescent="0.25">
      <c r="A2349" s="83" t="s">
        <v>10017</v>
      </c>
      <c r="B2349" s="84" t="s">
        <v>2427</v>
      </c>
      <c r="C2349" s="19">
        <v>7593.42</v>
      </c>
      <c r="D2349" s="19">
        <v>144.28</v>
      </c>
      <c r="E2349" s="19">
        <v>0</v>
      </c>
      <c r="F2349" s="19">
        <v>144.28</v>
      </c>
      <c r="G2349" s="19">
        <v>0</v>
      </c>
      <c r="H2349" s="85">
        <v>25251.23</v>
      </c>
      <c r="I2349" s="85">
        <v>479.77</v>
      </c>
      <c r="J2349" s="85">
        <v>577.1</v>
      </c>
      <c r="K2349" s="85">
        <v>-97.33</v>
      </c>
      <c r="L2349" s="146">
        <v>119.94</v>
      </c>
      <c r="M2349" s="146">
        <v>22.61</v>
      </c>
      <c r="N2349" s="146">
        <v>0</v>
      </c>
      <c r="Y2349" s="32">
        <f t="shared" si="36"/>
        <v>166.89</v>
      </c>
    </row>
    <row r="2350" spans="1:25" x14ac:dyDescent="0.25">
      <c r="A2350" s="83" t="s">
        <v>10018</v>
      </c>
      <c r="B2350" s="84" t="s">
        <v>2428</v>
      </c>
      <c r="C2350" s="19">
        <v>8887.61</v>
      </c>
      <c r="D2350" s="19">
        <v>168.87</v>
      </c>
      <c r="E2350" s="19">
        <v>0</v>
      </c>
      <c r="F2350" s="19">
        <v>168.87</v>
      </c>
      <c r="G2350" s="19">
        <v>0</v>
      </c>
      <c r="H2350" s="85">
        <v>27714.48</v>
      </c>
      <c r="I2350" s="85">
        <v>526.58000000000004</v>
      </c>
      <c r="J2350" s="85">
        <v>675.46</v>
      </c>
      <c r="K2350" s="85">
        <v>-148.88</v>
      </c>
      <c r="L2350" s="146">
        <v>131.65</v>
      </c>
      <c r="M2350" s="146">
        <v>0</v>
      </c>
      <c r="N2350" s="146">
        <v>17.23</v>
      </c>
      <c r="Y2350" s="32">
        <f t="shared" si="36"/>
        <v>168.87</v>
      </c>
    </row>
    <row r="2351" spans="1:25" x14ac:dyDescent="0.25">
      <c r="A2351" s="83" t="s">
        <v>10019</v>
      </c>
      <c r="B2351" s="84" t="s">
        <v>2429</v>
      </c>
      <c r="C2351" s="19">
        <v>3048.47</v>
      </c>
      <c r="D2351" s="19">
        <v>57.92</v>
      </c>
      <c r="E2351" s="19">
        <v>0</v>
      </c>
      <c r="F2351" s="19">
        <v>57.92</v>
      </c>
      <c r="G2351" s="19">
        <v>0</v>
      </c>
      <c r="H2351" s="85">
        <v>9844.36</v>
      </c>
      <c r="I2351" s="85">
        <v>187.04</v>
      </c>
      <c r="J2351" s="85">
        <v>231.68</v>
      </c>
      <c r="K2351" s="85">
        <v>-44.64</v>
      </c>
      <c r="L2351" s="146">
        <v>46.76</v>
      </c>
      <c r="M2351" s="146">
        <v>2.12</v>
      </c>
      <c r="N2351" s="146">
        <v>0</v>
      </c>
      <c r="Y2351" s="32">
        <f t="shared" si="36"/>
        <v>60.04</v>
      </c>
    </row>
    <row r="2352" spans="1:25" x14ac:dyDescent="0.25">
      <c r="A2352" s="83" t="s">
        <v>10020</v>
      </c>
      <c r="B2352" s="84" t="s">
        <v>2430</v>
      </c>
      <c r="C2352" s="19">
        <v>42030.47</v>
      </c>
      <c r="D2352" s="19">
        <v>798.58</v>
      </c>
      <c r="E2352" s="19">
        <v>0</v>
      </c>
      <c r="F2352" s="19">
        <v>798.58</v>
      </c>
      <c r="G2352" s="19">
        <v>0</v>
      </c>
      <c r="H2352" s="85">
        <v>137331.87</v>
      </c>
      <c r="I2352" s="85">
        <v>2609.31</v>
      </c>
      <c r="J2352" s="85">
        <v>3194.32</v>
      </c>
      <c r="K2352" s="85">
        <v>-585.01</v>
      </c>
      <c r="L2352" s="146">
        <v>652.33000000000004</v>
      </c>
      <c r="M2352" s="146">
        <v>67.319999999999993</v>
      </c>
      <c r="N2352" s="146">
        <v>0</v>
      </c>
      <c r="Y2352" s="32">
        <f t="shared" si="36"/>
        <v>865.90000000000009</v>
      </c>
    </row>
    <row r="2353" spans="1:25" x14ac:dyDescent="0.25">
      <c r="A2353" s="83" t="s">
        <v>10021</v>
      </c>
      <c r="B2353" s="84" t="s">
        <v>2431</v>
      </c>
      <c r="C2353" s="19">
        <v>2924.04</v>
      </c>
      <c r="D2353" s="19">
        <v>55.56</v>
      </c>
      <c r="E2353" s="19">
        <v>0</v>
      </c>
      <c r="F2353" s="19">
        <v>55.56</v>
      </c>
      <c r="G2353" s="19">
        <v>0</v>
      </c>
      <c r="H2353" s="85">
        <v>10707.36</v>
      </c>
      <c r="I2353" s="85">
        <v>203.44</v>
      </c>
      <c r="J2353" s="85">
        <v>222.23</v>
      </c>
      <c r="K2353" s="85">
        <v>-18.79</v>
      </c>
      <c r="L2353" s="146">
        <v>50.86</v>
      </c>
      <c r="M2353" s="146">
        <v>32.07</v>
      </c>
      <c r="N2353" s="146">
        <v>0</v>
      </c>
      <c r="Y2353" s="32">
        <f t="shared" si="36"/>
        <v>87.63</v>
      </c>
    </row>
    <row r="2354" spans="1:25" x14ac:dyDescent="0.25">
      <c r="A2354" s="83" t="s">
        <v>10022</v>
      </c>
      <c r="B2354" s="84" t="s">
        <v>2432</v>
      </c>
      <c r="C2354" s="19">
        <v>25916.36</v>
      </c>
      <c r="D2354" s="19">
        <v>492.41</v>
      </c>
      <c r="E2354" s="19">
        <v>0</v>
      </c>
      <c r="F2354" s="19">
        <v>492.41</v>
      </c>
      <c r="G2354" s="19">
        <v>0</v>
      </c>
      <c r="H2354" s="85">
        <v>88344.27</v>
      </c>
      <c r="I2354" s="85">
        <v>1678.54</v>
      </c>
      <c r="J2354" s="85">
        <v>1969.64</v>
      </c>
      <c r="K2354" s="85">
        <v>-291.10000000000002</v>
      </c>
      <c r="L2354" s="146">
        <v>419.64</v>
      </c>
      <c r="M2354" s="146">
        <v>128.54</v>
      </c>
      <c r="N2354" s="146">
        <v>0</v>
      </c>
      <c r="Y2354" s="32">
        <f t="shared" si="36"/>
        <v>620.95000000000005</v>
      </c>
    </row>
    <row r="2355" spans="1:25" x14ac:dyDescent="0.25">
      <c r="A2355" s="83" t="s">
        <v>10023</v>
      </c>
      <c r="B2355" s="84" t="s">
        <v>2433</v>
      </c>
      <c r="C2355" s="19">
        <v>545448.01</v>
      </c>
      <c r="D2355" s="19">
        <v>10363.51</v>
      </c>
      <c r="E2355" s="19">
        <v>0</v>
      </c>
      <c r="F2355" s="19">
        <v>10363.51</v>
      </c>
      <c r="G2355" s="19">
        <v>0</v>
      </c>
      <c r="H2355" s="85">
        <v>2140659.16</v>
      </c>
      <c r="I2355" s="85">
        <v>40672.519999999997</v>
      </c>
      <c r="J2355" s="85">
        <v>41454.050000000003</v>
      </c>
      <c r="K2355" s="85">
        <v>-781.53</v>
      </c>
      <c r="L2355" s="146">
        <v>10168.129999999999</v>
      </c>
      <c r="M2355" s="146">
        <v>9386.6</v>
      </c>
      <c r="N2355" s="146">
        <v>0</v>
      </c>
      <c r="Y2355" s="32">
        <f t="shared" si="36"/>
        <v>19750.11</v>
      </c>
    </row>
    <row r="2356" spans="1:25" x14ac:dyDescent="0.25">
      <c r="A2356" s="83" t="s">
        <v>10024</v>
      </c>
      <c r="B2356" s="84" t="s">
        <v>2434</v>
      </c>
      <c r="C2356" s="19">
        <v>9545.01</v>
      </c>
      <c r="D2356" s="19">
        <v>181.36</v>
      </c>
      <c r="E2356" s="19">
        <v>0</v>
      </c>
      <c r="F2356" s="19">
        <v>181.36</v>
      </c>
      <c r="G2356" s="19">
        <v>0</v>
      </c>
      <c r="H2356" s="85">
        <v>23131.17</v>
      </c>
      <c r="I2356" s="85">
        <v>439.49</v>
      </c>
      <c r="J2356" s="85">
        <v>725.42</v>
      </c>
      <c r="K2356" s="85">
        <v>-285.93</v>
      </c>
      <c r="L2356" s="146">
        <v>109.87</v>
      </c>
      <c r="M2356" s="146">
        <v>0</v>
      </c>
      <c r="N2356" s="146">
        <v>176.06</v>
      </c>
      <c r="Y2356" s="32">
        <f t="shared" si="36"/>
        <v>181.36</v>
      </c>
    </row>
    <row r="2357" spans="1:25" x14ac:dyDescent="0.25">
      <c r="A2357" s="83" t="s">
        <v>10025</v>
      </c>
      <c r="B2357" s="84" t="s">
        <v>2435</v>
      </c>
      <c r="C2357" s="19">
        <v>6148.34</v>
      </c>
      <c r="D2357" s="19">
        <v>116.82</v>
      </c>
      <c r="E2357" s="19">
        <v>0</v>
      </c>
      <c r="F2357" s="19">
        <v>116.82</v>
      </c>
      <c r="G2357" s="19">
        <v>0</v>
      </c>
      <c r="H2357" s="85">
        <v>18349.259999999998</v>
      </c>
      <c r="I2357" s="85">
        <v>348.64</v>
      </c>
      <c r="J2357" s="85">
        <v>467.27</v>
      </c>
      <c r="K2357" s="85">
        <v>-118.63</v>
      </c>
      <c r="L2357" s="146">
        <v>87.16</v>
      </c>
      <c r="M2357" s="146">
        <v>0</v>
      </c>
      <c r="N2357" s="146">
        <v>31.47</v>
      </c>
      <c r="Y2357" s="32">
        <f t="shared" si="36"/>
        <v>116.82</v>
      </c>
    </row>
    <row r="2358" spans="1:25" x14ac:dyDescent="0.25">
      <c r="A2358" s="83" t="s">
        <v>10026</v>
      </c>
      <c r="B2358" s="84" t="s">
        <v>2436</v>
      </c>
      <c r="C2358" s="19">
        <v>6565.39</v>
      </c>
      <c r="D2358" s="19">
        <v>124.74</v>
      </c>
      <c r="E2358" s="19">
        <v>0</v>
      </c>
      <c r="F2358" s="19">
        <v>124.74</v>
      </c>
      <c r="G2358" s="19">
        <v>0</v>
      </c>
      <c r="H2358" s="85">
        <v>15314.58</v>
      </c>
      <c r="I2358" s="85">
        <v>290.98</v>
      </c>
      <c r="J2358" s="85">
        <v>498.97</v>
      </c>
      <c r="K2358" s="85">
        <v>-207.99</v>
      </c>
      <c r="L2358" s="146">
        <v>72.75</v>
      </c>
      <c r="M2358" s="146">
        <v>0</v>
      </c>
      <c r="N2358" s="146">
        <v>135.24</v>
      </c>
      <c r="Y2358" s="32">
        <f t="shared" si="36"/>
        <v>124.74</v>
      </c>
    </row>
    <row r="2359" spans="1:25" x14ac:dyDescent="0.25">
      <c r="A2359" s="83" t="s">
        <v>10027</v>
      </c>
      <c r="B2359" s="84" t="s">
        <v>2437</v>
      </c>
      <c r="C2359" s="19">
        <v>5490.04</v>
      </c>
      <c r="D2359" s="19">
        <v>104.31</v>
      </c>
      <c r="E2359" s="19">
        <v>0</v>
      </c>
      <c r="F2359" s="19">
        <v>104.31</v>
      </c>
      <c r="G2359" s="19">
        <v>0</v>
      </c>
      <c r="H2359" s="85">
        <v>21926.04</v>
      </c>
      <c r="I2359" s="85">
        <v>416.59</v>
      </c>
      <c r="J2359" s="85">
        <v>417.24</v>
      </c>
      <c r="K2359" s="85">
        <v>-0.65</v>
      </c>
      <c r="L2359" s="146">
        <v>104.15</v>
      </c>
      <c r="M2359" s="146">
        <v>103.5</v>
      </c>
      <c r="N2359" s="146">
        <v>0</v>
      </c>
      <c r="Y2359" s="32">
        <f t="shared" si="36"/>
        <v>207.81</v>
      </c>
    </row>
    <row r="2360" spans="1:25" x14ac:dyDescent="0.25">
      <c r="A2360" s="83" t="s">
        <v>10028</v>
      </c>
      <c r="B2360" s="84" t="s">
        <v>2438</v>
      </c>
      <c r="C2360" s="19">
        <v>38586.980000000003</v>
      </c>
      <c r="D2360" s="19">
        <v>733.15</v>
      </c>
      <c r="E2360" s="19">
        <v>0</v>
      </c>
      <c r="F2360" s="19">
        <v>733.15</v>
      </c>
      <c r="G2360" s="19">
        <v>0</v>
      </c>
      <c r="H2360" s="85">
        <v>151299.74</v>
      </c>
      <c r="I2360" s="85">
        <v>2874.7</v>
      </c>
      <c r="J2360" s="85">
        <v>2932.61</v>
      </c>
      <c r="K2360" s="85">
        <v>-57.91</v>
      </c>
      <c r="L2360" s="146">
        <v>718.68</v>
      </c>
      <c r="M2360" s="146">
        <v>660.77</v>
      </c>
      <c r="N2360" s="146">
        <v>0</v>
      </c>
      <c r="Y2360" s="32">
        <f t="shared" si="36"/>
        <v>1393.92</v>
      </c>
    </row>
    <row r="2361" spans="1:25" x14ac:dyDescent="0.25">
      <c r="A2361" s="83" t="s">
        <v>10029</v>
      </c>
      <c r="B2361" s="84" t="s">
        <v>2439</v>
      </c>
      <c r="C2361" s="19">
        <v>18207.689999999999</v>
      </c>
      <c r="D2361" s="19">
        <v>345.95</v>
      </c>
      <c r="E2361" s="19">
        <v>0</v>
      </c>
      <c r="F2361" s="19">
        <v>345.95</v>
      </c>
      <c r="G2361" s="19">
        <v>0</v>
      </c>
      <c r="H2361" s="85">
        <v>79477.899999999994</v>
      </c>
      <c r="I2361" s="85">
        <v>1510.08</v>
      </c>
      <c r="J2361" s="85">
        <v>1383.78</v>
      </c>
      <c r="K2361" s="85">
        <v>126.3</v>
      </c>
      <c r="L2361" s="146">
        <v>377.52</v>
      </c>
      <c r="M2361" s="146">
        <v>503.82</v>
      </c>
      <c r="N2361" s="146">
        <v>0</v>
      </c>
      <c r="Y2361" s="32">
        <f t="shared" si="36"/>
        <v>849.77</v>
      </c>
    </row>
    <row r="2362" spans="1:25" x14ac:dyDescent="0.25">
      <c r="A2362" s="83" t="s">
        <v>10030</v>
      </c>
      <c r="B2362" s="84" t="s">
        <v>2440</v>
      </c>
      <c r="C2362" s="19">
        <v>1443.51</v>
      </c>
      <c r="D2362" s="19">
        <v>27.43</v>
      </c>
      <c r="E2362" s="19">
        <v>0</v>
      </c>
      <c r="F2362" s="19">
        <v>27.43</v>
      </c>
      <c r="G2362" s="19">
        <v>0</v>
      </c>
      <c r="H2362" s="85">
        <v>6038.59</v>
      </c>
      <c r="I2362" s="85">
        <v>114.73</v>
      </c>
      <c r="J2362" s="85">
        <v>109.71</v>
      </c>
      <c r="K2362" s="85">
        <v>5.0199999999999996</v>
      </c>
      <c r="L2362" s="146">
        <v>28.68</v>
      </c>
      <c r="M2362" s="146">
        <v>33.700000000000003</v>
      </c>
      <c r="N2362" s="146">
        <v>0</v>
      </c>
      <c r="Y2362" s="32">
        <f t="shared" si="36"/>
        <v>61.13</v>
      </c>
    </row>
    <row r="2363" spans="1:25" x14ac:dyDescent="0.25">
      <c r="A2363" s="83" t="s">
        <v>10031</v>
      </c>
      <c r="B2363" s="84" t="s">
        <v>2441</v>
      </c>
      <c r="C2363" s="19">
        <v>10583.06</v>
      </c>
      <c r="D2363" s="19">
        <v>201.08</v>
      </c>
      <c r="E2363" s="19">
        <v>0</v>
      </c>
      <c r="F2363" s="19">
        <v>201.08</v>
      </c>
      <c r="G2363" s="19">
        <v>0</v>
      </c>
      <c r="H2363" s="85">
        <v>36577.47</v>
      </c>
      <c r="I2363" s="85">
        <v>694.97</v>
      </c>
      <c r="J2363" s="85">
        <v>804.31</v>
      </c>
      <c r="K2363" s="85">
        <v>-109.34</v>
      </c>
      <c r="L2363" s="146">
        <v>173.74</v>
      </c>
      <c r="M2363" s="146">
        <v>64.400000000000006</v>
      </c>
      <c r="N2363" s="146">
        <v>0</v>
      </c>
      <c r="Y2363" s="32">
        <f t="shared" si="36"/>
        <v>265.48</v>
      </c>
    </row>
    <row r="2364" spans="1:25" x14ac:dyDescent="0.25">
      <c r="A2364" s="83" t="s">
        <v>10032</v>
      </c>
      <c r="B2364" s="84" t="s">
        <v>2442</v>
      </c>
      <c r="C2364" s="19">
        <v>14508.3</v>
      </c>
      <c r="D2364" s="19">
        <v>275.66000000000003</v>
      </c>
      <c r="E2364" s="19">
        <v>0</v>
      </c>
      <c r="F2364" s="19">
        <v>275.66000000000003</v>
      </c>
      <c r="G2364" s="19">
        <v>0</v>
      </c>
      <c r="H2364" s="85">
        <v>50135.79</v>
      </c>
      <c r="I2364" s="85">
        <v>952.58</v>
      </c>
      <c r="J2364" s="85">
        <v>1102.6300000000001</v>
      </c>
      <c r="K2364" s="85">
        <v>-150.05000000000001</v>
      </c>
      <c r="L2364" s="146">
        <v>238.15</v>
      </c>
      <c r="M2364" s="146">
        <v>88.1</v>
      </c>
      <c r="N2364" s="146">
        <v>0</v>
      </c>
      <c r="Y2364" s="32">
        <f t="shared" si="36"/>
        <v>363.76</v>
      </c>
    </row>
    <row r="2365" spans="1:25" x14ac:dyDescent="0.25">
      <c r="A2365" s="83" t="s">
        <v>10033</v>
      </c>
      <c r="B2365" s="84" t="s">
        <v>2443</v>
      </c>
      <c r="C2365" s="19">
        <v>7241.54</v>
      </c>
      <c r="D2365" s="19">
        <v>137.59</v>
      </c>
      <c r="E2365" s="19">
        <v>0</v>
      </c>
      <c r="F2365" s="19">
        <v>137.59</v>
      </c>
      <c r="G2365" s="19">
        <v>0</v>
      </c>
      <c r="H2365" s="85">
        <v>20435.46</v>
      </c>
      <c r="I2365" s="85">
        <v>388.27</v>
      </c>
      <c r="J2365" s="85">
        <v>550.36</v>
      </c>
      <c r="K2365" s="85">
        <v>-162.09</v>
      </c>
      <c r="L2365" s="146">
        <v>97.07</v>
      </c>
      <c r="M2365" s="146">
        <v>0</v>
      </c>
      <c r="N2365" s="146">
        <v>65.02</v>
      </c>
      <c r="Y2365" s="32">
        <f t="shared" si="36"/>
        <v>137.59</v>
      </c>
    </row>
    <row r="2366" spans="1:25" x14ac:dyDescent="0.25">
      <c r="A2366" s="83" t="s">
        <v>10034</v>
      </c>
      <c r="B2366" s="84" t="s">
        <v>2444</v>
      </c>
      <c r="C2366" s="19">
        <v>13706.8</v>
      </c>
      <c r="D2366" s="19">
        <v>260.43</v>
      </c>
      <c r="E2366" s="19">
        <v>0</v>
      </c>
      <c r="F2366" s="19">
        <v>260.43</v>
      </c>
      <c r="G2366" s="19">
        <v>0</v>
      </c>
      <c r="H2366" s="85">
        <v>84781.91</v>
      </c>
      <c r="I2366" s="85">
        <v>1610.86</v>
      </c>
      <c r="J2366" s="85">
        <v>1041.72</v>
      </c>
      <c r="K2366" s="85">
        <v>569.14</v>
      </c>
      <c r="L2366" s="146">
        <v>402.72</v>
      </c>
      <c r="M2366" s="146">
        <v>971.86</v>
      </c>
      <c r="N2366" s="146">
        <v>0</v>
      </c>
      <c r="Y2366" s="32">
        <f t="shared" si="36"/>
        <v>1232.29</v>
      </c>
    </row>
    <row r="2367" spans="1:25" x14ac:dyDescent="0.25">
      <c r="A2367" s="83" t="s">
        <v>10035</v>
      </c>
      <c r="B2367" s="84" t="s">
        <v>2445</v>
      </c>
      <c r="C2367" s="19">
        <v>11344.57</v>
      </c>
      <c r="D2367" s="19">
        <v>215.55</v>
      </c>
      <c r="E2367" s="19">
        <v>0</v>
      </c>
      <c r="F2367" s="19">
        <v>215.55</v>
      </c>
      <c r="G2367" s="19">
        <v>0</v>
      </c>
      <c r="H2367" s="85">
        <v>41095.24</v>
      </c>
      <c r="I2367" s="85">
        <v>780.81</v>
      </c>
      <c r="J2367" s="85">
        <v>862.19</v>
      </c>
      <c r="K2367" s="85">
        <v>-81.38</v>
      </c>
      <c r="L2367" s="146">
        <v>195.2</v>
      </c>
      <c r="M2367" s="146">
        <v>113.82</v>
      </c>
      <c r="N2367" s="146">
        <v>0</v>
      </c>
      <c r="Y2367" s="32">
        <f t="shared" si="36"/>
        <v>329.37</v>
      </c>
    </row>
    <row r="2368" spans="1:25" x14ac:dyDescent="0.25">
      <c r="A2368" s="83" t="s">
        <v>10036</v>
      </c>
      <c r="B2368" s="84" t="s">
        <v>2446</v>
      </c>
      <c r="C2368" s="19">
        <v>4426.83</v>
      </c>
      <c r="D2368" s="19">
        <v>84.11</v>
      </c>
      <c r="E2368" s="19">
        <v>0</v>
      </c>
      <c r="F2368" s="19">
        <v>84.11</v>
      </c>
      <c r="G2368" s="19">
        <v>0</v>
      </c>
      <c r="H2368" s="85">
        <v>12609.79</v>
      </c>
      <c r="I2368" s="85">
        <v>239.59</v>
      </c>
      <c r="J2368" s="85">
        <v>336.44</v>
      </c>
      <c r="K2368" s="85">
        <v>-96.85</v>
      </c>
      <c r="L2368" s="146">
        <v>59.9</v>
      </c>
      <c r="M2368" s="146">
        <v>0</v>
      </c>
      <c r="N2368" s="146">
        <v>36.950000000000003</v>
      </c>
      <c r="Y2368" s="32">
        <f t="shared" si="36"/>
        <v>84.11</v>
      </c>
    </row>
    <row r="2369" spans="1:25" x14ac:dyDescent="0.25">
      <c r="A2369" s="83" t="s">
        <v>10037</v>
      </c>
      <c r="B2369" s="84" t="s">
        <v>2447</v>
      </c>
      <c r="C2369" s="19">
        <v>2615.58</v>
      </c>
      <c r="D2369" s="19">
        <v>49.7</v>
      </c>
      <c r="E2369" s="19">
        <v>5.42</v>
      </c>
      <c r="F2369" s="19">
        <v>44.28</v>
      </c>
      <c r="G2369" s="19">
        <v>0</v>
      </c>
      <c r="H2369" s="85">
        <v>9102.35</v>
      </c>
      <c r="I2369" s="85">
        <v>172.94</v>
      </c>
      <c r="J2369" s="85">
        <v>198.78</v>
      </c>
      <c r="K2369" s="85">
        <v>-25.84</v>
      </c>
      <c r="L2369" s="146">
        <v>43.24</v>
      </c>
      <c r="M2369" s="146">
        <v>17.399999999999999</v>
      </c>
      <c r="N2369" s="146">
        <v>0</v>
      </c>
      <c r="Y2369" s="32">
        <f t="shared" si="36"/>
        <v>61.68</v>
      </c>
    </row>
    <row r="2370" spans="1:25" x14ac:dyDescent="0.25">
      <c r="A2370" s="83" t="s">
        <v>10038</v>
      </c>
      <c r="B2370" s="84" t="s">
        <v>2448</v>
      </c>
      <c r="C2370" s="19">
        <v>3458.23</v>
      </c>
      <c r="D2370" s="19">
        <v>65.709999999999994</v>
      </c>
      <c r="E2370" s="19">
        <v>0</v>
      </c>
      <c r="F2370" s="19">
        <v>65.709999999999994</v>
      </c>
      <c r="G2370" s="19">
        <v>0</v>
      </c>
      <c r="H2370" s="85">
        <v>11525.18</v>
      </c>
      <c r="I2370" s="85">
        <v>218.98</v>
      </c>
      <c r="J2370" s="85">
        <v>262.83</v>
      </c>
      <c r="K2370" s="85">
        <v>-43.85</v>
      </c>
      <c r="L2370" s="146">
        <v>54.75</v>
      </c>
      <c r="M2370" s="146">
        <v>10.9</v>
      </c>
      <c r="N2370" s="146">
        <v>0</v>
      </c>
      <c r="Y2370" s="32">
        <f t="shared" si="36"/>
        <v>76.61</v>
      </c>
    </row>
    <row r="2371" spans="1:25" x14ac:dyDescent="0.25">
      <c r="A2371" s="83" t="s">
        <v>10039</v>
      </c>
      <c r="B2371" s="84" t="s">
        <v>2449</v>
      </c>
      <c r="C2371" s="19">
        <v>12992.97</v>
      </c>
      <c r="D2371" s="19">
        <v>246.87</v>
      </c>
      <c r="E2371" s="19">
        <v>0</v>
      </c>
      <c r="F2371" s="19">
        <v>246.87</v>
      </c>
      <c r="G2371" s="19">
        <v>0</v>
      </c>
      <c r="H2371" s="85">
        <v>56948.92</v>
      </c>
      <c r="I2371" s="85">
        <v>1082.03</v>
      </c>
      <c r="J2371" s="85">
        <v>987.47</v>
      </c>
      <c r="K2371" s="85">
        <v>94.56</v>
      </c>
      <c r="L2371" s="146">
        <v>270.51</v>
      </c>
      <c r="M2371" s="146">
        <v>365.07</v>
      </c>
      <c r="N2371" s="146">
        <v>0</v>
      </c>
      <c r="Y2371" s="32">
        <f t="shared" si="36"/>
        <v>611.94000000000005</v>
      </c>
    </row>
    <row r="2372" spans="1:25" x14ac:dyDescent="0.25">
      <c r="A2372" s="83" t="s">
        <v>10040</v>
      </c>
      <c r="B2372" s="84" t="s">
        <v>2450</v>
      </c>
      <c r="C2372" s="19">
        <v>940.61</v>
      </c>
      <c r="D2372" s="19">
        <v>17.87</v>
      </c>
      <c r="E2372" s="19">
        <v>0</v>
      </c>
      <c r="F2372" s="19">
        <v>17.87</v>
      </c>
      <c r="G2372" s="19">
        <v>0</v>
      </c>
      <c r="H2372" s="85">
        <v>1919.66</v>
      </c>
      <c r="I2372" s="85">
        <v>36.47</v>
      </c>
      <c r="J2372" s="85">
        <v>71.489999999999995</v>
      </c>
      <c r="K2372" s="85">
        <v>-35.020000000000003</v>
      </c>
      <c r="L2372" s="146">
        <v>9.1199999999999992</v>
      </c>
      <c r="M2372" s="146">
        <v>0</v>
      </c>
      <c r="N2372" s="146">
        <v>25.9</v>
      </c>
      <c r="Y2372" s="32">
        <f t="shared" si="36"/>
        <v>17.87</v>
      </c>
    </row>
    <row r="2373" spans="1:25" x14ac:dyDescent="0.25">
      <c r="A2373" s="83" t="s">
        <v>10041</v>
      </c>
      <c r="B2373" s="84" t="s">
        <v>2451</v>
      </c>
      <c r="C2373" s="19">
        <v>3325.54</v>
      </c>
      <c r="D2373" s="19">
        <v>63.19</v>
      </c>
      <c r="E2373" s="19">
        <v>0</v>
      </c>
      <c r="F2373" s="19">
        <v>63.19</v>
      </c>
      <c r="G2373" s="19">
        <v>0</v>
      </c>
      <c r="H2373" s="85">
        <v>10314.19</v>
      </c>
      <c r="I2373" s="85">
        <v>195.97</v>
      </c>
      <c r="J2373" s="85">
        <v>252.74</v>
      </c>
      <c r="K2373" s="85">
        <v>-56.77</v>
      </c>
      <c r="L2373" s="146">
        <v>48.99</v>
      </c>
      <c r="M2373" s="146">
        <v>0</v>
      </c>
      <c r="N2373" s="146">
        <v>7.78</v>
      </c>
      <c r="Y2373" s="32">
        <f t="shared" si="36"/>
        <v>63.19</v>
      </c>
    </row>
    <row r="2374" spans="1:25" x14ac:dyDescent="0.25">
      <c r="A2374" s="83" t="s">
        <v>10042</v>
      </c>
      <c r="B2374" s="84" t="s">
        <v>2452</v>
      </c>
      <c r="C2374" s="19">
        <v>38706.160000000003</v>
      </c>
      <c r="D2374" s="19">
        <v>735.42</v>
      </c>
      <c r="E2374" s="19">
        <v>0</v>
      </c>
      <c r="F2374" s="19">
        <v>735.42</v>
      </c>
      <c r="G2374" s="19">
        <v>0</v>
      </c>
      <c r="H2374" s="85">
        <v>144257.76999999999</v>
      </c>
      <c r="I2374" s="85">
        <v>2740.9</v>
      </c>
      <c r="J2374" s="85">
        <v>2941.67</v>
      </c>
      <c r="K2374" s="85">
        <v>-200.77</v>
      </c>
      <c r="L2374" s="146">
        <v>685.23</v>
      </c>
      <c r="M2374" s="146">
        <v>484.46</v>
      </c>
      <c r="N2374" s="146">
        <v>0</v>
      </c>
      <c r="Y2374" s="32">
        <f t="shared" si="36"/>
        <v>1219.8799999999999</v>
      </c>
    </row>
    <row r="2375" spans="1:25" x14ac:dyDescent="0.25">
      <c r="A2375" s="83" t="s">
        <v>10043</v>
      </c>
      <c r="B2375" s="84" t="s">
        <v>2453</v>
      </c>
      <c r="C2375" s="19">
        <v>5169.3900000000003</v>
      </c>
      <c r="D2375" s="19">
        <v>98.22</v>
      </c>
      <c r="E2375" s="19">
        <v>0</v>
      </c>
      <c r="F2375" s="19">
        <v>98.22</v>
      </c>
      <c r="G2375" s="19">
        <v>0</v>
      </c>
      <c r="H2375" s="85">
        <v>16852.66</v>
      </c>
      <c r="I2375" s="85">
        <v>320.2</v>
      </c>
      <c r="J2375" s="85">
        <v>392.87</v>
      </c>
      <c r="K2375" s="85">
        <v>-72.67</v>
      </c>
      <c r="L2375" s="146">
        <v>80.05</v>
      </c>
      <c r="M2375" s="146">
        <v>7.38</v>
      </c>
      <c r="N2375" s="146">
        <v>0</v>
      </c>
      <c r="Y2375" s="32">
        <f t="shared" si="36"/>
        <v>105.6</v>
      </c>
    </row>
    <row r="2376" spans="1:25" x14ac:dyDescent="0.25">
      <c r="A2376" s="83" t="s">
        <v>10044</v>
      </c>
      <c r="B2376" s="84" t="s">
        <v>2454</v>
      </c>
      <c r="C2376" s="19">
        <v>9097.85</v>
      </c>
      <c r="D2376" s="19">
        <v>172.86</v>
      </c>
      <c r="E2376" s="19">
        <v>0</v>
      </c>
      <c r="F2376" s="19">
        <v>172.86</v>
      </c>
      <c r="G2376" s="19">
        <v>0</v>
      </c>
      <c r="H2376" s="85">
        <v>31302.46</v>
      </c>
      <c r="I2376" s="85">
        <v>594.75</v>
      </c>
      <c r="J2376" s="85">
        <v>691.44</v>
      </c>
      <c r="K2376" s="85">
        <v>-96.69</v>
      </c>
      <c r="L2376" s="146">
        <v>148.69</v>
      </c>
      <c r="M2376" s="146">
        <v>52</v>
      </c>
      <c r="N2376" s="146">
        <v>0</v>
      </c>
      <c r="Y2376" s="32">
        <f t="shared" si="36"/>
        <v>224.86</v>
      </c>
    </row>
    <row r="2377" spans="1:25" x14ac:dyDescent="0.25">
      <c r="A2377" s="83" t="s">
        <v>10045</v>
      </c>
      <c r="B2377" s="84" t="s">
        <v>2455</v>
      </c>
      <c r="C2377" s="19">
        <v>17175.38</v>
      </c>
      <c r="D2377" s="19">
        <v>326.33</v>
      </c>
      <c r="E2377" s="19">
        <v>0</v>
      </c>
      <c r="F2377" s="19">
        <v>326.33</v>
      </c>
      <c r="G2377" s="19">
        <v>0</v>
      </c>
      <c r="H2377" s="85">
        <v>84097.74</v>
      </c>
      <c r="I2377" s="85">
        <v>1597.86</v>
      </c>
      <c r="J2377" s="85">
        <v>1305.33</v>
      </c>
      <c r="K2377" s="85">
        <v>292.52999999999997</v>
      </c>
      <c r="L2377" s="146">
        <v>399.47</v>
      </c>
      <c r="M2377" s="146">
        <v>692</v>
      </c>
      <c r="N2377" s="146">
        <v>0</v>
      </c>
      <c r="Y2377" s="32">
        <f t="shared" si="36"/>
        <v>1018.3299999999999</v>
      </c>
    </row>
    <row r="2378" spans="1:25" x14ac:dyDescent="0.25">
      <c r="A2378" s="83" t="s">
        <v>10046</v>
      </c>
      <c r="B2378" s="84" t="s">
        <v>2456</v>
      </c>
      <c r="C2378" s="19">
        <v>8636.0400000000009</v>
      </c>
      <c r="D2378" s="19">
        <v>164.09</v>
      </c>
      <c r="E2378" s="19">
        <v>0</v>
      </c>
      <c r="F2378" s="19">
        <v>164.09</v>
      </c>
      <c r="G2378" s="19">
        <v>0</v>
      </c>
      <c r="H2378" s="85">
        <v>25844.45</v>
      </c>
      <c r="I2378" s="85">
        <v>491.04</v>
      </c>
      <c r="J2378" s="85">
        <v>656.34</v>
      </c>
      <c r="K2378" s="85">
        <v>-165.3</v>
      </c>
      <c r="L2378" s="146">
        <v>122.76</v>
      </c>
      <c r="M2378" s="146">
        <v>0</v>
      </c>
      <c r="N2378" s="146">
        <v>42.54</v>
      </c>
      <c r="Y2378" s="32">
        <f t="shared" si="36"/>
        <v>164.09</v>
      </c>
    </row>
    <row r="2379" spans="1:25" x14ac:dyDescent="0.25">
      <c r="A2379" s="83" t="s">
        <v>10047</v>
      </c>
      <c r="B2379" s="84" t="s">
        <v>2457</v>
      </c>
      <c r="C2379" s="19">
        <v>15970.77</v>
      </c>
      <c r="D2379" s="19">
        <v>303.45</v>
      </c>
      <c r="E2379" s="19">
        <v>0</v>
      </c>
      <c r="F2379" s="19">
        <v>303.45</v>
      </c>
      <c r="G2379" s="19">
        <v>0</v>
      </c>
      <c r="H2379" s="85">
        <v>65568.27</v>
      </c>
      <c r="I2379" s="85">
        <v>1245.8</v>
      </c>
      <c r="J2379" s="85">
        <v>1213.78</v>
      </c>
      <c r="K2379" s="85">
        <v>32.020000000000003</v>
      </c>
      <c r="L2379" s="146">
        <v>311.45</v>
      </c>
      <c r="M2379" s="146">
        <v>343.47</v>
      </c>
      <c r="N2379" s="146">
        <v>0</v>
      </c>
      <c r="Y2379" s="32">
        <f t="shared" si="36"/>
        <v>646.92000000000007</v>
      </c>
    </row>
    <row r="2380" spans="1:25" x14ac:dyDescent="0.25">
      <c r="A2380" s="83" t="s">
        <v>10048</v>
      </c>
      <c r="B2380" s="84" t="s">
        <v>2458</v>
      </c>
      <c r="C2380" s="19">
        <v>11332.77</v>
      </c>
      <c r="D2380" s="19">
        <v>215.32</v>
      </c>
      <c r="E2380" s="19">
        <v>0</v>
      </c>
      <c r="F2380" s="19">
        <v>215.32</v>
      </c>
      <c r="G2380" s="19">
        <v>0</v>
      </c>
      <c r="H2380" s="85">
        <v>32315.51</v>
      </c>
      <c r="I2380" s="85">
        <v>613.99</v>
      </c>
      <c r="J2380" s="85">
        <v>861.29</v>
      </c>
      <c r="K2380" s="85">
        <v>-247.3</v>
      </c>
      <c r="L2380" s="146">
        <v>153.5</v>
      </c>
      <c r="M2380" s="146">
        <v>0</v>
      </c>
      <c r="N2380" s="146">
        <v>93.8</v>
      </c>
      <c r="Y2380" s="32">
        <f t="shared" si="36"/>
        <v>215.32</v>
      </c>
    </row>
    <row r="2381" spans="1:25" x14ac:dyDescent="0.25">
      <c r="A2381" s="83" t="s">
        <v>10049</v>
      </c>
      <c r="B2381" s="84" t="s">
        <v>2459</v>
      </c>
      <c r="C2381" s="19">
        <v>7887.68</v>
      </c>
      <c r="D2381" s="19">
        <v>149.87</v>
      </c>
      <c r="E2381" s="19">
        <v>0</v>
      </c>
      <c r="F2381" s="19">
        <v>149.87</v>
      </c>
      <c r="G2381" s="19">
        <v>0</v>
      </c>
      <c r="H2381" s="85">
        <v>27823.54</v>
      </c>
      <c r="I2381" s="85">
        <v>528.65</v>
      </c>
      <c r="J2381" s="85">
        <v>599.46</v>
      </c>
      <c r="K2381" s="85">
        <v>-70.81</v>
      </c>
      <c r="L2381" s="146">
        <v>132.16</v>
      </c>
      <c r="M2381" s="146">
        <v>61.35</v>
      </c>
      <c r="N2381" s="146">
        <v>0</v>
      </c>
      <c r="Y2381" s="32">
        <f t="shared" si="36"/>
        <v>211.22</v>
      </c>
    </row>
    <row r="2382" spans="1:25" x14ac:dyDescent="0.25">
      <c r="A2382" s="83" t="s">
        <v>10050</v>
      </c>
      <c r="B2382" s="84" t="s">
        <v>2460</v>
      </c>
      <c r="C2382" s="19">
        <v>34421.68</v>
      </c>
      <c r="D2382" s="19">
        <v>654.01</v>
      </c>
      <c r="E2382" s="19">
        <v>0</v>
      </c>
      <c r="F2382" s="19">
        <v>654.01</v>
      </c>
      <c r="G2382" s="19">
        <v>0</v>
      </c>
      <c r="H2382" s="85">
        <v>132437.76999999999</v>
      </c>
      <c r="I2382" s="85">
        <v>2516.3200000000002</v>
      </c>
      <c r="J2382" s="85">
        <v>2616.0500000000002</v>
      </c>
      <c r="K2382" s="85">
        <v>-99.73</v>
      </c>
      <c r="L2382" s="146">
        <v>629.08000000000004</v>
      </c>
      <c r="M2382" s="146">
        <v>529.35</v>
      </c>
      <c r="N2382" s="146">
        <v>0</v>
      </c>
      <c r="Y2382" s="32">
        <f t="shared" si="36"/>
        <v>1183.3600000000001</v>
      </c>
    </row>
    <row r="2383" spans="1:25" x14ac:dyDescent="0.25">
      <c r="A2383" s="83" t="s">
        <v>10051</v>
      </c>
      <c r="B2383" s="84" t="s">
        <v>2461</v>
      </c>
      <c r="C2383" s="19">
        <v>16075.33</v>
      </c>
      <c r="D2383" s="19">
        <v>305.43</v>
      </c>
      <c r="E2383" s="19">
        <v>0</v>
      </c>
      <c r="F2383" s="19">
        <v>305.43</v>
      </c>
      <c r="G2383" s="19">
        <v>0</v>
      </c>
      <c r="H2383" s="85">
        <v>69157.25</v>
      </c>
      <c r="I2383" s="85">
        <v>1313.99</v>
      </c>
      <c r="J2383" s="85">
        <v>1221.72</v>
      </c>
      <c r="K2383" s="85">
        <v>92.27</v>
      </c>
      <c r="L2383" s="146">
        <v>328.5</v>
      </c>
      <c r="M2383" s="146">
        <v>420.77</v>
      </c>
      <c r="N2383" s="146">
        <v>0</v>
      </c>
      <c r="Y2383" s="32">
        <f t="shared" si="36"/>
        <v>726.2</v>
      </c>
    </row>
    <row r="2384" spans="1:25" x14ac:dyDescent="0.25">
      <c r="A2384" s="83" t="s">
        <v>10052</v>
      </c>
      <c r="B2384" s="84" t="s">
        <v>2462</v>
      </c>
      <c r="C2384" s="19">
        <v>8692.08</v>
      </c>
      <c r="D2384" s="19">
        <v>165.15</v>
      </c>
      <c r="E2384" s="19">
        <v>0</v>
      </c>
      <c r="F2384" s="19">
        <v>165.15</v>
      </c>
      <c r="G2384" s="19">
        <v>0</v>
      </c>
      <c r="H2384" s="85">
        <v>33760.04</v>
      </c>
      <c r="I2384" s="85">
        <v>641.44000000000005</v>
      </c>
      <c r="J2384" s="85">
        <v>660.6</v>
      </c>
      <c r="K2384" s="85">
        <v>-19.16</v>
      </c>
      <c r="L2384" s="146">
        <v>160.36000000000001</v>
      </c>
      <c r="M2384" s="146">
        <v>141.19999999999999</v>
      </c>
      <c r="N2384" s="146">
        <v>0</v>
      </c>
      <c r="Y2384" s="32">
        <f t="shared" si="36"/>
        <v>306.35000000000002</v>
      </c>
    </row>
    <row r="2385" spans="1:25" x14ac:dyDescent="0.25">
      <c r="A2385" s="83" t="s">
        <v>10053</v>
      </c>
      <c r="B2385" s="84" t="s">
        <v>2463</v>
      </c>
      <c r="C2385" s="19">
        <v>7733.32</v>
      </c>
      <c r="D2385" s="19">
        <v>146.93</v>
      </c>
      <c r="E2385" s="19">
        <v>0</v>
      </c>
      <c r="F2385" s="19">
        <v>146.93</v>
      </c>
      <c r="G2385" s="19">
        <v>0</v>
      </c>
      <c r="H2385" s="85">
        <v>32083.919999999998</v>
      </c>
      <c r="I2385" s="85">
        <v>609.59</v>
      </c>
      <c r="J2385" s="85">
        <v>587.73</v>
      </c>
      <c r="K2385" s="85">
        <v>21.86</v>
      </c>
      <c r="L2385" s="146">
        <v>152.4</v>
      </c>
      <c r="M2385" s="146">
        <v>174.26</v>
      </c>
      <c r="N2385" s="146">
        <v>0</v>
      </c>
      <c r="Y2385" s="32">
        <f t="shared" ref="Y2385:Y2448" si="37">F2385+M2385+R2385+W2385</f>
        <v>321.19</v>
      </c>
    </row>
    <row r="2386" spans="1:25" x14ac:dyDescent="0.25">
      <c r="A2386" s="83" t="s">
        <v>10054</v>
      </c>
      <c r="B2386" s="84" t="s">
        <v>2464</v>
      </c>
      <c r="C2386" s="19">
        <v>69502.990000000005</v>
      </c>
      <c r="D2386" s="19">
        <v>1320.56</v>
      </c>
      <c r="E2386" s="19">
        <v>0</v>
      </c>
      <c r="F2386" s="19">
        <v>1320.56</v>
      </c>
      <c r="G2386" s="19">
        <v>0</v>
      </c>
      <c r="H2386" s="85">
        <v>230087.91</v>
      </c>
      <c r="I2386" s="85">
        <v>4371.67</v>
      </c>
      <c r="J2386" s="85">
        <v>5282.23</v>
      </c>
      <c r="K2386" s="85">
        <v>-910.56</v>
      </c>
      <c r="L2386" s="146">
        <v>1092.92</v>
      </c>
      <c r="M2386" s="146">
        <v>182.36</v>
      </c>
      <c r="N2386" s="146">
        <v>0</v>
      </c>
      <c r="Y2386" s="32">
        <f t="shared" si="37"/>
        <v>1502.92</v>
      </c>
    </row>
    <row r="2387" spans="1:25" x14ac:dyDescent="0.25">
      <c r="A2387" s="83" t="s">
        <v>10055</v>
      </c>
      <c r="B2387" s="84" t="s">
        <v>2465</v>
      </c>
      <c r="C2387" s="19">
        <v>8152.6</v>
      </c>
      <c r="D2387" s="19">
        <v>154.9</v>
      </c>
      <c r="E2387" s="19">
        <v>0</v>
      </c>
      <c r="F2387" s="19">
        <v>154.9</v>
      </c>
      <c r="G2387" s="19">
        <v>0</v>
      </c>
      <c r="H2387" s="85">
        <v>36193.730000000003</v>
      </c>
      <c r="I2387" s="85">
        <v>687.68</v>
      </c>
      <c r="J2387" s="85">
        <v>619.6</v>
      </c>
      <c r="K2387" s="85">
        <v>68.08</v>
      </c>
      <c r="L2387" s="146">
        <v>171.92</v>
      </c>
      <c r="M2387" s="146">
        <v>240</v>
      </c>
      <c r="N2387" s="146">
        <v>0</v>
      </c>
      <c r="Y2387" s="32">
        <f t="shared" si="37"/>
        <v>394.9</v>
      </c>
    </row>
    <row r="2388" spans="1:25" x14ac:dyDescent="0.25">
      <c r="A2388" s="83" t="s">
        <v>10056</v>
      </c>
      <c r="B2388" s="84" t="s">
        <v>2466</v>
      </c>
      <c r="C2388" s="19">
        <v>46882.52</v>
      </c>
      <c r="D2388" s="19">
        <v>890.77</v>
      </c>
      <c r="E2388" s="19">
        <v>0</v>
      </c>
      <c r="F2388" s="19">
        <v>890.77</v>
      </c>
      <c r="G2388" s="19">
        <v>0</v>
      </c>
      <c r="H2388" s="85">
        <v>155944.76</v>
      </c>
      <c r="I2388" s="85">
        <v>2962.95</v>
      </c>
      <c r="J2388" s="85">
        <v>3563.07</v>
      </c>
      <c r="K2388" s="85">
        <v>-600.12</v>
      </c>
      <c r="L2388" s="146">
        <v>740.74</v>
      </c>
      <c r="M2388" s="146">
        <v>140.62</v>
      </c>
      <c r="N2388" s="146">
        <v>0</v>
      </c>
      <c r="Y2388" s="32">
        <f t="shared" si="37"/>
        <v>1031.3899999999999</v>
      </c>
    </row>
    <row r="2389" spans="1:25" x14ac:dyDescent="0.25">
      <c r="A2389" s="83" t="s">
        <v>10057</v>
      </c>
      <c r="B2389" s="84" t="s">
        <v>2467</v>
      </c>
      <c r="C2389" s="19">
        <v>12602</v>
      </c>
      <c r="D2389" s="19">
        <v>239.44</v>
      </c>
      <c r="E2389" s="19">
        <v>0</v>
      </c>
      <c r="F2389" s="19">
        <v>239.44</v>
      </c>
      <c r="G2389" s="19">
        <v>0</v>
      </c>
      <c r="H2389" s="85">
        <v>49009.99</v>
      </c>
      <c r="I2389" s="85">
        <v>931.19</v>
      </c>
      <c r="J2389" s="85">
        <v>957.75</v>
      </c>
      <c r="K2389" s="85">
        <v>-26.56</v>
      </c>
      <c r="L2389" s="146">
        <v>232.8</v>
      </c>
      <c r="M2389" s="146">
        <v>206.24</v>
      </c>
      <c r="N2389" s="146">
        <v>0</v>
      </c>
      <c r="Y2389" s="32">
        <f t="shared" si="37"/>
        <v>445.68</v>
      </c>
    </row>
    <row r="2390" spans="1:25" x14ac:dyDescent="0.25">
      <c r="A2390" s="83" t="s">
        <v>10058</v>
      </c>
      <c r="B2390" s="84" t="s">
        <v>2468</v>
      </c>
      <c r="C2390" s="19">
        <v>13181.35</v>
      </c>
      <c r="D2390" s="19">
        <v>250.45</v>
      </c>
      <c r="E2390" s="19">
        <v>0</v>
      </c>
      <c r="F2390" s="19">
        <v>250.45</v>
      </c>
      <c r="G2390" s="19">
        <v>0</v>
      </c>
      <c r="H2390" s="85">
        <v>48783.64</v>
      </c>
      <c r="I2390" s="85">
        <v>926.89</v>
      </c>
      <c r="J2390" s="85">
        <v>1001.78</v>
      </c>
      <c r="K2390" s="85">
        <v>-74.89</v>
      </c>
      <c r="L2390" s="146">
        <v>231.72</v>
      </c>
      <c r="M2390" s="146">
        <v>156.83000000000001</v>
      </c>
      <c r="N2390" s="146">
        <v>0</v>
      </c>
      <c r="Y2390" s="32">
        <f t="shared" si="37"/>
        <v>407.28</v>
      </c>
    </row>
    <row r="2391" spans="1:25" x14ac:dyDescent="0.25">
      <c r="A2391" s="83" t="s">
        <v>10059</v>
      </c>
      <c r="B2391" s="84" t="s">
        <v>2469</v>
      </c>
      <c r="C2391" s="19">
        <v>6961.34</v>
      </c>
      <c r="D2391" s="19">
        <v>132.27000000000001</v>
      </c>
      <c r="E2391" s="19">
        <v>0</v>
      </c>
      <c r="F2391" s="19">
        <v>132.27000000000001</v>
      </c>
      <c r="G2391" s="19">
        <v>0</v>
      </c>
      <c r="H2391" s="85">
        <v>26621.64</v>
      </c>
      <c r="I2391" s="85">
        <v>505.81</v>
      </c>
      <c r="J2391" s="85">
        <v>529.05999999999995</v>
      </c>
      <c r="K2391" s="85">
        <v>-23.25</v>
      </c>
      <c r="L2391" s="146">
        <v>126.45</v>
      </c>
      <c r="M2391" s="146">
        <v>103.2</v>
      </c>
      <c r="N2391" s="146">
        <v>0</v>
      </c>
      <c r="Y2391" s="32">
        <f t="shared" si="37"/>
        <v>235.47000000000003</v>
      </c>
    </row>
    <row r="2392" spans="1:25" x14ac:dyDescent="0.25">
      <c r="A2392" s="83" t="s">
        <v>10060</v>
      </c>
      <c r="B2392" s="84" t="s">
        <v>2470</v>
      </c>
      <c r="C2392" s="19">
        <v>8276.4699999999993</v>
      </c>
      <c r="D2392" s="19">
        <v>157.25</v>
      </c>
      <c r="E2392" s="19">
        <v>0</v>
      </c>
      <c r="F2392" s="19">
        <v>157.25</v>
      </c>
      <c r="G2392" s="19">
        <v>0</v>
      </c>
      <c r="H2392" s="85">
        <v>31888.32</v>
      </c>
      <c r="I2392" s="85">
        <v>605.88</v>
      </c>
      <c r="J2392" s="85">
        <v>629.01</v>
      </c>
      <c r="K2392" s="85">
        <v>-23.13</v>
      </c>
      <c r="L2392" s="146">
        <v>151.47</v>
      </c>
      <c r="M2392" s="146">
        <v>128.34</v>
      </c>
      <c r="N2392" s="146">
        <v>0</v>
      </c>
      <c r="Y2392" s="32">
        <f t="shared" si="37"/>
        <v>285.59000000000003</v>
      </c>
    </row>
    <row r="2393" spans="1:25" x14ac:dyDescent="0.25">
      <c r="A2393" s="83" t="s">
        <v>10061</v>
      </c>
      <c r="B2393" s="84" t="s">
        <v>2471</v>
      </c>
      <c r="C2393" s="19">
        <v>2960.23</v>
      </c>
      <c r="D2393" s="19">
        <v>56.25</v>
      </c>
      <c r="E2393" s="19">
        <v>0</v>
      </c>
      <c r="F2393" s="19">
        <v>56.25</v>
      </c>
      <c r="G2393" s="19">
        <v>0</v>
      </c>
      <c r="H2393" s="85">
        <v>10560.22</v>
      </c>
      <c r="I2393" s="85">
        <v>200.64</v>
      </c>
      <c r="J2393" s="85">
        <v>224.98</v>
      </c>
      <c r="K2393" s="85">
        <v>-24.34</v>
      </c>
      <c r="L2393" s="146">
        <v>50.16</v>
      </c>
      <c r="M2393" s="146">
        <v>25.82</v>
      </c>
      <c r="N2393" s="146">
        <v>0</v>
      </c>
      <c r="Y2393" s="32">
        <f t="shared" si="37"/>
        <v>82.07</v>
      </c>
    </row>
    <row r="2394" spans="1:25" x14ac:dyDescent="0.25">
      <c r="A2394" s="83" t="s">
        <v>10062</v>
      </c>
      <c r="B2394" s="84" t="s">
        <v>2472</v>
      </c>
      <c r="C2394" s="19">
        <v>66372.59</v>
      </c>
      <c r="D2394" s="19">
        <v>1261.08</v>
      </c>
      <c r="E2394" s="19">
        <v>0</v>
      </c>
      <c r="F2394" s="19">
        <v>1261.08</v>
      </c>
      <c r="G2394" s="19">
        <v>0</v>
      </c>
      <c r="H2394" s="85">
        <v>278495.84000000003</v>
      </c>
      <c r="I2394" s="85">
        <v>5291.42</v>
      </c>
      <c r="J2394" s="85">
        <v>5044.32</v>
      </c>
      <c r="K2394" s="85">
        <v>247.1</v>
      </c>
      <c r="L2394" s="146">
        <v>1322.86</v>
      </c>
      <c r="M2394" s="146">
        <v>1569.96</v>
      </c>
      <c r="N2394" s="146">
        <v>0</v>
      </c>
      <c r="Y2394" s="32">
        <f t="shared" si="37"/>
        <v>2831.04</v>
      </c>
    </row>
    <row r="2395" spans="1:25" x14ac:dyDescent="0.25">
      <c r="A2395" s="83" t="s">
        <v>10063</v>
      </c>
      <c r="B2395" s="84" t="s">
        <v>2473</v>
      </c>
      <c r="C2395" s="19">
        <v>12308.23</v>
      </c>
      <c r="D2395" s="19">
        <v>233.86</v>
      </c>
      <c r="E2395" s="19">
        <v>0</v>
      </c>
      <c r="F2395" s="19">
        <v>233.86</v>
      </c>
      <c r="G2395" s="19">
        <v>0</v>
      </c>
      <c r="H2395" s="85">
        <v>47269.120000000003</v>
      </c>
      <c r="I2395" s="85">
        <v>898.11</v>
      </c>
      <c r="J2395" s="85">
        <v>935.43</v>
      </c>
      <c r="K2395" s="85">
        <v>-37.32</v>
      </c>
      <c r="L2395" s="146">
        <v>224.53</v>
      </c>
      <c r="M2395" s="146">
        <v>187.21</v>
      </c>
      <c r="N2395" s="146">
        <v>0</v>
      </c>
      <c r="Y2395" s="32">
        <f t="shared" si="37"/>
        <v>421.07000000000005</v>
      </c>
    </row>
    <row r="2396" spans="1:25" x14ac:dyDescent="0.25">
      <c r="A2396" s="83" t="s">
        <v>10064</v>
      </c>
      <c r="B2396" s="84" t="s">
        <v>2474</v>
      </c>
      <c r="C2396" s="19">
        <v>2254.96</v>
      </c>
      <c r="D2396" s="19">
        <v>42.85</v>
      </c>
      <c r="E2396" s="19">
        <v>0.47</v>
      </c>
      <c r="F2396" s="19">
        <v>42.38</v>
      </c>
      <c r="G2396" s="19">
        <v>0</v>
      </c>
      <c r="H2396" s="85">
        <v>8442.56</v>
      </c>
      <c r="I2396" s="85">
        <v>160.41</v>
      </c>
      <c r="J2396" s="85">
        <v>171.38</v>
      </c>
      <c r="K2396" s="85">
        <v>-10.97</v>
      </c>
      <c r="L2396" s="146">
        <v>40.1</v>
      </c>
      <c r="M2396" s="146">
        <v>29.13</v>
      </c>
      <c r="N2396" s="146">
        <v>0</v>
      </c>
      <c r="Y2396" s="32">
        <f t="shared" si="37"/>
        <v>71.510000000000005</v>
      </c>
    </row>
    <row r="2397" spans="1:25" x14ac:dyDescent="0.25">
      <c r="A2397" s="83" t="s">
        <v>10065</v>
      </c>
      <c r="B2397" s="84" t="s">
        <v>2475</v>
      </c>
      <c r="C2397" s="19">
        <v>19214.09</v>
      </c>
      <c r="D2397" s="19">
        <v>365.07</v>
      </c>
      <c r="E2397" s="19">
        <v>0</v>
      </c>
      <c r="F2397" s="19">
        <v>365.07</v>
      </c>
      <c r="G2397" s="19">
        <v>0</v>
      </c>
      <c r="H2397" s="85">
        <v>79007.98</v>
      </c>
      <c r="I2397" s="85">
        <v>1501.15</v>
      </c>
      <c r="J2397" s="85">
        <v>1460.27</v>
      </c>
      <c r="K2397" s="85">
        <v>40.880000000000003</v>
      </c>
      <c r="L2397" s="146">
        <v>375.29</v>
      </c>
      <c r="M2397" s="146">
        <v>416.17</v>
      </c>
      <c r="N2397" s="146">
        <v>0</v>
      </c>
      <c r="Y2397" s="32">
        <f t="shared" si="37"/>
        <v>781.24</v>
      </c>
    </row>
    <row r="2398" spans="1:25" x14ac:dyDescent="0.25">
      <c r="A2398" s="83" t="s">
        <v>10066</v>
      </c>
      <c r="B2398" s="84" t="s">
        <v>2476</v>
      </c>
      <c r="C2398" s="19">
        <v>25502.83</v>
      </c>
      <c r="D2398" s="19">
        <v>484.55</v>
      </c>
      <c r="E2398" s="19">
        <v>0</v>
      </c>
      <c r="F2398" s="19">
        <v>484.55</v>
      </c>
      <c r="G2398" s="19">
        <v>0</v>
      </c>
      <c r="H2398" s="85">
        <v>105770.5</v>
      </c>
      <c r="I2398" s="85">
        <v>2009.64</v>
      </c>
      <c r="J2398" s="85">
        <v>1938.21</v>
      </c>
      <c r="K2398" s="85">
        <v>71.430000000000007</v>
      </c>
      <c r="L2398" s="146">
        <v>502.41</v>
      </c>
      <c r="M2398" s="146">
        <v>573.84</v>
      </c>
      <c r="N2398" s="146">
        <v>0</v>
      </c>
      <c r="Y2398" s="32">
        <f t="shared" si="37"/>
        <v>1058.3900000000001</v>
      </c>
    </row>
    <row r="2399" spans="1:25" x14ac:dyDescent="0.25">
      <c r="A2399" s="83" t="s">
        <v>10067</v>
      </c>
      <c r="B2399" s="84" t="s">
        <v>2477</v>
      </c>
      <c r="C2399" s="19">
        <v>11927.9</v>
      </c>
      <c r="D2399" s="19">
        <v>226.63</v>
      </c>
      <c r="E2399" s="19">
        <v>0</v>
      </c>
      <c r="F2399" s="19">
        <v>226.63</v>
      </c>
      <c r="G2399" s="19">
        <v>0</v>
      </c>
      <c r="H2399" s="85">
        <v>66602.89</v>
      </c>
      <c r="I2399" s="85">
        <v>1265.45</v>
      </c>
      <c r="J2399" s="85">
        <v>906.52</v>
      </c>
      <c r="K2399" s="85">
        <v>358.93</v>
      </c>
      <c r="L2399" s="146">
        <v>316.36</v>
      </c>
      <c r="M2399" s="146">
        <v>675.29</v>
      </c>
      <c r="N2399" s="146">
        <v>0</v>
      </c>
      <c r="Y2399" s="32">
        <f t="shared" si="37"/>
        <v>901.92</v>
      </c>
    </row>
    <row r="2400" spans="1:25" x14ac:dyDescent="0.25">
      <c r="A2400" s="83" t="s">
        <v>10068</v>
      </c>
      <c r="B2400" s="84" t="s">
        <v>2478</v>
      </c>
      <c r="C2400" s="19">
        <v>10761.09</v>
      </c>
      <c r="D2400" s="19">
        <v>204.46</v>
      </c>
      <c r="E2400" s="19">
        <v>0</v>
      </c>
      <c r="F2400" s="19">
        <v>204.46</v>
      </c>
      <c r="G2400" s="19">
        <v>0</v>
      </c>
      <c r="H2400" s="85">
        <v>38691.53</v>
      </c>
      <c r="I2400" s="85">
        <v>735.14</v>
      </c>
      <c r="J2400" s="85">
        <v>817.84</v>
      </c>
      <c r="K2400" s="85">
        <v>-82.7</v>
      </c>
      <c r="L2400" s="146">
        <v>183.79</v>
      </c>
      <c r="M2400" s="146">
        <v>101.09</v>
      </c>
      <c r="N2400" s="146">
        <v>0</v>
      </c>
      <c r="Y2400" s="32">
        <f t="shared" si="37"/>
        <v>305.55</v>
      </c>
    </row>
    <row r="2401" spans="1:25" x14ac:dyDescent="0.25">
      <c r="A2401" s="83" t="s">
        <v>10069</v>
      </c>
      <c r="B2401" s="84" t="s">
        <v>2479</v>
      </c>
      <c r="C2401" s="19">
        <v>14040.28</v>
      </c>
      <c r="D2401" s="19">
        <v>266.77</v>
      </c>
      <c r="E2401" s="19">
        <v>0</v>
      </c>
      <c r="F2401" s="19">
        <v>266.77</v>
      </c>
      <c r="G2401" s="19">
        <v>0</v>
      </c>
      <c r="H2401" s="85">
        <v>57294.85</v>
      </c>
      <c r="I2401" s="85">
        <v>1088.5999999999999</v>
      </c>
      <c r="J2401" s="85">
        <v>1067.06</v>
      </c>
      <c r="K2401" s="85">
        <v>21.54</v>
      </c>
      <c r="L2401" s="146">
        <v>272.14999999999998</v>
      </c>
      <c r="M2401" s="146">
        <v>293.69</v>
      </c>
      <c r="N2401" s="146">
        <v>0</v>
      </c>
      <c r="Y2401" s="32">
        <f t="shared" si="37"/>
        <v>560.46</v>
      </c>
    </row>
    <row r="2402" spans="1:25" x14ac:dyDescent="0.25">
      <c r="A2402" s="83" t="s">
        <v>10070</v>
      </c>
      <c r="B2402" s="84" t="s">
        <v>2480</v>
      </c>
      <c r="C2402" s="19">
        <v>12587.15</v>
      </c>
      <c r="D2402" s="19">
        <v>239.16</v>
      </c>
      <c r="E2402" s="19">
        <v>0</v>
      </c>
      <c r="F2402" s="19">
        <v>239.16</v>
      </c>
      <c r="G2402" s="19">
        <v>0</v>
      </c>
      <c r="H2402" s="85">
        <v>25175.52</v>
      </c>
      <c r="I2402" s="85">
        <v>478.33</v>
      </c>
      <c r="J2402" s="85">
        <v>956.62</v>
      </c>
      <c r="K2402" s="85">
        <v>-478.29</v>
      </c>
      <c r="L2402" s="146">
        <v>119.58</v>
      </c>
      <c r="M2402" s="146">
        <v>0</v>
      </c>
      <c r="N2402" s="146">
        <v>358.71</v>
      </c>
      <c r="Y2402" s="32">
        <f t="shared" si="37"/>
        <v>239.16</v>
      </c>
    </row>
    <row r="2403" spans="1:25" x14ac:dyDescent="0.25">
      <c r="A2403" s="83" t="s">
        <v>10071</v>
      </c>
      <c r="B2403" s="84" t="s">
        <v>2481</v>
      </c>
      <c r="C2403" s="19">
        <v>10927.15</v>
      </c>
      <c r="D2403" s="19">
        <v>207.62</v>
      </c>
      <c r="E2403" s="19">
        <v>0</v>
      </c>
      <c r="F2403" s="19">
        <v>207.62</v>
      </c>
      <c r="G2403" s="19">
        <v>0</v>
      </c>
      <c r="H2403" s="85">
        <v>43174.61</v>
      </c>
      <c r="I2403" s="85">
        <v>820.32</v>
      </c>
      <c r="J2403" s="85">
        <v>830.46</v>
      </c>
      <c r="K2403" s="85">
        <v>-10.14</v>
      </c>
      <c r="L2403" s="146">
        <v>205.08</v>
      </c>
      <c r="M2403" s="146">
        <v>194.94</v>
      </c>
      <c r="N2403" s="146">
        <v>0</v>
      </c>
      <c r="Y2403" s="32">
        <f t="shared" si="37"/>
        <v>402.56</v>
      </c>
    </row>
    <row r="2404" spans="1:25" x14ac:dyDescent="0.25">
      <c r="A2404" s="83" t="s">
        <v>10072</v>
      </c>
      <c r="B2404" s="84" t="s">
        <v>2482</v>
      </c>
      <c r="C2404" s="19">
        <v>2639.78</v>
      </c>
      <c r="D2404" s="19">
        <v>50.16</v>
      </c>
      <c r="E2404" s="19">
        <v>32.369999999999997</v>
      </c>
      <c r="F2404" s="19">
        <v>17.79</v>
      </c>
      <c r="G2404" s="19">
        <v>0</v>
      </c>
      <c r="H2404" s="85">
        <v>10159.57</v>
      </c>
      <c r="I2404" s="85">
        <v>193.03</v>
      </c>
      <c r="J2404" s="85">
        <v>200.62</v>
      </c>
      <c r="K2404" s="85">
        <v>-7.59</v>
      </c>
      <c r="L2404" s="146">
        <v>48.26</v>
      </c>
      <c r="M2404" s="146">
        <v>40.67</v>
      </c>
      <c r="N2404" s="146">
        <v>0</v>
      </c>
      <c r="Y2404" s="32">
        <f t="shared" si="37"/>
        <v>58.46</v>
      </c>
    </row>
    <row r="2405" spans="1:25" x14ac:dyDescent="0.25">
      <c r="A2405" s="83" t="s">
        <v>10073</v>
      </c>
      <c r="B2405" s="84" t="s">
        <v>2483</v>
      </c>
      <c r="C2405" s="19">
        <v>3056.98</v>
      </c>
      <c r="D2405" s="19">
        <v>58.08</v>
      </c>
      <c r="E2405" s="19">
        <v>0</v>
      </c>
      <c r="F2405" s="19">
        <v>58.08</v>
      </c>
      <c r="G2405" s="19">
        <v>0</v>
      </c>
      <c r="H2405" s="85">
        <v>10863.57</v>
      </c>
      <c r="I2405" s="85">
        <v>206.41</v>
      </c>
      <c r="J2405" s="85">
        <v>232.33</v>
      </c>
      <c r="K2405" s="85">
        <v>-25.92</v>
      </c>
      <c r="L2405" s="146">
        <v>51.6</v>
      </c>
      <c r="M2405" s="146">
        <v>25.68</v>
      </c>
      <c r="N2405" s="146">
        <v>0</v>
      </c>
      <c r="Y2405" s="32">
        <f t="shared" si="37"/>
        <v>83.759999999999991</v>
      </c>
    </row>
    <row r="2406" spans="1:25" x14ac:dyDescent="0.25">
      <c r="A2406" s="83" t="s">
        <v>10074</v>
      </c>
      <c r="B2406" s="84" t="s">
        <v>2484</v>
      </c>
      <c r="C2406" s="19">
        <v>5555.32</v>
      </c>
      <c r="D2406" s="19">
        <v>105.55</v>
      </c>
      <c r="E2406" s="19">
        <v>0</v>
      </c>
      <c r="F2406" s="19">
        <v>105.55</v>
      </c>
      <c r="G2406" s="19">
        <v>0</v>
      </c>
      <c r="H2406" s="85">
        <v>19875.490000000002</v>
      </c>
      <c r="I2406" s="85">
        <v>377.63</v>
      </c>
      <c r="J2406" s="85">
        <v>422.2</v>
      </c>
      <c r="K2406" s="85">
        <v>-44.57</v>
      </c>
      <c r="L2406" s="146">
        <v>94.41</v>
      </c>
      <c r="M2406" s="146">
        <v>49.84</v>
      </c>
      <c r="N2406" s="146">
        <v>0</v>
      </c>
      <c r="Y2406" s="32">
        <f t="shared" si="37"/>
        <v>155.38999999999999</v>
      </c>
    </row>
    <row r="2407" spans="1:25" x14ac:dyDescent="0.25">
      <c r="A2407" s="83" t="s">
        <v>10075</v>
      </c>
      <c r="B2407" s="84" t="s">
        <v>2485</v>
      </c>
      <c r="C2407" s="19">
        <v>4288.8</v>
      </c>
      <c r="D2407" s="19">
        <v>81.489999999999995</v>
      </c>
      <c r="E2407" s="19">
        <v>0</v>
      </c>
      <c r="F2407" s="19">
        <v>81.489999999999995</v>
      </c>
      <c r="G2407" s="19">
        <v>0</v>
      </c>
      <c r="H2407" s="85">
        <v>12253.27</v>
      </c>
      <c r="I2407" s="85">
        <v>232.81</v>
      </c>
      <c r="J2407" s="85">
        <v>325.95</v>
      </c>
      <c r="K2407" s="85">
        <v>-93.14</v>
      </c>
      <c r="L2407" s="146">
        <v>58.2</v>
      </c>
      <c r="M2407" s="146">
        <v>0</v>
      </c>
      <c r="N2407" s="146">
        <v>34.94</v>
      </c>
      <c r="Y2407" s="32">
        <f t="shared" si="37"/>
        <v>81.489999999999995</v>
      </c>
    </row>
    <row r="2408" spans="1:25" x14ac:dyDescent="0.25">
      <c r="A2408" s="83" t="s">
        <v>10076</v>
      </c>
      <c r="B2408" s="84" t="s">
        <v>2486</v>
      </c>
      <c r="C2408" s="19">
        <v>13731.91</v>
      </c>
      <c r="D2408" s="19">
        <v>260.91000000000003</v>
      </c>
      <c r="E2408" s="19">
        <v>0</v>
      </c>
      <c r="F2408" s="19">
        <v>260.91000000000003</v>
      </c>
      <c r="G2408" s="19">
        <v>0</v>
      </c>
      <c r="H2408" s="85">
        <v>69410.259999999995</v>
      </c>
      <c r="I2408" s="85">
        <v>1318.79</v>
      </c>
      <c r="J2408" s="85">
        <v>1043.6199999999999</v>
      </c>
      <c r="K2408" s="85">
        <v>275.17</v>
      </c>
      <c r="L2408" s="146">
        <v>329.7</v>
      </c>
      <c r="M2408" s="146">
        <v>604.87</v>
      </c>
      <c r="N2408" s="146">
        <v>0</v>
      </c>
      <c r="Y2408" s="32">
        <f t="shared" si="37"/>
        <v>865.78</v>
      </c>
    </row>
    <row r="2409" spans="1:25" x14ac:dyDescent="0.25">
      <c r="A2409" s="83" t="s">
        <v>10077</v>
      </c>
      <c r="B2409" s="84" t="s">
        <v>2487</v>
      </c>
      <c r="C2409" s="19">
        <v>8124.69</v>
      </c>
      <c r="D2409" s="19">
        <v>154.37</v>
      </c>
      <c r="E2409" s="19">
        <v>0</v>
      </c>
      <c r="F2409" s="19">
        <v>154.37</v>
      </c>
      <c r="G2409" s="19">
        <v>0</v>
      </c>
      <c r="H2409" s="85">
        <v>34584.339999999997</v>
      </c>
      <c r="I2409" s="85">
        <v>657.1</v>
      </c>
      <c r="J2409" s="85">
        <v>617.48</v>
      </c>
      <c r="K2409" s="85">
        <v>39.619999999999997</v>
      </c>
      <c r="L2409" s="146">
        <v>164.28</v>
      </c>
      <c r="M2409" s="146">
        <v>203.9</v>
      </c>
      <c r="N2409" s="146">
        <v>0</v>
      </c>
      <c r="Y2409" s="32">
        <f t="shared" si="37"/>
        <v>358.27</v>
      </c>
    </row>
    <row r="2410" spans="1:25" x14ac:dyDescent="0.25">
      <c r="A2410" s="83" t="s">
        <v>10078</v>
      </c>
      <c r="B2410" s="84" t="s">
        <v>2488</v>
      </c>
      <c r="C2410" s="19">
        <v>45332.2</v>
      </c>
      <c r="D2410" s="19">
        <v>861.31</v>
      </c>
      <c r="E2410" s="19">
        <v>0</v>
      </c>
      <c r="F2410" s="19">
        <v>861.31</v>
      </c>
      <c r="G2410" s="19">
        <v>0</v>
      </c>
      <c r="H2410" s="85">
        <v>187081.92</v>
      </c>
      <c r="I2410" s="85">
        <v>3554.56</v>
      </c>
      <c r="J2410" s="85">
        <v>3445.25</v>
      </c>
      <c r="K2410" s="85">
        <v>109.31</v>
      </c>
      <c r="L2410" s="146">
        <v>888.64</v>
      </c>
      <c r="M2410" s="146">
        <v>997.95</v>
      </c>
      <c r="N2410" s="146">
        <v>0</v>
      </c>
      <c r="Y2410" s="32">
        <f t="shared" si="37"/>
        <v>1859.26</v>
      </c>
    </row>
    <row r="2411" spans="1:25" x14ac:dyDescent="0.25">
      <c r="A2411" s="83" t="s">
        <v>10079</v>
      </c>
      <c r="B2411" s="84" t="s">
        <v>2489</v>
      </c>
      <c r="C2411" s="19">
        <v>6669.23</v>
      </c>
      <c r="D2411" s="19">
        <v>126.72</v>
      </c>
      <c r="E2411" s="19">
        <v>0</v>
      </c>
      <c r="F2411" s="19">
        <v>126.72</v>
      </c>
      <c r="G2411" s="19">
        <v>0</v>
      </c>
      <c r="H2411" s="85">
        <v>25257.8</v>
      </c>
      <c r="I2411" s="85">
        <v>479.9</v>
      </c>
      <c r="J2411" s="85">
        <v>506.86</v>
      </c>
      <c r="K2411" s="85">
        <v>-26.96</v>
      </c>
      <c r="L2411" s="146">
        <v>119.98</v>
      </c>
      <c r="M2411" s="146">
        <v>93.02</v>
      </c>
      <c r="N2411" s="146">
        <v>0</v>
      </c>
      <c r="Y2411" s="32">
        <f t="shared" si="37"/>
        <v>219.74</v>
      </c>
    </row>
    <row r="2412" spans="1:25" x14ac:dyDescent="0.25">
      <c r="A2412" s="83" t="s">
        <v>10080</v>
      </c>
      <c r="B2412" s="84" t="s">
        <v>2490</v>
      </c>
      <c r="C2412" s="19">
        <v>33218.54</v>
      </c>
      <c r="D2412" s="19">
        <v>631.15</v>
      </c>
      <c r="E2412" s="19">
        <v>0</v>
      </c>
      <c r="F2412" s="19">
        <v>631.15</v>
      </c>
      <c r="G2412" s="19">
        <v>0</v>
      </c>
      <c r="H2412" s="85">
        <v>106496.61</v>
      </c>
      <c r="I2412" s="85">
        <v>2023.44</v>
      </c>
      <c r="J2412" s="85">
        <v>2524.61</v>
      </c>
      <c r="K2412" s="85">
        <v>-501.17</v>
      </c>
      <c r="L2412" s="146">
        <v>505.86</v>
      </c>
      <c r="M2412" s="146">
        <v>4.6900000000000004</v>
      </c>
      <c r="N2412" s="146">
        <v>0</v>
      </c>
      <c r="Y2412" s="32">
        <f t="shared" si="37"/>
        <v>635.84</v>
      </c>
    </row>
    <row r="2413" spans="1:25" x14ac:dyDescent="0.25">
      <c r="A2413" s="83" t="s">
        <v>10081</v>
      </c>
      <c r="B2413" s="84" t="s">
        <v>2491</v>
      </c>
      <c r="C2413" s="19">
        <v>44784.02</v>
      </c>
      <c r="D2413" s="19">
        <v>850.9</v>
      </c>
      <c r="E2413" s="19">
        <v>0</v>
      </c>
      <c r="F2413" s="19">
        <v>850.9</v>
      </c>
      <c r="G2413" s="19">
        <v>0</v>
      </c>
      <c r="H2413" s="85">
        <v>257087.06</v>
      </c>
      <c r="I2413" s="85">
        <v>4884.6499999999996</v>
      </c>
      <c r="J2413" s="85">
        <v>3403.59</v>
      </c>
      <c r="K2413" s="85">
        <v>1481.06</v>
      </c>
      <c r="L2413" s="146">
        <v>1221.1600000000001</v>
      </c>
      <c r="M2413" s="146">
        <v>2702.22</v>
      </c>
      <c r="N2413" s="146">
        <v>0</v>
      </c>
      <c r="Y2413" s="32">
        <f t="shared" si="37"/>
        <v>3553.12</v>
      </c>
    </row>
    <row r="2414" spans="1:25" x14ac:dyDescent="0.25">
      <c r="A2414" s="83" t="s">
        <v>10082</v>
      </c>
      <c r="B2414" s="84" t="s">
        <v>2492</v>
      </c>
      <c r="C2414" s="19">
        <v>118965.63</v>
      </c>
      <c r="D2414" s="19">
        <v>2260.35</v>
      </c>
      <c r="E2414" s="19">
        <v>0</v>
      </c>
      <c r="F2414" s="19">
        <v>2260.35</v>
      </c>
      <c r="G2414" s="19">
        <v>0</v>
      </c>
      <c r="H2414" s="85">
        <v>503649.64</v>
      </c>
      <c r="I2414" s="85">
        <v>9569.34</v>
      </c>
      <c r="J2414" s="85">
        <v>9041.39</v>
      </c>
      <c r="K2414" s="85">
        <v>527.95000000000005</v>
      </c>
      <c r="L2414" s="146">
        <v>2392.34</v>
      </c>
      <c r="M2414" s="146">
        <v>2920.29</v>
      </c>
      <c r="N2414" s="146">
        <v>0</v>
      </c>
      <c r="Y2414" s="32">
        <f t="shared" si="37"/>
        <v>5180.6399999999994</v>
      </c>
    </row>
    <row r="2415" spans="1:25" x14ac:dyDescent="0.25">
      <c r="A2415" s="83" t="s">
        <v>10083</v>
      </c>
      <c r="B2415" s="84" t="s">
        <v>2493</v>
      </c>
      <c r="C2415" s="19">
        <v>5071.83</v>
      </c>
      <c r="D2415" s="19">
        <v>96.37</v>
      </c>
      <c r="E2415" s="19">
        <v>0</v>
      </c>
      <c r="F2415" s="19">
        <v>96.37</v>
      </c>
      <c r="G2415" s="19">
        <v>0</v>
      </c>
      <c r="H2415" s="85">
        <v>14172.91</v>
      </c>
      <c r="I2415" s="85">
        <v>269.29000000000002</v>
      </c>
      <c r="J2415" s="85">
        <v>385.46</v>
      </c>
      <c r="K2415" s="85">
        <v>-116.17</v>
      </c>
      <c r="L2415" s="146">
        <v>67.319999999999993</v>
      </c>
      <c r="M2415" s="146">
        <v>0</v>
      </c>
      <c r="N2415" s="146">
        <v>48.85</v>
      </c>
      <c r="Y2415" s="32">
        <f t="shared" si="37"/>
        <v>96.37</v>
      </c>
    </row>
    <row r="2416" spans="1:25" x14ac:dyDescent="0.25">
      <c r="A2416" s="83" t="s">
        <v>10084</v>
      </c>
      <c r="B2416" s="84" t="s">
        <v>2494</v>
      </c>
      <c r="C2416" s="19">
        <v>9650.27</v>
      </c>
      <c r="D2416" s="19">
        <v>183.36</v>
      </c>
      <c r="E2416" s="19">
        <v>0</v>
      </c>
      <c r="F2416" s="19">
        <v>183.36</v>
      </c>
      <c r="G2416" s="19">
        <v>0</v>
      </c>
      <c r="H2416" s="85">
        <v>32065.13</v>
      </c>
      <c r="I2416" s="85">
        <v>609.24</v>
      </c>
      <c r="J2416" s="85">
        <v>733.42</v>
      </c>
      <c r="K2416" s="85">
        <v>-124.18</v>
      </c>
      <c r="L2416" s="146">
        <v>152.31</v>
      </c>
      <c r="M2416" s="146">
        <v>28.13</v>
      </c>
      <c r="N2416" s="146">
        <v>0</v>
      </c>
      <c r="Y2416" s="32">
        <f t="shared" si="37"/>
        <v>211.49</v>
      </c>
    </row>
    <row r="2417" spans="1:25" x14ac:dyDescent="0.25">
      <c r="A2417" s="83" t="s">
        <v>10085</v>
      </c>
      <c r="B2417" s="84" t="s">
        <v>2495</v>
      </c>
      <c r="C2417" s="19">
        <v>33126.33</v>
      </c>
      <c r="D2417" s="19">
        <v>629.4</v>
      </c>
      <c r="E2417" s="19">
        <v>0</v>
      </c>
      <c r="F2417" s="19">
        <v>629.4</v>
      </c>
      <c r="G2417" s="19">
        <v>0</v>
      </c>
      <c r="H2417" s="85">
        <v>103678.35</v>
      </c>
      <c r="I2417" s="85">
        <v>1969.89</v>
      </c>
      <c r="J2417" s="85">
        <v>2517.6</v>
      </c>
      <c r="K2417" s="85">
        <v>-547.71</v>
      </c>
      <c r="L2417" s="146">
        <v>492.47</v>
      </c>
      <c r="M2417" s="146">
        <v>0</v>
      </c>
      <c r="N2417" s="146">
        <v>55.24</v>
      </c>
      <c r="Y2417" s="32">
        <f t="shared" si="37"/>
        <v>629.4</v>
      </c>
    </row>
    <row r="2418" spans="1:25" x14ac:dyDescent="0.25">
      <c r="A2418" s="83" t="s">
        <v>10086</v>
      </c>
      <c r="B2418" s="84" t="s">
        <v>2496</v>
      </c>
      <c r="C2418" s="19">
        <v>7282.11</v>
      </c>
      <c r="D2418" s="19">
        <v>138.36000000000001</v>
      </c>
      <c r="E2418" s="19">
        <v>0</v>
      </c>
      <c r="F2418" s="19">
        <v>138.36000000000001</v>
      </c>
      <c r="G2418" s="19">
        <v>0</v>
      </c>
      <c r="H2418" s="85">
        <v>31299.91</v>
      </c>
      <c r="I2418" s="85">
        <v>594.70000000000005</v>
      </c>
      <c r="J2418" s="85">
        <v>553.44000000000005</v>
      </c>
      <c r="K2418" s="85">
        <v>41.26</v>
      </c>
      <c r="L2418" s="146">
        <v>148.68</v>
      </c>
      <c r="M2418" s="146">
        <v>189.94</v>
      </c>
      <c r="N2418" s="146">
        <v>0</v>
      </c>
      <c r="Y2418" s="32">
        <f t="shared" si="37"/>
        <v>328.3</v>
      </c>
    </row>
    <row r="2419" spans="1:25" x14ac:dyDescent="0.25">
      <c r="A2419" s="83" t="s">
        <v>10087</v>
      </c>
      <c r="B2419" s="84" t="s">
        <v>2497</v>
      </c>
      <c r="C2419" s="19">
        <v>55341.72</v>
      </c>
      <c r="D2419" s="19">
        <v>1051.49</v>
      </c>
      <c r="E2419" s="19">
        <v>0</v>
      </c>
      <c r="F2419" s="19">
        <v>1051.49</v>
      </c>
      <c r="G2419" s="19">
        <v>0</v>
      </c>
      <c r="H2419" s="85">
        <v>191129.8</v>
      </c>
      <c r="I2419" s="85">
        <v>3631.47</v>
      </c>
      <c r="J2419" s="85">
        <v>4205.97</v>
      </c>
      <c r="K2419" s="85">
        <v>-574.5</v>
      </c>
      <c r="L2419" s="146">
        <v>907.87</v>
      </c>
      <c r="M2419" s="146">
        <v>333.37</v>
      </c>
      <c r="N2419" s="146">
        <v>0</v>
      </c>
      <c r="Y2419" s="32">
        <f t="shared" si="37"/>
        <v>1384.8600000000001</v>
      </c>
    </row>
    <row r="2420" spans="1:25" x14ac:dyDescent="0.25">
      <c r="A2420" s="83" t="s">
        <v>10088</v>
      </c>
      <c r="B2420" s="84" t="s">
        <v>2498</v>
      </c>
      <c r="C2420" s="19">
        <v>54449.41</v>
      </c>
      <c r="D2420" s="19">
        <v>1034.54</v>
      </c>
      <c r="E2420" s="19">
        <v>0</v>
      </c>
      <c r="F2420" s="19">
        <v>1034.54</v>
      </c>
      <c r="G2420" s="19">
        <v>0</v>
      </c>
      <c r="H2420" s="85">
        <v>218021.2</v>
      </c>
      <c r="I2420" s="85">
        <v>4142.3999999999996</v>
      </c>
      <c r="J2420" s="85">
        <v>4138.16</v>
      </c>
      <c r="K2420" s="85">
        <v>4.24</v>
      </c>
      <c r="L2420" s="146">
        <v>1035.5999999999999</v>
      </c>
      <c r="M2420" s="146">
        <v>1039.8399999999999</v>
      </c>
      <c r="N2420" s="146">
        <v>0</v>
      </c>
      <c r="Y2420" s="32">
        <f t="shared" si="37"/>
        <v>2074.38</v>
      </c>
    </row>
    <row r="2421" spans="1:25" x14ac:dyDescent="0.25">
      <c r="A2421" s="83" t="s">
        <v>10089</v>
      </c>
      <c r="B2421" s="84" t="s">
        <v>2499</v>
      </c>
      <c r="C2421" s="19">
        <v>13542.08</v>
      </c>
      <c r="D2421" s="19">
        <v>257.3</v>
      </c>
      <c r="E2421" s="19">
        <v>0</v>
      </c>
      <c r="F2421" s="19">
        <v>257.3</v>
      </c>
      <c r="G2421" s="19">
        <v>0</v>
      </c>
      <c r="H2421" s="85">
        <v>53497.19</v>
      </c>
      <c r="I2421" s="85">
        <v>1016.45</v>
      </c>
      <c r="J2421" s="85">
        <v>1029.2</v>
      </c>
      <c r="K2421" s="85">
        <v>-12.75</v>
      </c>
      <c r="L2421" s="146">
        <v>254.11</v>
      </c>
      <c r="M2421" s="146">
        <v>241.36</v>
      </c>
      <c r="N2421" s="146">
        <v>0</v>
      </c>
      <c r="Y2421" s="32">
        <f t="shared" si="37"/>
        <v>498.66</v>
      </c>
    </row>
    <row r="2422" spans="1:25" x14ac:dyDescent="0.25">
      <c r="A2422" s="83" t="s">
        <v>10090</v>
      </c>
      <c r="B2422" s="84" t="s">
        <v>2500</v>
      </c>
      <c r="C2422" s="19">
        <v>32612.68</v>
      </c>
      <c r="D2422" s="19">
        <v>619.64</v>
      </c>
      <c r="E2422" s="19">
        <v>0</v>
      </c>
      <c r="F2422" s="19">
        <v>619.64</v>
      </c>
      <c r="G2422" s="19">
        <v>0</v>
      </c>
      <c r="H2422" s="85">
        <v>90214.65</v>
      </c>
      <c r="I2422" s="85">
        <v>1714.08</v>
      </c>
      <c r="J2422" s="85">
        <v>2478.56</v>
      </c>
      <c r="K2422" s="85">
        <v>-764.48</v>
      </c>
      <c r="L2422" s="146">
        <v>428.52</v>
      </c>
      <c r="M2422" s="146">
        <v>0</v>
      </c>
      <c r="N2422" s="146">
        <v>335.96</v>
      </c>
      <c r="Y2422" s="32">
        <f t="shared" si="37"/>
        <v>619.64</v>
      </c>
    </row>
    <row r="2423" spans="1:25" x14ac:dyDescent="0.25">
      <c r="A2423" s="83" t="s">
        <v>10091</v>
      </c>
      <c r="B2423" s="84" t="s">
        <v>2501</v>
      </c>
      <c r="C2423" s="19">
        <v>17539.599999999999</v>
      </c>
      <c r="D2423" s="19">
        <v>333.25</v>
      </c>
      <c r="E2423" s="19">
        <v>0</v>
      </c>
      <c r="F2423" s="19">
        <v>333.25</v>
      </c>
      <c r="G2423" s="19">
        <v>0</v>
      </c>
      <c r="H2423" s="85">
        <v>42823.34</v>
      </c>
      <c r="I2423" s="85">
        <v>813.64</v>
      </c>
      <c r="J2423" s="85">
        <v>1333.01</v>
      </c>
      <c r="K2423" s="85">
        <v>-519.37</v>
      </c>
      <c r="L2423" s="146">
        <v>203.41</v>
      </c>
      <c r="M2423" s="146">
        <v>0</v>
      </c>
      <c r="N2423" s="146">
        <v>315.95999999999998</v>
      </c>
      <c r="Y2423" s="32">
        <f t="shared" si="37"/>
        <v>333.25</v>
      </c>
    </row>
    <row r="2424" spans="1:25" x14ac:dyDescent="0.25">
      <c r="A2424" s="83" t="s">
        <v>10092</v>
      </c>
      <c r="B2424" s="84" t="s">
        <v>2502</v>
      </c>
      <c r="C2424" s="19">
        <v>149463.51</v>
      </c>
      <c r="D2424" s="19">
        <v>2839.81</v>
      </c>
      <c r="E2424" s="19">
        <v>0</v>
      </c>
      <c r="F2424" s="19">
        <v>2839.81</v>
      </c>
      <c r="G2424" s="19">
        <v>0</v>
      </c>
      <c r="H2424" s="85">
        <v>614000.81000000006</v>
      </c>
      <c r="I2424" s="85">
        <v>11666.02</v>
      </c>
      <c r="J2424" s="85">
        <v>11359.23</v>
      </c>
      <c r="K2424" s="85">
        <v>306.79000000000002</v>
      </c>
      <c r="L2424" s="146">
        <v>2916.51</v>
      </c>
      <c r="M2424" s="146">
        <v>3223.3</v>
      </c>
      <c r="N2424" s="146">
        <v>0</v>
      </c>
      <c r="Y2424" s="32">
        <f t="shared" si="37"/>
        <v>6063.1100000000006</v>
      </c>
    </row>
    <row r="2425" spans="1:25" x14ac:dyDescent="0.25">
      <c r="A2425" s="83" t="s">
        <v>10093</v>
      </c>
      <c r="B2425" s="84" t="s">
        <v>2503</v>
      </c>
      <c r="C2425" s="19">
        <v>151938.60999999999</v>
      </c>
      <c r="D2425" s="19">
        <v>2886.83</v>
      </c>
      <c r="E2425" s="19">
        <v>0</v>
      </c>
      <c r="F2425" s="19">
        <v>2886.83</v>
      </c>
      <c r="G2425" s="19">
        <v>0</v>
      </c>
      <c r="H2425" s="85">
        <v>471731.38</v>
      </c>
      <c r="I2425" s="85">
        <v>8962.9</v>
      </c>
      <c r="J2425" s="85">
        <v>11547.33</v>
      </c>
      <c r="K2425" s="85">
        <v>-2584.4299999999998</v>
      </c>
      <c r="L2425" s="146">
        <v>2240.73</v>
      </c>
      <c r="M2425" s="146">
        <v>0</v>
      </c>
      <c r="N2425" s="146">
        <v>343.7</v>
      </c>
      <c r="Y2425" s="32">
        <f t="shared" si="37"/>
        <v>2886.83</v>
      </c>
    </row>
    <row r="2426" spans="1:25" x14ac:dyDescent="0.25">
      <c r="A2426" s="83" t="s">
        <v>10094</v>
      </c>
      <c r="B2426" s="84" t="s">
        <v>2504</v>
      </c>
      <c r="C2426" s="19">
        <v>190929.58</v>
      </c>
      <c r="D2426" s="19">
        <v>3627.66</v>
      </c>
      <c r="E2426" s="19">
        <v>0</v>
      </c>
      <c r="F2426" s="19">
        <v>3627.66</v>
      </c>
      <c r="G2426" s="19">
        <v>0</v>
      </c>
      <c r="H2426" s="85">
        <v>593552.56000000006</v>
      </c>
      <c r="I2426" s="85">
        <v>11277.5</v>
      </c>
      <c r="J2426" s="85">
        <v>14510.65</v>
      </c>
      <c r="K2426" s="85">
        <v>-3233.15</v>
      </c>
      <c r="L2426" s="146">
        <v>2819.38</v>
      </c>
      <c r="M2426" s="146">
        <v>0</v>
      </c>
      <c r="N2426" s="146">
        <v>413.77</v>
      </c>
      <c r="Y2426" s="32">
        <f t="shared" si="37"/>
        <v>3627.66</v>
      </c>
    </row>
    <row r="2427" spans="1:25" x14ac:dyDescent="0.25">
      <c r="A2427" s="83" t="s">
        <v>10095</v>
      </c>
      <c r="B2427" s="84" t="s">
        <v>2505</v>
      </c>
      <c r="C2427" s="19">
        <v>237327.93</v>
      </c>
      <c r="D2427" s="19">
        <v>4509.2299999999996</v>
      </c>
      <c r="E2427" s="19">
        <v>0</v>
      </c>
      <c r="F2427" s="19">
        <v>4509.2299999999996</v>
      </c>
      <c r="G2427" s="19">
        <v>0</v>
      </c>
      <c r="H2427" s="85">
        <v>812837.09</v>
      </c>
      <c r="I2427" s="85">
        <v>15443.9</v>
      </c>
      <c r="J2427" s="85">
        <v>18036.919999999998</v>
      </c>
      <c r="K2427" s="85">
        <v>-2593.02</v>
      </c>
      <c r="L2427" s="146">
        <v>3860.98</v>
      </c>
      <c r="M2427" s="146">
        <v>1267.96</v>
      </c>
      <c r="N2427" s="146">
        <v>0</v>
      </c>
      <c r="Y2427" s="32">
        <f t="shared" si="37"/>
        <v>5777.19</v>
      </c>
    </row>
    <row r="2428" spans="1:25" x14ac:dyDescent="0.25">
      <c r="A2428" s="83" t="s">
        <v>10096</v>
      </c>
      <c r="B2428" s="84" t="s">
        <v>2506</v>
      </c>
      <c r="C2428" s="19">
        <v>19065.18</v>
      </c>
      <c r="D2428" s="19">
        <v>362.24</v>
      </c>
      <c r="E2428" s="19">
        <v>0</v>
      </c>
      <c r="F2428" s="19">
        <v>362.24</v>
      </c>
      <c r="G2428" s="19">
        <v>0</v>
      </c>
      <c r="H2428" s="85">
        <v>69268.69</v>
      </c>
      <c r="I2428" s="85">
        <v>1316.11</v>
      </c>
      <c r="J2428" s="85">
        <v>1448.95</v>
      </c>
      <c r="K2428" s="85">
        <v>-132.84</v>
      </c>
      <c r="L2428" s="146">
        <v>329.03</v>
      </c>
      <c r="M2428" s="146">
        <v>196.19</v>
      </c>
      <c r="N2428" s="146">
        <v>0</v>
      </c>
      <c r="Y2428" s="32">
        <f t="shared" si="37"/>
        <v>558.43000000000006</v>
      </c>
    </row>
    <row r="2429" spans="1:25" x14ac:dyDescent="0.25">
      <c r="A2429" s="83" t="s">
        <v>10097</v>
      </c>
      <c r="B2429" s="84" t="s">
        <v>2507</v>
      </c>
      <c r="C2429" s="19">
        <v>38186.93</v>
      </c>
      <c r="D2429" s="19">
        <v>725.55</v>
      </c>
      <c r="E2429" s="19">
        <v>0</v>
      </c>
      <c r="F2429" s="19">
        <v>725.55</v>
      </c>
      <c r="G2429" s="19">
        <v>0</v>
      </c>
      <c r="H2429" s="85">
        <v>123264.42</v>
      </c>
      <c r="I2429" s="85">
        <v>2342.02</v>
      </c>
      <c r="J2429" s="85">
        <v>2902.21</v>
      </c>
      <c r="K2429" s="85">
        <v>-560.19000000000005</v>
      </c>
      <c r="L2429" s="146">
        <v>585.51</v>
      </c>
      <c r="M2429" s="146">
        <v>25.32</v>
      </c>
      <c r="N2429" s="146">
        <v>0</v>
      </c>
      <c r="Y2429" s="32">
        <f t="shared" si="37"/>
        <v>750.87</v>
      </c>
    </row>
    <row r="2430" spans="1:25" x14ac:dyDescent="0.25">
      <c r="A2430" s="83" t="s">
        <v>10098</v>
      </c>
      <c r="B2430" s="84" t="s">
        <v>2508</v>
      </c>
      <c r="C2430" s="19">
        <v>72048.39</v>
      </c>
      <c r="D2430" s="19">
        <v>1368.92</v>
      </c>
      <c r="E2430" s="19">
        <v>0</v>
      </c>
      <c r="F2430" s="19">
        <v>1368.92</v>
      </c>
      <c r="G2430" s="19">
        <v>0</v>
      </c>
      <c r="H2430" s="85">
        <v>259401.96</v>
      </c>
      <c r="I2430" s="85">
        <v>4928.6400000000003</v>
      </c>
      <c r="J2430" s="85">
        <v>5475.68</v>
      </c>
      <c r="K2430" s="85">
        <v>-547.04</v>
      </c>
      <c r="L2430" s="146">
        <v>1232.1600000000001</v>
      </c>
      <c r="M2430" s="146">
        <v>685.12</v>
      </c>
      <c r="N2430" s="146">
        <v>0</v>
      </c>
      <c r="Y2430" s="32">
        <f t="shared" si="37"/>
        <v>2054.04</v>
      </c>
    </row>
    <row r="2431" spans="1:25" x14ac:dyDescent="0.25">
      <c r="A2431" s="83" t="s">
        <v>10099</v>
      </c>
      <c r="B2431" s="84" t="s">
        <v>2509</v>
      </c>
      <c r="C2431" s="19">
        <v>390504.61</v>
      </c>
      <c r="D2431" s="19">
        <v>7419.59</v>
      </c>
      <c r="E2431" s="19">
        <v>0</v>
      </c>
      <c r="F2431" s="19">
        <v>7419.59</v>
      </c>
      <c r="G2431" s="19">
        <v>0</v>
      </c>
      <c r="H2431" s="85">
        <v>1538268.64</v>
      </c>
      <c r="I2431" s="85">
        <v>29227.1</v>
      </c>
      <c r="J2431" s="85">
        <v>29678.35</v>
      </c>
      <c r="K2431" s="85">
        <v>-451.25</v>
      </c>
      <c r="L2431" s="146">
        <v>7306.78</v>
      </c>
      <c r="M2431" s="146">
        <v>6855.53</v>
      </c>
      <c r="N2431" s="146">
        <v>0</v>
      </c>
      <c r="Y2431" s="32">
        <f t="shared" si="37"/>
        <v>14275.119999999999</v>
      </c>
    </row>
    <row r="2432" spans="1:25" x14ac:dyDescent="0.25">
      <c r="A2432" s="83" t="s">
        <v>10100</v>
      </c>
      <c r="B2432" s="84" t="s">
        <v>2510</v>
      </c>
      <c r="C2432" s="19">
        <v>6371.38</v>
      </c>
      <c r="D2432" s="19">
        <v>121.06</v>
      </c>
      <c r="E2432" s="19">
        <v>0</v>
      </c>
      <c r="F2432" s="19">
        <v>121.06</v>
      </c>
      <c r="G2432" s="19">
        <v>0</v>
      </c>
      <c r="H2432" s="85">
        <v>16708.12</v>
      </c>
      <c r="I2432" s="85">
        <v>317.45</v>
      </c>
      <c r="J2432" s="85">
        <v>484.22</v>
      </c>
      <c r="K2432" s="85">
        <v>-166.77</v>
      </c>
      <c r="L2432" s="146">
        <v>79.36</v>
      </c>
      <c r="M2432" s="146">
        <v>0</v>
      </c>
      <c r="N2432" s="146">
        <v>87.41</v>
      </c>
      <c r="Y2432" s="32">
        <f t="shared" si="37"/>
        <v>121.06</v>
      </c>
    </row>
    <row r="2433" spans="1:25" x14ac:dyDescent="0.25">
      <c r="A2433" s="83" t="s">
        <v>10101</v>
      </c>
      <c r="B2433" s="84" t="s">
        <v>2511</v>
      </c>
      <c r="C2433" s="19">
        <v>877780.11</v>
      </c>
      <c r="D2433" s="19">
        <v>16677.82</v>
      </c>
      <c r="E2433" s="19">
        <v>0</v>
      </c>
      <c r="F2433" s="19">
        <v>16677.82</v>
      </c>
      <c r="G2433" s="19">
        <v>0</v>
      </c>
      <c r="H2433" s="85">
        <v>3408255.55</v>
      </c>
      <c r="I2433" s="85">
        <v>64756.86</v>
      </c>
      <c r="J2433" s="85">
        <v>66711.289999999994</v>
      </c>
      <c r="K2433" s="85">
        <v>-1954.43</v>
      </c>
      <c r="L2433" s="146">
        <v>16189.22</v>
      </c>
      <c r="M2433" s="146">
        <v>14234.79</v>
      </c>
      <c r="N2433" s="146">
        <v>0</v>
      </c>
      <c r="Y2433" s="32">
        <f t="shared" si="37"/>
        <v>30912.61</v>
      </c>
    </row>
    <row r="2434" spans="1:25" x14ac:dyDescent="0.25">
      <c r="A2434" s="83" t="s">
        <v>10102</v>
      </c>
      <c r="B2434" s="84" t="s">
        <v>2512</v>
      </c>
      <c r="C2434" s="19">
        <v>65773.77</v>
      </c>
      <c r="D2434" s="19">
        <v>1249.7</v>
      </c>
      <c r="E2434" s="19">
        <v>0</v>
      </c>
      <c r="F2434" s="19">
        <v>1249.7</v>
      </c>
      <c r="G2434" s="19">
        <v>0</v>
      </c>
      <c r="H2434" s="85">
        <v>208535</v>
      </c>
      <c r="I2434" s="85">
        <v>3962.17</v>
      </c>
      <c r="J2434" s="85">
        <v>4998.8100000000004</v>
      </c>
      <c r="K2434" s="85">
        <v>-1036.6400000000001</v>
      </c>
      <c r="L2434" s="146">
        <v>990.54</v>
      </c>
      <c r="M2434" s="146">
        <v>0</v>
      </c>
      <c r="N2434" s="146">
        <v>46.1</v>
      </c>
      <c r="Y2434" s="32">
        <f t="shared" si="37"/>
        <v>1249.7</v>
      </c>
    </row>
    <row r="2435" spans="1:25" x14ac:dyDescent="0.25">
      <c r="A2435" s="83" t="s">
        <v>10103</v>
      </c>
      <c r="B2435" s="84" t="s">
        <v>2513</v>
      </c>
      <c r="C2435" s="19">
        <v>23472.49</v>
      </c>
      <c r="D2435" s="19">
        <v>445.98</v>
      </c>
      <c r="E2435" s="19">
        <v>0</v>
      </c>
      <c r="F2435" s="19">
        <v>445.98</v>
      </c>
      <c r="G2435" s="19">
        <v>0</v>
      </c>
      <c r="H2435" s="85">
        <v>70791.539999999994</v>
      </c>
      <c r="I2435" s="85">
        <v>1345.04</v>
      </c>
      <c r="J2435" s="85">
        <v>1783.91</v>
      </c>
      <c r="K2435" s="85">
        <v>-438.87</v>
      </c>
      <c r="L2435" s="146">
        <v>336.26</v>
      </c>
      <c r="M2435" s="146">
        <v>0</v>
      </c>
      <c r="N2435" s="146">
        <v>102.61</v>
      </c>
      <c r="Y2435" s="32">
        <f t="shared" si="37"/>
        <v>445.98</v>
      </c>
    </row>
    <row r="2436" spans="1:25" x14ac:dyDescent="0.25">
      <c r="A2436" s="83" t="s">
        <v>10104</v>
      </c>
      <c r="B2436" s="84" t="s">
        <v>2514</v>
      </c>
      <c r="C2436" s="19">
        <v>81558.05</v>
      </c>
      <c r="D2436" s="19">
        <v>1549.6</v>
      </c>
      <c r="E2436" s="19">
        <v>0</v>
      </c>
      <c r="F2436" s="19">
        <v>1549.6</v>
      </c>
      <c r="G2436" s="19">
        <v>0</v>
      </c>
      <c r="H2436" s="85">
        <v>287836.86</v>
      </c>
      <c r="I2436" s="85">
        <v>5468.9</v>
      </c>
      <c r="J2436" s="85">
        <v>6198.41</v>
      </c>
      <c r="K2436" s="85">
        <v>-729.51</v>
      </c>
      <c r="L2436" s="146">
        <v>1367.23</v>
      </c>
      <c r="M2436" s="146">
        <v>637.72</v>
      </c>
      <c r="N2436" s="146">
        <v>0</v>
      </c>
      <c r="Y2436" s="32">
        <f t="shared" si="37"/>
        <v>2187.3199999999997</v>
      </c>
    </row>
    <row r="2437" spans="1:25" x14ac:dyDescent="0.25">
      <c r="A2437" s="83" t="s">
        <v>10105</v>
      </c>
      <c r="B2437" s="84" t="s">
        <v>2515</v>
      </c>
      <c r="C2437" s="19">
        <v>251981.66</v>
      </c>
      <c r="D2437" s="19">
        <v>4787.6499999999996</v>
      </c>
      <c r="E2437" s="19">
        <v>0</v>
      </c>
      <c r="F2437" s="19">
        <v>4787.6499999999996</v>
      </c>
      <c r="G2437" s="19">
        <v>0</v>
      </c>
      <c r="H2437" s="85">
        <v>933724.92</v>
      </c>
      <c r="I2437" s="85">
        <v>17740.77</v>
      </c>
      <c r="J2437" s="85">
        <v>19150.61</v>
      </c>
      <c r="K2437" s="85">
        <v>-1409.84</v>
      </c>
      <c r="L2437" s="146">
        <v>4435.1899999999996</v>
      </c>
      <c r="M2437" s="146">
        <v>3025.35</v>
      </c>
      <c r="N2437" s="146">
        <v>0</v>
      </c>
      <c r="Y2437" s="32">
        <f t="shared" si="37"/>
        <v>7813</v>
      </c>
    </row>
    <row r="2438" spans="1:25" x14ac:dyDescent="0.25">
      <c r="A2438" s="83" t="s">
        <v>10106</v>
      </c>
      <c r="B2438" s="84" t="s">
        <v>2516</v>
      </c>
      <c r="C2438" s="19">
        <v>3213.86</v>
      </c>
      <c r="D2438" s="19">
        <v>61.06</v>
      </c>
      <c r="E2438" s="19">
        <v>0</v>
      </c>
      <c r="F2438" s="19">
        <v>61.06</v>
      </c>
      <c r="G2438" s="19">
        <v>0</v>
      </c>
      <c r="H2438" s="85">
        <v>7730.74</v>
      </c>
      <c r="I2438" s="85">
        <v>146.88</v>
      </c>
      <c r="J2438" s="85">
        <v>244.25</v>
      </c>
      <c r="K2438" s="85">
        <v>-97.37</v>
      </c>
      <c r="L2438" s="146">
        <v>36.72</v>
      </c>
      <c r="M2438" s="146">
        <v>0</v>
      </c>
      <c r="N2438" s="146">
        <v>60.65</v>
      </c>
      <c r="Y2438" s="32">
        <f t="shared" si="37"/>
        <v>61.06</v>
      </c>
    </row>
    <row r="2439" spans="1:25" x14ac:dyDescent="0.25">
      <c r="A2439" s="83" t="s">
        <v>10107</v>
      </c>
      <c r="B2439" s="84" t="s">
        <v>2517</v>
      </c>
      <c r="C2439" s="19">
        <v>390059.28</v>
      </c>
      <c r="D2439" s="19">
        <v>7411.13</v>
      </c>
      <c r="E2439" s="19">
        <v>0</v>
      </c>
      <c r="F2439" s="19">
        <v>7411.13</v>
      </c>
      <c r="G2439" s="19">
        <v>0</v>
      </c>
      <c r="H2439" s="85">
        <v>1533057.6</v>
      </c>
      <c r="I2439" s="85">
        <v>29128.09</v>
      </c>
      <c r="J2439" s="85">
        <v>29644.51</v>
      </c>
      <c r="K2439" s="85">
        <v>-516.41999999999996</v>
      </c>
      <c r="L2439" s="146">
        <v>7282.02</v>
      </c>
      <c r="M2439" s="146">
        <v>6765.6</v>
      </c>
      <c r="N2439" s="146">
        <v>0</v>
      </c>
      <c r="Y2439" s="32">
        <f t="shared" si="37"/>
        <v>14176.73</v>
      </c>
    </row>
    <row r="2440" spans="1:25" x14ac:dyDescent="0.25">
      <c r="A2440" s="83" t="s">
        <v>10108</v>
      </c>
      <c r="B2440" s="84" t="s">
        <v>2518</v>
      </c>
      <c r="C2440" s="19">
        <v>846698.16</v>
      </c>
      <c r="D2440" s="19">
        <v>16087.27</v>
      </c>
      <c r="E2440" s="19">
        <v>0</v>
      </c>
      <c r="F2440" s="19">
        <v>16087.27</v>
      </c>
      <c r="G2440" s="19">
        <v>0</v>
      </c>
      <c r="H2440" s="85">
        <v>3028319.56</v>
      </c>
      <c r="I2440" s="85">
        <v>57538.07</v>
      </c>
      <c r="J2440" s="85">
        <v>64349.06</v>
      </c>
      <c r="K2440" s="85">
        <v>-6810.99</v>
      </c>
      <c r="L2440" s="146">
        <v>14384.52</v>
      </c>
      <c r="M2440" s="146">
        <v>7573.53</v>
      </c>
      <c r="N2440" s="146">
        <v>0</v>
      </c>
      <c r="Y2440" s="32">
        <f t="shared" si="37"/>
        <v>23660.799999999999</v>
      </c>
    </row>
    <row r="2441" spans="1:25" x14ac:dyDescent="0.25">
      <c r="A2441" s="83" t="s">
        <v>10109</v>
      </c>
      <c r="B2441" s="84" t="s">
        <v>2519</v>
      </c>
      <c r="C2441" s="19">
        <v>36337.72</v>
      </c>
      <c r="D2441" s="19">
        <v>690.42</v>
      </c>
      <c r="E2441" s="19">
        <v>0</v>
      </c>
      <c r="F2441" s="19">
        <v>690.42</v>
      </c>
      <c r="G2441" s="19">
        <v>0</v>
      </c>
      <c r="H2441" s="85">
        <v>125797.72</v>
      </c>
      <c r="I2441" s="85">
        <v>2390.16</v>
      </c>
      <c r="J2441" s="85">
        <v>2761.67</v>
      </c>
      <c r="K2441" s="85">
        <v>-371.51</v>
      </c>
      <c r="L2441" s="146">
        <v>597.54</v>
      </c>
      <c r="M2441" s="146">
        <v>226.03</v>
      </c>
      <c r="N2441" s="146">
        <v>0</v>
      </c>
      <c r="Y2441" s="32">
        <f t="shared" si="37"/>
        <v>916.44999999999993</v>
      </c>
    </row>
    <row r="2442" spans="1:25" x14ac:dyDescent="0.25">
      <c r="A2442" s="83" t="s">
        <v>10110</v>
      </c>
      <c r="B2442" s="84" t="s">
        <v>2520</v>
      </c>
      <c r="C2442" s="19">
        <v>71130.48</v>
      </c>
      <c r="D2442" s="19">
        <v>1351.48</v>
      </c>
      <c r="E2442" s="19">
        <v>0</v>
      </c>
      <c r="F2442" s="19">
        <v>1351.48</v>
      </c>
      <c r="G2442" s="19">
        <v>0</v>
      </c>
      <c r="H2442" s="85">
        <v>289874.65999999997</v>
      </c>
      <c r="I2442" s="85">
        <v>5507.62</v>
      </c>
      <c r="J2442" s="85">
        <v>5405.92</v>
      </c>
      <c r="K2442" s="85">
        <v>101.7</v>
      </c>
      <c r="L2442" s="146">
        <v>1376.91</v>
      </c>
      <c r="M2442" s="146">
        <v>1478.61</v>
      </c>
      <c r="N2442" s="146">
        <v>0</v>
      </c>
      <c r="Y2442" s="32">
        <f t="shared" si="37"/>
        <v>2830.09</v>
      </c>
    </row>
    <row r="2443" spans="1:25" x14ac:dyDescent="0.25">
      <c r="A2443" s="83" t="s">
        <v>10111</v>
      </c>
      <c r="B2443" s="84" t="s">
        <v>2521</v>
      </c>
      <c r="C2443" s="19">
        <v>33075.86</v>
      </c>
      <c r="D2443" s="19">
        <v>628.44000000000005</v>
      </c>
      <c r="E2443" s="19">
        <v>0</v>
      </c>
      <c r="F2443" s="19">
        <v>628.44000000000005</v>
      </c>
      <c r="G2443" s="19">
        <v>0</v>
      </c>
      <c r="H2443" s="85">
        <v>129320.76</v>
      </c>
      <c r="I2443" s="85">
        <v>2457.09</v>
      </c>
      <c r="J2443" s="85">
        <v>2513.77</v>
      </c>
      <c r="K2443" s="85">
        <v>-56.68</v>
      </c>
      <c r="L2443" s="146">
        <v>614.27</v>
      </c>
      <c r="M2443" s="146">
        <v>557.59</v>
      </c>
      <c r="N2443" s="146">
        <v>0</v>
      </c>
      <c r="Y2443" s="32">
        <f t="shared" si="37"/>
        <v>1186.0300000000002</v>
      </c>
    </row>
    <row r="2444" spans="1:25" x14ac:dyDescent="0.25">
      <c r="A2444" s="83" t="s">
        <v>10112</v>
      </c>
      <c r="B2444" s="84" t="s">
        <v>2522</v>
      </c>
      <c r="C2444" s="19">
        <v>167571.47</v>
      </c>
      <c r="D2444" s="19">
        <v>3183.86</v>
      </c>
      <c r="E2444" s="19">
        <v>0</v>
      </c>
      <c r="F2444" s="19">
        <v>3183.86</v>
      </c>
      <c r="G2444" s="19">
        <v>0</v>
      </c>
      <c r="H2444" s="85">
        <v>577685.62</v>
      </c>
      <c r="I2444" s="85">
        <v>10976.03</v>
      </c>
      <c r="J2444" s="85">
        <v>12735.43</v>
      </c>
      <c r="K2444" s="85">
        <v>-1759.4</v>
      </c>
      <c r="L2444" s="146">
        <v>2744.01</v>
      </c>
      <c r="M2444" s="146">
        <v>984.61</v>
      </c>
      <c r="N2444" s="146">
        <v>0</v>
      </c>
      <c r="Y2444" s="32">
        <f t="shared" si="37"/>
        <v>4168.47</v>
      </c>
    </row>
    <row r="2445" spans="1:25" x14ac:dyDescent="0.25">
      <c r="A2445" s="83" t="s">
        <v>10113</v>
      </c>
      <c r="B2445" s="84" t="s">
        <v>2523</v>
      </c>
      <c r="C2445" s="19">
        <v>10973.34</v>
      </c>
      <c r="D2445" s="19">
        <v>208.49</v>
      </c>
      <c r="E2445" s="19">
        <v>0</v>
      </c>
      <c r="F2445" s="19">
        <v>208.49</v>
      </c>
      <c r="G2445" s="19">
        <v>0</v>
      </c>
      <c r="H2445" s="85">
        <v>32267.1</v>
      </c>
      <c r="I2445" s="85">
        <v>613.07000000000005</v>
      </c>
      <c r="J2445" s="85">
        <v>833.97</v>
      </c>
      <c r="K2445" s="85">
        <v>-220.9</v>
      </c>
      <c r="L2445" s="146">
        <v>153.27000000000001</v>
      </c>
      <c r="M2445" s="146">
        <v>0</v>
      </c>
      <c r="N2445" s="146">
        <v>67.63</v>
      </c>
      <c r="Y2445" s="32">
        <f t="shared" si="37"/>
        <v>208.49</v>
      </c>
    </row>
    <row r="2446" spans="1:25" x14ac:dyDescent="0.25">
      <c r="A2446" s="83" t="s">
        <v>10114</v>
      </c>
      <c r="B2446" s="84" t="s">
        <v>2524</v>
      </c>
      <c r="C2446" s="19">
        <v>5934.09</v>
      </c>
      <c r="D2446" s="19">
        <v>112.75</v>
      </c>
      <c r="E2446" s="19">
        <v>0</v>
      </c>
      <c r="F2446" s="19">
        <v>112.75</v>
      </c>
      <c r="G2446" s="19">
        <v>0</v>
      </c>
      <c r="H2446" s="85">
        <v>8164.2</v>
      </c>
      <c r="I2446" s="85">
        <v>155.12</v>
      </c>
      <c r="J2446" s="85">
        <v>450.99</v>
      </c>
      <c r="K2446" s="85">
        <v>-295.87</v>
      </c>
      <c r="L2446" s="146">
        <v>38.78</v>
      </c>
      <c r="M2446" s="146">
        <v>0</v>
      </c>
      <c r="N2446" s="146">
        <v>257.08999999999997</v>
      </c>
      <c r="Y2446" s="32">
        <f t="shared" si="37"/>
        <v>112.75</v>
      </c>
    </row>
    <row r="2447" spans="1:25" x14ac:dyDescent="0.25">
      <c r="A2447" s="83" t="s">
        <v>10115</v>
      </c>
      <c r="B2447" s="84" t="s">
        <v>1881</v>
      </c>
      <c r="C2447" s="19">
        <v>30820.54</v>
      </c>
      <c r="D2447" s="19">
        <v>585.59</v>
      </c>
      <c r="E2447" s="19">
        <v>0</v>
      </c>
      <c r="F2447" s="19">
        <v>585.59</v>
      </c>
      <c r="G2447" s="19">
        <v>0</v>
      </c>
      <c r="H2447" s="85">
        <v>128426.31</v>
      </c>
      <c r="I2447" s="85">
        <v>2440.1</v>
      </c>
      <c r="J2447" s="85">
        <v>2342.36</v>
      </c>
      <c r="K2447" s="85">
        <v>97.74</v>
      </c>
      <c r="L2447" s="146">
        <v>610.03</v>
      </c>
      <c r="M2447" s="146">
        <v>707.77</v>
      </c>
      <c r="N2447" s="146">
        <v>0</v>
      </c>
      <c r="Y2447" s="32">
        <f t="shared" si="37"/>
        <v>1293.3600000000001</v>
      </c>
    </row>
    <row r="2448" spans="1:25" x14ac:dyDescent="0.25">
      <c r="A2448" s="83" t="s">
        <v>10116</v>
      </c>
      <c r="B2448" s="84" t="s">
        <v>2525</v>
      </c>
      <c r="C2448" s="19">
        <v>8783.73</v>
      </c>
      <c r="D2448" s="19">
        <v>166.89</v>
      </c>
      <c r="E2448" s="19">
        <v>0</v>
      </c>
      <c r="F2448" s="19">
        <v>166.89</v>
      </c>
      <c r="G2448" s="19">
        <v>0</v>
      </c>
      <c r="H2448" s="85">
        <v>31509.279999999999</v>
      </c>
      <c r="I2448" s="85">
        <v>598.67999999999995</v>
      </c>
      <c r="J2448" s="85">
        <v>667.56</v>
      </c>
      <c r="K2448" s="85">
        <v>-68.88</v>
      </c>
      <c r="L2448" s="146">
        <v>149.66999999999999</v>
      </c>
      <c r="M2448" s="146">
        <v>80.790000000000006</v>
      </c>
      <c r="N2448" s="146">
        <v>0</v>
      </c>
      <c r="Y2448" s="32">
        <f t="shared" si="37"/>
        <v>247.68</v>
      </c>
    </row>
    <row r="2449" spans="1:25" x14ac:dyDescent="0.25">
      <c r="A2449" s="83" t="s">
        <v>10117</v>
      </c>
      <c r="B2449" s="84" t="s">
        <v>2526</v>
      </c>
      <c r="C2449" s="19">
        <v>202888.46</v>
      </c>
      <c r="D2449" s="19">
        <v>3854.88</v>
      </c>
      <c r="E2449" s="19">
        <v>0</v>
      </c>
      <c r="F2449" s="19">
        <v>3854.88</v>
      </c>
      <c r="G2449" s="19">
        <v>0</v>
      </c>
      <c r="H2449" s="85">
        <v>718633.87</v>
      </c>
      <c r="I2449" s="85">
        <v>13654.04</v>
      </c>
      <c r="J2449" s="85">
        <v>15419.52</v>
      </c>
      <c r="K2449" s="85">
        <v>-1765.48</v>
      </c>
      <c r="L2449" s="146">
        <v>3413.51</v>
      </c>
      <c r="M2449" s="146">
        <v>1648.03</v>
      </c>
      <c r="N2449" s="146">
        <v>0</v>
      </c>
      <c r="Y2449" s="32">
        <f t="shared" ref="Y2449:Y2512" si="38">F2449+M2449+R2449+W2449</f>
        <v>5502.91</v>
      </c>
    </row>
    <row r="2450" spans="1:25" x14ac:dyDescent="0.25">
      <c r="A2450" s="83" t="s">
        <v>10118</v>
      </c>
      <c r="B2450" s="84" t="s">
        <v>2527</v>
      </c>
      <c r="C2450" s="19">
        <v>375690.06</v>
      </c>
      <c r="D2450" s="19">
        <v>7138.11</v>
      </c>
      <c r="E2450" s="19">
        <v>0</v>
      </c>
      <c r="F2450" s="19">
        <v>7138.11</v>
      </c>
      <c r="G2450" s="19">
        <v>0</v>
      </c>
      <c r="H2450" s="85">
        <v>1452127.72</v>
      </c>
      <c r="I2450" s="85">
        <v>27590.43</v>
      </c>
      <c r="J2450" s="85">
        <v>28552.44</v>
      </c>
      <c r="K2450" s="85">
        <v>-962.01</v>
      </c>
      <c r="L2450" s="146">
        <v>6897.61</v>
      </c>
      <c r="M2450" s="146">
        <v>5935.6</v>
      </c>
      <c r="N2450" s="146">
        <v>0</v>
      </c>
      <c r="Y2450" s="32">
        <f t="shared" si="38"/>
        <v>13073.71</v>
      </c>
    </row>
    <row r="2451" spans="1:25" x14ac:dyDescent="0.25">
      <c r="A2451" s="83" t="s">
        <v>10119</v>
      </c>
      <c r="B2451" s="84" t="s">
        <v>2528</v>
      </c>
      <c r="C2451" s="19">
        <v>426000.11</v>
      </c>
      <c r="D2451" s="19">
        <v>8094</v>
      </c>
      <c r="E2451" s="19">
        <v>0</v>
      </c>
      <c r="F2451" s="19">
        <v>8094</v>
      </c>
      <c r="G2451" s="19">
        <v>0</v>
      </c>
      <c r="H2451" s="85">
        <v>1552368.28</v>
      </c>
      <c r="I2451" s="85">
        <v>29495</v>
      </c>
      <c r="J2451" s="85">
        <v>32376.01</v>
      </c>
      <c r="K2451" s="85">
        <v>-2881.01</v>
      </c>
      <c r="L2451" s="146">
        <v>7373.75</v>
      </c>
      <c r="M2451" s="146">
        <v>4492.74</v>
      </c>
      <c r="N2451" s="146">
        <v>0</v>
      </c>
      <c r="Y2451" s="32">
        <f t="shared" si="38"/>
        <v>12586.74</v>
      </c>
    </row>
    <row r="2452" spans="1:25" x14ac:dyDescent="0.25">
      <c r="A2452" s="83" t="s">
        <v>10120</v>
      </c>
      <c r="B2452" s="84" t="s">
        <v>2529</v>
      </c>
      <c r="C2452" s="19">
        <v>16823.599999999999</v>
      </c>
      <c r="D2452" s="19">
        <v>319.64999999999998</v>
      </c>
      <c r="E2452" s="19">
        <v>0</v>
      </c>
      <c r="F2452" s="19">
        <v>319.64999999999998</v>
      </c>
      <c r="G2452" s="19">
        <v>0</v>
      </c>
      <c r="H2452" s="85">
        <v>37094.129999999997</v>
      </c>
      <c r="I2452" s="85">
        <v>704.79</v>
      </c>
      <c r="J2452" s="85">
        <v>1278.5899999999999</v>
      </c>
      <c r="K2452" s="85">
        <v>-573.79999999999995</v>
      </c>
      <c r="L2452" s="146">
        <v>176.2</v>
      </c>
      <c r="M2452" s="146">
        <v>0</v>
      </c>
      <c r="N2452" s="146">
        <v>397.6</v>
      </c>
      <c r="Y2452" s="32">
        <f t="shared" si="38"/>
        <v>319.64999999999998</v>
      </c>
    </row>
    <row r="2453" spans="1:25" x14ac:dyDescent="0.25">
      <c r="A2453" s="83" t="s">
        <v>10121</v>
      </c>
      <c r="B2453" s="84" t="s">
        <v>2530</v>
      </c>
      <c r="C2453" s="19">
        <v>173750.63</v>
      </c>
      <c r="D2453" s="19">
        <v>3301.26</v>
      </c>
      <c r="E2453" s="19">
        <v>0</v>
      </c>
      <c r="F2453" s="19">
        <v>3301.26</v>
      </c>
      <c r="G2453" s="19">
        <v>0</v>
      </c>
      <c r="H2453" s="85">
        <v>680754.7</v>
      </c>
      <c r="I2453" s="85">
        <v>12934.34</v>
      </c>
      <c r="J2453" s="85">
        <v>13205.05</v>
      </c>
      <c r="K2453" s="85">
        <v>-270.70999999999998</v>
      </c>
      <c r="L2453" s="146">
        <v>3233.59</v>
      </c>
      <c r="M2453" s="146">
        <v>2962.88</v>
      </c>
      <c r="N2453" s="146">
        <v>0</v>
      </c>
      <c r="Y2453" s="32">
        <f t="shared" si="38"/>
        <v>6264.14</v>
      </c>
    </row>
    <row r="2454" spans="1:25" x14ac:dyDescent="0.25">
      <c r="A2454" s="83" t="s">
        <v>10122</v>
      </c>
      <c r="B2454" s="84" t="s">
        <v>2531</v>
      </c>
      <c r="C2454" s="19">
        <v>11013.8</v>
      </c>
      <c r="D2454" s="19">
        <v>209.26</v>
      </c>
      <c r="E2454" s="19">
        <v>0</v>
      </c>
      <c r="F2454" s="19">
        <v>209.26</v>
      </c>
      <c r="G2454" s="19">
        <v>0</v>
      </c>
      <c r="H2454" s="85">
        <v>40710.080000000002</v>
      </c>
      <c r="I2454" s="85">
        <v>773.49</v>
      </c>
      <c r="J2454" s="85">
        <v>837.05</v>
      </c>
      <c r="K2454" s="85">
        <v>-63.56</v>
      </c>
      <c r="L2454" s="146">
        <v>193.37</v>
      </c>
      <c r="M2454" s="146">
        <v>129.81</v>
      </c>
      <c r="N2454" s="146">
        <v>0</v>
      </c>
      <c r="Y2454" s="32">
        <f t="shared" si="38"/>
        <v>339.07</v>
      </c>
    </row>
    <row r="2455" spans="1:25" x14ac:dyDescent="0.25">
      <c r="A2455" s="83" t="s">
        <v>10123</v>
      </c>
      <c r="B2455" s="84" t="s">
        <v>2532</v>
      </c>
      <c r="C2455" s="19">
        <v>42406.58</v>
      </c>
      <c r="D2455" s="19">
        <v>805.73</v>
      </c>
      <c r="E2455" s="19">
        <v>0</v>
      </c>
      <c r="F2455" s="19">
        <v>805.73</v>
      </c>
      <c r="G2455" s="19">
        <v>0</v>
      </c>
      <c r="H2455" s="85">
        <v>166722.26</v>
      </c>
      <c r="I2455" s="85">
        <v>3167.72</v>
      </c>
      <c r="J2455" s="85">
        <v>3222.9</v>
      </c>
      <c r="K2455" s="85">
        <v>-55.18</v>
      </c>
      <c r="L2455" s="146">
        <v>791.93</v>
      </c>
      <c r="M2455" s="146">
        <v>736.75</v>
      </c>
      <c r="N2455" s="146">
        <v>0</v>
      </c>
      <c r="Y2455" s="32">
        <f t="shared" si="38"/>
        <v>1542.48</v>
      </c>
    </row>
    <row r="2456" spans="1:25" x14ac:dyDescent="0.25">
      <c r="A2456" s="83" t="s">
        <v>10124</v>
      </c>
      <c r="B2456" s="84" t="s">
        <v>2533</v>
      </c>
      <c r="C2456" s="19">
        <v>147935.10999999999</v>
      </c>
      <c r="D2456" s="19">
        <v>2810.77</v>
      </c>
      <c r="E2456" s="19">
        <v>0</v>
      </c>
      <c r="F2456" s="19">
        <v>2810.77</v>
      </c>
      <c r="G2456" s="19">
        <v>0</v>
      </c>
      <c r="H2456" s="85">
        <v>551383.31000000006</v>
      </c>
      <c r="I2456" s="85">
        <v>10476.280000000001</v>
      </c>
      <c r="J2456" s="85">
        <v>11243.07</v>
      </c>
      <c r="K2456" s="85">
        <v>-766.79</v>
      </c>
      <c r="L2456" s="146">
        <v>2619.0700000000002</v>
      </c>
      <c r="M2456" s="146">
        <v>1852.28</v>
      </c>
      <c r="N2456" s="146">
        <v>0</v>
      </c>
      <c r="Y2456" s="32">
        <f t="shared" si="38"/>
        <v>4663.05</v>
      </c>
    </row>
    <row r="2457" spans="1:25" x14ac:dyDescent="0.25">
      <c r="A2457" s="83" t="s">
        <v>10125</v>
      </c>
      <c r="B2457" s="84" t="s">
        <v>2534</v>
      </c>
      <c r="C2457" s="19">
        <v>46033.19</v>
      </c>
      <c r="D2457" s="19">
        <v>874.63</v>
      </c>
      <c r="E2457" s="19">
        <v>0</v>
      </c>
      <c r="F2457" s="19">
        <v>874.63</v>
      </c>
      <c r="G2457" s="19">
        <v>0</v>
      </c>
      <c r="H2457" s="85">
        <v>200672.05</v>
      </c>
      <c r="I2457" s="85">
        <v>3812.77</v>
      </c>
      <c r="J2457" s="85">
        <v>3498.52</v>
      </c>
      <c r="K2457" s="85">
        <v>314.25</v>
      </c>
      <c r="L2457" s="146">
        <v>953.19</v>
      </c>
      <c r="M2457" s="146">
        <v>1267.44</v>
      </c>
      <c r="N2457" s="146">
        <v>0</v>
      </c>
      <c r="Y2457" s="32">
        <f t="shared" si="38"/>
        <v>2142.0700000000002</v>
      </c>
    </row>
    <row r="2458" spans="1:25" x14ac:dyDescent="0.25">
      <c r="A2458" s="83" t="s">
        <v>10126</v>
      </c>
      <c r="B2458" s="84" t="s">
        <v>2535</v>
      </c>
      <c r="C2458" s="19">
        <v>19320.45</v>
      </c>
      <c r="D2458" s="19">
        <v>367.09</v>
      </c>
      <c r="E2458" s="19">
        <v>0</v>
      </c>
      <c r="F2458" s="19">
        <v>367.09</v>
      </c>
      <c r="G2458" s="19">
        <v>0</v>
      </c>
      <c r="H2458" s="85">
        <v>59276.22</v>
      </c>
      <c r="I2458" s="85">
        <v>1126.25</v>
      </c>
      <c r="J2458" s="85">
        <v>1468.35</v>
      </c>
      <c r="K2458" s="85">
        <v>-342.1</v>
      </c>
      <c r="L2458" s="146">
        <v>281.56</v>
      </c>
      <c r="M2458" s="146">
        <v>0</v>
      </c>
      <c r="N2458" s="146">
        <v>60.54</v>
      </c>
      <c r="Y2458" s="32">
        <f t="shared" si="38"/>
        <v>367.09</v>
      </c>
    </row>
    <row r="2459" spans="1:25" x14ac:dyDescent="0.25">
      <c r="A2459" s="83" t="s">
        <v>10127</v>
      </c>
      <c r="B2459" s="84" t="s">
        <v>2536</v>
      </c>
      <c r="C2459" s="19">
        <v>50842.31</v>
      </c>
      <c r="D2459" s="19">
        <v>966.01</v>
      </c>
      <c r="E2459" s="19">
        <v>0</v>
      </c>
      <c r="F2459" s="19">
        <v>966.01</v>
      </c>
      <c r="G2459" s="19">
        <v>0</v>
      </c>
      <c r="H2459" s="85">
        <v>177774.89</v>
      </c>
      <c r="I2459" s="85">
        <v>3377.72</v>
      </c>
      <c r="J2459" s="85">
        <v>3864.02</v>
      </c>
      <c r="K2459" s="85">
        <v>-486.3</v>
      </c>
      <c r="L2459" s="146">
        <v>844.43</v>
      </c>
      <c r="M2459" s="146">
        <v>358.13</v>
      </c>
      <c r="N2459" s="146">
        <v>0</v>
      </c>
      <c r="Y2459" s="32">
        <f t="shared" si="38"/>
        <v>1324.1399999999999</v>
      </c>
    </row>
    <row r="2460" spans="1:25" x14ac:dyDescent="0.25">
      <c r="A2460" s="83" t="s">
        <v>10128</v>
      </c>
      <c r="B2460" s="84" t="s">
        <v>2537</v>
      </c>
      <c r="C2460" s="19">
        <v>73895.289999999994</v>
      </c>
      <c r="D2460" s="19">
        <v>1404.01</v>
      </c>
      <c r="E2460" s="19">
        <v>0</v>
      </c>
      <c r="F2460" s="19">
        <v>1404.01</v>
      </c>
      <c r="G2460" s="19">
        <v>0</v>
      </c>
      <c r="H2460" s="85">
        <v>440581.79</v>
      </c>
      <c r="I2460" s="85">
        <v>8371.0499999999993</v>
      </c>
      <c r="J2460" s="85">
        <v>5616.04</v>
      </c>
      <c r="K2460" s="85">
        <v>2755.01</v>
      </c>
      <c r="L2460" s="146">
        <v>2092.7600000000002</v>
      </c>
      <c r="M2460" s="146">
        <v>4847.7700000000004</v>
      </c>
      <c r="N2460" s="146">
        <v>0</v>
      </c>
      <c r="Y2460" s="32">
        <f t="shared" si="38"/>
        <v>6251.7800000000007</v>
      </c>
    </row>
    <row r="2461" spans="1:25" x14ac:dyDescent="0.25">
      <c r="A2461" s="83" t="s">
        <v>10129</v>
      </c>
      <c r="B2461" s="84" t="s">
        <v>2538</v>
      </c>
      <c r="C2461" s="19">
        <v>405275.09</v>
      </c>
      <c r="D2461" s="19">
        <v>7700.23</v>
      </c>
      <c r="E2461" s="19">
        <v>0</v>
      </c>
      <c r="F2461" s="19">
        <v>7700.23</v>
      </c>
      <c r="G2461" s="19">
        <v>0</v>
      </c>
      <c r="H2461" s="85">
        <v>1565201.05</v>
      </c>
      <c r="I2461" s="85">
        <v>29738.82</v>
      </c>
      <c r="J2461" s="85">
        <v>30800.91</v>
      </c>
      <c r="K2461" s="85">
        <v>-1062.0899999999999</v>
      </c>
      <c r="L2461" s="146">
        <v>7434.71</v>
      </c>
      <c r="M2461" s="146">
        <v>6372.62</v>
      </c>
      <c r="N2461" s="146">
        <v>0</v>
      </c>
      <c r="Y2461" s="32">
        <f t="shared" si="38"/>
        <v>14072.849999999999</v>
      </c>
    </row>
    <row r="2462" spans="1:25" x14ac:dyDescent="0.25">
      <c r="A2462" s="83" t="s">
        <v>10130</v>
      </c>
      <c r="B2462" s="84" t="s">
        <v>2539</v>
      </c>
      <c r="C2462" s="19">
        <v>36672.1</v>
      </c>
      <c r="D2462" s="19">
        <v>696.77</v>
      </c>
      <c r="E2462" s="19">
        <v>0</v>
      </c>
      <c r="F2462" s="19">
        <v>696.77</v>
      </c>
      <c r="G2462" s="19">
        <v>0</v>
      </c>
      <c r="H2462" s="85">
        <v>115644.22</v>
      </c>
      <c r="I2462" s="85">
        <v>2197.2399999999998</v>
      </c>
      <c r="J2462" s="85">
        <v>2787.08</v>
      </c>
      <c r="K2462" s="85">
        <v>-589.84</v>
      </c>
      <c r="L2462" s="146">
        <v>549.30999999999995</v>
      </c>
      <c r="M2462" s="146">
        <v>0</v>
      </c>
      <c r="N2462" s="146">
        <v>40.53</v>
      </c>
      <c r="Y2462" s="32">
        <f t="shared" si="38"/>
        <v>696.77</v>
      </c>
    </row>
    <row r="2463" spans="1:25" x14ac:dyDescent="0.25">
      <c r="A2463" s="83" t="s">
        <v>10131</v>
      </c>
      <c r="B2463" s="84" t="s">
        <v>2540</v>
      </c>
      <c r="C2463" s="19">
        <v>468860.93</v>
      </c>
      <c r="D2463" s="19">
        <v>8908.36</v>
      </c>
      <c r="E2463" s="19">
        <v>0</v>
      </c>
      <c r="F2463" s="19">
        <v>8908.36</v>
      </c>
      <c r="G2463" s="19">
        <v>0</v>
      </c>
      <c r="H2463" s="85">
        <v>1644602.01</v>
      </c>
      <c r="I2463" s="85">
        <v>31247.439999999999</v>
      </c>
      <c r="J2463" s="85">
        <v>35633.43</v>
      </c>
      <c r="K2463" s="85">
        <v>-4385.99</v>
      </c>
      <c r="L2463" s="146">
        <v>7811.86</v>
      </c>
      <c r="M2463" s="146">
        <v>3425.87</v>
      </c>
      <c r="N2463" s="146">
        <v>0</v>
      </c>
      <c r="Y2463" s="32">
        <f t="shared" si="38"/>
        <v>12334.23</v>
      </c>
    </row>
    <row r="2464" spans="1:25" x14ac:dyDescent="0.25">
      <c r="A2464" s="83" t="s">
        <v>10132</v>
      </c>
      <c r="B2464" s="84" t="s">
        <v>2541</v>
      </c>
      <c r="C2464" s="19">
        <v>657370.67000000004</v>
      </c>
      <c r="D2464" s="19">
        <v>12490.04</v>
      </c>
      <c r="E2464" s="19">
        <v>0</v>
      </c>
      <c r="F2464" s="19">
        <v>12490.04</v>
      </c>
      <c r="G2464" s="19">
        <v>0</v>
      </c>
      <c r="H2464" s="85">
        <v>2678858.7999999998</v>
      </c>
      <c r="I2464" s="85">
        <v>50898.32</v>
      </c>
      <c r="J2464" s="85">
        <v>49960.17</v>
      </c>
      <c r="K2464" s="85">
        <v>938.15</v>
      </c>
      <c r="L2464" s="146">
        <v>12724.58</v>
      </c>
      <c r="M2464" s="146">
        <v>13662.73</v>
      </c>
      <c r="N2464" s="146">
        <v>0</v>
      </c>
      <c r="Y2464" s="32">
        <f t="shared" si="38"/>
        <v>26152.77</v>
      </c>
    </row>
    <row r="2465" spans="1:25" x14ac:dyDescent="0.25">
      <c r="A2465" s="83" t="s">
        <v>10133</v>
      </c>
      <c r="B2465" s="84" t="s">
        <v>2542</v>
      </c>
      <c r="C2465" s="19">
        <v>217743.83</v>
      </c>
      <c r="D2465" s="19">
        <v>4137.13</v>
      </c>
      <c r="E2465" s="19">
        <v>0</v>
      </c>
      <c r="F2465" s="19">
        <v>4137.13</v>
      </c>
      <c r="G2465" s="19">
        <v>0</v>
      </c>
      <c r="H2465" s="85">
        <v>838328</v>
      </c>
      <c r="I2465" s="85">
        <v>15928.23</v>
      </c>
      <c r="J2465" s="85">
        <v>16548.53</v>
      </c>
      <c r="K2465" s="85">
        <v>-620.29999999999995</v>
      </c>
      <c r="L2465" s="146">
        <v>3982.06</v>
      </c>
      <c r="M2465" s="146">
        <v>3361.76</v>
      </c>
      <c r="N2465" s="146">
        <v>0</v>
      </c>
      <c r="Y2465" s="32">
        <f t="shared" si="38"/>
        <v>7498.89</v>
      </c>
    </row>
    <row r="2466" spans="1:25" x14ac:dyDescent="0.25">
      <c r="A2466" s="83" t="s">
        <v>10134</v>
      </c>
      <c r="B2466" s="84" t="s">
        <v>2543</v>
      </c>
      <c r="C2466" s="19">
        <v>50433.32</v>
      </c>
      <c r="D2466" s="19">
        <v>958.23</v>
      </c>
      <c r="E2466" s="19">
        <v>0</v>
      </c>
      <c r="F2466" s="19">
        <v>958.23</v>
      </c>
      <c r="G2466" s="19">
        <v>0</v>
      </c>
      <c r="H2466" s="85">
        <v>193659.17</v>
      </c>
      <c r="I2466" s="85">
        <v>3679.52</v>
      </c>
      <c r="J2466" s="85">
        <v>3832.93</v>
      </c>
      <c r="K2466" s="85">
        <v>-153.41</v>
      </c>
      <c r="L2466" s="146">
        <v>919.88</v>
      </c>
      <c r="M2466" s="146">
        <v>766.47</v>
      </c>
      <c r="N2466" s="146">
        <v>0</v>
      </c>
      <c r="Y2466" s="32">
        <f t="shared" si="38"/>
        <v>1724.7</v>
      </c>
    </row>
    <row r="2467" spans="1:25" x14ac:dyDescent="0.25">
      <c r="A2467" s="83" t="s">
        <v>10135</v>
      </c>
      <c r="B2467" s="84" t="s">
        <v>2544</v>
      </c>
      <c r="C2467" s="19">
        <v>10170.94</v>
      </c>
      <c r="D2467" s="19">
        <v>193.25</v>
      </c>
      <c r="E2467" s="19">
        <v>0</v>
      </c>
      <c r="F2467" s="19">
        <v>193.25</v>
      </c>
      <c r="G2467" s="19">
        <v>0</v>
      </c>
      <c r="H2467" s="85">
        <v>55312.94</v>
      </c>
      <c r="I2467" s="85">
        <v>1050.95</v>
      </c>
      <c r="J2467" s="85">
        <v>772.99</v>
      </c>
      <c r="K2467" s="85">
        <v>277.95999999999998</v>
      </c>
      <c r="L2467" s="146">
        <v>262.74</v>
      </c>
      <c r="M2467" s="146">
        <v>540.70000000000005</v>
      </c>
      <c r="N2467" s="146">
        <v>0</v>
      </c>
      <c r="Y2467" s="32">
        <f t="shared" si="38"/>
        <v>733.95</v>
      </c>
    </row>
    <row r="2468" spans="1:25" x14ac:dyDescent="0.25">
      <c r="A2468" s="83" t="s">
        <v>10136</v>
      </c>
      <c r="B2468" s="84" t="s">
        <v>2545</v>
      </c>
      <c r="C2468" s="19">
        <v>5275.96</v>
      </c>
      <c r="D2468" s="19">
        <v>100.24</v>
      </c>
      <c r="E2468" s="19">
        <v>0</v>
      </c>
      <c r="F2468" s="19">
        <v>100.24</v>
      </c>
      <c r="G2468" s="19">
        <v>0</v>
      </c>
      <c r="H2468" s="85">
        <v>14983.78</v>
      </c>
      <c r="I2468" s="85">
        <v>284.69</v>
      </c>
      <c r="J2468" s="85">
        <v>400.97</v>
      </c>
      <c r="K2468" s="85">
        <v>-116.28</v>
      </c>
      <c r="L2468" s="146">
        <v>71.17</v>
      </c>
      <c r="M2468" s="146">
        <v>0</v>
      </c>
      <c r="N2468" s="146">
        <v>45.11</v>
      </c>
      <c r="Y2468" s="32">
        <f t="shared" si="38"/>
        <v>100.24</v>
      </c>
    </row>
    <row r="2469" spans="1:25" x14ac:dyDescent="0.25">
      <c r="A2469" s="83" t="s">
        <v>10137</v>
      </c>
      <c r="B2469" s="84" t="s">
        <v>2546</v>
      </c>
      <c r="C2469" s="19">
        <v>67119.78</v>
      </c>
      <c r="D2469" s="19">
        <v>1275.28</v>
      </c>
      <c r="E2469" s="19">
        <v>0</v>
      </c>
      <c r="F2469" s="19">
        <v>1275.28</v>
      </c>
      <c r="G2469" s="19">
        <v>0</v>
      </c>
      <c r="H2469" s="85">
        <v>363643.96</v>
      </c>
      <c r="I2469" s="85">
        <v>6909.24</v>
      </c>
      <c r="J2469" s="85">
        <v>5101.1000000000004</v>
      </c>
      <c r="K2469" s="85">
        <v>1808.14</v>
      </c>
      <c r="L2469" s="146">
        <v>1727.31</v>
      </c>
      <c r="M2469" s="146">
        <v>3535.45</v>
      </c>
      <c r="N2469" s="146">
        <v>0</v>
      </c>
      <c r="Y2469" s="32">
        <f t="shared" si="38"/>
        <v>4810.7299999999996</v>
      </c>
    </row>
    <row r="2470" spans="1:25" x14ac:dyDescent="0.25">
      <c r="A2470" s="83" t="s">
        <v>10138</v>
      </c>
      <c r="B2470" s="84" t="s">
        <v>2547</v>
      </c>
      <c r="C2470" s="19">
        <v>9391.23</v>
      </c>
      <c r="D2470" s="19">
        <v>178.43</v>
      </c>
      <c r="E2470" s="19">
        <v>0</v>
      </c>
      <c r="F2470" s="19">
        <v>178.43</v>
      </c>
      <c r="G2470" s="19">
        <v>0</v>
      </c>
      <c r="H2470" s="85">
        <v>24488</v>
      </c>
      <c r="I2470" s="85">
        <v>465.27</v>
      </c>
      <c r="J2470" s="85">
        <v>713.73</v>
      </c>
      <c r="K2470" s="85">
        <v>-248.46</v>
      </c>
      <c r="L2470" s="146">
        <v>116.32</v>
      </c>
      <c r="M2470" s="146">
        <v>0</v>
      </c>
      <c r="N2470" s="146">
        <v>132.13999999999999</v>
      </c>
      <c r="Y2470" s="32">
        <f t="shared" si="38"/>
        <v>178.43</v>
      </c>
    </row>
    <row r="2471" spans="1:25" x14ac:dyDescent="0.25">
      <c r="A2471" s="83" t="s">
        <v>10139</v>
      </c>
      <c r="B2471" s="84" t="s">
        <v>2548</v>
      </c>
      <c r="C2471" s="19">
        <v>164908.60999999999</v>
      </c>
      <c r="D2471" s="19">
        <v>3133.26</v>
      </c>
      <c r="E2471" s="19">
        <v>0</v>
      </c>
      <c r="F2471" s="19">
        <v>3133.26</v>
      </c>
      <c r="G2471" s="19">
        <v>0</v>
      </c>
      <c r="H2471" s="85">
        <v>638644.67000000004</v>
      </c>
      <c r="I2471" s="85">
        <v>12134.25</v>
      </c>
      <c r="J2471" s="85">
        <v>12533.05</v>
      </c>
      <c r="K2471" s="85">
        <v>-398.8</v>
      </c>
      <c r="L2471" s="146">
        <v>3033.56</v>
      </c>
      <c r="M2471" s="146">
        <v>2634.76</v>
      </c>
      <c r="N2471" s="146">
        <v>0</v>
      </c>
      <c r="Y2471" s="32">
        <f t="shared" si="38"/>
        <v>5768.02</v>
      </c>
    </row>
    <row r="2472" spans="1:25" x14ac:dyDescent="0.25">
      <c r="A2472" s="83" t="s">
        <v>10140</v>
      </c>
      <c r="B2472" s="84" t="s">
        <v>2549</v>
      </c>
      <c r="C2472" s="19">
        <v>53002.36</v>
      </c>
      <c r="D2472" s="19">
        <v>1007.05</v>
      </c>
      <c r="E2472" s="19">
        <v>0</v>
      </c>
      <c r="F2472" s="19">
        <v>1007.05</v>
      </c>
      <c r="G2472" s="19">
        <v>0</v>
      </c>
      <c r="H2472" s="85">
        <v>187959.23</v>
      </c>
      <c r="I2472" s="85">
        <v>3571.23</v>
      </c>
      <c r="J2472" s="85">
        <v>4028.18</v>
      </c>
      <c r="K2472" s="85">
        <v>-456.95</v>
      </c>
      <c r="L2472" s="146">
        <v>892.81</v>
      </c>
      <c r="M2472" s="146">
        <v>435.86</v>
      </c>
      <c r="N2472" s="146">
        <v>0</v>
      </c>
      <c r="Y2472" s="32">
        <f t="shared" si="38"/>
        <v>1442.9099999999999</v>
      </c>
    </row>
    <row r="2473" spans="1:25" x14ac:dyDescent="0.25">
      <c r="A2473" s="83" t="s">
        <v>10141</v>
      </c>
      <c r="B2473" s="84" t="s">
        <v>2550</v>
      </c>
      <c r="C2473" s="19">
        <v>26101.78</v>
      </c>
      <c r="D2473" s="19">
        <v>495.94</v>
      </c>
      <c r="E2473" s="19">
        <v>0</v>
      </c>
      <c r="F2473" s="19">
        <v>495.94</v>
      </c>
      <c r="G2473" s="19">
        <v>0</v>
      </c>
      <c r="H2473" s="85">
        <v>87033.98</v>
      </c>
      <c r="I2473" s="85">
        <v>1653.65</v>
      </c>
      <c r="J2473" s="85">
        <v>1983.74</v>
      </c>
      <c r="K2473" s="85">
        <v>-330.09</v>
      </c>
      <c r="L2473" s="146">
        <v>413.41</v>
      </c>
      <c r="M2473" s="146">
        <v>83.32</v>
      </c>
      <c r="N2473" s="146">
        <v>0</v>
      </c>
      <c r="Y2473" s="32">
        <f t="shared" si="38"/>
        <v>579.26</v>
      </c>
    </row>
    <row r="2474" spans="1:25" x14ac:dyDescent="0.25">
      <c r="A2474" s="83" t="s">
        <v>10142</v>
      </c>
      <c r="B2474" s="84" t="s">
        <v>2551</v>
      </c>
      <c r="C2474" s="19">
        <v>25578.17</v>
      </c>
      <c r="D2474" s="19">
        <v>485.99</v>
      </c>
      <c r="E2474" s="19">
        <v>0</v>
      </c>
      <c r="F2474" s="19">
        <v>485.99</v>
      </c>
      <c r="G2474" s="19">
        <v>0</v>
      </c>
      <c r="H2474" s="85">
        <v>81498.679999999993</v>
      </c>
      <c r="I2474" s="85">
        <v>1548.47</v>
      </c>
      <c r="J2474" s="85">
        <v>1943.94</v>
      </c>
      <c r="K2474" s="85">
        <v>-395.47</v>
      </c>
      <c r="L2474" s="146">
        <v>387.12</v>
      </c>
      <c r="M2474" s="146">
        <v>0</v>
      </c>
      <c r="N2474" s="146">
        <v>8.35</v>
      </c>
      <c r="Y2474" s="32">
        <f t="shared" si="38"/>
        <v>485.99</v>
      </c>
    </row>
    <row r="2475" spans="1:25" x14ac:dyDescent="0.25">
      <c r="A2475" s="83" t="s">
        <v>10143</v>
      </c>
      <c r="B2475" s="84" t="s">
        <v>2552</v>
      </c>
      <c r="C2475" s="19">
        <v>14438.95</v>
      </c>
      <c r="D2475" s="19">
        <v>274.33999999999997</v>
      </c>
      <c r="E2475" s="19">
        <v>0</v>
      </c>
      <c r="F2475" s="19">
        <v>274.33999999999997</v>
      </c>
      <c r="G2475" s="19">
        <v>0</v>
      </c>
      <c r="H2475" s="85">
        <v>34533.32</v>
      </c>
      <c r="I2475" s="85">
        <v>656.13</v>
      </c>
      <c r="J2475" s="85">
        <v>1097.3599999999999</v>
      </c>
      <c r="K2475" s="85">
        <v>-441.23</v>
      </c>
      <c r="L2475" s="146">
        <v>164.03</v>
      </c>
      <c r="M2475" s="146">
        <v>0</v>
      </c>
      <c r="N2475" s="146">
        <v>277.2</v>
      </c>
      <c r="Y2475" s="32">
        <f t="shared" si="38"/>
        <v>274.33999999999997</v>
      </c>
    </row>
    <row r="2476" spans="1:25" x14ac:dyDescent="0.25">
      <c r="A2476" s="83" t="s">
        <v>10144</v>
      </c>
      <c r="B2476" s="84" t="s">
        <v>2553</v>
      </c>
      <c r="C2476" s="19">
        <v>351668.47999999998</v>
      </c>
      <c r="D2476" s="19">
        <v>6681.7</v>
      </c>
      <c r="E2476" s="19">
        <v>0</v>
      </c>
      <c r="F2476" s="19">
        <v>6681.7</v>
      </c>
      <c r="G2476" s="19">
        <v>0</v>
      </c>
      <c r="H2476" s="85">
        <v>1097867.06</v>
      </c>
      <c r="I2476" s="85">
        <v>20859.47</v>
      </c>
      <c r="J2476" s="85">
        <v>26726.799999999999</v>
      </c>
      <c r="K2476" s="85">
        <v>-5867.33</v>
      </c>
      <c r="L2476" s="146">
        <v>5214.87</v>
      </c>
      <c r="M2476" s="146">
        <v>0</v>
      </c>
      <c r="N2476" s="146">
        <v>652.46</v>
      </c>
      <c r="Y2476" s="32">
        <f t="shared" si="38"/>
        <v>6681.7</v>
      </c>
    </row>
    <row r="2477" spans="1:25" x14ac:dyDescent="0.25">
      <c r="A2477" s="83" t="s">
        <v>10145</v>
      </c>
      <c r="B2477" s="84" t="s">
        <v>2554</v>
      </c>
      <c r="C2477" s="19">
        <v>10923.47</v>
      </c>
      <c r="D2477" s="19">
        <v>207.55</v>
      </c>
      <c r="E2477" s="19">
        <v>0</v>
      </c>
      <c r="F2477" s="19">
        <v>207.55</v>
      </c>
      <c r="G2477" s="19">
        <v>0</v>
      </c>
      <c r="H2477" s="85">
        <v>31353.17</v>
      </c>
      <c r="I2477" s="85">
        <v>595.71</v>
      </c>
      <c r="J2477" s="85">
        <v>830.18</v>
      </c>
      <c r="K2477" s="85">
        <v>-234.47</v>
      </c>
      <c r="L2477" s="146">
        <v>148.93</v>
      </c>
      <c r="M2477" s="146">
        <v>0</v>
      </c>
      <c r="N2477" s="146">
        <v>85.54</v>
      </c>
      <c r="Y2477" s="32">
        <f t="shared" si="38"/>
        <v>207.55</v>
      </c>
    </row>
    <row r="2478" spans="1:25" x14ac:dyDescent="0.25">
      <c r="A2478" s="83" t="s">
        <v>10146</v>
      </c>
      <c r="B2478" s="84" t="s">
        <v>2555</v>
      </c>
      <c r="C2478" s="19">
        <v>19545.36</v>
      </c>
      <c r="D2478" s="19">
        <v>371.36</v>
      </c>
      <c r="E2478" s="19">
        <v>0</v>
      </c>
      <c r="F2478" s="19">
        <v>371.36</v>
      </c>
      <c r="G2478" s="19">
        <v>0</v>
      </c>
      <c r="H2478" s="85">
        <v>61712.75</v>
      </c>
      <c r="I2478" s="85">
        <v>1172.54</v>
      </c>
      <c r="J2478" s="85">
        <v>1485.45</v>
      </c>
      <c r="K2478" s="85">
        <v>-312.91000000000003</v>
      </c>
      <c r="L2478" s="146">
        <v>293.14</v>
      </c>
      <c r="M2478" s="146">
        <v>0</v>
      </c>
      <c r="N2478" s="146">
        <v>19.77</v>
      </c>
      <c r="Y2478" s="32">
        <f t="shared" si="38"/>
        <v>371.36</v>
      </c>
    </row>
    <row r="2479" spans="1:25" x14ac:dyDescent="0.25">
      <c r="A2479" s="83" t="s">
        <v>10147</v>
      </c>
      <c r="B2479" s="84" t="s">
        <v>2556</v>
      </c>
      <c r="C2479" s="19">
        <v>14026.34</v>
      </c>
      <c r="D2479" s="19">
        <v>266.5</v>
      </c>
      <c r="E2479" s="19">
        <v>0</v>
      </c>
      <c r="F2479" s="19">
        <v>266.5</v>
      </c>
      <c r="G2479" s="19">
        <v>0</v>
      </c>
      <c r="H2479" s="85">
        <v>22423.59</v>
      </c>
      <c r="I2479" s="85">
        <v>426.05</v>
      </c>
      <c r="J2479" s="85">
        <v>1066</v>
      </c>
      <c r="K2479" s="85">
        <v>-639.95000000000005</v>
      </c>
      <c r="L2479" s="146">
        <v>106.51</v>
      </c>
      <c r="M2479" s="146">
        <v>0</v>
      </c>
      <c r="N2479" s="146">
        <v>533.44000000000005</v>
      </c>
      <c r="Y2479" s="32">
        <f t="shared" si="38"/>
        <v>266.5</v>
      </c>
    </row>
    <row r="2480" spans="1:25" x14ac:dyDescent="0.25">
      <c r="A2480" s="83" t="s">
        <v>10148</v>
      </c>
      <c r="B2480" s="84" t="s">
        <v>2557</v>
      </c>
      <c r="C2480" s="19">
        <v>1715305.53</v>
      </c>
      <c r="D2480" s="19">
        <v>32590.81</v>
      </c>
      <c r="E2480" s="19">
        <v>0</v>
      </c>
      <c r="F2480" s="19">
        <v>32590.81</v>
      </c>
      <c r="G2480" s="19">
        <v>0</v>
      </c>
      <c r="H2480" s="85">
        <v>6550256.54</v>
      </c>
      <c r="I2480" s="85">
        <v>124454.87</v>
      </c>
      <c r="J2480" s="85">
        <v>130363.22</v>
      </c>
      <c r="K2480" s="85">
        <v>-5908.35</v>
      </c>
      <c r="L2480" s="146">
        <v>31113.72</v>
      </c>
      <c r="M2480" s="146">
        <v>25205.37</v>
      </c>
      <c r="N2480" s="146">
        <v>0</v>
      </c>
      <c r="Y2480" s="32">
        <f t="shared" si="38"/>
        <v>57796.18</v>
      </c>
    </row>
    <row r="2481" spans="1:25" x14ac:dyDescent="0.25">
      <c r="A2481" s="83" t="s">
        <v>10149</v>
      </c>
      <c r="B2481" s="84" t="s">
        <v>2558</v>
      </c>
      <c r="C2481" s="19">
        <v>56356.86</v>
      </c>
      <c r="D2481" s="19">
        <v>1070.78</v>
      </c>
      <c r="E2481" s="19">
        <v>0</v>
      </c>
      <c r="F2481" s="19">
        <v>1070.78</v>
      </c>
      <c r="G2481" s="19">
        <v>0</v>
      </c>
      <c r="H2481" s="85">
        <v>219898.32</v>
      </c>
      <c r="I2481" s="85">
        <v>4178.07</v>
      </c>
      <c r="J2481" s="85">
        <v>4283.12</v>
      </c>
      <c r="K2481" s="85">
        <v>-105.05</v>
      </c>
      <c r="L2481" s="146">
        <v>1044.52</v>
      </c>
      <c r="M2481" s="146">
        <v>939.47</v>
      </c>
      <c r="N2481" s="146">
        <v>0</v>
      </c>
      <c r="Y2481" s="32">
        <f t="shared" si="38"/>
        <v>2010.25</v>
      </c>
    </row>
    <row r="2482" spans="1:25" x14ac:dyDescent="0.25">
      <c r="A2482" s="83" t="s">
        <v>10150</v>
      </c>
      <c r="B2482" s="84" t="s">
        <v>2559</v>
      </c>
      <c r="C2482" s="19">
        <v>16901.2</v>
      </c>
      <c r="D2482" s="19">
        <v>321.12</v>
      </c>
      <c r="E2482" s="19">
        <v>0</v>
      </c>
      <c r="F2482" s="19">
        <v>321.12</v>
      </c>
      <c r="G2482" s="19">
        <v>0</v>
      </c>
      <c r="H2482" s="85">
        <v>39573.040000000001</v>
      </c>
      <c r="I2482" s="85">
        <v>751.89</v>
      </c>
      <c r="J2482" s="85">
        <v>1284.49</v>
      </c>
      <c r="K2482" s="85">
        <v>-532.6</v>
      </c>
      <c r="L2482" s="146">
        <v>187.97</v>
      </c>
      <c r="M2482" s="146">
        <v>0</v>
      </c>
      <c r="N2482" s="146">
        <v>344.63</v>
      </c>
      <c r="Y2482" s="32">
        <f t="shared" si="38"/>
        <v>321.12</v>
      </c>
    </row>
    <row r="2483" spans="1:25" x14ac:dyDescent="0.25">
      <c r="A2483" s="83" t="s">
        <v>10151</v>
      </c>
      <c r="B2483" s="84" t="s">
        <v>2560</v>
      </c>
      <c r="C2483" s="19">
        <v>32531.89</v>
      </c>
      <c r="D2483" s="19">
        <v>618.11</v>
      </c>
      <c r="E2483" s="19">
        <v>0</v>
      </c>
      <c r="F2483" s="19">
        <v>618.11</v>
      </c>
      <c r="G2483" s="19">
        <v>0</v>
      </c>
      <c r="H2483" s="85">
        <v>74261.679999999993</v>
      </c>
      <c r="I2483" s="85">
        <v>1410.97</v>
      </c>
      <c r="J2483" s="85">
        <v>2472.42</v>
      </c>
      <c r="K2483" s="85">
        <v>-1061.45</v>
      </c>
      <c r="L2483" s="146">
        <v>352.74</v>
      </c>
      <c r="M2483" s="146">
        <v>0</v>
      </c>
      <c r="N2483" s="146">
        <v>708.71</v>
      </c>
      <c r="Y2483" s="32">
        <f t="shared" si="38"/>
        <v>618.11</v>
      </c>
    </row>
    <row r="2484" spans="1:25" x14ac:dyDescent="0.25">
      <c r="A2484" s="83" t="s">
        <v>10152</v>
      </c>
      <c r="B2484" s="84" t="s">
        <v>2561</v>
      </c>
      <c r="C2484" s="19">
        <v>7340.3</v>
      </c>
      <c r="D2484" s="19">
        <v>139.47</v>
      </c>
      <c r="E2484" s="19">
        <v>0</v>
      </c>
      <c r="F2484" s="19">
        <v>139.47</v>
      </c>
      <c r="G2484" s="19">
        <v>0</v>
      </c>
      <c r="H2484" s="85">
        <v>26337</v>
      </c>
      <c r="I2484" s="85">
        <v>500.4</v>
      </c>
      <c r="J2484" s="85">
        <v>557.86</v>
      </c>
      <c r="K2484" s="85">
        <v>-57.46</v>
      </c>
      <c r="L2484" s="146">
        <v>125.1</v>
      </c>
      <c r="M2484" s="146">
        <v>67.64</v>
      </c>
      <c r="N2484" s="146">
        <v>0</v>
      </c>
      <c r="Y2484" s="32">
        <f t="shared" si="38"/>
        <v>207.11</v>
      </c>
    </row>
    <row r="2485" spans="1:25" x14ac:dyDescent="0.25">
      <c r="A2485" s="83" t="s">
        <v>10153</v>
      </c>
      <c r="B2485" s="84" t="s">
        <v>2562</v>
      </c>
      <c r="C2485" s="19">
        <v>60440.47</v>
      </c>
      <c r="D2485" s="19">
        <v>1148.3699999999999</v>
      </c>
      <c r="E2485" s="19">
        <v>0</v>
      </c>
      <c r="F2485" s="19">
        <v>1148.3699999999999</v>
      </c>
      <c r="G2485" s="19">
        <v>0</v>
      </c>
      <c r="H2485" s="85">
        <v>226559.64</v>
      </c>
      <c r="I2485" s="85">
        <v>4304.63</v>
      </c>
      <c r="J2485" s="85">
        <v>4593.4799999999996</v>
      </c>
      <c r="K2485" s="85">
        <v>-288.85000000000002</v>
      </c>
      <c r="L2485" s="146">
        <v>1076.1600000000001</v>
      </c>
      <c r="M2485" s="146">
        <v>787.31</v>
      </c>
      <c r="N2485" s="146">
        <v>0</v>
      </c>
      <c r="Y2485" s="32">
        <f t="shared" si="38"/>
        <v>1935.6799999999998</v>
      </c>
    </row>
    <row r="2486" spans="1:25" x14ac:dyDescent="0.25">
      <c r="A2486" s="83" t="s">
        <v>10154</v>
      </c>
      <c r="B2486" s="84" t="s">
        <v>2563</v>
      </c>
      <c r="C2486" s="19">
        <v>206962.85</v>
      </c>
      <c r="D2486" s="19">
        <v>3932.3</v>
      </c>
      <c r="E2486" s="19">
        <v>0</v>
      </c>
      <c r="F2486" s="19">
        <v>3932.3</v>
      </c>
      <c r="G2486" s="19">
        <v>0</v>
      </c>
      <c r="H2486" s="85">
        <v>798751.78</v>
      </c>
      <c r="I2486" s="85">
        <v>15176.28</v>
      </c>
      <c r="J2486" s="85">
        <v>15729.18</v>
      </c>
      <c r="K2486" s="85">
        <v>-552.9</v>
      </c>
      <c r="L2486" s="146">
        <v>3794.07</v>
      </c>
      <c r="M2486" s="146">
        <v>3241.17</v>
      </c>
      <c r="N2486" s="146">
        <v>0</v>
      </c>
      <c r="Y2486" s="32">
        <f t="shared" si="38"/>
        <v>7173.47</v>
      </c>
    </row>
    <row r="2487" spans="1:25" x14ac:dyDescent="0.25">
      <c r="A2487" s="83" t="s">
        <v>10155</v>
      </c>
      <c r="B2487" s="84" t="s">
        <v>2564</v>
      </c>
      <c r="C2487" s="19">
        <v>23049.34</v>
      </c>
      <c r="D2487" s="19">
        <v>437.94</v>
      </c>
      <c r="E2487" s="19">
        <v>0</v>
      </c>
      <c r="F2487" s="19">
        <v>437.94</v>
      </c>
      <c r="G2487" s="19">
        <v>0</v>
      </c>
      <c r="H2487" s="85">
        <v>60328.74</v>
      </c>
      <c r="I2487" s="85">
        <v>1146.25</v>
      </c>
      <c r="J2487" s="85">
        <v>1751.75</v>
      </c>
      <c r="K2487" s="85">
        <v>-605.5</v>
      </c>
      <c r="L2487" s="146">
        <v>286.56</v>
      </c>
      <c r="M2487" s="146">
        <v>0</v>
      </c>
      <c r="N2487" s="146">
        <v>318.94</v>
      </c>
      <c r="Y2487" s="32">
        <f t="shared" si="38"/>
        <v>437.94</v>
      </c>
    </row>
    <row r="2488" spans="1:25" x14ac:dyDescent="0.25">
      <c r="A2488" s="83" t="s">
        <v>10156</v>
      </c>
      <c r="B2488" s="84" t="s">
        <v>2565</v>
      </c>
      <c r="C2488" s="19">
        <v>20112.45</v>
      </c>
      <c r="D2488" s="19">
        <v>382.14</v>
      </c>
      <c r="E2488" s="19">
        <v>0</v>
      </c>
      <c r="F2488" s="19">
        <v>382.14</v>
      </c>
      <c r="G2488" s="19">
        <v>0</v>
      </c>
      <c r="H2488" s="85">
        <v>81475.460000000006</v>
      </c>
      <c r="I2488" s="85">
        <v>1548.03</v>
      </c>
      <c r="J2488" s="85">
        <v>1528.55</v>
      </c>
      <c r="K2488" s="85">
        <v>19.48</v>
      </c>
      <c r="L2488" s="146">
        <v>387.01</v>
      </c>
      <c r="M2488" s="146">
        <v>406.49</v>
      </c>
      <c r="N2488" s="146">
        <v>0</v>
      </c>
      <c r="Y2488" s="32">
        <f t="shared" si="38"/>
        <v>788.63</v>
      </c>
    </row>
    <row r="2489" spans="1:25" x14ac:dyDescent="0.25">
      <c r="A2489" s="83" t="s">
        <v>10157</v>
      </c>
      <c r="B2489" s="84" t="s">
        <v>2566</v>
      </c>
      <c r="C2489" s="19">
        <v>3256.48</v>
      </c>
      <c r="D2489" s="19">
        <v>61.87</v>
      </c>
      <c r="E2489" s="19">
        <v>0</v>
      </c>
      <c r="F2489" s="19">
        <v>61.87</v>
      </c>
      <c r="G2489" s="19">
        <v>0</v>
      </c>
      <c r="H2489" s="85">
        <v>13430.09</v>
      </c>
      <c r="I2489" s="85">
        <v>255.17</v>
      </c>
      <c r="J2489" s="85">
        <v>247.49</v>
      </c>
      <c r="K2489" s="85">
        <v>7.68</v>
      </c>
      <c r="L2489" s="146">
        <v>63.79</v>
      </c>
      <c r="M2489" s="146">
        <v>71.47</v>
      </c>
      <c r="N2489" s="146">
        <v>0</v>
      </c>
      <c r="Y2489" s="32">
        <f t="shared" si="38"/>
        <v>133.34</v>
      </c>
    </row>
    <row r="2490" spans="1:25" x14ac:dyDescent="0.25">
      <c r="A2490" s="83" t="s">
        <v>10158</v>
      </c>
      <c r="B2490" s="84" t="s">
        <v>2567</v>
      </c>
      <c r="C2490" s="19">
        <v>43519.67</v>
      </c>
      <c r="D2490" s="19">
        <v>826.87</v>
      </c>
      <c r="E2490" s="19">
        <v>0</v>
      </c>
      <c r="F2490" s="19">
        <v>826.87</v>
      </c>
      <c r="G2490" s="19">
        <v>0</v>
      </c>
      <c r="H2490" s="85">
        <v>121850.66</v>
      </c>
      <c r="I2490" s="85">
        <v>2315.16</v>
      </c>
      <c r="J2490" s="85">
        <v>3307.49</v>
      </c>
      <c r="K2490" s="85">
        <v>-992.33</v>
      </c>
      <c r="L2490" s="146">
        <v>578.79</v>
      </c>
      <c r="M2490" s="146">
        <v>0</v>
      </c>
      <c r="N2490" s="146">
        <v>413.54</v>
      </c>
      <c r="Y2490" s="32">
        <f t="shared" si="38"/>
        <v>826.87</v>
      </c>
    </row>
    <row r="2491" spans="1:25" x14ac:dyDescent="0.25">
      <c r="A2491" s="83" t="s">
        <v>10159</v>
      </c>
      <c r="B2491" s="84" t="s">
        <v>2568</v>
      </c>
      <c r="C2491" s="19">
        <v>42889.3</v>
      </c>
      <c r="D2491" s="19">
        <v>814.9</v>
      </c>
      <c r="E2491" s="19">
        <v>0</v>
      </c>
      <c r="F2491" s="19">
        <v>814.9</v>
      </c>
      <c r="G2491" s="19">
        <v>0</v>
      </c>
      <c r="H2491" s="85">
        <v>254831.94</v>
      </c>
      <c r="I2491" s="85">
        <v>4841.8100000000004</v>
      </c>
      <c r="J2491" s="85">
        <v>3259.59</v>
      </c>
      <c r="K2491" s="85">
        <v>1582.22</v>
      </c>
      <c r="L2491" s="146">
        <v>1210.45</v>
      </c>
      <c r="M2491" s="146">
        <v>2792.67</v>
      </c>
      <c r="N2491" s="146">
        <v>0</v>
      </c>
      <c r="Y2491" s="32">
        <f t="shared" si="38"/>
        <v>3607.57</v>
      </c>
    </row>
    <row r="2492" spans="1:25" x14ac:dyDescent="0.25">
      <c r="A2492" s="83" t="s">
        <v>10160</v>
      </c>
      <c r="B2492" s="84" t="s">
        <v>2569</v>
      </c>
      <c r="C2492" s="19">
        <v>4772369.63</v>
      </c>
      <c r="D2492" s="19">
        <v>90675.02</v>
      </c>
      <c r="E2492" s="19">
        <v>0</v>
      </c>
      <c r="F2492" s="19">
        <v>90675.02</v>
      </c>
      <c r="G2492" s="19">
        <v>0</v>
      </c>
      <c r="H2492" s="85">
        <v>18412720.09</v>
      </c>
      <c r="I2492" s="85">
        <v>349841.68</v>
      </c>
      <c r="J2492" s="85">
        <v>362700.09</v>
      </c>
      <c r="K2492" s="85">
        <v>-12858.41</v>
      </c>
      <c r="L2492" s="146">
        <v>87460.42</v>
      </c>
      <c r="M2492" s="146">
        <v>74602.009999999995</v>
      </c>
      <c r="N2492" s="146">
        <v>0</v>
      </c>
      <c r="Y2492" s="32">
        <f t="shared" si="38"/>
        <v>165277.03</v>
      </c>
    </row>
    <row r="2493" spans="1:25" x14ac:dyDescent="0.25">
      <c r="A2493" s="83" t="s">
        <v>10161</v>
      </c>
      <c r="B2493" s="84" t="s">
        <v>2570</v>
      </c>
      <c r="C2493" s="19">
        <v>6136.7</v>
      </c>
      <c r="D2493" s="19">
        <v>116.6</v>
      </c>
      <c r="E2493" s="19">
        <v>0</v>
      </c>
      <c r="F2493" s="19">
        <v>116.6</v>
      </c>
      <c r="G2493" s="19">
        <v>0</v>
      </c>
      <c r="H2493" s="85">
        <v>30389.9</v>
      </c>
      <c r="I2493" s="85">
        <v>577.41</v>
      </c>
      <c r="J2493" s="85">
        <v>466.39</v>
      </c>
      <c r="K2493" s="85">
        <v>111.02</v>
      </c>
      <c r="L2493" s="146">
        <v>144.35</v>
      </c>
      <c r="M2493" s="146">
        <v>255.37</v>
      </c>
      <c r="N2493" s="146">
        <v>0</v>
      </c>
      <c r="Y2493" s="32">
        <f t="shared" si="38"/>
        <v>371.97</v>
      </c>
    </row>
    <row r="2494" spans="1:25" x14ac:dyDescent="0.25">
      <c r="A2494" s="83" t="s">
        <v>10162</v>
      </c>
      <c r="B2494" s="84" t="s">
        <v>2571</v>
      </c>
      <c r="C2494" s="19">
        <v>16276.63</v>
      </c>
      <c r="D2494" s="19">
        <v>309.26</v>
      </c>
      <c r="E2494" s="19">
        <v>0</v>
      </c>
      <c r="F2494" s="19">
        <v>309.26</v>
      </c>
      <c r="G2494" s="19">
        <v>0</v>
      </c>
      <c r="H2494" s="85">
        <v>46643.49</v>
      </c>
      <c r="I2494" s="85">
        <v>886.23</v>
      </c>
      <c r="J2494" s="85">
        <v>1237.02</v>
      </c>
      <c r="K2494" s="85">
        <v>-350.79</v>
      </c>
      <c r="L2494" s="146">
        <v>221.56</v>
      </c>
      <c r="M2494" s="146">
        <v>0</v>
      </c>
      <c r="N2494" s="146">
        <v>129.22999999999999</v>
      </c>
      <c r="Y2494" s="32">
        <f t="shared" si="38"/>
        <v>309.26</v>
      </c>
    </row>
    <row r="2495" spans="1:25" x14ac:dyDescent="0.25">
      <c r="A2495" s="83" t="s">
        <v>10163</v>
      </c>
      <c r="B2495" s="84" t="s">
        <v>2572</v>
      </c>
      <c r="C2495" s="19">
        <v>29464.33</v>
      </c>
      <c r="D2495" s="19">
        <v>559.82000000000005</v>
      </c>
      <c r="E2495" s="19">
        <v>0</v>
      </c>
      <c r="F2495" s="19">
        <v>559.82000000000005</v>
      </c>
      <c r="G2495" s="19">
        <v>0</v>
      </c>
      <c r="H2495" s="85">
        <v>141263.98000000001</v>
      </c>
      <c r="I2495" s="85">
        <v>2684.02</v>
      </c>
      <c r="J2495" s="85">
        <v>2239.29</v>
      </c>
      <c r="K2495" s="85">
        <v>444.73</v>
      </c>
      <c r="L2495" s="146">
        <v>671.01</v>
      </c>
      <c r="M2495" s="146">
        <v>1115.74</v>
      </c>
      <c r="N2495" s="146">
        <v>0</v>
      </c>
      <c r="Y2495" s="32">
        <f t="shared" si="38"/>
        <v>1675.56</v>
      </c>
    </row>
    <row r="2496" spans="1:25" x14ac:dyDescent="0.25">
      <c r="A2496" s="83" t="s">
        <v>10164</v>
      </c>
      <c r="B2496" s="84" t="s">
        <v>2573</v>
      </c>
      <c r="C2496" s="19">
        <v>141544.79</v>
      </c>
      <c r="D2496" s="19">
        <v>2689.35</v>
      </c>
      <c r="E2496" s="19">
        <v>0</v>
      </c>
      <c r="F2496" s="19">
        <v>2689.35</v>
      </c>
      <c r="G2496" s="19">
        <v>0</v>
      </c>
      <c r="H2496" s="85">
        <v>495695.71</v>
      </c>
      <c r="I2496" s="85">
        <v>9418.2199999999993</v>
      </c>
      <c r="J2496" s="85">
        <v>10757.4</v>
      </c>
      <c r="K2496" s="85">
        <v>-1339.18</v>
      </c>
      <c r="L2496" s="146">
        <v>2354.56</v>
      </c>
      <c r="M2496" s="146">
        <v>1015.38</v>
      </c>
      <c r="N2496" s="146">
        <v>0</v>
      </c>
      <c r="Y2496" s="32">
        <f t="shared" si="38"/>
        <v>3704.73</v>
      </c>
    </row>
    <row r="2497" spans="1:25" x14ac:dyDescent="0.25">
      <c r="A2497" s="83" t="s">
        <v>10165</v>
      </c>
      <c r="B2497" s="84" t="s">
        <v>2574</v>
      </c>
      <c r="C2497" s="19">
        <v>12905.75</v>
      </c>
      <c r="D2497" s="19">
        <v>245.21</v>
      </c>
      <c r="E2497" s="19">
        <v>0</v>
      </c>
      <c r="F2497" s="19">
        <v>245.21</v>
      </c>
      <c r="G2497" s="19">
        <v>0</v>
      </c>
      <c r="H2497" s="85">
        <v>29362.53</v>
      </c>
      <c r="I2497" s="85">
        <v>557.89</v>
      </c>
      <c r="J2497" s="85">
        <v>980.84</v>
      </c>
      <c r="K2497" s="85">
        <v>-422.95</v>
      </c>
      <c r="L2497" s="146">
        <v>139.47</v>
      </c>
      <c r="M2497" s="146">
        <v>0</v>
      </c>
      <c r="N2497" s="146">
        <v>283.48</v>
      </c>
      <c r="Y2497" s="32">
        <f t="shared" si="38"/>
        <v>245.21</v>
      </c>
    </row>
    <row r="2498" spans="1:25" x14ac:dyDescent="0.25">
      <c r="A2498" s="83" t="s">
        <v>10166</v>
      </c>
      <c r="B2498" s="84" t="s">
        <v>2575</v>
      </c>
      <c r="C2498" s="19">
        <v>21015.54</v>
      </c>
      <c r="D2498" s="19">
        <v>399.3</v>
      </c>
      <c r="E2498" s="19">
        <v>0</v>
      </c>
      <c r="F2498" s="19">
        <v>399.3</v>
      </c>
      <c r="G2498" s="19">
        <v>0</v>
      </c>
      <c r="H2498" s="85">
        <v>60729.78</v>
      </c>
      <c r="I2498" s="85">
        <v>1153.8699999999999</v>
      </c>
      <c r="J2498" s="85">
        <v>1597.18</v>
      </c>
      <c r="K2498" s="85">
        <v>-443.31</v>
      </c>
      <c r="L2498" s="146">
        <v>288.47000000000003</v>
      </c>
      <c r="M2498" s="146">
        <v>0</v>
      </c>
      <c r="N2498" s="146">
        <v>154.84</v>
      </c>
      <c r="Y2498" s="32">
        <f t="shared" si="38"/>
        <v>399.3</v>
      </c>
    </row>
    <row r="2499" spans="1:25" x14ac:dyDescent="0.25">
      <c r="A2499" s="83" t="s">
        <v>10167</v>
      </c>
      <c r="B2499" s="84" t="s">
        <v>2576</v>
      </c>
      <c r="C2499" s="19">
        <v>214433.88</v>
      </c>
      <c r="D2499" s="19">
        <v>4074.24</v>
      </c>
      <c r="E2499" s="19">
        <v>0</v>
      </c>
      <c r="F2499" s="19">
        <v>4074.24</v>
      </c>
      <c r="G2499" s="19">
        <v>0</v>
      </c>
      <c r="H2499" s="85">
        <v>759823.85</v>
      </c>
      <c r="I2499" s="85">
        <v>14436.65</v>
      </c>
      <c r="J2499" s="85">
        <v>16296.97</v>
      </c>
      <c r="K2499" s="85">
        <v>-1860.32</v>
      </c>
      <c r="L2499" s="146">
        <v>3609.16</v>
      </c>
      <c r="M2499" s="146">
        <v>1748.84</v>
      </c>
      <c r="N2499" s="146">
        <v>0</v>
      </c>
      <c r="Y2499" s="32">
        <f t="shared" si="38"/>
        <v>5823.08</v>
      </c>
    </row>
    <row r="2500" spans="1:25" x14ac:dyDescent="0.25">
      <c r="A2500" s="83" t="s">
        <v>10168</v>
      </c>
      <c r="B2500" s="84" t="s">
        <v>2577</v>
      </c>
      <c r="C2500" s="19">
        <v>10261.34</v>
      </c>
      <c r="D2500" s="19">
        <v>194.97</v>
      </c>
      <c r="E2500" s="19">
        <v>0</v>
      </c>
      <c r="F2500" s="19">
        <v>194.97</v>
      </c>
      <c r="G2500" s="19">
        <v>0</v>
      </c>
      <c r="H2500" s="85">
        <v>17648.73</v>
      </c>
      <c r="I2500" s="85">
        <v>335.33</v>
      </c>
      <c r="J2500" s="85">
        <v>779.86</v>
      </c>
      <c r="K2500" s="85">
        <v>-444.53</v>
      </c>
      <c r="L2500" s="146">
        <v>83.83</v>
      </c>
      <c r="M2500" s="146">
        <v>0</v>
      </c>
      <c r="N2500" s="146">
        <v>360.7</v>
      </c>
      <c r="Y2500" s="32">
        <f t="shared" si="38"/>
        <v>194.97</v>
      </c>
    </row>
    <row r="2501" spans="1:25" x14ac:dyDescent="0.25">
      <c r="A2501" s="83" t="s">
        <v>10169</v>
      </c>
      <c r="B2501" s="84" t="s">
        <v>2578</v>
      </c>
      <c r="C2501" s="19">
        <v>42365.66</v>
      </c>
      <c r="D2501" s="19">
        <v>804.95</v>
      </c>
      <c r="E2501" s="19">
        <v>0</v>
      </c>
      <c r="F2501" s="19">
        <v>804.95</v>
      </c>
      <c r="G2501" s="19">
        <v>0</v>
      </c>
      <c r="H2501" s="85">
        <v>172566.05</v>
      </c>
      <c r="I2501" s="85">
        <v>3278.75</v>
      </c>
      <c r="J2501" s="85">
        <v>3219.79</v>
      </c>
      <c r="K2501" s="85">
        <v>58.96</v>
      </c>
      <c r="L2501" s="146">
        <v>819.69</v>
      </c>
      <c r="M2501" s="146">
        <v>878.65</v>
      </c>
      <c r="N2501" s="146">
        <v>0</v>
      </c>
      <c r="Y2501" s="32">
        <f t="shared" si="38"/>
        <v>1683.6</v>
      </c>
    </row>
    <row r="2502" spans="1:25" x14ac:dyDescent="0.25">
      <c r="A2502" s="83" t="s">
        <v>10170</v>
      </c>
      <c r="B2502" s="84" t="s">
        <v>2579</v>
      </c>
      <c r="C2502" s="19">
        <v>309777.74</v>
      </c>
      <c r="D2502" s="19">
        <v>5885.78</v>
      </c>
      <c r="E2502" s="19">
        <v>0</v>
      </c>
      <c r="F2502" s="19">
        <v>5885.78</v>
      </c>
      <c r="G2502" s="19">
        <v>0</v>
      </c>
      <c r="H2502" s="85">
        <v>1114819.3799999999</v>
      </c>
      <c r="I2502" s="85">
        <v>21181.57</v>
      </c>
      <c r="J2502" s="85">
        <v>23543.11</v>
      </c>
      <c r="K2502" s="85">
        <v>-2361.54</v>
      </c>
      <c r="L2502" s="146">
        <v>5295.39</v>
      </c>
      <c r="M2502" s="146">
        <v>2933.85</v>
      </c>
      <c r="N2502" s="146">
        <v>0</v>
      </c>
      <c r="Y2502" s="32">
        <f t="shared" si="38"/>
        <v>8819.6299999999992</v>
      </c>
    </row>
    <row r="2503" spans="1:25" x14ac:dyDescent="0.25">
      <c r="A2503" s="83" t="s">
        <v>10171</v>
      </c>
      <c r="B2503" s="84" t="s">
        <v>2580</v>
      </c>
      <c r="C2503" s="19">
        <v>45326.83</v>
      </c>
      <c r="D2503" s="19">
        <v>861.21</v>
      </c>
      <c r="E2503" s="19">
        <v>0</v>
      </c>
      <c r="F2503" s="19">
        <v>861.21</v>
      </c>
      <c r="G2503" s="19">
        <v>0</v>
      </c>
      <c r="H2503" s="85">
        <v>167172.46</v>
      </c>
      <c r="I2503" s="85">
        <v>3176.28</v>
      </c>
      <c r="J2503" s="85">
        <v>3444.84</v>
      </c>
      <c r="K2503" s="85">
        <v>-268.56</v>
      </c>
      <c r="L2503" s="146">
        <v>794.07</v>
      </c>
      <c r="M2503" s="146">
        <v>525.51</v>
      </c>
      <c r="N2503" s="146">
        <v>0</v>
      </c>
      <c r="Y2503" s="32">
        <f t="shared" si="38"/>
        <v>1386.72</v>
      </c>
    </row>
    <row r="2504" spans="1:25" x14ac:dyDescent="0.25">
      <c r="A2504" s="83" t="s">
        <v>10172</v>
      </c>
      <c r="B2504" s="84" t="s">
        <v>2581</v>
      </c>
      <c r="C2504" s="19">
        <v>24343.86</v>
      </c>
      <c r="D2504" s="19">
        <v>462.53</v>
      </c>
      <c r="E2504" s="19">
        <v>0</v>
      </c>
      <c r="F2504" s="19">
        <v>462.53</v>
      </c>
      <c r="G2504" s="19">
        <v>0</v>
      </c>
      <c r="H2504" s="85">
        <v>103103.15</v>
      </c>
      <c r="I2504" s="85">
        <v>1958.96</v>
      </c>
      <c r="J2504" s="85">
        <v>1850.13</v>
      </c>
      <c r="K2504" s="85">
        <v>108.83</v>
      </c>
      <c r="L2504" s="146">
        <v>489.74</v>
      </c>
      <c r="M2504" s="146">
        <v>598.57000000000005</v>
      </c>
      <c r="N2504" s="146">
        <v>0</v>
      </c>
      <c r="Y2504" s="32">
        <f t="shared" si="38"/>
        <v>1061.0999999999999</v>
      </c>
    </row>
    <row r="2505" spans="1:25" x14ac:dyDescent="0.25">
      <c r="A2505" s="83" t="s">
        <v>10173</v>
      </c>
      <c r="B2505" s="84" t="s">
        <v>2582</v>
      </c>
      <c r="C2505" s="19">
        <v>300715.09999999998</v>
      </c>
      <c r="D2505" s="19">
        <v>5713.59</v>
      </c>
      <c r="E2505" s="19">
        <v>0</v>
      </c>
      <c r="F2505" s="19">
        <v>5713.59</v>
      </c>
      <c r="G2505" s="19">
        <v>0</v>
      </c>
      <c r="H2505" s="85">
        <v>1101074.6000000001</v>
      </c>
      <c r="I2505" s="85">
        <v>20920.419999999998</v>
      </c>
      <c r="J2505" s="85">
        <v>22854.35</v>
      </c>
      <c r="K2505" s="85">
        <v>-1933.93</v>
      </c>
      <c r="L2505" s="146">
        <v>5230.1099999999997</v>
      </c>
      <c r="M2505" s="146">
        <v>3296.18</v>
      </c>
      <c r="N2505" s="146">
        <v>0</v>
      </c>
      <c r="Y2505" s="32">
        <f t="shared" si="38"/>
        <v>9009.77</v>
      </c>
    </row>
    <row r="2506" spans="1:25" x14ac:dyDescent="0.25">
      <c r="A2506" s="83" t="s">
        <v>10174</v>
      </c>
      <c r="B2506" s="84" t="s">
        <v>2583</v>
      </c>
      <c r="C2506" s="19">
        <v>122634.31</v>
      </c>
      <c r="D2506" s="19">
        <v>2330.0500000000002</v>
      </c>
      <c r="E2506" s="19">
        <v>0</v>
      </c>
      <c r="F2506" s="19">
        <v>2330.0500000000002</v>
      </c>
      <c r="G2506" s="19">
        <v>0</v>
      </c>
      <c r="H2506" s="85">
        <v>458950.36</v>
      </c>
      <c r="I2506" s="85">
        <v>8720.06</v>
      </c>
      <c r="J2506" s="85">
        <v>9320.2099999999991</v>
      </c>
      <c r="K2506" s="85">
        <v>-600.15</v>
      </c>
      <c r="L2506" s="146">
        <v>2180.02</v>
      </c>
      <c r="M2506" s="146">
        <v>1579.87</v>
      </c>
      <c r="N2506" s="146">
        <v>0</v>
      </c>
      <c r="Y2506" s="32">
        <f t="shared" si="38"/>
        <v>3909.92</v>
      </c>
    </row>
    <row r="2507" spans="1:25" x14ac:dyDescent="0.25">
      <c r="A2507" s="83" t="s">
        <v>10175</v>
      </c>
      <c r="B2507" s="84" t="s">
        <v>2584</v>
      </c>
      <c r="C2507" s="19">
        <v>108054.37</v>
      </c>
      <c r="D2507" s="19">
        <v>2053.0300000000002</v>
      </c>
      <c r="E2507" s="19">
        <v>0</v>
      </c>
      <c r="F2507" s="19">
        <v>2053.0300000000002</v>
      </c>
      <c r="G2507" s="19">
        <v>0</v>
      </c>
      <c r="H2507" s="85">
        <v>459935.69</v>
      </c>
      <c r="I2507" s="85">
        <v>8738.7800000000007</v>
      </c>
      <c r="J2507" s="85">
        <v>8212.1299999999992</v>
      </c>
      <c r="K2507" s="85">
        <v>526.65</v>
      </c>
      <c r="L2507" s="146">
        <v>2184.6999999999998</v>
      </c>
      <c r="M2507" s="146">
        <v>2711.35</v>
      </c>
      <c r="N2507" s="146">
        <v>0</v>
      </c>
      <c r="Y2507" s="32">
        <f t="shared" si="38"/>
        <v>4764.38</v>
      </c>
    </row>
    <row r="2508" spans="1:25" x14ac:dyDescent="0.25">
      <c r="A2508" s="83" t="s">
        <v>10176</v>
      </c>
      <c r="B2508" s="84" t="s">
        <v>2585</v>
      </c>
      <c r="C2508" s="19">
        <v>850468.55</v>
      </c>
      <c r="D2508" s="19">
        <v>16158.9</v>
      </c>
      <c r="E2508" s="19">
        <v>0</v>
      </c>
      <c r="F2508" s="19">
        <v>16158.9</v>
      </c>
      <c r="G2508" s="19">
        <v>0</v>
      </c>
      <c r="H2508" s="85">
        <v>2844005.26</v>
      </c>
      <c r="I2508" s="85">
        <v>54036.1</v>
      </c>
      <c r="J2508" s="85">
        <v>64635.61</v>
      </c>
      <c r="K2508" s="85">
        <v>-10599.51</v>
      </c>
      <c r="L2508" s="146">
        <v>13509.03</v>
      </c>
      <c r="M2508" s="146">
        <v>2909.52</v>
      </c>
      <c r="N2508" s="146">
        <v>0</v>
      </c>
      <c r="Y2508" s="32">
        <f t="shared" si="38"/>
        <v>19068.419999999998</v>
      </c>
    </row>
    <row r="2509" spans="1:25" x14ac:dyDescent="0.25">
      <c r="A2509" s="83" t="s">
        <v>10177</v>
      </c>
      <c r="B2509" s="84" t="s">
        <v>2586</v>
      </c>
      <c r="C2509" s="19">
        <v>4782.34</v>
      </c>
      <c r="D2509" s="19">
        <v>90.87</v>
      </c>
      <c r="E2509" s="19">
        <v>0</v>
      </c>
      <c r="F2509" s="19">
        <v>90.87</v>
      </c>
      <c r="G2509" s="19">
        <v>0</v>
      </c>
      <c r="H2509" s="85">
        <v>21390.01</v>
      </c>
      <c r="I2509" s="85">
        <v>406.41</v>
      </c>
      <c r="J2509" s="85">
        <v>363.46</v>
      </c>
      <c r="K2509" s="85">
        <v>42.95</v>
      </c>
      <c r="L2509" s="146">
        <v>101.6</v>
      </c>
      <c r="M2509" s="146">
        <v>144.55000000000001</v>
      </c>
      <c r="N2509" s="146">
        <v>0</v>
      </c>
      <c r="Y2509" s="32">
        <f t="shared" si="38"/>
        <v>235.42000000000002</v>
      </c>
    </row>
    <row r="2510" spans="1:25" x14ac:dyDescent="0.25">
      <c r="A2510" s="83" t="s">
        <v>10178</v>
      </c>
      <c r="B2510" s="84" t="s">
        <v>2587</v>
      </c>
      <c r="C2510" s="19">
        <v>12468.78</v>
      </c>
      <c r="D2510" s="19">
        <v>236.91</v>
      </c>
      <c r="E2510" s="19">
        <v>0</v>
      </c>
      <c r="F2510" s="19">
        <v>236.91</v>
      </c>
      <c r="G2510" s="19">
        <v>0</v>
      </c>
      <c r="H2510" s="85">
        <v>27979.360000000001</v>
      </c>
      <c r="I2510" s="85">
        <v>531.61</v>
      </c>
      <c r="J2510" s="85">
        <v>947.63</v>
      </c>
      <c r="K2510" s="85">
        <v>-416.02</v>
      </c>
      <c r="L2510" s="146">
        <v>132.9</v>
      </c>
      <c r="M2510" s="146">
        <v>0</v>
      </c>
      <c r="N2510" s="146">
        <v>283.12</v>
      </c>
      <c r="Y2510" s="32">
        <f t="shared" si="38"/>
        <v>236.91</v>
      </c>
    </row>
    <row r="2511" spans="1:25" x14ac:dyDescent="0.25">
      <c r="A2511" s="83" t="s">
        <v>10179</v>
      </c>
      <c r="B2511" s="84" t="s">
        <v>2588</v>
      </c>
      <c r="C2511" s="19">
        <v>7669.68</v>
      </c>
      <c r="D2511" s="19">
        <v>145.72999999999999</v>
      </c>
      <c r="E2511" s="19">
        <v>0</v>
      </c>
      <c r="F2511" s="19">
        <v>145.72999999999999</v>
      </c>
      <c r="G2511" s="19">
        <v>0</v>
      </c>
      <c r="H2511" s="85">
        <v>23452.75</v>
      </c>
      <c r="I2511" s="85">
        <v>445.6</v>
      </c>
      <c r="J2511" s="85">
        <v>582.9</v>
      </c>
      <c r="K2511" s="85">
        <v>-137.30000000000001</v>
      </c>
      <c r="L2511" s="146">
        <v>111.4</v>
      </c>
      <c r="M2511" s="146">
        <v>0</v>
      </c>
      <c r="N2511" s="146">
        <v>25.9</v>
      </c>
      <c r="Y2511" s="32">
        <f t="shared" si="38"/>
        <v>145.72999999999999</v>
      </c>
    </row>
    <row r="2512" spans="1:25" x14ac:dyDescent="0.25">
      <c r="A2512" s="83" t="s">
        <v>10180</v>
      </c>
      <c r="B2512" s="84" t="s">
        <v>2589</v>
      </c>
      <c r="C2512" s="19">
        <v>5743.17</v>
      </c>
      <c r="D2512" s="19">
        <v>109.12</v>
      </c>
      <c r="E2512" s="19">
        <v>0</v>
      </c>
      <c r="F2512" s="19">
        <v>109.12</v>
      </c>
      <c r="G2512" s="19">
        <v>0</v>
      </c>
      <c r="H2512" s="85">
        <v>17194.98</v>
      </c>
      <c r="I2512" s="85">
        <v>326.7</v>
      </c>
      <c r="J2512" s="85">
        <v>436.48</v>
      </c>
      <c r="K2512" s="85">
        <v>-109.78</v>
      </c>
      <c r="L2512" s="146">
        <v>81.680000000000007</v>
      </c>
      <c r="M2512" s="146">
        <v>0</v>
      </c>
      <c r="N2512" s="146">
        <v>28.1</v>
      </c>
      <c r="Y2512" s="32">
        <f t="shared" si="38"/>
        <v>109.12</v>
      </c>
    </row>
    <row r="2513" spans="1:25" x14ac:dyDescent="0.25">
      <c r="A2513" s="83" t="s">
        <v>10181</v>
      </c>
      <c r="B2513" s="84" t="s">
        <v>2590</v>
      </c>
      <c r="C2513" s="19">
        <v>10580.87</v>
      </c>
      <c r="D2513" s="19">
        <v>201.04</v>
      </c>
      <c r="E2513" s="19">
        <v>0</v>
      </c>
      <c r="F2513" s="19">
        <v>201.04</v>
      </c>
      <c r="G2513" s="19">
        <v>0</v>
      </c>
      <c r="H2513" s="85">
        <v>33545.89</v>
      </c>
      <c r="I2513" s="85">
        <v>637.37</v>
      </c>
      <c r="J2513" s="85">
        <v>804.15</v>
      </c>
      <c r="K2513" s="85">
        <v>-166.78</v>
      </c>
      <c r="L2513" s="146">
        <v>159.34</v>
      </c>
      <c r="M2513" s="146">
        <v>0</v>
      </c>
      <c r="N2513" s="146">
        <v>7.44</v>
      </c>
      <c r="Y2513" s="32">
        <f t="shared" ref="Y2513:Y2576" si="39">F2513+M2513+R2513+W2513</f>
        <v>201.04</v>
      </c>
    </row>
    <row r="2514" spans="1:25" x14ac:dyDescent="0.25">
      <c r="A2514" s="83" t="s">
        <v>10182</v>
      </c>
      <c r="B2514" s="84" t="s">
        <v>2591</v>
      </c>
      <c r="C2514" s="19">
        <v>31705.08</v>
      </c>
      <c r="D2514" s="19">
        <v>602.4</v>
      </c>
      <c r="E2514" s="19">
        <v>0</v>
      </c>
      <c r="F2514" s="19">
        <v>602.4</v>
      </c>
      <c r="G2514" s="19">
        <v>0</v>
      </c>
      <c r="H2514" s="85">
        <v>114478.01</v>
      </c>
      <c r="I2514" s="85">
        <v>2175.08</v>
      </c>
      <c r="J2514" s="85">
        <v>2409.59</v>
      </c>
      <c r="K2514" s="85">
        <v>-234.51</v>
      </c>
      <c r="L2514" s="146">
        <v>543.77</v>
      </c>
      <c r="M2514" s="146">
        <v>309.26</v>
      </c>
      <c r="N2514" s="146">
        <v>0</v>
      </c>
      <c r="Y2514" s="32">
        <f t="shared" si="39"/>
        <v>911.66</v>
      </c>
    </row>
    <row r="2515" spans="1:25" x14ac:dyDescent="0.25">
      <c r="A2515" s="83" t="s">
        <v>10183</v>
      </c>
      <c r="B2515" s="84" t="s">
        <v>2592</v>
      </c>
      <c r="C2515" s="19">
        <v>41338.980000000003</v>
      </c>
      <c r="D2515" s="19">
        <v>785.44</v>
      </c>
      <c r="E2515" s="19">
        <v>0</v>
      </c>
      <c r="F2515" s="19">
        <v>785.44</v>
      </c>
      <c r="G2515" s="19">
        <v>0</v>
      </c>
      <c r="H2515" s="85">
        <v>168015.63</v>
      </c>
      <c r="I2515" s="85">
        <v>3192.3</v>
      </c>
      <c r="J2515" s="85">
        <v>3141.76</v>
      </c>
      <c r="K2515" s="85">
        <v>50.54</v>
      </c>
      <c r="L2515" s="146">
        <v>798.08</v>
      </c>
      <c r="M2515" s="146">
        <v>848.62</v>
      </c>
      <c r="N2515" s="146">
        <v>0</v>
      </c>
      <c r="Y2515" s="32">
        <f t="shared" si="39"/>
        <v>1634.06</v>
      </c>
    </row>
    <row r="2516" spans="1:25" x14ac:dyDescent="0.25">
      <c r="A2516" s="83" t="s">
        <v>10184</v>
      </c>
      <c r="B2516" s="84" t="s">
        <v>2593</v>
      </c>
      <c r="C2516" s="19">
        <v>263371.57</v>
      </c>
      <c r="D2516" s="19">
        <v>5004.0600000000004</v>
      </c>
      <c r="E2516" s="19">
        <v>0</v>
      </c>
      <c r="F2516" s="19">
        <v>5004.0600000000004</v>
      </c>
      <c r="G2516" s="19">
        <v>0</v>
      </c>
      <c r="H2516" s="85">
        <v>897660.05</v>
      </c>
      <c r="I2516" s="85">
        <v>17055.54</v>
      </c>
      <c r="J2516" s="85">
        <v>20016.240000000002</v>
      </c>
      <c r="K2516" s="85">
        <v>-2960.7</v>
      </c>
      <c r="L2516" s="146">
        <v>4263.8900000000003</v>
      </c>
      <c r="M2516" s="146">
        <v>1303.19</v>
      </c>
      <c r="N2516" s="146">
        <v>0</v>
      </c>
      <c r="Y2516" s="32">
        <f t="shared" si="39"/>
        <v>6307.25</v>
      </c>
    </row>
    <row r="2517" spans="1:25" x14ac:dyDescent="0.25">
      <c r="A2517" s="83" t="s">
        <v>10185</v>
      </c>
      <c r="B2517" s="84" t="s">
        <v>2594</v>
      </c>
      <c r="C2517" s="19">
        <v>12068.63</v>
      </c>
      <c r="D2517" s="19">
        <v>229.31</v>
      </c>
      <c r="E2517" s="19">
        <v>0</v>
      </c>
      <c r="F2517" s="19">
        <v>229.31</v>
      </c>
      <c r="G2517" s="19">
        <v>0</v>
      </c>
      <c r="H2517" s="85">
        <v>39754.47</v>
      </c>
      <c r="I2517" s="85">
        <v>755.33</v>
      </c>
      <c r="J2517" s="85">
        <v>917.22</v>
      </c>
      <c r="K2517" s="85">
        <v>-161.88999999999999</v>
      </c>
      <c r="L2517" s="146">
        <v>188.83</v>
      </c>
      <c r="M2517" s="146">
        <v>26.94</v>
      </c>
      <c r="N2517" s="146">
        <v>0</v>
      </c>
      <c r="Y2517" s="32">
        <f t="shared" si="39"/>
        <v>256.25</v>
      </c>
    </row>
    <row r="2518" spans="1:25" x14ac:dyDescent="0.25">
      <c r="A2518" s="83" t="s">
        <v>10186</v>
      </c>
      <c r="B2518" s="84" t="s">
        <v>2595</v>
      </c>
      <c r="C2518" s="19">
        <v>11448.89</v>
      </c>
      <c r="D2518" s="19">
        <v>217.53</v>
      </c>
      <c r="E2518" s="19">
        <v>0</v>
      </c>
      <c r="F2518" s="19">
        <v>217.53</v>
      </c>
      <c r="G2518" s="19">
        <v>0</v>
      </c>
      <c r="H2518" s="85">
        <v>37933.61</v>
      </c>
      <c r="I2518" s="85">
        <v>720.74</v>
      </c>
      <c r="J2518" s="85">
        <v>870.12</v>
      </c>
      <c r="K2518" s="85">
        <v>-149.38</v>
      </c>
      <c r="L2518" s="146">
        <v>180.19</v>
      </c>
      <c r="M2518" s="146">
        <v>30.81</v>
      </c>
      <c r="N2518" s="146">
        <v>0</v>
      </c>
      <c r="Y2518" s="32">
        <f t="shared" si="39"/>
        <v>248.34</v>
      </c>
    </row>
    <row r="2519" spans="1:25" x14ac:dyDescent="0.25">
      <c r="A2519" s="83" t="s">
        <v>10187</v>
      </c>
      <c r="B2519" s="84" t="s">
        <v>2596</v>
      </c>
      <c r="C2519" s="19">
        <v>12161.11</v>
      </c>
      <c r="D2519" s="19">
        <v>231.06</v>
      </c>
      <c r="E2519" s="19">
        <v>0</v>
      </c>
      <c r="F2519" s="19">
        <v>231.06</v>
      </c>
      <c r="G2519" s="19">
        <v>0</v>
      </c>
      <c r="H2519" s="85">
        <v>45169.75</v>
      </c>
      <c r="I2519" s="85">
        <v>858.23</v>
      </c>
      <c r="J2519" s="85">
        <v>924.24</v>
      </c>
      <c r="K2519" s="85">
        <v>-66.010000000000005</v>
      </c>
      <c r="L2519" s="146">
        <v>214.56</v>
      </c>
      <c r="M2519" s="146">
        <v>148.55000000000001</v>
      </c>
      <c r="N2519" s="146">
        <v>0</v>
      </c>
      <c r="Y2519" s="32">
        <f t="shared" si="39"/>
        <v>379.61</v>
      </c>
    </row>
    <row r="2520" spans="1:25" x14ac:dyDescent="0.25">
      <c r="A2520" s="83" t="s">
        <v>10188</v>
      </c>
      <c r="B2520" s="84" t="s">
        <v>2597</v>
      </c>
      <c r="C2520" s="19">
        <v>17752.060000000001</v>
      </c>
      <c r="D2520" s="19">
        <v>337.29</v>
      </c>
      <c r="E2520" s="19">
        <v>0</v>
      </c>
      <c r="F2520" s="19">
        <v>337.29</v>
      </c>
      <c r="G2520" s="19">
        <v>0</v>
      </c>
      <c r="H2520" s="85">
        <v>56290.54</v>
      </c>
      <c r="I2520" s="85">
        <v>1069.52</v>
      </c>
      <c r="J2520" s="85">
        <v>1349.16</v>
      </c>
      <c r="K2520" s="85">
        <v>-279.64</v>
      </c>
      <c r="L2520" s="146">
        <v>267.38</v>
      </c>
      <c r="M2520" s="146">
        <v>0</v>
      </c>
      <c r="N2520" s="146">
        <v>12.26</v>
      </c>
      <c r="Y2520" s="32">
        <f t="shared" si="39"/>
        <v>337.29</v>
      </c>
    </row>
    <row r="2521" spans="1:25" x14ac:dyDescent="0.25">
      <c r="A2521" s="83" t="s">
        <v>10189</v>
      </c>
      <c r="B2521" s="84" t="s">
        <v>2598</v>
      </c>
      <c r="C2521" s="19">
        <v>50250.86</v>
      </c>
      <c r="D2521" s="19">
        <v>954.77</v>
      </c>
      <c r="E2521" s="19">
        <v>0</v>
      </c>
      <c r="F2521" s="19">
        <v>954.77</v>
      </c>
      <c r="G2521" s="19">
        <v>0</v>
      </c>
      <c r="H2521" s="85">
        <v>129870.69</v>
      </c>
      <c r="I2521" s="85">
        <v>2467.54</v>
      </c>
      <c r="J2521" s="85">
        <v>3819.06</v>
      </c>
      <c r="K2521" s="85">
        <v>-1351.52</v>
      </c>
      <c r="L2521" s="146">
        <v>616.89</v>
      </c>
      <c r="M2521" s="146">
        <v>0</v>
      </c>
      <c r="N2521" s="146">
        <v>734.63</v>
      </c>
      <c r="Y2521" s="32">
        <f t="shared" si="39"/>
        <v>954.77</v>
      </c>
    </row>
    <row r="2522" spans="1:25" x14ac:dyDescent="0.25">
      <c r="A2522" s="83" t="s">
        <v>10190</v>
      </c>
      <c r="B2522" s="84" t="s">
        <v>2599</v>
      </c>
      <c r="C2522" s="19">
        <v>74787.27</v>
      </c>
      <c r="D2522" s="19">
        <v>1420.96</v>
      </c>
      <c r="E2522" s="19">
        <v>0</v>
      </c>
      <c r="F2522" s="19">
        <v>1420.96</v>
      </c>
      <c r="G2522" s="19">
        <v>0</v>
      </c>
      <c r="H2522" s="85">
        <v>301231.09999999998</v>
      </c>
      <c r="I2522" s="85">
        <v>5723.39</v>
      </c>
      <c r="J2522" s="85">
        <v>5683.83</v>
      </c>
      <c r="K2522" s="85">
        <v>39.56</v>
      </c>
      <c r="L2522" s="146">
        <v>1430.85</v>
      </c>
      <c r="M2522" s="146">
        <v>1470.41</v>
      </c>
      <c r="N2522" s="146">
        <v>0</v>
      </c>
      <c r="Y2522" s="32">
        <f t="shared" si="39"/>
        <v>2891.37</v>
      </c>
    </row>
    <row r="2523" spans="1:25" x14ac:dyDescent="0.25">
      <c r="A2523" s="83" t="s">
        <v>10191</v>
      </c>
      <c r="B2523" s="84" t="s">
        <v>2600</v>
      </c>
      <c r="C2523" s="19">
        <v>15283.3</v>
      </c>
      <c r="D2523" s="19">
        <v>290.38</v>
      </c>
      <c r="E2523" s="19">
        <v>0</v>
      </c>
      <c r="F2523" s="19">
        <v>290.38</v>
      </c>
      <c r="G2523" s="19">
        <v>0</v>
      </c>
      <c r="H2523" s="85">
        <v>37744.28</v>
      </c>
      <c r="I2523" s="85">
        <v>717.14</v>
      </c>
      <c r="J2523" s="85">
        <v>1161.53</v>
      </c>
      <c r="K2523" s="85">
        <v>-444.39</v>
      </c>
      <c r="L2523" s="146">
        <v>179.29</v>
      </c>
      <c r="M2523" s="146">
        <v>0</v>
      </c>
      <c r="N2523" s="146">
        <v>265.10000000000002</v>
      </c>
      <c r="Y2523" s="32">
        <f t="shared" si="39"/>
        <v>290.38</v>
      </c>
    </row>
    <row r="2524" spans="1:25" x14ac:dyDescent="0.25">
      <c r="A2524" s="83" t="s">
        <v>10192</v>
      </c>
      <c r="B2524" s="84" t="s">
        <v>2601</v>
      </c>
      <c r="C2524" s="19">
        <v>1497807.53</v>
      </c>
      <c r="D2524" s="19">
        <v>28458.34</v>
      </c>
      <c r="E2524" s="19">
        <v>0</v>
      </c>
      <c r="F2524" s="19">
        <v>28458.34</v>
      </c>
      <c r="G2524" s="19">
        <v>0</v>
      </c>
      <c r="H2524" s="85">
        <v>5738836.0499999998</v>
      </c>
      <c r="I2524" s="85">
        <v>109037.88</v>
      </c>
      <c r="J2524" s="85">
        <v>113833.37</v>
      </c>
      <c r="K2524" s="85">
        <v>-4795.49</v>
      </c>
      <c r="L2524" s="146">
        <v>27259.47</v>
      </c>
      <c r="M2524" s="146">
        <v>22463.98</v>
      </c>
      <c r="N2524" s="146">
        <v>0</v>
      </c>
      <c r="Y2524" s="32">
        <f t="shared" si="39"/>
        <v>50922.32</v>
      </c>
    </row>
    <row r="2525" spans="1:25" x14ac:dyDescent="0.25">
      <c r="A2525" s="83" t="s">
        <v>10193</v>
      </c>
      <c r="B2525" s="84" t="s">
        <v>2602</v>
      </c>
      <c r="C2525" s="19">
        <v>25458.36</v>
      </c>
      <c r="D2525" s="19">
        <v>483.71</v>
      </c>
      <c r="E2525" s="19">
        <v>0</v>
      </c>
      <c r="F2525" s="19">
        <v>483.71</v>
      </c>
      <c r="G2525" s="19">
        <v>0</v>
      </c>
      <c r="H2525" s="85">
        <v>96047.96</v>
      </c>
      <c r="I2525" s="85">
        <v>1824.91</v>
      </c>
      <c r="J2525" s="85">
        <v>1934.83</v>
      </c>
      <c r="K2525" s="85">
        <v>-109.92</v>
      </c>
      <c r="L2525" s="146">
        <v>456.23</v>
      </c>
      <c r="M2525" s="146">
        <v>346.31</v>
      </c>
      <c r="N2525" s="146">
        <v>0</v>
      </c>
      <c r="Y2525" s="32">
        <f t="shared" si="39"/>
        <v>830.02</v>
      </c>
    </row>
    <row r="2526" spans="1:25" x14ac:dyDescent="0.25">
      <c r="A2526" s="83" t="s">
        <v>10194</v>
      </c>
      <c r="B2526" s="84" t="s">
        <v>2603</v>
      </c>
      <c r="C2526" s="19">
        <v>25736.74</v>
      </c>
      <c r="D2526" s="19">
        <v>489</v>
      </c>
      <c r="E2526" s="19">
        <v>0</v>
      </c>
      <c r="F2526" s="19">
        <v>489</v>
      </c>
      <c r="G2526" s="19">
        <v>0</v>
      </c>
      <c r="H2526" s="85">
        <v>72752.800000000003</v>
      </c>
      <c r="I2526" s="85">
        <v>1382.3</v>
      </c>
      <c r="J2526" s="85">
        <v>1955.99</v>
      </c>
      <c r="K2526" s="85">
        <v>-573.69000000000005</v>
      </c>
      <c r="L2526" s="146">
        <v>345.58</v>
      </c>
      <c r="M2526" s="146">
        <v>0</v>
      </c>
      <c r="N2526" s="146">
        <v>228.11</v>
      </c>
      <c r="Y2526" s="32">
        <f t="shared" si="39"/>
        <v>489</v>
      </c>
    </row>
    <row r="2527" spans="1:25" x14ac:dyDescent="0.25">
      <c r="A2527" s="83" t="s">
        <v>10195</v>
      </c>
      <c r="B2527" s="84" t="s">
        <v>2604</v>
      </c>
      <c r="C2527" s="19">
        <v>918222.73</v>
      </c>
      <c r="D2527" s="19">
        <v>17446.23</v>
      </c>
      <c r="E2527" s="19">
        <v>0</v>
      </c>
      <c r="F2527" s="19">
        <v>17446.23</v>
      </c>
      <c r="G2527" s="19">
        <v>0</v>
      </c>
      <c r="H2527" s="85">
        <v>3608515.4</v>
      </c>
      <c r="I2527" s="85">
        <v>68561.789999999994</v>
      </c>
      <c r="J2527" s="85">
        <v>69784.929999999993</v>
      </c>
      <c r="K2527" s="85">
        <v>-1223.1400000000001</v>
      </c>
      <c r="L2527" s="146">
        <v>17140.45</v>
      </c>
      <c r="M2527" s="146">
        <v>15917.31</v>
      </c>
      <c r="N2527" s="146">
        <v>0</v>
      </c>
      <c r="Y2527" s="32">
        <f t="shared" si="39"/>
        <v>33363.54</v>
      </c>
    </row>
    <row r="2528" spans="1:25" x14ac:dyDescent="0.25">
      <c r="A2528" s="83" t="s">
        <v>10196</v>
      </c>
      <c r="B2528" s="84" t="s">
        <v>2605</v>
      </c>
      <c r="C2528" s="19">
        <v>656757.99</v>
      </c>
      <c r="D2528" s="19">
        <v>12478.4</v>
      </c>
      <c r="E2528" s="19">
        <v>0</v>
      </c>
      <c r="F2528" s="19">
        <v>12478.4</v>
      </c>
      <c r="G2528" s="19">
        <v>0</v>
      </c>
      <c r="H2528" s="85">
        <v>2480087.62</v>
      </c>
      <c r="I2528" s="85">
        <v>47121.66</v>
      </c>
      <c r="J2528" s="85">
        <v>49913.61</v>
      </c>
      <c r="K2528" s="85">
        <v>-2791.95</v>
      </c>
      <c r="L2528" s="146">
        <v>11780.42</v>
      </c>
      <c r="M2528" s="146">
        <v>8988.4699999999993</v>
      </c>
      <c r="N2528" s="146">
        <v>0</v>
      </c>
      <c r="Y2528" s="32">
        <f t="shared" si="39"/>
        <v>21466.87</v>
      </c>
    </row>
    <row r="2529" spans="1:25" x14ac:dyDescent="0.25">
      <c r="A2529" s="83" t="s">
        <v>10197</v>
      </c>
      <c r="B2529" s="84" t="s">
        <v>2606</v>
      </c>
      <c r="C2529" s="19">
        <v>3589.17</v>
      </c>
      <c r="D2529" s="19">
        <v>68.2</v>
      </c>
      <c r="E2529" s="19">
        <v>0</v>
      </c>
      <c r="F2529" s="19">
        <v>68.2</v>
      </c>
      <c r="G2529" s="19">
        <v>0</v>
      </c>
      <c r="H2529" s="85">
        <v>9100.2999999999993</v>
      </c>
      <c r="I2529" s="85">
        <v>172.91</v>
      </c>
      <c r="J2529" s="85">
        <v>272.77999999999997</v>
      </c>
      <c r="K2529" s="85">
        <v>-99.87</v>
      </c>
      <c r="L2529" s="146">
        <v>43.23</v>
      </c>
      <c r="M2529" s="146">
        <v>0</v>
      </c>
      <c r="N2529" s="146">
        <v>56.64</v>
      </c>
      <c r="Y2529" s="32">
        <f t="shared" si="39"/>
        <v>68.2</v>
      </c>
    </row>
    <row r="2530" spans="1:25" x14ac:dyDescent="0.25">
      <c r="A2530" s="83" t="s">
        <v>10198</v>
      </c>
      <c r="B2530" s="84" t="s">
        <v>2607</v>
      </c>
      <c r="C2530" s="19">
        <v>49013.38</v>
      </c>
      <c r="D2530" s="19">
        <v>931.26</v>
      </c>
      <c r="E2530" s="19">
        <v>0</v>
      </c>
      <c r="F2530" s="19">
        <v>931.26</v>
      </c>
      <c r="G2530" s="19">
        <v>0</v>
      </c>
      <c r="H2530" s="85">
        <v>134791.34</v>
      </c>
      <c r="I2530" s="85">
        <v>2561.04</v>
      </c>
      <c r="J2530" s="85">
        <v>3725.02</v>
      </c>
      <c r="K2530" s="85">
        <v>-1163.98</v>
      </c>
      <c r="L2530" s="146">
        <v>640.26</v>
      </c>
      <c r="M2530" s="146">
        <v>0</v>
      </c>
      <c r="N2530" s="146">
        <v>523.72</v>
      </c>
      <c r="Y2530" s="32">
        <f t="shared" si="39"/>
        <v>931.26</v>
      </c>
    </row>
    <row r="2531" spans="1:25" x14ac:dyDescent="0.25">
      <c r="A2531" s="83" t="s">
        <v>10199</v>
      </c>
      <c r="B2531" s="84" t="s">
        <v>2608</v>
      </c>
      <c r="C2531" s="19">
        <v>14789.61</v>
      </c>
      <c r="D2531" s="19">
        <v>281</v>
      </c>
      <c r="E2531" s="19">
        <v>0</v>
      </c>
      <c r="F2531" s="19">
        <v>281</v>
      </c>
      <c r="G2531" s="19">
        <v>0</v>
      </c>
      <c r="H2531" s="85">
        <v>34657.31</v>
      </c>
      <c r="I2531" s="85">
        <v>658.49</v>
      </c>
      <c r="J2531" s="85">
        <v>1124.01</v>
      </c>
      <c r="K2531" s="85">
        <v>-465.52</v>
      </c>
      <c r="L2531" s="146">
        <v>164.62</v>
      </c>
      <c r="M2531" s="146">
        <v>0</v>
      </c>
      <c r="N2531" s="146">
        <v>300.89999999999998</v>
      </c>
      <c r="Y2531" s="32">
        <f t="shared" si="39"/>
        <v>281</v>
      </c>
    </row>
    <row r="2532" spans="1:25" x14ac:dyDescent="0.25">
      <c r="A2532" s="83" t="s">
        <v>10200</v>
      </c>
      <c r="B2532" s="84" t="s">
        <v>2609</v>
      </c>
      <c r="C2532" s="19">
        <v>33919.99</v>
      </c>
      <c r="D2532" s="19">
        <v>644.48</v>
      </c>
      <c r="E2532" s="19">
        <v>0</v>
      </c>
      <c r="F2532" s="19">
        <v>644.48</v>
      </c>
      <c r="G2532" s="19">
        <v>0</v>
      </c>
      <c r="H2532" s="85">
        <v>131939.25</v>
      </c>
      <c r="I2532" s="85">
        <v>2506.85</v>
      </c>
      <c r="J2532" s="85">
        <v>2577.92</v>
      </c>
      <c r="K2532" s="85">
        <v>-71.069999999999993</v>
      </c>
      <c r="L2532" s="146">
        <v>626.71</v>
      </c>
      <c r="M2532" s="146">
        <v>555.64</v>
      </c>
      <c r="N2532" s="146">
        <v>0</v>
      </c>
      <c r="Y2532" s="32">
        <f t="shared" si="39"/>
        <v>1200.1199999999999</v>
      </c>
    </row>
    <row r="2533" spans="1:25" x14ac:dyDescent="0.25">
      <c r="A2533" s="83" t="s">
        <v>10201</v>
      </c>
      <c r="B2533" s="84" t="s">
        <v>2610</v>
      </c>
      <c r="C2533" s="19">
        <v>219079.86</v>
      </c>
      <c r="D2533" s="19">
        <v>4162.5200000000004</v>
      </c>
      <c r="E2533" s="19">
        <v>0</v>
      </c>
      <c r="F2533" s="19">
        <v>4162.5200000000004</v>
      </c>
      <c r="G2533" s="19">
        <v>0</v>
      </c>
      <c r="H2533" s="85">
        <v>924204.63</v>
      </c>
      <c r="I2533" s="85">
        <v>17559.89</v>
      </c>
      <c r="J2533" s="85">
        <v>16650.07</v>
      </c>
      <c r="K2533" s="85">
        <v>909.82</v>
      </c>
      <c r="L2533" s="146">
        <v>4389.97</v>
      </c>
      <c r="M2533" s="146">
        <v>5299.79</v>
      </c>
      <c r="N2533" s="146">
        <v>0</v>
      </c>
      <c r="Y2533" s="32">
        <f t="shared" si="39"/>
        <v>9462.3100000000013</v>
      </c>
    </row>
    <row r="2534" spans="1:25" x14ac:dyDescent="0.25">
      <c r="A2534" s="83" t="s">
        <v>10202</v>
      </c>
      <c r="B2534" s="84" t="s">
        <v>2611</v>
      </c>
      <c r="C2534" s="19">
        <v>5967.98</v>
      </c>
      <c r="D2534" s="19">
        <v>113.39</v>
      </c>
      <c r="E2534" s="19">
        <v>0</v>
      </c>
      <c r="F2534" s="19">
        <v>113.39</v>
      </c>
      <c r="G2534" s="19">
        <v>0</v>
      </c>
      <c r="H2534" s="85">
        <v>13344.24</v>
      </c>
      <c r="I2534" s="85">
        <v>253.54</v>
      </c>
      <c r="J2534" s="85">
        <v>453.57</v>
      </c>
      <c r="K2534" s="85">
        <v>-200.03</v>
      </c>
      <c r="L2534" s="146">
        <v>63.39</v>
      </c>
      <c r="M2534" s="146">
        <v>0</v>
      </c>
      <c r="N2534" s="146">
        <v>136.63999999999999</v>
      </c>
      <c r="Y2534" s="32">
        <f t="shared" si="39"/>
        <v>113.39</v>
      </c>
    </row>
    <row r="2535" spans="1:25" x14ac:dyDescent="0.25">
      <c r="A2535" s="83" t="s">
        <v>10203</v>
      </c>
      <c r="B2535" s="84" t="s">
        <v>2612</v>
      </c>
      <c r="C2535" s="19">
        <v>24807.41</v>
      </c>
      <c r="D2535" s="19">
        <v>471.34</v>
      </c>
      <c r="E2535" s="19">
        <v>0</v>
      </c>
      <c r="F2535" s="19">
        <v>471.34</v>
      </c>
      <c r="G2535" s="19">
        <v>0</v>
      </c>
      <c r="H2535" s="85">
        <v>94760.09</v>
      </c>
      <c r="I2535" s="85">
        <v>1800.44</v>
      </c>
      <c r="J2535" s="85">
        <v>1885.36</v>
      </c>
      <c r="K2535" s="85">
        <v>-84.92</v>
      </c>
      <c r="L2535" s="146">
        <v>450.11</v>
      </c>
      <c r="M2535" s="146">
        <v>365.19</v>
      </c>
      <c r="N2535" s="146">
        <v>0</v>
      </c>
      <c r="Y2535" s="32">
        <f t="shared" si="39"/>
        <v>836.53</v>
      </c>
    </row>
    <row r="2536" spans="1:25" x14ac:dyDescent="0.25">
      <c r="A2536" s="83" t="s">
        <v>10204</v>
      </c>
      <c r="B2536" s="84" t="s">
        <v>2613</v>
      </c>
      <c r="C2536" s="19">
        <v>25579.55</v>
      </c>
      <c r="D2536" s="19">
        <v>486.01</v>
      </c>
      <c r="E2536" s="19">
        <v>0</v>
      </c>
      <c r="F2536" s="19">
        <v>486.01</v>
      </c>
      <c r="G2536" s="19">
        <v>0</v>
      </c>
      <c r="H2536" s="85">
        <v>73786.67</v>
      </c>
      <c r="I2536" s="85">
        <v>1401.95</v>
      </c>
      <c r="J2536" s="85">
        <v>1944.05</v>
      </c>
      <c r="K2536" s="85">
        <v>-542.1</v>
      </c>
      <c r="L2536" s="146">
        <v>350.49</v>
      </c>
      <c r="M2536" s="146">
        <v>0</v>
      </c>
      <c r="N2536" s="146">
        <v>191.61</v>
      </c>
      <c r="Y2536" s="32">
        <f t="shared" si="39"/>
        <v>486.01</v>
      </c>
    </row>
    <row r="2537" spans="1:25" x14ac:dyDescent="0.25">
      <c r="A2537" s="83" t="s">
        <v>10205</v>
      </c>
      <c r="B2537" s="84" t="s">
        <v>2614</v>
      </c>
      <c r="C2537" s="19">
        <v>8551.6299999999992</v>
      </c>
      <c r="D2537" s="19">
        <v>162.47999999999999</v>
      </c>
      <c r="E2537" s="19">
        <v>0</v>
      </c>
      <c r="F2537" s="19">
        <v>162.47999999999999</v>
      </c>
      <c r="G2537" s="19">
        <v>0</v>
      </c>
      <c r="H2537" s="85">
        <v>22064.67</v>
      </c>
      <c r="I2537" s="85">
        <v>419.23</v>
      </c>
      <c r="J2537" s="85">
        <v>649.91999999999996</v>
      </c>
      <c r="K2537" s="85">
        <v>-230.69</v>
      </c>
      <c r="L2537" s="146">
        <v>104.81</v>
      </c>
      <c r="M2537" s="146">
        <v>0</v>
      </c>
      <c r="N2537" s="146">
        <v>125.88</v>
      </c>
      <c r="Y2537" s="32">
        <f t="shared" si="39"/>
        <v>162.47999999999999</v>
      </c>
    </row>
    <row r="2538" spans="1:25" x14ac:dyDescent="0.25">
      <c r="A2538" s="83" t="s">
        <v>10206</v>
      </c>
      <c r="B2538" s="84" t="s">
        <v>2615</v>
      </c>
      <c r="C2538" s="19">
        <v>23756.41</v>
      </c>
      <c r="D2538" s="19">
        <v>451.37</v>
      </c>
      <c r="E2538" s="19">
        <v>0</v>
      </c>
      <c r="F2538" s="19">
        <v>451.37</v>
      </c>
      <c r="G2538" s="19">
        <v>0</v>
      </c>
      <c r="H2538" s="85">
        <v>82698.039999999994</v>
      </c>
      <c r="I2538" s="85">
        <v>1571.26</v>
      </c>
      <c r="J2538" s="85">
        <v>1805.49</v>
      </c>
      <c r="K2538" s="85">
        <v>-234.23</v>
      </c>
      <c r="L2538" s="146">
        <v>392.82</v>
      </c>
      <c r="M2538" s="146">
        <v>158.59</v>
      </c>
      <c r="N2538" s="146">
        <v>0</v>
      </c>
      <c r="Y2538" s="32">
        <f t="shared" si="39"/>
        <v>609.96</v>
      </c>
    </row>
    <row r="2539" spans="1:25" x14ac:dyDescent="0.25">
      <c r="A2539" s="83" t="s">
        <v>10207</v>
      </c>
      <c r="B2539" s="84" t="s">
        <v>2616</v>
      </c>
      <c r="C2539" s="19">
        <v>132420.14000000001</v>
      </c>
      <c r="D2539" s="19">
        <v>2515.98</v>
      </c>
      <c r="E2539" s="19">
        <v>0</v>
      </c>
      <c r="F2539" s="19">
        <v>2515.98</v>
      </c>
      <c r="G2539" s="19">
        <v>0</v>
      </c>
      <c r="H2539" s="85">
        <v>527226.62</v>
      </c>
      <c r="I2539" s="85">
        <v>10017.31</v>
      </c>
      <c r="J2539" s="85">
        <v>10063.93</v>
      </c>
      <c r="K2539" s="85">
        <v>-46.62</v>
      </c>
      <c r="L2539" s="146">
        <v>2504.33</v>
      </c>
      <c r="M2539" s="146">
        <v>2457.71</v>
      </c>
      <c r="N2539" s="146">
        <v>0</v>
      </c>
      <c r="Y2539" s="32">
        <f t="shared" si="39"/>
        <v>4973.6900000000005</v>
      </c>
    </row>
    <row r="2540" spans="1:25" x14ac:dyDescent="0.25">
      <c r="A2540" s="83" t="s">
        <v>10208</v>
      </c>
      <c r="B2540" s="84" t="s">
        <v>2617</v>
      </c>
      <c r="C2540" s="19">
        <v>77563.179999999993</v>
      </c>
      <c r="D2540" s="19">
        <v>1473.7</v>
      </c>
      <c r="E2540" s="19">
        <v>0</v>
      </c>
      <c r="F2540" s="19">
        <v>1473.7</v>
      </c>
      <c r="G2540" s="19">
        <v>0</v>
      </c>
      <c r="H2540" s="85">
        <v>231661.8</v>
      </c>
      <c r="I2540" s="85">
        <v>4401.57</v>
      </c>
      <c r="J2540" s="85">
        <v>5894.8</v>
      </c>
      <c r="K2540" s="85">
        <v>-1493.23</v>
      </c>
      <c r="L2540" s="146">
        <v>1100.3900000000001</v>
      </c>
      <c r="M2540" s="146">
        <v>0</v>
      </c>
      <c r="N2540" s="146">
        <v>392.84</v>
      </c>
      <c r="Y2540" s="32">
        <f t="shared" si="39"/>
        <v>1473.7</v>
      </c>
    </row>
    <row r="2541" spans="1:25" x14ac:dyDescent="0.25">
      <c r="A2541" s="83" t="s">
        <v>10209</v>
      </c>
      <c r="B2541" s="84" t="s">
        <v>2618</v>
      </c>
      <c r="C2541" s="19">
        <v>26653.82</v>
      </c>
      <c r="D2541" s="19">
        <v>506.42</v>
      </c>
      <c r="E2541" s="19">
        <v>0</v>
      </c>
      <c r="F2541" s="19">
        <v>506.42</v>
      </c>
      <c r="G2541" s="19">
        <v>0</v>
      </c>
      <c r="H2541" s="85">
        <v>107947.84</v>
      </c>
      <c r="I2541" s="85">
        <v>2051.0100000000002</v>
      </c>
      <c r="J2541" s="85">
        <v>2025.69</v>
      </c>
      <c r="K2541" s="85">
        <v>25.32</v>
      </c>
      <c r="L2541" s="146">
        <v>512.75</v>
      </c>
      <c r="M2541" s="146">
        <v>538.07000000000005</v>
      </c>
      <c r="N2541" s="146">
        <v>0</v>
      </c>
      <c r="Y2541" s="32">
        <f t="shared" si="39"/>
        <v>1044.49</v>
      </c>
    </row>
    <row r="2542" spans="1:25" x14ac:dyDescent="0.25">
      <c r="A2542" s="83" t="s">
        <v>10210</v>
      </c>
      <c r="B2542" s="84" t="s">
        <v>2619</v>
      </c>
      <c r="C2542" s="19">
        <v>34369.86</v>
      </c>
      <c r="D2542" s="19">
        <v>653.03</v>
      </c>
      <c r="E2542" s="19">
        <v>0</v>
      </c>
      <c r="F2542" s="19">
        <v>653.03</v>
      </c>
      <c r="G2542" s="19">
        <v>0</v>
      </c>
      <c r="H2542" s="85">
        <v>124726.86</v>
      </c>
      <c r="I2542" s="85">
        <v>2369.81</v>
      </c>
      <c r="J2542" s="85">
        <v>2612.11</v>
      </c>
      <c r="K2542" s="85">
        <v>-242.3</v>
      </c>
      <c r="L2542" s="146">
        <v>592.45000000000005</v>
      </c>
      <c r="M2542" s="146">
        <v>350.15</v>
      </c>
      <c r="N2542" s="146">
        <v>0</v>
      </c>
      <c r="Y2542" s="32">
        <f t="shared" si="39"/>
        <v>1003.18</v>
      </c>
    </row>
    <row r="2543" spans="1:25" x14ac:dyDescent="0.25">
      <c r="A2543" s="83" t="s">
        <v>10211</v>
      </c>
      <c r="B2543" s="84" t="s">
        <v>2620</v>
      </c>
      <c r="C2543" s="19">
        <v>10889.99</v>
      </c>
      <c r="D2543" s="19">
        <v>206.91</v>
      </c>
      <c r="E2543" s="19">
        <v>0</v>
      </c>
      <c r="F2543" s="19">
        <v>206.91</v>
      </c>
      <c r="G2543" s="19">
        <v>0</v>
      </c>
      <c r="H2543" s="85">
        <v>36788.42</v>
      </c>
      <c r="I2543" s="85">
        <v>698.98</v>
      </c>
      <c r="J2543" s="85">
        <v>827.64</v>
      </c>
      <c r="K2543" s="85">
        <v>-128.66</v>
      </c>
      <c r="L2543" s="146">
        <v>174.75</v>
      </c>
      <c r="M2543" s="146">
        <v>46.09</v>
      </c>
      <c r="N2543" s="146">
        <v>0</v>
      </c>
      <c r="Y2543" s="32">
        <f t="shared" si="39"/>
        <v>253</v>
      </c>
    </row>
    <row r="2544" spans="1:25" x14ac:dyDescent="0.25">
      <c r="A2544" s="83" t="s">
        <v>10212</v>
      </c>
      <c r="B2544" s="84" t="s">
        <v>2621</v>
      </c>
      <c r="C2544" s="19">
        <v>160420.12</v>
      </c>
      <c r="D2544" s="19">
        <v>3047.98</v>
      </c>
      <c r="E2544" s="19">
        <v>0</v>
      </c>
      <c r="F2544" s="19">
        <v>3047.98</v>
      </c>
      <c r="G2544" s="19">
        <v>0</v>
      </c>
      <c r="H2544" s="85">
        <v>537442.47</v>
      </c>
      <c r="I2544" s="85">
        <v>10211.41</v>
      </c>
      <c r="J2544" s="85">
        <v>12191.93</v>
      </c>
      <c r="K2544" s="85">
        <v>-1980.52</v>
      </c>
      <c r="L2544" s="146">
        <v>2552.85</v>
      </c>
      <c r="M2544" s="146">
        <v>572.33000000000004</v>
      </c>
      <c r="N2544" s="146">
        <v>0</v>
      </c>
      <c r="Y2544" s="32">
        <f t="shared" si="39"/>
        <v>3620.31</v>
      </c>
    </row>
    <row r="2545" spans="1:25" x14ac:dyDescent="0.25">
      <c r="A2545" s="83" t="s">
        <v>10213</v>
      </c>
      <c r="B2545" s="84" t="s">
        <v>2622</v>
      </c>
      <c r="C2545" s="19">
        <v>87531.6</v>
      </c>
      <c r="D2545" s="19">
        <v>1663.1</v>
      </c>
      <c r="E2545" s="19">
        <v>0</v>
      </c>
      <c r="F2545" s="19">
        <v>1663.1</v>
      </c>
      <c r="G2545" s="19">
        <v>0</v>
      </c>
      <c r="H2545" s="85">
        <v>354114.46</v>
      </c>
      <c r="I2545" s="85">
        <v>6728.17</v>
      </c>
      <c r="J2545" s="85">
        <v>6652.4</v>
      </c>
      <c r="K2545" s="85">
        <v>75.77</v>
      </c>
      <c r="L2545" s="146">
        <v>1682.04</v>
      </c>
      <c r="M2545" s="146">
        <v>1757.81</v>
      </c>
      <c r="N2545" s="146">
        <v>0</v>
      </c>
      <c r="Y2545" s="32">
        <f t="shared" si="39"/>
        <v>3420.91</v>
      </c>
    </row>
    <row r="2546" spans="1:25" x14ac:dyDescent="0.25">
      <c r="A2546" s="83" t="s">
        <v>10214</v>
      </c>
      <c r="B2546" s="84" t="s">
        <v>2623</v>
      </c>
      <c r="C2546" s="19">
        <v>99838.34</v>
      </c>
      <c r="D2546" s="19">
        <v>1896.93</v>
      </c>
      <c r="E2546" s="19">
        <v>0</v>
      </c>
      <c r="F2546" s="19">
        <v>1896.93</v>
      </c>
      <c r="G2546" s="19">
        <v>0</v>
      </c>
      <c r="H2546" s="85">
        <v>368249.29</v>
      </c>
      <c r="I2546" s="85">
        <v>6996.74</v>
      </c>
      <c r="J2546" s="85">
        <v>7587.71</v>
      </c>
      <c r="K2546" s="85">
        <v>-590.97</v>
      </c>
      <c r="L2546" s="146">
        <v>1749.19</v>
      </c>
      <c r="M2546" s="146">
        <v>1158.22</v>
      </c>
      <c r="N2546" s="146">
        <v>0</v>
      </c>
      <c r="Y2546" s="32">
        <f t="shared" si="39"/>
        <v>3055.15</v>
      </c>
    </row>
    <row r="2547" spans="1:25" x14ac:dyDescent="0.25">
      <c r="A2547" s="83" t="s">
        <v>10215</v>
      </c>
      <c r="B2547" s="84" t="s">
        <v>2624</v>
      </c>
      <c r="C2547" s="19">
        <v>115719.49</v>
      </c>
      <c r="D2547" s="19">
        <v>2198.67</v>
      </c>
      <c r="E2547" s="19">
        <v>0</v>
      </c>
      <c r="F2547" s="19">
        <v>2198.67</v>
      </c>
      <c r="G2547" s="19">
        <v>0</v>
      </c>
      <c r="H2547" s="85">
        <v>469219.78</v>
      </c>
      <c r="I2547" s="85">
        <v>8915.18</v>
      </c>
      <c r="J2547" s="85">
        <v>8794.68</v>
      </c>
      <c r="K2547" s="85">
        <v>120.5</v>
      </c>
      <c r="L2547" s="146">
        <v>2228.8000000000002</v>
      </c>
      <c r="M2547" s="146">
        <v>2349.3000000000002</v>
      </c>
      <c r="N2547" s="146">
        <v>0</v>
      </c>
      <c r="Y2547" s="32">
        <f t="shared" si="39"/>
        <v>4547.97</v>
      </c>
    </row>
    <row r="2548" spans="1:25" x14ac:dyDescent="0.25">
      <c r="A2548" s="83" t="s">
        <v>10216</v>
      </c>
      <c r="B2548" s="84" t="s">
        <v>2625</v>
      </c>
      <c r="C2548" s="19">
        <v>437956.54</v>
      </c>
      <c r="D2548" s="19">
        <v>8321.18</v>
      </c>
      <c r="E2548" s="19">
        <v>0</v>
      </c>
      <c r="F2548" s="19">
        <v>8321.18</v>
      </c>
      <c r="G2548" s="19">
        <v>0</v>
      </c>
      <c r="H2548" s="85">
        <v>1720400.62</v>
      </c>
      <c r="I2548" s="85">
        <v>32687.61</v>
      </c>
      <c r="J2548" s="85">
        <v>33284.699999999997</v>
      </c>
      <c r="K2548" s="85">
        <v>-597.09</v>
      </c>
      <c r="L2548" s="146">
        <v>8171.9</v>
      </c>
      <c r="M2548" s="146">
        <v>7574.81</v>
      </c>
      <c r="N2548" s="146">
        <v>0</v>
      </c>
      <c r="Y2548" s="32">
        <f t="shared" si="39"/>
        <v>15895.990000000002</v>
      </c>
    </row>
    <row r="2549" spans="1:25" x14ac:dyDescent="0.25">
      <c r="A2549" s="83" t="s">
        <v>10217</v>
      </c>
      <c r="B2549" s="84" t="s">
        <v>2626</v>
      </c>
      <c r="C2549" s="19">
        <v>187513.23</v>
      </c>
      <c r="D2549" s="19">
        <v>3562.75</v>
      </c>
      <c r="E2549" s="19">
        <v>0</v>
      </c>
      <c r="F2549" s="19">
        <v>3562.75</v>
      </c>
      <c r="G2549" s="19">
        <v>0</v>
      </c>
      <c r="H2549" s="85">
        <v>740316.03</v>
      </c>
      <c r="I2549" s="85">
        <v>14066</v>
      </c>
      <c r="J2549" s="85">
        <v>14251.01</v>
      </c>
      <c r="K2549" s="85">
        <v>-185.01</v>
      </c>
      <c r="L2549" s="146">
        <v>3516.5</v>
      </c>
      <c r="M2549" s="146">
        <v>3331.49</v>
      </c>
      <c r="N2549" s="146">
        <v>0</v>
      </c>
      <c r="Y2549" s="32">
        <f t="shared" si="39"/>
        <v>6894.24</v>
      </c>
    </row>
    <row r="2550" spans="1:25" x14ac:dyDescent="0.25">
      <c r="A2550" s="83" t="s">
        <v>10218</v>
      </c>
      <c r="B2550" s="84" t="s">
        <v>2627</v>
      </c>
      <c r="C2550" s="19">
        <v>8349.84</v>
      </c>
      <c r="D2550" s="19">
        <v>158.65</v>
      </c>
      <c r="E2550" s="19">
        <v>0</v>
      </c>
      <c r="F2550" s="19">
        <v>158.65</v>
      </c>
      <c r="G2550" s="19">
        <v>0</v>
      </c>
      <c r="H2550" s="85">
        <v>23129.25</v>
      </c>
      <c r="I2550" s="85">
        <v>439.46</v>
      </c>
      <c r="J2550" s="85">
        <v>634.59</v>
      </c>
      <c r="K2550" s="85">
        <v>-195.13</v>
      </c>
      <c r="L2550" s="146">
        <v>109.87</v>
      </c>
      <c r="M2550" s="146">
        <v>0</v>
      </c>
      <c r="N2550" s="146">
        <v>85.26</v>
      </c>
      <c r="Y2550" s="32">
        <f t="shared" si="39"/>
        <v>158.65</v>
      </c>
    </row>
    <row r="2551" spans="1:25" x14ac:dyDescent="0.25">
      <c r="A2551" s="83" t="s">
        <v>10219</v>
      </c>
      <c r="B2551" s="84" t="s">
        <v>2628</v>
      </c>
      <c r="C2551" s="19">
        <v>11788.64</v>
      </c>
      <c r="D2551" s="19">
        <v>223.99</v>
      </c>
      <c r="E2551" s="19">
        <v>0</v>
      </c>
      <c r="F2551" s="19">
        <v>223.99</v>
      </c>
      <c r="G2551" s="19">
        <v>0</v>
      </c>
      <c r="H2551" s="85">
        <v>53262.07</v>
      </c>
      <c r="I2551" s="85">
        <v>1011.98</v>
      </c>
      <c r="J2551" s="85">
        <v>895.94</v>
      </c>
      <c r="K2551" s="85">
        <v>116.04</v>
      </c>
      <c r="L2551" s="146">
        <v>253</v>
      </c>
      <c r="M2551" s="146">
        <v>369.04</v>
      </c>
      <c r="N2551" s="146">
        <v>0</v>
      </c>
      <c r="Y2551" s="32">
        <f t="shared" si="39"/>
        <v>593.03</v>
      </c>
    </row>
    <row r="2552" spans="1:25" x14ac:dyDescent="0.25">
      <c r="A2552" s="83" t="s">
        <v>10220</v>
      </c>
      <c r="B2552" s="84" t="s">
        <v>2629</v>
      </c>
      <c r="C2552" s="19">
        <v>92719.09</v>
      </c>
      <c r="D2552" s="19">
        <v>1761.66</v>
      </c>
      <c r="E2552" s="19">
        <v>0</v>
      </c>
      <c r="F2552" s="19">
        <v>1761.66</v>
      </c>
      <c r="G2552" s="19">
        <v>0</v>
      </c>
      <c r="H2552" s="85">
        <v>246267.57</v>
      </c>
      <c r="I2552" s="85">
        <v>4679.08</v>
      </c>
      <c r="J2552" s="85">
        <v>7046.65</v>
      </c>
      <c r="K2552" s="85">
        <v>-2367.5700000000002</v>
      </c>
      <c r="L2552" s="146">
        <v>1169.77</v>
      </c>
      <c r="M2552" s="146">
        <v>0</v>
      </c>
      <c r="N2552" s="146">
        <v>1197.8</v>
      </c>
      <c r="Y2552" s="32">
        <f t="shared" si="39"/>
        <v>1761.66</v>
      </c>
    </row>
    <row r="2553" spans="1:25" x14ac:dyDescent="0.25">
      <c r="A2553" s="83" t="s">
        <v>10221</v>
      </c>
      <c r="B2553" s="84" t="s">
        <v>2630</v>
      </c>
      <c r="C2553" s="19">
        <v>140117.57</v>
      </c>
      <c r="D2553" s="19">
        <v>2662.24</v>
      </c>
      <c r="E2553" s="19">
        <v>0</v>
      </c>
      <c r="F2553" s="19">
        <v>2662.24</v>
      </c>
      <c r="G2553" s="19">
        <v>0</v>
      </c>
      <c r="H2553" s="85">
        <v>519462</v>
      </c>
      <c r="I2553" s="85">
        <v>9869.7800000000007</v>
      </c>
      <c r="J2553" s="85">
        <v>10648.94</v>
      </c>
      <c r="K2553" s="85">
        <v>-779.16</v>
      </c>
      <c r="L2553" s="146">
        <v>2467.4499999999998</v>
      </c>
      <c r="M2553" s="146">
        <v>1688.29</v>
      </c>
      <c r="N2553" s="146">
        <v>0</v>
      </c>
      <c r="Y2553" s="32">
        <f t="shared" si="39"/>
        <v>4350.53</v>
      </c>
    </row>
    <row r="2554" spans="1:25" x14ac:dyDescent="0.25">
      <c r="A2554" s="83" t="s">
        <v>10222</v>
      </c>
      <c r="B2554" s="84" t="s">
        <v>2631</v>
      </c>
      <c r="C2554" s="19">
        <v>492195.98</v>
      </c>
      <c r="D2554" s="19">
        <v>9351.7199999999993</v>
      </c>
      <c r="E2554" s="19">
        <v>0</v>
      </c>
      <c r="F2554" s="19">
        <v>9351.7199999999993</v>
      </c>
      <c r="G2554" s="19">
        <v>0</v>
      </c>
      <c r="H2554" s="85">
        <v>1964288.99</v>
      </c>
      <c r="I2554" s="85">
        <v>37321.49</v>
      </c>
      <c r="J2554" s="85">
        <v>37406.89</v>
      </c>
      <c r="K2554" s="85">
        <v>-85.4</v>
      </c>
      <c r="L2554" s="146">
        <v>9330.3700000000008</v>
      </c>
      <c r="M2554" s="146">
        <v>9244.9699999999993</v>
      </c>
      <c r="N2554" s="146">
        <v>0</v>
      </c>
      <c r="Y2554" s="32">
        <f t="shared" si="39"/>
        <v>18596.689999999999</v>
      </c>
    </row>
    <row r="2555" spans="1:25" x14ac:dyDescent="0.25">
      <c r="A2555" s="83" t="s">
        <v>10223</v>
      </c>
      <c r="B2555" s="84" t="s">
        <v>2632</v>
      </c>
      <c r="C2555" s="19">
        <v>88255.08</v>
      </c>
      <c r="D2555" s="19">
        <v>1676.85</v>
      </c>
      <c r="E2555" s="19">
        <v>0</v>
      </c>
      <c r="F2555" s="19">
        <v>1676.85</v>
      </c>
      <c r="G2555" s="19">
        <v>0</v>
      </c>
      <c r="H2555" s="85">
        <v>332643.95</v>
      </c>
      <c r="I2555" s="85">
        <v>6320.24</v>
      </c>
      <c r="J2555" s="85">
        <v>6707.39</v>
      </c>
      <c r="K2555" s="85">
        <v>-387.15</v>
      </c>
      <c r="L2555" s="146">
        <v>1580.06</v>
      </c>
      <c r="M2555" s="146">
        <v>1192.9100000000001</v>
      </c>
      <c r="N2555" s="146">
        <v>0</v>
      </c>
      <c r="Y2555" s="32">
        <f t="shared" si="39"/>
        <v>2869.76</v>
      </c>
    </row>
    <row r="2556" spans="1:25" x14ac:dyDescent="0.25">
      <c r="A2556" s="83" t="s">
        <v>10224</v>
      </c>
      <c r="B2556" s="84" t="s">
        <v>2633</v>
      </c>
      <c r="C2556" s="19">
        <v>8129.61</v>
      </c>
      <c r="D2556" s="19">
        <v>154.46</v>
      </c>
      <c r="E2556" s="19">
        <v>0</v>
      </c>
      <c r="F2556" s="19">
        <v>154.46</v>
      </c>
      <c r="G2556" s="19">
        <v>0</v>
      </c>
      <c r="H2556" s="85">
        <v>29822.7</v>
      </c>
      <c r="I2556" s="85">
        <v>566.63</v>
      </c>
      <c r="J2556" s="85">
        <v>617.85</v>
      </c>
      <c r="K2556" s="85">
        <v>-51.22</v>
      </c>
      <c r="L2556" s="146">
        <v>141.66</v>
      </c>
      <c r="M2556" s="146">
        <v>90.44</v>
      </c>
      <c r="N2556" s="146">
        <v>0</v>
      </c>
      <c r="Y2556" s="32">
        <f t="shared" si="39"/>
        <v>244.9</v>
      </c>
    </row>
    <row r="2557" spans="1:25" x14ac:dyDescent="0.25">
      <c r="A2557" s="83" t="s">
        <v>10225</v>
      </c>
      <c r="B2557" s="84" t="s">
        <v>2634</v>
      </c>
      <c r="C2557" s="19">
        <v>140383.43</v>
      </c>
      <c r="D2557" s="19">
        <v>2667.29</v>
      </c>
      <c r="E2557" s="19">
        <v>0</v>
      </c>
      <c r="F2557" s="19">
        <v>2667.29</v>
      </c>
      <c r="G2557" s="19">
        <v>0</v>
      </c>
      <c r="H2557" s="85">
        <v>498599.74</v>
      </c>
      <c r="I2557" s="85">
        <v>9473.4</v>
      </c>
      <c r="J2557" s="85">
        <v>10669.14</v>
      </c>
      <c r="K2557" s="85">
        <v>-1195.74</v>
      </c>
      <c r="L2557" s="146">
        <v>2368.35</v>
      </c>
      <c r="M2557" s="146">
        <v>1172.6099999999999</v>
      </c>
      <c r="N2557" s="146">
        <v>0</v>
      </c>
      <c r="Y2557" s="32">
        <f t="shared" si="39"/>
        <v>3839.8999999999996</v>
      </c>
    </row>
    <row r="2558" spans="1:25" x14ac:dyDescent="0.25">
      <c r="A2558" s="83" t="s">
        <v>10226</v>
      </c>
      <c r="B2558" s="84" t="s">
        <v>2635</v>
      </c>
      <c r="C2558" s="19">
        <v>7181.91</v>
      </c>
      <c r="D2558" s="19">
        <v>136.46</v>
      </c>
      <c r="E2558" s="19">
        <v>0</v>
      </c>
      <c r="F2558" s="19">
        <v>136.46</v>
      </c>
      <c r="G2558" s="19">
        <v>0</v>
      </c>
      <c r="H2558" s="85">
        <v>22553.45</v>
      </c>
      <c r="I2558" s="85">
        <v>428.52</v>
      </c>
      <c r="J2558" s="85">
        <v>545.83000000000004</v>
      </c>
      <c r="K2558" s="85">
        <v>-117.31</v>
      </c>
      <c r="L2558" s="146">
        <v>107.13</v>
      </c>
      <c r="M2558" s="146">
        <v>0</v>
      </c>
      <c r="N2558" s="146">
        <v>10.18</v>
      </c>
      <c r="Y2558" s="32">
        <f t="shared" si="39"/>
        <v>136.46</v>
      </c>
    </row>
    <row r="2559" spans="1:25" x14ac:dyDescent="0.25">
      <c r="A2559" s="83" t="s">
        <v>10227</v>
      </c>
      <c r="B2559" s="84" t="s">
        <v>2636</v>
      </c>
      <c r="C2559" s="19">
        <v>600924.42000000004</v>
      </c>
      <c r="D2559" s="19">
        <v>11417.57</v>
      </c>
      <c r="E2559" s="19">
        <v>0</v>
      </c>
      <c r="F2559" s="19">
        <v>11417.57</v>
      </c>
      <c r="G2559" s="19">
        <v>0</v>
      </c>
      <c r="H2559" s="85">
        <v>1993833.83</v>
      </c>
      <c r="I2559" s="85">
        <v>37882.839999999997</v>
      </c>
      <c r="J2559" s="85">
        <v>45670.26</v>
      </c>
      <c r="K2559" s="85">
        <v>-7787.42</v>
      </c>
      <c r="L2559" s="146">
        <v>9470.7099999999991</v>
      </c>
      <c r="M2559" s="146">
        <v>1683.29</v>
      </c>
      <c r="N2559" s="146">
        <v>0</v>
      </c>
      <c r="Y2559" s="32">
        <f t="shared" si="39"/>
        <v>13100.86</v>
      </c>
    </row>
    <row r="2560" spans="1:25" x14ac:dyDescent="0.25">
      <c r="A2560" s="83" t="s">
        <v>10228</v>
      </c>
      <c r="B2560" s="84" t="s">
        <v>2637</v>
      </c>
      <c r="C2560" s="19">
        <v>17346.82</v>
      </c>
      <c r="D2560" s="19">
        <v>329.59</v>
      </c>
      <c r="E2560" s="19">
        <v>0</v>
      </c>
      <c r="F2560" s="19">
        <v>329.59</v>
      </c>
      <c r="G2560" s="19">
        <v>0</v>
      </c>
      <c r="H2560" s="85">
        <v>45241.91</v>
      </c>
      <c r="I2560" s="85">
        <v>859.6</v>
      </c>
      <c r="J2560" s="85">
        <v>1318.36</v>
      </c>
      <c r="K2560" s="85">
        <v>-458.76</v>
      </c>
      <c r="L2560" s="146">
        <v>214.9</v>
      </c>
      <c r="M2560" s="146">
        <v>0</v>
      </c>
      <c r="N2560" s="146">
        <v>243.86</v>
      </c>
      <c r="Y2560" s="32">
        <f t="shared" si="39"/>
        <v>329.59</v>
      </c>
    </row>
    <row r="2561" spans="1:25" x14ac:dyDescent="0.25">
      <c r="A2561" s="83" t="s">
        <v>10229</v>
      </c>
      <c r="B2561" s="84" t="s">
        <v>2638</v>
      </c>
      <c r="C2561" s="19">
        <v>2146.13</v>
      </c>
      <c r="D2561" s="19">
        <v>40.78</v>
      </c>
      <c r="E2561" s="19">
        <v>0</v>
      </c>
      <c r="F2561" s="19">
        <v>40.78</v>
      </c>
      <c r="G2561" s="19">
        <v>0</v>
      </c>
      <c r="H2561" s="85">
        <v>3617.62</v>
      </c>
      <c r="I2561" s="85">
        <v>68.73</v>
      </c>
      <c r="J2561" s="85">
        <v>163.11000000000001</v>
      </c>
      <c r="K2561" s="85">
        <v>-94.38</v>
      </c>
      <c r="L2561" s="146">
        <v>17.18</v>
      </c>
      <c r="M2561" s="146">
        <v>0</v>
      </c>
      <c r="N2561" s="146">
        <v>77.2</v>
      </c>
      <c r="Y2561" s="32">
        <f t="shared" si="39"/>
        <v>40.78</v>
      </c>
    </row>
    <row r="2562" spans="1:25" x14ac:dyDescent="0.25">
      <c r="A2562" s="83" t="s">
        <v>10230</v>
      </c>
      <c r="B2562" s="84" t="s">
        <v>2639</v>
      </c>
      <c r="C2562" s="19">
        <v>673969.96</v>
      </c>
      <c r="D2562" s="19">
        <v>12805.43</v>
      </c>
      <c r="E2562" s="19">
        <v>0</v>
      </c>
      <c r="F2562" s="19">
        <v>12805.43</v>
      </c>
      <c r="G2562" s="19">
        <v>0</v>
      </c>
      <c r="H2562" s="85">
        <v>2564148.16</v>
      </c>
      <c r="I2562" s="85">
        <v>48718.82</v>
      </c>
      <c r="J2562" s="85">
        <v>51221.72</v>
      </c>
      <c r="K2562" s="85">
        <v>-2502.9</v>
      </c>
      <c r="L2562" s="146">
        <v>12179.71</v>
      </c>
      <c r="M2562" s="146">
        <v>9676.81</v>
      </c>
      <c r="N2562" s="146">
        <v>0</v>
      </c>
      <c r="Y2562" s="32">
        <f t="shared" si="39"/>
        <v>22482.239999999998</v>
      </c>
    </row>
    <row r="2563" spans="1:25" x14ac:dyDescent="0.25">
      <c r="A2563" s="83" t="s">
        <v>10231</v>
      </c>
      <c r="B2563" s="84" t="s">
        <v>2640</v>
      </c>
      <c r="C2563" s="19">
        <v>4778.8</v>
      </c>
      <c r="D2563" s="19">
        <v>90.8</v>
      </c>
      <c r="E2563" s="19">
        <v>0</v>
      </c>
      <c r="F2563" s="19">
        <v>90.8</v>
      </c>
      <c r="G2563" s="19">
        <v>0</v>
      </c>
      <c r="H2563" s="85">
        <v>12512.39</v>
      </c>
      <c r="I2563" s="85">
        <v>237.74</v>
      </c>
      <c r="J2563" s="85">
        <v>363.19</v>
      </c>
      <c r="K2563" s="85">
        <v>-125.45</v>
      </c>
      <c r="L2563" s="146">
        <v>59.44</v>
      </c>
      <c r="M2563" s="146">
        <v>0</v>
      </c>
      <c r="N2563" s="146">
        <v>66.010000000000005</v>
      </c>
      <c r="Y2563" s="32">
        <f t="shared" si="39"/>
        <v>90.8</v>
      </c>
    </row>
    <row r="2564" spans="1:25" x14ac:dyDescent="0.25">
      <c r="A2564" s="83" t="s">
        <v>10232</v>
      </c>
      <c r="B2564" s="84" t="s">
        <v>2641</v>
      </c>
      <c r="C2564" s="19">
        <v>37464.300000000003</v>
      </c>
      <c r="D2564" s="19">
        <v>711.82</v>
      </c>
      <c r="E2564" s="19">
        <v>0</v>
      </c>
      <c r="F2564" s="19">
        <v>711.82</v>
      </c>
      <c r="G2564" s="19">
        <v>0</v>
      </c>
      <c r="H2564" s="85">
        <v>131424.76999999999</v>
      </c>
      <c r="I2564" s="85">
        <v>2497.0700000000002</v>
      </c>
      <c r="J2564" s="85">
        <v>2847.29</v>
      </c>
      <c r="K2564" s="85">
        <v>-350.22</v>
      </c>
      <c r="L2564" s="146">
        <v>624.27</v>
      </c>
      <c r="M2564" s="146">
        <v>274.05</v>
      </c>
      <c r="N2564" s="146">
        <v>0</v>
      </c>
      <c r="Y2564" s="32">
        <f t="shared" si="39"/>
        <v>985.87000000000012</v>
      </c>
    </row>
    <row r="2565" spans="1:25" x14ac:dyDescent="0.25">
      <c r="A2565" s="83" t="s">
        <v>10233</v>
      </c>
      <c r="B2565" s="84" t="s">
        <v>2642</v>
      </c>
      <c r="C2565" s="19">
        <v>61469.34</v>
      </c>
      <c r="D2565" s="19">
        <v>1167.92</v>
      </c>
      <c r="E2565" s="19">
        <v>0</v>
      </c>
      <c r="F2565" s="19">
        <v>1167.92</v>
      </c>
      <c r="G2565" s="19">
        <v>0</v>
      </c>
      <c r="H2565" s="85">
        <v>232201.47</v>
      </c>
      <c r="I2565" s="85">
        <v>4411.83</v>
      </c>
      <c r="J2565" s="85">
        <v>4671.67</v>
      </c>
      <c r="K2565" s="85">
        <v>-259.83999999999997</v>
      </c>
      <c r="L2565" s="146">
        <v>1102.96</v>
      </c>
      <c r="M2565" s="146">
        <v>843.12</v>
      </c>
      <c r="N2565" s="146">
        <v>0</v>
      </c>
      <c r="Y2565" s="32">
        <f t="shared" si="39"/>
        <v>2011.04</v>
      </c>
    </row>
    <row r="2566" spans="1:25" x14ac:dyDescent="0.25">
      <c r="A2566" s="83" t="s">
        <v>10234</v>
      </c>
      <c r="B2566" s="84" t="s">
        <v>2643</v>
      </c>
      <c r="C2566" s="19">
        <v>886901.41</v>
      </c>
      <c r="D2566" s="19">
        <v>16851.13</v>
      </c>
      <c r="E2566" s="19">
        <v>0</v>
      </c>
      <c r="F2566" s="19">
        <v>16851.13</v>
      </c>
      <c r="G2566" s="19">
        <v>0</v>
      </c>
      <c r="H2566" s="85">
        <v>3531470.11</v>
      </c>
      <c r="I2566" s="85">
        <v>67097.929999999993</v>
      </c>
      <c r="J2566" s="85">
        <v>67404.509999999995</v>
      </c>
      <c r="K2566" s="85">
        <v>-306.58</v>
      </c>
      <c r="L2566" s="146">
        <v>16774.48</v>
      </c>
      <c r="M2566" s="146">
        <v>16467.900000000001</v>
      </c>
      <c r="N2566" s="146">
        <v>0</v>
      </c>
      <c r="Y2566" s="32">
        <f t="shared" si="39"/>
        <v>33319.03</v>
      </c>
    </row>
    <row r="2567" spans="1:25" x14ac:dyDescent="0.25">
      <c r="A2567" s="83" t="s">
        <v>10235</v>
      </c>
      <c r="B2567" s="84" t="s">
        <v>2644</v>
      </c>
      <c r="C2567" s="19">
        <v>77575.759999999995</v>
      </c>
      <c r="D2567" s="19">
        <v>1473.94</v>
      </c>
      <c r="E2567" s="19">
        <v>0</v>
      </c>
      <c r="F2567" s="19">
        <v>1473.94</v>
      </c>
      <c r="G2567" s="19">
        <v>0</v>
      </c>
      <c r="H2567" s="85">
        <v>229801.66</v>
      </c>
      <c r="I2567" s="85">
        <v>4366.2299999999996</v>
      </c>
      <c r="J2567" s="85">
        <v>5895.76</v>
      </c>
      <c r="K2567" s="85">
        <v>-1529.53</v>
      </c>
      <c r="L2567" s="146">
        <v>1091.56</v>
      </c>
      <c r="M2567" s="146">
        <v>0</v>
      </c>
      <c r="N2567" s="146">
        <v>437.97</v>
      </c>
      <c r="Y2567" s="32">
        <f t="shared" si="39"/>
        <v>1473.94</v>
      </c>
    </row>
    <row r="2568" spans="1:25" x14ac:dyDescent="0.25">
      <c r="A2568" s="83" t="s">
        <v>10236</v>
      </c>
      <c r="B2568" s="84" t="s">
        <v>2645</v>
      </c>
      <c r="C2568" s="19">
        <v>2169.64</v>
      </c>
      <c r="D2568" s="19">
        <v>41.22</v>
      </c>
      <c r="E2568" s="19">
        <v>0</v>
      </c>
      <c r="F2568" s="19">
        <v>41.22</v>
      </c>
      <c r="G2568" s="19">
        <v>0</v>
      </c>
      <c r="H2568" s="85">
        <v>6103.87</v>
      </c>
      <c r="I2568" s="85">
        <v>115.97</v>
      </c>
      <c r="J2568" s="85">
        <v>164.89</v>
      </c>
      <c r="K2568" s="85">
        <v>-48.92</v>
      </c>
      <c r="L2568" s="146">
        <v>28.99</v>
      </c>
      <c r="M2568" s="146">
        <v>0</v>
      </c>
      <c r="N2568" s="146">
        <v>19.93</v>
      </c>
      <c r="Y2568" s="32">
        <f t="shared" si="39"/>
        <v>41.22</v>
      </c>
    </row>
    <row r="2569" spans="1:25" x14ac:dyDescent="0.25">
      <c r="A2569" s="83" t="s">
        <v>10237</v>
      </c>
      <c r="B2569" s="84" t="s">
        <v>2646</v>
      </c>
      <c r="C2569" s="19">
        <v>199244.11</v>
      </c>
      <c r="D2569" s="19">
        <v>3785.64</v>
      </c>
      <c r="E2569" s="19">
        <v>0</v>
      </c>
      <c r="F2569" s="19">
        <v>3785.64</v>
      </c>
      <c r="G2569" s="19">
        <v>0</v>
      </c>
      <c r="H2569" s="85">
        <v>774925.22</v>
      </c>
      <c r="I2569" s="85">
        <v>14723.58</v>
      </c>
      <c r="J2569" s="85">
        <v>15142.55</v>
      </c>
      <c r="K2569" s="85">
        <v>-418.97</v>
      </c>
      <c r="L2569" s="146">
        <v>3680.9</v>
      </c>
      <c r="M2569" s="146">
        <v>3261.93</v>
      </c>
      <c r="N2569" s="146">
        <v>0</v>
      </c>
      <c r="Y2569" s="32">
        <f t="shared" si="39"/>
        <v>7047.57</v>
      </c>
    </row>
    <row r="2570" spans="1:25" x14ac:dyDescent="0.25">
      <c r="A2570" s="83" t="s">
        <v>10238</v>
      </c>
      <c r="B2570" s="84" t="s">
        <v>2647</v>
      </c>
      <c r="C2570" s="19">
        <v>206216.34</v>
      </c>
      <c r="D2570" s="19">
        <v>3918.11</v>
      </c>
      <c r="E2570" s="19">
        <v>0</v>
      </c>
      <c r="F2570" s="19">
        <v>3918.11</v>
      </c>
      <c r="G2570" s="19">
        <v>0</v>
      </c>
      <c r="H2570" s="85">
        <v>528478.52</v>
      </c>
      <c r="I2570" s="85">
        <v>10041.09</v>
      </c>
      <c r="J2570" s="85">
        <v>15672.44</v>
      </c>
      <c r="K2570" s="85">
        <v>-5631.35</v>
      </c>
      <c r="L2570" s="146">
        <v>2510.27</v>
      </c>
      <c r="M2570" s="146">
        <v>0</v>
      </c>
      <c r="N2570" s="146">
        <v>3121.08</v>
      </c>
      <c r="Y2570" s="32">
        <f t="shared" si="39"/>
        <v>3918.11</v>
      </c>
    </row>
    <row r="2571" spans="1:25" x14ac:dyDescent="0.25">
      <c r="A2571" s="83" t="s">
        <v>10239</v>
      </c>
      <c r="B2571" s="84" t="s">
        <v>2648</v>
      </c>
      <c r="C2571" s="19">
        <v>59064.13</v>
      </c>
      <c r="D2571" s="19">
        <v>1122.22</v>
      </c>
      <c r="E2571" s="19">
        <v>0</v>
      </c>
      <c r="F2571" s="19">
        <v>1122.22</v>
      </c>
      <c r="G2571" s="19">
        <v>0</v>
      </c>
      <c r="H2571" s="85">
        <v>213386.15</v>
      </c>
      <c r="I2571" s="85">
        <v>4054.34</v>
      </c>
      <c r="J2571" s="85">
        <v>4488.87</v>
      </c>
      <c r="K2571" s="85">
        <v>-434.53</v>
      </c>
      <c r="L2571" s="146">
        <v>1013.59</v>
      </c>
      <c r="M2571" s="146">
        <v>579.05999999999995</v>
      </c>
      <c r="N2571" s="146">
        <v>0</v>
      </c>
      <c r="Y2571" s="32">
        <f t="shared" si="39"/>
        <v>1701.28</v>
      </c>
    </row>
    <row r="2572" spans="1:25" x14ac:dyDescent="0.25">
      <c r="A2572" s="83" t="s">
        <v>10240</v>
      </c>
      <c r="B2572" s="84" t="s">
        <v>2649</v>
      </c>
      <c r="C2572" s="19">
        <v>19992.560000000001</v>
      </c>
      <c r="D2572" s="19">
        <v>379.86</v>
      </c>
      <c r="E2572" s="19">
        <v>0</v>
      </c>
      <c r="F2572" s="19">
        <v>379.86</v>
      </c>
      <c r="G2572" s="19">
        <v>0</v>
      </c>
      <c r="H2572" s="85">
        <v>55683.81</v>
      </c>
      <c r="I2572" s="85">
        <v>1057.99</v>
      </c>
      <c r="J2572" s="85">
        <v>1519.43</v>
      </c>
      <c r="K2572" s="85">
        <v>-461.44</v>
      </c>
      <c r="L2572" s="146">
        <v>264.5</v>
      </c>
      <c r="M2572" s="146">
        <v>0</v>
      </c>
      <c r="N2572" s="146">
        <v>196.94</v>
      </c>
      <c r="Y2572" s="32">
        <f t="shared" si="39"/>
        <v>379.86</v>
      </c>
    </row>
    <row r="2573" spans="1:25" x14ac:dyDescent="0.25">
      <c r="A2573" s="83" t="s">
        <v>10241</v>
      </c>
      <c r="B2573" s="84" t="s">
        <v>2650</v>
      </c>
      <c r="C2573" s="19">
        <v>145418.19</v>
      </c>
      <c r="D2573" s="19">
        <v>2762.95</v>
      </c>
      <c r="E2573" s="19">
        <v>0</v>
      </c>
      <c r="F2573" s="19">
        <v>2762.95</v>
      </c>
      <c r="G2573" s="19">
        <v>0</v>
      </c>
      <c r="H2573" s="85">
        <v>511815.04</v>
      </c>
      <c r="I2573" s="85">
        <v>9724.49</v>
      </c>
      <c r="J2573" s="85">
        <v>11051.78</v>
      </c>
      <c r="K2573" s="85">
        <v>-1327.29</v>
      </c>
      <c r="L2573" s="146">
        <v>2431.12</v>
      </c>
      <c r="M2573" s="146">
        <v>1103.83</v>
      </c>
      <c r="N2573" s="146">
        <v>0</v>
      </c>
      <c r="Y2573" s="32">
        <f t="shared" si="39"/>
        <v>3866.7799999999997</v>
      </c>
    </row>
    <row r="2574" spans="1:25" x14ac:dyDescent="0.25">
      <c r="A2574" s="83" t="s">
        <v>10242</v>
      </c>
      <c r="B2574" s="84" t="s">
        <v>2651</v>
      </c>
      <c r="C2574" s="19">
        <v>14970.39</v>
      </c>
      <c r="D2574" s="19">
        <v>284.44</v>
      </c>
      <c r="E2574" s="19">
        <v>0</v>
      </c>
      <c r="F2574" s="19">
        <v>284.44</v>
      </c>
      <c r="G2574" s="19">
        <v>0</v>
      </c>
      <c r="H2574" s="85">
        <v>34361.29</v>
      </c>
      <c r="I2574" s="85">
        <v>652.86</v>
      </c>
      <c r="J2574" s="85">
        <v>1137.75</v>
      </c>
      <c r="K2574" s="85">
        <v>-484.89</v>
      </c>
      <c r="L2574" s="146">
        <v>163.22</v>
      </c>
      <c r="M2574" s="146">
        <v>0</v>
      </c>
      <c r="N2574" s="146">
        <v>321.67</v>
      </c>
      <c r="Y2574" s="32">
        <f t="shared" si="39"/>
        <v>284.44</v>
      </c>
    </row>
    <row r="2575" spans="1:25" x14ac:dyDescent="0.25">
      <c r="A2575" s="83" t="s">
        <v>10243</v>
      </c>
      <c r="B2575" s="84" t="s">
        <v>2652</v>
      </c>
      <c r="C2575" s="19">
        <v>163594.18</v>
      </c>
      <c r="D2575" s="19">
        <v>3108.29</v>
      </c>
      <c r="E2575" s="19">
        <v>0</v>
      </c>
      <c r="F2575" s="19">
        <v>3108.29</v>
      </c>
      <c r="G2575" s="19">
        <v>0</v>
      </c>
      <c r="H2575" s="85">
        <v>631219.46</v>
      </c>
      <c r="I2575" s="85">
        <v>11993.17</v>
      </c>
      <c r="J2575" s="85">
        <v>12433.16</v>
      </c>
      <c r="K2575" s="85">
        <v>-439.99</v>
      </c>
      <c r="L2575" s="146">
        <v>2998.29</v>
      </c>
      <c r="M2575" s="146">
        <v>2558.3000000000002</v>
      </c>
      <c r="N2575" s="146">
        <v>0</v>
      </c>
      <c r="Y2575" s="32">
        <f t="shared" si="39"/>
        <v>5666.59</v>
      </c>
    </row>
    <row r="2576" spans="1:25" x14ac:dyDescent="0.25">
      <c r="A2576" s="83" t="s">
        <v>10244</v>
      </c>
      <c r="B2576" s="84" t="s">
        <v>2653</v>
      </c>
      <c r="C2576" s="19">
        <v>13683</v>
      </c>
      <c r="D2576" s="19">
        <v>259.98</v>
      </c>
      <c r="E2576" s="19">
        <v>0</v>
      </c>
      <c r="F2576" s="19">
        <v>259.98</v>
      </c>
      <c r="G2576" s="19">
        <v>0</v>
      </c>
      <c r="H2576" s="85">
        <v>60582.31</v>
      </c>
      <c r="I2576" s="85">
        <v>1151.06</v>
      </c>
      <c r="J2576" s="85">
        <v>1039.9100000000001</v>
      </c>
      <c r="K2576" s="85">
        <v>111.15</v>
      </c>
      <c r="L2576" s="146">
        <v>287.77</v>
      </c>
      <c r="M2576" s="146">
        <v>398.92</v>
      </c>
      <c r="N2576" s="146">
        <v>0</v>
      </c>
      <c r="Y2576" s="32">
        <f t="shared" si="39"/>
        <v>658.90000000000009</v>
      </c>
    </row>
    <row r="2577" spans="1:25" x14ac:dyDescent="0.25">
      <c r="A2577" s="83" t="s">
        <v>10245</v>
      </c>
      <c r="B2577" s="84" t="s">
        <v>2654</v>
      </c>
      <c r="C2577" s="19">
        <v>9010.07</v>
      </c>
      <c r="D2577" s="19">
        <v>171.19</v>
      </c>
      <c r="E2577" s="19">
        <v>0</v>
      </c>
      <c r="F2577" s="19">
        <v>171.19</v>
      </c>
      <c r="G2577" s="19">
        <v>0</v>
      </c>
      <c r="H2577" s="85">
        <v>28335.37</v>
      </c>
      <c r="I2577" s="85">
        <v>538.37</v>
      </c>
      <c r="J2577" s="85">
        <v>684.76</v>
      </c>
      <c r="K2577" s="85">
        <v>-146.38999999999999</v>
      </c>
      <c r="L2577" s="146">
        <v>134.59</v>
      </c>
      <c r="M2577" s="146">
        <v>0</v>
      </c>
      <c r="N2577" s="146">
        <v>11.8</v>
      </c>
      <c r="Y2577" s="32">
        <f t="shared" ref="Y2577:Y2640" si="40">F2577+M2577+R2577+W2577</f>
        <v>171.19</v>
      </c>
    </row>
    <row r="2578" spans="1:25" x14ac:dyDescent="0.25">
      <c r="A2578" s="83" t="s">
        <v>10246</v>
      </c>
      <c r="B2578" s="84" t="s">
        <v>2655</v>
      </c>
      <c r="C2578" s="19">
        <v>14005.39</v>
      </c>
      <c r="D2578" s="19">
        <v>266.10000000000002</v>
      </c>
      <c r="E2578" s="19">
        <v>0</v>
      </c>
      <c r="F2578" s="19">
        <v>266.10000000000002</v>
      </c>
      <c r="G2578" s="19">
        <v>0</v>
      </c>
      <c r="H2578" s="85">
        <v>56495.02</v>
      </c>
      <c r="I2578" s="85">
        <v>1073.4100000000001</v>
      </c>
      <c r="J2578" s="85">
        <v>1064.4100000000001</v>
      </c>
      <c r="K2578" s="85">
        <v>9</v>
      </c>
      <c r="L2578" s="146">
        <v>268.35000000000002</v>
      </c>
      <c r="M2578" s="146">
        <v>277.35000000000002</v>
      </c>
      <c r="N2578" s="146">
        <v>0</v>
      </c>
      <c r="Y2578" s="32">
        <f t="shared" si="40"/>
        <v>543.45000000000005</v>
      </c>
    </row>
    <row r="2579" spans="1:25" x14ac:dyDescent="0.25">
      <c r="A2579" s="83" t="s">
        <v>10247</v>
      </c>
      <c r="B2579" s="84" t="s">
        <v>2656</v>
      </c>
      <c r="C2579" s="19">
        <v>11974.66</v>
      </c>
      <c r="D2579" s="19">
        <v>227.52</v>
      </c>
      <c r="E2579" s="19">
        <v>0</v>
      </c>
      <c r="F2579" s="19">
        <v>227.52</v>
      </c>
      <c r="G2579" s="19">
        <v>0</v>
      </c>
      <c r="H2579" s="85">
        <v>31727.23</v>
      </c>
      <c r="I2579" s="85">
        <v>602.82000000000005</v>
      </c>
      <c r="J2579" s="85">
        <v>910.07</v>
      </c>
      <c r="K2579" s="85">
        <v>-307.25</v>
      </c>
      <c r="L2579" s="146">
        <v>150.71</v>
      </c>
      <c r="M2579" s="146">
        <v>0</v>
      </c>
      <c r="N2579" s="146">
        <v>156.54</v>
      </c>
      <c r="Y2579" s="32">
        <f t="shared" si="40"/>
        <v>227.52</v>
      </c>
    </row>
    <row r="2580" spans="1:25" x14ac:dyDescent="0.25">
      <c r="A2580" s="83" t="s">
        <v>10248</v>
      </c>
      <c r="B2580" s="84" t="s">
        <v>2657</v>
      </c>
      <c r="C2580" s="19">
        <v>9267.4</v>
      </c>
      <c r="D2580" s="19">
        <v>176.08</v>
      </c>
      <c r="E2580" s="19">
        <v>0</v>
      </c>
      <c r="F2580" s="19">
        <v>176.08</v>
      </c>
      <c r="G2580" s="19">
        <v>0</v>
      </c>
      <c r="H2580" s="85">
        <v>34833.68</v>
      </c>
      <c r="I2580" s="85">
        <v>661.84</v>
      </c>
      <c r="J2580" s="85">
        <v>704.32</v>
      </c>
      <c r="K2580" s="85">
        <v>-42.48</v>
      </c>
      <c r="L2580" s="146">
        <v>165.46</v>
      </c>
      <c r="M2580" s="146">
        <v>122.98</v>
      </c>
      <c r="N2580" s="146">
        <v>0</v>
      </c>
      <c r="Y2580" s="32">
        <f t="shared" si="40"/>
        <v>299.06</v>
      </c>
    </row>
    <row r="2581" spans="1:25" x14ac:dyDescent="0.25">
      <c r="A2581" s="83" t="s">
        <v>10249</v>
      </c>
      <c r="B2581" s="84" t="s">
        <v>2658</v>
      </c>
      <c r="C2581" s="19">
        <v>34076.35</v>
      </c>
      <c r="D2581" s="19">
        <v>647.45000000000005</v>
      </c>
      <c r="E2581" s="19">
        <v>0</v>
      </c>
      <c r="F2581" s="19">
        <v>647.45000000000005</v>
      </c>
      <c r="G2581" s="19">
        <v>0</v>
      </c>
      <c r="H2581" s="85">
        <v>131838.75</v>
      </c>
      <c r="I2581" s="85">
        <v>2504.94</v>
      </c>
      <c r="J2581" s="85">
        <v>2589.8000000000002</v>
      </c>
      <c r="K2581" s="85">
        <v>-84.86</v>
      </c>
      <c r="L2581" s="146">
        <v>626.24</v>
      </c>
      <c r="M2581" s="146">
        <v>541.38</v>
      </c>
      <c r="N2581" s="146">
        <v>0</v>
      </c>
      <c r="Y2581" s="32">
        <f t="shared" si="40"/>
        <v>1188.83</v>
      </c>
    </row>
    <row r="2582" spans="1:25" x14ac:dyDescent="0.25">
      <c r="A2582" s="83" t="s">
        <v>10250</v>
      </c>
      <c r="B2582" s="84" t="s">
        <v>2659</v>
      </c>
      <c r="C2582" s="19">
        <v>5096.5600000000004</v>
      </c>
      <c r="D2582" s="19">
        <v>96.84</v>
      </c>
      <c r="E2582" s="19">
        <v>0</v>
      </c>
      <c r="F2582" s="19">
        <v>96.84</v>
      </c>
      <c r="G2582" s="19">
        <v>0</v>
      </c>
      <c r="H2582" s="85">
        <v>10975.23</v>
      </c>
      <c r="I2582" s="85">
        <v>208.53</v>
      </c>
      <c r="J2582" s="85">
        <v>387.34</v>
      </c>
      <c r="K2582" s="85">
        <v>-178.81</v>
      </c>
      <c r="L2582" s="146">
        <v>52.13</v>
      </c>
      <c r="M2582" s="146">
        <v>0</v>
      </c>
      <c r="N2582" s="146">
        <v>126.68</v>
      </c>
      <c r="Y2582" s="32">
        <f t="shared" si="40"/>
        <v>96.84</v>
      </c>
    </row>
    <row r="2583" spans="1:25" x14ac:dyDescent="0.25">
      <c r="A2583" s="83" t="s">
        <v>10251</v>
      </c>
      <c r="B2583" s="84" t="s">
        <v>2660</v>
      </c>
      <c r="C2583" s="19">
        <v>36884.370000000003</v>
      </c>
      <c r="D2583" s="19">
        <v>700.8</v>
      </c>
      <c r="E2583" s="19">
        <v>0</v>
      </c>
      <c r="F2583" s="19">
        <v>700.8</v>
      </c>
      <c r="G2583" s="19">
        <v>0</v>
      </c>
      <c r="H2583" s="85">
        <v>131347.85999999999</v>
      </c>
      <c r="I2583" s="85">
        <v>2495.61</v>
      </c>
      <c r="J2583" s="85">
        <v>2803.21</v>
      </c>
      <c r="K2583" s="85">
        <v>-307.60000000000002</v>
      </c>
      <c r="L2583" s="146">
        <v>623.9</v>
      </c>
      <c r="M2583" s="146">
        <v>316.3</v>
      </c>
      <c r="N2583" s="146">
        <v>0</v>
      </c>
      <c r="Y2583" s="32">
        <f t="shared" si="40"/>
        <v>1017.0999999999999</v>
      </c>
    </row>
    <row r="2584" spans="1:25" x14ac:dyDescent="0.25">
      <c r="A2584" s="83" t="s">
        <v>10252</v>
      </c>
      <c r="B2584" s="84" t="s">
        <v>2661</v>
      </c>
      <c r="C2584" s="19">
        <v>83580.009999999995</v>
      </c>
      <c r="D2584" s="19">
        <v>1588.02</v>
      </c>
      <c r="E2584" s="19">
        <v>0</v>
      </c>
      <c r="F2584" s="19">
        <v>1588.02</v>
      </c>
      <c r="G2584" s="19">
        <v>0</v>
      </c>
      <c r="H2584" s="85">
        <v>287056.33</v>
      </c>
      <c r="I2584" s="85">
        <v>5454.07</v>
      </c>
      <c r="J2584" s="85">
        <v>6352.08</v>
      </c>
      <c r="K2584" s="85">
        <v>-898.01</v>
      </c>
      <c r="L2584" s="146">
        <v>1363.52</v>
      </c>
      <c r="M2584" s="146">
        <v>465.51</v>
      </c>
      <c r="N2584" s="146">
        <v>0</v>
      </c>
      <c r="Y2584" s="32">
        <f t="shared" si="40"/>
        <v>2053.5299999999997</v>
      </c>
    </row>
    <row r="2585" spans="1:25" x14ac:dyDescent="0.25">
      <c r="A2585" s="83" t="s">
        <v>10253</v>
      </c>
      <c r="B2585" s="84" t="s">
        <v>2662</v>
      </c>
      <c r="C2585" s="19">
        <v>511422.53</v>
      </c>
      <c r="D2585" s="19">
        <v>9717.0300000000007</v>
      </c>
      <c r="E2585" s="19">
        <v>0</v>
      </c>
      <c r="F2585" s="19">
        <v>9717.0300000000007</v>
      </c>
      <c r="G2585" s="19">
        <v>0</v>
      </c>
      <c r="H2585" s="85">
        <v>1956731.14</v>
      </c>
      <c r="I2585" s="85">
        <v>37177.89</v>
      </c>
      <c r="J2585" s="85">
        <v>38868.11</v>
      </c>
      <c r="K2585" s="85">
        <v>-1690.22</v>
      </c>
      <c r="L2585" s="146">
        <v>9294.4699999999993</v>
      </c>
      <c r="M2585" s="146">
        <v>7604.25</v>
      </c>
      <c r="N2585" s="146">
        <v>0</v>
      </c>
      <c r="Y2585" s="32">
        <f t="shared" si="40"/>
        <v>17321.28</v>
      </c>
    </row>
    <row r="2586" spans="1:25" x14ac:dyDescent="0.25">
      <c r="A2586" s="83" t="s">
        <v>10254</v>
      </c>
      <c r="B2586" s="84" t="s">
        <v>2663</v>
      </c>
      <c r="C2586" s="19">
        <v>299630.51</v>
      </c>
      <c r="D2586" s="19">
        <v>5692.98</v>
      </c>
      <c r="E2586" s="19">
        <v>0</v>
      </c>
      <c r="F2586" s="19">
        <v>5692.98</v>
      </c>
      <c r="G2586" s="19">
        <v>0</v>
      </c>
      <c r="H2586" s="85">
        <v>1126757.6100000001</v>
      </c>
      <c r="I2586" s="85">
        <v>21408.39</v>
      </c>
      <c r="J2586" s="85">
        <v>22771.919999999998</v>
      </c>
      <c r="K2586" s="85">
        <v>-1363.53</v>
      </c>
      <c r="L2586" s="146">
        <v>5352.1</v>
      </c>
      <c r="M2586" s="146">
        <v>3988.57</v>
      </c>
      <c r="N2586" s="146">
        <v>0</v>
      </c>
      <c r="Y2586" s="32">
        <f t="shared" si="40"/>
        <v>9681.5499999999993</v>
      </c>
    </row>
    <row r="2587" spans="1:25" x14ac:dyDescent="0.25">
      <c r="A2587" s="83" t="s">
        <v>10255</v>
      </c>
      <c r="B2587" s="84" t="s">
        <v>2664</v>
      </c>
      <c r="C2587" s="19">
        <v>20946.650000000001</v>
      </c>
      <c r="D2587" s="19">
        <v>397.99</v>
      </c>
      <c r="E2587" s="19">
        <v>0</v>
      </c>
      <c r="F2587" s="19">
        <v>397.99</v>
      </c>
      <c r="G2587" s="19">
        <v>0</v>
      </c>
      <c r="H2587" s="85">
        <v>79488.289999999994</v>
      </c>
      <c r="I2587" s="85">
        <v>1510.28</v>
      </c>
      <c r="J2587" s="85">
        <v>1591.95</v>
      </c>
      <c r="K2587" s="85">
        <v>-81.67</v>
      </c>
      <c r="L2587" s="146">
        <v>377.57</v>
      </c>
      <c r="M2587" s="146">
        <v>295.89999999999998</v>
      </c>
      <c r="N2587" s="146">
        <v>0</v>
      </c>
      <c r="Y2587" s="32">
        <f t="shared" si="40"/>
        <v>693.89</v>
      </c>
    </row>
    <row r="2588" spans="1:25" x14ac:dyDescent="0.25">
      <c r="A2588" s="83" t="s">
        <v>10256</v>
      </c>
      <c r="B2588" s="84" t="s">
        <v>2665</v>
      </c>
      <c r="C2588" s="19">
        <v>20655.8</v>
      </c>
      <c r="D2588" s="19">
        <v>392.46</v>
      </c>
      <c r="E2588" s="19">
        <v>0</v>
      </c>
      <c r="F2588" s="19">
        <v>392.46</v>
      </c>
      <c r="G2588" s="19">
        <v>0</v>
      </c>
      <c r="H2588" s="85">
        <v>79567.08</v>
      </c>
      <c r="I2588" s="85">
        <v>1511.77</v>
      </c>
      <c r="J2588" s="85">
        <v>1569.84</v>
      </c>
      <c r="K2588" s="85">
        <v>-58.07</v>
      </c>
      <c r="L2588" s="146">
        <v>377.94</v>
      </c>
      <c r="M2588" s="146">
        <v>319.87</v>
      </c>
      <c r="N2588" s="146">
        <v>0</v>
      </c>
      <c r="Y2588" s="32">
        <f t="shared" si="40"/>
        <v>712.32999999999993</v>
      </c>
    </row>
    <row r="2589" spans="1:25" x14ac:dyDescent="0.25">
      <c r="A2589" s="83" t="s">
        <v>10257</v>
      </c>
      <c r="B2589" s="84" t="s">
        <v>2666</v>
      </c>
      <c r="C2589" s="19">
        <v>89657.63</v>
      </c>
      <c r="D2589" s="19">
        <v>1703.5</v>
      </c>
      <c r="E2589" s="19">
        <v>0</v>
      </c>
      <c r="F2589" s="19">
        <v>1703.5</v>
      </c>
      <c r="G2589" s="19">
        <v>0</v>
      </c>
      <c r="H2589" s="85">
        <v>344901.46</v>
      </c>
      <c r="I2589" s="85">
        <v>6553.13</v>
      </c>
      <c r="J2589" s="85">
        <v>6813.98</v>
      </c>
      <c r="K2589" s="85">
        <v>-260.85000000000002</v>
      </c>
      <c r="L2589" s="146">
        <v>1638.28</v>
      </c>
      <c r="M2589" s="146">
        <v>1377.43</v>
      </c>
      <c r="N2589" s="146">
        <v>0</v>
      </c>
      <c r="Y2589" s="32">
        <f t="shared" si="40"/>
        <v>3080.9300000000003</v>
      </c>
    </row>
    <row r="2590" spans="1:25" x14ac:dyDescent="0.25">
      <c r="A2590" s="83" t="s">
        <v>10258</v>
      </c>
      <c r="B2590" s="84" t="s">
        <v>2667</v>
      </c>
      <c r="C2590" s="19">
        <v>152836.9</v>
      </c>
      <c r="D2590" s="19">
        <v>2903.9</v>
      </c>
      <c r="E2590" s="19">
        <v>0</v>
      </c>
      <c r="F2590" s="19">
        <v>2903.9</v>
      </c>
      <c r="G2590" s="19">
        <v>0</v>
      </c>
      <c r="H2590" s="85">
        <v>544255.55000000005</v>
      </c>
      <c r="I2590" s="85">
        <v>10340.86</v>
      </c>
      <c r="J2590" s="85">
        <v>11615.6</v>
      </c>
      <c r="K2590" s="85">
        <v>-1274.74</v>
      </c>
      <c r="L2590" s="146">
        <v>2585.2199999999998</v>
      </c>
      <c r="M2590" s="146">
        <v>1310.48</v>
      </c>
      <c r="N2590" s="146">
        <v>0</v>
      </c>
      <c r="Y2590" s="32">
        <f t="shared" si="40"/>
        <v>4214.38</v>
      </c>
    </row>
    <row r="2591" spans="1:25" x14ac:dyDescent="0.25">
      <c r="A2591" s="83" t="s">
        <v>10259</v>
      </c>
      <c r="B2591" s="84" t="s">
        <v>2668</v>
      </c>
      <c r="C2591" s="19">
        <v>219369.41</v>
      </c>
      <c r="D2591" s="19">
        <v>4168.0200000000004</v>
      </c>
      <c r="E2591" s="19">
        <v>0</v>
      </c>
      <c r="F2591" s="19">
        <v>4168.0200000000004</v>
      </c>
      <c r="G2591" s="19">
        <v>0</v>
      </c>
      <c r="H2591" s="85">
        <v>842654.48</v>
      </c>
      <c r="I2591" s="85">
        <v>16010.44</v>
      </c>
      <c r="J2591" s="85">
        <v>16672.080000000002</v>
      </c>
      <c r="K2591" s="85">
        <v>-661.64</v>
      </c>
      <c r="L2591" s="146">
        <v>4002.61</v>
      </c>
      <c r="M2591" s="146">
        <v>3340.97</v>
      </c>
      <c r="N2591" s="146">
        <v>0</v>
      </c>
      <c r="Y2591" s="32">
        <f t="shared" si="40"/>
        <v>7508.99</v>
      </c>
    </row>
    <row r="2592" spans="1:25" x14ac:dyDescent="0.25">
      <c r="A2592" s="83" t="s">
        <v>10260</v>
      </c>
      <c r="B2592" s="84" t="s">
        <v>2669</v>
      </c>
      <c r="C2592" s="19">
        <v>52105.279999999999</v>
      </c>
      <c r="D2592" s="19">
        <v>990</v>
      </c>
      <c r="E2592" s="19">
        <v>0</v>
      </c>
      <c r="F2592" s="19">
        <v>990</v>
      </c>
      <c r="G2592" s="19">
        <v>0</v>
      </c>
      <c r="H2592" s="85">
        <v>128801.59</v>
      </c>
      <c r="I2592" s="85">
        <v>2447.23</v>
      </c>
      <c r="J2592" s="85">
        <v>3960</v>
      </c>
      <c r="K2592" s="85">
        <v>-1512.77</v>
      </c>
      <c r="L2592" s="146">
        <v>611.80999999999995</v>
      </c>
      <c r="M2592" s="146">
        <v>0</v>
      </c>
      <c r="N2592" s="146">
        <v>900.96</v>
      </c>
      <c r="Y2592" s="32">
        <f t="shared" si="40"/>
        <v>990</v>
      </c>
    </row>
    <row r="2593" spans="1:25" x14ac:dyDescent="0.25">
      <c r="A2593" s="83" t="s">
        <v>10261</v>
      </c>
      <c r="B2593" s="84" t="s">
        <v>2670</v>
      </c>
      <c r="C2593" s="19">
        <v>6972.08</v>
      </c>
      <c r="D2593" s="19">
        <v>132.47</v>
      </c>
      <c r="E2593" s="19">
        <v>0</v>
      </c>
      <c r="F2593" s="19">
        <v>132.47</v>
      </c>
      <c r="G2593" s="19">
        <v>0</v>
      </c>
      <c r="H2593" s="85">
        <v>14462.37</v>
      </c>
      <c r="I2593" s="85">
        <v>274.79000000000002</v>
      </c>
      <c r="J2593" s="85">
        <v>529.88</v>
      </c>
      <c r="K2593" s="85">
        <v>-255.09</v>
      </c>
      <c r="L2593" s="146">
        <v>68.7</v>
      </c>
      <c r="M2593" s="146">
        <v>0</v>
      </c>
      <c r="N2593" s="146">
        <v>186.39</v>
      </c>
      <c r="Y2593" s="32">
        <f t="shared" si="40"/>
        <v>132.47</v>
      </c>
    </row>
    <row r="2594" spans="1:25" x14ac:dyDescent="0.25">
      <c r="A2594" s="83" t="s">
        <v>10262</v>
      </c>
      <c r="B2594" s="84" t="s">
        <v>2671</v>
      </c>
      <c r="C2594" s="19">
        <v>59371.66</v>
      </c>
      <c r="D2594" s="19">
        <v>1128.06</v>
      </c>
      <c r="E2594" s="19">
        <v>0</v>
      </c>
      <c r="F2594" s="19">
        <v>1128.06</v>
      </c>
      <c r="G2594" s="19">
        <v>0</v>
      </c>
      <c r="H2594" s="85">
        <v>160509.67000000001</v>
      </c>
      <c r="I2594" s="85">
        <v>3049.68</v>
      </c>
      <c r="J2594" s="85">
        <v>4512.25</v>
      </c>
      <c r="K2594" s="85">
        <v>-1462.57</v>
      </c>
      <c r="L2594" s="146">
        <v>762.42</v>
      </c>
      <c r="M2594" s="146">
        <v>0</v>
      </c>
      <c r="N2594" s="146">
        <v>700.15</v>
      </c>
      <c r="Y2594" s="32">
        <f t="shared" si="40"/>
        <v>1128.06</v>
      </c>
    </row>
    <row r="2595" spans="1:25" x14ac:dyDescent="0.25">
      <c r="A2595" s="83" t="s">
        <v>10263</v>
      </c>
      <c r="B2595" s="84" t="s">
        <v>2672</v>
      </c>
      <c r="C2595" s="19">
        <v>60760.98</v>
      </c>
      <c r="D2595" s="19">
        <v>1154.46</v>
      </c>
      <c r="E2595" s="19">
        <v>0</v>
      </c>
      <c r="F2595" s="19">
        <v>1154.46</v>
      </c>
      <c r="G2595" s="19">
        <v>0</v>
      </c>
      <c r="H2595" s="85">
        <v>218171.37</v>
      </c>
      <c r="I2595" s="85">
        <v>4145.26</v>
      </c>
      <c r="J2595" s="85">
        <v>4617.83</v>
      </c>
      <c r="K2595" s="85">
        <v>-472.57</v>
      </c>
      <c r="L2595" s="146">
        <v>1036.32</v>
      </c>
      <c r="M2595" s="146">
        <v>563.75</v>
      </c>
      <c r="N2595" s="146">
        <v>0</v>
      </c>
      <c r="Y2595" s="32">
        <f t="shared" si="40"/>
        <v>1718.21</v>
      </c>
    </row>
    <row r="2596" spans="1:25" x14ac:dyDescent="0.25">
      <c r="A2596" s="83" t="s">
        <v>10264</v>
      </c>
      <c r="B2596" s="84" t="s">
        <v>2673</v>
      </c>
      <c r="C2596" s="19">
        <v>7625.69</v>
      </c>
      <c r="D2596" s="19">
        <v>144.88999999999999</v>
      </c>
      <c r="E2596" s="19">
        <v>0</v>
      </c>
      <c r="F2596" s="19">
        <v>144.88999999999999</v>
      </c>
      <c r="G2596" s="19">
        <v>0</v>
      </c>
      <c r="H2596" s="85">
        <v>24646.04</v>
      </c>
      <c r="I2596" s="85">
        <v>468.27</v>
      </c>
      <c r="J2596" s="85">
        <v>579.54999999999995</v>
      </c>
      <c r="K2596" s="85">
        <v>-111.28</v>
      </c>
      <c r="L2596" s="146">
        <v>117.07</v>
      </c>
      <c r="M2596" s="146">
        <v>5.79</v>
      </c>
      <c r="N2596" s="146">
        <v>0</v>
      </c>
      <c r="Y2596" s="32">
        <f t="shared" si="40"/>
        <v>150.67999999999998</v>
      </c>
    </row>
    <row r="2597" spans="1:25" x14ac:dyDescent="0.25">
      <c r="A2597" s="83" t="s">
        <v>10265</v>
      </c>
      <c r="B2597" s="84" t="s">
        <v>2674</v>
      </c>
      <c r="C2597" s="19">
        <v>17123.669999999998</v>
      </c>
      <c r="D2597" s="19">
        <v>325.35000000000002</v>
      </c>
      <c r="E2597" s="19">
        <v>0</v>
      </c>
      <c r="F2597" s="19">
        <v>325.35000000000002</v>
      </c>
      <c r="G2597" s="19">
        <v>0</v>
      </c>
      <c r="H2597" s="85">
        <v>52293.19</v>
      </c>
      <c r="I2597" s="85">
        <v>993.57</v>
      </c>
      <c r="J2597" s="85">
        <v>1301.4000000000001</v>
      </c>
      <c r="K2597" s="85">
        <v>-307.83</v>
      </c>
      <c r="L2597" s="146">
        <v>248.39</v>
      </c>
      <c r="M2597" s="146">
        <v>0</v>
      </c>
      <c r="N2597" s="146">
        <v>59.44</v>
      </c>
      <c r="Y2597" s="32">
        <f t="shared" si="40"/>
        <v>325.35000000000002</v>
      </c>
    </row>
    <row r="2598" spans="1:25" x14ac:dyDescent="0.25">
      <c r="A2598" s="83" t="s">
        <v>10266</v>
      </c>
      <c r="B2598" s="84" t="s">
        <v>2675</v>
      </c>
      <c r="C2598" s="19">
        <v>258917.97</v>
      </c>
      <c r="D2598" s="19">
        <v>4919.4399999999996</v>
      </c>
      <c r="E2598" s="19">
        <v>0</v>
      </c>
      <c r="F2598" s="19">
        <v>4919.4399999999996</v>
      </c>
      <c r="G2598" s="19">
        <v>0</v>
      </c>
      <c r="H2598" s="85">
        <v>989313.09</v>
      </c>
      <c r="I2598" s="85">
        <v>18796.95</v>
      </c>
      <c r="J2598" s="85">
        <v>19677.77</v>
      </c>
      <c r="K2598" s="85">
        <v>-880.82</v>
      </c>
      <c r="L2598" s="146">
        <v>4699.24</v>
      </c>
      <c r="M2598" s="146">
        <v>3818.42</v>
      </c>
      <c r="N2598" s="146">
        <v>0</v>
      </c>
      <c r="Y2598" s="32">
        <f t="shared" si="40"/>
        <v>8737.86</v>
      </c>
    </row>
    <row r="2599" spans="1:25" x14ac:dyDescent="0.25">
      <c r="A2599" s="83" t="s">
        <v>10267</v>
      </c>
      <c r="B2599" s="84" t="s">
        <v>2676</v>
      </c>
      <c r="C2599" s="19">
        <v>3401.45</v>
      </c>
      <c r="D2599" s="19">
        <v>64.63</v>
      </c>
      <c r="E2599" s="19">
        <v>0</v>
      </c>
      <c r="F2599" s="19">
        <v>64.63</v>
      </c>
      <c r="G2599" s="19">
        <v>0</v>
      </c>
      <c r="H2599" s="85">
        <v>15290.18</v>
      </c>
      <c r="I2599" s="85">
        <v>290.51</v>
      </c>
      <c r="J2599" s="85">
        <v>258.51</v>
      </c>
      <c r="K2599" s="85">
        <v>32</v>
      </c>
      <c r="L2599" s="146">
        <v>72.63</v>
      </c>
      <c r="M2599" s="146">
        <v>104.63</v>
      </c>
      <c r="N2599" s="146">
        <v>0</v>
      </c>
      <c r="Y2599" s="32">
        <f t="shared" si="40"/>
        <v>169.26</v>
      </c>
    </row>
    <row r="2600" spans="1:25" x14ac:dyDescent="0.25">
      <c r="A2600" s="83" t="s">
        <v>10268</v>
      </c>
      <c r="B2600" s="84" t="s">
        <v>2677</v>
      </c>
      <c r="C2600" s="19">
        <v>22165.54</v>
      </c>
      <c r="D2600" s="19">
        <v>421.15</v>
      </c>
      <c r="E2600" s="19">
        <v>0</v>
      </c>
      <c r="F2600" s="19">
        <v>421.15</v>
      </c>
      <c r="G2600" s="19">
        <v>0</v>
      </c>
      <c r="H2600" s="85">
        <v>47322.48</v>
      </c>
      <c r="I2600" s="85">
        <v>899.13</v>
      </c>
      <c r="J2600" s="85">
        <v>1684.58</v>
      </c>
      <c r="K2600" s="85">
        <v>-785.45</v>
      </c>
      <c r="L2600" s="146">
        <v>224.78</v>
      </c>
      <c r="M2600" s="146">
        <v>0</v>
      </c>
      <c r="N2600" s="146">
        <v>560.66999999999996</v>
      </c>
      <c r="Y2600" s="32">
        <f t="shared" si="40"/>
        <v>421.15</v>
      </c>
    </row>
    <row r="2601" spans="1:25" x14ac:dyDescent="0.25">
      <c r="A2601" s="83" t="s">
        <v>10269</v>
      </c>
      <c r="B2601" s="84" t="s">
        <v>2678</v>
      </c>
      <c r="C2601" s="19">
        <v>23462.6</v>
      </c>
      <c r="D2601" s="19">
        <v>445.79</v>
      </c>
      <c r="E2601" s="19">
        <v>0</v>
      </c>
      <c r="F2601" s="19">
        <v>445.79</v>
      </c>
      <c r="G2601" s="19">
        <v>0</v>
      </c>
      <c r="H2601" s="85">
        <v>89683.06</v>
      </c>
      <c r="I2601" s="85">
        <v>1703.98</v>
      </c>
      <c r="J2601" s="85">
        <v>1783.16</v>
      </c>
      <c r="K2601" s="85">
        <v>-79.180000000000007</v>
      </c>
      <c r="L2601" s="146">
        <v>426</v>
      </c>
      <c r="M2601" s="146">
        <v>346.82</v>
      </c>
      <c r="N2601" s="146">
        <v>0</v>
      </c>
      <c r="Y2601" s="32">
        <f t="shared" si="40"/>
        <v>792.61</v>
      </c>
    </row>
    <row r="2602" spans="1:25" x14ac:dyDescent="0.25">
      <c r="A2602" s="83" t="s">
        <v>10270</v>
      </c>
      <c r="B2602" s="84" t="s">
        <v>2679</v>
      </c>
      <c r="C2602" s="19">
        <v>15201.78</v>
      </c>
      <c r="D2602" s="19">
        <v>288.83999999999997</v>
      </c>
      <c r="E2602" s="19">
        <v>0</v>
      </c>
      <c r="F2602" s="19">
        <v>288.83999999999997</v>
      </c>
      <c r="G2602" s="19">
        <v>0</v>
      </c>
      <c r="H2602" s="85">
        <v>47038.32</v>
      </c>
      <c r="I2602" s="85">
        <v>893.73</v>
      </c>
      <c r="J2602" s="85">
        <v>1155.3399999999999</v>
      </c>
      <c r="K2602" s="85">
        <v>-261.61</v>
      </c>
      <c r="L2602" s="146">
        <v>223.43</v>
      </c>
      <c r="M2602" s="146">
        <v>0</v>
      </c>
      <c r="N2602" s="146">
        <v>38.18</v>
      </c>
      <c r="Y2602" s="32">
        <f t="shared" si="40"/>
        <v>288.83999999999997</v>
      </c>
    </row>
    <row r="2603" spans="1:25" x14ac:dyDescent="0.25">
      <c r="A2603" s="83" t="s">
        <v>10271</v>
      </c>
      <c r="B2603" s="84" t="s">
        <v>2680</v>
      </c>
      <c r="C2603" s="19">
        <v>20847.22</v>
      </c>
      <c r="D2603" s="19">
        <v>396.1</v>
      </c>
      <c r="E2603" s="19">
        <v>0</v>
      </c>
      <c r="F2603" s="19">
        <v>396.1</v>
      </c>
      <c r="G2603" s="19">
        <v>0</v>
      </c>
      <c r="H2603" s="85">
        <v>41837.269999999997</v>
      </c>
      <c r="I2603" s="85">
        <v>794.91</v>
      </c>
      <c r="J2603" s="85">
        <v>1584.39</v>
      </c>
      <c r="K2603" s="85">
        <v>-789.48</v>
      </c>
      <c r="L2603" s="146">
        <v>198.73</v>
      </c>
      <c r="M2603" s="146">
        <v>0</v>
      </c>
      <c r="N2603" s="146">
        <v>590.75</v>
      </c>
      <c r="Y2603" s="32">
        <f t="shared" si="40"/>
        <v>396.1</v>
      </c>
    </row>
    <row r="2604" spans="1:25" x14ac:dyDescent="0.25">
      <c r="A2604" s="83" t="s">
        <v>10272</v>
      </c>
      <c r="B2604" s="84" t="s">
        <v>2681</v>
      </c>
      <c r="C2604" s="19">
        <v>554995.86</v>
      </c>
      <c r="D2604" s="19">
        <v>10544.92</v>
      </c>
      <c r="E2604" s="19">
        <v>0</v>
      </c>
      <c r="F2604" s="19">
        <v>10544.92</v>
      </c>
      <c r="G2604" s="19">
        <v>0</v>
      </c>
      <c r="H2604" s="85">
        <v>2106766.7599999998</v>
      </c>
      <c r="I2604" s="85">
        <v>40028.57</v>
      </c>
      <c r="J2604" s="85">
        <v>42179.69</v>
      </c>
      <c r="K2604" s="85">
        <v>-2151.12</v>
      </c>
      <c r="L2604" s="146">
        <v>10007.14</v>
      </c>
      <c r="M2604" s="146">
        <v>7856.02</v>
      </c>
      <c r="N2604" s="146">
        <v>0</v>
      </c>
      <c r="Y2604" s="32">
        <f t="shared" si="40"/>
        <v>18400.940000000002</v>
      </c>
    </row>
    <row r="2605" spans="1:25" x14ac:dyDescent="0.25">
      <c r="A2605" s="83" t="s">
        <v>10273</v>
      </c>
      <c r="B2605" s="84" t="s">
        <v>2682</v>
      </c>
      <c r="C2605" s="19">
        <v>5202.1099999999997</v>
      </c>
      <c r="D2605" s="19">
        <v>98.84</v>
      </c>
      <c r="E2605" s="19">
        <v>0</v>
      </c>
      <c r="F2605" s="19">
        <v>98.84</v>
      </c>
      <c r="G2605" s="19">
        <v>0</v>
      </c>
      <c r="H2605" s="85">
        <v>7673.01</v>
      </c>
      <c r="I2605" s="85">
        <v>145.79</v>
      </c>
      <c r="J2605" s="85">
        <v>395.36</v>
      </c>
      <c r="K2605" s="85">
        <v>-249.57</v>
      </c>
      <c r="L2605" s="146">
        <v>36.450000000000003</v>
      </c>
      <c r="M2605" s="146">
        <v>0</v>
      </c>
      <c r="N2605" s="146">
        <v>213.12</v>
      </c>
      <c r="Y2605" s="32">
        <f t="shared" si="40"/>
        <v>98.84</v>
      </c>
    </row>
    <row r="2606" spans="1:25" x14ac:dyDescent="0.25">
      <c r="A2606" s="83" t="s">
        <v>10274</v>
      </c>
      <c r="B2606" s="84" t="s">
        <v>2683</v>
      </c>
      <c r="C2606" s="19">
        <v>10848.31</v>
      </c>
      <c r="D2606" s="19">
        <v>206.12</v>
      </c>
      <c r="E2606" s="19">
        <v>0</v>
      </c>
      <c r="F2606" s="19">
        <v>206.12</v>
      </c>
      <c r="G2606" s="19">
        <v>0</v>
      </c>
      <c r="H2606" s="85">
        <v>44554.7</v>
      </c>
      <c r="I2606" s="85">
        <v>846.54</v>
      </c>
      <c r="J2606" s="85">
        <v>824.47</v>
      </c>
      <c r="K2606" s="85">
        <v>22.07</v>
      </c>
      <c r="L2606" s="146">
        <v>211.64</v>
      </c>
      <c r="M2606" s="146">
        <v>233.71</v>
      </c>
      <c r="N2606" s="146">
        <v>0</v>
      </c>
      <c r="Y2606" s="32">
        <f t="shared" si="40"/>
        <v>439.83000000000004</v>
      </c>
    </row>
    <row r="2607" spans="1:25" x14ac:dyDescent="0.25">
      <c r="A2607" s="83" t="s">
        <v>10275</v>
      </c>
      <c r="B2607" s="84" t="s">
        <v>2684</v>
      </c>
      <c r="C2607" s="19">
        <v>289370.63</v>
      </c>
      <c r="D2607" s="19">
        <v>5498.04</v>
      </c>
      <c r="E2607" s="19">
        <v>0</v>
      </c>
      <c r="F2607" s="19">
        <v>5498.04</v>
      </c>
      <c r="G2607" s="19">
        <v>0</v>
      </c>
      <c r="H2607" s="85">
        <v>1033609.01</v>
      </c>
      <c r="I2607" s="85">
        <v>19638.57</v>
      </c>
      <c r="J2607" s="85">
        <v>21992.17</v>
      </c>
      <c r="K2607" s="85">
        <v>-2353.6</v>
      </c>
      <c r="L2607" s="146">
        <v>4909.6400000000003</v>
      </c>
      <c r="M2607" s="146">
        <v>2556.04</v>
      </c>
      <c r="N2607" s="146">
        <v>0</v>
      </c>
      <c r="Y2607" s="32">
        <f t="shared" si="40"/>
        <v>8054.08</v>
      </c>
    </row>
    <row r="2608" spans="1:25" x14ac:dyDescent="0.25">
      <c r="A2608" s="83" t="s">
        <v>10276</v>
      </c>
      <c r="B2608" s="84" t="s">
        <v>2685</v>
      </c>
      <c r="C2608" s="19">
        <v>4644.5200000000004</v>
      </c>
      <c r="D2608" s="19">
        <v>88.25</v>
      </c>
      <c r="E2608" s="19">
        <v>0</v>
      </c>
      <c r="F2608" s="19">
        <v>88.25</v>
      </c>
      <c r="G2608" s="19">
        <v>0</v>
      </c>
      <c r="H2608" s="85">
        <v>7126.73</v>
      </c>
      <c r="I2608" s="85">
        <v>135.41</v>
      </c>
      <c r="J2608" s="85">
        <v>352.98</v>
      </c>
      <c r="K2608" s="85">
        <v>-217.57</v>
      </c>
      <c r="L2608" s="146">
        <v>33.85</v>
      </c>
      <c r="M2608" s="146">
        <v>0</v>
      </c>
      <c r="N2608" s="146">
        <v>183.72</v>
      </c>
      <c r="Y2608" s="32">
        <f t="shared" si="40"/>
        <v>88.25</v>
      </c>
    </row>
    <row r="2609" spans="1:25" x14ac:dyDescent="0.25">
      <c r="A2609" s="83" t="s">
        <v>10277</v>
      </c>
      <c r="B2609" s="84" t="s">
        <v>2686</v>
      </c>
      <c r="C2609" s="19">
        <v>42116.22</v>
      </c>
      <c r="D2609" s="19">
        <v>800.21</v>
      </c>
      <c r="E2609" s="19">
        <v>0</v>
      </c>
      <c r="F2609" s="19">
        <v>800.21</v>
      </c>
      <c r="G2609" s="19">
        <v>0</v>
      </c>
      <c r="H2609" s="85">
        <v>161636.70000000001</v>
      </c>
      <c r="I2609" s="85">
        <v>3071.1</v>
      </c>
      <c r="J2609" s="85">
        <v>3200.83</v>
      </c>
      <c r="K2609" s="85">
        <v>-129.72999999999999</v>
      </c>
      <c r="L2609" s="146">
        <v>767.78</v>
      </c>
      <c r="M2609" s="146">
        <v>638.04999999999995</v>
      </c>
      <c r="N2609" s="146">
        <v>0</v>
      </c>
      <c r="Y2609" s="32">
        <f t="shared" si="40"/>
        <v>1438.26</v>
      </c>
    </row>
    <row r="2610" spans="1:25" x14ac:dyDescent="0.25">
      <c r="A2610" s="83" t="s">
        <v>10278</v>
      </c>
      <c r="B2610" s="84" t="s">
        <v>2687</v>
      </c>
      <c r="C2610" s="19">
        <v>9553.58</v>
      </c>
      <c r="D2610" s="19">
        <v>181.52</v>
      </c>
      <c r="E2610" s="19">
        <v>0</v>
      </c>
      <c r="F2610" s="19">
        <v>181.52</v>
      </c>
      <c r="G2610" s="19">
        <v>0</v>
      </c>
      <c r="H2610" s="85">
        <v>38529.99</v>
      </c>
      <c r="I2610" s="85">
        <v>732.07</v>
      </c>
      <c r="J2610" s="85">
        <v>726.07</v>
      </c>
      <c r="K2610" s="85">
        <v>6</v>
      </c>
      <c r="L2610" s="146">
        <v>183.02</v>
      </c>
      <c r="M2610" s="146">
        <v>189.02</v>
      </c>
      <c r="N2610" s="146">
        <v>0</v>
      </c>
      <c r="Y2610" s="32">
        <f t="shared" si="40"/>
        <v>370.54</v>
      </c>
    </row>
    <row r="2611" spans="1:25" x14ac:dyDescent="0.25">
      <c r="A2611" s="83" t="s">
        <v>10279</v>
      </c>
      <c r="B2611" s="84" t="s">
        <v>2688</v>
      </c>
      <c r="C2611" s="19">
        <v>13645.58</v>
      </c>
      <c r="D2611" s="19">
        <v>259.27</v>
      </c>
      <c r="E2611" s="19">
        <v>0</v>
      </c>
      <c r="F2611" s="19">
        <v>259.27</v>
      </c>
      <c r="G2611" s="19">
        <v>0</v>
      </c>
      <c r="H2611" s="85">
        <v>28461.66</v>
      </c>
      <c r="I2611" s="85">
        <v>540.77</v>
      </c>
      <c r="J2611" s="85">
        <v>1037.06</v>
      </c>
      <c r="K2611" s="85">
        <v>-496.29</v>
      </c>
      <c r="L2611" s="146">
        <v>135.19</v>
      </c>
      <c r="M2611" s="146">
        <v>0</v>
      </c>
      <c r="N2611" s="146">
        <v>361.1</v>
      </c>
      <c r="Y2611" s="32">
        <f t="shared" si="40"/>
        <v>259.27</v>
      </c>
    </row>
    <row r="2612" spans="1:25" x14ac:dyDescent="0.25">
      <c r="A2612" s="83" t="s">
        <v>10280</v>
      </c>
      <c r="B2612" s="84" t="s">
        <v>2689</v>
      </c>
      <c r="C2612" s="19">
        <v>126489.4</v>
      </c>
      <c r="D2612" s="19">
        <v>2403.3000000000002</v>
      </c>
      <c r="E2612" s="19">
        <v>0</v>
      </c>
      <c r="F2612" s="19">
        <v>2403.3000000000002</v>
      </c>
      <c r="G2612" s="19">
        <v>0</v>
      </c>
      <c r="H2612" s="85">
        <v>415759.58</v>
      </c>
      <c r="I2612" s="85">
        <v>7899.43</v>
      </c>
      <c r="J2612" s="85">
        <v>9613.19</v>
      </c>
      <c r="K2612" s="85">
        <v>-1713.76</v>
      </c>
      <c r="L2612" s="146">
        <v>1974.86</v>
      </c>
      <c r="M2612" s="146">
        <v>261.10000000000002</v>
      </c>
      <c r="N2612" s="146">
        <v>0</v>
      </c>
      <c r="Y2612" s="32">
        <f t="shared" si="40"/>
        <v>2664.4</v>
      </c>
    </row>
    <row r="2613" spans="1:25" x14ac:dyDescent="0.25">
      <c r="A2613" s="83" t="s">
        <v>10281</v>
      </c>
      <c r="B2613" s="84" t="s">
        <v>2690</v>
      </c>
      <c r="C2613" s="19">
        <v>42073.36</v>
      </c>
      <c r="D2613" s="19">
        <v>799.4</v>
      </c>
      <c r="E2613" s="19">
        <v>0</v>
      </c>
      <c r="F2613" s="19">
        <v>799.4</v>
      </c>
      <c r="G2613" s="19">
        <v>0</v>
      </c>
      <c r="H2613" s="85">
        <v>138377.32999999999</v>
      </c>
      <c r="I2613" s="85">
        <v>2629.17</v>
      </c>
      <c r="J2613" s="85">
        <v>3197.58</v>
      </c>
      <c r="K2613" s="85">
        <v>-568.41</v>
      </c>
      <c r="L2613" s="146">
        <v>657.29</v>
      </c>
      <c r="M2613" s="146">
        <v>88.88</v>
      </c>
      <c r="N2613" s="146">
        <v>0</v>
      </c>
      <c r="Y2613" s="32">
        <f t="shared" si="40"/>
        <v>888.28</v>
      </c>
    </row>
    <row r="2614" spans="1:25" x14ac:dyDescent="0.25">
      <c r="A2614" s="83" t="s">
        <v>10282</v>
      </c>
      <c r="B2614" s="84" t="s">
        <v>2691</v>
      </c>
      <c r="C2614" s="19">
        <v>60024.31</v>
      </c>
      <c r="D2614" s="19">
        <v>1140.46</v>
      </c>
      <c r="E2614" s="19">
        <v>0</v>
      </c>
      <c r="F2614" s="19">
        <v>1140.46</v>
      </c>
      <c r="G2614" s="19">
        <v>0</v>
      </c>
      <c r="H2614" s="85">
        <v>289606.05</v>
      </c>
      <c r="I2614" s="85">
        <v>5502.51</v>
      </c>
      <c r="J2614" s="85">
        <v>4561.8500000000004</v>
      </c>
      <c r="K2614" s="85">
        <v>940.66</v>
      </c>
      <c r="L2614" s="146">
        <v>1375.63</v>
      </c>
      <c r="M2614" s="146">
        <v>2316.29</v>
      </c>
      <c r="N2614" s="146">
        <v>0</v>
      </c>
      <c r="Y2614" s="32">
        <f t="shared" si="40"/>
        <v>3456.75</v>
      </c>
    </row>
    <row r="2615" spans="1:25" x14ac:dyDescent="0.25">
      <c r="A2615" s="83" t="s">
        <v>10283</v>
      </c>
      <c r="B2615" s="84" t="s">
        <v>2692</v>
      </c>
      <c r="C2615" s="19">
        <v>35282.910000000003</v>
      </c>
      <c r="D2615" s="19">
        <v>670.38</v>
      </c>
      <c r="E2615" s="19">
        <v>0</v>
      </c>
      <c r="F2615" s="19">
        <v>670.38</v>
      </c>
      <c r="G2615" s="19">
        <v>0</v>
      </c>
      <c r="H2615" s="85">
        <v>98296.18</v>
      </c>
      <c r="I2615" s="85">
        <v>1867.63</v>
      </c>
      <c r="J2615" s="85">
        <v>2681.5</v>
      </c>
      <c r="K2615" s="85">
        <v>-813.87</v>
      </c>
      <c r="L2615" s="146">
        <v>466.91</v>
      </c>
      <c r="M2615" s="146">
        <v>0</v>
      </c>
      <c r="N2615" s="146">
        <v>346.96</v>
      </c>
      <c r="Y2615" s="32">
        <f t="shared" si="40"/>
        <v>670.38</v>
      </c>
    </row>
    <row r="2616" spans="1:25" x14ac:dyDescent="0.25">
      <c r="A2616" s="83" t="s">
        <v>10284</v>
      </c>
      <c r="B2616" s="84" t="s">
        <v>2693</v>
      </c>
      <c r="C2616" s="19">
        <v>53520.32</v>
      </c>
      <c r="D2616" s="19">
        <v>1016.89</v>
      </c>
      <c r="E2616" s="19">
        <v>0</v>
      </c>
      <c r="F2616" s="19">
        <v>1016.89</v>
      </c>
      <c r="G2616" s="19">
        <v>0</v>
      </c>
      <c r="H2616" s="85">
        <v>193261.46</v>
      </c>
      <c r="I2616" s="85">
        <v>3671.97</v>
      </c>
      <c r="J2616" s="85">
        <v>4067.54</v>
      </c>
      <c r="K2616" s="85">
        <v>-395.57</v>
      </c>
      <c r="L2616" s="146">
        <v>917.99</v>
      </c>
      <c r="M2616" s="146">
        <v>522.41999999999996</v>
      </c>
      <c r="N2616" s="146">
        <v>0</v>
      </c>
      <c r="Y2616" s="32">
        <f t="shared" si="40"/>
        <v>1539.31</v>
      </c>
    </row>
    <row r="2617" spans="1:25" x14ac:dyDescent="0.25">
      <c r="A2617" s="83" t="s">
        <v>10285</v>
      </c>
      <c r="B2617" s="84" t="s">
        <v>2694</v>
      </c>
      <c r="C2617" s="19">
        <v>8865.69</v>
      </c>
      <c r="D2617" s="19">
        <v>168.45</v>
      </c>
      <c r="E2617" s="19">
        <v>0</v>
      </c>
      <c r="F2617" s="19">
        <v>168.45</v>
      </c>
      <c r="G2617" s="19">
        <v>0</v>
      </c>
      <c r="H2617" s="85">
        <v>26458.05</v>
      </c>
      <c r="I2617" s="85">
        <v>502.7</v>
      </c>
      <c r="J2617" s="85">
        <v>673.79</v>
      </c>
      <c r="K2617" s="85">
        <v>-171.09</v>
      </c>
      <c r="L2617" s="146">
        <v>125.68</v>
      </c>
      <c r="M2617" s="146">
        <v>0</v>
      </c>
      <c r="N2617" s="146">
        <v>45.41</v>
      </c>
      <c r="Y2617" s="32">
        <f t="shared" si="40"/>
        <v>168.45</v>
      </c>
    </row>
    <row r="2618" spans="1:25" x14ac:dyDescent="0.25">
      <c r="A2618" s="83" t="s">
        <v>10286</v>
      </c>
      <c r="B2618" s="84" t="s">
        <v>2695</v>
      </c>
      <c r="C2618" s="19">
        <v>290019.05</v>
      </c>
      <c r="D2618" s="19">
        <v>5510.36</v>
      </c>
      <c r="E2618" s="19">
        <v>0</v>
      </c>
      <c r="F2618" s="19">
        <v>5510.36</v>
      </c>
      <c r="G2618" s="19">
        <v>0</v>
      </c>
      <c r="H2618" s="85">
        <v>1044735.89</v>
      </c>
      <c r="I2618" s="85">
        <v>19849.98</v>
      </c>
      <c r="J2618" s="85">
        <v>22041.45</v>
      </c>
      <c r="K2618" s="85">
        <v>-2191.4699999999998</v>
      </c>
      <c r="L2618" s="146">
        <v>4962.5</v>
      </c>
      <c r="M2618" s="146">
        <v>2771.03</v>
      </c>
      <c r="N2618" s="146">
        <v>0</v>
      </c>
      <c r="Y2618" s="32">
        <f t="shared" si="40"/>
        <v>8281.39</v>
      </c>
    </row>
    <row r="2619" spans="1:25" x14ac:dyDescent="0.25">
      <c r="A2619" s="83" t="s">
        <v>10287</v>
      </c>
      <c r="B2619" s="84" t="s">
        <v>2696</v>
      </c>
      <c r="C2619" s="19">
        <v>40843.43</v>
      </c>
      <c r="D2619" s="19">
        <v>776.03</v>
      </c>
      <c r="E2619" s="19">
        <v>0</v>
      </c>
      <c r="F2619" s="19">
        <v>776.03</v>
      </c>
      <c r="G2619" s="19">
        <v>0</v>
      </c>
      <c r="H2619" s="85">
        <v>154152.92000000001</v>
      </c>
      <c r="I2619" s="85">
        <v>2928.91</v>
      </c>
      <c r="J2619" s="85">
        <v>3104.1</v>
      </c>
      <c r="K2619" s="85">
        <v>-175.19</v>
      </c>
      <c r="L2619" s="146">
        <v>732.23</v>
      </c>
      <c r="M2619" s="146">
        <v>557.04</v>
      </c>
      <c r="N2619" s="146">
        <v>0</v>
      </c>
      <c r="Y2619" s="32">
        <f t="shared" si="40"/>
        <v>1333.07</v>
      </c>
    </row>
    <row r="2620" spans="1:25" x14ac:dyDescent="0.25">
      <c r="A2620" s="83" t="s">
        <v>10288</v>
      </c>
      <c r="B2620" s="84" t="s">
        <v>2697</v>
      </c>
      <c r="C2620" s="19">
        <v>183147.67</v>
      </c>
      <c r="D2620" s="19">
        <v>3479.81</v>
      </c>
      <c r="E2620" s="19">
        <v>0</v>
      </c>
      <c r="F2620" s="19">
        <v>3479.81</v>
      </c>
      <c r="G2620" s="19">
        <v>0</v>
      </c>
      <c r="H2620" s="85">
        <v>739670.66</v>
      </c>
      <c r="I2620" s="85">
        <v>14053.74</v>
      </c>
      <c r="J2620" s="85">
        <v>13919.22</v>
      </c>
      <c r="K2620" s="85">
        <v>134.52000000000001</v>
      </c>
      <c r="L2620" s="146">
        <v>3513.44</v>
      </c>
      <c r="M2620" s="146">
        <v>3647.96</v>
      </c>
      <c r="N2620" s="146">
        <v>0</v>
      </c>
      <c r="Y2620" s="32">
        <f t="shared" si="40"/>
        <v>7127.77</v>
      </c>
    </row>
    <row r="2621" spans="1:25" x14ac:dyDescent="0.25">
      <c r="A2621" s="83" t="s">
        <v>10289</v>
      </c>
      <c r="B2621" s="84" t="s">
        <v>2698</v>
      </c>
      <c r="C2621" s="19">
        <v>6168.42</v>
      </c>
      <c r="D2621" s="19">
        <v>117.2</v>
      </c>
      <c r="E2621" s="19">
        <v>0</v>
      </c>
      <c r="F2621" s="19">
        <v>117.2</v>
      </c>
      <c r="G2621" s="19">
        <v>0</v>
      </c>
      <c r="H2621" s="85">
        <v>9883.4500000000007</v>
      </c>
      <c r="I2621" s="85">
        <v>187.79</v>
      </c>
      <c r="J2621" s="85">
        <v>468.8</v>
      </c>
      <c r="K2621" s="85">
        <v>-281.01</v>
      </c>
      <c r="L2621" s="146">
        <v>46.95</v>
      </c>
      <c r="M2621" s="146">
        <v>0</v>
      </c>
      <c r="N2621" s="146">
        <v>234.06</v>
      </c>
      <c r="Y2621" s="32">
        <f t="shared" si="40"/>
        <v>117.2</v>
      </c>
    </row>
    <row r="2622" spans="1:25" x14ac:dyDescent="0.25">
      <c r="A2622" s="83" t="s">
        <v>10290</v>
      </c>
      <c r="B2622" s="84" t="s">
        <v>2699</v>
      </c>
      <c r="C2622" s="19">
        <v>17045.47</v>
      </c>
      <c r="D2622" s="19">
        <v>323.87</v>
      </c>
      <c r="E2622" s="19">
        <v>0</v>
      </c>
      <c r="F2622" s="19">
        <v>323.87</v>
      </c>
      <c r="G2622" s="19">
        <v>0</v>
      </c>
      <c r="H2622" s="85">
        <v>49425.18</v>
      </c>
      <c r="I2622" s="85">
        <v>939.08</v>
      </c>
      <c r="J2622" s="85">
        <v>1295.46</v>
      </c>
      <c r="K2622" s="85">
        <v>-356.38</v>
      </c>
      <c r="L2622" s="146">
        <v>234.77</v>
      </c>
      <c r="M2622" s="146">
        <v>0</v>
      </c>
      <c r="N2622" s="146">
        <v>121.61</v>
      </c>
      <c r="Y2622" s="32">
        <f t="shared" si="40"/>
        <v>323.87</v>
      </c>
    </row>
    <row r="2623" spans="1:25" x14ac:dyDescent="0.25">
      <c r="A2623" s="83" t="s">
        <v>10291</v>
      </c>
      <c r="B2623" s="84" t="s">
        <v>2700</v>
      </c>
      <c r="C2623" s="19">
        <v>40512.39</v>
      </c>
      <c r="D2623" s="19">
        <v>769.74</v>
      </c>
      <c r="E2623" s="19">
        <v>0</v>
      </c>
      <c r="F2623" s="19">
        <v>769.74</v>
      </c>
      <c r="G2623" s="19">
        <v>0</v>
      </c>
      <c r="H2623" s="85">
        <v>152164.95000000001</v>
      </c>
      <c r="I2623" s="85">
        <v>2891.13</v>
      </c>
      <c r="J2623" s="85">
        <v>3078.94</v>
      </c>
      <c r="K2623" s="85">
        <v>-187.81</v>
      </c>
      <c r="L2623" s="146">
        <v>722.78</v>
      </c>
      <c r="M2623" s="146">
        <v>534.97</v>
      </c>
      <c r="N2623" s="146">
        <v>0</v>
      </c>
      <c r="Y2623" s="32">
        <f t="shared" si="40"/>
        <v>1304.71</v>
      </c>
    </row>
    <row r="2624" spans="1:25" x14ac:dyDescent="0.25">
      <c r="A2624" s="83" t="s">
        <v>10292</v>
      </c>
      <c r="B2624" s="84" t="s">
        <v>2701</v>
      </c>
      <c r="C2624" s="19">
        <v>92386.39</v>
      </c>
      <c r="D2624" s="19">
        <v>1755.34</v>
      </c>
      <c r="E2624" s="19">
        <v>0</v>
      </c>
      <c r="F2624" s="19">
        <v>1755.34</v>
      </c>
      <c r="G2624" s="19">
        <v>0</v>
      </c>
      <c r="H2624" s="85">
        <v>264945.69</v>
      </c>
      <c r="I2624" s="85">
        <v>5033.97</v>
      </c>
      <c r="J2624" s="85">
        <v>7021.37</v>
      </c>
      <c r="K2624" s="85">
        <v>-1987.4</v>
      </c>
      <c r="L2624" s="146">
        <v>1258.49</v>
      </c>
      <c r="M2624" s="146">
        <v>0</v>
      </c>
      <c r="N2624" s="146">
        <v>728.91</v>
      </c>
      <c r="Y2624" s="32">
        <f t="shared" si="40"/>
        <v>1755.34</v>
      </c>
    </row>
    <row r="2625" spans="1:25" x14ac:dyDescent="0.25">
      <c r="A2625" s="83" t="s">
        <v>10293</v>
      </c>
      <c r="B2625" s="84" t="s">
        <v>2702</v>
      </c>
      <c r="C2625" s="19">
        <v>234977.64</v>
      </c>
      <c r="D2625" s="19">
        <v>4464.58</v>
      </c>
      <c r="E2625" s="19">
        <v>0</v>
      </c>
      <c r="F2625" s="19">
        <v>4464.58</v>
      </c>
      <c r="G2625" s="19">
        <v>0</v>
      </c>
      <c r="H2625" s="85">
        <v>930587.84</v>
      </c>
      <c r="I2625" s="85">
        <v>17681.169999999998</v>
      </c>
      <c r="J2625" s="85">
        <v>17858.3</v>
      </c>
      <c r="K2625" s="85">
        <v>-177.13</v>
      </c>
      <c r="L2625" s="146">
        <v>4420.29</v>
      </c>
      <c r="M2625" s="146">
        <v>4243.16</v>
      </c>
      <c r="N2625" s="146">
        <v>0</v>
      </c>
      <c r="Y2625" s="32">
        <f t="shared" si="40"/>
        <v>8707.74</v>
      </c>
    </row>
    <row r="2626" spans="1:25" x14ac:dyDescent="0.25">
      <c r="A2626" s="83" t="s">
        <v>10294</v>
      </c>
      <c r="B2626" s="84" t="s">
        <v>2703</v>
      </c>
      <c r="C2626" s="19">
        <v>4254.3100000000004</v>
      </c>
      <c r="D2626" s="19">
        <v>80.83</v>
      </c>
      <c r="E2626" s="19">
        <v>0</v>
      </c>
      <c r="F2626" s="19">
        <v>80.83</v>
      </c>
      <c r="G2626" s="19">
        <v>0</v>
      </c>
      <c r="H2626" s="85">
        <v>5517.98</v>
      </c>
      <c r="I2626" s="85">
        <v>104.84</v>
      </c>
      <c r="J2626" s="85">
        <v>323.33</v>
      </c>
      <c r="K2626" s="85">
        <v>-218.49</v>
      </c>
      <c r="L2626" s="146">
        <v>26.21</v>
      </c>
      <c r="M2626" s="146">
        <v>0</v>
      </c>
      <c r="N2626" s="146">
        <v>192.28</v>
      </c>
      <c r="Y2626" s="32">
        <f t="shared" si="40"/>
        <v>80.83</v>
      </c>
    </row>
    <row r="2627" spans="1:25" x14ac:dyDescent="0.25">
      <c r="A2627" s="83" t="s">
        <v>10295</v>
      </c>
      <c r="B2627" s="84" t="s">
        <v>2704</v>
      </c>
      <c r="C2627" s="19">
        <v>79971.399999999994</v>
      </c>
      <c r="D2627" s="19">
        <v>1519.46</v>
      </c>
      <c r="E2627" s="19">
        <v>0</v>
      </c>
      <c r="F2627" s="19">
        <v>1519.46</v>
      </c>
      <c r="G2627" s="19">
        <v>0</v>
      </c>
      <c r="H2627" s="85">
        <v>254926.86</v>
      </c>
      <c r="I2627" s="85">
        <v>4843.6099999999997</v>
      </c>
      <c r="J2627" s="85">
        <v>6077.83</v>
      </c>
      <c r="K2627" s="85">
        <v>-1234.22</v>
      </c>
      <c r="L2627" s="146">
        <v>1210.9000000000001</v>
      </c>
      <c r="M2627" s="146">
        <v>0</v>
      </c>
      <c r="N2627" s="146">
        <v>23.32</v>
      </c>
      <c r="Y2627" s="32">
        <f t="shared" si="40"/>
        <v>1519.46</v>
      </c>
    </row>
    <row r="2628" spans="1:25" x14ac:dyDescent="0.25">
      <c r="A2628" s="83" t="s">
        <v>10296</v>
      </c>
      <c r="B2628" s="84" t="s">
        <v>2705</v>
      </c>
      <c r="C2628" s="19">
        <v>12537.74</v>
      </c>
      <c r="D2628" s="19">
        <v>238.22</v>
      </c>
      <c r="E2628" s="19">
        <v>0</v>
      </c>
      <c r="F2628" s="19">
        <v>238.22</v>
      </c>
      <c r="G2628" s="19">
        <v>0</v>
      </c>
      <c r="H2628" s="85">
        <v>25062.82</v>
      </c>
      <c r="I2628" s="85">
        <v>476.19</v>
      </c>
      <c r="J2628" s="85">
        <v>952.87</v>
      </c>
      <c r="K2628" s="85">
        <v>-476.68</v>
      </c>
      <c r="L2628" s="146">
        <v>119.05</v>
      </c>
      <c r="M2628" s="146">
        <v>0</v>
      </c>
      <c r="N2628" s="146">
        <v>357.63</v>
      </c>
      <c r="Y2628" s="32">
        <f t="shared" si="40"/>
        <v>238.22</v>
      </c>
    </row>
    <row r="2629" spans="1:25" x14ac:dyDescent="0.25">
      <c r="A2629" s="83" t="s">
        <v>10297</v>
      </c>
      <c r="B2629" s="84" t="s">
        <v>2706</v>
      </c>
      <c r="C2629" s="19">
        <v>11062.14</v>
      </c>
      <c r="D2629" s="19">
        <v>210.18</v>
      </c>
      <c r="E2629" s="19">
        <v>0</v>
      </c>
      <c r="F2629" s="19">
        <v>210.18</v>
      </c>
      <c r="G2629" s="19">
        <v>0</v>
      </c>
      <c r="H2629" s="85">
        <v>56994.39</v>
      </c>
      <c r="I2629" s="85">
        <v>1082.8900000000001</v>
      </c>
      <c r="J2629" s="85">
        <v>840.72</v>
      </c>
      <c r="K2629" s="85">
        <v>242.17</v>
      </c>
      <c r="L2629" s="146">
        <v>270.72000000000003</v>
      </c>
      <c r="M2629" s="146">
        <v>512.89</v>
      </c>
      <c r="N2629" s="146">
        <v>0</v>
      </c>
      <c r="Y2629" s="32">
        <f t="shared" si="40"/>
        <v>723.06999999999994</v>
      </c>
    </row>
    <row r="2630" spans="1:25" x14ac:dyDescent="0.25">
      <c r="A2630" s="83" t="s">
        <v>10298</v>
      </c>
      <c r="B2630" s="84" t="s">
        <v>2707</v>
      </c>
      <c r="C2630" s="19">
        <v>134078.16</v>
      </c>
      <c r="D2630" s="19">
        <v>2547.4899999999998</v>
      </c>
      <c r="E2630" s="19">
        <v>0</v>
      </c>
      <c r="F2630" s="19">
        <v>2547.4899999999998</v>
      </c>
      <c r="G2630" s="19">
        <v>0</v>
      </c>
      <c r="H2630" s="85">
        <v>451927.88</v>
      </c>
      <c r="I2630" s="85">
        <v>8586.6299999999992</v>
      </c>
      <c r="J2630" s="85">
        <v>10189.94</v>
      </c>
      <c r="K2630" s="85">
        <v>-1603.31</v>
      </c>
      <c r="L2630" s="146">
        <v>2146.66</v>
      </c>
      <c r="M2630" s="146">
        <v>543.35</v>
      </c>
      <c r="N2630" s="146">
        <v>0</v>
      </c>
      <c r="Y2630" s="32">
        <f t="shared" si="40"/>
        <v>3090.8399999999997</v>
      </c>
    </row>
    <row r="2631" spans="1:25" x14ac:dyDescent="0.25">
      <c r="A2631" s="83" t="s">
        <v>10299</v>
      </c>
      <c r="B2631" s="84" t="s">
        <v>2708</v>
      </c>
      <c r="C2631" s="19">
        <v>5676.37</v>
      </c>
      <c r="D2631" s="19">
        <v>107.85</v>
      </c>
      <c r="E2631" s="19">
        <v>0</v>
      </c>
      <c r="F2631" s="19">
        <v>107.85</v>
      </c>
      <c r="G2631" s="19">
        <v>0</v>
      </c>
      <c r="H2631" s="85">
        <v>30533.54</v>
      </c>
      <c r="I2631" s="85">
        <v>580.14</v>
      </c>
      <c r="J2631" s="85">
        <v>431.4</v>
      </c>
      <c r="K2631" s="85">
        <v>148.74</v>
      </c>
      <c r="L2631" s="146">
        <v>145.04</v>
      </c>
      <c r="M2631" s="146">
        <v>293.77999999999997</v>
      </c>
      <c r="N2631" s="146">
        <v>0</v>
      </c>
      <c r="Y2631" s="32">
        <f t="shared" si="40"/>
        <v>401.63</v>
      </c>
    </row>
    <row r="2632" spans="1:25" x14ac:dyDescent="0.25">
      <c r="A2632" s="83" t="s">
        <v>10300</v>
      </c>
      <c r="B2632" s="84" t="s">
        <v>2709</v>
      </c>
      <c r="C2632" s="19">
        <v>16264.82</v>
      </c>
      <c r="D2632" s="19">
        <v>309.02999999999997</v>
      </c>
      <c r="E2632" s="19">
        <v>0</v>
      </c>
      <c r="F2632" s="19">
        <v>309.02999999999997</v>
      </c>
      <c r="G2632" s="19">
        <v>0</v>
      </c>
      <c r="H2632" s="85">
        <v>57669.9</v>
      </c>
      <c r="I2632" s="85">
        <v>1095.73</v>
      </c>
      <c r="J2632" s="85">
        <v>1236.1300000000001</v>
      </c>
      <c r="K2632" s="85">
        <v>-140.4</v>
      </c>
      <c r="L2632" s="146">
        <v>273.93</v>
      </c>
      <c r="M2632" s="146">
        <v>133.53</v>
      </c>
      <c r="N2632" s="146">
        <v>0</v>
      </c>
      <c r="Y2632" s="32">
        <f t="shared" si="40"/>
        <v>442.55999999999995</v>
      </c>
    </row>
    <row r="2633" spans="1:25" x14ac:dyDescent="0.25">
      <c r="A2633" s="83" t="s">
        <v>10301</v>
      </c>
      <c r="B2633" s="84" t="s">
        <v>2710</v>
      </c>
      <c r="C2633" s="19">
        <v>23675.86</v>
      </c>
      <c r="D2633" s="19">
        <v>449.84</v>
      </c>
      <c r="E2633" s="19">
        <v>0</v>
      </c>
      <c r="F2633" s="19">
        <v>449.84</v>
      </c>
      <c r="G2633" s="19">
        <v>0</v>
      </c>
      <c r="H2633" s="85">
        <v>85230.87</v>
      </c>
      <c r="I2633" s="85">
        <v>1619.39</v>
      </c>
      <c r="J2633" s="85">
        <v>1799.36</v>
      </c>
      <c r="K2633" s="85">
        <v>-179.97</v>
      </c>
      <c r="L2633" s="146">
        <v>404.85</v>
      </c>
      <c r="M2633" s="146">
        <v>224.88</v>
      </c>
      <c r="N2633" s="146">
        <v>0</v>
      </c>
      <c r="Y2633" s="32">
        <f t="shared" si="40"/>
        <v>674.72</v>
      </c>
    </row>
    <row r="2634" spans="1:25" x14ac:dyDescent="0.25">
      <c r="A2634" s="83" t="s">
        <v>10302</v>
      </c>
      <c r="B2634" s="84" t="s">
        <v>2711</v>
      </c>
      <c r="C2634" s="19">
        <v>7284.87</v>
      </c>
      <c r="D2634" s="19">
        <v>138.41</v>
      </c>
      <c r="E2634" s="19">
        <v>0</v>
      </c>
      <c r="F2634" s="19">
        <v>138.41</v>
      </c>
      <c r="G2634" s="19">
        <v>0</v>
      </c>
      <c r="H2634" s="85">
        <v>7872.14</v>
      </c>
      <c r="I2634" s="85">
        <v>149.57</v>
      </c>
      <c r="J2634" s="85">
        <v>553.65</v>
      </c>
      <c r="K2634" s="85">
        <v>-404.08</v>
      </c>
      <c r="L2634" s="146">
        <v>37.39</v>
      </c>
      <c r="M2634" s="146">
        <v>0</v>
      </c>
      <c r="N2634" s="146">
        <v>366.69</v>
      </c>
      <c r="Y2634" s="32">
        <f t="shared" si="40"/>
        <v>138.41</v>
      </c>
    </row>
    <row r="2635" spans="1:25" x14ac:dyDescent="0.25">
      <c r="A2635" s="83" t="s">
        <v>10303</v>
      </c>
      <c r="B2635" s="84" t="s">
        <v>2712</v>
      </c>
      <c r="C2635" s="19">
        <v>117354.55</v>
      </c>
      <c r="D2635" s="19">
        <v>2229.7399999999998</v>
      </c>
      <c r="E2635" s="19">
        <v>0</v>
      </c>
      <c r="F2635" s="19">
        <v>2229.7399999999998</v>
      </c>
      <c r="G2635" s="19">
        <v>0</v>
      </c>
      <c r="H2635" s="85">
        <v>389085.51</v>
      </c>
      <c r="I2635" s="85">
        <v>7392.62</v>
      </c>
      <c r="J2635" s="85">
        <v>8918.9500000000007</v>
      </c>
      <c r="K2635" s="85">
        <v>-1526.33</v>
      </c>
      <c r="L2635" s="146">
        <v>1848.16</v>
      </c>
      <c r="M2635" s="146">
        <v>321.83</v>
      </c>
      <c r="N2635" s="146">
        <v>0</v>
      </c>
      <c r="Y2635" s="32">
        <f t="shared" si="40"/>
        <v>2551.5699999999997</v>
      </c>
    </row>
    <row r="2636" spans="1:25" x14ac:dyDescent="0.25">
      <c r="A2636" s="83" t="s">
        <v>10304</v>
      </c>
      <c r="B2636" s="84" t="s">
        <v>2713</v>
      </c>
      <c r="C2636" s="19">
        <v>10855.77</v>
      </c>
      <c r="D2636" s="19">
        <v>206.26</v>
      </c>
      <c r="E2636" s="19">
        <v>0</v>
      </c>
      <c r="F2636" s="19">
        <v>206.26</v>
      </c>
      <c r="G2636" s="19">
        <v>0</v>
      </c>
      <c r="H2636" s="85">
        <v>50005.18</v>
      </c>
      <c r="I2636" s="85">
        <v>950.1</v>
      </c>
      <c r="J2636" s="85">
        <v>825.04</v>
      </c>
      <c r="K2636" s="85">
        <v>125.06</v>
      </c>
      <c r="L2636" s="146">
        <v>237.53</v>
      </c>
      <c r="M2636" s="146">
        <v>362.59</v>
      </c>
      <c r="N2636" s="146">
        <v>0</v>
      </c>
      <c r="Y2636" s="32">
        <f t="shared" si="40"/>
        <v>568.84999999999991</v>
      </c>
    </row>
    <row r="2637" spans="1:25" x14ac:dyDescent="0.25">
      <c r="A2637" s="83" t="s">
        <v>10305</v>
      </c>
      <c r="B2637" s="84" t="s">
        <v>2714</v>
      </c>
      <c r="C2637" s="19">
        <v>41195.19</v>
      </c>
      <c r="D2637" s="19">
        <v>782.71</v>
      </c>
      <c r="E2637" s="19">
        <v>0</v>
      </c>
      <c r="F2637" s="19">
        <v>782.71</v>
      </c>
      <c r="G2637" s="19">
        <v>0</v>
      </c>
      <c r="H2637" s="85">
        <v>129268.61</v>
      </c>
      <c r="I2637" s="85">
        <v>2456.1</v>
      </c>
      <c r="J2637" s="85">
        <v>3130.83</v>
      </c>
      <c r="K2637" s="85">
        <v>-674.73</v>
      </c>
      <c r="L2637" s="146">
        <v>614.03</v>
      </c>
      <c r="M2637" s="146">
        <v>0</v>
      </c>
      <c r="N2637" s="146">
        <v>60.7</v>
      </c>
      <c r="Y2637" s="32">
        <f t="shared" si="40"/>
        <v>782.71</v>
      </c>
    </row>
    <row r="2638" spans="1:25" x14ac:dyDescent="0.25">
      <c r="A2638" s="83" t="s">
        <v>10306</v>
      </c>
      <c r="B2638" s="84" t="s">
        <v>2715</v>
      </c>
      <c r="C2638" s="19">
        <v>101460.18</v>
      </c>
      <c r="D2638" s="19">
        <v>1927.74</v>
      </c>
      <c r="E2638" s="19">
        <v>0</v>
      </c>
      <c r="F2638" s="19">
        <v>1927.74</v>
      </c>
      <c r="G2638" s="19">
        <v>0</v>
      </c>
      <c r="H2638" s="85">
        <v>409722.88</v>
      </c>
      <c r="I2638" s="85">
        <v>7784.73</v>
      </c>
      <c r="J2638" s="85">
        <v>7710.97</v>
      </c>
      <c r="K2638" s="85">
        <v>73.760000000000005</v>
      </c>
      <c r="L2638" s="146">
        <v>1946.18</v>
      </c>
      <c r="M2638" s="146">
        <v>2019.94</v>
      </c>
      <c r="N2638" s="146">
        <v>0</v>
      </c>
      <c r="Y2638" s="32">
        <f t="shared" si="40"/>
        <v>3947.6800000000003</v>
      </c>
    </row>
    <row r="2639" spans="1:25" x14ac:dyDescent="0.25">
      <c r="A2639" s="83" t="s">
        <v>10307</v>
      </c>
      <c r="B2639" s="84" t="s">
        <v>2716</v>
      </c>
      <c r="C2639" s="19">
        <v>34856.89</v>
      </c>
      <c r="D2639" s="19">
        <v>662.28</v>
      </c>
      <c r="E2639" s="19">
        <v>0</v>
      </c>
      <c r="F2639" s="19">
        <v>662.28</v>
      </c>
      <c r="G2639" s="19">
        <v>0</v>
      </c>
      <c r="H2639" s="85">
        <v>116241.68</v>
      </c>
      <c r="I2639" s="85">
        <v>2208.59</v>
      </c>
      <c r="J2639" s="85">
        <v>2649.12</v>
      </c>
      <c r="K2639" s="85">
        <v>-440.53</v>
      </c>
      <c r="L2639" s="146">
        <v>552.15</v>
      </c>
      <c r="M2639" s="146">
        <v>111.62</v>
      </c>
      <c r="N2639" s="146">
        <v>0</v>
      </c>
      <c r="Y2639" s="32">
        <f t="shared" si="40"/>
        <v>773.9</v>
      </c>
    </row>
    <row r="2640" spans="1:25" x14ac:dyDescent="0.25">
      <c r="A2640" s="83" t="s">
        <v>10308</v>
      </c>
      <c r="B2640" s="84" t="s">
        <v>2717</v>
      </c>
      <c r="C2640" s="19">
        <v>3692.77</v>
      </c>
      <c r="D2640" s="19">
        <v>70.16</v>
      </c>
      <c r="E2640" s="19">
        <v>0</v>
      </c>
      <c r="F2640" s="19">
        <v>70.16</v>
      </c>
      <c r="G2640" s="19">
        <v>0</v>
      </c>
      <c r="H2640" s="85">
        <v>14282.7</v>
      </c>
      <c r="I2640" s="85">
        <v>271.37</v>
      </c>
      <c r="J2640" s="85">
        <v>280.64999999999998</v>
      </c>
      <c r="K2640" s="85">
        <v>-9.2799999999999994</v>
      </c>
      <c r="L2640" s="146">
        <v>67.84</v>
      </c>
      <c r="M2640" s="146">
        <v>58.56</v>
      </c>
      <c r="N2640" s="146">
        <v>0</v>
      </c>
      <c r="Y2640" s="32">
        <f t="shared" si="40"/>
        <v>128.72</v>
      </c>
    </row>
    <row r="2641" spans="1:25" x14ac:dyDescent="0.25">
      <c r="A2641" s="83" t="s">
        <v>10309</v>
      </c>
      <c r="B2641" s="84" t="s">
        <v>2718</v>
      </c>
      <c r="C2641" s="19">
        <v>14656.95</v>
      </c>
      <c r="D2641" s="19">
        <v>278.48</v>
      </c>
      <c r="E2641" s="19">
        <v>0</v>
      </c>
      <c r="F2641" s="19">
        <v>278.48</v>
      </c>
      <c r="G2641" s="19">
        <v>0</v>
      </c>
      <c r="H2641" s="85">
        <v>55021.27</v>
      </c>
      <c r="I2641" s="85">
        <v>1045.4000000000001</v>
      </c>
      <c r="J2641" s="85">
        <v>1113.93</v>
      </c>
      <c r="K2641" s="85">
        <v>-68.53</v>
      </c>
      <c r="L2641" s="146">
        <v>261.35000000000002</v>
      </c>
      <c r="M2641" s="146">
        <v>192.82</v>
      </c>
      <c r="N2641" s="146">
        <v>0</v>
      </c>
      <c r="Y2641" s="32">
        <f t="shared" ref="Y2641:Y2704" si="41">F2641+M2641+R2641+W2641</f>
        <v>471.3</v>
      </c>
    </row>
    <row r="2642" spans="1:25" x14ac:dyDescent="0.25">
      <c r="A2642" s="83" t="s">
        <v>10310</v>
      </c>
      <c r="B2642" s="84" t="s">
        <v>2719</v>
      </c>
      <c r="C2642" s="19">
        <v>570294.94999999995</v>
      </c>
      <c r="D2642" s="19">
        <v>10835.61</v>
      </c>
      <c r="E2642" s="19">
        <v>0</v>
      </c>
      <c r="F2642" s="19">
        <v>10835.61</v>
      </c>
      <c r="G2642" s="19">
        <v>0</v>
      </c>
      <c r="H2642" s="85">
        <v>2134045.25</v>
      </c>
      <c r="I2642" s="85">
        <v>40546.86</v>
      </c>
      <c r="J2642" s="85">
        <v>43342.42</v>
      </c>
      <c r="K2642" s="85">
        <v>-2795.56</v>
      </c>
      <c r="L2642" s="146">
        <v>10136.719999999999</v>
      </c>
      <c r="M2642" s="146">
        <v>7341.16</v>
      </c>
      <c r="N2642" s="146">
        <v>0</v>
      </c>
      <c r="Y2642" s="32">
        <f t="shared" si="41"/>
        <v>18176.77</v>
      </c>
    </row>
    <row r="2643" spans="1:25" x14ac:dyDescent="0.25">
      <c r="A2643" s="83" t="s">
        <v>10311</v>
      </c>
      <c r="B2643" s="84" t="s">
        <v>2720</v>
      </c>
      <c r="C2643" s="19">
        <v>19383.490000000002</v>
      </c>
      <c r="D2643" s="19">
        <v>368.29</v>
      </c>
      <c r="E2643" s="19">
        <v>0</v>
      </c>
      <c r="F2643" s="19">
        <v>368.29</v>
      </c>
      <c r="G2643" s="19">
        <v>0</v>
      </c>
      <c r="H2643" s="85">
        <v>77495.710000000006</v>
      </c>
      <c r="I2643" s="85">
        <v>1472.42</v>
      </c>
      <c r="J2643" s="85">
        <v>1473.15</v>
      </c>
      <c r="K2643" s="85">
        <v>-0.73</v>
      </c>
      <c r="L2643" s="146">
        <v>368.11</v>
      </c>
      <c r="M2643" s="146">
        <v>367.38</v>
      </c>
      <c r="N2643" s="146">
        <v>0</v>
      </c>
      <c r="Y2643" s="32">
        <f t="shared" si="41"/>
        <v>735.67000000000007</v>
      </c>
    </row>
    <row r="2644" spans="1:25" x14ac:dyDescent="0.25">
      <c r="A2644" s="83" t="s">
        <v>10312</v>
      </c>
      <c r="B2644" s="84" t="s">
        <v>2721</v>
      </c>
      <c r="C2644" s="19">
        <v>9006.73</v>
      </c>
      <c r="D2644" s="19">
        <v>171.13</v>
      </c>
      <c r="E2644" s="19">
        <v>0</v>
      </c>
      <c r="F2644" s="19">
        <v>171.13</v>
      </c>
      <c r="G2644" s="19">
        <v>0</v>
      </c>
      <c r="H2644" s="85">
        <v>30021.61</v>
      </c>
      <c r="I2644" s="85">
        <v>570.41</v>
      </c>
      <c r="J2644" s="85">
        <v>684.51</v>
      </c>
      <c r="K2644" s="85">
        <v>-114.1</v>
      </c>
      <c r="L2644" s="146">
        <v>142.6</v>
      </c>
      <c r="M2644" s="146">
        <v>28.5</v>
      </c>
      <c r="N2644" s="146">
        <v>0</v>
      </c>
      <c r="Y2644" s="32">
        <f t="shared" si="41"/>
        <v>199.63</v>
      </c>
    </row>
    <row r="2645" spans="1:25" x14ac:dyDescent="0.25">
      <c r="A2645" s="83" t="s">
        <v>10313</v>
      </c>
      <c r="B2645" s="84" t="s">
        <v>2722</v>
      </c>
      <c r="C2645" s="19">
        <v>153374.25</v>
      </c>
      <c r="D2645" s="19">
        <v>2914.11</v>
      </c>
      <c r="E2645" s="19">
        <v>0</v>
      </c>
      <c r="F2645" s="19">
        <v>2914.11</v>
      </c>
      <c r="G2645" s="19">
        <v>0</v>
      </c>
      <c r="H2645" s="85">
        <v>575275.22</v>
      </c>
      <c r="I2645" s="85">
        <v>10930.23</v>
      </c>
      <c r="J2645" s="85">
        <v>11656.44</v>
      </c>
      <c r="K2645" s="85">
        <v>-726.21</v>
      </c>
      <c r="L2645" s="146">
        <v>2732.56</v>
      </c>
      <c r="M2645" s="146">
        <v>2006.35</v>
      </c>
      <c r="N2645" s="146">
        <v>0</v>
      </c>
      <c r="Y2645" s="32">
        <f t="shared" si="41"/>
        <v>4920.46</v>
      </c>
    </row>
    <row r="2646" spans="1:25" x14ac:dyDescent="0.25">
      <c r="A2646" s="83" t="s">
        <v>10314</v>
      </c>
      <c r="B2646" s="84" t="s">
        <v>2723</v>
      </c>
      <c r="C2646" s="19">
        <v>18163.78</v>
      </c>
      <c r="D2646" s="19">
        <v>345.11</v>
      </c>
      <c r="E2646" s="19">
        <v>0</v>
      </c>
      <c r="F2646" s="19">
        <v>345.11</v>
      </c>
      <c r="G2646" s="19">
        <v>0</v>
      </c>
      <c r="H2646" s="85">
        <v>81695.48</v>
      </c>
      <c r="I2646" s="85">
        <v>1552.21</v>
      </c>
      <c r="J2646" s="85">
        <v>1380.45</v>
      </c>
      <c r="K2646" s="85">
        <v>171.76</v>
      </c>
      <c r="L2646" s="146">
        <v>388.05</v>
      </c>
      <c r="M2646" s="146">
        <v>559.80999999999995</v>
      </c>
      <c r="N2646" s="146">
        <v>0</v>
      </c>
      <c r="Y2646" s="32">
        <f t="shared" si="41"/>
        <v>904.92</v>
      </c>
    </row>
    <row r="2647" spans="1:25" x14ac:dyDescent="0.25">
      <c r="A2647" s="83" t="s">
        <v>10315</v>
      </c>
      <c r="B2647" s="84" t="s">
        <v>2724</v>
      </c>
      <c r="C2647" s="19">
        <v>22570.66</v>
      </c>
      <c r="D2647" s="19">
        <v>428.84</v>
      </c>
      <c r="E2647" s="19">
        <v>0</v>
      </c>
      <c r="F2647" s="19">
        <v>428.84</v>
      </c>
      <c r="G2647" s="19">
        <v>0</v>
      </c>
      <c r="H2647" s="85">
        <v>88337.04</v>
      </c>
      <c r="I2647" s="85">
        <v>1678.4</v>
      </c>
      <c r="J2647" s="85">
        <v>1715.37</v>
      </c>
      <c r="K2647" s="85">
        <v>-36.97</v>
      </c>
      <c r="L2647" s="146">
        <v>419.6</v>
      </c>
      <c r="M2647" s="146">
        <v>382.63</v>
      </c>
      <c r="N2647" s="146">
        <v>0</v>
      </c>
      <c r="Y2647" s="32">
        <f t="shared" si="41"/>
        <v>811.47</v>
      </c>
    </row>
    <row r="2648" spans="1:25" x14ac:dyDescent="0.25">
      <c r="A2648" s="83" t="s">
        <v>10316</v>
      </c>
      <c r="B2648" s="84" t="s">
        <v>2725</v>
      </c>
      <c r="C2648" s="19">
        <v>172923.62</v>
      </c>
      <c r="D2648" s="19">
        <v>3285.55</v>
      </c>
      <c r="E2648" s="19">
        <v>0</v>
      </c>
      <c r="F2648" s="19">
        <v>3285.55</v>
      </c>
      <c r="G2648" s="19">
        <v>0</v>
      </c>
      <c r="H2648" s="85">
        <v>591938.52</v>
      </c>
      <c r="I2648" s="85">
        <v>11246.83</v>
      </c>
      <c r="J2648" s="85">
        <v>13142.2</v>
      </c>
      <c r="K2648" s="85">
        <v>-1895.37</v>
      </c>
      <c r="L2648" s="146">
        <v>2811.71</v>
      </c>
      <c r="M2648" s="146">
        <v>916.34</v>
      </c>
      <c r="N2648" s="146">
        <v>0</v>
      </c>
      <c r="Y2648" s="32">
        <f t="shared" si="41"/>
        <v>4201.8900000000003</v>
      </c>
    </row>
    <row r="2649" spans="1:25" x14ac:dyDescent="0.25">
      <c r="A2649" s="83" t="s">
        <v>10317</v>
      </c>
      <c r="B2649" s="84" t="s">
        <v>2726</v>
      </c>
      <c r="C2649" s="19">
        <v>61103.360000000001</v>
      </c>
      <c r="D2649" s="19">
        <v>1160.97</v>
      </c>
      <c r="E2649" s="19">
        <v>0</v>
      </c>
      <c r="F2649" s="19">
        <v>1160.97</v>
      </c>
      <c r="G2649" s="19">
        <v>0</v>
      </c>
      <c r="H2649" s="85">
        <v>215954.34</v>
      </c>
      <c r="I2649" s="85">
        <v>4103.13</v>
      </c>
      <c r="J2649" s="85">
        <v>4643.8599999999997</v>
      </c>
      <c r="K2649" s="85">
        <v>-540.73</v>
      </c>
      <c r="L2649" s="146">
        <v>1025.78</v>
      </c>
      <c r="M2649" s="146">
        <v>485.05</v>
      </c>
      <c r="N2649" s="146">
        <v>0</v>
      </c>
      <c r="Y2649" s="32">
        <f t="shared" si="41"/>
        <v>1646.02</v>
      </c>
    </row>
    <row r="2650" spans="1:25" x14ac:dyDescent="0.25">
      <c r="A2650" s="83" t="s">
        <v>10318</v>
      </c>
      <c r="B2650" s="84" t="s">
        <v>2727</v>
      </c>
      <c r="C2650" s="19">
        <v>118286.74</v>
      </c>
      <c r="D2650" s="19">
        <v>2247.4499999999998</v>
      </c>
      <c r="E2650" s="19">
        <v>0</v>
      </c>
      <c r="F2650" s="19">
        <v>2247.4499999999998</v>
      </c>
      <c r="G2650" s="19">
        <v>0</v>
      </c>
      <c r="H2650" s="85">
        <v>386314.3</v>
      </c>
      <c r="I2650" s="85">
        <v>7339.97</v>
      </c>
      <c r="J2650" s="85">
        <v>8989.7900000000009</v>
      </c>
      <c r="K2650" s="85">
        <v>-1649.82</v>
      </c>
      <c r="L2650" s="146">
        <v>1834.99</v>
      </c>
      <c r="M2650" s="146">
        <v>185.17</v>
      </c>
      <c r="N2650" s="146">
        <v>0</v>
      </c>
      <c r="Y2650" s="32">
        <f t="shared" si="41"/>
        <v>2432.62</v>
      </c>
    </row>
    <row r="2651" spans="1:25" x14ac:dyDescent="0.25">
      <c r="A2651" s="83" t="s">
        <v>10319</v>
      </c>
      <c r="B2651" s="84" t="s">
        <v>2728</v>
      </c>
      <c r="C2651" s="19">
        <v>293229.86</v>
      </c>
      <c r="D2651" s="19">
        <v>5571.37</v>
      </c>
      <c r="E2651" s="19">
        <v>0</v>
      </c>
      <c r="F2651" s="19">
        <v>5571.37</v>
      </c>
      <c r="G2651" s="19">
        <v>0</v>
      </c>
      <c r="H2651" s="85">
        <v>1078682.8999999999</v>
      </c>
      <c r="I2651" s="85">
        <v>20494.98</v>
      </c>
      <c r="J2651" s="85">
        <v>22285.47</v>
      </c>
      <c r="K2651" s="85">
        <v>-1790.49</v>
      </c>
      <c r="L2651" s="146">
        <v>5123.75</v>
      </c>
      <c r="M2651" s="146">
        <v>3333.26</v>
      </c>
      <c r="N2651" s="146">
        <v>0</v>
      </c>
      <c r="Y2651" s="32">
        <f t="shared" si="41"/>
        <v>8904.630000000001</v>
      </c>
    </row>
    <row r="2652" spans="1:25" x14ac:dyDescent="0.25">
      <c r="A2652" s="83" t="s">
        <v>10320</v>
      </c>
      <c r="B2652" s="84" t="s">
        <v>2729</v>
      </c>
      <c r="C2652" s="19">
        <v>15993.88</v>
      </c>
      <c r="D2652" s="19">
        <v>303.89</v>
      </c>
      <c r="E2652" s="19">
        <v>0</v>
      </c>
      <c r="F2652" s="19">
        <v>303.89</v>
      </c>
      <c r="G2652" s="19">
        <v>0</v>
      </c>
      <c r="H2652" s="85">
        <v>59610.79</v>
      </c>
      <c r="I2652" s="85">
        <v>1132.6099999999999</v>
      </c>
      <c r="J2652" s="85">
        <v>1215.54</v>
      </c>
      <c r="K2652" s="85">
        <v>-82.93</v>
      </c>
      <c r="L2652" s="146">
        <v>283.14999999999998</v>
      </c>
      <c r="M2652" s="146">
        <v>200.22</v>
      </c>
      <c r="N2652" s="146">
        <v>0</v>
      </c>
      <c r="Y2652" s="32">
        <f t="shared" si="41"/>
        <v>504.11</v>
      </c>
    </row>
    <row r="2653" spans="1:25" x14ac:dyDescent="0.25">
      <c r="A2653" s="83" t="s">
        <v>10321</v>
      </c>
      <c r="B2653" s="84" t="s">
        <v>2730</v>
      </c>
      <c r="C2653" s="19">
        <v>6764.02</v>
      </c>
      <c r="D2653" s="19">
        <v>128.52000000000001</v>
      </c>
      <c r="E2653" s="19">
        <v>0</v>
      </c>
      <c r="F2653" s="19">
        <v>128.52000000000001</v>
      </c>
      <c r="G2653" s="19">
        <v>0</v>
      </c>
      <c r="H2653" s="85">
        <v>24028.880000000001</v>
      </c>
      <c r="I2653" s="85">
        <v>456.55</v>
      </c>
      <c r="J2653" s="85">
        <v>514.07000000000005</v>
      </c>
      <c r="K2653" s="85">
        <v>-57.52</v>
      </c>
      <c r="L2653" s="146">
        <v>114.14</v>
      </c>
      <c r="M2653" s="146">
        <v>56.62</v>
      </c>
      <c r="N2653" s="146">
        <v>0</v>
      </c>
      <c r="Y2653" s="32">
        <f t="shared" si="41"/>
        <v>185.14000000000001</v>
      </c>
    </row>
    <row r="2654" spans="1:25" x14ac:dyDescent="0.25">
      <c r="A2654" s="83" t="s">
        <v>10322</v>
      </c>
      <c r="B2654" s="84" t="s">
        <v>2731</v>
      </c>
      <c r="C2654" s="19">
        <v>878819.35</v>
      </c>
      <c r="D2654" s="19">
        <v>16697.57</v>
      </c>
      <c r="E2654" s="19">
        <v>0</v>
      </c>
      <c r="F2654" s="19">
        <v>16697.57</v>
      </c>
      <c r="G2654" s="19">
        <v>0</v>
      </c>
      <c r="H2654" s="85">
        <v>3280043.55</v>
      </c>
      <c r="I2654" s="85">
        <v>62320.83</v>
      </c>
      <c r="J2654" s="85">
        <v>66790.27</v>
      </c>
      <c r="K2654" s="85">
        <v>-4469.4399999999996</v>
      </c>
      <c r="L2654" s="146">
        <v>15580.21</v>
      </c>
      <c r="M2654" s="146">
        <v>11110.77</v>
      </c>
      <c r="N2654" s="146">
        <v>0</v>
      </c>
      <c r="Y2654" s="32">
        <f t="shared" si="41"/>
        <v>27808.34</v>
      </c>
    </row>
    <row r="2655" spans="1:25" x14ac:dyDescent="0.25">
      <c r="A2655" s="83" t="s">
        <v>10323</v>
      </c>
      <c r="B2655" s="84" t="s">
        <v>2732</v>
      </c>
      <c r="C2655" s="19">
        <v>50380.45</v>
      </c>
      <c r="D2655" s="19">
        <v>957.23</v>
      </c>
      <c r="E2655" s="19">
        <v>0</v>
      </c>
      <c r="F2655" s="19">
        <v>957.23</v>
      </c>
      <c r="G2655" s="19">
        <v>0</v>
      </c>
      <c r="H2655" s="85">
        <v>248344.55</v>
      </c>
      <c r="I2655" s="85">
        <v>4718.55</v>
      </c>
      <c r="J2655" s="85">
        <v>3828.91</v>
      </c>
      <c r="K2655" s="85">
        <v>889.64</v>
      </c>
      <c r="L2655" s="146">
        <v>1179.6400000000001</v>
      </c>
      <c r="M2655" s="146">
        <v>2069.2800000000002</v>
      </c>
      <c r="N2655" s="146">
        <v>0</v>
      </c>
      <c r="Y2655" s="32">
        <f t="shared" si="41"/>
        <v>3026.51</v>
      </c>
    </row>
    <row r="2656" spans="1:25" x14ac:dyDescent="0.25">
      <c r="A2656" s="83" t="s">
        <v>10324</v>
      </c>
      <c r="B2656" s="84" t="s">
        <v>2733</v>
      </c>
      <c r="C2656" s="19">
        <v>18174.759999999998</v>
      </c>
      <c r="D2656" s="19">
        <v>345.32</v>
      </c>
      <c r="E2656" s="19">
        <v>0</v>
      </c>
      <c r="F2656" s="19">
        <v>345.32</v>
      </c>
      <c r="G2656" s="19">
        <v>0</v>
      </c>
      <c r="H2656" s="85">
        <v>55451.29</v>
      </c>
      <c r="I2656" s="85">
        <v>1053.57</v>
      </c>
      <c r="J2656" s="85">
        <v>1381.28</v>
      </c>
      <c r="K2656" s="85">
        <v>-327.71</v>
      </c>
      <c r="L2656" s="146">
        <v>263.39</v>
      </c>
      <c r="M2656" s="146">
        <v>0</v>
      </c>
      <c r="N2656" s="146">
        <v>64.319999999999993</v>
      </c>
      <c r="Y2656" s="32">
        <f t="shared" si="41"/>
        <v>345.32</v>
      </c>
    </row>
    <row r="2657" spans="1:25" x14ac:dyDescent="0.25">
      <c r="A2657" s="83" t="s">
        <v>10325</v>
      </c>
      <c r="B2657" s="84" t="s">
        <v>2734</v>
      </c>
      <c r="C2657" s="19">
        <v>576419.12</v>
      </c>
      <c r="D2657" s="19">
        <v>10951.96</v>
      </c>
      <c r="E2657" s="19">
        <v>0</v>
      </c>
      <c r="F2657" s="19">
        <v>10951.96</v>
      </c>
      <c r="G2657" s="19">
        <v>0</v>
      </c>
      <c r="H2657" s="85">
        <v>2244288.2400000002</v>
      </c>
      <c r="I2657" s="85">
        <v>42641.48</v>
      </c>
      <c r="J2657" s="85">
        <v>43807.85</v>
      </c>
      <c r="K2657" s="85">
        <v>-1166.3699999999999</v>
      </c>
      <c r="L2657" s="146">
        <v>10660.37</v>
      </c>
      <c r="M2657" s="146">
        <v>9494</v>
      </c>
      <c r="N2657" s="146">
        <v>0</v>
      </c>
      <c r="Y2657" s="32">
        <f t="shared" si="41"/>
        <v>20445.96</v>
      </c>
    </row>
    <row r="2658" spans="1:25" x14ac:dyDescent="0.25">
      <c r="A2658" s="83" t="s">
        <v>10326</v>
      </c>
      <c r="B2658" s="84" t="s">
        <v>2735</v>
      </c>
      <c r="C2658" s="19">
        <v>627277.07999999996</v>
      </c>
      <c r="D2658" s="19">
        <v>11918.27</v>
      </c>
      <c r="E2658" s="19">
        <v>0</v>
      </c>
      <c r="F2658" s="19">
        <v>11918.27</v>
      </c>
      <c r="G2658" s="19">
        <v>0</v>
      </c>
      <c r="H2658" s="85">
        <v>2007068.93</v>
      </c>
      <c r="I2658" s="85">
        <v>38134.31</v>
      </c>
      <c r="J2658" s="85">
        <v>47673.06</v>
      </c>
      <c r="K2658" s="85">
        <v>-9538.75</v>
      </c>
      <c r="L2658" s="146">
        <v>9533.58</v>
      </c>
      <c r="M2658" s="146">
        <v>0</v>
      </c>
      <c r="N2658" s="146">
        <v>5.17</v>
      </c>
      <c r="Y2658" s="32">
        <f t="shared" si="41"/>
        <v>11918.27</v>
      </c>
    </row>
    <row r="2659" spans="1:25" x14ac:dyDescent="0.25">
      <c r="A2659" s="83" t="s">
        <v>10327</v>
      </c>
      <c r="B2659" s="84" t="s">
        <v>2736</v>
      </c>
      <c r="C2659" s="19">
        <v>269113.81</v>
      </c>
      <c r="D2659" s="19">
        <v>5113.16</v>
      </c>
      <c r="E2659" s="19">
        <v>0</v>
      </c>
      <c r="F2659" s="19">
        <v>5113.16</v>
      </c>
      <c r="G2659" s="19">
        <v>0</v>
      </c>
      <c r="H2659" s="85">
        <v>1023981.74</v>
      </c>
      <c r="I2659" s="85">
        <v>19455.650000000001</v>
      </c>
      <c r="J2659" s="85">
        <v>20452.650000000001</v>
      </c>
      <c r="K2659" s="85">
        <v>-997</v>
      </c>
      <c r="L2659" s="146">
        <v>4863.91</v>
      </c>
      <c r="M2659" s="146">
        <v>3866.91</v>
      </c>
      <c r="N2659" s="146">
        <v>0</v>
      </c>
      <c r="Y2659" s="32">
        <f t="shared" si="41"/>
        <v>8980.07</v>
      </c>
    </row>
    <row r="2660" spans="1:25" x14ac:dyDescent="0.25">
      <c r="A2660" s="83" t="s">
        <v>10328</v>
      </c>
      <c r="B2660" s="84" t="s">
        <v>2737</v>
      </c>
      <c r="C2660" s="19">
        <v>13508.48</v>
      </c>
      <c r="D2660" s="19">
        <v>256.66000000000003</v>
      </c>
      <c r="E2660" s="19">
        <v>0</v>
      </c>
      <c r="F2660" s="19">
        <v>256.66000000000003</v>
      </c>
      <c r="G2660" s="19">
        <v>0</v>
      </c>
      <c r="H2660" s="85">
        <v>48361.81</v>
      </c>
      <c r="I2660" s="85">
        <v>918.87</v>
      </c>
      <c r="J2660" s="85">
        <v>1026.6400000000001</v>
      </c>
      <c r="K2660" s="85">
        <v>-107.77</v>
      </c>
      <c r="L2660" s="146">
        <v>229.72</v>
      </c>
      <c r="M2660" s="146">
        <v>121.95</v>
      </c>
      <c r="N2660" s="146">
        <v>0</v>
      </c>
      <c r="Y2660" s="32">
        <f t="shared" si="41"/>
        <v>378.61</v>
      </c>
    </row>
    <row r="2661" spans="1:25" x14ac:dyDescent="0.25">
      <c r="A2661" s="83" t="s">
        <v>10329</v>
      </c>
      <c r="B2661" s="84" t="s">
        <v>2738</v>
      </c>
      <c r="C2661" s="19">
        <v>18216.52</v>
      </c>
      <c r="D2661" s="19">
        <v>346.12</v>
      </c>
      <c r="E2661" s="19">
        <v>0</v>
      </c>
      <c r="F2661" s="19">
        <v>346.12</v>
      </c>
      <c r="G2661" s="19">
        <v>0</v>
      </c>
      <c r="H2661" s="85">
        <v>95047.83</v>
      </c>
      <c r="I2661" s="85">
        <v>1805.91</v>
      </c>
      <c r="J2661" s="85">
        <v>1384.46</v>
      </c>
      <c r="K2661" s="85">
        <v>421.45</v>
      </c>
      <c r="L2661" s="146">
        <v>451.48</v>
      </c>
      <c r="M2661" s="146">
        <v>872.93</v>
      </c>
      <c r="N2661" s="146">
        <v>0</v>
      </c>
      <c r="Y2661" s="32">
        <f t="shared" si="41"/>
        <v>1219.05</v>
      </c>
    </row>
    <row r="2662" spans="1:25" x14ac:dyDescent="0.25">
      <c r="A2662" s="83" t="s">
        <v>10330</v>
      </c>
      <c r="B2662" s="84" t="s">
        <v>2739</v>
      </c>
      <c r="C2662" s="19">
        <v>97945.63</v>
      </c>
      <c r="D2662" s="19">
        <v>1860.97</v>
      </c>
      <c r="E2662" s="19">
        <v>0</v>
      </c>
      <c r="F2662" s="19">
        <v>1860.97</v>
      </c>
      <c r="G2662" s="19">
        <v>0</v>
      </c>
      <c r="H2662" s="85">
        <v>376075.7</v>
      </c>
      <c r="I2662" s="85">
        <v>7145.44</v>
      </c>
      <c r="J2662" s="85">
        <v>7443.87</v>
      </c>
      <c r="K2662" s="85">
        <v>-298.43</v>
      </c>
      <c r="L2662" s="146">
        <v>1786.36</v>
      </c>
      <c r="M2662" s="146">
        <v>1487.93</v>
      </c>
      <c r="N2662" s="146">
        <v>0</v>
      </c>
      <c r="Y2662" s="32">
        <f t="shared" si="41"/>
        <v>3348.9</v>
      </c>
    </row>
    <row r="2663" spans="1:25" x14ac:dyDescent="0.25">
      <c r="A2663" s="83" t="s">
        <v>10331</v>
      </c>
      <c r="B2663" s="84" t="s">
        <v>2740</v>
      </c>
      <c r="C2663" s="19">
        <v>42274.98</v>
      </c>
      <c r="D2663" s="19">
        <v>803.23</v>
      </c>
      <c r="E2663" s="19">
        <v>0</v>
      </c>
      <c r="F2663" s="19">
        <v>803.23</v>
      </c>
      <c r="G2663" s="19">
        <v>0</v>
      </c>
      <c r="H2663" s="85">
        <v>153981.5</v>
      </c>
      <c r="I2663" s="85">
        <v>2925.65</v>
      </c>
      <c r="J2663" s="85">
        <v>3212.9</v>
      </c>
      <c r="K2663" s="85">
        <v>-287.25</v>
      </c>
      <c r="L2663" s="146">
        <v>731.41</v>
      </c>
      <c r="M2663" s="146">
        <v>444.16</v>
      </c>
      <c r="N2663" s="146">
        <v>0</v>
      </c>
      <c r="Y2663" s="32">
        <f t="shared" si="41"/>
        <v>1247.3900000000001</v>
      </c>
    </row>
    <row r="2664" spans="1:25" x14ac:dyDescent="0.25">
      <c r="A2664" s="83" t="s">
        <v>10332</v>
      </c>
      <c r="B2664" s="84" t="s">
        <v>2741</v>
      </c>
      <c r="C2664" s="19">
        <v>26611.38</v>
      </c>
      <c r="D2664" s="19">
        <v>505.62</v>
      </c>
      <c r="E2664" s="19">
        <v>0</v>
      </c>
      <c r="F2664" s="19">
        <v>505.62</v>
      </c>
      <c r="G2664" s="19">
        <v>0</v>
      </c>
      <c r="H2664" s="85">
        <v>102552.22</v>
      </c>
      <c r="I2664" s="85">
        <v>1948.49</v>
      </c>
      <c r="J2664" s="85">
        <v>2022.47</v>
      </c>
      <c r="K2664" s="85">
        <v>-73.98</v>
      </c>
      <c r="L2664" s="146">
        <v>487.12</v>
      </c>
      <c r="M2664" s="146">
        <v>413.14</v>
      </c>
      <c r="N2664" s="146">
        <v>0</v>
      </c>
      <c r="Y2664" s="32">
        <f t="shared" si="41"/>
        <v>918.76</v>
      </c>
    </row>
    <row r="2665" spans="1:25" x14ac:dyDescent="0.25">
      <c r="A2665" s="83" t="s">
        <v>10333</v>
      </c>
      <c r="B2665" s="84" t="s">
        <v>2742</v>
      </c>
      <c r="C2665" s="19">
        <v>14532.87</v>
      </c>
      <c r="D2665" s="19">
        <v>276.13</v>
      </c>
      <c r="E2665" s="19">
        <v>0</v>
      </c>
      <c r="F2665" s="19">
        <v>276.13</v>
      </c>
      <c r="G2665" s="19">
        <v>0</v>
      </c>
      <c r="H2665" s="85">
        <v>54913.64</v>
      </c>
      <c r="I2665" s="85">
        <v>1043.3599999999999</v>
      </c>
      <c r="J2665" s="85">
        <v>1104.5</v>
      </c>
      <c r="K2665" s="85">
        <v>-61.14</v>
      </c>
      <c r="L2665" s="146">
        <v>260.83999999999997</v>
      </c>
      <c r="M2665" s="146">
        <v>199.7</v>
      </c>
      <c r="N2665" s="146">
        <v>0</v>
      </c>
      <c r="Y2665" s="32">
        <f t="shared" si="41"/>
        <v>475.83</v>
      </c>
    </row>
    <row r="2666" spans="1:25" x14ac:dyDescent="0.25">
      <c r="A2666" s="83" t="s">
        <v>10334</v>
      </c>
      <c r="B2666" s="84" t="s">
        <v>2743</v>
      </c>
      <c r="C2666" s="19">
        <v>13812.82</v>
      </c>
      <c r="D2666" s="19">
        <v>262.44</v>
      </c>
      <c r="E2666" s="19">
        <v>0</v>
      </c>
      <c r="F2666" s="19">
        <v>262.44</v>
      </c>
      <c r="G2666" s="19">
        <v>0</v>
      </c>
      <c r="H2666" s="85">
        <v>47180.800000000003</v>
      </c>
      <c r="I2666" s="85">
        <v>896.44</v>
      </c>
      <c r="J2666" s="85">
        <v>1049.77</v>
      </c>
      <c r="K2666" s="85">
        <v>-153.33000000000001</v>
      </c>
      <c r="L2666" s="146">
        <v>224.11</v>
      </c>
      <c r="M2666" s="146">
        <v>70.78</v>
      </c>
      <c r="N2666" s="146">
        <v>0</v>
      </c>
      <c r="Y2666" s="32">
        <f t="shared" si="41"/>
        <v>333.22</v>
      </c>
    </row>
    <row r="2667" spans="1:25" x14ac:dyDescent="0.25">
      <c r="A2667" s="83" t="s">
        <v>10335</v>
      </c>
      <c r="B2667" s="84" t="s">
        <v>2744</v>
      </c>
      <c r="C2667" s="19">
        <v>7142.85</v>
      </c>
      <c r="D2667" s="19">
        <v>135.72</v>
      </c>
      <c r="E2667" s="19">
        <v>0</v>
      </c>
      <c r="F2667" s="19">
        <v>135.72</v>
      </c>
      <c r="G2667" s="19">
        <v>0</v>
      </c>
      <c r="H2667" s="85">
        <v>36249.29</v>
      </c>
      <c r="I2667" s="85">
        <v>688.74</v>
      </c>
      <c r="J2667" s="85">
        <v>542.86</v>
      </c>
      <c r="K2667" s="85">
        <v>145.88</v>
      </c>
      <c r="L2667" s="146">
        <v>172.19</v>
      </c>
      <c r="M2667" s="146">
        <v>318.07</v>
      </c>
      <c r="N2667" s="146">
        <v>0</v>
      </c>
      <c r="Y2667" s="32">
        <f t="shared" si="41"/>
        <v>453.78999999999996</v>
      </c>
    </row>
    <row r="2668" spans="1:25" x14ac:dyDescent="0.25">
      <c r="A2668" s="83" t="s">
        <v>10336</v>
      </c>
      <c r="B2668" s="84" t="s">
        <v>2745</v>
      </c>
      <c r="C2668" s="19">
        <v>21495.93</v>
      </c>
      <c r="D2668" s="19">
        <v>408.42</v>
      </c>
      <c r="E2668" s="19">
        <v>0</v>
      </c>
      <c r="F2668" s="19">
        <v>408.42</v>
      </c>
      <c r="G2668" s="19">
        <v>0</v>
      </c>
      <c r="H2668" s="85">
        <v>92790.28</v>
      </c>
      <c r="I2668" s="85">
        <v>1763.02</v>
      </c>
      <c r="J2668" s="85">
        <v>1633.69</v>
      </c>
      <c r="K2668" s="85">
        <v>129.33000000000001</v>
      </c>
      <c r="L2668" s="146">
        <v>440.76</v>
      </c>
      <c r="M2668" s="146">
        <v>570.09</v>
      </c>
      <c r="N2668" s="146">
        <v>0</v>
      </c>
      <c r="Y2668" s="32">
        <f t="shared" si="41"/>
        <v>978.51</v>
      </c>
    </row>
    <row r="2669" spans="1:25" x14ac:dyDescent="0.25">
      <c r="A2669" s="83" t="s">
        <v>10337</v>
      </c>
      <c r="B2669" s="84" t="s">
        <v>2746</v>
      </c>
      <c r="C2669" s="19">
        <v>30790.77</v>
      </c>
      <c r="D2669" s="19">
        <v>585.03</v>
      </c>
      <c r="E2669" s="19">
        <v>0</v>
      </c>
      <c r="F2669" s="19">
        <v>585.03</v>
      </c>
      <c r="G2669" s="19">
        <v>0</v>
      </c>
      <c r="H2669" s="85">
        <v>114447.41</v>
      </c>
      <c r="I2669" s="85">
        <v>2174.5</v>
      </c>
      <c r="J2669" s="85">
        <v>2340.1</v>
      </c>
      <c r="K2669" s="85">
        <v>-165.6</v>
      </c>
      <c r="L2669" s="146">
        <v>543.63</v>
      </c>
      <c r="M2669" s="146">
        <v>378.03</v>
      </c>
      <c r="N2669" s="146">
        <v>0</v>
      </c>
      <c r="Y2669" s="32">
        <f t="shared" si="41"/>
        <v>963.06</v>
      </c>
    </row>
    <row r="2670" spans="1:25" x14ac:dyDescent="0.25">
      <c r="A2670" s="83" t="s">
        <v>10338</v>
      </c>
      <c r="B2670" s="84" t="s">
        <v>2747</v>
      </c>
      <c r="C2670" s="19">
        <v>195600.68</v>
      </c>
      <c r="D2670" s="19">
        <v>3716.41</v>
      </c>
      <c r="E2670" s="19">
        <v>0</v>
      </c>
      <c r="F2670" s="19">
        <v>3716.41</v>
      </c>
      <c r="G2670" s="19">
        <v>0</v>
      </c>
      <c r="H2670" s="85">
        <v>720897.68</v>
      </c>
      <c r="I2670" s="85">
        <v>13697.06</v>
      </c>
      <c r="J2670" s="85">
        <v>14865.65</v>
      </c>
      <c r="K2670" s="85">
        <v>-1168.5899999999999</v>
      </c>
      <c r="L2670" s="146">
        <v>3424.27</v>
      </c>
      <c r="M2670" s="146">
        <v>2255.6799999999998</v>
      </c>
      <c r="N2670" s="146">
        <v>0</v>
      </c>
      <c r="Y2670" s="32">
        <f t="shared" si="41"/>
        <v>5972.09</v>
      </c>
    </row>
    <row r="2671" spans="1:25" x14ac:dyDescent="0.25">
      <c r="A2671" s="83" t="s">
        <v>10339</v>
      </c>
      <c r="B2671" s="84" t="s">
        <v>2748</v>
      </c>
      <c r="C2671" s="19">
        <v>36140.93</v>
      </c>
      <c r="D2671" s="19">
        <v>686.68</v>
      </c>
      <c r="E2671" s="19">
        <v>0</v>
      </c>
      <c r="F2671" s="19">
        <v>686.68</v>
      </c>
      <c r="G2671" s="19">
        <v>0</v>
      </c>
      <c r="H2671" s="85">
        <v>220786.64</v>
      </c>
      <c r="I2671" s="85">
        <v>4194.95</v>
      </c>
      <c r="J2671" s="85">
        <v>2746.71</v>
      </c>
      <c r="K2671" s="85">
        <v>1448.24</v>
      </c>
      <c r="L2671" s="146">
        <v>1048.74</v>
      </c>
      <c r="M2671" s="146">
        <v>2496.98</v>
      </c>
      <c r="N2671" s="146">
        <v>0</v>
      </c>
      <c r="Y2671" s="32">
        <f t="shared" si="41"/>
        <v>3183.66</v>
      </c>
    </row>
    <row r="2672" spans="1:25" x14ac:dyDescent="0.25">
      <c r="A2672" s="83" t="s">
        <v>10340</v>
      </c>
      <c r="B2672" s="84" t="s">
        <v>2749</v>
      </c>
      <c r="C2672" s="19">
        <v>39383.83</v>
      </c>
      <c r="D2672" s="19">
        <v>748.29</v>
      </c>
      <c r="E2672" s="19">
        <v>0</v>
      </c>
      <c r="F2672" s="19">
        <v>748.29</v>
      </c>
      <c r="G2672" s="19">
        <v>0</v>
      </c>
      <c r="H2672" s="85">
        <v>132565.97</v>
      </c>
      <c r="I2672" s="85">
        <v>2518.75</v>
      </c>
      <c r="J2672" s="85">
        <v>2993.17</v>
      </c>
      <c r="K2672" s="85">
        <v>-474.42</v>
      </c>
      <c r="L2672" s="146">
        <v>629.69000000000005</v>
      </c>
      <c r="M2672" s="146">
        <v>155.27000000000001</v>
      </c>
      <c r="N2672" s="146">
        <v>0</v>
      </c>
      <c r="Y2672" s="32">
        <f t="shared" si="41"/>
        <v>903.56</v>
      </c>
    </row>
    <row r="2673" spans="1:25" x14ac:dyDescent="0.25">
      <c r="A2673" s="83" t="s">
        <v>10341</v>
      </c>
      <c r="B2673" s="84" t="s">
        <v>2750</v>
      </c>
      <c r="C2673" s="19">
        <v>62364.17</v>
      </c>
      <c r="D2673" s="19">
        <v>1184.92</v>
      </c>
      <c r="E2673" s="19">
        <v>0</v>
      </c>
      <c r="F2673" s="19">
        <v>1184.92</v>
      </c>
      <c r="G2673" s="19">
        <v>0</v>
      </c>
      <c r="H2673" s="85">
        <v>197771.73</v>
      </c>
      <c r="I2673" s="85">
        <v>3757.66</v>
      </c>
      <c r="J2673" s="85">
        <v>4739.68</v>
      </c>
      <c r="K2673" s="85">
        <v>-982.02</v>
      </c>
      <c r="L2673" s="146">
        <v>939.42</v>
      </c>
      <c r="M2673" s="146">
        <v>0</v>
      </c>
      <c r="N2673" s="146">
        <v>42.6</v>
      </c>
      <c r="Y2673" s="32">
        <f t="shared" si="41"/>
        <v>1184.92</v>
      </c>
    </row>
    <row r="2674" spans="1:25" x14ac:dyDescent="0.25">
      <c r="A2674" s="83" t="s">
        <v>10342</v>
      </c>
      <c r="B2674" s="84" t="s">
        <v>2751</v>
      </c>
      <c r="C2674" s="19">
        <v>9936.3700000000008</v>
      </c>
      <c r="D2674" s="19">
        <v>188.79</v>
      </c>
      <c r="E2674" s="19">
        <v>0</v>
      </c>
      <c r="F2674" s="19">
        <v>188.79</v>
      </c>
      <c r="G2674" s="19">
        <v>0</v>
      </c>
      <c r="H2674" s="85">
        <v>36405.71</v>
      </c>
      <c r="I2674" s="85">
        <v>691.71</v>
      </c>
      <c r="J2674" s="85">
        <v>755.16</v>
      </c>
      <c r="K2674" s="85">
        <v>-63.45</v>
      </c>
      <c r="L2674" s="146">
        <v>172.93</v>
      </c>
      <c r="M2674" s="146">
        <v>109.48</v>
      </c>
      <c r="N2674" s="146">
        <v>0</v>
      </c>
      <c r="Y2674" s="32">
        <f t="shared" si="41"/>
        <v>298.27</v>
      </c>
    </row>
    <row r="2675" spans="1:25" x14ac:dyDescent="0.25">
      <c r="A2675" s="83" t="s">
        <v>10343</v>
      </c>
      <c r="B2675" s="84" t="s">
        <v>2752</v>
      </c>
      <c r="C2675" s="19">
        <v>11165.93</v>
      </c>
      <c r="D2675" s="19">
        <v>212.15</v>
      </c>
      <c r="E2675" s="19">
        <v>0</v>
      </c>
      <c r="F2675" s="19">
        <v>212.15</v>
      </c>
      <c r="G2675" s="19">
        <v>0</v>
      </c>
      <c r="H2675" s="85">
        <v>30916.14</v>
      </c>
      <c r="I2675" s="85">
        <v>587.41</v>
      </c>
      <c r="J2675" s="85">
        <v>848.61</v>
      </c>
      <c r="K2675" s="85">
        <v>-261.2</v>
      </c>
      <c r="L2675" s="146">
        <v>146.85</v>
      </c>
      <c r="M2675" s="146">
        <v>0</v>
      </c>
      <c r="N2675" s="146">
        <v>114.35</v>
      </c>
      <c r="Y2675" s="32">
        <f t="shared" si="41"/>
        <v>212.15</v>
      </c>
    </row>
    <row r="2676" spans="1:25" x14ac:dyDescent="0.25">
      <c r="A2676" s="83" t="s">
        <v>10344</v>
      </c>
      <c r="B2676" s="84" t="s">
        <v>2753</v>
      </c>
      <c r="C2676" s="19">
        <v>5453.89</v>
      </c>
      <c r="D2676" s="19">
        <v>103.63</v>
      </c>
      <c r="E2676" s="19">
        <v>0</v>
      </c>
      <c r="F2676" s="19">
        <v>103.63</v>
      </c>
      <c r="G2676" s="19">
        <v>0</v>
      </c>
      <c r="H2676" s="85">
        <v>18463.849999999999</v>
      </c>
      <c r="I2676" s="85">
        <v>350.81</v>
      </c>
      <c r="J2676" s="85">
        <v>414.5</v>
      </c>
      <c r="K2676" s="85">
        <v>-63.69</v>
      </c>
      <c r="L2676" s="146">
        <v>87.7</v>
      </c>
      <c r="M2676" s="146">
        <v>24.01</v>
      </c>
      <c r="N2676" s="146">
        <v>0</v>
      </c>
      <c r="Y2676" s="32">
        <f t="shared" si="41"/>
        <v>127.64</v>
      </c>
    </row>
    <row r="2677" spans="1:25" x14ac:dyDescent="0.25">
      <c r="A2677" s="83" t="s">
        <v>10345</v>
      </c>
      <c r="B2677" s="84" t="s">
        <v>2754</v>
      </c>
      <c r="C2677" s="19">
        <v>4531.62</v>
      </c>
      <c r="D2677" s="19">
        <v>86.1</v>
      </c>
      <c r="E2677" s="19">
        <v>0</v>
      </c>
      <c r="F2677" s="19">
        <v>86.1</v>
      </c>
      <c r="G2677" s="19">
        <v>0</v>
      </c>
      <c r="H2677" s="85">
        <v>21216.240000000002</v>
      </c>
      <c r="I2677" s="85">
        <v>403.11</v>
      </c>
      <c r="J2677" s="85">
        <v>344.4</v>
      </c>
      <c r="K2677" s="85">
        <v>58.71</v>
      </c>
      <c r="L2677" s="146">
        <v>100.78</v>
      </c>
      <c r="M2677" s="146">
        <v>159.49</v>
      </c>
      <c r="N2677" s="146">
        <v>0</v>
      </c>
      <c r="Y2677" s="32">
        <f t="shared" si="41"/>
        <v>245.59</v>
      </c>
    </row>
    <row r="2678" spans="1:25" x14ac:dyDescent="0.25">
      <c r="A2678" s="83" t="s">
        <v>10346</v>
      </c>
      <c r="B2678" s="84" t="s">
        <v>2755</v>
      </c>
      <c r="C2678" s="19">
        <v>19979.7</v>
      </c>
      <c r="D2678" s="19">
        <v>379.62</v>
      </c>
      <c r="E2678" s="19">
        <v>0</v>
      </c>
      <c r="F2678" s="19">
        <v>379.62</v>
      </c>
      <c r="G2678" s="19">
        <v>0</v>
      </c>
      <c r="H2678" s="85">
        <v>69595.360000000001</v>
      </c>
      <c r="I2678" s="85">
        <v>1322.31</v>
      </c>
      <c r="J2678" s="85">
        <v>1518.46</v>
      </c>
      <c r="K2678" s="85">
        <v>-196.15</v>
      </c>
      <c r="L2678" s="146">
        <v>330.58</v>
      </c>
      <c r="M2678" s="146">
        <v>134.43</v>
      </c>
      <c r="N2678" s="146">
        <v>0</v>
      </c>
      <c r="Y2678" s="32">
        <f t="shared" si="41"/>
        <v>514.04999999999995</v>
      </c>
    </row>
    <row r="2679" spans="1:25" x14ac:dyDescent="0.25">
      <c r="A2679" s="83" t="s">
        <v>10347</v>
      </c>
      <c r="B2679" s="84" t="s">
        <v>2756</v>
      </c>
      <c r="C2679" s="19">
        <v>44742.45</v>
      </c>
      <c r="D2679" s="19">
        <v>850.11</v>
      </c>
      <c r="E2679" s="19">
        <v>0</v>
      </c>
      <c r="F2679" s="19">
        <v>850.11</v>
      </c>
      <c r="G2679" s="19">
        <v>0</v>
      </c>
      <c r="H2679" s="85">
        <v>171739.6</v>
      </c>
      <c r="I2679" s="85">
        <v>3263.05</v>
      </c>
      <c r="J2679" s="85">
        <v>3400.43</v>
      </c>
      <c r="K2679" s="85">
        <v>-137.38</v>
      </c>
      <c r="L2679" s="146">
        <v>815.76</v>
      </c>
      <c r="M2679" s="146">
        <v>678.38</v>
      </c>
      <c r="N2679" s="146">
        <v>0</v>
      </c>
      <c r="Y2679" s="32">
        <f t="shared" si="41"/>
        <v>1528.49</v>
      </c>
    </row>
    <row r="2680" spans="1:25" x14ac:dyDescent="0.25">
      <c r="A2680" s="83" t="s">
        <v>10348</v>
      </c>
      <c r="B2680" s="84" t="s">
        <v>2757</v>
      </c>
      <c r="C2680" s="19">
        <v>212561.93</v>
      </c>
      <c r="D2680" s="19">
        <v>4038.68</v>
      </c>
      <c r="E2680" s="19">
        <v>0</v>
      </c>
      <c r="F2680" s="19">
        <v>4038.68</v>
      </c>
      <c r="G2680" s="19">
        <v>0</v>
      </c>
      <c r="H2680" s="85">
        <v>809145.34</v>
      </c>
      <c r="I2680" s="85">
        <v>15373.76</v>
      </c>
      <c r="J2680" s="85">
        <v>16154.71</v>
      </c>
      <c r="K2680" s="85">
        <v>-780.95</v>
      </c>
      <c r="L2680" s="146">
        <v>3843.44</v>
      </c>
      <c r="M2680" s="146">
        <v>3062.49</v>
      </c>
      <c r="N2680" s="146">
        <v>0</v>
      </c>
      <c r="Y2680" s="32">
        <f t="shared" si="41"/>
        <v>7101.17</v>
      </c>
    </row>
    <row r="2681" spans="1:25" x14ac:dyDescent="0.25">
      <c r="A2681" s="83" t="s">
        <v>10349</v>
      </c>
      <c r="B2681" s="84" t="s">
        <v>2758</v>
      </c>
      <c r="C2681" s="19">
        <v>85719.69</v>
      </c>
      <c r="D2681" s="19">
        <v>1628.68</v>
      </c>
      <c r="E2681" s="19">
        <v>0</v>
      </c>
      <c r="F2681" s="19">
        <v>1628.68</v>
      </c>
      <c r="G2681" s="19">
        <v>0</v>
      </c>
      <c r="H2681" s="85">
        <v>329844.31</v>
      </c>
      <c r="I2681" s="85">
        <v>6267.04</v>
      </c>
      <c r="J2681" s="85">
        <v>6514.7</v>
      </c>
      <c r="K2681" s="85">
        <v>-247.66</v>
      </c>
      <c r="L2681" s="146">
        <v>1566.76</v>
      </c>
      <c r="M2681" s="146">
        <v>1319.1</v>
      </c>
      <c r="N2681" s="146">
        <v>0</v>
      </c>
      <c r="Y2681" s="32">
        <f t="shared" si="41"/>
        <v>2947.7799999999997</v>
      </c>
    </row>
    <row r="2682" spans="1:25" x14ac:dyDescent="0.25">
      <c r="A2682" s="83" t="s">
        <v>10350</v>
      </c>
      <c r="B2682" s="84" t="s">
        <v>2759</v>
      </c>
      <c r="C2682" s="19">
        <v>9572.51</v>
      </c>
      <c r="D2682" s="19">
        <v>181.88</v>
      </c>
      <c r="E2682" s="19">
        <v>0</v>
      </c>
      <c r="F2682" s="19">
        <v>181.88</v>
      </c>
      <c r="G2682" s="19">
        <v>0</v>
      </c>
      <c r="H2682" s="85">
        <v>24781.35</v>
      </c>
      <c r="I2682" s="85">
        <v>470.85</v>
      </c>
      <c r="J2682" s="85">
        <v>727.51</v>
      </c>
      <c r="K2682" s="85">
        <v>-256.66000000000003</v>
      </c>
      <c r="L2682" s="146">
        <v>117.71</v>
      </c>
      <c r="M2682" s="146">
        <v>0</v>
      </c>
      <c r="N2682" s="146">
        <v>138.94999999999999</v>
      </c>
      <c r="Y2682" s="32">
        <f t="shared" si="41"/>
        <v>181.88</v>
      </c>
    </row>
    <row r="2683" spans="1:25" x14ac:dyDescent="0.25">
      <c r="A2683" s="83" t="s">
        <v>10351</v>
      </c>
      <c r="B2683" s="84" t="s">
        <v>2760</v>
      </c>
      <c r="C2683" s="19">
        <v>61784.85</v>
      </c>
      <c r="D2683" s="19">
        <v>1173.9100000000001</v>
      </c>
      <c r="E2683" s="19">
        <v>0</v>
      </c>
      <c r="F2683" s="19">
        <v>1173.9100000000001</v>
      </c>
      <c r="G2683" s="19">
        <v>0</v>
      </c>
      <c r="H2683" s="85">
        <v>235934.46</v>
      </c>
      <c r="I2683" s="85">
        <v>4482.75</v>
      </c>
      <c r="J2683" s="85">
        <v>4695.6499999999996</v>
      </c>
      <c r="K2683" s="85">
        <v>-212.9</v>
      </c>
      <c r="L2683" s="146">
        <v>1120.69</v>
      </c>
      <c r="M2683" s="146">
        <v>907.79</v>
      </c>
      <c r="N2683" s="146">
        <v>0</v>
      </c>
      <c r="Y2683" s="32">
        <f t="shared" si="41"/>
        <v>2081.6999999999998</v>
      </c>
    </row>
    <row r="2684" spans="1:25" x14ac:dyDescent="0.25">
      <c r="A2684" s="83" t="s">
        <v>10352</v>
      </c>
      <c r="B2684" s="84" t="s">
        <v>2761</v>
      </c>
      <c r="C2684" s="19">
        <v>27402.86</v>
      </c>
      <c r="D2684" s="19">
        <v>520.66</v>
      </c>
      <c r="E2684" s="19">
        <v>0</v>
      </c>
      <c r="F2684" s="19">
        <v>520.66</v>
      </c>
      <c r="G2684" s="19">
        <v>0</v>
      </c>
      <c r="H2684" s="85">
        <v>77522.179999999993</v>
      </c>
      <c r="I2684" s="85">
        <v>1472.92</v>
      </c>
      <c r="J2684" s="85">
        <v>2082.62</v>
      </c>
      <c r="K2684" s="85">
        <v>-609.70000000000005</v>
      </c>
      <c r="L2684" s="146">
        <v>368.23</v>
      </c>
      <c r="M2684" s="146">
        <v>0</v>
      </c>
      <c r="N2684" s="146">
        <v>241.47</v>
      </c>
      <c r="Y2684" s="32">
        <f t="shared" si="41"/>
        <v>520.66</v>
      </c>
    </row>
    <row r="2685" spans="1:25" x14ac:dyDescent="0.25">
      <c r="A2685" s="83" t="s">
        <v>10353</v>
      </c>
      <c r="B2685" s="84" t="s">
        <v>2762</v>
      </c>
      <c r="C2685" s="19">
        <v>46053.24</v>
      </c>
      <c r="D2685" s="19">
        <v>875.01</v>
      </c>
      <c r="E2685" s="19">
        <v>0</v>
      </c>
      <c r="F2685" s="19">
        <v>875.01</v>
      </c>
      <c r="G2685" s="19">
        <v>0</v>
      </c>
      <c r="H2685" s="85">
        <v>174867.47</v>
      </c>
      <c r="I2685" s="85">
        <v>3322.48</v>
      </c>
      <c r="J2685" s="85">
        <v>3500.05</v>
      </c>
      <c r="K2685" s="85">
        <v>-177.57</v>
      </c>
      <c r="L2685" s="146">
        <v>830.62</v>
      </c>
      <c r="M2685" s="146">
        <v>653.04999999999995</v>
      </c>
      <c r="N2685" s="146">
        <v>0</v>
      </c>
      <c r="Y2685" s="32">
        <f t="shared" si="41"/>
        <v>1528.06</v>
      </c>
    </row>
    <row r="2686" spans="1:25" x14ac:dyDescent="0.25">
      <c r="A2686" s="83" t="s">
        <v>10354</v>
      </c>
      <c r="B2686" s="84" t="s">
        <v>2763</v>
      </c>
      <c r="C2686" s="19">
        <v>33983.269999999997</v>
      </c>
      <c r="D2686" s="19">
        <v>645.67999999999995</v>
      </c>
      <c r="E2686" s="19">
        <v>0</v>
      </c>
      <c r="F2686" s="19">
        <v>645.67999999999995</v>
      </c>
      <c r="G2686" s="19">
        <v>0</v>
      </c>
      <c r="H2686" s="85">
        <v>148273.04</v>
      </c>
      <c r="I2686" s="85">
        <v>2817.19</v>
      </c>
      <c r="J2686" s="85">
        <v>2582.73</v>
      </c>
      <c r="K2686" s="85">
        <v>234.46</v>
      </c>
      <c r="L2686" s="146">
        <v>704.3</v>
      </c>
      <c r="M2686" s="146">
        <v>938.76</v>
      </c>
      <c r="N2686" s="146">
        <v>0</v>
      </c>
      <c r="Y2686" s="32">
        <f t="shared" si="41"/>
        <v>1584.44</v>
      </c>
    </row>
    <row r="2687" spans="1:25" x14ac:dyDescent="0.25">
      <c r="A2687" s="83" t="s">
        <v>10355</v>
      </c>
      <c r="B2687" s="84" t="s">
        <v>2764</v>
      </c>
      <c r="C2687" s="19">
        <v>79359.14</v>
      </c>
      <c r="D2687" s="19">
        <v>1507.82</v>
      </c>
      <c r="E2687" s="19">
        <v>0</v>
      </c>
      <c r="F2687" s="19">
        <v>1507.82</v>
      </c>
      <c r="G2687" s="19">
        <v>0</v>
      </c>
      <c r="H2687" s="85">
        <v>299370.99</v>
      </c>
      <c r="I2687" s="85">
        <v>5688.05</v>
      </c>
      <c r="J2687" s="85">
        <v>6031.29</v>
      </c>
      <c r="K2687" s="85">
        <v>-343.24</v>
      </c>
      <c r="L2687" s="146">
        <v>1422.01</v>
      </c>
      <c r="M2687" s="146">
        <v>1078.77</v>
      </c>
      <c r="N2687" s="146">
        <v>0</v>
      </c>
      <c r="Y2687" s="32">
        <f t="shared" si="41"/>
        <v>2586.59</v>
      </c>
    </row>
    <row r="2688" spans="1:25" x14ac:dyDescent="0.25">
      <c r="A2688" s="83" t="s">
        <v>10356</v>
      </c>
      <c r="B2688" s="84" t="s">
        <v>2765</v>
      </c>
      <c r="C2688" s="19">
        <v>224401</v>
      </c>
      <c r="D2688" s="19">
        <v>4263.62</v>
      </c>
      <c r="E2688" s="19">
        <v>0</v>
      </c>
      <c r="F2688" s="19">
        <v>4263.62</v>
      </c>
      <c r="G2688" s="19">
        <v>0</v>
      </c>
      <c r="H2688" s="85">
        <v>905561.53</v>
      </c>
      <c r="I2688" s="85">
        <v>17205.669999999998</v>
      </c>
      <c r="J2688" s="85">
        <v>17054.48</v>
      </c>
      <c r="K2688" s="85">
        <v>151.19</v>
      </c>
      <c r="L2688" s="146">
        <v>4301.42</v>
      </c>
      <c r="M2688" s="146">
        <v>4452.6099999999997</v>
      </c>
      <c r="N2688" s="146">
        <v>0</v>
      </c>
      <c r="Y2688" s="32">
        <f t="shared" si="41"/>
        <v>8716.23</v>
      </c>
    </row>
    <row r="2689" spans="1:25" x14ac:dyDescent="0.25">
      <c r="A2689" s="83" t="s">
        <v>10357</v>
      </c>
      <c r="B2689" s="84" t="s">
        <v>2766</v>
      </c>
      <c r="C2689" s="19">
        <v>144897.04999999999</v>
      </c>
      <c r="D2689" s="19">
        <v>2753.05</v>
      </c>
      <c r="E2689" s="19">
        <v>0</v>
      </c>
      <c r="F2689" s="19">
        <v>2753.05</v>
      </c>
      <c r="G2689" s="19">
        <v>0</v>
      </c>
      <c r="H2689" s="85">
        <v>528554.51</v>
      </c>
      <c r="I2689" s="85">
        <v>10042.540000000001</v>
      </c>
      <c r="J2689" s="85">
        <v>11012.18</v>
      </c>
      <c r="K2689" s="85">
        <v>-969.64</v>
      </c>
      <c r="L2689" s="146">
        <v>2510.64</v>
      </c>
      <c r="M2689" s="146">
        <v>1541</v>
      </c>
      <c r="N2689" s="146">
        <v>0</v>
      </c>
      <c r="Y2689" s="32">
        <f t="shared" si="41"/>
        <v>4294.05</v>
      </c>
    </row>
    <row r="2690" spans="1:25" x14ac:dyDescent="0.25">
      <c r="A2690" s="83" t="s">
        <v>10358</v>
      </c>
      <c r="B2690" s="84" t="s">
        <v>2767</v>
      </c>
      <c r="C2690" s="19">
        <v>52134.17</v>
      </c>
      <c r="D2690" s="19">
        <v>990.55</v>
      </c>
      <c r="E2690" s="19">
        <v>0</v>
      </c>
      <c r="F2690" s="19">
        <v>990.55</v>
      </c>
      <c r="G2690" s="19">
        <v>0</v>
      </c>
      <c r="H2690" s="85">
        <v>219862.69</v>
      </c>
      <c r="I2690" s="85">
        <v>4177.3900000000003</v>
      </c>
      <c r="J2690" s="85">
        <v>3962.2</v>
      </c>
      <c r="K2690" s="85">
        <v>215.19</v>
      </c>
      <c r="L2690" s="146">
        <v>1044.3499999999999</v>
      </c>
      <c r="M2690" s="146">
        <v>1259.54</v>
      </c>
      <c r="N2690" s="146">
        <v>0</v>
      </c>
      <c r="Y2690" s="32">
        <f t="shared" si="41"/>
        <v>2250.09</v>
      </c>
    </row>
    <row r="2691" spans="1:25" x14ac:dyDescent="0.25">
      <c r="A2691" s="83" t="s">
        <v>10359</v>
      </c>
      <c r="B2691" s="84" t="s">
        <v>2768</v>
      </c>
      <c r="C2691" s="19">
        <v>376530.74</v>
      </c>
      <c r="D2691" s="19">
        <v>7154.09</v>
      </c>
      <c r="E2691" s="19">
        <v>0</v>
      </c>
      <c r="F2691" s="19">
        <v>7154.09</v>
      </c>
      <c r="G2691" s="19">
        <v>0</v>
      </c>
      <c r="H2691" s="85">
        <v>1423591.98</v>
      </c>
      <c r="I2691" s="85">
        <v>27048.25</v>
      </c>
      <c r="J2691" s="85">
        <v>28616.34</v>
      </c>
      <c r="K2691" s="85">
        <v>-1568.09</v>
      </c>
      <c r="L2691" s="146">
        <v>6762.06</v>
      </c>
      <c r="M2691" s="146">
        <v>5193.97</v>
      </c>
      <c r="N2691" s="146">
        <v>0</v>
      </c>
      <c r="Y2691" s="32">
        <f t="shared" si="41"/>
        <v>12348.060000000001</v>
      </c>
    </row>
    <row r="2692" spans="1:25" x14ac:dyDescent="0.25">
      <c r="A2692" s="83" t="s">
        <v>10360</v>
      </c>
      <c r="B2692" s="84" t="s">
        <v>2769</v>
      </c>
      <c r="C2692" s="19">
        <v>33585.15</v>
      </c>
      <c r="D2692" s="19">
        <v>638.12</v>
      </c>
      <c r="E2692" s="19">
        <v>0</v>
      </c>
      <c r="F2692" s="19">
        <v>638.12</v>
      </c>
      <c r="G2692" s="19">
        <v>0</v>
      </c>
      <c r="H2692" s="85">
        <v>127211.11</v>
      </c>
      <c r="I2692" s="85">
        <v>2417.0100000000002</v>
      </c>
      <c r="J2692" s="85">
        <v>2552.4699999999998</v>
      </c>
      <c r="K2692" s="85">
        <v>-135.46</v>
      </c>
      <c r="L2692" s="146">
        <v>604.25</v>
      </c>
      <c r="M2692" s="146">
        <v>468.79</v>
      </c>
      <c r="N2692" s="146">
        <v>0</v>
      </c>
      <c r="Y2692" s="32">
        <f t="shared" si="41"/>
        <v>1106.9100000000001</v>
      </c>
    </row>
    <row r="2693" spans="1:25" x14ac:dyDescent="0.25">
      <c r="A2693" s="83" t="s">
        <v>10361</v>
      </c>
      <c r="B2693" s="84" t="s">
        <v>2770</v>
      </c>
      <c r="C2693" s="19">
        <v>10440.66</v>
      </c>
      <c r="D2693" s="19">
        <v>198.37</v>
      </c>
      <c r="E2693" s="19">
        <v>0</v>
      </c>
      <c r="F2693" s="19">
        <v>198.37</v>
      </c>
      <c r="G2693" s="19">
        <v>0</v>
      </c>
      <c r="H2693" s="85">
        <v>31822.41</v>
      </c>
      <c r="I2693" s="85">
        <v>604.63</v>
      </c>
      <c r="J2693" s="85">
        <v>793.49</v>
      </c>
      <c r="K2693" s="85">
        <v>-188.86</v>
      </c>
      <c r="L2693" s="146">
        <v>151.16</v>
      </c>
      <c r="M2693" s="146">
        <v>0</v>
      </c>
      <c r="N2693" s="146">
        <v>37.700000000000003</v>
      </c>
      <c r="Y2693" s="32">
        <f t="shared" si="41"/>
        <v>198.37</v>
      </c>
    </row>
    <row r="2694" spans="1:25" x14ac:dyDescent="0.25">
      <c r="A2694" s="83" t="s">
        <v>10362</v>
      </c>
      <c r="B2694" s="84" t="s">
        <v>2771</v>
      </c>
      <c r="C2694" s="19">
        <v>3227.15</v>
      </c>
      <c r="D2694" s="19">
        <v>61.32</v>
      </c>
      <c r="E2694" s="19">
        <v>0</v>
      </c>
      <c r="F2694" s="19">
        <v>61.32</v>
      </c>
      <c r="G2694" s="19">
        <v>0</v>
      </c>
      <c r="H2694" s="85">
        <v>19218.45</v>
      </c>
      <c r="I2694" s="85">
        <v>365.15</v>
      </c>
      <c r="J2694" s="85">
        <v>245.26</v>
      </c>
      <c r="K2694" s="85">
        <v>119.89</v>
      </c>
      <c r="L2694" s="146">
        <v>91.29</v>
      </c>
      <c r="M2694" s="146">
        <v>211.18</v>
      </c>
      <c r="N2694" s="146">
        <v>0</v>
      </c>
      <c r="Y2694" s="32">
        <f t="shared" si="41"/>
        <v>272.5</v>
      </c>
    </row>
    <row r="2695" spans="1:25" x14ac:dyDescent="0.25">
      <c r="A2695" s="83" t="s">
        <v>10363</v>
      </c>
      <c r="B2695" s="84" t="s">
        <v>2772</v>
      </c>
      <c r="C2695" s="19">
        <v>59124.160000000003</v>
      </c>
      <c r="D2695" s="19">
        <v>1123.3599999999999</v>
      </c>
      <c r="E2695" s="19">
        <v>0</v>
      </c>
      <c r="F2695" s="19">
        <v>1123.3599999999999</v>
      </c>
      <c r="G2695" s="19">
        <v>0</v>
      </c>
      <c r="H2695" s="85">
        <v>238805.21</v>
      </c>
      <c r="I2695" s="85">
        <v>4537.3</v>
      </c>
      <c r="J2695" s="85">
        <v>4493.4399999999996</v>
      </c>
      <c r="K2695" s="85">
        <v>43.86</v>
      </c>
      <c r="L2695" s="146">
        <v>1134.33</v>
      </c>
      <c r="M2695" s="146">
        <v>1178.19</v>
      </c>
      <c r="N2695" s="146">
        <v>0</v>
      </c>
      <c r="Y2695" s="32">
        <f t="shared" si="41"/>
        <v>2301.5500000000002</v>
      </c>
    </row>
    <row r="2696" spans="1:25" x14ac:dyDescent="0.25">
      <c r="A2696" s="83" t="s">
        <v>10364</v>
      </c>
      <c r="B2696" s="84" t="s">
        <v>2773</v>
      </c>
      <c r="C2696" s="19">
        <v>25729</v>
      </c>
      <c r="D2696" s="19">
        <v>488.85</v>
      </c>
      <c r="E2696" s="19">
        <v>0</v>
      </c>
      <c r="F2696" s="19">
        <v>488.85</v>
      </c>
      <c r="G2696" s="19">
        <v>0</v>
      </c>
      <c r="H2696" s="85">
        <v>110795.19</v>
      </c>
      <c r="I2696" s="85">
        <v>2105.11</v>
      </c>
      <c r="J2696" s="85">
        <v>1955.4</v>
      </c>
      <c r="K2696" s="85">
        <v>149.71</v>
      </c>
      <c r="L2696" s="146">
        <v>526.28</v>
      </c>
      <c r="M2696" s="146">
        <v>675.99</v>
      </c>
      <c r="N2696" s="146">
        <v>0</v>
      </c>
      <c r="Y2696" s="32">
        <f t="shared" si="41"/>
        <v>1164.8400000000001</v>
      </c>
    </row>
    <row r="2697" spans="1:25" x14ac:dyDescent="0.25">
      <c r="A2697" s="83" t="s">
        <v>10365</v>
      </c>
      <c r="B2697" s="84" t="s">
        <v>2774</v>
      </c>
      <c r="C2697" s="19">
        <v>84329.72</v>
      </c>
      <c r="D2697" s="19">
        <v>1602.27</v>
      </c>
      <c r="E2697" s="19">
        <v>0</v>
      </c>
      <c r="F2697" s="19">
        <v>1602.27</v>
      </c>
      <c r="G2697" s="19">
        <v>0</v>
      </c>
      <c r="H2697" s="85">
        <v>320575.12</v>
      </c>
      <c r="I2697" s="85">
        <v>6090.93</v>
      </c>
      <c r="J2697" s="85">
        <v>6409.06</v>
      </c>
      <c r="K2697" s="85">
        <v>-318.13</v>
      </c>
      <c r="L2697" s="146">
        <v>1522.73</v>
      </c>
      <c r="M2697" s="146">
        <v>1204.5999999999999</v>
      </c>
      <c r="N2697" s="146">
        <v>0</v>
      </c>
      <c r="Y2697" s="32">
        <f t="shared" si="41"/>
        <v>2806.87</v>
      </c>
    </row>
    <row r="2698" spans="1:25" x14ac:dyDescent="0.25">
      <c r="A2698" s="83" t="s">
        <v>10366</v>
      </c>
      <c r="B2698" s="84" t="s">
        <v>2775</v>
      </c>
      <c r="C2698" s="19">
        <v>10013.719999999999</v>
      </c>
      <c r="D2698" s="19">
        <v>190.26</v>
      </c>
      <c r="E2698" s="19">
        <v>0</v>
      </c>
      <c r="F2698" s="19">
        <v>190.26</v>
      </c>
      <c r="G2698" s="19">
        <v>0</v>
      </c>
      <c r="H2698" s="85">
        <v>21187.200000000001</v>
      </c>
      <c r="I2698" s="85">
        <v>402.56</v>
      </c>
      <c r="J2698" s="85">
        <v>761.04</v>
      </c>
      <c r="K2698" s="85">
        <v>-358.48</v>
      </c>
      <c r="L2698" s="146">
        <v>100.64</v>
      </c>
      <c r="M2698" s="146">
        <v>0</v>
      </c>
      <c r="N2698" s="146">
        <v>257.83999999999997</v>
      </c>
      <c r="Y2698" s="32">
        <f t="shared" si="41"/>
        <v>190.26</v>
      </c>
    </row>
    <row r="2699" spans="1:25" x14ac:dyDescent="0.25">
      <c r="A2699" s="83" t="s">
        <v>10367</v>
      </c>
      <c r="B2699" s="84" t="s">
        <v>2776</v>
      </c>
      <c r="C2699" s="19">
        <v>31897.4</v>
      </c>
      <c r="D2699" s="19">
        <v>606.04999999999995</v>
      </c>
      <c r="E2699" s="19">
        <v>0</v>
      </c>
      <c r="F2699" s="19">
        <v>606.04999999999995</v>
      </c>
      <c r="G2699" s="19">
        <v>0</v>
      </c>
      <c r="H2699" s="85">
        <v>131185.75</v>
      </c>
      <c r="I2699" s="85">
        <v>2492.5300000000002</v>
      </c>
      <c r="J2699" s="85">
        <v>2424.1999999999998</v>
      </c>
      <c r="K2699" s="85">
        <v>68.33</v>
      </c>
      <c r="L2699" s="146">
        <v>623.13</v>
      </c>
      <c r="M2699" s="146">
        <v>691.46</v>
      </c>
      <c r="N2699" s="146">
        <v>0</v>
      </c>
      <c r="Y2699" s="32">
        <f t="shared" si="41"/>
        <v>1297.51</v>
      </c>
    </row>
    <row r="2700" spans="1:25" x14ac:dyDescent="0.25">
      <c r="A2700" s="83" t="s">
        <v>10368</v>
      </c>
      <c r="B2700" s="84" t="s">
        <v>2777</v>
      </c>
      <c r="C2700" s="19">
        <v>68335.820000000007</v>
      </c>
      <c r="D2700" s="19">
        <v>1298.3800000000001</v>
      </c>
      <c r="E2700" s="19">
        <v>0</v>
      </c>
      <c r="F2700" s="19">
        <v>1298.3800000000001</v>
      </c>
      <c r="G2700" s="19">
        <v>0</v>
      </c>
      <c r="H2700" s="85">
        <v>202874.6</v>
      </c>
      <c r="I2700" s="85">
        <v>3854.62</v>
      </c>
      <c r="J2700" s="85">
        <v>5193.5200000000004</v>
      </c>
      <c r="K2700" s="85">
        <v>-1338.9</v>
      </c>
      <c r="L2700" s="146">
        <v>963.66</v>
      </c>
      <c r="M2700" s="146">
        <v>0</v>
      </c>
      <c r="N2700" s="146">
        <v>375.24</v>
      </c>
      <c r="Y2700" s="32">
        <f t="shared" si="41"/>
        <v>1298.3800000000001</v>
      </c>
    </row>
    <row r="2701" spans="1:25" x14ac:dyDescent="0.25">
      <c r="A2701" s="83" t="s">
        <v>10369</v>
      </c>
      <c r="B2701" s="84" t="s">
        <v>2778</v>
      </c>
      <c r="C2701" s="19">
        <v>56218.14</v>
      </c>
      <c r="D2701" s="19">
        <v>1068.1500000000001</v>
      </c>
      <c r="E2701" s="19">
        <v>0</v>
      </c>
      <c r="F2701" s="19">
        <v>1068.1500000000001</v>
      </c>
      <c r="G2701" s="19">
        <v>0</v>
      </c>
      <c r="H2701" s="85">
        <v>160129.41</v>
      </c>
      <c r="I2701" s="85">
        <v>3042.46</v>
      </c>
      <c r="J2701" s="85">
        <v>4272.58</v>
      </c>
      <c r="K2701" s="85">
        <v>-1230.1199999999999</v>
      </c>
      <c r="L2701" s="146">
        <v>760.62</v>
      </c>
      <c r="M2701" s="146">
        <v>0</v>
      </c>
      <c r="N2701" s="146">
        <v>469.5</v>
      </c>
      <c r="Y2701" s="32">
        <f t="shared" si="41"/>
        <v>1068.1500000000001</v>
      </c>
    </row>
    <row r="2702" spans="1:25" x14ac:dyDescent="0.25">
      <c r="A2702" s="83" t="s">
        <v>10370</v>
      </c>
      <c r="B2702" s="84" t="s">
        <v>2779</v>
      </c>
      <c r="C2702" s="19">
        <v>7634.68</v>
      </c>
      <c r="D2702" s="19">
        <v>145.06</v>
      </c>
      <c r="E2702" s="19">
        <v>0</v>
      </c>
      <c r="F2702" s="19">
        <v>145.06</v>
      </c>
      <c r="G2702" s="19">
        <v>0</v>
      </c>
      <c r="H2702" s="85">
        <v>26530.51</v>
      </c>
      <c r="I2702" s="85">
        <v>504.08</v>
      </c>
      <c r="J2702" s="85">
        <v>580.24</v>
      </c>
      <c r="K2702" s="85">
        <v>-76.16</v>
      </c>
      <c r="L2702" s="146">
        <v>126.02</v>
      </c>
      <c r="M2702" s="146">
        <v>49.86</v>
      </c>
      <c r="N2702" s="146">
        <v>0</v>
      </c>
      <c r="Y2702" s="32">
        <f t="shared" si="41"/>
        <v>194.92000000000002</v>
      </c>
    </row>
    <row r="2703" spans="1:25" x14ac:dyDescent="0.25">
      <c r="A2703" s="83" t="s">
        <v>10371</v>
      </c>
      <c r="B2703" s="84" t="s">
        <v>2780</v>
      </c>
      <c r="C2703" s="19">
        <v>22217.66</v>
      </c>
      <c r="D2703" s="19">
        <v>422.14</v>
      </c>
      <c r="E2703" s="19">
        <v>0</v>
      </c>
      <c r="F2703" s="19">
        <v>422.14</v>
      </c>
      <c r="G2703" s="19">
        <v>0</v>
      </c>
      <c r="H2703" s="85">
        <v>78132.09</v>
      </c>
      <c r="I2703" s="85">
        <v>1484.51</v>
      </c>
      <c r="J2703" s="85">
        <v>1688.54</v>
      </c>
      <c r="K2703" s="85">
        <v>-204.03</v>
      </c>
      <c r="L2703" s="146">
        <v>371.13</v>
      </c>
      <c r="M2703" s="146">
        <v>167.1</v>
      </c>
      <c r="N2703" s="146">
        <v>0</v>
      </c>
      <c r="Y2703" s="32">
        <f t="shared" si="41"/>
        <v>589.24</v>
      </c>
    </row>
    <row r="2704" spans="1:25" x14ac:dyDescent="0.25">
      <c r="A2704" s="83" t="s">
        <v>10372</v>
      </c>
      <c r="B2704" s="84" t="s">
        <v>2781</v>
      </c>
      <c r="C2704" s="19">
        <v>12395.29</v>
      </c>
      <c r="D2704" s="19">
        <v>235.51</v>
      </c>
      <c r="E2704" s="19">
        <v>0</v>
      </c>
      <c r="F2704" s="19">
        <v>235.51</v>
      </c>
      <c r="G2704" s="19">
        <v>0</v>
      </c>
      <c r="H2704" s="85">
        <v>44412.87</v>
      </c>
      <c r="I2704" s="85">
        <v>843.84</v>
      </c>
      <c r="J2704" s="85">
        <v>942.04</v>
      </c>
      <c r="K2704" s="85">
        <v>-98.2</v>
      </c>
      <c r="L2704" s="146">
        <v>210.96</v>
      </c>
      <c r="M2704" s="146">
        <v>112.76</v>
      </c>
      <c r="N2704" s="146">
        <v>0</v>
      </c>
      <c r="Y2704" s="32">
        <f t="shared" si="41"/>
        <v>348.27</v>
      </c>
    </row>
    <row r="2705" spans="1:25" x14ac:dyDescent="0.25">
      <c r="A2705" s="83" t="s">
        <v>10373</v>
      </c>
      <c r="B2705" s="84" t="s">
        <v>2782</v>
      </c>
      <c r="C2705" s="19">
        <v>15940.65</v>
      </c>
      <c r="D2705" s="19">
        <v>302.87</v>
      </c>
      <c r="E2705" s="19">
        <v>0</v>
      </c>
      <c r="F2705" s="19">
        <v>302.87</v>
      </c>
      <c r="G2705" s="19">
        <v>0</v>
      </c>
      <c r="H2705" s="85">
        <v>62192.73</v>
      </c>
      <c r="I2705" s="85">
        <v>1181.6600000000001</v>
      </c>
      <c r="J2705" s="85">
        <v>1211.49</v>
      </c>
      <c r="K2705" s="85">
        <v>-29.83</v>
      </c>
      <c r="L2705" s="146">
        <v>295.42</v>
      </c>
      <c r="M2705" s="146">
        <v>265.58999999999997</v>
      </c>
      <c r="N2705" s="146">
        <v>0</v>
      </c>
      <c r="Y2705" s="32">
        <f t="shared" ref="Y2705:Y2768" si="42">F2705+M2705+R2705+W2705</f>
        <v>568.46</v>
      </c>
    </row>
    <row r="2706" spans="1:25" x14ac:dyDescent="0.25">
      <c r="A2706" s="83" t="s">
        <v>10374</v>
      </c>
      <c r="B2706" s="84" t="s">
        <v>2783</v>
      </c>
      <c r="C2706" s="19">
        <v>111380.75</v>
      </c>
      <c r="D2706" s="19">
        <v>2116.2399999999998</v>
      </c>
      <c r="E2706" s="19">
        <v>0</v>
      </c>
      <c r="F2706" s="19">
        <v>2116.2399999999998</v>
      </c>
      <c r="G2706" s="19">
        <v>0</v>
      </c>
      <c r="H2706" s="85">
        <v>407104.75</v>
      </c>
      <c r="I2706" s="85">
        <v>7734.99</v>
      </c>
      <c r="J2706" s="85">
        <v>8464.94</v>
      </c>
      <c r="K2706" s="85">
        <v>-729.95</v>
      </c>
      <c r="L2706" s="146">
        <v>1933.75</v>
      </c>
      <c r="M2706" s="146">
        <v>1203.8</v>
      </c>
      <c r="N2706" s="146">
        <v>0</v>
      </c>
      <c r="Y2706" s="32">
        <f t="shared" si="42"/>
        <v>3320.04</v>
      </c>
    </row>
    <row r="2707" spans="1:25" x14ac:dyDescent="0.25">
      <c r="A2707" s="83" t="s">
        <v>10375</v>
      </c>
      <c r="B2707" s="84" t="s">
        <v>2784</v>
      </c>
      <c r="C2707" s="19">
        <v>24294.03</v>
      </c>
      <c r="D2707" s="19">
        <v>461.59</v>
      </c>
      <c r="E2707" s="19">
        <v>0</v>
      </c>
      <c r="F2707" s="19">
        <v>461.59</v>
      </c>
      <c r="G2707" s="19">
        <v>0</v>
      </c>
      <c r="H2707" s="85">
        <v>98098.34</v>
      </c>
      <c r="I2707" s="85">
        <v>1863.87</v>
      </c>
      <c r="J2707" s="85">
        <v>1846.35</v>
      </c>
      <c r="K2707" s="85">
        <v>17.52</v>
      </c>
      <c r="L2707" s="146">
        <v>465.97</v>
      </c>
      <c r="M2707" s="146">
        <v>483.49</v>
      </c>
      <c r="N2707" s="146">
        <v>0</v>
      </c>
      <c r="Y2707" s="32">
        <f t="shared" si="42"/>
        <v>945.07999999999993</v>
      </c>
    </row>
    <row r="2708" spans="1:25" x14ac:dyDescent="0.25">
      <c r="A2708" s="83" t="s">
        <v>10376</v>
      </c>
      <c r="B2708" s="84" t="s">
        <v>2785</v>
      </c>
      <c r="C2708" s="19">
        <v>13343.28</v>
      </c>
      <c r="D2708" s="19">
        <v>253.52</v>
      </c>
      <c r="E2708" s="19">
        <v>0</v>
      </c>
      <c r="F2708" s="19">
        <v>253.52</v>
      </c>
      <c r="G2708" s="19">
        <v>0</v>
      </c>
      <c r="H2708" s="85">
        <v>58458.33</v>
      </c>
      <c r="I2708" s="85">
        <v>1110.71</v>
      </c>
      <c r="J2708" s="85">
        <v>1014.09</v>
      </c>
      <c r="K2708" s="85">
        <v>96.62</v>
      </c>
      <c r="L2708" s="146">
        <v>277.68</v>
      </c>
      <c r="M2708" s="146">
        <v>374.3</v>
      </c>
      <c r="N2708" s="146">
        <v>0</v>
      </c>
      <c r="Y2708" s="32">
        <f t="shared" si="42"/>
        <v>627.82000000000005</v>
      </c>
    </row>
    <row r="2709" spans="1:25" x14ac:dyDescent="0.25">
      <c r="A2709" s="83" t="s">
        <v>10377</v>
      </c>
      <c r="B2709" s="84" t="s">
        <v>2786</v>
      </c>
      <c r="C2709" s="19">
        <v>178303.16</v>
      </c>
      <c r="D2709" s="19">
        <v>3387.76</v>
      </c>
      <c r="E2709" s="19">
        <v>0</v>
      </c>
      <c r="F2709" s="19">
        <v>3387.76</v>
      </c>
      <c r="G2709" s="19">
        <v>0</v>
      </c>
      <c r="H2709" s="85">
        <v>679757.66</v>
      </c>
      <c r="I2709" s="85">
        <v>12915.4</v>
      </c>
      <c r="J2709" s="85">
        <v>13551.04</v>
      </c>
      <c r="K2709" s="85">
        <v>-635.64</v>
      </c>
      <c r="L2709" s="146">
        <v>3228.85</v>
      </c>
      <c r="M2709" s="146">
        <v>2593.21</v>
      </c>
      <c r="N2709" s="146">
        <v>0</v>
      </c>
      <c r="Y2709" s="32">
        <f t="shared" si="42"/>
        <v>5980.97</v>
      </c>
    </row>
    <row r="2710" spans="1:25" x14ac:dyDescent="0.25">
      <c r="A2710" s="83" t="s">
        <v>10378</v>
      </c>
      <c r="B2710" s="84" t="s">
        <v>2787</v>
      </c>
      <c r="C2710" s="19">
        <v>27201.55</v>
      </c>
      <c r="D2710" s="19">
        <v>516.83000000000004</v>
      </c>
      <c r="E2710" s="19">
        <v>0</v>
      </c>
      <c r="F2710" s="19">
        <v>516.83000000000004</v>
      </c>
      <c r="G2710" s="19">
        <v>0</v>
      </c>
      <c r="H2710" s="85">
        <v>99672.52</v>
      </c>
      <c r="I2710" s="85">
        <v>1893.78</v>
      </c>
      <c r="J2710" s="85">
        <v>2067.3200000000002</v>
      </c>
      <c r="K2710" s="85">
        <v>-173.54</v>
      </c>
      <c r="L2710" s="146">
        <v>473.45</v>
      </c>
      <c r="M2710" s="146">
        <v>299.91000000000003</v>
      </c>
      <c r="N2710" s="146">
        <v>0</v>
      </c>
      <c r="Y2710" s="32">
        <f t="shared" si="42"/>
        <v>816.74</v>
      </c>
    </row>
    <row r="2711" spans="1:25" x14ac:dyDescent="0.25">
      <c r="A2711" s="83" t="s">
        <v>10379</v>
      </c>
      <c r="B2711" s="84" t="s">
        <v>2788</v>
      </c>
      <c r="C2711" s="19">
        <v>9086.64</v>
      </c>
      <c r="D2711" s="19">
        <v>172.65</v>
      </c>
      <c r="E2711" s="19">
        <v>0</v>
      </c>
      <c r="F2711" s="19">
        <v>172.65</v>
      </c>
      <c r="G2711" s="19">
        <v>0</v>
      </c>
      <c r="H2711" s="85">
        <v>37649.300000000003</v>
      </c>
      <c r="I2711" s="85">
        <v>715.34</v>
      </c>
      <c r="J2711" s="85">
        <v>690.58</v>
      </c>
      <c r="K2711" s="85">
        <v>24.76</v>
      </c>
      <c r="L2711" s="146">
        <v>178.84</v>
      </c>
      <c r="M2711" s="146">
        <v>203.6</v>
      </c>
      <c r="N2711" s="146">
        <v>0</v>
      </c>
      <c r="Y2711" s="32">
        <f t="shared" si="42"/>
        <v>376.25</v>
      </c>
    </row>
    <row r="2712" spans="1:25" x14ac:dyDescent="0.25">
      <c r="A2712" s="83" t="s">
        <v>10380</v>
      </c>
      <c r="B2712" s="84" t="s">
        <v>2789</v>
      </c>
      <c r="C2712" s="19">
        <v>7747551.1399999997</v>
      </c>
      <c r="D2712" s="19">
        <v>147203.47</v>
      </c>
      <c r="E2712" s="19">
        <v>0</v>
      </c>
      <c r="F2712" s="19">
        <v>147203.47</v>
      </c>
      <c r="G2712" s="19">
        <v>0</v>
      </c>
      <c r="H2712" s="85">
        <v>29551583.370000001</v>
      </c>
      <c r="I2712" s="85">
        <v>561480.07999999996</v>
      </c>
      <c r="J2712" s="85">
        <v>588813.89</v>
      </c>
      <c r="K2712" s="85">
        <v>-27333.81</v>
      </c>
      <c r="L2712" s="146">
        <v>140370.01999999999</v>
      </c>
      <c r="M2712" s="146">
        <v>113036.21</v>
      </c>
      <c r="N2712" s="146">
        <v>0</v>
      </c>
      <c r="Y2712" s="32">
        <f t="shared" si="42"/>
        <v>260239.68</v>
      </c>
    </row>
    <row r="2713" spans="1:25" x14ac:dyDescent="0.25">
      <c r="A2713" s="83" t="s">
        <v>10381</v>
      </c>
      <c r="B2713" s="84" t="s">
        <v>2790</v>
      </c>
      <c r="C2713" s="19">
        <v>27137.03</v>
      </c>
      <c r="D2713" s="19">
        <v>515.6</v>
      </c>
      <c r="E2713" s="19">
        <v>0</v>
      </c>
      <c r="F2713" s="19">
        <v>515.6</v>
      </c>
      <c r="G2713" s="19">
        <v>0</v>
      </c>
      <c r="H2713" s="85">
        <v>103881.46</v>
      </c>
      <c r="I2713" s="85">
        <v>1973.75</v>
      </c>
      <c r="J2713" s="85">
        <v>2062.41</v>
      </c>
      <c r="K2713" s="85">
        <v>-88.66</v>
      </c>
      <c r="L2713" s="146">
        <v>493.44</v>
      </c>
      <c r="M2713" s="146">
        <v>404.78</v>
      </c>
      <c r="N2713" s="146">
        <v>0</v>
      </c>
      <c r="Y2713" s="32">
        <f t="shared" si="42"/>
        <v>920.38</v>
      </c>
    </row>
    <row r="2714" spans="1:25" x14ac:dyDescent="0.25">
      <c r="A2714" s="83" t="s">
        <v>10382</v>
      </c>
      <c r="B2714" s="84" t="s">
        <v>2791</v>
      </c>
      <c r="C2714" s="19">
        <v>388323.32</v>
      </c>
      <c r="D2714" s="19">
        <v>7378.14</v>
      </c>
      <c r="E2714" s="19">
        <v>0</v>
      </c>
      <c r="F2714" s="19">
        <v>7378.14</v>
      </c>
      <c r="G2714" s="19">
        <v>0</v>
      </c>
      <c r="H2714" s="85">
        <v>1440161.4</v>
      </c>
      <c r="I2714" s="85">
        <v>27363.07</v>
      </c>
      <c r="J2714" s="85">
        <v>29512.57</v>
      </c>
      <c r="K2714" s="85">
        <v>-2149.5</v>
      </c>
      <c r="L2714" s="146">
        <v>6840.77</v>
      </c>
      <c r="M2714" s="146">
        <v>4691.2700000000004</v>
      </c>
      <c r="N2714" s="146">
        <v>0</v>
      </c>
      <c r="Y2714" s="32">
        <f t="shared" si="42"/>
        <v>12069.41</v>
      </c>
    </row>
    <row r="2715" spans="1:25" x14ac:dyDescent="0.25">
      <c r="A2715" s="83" t="s">
        <v>10383</v>
      </c>
      <c r="B2715" s="84" t="s">
        <v>2792</v>
      </c>
      <c r="C2715" s="19">
        <v>119540.37</v>
      </c>
      <c r="D2715" s="19">
        <v>2271.27</v>
      </c>
      <c r="E2715" s="19">
        <v>0</v>
      </c>
      <c r="F2715" s="19">
        <v>2271.27</v>
      </c>
      <c r="G2715" s="19">
        <v>0</v>
      </c>
      <c r="H2715" s="85">
        <v>410631.5</v>
      </c>
      <c r="I2715" s="85">
        <v>7802</v>
      </c>
      <c r="J2715" s="85">
        <v>9085.07</v>
      </c>
      <c r="K2715" s="85">
        <v>-1283.07</v>
      </c>
      <c r="L2715" s="146">
        <v>1950.5</v>
      </c>
      <c r="M2715" s="146">
        <v>667.43</v>
      </c>
      <c r="N2715" s="146">
        <v>0</v>
      </c>
      <c r="Y2715" s="32">
        <f t="shared" si="42"/>
        <v>2938.7</v>
      </c>
    </row>
    <row r="2716" spans="1:25" x14ac:dyDescent="0.25">
      <c r="A2716" s="83" t="s">
        <v>10384</v>
      </c>
      <c r="B2716" s="84" t="s">
        <v>2793</v>
      </c>
      <c r="C2716" s="19">
        <v>85703.73</v>
      </c>
      <c r="D2716" s="19">
        <v>1628.37</v>
      </c>
      <c r="E2716" s="19">
        <v>0</v>
      </c>
      <c r="F2716" s="19">
        <v>1628.37</v>
      </c>
      <c r="G2716" s="19">
        <v>0</v>
      </c>
      <c r="H2716" s="85">
        <v>304119.78999999998</v>
      </c>
      <c r="I2716" s="85">
        <v>5778.28</v>
      </c>
      <c r="J2716" s="85">
        <v>6513.48</v>
      </c>
      <c r="K2716" s="85">
        <v>-735.2</v>
      </c>
      <c r="L2716" s="146">
        <v>1444.57</v>
      </c>
      <c r="M2716" s="146">
        <v>709.37</v>
      </c>
      <c r="N2716" s="146">
        <v>0</v>
      </c>
      <c r="Y2716" s="32">
        <f t="shared" si="42"/>
        <v>2337.7399999999998</v>
      </c>
    </row>
    <row r="2717" spans="1:25" x14ac:dyDescent="0.25">
      <c r="A2717" s="83" t="s">
        <v>10385</v>
      </c>
      <c r="B2717" s="84" t="s">
        <v>2794</v>
      </c>
      <c r="C2717" s="19">
        <v>74521.990000000005</v>
      </c>
      <c r="D2717" s="19">
        <v>1415.92</v>
      </c>
      <c r="E2717" s="19">
        <v>0</v>
      </c>
      <c r="F2717" s="19">
        <v>1415.92</v>
      </c>
      <c r="G2717" s="19">
        <v>0</v>
      </c>
      <c r="H2717" s="85">
        <v>278646.59000000003</v>
      </c>
      <c r="I2717" s="85">
        <v>5294.29</v>
      </c>
      <c r="J2717" s="85">
        <v>5663.67</v>
      </c>
      <c r="K2717" s="85">
        <v>-369.38</v>
      </c>
      <c r="L2717" s="146">
        <v>1323.57</v>
      </c>
      <c r="M2717" s="146">
        <v>954.19</v>
      </c>
      <c r="N2717" s="146">
        <v>0</v>
      </c>
      <c r="Y2717" s="32">
        <f t="shared" si="42"/>
        <v>2370.11</v>
      </c>
    </row>
    <row r="2718" spans="1:25" x14ac:dyDescent="0.25">
      <c r="A2718" s="83" t="s">
        <v>10386</v>
      </c>
      <c r="B2718" s="84" t="s">
        <v>2795</v>
      </c>
      <c r="C2718" s="19">
        <v>3081.55</v>
      </c>
      <c r="D2718" s="19">
        <v>58.55</v>
      </c>
      <c r="E2718" s="19">
        <v>0</v>
      </c>
      <c r="F2718" s="19">
        <v>58.55</v>
      </c>
      <c r="G2718" s="19">
        <v>0</v>
      </c>
      <c r="H2718" s="85">
        <v>10163.85</v>
      </c>
      <c r="I2718" s="85">
        <v>193.11</v>
      </c>
      <c r="J2718" s="85">
        <v>234.2</v>
      </c>
      <c r="K2718" s="85">
        <v>-41.09</v>
      </c>
      <c r="L2718" s="146">
        <v>48.28</v>
      </c>
      <c r="M2718" s="146">
        <v>7.19</v>
      </c>
      <c r="N2718" s="146">
        <v>0</v>
      </c>
      <c r="Y2718" s="32">
        <f t="shared" si="42"/>
        <v>65.739999999999995</v>
      </c>
    </row>
    <row r="2719" spans="1:25" x14ac:dyDescent="0.25">
      <c r="A2719" s="83" t="s">
        <v>10387</v>
      </c>
      <c r="B2719" s="84" t="s">
        <v>2796</v>
      </c>
      <c r="C2719" s="19">
        <v>28238.32</v>
      </c>
      <c r="D2719" s="19">
        <v>536.53</v>
      </c>
      <c r="E2719" s="19">
        <v>0</v>
      </c>
      <c r="F2719" s="19">
        <v>536.53</v>
      </c>
      <c r="G2719" s="19">
        <v>0</v>
      </c>
      <c r="H2719" s="85">
        <v>86728.16</v>
      </c>
      <c r="I2719" s="85">
        <v>1647.84</v>
      </c>
      <c r="J2719" s="85">
        <v>2146.11</v>
      </c>
      <c r="K2719" s="85">
        <v>-498.27</v>
      </c>
      <c r="L2719" s="146">
        <v>411.96</v>
      </c>
      <c r="M2719" s="146">
        <v>0</v>
      </c>
      <c r="N2719" s="146">
        <v>86.31</v>
      </c>
      <c r="Y2719" s="32">
        <f t="shared" si="42"/>
        <v>536.53</v>
      </c>
    </row>
    <row r="2720" spans="1:25" x14ac:dyDescent="0.25">
      <c r="A2720" s="83" t="s">
        <v>10388</v>
      </c>
      <c r="B2720" s="84" t="s">
        <v>2797</v>
      </c>
      <c r="C2720" s="19">
        <v>101324.38</v>
      </c>
      <c r="D2720" s="19">
        <v>1925.16</v>
      </c>
      <c r="E2720" s="19">
        <v>0</v>
      </c>
      <c r="F2720" s="19">
        <v>1925.16</v>
      </c>
      <c r="G2720" s="19">
        <v>0</v>
      </c>
      <c r="H2720" s="85">
        <v>368725.45</v>
      </c>
      <c r="I2720" s="85">
        <v>7005.78</v>
      </c>
      <c r="J2720" s="85">
        <v>7700.65</v>
      </c>
      <c r="K2720" s="85">
        <v>-694.87</v>
      </c>
      <c r="L2720" s="146">
        <v>1751.45</v>
      </c>
      <c r="M2720" s="146">
        <v>1056.58</v>
      </c>
      <c r="N2720" s="146">
        <v>0</v>
      </c>
      <c r="Y2720" s="32">
        <f t="shared" si="42"/>
        <v>2981.74</v>
      </c>
    </row>
    <row r="2721" spans="1:25" x14ac:dyDescent="0.25">
      <c r="A2721" s="83" t="s">
        <v>10389</v>
      </c>
      <c r="B2721" s="84" t="s">
        <v>2798</v>
      </c>
      <c r="C2721" s="19">
        <v>65290.64</v>
      </c>
      <c r="D2721" s="19">
        <v>1240.52</v>
      </c>
      <c r="E2721" s="19">
        <v>0</v>
      </c>
      <c r="F2721" s="19">
        <v>1240.52</v>
      </c>
      <c r="G2721" s="19">
        <v>0</v>
      </c>
      <c r="H2721" s="85">
        <v>213205.48</v>
      </c>
      <c r="I2721" s="85">
        <v>4050.9</v>
      </c>
      <c r="J2721" s="85">
        <v>4962.09</v>
      </c>
      <c r="K2721" s="85">
        <v>-911.19</v>
      </c>
      <c r="L2721" s="146">
        <v>1012.73</v>
      </c>
      <c r="M2721" s="146">
        <v>101.54</v>
      </c>
      <c r="N2721" s="146">
        <v>0</v>
      </c>
      <c r="Y2721" s="32">
        <f t="shared" si="42"/>
        <v>1342.06</v>
      </c>
    </row>
    <row r="2722" spans="1:25" x14ac:dyDescent="0.25">
      <c r="A2722" s="83" t="s">
        <v>10390</v>
      </c>
      <c r="B2722" s="84" t="s">
        <v>2799</v>
      </c>
      <c r="C2722" s="19">
        <v>105875.52</v>
      </c>
      <c r="D2722" s="19">
        <v>2011.64</v>
      </c>
      <c r="E2722" s="19">
        <v>0</v>
      </c>
      <c r="F2722" s="19">
        <v>2011.64</v>
      </c>
      <c r="G2722" s="19">
        <v>0</v>
      </c>
      <c r="H2722" s="85">
        <v>399292.48</v>
      </c>
      <c r="I2722" s="85">
        <v>7586.56</v>
      </c>
      <c r="J2722" s="85">
        <v>8046.54</v>
      </c>
      <c r="K2722" s="85">
        <v>-459.98</v>
      </c>
      <c r="L2722" s="146">
        <v>1896.64</v>
      </c>
      <c r="M2722" s="146">
        <v>1436.66</v>
      </c>
      <c r="N2722" s="146">
        <v>0</v>
      </c>
      <c r="Y2722" s="32">
        <f t="shared" si="42"/>
        <v>3448.3</v>
      </c>
    </row>
    <row r="2723" spans="1:25" x14ac:dyDescent="0.25">
      <c r="A2723" s="83" t="s">
        <v>10391</v>
      </c>
      <c r="B2723" s="84" t="s">
        <v>2800</v>
      </c>
      <c r="C2723" s="19">
        <v>365009.43</v>
      </c>
      <c r="D2723" s="19">
        <v>6935.18</v>
      </c>
      <c r="E2723" s="19">
        <v>0</v>
      </c>
      <c r="F2723" s="19">
        <v>6935.18</v>
      </c>
      <c r="G2723" s="19">
        <v>0</v>
      </c>
      <c r="H2723" s="85">
        <v>1400949.11</v>
      </c>
      <c r="I2723" s="85">
        <v>26618.03</v>
      </c>
      <c r="J2723" s="85">
        <v>27740.720000000001</v>
      </c>
      <c r="K2723" s="85">
        <v>-1122.69</v>
      </c>
      <c r="L2723" s="146">
        <v>6654.51</v>
      </c>
      <c r="M2723" s="146">
        <v>5531.82</v>
      </c>
      <c r="N2723" s="146">
        <v>0</v>
      </c>
      <c r="Y2723" s="32">
        <f t="shared" si="42"/>
        <v>12467</v>
      </c>
    </row>
    <row r="2724" spans="1:25" x14ac:dyDescent="0.25">
      <c r="A2724" s="83" t="s">
        <v>10392</v>
      </c>
      <c r="B2724" s="84" t="s">
        <v>2801</v>
      </c>
      <c r="C2724" s="19">
        <v>196139.18</v>
      </c>
      <c r="D2724" s="19">
        <v>3726.65</v>
      </c>
      <c r="E2724" s="19">
        <v>0</v>
      </c>
      <c r="F2724" s="19">
        <v>3726.65</v>
      </c>
      <c r="G2724" s="19">
        <v>0</v>
      </c>
      <c r="H2724" s="85">
        <v>653570.65</v>
      </c>
      <c r="I2724" s="85">
        <v>12417.84</v>
      </c>
      <c r="J2724" s="85">
        <v>14906.58</v>
      </c>
      <c r="K2724" s="85">
        <v>-2488.7399999999998</v>
      </c>
      <c r="L2724" s="146">
        <v>3104.46</v>
      </c>
      <c r="M2724" s="146">
        <v>615.72</v>
      </c>
      <c r="N2724" s="146">
        <v>0</v>
      </c>
      <c r="Y2724" s="32">
        <f t="shared" si="42"/>
        <v>4342.37</v>
      </c>
    </row>
    <row r="2725" spans="1:25" x14ac:dyDescent="0.25">
      <c r="A2725" s="83" t="s">
        <v>10393</v>
      </c>
      <c r="B2725" s="84" t="s">
        <v>2802</v>
      </c>
      <c r="C2725" s="19">
        <v>21854.79</v>
      </c>
      <c r="D2725" s="19">
        <v>415.24</v>
      </c>
      <c r="E2725" s="19">
        <v>0</v>
      </c>
      <c r="F2725" s="19">
        <v>415.24</v>
      </c>
      <c r="G2725" s="19">
        <v>0</v>
      </c>
      <c r="H2725" s="85">
        <v>56756.32</v>
      </c>
      <c r="I2725" s="85">
        <v>1078.3699999999999</v>
      </c>
      <c r="J2725" s="85">
        <v>1660.96</v>
      </c>
      <c r="K2725" s="85">
        <v>-582.59</v>
      </c>
      <c r="L2725" s="146">
        <v>269.58999999999997</v>
      </c>
      <c r="M2725" s="146">
        <v>0</v>
      </c>
      <c r="N2725" s="146">
        <v>313</v>
      </c>
      <c r="Y2725" s="32">
        <f t="shared" si="42"/>
        <v>415.24</v>
      </c>
    </row>
    <row r="2726" spans="1:25" x14ac:dyDescent="0.25">
      <c r="A2726" s="83" t="s">
        <v>10394</v>
      </c>
      <c r="B2726" s="84" t="s">
        <v>2803</v>
      </c>
      <c r="C2726" s="19">
        <v>121339.29</v>
      </c>
      <c r="D2726" s="19">
        <v>2305.4499999999998</v>
      </c>
      <c r="E2726" s="19">
        <v>0</v>
      </c>
      <c r="F2726" s="19">
        <v>2305.4499999999998</v>
      </c>
      <c r="G2726" s="19">
        <v>0</v>
      </c>
      <c r="H2726" s="85">
        <v>471715.92</v>
      </c>
      <c r="I2726" s="85">
        <v>8962.6</v>
      </c>
      <c r="J2726" s="85">
        <v>9221.7900000000009</v>
      </c>
      <c r="K2726" s="85">
        <v>-259.19</v>
      </c>
      <c r="L2726" s="146">
        <v>2240.65</v>
      </c>
      <c r="M2726" s="146">
        <v>1981.46</v>
      </c>
      <c r="N2726" s="146">
        <v>0</v>
      </c>
      <c r="Y2726" s="32">
        <f t="shared" si="42"/>
        <v>4286.91</v>
      </c>
    </row>
    <row r="2727" spans="1:25" x14ac:dyDescent="0.25">
      <c r="A2727" s="83" t="s">
        <v>10395</v>
      </c>
      <c r="B2727" s="84" t="s">
        <v>2804</v>
      </c>
      <c r="C2727" s="19">
        <v>24224.36</v>
      </c>
      <c r="D2727" s="19">
        <v>460.26</v>
      </c>
      <c r="E2727" s="19">
        <v>0</v>
      </c>
      <c r="F2727" s="19">
        <v>460.26</v>
      </c>
      <c r="G2727" s="19">
        <v>0</v>
      </c>
      <c r="H2727" s="85">
        <v>110222.9</v>
      </c>
      <c r="I2727" s="85">
        <v>2094.2399999999998</v>
      </c>
      <c r="J2727" s="85">
        <v>1841.05</v>
      </c>
      <c r="K2727" s="85">
        <v>253.19</v>
      </c>
      <c r="L2727" s="146">
        <v>523.55999999999995</v>
      </c>
      <c r="M2727" s="146">
        <v>776.75</v>
      </c>
      <c r="N2727" s="146">
        <v>0</v>
      </c>
      <c r="Y2727" s="32">
        <f t="shared" si="42"/>
        <v>1237.01</v>
      </c>
    </row>
    <row r="2728" spans="1:25" x14ac:dyDescent="0.25">
      <c r="A2728" s="83" t="s">
        <v>10396</v>
      </c>
      <c r="B2728" s="84" t="s">
        <v>2805</v>
      </c>
      <c r="C2728" s="19">
        <v>21313.279999999999</v>
      </c>
      <c r="D2728" s="19">
        <v>404.95</v>
      </c>
      <c r="E2728" s="19">
        <v>0</v>
      </c>
      <c r="F2728" s="19">
        <v>404.95</v>
      </c>
      <c r="G2728" s="19">
        <v>0</v>
      </c>
      <c r="H2728" s="85">
        <v>63400.46</v>
      </c>
      <c r="I2728" s="85">
        <v>1204.6099999999999</v>
      </c>
      <c r="J2728" s="85">
        <v>1619.81</v>
      </c>
      <c r="K2728" s="85">
        <v>-415.2</v>
      </c>
      <c r="L2728" s="146">
        <v>301.14999999999998</v>
      </c>
      <c r="M2728" s="146">
        <v>0</v>
      </c>
      <c r="N2728" s="146">
        <v>114.05</v>
      </c>
      <c r="Y2728" s="32">
        <f t="shared" si="42"/>
        <v>404.95</v>
      </c>
    </row>
    <row r="2729" spans="1:25" x14ac:dyDescent="0.25">
      <c r="A2729" s="83" t="s">
        <v>10397</v>
      </c>
      <c r="B2729" s="84" t="s">
        <v>2806</v>
      </c>
      <c r="C2729" s="19">
        <v>21106.55</v>
      </c>
      <c r="D2729" s="19">
        <v>401.03</v>
      </c>
      <c r="E2729" s="19">
        <v>0</v>
      </c>
      <c r="F2729" s="19">
        <v>401.03</v>
      </c>
      <c r="G2729" s="19">
        <v>0</v>
      </c>
      <c r="H2729" s="85">
        <v>60031.63</v>
      </c>
      <c r="I2729" s="85">
        <v>1140.5999999999999</v>
      </c>
      <c r="J2729" s="85">
        <v>1604.1</v>
      </c>
      <c r="K2729" s="85">
        <v>-463.5</v>
      </c>
      <c r="L2729" s="146">
        <v>285.14999999999998</v>
      </c>
      <c r="M2729" s="146">
        <v>0</v>
      </c>
      <c r="N2729" s="146">
        <v>178.35</v>
      </c>
      <c r="Y2729" s="32">
        <f t="shared" si="42"/>
        <v>401.03</v>
      </c>
    </row>
    <row r="2730" spans="1:25" x14ac:dyDescent="0.25">
      <c r="A2730" s="83" t="s">
        <v>10398</v>
      </c>
      <c r="B2730" s="84" t="s">
        <v>2807</v>
      </c>
      <c r="C2730" s="19">
        <v>18084.21</v>
      </c>
      <c r="D2730" s="19">
        <v>343.6</v>
      </c>
      <c r="E2730" s="19">
        <v>0</v>
      </c>
      <c r="F2730" s="19">
        <v>343.6</v>
      </c>
      <c r="G2730" s="19">
        <v>0</v>
      </c>
      <c r="H2730" s="85">
        <v>42127.79</v>
      </c>
      <c r="I2730" s="85">
        <v>800.43</v>
      </c>
      <c r="J2730" s="85">
        <v>1374.4</v>
      </c>
      <c r="K2730" s="85">
        <v>-573.97</v>
      </c>
      <c r="L2730" s="146">
        <v>200.11</v>
      </c>
      <c r="M2730" s="146">
        <v>0</v>
      </c>
      <c r="N2730" s="146">
        <v>373.86</v>
      </c>
      <c r="Y2730" s="32">
        <f t="shared" si="42"/>
        <v>343.6</v>
      </c>
    </row>
    <row r="2731" spans="1:25" x14ac:dyDescent="0.25">
      <c r="A2731" s="83" t="s">
        <v>10399</v>
      </c>
      <c r="B2731" s="84" t="s">
        <v>2808</v>
      </c>
      <c r="C2731" s="19">
        <v>130532.28</v>
      </c>
      <c r="D2731" s="19">
        <v>2480.11</v>
      </c>
      <c r="E2731" s="19">
        <v>0</v>
      </c>
      <c r="F2731" s="19">
        <v>2480.11</v>
      </c>
      <c r="G2731" s="19">
        <v>0</v>
      </c>
      <c r="H2731" s="85">
        <v>508945.85</v>
      </c>
      <c r="I2731" s="85">
        <v>9669.9699999999993</v>
      </c>
      <c r="J2731" s="85">
        <v>9920.4500000000007</v>
      </c>
      <c r="K2731" s="85">
        <v>-250.48</v>
      </c>
      <c r="L2731" s="146">
        <v>2417.4899999999998</v>
      </c>
      <c r="M2731" s="146">
        <v>2167.0100000000002</v>
      </c>
      <c r="N2731" s="146">
        <v>0</v>
      </c>
      <c r="Y2731" s="32">
        <f t="shared" si="42"/>
        <v>4647.1200000000008</v>
      </c>
    </row>
    <row r="2732" spans="1:25" x14ac:dyDescent="0.25">
      <c r="A2732" s="83" t="s">
        <v>10400</v>
      </c>
      <c r="B2732" s="84" t="s">
        <v>2809</v>
      </c>
      <c r="C2732" s="19">
        <v>2387.8000000000002</v>
      </c>
      <c r="D2732" s="19">
        <v>45.37</v>
      </c>
      <c r="E2732" s="19">
        <v>0</v>
      </c>
      <c r="F2732" s="19">
        <v>45.37</v>
      </c>
      <c r="G2732" s="19">
        <v>0</v>
      </c>
      <c r="H2732" s="85">
        <v>8951.2099999999991</v>
      </c>
      <c r="I2732" s="85">
        <v>170.07</v>
      </c>
      <c r="J2732" s="85">
        <v>181.47</v>
      </c>
      <c r="K2732" s="85">
        <v>-11.4</v>
      </c>
      <c r="L2732" s="146">
        <v>42.52</v>
      </c>
      <c r="M2732" s="146">
        <v>31.12</v>
      </c>
      <c r="N2732" s="146">
        <v>0</v>
      </c>
      <c r="Y2732" s="32">
        <f t="shared" si="42"/>
        <v>76.489999999999995</v>
      </c>
    </row>
    <row r="2733" spans="1:25" x14ac:dyDescent="0.25">
      <c r="A2733" s="83" t="s">
        <v>10401</v>
      </c>
      <c r="B2733" s="84" t="s">
        <v>2810</v>
      </c>
      <c r="C2733" s="19">
        <v>23219.03</v>
      </c>
      <c r="D2733" s="19">
        <v>441.16</v>
      </c>
      <c r="E2733" s="19">
        <v>0</v>
      </c>
      <c r="F2733" s="19">
        <v>441.16</v>
      </c>
      <c r="G2733" s="19">
        <v>0</v>
      </c>
      <c r="H2733" s="85">
        <v>130512.23</v>
      </c>
      <c r="I2733" s="85">
        <v>2479.73</v>
      </c>
      <c r="J2733" s="85">
        <v>1764.65</v>
      </c>
      <c r="K2733" s="85">
        <v>715.08</v>
      </c>
      <c r="L2733" s="146">
        <v>619.92999999999995</v>
      </c>
      <c r="M2733" s="146">
        <v>1335.01</v>
      </c>
      <c r="N2733" s="146">
        <v>0</v>
      </c>
      <c r="Y2733" s="32">
        <f t="shared" si="42"/>
        <v>1776.17</v>
      </c>
    </row>
    <row r="2734" spans="1:25" x14ac:dyDescent="0.25">
      <c r="A2734" s="83" t="s">
        <v>10402</v>
      </c>
      <c r="B2734" s="84" t="s">
        <v>2811</v>
      </c>
      <c r="C2734" s="19">
        <v>95867.21</v>
      </c>
      <c r="D2734" s="19">
        <v>1821.48</v>
      </c>
      <c r="E2734" s="19">
        <v>0</v>
      </c>
      <c r="F2734" s="19">
        <v>1821.48</v>
      </c>
      <c r="G2734" s="19">
        <v>0</v>
      </c>
      <c r="H2734" s="85">
        <v>360206.34</v>
      </c>
      <c r="I2734" s="85">
        <v>6843.92</v>
      </c>
      <c r="J2734" s="85">
        <v>7285.91</v>
      </c>
      <c r="K2734" s="85">
        <v>-441.99</v>
      </c>
      <c r="L2734" s="146">
        <v>1710.98</v>
      </c>
      <c r="M2734" s="146">
        <v>1268.99</v>
      </c>
      <c r="N2734" s="146">
        <v>0</v>
      </c>
      <c r="Y2734" s="32">
        <f t="shared" si="42"/>
        <v>3090.4700000000003</v>
      </c>
    </row>
    <row r="2735" spans="1:25" x14ac:dyDescent="0.25">
      <c r="A2735" s="83" t="s">
        <v>10403</v>
      </c>
      <c r="B2735" s="84" t="s">
        <v>2812</v>
      </c>
      <c r="C2735" s="19">
        <v>78801.570000000007</v>
      </c>
      <c r="D2735" s="19">
        <v>1497.23</v>
      </c>
      <c r="E2735" s="19">
        <v>0</v>
      </c>
      <c r="F2735" s="19">
        <v>1497.23</v>
      </c>
      <c r="G2735" s="19">
        <v>0</v>
      </c>
      <c r="H2735" s="85">
        <v>291150.21999999997</v>
      </c>
      <c r="I2735" s="85">
        <v>5531.85</v>
      </c>
      <c r="J2735" s="85">
        <v>5988.92</v>
      </c>
      <c r="K2735" s="85">
        <v>-457.07</v>
      </c>
      <c r="L2735" s="146">
        <v>1382.96</v>
      </c>
      <c r="M2735" s="146">
        <v>925.89</v>
      </c>
      <c r="N2735" s="146">
        <v>0</v>
      </c>
      <c r="Y2735" s="32">
        <f t="shared" si="42"/>
        <v>2423.12</v>
      </c>
    </row>
    <row r="2736" spans="1:25" x14ac:dyDescent="0.25">
      <c r="A2736" s="83" t="s">
        <v>10404</v>
      </c>
      <c r="B2736" s="84" t="s">
        <v>2813</v>
      </c>
      <c r="C2736" s="19">
        <v>12980.83</v>
      </c>
      <c r="D2736" s="19">
        <v>246.64</v>
      </c>
      <c r="E2736" s="19">
        <v>0</v>
      </c>
      <c r="F2736" s="19">
        <v>246.64</v>
      </c>
      <c r="G2736" s="19">
        <v>0</v>
      </c>
      <c r="H2736" s="85">
        <v>33819.46</v>
      </c>
      <c r="I2736" s="85">
        <v>642.57000000000005</v>
      </c>
      <c r="J2736" s="85">
        <v>986.54</v>
      </c>
      <c r="K2736" s="85">
        <v>-343.97</v>
      </c>
      <c r="L2736" s="146">
        <v>160.63999999999999</v>
      </c>
      <c r="M2736" s="146">
        <v>0</v>
      </c>
      <c r="N2736" s="146">
        <v>183.33</v>
      </c>
      <c r="Y2736" s="32">
        <f t="shared" si="42"/>
        <v>246.64</v>
      </c>
    </row>
    <row r="2737" spans="1:25" x14ac:dyDescent="0.25">
      <c r="A2737" s="83" t="s">
        <v>10405</v>
      </c>
      <c r="B2737" s="84" t="s">
        <v>2814</v>
      </c>
      <c r="C2737" s="19">
        <v>28335.01</v>
      </c>
      <c r="D2737" s="19">
        <v>538.37</v>
      </c>
      <c r="E2737" s="19">
        <v>0</v>
      </c>
      <c r="F2737" s="19">
        <v>538.37</v>
      </c>
      <c r="G2737" s="19">
        <v>0</v>
      </c>
      <c r="H2737" s="85">
        <v>114156.87</v>
      </c>
      <c r="I2737" s="85">
        <v>2168.98</v>
      </c>
      <c r="J2737" s="85">
        <v>2153.46</v>
      </c>
      <c r="K2737" s="85">
        <v>15.52</v>
      </c>
      <c r="L2737" s="146">
        <v>542.25</v>
      </c>
      <c r="M2737" s="146">
        <v>557.77</v>
      </c>
      <c r="N2737" s="146">
        <v>0</v>
      </c>
      <c r="Y2737" s="32">
        <f t="shared" si="42"/>
        <v>1096.1399999999999</v>
      </c>
    </row>
    <row r="2738" spans="1:25" x14ac:dyDescent="0.25">
      <c r="A2738" s="83" t="s">
        <v>10406</v>
      </c>
      <c r="B2738" s="84" t="s">
        <v>2815</v>
      </c>
      <c r="C2738" s="19">
        <v>20545.27</v>
      </c>
      <c r="D2738" s="19">
        <v>390.36</v>
      </c>
      <c r="E2738" s="19">
        <v>0</v>
      </c>
      <c r="F2738" s="19">
        <v>390.36</v>
      </c>
      <c r="G2738" s="19">
        <v>0</v>
      </c>
      <c r="H2738" s="85">
        <v>101707.8</v>
      </c>
      <c r="I2738" s="85">
        <v>1932.45</v>
      </c>
      <c r="J2738" s="85">
        <v>1561.44</v>
      </c>
      <c r="K2738" s="85">
        <v>371.01</v>
      </c>
      <c r="L2738" s="146">
        <v>483.11</v>
      </c>
      <c r="M2738" s="146">
        <v>854.12</v>
      </c>
      <c r="N2738" s="146">
        <v>0</v>
      </c>
      <c r="Y2738" s="32">
        <f t="shared" si="42"/>
        <v>1244.48</v>
      </c>
    </row>
    <row r="2739" spans="1:25" x14ac:dyDescent="0.25">
      <c r="A2739" s="83" t="s">
        <v>10407</v>
      </c>
      <c r="B2739" s="84" t="s">
        <v>2816</v>
      </c>
      <c r="C2739" s="19">
        <v>4181.4799999999996</v>
      </c>
      <c r="D2739" s="19">
        <v>79.45</v>
      </c>
      <c r="E2739" s="19">
        <v>0</v>
      </c>
      <c r="F2739" s="19">
        <v>79.45</v>
      </c>
      <c r="G2739" s="19">
        <v>0</v>
      </c>
      <c r="H2739" s="85">
        <v>14675.03</v>
      </c>
      <c r="I2739" s="85">
        <v>278.83</v>
      </c>
      <c r="J2739" s="85">
        <v>317.79000000000002</v>
      </c>
      <c r="K2739" s="85">
        <v>-38.96</v>
      </c>
      <c r="L2739" s="146">
        <v>69.709999999999994</v>
      </c>
      <c r="M2739" s="146">
        <v>30.75</v>
      </c>
      <c r="N2739" s="146">
        <v>0</v>
      </c>
      <c r="Y2739" s="32">
        <f t="shared" si="42"/>
        <v>110.2</v>
      </c>
    </row>
    <row r="2740" spans="1:25" x14ac:dyDescent="0.25">
      <c r="A2740" s="83" t="s">
        <v>10408</v>
      </c>
      <c r="B2740" s="84" t="s">
        <v>2817</v>
      </c>
      <c r="C2740" s="19">
        <v>260926.83</v>
      </c>
      <c r="D2740" s="19">
        <v>4957.6099999999997</v>
      </c>
      <c r="E2740" s="19">
        <v>0</v>
      </c>
      <c r="F2740" s="19">
        <v>4957.6099999999997</v>
      </c>
      <c r="G2740" s="19">
        <v>0</v>
      </c>
      <c r="H2740" s="85">
        <v>933036.78</v>
      </c>
      <c r="I2740" s="85">
        <v>17727.7</v>
      </c>
      <c r="J2740" s="85">
        <v>19830.439999999999</v>
      </c>
      <c r="K2740" s="85">
        <v>-2102.7399999999998</v>
      </c>
      <c r="L2740" s="146">
        <v>4431.93</v>
      </c>
      <c r="M2740" s="146">
        <v>2329.19</v>
      </c>
      <c r="N2740" s="146">
        <v>0</v>
      </c>
      <c r="Y2740" s="32">
        <f t="shared" si="42"/>
        <v>7286.7999999999993</v>
      </c>
    </row>
    <row r="2741" spans="1:25" x14ac:dyDescent="0.25">
      <c r="A2741" s="83" t="s">
        <v>10409</v>
      </c>
      <c r="B2741" s="84" t="s">
        <v>2818</v>
      </c>
      <c r="C2741" s="19">
        <v>9884.85</v>
      </c>
      <c r="D2741" s="19">
        <v>187.81</v>
      </c>
      <c r="E2741" s="19">
        <v>0</v>
      </c>
      <c r="F2741" s="19">
        <v>187.81</v>
      </c>
      <c r="G2741" s="19">
        <v>0</v>
      </c>
      <c r="H2741" s="85">
        <v>23888.22</v>
      </c>
      <c r="I2741" s="85">
        <v>453.88</v>
      </c>
      <c r="J2741" s="85">
        <v>751.25</v>
      </c>
      <c r="K2741" s="85">
        <v>-297.37</v>
      </c>
      <c r="L2741" s="146">
        <v>113.47</v>
      </c>
      <c r="M2741" s="146">
        <v>0</v>
      </c>
      <c r="N2741" s="146">
        <v>183.9</v>
      </c>
      <c r="Y2741" s="32">
        <f t="shared" si="42"/>
        <v>187.81</v>
      </c>
    </row>
    <row r="2742" spans="1:25" x14ac:dyDescent="0.25">
      <c r="A2742" s="83" t="s">
        <v>10410</v>
      </c>
      <c r="B2742" s="84" t="s">
        <v>2819</v>
      </c>
      <c r="C2742" s="19">
        <v>14935.74</v>
      </c>
      <c r="D2742" s="19">
        <v>283.77999999999997</v>
      </c>
      <c r="E2742" s="19">
        <v>0</v>
      </c>
      <c r="F2742" s="19">
        <v>283.77999999999997</v>
      </c>
      <c r="G2742" s="19">
        <v>0</v>
      </c>
      <c r="H2742" s="85">
        <v>46445.61</v>
      </c>
      <c r="I2742" s="85">
        <v>882.47</v>
      </c>
      <c r="J2742" s="85">
        <v>1135.1199999999999</v>
      </c>
      <c r="K2742" s="85">
        <v>-252.65</v>
      </c>
      <c r="L2742" s="146">
        <v>220.62</v>
      </c>
      <c r="M2742" s="146">
        <v>0</v>
      </c>
      <c r="N2742" s="146">
        <v>32.03</v>
      </c>
      <c r="Y2742" s="32">
        <f t="shared" si="42"/>
        <v>283.77999999999997</v>
      </c>
    </row>
    <row r="2743" spans="1:25" x14ac:dyDescent="0.25">
      <c r="A2743" s="83" t="s">
        <v>10411</v>
      </c>
      <c r="B2743" s="84" t="s">
        <v>2820</v>
      </c>
      <c r="C2743" s="19">
        <v>29338.240000000002</v>
      </c>
      <c r="D2743" s="19">
        <v>557.42999999999995</v>
      </c>
      <c r="E2743" s="19">
        <v>0</v>
      </c>
      <c r="F2743" s="19">
        <v>557.42999999999995</v>
      </c>
      <c r="G2743" s="19">
        <v>0</v>
      </c>
      <c r="H2743" s="85">
        <v>62697.96</v>
      </c>
      <c r="I2743" s="85">
        <v>1191.26</v>
      </c>
      <c r="J2743" s="85">
        <v>2229.71</v>
      </c>
      <c r="K2743" s="85">
        <v>-1038.45</v>
      </c>
      <c r="L2743" s="146">
        <v>297.82</v>
      </c>
      <c r="M2743" s="146">
        <v>0</v>
      </c>
      <c r="N2743" s="146">
        <v>740.63</v>
      </c>
      <c r="Y2743" s="32">
        <f t="shared" si="42"/>
        <v>557.42999999999995</v>
      </c>
    </row>
    <row r="2744" spans="1:25" x14ac:dyDescent="0.25">
      <c r="A2744" s="83" t="s">
        <v>10412</v>
      </c>
      <c r="B2744" s="84" t="s">
        <v>2821</v>
      </c>
      <c r="C2744" s="19">
        <v>433912.9</v>
      </c>
      <c r="D2744" s="19">
        <v>8244.35</v>
      </c>
      <c r="E2744" s="19">
        <v>0</v>
      </c>
      <c r="F2744" s="19">
        <v>8244.35</v>
      </c>
      <c r="G2744" s="19">
        <v>0</v>
      </c>
      <c r="H2744" s="85">
        <v>1714497.54</v>
      </c>
      <c r="I2744" s="85">
        <v>32575.45</v>
      </c>
      <c r="J2744" s="85">
        <v>32977.379999999997</v>
      </c>
      <c r="K2744" s="85">
        <v>-401.93</v>
      </c>
      <c r="L2744" s="146">
        <v>8143.86</v>
      </c>
      <c r="M2744" s="146">
        <v>7741.93</v>
      </c>
      <c r="N2744" s="146">
        <v>0</v>
      </c>
      <c r="Y2744" s="32">
        <f t="shared" si="42"/>
        <v>15986.28</v>
      </c>
    </row>
    <row r="2745" spans="1:25" x14ac:dyDescent="0.25">
      <c r="A2745" s="83" t="s">
        <v>10413</v>
      </c>
      <c r="B2745" s="84" t="s">
        <v>2822</v>
      </c>
      <c r="C2745" s="19">
        <v>6032.06</v>
      </c>
      <c r="D2745" s="19">
        <v>114.61</v>
      </c>
      <c r="E2745" s="19">
        <v>0</v>
      </c>
      <c r="F2745" s="19">
        <v>114.61</v>
      </c>
      <c r="G2745" s="19">
        <v>0</v>
      </c>
      <c r="H2745" s="85">
        <v>18639.259999999998</v>
      </c>
      <c r="I2745" s="85">
        <v>354.15</v>
      </c>
      <c r="J2745" s="85">
        <v>458.44</v>
      </c>
      <c r="K2745" s="85">
        <v>-104.29</v>
      </c>
      <c r="L2745" s="146">
        <v>88.54</v>
      </c>
      <c r="M2745" s="146">
        <v>0</v>
      </c>
      <c r="N2745" s="146">
        <v>15.75</v>
      </c>
      <c r="Y2745" s="32">
        <f t="shared" si="42"/>
        <v>114.61</v>
      </c>
    </row>
    <row r="2746" spans="1:25" x14ac:dyDescent="0.25">
      <c r="A2746" s="83" t="s">
        <v>10414</v>
      </c>
      <c r="B2746" s="84" t="s">
        <v>2823</v>
      </c>
      <c r="C2746" s="19">
        <v>85600.57</v>
      </c>
      <c r="D2746" s="19">
        <v>1626.41</v>
      </c>
      <c r="E2746" s="19">
        <v>0</v>
      </c>
      <c r="F2746" s="19">
        <v>1626.41</v>
      </c>
      <c r="G2746" s="19">
        <v>0</v>
      </c>
      <c r="H2746" s="85">
        <v>321616.46999999997</v>
      </c>
      <c r="I2746" s="85">
        <v>6110.71</v>
      </c>
      <c r="J2746" s="85">
        <v>6505.64</v>
      </c>
      <c r="K2746" s="85">
        <v>-394.93</v>
      </c>
      <c r="L2746" s="146">
        <v>1527.68</v>
      </c>
      <c r="M2746" s="146">
        <v>1132.75</v>
      </c>
      <c r="N2746" s="146">
        <v>0</v>
      </c>
      <c r="Y2746" s="32">
        <f t="shared" si="42"/>
        <v>2759.16</v>
      </c>
    </row>
    <row r="2747" spans="1:25" x14ac:dyDescent="0.25">
      <c r="A2747" s="83" t="s">
        <v>10415</v>
      </c>
      <c r="B2747" s="84" t="s">
        <v>2824</v>
      </c>
      <c r="C2747" s="19">
        <v>38954.449999999997</v>
      </c>
      <c r="D2747" s="19">
        <v>740.14</v>
      </c>
      <c r="E2747" s="19">
        <v>0</v>
      </c>
      <c r="F2747" s="19">
        <v>740.14</v>
      </c>
      <c r="G2747" s="19">
        <v>0</v>
      </c>
      <c r="H2747" s="85">
        <v>105200.83</v>
      </c>
      <c r="I2747" s="85">
        <v>1998.82</v>
      </c>
      <c r="J2747" s="85">
        <v>2960.54</v>
      </c>
      <c r="K2747" s="85">
        <v>-961.72</v>
      </c>
      <c r="L2747" s="146">
        <v>499.71</v>
      </c>
      <c r="M2747" s="146">
        <v>0</v>
      </c>
      <c r="N2747" s="146">
        <v>462.01</v>
      </c>
      <c r="Y2747" s="32">
        <f t="shared" si="42"/>
        <v>740.14</v>
      </c>
    </row>
    <row r="2748" spans="1:25" x14ac:dyDescent="0.25">
      <c r="A2748" s="83" t="s">
        <v>10416</v>
      </c>
      <c r="B2748" s="84" t="s">
        <v>2825</v>
      </c>
      <c r="C2748" s="19">
        <v>362865.8</v>
      </c>
      <c r="D2748" s="19">
        <v>6894.45</v>
      </c>
      <c r="E2748" s="19">
        <v>0</v>
      </c>
      <c r="F2748" s="19">
        <v>6894.45</v>
      </c>
      <c r="G2748" s="19">
        <v>0</v>
      </c>
      <c r="H2748" s="85">
        <v>1399307.32</v>
      </c>
      <c r="I2748" s="85">
        <v>26586.84</v>
      </c>
      <c r="J2748" s="85">
        <v>27577.8</v>
      </c>
      <c r="K2748" s="85">
        <v>-990.96</v>
      </c>
      <c r="L2748" s="146">
        <v>6646.71</v>
      </c>
      <c r="M2748" s="146">
        <v>5655.75</v>
      </c>
      <c r="N2748" s="146">
        <v>0</v>
      </c>
      <c r="Y2748" s="32">
        <f t="shared" si="42"/>
        <v>12550.2</v>
      </c>
    </row>
    <row r="2749" spans="1:25" x14ac:dyDescent="0.25">
      <c r="A2749" s="83" t="s">
        <v>10417</v>
      </c>
      <c r="B2749" s="84" t="s">
        <v>2826</v>
      </c>
      <c r="C2749" s="19">
        <v>81301.61</v>
      </c>
      <c r="D2749" s="19">
        <v>1544.73</v>
      </c>
      <c r="E2749" s="19">
        <v>0</v>
      </c>
      <c r="F2749" s="19">
        <v>1544.73</v>
      </c>
      <c r="G2749" s="19">
        <v>0</v>
      </c>
      <c r="H2749" s="85">
        <v>283100.65999999997</v>
      </c>
      <c r="I2749" s="85">
        <v>5378.91</v>
      </c>
      <c r="J2749" s="85">
        <v>6178.92</v>
      </c>
      <c r="K2749" s="85">
        <v>-800.01</v>
      </c>
      <c r="L2749" s="146">
        <v>1344.73</v>
      </c>
      <c r="M2749" s="146">
        <v>544.72</v>
      </c>
      <c r="N2749" s="146">
        <v>0</v>
      </c>
      <c r="Y2749" s="32">
        <f t="shared" si="42"/>
        <v>2089.4499999999998</v>
      </c>
    </row>
    <row r="2750" spans="1:25" x14ac:dyDescent="0.25">
      <c r="A2750" s="83" t="s">
        <v>10418</v>
      </c>
      <c r="B2750" s="84" t="s">
        <v>2827</v>
      </c>
      <c r="C2750" s="19">
        <v>41673.089999999997</v>
      </c>
      <c r="D2750" s="19">
        <v>791.79</v>
      </c>
      <c r="E2750" s="19">
        <v>0</v>
      </c>
      <c r="F2750" s="19">
        <v>791.79</v>
      </c>
      <c r="G2750" s="19">
        <v>0</v>
      </c>
      <c r="H2750" s="85">
        <v>156847.32</v>
      </c>
      <c r="I2750" s="85">
        <v>2980.1</v>
      </c>
      <c r="J2750" s="85">
        <v>3167.15</v>
      </c>
      <c r="K2750" s="85">
        <v>-187.05</v>
      </c>
      <c r="L2750" s="146">
        <v>745.03</v>
      </c>
      <c r="M2750" s="146">
        <v>557.98</v>
      </c>
      <c r="N2750" s="146">
        <v>0</v>
      </c>
      <c r="Y2750" s="32">
        <f t="shared" si="42"/>
        <v>1349.77</v>
      </c>
    </row>
    <row r="2751" spans="1:25" x14ac:dyDescent="0.25">
      <c r="A2751" s="83" t="s">
        <v>10419</v>
      </c>
      <c r="B2751" s="84" t="s">
        <v>2828</v>
      </c>
      <c r="C2751" s="19">
        <v>39063.300000000003</v>
      </c>
      <c r="D2751" s="19">
        <v>742.2</v>
      </c>
      <c r="E2751" s="19">
        <v>0</v>
      </c>
      <c r="F2751" s="19">
        <v>742.2</v>
      </c>
      <c r="G2751" s="19">
        <v>0</v>
      </c>
      <c r="H2751" s="85">
        <v>158838.79</v>
      </c>
      <c r="I2751" s="85">
        <v>3017.94</v>
      </c>
      <c r="J2751" s="85">
        <v>2968.81</v>
      </c>
      <c r="K2751" s="85">
        <v>49.13</v>
      </c>
      <c r="L2751" s="146">
        <v>754.49</v>
      </c>
      <c r="M2751" s="146">
        <v>803.62</v>
      </c>
      <c r="N2751" s="146">
        <v>0</v>
      </c>
      <c r="Y2751" s="32">
        <f t="shared" si="42"/>
        <v>1545.8200000000002</v>
      </c>
    </row>
    <row r="2752" spans="1:25" x14ac:dyDescent="0.25">
      <c r="A2752" s="83" t="s">
        <v>10420</v>
      </c>
      <c r="B2752" s="84" t="s">
        <v>2829</v>
      </c>
      <c r="C2752" s="19">
        <v>60823.1</v>
      </c>
      <c r="D2752" s="19">
        <v>1155.6400000000001</v>
      </c>
      <c r="E2752" s="19">
        <v>0</v>
      </c>
      <c r="F2752" s="19">
        <v>1155.6400000000001</v>
      </c>
      <c r="G2752" s="19">
        <v>0</v>
      </c>
      <c r="H2752" s="85">
        <v>195155.1</v>
      </c>
      <c r="I2752" s="85">
        <v>3707.95</v>
      </c>
      <c r="J2752" s="85">
        <v>4622.5600000000004</v>
      </c>
      <c r="K2752" s="85">
        <v>-914.61</v>
      </c>
      <c r="L2752" s="146">
        <v>926.99</v>
      </c>
      <c r="M2752" s="146">
        <v>12.38</v>
      </c>
      <c r="N2752" s="146">
        <v>0</v>
      </c>
      <c r="Y2752" s="32">
        <f t="shared" si="42"/>
        <v>1168.0200000000002</v>
      </c>
    </row>
    <row r="2753" spans="1:25" x14ac:dyDescent="0.25">
      <c r="A2753" s="83" t="s">
        <v>10421</v>
      </c>
      <c r="B2753" s="84" t="s">
        <v>2830</v>
      </c>
      <c r="C2753" s="19">
        <v>1072694.22</v>
      </c>
      <c r="D2753" s="19">
        <v>20381.189999999999</v>
      </c>
      <c r="E2753" s="19">
        <v>0</v>
      </c>
      <c r="F2753" s="19">
        <v>20381.189999999999</v>
      </c>
      <c r="G2753" s="19">
        <v>0</v>
      </c>
      <c r="H2753" s="85">
        <v>3883922.76</v>
      </c>
      <c r="I2753" s="85">
        <v>73794.53</v>
      </c>
      <c r="J2753" s="85">
        <v>81524.759999999995</v>
      </c>
      <c r="K2753" s="85">
        <v>-7730.23</v>
      </c>
      <c r="L2753" s="146">
        <v>18448.63</v>
      </c>
      <c r="M2753" s="146">
        <v>10718.4</v>
      </c>
      <c r="N2753" s="146">
        <v>0</v>
      </c>
      <c r="Y2753" s="32">
        <f t="shared" si="42"/>
        <v>31099.589999999997</v>
      </c>
    </row>
    <row r="2754" spans="1:25" x14ac:dyDescent="0.25">
      <c r="A2754" s="83" t="s">
        <v>10422</v>
      </c>
      <c r="B2754" s="84" t="s">
        <v>2831</v>
      </c>
      <c r="C2754" s="19">
        <v>10759.71</v>
      </c>
      <c r="D2754" s="19">
        <v>204.44</v>
      </c>
      <c r="E2754" s="19">
        <v>0</v>
      </c>
      <c r="F2754" s="19">
        <v>204.44</v>
      </c>
      <c r="G2754" s="19">
        <v>0</v>
      </c>
      <c r="H2754" s="85">
        <v>39732.660000000003</v>
      </c>
      <c r="I2754" s="85">
        <v>754.92</v>
      </c>
      <c r="J2754" s="85">
        <v>817.74</v>
      </c>
      <c r="K2754" s="85">
        <v>-62.82</v>
      </c>
      <c r="L2754" s="146">
        <v>188.73</v>
      </c>
      <c r="M2754" s="146">
        <v>125.91</v>
      </c>
      <c r="N2754" s="146">
        <v>0</v>
      </c>
      <c r="Y2754" s="32">
        <f t="shared" si="42"/>
        <v>330.35</v>
      </c>
    </row>
    <row r="2755" spans="1:25" x14ac:dyDescent="0.25">
      <c r="A2755" s="83" t="s">
        <v>10423</v>
      </c>
      <c r="B2755" s="84" t="s">
        <v>2832</v>
      </c>
      <c r="C2755" s="19">
        <v>17854.830000000002</v>
      </c>
      <c r="D2755" s="19">
        <v>339.24</v>
      </c>
      <c r="E2755" s="19">
        <v>0</v>
      </c>
      <c r="F2755" s="19">
        <v>339.24</v>
      </c>
      <c r="G2755" s="19">
        <v>0</v>
      </c>
      <c r="H2755" s="85">
        <v>69735.17</v>
      </c>
      <c r="I2755" s="85">
        <v>1324.97</v>
      </c>
      <c r="J2755" s="85">
        <v>1356.97</v>
      </c>
      <c r="K2755" s="85">
        <v>-32</v>
      </c>
      <c r="L2755" s="146">
        <v>331.24</v>
      </c>
      <c r="M2755" s="146">
        <v>299.24</v>
      </c>
      <c r="N2755" s="146">
        <v>0</v>
      </c>
      <c r="Y2755" s="32">
        <f t="shared" si="42"/>
        <v>638.48</v>
      </c>
    </row>
    <row r="2756" spans="1:25" x14ac:dyDescent="0.25">
      <c r="A2756" s="83" t="s">
        <v>10424</v>
      </c>
      <c r="B2756" s="84" t="s">
        <v>2833</v>
      </c>
      <c r="C2756" s="19">
        <v>69325.87</v>
      </c>
      <c r="D2756" s="19">
        <v>1317.19</v>
      </c>
      <c r="E2756" s="19">
        <v>0</v>
      </c>
      <c r="F2756" s="19">
        <v>1317.19</v>
      </c>
      <c r="G2756" s="19">
        <v>0</v>
      </c>
      <c r="H2756" s="85">
        <v>371566.17</v>
      </c>
      <c r="I2756" s="85">
        <v>7059.76</v>
      </c>
      <c r="J2756" s="85">
        <v>5268.77</v>
      </c>
      <c r="K2756" s="85">
        <v>1790.99</v>
      </c>
      <c r="L2756" s="146">
        <v>1764.94</v>
      </c>
      <c r="M2756" s="146">
        <v>3555.93</v>
      </c>
      <c r="N2756" s="146">
        <v>0</v>
      </c>
      <c r="Y2756" s="32">
        <f t="shared" si="42"/>
        <v>4873.12</v>
      </c>
    </row>
    <row r="2757" spans="1:25" x14ac:dyDescent="0.25">
      <c r="A2757" s="83" t="s">
        <v>10425</v>
      </c>
      <c r="B2757" s="84" t="s">
        <v>2834</v>
      </c>
      <c r="C2757" s="19">
        <v>512024.22</v>
      </c>
      <c r="D2757" s="19">
        <v>9728.4599999999991</v>
      </c>
      <c r="E2757" s="19">
        <v>0</v>
      </c>
      <c r="F2757" s="19">
        <v>9728.4599999999991</v>
      </c>
      <c r="G2757" s="19">
        <v>0</v>
      </c>
      <c r="H2757" s="85">
        <v>1938197.65</v>
      </c>
      <c r="I2757" s="85">
        <v>36825.760000000002</v>
      </c>
      <c r="J2757" s="85">
        <v>38913.839999999997</v>
      </c>
      <c r="K2757" s="85">
        <v>-2088.08</v>
      </c>
      <c r="L2757" s="146">
        <v>9206.44</v>
      </c>
      <c r="M2757" s="146">
        <v>7118.36</v>
      </c>
      <c r="N2757" s="146">
        <v>0</v>
      </c>
      <c r="Y2757" s="32">
        <f t="shared" si="42"/>
        <v>16846.82</v>
      </c>
    </row>
    <row r="2758" spans="1:25" x14ac:dyDescent="0.25">
      <c r="A2758" s="83" t="s">
        <v>10426</v>
      </c>
      <c r="B2758" s="84" t="s">
        <v>2835</v>
      </c>
      <c r="C2758" s="19">
        <v>15919.67</v>
      </c>
      <c r="D2758" s="19">
        <v>302.48</v>
      </c>
      <c r="E2758" s="19">
        <v>0</v>
      </c>
      <c r="F2758" s="19">
        <v>302.48</v>
      </c>
      <c r="G2758" s="19">
        <v>0</v>
      </c>
      <c r="H2758" s="85">
        <v>58015.47</v>
      </c>
      <c r="I2758" s="85">
        <v>1102.29</v>
      </c>
      <c r="J2758" s="85">
        <v>1209.9000000000001</v>
      </c>
      <c r="K2758" s="85">
        <v>-107.61</v>
      </c>
      <c r="L2758" s="146">
        <v>275.57</v>
      </c>
      <c r="M2758" s="146">
        <v>167.96</v>
      </c>
      <c r="N2758" s="146">
        <v>0</v>
      </c>
      <c r="Y2758" s="32">
        <f t="shared" si="42"/>
        <v>470.44000000000005</v>
      </c>
    </row>
    <row r="2759" spans="1:25" x14ac:dyDescent="0.25">
      <c r="A2759" s="83" t="s">
        <v>10427</v>
      </c>
      <c r="B2759" s="84" t="s">
        <v>2836</v>
      </c>
      <c r="C2759" s="19">
        <v>102294.25</v>
      </c>
      <c r="D2759" s="19">
        <v>1943.59</v>
      </c>
      <c r="E2759" s="19">
        <v>0</v>
      </c>
      <c r="F2759" s="19">
        <v>1943.59</v>
      </c>
      <c r="G2759" s="19">
        <v>0</v>
      </c>
      <c r="H2759" s="85">
        <v>371699.43</v>
      </c>
      <c r="I2759" s="85">
        <v>7062.29</v>
      </c>
      <c r="J2759" s="85">
        <v>7774.36</v>
      </c>
      <c r="K2759" s="85">
        <v>-712.07</v>
      </c>
      <c r="L2759" s="146">
        <v>1765.57</v>
      </c>
      <c r="M2759" s="146">
        <v>1053.5</v>
      </c>
      <c r="N2759" s="146">
        <v>0</v>
      </c>
      <c r="Y2759" s="32">
        <f t="shared" si="42"/>
        <v>2997.09</v>
      </c>
    </row>
    <row r="2760" spans="1:25" x14ac:dyDescent="0.25">
      <c r="A2760" s="83" t="s">
        <v>10428</v>
      </c>
      <c r="B2760" s="84" t="s">
        <v>2837</v>
      </c>
      <c r="C2760" s="19">
        <v>27115.75</v>
      </c>
      <c r="D2760" s="19">
        <v>515.20000000000005</v>
      </c>
      <c r="E2760" s="19">
        <v>0</v>
      </c>
      <c r="F2760" s="19">
        <v>515.20000000000005</v>
      </c>
      <c r="G2760" s="19">
        <v>0</v>
      </c>
      <c r="H2760" s="85">
        <v>94530.87</v>
      </c>
      <c r="I2760" s="85">
        <v>1796.09</v>
      </c>
      <c r="J2760" s="85">
        <v>2060.8000000000002</v>
      </c>
      <c r="K2760" s="85">
        <v>-264.70999999999998</v>
      </c>
      <c r="L2760" s="146">
        <v>449.02</v>
      </c>
      <c r="M2760" s="146">
        <v>184.31</v>
      </c>
      <c r="N2760" s="146">
        <v>0</v>
      </c>
      <c r="Y2760" s="32">
        <f t="shared" si="42"/>
        <v>699.51</v>
      </c>
    </row>
    <row r="2761" spans="1:25" x14ac:dyDescent="0.25">
      <c r="A2761" s="83" t="s">
        <v>10429</v>
      </c>
      <c r="B2761" s="84" t="s">
        <v>2838</v>
      </c>
      <c r="C2761" s="19">
        <v>220993.63</v>
      </c>
      <c r="D2761" s="19">
        <v>4198.88</v>
      </c>
      <c r="E2761" s="19">
        <v>0</v>
      </c>
      <c r="F2761" s="19">
        <v>4198.88</v>
      </c>
      <c r="G2761" s="19">
        <v>0</v>
      </c>
      <c r="H2761" s="85">
        <v>862837.05</v>
      </c>
      <c r="I2761" s="85">
        <v>16393.900000000001</v>
      </c>
      <c r="J2761" s="85">
        <v>16795.52</v>
      </c>
      <c r="K2761" s="85">
        <v>-401.62</v>
      </c>
      <c r="L2761" s="146">
        <v>4098.4799999999996</v>
      </c>
      <c r="M2761" s="146">
        <v>3696.86</v>
      </c>
      <c r="N2761" s="146">
        <v>0</v>
      </c>
      <c r="Y2761" s="32">
        <f t="shared" si="42"/>
        <v>7895.74</v>
      </c>
    </row>
    <row r="2762" spans="1:25" x14ac:dyDescent="0.25">
      <c r="A2762" s="83" t="s">
        <v>10430</v>
      </c>
      <c r="B2762" s="84" t="s">
        <v>2839</v>
      </c>
      <c r="C2762" s="19">
        <v>67075.92</v>
      </c>
      <c r="D2762" s="19">
        <v>1274.44</v>
      </c>
      <c r="E2762" s="19">
        <v>0</v>
      </c>
      <c r="F2762" s="19">
        <v>1274.44</v>
      </c>
      <c r="G2762" s="19">
        <v>0</v>
      </c>
      <c r="H2762" s="85">
        <v>270340.75</v>
      </c>
      <c r="I2762" s="85">
        <v>5136.47</v>
      </c>
      <c r="J2762" s="85">
        <v>5097.7700000000004</v>
      </c>
      <c r="K2762" s="85">
        <v>38.700000000000003</v>
      </c>
      <c r="L2762" s="146">
        <v>1284.1199999999999</v>
      </c>
      <c r="M2762" s="146">
        <v>1322.82</v>
      </c>
      <c r="N2762" s="146">
        <v>0</v>
      </c>
      <c r="Y2762" s="32">
        <f t="shared" si="42"/>
        <v>2597.2600000000002</v>
      </c>
    </row>
    <row r="2763" spans="1:25" x14ac:dyDescent="0.25">
      <c r="A2763" s="83" t="s">
        <v>10431</v>
      </c>
      <c r="B2763" s="84" t="s">
        <v>2840</v>
      </c>
      <c r="C2763" s="19">
        <v>9691.94</v>
      </c>
      <c r="D2763" s="19">
        <v>184.15</v>
      </c>
      <c r="E2763" s="19">
        <v>0</v>
      </c>
      <c r="F2763" s="19">
        <v>184.15</v>
      </c>
      <c r="G2763" s="19">
        <v>0</v>
      </c>
      <c r="H2763" s="85">
        <v>36071.79</v>
      </c>
      <c r="I2763" s="85">
        <v>685.36</v>
      </c>
      <c r="J2763" s="85">
        <v>736.59</v>
      </c>
      <c r="K2763" s="85">
        <v>-51.23</v>
      </c>
      <c r="L2763" s="146">
        <v>171.34</v>
      </c>
      <c r="M2763" s="146">
        <v>120.11</v>
      </c>
      <c r="N2763" s="146">
        <v>0</v>
      </c>
      <c r="Y2763" s="32">
        <f t="shared" si="42"/>
        <v>304.26</v>
      </c>
    </row>
    <row r="2764" spans="1:25" x14ac:dyDescent="0.25">
      <c r="A2764" s="83" t="s">
        <v>10432</v>
      </c>
      <c r="B2764" s="84" t="s">
        <v>2841</v>
      </c>
      <c r="C2764" s="19">
        <v>22602</v>
      </c>
      <c r="D2764" s="19">
        <v>429.44</v>
      </c>
      <c r="E2764" s="19">
        <v>0</v>
      </c>
      <c r="F2764" s="19">
        <v>429.44</v>
      </c>
      <c r="G2764" s="19">
        <v>0</v>
      </c>
      <c r="H2764" s="85">
        <v>84807.79</v>
      </c>
      <c r="I2764" s="85">
        <v>1611.35</v>
      </c>
      <c r="J2764" s="85">
        <v>1717.75</v>
      </c>
      <c r="K2764" s="85">
        <v>-106.4</v>
      </c>
      <c r="L2764" s="146">
        <v>402.84</v>
      </c>
      <c r="M2764" s="146">
        <v>296.44</v>
      </c>
      <c r="N2764" s="146">
        <v>0</v>
      </c>
      <c r="Y2764" s="32">
        <f t="shared" si="42"/>
        <v>725.88</v>
      </c>
    </row>
    <row r="2765" spans="1:25" x14ac:dyDescent="0.25">
      <c r="A2765" s="83" t="s">
        <v>10433</v>
      </c>
      <c r="B2765" s="84" t="s">
        <v>2842</v>
      </c>
      <c r="C2765" s="19">
        <v>306242.40999999997</v>
      </c>
      <c r="D2765" s="19">
        <v>5818.61</v>
      </c>
      <c r="E2765" s="19">
        <v>0</v>
      </c>
      <c r="F2765" s="19">
        <v>5818.61</v>
      </c>
      <c r="G2765" s="19">
        <v>0</v>
      </c>
      <c r="H2765" s="85">
        <v>1136041.1599999999</v>
      </c>
      <c r="I2765" s="85">
        <v>21584.78</v>
      </c>
      <c r="J2765" s="85">
        <v>23274.42</v>
      </c>
      <c r="K2765" s="85">
        <v>-1689.64</v>
      </c>
      <c r="L2765" s="146">
        <v>5396.2</v>
      </c>
      <c r="M2765" s="146">
        <v>3706.56</v>
      </c>
      <c r="N2765" s="146">
        <v>0</v>
      </c>
      <c r="Y2765" s="32">
        <f t="shared" si="42"/>
        <v>9525.17</v>
      </c>
    </row>
    <row r="2766" spans="1:25" x14ac:dyDescent="0.25">
      <c r="A2766" s="83" t="s">
        <v>10434</v>
      </c>
      <c r="B2766" s="84" t="s">
        <v>2843</v>
      </c>
      <c r="C2766" s="19">
        <v>13985.09</v>
      </c>
      <c r="D2766" s="19">
        <v>265.72000000000003</v>
      </c>
      <c r="E2766" s="19">
        <v>0</v>
      </c>
      <c r="F2766" s="19">
        <v>265.72000000000003</v>
      </c>
      <c r="G2766" s="19">
        <v>0</v>
      </c>
      <c r="H2766" s="85">
        <v>37696.03</v>
      </c>
      <c r="I2766" s="85">
        <v>716.22</v>
      </c>
      <c r="J2766" s="85">
        <v>1062.8699999999999</v>
      </c>
      <c r="K2766" s="85">
        <v>-346.65</v>
      </c>
      <c r="L2766" s="146">
        <v>179.06</v>
      </c>
      <c r="M2766" s="146">
        <v>0</v>
      </c>
      <c r="N2766" s="146">
        <v>167.59</v>
      </c>
      <c r="Y2766" s="32">
        <f t="shared" si="42"/>
        <v>265.72000000000003</v>
      </c>
    </row>
    <row r="2767" spans="1:25" x14ac:dyDescent="0.25">
      <c r="A2767" s="83" t="s">
        <v>10435</v>
      </c>
      <c r="B2767" s="84" t="s">
        <v>2844</v>
      </c>
      <c r="C2767" s="19">
        <v>70933.81</v>
      </c>
      <c r="D2767" s="19">
        <v>1347.74</v>
      </c>
      <c r="E2767" s="19">
        <v>0</v>
      </c>
      <c r="F2767" s="19">
        <v>1347.74</v>
      </c>
      <c r="G2767" s="19">
        <v>0</v>
      </c>
      <c r="H2767" s="85">
        <v>277490.81</v>
      </c>
      <c r="I2767" s="85">
        <v>5272.33</v>
      </c>
      <c r="J2767" s="85">
        <v>5390.97</v>
      </c>
      <c r="K2767" s="85">
        <v>-118.64</v>
      </c>
      <c r="L2767" s="146">
        <v>1318.08</v>
      </c>
      <c r="M2767" s="146">
        <v>1199.44</v>
      </c>
      <c r="N2767" s="146">
        <v>0</v>
      </c>
      <c r="Y2767" s="32">
        <f t="shared" si="42"/>
        <v>2547.1800000000003</v>
      </c>
    </row>
    <row r="2768" spans="1:25" x14ac:dyDescent="0.25">
      <c r="A2768" s="83" t="s">
        <v>10436</v>
      </c>
      <c r="B2768" s="84" t="s">
        <v>2845</v>
      </c>
      <c r="C2768" s="19">
        <v>211821.28</v>
      </c>
      <c r="D2768" s="19">
        <v>4024.61</v>
      </c>
      <c r="E2768" s="19">
        <v>0</v>
      </c>
      <c r="F2768" s="19">
        <v>4024.61</v>
      </c>
      <c r="G2768" s="19">
        <v>0</v>
      </c>
      <c r="H2768" s="85">
        <v>790773.12</v>
      </c>
      <c r="I2768" s="85">
        <v>15024.69</v>
      </c>
      <c r="J2768" s="85">
        <v>16098.42</v>
      </c>
      <c r="K2768" s="85">
        <v>-1073.73</v>
      </c>
      <c r="L2768" s="146">
        <v>3756.17</v>
      </c>
      <c r="M2768" s="146">
        <v>2682.44</v>
      </c>
      <c r="N2768" s="146">
        <v>0</v>
      </c>
      <c r="Y2768" s="32">
        <f t="shared" si="42"/>
        <v>6707.05</v>
      </c>
    </row>
    <row r="2769" spans="1:25" x14ac:dyDescent="0.25">
      <c r="A2769" s="83" t="s">
        <v>10437</v>
      </c>
      <c r="B2769" s="84" t="s">
        <v>2846</v>
      </c>
      <c r="C2769" s="19">
        <v>30736.15</v>
      </c>
      <c r="D2769" s="19">
        <v>583.99</v>
      </c>
      <c r="E2769" s="19">
        <v>0</v>
      </c>
      <c r="F2769" s="19">
        <v>583.99</v>
      </c>
      <c r="G2769" s="19">
        <v>0</v>
      </c>
      <c r="H2769" s="85">
        <v>113066.22</v>
      </c>
      <c r="I2769" s="85">
        <v>2148.2600000000002</v>
      </c>
      <c r="J2769" s="85">
        <v>2335.9499999999998</v>
      </c>
      <c r="K2769" s="85">
        <v>-187.69</v>
      </c>
      <c r="L2769" s="146">
        <v>537.07000000000005</v>
      </c>
      <c r="M2769" s="146">
        <v>349.38</v>
      </c>
      <c r="N2769" s="146">
        <v>0</v>
      </c>
      <c r="Y2769" s="32">
        <f t="shared" ref="Y2769:Y2832" si="43">F2769+M2769+R2769+W2769</f>
        <v>933.37</v>
      </c>
    </row>
    <row r="2770" spans="1:25" x14ac:dyDescent="0.25">
      <c r="A2770" s="83" t="s">
        <v>10438</v>
      </c>
      <c r="B2770" s="84" t="s">
        <v>2847</v>
      </c>
      <c r="C2770" s="19">
        <v>3700.55</v>
      </c>
      <c r="D2770" s="19">
        <v>70.31</v>
      </c>
      <c r="E2770" s="19">
        <v>0</v>
      </c>
      <c r="F2770" s="19">
        <v>70.31</v>
      </c>
      <c r="G2770" s="19">
        <v>0</v>
      </c>
      <c r="H2770" s="85">
        <v>7178.17</v>
      </c>
      <c r="I2770" s="85">
        <v>136.38999999999999</v>
      </c>
      <c r="J2770" s="85">
        <v>281.24</v>
      </c>
      <c r="K2770" s="85">
        <v>-144.85</v>
      </c>
      <c r="L2770" s="146">
        <v>34.1</v>
      </c>
      <c r="M2770" s="146">
        <v>0</v>
      </c>
      <c r="N2770" s="146">
        <v>110.75</v>
      </c>
      <c r="Y2770" s="32">
        <f t="shared" si="43"/>
        <v>70.31</v>
      </c>
    </row>
    <row r="2771" spans="1:25" x14ac:dyDescent="0.25">
      <c r="A2771" s="83" t="s">
        <v>10439</v>
      </c>
      <c r="B2771" s="84" t="s">
        <v>2848</v>
      </c>
      <c r="C2771" s="19">
        <v>48444.19</v>
      </c>
      <c r="D2771" s="19">
        <v>920.44</v>
      </c>
      <c r="E2771" s="19">
        <v>0</v>
      </c>
      <c r="F2771" s="19">
        <v>920.44</v>
      </c>
      <c r="G2771" s="19">
        <v>0</v>
      </c>
      <c r="H2771" s="85">
        <v>174352.66</v>
      </c>
      <c r="I2771" s="85">
        <v>3312.7</v>
      </c>
      <c r="J2771" s="85">
        <v>3681.76</v>
      </c>
      <c r="K2771" s="85">
        <v>-369.06</v>
      </c>
      <c r="L2771" s="146">
        <v>828.18</v>
      </c>
      <c r="M2771" s="146">
        <v>459.12</v>
      </c>
      <c r="N2771" s="146">
        <v>0</v>
      </c>
      <c r="Y2771" s="32">
        <f t="shared" si="43"/>
        <v>1379.56</v>
      </c>
    </row>
    <row r="2772" spans="1:25" x14ac:dyDescent="0.25">
      <c r="A2772" s="83" t="s">
        <v>10440</v>
      </c>
      <c r="B2772" s="84" t="s">
        <v>2849</v>
      </c>
      <c r="C2772" s="19">
        <v>12083.83</v>
      </c>
      <c r="D2772" s="19">
        <v>229.59</v>
      </c>
      <c r="E2772" s="19">
        <v>0</v>
      </c>
      <c r="F2772" s="19">
        <v>229.59</v>
      </c>
      <c r="G2772" s="19">
        <v>0</v>
      </c>
      <c r="H2772" s="85">
        <v>49531.95</v>
      </c>
      <c r="I2772" s="85">
        <v>941.11</v>
      </c>
      <c r="J2772" s="85">
        <v>918.37</v>
      </c>
      <c r="K2772" s="85">
        <v>22.74</v>
      </c>
      <c r="L2772" s="146">
        <v>235.28</v>
      </c>
      <c r="M2772" s="146">
        <v>258.02</v>
      </c>
      <c r="N2772" s="146">
        <v>0</v>
      </c>
      <c r="Y2772" s="32">
        <f t="shared" si="43"/>
        <v>487.61</v>
      </c>
    </row>
    <row r="2773" spans="1:25" x14ac:dyDescent="0.25">
      <c r="A2773" s="83" t="s">
        <v>10441</v>
      </c>
      <c r="B2773" s="84" t="s">
        <v>2850</v>
      </c>
      <c r="C2773" s="19">
        <v>32948.82</v>
      </c>
      <c r="D2773" s="19">
        <v>626.03</v>
      </c>
      <c r="E2773" s="19">
        <v>0</v>
      </c>
      <c r="F2773" s="19">
        <v>626.03</v>
      </c>
      <c r="G2773" s="19">
        <v>0</v>
      </c>
      <c r="H2773" s="85">
        <v>115098.73</v>
      </c>
      <c r="I2773" s="85">
        <v>2186.88</v>
      </c>
      <c r="J2773" s="85">
        <v>2504.11</v>
      </c>
      <c r="K2773" s="85">
        <v>-317.23</v>
      </c>
      <c r="L2773" s="146">
        <v>546.72</v>
      </c>
      <c r="M2773" s="146">
        <v>229.49</v>
      </c>
      <c r="N2773" s="146">
        <v>0</v>
      </c>
      <c r="Y2773" s="32">
        <f t="shared" si="43"/>
        <v>855.52</v>
      </c>
    </row>
    <row r="2774" spans="1:25" x14ac:dyDescent="0.25">
      <c r="A2774" s="83" t="s">
        <v>10442</v>
      </c>
      <c r="B2774" s="84" t="s">
        <v>2851</v>
      </c>
      <c r="C2774" s="19">
        <v>123863.06</v>
      </c>
      <c r="D2774" s="19">
        <v>2353.4</v>
      </c>
      <c r="E2774" s="19">
        <v>0</v>
      </c>
      <c r="F2774" s="19">
        <v>2353.4</v>
      </c>
      <c r="G2774" s="19">
        <v>0</v>
      </c>
      <c r="H2774" s="85">
        <v>321461.84000000003</v>
      </c>
      <c r="I2774" s="85">
        <v>6107.77</v>
      </c>
      <c r="J2774" s="85">
        <v>9413.59</v>
      </c>
      <c r="K2774" s="85">
        <v>-3305.82</v>
      </c>
      <c r="L2774" s="146">
        <v>1526.94</v>
      </c>
      <c r="M2774" s="146">
        <v>0</v>
      </c>
      <c r="N2774" s="146">
        <v>1778.88</v>
      </c>
      <c r="Y2774" s="32">
        <f t="shared" si="43"/>
        <v>2353.4</v>
      </c>
    </row>
    <row r="2775" spans="1:25" x14ac:dyDescent="0.25">
      <c r="A2775" s="83" t="s">
        <v>10443</v>
      </c>
      <c r="B2775" s="84" t="s">
        <v>2852</v>
      </c>
      <c r="C2775" s="19">
        <v>62571.39</v>
      </c>
      <c r="D2775" s="19">
        <v>1188.8599999999999</v>
      </c>
      <c r="E2775" s="19">
        <v>0</v>
      </c>
      <c r="F2775" s="19">
        <v>1188.8599999999999</v>
      </c>
      <c r="G2775" s="19">
        <v>0</v>
      </c>
      <c r="H2775" s="85">
        <v>251710.77</v>
      </c>
      <c r="I2775" s="85">
        <v>4782.5</v>
      </c>
      <c r="J2775" s="85">
        <v>4755.43</v>
      </c>
      <c r="K2775" s="85">
        <v>27.07</v>
      </c>
      <c r="L2775" s="146">
        <v>1195.6300000000001</v>
      </c>
      <c r="M2775" s="146">
        <v>1222.7</v>
      </c>
      <c r="N2775" s="146">
        <v>0</v>
      </c>
      <c r="Y2775" s="32">
        <f t="shared" si="43"/>
        <v>2411.56</v>
      </c>
    </row>
    <row r="2776" spans="1:25" x14ac:dyDescent="0.25">
      <c r="A2776" s="83" t="s">
        <v>10444</v>
      </c>
      <c r="B2776" s="84" t="s">
        <v>2853</v>
      </c>
      <c r="C2776" s="19">
        <v>20589.98</v>
      </c>
      <c r="D2776" s="19">
        <v>391.21</v>
      </c>
      <c r="E2776" s="19">
        <v>0</v>
      </c>
      <c r="F2776" s="19">
        <v>391.21</v>
      </c>
      <c r="G2776" s="19">
        <v>0</v>
      </c>
      <c r="H2776" s="85">
        <v>64326.05</v>
      </c>
      <c r="I2776" s="85">
        <v>1222.19</v>
      </c>
      <c r="J2776" s="85">
        <v>1564.84</v>
      </c>
      <c r="K2776" s="85">
        <v>-342.65</v>
      </c>
      <c r="L2776" s="146">
        <v>305.55</v>
      </c>
      <c r="M2776" s="146">
        <v>0</v>
      </c>
      <c r="N2776" s="146">
        <v>37.1</v>
      </c>
      <c r="Y2776" s="32">
        <f t="shared" si="43"/>
        <v>391.21</v>
      </c>
    </row>
    <row r="2777" spans="1:25" x14ac:dyDescent="0.25">
      <c r="A2777" s="83" t="s">
        <v>10445</v>
      </c>
      <c r="B2777" s="84" t="s">
        <v>2854</v>
      </c>
      <c r="C2777" s="19">
        <v>15170.32</v>
      </c>
      <c r="D2777" s="19">
        <v>288.24</v>
      </c>
      <c r="E2777" s="19">
        <v>0</v>
      </c>
      <c r="F2777" s="19">
        <v>288.24</v>
      </c>
      <c r="G2777" s="19">
        <v>0</v>
      </c>
      <c r="H2777" s="85">
        <v>59518.05</v>
      </c>
      <c r="I2777" s="85">
        <v>1130.8399999999999</v>
      </c>
      <c r="J2777" s="85">
        <v>1152.94</v>
      </c>
      <c r="K2777" s="85">
        <v>-22.1</v>
      </c>
      <c r="L2777" s="146">
        <v>282.70999999999998</v>
      </c>
      <c r="M2777" s="146">
        <v>260.61</v>
      </c>
      <c r="N2777" s="146">
        <v>0</v>
      </c>
      <c r="Y2777" s="32">
        <f t="shared" si="43"/>
        <v>548.85</v>
      </c>
    </row>
    <row r="2778" spans="1:25" x14ac:dyDescent="0.25">
      <c r="A2778" s="83" t="s">
        <v>10446</v>
      </c>
      <c r="B2778" s="84" t="s">
        <v>2855</v>
      </c>
      <c r="C2778" s="19">
        <v>33993.919999999998</v>
      </c>
      <c r="D2778" s="19">
        <v>645.89</v>
      </c>
      <c r="E2778" s="19">
        <v>0</v>
      </c>
      <c r="F2778" s="19">
        <v>645.89</v>
      </c>
      <c r="G2778" s="19">
        <v>0</v>
      </c>
      <c r="H2778" s="85">
        <v>124612.87</v>
      </c>
      <c r="I2778" s="85">
        <v>2367.64</v>
      </c>
      <c r="J2778" s="85">
        <v>2583.54</v>
      </c>
      <c r="K2778" s="85">
        <v>-215.9</v>
      </c>
      <c r="L2778" s="146">
        <v>591.91</v>
      </c>
      <c r="M2778" s="146">
        <v>376.01</v>
      </c>
      <c r="N2778" s="146">
        <v>0</v>
      </c>
      <c r="Y2778" s="32">
        <f t="shared" si="43"/>
        <v>1021.9</v>
      </c>
    </row>
    <row r="2779" spans="1:25" x14ac:dyDescent="0.25">
      <c r="A2779" s="83" t="s">
        <v>10447</v>
      </c>
      <c r="B2779" s="84" t="s">
        <v>2856</v>
      </c>
      <c r="C2779" s="19">
        <v>376164.2</v>
      </c>
      <c r="D2779" s="19">
        <v>7147.12</v>
      </c>
      <c r="E2779" s="19">
        <v>0</v>
      </c>
      <c r="F2779" s="19">
        <v>7147.12</v>
      </c>
      <c r="G2779" s="19">
        <v>0</v>
      </c>
      <c r="H2779" s="85">
        <v>1604039.51</v>
      </c>
      <c r="I2779" s="85">
        <v>30476.75</v>
      </c>
      <c r="J2779" s="85">
        <v>28588.48</v>
      </c>
      <c r="K2779" s="85">
        <v>1888.27</v>
      </c>
      <c r="L2779" s="146">
        <v>7619.19</v>
      </c>
      <c r="M2779" s="146">
        <v>9507.4599999999991</v>
      </c>
      <c r="N2779" s="146">
        <v>0</v>
      </c>
      <c r="Y2779" s="32">
        <f t="shared" si="43"/>
        <v>16654.579999999998</v>
      </c>
    </row>
    <row r="2780" spans="1:25" x14ac:dyDescent="0.25">
      <c r="A2780" s="83" t="s">
        <v>10448</v>
      </c>
      <c r="B2780" s="84" t="s">
        <v>2857</v>
      </c>
      <c r="C2780" s="19">
        <v>10429.76</v>
      </c>
      <c r="D2780" s="19">
        <v>198.17</v>
      </c>
      <c r="E2780" s="19">
        <v>0</v>
      </c>
      <c r="F2780" s="19">
        <v>198.17</v>
      </c>
      <c r="G2780" s="19">
        <v>0</v>
      </c>
      <c r="H2780" s="85">
        <v>31590.5</v>
      </c>
      <c r="I2780" s="85">
        <v>600.22</v>
      </c>
      <c r="J2780" s="85">
        <v>792.66</v>
      </c>
      <c r="K2780" s="85">
        <v>-192.44</v>
      </c>
      <c r="L2780" s="146">
        <v>150.06</v>
      </c>
      <c r="M2780" s="146">
        <v>0</v>
      </c>
      <c r="N2780" s="146">
        <v>42.38</v>
      </c>
      <c r="Y2780" s="32">
        <f t="shared" si="43"/>
        <v>198.17</v>
      </c>
    </row>
    <row r="2781" spans="1:25" x14ac:dyDescent="0.25">
      <c r="A2781" s="83" t="s">
        <v>10449</v>
      </c>
      <c r="B2781" s="84" t="s">
        <v>2858</v>
      </c>
      <c r="C2781" s="19">
        <v>369933.86</v>
      </c>
      <c r="D2781" s="19">
        <v>7028.74</v>
      </c>
      <c r="E2781" s="19">
        <v>0</v>
      </c>
      <c r="F2781" s="19">
        <v>7028.74</v>
      </c>
      <c r="G2781" s="19">
        <v>0</v>
      </c>
      <c r="H2781" s="85">
        <v>1349652.89</v>
      </c>
      <c r="I2781" s="85">
        <v>25643.4</v>
      </c>
      <c r="J2781" s="85">
        <v>28114.97</v>
      </c>
      <c r="K2781" s="85">
        <v>-2471.5700000000002</v>
      </c>
      <c r="L2781" s="146">
        <v>6410.85</v>
      </c>
      <c r="M2781" s="146">
        <v>3939.28</v>
      </c>
      <c r="N2781" s="146">
        <v>0</v>
      </c>
      <c r="Y2781" s="32">
        <f t="shared" si="43"/>
        <v>10968.02</v>
      </c>
    </row>
    <row r="2782" spans="1:25" x14ac:dyDescent="0.25">
      <c r="A2782" s="83" t="s">
        <v>10450</v>
      </c>
      <c r="B2782" s="84" t="s">
        <v>2859</v>
      </c>
      <c r="C2782" s="19">
        <v>3944.67</v>
      </c>
      <c r="D2782" s="19">
        <v>74.95</v>
      </c>
      <c r="E2782" s="19">
        <v>0</v>
      </c>
      <c r="F2782" s="19">
        <v>74.95</v>
      </c>
      <c r="G2782" s="19">
        <v>0</v>
      </c>
      <c r="H2782" s="85">
        <v>12369.21</v>
      </c>
      <c r="I2782" s="85">
        <v>235.01</v>
      </c>
      <c r="J2782" s="85">
        <v>299.79000000000002</v>
      </c>
      <c r="K2782" s="85">
        <v>-64.78</v>
      </c>
      <c r="L2782" s="146">
        <v>58.75</v>
      </c>
      <c r="M2782" s="146">
        <v>0</v>
      </c>
      <c r="N2782" s="146">
        <v>6.03</v>
      </c>
      <c r="Y2782" s="32">
        <f t="shared" si="43"/>
        <v>74.95</v>
      </c>
    </row>
    <row r="2783" spans="1:25" x14ac:dyDescent="0.25">
      <c r="A2783" s="83" t="s">
        <v>10451</v>
      </c>
      <c r="B2783" s="84" t="s">
        <v>2860</v>
      </c>
      <c r="C2783" s="19">
        <v>9055.3700000000008</v>
      </c>
      <c r="D2783" s="19">
        <v>172.05</v>
      </c>
      <c r="E2783" s="19">
        <v>0</v>
      </c>
      <c r="F2783" s="19">
        <v>172.05</v>
      </c>
      <c r="G2783" s="19">
        <v>0</v>
      </c>
      <c r="H2783" s="85">
        <v>28173.279999999999</v>
      </c>
      <c r="I2783" s="85">
        <v>535.29</v>
      </c>
      <c r="J2783" s="85">
        <v>688.21</v>
      </c>
      <c r="K2783" s="85">
        <v>-152.91999999999999</v>
      </c>
      <c r="L2783" s="146">
        <v>133.82</v>
      </c>
      <c r="M2783" s="146">
        <v>0</v>
      </c>
      <c r="N2783" s="146">
        <v>19.100000000000001</v>
      </c>
      <c r="Y2783" s="32">
        <f t="shared" si="43"/>
        <v>172.05</v>
      </c>
    </row>
    <row r="2784" spans="1:25" x14ac:dyDescent="0.25">
      <c r="A2784" s="83" t="s">
        <v>10452</v>
      </c>
      <c r="B2784" s="84" t="s">
        <v>2861</v>
      </c>
      <c r="C2784" s="19">
        <v>25662.12</v>
      </c>
      <c r="D2784" s="19">
        <v>487.58</v>
      </c>
      <c r="E2784" s="19">
        <v>0</v>
      </c>
      <c r="F2784" s="19">
        <v>487.58</v>
      </c>
      <c r="G2784" s="19">
        <v>0</v>
      </c>
      <c r="H2784" s="85">
        <v>96350.48</v>
      </c>
      <c r="I2784" s="85">
        <v>1830.66</v>
      </c>
      <c r="J2784" s="85">
        <v>1950.32</v>
      </c>
      <c r="K2784" s="85">
        <v>-119.66</v>
      </c>
      <c r="L2784" s="146">
        <v>457.67</v>
      </c>
      <c r="M2784" s="146">
        <v>338.01</v>
      </c>
      <c r="N2784" s="146">
        <v>0</v>
      </c>
      <c r="Y2784" s="32">
        <f t="shared" si="43"/>
        <v>825.58999999999992</v>
      </c>
    </row>
    <row r="2785" spans="1:25" x14ac:dyDescent="0.25">
      <c r="A2785" s="83" t="s">
        <v>10453</v>
      </c>
      <c r="B2785" s="84" t="s">
        <v>2862</v>
      </c>
      <c r="C2785" s="19">
        <v>15834.59</v>
      </c>
      <c r="D2785" s="19">
        <v>300.86</v>
      </c>
      <c r="E2785" s="19">
        <v>0</v>
      </c>
      <c r="F2785" s="19">
        <v>300.86</v>
      </c>
      <c r="G2785" s="19">
        <v>0</v>
      </c>
      <c r="H2785" s="85">
        <v>56794.36</v>
      </c>
      <c r="I2785" s="85">
        <v>1079.0899999999999</v>
      </c>
      <c r="J2785" s="85">
        <v>1203.43</v>
      </c>
      <c r="K2785" s="85">
        <v>-124.34</v>
      </c>
      <c r="L2785" s="146">
        <v>269.77</v>
      </c>
      <c r="M2785" s="146">
        <v>145.43</v>
      </c>
      <c r="N2785" s="146">
        <v>0</v>
      </c>
      <c r="Y2785" s="32">
        <f t="shared" si="43"/>
        <v>446.29</v>
      </c>
    </row>
    <row r="2786" spans="1:25" x14ac:dyDescent="0.25">
      <c r="A2786" s="83" t="s">
        <v>10454</v>
      </c>
      <c r="B2786" s="84" t="s">
        <v>2863</v>
      </c>
      <c r="C2786" s="19">
        <v>33561.86</v>
      </c>
      <c r="D2786" s="19">
        <v>637.67999999999995</v>
      </c>
      <c r="E2786" s="19">
        <v>0</v>
      </c>
      <c r="F2786" s="19">
        <v>637.67999999999995</v>
      </c>
      <c r="G2786" s="19">
        <v>0</v>
      </c>
      <c r="H2786" s="85">
        <v>117589.94</v>
      </c>
      <c r="I2786" s="85">
        <v>2234.21</v>
      </c>
      <c r="J2786" s="85">
        <v>2550.6999999999998</v>
      </c>
      <c r="K2786" s="85">
        <v>-316.49</v>
      </c>
      <c r="L2786" s="146">
        <v>558.54999999999995</v>
      </c>
      <c r="M2786" s="146">
        <v>242.06</v>
      </c>
      <c r="N2786" s="146">
        <v>0</v>
      </c>
      <c r="Y2786" s="32">
        <f t="shared" si="43"/>
        <v>879.74</v>
      </c>
    </row>
    <row r="2787" spans="1:25" x14ac:dyDescent="0.25">
      <c r="A2787" s="83" t="s">
        <v>10455</v>
      </c>
      <c r="B2787" s="84" t="s">
        <v>2864</v>
      </c>
      <c r="C2787" s="19">
        <v>6496.88</v>
      </c>
      <c r="D2787" s="19">
        <v>123.44</v>
      </c>
      <c r="E2787" s="19">
        <v>0</v>
      </c>
      <c r="F2787" s="19">
        <v>123.44</v>
      </c>
      <c r="G2787" s="19">
        <v>0</v>
      </c>
      <c r="H2787" s="85">
        <v>21999.82</v>
      </c>
      <c r="I2787" s="85">
        <v>418</v>
      </c>
      <c r="J2787" s="85">
        <v>493.76</v>
      </c>
      <c r="K2787" s="85">
        <v>-75.760000000000005</v>
      </c>
      <c r="L2787" s="146">
        <v>104.5</v>
      </c>
      <c r="M2787" s="146">
        <v>28.74</v>
      </c>
      <c r="N2787" s="146">
        <v>0</v>
      </c>
      <c r="Y2787" s="32">
        <f t="shared" si="43"/>
        <v>152.18</v>
      </c>
    </row>
    <row r="2788" spans="1:25" x14ac:dyDescent="0.25">
      <c r="A2788" s="83" t="s">
        <v>10456</v>
      </c>
      <c r="B2788" s="84" t="s">
        <v>2865</v>
      </c>
      <c r="C2788" s="19">
        <v>62483.33</v>
      </c>
      <c r="D2788" s="19">
        <v>1187.18</v>
      </c>
      <c r="E2788" s="19">
        <v>0</v>
      </c>
      <c r="F2788" s="19">
        <v>1187.18</v>
      </c>
      <c r="G2788" s="19">
        <v>0</v>
      </c>
      <c r="H2788" s="85">
        <v>225933.93</v>
      </c>
      <c r="I2788" s="85">
        <v>4292.74</v>
      </c>
      <c r="J2788" s="85">
        <v>4748.7299999999996</v>
      </c>
      <c r="K2788" s="85">
        <v>-455.99</v>
      </c>
      <c r="L2788" s="146">
        <v>1073.19</v>
      </c>
      <c r="M2788" s="146">
        <v>617.20000000000005</v>
      </c>
      <c r="N2788" s="146">
        <v>0</v>
      </c>
      <c r="Y2788" s="32">
        <f t="shared" si="43"/>
        <v>1804.38</v>
      </c>
    </row>
    <row r="2789" spans="1:25" x14ac:dyDescent="0.25">
      <c r="A2789" s="83" t="s">
        <v>10457</v>
      </c>
      <c r="B2789" s="84" t="s">
        <v>2866</v>
      </c>
      <c r="C2789" s="19">
        <v>18827.52</v>
      </c>
      <c r="D2789" s="19">
        <v>357.72</v>
      </c>
      <c r="E2789" s="19">
        <v>0</v>
      </c>
      <c r="F2789" s="19">
        <v>357.72</v>
      </c>
      <c r="G2789" s="19">
        <v>0</v>
      </c>
      <c r="H2789" s="85">
        <v>63074.8</v>
      </c>
      <c r="I2789" s="85">
        <v>1198.42</v>
      </c>
      <c r="J2789" s="85">
        <v>1430.89</v>
      </c>
      <c r="K2789" s="85">
        <v>-232.47</v>
      </c>
      <c r="L2789" s="146">
        <v>299.61</v>
      </c>
      <c r="M2789" s="146">
        <v>67.14</v>
      </c>
      <c r="N2789" s="146">
        <v>0</v>
      </c>
      <c r="Y2789" s="32">
        <f t="shared" si="43"/>
        <v>424.86</v>
      </c>
    </row>
    <row r="2790" spans="1:25" x14ac:dyDescent="0.25">
      <c r="A2790" s="83" t="s">
        <v>10458</v>
      </c>
      <c r="B2790" s="84" t="s">
        <v>2867</v>
      </c>
      <c r="C2790" s="19">
        <v>90447.45</v>
      </c>
      <c r="D2790" s="19">
        <v>1718.5</v>
      </c>
      <c r="E2790" s="19">
        <v>0</v>
      </c>
      <c r="F2790" s="19">
        <v>1718.5</v>
      </c>
      <c r="G2790" s="19">
        <v>0</v>
      </c>
      <c r="H2790" s="85">
        <v>334341.27</v>
      </c>
      <c r="I2790" s="85">
        <v>6352.48</v>
      </c>
      <c r="J2790" s="85">
        <v>6874.01</v>
      </c>
      <c r="K2790" s="85">
        <v>-521.53</v>
      </c>
      <c r="L2790" s="146">
        <v>1588.12</v>
      </c>
      <c r="M2790" s="146">
        <v>1066.5899999999999</v>
      </c>
      <c r="N2790" s="146">
        <v>0</v>
      </c>
      <c r="Y2790" s="32">
        <f t="shared" si="43"/>
        <v>2785.09</v>
      </c>
    </row>
    <row r="2791" spans="1:25" x14ac:dyDescent="0.25">
      <c r="A2791" s="83" t="s">
        <v>10459</v>
      </c>
      <c r="B2791" s="84" t="s">
        <v>2868</v>
      </c>
      <c r="C2791" s="19">
        <v>14462.95</v>
      </c>
      <c r="D2791" s="19">
        <v>274.8</v>
      </c>
      <c r="E2791" s="19">
        <v>0</v>
      </c>
      <c r="F2791" s="19">
        <v>274.8</v>
      </c>
      <c r="G2791" s="19">
        <v>0</v>
      </c>
      <c r="H2791" s="85">
        <v>56632.38</v>
      </c>
      <c r="I2791" s="85">
        <v>1076.02</v>
      </c>
      <c r="J2791" s="85">
        <v>1099.18</v>
      </c>
      <c r="K2791" s="85">
        <v>-23.16</v>
      </c>
      <c r="L2791" s="146">
        <v>269.01</v>
      </c>
      <c r="M2791" s="146">
        <v>245.85</v>
      </c>
      <c r="N2791" s="146">
        <v>0</v>
      </c>
      <c r="Y2791" s="32">
        <f t="shared" si="43"/>
        <v>520.65</v>
      </c>
    </row>
    <row r="2792" spans="1:25" x14ac:dyDescent="0.25">
      <c r="A2792" s="83" t="s">
        <v>10460</v>
      </c>
      <c r="B2792" s="84" t="s">
        <v>2869</v>
      </c>
      <c r="C2792" s="19">
        <v>19050.98</v>
      </c>
      <c r="D2792" s="19">
        <v>361.97</v>
      </c>
      <c r="E2792" s="19">
        <v>0</v>
      </c>
      <c r="F2792" s="19">
        <v>361.97</v>
      </c>
      <c r="G2792" s="19">
        <v>0</v>
      </c>
      <c r="H2792" s="85">
        <v>68485.84</v>
      </c>
      <c r="I2792" s="85">
        <v>1301.23</v>
      </c>
      <c r="J2792" s="85">
        <v>1447.87</v>
      </c>
      <c r="K2792" s="85">
        <v>-146.63999999999999</v>
      </c>
      <c r="L2792" s="146">
        <v>325.31</v>
      </c>
      <c r="M2792" s="146">
        <v>178.67</v>
      </c>
      <c r="N2792" s="146">
        <v>0</v>
      </c>
      <c r="Y2792" s="32">
        <f t="shared" si="43"/>
        <v>540.64</v>
      </c>
    </row>
    <row r="2793" spans="1:25" x14ac:dyDescent="0.25">
      <c r="A2793" s="83" t="s">
        <v>10461</v>
      </c>
      <c r="B2793" s="84" t="s">
        <v>2870</v>
      </c>
      <c r="C2793" s="19">
        <v>28071.45</v>
      </c>
      <c r="D2793" s="19">
        <v>533.36</v>
      </c>
      <c r="E2793" s="19">
        <v>0</v>
      </c>
      <c r="F2793" s="19">
        <v>533.36</v>
      </c>
      <c r="G2793" s="19">
        <v>0</v>
      </c>
      <c r="H2793" s="85">
        <v>102894.22</v>
      </c>
      <c r="I2793" s="85">
        <v>1954.99</v>
      </c>
      <c r="J2793" s="85">
        <v>2133.4299999999998</v>
      </c>
      <c r="K2793" s="85">
        <v>-178.44</v>
      </c>
      <c r="L2793" s="146">
        <v>488.75</v>
      </c>
      <c r="M2793" s="146">
        <v>310.31</v>
      </c>
      <c r="N2793" s="146">
        <v>0</v>
      </c>
      <c r="Y2793" s="32">
        <f t="shared" si="43"/>
        <v>843.67000000000007</v>
      </c>
    </row>
    <row r="2794" spans="1:25" x14ac:dyDescent="0.25">
      <c r="A2794" s="83" t="s">
        <v>10462</v>
      </c>
      <c r="B2794" s="84" t="s">
        <v>2871</v>
      </c>
      <c r="C2794" s="19">
        <v>66097.399999999994</v>
      </c>
      <c r="D2794" s="19">
        <v>1255.8499999999999</v>
      </c>
      <c r="E2794" s="19">
        <v>0</v>
      </c>
      <c r="F2794" s="19">
        <v>1255.8499999999999</v>
      </c>
      <c r="G2794" s="19">
        <v>0</v>
      </c>
      <c r="H2794" s="85">
        <v>324251.2</v>
      </c>
      <c r="I2794" s="85">
        <v>6160.77</v>
      </c>
      <c r="J2794" s="85">
        <v>5023.3999999999996</v>
      </c>
      <c r="K2794" s="85">
        <v>1137.3699999999999</v>
      </c>
      <c r="L2794" s="146">
        <v>1540.19</v>
      </c>
      <c r="M2794" s="146">
        <v>2677.56</v>
      </c>
      <c r="N2794" s="146">
        <v>0</v>
      </c>
      <c r="Y2794" s="32">
        <f t="shared" si="43"/>
        <v>3933.41</v>
      </c>
    </row>
    <row r="2795" spans="1:25" x14ac:dyDescent="0.25">
      <c r="A2795" s="83" t="s">
        <v>10463</v>
      </c>
      <c r="B2795" s="84" t="s">
        <v>2872</v>
      </c>
      <c r="C2795" s="19">
        <v>56884.62</v>
      </c>
      <c r="D2795" s="19">
        <v>1080.81</v>
      </c>
      <c r="E2795" s="19">
        <v>0</v>
      </c>
      <c r="F2795" s="19">
        <v>1080.81</v>
      </c>
      <c r="G2795" s="19">
        <v>0</v>
      </c>
      <c r="H2795" s="85">
        <v>218310.58</v>
      </c>
      <c r="I2795" s="85">
        <v>4147.8999999999996</v>
      </c>
      <c r="J2795" s="85">
        <v>4323.2299999999996</v>
      </c>
      <c r="K2795" s="85">
        <v>-175.33</v>
      </c>
      <c r="L2795" s="146">
        <v>1036.98</v>
      </c>
      <c r="M2795" s="146">
        <v>861.65</v>
      </c>
      <c r="N2795" s="146">
        <v>0</v>
      </c>
      <c r="Y2795" s="32">
        <f t="shared" si="43"/>
        <v>1942.46</v>
      </c>
    </row>
    <row r="2796" spans="1:25" x14ac:dyDescent="0.25">
      <c r="A2796" s="83" t="s">
        <v>10464</v>
      </c>
      <c r="B2796" s="84" t="s">
        <v>2873</v>
      </c>
      <c r="C2796" s="19">
        <v>594939.42000000004</v>
      </c>
      <c r="D2796" s="19">
        <v>11303.85</v>
      </c>
      <c r="E2796" s="19">
        <v>0</v>
      </c>
      <c r="F2796" s="19">
        <v>11303.85</v>
      </c>
      <c r="G2796" s="19">
        <v>0</v>
      </c>
      <c r="H2796" s="85">
        <v>2285453.7999999998</v>
      </c>
      <c r="I2796" s="85">
        <v>43423.62</v>
      </c>
      <c r="J2796" s="85">
        <v>45215.4</v>
      </c>
      <c r="K2796" s="85">
        <v>-1791.78</v>
      </c>
      <c r="L2796" s="146">
        <v>10855.91</v>
      </c>
      <c r="M2796" s="146">
        <v>9064.1299999999992</v>
      </c>
      <c r="N2796" s="146">
        <v>0</v>
      </c>
      <c r="Y2796" s="32">
        <f t="shared" si="43"/>
        <v>20367.98</v>
      </c>
    </row>
    <row r="2797" spans="1:25" x14ac:dyDescent="0.25">
      <c r="A2797" s="83" t="s">
        <v>10465</v>
      </c>
      <c r="B2797" s="84" t="s">
        <v>2874</v>
      </c>
      <c r="C2797" s="19">
        <v>36635.18</v>
      </c>
      <c r="D2797" s="19">
        <v>696.07</v>
      </c>
      <c r="E2797" s="19">
        <v>0</v>
      </c>
      <c r="F2797" s="19">
        <v>696.07</v>
      </c>
      <c r="G2797" s="19">
        <v>0</v>
      </c>
      <c r="H2797" s="85">
        <v>146308.82999999999</v>
      </c>
      <c r="I2797" s="85">
        <v>2779.87</v>
      </c>
      <c r="J2797" s="85">
        <v>2784.27</v>
      </c>
      <c r="K2797" s="85">
        <v>-4.4000000000000004</v>
      </c>
      <c r="L2797" s="146">
        <v>694.97</v>
      </c>
      <c r="M2797" s="146">
        <v>690.57</v>
      </c>
      <c r="N2797" s="146">
        <v>0</v>
      </c>
      <c r="Y2797" s="32">
        <f t="shared" si="43"/>
        <v>1386.64</v>
      </c>
    </row>
    <row r="2798" spans="1:25" x14ac:dyDescent="0.25">
      <c r="A2798" s="83" t="s">
        <v>10466</v>
      </c>
      <c r="B2798" s="84" t="s">
        <v>2875</v>
      </c>
      <c r="C2798" s="19">
        <v>15127.49</v>
      </c>
      <c r="D2798" s="19">
        <v>287.42</v>
      </c>
      <c r="E2798" s="19">
        <v>0</v>
      </c>
      <c r="F2798" s="19">
        <v>287.42</v>
      </c>
      <c r="G2798" s="19">
        <v>0</v>
      </c>
      <c r="H2798" s="85">
        <v>41485.279999999999</v>
      </c>
      <c r="I2798" s="85">
        <v>788.22</v>
      </c>
      <c r="J2798" s="85">
        <v>1149.69</v>
      </c>
      <c r="K2798" s="85">
        <v>-361.47</v>
      </c>
      <c r="L2798" s="146">
        <v>197.06</v>
      </c>
      <c r="M2798" s="146">
        <v>0</v>
      </c>
      <c r="N2798" s="146">
        <v>164.41</v>
      </c>
      <c r="Y2798" s="32">
        <f t="shared" si="43"/>
        <v>287.42</v>
      </c>
    </row>
    <row r="2799" spans="1:25" x14ac:dyDescent="0.25">
      <c r="A2799" s="83" t="s">
        <v>10467</v>
      </c>
      <c r="B2799" s="84" t="s">
        <v>2876</v>
      </c>
      <c r="C2799" s="19">
        <v>28841.42</v>
      </c>
      <c r="D2799" s="19">
        <v>547.99</v>
      </c>
      <c r="E2799" s="19">
        <v>0</v>
      </c>
      <c r="F2799" s="19">
        <v>547.99</v>
      </c>
      <c r="G2799" s="19">
        <v>0</v>
      </c>
      <c r="H2799" s="85">
        <v>108500.65</v>
      </c>
      <c r="I2799" s="85">
        <v>2061.5100000000002</v>
      </c>
      <c r="J2799" s="85">
        <v>2191.9499999999998</v>
      </c>
      <c r="K2799" s="85">
        <v>-130.44</v>
      </c>
      <c r="L2799" s="146">
        <v>515.38</v>
      </c>
      <c r="M2799" s="146">
        <v>384.94</v>
      </c>
      <c r="N2799" s="146">
        <v>0</v>
      </c>
      <c r="Y2799" s="32">
        <f t="shared" si="43"/>
        <v>932.93000000000006</v>
      </c>
    </row>
    <row r="2800" spans="1:25" x14ac:dyDescent="0.25">
      <c r="A2800" s="83" t="s">
        <v>10468</v>
      </c>
      <c r="B2800" s="84" t="s">
        <v>2877</v>
      </c>
      <c r="C2800" s="19">
        <v>28596.46</v>
      </c>
      <c r="D2800" s="19">
        <v>543.33000000000004</v>
      </c>
      <c r="E2800" s="19">
        <v>0</v>
      </c>
      <c r="F2800" s="19">
        <v>543.33000000000004</v>
      </c>
      <c r="G2800" s="19">
        <v>0</v>
      </c>
      <c r="H2800" s="85">
        <v>106218.55</v>
      </c>
      <c r="I2800" s="85">
        <v>2018.15</v>
      </c>
      <c r="J2800" s="85">
        <v>2173.33</v>
      </c>
      <c r="K2800" s="85">
        <v>-155.18</v>
      </c>
      <c r="L2800" s="146">
        <v>504.54</v>
      </c>
      <c r="M2800" s="146">
        <v>349.36</v>
      </c>
      <c r="N2800" s="146">
        <v>0</v>
      </c>
      <c r="Y2800" s="32">
        <f t="shared" si="43"/>
        <v>892.69</v>
      </c>
    </row>
    <row r="2801" spans="1:25" x14ac:dyDescent="0.25">
      <c r="A2801" s="83" t="s">
        <v>10469</v>
      </c>
      <c r="B2801" s="84" t="s">
        <v>2878</v>
      </c>
      <c r="C2801" s="19">
        <v>24639.86</v>
      </c>
      <c r="D2801" s="19">
        <v>468.16</v>
      </c>
      <c r="E2801" s="19">
        <v>0</v>
      </c>
      <c r="F2801" s="19">
        <v>468.16</v>
      </c>
      <c r="G2801" s="19">
        <v>0</v>
      </c>
      <c r="H2801" s="85">
        <v>95347.17</v>
      </c>
      <c r="I2801" s="85">
        <v>1811.6</v>
      </c>
      <c r="J2801" s="85">
        <v>1872.63</v>
      </c>
      <c r="K2801" s="85">
        <v>-61.03</v>
      </c>
      <c r="L2801" s="146">
        <v>452.9</v>
      </c>
      <c r="M2801" s="146">
        <v>391.87</v>
      </c>
      <c r="N2801" s="146">
        <v>0</v>
      </c>
      <c r="Y2801" s="32">
        <f t="shared" si="43"/>
        <v>860.03</v>
      </c>
    </row>
    <row r="2802" spans="1:25" x14ac:dyDescent="0.25">
      <c r="A2802" s="83" t="s">
        <v>10470</v>
      </c>
      <c r="B2802" s="84" t="s">
        <v>2879</v>
      </c>
      <c r="C2802" s="19">
        <v>580543.73</v>
      </c>
      <c r="D2802" s="19">
        <v>11030.33</v>
      </c>
      <c r="E2802" s="19">
        <v>0</v>
      </c>
      <c r="F2802" s="19">
        <v>11030.33</v>
      </c>
      <c r="G2802" s="19">
        <v>0</v>
      </c>
      <c r="H2802" s="85">
        <v>2284468.16</v>
      </c>
      <c r="I2802" s="85">
        <v>43404.9</v>
      </c>
      <c r="J2802" s="85">
        <v>44121.32</v>
      </c>
      <c r="K2802" s="85">
        <v>-716.42</v>
      </c>
      <c r="L2802" s="146">
        <v>10851.23</v>
      </c>
      <c r="M2802" s="146">
        <v>10134.81</v>
      </c>
      <c r="N2802" s="146">
        <v>0</v>
      </c>
      <c r="Y2802" s="32">
        <f t="shared" si="43"/>
        <v>21165.14</v>
      </c>
    </row>
    <row r="2803" spans="1:25" x14ac:dyDescent="0.25">
      <c r="A2803" s="83" t="s">
        <v>10471</v>
      </c>
      <c r="B2803" s="84" t="s">
        <v>2880</v>
      </c>
      <c r="C2803" s="19">
        <v>22632.38</v>
      </c>
      <c r="D2803" s="19">
        <v>430.02</v>
      </c>
      <c r="E2803" s="19">
        <v>0</v>
      </c>
      <c r="F2803" s="19">
        <v>430.02</v>
      </c>
      <c r="G2803" s="19">
        <v>0</v>
      </c>
      <c r="H2803" s="85">
        <v>79278.34</v>
      </c>
      <c r="I2803" s="85">
        <v>1506.29</v>
      </c>
      <c r="J2803" s="85">
        <v>1720.06</v>
      </c>
      <c r="K2803" s="85">
        <v>-213.77</v>
      </c>
      <c r="L2803" s="146">
        <v>376.57</v>
      </c>
      <c r="M2803" s="146">
        <v>162.80000000000001</v>
      </c>
      <c r="N2803" s="146">
        <v>0</v>
      </c>
      <c r="Y2803" s="32">
        <f t="shared" si="43"/>
        <v>592.81999999999994</v>
      </c>
    </row>
    <row r="2804" spans="1:25" x14ac:dyDescent="0.25">
      <c r="A2804" s="83" t="s">
        <v>10472</v>
      </c>
      <c r="B2804" s="84" t="s">
        <v>2881</v>
      </c>
      <c r="C2804" s="19">
        <v>49703.41</v>
      </c>
      <c r="D2804" s="19">
        <v>944.37</v>
      </c>
      <c r="E2804" s="19">
        <v>0</v>
      </c>
      <c r="F2804" s="19">
        <v>944.37</v>
      </c>
      <c r="G2804" s="19">
        <v>0</v>
      </c>
      <c r="H2804" s="85">
        <v>189363.15</v>
      </c>
      <c r="I2804" s="85">
        <v>3597.9</v>
      </c>
      <c r="J2804" s="85">
        <v>3777.46</v>
      </c>
      <c r="K2804" s="85">
        <v>-179.56</v>
      </c>
      <c r="L2804" s="146">
        <v>899.48</v>
      </c>
      <c r="M2804" s="146">
        <v>719.92</v>
      </c>
      <c r="N2804" s="146">
        <v>0</v>
      </c>
      <c r="Y2804" s="32">
        <f t="shared" si="43"/>
        <v>1664.29</v>
      </c>
    </row>
    <row r="2805" spans="1:25" x14ac:dyDescent="0.25">
      <c r="A2805" s="83" t="s">
        <v>10473</v>
      </c>
      <c r="B2805" s="84" t="s">
        <v>2882</v>
      </c>
      <c r="C2805" s="19">
        <v>14515.39</v>
      </c>
      <c r="D2805" s="19">
        <v>275.79000000000002</v>
      </c>
      <c r="E2805" s="19">
        <v>0</v>
      </c>
      <c r="F2805" s="19">
        <v>275.79000000000002</v>
      </c>
      <c r="G2805" s="19">
        <v>0</v>
      </c>
      <c r="H2805" s="85">
        <v>45691.19</v>
      </c>
      <c r="I2805" s="85">
        <v>868.13</v>
      </c>
      <c r="J2805" s="85">
        <v>1103.17</v>
      </c>
      <c r="K2805" s="85">
        <v>-235.04</v>
      </c>
      <c r="L2805" s="146">
        <v>217.03</v>
      </c>
      <c r="M2805" s="146">
        <v>0</v>
      </c>
      <c r="N2805" s="146">
        <v>18.010000000000002</v>
      </c>
      <c r="Y2805" s="32">
        <f t="shared" si="43"/>
        <v>275.79000000000002</v>
      </c>
    </row>
    <row r="2806" spans="1:25" x14ac:dyDescent="0.25">
      <c r="A2806" s="83" t="s">
        <v>10474</v>
      </c>
      <c r="B2806" s="84" t="s">
        <v>2883</v>
      </c>
      <c r="C2806" s="19">
        <v>20453.34</v>
      </c>
      <c r="D2806" s="19">
        <v>388.61</v>
      </c>
      <c r="E2806" s="19">
        <v>0</v>
      </c>
      <c r="F2806" s="19">
        <v>388.61</v>
      </c>
      <c r="G2806" s="19">
        <v>0</v>
      </c>
      <c r="H2806" s="85">
        <v>68910.539999999994</v>
      </c>
      <c r="I2806" s="85">
        <v>1309.3</v>
      </c>
      <c r="J2806" s="85">
        <v>1554.45</v>
      </c>
      <c r="K2806" s="85">
        <v>-245.15</v>
      </c>
      <c r="L2806" s="146">
        <v>327.33</v>
      </c>
      <c r="M2806" s="146">
        <v>82.18</v>
      </c>
      <c r="N2806" s="146">
        <v>0</v>
      </c>
      <c r="Y2806" s="32">
        <f t="shared" si="43"/>
        <v>470.79</v>
      </c>
    </row>
    <row r="2807" spans="1:25" x14ac:dyDescent="0.25">
      <c r="A2807" s="83" t="s">
        <v>10475</v>
      </c>
      <c r="B2807" s="84" t="s">
        <v>2884</v>
      </c>
      <c r="C2807" s="19">
        <v>11750.45</v>
      </c>
      <c r="D2807" s="19">
        <v>223.26</v>
      </c>
      <c r="E2807" s="19">
        <v>0</v>
      </c>
      <c r="F2807" s="19">
        <v>223.26</v>
      </c>
      <c r="G2807" s="19">
        <v>0</v>
      </c>
      <c r="H2807" s="85">
        <v>24924.47</v>
      </c>
      <c r="I2807" s="85">
        <v>473.56</v>
      </c>
      <c r="J2807" s="85">
        <v>893.03</v>
      </c>
      <c r="K2807" s="85">
        <v>-419.47</v>
      </c>
      <c r="L2807" s="146">
        <v>118.39</v>
      </c>
      <c r="M2807" s="146">
        <v>0</v>
      </c>
      <c r="N2807" s="146">
        <v>301.08</v>
      </c>
      <c r="Y2807" s="32">
        <f t="shared" si="43"/>
        <v>223.26</v>
      </c>
    </row>
    <row r="2808" spans="1:25" x14ac:dyDescent="0.25">
      <c r="A2808" s="83" t="s">
        <v>10476</v>
      </c>
      <c r="B2808" s="84" t="s">
        <v>2885</v>
      </c>
      <c r="C2808" s="19">
        <v>319493.3</v>
      </c>
      <c r="D2808" s="19">
        <v>6070.37</v>
      </c>
      <c r="E2808" s="19">
        <v>0</v>
      </c>
      <c r="F2808" s="19">
        <v>6070.37</v>
      </c>
      <c r="G2808" s="19">
        <v>0</v>
      </c>
      <c r="H2808" s="85">
        <v>1225524.8799999999</v>
      </c>
      <c r="I2808" s="85">
        <v>23284.97</v>
      </c>
      <c r="J2808" s="85">
        <v>24281.49</v>
      </c>
      <c r="K2808" s="85">
        <v>-996.52</v>
      </c>
      <c r="L2808" s="146">
        <v>5821.24</v>
      </c>
      <c r="M2808" s="146">
        <v>4824.72</v>
      </c>
      <c r="N2808" s="146">
        <v>0</v>
      </c>
      <c r="Y2808" s="32">
        <f t="shared" si="43"/>
        <v>10895.09</v>
      </c>
    </row>
    <row r="2809" spans="1:25" x14ac:dyDescent="0.25">
      <c r="A2809" s="83" t="s">
        <v>10477</v>
      </c>
      <c r="B2809" s="84" t="s">
        <v>2886</v>
      </c>
      <c r="C2809" s="19">
        <v>25034.98</v>
      </c>
      <c r="D2809" s="19">
        <v>475.67</v>
      </c>
      <c r="E2809" s="19">
        <v>0</v>
      </c>
      <c r="F2809" s="19">
        <v>475.67</v>
      </c>
      <c r="G2809" s="19">
        <v>0</v>
      </c>
      <c r="H2809" s="85">
        <v>100133.63</v>
      </c>
      <c r="I2809" s="85">
        <v>1902.54</v>
      </c>
      <c r="J2809" s="85">
        <v>1902.66</v>
      </c>
      <c r="K2809" s="85">
        <v>-0.12</v>
      </c>
      <c r="L2809" s="146">
        <v>475.64</v>
      </c>
      <c r="M2809" s="146">
        <v>475.52</v>
      </c>
      <c r="N2809" s="146">
        <v>0</v>
      </c>
      <c r="Y2809" s="32">
        <f t="shared" si="43"/>
        <v>951.19</v>
      </c>
    </row>
    <row r="2810" spans="1:25" x14ac:dyDescent="0.25">
      <c r="A2810" s="83" t="s">
        <v>10478</v>
      </c>
      <c r="B2810" s="84" t="s">
        <v>2887</v>
      </c>
      <c r="C2810" s="19">
        <v>22764.62</v>
      </c>
      <c r="D2810" s="19">
        <v>432.53</v>
      </c>
      <c r="E2810" s="19">
        <v>0</v>
      </c>
      <c r="F2810" s="19">
        <v>432.53</v>
      </c>
      <c r="G2810" s="19">
        <v>0</v>
      </c>
      <c r="H2810" s="85">
        <v>107792.16</v>
      </c>
      <c r="I2810" s="85">
        <v>2048.0500000000002</v>
      </c>
      <c r="J2810" s="85">
        <v>1730.11</v>
      </c>
      <c r="K2810" s="85">
        <v>317.94</v>
      </c>
      <c r="L2810" s="146">
        <v>512.01</v>
      </c>
      <c r="M2810" s="146">
        <v>829.95</v>
      </c>
      <c r="N2810" s="146">
        <v>0</v>
      </c>
      <c r="Y2810" s="32">
        <f t="shared" si="43"/>
        <v>1262.48</v>
      </c>
    </row>
    <row r="2811" spans="1:25" x14ac:dyDescent="0.25">
      <c r="A2811" s="83" t="s">
        <v>10479</v>
      </c>
      <c r="B2811" s="84" t="s">
        <v>2888</v>
      </c>
      <c r="C2811" s="19">
        <v>52779.93</v>
      </c>
      <c r="D2811" s="19">
        <v>1002.82</v>
      </c>
      <c r="E2811" s="19">
        <v>0</v>
      </c>
      <c r="F2811" s="19">
        <v>1002.82</v>
      </c>
      <c r="G2811" s="19">
        <v>0</v>
      </c>
      <c r="H2811" s="85">
        <v>167902.49</v>
      </c>
      <c r="I2811" s="85">
        <v>3190.15</v>
      </c>
      <c r="J2811" s="85">
        <v>4011.27</v>
      </c>
      <c r="K2811" s="85">
        <v>-821.12</v>
      </c>
      <c r="L2811" s="146">
        <v>797.54</v>
      </c>
      <c r="M2811" s="146">
        <v>0</v>
      </c>
      <c r="N2811" s="146">
        <v>23.58</v>
      </c>
      <c r="Y2811" s="32">
        <f t="shared" si="43"/>
        <v>1002.82</v>
      </c>
    </row>
    <row r="2812" spans="1:25" x14ac:dyDescent="0.25">
      <c r="A2812" s="83" t="s">
        <v>10480</v>
      </c>
      <c r="B2812" s="84" t="s">
        <v>2889</v>
      </c>
      <c r="C2812" s="19">
        <v>4740.07</v>
      </c>
      <c r="D2812" s="19">
        <v>90.06</v>
      </c>
      <c r="E2812" s="19">
        <v>0</v>
      </c>
      <c r="F2812" s="19">
        <v>90.06</v>
      </c>
      <c r="G2812" s="19">
        <v>0</v>
      </c>
      <c r="H2812" s="85">
        <v>11507.6</v>
      </c>
      <c r="I2812" s="85">
        <v>218.64</v>
      </c>
      <c r="J2812" s="85">
        <v>360.24</v>
      </c>
      <c r="K2812" s="85">
        <v>-141.6</v>
      </c>
      <c r="L2812" s="146">
        <v>54.66</v>
      </c>
      <c r="M2812" s="146">
        <v>0</v>
      </c>
      <c r="N2812" s="146">
        <v>86.94</v>
      </c>
      <c r="Y2812" s="32">
        <f t="shared" si="43"/>
        <v>90.06</v>
      </c>
    </row>
    <row r="2813" spans="1:25" x14ac:dyDescent="0.25">
      <c r="A2813" s="83" t="s">
        <v>10481</v>
      </c>
      <c r="B2813" s="84" t="s">
        <v>2890</v>
      </c>
      <c r="C2813" s="19">
        <v>59562.04</v>
      </c>
      <c r="D2813" s="19">
        <v>1131.68</v>
      </c>
      <c r="E2813" s="19">
        <v>0</v>
      </c>
      <c r="F2813" s="19">
        <v>1131.68</v>
      </c>
      <c r="G2813" s="19">
        <v>0</v>
      </c>
      <c r="H2813" s="85">
        <v>237955.47</v>
      </c>
      <c r="I2813" s="85">
        <v>4521.1499999999996</v>
      </c>
      <c r="J2813" s="85">
        <v>4526.71</v>
      </c>
      <c r="K2813" s="85">
        <v>-5.56</v>
      </c>
      <c r="L2813" s="146">
        <v>1130.29</v>
      </c>
      <c r="M2813" s="146">
        <v>1124.73</v>
      </c>
      <c r="N2813" s="146">
        <v>0</v>
      </c>
      <c r="Y2813" s="32">
        <f t="shared" si="43"/>
        <v>2256.41</v>
      </c>
    </row>
    <row r="2814" spans="1:25" x14ac:dyDescent="0.25">
      <c r="A2814" s="83" t="s">
        <v>10482</v>
      </c>
      <c r="B2814" s="84" t="s">
        <v>2891</v>
      </c>
      <c r="C2814" s="19">
        <v>3457.44</v>
      </c>
      <c r="D2814" s="19">
        <v>65.69</v>
      </c>
      <c r="E2814" s="19">
        <v>0</v>
      </c>
      <c r="F2814" s="19">
        <v>65.69</v>
      </c>
      <c r="G2814" s="19">
        <v>0</v>
      </c>
      <c r="H2814" s="85">
        <v>11675</v>
      </c>
      <c r="I2814" s="85">
        <v>221.83</v>
      </c>
      <c r="J2814" s="85">
        <v>262.77</v>
      </c>
      <c r="K2814" s="85">
        <v>-40.94</v>
      </c>
      <c r="L2814" s="146">
        <v>55.46</v>
      </c>
      <c r="M2814" s="146">
        <v>14.52</v>
      </c>
      <c r="N2814" s="146">
        <v>0</v>
      </c>
      <c r="Y2814" s="32">
        <f t="shared" si="43"/>
        <v>80.209999999999994</v>
      </c>
    </row>
    <row r="2815" spans="1:25" x14ac:dyDescent="0.25">
      <c r="A2815" s="83" t="s">
        <v>10483</v>
      </c>
      <c r="B2815" s="84" t="s">
        <v>2892</v>
      </c>
      <c r="C2815" s="19">
        <v>4451.26</v>
      </c>
      <c r="D2815" s="19">
        <v>84.58</v>
      </c>
      <c r="E2815" s="19">
        <v>0</v>
      </c>
      <c r="F2815" s="19">
        <v>84.58</v>
      </c>
      <c r="G2815" s="19">
        <v>0</v>
      </c>
      <c r="H2815" s="85">
        <v>17982.54</v>
      </c>
      <c r="I2815" s="85">
        <v>341.67</v>
      </c>
      <c r="J2815" s="85">
        <v>338.3</v>
      </c>
      <c r="K2815" s="85">
        <v>3.37</v>
      </c>
      <c r="L2815" s="146">
        <v>85.42</v>
      </c>
      <c r="M2815" s="146">
        <v>88.79</v>
      </c>
      <c r="N2815" s="146">
        <v>0</v>
      </c>
      <c r="Y2815" s="32">
        <f t="shared" si="43"/>
        <v>173.37</v>
      </c>
    </row>
    <row r="2816" spans="1:25" x14ac:dyDescent="0.25">
      <c r="A2816" s="83" t="s">
        <v>10484</v>
      </c>
      <c r="B2816" s="84" t="s">
        <v>2893</v>
      </c>
      <c r="C2816" s="19">
        <v>2616.9299999999998</v>
      </c>
      <c r="D2816" s="19">
        <v>49.72</v>
      </c>
      <c r="E2816" s="19">
        <v>0</v>
      </c>
      <c r="F2816" s="19">
        <v>49.72</v>
      </c>
      <c r="G2816" s="19">
        <v>0</v>
      </c>
      <c r="H2816" s="85">
        <v>12374.6</v>
      </c>
      <c r="I2816" s="85">
        <v>235.12</v>
      </c>
      <c r="J2816" s="85">
        <v>198.89</v>
      </c>
      <c r="K2816" s="85">
        <v>36.229999999999997</v>
      </c>
      <c r="L2816" s="146">
        <v>58.78</v>
      </c>
      <c r="M2816" s="146">
        <v>95.01</v>
      </c>
      <c r="N2816" s="146">
        <v>0</v>
      </c>
      <c r="Y2816" s="32">
        <f t="shared" si="43"/>
        <v>144.73000000000002</v>
      </c>
    </row>
    <row r="2817" spans="1:25" x14ac:dyDescent="0.25">
      <c r="A2817" s="83" t="s">
        <v>10485</v>
      </c>
      <c r="B2817" s="84" t="s">
        <v>2894</v>
      </c>
      <c r="C2817" s="19">
        <v>2888.33</v>
      </c>
      <c r="D2817" s="19">
        <v>54.88</v>
      </c>
      <c r="E2817" s="19">
        <v>0</v>
      </c>
      <c r="F2817" s="19">
        <v>54.88</v>
      </c>
      <c r="G2817" s="19">
        <v>0</v>
      </c>
      <c r="H2817" s="85">
        <v>10362.040000000001</v>
      </c>
      <c r="I2817" s="85">
        <v>196.88</v>
      </c>
      <c r="J2817" s="85">
        <v>219.51</v>
      </c>
      <c r="K2817" s="85">
        <v>-22.63</v>
      </c>
      <c r="L2817" s="146">
        <v>49.22</v>
      </c>
      <c r="M2817" s="146">
        <v>26.59</v>
      </c>
      <c r="N2817" s="146">
        <v>0</v>
      </c>
      <c r="Y2817" s="32">
        <f t="shared" si="43"/>
        <v>81.47</v>
      </c>
    </row>
    <row r="2818" spans="1:25" x14ac:dyDescent="0.25">
      <c r="A2818" s="83" t="s">
        <v>10486</v>
      </c>
      <c r="B2818" s="84" t="s">
        <v>2895</v>
      </c>
      <c r="C2818" s="19">
        <v>1782.89</v>
      </c>
      <c r="D2818" s="19">
        <v>33.880000000000003</v>
      </c>
      <c r="E2818" s="19">
        <v>0</v>
      </c>
      <c r="F2818" s="19">
        <v>33.880000000000003</v>
      </c>
      <c r="G2818" s="19">
        <v>0</v>
      </c>
      <c r="H2818" s="85">
        <v>5052.79</v>
      </c>
      <c r="I2818" s="85">
        <v>96</v>
      </c>
      <c r="J2818" s="85">
        <v>135.5</v>
      </c>
      <c r="K2818" s="85">
        <v>-39.5</v>
      </c>
      <c r="L2818" s="146">
        <v>24</v>
      </c>
      <c r="M2818" s="146">
        <v>0</v>
      </c>
      <c r="N2818" s="146">
        <v>15.5</v>
      </c>
      <c r="Y2818" s="32">
        <f t="shared" si="43"/>
        <v>33.880000000000003</v>
      </c>
    </row>
    <row r="2819" spans="1:25" x14ac:dyDescent="0.25">
      <c r="A2819" s="83" t="s">
        <v>10487</v>
      </c>
      <c r="B2819" s="84" t="s">
        <v>2896</v>
      </c>
      <c r="C2819" s="19">
        <v>65443.31</v>
      </c>
      <c r="D2819" s="19">
        <v>1243.42</v>
      </c>
      <c r="E2819" s="19">
        <v>0</v>
      </c>
      <c r="F2819" s="19">
        <v>1243.42</v>
      </c>
      <c r="G2819" s="19">
        <v>0</v>
      </c>
      <c r="H2819" s="85">
        <v>287566.21000000002</v>
      </c>
      <c r="I2819" s="85">
        <v>5463.76</v>
      </c>
      <c r="J2819" s="85">
        <v>4973.6899999999996</v>
      </c>
      <c r="K2819" s="85">
        <v>490.07</v>
      </c>
      <c r="L2819" s="146">
        <v>1365.94</v>
      </c>
      <c r="M2819" s="146">
        <v>1856.01</v>
      </c>
      <c r="N2819" s="146">
        <v>0</v>
      </c>
      <c r="Y2819" s="32">
        <f t="shared" si="43"/>
        <v>3099.4300000000003</v>
      </c>
    </row>
    <row r="2820" spans="1:25" x14ac:dyDescent="0.25">
      <c r="A2820" s="83" t="s">
        <v>10488</v>
      </c>
      <c r="B2820" s="84" t="s">
        <v>2897</v>
      </c>
      <c r="C2820" s="19">
        <v>19290.84</v>
      </c>
      <c r="D2820" s="19">
        <v>366.53</v>
      </c>
      <c r="E2820" s="19">
        <v>0</v>
      </c>
      <c r="F2820" s="19">
        <v>366.53</v>
      </c>
      <c r="G2820" s="19">
        <v>0</v>
      </c>
      <c r="H2820" s="85">
        <v>88504.99</v>
      </c>
      <c r="I2820" s="85">
        <v>1681.59</v>
      </c>
      <c r="J2820" s="85">
        <v>1466.1</v>
      </c>
      <c r="K2820" s="85">
        <v>215.49</v>
      </c>
      <c r="L2820" s="146">
        <v>420.4</v>
      </c>
      <c r="M2820" s="146">
        <v>635.89</v>
      </c>
      <c r="N2820" s="146">
        <v>0</v>
      </c>
      <c r="Y2820" s="32">
        <f t="shared" si="43"/>
        <v>1002.42</v>
      </c>
    </row>
    <row r="2821" spans="1:25" x14ac:dyDescent="0.25">
      <c r="A2821" s="83" t="s">
        <v>10489</v>
      </c>
      <c r="B2821" s="84" t="s">
        <v>2898</v>
      </c>
      <c r="C2821" s="19">
        <v>2240.69</v>
      </c>
      <c r="D2821" s="19">
        <v>42.57</v>
      </c>
      <c r="E2821" s="19">
        <v>18.98</v>
      </c>
      <c r="F2821" s="19">
        <v>23.59</v>
      </c>
      <c r="G2821" s="19">
        <v>0</v>
      </c>
      <c r="H2821" s="85">
        <v>8919.19</v>
      </c>
      <c r="I2821" s="85">
        <v>169.46</v>
      </c>
      <c r="J2821" s="85">
        <v>170.29</v>
      </c>
      <c r="K2821" s="85">
        <v>-0.83</v>
      </c>
      <c r="L2821" s="146">
        <v>42.37</v>
      </c>
      <c r="M2821" s="146">
        <v>41.54</v>
      </c>
      <c r="N2821" s="146">
        <v>0</v>
      </c>
      <c r="Y2821" s="32">
        <f t="shared" si="43"/>
        <v>65.13</v>
      </c>
    </row>
    <row r="2822" spans="1:25" x14ac:dyDescent="0.25">
      <c r="A2822" s="83" t="s">
        <v>10490</v>
      </c>
      <c r="B2822" s="84" t="s">
        <v>2899</v>
      </c>
      <c r="C2822" s="19">
        <v>14968.34</v>
      </c>
      <c r="D2822" s="19">
        <v>284.39999999999998</v>
      </c>
      <c r="E2822" s="19">
        <v>0</v>
      </c>
      <c r="F2822" s="19">
        <v>284.39999999999998</v>
      </c>
      <c r="G2822" s="19">
        <v>0</v>
      </c>
      <c r="H2822" s="85">
        <v>66133.91</v>
      </c>
      <c r="I2822" s="85">
        <v>1256.54</v>
      </c>
      <c r="J2822" s="85">
        <v>1137.5899999999999</v>
      </c>
      <c r="K2822" s="85">
        <v>118.95</v>
      </c>
      <c r="L2822" s="146">
        <v>314.14</v>
      </c>
      <c r="M2822" s="146">
        <v>433.09</v>
      </c>
      <c r="N2822" s="146">
        <v>0</v>
      </c>
      <c r="Y2822" s="32">
        <f t="shared" si="43"/>
        <v>717.49</v>
      </c>
    </row>
    <row r="2823" spans="1:25" x14ac:dyDescent="0.25">
      <c r="A2823" s="83" t="s">
        <v>10491</v>
      </c>
      <c r="B2823" s="84" t="s">
        <v>2900</v>
      </c>
      <c r="C2823" s="19">
        <v>3534.35</v>
      </c>
      <c r="D2823" s="19">
        <v>67.150000000000006</v>
      </c>
      <c r="E2823" s="19">
        <v>0</v>
      </c>
      <c r="F2823" s="19">
        <v>67.150000000000006</v>
      </c>
      <c r="G2823" s="19">
        <v>0</v>
      </c>
      <c r="H2823" s="85">
        <v>11936.84</v>
      </c>
      <c r="I2823" s="85">
        <v>226.8</v>
      </c>
      <c r="J2823" s="85">
        <v>268.61</v>
      </c>
      <c r="K2823" s="85">
        <v>-41.81</v>
      </c>
      <c r="L2823" s="146">
        <v>56.7</v>
      </c>
      <c r="M2823" s="146">
        <v>14.89</v>
      </c>
      <c r="N2823" s="146">
        <v>0</v>
      </c>
      <c r="Y2823" s="32">
        <f t="shared" si="43"/>
        <v>82.04</v>
      </c>
    </row>
    <row r="2824" spans="1:25" x14ac:dyDescent="0.25">
      <c r="A2824" s="83" t="s">
        <v>10492</v>
      </c>
      <c r="B2824" s="84" t="s">
        <v>2901</v>
      </c>
      <c r="C2824" s="19">
        <v>23581.06</v>
      </c>
      <c r="D2824" s="19">
        <v>448.04</v>
      </c>
      <c r="E2824" s="19">
        <v>0</v>
      </c>
      <c r="F2824" s="19">
        <v>448.04</v>
      </c>
      <c r="G2824" s="19">
        <v>0</v>
      </c>
      <c r="H2824" s="85">
        <v>94839.63</v>
      </c>
      <c r="I2824" s="85">
        <v>1801.95</v>
      </c>
      <c r="J2824" s="85">
        <v>1792.16</v>
      </c>
      <c r="K2824" s="85">
        <v>9.7899999999999991</v>
      </c>
      <c r="L2824" s="146">
        <v>450.49</v>
      </c>
      <c r="M2824" s="146">
        <v>460.28</v>
      </c>
      <c r="N2824" s="146">
        <v>0</v>
      </c>
      <c r="Y2824" s="32">
        <f t="shared" si="43"/>
        <v>908.31999999999994</v>
      </c>
    </row>
    <row r="2825" spans="1:25" x14ac:dyDescent="0.25">
      <c r="A2825" s="83" t="s">
        <v>10493</v>
      </c>
      <c r="B2825" s="84" t="s">
        <v>2902</v>
      </c>
      <c r="C2825" s="19">
        <v>6736.86</v>
      </c>
      <c r="D2825" s="19">
        <v>128</v>
      </c>
      <c r="E2825" s="19">
        <v>0</v>
      </c>
      <c r="F2825" s="19">
        <v>128</v>
      </c>
      <c r="G2825" s="19">
        <v>0</v>
      </c>
      <c r="H2825" s="85">
        <v>25281.45</v>
      </c>
      <c r="I2825" s="85">
        <v>480.35</v>
      </c>
      <c r="J2825" s="85">
        <v>512</v>
      </c>
      <c r="K2825" s="85">
        <v>-31.65</v>
      </c>
      <c r="L2825" s="146">
        <v>120.09</v>
      </c>
      <c r="M2825" s="146">
        <v>88.44</v>
      </c>
      <c r="N2825" s="146">
        <v>0</v>
      </c>
      <c r="Y2825" s="32">
        <f t="shared" si="43"/>
        <v>216.44</v>
      </c>
    </row>
    <row r="2826" spans="1:25" x14ac:dyDescent="0.25">
      <c r="A2826" s="83" t="s">
        <v>10494</v>
      </c>
      <c r="B2826" s="84" t="s">
        <v>2903</v>
      </c>
      <c r="C2826" s="19">
        <v>2169.38</v>
      </c>
      <c r="D2826" s="19">
        <v>41.22</v>
      </c>
      <c r="E2826" s="19">
        <v>0</v>
      </c>
      <c r="F2826" s="19">
        <v>41.22</v>
      </c>
      <c r="G2826" s="19">
        <v>0</v>
      </c>
      <c r="H2826" s="85">
        <v>12361.31</v>
      </c>
      <c r="I2826" s="85">
        <v>234.86</v>
      </c>
      <c r="J2826" s="85">
        <v>164.87</v>
      </c>
      <c r="K2826" s="85">
        <v>69.989999999999995</v>
      </c>
      <c r="L2826" s="146">
        <v>58.72</v>
      </c>
      <c r="M2826" s="146">
        <v>128.71</v>
      </c>
      <c r="N2826" s="146">
        <v>0</v>
      </c>
      <c r="Y2826" s="32">
        <f t="shared" si="43"/>
        <v>169.93</v>
      </c>
    </row>
    <row r="2827" spans="1:25" x14ac:dyDescent="0.25">
      <c r="A2827" s="83" t="s">
        <v>10495</v>
      </c>
      <c r="B2827" s="84" t="s">
        <v>2904</v>
      </c>
      <c r="C2827" s="19">
        <v>3855.52</v>
      </c>
      <c r="D2827" s="19">
        <v>73.260000000000005</v>
      </c>
      <c r="E2827" s="19">
        <v>0</v>
      </c>
      <c r="F2827" s="19">
        <v>73.260000000000005</v>
      </c>
      <c r="G2827" s="19">
        <v>0</v>
      </c>
      <c r="H2827" s="85">
        <v>12196.64</v>
      </c>
      <c r="I2827" s="85">
        <v>231.74</v>
      </c>
      <c r="J2827" s="85">
        <v>293.02</v>
      </c>
      <c r="K2827" s="85">
        <v>-61.28</v>
      </c>
      <c r="L2827" s="146">
        <v>57.94</v>
      </c>
      <c r="M2827" s="146">
        <v>0</v>
      </c>
      <c r="N2827" s="146">
        <v>3.34</v>
      </c>
      <c r="Y2827" s="32">
        <f t="shared" si="43"/>
        <v>73.260000000000005</v>
      </c>
    </row>
    <row r="2828" spans="1:25" x14ac:dyDescent="0.25">
      <c r="A2828" s="83" t="s">
        <v>10496</v>
      </c>
      <c r="B2828" s="84" t="s">
        <v>2905</v>
      </c>
      <c r="C2828" s="19">
        <v>6066.87</v>
      </c>
      <c r="D2828" s="19">
        <v>115.27</v>
      </c>
      <c r="E2828" s="19">
        <v>0</v>
      </c>
      <c r="F2828" s="19">
        <v>115.27</v>
      </c>
      <c r="G2828" s="19">
        <v>0</v>
      </c>
      <c r="H2828" s="85">
        <v>37063.300000000003</v>
      </c>
      <c r="I2828" s="85">
        <v>704.2</v>
      </c>
      <c r="J2828" s="85">
        <v>461.08</v>
      </c>
      <c r="K2828" s="85">
        <v>243.12</v>
      </c>
      <c r="L2828" s="146">
        <v>176.05</v>
      </c>
      <c r="M2828" s="146">
        <v>419.17</v>
      </c>
      <c r="N2828" s="146">
        <v>0</v>
      </c>
      <c r="Y2828" s="32">
        <f t="shared" si="43"/>
        <v>534.44000000000005</v>
      </c>
    </row>
    <row r="2829" spans="1:25" x14ac:dyDescent="0.25">
      <c r="A2829" s="83" t="s">
        <v>10497</v>
      </c>
      <c r="B2829" s="84" t="s">
        <v>2906</v>
      </c>
      <c r="C2829" s="19">
        <v>5103.75</v>
      </c>
      <c r="D2829" s="19">
        <v>96.97</v>
      </c>
      <c r="E2829" s="19">
        <v>0</v>
      </c>
      <c r="F2829" s="19">
        <v>96.97</v>
      </c>
      <c r="G2829" s="19">
        <v>0</v>
      </c>
      <c r="H2829" s="85">
        <v>13298.94</v>
      </c>
      <c r="I2829" s="85">
        <v>252.68</v>
      </c>
      <c r="J2829" s="85">
        <v>387.88</v>
      </c>
      <c r="K2829" s="85">
        <v>-135.19999999999999</v>
      </c>
      <c r="L2829" s="146">
        <v>63.17</v>
      </c>
      <c r="M2829" s="146">
        <v>0</v>
      </c>
      <c r="N2829" s="146">
        <v>72.03</v>
      </c>
      <c r="Y2829" s="32">
        <f t="shared" si="43"/>
        <v>96.97</v>
      </c>
    </row>
    <row r="2830" spans="1:25" x14ac:dyDescent="0.25">
      <c r="A2830" s="83" t="s">
        <v>10498</v>
      </c>
      <c r="B2830" s="84" t="s">
        <v>2907</v>
      </c>
      <c r="C2830" s="19">
        <v>1648.73</v>
      </c>
      <c r="D2830" s="19">
        <v>31.33</v>
      </c>
      <c r="E2830" s="19">
        <v>9.82</v>
      </c>
      <c r="F2830" s="19">
        <v>21.51</v>
      </c>
      <c r="G2830" s="19">
        <v>0</v>
      </c>
      <c r="H2830" s="85">
        <v>6465.18</v>
      </c>
      <c r="I2830" s="85">
        <v>122.84</v>
      </c>
      <c r="J2830" s="85">
        <v>125.3</v>
      </c>
      <c r="K2830" s="85">
        <v>-2.46</v>
      </c>
      <c r="L2830" s="146">
        <v>30.71</v>
      </c>
      <c r="M2830" s="146">
        <v>28.25</v>
      </c>
      <c r="N2830" s="146">
        <v>0</v>
      </c>
      <c r="Y2830" s="32">
        <f t="shared" si="43"/>
        <v>49.760000000000005</v>
      </c>
    </row>
    <row r="2831" spans="1:25" x14ac:dyDescent="0.25">
      <c r="A2831" s="83" t="s">
        <v>10499</v>
      </c>
      <c r="B2831" s="84" t="s">
        <v>2908</v>
      </c>
      <c r="C2831" s="19">
        <v>10653.84</v>
      </c>
      <c r="D2831" s="19">
        <v>202.42</v>
      </c>
      <c r="E2831" s="19">
        <v>0</v>
      </c>
      <c r="F2831" s="19">
        <v>202.42</v>
      </c>
      <c r="G2831" s="19">
        <v>0</v>
      </c>
      <c r="H2831" s="85">
        <v>43493</v>
      </c>
      <c r="I2831" s="85">
        <v>826.37</v>
      </c>
      <c r="J2831" s="85">
        <v>809.69</v>
      </c>
      <c r="K2831" s="85">
        <v>16.68</v>
      </c>
      <c r="L2831" s="146">
        <v>206.59</v>
      </c>
      <c r="M2831" s="146">
        <v>223.27</v>
      </c>
      <c r="N2831" s="146">
        <v>0</v>
      </c>
      <c r="Y2831" s="32">
        <f t="shared" si="43"/>
        <v>425.69</v>
      </c>
    </row>
    <row r="2832" spans="1:25" x14ac:dyDescent="0.25">
      <c r="A2832" s="83" t="s">
        <v>10500</v>
      </c>
      <c r="B2832" s="84" t="s">
        <v>2909</v>
      </c>
      <c r="C2832" s="19">
        <v>51149.71</v>
      </c>
      <c r="D2832" s="19">
        <v>971.85</v>
      </c>
      <c r="E2832" s="19">
        <v>0</v>
      </c>
      <c r="F2832" s="19">
        <v>971.85</v>
      </c>
      <c r="G2832" s="19">
        <v>0</v>
      </c>
      <c r="H2832" s="85">
        <v>226643.49</v>
      </c>
      <c r="I2832" s="85">
        <v>4306.2299999999996</v>
      </c>
      <c r="J2832" s="85">
        <v>3887.38</v>
      </c>
      <c r="K2832" s="85">
        <v>418.85</v>
      </c>
      <c r="L2832" s="146">
        <v>1076.56</v>
      </c>
      <c r="M2832" s="146">
        <v>1495.41</v>
      </c>
      <c r="N2832" s="146">
        <v>0</v>
      </c>
      <c r="Y2832" s="32">
        <f t="shared" si="43"/>
        <v>2467.2600000000002</v>
      </c>
    </row>
    <row r="2833" spans="1:25" x14ac:dyDescent="0.25">
      <c r="A2833" s="83" t="s">
        <v>10501</v>
      </c>
      <c r="B2833" s="84" t="s">
        <v>2910</v>
      </c>
      <c r="C2833" s="19">
        <v>30278.42</v>
      </c>
      <c r="D2833" s="19">
        <v>575.29</v>
      </c>
      <c r="E2833" s="19">
        <v>0</v>
      </c>
      <c r="F2833" s="19">
        <v>575.29</v>
      </c>
      <c r="G2833" s="19">
        <v>0</v>
      </c>
      <c r="H2833" s="85">
        <v>130893.83</v>
      </c>
      <c r="I2833" s="85">
        <v>2486.98</v>
      </c>
      <c r="J2833" s="85">
        <v>2301.16</v>
      </c>
      <c r="K2833" s="85">
        <v>185.82</v>
      </c>
      <c r="L2833" s="146">
        <v>621.75</v>
      </c>
      <c r="M2833" s="146">
        <v>807.57</v>
      </c>
      <c r="N2833" s="146">
        <v>0</v>
      </c>
      <c r="Y2833" s="32">
        <f t="shared" ref="Y2833:Y2896" si="44">F2833+M2833+R2833+W2833</f>
        <v>1382.8600000000001</v>
      </c>
    </row>
    <row r="2834" spans="1:25" x14ac:dyDescent="0.25">
      <c r="A2834" s="83" t="s">
        <v>10502</v>
      </c>
      <c r="B2834" s="84" t="s">
        <v>2911</v>
      </c>
      <c r="C2834" s="19">
        <v>4103.71</v>
      </c>
      <c r="D2834" s="19">
        <v>77.97</v>
      </c>
      <c r="E2834" s="19">
        <v>0</v>
      </c>
      <c r="F2834" s="19">
        <v>77.97</v>
      </c>
      <c r="G2834" s="19">
        <v>0</v>
      </c>
      <c r="H2834" s="85">
        <v>13636.43</v>
      </c>
      <c r="I2834" s="85">
        <v>259.08999999999997</v>
      </c>
      <c r="J2834" s="85">
        <v>311.88</v>
      </c>
      <c r="K2834" s="85">
        <v>-52.79</v>
      </c>
      <c r="L2834" s="146">
        <v>64.77</v>
      </c>
      <c r="M2834" s="146">
        <v>11.98</v>
      </c>
      <c r="N2834" s="146">
        <v>0</v>
      </c>
      <c r="Y2834" s="32">
        <f t="shared" si="44"/>
        <v>89.95</v>
      </c>
    </row>
    <row r="2835" spans="1:25" x14ac:dyDescent="0.25">
      <c r="A2835" s="83" t="s">
        <v>10503</v>
      </c>
      <c r="B2835" s="84" t="s">
        <v>2912</v>
      </c>
      <c r="C2835" s="19">
        <v>491723.1</v>
      </c>
      <c r="D2835" s="19">
        <v>9342.74</v>
      </c>
      <c r="E2835" s="19">
        <v>0</v>
      </c>
      <c r="F2835" s="19">
        <v>9342.74</v>
      </c>
      <c r="G2835" s="19">
        <v>0</v>
      </c>
      <c r="H2835" s="85">
        <v>2009787.79</v>
      </c>
      <c r="I2835" s="85">
        <v>38185.97</v>
      </c>
      <c r="J2835" s="85">
        <v>37370.959999999999</v>
      </c>
      <c r="K2835" s="85">
        <v>815.01</v>
      </c>
      <c r="L2835" s="146">
        <v>9546.49</v>
      </c>
      <c r="M2835" s="146">
        <v>10361.5</v>
      </c>
      <c r="N2835" s="146">
        <v>0</v>
      </c>
      <c r="Y2835" s="32">
        <f t="shared" si="44"/>
        <v>19704.239999999998</v>
      </c>
    </row>
    <row r="2836" spans="1:25" x14ac:dyDescent="0.25">
      <c r="A2836" s="83" t="s">
        <v>10504</v>
      </c>
      <c r="B2836" s="84" t="s">
        <v>2913</v>
      </c>
      <c r="C2836" s="19">
        <v>11522.2</v>
      </c>
      <c r="D2836" s="19">
        <v>218.92</v>
      </c>
      <c r="E2836" s="19">
        <v>0</v>
      </c>
      <c r="F2836" s="19">
        <v>218.92</v>
      </c>
      <c r="G2836" s="19">
        <v>0</v>
      </c>
      <c r="H2836" s="85">
        <v>37976.089999999997</v>
      </c>
      <c r="I2836" s="85">
        <v>721.55</v>
      </c>
      <c r="J2836" s="85">
        <v>875.69</v>
      </c>
      <c r="K2836" s="85">
        <v>-154.13999999999999</v>
      </c>
      <c r="L2836" s="146">
        <v>180.39</v>
      </c>
      <c r="M2836" s="146">
        <v>26.25</v>
      </c>
      <c r="N2836" s="146">
        <v>0</v>
      </c>
      <c r="Y2836" s="32">
        <f t="shared" si="44"/>
        <v>245.17</v>
      </c>
    </row>
    <row r="2837" spans="1:25" x14ac:dyDescent="0.25">
      <c r="A2837" s="83" t="s">
        <v>10505</v>
      </c>
      <c r="B2837" s="84" t="s">
        <v>2914</v>
      </c>
      <c r="C2837" s="19">
        <v>4648.83</v>
      </c>
      <c r="D2837" s="19">
        <v>88.33</v>
      </c>
      <c r="E2837" s="19">
        <v>0</v>
      </c>
      <c r="F2837" s="19">
        <v>88.33</v>
      </c>
      <c r="G2837" s="19">
        <v>0</v>
      </c>
      <c r="H2837" s="85">
        <v>29016.35</v>
      </c>
      <c r="I2837" s="85">
        <v>551.30999999999995</v>
      </c>
      <c r="J2837" s="85">
        <v>353.31</v>
      </c>
      <c r="K2837" s="85">
        <v>198</v>
      </c>
      <c r="L2837" s="146">
        <v>137.83000000000001</v>
      </c>
      <c r="M2837" s="146">
        <v>335.83</v>
      </c>
      <c r="N2837" s="146">
        <v>0</v>
      </c>
      <c r="Y2837" s="32">
        <f t="shared" si="44"/>
        <v>424.15999999999997</v>
      </c>
    </row>
    <row r="2838" spans="1:25" x14ac:dyDescent="0.25">
      <c r="A2838" s="83" t="s">
        <v>10506</v>
      </c>
      <c r="B2838" s="84" t="s">
        <v>2915</v>
      </c>
      <c r="C2838" s="19">
        <v>16734.009999999998</v>
      </c>
      <c r="D2838" s="19">
        <v>317.95</v>
      </c>
      <c r="E2838" s="19">
        <v>0</v>
      </c>
      <c r="F2838" s="19">
        <v>317.95</v>
      </c>
      <c r="G2838" s="19">
        <v>0</v>
      </c>
      <c r="H2838" s="85">
        <v>59331.28</v>
      </c>
      <c r="I2838" s="85">
        <v>1127.29</v>
      </c>
      <c r="J2838" s="85">
        <v>1271.78</v>
      </c>
      <c r="K2838" s="85">
        <v>-144.49</v>
      </c>
      <c r="L2838" s="146">
        <v>281.82</v>
      </c>
      <c r="M2838" s="146">
        <v>137.33000000000001</v>
      </c>
      <c r="N2838" s="146">
        <v>0</v>
      </c>
      <c r="Y2838" s="32">
        <f t="shared" si="44"/>
        <v>455.28</v>
      </c>
    </row>
    <row r="2839" spans="1:25" x14ac:dyDescent="0.25">
      <c r="A2839" s="83" t="s">
        <v>10507</v>
      </c>
      <c r="B2839" s="84" t="s">
        <v>2916</v>
      </c>
      <c r="C2839" s="19">
        <v>4872.3900000000003</v>
      </c>
      <c r="D2839" s="19">
        <v>92.58</v>
      </c>
      <c r="E2839" s="19">
        <v>0</v>
      </c>
      <c r="F2839" s="19">
        <v>92.58</v>
      </c>
      <c r="G2839" s="19">
        <v>0</v>
      </c>
      <c r="H2839" s="85">
        <v>17191.68</v>
      </c>
      <c r="I2839" s="85">
        <v>326.64</v>
      </c>
      <c r="J2839" s="85">
        <v>370.3</v>
      </c>
      <c r="K2839" s="85">
        <v>-43.66</v>
      </c>
      <c r="L2839" s="146">
        <v>81.66</v>
      </c>
      <c r="M2839" s="146">
        <v>38</v>
      </c>
      <c r="N2839" s="146">
        <v>0</v>
      </c>
      <c r="Y2839" s="32">
        <f t="shared" si="44"/>
        <v>130.57999999999998</v>
      </c>
    </row>
    <row r="2840" spans="1:25" x14ac:dyDescent="0.25">
      <c r="A2840" s="83" t="s">
        <v>10508</v>
      </c>
      <c r="B2840" s="84" t="s">
        <v>2917</v>
      </c>
      <c r="C2840" s="19">
        <v>3631.86</v>
      </c>
      <c r="D2840" s="19">
        <v>69.010000000000005</v>
      </c>
      <c r="E2840" s="19">
        <v>0</v>
      </c>
      <c r="F2840" s="19">
        <v>69.010000000000005</v>
      </c>
      <c r="G2840" s="19">
        <v>0</v>
      </c>
      <c r="H2840" s="85">
        <v>14298.34</v>
      </c>
      <c r="I2840" s="85">
        <v>271.67</v>
      </c>
      <c r="J2840" s="85">
        <v>276.02</v>
      </c>
      <c r="K2840" s="85">
        <v>-4.3499999999999996</v>
      </c>
      <c r="L2840" s="146">
        <v>67.92</v>
      </c>
      <c r="M2840" s="146">
        <v>63.57</v>
      </c>
      <c r="N2840" s="146">
        <v>0</v>
      </c>
      <c r="Y2840" s="32">
        <f t="shared" si="44"/>
        <v>132.58000000000001</v>
      </c>
    </row>
    <row r="2841" spans="1:25" x14ac:dyDescent="0.25">
      <c r="A2841" s="83" t="s">
        <v>10509</v>
      </c>
      <c r="B2841" s="84" t="s">
        <v>2918</v>
      </c>
      <c r="C2841" s="19">
        <v>14862.23</v>
      </c>
      <c r="D2841" s="19">
        <v>282.38</v>
      </c>
      <c r="E2841" s="19">
        <v>0</v>
      </c>
      <c r="F2841" s="19">
        <v>282.38</v>
      </c>
      <c r="G2841" s="19">
        <v>0</v>
      </c>
      <c r="H2841" s="85">
        <v>42296.01</v>
      </c>
      <c r="I2841" s="85">
        <v>803.62</v>
      </c>
      <c r="J2841" s="85">
        <v>1129.53</v>
      </c>
      <c r="K2841" s="85">
        <v>-325.91000000000003</v>
      </c>
      <c r="L2841" s="146">
        <v>200.91</v>
      </c>
      <c r="M2841" s="146">
        <v>0</v>
      </c>
      <c r="N2841" s="146">
        <v>125</v>
      </c>
      <c r="Y2841" s="32">
        <f t="shared" si="44"/>
        <v>282.38</v>
      </c>
    </row>
    <row r="2842" spans="1:25" x14ac:dyDescent="0.25">
      <c r="A2842" s="83" t="s">
        <v>10510</v>
      </c>
      <c r="B2842" s="84" t="s">
        <v>2919</v>
      </c>
      <c r="C2842" s="19">
        <v>12109.35</v>
      </c>
      <c r="D2842" s="19">
        <v>230.08</v>
      </c>
      <c r="E2842" s="19">
        <v>0</v>
      </c>
      <c r="F2842" s="19">
        <v>230.08</v>
      </c>
      <c r="G2842" s="19">
        <v>0</v>
      </c>
      <c r="H2842" s="85">
        <v>62568.82</v>
      </c>
      <c r="I2842" s="85">
        <v>1188.81</v>
      </c>
      <c r="J2842" s="85">
        <v>920.31</v>
      </c>
      <c r="K2842" s="85">
        <v>268.5</v>
      </c>
      <c r="L2842" s="146">
        <v>297.2</v>
      </c>
      <c r="M2842" s="146">
        <v>565.70000000000005</v>
      </c>
      <c r="N2842" s="146">
        <v>0</v>
      </c>
      <c r="Y2842" s="32">
        <f t="shared" si="44"/>
        <v>795.78000000000009</v>
      </c>
    </row>
    <row r="2843" spans="1:25" x14ac:dyDescent="0.25">
      <c r="A2843" s="83" t="s">
        <v>10511</v>
      </c>
      <c r="B2843" s="84" t="s">
        <v>2920</v>
      </c>
      <c r="C2843" s="19">
        <v>4896.9799999999996</v>
      </c>
      <c r="D2843" s="19">
        <v>93.04</v>
      </c>
      <c r="E2843" s="19">
        <v>0</v>
      </c>
      <c r="F2843" s="19">
        <v>93.04</v>
      </c>
      <c r="G2843" s="19">
        <v>0</v>
      </c>
      <c r="H2843" s="85">
        <v>20096.13</v>
      </c>
      <c r="I2843" s="85">
        <v>381.83</v>
      </c>
      <c r="J2843" s="85">
        <v>372.17</v>
      </c>
      <c r="K2843" s="85">
        <v>9.66</v>
      </c>
      <c r="L2843" s="146">
        <v>95.46</v>
      </c>
      <c r="M2843" s="146">
        <v>105.12</v>
      </c>
      <c r="N2843" s="146">
        <v>0</v>
      </c>
      <c r="Y2843" s="32">
        <f t="shared" si="44"/>
        <v>198.16000000000003</v>
      </c>
    </row>
    <row r="2844" spans="1:25" x14ac:dyDescent="0.25">
      <c r="A2844" s="83" t="s">
        <v>10512</v>
      </c>
      <c r="B2844" s="84" t="s">
        <v>2921</v>
      </c>
      <c r="C2844" s="19">
        <v>6678.82</v>
      </c>
      <c r="D2844" s="19">
        <v>126.9</v>
      </c>
      <c r="E2844" s="19">
        <v>26.86</v>
      </c>
      <c r="F2844" s="19">
        <v>100.04</v>
      </c>
      <c r="G2844" s="19">
        <v>0</v>
      </c>
      <c r="H2844" s="85">
        <v>21719.53</v>
      </c>
      <c r="I2844" s="85">
        <v>412.67</v>
      </c>
      <c r="J2844" s="85">
        <v>507.59</v>
      </c>
      <c r="K2844" s="85">
        <v>-94.92</v>
      </c>
      <c r="L2844" s="146">
        <v>103.17</v>
      </c>
      <c r="M2844" s="146">
        <v>8.25</v>
      </c>
      <c r="N2844" s="146">
        <v>0</v>
      </c>
      <c r="Y2844" s="32">
        <f t="shared" si="44"/>
        <v>108.29</v>
      </c>
    </row>
    <row r="2845" spans="1:25" x14ac:dyDescent="0.25">
      <c r="A2845" s="83" t="s">
        <v>10513</v>
      </c>
      <c r="B2845" s="84" t="s">
        <v>2922</v>
      </c>
      <c r="C2845" s="19">
        <v>2409.5700000000002</v>
      </c>
      <c r="D2845" s="19">
        <v>45.78</v>
      </c>
      <c r="E2845" s="19">
        <v>0.26</v>
      </c>
      <c r="F2845" s="19">
        <v>45.52</v>
      </c>
      <c r="G2845" s="19">
        <v>0</v>
      </c>
      <c r="H2845" s="85">
        <v>11792.72</v>
      </c>
      <c r="I2845" s="85">
        <v>224.06</v>
      </c>
      <c r="J2845" s="85">
        <v>183.13</v>
      </c>
      <c r="K2845" s="85">
        <v>40.93</v>
      </c>
      <c r="L2845" s="146">
        <v>56.02</v>
      </c>
      <c r="M2845" s="146">
        <v>96.95</v>
      </c>
      <c r="N2845" s="146">
        <v>0</v>
      </c>
      <c r="Y2845" s="32">
        <f t="shared" si="44"/>
        <v>142.47</v>
      </c>
    </row>
    <row r="2846" spans="1:25" x14ac:dyDescent="0.25">
      <c r="A2846" s="83" t="s">
        <v>10514</v>
      </c>
      <c r="B2846" s="84" t="s">
        <v>2923</v>
      </c>
      <c r="C2846" s="19">
        <v>14099.74</v>
      </c>
      <c r="D2846" s="19">
        <v>267.89999999999998</v>
      </c>
      <c r="E2846" s="19">
        <v>70.849999999999994</v>
      </c>
      <c r="F2846" s="19">
        <v>197.05</v>
      </c>
      <c r="G2846" s="19">
        <v>0</v>
      </c>
      <c r="H2846" s="85">
        <v>108164.51</v>
      </c>
      <c r="I2846" s="85">
        <v>2055.13</v>
      </c>
      <c r="J2846" s="85">
        <v>1071.58</v>
      </c>
      <c r="K2846" s="85">
        <v>983.55</v>
      </c>
      <c r="L2846" s="146">
        <v>513.78</v>
      </c>
      <c r="M2846" s="146">
        <v>1497.33</v>
      </c>
      <c r="N2846" s="146">
        <v>0</v>
      </c>
      <c r="Y2846" s="32">
        <f t="shared" si="44"/>
        <v>1694.3799999999999</v>
      </c>
    </row>
    <row r="2847" spans="1:25" x14ac:dyDescent="0.25">
      <c r="A2847" s="83" t="s">
        <v>10515</v>
      </c>
      <c r="B2847" s="84" t="s">
        <v>2924</v>
      </c>
      <c r="C2847" s="19">
        <v>1864.97</v>
      </c>
      <c r="D2847" s="19">
        <v>35.44</v>
      </c>
      <c r="E2847" s="19">
        <v>9.6199999999999992</v>
      </c>
      <c r="F2847" s="19">
        <v>25.82</v>
      </c>
      <c r="G2847" s="19">
        <v>0</v>
      </c>
      <c r="H2847" s="85">
        <v>7599.37</v>
      </c>
      <c r="I2847" s="85">
        <v>144.38999999999999</v>
      </c>
      <c r="J2847" s="85">
        <v>141.74</v>
      </c>
      <c r="K2847" s="85">
        <v>2.65</v>
      </c>
      <c r="L2847" s="146">
        <v>36.1</v>
      </c>
      <c r="M2847" s="146">
        <v>38.75</v>
      </c>
      <c r="N2847" s="146">
        <v>0</v>
      </c>
      <c r="Y2847" s="32">
        <f t="shared" si="44"/>
        <v>64.569999999999993</v>
      </c>
    </row>
    <row r="2848" spans="1:25" x14ac:dyDescent="0.25">
      <c r="A2848" s="83" t="s">
        <v>10516</v>
      </c>
      <c r="B2848" s="84" t="s">
        <v>2925</v>
      </c>
      <c r="C2848" s="19">
        <v>8080.45</v>
      </c>
      <c r="D2848" s="19">
        <v>153.53</v>
      </c>
      <c r="E2848" s="19">
        <v>0</v>
      </c>
      <c r="F2848" s="19">
        <v>153.53</v>
      </c>
      <c r="G2848" s="19">
        <v>0</v>
      </c>
      <c r="H2848" s="85">
        <v>32232.82</v>
      </c>
      <c r="I2848" s="85">
        <v>612.41999999999996</v>
      </c>
      <c r="J2848" s="85">
        <v>614.11</v>
      </c>
      <c r="K2848" s="85">
        <v>-1.69</v>
      </c>
      <c r="L2848" s="146">
        <v>153.11000000000001</v>
      </c>
      <c r="M2848" s="146">
        <v>151.41999999999999</v>
      </c>
      <c r="N2848" s="146">
        <v>0</v>
      </c>
      <c r="Y2848" s="32">
        <f t="shared" si="44"/>
        <v>304.95</v>
      </c>
    </row>
    <row r="2849" spans="1:25" x14ac:dyDescent="0.25">
      <c r="A2849" s="83" t="s">
        <v>10517</v>
      </c>
      <c r="B2849" s="84" t="s">
        <v>2926</v>
      </c>
      <c r="C2849" s="19">
        <v>36908.42</v>
      </c>
      <c r="D2849" s="19">
        <v>701.26</v>
      </c>
      <c r="E2849" s="19">
        <v>0</v>
      </c>
      <c r="F2849" s="19">
        <v>701.26</v>
      </c>
      <c r="G2849" s="19">
        <v>0</v>
      </c>
      <c r="H2849" s="85">
        <v>154722.34</v>
      </c>
      <c r="I2849" s="85">
        <v>2939.72</v>
      </c>
      <c r="J2849" s="85">
        <v>2805.04</v>
      </c>
      <c r="K2849" s="85">
        <v>134.68</v>
      </c>
      <c r="L2849" s="146">
        <v>734.93</v>
      </c>
      <c r="M2849" s="146">
        <v>869.61</v>
      </c>
      <c r="N2849" s="146">
        <v>0</v>
      </c>
      <c r="Y2849" s="32">
        <f t="shared" si="44"/>
        <v>1570.87</v>
      </c>
    </row>
    <row r="2850" spans="1:25" x14ac:dyDescent="0.25">
      <c r="A2850" s="83" t="s">
        <v>10518</v>
      </c>
      <c r="B2850" s="84" t="s">
        <v>2927</v>
      </c>
      <c r="C2850" s="19">
        <v>17363.05</v>
      </c>
      <c r="D2850" s="19">
        <v>329.9</v>
      </c>
      <c r="E2850" s="19">
        <v>0</v>
      </c>
      <c r="F2850" s="19">
        <v>329.9</v>
      </c>
      <c r="G2850" s="19">
        <v>0</v>
      </c>
      <c r="H2850" s="85">
        <v>71465.59</v>
      </c>
      <c r="I2850" s="85">
        <v>1357.85</v>
      </c>
      <c r="J2850" s="85">
        <v>1319.59</v>
      </c>
      <c r="K2850" s="85">
        <v>38.26</v>
      </c>
      <c r="L2850" s="146">
        <v>339.46</v>
      </c>
      <c r="M2850" s="146">
        <v>377.72</v>
      </c>
      <c r="N2850" s="146">
        <v>0</v>
      </c>
      <c r="Y2850" s="32">
        <f t="shared" si="44"/>
        <v>707.62</v>
      </c>
    </row>
    <row r="2851" spans="1:25" x14ac:dyDescent="0.25">
      <c r="A2851" s="83" t="s">
        <v>10519</v>
      </c>
      <c r="B2851" s="84" t="s">
        <v>2928</v>
      </c>
      <c r="C2851" s="19">
        <v>1074946.8799999999</v>
      </c>
      <c r="D2851" s="19">
        <v>20423.990000000002</v>
      </c>
      <c r="E2851" s="19">
        <v>0</v>
      </c>
      <c r="F2851" s="19">
        <v>20423.990000000002</v>
      </c>
      <c r="G2851" s="19">
        <v>0</v>
      </c>
      <c r="H2851" s="85">
        <v>4052222.74</v>
      </c>
      <c r="I2851" s="85">
        <v>76992.23</v>
      </c>
      <c r="J2851" s="85">
        <v>81695.960000000006</v>
      </c>
      <c r="K2851" s="85">
        <v>-4703.7299999999996</v>
      </c>
      <c r="L2851" s="146">
        <v>19248.060000000001</v>
      </c>
      <c r="M2851" s="146">
        <v>14544.33</v>
      </c>
      <c r="N2851" s="146">
        <v>0</v>
      </c>
      <c r="Y2851" s="32">
        <f t="shared" si="44"/>
        <v>34968.32</v>
      </c>
    </row>
    <row r="2852" spans="1:25" x14ac:dyDescent="0.25">
      <c r="A2852" s="83" t="s">
        <v>10520</v>
      </c>
      <c r="B2852" s="84" t="s">
        <v>2929</v>
      </c>
      <c r="C2852" s="19">
        <v>4427.6899999999996</v>
      </c>
      <c r="D2852" s="19">
        <v>84.13</v>
      </c>
      <c r="E2852" s="19">
        <v>0</v>
      </c>
      <c r="F2852" s="19">
        <v>84.13</v>
      </c>
      <c r="G2852" s="19">
        <v>0</v>
      </c>
      <c r="H2852" s="85">
        <v>21627.85</v>
      </c>
      <c r="I2852" s="85">
        <v>410.93</v>
      </c>
      <c r="J2852" s="85">
        <v>336.5</v>
      </c>
      <c r="K2852" s="85">
        <v>74.430000000000007</v>
      </c>
      <c r="L2852" s="146">
        <v>102.73</v>
      </c>
      <c r="M2852" s="146">
        <v>177.16</v>
      </c>
      <c r="N2852" s="146">
        <v>0</v>
      </c>
      <c r="Y2852" s="32">
        <f t="shared" si="44"/>
        <v>261.28999999999996</v>
      </c>
    </row>
    <row r="2853" spans="1:25" x14ac:dyDescent="0.25">
      <c r="A2853" s="83" t="s">
        <v>10521</v>
      </c>
      <c r="B2853" s="84" t="s">
        <v>2930</v>
      </c>
      <c r="C2853" s="19">
        <v>3356.7</v>
      </c>
      <c r="D2853" s="19">
        <v>63.78</v>
      </c>
      <c r="E2853" s="19">
        <v>0</v>
      </c>
      <c r="F2853" s="19">
        <v>63.78</v>
      </c>
      <c r="G2853" s="19">
        <v>0</v>
      </c>
      <c r="H2853" s="85">
        <v>13072.32</v>
      </c>
      <c r="I2853" s="85">
        <v>248.37</v>
      </c>
      <c r="J2853" s="85">
        <v>255.11</v>
      </c>
      <c r="K2853" s="85">
        <v>-6.74</v>
      </c>
      <c r="L2853" s="146">
        <v>62.09</v>
      </c>
      <c r="M2853" s="146">
        <v>55.35</v>
      </c>
      <c r="N2853" s="146">
        <v>0</v>
      </c>
      <c r="Y2853" s="32">
        <f t="shared" si="44"/>
        <v>119.13</v>
      </c>
    </row>
    <row r="2854" spans="1:25" x14ac:dyDescent="0.25">
      <c r="A2854" s="83" t="s">
        <v>10522</v>
      </c>
      <c r="B2854" s="84" t="s">
        <v>2931</v>
      </c>
      <c r="C2854" s="19">
        <v>2870.97</v>
      </c>
      <c r="D2854" s="19">
        <v>54.55</v>
      </c>
      <c r="E2854" s="19">
        <v>20.03</v>
      </c>
      <c r="F2854" s="19">
        <v>34.520000000000003</v>
      </c>
      <c r="G2854" s="19">
        <v>0</v>
      </c>
      <c r="H2854" s="85">
        <v>10652.29</v>
      </c>
      <c r="I2854" s="85">
        <v>202.39</v>
      </c>
      <c r="J2854" s="85">
        <v>218.19</v>
      </c>
      <c r="K2854" s="85">
        <v>-15.8</v>
      </c>
      <c r="L2854" s="146">
        <v>50.6</v>
      </c>
      <c r="M2854" s="146">
        <v>34.799999999999997</v>
      </c>
      <c r="N2854" s="146">
        <v>0</v>
      </c>
      <c r="Y2854" s="32">
        <f t="shared" si="44"/>
        <v>69.319999999999993</v>
      </c>
    </row>
    <row r="2855" spans="1:25" x14ac:dyDescent="0.25">
      <c r="A2855" s="83" t="s">
        <v>10523</v>
      </c>
      <c r="B2855" s="84" t="s">
        <v>2932</v>
      </c>
      <c r="C2855" s="19">
        <v>3006.48</v>
      </c>
      <c r="D2855" s="19">
        <v>57.12</v>
      </c>
      <c r="E2855" s="19">
        <v>0</v>
      </c>
      <c r="F2855" s="19">
        <v>57.12</v>
      </c>
      <c r="G2855" s="19">
        <v>0</v>
      </c>
      <c r="H2855" s="85">
        <v>11881.85</v>
      </c>
      <c r="I2855" s="85">
        <v>225.76</v>
      </c>
      <c r="J2855" s="85">
        <v>228.49</v>
      </c>
      <c r="K2855" s="85">
        <v>-2.73</v>
      </c>
      <c r="L2855" s="146">
        <v>56.44</v>
      </c>
      <c r="M2855" s="146">
        <v>53.71</v>
      </c>
      <c r="N2855" s="146">
        <v>0</v>
      </c>
      <c r="Y2855" s="32">
        <f t="shared" si="44"/>
        <v>110.83</v>
      </c>
    </row>
    <row r="2856" spans="1:25" x14ac:dyDescent="0.25">
      <c r="A2856" s="83" t="s">
        <v>10524</v>
      </c>
      <c r="B2856" s="84" t="s">
        <v>2933</v>
      </c>
      <c r="C2856" s="19">
        <v>5906.07</v>
      </c>
      <c r="D2856" s="19">
        <v>112.22</v>
      </c>
      <c r="E2856" s="19">
        <v>0</v>
      </c>
      <c r="F2856" s="19">
        <v>112.22</v>
      </c>
      <c r="G2856" s="19">
        <v>0</v>
      </c>
      <c r="H2856" s="85">
        <v>24370.73</v>
      </c>
      <c r="I2856" s="85">
        <v>463.04</v>
      </c>
      <c r="J2856" s="85">
        <v>448.86</v>
      </c>
      <c r="K2856" s="85">
        <v>14.18</v>
      </c>
      <c r="L2856" s="146">
        <v>115.76</v>
      </c>
      <c r="M2856" s="146">
        <v>129.94</v>
      </c>
      <c r="N2856" s="146">
        <v>0</v>
      </c>
      <c r="Y2856" s="32">
        <f t="shared" si="44"/>
        <v>242.16</v>
      </c>
    </row>
    <row r="2857" spans="1:25" x14ac:dyDescent="0.25">
      <c r="A2857" s="83" t="s">
        <v>10525</v>
      </c>
      <c r="B2857" s="84" t="s">
        <v>2934</v>
      </c>
      <c r="C2857" s="19">
        <v>4258.2299999999996</v>
      </c>
      <c r="D2857" s="19">
        <v>80.91</v>
      </c>
      <c r="E2857" s="19">
        <v>0</v>
      </c>
      <c r="F2857" s="19">
        <v>80.91</v>
      </c>
      <c r="G2857" s="19">
        <v>0</v>
      </c>
      <c r="H2857" s="85">
        <v>16990.96</v>
      </c>
      <c r="I2857" s="85">
        <v>322.83</v>
      </c>
      <c r="J2857" s="85">
        <v>323.63</v>
      </c>
      <c r="K2857" s="85">
        <v>-0.8</v>
      </c>
      <c r="L2857" s="146">
        <v>80.709999999999994</v>
      </c>
      <c r="M2857" s="146">
        <v>79.91</v>
      </c>
      <c r="N2857" s="146">
        <v>0</v>
      </c>
      <c r="Y2857" s="32">
        <f t="shared" si="44"/>
        <v>160.82</v>
      </c>
    </row>
    <row r="2858" spans="1:25" x14ac:dyDescent="0.25">
      <c r="A2858" s="83" t="s">
        <v>10526</v>
      </c>
      <c r="B2858" s="84" t="s">
        <v>2935</v>
      </c>
      <c r="C2858" s="19">
        <v>141089.89000000001</v>
      </c>
      <c r="D2858" s="19">
        <v>2680.71</v>
      </c>
      <c r="E2858" s="19">
        <v>0</v>
      </c>
      <c r="F2858" s="19">
        <v>2680.71</v>
      </c>
      <c r="G2858" s="19">
        <v>0</v>
      </c>
      <c r="H2858" s="85">
        <v>562487.93999999994</v>
      </c>
      <c r="I2858" s="85">
        <v>10687.27</v>
      </c>
      <c r="J2858" s="85">
        <v>10722.83</v>
      </c>
      <c r="K2858" s="85">
        <v>-35.56</v>
      </c>
      <c r="L2858" s="146">
        <v>2671.82</v>
      </c>
      <c r="M2858" s="146">
        <v>2636.26</v>
      </c>
      <c r="N2858" s="146">
        <v>0</v>
      </c>
      <c r="Y2858" s="32">
        <f t="shared" si="44"/>
        <v>5316.97</v>
      </c>
    </row>
    <row r="2859" spans="1:25" x14ac:dyDescent="0.25">
      <c r="A2859" s="83" t="s">
        <v>10527</v>
      </c>
      <c r="B2859" s="84" t="s">
        <v>2936</v>
      </c>
      <c r="C2859" s="19">
        <v>15743.3</v>
      </c>
      <c r="D2859" s="19">
        <v>299.12</v>
      </c>
      <c r="E2859" s="19">
        <v>0</v>
      </c>
      <c r="F2859" s="19">
        <v>299.12</v>
      </c>
      <c r="G2859" s="19">
        <v>0</v>
      </c>
      <c r="H2859" s="85">
        <v>84837.19</v>
      </c>
      <c r="I2859" s="85">
        <v>1611.91</v>
      </c>
      <c r="J2859" s="85">
        <v>1196.49</v>
      </c>
      <c r="K2859" s="85">
        <v>415.42</v>
      </c>
      <c r="L2859" s="146">
        <v>402.98</v>
      </c>
      <c r="M2859" s="146">
        <v>818.4</v>
      </c>
      <c r="N2859" s="146">
        <v>0</v>
      </c>
      <c r="Y2859" s="32">
        <f t="shared" si="44"/>
        <v>1117.52</v>
      </c>
    </row>
    <row r="2860" spans="1:25" x14ac:dyDescent="0.25">
      <c r="A2860" s="83" t="s">
        <v>10528</v>
      </c>
      <c r="B2860" s="84" t="s">
        <v>2937</v>
      </c>
      <c r="C2860" s="19">
        <v>6161.19</v>
      </c>
      <c r="D2860" s="19">
        <v>117.06</v>
      </c>
      <c r="E2860" s="19">
        <v>46.4</v>
      </c>
      <c r="F2860" s="19">
        <v>70.66</v>
      </c>
      <c r="G2860" s="19">
        <v>0</v>
      </c>
      <c r="H2860" s="85">
        <v>23568.91</v>
      </c>
      <c r="I2860" s="85">
        <v>447.81</v>
      </c>
      <c r="J2860" s="85">
        <v>468.25</v>
      </c>
      <c r="K2860" s="85">
        <v>-20.440000000000001</v>
      </c>
      <c r="L2860" s="146">
        <v>111.95</v>
      </c>
      <c r="M2860" s="146">
        <v>91.51</v>
      </c>
      <c r="N2860" s="146">
        <v>0</v>
      </c>
      <c r="Y2860" s="32">
        <f t="shared" si="44"/>
        <v>162.17000000000002</v>
      </c>
    </row>
    <row r="2861" spans="1:25" x14ac:dyDescent="0.25">
      <c r="A2861" s="83" t="s">
        <v>10529</v>
      </c>
      <c r="B2861" s="84" t="s">
        <v>2938</v>
      </c>
      <c r="C2861" s="19">
        <v>6541.66</v>
      </c>
      <c r="D2861" s="19">
        <v>124.29</v>
      </c>
      <c r="E2861" s="19">
        <v>0</v>
      </c>
      <c r="F2861" s="19">
        <v>124.29</v>
      </c>
      <c r="G2861" s="19">
        <v>0</v>
      </c>
      <c r="H2861" s="85">
        <v>28389.040000000001</v>
      </c>
      <c r="I2861" s="85">
        <v>539.39</v>
      </c>
      <c r="J2861" s="85">
        <v>497.17</v>
      </c>
      <c r="K2861" s="85">
        <v>42.22</v>
      </c>
      <c r="L2861" s="146">
        <v>134.85</v>
      </c>
      <c r="M2861" s="146">
        <v>177.07</v>
      </c>
      <c r="N2861" s="146">
        <v>0</v>
      </c>
      <c r="Y2861" s="32">
        <f t="shared" si="44"/>
        <v>301.36</v>
      </c>
    </row>
    <row r="2862" spans="1:25" x14ac:dyDescent="0.25">
      <c r="A2862" s="83" t="s">
        <v>10530</v>
      </c>
      <c r="B2862" s="84" t="s">
        <v>2939</v>
      </c>
      <c r="C2862" s="19">
        <v>603524.22</v>
      </c>
      <c r="D2862" s="19">
        <v>11466.96</v>
      </c>
      <c r="E2862" s="19">
        <v>0</v>
      </c>
      <c r="F2862" s="19">
        <v>11466.96</v>
      </c>
      <c r="G2862" s="19">
        <v>0</v>
      </c>
      <c r="H2862" s="85">
        <v>2449578.16</v>
      </c>
      <c r="I2862" s="85">
        <v>46541.99</v>
      </c>
      <c r="J2862" s="85">
        <v>45867.839999999997</v>
      </c>
      <c r="K2862" s="85">
        <v>674.15</v>
      </c>
      <c r="L2862" s="146">
        <v>11635.5</v>
      </c>
      <c r="M2862" s="146">
        <v>12309.65</v>
      </c>
      <c r="N2862" s="146">
        <v>0</v>
      </c>
      <c r="Y2862" s="32">
        <f t="shared" si="44"/>
        <v>23776.61</v>
      </c>
    </row>
    <row r="2863" spans="1:25" x14ac:dyDescent="0.25">
      <c r="A2863" s="83" t="s">
        <v>10531</v>
      </c>
      <c r="B2863" s="84" t="s">
        <v>2940</v>
      </c>
      <c r="C2863" s="19">
        <v>5227.6099999999997</v>
      </c>
      <c r="D2863" s="19">
        <v>99.33</v>
      </c>
      <c r="E2863" s="19">
        <v>0</v>
      </c>
      <c r="F2863" s="19">
        <v>99.33</v>
      </c>
      <c r="G2863" s="19">
        <v>0</v>
      </c>
      <c r="H2863" s="85">
        <v>22710.400000000001</v>
      </c>
      <c r="I2863" s="85">
        <v>431.5</v>
      </c>
      <c r="J2863" s="85">
        <v>397.3</v>
      </c>
      <c r="K2863" s="85">
        <v>34.200000000000003</v>
      </c>
      <c r="L2863" s="146">
        <v>107.88</v>
      </c>
      <c r="M2863" s="146">
        <v>142.08000000000001</v>
      </c>
      <c r="N2863" s="146">
        <v>0</v>
      </c>
      <c r="Y2863" s="32">
        <f t="shared" si="44"/>
        <v>241.41000000000003</v>
      </c>
    </row>
    <row r="2864" spans="1:25" x14ac:dyDescent="0.25">
      <c r="A2864" s="83" t="s">
        <v>10532</v>
      </c>
      <c r="B2864" s="84" t="s">
        <v>2941</v>
      </c>
      <c r="C2864" s="19">
        <v>11629.29</v>
      </c>
      <c r="D2864" s="19">
        <v>220.96</v>
      </c>
      <c r="E2864" s="19">
        <v>0</v>
      </c>
      <c r="F2864" s="19">
        <v>220.96</v>
      </c>
      <c r="G2864" s="19">
        <v>0</v>
      </c>
      <c r="H2864" s="85">
        <v>50912.98</v>
      </c>
      <c r="I2864" s="85">
        <v>967.35</v>
      </c>
      <c r="J2864" s="85">
        <v>883.83</v>
      </c>
      <c r="K2864" s="85">
        <v>83.52</v>
      </c>
      <c r="L2864" s="146">
        <v>241.84</v>
      </c>
      <c r="M2864" s="146">
        <v>325.36</v>
      </c>
      <c r="N2864" s="146">
        <v>0</v>
      </c>
      <c r="Y2864" s="32">
        <f t="shared" si="44"/>
        <v>546.32000000000005</v>
      </c>
    </row>
    <row r="2865" spans="1:25" x14ac:dyDescent="0.25">
      <c r="A2865" s="83" t="s">
        <v>10533</v>
      </c>
      <c r="B2865" s="84" t="s">
        <v>2942</v>
      </c>
      <c r="C2865" s="19">
        <v>2529.41</v>
      </c>
      <c r="D2865" s="19">
        <v>48.06</v>
      </c>
      <c r="E2865" s="19">
        <v>16.88</v>
      </c>
      <c r="F2865" s="19">
        <v>31.18</v>
      </c>
      <c r="G2865" s="19">
        <v>0</v>
      </c>
      <c r="H2865" s="85">
        <v>10248.07</v>
      </c>
      <c r="I2865" s="85">
        <v>194.71</v>
      </c>
      <c r="J2865" s="85">
        <v>192.23</v>
      </c>
      <c r="K2865" s="85">
        <v>2.48</v>
      </c>
      <c r="L2865" s="146">
        <v>48.68</v>
      </c>
      <c r="M2865" s="146">
        <v>51.16</v>
      </c>
      <c r="N2865" s="146">
        <v>0</v>
      </c>
      <c r="Y2865" s="32">
        <f t="shared" si="44"/>
        <v>82.34</v>
      </c>
    </row>
    <row r="2866" spans="1:25" x14ac:dyDescent="0.25">
      <c r="A2866" s="83" t="s">
        <v>10534</v>
      </c>
      <c r="B2866" s="84" t="s">
        <v>2943</v>
      </c>
      <c r="C2866" s="19">
        <v>9292.3799999999992</v>
      </c>
      <c r="D2866" s="19">
        <v>176.56</v>
      </c>
      <c r="E2866" s="19">
        <v>0</v>
      </c>
      <c r="F2866" s="19">
        <v>176.56</v>
      </c>
      <c r="G2866" s="19">
        <v>0</v>
      </c>
      <c r="H2866" s="85">
        <v>33146.74</v>
      </c>
      <c r="I2866" s="85">
        <v>629.79</v>
      </c>
      <c r="J2866" s="85">
        <v>706.22</v>
      </c>
      <c r="K2866" s="85">
        <v>-76.430000000000007</v>
      </c>
      <c r="L2866" s="146">
        <v>157.44999999999999</v>
      </c>
      <c r="M2866" s="146">
        <v>81.02</v>
      </c>
      <c r="N2866" s="146">
        <v>0</v>
      </c>
      <c r="Y2866" s="32">
        <f t="shared" si="44"/>
        <v>257.58</v>
      </c>
    </row>
    <row r="2867" spans="1:25" x14ac:dyDescent="0.25">
      <c r="A2867" s="83" t="s">
        <v>10535</v>
      </c>
      <c r="B2867" s="84" t="s">
        <v>2944</v>
      </c>
      <c r="C2867" s="19">
        <v>3750.72</v>
      </c>
      <c r="D2867" s="19">
        <v>71.260000000000005</v>
      </c>
      <c r="E2867" s="19">
        <v>0</v>
      </c>
      <c r="F2867" s="19">
        <v>71.260000000000005</v>
      </c>
      <c r="G2867" s="19">
        <v>0</v>
      </c>
      <c r="H2867" s="85">
        <v>11610.64</v>
      </c>
      <c r="I2867" s="85">
        <v>220.6</v>
      </c>
      <c r="J2867" s="85">
        <v>285.05</v>
      </c>
      <c r="K2867" s="85">
        <v>-64.45</v>
      </c>
      <c r="L2867" s="146">
        <v>55.15</v>
      </c>
      <c r="M2867" s="146">
        <v>0</v>
      </c>
      <c r="N2867" s="146">
        <v>9.3000000000000007</v>
      </c>
      <c r="Y2867" s="32">
        <f t="shared" si="44"/>
        <v>71.260000000000005</v>
      </c>
    </row>
    <row r="2868" spans="1:25" x14ac:dyDescent="0.25">
      <c r="A2868" s="83" t="s">
        <v>10536</v>
      </c>
      <c r="B2868" s="84" t="s">
        <v>2945</v>
      </c>
      <c r="C2868" s="19">
        <v>6436.84</v>
      </c>
      <c r="D2868" s="19">
        <v>122.3</v>
      </c>
      <c r="E2868" s="19">
        <v>60.4</v>
      </c>
      <c r="F2868" s="19">
        <v>61.9</v>
      </c>
      <c r="G2868" s="19">
        <v>0</v>
      </c>
      <c r="H2868" s="85">
        <v>20596.89</v>
      </c>
      <c r="I2868" s="85">
        <v>391.34</v>
      </c>
      <c r="J2868" s="85">
        <v>489.2</v>
      </c>
      <c r="K2868" s="85">
        <v>-97.86</v>
      </c>
      <c r="L2868" s="146">
        <v>97.84</v>
      </c>
      <c r="M2868" s="146">
        <v>0</v>
      </c>
      <c r="N2868" s="146">
        <v>0.02</v>
      </c>
      <c r="Y2868" s="32">
        <f t="shared" si="44"/>
        <v>61.9</v>
      </c>
    </row>
    <row r="2869" spans="1:25" x14ac:dyDescent="0.25">
      <c r="A2869" s="83" t="s">
        <v>10537</v>
      </c>
      <c r="B2869" s="84" t="s">
        <v>2946</v>
      </c>
      <c r="C2869" s="19">
        <v>16882.310000000001</v>
      </c>
      <c r="D2869" s="19">
        <v>320.77</v>
      </c>
      <c r="E2869" s="19">
        <v>0</v>
      </c>
      <c r="F2869" s="19">
        <v>320.77</v>
      </c>
      <c r="G2869" s="19">
        <v>0</v>
      </c>
      <c r="H2869" s="85">
        <v>69024.259999999995</v>
      </c>
      <c r="I2869" s="85">
        <v>1311.46</v>
      </c>
      <c r="J2869" s="85">
        <v>1283.06</v>
      </c>
      <c r="K2869" s="85">
        <v>28.4</v>
      </c>
      <c r="L2869" s="146">
        <v>327.87</v>
      </c>
      <c r="M2869" s="146">
        <v>356.27</v>
      </c>
      <c r="N2869" s="146">
        <v>0</v>
      </c>
      <c r="Y2869" s="32">
        <f t="shared" si="44"/>
        <v>677.04</v>
      </c>
    </row>
    <row r="2870" spans="1:25" x14ac:dyDescent="0.25">
      <c r="A2870" s="83" t="s">
        <v>10538</v>
      </c>
      <c r="B2870" s="84" t="s">
        <v>2947</v>
      </c>
      <c r="C2870" s="19">
        <v>14631.26</v>
      </c>
      <c r="D2870" s="19">
        <v>278</v>
      </c>
      <c r="E2870" s="19">
        <v>0</v>
      </c>
      <c r="F2870" s="19">
        <v>278</v>
      </c>
      <c r="G2870" s="19">
        <v>0</v>
      </c>
      <c r="H2870" s="85">
        <v>84436.91</v>
      </c>
      <c r="I2870" s="85">
        <v>1604.3</v>
      </c>
      <c r="J2870" s="85">
        <v>1111.98</v>
      </c>
      <c r="K2870" s="85">
        <v>492.32</v>
      </c>
      <c r="L2870" s="146">
        <v>401.08</v>
      </c>
      <c r="M2870" s="146">
        <v>893.4</v>
      </c>
      <c r="N2870" s="146">
        <v>0</v>
      </c>
      <c r="Y2870" s="32">
        <f t="shared" si="44"/>
        <v>1171.4000000000001</v>
      </c>
    </row>
    <row r="2871" spans="1:25" x14ac:dyDescent="0.25">
      <c r="A2871" s="83" t="s">
        <v>10539</v>
      </c>
      <c r="B2871" s="84" t="s">
        <v>2948</v>
      </c>
      <c r="C2871" s="19">
        <v>735033.87</v>
      </c>
      <c r="D2871" s="19">
        <v>13965.64</v>
      </c>
      <c r="E2871" s="19">
        <v>0</v>
      </c>
      <c r="F2871" s="19">
        <v>13965.64</v>
      </c>
      <c r="G2871" s="19">
        <v>0</v>
      </c>
      <c r="H2871" s="85">
        <v>3079049.55</v>
      </c>
      <c r="I2871" s="85">
        <v>58501.94</v>
      </c>
      <c r="J2871" s="85">
        <v>55862.57</v>
      </c>
      <c r="K2871" s="85">
        <v>2639.37</v>
      </c>
      <c r="L2871" s="146">
        <v>14625.49</v>
      </c>
      <c r="M2871" s="146">
        <v>17264.86</v>
      </c>
      <c r="N2871" s="146">
        <v>0</v>
      </c>
      <c r="Y2871" s="32">
        <f t="shared" si="44"/>
        <v>31230.5</v>
      </c>
    </row>
    <row r="2872" spans="1:25" x14ac:dyDescent="0.25">
      <c r="A2872" s="83" t="s">
        <v>10540</v>
      </c>
      <c r="B2872" s="84" t="s">
        <v>2949</v>
      </c>
      <c r="C2872" s="19">
        <v>674.95</v>
      </c>
      <c r="D2872" s="19">
        <v>12.83</v>
      </c>
      <c r="E2872" s="19">
        <v>0</v>
      </c>
      <c r="F2872" s="19">
        <v>12.83</v>
      </c>
      <c r="G2872" s="19">
        <v>0</v>
      </c>
      <c r="H2872" s="85">
        <v>1893.96</v>
      </c>
      <c r="I2872" s="85">
        <v>35.99</v>
      </c>
      <c r="J2872" s="85">
        <v>51.3</v>
      </c>
      <c r="K2872" s="85">
        <v>-15.31</v>
      </c>
      <c r="L2872" s="146">
        <v>9</v>
      </c>
      <c r="M2872" s="146">
        <v>0</v>
      </c>
      <c r="N2872" s="146">
        <v>6.31</v>
      </c>
      <c r="Y2872" s="32">
        <f t="shared" si="44"/>
        <v>12.83</v>
      </c>
    </row>
    <row r="2873" spans="1:25" x14ac:dyDescent="0.25">
      <c r="A2873" s="83" t="s">
        <v>10541</v>
      </c>
      <c r="B2873" s="84" t="s">
        <v>2950</v>
      </c>
      <c r="C2873" s="19">
        <v>6312.12</v>
      </c>
      <c r="D2873" s="19">
        <v>119.93</v>
      </c>
      <c r="E2873" s="19">
        <v>0</v>
      </c>
      <c r="F2873" s="19">
        <v>119.93</v>
      </c>
      <c r="G2873" s="19">
        <v>0</v>
      </c>
      <c r="H2873" s="85">
        <v>32379.72</v>
      </c>
      <c r="I2873" s="85">
        <v>615.21</v>
      </c>
      <c r="J2873" s="85">
        <v>479.72</v>
      </c>
      <c r="K2873" s="85">
        <v>135.49</v>
      </c>
      <c r="L2873" s="146">
        <v>153.80000000000001</v>
      </c>
      <c r="M2873" s="146">
        <v>289.29000000000002</v>
      </c>
      <c r="N2873" s="146">
        <v>0</v>
      </c>
      <c r="Y2873" s="32">
        <f t="shared" si="44"/>
        <v>409.22</v>
      </c>
    </row>
    <row r="2874" spans="1:25" x14ac:dyDescent="0.25">
      <c r="A2874" s="83" t="s">
        <v>10542</v>
      </c>
      <c r="B2874" s="84" t="s">
        <v>2951</v>
      </c>
      <c r="C2874" s="19">
        <v>3984.6</v>
      </c>
      <c r="D2874" s="19">
        <v>75.709999999999994</v>
      </c>
      <c r="E2874" s="19">
        <v>0</v>
      </c>
      <c r="F2874" s="19">
        <v>75.709999999999994</v>
      </c>
      <c r="G2874" s="19">
        <v>0</v>
      </c>
      <c r="H2874" s="85">
        <v>11563.78</v>
      </c>
      <c r="I2874" s="85">
        <v>219.71</v>
      </c>
      <c r="J2874" s="85">
        <v>302.83</v>
      </c>
      <c r="K2874" s="85">
        <v>-83.12</v>
      </c>
      <c r="L2874" s="146">
        <v>54.93</v>
      </c>
      <c r="M2874" s="146">
        <v>0</v>
      </c>
      <c r="N2874" s="146">
        <v>28.19</v>
      </c>
      <c r="Y2874" s="32">
        <f t="shared" si="44"/>
        <v>75.709999999999994</v>
      </c>
    </row>
    <row r="2875" spans="1:25" x14ac:dyDescent="0.25">
      <c r="A2875" s="83" t="s">
        <v>10543</v>
      </c>
      <c r="B2875" s="84" t="s">
        <v>2952</v>
      </c>
      <c r="C2875" s="19">
        <v>990.81</v>
      </c>
      <c r="D2875" s="19">
        <v>18.829999999999998</v>
      </c>
      <c r="E2875" s="19">
        <v>0</v>
      </c>
      <c r="F2875" s="19">
        <v>18.829999999999998</v>
      </c>
      <c r="G2875" s="19">
        <v>0</v>
      </c>
      <c r="H2875" s="85">
        <v>5178.74</v>
      </c>
      <c r="I2875" s="85">
        <v>98.4</v>
      </c>
      <c r="J2875" s="85">
        <v>75.3</v>
      </c>
      <c r="K2875" s="85">
        <v>23.1</v>
      </c>
      <c r="L2875" s="146">
        <v>24.6</v>
      </c>
      <c r="M2875" s="146">
        <v>47.7</v>
      </c>
      <c r="N2875" s="146">
        <v>0</v>
      </c>
      <c r="Y2875" s="32">
        <f t="shared" si="44"/>
        <v>66.53</v>
      </c>
    </row>
    <row r="2876" spans="1:25" x14ac:dyDescent="0.25">
      <c r="A2876" s="83" t="s">
        <v>10544</v>
      </c>
      <c r="B2876" s="84" t="s">
        <v>2953</v>
      </c>
      <c r="C2876" s="19">
        <v>8795.77</v>
      </c>
      <c r="D2876" s="19">
        <v>167.12</v>
      </c>
      <c r="E2876" s="19">
        <v>0</v>
      </c>
      <c r="F2876" s="19">
        <v>167.12</v>
      </c>
      <c r="G2876" s="19">
        <v>0</v>
      </c>
      <c r="H2876" s="85">
        <v>44047.62</v>
      </c>
      <c r="I2876" s="85">
        <v>836.9</v>
      </c>
      <c r="J2876" s="85">
        <v>668.48</v>
      </c>
      <c r="K2876" s="85">
        <v>168.42</v>
      </c>
      <c r="L2876" s="146">
        <v>209.23</v>
      </c>
      <c r="M2876" s="146">
        <v>377.65</v>
      </c>
      <c r="N2876" s="146">
        <v>0</v>
      </c>
      <c r="Y2876" s="32">
        <f t="shared" si="44"/>
        <v>544.77</v>
      </c>
    </row>
    <row r="2877" spans="1:25" x14ac:dyDescent="0.25">
      <c r="A2877" s="83" t="s">
        <v>10545</v>
      </c>
      <c r="B2877" s="84" t="s">
        <v>2954</v>
      </c>
      <c r="C2877" s="19">
        <v>277.51</v>
      </c>
      <c r="D2877" s="19">
        <v>5.27</v>
      </c>
      <c r="E2877" s="19">
        <v>0</v>
      </c>
      <c r="F2877" s="19">
        <v>5.27</v>
      </c>
      <c r="G2877" s="19">
        <v>0</v>
      </c>
      <c r="H2877" s="85">
        <v>1914.92</v>
      </c>
      <c r="I2877" s="85">
        <v>36.380000000000003</v>
      </c>
      <c r="J2877" s="85">
        <v>21.09</v>
      </c>
      <c r="K2877" s="85">
        <v>15.29</v>
      </c>
      <c r="L2877" s="146">
        <v>9.1</v>
      </c>
      <c r="M2877" s="146">
        <v>24.39</v>
      </c>
      <c r="N2877" s="146">
        <v>0</v>
      </c>
      <c r="Y2877" s="32">
        <f t="shared" si="44"/>
        <v>29.66</v>
      </c>
    </row>
    <row r="2878" spans="1:25" x14ac:dyDescent="0.25">
      <c r="A2878" s="83" t="s">
        <v>10546</v>
      </c>
      <c r="B2878" s="84" t="s">
        <v>2955</v>
      </c>
      <c r="C2878" s="19">
        <v>2545.7800000000002</v>
      </c>
      <c r="D2878" s="19">
        <v>48.37</v>
      </c>
      <c r="E2878" s="19">
        <v>0</v>
      </c>
      <c r="F2878" s="19">
        <v>48.37</v>
      </c>
      <c r="G2878" s="19">
        <v>0</v>
      </c>
      <c r="H2878" s="85">
        <v>5459.59</v>
      </c>
      <c r="I2878" s="85">
        <v>103.73</v>
      </c>
      <c r="J2878" s="85">
        <v>193.48</v>
      </c>
      <c r="K2878" s="85">
        <v>-89.75</v>
      </c>
      <c r="L2878" s="146">
        <v>25.93</v>
      </c>
      <c r="M2878" s="146">
        <v>0</v>
      </c>
      <c r="N2878" s="146">
        <v>63.82</v>
      </c>
      <c r="Y2878" s="32">
        <f t="shared" si="44"/>
        <v>48.37</v>
      </c>
    </row>
    <row r="2879" spans="1:25" x14ac:dyDescent="0.25">
      <c r="A2879" s="83" t="s">
        <v>10547</v>
      </c>
      <c r="B2879" s="84" t="s">
        <v>2956</v>
      </c>
      <c r="C2879" s="19">
        <v>6066.51</v>
      </c>
      <c r="D2879" s="19">
        <v>115.26</v>
      </c>
      <c r="E2879" s="19">
        <v>0</v>
      </c>
      <c r="F2879" s="19">
        <v>115.26</v>
      </c>
      <c r="G2879" s="19">
        <v>0</v>
      </c>
      <c r="H2879" s="85">
        <v>27609.19</v>
      </c>
      <c r="I2879" s="85">
        <v>524.57000000000005</v>
      </c>
      <c r="J2879" s="85">
        <v>461.05</v>
      </c>
      <c r="K2879" s="85">
        <v>63.52</v>
      </c>
      <c r="L2879" s="146">
        <v>131.13999999999999</v>
      </c>
      <c r="M2879" s="146">
        <v>194.66</v>
      </c>
      <c r="N2879" s="146">
        <v>0</v>
      </c>
      <c r="Y2879" s="32">
        <f t="shared" si="44"/>
        <v>309.92</v>
      </c>
    </row>
    <row r="2880" spans="1:25" x14ac:dyDescent="0.25">
      <c r="A2880" s="83" t="s">
        <v>10548</v>
      </c>
      <c r="B2880" s="84" t="s">
        <v>2957</v>
      </c>
      <c r="C2880" s="19">
        <v>10769.88</v>
      </c>
      <c r="D2880" s="19">
        <v>204.63</v>
      </c>
      <c r="E2880" s="19">
        <v>0</v>
      </c>
      <c r="F2880" s="19">
        <v>204.63</v>
      </c>
      <c r="G2880" s="19">
        <v>0</v>
      </c>
      <c r="H2880" s="85">
        <v>48795.25</v>
      </c>
      <c r="I2880" s="85">
        <v>927.11</v>
      </c>
      <c r="J2880" s="85">
        <v>818.51</v>
      </c>
      <c r="K2880" s="85">
        <v>108.6</v>
      </c>
      <c r="L2880" s="146">
        <v>231.78</v>
      </c>
      <c r="M2880" s="146">
        <v>340.38</v>
      </c>
      <c r="N2880" s="146">
        <v>0</v>
      </c>
      <c r="Y2880" s="32">
        <f t="shared" si="44"/>
        <v>545.01</v>
      </c>
    </row>
    <row r="2881" spans="1:25" x14ac:dyDescent="0.25">
      <c r="A2881" s="83" t="s">
        <v>10549</v>
      </c>
      <c r="B2881" s="84" t="s">
        <v>2958</v>
      </c>
      <c r="C2881" s="19">
        <v>113137.3</v>
      </c>
      <c r="D2881" s="19">
        <v>2149.61</v>
      </c>
      <c r="E2881" s="19">
        <v>0</v>
      </c>
      <c r="F2881" s="19">
        <v>2149.61</v>
      </c>
      <c r="G2881" s="19">
        <v>0</v>
      </c>
      <c r="H2881" s="85">
        <v>435359.32</v>
      </c>
      <c r="I2881" s="85">
        <v>8271.83</v>
      </c>
      <c r="J2881" s="85">
        <v>8598.43</v>
      </c>
      <c r="K2881" s="85">
        <v>-326.60000000000002</v>
      </c>
      <c r="L2881" s="146">
        <v>2067.96</v>
      </c>
      <c r="M2881" s="146">
        <v>1741.36</v>
      </c>
      <c r="N2881" s="146">
        <v>0</v>
      </c>
      <c r="Y2881" s="32">
        <f t="shared" si="44"/>
        <v>3890.9700000000003</v>
      </c>
    </row>
    <row r="2882" spans="1:25" x14ac:dyDescent="0.25">
      <c r="A2882" s="83" t="s">
        <v>10550</v>
      </c>
      <c r="B2882" s="84" t="s">
        <v>2959</v>
      </c>
      <c r="C2882" s="19">
        <v>1034.43</v>
      </c>
      <c r="D2882" s="19">
        <v>19.66</v>
      </c>
      <c r="E2882" s="19">
        <v>0</v>
      </c>
      <c r="F2882" s="19">
        <v>19.66</v>
      </c>
      <c r="G2882" s="19">
        <v>0</v>
      </c>
      <c r="H2882" s="85">
        <v>6499.17</v>
      </c>
      <c r="I2882" s="85">
        <v>123.48</v>
      </c>
      <c r="J2882" s="85">
        <v>78.62</v>
      </c>
      <c r="K2882" s="85">
        <v>44.86</v>
      </c>
      <c r="L2882" s="146">
        <v>30.87</v>
      </c>
      <c r="M2882" s="146">
        <v>75.73</v>
      </c>
      <c r="N2882" s="146">
        <v>0</v>
      </c>
      <c r="Y2882" s="32">
        <f t="shared" si="44"/>
        <v>95.39</v>
      </c>
    </row>
    <row r="2883" spans="1:25" x14ac:dyDescent="0.25">
      <c r="A2883" s="83" t="s">
        <v>10551</v>
      </c>
      <c r="B2883" s="84" t="s">
        <v>2960</v>
      </c>
      <c r="C2883" s="19">
        <v>4068.21</v>
      </c>
      <c r="D2883" s="19">
        <v>77.3</v>
      </c>
      <c r="E2883" s="19">
        <v>0</v>
      </c>
      <c r="F2883" s="19">
        <v>77.3</v>
      </c>
      <c r="G2883" s="19">
        <v>0</v>
      </c>
      <c r="H2883" s="85">
        <v>11869.37</v>
      </c>
      <c r="I2883" s="85">
        <v>225.52</v>
      </c>
      <c r="J2883" s="85">
        <v>309.18</v>
      </c>
      <c r="K2883" s="85">
        <v>-83.66</v>
      </c>
      <c r="L2883" s="146">
        <v>56.38</v>
      </c>
      <c r="M2883" s="146">
        <v>0</v>
      </c>
      <c r="N2883" s="146">
        <v>27.28</v>
      </c>
      <c r="Y2883" s="32">
        <f t="shared" si="44"/>
        <v>77.3</v>
      </c>
    </row>
    <row r="2884" spans="1:25" x14ac:dyDescent="0.25">
      <c r="A2884" s="83" t="s">
        <v>10552</v>
      </c>
      <c r="B2884" s="84" t="s">
        <v>2961</v>
      </c>
      <c r="C2884" s="19">
        <v>1451.27</v>
      </c>
      <c r="D2884" s="19">
        <v>27.58</v>
      </c>
      <c r="E2884" s="19">
        <v>0</v>
      </c>
      <c r="F2884" s="19">
        <v>27.58</v>
      </c>
      <c r="G2884" s="19">
        <v>0</v>
      </c>
      <c r="H2884" s="85">
        <v>7743.4</v>
      </c>
      <c r="I2884" s="85">
        <v>147.12</v>
      </c>
      <c r="J2884" s="85">
        <v>110.3</v>
      </c>
      <c r="K2884" s="85">
        <v>36.82</v>
      </c>
      <c r="L2884" s="146">
        <v>36.78</v>
      </c>
      <c r="M2884" s="146">
        <v>73.599999999999994</v>
      </c>
      <c r="N2884" s="146">
        <v>0</v>
      </c>
      <c r="Y2884" s="32">
        <f t="shared" si="44"/>
        <v>101.17999999999999</v>
      </c>
    </row>
    <row r="2885" spans="1:25" x14ac:dyDescent="0.25">
      <c r="A2885" s="83" t="s">
        <v>10553</v>
      </c>
      <c r="B2885" s="84" t="s">
        <v>2962</v>
      </c>
      <c r="C2885" s="19">
        <v>6686.72</v>
      </c>
      <c r="D2885" s="19">
        <v>127.05</v>
      </c>
      <c r="E2885" s="19">
        <v>0</v>
      </c>
      <c r="F2885" s="19">
        <v>127.05</v>
      </c>
      <c r="G2885" s="19">
        <v>0</v>
      </c>
      <c r="H2885" s="85">
        <v>29858.11</v>
      </c>
      <c r="I2885" s="85">
        <v>567.29999999999995</v>
      </c>
      <c r="J2885" s="85">
        <v>508.19</v>
      </c>
      <c r="K2885" s="85">
        <v>59.11</v>
      </c>
      <c r="L2885" s="146">
        <v>141.83000000000001</v>
      </c>
      <c r="M2885" s="146">
        <v>200.94</v>
      </c>
      <c r="N2885" s="146">
        <v>0</v>
      </c>
      <c r="Y2885" s="32">
        <f t="shared" si="44"/>
        <v>327.99</v>
      </c>
    </row>
    <row r="2886" spans="1:25" x14ac:dyDescent="0.25">
      <c r="A2886" s="83" t="s">
        <v>10554</v>
      </c>
      <c r="B2886" s="84" t="s">
        <v>2963</v>
      </c>
      <c r="C2886" s="19">
        <v>323.93</v>
      </c>
      <c r="D2886" s="19">
        <v>6.16</v>
      </c>
      <c r="E2886" s="19">
        <v>0</v>
      </c>
      <c r="F2886" s="19">
        <v>6.16</v>
      </c>
      <c r="G2886" s="19">
        <v>0</v>
      </c>
      <c r="H2886" s="85">
        <v>878.5</v>
      </c>
      <c r="I2886" s="85">
        <v>16.690000000000001</v>
      </c>
      <c r="J2886" s="85">
        <v>24.62</v>
      </c>
      <c r="K2886" s="85">
        <v>-7.93</v>
      </c>
      <c r="L2886" s="146">
        <v>4.17</v>
      </c>
      <c r="M2886" s="146">
        <v>0</v>
      </c>
      <c r="N2886" s="146">
        <v>3.76</v>
      </c>
      <c r="Y2886" s="32">
        <f t="shared" si="44"/>
        <v>6.16</v>
      </c>
    </row>
    <row r="2887" spans="1:25" x14ac:dyDescent="0.25">
      <c r="A2887" s="83" t="s">
        <v>10555</v>
      </c>
      <c r="B2887" s="84" t="s">
        <v>2964</v>
      </c>
      <c r="C2887" s="19">
        <v>38373.17</v>
      </c>
      <c r="D2887" s="19">
        <v>729.09</v>
      </c>
      <c r="E2887" s="19">
        <v>0</v>
      </c>
      <c r="F2887" s="19">
        <v>729.09</v>
      </c>
      <c r="G2887" s="19">
        <v>0</v>
      </c>
      <c r="H2887" s="85">
        <v>162619.38</v>
      </c>
      <c r="I2887" s="85">
        <v>3089.77</v>
      </c>
      <c r="J2887" s="85">
        <v>2916.36</v>
      </c>
      <c r="K2887" s="85">
        <v>173.41</v>
      </c>
      <c r="L2887" s="146">
        <v>772.44</v>
      </c>
      <c r="M2887" s="146">
        <v>945.85</v>
      </c>
      <c r="N2887" s="146">
        <v>0</v>
      </c>
      <c r="Y2887" s="32">
        <f t="shared" si="44"/>
        <v>1674.94</v>
      </c>
    </row>
    <row r="2888" spans="1:25" x14ac:dyDescent="0.25">
      <c r="A2888" s="83" t="s">
        <v>10556</v>
      </c>
      <c r="B2888" s="84" t="s">
        <v>2965</v>
      </c>
      <c r="C2888" s="19">
        <v>224.35</v>
      </c>
      <c r="D2888" s="19">
        <v>4.26</v>
      </c>
      <c r="E2888" s="19">
        <v>0</v>
      </c>
      <c r="F2888" s="19">
        <v>4.26</v>
      </c>
      <c r="G2888" s="19">
        <v>0</v>
      </c>
      <c r="H2888" s="85">
        <v>498.77</v>
      </c>
      <c r="I2888" s="85">
        <v>9.48</v>
      </c>
      <c r="J2888" s="85">
        <v>17.05</v>
      </c>
      <c r="K2888" s="85">
        <v>-7.57</v>
      </c>
      <c r="L2888" s="146">
        <v>2.37</v>
      </c>
      <c r="M2888" s="146">
        <v>0</v>
      </c>
      <c r="N2888" s="146">
        <v>5.2</v>
      </c>
      <c r="Y2888" s="32">
        <f t="shared" si="44"/>
        <v>4.26</v>
      </c>
    </row>
    <row r="2889" spans="1:25" x14ac:dyDescent="0.25">
      <c r="A2889" s="83" t="s">
        <v>10557</v>
      </c>
      <c r="B2889" s="84" t="s">
        <v>2966</v>
      </c>
      <c r="C2889" s="19">
        <v>7377.06</v>
      </c>
      <c r="D2889" s="19">
        <v>140.16999999999999</v>
      </c>
      <c r="E2889" s="19">
        <v>0</v>
      </c>
      <c r="F2889" s="19">
        <v>140.16999999999999</v>
      </c>
      <c r="G2889" s="19">
        <v>0</v>
      </c>
      <c r="H2889" s="85">
        <v>23477.77</v>
      </c>
      <c r="I2889" s="85">
        <v>446.08</v>
      </c>
      <c r="J2889" s="85">
        <v>560.66</v>
      </c>
      <c r="K2889" s="85">
        <v>-114.58</v>
      </c>
      <c r="L2889" s="146">
        <v>111.52</v>
      </c>
      <c r="M2889" s="146">
        <v>0</v>
      </c>
      <c r="N2889" s="146">
        <v>3.06</v>
      </c>
      <c r="Y2889" s="32">
        <f t="shared" si="44"/>
        <v>140.16999999999999</v>
      </c>
    </row>
    <row r="2890" spans="1:25" x14ac:dyDescent="0.25">
      <c r="A2890" s="83" t="s">
        <v>10558</v>
      </c>
      <c r="B2890" s="84" t="s">
        <v>2967</v>
      </c>
      <c r="C2890" s="19">
        <v>4949.05</v>
      </c>
      <c r="D2890" s="19">
        <v>94.03</v>
      </c>
      <c r="E2890" s="19">
        <v>91.93</v>
      </c>
      <c r="F2890" s="19">
        <v>2.1</v>
      </c>
      <c r="G2890" s="19">
        <v>0</v>
      </c>
      <c r="H2890" s="85">
        <v>18219.189999999999</v>
      </c>
      <c r="I2890" s="85">
        <v>346.16</v>
      </c>
      <c r="J2890" s="85">
        <v>376.13</v>
      </c>
      <c r="K2890" s="85">
        <v>-29.97</v>
      </c>
      <c r="L2890" s="146">
        <v>86.54</v>
      </c>
      <c r="M2890" s="146">
        <v>56.57</v>
      </c>
      <c r="N2890" s="146">
        <v>0</v>
      </c>
      <c r="Y2890" s="32">
        <f t="shared" si="44"/>
        <v>58.67</v>
      </c>
    </row>
    <row r="2891" spans="1:25" x14ac:dyDescent="0.25">
      <c r="A2891" s="83" t="s">
        <v>10559</v>
      </c>
      <c r="B2891" s="84" t="s">
        <v>2968</v>
      </c>
      <c r="C2891" s="19">
        <v>160.16999999999999</v>
      </c>
      <c r="D2891" s="19">
        <v>3.04</v>
      </c>
      <c r="E2891" s="19">
        <v>3.04</v>
      </c>
      <c r="F2891" s="19">
        <v>0</v>
      </c>
      <c r="G2891" s="19">
        <v>4.26</v>
      </c>
      <c r="H2891" s="85">
        <v>450.24</v>
      </c>
      <c r="I2891" s="85">
        <v>8.5500000000000007</v>
      </c>
      <c r="J2891" s="85">
        <v>16.43</v>
      </c>
      <c r="K2891" s="85">
        <v>-7.88</v>
      </c>
      <c r="L2891" s="146">
        <v>2.14</v>
      </c>
      <c r="M2891" s="146">
        <v>0</v>
      </c>
      <c r="N2891" s="146">
        <v>5.74</v>
      </c>
      <c r="Y2891" s="32">
        <f t="shared" si="44"/>
        <v>0</v>
      </c>
    </row>
    <row r="2892" spans="1:25" x14ac:dyDescent="0.25">
      <c r="A2892" s="83" t="s">
        <v>10560</v>
      </c>
      <c r="B2892" s="84" t="s">
        <v>2969</v>
      </c>
      <c r="C2892" s="19">
        <v>29421.57</v>
      </c>
      <c r="D2892" s="19">
        <v>559.01</v>
      </c>
      <c r="E2892" s="19">
        <v>0</v>
      </c>
      <c r="F2892" s="19">
        <v>559.01</v>
      </c>
      <c r="G2892" s="19">
        <v>0</v>
      </c>
      <c r="H2892" s="85">
        <v>123818.92</v>
      </c>
      <c r="I2892" s="85">
        <v>2352.56</v>
      </c>
      <c r="J2892" s="85">
        <v>2236.04</v>
      </c>
      <c r="K2892" s="85">
        <v>116.52</v>
      </c>
      <c r="L2892" s="146">
        <v>588.14</v>
      </c>
      <c r="M2892" s="146">
        <v>704.66</v>
      </c>
      <c r="N2892" s="146">
        <v>0</v>
      </c>
      <c r="Y2892" s="32">
        <f t="shared" si="44"/>
        <v>1263.67</v>
      </c>
    </row>
    <row r="2893" spans="1:25" x14ac:dyDescent="0.25">
      <c r="A2893" s="83" t="s">
        <v>10561</v>
      </c>
      <c r="B2893" s="84" t="s">
        <v>2970</v>
      </c>
      <c r="C2893" s="19">
        <v>10996.23</v>
      </c>
      <c r="D2893" s="19">
        <v>208.93</v>
      </c>
      <c r="E2893" s="19">
        <v>0</v>
      </c>
      <c r="F2893" s="19">
        <v>208.93</v>
      </c>
      <c r="G2893" s="19">
        <v>0</v>
      </c>
      <c r="H2893" s="85">
        <v>46809.35</v>
      </c>
      <c r="I2893" s="85">
        <v>889.38</v>
      </c>
      <c r="J2893" s="85">
        <v>835.71</v>
      </c>
      <c r="K2893" s="85">
        <v>53.67</v>
      </c>
      <c r="L2893" s="146">
        <v>222.35</v>
      </c>
      <c r="M2893" s="146">
        <v>276.02</v>
      </c>
      <c r="N2893" s="146">
        <v>0</v>
      </c>
      <c r="Y2893" s="32">
        <f t="shared" si="44"/>
        <v>484.95</v>
      </c>
    </row>
    <row r="2894" spans="1:25" x14ac:dyDescent="0.25">
      <c r="A2894" s="83" t="s">
        <v>10562</v>
      </c>
      <c r="B2894" s="84" t="s">
        <v>2971</v>
      </c>
      <c r="C2894" s="19">
        <v>20020.259999999998</v>
      </c>
      <c r="D2894" s="19">
        <v>380.39</v>
      </c>
      <c r="E2894" s="19">
        <v>0</v>
      </c>
      <c r="F2894" s="19">
        <v>380.39</v>
      </c>
      <c r="G2894" s="19">
        <v>0</v>
      </c>
      <c r="H2894" s="85">
        <v>86576.1</v>
      </c>
      <c r="I2894" s="85">
        <v>1644.95</v>
      </c>
      <c r="J2894" s="85">
        <v>1521.54</v>
      </c>
      <c r="K2894" s="85">
        <v>123.41</v>
      </c>
      <c r="L2894" s="146">
        <v>411.24</v>
      </c>
      <c r="M2894" s="146">
        <v>534.65</v>
      </c>
      <c r="N2894" s="146">
        <v>0</v>
      </c>
      <c r="Y2894" s="32">
        <f t="shared" si="44"/>
        <v>915.04</v>
      </c>
    </row>
    <row r="2895" spans="1:25" x14ac:dyDescent="0.25">
      <c r="A2895" s="83" t="s">
        <v>10563</v>
      </c>
      <c r="B2895" s="84" t="s">
        <v>2972</v>
      </c>
      <c r="C2895" s="19">
        <v>303.31</v>
      </c>
      <c r="D2895" s="19">
        <v>5.76</v>
      </c>
      <c r="E2895" s="19">
        <v>0</v>
      </c>
      <c r="F2895" s="19">
        <v>5.76</v>
      </c>
      <c r="G2895" s="19">
        <v>0</v>
      </c>
      <c r="H2895" s="85">
        <v>831.74</v>
      </c>
      <c r="I2895" s="85">
        <v>15.8</v>
      </c>
      <c r="J2895" s="85">
        <v>23.05</v>
      </c>
      <c r="K2895" s="85">
        <v>-7.25</v>
      </c>
      <c r="L2895" s="146">
        <v>3.95</v>
      </c>
      <c r="M2895" s="146">
        <v>0</v>
      </c>
      <c r="N2895" s="146">
        <v>3.3</v>
      </c>
      <c r="Y2895" s="32">
        <f t="shared" si="44"/>
        <v>5.76</v>
      </c>
    </row>
    <row r="2896" spans="1:25" x14ac:dyDescent="0.25">
      <c r="A2896" s="83" t="s">
        <v>10564</v>
      </c>
      <c r="B2896" s="84" t="s">
        <v>2973</v>
      </c>
      <c r="C2896" s="19">
        <v>187660.35</v>
      </c>
      <c r="D2896" s="19">
        <v>3565.55</v>
      </c>
      <c r="E2896" s="19">
        <v>0</v>
      </c>
      <c r="F2896" s="19">
        <v>3565.55</v>
      </c>
      <c r="G2896" s="19">
        <v>0</v>
      </c>
      <c r="H2896" s="85">
        <v>773369.22</v>
      </c>
      <c r="I2896" s="85">
        <v>14694.02</v>
      </c>
      <c r="J2896" s="85">
        <v>14262.19</v>
      </c>
      <c r="K2896" s="85">
        <v>431.83</v>
      </c>
      <c r="L2896" s="146">
        <v>3673.51</v>
      </c>
      <c r="M2896" s="146">
        <v>4105.34</v>
      </c>
      <c r="N2896" s="146">
        <v>0</v>
      </c>
      <c r="Y2896" s="32">
        <f t="shared" si="44"/>
        <v>7670.89</v>
      </c>
    </row>
    <row r="2897" spans="1:25" x14ac:dyDescent="0.25">
      <c r="A2897" s="83" t="s">
        <v>10565</v>
      </c>
      <c r="B2897" s="84" t="s">
        <v>2974</v>
      </c>
      <c r="C2897" s="19">
        <v>4543.3500000000004</v>
      </c>
      <c r="D2897" s="19">
        <v>86.32</v>
      </c>
      <c r="E2897" s="19">
        <v>0</v>
      </c>
      <c r="F2897" s="19">
        <v>86.32</v>
      </c>
      <c r="G2897" s="19">
        <v>0</v>
      </c>
      <c r="H2897" s="85">
        <v>36245.68</v>
      </c>
      <c r="I2897" s="85">
        <v>688.67</v>
      </c>
      <c r="J2897" s="85">
        <v>345.29</v>
      </c>
      <c r="K2897" s="85">
        <v>343.38</v>
      </c>
      <c r="L2897" s="146">
        <v>172.17</v>
      </c>
      <c r="M2897" s="146">
        <v>515.54999999999995</v>
      </c>
      <c r="N2897" s="146">
        <v>0</v>
      </c>
      <c r="Y2897" s="32">
        <f t="shared" ref="Y2897:Y2960" si="45">F2897+M2897+R2897+W2897</f>
        <v>601.86999999999989</v>
      </c>
    </row>
    <row r="2898" spans="1:25" x14ac:dyDescent="0.25">
      <c r="A2898" s="83" t="s">
        <v>10566</v>
      </c>
      <c r="B2898" s="84" t="s">
        <v>2975</v>
      </c>
      <c r="C2898" s="19">
        <v>21393.68</v>
      </c>
      <c r="D2898" s="19">
        <v>406.48</v>
      </c>
      <c r="E2898" s="19">
        <v>0</v>
      </c>
      <c r="F2898" s="19">
        <v>406.48</v>
      </c>
      <c r="G2898" s="19">
        <v>0</v>
      </c>
      <c r="H2898" s="85">
        <v>88652.15</v>
      </c>
      <c r="I2898" s="85">
        <v>1684.39</v>
      </c>
      <c r="J2898" s="85">
        <v>1625.92</v>
      </c>
      <c r="K2898" s="85">
        <v>58.47</v>
      </c>
      <c r="L2898" s="146">
        <v>421.1</v>
      </c>
      <c r="M2898" s="146">
        <v>479.57</v>
      </c>
      <c r="N2898" s="146">
        <v>0</v>
      </c>
      <c r="Y2898" s="32">
        <f t="shared" si="45"/>
        <v>886.05</v>
      </c>
    </row>
    <row r="2899" spans="1:25" x14ac:dyDescent="0.25">
      <c r="A2899" s="83" t="s">
        <v>10567</v>
      </c>
      <c r="B2899" s="84" t="s">
        <v>2976</v>
      </c>
      <c r="C2899" s="19">
        <v>5139.5600000000004</v>
      </c>
      <c r="D2899" s="19">
        <v>97.65</v>
      </c>
      <c r="E2899" s="19">
        <v>0</v>
      </c>
      <c r="F2899" s="19">
        <v>97.65</v>
      </c>
      <c r="G2899" s="19">
        <v>0</v>
      </c>
      <c r="H2899" s="85">
        <v>17035.2</v>
      </c>
      <c r="I2899" s="85">
        <v>323.67</v>
      </c>
      <c r="J2899" s="85">
        <v>390.61</v>
      </c>
      <c r="K2899" s="85">
        <v>-66.94</v>
      </c>
      <c r="L2899" s="146">
        <v>80.92</v>
      </c>
      <c r="M2899" s="146">
        <v>13.98</v>
      </c>
      <c r="N2899" s="146">
        <v>0</v>
      </c>
      <c r="Y2899" s="32">
        <f t="shared" si="45"/>
        <v>111.63000000000001</v>
      </c>
    </row>
    <row r="2900" spans="1:25" x14ac:dyDescent="0.25">
      <c r="A2900" s="83" t="s">
        <v>10568</v>
      </c>
      <c r="B2900" s="84" t="s">
        <v>2977</v>
      </c>
      <c r="C2900" s="19">
        <v>2420.98</v>
      </c>
      <c r="D2900" s="19">
        <v>46</v>
      </c>
      <c r="E2900" s="19">
        <v>11.04</v>
      </c>
      <c r="F2900" s="19">
        <v>34.96</v>
      </c>
      <c r="G2900" s="19">
        <v>0</v>
      </c>
      <c r="H2900" s="85">
        <v>9075.7199999999993</v>
      </c>
      <c r="I2900" s="85">
        <v>172.44</v>
      </c>
      <c r="J2900" s="85">
        <v>183.99</v>
      </c>
      <c r="K2900" s="85">
        <v>-11.55</v>
      </c>
      <c r="L2900" s="146">
        <v>43.11</v>
      </c>
      <c r="M2900" s="146">
        <v>31.56</v>
      </c>
      <c r="N2900" s="146">
        <v>0</v>
      </c>
      <c r="Y2900" s="32">
        <f t="shared" si="45"/>
        <v>66.52</v>
      </c>
    </row>
    <row r="2901" spans="1:25" x14ac:dyDescent="0.25">
      <c r="A2901" s="83" t="s">
        <v>10569</v>
      </c>
      <c r="B2901" s="84" t="s">
        <v>2978</v>
      </c>
      <c r="C2901" s="19">
        <v>3567.27</v>
      </c>
      <c r="D2901" s="19">
        <v>67.78</v>
      </c>
      <c r="E2901" s="19">
        <v>0</v>
      </c>
      <c r="F2901" s="19">
        <v>67.78</v>
      </c>
      <c r="G2901" s="19">
        <v>0</v>
      </c>
      <c r="H2901" s="85">
        <v>12425.19</v>
      </c>
      <c r="I2901" s="85">
        <v>236.08</v>
      </c>
      <c r="J2901" s="85">
        <v>271.11</v>
      </c>
      <c r="K2901" s="85">
        <v>-35.03</v>
      </c>
      <c r="L2901" s="146">
        <v>59.02</v>
      </c>
      <c r="M2901" s="146">
        <v>23.99</v>
      </c>
      <c r="N2901" s="146">
        <v>0</v>
      </c>
      <c r="Y2901" s="32">
        <f t="shared" si="45"/>
        <v>91.77</v>
      </c>
    </row>
    <row r="2902" spans="1:25" x14ac:dyDescent="0.25">
      <c r="A2902" s="83" t="s">
        <v>10570</v>
      </c>
      <c r="B2902" s="84" t="s">
        <v>2979</v>
      </c>
      <c r="C2902" s="19">
        <v>6412.24</v>
      </c>
      <c r="D2902" s="19">
        <v>121.83</v>
      </c>
      <c r="E2902" s="19">
        <v>0</v>
      </c>
      <c r="F2902" s="19">
        <v>121.83</v>
      </c>
      <c r="G2902" s="19">
        <v>0</v>
      </c>
      <c r="H2902" s="85">
        <v>17610.759999999998</v>
      </c>
      <c r="I2902" s="85">
        <v>334.6</v>
      </c>
      <c r="J2902" s="85">
        <v>487.33</v>
      </c>
      <c r="K2902" s="85">
        <v>-152.72999999999999</v>
      </c>
      <c r="L2902" s="146">
        <v>83.65</v>
      </c>
      <c r="M2902" s="146">
        <v>0</v>
      </c>
      <c r="N2902" s="146">
        <v>69.08</v>
      </c>
      <c r="Y2902" s="32">
        <f t="shared" si="45"/>
        <v>121.83</v>
      </c>
    </row>
    <row r="2903" spans="1:25" x14ac:dyDescent="0.25">
      <c r="A2903" s="83" t="s">
        <v>10571</v>
      </c>
      <c r="B2903" s="84" t="s">
        <v>2980</v>
      </c>
      <c r="C2903" s="19">
        <v>1923.79</v>
      </c>
      <c r="D2903" s="19">
        <v>36.549999999999997</v>
      </c>
      <c r="E2903" s="19">
        <v>0</v>
      </c>
      <c r="F2903" s="19">
        <v>36.549999999999997</v>
      </c>
      <c r="G2903" s="19">
        <v>0</v>
      </c>
      <c r="H2903" s="85">
        <v>4220.67</v>
      </c>
      <c r="I2903" s="85">
        <v>80.19</v>
      </c>
      <c r="J2903" s="85">
        <v>146.21</v>
      </c>
      <c r="K2903" s="85">
        <v>-66.02</v>
      </c>
      <c r="L2903" s="146">
        <v>20.05</v>
      </c>
      <c r="M2903" s="146">
        <v>0</v>
      </c>
      <c r="N2903" s="146">
        <v>45.97</v>
      </c>
      <c r="Y2903" s="32">
        <f t="shared" si="45"/>
        <v>36.549999999999997</v>
      </c>
    </row>
    <row r="2904" spans="1:25" x14ac:dyDescent="0.25">
      <c r="A2904" s="83" t="s">
        <v>10572</v>
      </c>
      <c r="B2904" s="84" t="s">
        <v>2981</v>
      </c>
      <c r="C2904" s="19">
        <v>27181.75</v>
      </c>
      <c r="D2904" s="19">
        <v>516.45000000000005</v>
      </c>
      <c r="E2904" s="19">
        <v>0</v>
      </c>
      <c r="F2904" s="19">
        <v>516.45000000000005</v>
      </c>
      <c r="G2904" s="19">
        <v>0</v>
      </c>
      <c r="H2904" s="85">
        <v>99817.36</v>
      </c>
      <c r="I2904" s="85">
        <v>1896.53</v>
      </c>
      <c r="J2904" s="85">
        <v>2065.81</v>
      </c>
      <c r="K2904" s="85">
        <v>-169.28</v>
      </c>
      <c r="L2904" s="146">
        <v>474.13</v>
      </c>
      <c r="M2904" s="146">
        <v>304.85000000000002</v>
      </c>
      <c r="N2904" s="146">
        <v>0</v>
      </c>
      <c r="Y2904" s="32">
        <f t="shared" si="45"/>
        <v>821.30000000000007</v>
      </c>
    </row>
    <row r="2905" spans="1:25" x14ac:dyDescent="0.25">
      <c r="A2905" s="83" t="s">
        <v>10573</v>
      </c>
      <c r="B2905" s="84" t="s">
        <v>2982</v>
      </c>
      <c r="C2905" s="19">
        <v>2667.78</v>
      </c>
      <c r="D2905" s="19">
        <v>50.69</v>
      </c>
      <c r="E2905" s="19">
        <v>0</v>
      </c>
      <c r="F2905" s="19">
        <v>50.69</v>
      </c>
      <c r="G2905" s="19">
        <v>0</v>
      </c>
      <c r="H2905" s="85">
        <v>9990.7800000000007</v>
      </c>
      <c r="I2905" s="85">
        <v>189.82</v>
      </c>
      <c r="J2905" s="85">
        <v>202.75</v>
      </c>
      <c r="K2905" s="85">
        <v>-12.93</v>
      </c>
      <c r="L2905" s="146">
        <v>47.46</v>
      </c>
      <c r="M2905" s="146">
        <v>34.53</v>
      </c>
      <c r="N2905" s="146">
        <v>0</v>
      </c>
      <c r="Y2905" s="32">
        <f t="shared" si="45"/>
        <v>85.22</v>
      </c>
    </row>
    <row r="2906" spans="1:25" x14ac:dyDescent="0.25">
      <c r="A2906" s="83" t="s">
        <v>10574</v>
      </c>
      <c r="B2906" s="84" t="s">
        <v>2983</v>
      </c>
      <c r="C2906" s="19">
        <v>3006.57</v>
      </c>
      <c r="D2906" s="19">
        <v>57.13</v>
      </c>
      <c r="E2906" s="19">
        <v>0</v>
      </c>
      <c r="F2906" s="19">
        <v>57.13</v>
      </c>
      <c r="G2906" s="19">
        <v>0</v>
      </c>
      <c r="H2906" s="85">
        <v>22892.5</v>
      </c>
      <c r="I2906" s="85">
        <v>434.96</v>
      </c>
      <c r="J2906" s="85">
        <v>228.5</v>
      </c>
      <c r="K2906" s="85">
        <v>206.46</v>
      </c>
      <c r="L2906" s="146">
        <v>108.74</v>
      </c>
      <c r="M2906" s="146">
        <v>315.2</v>
      </c>
      <c r="N2906" s="146">
        <v>0</v>
      </c>
      <c r="Y2906" s="32">
        <f t="shared" si="45"/>
        <v>372.33</v>
      </c>
    </row>
    <row r="2907" spans="1:25" x14ac:dyDescent="0.25">
      <c r="A2907" s="83" t="s">
        <v>10575</v>
      </c>
      <c r="B2907" s="84" t="s">
        <v>2984</v>
      </c>
      <c r="C2907" s="19">
        <v>2569.23</v>
      </c>
      <c r="D2907" s="19">
        <v>48.82</v>
      </c>
      <c r="E2907" s="19">
        <v>0</v>
      </c>
      <c r="F2907" s="19">
        <v>48.82</v>
      </c>
      <c r="G2907" s="19">
        <v>0</v>
      </c>
      <c r="H2907" s="85">
        <v>8218.94</v>
      </c>
      <c r="I2907" s="85">
        <v>156.16</v>
      </c>
      <c r="J2907" s="85">
        <v>195.26</v>
      </c>
      <c r="K2907" s="85">
        <v>-39.1</v>
      </c>
      <c r="L2907" s="146">
        <v>39.04</v>
      </c>
      <c r="M2907" s="146">
        <v>0</v>
      </c>
      <c r="N2907" s="146">
        <v>0.06</v>
      </c>
      <c r="Y2907" s="32">
        <f t="shared" si="45"/>
        <v>48.82</v>
      </c>
    </row>
    <row r="2908" spans="1:25" x14ac:dyDescent="0.25">
      <c r="A2908" s="83" t="s">
        <v>10576</v>
      </c>
      <c r="B2908" s="84" t="s">
        <v>2985</v>
      </c>
      <c r="C2908" s="19">
        <v>104476.3</v>
      </c>
      <c r="D2908" s="19">
        <v>1985.05</v>
      </c>
      <c r="E2908" s="19">
        <v>0</v>
      </c>
      <c r="F2908" s="19">
        <v>1985.05</v>
      </c>
      <c r="G2908" s="19">
        <v>0</v>
      </c>
      <c r="H2908" s="85">
        <v>411270.92</v>
      </c>
      <c r="I2908" s="85">
        <v>7814.15</v>
      </c>
      <c r="J2908" s="85">
        <v>7940.2</v>
      </c>
      <c r="K2908" s="85">
        <v>-126.05</v>
      </c>
      <c r="L2908" s="146">
        <v>1953.54</v>
      </c>
      <c r="M2908" s="146">
        <v>1827.49</v>
      </c>
      <c r="N2908" s="146">
        <v>0</v>
      </c>
      <c r="Y2908" s="32">
        <f t="shared" si="45"/>
        <v>3812.54</v>
      </c>
    </row>
    <row r="2909" spans="1:25" x14ac:dyDescent="0.25">
      <c r="A2909" s="83" t="s">
        <v>10577</v>
      </c>
      <c r="B2909" s="84" t="s">
        <v>2986</v>
      </c>
      <c r="C2909" s="19">
        <v>2860.37</v>
      </c>
      <c r="D2909" s="19">
        <v>54.35</v>
      </c>
      <c r="E2909" s="19">
        <v>0</v>
      </c>
      <c r="F2909" s="19">
        <v>54.35</v>
      </c>
      <c r="G2909" s="19">
        <v>0</v>
      </c>
      <c r="H2909" s="85">
        <v>9727.73</v>
      </c>
      <c r="I2909" s="85">
        <v>184.83</v>
      </c>
      <c r="J2909" s="85">
        <v>217.39</v>
      </c>
      <c r="K2909" s="85">
        <v>-32.56</v>
      </c>
      <c r="L2909" s="146">
        <v>46.21</v>
      </c>
      <c r="M2909" s="146">
        <v>13.65</v>
      </c>
      <c r="N2909" s="146">
        <v>0</v>
      </c>
      <c r="Y2909" s="32">
        <f t="shared" si="45"/>
        <v>68</v>
      </c>
    </row>
    <row r="2910" spans="1:25" x14ac:dyDescent="0.25">
      <c r="A2910" s="83" t="s">
        <v>10578</v>
      </c>
      <c r="B2910" s="84" t="s">
        <v>2987</v>
      </c>
      <c r="C2910" s="19">
        <v>5779.62</v>
      </c>
      <c r="D2910" s="19">
        <v>109.81</v>
      </c>
      <c r="E2910" s="19">
        <v>0</v>
      </c>
      <c r="F2910" s="19">
        <v>109.81</v>
      </c>
      <c r="G2910" s="19">
        <v>0</v>
      </c>
      <c r="H2910" s="85">
        <v>20319.96</v>
      </c>
      <c r="I2910" s="85">
        <v>386.08</v>
      </c>
      <c r="J2910" s="85">
        <v>439.25</v>
      </c>
      <c r="K2910" s="85">
        <v>-53.17</v>
      </c>
      <c r="L2910" s="146">
        <v>96.52</v>
      </c>
      <c r="M2910" s="146">
        <v>43.35</v>
      </c>
      <c r="N2910" s="146">
        <v>0</v>
      </c>
      <c r="Y2910" s="32">
        <f t="shared" si="45"/>
        <v>153.16</v>
      </c>
    </row>
    <row r="2911" spans="1:25" x14ac:dyDescent="0.25">
      <c r="A2911" s="83" t="s">
        <v>10579</v>
      </c>
      <c r="B2911" s="84" t="s">
        <v>2988</v>
      </c>
      <c r="C2911" s="19">
        <v>7663.33</v>
      </c>
      <c r="D2911" s="19">
        <v>145.6</v>
      </c>
      <c r="E2911" s="19">
        <v>0</v>
      </c>
      <c r="F2911" s="19">
        <v>145.6</v>
      </c>
      <c r="G2911" s="19">
        <v>0</v>
      </c>
      <c r="H2911" s="85">
        <v>30559</v>
      </c>
      <c r="I2911" s="85">
        <v>580.62</v>
      </c>
      <c r="J2911" s="85">
        <v>582.41</v>
      </c>
      <c r="K2911" s="85">
        <v>-1.79</v>
      </c>
      <c r="L2911" s="146">
        <v>145.16</v>
      </c>
      <c r="M2911" s="146">
        <v>143.37</v>
      </c>
      <c r="N2911" s="146">
        <v>0</v>
      </c>
      <c r="Y2911" s="32">
        <f t="shared" si="45"/>
        <v>288.97000000000003</v>
      </c>
    </row>
    <row r="2912" spans="1:25" x14ac:dyDescent="0.25">
      <c r="A2912" s="83" t="s">
        <v>10580</v>
      </c>
      <c r="B2912" s="84" t="s">
        <v>2989</v>
      </c>
      <c r="C2912" s="19">
        <v>15072.52</v>
      </c>
      <c r="D2912" s="19">
        <v>286.38</v>
      </c>
      <c r="E2912" s="19">
        <v>0</v>
      </c>
      <c r="F2912" s="19">
        <v>286.38</v>
      </c>
      <c r="G2912" s="19">
        <v>0</v>
      </c>
      <c r="H2912" s="85">
        <v>40798.15</v>
      </c>
      <c r="I2912" s="85">
        <v>775.16</v>
      </c>
      <c r="J2912" s="85">
        <v>1145.51</v>
      </c>
      <c r="K2912" s="85">
        <v>-370.35</v>
      </c>
      <c r="L2912" s="146">
        <v>193.79</v>
      </c>
      <c r="M2912" s="146">
        <v>0</v>
      </c>
      <c r="N2912" s="146">
        <v>176.56</v>
      </c>
      <c r="Y2912" s="32">
        <f t="shared" si="45"/>
        <v>286.38</v>
      </c>
    </row>
    <row r="2913" spans="1:25" x14ac:dyDescent="0.25">
      <c r="A2913" s="83" t="s">
        <v>10581</v>
      </c>
      <c r="B2913" s="84" t="s">
        <v>2990</v>
      </c>
      <c r="C2913" s="19">
        <v>8293.68</v>
      </c>
      <c r="D2913" s="19">
        <v>157.58000000000001</v>
      </c>
      <c r="E2913" s="19">
        <v>0</v>
      </c>
      <c r="F2913" s="19">
        <v>157.58000000000001</v>
      </c>
      <c r="G2913" s="19">
        <v>0</v>
      </c>
      <c r="H2913" s="85">
        <v>29768.13</v>
      </c>
      <c r="I2913" s="85">
        <v>565.59</v>
      </c>
      <c r="J2913" s="85">
        <v>630.32000000000005</v>
      </c>
      <c r="K2913" s="85">
        <v>-64.73</v>
      </c>
      <c r="L2913" s="146">
        <v>141.4</v>
      </c>
      <c r="M2913" s="146">
        <v>76.67</v>
      </c>
      <c r="N2913" s="146">
        <v>0</v>
      </c>
      <c r="Y2913" s="32">
        <f t="shared" si="45"/>
        <v>234.25</v>
      </c>
    </row>
    <row r="2914" spans="1:25" x14ac:dyDescent="0.25">
      <c r="A2914" s="83" t="s">
        <v>10582</v>
      </c>
      <c r="B2914" s="84" t="s">
        <v>2991</v>
      </c>
      <c r="C2914" s="19">
        <v>9799.6299999999992</v>
      </c>
      <c r="D2914" s="19">
        <v>186.19</v>
      </c>
      <c r="E2914" s="19">
        <v>0</v>
      </c>
      <c r="F2914" s="19">
        <v>186.19</v>
      </c>
      <c r="G2914" s="19">
        <v>0</v>
      </c>
      <c r="H2914" s="85">
        <v>56861.94</v>
      </c>
      <c r="I2914" s="85">
        <v>1080.3800000000001</v>
      </c>
      <c r="J2914" s="85">
        <v>744.77</v>
      </c>
      <c r="K2914" s="85">
        <v>335.61</v>
      </c>
      <c r="L2914" s="146">
        <v>270.10000000000002</v>
      </c>
      <c r="M2914" s="146">
        <v>605.71</v>
      </c>
      <c r="N2914" s="146">
        <v>0</v>
      </c>
      <c r="Y2914" s="32">
        <f t="shared" si="45"/>
        <v>791.90000000000009</v>
      </c>
    </row>
    <row r="2915" spans="1:25" x14ac:dyDescent="0.25">
      <c r="A2915" s="83" t="s">
        <v>10583</v>
      </c>
      <c r="B2915" s="84" t="s">
        <v>2992</v>
      </c>
      <c r="C2915" s="19">
        <v>34294.6</v>
      </c>
      <c r="D2915" s="19">
        <v>651.6</v>
      </c>
      <c r="E2915" s="19">
        <v>0</v>
      </c>
      <c r="F2915" s="19">
        <v>651.6</v>
      </c>
      <c r="G2915" s="19">
        <v>0</v>
      </c>
      <c r="H2915" s="85">
        <v>153225.46</v>
      </c>
      <c r="I2915" s="85">
        <v>2911.28</v>
      </c>
      <c r="J2915" s="85">
        <v>2606.39</v>
      </c>
      <c r="K2915" s="85">
        <v>304.89</v>
      </c>
      <c r="L2915" s="146">
        <v>727.82</v>
      </c>
      <c r="M2915" s="146">
        <v>1032.71</v>
      </c>
      <c r="N2915" s="146">
        <v>0</v>
      </c>
      <c r="Y2915" s="32">
        <f t="shared" si="45"/>
        <v>1684.31</v>
      </c>
    </row>
    <row r="2916" spans="1:25" x14ac:dyDescent="0.25">
      <c r="A2916" s="83" t="s">
        <v>10584</v>
      </c>
      <c r="B2916" s="84" t="s">
        <v>2993</v>
      </c>
      <c r="C2916" s="19">
        <v>4145.75</v>
      </c>
      <c r="D2916" s="19">
        <v>78.77</v>
      </c>
      <c r="E2916" s="19">
        <v>0</v>
      </c>
      <c r="F2916" s="19">
        <v>78.77</v>
      </c>
      <c r="G2916" s="19">
        <v>0</v>
      </c>
      <c r="H2916" s="85">
        <v>14427.23</v>
      </c>
      <c r="I2916" s="85">
        <v>274.12</v>
      </c>
      <c r="J2916" s="85">
        <v>315.08</v>
      </c>
      <c r="K2916" s="85">
        <v>-40.96</v>
      </c>
      <c r="L2916" s="146">
        <v>68.53</v>
      </c>
      <c r="M2916" s="146">
        <v>27.57</v>
      </c>
      <c r="N2916" s="146">
        <v>0</v>
      </c>
      <c r="Y2916" s="32">
        <f t="shared" si="45"/>
        <v>106.34</v>
      </c>
    </row>
    <row r="2917" spans="1:25" x14ac:dyDescent="0.25">
      <c r="A2917" s="83" t="s">
        <v>10585</v>
      </c>
      <c r="B2917" s="84" t="s">
        <v>2994</v>
      </c>
      <c r="C2917" s="19">
        <v>90584.41</v>
      </c>
      <c r="D2917" s="19">
        <v>1721.1</v>
      </c>
      <c r="E2917" s="19">
        <v>0</v>
      </c>
      <c r="F2917" s="19">
        <v>1721.1</v>
      </c>
      <c r="G2917" s="19">
        <v>0</v>
      </c>
      <c r="H2917" s="85">
        <v>190154.54</v>
      </c>
      <c r="I2917" s="85">
        <v>3612.94</v>
      </c>
      <c r="J2917" s="85">
        <v>6884.41</v>
      </c>
      <c r="K2917" s="85">
        <v>-3271.47</v>
      </c>
      <c r="L2917" s="146">
        <v>903.24</v>
      </c>
      <c r="M2917" s="146">
        <v>0</v>
      </c>
      <c r="N2917" s="146">
        <v>2368.23</v>
      </c>
      <c r="Y2917" s="32">
        <f t="shared" si="45"/>
        <v>1721.1</v>
      </c>
    </row>
    <row r="2918" spans="1:25" x14ac:dyDescent="0.25">
      <c r="A2918" s="83" t="s">
        <v>10586</v>
      </c>
      <c r="B2918" s="84" t="s">
        <v>2995</v>
      </c>
      <c r="C2918" s="19">
        <v>7471.28</v>
      </c>
      <c r="D2918" s="19">
        <v>141.96</v>
      </c>
      <c r="E2918" s="19">
        <v>0</v>
      </c>
      <c r="F2918" s="19">
        <v>141.96</v>
      </c>
      <c r="G2918" s="19">
        <v>0</v>
      </c>
      <c r="H2918" s="85">
        <v>40547.43</v>
      </c>
      <c r="I2918" s="85">
        <v>770.4</v>
      </c>
      <c r="J2918" s="85">
        <v>567.82000000000005</v>
      </c>
      <c r="K2918" s="85">
        <v>202.58</v>
      </c>
      <c r="L2918" s="146">
        <v>192.6</v>
      </c>
      <c r="M2918" s="146">
        <v>395.18</v>
      </c>
      <c r="N2918" s="146">
        <v>0</v>
      </c>
      <c r="Y2918" s="32">
        <f t="shared" si="45"/>
        <v>537.14</v>
      </c>
    </row>
    <row r="2919" spans="1:25" x14ac:dyDescent="0.25">
      <c r="A2919" s="83" t="s">
        <v>10587</v>
      </c>
      <c r="B2919" s="84" t="s">
        <v>2996</v>
      </c>
      <c r="C2919" s="19">
        <v>698.71</v>
      </c>
      <c r="D2919" s="19">
        <v>13.28</v>
      </c>
      <c r="E2919" s="19">
        <v>0</v>
      </c>
      <c r="F2919" s="19">
        <v>13.28</v>
      </c>
      <c r="G2919" s="19">
        <v>0</v>
      </c>
      <c r="H2919" s="85">
        <v>996.27</v>
      </c>
      <c r="I2919" s="85">
        <v>18.93</v>
      </c>
      <c r="J2919" s="85">
        <v>53.1</v>
      </c>
      <c r="K2919" s="85">
        <v>-34.17</v>
      </c>
      <c r="L2919" s="146">
        <v>4.7300000000000004</v>
      </c>
      <c r="M2919" s="146">
        <v>0</v>
      </c>
      <c r="N2919" s="146">
        <v>29.44</v>
      </c>
      <c r="Y2919" s="32">
        <f t="shared" si="45"/>
        <v>13.28</v>
      </c>
    </row>
    <row r="2920" spans="1:25" x14ac:dyDescent="0.25">
      <c r="A2920" s="83" t="s">
        <v>10588</v>
      </c>
      <c r="B2920" s="84" t="s">
        <v>2997</v>
      </c>
      <c r="C2920" s="19">
        <v>3238619.84</v>
      </c>
      <c r="D2920" s="19">
        <v>61533.78</v>
      </c>
      <c r="E2920" s="19">
        <v>0</v>
      </c>
      <c r="F2920" s="19">
        <v>61533.78</v>
      </c>
      <c r="G2920" s="19">
        <v>0</v>
      </c>
      <c r="H2920" s="85">
        <v>13219704.99</v>
      </c>
      <c r="I2920" s="85">
        <v>251174.39</v>
      </c>
      <c r="J2920" s="85">
        <v>246135.11</v>
      </c>
      <c r="K2920" s="85">
        <v>5039.28</v>
      </c>
      <c r="L2920" s="146">
        <v>62793.599999999999</v>
      </c>
      <c r="M2920" s="146">
        <v>67832.88</v>
      </c>
      <c r="N2920" s="146">
        <v>0</v>
      </c>
      <c r="Y2920" s="32">
        <f t="shared" si="45"/>
        <v>129366.66</v>
      </c>
    </row>
    <row r="2921" spans="1:25" x14ac:dyDescent="0.25">
      <c r="A2921" s="83" t="s">
        <v>10589</v>
      </c>
      <c r="B2921" s="84" t="s">
        <v>2998</v>
      </c>
      <c r="C2921" s="19">
        <v>4171.58</v>
      </c>
      <c r="D2921" s="19">
        <v>79.260000000000005</v>
      </c>
      <c r="E2921" s="19">
        <v>0</v>
      </c>
      <c r="F2921" s="19">
        <v>79.260000000000005</v>
      </c>
      <c r="G2921" s="19">
        <v>0</v>
      </c>
      <c r="H2921" s="85">
        <v>14515.83</v>
      </c>
      <c r="I2921" s="85">
        <v>275.8</v>
      </c>
      <c r="J2921" s="85">
        <v>317.04000000000002</v>
      </c>
      <c r="K2921" s="85">
        <v>-41.24</v>
      </c>
      <c r="L2921" s="146">
        <v>68.95</v>
      </c>
      <c r="M2921" s="146">
        <v>27.71</v>
      </c>
      <c r="N2921" s="146">
        <v>0</v>
      </c>
      <c r="Y2921" s="32">
        <f t="shared" si="45"/>
        <v>106.97</v>
      </c>
    </row>
    <row r="2922" spans="1:25" x14ac:dyDescent="0.25">
      <c r="A2922" s="83" t="s">
        <v>10590</v>
      </c>
      <c r="B2922" s="84" t="s">
        <v>2999</v>
      </c>
      <c r="C2922" s="19">
        <v>4960.16</v>
      </c>
      <c r="D2922" s="19">
        <v>94.24</v>
      </c>
      <c r="E2922" s="19">
        <v>0</v>
      </c>
      <c r="F2922" s="19">
        <v>94.24</v>
      </c>
      <c r="G2922" s="19">
        <v>0</v>
      </c>
      <c r="H2922" s="85">
        <v>19280.18</v>
      </c>
      <c r="I2922" s="85">
        <v>366.32</v>
      </c>
      <c r="J2922" s="85">
        <v>376.97</v>
      </c>
      <c r="K2922" s="85">
        <v>-10.65</v>
      </c>
      <c r="L2922" s="146">
        <v>91.58</v>
      </c>
      <c r="M2922" s="146">
        <v>80.930000000000007</v>
      </c>
      <c r="N2922" s="146">
        <v>0</v>
      </c>
      <c r="Y2922" s="32">
        <f t="shared" si="45"/>
        <v>175.17000000000002</v>
      </c>
    </row>
    <row r="2923" spans="1:25" x14ac:dyDescent="0.25">
      <c r="A2923" s="83" t="s">
        <v>10591</v>
      </c>
      <c r="B2923" s="84" t="s">
        <v>3000</v>
      </c>
      <c r="C2923" s="19">
        <v>3320.95</v>
      </c>
      <c r="D2923" s="19">
        <v>63.1</v>
      </c>
      <c r="E2923" s="19">
        <v>0</v>
      </c>
      <c r="F2923" s="19">
        <v>63.1</v>
      </c>
      <c r="G2923" s="19">
        <v>0</v>
      </c>
      <c r="H2923" s="85">
        <v>12855.51</v>
      </c>
      <c r="I2923" s="85">
        <v>244.25</v>
      </c>
      <c r="J2923" s="85">
        <v>252.39</v>
      </c>
      <c r="K2923" s="85">
        <v>-8.14</v>
      </c>
      <c r="L2923" s="146">
        <v>61.06</v>
      </c>
      <c r="M2923" s="146">
        <v>52.92</v>
      </c>
      <c r="N2923" s="146">
        <v>0</v>
      </c>
      <c r="Y2923" s="32">
        <f t="shared" si="45"/>
        <v>116.02000000000001</v>
      </c>
    </row>
    <row r="2924" spans="1:25" x14ac:dyDescent="0.25">
      <c r="A2924" s="83" t="s">
        <v>10592</v>
      </c>
      <c r="B2924" s="84" t="s">
        <v>3001</v>
      </c>
      <c r="C2924" s="19">
        <v>9466.83</v>
      </c>
      <c r="D2924" s="19">
        <v>179.87</v>
      </c>
      <c r="E2924" s="19">
        <v>0</v>
      </c>
      <c r="F2924" s="19">
        <v>179.87</v>
      </c>
      <c r="G2924" s="19">
        <v>0</v>
      </c>
      <c r="H2924" s="85">
        <v>35158.26</v>
      </c>
      <c r="I2924" s="85">
        <v>668.01</v>
      </c>
      <c r="J2924" s="85">
        <v>719.48</v>
      </c>
      <c r="K2924" s="85">
        <v>-51.47</v>
      </c>
      <c r="L2924" s="146">
        <v>167</v>
      </c>
      <c r="M2924" s="146">
        <v>115.53</v>
      </c>
      <c r="N2924" s="146">
        <v>0</v>
      </c>
      <c r="Y2924" s="32">
        <f t="shared" si="45"/>
        <v>295.39999999999998</v>
      </c>
    </row>
    <row r="2925" spans="1:25" x14ac:dyDescent="0.25">
      <c r="A2925" s="83" t="s">
        <v>10593</v>
      </c>
      <c r="B2925" s="84" t="s">
        <v>3002</v>
      </c>
      <c r="C2925" s="19">
        <v>981.77</v>
      </c>
      <c r="D2925" s="19">
        <v>18.649999999999999</v>
      </c>
      <c r="E2925" s="19">
        <v>0</v>
      </c>
      <c r="F2925" s="19">
        <v>18.649999999999999</v>
      </c>
      <c r="G2925" s="19">
        <v>0</v>
      </c>
      <c r="H2925" s="85">
        <v>2756.61</v>
      </c>
      <c r="I2925" s="85">
        <v>52.38</v>
      </c>
      <c r="J2925" s="85">
        <v>74.61</v>
      </c>
      <c r="K2925" s="85">
        <v>-22.23</v>
      </c>
      <c r="L2925" s="146">
        <v>13.1</v>
      </c>
      <c r="M2925" s="146">
        <v>0</v>
      </c>
      <c r="N2925" s="146">
        <v>9.1300000000000008</v>
      </c>
      <c r="Y2925" s="32">
        <f t="shared" si="45"/>
        <v>18.649999999999999</v>
      </c>
    </row>
    <row r="2926" spans="1:25" x14ac:dyDescent="0.25">
      <c r="A2926" s="83" t="s">
        <v>10594</v>
      </c>
      <c r="B2926" s="84" t="s">
        <v>3003</v>
      </c>
      <c r="C2926" s="19">
        <v>15533.11</v>
      </c>
      <c r="D2926" s="19">
        <v>295.13</v>
      </c>
      <c r="E2926" s="19">
        <v>0</v>
      </c>
      <c r="F2926" s="19">
        <v>295.13</v>
      </c>
      <c r="G2926" s="19">
        <v>0</v>
      </c>
      <c r="H2926" s="85">
        <v>65728.679999999993</v>
      </c>
      <c r="I2926" s="85">
        <v>1248.8399999999999</v>
      </c>
      <c r="J2926" s="85">
        <v>1180.52</v>
      </c>
      <c r="K2926" s="85">
        <v>68.319999999999993</v>
      </c>
      <c r="L2926" s="146">
        <v>312.20999999999998</v>
      </c>
      <c r="M2926" s="146">
        <v>380.53</v>
      </c>
      <c r="N2926" s="146">
        <v>0</v>
      </c>
      <c r="Y2926" s="32">
        <f t="shared" si="45"/>
        <v>675.66</v>
      </c>
    </row>
    <row r="2927" spans="1:25" x14ac:dyDescent="0.25">
      <c r="A2927" s="83" t="s">
        <v>10595</v>
      </c>
      <c r="B2927" s="84" t="s">
        <v>3004</v>
      </c>
      <c r="C2927" s="19">
        <v>617.36</v>
      </c>
      <c r="D2927" s="19">
        <v>11.73</v>
      </c>
      <c r="E2927" s="19">
        <v>0</v>
      </c>
      <c r="F2927" s="19">
        <v>11.73</v>
      </c>
      <c r="G2927" s="19">
        <v>0</v>
      </c>
      <c r="H2927" s="85">
        <v>2457.8200000000002</v>
      </c>
      <c r="I2927" s="85">
        <v>46.7</v>
      </c>
      <c r="J2927" s="85">
        <v>46.92</v>
      </c>
      <c r="K2927" s="85">
        <v>-0.22</v>
      </c>
      <c r="L2927" s="146">
        <v>11.68</v>
      </c>
      <c r="M2927" s="146">
        <v>11.46</v>
      </c>
      <c r="N2927" s="146">
        <v>0</v>
      </c>
      <c r="Y2927" s="32">
        <f t="shared" si="45"/>
        <v>23.19</v>
      </c>
    </row>
    <row r="2928" spans="1:25" x14ac:dyDescent="0.25">
      <c r="A2928" s="83" t="s">
        <v>10596</v>
      </c>
      <c r="B2928" s="84" t="s">
        <v>3005</v>
      </c>
      <c r="C2928" s="19">
        <v>20163.990000000002</v>
      </c>
      <c r="D2928" s="19">
        <v>383.12</v>
      </c>
      <c r="E2928" s="19">
        <v>0</v>
      </c>
      <c r="F2928" s="19">
        <v>383.12</v>
      </c>
      <c r="G2928" s="19">
        <v>0</v>
      </c>
      <c r="H2928" s="85">
        <v>53867.58</v>
      </c>
      <c r="I2928" s="85">
        <v>1023.48</v>
      </c>
      <c r="J2928" s="85">
        <v>1532.46</v>
      </c>
      <c r="K2928" s="85">
        <v>-508.98</v>
      </c>
      <c r="L2928" s="146">
        <v>255.87</v>
      </c>
      <c r="M2928" s="146">
        <v>0</v>
      </c>
      <c r="N2928" s="146">
        <v>253.11</v>
      </c>
      <c r="Y2928" s="32">
        <f t="shared" si="45"/>
        <v>383.12</v>
      </c>
    </row>
    <row r="2929" spans="1:25" x14ac:dyDescent="0.25">
      <c r="A2929" s="83" t="s">
        <v>10597</v>
      </c>
      <c r="B2929" s="84" t="s">
        <v>3006</v>
      </c>
      <c r="C2929" s="19">
        <v>125465.11</v>
      </c>
      <c r="D2929" s="19">
        <v>2383.84</v>
      </c>
      <c r="E2929" s="19">
        <v>0</v>
      </c>
      <c r="F2929" s="19">
        <v>2383.84</v>
      </c>
      <c r="G2929" s="19">
        <v>0</v>
      </c>
      <c r="H2929" s="85">
        <v>534906.61</v>
      </c>
      <c r="I2929" s="85">
        <v>10163.23</v>
      </c>
      <c r="J2929" s="85">
        <v>9535.35</v>
      </c>
      <c r="K2929" s="85">
        <v>627.88</v>
      </c>
      <c r="L2929" s="146">
        <v>2540.81</v>
      </c>
      <c r="M2929" s="146">
        <v>3168.69</v>
      </c>
      <c r="N2929" s="146">
        <v>0</v>
      </c>
      <c r="Y2929" s="32">
        <f t="shared" si="45"/>
        <v>5552.5300000000007</v>
      </c>
    </row>
    <row r="2930" spans="1:25" x14ac:dyDescent="0.25">
      <c r="A2930" s="83" t="s">
        <v>10598</v>
      </c>
      <c r="B2930" s="84" t="s">
        <v>3007</v>
      </c>
      <c r="C2930" s="19">
        <v>3187.24</v>
      </c>
      <c r="D2930" s="19">
        <v>60.56</v>
      </c>
      <c r="E2930" s="19">
        <v>0</v>
      </c>
      <c r="F2930" s="19">
        <v>60.56</v>
      </c>
      <c r="G2930" s="19">
        <v>0</v>
      </c>
      <c r="H2930" s="85">
        <v>15257.73</v>
      </c>
      <c r="I2930" s="85">
        <v>289.89999999999998</v>
      </c>
      <c r="J2930" s="85">
        <v>242.23</v>
      </c>
      <c r="K2930" s="85">
        <v>47.67</v>
      </c>
      <c r="L2930" s="146">
        <v>72.48</v>
      </c>
      <c r="M2930" s="146">
        <v>120.15</v>
      </c>
      <c r="N2930" s="146">
        <v>0</v>
      </c>
      <c r="Y2930" s="32">
        <f t="shared" si="45"/>
        <v>180.71</v>
      </c>
    </row>
    <row r="2931" spans="1:25" x14ac:dyDescent="0.25">
      <c r="A2931" s="83" t="s">
        <v>10599</v>
      </c>
      <c r="B2931" s="84" t="s">
        <v>3008</v>
      </c>
      <c r="C2931" s="19">
        <v>7222.68</v>
      </c>
      <c r="D2931" s="19">
        <v>137.22999999999999</v>
      </c>
      <c r="E2931" s="19">
        <v>0</v>
      </c>
      <c r="F2931" s="19">
        <v>137.22999999999999</v>
      </c>
      <c r="G2931" s="19">
        <v>0</v>
      </c>
      <c r="H2931" s="85">
        <v>28779.05</v>
      </c>
      <c r="I2931" s="85">
        <v>546.79999999999995</v>
      </c>
      <c r="J2931" s="85">
        <v>548.91999999999996</v>
      </c>
      <c r="K2931" s="85">
        <v>-2.12</v>
      </c>
      <c r="L2931" s="146">
        <v>136.69999999999999</v>
      </c>
      <c r="M2931" s="146">
        <v>134.58000000000001</v>
      </c>
      <c r="N2931" s="146">
        <v>0</v>
      </c>
      <c r="Y2931" s="32">
        <f t="shared" si="45"/>
        <v>271.81</v>
      </c>
    </row>
    <row r="2932" spans="1:25" x14ac:dyDescent="0.25">
      <c r="A2932" s="83" t="s">
        <v>10600</v>
      </c>
      <c r="B2932" s="84" t="s">
        <v>3009</v>
      </c>
      <c r="C2932" s="19">
        <v>722.24</v>
      </c>
      <c r="D2932" s="19">
        <v>13.72</v>
      </c>
      <c r="E2932" s="19">
        <v>0</v>
      </c>
      <c r="F2932" s="19">
        <v>13.72</v>
      </c>
      <c r="G2932" s="19">
        <v>0</v>
      </c>
      <c r="H2932" s="85">
        <v>2863.64</v>
      </c>
      <c r="I2932" s="85">
        <v>54.41</v>
      </c>
      <c r="J2932" s="85">
        <v>54.89</v>
      </c>
      <c r="K2932" s="85">
        <v>-0.48</v>
      </c>
      <c r="L2932" s="146">
        <v>13.6</v>
      </c>
      <c r="M2932" s="146">
        <v>13.12</v>
      </c>
      <c r="N2932" s="146">
        <v>0</v>
      </c>
      <c r="Y2932" s="32">
        <f t="shared" si="45"/>
        <v>26.84</v>
      </c>
    </row>
    <row r="2933" spans="1:25" x14ac:dyDescent="0.25">
      <c r="A2933" s="83" t="s">
        <v>10601</v>
      </c>
      <c r="B2933" s="84" t="s">
        <v>3010</v>
      </c>
      <c r="C2933" s="19">
        <v>3685.93</v>
      </c>
      <c r="D2933" s="19">
        <v>70.03</v>
      </c>
      <c r="E2933" s="19">
        <v>0</v>
      </c>
      <c r="F2933" s="19">
        <v>70.03</v>
      </c>
      <c r="G2933" s="19">
        <v>0</v>
      </c>
      <c r="H2933" s="85">
        <v>12314.98</v>
      </c>
      <c r="I2933" s="85">
        <v>233.98</v>
      </c>
      <c r="J2933" s="85">
        <v>280.13</v>
      </c>
      <c r="K2933" s="85">
        <v>-46.15</v>
      </c>
      <c r="L2933" s="146">
        <v>58.5</v>
      </c>
      <c r="M2933" s="146">
        <v>12.35</v>
      </c>
      <c r="N2933" s="146">
        <v>0</v>
      </c>
      <c r="Y2933" s="32">
        <f t="shared" si="45"/>
        <v>82.38</v>
      </c>
    </row>
    <row r="2934" spans="1:25" x14ac:dyDescent="0.25">
      <c r="A2934" s="83" t="s">
        <v>10602</v>
      </c>
      <c r="B2934" s="84" t="s">
        <v>3011</v>
      </c>
      <c r="C2934" s="19">
        <v>6420.25</v>
      </c>
      <c r="D2934" s="19">
        <v>121.99</v>
      </c>
      <c r="E2934" s="19">
        <v>11.29</v>
      </c>
      <c r="F2934" s="19">
        <v>110.7</v>
      </c>
      <c r="G2934" s="19">
        <v>0</v>
      </c>
      <c r="H2934" s="85">
        <v>22546.37</v>
      </c>
      <c r="I2934" s="85">
        <v>428.38</v>
      </c>
      <c r="J2934" s="85">
        <v>487.94</v>
      </c>
      <c r="K2934" s="85">
        <v>-59.56</v>
      </c>
      <c r="L2934" s="146">
        <v>107.1</v>
      </c>
      <c r="M2934" s="146">
        <v>47.54</v>
      </c>
      <c r="N2934" s="146">
        <v>0</v>
      </c>
      <c r="Y2934" s="32">
        <f t="shared" si="45"/>
        <v>158.24</v>
      </c>
    </row>
    <row r="2935" spans="1:25" x14ac:dyDescent="0.25">
      <c r="A2935" s="83" t="s">
        <v>10603</v>
      </c>
      <c r="B2935" s="84" t="s">
        <v>3012</v>
      </c>
      <c r="C2935" s="19">
        <v>72733.81</v>
      </c>
      <c r="D2935" s="19">
        <v>1381.94</v>
      </c>
      <c r="E2935" s="19">
        <v>0</v>
      </c>
      <c r="F2935" s="19">
        <v>1381.94</v>
      </c>
      <c r="G2935" s="19">
        <v>0</v>
      </c>
      <c r="H2935" s="85">
        <v>301033.28000000003</v>
      </c>
      <c r="I2935" s="85">
        <v>5719.63</v>
      </c>
      <c r="J2935" s="85">
        <v>5527.77</v>
      </c>
      <c r="K2935" s="85">
        <v>191.86</v>
      </c>
      <c r="L2935" s="146">
        <v>1429.91</v>
      </c>
      <c r="M2935" s="146">
        <v>1621.77</v>
      </c>
      <c r="N2935" s="146">
        <v>0</v>
      </c>
      <c r="Y2935" s="32">
        <f t="shared" si="45"/>
        <v>3003.71</v>
      </c>
    </row>
    <row r="2936" spans="1:25" x14ac:dyDescent="0.25">
      <c r="A2936" s="83" t="s">
        <v>10604</v>
      </c>
      <c r="B2936" s="84" t="s">
        <v>3013</v>
      </c>
      <c r="C2936" s="19">
        <v>40672.32</v>
      </c>
      <c r="D2936" s="19">
        <v>772.78</v>
      </c>
      <c r="E2936" s="19">
        <v>0</v>
      </c>
      <c r="F2936" s="19">
        <v>772.78</v>
      </c>
      <c r="G2936" s="19">
        <v>0</v>
      </c>
      <c r="H2936" s="85">
        <v>231972.19</v>
      </c>
      <c r="I2936" s="85">
        <v>4407.47</v>
      </c>
      <c r="J2936" s="85">
        <v>3091.1</v>
      </c>
      <c r="K2936" s="85">
        <v>1316.37</v>
      </c>
      <c r="L2936" s="146">
        <v>1101.8699999999999</v>
      </c>
      <c r="M2936" s="146">
        <v>2418.2399999999998</v>
      </c>
      <c r="N2936" s="146">
        <v>0</v>
      </c>
      <c r="Y2936" s="32">
        <f t="shared" si="45"/>
        <v>3191.0199999999995</v>
      </c>
    </row>
    <row r="2937" spans="1:25" x14ac:dyDescent="0.25">
      <c r="A2937" s="83" t="s">
        <v>10605</v>
      </c>
      <c r="B2937" s="84" t="s">
        <v>3014</v>
      </c>
      <c r="C2937" s="19">
        <v>2578.94</v>
      </c>
      <c r="D2937" s="19">
        <v>49</v>
      </c>
      <c r="E2937" s="19">
        <v>0</v>
      </c>
      <c r="F2937" s="19">
        <v>49</v>
      </c>
      <c r="G2937" s="19">
        <v>0</v>
      </c>
      <c r="H2937" s="85">
        <v>9982.33</v>
      </c>
      <c r="I2937" s="85">
        <v>189.66</v>
      </c>
      <c r="J2937" s="85">
        <v>196</v>
      </c>
      <c r="K2937" s="85">
        <v>-6.34</v>
      </c>
      <c r="L2937" s="146">
        <v>47.42</v>
      </c>
      <c r="M2937" s="146">
        <v>41.08</v>
      </c>
      <c r="N2937" s="146">
        <v>0</v>
      </c>
      <c r="Y2937" s="32">
        <f t="shared" si="45"/>
        <v>90.08</v>
      </c>
    </row>
    <row r="2938" spans="1:25" x14ac:dyDescent="0.25">
      <c r="A2938" s="83" t="s">
        <v>10606</v>
      </c>
      <c r="B2938" s="84" t="s">
        <v>3015</v>
      </c>
      <c r="C2938" s="19">
        <v>4742.3599999999997</v>
      </c>
      <c r="D2938" s="19">
        <v>90.11</v>
      </c>
      <c r="E2938" s="19">
        <v>0</v>
      </c>
      <c r="F2938" s="19">
        <v>90.11</v>
      </c>
      <c r="G2938" s="19">
        <v>0</v>
      </c>
      <c r="H2938" s="85">
        <v>23734.85</v>
      </c>
      <c r="I2938" s="85">
        <v>450.96</v>
      </c>
      <c r="J2938" s="85">
        <v>360.42</v>
      </c>
      <c r="K2938" s="85">
        <v>90.54</v>
      </c>
      <c r="L2938" s="146">
        <v>112.74</v>
      </c>
      <c r="M2938" s="146">
        <v>203.28</v>
      </c>
      <c r="N2938" s="146">
        <v>0</v>
      </c>
      <c r="Y2938" s="32">
        <f t="shared" si="45"/>
        <v>293.39</v>
      </c>
    </row>
    <row r="2939" spans="1:25" x14ac:dyDescent="0.25">
      <c r="A2939" s="83" t="s">
        <v>10607</v>
      </c>
      <c r="B2939" s="84" t="s">
        <v>3016</v>
      </c>
      <c r="C2939" s="19">
        <v>3326.78</v>
      </c>
      <c r="D2939" s="19">
        <v>63.21</v>
      </c>
      <c r="E2939" s="19">
        <v>0</v>
      </c>
      <c r="F2939" s="19">
        <v>63.21</v>
      </c>
      <c r="G2939" s="19">
        <v>0</v>
      </c>
      <c r="H2939" s="85">
        <v>12198.12</v>
      </c>
      <c r="I2939" s="85">
        <v>231.76</v>
      </c>
      <c r="J2939" s="85">
        <v>252.83</v>
      </c>
      <c r="K2939" s="85">
        <v>-21.07</v>
      </c>
      <c r="L2939" s="146">
        <v>57.94</v>
      </c>
      <c r="M2939" s="146">
        <v>36.869999999999997</v>
      </c>
      <c r="N2939" s="146">
        <v>0</v>
      </c>
      <c r="Y2939" s="32">
        <f t="shared" si="45"/>
        <v>100.08</v>
      </c>
    </row>
    <row r="2940" spans="1:25" x14ac:dyDescent="0.25">
      <c r="A2940" s="83" t="s">
        <v>10608</v>
      </c>
      <c r="B2940" s="84" t="s">
        <v>3017</v>
      </c>
      <c r="C2940" s="19">
        <v>76006.64</v>
      </c>
      <c r="D2940" s="19">
        <v>1444.13</v>
      </c>
      <c r="E2940" s="19">
        <v>0</v>
      </c>
      <c r="F2940" s="19">
        <v>1444.13</v>
      </c>
      <c r="G2940" s="19">
        <v>0</v>
      </c>
      <c r="H2940" s="85">
        <v>306916.07</v>
      </c>
      <c r="I2940" s="85">
        <v>5831.41</v>
      </c>
      <c r="J2940" s="85">
        <v>5776.5</v>
      </c>
      <c r="K2940" s="85">
        <v>54.91</v>
      </c>
      <c r="L2940" s="146">
        <v>1457.85</v>
      </c>
      <c r="M2940" s="146">
        <v>1512.76</v>
      </c>
      <c r="N2940" s="146">
        <v>0</v>
      </c>
      <c r="Y2940" s="32">
        <f t="shared" si="45"/>
        <v>2956.8900000000003</v>
      </c>
    </row>
    <row r="2941" spans="1:25" x14ac:dyDescent="0.25">
      <c r="A2941" s="83" t="s">
        <v>10609</v>
      </c>
      <c r="B2941" s="84" t="s">
        <v>3018</v>
      </c>
      <c r="C2941" s="19">
        <v>3231.74</v>
      </c>
      <c r="D2941" s="19">
        <v>61.4</v>
      </c>
      <c r="E2941" s="19">
        <v>6.04</v>
      </c>
      <c r="F2941" s="19">
        <v>55.36</v>
      </c>
      <c r="G2941" s="19">
        <v>0</v>
      </c>
      <c r="H2941" s="85">
        <v>10491.62</v>
      </c>
      <c r="I2941" s="85">
        <v>199.34</v>
      </c>
      <c r="J2941" s="85">
        <v>245.61</v>
      </c>
      <c r="K2941" s="85">
        <v>-46.27</v>
      </c>
      <c r="L2941" s="146">
        <v>49.84</v>
      </c>
      <c r="M2941" s="146">
        <v>3.57</v>
      </c>
      <c r="N2941" s="146">
        <v>0</v>
      </c>
      <c r="Y2941" s="32">
        <f t="shared" si="45"/>
        <v>58.93</v>
      </c>
    </row>
    <row r="2942" spans="1:25" x14ac:dyDescent="0.25">
      <c r="A2942" s="83" t="s">
        <v>10610</v>
      </c>
      <c r="B2942" s="84" t="s">
        <v>3019</v>
      </c>
      <c r="C2942" s="19">
        <v>11000.52</v>
      </c>
      <c r="D2942" s="19">
        <v>209.01</v>
      </c>
      <c r="E2942" s="19">
        <v>0</v>
      </c>
      <c r="F2942" s="19">
        <v>209.01</v>
      </c>
      <c r="G2942" s="19">
        <v>0</v>
      </c>
      <c r="H2942" s="85">
        <v>36241.94</v>
      </c>
      <c r="I2942" s="85">
        <v>688.6</v>
      </c>
      <c r="J2942" s="85">
        <v>836.04</v>
      </c>
      <c r="K2942" s="85">
        <v>-147.44</v>
      </c>
      <c r="L2942" s="146">
        <v>172.15</v>
      </c>
      <c r="M2942" s="146">
        <v>24.71</v>
      </c>
      <c r="N2942" s="146">
        <v>0</v>
      </c>
      <c r="Y2942" s="32">
        <f t="shared" si="45"/>
        <v>233.72</v>
      </c>
    </row>
    <row r="2943" spans="1:25" x14ac:dyDescent="0.25">
      <c r="A2943" s="83" t="s">
        <v>10611</v>
      </c>
      <c r="B2943" s="84" t="s">
        <v>3020</v>
      </c>
      <c r="C2943" s="19">
        <v>67992.429999999993</v>
      </c>
      <c r="D2943" s="19">
        <v>1291.8599999999999</v>
      </c>
      <c r="E2943" s="19">
        <v>0</v>
      </c>
      <c r="F2943" s="19">
        <v>1291.8599999999999</v>
      </c>
      <c r="G2943" s="19">
        <v>0</v>
      </c>
      <c r="H2943" s="85">
        <v>346992.57</v>
      </c>
      <c r="I2943" s="85">
        <v>6592.86</v>
      </c>
      <c r="J2943" s="85">
        <v>5167.42</v>
      </c>
      <c r="K2943" s="85">
        <v>1425.44</v>
      </c>
      <c r="L2943" s="146">
        <v>1648.22</v>
      </c>
      <c r="M2943" s="146">
        <v>3073.66</v>
      </c>
      <c r="N2943" s="146">
        <v>0</v>
      </c>
      <c r="Y2943" s="32">
        <f t="shared" si="45"/>
        <v>4365.5199999999995</v>
      </c>
    </row>
    <row r="2944" spans="1:25" x14ac:dyDescent="0.25">
      <c r="A2944" s="83" t="s">
        <v>10612</v>
      </c>
      <c r="B2944" s="84" t="s">
        <v>3021</v>
      </c>
      <c r="C2944" s="19">
        <v>20223.310000000001</v>
      </c>
      <c r="D2944" s="19">
        <v>384.24</v>
      </c>
      <c r="E2944" s="19">
        <v>0</v>
      </c>
      <c r="F2944" s="19">
        <v>384.24</v>
      </c>
      <c r="G2944" s="19">
        <v>0</v>
      </c>
      <c r="H2944" s="85">
        <v>86106.22</v>
      </c>
      <c r="I2944" s="85">
        <v>1636.02</v>
      </c>
      <c r="J2944" s="85">
        <v>1536.97</v>
      </c>
      <c r="K2944" s="85">
        <v>99.05</v>
      </c>
      <c r="L2944" s="146">
        <v>409.01</v>
      </c>
      <c r="M2944" s="146">
        <v>508.06</v>
      </c>
      <c r="N2944" s="146">
        <v>0</v>
      </c>
      <c r="Y2944" s="32">
        <f t="shared" si="45"/>
        <v>892.3</v>
      </c>
    </row>
    <row r="2945" spans="1:25" x14ac:dyDescent="0.25">
      <c r="A2945" s="83" t="s">
        <v>10613</v>
      </c>
      <c r="B2945" s="84" t="s">
        <v>3022</v>
      </c>
      <c r="C2945" s="19">
        <v>7851.25</v>
      </c>
      <c r="D2945" s="19">
        <v>149.18</v>
      </c>
      <c r="E2945" s="19">
        <v>0</v>
      </c>
      <c r="F2945" s="19">
        <v>149.18</v>
      </c>
      <c r="G2945" s="19">
        <v>0</v>
      </c>
      <c r="H2945" s="85">
        <v>37455.910000000003</v>
      </c>
      <c r="I2945" s="85">
        <v>711.66</v>
      </c>
      <c r="J2945" s="85">
        <v>596.70000000000005</v>
      </c>
      <c r="K2945" s="85">
        <v>114.96</v>
      </c>
      <c r="L2945" s="146">
        <v>177.92</v>
      </c>
      <c r="M2945" s="146">
        <v>292.88</v>
      </c>
      <c r="N2945" s="146">
        <v>0</v>
      </c>
      <c r="Y2945" s="32">
        <f t="shared" si="45"/>
        <v>442.06</v>
      </c>
    </row>
    <row r="2946" spans="1:25" x14ac:dyDescent="0.25">
      <c r="A2946" s="83" t="s">
        <v>10614</v>
      </c>
      <c r="B2946" s="84" t="s">
        <v>3023</v>
      </c>
      <c r="C2946" s="19">
        <v>2097.0700000000002</v>
      </c>
      <c r="D2946" s="19">
        <v>39.85</v>
      </c>
      <c r="E2946" s="19">
        <v>0</v>
      </c>
      <c r="F2946" s="19">
        <v>39.85</v>
      </c>
      <c r="G2946" s="19">
        <v>0</v>
      </c>
      <c r="H2946" s="85">
        <v>10029.200000000001</v>
      </c>
      <c r="I2946" s="85">
        <v>190.55</v>
      </c>
      <c r="J2946" s="85">
        <v>159.38</v>
      </c>
      <c r="K2946" s="85">
        <v>31.17</v>
      </c>
      <c r="L2946" s="146">
        <v>47.64</v>
      </c>
      <c r="M2946" s="146">
        <v>78.81</v>
      </c>
      <c r="N2946" s="146">
        <v>0</v>
      </c>
      <c r="Y2946" s="32">
        <f t="shared" si="45"/>
        <v>118.66</v>
      </c>
    </row>
    <row r="2947" spans="1:25" x14ac:dyDescent="0.25">
      <c r="A2947" s="83" t="s">
        <v>10615</v>
      </c>
      <c r="B2947" s="84" t="s">
        <v>3024</v>
      </c>
      <c r="C2947" s="19">
        <v>7217.05</v>
      </c>
      <c r="D2947" s="19">
        <v>137.13</v>
      </c>
      <c r="E2947" s="19">
        <v>0</v>
      </c>
      <c r="F2947" s="19">
        <v>137.13</v>
      </c>
      <c r="G2947" s="19">
        <v>0</v>
      </c>
      <c r="H2947" s="85">
        <v>23712.73</v>
      </c>
      <c r="I2947" s="85">
        <v>450.54</v>
      </c>
      <c r="J2947" s="85">
        <v>548.5</v>
      </c>
      <c r="K2947" s="85">
        <v>-97.96</v>
      </c>
      <c r="L2947" s="146">
        <v>112.64</v>
      </c>
      <c r="M2947" s="146">
        <v>14.68</v>
      </c>
      <c r="N2947" s="146">
        <v>0</v>
      </c>
      <c r="Y2947" s="32">
        <f t="shared" si="45"/>
        <v>151.81</v>
      </c>
    </row>
    <row r="2948" spans="1:25" x14ac:dyDescent="0.25">
      <c r="A2948" s="83" t="s">
        <v>10616</v>
      </c>
      <c r="B2948" s="84" t="s">
        <v>3025</v>
      </c>
      <c r="C2948" s="19">
        <v>12011.98</v>
      </c>
      <c r="D2948" s="19">
        <v>228.23</v>
      </c>
      <c r="E2948" s="19">
        <v>0</v>
      </c>
      <c r="F2948" s="19">
        <v>228.23</v>
      </c>
      <c r="G2948" s="19">
        <v>0</v>
      </c>
      <c r="H2948" s="85">
        <v>61074.96</v>
      </c>
      <c r="I2948" s="85">
        <v>1160.42</v>
      </c>
      <c r="J2948" s="85">
        <v>912.91</v>
      </c>
      <c r="K2948" s="85">
        <v>247.51</v>
      </c>
      <c r="L2948" s="146">
        <v>290.11</v>
      </c>
      <c r="M2948" s="146">
        <v>537.62</v>
      </c>
      <c r="N2948" s="146">
        <v>0</v>
      </c>
      <c r="Y2948" s="32">
        <f t="shared" si="45"/>
        <v>765.85</v>
      </c>
    </row>
    <row r="2949" spans="1:25" x14ac:dyDescent="0.25">
      <c r="A2949" s="83" t="s">
        <v>10617</v>
      </c>
      <c r="B2949" s="84" t="s">
        <v>3026</v>
      </c>
      <c r="C2949" s="19">
        <v>7473.76</v>
      </c>
      <c r="D2949" s="19">
        <v>142</v>
      </c>
      <c r="E2949" s="19">
        <v>0</v>
      </c>
      <c r="F2949" s="19">
        <v>142</v>
      </c>
      <c r="G2949" s="19">
        <v>0</v>
      </c>
      <c r="H2949" s="85">
        <v>18696.310000000001</v>
      </c>
      <c r="I2949" s="85">
        <v>355.23</v>
      </c>
      <c r="J2949" s="85">
        <v>568.01</v>
      </c>
      <c r="K2949" s="85">
        <v>-212.78</v>
      </c>
      <c r="L2949" s="146">
        <v>88.81</v>
      </c>
      <c r="M2949" s="146">
        <v>0</v>
      </c>
      <c r="N2949" s="146">
        <v>123.97</v>
      </c>
      <c r="Y2949" s="32">
        <f t="shared" si="45"/>
        <v>142</v>
      </c>
    </row>
    <row r="2950" spans="1:25" x14ac:dyDescent="0.25">
      <c r="A2950" s="83" t="s">
        <v>10618</v>
      </c>
      <c r="B2950" s="84" t="s">
        <v>3027</v>
      </c>
      <c r="C2950" s="19">
        <v>21044.11</v>
      </c>
      <c r="D2950" s="19">
        <v>399.84</v>
      </c>
      <c r="E2950" s="19">
        <v>0</v>
      </c>
      <c r="F2950" s="19">
        <v>399.84</v>
      </c>
      <c r="G2950" s="19">
        <v>0</v>
      </c>
      <c r="H2950" s="85">
        <v>100551.89</v>
      </c>
      <c r="I2950" s="85">
        <v>1910.49</v>
      </c>
      <c r="J2950" s="85">
        <v>1599.35</v>
      </c>
      <c r="K2950" s="85">
        <v>311.14</v>
      </c>
      <c r="L2950" s="146">
        <v>477.62</v>
      </c>
      <c r="M2950" s="146">
        <v>788.76</v>
      </c>
      <c r="N2950" s="146">
        <v>0</v>
      </c>
      <c r="Y2950" s="32">
        <f t="shared" si="45"/>
        <v>1188.5999999999999</v>
      </c>
    </row>
    <row r="2951" spans="1:25" x14ac:dyDescent="0.25">
      <c r="A2951" s="83" t="s">
        <v>10619</v>
      </c>
      <c r="B2951" s="84" t="s">
        <v>3028</v>
      </c>
      <c r="C2951" s="19">
        <v>2656.86</v>
      </c>
      <c r="D2951" s="19">
        <v>50.48</v>
      </c>
      <c r="E2951" s="19">
        <v>0</v>
      </c>
      <c r="F2951" s="19">
        <v>50.48</v>
      </c>
      <c r="G2951" s="19">
        <v>0</v>
      </c>
      <c r="H2951" s="85">
        <v>9803.36</v>
      </c>
      <c r="I2951" s="85">
        <v>186.26</v>
      </c>
      <c r="J2951" s="85">
        <v>201.92</v>
      </c>
      <c r="K2951" s="85">
        <v>-15.66</v>
      </c>
      <c r="L2951" s="146">
        <v>46.57</v>
      </c>
      <c r="M2951" s="146">
        <v>30.91</v>
      </c>
      <c r="N2951" s="146">
        <v>0</v>
      </c>
      <c r="Y2951" s="32">
        <f t="shared" si="45"/>
        <v>81.39</v>
      </c>
    </row>
    <row r="2952" spans="1:25" x14ac:dyDescent="0.25">
      <c r="A2952" s="83" t="s">
        <v>10620</v>
      </c>
      <c r="B2952" s="84" t="s">
        <v>3029</v>
      </c>
      <c r="C2952" s="19">
        <v>23946.27</v>
      </c>
      <c r="D2952" s="19">
        <v>454.98</v>
      </c>
      <c r="E2952" s="19">
        <v>0</v>
      </c>
      <c r="F2952" s="19">
        <v>454.98</v>
      </c>
      <c r="G2952" s="19">
        <v>0</v>
      </c>
      <c r="H2952" s="85">
        <v>93785.06</v>
      </c>
      <c r="I2952" s="85">
        <v>1781.92</v>
      </c>
      <c r="J2952" s="85">
        <v>1819.92</v>
      </c>
      <c r="K2952" s="85">
        <v>-38</v>
      </c>
      <c r="L2952" s="146">
        <v>445.48</v>
      </c>
      <c r="M2952" s="146">
        <v>407.48</v>
      </c>
      <c r="N2952" s="146">
        <v>0</v>
      </c>
      <c r="Y2952" s="32">
        <f t="shared" si="45"/>
        <v>862.46</v>
      </c>
    </row>
    <row r="2953" spans="1:25" x14ac:dyDescent="0.25">
      <c r="A2953" s="83" t="s">
        <v>10621</v>
      </c>
      <c r="B2953" s="84" t="s">
        <v>3030</v>
      </c>
      <c r="C2953" s="19">
        <v>289384.38</v>
      </c>
      <c r="D2953" s="19">
        <v>5498.3</v>
      </c>
      <c r="E2953" s="19">
        <v>0</v>
      </c>
      <c r="F2953" s="19">
        <v>5498.3</v>
      </c>
      <c r="G2953" s="19">
        <v>0</v>
      </c>
      <c r="H2953" s="85">
        <v>1139447.67</v>
      </c>
      <c r="I2953" s="85">
        <v>21649.51</v>
      </c>
      <c r="J2953" s="85">
        <v>21993.21</v>
      </c>
      <c r="K2953" s="85">
        <v>-343.7</v>
      </c>
      <c r="L2953" s="146">
        <v>5412.38</v>
      </c>
      <c r="M2953" s="146">
        <v>5068.68</v>
      </c>
      <c r="N2953" s="146">
        <v>0</v>
      </c>
      <c r="Y2953" s="32">
        <f t="shared" si="45"/>
        <v>10566.98</v>
      </c>
    </row>
    <row r="2954" spans="1:25" x14ac:dyDescent="0.25">
      <c r="A2954" s="83" t="s">
        <v>10622</v>
      </c>
      <c r="B2954" s="84" t="s">
        <v>3031</v>
      </c>
      <c r="C2954" s="19">
        <v>1754.62</v>
      </c>
      <c r="D2954" s="19">
        <v>33.340000000000003</v>
      </c>
      <c r="E2954" s="19">
        <v>0</v>
      </c>
      <c r="F2954" s="19">
        <v>33.340000000000003</v>
      </c>
      <c r="G2954" s="19">
        <v>0</v>
      </c>
      <c r="H2954" s="85">
        <v>16687.099999999999</v>
      </c>
      <c r="I2954" s="85">
        <v>317.05</v>
      </c>
      <c r="J2954" s="85">
        <v>133.35</v>
      </c>
      <c r="K2954" s="85">
        <v>183.7</v>
      </c>
      <c r="L2954" s="146">
        <v>79.260000000000005</v>
      </c>
      <c r="M2954" s="146">
        <v>262.95999999999998</v>
      </c>
      <c r="N2954" s="146">
        <v>0</v>
      </c>
      <c r="Y2954" s="32">
        <f t="shared" si="45"/>
        <v>296.29999999999995</v>
      </c>
    </row>
    <row r="2955" spans="1:25" x14ac:dyDescent="0.25">
      <c r="A2955" s="83" t="s">
        <v>10623</v>
      </c>
      <c r="B2955" s="84" t="s">
        <v>3032</v>
      </c>
      <c r="C2955" s="19">
        <v>5706.08</v>
      </c>
      <c r="D2955" s="19">
        <v>108.42</v>
      </c>
      <c r="E2955" s="19">
        <v>0</v>
      </c>
      <c r="F2955" s="19">
        <v>108.42</v>
      </c>
      <c r="G2955" s="19">
        <v>0</v>
      </c>
      <c r="H2955" s="85">
        <v>16312.52</v>
      </c>
      <c r="I2955" s="85">
        <v>309.94</v>
      </c>
      <c r="J2955" s="85">
        <v>433.66</v>
      </c>
      <c r="K2955" s="85">
        <v>-123.72</v>
      </c>
      <c r="L2955" s="146">
        <v>77.489999999999995</v>
      </c>
      <c r="M2955" s="146">
        <v>0</v>
      </c>
      <c r="N2955" s="146">
        <v>46.23</v>
      </c>
      <c r="Y2955" s="32">
        <f t="shared" si="45"/>
        <v>108.42</v>
      </c>
    </row>
    <row r="2956" spans="1:25" x14ac:dyDescent="0.25">
      <c r="A2956" s="83" t="s">
        <v>10624</v>
      </c>
      <c r="B2956" s="84" t="s">
        <v>3033</v>
      </c>
      <c r="C2956" s="19">
        <v>1870.98</v>
      </c>
      <c r="D2956" s="19">
        <v>35.549999999999997</v>
      </c>
      <c r="E2956" s="19">
        <v>0</v>
      </c>
      <c r="F2956" s="19">
        <v>35.549999999999997</v>
      </c>
      <c r="G2956" s="19">
        <v>0</v>
      </c>
      <c r="H2956" s="85">
        <v>5672</v>
      </c>
      <c r="I2956" s="85">
        <v>107.77</v>
      </c>
      <c r="J2956" s="85">
        <v>142.19</v>
      </c>
      <c r="K2956" s="85">
        <v>-34.42</v>
      </c>
      <c r="L2956" s="146">
        <v>26.94</v>
      </c>
      <c r="M2956" s="146">
        <v>0</v>
      </c>
      <c r="N2956" s="146">
        <v>7.48</v>
      </c>
      <c r="Y2956" s="32">
        <f t="shared" si="45"/>
        <v>35.549999999999997</v>
      </c>
    </row>
    <row r="2957" spans="1:25" x14ac:dyDescent="0.25">
      <c r="A2957" s="83" t="s">
        <v>10625</v>
      </c>
      <c r="B2957" s="84" t="s">
        <v>3034</v>
      </c>
      <c r="C2957" s="19">
        <v>8967.85</v>
      </c>
      <c r="D2957" s="19">
        <v>170.39</v>
      </c>
      <c r="E2957" s="19">
        <v>0</v>
      </c>
      <c r="F2957" s="19">
        <v>170.39</v>
      </c>
      <c r="G2957" s="19">
        <v>0</v>
      </c>
      <c r="H2957" s="85">
        <v>39455.300000000003</v>
      </c>
      <c r="I2957" s="85">
        <v>749.65</v>
      </c>
      <c r="J2957" s="85">
        <v>681.56</v>
      </c>
      <c r="K2957" s="85">
        <v>68.09</v>
      </c>
      <c r="L2957" s="146">
        <v>187.41</v>
      </c>
      <c r="M2957" s="146">
        <v>255.5</v>
      </c>
      <c r="N2957" s="146">
        <v>0</v>
      </c>
      <c r="Y2957" s="32">
        <f t="shared" si="45"/>
        <v>425.89</v>
      </c>
    </row>
    <row r="2958" spans="1:25" x14ac:dyDescent="0.25">
      <c r="A2958" s="83" t="s">
        <v>10626</v>
      </c>
      <c r="B2958" s="84" t="s">
        <v>3035</v>
      </c>
      <c r="C2958" s="19">
        <v>17072.13</v>
      </c>
      <c r="D2958" s="19">
        <v>324.37</v>
      </c>
      <c r="E2958" s="19">
        <v>0</v>
      </c>
      <c r="F2958" s="19">
        <v>324.37</v>
      </c>
      <c r="G2958" s="19">
        <v>0</v>
      </c>
      <c r="H2958" s="85">
        <v>71618.31</v>
      </c>
      <c r="I2958" s="85">
        <v>1360.75</v>
      </c>
      <c r="J2958" s="85">
        <v>1297.48</v>
      </c>
      <c r="K2958" s="85">
        <v>63.27</v>
      </c>
      <c r="L2958" s="146">
        <v>340.19</v>
      </c>
      <c r="M2958" s="146">
        <v>403.46</v>
      </c>
      <c r="N2958" s="146">
        <v>0</v>
      </c>
      <c r="Y2958" s="32">
        <f t="shared" si="45"/>
        <v>727.82999999999993</v>
      </c>
    </row>
    <row r="2959" spans="1:25" x14ac:dyDescent="0.25">
      <c r="A2959" s="83" t="s">
        <v>10627</v>
      </c>
      <c r="B2959" s="84" t="s">
        <v>3036</v>
      </c>
      <c r="C2959" s="19">
        <v>5732.34</v>
      </c>
      <c r="D2959" s="19">
        <v>108.92</v>
      </c>
      <c r="E2959" s="19">
        <v>0</v>
      </c>
      <c r="F2959" s="19">
        <v>108.92</v>
      </c>
      <c r="G2959" s="19">
        <v>0</v>
      </c>
      <c r="H2959" s="85">
        <v>36987.07</v>
      </c>
      <c r="I2959" s="85">
        <v>702.75</v>
      </c>
      <c r="J2959" s="85">
        <v>435.66</v>
      </c>
      <c r="K2959" s="85">
        <v>267.08999999999997</v>
      </c>
      <c r="L2959" s="146">
        <v>175.69</v>
      </c>
      <c r="M2959" s="146">
        <v>442.78</v>
      </c>
      <c r="N2959" s="146">
        <v>0</v>
      </c>
      <c r="Y2959" s="32">
        <f t="shared" si="45"/>
        <v>551.69999999999993</v>
      </c>
    </row>
    <row r="2960" spans="1:25" x14ac:dyDescent="0.25">
      <c r="A2960" s="83" t="s">
        <v>10628</v>
      </c>
      <c r="B2960" s="84" t="s">
        <v>3037</v>
      </c>
      <c r="C2960" s="19">
        <v>5382.87</v>
      </c>
      <c r="D2960" s="19">
        <v>102.28</v>
      </c>
      <c r="E2960" s="19">
        <v>102.28</v>
      </c>
      <c r="F2960" s="19">
        <v>0</v>
      </c>
      <c r="G2960" s="19">
        <v>3.59</v>
      </c>
      <c r="H2960" s="85">
        <v>21555.54</v>
      </c>
      <c r="I2960" s="85">
        <v>409.56</v>
      </c>
      <c r="J2960" s="85">
        <v>412.69</v>
      </c>
      <c r="K2960" s="85">
        <v>-3.13</v>
      </c>
      <c r="L2960" s="146">
        <v>102.39</v>
      </c>
      <c r="M2960" s="146">
        <v>99.26</v>
      </c>
      <c r="N2960" s="146">
        <v>0</v>
      </c>
      <c r="Y2960" s="32">
        <f t="shared" si="45"/>
        <v>99.26</v>
      </c>
    </row>
    <row r="2961" spans="1:25" x14ac:dyDescent="0.25">
      <c r="A2961" s="83" t="s">
        <v>10629</v>
      </c>
      <c r="B2961" s="84" t="s">
        <v>3038</v>
      </c>
      <c r="C2961" s="19">
        <v>6300.93</v>
      </c>
      <c r="D2961" s="19">
        <v>119.72</v>
      </c>
      <c r="E2961" s="19">
        <v>0</v>
      </c>
      <c r="F2961" s="19">
        <v>119.72</v>
      </c>
      <c r="G2961" s="19">
        <v>0</v>
      </c>
      <c r="H2961" s="85">
        <v>35694.9</v>
      </c>
      <c r="I2961" s="85">
        <v>678.2</v>
      </c>
      <c r="J2961" s="85">
        <v>478.87</v>
      </c>
      <c r="K2961" s="85">
        <v>199.33</v>
      </c>
      <c r="L2961" s="146">
        <v>169.55</v>
      </c>
      <c r="M2961" s="146">
        <v>368.88</v>
      </c>
      <c r="N2961" s="146">
        <v>0</v>
      </c>
      <c r="Y2961" s="32">
        <f t="shared" ref="Y2961:Y3024" si="46">F2961+M2961+R2961+W2961</f>
        <v>488.6</v>
      </c>
    </row>
    <row r="2962" spans="1:25" x14ac:dyDescent="0.25">
      <c r="A2962" s="83" t="s">
        <v>10630</v>
      </c>
      <c r="B2962" s="84" t="s">
        <v>3039</v>
      </c>
      <c r="C2962" s="19">
        <v>4699.2</v>
      </c>
      <c r="D2962" s="19">
        <v>89.29</v>
      </c>
      <c r="E2962" s="19">
        <v>0</v>
      </c>
      <c r="F2962" s="19">
        <v>89.29</v>
      </c>
      <c r="G2962" s="19">
        <v>0</v>
      </c>
      <c r="H2962" s="85">
        <v>24804.400000000001</v>
      </c>
      <c r="I2962" s="85">
        <v>471.28</v>
      </c>
      <c r="J2962" s="85">
        <v>357.14</v>
      </c>
      <c r="K2962" s="85">
        <v>114.14</v>
      </c>
      <c r="L2962" s="146">
        <v>117.82</v>
      </c>
      <c r="M2962" s="146">
        <v>231.96</v>
      </c>
      <c r="N2962" s="146">
        <v>0</v>
      </c>
      <c r="Y2962" s="32">
        <f t="shared" si="46"/>
        <v>321.25</v>
      </c>
    </row>
    <row r="2963" spans="1:25" x14ac:dyDescent="0.25">
      <c r="A2963" s="83" t="s">
        <v>10631</v>
      </c>
      <c r="B2963" s="84" t="s">
        <v>3040</v>
      </c>
      <c r="C2963" s="19">
        <v>2738.03</v>
      </c>
      <c r="D2963" s="19">
        <v>52.02</v>
      </c>
      <c r="E2963" s="19">
        <v>0</v>
      </c>
      <c r="F2963" s="19">
        <v>52.02</v>
      </c>
      <c r="G2963" s="19">
        <v>0</v>
      </c>
      <c r="H2963" s="85">
        <v>10079.25</v>
      </c>
      <c r="I2963" s="85">
        <v>191.51</v>
      </c>
      <c r="J2963" s="85">
        <v>208.09</v>
      </c>
      <c r="K2963" s="85">
        <v>-16.579999999999998</v>
      </c>
      <c r="L2963" s="146">
        <v>47.88</v>
      </c>
      <c r="M2963" s="146">
        <v>31.3</v>
      </c>
      <c r="N2963" s="146">
        <v>0</v>
      </c>
      <c r="Y2963" s="32">
        <f t="shared" si="46"/>
        <v>83.320000000000007</v>
      </c>
    </row>
    <row r="2964" spans="1:25" x14ac:dyDescent="0.25">
      <c r="A2964" s="83" t="s">
        <v>10632</v>
      </c>
      <c r="B2964" s="84" t="s">
        <v>3041</v>
      </c>
      <c r="C2964" s="19">
        <v>5794.44</v>
      </c>
      <c r="D2964" s="19">
        <v>110.1</v>
      </c>
      <c r="E2964" s="19">
        <v>0</v>
      </c>
      <c r="F2964" s="19">
        <v>110.1</v>
      </c>
      <c r="G2964" s="19">
        <v>0</v>
      </c>
      <c r="H2964" s="85">
        <v>19413.03</v>
      </c>
      <c r="I2964" s="85">
        <v>368.85</v>
      </c>
      <c r="J2964" s="85">
        <v>440.38</v>
      </c>
      <c r="K2964" s="85">
        <v>-71.53</v>
      </c>
      <c r="L2964" s="146">
        <v>92.21</v>
      </c>
      <c r="M2964" s="146">
        <v>20.68</v>
      </c>
      <c r="N2964" s="146">
        <v>0</v>
      </c>
      <c r="Y2964" s="32">
        <f t="shared" si="46"/>
        <v>130.78</v>
      </c>
    </row>
    <row r="2965" spans="1:25" x14ac:dyDescent="0.25">
      <c r="A2965" s="83" t="s">
        <v>10633</v>
      </c>
      <c r="B2965" s="84" t="s">
        <v>3042</v>
      </c>
      <c r="C2965" s="19">
        <v>5133.76</v>
      </c>
      <c r="D2965" s="19">
        <v>97.54</v>
      </c>
      <c r="E2965" s="19">
        <v>0</v>
      </c>
      <c r="F2965" s="19">
        <v>97.54</v>
      </c>
      <c r="G2965" s="19">
        <v>0</v>
      </c>
      <c r="H2965" s="85">
        <v>14352.2</v>
      </c>
      <c r="I2965" s="85">
        <v>272.69</v>
      </c>
      <c r="J2965" s="85">
        <v>390.17</v>
      </c>
      <c r="K2965" s="85">
        <v>-117.48</v>
      </c>
      <c r="L2965" s="146">
        <v>68.17</v>
      </c>
      <c r="M2965" s="146">
        <v>0</v>
      </c>
      <c r="N2965" s="146">
        <v>49.31</v>
      </c>
      <c r="Y2965" s="32">
        <f t="shared" si="46"/>
        <v>97.54</v>
      </c>
    </row>
    <row r="2966" spans="1:25" x14ac:dyDescent="0.25">
      <c r="A2966" s="83" t="s">
        <v>10634</v>
      </c>
      <c r="B2966" s="84" t="s">
        <v>3043</v>
      </c>
      <c r="C2966" s="19">
        <v>6161.12</v>
      </c>
      <c r="D2966" s="19">
        <v>117.06</v>
      </c>
      <c r="E2966" s="19">
        <v>29.88</v>
      </c>
      <c r="F2966" s="19">
        <v>87.18</v>
      </c>
      <c r="G2966" s="19">
        <v>0</v>
      </c>
      <c r="H2966" s="85">
        <v>23258.06</v>
      </c>
      <c r="I2966" s="85">
        <v>441.9</v>
      </c>
      <c r="J2966" s="85">
        <v>468.24</v>
      </c>
      <c r="K2966" s="85">
        <v>-26.34</v>
      </c>
      <c r="L2966" s="146">
        <v>110.48</v>
      </c>
      <c r="M2966" s="146">
        <v>84.14</v>
      </c>
      <c r="N2966" s="146">
        <v>0</v>
      </c>
      <c r="Y2966" s="32">
        <f t="shared" si="46"/>
        <v>171.32</v>
      </c>
    </row>
    <row r="2967" spans="1:25" x14ac:dyDescent="0.25">
      <c r="A2967" s="83" t="s">
        <v>10635</v>
      </c>
      <c r="B2967" s="84" t="s">
        <v>3044</v>
      </c>
      <c r="C2967" s="19">
        <v>4376.68</v>
      </c>
      <c r="D2967" s="19">
        <v>83.16</v>
      </c>
      <c r="E2967" s="19">
        <v>0</v>
      </c>
      <c r="F2967" s="19">
        <v>83.16</v>
      </c>
      <c r="G2967" s="19">
        <v>0</v>
      </c>
      <c r="H2967" s="85">
        <v>13942.7</v>
      </c>
      <c r="I2967" s="85">
        <v>264.91000000000003</v>
      </c>
      <c r="J2967" s="85">
        <v>332.63</v>
      </c>
      <c r="K2967" s="85">
        <v>-67.72</v>
      </c>
      <c r="L2967" s="146">
        <v>66.23</v>
      </c>
      <c r="M2967" s="146">
        <v>0</v>
      </c>
      <c r="N2967" s="146">
        <v>1.49</v>
      </c>
      <c r="Y2967" s="32">
        <f t="shared" si="46"/>
        <v>83.16</v>
      </c>
    </row>
    <row r="2968" spans="1:25" x14ac:dyDescent="0.25">
      <c r="A2968" s="83" t="s">
        <v>10636</v>
      </c>
      <c r="B2968" s="84" t="s">
        <v>3045</v>
      </c>
      <c r="C2968" s="19">
        <v>5573.96</v>
      </c>
      <c r="D2968" s="19">
        <v>105.91</v>
      </c>
      <c r="E2968" s="19">
        <v>0</v>
      </c>
      <c r="F2968" s="19">
        <v>105.91</v>
      </c>
      <c r="G2968" s="19">
        <v>0</v>
      </c>
      <c r="H2968" s="85">
        <v>16169.9</v>
      </c>
      <c r="I2968" s="85">
        <v>307.23</v>
      </c>
      <c r="J2968" s="85">
        <v>423.62</v>
      </c>
      <c r="K2968" s="85">
        <v>-116.39</v>
      </c>
      <c r="L2968" s="146">
        <v>76.81</v>
      </c>
      <c r="M2968" s="146">
        <v>0</v>
      </c>
      <c r="N2968" s="146">
        <v>39.58</v>
      </c>
      <c r="Y2968" s="32">
        <f t="shared" si="46"/>
        <v>105.91</v>
      </c>
    </row>
    <row r="2969" spans="1:25" x14ac:dyDescent="0.25">
      <c r="A2969" s="83" t="s">
        <v>10637</v>
      </c>
      <c r="B2969" s="84" t="s">
        <v>3046</v>
      </c>
      <c r="C2969" s="19">
        <v>931.2</v>
      </c>
      <c r="D2969" s="19">
        <v>17.690000000000001</v>
      </c>
      <c r="E2969" s="19">
        <v>0</v>
      </c>
      <c r="F2969" s="19">
        <v>17.690000000000001</v>
      </c>
      <c r="G2969" s="19">
        <v>0</v>
      </c>
      <c r="H2969" s="85">
        <v>2461.54</v>
      </c>
      <c r="I2969" s="85">
        <v>46.77</v>
      </c>
      <c r="J2969" s="85">
        <v>70.77</v>
      </c>
      <c r="K2969" s="85">
        <v>-24</v>
      </c>
      <c r="L2969" s="146">
        <v>11.69</v>
      </c>
      <c r="M2969" s="146">
        <v>0</v>
      </c>
      <c r="N2969" s="146">
        <v>12.31</v>
      </c>
      <c r="Y2969" s="32">
        <f t="shared" si="46"/>
        <v>17.690000000000001</v>
      </c>
    </row>
    <row r="2970" spans="1:25" x14ac:dyDescent="0.25">
      <c r="A2970" s="83" t="s">
        <v>10638</v>
      </c>
      <c r="B2970" s="84" t="s">
        <v>3047</v>
      </c>
      <c r="C2970" s="19">
        <v>5131.8500000000004</v>
      </c>
      <c r="D2970" s="19">
        <v>97.51</v>
      </c>
      <c r="E2970" s="19">
        <v>0</v>
      </c>
      <c r="F2970" s="19">
        <v>97.51</v>
      </c>
      <c r="G2970" s="19">
        <v>0</v>
      </c>
      <c r="H2970" s="85">
        <v>5942.58</v>
      </c>
      <c r="I2970" s="85">
        <v>112.91</v>
      </c>
      <c r="J2970" s="85">
        <v>390.02</v>
      </c>
      <c r="K2970" s="85">
        <v>-277.11</v>
      </c>
      <c r="L2970" s="146">
        <v>28.23</v>
      </c>
      <c r="M2970" s="146">
        <v>0</v>
      </c>
      <c r="N2970" s="146">
        <v>248.88</v>
      </c>
      <c r="Y2970" s="32">
        <f t="shared" si="46"/>
        <v>97.51</v>
      </c>
    </row>
    <row r="2971" spans="1:25" x14ac:dyDescent="0.25">
      <c r="A2971" s="83" t="s">
        <v>10639</v>
      </c>
      <c r="B2971" s="84" t="s">
        <v>3048</v>
      </c>
      <c r="C2971" s="19">
        <v>166050.74</v>
      </c>
      <c r="D2971" s="19">
        <v>3154.97</v>
      </c>
      <c r="E2971" s="19">
        <v>0</v>
      </c>
      <c r="F2971" s="19">
        <v>3154.97</v>
      </c>
      <c r="G2971" s="19">
        <v>0</v>
      </c>
      <c r="H2971" s="85">
        <v>606753.57999999996</v>
      </c>
      <c r="I2971" s="85">
        <v>11528.32</v>
      </c>
      <c r="J2971" s="85">
        <v>12619.86</v>
      </c>
      <c r="K2971" s="85">
        <v>-1091.54</v>
      </c>
      <c r="L2971" s="146">
        <v>2882.08</v>
      </c>
      <c r="M2971" s="146">
        <v>1790.54</v>
      </c>
      <c r="N2971" s="146">
        <v>0</v>
      </c>
      <c r="Y2971" s="32">
        <f t="shared" si="46"/>
        <v>4945.51</v>
      </c>
    </row>
    <row r="2972" spans="1:25" x14ac:dyDescent="0.25">
      <c r="A2972" s="83" t="s">
        <v>10640</v>
      </c>
      <c r="B2972" s="84" t="s">
        <v>3049</v>
      </c>
      <c r="C2972" s="19">
        <v>2343.09</v>
      </c>
      <c r="D2972" s="19">
        <v>44.52</v>
      </c>
      <c r="E2972" s="19">
        <v>14.87</v>
      </c>
      <c r="F2972" s="19">
        <v>29.65</v>
      </c>
      <c r="G2972" s="19">
        <v>0</v>
      </c>
      <c r="H2972" s="85">
        <v>8360.35</v>
      </c>
      <c r="I2972" s="85">
        <v>158.85</v>
      </c>
      <c r="J2972" s="85">
        <v>178.08</v>
      </c>
      <c r="K2972" s="85">
        <v>-19.23</v>
      </c>
      <c r="L2972" s="146">
        <v>39.71</v>
      </c>
      <c r="M2972" s="146">
        <v>20.48</v>
      </c>
      <c r="N2972" s="146">
        <v>0</v>
      </c>
      <c r="Y2972" s="32">
        <f t="shared" si="46"/>
        <v>50.129999999999995</v>
      </c>
    </row>
    <row r="2973" spans="1:25" x14ac:dyDescent="0.25">
      <c r="A2973" s="83" t="s">
        <v>10641</v>
      </c>
      <c r="B2973" s="84" t="s">
        <v>3050</v>
      </c>
      <c r="C2973" s="19">
        <v>113774.89</v>
      </c>
      <c r="D2973" s="19">
        <v>2161.7199999999998</v>
      </c>
      <c r="E2973" s="19">
        <v>0</v>
      </c>
      <c r="F2973" s="19">
        <v>2161.7199999999998</v>
      </c>
      <c r="G2973" s="19">
        <v>0</v>
      </c>
      <c r="H2973" s="85">
        <v>449018.3</v>
      </c>
      <c r="I2973" s="85">
        <v>8531.35</v>
      </c>
      <c r="J2973" s="85">
        <v>8646.89</v>
      </c>
      <c r="K2973" s="85">
        <v>-115.54</v>
      </c>
      <c r="L2973" s="146">
        <v>2132.84</v>
      </c>
      <c r="M2973" s="146">
        <v>2017.3</v>
      </c>
      <c r="N2973" s="146">
        <v>0</v>
      </c>
      <c r="Y2973" s="32">
        <f t="shared" si="46"/>
        <v>4179.0199999999995</v>
      </c>
    </row>
    <row r="2974" spans="1:25" x14ac:dyDescent="0.25">
      <c r="A2974" s="83" t="s">
        <v>10642</v>
      </c>
      <c r="B2974" s="84" t="s">
        <v>3051</v>
      </c>
      <c r="C2974" s="19">
        <v>4164.63</v>
      </c>
      <c r="D2974" s="19">
        <v>79.13</v>
      </c>
      <c r="E2974" s="19">
        <v>0</v>
      </c>
      <c r="F2974" s="19">
        <v>79.13</v>
      </c>
      <c r="G2974" s="19">
        <v>0</v>
      </c>
      <c r="H2974" s="85">
        <v>16413.830000000002</v>
      </c>
      <c r="I2974" s="85">
        <v>311.86</v>
      </c>
      <c r="J2974" s="85">
        <v>316.51</v>
      </c>
      <c r="K2974" s="85">
        <v>-4.6500000000000004</v>
      </c>
      <c r="L2974" s="146">
        <v>77.97</v>
      </c>
      <c r="M2974" s="146">
        <v>73.319999999999993</v>
      </c>
      <c r="N2974" s="146">
        <v>0</v>
      </c>
      <c r="Y2974" s="32">
        <f t="shared" si="46"/>
        <v>152.44999999999999</v>
      </c>
    </row>
    <row r="2975" spans="1:25" x14ac:dyDescent="0.25">
      <c r="A2975" s="83" t="s">
        <v>10643</v>
      </c>
      <c r="B2975" s="84" t="s">
        <v>3052</v>
      </c>
      <c r="C2975" s="19">
        <v>9196.07</v>
      </c>
      <c r="D2975" s="19">
        <v>174.73</v>
      </c>
      <c r="E2975" s="19">
        <v>0</v>
      </c>
      <c r="F2975" s="19">
        <v>174.73</v>
      </c>
      <c r="G2975" s="19">
        <v>0</v>
      </c>
      <c r="H2975" s="85">
        <v>29690.93</v>
      </c>
      <c r="I2975" s="85">
        <v>564.13</v>
      </c>
      <c r="J2975" s="85">
        <v>698.9</v>
      </c>
      <c r="K2975" s="85">
        <v>-134.77000000000001</v>
      </c>
      <c r="L2975" s="146">
        <v>141.03</v>
      </c>
      <c r="M2975" s="146">
        <v>6.26</v>
      </c>
      <c r="N2975" s="146">
        <v>0</v>
      </c>
      <c r="Y2975" s="32">
        <f t="shared" si="46"/>
        <v>180.98999999999998</v>
      </c>
    </row>
    <row r="2976" spans="1:25" x14ac:dyDescent="0.25">
      <c r="A2976" s="83" t="s">
        <v>10644</v>
      </c>
      <c r="B2976" s="84" t="s">
        <v>3053</v>
      </c>
      <c r="C2976" s="19">
        <v>3930.06</v>
      </c>
      <c r="D2976" s="19">
        <v>74.67</v>
      </c>
      <c r="E2976" s="19">
        <v>74.67</v>
      </c>
      <c r="F2976" s="19">
        <v>0</v>
      </c>
      <c r="G2976" s="19">
        <v>89.25</v>
      </c>
      <c r="H2976" s="85">
        <v>16336.18</v>
      </c>
      <c r="I2976" s="85">
        <v>310.39</v>
      </c>
      <c r="J2976" s="85">
        <v>387.93</v>
      </c>
      <c r="K2976" s="85">
        <v>-77.540000000000006</v>
      </c>
      <c r="L2976" s="146">
        <v>77.599999999999994</v>
      </c>
      <c r="M2976" s="146">
        <v>0.06</v>
      </c>
      <c r="N2976" s="146">
        <v>0</v>
      </c>
      <c r="Y2976" s="32">
        <f t="shared" si="46"/>
        <v>0.06</v>
      </c>
    </row>
    <row r="2977" spans="1:25" x14ac:dyDescent="0.25">
      <c r="A2977" s="83" t="s">
        <v>10645</v>
      </c>
      <c r="B2977" s="84" t="s">
        <v>3054</v>
      </c>
      <c r="C2977" s="19">
        <v>16991.830000000002</v>
      </c>
      <c r="D2977" s="19">
        <v>322.85000000000002</v>
      </c>
      <c r="E2977" s="19">
        <v>0</v>
      </c>
      <c r="F2977" s="19">
        <v>322.85000000000002</v>
      </c>
      <c r="G2977" s="19">
        <v>0</v>
      </c>
      <c r="H2977" s="85">
        <v>74587.350000000006</v>
      </c>
      <c r="I2977" s="85">
        <v>1417.16</v>
      </c>
      <c r="J2977" s="85">
        <v>1291.3800000000001</v>
      </c>
      <c r="K2977" s="85">
        <v>125.78</v>
      </c>
      <c r="L2977" s="146">
        <v>354.29</v>
      </c>
      <c r="M2977" s="146">
        <v>480.07</v>
      </c>
      <c r="N2977" s="146">
        <v>0</v>
      </c>
      <c r="Y2977" s="32">
        <f t="shared" si="46"/>
        <v>802.92000000000007</v>
      </c>
    </row>
    <row r="2978" spans="1:25" x14ac:dyDescent="0.25">
      <c r="A2978" s="83" t="s">
        <v>10646</v>
      </c>
      <c r="B2978" s="84" t="s">
        <v>3055</v>
      </c>
      <c r="C2978" s="19">
        <v>108.95</v>
      </c>
      <c r="D2978" s="19">
        <v>2.0699999999999998</v>
      </c>
      <c r="E2978" s="19">
        <v>0</v>
      </c>
      <c r="F2978" s="19">
        <v>2.0699999999999998</v>
      </c>
      <c r="G2978" s="19">
        <v>0</v>
      </c>
      <c r="H2978" s="85">
        <v>224.48</v>
      </c>
      <c r="I2978" s="85">
        <v>4.2699999999999996</v>
      </c>
      <c r="J2978" s="85">
        <v>8.2799999999999994</v>
      </c>
      <c r="K2978" s="85">
        <v>-4.01</v>
      </c>
      <c r="L2978" s="146">
        <v>1.07</v>
      </c>
      <c r="M2978" s="146">
        <v>0</v>
      </c>
      <c r="N2978" s="146">
        <v>2.94</v>
      </c>
      <c r="Y2978" s="32">
        <f t="shared" si="46"/>
        <v>2.0699999999999998</v>
      </c>
    </row>
    <row r="2979" spans="1:25" x14ac:dyDescent="0.25">
      <c r="A2979" s="83" t="s">
        <v>10647</v>
      </c>
      <c r="B2979" s="84" t="s">
        <v>3056</v>
      </c>
      <c r="C2979" s="19">
        <v>380.52</v>
      </c>
      <c r="D2979" s="19">
        <v>7.23</v>
      </c>
      <c r="E2979" s="19">
        <v>0</v>
      </c>
      <c r="F2979" s="19">
        <v>7.23</v>
      </c>
      <c r="G2979" s="19">
        <v>0</v>
      </c>
      <c r="H2979" s="85">
        <v>727.12</v>
      </c>
      <c r="I2979" s="85">
        <v>13.82</v>
      </c>
      <c r="J2979" s="85">
        <v>28.92</v>
      </c>
      <c r="K2979" s="85">
        <v>-15.1</v>
      </c>
      <c r="L2979" s="146">
        <v>3.46</v>
      </c>
      <c r="M2979" s="146">
        <v>0</v>
      </c>
      <c r="N2979" s="146">
        <v>11.64</v>
      </c>
      <c r="Y2979" s="32">
        <f t="shared" si="46"/>
        <v>7.23</v>
      </c>
    </row>
    <row r="2980" spans="1:25" x14ac:dyDescent="0.25">
      <c r="A2980" s="83" t="s">
        <v>10648</v>
      </c>
      <c r="B2980" s="84" t="s">
        <v>3057</v>
      </c>
      <c r="C2980" s="19">
        <v>2273.31</v>
      </c>
      <c r="D2980" s="19">
        <v>43.19</v>
      </c>
      <c r="E2980" s="19">
        <v>28.83</v>
      </c>
      <c r="F2980" s="19">
        <v>14.36</v>
      </c>
      <c r="G2980" s="19">
        <v>0</v>
      </c>
      <c r="H2980" s="85">
        <v>9191.2900000000009</v>
      </c>
      <c r="I2980" s="85">
        <v>174.63</v>
      </c>
      <c r="J2980" s="85">
        <v>172.77</v>
      </c>
      <c r="K2980" s="85">
        <v>1.86</v>
      </c>
      <c r="L2980" s="146">
        <v>43.66</v>
      </c>
      <c r="M2980" s="146">
        <v>45.52</v>
      </c>
      <c r="N2980" s="146">
        <v>0</v>
      </c>
      <c r="Y2980" s="32">
        <f t="shared" si="46"/>
        <v>59.88</v>
      </c>
    </row>
    <row r="2981" spans="1:25" x14ac:dyDescent="0.25">
      <c r="A2981" s="83" t="s">
        <v>10649</v>
      </c>
      <c r="B2981" s="84" t="s">
        <v>3058</v>
      </c>
      <c r="C2981" s="19">
        <v>6158.75</v>
      </c>
      <c r="D2981" s="19">
        <v>117.02</v>
      </c>
      <c r="E2981" s="19">
        <v>0</v>
      </c>
      <c r="F2981" s="19">
        <v>117.02</v>
      </c>
      <c r="G2981" s="19">
        <v>0</v>
      </c>
      <c r="H2981" s="85">
        <v>19068.13</v>
      </c>
      <c r="I2981" s="85">
        <v>362.29</v>
      </c>
      <c r="J2981" s="85">
        <v>468.07</v>
      </c>
      <c r="K2981" s="85">
        <v>-105.78</v>
      </c>
      <c r="L2981" s="146">
        <v>90.57</v>
      </c>
      <c r="M2981" s="146">
        <v>0</v>
      </c>
      <c r="N2981" s="146">
        <v>15.21</v>
      </c>
      <c r="Y2981" s="32">
        <f t="shared" si="46"/>
        <v>117.02</v>
      </c>
    </row>
    <row r="2982" spans="1:25" x14ac:dyDescent="0.25">
      <c r="A2982" s="83" t="s">
        <v>10650</v>
      </c>
      <c r="B2982" s="84" t="s">
        <v>3059</v>
      </c>
      <c r="C2982" s="19">
        <v>6664.6</v>
      </c>
      <c r="D2982" s="19">
        <v>126.63</v>
      </c>
      <c r="E2982" s="19">
        <v>0</v>
      </c>
      <c r="F2982" s="19">
        <v>126.63</v>
      </c>
      <c r="G2982" s="19">
        <v>0</v>
      </c>
      <c r="H2982" s="85">
        <v>28762.66</v>
      </c>
      <c r="I2982" s="85">
        <v>546.49</v>
      </c>
      <c r="J2982" s="85">
        <v>506.51</v>
      </c>
      <c r="K2982" s="85">
        <v>39.979999999999997</v>
      </c>
      <c r="L2982" s="146">
        <v>136.62</v>
      </c>
      <c r="M2982" s="146">
        <v>176.6</v>
      </c>
      <c r="N2982" s="146">
        <v>0</v>
      </c>
      <c r="Y2982" s="32">
        <f t="shared" si="46"/>
        <v>303.23</v>
      </c>
    </row>
    <row r="2983" spans="1:25" x14ac:dyDescent="0.25">
      <c r="A2983" s="83" t="s">
        <v>10651</v>
      </c>
      <c r="B2983" s="84" t="s">
        <v>3060</v>
      </c>
      <c r="C2983" s="19">
        <v>387.39</v>
      </c>
      <c r="D2983" s="19">
        <v>7.36</v>
      </c>
      <c r="E2983" s="19">
        <v>0</v>
      </c>
      <c r="F2983" s="19">
        <v>7.36</v>
      </c>
      <c r="G2983" s="19">
        <v>0</v>
      </c>
      <c r="H2983" s="85">
        <v>545.05999999999995</v>
      </c>
      <c r="I2983" s="85">
        <v>10.36</v>
      </c>
      <c r="J2983" s="85">
        <v>29.44</v>
      </c>
      <c r="K2983" s="85">
        <v>-19.079999999999998</v>
      </c>
      <c r="L2983" s="146">
        <v>2.59</v>
      </c>
      <c r="M2983" s="146">
        <v>0</v>
      </c>
      <c r="N2983" s="146">
        <v>16.489999999999998</v>
      </c>
      <c r="Y2983" s="32">
        <f t="shared" si="46"/>
        <v>7.36</v>
      </c>
    </row>
    <row r="2984" spans="1:25" x14ac:dyDescent="0.25">
      <c r="A2984" s="83" t="s">
        <v>10652</v>
      </c>
      <c r="B2984" s="84" t="s">
        <v>3061</v>
      </c>
      <c r="C2984" s="19">
        <v>3245.63</v>
      </c>
      <c r="D2984" s="19">
        <v>61.67</v>
      </c>
      <c r="E2984" s="19">
        <v>0</v>
      </c>
      <c r="F2984" s="19">
        <v>61.67</v>
      </c>
      <c r="G2984" s="19">
        <v>0</v>
      </c>
      <c r="H2984" s="85">
        <v>11289.69</v>
      </c>
      <c r="I2984" s="85">
        <v>214.5</v>
      </c>
      <c r="J2984" s="85">
        <v>246.67</v>
      </c>
      <c r="K2984" s="85">
        <v>-32.17</v>
      </c>
      <c r="L2984" s="146">
        <v>53.63</v>
      </c>
      <c r="M2984" s="146">
        <v>21.46</v>
      </c>
      <c r="N2984" s="146">
        <v>0</v>
      </c>
      <c r="Y2984" s="32">
        <f t="shared" si="46"/>
        <v>83.13</v>
      </c>
    </row>
    <row r="2985" spans="1:25" x14ac:dyDescent="0.25">
      <c r="A2985" s="83" t="s">
        <v>10653</v>
      </c>
      <c r="B2985" s="84" t="s">
        <v>3062</v>
      </c>
      <c r="C2985" s="19">
        <v>16088.95</v>
      </c>
      <c r="D2985" s="19">
        <v>305.69</v>
      </c>
      <c r="E2985" s="19">
        <v>0</v>
      </c>
      <c r="F2985" s="19">
        <v>305.69</v>
      </c>
      <c r="G2985" s="19">
        <v>0</v>
      </c>
      <c r="H2985" s="85">
        <v>64933.52</v>
      </c>
      <c r="I2985" s="85">
        <v>1233.74</v>
      </c>
      <c r="J2985" s="85">
        <v>1222.76</v>
      </c>
      <c r="K2985" s="85">
        <v>10.98</v>
      </c>
      <c r="L2985" s="146">
        <v>308.44</v>
      </c>
      <c r="M2985" s="146">
        <v>319.42</v>
      </c>
      <c r="N2985" s="146">
        <v>0</v>
      </c>
      <c r="Y2985" s="32">
        <f t="shared" si="46"/>
        <v>625.11</v>
      </c>
    </row>
    <row r="2986" spans="1:25" x14ac:dyDescent="0.25">
      <c r="A2986" s="83" t="s">
        <v>10654</v>
      </c>
      <c r="B2986" s="84" t="s">
        <v>3063</v>
      </c>
      <c r="C2986" s="19">
        <v>3586.44</v>
      </c>
      <c r="D2986" s="19">
        <v>68.14</v>
      </c>
      <c r="E2986" s="19">
        <v>0</v>
      </c>
      <c r="F2986" s="19">
        <v>68.14</v>
      </c>
      <c r="G2986" s="19">
        <v>0</v>
      </c>
      <c r="H2986" s="85">
        <v>12106.04</v>
      </c>
      <c r="I2986" s="85">
        <v>230.01</v>
      </c>
      <c r="J2986" s="85">
        <v>272.57</v>
      </c>
      <c r="K2986" s="85">
        <v>-42.56</v>
      </c>
      <c r="L2986" s="146">
        <v>57.5</v>
      </c>
      <c r="M2986" s="146">
        <v>14.94</v>
      </c>
      <c r="N2986" s="146">
        <v>0</v>
      </c>
      <c r="Y2986" s="32">
        <f t="shared" si="46"/>
        <v>83.08</v>
      </c>
    </row>
    <row r="2987" spans="1:25" x14ac:dyDescent="0.25">
      <c r="A2987" s="83" t="s">
        <v>10655</v>
      </c>
      <c r="B2987" s="84" t="s">
        <v>3064</v>
      </c>
      <c r="C2987" s="19">
        <v>972.5</v>
      </c>
      <c r="D2987" s="19">
        <v>18.48</v>
      </c>
      <c r="E2987" s="19">
        <v>0</v>
      </c>
      <c r="F2987" s="19">
        <v>18.48</v>
      </c>
      <c r="G2987" s="19">
        <v>0</v>
      </c>
      <c r="H2987" s="85">
        <v>3703.1</v>
      </c>
      <c r="I2987" s="85">
        <v>70.36</v>
      </c>
      <c r="J2987" s="85">
        <v>73.91</v>
      </c>
      <c r="K2987" s="85">
        <v>-3.55</v>
      </c>
      <c r="L2987" s="146">
        <v>17.59</v>
      </c>
      <c r="M2987" s="146">
        <v>14.04</v>
      </c>
      <c r="N2987" s="146">
        <v>0</v>
      </c>
      <c r="Y2987" s="32">
        <f t="shared" si="46"/>
        <v>32.519999999999996</v>
      </c>
    </row>
    <row r="2988" spans="1:25" x14ac:dyDescent="0.25">
      <c r="A2988" s="83" t="s">
        <v>10656</v>
      </c>
      <c r="B2988" s="84" t="s">
        <v>3065</v>
      </c>
      <c r="C2988" s="19">
        <v>2641.49</v>
      </c>
      <c r="D2988" s="19">
        <v>50.19</v>
      </c>
      <c r="E2988" s="19">
        <v>0</v>
      </c>
      <c r="F2988" s="19">
        <v>50.19</v>
      </c>
      <c r="G2988" s="19">
        <v>0</v>
      </c>
      <c r="H2988" s="85">
        <v>8403</v>
      </c>
      <c r="I2988" s="85">
        <v>159.66</v>
      </c>
      <c r="J2988" s="85">
        <v>200.75</v>
      </c>
      <c r="K2988" s="85">
        <v>-41.09</v>
      </c>
      <c r="L2988" s="146">
        <v>39.92</v>
      </c>
      <c r="M2988" s="146">
        <v>0</v>
      </c>
      <c r="N2988" s="146">
        <v>1.17</v>
      </c>
      <c r="Y2988" s="32">
        <f t="shared" si="46"/>
        <v>50.19</v>
      </c>
    </row>
    <row r="2989" spans="1:25" x14ac:dyDescent="0.25">
      <c r="A2989" s="83" t="s">
        <v>10657</v>
      </c>
      <c r="B2989" s="84" t="s">
        <v>3066</v>
      </c>
      <c r="C2989" s="19">
        <v>22666.86</v>
      </c>
      <c r="D2989" s="19">
        <v>430.67</v>
      </c>
      <c r="E2989" s="19">
        <v>0</v>
      </c>
      <c r="F2989" s="19">
        <v>430.67</v>
      </c>
      <c r="G2989" s="19">
        <v>0</v>
      </c>
      <c r="H2989" s="85">
        <v>90582.06</v>
      </c>
      <c r="I2989" s="85">
        <v>1721.06</v>
      </c>
      <c r="J2989" s="85">
        <v>1722.68</v>
      </c>
      <c r="K2989" s="85">
        <v>-1.62</v>
      </c>
      <c r="L2989" s="146">
        <v>430.27</v>
      </c>
      <c r="M2989" s="146">
        <v>428.65</v>
      </c>
      <c r="N2989" s="146">
        <v>0</v>
      </c>
      <c r="Y2989" s="32">
        <f t="shared" si="46"/>
        <v>859.31999999999994</v>
      </c>
    </row>
    <row r="2990" spans="1:25" x14ac:dyDescent="0.25">
      <c r="A2990" s="83" t="s">
        <v>10658</v>
      </c>
      <c r="B2990" s="84" t="s">
        <v>3067</v>
      </c>
      <c r="C2990" s="19">
        <v>51865.13</v>
      </c>
      <c r="D2990" s="19">
        <v>985.44</v>
      </c>
      <c r="E2990" s="19">
        <v>0</v>
      </c>
      <c r="F2990" s="19">
        <v>985.44</v>
      </c>
      <c r="G2990" s="19">
        <v>0</v>
      </c>
      <c r="H2990" s="85">
        <v>217771.33</v>
      </c>
      <c r="I2990" s="85">
        <v>4137.66</v>
      </c>
      <c r="J2990" s="85">
        <v>3941.75</v>
      </c>
      <c r="K2990" s="85">
        <v>195.91</v>
      </c>
      <c r="L2990" s="146">
        <v>1034.42</v>
      </c>
      <c r="M2990" s="146">
        <v>1230.33</v>
      </c>
      <c r="N2990" s="146">
        <v>0</v>
      </c>
      <c r="Y2990" s="32">
        <f t="shared" si="46"/>
        <v>2215.77</v>
      </c>
    </row>
    <row r="2991" spans="1:25" x14ac:dyDescent="0.25">
      <c r="A2991" s="83" t="s">
        <v>10659</v>
      </c>
      <c r="B2991" s="84" t="s">
        <v>3068</v>
      </c>
      <c r="C2991" s="19">
        <v>3777.38</v>
      </c>
      <c r="D2991" s="19">
        <v>71.77</v>
      </c>
      <c r="E2991" s="19">
        <v>0</v>
      </c>
      <c r="F2991" s="19">
        <v>71.77</v>
      </c>
      <c r="G2991" s="19">
        <v>0</v>
      </c>
      <c r="H2991" s="85">
        <v>14853.34</v>
      </c>
      <c r="I2991" s="85">
        <v>282.20999999999998</v>
      </c>
      <c r="J2991" s="85">
        <v>287.08</v>
      </c>
      <c r="K2991" s="85">
        <v>-4.87</v>
      </c>
      <c r="L2991" s="146">
        <v>70.55</v>
      </c>
      <c r="M2991" s="146">
        <v>65.680000000000007</v>
      </c>
      <c r="N2991" s="146">
        <v>0</v>
      </c>
      <c r="Y2991" s="32">
        <f t="shared" si="46"/>
        <v>137.44999999999999</v>
      </c>
    </row>
    <row r="2992" spans="1:25" x14ac:dyDescent="0.25">
      <c r="A2992" s="83" t="s">
        <v>10660</v>
      </c>
      <c r="B2992" s="84" t="s">
        <v>3069</v>
      </c>
      <c r="C2992" s="19">
        <v>3363.13</v>
      </c>
      <c r="D2992" s="19">
        <v>63.9</v>
      </c>
      <c r="E2992" s="19">
        <v>0</v>
      </c>
      <c r="F2992" s="19">
        <v>63.9</v>
      </c>
      <c r="G2992" s="19">
        <v>0</v>
      </c>
      <c r="H2992" s="85">
        <v>13853.48</v>
      </c>
      <c r="I2992" s="85">
        <v>263.22000000000003</v>
      </c>
      <c r="J2992" s="85">
        <v>255.6</v>
      </c>
      <c r="K2992" s="85">
        <v>7.62</v>
      </c>
      <c r="L2992" s="146">
        <v>65.81</v>
      </c>
      <c r="M2992" s="146">
        <v>73.430000000000007</v>
      </c>
      <c r="N2992" s="146">
        <v>0</v>
      </c>
      <c r="Y2992" s="32">
        <f t="shared" si="46"/>
        <v>137.33000000000001</v>
      </c>
    </row>
    <row r="2993" spans="1:25" x14ac:dyDescent="0.25">
      <c r="A2993" s="83" t="s">
        <v>10661</v>
      </c>
      <c r="B2993" s="84" t="s">
        <v>3070</v>
      </c>
      <c r="C2993" s="19">
        <v>7086.81</v>
      </c>
      <c r="D2993" s="19">
        <v>134.65</v>
      </c>
      <c r="E2993" s="19">
        <v>0</v>
      </c>
      <c r="F2993" s="19">
        <v>134.65</v>
      </c>
      <c r="G2993" s="19">
        <v>0</v>
      </c>
      <c r="H2993" s="85">
        <v>25724.13</v>
      </c>
      <c r="I2993" s="85">
        <v>488.76</v>
      </c>
      <c r="J2993" s="85">
        <v>538.6</v>
      </c>
      <c r="K2993" s="85">
        <v>-49.84</v>
      </c>
      <c r="L2993" s="146">
        <v>122.19</v>
      </c>
      <c r="M2993" s="146">
        <v>72.349999999999994</v>
      </c>
      <c r="N2993" s="146">
        <v>0</v>
      </c>
      <c r="Y2993" s="32">
        <f t="shared" si="46"/>
        <v>207</v>
      </c>
    </row>
    <row r="2994" spans="1:25" x14ac:dyDescent="0.25">
      <c r="A2994" s="83" t="s">
        <v>10662</v>
      </c>
      <c r="B2994" s="84" t="s">
        <v>3071</v>
      </c>
      <c r="C2994" s="19">
        <v>7402.59</v>
      </c>
      <c r="D2994" s="19">
        <v>140.65</v>
      </c>
      <c r="E2994" s="19">
        <v>0</v>
      </c>
      <c r="F2994" s="19">
        <v>140.65</v>
      </c>
      <c r="G2994" s="19">
        <v>0</v>
      </c>
      <c r="H2994" s="85">
        <v>30882.880000000001</v>
      </c>
      <c r="I2994" s="85">
        <v>586.77</v>
      </c>
      <c r="J2994" s="85">
        <v>562.6</v>
      </c>
      <c r="K2994" s="85">
        <v>24.17</v>
      </c>
      <c r="L2994" s="146">
        <v>146.69</v>
      </c>
      <c r="M2994" s="146">
        <v>170.86</v>
      </c>
      <c r="N2994" s="146">
        <v>0</v>
      </c>
      <c r="Y2994" s="32">
        <f t="shared" si="46"/>
        <v>311.51</v>
      </c>
    </row>
    <row r="2995" spans="1:25" x14ac:dyDescent="0.25">
      <c r="A2995" s="83" t="s">
        <v>10663</v>
      </c>
      <c r="B2995" s="84" t="s">
        <v>3072</v>
      </c>
      <c r="C2995" s="19">
        <v>3829.65</v>
      </c>
      <c r="D2995" s="19">
        <v>72.760000000000005</v>
      </c>
      <c r="E2995" s="19">
        <v>0</v>
      </c>
      <c r="F2995" s="19">
        <v>72.760000000000005</v>
      </c>
      <c r="G2995" s="19">
        <v>0</v>
      </c>
      <c r="H2995" s="85">
        <v>15941.86</v>
      </c>
      <c r="I2995" s="85">
        <v>302.89999999999998</v>
      </c>
      <c r="J2995" s="85">
        <v>291.05</v>
      </c>
      <c r="K2995" s="85">
        <v>11.85</v>
      </c>
      <c r="L2995" s="146">
        <v>75.73</v>
      </c>
      <c r="M2995" s="146">
        <v>87.58</v>
      </c>
      <c r="N2995" s="146">
        <v>0</v>
      </c>
      <c r="Y2995" s="32">
        <f t="shared" si="46"/>
        <v>160.34</v>
      </c>
    </row>
    <row r="2996" spans="1:25" x14ac:dyDescent="0.25">
      <c r="A2996" s="83" t="s">
        <v>10664</v>
      </c>
      <c r="B2996" s="84" t="s">
        <v>3073</v>
      </c>
      <c r="C2996" s="19">
        <v>497.34</v>
      </c>
      <c r="D2996" s="19">
        <v>9.4499999999999993</v>
      </c>
      <c r="E2996" s="19">
        <v>0</v>
      </c>
      <c r="F2996" s="19">
        <v>9.4499999999999993</v>
      </c>
      <c r="G2996" s="19">
        <v>0</v>
      </c>
      <c r="H2996" s="85">
        <v>1863.75</v>
      </c>
      <c r="I2996" s="85">
        <v>35.409999999999997</v>
      </c>
      <c r="J2996" s="85">
        <v>37.799999999999997</v>
      </c>
      <c r="K2996" s="85">
        <v>-2.39</v>
      </c>
      <c r="L2996" s="146">
        <v>8.85</v>
      </c>
      <c r="M2996" s="146">
        <v>6.46</v>
      </c>
      <c r="N2996" s="146">
        <v>0</v>
      </c>
      <c r="Y2996" s="32">
        <f t="shared" si="46"/>
        <v>15.91</v>
      </c>
    </row>
    <row r="2997" spans="1:25" x14ac:dyDescent="0.25">
      <c r="A2997" s="83" t="s">
        <v>10665</v>
      </c>
      <c r="B2997" s="84" t="s">
        <v>3074</v>
      </c>
      <c r="C2997" s="19">
        <v>464.95</v>
      </c>
      <c r="D2997" s="19">
        <v>8.84</v>
      </c>
      <c r="E2997" s="19">
        <v>0</v>
      </c>
      <c r="F2997" s="19">
        <v>8.84</v>
      </c>
      <c r="G2997" s="19">
        <v>0</v>
      </c>
      <c r="H2997" s="85">
        <v>2426.33</v>
      </c>
      <c r="I2997" s="85">
        <v>46.1</v>
      </c>
      <c r="J2997" s="85">
        <v>35.340000000000003</v>
      </c>
      <c r="K2997" s="85">
        <v>10.76</v>
      </c>
      <c r="L2997" s="146">
        <v>11.53</v>
      </c>
      <c r="M2997" s="146">
        <v>22.29</v>
      </c>
      <c r="N2997" s="146">
        <v>0</v>
      </c>
      <c r="Y2997" s="32">
        <f t="shared" si="46"/>
        <v>31.13</v>
      </c>
    </row>
    <row r="2998" spans="1:25" x14ac:dyDescent="0.25">
      <c r="A2998" s="83" t="s">
        <v>10666</v>
      </c>
      <c r="B2998" s="84" t="s">
        <v>3075</v>
      </c>
      <c r="C2998" s="19">
        <v>121734.99</v>
      </c>
      <c r="D2998" s="19">
        <v>2312.9699999999998</v>
      </c>
      <c r="E2998" s="19">
        <v>0</v>
      </c>
      <c r="F2998" s="19">
        <v>2312.9699999999998</v>
      </c>
      <c r="G2998" s="19">
        <v>0</v>
      </c>
      <c r="H2998" s="85">
        <v>423820.39</v>
      </c>
      <c r="I2998" s="85">
        <v>8052.59</v>
      </c>
      <c r="J2998" s="85">
        <v>9251.86</v>
      </c>
      <c r="K2998" s="85">
        <v>-1199.27</v>
      </c>
      <c r="L2998" s="146">
        <v>2013.15</v>
      </c>
      <c r="M2998" s="146">
        <v>813.88</v>
      </c>
      <c r="N2998" s="146">
        <v>0</v>
      </c>
      <c r="Y2998" s="32">
        <f t="shared" si="46"/>
        <v>3126.85</v>
      </c>
    </row>
    <row r="2999" spans="1:25" x14ac:dyDescent="0.25">
      <c r="A2999" s="83" t="s">
        <v>10667</v>
      </c>
      <c r="B2999" s="84" t="s">
        <v>3076</v>
      </c>
      <c r="C2999" s="19">
        <v>2834.44</v>
      </c>
      <c r="D2999" s="19">
        <v>53.86</v>
      </c>
      <c r="E2999" s="19">
        <v>0</v>
      </c>
      <c r="F2999" s="19">
        <v>53.86</v>
      </c>
      <c r="G2999" s="19">
        <v>0</v>
      </c>
      <c r="H2999" s="85">
        <v>10132.719999999999</v>
      </c>
      <c r="I2999" s="85">
        <v>192.52</v>
      </c>
      <c r="J2999" s="85">
        <v>215.42</v>
      </c>
      <c r="K2999" s="85">
        <v>-22.9</v>
      </c>
      <c r="L2999" s="146">
        <v>48.13</v>
      </c>
      <c r="M2999" s="146">
        <v>25.23</v>
      </c>
      <c r="N2999" s="146">
        <v>0</v>
      </c>
      <c r="Y2999" s="32">
        <f t="shared" si="46"/>
        <v>79.09</v>
      </c>
    </row>
    <row r="3000" spans="1:25" x14ac:dyDescent="0.25">
      <c r="A3000" s="83" t="s">
        <v>10668</v>
      </c>
      <c r="B3000" s="84" t="s">
        <v>3077</v>
      </c>
      <c r="C3000" s="19">
        <v>8735.16</v>
      </c>
      <c r="D3000" s="19">
        <v>165.97</v>
      </c>
      <c r="E3000" s="19">
        <v>0</v>
      </c>
      <c r="F3000" s="19">
        <v>165.97</v>
      </c>
      <c r="G3000" s="19">
        <v>0</v>
      </c>
      <c r="H3000" s="85">
        <v>30424.31</v>
      </c>
      <c r="I3000" s="85">
        <v>578.05999999999995</v>
      </c>
      <c r="J3000" s="85">
        <v>663.87</v>
      </c>
      <c r="K3000" s="85">
        <v>-85.81</v>
      </c>
      <c r="L3000" s="146">
        <v>144.52000000000001</v>
      </c>
      <c r="M3000" s="146">
        <v>58.71</v>
      </c>
      <c r="N3000" s="146">
        <v>0</v>
      </c>
      <c r="Y3000" s="32">
        <f t="shared" si="46"/>
        <v>224.68</v>
      </c>
    </row>
    <row r="3001" spans="1:25" x14ac:dyDescent="0.25">
      <c r="A3001" s="83" t="s">
        <v>10669</v>
      </c>
      <c r="B3001" s="84" t="s">
        <v>3078</v>
      </c>
      <c r="C3001" s="19">
        <v>7520.17</v>
      </c>
      <c r="D3001" s="19">
        <v>142.88</v>
      </c>
      <c r="E3001" s="19">
        <v>0</v>
      </c>
      <c r="F3001" s="19">
        <v>142.88</v>
      </c>
      <c r="G3001" s="19">
        <v>0</v>
      </c>
      <c r="H3001" s="85">
        <v>30906.37</v>
      </c>
      <c r="I3001" s="85">
        <v>587.22</v>
      </c>
      <c r="J3001" s="85">
        <v>571.53</v>
      </c>
      <c r="K3001" s="85">
        <v>15.69</v>
      </c>
      <c r="L3001" s="146">
        <v>146.81</v>
      </c>
      <c r="M3001" s="146">
        <v>162.5</v>
      </c>
      <c r="N3001" s="146">
        <v>0</v>
      </c>
      <c r="Y3001" s="32">
        <f t="shared" si="46"/>
        <v>305.38</v>
      </c>
    </row>
    <row r="3002" spans="1:25" x14ac:dyDescent="0.25">
      <c r="A3002" s="83" t="s">
        <v>10670</v>
      </c>
      <c r="B3002" s="84" t="s">
        <v>3079</v>
      </c>
      <c r="C3002" s="19">
        <v>688.1</v>
      </c>
      <c r="D3002" s="19">
        <v>13.08</v>
      </c>
      <c r="E3002" s="19">
        <v>0</v>
      </c>
      <c r="F3002" s="19">
        <v>13.08</v>
      </c>
      <c r="G3002" s="19">
        <v>0</v>
      </c>
      <c r="H3002" s="85">
        <v>2078.4499999999998</v>
      </c>
      <c r="I3002" s="85">
        <v>39.49</v>
      </c>
      <c r="J3002" s="85">
        <v>52.3</v>
      </c>
      <c r="K3002" s="85">
        <v>-12.81</v>
      </c>
      <c r="L3002" s="146">
        <v>9.8699999999999992</v>
      </c>
      <c r="M3002" s="146">
        <v>0</v>
      </c>
      <c r="N3002" s="146">
        <v>2.94</v>
      </c>
      <c r="Y3002" s="32">
        <f t="shared" si="46"/>
        <v>13.08</v>
      </c>
    </row>
    <row r="3003" spans="1:25" x14ac:dyDescent="0.25">
      <c r="A3003" s="83" t="s">
        <v>10671</v>
      </c>
      <c r="B3003" s="84" t="s">
        <v>3080</v>
      </c>
      <c r="C3003" s="19">
        <v>60453.97</v>
      </c>
      <c r="D3003" s="19">
        <v>1148.6300000000001</v>
      </c>
      <c r="E3003" s="19">
        <v>0</v>
      </c>
      <c r="F3003" s="19">
        <v>1148.6300000000001</v>
      </c>
      <c r="G3003" s="19">
        <v>0</v>
      </c>
      <c r="H3003" s="85">
        <v>250551.97</v>
      </c>
      <c r="I3003" s="85">
        <v>4760.49</v>
      </c>
      <c r="J3003" s="85">
        <v>4594.5</v>
      </c>
      <c r="K3003" s="85">
        <v>165.99</v>
      </c>
      <c r="L3003" s="146">
        <v>1190.1199999999999</v>
      </c>
      <c r="M3003" s="146">
        <v>1356.11</v>
      </c>
      <c r="N3003" s="146">
        <v>0</v>
      </c>
      <c r="Y3003" s="32">
        <f t="shared" si="46"/>
        <v>2504.7399999999998</v>
      </c>
    </row>
    <row r="3004" spans="1:25" x14ac:dyDescent="0.25">
      <c r="A3004" s="83" t="s">
        <v>10672</v>
      </c>
      <c r="B3004" s="84" t="s">
        <v>3081</v>
      </c>
      <c r="C3004" s="19">
        <v>2505.21</v>
      </c>
      <c r="D3004" s="19">
        <v>47.6</v>
      </c>
      <c r="E3004" s="19">
        <v>0</v>
      </c>
      <c r="F3004" s="19">
        <v>47.6</v>
      </c>
      <c r="G3004" s="19">
        <v>0</v>
      </c>
      <c r="H3004" s="85">
        <v>8470.82</v>
      </c>
      <c r="I3004" s="85">
        <v>160.94999999999999</v>
      </c>
      <c r="J3004" s="85">
        <v>190.4</v>
      </c>
      <c r="K3004" s="85">
        <v>-29.45</v>
      </c>
      <c r="L3004" s="146">
        <v>40.24</v>
      </c>
      <c r="M3004" s="146">
        <v>10.79</v>
      </c>
      <c r="N3004" s="146">
        <v>0</v>
      </c>
      <c r="Y3004" s="32">
        <f t="shared" si="46"/>
        <v>58.39</v>
      </c>
    </row>
    <row r="3005" spans="1:25" x14ac:dyDescent="0.25">
      <c r="A3005" s="83" t="s">
        <v>10673</v>
      </c>
      <c r="B3005" s="84" t="s">
        <v>3082</v>
      </c>
      <c r="C3005" s="19">
        <v>5148.88</v>
      </c>
      <c r="D3005" s="19">
        <v>97.83</v>
      </c>
      <c r="E3005" s="19">
        <v>0</v>
      </c>
      <c r="F3005" s="19">
        <v>97.83</v>
      </c>
      <c r="G3005" s="19">
        <v>0</v>
      </c>
      <c r="H3005" s="85">
        <v>18196.509999999998</v>
      </c>
      <c r="I3005" s="85">
        <v>345.73</v>
      </c>
      <c r="J3005" s="85">
        <v>391.32</v>
      </c>
      <c r="K3005" s="85">
        <v>-45.59</v>
      </c>
      <c r="L3005" s="146">
        <v>86.43</v>
      </c>
      <c r="M3005" s="146">
        <v>40.840000000000003</v>
      </c>
      <c r="N3005" s="146">
        <v>0</v>
      </c>
      <c r="Y3005" s="32">
        <f t="shared" si="46"/>
        <v>138.67000000000002</v>
      </c>
    </row>
    <row r="3006" spans="1:25" x14ac:dyDescent="0.25">
      <c r="A3006" s="83" t="s">
        <v>10674</v>
      </c>
      <c r="B3006" s="84" t="s">
        <v>3083</v>
      </c>
      <c r="C3006" s="19">
        <v>5779.05</v>
      </c>
      <c r="D3006" s="19">
        <v>109.8</v>
      </c>
      <c r="E3006" s="19">
        <v>0</v>
      </c>
      <c r="F3006" s="19">
        <v>109.8</v>
      </c>
      <c r="G3006" s="19">
        <v>0</v>
      </c>
      <c r="H3006" s="85">
        <v>31327.56</v>
      </c>
      <c r="I3006" s="85">
        <v>595.22</v>
      </c>
      <c r="J3006" s="85">
        <v>439.21</v>
      </c>
      <c r="K3006" s="85">
        <v>156.01</v>
      </c>
      <c r="L3006" s="146">
        <v>148.81</v>
      </c>
      <c r="M3006" s="146">
        <v>304.82</v>
      </c>
      <c r="N3006" s="146">
        <v>0</v>
      </c>
      <c r="Y3006" s="32">
        <f t="shared" si="46"/>
        <v>414.62</v>
      </c>
    </row>
    <row r="3007" spans="1:25" x14ac:dyDescent="0.25">
      <c r="A3007" s="83" t="s">
        <v>10675</v>
      </c>
      <c r="B3007" s="84" t="s">
        <v>3084</v>
      </c>
      <c r="C3007" s="19">
        <v>4931.8</v>
      </c>
      <c r="D3007" s="19">
        <v>93.71</v>
      </c>
      <c r="E3007" s="19">
        <v>0</v>
      </c>
      <c r="F3007" s="19">
        <v>93.71</v>
      </c>
      <c r="G3007" s="19">
        <v>0</v>
      </c>
      <c r="H3007" s="85">
        <v>28063.71</v>
      </c>
      <c r="I3007" s="85">
        <v>533.21</v>
      </c>
      <c r="J3007" s="85">
        <v>374.82</v>
      </c>
      <c r="K3007" s="85">
        <v>158.38999999999999</v>
      </c>
      <c r="L3007" s="146">
        <v>133.30000000000001</v>
      </c>
      <c r="M3007" s="146">
        <v>291.69</v>
      </c>
      <c r="N3007" s="146">
        <v>0</v>
      </c>
      <c r="Y3007" s="32">
        <f t="shared" si="46"/>
        <v>385.4</v>
      </c>
    </row>
    <row r="3008" spans="1:25" x14ac:dyDescent="0.25">
      <c r="A3008" s="83" t="s">
        <v>10676</v>
      </c>
      <c r="B3008" s="84" t="s">
        <v>3085</v>
      </c>
      <c r="C3008" s="19">
        <v>117677.13</v>
      </c>
      <c r="D3008" s="19">
        <v>2235.87</v>
      </c>
      <c r="E3008" s="19">
        <v>0</v>
      </c>
      <c r="F3008" s="19">
        <v>2235.87</v>
      </c>
      <c r="G3008" s="19">
        <v>0</v>
      </c>
      <c r="H3008" s="85">
        <v>776618</v>
      </c>
      <c r="I3008" s="85">
        <v>14755.74</v>
      </c>
      <c r="J3008" s="85">
        <v>8943.4599999999991</v>
      </c>
      <c r="K3008" s="85">
        <v>5812.28</v>
      </c>
      <c r="L3008" s="146">
        <v>3688.94</v>
      </c>
      <c r="M3008" s="146">
        <v>9501.2199999999993</v>
      </c>
      <c r="N3008" s="146">
        <v>0</v>
      </c>
      <c r="Y3008" s="32">
        <f t="shared" si="46"/>
        <v>11737.09</v>
      </c>
    </row>
    <row r="3009" spans="1:25" x14ac:dyDescent="0.25">
      <c r="A3009" s="83" t="s">
        <v>10677</v>
      </c>
      <c r="B3009" s="84" t="s">
        <v>3086</v>
      </c>
      <c r="C3009" s="19">
        <v>165.93</v>
      </c>
      <c r="D3009" s="19">
        <v>3.15</v>
      </c>
      <c r="E3009" s="19">
        <v>0</v>
      </c>
      <c r="F3009" s="19">
        <v>3.15</v>
      </c>
      <c r="G3009" s="19">
        <v>0</v>
      </c>
      <c r="H3009" s="85">
        <v>639.66999999999996</v>
      </c>
      <c r="I3009" s="85">
        <v>12.15</v>
      </c>
      <c r="J3009" s="85">
        <v>12.61</v>
      </c>
      <c r="K3009" s="85">
        <v>-0.46</v>
      </c>
      <c r="L3009" s="146">
        <v>3.04</v>
      </c>
      <c r="M3009" s="146">
        <v>2.58</v>
      </c>
      <c r="N3009" s="146">
        <v>0</v>
      </c>
      <c r="Y3009" s="32">
        <f t="shared" si="46"/>
        <v>5.73</v>
      </c>
    </row>
    <row r="3010" spans="1:25" x14ac:dyDescent="0.25">
      <c r="A3010" s="83" t="s">
        <v>10678</v>
      </c>
      <c r="B3010" s="84" t="s">
        <v>3087</v>
      </c>
      <c r="C3010" s="19">
        <v>5944.46</v>
      </c>
      <c r="D3010" s="19">
        <v>112.95</v>
      </c>
      <c r="E3010" s="19">
        <v>0</v>
      </c>
      <c r="F3010" s="19">
        <v>112.95</v>
      </c>
      <c r="G3010" s="19">
        <v>0</v>
      </c>
      <c r="H3010" s="85">
        <v>22507.96</v>
      </c>
      <c r="I3010" s="85">
        <v>427.65</v>
      </c>
      <c r="J3010" s="85">
        <v>451.78</v>
      </c>
      <c r="K3010" s="85">
        <v>-24.13</v>
      </c>
      <c r="L3010" s="146">
        <v>106.91</v>
      </c>
      <c r="M3010" s="146">
        <v>82.78</v>
      </c>
      <c r="N3010" s="146">
        <v>0</v>
      </c>
      <c r="Y3010" s="32">
        <f t="shared" si="46"/>
        <v>195.73000000000002</v>
      </c>
    </row>
    <row r="3011" spans="1:25" x14ac:dyDescent="0.25">
      <c r="A3011" s="83" t="s">
        <v>10679</v>
      </c>
      <c r="B3011" s="84" t="s">
        <v>3088</v>
      </c>
      <c r="C3011" s="19">
        <v>9581.26</v>
      </c>
      <c r="D3011" s="19">
        <v>182.05</v>
      </c>
      <c r="E3011" s="19">
        <v>0</v>
      </c>
      <c r="F3011" s="19">
        <v>182.05</v>
      </c>
      <c r="G3011" s="19">
        <v>0</v>
      </c>
      <c r="H3011" s="85">
        <v>42001.88</v>
      </c>
      <c r="I3011" s="85">
        <v>798.04</v>
      </c>
      <c r="J3011" s="85">
        <v>728.18</v>
      </c>
      <c r="K3011" s="85">
        <v>69.86</v>
      </c>
      <c r="L3011" s="146">
        <v>199.51</v>
      </c>
      <c r="M3011" s="146">
        <v>269.37</v>
      </c>
      <c r="N3011" s="146">
        <v>0</v>
      </c>
      <c r="Y3011" s="32">
        <f t="shared" si="46"/>
        <v>451.42</v>
      </c>
    </row>
    <row r="3012" spans="1:25" x14ac:dyDescent="0.25">
      <c r="A3012" s="83" t="s">
        <v>10680</v>
      </c>
      <c r="B3012" s="84" t="s">
        <v>3089</v>
      </c>
      <c r="C3012" s="19">
        <v>4842.8900000000003</v>
      </c>
      <c r="D3012" s="19">
        <v>92.02</v>
      </c>
      <c r="E3012" s="19">
        <v>92.02</v>
      </c>
      <c r="F3012" s="19">
        <v>0</v>
      </c>
      <c r="G3012" s="19">
        <v>15.76</v>
      </c>
      <c r="H3012" s="85">
        <v>17731.919999999998</v>
      </c>
      <c r="I3012" s="85">
        <v>336.91</v>
      </c>
      <c r="J3012" s="85">
        <v>383.82</v>
      </c>
      <c r="K3012" s="85">
        <v>-46.91</v>
      </c>
      <c r="L3012" s="146">
        <v>84.23</v>
      </c>
      <c r="M3012" s="146">
        <v>37.32</v>
      </c>
      <c r="N3012" s="146">
        <v>0</v>
      </c>
      <c r="Y3012" s="32">
        <f t="shared" si="46"/>
        <v>37.32</v>
      </c>
    </row>
    <row r="3013" spans="1:25" x14ac:dyDescent="0.25">
      <c r="A3013" s="83" t="s">
        <v>10681</v>
      </c>
      <c r="B3013" s="84" t="s">
        <v>3090</v>
      </c>
      <c r="C3013" s="19">
        <v>8155.94</v>
      </c>
      <c r="D3013" s="19">
        <v>154.96</v>
      </c>
      <c r="E3013" s="19">
        <v>0</v>
      </c>
      <c r="F3013" s="19">
        <v>154.96</v>
      </c>
      <c r="G3013" s="19">
        <v>0</v>
      </c>
      <c r="H3013" s="85">
        <v>36667.07</v>
      </c>
      <c r="I3013" s="85">
        <v>696.67</v>
      </c>
      <c r="J3013" s="85">
        <v>619.85</v>
      </c>
      <c r="K3013" s="85">
        <v>76.819999999999993</v>
      </c>
      <c r="L3013" s="146">
        <v>174.17</v>
      </c>
      <c r="M3013" s="146">
        <v>250.99</v>
      </c>
      <c r="N3013" s="146">
        <v>0</v>
      </c>
      <c r="Y3013" s="32">
        <f t="shared" si="46"/>
        <v>405.95000000000005</v>
      </c>
    </row>
    <row r="3014" spans="1:25" x14ac:dyDescent="0.25">
      <c r="A3014" s="83" t="s">
        <v>10682</v>
      </c>
      <c r="B3014" s="84" t="s">
        <v>3091</v>
      </c>
      <c r="C3014" s="19">
        <v>1896.79</v>
      </c>
      <c r="D3014" s="19">
        <v>36.04</v>
      </c>
      <c r="E3014" s="19">
        <v>0</v>
      </c>
      <c r="F3014" s="19">
        <v>36.04</v>
      </c>
      <c r="G3014" s="19">
        <v>0</v>
      </c>
      <c r="H3014" s="85">
        <v>6551.35</v>
      </c>
      <c r="I3014" s="85">
        <v>124.48</v>
      </c>
      <c r="J3014" s="85">
        <v>144.16</v>
      </c>
      <c r="K3014" s="85">
        <v>-19.68</v>
      </c>
      <c r="L3014" s="146">
        <v>31.12</v>
      </c>
      <c r="M3014" s="146">
        <v>11.44</v>
      </c>
      <c r="N3014" s="146">
        <v>0</v>
      </c>
      <c r="Y3014" s="32">
        <f t="shared" si="46"/>
        <v>47.48</v>
      </c>
    </row>
    <row r="3015" spans="1:25" x14ac:dyDescent="0.25">
      <c r="A3015" s="83" t="s">
        <v>10683</v>
      </c>
      <c r="B3015" s="84" t="s">
        <v>3092</v>
      </c>
      <c r="C3015" s="19">
        <v>5299.26</v>
      </c>
      <c r="D3015" s="19">
        <v>100.69</v>
      </c>
      <c r="E3015" s="19">
        <v>0</v>
      </c>
      <c r="F3015" s="19">
        <v>100.69</v>
      </c>
      <c r="G3015" s="19">
        <v>0</v>
      </c>
      <c r="H3015" s="85">
        <v>26847.56</v>
      </c>
      <c r="I3015" s="85">
        <v>510.1</v>
      </c>
      <c r="J3015" s="85">
        <v>402.74</v>
      </c>
      <c r="K3015" s="85">
        <v>107.36</v>
      </c>
      <c r="L3015" s="146">
        <v>127.53</v>
      </c>
      <c r="M3015" s="146">
        <v>234.89</v>
      </c>
      <c r="N3015" s="146">
        <v>0</v>
      </c>
      <c r="Y3015" s="32">
        <f t="shared" si="46"/>
        <v>335.58</v>
      </c>
    </row>
    <row r="3016" spans="1:25" x14ac:dyDescent="0.25">
      <c r="A3016" s="83" t="s">
        <v>10684</v>
      </c>
      <c r="B3016" s="84" t="s">
        <v>3093</v>
      </c>
      <c r="C3016" s="19">
        <v>7976.22</v>
      </c>
      <c r="D3016" s="19">
        <v>151.55000000000001</v>
      </c>
      <c r="E3016" s="19">
        <v>0</v>
      </c>
      <c r="F3016" s="19">
        <v>151.55000000000001</v>
      </c>
      <c r="G3016" s="19">
        <v>0</v>
      </c>
      <c r="H3016" s="85">
        <v>41267.51</v>
      </c>
      <c r="I3016" s="85">
        <v>784.08</v>
      </c>
      <c r="J3016" s="85">
        <v>606.19000000000005</v>
      </c>
      <c r="K3016" s="85">
        <v>177.89</v>
      </c>
      <c r="L3016" s="146">
        <v>196.02</v>
      </c>
      <c r="M3016" s="146">
        <v>373.91</v>
      </c>
      <c r="N3016" s="146">
        <v>0</v>
      </c>
      <c r="Y3016" s="32">
        <f t="shared" si="46"/>
        <v>525.46</v>
      </c>
    </row>
    <row r="3017" spans="1:25" x14ac:dyDescent="0.25">
      <c r="A3017" s="83" t="s">
        <v>10685</v>
      </c>
      <c r="B3017" s="84" t="s">
        <v>3094</v>
      </c>
      <c r="C3017" s="19">
        <v>4516.84</v>
      </c>
      <c r="D3017" s="19">
        <v>85.82</v>
      </c>
      <c r="E3017" s="19">
        <v>0</v>
      </c>
      <c r="F3017" s="19">
        <v>85.82</v>
      </c>
      <c r="G3017" s="19">
        <v>0</v>
      </c>
      <c r="H3017" s="85">
        <v>23837.82</v>
      </c>
      <c r="I3017" s="85">
        <v>452.92</v>
      </c>
      <c r="J3017" s="85">
        <v>343.28</v>
      </c>
      <c r="K3017" s="85">
        <v>109.64</v>
      </c>
      <c r="L3017" s="146">
        <v>113.23</v>
      </c>
      <c r="M3017" s="146">
        <v>222.87</v>
      </c>
      <c r="N3017" s="146">
        <v>0</v>
      </c>
      <c r="Y3017" s="32">
        <f t="shared" si="46"/>
        <v>308.69</v>
      </c>
    </row>
    <row r="3018" spans="1:25" x14ac:dyDescent="0.25">
      <c r="A3018" s="83" t="s">
        <v>10686</v>
      </c>
      <c r="B3018" s="84" t="s">
        <v>3095</v>
      </c>
      <c r="C3018" s="19">
        <v>2908.51</v>
      </c>
      <c r="D3018" s="19">
        <v>55.26</v>
      </c>
      <c r="E3018" s="19">
        <v>0</v>
      </c>
      <c r="F3018" s="19">
        <v>55.26</v>
      </c>
      <c r="G3018" s="19">
        <v>0</v>
      </c>
      <c r="H3018" s="85">
        <v>9361.24</v>
      </c>
      <c r="I3018" s="85">
        <v>177.86</v>
      </c>
      <c r="J3018" s="85">
        <v>221.05</v>
      </c>
      <c r="K3018" s="85">
        <v>-43.19</v>
      </c>
      <c r="L3018" s="146">
        <v>44.47</v>
      </c>
      <c r="M3018" s="146">
        <v>1.28</v>
      </c>
      <c r="N3018" s="146">
        <v>0</v>
      </c>
      <c r="Y3018" s="32">
        <f t="shared" si="46"/>
        <v>56.54</v>
      </c>
    </row>
    <row r="3019" spans="1:25" x14ac:dyDescent="0.25">
      <c r="A3019" s="83" t="s">
        <v>10687</v>
      </c>
      <c r="B3019" s="84" t="s">
        <v>3096</v>
      </c>
      <c r="C3019" s="19">
        <v>4463.1400000000003</v>
      </c>
      <c r="D3019" s="19">
        <v>84.8</v>
      </c>
      <c r="E3019" s="19">
        <v>0</v>
      </c>
      <c r="F3019" s="19">
        <v>84.8</v>
      </c>
      <c r="G3019" s="19">
        <v>0</v>
      </c>
      <c r="H3019" s="85">
        <v>29350.13</v>
      </c>
      <c r="I3019" s="85">
        <v>557.65</v>
      </c>
      <c r="J3019" s="85">
        <v>339.2</v>
      </c>
      <c r="K3019" s="85">
        <v>218.45</v>
      </c>
      <c r="L3019" s="146">
        <v>139.41</v>
      </c>
      <c r="M3019" s="146">
        <v>357.86</v>
      </c>
      <c r="N3019" s="146">
        <v>0</v>
      </c>
      <c r="Y3019" s="32">
        <f t="shared" si="46"/>
        <v>442.66</v>
      </c>
    </row>
    <row r="3020" spans="1:25" x14ac:dyDescent="0.25">
      <c r="A3020" s="83" t="s">
        <v>10688</v>
      </c>
      <c r="B3020" s="84" t="s">
        <v>3097</v>
      </c>
      <c r="C3020" s="19">
        <v>11383.69</v>
      </c>
      <c r="D3020" s="19">
        <v>216.29</v>
      </c>
      <c r="E3020" s="19">
        <v>0</v>
      </c>
      <c r="F3020" s="19">
        <v>216.29</v>
      </c>
      <c r="G3020" s="19">
        <v>0</v>
      </c>
      <c r="H3020" s="85">
        <v>44388.12</v>
      </c>
      <c r="I3020" s="85">
        <v>843.37</v>
      </c>
      <c r="J3020" s="85">
        <v>865.16</v>
      </c>
      <c r="K3020" s="85">
        <v>-21.79</v>
      </c>
      <c r="L3020" s="146">
        <v>210.84</v>
      </c>
      <c r="M3020" s="146">
        <v>189.05</v>
      </c>
      <c r="N3020" s="146">
        <v>0</v>
      </c>
      <c r="Y3020" s="32">
        <f t="shared" si="46"/>
        <v>405.34000000000003</v>
      </c>
    </row>
    <row r="3021" spans="1:25" x14ac:dyDescent="0.25">
      <c r="A3021" s="83" t="s">
        <v>10689</v>
      </c>
      <c r="B3021" s="84" t="s">
        <v>3098</v>
      </c>
      <c r="C3021" s="19">
        <v>7871.04</v>
      </c>
      <c r="D3021" s="19">
        <v>149.55000000000001</v>
      </c>
      <c r="E3021" s="19">
        <v>0</v>
      </c>
      <c r="F3021" s="19">
        <v>149.55000000000001</v>
      </c>
      <c r="G3021" s="19">
        <v>0</v>
      </c>
      <c r="H3021" s="85">
        <v>36449.85</v>
      </c>
      <c r="I3021" s="85">
        <v>692.55</v>
      </c>
      <c r="J3021" s="85">
        <v>598.20000000000005</v>
      </c>
      <c r="K3021" s="85">
        <v>94.35</v>
      </c>
      <c r="L3021" s="146">
        <v>173.14</v>
      </c>
      <c r="M3021" s="146">
        <v>267.49</v>
      </c>
      <c r="N3021" s="146">
        <v>0</v>
      </c>
      <c r="Y3021" s="32">
        <f t="shared" si="46"/>
        <v>417.04</v>
      </c>
    </row>
    <row r="3022" spans="1:25" x14ac:dyDescent="0.25">
      <c r="A3022" s="83" t="s">
        <v>10690</v>
      </c>
      <c r="B3022" s="84" t="s">
        <v>3099</v>
      </c>
      <c r="C3022" s="19">
        <v>72583.7</v>
      </c>
      <c r="D3022" s="19">
        <v>1379.09</v>
      </c>
      <c r="E3022" s="19">
        <v>0</v>
      </c>
      <c r="F3022" s="19">
        <v>1379.09</v>
      </c>
      <c r="G3022" s="19">
        <v>0</v>
      </c>
      <c r="H3022" s="85">
        <v>289649.53999999998</v>
      </c>
      <c r="I3022" s="85">
        <v>5503.34</v>
      </c>
      <c r="J3022" s="85">
        <v>5516.36</v>
      </c>
      <c r="K3022" s="85">
        <v>-13.02</v>
      </c>
      <c r="L3022" s="146">
        <v>1375.84</v>
      </c>
      <c r="M3022" s="146">
        <v>1362.82</v>
      </c>
      <c r="N3022" s="146">
        <v>0</v>
      </c>
      <c r="Y3022" s="32">
        <f t="shared" si="46"/>
        <v>2741.91</v>
      </c>
    </row>
    <row r="3023" spans="1:25" x14ac:dyDescent="0.25">
      <c r="A3023" s="83" t="s">
        <v>10691</v>
      </c>
      <c r="B3023" s="84" t="s">
        <v>3100</v>
      </c>
      <c r="C3023" s="19">
        <v>3555.61</v>
      </c>
      <c r="D3023" s="19">
        <v>67.56</v>
      </c>
      <c r="E3023" s="19">
        <v>0</v>
      </c>
      <c r="F3023" s="19">
        <v>67.56</v>
      </c>
      <c r="G3023" s="19">
        <v>0</v>
      </c>
      <c r="H3023" s="85">
        <v>12042.41</v>
      </c>
      <c r="I3023" s="85">
        <v>228.81</v>
      </c>
      <c r="J3023" s="85">
        <v>270.23</v>
      </c>
      <c r="K3023" s="85">
        <v>-41.42</v>
      </c>
      <c r="L3023" s="146">
        <v>57.2</v>
      </c>
      <c r="M3023" s="146">
        <v>15.78</v>
      </c>
      <c r="N3023" s="146">
        <v>0</v>
      </c>
      <c r="Y3023" s="32">
        <f t="shared" si="46"/>
        <v>83.34</v>
      </c>
    </row>
    <row r="3024" spans="1:25" x14ac:dyDescent="0.25">
      <c r="A3024" s="83" t="s">
        <v>10692</v>
      </c>
      <c r="B3024" s="84" t="s">
        <v>3101</v>
      </c>
      <c r="C3024" s="19">
        <v>4933.8900000000003</v>
      </c>
      <c r="D3024" s="19">
        <v>93.75</v>
      </c>
      <c r="E3024" s="19">
        <v>0</v>
      </c>
      <c r="F3024" s="19">
        <v>93.75</v>
      </c>
      <c r="G3024" s="19">
        <v>0</v>
      </c>
      <c r="H3024" s="85">
        <v>17934.95</v>
      </c>
      <c r="I3024" s="85">
        <v>340.76</v>
      </c>
      <c r="J3024" s="85">
        <v>374.98</v>
      </c>
      <c r="K3024" s="85">
        <v>-34.22</v>
      </c>
      <c r="L3024" s="146">
        <v>85.19</v>
      </c>
      <c r="M3024" s="146">
        <v>50.97</v>
      </c>
      <c r="N3024" s="146">
        <v>0</v>
      </c>
      <c r="Y3024" s="32">
        <f t="shared" si="46"/>
        <v>144.72</v>
      </c>
    </row>
    <row r="3025" spans="1:25" x14ac:dyDescent="0.25">
      <c r="A3025" s="83" t="s">
        <v>10693</v>
      </c>
      <c r="B3025" s="84" t="s">
        <v>3102</v>
      </c>
      <c r="C3025" s="19">
        <v>3910.8</v>
      </c>
      <c r="D3025" s="19">
        <v>74.31</v>
      </c>
      <c r="E3025" s="19">
        <v>0</v>
      </c>
      <c r="F3025" s="19">
        <v>74.31</v>
      </c>
      <c r="G3025" s="19">
        <v>0</v>
      </c>
      <c r="H3025" s="85">
        <v>11942.35</v>
      </c>
      <c r="I3025" s="85">
        <v>226.9</v>
      </c>
      <c r="J3025" s="85">
        <v>297.22000000000003</v>
      </c>
      <c r="K3025" s="85">
        <v>-70.319999999999993</v>
      </c>
      <c r="L3025" s="146">
        <v>56.73</v>
      </c>
      <c r="M3025" s="146">
        <v>0</v>
      </c>
      <c r="N3025" s="146">
        <v>13.59</v>
      </c>
      <c r="Y3025" s="32">
        <f t="shared" ref="Y3025:Y3088" si="47">F3025+M3025+R3025+W3025</f>
        <v>74.31</v>
      </c>
    </row>
    <row r="3026" spans="1:25" x14ac:dyDescent="0.25">
      <c r="A3026" s="83" t="s">
        <v>10694</v>
      </c>
      <c r="B3026" s="84" t="s">
        <v>3103</v>
      </c>
      <c r="C3026" s="19">
        <v>2850.51</v>
      </c>
      <c r="D3026" s="19">
        <v>54.16</v>
      </c>
      <c r="E3026" s="19">
        <v>0</v>
      </c>
      <c r="F3026" s="19">
        <v>54.16</v>
      </c>
      <c r="G3026" s="19">
        <v>0</v>
      </c>
      <c r="H3026" s="85">
        <v>11270.63</v>
      </c>
      <c r="I3026" s="85">
        <v>214.14</v>
      </c>
      <c r="J3026" s="85">
        <v>216.64</v>
      </c>
      <c r="K3026" s="85">
        <v>-2.5</v>
      </c>
      <c r="L3026" s="146">
        <v>53.54</v>
      </c>
      <c r="M3026" s="146">
        <v>51.04</v>
      </c>
      <c r="N3026" s="146">
        <v>0</v>
      </c>
      <c r="Y3026" s="32">
        <f t="shared" si="47"/>
        <v>105.19999999999999</v>
      </c>
    </row>
    <row r="3027" spans="1:25" x14ac:dyDescent="0.25">
      <c r="A3027" s="83" t="s">
        <v>10695</v>
      </c>
      <c r="B3027" s="84" t="s">
        <v>3104</v>
      </c>
      <c r="C3027" s="19">
        <v>2679.05</v>
      </c>
      <c r="D3027" s="19">
        <v>50.9</v>
      </c>
      <c r="E3027" s="19">
        <v>0</v>
      </c>
      <c r="F3027" s="19">
        <v>50.9</v>
      </c>
      <c r="G3027" s="19">
        <v>0</v>
      </c>
      <c r="H3027" s="85">
        <v>9074.06</v>
      </c>
      <c r="I3027" s="85">
        <v>172.41</v>
      </c>
      <c r="J3027" s="85">
        <v>203.61</v>
      </c>
      <c r="K3027" s="85">
        <v>-31.2</v>
      </c>
      <c r="L3027" s="146">
        <v>43.1</v>
      </c>
      <c r="M3027" s="146">
        <v>11.9</v>
      </c>
      <c r="N3027" s="146">
        <v>0</v>
      </c>
      <c r="Y3027" s="32">
        <f t="shared" si="47"/>
        <v>62.8</v>
      </c>
    </row>
    <row r="3028" spans="1:25" x14ac:dyDescent="0.25">
      <c r="A3028" s="83" t="s">
        <v>10696</v>
      </c>
      <c r="B3028" s="84" t="s">
        <v>3105</v>
      </c>
      <c r="C3028" s="19">
        <v>7609.47</v>
      </c>
      <c r="D3028" s="19">
        <v>144.58000000000001</v>
      </c>
      <c r="E3028" s="19">
        <v>0</v>
      </c>
      <c r="F3028" s="19">
        <v>144.58000000000001</v>
      </c>
      <c r="G3028" s="19">
        <v>0</v>
      </c>
      <c r="H3028" s="85">
        <v>31761.88</v>
      </c>
      <c r="I3028" s="85">
        <v>603.48</v>
      </c>
      <c r="J3028" s="85">
        <v>578.32000000000005</v>
      </c>
      <c r="K3028" s="85">
        <v>25.16</v>
      </c>
      <c r="L3028" s="146">
        <v>150.87</v>
      </c>
      <c r="M3028" s="146">
        <v>176.03</v>
      </c>
      <c r="N3028" s="146">
        <v>0</v>
      </c>
      <c r="Y3028" s="32">
        <f t="shared" si="47"/>
        <v>320.61</v>
      </c>
    </row>
    <row r="3029" spans="1:25" x14ac:dyDescent="0.25">
      <c r="A3029" s="83" t="s">
        <v>10697</v>
      </c>
      <c r="B3029" s="84" t="s">
        <v>3106</v>
      </c>
      <c r="C3029" s="19">
        <v>6465.18</v>
      </c>
      <c r="D3029" s="19">
        <v>122.84</v>
      </c>
      <c r="E3029" s="19">
        <v>0</v>
      </c>
      <c r="F3029" s="19">
        <v>122.84</v>
      </c>
      <c r="G3029" s="19">
        <v>0</v>
      </c>
      <c r="H3029" s="85">
        <v>21006.06</v>
      </c>
      <c r="I3029" s="85">
        <v>399.12</v>
      </c>
      <c r="J3029" s="85">
        <v>491.35</v>
      </c>
      <c r="K3029" s="85">
        <v>-92.23</v>
      </c>
      <c r="L3029" s="146">
        <v>99.78</v>
      </c>
      <c r="M3029" s="146">
        <v>7.55</v>
      </c>
      <c r="N3029" s="146">
        <v>0</v>
      </c>
      <c r="Y3029" s="32">
        <f t="shared" si="47"/>
        <v>130.39000000000001</v>
      </c>
    </row>
    <row r="3030" spans="1:25" x14ac:dyDescent="0.25">
      <c r="A3030" s="83" t="s">
        <v>10698</v>
      </c>
      <c r="B3030" s="84" t="s">
        <v>3107</v>
      </c>
      <c r="C3030" s="19">
        <v>3462.16</v>
      </c>
      <c r="D3030" s="19">
        <v>65.78</v>
      </c>
      <c r="E3030" s="19">
        <v>0</v>
      </c>
      <c r="F3030" s="19">
        <v>65.78</v>
      </c>
      <c r="G3030" s="19">
        <v>0</v>
      </c>
      <c r="H3030" s="85">
        <v>15281.91</v>
      </c>
      <c r="I3030" s="85">
        <v>290.36</v>
      </c>
      <c r="J3030" s="85">
        <v>263.12</v>
      </c>
      <c r="K3030" s="85">
        <v>27.24</v>
      </c>
      <c r="L3030" s="146">
        <v>72.59</v>
      </c>
      <c r="M3030" s="146">
        <v>99.83</v>
      </c>
      <c r="N3030" s="146">
        <v>0</v>
      </c>
      <c r="Y3030" s="32">
        <f t="shared" si="47"/>
        <v>165.61</v>
      </c>
    </row>
    <row r="3031" spans="1:25" x14ac:dyDescent="0.25">
      <c r="A3031" s="83" t="s">
        <v>10699</v>
      </c>
      <c r="B3031" s="84" t="s">
        <v>3108</v>
      </c>
      <c r="C3031" s="19">
        <v>4167.87</v>
      </c>
      <c r="D3031" s="19">
        <v>79.19</v>
      </c>
      <c r="E3031" s="19">
        <v>0</v>
      </c>
      <c r="F3031" s="19">
        <v>79.19</v>
      </c>
      <c r="G3031" s="19">
        <v>0</v>
      </c>
      <c r="H3031" s="85">
        <v>15890</v>
      </c>
      <c r="I3031" s="85">
        <v>301.91000000000003</v>
      </c>
      <c r="J3031" s="85">
        <v>316.76</v>
      </c>
      <c r="K3031" s="85">
        <v>-14.85</v>
      </c>
      <c r="L3031" s="146">
        <v>75.48</v>
      </c>
      <c r="M3031" s="146">
        <v>60.63</v>
      </c>
      <c r="N3031" s="146">
        <v>0</v>
      </c>
      <c r="Y3031" s="32">
        <f t="shared" si="47"/>
        <v>139.82</v>
      </c>
    </row>
    <row r="3032" spans="1:25" x14ac:dyDescent="0.25">
      <c r="A3032" s="83" t="s">
        <v>10700</v>
      </c>
      <c r="B3032" s="84" t="s">
        <v>3109</v>
      </c>
      <c r="C3032" s="19">
        <v>3349.03</v>
      </c>
      <c r="D3032" s="19">
        <v>63.63</v>
      </c>
      <c r="E3032" s="19">
        <v>0</v>
      </c>
      <c r="F3032" s="19">
        <v>63.63</v>
      </c>
      <c r="G3032" s="19">
        <v>0</v>
      </c>
      <c r="H3032" s="85">
        <v>11083.55</v>
      </c>
      <c r="I3032" s="85">
        <v>210.59</v>
      </c>
      <c r="J3032" s="85">
        <v>254.53</v>
      </c>
      <c r="K3032" s="85">
        <v>-43.94</v>
      </c>
      <c r="L3032" s="146">
        <v>52.65</v>
      </c>
      <c r="M3032" s="146">
        <v>8.7100000000000009</v>
      </c>
      <c r="N3032" s="146">
        <v>0</v>
      </c>
      <c r="Y3032" s="32">
        <f t="shared" si="47"/>
        <v>72.34</v>
      </c>
    </row>
    <row r="3033" spans="1:25" x14ac:dyDescent="0.25">
      <c r="A3033" s="83" t="s">
        <v>10701</v>
      </c>
      <c r="B3033" s="84" t="s">
        <v>3110</v>
      </c>
      <c r="C3033" s="19">
        <v>265733.75</v>
      </c>
      <c r="D3033" s="19">
        <v>5048.9399999999996</v>
      </c>
      <c r="E3033" s="19">
        <v>0</v>
      </c>
      <c r="F3033" s="19">
        <v>5048.9399999999996</v>
      </c>
      <c r="G3033" s="19">
        <v>0</v>
      </c>
      <c r="H3033" s="85">
        <v>1026520.52</v>
      </c>
      <c r="I3033" s="85">
        <v>19503.89</v>
      </c>
      <c r="J3033" s="85">
        <v>20195.77</v>
      </c>
      <c r="K3033" s="85">
        <v>-691.88</v>
      </c>
      <c r="L3033" s="146">
        <v>4875.97</v>
      </c>
      <c r="M3033" s="146">
        <v>4184.09</v>
      </c>
      <c r="N3033" s="146">
        <v>0</v>
      </c>
      <c r="Y3033" s="32">
        <f t="shared" si="47"/>
        <v>9233.0299999999988</v>
      </c>
    </row>
    <row r="3034" spans="1:25" x14ac:dyDescent="0.25">
      <c r="A3034" s="83" t="s">
        <v>10702</v>
      </c>
      <c r="B3034" s="84" t="s">
        <v>3111</v>
      </c>
      <c r="C3034" s="19">
        <v>4604.66</v>
      </c>
      <c r="D3034" s="19">
        <v>87.49</v>
      </c>
      <c r="E3034" s="19">
        <v>87.49</v>
      </c>
      <c r="F3034" s="19">
        <v>0</v>
      </c>
      <c r="G3034" s="19">
        <v>99.73</v>
      </c>
      <c r="H3034" s="85">
        <v>16627.34</v>
      </c>
      <c r="I3034" s="85">
        <v>315.92</v>
      </c>
      <c r="J3034" s="85">
        <v>449.68</v>
      </c>
      <c r="K3034" s="85">
        <v>-133.76</v>
      </c>
      <c r="L3034" s="146">
        <v>78.98</v>
      </c>
      <c r="M3034" s="146">
        <v>0</v>
      </c>
      <c r="N3034" s="146">
        <v>54.78</v>
      </c>
      <c r="Y3034" s="32">
        <f t="shared" si="47"/>
        <v>0</v>
      </c>
    </row>
    <row r="3035" spans="1:25" x14ac:dyDescent="0.25">
      <c r="A3035" s="83" t="s">
        <v>10703</v>
      </c>
      <c r="B3035" s="84" t="s">
        <v>3112</v>
      </c>
      <c r="C3035" s="19">
        <v>381.95</v>
      </c>
      <c r="D3035" s="19">
        <v>7.26</v>
      </c>
      <c r="E3035" s="19">
        <v>0</v>
      </c>
      <c r="F3035" s="19">
        <v>7.26</v>
      </c>
      <c r="G3035" s="19">
        <v>0</v>
      </c>
      <c r="H3035" s="85">
        <v>2204.09</v>
      </c>
      <c r="I3035" s="85">
        <v>41.88</v>
      </c>
      <c r="J3035" s="85">
        <v>29.03</v>
      </c>
      <c r="K3035" s="85">
        <v>12.85</v>
      </c>
      <c r="L3035" s="146">
        <v>10.47</v>
      </c>
      <c r="M3035" s="146">
        <v>23.32</v>
      </c>
      <c r="N3035" s="146">
        <v>0</v>
      </c>
      <c r="Y3035" s="32">
        <f t="shared" si="47"/>
        <v>30.58</v>
      </c>
    </row>
    <row r="3036" spans="1:25" x14ac:dyDescent="0.25">
      <c r="A3036" s="83" t="s">
        <v>10704</v>
      </c>
      <c r="B3036" s="84" t="s">
        <v>3113</v>
      </c>
      <c r="C3036" s="19">
        <v>2059.9499999999998</v>
      </c>
      <c r="D3036" s="19">
        <v>39.14</v>
      </c>
      <c r="E3036" s="19">
        <v>13.52</v>
      </c>
      <c r="F3036" s="19">
        <v>25.62</v>
      </c>
      <c r="G3036" s="19">
        <v>0</v>
      </c>
      <c r="H3036" s="85">
        <v>8385.91</v>
      </c>
      <c r="I3036" s="85">
        <v>159.33000000000001</v>
      </c>
      <c r="J3036" s="85">
        <v>156.56</v>
      </c>
      <c r="K3036" s="85">
        <v>2.77</v>
      </c>
      <c r="L3036" s="146">
        <v>39.83</v>
      </c>
      <c r="M3036" s="146">
        <v>42.6</v>
      </c>
      <c r="N3036" s="146">
        <v>0</v>
      </c>
      <c r="Y3036" s="32">
        <f t="shared" si="47"/>
        <v>68.22</v>
      </c>
    </row>
    <row r="3037" spans="1:25" x14ac:dyDescent="0.25">
      <c r="A3037" s="83" t="s">
        <v>10705</v>
      </c>
      <c r="B3037" s="84" t="s">
        <v>3114</v>
      </c>
      <c r="C3037" s="19">
        <v>2413.6999999999998</v>
      </c>
      <c r="D3037" s="19">
        <v>45.86</v>
      </c>
      <c r="E3037" s="19">
        <v>28.09</v>
      </c>
      <c r="F3037" s="19">
        <v>17.77</v>
      </c>
      <c r="G3037" s="19">
        <v>0</v>
      </c>
      <c r="H3037" s="85">
        <v>9160.39</v>
      </c>
      <c r="I3037" s="85">
        <v>174.05</v>
      </c>
      <c r="J3037" s="85">
        <v>183.44</v>
      </c>
      <c r="K3037" s="85">
        <v>-9.39</v>
      </c>
      <c r="L3037" s="146">
        <v>43.51</v>
      </c>
      <c r="M3037" s="146">
        <v>34.119999999999997</v>
      </c>
      <c r="N3037" s="146">
        <v>0</v>
      </c>
      <c r="Y3037" s="32">
        <f t="shared" si="47"/>
        <v>51.89</v>
      </c>
    </row>
    <row r="3038" spans="1:25" x14ac:dyDescent="0.25">
      <c r="A3038" s="83" t="s">
        <v>10706</v>
      </c>
      <c r="B3038" s="84" t="s">
        <v>3115</v>
      </c>
      <c r="C3038" s="19">
        <v>19969.98</v>
      </c>
      <c r="D3038" s="19">
        <v>379.43</v>
      </c>
      <c r="E3038" s="19">
        <v>0</v>
      </c>
      <c r="F3038" s="19">
        <v>379.43</v>
      </c>
      <c r="G3038" s="19">
        <v>0</v>
      </c>
      <c r="H3038" s="85">
        <v>76062.87</v>
      </c>
      <c r="I3038" s="85">
        <v>1445.19</v>
      </c>
      <c r="J3038" s="85">
        <v>1517.72</v>
      </c>
      <c r="K3038" s="85">
        <v>-72.53</v>
      </c>
      <c r="L3038" s="146">
        <v>361.3</v>
      </c>
      <c r="M3038" s="146">
        <v>288.77</v>
      </c>
      <c r="N3038" s="146">
        <v>0</v>
      </c>
      <c r="Y3038" s="32">
        <f t="shared" si="47"/>
        <v>668.2</v>
      </c>
    </row>
    <row r="3039" spans="1:25" x14ac:dyDescent="0.25">
      <c r="A3039" s="83" t="s">
        <v>10707</v>
      </c>
      <c r="B3039" s="84" t="s">
        <v>3116</v>
      </c>
      <c r="C3039" s="19">
        <v>991.5</v>
      </c>
      <c r="D3039" s="19">
        <v>18.84</v>
      </c>
      <c r="E3039" s="19">
        <v>0</v>
      </c>
      <c r="F3039" s="19">
        <v>18.84</v>
      </c>
      <c r="G3039" s="19">
        <v>0</v>
      </c>
      <c r="H3039" s="85">
        <v>1558.72</v>
      </c>
      <c r="I3039" s="85">
        <v>29.62</v>
      </c>
      <c r="J3039" s="85">
        <v>75.349999999999994</v>
      </c>
      <c r="K3039" s="85">
        <v>-45.73</v>
      </c>
      <c r="L3039" s="146">
        <v>7.41</v>
      </c>
      <c r="M3039" s="146">
        <v>0</v>
      </c>
      <c r="N3039" s="146">
        <v>38.32</v>
      </c>
      <c r="Y3039" s="32">
        <f t="shared" si="47"/>
        <v>18.84</v>
      </c>
    </row>
    <row r="3040" spans="1:25" x14ac:dyDescent="0.25">
      <c r="A3040" s="83" t="s">
        <v>10708</v>
      </c>
      <c r="B3040" s="84" t="s">
        <v>3117</v>
      </c>
      <c r="C3040" s="19">
        <v>3558.71</v>
      </c>
      <c r="D3040" s="19">
        <v>67.62</v>
      </c>
      <c r="E3040" s="19">
        <v>0</v>
      </c>
      <c r="F3040" s="19">
        <v>67.62</v>
      </c>
      <c r="G3040" s="19">
        <v>0</v>
      </c>
      <c r="H3040" s="85">
        <v>11452.29</v>
      </c>
      <c r="I3040" s="85">
        <v>217.59</v>
      </c>
      <c r="J3040" s="85">
        <v>270.45999999999998</v>
      </c>
      <c r="K3040" s="85">
        <v>-52.87</v>
      </c>
      <c r="L3040" s="146">
        <v>54.4</v>
      </c>
      <c r="M3040" s="146">
        <v>1.53</v>
      </c>
      <c r="N3040" s="146">
        <v>0</v>
      </c>
      <c r="Y3040" s="32">
        <f t="shared" si="47"/>
        <v>69.150000000000006</v>
      </c>
    </row>
    <row r="3041" spans="1:25" x14ac:dyDescent="0.25">
      <c r="A3041" s="83" t="s">
        <v>10709</v>
      </c>
      <c r="B3041" s="84" t="s">
        <v>3118</v>
      </c>
      <c r="C3041" s="19">
        <v>10198.24</v>
      </c>
      <c r="D3041" s="19">
        <v>193.77</v>
      </c>
      <c r="E3041" s="19">
        <v>0</v>
      </c>
      <c r="F3041" s="19">
        <v>193.77</v>
      </c>
      <c r="G3041" s="19">
        <v>0</v>
      </c>
      <c r="H3041" s="85">
        <v>49377.08</v>
      </c>
      <c r="I3041" s="85">
        <v>938.16</v>
      </c>
      <c r="J3041" s="85">
        <v>775.07</v>
      </c>
      <c r="K3041" s="85">
        <v>163.09</v>
      </c>
      <c r="L3041" s="146">
        <v>234.54</v>
      </c>
      <c r="M3041" s="146">
        <v>397.63</v>
      </c>
      <c r="N3041" s="146">
        <v>0</v>
      </c>
      <c r="Y3041" s="32">
        <f t="shared" si="47"/>
        <v>591.4</v>
      </c>
    </row>
    <row r="3042" spans="1:25" x14ac:dyDescent="0.25">
      <c r="A3042" s="83" t="s">
        <v>10710</v>
      </c>
      <c r="B3042" s="84" t="s">
        <v>3119</v>
      </c>
      <c r="C3042" s="19">
        <v>14145.92</v>
      </c>
      <c r="D3042" s="19">
        <v>268.77</v>
      </c>
      <c r="E3042" s="19">
        <v>0</v>
      </c>
      <c r="F3042" s="19">
        <v>268.77</v>
      </c>
      <c r="G3042" s="19">
        <v>0</v>
      </c>
      <c r="H3042" s="85">
        <v>66691.759999999995</v>
      </c>
      <c r="I3042" s="85">
        <v>1267.1400000000001</v>
      </c>
      <c r="J3042" s="85">
        <v>1075.0899999999999</v>
      </c>
      <c r="K3042" s="85">
        <v>192.05</v>
      </c>
      <c r="L3042" s="146">
        <v>316.79000000000002</v>
      </c>
      <c r="M3042" s="146">
        <v>508.84</v>
      </c>
      <c r="N3042" s="146">
        <v>0</v>
      </c>
      <c r="Y3042" s="32">
        <f t="shared" si="47"/>
        <v>777.6099999999999</v>
      </c>
    </row>
    <row r="3043" spans="1:25" x14ac:dyDescent="0.25">
      <c r="A3043" s="83" t="s">
        <v>10711</v>
      </c>
      <c r="B3043" s="84" t="s">
        <v>3120</v>
      </c>
      <c r="C3043" s="19">
        <v>108.52</v>
      </c>
      <c r="D3043" s="19">
        <v>2.06</v>
      </c>
      <c r="E3043" s="19">
        <v>0</v>
      </c>
      <c r="F3043" s="19">
        <v>2.06</v>
      </c>
      <c r="G3043" s="19">
        <v>0</v>
      </c>
      <c r="H3043" s="85">
        <v>636.57000000000005</v>
      </c>
      <c r="I3043" s="85">
        <v>12.09</v>
      </c>
      <c r="J3043" s="85">
        <v>8.25</v>
      </c>
      <c r="K3043" s="85">
        <v>3.84</v>
      </c>
      <c r="L3043" s="146">
        <v>3.02</v>
      </c>
      <c r="M3043" s="146">
        <v>6.86</v>
      </c>
      <c r="N3043" s="146">
        <v>0</v>
      </c>
      <c r="Y3043" s="32">
        <f t="shared" si="47"/>
        <v>8.92</v>
      </c>
    </row>
    <row r="3044" spans="1:25" x14ac:dyDescent="0.25">
      <c r="A3044" s="83" t="s">
        <v>10712</v>
      </c>
      <c r="B3044" s="84" t="s">
        <v>3121</v>
      </c>
      <c r="C3044" s="19">
        <v>2096.56</v>
      </c>
      <c r="D3044" s="19">
        <v>39.840000000000003</v>
      </c>
      <c r="E3044" s="19">
        <v>26.36</v>
      </c>
      <c r="F3044" s="19">
        <v>13.48</v>
      </c>
      <c r="G3044" s="19">
        <v>0</v>
      </c>
      <c r="H3044" s="85">
        <v>8349.83</v>
      </c>
      <c r="I3044" s="85">
        <v>158.65</v>
      </c>
      <c r="J3044" s="85">
        <v>159.34</v>
      </c>
      <c r="K3044" s="85">
        <v>-0.69</v>
      </c>
      <c r="L3044" s="146">
        <v>39.659999999999997</v>
      </c>
      <c r="M3044" s="146">
        <v>38.97</v>
      </c>
      <c r="N3044" s="146">
        <v>0</v>
      </c>
      <c r="Y3044" s="32">
        <f t="shared" si="47"/>
        <v>52.45</v>
      </c>
    </row>
    <row r="3045" spans="1:25" x14ac:dyDescent="0.25">
      <c r="A3045" s="83" t="s">
        <v>10713</v>
      </c>
      <c r="B3045" s="84" t="s">
        <v>3122</v>
      </c>
      <c r="C3045" s="19">
        <v>2523.75</v>
      </c>
      <c r="D3045" s="19">
        <v>47.95</v>
      </c>
      <c r="E3045" s="19">
        <v>0</v>
      </c>
      <c r="F3045" s="19">
        <v>47.95</v>
      </c>
      <c r="G3045" s="19">
        <v>0</v>
      </c>
      <c r="H3045" s="85">
        <v>8703.8700000000008</v>
      </c>
      <c r="I3045" s="85">
        <v>165.37</v>
      </c>
      <c r="J3045" s="85">
        <v>191.81</v>
      </c>
      <c r="K3045" s="85">
        <v>-26.44</v>
      </c>
      <c r="L3045" s="146">
        <v>41.34</v>
      </c>
      <c r="M3045" s="146">
        <v>14.9</v>
      </c>
      <c r="N3045" s="146">
        <v>0</v>
      </c>
      <c r="Y3045" s="32">
        <f t="shared" si="47"/>
        <v>62.85</v>
      </c>
    </row>
    <row r="3046" spans="1:25" x14ac:dyDescent="0.25">
      <c r="A3046" s="83" t="s">
        <v>10714</v>
      </c>
      <c r="B3046" s="84" t="s">
        <v>3123</v>
      </c>
      <c r="C3046" s="19">
        <v>2589.34</v>
      </c>
      <c r="D3046" s="19">
        <v>49.2</v>
      </c>
      <c r="E3046" s="19">
        <v>6.19</v>
      </c>
      <c r="F3046" s="19">
        <v>43.01</v>
      </c>
      <c r="G3046" s="19">
        <v>0</v>
      </c>
      <c r="H3046" s="85">
        <v>10427.99</v>
      </c>
      <c r="I3046" s="85">
        <v>198.13</v>
      </c>
      <c r="J3046" s="85">
        <v>196.79</v>
      </c>
      <c r="K3046" s="85">
        <v>1.34</v>
      </c>
      <c r="L3046" s="146">
        <v>49.53</v>
      </c>
      <c r="M3046" s="146">
        <v>50.87</v>
      </c>
      <c r="N3046" s="146">
        <v>0</v>
      </c>
      <c r="Y3046" s="32">
        <f t="shared" si="47"/>
        <v>93.88</v>
      </c>
    </row>
    <row r="3047" spans="1:25" x14ac:dyDescent="0.25">
      <c r="A3047" s="83" t="s">
        <v>10715</v>
      </c>
      <c r="B3047" s="84" t="s">
        <v>3124</v>
      </c>
      <c r="C3047" s="19">
        <v>2877.61</v>
      </c>
      <c r="D3047" s="19">
        <v>54.68</v>
      </c>
      <c r="E3047" s="19">
        <v>7.43</v>
      </c>
      <c r="F3047" s="19">
        <v>47.25</v>
      </c>
      <c r="G3047" s="19">
        <v>0</v>
      </c>
      <c r="H3047" s="85">
        <v>10644.98</v>
      </c>
      <c r="I3047" s="85">
        <v>202.25</v>
      </c>
      <c r="J3047" s="85">
        <v>218.7</v>
      </c>
      <c r="K3047" s="85">
        <v>-16.45</v>
      </c>
      <c r="L3047" s="146">
        <v>50.56</v>
      </c>
      <c r="M3047" s="146">
        <v>34.11</v>
      </c>
      <c r="N3047" s="146">
        <v>0</v>
      </c>
      <c r="Y3047" s="32">
        <f t="shared" si="47"/>
        <v>81.36</v>
      </c>
    </row>
    <row r="3048" spans="1:25" x14ac:dyDescent="0.25">
      <c r="A3048" s="83" t="s">
        <v>10716</v>
      </c>
      <c r="B3048" s="84" t="s">
        <v>3125</v>
      </c>
      <c r="C3048" s="19">
        <v>5206.3900000000003</v>
      </c>
      <c r="D3048" s="19">
        <v>98.92</v>
      </c>
      <c r="E3048" s="19">
        <v>0</v>
      </c>
      <c r="F3048" s="19">
        <v>98.92</v>
      </c>
      <c r="G3048" s="19">
        <v>0</v>
      </c>
      <c r="H3048" s="85">
        <v>18567.7</v>
      </c>
      <c r="I3048" s="85">
        <v>352.79</v>
      </c>
      <c r="J3048" s="85">
        <v>395.69</v>
      </c>
      <c r="K3048" s="85">
        <v>-42.9</v>
      </c>
      <c r="L3048" s="146">
        <v>88.2</v>
      </c>
      <c r="M3048" s="146">
        <v>45.3</v>
      </c>
      <c r="N3048" s="146">
        <v>0</v>
      </c>
      <c r="Y3048" s="32">
        <f t="shared" si="47"/>
        <v>144.22</v>
      </c>
    </row>
    <row r="3049" spans="1:25" x14ac:dyDescent="0.25">
      <c r="A3049" s="83" t="s">
        <v>10717</v>
      </c>
      <c r="B3049" s="84" t="s">
        <v>3126</v>
      </c>
      <c r="C3049" s="19">
        <v>80185.09</v>
      </c>
      <c r="D3049" s="19">
        <v>1523.52</v>
      </c>
      <c r="E3049" s="19">
        <v>0</v>
      </c>
      <c r="F3049" s="19">
        <v>1523.52</v>
      </c>
      <c r="G3049" s="19">
        <v>0</v>
      </c>
      <c r="H3049" s="85">
        <v>326067.46000000002</v>
      </c>
      <c r="I3049" s="85">
        <v>6195.28</v>
      </c>
      <c r="J3049" s="85">
        <v>6094.07</v>
      </c>
      <c r="K3049" s="85">
        <v>101.21</v>
      </c>
      <c r="L3049" s="146">
        <v>1548.82</v>
      </c>
      <c r="M3049" s="146">
        <v>1650.03</v>
      </c>
      <c r="N3049" s="146">
        <v>0</v>
      </c>
      <c r="Y3049" s="32">
        <f t="shared" si="47"/>
        <v>3173.55</v>
      </c>
    </row>
    <row r="3050" spans="1:25" x14ac:dyDescent="0.25">
      <c r="A3050" s="83" t="s">
        <v>10718</v>
      </c>
      <c r="B3050" s="84" t="s">
        <v>3127</v>
      </c>
      <c r="C3050" s="19">
        <v>627.75</v>
      </c>
      <c r="D3050" s="19">
        <v>11.93</v>
      </c>
      <c r="E3050" s="19">
        <v>0</v>
      </c>
      <c r="F3050" s="19">
        <v>11.93</v>
      </c>
      <c r="G3050" s="19">
        <v>0</v>
      </c>
      <c r="H3050" s="85">
        <v>3695.16</v>
      </c>
      <c r="I3050" s="85">
        <v>70.209999999999994</v>
      </c>
      <c r="J3050" s="85">
        <v>47.71</v>
      </c>
      <c r="K3050" s="85">
        <v>22.5</v>
      </c>
      <c r="L3050" s="146">
        <v>17.55</v>
      </c>
      <c r="M3050" s="146">
        <v>40.049999999999997</v>
      </c>
      <c r="N3050" s="146">
        <v>0</v>
      </c>
      <c r="Y3050" s="32">
        <f t="shared" si="47"/>
        <v>51.98</v>
      </c>
    </row>
    <row r="3051" spans="1:25" x14ac:dyDescent="0.25">
      <c r="A3051" s="83" t="s">
        <v>10719</v>
      </c>
      <c r="B3051" s="84" t="s">
        <v>3128</v>
      </c>
      <c r="C3051" s="19">
        <v>2266.11</v>
      </c>
      <c r="D3051" s="19">
        <v>43.06</v>
      </c>
      <c r="E3051" s="19">
        <v>0</v>
      </c>
      <c r="F3051" s="19">
        <v>43.06</v>
      </c>
      <c r="G3051" s="19">
        <v>0</v>
      </c>
      <c r="H3051" s="85">
        <v>8984.51</v>
      </c>
      <c r="I3051" s="85">
        <v>170.71</v>
      </c>
      <c r="J3051" s="85">
        <v>172.22</v>
      </c>
      <c r="K3051" s="85">
        <v>-1.51</v>
      </c>
      <c r="L3051" s="146">
        <v>42.68</v>
      </c>
      <c r="M3051" s="146">
        <v>41.17</v>
      </c>
      <c r="N3051" s="146">
        <v>0</v>
      </c>
      <c r="Y3051" s="32">
        <f t="shared" si="47"/>
        <v>84.23</v>
      </c>
    </row>
    <row r="3052" spans="1:25" x14ac:dyDescent="0.25">
      <c r="A3052" s="83" t="s">
        <v>10720</v>
      </c>
      <c r="B3052" s="84" t="s">
        <v>3129</v>
      </c>
      <c r="C3052" s="19">
        <v>3483.3</v>
      </c>
      <c r="D3052" s="19">
        <v>66.180000000000007</v>
      </c>
      <c r="E3052" s="19">
        <v>0</v>
      </c>
      <c r="F3052" s="19">
        <v>66.180000000000007</v>
      </c>
      <c r="G3052" s="19">
        <v>0</v>
      </c>
      <c r="H3052" s="85">
        <v>7765.48</v>
      </c>
      <c r="I3052" s="85">
        <v>147.54</v>
      </c>
      <c r="J3052" s="85">
        <v>264.73</v>
      </c>
      <c r="K3052" s="85">
        <v>-117.19</v>
      </c>
      <c r="L3052" s="146">
        <v>36.89</v>
      </c>
      <c r="M3052" s="146">
        <v>0</v>
      </c>
      <c r="N3052" s="146">
        <v>80.3</v>
      </c>
      <c r="Y3052" s="32">
        <f t="shared" si="47"/>
        <v>66.180000000000007</v>
      </c>
    </row>
    <row r="3053" spans="1:25" x14ac:dyDescent="0.25">
      <c r="A3053" s="83" t="s">
        <v>10721</v>
      </c>
      <c r="B3053" s="84" t="s">
        <v>3130</v>
      </c>
      <c r="C3053" s="19">
        <v>296201.81</v>
      </c>
      <c r="D3053" s="19">
        <v>5627.84</v>
      </c>
      <c r="E3053" s="19">
        <v>0</v>
      </c>
      <c r="F3053" s="19">
        <v>5627.84</v>
      </c>
      <c r="G3053" s="19">
        <v>0</v>
      </c>
      <c r="H3053" s="85">
        <v>1405217.22</v>
      </c>
      <c r="I3053" s="85">
        <v>26699.13</v>
      </c>
      <c r="J3053" s="85">
        <v>22511.34</v>
      </c>
      <c r="K3053" s="85">
        <v>4187.79</v>
      </c>
      <c r="L3053" s="146">
        <v>6674.78</v>
      </c>
      <c r="M3053" s="146">
        <v>10862.57</v>
      </c>
      <c r="N3053" s="146">
        <v>0</v>
      </c>
      <c r="Y3053" s="32">
        <f t="shared" si="47"/>
        <v>16490.41</v>
      </c>
    </row>
    <row r="3054" spans="1:25" x14ac:dyDescent="0.25">
      <c r="A3054" s="83" t="s">
        <v>10722</v>
      </c>
      <c r="B3054" s="84" t="s">
        <v>3131</v>
      </c>
      <c r="C3054" s="19">
        <v>1959.68</v>
      </c>
      <c r="D3054" s="19">
        <v>37.24</v>
      </c>
      <c r="E3054" s="19">
        <v>37.24</v>
      </c>
      <c r="F3054" s="19">
        <v>0</v>
      </c>
      <c r="G3054" s="19">
        <v>9.18</v>
      </c>
      <c r="H3054" s="85">
        <v>7540.55</v>
      </c>
      <c r="I3054" s="85">
        <v>143.27000000000001</v>
      </c>
      <c r="J3054" s="85">
        <v>158.12</v>
      </c>
      <c r="K3054" s="85">
        <v>-14.85</v>
      </c>
      <c r="L3054" s="146">
        <v>35.82</v>
      </c>
      <c r="M3054" s="146">
        <v>20.97</v>
      </c>
      <c r="N3054" s="146">
        <v>0</v>
      </c>
      <c r="Y3054" s="32">
        <f t="shared" si="47"/>
        <v>20.97</v>
      </c>
    </row>
    <row r="3055" spans="1:25" x14ac:dyDescent="0.25">
      <c r="A3055" s="83" t="s">
        <v>10723</v>
      </c>
      <c r="B3055" s="84" t="s">
        <v>3132</v>
      </c>
      <c r="C3055" s="19">
        <v>16874.099999999999</v>
      </c>
      <c r="D3055" s="19">
        <v>320.61</v>
      </c>
      <c r="E3055" s="19">
        <v>0</v>
      </c>
      <c r="F3055" s="19">
        <v>320.61</v>
      </c>
      <c r="G3055" s="19">
        <v>0</v>
      </c>
      <c r="H3055" s="85">
        <v>55255.96</v>
      </c>
      <c r="I3055" s="85">
        <v>1049.8599999999999</v>
      </c>
      <c r="J3055" s="85">
        <v>1282.43</v>
      </c>
      <c r="K3055" s="85">
        <v>-232.57</v>
      </c>
      <c r="L3055" s="146">
        <v>262.47000000000003</v>
      </c>
      <c r="M3055" s="146">
        <v>29.9</v>
      </c>
      <c r="N3055" s="146">
        <v>0</v>
      </c>
      <c r="Y3055" s="32">
        <f t="shared" si="47"/>
        <v>350.51</v>
      </c>
    </row>
    <row r="3056" spans="1:25" x14ac:dyDescent="0.25">
      <c r="A3056" s="83" t="s">
        <v>10724</v>
      </c>
      <c r="B3056" s="84" t="s">
        <v>3133</v>
      </c>
      <c r="C3056" s="19">
        <v>3369.68</v>
      </c>
      <c r="D3056" s="19">
        <v>64.03</v>
      </c>
      <c r="E3056" s="19">
        <v>0</v>
      </c>
      <c r="F3056" s="19">
        <v>64.03</v>
      </c>
      <c r="G3056" s="19">
        <v>0</v>
      </c>
      <c r="H3056" s="85">
        <v>13199.14</v>
      </c>
      <c r="I3056" s="85">
        <v>250.78</v>
      </c>
      <c r="J3056" s="85">
        <v>256.10000000000002</v>
      </c>
      <c r="K3056" s="85">
        <v>-5.32</v>
      </c>
      <c r="L3056" s="146">
        <v>62.7</v>
      </c>
      <c r="M3056" s="146">
        <v>57.38</v>
      </c>
      <c r="N3056" s="146">
        <v>0</v>
      </c>
      <c r="Y3056" s="32">
        <f t="shared" si="47"/>
        <v>121.41</v>
      </c>
    </row>
    <row r="3057" spans="1:25" x14ac:dyDescent="0.25">
      <c r="A3057" s="83" t="s">
        <v>10725</v>
      </c>
      <c r="B3057" s="84" t="s">
        <v>3134</v>
      </c>
      <c r="C3057" s="19">
        <v>41.97</v>
      </c>
      <c r="D3057" s="19">
        <v>0.8</v>
      </c>
      <c r="E3057" s="19">
        <v>0</v>
      </c>
      <c r="F3057" s="19">
        <v>0.8</v>
      </c>
      <c r="G3057" s="19">
        <v>0</v>
      </c>
      <c r="H3057" s="85">
        <v>1046.55</v>
      </c>
      <c r="I3057" s="85">
        <v>19.88</v>
      </c>
      <c r="J3057" s="85">
        <v>3.19</v>
      </c>
      <c r="K3057" s="85">
        <v>16.690000000000001</v>
      </c>
      <c r="L3057" s="146">
        <v>4.97</v>
      </c>
      <c r="M3057" s="146">
        <v>21.66</v>
      </c>
      <c r="N3057" s="146">
        <v>0</v>
      </c>
      <c r="Y3057" s="32">
        <f t="shared" si="47"/>
        <v>22.46</v>
      </c>
    </row>
    <row r="3058" spans="1:25" x14ac:dyDescent="0.25">
      <c r="A3058" s="83" t="s">
        <v>10726</v>
      </c>
      <c r="B3058" s="84" t="s">
        <v>3135</v>
      </c>
      <c r="C3058" s="19">
        <v>1575.1</v>
      </c>
      <c r="D3058" s="19">
        <v>29.93</v>
      </c>
      <c r="E3058" s="19">
        <v>0</v>
      </c>
      <c r="F3058" s="19">
        <v>29.93</v>
      </c>
      <c r="G3058" s="19">
        <v>0</v>
      </c>
      <c r="H3058" s="85">
        <v>6544.37</v>
      </c>
      <c r="I3058" s="85">
        <v>124.34</v>
      </c>
      <c r="J3058" s="85">
        <v>119.71</v>
      </c>
      <c r="K3058" s="85">
        <v>4.63</v>
      </c>
      <c r="L3058" s="146">
        <v>31.09</v>
      </c>
      <c r="M3058" s="146">
        <v>35.72</v>
      </c>
      <c r="N3058" s="146">
        <v>0</v>
      </c>
      <c r="Y3058" s="32">
        <f t="shared" si="47"/>
        <v>65.650000000000006</v>
      </c>
    </row>
    <row r="3059" spans="1:25" x14ac:dyDescent="0.25">
      <c r="A3059" s="83" t="s">
        <v>10727</v>
      </c>
      <c r="B3059" s="84" t="s">
        <v>3136</v>
      </c>
      <c r="C3059" s="19">
        <v>56966.74</v>
      </c>
      <c r="D3059" s="19">
        <v>1082.3699999999999</v>
      </c>
      <c r="E3059" s="19">
        <v>0</v>
      </c>
      <c r="F3059" s="19">
        <v>1082.3699999999999</v>
      </c>
      <c r="G3059" s="19">
        <v>0</v>
      </c>
      <c r="H3059" s="85">
        <v>237020.26</v>
      </c>
      <c r="I3059" s="85">
        <v>4503.38</v>
      </c>
      <c r="J3059" s="85">
        <v>4329.47</v>
      </c>
      <c r="K3059" s="85">
        <v>173.91</v>
      </c>
      <c r="L3059" s="146">
        <v>1125.8499999999999</v>
      </c>
      <c r="M3059" s="146">
        <v>1299.76</v>
      </c>
      <c r="N3059" s="146">
        <v>0</v>
      </c>
      <c r="Y3059" s="32">
        <f t="shared" si="47"/>
        <v>2382.13</v>
      </c>
    </row>
    <row r="3060" spans="1:25" x14ac:dyDescent="0.25">
      <c r="A3060" s="83" t="s">
        <v>10728</v>
      </c>
      <c r="B3060" s="84" t="s">
        <v>3137</v>
      </c>
      <c r="C3060" s="19">
        <v>10772.43</v>
      </c>
      <c r="D3060" s="19">
        <v>204.68</v>
      </c>
      <c r="E3060" s="19">
        <v>0</v>
      </c>
      <c r="F3060" s="19">
        <v>204.68</v>
      </c>
      <c r="G3060" s="19">
        <v>0</v>
      </c>
      <c r="H3060" s="85">
        <v>44535.28</v>
      </c>
      <c r="I3060" s="85">
        <v>846.17</v>
      </c>
      <c r="J3060" s="85">
        <v>818.7</v>
      </c>
      <c r="K3060" s="85">
        <v>27.47</v>
      </c>
      <c r="L3060" s="146">
        <v>211.54</v>
      </c>
      <c r="M3060" s="146">
        <v>239.01</v>
      </c>
      <c r="N3060" s="146">
        <v>0</v>
      </c>
      <c r="Y3060" s="32">
        <f t="shared" si="47"/>
        <v>443.69</v>
      </c>
    </row>
    <row r="3061" spans="1:25" x14ac:dyDescent="0.25">
      <c r="A3061" s="83" t="s">
        <v>10729</v>
      </c>
      <c r="B3061" s="84" t="s">
        <v>3138</v>
      </c>
      <c r="C3061" s="19">
        <v>2673.63</v>
      </c>
      <c r="D3061" s="19">
        <v>50.8</v>
      </c>
      <c r="E3061" s="19">
        <v>42.33</v>
      </c>
      <c r="F3061" s="19">
        <v>8.4700000000000006</v>
      </c>
      <c r="G3061" s="19">
        <v>0</v>
      </c>
      <c r="H3061" s="85">
        <v>10083.32</v>
      </c>
      <c r="I3061" s="85">
        <v>191.58</v>
      </c>
      <c r="J3061" s="85">
        <v>203.2</v>
      </c>
      <c r="K3061" s="85">
        <v>-11.62</v>
      </c>
      <c r="L3061" s="146">
        <v>47.9</v>
      </c>
      <c r="M3061" s="146">
        <v>36.28</v>
      </c>
      <c r="N3061" s="146">
        <v>0</v>
      </c>
      <c r="Y3061" s="32">
        <f t="shared" si="47"/>
        <v>44.75</v>
      </c>
    </row>
    <row r="3062" spans="1:25" x14ac:dyDescent="0.25">
      <c r="A3062" s="83" t="s">
        <v>10730</v>
      </c>
      <c r="B3062" s="84" t="s">
        <v>3139</v>
      </c>
      <c r="C3062" s="19">
        <v>3260.2</v>
      </c>
      <c r="D3062" s="19">
        <v>61.95</v>
      </c>
      <c r="E3062" s="19">
        <v>0</v>
      </c>
      <c r="F3062" s="19">
        <v>61.95</v>
      </c>
      <c r="G3062" s="19">
        <v>0</v>
      </c>
      <c r="H3062" s="85">
        <v>15628.08</v>
      </c>
      <c r="I3062" s="85">
        <v>296.93</v>
      </c>
      <c r="J3062" s="85">
        <v>247.78</v>
      </c>
      <c r="K3062" s="85">
        <v>49.15</v>
      </c>
      <c r="L3062" s="146">
        <v>74.23</v>
      </c>
      <c r="M3062" s="146">
        <v>123.38</v>
      </c>
      <c r="N3062" s="146">
        <v>0</v>
      </c>
      <c r="Y3062" s="32">
        <f t="shared" si="47"/>
        <v>185.32999999999998</v>
      </c>
    </row>
    <row r="3063" spans="1:25" x14ac:dyDescent="0.25">
      <c r="A3063" s="83" t="s">
        <v>10731</v>
      </c>
      <c r="B3063" s="84" t="s">
        <v>3140</v>
      </c>
      <c r="C3063" s="19">
        <v>60764.23</v>
      </c>
      <c r="D3063" s="19">
        <v>1154.52</v>
      </c>
      <c r="E3063" s="19">
        <v>0</v>
      </c>
      <c r="F3063" s="19">
        <v>1154.52</v>
      </c>
      <c r="G3063" s="19">
        <v>0</v>
      </c>
      <c r="H3063" s="85">
        <v>272976.78999999998</v>
      </c>
      <c r="I3063" s="85">
        <v>5186.5600000000004</v>
      </c>
      <c r="J3063" s="85">
        <v>4618.08</v>
      </c>
      <c r="K3063" s="85">
        <v>568.48</v>
      </c>
      <c r="L3063" s="146">
        <v>1296.6400000000001</v>
      </c>
      <c r="M3063" s="146">
        <v>1865.12</v>
      </c>
      <c r="N3063" s="146">
        <v>0</v>
      </c>
      <c r="Y3063" s="32">
        <f t="shared" si="47"/>
        <v>3019.64</v>
      </c>
    </row>
    <row r="3064" spans="1:25" x14ac:dyDescent="0.25">
      <c r="A3064" s="83" t="s">
        <v>10732</v>
      </c>
      <c r="B3064" s="84" t="s">
        <v>3141</v>
      </c>
      <c r="C3064" s="19">
        <v>67132.56</v>
      </c>
      <c r="D3064" s="19">
        <v>1275.52</v>
      </c>
      <c r="E3064" s="19">
        <v>0</v>
      </c>
      <c r="F3064" s="19">
        <v>1275.52</v>
      </c>
      <c r="G3064" s="19">
        <v>0</v>
      </c>
      <c r="H3064" s="85">
        <v>247743.51</v>
      </c>
      <c r="I3064" s="85">
        <v>4707.13</v>
      </c>
      <c r="J3064" s="85">
        <v>5102.07</v>
      </c>
      <c r="K3064" s="85">
        <v>-394.94</v>
      </c>
      <c r="L3064" s="146">
        <v>1176.78</v>
      </c>
      <c r="M3064" s="146">
        <v>781.84</v>
      </c>
      <c r="N3064" s="146">
        <v>0</v>
      </c>
      <c r="Y3064" s="32">
        <f t="shared" si="47"/>
        <v>2057.36</v>
      </c>
    </row>
    <row r="3065" spans="1:25" x14ac:dyDescent="0.25">
      <c r="A3065" s="83" t="s">
        <v>10733</v>
      </c>
      <c r="B3065" s="84" t="s">
        <v>3142</v>
      </c>
      <c r="C3065" s="19">
        <v>189078.46</v>
      </c>
      <c r="D3065" s="19">
        <v>3592.49</v>
      </c>
      <c r="E3065" s="19">
        <v>0</v>
      </c>
      <c r="F3065" s="19">
        <v>3592.49</v>
      </c>
      <c r="G3065" s="19">
        <v>0</v>
      </c>
      <c r="H3065" s="85">
        <v>797663.84</v>
      </c>
      <c r="I3065" s="85">
        <v>15155.61</v>
      </c>
      <c r="J3065" s="85">
        <v>14369.96</v>
      </c>
      <c r="K3065" s="85">
        <v>785.65</v>
      </c>
      <c r="L3065" s="146">
        <v>3788.9</v>
      </c>
      <c r="M3065" s="146">
        <v>4574.55</v>
      </c>
      <c r="N3065" s="146">
        <v>0</v>
      </c>
      <c r="Y3065" s="32">
        <f t="shared" si="47"/>
        <v>8167.04</v>
      </c>
    </row>
    <row r="3066" spans="1:25" x14ac:dyDescent="0.25">
      <c r="A3066" s="83" t="s">
        <v>10734</v>
      </c>
      <c r="B3066" s="84" t="s">
        <v>3143</v>
      </c>
      <c r="C3066" s="19">
        <v>3470.03</v>
      </c>
      <c r="D3066" s="19">
        <v>65.930000000000007</v>
      </c>
      <c r="E3066" s="19">
        <v>0</v>
      </c>
      <c r="F3066" s="19">
        <v>65.930000000000007</v>
      </c>
      <c r="G3066" s="19">
        <v>0</v>
      </c>
      <c r="H3066" s="85">
        <v>11697.08</v>
      </c>
      <c r="I3066" s="85">
        <v>222.24</v>
      </c>
      <c r="J3066" s="85">
        <v>263.72000000000003</v>
      </c>
      <c r="K3066" s="85">
        <v>-41.48</v>
      </c>
      <c r="L3066" s="146">
        <v>55.56</v>
      </c>
      <c r="M3066" s="146">
        <v>14.08</v>
      </c>
      <c r="N3066" s="146">
        <v>0</v>
      </c>
      <c r="Y3066" s="32">
        <f t="shared" si="47"/>
        <v>80.010000000000005</v>
      </c>
    </row>
    <row r="3067" spans="1:25" x14ac:dyDescent="0.25">
      <c r="A3067" s="83" t="s">
        <v>10735</v>
      </c>
      <c r="B3067" s="84" t="s">
        <v>3144</v>
      </c>
      <c r="C3067" s="19">
        <v>970.95</v>
      </c>
      <c r="D3067" s="19">
        <v>18.45</v>
      </c>
      <c r="E3067" s="19">
        <v>0</v>
      </c>
      <c r="F3067" s="19">
        <v>18.45</v>
      </c>
      <c r="G3067" s="19">
        <v>0</v>
      </c>
      <c r="H3067" s="85">
        <v>2850.85</v>
      </c>
      <c r="I3067" s="85">
        <v>54.17</v>
      </c>
      <c r="J3067" s="85">
        <v>73.790000000000006</v>
      </c>
      <c r="K3067" s="85">
        <v>-19.62</v>
      </c>
      <c r="L3067" s="146">
        <v>13.54</v>
      </c>
      <c r="M3067" s="146">
        <v>0</v>
      </c>
      <c r="N3067" s="146">
        <v>6.08</v>
      </c>
      <c r="Y3067" s="32">
        <f t="shared" si="47"/>
        <v>18.45</v>
      </c>
    </row>
    <row r="3068" spans="1:25" x14ac:dyDescent="0.25">
      <c r="A3068" s="83" t="s">
        <v>10736</v>
      </c>
      <c r="B3068" s="84" t="s">
        <v>3145</v>
      </c>
      <c r="C3068" s="19">
        <v>2279.35</v>
      </c>
      <c r="D3068" s="19">
        <v>43.31</v>
      </c>
      <c r="E3068" s="19">
        <v>0</v>
      </c>
      <c r="F3068" s="19">
        <v>43.31</v>
      </c>
      <c r="G3068" s="19">
        <v>0</v>
      </c>
      <c r="H3068" s="85">
        <v>2769.3</v>
      </c>
      <c r="I3068" s="85">
        <v>52.62</v>
      </c>
      <c r="J3068" s="85">
        <v>173.23</v>
      </c>
      <c r="K3068" s="85">
        <v>-120.61</v>
      </c>
      <c r="L3068" s="146">
        <v>13.16</v>
      </c>
      <c r="M3068" s="146">
        <v>0</v>
      </c>
      <c r="N3068" s="146">
        <v>107.45</v>
      </c>
      <c r="Y3068" s="32">
        <f t="shared" si="47"/>
        <v>43.31</v>
      </c>
    </row>
    <row r="3069" spans="1:25" x14ac:dyDescent="0.25">
      <c r="A3069" s="83" t="s">
        <v>10737</v>
      </c>
      <c r="B3069" s="84" t="s">
        <v>3146</v>
      </c>
      <c r="C3069" s="19">
        <v>1360.1</v>
      </c>
      <c r="D3069" s="19">
        <v>25.84</v>
      </c>
      <c r="E3069" s="19">
        <v>0</v>
      </c>
      <c r="F3069" s="19">
        <v>25.84</v>
      </c>
      <c r="G3069" s="19">
        <v>0</v>
      </c>
      <c r="H3069" s="85">
        <v>2991.89</v>
      </c>
      <c r="I3069" s="85">
        <v>56.85</v>
      </c>
      <c r="J3069" s="85">
        <v>103.37</v>
      </c>
      <c r="K3069" s="85">
        <v>-46.52</v>
      </c>
      <c r="L3069" s="146">
        <v>14.21</v>
      </c>
      <c r="M3069" s="146">
        <v>0</v>
      </c>
      <c r="N3069" s="146">
        <v>32.31</v>
      </c>
      <c r="Y3069" s="32">
        <f t="shared" si="47"/>
        <v>25.84</v>
      </c>
    </row>
    <row r="3070" spans="1:25" x14ac:dyDescent="0.25">
      <c r="A3070" s="83" t="s">
        <v>10738</v>
      </c>
      <c r="B3070" s="84" t="s">
        <v>3147</v>
      </c>
      <c r="C3070" s="19">
        <v>3151.5</v>
      </c>
      <c r="D3070" s="19">
        <v>59.88</v>
      </c>
      <c r="E3070" s="19">
        <v>0</v>
      </c>
      <c r="F3070" s="19">
        <v>59.88</v>
      </c>
      <c r="G3070" s="19">
        <v>0</v>
      </c>
      <c r="H3070" s="85">
        <v>9901.42</v>
      </c>
      <c r="I3070" s="85">
        <v>188.13</v>
      </c>
      <c r="J3070" s="85">
        <v>239.51</v>
      </c>
      <c r="K3070" s="85">
        <v>-51.38</v>
      </c>
      <c r="L3070" s="146">
        <v>47.03</v>
      </c>
      <c r="M3070" s="146">
        <v>0</v>
      </c>
      <c r="N3070" s="146">
        <v>4.3499999999999996</v>
      </c>
      <c r="Y3070" s="32">
        <f t="shared" si="47"/>
        <v>59.88</v>
      </c>
    </row>
    <row r="3071" spans="1:25" x14ac:dyDescent="0.25">
      <c r="A3071" s="83" t="s">
        <v>10739</v>
      </c>
      <c r="B3071" s="84" t="s">
        <v>3148</v>
      </c>
      <c r="C3071" s="19">
        <v>33025.199999999997</v>
      </c>
      <c r="D3071" s="19">
        <v>627.48</v>
      </c>
      <c r="E3071" s="19">
        <v>0</v>
      </c>
      <c r="F3071" s="19">
        <v>627.48</v>
      </c>
      <c r="G3071" s="19">
        <v>0</v>
      </c>
      <c r="H3071" s="85">
        <v>62241.98</v>
      </c>
      <c r="I3071" s="85">
        <v>1182.5999999999999</v>
      </c>
      <c r="J3071" s="85">
        <v>2509.92</v>
      </c>
      <c r="K3071" s="85">
        <v>-1327.32</v>
      </c>
      <c r="L3071" s="146">
        <v>295.64999999999998</v>
      </c>
      <c r="M3071" s="146">
        <v>0</v>
      </c>
      <c r="N3071" s="146">
        <v>1031.67</v>
      </c>
      <c r="Y3071" s="32">
        <f t="shared" si="47"/>
        <v>627.48</v>
      </c>
    </row>
    <row r="3072" spans="1:25" x14ac:dyDescent="0.25">
      <c r="A3072" s="83" t="s">
        <v>10740</v>
      </c>
      <c r="B3072" s="84" t="s">
        <v>3149</v>
      </c>
      <c r="C3072" s="19">
        <v>3520.37</v>
      </c>
      <c r="D3072" s="19">
        <v>66.89</v>
      </c>
      <c r="E3072" s="19">
        <v>0</v>
      </c>
      <c r="F3072" s="19">
        <v>66.89</v>
      </c>
      <c r="G3072" s="19">
        <v>0</v>
      </c>
      <c r="H3072" s="85">
        <v>11501.74</v>
      </c>
      <c r="I3072" s="85">
        <v>218.53</v>
      </c>
      <c r="J3072" s="85">
        <v>267.55</v>
      </c>
      <c r="K3072" s="85">
        <v>-49.02</v>
      </c>
      <c r="L3072" s="146">
        <v>54.63</v>
      </c>
      <c r="M3072" s="146">
        <v>5.61</v>
      </c>
      <c r="N3072" s="146">
        <v>0</v>
      </c>
      <c r="Y3072" s="32">
        <f t="shared" si="47"/>
        <v>72.5</v>
      </c>
    </row>
    <row r="3073" spans="1:25" x14ac:dyDescent="0.25">
      <c r="A3073" s="83" t="s">
        <v>10741</v>
      </c>
      <c r="B3073" s="84" t="s">
        <v>3150</v>
      </c>
      <c r="C3073" s="19">
        <v>4718.8999999999996</v>
      </c>
      <c r="D3073" s="19">
        <v>89.66</v>
      </c>
      <c r="E3073" s="19">
        <v>89.66</v>
      </c>
      <c r="F3073" s="19">
        <v>0</v>
      </c>
      <c r="G3073" s="19">
        <v>40.75</v>
      </c>
      <c r="H3073" s="85">
        <v>16830.96</v>
      </c>
      <c r="I3073" s="85">
        <v>319.79000000000002</v>
      </c>
      <c r="J3073" s="85">
        <v>399.39</v>
      </c>
      <c r="K3073" s="85">
        <v>-79.599999999999994</v>
      </c>
      <c r="L3073" s="146">
        <v>79.95</v>
      </c>
      <c r="M3073" s="146">
        <v>0.35</v>
      </c>
      <c r="N3073" s="146">
        <v>0</v>
      </c>
      <c r="Y3073" s="32">
        <f t="shared" si="47"/>
        <v>0.35</v>
      </c>
    </row>
    <row r="3074" spans="1:25" x14ac:dyDescent="0.25">
      <c r="A3074" s="83" t="s">
        <v>10742</v>
      </c>
      <c r="B3074" s="84" t="s">
        <v>3151</v>
      </c>
      <c r="C3074" s="19">
        <v>2704.76</v>
      </c>
      <c r="D3074" s="19">
        <v>51.39</v>
      </c>
      <c r="E3074" s="19">
        <v>6.61</v>
      </c>
      <c r="F3074" s="19">
        <v>44.78</v>
      </c>
      <c r="G3074" s="19">
        <v>0</v>
      </c>
      <c r="H3074" s="85">
        <v>11014.12</v>
      </c>
      <c r="I3074" s="85">
        <v>209.27</v>
      </c>
      <c r="J3074" s="85">
        <v>205.56</v>
      </c>
      <c r="K3074" s="85">
        <v>3.71</v>
      </c>
      <c r="L3074" s="146">
        <v>52.32</v>
      </c>
      <c r="M3074" s="146">
        <v>56.03</v>
      </c>
      <c r="N3074" s="146">
        <v>0</v>
      </c>
      <c r="Y3074" s="32">
        <f t="shared" si="47"/>
        <v>100.81</v>
      </c>
    </row>
    <row r="3075" spans="1:25" x14ac:dyDescent="0.25">
      <c r="A3075" s="83" t="s">
        <v>10743</v>
      </c>
      <c r="B3075" s="84" t="s">
        <v>3152</v>
      </c>
      <c r="C3075" s="19">
        <v>13483.1</v>
      </c>
      <c r="D3075" s="19">
        <v>256.18</v>
      </c>
      <c r="E3075" s="19">
        <v>0</v>
      </c>
      <c r="F3075" s="19">
        <v>256.18</v>
      </c>
      <c r="G3075" s="19">
        <v>0</v>
      </c>
      <c r="H3075" s="85">
        <v>32732.23</v>
      </c>
      <c r="I3075" s="85">
        <v>621.91</v>
      </c>
      <c r="J3075" s="85">
        <v>1024.72</v>
      </c>
      <c r="K3075" s="85">
        <v>-402.81</v>
      </c>
      <c r="L3075" s="146">
        <v>155.47999999999999</v>
      </c>
      <c r="M3075" s="146">
        <v>0</v>
      </c>
      <c r="N3075" s="146">
        <v>247.33</v>
      </c>
      <c r="Y3075" s="32">
        <f t="shared" si="47"/>
        <v>256.18</v>
      </c>
    </row>
    <row r="3076" spans="1:25" x14ac:dyDescent="0.25">
      <c r="A3076" s="83" t="s">
        <v>10744</v>
      </c>
      <c r="B3076" s="84" t="s">
        <v>3153</v>
      </c>
      <c r="C3076" s="19">
        <v>11432.24</v>
      </c>
      <c r="D3076" s="19">
        <v>217.21</v>
      </c>
      <c r="E3076" s="19">
        <v>0</v>
      </c>
      <c r="F3076" s="19">
        <v>217.21</v>
      </c>
      <c r="G3076" s="19">
        <v>0</v>
      </c>
      <c r="H3076" s="85">
        <v>32129.63</v>
      </c>
      <c r="I3076" s="85">
        <v>610.46</v>
      </c>
      <c r="J3076" s="85">
        <v>868.85</v>
      </c>
      <c r="K3076" s="85">
        <v>-258.39</v>
      </c>
      <c r="L3076" s="146">
        <v>152.62</v>
      </c>
      <c r="M3076" s="146">
        <v>0</v>
      </c>
      <c r="N3076" s="146">
        <v>105.77</v>
      </c>
      <c r="Y3076" s="32">
        <f t="shared" si="47"/>
        <v>217.21</v>
      </c>
    </row>
    <row r="3077" spans="1:25" x14ac:dyDescent="0.25">
      <c r="A3077" s="83" t="s">
        <v>10745</v>
      </c>
      <c r="B3077" s="84" t="s">
        <v>3154</v>
      </c>
      <c r="C3077" s="19">
        <v>757.62</v>
      </c>
      <c r="D3077" s="19">
        <v>14.4</v>
      </c>
      <c r="E3077" s="19">
        <v>0</v>
      </c>
      <c r="F3077" s="19">
        <v>14.4</v>
      </c>
      <c r="G3077" s="19">
        <v>0</v>
      </c>
      <c r="H3077" s="85">
        <v>2895.61</v>
      </c>
      <c r="I3077" s="85">
        <v>55.02</v>
      </c>
      <c r="J3077" s="85">
        <v>57.58</v>
      </c>
      <c r="K3077" s="85">
        <v>-2.56</v>
      </c>
      <c r="L3077" s="146">
        <v>13.76</v>
      </c>
      <c r="M3077" s="146">
        <v>11.2</v>
      </c>
      <c r="N3077" s="146">
        <v>0</v>
      </c>
      <c r="Y3077" s="32">
        <f t="shared" si="47"/>
        <v>25.6</v>
      </c>
    </row>
    <row r="3078" spans="1:25" x14ac:dyDescent="0.25">
      <c r="A3078" s="83" t="s">
        <v>10746</v>
      </c>
      <c r="B3078" s="84" t="s">
        <v>3155</v>
      </c>
      <c r="C3078" s="19">
        <v>3809.66</v>
      </c>
      <c r="D3078" s="19">
        <v>72.38</v>
      </c>
      <c r="E3078" s="19">
        <v>0</v>
      </c>
      <c r="F3078" s="19">
        <v>72.38</v>
      </c>
      <c r="G3078" s="19">
        <v>0</v>
      </c>
      <c r="H3078" s="85">
        <v>13204.14</v>
      </c>
      <c r="I3078" s="85">
        <v>250.88</v>
      </c>
      <c r="J3078" s="85">
        <v>289.52999999999997</v>
      </c>
      <c r="K3078" s="85">
        <v>-38.65</v>
      </c>
      <c r="L3078" s="146">
        <v>62.72</v>
      </c>
      <c r="M3078" s="146">
        <v>24.07</v>
      </c>
      <c r="N3078" s="146">
        <v>0</v>
      </c>
      <c r="Y3078" s="32">
        <f t="shared" si="47"/>
        <v>96.449999999999989</v>
      </c>
    </row>
    <row r="3079" spans="1:25" x14ac:dyDescent="0.25">
      <c r="A3079" s="83" t="s">
        <v>10747</v>
      </c>
      <c r="B3079" s="84" t="s">
        <v>3156</v>
      </c>
      <c r="C3079" s="19">
        <v>5255.12</v>
      </c>
      <c r="D3079" s="19">
        <v>99.85</v>
      </c>
      <c r="E3079" s="19">
        <v>0</v>
      </c>
      <c r="F3079" s="19">
        <v>99.85</v>
      </c>
      <c r="G3079" s="19">
        <v>0</v>
      </c>
      <c r="H3079" s="85">
        <v>33136.080000000002</v>
      </c>
      <c r="I3079" s="85">
        <v>629.59</v>
      </c>
      <c r="J3079" s="85">
        <v>399.39</v>
      </c>
      <c r="K3079" s="85">
        <v>230.2</v>
      </c>
      <c r="L3079" s="146">
        <v>157.4</v>
      </c>
      <c r="M3079" s="146">
        <v>387.6</v>
      </c>
      <c r="N3079" s="146">
        <v>0</v>
      </c>
      <c r="Y3079" s="32">
        <f t="shared" si="47"/>
        <v>487.45000000000005</v>
      </c>
    </row>
    <row r="3080" spans="1:25" x14ac:dyDescent="0.25">
      <c r="A3080" s="83" t="s">
        <v>10748</v>
      </c>
      <c r="B3080" s="84" t="s">
        <v>3157</v>
      </c>
      <c r="C3080" s="19">
        <v>5810.92</v>
      </c>
      <c r="D3080" s="19">
        <v>110.41</v>
      </c>
      <c r="E3080" s="19">
        <v>110.41</v>
      </c>
      <c r="F3080" s="19">
        <v>0</v>
      </c>
      <c r="G3080" s="19">
        <v>62.63</v>
      </c>
      <c r="H3080" s="85">
        <v>22562.76</v>
      </c>
      <c r="I3080" s="85">
        <v>428.69</v>
      </c>
      <c r="J3080" s="85">
        <v>504.26</v>
      </c>
      <c r="K3080" s="85">
        <v>-75.569999999999993</v>
      </c>
      <c r="L3080" s="146">
        <v>107.17</v>
      </c>
      <c r="M3080" s="146">
        <v>31.6</v>
      </c>
      <c r="N3080" s="146">
        <v>0</v>
      </c>
      <c r="Y3080" s="32">
        <f t="shared" si="47"/>
        <v>31.6</v>
      </c>
    </row>
    <row r="3081" spans="1:25" x14ac:dyDescent="0.25">
      <c r="A3081" s="83" t="s">
        <v>10749</v>
      </c>
      <c r="B3081" s="84" t="s">
        <v>3158</v>
      </c>
      <c r="C3081" s="19">
        <v>2147</v>
      </c>
      <c r="D3081" s="19">
        <v>40.79</v>
      </c>
      <c r="E3081" s="19">
        <v>0</v>
      </c>
      <c r="F3081" s="19">
        <v>40.79</v>
      </c>
      <c r="G3081" s="19">
        <v>0</v>
      </c>
      <c r="H3081" s="85">
        <v>7909.19</v>
      </c>
      <c r="I3081" s="85">
        <v>150.27000000000001</v>
      </c>
      <c r="J3081" s="85">
        <v>163.16999999999999</v>
      </c>
      <c r="K3081" s="85">
        <v>-12.9</v>
      </c>
      <c r="L3081" s="146">
        <v>37.57</v>
      </c>
      <c r="M3081" s="146">
        <v>24.67</v>
      </c>
      <c r="N3081" s="146">
        <v>0</v>
      </c>
      <c r="Y3081" s="32">
        <f t="shared" si="47"/>
        <v>65.460000000000008</v>
      </c>
    </row>
    <row r="3082" spans="1:25" x14ac:dyDescent="0.25">
      <c r="A3082" s="83" t="s">
        <v>10750</v>
      </c>
      <c r="B3082" s="84" t="s">
        <v>3159</v>
      </c>
      <c r="C3082" s="19">
        <v>7328.94</v>
      </c>
      <c r="D3082" s="19">
        <v>139.25</v>
      </c>
      <c r="E3082" s="19">
        <v>0</v>
      </c>
      <c r="F3082" s="19">
        <v>139.25</v>
      </c>
      <c r="G3082" s="19">
        <v>0</v>
      </c>
      <c r="H3082" s="85">
        <v>24775.63</v>
      </c>
      <c r="I3082" s="85">
        <v>470.74</v>
      </c>
      <c r="J3082" s="85">
        <v>557</v>
      </c>
      <c r="K3082" s="85">
        <v>-86.26</v>
      </c>
      <c r="L3082" s="146">
        <v>117.69</v>
      </c>
      <c r="M3082" s="146">
        <v>31.43</v>
      </c>
      <c r="N3082" s="146">
        <v>0</v>
      </c>
      <c r="Y3082" s="32">
        <f t="shared" si="47"/>
        <v>170.68</v>
      </c>
    </row>
    <row r="3083" spans="1:25" x14ac:dyDescent="0.25">
      <c r="A3083" s="83" t="s">
        <v>10751</v>
      </c>
      <c r="B3083" s="84" t="s">
        <v>3160</v>
      </c>
      <c r="C3083" s="19">
        <v>2997.67</v>
      </c>
      <c r="D3083" s="19">
        <v>56.96</v>
      </c>
      <c r="E3083" s="19">
        <v>0</v>
      </c>
      <c r="F3083" s="19">
        <v>56.96</v>
      </c>
      <c r="G3083" s="19">
        <v>0</v>
      </c>
      <c r="H3083" s="85">
        <v>11203.41</v>
      </c>
      <c r="I3083" s="85">
        <v>212.86</v>
      </c>
      <c r="J3083" s="85">
        <v>227.82</v>
      </c>
      <c r="K3083" s="85">
        <v>-14.96</v>
      </c>
      <c r="L3083" s="146">
        <v>53.22</v>
      </c>
      <c r="M3083" s="146">
        <v>38.26</v>
      </c>
      <c r="N3083" s="146">
        <v>0</v>
      </c>
      <c r="Y3083" s="32">
        <f t="shared" si="47"/>
        <v>95.22</v>
      </c>
    </row>
    <row r="3084" spans="1:25" x14ac:dyDescent="0.25">
      <c r="A3084" s="83" t="s">
        <v>10752</v>
      </c>
      <c r="B3084" s="84" t="s">
        <v>3161</v>
      </c>
      <c r="C3084" s="19">
        <v>10524.63</v>
      </c>
      <c r="D3084" s="19">
        <v>199.97</v>
      </c>
      <c r="E3084" s="19">
        <v>0</v>
      </c>
      <c r="F3084" s="19">
        <v>199.97</v>
      </c>
      <c r="G3084" s="19">
        <v>0</v>
      </c>
      <c r="H3084" s="85">
        <v>42006.06</v>
      </c>
      <c r="I3084" s="85">
        <v>798.12</v>
      </c>
      <c r="J3084" s="85">
        <v>799.87</v>
      </c>
      <c r="K3084" s="85">
        <v>-1.75</v>
      </c>
      <c r="L3084" s="146">
        <v>199.53</v>
      </c>
      <c r="M3084" s="146">
        <v>197.78</v>
      </c>
      <c r="N3084" s="146">
        <v>0</v>
      </c>
      <c r="Y3084" s="32">
        <f t="shared" si="47"/>
        <v>397.75</v>
      </c>
    </row>
    <row r="3085" spans="1:25" x14ac:dyDescent="0.25">
      <c r="A3085" s="83" t="s">
        <v>10753</v>
      </c>
      <c r="B3085" s="84" t="s">
        <v>3162</v>
      </c>
      <c r="C3085" s="19">
        <v>2771.42</v>
      </c>
      <c r="D3085" s="19">
        <v>52.66</v>
      </c>
      <c r="E3085" s="19">
        <v>41.46</v>
      </c>
      <c r="F3085" s="19">
        <v>11.2</v>
      </c>
      <c r="G3085" s="19">
        <v>0</v>
      </c>
      <c r="H3085" s="85">
        <v>8176.89</v>
      </c>
      <c r="I3085" s="85">
        <v>155.36000000000001</v>
      </c>
      <c r="J3085" s="85">
        <v>210.63</v>
      </c>
      <c r="K3085" s="85">
        <v>-55.27</v>
      </c>
      <c r="L3085" s="146">
        <v>38.840000000000003</v>
      </c>
      <c r="M3085" s="146">
        <v>0</v>
      </c>
      <c r="N3085" s="146">
        <v>16.43</v>
      </c>
      <c r="Y3085" s="32">
        <f t="shared" si="47"/>
        <v>11.2</v>
      </c>
    </row>
    <row r="3086" spans="1:25" x14ac:dyDescent="0.25">
      <c r="A3086" s="83" t="s">
        <v>10754</v>
      </c>
      <c r="B3086" s="84" t="s">
        <v>3163</v>
      </c>
      <c r="C3086" s="19">
        <v>134917.89000000001</v>
      </c>
      <c r="D3086" s="19">
        <v>2563.44</v>
      </c>
      <c r="E3086" s="19">
        <v>0</v>
      </c>
      <c r="F3086" s="19">
        <v>2563.44</v>
      </c>
      <c r="G3086" s="19">
        <v>0</v>
      </c>
      <c r="H3086" s="85">
        <v>347777.04</v>
      </c>
      <c r="I3086" s="85">
        <v>6607.76</v>
      </c>
      <c r="J3086" s="85">
        <v>10253.76</v>
      </c>
      <c r="K3086" s="85">
        <v>-3646</v>
      </c>
      <c r="L3086" s="146">
        <v>1651.94</v>
      </c>
      <c r="M3086" s="146">
        <v>0</v>
      </c>
      <c r="N3086" s="146">
        <v>1994.06</v>
      </c>
      <c r="Y3086" s="32">
        <f t="shared" si="47"/>
        <v>2563.44</v>
      </c>
    </row>
    <row r="3087" spans="1:25" x14ac:dyDescent="0.25">
      <c r="A3087" s="83" t="s">
        <v>10755</v>
      </c>
      <c r="B3087" s="84" t="s">
        <v>3164</v>
      </c>
      <c r="C3087" s="19">
        <v>3539.42</v>
      </c>
      <c r="D3087" s="19">
        <v>67.25</v>
      </c>
      <c r="E3087" s="19">
        <v>0</v>
      </c>
      <c r="F3087" s="19">
        <v>67.25</v>
      </c>
      <c r="G3087" s="19">
        <v>0</v>
      </c>
      <c r="H3087" s="85">
        <v>13501.55</v>
      </c>
      <c r="I3087" s="85">
        <v>256.52999999999997</v>
      </c>
      <c r="J3087" s="85">
        <v>269</v>
      </c>
      <c r="K3087" s="85">
        <v>-12.47</v>
      </c>
      <c r="L3087" s="146">
        <v>64.13</v>
      </c>
      <c r="M3087" s="146">
        <v>51.66</v>
      </c>
      <c r="N3087" s="146">
        <v>0</v>
      </c>
      <c r="Y3087" s="32">
        <f t="shared" si="47"/>
        <v>118.91</v>
      </c>
    </row>
    <row r="3088" spans="1:25" x14ac:dyDescent="0.25">
      <c r="A3088" s="83" t="s">
        <v>10756</v>
      </c>
      <c r="B3088" s="84" t="s">
        <v>3165</v>
      </c>
      <c r="C3088" s="19">
        <v>489.69</v>
      </c>
      <c r="D3088" s="19">
        <v>9.31</v>
      </c>
      <c r="E3088" s="19">
        <v>0</v>
      </c>
      <c r="F3088" s="19">
        <v>9.31</v>
      </c>
      <c r="G3088" s="19">
        <v>0</v>
      </c>
      <c r="H3088" s="85">
        <v>966.47</v>
      </c>
      <c r="I3088" s="85">
        <v>18.36</v>
      </c>
      <c r="J3088" s="85">
        <v>37.22</v>
      </c>
      <c r="K3088" s="85">
        <v>-18.86</v>
      </c>
      <c r="L3088" s="146">
        <v>4.59</v>
      </c>
      <c r="M3088" s="146">
        <v>0</v>
      </c>
      <c r="N3088" s="146">
        <v>14.27</v>
      </c>
      <c r="Y3088" s="32">
        <f t="shared" si="47"/>
        <v>9.31</v>
      </c>
    </row>
    <row r="3089" spans="1:25" x14ac:dyDescent="0.25">
      <c r="A3089" s="83" t="s">
        <v>10757</v>
      </c>
      <c r="B3089" s="84" t="s">
        <v>3166</v>
      </c>
      <c r="C3089" s="19">
        <v>1448.93</v>
      </c>
      <c r="D3089" s="19">
        <v>27.53</v>
      </c>
      <c r="E3089" s="19">
        <v>0</v>
      </c>
      <c r="F3089" s="19">
        <v>27.53</v>
      </c>
      <c r="G3089" s="19">
        <v>0</v>
      </c>
      <c r="H3089" s="85">
        <v>1405.6</v>
      </c>
      <c r="I3089" s="85">
        <v>26.71</v>
      </c>
      <c r="J3089" s="85">
        <v>110.12</v>
      </c>
      <c r="K3089" s="85">
        <v>-83.41</v>
      </c>
      <c r="L3089" s="146">
        <v>6.68</v>
      </c>
      <c r="M3089" s="146">
        <v>0</v>
      </c>
      <c r="N3089" s="146">
        <v>76.73</v>
      </c>
      <c r="Y3089" s="32">
        <f t="shared" ref="Y3089:Y3152" si="48">F3089+M3089+R3089+W3089</f>
        <v>27.53</v>
      </c>
    </row>
    <row r="3090" spans="1:25" x14ac:dyDescent="0.25">
      <c r="A3090" s="83" t="s">
        <v>10758</v>
      </c>
      <c r="B3090" s="84" t="s">
        <v>3167</v>
      </c>
      <c r="C3090" s="19">
        <v>6144.84</v>
      </c>
      <c r="D3090" s="19">
        <v>116.75</v>
      </c>
      <c r="E3090" s="19">
        <v>0</v>
      </c>
      <c r="F3090" s="19">
        <v>116.75</v>
      </c>
      <c r="G3090" s="19">
        <v>0</v>
      </c>
      <c r="H3090" s="85">
        <v>20373.509999999998</v>
      </c>
      <c r="I3090" s="85">
        <v>387.1</v>
      </c>
      <c r="J3090" s="85">
        <v>467.01</v>
      </c>
      <c r="K3090" s="85">
        <v>-79.91</v>
      </c>
      <c r="L3090" s="146">
        <v>96.78</v>
      </c>
      <c r="M3090" s="146">
        <v>16.87</v>
      </c>
      <c r="N3090" s="146">
        <v>0</v>
      </c>
      <c r="Y3090" s="32">
        <f t="shared" si="48"/>
        <v>133.62</v>
      </c>
    </row>
    <row r="3091" spans="1:25" x14ac:dyDescent="0.25">
      <c r="A3091" s="83" t="s">
        <v>10759</v>
      </c>
      <c r="B3091" s="84" t="s">
        <v>3168</v>
      </c>
      <c r="C3091" s="19">
        <v>5094.87</v>
      </c>
      <c r="D3091" s="19">
        <v>96.8</v>
      </c>
      <c r="E3091" s="19">
        <v>0</v>
      </c>
      <c r="F3091" s="19">
        <v>96.8</v>
      </c>
      <c r="G3091" s="19">
        <v>0</v>
      </c>
      <c r="H3091" s="85">
        <v>10648.38</v>
      </c>
      <c r="I3091" s="85">
        <v>202.32</v>
      </c>
      <c r="J3091" s="85">
        <v>387.21</v>
      </c>
      <c r="K3091" s="85">
        <v>-184.89</v>
      </c>
      <c r="L3091" s="146">
        <v>50.58</v>
      </c>
      <c r="M3091" s="146">
        <v>0</v>
      </c>
      <c r="N3091" s="146">
        <v>134.31</v>
      </c>
      <c r="Y3091" s="32">
        <f t="shared" si="48"/>
        <v>96.8</v>
      </c>
    </row>
    <row r="3092" spans="1:25" x14ac:dyDescent="0.25">
      <c r="A3092" s="83" t="s">
        <v>10760</v>
      </c>
      <c r="B3092" s="84" t="s">
        <v>3169</v>
      </c>
      <c r="C3092" s="19">
        <v>139541</v>
      </c>
      <c r="D3092" s="19">
        <v>2651.28</v>
      </c>
      <c r="E3092" s="19">
        <v>0</v>
      </c>
      <c r="F3092" s="19">
        <v>2651.28</v>
      </c>
      <c r="G3092" s="19">
        <v>0</v>
      </c>
      <c r="H3092" s="85">
        <v>554966.6</v>
      </c>
      <c r="I3092" s="85">
        <v>10544.37</v>
      </c>
      <c r="J3092" s="85">
        <v>10605.12</v>
      </c>
      <c r="K3092" s="85">
        <v>-60.75</v>
      </c>
      <c r="L3092" s="146">
        <v>2636.09</v>
      </c>
      <c r="M3092" s="146">
        <v>2575.34</v>
      </c>
      <c r="N3092" s="146">
        <v>0</v>
      </c>
      <c r="Y3092" s="32">
        <f t="shared" si="48"/>
        <v>5226.6200000000008</v>
      </c>
    </row>
    <row r="3093" spans="1:25" x14ac:dyDescent="0.25">
      <c r="A3093" s="83" t="s">
        <v>10761</v>
      </c>
      <c r="B3093" s="84" t="s">
        <v>3170</v>
      </c>
      <c r="C3093" s="19">
        <v>21724.86</v>
      </c>
      <c r="D3093" s="19">
        <v>412.77</v>
      </c>
      <c r="E3093" s="19">
        <v>0</v>
      </c>
      <c r="F3093" s="19">
        <v>412.77</v>
      </c>
      <c r="G3093" s="19">
        <v>0</v>
      </c>
      <c r="H3093" s="85">
        <v>97629.89</v>
      </c>
      <c r="I3093" s="85">
        <v>1854.97</v>
      </c>
      <c r="J3093" s="85">
        <v>1651.09</v>
      </c>
      <c r="K3093" s="85">
        <v>203.88</v>
      </c>
      <c r="L3093" s="146">
        <v>463.74</v>
      </c>
      <c r="M3093" s="146">
        <v>667.62</v>
      </c>
      <c r="N3093" s="146">
        <v>0</v>
      </c>
      <c r="Y3093" s="32">
        <f t="shared" si="48"/>
        <v>1080.3899999999999</v>
      </c>
    </row>
    <row r="3094" spans="1:25" x14ac:dyDescent="0.25">
      <c r="A3094" s="83" t="s">
        <v>10762</v>
      </c>
      <c r="B3094" s="84" t="s">
        <v>3171</v>
      </c>
      <c r="C3094" s="19">
        <v>5639.58</v>
      </c>
      <c r="D3094" s="19">
        <v>107.15</v>
      </c>
      <c r="E3094" s="19">
        <v>0</v>
      </c>
      <c r="F3094" s="19">
        <v>107.15</v>
      </c>
      <c r="G3094" s="19">
        <v>0</v>
      </c>
      <c r="H3094" s="85">
        <v>18467.45</v>
      </c>
      <c r="I3094" s="85">
        <v>350.88</v>
      </c>
      <c r="J3094" s="85">
        <v>428.61</v>
      </c>
      <c r="K3094" s="85">
        <v>-77.73</v>
      </c>
      <c r="L3094" s="146">
        <v>87.72</v>
      </c>
      <c r="M3094" s="146">
        <v>9.99</v>
      </c>
      <c r="N3094" s="146">
        <v>0</v>
      </c>
      <c r="Y3094" s="32">
        <f t="shared" si="48"/>
        <v>117.14</v>
      </c>
    </row>
    <row r="3095" spans="1:25" x14ac:dyDescent="0.25">
      <c r="A3095" s="83" t="s">
        <v>10763</v>
      </c>
      <c r="B3095" s="84" t="s">
        <v>3172</v>
      </c>
      <c r="C3095" s="19">
        <v>6000.01</v>
      </c>
      <c r="D3095" s="19">
        <v>114</v>
      </c>
      <c r="E3095" s="19">
        <v>0</v>
      </c>
      <c r="F3095" s="19">
        <v>114</v>
      </c>
      <c r="G3095" s="19">
        <v>0</v>
      </c>
      <c r="H3095" s="85">
        <v>21829.86</v>
      </c>
      <c r="I3095" s="85">
        <v>414.77</v>
      </c>
      <c r="J3095" s="85">
        <v>456</v>
      </c>
      <c r="K3095" s="85">
        <v>-41.23</v>
      </c>
      <c r="L3095" s="146">
        <v>103.69</v>
      </c>
      <c r="M3095" s="146">
        <v>62.46</v>
      </c>
      <c r="N3095" s="146">
        <v>0</v>
      </c>
      <c r="Y3095" s="32">
        <f t="shared" si="48"/>
        <v>176.46</v>
      </c>
    </row>
    <row r="3096" spans="1:25" x14ac:dyDescent="0.25">
      <c r="A3096" s="83" t="s">
        <v>10764</v>
      </c>
      <c r="B3096" s="84" t="s">
        <v>3173</v>
      </c>
      <c r="C3096" s="19">
        <v>166969.32999999999</v>
      </c>
      <c r="D3096" s="19">
        <v>3172.42</v>
      </c>
      <c r="E3096" s="19">
        <v>0</v>
      </c>
      <c r="F3096" s="19">
        <v>3172.42</v>
      </c>
      <c r="G3096" s="19">
        <v>0</v>
      </c>
      <c r="H3096" s="85">
        <v>642773.13</v>
      </c>
      <c r="I3096" s="85">
        <v>12212.69</v>
      </c>
      <c r="J3096" s="85">
        <v>12689.67</v>
      </c>
      <c r="K3096" s="85">
        <v>-476.98</v>
      </c>
      <c r="L3096" s="146">
        <v>3053.17</v>
      </c>
      <c r="M3096" s="146">
        <v>2576.19</v>
      </c>
      <c r="N3096" s="146">
        <v>0</v>
      </c>
      <c r="Y3096" s="32">
        <f t="shared" si="48"/>
        <v>5748.6100000000006</v>
      </c>
    </row>
    <row r="3097" spans="1:25" x14ac:dyDescent="0.25">
      <c r="A3097" s="83" t="s">
        <v>10765</v>
      </c>
      <c r="B3097" s="84" t="s">
        <v>3174</v>
      </c>
      <c r="C3097" s="19">
        <v>4773.72</v>
      </c>
      <c r="D3097" s="19">
        <v>90.7</v>
      </c>
      <c r="E3097" s="19">
        <v>0</v>
      </c>
      <c r="F3097" s="19">
        <v>90.7</v>
      </c>
      <c r="G3097" s="19">
        <v>0</v>
      </c>
      <c r="H3097" s="85">
        <v>17396.419999999998</v>
      </c>
      <c r="I3097" s="85">
        <v>330.53</v>
      </c>
      <c r="J3097" s="85">
        <v>362.8</v>
      </c>
      <c r="K3097" s="85">
        <v>-32.270000000000003</v>
      </c>
      <c r="L3097" s="146">
        <v>82.63</v>
      </c>
      <c r="M3097" s="146">
        <v>50.36</v>
      </c>
      <c r="N3097" s="146">
        <v>0</v>
      </c>
      <c r="Y3097" s="32">
        <f t="shared" si="48"/>
        <v>141.06</v>
      </c>
    </row>
    <row r="3098" spans="1:25" x14ac:dyDescent="0.25">
      <c r="A3098" s="83" t="s">
        <v>10766</v>
      </c>
      <c r="B3098" s="84" t="s">
        <v>3175</v>
      </c>
      <c r="C3098" s="19">
        <v>14869.39</v>
      </c>
      <c r="D3098" s="19">
        <v>282.52</v>
      </c>
      <c r="E3098" s="19">
        <v>0</v>
      </c>
      <c r="F3098" s="19">
        <v>282.52</v>
      </c>
      <c r="G3098" s="19">
        <v>0</v>
      </c>
      <c r="H3098" s="85">
        <v>56736.21</v>
      </c>
      <c r="I3098" s="85">
        <v>1077.99</v>
      </c>
      <c r="J3098" s="85">
        <v>1130.07</v>
      </c>
      <c r="K3098" s="85">
        <v>-52.08</v>
      </c>
      <c r="L3098" s="146">
        <v>269.5</v>
      </c>
      <c r="M3098" s="146">
        <v>217.42</v>
      </c>
      <c r="N3098" s="146">
        <v>0</v>
      </c>
      <c r="Y3098" s="32">
        <f t="shared" si="48"/>
        <v>499.93999999999994</v>
      </c>
    </row>
    <row r="3099" spans="1:25" x14ac:dyDescent="0.25">
      <c r="A3099" s="83" t="s">
        <v>10767</v>
      </c>
      <c r="B3099" s="84" t="s">
        <v>3176</v>
      </c>
      <c r="C3099" s="19">
        <v>3335.87</v>
      </c>
      <c r="D3099" s="19">
        <v>63.38</v>
      </c>
      <c r="E3099" s="19">
        <v>0</v>
      </c>
      <c r="F3099" s="19">
        <v>63.38</v>
      </c>
      <c r="G3099" s="19">
        <v>0</v>
      </c>
      <c r="H3099" s="85">
        <v>12957.49</v>
      </c>
      <c r="I3099" s="85">
        <v>246.19</v>
      </c>
      <c r="J3099" s="85">
        <v>253.53</v>
      </c>
      <c r="K3099" s="85">
        <v>-7.34</v>
      </c>
      <c r="L3099" s="146">
        <v>61.55</v>
      </c>
      <c r="M3099" s="146">
        <v>54.21</v>
      </c>
      <c r="N3099" s="146">
        <v>0</v>
      </c>
      <c r="Y3099" s="32">
        <f t="shared" si="48"/>
        <v>117.59</v>
      </c>
    </row>
    <row r="3100" spans="1:25" x14ac:dyDescent="0.25">
      <c r="A3100" s="83" t="s">
        <v>10768</v>
      </c>
      <c r="B3100" s="84" t="s">
        <v>3177</v>
      </c>
      <c r="C3100" s="19">
        <v>4001.57</v>
      </c>
      <c r="D3100" s="19">
        <v>76.03</v>
      </c>
      <c r="E3100" s="19">
        <v>0</v>
      </c>
      <c r="F3100" s="19">
        <v>76.03</v>
      </c>
      <c r="G3100" s="19">
        <v>0</v>
      </c>
      <c r="H3100" s="85">
        <v>16484.37</v>
      </c>
      <c r="I3100" s="85">
        <v>313.2</v>
      </c>
      <c r="J3100" s="85">
        <v>304.12</v>
      </c>
      <c r="K3100" s="85">
        <v>9.08</v>
      </c>
      <c r="L3100" s="146">
        <v>78.3</v>
      </c>
      <c r="M3100" s="146">
        <v>87.38</v>
      </c>
      <c r="N3100" s="146">
        <v>0</v>
      </c>
      <c r="Y3100" s="32">
        <f t="shared" si="48"/>
        <v>163.41</v>
      </c>
    </row>
    <row r="3101" spans="1:25" x14ac:dyDescent="0.25">
      <c r="A3101" s="83" t="s">
        <v>10769</v>
      </c>
      <c r="B3101" s="84" t="s">
        <v>3178</v>
      </c>
      <c r="C3101" s="19">
        <v>2094.1999999999998</v>
      </c>
      <c r="D3101" s="19">
        <v>39.79</v>
      </c>
      <c r="E3101" s="19">
        <v>7.15</v>
      </c>
      <c r="F3101" s="19">
        <v>32.64</v>
      </c>
      <c r="G3101" s="19">
        <v>0</v>
      </c>
      <c r="H3101" s="85">
        <v>7908.21</v>
      </c>
      <c r="I3101" s="85">
        <v>150.26</v>
      </c>
      <c r="J3101" s="85">
        <v>159.16</v>
      </c>
      <c r="K3101" s="85">
        <v>-8.9</v>
      </c>
      <c r="L3101" s="146">
        <v>37.57</v>
      </c>
      <c r="M3101" s="146">
        <v>28.67</v>
      </c>
      <c r="N3101" s="146">
        <v>0</v>
      </c>
      <c r="Y3101" s="32">
        <f t="shared" si="48"/>
        <v>61.31</v>
      </c>
    </row>
    <row r="3102" spans="1:25" x14ac:dyDescent="0.25">
      <c r="A3102" s="83" t="s">
        <v>10770</v>
      </c>
      <c r="B3102" s="84" t="s">
        <v>3179</v>
      </c>
      <c r="C3102" s="19">
        <v>19130.64</v>
      </c>
      <c r="D3102" s="19">
        <v>363.48</v>
      </c>
      <c r="E3102" s="19">
        <v>0</v>
      </c>
      <c r="F3102" s="19">
        <v>363.48</v>
      </c>
      <c r="G3102" s="19">
        <v>0</v>
      </c>
      <c r="H3102" s="85">
        <v>73446.7</v>
      </c>
      <c r="I3102" s="85">
        <v>1395.49</v>
      </c>
      <c r="J3102" s="85">
        <v>1453.93</v>
      </c>
      <c r="K3102" s="85">
        <v>-58.44</v>
      </c>
      <c r="L3102" s="146">
        <v>348.87</v>
      </c>
      <c r="M3102" s="146">
        <v>290.43</v>
      </c>
      <c r="N3102" s="146">
        <v>0</v>
      </c>
      <c r="Y3102" s="32">
        <f t="shared" si="48"/>
        <v>653.91000000000008</v>
      </c>
    </row>
    <row r="3103" spans="1:25" x14ac:dyDescent="0.25">
      <c r="A3103" s="83" t="s">
        <v>10771</v>
      </c>
      <c r="B3103" s="84" t="s">
        <v>3180</v>
      </c>
      <c r="C3103" s="19">
        <v>421382.32</v>
      </c>
      <c r="D3103" s="19">
        <v>8006.27</v>
      </c>
      <c r="E3103" s="19">
        <v>0</v>
      </c>
      <c r="F3103" s="19">
        <v>8006.27</v>
      </c>
      <c r="G3103" s="19">
        <v>0</v>
      </c>
      <c r="H3103" s="85">
        <v>1541825.84</v>
      </c>
      <c r="I3103" s="85">
        <v>29294.69</v>
      </c>
      <c r="J3103" s="85">
        <v>32025.06</v>
      </c>
      <c r="K3103" s="85">
        <v>-2730.37</v>
      </c>
      <c r="L3103" s="146">
        <v>7323.67</v>
      </c>
      <c r="M3103" s="146">
        <v>4593.3</v>
      </c>
      <c r="N3103" s="146">
        <v>0</v>
      </c>
      <c r="Y3103" s="32">
        <f t="shared" si="48"/>
        <v>12599.57</v>
      </c>
    </row>
    <row r="3104" spans="1:25" x14ac:dyDescent="0.25">
      <c r="A3104" s="83" t="s">
        <v>10772</v>
      </c>
      <c r="B3104" s="84" t="s">
        <v>3181</v>
      </c>
      <c r="C3104" s="19">
        <v>8551.41</v>
      </c>
      <c r="D3104" s="19">
        <v>162.47999999999999</v>
      </c>
      <c r="E3104" s="19">
        <v>0</v>
      </c>
      <c r="F3104" s="19">
        <v>162.47999999999999</v>
      </c>
      <c r="G3104" s="19">
        <v>0</v>
      </c>
      <c r="H3104" s="85">
        <v>21171.85</v>
      </c>
      <c r="I3104" s="85">
        <v>402.27</v>
      </c>
      <c r="J3104" s="85">
        <v>649.91</v>
      </c>
      <c r="K3104" s="85">
        <v>-247.64</v>
      </c>
      <c r="L3104" s="146">
        <v>100.57</v>
      </c>
      <c r="M3104" s="146">
        <v>0</v>
      </c>
      <c r="N3104" s="146">
        <v>147.07</v>
      </c>
      <c r="Y3104" s="32">
        <f t="shared" si="48"/>
        <v>162.47999999999999</v>
      </c>
    </row>
    <row r="3105" spans="1:25" x14ac:dyDescent="0.25">
      <c r="A3105" s="83" t="s">
        <v>10773</v>
      </c>
      <c r="B3105" s="84" t="s">
        <v>3182</v>
      </c>
      <c r="C3105" s="19">
        <v>64389.93</v>
      </c>
      <c r="D3105" s="19">
        <v>1223.4100000000001</v>
      </c>
      <c r="E3105" s="19">
        <v>0</v>
      </c>
      <c r="F3105" s="19">
        <v>1223.4100000000001</v>
      </c>
      <c r="G3105" s="19">
        <v>0</v>
      </c>
      <c r="H3105" s="85">
        <v>229814.73</v>
      </c>
      <c r="I3105" s="85">
        <v>4366.4799999999996</v>
      </c>
      <c r="J3105" s="85">
        <v>4893.63</v>
      </c>
      <c r="K3105" s="85">
        <v>-527.15</v>
      </c>
      <c r="L3105" s="146">
        <v>1091.6199999999999</v>
      </c>
      <c r="M3105" s="146">
        <v>564.47</v>
      </c>
      <c r="N3105" s="146">
        <v>0</v>
      </c>
      <c r="Y3105" s="32">
        <f t="shared" si="48"/>
        <v>1787.88</v>
      </c>
    </row>
    <row r="3106" spans="1:25" x14ac:dyDescent="0.25">
      <c r="A3106" s="83" t="s">
        <v>10774</v>
      </c>
      <c r="B3106" s="84" t="s">
        <v>3183</v>
      </c>
      <c r="C3106" s="19">
        <v>422444.82</v>
      </c>
      <c r="D3106" s="19">
        <v>8026.45</v>
      </c>
      <c r="E3106" s="19">
        <v>0</v>
      </c>
      <c r="F3106" s="19">
        <v>8026.45</v>
      </c>
      <c r="G3106" s="19">
        <v>0</v>
      </c>
      <c r="H3106" s="85">
        <v>1649867.66</v>
      </c>
      <c r="I3106" s="85">
        <v>31347.49</v>
      </c>
      <c r="J3106" s="85">
        <v>32105.81</v>
      </c>
      <c r="K3106" s="85">
        <v>-758.32</v>
      </c>
      <c r="L3106" s="146">
        <v>7836.87</v>
      </c>
      <c r="M3106" s="146">
        <v>7078.55</v>
      </c>
      <c r="N3106" s="146">
        <v>0</v>
      </c>
      <c r="Y3106" s="32">
        <f t="shared" si="48"/>
        <v>15105</v>
      </c>
    </row>
    <row r="3107" spans="1:25" x14ac:dyDescent="0.25">
      <c r="A3107" s="83" t="s">
        <v>10775</v>
      </c>
      <c r="B3107" s="84" t="s">
        <v>3184</v>
      </c>
      <c r="C3107" s="19">
        <v>50171.8</v>
      </c>
      <c r="D3107" s="19">
        <v>953.27</v>
      </c>
      <c r="E3107" s="19">
        <v>0</v>
      </c>
      <c r="F3107" s="19">
        <v>953.27</v>
      </c>
      <c r="G3107" s="19">
        <v>0</v>
      </c>
      <c r="H3107" s="85">
        <v>166435.84</v>
      </c>
      <c r="I3107" s="85">
        <v>3162.28</v>
      </c>
      <c r="J3107" s="85">
        <v>3813.06</v>
      </c>
      <c r="K3107" s="85">
        <v>-650.78</v>
      </c>
      <c r="L3107" s="146">
        <v>790.57</v>
      </c>
      <c r="M3107" s="146">
        <v>139.79</v>
      </c>
      <c r="N3107" s="146">
        <v>0</v>
      </c>
      <c r="Y3107" s="32">
        <f t="shared" si="48"/>
        <v>1093.06</v>
      </c>
    </row>
    <row r="3108" spans="1:25" x14ac:dyDescent="0.25">
      <c r="A3108" s="83" t="s">
        <v>10776</v>
      </c>
      <c r="B3108" s="84" t="s">
        <v>3185</v>
      </c>
      <c r="C3108" s="19">
        <v>342765.49</v>
      </c>
      <c r="D3108" s="19">
        <v>6512.55</v>
      </c>
      <c r="E3108" s="19">
        <v>0</v>
      </c>
      <c r="F3108" s="19">
        <v>6512.55</v>
      </c>
      <c r="G3108" s="19">
        <v>0</v>
      </c>
      <c r="H3108" s="85">
        <v>1309035.72</v>
      </c>
      <c r="I3108" s="85">
        <v>24871.68</v>
      </c>
      <c r="J3108" s="85">
        <v>26050.18</v>
      </c>
      <c r="K3108" s="85">
        <v>-1178.5</v>
      </c>
      <c r="L3108" s="146">
        <v>6217.92</v>
      </c>
      <c r="M3108" s="146">
        <v>5039.42</v>
      </c>
      <c r="N3108" s="146">
        <v>0</v>
      </c>
      <c r="Y3108" s="32">
        <f t="shared" si="48"/>
        <v>11551.970000000001</v>
      </c>
    </row>
    <row r="3109" spans="1:25" x14ac:dyDescent="0.25">
      <c r="A3109" s="83" t="s">
        <v>10777</v>
      </c>
      <c r="B3109" s="84" t="s">
        <v>3186</v>
      </c>
      <c r="C3109" s="19">
        <v>30052.89</v>
      </c>
      <c r="D3109" s="19">
        <v>571.01</v>
      </c>
      <c r="E3109" s="19">
        <v>0</v>
      </c>
      <c r="F3109" s="19">
        <v>571.01</v>
      </c>
      <c r="G3109" s="19">
        <v>0</v>
      </c>
      <c r="H3109" s="85">
        <v>127253.98</v>
      </c>
      <c r="I3109" s="85">
        <v>2417.83</v>
      </c>
      <c r="J3109" s="85">
        <v>2284.02</v>
      </c>
      <c r="K3109" s="85">
        <v>133.81</v>
      </c>
      <c r="L3109" s="146">
        <v>604.46</v>
      </c>
      <c r="M3109" s="146">
        <v>738.27</v>
      </c>
      <c r="N3109" s="146">
        <v>0</v>
      </c>
      <c r="Y3109" s="32">
        <f t="shared" si="48"/>
        <v>1309.28</v>
      </c>
    </row>
    <row r="3110" spans="1:25" x14ac:dyDescent="0.25">
      <c r="A3110" s="83" t="s">
        <v>10778</v>
      </c>
      <c r="B3110" s="84" t="s">
        <v>3187</v>
      </c>
      <c r="C3110" s="19">
        <v>23002.560000000001</v>
      </c>
      <c r="D3110" s="19">
        <v>437.05</v>
      </c>
      <c r="E3110" s="19">
        <v>0</v>
      </c>
      <c r="F3110" s="19">
        <v>437.05</v>
      </c>
      <c r="G3110" s="19">
        <v>0</v>
      </c>
      <c r="H3110" s="85">
        <v>86179.68</v>
      </c>
      <c r="I3110" s="85">
        <v>1637.41</v>
      </c>
      <c r="J3110" s="85">
        <v>1748.19</v>
      </c>
      <c r="K3110" s="85">
        <v>-110.78</v>
      </c>
      <c r="L3110" s="146">
        <v>409.35</v>
      </c>
      <c r="M3110" s="146">
        <v>298.57</v>
      </c>
      <c r="N3110" s="146">
        <v>0</v>
      </c>
      <c r="Y3110" s="32">
        <f t="shared" si="48"/>
        <v>735.62</v>
      </c>
    </row>
    <row r="3111" spans="1:25" x14ac:dyDescent="0.25">
      <c r="A3111" s="83" t="s">
        <v>10779</v>
      </c>
      <c r="B3111" s="84" t="s">
        <v>3188</v>
      </c>
      <c r="C3111" s="19">
        <v>493612.79</v>
      </c>
      <c r="D3111" s="19">
        <v>9378.64</v>
      </c>
      <c r="E3111" s="19">
        <v>0</v>
      </c>
      <c r="F3111" s="19">
        <v>9378.64</v>
      </c>
      <c r="G3111" s="19">
        <v>0</v>
      </c>
      <c r="H3111" s="85">
        <v>1788998.42</v>
      </c>
      <c r="I3111" s="85">
        <v>33990.97</v>
      </c>
      <c r="J3111" s="85">
        <v>37514.57</v>
      </c>
      <c r="K3111" s="85">
        <v>-3523.6</v>
      </c>
      <c r="L3111" s="146">
        <v>8497.74</v>
      </c>
      <c r="M3111" s="146">
        <v>4974.1400000000003</v>
      </c>
      <c r="N3111" s="146">
        <v>0</v>
      </c>
      <c r="Y3111" s="32">
        <f t="shared" si="48"/>
        <v>14352.779999999999</v>
      </c>
    </row>
    <row r="3112" spans="1:25" x14ac:dyDescent="0.25">
      <c r="A3112" s="83" t="s">
        <v>10780</v>
      </c>
      <c r="B3112" s="84" t="s">
        <v>3189</v>
      </c>
      <c r="C3112" s="19">
        <v>61110.49</v>
      </c>
      <c r="D3112" s="19">
        <v>1161.0999999999999</v>
      </c>
      <c r="E3112" s="19">
        <v>0</v>
      </c>
      <c r="F3112" s="19">
        <v>1161.0999999999999</v>
      </c>
      <c r="G3112" s="19">
        <v>0</v>
      </c>
      <c r="H3112" s="85">
        <v>192936.84</v>
      </c>
      <c r="I3112" s="85">
        <v>3665.8</v>
      </c>
      <c r="J3112" s="85">
        <v>4644.3999999999996</v>
      </c>
      <c r="K3112" s="85">
        <v>-978.6</v>
      </c>
      <c r="L3112" s="146">
        <v>916.45</v>
      </c>
      <c r="M3112" s="146">
        <v>0</v>
      </c>
      <c r="N3112" s="146">
        <v>62.15</v>
      </c>
      <c r="Y3112" s="32">
        <f t="shared" si="48"/>
        <v>1161.0999999999999</v>
      </c>
    </row>
    <row r="3113" spans="1:25" x14ac:dyDescent="0.25">
      <c r="A3113" s="83" t="s">
        <v>10781</v>
      </c>
      <c r="B3113" s="84" t="s">
        <v>3190</v>
      </c>
      <c r="C3113" s="19">
        <v>6849.18</v>
      </c>
      <c r="D3113" s="19">
        <v>130.13999999999999</v>
      </c>
      <c r="E3113" s="19">
        <v>0</v>
      </c>
      <c r="F3113" s="19">
        <v>130.13999999999999</v>
      </c>
      <c r="G3113" s="19">
        <v>0</v>
      </c>
      <c r="H3113" s="85">
        <v>25520.74</v>
      </c>
      <c r="I3113" s="85">
        <v>484.89</v>
      </c>
      <c r="J3113" s="85">
        <v>520.54</v>
      </c>
      <c r="K3113" s="85">
        <v>-35.65</v>
      </c>
      <c r="L3113" s="146">
        <v>121.22</v>
      </c>
      <c r="M3113" s="146">
        <v>85.57</v>
      </c>
      <c r="N3113" s="146">
        <v>0</v>
      </c>
      <c r="Y3113" s="32">
        <f t="shared" si="48"/>
        <v>215.70999999999998</v>
      </c>
    </row>
    <row r="3114" spans="1:25" x14ac:dyDescent="0.25">
      <c r="A3114" s="83" t="s">
        <v>10782</v>
      </c>
      <c r="B3114" s="84" t="s">
        <v>3191</v>
      </c>
      <c r="C3114" s="19">
        <v>172229.32</v>
      </c>
      <c r="D3114" s="19">
        <v>3272.36</v>
      </c>
      <c r="E3114" s="19">
        <v>0</v>
      </c>
      <c r="F3114" s="19">
        <v>3272.36</v>
      </c>
      <c r="G3114" s="19">
        <v>0</v>
      </c>
      <c r="H3114" s="85">
        <v>683137.28</v>
      </c>
      <c r="I3114" s="85">
        <v>12979.61</v>
      </c>
      <c r="J3114" s="85">
        <v>13089.43</v>
      </c>
      <c r="K3114" s="85">
        <v>-109.82</v>
      </c>
      <c r="L3114" s="146">
        <v>3244.9</v>
      </c>
      <c r="M3114" s="146">
        <v>3135.08</v>
      </c>
      <c r="N3114" s="146">
        <v>0</v>
      </c>
      <c r="Y3114" s="32">
        <f t="shared" si="48"/>
        <v>6407.4400000000005</v>
      </c>
    </row>
    <row r="3115" spans="1:25" x14ac:dyDescent="0.25">
      <c r="A3115" s="83" t="s">
        <v>10783</v>
      </c>
      <c r="B3115" s="84" t="s">
        <v>3192</v>
      </c>
      <c r="C3115" s="19">
        <v>104971.05</v>
      </c>
      <c r="D3115" s="19">
        <v>1994.45</v>
      </c>
      <c r="E3115" s="19">
        <v>0</v>
      </c>
      <c r="F3115" s="19">
        <v>1994.45</v>
      </c>
      <c r="G3115" s="19">
        <v>0</v>
      </c>
      <c r="H3115" s="85">
        <v>379721.76</v>
      </c>
      <c r="I3115" s="85">
        <v>7214.71</v>
      </c>
      <c r="J3115" s="85">
        <v>7977.8</v>
      </c>
      <c r="K3115" s="85">
        <v>-763.09</v>
      </c>
      <c r="L3115" s="146">
        <v>1803.68</v>
      </c>
      <c r="M3115" s="146">
        <v>1040.5899999999999</v>
      </c>
      <c r="N3115" s="146">
        <v>0</v>
      </c>
      <c r="Y3115" s="32">
        <f t="shared" si="48"/>
        <v>3035.04</v>
      </c>
    </row>
    <row r="3116" spans="1:25" x14ac:dyDescent="0.25">
      <c r="A3116" s="83" t="s">
        <v>10784</v>
      </c>
      <c r="B3116" s="84" t="s">
        <v>3193</v>
      </c>
      <c r="C3116" s="19">
        <v>7223.71</v>
      </c>
      <c r="D3116" s="19">
        <v>137.25</v>
      </c>
      <c r="E3116" s="19">
        <v>0</v>
      </c>
      <c r="F3116" s="19">
        <v>137.25</v>
      </c>
      <c r="G3116" s="19">
        <v>0</v>
      </c>
      <c r="H3116" s="85">
        <v>28358.38</v>
      </c>
      <c r="I3116" s="85">
        <v>538.80999999999995</v>
      </c>
      <c r="J3116" s="85">
        <v>549</v>
      </c>
      <c r="K3116" s="85">
        <v>-10.19</v>
      </c>
      <c r="L3116" s="146">
        <v>134.69999999999999</v>
      </c>
      <c r="M3116" s="146">
        <v>124.51</v>
      </c>
      <c r="N3116" s="146">
        <v>0</v>
      </c>
      <c r="Y3116" s="32">
        <f t="shared" si="48"/>
        <v>261.76</v>
      </c>
    </row>
    <row r="3117" spans="1:25" x14ac:dyDescent="0.25">
      <c r="A3117" s="83" t="s">
        <v>10785</v>
      </c>
      <c r="B3117" s="84" t="s">
        <v>3194</v>
      </c>
      <c r="C3117" s="19">
        <v>54316.22</v>
      </c>
      <c r="D3117" s="19">
        <v>1032.01</v>
      </c>
      <c r="E3117" s="19">
        <v>0</v>
      </c>
      <c r="F3117" s="19">
        <v>1032.01</v>
      </c>
      <c r="G3117" s="19">
        <v>0</v>
      </c>
      <c r="H3117" s="85">
        <v>201407.24</v>
      </c>
      <c r="I3117" s="85">
        <v>3826.74</v>
      </c>
      <c r="J3117" s="85">
        <v>4128.03</v>
      </c>
      <c r="K3117" s="85">
        <v>-301.29000000000002</v>
      </c>
      <c r="L3117" s="146">
        <v>956.69</v>
      </c>
      <c r="M3117" s="146">
        <v>655.4</v>
      </c>
      <c r="N3117" s="146">
        <v>0</v>
      </c>
      <c r="Y3117" s="32">
        <f t="shared" si="48"/>
        <v>1687.4099999999999</v>
      </c>
    </row>
    <row r="3118" spans="1:25" x14ac:dyDescent="0.25">
      <c r="A3118" s="83" t="s">
        <v>10786</v>
      </c>
      <c r="B3118" s="84" t="s">
        <v>3195</v>
      </c>
      <c r="C3118" s="19">
        <v>87659.7</v>
      </c>
      <c r="D3118" s="19">
        <v>1665.54</v>
      </c>
      <c r="E3118" s="19">
        <v>0</v>
      </c>
      <c r="F3118" s="19">
        <v>1665.54</v>
      </c>
      <c r="G3118" s="19">
        <v>0</v>
      </c>
      <c r="H3118" s="85">
        <v>274368.34999999998</v>
      </c>
      <c r="I3118" s="85">
        <v>5213</v>
      </c>
      <c r="J3118" s="85">
        <v>6662.14</v>
      </c>
      <c r="K3118" s="85">
        <v>-1449.14</v>
      </c>
      <c r="L3118" s="146">
        <v>1303.25</v>
      </c>
      <c r="M3118" s="146">
        <v>0</v>
      </c>
      <c r="N3118" s="146">
        <v>145.88999999999999</v>
      </c>
      <c r="Y3118" s="32">
        <f t="shared" si="48"/>
        <v>1665.54</v>
      </c>
    </row>
    <row r="3119" spans="1:25" x14ac:dyDescent="0.25">
      <c r="A3119" s="83" t="s">
        <v>10787</v>
      </c>
      <c r="B3119" s="84" t="s">
        <v>3196</v>
      </c>
      <c r="C3119" s="19">
        <v>43531.58</v>
      </c>
      <c r="D3119" s="19">
        <v>827.1</v>
      </c>
      <c r="E3119" s="19">
        <v>0</v>
      </c>
      <c r="F3119" s="19">
        <v>827.1</v>
      </c>
      <c r="G3119" s="19">
        <v>0</v>
      </c>
      <c r="H3119" s="85">
        <v>148272.25</v>
      </c>
      <c r="I3119" s="85">
        <v>2817.17</v>
      </c>
      <c r="J3119" s="85">
        <v>3308.4</v>
      </c>
      <c r="K3119" s="85">
        <v>-491.23</v>
      </c>
      <c r="L3119" s="146">
        <v>704.29</v>
      </c>
      <c r="M3119" s="146">
        <v>213.06</v>
      </c>
      <c r="N3119" s="146">
        <v>0</v>
      </c>
      <c r="Y3119" s="32">
        <f t="shared" si="48"/>
        <v>1040.1600000000001</v>
      </c>
    </row>
    <row r="3120" spans="1:25" x14ac:dyDescent="0.25">
      <c r="A3120" s="83" t="s">
        <v>10788</v>
      </c>
      <c r="B3120" s="84" t="s">
        <v>3197</v>
      </c>
      <c r="C3120" s="19">
        <v>24262.57</v>
      </c>
      <c r="D3120" s="19">
        <v>460.99</v>
      </c>
      <c r="E3120" s="19">
        <v>0</v>
      </c>
      <c r="F3120" s="19">
        <v>460.99</v>
      </c>
      <c r="G3120" s="19">
        <v>0</v>
      </c>
      <c r="H3120" s="85">
        <v>91137.29</v>
      </c>
      <c r="I3120" s="85">
        <v>1731.61</v>
      </c>
      <c r="J3120" s="85">
        <v>1843.95</v>
      </c>
      <c r="K3120" s="85">
        <v>-112.34</v>
      </c>
      <c r="L3120" s="146">
        <v>432.9</v>
      </c>
      <c r="M3120" s="146">
        <v>320.56</v>
      </c>
      <c r="N3120" s="146">
        <v>0</v>
      </c>
      <c r="Y3120" s="32">
        <f t="shared" si="48"/>
        <v>781.55</v>
      </c>
    </row>
    <row r="3121" spans="1:25" x14ac:dyDescent="0.25">
      <c r="A3121" s="83" t="s">
        <v>10789</v>
      </c>
      <c r="B3121" s="84" t="s">
        <v>3198</v>
      </c>
      <c r="C3121" s="19">
        <v>16650.830000000002</v>
      </c>
      <c r="D3121" s="19">
        <v>316.37</v>
      </c>
      <c r="E3121" s="19">
        <v>0</v>
      </c>
      <c r="F3121" s="19">
        <v>316.37</v>
      </c>
      <c r="G3121" s="19">
        <v>0</v>
      </c>
      <c r="H3121" s="85">
        <v>59288.82</v>
      </c>
      <c r="I3121" s="85">
        <v>1126.49</v>
      </c>
      <c r="J3121" s="85">
        <v>1265.46</v>
      </c>
      <c r="K3121" s="85">
        <v>-138.97</v>
      </c>
      <c r="L3121" s="146">
        <v>281.62</v>
      </c>
      <c r="M3121" s="146">
        <v>142.65</v>
      </c>
      <c r="N3121" s="146">
        <v>0</v>
      </c>
      <c r="Y3121" s="32">
        <f t="shared" si="48"/>
        <v>459.02</v>
      </c>
    </row>
    <row r="3122" spans="1:25" x14ac:dyDescent="0.25">
      <c r="A3122" s="83" t="s">
        <v>10790</v>
      </c>
      <c r="B3122" s="84" t="s">
        <v>3199</v>
      </c>
      <c r="C3122" s="19">
        <v>329930.27</v>
      </c>
      <c r="D3122" s="19">
        <v>6268.68</v>
      </c>
      <c r="E3122" s="19">
        <v>0</v>
      </c>
      <c r="F3122" s="19">
        <v>6268.68</v>
      </c>
      <c r="G3122" s="19">
        <v>0</v>
      </c>
      <c r="H3122" s="85">
        <v>1329573.21</v>
      </c>
      <c r="I3122" s="85">
        <v>25261.89</v>
      </c>
      <c r="J3122" s="85">
        <v>25074.7</v>
      </c>
      <c r="K3122" s="85">
        <v>187.19</v>
      </c>
      <c r="L3122" s="146">
        <v>6315.47</v>
      </c>
      <c r="M3122" s="146">
        <v>6502.66</v>
      </c>
      <c r="N3122" s="146">
        <v>0</v>
      </c>
      <c r="Y3122" s="32">
        <f t="shared" si="48"/>
        <v>12771.34</v>
      </c>
    </row>
    <row r="3123" spans="1:25" x14ac:dyDescent="0.25">
      <c r="A3123" s="83" t="s">
        <v>10791</v>
      </c>
      <c r="B3123" s="84" t="s">
        <v>3200</v>
      </c>
      <c r="C3123" s="19">
        <v>11238.15</v>
      </c>
      <c r="D3123" s="19">
        <v>213.53</v>
      </c>
      <c r="E3123" s="19">
        <v>0</v>
      </c>
      <c r="F3123" s="19">
        <v>213.53</v>
      </c>
      <c r="G3123" s="19">
        <v>0</v>
      </c>
      <c r="H3123" s="85">
        <v>107774.59</v>
      </c>
      <c r="I3123" s="85">
        <v>2047.72</v>
      </c>
      <c r="J3123" s="85">
        <v>854.1</v>
      </c>
      <c r="K3123" s="85">
        <v>1193.6199999999999</v>
      </c>
      <c r="L3123" s="146">
        <v>511.93</v>
      </c>
      <c r="M3123" s="146">
        <v>1705.55</v>
      </c>
      <c r="N3123" s="146">
        <v>0</v>
      </c>
      <c r="Y3123" s="32">
        <f t="shared" si="48"/>
        <v>1919.08</v>
      </c>
    </row>
    <row r="3124" spans="1:25" x14ac:dyDescent="0.25">
      <c r="A3124" s="83" t="s">
        <v>10792</v>
      </c>
      <c r="B3124" s="84" t="s">
        <v>3201</v>
      </c>
      <c r="C3124" s="19">
        <v>18974.89</v>
      </c>
      <c r="D3124" s="19">
        <v>360.52</v>
      </c>
      <c r="E3124" s="19">
        <v>0</v>
      </c>
      <c r="F3124" s="19">
        <v>360.52</v>
      </c>
      <c r="G3124" s="19">
        <v>0</v>
      </c>
      <c r="H3124" s="85">
        <v>56283.96</v>
      </c>
      <c r="I3124" s="85">
        <v>1069.4000000000001</v>
      </c>
      <c r="J3124" s="85">
        <v>1442.09</v>
      </c>
      <c r="K3124" s="85">
        <v>-372.69</v>
      </c>
      <c r="L3124" s="146">
        <v>267.35000000000002</v>
      </c>
      <c r="M3124" s="146">
        <v>0</v>
      </c>
      <c r="N3124" s="146">
        <v>105.34</v>
      </c>
      <c r="Y3124" s="32">
        <f t="shared" si="48"/>
        <v>360.52</v>
      </c>
    </row>
    <row r="3125" spans="1:25" x14ac:dyDescent="0.25">
      <c r="A3125" s="83" t="s">
        <v>10793</v>
      </c>
      <c r="B3125" s="84" t="s">
        <v>3202</v>
      </c>
      <c r="C3125" s="19">
        <v>25563.82</v>
      </c>
      <c r="D3125" s="19">
        <v>485.71</v>
      </c>
      <c r="E3125" s="19">
        <v>0</v>
      </c>
      <c r="F3125" s="19">
        <v>485.71</v>
      </c>
      <c r="G3125" s="19">
        <v>0</v>
      </c>
      <c r="H3125" s="85">
        <v>136434.57</v>
      </c>
      <c r="I3125" s="85">
        <v>2592.2600000000002</v>
      </c>
      <c r="J3125" s="85">
        <v>1942.85</v>
      </c>
      <c r="K3125" s="85">
        <v>649.41</v>
      </c>
      <c r="L3125" s="146">
        <v>648.07000000000005</v>
      </c>
      <c r="M3125" s="146">
        <v>1297.48</v>
      </c>
      <c r="N3125" s="146">
        <v>0</v>
      </c>
      <c r="Y3125" s="32">
        <f t="shared" si="48"/>
        <v>1783.19</v>
      </c>
    </row>
    <row r="3126" spans="1:25" x14ac:dyDescent="0.25">
      <c r="A3126" s="83" t="s">
        <v>10794</v>
      </c>
      <c r="B3126" s="84" t="s">
        <v>3203</v>
      </c>
      <c r="C3126" s="19">
        <v>74323.149999999994</v>
      </c>
      <c r="D3126" s="19">
        <v>1412.14</v>
      </c>
      <c r="E3126" s="19">
        <v>0</v>
      </c>
      <c r="F3126" s="19">
        <v>1412.14</v>
      </c>
      <c r="G3126" s="19">
        <v>0</v>
      </c>
      <c r="H3126" s="85">
        <v>230901.12</v>
      </c>
      <c r="I3126" s="85">
        <v>4387.12</v>
      </c>
      <c r="J3126" s="85">
        <v>5648.56</v>
      </c>
      <c r="K3126" s="85">
        <v>-1261.44</v>
      </c>
      <c r="L3126" s="146">
        <v>1096.78</v>
      </c>
      <c r="M3126" s="146">
        <v>0</v>
      </c>
      <c r="N3126" s="146">
        <v>164.66</v>
      </c>
      <c r="Y3126" s="32">
        <f t="shared" si="48"/>
        <v>1412.14</v>
      </c>
    </row>
    <row r="3127" spans="1:25" x14ac:dyDescent="0.25">
      <c r="A3127" s="83" t="s">
        <v>10795</v>
      </c>
      <c r="B3127" s="84" t="s">
        <v>3204</v>
      </c>
      <c r="C3127" s="19">
        <v>17237.169999999998</v>
      </c>
      <c r="D3127" s="19">
        <v>327.51</v>
      </c>
      <c r="E3127" s="19">
        <v>0</v>
      </c>
      <c r="F3127" s="19">
        <v>327.51</v>
      </c>
      <c r="G3127" s="19">
        <v>0</v>
      </c>
      <c r="H3127" s="85">
        <v>88397.36</v>
      </c>
      <c r="I3127" s="85">
        <v>1679.55</v>
      </c>
      <c r="J3127" s="85">
        <v>1310.02</v>
      </c>
      <c r="K3127" s="85">
        <v>369.53</v>
      </c>
      <c r="L3127" s="146">
        <v>419.89</v>
      </c>
      <c r="M3127" s="146">
        <v>789.42</v>
      </c>
      <c r="N3127" s="146">
        <v>0</v>
      </c>
      <c r="Y3127" s="32">
        <f t="shared" si="48"/>
        <v>1116.9299999999998</v>
      </c>
    </row>
    <row r="3128" spans="1:25" x14ac:dyDescent="0.25">
      <c r="A3128" s="83" t="s">
        <v>10796</v>
      </c>
      <c r="B3128" s="84" t="s">
        <v>3205</v>
      </c>
      <c r="C3128" s="19">
        <v>2899.55</v>
      </c>
      <c r="D3128" s="19">
        <v>55.09</v>
      </c>
      <c r="E3128" s="19">
        <v>0.32</v>
      </c>
      <c r="F3128" s="19">
        <v>54.77</v>
      </c>
      <c r="G3128" s="19">
        <v>0</v>
      </c>
      <c r="H3128" s="85">
        <v>15262.57</v>
      </c>
      <c r="I3128" s="85">
        <v>289.99</v>
      </c>
      <c r="J3128" s="85">
        <v>220.37</v>
      </c>
      <c r="K3128" s="85">
        <v>69.62</v>
      </c>
      <c r="L3128" s="146">
        <v>72.5</v>
      </c>
      <c r="M3128" s="146">
        <v>142.12</v>
      </c>
      <c r="N3128" s="146">
        <v>0</v>
      </c>
      <c r="Y3128" s="32">
        <f t="shared" si="48"/>
        <v>196.89000000000001</v>
      </c>
    </row>
    <row r="3129" spans="1:25" x14ac:dyDescent="0.25">
      <c r="A3129" s="83" t="s">
        <v>10797</v>
      </c>
      <c r="B3129" s="84" t="s">
        <v>3206</v>
      </c>
      <c r="C3129" s="19">
        <v>4423.33</v>
      </c>
      <c r="D3129" s="19">
        <v>84.04</v>
      </c>
      <c r="E3129" s="19">
        <v>0</v>
      </c>
      <c r="F3129" s="19">
        <v>84.04</v>
      </c>
      <c r="G3129" s="19">
        <v>0</v>
      </c>
      <c r="H3129" s="85">
        <v>10435.56</v>
      </c>
      <c r="I3129" s="85">
        <v>198.28</v>
      </c>
      <c r="J3129" s="85">
        <v>336.17</v>
      </c>
      <c r="K3129" s="85">
        <v>-137.88999999999999</v>
      </c>
      <c r="L3129" s="146">
        <v>49.57</v>
      </c>
      <c r="M3129" s="146">
        <v>0</v>
      </c>
      <c r="N3129" s="146">
        <v>88.32</v>
      </c>
      <c r="Y3129" s="32">
        <f t="shared" si="48"/>
        <v>84.04</v>
      </c>
    </row>
    <row r="3130" spans="1:25" x14ac:dyDescent="0.25">
      <c r="A3130" s="83" t="s">
        <v>10798</v>
      </c>
      <c r="B3130" s="84" t="s">
        <v>3207</v>
      </c>
      <c r="C3130" s="19">
        <v>22786.29</v>
      </c>
      <c r="D3130" s="19">
        <v>432.94</v>
      </c>
      <c r="E3130" s="19">
        <v>0</v>
      </c>
      <c r="F3130" s="19">
        <v>432.94</v>
      </c>
      <c r="G3130" s="19">
        <v>0</v>
      </c>
      <c r="H3130" s="85">
        <v>78139.53</v>
      </c>
      <c r="I3130" s="85">
        <v>1484.65</v>
      </c>
      <c r="J3130" s="85">
        <v>1731.76</v>
      </c>
      <c r="K3130" s="85">
        <v>-247.11</v>
      </c>
      <c r="L3130" s="146">
        <v>371.16</v>
      </c>
      <c r="M3130" s="146">
        <v>124.05</v>
      </c>
      <c r="N3130" s="146">
        <v>0</v>
      </c>
      <c r="Y3130" s="32">
        <f t="shared" si="48"/>
        <v>556.99</v>
      </c>
    </row>
    <row r="3131" spans="1:25" x14ac:dyDescent="0.25">
      <c r="A3131" s="83" t="s">
        <v>10799</v>
      </c>
      <c r="B3131" s="84" t="s">
        <v>3208</v>
      </c>
      <c r="C3131" s="19">
        <v>30228.66</v>
      </c>
      <c r="D3131" s="19">
        <v>574.35</v>
      </c>
      <c r="E3131" s="19">
        <v>0</v>
      </c>
      <c r="F3131" s="19">
        <v>574.35</v>
      </c>
      <c r="G3131" s="19">
        <v>0</v>
      </c>
      <c r="H3131" s="85">
        <v>103757.5</v>
      </c>
      <c r="I3131" s="85">
        <v>1971.39</v>
      </c>
      <c r="J3131" s="85">
        <v>2297.38</v>
      </c>
      <c r="K3131" s="85">
        <v>-325.99</v>
      </c>
      <c r="L3131" s="146">
        <v>492.85</v>
      </c>
      <c r="M3131" s="146">
        <v>166.86</v>
      </c>
      <c r="N3131" s="146">
        <v>0</v>
      </c>
      <c r="Y3131" s="32">
        <f t="shared" si="48"/>
        <v>741.21</v>
      </c>
    </row>
    <row r="3132" spans="1:25" x14ac:dyDescent="0.25">
      <c r="A3132" s="83" t="s">
        <v>10800</v>
      </c>
      <c r="B3132" s="84" t="s">
        <v>3209</v>
      </c>
      <c r="C3132" s="19">
        <v>23070.16</v>
      </c>
      <c r="D3132" s="19">
        <v>438.33</v>
      </c>
      <c r="E3132" s="19">
        <v>0</v>
      </c>
      <c r="F3132" s="19">
        <v>438.33</v>
      </c>
      <c r="G3132" s="19">
        <v>0</v>
      </c>
      <c r="H3132" s="85">
        <v>56089.49</v>
      </c>
      <c r="I3132" s="85">
        <v>1065.7</v>
      </c>
      <c r="J3132" s="85">
        <v>1753.33</v>
      </c>
      <c r="K3132" s="85">
        <v>-687.63</v>
      </c>
      <c r="L3132" s="146">
        <v>266.43</v>
      </c>
      <c r="M3132" s="146">
        <v>0</v>
      </c>
      <c r="N3132" s="146">
        <v>421.2</v>
      </c>
      <c r="Y3132" s="32">
        <f t="shared" si="48"/>
        <v>438.33</v>
      </c>
    </row>
    <row r="3133" spans="1:25" x14ac:dyDescent="0.25">
      <c r="A3133" s="83" t="s">
        <v>10801</v>
      </c>
      <c r="B3133" s="84" t="s">
        <v>3210</v>
      </c>
      <c r="C3133" s="19">
        <v>40015.71</v>
      </c>
      <c r="D3133" s="19">
        <v>760.3</v>
      </c>
      <c r="E3133" s="19">
        <v>0</v>
      </c>
      <c r="F3133" s="19">
        <v>760.3</v>
      </c>
      <c r="G3133" s="19">
        <v>0</v>
      </c>
      <c r="H3133" s="85">
        <v>164563.63</v>
      </c>
      <c r="I3133" s="85">
        <v>3126.71</v>
      </c>
      <c r="J3133" s="85">
        <v>3041.19</v>
      </c>
      <c r="K3133" s="85">
        <v>85.52</v>
      </c>
      <c r="L3133" s="146">
        <v>781.68</v>
      </c>
      <c r="M3133" s="146">
        <v>867.2</v>
      </c>
      <c r="N3133" s="146">
        <v>0</v>
      </c>
      <c r="Y3133" s="32">
        <f t="shared" si="48"/>
        <v>1627.5</v>
      </c>
    </row>
    <row r="3134" spans="1:25" x14ac:dyDescent="0.25">
      <c r="A3134" s="83" t="s">
        <v>10802</v>
      </c>
      <c r="B3134" s="84" t="s">
        <v>3211</v>
      </c>
      <c r="C3134" s="19">
        <v>40407.370000000003</v>
      </c>
      <c r="D3134" s="19">
        <v>767.74</v>
      </c>
      <c r="E3134" s="19">
        <v>0</v>
      </c>
      <c r="F3134" s="19">
        <v>767.74</v>
      </c>
      <c r="G3134" s="19">
        <v>0</v>
      </c>
      <c r="H3134" s="85">
        <v>89237.78</v>
      </c>
      <c r="I3134" s="85">
        <v>1695.52</v>
      </c>
      <c r="J3134" s="85">
        <v>3070.96</v>
      </c>
      <c r="K3134" s="85">
        <v>-1375.44</v>
      </c>
      <c r="L3134" s="146">
        <v>423.88</v>
      </c>
      <c r="M3134" s="146">
        <v>0</v>
      </c>
      <c r="N3134" s="146">
        <v>951.56</v>
      </c>
      <c r="Y3134" s="32">
        <f t="shared" si="48"/>
        <v>767.74</v>
      </c>
    </row>
    <row r="3135" spans="1:25" x14ac:dyDescent="0.25">
      <c r="A3135" s="83" t="s">
        <v>10803</v>
      </c>
      <c r="B3135" s="84" t="s">
        <v>3212</v>
      </c>
      <c r="C3135" s="19">
        <v>49993.48</v>
      </c>
      <c r="D3135" s="19">
        <v>949.88</v>
      </c>
      <c r="E3135" s="19">
        <v>0</v>
      </c>
      <c r="F3135" s="19">
        <v>949.88</v>
      </c>
      <c r="G3135" s="19">
        <v>0</v>
      </c>
      <c r="H3135" s="85">
        <v>202771.82</v>
      </c>
      <c r="I3135" s="85">
        <v>3852.66</v>
      </c>
      <c r="J3135" s="85">
        <v>3799.5</v>
      </c>
      <c r="K3135" s="85">
        <v>53.16</v>
      </c>
      <c r="L3135" s="146">
        <v>963.17</v>
      </c>
      <c r="M3135" s="146">
        <v>1016.33</v>
      </c>
      <c r="N3135" s="146">
        <v>0</v>
      </c>
      <c r="Y3135" s="32">
        <f t="shared" si="48"/>
        <v>1966.21</v>
      </c>
    </row>
    <row r="3136" spans="1:25" x14ac:dyDescent="0.25">
      <c r="A3136" s="83" t="s">
        <v>10804</v>
      </c>
      <c r="B3136" s="84" t="s">
        <v>3213</v>
      </c>
      <c r="C3136" s="19">
        <v>190409.53</v>
      </c>
      <c r="D3136" s="19">
        <v>3617.78</v>
      </c>
      <c r="E3136" s="19">
        <v>0</v>
      </c>
      <c r="F3136" s="19">
        <v>3617.78</v>
      </c>
      <c r="G3136" s="19">
        <v>0</v>
      </c>
      <c r="H3136" s="85">
        <v>671688.66</v>
      </c>
      <c r="I3136" s="85">
        <v>12762.08</v>
      </c>
      <c r="J3136" s="85">
        <v>14471.12</v>
      </c>
      <c r="K3136" s="85">
        <v>-1709.04</v>
      </c>
      <c r="L3136" s="146">
        <v>3190.52</v>
      </c>
      <c r="M3136" s="146">
        <v>1481.48</v>
      </c>
      <c r="N3136" s="146">
        <v>0</v>
      </c>
      <c r="Y3136" s="32">
        <f t="shared" si="48"/>
        <v>5099.26</v>
      </c>
    </row>
    <row r="3137" spans="1:25" x14ac:dyDescent="0.25">
      <c r="A3137" s="83" t="s">
        <v>10805</v>
      </c>
      <c r="B3137" s="84" t="s">
        <v>3214</v>
      </c>
      <c r="C3137" s="19">
        <v>8625.41</v>
      </c>
      <c r="D3137" s="19">
        <v>163.88</v>
      </c>
      <c r="E3137" s="19">
        <v>5.05</v>
      </c>
      <c r="F3137" s="19">
        <v>158.83000000000001</v>
      </c>
      <c r="G3137" s="19">
        <v>0</v>
      </c>
      <c r="H3137" s="85">
        <v>21617.81</v>
      </c>
      <c r="I3137" s="85">
        <v>410.74</v>
      </c>
      <c r="J3137" s="85">
        <v>655.53</v>
      </c>
      <c r="K3137" s="85">
        <v>-244.79</v>
      </c>
      <c r="L3137" s="146">
        <v>102.69</v>
      </c>
      <c r="M3137" s="146">
        <v>0</v>
      </c>
      <c r="N3137" s="146">
        <v>142.1</v>
      </c>
      <c r="Y3137" s="32">
        <f t="shared" si="48"/>
        <v>158.83000000000001</v>
      </c>
    </row>
    <row r="3138" spans="1:25" x14ac:dyDescent="0.25">
      <c r="A3138" s="83" t="s">
        <v>10806</v>
      </c>
      <c r="B3138" s="84" t="s">
        <v>3215</v>
      </c>
      <c r="C3138" s="19">
        <v>14794.46</v>
      </c>
      <c r="D3138" s="19">
        <v>281.10000000000002</v>
      </c>
      <c r="E3138" s="19">
        <v>0</v>
      </c>
      <c r="F3138" s="19">
        <v>281.10000000000002</v>
      </c>
      <c r="G3138" s="19">
        <v>0</v>
      </c>
      <c r="H3138" s="85">
        <v>48422.71</v>
      </c>
      <c r="I3138" s="85">
        <v>920.03</v>
      </c>
      <c r="J3138" s="85">
        <v>1124.3800000000001</v>
      </c>
      <c r="K3138" s="85">
        <v>-204.35</v>
      </c>
      <c r="L3138" s="146">
        <v>230.01</v>
      </c>
      <c r="M3138" s="146">
        <v>25.66</v>
      </c>
      <c r="N3138" s="146">
        <v>0</v>
      </c>
      <c r="Y3138" s="32">
        <f t="shared" si="48"/>
        <v>306.76000000000005</v>
      </c>
    </row>
    <row r="3139" spans="1:25" x14ac:dyDescent="0.25">
      <c r="A3139" s="83" t="s">
        <v>10807</v>
      </c>
      <c r="B3139" s="84" t="s">
        <v>3216</v>
      </c>
      <c r="C3139" s="19">
        <v>46188.78</v>
      </c>
      <c r="D3139" s="19">
        <v>877.59</v>
      </c>
      <c r="E3139" s="19">
        <v>0</v>
      </c>
      <c r="F3139" s="19">
        <v>877.59</v>
      </c>
      <c r="G3139" s="19">
        <v>0</v>
      </c>
      <c r="H3139" s="85">
        <v>180382.25</v>
      </c>
      <c r="I3139" s="85">
        <v>3427.26</v>
      </c>
      <c r="J3139" s="85">
        <v>3510.35</v>
      </c>
      <c r="K3139" s="85">
        <v>-83.09</v>
      </c>
      <c r="L3139" s="146">
        <v>856.82</v>
      </c>
      <c r="M3139" s="146">
        <v>773.73</v>
      </c>
      <c r="N3139" s="146">
        <v>0</v>
      </c>
      <c r="Y3139" s="32">
        <f t="shared" si="48"/>
        <v>1651.3200000000002</v>
      </c>
    </row>
    <row r="3140" spans="1:25" x14ac:dyDescent="0.25">
      <c r="A3140" s="83" t="s">
        <v>10808</v>
      </c>
      <c r="B3140" s="84" t="s">
        <v>3217</v>
      </c>
      <c r="C3140" s="19">
        <v>5942.11</v>
      </c>
      <c r="D3140" s="19">
        <v>112.9</v>
      </c>
      <c r="E3140" s="19">
        <v>0</v>
      </c>
      <c r="F3140" s="19">
        <v>112.9</v>
      </c>
      <c r="G3140" s="19">
        <v>0</v>
      </c>
      <c r="H3140" s="85">
        <v>18246.2</v>
      </c>
      <c r="I3140" s="85">
        <v>346.68</v>
      </c>
      <c r="J3140" s="85">
        <v>451.6</v>
      </c>
      <c r="K3140" s="85">
        <v>-104.92</v>
      </c>
      <c r="L3140" s="146">
        <v>86.67</v>
      </c>
      <c r="M3140" s="146">
        <v>0</v>
      </c>
      <c r="N3140" s="146">
        <v>18.25</v>
      </c>
      <c r="Y3140" s="32">
        <f t="shared" si="48"/>
        <v>112.9</v>
      </c>
    </row>
    <row r="3141" spans="1:25" x14ac:dyDescent="0.25">
      <c r="A3141" s="83" t="s">
        <v>10809</v>
      </c>
      <c r="B3141" s="84" t="s">
        <v>3218</v>
      </c>
      <c r="C3141" s="19">
        <v>53750.63</v>
      </c>
      <c r="D3141" s="19">
        <v>1021.26</v>
      </c>
      <c r="E3141" s="19">
        <v>0</v>
      </c>
      <c r="F3141" s="19">
        <v>1021.26</v>
      </c>
      <c r="G3141" s="19">
        <v>0</v>
      </c>
      <c r="H3141" s="85">
        <v>205310.5</v>
      </c>
      <c r="I3141" s="85">
        <v>3900.9</v>
      </c>
      <c r="J3141" s="85">
        <v>4085.05</v>
      </c>
      <c r="K3141" s="85">
        <v>-184.15</v>
      </c>
      <c r="L3141" s="146">
        <v>975.23</v>
      </c>
      <c r="M3141" s="146">
        <v>791.08</v>
      </c>
      <c r="N3141" s="146">
        <v>0</v>
      </c>
      <c r="Y3141" s="32">
        <f t="shared" si="48"/>
        <v>1812.3400000000001</v>
      </c>
    </row>
    <row r="3142" spans="1:25" x14ac:dyDescent="0.25">
      <c r="A3142" s="83" t="s">
        <v>10810</v>
      </c>
      <c r="B3142" s="84" t="s">
        <v>3219</v>
      </c>
      <c r="C3142" s="19">
        <v>3037445.97</v>
      </c>
      <c r="D3142" s="19">
        <v>57711.47</v>
      </c>
      <c r="E3142" s="19">
        <v>0</v>
      </c>
      <c r="F3142" s="19">
        <v>57711.47</v>
      </c>
      <c r="G3142" s="19">
        <v>0</v>
      </c>
      <c r="H3142" s="85">
        <v>11924737.560000001</v>
      </c>
      <c r="I3142" s="85">
        <v>226570.01</v>
      </c>
      <c r="J3142" s="85">
        <v>230845.89</v>
      </c>
      <c r="K3142" s="85">
        <v>-4275.88</v>
      </c>
      <c r="L3142" s="146">
        <v>56642.5</v>
      </c>
      <c r="M3142" s="146">
        <v>52366.62</v>
      </c>
      <c r="N3142" s="146">
        <v>0</v>
      </c>
      <c r="Y3142" s="32">
        <f t="shared" si="48"/>
        <v>110078.09</v>
      </c>
    </row>
    <row r="3143" spans="1:25" x14ac:dyDescent="0.25">
      <c r="A3143" s="83" t="s">
        <v>10811</v>
      </c>
      <c r="B3143" s="84" t="s">
        <v>3220</v>
      </c>
      <c r="C3143" s="19">
        <v>349381.43</v>
      </c>
      <c r="D3143" s="19">
        <v>6638.25</v>
      </c>
      <c r="E3143" s="19">
        <v>0</v>
      </c>
      <c r="F3143" s="19">
        <v>6638.25</v>
      </c>
      <c r="G3143" s="19">
        <v>0</v>
      </c>
      <c r="H3143" s="85">
        <v>1314316.8500000001</v>
      </c>
      <c r="I3143" s="85">
        <v>24972.02</v>
      </c>
      <c r="J3143" s="85">
        <v>26552.99</v>
      </c>
      <c r="K3143" s="85">
        <v>-1580.97</v>
      </c>
      <c r="L3143" s="146">
        <v>6243.01</v>
      </c>
      <c r="M3143" s="146">
        <v>4662.04</v>
      </c>
      <c r="N3143" s="146">
        <v>0</v>
      </c>
      <c r="Y3143" s="32">
        <f t="shared" si="48"/>
        <v>11300.29</v>
      </c>
    </row>
    <row r="3144" spans="1:25" x14ac:dyDescent="0.25">
      <c r="A3144" s="83" t="s">
        <v>10812</v>
      </c>
      <c r="B3144" s="84" t="s">
        <v>3221</v>
      </c>
      <c r="C3144" s="19">
        <v>74121</v>
      </c>
      <c r="D3144" s="19">
        <v>1408.3</v>
      </c>
      <c r="E3144" s="19">
        <v>0</v>
      </c>
      <c r="F3144" s="19">
        <v>1408.3</v>
      </c>
      <c r="G3144" s="19">
        <v>0</v>
      </c>
      <c r="H3144" s="85">
        <v>285040.53000000003</v>
      </c>
      <c r="I3144" s="85">
        <v>5415.77</v>
      </c>
      <c r="J3144" s="85">
        <v>5633.2</v>
      </c>
      <c r="K3144" s="85">
        <v>-217.43</v>
      </c>
      <c r="L3144" s="146">
        <v>1353.94</v>
      </c>
      <c r="M3144" s="146">
        <v>1136.51</v>
      </c>
      <c r="N3144" s="146">
        <v>0</v>
      </c>
      <c r="Y3144" s="32">
        <f t="shared" si="48"/>
        <v>2544.81</v>
      </c>
    </row>
    <row r="3145" spans="1:25" x14ac:dyDescent="0.25">
      <c r="A3145" s="83" t="s">
        <v>10813</v>
      </c>
      <c r="B3145" s="84" t="s">
        <v>3222</v>
      </c>
      <c r="C3145" s="19">
        <v>443237.44</v>
      </c>
      <c r="D3145" s="19">
        <v>8421.51</v>
      </c>
      <c r="E3145" s="19">
        <v>0</v>
      </c>
      <c r="F3145" s="19">
        <v>8421.51</v>
      </c>
      <c r="G3145" s="19">
        <v>0</v>
      </c>
      <c r="H3145" s="85">
        <v>1663379.99</v>
      </c>
      <c r="I3145" s="85">
        <v>31604.22</v>
      </c>
      <c r="J3145" s="85">
        <v>33686.050000000003</v>
      </c>
      <c r="K3145" s="85">
        <v>-2081.83</v>
      </c>
      <c r="L3145" s="146">
        <v>7901.06</v>
      </c>
      <c r="M3145" s="146">
        <v>5819.23</v>
      </c>
      <c r="N3145" s="146">
        <v>0</v>
      </c>
      <c r="Y3145" s="32">
        <f t="shared" si="48"/>
        <v>14240.74</v>
      </c>
    </row>
    <row r="3146" spans="1:25" x14ac:dyDescent="0.25">
      <c r="A3146" s="83" t="s">
        <v>10814</v>
      </c>
      <c r="B3146" s="84" t="s">
        <v>3223</v>
      </c>
      <c r="C3146" s="19">
        <v>7602.53</v>
      </c>
      <c r="D3146" s="19">
        <v>144.44999999999999</v>
      </c>
      <c r="E3146" s="19">
        <v>44.77</v>
      </c>
      <c r="F3146" s="19">
        <v>99.68</v>
      </c>
      <c r="G3146" s="19">
        <v>0</v>
      </c>
      <c r="H3146" s="85">
        <v>30123.37</v>
      </c>
      <c r="I3146" s="85">
        <v>572.34</v>
      </c>
      <c r="J3146" s="85">
        <v>577.79</v>
      </c>
      <c r="K3146" s="85">
        <v>-5.45</v>
      </c>
      <c r="L3146" s="146">
        <v>143.09</v>
      </c>
      <c r="M3146" s="146">
        <v>137.63999999999999</v>
      </c>
      <c r="N3146" s="146">
        <v>0</v>
      </c>
      <c r="Y3146" s="32">
        <f t="shared" si="48"/>
        <v>237.32</v>
      </c>
    </row>
    <row r="3147" spans="1:25" x14ac:dyDescent="0.25">
      <c r="A3147" s="83" t="s">
        <v>10815</v>
      </c>
      <c r="B3147" s="84" t="s">
        <v>3224</v>
      </c>
      <c r="C3147" s="19">
        <v>27351.200000000001</v>
      </c>
      <c r="D3147" s="19">
        <v>519.66999999999996</v>
      </c>
      <c r="E3147" s="19">
        <v>0</v>
      </c>
      <c r="F3147" s="19">
        <v>519.66999999999996</v>
      </c>
      <c r="G3147" s="19">
        <v>0</v>
      </c>
      <c r="H3147" s="85">
        <v>95959.17</v>
      </c>
      <c r="I3147" s="85">
        <v>1823.22</v>
      </c>
      <c r="J3147" s="85">
        <v>2078.69</v>
      </c>
      <c r="K3147" s="85">
        <v>-255.47</v>
      </c>
      <c r="L3147" s="146">
        <v>455.81</v>
      </c>
      <c r="M3147" s="146">
        <v>200.34</v>
      </c>
      <c r="N3147" s="146">
        <v>0</v>
      </c>
      <c r="Y3147" s="32">
        <f t="shared" si="48"/>
        <v>720.01</v>
      </c>
    </row>
    <row r="3148" spans="1:25" x14ac:dyDescent="0.25">
      <c r="A3148" s="83" t="s">
        <v>10816</v>
      </c>
      <c r="B3148" s="84" t="s">
        <v>3225</v>
      </c>
      <c r="C3148" s="19">
        <v>20378.8</v>
      </c>
      <c r="D3148" s="19">
        <v>387.2</v>
      </c>
      <c r="E3148" s="19">
        <v>0</v>
      </c>
      <c r="F3148" s="19">
        <v>387.2</v>
      </c>
      <c r="G3148" s="19">
        <v>0</v>
      </c>
      <c r="H3148" s="85">
        <v>62553.46</v>
      </c>
      <c r="I3148" s="85">
        <v>1188.52</v>
      </c>
      <c r="J3148" s="85">
        <v>1548.79</v>
      </c>
      <c r="K3148" s="85">
        <v>-360.27</v>
      </c>
      <c r="L3148" s="146">
        <v>297.13</v>
      </c>
      <c r="M3148" s="146">
        <v>0</v>
      </c>
      <c r="N3148" s="146">
        <v>63.14</v>
      </c>
      <c r="Y3148" s="32">
        <f t="shared" si="48"/>
        <v>387.2</v>
      </c>
    </row>
    <row r="3149" spans="1:25" x14ac:dyDescent="0.25">
      <c r="A3149" s="83" t="s">
        <v>10817</v>
      </c>
      <c r="B3149" s="84" t="s">
        <v>3226</v>
      </c>
      <c r="C3149" s="19">
        <v>11137.3</v>
      </c>
      <c r="D3149" s="19">
        <v>211.61</v>
      </c>
      <c r="E3149" s="19">
        <v>0</v>
      </c>
      <c r="F3149" s="19">
        <v>211.61</v>
      </c>
      <c r="G3149" s="19">
        <v>0</v>
      </c>
      <c r="H3149" s="85">
        <v>27783.66</v>
      </c>
      <c r="I3149" s="85">
        <v>527.89</v>
      </c>
      <c r="J3149" s="85">
        <v>846.43</v>
      </c>
      <c r="K3149" s="85">
        <v>-318.54000000000002</v>
      </c>
      <c r="L3149" s="146">
        <v>131.97</v>
      </c>
      <c r="M3149" s="146">
        <v>0</v>
      </c>
      <c r="N3149" s="146">
        <v>186.57</v>
      </c>
      <c r="Y3149" s="32">
        <f t="shared" si="48"/>
        <v>211.61</v>
      </c>
    </row>
    <row r="3150" spans="1:25" x14ac:dyDescent="0.25">
      <c r="A3150" s="83" t="s">
        <v>10818</v>
      </c>
      <c r="B3150" s="84" t="s">
        <v>3227</v>
      </c>
      <c r="C3150" s="19">
        <v>91789.83</v>
      </c>
      <c r="D3150" s="19">
        <v>1744.01</v>
      </c>
      <c r="E3150" s="19">
        <v>0</v>
      </c>
      <c r="F3150" s="19">
        <v>1744.01</v>
      </c>
      <c r="G3150" s="19">
        <v>0</v>
      </c>
      <c r="H3150" s="85">
        <v>357538.35</v>
      </c>
      <c r="I3150" s="85">
        <v>6793.23</v>
      </c>
      <c r="J3150" s="85">
        <v>6976.03</v>
      </c>
      <c r="K3150" s="85">
        <v>-182.8</v>
      </c>
      <c r="L3150" s="146">
        <v>1698.31</v>
      </c>
      <c r="M3150" s="146">
        <v>1515.51</v>
      </c>
      <c r="N3150" s="146">
        <v>0</v>
      </c>
      <c r="Y3150" s="32">
        <f t="shared" si="48"/>
        <v>3259.52</v>
      </c>
    </row>
    <row r="3151" spans="1:25" x14ac:dyDescent="0.25">
      <c r="A3151" s="83" t="s">
        <v>10819</v>
      </c>
      <c r="B3151" s="84" t="s">
        <v>3228</v>
      </c>
      <c r="C3151" s="19">
        <v>421535.8</v>
      </c>
      <c r="D3151" s="19">
        <v>8009.18</v>
      </c>
      <c r="E3151" s="19">
        <v>0</v>
      </c>
      <c r="F3151" s="19">
        <v>8009.18</v>
      </c>
      <c r="G3151" s="19">
        <v>0</v>
      </c>
      <c r="H3151" s="85">
        <v>1666575.06</v>
      </c>
      <c r="I3151" s="85">
        <v>31664.93</v>
      </c>
      <c r="J3151" s="85">
        <v>32036.720000000001</v>
      </c>
      <c r="K3151" s="85">
        <v>-371.79</v>
      </c>
      <c r="L3151" s="146">
        <v>7916.23</v>
      </c>
      <c r="M3151" s="146">
        <v>7544.44</v>
      </c>
      <c r="N3151" s="146">
        <v>0</v>
      </c>
      <c r="Y3151" s="32">
        <f t="shared" si="48"/>
        <v>15553.619999999999</v>
      </c>
    </row>
    <row r="3152" spans="1:25" x14ac:dyDescent="0.25">
      <c r="A3152" s="83" t="s">
        <v>10820</v>
      </c>
      <c r="B3152" s="84" t="s">
        <v>3229</v>
      </c>
      <c r="C3152" s="19">
        <v>9127.7000000000007</v>
      </c>
      <c r="D3152" s="19">
        <v>173.43</v>
      </c>
      <c r="E3152" s="19">
        <v>0</v>
      </c>
      <c r="F3152" s="19">
        <v>173.43</v>
      </c>
      <c r="G3152" s="19">
        <v>0</v>
      </c>
      <c r="H3152" s="85">
        <v>28271.5</v>
      </c>
      <c r="I3152" s="85">
        <v>537.16</v>
      </c>
      <c r="J3152" s="85">
        <v>693.71</v>
      </c>
      <c r="K3152" s="85">
        <v>-156.55000000000001</v>
      </c>
      <c r="L3152" s="146">
        <v>134.29</v>
      </c>
      <c r="M3152" s="146">
        <v>0</v>
      </c>
      <c r="N3152" s="146">
        <v>22.26</v>
      </c>
      <c r="Y3152" s="32">
        <f t="shared" si="48"/>
        <v>173.43</v>
      </c>
    </row>
    <row r="3153" spans="1:25" x14ac:dyDescent="0.25">
      <c r="A3153" s="83" t="s">
        <v>10821</v>
      </c>
      <c r="B3153" s="84" t="s">
        <v>3230</v>
      </c>
      <c r="C3153" s="19">
        <v>49832.15</v>
      </c>
      <c r="D3153" s="19">
        <v>946.81</v>
      </c>
      <c r="E3153" s="19">
        <v>0</v>
      </c>
      <c r="F3153" s="19">
        <v>946.81</v>
      </c>
      <c r="G3153" s="19">
        <v>0</v>
      </c>
      <c r="H3153" s="85">
        <v>161701.16</v>
      </c>
      <c r="I3153" s="85">
        <v>3072.32</v>
      </c>
      <c r="J3153" s="85">
        <v>3787.24</v>
      </c>
      <c r="K3153" s="85">
        <v>-714.92</v>
      </c>
      <c r="L3153" s="146">
        <v>768.08</v>
      </c>
      <c r="M3153" s="146">
        <v>53.16</v>
      </c>
      <c r="N3153" s="146">
        <v>0</v>
      </c>
      <c r="Y3153" s="32">
        <f t="shared" ref="Y3153:Y3216" si="49">F3153+M3153+R3153+W3153</f>
        <v>999.96999999999991</v>
      </c>
    </row>
    <row r="3154" spans="1:25" x14ac:dyDescent="0.25">
      <c r="A3154" s="83" t="s">
        <v>10822</v>
      </c>
      <c r="B3154" s="84" t="s">
        <v>3231</v>
      </c>
      <c r="C3154" s="19">
        <v>82023.66</v>
      </c>
      <c r="D3154" s="19">
        <v>1558.45</v>
      </c>
      <c r="E3154" s="19">
        <v>0</v>
      </c>
      <c r="F3154" s="19">
        <v>1558.45</v>
      </c>
      <c r="G3154" s="19">
        <v>0</v>
      </c>
      <c r="H3154" s="85">
        <v>223706.4</v>
      </c>
      <c r="I3154" s="85">
        <v>4250.42</v>
      </c>
      <c r="J3154" s="85">
        <v>6233.8</v>
      </c>
      <c r="K3154" s="85">
        <v>-1983.38</v>
      </c>
      <c r="L3154" s="146">
        <v>1062.6099999999999</v>
      </c>
      <c r="M3154" s="146">
        <v>0</v>
      </c>
      <c r="N3154" s="146">
        <v>920.77</v>
      </c>
      <c r="Y3154" s="32">
        <f t="shared" si="49"/>
        <v>1558.45</v>
      </c>
    </row>
    <row r="3155" spans="1:25" x14ac:dyDescent="0.25">
      <c r="A3155" s="83" t="s">
        <v>10823</v>
      </c>
      <c r="B3155" s="84" t="s">
        <v>3232</v>
      </c>
      <c r="C3155" s="19">
        <v>146723.57</v>
      </c>
      <c r="D3155" s="19">
        <v>2787.75</v>
      </c>
      <c r="E3155" s="19">
        <v>0</v>
      </c>
      <c r="F3155" s="19">
        <v>2787.75</v>
      </c>
      <c r="G3155" s="19">
        <v>0</v>
      </c>
      <c r="H3155" s="85">
        <v>535789.42000000004</v>
      </c>
      <c r="I3155" s="85">
        <v>10180</v>
      </c>
      <c r="J3155" s="85">
        <v>11150.99</v>
      </c>
      <c r="K3155" s="85">
        <v>-970.99</v>
      </c>
      <c r="L3155" s="146">
        <v>2545</v>
      </c>
      <c r="M3155" s="146">
        <v>1574.01</v>
      </c>
      <c r="N3155" s="146">
        <v>0</v>
      </c>
      <c r="Y3155" s="32">
        <f t="shared" si="49"/>
        <v>4361.76</v>
      </c>
    </row>
    <row r="3156" spans="1:25" x14ac:dyDescent="0.25">
      <c r="A3156" s="83" t="s">
        <v>10824</v>
      </c>
      <c r="B3156" s="84" t="s">
        <v>3233</v>
      </c>
      <c r="C3156" s="19">
        <v>221815.78</v>
      </c>
      <c r="D3156" s="19">
        <v>4214.5</v>
      </c>
      <c r="E3156" s="19">
        <v>0</v>
      </c>
      <c r="F3156" s="19">
        <v>4214.5</v>
      </c>
      <c r="G3156" s="19">
        <v>0</v>
      </c>
      <c r="H3156" s="85">
        <v>770960.82</v>
      </c>
      <c r="I3156" s="85">
        <v>14648.26</v>
      </c>
      <c r="J3156" s="85">
        <v>16858</v>
      </c>
      <c r="K3156" s="85">
        <v>-2209.7399999999998</v>
      </c>
      <c r="L3156" s="146">
        <v>3662.07</v>
      </c>
      <c r="M3156" s="146">
        <v>1452.33</v>
      </c>
      <c r="N3156" s="146">
        <v>0</v>
      </c>
      <c r="Y3156" s="32">
        <f t="shared" si="49"/>
        <v>5666.83</v>
      </c>
    </row>
    <row r="3157" spans="1:25" x14ac:dyDescent="0.25">
      <c r="A3157" s="83" t="s">
        <v>10825</v>
      </c>
      <c r="B3157" s="84" t="s">
        <v>3234</v>
      </c>
      <c r="C3157" s="19">
        <v>38191.440000000002</v>
      </c>
      <c r="D3157" s="19">
        <v>725.64</v>
      </c>
      <c r="E3157" s="19">
        <v>0</v>
      </c>
      <c r="F3157" s="19">
        <v>725.64</v>
      </c>
      <c r="G3157" s="19">
        <v>0</v>
      </c>
      <c r="H3157" s="85">
        <v>147114.91</v>
      </c>
      <c r="I3157" s="85">
        <v>2795.18</v>
      </c>
      <c r="J3157" s="85">
        <v>2902.55</v>
      </c>
      <c r="K3157" s="85">
        <v>-107.37</v>
      </c>
      <c r="L3157" s="146">
        <v>698.8</v>
      </c>
      <c r="M3157" s="146">
        <v>591.42999999999995</v>
      </c>
      <c r="N3157" s="146">
        <v>0</v>
      </c>
      <c r="Y3157" s="32">
        <f t="shared" si="49"/>
        <v>1317.07</v>
      </c>
    </row>
    <row r="3158" spans="1:25" x14ac:dyDescent="0.25">
      <c r="A3158" s="83" t="s">
        <v>10826</v>
      </c>
      <c r="B3158" s="84" t="s">
        <v>3235</v>
      </c>
      <c r="C3158" s="19">
        <v>16424.689999999999</v>
      </c>
      <c r="D3158" s="19">
        <v>312.07</v>
      </c>
      <c r="E3158" s="19">
        <v>0</v>
      </c>
      <c r="F3158" s="19">
        <v>312.07</v>
      </c>
      <c r="G3158" s="19">
        <v>0</v>
      </c>
      <c r="H3158" s="85">
        <v>62353.23</v>
      </c>
      <c r="I3158" s="85">
        <v>1184.71</v>
      </c>
      <c r="J3158" s="85">
        <v>1248.28</v>
      </c>
      <c r="K3158" s="85">
        <v>-63.57</v>
      </c>
      <c r="L3158" s="146">
        <v>296.18</v>
      </c>
      <c r="M3158" s="146">
        <v>232.61</v>
      </c>
      <c r="N3158" s="146">
        <v>0</v>
      </c>
      <c r="Y3158" s="32">
        <f t="shared" si="49"/>
        <v>544.68000000000006</v>
      </c>
    </row>
    <row r="3159" spans="1:25" x14ac:dyDescent="0.25">
      <c r="A3159" s="83" t="s">
        <v>10827</v>
      </c>
      <c r="B3159" s="84" t="s">
        <v>3236</v>
      </c>
      <c r="C3159" s="19">
        <v>29595.27</v>
      </c>
      <c r="D3159" s="19">
        <v>562.30999999999995</v>
      </c>
      <c r="E3159" s="19">
        <v>0</v>
      </c>
      <c r="F3159" s="19">
        <v>562.30999999999995</v>
      </c>
      <c r="G3159" s="19">
        <v>0</v>
      </c>
      <c r="H3159" s="85">
        <v>110913.07</v>
      </c>
      <c r="I3159" s="85">
        <v>2107.35</v>
      </c>
      <c r="J3159" s="85">
        <v>2249.2399999999998</v>
      </c>
      <c r="K3159" s="85">
        <v>-141.88999999999999</v>
      </c>
      <c r="L3159" s="146">
        <v>526.84</v>
      </c>
      <c r="M3159" s="146">
        <v>384.95</v>
      </c>
      <c r="N3159" s="146">
        <v>0</v>
      </c>
      <c r="Y3159" s="32">
        <f t="shared" si="49"/>
        <v>947.26</v>
      </c>
    </row>
    <row r="3160" spans="1:25" x14ac:dyDescent="0.25">
      <c r="A3160" s="83" t="s">
        <v>10828</v>
      </c>
      <c r="B3160" s="84" t="s">
        <v>3237</v>
      </c>
      <c r="C3160" s="19">
        <v>9089.61</v>
      </c>
      <c r="D3160" s="19">
        <v>172.7</v>
      </c>
      <c r="E3160" s="19">
        <v>0</v>
      </c>
      <c r="F3160" s="19">
        <v>172.7</v>
      </c>
      <c r="G3160" s="19">
        <v>0</v>
      </c>
      <c r="H3160" s="85">
        <v>25282.39</v>
      </c>
      <c r="I3160" s="85">
        <v>480.37</v>
      </c>
      <c r="J3160" s="85">
        <v>690.81</v>
      </c>
      <c r="K3160" s="85">
        <v>-210.44</v>
      </c>
      <c r="L3160" s="146">
        <v>120.09</v>
      </c>
      <c r="M3160" s="146">
        <v>0</v>
      </c>
      <c r="N3160" s="146">
        <v>90.35</v>
      </c>
      <c r="Y3160" s="32">
        <f t="shared" si="49"/>
        <v>172.7</v>
      </c>
    </row>
    <row r="3161" spans="1:25" x14ac:dyDescent="0.25">
      <c r="A3161" s="83" t="s">
        <v>10829</v>
      </c>
      <c r="B3161" s="84" t="s">
        <v>3238</v>
      </c>
      <c r="C3161" s="19">
        <v>340111.58</v>
      </c>
      <c r="D3161" s="19">
        <v>6462.12</v>
      </c>
      <c r="E3161" s="19">
        <v>0</v>
      </c>
      <c r="F3161" s="19">
        <v>6462.12</v>
      </c>
      <c r="G3161" s="19">
        <v>0</v>
      </c>
      <c r="H3161" s="85">
        <v>1278951.1299999999</v>
      </c>
      <c r="I3161" s="85">
        <v>24300.07</v>
      </c>
      <c r="J3161" s="85">
        <v>25848.48</v>
      </c>
      <c r="K3161" s="85">
        <v>-1548.41</v>
      </c>
      <c r="L3161" s="146">
        <v>6075.02</v>
      </c>
      <c r="M3161" s="146">
        <v>4526.6099999999997</v>
      </c>
      <c r="N3161" s="146">
        <v>0</v>
      </c>
      <c r="Y3161" s="32">
        <f t="shared" si="49"/>
        <v>10988.73</v>
      </c>
    </row>
    <row r="3162" spans="1:25" x14ac:dyDescent="0.25">
      <c r="A3162" s="83" t="s">
        <v>10830</v>
      </c>
      <c r="B3162" s="84" t="s">
        <v>3239</v>
      </c>
      <c r="C3162" s="19">
        <v>41143.730000000003</v>
      </c>
      <c r="D3162" s="19">
        <v>781.73</v>
      </c>
      <c r="E3162" s="19">
        <v>0</v>
      </c>
      <c r="F3162" s="19">
        <v>781.73</v>
      </c>
      <c r="G3162" s="19">
        <v>0</v>
      </c>
      <c r="H3162" s="85">
        <v>146392.09</v>
      </c>
      <c r="I3162" s="85">
        <v>2781.45</v>
      </c>
      <c r="J3162" s="85">
        <v>3126.92</v>
      </c>
      <c r="K3162" s="85">
        <v>-345.47</v>
      </c>
      <c r="L3162" s="146">
        <v>695.36</v>
      </c>
      <c r="M3162" s="146">
        <v>349.89</v>
      </c>
      <c r="N3162" s="146">
        <v>0</v>
      </c>
      <c r="Y3162" s="32">
        <f t="shared" si="49"/>
        <v>1131.6199999999999</v>
      </c>
    </row>
    <row r="3163" spans="1:25" x14ac:dyDescent="0.25">
      <c r="A3163" s="83" t="s">
        <v>10831</v>
      </c>
      <c r="B3163" s="84" t="s">
        <v>3240</v>
      </c>
      <c r="C3163" s="19">
        <v>22937.69</v>
      </c>
      <c r="D3163" s="19">
        <v>435.82</v>
      </c>
      <c r="E3163" s="19">
        <v>0</v>
      </c>
      <c r="F3163" s="19">
        <v>435.82</v>
      </c>
      <c r="G3163" s="19">
        <v>0</v>
      </c>
      <c r="H3163" s="85">
        <v>73209.91</v>
      </c>
      <c r="I3163" s="85">
        <v>1390.99</v>
      </c>
      <c r="J3163" s="85">
        <v>1743.26</v>
      </c>
      <c r="K3163" s="85">
        <v>-352.27</v>
      </c>
      <c r="L3163" s="146">
        <v>347.75</v>
      </c>
      <c r="M3163" s="146">
        <v>0</v>
      </c>
      <c r="N3163" s="146">
        <v>4.5199999999999996</v>
      </c>
      <c r="Y3163" s="32">
        <f t="shared" si="49"/>
        <v>435.82</v>
      </c>
    </row>
    <row r="3164" spans="1:25" x14ac:dyDescent="0.25">
      <c r="A3164" s="83" t="s">
        <v>10832</v>
      </c>
      <c r="B3164" s="84" t="s">
        <v>3241</v>
      </c>
      <c r="C3164" s="19">
        <v>57729.42</v>
      </c>
      <c r="D3164" s="19">
        <v>1096.8599999999999</v>
      </c>
      <c r="E3164" s="19">
        <v>0</v>
      </c>
      <c r="F3164" s="19">
        <v>1096.8599999999999</v>
      </c>
      <c r="G3164" s="19">
        <v>0</v>
      </c>
      <c r="H3164" s="85">
        <v>233426.92</v>
      </c>
      <c r="I3164" s="85">
        <v>4435.1099999999997</v>
      </c>
      <c r="J3164" s="85">
        <v>4387.4399999999996</v>
      </c>
      <c r="K3164" s="85">
        <v>47.67</v>
      </c>
      <c r="L3164" s="146">
        <v>1108.78</v>
      </c>
      <c r="M3164" s="146">
        <v>1156.45</v>
      </c>
      <c r="N3164" s="146">
        <v>0</v>
      </c>
      <c r="Y3164" s="32">
        <f t="shared" si="49"/>
        <v>2253.31</v>
      </c>
    </row>
    <row r="3165" spans="1:25" x14ac:dyDescent="0.25">
      <c r="A3165" s="83" t="s">
        <v>10833</v>
      </c>
      <c r="B3165" s="84" t="s">
        <v>3242</v>
      </c>
      <c r="C3165" s="19">
        <v>84467.27</v>
      </c>
      <c r="D3165" s="19">
        <v>1604.88</v>
      </c>
      <c r="E3165" s="19">
        <v>0</v>
      </c>
      <c r="F3165" s="19">
        <v>1604.88</v>
      </c>
      <c r="G3165" s="19">
        <v>0</v>
      </c>
      <c r="H3165" s="85">
        <v>261547.56</v>
      </c>
      <c r="I3165" s="85">
        <v>4969.3999999999996</v>
      </c>
      <c r="J3165" s="85">
        <v>6419.51</v>
      </c>
      <c r="K3165" s="85">
        <v>-1450.11</v>
      </c>
      <c r="L3165" s="146">
        <v>1242.3499999999999</v>
      </c>
      <c r="M3165" s="146">
        <v>0</v>
      </c>
      <c r="N3165" s="146">
        <v>207.76</v>
      </c>
      <c r="Y3165" s="32">
        <f t="shared" si="49"/>
        <v>1604.88</v>
      </c>
    </row>
    <row r="3166" spans="1:25" x14ac:dyDescent="0.25">
      <c r="A3166" s="83" t="s">
        <v>10834</v>
      </c>
      <c r="B3166" s="84" t="s">
        <v>3243</v>
      </c>
      <c r="C3166" s="19">
        <v>11756.31</v>
      </c>
      <c r="D3166" s="19">
        <v>223.37</v>
      </c>
      <c r="E3166" s="19">
        <v>0</v>
      </c>
      <c r="F3166" s="19">
        <v>223.37</v>
      </c>
      <c r="G3166" s="19">
        <v>0</v>
      </c>
      <c r="H3166" s="85">
        <v>43527.15</v>
      </c>
      <c r="I3166" s="85">
        <v>827.02</v>
      </c>
      <c r="J3166" s="85">
        <v>893.48</v>
      </c>
      <c r="K3166" s="85">
        <v>-66.459999999999994</v>
      </c>
      <c r="L3166" s="146">
        <v>206.76</v>
      </c>
      <c r="M3166" s="146">
        <v>140.30000000000001</v>
      </c>
      <c r="N3166" s="146">
        <v>0</v>
      </c>
      <c r="Y3166" s="32">
        <f t="shared" si="49"/>
        <v>363.67</v>
      </c>
    </row>
    <row r="3167" spans="1:25" x14ac:dyDescent="0.25">
      <c r="A3167" s="83" t="s">
        <v>10835</v>
      </c>
      <c r="B3167" s="84" t="s">
        <v>3244</v>
      </c>
      <c r="C3167" s="19">
        <v>21839.01</v>
      </c>
      <c r="D3167" s="19">
        <v>414.94</v>
      </c>
      <c r="E3167" s="19">
        <v>0</v>
      </c>
      <c r="F3167" s="19">
        <v>414.94</v>
      </c>
      <c r="G3167" s="19">
        <v>0</v>
      </c>
      <c r="H3167" s="85">
        <v>75247.259999999995</v>
      </c>
      <c r="I3167" s="85">
        <v>1429.7</v>
      </c>
      <c r="J3167" s="85">
        <v>1659.76</v>
      </c>
      <c r="K3167" s="85">
        <v>-230.06</v>
      </c>
      <c r="L3167" s="146">
        <v>357.43</v>
      </c>
      <c r="M3167" s="146">
        <v>127.37</v>
      </c>
      <c r="N3167" s="146">
        <v>0</v>
      </c>
      <c r="Y3167" s="32">
        <f t="shared" si="49"/>
        <v>542.30999999999995</v>
      </c>
    </row>
    <row r="3168" spans="1:25" x14ac:dyDescent="0.25">
      <c r="A3168" s="83" t="s">
        <v>10836</v>
      </c>
      <c r="B3168" s="84" t="s">
        <v>3245</v>
      </c>
      <c r="C3168" s="19">
        <v>10051.61</v>
      </c>
      <c r="D3168" s="19">
        <v>190.98</v>
      </c>
      <c r="E3168" s="19">
        <v>0</v>
      </c>
      <c r="F3168" s="19">
        <v>190.98</v>
      </c>
      <c r="G3168" s="19">
        <v>0</v>
      </c>
      <c r="H3168" s="85">
        <v>47893.18</v>
      </c>
      <c r="I3168" s="85">
        <v>909.97</v>
      </c>
      <c r="J3168" s="85">
        <v>763.92</v>
      </c>
      <c r="K3168" s="85">
        <v>146.05000000000001</v>
      </c>
      <c r="L3168" s="146">
        <v>227.49</v>
      </c>
      <c r="M3168" s="146">
        <v>373.54</v>
      </c>
      <c r="N3168" s="146">
        <v>0</v>
      </c>
      <c r="Y3168" s="32">
        <f t="shared" si="49"/>
        <v>564.52</v>
      </c>
    </row>
    <row r="3169" spans="1:25" x14ac:dyDescent="0.25">
      <c r="A3169" s="83" t="s">
        <v>10837</v>
      </c>
      <c r="B3169" s="84" t="s">
        <v>3246</v>
      </c>
      <c r="C3169" s="19">
        <v>10884.34</v>
      </c>
      <c r="D3169" s="19">
        <v>206.8</v>
      </c>
      <c r="E3169" s="19">
        <v>0</v>
      </c>
      <c r="F3169" s="19">
        <v>206.8</v>
      </c>
      <c r="G3169" s="19">
        <v>0</v>
      </c>
      <c r="H3169" s="85">
        <v>40841.61</v>
      </c>
      <c r="I3169" s="85">
        <v>775.99</v>
      </c>
      <c r="J3169" s="85">
        <v>827.21</v>
      </c>
      <c r="K3169" s="85">
        <v>-51.22</v>
      </c>
      <c r="L3169" s="146">
        <v>194</v>
      </c>
      <c r="M3169" s="146">
        <v>142.78</v>
      </c>
      <c r="N3169" s="146">
        <v>0</v>
      </c>
      <c r="Y3169" s="32">
        <f t="shared" si="49"/>
        <v>349.58000000000004</v>
      </c>
    </row>
    <row r="3170" spans="1:25" x14ac:dyDescent="0.25">
      <c r="A3170" s="83" t="s">
        <v>10838</v>
      </c>
      <c r="B3170" s="84" t="s">
        <v>3247</v>
      </c>
      <c r="C3170" s="19">
        <v>75322.66</v>
      </c>
      <c r="D3170" s="19">
        <v>1431.13</v>
      </c>
      <c r="E3170" s="19">
        <v>0</v>
      </c>
      <c r="F3170" s="19">
        <v>1431.13</v>
      </c>
      <c r="G3170" s="19">
        <v>0</v>
      </c>
      <c r="H3170" s="85">
        <v>287251.28000000003</v>
      </c>
      <c r="I3170" s="85">
        <v>5457.77</v>
      </c>
      <c r="J3170" s="85">
        <v>5724.52</v>
      </c>
      <c r="K3170" s="85">
        <v>-266.75</v>
      </c>
      <c r="L3170" s="146">
        <v>1364.44</v>
      </c>
      <c r="M3170" s="146">
        <v>1097.69</v>
      </c>
      <c r="N3170" s="146">
        <v>0</v>
      </c>
      <c r="Y3170" s="32">
        <f t="shared" si="49"/>
        <v>2528.8200000000002</v>
      </c>
    </row>
    <row r="3171" spans="1:25" x14ac:dyDescent="0.25">
      <c r="A3171" s="83" t="s">
        <v>10839</v>
      </c>
      <c r="B3171" s="84" t="s">
        <v>3248</v>
      </c>
      <c r="C3171" s="19">
        <v>76314.210000000006</v>
      </c>
      <c r="D3171" s="19">
        <v>1449.97</v>
      </c>
      <c r="E3171" s="19">
        <v>0</v>
      </c>
      <c r="F3171" s="19">
        <v>1449.97</v>
      </c>
      <c r="G3171" s="19">
        <v>0</v>
      </c>
      <c r="H3171" s="85">
        <v>377696.53</v>
      </c>
      <c r="I3171" s="85">
        <v>7176.23</v>
      </c>
      <c r="J3171" s="85">
        <v>5799.88</v>
      </c>
      <c r="K3171" s="85">
        <v>1376.35</v>
      </c>
      <c r="L3171" s="146">
        <v>1794.06</v>
      </c>
      <c r="M3171" s="146">
        <v>3170.41</v>
      </c>
      <c r="N3171" s="146">
        <v>0</v>
      </c>
      <c r="Y3171" s="32">
        <f t="shared" si="49"/>
        <v>4620.38</v>
      </c>
    </row>
    <row r="3172" spans="1:25" x14ac:dyDescent="0.25">
      <c r="A3172" s="83" t="s">
        <v>10840</v>
      </c>
      <c r="B3172" s="84" t="s">
        <v>3249</v>
      </c>
      <c r="C3172" s="19">
        <v>4040.27</v>
      </c>
      <c r="D3172" s="19">
        <v>76.77</v>
      </c>
      <c r="E3172" s="19">
        <v>0</v>
      </c>
      <c r="F3172" s="19">
        <v>76.77</v>
      </c>
      <c r="G3172" s="19">
        <v>0</v>
      </c>
      <c r="H3172" s="85">
        <v>5680.13</v>
      </c>
      <c r="I3172" s="85">
        <v>107.92</v>
      </c>
      <c r="J3172" s="85">
        <v>307.06</v>
      </c>
      <c r="K3172" s="85">
        <v>-199.14</v>
      </c>
      <c r="L3172" s="146">
        <v>26.98</v>
      </c>
      <c r="M3172" s="146">
        <v>0</v>
      </c>
      <c r="N3172" s="146">
        <v>172.16</v>
      </c>
      <c r="Y3172" s="32">
        <f t="shared" si="49"/>
        <v>76.77</v>
      </c>
    </row>
    <row r="3173" spans="1:25" x14ac:dyDescent="0.25">
      <c r="A3173" s="83" t="s">
        <v>10841</v>
      </c>
      <c r="B3173" s="84" t="s">
        <v>3250</v>
      </c>
      <c r="C3173" s="19">
        <v>225364.06</v>
      </c>
      <c r="D3173" s="19">
        <v>4281.92</v>
      </c>
      <c r="E3173" s="19">
        <v>0</v>
      </c>
      <c r="F3173" s="19">
        <v>4281.92</v>
      </c>
      <c r="G3173" s="19">
        <v>0</v>
      </c>
      <c r="H3173" s="85">
        <v>835911.22</v>
      </c>
      <c r="I3173" s="85">
        <v>15882.31</v>
      </c>
      <c r="J3173" s="85">
        <v>17127.669999999998</v>
      </c>
      <c r="K3173" s="85">
        <v>-1245.3599999999999</v>
      </c>
      <c r="L3173" s="146">
        <v>3970.58</v>
      </c>
      <c r="M3173" s="146">
        <v>2725.22</v>
      </c>
      <c r="N3173" s="146">
        <v>0</v>
      </c>
      <c r="Y3173" s="32">
        <f t="shared" si="49"/>
        <v>7007.1399999999994</v>
      </c>
    </row>
    <row r="3174" spans="1:25" x14ac:dyDescent="0.25">
      <c r="A3174" s="83" t="s">
        <v>10842</v>
      </c>
      <c r="B3174" s="84" t="s">
        <v>3251</v>
      </c>
      <c r="C3174" s="19">
        <v>29477.4</v>
      </c>
      <c r="D3174" s="19">
        <v>560.07000000000005</v>
      </c>
      <c r="E3174" s="19">
        <v>0</v>
      </c>
      <c r="F3174" s="19">
        <v>560.07000000000005</v>
      </c>
      <c r="G3174" s="19">
        <v>0</v>
      </c>
      <c r="H3174" s="85">
        <v>123739.87</v>
      </c>
      <c r="I3174" s="85">
        <v>2351.06</v>
      </c>
      <c r="J3174" s="85">
        <v>2240.2800000000002</v>
      </c>
      <c r="K3174" s="85">
        <v>110.78</v>
      </c>
      <c r="L3174" s="146">
        <v>587.77</v>
      </c>
      <c r="M3174" s="146">
        <v>698.55</v>
      </c>
      <c r="N3174" s="146">
        <v>0</v>
      </c>
      <c r="Y3174" s="32">
        <f t="shared" si="49"/>
        <v>1258.6199999999999</v>
      </c>
    </row>
    <row r="3175" spans="1:25" x14ac:dyDescent="0.25">
      <c r="A3175" s="83" t="s">
        <v>10843</v>
      </c>
      <c r="B3175" s="84" t="s">
        <v>3252</v>
      </c>
      <c r="C3175" s="19">
        <v>28303.68</v>
      </c>
      <c r="D3175" s="19">
        <v>537.77</v>
      </c>
      <c r="E3175" s="19">
        <v>0</v>
      </c>
      <c r="F3175" s="19">
        <v>537.77</v>
      </c>
      <c r="G3175" s="19">
        <v>0</v>
      </c>
      <c r="H3175" s="85">
        <v>102350.95</v>
      </c>
      <c r="I3175" s="85">
        <v>1944.67</v>
      </c>
      <c r="J3175" s="85">
        <v>2151.08</v>
      </c>
      <c r="K3175" s="85">
        <v>-206.41</v>
      </c>
      <c r="L3175" s="146">
        <v>486.17</v>
      </c>
      <c r="M3175" s="146">
        <v>279.76</v>
      </c>
      <c r="N3175" s="146">
        <v>0</v>
      </c>
      <c r="Y3175" s="32">
        <f t="shared" si="49"/>
        <v>817.53</v>
      </c>
    </row>
    <row r="3176" spans="1:25" x14ac:dyDescent="0.25">
      <c r="A3176" s="83" t="s">
        <v>10844</v>
      </c>
      <c r="B3176" s="84" t="s">
        <v>3253</v>
      </c>
      <c r="C3176" s="19">
        <v>10783.46</v>
      </c>
      <c r="D3176" s="19">
        <v>204.89</v>
      </c>
      <c r="E3176" s="19">
        <v>0</v>
      </c>
      <c r="F3176" s="19">
        <v>204.89</v>
      </c>
      <c r="G3176" s="19">
        <v>0</v>
      </c>
      <c r="H3176" s="85">
        <v>43611.62</v>
      </c>
      <c r="I3176" s="85">
        <v>828.62</v>
      </c>
      <c r="J3176" s="85">
        <v>819.54</v>
      </c>
      <c r="K3176" s="85">
        <v>9.08</v>
      </c>
      <c r="L3176" s="146">
        <v>207.16</v>
      </c>
      <c r="M3176" s="146">
        <v>216.24</v>
      </c>
      <c r="N3176" s="146">
        <v>0</v>
      </c>
      <c r="Y3176" s="32">
        <f t="shared" si="49"/>
        <v>421.13</v>
      </c>
    </row>
    <row r="3177" spans="1:25" x14ac:dyDescent="0.25">
      <c r="A3177" s="83" t="s">
        <v>10845</v>
      </c>
      <c r="B3177" s="84" t="s">
        <v>3254</v>
      </c>
      <c r="C3177" s="19">
        <v>36318.75</v>
      </c>
      <c r="D3177" s="19">
        <v>690.06</v>
      </c>
      <c r="E3177" s="19">
        <v>0</v>
      </c>
      <c r="F3177" s="19">
        <v>690.06</v>
      </c>
      <c r="G3177" s="19">
        <v>0</v>
      </c>
      <c r="H3177" s="85">
        <v>125758.15</v>
      </c>
      <c r="I3177" s="85">
        <v>2389.4</v>
      </c>
      <c r="J3177" s="85">
        <v>2760.23</v>
      </c>
      <c r="K3177" s="85">
        <v>-370.83</v>
      </c>
      <c r="L3177" s="146">
        <v>597.35</v>
      </c>
      <c r="M3177" s="146">
        <v>226.52</v>
      </c>
      <c r="N3177" s="146">
        <v>0</v>
      </c>
      <c r="Y3177" s="32">
        <f t="shared" si="49"/>
        <v>916.57999999999993</v>
      </c>
    </row>
    <row r="3178" spans="1:25" x14ac:dyDescent="0.25">
      <c r="A3178" s="83" t="s">
        <v>10846</v>
      </c>
      <c r="B3178" s="84" t="s">
        <v>3255</v>
      </c>
      <c r="C3178" s="19">
        <v>46603.87</v>
      </c>
      <c r="D3178" s="19">
        <v>885.47</v>
      </c>
      <c r="E3178" s="19">
        <v>0</v>
      </c>
      <c r="F3178" s="19">
        <v>885.47</v>
      </c>
      <c r="G3178" s="19">
        <v>0</v>
      </c>
      <c r="H3178" s="85">
        <v>148814.35</v>
      </c>
      <c r="I3178" s="85">
        <v>2827.47</v>
      </c>
      <c r="J3178" s="85">
        <v>3541.89</v>
      </c>
      <c r="K3178" s="85">
        <v>-714.42</v>
      </c>
      <c r="L3178" s="146">
        <v>706.87</v>
      </c>
      <c r="M3178" s="146">
        <v>0</v>
      </c>
      <c r="N3178" s="146">
        <v>7.55</v>
      </c>
      <c r="Y3178" s="32">
        <f t="shared" si="49"/>
        <v>885.47</v>
      </c>
    </row>
    <row r="3179" spans="1:25" x14ac:dyDescent="0.25">
      <c r="A3179" s="83" t="s">
        <v>10847</v>
      </c>
      <c r="B3179" s="84" t="s">
        <v>3256</v>
      </c>
      <c r="C3179" s="19">
        <v>80381.47</v>
      </c>
      <c r="D3179" s="19">
        <v>1527.25</v>
      </c>
      <c r="E3179" s="19">
        <v>0</v>
      </c>
      <c r="F3179" s="19">
        <v>1527.25</v>
      </c>
      <c r="G3179" s="19">
        <v>0</v>
      </c>
      <c r="H3179" s="85">
        <v>261112.56</v>
      </c>
      <c r="I3179" s="85">
        <v>4961.1400000000003</v>
      </c>
      <c r="J3179" s="85">
        <v>6108.99</v>
      </c>
      <c r="K3179" s="85">
        <v>-1147.8499999999999</v>
      </c>
      <c r="L3179" s="146">
        <v>1240.29</v>
      </c>
      <c r="M3179" s="146">
        <v>92.44</v>
      </c>
      <c r="N3179" s="146">
        <v>0</v>
      </c>
      <c r="Y3179" s="32">
        <f t="shared" si="49"/>
        <v>1619.69</v>
      </c>
    </row>
    <row r="3180" spans="1:25" x14ac:dyDescent="0.25">
      <c r="A3180" s="83" t="s">
        <v>10848</v>
      </c>
      <c r="B3180" s="84" t="s">
        <v>3257</v>
      </c>
      <c r="C3180" s="19">
        <v>37642.92</v>
      </c>
      <c r="D3180" s="19">
        <v>715.22</v>
      </c>
      <c r="E3180" s="19">
        <v>0</v>
      </c>
      <c r="F3180" s="19">
        <v>715.22</v>
      </c>
      <c r="G3180" s="19">
        <v>0</v>
      </c>
      <c r="H3180" s="85">
        <v>147904.68</v>
      </c>
      <c r="I3180" s="85">
        <v>2810.19</v>
      </c>
      <c r="J3180" s="85">
        <v>2860.86</v>
      </c>
      <c r="K3180" s="85">
        <v>-50.67</v>
      </c>
      <c r="L3180" s="146">
        <v>702.55</v>
      </c>
      <c r="M3180" s="146">
        <v>651.88</v>
      </c>
      <c r="N3180" s="146">
        <v>0</v>
      </c>
      <c r="Y3180" s="32">
        <f t="shared" si="49"/>
        <v>1367.1</v>
      </c>
    </row>
    <row r="3181" spans="1:25" x14ac:dyDescent="0.25">
      <c r="A3181" s="83" t="s">
        <v>10849</v>
      </c>
      <c r="B3181" s="84" t="s">
        <v>3258</v>
      </c>
      <c r="C3181" s="19">
        <v>5388.85</v>
      </c>
      <c r="D3181" s="19">
        <v>102.39</v>
      </c>
      <c r="E3181" s="19">
        <v>54.74</v>
      </c>
      <c r="F3181" s="19">
        <v>47.65</v>
      </c>
      <c r="G3181" s="19">
        <v>0</v>
      </c>
      <c r="H3181" s="85">
        <v>21737.31</v>
      </c>
      <c r="I3181" s="85">
        <v>413.01</v>
      </c>
      <c r="J3181" s="85">
        <v>409.55</v>
      </c>
      <c r="K3181" s="85">
        <v>3.46</v>
      </c>
      <c r="L3181" s="146">
        <v>103.25</v>
      </c>
      <c r="M3181" s="146">
        <v>106.71</v>
      </c>
      <c r="N3181" s="146">
        <v>0</v>
      </c>
      <c r="Y3181" s="32">
        <f t="shared" si="49"/>
        <v>154.35999999999999</v>
      </c>
    </row>
    <row r="3182" spans="1:25" x14ac:dyDescent="0.25">
      <c r="A3182" s="83" t="s">
        <v>10850</v>
      </c>
      <c r="B3182" s="84" t="s">
        <v>3259</v>
      </c>
      <c r="C3182" s="19">
        <v>11748.05</v>
      </c>
      <c r="D3182" s="19">
        <v>223.21</v>
      </c>
      <c r="E3182" s="19">
        <v>0</v>
      </c>
      <c r="F3182" s="19">
        <v>223.21</v>
      </c>
      <c r="G3182" s="19">
        <v>0</v>
      </c>
      <c r="H3182" s="85">
        <v>39052.39</v>
      </c>
      <c r="I3182" s="85">
        <v>742</v>
      </c>
      <c r="J3182" s="85">
        <v>892.85</v>
      </c>
      <c r="K3182" s="85">
        <v>-150.85</v>
      </c>
      <c r="L3182" s="146">
        <v>185.5</v>
      </c>
      <c r="M3182" s="146">
        <v>34.65</v>
      </c>
      <c r="N3182" s="146">
        <v>0</v>
      </c>
      <c r="Y3182" s="32">
        <f t="shared" si="49"/>
        <v>257.86</v>
      </c>
    </row>
    <row r="3183" spans="1:25" x14ac:dyDescent="0.25">
      <c r="A3183" s="83" t="s">
        <v>10851</v>
      </c>
      <c r="B3183" s="84" t="s">
        <v>3260</v>
      </c>
      <c r="C3183" s="19">
        <v>7355.66</v>
      </c>
      <c r="D3183" s="19">
        <v>139.76</v>
      </c>
      <c r="E3183" s="19">
        <v>22.78</v>
      </c>
      <c r="F3183" s="19">
        <v>116.98</v>
      </c>
      <c r="G3183" s="19">
        <v>0</v>
      </c>
      <c r="H3183" s="85">
        <v>27393.68</v>
      </c>
      <c r="I3183" s="85">
        <v>520.48</v>
      </c>
      <c r="J3183" s="85">
        <v>559.03</v>
      </c>
      <c r="K3183" s="85">
        <v>-38.549999999999997</v>
      </c>
      <c r="L3183" s="146">
        <v>130.12</v>
      </c>
      <c r="M3183" s="146">
        <v>91.57</v>
      </c>
      <c r="N3183" s="146">
        <v>0</v>
      </c>
      <c r="Y3183" s="32">
        <f t="shared" si="49"/>
        <v>208.55</v>
      </c>
    </row>
    <row r="3184" spans="1:25" x14ac:dyDescent="0.25">
      <c r="A3184" s="83" t="s">
        <v>10852</v>
      </c>
      <c r="B3184" s="84" t="s">
        <v>3261</v>
      </c>
      <c r="C3184" s="19">
        <v>13216.81</v>
      </c>
      <c r="D3184" s="19">
        <v>251.12</v>
      </c>
      <c r="E3184" s="19">
        <v>0</v>
      </c>
      <c r="F3184" s="19">
        <v>251.12</v>
      </c>
      <c r="G3184" s="19">
        <v>0</v>
      </c>
      <c r="H3184" s="85">
        <v>49425.17</v>
      </c>
      <c r="I3184" s="85">
        <v>939.08</v>
      </c>
      <c r="J3184" s="85">
        <v>1004.48</v>
      </c>
      <c r="K3184" s="85">
        <v>-65.400000000000006</v>
      </c>
      <c r="L3184" s="146">
        <v>234.77</v>
      </c>
      <c r="M3184" s="146">
        <v>169.37</v>
      </c>
      <c r="N3184" s="146">
        <v>0</v>
      </c>
      <c r="Y3184" s="32">
        <f t="shared" si="49"/>
        <v>420.49</v>
      </c>
    </row>
    <row r="3185" spans="1:25" x14ac:dyDescent="0.25">
      <c r="A3185" s="83" t="s">
        <v>10853</v>
      </c>
      <c r="B3185" s="84" t="s">
        <v>3262</v>
      </c>
      <c r="C3185" s="19">
        <v>9331.2000000000007</v>
      </c>
      <c r="D3185" s="19">
        <v>177.29</v>
      </c>
      <c r="E3185" s="19">
        <v>0</v>
      </c>
      <c r="F3185" s="19">
        <v>177.29</v>
      </c>
      <c r="G3185" s="19">
        <v>0</v>
      </c>
      <c r="H3185" s="85">
        <v>42402.8</v>
      </c>
      <c r="I3185" s="85">
        <v>805.65</v>
      </c>
      <c r="J3185" s="85">
        <v>709.17</v>
      </c>
      <c r="K3185" s="85">
        <v>96.48</v>
      </c>
      <c r="L3185" s="146">
        <v>201.41</v>
      </c>
      <c r="M3185" s="146">
        <v>297.89</v>
      </c>
      <c r="N3185" s="146">
        <v>0</v>
      </c>
      <c r="Y3185" s="32">
        <f t="shared" si="49"/>
        <v>475.17999999999995</v>
      </c>
    </row>
    <row r="3186" spans="1:25" x14ac:dyDescent="0.25">
      <c r="A3186" s="83" t="s">
        <v>10854</v>
      </c>
      <c r="B3186" s="84" t="s">
        <v>3263</v>
      </c>
      <c r="C3186" s="19">
        <v>29619.18</v>
      </c>
      <c r="D3186" s="19">
        <v>562.77</v>
      </c>
      <c r="E3186" s="19">
        <v>0</v>
      </c>
      <c r="F3186" s="19">
        <v>562.77</v>
      </c>
      <c r="G3186" s="19">
        <v>0</v>
      </c>
      <c r="H3186" s="85">
        <v>112905.73</v>
      </c>
      <c r="I3186" s="85">
        <v>2145.21</v>
      </c>
      <c r="J3186" s="85">
        <v>2251.06</v>
      </c>
      <c r="K3186" s="85">
        <v>-105.85</v>
      </c>
      <c r="L3186" s="146">
        <v>536.29999999999995</v>
      </c>
      <c r="M3186" s="146">
        <v>430.45</v>
      </c>
      <c r="N3186" s="146">
        <v>0</v>
      </c>
      <c r="Y3186" s="32">
        <f t="shared" si="49"/>
        <v>993.22</v>
      </c>
    </row>
    <row r="3187" spans="1:25" x14ac:dyDescent="0.25">
      <c r="A3187" s="83" t="s">
        <v>10855</v>
      </c>
      <c r="B3187" s="84" t="s">
        <v>3264</v>
      </c>
      <c r="C3187" s="19">
        <v>43838.62</v>
      </c>
      <c r="D3187" s="19">
        <v>832.94</v>
      </c>
      <c r="E3187" s="19">
        <v>0</v>
      </c>
      <c r="F3187" s="19">
        <v>832.94</v>
      </c>
      <c r="G3187" s="19">
        <v>0</v>
      </c>
      <c r="H3187" s="85">
        <v>158102.51</v>
      </c>
      <c r="I3187" s="85">
        <v>3003.95</v>
      </c>
      <c r="J3187" s="85">
        <v>3331.74</v>
      </c>
      <c r="K3187" s="85">
        <v>-327.79</v>
      </c>
      <c r="L3187" s="146">
        <v>750.99</v>
      </c>
      <c r="M3187" s="146">
        <v>423.2</v>
      </c>
      <c r="N3187" s="146">
        <v>0</v>
      </c>
      <c r="Y3187" s="32">
        <f t="shared" si="49"/>
        <v>1256.1400000000001</v>
      </c>
    </row>
    <row r="3188" spans="1:25" x14ac:dyDescent="0.25">
      <c r="A3188" s="83" t="s">
        <v>10856</v>
      </c>
      <c r="B3188" s="84" t="s">
        <v>3265</v>
      </c>
      <c r="C3188" s="19">
        <v>12827.42</v>
      </c>
      <c r="D3188" s="19">
        <v>243.72</v>
      </c>
      <c r="E3188" s="19">
        <v>0</v>
      </c>
      <c r="F3188" s="19">
        <v>243.72</v>
      </c>
      <c r="G3188" s="19">
        <v>0</v>
      </c>
      <c r="H3188" s="85">
        <v>52639.03</v>
      </c>
      <c r="I3188" s="85">
        <v>1000.14</v>
      </c>
      <c r="J3188" s="85">
        <v>974.88</v>
      </c>
      <c r="K3188" s="85">
        <v>25.26</v>
      </c>
      <c r="L3188" s="146">
        <v>250.04</v>
      </c>
      <c r="M3188" s="146">
        <v>275.3</v>
      </c>
      <c r="N3188" s="146">
        <v>0</v>
      </c>
      <c r="Y3188" s="32">
        <f t="shared" si="49"/>
        <v>519.02</v>
      </c>
    </row>
    <row r="3189" spans="1:25" x14ac:dyDescent="0.25">
      <c r="A3189" s="83" t="s">
        <v>10857</v>
      </c>
      <c r="B3189" s="84" t="s">
        <v>3266</v>
      </c>
      <c r="C3189" s="19">
        <v>34269.86</v>
      </c>
      <c r="D3189" s="19">
        <v>651.13</v>
      </c>
      <c r="E3189" s="19">
        <v>0</v>
      </c>
      <c r="F3189" s="19">
        <v>651.13</v>
      </c>
      <c r="G3189" s="19">
        <v>0</v>
      </c>
      <c r="H3189" s="85">
        <v>133048.70000000001</v>
      </c>
      <c r="I3189" s="85">
        <v>2527.9299999999998</v>
      </c>
      <c r="J3189" s="85">
        <v>2604.5100000000002</v>
      </c>
      <c r="K3189" s="85">
        <v>-76.58</v>
      </c>
      <c r="L3189" s="146">
        <v>631.98</v>
      </c>
      <c r="M3189" s="146">
        <v>555.4</v>
      </c>
      <c r="N3189" s="146">
        <v>0</v>
      </c>
      <c r="Y3189" s="32">
        <f t="shared" si="49"/>
        <v>1206.53</v>
      </c>
    </row>
    <row r="3190" spans="1:25" x14ac:dyDescent="0.25">
      <c r="A3190" s="83" t="s">
        <v>10858</v>
      </c>
      <c r="B3190" s="84" t="s">
        <v>3267</v>
      </c>
      <c r="C3190" s="19">
        <v>4805.66</v>
      </c>
      <c r="D3190" s="19">
        <v>91.31</v>
      </c>
      <c r="E3190" s="19">
        <v>0</v>
      </c>
      <c r="F3190" s="19">
        <v>91.31</v>
      </c>
      <c r="G3190" s="19">
        <v>0</v>
      </c>
      <c r="H3190" s="85">
        <v>17065.64</v>
      </c>
      <c r="I3190" s="85">
        <v>324.25</v>
      </c>
      <c r="J3190" s="85">
        <v>365.23</v>
      </c>
      <c r="K3190" s="85">
        <v>-40.98</v>
      </c>
      <c r="L3190" s="146">
        <v>81.06</v>
      </c>
      <c r="M3190" s="146">
        <v>40.08</v>
      </c>
      <c r="N3190" s="146">
        <v>0</v>
      </c>
      <c r="Y3190" s="32">
        <f t="shared" si="49"/>
        <v>131.38999999999999</v>
      </c>
    </row>
    <row r="3191" spans="1:25" x14ac:dyDescent="0.25">
      <c r="A3191" s="83" t="s">
        <v>10859</v>
      </c>
      <c r="B3191" s="84" t="s">
        <v>3268</v>
      </c>
      <c r="C3191" s="19">
        <v>2757.04</v>
      </c>
      <c r="D3191" s="19">
        <v>52.39</v>
      </c>
      <c r="E3191" s="19">
        <v>26.09</v>
      </c>
      <c r="F3191" s="19">
        <v>26.3</v>
      </c>
      <c r="G3191" s="19">
        <v>0</v>
      </c>
      <c r="H3191" s="85">
        <v>7683.84</v>
      </c>
      <c r="I3191" s="85">
        <v>145.99</v>
      </c>
      <c r="J3191" s="85">
        <v>209.54</v>
      </c>
      <c r="K3191" s="85">
        <v>-63.55</v>
      </c>
      <c r="L3191" s="146">
        <v>36.5</v>
      </c>
      <c r="M3191" s="146">
        <v>0</v>
      </c>
      <c r="N3191" s="146">
        <v>27.05</v>
      </c>
      <c r="Y3191" s="32">
        <f t="shared" si="49"/>
        <v>26.3</v>
      </c>
    </row>
    <row r="3192" spans="1:25" x14ac:dyDescent="0.25">
      <c r="A3192" s="83" t="s">
        <v>10860</v>
      </c>
      <c r="B3192" s="84" t="s">
        <v>3269</v>
      </c>
      <c r="C3192" s="19">
        <v>26417.84</v>
      </c>
      <c r="D3192" s="19">
        <v>501.94</v>
      </c>
      <c r="E3192" s="19">
        <v>0</v>
      </c>
      <c r="F3192" s="19">
        <v>501.94</v>
      </c>
      <c r="G3192" s="19">
        <v>0</v>
      </c>
      <c r="H3192" s="85">
        <v>112653.17</v>
      </c>
      <c r="I3192" s="85">
        <v>2140.41</v>
      </c>
      <c r="J3192" s="85">
        <v>2007.76</v>
      </c>
      <c r="K3192" s="85">
        <v>132.65</v>
      </c>
      <c r="L3192" s="146">
        <v>535.1</v>
      </c>
      <c r="M3192" s="146">
        <v>667.75</v>
      </c>
      <c r="N3192" s="146">
        <v>0</v>
      </c>
      <c r="Y3192" s="32">
        <f t="shared" si="49"/>
        <v>1169.69</v>
      </c>
    </row>
    <row r="3193" spans="1:25" x14ac:dyDescent="0.25">
      <c r="A3193" s="83" t="s">
        <v>10861</v>
      </c>
      <c r="B3193" s="84" t="s">
        <v>3270</v>
      </c>
      <c r="C3193" s="19">
        <v>12790.11</v>
      </c>
      <c r="D3193" s="19">
        <v>243.01</v>
      </c>
      <c r="E3193" s="19">
        <v>0</v>
      </c>
      <c r="F3193" s="19">
        <v>243.01</v>
      </c>
      <c r="G3193" s="19">
        <v>0</v>
      </c>
      <c r="H3193" s="85">
        <v>49878.080000000002</v>
      </c>
      <c r="I3193" s="85">
        <v>947.68</v>
      </c>
      <c r="J3193" s="85">
        <v>972.05</v>
      </c>
      <c r="K3193" s="85">
        <v>-24.37</v>
      </c>
      <c r="L3193" s="146">
        <v>236.92</v>
      </c>
      <c r="M3193" s="146">
        <v>212.55</v>
      </c>
      <c r="N3193" s="146">
        <v>0</v>
      </c>
      <c r="Y3193" s="32">
        <f t="shared" si="49"/>
        <v>455.56</v>
      </c>
    </row>
    <row r="3194" spans="1:25" x14ac:dyDescent="0.25">
      <c r="A3194" s="83" t="s">
        <v>10862</v>
      </c>
      <c r="B3194" s="84" t="s">
        <v>3271</v>
      </c>
      <c r="C3194" s="19">
        <v>12237.99</v>
      </c>
      <c r="D3194" s="19">
        <v>232.52</v>
      </c>
      <c r="E3194" s="19">
        <v>0</v>
      </c>
      <c r="F3194" s="19">
        <v>232.52</v>
      </c>
      <c r="G3194" s="19">
        <v>0</v>
      </c>
      <c r="H3194" s="85">
        <v>44793.64</v>
      </c>
      <c r="I3194" s="85">
        <v>851.08</v>
      </c>
      <c r="J3194" s="85">
        <v>930.09</v>
      </c>
      <c r="K3194" s="85">
        <v>-79.010000000000005</v>
      </c>
      <c r="L3194" s="146">
        <v>212.77</v>
      </c>
      <c r="M3194" s="146">
        <v>133.76</v>
      </c>
      <c r="N3194" s="146">
        <v>0</v>
      </c>
      <c r="Y3194" s="32">
        <f t="shared" si="49"/>
        <v>366.28</v>
      </c>
    </row>
    <row r="3195" spans="1:25" x14ac:dyDescent="0.25">
      <c r="A3195" s="83" t="s">
        <v>10863</v>
      </c>
      <c r="B3195" s="84" t="s">
        <v>3272</v>
      </c>
      <c r="C3195" s="19">
        <v>26022.42</v>
      </c>
      <c r="D3195" s="19">
        <v>494.43</v>
      </c>
      <c r="E3195" s="19">
        <v>0</v>
      </c>
      <c r="F3195" s="19">
        <v>494.43</v>
      </c>
      <c r="G3195" s="19">
        <v>0</v>
      </c>
      <c r="H3195" s="85">
        <v>85201.18</v>
      </c>
      <c r="I3195" s="85">
        <v>1618.82</v>
      </c>
      <c r="J3195" s="85">
        <v>1977.7</v>
      </c>
      <c r="K3195" s="85">
        <v>-358.88</v>
      </c>
      <c r="L3195" s="146">
        <v>404.71</v>
      </c>
      <c r="M3195" s="146">
        <v>45.83</v>
      </c>
      <c r="N3195" s="146">
        <v>0</v>
      </c>
      <c r="Y3195" s="32">
        <f t="shared" si="49"/>
        <v>540.26</v>
      </c>
    </row>
    <row r="3196" spans="1:25" x14ac:dyDescent="0.25">
      <c r="A3196" s="83" t="s">
        <v>10864</v>
      </c>
      <c r="B3196" s="84" t="s">
        <v>3273</v>
      </c>
      <c r="C3196" s="19">
        <v>57350.34</v>
      </c>
      <c r="D3196" s="19">
        <v>1089.6600000000001</v>
      </c>
      <c r="E3196" s="19">
        <v>0</v>
      </c>
      <c r="F3196" s="19">
        <v>1089.6600000000001</v>
      </c>
      <c r="G3196" s="19">
        <v>0</v>
      </c>
      <c r="H3196" s="85">
        <v>224648.66</v>
      </c>
      <c r="I3196" s="85">
        <v>4268.32</v>
      </c>
      <c r="J3196" s="85">
        <v>4358.63</v>
      </c>
      <c r="K3196" s="85">
        <v>-90.31</v>
      </c>
      <c r="L3196" s="146">
        <v>1067.08</v>
      </c>
      <c r="M3196" s="146">
        <v>976.77</v>
      </c>
      <c r="N3196" s="146">
        <v>0</v>
      </c>
      <c r="Y3196" s="32">
        <f t="shared" si="49"/>
        <v>2066.4300000000003</v>
      </c>
    </row>
    <row r="3197" spans="1:25" x14ac:dyDescent="0.25">
      <c r="A3197" s="83" t="s">
        <v>10865</v>
      </c>
      <c r="B3197" s="84" t="s">
        <v>3274</v>
      </c>
      <c r="C3197" s="19">
        <v>13826.66</v>
      </c>
      <c r="D3197" s="19">
        <v>262.70999999999998</v>
      </c>
      <c r="E3197" s="19">
        <v>0</v>
      </c>
      <c r="F3197" s="19">
        <v>262.70999999999998</v>
      </c>
      <c r="G3197" s="19">
        <v>0</v>
      </c>
      <c r="H3197" s="85">
        <v>46164.84</v>
      </c>
      <c r="I3197" s="85">
        <v>877.13</v>
      </c>
      <c r="J3197" s="85">
        <v>1050.83</v>
      </c>
      <c r="K3197" s="85">
        <v>-173.7</v>
      </c>
      <c r="L3197" s="146">
        <v>219.28</v>
      </c>
      <c r="M3197" s="146">
        <v>45.58</v>
      </c>
      <c r="N3197" s="146">
        <v>0</v>
      </c>
      <c r="Y3197" s="32">
        <f t="shared" si="49"/>
        <v>308.28999999999996</v>
      </c>
    </row>
    <row r="3198" spans="1:25" x14ac:dyDescent="0.25">
      <c r="A3198" s="83" t="s">
        <v>10866</v>
      </c>
      <c r="B3198" s="84" t="s">
        <v>3275</v>
      </c>
      <c r="C3198" s="19">
        <v>5708.5</v>
      </c>
      <c r="D3198" s="19">
        <v>108.46</v>
      </c>
      <c r="E3198" s="19">
        <v>0</v>
      </c>
      <c r="F3198" s="19">
        <v>108.46</v>
      </c>
      <c r="G3198" s="19">
        <v>0</v>
      </c>
      <c r="H3198" s="85">
        <v>10740.13</v>
      </c>
      <c r="I3198" s="85">
        <v>204.06</v>
      </c>
      <c r="J3198" s="85">
        <v>433.85</v>
      </c>
      <c r="K3198" s="85">
        <v>-229.79</v>
      </c>
      <c r="L3198" s="146">
        <v>51.02</v>
      </c>
      <c r="M3198" s="146">
        <v>0</v>
      </c>
      <c r="N3198" s="146">
        <v>178.77</v>
      </c>
      <c r="Y3198" s="32">
        <f t="shared" si="49"/>
        <v>108.46</v>
      </c>
    </row>
    <row r="3199" spans="1:25" x14ac:dyDescent="0.25">
      <c r="A3199" s="83" t="s">
        <v>10867</v>
      </c>
      <c r="B3199" s="84" t="s">
        <v>3276</v>
      </c>
      <c r="C3199" s="19">
        <v>10113.69</v>
      </c>
      <c r="D3199" s="19">
        <v>192.16</v>
      </c>
      <c r="E3199" s="19">
        <v>0</v>
      </c>
      <c r="F3199" s="19">
        <v>192.16</v>
      </c>
      <c r="G3199" s="19">
        <v>0</v>
      </c>
      <c r="H3199" s="85">
        <v>58247.51</v>
      </c>
      <c r="I3199" s="85">
        <v>1106.7</v>
      </c>
      <c r="J3199" s="85">
        <v>768.64</v>
      </c>
      <c r="K3199" s="85">
        <v>338.06</v>
      </c>
      <c r="L3199" s="146">
        <v>276.68</v>
      </c>
      <c r="M3199" s="146">
        <v>614.74</v>
      </c>
      <c r="N3199" s="146">
        <v>0</v>
      </c>
      <c r="Y3199" s="32">
        <f t="shared" si="49"/>
        <v>806.9</v>
      </c>
    </row>
    <row r="3200" spans="1:25" x14ac:dyDescent="0.25">
      <c r="A3200" s="83" t="s">
        <v>10868</v>
      </c>
      <c r="B3200" s="84" t="s">
        <v>3277</v>
      </c>
      <c r="C3200" s="19">
        <v>81487.39</v>
      </c>
      <c r="D3200" s="19">
        <v>1548.26</v>
      </c>
      <c r="E3200" s="19">
        <v>0</v>
      </c>
      <c r="F3200" s="19">
        <v>1548.26</v>
      </c>
      <c r="G3200" s="19">
        <v>0</v>
      </c>
      <c r="H3200" s="85">
        <v>326048.38</v>
      </c>
      <c r="I3200" s="85">
        <v>6194.92</v>
      </c>
      <c r="J3200" s="85">
        <v>6193.04</v>
      </c>
      <c r="K3200" s="85">
        <v>1.88</v>
      </c>
      <c r="L3200" s="146">
        <v>1548.73</v>
      </c>
      <c r="M3200" s="146">
        <v>1550.61</v>
      </c>
      <c r="N3200" s="146">
        <v>0</v>
      </c>
      <c r="Y3200" s="32">
        <f t="shared" si="49"/>
        <v>3098.87</v>
      </c>
    </row>
    <row r="3201" spans="1:25" x14ac:dyDescent="0.25">
      <c r="A3201" s="83" t="s">
        <v>10869</v>
      </c>
      <c r="B3201" s="84" t="s">
        <v>3278</v>
      </c>
      <c r="C3201" s="19">
        <v>41440.550000000003</v>
      </c>
      <c r="D3201" s="19">
        <v>787.37</v>
      </c>
      <c r="E3201" s="19">
        <v>0</v>
      </c>
      <c r="F3201" s="19">
        <v>787.37</v>
      </c>
      <c r="G3201" s="19">
        <v>0</v>
      </c>
      <c r="H3201" s="85">
        <v>177397.43</v>
      </c>
      <c r="I3201" s="85">
        <v>3370.55</v>
      </c>
      <c r="J3201" s="85">
        <v>3149.48</v>
      </c>
      <c r="K3201" s="85">
        <v>221.07</v>
      </c>
      <c r="L3201" s="146">
        <v>842.64</v>
      </c>
      <c r="M3201" s="146">
        <v>1063.71</v>
      </c>
      <c r="N3201" s="146">
        <v>0</v>
      </c>
      <c r="Y3201" s="32">
        <f t="shared" si="49"/>
        <v>1851.08</v>
      </c>
    </row>
    <row r="3202" spans="1:25" x14ac:dyDescent="0.25">
      <c r="A3202" s="83" t="s">
        <v>10870</v>
      </c>
      <c r="B3202" s="84" t="s">
        <v>3279</v>
      </c>
      <c r="C3202" s="19">
        <v>33076.870000000003</v>
      </c>
      <c r="D3202" s="19">
        <v>628.46</v>
      </c>
      <c r="E3202" s="19">
        <v>0</v>
      </c>
      <c r="F3202" s="19">
        <v>628.46</v>
      </c>
      <c r="G3202" s="19">
        <v>0</v>
      </c>
      <c r="H3202" s="85">
        <v>150407.31</v>
      </c>
      <c r="I3202" s="85">
        <v>2857.74</v>
      </c>
      <c r="J3202" s="85">
        <v>2513.84</v>
      </c>
      <c r="K3202" s="85">
        <v>343.9</v>
      </c>
      <c r="L3202" s="146">
        <v>714.44</v>
      </c>
      <c r="M3202" s="146">
        <v>1058.3399999999999</v>
      </c>
      <c r="N3202" s="146">
        <v>0</v>
      </c>
      <c r="Y3202" s="32">
        <f t="shared" si="49"/>
        <v>1686.8</v>
      </c>
    </row>
    <row r="3203" spans="1:25" x14ac:dyDescent="0.25">
      <c r="A3203" s="83" t="s">
        <v>10871</v>
      </c>
      <c r="B3203" s="84" t="s">
        <v>3280</v>
      </c>
      <c r="C3203" s="19">
        <v>23834.27</v>
      </c>
      <c r="D3203" s="19">
        <v>452.85</v>
      </c>
      <c r="E3203" s="19">
        <v>0</v>
      </c>
      <c r="F3203" s="19">
        <v>452.85</v>
      </c>
      <c r="G3203" s="19">
        <v>0</v>
      </c>
      <c r="H3203" s="85">
        <v>90297.17</v>
      </c>
      <c r="I3203" s="85">
        <v>1715.65</v>
      </c>
      <c r="J3203" s="85">
        <v>1811.4</v>
      </c>
      <c r="K3203" s="85">
        <v>-95.75</v>
      </c>
      <c r="L3203" s="146">
        <v>428.91</v>
      </c>
      <c r="M3203" s="146">
        <v>333.16</v>
      </c>
      <c r="N3203" s="146">
        <v>0</v>
      </c>
      <c r="Y3203" s="32">
        <f t="shared" si="49"/>
        <v>786.01</v>
      </c>
    </row>
    <row r="3204" spans="1:25" x14ac:dyDescent="0.25">
      <c r="A3204" s="83" t="s">
        <v>10872</v>
      </c>
      <c r="B3204" s="84" t="s">
        <v>3281</v>
      </c>
      <c r="C3204" s="19">
        <v>62194.74</v>
      </c>
      <c r="D3204" s="19">
        <v>1181.7</v>
      </c>
      <c r="E3204" s="19">
        <v>0</v>
      </c>
      <c r="F3204" s="19">
        <v>1181.7</v>
      </c>
      <c r="G3204" s="19">
        <v>0</v>
      </c>
      <c r="H3204" s="85">
        <v>209360.73</v>
      </c>
      <c r="I3204" s="85">
        <v>3977.85</v>
      </c>
      <c r="J3204" s="85">
        <v>4726.8</v>
      </c>
      <c r="K3204" s="85">
        <v>-748.95</v>
      </c>
      <c r="L3204" s="146">
        <v>994.46</v>
      </c>
      <c r="M3204" s="146">
        <v>245.51</v>
      </c>
      <c r="N3204" s="146">
        <v>0</v>
      </c>
      <c r="Y3204" s="32">
        <f t="shared" si="49"/>
        <v>1427.21</v>
      </c>
    </row>
    <row r="3205" spans="1:25" x14ac:dyDescent="0.25">
      <c r="A3205" s="83" t="s">
        <v>10873</v>
      </c>
      <c r="B3205" s="84" t="s">
        <v>3282</v>
      </c>
      <c r="C3205" s="19">
        <v>17939.689999999999</v>
      </c>
      <c r="D3205" s="19">
        <v>340.86</v>
      </c>
      <c r="E3205" s="19">
        <v>0</v>
      </c>
      <c r="F3205" s="19">
        <v>340.86</v>
      </c>
      <c r="G3205" s="19">
        <v>0</v>
      </c>
      <c r="H3205" s="85">
        <v>61043.85</v>
      </c>
      <c r="I3205" s="85">
        <v>1159.83</v>
      </c>
      <c r="J3205" s="85">
        <v>1363.42</v>
      </c>
      <c r="K3205" s="85">
        <v>-203.59</v>
      </c>
      <c r="L3205" s="146">
        <v>289.95999999999998</v>
      </c>
      <c r="M3205" s="146">
        <v>86.37</v>
      </c>
      <c r="N3205" s="146">
        <v>0</v>
      </c>
      <c r="Y3205" s="32">
        <f t="shared" si="49"/>
        <v>427.23</v>
      </c>
    </row>
    <row r="3206" spans="1:25" x14ac:dyDescent="0.25">
      <c r="A3206" s="83" t="s">
        <v>10874</v>
      </c>
      <c r="B3206" s="84" t="s">
        <v>3283</v>
      </c>
      <c r="C3206" s="19">
        <v>28292</v>
      </c>
      <c r="D3206" s="19">
        <v>537.54999999999995</v>
      </c>
      <c r="E3206" s="19">
        <v>0</v>
      </c>
      <c r="F3206" s="19">
        <v>537.54999999999995</v>
      </c>
      <c r="G3206" s="19">
        <v>0</v>
      </c>
      <c r="H3206" s="85">
        <v>101475.94</v>
      </c>
      <c r="I3206" s="85">
        <v>1928.04</v>
      </c>
      <c r="J3206" s="85">
        <v>2150.19</v>
      </c>
      <c r="K3206" s="85">
        <v>-222.15</v>
      </c>
      <c r="L3206" s="146">
        <v>482.01</v>
      </c>
      <c r="M3206" s="146">
        <v>259.86</v>
      </c>
      <c r="N3206" s="146">
        <v>0</v>
      </c>
      <c r="Y3206" s="32">
        <f t="shared" si="49"/>
        <v>797.41</v>
      </c>
    </row>
    <row r="3207" spans="1:25" x14ac:dyDescent="0.25">
      <c r="A3207" s="83" t="s">
        <v>10875</v>
      </c>
      <c r="B3207" s="84" t="s">
        <v>3284</v>
      </c>
      <c r="C3207" s="19">
        <v>4819.95</v>
      </c>
      <c r="D3207" s="19">
        <v>91.58</v>
      </c>
      <c r="E3207" s="19">
        <v>0</v>
      </c>
      <c r="F3207" s="19">
        <v>91.58</v>
      </c>
      <c r="G3207" s="19">
        <v>0</v>
      </c>
      <c r="H3207" s="85">
        <v>21038.82</v>
      </c>
      <c r="I3207" s="85">
        <v>399.74</v>
      </c>
      <c r="J3207" s="85">
        <v>366.32</v>
      </c>
      <c r="K3207" s="85">
        <v>33.42</v>
      </c>
      <c r="L3207" s="146">
        <v>99.94</v>
      </c>
      <c r="M3207" s="146">
        <v>133.36000000000001</v>
      </c>
      <c r="N3207" s="146">
        <v>0</v>
      </c>
      <c r="Y3207" s="32">
        <f t="shared" si="49"/>
        <v>224.94</v>
      </c>
    </row>
    <row r="3208" spans="1:25" x14ac:dyDescent="0.25">
      <c r="A3208" s="83" t="s">
        <v>10876</v>
      </c>
      <c r="B3208" s="84" t="s">
        <v>3285</v>
      </c>
      <c r="C3208" s="19">
        <v>7360.16</v>
      </c>
      <c r="D3208" s="19">
        <v>139.84</v>
      </c>
      <c r="E3208" s="19">
        <v>0</v>
      </c>
      <c r="F3208" s="19">
        <v>139.84</v>
      </c>
      <c r="G3208" s="19">
        <v>0</v>
      </c>
      <c r="H3208" s="85">
        <v>28526.23</v>
      </c>
      <c r="I3208" s="85">
        <v>542</v>
      </c>
      <c r="J3208" s="85">
        <v>559.37</v>
      </c>
      <c r="K3208" s="85">
        <v>-17.37</v>
      </c>
      <c r="L3208" s="146">
        <v>135.5</v>
      </c>
      <c r="M3208" s="146">
        <v>118.13</v>
      </c>
      <c r="N3208" s="146">
        <v>0</v>
      </c>
      <c r="Y3208" s="32">
        <f t="shared" si="49"/>
        <v>257.97000000000003</v>
      </c>
    </row>
    <row r="3209" spans="1:25" x14ac:dyDescent="0.25">
      <c r="A3209" s="83" t="s">
        <v>10877</v>
      </c>
      <c r="B3209" s="84" t="s">
        <v>3286</v>
      </c>
      <c r="C3209" s="19">
        <v>16626.73</v>
      </c>
      <c r="D3209" s="19">
        <v>315.91000000000003</v>
      </c>
      <c r="E3209" s="19">
        <v>0</v>
      </c>
      <c r="F3209" s="19">
        <v>315.91000000000003</v>
      </c>
      <c r="G3209" s="19">
        <v>0</v>
      </c>
      <c r="H3209" s="85">
        <v>66412.5</v>
      </c>
      <c r="I3209" s="85">
        <v>1261.8399999999999</v>
      </c>
      <c r="J3209" s="85">
        <v>1263.6300000000001</v>
      </c>
      <c r="K3209" s="85">
        <v>-1.79</v>
      </c>
      <c r="L3209" s="146">
        <v>315.45999999999998</v>
      </c>
      <c r="M3209" s="146">
        <v>313.67</v>
      </c>
      <c r="N3209" s="146">
        <v>0</v>
      </c>
      <c r="Y3209" s="32">
        <f t="shared" si="49"/>
        <v>629.58000000000004</v>
      </c>
    </row>
    <row r="3210" spans="1:25" x14ac:dyDescent="0.25">
      <c r="A3210" s="83" t="s">
        <v>10878</v>
      </c>
      <c r="B3210" s="84" t="s">
        <v>3287</v>
      </c>
      <c r="C3210" s="19">
        <v>1184.4100000000001</v>
      </c>
      <c r="D3210" s="19">
        <v>22.51</v>
      </c>
      <c r="E3210" s="19">
        <v>0</v>
      </c>
      <c r="F3210" s="19">
        <v>22.51</v>
      </c>
      <c r="G3210" s="19">
        <v>0</v>
      </c>
      <c r="H3210" s="85">
        <v>2651.13</v>
      </c>
      <c r="I3210" s="85">
        <v>50.37</v>
      </c>
      <c r="J3210" s="85">
        <v>90.02</v>
      </c>
      <c r="K3210" s="85">
        <v>-39.65</v>
      </c>
      <c r="L3210" s="146">
        <v>12.59</v>
      </c>
      <c r="M3210" s="146">
        <v>0</v>
      </c>
      <c r="N3210" s="146">
        <v>27.06</v>
      </c>
      <c r="Y3210" s="32">
        <f t="shared" si="49"/>
        <v>22.51</v>
      </c>
    </row>
    <row r="3211" spans="1:25" x14ac:dyDescent="0.25">
      <c r="A3211" s="83" t="s">
        <v>10879</v>
      </c>
      <c r="B3211" s="84" t="s">
        <v>3288</v>
      </c>
      <c r="C3211" s="19">
        <v>15806.2</v>
      </c>
      <c r="D3211" s="19">
        <v>300.32</v>
      </c>
      <c r="E3211" s="19">
        <v>0</v>
      </c>
      <c r="F3211" s="19">
        <v>300.32</v>
      </c>
      <c r="G3211" s="19">
        <v>0</v>
      </c>
      <c r="H3211" s="85">
        <v>59105.120000000003</v>
      </c>
      <c r="I3211" s="85">
        <v>1123</v>
      </c>
      <c r="J3211" s="85">
        <v>1201.27</v>
      </c>
      <c r="K3211" s="85">
        <v>-78.27</v>
      </c>
      <c r="L3211" s="146">
        <v>280.75</v>
      </c>
      <c r="M3211" s="146">
        <v>202.48</v>
      </c>
      <c r="N3211" s="146">
        <v>0</v>
      </c>
      <c r="Y3211" s="32">
        <f t="shared" si="49"/>
        <v>502.79999999999995</v>
      </c>
    </row>
    <row r="3212" spans="1:25" x14ac:dyDescent="0.25">
      <c r="A3212" s="83" t="s">
        <v>10880</v>
      </c>
      <c r="B3212" s="84" t="s">
        <v>3289</v>
      </c>
      <c r="C3212" s="19">
        <v>59189.71</v>
      </c>
      <c r="D3212" s="19">
        <v>1124.6099999999999</v>
      </c>
      <c r="E3212" s="19">
        <v>0</v>
      </c>
      <c r="F3212" s="19">
        <v>1124.6099999999999</v>
      </c>
      <c r="G3212" s="19">
        <v>0</v>
      </c>
      <c r="H3212" s="85">
        <v>220298.27</v>
      </c>
      <c r="I3212" s="85">
        <v>4185.67</v>
      </c>
      <c r="J3212" s="85">
        <v>4498.42</v>
      </c>
      <c r="K3212" s="85">
        <v>-312.75</v>
      </c>
      <c r="L3212" s="146">
        <v>1046.42</v>
      </c>
      <c r="M3212" s="146">
        <v>733.67</v>
      </c>
      <c r="N3212" s="146">
        <v>0</v>
      </c>
      <c r="Y3212" s="32">
        <f t="shared" si="49"/>
        <v>1858.2799999999997</v>
      </c>
    </row>
    <row r="3213" spans="1:25" x14ac:dyDescent="0.25">
      <c r="A3213" s="83" t="s">
        <v>10881</v>
      </c>
      <c r="B3213" s="84" t="s">
        <v>3290</v>
      </c>
      <c r="C3213" s="19">
        <v>12126.75</v>
      </c>
      <c r="D3213" s="19">
        <v>230.41</v>
      </c>
      <c r="E3213" s="19">
        <v>0</v>
      </c>
      <c r="F3213" s="19">
        <v>230.41</v>
      </c>
      <c r="G3213" s="19">
        <v>0</v>
      </c>
      <c r="H3213" s="85">
        <v>50285.65</v>
      </c>
      <c r="I3213" s="85">
        <v>955.43</v>
      </c>
      <c r="J3213" s="85">
        <v>921.63</v>
      </c>
      <c r="K3213" s="85">
        <v>33.799999999999997</v>
      </c>
      <c r="L3213" s="146">
        <v>238.86</v>
      </c>
      <c r="M3213" s="146">
        <v>272.66000000000003</v>
      </c>
      <c r="N3213" s="146">
        <v>0</v>
      </c>
      <c r="Y3213" s="32">
        <f t="shared" si="49"/>
        <v>503.07000000000005</v>
      </c>
    </row>
    <row r="3214" spans="1:25" x14ac:dyDescent="0.25">
      <c r="A3214" s="83" t="s">
        <v>10882</v>
      </c>
      <c r="B3214" s="84" t="s">
        <v>3291</v>
      </c>
      <c r="C3214" s="19">
        <v>7105.34</v>
      </c>
      <c r="D3214" s="19">
        <v>135</v>
      </c>
      <c r="E3214" s="19">
        <v>0</v>
      </c>
      <c r="F3214" s="19">
        <v>135</v>
      </c>
      <c r="G3214" s="19">
        <v>0</v>
      </c>
      <c r="H3214" s="85">
        <v>31510.14</v>
      </c>
      <c r="I3214" s="85">
        <v>598.69000000000005</v>
      </c>
      <c r="J3214" s="85">
        <v>540.01</v>
      </c>
      <c r="K3214" s="85">
        <v>58.68</v>
      </c>
      <c r="L3214" s="146">
        <v>149.66999999999999</v>
      </c>
      <c r="M3214" s="146">
        <v>208.35</v>
      </c>
      <c r="N3214" s="146">
        <v>0</v>
      </c>
      <c r="Y3214" s="32">
        <f t="shared" si="49"/>
        <v>343.35</v>
      </c>
    </row>
    <row r="3215" spans="1:25" x14ac:dyDescent="0.25">
      <c r="A3215" s="83" t="s">
        <v>10883</v>
      </c>
      <c r="B3215" s="84" t="s">
        <v>3292</v>
      </c>
      <c r="C3215" s="19">
        <v>4512.3500000000004</v>
      </c>
      <c r="D3215" s="19">
        <v>85.74</v>
      </c>
      <c r="E3215" s="19">
        <v>0</v>
      </c>
      <c r="F3215" s="19">
        <v>85.74</v>
      </c>
      <c r="G3215" s="19">
        <v>0</v>
      </c>
      <c r="H3215" s="85">
        <v>8624.5499999999993</v>
      </c>
      <c r="I3215" s="85">
        <v>163.87</v>
      </c>
      <c r="J3215" s="85">
        <v>342.94</v>
      </c>
      <c r="K3215" s="85">
        <v>-179.07</v>
      </c>
      <c r="L3215" s="146">
        <v>40.97</v>
      </c>
      <c r="M3215" s="146">
        <v>0</v>
      </c>
      <c r="N3215" s="146">
        <v>138.1</v>
      </c>
      <c r="Y3215" s="32">
        <f t="shared" si="49"/>
        <v>85.74</v>
      </c>
    </row>
    <row r="3216" spans="1:25" x14ac:dyDescent="0.25">
      <c r="A3216" s="83" t="s">
        <v>10884</v>
      </c>
      <c r="B3216" s="84" t="s">
        <v>3293</v>
      </c>
      <c r="C3216" s="19">
        <v>1793.02</v>
      </c>
      <c r="D3216" s="19">
        <v>34.07</v>
      </c>
      <c r="E3216" s="19">
        <v>0</v>
      </c>
      <c r="F3216" s="19">
        <v>34.07</v>
      </c>
      <c r="G3216" s="19">
        <v>0</v>
      </c>
      <c r="H3216" s="85">
        <v>6924.88</v>
      </c>
      <c r="I3216" s="85">
        <v>131.57</v>
      </c>
      <c r="J3216" s="85">
        <v>136.27000000000001</v>
      </c>
      <c r="K3216" s="85">
        <v>-4.7</v>
      </c>
      <c r="L3216" s="146">
        <v>32.89</v>
      </c>
      <c r="M3216" s="146">
        <v>28.19</v>
      </c>
      <c r="N3216" s="146">
        <v>0</v>
      </c>
      <c r="Y3216" s="32">
        <f t="shared" si="49"/>
        <v>62.260000000000005</v>
      </c>
    </row>
    <row r="3217" spans="1:25" x14ac:dyDescent="0.25">
      <c r="A3217" s="83" t="s">
        <v>10885</v>
      </c>
      <c r="B3217" s="84" t="s">
        <v>3294</v>
      </c>
      <c r="C3217" s="19">
        <v>18629.47</v>
      </c>
      <c r="D3217" s="19">
        <v>353.96</v>
      </c>
      <c r="E3217" s="19">
        <v>0</v>
      </c>
      <c r="F3217" s="19">
        <v>353.96</v>
      </c>
      <c r="G3217" s="19">
        <v>0</v>
      </c>
      <c r="H3217" s="85">
        <v>72589.89</v>
      </c>
      <c r="I3217" s="85">
        <v>1379.21</v>
      </c>
      <c r="J3217" s="85">
        <v>1415.84</v>
      </c>
      <c r="K3217" s="85">
        <v>-36.630000000000003</v>
      </c>
      <c r="L3217" s="146">
        <v>344.8</v>
      </c>
      <c r="M3217" s="146">
        <v>308.17</v>
      </c>
      <c r="N3217" s="146">
        <v>0</v>
      </c>
      <c r="Y3217" s="32">
        <f t="shared" ref="Y3217:Y3280" si="50">F3217+M3217+R3217+W3217</f>
        <v>662.13</v>
      </c>
    </row>
    <row r="3218" spans="1:25" x14ac:dyDescent="0.25">
      <c r="A3218" s="83" t="s">
        <v>10886</v>
      </c>
      <c r="B3218" s="84" t="s">
        <v>3295</v>
      </c>
      <c r="C3218" s="19">
        <v>5274.83</v>
      </c>
      <c r="D3218" s="19">
        <v>100.22</v>
      </c>
      <c r="E3218" s="19">
        <v>0</v>
      </c>
      <c r="F3218" s="19">
        <v>100.22</v>
      </c>
      <c r="G3218" s="19">
        <v>0</v>
      </c>
      <c r="H3218" s="85">
        <v>17036.689999999999</v>
      </c>
      <c r="I3218" s="85">
        <v>323.7</v>
      </c>
      <c r="J3218" s="85">
        <v>400.89</v>
      </c>
      <c r="K3218" s="85">
        <v>-77.19</v>
      </c>
      <c r="L3218" s="146">
        <v>80.930000000000007</v>
      </c>
      <c r="M3218" s="146">
        <v>3.74</v>
      </c>
      <c r="N3218" s="146">
        <v>0</v>
      </c>
      <c r="Y3218" s="32">
        <f t="shared" si="50"/>
        <v>103.96</v>
      </c>
    </row>
    <row r="3219" spans="1:25" x14ac:dyDescent="0.25">
      <c r="A3219" s="83" t="s">
        <v>10887</v>
      </c>
      <c r="B3219" s="84" t="s">
        <v>3296</v>
      </c>
      <c r="C3219" s="19">
        <v>25529.26</v>
      </c>
      <c r="D3219" s="19">
        <v>485.06</v>
      </c>
      <c r="E3219" s="19">
        <v>0</v>
      </c>
      <c r="F3219" s="19">
        <v>485.06</v>
      </c>
      <c r="G3219" s="19">
        <v>0</v>
      </c>
      <c r="H3219" s="85">
        <v>82438.820000000007</v>
      </c>
      <c r="I3219" s="85">
        <v>1566.34</v>
      </c>
      <c r="J3219" s="85">
        <v>1940.22</v>
      </c>
      <c r="K3219" s="85">
        <v>-373.88</v>
      </c>
      <c r="L3219" s="146">
        <v>391.59</v>
      </c>
      <c r="M3219" s="146">
        <v>17.71</v>
      </c>
      <c r="N3219" s="146">
        <v>0</v>
      </c>
      <c r="Y3219" s="32">
        <f t="shared" si="50"/>
        <v>502.77</v>
      </c>
    </row>
    <row r="3220" spans="1:25" x14ac:dyDescent="0.25">
      <c r="A3220" s="83" t="s">
        <v>10888</v>
      </c>
      <c r="B3220" s="84" t="s">
        <v>3297</v>
      </c>
      <c r="C3220" s="19">
        <v>25499.41</v>
      </c>
      <c r="D3220" s="19">
        <v>484.49</v>
      </c>
      <c r="E3220" s="19">
        <v>0</v>
      </c>
      <c r="F3220" s="19">
        <v>484.49</v>
      </c>
      <c r="G3220" s="19">
        <v>0</v>
      </c>
      <c r="H3220" s="85">
        <v>124404.69</v>
      </c>
      <c r="I3220" s="85">
        <v>2363.69</v>
      </c>
      <c r="J3220" s="85">
        <v>1937.96</v>
      </c>
      <c r="K3220" s="85">
        <v>425.73</v>
      </c>
      <c r="L3220" s="146">
        <v>590.91999999999996</v>
      </c>
      <c r="M3220" s="146">
        <v>1016.65</v>
      </c>
      <c r="N3220" s="146">
        <v>0</v>
      </c>
      <c r="Y3220" s="32">
        <f t="shared" si="50"/>
        <v>1501.1399999999999</v>
      </c>
    </row>
    <row r="3221" spans="1:25" x14ac:dyDescent="0.25">
      <c r="A3221" s="83" t="s">
        <v>10889</v>
      </c>
      <c r="B3221" s="84" t="s">
        <v>3298</v>
      </c>
      <c r="C3221" s="19">
        <v>639813.52</v>
      </c>
      <c r="D3221" s="19">
        <v>12156.46</v>
      </c>
      <c r="E3221" s="19">
        <v>0</v>
      </c>
      <c r="F3221" s="19">
        <v>12156.46</v>
      </c>
      <c r="G3221" s="19">
        <v>0</v>
      </c>
      <c r="H3221" s="85">
        <v>2495947.67</v>
      </c>
      <c r="I3221" s="85">
        <v>47423.01</v>
      </c>
      <c r="J3221" s="85">
        <v>48625.83</v>
      </c>
      <c r="K3221" s="85">
        <v>-1202.82</v>
      </c>
      <c r="L3221" s="146">
        <v>11855.75</v>
      </c>
      <c r="M3221" s="146">
        <v>10652.93</v>
      </c>
      <c r="N3221" s="146">
        <v>0</v>
      </c>
      <c r="Y3221" s="32">
        <f t="shared" si="50"/>
        <v>22809.39</v>
      </c>
    </row>
    <row r="3222" spans="1:25" x14ac:dyDescent="0.25">
      <c r="A3222" s="83" t="s">
        <v>10890</v>
      </c>
      <c r="B3222" s="84" t="s">
        <v>3299</v>
      </c>
      <c r="C3222" s="19">
        <v>1725.59</v>
      </c>
      <c r="D3222" s="19">
        <v>32.79</v>
      </c>
      <c r="E3222" s="19">
        <v>0</v>
      </c>
      <c r="F3222" s="19">
        <v>32.79</v>
      </c>
      <c r="G3222" s="19">
        <v>0</v>
      </c>
      <c r="H3222" s="85">
        <v>2866.07</v>
      </c>
      <c r="I3222" s="85">
        <v>54.46</v>
      </c>
      <c r="J3222" s="85">
        <v>131.13999999999999</v>
      </c>
      <c r="K3222" s="85">
        <v>-76.680000000000007</v>
      </c>
      <c r="L3222" s="146">
        <v>13.62</v>
      </c>
      <c r="M3222" s="146">
        <v>0</v>
      </c>
      <c r="N3222" s="146">
        <v>63.06</v>
      </c>
      <c r="Y3222" s="32">
        <f t="shared" si="50"/>
        <v>32.79</v>
      </c>
    </row>
    <row r="3223" spans="1:25" x14ac:dyDescent="0.25">
      <c r="A3223" s="83" t="s">
        <v>10891</v>
      </c>
      <c r="B3223" s="84" t="s">
        <v>3300</v>
      </c>
      <c r="C3223" s="19">
        <v>1799.39</v>
      </c>
      <c r="D3223" s="19">
        <v>34.19</v>
      </c>
      <c r="E3223" s="19">
        <v>0</v>
      </c>
      <c r="F3223" s="19">
        <v>34.19</v>
      </c>
      <c r="G3223" s="19">
        <v>0</v>
      </c>
      <c r="H3223" s="85">
        <v>17314.64</v>
      </c>
      <c r="I3223" s="85">
        <v>328.98</v>
      </c>
      <c r="J3223" s="85">
        <v>136.75</v>
      </c>
      <c r="K3223" s="85">
        <v>192.23</v>
      </c>
      <c r="L3223" s="146">
        <v>82.25</v>
      </c>
      <c r="M3223" s="146">
        <v>274.48</v>
      </c>
      <c r="N3223" s="146">
        <v>0</v>
      </c>
      <c r="Y3223" s="32">
        <f t="shared" si="50"/>
        <v>308.67</v>
      </c>
    </row>
    <row r="3224" spans="1:25" x14ac:dyDescent="0.25">
      <c r="A3224" s="83" t="s">
        <v>10892</v>
      </c>
      <c r="B3224" s="84" t="s">
        <v>3301</v>
      </c>
      <c r="C3224" s="19">
        <v>4296.37</v>
      </c>
      <c r="D3224" s="19">
        <v>81.63</v>
      </c>
      <c r="E3224" s="19">
        <v>0</v>
      </c>
      <c r="F3224" s="19">
        <v>81.63</v>
      </c>
      <c r="G3224" s="19">
        <v>0</v>
      </c>
      <c r="H3224" s="85">
        <v>16435.88</v>
      </c>
      <c r="I3224" s="85">
        <v>312.27999999999997</v>
      </c>
      <c r="J3224" s="85">
        <v>326.52</v>
      </c>
      <c r="K3224" s="85">
        <v>-14.24</v>
      </c>
      <c r="L3224" s="146">
        <v>78.069999999999993</v>
      </c>
      <c r="M3224" s="146">
        <v>63.83</v>
      </c>
      <c r="N3224" s="146">
        <v>0</v>
      </c>
      <c r="Y3224" s="32">
        <f t="shared" si="50"/>
        <v>145.45999999999998</v>
      </c>
    </row>
    <row r="3225" spans="1:25" x14ac:dyDescent="0.25">
      <c r="A3225" s="83" t="s">
        <v>10893</v>
      </c>
      <c r="B3225" s="84" t="s">
        <v>3302</v>
      </c>
      <c r="C3225" s="19">
        <v>50003.43</v>
      </c>
      <c r="D3225" s="19">
        <v>950.07</v>
      </c>
      <c r="E3225" s="19">
        <v>0</v>
      </c>
      <c r="F3225" s="19">
        <v>950.07</v>
      </c>
      <c r="G3225" s="19">
        <v>0</v>
      </c>
      <c r="H3225" s="85">
        <v>198321.91</v>
      </c>
      <c r="I3225" s="85">
        <v>3768.12</v>
      </c>
      <c r="J3225" s="85">
        <v>3800.26</v>
      </c>
      <c r="K3225" s="85">
        <v>-32.14</v>
      </c>
      <c r="L3225" s="146">
        <v>942.03</v>
      </c>
      <c r="M3225" s="146">
        <v>909.89</v>
      </c>
      <c r="N3225" s="146">
        <v>0</v>
      </c>
      <c r="Y3225" s="32">
        <f t="shared" si="50"/>
        <v>1859.96</v>
      </c>
    </row>
    <row r="3226" spans="1:25" x14ac:dyDescent="0.25">
      <c r="A3226" s="83" t="s">
        <v>10894</v>
      </c>
      <c r="B3226" s="84" t="s">
        <v>3303</v>
      </c>
      <c r="C3226" s="19">
        <v>63213.43</v>
      </c>
      <c r="D3226" s="19">
        <v>1201.06</v>
      </c>
      <c r="E3226" s="19">
        <v>0</v>
      </c>
      <c r="F3226" s="19">
        <v>1201.06</v>
      </c>
      <c r="G3226" s="19">
        <v>0</v>
      </c>
      <c r="H3226" s="85">
        <v>216564.49</v>
      </c>
      <c r="I3226" s="85">
        <v>4114.7299999999996</v>
      </c>
      <c r="J3226" s="85">
        <v>4804.22</v>
      </c>
      <c r="K3226" s="85">
        <v>-689.49</v>
      </c>
      <c r="L3226" s="146">
        <v>1028.68</v>
      </c>
      <c r="M3226" s="146">
        <v>339.19</v>
      </c>
      <c r="N3226" s="146">
        <v>0</v>
      </c>
      <c r="Y3226" s="32">
        <f t="shared" si="50"/>
        <v>1540.25</v>
      </c>
    </row>
    <row r="3227" spans="1:25" x14ac:dyDescent="0.25">
      <c r="A3227" s="83" t="s">
        <v>10895</v>
      </c>
      <c r="B3227" s="84" t="s">
        <v>3304</v>
      </c>
      <c r="C3227" s="19">
        <v>130545.38</v>
      </c>
      <c r="D3227" s="19">
        <v>2480.36</v>
      </c>
      <c r="E3227" s="19">
        <v>0</v>
      </c>
      <c r="F3227" s="19">
        <v>2480.36</v>
      </c>
      <c r="G3227" s="19">
        <v>0</v>
      </c>
      <c r="H3227" s="85">
        <v>479068.85</v>
      </c>
      <c r="I3227" s="85">
        <v>9102.31</v>
      </c>
      <c r="J3227" s="85">
        <v>9921.4500000000007</v>
      </c>
      <c r="K3227" s="85">
        <v>-819.14</v>
      </c>
      <c r="L3227" s="146">
        <v>2275.58</v>
      </c>
      <c r="M3227" s="146">
        <v>1456.44</v>
      </c>
      <c r="N3227" s="146">
        <v>0</v>
      </c>
      <c r="Y3227" s="32">
        <f t="shared" si="50"/>
        <v>3936.8</v>
      </c>
    </row>
    <row r="3228" spans="1:25" x14ac:dyDescent="0.25">
      <c r="A3228" s="83" t="s">
        <v>10896</v>
      </c>
      <c r="B3228" s="84" t="s">
        <v>3305</v>
      </c>
      <c r="C3228" s="19">
        <v>14922.2</v>
      </c>
      <c r="D3228" s="19">
        <v>283.52</v>
      </c>
      <c r="E3228" s="19">
        <v>0</v>
      </c>
      <c r="F3228" s="19">
        <v>283.52</v>
      </c>
      <c r="G3228" s="19">
        <v>0</v>
      </c>
      <c r="H3228" s="85">
        <v>54949.599999999999</v>
      </c>
      <c r="I3228" s="85">
        <v>1044.04</v>
      </c>
      <c r="J3228" s="85">
        <v>1134.0899999999999</v>
      </c>
      <c r="K3228" s="85">
        <v>-90.05</v>
      </c>
      <c r="L3228" s="146">
        <v>261.01</v>
      </c>
      <c r="M3228" s="146">
        <v>170.96</v>
      </c>
      <c r="N3228" s="146">
        <v>0</v>
      </c>
      <c r="Y3228" s="32">
        <f t="shared" si="50"/>
        <v>454.48</v>
      </c>
    </row>
    <row r="3229" spans="1:25" x14ac:dyDescent="0.25">
      <c r="A3229" s="83" t="s">
        <v>10897</v>
      </c>
      <c r="B3229" s="84" t="s">
        <v>3306</v>
      </c>
      <c r="C3229" s="19">
        <v>45869.35</v>
      </c>
      <c r="D3229" s="19">
        <v>871.52</v>
      </c>
      <c r="E3229" s="19">
        <v>0</v>
      </c>
      <c r="F3229" s="19">
        <v>871.52</v>
      </c>
      <c r="G3229" s="19">
        <v>0</v>
      </c>
      <c r="H3229" s="85">
        <v>170974.38</v>
      </c>
      <c r="I3229" s="85">
        <v>3248.51</v>
      </c>
      <c r="J3229" s="85">
        <v>3486.07</v>
      </c>
      <c r="K3229" s="85">
        <v>-237.56</v>
      </c>
      <c r="L3229" s="146">
        <v>812.13</v>
      </c>
      <c r="M3229" s="146">
        <v>574.57000000000005</v>
      </c>
      <c r="N3229" s="146">
        <v>0</v>
      </c>
      <c r="Y3229" s="32">
        <f t="shared" si="50"/>
        <v>1446.0900000000001</v>
      </c>
    </row>
    <row r="3230" spans="1:25" x14ac:dyDescent="0.25">
      <c r="A3230" s="83" t="s">
        <v>10898</v>
      </c>
      <c r="B3230" s="84" t="s">
        <v>3307</v>
      </c>
      <c r="C3230" s="19">
        <v>14616.08</v>
      </c>
      <c r="D3230" s="19">
        <v>277.70999999999998</v>
      </c>
      <c r="E3230" s="19">
        <v>0</v>
      </c>
      <c r="F3230" s="19">
        <v>277.70999999999998</v>
      </c>
      <c r="G3230" s="19">
        <v>0</v>
      </c>
      <c r="H3230" s="85">
        <v>63500.07</v>
      </c>
      <c r="I3230" s="85">
        <v>1206.5</v>
      </c>
      <c r="J3230" s="85">
        <v>1110.82</v>
      </c>
      <c r="K3230" s="85">
        <v>95.68</v>
      </c>
      <c r="L3230" s="146">
        <v>301.63</v>
      </c>
      <c r="M3230" s="146">
        <v>397.31</v>
      </c>
      <c r="N3230" s="146">
        <v>0</v>
      </c>
      <c r="Y3230" s="32">
        <f t="shared" si="50"/>
        <v>675.02</v>
      </c>
    </row>
    <row r="3231" spans="1:25" x14ac:dyDescent="0.25">
      <c r="A3231" s="83" t="s">
        <v>10899</v>
      </c>
      <c r="B3231" s="84" t="s">
        <v>3308</v>
      </c>
      <c r="C3231" s="19">
        <v>94162.82</v>
      </c>
      <c r="D3231" s="19">
        <v>1789.09</v>
      </c>
      <c r="E3231" s="19">
        <v>0</v>
      </c>
      <c r="F3231" s="19">
        <v>1789.09</v>
      </c>
      <c r="G3231" s="19">
        <v>0</v>
      </c>
      <c r="H3231" s="85">
        <v>356967.9</v>
      </c>
      <c r="I3231" s="85">
        <v>6782.39</v>
      </c>
      <c r="J3231" s="85">
        <v>7156.37</v>
      </c>
      <c r="K3231" s="85">
        <v>-373.98</v>
      </c>
      <c r="L3231" s="146">
        <v>1695.6</v>
      </c>
      <c r="M3231" s="146">
        <v>1321.62</v>
      </c>
      <c r="N3231" s="146">
        <v>0</v>
      </c>
      <c r="Y3231" s="32">
        <f t="shared" si="50"/>
        <v>3110.71</v>
      </c>
    </row>
    <row r="3232" spans="1:25" x14ac:dyDescent="0.25">
      <c r="A3232" s="83" t="s">
        <v>10900</v>
      </c>
      <c r="B3232" s="84" t="s">
        <v>3309</v>
      </c>
      <c r="C3232" s="19">
        <v>58841.599999999999</v>
      </c>
      <c r="D3232" s="19">
        <v>1117.99</v>
      </c>
      <c r="E3232" s="19">
        <v>0</v>
      </c>
      <c r="F3232" s="19">
        <v>1117.99</v>
      </c>
      <c r="G3232" s="19">
        <v>0</v>
      </c>
      <c r="H3232" s="85">
        <v>224972.49</v>
      </c>
      <c r="I3232" s="85">
        <v>4274.4799999999996</v>
      </c>
      <c r="J3232" s="85">
        <v>4471.96</v>
      </c>
      <c r="K3232" s="85">
        <v>-197.48</v>
      </c>
      <c r="L3232" s="146">
        <v>1068.6199999999999</v>
      </c>
      <c r="M3232" s="146">
        <v>871.14</v>
      </c>
      <c r="N3232" s="146">
        <v>0</v>
      </c>
      <c r="Y3232" s="32">
        <f t="shared" si="50"/>
        <v>1989.13</v>
      </c>
    </row>
    <row r="3233" spans="1:25" x14ac:dyDescent="0.25">
      <c r="A3233" s="83" t="s">
        <v>10901</v>
      </c>
      <c r="B3233" s="84" t="s">
        <v>3310</v>
      </c>
      <c r="C3233" s="19">
        <v>331701.38</v>
      </c>
      <c r="D3233" s="19">
        <v>6302.33</v>
      </c>
      <c r="E3233" s="19">
        <v>0</v>
      </c>
      <c r="F3233" s="19">
        <v>6302.33</v>
      </c>
      <c r="G3233" s="19">
        <v>0</v>
      </c>
      <c r="H3233" s="85">
        <v>1157631.5900000001</v>
      </c>
      <c r="I3233" s="85">
        <v>21995</v>
      </c>
      <c r="J3233" s="85">
        <v>25209.3</v>
      </c>
      <c r="K3233" s="85">
        <v>-3214.3</v>
      </c>
      <c r="L3233" s="146">
        <v>5498.75</v>
      </c>
      <c r="M3233" s="146">
        <v>2284.4499999999998</v>
      </c>
      <c r="N3233" s="146">
        <v>0</v>
      </c>
      <c r="Y3233" s="32">
        <f t="shared" si="50"/>
        <v>8586.7799999999988</v>
      </c>
    </row>
    <row r="3234" spans="1:25" x14ac:dyDescent="0.25">
      <c r="A3234" s="83" t="s">
        <v>10902</v>
      </c>
      <c r="B3234" s="84" t="s">
        <v>3311</v>
      </c>
      <c r="C3234" s="19">
        <v>6201.53</v>
      </c>
      <c r="D3234" s="19">
        <v>117.83</v>
      </c>
      <c r="E3234" s="19">
        <v>0</v>
      </c>
      <c r="F3234" s="19">
        <v>117.83</v>
      </c>
      <c r="G3234" s="19">
        <v>0</v>
      </c>
      <c r="H3234" s="85">
        <v>22951.15</v>
      </c>
      <c r="I3234" s="85">
        <v>436.07</v>
      </c>
      <c r="J3234" s="85">
        <v>471.32</v>
      </c>
      <c r="K3234" s="85">
        <v>-35.25</v>
      </c>
      <c r="L3234" s="146">
        <v>109.02</v>
      </c>
      <c r="M3234" s="146">
        <v>73.77</v>
      </c>
      <c r="N3234" s="146">
        <v>0</v>
      </c>
      <c r="Y3234" s="32">
        <f t="shared" si="50"/>
        <v>191.6</v>
      </c>
    </row>
    <row r="3235" spans="1:25" x14ac:dyDescent="0.25">
      <c r="A3235" s="83" t="s">
        <v>10903</v>
      </c>
      <c r="B3235" s="84" t="s">
        <v>3312</v>
      </c>
      <c r="C3235" s="19">
        <v>8505.19</v>
      </c>
      <c r="D3235" s="19">
        <v>161.6</v>
      </c>
      <c r="E3235" s="19">
        <v>0</v>
      </c>
      <c r="F3235" s="19">
        <v>161.6</v>
      </c>
      <c r="G3235" s="19">
        <v>0</v>
      </c>
      <c r="H3235" s="85">
        <v>30871.47</v>
      </c>
      <c r="I3235" s="85">
        <v>586.55999999999995</v>
      </c>
      <c r="J3235" s="85">
        <v>646.39</v>
      </c>
      <c r="K3235" s="85">
        <v>-59.83</v>
      </c>
      <c r="L3235" s="146">
        <v>146.63999999999999</v>
      </c>
      <c r="M3235" s="146">
        <v>86.81</v>
      </c>
      <c r="N3235" s="146">
        <v>0</v>
      </c>
      <c r="Y3235" s="32">
        <f t="shared" si="50"/>
        <v>248.41</v>
      </c>
    </row>
    <row r="3236" spans="1:25" x14ac:dyDescent="0.25">
      <c r="A3236" s="83" t="s">
        <v>10904</v>
      </c>
      <c r="B3236" s="84" t="s">
        <v>3313</v>
      </c>
      <c r="C3236" s="19">
        <v>3665.71</v>
      </c>
      <c r="D3236" s="19">
        <v>69.650000000000006</v>
      </c>
      <c r="E3236" s="19">
        <v>0</v>
      </c>
      <c r="F3236" s="19">
        <v>69.650000000000006</v>
      </c>
      <c r="G3236" s="19">
        <v>0</v>
      </c>
      <c r="H3236" s="85">
        <v>13461.08</v>
      </c>
      <c r="I3236" s="85">
        <v>255.76</v>
      </c>
      <c r="J3236" s="85">
        <v>278.58999999999997</v>
      </c>
      <c r="K3236" s="85">
        <v>-22.83</v>
      </c>
      <c r="L3236" s="146">
        <v>63.94</v>
      </c>
      <c r="M3236" s="146">
        <v>41.11</v>
      </c>
      <c r="N3236" s="146">
        <v>0</v>
      </c>
      <c r="Y3236" s="32">
        <f t="shared" si="50"/>
        <v>110.76</v>
      </c>
    </row>
    <row r="3237" spans="1:25" x14ac:dyDescent="0.25">
      <c r="A3237" s="83" t="s">
        <v>10905</v>
      </c>
      <c r="B3237" s="84" t="s">
        <v>3314</v>
      </c>
      <c r="C3237" s="19">
        <v>56657.51</v>
      </c>
      <c r="D3237" s="19">
        <v>1076.49</v>
      </c>
      <c r="E3237" s="19">
        <v>0</v>
      </c>
      <c r="F3237" s="19">
        <v>1076.49</v>
      </c>
      <c r="G3237" s="19">
        <v>0</v>
      </c>
      <c r="H3237" s="85">
        <v>221736.71</v>
      </c>
      <c r="I3237" s="85">
        <v>4213</v>
      </c>
      <c r="J3237" s="85">
        <v>4305.97</v>
      </c>
      <c r="K3237" s="85">
        <v>-92.97</v>
      </c>
      <c r="L3237" s="146">
        <v>1053.25</v>
      </c>
      <c r="M3237" s="146">
        <v>960.28</v>
      </c>
      <c r="N3237" s="146">
        <v>0</v>
      </c>
      <c r="Y3237" s="32">
        <f t="shared" si="50"/>
        <v>2036.77</v>
      </c>
    </row>
    <row r="3238" spans="1:25" x14ac:dyDescent="0.25">
      <c r="A3238" s="83" t="s">
        <v>10906</v>
      </c>
      <c r="B3238" s="84" t="s">
        <v>3315</v>
      </c>
      <c r="C3238" s="19">
        <v>5582.88</v>
      </c>
      <c r="D3238" s="19">
        <v>106.08</v>
      </c>
      <c r="E3238" s="19">
        <v>0</v>
      </c>
      <c r="F3238" s="19">
        <v>106.08</v>
      </c>
      <c r="G3238" s="19">
        <v>0</v>
      </c>
      <c r="H3238" s="85">
        <v>18552.080000000002</v>
      </c>
      <c r="I3238" s="85">
        <v>352.49</v>
      </c>
      <c r="J3238" s="85">
        <v>424.3</v>
      </c>
      <c r="K3238" s="85">
        <v>-71.81</v>
      </c>
      <c r="L3238" s="146">
        <v>88.12</v>
      </c>
      <c r="M3238" s="146">
        <v>16.309999999999999</v>
      </c>
      <c r="N3238" s="146">
        <v>0</v>
      </c>
      <c r="Y3238" s="32">
        <f t="shared" si="50"/>
        <v>122.39</v>
      </c>
    </row>
    <row r="3239" spans="1:25" x14ac:dyDescent="0.25">
      <c r="A3239" s="83" t="s">
        <v>10907</v>
      </c>
      <c r="B3239" s="84" t="s">
        <v>3316</v>
      </c>
      <c r="C3239" s="19">
        <v>4001.52</v>
      </c>
      <c r="D3239" s="19">
        <v>76.03</v>
      </c>
      <c r="E3239" s="19">
        <v>76.03</v>
      </c>
      <c r="F3239" s="19">
        <v>0</v>
      </c>
      <c r="G3239" s="19">
        <v>90.83</v>
      </c>
      <c r="H3239" s="85">
        <v>13941.27</v>
      </c>
      <c r="I3239" s="85">
        <v>264.88</v>
      </c>
      <c r="J3239" s="85">
        <v>394.95</v>
      </c>
      <c r="K3239" s="85">
        <v>-130.07</v>
      </c>
      <c r="L3239" s="146">
        <v>66.22</v>
      </c>
      <c r="M3239" s="146">
        <v>0</v>
      </c>
      <c r="N3239" s="146">
        <v>63.85</v>
      </c>
      <c r="Y3239" s="32">
        <f t="shared" si="50"/>
        <v>0</v>
      </c>
    </row>
    <row r="3240" spans="1:25" x14ac:dyDescent="0.25">
      <c r="A3240" s="83" t="s">
        <v>10908</v>
      </c>
      <c r="B3240" s="84" t="s">
        <v>3317</v>
      </c>
      <c r="C3240" s="19">
        <v>38407.339999999997</v>
      </c>
      <c r="D3240" s="19">
        <v>729.74</v>
      </c>
      <c r="E3240" s="19">
        <v>0</v>
      </c>
      <c r="F3240" s="19">
        <v>729.74</v>
      </c>
      <c r="G3240" s="19">
        <v>0</v>
      </c>
      <c r="H3240" s="85">
        <v>160687.07999999999</v>
      </c>
      <c r="I3240" s="85">
        <v>3053.05</v>
      </c>
      <c r="J3240" s="85">
        <v>2918.96</v>
      </c>
      <c r="K3240" s="85">
        <v>134.09</v>
      </c>
      <c r="L3240" s="146">
        <v>763.26</v>
      </c>
      <c r="M3240" s="146">
        <v>897.35</v>
      </c>
      <c r="N3240" s="146">
        <v>0</v>
      </c>
      <c r="Y3240" s="32">
        <f t="shared" si="50"/>
        <v>1627.0900000000001</v>
      </c>
    </row>
    <row r="3241" spans="1:25" x14ac:dyDescent="0.25">
      <c r="A3241" s="83" t="s">
        <v>10909</v>
      </c>
      <c r="B3241" s="84" t="s">
        <v>3318</v>
      </c>
      <c r="C3241" s="19">
        <v>3898</v>
      </c>
      <c r="D3241" s="19">
        <v>74.06</v>
      </c>
      <c r="E3241" s="19">
        <v>0</v>
      </c>
      <c r="F3241" s="19">
        <v>74.06</v>
      </c>
      <c r="G3241" s="19">
        <v>0</v>
      </c>
      <c r="H3241" s="85">
        <v>12132.93</v>
      </c>
      <c r="I3241" s="85">
        <v>230.53</v>
      </c>
      <c r="J3241" s="85">
        <v>296.25</v>
      </c>
      <c r="K3241" s="85">
        <v>-65.72</v>
      </c>
      <c r="L3241" s="146">
        <v>57.63</v>
      </c>
      <c r="M3241" s="146">
        <v>0</v>
      </c>
      <c r="N3241" s="146">
        <v>8.09</v>
      </c>
      <c r="Y3241" s="32">
        <f t="shared" si="50"/>
        <v>74.06</v>
      </c>
    </row>
    <row r="3242" spans="1:25" x14ac:dyDescent="0.25">
      <c r="A3242" s="83" t="s">
        <v>10910</v>
      </c>
      <c r="B3242" s="84" t="s">
        <v>3319</v>
      </c>
      <c r="C3242" s="19">
        <v>26995.54</v>
      </c>
      <c r="D3242" s="19">
        <v>512.91999999999996</v>
      </c>
      <c r="E3242" s="19">
        <v>0</v>
      </c>
      <c r="F3242" s="19">
        <v>512.91999999999996</v>
      </c>
      <c r="G3242" s="19">
        <v>0</v>
      </c>
      <c r="H3242" s="85">
        <v>104267.59</v>
      </c>
      <c r="I3242" s="85">
        <v>1981.08</v>
      </c>
      <c r="J3242" s="85">
        <v>2051.66</v>
      </c>
      <c r="K3242" s="85">
        <v>-70.58</v>
      </c>
      <c r="L3242" s="146">
        <v>495.27</v>
      </c>
      <c r="M3242" s="146">
        <v>424.69</v>
      </c>
      <c r="N3242" s="146">
        <v>0</v>
      </c>
      <c r="Y3242" s="32">
        <f t="shared" si="50"/>
        <v>937.6099999999999</v>
      </c>
    </row>
    <row r="3243" spans="1:25" x14ac:dyDescent="0.25">
      <c r="A3243" s="83" t="s">
        <v>10911</v>
      </c>
      <c r="B3243" s="84" t="s">
        <v>3320</v>
      </c>
      <c r="C3243" s="19">
        <v>12296.26</v>
      </c>
      <c r="D3243" s="19">
        <v>233.63</v>
      </c>
      <c r="E3243" s="19">
        <v>0</v>
      </c>
      <c r="F3243" s="19">
        <v>233.63</v>
      </c>
      <c r="G3243" s="19">
        <v>0</v>
      </c>
      <c r="H3243" s="85">
        <v>42022.3</v>
      </c>
      <c r="I3243" s="85">
        <v>798.42</v>
      </c>
      <c r="J3243" s="85">
        <v>934.52</v>
      </c>
      <c r="K3243" s="85">
        <v>-136.1</v>
      </c>
      <c r="L3243" s="146">
        <v>199.61</v>
      </c>
      <c r="M3243" s="146">
        <v>63.51</v>
      </c>
      <c r="N3243" s="146">
        <v>0</v>
      </c>
      <c r="Y3243" s="32">
        <f t="shared" si="50"/>
        <v>297.14</v>
      </c>
    </row>
    <row r="3244" spans="1:25" x14ac:dyDescent="0.25">
      <c r="A3244" s="83" t="s">
        <v>10912</v>
      </c>
      <c r="B3244" s="84" t="s">
        <v>3321</v>
      </c>
      <c r="C3244" s="19">
        <v>19275.61</v>
      </c>
      <c r="D3244" s="19">
        <v>366.24</v>
      </c>
      <c r="E3244" s="19">
        <v>0</v>
      </c>
      <c r="F3244" s="19">
        <v>366.24</v>
      </c>
      <c r="G3244" s="19">
        <v>0</v>
      </c>
      <c r="H3244" s="85">
        <v>76131.039999999994</v>
      </c>
      <c r="I3244" s="85">
        <v>1446.49</v>
      </c>
      <c r="J3244" s="85">
        <v>1464.95</v>
      </c>
      <c r="K3244" s="85">
        <v>-18.46</v>
      </c>
      <c r="L3244" s="146">
        <v>361.62</v>
      </c>
      <c r="M3244" s="146">
        <v>343.16</v>
      </c>
      <c r="N3244" s="146">
        <v>0</v>
      </c>
      <c r="Y3244" s="32">
        <f t="shared" si="50"/>
        <v>709.40000000000009</v>
      </c>
    </row>
    <row r="3245" spans="1:25" x14ac:dyDescent="0.25">
      <c r="A3245" s="83" t="s">
        <v>10913</v>
      </c>
      <c r="B3245" s="84" t="s">
        <v>3322</v>
      </c>
      <c r="C3245" s="19">
        <v>31046.94</v>
      </c>
      <c r="D3245" s="19">
        <v>589.89</v>
      </c>
      <c r="E3245" s="19">
        <v>0</v>
      </c>
      <c r="F3245" s="19">
        <v>589.89</v>
      </c>
      <c r="G3245" s="19">
        <v>0</v>
      </c>
      <c r="H3245" s="85">
        <v>116105.23</v>
      </c>
      <c r="I3245" s="85">
        <v>2206</v>
      </c>
      <c r="J3245" s="85">
        <v>2359.5700000000002</v>
      </c>
      <c r="K3245" s="85">
        <v>-153.57</v>
      </c>
      <c r="L3245" s="146">
        <v>551.5</v>
      </c>
      <c r="M3245" s="146">
        <v>397.93</v>
      </c>
      <c r="N3245" s="146">
        <v>0</v>
      </c>
      <c r="Y3245" s="32">
        <f t="shared" si="50"/>
        <v>987.81999999999994</v>
      </c>
    </row>
    <row r="3246" spans="1:25" x14ac:dyDescent="0.25">
      <c r="A3246" s="83" t="s">
        <v>10914</v>
      </c>
      <c r="B3246" s="84" t="s">
        <v>3323</v>
      </c>
      <c r="C3246" s="19">
        <v>43523.17</v>
      </c>
      <c r="D3246" s="19">
        <v>826.94</v>
      </c>
      <c r="E3246" s="19">
        <v>0</v>
      </c>
      <c r="F3246" s="19">
        <v>826.94</v>
      </c>
      <c r="G3246" s="19">
        <v>0</v>
      </c>
      <c r="H3246" s="85">
        <v>144970.54999999999</v>
      </c>
      <c r="I3246" s="85">
        <v>2754.44</v>
      </c>
      <c r="J3246" s="85">
        <v>3307.76</v>
      </c>
      <c r="K3246" s="85">
        <v>-553.32000000000005</v>
      </c>
      <c r="L3246" s="146">
        <v>688.61</v>
      </c>
      <c r="M3246" s="146">
        <v>135.29</v>
      </c>
      <c r="N3246" s="146">
        <v>0</v>
      </c>
      <c r="Y3246" s="32">
        <f t="shared" si="50"/>
        <v>962.23</v>
      </c>
    </row>
    <row r="3247" spans="1:25" x14ac:dyDescent="0.25">
      <c r="A3247" s="83" t="s">
        <v>10915</v>
      </c>
      <c r="B3247" s="84" t="s">
        <v>3324</v>
      </c>
      <c r="C3247" s="19">
        <v>6426.74</v>
      </c>
      <c r="D3247" s="19">
        <v>122.11</v>
      </c>
      <c r="E3247" s="19">
        <v>0</v>
      </c>
      <c r="F3247" s="19">
        <v>122.11</v>
      </c>
      <c r="G3247" s="19">
        <v>0</v>
      </c>
      <c r="H3247" s="85">
        <v>19276.71</v>
      </c>
      <c r="I3247" s="85">
        <v>366.26</v>
      </c>
      <c r="J3247" s="85">
        <v>488.43</v>
      </c>
      <c r="K3247" s="85">
        <v>-122.17</v>
      </c>
      <c r="L3247" s="146">
        <v>91.57</v>
      </c>
      <c r="M3247" s="146">
        <v>0</v>
      </c>
      <c r="N3247" s="146">
        <v>30.6</v>
      </c>
      <c r="Y3247" s="32">
        <f t="shared" si="50"/>
        <v>122.11</v>
      </c>
    </row>
    <row r="3248" spans="1:25" x14ac:dyDescent="0.25">
      <c r="A3248" s="83" t="s">
        <v>10916</v>
      </c>
      <c r="B3248" s="84" t="s">
        <v>3325</v>
      </c>
      <c r="C3248" s="19">
        <v>18298.830000000002</v>
      </c>
      <c r="D3248" s="19">
        <v>347.68</v>
      </c>
      <c r="E3248" s="19">
        <v>0</v>
      </c>
      <c r="F3248" s="19">
        <v>347.68</v>
      </c>
      <c r="G3248" s="19">
        <v>0</v>
      </c>
      <c r="H3248" s="85">
        <v>73145.77</v>
      </c>
      <c r="I3248" s="85">
        <v>1389.77</v>
      </c>
      <c r="J3248" s="85">
        <v>1390.71</v>
      </c>
      <c r="K3248" s="85">
        <v>-0.94</v>
      </c>
      <c r="L3248" s="146">
        <v>347.44</v>
      </c>
      <c r="M3248" s="146">
        <v>346.5</v>
      </c>
      <c r="N3248" s="146">
        <v>0</v>
      </c>
      <c r="Y3248" s="32">
        <f t="shared" si="50"/>
        <v>694.18000000000006</v>
      </c>
    </row>
    <row r="3249" spans="1:25" x14ac:dyDescent="0.25">
      <c r="A3249" s="83" t="s">
        <v>10917</v>
      </c>
      <c r="B3249" s="84" t="s">
        <v>3326</v>
      </c>
      <c r="C3249" s="19">
        <v>13854.89</v>
      </c>
      <c r="D3249" s="19">
        <v>263.24</v>
      </c>
      <c r="E3249" s="19">
        <v>0</v>
      </c>
      <c r="F3249" s="19">
        <v>263.24</v>
      </c>
      <c r="G3249" s="19">
        <v>0</v>
      </c>
      <c r="H3249" s="85">
        <v>51955.51</v>
      </c>
      <c r="I3249" s="85">
        <v>987.15</v>
      </c>
      <c r="J3249" s="85">
        <v>1052.97</v>
      </c>
      <c r="K3249" s="85">
        <v>-65.819999999999993</v>
      </c>
      <c r="L3249" s="146">
        <v>246.79</v>
      </c>
      <c r="M3249" s="146">
        <v>180.97</v>
      </c>
      <c r="N3249" s="146">
        <v>0</v>
      </c>
      <c r="Y3249" s="32">
        <f t="shared" si="50"/>
        <v>444.21000000000004</v>
      </c>
    </row>
    <row r="3250" spans="1:25" x14ac:dyDescent="0.25">
      <c r="A3250" s="83" t="s">
        <v>10918</v>
      </c>
      <c r="B3250" s="84" t="s">
        <v>3327</v>
      </c>
      <c r="C3250" s="19">
        <v>19696.080000000002</v>
      </c>
      <c r="D3250" s="19">
        <v>374.23</v>
      </c>
      <c r="E3250" s="19">
        <v>0</v>
      </c>
      <c r="F3250" s="19">
        <v>374.23</v>
      </c>
      <c r="G3250" s="19">
        <v>0</v>
      </c>
      <c r="H3250" s="85">
        <v>79723.47</v>
      </c>
      <c r="I3250" s="85">
        <v>1514.75</v>
      </c>
      <c r="J3250" s="85">
        <v>1496.9</v>
      </c>
      <c r="K3250" s="85">
        <v>17.850000000000001</v>
      </c>
      <c r="L3250" s="146">
        <v>378.69</v>
      </c>
      <c r="M3250" s="146">
        <v>396.54</v>
      </c>
      <c r="N3250" s="146">
        <v>0</v>
      </c>
      <c r="Y3250" s="32">
        <f t="shared" si="50"/>
        <v>770.77</v>
      </c>
    </row>
    <row r="3251" spans="1:25" x14ac:dyDescent="0.25">
      <c r="A3251" s="83" t="s">
        <v>10919</v>
      </c>
      <c r="B3251" s="84" t="s">
        <v>3328</v>
      </c>
      <c r="C3251" s="19">
        <v>21572.91</v>
      </c>
      <c r="D3251" s="19">
        <v>409.89</v>
      </c>
      <c r="E3251" s="19">
        <v>0</v>
      </c>
      <c r="F3251" s="19">
        <v>409.89</v>
      </c>
      <c r="G3251" s="19">
        <v>0</v>
      </c>
      <c r="H3251" s="85">
        <v>59720.74</v>
      </c>
      <c r="I3251" s="85">
        <v>1134.69</v>
      </c>
      <c r="J3251" s="85">
        <v>1639.54</v>
      </c>
      <c r="K3251" s="85">
        <v>-504.85</v>
      </c>
      <c r="L3251" s="146">
        <v>283.67</v>
      </c>
      <c r="M3251" s="146">
        <v>0</v>
      </c>
      <c r="N3251" s="146">
        <v>221.18</v>
      </c>
      <c r="Y3251" s="32">
        <f t="shared" si="50"/>
        <v>409.89</v>
      </c>
    </row>
    <row r="3252" spans="1:25" x14ac:dyDescent="0.25">
      <c r="A3252" s="83" t="s">
        <v>10920</v>
      </c>
      <c r="B3252" s="84" t="s">
        <v>3329</v>
      </c>
      <c r="C3252" s="19">
        <v>40624.339999999997</v>
      </c>
      <c r="D3252" s="19">
        <v>771.86</v>
      </c>
      <c r="E3252" s="19">
        <v>0</v>
      </c>
      <c r="F3252" s="19">
        <v>771.86</v>
      </c>
      <c r="G3252" s="19">
        <v>0</v>
      </c>
      <c r="H3252" s="85">
        <v>151054.5</v>
      </c>
      <c r="I3252" s="85">
        <v>2870.04</v>
      </c>
      <c r="J3252" s="85">
        <v>3087.45</v>
      </c>
      <c r="K3252" s="85">
        <v>-217.41</v>
      </c>
      <c r="L3252" s="146">
        <v>717.51</v>
      </c>
      <c r="M3252" s="146">
        <v>500.1</v>
      </c>
      <c r="N3252" s="146">
        <v>0</v>
      </c>
      <c r="Y3252" s="32">
        <f t="shared" si="50"/>
        <v>1271.96</v>
      </c>
    </row>
    <row r="3253" spans="1:25" x14ac:dyDescent="0.25">
      <c r="A3253" s="83" t="s">
        <v>10921</v>
      </c>
      <c r="B3253" s="84" t="s">
        <v>3330</v>
      </c>
      <c r="C3253" s="19">
        <v>2112.83</v>
      </c>
      <c r="D3253" s="19">
        <v>40.14</v>
      </c>
      <c r="E3253" s="19">
        <v>0</v>
      </c>
      <c r="F3253" s="19">
        <v>40.14</v>
      </c>
      <c r="G3253" s="19">
        <v>0</v>
      </c>
      <c r="H3253" s="85">
        <v>15488.59</v>
      </c>
      <c r="I3253" s="85">
        <v>294.27999999999997</v>
      </c>
      <c r="J3253" s="85">
        <v>160.57</v>
      </c>
      <c r="K3253" s="85">
        <v>133.71</v>
      </c>
      <c r="L3253" s="146">
        <v>73.569999999999993</v>
      </c>
      <c r="M3253" s="146">
        <v>207.28</v>
      </c>
      <c r="N3253" s="146">
        <v>0</v>
      </c>
      <c r="Y3253" s="32">
        <f t="shared" si="50"/>
        <v>247.42000000000002</v>
      </c>
    </row>
    <row r="3254" spans="1:25" x14ac:dyDescent="0.25">
      <c r="A3254" s="83" t="s">
        <v>10922</v>
      </c>
      <c r="B3254" s="84" t="s">
        <v>3331</v>
      </c>
      <c r="C3254" s="19">
        <v>14193.67</v>
      </c>
      <c r="D3254" s="19">
        <v>269.68</v>
      </c>
      <c r="E3254" s="19">
        <v>0</v>
      </c>
      <c r="F3254" s="19">
        <v>269.68</v>
      </c>
      <c r="G3254" s="19">
        <v>0</v>
      </c>
      <c r="H3254" s="85">
        <v>55650.26</v>
      </c>
      <c r="I3254" s="85">
        <v>1057.3499999999999</v>
      </c>
      <c r="J3254" s="85">
        <v>1078.72</v>
      </c>
      <c r="K3254" s="85">
        <v>-21.37</v>
      </c>
      <c r="L3254" s="146">
        <v>264.33999999999997</v>
      </c>
      <c r="M3254" s="146">
        <v>242.97</v>
      </c>
      <c r="N3254" s="146">
        <v>0</v>
      </c>
      <c r="Y3254" s="32">
        <f t="shared" si="50"/>
        <v>512.65</v>
      </c>
    </row>
    <row r="3255" spans="1:25" x14ac:dyDescent="0.25">
      <c r="A3255" s="83" t="s">
        <v>10923</v>
      </c>
      <c r="B3255" s="84" t="s">
        <v>3332</v>
      </c>
      <c r="C3255" s="19">
        <v>3045.84</v>
      </c>
      <c r="D3255" s="19">
        <v>57.87</v>
      </c>
      <c r="E3255" s="19">
        <v>0</v>
      </c>
      <c r="F3255" s="19">
        <v>57.87</v>
      </c>
      <c r="G3255" s="19">
        <v>0</v>
      </c>
      <c r="H3255" s="85">
        <v>9708.73</v>
      </c>
      <c r="I3255" s="85">
        <v>184.47</v>
      </c>
      <c r="J3255" s="85">
        <v>231.48</v>
      </c>
      <c r="K3255" s="85">
        <v>-47.01</v>
      </c>
      <c r="L3255" s="146">
        <v>46.12</v>
      </c>
      <c r="M3255" s="146">
        <v>0</v>
      </c>
      <c r="N3255" s="146">
        <v>0.89</v>
      </c>
      <c r="Y3255" s="32">
        <f t="shared" si="50"/>
        <v>57.87</v>
      </c>
    </row>
    <row r="3256" spans="1:25" x14ac:dyDescent="0.25">
      <c r="A3256" s="83" t="s">
        <v>10924</v>
      </c>
      <c r="B3256" s="84" t="s">
        <v>3333</v>
      </c>
      <c r="C3256" s="19">
        <v>20649.16</v>
      </c>
      <c r="D3256" s="19">
        <v>392.34</v>
      </c>
      <c r="E3256" s="19">
        <v>0</v>
      </c>
      <c r="F3256" s="19">
        <v>392.34</v>
      </c>
      <c r="G3256" s="19">
        <v>0</v>
      </c>
      <c r="H3256" s="85">
        <v>88903.32</v>
      </c>
      <c r="I3256" s="85">
        <v>1689.16</v>
      </c>
      <c r="J3256" s="85">
        <v>1569.34</v>
      </c>
      <c r="K3256" s="85">
        <v>119.82</v>
      </c>
      <c r="L3256" s="146">
        <v>422.29</v>
      </c>
      <c r="M3256" s="146">
        <v>542.11</v>
      </c>
      <c r="N3256" s="146">
        <v>0</v>
      </c>
      <c r="Y3256" s="32">
        <f t="shared" si="50"/>
        <v>934.45</v>
      </c>
    </row>
    <row r="3257" spans="1:25" x14ac:dyDescent="0.25">
      <c r="A3257" s="83" t="s">
        <v>10925</v>
      </c>
      <c r="B3257" s="84" t="s">
        <v>3334</v>
      </c>
      <c r="C3257" s="19">
        <v>9668.0300000000007</v>
      </c>
      <c r="D3257" s="19">
        <v>183.69</v>
      </c>
      <c r="E3257" s="19">
        <v>0</v>
      </c>
      <c r="F3257" s="19">
        <v>183.69</v>
      </c>
      <c r="G3257" s="19">
        <v>0</v>
      </c>
      <c r="H3257" s="85">
        <v>29980.69</v>
      </c>
      <c r="I3257" s="85">
        <v>569.63</v>
      </c>
      <c r="J3257" s="85">
        <v>734.77</v>
      </c>
      <c r="K3257" s="85">
        <v>-165.14</v>
      </c>
      <c r="L3257" s="146">
        <v>142.41</v>
      </c>
      <c r="M3257" s="146">
        <v>0</v>
      </c>
      <c r="N3257" s="146">
        <v>22.73</v>
      </c>
      <c r="Y3257" s="32">
        <f t="shared" si="50"/>
        <v>183.69</v>
      </c>
    </row>
    <row r="3258" spans="1:25" x14ac:dyDescent="0.25">
      <c r="A3258" s="83" t="s">
        <v>10926</v>
      </c>
      <c r="B3258" s="84" t="s">
        <v>3335</v>
      </c>
      <c r="C3258" s="19">
        <v>1785.32</v>
      </c>
      <c r="D3258" s="19">
        <v>33.92</v>
      </c>
      <c r="E3258" s="19">
        <v>0</v>
      </c>
      <c r="F3258" s="19">
        <v>33.92</v>
      </c>
      <c r="G3258" s="19">
        <v>0</v>
      </c>
      <c r="H3258" s="85">
        <v>5481.27</v>
      </c>
      <c r="I3258" s="85">
        <v>104.14</v>
      </c>
      <c r="J3258" s="85">
        <v>135.68</v>
      </c>
      <c r="K3258" s="85">
        <v>-31.54</v>
      </c>
      <c r="L3258" s="146">
        <v>26.04</v>
      </c>
      <c r="M3258" s="146">
        <v>0</v>
      </c>
      <c r="N3258" s="146">
        <v>5.5</v>
      </c>
      <c r="Y3258" s="32">
        <f t="shared" si="50"/>
        <v>33.92</v>
      </c>
    </row>
    <row r="3259" spans="1:25" x14ac:dyDescent="0.25">
      <c r="A3259" s="83" t="s">
        <v>10927</v>
      </c>
      <c r="B3259" s="84" t="s">
        <v>3336</v>
      </c>
      <c r="C3259" s="19">
        <v>3450.83</v>
      </c>
      <c r="D3259" s="19">
        <v>65.569999999999993</v>
      </c>
      <c r="E3259" s="19">
        <v>0</v>
      </c>
      <c r="F3259" s="19">
        <v>65.569999999999993</v>
      </c>
      <c r="G3259" s="19">
        <v>0</v>
      </c>
      <c r="H3259" s="85">
        <v>12695.37</v>
      </c>
      <c r="I3259" s="85">
        <v>241.21</v>
      </c>
      <c r="J3259" s="85">
        <v>262.26</v>
      </c>
      <c r="K3259" s="85">
        <v>-21.05</v>
      </c>
      <c r="L3259" s="146">
        <v>60.3</v>
      </c>
      <c r="M3259" s="146">
        <v>39.25</v>
      </c>
      <c r="N3259" s="146">
        <v>0</v>
      </c>
      <c r="Y3259" s="32">
        <f t="shared" si="50"/>
        <v>104.82</v>
      </c>
    </row>
    <row r="3260" spans="1:25" x14ac:dyDescent="0.25">
      <c r="A3260" s="83" t="s">
        <v>10928</v>
      </c>
      <c r="B3260" s="84" t="s">
        <v>3337</v>
      </c>
      <c r="C3260" s="19">
        <v>3026.65</v>
      </c>
      <c r="D3260" s="19">
        <v>57.51</v>
      </c>
      <c r="E3260" s="19">
        <v>0</v>
      </c>
      <c r="F3260" s="19">
        <v>57.51</v>
      </c>
      <c r="G3260" s="19">
        <v>0</v>
      </c>
      <c r="H3260" s="85">
        <v>10013.200000000001</v>
      </c>
      <c r="I3260" s="85">
        <v>190.25</v>
      </c>
      <c r="J3260" s="85">
        <v>230.03</v>
      </c>
      <c r="K3260" s="85">
        <v>-39.78</v>
      </c>
      <c r="L3260" s="146">
        <v>47.56</v>
      </c>
      <c r="M3260" s="146">
        <v>7.78</v>
      </c>
      <c r="N3260" s="146">
        <v>0</v>
      </c>
      <c r="Y3260" s="32">
        <f t="shared" si="50"/>
        <v>65.289999999999992</v>
      </c>
    </row>
    <row r="3261" spans="1:25" x14ac:dyDescent="0.25">
      <c r="A3261" s="83" t="s">
        <v>10929</v>
      </c>
      <c r="B3261" s="84" t="s">
        <v>3338</v>
      </c>
      <c r="C3261" s="19">
        <v>9083.32</v>
      </c>
      <c r="D3261" s="19">
        <v>172.58</v>
      </c>
      <c r="E3261" s="19">
        <v>0</v>
      </c>
      <c r="F3261" s="19">
        <v>172.58</v>
      </c>
      <c r="G3261" s="19">
        <v>0</v>
      </c>
      <c r="H3261" s="85">
        <v>17289.89</v>
      </c>
      <c r="I3261" s="85">
        <v>328.51</v>
      </c>
      <c r="J3261" s="85">
        <v>690.33</v>
      </c>
      <c r="K3261" s="85">
        <v>-361.82</v>
      </c>
      <c r="L3261" s="146">
        <v>82.13</v>
      </c>
      <c r="M3261" s="146">
        <v>0</v>
      </c>
      <c r="N3261" s="146">
        <v>279.69</v>
      </c>
      <c r="Y3261" s="32">
        <f t="shared" si="50"/>
        <v>172.58</v>
      </c>
    </row>
    <row r="3262" spans="1:25" x14ac:dyDescent="0.25">
      <c r="A3262" s="83" t="s">
        <v>10930</v>
      </c>
      <c r="B3262" s="84" t="s">
        <v>3339</v>
      </c>
      <c r="C3262" s="19">
        <v>36032.28</v>
      </c>
      <c r="D3262" s="19">
        <v>684.61</v>
      </c>
      <c r="E3262" s="19">
        <v>0</v>
      </c>
      <c r="F3262" s="19">
        <v>684.61</v>
      </c>
      <c r="G3262" s="19">
        <v>0</v>
      </c>
      <c r="H3262" s="85">
        <v>124520.2</v>
      </c>
      <c r="I3262" s="85">
        <v>2365.88</v>
      </c>
      <c r="J3262" s="85">
        <v>2738.45</v>
      </c>
      <c r="K3262" s="85">
        <v>-372.57</v>
      </c>
      <c r="L3262" s="146">
        <v>591.47</v>
      </c>
      <c r="M3262" s="146">
        <v>218.9</v>
      </c>
      <c r="N3262" s="146">
        <v>0</v>
      </c>
      <c r="Y3262" s="32">
        <f t="shared" si="50"/>
        <v>903.51</v>
      </c>
    </row>
    <row r="3263" spans="1:25" x14ac:dyDescent="0.25">
      <c r="A3263" s="83" t="s">
        <v>10931</v>
      </c>
      <c r="B3263" s="84" t="s">
        <v>3340</v>
      </c>
      <c r="C3263" s="19">
        <v>8561.8700000000008</v>
      </c>
      <c r="D3263" s="19">
        <v>162.68</v>
      </c>
      <c r="E3263" s="19">
        <v>0</v>
      </c>
      <c r="F3263" s="19">
        <v>162.68</v>
      </c>
      <c r="G3263" s="19">
        <v>0</v>
      </c>
      <c r="H3263" s="85">
        <v>34173.54</v>
      </c>
      <c r="I3263" s="85">
        <v>649.29999999999995</v>
      </c>
      <c r="J3263" s="85">
        <v>650.70000000000005</v>
      </c>
      <c r="K3263" s="85">
        <v>-1.4</v>
      </c>
      <c r="L3263" s="146">
        <v>162.33000000000001</v>
      </c>
      <c r="M3263" s="146">
        <v>160.93</v>
      </c>
      <c r="N3263" s="146">
        <v>0</v>
      </c>
      <c r="Y3263" s="32">
        <f t="shared" si="50"/>
        <v>323.61</v>
      </c>
    </row>
    <row r="3264" spans="1:25" x14ac:dyDescent="0.25">
      <c r="A3264" s="83" t="s">
        <v>10932</v>
      </c>
      <c r="B3264" s="84" t="s">
        <v>3341</v>
      </c>
      <c r="C3264" s="19">
        <v>35958.81</v>
      </c>
      <c r="D3264" s="19">
        <v>683.22</v>
      </c>
      <c r="E3264" s="19">
        <v>0</v>
      </c>
      <c r="F3264" s="19">
        <v>683.22</v>
      </c>
      <c r="G3264" s="19">
        <v>0</v>
      </c>
      <c r="H3264" s="85">
        <v>132017.45000000001</v>
      </c>
      <c r="I3264" s="85">
        <v>2508.33</v>
      </c>
      <c r="J3264" s="85">
        <v>2732.87</v>
      </c>
      <c r="K3264" s="85">
        <v>-224.54</v>
      </c>
      <c r="L3264" s="146">
        <v>627.08000000000004</v>
      </c>
      <c r="M3264" s="146">
        <v>402.54</v>
      </c>
      <c r="N3264" s="146">
        <v>0</v>
      </c>
      <c r="Y3264" s="32">
        <f t="shared" si="50"/>
        <v>1085.76</v>
      </c>
    </row>
    <row r="3265" spans="1:25" x14ac:dyDescent="0.25">
      <c r="A3265" s="83" t="s">
        <v>10933</v>
      </c>
      <c r="B3265" s="84" t="s">
        <v>3342</v>
      </c>
      <c r="C3265" s="19">
        <v>7918.43</v>
      </c>
      <c r="D3265" s="19">
        <v>150.44999999999999</v>
      </c>
      <c r="E3265" s="19">
        <v>0</v>
      </c>
      <c r="F3265" s="19">
        <v>150.44999999999999</v>
      </c>
      <c r="G3265" s="19">
        <v>0</v>
      </c>
      <c r="H3265" s="85">
        <v>33068.35</v>
      </c>
      <c r="I3265" s="85">
        <v>628.29999999999995</v>
      </c>
      <c r="J3265" s="85">
        <v>601.79999999999995</v>
      </c>
      <c r="K3265" s="85">
        <v>26.5</v>
      </c>
      <c r="L3265" s="146">
        <v>157.08000000000001</v>
      </c>
      <c r="M3265" s="146">
        <v>183.58</v>
      </c>
      <c r="N3265" s="146">
        <v>0</v>
      </c>
      <c r="Y3265" s="32">
        <f t="shared" si="50"/>
        <v>334.03</v>
      </c>
    </row>
    <row r="3266" spans="1:25" x14ac:dyDescent="0.25">
      <c r="A3266" s="83" t="s">
        <v>10934</v>
      </c>
      <c r="B3266" s="84" t="s">
        <v>3343</v>
      </c>
      <c r="C3266" s="19">
        <v>4104.1400000000003</v>
      </c>
      <c r="D3266" s="19">
        <v>77.98</v>
      </c>
      <c r="E3266" s="19">
        <v>0</v>
      </c>
      <c r="F3266" s="19">
        <v>77.98</v>
      </c>
      <c r="G3266" s="19">
        <v>0</v>
      </c>
      <c r="H3266" s="85">
        <v>15934.8</v>
      </c>
      <c r="I3266" s="85">
        <v>302.76</v>
      </c>
      <c r="J3266" s="85">
        <v>311.91000000000003</v>
      </c>
      <c r="K3266" s="85">
        <v>-9.15</v>
      </c>
      <c r="L3266" s="146">
        <v>75.69</v>
      </c>
      <c r="M3266" s="146">
        <v>66.540000000000006</v>
      </c>
      <c r="N3266" s="146">
        <v>0</v>
      </c>
      <c r="Y3266" s="32">
        <f t="shared" si="50"/>
        <v>144.52000000000001</v>
      </c>
    </row>
    <row r="3267" spans="1:25" x14ac:dyDescent="0.25">
      <c r="A3267" s="83" t="s">
        <v>10935</v>
      </c>
      <c r="B3267" s="84" t="s">
        <v>3344</v>
      </c>
      <c r="C3267" s="19">
        <v>6705.83</v>
      </c>
      <c r="D3267" s="19">
        <v>127.41</v>
      </c>
      <c r="E3267" s="19">
        <v>0</v>
      </c>
      <c r="F3267" s="19">
        <v>127.41</v>
      </c>
      <c r="G3267" s="19">
        <v>0</v>
      </c>
      <c r="H3267" s="85">
        <v>21346.63</v>
      </c>
      <c r="I3267" s="85">
        <v>405.59</v>
      </c>
      <c r="J3267" s="85">
        <v>509.64</v>
      </c>
      <c r="K3267" s="85">
        <v>-104.05</v>
      </c>
      <c r="L3267" s="146">
        <v>101.4</v>
      </c>
      <c r="M3267" s="146">
        <v>0</v>
      </c>
      <c r="N3267" s="146">
        <v>2.65</v>
      </c>
      <c r="Y3267" s="32">
        <f t="shared" si="50"/>
        <v>127.41</v>
      </c>
    </row>
    <row r="3268" spans="1:25" x14ac:dyDescent="0.25">
      <c r="A3268" s="83" t="s">
        <v>10936</v>
      </c>
      <c r="B3268" s="84" t="s">
        <v>3345</v>
      </c>
      <c r="C3268" s="19">
        <v>24717.66</v>
      </c>
      <c r="D3268" s="19">
        <v>469.64</v>
      </c>
      <c r="E3268" s="19">
        <v>0</v>
      </c>
      <c r="F3268" s="19">
        <v>469.64</v>
      </c>
      <c r="G3268" s="19">
        <v>0</v>
      </c>
      <c r="H3268" s="85">
        <v>98093.47</v>
      </c>
      <c r="I3268" s="85">
        <v>1863.78</v>
      </c>
      <c r="J3268" s="85">
        <v>1878.54</v>
      </c>
      <c r="K3268" s="85">
        <v>-14.76</v>
      </c>
      <c r="L3268" s="146">
        <v>465.95</v>
      </c>
      <c r="M3268" s="146">
        <v>451.19</v>
      </c>
      <c r="N3268" s="146">
        <v>0</v>
      </c>
      <c r="Y3268" s="32">
        <f t="shared" si="50"/>
        <v>920.82999999999993</v>
      </c>
    </row>
    <row r="3269" spans="1:25" x14ac:dyDescent="0.25">
      <c r="A3269" s="83" t="s">
        <v>10937</v>
      </c>
      <c r="B3269" s="84" t="s">
        <v>3346</v>
      </c>
      <c r="C3269" s="19">
        <v>40749.26</v>
      </c>
      <c r="D3269" s="19">
        <v>774.24</v>
      </c>
      <c r="E3269" s="19">
        <v>0</v>
      </c>
      <c r="F3269" s="19">
        <v>774.24</v>
      </c>
      <c r="G3269" s="19">
        <v>0</v>
      </c>
      <c r="H3269" s="85">
        <v>135504.54999999999</v>
      </c>
      <c r="I3269" s="85">
        <v>2574.59</v>
      </c>
      <c r="J3269" s="85">
        <v>3096.94</v>
      </c>
      <c r="K3269" s="85">
        <v>-522.35</v>
      </c>
      <c r="L3269" s="146">
        <v>643.65</v>
      </c>
      <c r="M3269" s="146">
        <v>121.3</v>
      </c>
      <c r="N3269" s="146">
        <v>0</v>
      </c>
      <c r="Y3269" s="32">
        <f t="shared" si="50"/>
        <v>895.54</v>
      </c>
    </row>
    <row r="3270" spans="1:25" x14ac:dyDescent="0.25">
      <c r="A3270" s="83" t="s">
        <v>10938</v>
      </c>
      <c r="B3270" s="84" t="s">
        <v>3347</v>
      </c>
      <c r="C3270" s="19">
        <v>12121.26</v>
      </c>
      <c r="D3270" s="19">
        <v>230.31</v>
      </c>
      <c r="E3270" s="19">
        <v>0</v>
      </c>
      <c r="F3270" s="19">
        <v>230.31</v>
      </c>
      <c r="G3270" s="19">
        <v>0</v>
      </c>
      <c r="H3270" s="85">
        <v>46303.1</v>
      </c>
      <c r="I3270" s="85">
        <v>879.76</v>
      </c>
      <c r="J3270" s="85">
        <v>921.22</v>
      </c>
      <c r="K3270" s="85">
        <v>-41.46</v>
      </c>
      <c r="L3270" s="146">
        <v>219.94</v>
      </c>
      <c r="M3270" s="146">
        <v>178.48</v>
      </c>
      <c r="N3270" s="146">
        <v>0</v>
      </c>
      <c r="Y3270" s="32">
        <f t="shared" si="50"/>
        <v>408.78999999999996</v>
      </c>
    </row>
    <row r="3271" spans="1:25" x14ac:dyDescent="0.25">
      <c r="A3271" s="83" t="s">
        <v>10939</v>
      </c>
      <c r="B3271" s="84" t="s">
        <v>3348</v>
      </c>
      <c r="C3271" s="19">
        <v>403368.7</v>
      </c>
      <c r="D3271" s="19">
        <v>7664.01</v>
      </c>
      <c r="E3271" s="19">
        <v>0</v>
      </c>
      <c r="F3271" s="19">
        <v>7664.01</v>
      </c>
      <c r="G3271" s="19">
        <v>0</v>
      </c>
      <c r="H3271" s="85">
        <v>1420182.51</v>
      </c>
      <c r="I3271" s="85">
        <v>26983.47</v>
      </c>
      <c r="J3271" s="85">
        <v>30656.02</v>
      </c>
      <c r="K3271" s="85">
        <v>-3672.55</v>
      </c>
      <c r="L3271" s="146">
        <v>6745.87</v>
      </c>
      <c r="M3271" s="146">
        <v>3073.32</v>
      </c>
      <c r="N3271" s="146">
        <v>0</v>
      </c>
      <c r="Y3271" s="32">
        <f t="shared" si="50"/>
        <v>10737.33</v>
      </c>
    </row>
    <row r="3272" spans="1:25" x14ac:dyDescent="0.25">
      <c r="A3272" s="83" t="s">
        <v>10940</v>
      </c>
      <c r="B3272" s="84" t="s">
        <v>3349</v>
      </c>
      <c r="C3272" s="19">
        <v>14906.95</v>
      </c>
      <c r="D3272" s="19">
        <v>283.23</v>
      </c>
      <c r="E3272" s="19">
        <v>0</v>
      </c>
      <c r="F3272" s="19">
        <v>283.23</v>
      </c>
      <c r="G3272" s="19">
        <v>0</v>
      </c>
      <c r="H3272" s="85">
        <v>37131.97</v>
      </c>
      <c r="I3272" s="85">
        <v>705.51</v>
      </c>
      <c r="J3272" s="85">
        <v>1132.93</v>
      </c>
      <c r="K3272" s="85">
        <v>-427.42</v>
      </c>
      <c r="L3272" s="146">
        <v>176.38</v>
      </c>
      <c r="M3272" s="146">
        <v>0</v>
      </c>
      <c r="N3272" s="146">
        <v>251.04</v>
      </c>
      <c r="Y3272" s="32">
        <f t="shared" si="50"/>
        <v>283.23</v>
      </c>
    </row>
    <row r="3273" spans="1:25" x14ac:dyDescent="0.25">
      <c r="A3273" s="83" t="s">
        <v>10941</v>
      </c>
      <c r="B3273" s="84" t="s">
        <v>3350</v>
      </c>
      <c r="C3273" s="19">
        <v>6473.7</v>
      </c>
      <c r="D3273" s="19">
        <v>123</v>
      </c>
      <c r="E3273" s="19">
        <v>0</v>
      </c>
      <c r="F3273" s="19">
        <v>123</v>
      </c>
      <c r="G3273" s="19">
        <v>0</v>
      </c>
      <c r="H3273" s="85">
        <v>23645.27</v>
      </c>
      <c r="I3273" s="85">
        <v>449.26</v>
      </c>
      <c r="J3273" s="85">
        <v>492</v>
      </c>
      <c r="K3273" s="85">
        <v>-42.74</v>
      </c>
      <c r="L3273" s="146">
        <v>112.32</v>
      </c>
      <c r="M3273" s="146">
        <v>69.58</v>
      </c>
      <c r="N3273" s="146">
        <v>0</v>
      </c>
      <c r="Y3273" s="32">
        <f t="shared" si="50"/>
        <v>192.57999999999998</v>
      </c>
    </row>
    <row r="3274" spans="1:25" x14ac:dyDescent="0.25">
      <c r="A3274" s="83" t="s">
        <v>10942</v>
      </c>
      <c r="B3274" s="84" t="s">
        <v>3351</v>
      </c>
      <c r="C3274" s="19">
        <v>17375.03</v>
      </c>
      <c r="D3274" s="19">
        <v>330.13</v>
      </c>
      <c r="E3274" s="19">
        <v>0</v>
      </c>
      <c r="F3274" s="19">
        <v>330.13</v>
      </c>
      <c r="G3274" s="19">
        <v>0</v>
      </c>
      <c r="H3274" s="85">
        <v>58985.25</v>
      </c>
      <c r="I3274" s="85">
        <v>1120.72</v>
      </c>
      <c r="J3274" s="85">
        <v>1320.5</v>
      </c>
      <c r="K3274" s="85">
        <v>-199.78</v>
      </c>
      <c r="L3274" s="146">
        <v>280.18</v>
      </c>
      <c r="M3274" s="146">
        <v>80.400000000000006</v>
      </c>
      <c r="N3274" s="146">
        <v>0</v>
      </c>
      <c r="Y3274" s="32">
        <f t="shared" si="50"/>
        <v>410.53</v>
      </c>
    </row>
    <row r="3275" spans="1:25" x14ac:dyDescent="0.25">
      <c r="A3275" s="83" t="s">
        <v>10943</v>
      </c>
      <c r="B3275" s="84" t="s">
        <v>3352</v>
      </c>
      <c r="C3275" s="19">
        <v>69646.83</v>
      </c>
      <c r="D3275" s="19">
        <v>1323.29</v>
      </c>
      <c r="E3275" s="19">
        <v>0</v>
      </c>
      <c r="F3275" s="19">
        <v>1323.29</v>
      </c>
      <c r="G3275" s="19">
        <v>0</v>
      </c>
      <c r="H3275" s="85">
        <v>258448.89</v>
      </c>
      <c r="I3275" s="85">
        <v>4910.53</v>
      </c>
      <c r="J3275" s="85">
        <v>5293.16</v>
      </c>
      <c r="K3275" s="85">
        <v>-382.63</v>
      </c>
      <c r="L3275" s="146">
        <v>1227.6300000000001</v>
      </c>
      <c r="M3275" s="146">
        <v>845</v>
      </c>
      <c r="N3275" s="146">
        <v>0</v>
      </c>
      <c r="Y3275" s="32">
        <f t="shared" si="50"/>
        <v>2168.29</v>
      </c>
    </row>
    <row r="3276" spans="1:25" x14ac:dyDescent="0.25">
      <c r="A3276" s="83" t="s">
        <v>10944</v>
      </c>
      <c r="B3276" s="84" t="s">
        <v>3353</v>
      </c>
      <c r="C3276" s="19">
        <v>139588.04</v>
      </c>
      <c r="D3276" s="19">
        <v>2652.17</v>
      </c>
      <c r="E3276" s="19">
        <v>0</v>
      </c>
      <c r="F3276" s="19">
        <v>2652.17</v>
      </c>
      <c r="G3276" s="19">
        <v>0</v>
      </c>
      <c r="H3276" s="85">
        <v>452568.13</v>
      </c>
      <c r="I3276" s="85">
        <v>8598.7900000000009</v>
      </c>
      <c r="J3276" s="85">
        <v>10608.69</v>
      </c>
      <c r="K3276" s="85">
        <v>-2009.9</v>
      </c>
      <c r="L3276" s="146">
        <v>2149.6999999999998</v>
      </c>
      <c r="M3276" s="146">
        <v>139.80000000000001</v>
      </c>
      <c r="N3276" s="146">
        <v>0</v>
      </c>
      <c r="Y3276" s="32">
        <f t="shared" si="50"/>
        <v>2791.9700000000003</v>
      </c>
    </row>
    <row r="3277" spans="1:25" x14ac:dyDescent="0.25">
      <c r="A3277" s="83" t="s">
        <v>10945</v>
      </c>
      <c r="B3277" s="84" t="s">
        <v>3354</v>
      </c>
      <c r="C3277" s="19">
        <v>60233.16</v>
      </c>
      <c r="D3277" s="19">
        <v>1144.43</v>
      </c>
      <c r="E3277" s="19">
        <v>0</v>
      </c>
      <c r="F3277" s="19">
        <v>1144.43</v>
      </c>
      <c r="G3277" s="19">
        <v>0</v>
      </c>
      <c r="H3277" s="85">
        <v>226748.63</v>
      </c>
      <c r="I3277" s="85">
        <v>4308.22</v>
      </c>
      <c r="J3277" s="85">
        <v>4577.72</v>
      </c>
      <c r="K3277" s="85">
        <v>-269.5</v>
      </c>
      <c r="L3277" s="146">
        <v>1077.06</v>
      </c>
      <c r="M3277" s="146">
        <v>807.56</v>
      </c>
      <c r="N3277" s="146">
        <v>0</v>
      </c>
      <c r="Y3277" s="32">
        <f t="shared" si="50"/>
        <v>1951.99</v>
      </c>
    </row>
    <row r="3278" spans="1:25" x14ac:dyDescent="0.25">
      <c r="A3278" s="83" t="s">
        <v>10946</v>
      </c>
      <c r="B3278" s="84" t="s">
        <v>3355</v>
      </c>
      <c r="C3278" s="19">
        <v>6184.97</v>
      </c>
      <c r="D3278" s="19">
        <v>117.52</v>
      </c>
      <c r="E3278" s="19">
        <v>117.52</v>
      </c>
      <c r="F3278" s="19">
        <v>0</v>
      </c>
      <c r="G3278" s="19">
        <v>64.92</v>
      </c>
      <c r="H3278" s="85">
        <v>24692.87</v>
      </c>
      <c r="I3278" s="85">
        <v>469.16</v>
      </c>
      <c r="J3278" s="85">
        <v>534.98</v>
      </c>
      <c r="K3278" s="85">
        <v>-65.819999999999993</v>
      </c>
      <c r="L3278" s="146">
        <v>117.29</v>
      </c>
      <c r="M3278" s="146">
        <v>51.47</v>
      </c>
      <c r="N3278" s="146">
        <v>0</v>
      </c>
      <c r="Y3278" s="32">
        <f t="shared" si="50"/>
        <v>51.47</v>
      </c>
    </row>
    <row r="3279" spans="1:25" x14ac:dyDescent="0.25">
      <c r="A3279" s="83" t="s">
        <v>10947</v>
      </c>
      <c r="B3279" s="84" t="s">
        <v>3356</v>
      </c>
      <c r="C3279" s="19">
        <v>9021.1299999999992</v>
      </c>
      <c r="D3279" s="19">
        <v>171.4</v>
      </c>
      <c r="E3279" s="19">
        <v>0</v>
      </c>
      <c r="F3279" s="19">
        <v>171.4</v>
      </c>
      <c r="G3279" s="19">
        <v>0</v>
      </c>
      <c r="H3279" s="85">
        <v>46258.5</v>
      </c>
      <c r="I3279" s="85">
        <v>878.91</v>
      </c>
      <c r="J3279" s="85">
        <v>685.61</v>
      </c>
      <c r="K3279" s="85">
        <v>193.3</v>
      </c>
      <c r="L3279" s="146">
        <v>219.73</v>
      </c>
      <c r="M3279" s="146">
        <v>413.03</v>
      </c>
      <c r="N3279" s="146">
        <v>0</v>
      </c>
      <c r="Y3279" s="32">
        <f t="shared" si="50"/>
        <v>584.42999999999995</v>
      </c>
    </row>
    <row r="3280" spans="1:25" x14ac:dyDescent="0.25">
      <c r="A3280" s="83" t="s">
        <v>10948</v>
      </c>
      <c r="B3280" s="84" t="s">
        <v>3357</v>
      </c>
      <c r="C3280" s="19">
        <v>2252794.35</v>
      </c>
      <c r="D3280" s="19">
        <v>42803.09</v>
      </c>
      <c r="E3280" s="19">
        <v>0</v>
      </c>
      <c r="F3280" s="19">
        <v>42803.09</v>
      </c>
      <c r="G3280" s="19">
        <v>0</v>
      </c>
      <c r="H3280" s="85">
        <v>9157312.1199999992</v>
      </c>
      <c r="I3280" s="85">
        <v>173988.93</v>
      </c>
      <c r="J3280" s="85">
        <v>171212.37</v>
      </c>
      <c r="K3280" s="85">
        <v>2776.56</v>
      </c>
      <c r="L3280" s="146">
        <v>43497.23</v>
      </c>
      <c r="M3280" s="146">
        <v>46273.79</v>
      </c>
      <c r="N3280" s="146">
        <v>0</v>
      </c>
      <c r="Y3280" s="32">
        <f t="shared" si="50"/>
        <v>89076.88</v>
      </c>
    </row>
    <row r="3281" spans="1:25" x14ac:dyDescent="0.25">
      <c r="A3281" s="83" t="s">
        <v>10949</v>
      </c>
      <c r="B3281" s="84" t="s">
        <v>3358</v>
      </c>
      <c r="C3281" s="19">
        <v>5062.76</v>
      </c>
      <c r="D3281" s="19">
        <v>96.19</v>
      </c>
      <c r="E3281" s="19">
        <v>0</v>
      </c>
      <c r="F3281" s="19">
        <v>96.19</v>
      </c>
      <c r="G3281" s="19">
        <v>0</v>
      </c>
      <c r="H3281" s="85">
        <v>20552.13</v>
      </c>
      <c r="I3281" s="85">
        <v>390.49</v>
      </c>
      <c r="J3281" s="85">
        <v>384.77</v>
      </c>
      <c r="K3281" s="85">
        <v>5.72</v>
      </c>
      <c r="L3281" s="146">
        <v>97.62</v>
      </c>
      <c r="M3281" s="146">
        <v>103.34</v>
      </c>
      <c r="N3281" s="146">
        <v>0</v>
      </c>
      <c r="Y3281" s="32">
        <f t="shared" ref="Y3281:Y3344" si="51">F3281+M3281+R3281+W3281</f>
        <v>199.53</v>
      </c>
    </row>
    <row r="3282" spans="1:25" x14ac:dyDescent="0.25">
      <c r="A3282" s="83" t="s">
        <v>10950</v>
      </c>
      <c r="B3282" s="84" t="s">
        <v>3359</v>
      </c>
      <c r="C3282" s="19">
        <v>19173.61</v>
      </c>
      <c r="D3282" s="19">
        <v>364.3</v>
      </c>
      <c r="E3282" s="19">
        <v>0</v>
      </c>
      <c r="F3282" s="19">
        <v>364.3</v>
      </c>
      <c r="G3282" s="19">
        <v>0</v>
      </c>
      <c r="H3282" s="85">
        <v>43093.22</v>
      </c>
      <c r="I3282" s="85">
        <v>818.77</v>
      </c>
      <c r="J3282" s="85">
        <v>1457.19</v>
      </c>
      <c r="K3282" s="85">
        <v>-638.41999999999996</v>
      </c>
      <c r="L3282" s="146">
        <v>204.69</v>
      </c>
      <c r="M3282" s="146">
        <v>0</v>
      </c>
      <c r="N3282" s="146">
        <v>433.73</v>
      </c>
      <c r="Y3282" s="32">
        <f t="shared" si="51"/>
        <v>364.3</v>
      </c>
    </row>
    <row r="3283" spans="1:25" x14ac:dyDescent="0.25">
      <c r="A3283" s="83" t="s">
        <v>10951</v>
      </c>
      <c r="B3283" s="84" t="s">
        <v>3360</v>
      </c>
      <c r="C3283" s="19">
        <v>5754.02</v>
      </c>
      <c r="D3283" s="19">
        <v>109.33</v>
      </c>
      <c r="E3283" s="19">
        <v>109.33</v>
      </c>
      <c r="F3283" s="19">
        <v>0</v>
      </c>
      <c r="G3283" s="19">
        <v>16.73</v>
      </c>
      <c r="H3283" s="85">
        <v>18191.439999999999</v>
      </c>
      <c r="I3283" s="85">
        <v>345.64</v>
      </c>
      <c r="J3283" s="85">
        <v>454.04</v>
      </c>
      <c r="K3283" s="85">
        <v>-108.4</v>
      </c>
      <c r="L3283" s="146">
        <v>86.41</v>
      </c>
      <c r="M3283" s="146">
        <v>0</v>
      </c>
      <c r="N3283" s="146">
        <v>21.99</v>
      </c>
      <c r="Y3283" s="32">
        <f t="shared" si="51"/>
        <v>0</v>
      </c>
    </row>
    <row r="3284" spans="1:25" x14ac:dyDescent="0.25">
      <c r="A3284" s="83" t="s">
        <v>10952</v>
      </c>
      <c r="B3284" s="84" t="s">
        <v>3361</v>
      </c>
      <c r="C3284" s="19">
        <v>10762.15</v>
      </c>
      <c r="D3284" s="19">
        <v>204.48</v>
      </c>
      <c r="E3284" s="19">
        <v>0</v>
      </c>
      <c r="F3284" s="19">
        <v>204.48</v>
      </c>
      <c r="G3284" s="19">
        <v>0</v>
      </c>
      <c r="H3284" s="85">
        <v>36727.65</v>
      </c>
      <c r="I3284" s="85">
        <v>697.83</v>
      </c>
      <c r="J3284" s="85">
        <v>817.92</v>
      </c>
      <c r="K3284" s="85">
        <v>-120.09</v>
      </c>
      <c r="L3284" s="146">
        <v>174.46</v>
      </c>
      <c r="M3284" s="146">
        <v>54.37</v>
      </c>
      <c r="N3284" s="146">
        <v>0</v>
      </c>
      <c r="Y3284" s="32">
        <f t="shared" si="51"/>
        <v>258.84999999999997</v>
      </c>
    </row>
    <row r="3285" spans="1:25" x14ac:dyDescent="0.25">
      <c r="A3285" s="83" t="s">
        <v>10953</v>
      </c>
      <c r="B3285" s="84" t="s">
        <v>3362</v>
      </c>
      <c r="C3285" s="19">
        <v>667287.18000000005</v>
      </c>
      <c r="D3285" s="19">
        <v>12678.46</v>
      </c>
      <c r="E3285" s="19">
        <v>0</v>
      </c>
      <c r="F3285" s="19">
        <v>12678.46</v>
      </c>
      <c r="G3285" s="19">
        <v>0</v>
      </c>
      <c r="H3285" s="85">
        <v>2553014.73</v>
      </c>
      <c r="I3285" s="85">
        <v>48507.28</v>
      </c>
      <c r="J3285" s="85">
        <v>50713.83</v>
      </c>
      <c r="K3285" s="85">
        <v>-2206.5500000000002</v>
      </c>
      <c r="L3285" s="146">
        <v>12126.82</v>
      </c>
      <c r="M3285" s="146">
        <v>9920.27</v>
      </c>
      <c r="N3285" s="146">
        <v>0</v>
      </c>
      <c r="Y3285" s="32">
        <f t="shared" si="51"/>
        <v>22598.73</v>
      </c>
    </row>
    <row r="3286" spans="1:25" x14ac:dyDescent="0.25">
      <c r="A3286" s="83" t="s">
        <v>10954</v>
      </c>
      <c r="B3286" s="84" t="s">
        <v>3363</v>
      </c>
      <c r="C3286" s="19">
        <v>2695</v>
      </c>
      <c r="D3286" s="19">
        <v>51.21</v>
      </c>
      <c r="E3286" s="19">
        <v>0</v>
      </c>
      <c r="F3286" s="19">
        <v>51.21</v>
      </c>
      <c r="G3286" s="19">
        <v>0</v>
      </c>
      <c r="H3286" s="85">
        <v>7488.5</v>
      </c>
      <c r="I3286" s="85">
        <v>142.28</v>
      </c>
      <c r="J3286" s="85">
        <v>204.82</v>
      </c>
      <c r="K3286" s="85">
        <v>-62.54</v>
      </c>
      <c r="L3286" s="146">
        <v>35.57</v>
      </c>
      <c r="M3286" s="146">
        <v>0</v>
      </c>
      <c r="N3286" s="146">
        <v>26.97</v>
      </c>
      <c r="Y3286" s="32">
        <f t="shared" si="51"/>
        <v>51.21</v>
      </c>
    </row>
    <row r="3287" spans="1:25" x14ac:dyDescent="0.25">
      <c r="A3287" s="83" t="s">
        <v>10955</v>
      </c>
      <c r="B3287" s="84" t="s">
        <v>3364</v>
      </c>
      <c r="C3287" s="19">
        <v>9376.9599999999991</v>
      </c>
      <c r="D3287" s="19">
        <v>178.16</v>
      </c>
      <c r="E3287" s="19">
        <v>0</v>
      </c>
      <c r="F3287" s="19">
        <v>178.16</v>
      </c>
      <c r="G3287" s="19">
        <v>0</v>
      </c>
      <c r="H3287" s="85">
        <v>30547.91</v>
      </c>
      <c r="I3287" s="85">
        <v>580.41</v>
      </c>
      <c r="J3287" s="85">
        <v>712.65</v>
      </c>
      <c r="K3287" s="85">
        <v>-132.24</v>
      </c>
      <c r="L3287" s="146">
        <v>145.1</v>
      </c>
      <c r="M3287" s="146">
        <v>12.86</v>
      </c>
      <c r="N3287" s="146">
        <v>0</v>
      </c>
      <c r="Y3287" s="32">
        <f t="shared" si="51"/>
        <v>191.01999999999998</v>
      </c>
    </row>
    <row r="3288" spans="1:25" x14ac:dyDescent="0.25">
      <c r="A3288" s="83" t="s">
        <v>10956</v>
      </c>
      <c r="B3288" s="84" t="s">
        <v>3365</v>
      </c>
      <c r="C3288" s="19">
        <v>4495.2299999999996</v>
      </c>
      <c r="D3288" s="19">
        <v>85.41</v>
      </c>
      <c r="E3288" s="19">
        <v>0</v>
      </c>
      <c r="F3288" s="19">
        <v>85.41</v>
      </c>
      <c r="G3288" s="19">
        <v>0</v>
      </c>
      <c r="H3288" s="85">
        <v>15943.78</v>
      </c>
      <c r="I3288" s="85">
        <v>302.93</v>
      </c>
      <c r="J3288" s="85">
        <v>341.64</v>
      </c>
      <c r="K3288" s="85">
        <v>-38.71</v>
      </c>
      <c r="L3288" s="146">
        <v>75.73</v>
      </c>
      <c r="M3288" s="146">
        <v>37.020000000000003</v>
      </c>
      <c r="N3288" s="146">
        <v>0</v>
      </c>
      <c r="Y3288" s="32">
        <f t="shared" si="51"/>
        <v>122.43</v>
      </c>
    </row>
    <row r="3289" spans="1:25" x14ac:dyDescent="0.25">
      <c r="A3289" s="83" t="s">
        <v>10957</v>
      </c>
      <c r="B3289" s="84" t="s">
        <v>3366</v>
      </c>
      <c r="C3289" s="19">
        <v>37146.26</v>
      </c>
      <c r="D3289" s="19">
        <v>705.78</v>
      </c>
      <c r="E3289" s="19">
        <v>0</v>
      </c>
      <c r="F3289" s="19">
        <v>705.78</v>
      </c>
      <c r="G3289" s="19">
        <v>0</v>
      </c>
      <c r="H3289" s="85">
        <v>135490.04999999999</v>
      </c>
      <c r="I3289" s="85">
        <v>2574.31</v>
      </c>
      <c r="J3289" s="85">
        <v>2823.12</v>
      </c>
      <c r="K3289" s="85">
        <v>-248.81</v>
      </c>
      <c r="L3289" s="146">
        <v>643.58000000000004</v>
      </c>
      <c r="M3289" s="146">
        <v>394.77</v>
      </c>
      <c r="N3289" s="146">
        <v>0</v>
      </c>
      <c r="Y3289" s="32">
        <f t="shared" si="51"/>
        <v>1100.55</v>
      </c>
    </row>
    <row r="3290" spans="1:25" x14ac:dyDescent="0.25">
      <c r="A3290" s="83" t="s">
        <v>10958</v>
      </c>
      <c r="B3290" s="84" t="s">
        <v>3367</v>
      </c>
      <c r="C3290" s="19">
        <v>32309.84</v>
      </c>
      <c r="D3290" s="19">
        <v>613.89</v>
      </c>
      <c r="E3290" s="19">
        <v>0</v>
      </c>
      <c r="F3290" s="19">
        <v>613.89</v>
      </c>
      <c r="G3290" s="19">
        <v>0</v>
      </c>
      <c r="H3290" s="85">
        <v>114841.79</v>
      </c>
      <c r="I3290" s="85">
        <v>2181.9899999999998</v>
      </c>
      <c r="J3290" s="85">
        <v>2455.5500000000002</v>
      </c>
      <c r="K3290" s="85">
        <v>-273.56</v>
      </c>
      <c r="L3290" s="146">
        <v>545.5</v>
      </c>
      <c r="M3290" s="146">
        <v>271.94</v>
      </c>
      <c r="N3290" s="146">
        <v>0</v>
      </c>
      <c r="Y3290" s="32">
        <f t="shared" si="51"/>
        <v>885.82999999999993</v>
      </c>
    </row>
    <row r="3291" spans="1:25" x14ac:dyDescent="0.25">
      <c r="A3291" s="83" t="s">
        <v>10959</v>
      </c>
      <c r="B3291" s="84" t="s">
        <v>3368</v>
      </c>
      <c r="C3291" s="19">
        <v>5507.06</v>
      </c>
      <c r="D3291" s="19">
        <v>104.64</v>
      </c>
      <c r="E3291" s="19">
        <v>0</v>
      </c>
      <c r="F3291" s="19">
        <v>104.64</v>
      </c>
      <c r="G3291" s="19">
        <v>0</v>
      </c>
      <c r="H3291" s="85">
        <v>21475.59</v>
      </c>
      <c r="I3291" s="85">
        <v>408.04</v>
      </c>
      <c r="J3291" s="85">
        <v>418.54</v>
      </c>
      <c r="K3291" s="85">
        <v>-10.5</v>
      </c>
      <c r="L3291" s="146">
        <v>102.01</v>
      </c>
      <c r="M3291" s="146">
        <v>91.51</v>
      </c>
      <c r="N3291" s="146">
        <v>0</v>
      </c>
      <c r="Y3291" s="32">
        <f t="shared" si="51"/>
        <v>196.15</v>
      </c>
    </row>
    <row r="3292" spans="1:25" x14ac:dyDescent="0.25">
      <c r="A3292" s="83" t="s">
        <v>10960</v>
      </c>
      <c r="B3292" s="84" t="s">
        <v>3369</v>
      </c>
      <c r="C3292" s="19">
        <v>12898.78</v>
      </c>
      <c r="D3292" s="19">
        <v>245.08</v>
      </c>
      <c r="E3292" s="19">
        <v>0</v>
      </c>
      <c r="F3292" s="19">
        <v>245.08</v>
      </c>
      <c r="G3292" s="19">
        <v>0</v>
      </c>
      <c r="H3292" s="85">
        <v>47855.95</v>
      </c>
      <c r="I3292" s="85">
        <v>909.26</v>
      </c>
      <c r="J3292" s="85">
        <v>980.31</v>
      </c>
      <c r="K3292" s="85">
        <v>-71.05</v>
      </c>
      <c r="L3292" s="146">
        <v>227.32</v>
      </c>
      <c r="M3292" s="146">
        <v>156.27000000000001</v>
      </c>
      <c r="N3292" s="146">
        <v>0</v>
      </c>
      <c r="Y3292" s="32">
        <f t="shared" si="51"/>
        <v>401.35</v>
      </c>
    </row>
    <row r="3293" spans="1:25" x14ac:dyDescent="0.25">
      <c r="A3293" s="83" t="s">
        <v>10961</v>
      </c>
      <c r="B3293" s="84" t="s">
        <v>3370</v>
      </c>
      <c r="C3293" s="19">
        <v>8002.95</v>
      </c>
      <c r="D3293" s="19">
        <v>152.06</v>
      </c>
      <c r="E3293" s="19">
        <v>0</v>
      </c>
      <c r="F3293" s="19">
        <v>152.06</v>
      </c>
      <c r="G3293" s="19">
        <v>0</v>
      </c>
      <c r="H3293" s="85">
        <v>31734.01</v>
      </c>
      <c r="I3293" s="85">
        <v>602.95000000000005</v>
      </c>
      <c r="J3293" s="85">
        <v>608.22</v>
      </c>
      <c r="K3293" s="85">
        <v>-5.27</v>
      </c>
      <c r="L3293" s="146">
        <v>150.74</v>
      </c>
      <c r="M3293" s="146">
        <v>145.47</v>
      </c>
      <c r="N3293" s="146">
        <v>0</v>
      </c>
      <c r="Y3293" s="32">
        <f t="shared" si="51"/>
        <v>297.52999999999997</v>
      </c>
    </row>
    <row r="3294" spans="1:25" x14ac:dyDescent="0.25">
      <c r="A3294" s="83" t="s">
        <v>10962</v>
      </c>
      <c r="B3294" s="84" t="s">
        <v>3371</v>
      </c>
      <c r="C3294" s="19">
        <v>19214.36</v>
      </c>
      <c r="D3294" s="19">
        <v>365.07</v>
      </c>
      <c r="E3294" s="19">
        <v>0</v>
      </c>
      <c r="F3294" s="19">
        <v>365.07</v>
      </c>
      <c r="G3294" s="19">
        <v>0</v>
      </c>
      <c r="H3294" s="85">
        <v>75990.44</v>
      </c>
      <c r="I3294" s="85">
        <v>1443.82</v>
      </c>
      <c r="J3294" s="85">
        <v>1460.29</v>
      </c>
      <c r="K3294" s="85">
        <v>-16.47</v>
      </c>
      <c r="L3294" s="146">
        <v>360.96</v>
      </c>
      <c r="M3294" s="146">
        <v>344.49</v>
      </c>
      <c r="N3294" s="146">
        <v>0</v>
      </c>
      <c r="Y3294" s="32">
        <f t="shared" si="51"/>
        <v>709.56</v>
      </c>
    </row>
    <row r="3295" spans="1:25" x14ac:dyDescent="0.25">
      <c r="A3295" s="83" t="s">
        <v>10963</v>
      </c>
      <c r="B3295" s="84" t="s">
        <v>3372</v>
      </c>
      <c r="C3295" s="19">
        <v>13527.38</v>
      </c>
      <c r="D3295" s="19">
        <v>257.02</v>
      </c>
      <c r="E3295" s="19">
        <v>0</v>
      </c>
      <c r="F3295" s="19">
        <v>257.02</v>
      </c>
      <c r="G3295" s="19">
        <v>0</v>
      </c>
      <c r="H3295" s="85">
        <v>53081.72</v>
      </c>
      <c r="I3295" s="85">
        <v>1008.55</v>
      </c>
      <c r="J3295" s="85">
        <v>1028.08</v>
      </c>
      <c r="K3295" s="85">
        <v>-19.53</v>
      </c>
      <c r="L3295" s="146">
        <v>252.14</v>
      </c>
      <c r="M3295" s="146">
        <v>232.61</v>
      </c>
      <c r="N3295" s="146">
        <v>0</v>
      </c>
      <c r="Y3295" s="32">
        <f t="shared" si="51"/>
        <v>489.63</v>
      </c>
    </row>
    <row r="3296" spans="1:25" x14ac:dyDescent="0.25">
      <c r="A3296" s="83" t="s">
        <v>10964</v>
      </c>
      <c r="B3296" s="84" t="s">
        <v>3373</v>
      </c>
      <c r="C3296" s="19">
        <v>12209.15</v>
      </c>
      <c r="D3296" s="19">
        <v>231.98</v>
      </c>
      <c r="E3296" s="19">
        <v>0</v>
      </c>
      <c r="F3296" s="19">
        <v>231.98</v>
      </c>
      <c r="G3296" s="19">
        <v>0</v>
      </c>
      <c r="H3296" s="85">
        <v>36252.9</v>
      </c>
      <c r="I3296" s="85">
        <v>688.81</v>
      </c>
      <c r="J3296" s="85">
        <v>927.9</v>
      </c>
      <c r="K3296" s="85">
        <v>-239.09</v>
      </c>
      <c r="L3296" s="146">
        <v>172.2</v>
      </c>
      <c r="M3296" s="146">
        <v>0</v>
      </c>
      <c r="N3296" s="146">
        <v>66.89</v>
      </c>
      <c r="Y3296" s="32">
        <f t="shared" si="51"/>
        <v>231.98</v>
      </c>
    </row>
    <row r="3297" spans="1:25" x14ac:dyDescent="0.25">
      <c r="A3297" s="83" t="s">
        <v>10965</v>
      </c>
      <c r="B3297" s="84" t="s">
        <v>3374</v>
      </c>
      <c r="C3297" s="19">
        <v>21085.759999999998</v>
      </c>
      <c r="D3297" s="19">
        <v>400.63</v>
      </c>
      <c r="E3297" s="19">
        <v>0</v>
      </c>
      <c r="F3297" s="19">
        <v>400.63</v>
      </c>
      <c r="G3297" s="19">
        <v>0</v>
      </c>
      <c r="H3297" s="85">
        <v>64109.79</v>
      </c>
      <c r="I3297" s="85">
        <v>1218.0899999999999</v>
      </c>
      <c r="J3297" s="85">
        <v>1602.52</v>
      </c>
      <c r="K3297" s="85">
        <v>-384.43</v>
      </c>
      <c r="L3297" s="146">
        <v>304.52</v>
      </c>
      <c r="M3297" s="146">
        <v>0</v>
      </c>
      <c r="N3297" s="146">
        <v>79.91</v>
      </c>
      <c r="Y3297" s="32">
        <f t="shared" si="51"/>
        <v>400.63</v>
      </c>
    </row>
    <row r="3298" spans="1:25" x14ac:dyDescent="0.25">
      <c r="A3298" s="83" t="s">
        <v>10966</v>
      </c>
      <c r="B3298" s="84" t="s">
        <v>3375</v>
      </c>
      <c r="C3298" s="19">
        <v>5472.66</v>
      </c>
      <c r="D3298" s="19">
        <v>103.98</v>
      </c>
      <c r="E3298" s="19">
        <v>0</v>
      </c>
      <c r="F3298" s="19">
        <v>103.98</v>
      </c>
      <c r="G3298" s="19">
        <v>0</v>
      </c>
      <c r="H3298" s="85">
        <v>35281.96</v>
      </c>
      <c r="I3298" s="85">
        <v>670.36</v>
      </c>
      <c r="J3298" s="85">
        <v>415.92</v>
      </c>
      <c r="K3298" s="85">
        <v>254.44</v>
      </c>
      <c r="L3298" s="146">
        <v>167.59</v>
      </c>
      <c r="M3298" s="146">
        <v>422.03</v>
      </c>
      <c r="N3298" s="146">
        <v>0</v>
      </c>
      <c r="Y3298" s="32">
        <f t="shared" si="51"/>
        <v>526.01</v>
      </c>
    </row>
    <row r="3299" spans="1:25" x14ac:dyDescent="0.25">
      <c r="A3299" s="83" t="s">
        <v>10967</v>
      </c>
      <c r="B3299" s="84" t="s">
        <v>3376</v>
      </c>
      <c r="C3299" s="19">
        <v>2073.71</v>
      </c>
      <c r="D3299" s="19">
        <v>39.4</v>
      </c>
      <c r="E3299" s="19">
        <v>0</v>
      </c>
      <c r="F3299" s="19">
        <v>39.4</v>
      </c>
      <c r="G3299" s="19">
        <v>0</v>
      </c>
      <c r="H3299" s="85">
        <v>9946.1</v>
      </c>
      <c r="I3299" s="85">
        <v>188.98</v>
      </c>
      <c r="J3299" s="85">
        <v>157.6</v>
      </c>
      <c r="K3299" s="85">
        <v>31.38</v>
      </c>
      <c r="L3299" s="146">
        <v>47.25</v>
      </c>
      <c r="M3299" s="146">
        <v>78.63</v>
      </c>
      <c r="N3299" s="146">
        <v>0</v>
      </c>
      <c r="Y3299" s="32">
        <f t="shared" si="51"/>
        <v>118.03</v>
      </c>
    </row>
    <row r="3300" spans="1:25" x14ac:dyDescent="0.25">
      <c r="A3300" s="83" t="s">
        <v>10968</v>
      </c>
      <c r="B3300" s="84" t="s">
        <v>3377</v>
      </c>
      <c r="C3300" s="19">
        <v>20082.61</v>
      </c>
      <c r="D3300" s="19">
        <v>381.57</v>
      </c>
      <c r="E3300" s="19">
        <v>0</v>
      </c>
      <c r="F3300" s="19">
        <v>381.57</v>
      </c>
      <c r="G3300" s="19">
        <v>0</v>
      </c>
      <c r="H3300" s="85">
        <v>66209.69</v>
      </c>
      <c r="I3300" s="85">
        <v>1257.98</v>
      </c>
      <c r="J3300" s="85">
        <v>1526.28</v>
      </c>
      <c r="K3300" s="85">
        <v>-268.3</v>
      </c>
      <c r="L3300" s="146">
        <v>314.5</v>
      </c>
      <c r="M3300" s="146">
        <v>46.2</v>
      </c>
      <c r="N3300" s="146">
        <v>0</v>
      </c>
      <c r="Y3300" s="32">
        <f t="shared" si="51"/>
        <v>427.77</v>
      </c>
    </row>
    <row r="3301" spans="1:25" x14ac:dyDescent="0.25">
      <c r="A3301" s="83" t="s">
        <v>10969</v>
      </c>
      <c r="B3301" s="84" t="s">
        <v>3378</v>
      </c>
      <c r="C3301" s="19">
        <v>19612.39</v>
      </c>
      <c r="D3301" s="19">
        <v>372.64</v>
      </c>
      <c r="E3301" s="19">
        <v>0</v>
      </c>
      <c r="F3301" s="19">
        <v>372.64</v>
      </c>
      <c r="G3301" s="19">
        <v>0</v>
      </c>
      <c r="H3301" s="85">
        <v>69777.62</v>
      </c>
      <c r="I3301" s="85">
        <v>1325.77</v>
      </c>
      <c r="J3301" s="85">
        <v>1490.54</v>
      </c>
      <c r="K3301" s="85">
        <v>-164.77</v>
      </c>
      <c r="L3301" s="146">
        <v>331.44</v>
      </c>
      <c r="M3301" s="146">
        <v>166.67</v>
      </c>
      <c r="N3301" s="146">
        <v>0</v>
      </c>
      <c r="Y3301" s="32">
        <f t="shared" si="51"/>
        <v>539.30999999999995</v>
      </c>
    </row>
    <row r="3302" spans="1:25" x14ac:dyDescent="0.25">
      <c r="A3302" s="83" t="s">
        <v>10970</v>
      </c>
      <c r="B3302" s="84" t="s">
        <v>3379</v>
      </c>
      <c r="C3302" s="19">
        <v>615385.63</v>
      </c>
      <c r="D3302" s="19">
        <v>11692.33</v>
      </c>
      <c r="E3302" s="19">
        <v>0</v>
      </c>
      <c r="F3302" s="19">
        <v>11692.33</v>
      </c>
      <c r="G3302" s="19">
        <v>0</v>
      </c>
      <c r="H3302" s="85">
        <v>2406858.4700000002</v>
      </c>
      <c r="I3302" s="85">
        <v>45730.31</v>
      </c>
      <c r="J3302" s="85">
        <v>46769.31</v>
      </c>
      <c r="K3302" s="85">
        <v>-1039</v>
      </c>
      <c r="L3302" s="146">
        <v>11432.58</v>
      </c>
      <c r="M3302" s="146">
        <v>10393.58</v>
      </c>
      <c r="N3302" s="146">
        <v>0</v>
      </c>
      <c r="Y3302" s="32">
        <f t="shared" si="51"/>
        <v>22085.91</v>
      </c>
    </row>
    <row r="3303" spans="1:25" x14ac:dyDescent="0.25">
      <c r="A3303" s="83" t="s">
        <v>10971</v>
      </c>
      <c r="B3303" s="84" t="s">
        <v>3380</v>
      </c>
      <c r="C3303" s="19">
        <v>8274.5499999999993</v>
      </c>
      <c r="D3303" s="19">
        <v>157.22</v>
      </c>
      <c r="E3303" s="19">
        <v>0</v>
      </c>
      <c r="F3303" s="19">
        <v>157.22</v>
      </c>
      <c r="G3303" s="19">
        <v>0</v>
      </c>
      <c r="H3303" s="85">
        <v>27915.01</v>
      </c>
      <c r="I3303" s="85">
        <v>530.39</v>
      </c>
      <c r="J3303" s="85">
        <v>628.87</v>
      </c>
      <c r="K3303" s="85">
        <v>-98.48</v>
      </c>
      <c r="L3303" s="146">
        <v>132.6</v>
      </c>
      <c r="M3303" s="146">
        <v>34.119999999999997</v>
      </c>
      <c r="N3303" s="146">
        <v>0</v>
      </c>
      <c r="Y3303" s="32">
        <f t="shared" si="51"/>
        <v>191.34</v>
      </c>
    </row>
    <row r="3304" spans="1:25" x14ac:dyDescent="0.25">
      <c r="A3304" s="83" t="s">
        <v>10972</v>
      </c>
      <c r="B3304" s="84" t="s">
        <v>3381</v>
      </c>
      <c r="C3304" s="19">
        <v>8824.7999999999993</v>
      </c>
      <c r="D3304" s="19">
        <v>167.67</v>
      </c>
      <c r="E3304" s="19">
        <v>0</v>
      </c>
      <c r="F3304" s="19">
        <v>167.67</v>
      </c>
      <c r="G3304" s="19">
        <v>0</v>
      </c>
      <c r="H3304" s="85">
        <v>34486.53</v>
      </c>
      <c r="I3304" s="85">
        <v>655.24</v>
      </c>
      <c r="J3304" s="85">
        <v>670.68</v>
      </c>
      <c r="K3304" s="85">
        <v>-15.44</v>
      </c>
      <c r="L3304" s="146">
        <v>163.81</v>
      </c>
      <c r="M3304" s="146">
        <v>148.37</v>
      </c>
      <c r="N3304" s="146">
        <v>0</v>
      </c>
      <c r="Y3304" s="32">
        <f t="shared" si="51"/>
        <v>316.03999999999996</v>
      </c>
    </row>
    <row r="3305" spans="1:25" x14ac:dyDescent="0.25">
      <c r="A3305" s="83" t="s">
        <v>10973</v>
      </c>
      <c r="B3305" s="84" t="s">
        <v>3382</v>
      </c>
      <c r="C3305" s="19">
        <v>33873.089999999997</v>
      </c>
      <c r="D3305" s="19">
        <v>643.59</v>
      </c>
      <c r="E3305" s="19">
        <v>0</v>
      </c>
      <c r="F3305" s="19">
        <v>643.59</v>
      </c>
      <c r="G3305" s="19">
        <v>0</v>
      </c>
      <c r="H3305" s="85">
        <v>150160.39000000001</v>
      </c>
      <c r="I3305" s="85">
        <v>2853.05</v>
      </c>
      <c r="J3305" s="85">
        <v>2574.36</v>
      </c>
      <c r="K3305" s="85">
        <v>278.69</v>
      </c>
      <c r="L3305" s="146">
        <v>713.26</v>
      </c>
      <c r="M3305" s="146">
        <v>991.95</v>
      </c>
      <c r="N3305" s="146">
        <v>0</v>
      </c>
      <c r="Y3305" s="32">
        <f t="shared" si="51"/>
        <v>1635.54</v>
      </c>
    </row>
    <row r="3306" spans="1:25" x14ac:dyDescent="0.25">
      <c r="A3306" s="83" t="s">
        <v>10974</v>
      </c>
      <c r="B3306" s="84" t="s">
        <v>3383</v>
      </c>
      <c r="C3306" s="19">
        <v>3853.84</v>
      </c>
      <c r="D3306" s="19">
        <v>73.22</v>
      </c>
      <c r="E3306" s="19">
        <v>0</v>
      </c>
      <c r="F3306" s="19">
        <v>73.22</v>
      </c>
      <c r="G3306" s="19">
        <v>0</v>
      </c>
      <c r="H3306" s="85">
        <v>11018.07</v>
      </c>
      <c r="I3306" s="85">
        <v>209.34</v>
      </c>
      <c r="J3306" s="85">
        <v>292.89</v>
      </c>
      <c r="K3306" s="85">
        <v>-83.55</v>
      </c>
      <c r="L3306" s="146">
        <v>52.34</v>
      </c>
      <c r="M3306" s="146">
        <v>0</v>
      </c>
      <c r="N3306" s="146">
        <v>31.21</v>
      </c>
      <c r="Y3306" s="32">
        <f t="shared" si="51"/>
        <v>73.22</v>
      </c>
    </row>
    <row r="3307" spans="1:25" x14ac:dyDescent="0.25">
      <c r="A3307" s="83" t="s">
        <v>10975</v>
      </c>
      <c r="B3307" s="84" t="s">
        <v>3384</v>
      </c>
      <c r="C3307" s="19">
        <v>25182.01</v>
      </c>
      <c r="D3307" s="19">
        <v>478.46</v>
      </c>
      <c r="E3307" s="19">
        <v>0</v>
      </c>
      <c r="F3307" s="19">
        <v>478.46</v>
      </c>
      <c r="G3307" s="19">
        <v>0</v>
      </c>
      <c r="H3307" s="85">
        <v>89492.92</v>
      </c>
      <c r="I3307" s="85">
        <v>1700.37</v>
      </c>
      <c r="J3307" s="85">
        <v>1913.83</v>
      </c>
      <c r="K3307" s="85">
        <v>-213.46</v>
      </c>
      <c r="L3307" s="146">
        <v>425.09</v>
      </c>
      <c r="M3307" s="146">
        <v>211.63</v>
      </c>
      <c r="N3307" s="146">
        <v>0</v>
      </c>
      <c r="Y3307" s="32">
        <f t="shared" si="51"/>
        <v>690.08999999999992</v>
      </c>
    </row>
    <row r="3308" spans="1:25" x14ac:dyDescent="0.25">
      <c r="A3308" s="83" t="s">
        <v>10976</v>
      </c>
      <c r="B3308" s="84" t="s">
        <v>3385</v>
      </c>
      <c r="C3308" s="19">
        <v>20545.47</v>
      </c>
      <c r="D3308" s="19">
        <v>390.37</v>
      </c>
      <c r="E3308" s="19">
        <v>0</v>
      </c>
      <c r="F3308" s="19">
        <v>390.37</v>
      </c>
      <c r="G3308" s="19">
        <v>0</v>
      </c>
      <c r="H3308" s="85">
        <v>68081.62</v>
      </c>
      <c r="I3308" s="85">
        <v>1293.55</v>
      </c>
      <c r="J3308" s="85">
        <v>1561.46</v>
      </c>
      <c r="K3308" s="85">
        <v>-267.91000000000003</v>
      </c>
      <c r="L3308" s="146">
        <v>323.39</v>
      </c>
      <c r="M3308" s="146">
        <v>55.48</v>
      </c>
      <c r="N3308" s="146">
        <v>0</v>
      </c>
      <c r="Y3308" s="32">
        <f t="shared" si="51"/>
        <v>445.85</v>
      </c>
    </row>
    <row r="3309" spans="1:25" x14ac:dyDescent="0.25">
      <c r="A3309" s="83" t="s">
        <v>10977</v>
      </c>
      <c r="B3309" s="84" t="s">
        <v>3386</v>
      </c>
      <c r="C3309" s="19">
        <v>7898.82</v>
      </c>
      <c r="D3309" s="19">
        <v>150.08000000000001</v>
      </c>
      <c r="E3309" s="19">
        <v>0</v>
      </c>
      <c r="F3309" s="19">
        <v>150.08000000000001</v>
      </c>
      <c r="G3309" s="19">
        <v>0</v>
      </c>
      <c r="H3309" s="85">
        <v>28001.67</v>
      </c>
      <c r="I3309" s="85">
        <v>532.03</v>
      </c>
      <c r="J3309" s="85">
        <v>600.30999999999995</v>
      </c>
      <c r="K3309" s="85">
        <v>-68.28</v>
      </c>
      <c r="L3309" s="146">
        <v>133.01</v>
      </c>
      <c r="M3309" s="146">
        <v>64.73</v>
      </c>
      <c r="N3309" s="146">
        <v>0</v>
      </c>
      <c r="Y3309" s="32">
        <f t="shared" si="51"/>
        <v>214.81</v>
      </c>
    </row>
    <row r="3310" spans="1:25" x14ac:dyDescent="0.25">
      <c r="A3310" s="83" t="s">
        <v>10978</v>
      </c>
      <c r="B3310" s="84" t="s">
        <v>3387</v>
      </c>
      <c r="C3310" s="19">
        <v>57527.45</v>
      </c>
      <c r="D3310" s="19">
        <v>1093.02</v>
      </c>
      <c r="E3310" s="19">
        <v>0</v>
      </c>
      <c r="F3310" s="19">
        <v>1093.02</v>
      </c>
      <c r="G3310" s="19">
        <v>0</v>
      </c>
      <c r="H3310" s="85">
        <v>185795.51</v>
      </c>
      <c r="I3310" s="85">
        <v>3530.11</v>
      </c>
      <c r="J3310" s="85">
        <v>4372.09</v>
      </c>
      <c r="K3310" s="85">
        <v>-841.98</v>
      </c>
      <c r="L3310" s="146">
        <v>882.53</v>
      </c>
      <c r="M3310" s="146">
        <v>40.549999999999997</v>
      </c>
      <c r="N3310" s="146">
        <v>0</v>
      </c>
      <c r="Y3310" s="32">
        <f t="shared" si="51"/>
        <v>1133.57</v>
      </c>
    </row>
    <row r="3311" spans="1:25" x14ac:dyDescent="0.25">
      <c r="A3311" s="83" t="s">
        <v>10979</v>
      </c>
      <c r="B3311" s="84" t="s">
        <v>3388</v>
      </c>
      <c r="C3311" s="19">
        <v>33429.85</v>
      </c>
      <c r="D3311" s="19">
        <v>635.16999999999996</v>
      </c>
      <c r="E3311" s="19">
        <v>0</v>
      </c>
      <c r="F3311" s="19">
        <v>635.16999999999996</v>
      </c>
      <c r="G3311" s="19">
        <v>0</v>
      </c>
      <c r="H3311" s="85">
        <v>129455.44</v>
      </c>
      <c r="I3311" s="85">
        <v>2459.65</v>
      </c>
      <c r="J3311" s="85">
        <v>2540.67</v>
      </c>
      <c r="K3311" s="85">
        <v>-81.02</v>
      </c>
      <c r="L3311" s="146">
        <v>614.91</v>
      </c>
      <c r="M3311" s="146">
        <v>533.89</v>
      </c>
      <c r="N3311" s="146">
        <v>0</v>
      </c>
      <c r="Y3311" s="32">
        <f t="shared" si="51"/>
        <v>1169.06</v>
      </c>
    </row>
    <row r="3312" spans="1:25" x14ac:dyDescent="0.25">
      <c r="A3312" s="83" t="s">
        <v>10980</v>
      </c>
      <c r="B3312" s="84" t="s">
        <v>3389</v>
      </c>
      <c r="C3312" s="19">
        <v>14388.43</v>
      </c>
      <c r="D3312" s="19">
        <v>273.38</v>
      </c>
      <c r="E3312" s="19">
        <v>19.3</v>
      </c>
      <c r="F3312" s="19">
        <v>254.08</v>
      </c>
      <c r="G3312" s="19">
        <v>0</v>
      </c>
      <c r="H3312" s="85">
        <v>44956.46</v>
      </c>
      <c r="I3312" s="85">
        <v>854.17</v>
      </c>
      <c r="J3312" s="85">
        <v>1093.52</v>
      </c>
      <c r="K3312" s="85">
        <v>-239.35</v>
      </c>
      <c r="L3312" s="146">
        <v>213.54</v>
      </c>
      <c r="M3312" s="146">
        <v>0</v>
      </c>
      <c r="N3312" s="146">
        <v>25.81</v>
      </c>
      <c r="Y3312" s="32">
        <f t="shared" si="51"/>
        <v>254.08</v>
      </c>
    </row>
    <row r="3313" spans="1:25" x14ac:dyDescent="0.25">
      <c r="A3313" s="83" t="s">
        <v>10981</v>
      </c>
      <c r="B3313" s="84" t="s">
        <v>3390</v>
      </c>
      <c r="C3313" s="19">
        <v>29650.37</v>
      </c>
      <c r="D3313" s="19">
        <v>563.36</v>
      </c>
      <c r="E3313" s="19">
        <v>0</v>
      </c>
      <c r="F3313" s="19">
        <v>563.36</v>
      </c>
      <c r="G3313" s="19">
        <v>0</v>
      </c>
      <c r="H3313" s="85">
        <v>54077.18</v>
      </c>
      <c r="I3313" s="85">
        <v>1027.47</v>
      </c>
      <c r="J3313" s="85">
        <v>2253.4299999999998</v>
      </c>
      <c r="K3313" s="85">
        <v>-1225.96</v>
      </c>
      <c r="L3313" s="146">
        <v>256.87</v>
      </c>
      <c r="M3313" s="146">
        <v>0</v>
      </c>
      <c r="N3313" s="146">
        <v>969.09</v>
      </c>
      <c r="Y3313" s="32">
        <f t="shared" si="51"/>
        <v>563.36</v>
      </c>
    </row>
    <row r="3314" spans="1:25" x14ac:dyDescent="0.25">
      <c r="A3314" s="83" t="s">
        <v>10982</v>
      </c>
      <c r="B3314" s="84" t="s">
        <v>3391</v>
      </c>
      <c r="C3314" s="19">
        <v>8298.0499999999993</v>
      </c>
      <c r="D3314" s="19">
        <v>157.66</v>
      </c>
      <c r="E3314" s="19">
        <v>0</v>
      </c>
      <c r="F3314" s="19">
        <v>157.66</v>
      </c>
      <c r="G3314" s="19">
        <v>0</v>
      </c>
      <c r="H3314" s="85">
        <v>27191.52</v>
      </c>
      <c r="I3314" s="85">
        <v>516.64</v>
      </c>
      <c r="J3314" s="85">
        <v>630.65</v>
      </c>
      <c r="K3314" s="85">
        <v>-114.01</v>
      </c>
      <c r="L3314" s="146">
        <v>129.16</v>
      </c>
      <c r="M3314" s="146">
        <v>15.15</v>
      </c>
      <c r="N3314" s="146">
        <v>0</v>
      </c>
      <c r="Y3314" s="32">
        <f t="shared" si="51"/>
        <v>172.81</v>
      </c>
    </row>
    <row r="3315" spans="1:25" x14ac:dyDescent="0.25">
      <c r="A3315" s="83" t="s">
        <v>10983</v>
      </c>
      <c r="B3315" s="84" t="s">
        <v>3392</v>
      </c>
      <c r="C3315" s="19">
        <v>5659.84</v>
      </c>
      <c r="D3315" s="19">
        <v>107.54</v>
      </c>
      <c r="E3315" s="19">
        <v>99.11</v>
      </c>
      <c r="F3315" s="19">
        <v>8.43</v>
      </c>
      <c r="G3315" s="19">
        <v>0</v>
      </c>
      <c r="H3315" s="85">
        <v>18255.810000000001</v>
      </c>
      <c r="I3315" s="85">
        <v>346.86</v>
      </c>
      <c r="J3315" s="85">
        <v>430.15</v>
      </c>
      <c r="K3315" s="85">
        <v>-83.29</v>
      </c>
      <c r="L3315" s="146">
        <v>86.72</v>
      </c>
      <c r="M3315" s="146">
        <v>3.43</v>
      </c>
      <c r="N3315" s="146">
        <v>0</v>
      </c>
      <c r="Y3315" s="32">
        <f t="shared" si="51"/>
        <v>11.86</v>
      </c>
    </row>
    <row r="3316" spans="1:25" x14ac:dyDescent="0.25">
      <c r="A3316" s="83" t="s">
        <v>10984</v>
      </c>
      <c r="B3316" s="84" t="s">
        <v>3393</v>
      </c>
      <c r="C3316" s="19">
        <v>3676.86</v>
      </c>
      <c r="D3316" s="19">
        <v>69.86</v>
      </c>
      <c r="E3316" s="19">
        <v>0</v>
      </c>
      <c r="F3316" s="19">
        <v>69.86</v>
      </c>
      <c r="G3316" s="19">
        <v>0</v>
      </c>
      <c r="H3316" s="85">
        <v>13075.73</v>
      </c>
      <c r="I3316" s="85">
        <v>248.44</v>
      </c>
      <c r="J3316" s="85">
        <v>279.44</v>
      </c>
      <c r="K3316" s="85">
        <v>-31</v>
      </c>
      <c r="L3316" s="146">
        <v>62.11</v>
      </c>
      <c r="M3316" s="146">
        <v>31.11</v>
      </c>
      <c r="N3316" s="146">
        <v>0</v>
      </c>
      <c r="Y3316" s="32">
        <f t="shared" si="51"/>
        <v>100.97</v>
      </c>
    </row>
    <row r="3317" spans="1:25" x14ac:dyDescent="0.25">
      <c r="A3317" s="83" t="s">
        <v>10985</v>
      </c>
      <c r="B3317" s="84" t="s">
        <v>3394</v>
      </c>
      <c r="C3317" s="19">
        <v>4504.62</v>
      </c>
      <c r="D3317" s="19">
        <v>85.59</v>
      </c>
      <c r="E3317" s="19">
        <v>0</v>
      </c>
      <c r="F3317" s="19">
        <v>85.59</v>
      </c>
      <c r="G3317" s="19">
        <v>0</v>
      </c>
      <c r="H3317" s="85">
        <v>13218.04</v>
      </c>
      <c r="I3317" s="85">
        <v>251.14</v>
      </c>
      <c r="J3317" s="85">
        <v>342.35</v>
      </c>
      <c r="K3317" s="85">
        <v>-91.21</v>
      </c>
      <c r="L3317" s="146">
        <v>62.79</v>
      </c>
      <c r="M3317" s="146">
        <v>0</v>
      </c>
      <c r="N3317" s="146">
        <v>28.42</v>
      </c>
      <c r="Y3317" s="32">
        <f t="shared" si="51"/>
        <v>85.59</v>
      </c>
    </row>
    <row r="3318" spans="1:25" x14ac:dyDescent="0.25">
      <c r="A3318" s="83" t="s">
        <v>10986</v>
      </c>
      <c r="B3318" s="84" t="s">
        <v>3395</v>
      </c>
      <c r="C3318" s="19">
        <v>12279.68</v>
      </c>
      <c r="D3318" s="19">
        <v>233.32</v>
      </c>
      <c r="E3318" s="19">
        <v>0</v>
      </c>
      <c r="F3318" s="19">
        <v>233.32</v>
      </c>
      <c r="G3318" s="19">
        <v>0</v>
      </c>
      <c r="H3318" s="85">
        <v>49162.879999999997</v>
      </c>
      <c r="I3318" s="85">
        <v>934.09</v>
      </c>
      <c r="J3318" s="85">
        <v>933.26</v>
      </c>
      <c r="K3318" s="85">
        <v>0.83</v>
      </c>
      <c r="L3318" s="146">
        <v>233.52</v>
      </c>
      <c r="M3318" s="146">
        <v>234.35</v>
      </c>
      <c r="N3318" s="146">
        <v>0</v>
      </c>
      <c r="Y3318" s="32">
        <f t="shared" si="51"/>
        <v>467.66999999999996</v>
      </c>
    </row>
    <row r="3319" spans="1:25" x14ac:dyDescent="0.25">
      <c r="A3319" s="83" t="s">
        <v>10987</v>
      </c>
      <c r="B3319" s="84" t="s">
        <v>3396</v>
      </c>
      <c r="C3319" s="19">
        <v>14438.85</v>
      </c>
      <c r="D3319" s="19">
        <v>274.33999999999997</v>
      </c>
      <c r="E3319" s="19">
        <v>0</v>
      </c>
      <c r="F3319" s="19">
        <v>274.33999999999997</v>
      </c>
      <c r="G3319" s="19">
        <v>0</v>
      </c>
      <c r="H3319" s="85">
        <v>67712.13</v>
      </c>
      <c r="I3319" s="85">
        <v>1286.53</v>
      </c>
      <c r="J3319" s="85">
        <v>1097.3499999999999</v>
      </c>
      <c r="K3319" s="85">
        <v>189.18</v>
      </c>
      <c r="L3319" s="146">
        <v>321.63</v>
      </c>
      <c r="M3319" s="146">
        <v>510.81</v>
      </c>
      <c r="N3319" s="146">
        <v>0</v>
      </c>
      <c r="Y3319" s="32">
        <f t="shared" si="51"/>
        <v>785.15</v>
      </c>
    </row>
    <row r="3320" spans="1:25" x14ac:dyDescent="0.25">
      <c r="A3320" s="83" t="s">
        <v>10988</v>
      </c>
      <c r="B3320" s="84" t="s">
        <v>3397</v>
      </c>
      <c r="C3320" s="19">
        <v>8858.02</v>
      </c>
      <c r="D3320" s="19">
        <v>168.3</v>
      </c>
      <c r="E3320" s="19">
        <v>0</v>
      </c>
      <c r="F3320" s="19">
        <v>168.3</v>
      </c>
      <c r="G3320" s="19">
        <v>0</v>
      </c>
      <c r="H3320" s="85">
        <v>33734.92</v>
      </c>
      <c r="I3320" s="85">
        <v>640.96</v>
      </c>
      <c r="J3320" s="85">
        <v>673.21</v>
      </c>
      <c r="K3320" s="85">
        <v>-32.25</v>
      </c>
      <c r="L3320" s="146">
        <v>160.24</v>
      </c>
      <c r="M3320" s="146">
        <v>127.99</v>
      </c>
      <c r="N3320" s="146">
        <v>0</v>
      </c>
      <c r="Y3320" s="32">
        <f t="shared" si="51"/>
        <v>296.29000000000002</v>
      </c>
    </row>
    <row r="3321" spans="1:25" x14ac:dyDescent="0.25">
      <c r="A3321" s="83" t="s">
        <v>10989</v>
      </c>
      <c r="B3321" s="84" t="s">
        <v>3398</v>
      </c>
      <c r="C3321" s="19">
        <v>7815.64</v>
      </c>
      <c r="D3321" s="19">
        <v>148.5</v>
      </c>
      <c r="E3321" s="19">
        <v>51.86</v>
      </c>
      <c r="F3321" s="19">
        <v>96.64</v>
      </c>
      <c r="G3321" s="19">
        <v>0</v>
      </c>
      <c r="H3321" s="85">
        <v>24800.54</v>
      </c>
      <c r="I3321" s="85">
        <v>471.21</v>
      </c>
      <c r="J3321" s="85">
        <v>593.99</v>
      </c>
      <c r="K3321" s="85">
        <v>-122.78</v>
      </c>
      <c r="L3321" s="146">
        <v>117.8</v>
      </c>
      <c r="M3321" s="146">
        <v>0</v>
      </c>
      <c r="N3321" s="146">
        <v>4.9800000000000004</v>
      </c>
      <c r="Y3321" s="32">
        <f t="shared" si="51"/>
        <v>96.64</v>
      </c>
    </row>
    <row r="3322" spans="1:25" x14ac:dyDescent="0.25">
      <c r="A3322" s="83" t="s">
        <v>10990</v>
      </c>
      <c r="B3322" s="84" t="s">
        <v>3399</v>
      </c>
      <c r="C3322" s="19">
        <v>19897.39</v>
      </c>
      <c r="D3322" s="19">
        <v>378.05</v>
      </c>
      <c r="E3322" s="19">
        <v>0</v>
      </c>
      <c r="F3322" s="19">
        <v>378.05</v>
      </c>
      <c r="G3322" s="19">
        <v>0</v>
      </c>
      <c r="H3322" s="85">
        <v>72496.960000000006</v>
      </c>
      <c r="I3322" s="85">
        <v>1377.44</v>
      </c>
      <c r="J3322" s="85">
        <v>1512.2</v>
      </c>
      <c r="K3322" s="85">
        <v>-134.76</v>
      </c>
      <c r="L3322" s="146">
        <v>344.36</v>
      </c>
      <c r="M3322" s="146">
        <v>209.6</v>
      </c>
      <c r="N3322" s="146">
        <v>0</v>
      </c>
      <c r="Y3322" s="32">
        <f t="shared" si="51"/>
        <v>587.65</v>
      </c>
    </row>
    <row r="3323" spans="1:25" x14ac:dyDescent="0.25">
      <c r="A3323" s="83" t="s">
        <v>10991</v>
      </c>
      <c r="B3323" s="84" t="s">
        <v>3400</v>
      </c>
      <c r="C3323" s="19">
        <v>1990</v>
      </c>
      <c r="D3323" s="19">
        <v>37.81</v>
      </c>
      <c r="E3323" s="19">
        <v>0</v>
      </c>
      <c r="F3323" s="19">
        <v>37.81</v>
      </c>
      <c r="G3323" s="19">
        <v>0</v>
      </c>
      <c r="H3323" s="85">
        <v>6447.8</v>
      </c>
      <c r="I3323" s="85">
        <v>122.51</v>
      </c>
      <c r="J3323" s="85">
        <v>151.24</v>
      </c>
      <c r="K3323" s="85">
        <v>-28.73</v>
      </c>
      <c r="L3323" s="146">
        <v>30.63</v>
      </c>
      <c r="M3323" s="146">
        <v>1.9</v>
      </c>
      <c r="N3323" s="146">
        <v>0</v>
      </c>
      <c r="Y3323" s="32">
        <f t="shared" si="51"/>
        <v>39.71</v>
      </c>
    </row>
    <row r="3324" spans="1:25" x14ac:dyDescent="0.25">
      <c r="A3324" s="83" t="s">
        <v>10992</v>
      </c>
      <c r="B3324" s="84" t="s">
        <v>3401</v>
      </c>
      <c r="C3324" s="19">
        <v>9646.52</v>
      </c>
      <c r="D3324" s="19">
        <v>183.29</v>
      </c>
      <c r="E3324" s="19">
        <v>0</v>
      </c>
      <c r="F3324" s="19">
        <v>183.29</v>
      </c>
      <c r="G3324" s="19">
        <v>0</v>
      </c>
      <c r="H3324" s="85">
        <v>36223.79</v>
      </c>
      <c r="I3324" s="85">
        <v>688.25</v>
      </c>
      <c r="J3324" s="85">
        <v>733.14</v>
      </c>
      <c r="K3324" s="85">
        <v>-44.89</v>
      </c>
      <c r="L3324" s="146">
        <v>172.06</v>
      </c>
      <c r="M3324" s="146">
        <v>127.17</v>
      </c>
      <c r="N3324" s="146">
        <v>0</v>
      </c>
      <c r="Y3324" s="32">
        <f t="shared" si="51"/>
        <v>310.45999999999998</v>
      </c>
    </row>
    <row r="3325" spans="1:25" x14ac:dyDescent="0.25">
      <c r="A3325" s="83" t="s">
        <v>10993</v>
      </c>
      <c r="B3325" s="84" t="s">
        <v>3402</v>
      </c>
      <c r="C3325" s="19">
        <v>4816.74</v>
      </c>
      <c r="D3325" s="19">
        <v>91.52</v>
      </c>
      <c r="E3325" s="19">
        <v>0</v>
      </c>
      <c r="F3325" s="19">
        <v>91.52</v>
      </c>
      <c r="G3325" s="19">
        <v>0</v>
      </c>
      <c r="H3325" s="85">
        <v>19376.55</v>
      </c>
      <c r="I3325" s="85">
        <v>368.15</v>
      </c>
      <c r="J3325" s="85">
        <v>366.07</v>
      </c>
      <c r="K3325" s="85">
        <v>2.08</v>
      </c>
      <c r="L3325" s="146">
        <v>92.04</v>
      </c>
      <c r="M3325" s="146">
        <v>94.12</v>
      </c>
      <c r="N3325" s="146">
        <v>0</v>
      </c>
      <c r="Y3325" s="32">
        <f t="shared" si="51"/>
        <v>185.64</v>
      </c>
    </row>
    <row r="3326" spans="1:25" x14ac:dyDescent="0.25">
      <c r="A3326" s="83" t="s">
        <v>10994</v>
      </c>
      <c r="B3326" s="84" t="s">
        <v>3403</v>
      </c>
      <c r="C3326" s="19">
        <v>7808.57</v>
      </c>
      <c r="D3326" s="19">
        <v>148.36000000000001</v>
      </c>
      <c r="E3326" s="19">
        <v>0</v>
      </c>
      <c r="F3326" s="19">
        <v>148.36000000000001</v>
      </c>
      <c r="G3326" s="19">
        <v>0</v>
      </c>
      <c r="H3326" s="85">
        <v>10198.16</v>
      </c>
      <c r="I3326" s="85">
        <v>193.77</v>
      </c>
      <c r="J3326" s="85">
        <v>593.45000000000005</v>
      </c>
      <c r="K3326" s="85">
        <v>-399.68</v>
      </c>
      <c r="L3326" s="146">
        <v>48.44</v>
      </c>
      <c r="M3326" s="146">
        <v>0</v>
      </c>
      <c r="N3326" s="146">
        <v>351.24</v>
      </c>
      <c r="Y3326" s="32">
        <f t="shared" si="51"/>
        <v>148.36000000000001</v>
      </c>
    </row>
    <row r="3327" spans="1:25" x14ac:dyDescent="0.25">
      <c r="A3327" s="83" t="s">
        <v>10995</v>
      </c>
      <c r="B3327" s="84" t="s">
        <v>3404</v>
      </c>
      <c r="C3327" s="19">
        <v>11261.41</v>
      </c>
      <c r="D3327" s="19">
        <v>213.97</v>
      </c>
      <c r="E3327" s="19">
        <v>0</v>
      </c>
      <c r="F3327" s="19">
        <v>213.97</v>
      </c>
      <c r="G3327" s="19">
        <v>0</v>
      </c>
      <c r="H3327" s="85">
        <v>43060.480000000003</v>
      </c>
      <c r="I3327" s="85">
        <v>818.15</v>
      </c>
      <c r="J3327" s="85">
        <v>855.87</v>
      </c>
      <c r="K3327" s="85">
        <v>-37.72</v>
      </c>
      <c r="L3327" s="146">
        <v>204.54</v>
      </c>
      <c r="M3327" s="146">
        <v>166.82</v>
      </c>
      <c r="N3327" s="146">
        <v>0</v>
      </c>
      <c r="Y3327" s="32">
        <f t="shared" si="51"/>
        <v>380.78999999999996</v>
      </c>
    </row>
    <row r="3328" spans="1:25" x14ac:dyDescent="0.25">
      <c r="A3328" s="83" t="s">
        <v>10996</v>
      </c>
      <c r="B3328" s="84" t="s">
        <v>3405</v>
      </c>
      <c r="C3328" s="19">
        <v>13209.61</v>
      </c>
      <c r="D3328" s="19">
        <v>250.98</v>
      </c>
      <c r="E3328" s="19">
        <v>0</v>
      </c>
      <c r="F3328" s="19">
        <v>250.98</v>
      </c>
      <c r="G3328" s="19">
        <v>0</v>
      </c>
      <c r="H3328" s="85">
        <v>56068.38</v>
      </c>
      <c r="I3328" s="85">
        <v>1065.3</v>
      </c>
      <c r="J3328" s="85">
        <v>1003.93</v>
      </c>
      <c r="K3328" s="85">
        <v>61.37</v>
      </c>
      <c r="L3328" s="146">
        <v>266.33</v>
      </c>
      <c r="M3328" s="146">
        <v>327.7</v>
      </c>
      <c r="N3328" s="146">
        <v>0</v>
      </c>
      <c r="Y3328" s="32">
        <f t="shared" si="51"/>
        <v>578.67999999999995</v>
      </c>
    </row>
    <row r="3329" spans="1:25" x14ac:dyDescent="0.25">
      <c r="A3329" s="83" t="s">
        <v>10997</v>
      </c>
      <c r="B3329" s="84" t="s">
        <v>3406</v>
      </c>
      <c r="C3329" s="19">
        <v>332017.05</v>
      </c>
      <c r="D3329" s="19">
        <v>6308.33</v>
      </c>
      <c r="E3329" s="19">
        <v>0</v>
      </c>
      <c r="F3329" s="19">
        <v>6308.33</v>
      </c>
      <c r="G3329" s="19">
        <v>0</v>
      </c>
      <c r="H3329" s="85">
        <v>1173996.72</v>
      </c>
      <c r="I3329" s="85">
        <v>22305.94</v>
      </c>
      <c r="J3329" s="85">
        <v>25233.3</v>
      </c>
      <c r="K3329" s="85">
        <v>-2927.36</v>
      </c>
      <c r="L3329" s="146">
        <v>5576.49</v>
      </c>
      <c r="M3329" s="146">
        <v>2649.13</v>
      </c>
      <c r="N3329" s="146">
        <v>0</v>
      </c>
      <c r="Y3329" s="32">
        <f t="shared" si="51"/>
        <v>8957.4599999999991</v>
      </c>
    </row>
    <row r="3330" spans="1:25" x14ac:dyDescent="0.25">
      <c r="A3330" s="83" t="s">
        <v>10998</v>
      </c>
      <c r="B3330" s="84" t="s">
        <v>3407</v>
      </c>
      <c r="C3330" s="19">
        <v>16346.57</v>
      </c>
      <c r="D3330" s="19">
        <v>310.58999999999997</v>
      </c>
      <c r="E3330" s="19">
        <v>0</v>
      </c>
      <c r="F3330" s="19">
        <v>310.58999999999997</v>
      </c>
      <c r="G3330" s="19">
        <v>0</v>
      </c>
      <c r="H3330" s="85">
        <v>53675.93</v>
      </c>
      <c r="I3330" s="85">
        <v>1019.84</v>
      </c>
      <c r="J3330" s="85">
        <v>1242.3399999999999</v>
      </c>
      <c r="K3330" s="85">
        <v>-222.5</v>
      </c>
      <c r="L3330" s="146">
        <v>254.96</v>
      </c>
      <c r="M3330" s="146">
        <v>32.46</v>
      </c>
      <c r="N3330" s="146">
        <v>0</v>
      </c>
      <c r="Y3330" s="32">
        <f t="shared" si="51"/>
        <v>343.04999999999995</v>
      </c>
    </row>
    <row r="3331" spans="1:25" x14ac:dyDescent="0.25">
      <c r="A3331" s="83" t="s">
        <v>10999</v>
      </c>
      <c r="B3331" s="84" t="s">
        <v>3408</v>
      </c>
      <c r="C3331" s="19">
        <v>14124.72</v>
      </c>
      <c r="D3331" s="19">
        <v>268.37</v>
      </c>
      <c r="E3331" s="19">
        <v>0</v>
      </c>
      <c r="F3331" s="19">
        <v>268.37</v>
      </c>
      <c r="G3331" s="19">
        <v>0</v>
      </c>
      <c r="H3331" s="85">
        <v>49009.98</v>
      </c>
      <c r="I3331" s="85">
        <v>931.19</v>
      </c>
      <c r="J3331" s="85">
        <v>1073.48</v>
      </c>
      <c r="K3331" s="85">
        <v>-142.29</v>
      </c>
      <c r="L3331" s="146">
        <v>232.8</v>
      </c>
      <c r="M3331" s="146">
        <v>90.51</v>
      </c>
      <c r="N3331" s="146">
        <v>0</v>
      </c>
      <c r="Y3331" s="32">
        <f t="shared" si="51"/>
        <v>358.88</v>
      </c>
    </row>
    <row r="3332" spans="1:25" x14ac:dyDescent="0.25">
      <c r="A3332" s="83" t="s">
        <v>11000</v>
      </c>
      <c r="B3332" s="84" t="s">
        <v>3409</v>
      </c>
      <c r="C3332" s="19">
        <v>3076.44</v>
      </c>
      <c r="D3332" s="19">
        <v>58.45</v>
      </c>
      <c r="E3332" s="19">
        <v>0</v>
      </c>
      <c r="F3332" s="19">
        <v>58.45</v>
      </c>
      <c r="G3332" s="19">
        <v>0</v>
      </c>
      <c r="H3332" s="85">
        <v>5921.97</v>
      </c>
      <c r="I3332" s="85">
        <v>112.52</v>
      </c>
      <c r="J3332" s="85">
        <v>233.81</v>
      </c>
      <c r="K3332" s="85">
        <v>-121.29</v>
      </c>
      <c r="L3332" s="146">
        <v>28.13</v>
      </c>
      <c r="M3332" s="146">
        <v>0</v>
      </c>
      <c r="N3332" s="146">
        <v>93.16</v>
      </c>
      <c r="Y3332" s="32">
        <f t="shared" si="51"/>
        <v>58.45</v>
      </c>
    </row>
    <row r="3333" spans="1:25" x14ac:dyDescent="0.25">
      <c r="A3333" s="83" t="s">
        <v>11001</v>
      </c>
      <c r="B3333" s="84" t="s">
        <v>3410</v>
      </c>
      <c r="C3333" s="19">
        <v>8781.34</v>
      </c>
      <c r="D3333" s="19">
        <v>166.85</v>
      </c>
      <c r="E3333" s="19">
        <v>0</v>
      </c>
      <c r="F3333" s="19">
        <v>166.85</v>
      </c>
      <c r="G3333" s="19">
        <v>0</v>
      </c>
      <c r="H3333" s="85">
        <v>39640.720000000001</v>
      </c>
      <c r="I3333" s="85">
        <v>753.17</v>
      </c>
      <c r="J3333" s="85">
        <v>667.38</v>
      </c>
      <c r="K3333" s="85">
        <v>85.79</v>
      </c>
      <c r="L3333" s="146">
        <v>188.29</v>
      </c>
      <c r="M3333" s="146">
        <v>274.08</v>
      </c>
      <c r="N3333" s="146">
        <v>0</v>
      </c>
      <c r="Y3333" s="32">
        <f t="shared" si="51"/>
        <v>440.92999999999995</v>
      </c>
    </row>
    <row r="3334" spans="1:25" x14ac:dyDescent="0.25">
      <c r="A3334" s="83" t="s">
        <v>11002</v>
      </c>
      <c r="B3334" s="84" t="s">
        <v>3411</v>
      </c>
      <c r="C3334" s="19">
        <v>153020.12</v>
      </c>
      <c r="D3334" s="19">
        <v>2907.38</v>
      </c>
      <c r="E3334" s="19">
        <v>0</v>
      </c>
      <c r="F3334" s="19">
        <v>2907.38</v>
      </c>
      <c r="G3334" s="19">
        <v>0</v>
      </c>
      <c r="H3334" s="85">
        <v>526139.32999999996</v>
      </c>
      <c r="I3334" s="85">
        <v>9996.65</v>
      </c>
      <c r="J3334" s="85">
        <v>11629.53</v>
      </c>
      <c r="K3334" s="85">
        <v>-1632.88</v>
      </c>
      <c r="L3334" s="146">
        <v>2499.16</v>
      </c>
      <c r="M3334" s="146">
        <v>866.28</v>
      </c>
      <c r="N3334" s="146">
        <v>0</v>
      </c>
      <c r="Y3334" s="32">
        <f t="shared" si="51"/>
        <v>3773.66</v>
      </c>
    </row>
    <row r="3335" spans="1:25" x14ac:dyDescent="0.25">
      <c r="A3335" s="83" t="s">
        <v>11003</v>
      </c>
      <c r="B3335" s="84" t="s">
        <v>3412</v>
      </c>
      <c r="C3335" s="19">
        <v>20521.29</v>
      </c>
      <c r="D3335" s="19">
        <v>389.91</v>
      </c>
      <c r="E3335" s="19">
        <v>0</v>
      </c>
      <c r="F3335" s="19">
        <v>389.91</v>
      </c>
      <c r="G3335" s="19">
        <v>0</v>
      </c>
      <c r="H3335" s="85">
        <v>77382.77</v>
      </c>
      <c r="I3335" s="85">
        <v>1470.27</v>
      </c>
      <c r="J3335" s="85">
        <v>1559.62</v>
      </c>
      <c r="K3335" s="85">
        <v>-89.35</v>
      </c>
      <c r="L3335" s="146">
        <v>367.57</v>
      </c>
      <c r="M3335" s="146">
        <v>278.22000000000003</v>
      </c>
      <c r="N3335" s="146">
        <v>0</v>
      </c>
      <c r="Y3335" s="32">
        <f t="shared" si="51"/>
        <v>668.13000000000011</v>
      </c>
    </row>
    <row r="3336" spans="1:25" x14ac:dyDescent="0.25">
      <c r="A3336" s="83" t="s">
        <v>11004</v>
      </c>
      <c r="B3336" s="84" t="s">
        <v>3413</v>
      </c>
      <c r="C3336" s="19">
        <v>9739.76</v>
      </c>
      <c r="D3336" s="19">
        <v>185.06</v>
      </c>
      <c r="E3336" s="19">
        <v>0</v>
      </c>
      <c r="F3336" s="19">
        <v>185.06</v>
      </c>
      <c r="G3336" s="19">
        <v>0</v>
      </c>
      <c r="H3336" s="85">
        <v>36797.83</v>
      </c>
      <c r="I3336" s="85">
        <v>699.16</v>
      </c>
      <c r="J3336" s="85">
        <v>740.22</v>
      </c>
      <c r="K3336" s="85">
        <v>-41.06</v>
      </c>
      <c r="L3336" s="146">
        <v>174.79</v>
      </c>
      <c r="M3336" s="146">
        <v>133.72999999999999</v>
      </c>
      <c r="N3336" s="146">
        <v>0</v>
      </c>
      <c r="Y3336" s="32">
        <f t="shared" si="51"/>
        <v>318.78999999999996</v>
      </c>
    </row>
    <row r="3337" spans="1:25" x14ac:dyDescent="0.25">
      <c r="A3337" s="83" t="s">
        <v>11005</v>
      </c>
      <c r="B3337" s="84" t="s">
        <v>3414</v>
      </c>
      <c r="C3337" s="19">
        <v>3020.25</v>
      </c>
      <c r="D3337" s="19">
        <v>57.39</v>
      </c>
      <c r="E3337" s="19">
        <v>0</v>
      </c>
      <c r="F3337" s="19">
        <v>57.39</v>
      </c>
      <c r="G3337" s="19">
        <v>0</v>
      </c>
      <c r="H3337" s="85">
        <v>7882.47</v>
      </c>
      <c r="I3337" s="85">
        <v>149.77000000000001</v>
      </c>
      <c r="J3337" s="85">
        <v>229.54</v>
      </c>
      <c r="K3337" s="85">
        <v>-79.77</v>
      </c>
      <c r="L3337" s="146">
        <v>37.44</v>
      </c>
      <c r="M3337" s="146">
        <v>0</v>
      </c>
      <c r="N3337" s="146">
        <v>42.33</v>
      </c>
      <c r="Y3337" s="32">
        <f t="shared" si="51"/>
        <v>57.39</v>
      </c>
    </row>
    <row r="3338" spans="1:25" x14ac:dyDescent="0.25">
      <c r="A3338" s="83" t="s">
        <v>11006</v>
      </c>
      <c r="B3338" s="84" t="s">
        <v>3415</v>
      </c>
      <c r="C3338" s="19">
        <v>12667.84</v>
      </c>
      <c r="D3338" s="19">
        <v>240.69</v>
      </c>
      <c r="E3338" s="19">
        <v>0</v>
      </c>
      <c r="F3338" s="19">
        <v>240.69</v>
      </c>
      <c r="G3338" s="19">
        <v>0</v>
      </c>
      <c r="H3338" s="85">
        <v>51230.36</v>
      </c>
      <c r="I3338" s="85">
        <v>973.38</v>
      </c>
      <c r="J3338" s="85">
        <v>962.76</v>
      </c>
      <c r="K3338" s="85">
        <v>10.62</v>
      </c>
      <c r="L3338" s="146">
        <v>243.35</v>
      </c>
      <c r="M3338" s="146">
        <v>253.97</v>
      </c>
      <c r="N3338" s="146">
        <v>0</v>
      </c>
      <c r="Y3338" s="32">
        <f t="shared" si="51"/>
        <v>494.65999999999997</v>
      </c>
    </row>
    <row r="3339" spans="1:25" x14ac:dyDescent="0.25">
      <c r="A3339" s="83" t="s">
        <v>11007</v>
      </c>
      <c r="B3339" s="84" t="s">
        <v>3416</v>
      </c>
      <c r="C3339" s="19">
        <v>14019.76</v>
      </c>
      <c r="D3339" s="19">
        <v>266.38</v>
      </c>
      <c r="E3339" s="19">
        <v>0</v>
      </c>
      <c r="F3339" s="19">
        <v>266.38</v>
      </c>
      <c r="G3339" s="19">
        <v>0</v>
      </c>
      <c r="H3339" s="85">
        <v>46613.81</v>
      </c>
      <c r="I3339" s="85">
        <v>885.66</v>
      </c>
      <c r="J3339" s="85">
        <v>1065.5</v>
      </c>
      <c r="K3339" s="85">
        <v>-179.84</v>
      </c>
      <c r="L3339" s="146">
        <v>221.42</v>
      </c>
      <c r="M3339" s="146">
        <v>41.58</v>
      </c>
      <c r="N3339" s="146">
        <v>0</v>
      </c>
      <c r="Y3339" s="32">
        <f t="shared" si="51"/>
        <v>307.95999999999998</v>
      </c>
    </row>
    <row r="3340" spans="1:25" x14ac:dyDescent="0.25">
      <c r="A3340" s="83" t="s">
        <v>11008</v>
      </c>
      <c r="B3340" s="84" t="s">
        <v>3417</v>
      </c>
      <c r="C3340" s="19">
        <v>2206.25</v>
      </c>
      <c r="D3340" s="19">
        <v>41.92</v>
      </c>
      <c r="E3340" s="19">
        <v>0</v>
      </c>
      <c r="F3340" s="19">
        <v>41.92</v>
      </c>
      <c r="G3340" s="19">
        <v>0</v>
      </c>
      <c r="H3340" s="85">
        <v>8768.5300000000007</v>
      </c>
      <c r="I3340" s="85">
        <v>166.6</v>
      </c>
      <c r="J3340" s="85">
        <v>167.68</v>
      </c>
      <c r="K3340" s="85">
        <v>-1.08</v>
      </c>
      <c r="L3340" s="146">
        <v>41.65</v>
      </c>
      <c r="M3340" s="146">
        <v>40.57</v>
      </c>
      <c r="N3340" s="146">
        <v>0</v>
      </c>
      <c r="Y3340" s="32">
        <f t="shared" si="51"/>
        <v>82.490000000000009</v>
      </c>
    </row>
    <row r="3341" spans="1:25" x14ac:dyDescent="0.25">
      <c r="A3341" s="83" t="s">
        <v>11009</v>
      </c>
      <c r="B3341" s="84" t="s">
        <v>3418</v>
      </c>
      <c r="C3341" s="19">
        <v>196027.51999999999</v>
      </c>
      <c r="D3341" s="19">
        <v>3724.52</v>
      </c>
      <c r="E3341" s="19">
        <v>0</v>
      </c>
      <c r="F3341" s="19">
        <v>3724.52</v>
      </c>
      <c r="G3341" s="19">
        <v>0</v>
      </c>
      <c r="H3341" s="85">
        <v>689796.05</v>
      </c>
      <c r="I3341" s="85">
        <v>13106.12</v>
      </c>
      <c r="J3341" s="85">
        <v>14898.09</v>
      </c>
      <c r="K3341" s="85">
        <v>-1791.97</v>
      </c>
      <c r="L3341" s="146">
        <v>3276.53</v>
      </c>
      <c r="M3341" s="146">
        <v>1484.56</v>
      </c>
      <c r="N3341" s="146">
        <v>0</v>
      </c>
      <c r="Y3341" s="32">
        <f t="shared" si="51"/>
        <v>5209.08</v>
      </c>
    </row>
    <row r="3342" spans="1:25" x14ac:dyDescent="0.25">
      <c r="A3342" s="83" t="s">
        <v>11010</v>
      </c>
      <c r="B3342" s="84" t="s">
        <v>3419</v>
      </c>
      <c r="C3342" s="19">
        <v>9285.7800000000007</v>
      </c>
      <c r="D3342" s="19">
        <v>176.43</v>
      </c>
      <c r="E3342" s="19">
        <v>0</v>
      </c>
      <c r="F3342" s="19">
        <v>176.43</v>
      </c>
      <c r="G3342" s="19">
        <v>0</v>
      </c>
      <c r="H3342" s="85">
        <v>30222.21</v>
      </c>
      <c r="I3342" s="85">
        <v>574.22</v>
      </c>
      <c r="J3342" s="85">
        <v>705.72</v>
      </c>
      <c r="K3342" s="85">
        <v>-131.5</v>
      </c>
      <c r="L3342" s="146">
        <v>143.56</v>
      </c>
      <c r="M3342" s="146">
        <v>12.06</v>
      </c>
      <c r="N3342" s="146">
        <v>0</v>
      </c>
      <c r="Y3342" s="32">
        <f t="shared" si="51"/>
        <v>188.49</v>
      </c>
    </row>
    <row r="3343" spans="1:25" x14ac:dyDescent="0.25">
      <c r="A3343" s="83" t="s">
        <v>11011</v>
      </c>
      <c r="B3343" s="84" t="s">
        <v>3420</v>
      </c>
      <c r="C3343" s="19">
        <v>5333.2</v>
      </c>
      <c r="D3343" s="19">
        <v>101.33</v>
      </c>
      <c r="E3343" s="19">
        <v>0</v>
      </c>
      <c r="F3343" s="19">
        <v>101.33</v>
      </c>
      <c r="G3343" s="19">
        <v>0</v>
      </c>
      <c r="H3343" s="85">
        <v>19388.150000000001</v>
      </c>
      <c r="I3343" s="85">
        <v>368.37</v>
      </c>
      <c r="J3343" s="85">
        <v>405.32</v>
      </c>
      <c r="K3343" s="85">
        <v>-36.950000000000003</v>
      </c>
      <c r="L3343" s="146">
        <v>92.09</v>
      </c>
      <c r="M3343" s="146">
        <v>55.14</v>
      </c>
      <c r="N3343" s="146">
        <v>0</v>
      </c>
      <c r="Y3343" s="32">
        <f t="shared" si="51"/>
        <v>156.47</v>
      </c>
    </row>
    <row r="3344" spans="1:25" x14ac:dyDescent="0.25">
      <c r="A3344" s="83" t="s">
        <v>11012</v>
      </c>
      <c r="B3344" s="84" t="s">
        <v>3421</v>
      </c>
      <c r="C3344" s="19">
        <v>21649.83</v>
      </c>
      <c r="D3344" s="19">
        <v>411.35</v>
      </c>
      <c r="E3344" s="19">
        <v>0</v>
      </c>
      <c r="F3344" s="19">
        <v>411.35</v>
      </c>
      <c r="G3344" s="19">
        <v>0</v>
      </c>
      <c r="H3344" s="85">
        <v>74996.84</v>
      </c>
      <c r="I3344" s="85">
        <v>1424.94</v>
      </c>
      <c r="J3344" s="85">
        <v>1645.39</v>
      </c>
      <c r="K3344" s="85">
        <v>-220.45</v>
      </c>
      <c r="L3344" s="146">
        <v>356.24</v>
      </c>
      <c r="M3344" s="146">
        <v>135.79</v>
      </c>
      <c r="N3344" s="146">
        <v>0</v>
      </c>
      <c r="Y3344" s="32">
        <f t="shared" si="51"/>
        <v>547.14</v>
      </c>
    </row>
    <row r="3345" spans="1:25" x14ac:dyDescent="0.25">
      <c r="A3345" s="83" t="s">
        <v>11013</v>
      </c>
      <c r="B3345" s="84" t="s">
        <v>3422</v>
      </c>
      <c r="C3345" s="19">
        <v>515.51</v>
      </c>
      <c r="D3345" s="19">
        <v>9.8000000000000007</v>
      </c>
      <c r="E3345" s="19">
        <v>0</v>
      </c>
      <c r="F3345" s="19">
        <v>9.8000000000000007</v>
      </c>
      <c r="G3345" s="19">
        <v>0</v>
      </c>
      <c r="H3345" s="85">
        <v>1375</v>
      </c>
      <c r="I3345" s="85">
        <v>26.13</v>
      </c>
      <c r="J3345" s="85">
        <v>39.18</v>
      </c>
      <c r="K3345" s="85">
        <v>-13.05</v>
      </c>
      <c r="L3345" s="146">
        <v>6.53</v>
      </c>
      <c r="M3345" s="146">
        <v>0</v>
      </c>
      <c r="N3345" s="146">
        <v>6.52</v>
      </c>
      <c r="Y3345" s="32">
        <f t="shared" ref="Y3345:Y3408" si="52">F3345+M3345+R3345+W3345</f>
        <v>9.8000000000000007</v>
      </c>
    </row>
    <row r="3346" spans="1:25" x14ac:dyDescent="0.25">
      <c r="A3346" s="83" t="s">
        <v>11014</v>
      </c>
      <c r="B3346" s="84" t="s">
        <v>3423</v>
      </c>
      <c r="C3346" s="19">
        <v>6680.94</v>
      </c>
      <c r="D3346" s="19">
        <v>126.94</v>
      </c>
      <c r="E3346" s="19">
        <v>0</v>
      </c>
      <c r="F3346" s="19">
        <v>126.94</v>
      </c>
      <c r="G3346" s="19">
        <v>0</v>
      </c>
      <c r="H3346" s="85">
        <v>14483.96</v>
      </c>
      <c r="I3346" s="85">
        <v>275.2</v>
      </c>
      <c r="J3346" s="85">
        <v>507.75</v>
      </c>
      <c r="K3346" s="85">
        <v>-232.55</v>
      </c>
      <c r="L3346" s="146">
        <v>68.8</v>
      </c>
      <c r="M3346" s="146">
        <v>0</v>
      </c>
      <c r="N3346" s="146">
        <v>163.75</v>
      </c>
      <c r="Y3346" s="32">
        <f t="shared" si="52"/>
        <v>126.94</v>
      </c>
    </row>
    <row r="3347" spans="1:25" x14ac:dyDescent="0.25">
      <c r="A3347" s="83" t="s">
        <v>11015</v>
      </c>
      <c r="B3347" s="84" t="s">
        <v>3424</v>
      </c>
      <c r="C3347" s="19">
        <v>5055.33</v>
      </c>
      <c r="D3347" s="19">
        <v>96.05</v>
      </c>
      <c r="E3347" s="19">
        <v>0</v>
      </c>
      <c r="F3347" s="19">
        <v>96.05</v>
      </c>
      <c r="G3347" s="19">
        <v>0</v>
      </c>
      <c r="H3347" s="85">
        <v>11537.26</v>
      </c>
      <c r="I3347" s="85">
        <v>219.21</v>
      </c>
      <c r="J3347" s="85">
        <v>384.2</v>
      </c>
      <c r="K3347" s="85">
        <v>-164.99</v>
      </c>
      <c r="L3347" s="146">
        <v>54.8</v>
      </c>
      <c r="M3347" s="146">
        <v>0</v>
      </c>
      <c r="N3347" s="146">
        <v>110.19</v>
      </c>
      <c r="Y3347" s="32">
        <f t="shared" si="52"/>
        <v>96.05</v>
      </c>
    </row>
    <row r="3348" spans="1:25" x14ac:dyDescent="0.25">
      <c r="A3348" s="83" t="s">
        <v>11016</v>
      </c>
      <c r="B3348" s="84" t="s">
        <v>3425</v>
      </c>
      <c r="C3348" s="19">
        <v>17465.490000000002</v>
      </c>
      <c r="D3348" s="19">
        <v>331.85</v>
      </c>
      <c r="E3348" s="19">
        <v>0</v>
      </c>
      <c r="F3348" s="19">
        <v>331.85</v>
      </c>
      <c r="G3348" s="19">
        <v>0</v>
      </c>
      <c r="H3348" s="85">
        <v>57592.73</v>
      </c>
      <c r="I3348" s="85">
        <v>1094.26</v>
      </c>
      <c r="J3348" s="85">
        <v>1327.38</v>
      </c>
      <c r="K3348" s="85">
        <v>-233.12</v>
      </c>
      <c r="L3348" s="146">
        <v>273.57</v>
      </c>
      <c r="M3348" s="146">
        <v>40.450000000000003</v>
      </c>
      <c r="N3348" s="146">
        <v>0</v>
      </c>
      <c r="Y3348" s="32">
        <f t="shared" si="52"/>
        <v>372.3</v>
      </c>
    </row>
    <row r="3349" spans="1:25" x14ac:dyDescent="0.25">
      <c r="A3349" s="83" t="s">
        <v>11017</v>
      </c>
      <c r="B3349" s="84" t="s">
        <v>3426</v>
      </c>
      <c r="C3349" s="19">
        <v>4954.8</v>
      </c>
      <c r="D3349" s="19">
        <v>94.14</v>
      </c>
      <c r="E3349" s="19">
        <v>0</v>
      </c>
      <c r="F3349" s="19">
        <v>94.14</v>
      </c>
      <c r="G3349" s="19">
        <v>0</v>
      </c>
      <c r="H3349" s="85">
        <v>14380.2</v>
      </c>
      <c r="I3349" s="85">
        <v>273.22000000000003</v>
      </c>
      <c r="J3349" s="85">
        <v>376.56</v>
      </c>
      <c r="K3349" s="85">
        <v>-103.34</v>
      </c>
      <c r="L3349" s="146">
        <v>68.31</v>
      </c>
      <c r="M3349" s="146">
        <v>0</v>
      </c>
      <c r="N3349" s="146">
        <v>35.03</v>
      </c>
      <c r="Y3349" s="32">
        <f t="shared" si="52"/>
        <v>94.14</v>
      </c>
    </row>
    <row r="3350" spans="1:25" x14ac:dyDescent="0.25">
      <c r="A3350" s="83" t="s">
        <v>11018</v>
      </c>
      <c r="B3350" s="84" t="s">
        <v>3427</v>
      </c>
      <c r="C3350" s="19">
        <v>133871.6</v>
      </c>
      <c r="D3350" s="19">
        <v>2543.56</v>
      </c>
      <c r="E3350" s="19">
        <v>0</v>
      </c>
      <c r="F3350" s="19">
        <v>2543.56</v>
      </c>
      <c r="G3350" s="19">
        <v>0</v>
      </c>
      <c r="H3350" s="85">
        <v>450972.65</v>
      </c>
      <c r="I3350" s="85">
        <v>8568.48</v>
      </c>
      <c r="J3350" s="85">
        <v>10174.24</v>
      </c>
      <c r="K3350" s="85">
        <v>-1605.76</v>
      </c>
      <c r="L3350" s="146">
        <v>2142.12</v>
      </c>
      <c r="M3350" s="146">
        <v>536.36</v>
      </c>
      <c r="N3350" s="146">
        <v>0</v>
      </c>
      <c r="Y3350" s="32">
        <f t="shared" si="52"/>
        <v>3079.92</v>
      </c>
    </row>
    <row r="3351" spans="1:25" x14ac:dyDescent="0.25">
      <c r="A3351" s="83" t="s">
        <v>11019</v>
      </c>
      <c r="B3351" s="84" t="s">
        <v>3428</v>
      </c>
      <c r="C3351" s="19">
        <v>47015.26</v>
      </c>
      <c r="D3351" s="19">
        <v>893.29</v>
      </c>
      <c r="E3351" s="19">
        <v>0</v>
      </c>
      <c r="F3351" s="19">
        <v>893.29</v>
      </c>
      <c r="G3351" s="19">
        <v>0</v>
      </c>
      <c r="H3351" s="85">
        <v>166319.07</v>
      </c>
      <c r="I3351" s="85">
        <v>3160.06</v>
      </c>
      <c r="J3351" s="85">
        <v>3573.16</v>
      </c>
      <c r="K3351" s="85">
        <v>-413.1</v>
      </c>
      <c r="L3351" s="146">
        <v>790.02</v>
      </c>
      <c r="M3351" s="146">
        <v>376.92</v>
      </c>
      <c r="N3351" s="146">
        <v>0</v>
      </c>
      <c r="Y3351" s="32">
        <f t="shared" si="52"/>
        <v>1270.21</v>
      </c>
    </row>
    <row r="3352" spans="1:25" x14ac:dyDescent="0.25">
      <c r="A3352" s="83" t="s">
        <v>11020</v>
      </c>
      <c r="B3352" s="84" t="s">
        <v>3429</v>
      </c>
      <c r="C3352" s="19">
        <v>18429.3</v>
      </c>
      <c r="D3352" s="19">
        <v>350.16</v>
      </c>
      <c r="E3352" s="19">
        <v>0</v>
      </c>
      <c r="F3352" s="19">
        <v>350.16</v>
      </c>
      <c r="G3352" s="19">
        <v>0</v>
      </c>
      <c r="H3352" s="85">
        <v>70903.78</v>
      </c>
      <c r="I3352" s="85">
        <v>1347.17</v>
      </c>
      <c r="J3352" s="85">
        <v>1400.63</v>
      </c>
      <c r="K3352" s="85">
        <v>-53.46</v>
      </c>
      <c r="L3352" s="146">
        <v>336.79</v>
      </c>
      <c r="M3352" s="146">
        <v>283.33</v>
      </c>
      <c r="N3352" s="146">
        <v>0</v>
      </c>
      <c r="Y3352" s="32">
        <f t="shared" si="52"/>
        <v>633.49</v>
      </c>
    </row>
    <row r="3353" spans="1:25" x14ac:dyDescent="0.25">
      <c r="A3353" s="83" t="s">
        <v>11021</v>
      </c>
      <c r="B3353" s="84" t="s">
        <v>3430</v>
      </c>
      <c r="C3353" s="19">
        <v>24304.71</v>
      </c>
      <c r="D3353" s="19">
        <v>461.79</v>
      </c>
      <c r="E3353" s="19">
        <v>0</v>
      </c>
      <c r="F3353" s="19">
        <v>461.79</v>
      </c>
      <c r="G3353" s="19">
        <v>0</v>
      </c>
      <c r="H3353" s="85">
        <v>98842.78</v>
      </c>
      <c r="I3353" s="85">
        <v>1878.01</v>
      </c>
      <c r="J3353" s="85">
        <v>1847.16</v>
      </c>
      <c r="K3353" s="85">
        <v>30.85</v>
      </c>
      <c r="L3353" s="146">
        <v>469.5</v>
      </c>
      <c r="M3353" s="146">
        <v>500.35</v>
      </c>
      <c r="N3353" s="146">
        <v>0</v>
      </c>
      <c r="Y3353" s="32">
        <f t="shared" si="52"/>
        <v>962.1400000000001</v>
      </c>
    </row>
    <row r="3354" spans="1:25" x14ac:dyDescent="0.25">
      <c r="A3354" s="83" t="s">
        <v>11022</v>
      </c>
      <c r="B3354" s="84" t="s">
        <v>3431</v>
      </c>
      <c r="C3354" s="19">
        <v>5631.77</v>
      </c>
      <c r="D3354" s="19">
        <v>107</v>
      </c>
      <c r="E3354" s="19">
        <v>0</v>
      </c>
      <c r="F3354" s="19">
        <v>107</v>
      </c>
      <c r="G3354" s="19">
        <v>0</v>
      </c>
      <c r="H3354" s="85">
        <v>22896.59</v>
      </c>
      <c r="I3354" s="85">
        <v>435.04</v>
      </c>
      <c r="J3354" s="85">
        <v>428.01</v>
      </c>
      <c r="K3354" s="85">
        <v>7.03</v>
      </c>
      <c r="L3354" s="146">
        <v>108.76</v>
      </c>
      <c r="M3354" s="146">
        <v>115.79</v>
      </c>
      <c r="N3354" s="146">
        <v>0</v>
      </c>
      <c r="Y3354" s="32">
        <f t="shared" si="52"/>
        <v>222.79000000000002</v>
      </c>
    </row>
    <row r="3355" spans="1:25" x14ac:dyDescent="0.25">
      <c r="A3355" s="83" t="s">
        <v>11023</v>
      </c>
      <c r="B3355" s="84" t="s">
        <v>3432</v>
      </c>
      <c r="C3355" s="19">
        <v>32762.81</v>
      </c>
      <c r="D3355" s="19">
        <v>622.49</v>
      </c>
      <c r="E3355" s="19">
        <v>0</v>
      </c>
      <c r="F3355" s="19">
        <v>622.49</v>
      </c>
      <c r="G3355" s="19">
        <v>0</v>
      </c>
      <c r="H3355" s="85">
        <v>137608.76</v>
      </c>
      <c r="I3355" s="85">
        <v>2614.5700000000002</v>
      </c>
      <c r="J3355" s="85">
        <v>2489.9699999999998</v>
      </c>
      <c r="K3355" s="85">
        <v>124.6</v>
      </c>
      <c r="L3355" s="146">
        <v>653.64</v>
      </c>
      <c r="M3355" s="146">
        <v>778.24</v>
      </c>
      <c r="N3355" s="146">
        <v>0</v>
      </c>
      <c r="Y3355" s="32">
        <f t="shared" si="52"/>
        <v>1400.73</v>
      </c>
    </row>
    <row r="3356" spans="1:25" x14ac:dyDescent="0.25">
      <c r="A3356" s="83" t="s">
        <v>11024</v>
      </c>
      <c r="B3356" s="84" t="s">
        <v>3433</v>
      </c>
      <c r="C3356" s="19">
        <v>3236.74</v>
      </c>
      <c r="D3356" s="19">
        <v>61.5</v>
      </c>
      <c r="E3356" s="19">
        <v>0</v>
      </c>
      <c r="F3356" s="19">
        <v>61.5</v>
      </c>
      <c r="G3356" s="19">
        <v>0</v>
      </c>
      <c r="H3356" s="85">
        <v>12866.91</v>
      </c>
      <c r="I3356" s="85">
        <v>244.47</v>
      </c>
      <c r="J3356" s="85">
        <v>245.99</v>
      </c>
      <c r="K3356" s="85">
        <v>-1.52</v>
      </c>
      <c r="L3356" s="146">
        <v>61.12</v>
      </c>
      <c r="M3356" s="146">
        <v>59.6</v>
      </c>
      <c r="N3356" s="146">
        <v>0</v>
      </c>
      <c r="Y3356" s="32">
        <f t="shared" si="52"/>
        <v>121.1</v>
      </c>
    </row>
    <row r="3357" spans="1:25" x14ac:dyDescent="0.25">
      <c r="A3357" s="83" t="s">
        <v>11025</v>
      </c>
      <c r="B3357" s="84" t="s">
        <v>3434</v>
      </c>
      <c r="C3357" s="19">
        <v>8479.7900000000009</v>
      </c>
      <c r="D3357" s="19">
        <v>161.12</v>
      </c>
      <c r="E3357" s="19">
        <v>0</v>
      </c>
      <c r="F3357" s="19">
        <v>161.12</v>
      </c>
      <c r="G3357" s="19">
        <v>0</v>
      </c>
      <c r="H3357" s="85">
        <v>29972.14</v>
      </c>
      <c r="I3357" s="85">
        <v>569.47</v>
      </c>
      <c r="J3357" s="85">
        <v>644.46</v>
      </c>
      <c r="K3357" s="85">
        <v>-74.989999999999995</v>
      </c>
      <c r="L3357" s="146">
        <v>142.37</v>
      </c>
      <c r="M3357" s="146">
        <v>67.38</v>
      </c>
      <c r="N3357" s="146">
        <v>0</v>
      </c>
      <c r="Y3357" s="32">
        <f t="shared" si="52"/>
        <v>228.5</v>
      </c>
    </row>
    <row r="3358" spans="1:25" x14ac:dyDescent="0.25">
      <c r="A3358" s="83" t="s">
        <v>11026</v>
      </c>
      <c r="B3358" s="84" t="s">
        <v>3435</v>
      </c>
      <c r="C3358" s="19">
        <v>44882</v>
      </c>
      <c r="D3358" s="19">
        <v>852.76</v>
      </c>
      <c r="E3358" s="19">
        <v>0</v>
      </c>
      <c r="F3358" s="19">
        <v>852.76</v>
      </c>
      <c r="G3358" s="19">
        <v>0</v>
      </c>
      <c r="H3358" s="85">
        <v>154173.20000000001</v>
      </c>
      <c r="I3358" s="85">
        <v>2929.29</v>
      </c>
      <c r="J3358" s="85">
        <v>3411.03</v>
      </c>
      <c r="K3358" s="85">
        <v>-481.74</v>
      </c>
      <c r="L3358" s="146">
        <v>732.32</v>
      </c>
      <c r="M3358" s="146">
        <v>250.58</v>
      </c>
      <c r="N3358" s="146">
        <v>0</v>
      </c>
      <c r="Y3358" s="32">
        <f t="shared" si="52"/>
        <v>1103.3399999999999</v>
      </c>
    </row>
    <row r="3359" spans="1:25" x14ac:dyDescent="0.25">
      <c r="A3359" s="83" t="s">
        <v>11027</v>
      </c>
      <c r="B3359" s="84" t="s">
        <v>3436</v>
      </c>
      <c r="C3359" s="19">
        <v>2728.9</v>
      </c>
      <c r="D3359" s="19">
        <v>51.85</v>
      </c>
      <c r="E3359" s="19">
        <v>0</v>
      </c>
      <c r="F3359" s="19">
        <v>51.85</v>
      </c>
      <c r="G3359" s="19">
        <v>0</v>
      </c>
      <c r="H3359" s="85">
        <v>3926.69</v>
      </c>
      <c r="I3359" s="85">
        <v>74.61</v>
      </c>
      <c r="J3359" s="85">
        <v>207.4</v>
      </c>
      <c r="K3359" s="85">
        <v>-132.79</v>
      </c>
      <c r="L3359" s="146">
        <v>18.649999999999999</v>
      </c>
      <c r="M3359" s="146">
        <v>0</v>
      </c>
      <c r="N3359" s="146">
        <v>114.14</v>
      </c>
      <c r="Y3359" s="32">
        <f t="shared" si="52"/>
        <v>51.85</v>
      </c>
    </row>
    <row r="3360" spans="1:25" x14ac:dyDescent="0.25">
      <c r="A3360" s="83" t="s">
        <v>11028</v>
      </c>
      <c r="B3360" s="84" t="s">
        <v>3437</v>
      </c>
      <c r="C3360" s="19">
        <v>7591.16</v>
      </c>
      <c r="D3360" s="19">
        <v>144.22999999999999</v>
      </c>
      <c r="E3360" s="19">
        <v>0</v>
      </c>
      <c r="F3360" s="19">
        <v>144.22999999999999</v>
      </c>
      <c r="G3360" s="19">
        <v>0</v>
      </c>
      <c r="H3360" s="85">
        <v>15456.69</v>
      </c>
      <c r="I3360" s="85">
        <v>293.68</v>
      </c>
      <c r="J3360" s="85">
        <v>576.92999999999995</v>
      </c>
      <c r="K3360" s="85">
        <v>-283.25</v>
      </c>
      <c r="L3360" s="146">
        <v>73.42</v>
      </c>
      <c r="M3360" s="146">
        <v>0</v>
      </c>
      <c r="N3360" s="146">
        <v>209.83</v>
      </c>
      <c r="Y3360" s="32">
        <f t="shared" si="52"/>
        <v>144.22999999999999</v>
      </c>
    </row>
    <row r="3361" spans="1:25" x14ac:dyDescent="0.25">
      <c r="A3361" s="83" t="s">
        <v>11029</v>
      </c>
      <c r="B3361" s="84" t="s">
        <v>3438</v>
      </c>
      <c r="C3361" s="19">
        <v>1234.69</v>
      </c>
      <c r="D3361" s="19">
        <v>23.46</v>
      </c>
      <c r="E3361" s="19">
        <v>0</v>
      </c>
      <c r="F3361" s="19">
        <v>23.46</v>
      </c>
      <c r="G3361" s="19">
        <v>0</v>
      </c>
      <c r="H3361" s="85">
        <v>2928.38</v>
      </c>
      <c r="I3361" s="85">
        <v>55.64</v>
      </c>
      <c r="J3361" s="85">
        <v>93.84</v>
      </c>
      <c r="K3361" s="85">
        <v>-38.200000000000003</v>
      </c>
      <c r="L3361" s="146">
        <v>13.91</v>
      </c>
      <c r="M3361" s="146">
        <v>0</v>
      </c>
      <c r="N3361" s="146">
        <v>24.29</v>
      </c>
      <c r="Y3361" s="32">
        <f t="shared" si="52"/>
        <v>23.46</v>
      </c>
    </row>
    <row r="3362" spans="1:25" x14ac:dyDescent="0.25">
      <c r="A3362" s="83" t="s">
        <v>11030</v>
      </c>
      <c r="B3362" s="84" t="s">
        <v>3439</v>
      </c>
      <c r="C3362" s="19">
        <v>2875.17</v>
      </c>
      <c r="D3362" s="19">
        <v>54.63</v>
      </c>
      <c r="E3362" s="19">
        <v>0</v>
      </c>
      <c r="F3362" s="19">
        <v>54.63</v>
      </c>
      <c r="G3362" s="19">
        <v>0</v>
      </c>
      <c r="H3362" s="85">
        <v>8596.0499999999993</v>
      </c>
      <c r="I3362" s="85">
        <v>163.32</v>
      </c>
      <c r="J3362" s="85">
        <v>218.51</v>
      </c>
      <c r="K3362" s="85">
        <v>-55.19</v>
      </c>
      <c r="L3362" s="146">
        <v>40.83</v>
      </c>
      <c r="M3362" s="146">
        <v>0</v>
      </c>
      <c r="N3362" s="146">
        <v>14.36</v>
      </c>
      <c r="Y3362" s="32">
        <f t="shared" si="52"/>
        <v>54.63</v>
      </c>
    </row>
    <row r="3363" spans="1:25" x14ac:dyDescent="0.25">
      <c r="A3363" s="83" t="s">
        <v>11031</v>
      </c>
      <c r="B3363" s="84" t="s">
        <v>3440</v>
      </c>
      <c r="C3363" s="19">
        <v>385.02</v>
      </c>
      <c r="D3363" s="19">
        <v>7.32</v>
      </c>
      <c r="E3363" s="19">
        <v>0</v>
      </c>
      <c r="F3363" s="19">
        <v>7.32</v>
      </c>
      <c r="G3363" s="19">
        <v>0</v>
      </c>
      <c r="H3363" s="85">
        <v>3449.13</v>
      </c>
      <c r="I3363" s="85">
        <v>65.53</v>
      </c>
      <c r="J3363" s="85">
        <v>29.26</v>
      </c>
      <c r="K3363" s="85">
        <v>36.270000000000003</v>
      </c>
      <c r="L3363" s="146">
        <v>16.38</v>
      </c>
      <c r="M3363" s="146">
        <v>52.65</v>
      </c>
      <c r="N3363" s="146">
        <v>0</v>
      </c>
      <c r="Y3363" s="32">
        <f t="shared" si="52"/>
        <v>59.97</v>
      </c>
    </row>
    <row r="3364" spans="1:25" x14ac:dyDescent="0.25">
      <c r="A3364" s="83" t="s">
        <v>11032</v>
      </c>
      <c r="B3364" s="84" t="s">
        <v>3441</v>
      </c>
      <c r="C3364" s="19">
        <v>737.43</v>
      </c>
      <c r="D3364" s="19">
        <v>14.01</v>
      </c>
      <c r="E3364" s="19">
        <v>0</v>
      </c>
      <c r="F3364" s="19">
        <v>14.01</v>
      </c>
      <c r="G3364" s="19">
        <v>0</v>
      </c>
      <c r="H3364" s="85">
        <v>1684.92</v>
      </c>
      <c r="I3364" s="85">
        <v>32.01</v>
      </c>
      <c r="J3364" s="85">
        <v>56.04</v>
      </c>
      <c r="K3364" s="85">
        <v>-24.03</v>
      </c>
      <c r="L3364" s="146">
        <v>8</v>
      </c>
      <c r="M3364" s="146">
        <v>0</v>
      </c>
      <c r="N3364" s="146">
        <v>16.03</v>
      </c>
      <c r="Y3364" s="32">
        <f t="shared" si="52"/>
        <v>14.01</v>
      </c>
    </row>
    <row r="3365" spans="1:25" x14ac:dyDescent="0.25">
      <c r="A3365" s="83" t="s">
        <v>11033</v>
      </c>
      <c r="B3365" s="84" t="s">
        <v>3442</v>
      </c>
      <c r="C3365" s="19">
        <v>15405.13</v>
      </c>
      <c r="D3365" s="19">
        <v>292.7</v>
      </c>
      <c r="E3365" s="19">
        <v>0</v>
      </c>
      <c r="F3365" s="19">
        <v>292.7</v>
      </c>
      <c r="G3365" s="19">
        <v>0</v>
      </c>
      <c r="H3365" s="85">
        <v>65019.97</v>
      </c>
      <c r="I3365" s="85">
        <v>1235.3800000000001</v>
      </c>
      <c r="J3365" s="85">
        <v>1170.79</v>
      </c>
      <c r="K3365" s="85">
        <v>64.59</v>
      </c>
      <c r="L3365" s="146">
        <v>308.85000000000002</v>
      </c>
      <c r="M3365" s="146">
        <v>373.44</v>
      </c>
      <c r="N3365" s="146">
        <v>0</v>
      </c>
      <c r="Y3365" s="32">
        <f t="shared" si="52"/>
        <v>666.14</v>
      </c>
    </row>
    <row r="3366" spans="1:25" x14ac:dyDescent="0.25">
      <c r="A3366" s="83" t="s">
        <v>11034</v>
      </c>
      <c r="B3366" s="84" t="s">
        <v>3443</v>
      </c>
      <c r="C3366" s="19">
        <v>3254.6</v>
      </c>
      <c r="D3366" s="19">
        <v>61.84</v>
      </c>
      <c r="E3366" s="19">
        <v>0</v>
      </c>
      <c r="F3366" s="19">
        <v>61.84</v>
      </c>
      <c r="G3366" s="19">
        <v>0</v>
      </c>
      <c r="H3366" s="85">
        <v>9969.98</v>
      </c>
      <c r="I3366" s="85">
        <v>189.43</v>
      </c>
      <c r="J3366" s="85">
        <v>247.35</v>
      </c>
      <c r="K3366" s="85">
        <v>-57.92</v>
      </c>
      <c r="L3366" s="146">
        <v>47.36</v>
      </c>
      <c r="M3366" s="146">
        <v>0</v>
      </c>
      <c r="N3366" s="146">
        <v>10.56</v>
      </c>
      <c r="Y3366" s="32">
        <f t="shared" si="52"/>
        <v>61.84</v>
      </c>
    </row>
    <row r="3367" spans="1:25" x14ac:dyDescent="0.25">
      <c r="A3367" s="83" t="s">
        <v>11035</v>
      </c>
      <c r="B3367" s="84" t="s">
        <v>3444</v>
      </c>
      <c r="C3367" s="19">
        <v>3478.9</v>
      </c>
      <c r="D3367" s="19">
        <v>66.099999999999994</v>
      </c>
      <c r="E3367" s="19">
        <v>0</v>
      </c>
      <c r="F3367" s="19">
        <v>66.099999999999994</v>
      </c>
      <c r="G3367" s="19">
        <v>0</v>
      </c>
      <c r="H3367" s="85">
        <v>10377.48</v>
      </c>
      <c r="I3367" s="85">
        <v>197.17</v>
      </c>
      <c r="J3367" s="85">
        <v>264.39999999999998</v>
      </c>
      <c r="K3367" s="85">
        <v>-67.23</v>
      </c>
      <c r="L3367" s="146">
        <v>49.29</v>
      </c>
      <c r="M3367" s="146">
        <v>0</v>
      </c>
      <c r="N3367" s="146">
        <v>17.940000000000001</v>
      </c>
      <c r="Y3367" s="32">
        <f t="shared" si="52"/>
        <v>66.099999999999994</v>
      </c>
    </row>
    <row r="3368" spans="1:25" x14ac:dyDescent="0.25">
      <c r="A3368" s="83" t="s">
        <v>11036</v>
      </c>
      <c r="B3368" s="84" t="s">
        <v>3445</v>
      </c>
      <c r="C3368" s="19">
        <v>6787.81</v>
      </c>
      <c r="D3368" s="19">
        <v>128.97</v>
      </c>
      <c r="E3368" s="19">
        <v>0</v>
      </c>
      <c r="F3368" s="19">
        <v>128.97</v>
      </c>
      <c r="G3368" s="19">
        <v>0</v>
      </c>
      <c r="H3368" s="85">
        <v>25359.61</v>
      </c>
      <c r="I3368" s="85">
        <v>481.83</v>
      </c>
      <c r="J3368" s="85">
        <v>515.87</v>
      </c>
      <c r="K3368" s="85">
        <v>-34.04</v>
      </c>
      <c r="L3368" s="146">
        <v>120.46</v>
      </c>
      <c r="M3368" s="146">
        <v>86.42</v>
      </c>
      <c r="N3368" s="146">
        <v>0</v>
      </c>
      <c r="Y3368" s="32">
        <f t="shared" si="52"/>
        <v>215.39</v>
      </c>
    </row>
    <row r="3369" spans="1:25" x14ac:dyDescent="0.25">
      <c r="A3369" s="83" t="s">
        <v>11037</v>
      </c>
      <c r="B3369" s="84" t="s">
        <v>3446</v>
      </c>
      <c r="C3369" s="19">
        <v>10118.379999999999</v>
      </c>
      <c r="D3369" s="19">
        <v>192.25</v>
      </c>
      <c r="E3369" s="19">
        <v>0</v>
      </c>
      <c r="F3369" s="19">
        <v>192.25</v>
      </c>
      <c r="G3369" s="19">
        <v>0</v>
      </c>
      <c r="H3369" s="85">
        <v>45290.34</v>
      </c>
      <c r="I3369" s="85">
        <v>860.52</v>
      </c>
      <c r="J3369" s="85">
        <v>769</v>
      </c>
      <c r="K3369" s="85">
        <v>91.52</v>
      </c>
      <c r="L3369" s="146">
        <v>215.13</v>
      </c>
      <c r="M3369" s="146">
        <v>306.64999999999998</v>
      </c>
      <c r="N3369" s="146">
        <v>0</v>
      </c>
      <c r="Y3369" s="32">
        <f t="shared" si="52"/>
        <v>498.9</v>
      </c>
    </row>
    <row r="3370" spans="1:25" x14ac:dyDescent="0.25">
      <c r="A3370" s="83" t="s">
        <v>11038</v>
      </c>
      <c r="B3370" s="84" t="s">
        <v>3447</v>
      </c>
      <c r="C3370" s="19">
        <v>30500.080000000002</v>
      </c>
      <c r="D3370" s="19">
        <v>579.5</v>
      </c>
      <c r="E3370" s="19">
        <v>0</v>
      </c>
      <c r="F3370" s="19">
        <v>579.5</v>
      </c>
      <c r="G3370" s="19">
        <v>0</v>
      </c>
      <c r="H3370" s="85">
        <v>115423.79</v>
      </c>
      <c r="I3370" s="85">
        <v>2193.0500000000002</v>
      </c>
      <c r="J3370" s="85">
        <v>2318.0100000000002</v>
      </c>
      <c r="K3370" s="85">
        <v>-124.96</v>
      </c>
      <c r="L3370" s="146">
        <v>548.26</v>
      </c>
      <c r="M3370" s="146">
        <v>423.3</v>
      </c>
      <c r="N3370" s="146">
        <v>0</v>
      </c>
      <c r="Y3370" s="32">
        <f t="shared" si="52"/>
        <v>1002.8</v>
      </c>
    </row>
    <row r="3371" spans="1:25" x14ac:dyDescent="0.25">
      <c r="A3371" s="83" t="s">
        <v>11039</v>
      </c>
      <c r="B3371" s="84" t="s">
        <v>3448</v>
      </c>
      <c r="C3371" s="19">
        <v>15732.45</v>
      </c>
      <c r="D3371" s="19">
        <v>298.92</v>
      </c>
      <c r="E3371" s="19">
        <v>0</v>
      </c>
      <c r="F3371" s="19">
        <v>298.92</v>
      </c>
      <c r="G3371" s="19">
        <v>0</v>
      </c>
      <c r="H3371" s="85">
        <v>58162.879999999997</v>
      </c>
      <c r="I3371" s="85">
        <v>1105.0899999999999</v>
      </c>
      <c r="J3371" s="85">
        <v>1195.67</v>
      </c>
      <c r="K3371" s="85">
        <v>-90.58</v>
      </c>
      <c r="L3371" s="146">
        <v>276.27</v>
      </c>
      <c r="M3371" s="146">
        <v>185.69</v>
      </c>
      <c r="N3371" s="146">
        <v>0</v>
      </c>
      <c r="Y3371" s="32">
        <f t="shared" si="52"/>
        <v>484.61</v>
      </c>
    </row>
    <row r="3372" spans="1:25" x14ac:dyDescent="0.25">
      <c r="A3372" s="83" t="s">
        <v>11040</v>
      </c>
      <c r="B3372" s="84" t="s">
        <v>3449</v>
      </c>
      <c r="C3372" s="19">
        <v>5373.3</v>
      </c>
      <c r="D3372" s="19">
        <v>102.09</v>
      </c>
      <c r="E3372" s="19">
        <v>0</v>
      </c>
      <c r="F3372" s="19">
        <v>102.09</v>
      </c>
      <c r="G3372" s="19">
        <v>0</v>
      </c>
      <c r="H3372" s="85">
        <v>20593.04</v>
      </c>
      <c r="I3372" s="85">
        <v>391.27</v>
      </c>
      <c r="J3372" s="85">
        <v>408.37</v>
      </c>
      <c r="K3372" s="85">
        <v>-17.100000000000001</v>
      </c>
      <c r="L3372" s="146">
        <v>97.82</v>
      </c>
      <c r="M3372" s="146">
        <v>80.72</v>
      </c>
      <c r="N3372" s="146">
        <v>0</v>
      </c>
      <c r="Y3372" s="32">
        <f t="shared" si="52"/>
        <v>182.81</v>
      </c>
    </row>
    <row r="3373" spans="1:25" x14ac:dyDescent="0.25">
      <c r="A3373" s="83" t="s">
        <v>11041</v>
      </c>
      <c r="B3373" s="84" t="s">
        <v>3450</v>
      </c>
      <c r="C3373" s="19">
        <v>5818.51</v>
      </c>
      <c r="D3373" s="19">
        <v>110.55</v>
      </c>
      <c r="E3373" s="19">
        <v>0</v>
      </c>
      <c r="F3373" s="19">
        <v>110.55</v>
      </c>
      <c r="G3373" s="19">
        <v>0</v>
      </c>
      <c r="H3373" s="85">
        <v>21758.94</v>
      </c>
      <c r="I3373" s="85">
        <v>413.42</v>
      </c>
      <c r="J3373" s="85">
        <v>442.21</v>
      </c>
      <c r="K3373" s="85">
        <v>-28.79</v>
      </c>
      <c r="L3373" s="146">
        <v>103.36</v>
      </c>
      <c r="M3373" s="146">
        <v>74.569999999999993</v>
      </c>
      <c r="N3373" s="146">
        <v>0</v>
      </c>
      <c r="Y3373" s="32">
        <f t="shared" si="52"/>
        <v>185.12</v>
      </c>
    </row>
    <row r="3374" spans="1:25" x14ac:dyDescent="0.25">
      <c r="A3374" s="83" t="s">
        <v>11042</v>
      </c>
      <c r="B3374" s="84" t="s">
        <v>3451</v>
      </c>
      <c r="C3374" s="19">
        <v>63899.31</v>
      </c>
      <c r="D3374" s="19">
        <v>1214.0899999999999</v>
      </c>
      <c r="E3374" s="19">
        <v>0</v>
      </c>
      <c r="F3374" s="19">
        <v>1214.0899999999999</v>
      </c>
      <c r="G3374" s="19">
        <v>0</v>
      </c>
      <c r="H3374" s="85">
        <v>235614.65</v>
      </c>
      <c r="I3374" s="85">
        <v>4476.68</v>
      </c>
      <c r="J3374" s="85">
        <v>4856.3500000000004</v>
      </c>
      <c r="K3374" s="85">
        <v>-379.67</v>
      </c>
      <c r="L3374" s="146">
        <v>1119.17</v>
      </c>
      <c r="M3374" s="146">
        <v>739.5</v>
      </c>
      <c r="N3374" s="146">
        <v>0</v>
      </c>
      <c r="Y3374" s="32">
        <f t="shared" si="52"/>
        <v>1953.59</v>
      </c>
    </row>
    <row r="3375" spans="1:25" x14ac:dyDescent="0.25">
      <c r="A3375" s="83" t="s">
        <v>11043</v>
      </c>
      <c r="B3375" s="84" t="s">
        <v>3452</v>
      </c>
      <c r="C3375" s="19">
        <v>61778.71</v>
      </c>
      <c r="D3375" s="19">
        <v>1173.8</v>
      </c>
      <c r="E3375" s="19">
        <v>0</v>
      </c>
      <c r="F3375" s="19">
        <v>1173.8</v>
      </c>
      <c r="G3375" s="19">
        <v>0</v>
      </c>
      <c r="H3375" s="85">
        <v>242042.42</v>
      </c>
      <c r="I3375" s="85">
        <v>4598.8100000000004</v>
      </c>
      <c r="J3375" s="85">
        <v>4695.18</v>
      </c>
      <c r="K3375" s="85">
        <v>-96.37</v>
      </c>
      <c r="L3375" s="146">
        <v>1149.7</v>
      </c>
      <c r="M3375" s="146">
        <v>1053.33</v>
      </c>
      <c r="N3375" s="146">
        <v>0</v>
      </c>
      <c r="Y3375" s="32">
        <f t="shared" si="52"/>
        <v>2227.13</v>
      </c>
    </row>
    <row r="3376" spans="1:25" x14ac:dyDescent="0.25">
      <c r="A3376" s="83" t="s">
        <v>11044</v>
      </c>
      <c r="B3376" s="84" t="s">
        <v>3453</v>
      </c>
      <c r="C3376" s="19">
        <v>26316.959999999999</v>
      </c>
      <c r="D3376" s="19">
        <v>500.02</v>
      </c>
      <c r="E3376" s="19">
        <v>0</v>
      </c>
      <c r="F3376" s="19">
        <v>500.02</v>
      </c>
      <c r="G3376" s="19">
        <v>0</v>
      </c>
      <c r="H3376" s="85">
        <v>98846.69</v>
      </c>
      <c r="I3376" s="85">
        <v>1878.09</v>
      </c>
      <c r="J3376" s="85">
        <v>2000.09</v>
      </c>
      <c r="K3376" s="85">
        <v>-122</v>
      </c>
      <c r="L3376" s="146">
        <v>469.52</v>
      </c>
      <c r="M3376" s="146">
        <v>347.52</v>
      </c>
      <c r="N3376" s="146">
        <v>0</v>
      </c>
      <c r="Y3376" s="32">
        <f t="shared" si="52"/>
        <v>847.54</v>
      </c>
    </row>
    <row r="3377" spans="1:25" x14ac:dyDescent="0.25">
      <c r="A3377" s="83" t="s">
        <v>11045</v>
      </c>
      <c r="B3377" s="84" t="s">
        <v>3454</v>
      </c>
      <c r="C3377" s="19">
        <v>36561.43</v>
      </c>
      <c r="D3377" s="19">
        <v>694.67</v>
      </c>
      <c r="E3377" s="19">
        <v>0</v>
      </c>
      <c r="F3377" s="19">
        <v>694.67</v>
      </c>
      <c r="G3377" s="19">
        <v>0</v>
      </c>
      <c r="H3377" s="85">
        <v>142336.44</v>
      </c>
      <c r="I3377" s="85">
        <v>2704.39</v>
      </c>
      <c r="J3377" s="85">
        <v>2778.67</v>
      </c>
      <c r="K3377" s="85">
        <v>-74.28</v>
      </c>
      <c r="L3377" s="146">
        <v>676.1</v>
      </c>
      <c r="M3377" s="146">
        <v>601.82000000000005</v>
      </c>
      <c r="N3377" s="146">
        <v>0</v>
      </c>
      <c r="Y3377" s="32">
        <f t="shared" si="52"/>
        <v>1296.49</v>
      </c>
    </row>
    <row r="3378" spans="1:25" x14ac:dyDescent="0.25">
      <c r="A3378" s="83" t="s">
        <v>11046</v>
      </c>
      <c r="B3378" s="84" t="s">
        <v>3455</v>
      </c>
      <c r="C3378" s="19">
        <v>49707.74</v>
      </c>
      <c r="D3378" s="19">
        <v>944.45</v>
      </c>
      <c r="E3378" s="19">
        <v>0</v>
      </c>
      <c r="F3378" s="19">
        <v>944.45</v>
      </c>
      <c r="G3378" s="19">
        <v>0</v>
      </c>
      <c r="H3378" s="85">
        <v>185190.04</v>
      </c>
      <c r="I3378" s="85">
        <v>3518.61</v>
      </c>
      <c r="J3378" s="85">
        <v>3777.79</v>
      </c>
      <c r="K3378" s="85">
        <v>-259.18</v>
      </c>
      <c r="L3378" s="146">
        <v>879.65</v>
      </c>
      <c r="M3378" s="146">
        <v>620.47</v>
      </c>
      <c r="N3378" s="146">
        <v>0</v>
      </c>
      <c r="Y3378" s="32">
        <f t="shared" si="52"/>
        <v>1564.92</v>
      </c>
    </row>
    <row r="3379" spans="1:25" x14ac:dyDescent="0.25">
      <c r="A3379" s="83" t="s">
        <v>11047</v>
      </c>
      <c r="B3379" s="84" t="s">
        <v>3456</v>
      </c>
      <c r="C3379" s="19">
        <v>12641.32</v>
      </c>
      <c r="D3379" s="19">
        <v>240.19</v>
      </c>
      <c r="E3379" s="19">
        <v>0</v>
      </c>
      <c r="F3379" s="19">
        <v>240.19</v>
      </c>
      <c r="G3379" s="19">
        <v>0</v>
      </c>
      <c r="H3379" s="85">
        <v>46686.13</v>
      </c>
      <c r="I3379" s="85">
        <v>887.04</v>
      </c>
      <c r="J3379" s="85">
        <v>960.74</v>
      </c>
      <c r="K3379" s="85">
        <v>-73.7</v>
      </c>
      <c r="L3379" s="146">
        <v>221.76</v>
      </c>
      <c r="M3379" s="146">
        <v>148.06</v>
      </c>
      <c r="N3379" s="146">
        <v>0</v>
      </c>
      <c r="Y3379" s="32">
        <f t="shared" si="52"/>
        <v>388.25</v>
      </c>
    </row>
    <row r="3380" spans="1:25" x14ac:dyDescent="0.25">
      <c r="A3380" s="83" t="s">
        <v>11048</v>
      </c>
      <c r="B3380" s="84" t="s">
        <v>3457</v>
      </c>
      <c r="C3380" s="19">
        <v>5574.9</v>
      </c>
      <c r="D3380" s="19">
        <v>105.92</v>
      </c>
      <c r="E3380" s="19">
        <v>0</v>
      </c>
      <c r="F3380" s="19">
        <v>105.92</v>
      </c>
      <c r="G3380" s="19">
        <v>0</v>
      </c>
      <c r="H3380" s="85">
        <v>17300.91</v>
      </c>
      <c r="I3380" s="85">
        <v>328.72</v>
      </c>
      <c r="J3380" s="85">
        <v>423.69</v>
      </c>
      <c r="K3380" s="85">
        <v>-94.97</v>
      </c>
      <c r="L3380" s="146">
        <v>82.18</v>
      </c>
      <c r="M3380" s="146">
        <v>0</v>
      </c>
      <c r="N3380" s="146">
        <v>12.79</v>
      </c>
      <c r="Y3380" s="32">
        <f t="shared" si="52"/>
        <v>105.92</v>
      </c>
    </row>
    <row r="3381" spans="1:25" x14ac:dyDescent="0.25">
      <c r="A3381" s="83" t="s">
        <v>11049</v>
      </c>
      <c r="B3381" s="84" t="s">
        <v>3458</v>
      </c>
      <c r="C3381" s="19">
        <v>112046.13</v>
      </c>
      <c r="D3381" s="19">
        <v>2128.88</v>
      </c>
      <c r="E3381" s="19">
        <v>0</v>
      </c>
      <c r="F3381" s="19">
        <v>2128.88</v>
      </c>
      <c r="G3381" s="19">
        <v>0</v>
      </c>
      <c r="H3381" s="85">
        <v>356748.73</v>
      </c>
      <c r="I3381" s="85">
        <v>6778.23</v>
      </c>
      <c r="J3381" s="85">
        <v>8515.51</v>
      </c>
      <c r="K3381" s="85">
        <v>-1737.28</v>
      </c>
      <c r="L3381" s="146">
        <v>1694.56</v>
      </c>
      <c r="M3381" s="146">
        <v>0</v>
      </c>
      <c r="N3381" s="146">
        <v>42.72</v>
      </c>
      <c r="Y3381" s="32">
        <f t="shared" si="52"/>
        <v>2128.88</v>
      </c>
    </row>
    <row r="3382" spans="1:25" x14ac:dyDescent="0.25">
      <c r="A3382" s="83" t="s">
        <v>11050</v>
      </c>
      <c r="B3382" s="84" t="s">
        <v>3459</v>
      </c>
      <c r="C3382" s="19">
        <v>5620.71</v>
      </c>
      <c r="D3382" s="19">
        <v>106.79</v>
      </c>
      <c r="E3382" s="19">
        <v>0</v>
      </c>
      <c r="F3382" s="19">
        <v>106.79</v>
      </c>
      <c r="G3382" s="19">
        <v>0</v>
      </c>
      <c r="H3382" s="85">
        <v>26118.5</v>
      </c>
      <c r="I3382" s="85">
        <v>496.25</v>
      </c>
      <c r="J3382" s="85">
        <v>427.17</v>
      </c>
      <c r="K3382" s="85">
        <v>69.08</v>
      </c>
      <c r="L3382" s="146">
        <v>124.06</v>
      </c>
      <c r="M3382" s="146">
        <v>193.14</v>
      </c>
      <c r="N3382" s="146">
        <v>0</v>
      </c>
      <c r="Y3382" s="32">
        <f t="shared" si="52"/>
        <v>299.93</v>
      </c>
    </row>
    <row r="3383" spans="1:25" x14ac:dyDescent="0.25">
      <c r="A3383" s="83" t="s">
        <v>11051</v>
      </c>
      <c r="B3383" s="84" t="s">
        <v>3460</v>
      </c>
      <c r="C3383" s="19">
        <v>17105.439999999999</v>
      </c>
      <c r="D3383" s="19">
        <v>325</v>
      </c>
      <c r="E3383" s="19">
        <v>0</v>
      </c>
      <c r="F3383" s="19">
        <v>325</v>
      </c>
      <c r="G3383" s="19">
        <v>0</v>
      </c>
      <c r="H3383" s="85">
        <v>47996.59</v>
      </c>
      <c r="I3383" s="85">
        <v>911.94</v>
      </c>
      <c r="J3383" s="85">
        <v>1300.01</v>
      </c>
      <c r="K3383" s="85">
        <v>-388.07</v>
      </c>
      <c r="L3383" s="146">
        <v>227.99</v>
      </c>
      <c r="M3383" s="146">
        <v>0</v>
      </c>
      <c r="N3383" s="146">
        <v>160.08000000000001</v>
      </c>
      <c r="Y3383" s="32">
        <f t="shared" si="52"/>
        <v>325</v>
      </c>
    </row>
    <row r="3384" spans="1:25" x14ac:dyDescent="0.25">
      <c r="A3384" s="83" t="s">
        <v>11052</v>
      </c>
      <c r="B3384" s="84" t="s">
        <v>3461</v>
      </c>
      <c r="C3384" s="19">
        <v>13043.2</v>
      </c>
      <c r="D3384" s="19">
        <v>247.82</v>
      </c>
      <c r="E3384" s="19">
        <v>0</v>
      </c>
      <c r="F3384" s="19">
        <v>247.82</v>
      </c>
      <c r="G3384" s="19">
        <v>0</v>
      </c>
      <c r="H3384" s="85">
        <v>45683.29</v>
      </c>
      <c r="I3384" s="85">
        <v>867.98</v>
      </c>
      <c r="J3384" s="85">
        <v>991.28</v>
      </c>
      <c r="K3384" s="85">
        <v>-123.3</v>
      </c>
      <c r="L3384" s="146">
        <v>217</v>
      </c>
      <c r="M3384" s="146">
        <v>93.7</v>
      </c>
      <c r="N3384" s="146">
        <v>0</v>
      </c>
      <c r="Y3384" s="32">
        <f t="shared" si="52"/>
        <v>341.52</v>
      </c>
    </row>
    <row r="3385" spans="1:25" x14ac:dyDescent="0.25">
      <c r="A3385" s="83" t="s">
        <v>11053</v>
      </c>
      <c r="B3385" s="84" t="s">
        <v>3462</v>
      </c>
      <c r="C3385" s="19">
        <v>419639.94</v>
      </c>
      <c r="D3385" s="19">
        <v>7973.16</v>
      </c>
      <c r="E3385" s="19">
        <v>0</v>
      </c>
      <c r="F3385" s="19">
        <v>7973.16</v>
      </c>
      <c r="G3385" s="19">
        <v>0</v>
      </c>
      <c r="H3385" s="85">
        <v>1534749.38</v>
      </c>
      <c r="I3385" s="85">
        <v>29160.240000000002</v>
      </c>
      <c r="J3385" s="85">
        <v>31892.639999999999</v>
      </c>
      <c r="K3385" s="85">
        <v>-2732.4</v>
      </c>
      <c r="L3385" s="146">
        <v>7290.06</v>
      </c>
      <c r="M3385" s="146">
        <v>4557.66</v>
      </c>
      <c r="N3385" s="146">
        <v>0</v>
      </c>
      <c r="Y3385" s="32">
        <f t="shared" si="52"/>
        <v>12530.82</v>
      </c>
    </row>
    <row r="3386" spans="1:25" x14ac:dyDescent="0.25">
      <c r="A3386" s="83" t="s">
        <v>11054</v>
      </c>
      <c r="B3386" s="84" t="s">
        <v>3463</v>
      </c>
      <c r="C3386" s="19">
        <v>222245.64</v>
      </c>
      <c r="D3386" s="19">
        <v>4222.67</v>
      </c>
      <c r="E3386" s="19">
        <v>0</v>
      </c>
      <c r="F3386" s="19">
        <v>4222.67</v>
      </c>
      <c r="G3386" s="19">
        <v>0</v>
      </c>
      <c r="H3386" s="85">
        <v>813630.84</v>
      </c>
      <c r="I3386" s="85">
        <v>15458.99</v>
      </c>
      <c r="J3386" s="85">
        <v>16890.669999999998</v>
      </c>
      <c r="K3386" s="85">
        <v>-1431.68</v>
      </c>
      <c r="L3386" s="146">
        <v>3864.75</v>
      </c>
      <c r="M3386" s="146">
        <v>2433.0700000000002</v>
      </c>
      <c r="N3386" s="146">
        <v>0</v>
      </c>
      <c r="Y3386" s="32">
        <f t="shared" si="52"/>
        <v>6655.74</v>
      </c>
    </row>
    <row r="3387" spans="1:25" x14ac:dyDescent="0.25">
      <c r="A3387" s="83" t="s">
        <v>11055</v>
      </c>
      <c r="B3387" s="84" t="s">
        <v>3464</v>
      </c>
      <c r="C3387" s="19">
        <v>22740.75</v>
      </c>
      <c r="D3387" s="19">
        <v>432.08</v>
      </c>
      <c r="E3387" s="19">
        <v>0</v>
      </c>
      <c r="F3387" s="19">
        <v>432.08</v>
      </c>
      <c r="G3387" s="19">
        <v>0</v>
      </c>
      <c r="H3387" s="85">
        <v>87913.19</v>
      </c>
      <c r="I3387" s="85">
        <v>1670.35</v>
      </c>
      <c r="J3387" s="85">
        <v>1728.3</v>
      </c>
      <c r="K3387" s="85">
        <v>-57.95</v>
      </c>
      <c r="L3387" s="146">
        <v>417.59</v>
      </c>
      <c r="M3387" s="146">
        <v>359.64</v>
      </c>
      <c r="N3387" s="146">
        <v>0</v>
      </c>
      <c r="Y3387" s="32">
        <f t="shared" si="52"/>
        <v>791.72</v>
      </c>
    </row>
    <row r="3388" spans="1:25" x14ac:dyDescent="0.25">
      <c r="A3388" s="83" t="s">
        <v>11056</v>
      </c>
      <c r="B3388" s="84" t="s">
        <v>3465</v>
      </c>
      <c r="C3388" s="19">
        <v>695539.16</v>
      </c>
      <c r="D3388" s="19">
        <v>13215.25</v>
      </c>
      <c r="E3388" s="19">
        <v>0</v>
      </c>
      <c r="F3388" s="19">
        <v>13215.25</v>
      </c>
      <c r="G3388" s="19">
        <v>0</v>
      </c>
      <c r="H3388" s="85">
        <v>2615946.92</v>
      </c>
      <c r="I3388" s="85">
        <v>49702.99</v>
      </c>
      <c r="J3388" s="85">
        <v>52860.98</v>
      </c>
      <c r="K3388" s="85">
        <v>-3157.99</v>
      </c>
      <c r="L3388" s="146">
        <v>12425.75</v>
      </c>
      <c r="M3388" s="146">
        <v>9267.76</v>
      </c>
      <c r="N3388" s="146">
        <v>0</v>
      </c>
      <c r="Y3388" s="32">
        <f t="shared" si="52"/>
        <v>22483.010000000002</v>
      </c>
    </row>
    <row r="3389" spans="1:25" x14ac:dyDescent="0.25">
      <c r="A3389" s="83" t="s">
        <v>11057</v>
      </c>
      <c r="B3389" s="84" t="s">
        <v>3466</v>
      </c>
      <c r="C3389" s="19">
        <v>107330.02</v>
      </c>
      <c r="D3389" s="19">
        <v>2039.27</v>
      </c>
      <c r="E3389" s="19">
        <v>0</v>
      </c>
      <c r="F3389" s="19">
        <v>2039.27</v>
      </c>
      <c r="G3389" s="19">
        <v>0</v>
      </c>
      <c r="H3389" s="85">
        <v>359765.5</v>
      </c>
      <c r="I3389" s="85">
        <v>6835.54</v>
      </c>
      <c r="J3389" s="85">
        <v>8157.08</v>
      </c>
      <c r="K3389" s="85">
        <v>-1321.54</v>
      </c>
      <c r="L3389" s="146">
        <v>1708.89</v>
      </c>
      <c r="M3389" s="146">
        <v>387.35</v>
      </c>
      <c r="N3389" s="146">
        <v>0</v>
      </c>
      <c r="Y3389" s="32">
        <f t="shared" si="52"/>
        <v>2426.62</v>
      </c>
    </row>
    <row r="3390" spans="1:25" x14ac:dyDescent="0.25">
      <c r="A3390" s="83" t="s">
        <v>11058</v>
      </c>
      <c r="B3390" s="84" t="s">
        <v>3467</v>
      </c>
      <c r="C3390" s="19">
        <v>88068.26</v>
      </c>
      <c r="D3390" s="19">
        <v>1673.3</v>
      </c>
      <c r="E3390" s="19">
        <v>0</v>
      </c>
      <c r="F3390" s="19">
        <v>1673.3</v>
      </c>
      <c r="G3390" s="19">
        <v>0</v>
      </c>
      <c r="H3390" s="85">
        <v>308057.76</v>
      </c>
      <c r="I3390" s="85">
        <v>5853.1</v>
      </c>
      <c r="J3390" s="85">
        <v>6693.19</v>
      </c>
      <c r="K3390" s="85">
        <v>-840.09</v>
      </c>
      <c r="L3390" s="146">
        <v>1463.28</v>
      </c>
      <c r="M3390" s="146">
        <v>623.19000000000005</v>
      </c>
      <c r="N3390" s="146">
        <v>0</v>
      </c>
      <c r="Y3390" s="32">
        <f t="shared" si="52"/>
        <v>2296.4899999999998</v>
      </c>
    </row>
    <row r="3391" spans="1:25" x14ac:dyDescent="0.25">
      <c r="A3391" s="83" t="s">
        <v>11059</v>
      </c>
      <c r="B3391" s="84" t="s">
        <v>3468</v>
      </c>
      <c r="C3391" s="19">
        <v>34629.49</v>
      </c>
      <c r="D3391" s="19">
        <v>657.96</v>
      </c>
      <c r="E3391" s="19">
        <v>0</v>
      </c>
      <c r="F3391" s="19">
        <v>657.96</v>
      </c>
      <c r="G3391" s="19">
        <v>0</v>
      </c>
      <c r="H3391" s="85">
        <v>150866.04</v>
      </c>
      <c r="I3391" s="85">
        <v>2866.45</v>
      </c>
      <c r="J3391" s="85">
        <v>2631.84</v>
      </c>
      <c r="K3391" s="85">
        <v>234.61</v>
      </c>
      <c r="L3391" s="146">
        <v>716.61</v>
      </c>
      <c r="M3391" s="146">
        <v>951.22</v>
      </c>
      <c r="N3391" s="146">
        <v>0</v>
      </c>
      <c r="Y3391" s="32">
        <f t="shared" si="52"/>
        <v>1609.18</v>
      </c>
    </row>
    <row r="3392" spans="1:25" x14ac:dyDescent="0.25">
      <c r="A3392" s="83" t="s">
        <v>11060</v>
      </c>
      <c r="B3392" s="84" t="s">
        <v>3469</v>
      </c>
      <c r="C3392" s="19">
        <v>418134.44</v>
      </c>
      <c r="D3392" s="19">
        <v>7944.56</v>
      </c>
      <c r="E3392" s="19">
        <v>0</v>
      </c>
      <c r="F3392" s="19">
        <v>7944.56</v>
      </c>
      <c r="G3392" s="19">
        <v>0</v>
      </c>
      <c r="H3392" s="85">
        <v>1601008.41</v>
      </c>
      <c r="I3392" s="85">
        <v>30419.16</v>
      </c>
      <c r="J3392" s="85">
        <v>31778.22</v>
      </c>
      <c r="K3392" s="85">
        <v>-1359.06</v>
      </c>
      <c r="L3392" s="146">
        <v>7604.79</v>
      </c>
      <c r="M3392" s="146">
        <v>6245.73</v>
      </c>
      <c r="N3392" s="146">
        <v>0</v>
      </c>
      <c r="Y3392" s="32">
        <f t="shared" si="52"/>
        <v>14190.29</v>
      </c>
    </row>
    <row r="3393" spans="1:25" x14ac:dyDescent="0.25">
      <c r="A3393" s="83" t="s">
        <v>11061</v>
      </c>
      <c r="B3393" s="84" t="s">
        <v>3470</v>
      </c>
      <c r="C3393" s="19">
        <v>232366.38</v>
      </c>
      <c r="D3393" s="19">
        <v>4414.96</v>
      </c>
      <c r="E3393" s="19">
        <v>0</v>
      </c>
      <c r="F3393" s="19">
        <v>4414.96</v>
      </c>
      <c r="G3393" s="19">
        <v>0</v>
      </c>
      <c r="H3393" s="85">
        <v>859837.5</v>
      </c>
      <c r="I3393" s="85">
        <v>16336.91</v>
      </c>
      <c r="J3393" s="85">
        <v>17659.84</v>
      </c>
      <c r="K3393" s="85">
        <v>-1322.93</v>
      </c>
      <c r="L3393" s="146">
        <v>4084.23</v>
      </c>
      <c r="M3393" s="146">
        <v>2761.3</v>
      </c>
      <c r="N3393" s="146">
        <v>0</v>
      </c>
      <c r="Y3393" s="32">
        <f t="shared" si="52"/>
        <v>7176.26</v>
      </c>
    </row>
    <row r="3394" spans="1:25" x14ac:dyDescent="0.25">
      <c r="A3394" s="83" t="s">
        <v>11062</v>
      </c>
      <c r="B3394" s="84" t="s">
        <v>3471</v>
      </c>
      <c r="C3394" s="19">
        <v>58744.31</v>
      </c>
      <c r="D3394" s="19">
        <v>1116.1400000000001</v>
      </c>
      <c r="E3394" s="19">
        <v>0</v>
      </c>
      <c r="F3394" s="19">
        <v>1116.1400000000001</v>
      </c>
      <c r="G3394" s="19">
        <v>0</v>
      </c>
      <c r="H3394" s="85">
        <v>241566.16</v>
      </c>
      <c r="I3394" s="85">
        <v>4589.76</v>
      </c>
      <c r="J3394" s="85">
        <v>4464.57</v>
      </c>
      <c r="K3394" s="85">
        <v>125.19</v>
      </c>
      <c r="L3394" s="146">
        <v>1147.44</v>
      </c>
      <c r="M3394" s="146">
        <v>1272.6300000000001</v>
      </c>
      <c r="N3394" s="146">
        <v>0</v>
      </c>
      <c r="Y3394" s="32">
        <f t="shared" si="52"/>
        <v>2388.7700000000004</v>
      </c>
    </row>
    <row r="3395" spans="1:25" x14ac:dyDescent="0.25">
      <c r="A3395" s="83" t="s">
        <v>11063</v>
      </c>
      <c r="B3395" s="84" t="s">
        <v>3472</v>
      </c>
      <c r="C3395" s="19">
        <v>108688.85</v>
      </c>
      <c r="D3395" s="19">
        <v>2065.09</v>
      </c>
      <c r="E3395" s="19">
        <v>0</v>
      </c>
      <c r="F3395" s="19">
        <v>2065.09</v>
      </c>
      <c r="G3395" s="19">
        <v>0</v>
      </c>
      <c r="H3395" s="85">
        <v>384304.7</v>
      </c>
      <c r="I3395" s="85">
        <v>7301.79</v>
      </c>
      <c r="J3395" s="85">
        <v>8260.35</v>
      </c>
      <c r="K3395" s="85">
        <v>-958.56</v>
      </c>
      <c r="L3395" s="146">
        <v>1825.45</v>
      </c>
      <c r="M3395" s="146">
        <v>866.89</v>
      </c>
      <c r="N3395" s="146">
        <v>0</v>
      </c>
      <c r="Y3395" s="32">
        <f t="shared" si="52"/>
        <v>2931.98</v>
      </c>
    </row>
    <row r="3396" spans="1:25" x14ac:dyDescent="0.25">
      <c r="A3396" s="83" t="s">
        <v>11064</v>
      </c>
      <c r="B3396" s="84" t="s">
        <v>3473</v>
      </c>
      <c r="C3396" s="19">
        <v>50807.5</v>
      </c>
      <c r="D3396" s="19">
        <v>965.34</v>
      </c>
      <c r="E3396" s="19">
        <v>0</v>
      </c>
      <c r="F3396" s="19">
        <v>965.34</v>
      </c>
      <c r="G3396" s="19">
        <v>0</v>
      </c>
      <c r="H3396" s="85">
        <v>182096.03</v>
      </c>
      <c r="I3396" s="85">
        <v>3459.82</v>
      </c>
      <c r="J3396" s="85">
        <v>3861.37</v>
      </c>
      <c r="K3396" s="85">
        <v>-401.55</v>
      </c>
      <c r="L3396" s="146">
        <v>864.96</v>
      </c>
      <c r="M3396" s="146">
        <v>463.41</v>
      </c>
      <c r="N3396" s="146">
        <v>0</v>
      </c>
      <c r="Y3396" s="32">
        <f t="shared" si="52"/>
        <v>1428.75</v>
      </c>
    </row>
    <row r="3397" spans="1:25" x14ac:dyDescent="0.25">
      <c r="A3397" s="83" t="s">
        <v>11065</v>
      </c>
      <c r="B3397" s="84" t="s">
        <v>3474</v>
      </c>
      <c r="C3397" s="19">
        <v>20731.3</v>
      </c>
      <c r="D3397" s="19">
        <v>393.9</v>
      </c>
      <c r="E3397" s="19">
        <v>0</v>
      </c>
      <c r="F3397" s="19">
        <v>393.9</v>
      </c>
      <c r="G3397" s="19">
        <v>0</v>
      </c>
      <c r="H3397" s="85">
        <v>75351.39</v>
      </c>
      <c r="I3397" s="85">
        <v>1431.68</v>
      </c>
      <c r="J3397" s="85">
        <v>1575.58</v>
      </c>
      <c r="K3397" s="85">
        <v>-143.9</v>
      </c>
      <c r="L3397" s="146">
        <v>357.92</v>
      </c>
      <c r="M3397" s="146">
        <v>214.02</v>
      </c>
      <c r="N3397" s="146">
        <v>0</v>
      </c>
      <c r="Y3397" s="32">
        <f t="shared" si="52"/>
        <v>607.91999999999996</v>
      </c>
    </row>
    <row r="3398" spans="1:25" x14ac:dyDescent="0.25">
      <c r="A3398" s="83" t="s">
        <v>11066</v>
      </c>
      <c r="B3398" s="84" t="s">
        <v>3475</v>
      </c>
      <c r="C3398" s="19">
        <v>8285.2000000000007</v>
      </c>
      <c r="D3398" s="19">
        <v>157.41999999999999</v>
      </c>
      <c r="E3398" s="19">
        <v>0</v>
      </c>
      <c r="F3398" s="19">
        <v>157.41999999999999</v>
      </c>
      <c r="G3398" s="19">
        <v>0</v>
      </c>
      <c r="H3398" s="85">
        <v>32489.89</v>
      </c>
      <c r="I3398" s="85">
        <v>617.30999999999995</v>
      </c>
      <c r="J3398" s="85">
        <v>629.67999999999995</v>
      </c>
      <c r="K3398" s="85">
        <v>-12.37</v>
      </c>
      <c r="L3398" s="146">
        <v>154.33000000000001</v>
      </c>
      <c r="M3398" s="146">
        <v>141.96</v>
      </c>
      <c r="N3398" s="146">
        <v>0</v>
      </c>
      <c r="Y3398" s="32">
        <f t="shared" si="52"/>
        <v>299.38</v>
      </c>
    </row>
    <row r="3399" spans="1:25" x14ac:dyDescent="0.25">
      <c r="A3399" s="83" t="s">
        <v>11067</v>
      </c>
      <c r="B3399" s="84" t="s">
        <v>3476</v>
      </c>
      <c r="C3399" s="19">
        <v>40649.47</v>
      </c>
      <c r="D3399" s="19">
        <v>772.34</v>
      </c>
      <c r="E3399" s="19">
        <v>0</v>
      </c>
      <c r="F3399" s="19">
        <v>772.34</v>
      </c>
      <c r="G3399" s="19">
        <v>0</v>
      </c>
      <c r="H3399" s="85">
        <v>122173.32</v>
      </c>
      <c r="I3399" s="85">
        <v>2321.29</v>
      </c>
      <c r="J3399" s="85">
        <v>3089.36</v>
      </c>
      <c r="K3399" s="85">
        <v>-768.07</v>
      </c>
      <c r="L3399" s="146">
        <v>580.32000000000005</v>
      </c>
      <c r="M3399" s="146">
        <v>0</v>
      </c>
      <c r="N3399" s="146">
        <v>187.75</v>
      </c>
      <c r="Y3399" s="32">
        <f t="shared" si="52"/>
        <v>772.34</v>
      </c>
    </row>
    <row r="3400" spans="1:25" x14ac:dyDescent="0.25">
      <c r="A3400" s="83" t="s">
        <v>11068</v>
      </c>
      <c r="B3400" s="84" t="s">
        <v>3477</v>
      </c>
      <c r="C3400" s="19">
        <v>48162.75</v>
      </c>
      <c r="D3400" s="19">
        <v>915.09</v>
      </c>
      <c r="E3400" s="19">
        <v>0</v>
      </c>
      <c r="F3400" s="19">
        <v>915.09</v>
      </c>
      <c r="G3400" s="19">
        <v>0</v>
      </c>
      <c r="H3400" s="85">
        <v>179658.45</v>
      </c>
      <c r="I3400" s="85">
        <v>3413.51</v>
      </c>
      <c r="J3400" s="85">
        <v>3660.37</v>
      </c>
      <c r="K3400" s="85">
        <v>-246.86</v>
      </c>
      <c r="L3400" s="146">
        <v>853.38</v>
      </c>
      <c r="M3400" s="146">
        <v>606.52</v>
      </c>
      <c r="N3400" s="146">
        <v>0</v>
      </c>
      <c r="Y3400" s="32">
        <f t="shared" si="52"/>
        <v>1521.6100000000001</v>
      </c>
    </row>
    <row r="3401" spans="1:25" x14ac:dyDescent="0.25">
      <c r="A3401" s="83" t="s">
        <v>11069</v>
      </c>
      <c r="B3401" s="84" t="s">
        <v>3478</v>
      </c>
      <c r="C3401" s="19">
        <v>61754.65</v>
      </c>
      <c r="D3401" s="19">
        <v>1173.3399999999999</v>
      </c>
      <c r="E3401" s="19">
        <v>0</v>
      </c>
      <c r="F3401" s="19">
        <v>1173.3399999999999</v>
      </c>
      <c r="G3401" s="19">
        <v>0</v>
      </c>
      <c r="H3401" s="85">
        <v>218261.65</v>
      </c>
      <c r="I3401" s="85">
        <v>4146.97</v>
      </c>
      <c r="J3401" s="85">
        <v>4693.3500000000004</v>
      </c>
      <c r="K3401" s="85">
        <v>-546.38</v>
      </c>
      <c r="L3401" s="146">
        <v>1036.74</v>
      </c>
      <c r="M3401" s="146">
        <v>490.36</v>
      </c>
      <c r="N3401" s="146">
        <v>0</v>
      </c>
      <c r="Y3401" s="32">
        <f t="shared" si="52"/>
        <v>1663.6999999999998</v>
      </c>
    </row>
    <row r="3402" spans="1:25" x14ac:dyDescent="0.25">
      <c r="A3402" s="83" t="s">
        <v>11070</v>
      </c>
      <c r="B3402" s="84" t="s">
        <v>3479</v>
      </c>
      <c r="C3402" s="19">
        <v>17605.36</v>
      </c>
      <c r="D3402" s="19">
        <v>334.5</v>
      </c>
      <c r="E3402" s="19">
        <v>0</v>
      </c>
      <c r="F3402" s="19">
        <v>334.5</v>
      </c>
      <c r="G3402" s="19">
        <v>0</v>
      </c>
      <c r="H3402" s="85">
        <v>59265.03</v>
      </c>
      <c r="I3402" s="85">
        <v>1126.04</v>
      </c>
      <c r="J3402" s="85">
        <v>1338.01</v>
      </c>
      <c r="K3402" s="85">
        <v>-211.97</v>
      </c>
      <c r="L3402" s="146">
        <v>281.51</v>
      </c>
      <c r="M3402" s="146">
        <v>69.540000000000006</v>
      </c>
      <c r="N3402" s="146">
        <v>0</v>
      </c>
      <c r="Y3402" s="32">
        <f t="shared" si="52"/>
        <v>404.04</v>
      </c>
    </row>
    <row r="3403" spans="1:25" x14ac:dyDescent="0.25">
      <c r="A3403" s="83" t="s">
        <v>11071</v>
      </c>
      <c r="B3403" s="84" t="s">
        <v>3480</v>
      </c>
      <c r="C3403" s="19">
        <v>15738.38</v>
      </c>
      <c r="D3403" s="19">
        <v>299.02999999999997</v>
      </c>
      <c r="E3403" s="19">
        <v>0</v>
      </c>
      <c r="F3403" s="19">
        <v>299.02999999999997</v>
      </c>
      <c r="G3403" s="19">
        <v>0</v>
      </c>
      <c r="H3403" s="85">
        <v>66603.509999999995</v>
      </c>
      <c r="I3403" s="85">
        <v>1265.47</v>
      </c>
      <c r="J3403" s="85">
        <v>1196.1199999999999</v>
      </c>
      <c r="K3403" s="85">
        <v>69.349999999999994</v>
      </c>
      <c r="L3403" s="146">
        <v>316.37</v>
      </c>
      <c r="M3403" s="146">
        <v>385.72</v>
      </c>
      <c r="N3403" s="146">
        <v>0</v>
      </c>
      <c r="Y3403" s="32">
        <f t="shared" si="52"/>
        <v>684.75</v>
      </c>
    </row>
    <row r="3404" spans="1:25" x14ac:dyDescent="0.25">
      <c r="A3404" s="83" t="s">
        <v>11072</v>
      </c>
      <c r="B3404" s="84" t="s">
        <v>3481</v>
      </c>
      <c r="C3404" s="19">
        <v>410276.2</v>
      </c>
      <c r="D3404" s="19">
        <v>7795.25</v>
      </c>
      <c r="E3404" s="19">
        <v>0</v>
      </c>
      <c r="F3404" s="19">
        <v>7795.25</v>
      </c>
      <c r="G3404" s="19">
        <v>0</v>
      </c>
      <c r="H3404" s="85">
        <v>1815229.78</v>
      </c>
      <c r="I3404" s="85">
        <v>34489.370000000003</v>
      </c>
      <c r="J3404" s="85">
        <v>31180.99</v>
      </c>
      <c r="K3404" s="85">
        <v>3308.38</v>
      </c>
      <c r="L3404" s="146">
        <v>8622.34</v>
      </c>
      <c r="M3404" s="146">
        <v>11930.72</v>
      </c>
      <c r="N3404" s="146">
        <v>0</v>
      </c>
      <c r="Y3404" s="32">
        <f t="shared" si="52"/>
        <v>19725.97</v>
      </c>
    </row>
    <row r="3405" spans="1:25" x14ac:dyDescent="0.25">
      <c r="A3405" s="83" t="s">
        <v>11073</v>
      </c>
      <c r="B3405" s="84" t="s">
        <v>3482</v>
      </c>
      <c r="C3405" s="19">
        <v>72364.56</v>
      </c>
      <c r="D3405" s="19">
        <v>1374.93</v>
      </c>
      <c r="E3405" s="19">
        <v>0</v>
      </c>
      <c r="F3405" s="19">
        <v>1374.93</v>
      </c>
      <c r="G3405" s="19">
        <v>0</v>
      </c>
      <c r="H3405" s="85">
        <v>216444.7</v>
      </c>
      <c r="I3405" s="85">
        <v>4112.45</v>
      </c>
      <c r="J3405" s="85">
        <v>5499.71</v>
      </c>
      <c r="K3405" s="85">
        <v>-1387.26</v>
      </c>
      <c r="L3405" s="146">
        <v>1028.1099999999999</v>
      </c>
      <c r="M3405" s="146">
        <v>0</v>
      </c>
      <c r="N3405" s="146">
        <v>359.15</v>
      </c>
      <c r="Y3405" s="32">
        <f t="shared" si="52"/>
        <v>1374.93</v>
      </c>
    </row>
    <row r="3406" spans="1:25" x14ac:dyDescent="0.25">
      <c r="A3406" s="83" t="s">
        <v>11074</v>
      </c>
      <c r="B3406" s="84" t="s">
        <v>3483</v>
      </c>
      <c r="C3406" s="19">
        <v>60986.31</v>
      </c>
      <c r="D3406" s="19">
        <v>1158.74</v>
      </c>
      <c r="E3406" s="19">
        <v>0</v>
      </c>
      <c r="F3406" s="19">
        <v>1158.74</v>
      </c>
      <c r="G3406" s="19">
        <v>0</v>
      </c>
      <c r="H3406" s="85">
        <v>180516.68</v>
      </c>
      <c r="I3406" s="85">
        <v>3429.82</v>
      </c>
      <c r="J3406" s="85">
        <v>4634.96</v>
      </c>
      <c r="K3406" s="85">
        <v>-1205.1400000000001</v>
      </c>
      <c r="L3406" s="146">
        <v>857.46</v>
      </c>
      <c r="M3406" s="146">
        <v>0</v>
      </c>
      <c r="N3406" s="146">
        <v>347.68</v>
      </c>
      <c r="Y3406" s="32">
        <f t="shared" si="52"/>
        <v>1158.74</v>
      </c>
    </row>
    <row r="3407" spans="1:25" x14ac:dyDescent="0.25">
      <c r="A3407" s="83" t="s">
        <v>11075</v>
      </c>
      <c r="B3407" s="84" t="s">
        <v>3484</v>
      </c>
      <c r="C3407" s="19">
        <v>14235.8</v>
      </c>
      <c r="D3407" s="19">
        <v>270.48</v>
      </c>
      <c r="E3407" s="19">
        <v>0</v>
      </c>
      <c r="F3407" s="19">
        <v>270.48</v>
      </c>
      <c r="G3407" s="19">
        <v>0</v>
      </c>
      <c r="H3407" s="85">
        <v>35443.57</v>
      </c>
      <c r="I3407" s="85">
        <v>673.43</v>
      </c>
      <c r="J3407" s="85">
        <v>1081.92</v>
      </c>
      <c r="K3407" s="85">
        <v>-408.49</v>
      </c>
      <c r="L3407" s="146">
        <v>168.36</v>
      </c>
      <c r="M3407" s="146">
        <v>0</v>
      </c>
      <c r="N3407" s="146">
        <v>240.13</v>
      </c>
      <c r="Y3407" s="32">
        <f t="shared" si="52"/>
        <v>270.48</v>
      </c>
    </row>
    <row r="3408" spans="1:25" x14ac:dyDescent="0.25">
      <c r="A3408" s="83" t="s">
        <v>11076</v>
      </c>
      <c r="B3408" s="84" t="s">
        <v>3485</v>
      </c>
      <c r="C3408" s="19">
        <v>208613.66</v>
      </c>
      <c r="D3408" s="19">
        <v>3963.66</v>
      </c>
      <c r="E3408" s="19">
        <v>0</v>
      </c>
      <c r="F3408" s="19">
        <v>3963.66</v>
      </c>
      <c r="G3408" s="19">
        <v>0</v>
      </c>
      <c r="H3408" s="85">
        <v>777629.24</v>
      </c>
      <c r="I3408" s="85">
        <v>14774.96</v>
      </c>
      <c r="J3408" s="85">
        <v>15854.64</v>
      </c>
      <c r="K3408" s="85">
        <v>-1079.68</v>
      </c>
      <c r="L3408" s="146">
        <v>3693.74</v>
      </c>
      <c r="M3408" s="146">
        <v>2614.06</v>
      </c>
      <c r="N3408" s="146">
        <v>0</v>
      </c>
      <c r="Y3408" s="32">
        <f t="shared" si="52"/>
        <v>6577.7199999999993</v>
      </c>
    </row>
    <row r="3409" spans="1:25" x14ac:dyDescent="0.25">
      <c r="A3409" s="83" t="s">
        <v>11077</v>
      </c>
      <c r="B3409" s="84" t="s">
        <v>3486</v>
      </c>
      <c r="C3409" s="19">
        <v>23999.84</v>
      </c>
      <c r="D3409" s="19">
        <v>456</v>
      </c>
      <c r="E3409" s="19">
        <v>0</v>
      </c>
      <c r="F3409" s="19">
        <v>456</v>
      </c>
      <c r="G3409" s="19">
        <v>0</v>
      </c>
      <c r="H3409" s="85">
        <v>85730.13</v>
      </c>
      <c r="I3409" s="85">
        <v>1628.87</v>
      </c>
      <c r="J3409" s="85">
        <v>1823.99</v>
      </c>
      <c r="K3409" s="85">
        <v>-195.12</v>
      </c>
      <c r="L3409" s="146">
        <v>407.22</v>
      </c>
      <c r="M3409" s="146">
        <v>212.1</v>
      </c>
      <c r="N3409" s="146">
        <v>0</v>
      </c>
      <c r="Y3409" s="32">
        <f t="shared" ref="Y3409:Y3472" si="53">F3409+M3409+R3409+W3409</f>
        <v>668.1</v>
      </c>
    </row>
    <row r="3410" spans="1:25" x14ac:dyDescent="0.25">
      <c r="A3410" s="83" t="s">
        <v>11078</v>
      </c>
      <c r="B3410" s="84" t="s">
        <v>3487</v>
      </c>
      <c r="C3410" s="19">
        <v>18184.939999999999</v>
      </c>
      <c r="D3410" s="19">
        <v>345.52</v>
      </c>
      <c r="E3410" s="19">
        <v>0</v>
      </c>
      <c r="F3410" s="19">
        <v>345.52</v>
      </c>
      <c r="G3410" s="19">
        <v>0</v>
      </c>
      <c r="H3410" s="85">
        <v>61371.3</v>
      </c>
      <c r="I3410" s="85">
        <v>1166.05</v>
      </c>
      <c r="J3410" s="85">
        <v>1382.06</v>
      </c>
      <c r="K3410" s="85">
        <v>-216.01</v>
      </c>
      <c r="L3410" s="146">
        <v>291.51</v>
      </c>
      <c r="M3410" s="146">
        <v>75.5</v>
      </c>
      <c r="N3410" s="146">
        <v>0</v>
      </c>
      <c r="Y3410" s="32">
        <f t="shared" si="53"/>
        <v>421.02</v>
      </c>
    </row>
    <row r="3411" spans="1:25" x14ac:dyDescent="0.25">
      <c r="A3411" s="83" t="s">
        <v>11079</v>
      </c>
      <c r="B3411" s="84" t="s">
        <v>3488</v>
      </c>
      <c r="C3411" s="19">
        <v>22167.61</v>
      </c>
      <c r="D3411" s="19">
        <v>421.19</v>
      </c>
      <c r="E3411" s="19">
        <v>0</v>
      </c>
      <c r="F3411" s="19">
        <v>421.19</v>
      </c>
      <c r="G3411" s="19">
        <v>0</v>
      </c>
      <c r="H3411" s="85">
        <v>80204.63</v>
      </c>
      <c r="I3411" s="85">
        <v>1523.89</v>
      </c>
      <c r="J3411" s="85">
        <v>1684.74</v>
      </c>
      <c r="K3411" s="85">
        <v>-160.85</v>
      </c>
      <c r="L3411" s="146">
        <v>380.97</v>
      </c>
      <c r="M3411" s="146">
        <v>220.12</v>
      </c>
      <c r="N3411" s="146">
        <v>0</v>
      </c>
      <c r="Y3411" s="32">
        <f t="shared" si="53"/>
        <v>641.30999999999995</v>
      </c>
    </row>
    <row r="3412" spans="1:25" x14ac:dyDescent="0.25">
      <c r="A3412" s="83" t="s">
        <v>11080</v>
      </c>
      <c r="B3412" s="84" t="s">
        <v>3489</v>
      </c>
      <c r="C3412" s="19">
        <v>12189.58</v>
      </c>
      <c r="D3412" s="19">
        <v>231.6</v>
      </c>
      <c r="E3412" s="19">
        <v>0</v>
      </c>
      <c r="F3412" s="19">
        <v>231.6</v>
      </c>
      <c r="G3412" s="19">
        <v>0</v>
      </c>
      <c r="H3412" s="85">
        <v>75717.88</v>
      </c>
      <c r="I3412" s="85">
        <v>1438.64</v>
      </c>
      <c r="J3412" s="85">
        <v>926.41</v>
      </c>
      <c r="K3412" s="85">
        <v>512.23</v>
      </c>
      <c r="L3412" s="146">
        <v>359.66</v>
      </c>
      <c r="M3412" s="146">
        <v>871.89</v>
      </c>
      <c r="N3412" s="146">
        <v>0</v>
      </c>
      <c r="Y3412" s="32">
        <f t="shared" si="53"/>
        <v>1103.49</v>
      </c>
    </row>
    <row r="3413" spans="1:25" x14ac:dyDescent="0.25">
      <c r="A3413" s="83" t="s">
        <v>11081</v>
      </c>
      <c r="B3413" s="84" t="s">
        <v>3490</v>
      </c>
      <c r="C3413" s="19">
        <v>35050.43</v>
      </c>
      <c r="D3413" s="19">
        <v>665.96</v>
      </c>
      <c r="E3413" s="19">
        <v>0</v>
      </c>
      <c r="F3413" s="19">
        <v>665.96</v>
      </c>
      <c r="G3413" s="19">
        <v>0</v>
      </c>
      <c r="H3413" s="85">
        <v>125593.94</v>
      </c>
      <c r="I3413" s="85">
        <v>2386.2800000000002</v>
      </c>
      <c r="J3413" s="85">
        <v>2663.83</v>
      </c>
      <c r="K3413" s="85">
        <v>-277.55</v>
      </c>
      <c r="L3413" s="146">
        <v>596.57000000000005</v>
      </c>
      <c r="M3413" s="146">
        <v>319.02</v>
      </c>
      <c r="N3413" s="146">
        <v>0</v>
      </c>
      <c r="Y3413" s="32">
        <f t="shared" si="53"/>
        <v>984.98</v>
      </c>
    </row>
    <row r="3414" spans="1:25" x14ac:dyDescent="0.25">
      <c r="A3414" s="83" t="s">
        <v>11082</v>
      </c>
      <c r="B3414" s="84" t="s">
        <v>3491</v>
      </c>
      <c r="C3414" s="19">
        <v>67174.41</v>
      </c>
      <c r="D3414" s="19">
        <v>1276.31</v>
      </c>
      <c r="E3414" s="19">
        <v>0</v>
      </c>
      <c r="F3414" s="19">
        <v>1276.31</v>
      </c>
      <c r="G3414" s="19">
        <v>0</v>
      </c>
      <c r="H3414" s="85">
        <v>199326.67</v>
      </c>
      <c r="I3414" s="85">
        <v>3787.21</v>
      </c>
      <c r="J3414" s="85">
        <v>5105.25</v>
      </c>
      <c r="K3414" s="85">
        <v>-1318.04</v>
      </c>
      <c r="L3414" s="146">
        <v>946.8</v>
      </c>
      <c r="M3414" s="146">
        <v>0</v>
      </c>
      <c r="N3414" s="146">
        <v>371.24</v>
      </c>
      <c r="Y3414" s="32">
        <f t="shared" si="53"/>
        <v>1276.31</v>
      </c>
    </row>
    <row r="3415" spans="1:25" x14ac:dyDescent="0.25">
      <c r="A3415" s="83" t="s">
        <v>11083</v>
      </c>
      <c r="B3415" s="84" t="s">
        <v>3492</v>
      </c>
      <c r="C3415" s="19">
        <v>44579.14</v>
      </c>
      <c r="D3415" s="19">
        <v>847</v>
      </c>
      <c r="E3415" s="19">
        <v>0</v>
      </c>
      <c r="F3415" s="19">
        <v>847</v>
      </c>
      <c r="G3415" s="19">
        <v>0</v>
      </c>
      <c r="H3415" s="85">
        <v>168351.2</v>
      </c>
      <c r="I3415" s="85">
        <v>3198.67</v>
      </c>
      <c r="J3415" s="85">
        <v>3388.01</v>
      </c>
      <c r="K3415" s="85">
        <v>-189.34</v>
      </c>
      <c r="L3415" s="146">
        <v>799.67</v>
      </c>
      <c r="M3415" s="146">
        <v>610.33000000000004</v>
      </c>
      <c r="N3415" s="146">
        <v>0</v>
      </c>
      <c r="Y3415" s="32">
        <f t="shared" si="53"/>
        <v>1457.33</v>
      </c>
    </row>
    <row r="3416" spans="1:25" x14ac:dyDescent="0.25">
      <c r="A3416" s="83" t="s">
        <v>11084</v>
      </c>
      <c r="B3416" s="84" t="s">
        <v>3493</v>
      </c>
      <c r="C3416" s="19">
        <v>21303</v>
      </c>
      <c r="D3416" s="19">
        <v>404.76</v>
      </c>
      <c r="E3416" s="19">
        <v>0</v>
      </c>
      <c r="F3416" s="19">
        <v>404.76</v>
      </c>
      <c r="G3416" s="19">
        <v>0</v>
      </c>
      <c r="H3416" s="85">
        <v>78049.240000000005</v>
      </c>
      <c r="I3416" s="85">
        <v>1482.94</v>
      </c>
      <c r="J3416" s="85">
        <v>1619.03</v>
      </c>
      <c r="K3416" s="85">
        <v>-136.09</v>
      </c>
      <c r="L3416" s="146">
        <v>370.74</v>
      </c>
      <c r="M3416" s="146">
        <v>234.65</v>
      </c>
      <c r="N3416" s="146">
        <v>0</v>
      </c>
      <c r="Y3416" s="32">
        <f t="shared" si="53"/>
        <v>639.41</v>
      </c>
    </row>
    <row r="3417" spans="1:25" x14ac:dyDescent="0.25">
      <c r="A3417" s="83" t="s">
        <v>11085</v>
      </c>
      <c r="B3417" s="84" t="s">
        <v>3494</v>
      </c>
      <c r="C3417" s="19">
        <v>139753.74</v>
      </c>
      <c r="D3417" s="19">
        <v>2655.32</v>
      </c>
      <c r="E3417" s="19">
        <v>0</v>
      </c>
      <c r="F3417" s="19">
        <v>2655.32</v>
      </c>
      <c r="G3417" s="19">
        <v>0</v>
      </c>
      <c r="H3417" s="85">
        <v>433875.64</v>
      </c>
      <c r="I3417" s="85">
        <v>8243.64</v>
      </c>
      <c r="J3417" s="85">
        <v>10621.28</v>
      </c>
      <c r="K3417" s="85">
        <v>-2377.64</v>
      </c>
      <c r="L3417" s="146">
        <v>2060.91</v>
      </c>
      <c r="M3417" s="146">
        <v>0</v>
      </c>
      <c r="N3417" s="146">
        <v>316.73</v>
      </c>
      <c r="Y3417" s="32">
        <f t="shared" si="53"/>
        <v>2655.32</v>
      </c>
    </row>
    <row r="3418" spans="1:25" x14ac:dyDescent="0.25">
      <c r="A3418" s="83" t="s">
        <v>11086</v>
      </c>
      <c r="B3418" s="84" t="s">
        <v>3495</v>
      </c>
      <c r="C3418" s="19">
        <v>84382.79</v>
      </c>
      <c r="D3418" s="19">
        <v>1603.27</v>
      </c>
      <c r="E3418" s="19">
        <v>0</v>
      </c>
      <c r="F3418" s="19">
        <v>1603.27</v>
      </c>
      <c r="G3418" s="19">
        <v>0</v>
      </c>
      <c r="H3418" s="85">
        <v>310132.05</v>
      </c>
      <c r="I3418" s="85">
        <v>5892.51</v>
      </c>
      <c r="J3418" s="85">
        <v>6413.09</v>
      </c>
      <c r="K3418" s="85">
        <v>-520.58000000000004</v>
      </c>
      <c r="L3418" s="146">
        <v>1473.13</v>
      </c>
      <c r="M3418" s="146">
        <v>952.55</v>
      </c>
      <c r="N3418" s="146">
        <v>0</v>
      </c>
      <c r="Y3418" s="32">
        <f t="shared" si="53"/>
        <v>2555.8199999999997</v>
      </c>
    </row>
    <row r="3419" spans="1:25" x14ac:dyDescent="0.25">
      <c r="A3419" s="83" t="s">
        <v>11087</v>
      </c>
      <c r="B3419" s="84" t="s">
        <v>3496</v>
      </c>
      <c r="C3419" s="19">
        <v>30575.87</v>
      </c>
      <c r="D3419" s="19">
        <v>580.94000000000005</v>
      </c>
      <c r="E3419" s="19">
        <v>0</v>
      </c>
      <c r="F3419" s="19">
        <v>580.94000000000005</v>
      </c>
      <c r="G3419" s="19">
        <v>0</v>
      </c>
      <c r="H3419" s="85">
        <v>122526.34</v>
      </c>
      <c r="I3419" s="85">
        <v>2328</v>
      </c>
      <c r="J3419" s="85">
        <v>2323.77</v>
      </c>
      <c r="K3419" s="85">
        <v>4.2300000000000004</v>
      </c>
      <c r="L3419" s="146">
        <v>582</v>
      </c>
      <c r="M3419" s="146">
        <v>586.23</v>
      </c>
      <c r="N3419" s="146">
        <v>0</v>
      </c>
      <c r="Y3419" s="32">
        <f t="shared" si="53"/>
        <v>1167.17</v>
      </c>
    </row>
    <row r="3420" spans="1:25" x14ac:dyDescent="0.25">
      <c r="A3420" s="83" t="s">
        <v>11088</v>
      </c>
      <c r="B3420" s="84" t="s">
        <v>3497</v>
      </c>
      <c r="C3420" s="19">
        <v>22246.77</v>
      </c>
      <c r="D3420" s="19">
        <v>422.69</v>
      </c>
      <c r="E3420" s="19">
        <v>0</v>
      </c>
      <c r="F3420" s="19">
        <v>422.69</v>
      </c>
      <c r="G3420" s="19">
        <v>0</v>
      </c>
      <c r="H3420" s="85">
        <v>77607.59</v>
      </c>
      <c r="I3420" s="85">
        <v>1474.54</v>
      </c>
      <c r="J3420" s="85">
        <v>1690.75</v>
      </c>
      <c r="K3420" s="85">
        <v>-216.21</v>
      </c>
      <c r="L3420" s="146">
        <v>368.64</v>
      </c>
      <c r="M3420" s="146">
        <v>152.43</v>
      </c>
      <c r="N3420" s="146">
        <v>0</v>
      </c>
      <c r="Y3420" s="32">
        <f t="shared" si="53"/>
        <v>575.12</v>
      </c>
    </row>
    <row r="3421" spans="1:25" x14ac:dyDescent="0.25">
      <c r="A3421" s="83" t="s">
        <v>11089</v>
      </c>
      <c r="B3421" s="84" t="s">
        <v>3498</v>
      </c>
      <c r="C3421" s="19">
        <v>11832.08</v>
      </c>
      <c r="D3421" s="19">
        <v>224.81</v>
      </c>
      <c r="E3421" s="19">
        <v>0</v>
      </c>
      <c r="F3421" s="19">
        <v>224.81</v>
      </c>
      <c r="G3421" s="19">
        <v>0</v>
      </c>
      <c r="H3421" s="85">
        <v>41203.69</v>
      </c>
      <c r="I3421" s="85">
        <v>782.87</v>
      </c>
      <c r="J3421" s="85">
        <v>899.24</v>
      </c>
      <c r="K3421" s="85">
        <v>-116.37</v>
      </c>
      <c r="L3421" s="146">
        <v>195.72</v>
      </c>
      <c r="M3421" s="146">
        <v>79.349999999999994</v>
      </c>
      <c r="N3421" s="146">
        <v>0</v>
      </c>
      <c r="Y3421" s="32">
        <f t="shared" si="53"/>
        <v>304.15999999999997</v>
      </c>
    </row>
    <row r="3422" spans="1:25" x14ac:dyDescent="0.25">
      <c r="A3422" s="83" t="s">
        <v>11090</v>
      </c>
      <c r="B3422" s="84" t="s">
        <v>3499</v>
      </c>
      <c r="C3422" s="19">
        <v>17819.37</v>
      </c>
      <c r="D3422" s="19">
        <v>338.57</v>
      </c>
      <c r="E3422" s="19">
        <v>0</v>
      </c>
      <c r="F3422" s="19">
        <v>338.57</v>
      </c>
      <c r="G3422" s="19">
        <v>0</v>
      </c>
      <c r="H3422" s="85">
        <v>61553.69</v>
      </c>
      <c r="I3422" s="85">
        <v>1169.52</v>
      </c>
      <c r="J3422" s="85">
        <v>1354.27</v>
      </c>
      <c r="K3422" s="85">
        <v>-184.75</v>
      </c>
      <c r="L3422" s="146">
        <v>292.38</v>
      </c>
      <c r="M3422" s="146">
        <v>107.63</v>
      </c>
      <c r="N3422" s="146">
        <v>0</v>
      </c>
      <c r="Y3422" s="32">
        <f t="shared" si="53"/>
        <v>446.2</v>
      </c>
    </row>
    <row r="3423" spans="1:25" x14ac:dyDescent="0.25">
      <c r="A3423" s="83" t="s">
        <v>11091</v>
      </c>
      <c r="B3423" s="84" t="s">
        <v>3500</v>
      </c>
      <c r="C3423" s="19">
        <v>140599.63</v>
      </c>
      <c r="D3423" s="19">
        <v>2671.39</v>
      </c>
      <c r="E3423" s="19">
        <v>0</v>
      </c>
      <c r="F3423" s="19">
        <v>2671.39</v>
      </c>
      <c r="G3423" s="19">
        <v>0</v>
      </c>
      <c r="H3423" s="85">
        <v>431504.57</v>
      </c>
      <c r="I3423" s="85">
        <v>8198.59</v>
      </c>
      <c r="J3423" s="85">
        <v>10685.57</v>
      </c>
      <c r="K3423" s="85">
        <v>-2486.98</v>
      </c>
      <c r="L3423" s="146">
        <v>2049.65</v>
      </c>
      <c r="M3423" s="146">
        <v>0</v>
      </c>
      <c r="N3423" s="146">
        <v>437.33</v>
      </c>
      <c r="Y3423" s="32">
        <f t="shared" si="53"/>
        <v>2671.39</v>
      </c>
    </row>
    <row r="3424" spans="1:25" x14ac:dyDescent="0.25">
      <c r="A3424" s="83" t="s">
        <v>11092</v>
      </c>
      <c r="B3424" s="84" t="s">
        <v>3501</v>
      </c>
      <c r="C3424" s="19">
        <v>60599.88</v>
      </c>
      <c r="D3424" s="19">
        <v>1151.4000000000001</v>
      </c>
      <c r="E3424" s="19">
        <v>0</v>
      </c>
      <c r="F3424" s="19">
        <v>1151.4000000000001</v>
      </c>
      <c r="G3424" s="19">
        <v>0</v>
      </c>
      <c r="H3424" s="85">
        <v>193579.32</v>
      </c>
      <c r="I3424" s="85">
        <v>3678.01</v>
      </c>
      <c r="J3424" s="85">
        <v>4605.59</v>
      </c>
      <c r="K3424" s="85">
        <v>-927.58</v>
      </c>
      <c r="L3424" s="146">
        <v>919.5</v>
      </c>
      <c r="M3424" s="146">
        <v>0</v>
      </c>
      <c r="N3424" s="146">
        <v>8.08</v>
      </c>
      <c r="Y3424" s="32">
        <f t="shared" si="53"/>
        <v>1151.4000000000001</v>
      </c>
    </row>
    <row r="3425" spans="1:25" x14ac:dyDescent="0.25">
      <c r="A3425" s="83" t="s">
        <v>11093</v>
      </c>
      <c r="B3425" s="84" t="s">
        <v>3502</v>
      </c>
      <c r="C3425" s="19">
        <v>58011.01</v>
      </c>
      <c r="D3425" s="19">
        <v>1102.21</v>
      </c>
      <c r="E3425" s="19">
        <v>0</v>
      </c>
      <c r="F3425" s="19">
        <v>1102.21</v>
      </c>
      <c r="G3425" s="19">
        <v>0</v>
      </c>
      <c r="H3425" s="85">
        <v>194828.29</v>
      </c>
      <c r="I3425" s="85">
        <v>3701.74</v>
      </c>
      <c r="J3425" s="85">
        <v>4408.84</v>
      </c>
      <c r="K3425" s="85">
        <v>-707.1</v>
      </c>
      <c r="L3425" s="146">
        <v>925.44</v>
      </c>
      <c r="M3425" s="146">
        <v>218.34</v>
      </c>
      <c r="N3425" s="146">
        <v>0</v>
      </c>
      <c r="Y3425" s="32">
        <f t="shared" si="53"/>
        <v>1320.55</v>
      </c>
    </row>
    <row r="3426" spans="1:25" x14ac:dyDescent="0.25">
      <c r="A3426" s="83" t="s">
        <v>11094</v>
      </c>
      <c r="B3426" s="84" t="s">
        <v>3503</v>
      </c>
      <c r="C3426" s="19">
        <v>48428.01</v>
      </c>
      <c r="D3426" s="19">
        <v>920.13</v>
      </c>
      <c r="E3426" s="19">
        <v>0</v>
      </c>
      <c r="F3426" s="19">
        <v>920.13</v>
      </c>
      <c r="G3426" s="19">
        <v>0</v>
      </c>
      <c r="H3426" s="85">
        <v>185000.25</v>
      </c>
      <c r="I3426" s="85">
        <v>3515</v>
      </c>
      <c r="J3426" s="85">
        <v>3680.53</v>
      </c>
      <c r="K3426" s="85">
        <v>-165.53</v>
      </c>
      <c r="L3426" s="146">
        <v>878.75</v>
      </c>
      <c r="M3426" s="146">
        <v>713.22</v>
      </c>
      <c r="N3426" s="146">
        <v>0</v>
      </c>
      <c r="Y3426" s="32">
        <f t="shared" si="53"/>
        <v>1633.35</v>
      </c>
    </row>
    <row r="3427" spans="1:25" x14ac:dyDescent="0.25">
      <c r="A3427" s="83" t="s">
        <v>11095</v>
      </c>
      <c r="B3427" s="84" t="s">
        <v>3504</v>
      </c>
      <c r="C3427" s="19">
        <v>39538.21</v>
      </c>
      <c r="D3427" s="19">
        <v>751.23</v>
      </c>
      <c r="E3427" s="19">
        <v>0</v>
      </c>
      <c r="F3427" s="19">
        <v>751.23</v>
      </c>
      <c r="G3427" s="19">
        <v>0</v>
      </c>
      <c r="H3427" s="85">
        <v>155608.43</v>
      </c>
      <c r="I3427" s="85">
        <v>2956.56</v>
      </c>
      <c r="J3427" s="85">
        <v>3004.9</v>
      </c>
      <c r="K3427" s="85">
        <v>-48.34</v>
      </c>
      <c r="L3427" s="146">
        <v>739.14</v>
      </c>
      <c r="M3427" s="146">
        <v>690.8</v>
      </c>
      <c r="N3427" s="146">
        <v>0</v>
      </c>
      <c r="Y3427" s="32">
        <f t="shared" si="53"/>
        <v>1442.03</v>
      </c>
    </row>
    <row r="3428" spans="1:25" x14ac:dyDescent="0.25">
      <c r="A3428" s="83" t="s">
        <v>11096</v>
      </c>
      <c r="B3428" s="84" t="s">
        <v>3505</v>
      </c>
      <c r="C3428" s="19">
        <v>26469.81</v>
      </c>
      <c r="D3428" s="19">
        <v>502.93</v>
      </c>
      <c r="E3428" s="19">
        <v>0</v>
      </c>
      <c r="F3428" s="19">
        <v>502.93</v>
      </c>
      <c r="G3428" s="19">
        <v>0</v>
      </c>
      <c r="H3428" s="85">
        <v>108306</v>
      </c>
      <c r="I3428" s="85">
        <v>2057.81</v>
      </c>
      <c r="J3428" s="85">
        <v>2011.71</v>
      </c>
      <c r="K3428" s="85">
        <v>46.1</v>
      </c>
      <c r="L3428" s="146">
        <v>514.45000000000005</v>
      </c>
      <c r="M3428" s="146">
        <v>560.54999999999995</v>
      </c>
      <c r="N3428" s="146">
        <v>0</v>
      </c>
      <c r="Y3428" s="32">
        <f t="shared" si="53"/>
        <v>1063.48</v>
      </c>
    </row>
    <row r="3429" spans="1:25" x14ac:dyDescent="0.25">
      <c r="A3429" s="83" t="s">
        <v>11097</v>
      </c>
      <c r="B3429" s="84" t="s">
        <v>3506</v>
      </c>
      <c r="C3429" s="19">
        <v>2946045.41</v>
      </c>
      <c r="D3429" s="19">
        <v>55974.86</v>
      </c>
      <c r="E3429" s="19">
        <v>0</v>
      </c>
      <c r="F3429" s="19">
        <v>55974.86</v>
      </c>
      <c r="G3429" s="19">
        <v>0</v>
      </c>
      <c r="H3429" s="85">
        <v>11223092.33</v>
      </c>
      <c r="I3429" s="85">
        <v>213238.75</v>
      </c>
      <c r="J3429" s="85">
        <v>223899.45</v>
      </c>
      <c r="K3429" s="85">
        <v>-10660.7</v>
      </c>
      <c r="L3429" s="146">
        <v>53309.69</v>
      </c>
      <c r="M3429" s="146">
        <v>42648.99</v>
      </c>
      <c r="N3429" s="146">
        <v>0</v>
      </c>
      <c r="Y3429" s="32">
        <f t="shared" si="53"/>
        <v>98623.85</v>
      </c>
    </row>
    <row r="3430" spans="1:25" x14ac:dyDescent="0.25">
      <c r="A3430" s="83" t="s">
        <v>11098</v>
      </c>
      <c r="B3430" s="84" t="s">
        <v>3507</v>
      </c>
      <c r="C3430" s="19">
        <v>23368.53</v>
      </c>
      <c r="D3430" s="19">
        <v>444</v>
      </c>
      <c r="E3430" s="19">
        <v>0</v>
      </c>
      <c r="F3430" s="19">
        <v>444</v>
      </c>
      <c r="G3430" s="19">
        <v>0</v>
      </c>
      <c r="H3430" s="85">
        <v>78347.37</v>
      </c>
      <c r="I3430" s="85">
        <v>1488.6</v>
      </c>
      <c r="J3430" s="85">
        <v>1776.01</v>
      </c>
      <c r="K3430" s="85">
        <v>-287.41000000000003</v>
      </c>
      <c r="L3430" s="146">
        <v>372.15</v>
      </c>
      <c r="M3430" s="146">
        <v>84.74</v>
      </c>
      <c r="N3430" s="146">
        <v>0</v>
      </c>
      <c r="Y3430" s="32">
        <f t="shared" si="53"/>
        <v>528.74</v>
      </c>
    </row>
    <row r="3431" spans="1:25" x14ac:dyDescent="0.25">
      <c r="A3431" s="83" t="s">
        <v>11099</v>
      </c>
      <c r="B3431" s="84" t="s">
        <v>3508</v>
      </c>
      <c r="C3431" s="19">
        <v>34176.550000000003</v>
      </c>
      <c r="D3431" s="19">
        <v>649.36</v>
      </c>
      <c r="E3431" s="19">
        <v>0</v>
      </c>
      <c r="F3431" s="19">
        <v>649.36</v>
      </c>
      <c r="G3431" s="19">
        <v>0</v>
      </c>
      <c r="H3431" s="85">
        <v>126523.4</v>
      </c>
      <c r="I3431" s="85">
        <v>2403.94</v>
      </c>
      <c r="J3431" s="85">
        <v>2597.42</v>
      </c>
      <c r="K3431" s="85">
        <v>-193.48</v>
      </c>
      <c r="L3431" s="146">
        <v>600.99</v>
      </c>
      <c r="M3431" s="146">
        <v>407.51</v>
      </c>
      <c r="N3431" s="146">
        <v>0</v>
      </c>
      <c r="Y3431" s="32">
        <f t="shared" si="53"/>
        <v>1056.8699999999999</v>
      </c>
    </row>
    <row r="3432" spans="1:25" x14ac:dyDescent="0.25">
      <c r="A3432" s="83" t="s">
        <v>11100</v>
      </c>
      <c r="B3432" s="84" t="s">
        <v>3509</v>
      </c>
      <c r="C3432" s="19">
        <v>103298.63</v>
      </c>
      <c r="D3432" s="19">
        <v>1962.68</v>
      </c>
      <c r="E3432" s="19">
        <v>0</v>
      </c>
      <c r="F3432" s="19">
        <v>1962.68</v>
      </c>
      <c r="G3432" s="19">
        <v>0</v>
      </c>
      <c r="H3432" s="85">
        <v>360676.6</v>
      </c>
      <c r="I3432" s="85">
        <v>6852.86</v>
      </c>
      <c r="J3432" s="85">
        <v>7850.7</v>
      </c>
      <c r="K3432" s="85">
        <v>-997.84</v>
      </c>
      <c r="L3432" s="146">
        <v>1713.22</v>
      </c>
      <c r="M3432" s="146">
        <v>715.38</v>
      </c>
      <c r="N3432" s="146">
        <v>0</v>
      </c>
      <c r="Y3432" s="32">
        <f t="shared" si="53"/>
        <v>2678.06</v>
      </c>
    </row>
    <row r="3433" spans="1:25" x14ac:dyDescent="0.25">
      <c r="A3433" s="83" t="s">
        <v>11101</v>
      </c>
      <c r="B3433" s="84" t="s">
        <v>3510</v>
      </c>
      <c r="C3433" s="19">
        <v>3171.53</v>
      </c>
      <c r="D3433" s="19">
        <v>60.26</v>
      </c>
      <c r="E3433" s="19">
        <v>0</v>
      </c>
      <c r="F3433" s="19">
        <v>60.26</v>
      </c>
      <c r="G3433" s="19">
        <v>0</v>
      </c>
      <c r="H3433" s="85">
        <v>9941.99</v>
      </c>
      <c r="I3433" s="85">
        <v>188.9</v>
      </c>
      <c r="J3433" s="85">
        <v>241.04</v>
      </c>
      <c r="K3433" s="85">
        <v>-52.14</v>
      </c>
      <c r="L3433" s="146">
        <v>47.23</v>
      </c>
      <c r="M3433" s="146">
        <v>0</v>
      </c>
      <c r="N3433" s="146">
        <v>4.91</v>
      </c>
      <c r="Y3433" s="32">
        <f t="shared" si="53"/>
        <v>60.26</v>
      </c>
    </row>
    <row r="3434" spans="1:25" x14ac:dyDescent="0.25">
      <c r="A3434" s="83" t="s">
        <v>11102</v>
      </c>
      <c r="B3434" s="84" t="s">
        <v>3511</v>
      </c>
      <c r="C3434" s="19">
        <v>1088934.29</v>
      </c>
      <c r="D3434" s="19">
        <v>20689.75</v>
      </c>
      <c r="E3434" s="19">
        <v>0</v>
      </c>
      <c r="F3434" s="19">
        <v>20689.75</v>
      </c>
      <c r="G3434" s="19">
        <v>0</v>
      </c>
      <c r="H3434" s="85">
        <v>4703135.7699999996</v>
      </c>
      <c r="I3434" s="85">
        <v>89359.58</v>
      </c>
      <c r="J3434" s="85">
        <v>82759.009999999995</v>
      </c>
      <c r="K3434" s="85">
        <v>6600.57</v>
      </c>
      <c r="L3434" s="146">
        <v>22339.9</v>
      </c>
      <c r="M3434" s="146">
        <v>28940.47</v>
      </c>
      <c r="N3434" s="146">
        <v>0</v>
      </c>
      <c r="Y3434" s="32">
        <f t="shared" si="53"/>
        <v>49630.22</v>
      </c>
    </row>
    <row r="3435" spans="1:25" x14ac:dyDescent="0.25">
      <c r="A3435" s="83" t="s">
        <v>11103</v>
      </c>
      <c r="B3435" s="84" t="s">
        <v>3512</v>
      </c>
      <c r="C3435" s="19">
        <v>73173.679999999993</v>
      </c>
      <c r="D3435" s="19">
        <v>1390.3</v>
      </c>
      <c r="E3435" s="19">
        <v>0</v>
      </c>
      <c r="F3435" s="19">
        <v>1390.3</v>
      </c>
      <c r="G3435" s="19">
        <v>0</v>
      </c>
      <c r="H3435" s="85">
        <v>233615.77</v>
      </c>
      <c r="I3435" s="85">
        <v>4438.7</v>
      </c>
      <c r="J3435" s="85">
        <v>5561.2</v>
      </c>
      <c r="K3435" s="85">
        <v>-1122.5</v>
      </c>
      <c r="L3435" s="146">
        <v>1109.68</v>
      </c>
      <c r="M3435" s="146">
        <v>0</v>
      </c>
      <c r="N3435" s="146">
        <v>12.82</v>
      </c>
      <c r="Y3435" s="32">
        <f t="shared" si="53"/>
        <v>1390.3</v>
      </c>
    </row>
    <row r="3436" spans="1:25" x14ac:dyDescent="0.25">
      <c r="A3436" s="83" t="s">
        <v>11104</v>
      </c>
      <c r="B3436" s="84" t="s">
        <v>3513</v>
      </c>
      <c r="C3436" s="19">
        <v>23304.080000000002</v>
      </c>
      <c r="D3436" s="19">
        <v>442.78</v>
      </c>
      <c r="E3436" s="19">
        <v>0</v>
      </c>
      <c r="F3436" s="19">
        <v>442.78</v>
      </c>
      <c r="G3436" s="19">
        <v>0</v>
      </c>
      <c r="H3436" s="85">
        <v>99868.24</v>
      </c>
      <c r="I3436" s="85">
        <v>1897.5</v>
      </c>
      <c r="J3436" s="85">
        <v>1771.11</v>
      </c>
      <c r="K3436" s="85">
        <v>126.39</v>
      </c>
      <c r="L3436" s="146">
        <v>474.38</v>
      </c>
      <c r="M3436" s="146">
        <v>600.77</v>
      </c>
      <c r="N3436" s="146">
        <v>0</v>
      </c>
      <c r="Y3436" s="32">
        <f t="shared" si="53"/>
        <v>1043.55</v>
      </c>
    </row>
    <row r="3437" spans="1:25" x14ac:dyDescent="0.25">
      <c r="A3437" s="83" t="s">
        <v>11105</v>
      </c>
      <c r="B3437" s="84" t="s">
        <v>3514</v>
      </c>
      <c r="C3437" s="19">
        <v>265562.45</v>
      </c>
      <c r="D3437" s="19">
        <v>5045.6899999999996</v>
      </c>
      <c r="E3437" s="19">
        <v>0</v>
      </c>
      <c r="F3437" s="19">
        <v>5045.6899999999996</v>
      </c>
      <c r="G3437" s="19">
        <v>0</v>
      </c>
      <c r="H3437" s="85">
        <v>914671.51</v>
      </c>
      <c r="I3437" s="85">
        <v>17378.759999999998</v>
      </c>
      <c r="J3437" s="85">
        <v>20182.75</v>
      </c>
      <c r="K3437" s="85">
        <v>-2803.99</v>
      </c>
      <c r="L3437" s="146">
        <v>4344.6899999999996</v>
      </c>
      <c r="M3437" s="146">
        <v>1540.7</v>
      </c>
      <c r="N3437" s="146">
        <v>0</v>
      </c>
      <c r="Y3437" s="32">
        <f t="shared" si="53"/>
        <v>6586.3899999999994</v>
      </c>
    </row>
    <row r="3438" spans="1:25" x14ac:dyDescent="0.25">
      <c r="A3438" s="83" t="s">
        <v>11106</v>
      </c>
      <c r="B3438" s="84" t="s">
        <v>3515</v>
      </c>
      <c r="C3438" s="19">
        <v>157789.72</v>
      </c>
      <c r="D3438" s="19">
        <v>2998.01</v>
      </c>
      <c r="E3438" s="19">
        <v>0</v>
      </c>
      <c r="F3438" s="19">
        <v>2998.01</v>
      </c>
      <c r="G3438" s="19">
        <v>0</v>
      </c>
      <c r="H3438" s="85">
        <v>549432.26</v>
      </c>
      <c r="I3438" s="85">
        <v>10439.209999999999</v>
      </c>
      <c r="J3438" s="85">
        <v>11992.02</v>
      </c>
      <c r="K3438" s="85">
        <v>-1552.81</v>
      </c>
      <c r="L3438" s="146">
        <v>2609.8000000000002</v>
      </c>
      <c r="M3438" s="146">
        <v>1056.99</v>
      </c>
      <c r="N3438" s="146">
        <v>0</v>
      </c>
      <c r="Y3438" s="32">
        <f t="shared" si="53"/>
        <v>4055</v>
      </c>
    </row>
    <row r="3439" spans="1:25" x14ac:dyDescent="0.25">
      <c r="A3439" s="83" t="s">
        <v>11107</v>
      </c>
      <c r="B3439" s="84" t="s">
        <v>3516</v>
      </c>
      <c r="C3439" s="19">
        <v>526778.56000000006</v>
      </c>
      <c r="D3439" s="19">
        <v>10008.790000000001</v>
      </c>
      <c r="E3439" s="19">
        <v>0</v>
      </c>
      <c r="F3439" s="19">
        <v>10008.790000000001</v>
      </c>
      <c r="G3439" s="19">
        <v>0</v>
      </c>
      <c r="H3439" s="85">
        <v>1978820.68</v>
      </c>
      <c r="I3439" s="85">
        <v>37597.589999999997</v>
      </c>
      <c r="J3439" s="85">
        <v>40035.17</v>
      </c>
      <c r="K3439" s="85">
        <v>-2437.58</v>
      </c>
      <c r="L3439" s="146">
        <v>9399.4</v>
      </c>
      <c r="M3439" s="146">
        <v>6961.82</v>
      </c>
      <c r="N3439" s="146">
        <v>0</v>
      </c>
      <c r="Y3439" s="32">
        <f t="shared" si="53"/>
        <v>16970.61</v>
      </c>
    </row>
    <row r="3440" spans="1:25" x14ac:dyDescent="0.25">
      <c r="A3440" s="83" t="s">
        <v>11108</v>
      </c>
      <c r="B3440" s="84" t="s">
        <v>3517</v>
      </c>
      <c r="C3440" s="19">
        <v>133207.01999999999</v>
      </c>
      <c r="D3440" s="19">
        <v>2530.9299999999998</v>
      </c>
      <c r="E3440" s="19">
        <v>0</v>
      </c>
      <c r="F3440" s="19">
        <v>2530.9299999999998</v>
      </c>
      <c r="G3440" s="19">
        <v>0</v>
      </c>
      <c r="H3440" s="85">
        <v>499702.91</v>
      </c>
      <c r="I3440" s="85">
        <v>9494.36</v>
      </c>
      <c r="J3440" s="85">
        <v>10123.73</v>
      </c>
      <c r="K3440" s="85">
        <v>-629.37</v>
      </c>
      <c r="L3440" s="146">
        <v>2373.59</v>
      </c>
      <c r="M3440" s="146">
        <v>1744.22</v>
      </c>
      <c r="N3440" s="146">
        <v>0</v>
      </c>
      <c r="Y3440" s="32">
        <f t="shared" si="53"/>
        <v>4275.1499999999996</v>
      </c>
    </row>
    <row r="3441" spans="1:25" x14ac:dyDescent="0.25">
      <c r="A3441" s="83" t="s">
        <v>11109</v>
      </c>
      <c r="B3441" s="84" t="s">
        <v>3518</v>
      </c>
      <c r="C3441" s="19">
        <v>35543.17</v>
      </c>
      <c r="D3441" s="19">
        <v>675.32</v>
      </c>
      <c r="E3441" s="19">
        <v>0</v>
      </c>
      <c r="F3441" s="19">
        <v>675.32</v>
      </c>
      <c r="G3441" s="19">
        <v>0</v>
      </c>
      <c r="H3441" s="85">
        <v>120042.36</v>
      </c>
      <c r="I3441" s="85">
        <v>2280.8000000000002</v>
      </c>
      <c r="J3441" s="85">
        <v>2701.28</v>
      </c>
      <c r="K3441" s="85">
        <v>-420.48</v>
      </c>
      <c r="L3441" s="146">
        <v>570.20000000000005</v>
      </c>
      <c r="M3441" s="146">
        <v>149.72</v>
      </c>
      <c r="N3441" s="146">
        <v>0</v>
      </c>
      <c r="Y3441" s="32">
        <f t="shared" si="53"/>
        <v>825.04000000000008</v>
      </c>
    </row>
    <row r="3442" spans="1:25" x14ac:dyDescent="0.25">
      <c r="A3442" s="83" t="s">
        <v>11110</v>
      </c>
      <c r="B3442" s="84" t="s">
        <v>3519</v>
      </c>
      <c r="C3442" s="19">
        <v>89477.13</v>
      </c>
      <c r="D3442" s="19">
        <v>1700.07</v>
      </c>
      <c r="E3442" s="19">
        <v>0</v>
      </c>
      <c r="F3442" s="19">
        <v>1700.07</v>
      </c>
      <c r="G3442" s="19">
        <v>0</v>
      </c>
      <c r="H3442" s="85">
        <v>343111.21</v>
      </c>
      <c r="I3442" s="85">
        <v>6519.11</v>
      </c>
      <c r="J3442" s="85">
        <v>6800.26</v>
      </c>
      <c r="K3442" s="85">
        <v>-281.14999999999998</v>
      </c>
      <c r="L3442" s="146">
        <v>1629.78</v>
      </c>
      <c r="M3442" s="146">
        <v>1348.63</v>
      </c>
      <c r="N3442" s="146">
        <v>0</v>
      </c>
      <c r="Y3442" s="32">
        <f t="shared" si="53"/>
        <v>3048.7</v>
      </c>
    </row>
    <row r="3443" spans="1:25" x14ac:dyDescent="0.25">
      <c r="A3443" s="83" t="s">
        <v>11111</v>
      </c>
      <c r="B3443" s="84" t="s">
        <v>3520</v>
      </c>
      <c r="C3443" s="19">
        <v>62031.58</v>
      </c>
      <c r="D3443" s="19">
        <v>1178.5999999999999</v>
      </c>
      <c r="E3443" s="19">
        <v>0</v>
      </c>
      <c r="F3443" s="19">
        <v>1178.5999999999999</v>
      </c>
      <c r="G3443" s="19">
        <v>0</v>
      </c>
      <c r="H3443" s="85">
        <v>222301.27</v>
      </c>
      <c r="I3443" s="85">
        <v>4223.72</v>
      </c>
      <c r="J3443" s="85">
        <v>4714.3999999999996</v>
      </c>
      <c r="K3443" s="85">
        <v>-490.68</v>
      </c>
      <c r="L3443" s="146">
        <v>1055.93</v>
      </c>
      <c r="M3443" s="146">
        <v>565.25</v>
      </c>
      <c r="N3443" s="146">
        <v>0</v>
      </c>
      <c r="Y3443" s="32">
        <f t="shared" si="53"/>
        <v>1743.85</v>
      </c>
    </row>
    <row r="3444" spans="1:25" x14ac:dyDescent="0.25">
      <c r="A3444" s="83" t="s">
        <v>11112</v>
      </c>
      <c r="B3444" s="84" t="s">
        <v>3521</v>
      </c>
      <c r="C3444" s="19">
        <v>36998.75</v>
      </c>
      <c r="D3444" s="19">
        <v>702.98</v>
      </c>
      <c r="E3444" s="19">
        <v>0</v>
      </c>
      <c r="F3444" s="19">
        <v>702.98</v>
      </c>
      <c r="G3444" s="19">
        <v>0</v>
      </c>
      <c r="H3444" s="85">
        <v>141898.91</v>
      </c>
      <c r="I3444" s="85">
        <v>2696.08</v>
      </c>
      <c r="J3444" s="85">
        <v>2811.9</v>
      </c>
      <c r="K3444" s="85">
        <v>-115.82</v>
      </c>
      <c r="L3444" s="146">
        <v>674.02</v>
      </c>
      <c r="M3444" s="146">
        <v>558.20000000000005</v>
      </c>
      <c r="N3444" s="146">
        <v>0</v>
      </c>
      <c r="Y3444" s="32">
        <f t="shared" si="53"/>
        <v>1261.18</v>
      </c>
    </row>
    <row r="3445" spans="1:25" x14ac:dyDescent="0.25">
      <c r="A3445" s="83" t="s">
        <v>11113</v>
      </c>
      <c r="B3445" s="84" t="s">
        <v>3522</v>
      </c>
      <c r="C3445" s="19">
        <v>105638.38</v>
      </c>
      <c r="D3445" s="19">
        <v>2007.13</v>
      </c>
      <c r="E3445" s="19">
        <v>0</v>
      </c>
      <c r="F3445" s="19">
        <v>2007.13</v>
      </c>
      <c r="G3445" s="19">
        <v>0</v>
      </c>
      <c r="H3445" s="85">
        <v>379247.89</v>
      </c>
      <c r="I3445" s="85">
        <v>7205.71</v>
      </c>
      <c r="J3445" s="85">
        <v>8028.52</v>
      </c>
      <c r="K3445" s="85">
        <v>-822.81</v>
      </c>
      <c r="L3445" s="146">
        <v>1801.43</v>
      </c>
      <c r="M3445" s="146">
        <v>978.62</v>
      </c>
      <c r="N3445" s="146">
        <v>0</v>
      </c>
      <c r="Y3445" s="32">
        <f t="shared" si="53"/>
        <v>2985.75</v>
      </c>
    </row>
    <row r="3446" spans="1:25" x14ac:dyDescent="0.25">
      <c r="A3446" s="83" t="s">
        <v>11114</v>
      </c>
      <c r="B3446" s="84" t="s">
        <v>3523</v>
      </c>
      <c r="C3446" s="19">
        <v>65018.1</v>
      </c>
      <c r="D3446" s="19">
        <v>1235.3499999999999</v>
      </c>
      <c r="E3446" s="19">
        <v>0</v>
      </c>
      <c r="F3446" s="19">
        <v>1235.3499999999999</v>
      </c>
      <c r="G3446" s="19">
        <v>0</v>
      </c>
      <c r="H3446" s="85">
        <v>164382.28</v>
      </c>
      <c r="I3446" s="85">
        <v>3123.26</v>
      </c>
      <c r="J3446" s="85">
        <v>4941.38</v>
      </c>
      <c r="K3446" s="85">
        <v>-1818.12</v>
      </c>
      <c r="L3446" s="146">
        <v>780.82</v>
      </c>
      <c r="M3446" s="146">
        <v>0</v>
      </c>
      <c r="N3446" s="146">
        <v>1037.3</v>
      </c>
      <c r="Y3446" s="32">
        <f t="shared" si="53"/>
        <v>1235.3499999999999</v>
      </c>
    </row>
    <row r="3447" spans="1:25" x14ac:dyDescent="0.25">
      <c r="A3447" s="83" t="s">
        <v>11115</v>
      </c>
      <c r="B3447" s="84" t="s">
        <v>3524</v>
      </c>
      <c r="C3447" s="19">
        <v>117033.4</v>
      </c>
      <c r="D3447" s="19">
        <v>2223.64</v>
      </c>
      <c r="E3447" s="19">
        <v>0</v>
      </c>
      <c r="F3447" s="19">
        <v>2223.64</v>
      </c>
      <c r="G3447" s="19">
        <v>0</v>
      </c>
      <c r="H3447" s="85">
        <v>417069</v>
      </c>
      <c r="I3447" s="85">
        <v>7924.31</v>
      </c>
      <c r="J3447" s="85">
        <v>8894.5400000000009</v>
      </c>
      <c r="K3447" s="85">
        <v>-970.23</v>
      </c>
      <c r="L3447" s="146">
        <v>1981.08</v>
      </c>
      <c r="M3447" s="146">
        <v>1010.85</v>
      </c>
      <c r="N3447" s="146">
        <v>0</v>
      </c>
      <c r="Y3447" s="32">
        <f t="shared" si="53"/>
        <v>3234.49</v>
      </c>
    </row>
    <row r="3448" spans="1:25" x14ac:dyDescent="0.25">
      <c r="A3448" s="83" t="s">
        <v>11116</v>
      </c>
      <c r="B3448" s="84" t="s">
        <v>3525</v>
      </c>
      <c r="C3448" s="19">
        <v>63558.54</v>
      </c>
      <c r="D3448" s="19">
        <v>1207.6099999999999</v>
      </c>
      <c r="E3448" s="19">
        <v>0</v>
      </c>
      <c r="F3448" s="19">
        <v>1207.6099999999999</v>
      </c>
      <c r="G3448" s="19">
        <v>0</v>
      </c>
      <c r="H3448" s="85">
        <v>213716.53</v>
      </c>
      <c r="I3448" s="85">
        <v>4060.61</v>
      </c>
      <c r="J3448" s="85">
        <v>4830.45</v>
      </c>
      <c r="K3448" s="85">
        <v>-769.84</v>
      </c>
      <c r="L3448" s="146">
        <v>1015.15</v>
      </c>
      <c r="M3448" s="146">
        <v>245.31</v>
      </c>
      <c r="N3448" s="146">
        <v>0</v>
      </c>
      <c r="Y3448" s="32">
        <f t="shared" si="53"/>
        <v>1452.9199999999998</v>
      </c>
    </row>
    <row r="3449" spans="1:25" x14ac:dyDescent="0.25">
      <c r="A3449" s="83" t="s">
        <v>11117</v>
      </c>
      <c r="B3449" s="84" t="s">
        <v>3526</v>
      </c>
      <c r="C3449" s="19">
        <v>59074.99</v>
      </c>
      <c r="D3449" s="19">
        <v>1122.43</v>
      </c>
      <c r="E3449" s="19">
        <v>0</v>
      </c>
      <c r="F3449" s="19">
        <v>1122.43</v>
      </c>
      <c r="G3449" s="19">
        <v>0</v>
      </c>
      <c r="H3449" s="85">
        <v>231409.4</v>
      </c>
      <c r="I3449" s="85">
        <v>4396.78</v>
      </c>
      <c r="J3449" s="85">
        <v>4489.7</v>
      </c>
      <c r="K3449" s="85">
        <v>-92.92</v>
      </c>
      <c r="L3449" s="146">
        <v>1099.2</v>
      </c>
      <c r="M3449" s="146">
        <v>1006.28</v>
      </c>
      <c r="N3449" s="146">
        <v>0</v>
      </c>
      <c r="Y3449" s="32">
        <f t="shared" si="53"/>
        <v>2128.71</v>
      </c>
    </row>
    <row r="3450" spans="1:25" x14ac:dyDescent="0.25">
      <c r="A3450" s="83" t="s">
        <v>11118</v>
      </c>
      <c r="B3450" s="84" t="s">
        <v>3527</v>
      </c>
      <c r="C3450" s="19">
        <v>55918.69</v>
      </c>
      <c r="D3450" s="19">
        <v>1062.46</v>
      </c>
      <c r="E3450" s="19">
        <v>0</v>
      </c>
      <c r="F3450" s="19">
        <v>1062.46</v>
      </c>
      <c r="G3450" s="19">
        <v>0</v>
      </c>
      <c r="H3450" s="85">
        <v>201887.35</v>
      </c>
      <c r="I3450" s="85">
        <v>3835.86</v>
      </c>
      <c r="J3450" s="85">
        <v>4249.82</v>
      </c>
      <c r="K3450" s="85">
        <v>-413.96</v>
      </c>
      <c r="L3450" s="146">
        <v>958.97</v>
      </c>
      <c r="M3450" s="146">
        <v>545.01</v>
      </c>
      <c r="N3450" s="146">
        <v>0</v>
      </c>
      <c r="Y3450" s="32">
        <f t="shared" si="53"/>
        <v>1607.47</v>
      </c>
    </row>
    <row r="3451" spans="1:25" x14ac:dyDescent="0.25">
      <c r="A3451" s="83" t="s">
        <v>11119</v>
      </c>
      <c r="B3451" s="84" t="s">
        <v>3528</v>
      </c>
      <c r="C3451" s="19">
        <v>94216.06</v>
      </c>
      <c r="D3451" s="19">
        <v>1790.11</v>
      </c>
      <c r="E3451" s="19">
        <v>0</v>
      </c>
      <c r="F3451" s="19">
        <v>1790.11</v>
      </c>
      <c r="G3451" s="19">
        <v>0</v>
      </c>
      <c r="H3451" s="85">
        <v>291581.75</v>
      </c>
      <c r="I3451" s="85">
        <v>5540.05</v>
      </c>
      <c r="J3451" s="85">
        <v>7160.42</v>
      </c>
      <c r="K3451" s="85">
        <v>-1620.37</v>
      </c>
      <c r="L3451" s="146">
        <v>1385.01</v>
      </c>
      <c r="M3451" s="146">
        <v>0</v>
      </c>
      <c r="N3451" s="146">
        <v>235.36</v>
      </c>
      <c r="Y3451" s="32">
        <f t="shared" si="53"/>
        <v>1790.11</v>
      </c>
    </row>
    <row r="3452" spans="1:25" x14ac:dyDescent="0.25">
      <c r="A3452" s="83" t="s">
        <v>11120</v>
      </c>
      <c r="B3452" s="84" t="s">
        <v>3529</v>
      </c>
      <c r="C3452" s="19">
        <v>34460.47</v>
      </c>
      <c r="D3452" s="19">
        <v>654.75</v>
      </c>
      <c r="E3452" s="19">
        <v>0</v>
      </c>
      <c r="F3452" s="19">
        <v>654.75</v>
      </c>
      <c r="G3452" s="19">
        <v>0</v>
      </c>
      <c r="H3452" s="85">
        <v>137846.49</v>
      </c>
      <c r="I3452" s="85">
        <v>2619.08</v>
      </c>
      <c r="J3452" s="85">
        <v>2619</v>
      </c>
      <c r="K3452" s="85">
        <v>0.08</v>
      </c>
      <c r="L3452" s="146">
        <v>654.77</v>
      </c>
      <c r="M3452" s="146">
        <v>654.85</v>
      </c>
      <c r="N3452" s="146">
        <v>0</v>
      </c>
      <c r="Y3452" s="32">
        <f t="shared" si="53"/>
        <v>1309.5999999999999</v>
      </c>
    </row>
    <row r="3453" spans="1:25" x14ac:dyDescent="0.25">
      <c r="A3453" s="83" t="s">
        <v>11121</v>
      </c>
      <c r="B3453" s="84" t="s">
        <v>3530</v>
      </c>
      <c r="C3453" s="19">
        <v>107968.59</v>
      </c>
      <c r="D3453" s="19">
        <v>2051.4</v>
      </c>
      <c r="E3453" s="19">
        <v>0</v>
      </c>
      <c r="F3453" s="19">
        <v>2051.4</v>
      </c>
      <c r="G3453" s="19">
        <v>0</v>
      </c>
      <c r="H3453" s="85">
        <v>356611.38</v>
      </c>
      <c r="I3453" s="85">
        <v>6775.62</v>
      </c>
      <c r="J3453" s="85">
        <v>8205.61</v>
      </c>
      <c r="K3453" s="85">
        <v>-1429.99</v>
      </c>
      <c r="L3453" s="146">
        <v>1693.91</v>
      </c>
      <c r="M3453" s="146">
        <v>263.92</v>
      </c>
      <c r="N3453" s="146">
        <v>0</v>
      </c>
      <c r="Y3453" s="32">
        <f t="shared" si="53"/>
        <v>2315.3200000000002</v>
      </c>
    </row>
    <row r="3454" spans="1:25" x14ac:dyDescent="0.25">
      <c r="A3454" s="83" t="s">
        <v>11122</v>
      </c>
      <c r="B3454" s="84" t="s">
        <v>3531</v>
      </c>
      <c r="C3454" s="19">
        <v>55612.47</v>
      </c>
      <c r="D3454" s="19">
        <v>1056.6400000000001</v>
      </c>
      <c r="E3454" s="19">
        <v>0</v>
      </c>
      <c r="F3454" s="19">
        <v>1056.6400000000001</v>
      </c>
      <c r="G3454" s="19">
        <v>0</v>
      </c>
      <c r="H3454" s="85">
        <v>218485.28</v>
      </c>
      <c r="I3454" s="85">
        <v>4151.22</v>
      </c>
      <c r="J3454" s="85">
        <v>4226.55</v>
      </c>
      <c r="K3454" s="85">
        <v>-75.33</v>
      </c>
      <c r="L3454" s="146">
        <v>1037.81</v>
      </c>
      <c r="M3454" s="146">
        <v>962.48</v>
      </c>
      <c r="N3454" s="146">
        <v>0</v>
      </c>
      <c r="Y3454" s="32">
        <f t="shared" si="53"/>
        <v>2019.1200000000001</v>
      </c>
    </row>
    <row r="3455" spans="1:25" x14ac:dyDescent="0.25">
      <c r="A3455" s="83" t="s">
        <v>11123</v>
      </c>
      <c r="B3455" s="84" t="s">
        <v>3532</v>
      </c>
      <c r="C3455" s="19">
        <v>21472.81</v>
      </c>
      <c r="D3455" s="19">
        <v>407.98</v>
      </c>
      <c r="E3455" s="19">
        <v>0</v>
      </c>
      <c r="F3455" s="19">
        <v>407.98</v>
      </c>
      <c r="G3455" s="19">
        <v>0</v>
      </c>
      <c r="H3455" s="85">
        <v>67395.399999999994</v>
      </c>
      <c r="I3455" s="85">
        <v>1280.51</v>
      </c>
      <c r="J3455" s="85">
        <v>1631.93</v>
      </c>
      <c r="K3455" s="85">
        <v>-351.42</v>
      </c>
      <c r="L3455" s="146">
        <v>320.13</v>
      </c>
      <c r="M3455" s="146">
        <v>0</v>
      </c>
      <c r="N3455" s="146">
        <v>31.29</v>
      </c>
      <c r="Y3455" s="32">
        <f t="shared" si="53"/>
        <v>407.98</v>
      </c>
    </row>
    <row r="3456" spans="1:25" x14ac:dyDescent="0.25">
      <c r="A3456" s="83" t="s">
        <v>11124</v>
      </c>
      <c r="B3456" s="84" t="s">
        <v>3533</v>
      </c>
      <c r="C3456" s="19">
        <v>113542.09</v>
      </c>
      <c r="D3456" s="19">
        <v>2157.3000000000002</v>
      </c>
      <c r="E3456" s="19">
        <v>0</v>
      </c>
      <c r="F3456" s="19">
        <v>2157.3000000000002</v>
      </c>
      <c r="G3456" s="19">
        <v>0</v>
      </c>
      <c r="H3456" s="85">
        <v>379999.22</v>
      </c>
      <c r="I3456" s="85">
        <v>7219.99</v>
      </c>
      <c r="J3456" s="85">
        <v>8629.2000000000007</v>
      </c>
      <c r="K3456" s="85">
        <v>-1409.21</v>
      </c>
      <c r="L3456" s="146">
        <v>1805</v>
      </c>
      <c r="M3456" s="146">
        <v>395.79</v>
      </c>
      <c r="N3456" s="146">
        <v>0</v>
      </c>
      <c r="Y3456" s="32">
        <f t="shared" si="53"/>
        <v>2553.09</v>
      </c>
    </row>
    <row r="3457" spans="1:25" x14ac:dyDescent="0.25">
      <c r="A3457" s="83" t="s">
        <v>11125</v>
      </c>
      <c r="B3457" s="84" t="s">
        <v>3534</v>
      </c>
      <c r="C3457" s="19">
        <v>24966.03</v>
      </c>
      <c r="D3457" s="19">
        <v>474.36</v>
      </c>
      <c r="E3457" s="19">
        <v>0</v>
      </c>
      <c r="F3457" s="19">
        <v>474.36</v>
      </c>
      <c r="G3457" s="19">
        <v>0</v>
      </c>
      <c r="H3457" s="85">
        <v>96457.88</v>
      </c>
      <c r="I3457" s="85">
        <v>1832.7</v>
      </c>
      <c r="J3457" s="85">
        <v>1897.42</v>
      </c>
      <c r="K3457" s="85">
        <v>-64.72</v>
      </c>
      <c r="L3457" s="146">
        <v>458.18</v>
      </c>
      <c r="M3457" s="146">
        <v>393.46</v>
      </c>
      <c r="N3457" s="146">
        <v>0</v>
      </c>
      <c r="Y3457" s="32">
        <f t="shared" si="53"/>
        <v>867.81999999999994</v>
      </c>
    </row>
    <row r="3458" spans="1:25" x14ac:dyDescent="0.25">
      <c r="A3458" s="83" t="s">
        <v>11126</v>
      </c>
      <c r="B3458" s="84" t="s">
        <v>3535</v>
      </c>
      <c r="C3458" s="19">
        <v>55792.42</v>
      </c>
      <c r="D3458" s="19">
        <v>1060.06</v>
      </c>
      <c r="E3458" s="19">
        <v>0</v>
      </c>
      <c r="F3458" s="19">
        <v>1060.06</v>
      </c>
      <c r="G3458" s="19">
        <v>0</v>
      </c>
      <c r="H3458" s="85">
        <v>223543.27</v>
      </c>
      <c r="I3458" s="85">
        <v>4247.32</v>
      </c>
      <c r="J3458" s="85">
        <v>4240.22</v>
      </c>
      <c r="K3458" s="85">
        <v>7.1</v>
      </c>
      <c r="L3458" s="146">
        <v>1061.83</v>
      </c>
      <c r="M3458" s="146">
        <v>1068.93</v>
      </c>
      <c r="N3458" s="146">
        <v>0</v>
      </c>
      <c r="Y3458" s="32">
        <f t="shared" si="53"/>
        <v>2128.9899999999998</v>
      </c>
    </row>
    <row r="3459" spans="1:25" x14ac:dyDescent="0.25">
      <c r="A3459" s="83" t="s">
        <v>11127</v>
      </c>
      <c r="B3459" s="84" t="s">
        <v>3536</v>
      </c>
      <c r="C3459" s="19">
        <v>58803.59</v>
      </c>
      <c r="D3459" s="19">
        <v>1117.27</v>
      </c>
      <c r="E3459" s="19">
        <v>0</v>
      </c>
      <c r="F3459" s="19">
        <v>1117.27</v>
      </c>
      <c r="G3459" s="19">
        <v>0</v>
      </c>
      <c r="H3459" s="85">
        <v>207966.5</v>
      </c>
      <c r="I3459" s="85">
        <v>3951.36</v>
      </c>
      <c r="J3459" s="85">
        <v>4469.07</v>
      </c>
      <c r="K3459" s="85">
        <v>-517.71</v>
      </c>
      <c r="L3459" s="146">
        <v>987.84</v>
      </c>
      <c r="M3459" s="146">
        <v>470.13</v>
      </c>
      <c r="N3459" s="146">
        <v>0</v>
      </c>
      <c r="Y3459" s="32">
        <f t="shared" si="53"/>
        <v>1587.4</v>
      </c>
    </row>
    <row r="3460" spans="1:25" x14ac:dyDescent="0.25">
      <c r="A3460" s="83" t="s">
        <v>11128</v>
      </c>
      <c r="B3460" s="84" t="s">
        <v>3537</v>
      </c>
      <c r="C3460" s="19">
        <v>31524.05</v>
      </c>
      <c r="D3460" s="19">
        <v>598.96</v>
      </c>
      <c r="E3460" s="19">
        <v>0</v>
      </c>
      <c r="F3460" s="19">
        <v>598.96</v>
      </c>
      <c r="G3460" s="19">
        <v>0</v>
      </c>
      <c r="H3460" s="85">
        <v>111430.93</v>
      </c>
      <c r="I3460" s="85">
        <v>2117.19</v>
      </c>
      <c r="J3460" s="85">
        <v>2395.83</v>
      </c>
      <c r="K3460" s="85">
        <v>-278.64</v>
      </c>
      <c r="L3460" s="146">
        <v>529.29999999999995</v>
      </c>
      <c r="M3460" s="146">
        <v>250.66</v>
      </c>
      <c r="N3460" s="146">
        <v>0</v>
      </c>
      <c r="Y3460" s="32">
        <f t="shared" si="53"/>
        <v>849.62</v>
      </c>
    </row>
    <row r="3461" spans="1:25" x14ac:dyDescent="0.25">
      <c r="A3461" s="83" t="s">
        <v>11129</v>
      </c>
      <c r="B3461" s="84" t="s">
        <v>3538</v>
      </c>
      <c r="C3461" s="19">
        <v>41472.050000000003</v>
      </c>
      <c r="D3461" s="19">
        <v>787.97</v>
      </c>
      <c r="E3461" s="19">
        <v>0</v>
      </c>
      <c r="F3461" s="19">
        <v>787.97</v>
      </c>
      <c r="G3461" s="19">
        <v>0</v>
      </c>
      <c r="H3461" s="85">
        <v>151285.01999999999</v>
      </c>
      <c r="I3461" s="85">
        <v>2874.42</v>
      </c>
      <c r="J3461" s="85">
        <v>3151.88</v>
      </c>
      <c r="K3461" s="85">
        <v>-277.45999999999998</v>
      </c>
      <c r="L3461" s="146">
        <v>718.61</v>
      </c>
      <c r="M3461" s="146">
        <v>441.15</v>
      </c>
      <c r="N3461" s="146">
        <v>0</v>
      </c>
      <c r="Y3461" s="32">
        <f t="shared" si="53"/>
        <v>1229.1199999999999</v>
      </c>
    </row>
    <row r="3462" spans="1:25" x14ac:dyDescent="0.25">
      <c r="A3462" s="83" t="s">
        <v>11130</v>
      </c>
      <c r="B3462" s="84" t="s">
        <v>3539</v>
      </c>
      <c r="C3462" s="19">
        <v>136961.25</v>
      </c>
      <c r="D3462" s="19">
        <v>2602.2600000000002</v>
      </c>
      <c r="E3462" s="19">
        <v>0</v>
      </c>
      <c r="F3462" s="19">
        <v>2602.2600000000002</v>
      </c>
      <c r="G3462" s="19">
        <v>0</v>
      </c>
      <c r="H3462" s="85">
        <v>521171.82</v>
      </c>
      <c r="I3462" s="85">
        <v>9902.26</v>
      </c>
      <c r="J3462" s="85">
        <v>10409.049999999999</v>
      </c>
      <c r="K3462" s="85">
        <v>-506.79</v>
      </c>
      <c r="L3462" s="146">
        <v>2475.5700000000002</v>
      </c>
      <c r="M3462" s="146">
        <v>1968.78</v>
      </c>
      <c r="N3462" s="146">
        <v>0</v>
      </c>
      <c r="Y3462" s="32">
        <f t="shared" si="53"/>
        <v>4571.04</v>
      </c>
    </row>
    <row r="3463" spans="1:25" x14ac:dyDescent="0.25">
      <c r="A3463" s="83" t="s">
        <v>11131</v>
      </c>
      <c r="B3463" s="84" t="s">
        <v>3540</v>
      </c>
      <c r="C3463" s="19">
        <v>205140.81</v>
      </c>
      <c r="D3463" s="19">
        <v>3897.68</v>
      </c>
      <c r="E3463" s="19">
        <v>0</v>
      </c>
      <c r="F3463" s="19">
        <v>3897.68</v>
      </c>
      <c r="G3463" s="19">
        <v>0</v>
      </c>
      <c r="H3463" s="85">
        <v>731497.61</v>
      </c>
      <c r="I3463" s="85">
        <v>13898.45</v>
      </c>
      <c r="J3463" s="85">
        <v>15590.7</v>
      </c>
      <c r="K3463" s="85">
        <v>-1692.25</v>
      </c>
      <c r="L3463" s="146">
        <v>3474.61</v>
      </c>
      <c r="M3463" s="146">
        <v>1782.36</v>
      </c>
      <c r="N3463" s="146">
        <v>0</v>
      </c>
      <c r="Y3463" s="32">
        <f t="shared" si="53"/>
        <v>5680.04</v>
      </c>
    </row>
    <row r="3464" spans="1:25" x14ac:dyDescent="0.25">
      <c r="A3464" s="83" t="s">
        <v>11132</v>
      </c>
      <c r="B3464" s="84" t="s">
        <v>3541</v>
      </c>
      <c r="C3464" s="19">
        <v>120395.95</v>
      </c>
      <c r="D3464" s="19">
        <v>2287.52</v>
      </c>
      <c r="E3464" s="19">
        <v>0</v>
      </c>
      <c r="F3464" s="19">
        <v>2287.52</v>
      </c>
      <c r="G3464" s="19">
        <v>0</v>
      </c>
      <c r="H3464" s="85">
        <v>496198.25</v>
      </c>
      <c r="I3464" s="85">
        <v>9427.77</v>
      </c>
      <c r="J3464" s="85">
        <v>9150.09</v>
      </c>
      <c r="K3464" s="85">
        <v>277.68</v>
      </c>
      <c r="L3464" s="146">
        <v>2356.94</v>
      </c>
      <c r="M3464" s="146">
        <v>2634.62</v>
      </c>
      <c r="N3464" s="146">
        <v>0</v>
      </c>
      <c r="Y3464" s="32">
        <f t="shared" si="53"/>
        <v>4922.1399999999994</v>
      </c>
    </row>
    <row r="3465" spans="1:25" x14ac:dyDescent="0.25">
      <c r="A3465" s="83" t="s">
        <v>11133</v>
      </c>
      <c r="B3465" s="84" t="s">
        <v>3542</v>
      </c>
      <c r="C3465" s="19">
        <v>42558.2</v>
      </c>
      <c r="D3465" s="19">
        <v>808.61</v>
      </c>
      <c r="E3465" s="19">
        <v>0</v>
      </c>
      <c r="F3465" s="19">
        <v>808.61</v>
      </c>
      <c r="G3465" s="19">
        <v>0</v>
      </c>
      <c r="H3465" s="85">
        <v>156420.23000000001</v>
      </c>
      <c r="I3465" s="85">
        <v>2971.98</v>
      </c>
      <c r="J3465" s="85">
        <v>3234.42</v>
      </c>
      <c r="K3465" s="85">
        <v>-262.44</v>
      </c>
      <c r="L3465" s="146">
        <v>743</v>
      </c>
      <c r="M3465" s="146">
        <v>480.56</v>
      </c>
      <c r="N3465" s="146">
        <v>0</v>
      </c>
      <c r="Y3465" s="32">
        <f t="shared" si="53"/>
        <v>1289.17</v>
      </c>
    </row>
    <row r="3466" spans="1:25" x14ac:dyDescent="0.25">
      <c r="A3466" s="83" t="s">
        <v>11134</v>
      </c>
      <c r="B3466" s="84" t="s">
        <v>3543</v>
      </c>
      <c r="C3466" s="19">
        <v>19232.5</v>
      </c>
      <c r="D3466" s="19">
        <v>365.42</v>
      </c>
      <c r="E3466" s="19">
        <v>0</v>
      </c>
      <c r="F3466" s="19">
        <v>365.42</v>
      </c>
      <c r="G3466" s="19">
        <v>0</v>
      </c>
      <c r="H3466" s="85">
        <v>83075.3</v>
      </c>
      <c r="I3466" s="85">
        <v>1578.43</v>
      </c>
      <c r="J3466" s="85">
        <v>1461.67</v>
      </c>
      <c r="K3466" s="85">
        <v>116.76</v>
      </c>
      <c r="L3466" s="146">
        <v>394.61</v>
      </c>
      <c r="M3466" s="146">
        <v>511.37</v>
      </c>
      <c r="N3466" s="146">
        <v>0</v>
      </c>
      <c r="Y3466" s="32">
        <f t="shared" si="53"/>
        <v>876.79</v>
      </c>
    </row>
    <row r="3467" spans="1:25" x14ac:dyDescent="0.25">
      <c r="A3467" s="83" t="s">
        <v>11135</v>
      </c>
      <c r="B3467" s="84" t="s">
        <v>3544</v>
      </c>
      <c r="C3467" s="19">
        <v>834276.16</v>
      </c>
      <c r="D3467" s="19">
        <v>15851.25</v>
      </c>
      <c r="E3467" s="19">
        <v>0</v>
      </c>
      <c r="F3467" s="19">
        <v>15851.25</v>
      </c>
      <c r="G3467" s="19">
        <v>0</v>
      </c>
      <c r="H3467" s="85">
        <v>3192123.1</v>
      </c>
      <c r="I3467" s="85">
        <v>60650.34</v>
      </c>
      <c r="J3467" s="85">
        <v>63404.99</v>
      </c>
      <c r="K3467" s="85">
        <v>-2754.65</v>
      </c>
      <c r="L3467" s="146">
        <v>15162.59</v>
      </c>
      <c r="M3467" s="146">
        <v>12407.94</v>
      </c>
      <c r="N3467" s="146">
        <v>0</v>
      </c>
      <c r="Y3467" s="32">
        <f t="shared" si="53"/>
        <v>28259.190000000002</v>
      </c>
    </row>
    <row r="3468" spans="1:25" x14ac:dyDescent="0.25">
      <c r="A3468" s="83" t="s">
        <v>11136</v>
      </c>
      <c r="B3468" s="84" t="s">
        <v>3545</v>
      </c>
      <c r="C3468" s="19">
        <v>86195.6</v>
      </c>
      <c r="D3468" s="19">
        <v>1637.72</v>
      </c>
      <c r="E3468" s="19">
        <v>0</v>
      </c>
      <c r="F3468" s="19">
        <v>1637.72</v>
      </c>
      <c r="G3468" s="19">
        <v>0</v>
      </c>
      <c r="H3468" s="85">
        <v>277535.42</v>
      </c>
      <c r="I3468" s="85">
        <v>5273.17</v>
      </c>
      <c r="J3468" s="85">
        <v>6550.87</v>
      </c>
      <c r="K3468" s="85">
        <v>-1277.7</v>
      </c>
      <c r="L3468" s="146">
        <v>1318.29</v>
      </c>
      <c r="M3468" s="146">
        <v>40.590000000000003</v>
      </c>
      <c r="N3468" s="146">
        <v>0</v>
      </c>
      <c r="Y3468" s="32">
        <f t="shared" si="53"/>
        <v>1678.31</v>
      </c>
    </row>
    <row r="3469" spans="1:25" x14ac:dyDescent="0.25">
      <c r="A3469" s="83" t="s">
        <v>11137</v>
      </c>
      <c r="B3469" s="84" t="s">
        <v>3546</v>
      </c>
      <c r="C3469" s="19">
        <v>101534.53</v>
      </c>
      <c r="D3469" s="19">
        <v>1929.16</v>
      </c>
      <c r="E3469" s="19">
        <v>0</v>
      </c>
      <c r="F3469" s="19">
        <v>1929.16</v>
      </c>
      <c r="G3469" s="19">
        <v>0</v>
      </c>
      <c r="H3469" s="85">
        <v>330772.07</v>
      </c>
      <c r="I3469" s="85">
        <v>6284.67</v>
      </c>
      <c r="J3469" s="85">
        <v>7716.62</v>
      </c>
      <c r="K3469" s="85">
        <v>-1431.95</v>
      </c>
      <c r="L3469" s="146">
        <v>1571.17</v>
      </c>
      <c r="M3469" s="146">
        <v>139.22</v>
      </c>
      <c r="N3469" s="146">
        <v>0</v>
      </c>
      <c r="Y3469" s="32">
        <f t="shared" si="53"/>
        <v>2068.38</v>
      </c>
    </row>
    <row r="3470" spans="1:25" x14ac:dyDescent="0.25">
      <c r="A3470" s="83" t="s">
        <v>11138</v>
      </c>
      <c r="B3470" s="84" t="s">
        <v>3547</v>
      </c>
      <c r="C3470" s="19">
        <v>270829.8</v>
      </c>
      <c r="D3470" s="19">
        <v>5145.7700000000004</v>
      </c>
      <c r="E3470" s="19">
        <v>0</v>
      </c>
      <c r="F3470" s="19">
        <v>5145.7700000000004</v>
      </c>
      <c r="G3470" s="19">
        <v>0</v>
      </c>
      <c r="H3470" s="85">
        <v>1094694.04</v>
      </c>
      <c r="I3470" s="85">
        <v>20799.189999999999</v>
      </c>
      <c r="J3470" s="85">
        <v>20583.060000000001</v>
      </c>
      <c r="K3470" s="85">
        <v>216.13</v>
      </c>
      <c r="L3470" s="146">
        <v>5199.8</v>
      </c>
      <c r="M3470" s="146">
        <v>5415.93</v>
      </c>
      <c r="N3470" s="146">
        <v>0</v>
      </c>
      <c r="Y3470" s="32">
        <f t="shared" si="53"/>
        <v>10561.7</v>
      </c>
    </row>
    <row r="3471" spans="1:25" x14ac:dyDescent="0.25">
      <c r="A3471" s="83" t="s">
        <v>11139</v>
      </c>
      <c r="B3471" s="84" t="s">
        <v>3548</v>
      </c>
      <c r="C3471" s="19">
        <v>46738.04</v>
      </c>
      <c r="D3471" s="19">
        <v>888.02</v>
      </c>
      <c r="E3471" s="19">
        <v>0</v>
      </c>
      <c r="F3471" s="19">
        <v>888.02</v>
      </c>
      <c r="G3471" s="19">
        <v>0</v>
      </c>
      <c r="H3471" s="85">
        <v>157274.09</v>
      </c>
      <c r="I3471" s="85">
        <v>2988.21</v>
      </c>
      <c r="J3471" s="85">
        <v>3552.09</v>
      </c>
      <c r="K3471" s="85">
        <v>-563.88</v>
      </c>
      <c r="L3471" s="146">
        <v>747.05</v>
      </c>
      <c r="M3471" s="146">
        <v>183.17</v>
      </c>
      <c r="N3471" s="146">
        <v>0</v>
      </c>
      <c r="Y3471" s="32">
        <f t="shared" si="53"/>
        <v>1071.19</v>
      </c>
    </row>
    <row r="3472" spans="1:25" x14ac:dyDescent="0.25">
      <c r="A3472" s="83" t="s">
        <v>11140</v>
      </c>
      <c r="B3472" s="84" t="s">
        <v>3549</v>
      </c>
      <c r="C3472" s="19">
        <v>250623.31</v>
      </c>
      <c r="D3472" s="19">
        <v>4761.84</v>
      </c>
      <c r="E3472" s="19">
        <v>0</v>
      </c>
      <c r="F3472" s="19">
        <v>4761.84</v>
      </c>
      <c r="G3472" s="19">
        <v>0</v>
      </c>
      <c r="H3472" s="85">
        <v>968081.1</v>
      </c>
      <c r="I3472" s="85">
        <v>18393.54</v>
      </c>
      <c r="J3472" s="85">
        <v>19047.37</v>
      </c>
      <c r="K3472" s="85">
        <v>-653.83000000000004</v>
      </c>
      <c r="L3472" s="146">
        <v>4598.3900000000003</v>
      </c>
      <c r="M3472" s="146">
        <v>3944.56</v>
      </c>
      <c r="N3472" s="146">
        <v>0</v>
      </c>
      <c r="Y3472" s="32">
        <f t="shared" si="53"/>
        <v>8706.4</v>
      </c>
    </row>
    <row r="3473" spans="1:25" x14ac:dyDescent="0.25">
      <c r="A3473" s="83" t="s">
        <v>11141</v>
      </c>
      <c r="B3473" s="84" t="s">
        <v>3550</v>
      </c>
      <c r="C3473" s="19">
        <v>25131.54</v>
      </c>
      <c r="D3473" s="19">
        <v>477.5</v>
      </c>
      <c r="E3473" s="19">
        <v>0</v>
      </c>
      <c r="F3473" s="19">
        <v>477.5</v>
      </c>
      <c r="G3473" s="19">
        <v>0</v>
      </c>
      <c r="H3473" s="85">
        <v>91967.2</v>
      </c>
      <c r="I3473" s="85">
        <v>1747.38</v>
      </c>
      <c r="J3473" s="85">
        <v>1910</v>
      </c>
      <c r="K3473" s="85">
        <v>-162.62</v>
      </c>
      <c r="L3473" s="146">
        <v>436.85</v>
      </c>
      <c r="M3473" s="146">
        <v>274.23</v>
      </c>
      <c r="N3473" s="146">
        <v>0</v>
      </c>
      <c r="Y3473" s="32">
        <f t="shared" ref="Y3473:Y3536" si="54">F3473+M3473+R3473+W3473</f>
        <v>751.73</v>
      </c>
    </row>
    <row r="3474" spans="1:25" x14ac:dyDescent="0.25">
      <c r="A3474" s="83" t="s">
        <v>11142</v>
      </c>
      <c r="B3474" s="84" t="s">
        <v>3551</v>
      </c>
      <c r="C3474" s="19">
        <v>107848.82</v>
      </c>
      <c r="D3474" s="19">
        <v>2049.13</v>
      </c>
      <c r="E3474" s="19">
        <v>0</v>
      </c>
      <c r="F3474" s="19">
        <v>2049.13</v>
      </c>
      <c r="G3474" s="19">
        <v>0</v>
      </c>
      <c r="H3474" s="85">
        <v>404582.78</v>
      </c>
      <c r="I3474" s="85">
        <v>7687.07</v>
      </c>
      <c r="J3474" s="85">
        <v>8196.51</v>
      </c>
      <c r="K3474" s="85">
        <v>-509.44</v>
      </c>
      <c r="L3474" s="146">
        <v>1921.77</v>
      </c>
      <c r="M3474" s="146">
        <v>1412.33</v>
      </c>
      <c r="N3474" s="146">
        <v>0</v>
      </c>
      <c r="Y3474" s="32">
        <f t="shared" si="54"/>
        <v>3461.46</v>
      </c>
    </row>
    <row r="3475" spans="1:25" x14ac:dyDescent="0.25">
      <c r="A3475" s="83" t="s">
        <v>11143</v>
      </c>
      <c r="B3475" s="84" t="s">
        <v>3552</v>
      </c>
      <c r="C3475" s="19">
        <v>15324.94</v>
      </c>
      <c r="D3475" s="19">
        <v>291.18</v>
      </c>
      <c r="E3475" s="19">
        <v>0</v>
      </c>
      <c r="F3475" s="19">
        <v>291.18</v>
      </c>
      <c r="G3475" s="19">
        <v>0</v>
      </c>
      <c r="H3475" s="85">
        <v>55646.74</v>
      </c>
      <c r="I3475" s="85">
        <v>1057.29</v>
      </c>
      <c r="J3475" s="85">
        <v>1164.7</v>
      </c>
      <c r="K3475" s="85">
        <v>-107.41</v>
      </c>
      <c r="L3475" s="146">
        <v>264.32</v>
      </c>
      <c r="M3475" s="146">
        <v>156.91</v>
      </c>
      <c r="N3475" s="146">
        <v>0</v>
      </c>
      <c r="Y3475" s="32">
        <f t="shared" si="54"/>
        <v>448.09000000000003</v>
      </c>
    </row>
    <row r="3476" spans="1:25" x14ac:dyDescent="0.25">
      <c r="A3476" s="83" t="s">
        <v>11144</v>
      </c>
      <c r="B3476" s="84" t="s">
        <v>3553</v>
      </c>
      <c r="C3476" s="19">
        <v>60507.9</v>
      </c>
      <c r="D3476" s="19">
        <v>1149.6500000000001</v>
      </c>
      <c r="E3476" s="19">
        <v>0</v>
      </c>
      <c r="F3476" s="19">
        <v>1149.6500000000001</v>
      </c>
      <c r="G3476" s="19">
        <v>0</v>
      </c>
      <c r="H3476" s="85">
        <v>236941.98</v>
      </c>
      <c r="I3476" s="85">
        <v>4501.8999999999996</v>
      </c>
      <c r="J3476" s="85">
        <v>4598.6000000000004</v>
      </c>
      <c r="K3476" s="85">
        <v>-96.7</v>
      </c>
      <c r="L3476" s="146">
        <v>1125.48</v>
      </c>
      <c r="M3476" s="146">
        <v>1028.78</v>
      </c>
      <c r="N3476" s="146">
        <v>0</v>
      </c>
      <c r="Y3476" s="32">
        <f t="shared" si="54"/>
        <v>2178.4300000000003</v>
      </c>
    </row>
    <row r="3477" spans="1:25" x14ac:dyDescent="0.25">
      <c r="A3477" s="83" t="s">
        <v>11145</v>
      </c>
      <c r="B3477" s="84" t="s">
        <v>3554</v>
      </c>
      <c r="C3477" s="19">
        <v>40489.56</v>
      </c>
      <c r="D3477" s="19">
        <v>769.3</v>
      </c>
      <c r="E3477" s="19">
        <v>0</v>
      </c>
      <c r="F3477" s="19">
        <v>769.3</v>
      </c>
      <c r="G3477" s="19">
        <v>0</v>
      </c>
      <c r="H3477" s="85">
        <v>146777.35</v>
      </c>
      <c r="I3477" s="85">
        <v>2788.77</v>
      </c>
      <c r="J3477" s="85">
        <v>3077.21</v>
      </c>
      <c r="K3477" s="85">
        <v>-288.44</v>
      </c>
      <c r="L3477" s="146">
        <v>697.19</v>
      </c>
      <c r="M3477" s="146">
        <v>408.75</v>
      </c>
      <c r="N3477" s="146">
        <v>0</v>
      </c>
      <c r="Y3477" s="32">
        <f t="shared" si="54"/>
        <v>1178.05</v>
      </c>
    </row>
    <row r="3478" spans="1:25" x14ac:dyDescent="0.25">
      <c r="A3478" s="83" t="s">
        <v>11146</v>
      </c>
      <c r="B3478" s="84" t="s">
        <v>3555</v>
      </c>
      <c r="C3478" s="19">
        <v>80288.570000000007</v>
      </c>
      <c r="D3478" s="19">
        <v>1525.48</v>
      </c>
      <c r="E3478" s="19">
        <v>0</v>
      </c>
      <c r="F3478" s="19">
        <v>1525.48</v>
      </c>
      <c r="G3478" s="19">
        <v>0</v>
      </c>
      <c r="H3478" s="85">
        <v>267924.93</v>
      </c>
      <c r="I3478" s="85">
        <v>5090.57</v>
      </c>
      <c r="J3478" s="85">
        <v>6101.93</v>
      </c>
      <c r="K3478" s="85">
        <v>-1011.36</v>
      </c>
      <c r="L3478" s="146">
        <v>1272.6400000000001</v>
      </c>
      <c r="M3478" s="146">
        <v>261.27999999999997</v>
      </c>
      <c r="N3478" s="146">
        <v>0</v>
      </c>
      <c r="Y3478" s="32">
        <f t="shared" si="54"/>
        <v>1786.76</v>
      </c>
    </row>
    <row r="3479" spans="1:25" x14ac:dyDescent="0.25">
      <c r="A3479" s="83" t="s">
        <v>11147</v>
      </c>
      <c r="B3479" s="84" t="s">
        <v>3556</v>
      </c>
      <c r="C3479" s="19">
        <v>96845.97</v>
      </c>
      <c r="D3479" s="19">
        <v>1840.07</v>
      </c>
      <c r="E3479" s="19">
        <v>0</v>
      </c>
      <c r="F3479" s="19">
        <v>1840.07</v>
      </c>
      <c r="G3479" s="19">
        <v>0</v>
      </c>
      <c r="H3479" s="85">
        <v>321974.26</v>
      </c>
      <c r="I3479" s="85">
        <v>6117.51</v>
      </c>
      <c r="J3479" s="85">
        <v>7360.29</v>
      </c>
      <c r="K3479" s="85">
        <v>-1242.78</v>
      </c>
      <c r="L3479" s="146">
        <v>1529.38</v>
      </c>
      <c r="M3479" s="146">
        <v>286.60000000000002</v>
      </c>
      <c r="N3479" s="146">
        <v>0</v>
      </c>
      <c r="Y3479" s="32">
        <f t="shared" si="54"/>
        <v>2126.67</v>
      </c>
    </row>
    <row r="3480" spans="1:25" x14ac:dyDescent="0.25">
      <c r="A3480" s="83" t="s">
        <v>11148</v>
      </c>
      <c r="B3480" s="84" t="s">
        <v>3557</v>
      </c>
      <c r="C3480" s="19">
        <v>40465.870000000003</v>
      </c>
      <c r="D3480" s="19">
        <v>768.85</v>
      </c>
      <c r="E3480" s="19">
        <v>0</v>
      </c>
      <c r="F3480" s="19">
        <v>768.85</v>
      </c>
      <c r="G3480" s="19">
        <v>0</v>
      </c>
      <c r="H3480" s="85">
        <v>141238.65</v>
      </c>
      <c r="I3480" s="85">
        <v>2683.53</v>
      </c>
      <c r="J3480" s="85">
        <v>3075.41</v>
      </c>
      <c r="K3480" s="85">
        <v>-391.88</v>
      </c>
      <c r="L3480" s="146">
        <v>670.88</v>
      </c>
      <c r="M3480" s="146">
        <v>279</v>
      </c>
      <c r="N3480" s="146">
        <v>0</v>
      </c>
      <c r="Y3480" s="32">
        <f t="shared" si="54"/>
        <v>1047.8499999999999</v>
      </c>
    </row>
    <row r="3481" spans="1:25" x14ac:dyDescent="0.25">
      <c r="A3481" s="83" t="s">
        <v>11149</v>
      </c>
      <c r="B3481" s="84" t="s">
        <v>3558</v>
      </c>
      <c r="C3481" s="19">
        <v>14417.33</v>
      </c>
      <c r="D3481" s="19">
        <v>273.93</v>
      </c>
      <c r="E3481" s="19">
        <v>0</v>
      </c>
      <c r="F3481" s="19">
        <v>273.93</v>
      </c>
      <c r="G3481" s="19">
        <v>0</v>
      </c>
      <c r="H3481" s="85">
        <v>56940.9</v>
      </c>
      <c r="I3481" s="85">
        <v>1081.8800000000001</v>
      </c>
      <c r="J3481" s="85">
        <v>1095.72</v>
      </c>
      <c r="K3481" s="85">
        <v>-13.84</v>
      </c>
      <c r="L3481" s="146">
        <v>270.47000000000003</v>
      </c>
      <c r="M3481" s="146">
        <v>256.63</v>
      </c>
      <c r="N3481" s="146">
        <v>0</v>
      </c>
      <c r="Y3481" s="32">
        <f t="shared" si="54"/>
        <v>530.55999999999995</v>
      </c>
    </row>
    <row r="3482" spans="1:25" x14ac:dyDescent="0.25">
      <c r="A3482" s="83" t="s">
        <v>11150</v>
      </c>
      <c r="B3482" s="84" t="s">
        <v>3559</v>
      </c>
      <c r="C3482" s="19">
        <v>14023.77</v>
      </c>
      <c r="D3482" s="19">
        <v>266.45</v>
      </c>
      <c r="E3482" s="19">
        <v>0</v>
      </c>
      <c r="F3482" s="19">
        <v>266.45</v>
      </c>
      <c r="G3482" s="19">
        <v>0</v>
      </c>
      <c r="H3482" s="85">
        <v>66412.63</v>
      </c>
      <c r="I3482" s="85">
        <v>1261.8399999999999</v>
      </c>
      <c r="J3482" s="85">
        <v>1065.81</v>
      </c>
      <c r="K3482" s="85">
        <v>196.03</v>
      </c>
      <c r="L3482" s="146">
        <v>315.45999999999998</v>
      </c>
      <c r="M3482" s="146">
        <v>511.49</v>
      </c>
      <c r="N3482" s="146">
        <v>0</v>
      </c>
      <c r="Y3482" s="32">
        <f t="shared" si="54"/>
        <v>777.94</v>
      </c>
    </row>
    <row r="3483" spans="1:25" x14ac:dyDescent="0.25">
      <c r="A3483" s="83" t="s">
        <v>11151</v>
      </c>
      <c r="B3483" s="84" t="s">
        <v>3560</v>
      </c>
      <c r="C3483" s="19">
        <v>27359.439999999999</v>
      </c>
      <c r="D3483" s="19">
        <v>519.83000000000004</v>
      </c>
      <c r="E3483" s="19">
        <v>0</v>
      </c>
      <c r="F3483" s="19">
        <v>519.83000000000004</v>
      </c>
      <c r="G3483" s="19">
        <v>0</v>
      </c>
      <c r="H3483" s="85">
        <v>106793.09</v>
      </c>
      <c r="I3483" s="85">
        <v>2029.07</v>
      </c>
      <c r="J3483" s="85">
        <v>2079.3200000000002</v>
      </c>
      <c r="K3483" s="85">
        <v>-50.25</v>
      </c>
      <c r="L3483" s="146">
        <v>507.27</v>
      </c>
      <c r="M3483" s="146">
        <v>457.02</v>
      </c>
      <c r="N3483" s="146">
        <v>0</v>
      </c>
      <c r="Y3483" s="32">
        <f t="shared" si="54"/>
        <v>976.85</v>
      </c>
    </row>
    <row r="3484" spans="1:25" x14ac:dyDescent="0.25">
      <c r="A3484" s="83" t="s">
        <v>11152</v>
      </c>
      <c r="B3484" s="84" t="s">
        <v>3561</v>
      </c>
      <c r="C3484" s="19">
        <v>20566.88</v>
      </c>
      <c r="D3484" s="19">
        <v>390.77</v>
      </c>
      <c r="E3484" s="19">
        <v>0</v>
      </c>
      <c r="F3484" s="19">
        <v>390.77</v>
      </c>
      <c r="G3484" s="19">
        <v>0</v>
      </c>
      <c r="H3484" s="85">
        <v>83331.460000000006</v>
      </c>
      <c r="I3484" s="85">
        <v>1583.3</v>
      </c>
      <c r="J3484" s="85">
        <v>1563.08</v>
      </c>
      <c r="K3484" s="85">
        <v>20.22</v>
      </c>
      <c r="L3484" s="146">
        <v>395.83</v>
      </c>
      <c r="M3484" s="146">
        <v>416.05</v>
      </c>
      <c r="N3484" s="146">
        <v>0</v>
      </c>
      <c r="Y3484" s="32">
        <f t="shared" si="54"/>
        <v>806.81999999999994</v>
      </c>
    </row>
    <row r="3485" spans="1:25" x14ac:dyDescent="0.25">
      <c r="A3485" s="83" t="s">
        <v>11153</v>
      </c>
      <c r="B3485" s="84" t="s">
        <v>3562</v>
      </c>
      <c r="C3485" s="19">
        <v>17188.98</v>
      </c>
      <c r="D3485" s="19">
        <v>326.58999999999997</v>
      </c>
      <c r="E3485" s="19">
        <v>0</v>
      </c>
      <c r="F3485" s="19">
        <v>326.58999999999997</v>
      </c>
      <c r="G3485" s="19">
        <v>0</v>
      </c>
      <c r="H3485" s="85">
        <v>61344.83</v>
      </c>
      <c r="I3485" s="85">
        <v>1165.55</v>
      </c>
      <c r="J3485" s="85">
        <v>1306.3599999999999</v>
      </c>
      <c r="K3485" s="85">
        <v>-140.81</v>
      </c>
      <c r="L3485" s="146">
        <v>291.39</v>
      </c>
      <c r="M3485" s="146">
        <v>150.58000000000001</v>
      </c>
      <c r="N3485" s="146">
        <v>0</v>
      </c>
      <c r="Y3485" s="32">
        <f t="shared" si="54"/>
        <v>477.16999999999996</v>
      </c>
    </row>
    <row r="3486" spans="1:25" x14ac:dyDescent="0.25">
      <c r="A3486" s="83" t="s">
        <v>11154</v>
      </c>
      <c r="B3486" s="84" t="s">
        <v>3563</v>
      </c>
      <c r="C3486" s="19">
        <v>16596.900000000001</v>
      </c>
      <c r="D3486" s="19">
        <v>315.33999999999997</v>
      </c>
      <c r="E3486" s="19">
        <v>0</v>
      </c>
      <c r="F3486" s="19">
        <v>315.33999999999997</v>
      </c>
      <c r="G3486" s="19">
        <v>0</v>
      </c>
      <c r="H3486" s="85">
        <v>53412.39</v>
      </c>
      <c r="I3486" s="85">
        <v>1014.84</v>
      </c>
      <c r="J3486" s="85">
        <v>1261.3599999999999</v>
      </c>
      <c r="K3486" s="85">
        <v>-246.52</v>
      </c>
      <c r="L3486" s="146">
        <v>253.71</v>
      </c>
      <c r="M3486" s="146">
        <v>7.19</v>
      </c>
      <c r="N3486" s="146">
        <v>0</v>
      </c>
      <c r="Y3486" s="32">
        <f t="shared" si="54"/>
        <v>322.52999999999997</v>
      </c>
    </row>
    <row r="3487" spans="1:25" x14ac:dyDescent="0.25">
      <c r="A3487" s="83" t="s">
        <v>11155</v>
      </c>
      <c r="B3487" s="84" t="s">
        <v>3564</v>
      </c>
      <c r="C3487" s="19">
        <v>29796.43</v>
      </c>
      <c r="D3487" s="19">
        <v>566.13</v>
      </c>
      <c r="E3487" s="19">
        <v>0</v>
      </c>
      <c r="F3487" s="19">
        <v>566.13</v>
      </c>
      <c r="G3487" s="19">
        <v>0</v>
      </c>
      <c r="H3487" s="85">
        <v>113595.53</v>
      </c>
      <c r="I3487" s="85">
        <v>2158.3200000000002</v>
      </c>
      <c r="J3487" s="85">
        <v>2264.5300000000002</v>
      </c>
      <c r="K3487" s="85">
        <v>-106.21</v>
      </c>
      <c r="L3487" s="146">
        <v>539.58000000000004</v>
      </c>
      <c r="M3487" s="146">
        <v>433.37</v>
      </c>
      <c r="N3487" s="146">
        <v>0</v>
      </c>
      <c r="Y3487" s="32">
        <f t="shared" si="54"/>
        <v>999.5</v>
      </c>
    </row>
    <row r="3488" spans="1:25" x14ac:dyDescent="0.25">
      <c r="A3488" s="83" t="s">
        <v>11156</v>
      </c>
      <c r="B3488" s="84" t="s">
        <v>3565</v>
      </c>
      <c r="C3488" s="19">
        <v>299129.90999999997</v>
      </c>
      <c r="D3488" s="19">
        <v>5683.47</v>
      </c>
      <c r="E3488" s="19">
        <v>0</v>
      </c>
      <c r="F3488" s="19">
        <v>5683.47</v>
      </c>
      <c r="G3488" s="19">
        <v>0</v>
      </c>
      <c r="H3488" s="85">
        <v>1069242.55</v>
      </c>
      <c r="I3488" s="85">
        <v>20315.61</v>
      </c>
      <c r="J3488" s="85">
        <v>22733.87</v>
      </c>
      <c r="K3488" s="85">
        <v>-2418.2600000000002</v>
      </c>
      <c r="L3488" s="146">
        <v>5078.8999999999996</v>
      </c>
      <c r="M3488" s="146">
        <v>2660.64</v>
      </c>
      <c r="N3488" s="146">
        <v>0</v>
      </c>
      <c r="Y3488" s="32">
        <f t="shared" si="54"/>
        <v>8344.11</v>
      </c>
    </row>
    <row r="3489" spans="1:25" x14ac:dyDescent="0.25">
      <c r="A3489" s="83" t="s">
        <v>11157</v>
      </c>
      <c r="B3489" s="84" t="s">
        <v>3566</v>
      </c>
      <c r="C3489" s="19">
        <v>11244.1</v>
      </c>
      <c r="D3489" s="19">
        <v>213.64</v>
      </c>
      <c r="E3489" s="19">
        <v>0</v>
      </c>
      <c r="F3489" s="19">
        <v>213.64</v>
      </c>
      <c r="G3489" s="19">
        <v>0</v>
      </c>
      <c r="H3489" s="85">
        <v>41925.9</v>
      </c>
      <c r="I3489" s="85">
        <v>796.59</v>
      </c>
      <c r="J3489" s="85">
        <v>854.55</v>
      </c>
      <c r="K3489" s="85">
        <v>-57.96</v>
      </c>
      <c r="L3489" s="146">
        <v>199.15</v>
      </c>
      <c r="M3489" s="146">
        <v>141.19</v>
      </c>
      <c r="N3489" s="146">
        <v>0</v>
      </c>
      <c r="Y3489" s="32">
        <f t="shared" si="54"/>
        <v>354.83</v>
      </c>
    </row>
    <row r="3490" spans="1:25" x14ac:dyDescent="0.25">
      <c r="A3490" s="83" t="s">
        <v>11158</v>
      </c>
      <c r="B3490" s="84" t="s">
        <v>3567</v>
      </c>
      <c r="C3490" s="19">
        <v>307624.37</v>
      </c>
      <c r="D3490" s="19">
        <v>5844.86</v>
      </c>
      <c r="E3490" s="19">
        <v>0</v>
      </c>
      <c r="F3490" s="19">
        <v>5844.86</v>
      </c>
      <c r="G3490" s="19">
        <v>0</v>
      </c>
      <c r="H3490" s="85">
        <v>1117574.26</v>
      </c>
      <c r="I3490" s="85">
        <v>21233.91</v>
      </c>
      <c r="J3490" s="85">
        <v>23379.45</v>
      </c>
      <c r="K3490" s="85">
        <v>-2145.54</v>
      </c>
      <c r="L3490" s="146">
        <v>5308.48</v>
      </c>
      <c r="M3490" s="146">
        <v>3162.94</v>
      </c>
      <c r="N3490" s="146">
        <v>0</v>
      </c>
      <c r="Y3490" s="32">
        <f t="shared" si="54"/>
        <v>9007.7999999999993</v>
      </c>
    </row>
    <row r="3491" spans="1:25" x14ac:dyDescent="0.25">
      <c r="A3491" s="83" t="s">
        <v>11159</v>
      </c>
      <c r="B3491" s="84" t="s">
        <v>3568</v>
      </c>
      <c r="C3491" s="19">
        <v>6473.43</v>
      </c>
      <c r="D3491" s="19">
        <v>123</v>
      </c>
      <c r="E3491" s="19">
        <v>0</v>
      </c>
      <c r="F3491" s="19">
        <v>123</v>
      </c>
      <c r="G3491" s="19">
        <v>0</v>
      </c>
      <c r="H3491" s="85">
        <v>24652.32</v>
      </c>
      <c r="I3491" s="85">
        <v>468.39</v>
      </c>
      <c r="J3491" s="85">
        <v>491.98</v>
      </c>
      <c r="K3491" s="85">
        <v>-23.59</v>
      </c>
      <c r="L3491" s="146">
        <v>117.1</v>
      </c>
      <c r="M3491" s="146">
        <v>93.51</v>
      </c>
      <c r="N3491" s="146">
        <v>0</v>
      </c>
      <c r="Y3491" s="32">
        <f t="shared" si="54"/>
        <v>216.51</v>
      </c>
    </row>
    <row r="3492" spans="1:25" x14ac:dyDescent="0.25">
      <c r="A3492" s="83" t="s">
        <v>11160</v>
      </c>
      <c r="B3492" s="84" t="s">
        <v>3569</v>
      </c>
      <c r="C3492" s="19">
        <v>8887.44</v>
      </c>
      <c r="D3492" s="19">
        <v>168.86</v>
      </c>
      <c r="E3492" s="19">
        <v>0</v>
      </c>
      <c r="F3492" s="19">
        <v>168.86</v>
      </c>
      <c r="G3492" s="19">
        <v>0</v>
      </c>
      <c r="H3492" s="85">
        <v>32023.759999999998</v>
      </c>
      <c r="I3492" s="85">
        <v>608.45000000000005</v>
      </c>
      <c r="J3492" s="85">
        <v>675.45</v>
      </c>
      <c r="K3492" s="85">
        <v>-67</v>
      </c>
      <c r="L3492" s="146">
        <v>152.11000000000001</v>
      </c>
      <c r="M3492" s="146">
        <v>85.11</v>
      </c>
      <c r="N3492" s="146">
        <v>0</v>
      </c>
      <c r="Y3492" s="32">
        <f t="shared" si="54"/>
        <v>253.97000000000003</v>
      </c>
    </row>
    <row r="3493" spans="1:25" x14ac:dyDescent="0.25">
      <c r="A3493" s="83" t="s">
        <v>11161</v>
      </c>
      <c r="B3493" s="84" t="s">
        <v>3570</v>
      </c>
      <c r="C3493" s="19">
        <v>195928.26</v>
      </c>
      <c r="D3493" s="19">
        <v>3722.64</v>
      </c>
      <c r="E3493" s="19">
        <v>0</v>
      </c>
      <c r="F3493" s="19">
        <v>3722.64</v>
      </c>
      <c r="G3493" s="19">
        <v>0</v>
      </c>
      <c r="H3493" s="85">
        <v>608048.52</v>
      </c>
      <c r="I3493" s="85">
        <v>11552.92</v>
      </c>
      <c r="J3493" s="85">
        <v>14890.55</v>
      </c>
      <c r="K3493" s="85">
        <v>-3337.63</v>
      </c>
      <c r="L3493" s="146">
        <v>2888.23</v>
      </c>
      <c r="M3493" s="146">
        <v>0</v>
      </c>
      <c r="N3493" s="146">
        <v>449.4</v>
      </c>
      <c r="Y3493" s="32">
        <f t="shared" si="54"/>
        <v>3722.64</v>
      </c>
    </row>
    <row r="3494" spans="1:25" x14ac:dyDescent="0.25">
      <c r="A3494" s="83" t="s">
        <v>11162</v>
      </c>
      <c r="B3494" s="84" t="s">
        <v>3571</v>
      </c>
      <c r="C3494" s="19">
        <v>86273.81</v>
      </c>
      <c r="D3494" s="19">
        <v>1639.2</v>
      </c>
      <c r="E3494" s="19">
        <v>0</v>
      </c>
      <c r="F3494" s="19">
        <v>1639.2</v>
      </c>
      <c r="G3494" s="19">
        <v>0</v>
      </c>
      <c r="H3494" s="85">
        <v>313391.65999999997</v>
      </c>
      <c r="I3494" s="85">
        <v>5954.44</v>
      </c>
      <c r="J3494" s="85">
        <v>6556.81</v>
      </c>
      <c r="K3494" s="85">
        <v>-602.37</v>
      </c>
      <c r="L3494" s="146">
        <v>1488.61</v>
      </c>
      <c r="M3494" s="146">
        <v>886.24</v>
      </c>
      <c r="N3494" s="146">
        <v>0</v>
      </c>
      <c r="Y3494" s="32">
        <f t="shared" si="54"/>
        <v>2525.44</v>
      </c>
    </row>
    <row r="3495" spans="1:25" x14ac:dyDescent="0.25">
      <c r="A3495" s="83" t="s">
        <v>11163</v>
      </c>
      <c r="B3495" s="84" t="s">
        <v>3572</v>
      </c>
      <c r="C3495" s="19">
        <v>13767.73</v>
      </c>
      <c r="D3495" s="19">
        <v>261.58999999999997</v>
      </c>
      <c r="E3495" s="19">
        <v>0</v>
      </c>
      <c r="F3495" s="19">
        <v>261.58999999999997</v>
      </c>
      <c r="G3495" s="19">
        <v>0</v>
      </c>
      <c r="H3495" s="85">
        <v>55384.53</v>
      </c>
      <c r="I3495" s="85">
        <v>1052.31</v>
      </c>
      <c r="J3495" s="85">
        <v>1046.3499999999999</v>
      </c>
      <c r="K3495" s="85">
        <v>5.96</v>
      </c>
      <c r="L3495" s="146">
        <v>263.08</v>
      </c>
      <c r="M3495" s="146">
        <v>269.04000000000002</v>
      </c>
      <c r="N3495" s="146">
        <v>0</v>
      </c>
      <c r="Y3495" s="32">
        <f t="shared" si="54"/>
        <v>530.63</v>
      </c>
    </row>
    <row r="3496" spans="1:25" x14ac:dyDescent="0.25">
      <c r="A3496" s="83" t="s">
        <v>11164</v>
      </c>
      <c r="B3496" s="84" t="s">
        <v>3573</v>
      </c>
      <c r="C3496" s="19">
        <v>21932.2</v>
      </c>
      <c r="D3496" s="19">
        <v>416.71</v>
      </c>
      <c r="E3496" s="19">
        <v>0</v>
      </c>
      <c r="F3496" s="19">
        <v>416.71</v>
      </c>
      <c r="G3496" s="19">
        <v>0</v>
      </c>
      <c r="H3496" s="85">
        <v>79518.37</v>
      </c>
      <c r="I3496" s="85">
        <v>1510.85</v>
      </c>
      <c r="J3496" s="85">
        <v>1666.85</v>
      </c>
      <c r="K3496" s="85">
        <v>-156</v>
      </c>
      <c r="L3496" s="146">
        <v>377.71</v>
      </c>
      <c r="M3496" s="146">
        <v>221.71</v>
      </c>
      <c r="N3496" s="146">
        <v>0</v>
      </c>
      <c r="Y3496" s="32">
        <f t="shared" si="54"/>
        <v>638.41999999999996</v>
      </c>
    </row>
    <row r="3497" spans="1:25" x14ac:dyDescent="0.25">
      <c r="A3497" s="83" t="s">
        <v>11165</v>
      </c>
      <c r="B3497" s="84" t="s">
        <v>3574</v>
      </c>
      <c r="C3497" s="19">
        <v>3277.93</v>
      </c>
      <c r="D3497" s="19">
        <v>62.28</v>
      </c>
      <c r="E3497" s="19">
        <v>0</v>
      </c>
      <c r="F3497" s="19">
        <v>62.28</v>
      </c>
      <c r="G3497" s="19">
        <v>0</v>
      </c>
      <c r="H3497" s="85">
        <v>7205.13</v>
      </c>
      <c r="I3497" s="85">
        <v>136.9</v>
      </c>
      <c r="J3497" s="85">
        <v>249.12</v>
      </c>
      <c r="K3497" s="85">
        <v>-112.22</v>
      </c>
      <c r="L3497" s="146">
        <v>34.229999999999997</v>
      </c>
      <c r="M3497" s="146">
        <v>0</v>
      </c>
      <c r="N3497" s="146">
        <v>77.989999999999995</v>
      </c>
      <c r="Y3497" s="32">
        <f t="shared" si="54"/>
        <v>62.28</v>
      </c>
    </row>
    <row r="3498" spans="1:25" x14ac:dyDescent="0.25">
      <c r="A3498" s="83" t="s">
        <v>11166</v>
      </c>
      <c r="B3498" s="84" t="s">
        <v>3575</v>
      </c>
      <c r="C3498" s="19">
        <v>19322.599999999999</v>
      </c>
      <c r="D3498" s="19">
        <v>367.13</v>
      </c>
      <c r="E3498" s="19">
        <v>0</v>
      </c>
      <c r="F3498" s="19">
        <v>367.13</v>
      </c>
      <c r="G3498" s="19">
        <v>0</v>
      </c>
      <c r="H3498" s="85">
        <v>85784.8</v>
      </c>
      <c r="I3498" s="85">
        <v>1629.91</v>
      </c>
      <c r="J3498" s="85">
        <v>1468.52</v>
      </c>
      <c r="K3498" s="85">
        <v>161.38999999999999</v>
      </c>
      <c r="L3498" s="146">
        <v>407.48</v>
      </c>
      <c r="M3498" s="146">
        <v>568.87</v>
      </c>
      <c r="N3498" s="146">
        <v>0</v>
      </c>
      <c r="Y3498" s="32">
        <f t="shared" si="54"/>
        <v>936</v>
      </c>
    </row>
    <row r="3499" spans="1:25" x14ac:dyDescent="0.25">
      <c r="A3499" s="83" t="s">
        <v>11167</v>
      </c>
      <c r="B3499" s="84" t="s">
        <v>3576</v>
      </c>
      <c r="C3499" s="19">
        <v>27883.03</v>
      </c>
      <c r="D3499" s="19">
        <v>529.78</v>
      </c>
      <c r="E3499" s="19">
        <v>0</v>
      </c>
      <c r="F3499" s="19">
        <v>529.78</v>
      </c>
      <c r="G3499" s="19">
        <v>0</v>
      </c>
      <c r="H3499" s="85">
        <v>110659.99</v>
      </c>
      <c r="I3499" s="85">
        <v>2102.54</v>
      </c>
      <c r="J3499" s="85">
        <v>2119.11</v>
      </c>
      <c r="K3499" s="85">
        <v>-16.57</v>
      </c>
      <c r="L3499" s="146">
        <v>525.64</v>
      </c>
      <c r="M3499" s="146">
        <v>509.07</v>
      </c>
      <c r="N3499" s="146">
        <v>0</v>
      </c>
      <c r="Y3499" s="32">
        <f t="shared" si="54"/>
        <v>1038.8499999999999</v>
      </c>
    </row>
    <row r="3500" spans="1:25" x14ac:dyDescent="0.25">
      <c r="A3500" s="83" t="s">
        <v>11168</v>
      </c>
      <c r="B3500" s="84" t="s">
        <v>3577</v>
      </c>
      <c r="C3500" s="19">
        <v>90926</v>
      </c>
      <c r="D3500" s="19">
        <v>1727.6</v>
      </c>
      <c r="E3500" s="19">
        <v>0</v>
      </c>
      <c r="F3500" s="19">
        <v>1727.6</v>
      </c>
      <c r="G3500" s="19">
        <v>0</v>
      </c>
      <c r="H3500" s="85">
        <v>355144.89</v>
      </c>
      <c r="I3500" s="85">
        <v>6747.75</v>
      </c>
      <c r="J3500" s="85">
        <v>6910.38</v>
      </c>
      <c r="K3500" s="85">
        <v>-162.63</v>
      </c>
      <c r="L3500" s="146">
        <v>1686.94</v>
      </c>
      <c r="M3500" s="146">
        <v>1524.31</v>
      </c>
      <c r="N3500" s="146">
        <v>0</v>
      </c>
      <c r="Y3500" s="32">
        <f t="shared" si="54"/>
        <v>3251.91</v>
      </c>
    </row>
    <row r="3501" spans="1:25" x14ac:dyDescent="0.25">
      <c r="A3501" s="83" t="s">
        <v>11169</v>
      </c>
      <c r="B3501" s="84" t="s">
        <v>3578</v>
      </c>
      <c r="C3501" s="19">
        <v>8492.26</v>
      </c>
      <c r="D3501" s="19">
        <v>161.35</v>
      </c>
      <c r="E3501" s="19">
        <v>0</v>
      </c>
      <c r="F3501" s="19">
        <v>161.35</v>
      </c>
      <c r="G3501" s="19">
        <v>0</v>
      </c>
      <c r="H3501" s="85">
        <v>30110.21</v>
      </c>
      <c r="I3501" s="85">
        <v>572.09</v>
      </c>
      <c r="J3501" s="85">
        <v>645.41</v>
      </c>
      <c r="K3501" s="85">
        <v>-73.319999999999993</v>
      </c>
      <c r="L3501" s="146">
        <v>143.02000000000001</v>
      </c>
      <c r="M3501" s="146">
        <v>69.7</v>
      </c>
      <c r="N3501" s="146">
        <v>0</v>
      </c>
      <c r="Y3501" s="32">
        <f t="shared" si="54"/>
        <v>231.05</v>
      </c>
    </row>
    <row r="3502" spans="1:25" x14ac:dyDescent="0.25">
      <c r="A3502" s="83" t="s">
        <v>11170</v>
      </c>
      <c r="B3502" s="84" t="s">
        <v>3579</v>
      </c>
      <c r="C3502" s="19">
        <v>17015.27</v>
      </c>
      <c r="D3502" s="19">
        <v>323.29000000000002</v>
      </c>
      <c r="E3502" s="19">
        <v>0</v>
      </c>
      <c r="F3502" s="19">
        <v>323.29000000000002</v>
      </c>
      <c r="G3502" s="19">
        <v>0</v>
      </c>
      <c r="H3502" s="85">
        <v>68717.679999999993</v>
      </c>
      <c r="I3502" s="85">
        <v>1305.6400000000001</v>
      </c>
      <c r="J3502" s="85">
        <v>1293.1600000000001</v>
      </c>
      <c r="K3502" s="85">
        <v>12.48</v>
      </c>
      <c r="L3502" s="146">
        <v>326.41000000000003</v>
      </c>
      <c r="M3502" s="146">
        <v>338.89</v>
      </c>
      <c r="N3502" s="146">
        <v>0</v>
      </c>
      <c r="Y3502" s="32">
        <f t="shared" si="54"/>
        <v>662.18000000000006</v>
      </c>
    </row>
    <row r="3503" spans="1:25" x14ac:dyDescent="0.25">
      <c r="A3503" s="83" t="s">
        <v>11171</v>
      </c>
      <c r="B3503" s="84" t="s">
        <v>3580</v>
      </c>
      <c r="C3503" s="19">
        <v>36958.32</v>
      </c>
      <c r="D3503" s="19">
        <v>702.21</v>
      </c>
      <c r="E3503" s="19">
        <v>0</v>
      </c>
      <c r="F3503" s="19">
        <v>702.21</v>
      </c>
      <c r="G3503" s="19">
        <v>0</v>
      </c>
      <c r="H3503" s="85">
        <v>158593.9</v>
      </c>
      <c r="I3503" s="85">
        <v>3013.28</v>
      </c>
      <c r="J3503" s="85">
        <v>2808.83</v>
      </c>
      <c r="K3503" s="85">
        <v>204.45</v>
      </c>
      <c r="L3503" s="146">
        <v>753.32</v>
      </c>
      <c r="M3503" s="146">
        <v>957.77</v>
      </c>
      <c r="N3503" s="146">
        <v>0</v>
      </c>
      <c r="Y3503" s="32">
        <f t="shared" si="54"/>
        <v>1659.98</v>
      </c>
    </row>
    <row r="3504" spans="1:25" x14ac:dyDescent="0.25">
      <c r="A3504" s="83" t="s">
        <v>11172</v>
      </c>
      <c r="B3504" s="84" t="s">
        <v>3581</v>
      </c>
      <c r="C3504" s="19">
        <v>19748.52</v>
      </c>
      <c r="D3504" s="19">
        <v>375.22</v>
      </c>
      <c r="E3504" s="19">
        <v>0</v>
      </c>
      <c r="F3504" s="19">
        <v>375.22</v>
      </c>
      <c r="G3504" s="19">
        <v>0</v>
      </c>
      <c r="H3504" s="85">
        <v>82416.75</v>
      </c>
      <c r="I3504" s="85">
        <v>1565.92</v>
      </c>
      <c r="J3504" s="85">
        <v>1500.89</v>
      </c>
      <c r="K3504" s="85">
        <v>65.03</v>
      </c>
      <c r="L3504" s="146">
        <v>391.48</v>
      </c>
      <c r="M3504" s="146">
        <v>456.51</v>
      </c>
      <c r="N3504" s="146">
        <v>0</v>
      </c>
      <c r="Y3504" s="32">
        <f t="shared" si="54"/>
        <v>831.73</v>
      </c>
    </row>
    <row r="3505" spans="1:25" x14ac:dyDescent="0.25">
      <c r="A3505" s="83" t="s">
        <v>11173</v>
      </c>
      <c r="B3505" s="84" t="s">
        <v>3582</v>
      </c>
      <c r="C3505" s="19">
        <v>35563.919999999998</v>
      </c>
      <c r="D3505" s="19">
        <v>675.72</v>
      </c>
      <c r="E3505" s="19">
        <v>0</v>
      </c>
      <c r="F3505" s="19">
        <v>675.72</v>
      </c>
      <c r="G3505" s="19">
        <v>0</v>
      </c>
      <c r="H3505" s="85">
        <v>121850.86</v>
      </c>
      <c r="I3505" s="85">
        <v>2315.17</v>
      </c>
      <c r="J3505" s="85">
        <v>2702.86</v>
      </c>
      <c r="K3505" s="85">
        <v>-387.69</v>
      </c>
      <c r="L3505" s="146">
        <v>578.79</v>
      </c>
      <c r="M3505" s="146">
        <v>191.1</v>
      </c>
      <c r="N3505" s="146">
        <v>0</v>
      </c>
      <c r="Y3505" s="32">
        <f t="shared" si="54"/>
        <v>866.82</v>
      </c>
    </row>
    <row r="3506" spans="1:25" x14ac:dyDescent="0.25">
      <c r="A3506" s="83" t="s">
        <v>11174</v>
      </c>
      <c r="B3506" s="84" t="s">
        <v>3583</v>
      </c>
      <c r="C3506" s="19">
        <v>45723.62</v>
      </c>
      <c r="D3506" s="19">
        <v>868.75</v>
      </c>
      <c r="E3506" s="19">
        <v>0</v>
      </c>
      <c r="F3506" s="19">
        <v>868.75</v>
      </c>
      <c r="G3506" s="19">
        <v>0</v>
      </c>
      <c r="H3506" s="85">
        <v>180077.72</v>
      </c>
      <c r="I3506" s="85">
        <v>3421.48</v>
      </c>
      <c r="J3506" s="85">
        <v>3475</v>
      </c>
      <c r="K3506" s="85">
        <v>-53.52</v>
      </c>
      <c r="L3506" s="146">
        <v>855.37</v>
      </c>
      <c r="M3506" s="146">
        <v>801.85</v>
      </c>
      <c r="N3506" s="146">
        <v>0</v>
      </c>
      <c r="Y3506" s="32">
        <f t="shared" si="54"/>
        <v>1670.6</v>
      </c>
    </row>
    <row r="3507" spans="1:25" x14ac:dyDescent="0.25">
      <c r="A3507" s="83" t="s">
        <v>11175</v>
      </c>
      <c r="B3507" s="84" t="s">
        <v>3584</v>
      </c>
      <c r="C3507" s="19">
        <v>23935.24</v>
      </c>
      <c r="D3507" s="19">
        <v>454.77</v>
      </c>
      <c r="E3507" s="19">
        <v>0</v>
      </c>
      <c r="F3507" s="19">
        <v>454.77</v>
      </c>
      <c r="G3507" s="19">
        <v>0</v>
      </c>
      <c r="H3507" s="85">
        <v>91671.51</v>
      </c>
      <c r="I3507" s="85">
        <v>1741.76</v>
      </c>
      <c r="J3507" s="85">
        <v>1819.08</v>
      </c>
      <c r="K3507" s="85">
        <v>-77.319999999999993</v>
      </c>
      <c r="L3507" s="146">
        <v>435.44</v>
      </c>
      <c r="M3507" s="146">
        <v>358.12</v>
      </c>
      <c r="N3507" s="146">
        <v>0</v>
      </c>
      <c r="Y3507" s="32">
        <f t="shared" si="54"/>
        <v>812.89</v>
      </c>
    </row>
    <row r="3508" spans="1:25" x14ac:dyDescent="0.25">
      <c r="A3508" s="83" t="s">
        <v>11176</v>
      </c>
      <c r="B3508" s="84" t="s">
        <v>3585</v>
      </c>
      <c r="C3508" s="19">
        <v>30523.1</v>
      </c>
      <c r="D3508" s="19">
        <v>579.94000000000005</v>
      </c>
      <c r="E3508" s="19">
        <v>0</v>
      </c>
      <c r="F3508" s="19">
        <v>579.94000000000005</v>
      </c>
      <c r="G3508" s="19">
        <v>0</v>
      </c>
      <c r="H3508" s="85">
        <v>124433.67</v>
      </c>
      <c r="I3508" s="85">
        <v>2364.2399999999998</v>
      </c>
      <c r="J3508" s="85">
        <v>2319.7600000000002</v>
      </c>
      <c r="K3508" s="85">
        <v>44.48</v>
      </c>
      <c r="L3508" s="146">
        <v>591.05999999999995</v>
      </c>
      <c r="M3508" s="146">
        <v>635.54</v>
      </c>
      <c r="N3508" s="146">
        <v>0</v>
      </c>
      <c r="Y3508" s="32">
        <f t="shared" si="54"/>
        <v>1215.48</v>
      </c>
    </row>
    <row r="3509" spans="1:25" x14ac:dyDescent="0.25">
      <c r="A3509" s="83" t="s">
        <v>11177</v>
      </c>
      <c r="B3509" s="84" t="s">
        <v>3586</v>
      </c>
      <c r="C3509" s="19">
        <v>164454.88</v>
      </c>
      <c r="D3509" s="19">
        <v>3124.64</v>
      </c>
      <c r="E3509" s="19">
        <v>0</v>
      </c>
      <c r="F3509" s="19">
        <v>3124.64</v>
      </c>
      <c r="G3509" s="19">
        <v>0</v>
      </c>
      <c r="H3509" s="85">
        <v>590247.72</v>
      </c>
      <c r="I3509" s="85">
        <v>11214.71</v>
      </c>
      <c r="J3509" s="85">
        <v>12498.57</v>
      </c>
      <c r="K3509" s="85">
        <v>-1283.8599999999999</v>
      </c>
      <c r="L3509" s="146">
        <v>2803.68</v>
      </c>
      <c r="M3509" s="146">
        <v>1519.82</v>
      </c>
      <c r="N3509" s="146">
        <v>0</v>
      </c>
      <c r="Y3509" s="32">
        <f t="shared" si="54"/>
        <v>4644.46</v>
      </c>
    </row>
    <row r="3510" spans="1:25" x14ac:dyDescent="0.25">
      <c r="A3510" s="83" t="s">
        <v>11178</v>
      </c>
      <c r="B3510" s="84" t="s">
        <v>3587</v>
      </c>
      <c r="C3510" s="19">
        <v>8344.51</v>
      </c>
      <c r="D3510" s="19">
        <v>158.55000000000001</v>
      </c>
      <c r="E3510" s="19">
        <v>0</v>
      </c>
      <c r="F3510" s="19">
        <v>158.55000000000001</v>
      </c>
      <c r="G3510" s="19">
        <v>0</v>
      </c>
      <c r="H3510" s="85">
        <v>28821.94</v>
      </c>
      <c r="I3510" s="85">
        <v>547.62</v>
      </c>
      <c r="J3510" s="85">
        <v>634.17999999999995</v>
      </c>
      <c r="K3510" s="85">
        <v>-86.56</v>
      </c>
      <c r="L3510" s="146">
        <v>136.91</v>
      </c>
      <c r="M3510" s="146">
        <v>50.35</v>
      </c>
      <c r="N3510" s="146">
        <v>0</v>
      </c>
      <c r="Y3510" s="32">
        <f t="shared" si="54"/>
        <v>208.9</v>
      </c>
    </row>
    <row r="3511" spans="1:25" x14ac:dyDescent="0.25">
      <c r="A3511" s="83" t="s">
        <v>11179</v>
      </c>
      <c r="B3511" s="84" t="s">
        <v>3588</v>
      </c>
      <c r="C3511" s="19">
        <v>5409.26</v>
      </c>
      <c r="D3511" s="19">
        <v>102.78</v>
      </c>
      <c r="E3511" s="19">
        <v>0</v>
      </c>
      <c r="F3511" s="19">
        <v>102.78</v>
      </c>
      <c r="G3511" s="19">
        <v>0</v>
      </c>
      <c r="H3511" s="85">
        <v>20921.419999999998</v>
      </c>
      <c r="I3511" s="85">
        <v>397.51</v>
      </c>
      <c r="J3511" s="85">
        <v>411.1</v>
      </c>
      <c r="K3511" s="85">
        <v>-13.59</v>
      </c>
      <c r="L3511" s="146">
        <v>99.38</v>
      </c>
      <c r="M3511" s="146">
        <v>85.79</v>
      </c>
      <c r="N3511" s="146">
        <v>0</v>
      </c>
      <c r="Y3511" s="32">
        <f t="shared" si="54"/>
        <v>188.57</v>
      </c>
    </row>
    <row r="3512" spans="1:25" x14ac:dyDescent="0.25">
      <c r="A3512" s="83" t="s">
        <v>11180</v>
      </c>
      <c r="B3512" s="84" t="s">
        <v>3589</v>
      </c>
      <c r="C3512" s="19">
        <v>2282.2600000000002</v>
      </c>
      <c r="D3512" s="19">
        <v>43.36</v>
      </c>
      <c r="E3512" s="19">
        <v>0</v>
      </c>
      <c r="F3512" s="19">
        <v>43.36</v>
      </c>
      <c r="G3512" s="19">
        <v>0</v>
      </c>
      <c r="H3512" s="85">
        <v>5172.99</v>
      </c>
      <c r="I3512" s="85">
        <v>98.29</v>
      </c>
      <c r="J3512" s="85">
        <v>173.45</v>
      </c>
      <c r="K3512" s="85">
        <v>-75.16</v>
      </c>
      <c r="L3512" s="146">
        <v>24.57</v>
      </c>
      <c r="M3512" s="146">
        <v>0</v>
      </c>
      <c r="N3512" s="146">
        <v>50.59</v>
      </c>
      <c r="Y3512" s="32">
        <f t="shared" si="54"/>
        <v>43.36</v>
      </c>
    </row>
    <row r="3513" spans="1:25" x14ac:dyDescent="0.25">
      <c r="A3513" s="83" t="s">
        <v>11181</v>
      </c>
      <c r="B3513" s="84" t="s">
        <v>3590</v>
      </c>
      <c r="C3513" s="19">
        <v>127575.14</v>
      </c>
      <c r="D3513" s="19">
        <v>2423.9299999999998</v>
      </c>
      <c r="E3513" s="19">
        <v>0</v>
      </c>
      <c r="F3513" s="19">
        <v>2423.9299999999998</v>
      </c>
      <c r="G3513" s="19">
        <v>0</v>
      </c>
      <c r="H3513" s="85">
        <v>483862.96</v>
      </c>
      <c r="I3513" s="85">
        <v>9193.4</v>
      </c>
      <c r="J3513" s="85">
        <v>9695.7099999999991</v>
      </c>
      <c r="K3513" s="85">
        <v>-502.31</v>
      </c>
      <c r="L3513" s="146">
        <v>2298.35</v>
      </c>
      <c r="M3513" s="146">
        <v>1796.04</v>
      </c>
      <c r="N3513" s="146">
        <v>0</v>
      </c>
      <c r="Y3513" s="32">
        <f t="shared" si="54"/>
        <v>4219.9699999999993</v>
      </c>
    </row>
    <row r="3514" spans="1:25" x14ac:dyDescent="0.25">
      <c r="A3514" s="83" t="s">
        <v>11182</v>
      </c>
      <c r="B3514" s="84" t="s">
        <v>3591</v>
      </c>
      <c r="C3514" s="19">
        <v>10706.39</v>
      </c>
      <c r="D3514" s="19">
        <v>203.42</v>
      </c>
      <c r="E3514" s="19">
        <v>0</v>
      </c>
      <c r="F3514" s="19">
        <v>203.42</v>
      </c>
      <c r="G3514" s="19">
        <v>0</v>
      </c>
      <c r="H3514" s="85">
        <v>37822.47</v>
      </c>
      <c r="I3514" s="85">
        <v>718.63</v>
      </c>
      <c r="J3514" s="85">
        <v>813.69</v>
      </c>
      <c r="K3514" s="85">
        <v>-95.06</v>
      </c>
      <c r="L3514" s="146">
        <v>179.66</v>
      </c>
      <c r="M3514" s="146">
        <v>84.6</v>
      </c>
      <c r="N3514" s="146">
        <v>0</v>
      </c>
      <c r="Y3514" s="32">
        <f t="shared" si="54"/>
        <v>288.02</v>
      </c>
    </row>
    <row r="3515" spans="1:25" x14ac:dyDescent="0.25">
      <c r="A3515" s="83" t="s">
        <v>11183</v>
      </c>
      <c r="B3515" s="84" t="s">
        <v>3592</v>
      </c>
      <c r="C3515" s="19">
        <v>19610.59</v>
      </c>
      <c r="D3515" s="19">
        <v>372.6</v>
      </c>
      <c r="E3515" s="19">
        <v>0</v>
      </c>
      <c r="F3515" s="19">
        <v>372.6</v>
      </c>
      <c r="G3515" s="19">
        <v>0</v>
      </c>
      <c r="H3515" s="85">
        <v>69875.23</v>
      </c>
      <c r="I3515" s="85">
        <v>1327.63</v>
      </c>
      <c r="J3515" s="85">
        <v>1490.4</v>
      </c>
      <c r="K3515" s="85">
        <v>-162.77000000000001</v>
      </c>
      <c r="L3515" s="146">
        <v>331.91</v>
      </c>
      <c r="M3515" s="146">
        <v>169.14</v>
      </c>
      <c r="N3515" s="146">
        <v>0</v>
      </c>
      <c r="Y3515" s="32">
        <f t="shared" si="54"/>
        <v>541.74</v>
      </c>
    </row>
    <row r="3516" spans="1:25" x14ac:dyDescent="0.25">
      <c r="A3516" s="83" t="s">
        <v>11184</v>
      </c>
      <c r="B3516" s="84" t="s">
        <v>3593</v>
      </c>
      <c r="C3516" s="19">
        <v>88889.2</v>
      </c>
      <c r="D3516" s="19">
        <v>1688.9</v>
      </c>
      <c r="E3516" s="19">
        <v>0</v>
      </c>
      <c r="F3516" s="19">
        <v>1688.9</v>
      </c>
      <c r="G3516" s="19">
        <v>0</v>
      </c>
      <c r="H3516" s="85">
        <v>295974.36</v>
      </c>
      <c r="I3516" s="85">
        <v>5623.51</v>
      </c>
      <c r="J3516" s="85">
        <v>6755.58</v>
      </c>
      <c r="K3516" s="85">
        <v>-1132.07</v>
      </c>
      <c r="L3516" s="146">
        <v>1405.88</v>
      </c>
      <c r="M3516" s="146">
        <v>273.81</v>
      </c>
      <c r="N3516" s="146">
        <v>0</v>
      </c>
      <c r="Y3516" s="32">
        <f t="shared" si="54"/>
        <v>1962.71</v>
      </c>
    </row>
    <row r="3517" spans="1:25" x14ac:dyDescent="0.25">
      <c r="A3517" s="83" t="s">
        <v>11185</v>
      </c>
      <c r="B3517" s="84" t="s">
        <v>3594</v>
      </c>
      <c r="C3517" s="19">
        <v>87229.13</v>
      </c>
      <c r="D3517" s="19">
        <v>1657.35</v>
      </c>
      <c r="E3517" s="19">
        <v>0</v>
      </c>
      <c r="F3517" s="19">
        <v>1657.35</v>
      </c>
      <c r="G3517" s="19">
        <v>0</v>
      </c>
      <c r="H3517" s="85">
        <v>343731.74</v>
      </c>
      <c r="I3517" s="85">
        <v>6530.9</v>
      </c>
      <c r="J3517" s="85">
        <v>6629.41</v>
      </c>
      <c r="K3517" s="85">
        <v>-98.51</v>
      </c>
      <c r="L3517" s="146">
        <v>1632.73</v>
      </c>
      <c r="M3517" s="146">
        <v>1534.22</v>
      </c>
      <c r="N3517" s="146">
        <v>0</v>
      </c>
      <c r="Y3517" s="32">
        <f t="shared" si="54"/>
        <v>3191.5699999999997</v>
      </c>
    </row>
    <row r="3518" spans="1:25" x14ac:dyDescent="0.25">
      <c r="A3518" s="83" t="s">
        <v>11186</v>
      </c>
      <c r="B3518" s="84" t="s">
        <v>3595</v>
      </c>
      <c r="C3518" s="19">
        <v>20177.509999999998</v>
      </c>
      <c r="D3518" s="19">
        <v>383.37</v>
      </c>
      <c r="E3518" s="19">
        <v>0</v>
      </c>
      <c r="F3518" s="19">
        <v>383.37</v>
      </c>
      <c r="G3518" s="19">
        <v>0</v>
      </c>
      <c r="H3518" s="85">
        <v>73074.27</v>
      </c>
      <c r="I3518" s="85">
        <v>1388.41</v>
      </c>
      <c r="J3518" s="85">
        <v>1533.49</v>
      </c>
      <c r="K3518" s="85">
        <v>-145.08000000000001</v>
      </c>
      <c r="L3518" s="146">
        <v>347.1</v>
      </c>
      <c r="M3518" s="146">
        <v>202.02</v>
      </c>
      <c r="N3518" s="146">
        <v>0</v>
      </c>
      <c r="Y3518" s="32">
        <f t="shared" si="54"/>
        <v>585.39</v>
      </c>
    </row>
    <row r="3519" spans="1:25" x14ac:dyDescent="0.25">
      <c r="A3519" s="83" t="s">
        <v>11187</v>
      </c>
      <c r="B3519" s="84" t="s">
        <v>3596</v>
      </c>
      <c r="C3519" s="19">
        <v>14932.74</v>
      </c>
      <c r="D3519" s="19">
        <v>283.72000000000003</v>
      </c>
      <c r="E3519" s="19">
        <v>0</v>
      </c>
      <c r="F3519" s="19">
        <v>283.72000000000003</v>
      </c>
      <c r="G3519" s="19">
        <v>0</v>
      </c>
      <c r="H3519" s="85">
        <v>48192.72</v>
      </c>
      <c r="I3519" s="85">
        <v>915.66</v>
      </c>
      <c r="J3519" s="85">
        <v>1134.8900000000001</v>
      </c>
      <c r="K3519" s="85">
        <v>-219.23</v>
      </c>
      <c r="L3519" s="146">
        <v>228.92</v>
      </c>
      <c r="M3519" s="146">
        <v>9.69</v>
      </c>
      <c r="N3519" s="146">
        <v>0</v>
      </c>
      <c r="Y3519" s="32">
        <f t="shared" si="54"/>
        <v>293.41000000000003</v>
      </c>
    </row>
    <row r="3520" spans="1:25" x14ac:dyDescent="0.25">
      <c r="A3520" s="83" t="s">
        <v>11188</v>
      </c>
      <c r="B3520" s="84" t="s">
        <v>3597</v>
      </c>
      <c r="C3520" s="19">
        <v>3944.26</v>
      </c>
      <c r="D3520" s="19">
        <v>74.94</v>
      </c>
      <c r="E3520" s="19">
        <v>0</v>
      </c>
      <c r="F3520" s="19">
        <v>74.94</v>
      </c>
      <c r="G3520" s="19">
        <v>0</v>
      </c>
      <c r="H3520" s="85">
        <v>31292.41</v>
      </c>
      <c r="I3520" s="85">
        <v>594.55999999999995</v>
      </c>
      <c r="J3520" s="85">
        <v>299.76</v>
      </c>
      <c r="K3520" s="85">
        <v>294.8</v>
      </c>
      <c r="L3520" s="146">
        <v>148.63999999999999</v>
      </c>
      <c r="M3520" s="146">
        <v>443.44</v>
      </c>
      <c r="N3520" s="146">
        <v>0</v>
      </c>
      <c r="Y3520" s="32">
        <f t="shared" si="54"/>
        <v>518.38</v>
      </c>
    </row>
    <row r="3521" spans="1:25" x14ac:dyDescent="0.25">
      <c r="A3521" s="83" t="s">
        <v>11189</v>
      </c>
      <c r="B3521" s="84" t="s">
        <v>3598</v>
      </c>
      <c r="C3521" s="19">
        <v>2650.91</v>
      </c>
      <c r="D3521" s="19">
        <v>50.37</v>
      </c>
      <c r="E3521" s="19">
        <v>0</v>
      </c>
      <c r="F3521" s="19">
        <v>50.37</v>
      </c>
      <c r="G3521" s="19">
        <v>0</v>
      </c>
      <c r="H3521" s="85">
        <v>10118.75</v>
      </c>
      <c r="I3521" s="85">
        <v>192.26</v>
      </c>
      <c r="J3521" s="85">
        <v>201.47</v>
      </c>
      <c r="K3521" s="85">
        <v>-9.2100000000000009</v>
      </c>
      <c r="L3521" s="146">
        <v>48.07</v>
      </c>
      <c r="M3521" s="146">
        <v>38.86</v>
      </c>
      <c r="N3521" s="146">
        <v>0</v>
      </c>
      <c r="Y3521" s="32">
        <f t="shared" si="54"/>
        <v>89.22999999999999</v>
      </c>
    </row>
    <row r="3522" spans="1:25" x14ac:dyDescent="0.25">
      <c r="A3522" s="83" t="s">
        <v>11190</v>
      </c>
      <c r="B3522" s="84" t="s">
        <v>3599</v>
      </c>
      <c r="C3522" s="19">
        <v>12674.97</v>
      </c>
      <c r="D3522" s="19">
        <v>240.83</v>
      </c>
      <c r="E3522" s="19">
        <v>0</v>
      </c>
      <c r="F3522" s="19">
        <v>240.83</v>
      </c>
      <c r="G3522" s="19">
        <v>0</v>
      </c>
      <c r="H3522" s="85">
        <v>61726.61</v>
      </c>
      <c r="I3522" s="85">
        <v>1172.81</v>
      </c>
      <c r="J3522" s="85">
        <v>963.3</v>
      </c>
      <c r="K3522" s="85">
        <v>209.51</v>
      </c>
      <c r="L3522" s="146">
        <v>293.2</v>
      </c>
      <c r="M3522" s="146">
        <v>502.71</v>
      </c>
      <c r="N3522" s="146">
        <v>0</v>
      </c>
      <c r="Y3522" s="32">
        <f t="shared" si="54"/>
        <v>743.54</v>
      </c>
    </row>
    <row r="3523" spans="1:25" x14ac:dyDescent="0.25">
      <c r="A3523" s="83" t="s">
        <v>11191</v>
      </c>
      <c r="B3523" s="84" t="s">
        <v>3600</v>
      </c>
      <c r="C3523" s="19">
        <v>36775.83</v>
      </c>
      <c r="D3523" s="19">
        <v>698.74</v>
      </c>
      <c r="E3523" s="19">
        <v>0</v>
      </c>
      <c r="F3523" s="19">
        <v>698.74</v>
      </c>
      <c r="G3523" s="19">
        <v>0</v>
      </c>
      <c r="H3523" s="85">
        <v>159483.03</v>
      </c>
      <c r="I3523" s="85">
        <v>3030.18</v>
      </c>
      <c r="J3523" s="85">
        <v>2794.96</v>
      </c>
      <c r="K3523" s="85">
        <v>235.22</v>
      </c>
      <c r="L3523" s="146">
        <v>757.55</v>
      </c>
      <c r="M3523" s="146">
        <v>992.77</v>
      </c>
      <c r="N3523" s="146">
        <v>0</v>
      </c>
      <c r="Y3523" s="32">
        <f t="shared" si="54"/>
        <v>1691.51</v>
      </c>
    </row>
    <row r="3524" spans="1:25" x14ac:dyDescent="0.25">
      <c r="A3524" s="83" t="s">
        <v>11192</v>
      </c>
      <c r="B3524" s="84" t="s">
        <v>3601</v>
      </c>
      <c r="C3524" s="19">
        <v>29549.62</v>
      </c>
      <c r="D3524" s="19">
        <v>561.44000000000005</v>
      </c>
      <c r="E3524" s="19">
        <v>0</v>
      </c>
      <c r="F3524" s="19">
        <v>561.44000000000005</v>
      </c>
      <c r="G3524" s="19">
        <v>0</v>
      </c>
      <c r="H3524" s="85">
        <v>118182.8</v>
      </c>
      <c r="I3524" s="85">
        <v>2245.4699999999998</v>
      </c>
      <c r="J3524" s="85">
        <v>2245.77</v>
      </c>
      <c r="K3524" s="85">
        <v>-0.3</v>
      </c>
      <c r="L3524" s="146">
        <v>561.37</v>
      </c>
      <c r="M3524" s="146">
        <v>561.07000000000005</v>
      </c>
      <c r="N3524" s="146">
        <v>0</v>
      </c>
      <c r="Y3524" s="32">
        <f t="shared" si="54"/>
        <v>1122.5100000000002</v>
      </c>
    </row>
    <row r="3525" spans="1:25" x14ac:dyDescent="0.25">
      <c r="A3525" s="83" t="s">
        <v>11193</v>
      </c>
      <c r="B3525" s="84" t="s">
        <v>3602</v>
      </c>
      <c r="C3525" s="19">
        <v>43805.87</v>
      </c>
      <c r="D3525" s="19">
        <v>832.31</v>
      </c>
      <c r="E3525" s="19">
        <v>0</v>
      </c>
      <c r="F3525" s="19">
        <v>832.31</v>
      </c>
      <c r="G3525" s="19">
        <v>0</v>
      </c>
      <c r="H3525" s="85">
        <v>187257.94</v>
      </c>
      <c r="I3525" s="85">
        <v>3557.9</v>
      </c>
      <c r="J3525" s="85">
        <v>3329.25</v>
      </c>
      <c r="K3525" s="85">
        <v>228.65</v>
      </c>
      <c r="L3525" s="146">
        <v>889.48</v>
      </c>
      <c r="M3525" s="146">
        <v>1118.1300000000001</v>
      </c>
      <c r="N3525" s="146">
        <v>0</v>
      </c>
      <c r="Y3525" s="32">
        <f t="shared" si="54"/>
        <v>1950.44</v>
      </c>
    </row>
    <row r="3526" spans="1:25" x14ac:dyDescent="0.25">
      <c r="A3526" s="83" t="s">
        <v>11194</v>
      </c>
      <c r="B3526" s="84" t="s">
        <v>3603</v>
      </c>
      <c r="C3526" s="19">
        <v>3063.41</v>
      </c>
      <c r="D3526" s="19">
        <v>58.21</v>
      </c>
      <c r="E3526" s="19">
        <v>0</v>
      </c>
      <c r="F3526" s="19">
        <v>58.21</v>
      </c>
      <c r="G3526" s="19">
        <v>0</v>
      </c>
      <c r="H3526" s="85">
        <v>16707.830000000002</v>
      </c>
      <c r="I3526" s="85">
        <v>317.45</v>
      </c>
      <c r="J3526" s="85">
        <v>232.82</v>
      </c>
      <c r="K3526" s="85">
        <v>84.63</v>
      </c>
      <c r="L3526" s="146">
        <v>79.36</v>
      </c>
      <c r="M3526" s="146">
        <v>163.99</v>
      </c>
      <c r="N3526" s="146">
        <v>0</v>
      </c>
      <c r="Y3526" s="32">
        <f t="shared" si="54"/>
        <v>222.20000000000002</v>
      </c>
    </row>
    <row r="3527" spans="1:25" x14ac:dyDescent="0.25">
      <c r="A3527" s="83" t="s">
        <v>11195</v>
      </c>
      <c r="B3527" s="84" t="s">
        <v>3604</v>
      </c>
      <c r="C3527" s="19">
        <v>13463.62</v>
      </c>
      <c r="D3527" s="19">
        <v>255.81</v>
      </c>
      <c r="E3527" s="19">
        <v>0</v>
      </c>
      <c r="F3527" s="19">
        <v>255.81</v>
      </c>
      <c r="G3527" s="19">
        <v>0</v>
      </c>
      <c r="H3527" s="85">
        <v>50292.29</v>
      </c>
      <c r="I3527" s="85">
        <v>955.55</v>
      </c>
      <c r="J3527" s="85">
        <v>1023.23</v>
      </c>
      <c r="K3527" s="85">
        <v>-67.680000000000007</v>
      </c>
      <c r="L3527" s="146">
        <v>238.89</v>
      </c>
      <c r="M3527" s="146">
        <v>171.21</v>
      </c>
      <c r="N3527" s="146">
        <v>0</v>
      </c>
      <c r="Y3527" s="32">
        <f t="shared" si="54"/>
        <v>427.02</v>
      </c>
    </row>
    <row r="3528" spans="1:25" x14ac:dyDescent="0.25">
      <c r="A3528" s="83" t="s">
        <v>11196</v>
      </c>
      <c r="B3528" s="84" t="s">
        <v>3605</v>
      </c>
      <c r="C3528" s="19">
        <v>9996.9699999999993</v>
      </c>
      <c r="D3528" s="19">
        <v>189.94</v>
      </c>
      <c r="E3528" s="19">
        <v>0</v>
      </c>
      <c r="F3528" s="19">
        <v>189.94</v>
      </c>
      <c r="G3528" s="19">
        <v>0</v>
      </c>
      <c r="H3528" s="85">
        <v>34959.78</v>
      </c>
      <c r="I3528" s="85">
        <v>664.24</v>
      </c>
      <c r="J3528" s="85">
        <v>759.77</v>
      </c>
      <c r="K3528" s="85">
        <v>-95.53</v>
      </c>
      <c r="L3528" s="146">
        <v>166.06</v>
      </c>
      <c r="M3528" s="146">
        <v>70.53</v>
      </c>
      <c r="N3528" s="146">
        <v>0</v>
      </c>
      <c r="Y3528" s="32">
        <f t="shared" si="54"/>
        <v>260.47000000000003</v>
      </c>
    </row>
    <row r="3529" spans="1:25" x14ac:dyDescent="0.25">
      <c r="A3529" s="83" t="s">
        <v>11197</v>
      </c>
      <c r="B3529" s="84" t="s">
        <v>3606</v>
      </c>
      <c r="C3529" s="19">
        <v>15174.04</v>
      </c>
      <c r="D3529" s="19">
        <v>288.31</v>
      </c>
      <c r="E3529" s="19">
        <v>0</v>
      </c>
      <c r="F3529" s="19">
        <v>288.31</v>
      </c>
      <c r="G3529" s="19">
        <v>0</v>
      </c>
      <c r="H3529" s="85">
        <v>55156.9</v>
      </c>
      <c r="I3529" s="85">
        <v>1047.98</v>
      </c>
      <c r="J3529" s="85">
        <v>1153.23</v>
      </c>
      <c r="K3529" s="85">
        <v>-105.25</v>
      </c>
      <c r="L3529" s="146">
        <v>262</v>
      </c>
      <c r="M3529" s="146">
        <v>156.75</v>
      </c>
      <c r="N3529" s="146">
        <v>0</v>
      </c>
      <c r="Y3529" s="32">
        <f t="shared" si="54"/>
        <v>445.06</v>
      </c>
    </row>
    <row r="3530" spans="1:25" x14ac:dyDescent="0.25">
      <c r="A3530" s="83" t="s">
        <v>11198</v>
      </c>
      <c r="B3530" s="84" t="s">
        <v>3607</v>
      </c>
      <c r="C3530" s="19">
        <v>15744.28</v>
      </c>
      <c r="D3530" s="19">
        <v>299.14</v>
      </c>
      <c r="E3530" s="19">
        <v>0</v>
      </c>
      <c r="F3530" s="19">
        <v>299.14</v>
      </c>
      <c r="G3530" s="19">
        <v>0</v>
      </c>
      <c r="H3530" s="85">
        <v>62069.68</v>
      </c>
      <c r="I3530" s="85">
        <v>1179.32</v>
      </c>
      <c r="J3530" s="85">
        <v>1196.57</v>
      </c>
      <c r="K3530" s="85">
        <v>-17.25</v>
      </c>
      <c r="L3530" s="146">
        <v>294.83</v>
      </c>
      <c r="M3530" s="146">
        <v>277.58</v>
      </c>
      <c r="N3530" s="146">
        <v>0</v>
      </c>
      <c r="Y3530" s="32">
        <f t="shared" si="54"/>
        <v>576.72</v>
      </c>
    </row>
    <row r="3531" spans="1:25" x14ac:dyDescent="0.25">
      <c r="A3531" s="83" t="s">
        <v>11199</v>
      </c>
      <c r="B3531" s="84" t="s">
        <v>3608</v>
      </c>
      <c r="C3531" s="19">
        <v>19839.3</v>
      </c>
      <c r="D3531" s="19">
        <v>376.95</v>
      </c>
      <c r="E3531" s="19">
        <v>0</v>
      </c>
      <c r="F3531" s="19">
        <v>376.95</v>
      </c>
      <c r="G3531" s="19">
        <v>0</v>
      </c>
      <c r="H3531" s="85">
        <v>69728.28</v>
      </c>
      <c r="I3531" s="85">
        <v>1324.84</v>
      </c>
      <c r="J3531" s="85">
        <v>1507.79</v>
      </c>
      <c r="K3531" s="85">
        <v>-182.95</v>
      </c>
      <c r="L3531" s="146">
        <v>331.21</v>
      </c>
      <c r="M3531" s="146">
        <v>148.26</v>
      </c>
      <c r="N3531" s="146">
        <v>0</v>
      </c>
      <c r="Y3531" s="32">
        <f t="shared" si="54"/>
        <v>525.21</v>
      </c>
    </row>
    <row r="3532" spans="1:25" x14ac:dyDescent="0.25">
      <c r="A3532" s="83" t="s">
        <v>11200</v>
      </c>
      <c r="B3532" s="84" t="s">
        <v>3609</v>
      </c>
      <c r="C3532" s="19">
        <v>148073.5</v>
      </c>
      <c r="D3532" s="19">
        <v>2813.4</v>
      </c>
      <c r="E3532" s="19">
        <v>0</v>
      </c>
      <c r="F3532" s="19">
        <v>2813.4</v>
      </c>
      <c r="G3532" s="19">
        <v>0</v>
      </c>
      <c r="H3532" s="85">
        <v>527688.84</v>
      </c>
      <c r="I3532" s="85">
        <v>10026.09</v>
      </c>
      <c r="J3532" s="85">
        <v>11253.59</v>
      </c>
      <c r="K3532" s="85">
        <v>-1227.5</v>
      </c>
      <c r="L3532" s="146">
        <v>2506.52</v>
      </c>
      <c r="M3532" s="146">
        <v>1279.02</v>
      </c>
      <c r="N3532" s="146">
        <v>0</v>
      </c>
      <c r="Y3532" s="32">
        <f t="shared" si="54"/>
        <v>4092.42</v>
      </c>
    </row>
    <row r="3533" spans="1:25" x14ac:dyDescent="0.25">
      <c r="A3533" s="83" t="s">
        <v>11201</v>
      </c>
      <c r="B3533" s="84" t="s">
        <v>3610</v>
      </c>
      <c r="C3533" s="19">
        <v>50818.8</v>
      </c>
      <c r="D3533" s="19">
        <v>965.56</v>
      </c>
      <c r="E3533" s="19">
        <v>0</v>
      </c>
      <c r="F3533" s="19">
        <v>965.56</v>
      </c>
      <c r="G3533" s="19">
        <v>0</v>
      </c>
      <c r="H3533" s="85">
        <v>210573.54</v>
      </c>
      <c r="I3533" s="85">
        <v>4000.9</v>
      </c>
      <c r="J3533" s="85">
        <v>3862.23</v>
      </c>
      <c r="K3533" s="85">
        <v>138.66999999999999</v>
      </c>
      <c r="L3533" s="146">
        <v>1000.23</v>
      </c>
      <c r="M3533" s="146">
        <v>1138.9000000000001</v>
      </c>
      <c r="N3533" s="146">
        <v>0</v>
      </c>
      <c r="Y3533" s="32">
        <f t="shared" si="54"/>
        <v>2104.46</v>
      </c>
    </row>
    <row r="3534" spans="1:25" x14ac:dyDescent="0.25">
      <c r="A3534" s="83" t="s">
        <v>11202</v>
      </c>
      <c r="B3534" s="84" t="s">
        <v>3611</v>
      </c>
      <c r="C3534" s="19">
        <v>2072.31</v>
      </c>
      <c r="D3534" s="19">
        <v>39.380000000000003</v>
      </c>
      <c r="E3534" s="19">
        <v>0</v>
      </c>
      <c r="F3534" s="19">
        <v>39.380000000000003</v>
      </c>
      <c r="G3534" s="19">
        <v>0</v>
      </c>
      <c r="H3534" s="85">
        <v>5238.78</v>
      </c>
      <c r="I3534" s="85">
        <v>99.54</v>
      </c>
      <c r="J3534" s="85">
        <v>157.5</v>
      </c>
      <c r="K3534" s="85">
        <v>-57.96</v>
      </c>
      <c r="L3534" s="146">
        <v>24.89</v>
      </c>
      <c r="M3534" s="146">
        <v>0</v>
      </c>
      <c r="N3534" s="146">
        <v>33.07</v>
      </c>
      <c r="Y3534" s="32">
        <f t="shared" si="54"/>
        <v>39.380000000000003</v>
      </c>
    </row>
    <row r="3535" spans="1:25" x14ac:dyDescent="0.25">
      <c r="A3535" s="83" t="s">
        <v>11203</v>
      </c>
      <c r="B3535" s="84" t="s">
        <v>3612</v>
      </c>
      <c r="C3535" s="19">
        <v>21713.63</v>
      </c>
      <c r="D3535" s="19">
        <v>412.56</v>
      </c>
      <c r="E3535" s="19">
        <v>0</v>
      </c>
      <c r="F3535" s="19">
        <v>412.56</v>
      </c>
      <c r="G3535" s="19">
        <v>0</v>
      </c>
      <c r="H3535" s="85">
        <v>73085.88</v>
      </c>
      <c r="I3535" s="85">
        <v>1388.63</v>
      </c>
      <c r="J3535" s="85">
        <v>1650.24</v>
      </c>
      <c r="K3535" s="85">
        <v>-261.61</v>
      </c>
      <c r="L3535" s="146">
        <v>347.16</v>
      </c>
      <c r="M3535" s="146">
        <v>85.55</v>
      </c>
      <c r="N3535" s="146">
        <v>0</v>
      </c>
      <c r="Y3535" s="32">
        <f t="shared" si="54"/>
        <v>498.11</v>
      </c>
    </row>
    <row r="3536" spans="1:25" x14ac:dyDescent="0.25">
      <c r="A3536" s="83" t="s">
        <v>11204</v>
      </c>
      <c r="B3536" s="84" t="s">
        <v>3613</v>
      </c>
      <c r="C3536" s="19">
        <v>28441.14</v>
      </c>
      <c r="D3536" s="19">
        <v>540.38</v>
      </c>
      <c r="E3536" s="19">
        <v>0</v>
      </c>
      <c r="F3536" s="19">
        <v>540.38</v>
      </c>
      <c r="G3536" s="19">
        <v>0</v>
      </c>
      <c r="H3536" s="85">
        <v>114405.99</v>
      </c>
      <c r="I3536" s="85">
        <v>2173.71</v>
      </c>
      <c r="J3536" s="85">
        <v>2161.5300000000002</v>
      </c>
      <c r="K3536" s="85">
        <v>12.18</v>
      </c>
      <c r="L3536" s="146">
        <v>543.42999999999995</v>
      </c>
      <c r="M3536" s="146">
        <v>555.61</v>
      </c>
      <c r="N3536" s="146">
        <v>0</v>
      </c>
      <c r="Y3536" s="32">
        <f t="shared" si="54"/>
        <v>1095.99</v>
      </c>
    </row>
    <row r="3537" spans="1:25" x14ac:dyDescent="0.25">
      <c r="A3537" s="83" t="s">
        <v>11205</v>
      </c>
      <c r="B3537" s="84" t="s">
        <v>3614</v>
      </c>
      <c r="C3537" s="19">
        <v>73789.490000000005</v>
      </c>
      <c r="D3537" s="19">
        <v>1402</v>
      </c>
      <c r="E3537" s="19">
        <v>0</v>
      </c>
      <c r="F3537" s="19">
        <v>1402</v>
      </c>
      <c r="G3537" s="19">
        <v>0</v>
      </c>
      <c r="H3537" s="85">
        <v>284112.40999999997</v>
      </c>
      <c r="I3537" s="85">
        <v>5398.14</v>
      </c>
      <c r="J3537" s="85">
        <v>5608</v>
      </c>
      <c r="K3537" s="85">
        <v>-209.86</v>
      </c>
      <c r="L3537" s="146">
        <v>1349.54</v>
      </c>
      <c r="M3537" s="146">
        <v>1139.68</v>
      </c>
      <c r="N3537" s="146">
        <v>0</v>
      </c>
      <c r="Y3537" s="32">
        <f t="shared" ref="Y3537:Y3600" si="55">F3537+M3537+R3537+W3537</f>
        <v>2541.6800000000003</v>
      </c>
    </row>
    <row r="3538" spans="1:25" x14ac:dyDescent="0.25">
      <c r="A3538" s="83" t="s">
        <v>11206</v>
      </c>
      <c r="B3538" s="84" t="s">
        <v>3615</v>
      </c>
      <c r="C3538" s="19">
        <v>2169.9899999999998</v>
      </c>
      <c r="D3538" s="19">
        <v>41.23</v>
      </c>
      <c r="E3538" s="19">
        <v>0</v>
      </c>
      <c r="F3538" s="19">
        <v>41.23</v>
      </c>
      <c r="G3538" s="19">
        <v>0</v>
      </c>
      <c r="H3538" s="85">
        <v>3361.94</v>
      </c>
      <c r="I3538" s="85">
        <v>63.88</v>
      </c>
      <c r="J3538" s="85">
        <v>164.92</v>
      </c>
      <c r="K3538" s="85">
        <v>-101.04</v>
      </c>
      <c r="L3538" s="146">
        <v>15.97</v>
      </c>
      <c r="M3538" s="146">
        <v>0</v>
      </c>
      <c r="N3538" s="146">
        <v>85.07</v>
      </c>
      <c r="Y3538" s="32">
        <f t="shared" si="55"/>
        <v>41.23</v>
      </c>
    </row>
    <row r="3539" spans="1:25" x14ac:dyDescent="0.25">
      <c r="A3539" s="83" t="s">
        <v>11207</v>
      </c>
      <c r="B3539" s="84" t="s">
        <v>3616</v>
      </c>
      <c r="C3539" s="19">
        <v>15285.08</v>
      </c>
      <c r="D3539" s="19">
        <v>290.42</v>
      </c>
      <c r="E3539" s="19">
        <v>0</v>
      </c>
      <c r="F3539" s="19">
        <v>290.42</v>
      </c>
      <c r="G3539" s="19">
        <v>0</v>
      </c>
      <c r="H3539" s="85">
        <v>60053.48</v>
      </c>
      <c r="I3539" s="85">
        <v>1141.02</v>
      </c>
      <c r="J3539" s="85">
        <v>1161.67</v>
      </c>
      <c r="K3539" s="85">
        <v>-20.65</v>
      </c>
      <c r="L3539" s="146">
        <v>285.26</v>
      </c>
      <c r="M3539" s="146">
        <v>264.61</v>
      </c>
      <c r="N3539" s="146">
        <v>0</v>
      </c>
      <c r="Y3539" s="32">
        <f t="shared" si="55"/>
        <v>555.03</v>
      </c>
    </row>
    <row r="3540" spans="1:25" x14ac:dyDescent="0.25">
      <c r="A3540" s="83" t="s">
        <v>11208</v>
      </c>
      <c r="B3540" s="84" t="s">
        <v>3617</v>
      </c>
      <c r="C3540" s="19">
        <v>58884.160000000003</v>
      </c>
      <c r="D3540" s="19">
        <v>1118.8</v>
      </c>
      <c r="E3540" s="19">
        <v>0</v>
      </c>
      <c r="F3540" s="19">
        <v>1118.8</v>
      </c>
      <c r="G3540" s="19">
        <v>0</v>
      </c>
      <c r="H3540" s="85">
        <v>226022.13</v>
      </c>
      <c r="I3540" s="85">
        <v>4294.42</v>
      </c>
      <c r="J3540" s="85">
        <v>4475.2</v>
      </c>
      <c r="K3540" s="85">
        <v>-180.78</v>
      </c>
      <c r="L3540" s="146">
        <v>1073.6099999999999</v>
      </c>
      <c r="M3540" s="146">
        <v>892.83</v>
      </c>
      <c r="N3540" s="146">
        <v>0</v>
      </c>
      <c r="Y3540" s="32">
        <f t="shared" si="55"/>
        <v>2011.63</v>
      </c>
    </row>
    <row r="3541" spans="1:25" x14ac:dyDescent="0.25">
      <c r="A3541" s="83" t="s">
        <v>11209</v>
      </c>
      <c r="B3541" s="84" t="s">
        <v>3618</v>
      </c>
      <c r="C3541" s="19">
        <v>182336.85</v>
      </c>
      <c r="D3541" s="19">
        <v>3464.4</v>
      </c>
      <c r="E3541" s="19">
        <v>0</v>
      </c>
      <c r="F3541" s="19">
        <v>3464.4</v>
      </c>
      <c r="G3541" s="19">
        <v>0</v>
      </c>
      <c r="H3541" s="85">
        <v>859876.14</v>
      </c>
      <c r="I3541" s="85">
        <v>16337.65</v>
      </c>
      <c r="J3541" s="85">
        <v>13857.6</v>
      </c>
      <c r="K3541" s="85">
        <v>2480.0500000000002</v>
      </c>
      <c r="L3541" s="146">
        <v>4084.41</v>
      </c>
      <c r="M3541" s="146">
        <v>6564.46</v>
      </c>
      <c r="N3541" s="146">
        <v>0</v>
      </c>
      <c r="Y3541" s="32">
        <f t="shared" si="55"/>
        <v>10028.86</v>
      </c>
    </row>
    <row r="3542" spans="1:25" x14ac:dyDescent="0.25">
      <c r="A3542" s="83" t="s">
        <v>11210</v>
      </c>
      <c r="B3542" s="84" t="s">
        <v>3619</v>
      </c>
      <c r="C3542" s="19">
        <v>20455.03</v>
      </c>
      <c r="D3542" s="19">
        <v>388.65</v>
      </c>
      <c r="E3542" s="19">
        <v>0</v>
      </c>
      <c r="F3542" s="19">
        <v>388.65</v>
      </c>
      <c r="G3542" s="19">
        <v>0</v>
      </c>
      <c r="H3542" s="85">
        <v>76107.06</v>
      </c>
      <c r="I3542" s="85">
        <v>1446.03</v>
      </c>
      <c r="J3542" s="85">
        <v>1554.58</v>
      </c>
      <c r="K3542" s="85">
        <v>-108.55</v>
      </c>
      <c r="L3542" s="146">
        <v>361.51</v>
      </c>
      <c r="M3542" s="146">
        <v>252.96</v>
      </c>
      <c r="N3542" s="146">
        <v>0</v>
      </c>
      <c r="Y3542" s="32">
        <f t="shared" si="55"/>
        <v>641.61</v>
      </c>
    </row>
    <row r="3543" spans="1:25" x14ac:dyDescent="0.25">
      <c r="A3543" s="83" t="s">
        <v>11211</v>
      </c>
      <c r="B3543" s="84" t="s">
        <v>3620</v>
      </c>
      <c r="C3543" s="19">
        <v>23822.75</v>
      </c>
      <c r="D3543" s="19">
        <v>452.63</v>
      </c>
      <c r="E3543" s="19">
        <v>0</v>
      </c>
      <c r="F3543" s="19">
        <v>452.63</v>
      </c>
      <c r="G3543" s="19">
        <v>0</v>
      </c>
      <c r="H3543" s="85">
        <v>86583.73</v>
      </c>
      <c r="I3543" s="85">
        <v>1645.09</v>
      </c>
      <c r="J3543" s="85">
        <v>1810.53</v>
      </c>
      <c r="K3543" s="85">
        <v>-165.44</v>
      </c>
      <c r="L3543" s="146">
        <v>411.27</v>
      </c>
      <c r="M3543" s="146">
        <v>245.83</v>
      </c>
      <c r="N3543" s="146">
        <v>0</v>
      </c>
      <c r="Y3543" s="32">
        <f t="shared" si="55"/>
        <v>698.46</v>
      </c>
    </row>
    <row r="3544" spans="1:25" x14ac:dyDescent="0.25">
      <c r="A3544" s="83" t="s">
        <v>11212</v>
      </c>
      <c r="B3544" s="84" t="s">
        <v>3621</v>
      </c>
      <c r="C3544" s="19">
        <v>18232.830000000002</v>
      </c>
      <c r="D3544" s="19">
        <v>346.42</v>
      </c>
      <c r="E3544" s="19">
        <v>0</v>
      </c>
      <c r="F3544" s="19">
        <v>346.42</v>
      </c>
      <c r="G3544" s="19">
        <v>0</v>
      </c>
      <c r="H3544" s="85">
        <v>74499.92</v>
      </c>
      <c r="I3544" s="85">
        <v>1415.5</v>
      </c>
      <c r="J3544" s="85">
        <v>1385.69</v>
      </c>
      <c r="K3544" s="85">
        <v>29.81</v>
      </c>
      <c r="L3544" s="146">
        <v>353.88</v>
      </c>
      <c r="M3544" s="146">
        <v>383.69</v>
      </c>
      <c r="N3544" s="146">
        <v>0</v>
      </c>
      <c r="Y3544" s="32">
        <f t="shared" si="55"/>
        <v>730.11</v>
      </c>
    </row>
    <row r="3545" spans="1:25" x14ac:dyDescent="0.25">
      <c r="A3545" s="83" t="s">
        <v>11213</v>
      </c>
      <c r="B3545" s="84" t="s">
        <v>3622</v>
      </c>
      <c r="C3545" s="19">
        <v>1437.64</v>
      </c>
      <c r="D3545" s="19">
        <v>27.32</v>
      </c>
      <c r="E3545" s="19">
        <v>0</v>
      </c>
      <c r="F3545" s="19">
        <v>27.32</v>
      </c>
      <c r="G3545" s="19">
        <v>0</v>
      </c>
      <c r="H3545" s="85">
        <v>5712.15</v>
      </c>
      <c r="I3545" s="85">
        <v>108.53</v>
      </c>
      <c r="J3545" s="85">
        <v>109.26</v>
      </c>
      <c r="K3545" s="85">
        <v>-0.73</v>
      </c>
      <c r="L3545" s="146">
        <v>27.13</v>
      </c>
      <c r="M3545" s="146">
        <v>26.4</v>
      </c>
      <c r="N3545" s="146">
        <v>0</v>
      </c>
      <c r="Y3545" s="32">
        <f t="shared" si="55"/>
        <v>53.72</v>
      </c>
    </row>
    <row r="3546" spans="1:25" x14ac:dyDescent="0.25">
      <c r="A3546" s="83" t="s">
        <v>11214</v>
      </c>
      <c r="B3546" s="84" t="s">
        <v>3623</v>
      </c>
      <c r="C3546" s="19">
        <v>159391.97</v>
      </c>
      <c r="D3546" s="19">
        <v>3028.45</v>
      </c>
      <c r="E3546" s="19">
        <v>0</v>
      </c>
      <c r="F3546" s="19">
        <v>3028.45</v>
      </c>
      <c r="G3546" s="19">
        <v>0</v>
      </c>
      <c r="H3546" s="85">
        <v>567565.92000000004</v>
      </c>
      <c r="I3546" s="85">
        <v>10783.75</v>
      </c>
      <c r="J3546" s="85">
        <v>12113.79</v>
      </c>
      <c r="K3546" s="85">
        <v>-1330.04</v>
      </c>
      <c r="L3546" s="146">
        <v>2695.94</v>
      </c>
      <c r="M3546" s="146">
        <v>1365.9</v>
      </c>
      <c r="N3546" s="146">
        <v>0</v>
      </c>
      <c r="Y3546" s="32">
        <f t="shared" si="55"/>
        <v>4394.3500000000004</v>
      </c>
    </row>
    <row r="3547" spans="1:25" x14ac:dyDescent="0.25">
      <c r="A3547" s="83" t="s">
        <v>11215</v>
      </c>
      <c r="B3547" s="84" t="s">
        <v>3624</v>
      </c>
      <c r="C3547" s="19">
        <v>31873.95</v>
      </c>
      <c r="D3547" s="19">
        <v>605.61</v>
      </c>
      <c r="E3547" s="19">
        <v>0</v>
      </c>
      <c r="F3547" s="19">
        <v>605.61</v>
      </c>
      <c r="G3547" s="19">
        <v>0</v>
      </c>
      <c r="H3547" s="85">
        <v>116607.85</v>
      </c>
      <c r="I3547" s="85">
        <v>2215.5500000000002</v>
      </c>
      <c r="J3547" s="85">
        <v>2422.42</v>
      </c>
      <c r="K3547" s="85">
        <v>-206.87</v>
      </c>
      <c r="L3547" s="146">
        <v>553.89</v>
      </c>
      <c r="M3547" s="146">
        <v>347.02</v>
      </c>
      <c r="N3547" s="146">
        <v>0</v>
      </c>
      <c r="Y3547" s="32">
        <f t="shared" si="55"/>
        <v>952.63</v>
      </c>
    </row>
    <row r="3548" spans="1:25" x14ac:dyDescent="0.25">
      <c r="A3548" s="83" t="s">
        <v>11216</v>
      </c>
      <c r="B3548" s="84" t="s">
        <v>3625</v>
      </c>
      <c r="C3548" s="19">
        <v>26742.71</v>
      </c>
      <c r="D3548" s="19">
        <v>508.11</v>
      </c>
      <c r="E3548" s="19">
        <v>0</v>
      </c>
      <c r="F3548" s="19">
        <v>508.11</v>
      </c>
      <c r="G3548" s="19">
        <v>0</v>
      </c>
      <c r="H3548" s="85">
        <v>113043.72</v>
      </c>
      <c r="I3548" s="85">
        <v>2147.83</v>
      </c>
      <c r="J3548" s="85">
        <v>2032.45</v>
      </c>
      <c r="K3548" s="85">
        <v>115.38</v>
      </c>
      <c r="L3548" s="146">
        <v>536.96</v>
      </c>
      <c r="M3548" s="146">
        <v>652.34</v>
      </c>
      <c r="N3548" s="146">
        <v>0</v>
      </c>
      <c r="Y3548" s="32">
        <f t="shared" si="55"/>
        <v>1160.45</v>
      </c>
    </row>
    <row r="3549" spans="1:25" x14ac:dyDescent="0.25">
      <c r="A3549" s="83" t="s">
        <v>11217</v>
      </c>
      <c r="B3549" s="84" t="s">
        <v>3626</v>
      </c>
      <c r="C3549" s="19">
        <v>2833.15</v>
      </c>
      <c r="D3549" s="19">
        <v>53.83</v>
      </c>
      <c r="E3549" s="19">
        <v>0</v>
      </c>
      <c r="F3549" s="19">
        <v>53.83</v>
      </c>
      <c r="G3549" s="19">
        <v>0</v>
      </c>
      <c r="H3549" s="85">
        <v>5001.72</v>
      </c>
      <c r="I3549" s="85">
        <v>95.03</v>
      </c>
      <c r="J3549" s="85">
        <v>215.32</v>
      </c>
      <c r="K3549" s="85">
        <v>-120.29</v>
      </c>
      <c r="L3549" s="146">
        <v>23.76</v>
      </c>
      <c r="M3549" s="146">
        <v>0</v>
      </c>
      <c r="N3549" s="146">
        <v>96.53</v>
      </c>
      <c r="Y3549" s="32">
        <f t="shared" si="55"/>
        <v>53.83</v>
      </c>
    </row>
    <row r="3550" spans="1:25" x14ac:dyDescent="0.25">
      <c r="A3550" s="83" t="s">
        <v>11218</v>
      </c>
      <c r="B3550" s="84" t="s">
        <v>3627</v>
      </c>
      <c r="C3550" s="19">
        <v>61074.38</v>
      </c>
      <c r="D3550" s="19">
        <v>1160.4100000000001</v>
      </c>
      <c r="E3550" s="19">
        <v>0</v>
      </c>
      <c r="F3550" s="19">
        <v>1160.4100000000001</v>
      </c>
      <c r="G3550" s="19">
        <v>0</v>
      </c>
      <c r="H3550" s="85">
        <v>227864.09</v>
      </c>
      <c r="I3550" s="85">
        <v>4329.42</v>
      </c>
      <c r="J3550" s="85">
        <v>4641.6499999999996</v>
      </c>
      <c r="K3550" s="85">
        <v>-312.23</v>
      </c>
      <c r="L3550" s="146">
        <v>1082.3599999999999</v>
      </c>
      <c r="M3550" s="146">
        <v>770.13</v>
      </c>
      <c r="N3550" s="146">
        <v>0</v>
      </c>
      <c r="Y3550" s="32">
        <f t="shared" si="55"/>
        <v>1930.54</v>
      </c>
    </row>
    <row r="3551" spans="1:25" x14ac:dyDescent="0.25">
      <c r="A3551" s="83" t="s">
        <v>11219</v>
      </c>
      <c r="B3551" s="84" t="s">
        <v>3628</v>
      </c>
      <c r="C3551" s="19">
        <v>14131.7</v>
      </c>
      <c r="D3551" s="19">
        <v>268.5</v>
      </c>
      <c r="E3551" s="19">
        <v>0</v>
      </c>
      <c r="F3551" s="19">
        <v>268.5</v>
      </c>
      <c r="G3551" s="19">
        <v>0</v>
      </c>
      <c r="H3551" s="85">
        <v>57745.36</v>
      </c>
      <c r="I3551" s="85">
        <v>1097.1600000000001</v>
      </c>
      <c r="J3551" s="85">
        <v>1074.01</v>
      </c>
      <c r="K3551" s="85">
        <v>23.15</v>
      </c>
      <c r="L3551" s="146">
        <v>274.29000000000002</v>
      </c>
      <c r="M3551" s="146">
        <v>297.44</v>
      </c>
      <c r="N3551" s="146">
        <v>0</v>
      </c>
      <c r="Y3551" s="32">
        <f t="shared" si="55"/>
        <v>565.94000000000005</v>
      </c>
    </row>
    <row r="3552" spans="1:25" x14ac:dyDescent="0.25">
      <c r="A3552" s="83" t="s">
        <v>11220</v>
      </c>
      <c r="B3552" s="84" t="s">
        <v>3629</v>
      </c>
      <c r="C3552" s="19">
        <v>12314.01</v>
      </c>
      <c r="D3552" s="19">
        <v>233.97</v>
      </c>
      <c r="E3552" s="19">
        <v>0</v>
      </c>
      <c r="F3552" s="19">
        <v>233.97</v>
      </c>
      <c r="G3552" s="19">
        <v>0</v>
      </c>
      <c r="H3552" s="85">
        <v>48905.71</v>
      </c>
      <c r="I3552" s="85">
        <v>929.21</v>
      </c>
      <c r="J3552" s="85">
        <v>935.86</v>
      </c>
      <c r="K3552" s="85">
        <v>-6.65</v>
      </c>
      <c r="L3552" s="146">
        <v>232.3</v>
      </c>
      <c r="M3552" s="146">
        <v>225.65</v>
      </c>
      <c r="N3552" s="146">
        <v>0</v>
      </c>
      <c r="Y3552" s="32">
        <f t="shared" si="55"/>
        <v>459.62</v>
      </c>
    </row>
    <row r="3553" spans="1:25" x14ac:dyDescent="0.25">
      <c r="A3553" s="83" t="s">
        <v>11221</v>
      </c>
      <c r="B3553" s="84" t="s">
        <v>3630</v>
      </c>
      <c r="C3553" s="19">
        <v>29499.45</v>
      </c>
      <c r="D3553" s="19">
        <v>560.49</v>
      </c>
      <c r="E3553" s="19">
        <v>0</v>
      </c>
      <c r="F3553" s="19">
        <v>560.49</v>
      </c>
      <c r="G3553" s="19">
        <v>0</v>
      </c>
      <c r="H3553" s="85">
        <v>111386.65</v>
      </c>
      <c r="I3553" s="85">
        <v>2116.35</v>
      </c>
      <c r="J3553" s="85">
        <v>2241.96</v>
      </c>
      <c r="K3553" s="85">
        <v>-125.61</v>
      </c>
      <c r="L3553" s="146">
        <v>529.09</v>
      </c>
      <c r="M3553" s="146">
        <v>403.48</v>
      </c>
      <c r="N3553" s="146">
        <v>0</v>
      </c>
      <c r="Y3553" s="32">
        <f t="shared" si="55"/>
        <v>963.97</v>
      </c>
    </row>
    <row r="3554" spans="1:25" x14ac:dyDescent="0.25">
      <c r="A3554" s="83" t="s">
        <v>11222</v>
      </c>
      <c r="B3554" s="84" t="s">
        <v>3631</v>
      </c>
      <c r="C3554" s="19">
        <v>9100.9500000000007</v>
      </c>
      <c r="D3554" s="19">
        <v>172.92</v>
      </c>
      <c r="E3554" s="19">
        <v>0</v>
      </c>
      <c r="F3554" s="19">
        <v>172.92</v>
      </c>
      <c r="G3554" s="19">
        <v>0</v>
      </c>
      <c r="H3554" s="85">
        <v>32915.379999999997</v>
      </c>
      <c r="I3554" s="85">
        <v>625.39</v>
      </c>
      <c r="J3554" s="85">
        <v>691.67</v>
      </c>
      <c r="K3554" s="85">
        <v>-66.28</v>
      </c>
      <c r="L3554" s="146">
        <v>156.35</v>
      </c>
      <c r="M3554" s="146">
        <v>90.07</v>
      </c>
      <c r="N3554" s="146">
        <v>0</v>
      </c>
      <c r="Y3554" s="32">
        <f t="shared" si="55"/>
        <v>262.99</v>
      </c>
    </row>
    <row r="3555" spans="1:25" x14ac:dyDescent="0.25">
      <c r="A3555" s="83" t="s">
        <v>11223</v>
      </c>
      <c r="B3555" s="84" t="s">
        <v>3632</v>
      </c>
      <c r="C3555" s="19">
        <v>6818.37</v>
      </c>
      <c r="D3555" s="19">
        <v>129.55000000000001</v>
      </c>
      <c r="E3555" s="19">
        <v>0</v>
      </c>
      <c r="F3555" s="19">
        <v>129.55000000000001</v>
      </c>
      <c r="G3555" s="19">
        <v>0</v>
      </c>
      <c r="H3555" s="85">
        <v>30049.32</v>
      </c>
      <c r="I3555" s="85">
        <v>570.94000000000005</v>
      </c>
      <c r="J3555" s="85">
        <v>518.20000000000005</v>
      </c>
      <c r="K3555" s="85">
        <v>52.74</v>
      </c>
      <c r="L3555" s="146">
        <v>142.74</v>
      </c>
      <c r="M3555" s="146">
        <v>195.48</v>
      </c>
      <c r="N3555" s="146">
        <v>0</v>
      </c>
      <c r="Y3555" s="32">
        <f t="shared" si="55"/>
        <v>325.02999999999997</v>
      </c>
    </row>
    <row r="3556" spans="1:25" x14ac:dyDescent="0.25">
      <c r="A3556" s="83" t="s">
        <v>11224</v>
      </c>
      <c r="B3556" s="84" t="s">
        <v>3633</v>
      </c>
      <c r="C3556" s="19">
        <v>43183.59</v>
      </c>
      <c r="D3556" s="19">
        <v>820.49</v>
      </c>
      <c r="E3556" s="19">
        <v>0</v>
      </c>
      <c r="F3556" s="19">
        <v>820.49</v>
      </c>
      <c r="G3556" s="19">
        <v>0</v>
      </c>
      <c r="H3556" s="85">
        <v>163075.79</v>
      </c>
      <c r="I3556" s="85">
        <v>3098.44</v>
      </c>
      <c r="J3556" s="85">
        <v>3281.95</v>
      </c>
      <c r="K3556" s="85">
        <v>-183.51</v>
      </c>
      <c r="L3556" s="146">
        <v>774.61</v>
      </c>
      <c r="M3556" s="146">
        <v>591.1</v>
      </c>
      <c r="N3556" s="146">
        <v>0</v>
      </c>
      <c r="Y3556" s="32">
        <f t="shared" si="55"/>
        <v>1411.5900000000001</v>
      </c>
    </row>
    <row r="3557" spans="1:25" x14ac:dyDescent="0.25">
      <c r="A3557" s="83" t="s">
        <v>11225</v>
      </c>
      <c r="B3557" s="84" t="s">
        <v>3634</v>
      </c>
      <c r="C3557" s="19">
        <v>44274.01</v>
      </c>
      <c r="D3557" s="19">
        <v>841.21</v>
      </c>
      <c r="E3557" s="19">
        <v>0</v>
      </c>
      <c r="F3557" s="19">
        <v>841.21</v>
      </c>
      <c r="G3557" s="19">
        <v>0</v>
      </c>
      <c r="H3557" s="85">
        <v>182593.11</v>
      </c>
      <c r="I3557" s="85">
        <v>3469.27</v>
      </c>
      <c r="J3557" s="85">
        <v>3364.82</v>
      </c>
      <c r="K3557" s="85">
        <v>104.45</v>
      </c>
      <c r="L3557" s="146">
        <v>867.32</v>
      </c>
      <c r="M3557" s="146">
        <v>971.77</v>
      </c>
      <c r="N3557" s="146">
        <v>0</v>
      </c>
      <c r="Y3557" s="32">
        <f t="shared" si="55"/>
        <v>1812.98</v>
      </c>
    </row>
    <row r="3558" spans="1:25" x14ac:dyDescent="0.25">
      <c r="A3558" s="83" t="s">
        <v>11226</v>
      </c>
      <c r="B3558" s="84" t="s">
        <v>3635</v>
      </c>
      <c r="C3558" s="19">
        <v>14532.61</v>
      </c>
      <c r="D3558" s="19">
        <v>276.12</v>
      </c>
      <c r="E3558" s="19">
        <v>0</v>
      </c>
      <c r="F3558" s="19">
        <v>276.12</v>
      </c>
      <c r="G3558" s="19">
        <v>0</v>
      </c>
      <c r="H3558" s="85">
        <v>56538.21</v>
      </c>
      <c r="I3558" s="85">
        <v>1074.23</v>
      </c>
      <c r="J3558" s="85">
        <v>1104.48</v>
      </c>
      <c r="K3558" s="85">
        <v>-30.25</v>
      </c>
      <c r="L3558" s="146">
        <v>268.56</v>
      </c>
      <c r="M3558" s="146">
        <v>238.31</v>
      </c>
      <c r="N3558" s="146">
        <v>0</v>
      </c>
      <c r="Y3558" s="32">
        <f t="shared" si="55"/>
        <v>514.43000000000006</v>
      </c>
    </row>
    <row r="3559" spans="1:25" x14ac:dyDescent="0.25">
      <c r="A3559" s="83" t="s">
        <v>11227</v>
      </c>
      <c r="B3559" s="84" t="s">
        <v>3636</v>
      </c>
      <c r="C3559" s="19">
        <v>11234.34</v>
      </c>
      <c r="D3559" s="19">
        <v>213.45</v>
      </c>
      <c r="E3559" s="19">
        <v>0</v>
      </c>
      <c r="F3559" s="19">
        <v>213.45</v>
      </c>
      <c r="G3559" s="19">
        <v>0</v>
      </c>
      <c r="H3559" s="85">
        <v>25962.43</v>
      </c>
      <c r="I3559" s="85">
        <v>493.29</v>
      </c>
      <c r="J3559" s="85">
        <v>853.81</v>
      </c>
      <c r="K3559" s="85">
        <v>-360.52</v>
      </c>
      <c r="L3559" s="146">
        <v>123.32</v>
      </c>
      <c r="M3559" s="146">
        <v>0</v>
      </c>
      <c r="N3559" s="146">
        <v>237.2</v>
      </c>
      <c r="Y3559" s="32">
        <f t="shared" si="55"/>
        <v>213.45</v>
      </c>
    </row>
    <row r="3560" spans="1:25" x14ac:dyDescent="0.25">
      <c r="A3560" s="83" t="s">
        <v>11228</v>
      </c>
      <c r="B3560" s="84" t="s">
        <v>3637</v>
      </c>
      <c r="C3560" s="19">
        <v>22320.2</v>
      </c>
      <c r="D3560" s="19">
        <v>424.08</v>
      </c>
      <c r="E3560" s="19">
        <v>0</v>
      </c>
      <c r="F3560" s="19">
        <v>424.08</v>
      </c>
      <c r="G3560" s="19">
        <v>0</v>
      </c>
      <c r="H3560" s="85">
        <v>104975.53</v>
      </c>
      <c r="I3560" s="85">
        <v>1994.54</v>
      </c>
      <c r="J3560" s="85">
        <v>1696.33</v>
      </c>
      <c r="K3560" s="85">
        <v>298.20999999999998</v>
      </c>
      <c r="L3560" s="146">
        <v>498.64</v>
      </c>
      <c r="M3560" s="146">
        <v>796.85</v>
      </c>
      <c r="N3560" s="146">
        <v>0</v>
      </c>
      <c r="Y3560" s="32">
        <f t="shared" si="55"/>
        <v>1220.93</v>
      </c>
    </row>
    <row r="3561" spans="1:25" x14ac:dyDescent="0.25">
      <c r="A3561" s="83" t="s">
        <v>11229</v>
      </c>
      <c r="B3561" s="84" t="s">
        <v>3638</v>
      </c>
      <c r="C3561" s="19">
        <v>24000.34</v>
      </c>
      <c r="D3561" s="19">
        <v>456.01</v>
      </c>
      <c r="E3561" s="19">
        <v>0</v>
      </c>
      <c r="F3561" s="19">
        <v>456.01</v>
      </c>
      <c r="G3561" s="19">
        <v>0</v>
      </c>
      <c r="H3561" s="85">
        <v>70864.73</v>
      </c>
      <c r="I3561" s="85">
        <v>1346.43</v>
      </c>
      <c r="J3561" s="85">
        <v>1824.03</v>
      </c>
      <c r="K3561" s="85">
        <v>-477.6</v>
      </c>
      <c r="L3561" s="146">
        <v>336.61</v>
      </c>
      <c r="M3561" s="146">
        <v>0</v>
      </c>
      <c r="N3561" s="146">
        <v>140.99</v>
      </c>
      <c r="Y3561" s="32">
        <f t="shared" si="55"/>
        <v>456.01</v>
      </c>
    </row>
    <row r="3562" spans="1:25" x14ac:dyDescent="0.25">
      <c r="A3562" s="83" t="s">
        <v>11230</v>
      </c>
      <c r="B3562" s="84" t="s">
        <v>3639</v>
      </c>
      <c r="C3562" s="19">
        <v>4015647.51</v>
      </c>
      <c r="D3562" s="19">
        <v>76297.3</v>
      </c>
      <c r="E3562" s="19">
        <v>0</v>
      </c>
      <c r="F3562" s="19">
        <v>76297.3</v>
      </c>
      <c r="G3562" s="19">
        <v>0</v>
      </c>
      <c r="H3562" s="85">
        <v>15336466.890000001</v>
      </c>
      <c r="I3562" s="85">
        <v>291392.87</v>
      </c>
      <c r="J3562" s="85">
        <v>305189.21000000002</v>
      </c>
      <c r="K3562" s="85">
        <v>-13796.34</v>
      </c>
      <c r="L3562" s="146">
        <v>72848.22</v>
      </c>
      <c r="M3562" s="146">
        <v>59051.88</v>
      </c>
      <c r="N3562" s="146">
        <v>0</v>
      </c>
      <c r="Y3562" s="32">
        <f t="shared" si="55"/>
        <v>135349.18</v>
      </c>
    </row>
    <row r="3563" spans="1:25" x14ac:dyDescent="0.25">
      <c r="A3563" s="83" t="s">
        <v>11231</v>
      </c>
      <c r="B3563" s="84" t="s">
        <v>3640</v>
      </c>
      <c r="C3563" s="19">
        <v>17384.59</v>
      </c>
      <c r="D3563" s="19">
        <v>330.31</v>
      </c>
      <c r="E3563" s="19">
        <v>0</v>
      </c>
      <c r="F3563" s="19">
        <v>330.31</v>
      </c>
      <c r="G3563" s="19">
        <v>0</v>
      </c>
      <c r="H3563" s="85">
        <v>66538.64</v>
      </c>
      <c r="I3563" s="85">
        <v>1264.23</v>
      </c>
      <c r="J3563" s="85">
        <v>1321.23</v>
      </c>
      <c r="K3563" s="85">
        <v>-57</v>
      </c>
      <c r="L3563" s="146">
        <v>316.06</v>
      </c>
      <c r="M3563" s="146">
        <v>259.06</v>
      </c>
      <c r="N3563" s="146">
        <v>0</v>
      </c>
      <c r="Y3563" s="32">
        <f t="shared" si="55"/>
        <v>589.37</v>
      </c>
    </row>
    <row r="3564" spans="1:25" x14ac:dyDescent="0.25">
      <c r="A3564" s="83" t="s">
        <v>11232</v>
      </c>
      <c r="B3564" s="84" t="s">
        <v>3641</v>
      </c>
      <c r="C3564" s="19">
        <v>21541.23</v>
      </c>
      <c r="D3564" s="19">
        <v>409.28</v>
      </c>
      <c r="E3564" s="19">
        <v>0</v>
      </c>
      <c r="F3564" s="19">
        <v>409.28</v>
      </c>
      <c r="G3564" s="19">
        <v>0</v>
      </c>
      <c r="H3564" s="85">
        <v>57095.53</v>
      </c>
      <c r="I3564" s="85">
        <v>1084.82</v>
      </c>
      <c r="J3564" s="85">
        <v>1637.13</v>
      </c>
      <c r="K3564" s="85">
        <v>-552.30999999999995</v>
      </c>
      <c r="L3564" s="146">
        <v>271.20999999999998</v>
      </c>
      <c r="M3564" s="146">
        <v>0</v>
      </c>
      <c r="N3564" s="146">
        <v>281.10000000000002</v>
      </c>
      <c r="Y3564" s="32">
        <f t="shared" si="55"/>
        <v>409.28</v>
      </c>
    </row>
    <row r="3565" spans="1:25" x14ac:dyDescent="0.25">
      <c r="A3565" s="83" t="s">
        <v>11233</v>
      </c>
      <c r="B3565" s="84" t="s">
        <v>3642</v>
      </c>
      <c r="C3565" s="19">
        <v>23440.32</v>
      </c>
      <c r="D3565" s="19">
        <v>445.37</v>
      </c>
      <c r="E3565" s="19">
        <v>0</v>
      </c>
      <c r="F3565" s="19">
        <v>445.37</v>
      </c>
      <c r="G3565" s="19">
        <v>0</v>
      </c>
      <c r="H3565" s="85">
        <v>91593.81</v>
      </c>
      <c r="I3565" s="85">
        <v>1740.28</v>
      </c>
      <c r="J3565" s="85">
        <v>1781.46</v>
      </c>
      <c r="K3565" s="85">
        <v>-41.18</v>
      </c>
      <c r="L3565" s="146">
        <v>435.07</v>
      </c>
      <c r="M3565" s="146">
        <v>393.89</v>
      </c>
      <c r="N3565" s="146">
        <v>0</v>
      </c>
      <c r="Y3565" s="32">
        <f t="shared" si="55"/>
        <v>839.26</v>
      </c>
    </row>
    <row r="3566" spans="1:25" x14ac:dyDescent="0.25">
      <c r="A3566" s="83" t="s">
        <v>11234</v>
      </c>
      <c r="B3566" s="84" t="s">
        <v>3643</v>
      </c>
      <c r="C3566" s="19">
        <v>14236.07</v>
      </c>
      <c r="D3566" s="19">
        <v>270.49</v>
      </c>
      <c r="E3566" s="19">
        <v>0</v>
      </c>
      <c r="F3566" s="19">
        <v>270.49</v>
      </c>
      <c r="G3566" s="19">
        <v>0</v>
      </c>
      <c r="H3566" s="85">
        <v>53895.69</v>
      </c>
      <c r="I3566" s="85">
        <v>1024.02</v>
      </c>
      <c r="J3566" s="85">
        <v>1081.94</v>
      </c>
      <c r="K3566" s="85">
        <v>-57.92</v>
      </c>
      <c r="L3566" s="146">
        <v>256.01</v>
      </c>
      <c r="M3566" s="146">
        <v>198.09</v>
      </c>
      <c r="N3566" s="146">
        <v>0</v>
      </c>
      <c r="Y3566" s="32">
        <f t="shared" si="55"/>
        <v>468.58000000000004</v>
      </c>
    </row>
    <row r="3567" spans="1:25" x14ac:dyDescent="0.25">
      <c r="A3567" s="83" t="s">
        <v>11235</v>
      </c>
      <c r="B3567" s="84" t="s">
        <v>3644</v>
      </c>
      <c r="C3567" s="19">
        <v>82974.25</v>
      </c>
      <c r="D3567" s="19">
        <v>1576.51</v>
      </c>
      <c r="E3567" s="19">
        <v>0</v>
      </c>
      <c r="F3567" s="19">
        <v>1576.51</v>
      </c>
      <c r="G3567" s="19">
        <v>0</v>
      </c>
      <c r="H3567" s="85">
        <v>294706.40999999997</v>
      </c>
      <c r="I3567" s="85">
        <v>5599.42</v>
      </c>
      <c r="J3567" s="85">
        <v>6306.04</v>
      </c>
      <c r="K3567" s="85">
        <v>-706.62</v>
      </c>
      <c r="L3567" s="146">
        <v>1399.86</v>
      </c>
      <c r="M3567" s="146">
        <v>693.24</v>
      </c>
      <c r="N3567" s="146">
        <v>0</v>
      </c>
      <c r="Y3567" s="32">
        <f t="shared" si="55"/>
        <v>2269.75</v>
      </c>
    </row>
    <row r="3568" spans="1:25" x14ac:dyDescent="0.25">
      <c r="A3568" s="83" t="s">
        <v>11236</v>
      </c>
      <c r="B3568" s="84" t="s">
        <v>3645</v>
      </c>
      <c r="C3568" s="19">
        <v>13378.27</v>
      </c>
      <c r="D3568" s="19">
        <v>254.19</v>
      </c>
      <c r="E3568" s="19">
        <v>0</v>
      </c>
      <c r="F3568" s="19">
        <v>254.19</v>
      </c>
      <c r="G3568" s="19">
        <v>0</v>
      </c>
      <c r="H3568" s="85">
        <v>50445.46</v>
      </c>
      <c r="I3568" s="85">
        <v>958.46</v>
      </c>
      <c r="J3568" s="85">
        <v>1016.75</v>
      </c>
      <c r="K3568" s="85">
        <v>-58.29</v>
      </c>
      <c r="L3568" s="146">
        <v>239.62</v>
      </c>
      <c r="M3568" s="146">
        <v>181.33</v>
      </c>
      <c r="N3568" s="146">
        <v>0</v>
      </c>
      <c r="Y3568" s="32">
        <f t="shared" si="55"/>
        <v>435.52</v>
      </c>
    </row>
    <row r="3569" spans="1:25" x14ac:dyDescent="0.25">
      <c r="A3569" s="83" t="s">
        <v>11237</v>
      </c>
      <c r="B3569" s="84" t="s">
        <v>3646</v>
      </c>
      <c r="C3569" s="19">
        <v>4888.4399999999996</v>
      </c>
      <c r="D3569" s="19">
        <v>92.88</v>
      </c>
      <c r="E3569" s="19">
        <v>0</v>
      </c>
      <c r="F3569" s="19">
        <v>92.88</v>
      </c>
      <c r="G3569" s="19">
        <v>0</v>
      </c>
      <c r="H3569" s="85">
        <v>15663.25</v>
      </c>
      <c r="I3569" s="85">
        <v>297.60000000000002</v>
      </c>
      <c r="J3569" s="85">
        <v>371.52</v>
      </c>
      <c r="K3569" s="85">
        <v>-73.92</v>
      </c>
      <c r="L3569" s="146">
        <v>74.400000000000006</v>
      </c>
      <c r="M3569" s="146">
        <v>0.48</v>
      </c>
      <c r="N3569" s="146">
        <v>0</v>
      </c>
      <c r="Y3569" s="32">
        <f t="shared" si="55"/>
        <v>93.36</v>
      </c>
    </row>
    <row r="3570" spans="1:25" x14ac:dyDescent="0.25">
      <c r="A3570" s="83" t="s">
        <v>11238</v>
      </c>
      <c r="B3570" s="84" t="s">
        <v>3647</v>
      </c>
      <c r="C3570" s="19">
        <v>6628.39</v>
      </c>
      <c r="D3570" s="19">
        <v>125.94</v>
      </c>
      <c r="E3570" s="19">
        <v>0</v>
      </c>
      <c r="F3570" s="19">
        <v>125.94</v>
      </c>
      <c r="G3570" s="19">
        <v>0</v>
      </c>
      <c r="H3570" s="85">
        <v>24850.75</v>
      </c>
      <c r="I3570" s="85">
        <v>472.16</v>
      </c>
      <c r="J3570" s="85">
        <v>503.76</v>
      </c>
      <c r="K3570" s="85">
        <v>-31.6</v>
      </c>
      <c r="L3570" s="146">
        <v>118.04</v>
      </c>
      <c r="M3570" s="146">
        <v>86.44</v>
      </c>
      <c r="N3570" s="146">
        <v>0</v>
      </c>
      <c r="Y3570" s="32">
        <f t="shared" si="55"/>
        <v>212.38</v>
      </c>
    </row>
    <row r="3571" spans="1:25" x14ac:dyDescent="0.25">
      <c r="A3571" s="83" t="s">
        <v>11239</v>
      </c>
      <c r="B3571" s="84" t="s">
        <v>3648</v>
      </c>
      <c r="C3571" s="19">
        <v>65476</v>
      </c>
      <c r="D3571" s="19">
        <v>1244.05</v>
      </c>
      <c r="E3571" s="19">
        <v>0</v>
      </c>
      <c r="F3571" s="19">
        <v>1244.05</v>
      </c>
      <c r="G3571" s="19">
        <v>0</v>
      </c>
      <c r="H3571" s="85">
        <v>266365.95</v>
      </c>
      <c r="I3571" s="85">
        <v>5060.95</v>
      </c>
      <c r="J3571" s="85">
        <v>4976.18</v>
      </c>
      <c r="K3571" s="85">
        <v>84.77</v>
      </c>
      <c r="L3571" s="146">
        <v>1265.24</v>
      </c>
      <c r="M3571" s="146">
        <v>1350.01</v>
      </c>
      <c r="N3571" s="146">
        <v>0</v>
      </c>
      <c r="Y3571" s="32">
        <f t="shared" si="55"/>
        <v>2594.06</v>
      </c>
    </row>
    <row r="3572" spans="1:25" x14ac:dyDescent="0.25">
      <c r="A3572" s="83" t="s">
        <v>11240</v>
      </c>
      <c r="B3572" s="84" t="s">
        <v>3649</v>
      </c>
      <c r="C3572" s="19">
        <v>9535.65</v>
      </c>
      <c r="D3572" s="19">
        <v>181.18</v>
      </c>
      <c r="E3572" s="19">
        <v>0</v>
      </c>
      <c r="F3572" s="19">
        <v>181.18</v>
      </c>
      <c r="G3572" s="19">
        <v>0</v>
      </c>
      <c r="H3572" s="85">
        <v>33123.99</v>
      </c>
      <c r="I3572" s="85">
        <v>629.36</v>
      </c>
      <c r="J3572" s="85">
        <v>724.71</v>
      </c>
      <c r="K3572" s="85">
        <v>-95.35</v>
      </c>
      <c r="L3572" s="146">
        <v>157.34</v>
      </c>
      <c r="M3572" s="146">
        <v>61.99</v>
      </c>
      <c r="N3572" s="146">
        <v>0</v>
      </c>
      <c r="Y3572" s="32">
        <f t="shared" si="55"/>
        <v>243.17000000000002</v>
      </c>
    </row>
    <row r="3573" spans="1:25" x14ac:dyDescent="0.25">
      <c r="A3573" s="83" t="s">
        <v>11241</v>
      </c>
      <c r="B3573" s="84" t="s">
        <v>3650</v>
      </c>
      <c r="C3573" s="19">
        <v>26488.3</v>
      </c>
      <c r="D3573" s="19">
        <v>503.28</v>
      </c>
      <c r="E3573" s="19">
        <v>0</v>
      </c>
      <c r="F3573" s="19">
        <v>503.28</v>
      </c>
      <c r="G3573" s="19">
        <v>0</v>
      </c>
      <c r="H3573" s="85">
        <v>99957.17</v>
      </c>
      <c r="I3573" s="85">
        <v>1899.19</v>
      </c>
      <c r="J3573" s="85">
        <v>2013.11</v>
      </c>
      <c r="K3573" s="85">
        <v>-113.92</v>
      </c>
      <c r="L3573" s="146">
        <v>474.8</v>
      </c>
      <c r="M3573" s="146">
        <v>360.88</v>
      </c>
      <c r="N3573" s="146">
        <v>0</v>
      </c>
      <c r="Y3573" s="32">
        <f t="shared" si="55"/>
        <v>864.16</v>
      </c>
    </row>
    <row r="3574" spans="1:25" x14ac:dyDescent="0.25">
      <c r="A3574" s="83" t="s">
        <v>11242</v>
      </c>
      <c r="B3574" s="84" t="s">
        <v>3651</v>
      </c>
      <c r="C3574" s="19">
        <v>22053.38</v>
      </c>
      <c r="D3574" s="19">
        <v>419.02</v>
      </c>
      <c r="E3574" s="19">
        <v>0</v>
      </c>
      <c r="F3574" s="19">
        <v>419.02</v>
      </c>
      <c r="G3574" s="19">
        <v>0</v>
      </c>
      <c r="H3574" s="85">
        <v>84879.95</v>
      </c>
      <c r="I3574" s="85">
        <v>1612.72</v>
      </c>
      <c r="J3574" s="85">
        <v>1676.06</v>
      </c>
      <c r="K3574" s="85">
        <v>-63.34</v>
      </c>
      <c r="L3574" s="146">
        <v>403.18</v>
      </c>
      <c r="M3574" s="146">
        <v>339.84</v>
      </c>
      <c r="N3574" s="146">
        <v>0</v>
      </c>
      <c r="Y3574" s="32">
        <f t="shared" si="55"/>
        <v>758.8599999999999</v>
      </c>
    </row>
    <row r="3575" spans="1:25" x14ac:dyDescent="0.25">
      <c r="A3575" s="83" t="s">
        <v>11243</v>
      </c>
      <c r="B3575" s="84" t="s">
        <v>3652</v>
      </c>
      <c r="C3575" s="19">
        <v>14685.14</v>
      </c>
      <c r="D3575" s="19">
        <v>279.02</v>
      </c>
      <c r="E3575" s="19">
        <v>0</v>
      </c>
      <c r="F3575" s="19">
        <v>279.02</v>
      </c>
      <c r="G3575" s="19">
        <v>0</v>
      </c>
      <c r="H3575" s="85">
        <v>46505.14</v>
      </c>
      <c r="I3575" s="85">
        <v>883.6</v>
      </c>
      <c r="J3575" s="85">
        <v>1116.07</v>
      </c>
      <c r="K3575" s="85">
        <v>-232.47</v>
      </c>
      <c r="L3575" s="146">
        <v>220.9</v>
      </c>
      <c r="M3575" s="146">
        <v>0</v>
      </c>
      <c r="N3575" s="146">
        <v>11.57</v>
      </c>
      <c r="Y3575" s="32">
        <f t="shared" si="55"/>
        <v>279.02</v>
      </c>
    </row>
    <row r="3576" spans="1:25" x14ac:dyDescent="0.25">
      <c r="A3576" s="83" t="s">
        <v>11244</v>
      </c>
      <c r="B3576" s="84" t="s">
        <v>3653</v>
      </c>
      <c r="C3576" s="19">
        <v>8785.8700000000008</v>
      </c>
      <c r="D3576" s="19">
        <v>166.93</v>
      </c>
      <c r="E3576" s="19">
        <v>0</v>
      </c>
      <c r="F3576" s="19">
        <v>166.93</v>
      </c>
      <c r="G3576" s="19">
        <v>0</v>
      </c>
      <c r="H3576" s="85">
        <v>27209.14</v>
      </c>
      <c r="I3576" s="85">
        <v>516.97</v>
      </c>
      <c r="J3576" s="85">
        <v>667.73</v>
      </c>
      <c r="K3576" s="85">
        <v>-150.76</v>
      </c>
      <c r="L3576" s="146">
        <v>129.24</v>
      </c>
      <c r="M3576" s="146">
        <v>0</v>
      </c>
      <c r="N3576" s="146">
        <v>21.52</v>
      </c>
      <c r="Y3576" s="32">
        <f t="shared" si="55"/>
        <v>166.93</v>
      </c>
    </row>
    <row r="3577" spans="1:25" x14ac:dyDescent="0.25">
      <c r="A3577" s="83" t="s">
        <v>11245</v>
      </c>
      <c r="B3577" s="84" t="s">
        <v>3654</v>
      </c>
      <c r="C3577" s="19">
        <v>9213.06</v>
      </c>
      <c r="D3577" s="19">
        <v>175.05</v>
      </c>
      <c r="E3577" s="19">
        <v>0</v>
      </c>
      <c r="F3577" s="19">
        <v>175.05</v>
      </c>
      <c r="G3577" s="19">
        <v>0</v>
      </c>
      <c r="H3577" s="85">
        <v>35581.379999999997</v>
      </c>
      <c r="I3577" s="85">
        <v>676.05</v>
      </c>
      <c r="J3577" s="85">
        <v>700.19</v>
      </c>
      <c r="K3577" s="85">
        <v>-24.14</v>
      </c>
      <c r="L3577" s="146">
        <v>169.01</v>
      </c>
      <c r="M3577" s="146">
        <v>144.87</v>
      </c>
      <c r="N3577" s="146">
        <v>0</v>
      </c>
      <c r="Y3577" s="32">
        <f t="shared" si="55"/>
        <v>319.92</v>
      </c>
    </row>
    <row r="3578" spans="1:25" x14ac:dyDescent="0.25">
      <c r="A3578" s="83" t="s">
        <v>11246</v>
      </c>
      <c r="B3578" s="84" t="s">
        <v>3655</v>
      </c>
      <c r="C3578" s="19">
        <v>135006</v>
      </c>
      <c r="D3578" s="19">
        <v>2565.12</v>
      </c>
      <c r="E3578" s="19">
        <v>0</v>
      </c>
      <c r="F3578" s="19">
        <v>2565.12</v>
      </c>
      <c r="G3578" s="19">
        <v>0</v>
      </c>
      <c r="H3578" s="85">
        <v>538306.23</v>
      </c>
      <c r="I3578" s="85">
        <v>10227.82</v>
      </c>
      <c r="J3578" s="85">
        <v>10260.459999999999</v>
      </c>
      <c r="K3578" s="85">
        <v>-32.64</v>
      </c>
      <c r="L3578" s="146">
        <v>2556.96</v>
      </c>
      <c r="M3578" s="146">
        <v>2524.3200000000002</v>
      </c>
      <c r="N3578" s="146">
        <v>0</v>
      </c>
      <c r="Y3578" s="32">
        <f t="shared" si="55"/>
        <v>5089.4400000000005</v>
      </c>
    </row>
    <row r="3579" spans="1:25" x14ac:dyDescent="0.25">
      <c r="A3579" s="83" t="s">
        <v>11247</v>
      </c>
      <c r="B3579" s="84" t="s">
        <v>3656</v>
      </c>
      <c r="C3579" s="19">
        <v>10800.45</v>
      </c>
      <c r="D3579" s="19">
        <v>205.21</v>
      </c>
      <c r="E3579" s="19">
        <v>0</v>
      </c>
      <c r="F3579" s="19">
        <v>205.21</v>
      </c>
      <c r="G3579" s="19">
        <v>0</v>
      </c>
      <c r="H3579" s="85">
        <v>39219.949999999997</v>
      </c>
      <c r="I3579" s="85">
        <v>745.18</v>
      </c>
      <c r="J3579" s="85">
        <v>820.83</v>
      </c>
      <c r="K3579" s="85">
        <v>-75.650000000000006</v>
      </c>
      <c r="L3579" s="146">
        <v>186.3</v>
      </c>
      <c r="M3579" s="146">
        <v>110.65</v>
      </c>
      <c r="N3579" s="146">
        <v>0</v>
      </c>
      <c r="Y3579" s="32">
        <f t="shared" si="55"/>
        <v>315.86</v>
      </c>
    </row>
    <row r="3580" spans="1:25" x14ac:dyDescent="0.25">
      <c r="A3580" s="83" t="s">
        <v>11248</v>
      </c>
      <c r="B3580" s="84" t="s">
        <v>3657</v>
      </c>
      <c r="C3580" s="19">
        <v>4688.8900000000003</v>
      </c>
      <c r="D3580" s="19">
        <v>89.09</v>
      </c>
      <c r="E3580" s="19">
        <v>0</v>
      </c>
      <c r="F3580" s="19">
        <v>89.09</v>
      </c>
      <c r="G3580" s="19">
        <v>0</v>
      </c>
      <c r="H3580" s="85">
        <v>13538.93</v>
      </c>
      <c r="I3580" s="85">
        <v>257.24</v>
      </c>
      <c r="J3580" s="85">
        <v>356.36</v>
      </c>
      <c r="K3580" s="85">
        <v>-99.12</v>
      </c>
      <c r="L3580" s="146">
        <v>64.31</v>
      </c>
      <c r="M3580" s="146">
        <v>0</v>
      </c>
      <c r="N3580" s="146">
        <v>34.81</v>
      </c>
      <c r="Y3580" s="32">
        <f t="shared" si="55"/>
        <v>89.09</v>
      </c>
    </row>
    <row r="3581" spans="1:25" x14ac:dyDescent="0.25">
      <c r="A3581" s="83" t="s">
        <v>11249</v>
      </c>
      <c r="B3581" s="84" t="s">
        <v>3658</v>
      </c>
      <c r="C3581" s="19">
        <v>15460.71</v>
      </c>
      <c r="D3581" s="19">
        <v>293.75</v>
      </c>
      <c r="E3581" s="19">
        <v>0</v>
      </c>
      <c r="F3581" s="19">
        <v>293.75</v>
      </c>
      <c r="G3581" s="19">
        <v>0</v>
      </c>
      <c r="H3581" s="85">
        <v>69262.19</v>
      </c>
      <c r="I3581" s="85">
        <v>1315.98</v>
      </c>
      <c r="J3581" s="85">
        <v>1175.01</v>
      </c>
      <c r="K3581" s="85">
        <v>140.97</v>
      </c>
      <c r="L3581" s="146">
        <v>329</v>
      </c>
      <c r="M3581" s="146">
        <v>469.97</v>
      </c>
      <c r="N3581" s="146">
        <v>0</v>
      </c>
      <c r="Y3581" s="32">
        <f t="shared" si="55"/>
        <v>763.72</v>
      </c>
    </row>
    <row r="3582" spans="1:25" x14ac:dyDescent="0.25">
      <c r="A3582" s="83" t="s">
        <v>11250</v>
      </c>
      <c r="B3582" s="84" t="s">
        <v>3659</v>
      </c>
      <c r="C3582" s="19">
        <v>36631.19</v>
      </c>
      <c r="D3582" s="19">
        <v>695.99</v>
      </c>
      <c r="E3582" s="19">
        <v>0</v>
      </c>
      <c r="F3582" s="19">
        <v>695.99</v>
      </c>
      <c r="G3582" s="19">
        <v>0</v>
      </c>
      <c r="H3582" s="85">
        <v>151567.72</v>
      </c>
      <c r="I3582" s="85">
        <v>2879.79</v>
      </c>
      <c r="J3582" s="85">
        <v>2783.97</v>
      </c>
      <c r="K3582" s="85">
        <v>95.82</v>
      </c>
      <c r="L3582" s="146">
        <v>719.95</v>
      </c>
      <c r="M3582" s="146">
        <v>815.77</v>
      </c>
      <c r="N3582" s="146">
        <v>0</v>
      </c>
      <c r="Y3582" s="32">
        <f t="shared" si="55"/>
        <v>1511.76</v>
      </c>
    </row>
    <row r="3583" spans="1:25" x14ac:dyDescent="0.25">
      <c r="A3583" s="83" t="s">
        <v>11251</v>
      </c>
      <c r="B3583" s="84" t="s">
        <v>3660</v>
      </c>
      <c r="C3583" s="19">
        <v>45241.41</v>
      </c>
      <c r="D3583" s="19">
        <v>859.59</v>
      </c>
      <c r="E3583" s="19">
        <v>0</v>
      </c>
      <c r="F3583" s="19">
        <v>859.59</v>
      </c>
      <c r="G3583" s="19">
        <v>0</v>
      </c>
      <c r="H3583" s="85">
        <v>177597.62</v>
      </c>
      <c r="I3583" s="85">
        <v>3374.35</v>
      </c>
      <c r="J3583" s="85">
        <v>3438.35</v>
      </c>
      <c r="K3583" s="85">
        <v>-64</v>
      </c>
      <c r="L3583" s="146">
        <v>843.59</v>
      </c>
      <c r="M3583" s="146">
        <v>779.59</v>
      </c>
      <c r="N3583" s="146">
        <v>0</v>
      </c>
      <c r="Y3583" s="32">
        <f t="shared" si="55"/>
        <v>1639.18</v>
      </c>
    </row>
    <row r="3584" spans="1:25" x14ac:dyDescent="0.25">
      <c r="A3584" s="83" t="s">
        <v>11252</v>
      </c>
      <c r="B3584" s="84" t="s">
        <v>3661</v>
      </c>
      <c r="C3584" s="19">
        <v>5631.89</v>
      </c>
      <c r="D3584" s="19">
        <v>107.01</v>
      </c>
      <c r="E3584" s="19">
        <v>0</v>
      </c>
      <c r="F3584" s="19">
        <v>107.01</v>
      </c>
      <c r="G3584" s="19">
        <v>0</v>
      </c>
      <c r="H3584" s="85">
        <v>16316.66</v>
      </c>
      <c r="I3584" s="85">
        <v>310.02</v>
      </c>
      <c r="J3584" s="85">
        <v>428.02</v>
      </c>
      <c r="K3584" s="85">
        <v>-118</v>
      </c>
      <c r="L3584" s="146">
        <v>77.510000000000005</v>
      </c>
      <c r="M3584" s="146">
        <v>0</v>
      </c>
      <c r="N3584" s="146">
        <v>40.49</v>
      </c>
      <c r="Y3584" s="32">
        <f t="shared" si="55"/>
        <v>107.01</v>
      </c>
    </row>
    <row r="3585" spans="1:25" x14ac:dyDescent="0.25">
      <c r="A3585" s="83" t="s">
        <v>11253</v>
      </c>
      <c r="B3585" s="84" t="s">
        <v>3662</v>
      </c>
      <c r="C3585" s="19">
        <v>22293.38</v>
      </c>
      <c r="D3585" s="19">
        <v>423.58</v>
      </c>
      <c r="E3585" s="19">
        <v>0</v>
      </c>
      <c r="F3585" s="19">
        <v>423.58</v>
      </c>
      <c r="G3585" s="19">
        <v>0</v>
      </c>
      <c r="H3585" s="85">
        <v>107456.86</v>
      </c>
      <c r="I3585" s="85">
        <v>2041.68</v>
      </c>
      <c r="J3585" s="85">
        <v>1694.3</v>
      </c>
      <c r="K3585" s="85">
        <v>347.38</v>
      </c>
      <c r="L3585" s="146">
        <v>510.42</v>
      </c>
      <c r="M3585" s="146">
        <v>857.8</v>
      </c>
      <c r="N3585" s="146">
        <v>0</v>
      </c>
      <c r="Y3585" s="32">
        <f t="shared" si="55"/>
        <v>1281.3799999999999</v>
      </c>
    </row>
    <row r="3586" spans="1:25" x14ac:dyDescent="0.25">
      <c r="A3586" s="83" t="s">
        <v>11254</v>
      </c>
      <c r="B3586" s="84" t="s">
        <v>3663</v>
      </c>
      <c r="C3586" s="19">
        <v>143334.1</v>
      </c>
      <c r="D3586" s="19">
        <v>2723.35</v>
      </c>
      <c r="E3586" s="19">
        <v>0</v>
      </c>
      <c r="F3586" s="19">
        <v>2723.35</v>
      </c>
      <c r="G3586" s="19">
        <v>0</v>
      </c>
      <c r="H3586" s="85">
        <v>568501.03</v>
      </c>
      <c r="I3586" s="85">
        <v>10801.52</v>
      </c>
      <c r="J3586" s="85">
        <v>10893.39</v>
      </c>
      <c r="K3586" s="85">
        <v>-91.87</v>
      </c>
      <c r="L3586" s="146">
        <v>2700.38</v>
      </c>
      <c r="M3586" s="146">
        <v>2608.5100000000002</v>
      </c>
      <c r="N3586" s="146">
        <v>0</v>
      </c>
      <c r="Y3586" s="32">
        <f t="shared" si="55"/>
        <v>5331.8600000000006</v>
      </c>
    </row>
    <row r="3587" spans="1:25" x14ac:dyDescent="0.25">
      <c r="A3587" s="83" t="s">
        <v>11255</v>
      </c>
      <c r="B3587" s="84" t="s">
        <v>3664</v>
      </c>
      <c r="C3587" s="19">
        <v>1483984.15</v>
      </c>
      <c r="D3587" s="19">
        <v>28195.7</v>
      </c>
      <c r="E3587" s="19">
        <v>0</v>
      </c>
      <c r="F3587" s="19">
        <v>28195.7</v>
      </c>
      <c r="G3587" s="19">
        <v>0</v>
      </c>
      <c r="H3587" s="85">
        <v>5853591.3499999996</v>
      </c>
      <c r="I3587" s="85">
        <v>111218.24000000001</v>
      </c>
      <c r="J3587" s="85">
        <v>112782.8</v>
      </c>
      <c r="K3587" s="85">
        <v>-1564.56</v>
      </c>
      <c r="L3587" s="146">
        <v>27804.560000000001</v>
      </c>
      <c r="M3587" s="146">
        <v>26240</v>
      </c>
      <c r="N3587" s="146">
        <v>0</v>
      </c>
      <c r="Y3587" s="32">
        <f t="shared" si="55"/>
        <v>54435.7</v>
      </c>
    </row>
    <row r="3588" spans="1:25" x14ac:dyDescent="0.25">
      <c r="A3588" s="83" t="s">
        <v>11256</v>
      </c>
      <c r="B3588" s="84" t="s">
        <v>3665</v>
      </c>
      <c r="C3588" s="19">
        <v>30924.41</v>
      </c>
      <c r="D3588" s="19">
        <v>587.55999999999995</v>
      </c>
      <c r="E3588" s="19">
        <v>0</v>
      </c>
      <c r="F3588" s="19">
        <v>587.55999999999995</v>
      </c>
      <c r="G3588" s="19">
        <v>0</v>
      </c>
      <c r="H3588" s="85">
        <v>123409.44</v>
      </c>
      <c r="I3588" s="85">
        <v>2344.7800000000002</v>
      </c>
      <c r="J3588" s="85">
        <v>2350.25</v>
      </c>
      <c r="K3588" s="85">
        <v>-5.47</v>
      </c>
      <c r="L3588" s="146">
        <v>586.20000000000005</v>
      </c>
      <c r="M3588" s="146">
        <v>580.73</v>
      </c>
      <c r="N3588" s="146">
        <v>0</v>
      </c>
      <c r="Y3588" s="32">
        <f t="shared" si="55"/>
        <v>1168.29</v>
      </c>
    </row>
    <row r="3589" spans="1:25" x14ac:dyDescent="0.25">
      <c r="A3589" s="83" t="s">
        <v>11257</v>
      </c>
      <c r="B3589" s="84" t="s">
        <v>3666</v>
      </c>
      <c r="C3589" s="19">
        <v>10687.99</v>
      </c>
      <c r="D3589" s="19">
        <v>203.07</v>
      </c>
      <c r="E3589" s="19">
        <v>0</v>
      </c>
      <c r="F3589" s="19">
        <v>203.07</v>
      </c>
      <c r="G3589" s="19">
        <v>0</v>
      </c>
      <c r="H3589" s="85">
        <v>28038.63</v>
      </c>
      <c r="I3589" s="85">
        <v>532.73</v>
      </c>
      <c r="J3589" s="85">
        <v>812.29</v>
      </c>
      <c r="K3589" s="85">
        <v>-279.56</v>
      </c>
      <c r="L3589" s="146">
        <v>133.18</v>
      </c>
      <c r="M3589" s="146">
        <v>0</v>
      </c>
      <c r="N3589" s="146">
        <v>146.38</v>
      </c>
      <c r="Y3589" s="32">
        <f t="shared" si="55"/>
        <v>203.07</v>
      </c>
    </row>
    <row r="3590" spans="1:25" x14ac:dyDescent="0.25">
      <c r="A3590" s="83" t="s">
        <v>11258</v>
      </c>
      <c r="B3590" s="84" t="s">
        <v>3667</v>
      </c>
      <c r="C3590" s="19">
        <v>3671.66</v>
      </c>
      <c r="D3590" s="19">
        <v>69.760000000000005</v>
      </c>
      <c r="E3590" s="19">
        <v>0</v>
      </c>
      <c r="F3590" s="19">
        <v>69.760000000000005</v>
      </c>
      <c r="G3590" s="19">
        <v>0</v>
      </c>
      <c r="H3590" s="85">
        <v>16453.189999999999</v>
      </c>
      <c r="I3590" s="85">
        <v>312.61</v>
      </c>
      <c r="J3590" s="85">
        <v>279.05</v>
      </c>
      <c r="K3590" s="85">
        <v>33.56</v>
      </c>
      <c r="L3590" s="146">
        <v>78.150000000000006</v>
      </c>
      <c r="M3590" s="146">
        <v>111.71</v>
      </c>
      <c r="N3590" s="146">
        <v>0</v>
      </c>
      <c r="Y3590" s="32">
        <f t="shared" si="55"/>
        <v>181.47</v>
      </c>
    </row>
    <row r="3591" spans="1:25" x14ac:dyDescent="0.25">
      <c r="A3591" s="83" t="s">
        <v>11259</v>
      </c>
      <c r="B3591" s="84" t="s">
        <v>3668</v>
      </c>
      <c r="C3591" s="19">
        <v>11011.48</v>
      </c>
      <c r="D3591" s="19">
        <v>209.22</v>
      </c>
      <c r="E3591" s="19">
        <v>0</v>
      </c>
      <c r="F3591" s="19">
        <v>209.22</v>
      </c>
      <c r="G3591" s="19">
        <v>0</v>
      </c>
      <c r="H3591" s="85">
        <v>36620.76</v>
      </c>
      <c r="I3591" s="85">
        <v>695.79</v>
      </c>
      <c r="J3591" s="85">
        <v>836.87</v>
      </c>
      <c r="K3591" s="85">
        <v>-141.08000000000001</v>
      </c>
      <c r="L3591" s="146">
        <v>173.95</v>
      </c>
      <c r="M3591" s="146">
        <v>32.869999999999997</v>
      </c>
      <c r="N3591" s="146">
        <v>0</v>
      </c>
      <c r="Y3591" s="32">
        <f t="shared" si="55"/>
        <v>242.09</v>
      </c>
    </row>
    <row r="3592" spans="1:25" x14ac:dyDescent="0.25">
      <c r="A3592" s="83" t="s">
        <v>11260</v>
      </c>
      <c r="B3592" s="84" t="s">
        <v>3669</v>
      </c>
      <c r="C3592" s="19">
        <v>10550.43</v>
      </c>
      <c r="D3592" s="19">
        <v>200.46</v>
      </c>
      <c r="E3592" s="19">
        <v>0</v>
      </c>
      <c r="F3592" s="19">
        <v>200.46</v>
      </c>
      <c r="G3592" s="19">
        <v>0</v>
      </c>
      <c r="H3592" s="85">
        <v>45089.61</v>
      </c>
      <c r="I3592" s="85">
        <v>856.7</v>
      </c>
      <c r="J3592" s="85">
        <v>801.83</v>
      </c>
      <c r="K3592" s="85">
        <v>54.87</v>
      </c>
      <c r="L3592" s="146">
        <v>214.18</v>
      </c>
      <c r="M3592" s="146">
        <v>269.05</v>
      </c>
      <c r="N3592" s="146">
        <v>0</v>
      </c>
      <c r="Y3592" s="32">
        <f t="shared" si="55"/>
        <v>469.51</v>
      </c>
    </row>
    <row r="3593" spans="1:25" x14ac:dyDescent="0.25">
      <c r="A3593" s="83" t="s">
        <v>11261</v>
      </c>
      <c r="B3593" s="84" t="s">
        <v>3670</v>
      </c>
      <c r="C3593" s="19">
        <v>32610.400000000001</v>
      </c>
      <c r="D3593" s="19">
        <v>619.6</v>
      </c>
      <c r="E3593" s="19">
        <v>0</v>
      </c>
      <c r="F3593" s="19">
        <v>619.6</v>
      </c>
      <c r="G3593" s="19">
        <v>0</v>
      </c>
      <c r="H3593" s="85">
        <v>129549.3</v>
      </c>
      <c r="I3593" s="85">
        <v>2461.44</v>
      </c>
      <c r="J3593" s="85">
        <v>2478.39</v>
      </c>
      <c r="K3593" s="85">
        <v>-16.95</v>
      </c>
      <c r="L3593" s="146">
        <v>615.36</v>
      </c>
      <c r="M3593" s="146">
        <v>598.41</v>
      </c>
      <c r="N3593" s="146">
        <v>0</v>
      </c>
      <c r="Y3593" s="32">
        <f t="shared" si="55"/>
        <v>1218.01</v>
      </c>
    </row>
    <row r="3594" spans="1:25" x14ac:dyDescent="0.25">
      <c r="A3594" s="83" t="s">
        <v>11262</v>
      </c>
      <c r="B3594" s="84" t="s">
        <v>3671</v>
      </c>
      <c r="C3594" s="19">
        <v>42695.16</v>
      </c>
      <c r="D3594" s="19">
        <v>811.21</v>
      </c>
      <c r="E3594" s="19">
        <v>0</v>
      </c>
      <c r="F3594" s="19">
        <v>811.21</v>
      </c>
      <c r="G3594" s="19">
        <v>0</v>
      </c>
      <c r="H3594" s="85">
        <v>155907.39000000001</v>
      </c>
      <c r="I3594" s="85">
        <v>2962.24</v>
      </c>
      <c r="J3594" s="85">
        <v>3244.83</v>
      </c>
      <c r="K3594" s="85">
        <v>-282.58999999999997</v>
      </c>
      <c r="L3594" s="146">
        <v>740.56</v>
      </c>
      <c r="M3594" s="146">
        <v>457.97</v>
      </c>
      <c r="N3594" s="146">
        <v>0</v>
      </c>
      <c r="Y3594" s="32">
        <f t="shared" si="55"/>
        <v>1269.18</v>
      </c>
    </row>
    <row r="3595" spans="1:25" x14ac:dyDescent="0.25">
      <c r="A3595" s="83" t="s">
        <v>11263</v>
      </c>
      <c r="B3595" s="84" t="s">
        <v>3672</v>
      </c>
      <c r="C3595" s="19">
        <v>18983.810000000001</v>
      </c>
      <c r="D3595" s="19">
        <v>360.69</v>
      </c>
      <c r="E3595" s="19">
        <v>0</v>
      </c>
      <c r="F3595" s="19">
        <v>360.69</v>
      </c>
      <c r="G3595" s="19">
        <v>0</v>
      </c>
      <c r="H3595" s="85">
        <v>69249.350000000006</v>
      </c>
      <c r="I3595" s="85">
        <v>1315.74</v>
      </c>
      <c r="J3595" s="85">
        <v>1442.77</v>
      </c>
      <c r="K3595" s="85">
        <v>-127.03</v>
      </c>
      <c r="L3595" s="146">
        <v>328.94</v>
      </c>
      <c r="M3595" s="146">
        <v>201.91</v>
      </c>
      <c r="N3595" s="146">
        <v>0</v>
      </c>
      <c r="Y3595" s="32">
        <f t="shared" si="55"/>
        <v>562.6</v>
      </c>
    </row>
    <row r="3596" spans="1:25" x14ac:dyDescent="0.25">
      <c r="A3596" s="83" t="s">
        <v>11264</v>
      </c>
      <c r="B3596" s="84" t="s">
        <v>3673</v>
      </c>
      <c r="C3596" s="19">
        <v>7203.93</v>
      </c>
      <c r="D3596" s="19">
        <v>136.88</v>
      </c>
      <c r="E3596" s="19">
        <v>0</v>
      </c>
      <c r="F3596" s="19">
        <v>136.88</v>
      </c>
      <c r="G3596" s="19">
        <v>0</v>
      </c>
      <c r="H3596" s="85">
        <v>15931.3</v>
      </c>
      <c r="I3596" s="85">
        <v>302.69</v>
      </c>
      <c r="J3596" s="85">
        <v>547.5</v>
      </c>
      <c r="K3596" s="85">
        <v>-244.81</v>
      </c>
      <c r="L3596" s="146">
        <v>75.67</v>
      </c>
      <c r="M3596" s="146">
        <v>0</v>
      </c>
      <c r="N3596" s="146">
        <v>169.14</v>
      </c>
      <c r="Y3596" s="32">
        <f t="shared" si="55"/>
        <v>136.88</v>
      </c>
    </row>
    <row r="3597" spans="1:25" x14ac:dyDescent="0.25">
      <c r="A3597" s="83" t="s">
        <v>11265</v>
      </c>
      <c r="B3597" s="84" t="s">
        <v>3674</v>
      </c>
      <c r="C3597" s="19">
        <v>12316.05</v>
      </c>
      <c r="D3597" s="19">
        <v>234.01</v>
      </c>
      <c r="E3597" s="19">
        <v>0</v>
      </c>
      <c r="F3597" s="19">
        <v>234.01</v>
      </c>
      <c r="G3597" s="19">
        <v>0</v>
      </c>
      <c r="H3597" s="85">
        <v>27579.119999999999</v>
      </c>
      <c r="I3597" s="85">
        <v>524</v>
      </c>
      <c r="J3597" s="85">
        <v>936.02</v>
      </c>
      <c r="K3597" s="85">
        <v>-412.02</v>
      </c>
      <c r="L3597" s="146">
        <v>131</v>
      </c>
      <c r="M3597" s="146">
        <v>0</v>
      </c>
      <c r="N3597" s="146">
        <v>281.02</v>
      </c>
      <c r="Y3597" s="32">
        <f t="shared" si="55"/>
        <v>234.01</v>
      </c>
    </row>
    <row r="3598" spans="1:25" x14ac:dyDescent="0.25">
      <c r="A3598" s="83" t="s">
        <v>11266</v>
      </c>
      <c r="B3598" s="84" t="s">
        <v>3675</v>
      </c>
      <c r="C3598" s="19">
        <v>5142.84</v>
      </c>
      <c r="D3598" s="19">
        <v>97.72</v>
      </c>
      <c r="E3598" s="19">
        <v>0</v>
      </c>
      <c r="F3598" s="19">
        <v>97.72</v>
      </c>
      <c r="G3598" s="19">
        <v>0</v>
      </c>
      <c r="H3598" s="85">
        <v>9949.4599999999991</v>
      </c>
      <c r="I3598" s="85">
        <v>189.04</v>
      </c>
      <c r="J3598" s="85">
        <v>390.86</v>
      </c>
      <c r="K3598" s="85">
        <v>-201.82</v>
      </c>
      <c r="L3598" s="146">
        <v>47.26</v>
      </c>
      <c r="M3598" s="146">
        <v>0</v>
      </c>
      <c r="N3598" s="146">
        <v>154.56</v>
      </c>
      <c r="Y3598" s="32">
        <f t="shared" si="55"/>
        <v>97.72</v>
      </c>
    </row>
    <row r="3599" spans="1:25" x14ac:dyDescent="0.25">
      <c r="A3599" s="83" t="s">
        <v>11267</v>
      </c>
      <c r="B3599" s="84" t="s">
        <v>3676</v>
      </c>
      <c r="C3599" s="19">
        <v>2436.63</v>
      </c>
      <c r="D3599" s="19">
        <v>46.3</v>
      </c>
      <c r="E3599" s="19">
        <v>0</v>
      </c>
      <c r="F3599" s="19">
        <v>46.3</v>
      </c>
      <c r="G3599" s="19">
        <v>0</v>
      </c>
      <c r="H3599" s="85">
        <v>10807.14</v>
      </c>
      <c r="I3599" s="85">
        <v>205.34</v>
      </c>
      <c r="J3599" s="85">
        <v>185.18</v>
      </c>
      <c r="K3599" s="85">
        <v>20.16</v>
      </c>
      <c r="L3599" s="146">
        <v>51.34</v>
      </c>
      <c r="M3599" s="146">
        <v>71.5</v>
      </c>
      <c r="N3599" s="146">
        <v>0</v>
      </c>
      <c r="Y3599" s="32">
        <f t="shared" si="55"/>
        <v>117.8</v>
      </c>
    </row>
    <row r="3600" spans="1:25" x14ac:dyDescent="0.25">
      <c r="A3600" s="83" t="s">
        <v>11268</v>
      </c>
      <c r="B3600" s="84" t="s">
        <v>3677</v>
      </c>
      <c r="C3600" s="19">
        <v>33330.32</v>
      </c>
      <c r="D3600" s="19">
        <v>633.28</v>
      </c>
      <c r="E3600" s="19">
        <v>0</v>
      </c>
      <c r="F3600" s="19">
        <v>633.28</v>
      </c>
      <c r="G3600" s="19">
        <v>0</v>
      </c>
      <c r="H3600" s="85">
        <v>130235.43</v>
      </c>
      <c r="I3600" s="85">
        <v>2474.4699999999998</v>
      </c>
      <c r="J3600" s="85">
        <v>2533.1</v>
      </c>
      <c r="K3600" s="85">
        <v>-58.63</v>
      </c>
      <c r="L3600" s="146">
        <v>618.62</v>
      </c>
      <c r="M3600" s="146">
        <v>559.99</v>
      </c>
      <c r="N3600" s="146">
        <v>0</v>
      </c>
      <c r="Y3600" s="32">
        <f t="shared" si="55"/>
        <v>1193.27</v>
      </c>
    </row>
    <row r="3601" spans="1:25" x14ac:dyDescent="0.25">
      <c r="A3601" s="83" t="s">
        <v>11269</v>
      </c>
      <c r="B3601" s="84" t="s">
        <v>3678</v>
      </c>
      <c r="C3601" s="19">
        <v>21106.77</v>
      </c>
      <c r="D3601" s="19">
        <v>401.03</v>
      </c>
      <c r="E3601" s="19">
        <v>0</v>
      </c>
      <c r="F3601" s="19">
        <v>401.03</v>
      </c>
      <c r="G3601" s="19">
        <v>0</v>
      </c>
      <c r="H3601" s="85">
        <v>65376.13</v>
      </c>
      <c r="I3601" s="85">
        <v>1242.1500000000001</v>
      </c>
      <c r="J3601" s="85">
        <v>1604.11</v>
      </c>
      <c r="K3601" s="85">
        <v>-361.96</v>
      </c>
      <c r="L3601" s="146">
        <v>310.54000000000002</v>
      </c>
      <c r="M3601" s="146">
        <v>0</v>
      </c>
      <c r="N3601" s="146">
        <v>51.42</v>
      </c>
      <c r="Y3601" s="32">
        <f t="shared" ref="Y3601:Y3664" si="56">F3601+M3601+R3601+W3601</f>
        <v>401.03</v>
      </c>
    </row>
    <row r="3602" spans="1:25" x14ac:dyDescent="0.25">
      <c r="A3602" s="83" t="s">
        <v>11270</v>
      </c>
      <c r="B3602" s="84" t="s">
        <v>3679</v>
      </c>
      <c r="C3602" s="19">
        <v>21918.75</v>
      </c>
      <c r="D3602" s="19">
        <v>416.46</v>
      </c>
      <c r="E3602" s="19">
        <v>0</v>
      </c>
      <c r="F3602" s="19">
        <v>416.46</v>
      </c>
      <c r="G3602" s="19">
        <v>0</v>
      </c>
      <c r="H3602" s="85">
        <v>93947.37</v>
      </c>
      <c r="I3602" s="85">
        <v>1785</v>
      </c>
      <c r="J3602" s="85">
        <v>1665.83</v>
      </c>
      <c r="K3602" s="85">
        <v>119.17</v>
      </c>
      <c r="L3602" s="146">
        <v>446.25</v>
      </c>
      <c r="M3602" s="146">
        <v>565.41999999999996</v>
      </c>
      <c r="N3602" s="146">
        <v>0</v>
      </c>
      <c r="Y3602" s="32">
        <f t="shared" si="56"/>
        <v>981.87999999999988</v>
      </c>
    </row>
    <row r="3603" spans="1:25" x14ac:dyDescent="0.25">
      <c r="A3603" s="83" t="s">
        <v>11271</v>
      </c>
      <c r="B3603" s="84" t="s">
        <v>3680</v>
      </c>
      <c r="C3603" s="19">
        <v>14053.89</v>
      </c>
      <c r="D3603" s="19">
        <v>267.02999999999997</v>
      </c>
      <c r="E3603" s="19">
        <v>0</v>
      </c>
      <c r="F3603" s="19">
        <v>267.02999999999997</v>
      </c>
      <c r="G3603" s="19">
        <v>0</v>
      </c>
      <c r="H3603" s="85">
        <v>56344.01</v>
      </c>
      <c r="I3603" s="85">
        <v>1070.54</v>
      </c>
      <c r="J3603" s="85">
        <v>1068.0999999999999</v>
      </c>
      <c r="K3603" s="85">
        <v>2.44</v>
      </c>
      <c r="L3603" s="146">
        <v>267.64</v>
      </c>
      <c r="M3603" s="146">
        <v>270.08</v>
      </c>
      <c r="N3603" s="146">
        <v>0</v>
      </c>
      <c r="Y3603" s="32">
        <f t="shared" si="56"/>
        <v>537.1099999999999</v>
      </c>
    </row>
    <row r="3604" spans="1:25" x14ac:dyDescent="0.25">
      <c r="A3604" s="83" t="s">
        <v>11272</v>
      </c>
      <c r="B3604" s="84" t="s">
        <v>3681</v>
      </c>
      <c r="C3604" s="19">
        <v>169379.03</v>
      </c>
      <c r="D3604" s="19">
        <v>3218.2</v>
      </c>
      <c r="E3604" s="19">
        <v>0</v>
      </c>
      <c r="F3604" s="19">
        <v>3218.2</v>
      </c>
      <c r="G3604" s="19">
        <v>0</v>
      </c>
      <c r="H3604" s="85">
        <v>589927.22</v>
      </c>
      <c r="I3604" s="85">
        <v>11208.62</v>
      </c>
      <c r="J3604" s="85">
        <v>12872.81</v>
      </c>
      <c r="K3604" s="85">
        <v>-1664.19</v>
      </c>
      <c r="L3604" s="146">
        <v>2802.16</v>
      </c>
      <c r="M3604" s="146">
        <v>1137.97</v>
      </c>
      <c r="N3604" s="146">
        <v>0</v>
      </c>
      <c r="Y3604" s="32">
        <f t="shared" si="56"/>
        <v>4356.17</v>
      </c>
    </row>
    <row r="3605" spans="1:25" x14ac:dyDescent="0.25">
      <c r="A3605" s="83" t="s">
        <v>11273</v>
      </c>
      <c r="B3605" s="84" t="s">
        <v>3682</v>
      </c>
      <c r="C3605" s="19">
        <v>18531.47</v>
      </c>
      <c r="D3605" s="19">
        <v>352.1</v>
      </c>
      <c r="E3605" s="19">
        <v>0</v>
      </c>
      <c r="F3605" s="19">
        <v>352.1</v>
      </c>
      <c r="G3605" s="19">
        <v>0</v>
      </c>
      <c r="H3605" s="85">
        <v>74906.67</v>
      </c>
      <c r="I3605" s="85">
        <v>1423.23</v>
      </c>
      <c r="J3605" s="85">
        <v>1408.39</v>
      </c>
      <c r="K3605" s="85">
        <v>14.84</v>
      </c>
      <c r="L3605" s="146">
        <v>355.81</v>
      </c>
      <c r="M3605" s="146">
        <v>370.65</v>
      </c>
      <c r="N3605" s="146">
        <v>0</v>
      </c>
      <c r="Y3605" s="32">
        <f t="shared" si="56"/>
        <v>722.75</v>
      </c>
    </row>
    <row r="3606" spans="1:25" x14ac:dyDescent="0.25">
      <c r="A3606" s="83" t="s">
        <v>11274</v>
      </c>
      <c r="B3606" s="84" t="s">
        <v>3683</v>
      </c>
      <c r="C3606" s="19">
        <v>52841.98</v>
      </c>
      <c r="D3606" s="19">
        <v>1004</v>
      </c>
      <c r="E3606" s="19">
        <v>0</v>
      </c>
      <c r="F3606" s="19">
        <v>1004</v>
      </c>
      <c r="G3606" s="19">
        <v>0</v>
      </c>
      <c r="H3606" s="85">
        <v>216826.67</v>
      </c>
      <c r="I3606" s="85">
        <v>4119.71</v>
      </c>
      <c r="J3606" s="85">
        <v>4015.99</v>
      </c>
      <c r="K3606" s="85">
        <v>103.72</v>
      </c>
      <c r="L3606" s="146">
        <v>1029.93</v>
      </c>
      <c r="M3606" s="146">
        <v>1133.6500000000001</v>
      </c>
      <c r="N3606" s="146">
        <v>0</v>
      </c>
      <c r="Y3606" s="32">
        <f t="shared" si="56"/>
        <v>2137.65</v>
      </c>
    </row>
    <row r="3607" spans="1:25" x14ac:dyDescent="0.25">
      <c r="A3607" s="83" t="s">
        <v>11275</v>
      </c>
      <c r="B3607" s="84" t="s">
        <v>3684</v>
      </c>
      <c r="C3607" s="19">
        <v>126838.64</v>
      </c>
      <c r="D3607" s="19">
        <v>2409.94</v>
      </c>
      <c r="E3607" s="19">
        <v>0</v>
      </c>
      <c r="F3607" s="19">
        <v>2409.94</v>
      </c>
      <c r="G3607" s="19">
        <v>0</v>
      </c>
      <c r="H3607" s="85">
        <v>473708.9</v>
      </c>
      <c r="I3607" s="85">
        <v>9000.4699999999993</v>
      </c>
      <c r="J3607" s="85">
        <v>9639.74</v>
      </c>
      <c r="K3607" s="85">
        <v>-639.27</v>
      </c>
      <c r="L3607" s="146">
        <v>2250.12</v>
      </c>
      <c r="M3607" s="146">
        <v>1610.85</v>
      </c>
      <c r="N3607" s="146">
        <v>0</v>
      </c>
      <c r="Y3607" s="32">
        <f t="shared" si="56"/>
        <v>4020.79</v>
      </c>
    </row>
    <row r="3608" spans="1:25" x14ac:dyDescent="0.25">
      <c r="A3608" s="83" t="s">
        <v>11276</v>
      </c>
      <c r="B3608" s="84" t="s">
        <v>3685</v>
      </c>
      <c r="C3608" s="19">
        <v>5945.74</v>
      </c>
      <c r="D3608" s="19">
        <v>112.97</v>
      </c>
      <c r="E3608" s="19">
        <v>0</v>
      </c>
      <c r="F3608" s="19">
        <v>112.97</v>
      </c>
      <c r="G3608" s="19">
        <v>0</v>
      </c>
      <c r="H3608" s="85">
        <v>22063.919999999998</v>
      </c>
      <c r="I3608" s="85">
        <v>419.21</v>
      </c>
      <c r="J3608" s="85">
        <v>451.88</v>
      </c>
      <c r="K3608" s="85">
        <v>-32.67</v>
      </c>
      <c r="L3608" s="146">
        <v>104.8</v>
      </c>
      <c r="M3608" s="146">
        <v>72.13</v>
      </c>
      <c r="N3608" s="146">
        <v>0</v>
      </c>
      <c r="Y3608" s="32">
        <f t="shared" si="56"/>
        <v>185.1</v>
      </c>
    </row>
    <row r="3609" spans="1:25" x14ac:dyDescent="0.25">
      <c r="A3609" s="83" t="s">
        <v>11277</v>
      </c>
      <c r="B3609" s="84" t="s">
        <v>3686</v>
      </c>
      <c r="C3609" s="19">
        <v>872980.92</v>
      </c>
      <c r="D3609" s="19">
        <v>16586.64</v>
      </c>
      <c r="E3609" s="19">
        <v>0</v>
      </c>
      <c r="F3609" s="19">
        <v>16586.64</v>
      </c>
      <c r="G3609" s="19">
        <v>0</v>
      </c>
      <c r="H3609" s="85">
        <v>3771702.69</v>
      </c>
      <c r="I3609" s="85">
        <v>71662.350000000006</v>
      </c>
      <c r="J3609" s="85">
        <v>66346.55</v>
      </c>
      <c r="K3609" s="85">
        <v>5315.8</v>
      </c>
      <c r="L3609" s="146">
        <v>17915.59</v>
      </c>
      <c r="M3609" s="146">
        <v>23231.39</v>
      </c>
      <c r="N3609" s="146">
        <v>0</v>
      </c>
      <c r="Y3609" s="32">
        <f t="shared" si="56"/>
        <v>39818.03</v>
      </c>
    </row>
    <row r="3610" spans="1:25" x14ac:dyDescent="0.25">
      <c r="A3610" s="83" t="s">
        <v>11278</v>
      </c>
      <c r="B3610" s="84" t="s">
        <v>3687</v>
      </c>
      <c r="C3610" s="19">
        <v>20903.009999999998</v>
      </c>
      <c r="D3610" s="19">
        <v>397.16</v>
      </c>
      <c r="E3610" s="19">
        <v>0</v>
      </c>
      <c r="F3610" s="19">
        <v>397.16</v>
      </c>
      <c r="G3610" s="19">
        <v>0</v>
      </c>
      <c r="H3610" s="85">
        <v>70776.160000000003</v>
      </c>
      <c r="I3610" s="85">
        <v>1344.75</v>
      </c>
      <c r="J3610" s="85">
        <v>1588.63</v>
      </c>
      <c r="K3610" s="85">
        <v>-243.88</v>
      </c>
      <c r="L3610" s="146">
        <v>336.19</v>
      </c>
      <c r="M3610" s="146">
        <v>92.31</v>
      </c>
      <c r="N3610" s="146">
        <v>0</v>
      </c>
      <c r="Y3610" s="32">
        <f t="shared" si="56"/>
        <v>489.47</v>
      </c>
    </row>
    <row r="3611" spans="1:25" x14ac:dyDescent="0.25">
      <c r="A3611" s="83" t="s">
        <v>11279</v>
      </c>
      <c r="B3611" s="84" t="s">
        <v>3688</v>
      </c>
      <c r="C3611" s="19">
        <v>23689.27</v>
      </c>
      <c r="D3611" s="19">
        <v>450.1</v>
      </c>
      <c r="E3611" s="19">
        <v>0</v>
      </c>
      <c r="F3611" s="19">
        <v>450.1</v>
      </c>
      <c r="G3611" s="19">
        <v>0</v>
      </c>
      <c r="H3611" s="85">
        <v>79601.039999999994</v>
      </c>
      <c r="I3611" s="85">
        <v>1512.42</v>
      </c>
      <c r="J3611" s="85">
        <v>1800.38</v>
      </c>
      <c r="K3611" s="85">
        <v>-287.95999999999998</v>
      </c>
      <c r="L3611" s="146">
        <v>378.11</v>
      </c>
      <c r="M3611" s="146">
        <v>90.15</v>
      </c>
      <c r="N3611" s="146">
        <v>0</v>
      </c>
      <c r="Y3611" s="32">
        <f t="shared" si="56"/>
        <v>540.25</v>
      </c>
    </row>
    <row r="3612" spans="1:25" x14ac:dyDescent="0.25">
      <c r="A3612" s="83" t="s">
        <v>11280</v>
      </c>
      <c r="B3612" s="84" t="s">
        <v>3689</v>
      </c>
      <c r="C3612" s="19">
        <v>30211.91</v>
      </c>
      <c r="D3612" s="19">
        <v>574.03</v>
      </c>
      <c r="E3612" s="19">
        <v>0</v>
      </c>
      <c r="F3612" s="19">
        <v>574.03</v>
      </c>
      <c r="G3612" s="19">
        <v>0</v>
      </c>
      <c r="H3612" s="85">
        <v>110853.28</v>
      </c>
      <c r="I3612" s="85">
        <v>2106.21</v>
      </c>
      <c r="J3612" s="85">
        <v>2296.1</v>
      </c>
      <c r="K3612" s="85">
        <v>-189.89</v>
      </c>
      <c r="L3612" s="146">
        <v>526.54999999999995</v>
      </c>
      <c r="M3612" s="146">
        <v>336.66</v>
      </c>
      <c r="N3612" s="146">
        <v>0</v>
      </c>
      <c r="Y3612" s="32">
        <f t="shared" si="56"/>
        <v>910.69</v>
      </c>
    </row>
    <row r="3613" spans="1:25" x14ac:dyDescent="0.25">
      <c r="A3613" s="83" t="s">
        <v>11281</v>
      </c>
      <c r="B3613" s="84" t="s">
        <v>3690</v>
      </c>
      <c r="C3613" s="19">
        <v>7566.25</v>
      </c>
      <c r="D3613" s="19">
        <v>143.76</v>
      </c>
      <c r="E3613" s="19">
        <v>0</v>
      </c>
      <c r="F3613" s="19">
        <v>143.76</v>
      </c>
      <c r="G3613" s="19">
        <v>0</v>
      </c>
      <c r="H3613" s="85">
        <v>17985.46</v>
      </c>
      <c r="I3613" s="85">
        <v>341.72</v>
      </c>
      <c r="J3613" s="85">
        <v>575.04</v>
      </c>
      <c r="K3613" s="85">
        <v>-233.32</v>
      </c>
      <c r="L3613" s="146">
        <v>85.43</v>
      </c>
      <c r="M3613" s="146">
        <v>0</v>
      </c>
      <c r="N3613" s="146">
        <v>147.88999999999999</v>
      </c>
      <c r="Y3613" s="32">
        <f t="shared" si="56"/>
        <v>143.76</v>
      </c>
    </row>
    <row r="3614" spans="1:25" x14ac:dyDescent="0.25">
      <c r="A3614" s="83" t="s">
        <v>11282</v>
      </c>
      <c r="B3614" s="84" t="s">
        <v>3691</v>
      </c>
      <c r="C3614" s="19">
        <v>51016.83</v>
      </c>
      <c r="D3614" s="19">
        <v>969.32</v>
      </c>
      <c r="E3614" s="19">
        <v>0</v>
      </c>
      <c r="F3614" s="19">
        <v>969.32</v>
      </c>
      <c r="G3614" s="19">
        <v>0</v>
      </c>
      <c r="H3614" s="85">
        <v>222875.87</v>
      </c>
      <c r="I3614" s="85">
        <v>4234.6400000000003</v>
      </c>
      <c r="J3614" s="85">
        <v>3877.28</v>
      </c>
      <c r="K3614" s="85">
        <v>357.36</v>
      </c>
      <c r="L3614" s="146">
        <v>1058.6600000000001</v>
      </c>
      <c r="M3614" s="146">
        <v>1416.02</v>
      </c>
      <c r="N3614" s="146">
        <v>0</v>
      </c>
      <c r="Y3614" s="32">
        <f t="shared" si="56"/>
        <v>2385.34</v>
      </c>
    </row>
    <row r="3615" spans="1:25" x14ac:dyDescent="0.25">
      <c r="A3615" s="83" t="s">
        <v>11283</v>
      </c>
      <c r="B3615" s="84" t="s">
        <v>3692</v>
      </c>
      <c r="C3615" s="19">
        <v>4558.08</v>
      </c>
      <c r="D3615" s="19">
        <v>86.6</v>
      </c>
      <c r="E3615" s="19">
        <v>0</v>
      </c>
      <c r="F3615" s="19">
        <v>86.6</v>
      </c>
      <c r="G3615" s="19">
        <v>0</v>
      </c>
      <c r="H3615" s="85">
        <v>10860.78</v>
      </c>
      <c r="I3615" s="85">
        <v>206.35</v>
      </c>
      <c r="J3615" s="85">
        <v>346.41</v>
      </c>
      <c r="K3615" s="85">
        <v>-140.06</v>
      </c>
      <c r="L3615" s="146">
        <v>51.59</v>
      </c>
      <c r="M3615" s="146">
        <v>0</v>
      </c>
      <c r="N3615" s="146">
        <v>88.47</v>
      </c>
      <c r="Y3615" s="32">
        <f t="shared" si="56"/>
        <v>86.6</v>
      </c>
    </row>
    <row r="3616" spans="1:25" x14ac:dyDescent="0.25">
      <c r="A3616" s="83" t="s">
        <v>11284</v>
      </c>
      <c r="B3616" s="84" t="s">
        <v>3693</v>
      </c>
      <c r="C3616" s="19">
        <v>7286.76</v>
      </c>
      <c r="D3616" s="19">
        <v>138.44999999999999</v>
      </c>
      <c r="E3616" s="19">
        <v>0</v>
      </c>
      <c r="F3616" s="19">
        <v>138.44999999999999</v>
      </c>
      <c r="G3616" s="19">
        <v>0</v>
      </c>
      <c r="H3616" s="85">
        <v>33225.11</v>
      </c>
      <c r="I3616" s="85">
        <v>631.28</v>
      </c>
      <c r="J3616" s="85">
        <v>553.79</v>
      </c>
      <c r="K3616" s="85">
        <v>77.489999999999995</v>
      </c>
      <c r="L3616" s="146">
        <v>157.82</v>
      </c>
      <c r="M3616" s="146">
        <v>235.31</v>
      </c>
      <c r="N3616" s="146">
        <v>0</v>
      </c>
      <c r="Y3616" s="32">
        <f t="shared" si="56"/>
        <v>373.76</v>
      </c>
    </row>
    <row r="3617" spans="1:25" x14ac:dyDescent="0.25">
      <c r="A3617" s="83" t="s">
        <v>11285</v>
      </c>
      <c r="B3617" s="84" t="s">
        <v>3694</v>
      </c>
      <c r="C3617" s="19">
        <v>20328.41</v>
      </c>
      <c r="D3617" s="19">
        <v>386.24</v>
      </c>
      <c r="E3617" s="19">
        <v>0</v>
      </c>
      <c r="F3617" s="19">
        <v>386.24</v>
      </c>
      <c r="G3617" s="19">
        <v>0</v>
      </c>
      <c r="H3617" s="85">
        <v>80890.080000000002</v>
      </c>
      <c r="I3617" s="85">
        <v>1536.91</v>
      </c>
      <c r="J3617" s="85">
        <v>1544.96</v>
      </c>
      <c r="K3617" s="85">
        <v>-8.0500000000000007</v>
      </c>
      <c r="L3617" s="146">
        <v>384.23</v>
      </c>
      <c r="M3617" s="146">
        <v>376.18</v>
      </c>
      <c r="N3617" s="146">
        <v>0</v>
      </c>
      <c r="Y3617" s="32">
        <f t="shared" si="56"/>
        <v>762.42000000000007</v>
      </c>
    </row>
    <row r="3618" spans="1:25" x14ac:dyDescent="0.25">
      <c r="A3618" s="83" t="s">
        <v>11286</v>
      </c>
      <c r="B3618" s="84" t="s">
        <v>3695</v>
      </c>
      <c r="C3618" s="19">
        <v>17172.91</v>
      </c>
      <c r="D3618" s="19">
        <v>326.29000000000002</v>
      </c>
      <c r="E3618" s="19">
        <v>0</v>
      </c>
      <c r="F3618" s="19">
        <v>326.29000000000002</v>
      </c>
      <c r="G3618" s="19">
        <v>0</v>
      </c>
      <c r="H3618" s="85">
        <v>68500.5</v>
      </c>
      <c r="I3618" s="85">
        <v>1301.51</v>
      </c>
      <c r="J3618" s="85">
        <v>1305.1400000000001</v>
      </c>
      <c r="K3618" s="85">
        <v>-3.63</v>
      </c>
      <c r="L3618" s="146">
        <v>325.38</v>
      </c>
      <c r="M3618" s="146">
        <v>321.75</v>
      </c>
      <c r="N3618" s="146">
        <v>0</v>
      </c>
      <c r="Y3618" s="32">
        <f t="shared" si="56"/>
        <v>648.04</v>
      </c>
    </row>
    <row r="3619" spans="1:25" x14ac:dyDescent="0.25">
      <c r="A3619" s="83" t="s">
        <v>11287</v>
      </c>
      <c r="B3619" s="84" t="s">
        <v>3696</v>
      </c>
      <c r="C3619" s="19">
        <v>9961.4500000000007</v>
      </c>
      <c r="D3619" s="19">
        <v>189.27</v>
      </c>
      <c r="E3619" s="19">
        <v>0</v>
      </c>
      <c r="F3619" s="19">
        <v>189.27</v>
      </c>
      <c r="G3619" s="19">
        <v>0</v>
      </c>
      <c r="H3619" s="85">
        <v>41252.04</v>
      </c>
      <c r="I3619" s="85">
        <v>783.79</v>
      </c>
      <c r="J3619" s="85">
        <v>757.07</v>
      </c>
      <c r="K3619" s="85">
        <v>26.72</v>
      </c>
      <c r="L3619" s="146">
        <v>195.95</v>
      </c>
      <c r="M3619" s="146">
        <v>222.67</v>
      </c>
      <c r="N3619" s="146">
        <v>0</v>
      </c>
      <c r="Y3619" s="32">
        <f t="shared" si="56"/>
        <v>411.94</v>
      </c>
    </row>
    <row r="3620" spans="1:25" x14ac:dyDescent="0.25">
      <c r="A3620" s="83" t="s">
        <v>11288</v>
      </c>
      <c r="B3620" s="84" t="s">
        <v>3697</v>
      </c>
      <c r="C3620" s="19">
        <v>38934.160000000003</v>
      </c>
      <c r="D3620" s="19">
        <v>739.75</v>
      </c>
      <c r="E3620" s="19">
        <v>0</v>
      </c>
      <c r="F3620" s="19">
        <v>739.75</v>
      </c>
      <c r="G3620" s="19">
        <v>0</v>
      </c>
      <c r="H3620" s="85">
        <v>169980.47</v>
      </c>
      <c r="I3620" s="85">
        <v>3229.63</v>
      </c>
      <c r="J3620" s="85">
        <v>2959</v>
      </c>
      <c r="K3620" s="85">
        <v>270.63</v>
      </c>
      <c r="L3620" s="146">
        <v>807.41</v>
      </c>
      <c r="M3620" s="146">
        <v>1078.04</v>
      </c>
      <c r="N3620" s="146">
        <v>0</v>
      </c>
      <c r="Y3620" s="32">
        <f t="shared" si="56"/>
        <v>1817.79</v>
      </c>
    </row>
    <row r="3621" spans="1:25" x14ac:dyDescent="0.25">
      <c r="A3621" s="83" t="s">
        <v>11289</v>
      </c>
      <c r="B3621" s="84" t="s">
        <v>3698</v>
      </c>
      <c r="C3621" s="19">
        <v>21948.84</v>
      </c>
      <c r="D3621" s="19">
        <v>417.03</v>
      </c>
      <c r="E3621" s="19">
        <v>0</v>
      </c>
      <c r="F3621" s="19">
        <v>417.03</v>
      </c>
      <c r="G3621" s="19">
        <v>0</v>
      </c>
      <c r="H3621" s="85">
        <v>90916.28</v>
      </c>
      <c r="I3621" s="85">
        <v>1727.41</v>
      </c>
      <c r="J3621" s="85">
        <v>1668.11</v>
      </c>
      <c r="K3621" s="85">
        <v>59.3</v>
      </c>
      <c r="L3621" s="146">
        <v>431.85</v>
      </c>
      <c r="M3621" s="146">
        <v>491.15</v>
      </c>
      <c r="N3621" s="146">
        <v>0</v>
      </c>
      <c r="Y3621" s="32">
        <f t="shared" si="56"/>
        <v>908.18</v>
      </c>
    </row>
    <row r="3622" spans="1:25" x14ac:dyDescent="0.25">
      <c r="A3622" s="83" t="s">
        <v>11290</v>
      </c>
      <c r="B3622" s="84" t="s">
        <v>3699</v>
      </c>
      <c r="C3622" s="19">
        <v>13677.35</v>
      </c>
      <c r="D3622" s="19">
        <v>259.87</v>
      </c>
      <c r="E3622" s="19">
        <v>0</v>
      </c>
      <c r="F3622" s="19">
        <v>259.87</v>
      </c>
      <c r="G3622" s="19">
        <v>0</v>
      </c>
      <c r="H3622" s="85">
        <v>41703.57</v>
      </c>
      <c r="I3622" s="85">
        <v>792.37</v>
      </c>
      <c r="J3622" s="85">
        <v>1039.48</v>
      </c>
      <c r="K3622" s="85">
        <v>-247.11</v>
      </c>
      <c r="L3622" s="146">
        <v>198.09</v>
      </c>
      <c r="M3622" s="146">
        <v>0</v>
      </c>
      <c r="N3622" s="146">
        <v>49.02</v>
      </c>
      <c r="Y3622" s="32">
        <f t="shared" si="56"/>
        <v>259.87</v>
      </c>
    </row>
    <row r="3623" spans="1:25" x14ac:dyDescent="0.25">
      <c r="A3623" s="83" t="s">
        <v>11291</v>
      </c>
      <c r="B3623" s="84" t="s">
        <v>3700</v>
      </c>
      <c r="C3623" s="19">
        <v>156688.98000000001</v>
      </c>
      <c r="D3623" s="19">
        <v>2977.09</v>
      </c>
      <c r="E3623" s="19">
        <v>0</v>
      </c>
      <c r="F3623" s="19">
        <v>2977.09</v>
      </c>
      <c r="G3623" s="19">
        <v>0</v>
      </c>
      <c r="H3623" s="85">
        <v>574670.30000000005</v>
      </c>
      <c r="I3623" s="85">
        <v>10918.74</v>
      </c>
      <c r="J3623" s="85">
        <v>11908.36</v>
      </c>
      <c r="K3623" s="85">
        <v>-989.62</v>
      </c>
      <c r="L3623" s="146">
        <v>2729.69</v>
      </c>
      <c r="M3623" s="146">
        <v>1740.07</v>
      </c>
      <c r="N3623" s="146">
        <v>0</v>
      </c>
      <c r="Y3623" s="32">
        <f t="shared" si="56"/>
        <v>4717.16</v>
      </c>
    </row>
    <row r="3624" spans="1:25" x14ac:dyDescent="0.25">
      <c r="A3624" s="83" t="s">
        <v>11292</v>
      </c>
      <c r="B3624" s="84" t="s">
        <v>3701</v>
      </c>
      <c r="C3624" s="19">
        <v>13700.4</v>
      </c>
      <c r="D3624" s="19">
        <v>260.31</v>
      </c>
      <c r="E3624" s="19">
        <v>0</v>
      </c>
      <c r="F3624" s="19">
        <v>260.31</v>
      </c>
      <c r="G3624" s="19">
        <v>0</v>
      </c>
      <c r="H3624" s="85">
        <v>50165.34</v>
      </c>
      <c r="I3624" s="85">
        <v>953.14</v>
      </c>
      <c r="J3624" s="85">
        <v>1041.23</v>
      </c>
      <c r="K3624" s="85">
        <v>-88.09</v>
      </c>
      <c r="L3624" s="146">
        <v>238.29</v>
      </c>
      <c r="M3624" s="146">
        <v>150.19999999999999</v>
      </c>
      <c r="N3624" s="146">
        <v>0</v>
      </c>
      <c r="Y3624" s="32">
        <f t="shared" si="56"/>
        <v>410.51</v>
      </c>
    </row>
    <row r="3625" spans="1:25" x14ac:dyDescent="0.25">
      <c r="A3625" s="83" t="s">
        <v>11293</v>
      </c>
      <c r="B3625" s="84" t="s">
        <v>3702</v>
      </c>
      <c r="C3625" s="19">
        <v>60928.26</v>
      </c>
      <c r="D3625" s="19">
        <v>1157.6400000000001</v>
      </c>
      <c r="E3625" s="19">
        <v>0</v>
      </c>
      <c r="F3625" s="19">
        <v>1157.6400000000001</v>
      </c>
      <c r="G3625" s="19">
        <v>0</v>
      </c>
      <c r="H3625" s="85">
        <v>231776.61</v>
      </c>
      <c r="I3625" s="85">
        <v>4403.76</v>
      </c>
      <c r="J3625" s="85">
        <v>4630.55</v>
      </c>
      <c r="K3625" s="85">
        <v>-226.79</v>
      </c>
      <c r="L3625" s="146">
        <v>1100.94</v>
      </c>
      <c r="M3625" s="146">
        <v>874.15</v>
      </c>
      <c r="N3625" s="146">
        <v>0</v>
      </c>
      <c r="Y3625" s="32">
        <f t="shared" si="56"/>
        <v>2031.79</v>
      </c>
    </row>
    <row r="3626" spans="1:25" x14ac:dyDescent="0.25">
      <c r="A3626" s="83" t="s">
        <v>11294</v>
      </c>
      <c r="B3626" s="84" t="s">
        <v>3703</v>
      </c>
      <c r="C3626" s="19">
        <v>24469.74</v>
      </c>
      <c r="D3626" s="19">
        <v>464.93</v>
      </c>
      <c r="E3626" s="19">
        <v>0</v>
      </c>
      <c r="F3626" s="19">
        <v>464.93</v>
      </c>
      <c r="G3626" s="19">
        <v>0</v>
      </c>
      <c r="H3626" s="85">
        <v>81548.31</v>
      </c>
      <c r="I3626" s="85">
        <v>1549.42</v>
      </c>
      <c r="J3626" s="85">
        <v>1859.7</v>
      </c>
      <c r="K3626" s="85">
        <v>-310.27999999999997</v>
      </c>
      <c r="L3626" s="146">
        <v>387.36</v>
      </c>
      <c r="M3626" s="146">
        <v>77.08</v>
      </c>
      <c r="N3626" s="146">
        <v>0</v>
      </c>
      <c r="Y3626" s="32">
        <f t="shared" si="56"/>
        <v>542.01</v>
      </c>
    </row>
    <row r="3627" spans="1:25" x14ac:dyDescent="0.25">
      <c r="A3627" s="83" t="s">
        <v>11295</v>
      </c>
      <c r="B3627" s="84" t="s">
        <v>3704</v>
      </c>
      <c r="C3627" s="19">
        <v>15852.18</v>
      </c>
      <c r="D3627" s="19">
        <v>301.19</v>
      </c>
      <c r="E3627" s="19">
        <v>0</v>
      </c>
      <c r="F3627" s="19">
        <v>301.19</v>
      </c>
      <c r="G3627" s="19">
        <v>0</v>
      </c>
      <c r="H3627" s="85">
        <v>64874.2</v>
      </c>
      <c r="I3627" s="85">
        <v>1232.6099999999999</v>
      </c>
      <c r="J3627" s="85">
        <v>1204.77</v>
      </c>
      <c r="K3627" s="85">
        <v>27.84</v>
      </c>
      <c r="L3627" s="146">
        <v>308.14999999999998</v>
      </c>
      <c r="M3627" s="146">
        <v>335.99</v>
      </c>
      <c r="N3627" s="146">
        <v>0</v>
      </c>
      <c r="Y3627" s="32">
        <f t="shared" si="56"/>
        <v>637.18000000000006</v>
      </c>
    </row>
    <row r="3628" spans="1:25" x14ac:dyDescent="0.25">
      <c r="A3628" s="83" t="s">
        <v>11296</v>
      </c>
      <c r="B3628" s="84" t="s">
        <v>3705</v>
      </c>
      <c r="C3628" s="19">
        <v>94699.56</v>
      </c>
      <c r="D3628" s="19">
        <v>1799.29</v>
      </c>
      <c r="E3628" s="19">
        <v>0</v>
      </c>
      <c r="F3628" s="19">
        <v>1799.29</v>
      </c>
      <c r="G3628" s="19">
        <v>0</v>
      </c>
      <c r="H3628" s="85">
        <v>280390</v>
      </c>
      <c r="I3628" s="85">
        <v>5327.41</v>
      </c>
      <c r="J3628" s="85">
        <v>7197.17</v>
      </c>
      <c r="K3628" s="85">
        <v>-1869.76</v>
      </c>
      <c r="L3628" s="146">
        <v>1331.85</v>
      </c>
      <c r="M3628" s="146">
        <v>0</v>
      </c>
      <c r="N3628" s="146">
        <v>537.91</v>
      </c>
      <c r="Y3628" s="32">
        <f t="shared" si="56"/>
        <v>1799.29</v>
      </c>
    </row>
    <row r="3629" spans="1:25" x14ac:dyDescent="0.25">
      <c r="A3629" s="83" t="s">
        <v>11297</v>
      </c>
      <c r="B3629" s="84" t="s">
        <v>3706</v>
      </c>
      <c r="C3629" s="19">
        <v>238672.26</v>
      </c>
      <c r="D3629" s="19">
        <v>4534.7700000000004</v>
      </c>
      <c r="E3629" s="19">
        <v>0</v>
      </c>
      <c r="F3629" s="19">
        <v>4534.7700000000004</v>
      </c>
      <c r="G3629" s="19">
        <v>0</v>
      </c>
      <c r="H3629" s="85">
        <v>962527.04</v>
      </c>
      <c r="I3629" s="85">
        <v>18288.009999999998</v>
      </c>
      <c r="J3629" s="85">
        <v>18139.09</v>
      </c>
      <c r="K3629" s="85">
        <v>148.91999999999999</v>
      </c>
      <c r="L3629" s="146">
        <v>4572</v>
      </c>
      <c r="M3629" s="146">
        <v>4720.92</v>
      </c>
      <c r="N3629" s="146">
        <v>0</v>
      </c>
      <c r="Y3629" s="32">
        <f t="shared" si="56"/>
        <v>9255.69</v>
      </c>
    </row>
    <row r="3630" spans="1:25" x14ac:dyDescent="0.25">
      <c r="A3630" s="83" t="s">
        <v>11298</v>
      </c>
      <c r="B3630" s="84" t="s">
        <v>3707</v>
      </c>
      <c r="C3630" s="19">
        <v>21779.31</v>
      </c>
      <c r="D3630" s="19">
        <v>413.81</v>
      </c>
      <c r="E3630" s="19">
        <v>0</v>
      </c>
      <c r="F3630" s="19">
        <v>413.81</v>
      </c>
      <c r="G3630" s="19">
        <v>0</v>
      </c>
      <c r="H3630" s="85">
        <v>87433.73</v>
      </c>
      <c r="I3630" s="85">
        <v>1661.24</v>
      </c>
      <c r="J3630" s="85">
        <v>1655.23</v>
      </c>
      <c r="K3630" s="85">
        <v>6.01</v>
      </c>
      <c r="L3630" s="146">
        <v>415.31</v>
      </c>
      <c r="M3630" s="146">
        <v>421.32</v>
      </c>
      <c r="N3630" s="146">
        <v>0</v>
      </c>
      <c r="Y3630" s="32">
        <f t="shared" si="56"/>
        <v>835.13</v>
      </c>
    </row>
    <row r="3631" spans="1:25" x14ac:dyDescent="0.25">
      <c r="A3631" s="83" t="s">
        <v>11299</v>
      </c>
      <c r="B3631" s="84" t="s">
        <v>2243</v>
      </c>
      <c r="C3631" s="19">
        <v>7853.13</v>
      </c>
      <c r="D3631" s="19">
        <v>149.21</v>
      </c>
      <c r="E3631" s="19">
        <v>0</v>
      </c>
      <c r="F3631" s="19">
        <v>149.21</v>
      </c>
      <c r="G3631" s="19">
        <v>0</v>
      </c>
      <c r="H3631" s="85">
        <v>39351.449999999997</v>
      </c>
      <c r="I3631" s="85">
        <v>747.68</v>
      </c>
      <c r="J3631" s="85">
        <v>596.84</v>
      </c>
      <c r="K3631" s="85">
        <v>150.84</v>
      </c>
      <c r="L3631" s="146">
        <v>186.92</v>
      </c>
      <c r="M3631" s="146">
        <v>337.76</v>
      </c>
      <c r="N3631" s="146">
        <v>0</v>
      </c>
      <c r="Y3631" s="32">
        <f t="shared" si="56"/>
        <v>486.97</v>
      </c>
    </row>
    <row r="3632" spans="1:25" x14ac:dyDescent="0.25">
      <c r="A3632" s="83" t="s">
        <v>11300</v>
      </c>
      <c r="B3632" s="84" t="s">
        <v>3708</v>
      </c>
      <c r="C3632" s="19">
        <v>37977.089999999997</v>
      </c>
      <c r="D3632" s="19">
        <v>721.57</v>
      </c>
      <c r="E3632" s="19">
        <v>0</v>
      </c>
      <c r="F3632" s="19">
        <v>721.57</v>
      </c>
      <c r="G3632" s="19">
        <v>0</v>
      </c>
      <c r="H3632" s="85">
        <v>119408.13</v>
      </c>
      <c r="I3632" s="85">
        <v>2268.75</v>
      </c>
      <c r="J3632" s="85">
        <v>2886.26</v>
      </c>
      <c r="K3632" s="85">
        <v>-617.51</v>
      </c>
      <c r="L3632" s="146">
        <v>567.19000000000005</v>
      </c>
      <c r="M3632" s="146">
        <v>0</v>
      </c>
      <c r="N3632" s="146">
        <v>50.32</v>
      </c>
      <c r="Y3632" s="32">
        <f t="shared" si="56"/>
        <v>721.57</v>
      </c>
    </row>
    <row r="3633" spans="1:25" x14ac:dyDescent="0.25">
      <c r="A3633" s="83" t="s">
        <v>11301</v>
      </c>
      <c r="B3633" s="84" t="s">
        <v>3709</v>
      </c>
      <c r="C3633" s="19">
        <v>36048.14</v>
      </c>
      <c r="D3633" s="19">
        <v>684.92</v>
      </c>
      <c r="E3633" s="19">
        <v>0</v>
      </c>
      <c r="F3633" s="19">
        <v>684.92</v>
      </c>
      <c r="G3633" s="19">
        <v>0</v>
      </c>
      <c r="H3633" s="85">
        <v>128340.38</v>
      </c>
      <c r="I3633" s="85">
        <v>2438.4699999999998</v>
      </c>
      <c r="J3633" s="85">
        <v>2739.66</v>
      </c>
      <c r="K3633" s="85">
        <v>-301.19</v>
      </c>
      <c r="L3633" s="146">
        <v>609.62</v>
      </c>
      <c r="M3633" s="146">
        <v>308.43</v>
      </c>
      <c r="N3633" s="146">
        <v>0</v>
      </c>
      <c r="Y3633" s="32">
        <f t="shared" si="56"/>
        <v>993.34999999999991</v>
      </c>
    </row>
    <row r="3634" spans="1:25" x14ac:dyDescent="0.25">
      <c r="A3634" s="83" t="s">
        <v>11302</v>
      </c>
      <c r="B3634" s="84" t="s">
        <v>3710</v>
      </c>
      <c r="C3634" s="19">
        <v>27326.67</v>
      </c>
      <c r="D3634" s="19">
        <v>519.21</v>
      </c>
      <c r="E3634" s="19">
        <v>0</v>
      </c>
      <c r="F3634" s="19">
        <v>519.21</v>
      </c>
      <c r="G3634" s="19">
        <v>0</v>
      </c>
      <c r="H3634" s="85">
        <v>122904.16</v>
      </c>
      <c r="I3634" s="85">
        <v>2335.1799999999998</v>
      </c>
      <c r="J3634" s="85">
        <v>2076.83</v>
      </c>
      <c r="K3634" s="85">
        <v>258.35000000000002</v>
      </c>
      <c r="L3634" s="146">
        <v>583.79999999999995</v>
      </c>
      <c r="M3634" s="146">
        <v>842.15</v>
      </c>
      <c r="N3634" s="146">
        <v>0</v>
      </c>
      <c r="Y3634" s="32">
        <f t="shared" si="56"/>
        <v>1361.3600000000001</v>
      </c>
    </row>
    <row r="3635" spans="1:25" x14ac:dyDescent="0.25">
      <c r="A3635" s="83" t="s">
        <v>11303</v>
      </c>
      <c r="B3635" s="84" t="s">
        <v>3711</v>
      </c>
      <c r="C3635" s="19">
        <v>96503.76</v>
      </c>
      <c r="D3635" s="19">
        <v>1833.57</v>
      </c>
      <c r="E3635" s="19">
        <v>0</v>
      </c>
      <c r="F3635" s="19">
        <v>1833.57</v>
      </c>
      <c r="G3635" s="19">
        <v>0</v>
      </c>
      <c r="H3635" s="85">
        <v>330743.99</v>
      </c>
      <c r="I3635" s="85">
        <v>6284.14</v>
      </c>
      <c r="J3635" s="85">
        <v>7334.29</v>
      </c>
      <c r="K3635" s="85">
        <v>-1050.1500000000001</v>
      </c>
      <c r="L3635" s="146">
        <v>1571.04</v>
      </c>
      <c r="M3635" s="146">
        <v>520.89</v>
      </c>
      <c r="N3635" s="146">
        <v>0</v>
      </c>
      <c r="Y3635" s="32">
        <f t="shared" si="56"/>
        <v>2354.46</v>
      </c>
    </row>
    <row r="3636" spans="1:25" x14ac:dyDescent="0.25">
      <c r="A3636" s="83" t="s">
        <v>11304</v>
      </c>
      <c r="B3636" s="84" t="s">
        <v>3712</v>
      </c>
      <c r="C3636" s="19">
        <v>59274.6</v>
      </c>
      <c r="D3636" s="19">
        <v>1126.22</v>
      </c>
      <c r="E3636" s="19">
        <v>0</v>
      </c>
      <c r="F3636" s="19">
        <v>1126.22</v>
      </c>
      <c r="G3636" s="19">
        <v>0</v>
      </c>
      <c r="H3636" s="85">
        <v>233264.99</v>
      </c>
      <c r="I3636" s="85">
        <v>4432.03</v>
      </c>
      <c r="J3636" s="85">
        <v>4504.87</v>
      </c>
      <c r="K3636" s="85">
        <v>-72.84</v>
      </c>
      <c r="L3636" s="146">
        <v>1108.01</v>
      </c>
      <c r="M3636" s="146">
        <v>1035.17</v>
      </c>
      <c r="N3636" s="146">
        <v>0</v>
      </c>
      <c r="Y3636" s="32">
        <f t="shared" si="56"/>
        <v>2161.3900000000003</v>
      </c>
    </row>
    <row r="3637" spans="1:25" x14ac:dyDescent="0.25">
      <c r="A3637" s="83" t="s">
        <v>11305</v>
      </c>
      <c r="B3637" s="84" t="s">
        <v>3713</v>
      </c>
      <c r="C3637" s="19">
        <v>15041</v>
      </c>
      <c r="D3637" s="19">
        <v>285.77999999999997</v>
      </c>
      <c r="E3637" s="19">
        <v>0</v>
      </c>
      <c r="F3637" s="19">
        <v>285.77999999999997</v>
      </c>
      <c r="G3637" s="19">
        <v>0</v>
      </c>
      <c r="H3637" s="85">
        <v>57828.57</v>
      </c>
      <c r="I3637" s="85">
        <v>1098.74</v>
      </c>
      <c r="J3637" s="85">
        <v>1143.1199999999999</v>
      </c>
      <c r="K3637" s="85">
        <v>-44.38</v>
      </c>
      <c r="L3637" s="146">
        <v>274.69</v>
      </c>
      <c r="M3637" s="146">
        <v>230.31</v>
      </c>
      <c r="N3637" s="146">
        <v>0</v>
      </c>
      <c r="Y3637" s="32">
        <f t="shared" si="56"/>
        <v>516.08999999999992</v>
      </c>
    </row>
    <row r="3638" spans="1:25" x14ac:dyDescent="0.25">
      <c r="A3638" s="83" t="s">
        <v>11306</v>
      </c>
      <c r="B3638" s="84" t="s">
        <v>3714</v>
      </c>
      <c r="C3638" s="19">
        <v>21903</v>
      </c>
      <c r="D3638" s="19">
        <v>416.16</v>
      </c>
      <c r="E3638" s="19">
        <v>0</v>
      </c>
      <c r="F3638" s="19">
        <v>416.16</v>
      </c>
      <c r="G3638" s="19">
        <v>0</v>
      </c>
      <c r="H3638" s="85">
        <v>84756.65</v>
      </c>
      <c r="I3638" s="85">
        <v>1610.38</v>
      </c>
      <c r="J3638" s="85">
        <v>1664.63</v>
      </c>
      <c r="K3638" s="85">
        <v>-54.25</v>
      </c>
      <c r="L3638" s="146">
        <v>402.6</v>
      </c>
      <c r="M3638" s="146">
        <v>348.35</v>
      </c>
      <c r="N3638" s="146">
        <v>0</v>
      </c>
      <c r="Y3638" s="32">
        <f t="shared" si="56"/>
        <v>764.51</v>
      </c>
    </row>
    <row r="3639" spans="1:25" x14ac:dyDescent="0.25">
      <c r="A3639" s="83" t="s">
        <v>11307</v>
      </c>
      <c r="B3639" s="84" t="s">
        <v>3715</v>
      </c>
      <c r="C3639" s="19">
        <v>32065.84</v>
      </c>
      <c r="D3639" s="19">
        <v>609.25</v>
      </c>
      <c r="E3639" s="19">
        <v>0</v>
      </c>
      <c r="F3639" s="19">
        <v>609.25</v>
      </c>
      <c r="G3639" s="19">
        <v>0</v>
      </c>
      <c r="H3639" s="85">
        <v>137025.59</v>
      </c>
      <c r="I3639" s="85">
        <v>2603.4899999999998</v>
      </c>
      <c r="J3639" s="85">
        <v>2437</v>
      </c>
      <c r="K3639" s="85">
        <v>166.49</v>
      </c>
      <c r="L3639" s="146">
        <v>650.87</v>
      </c>
      <c r="M3639" s="146">
        <v>817.36</v>
      </c>
      <c r="N3639" s="146">
        <v>0</v>
      </c>
      <c r="Y3639" s="32">
        <f t="shared" si="56"/>
        <v>1426.6100000000001</v>
      </c>
    </row>
    <row r="3640" spans="1:25" x14ac:dyDescent="0.25">
      <c r="A3640" s="83" t="s">
        <v>11308</v>
      </c>
      <c r="B3640" s="84" t="s">
        <v>3716</v>
      </c>
      <c r="C3640" s="19">
        <v>15207.03</v>
      </c>
      <c r="D3640" s="19">
        <v>288.93</v>
      </c>
      <c r="E3640" s="19">
        <v>0</v>
      </c>
      <c r="F3640" s="19">
        <v>288.93</v>
      </c>
      <c r="G3640" s="19">
        <v>0</v>
      </c>
      <c r="H3640" s="85">
        <v>27546.97</v>
      </c>
      <c r="I3640" s="85">
        <v>523.39</v>
      </c>
      <c r="J3640" s="85">
        <v>1155.73</v>
      </c>
      <c r="K3640" s="85">
        <v>-632.34</v>
      </c>
      <c r="L3640" s="146">
        <v>130.85</v>
      </c>
      <c r="M3640" s="146">
        <v>0</v>
      </c>
      <c r="N3640" s="146">
        <v>501.49</v>
      </c>
      <c r="Y3640" s="32">
        <f t="shared" si="56"/>
        <v>288.93</v>
      </c>
    </row>
    <row r="3641" spans="1:25" x14ac:dyDescent="0.25">
      <c r="A3641" s="83" t="s">
        <v>11309</v>
      </c>
      <c r="B3641" s="84" t="s">
        <v>3717</v>
      </c>
      <c r="C3641" s="19">
        <v>107291.3</v>
      </c>
      <c r="D3641" s="19">
        <v>2038.54</v>
      </c>
      <c r="E3641" s="19">
        <v>0</v>
      </c>
      <c r="F3641" s="19">
        <v>2038.54</v>
      </c>
      <c r="G3641" s="19">
        <v>0</v>
      </c>
      <c r="H3641" s="85">
        <v>387586.71</v>
      </c>
      <c r="I3641" s="85">
        <v>7364.15</v>
      </c>
      <c r="J3641" s="85">
        <v>8154.14</v>
      </c>
      <c r="K3641" s="85">
        <v>-789.99</v>
      </c>
      <c r="L3641" s="146">
        <v>1841.04</v>
      </c>
      <c r="M3641" s="146">
        <v>1051.05</v>
      </c>
      <c r="N3641" s="146">
        <v>0</v>
      </c>
      <c r="Y3641" s="32">
        <f t="shared" si="56"/>
        <v>3089.59</v>
      </c>
    </row>
    <row r="3642" spans="1:25" x14ac:dyDescent="0.25">
      <c r="A3642" s="83" t="s">
        <v>11310</v>
      </c>
      <c r="B3642" s="84" t="s">
        <v>3718</v>
      </c>
      <c r="C3642" s="19">
        <v>14795.31</v>
      </c>
      <c r="D3642" s="19">
        <v>281.11</v>
      </c>
      <c r="E3642" s="19">
        <v>0</v>
      </c>
      <c r="F3642" s="19">
        <v>281.11</v>
      </c>
      <c r="G3642" s="19">
        <v>0</v>
      </c>
      <c r="H3642" s="85">
        <v>54474.1</v>
      </c>
      <c r="I3642" s="85">
        <v>1035.01</v>
      </c>
      <c r="J3642" s="85">
        <v>1124.44</v>
      </c>
      <c r="K3642" s="85">
        <v>-89.43</v>
      </c>
      <c r="L3642" s="146">
        <v>258.75</v>
      </c>
      <c r="M3642" s="146">
        <v>169.32</v>
      </c>
      <c r="N3642" s="146">
        <v>0</v>
      </c>
      <c r="Y3642" s="32">
        <f t="shared" si="56"/>
        <v>450.43</v>
      </c>
    </row>
    <row r="3643" spans="1:25" x14ac:dyDescent="0.25">
      <c r="A3643" s="83" t="s">
        <v>11311</v>
      </c>
      <c r="B3643" s="84" t="s">
        <v>3719</v>
      </c>
      <c r="C3643" s="19">
        <v>11368.73</v>
      </c>
      <c r="D3643" s="19">
        <v>216.01</v>
      </c>
      <c r="E3643" s="19">
        <v>0</v>
      </c>
      <c r="F3643" s="19">
        <v>216.01</v>
      </c>
      <c r="G3643" s="19">
        <v>0</v>
      </c>
      <c r="H3643" s="85">
        <v>52021.03</v>
      </c>
      <c r="I3643" s="85">
        <v>988.4</v>
      </c>
      <c r="J3643" s="85">
        <v>864.02</v>
      </c>
      <c r="K3643" s="85">
        <v>124.38</v>
      </c>
      <c r="L3643" s="146">
        <v>247.1</v>
      </c>
      <c r="M3643" s="146">
        <v>371.48</v>
      </c>
      <c r="N3643" s="146">
        <v>0</v>
      </c>
      <c r="Y3643" s="32">
        <f t="shared" si="56"/>
        <v>587.49</v>
      </c>
    </row>
    <row r="3644" spans="1:25" x14ac:dyDescent="0.25">
      <c r="A3644" s="83" t="s">
        <v>11312</v>
      </c>
      <c r="B3644" s="84" t="s">
        <v>3720</v>
      </c>
      <c r="C3644" s="19">
        <v>1778.98</v>
      </c>
      <c r="D3644" s="19">
        <v>33.799999999999997</v>
      </c>
      <c r="E3644" s="19">
        <v>0</v>
      </c>
      <c r="F3644" s="19">
        <v>33.799999999999997</v>
      </c>
      <c r="G3644" s="19">
        <v>0</v>
      </c>
      <c r="H3644" s="85">
        <v>2665.65</v>
      </c>
      <c r="I3644" s="85">
        <v>50.65</v>
      </c>
      <c r="J3644" s="85">
        <v>135.19999999999999</v>
      </c>
      <c r="K3644" s="85">
        <v>-84.55</v>
      </c>
      <c r="L3644" s="146">
        <v>12.66</v>
      </c>
      <c r="M3644" s="146">
        <v>0</v>
      </c>
      <c r="N3644" s="146">
        <v>71.89</v>
      </c>
      <c r="Y3644" s="32">
        <f t="shared" si="56"/>
        <v>33.799999999999997</v>
      </c>
    </row>
    <row r="3645" spans="1:25" x14ac:dyDescent="0.25">
      <c r="A3645" s="83" t="s">
        <v>11313</v>
      </c>
      <c r="B3645" s="84" t="s">
        <v>3721</v>
      </c>
      <c r="C3645" s="19">
        <v>12732.19</v>
      </c>
      <c r="D3645" s="19">
        <v>241.91</v>
      </c>
      <c r="E3645" s="19">
        <v>0</v>
      </c>
      <c r="F3645" s="19">
        <v>241.91</v>
      </c>
      <c r="G3645" s="19">
        <v>0</v>
      </c>
      <c r="H3645" s="85">
        <v>45791.33</v>
      </c>
      <c r="I3645" s="85">
        <v>870.04</v>
      </c>
      <c r="J3645" s="85">
        <v>967.65</v>
      </c>
      <c r="K3645" s="85">
        <v>-97.61</v>
      </c>
      <c r="L3645" s="146">
        <v>217.51</v>
      </c>
      <c r="M3645" s="146">
        <v>119.9</v>
      </c>
      <c r="N3645" s="146">
        <v>0</v>
      </c>
      <c r="Y3645" s="32">
        <f t="shared" si="56"/>
        <v>361.81</v>
      </c>
    </row>
    <row r="3646" spans="1:25" x14ac:dyDescent="0.25">
      <c r="A3646" s="83" t="s">
        <v>11314</v>
      </c>
      <c r="B3646" s="84" t="s">
        <v>3722</v>
      </c>
      <c r="C3646" s="19">
        <v>41839.9</v>
      </c>
      <c r="D3646" s="19">
        <v>794.96</v>
      </c>
      <c r="E3646" s="19">
        <v>0</v>
      </c>
      <c r="F3646" s="19">
        <v>794.96</v>
      </c>
      <c r="G3646" s="19">
        <v>0</v>
      </c>
      <c r="H3646" s="85">
        <v>158047.07999999999</v>
      </c>
      <c r="I3646" s="85">
        <v>3002.89</v>
      </c>
      <c r="J3646" s="85">
        <v>3179.83</v>
      </c>
      <c r="K3646" s="85">
        <v>-176.94</v>
      </c>
      <c r="L3646" s="146">
        <v>750.72</v>
      </c>
      <c r="M3646" s="146">
        <v>573.78</v>
      </c>
      <c r="N3646" s="146">
        <v>0</v>
      </c>
      <c r="Y3646" s="32">
        <f t="shared" si="56"/>
        <v>1368.74</v>
      </c>
    </row>
    <row r="3647" spans="1:25" x14ac:dyDescent="0.25">
      <c r="A3647" s="83" t="s">
        <v>11315</v>
      </c>
      <c r="B3647" s="84" t="s">
        <v>3723</v>
      </c>
      <c r="C3647" s="19">
        <v>66034.039999999994</v>
      </c>
      <c r="D3647" s="19">
        <v>1254.6500000000001</v>
      </c>
      <c r="E3647" s="19">
        <v>0</v>
      </c>
      <c r="F3647" s="19">
        <v>1254.6500000000001</v>
      </c>
      <c r="G3647" s="19">
        <v>0</v>
      </c>
      <c r="H3647" s="85">
        <v>229704.03</v>
      </c>
      <c r="I3647" s="85">
        <v>4364.38</v>
      </c>
      <c r="J3647" s="85">
        <v>5018.59</v>
      </c>
      <c r="K3647" s="85">
        <v>-654.21</v>
      </c>
      <c r="L3647" s="146">
        <v>1091.0999999999999</v>
      </c>
      <c r="M3647" s="146">
        <v>436.89</v>
      </c>
      <c r="N3647" s="146">
        <v>0</v>
      </c>
      <c r="Y3647" s="32">
        <f t="shared" si="56"/>
        <v>1691.54</v>
      </c>
    </row>
    <row r="3648" spans="1:25" x14ac:dyDescent="0.25">
      <c r="A3648" s="83" t="s">
        <v>11316</v>
      </c>
      <c r="B3648" s="84" t="s">
        <v>3724</v>
      </c>
      <c r="C3648" s="19">
        <v>9178.15</v>
      </c>
      <c r="D3648" s="19">
        <v>174.39</v>
      </c>
      <c r="E3648" s="19">
        <v>0</v>
      </c>
      <c r="F3648" s="19">
        <v>174.39</v>
      </c>
      <c r="G3648" s="19">
        <v>0</v>
      </c>
      <c r="H3648" s="85">
        <v>30300.46</v>
      </c>
      <c r="I3648" s="85">
        <v>575.71</v>
      </c>
      <c r="J3648" s="85">
        <v>697.54</v>
      </c>
      <c r="K3648" s="85">
        <v>-121.83</v>
      </c>
      <c r="L3648" s="146">
        <v>143.93</v>
      </c>
      <c r="M3648" s="146">
        <v>22.1</v>
      </c>
      <c r="N3648" s="146">
        <v>0</v>
      </c>
      <c r="Y3648" s="32">
        <f t="shared" si="56"/>
        <v>196.48999999999998</v>
      </c>
    </row>
    <row r="3649" spans="1:25" x14ac:dyDescent="0.25">
      <c r="A3649" s="83" t="s">
        <v>11317</v>
      </c>
      <c r="B3649" s="84" t="s">
        <v>3725</v>
      </c>
      <c r="C3649" s="19">
        <v>37843.730000000003</v>
      </c>
      <c r="D3649" s="19">
        <v>719.03</v>
      </c>
      <c r="E3649" s="19">
        <v>0</v>
      </c>
      <c r="F3649" s="19">
        <v>719.03</v>
      </c>
      <c r="G3649" s="19">
        <v>0</v>
      </c>
      <c r="H3649" s="85">
        <v>138150.74</v>
      </c>
      <c r="I3649" s="85">
        <v>2624.86</v>
      </c>
      <c r="J3649" s="85">
        <v>2876.12</v>
      </c>
      <c r="K3649" s="85">
        <v>-251.26</v>
      </c>
      <c r="L3649" s="146">
        <v>656.22</v>
      </c>
      <c r="M3649" s="146">
        <v>404.96</v>
      </c>
      <c r="N3649" s="146">
        <v>0</v>
      </c>
      <c r="Y3649" s="32">
        <f t="shared" si="56"/>
        <v>1123.99</v>
      </c>
    </row>
    <row r="3650" spans="1:25" x14ac:dyDescent="0.25">
      <c r="A3650" s="83" t="s">
        <v>11318</v>
      </c>
      <c r="B3650" s="84" t="s">
        <v>3726</v>
      </c>
      <c r="C3650" s="19">
        <v>8645.2099999999991</v>
      </c>
      <c r="D3650" s="19">
        <v>164.26</v>
      </c>
      <c r="E3650" s="19">
        <v>0</v>
      </c>
      <c r="F3650" s="19">
        <v>164.26</v>
      </c>
      <c r="G3650" s="19">
        <v>0</v>
      </c>
      <c r="H3650" s="85">
        <v>23211.86</v>
      </c>
      <c r="I3650" s="85">
        <v>441.03</v>
      </c>
      <c r="J3650" s="85">
        <v>657.04</v>
      </c>
      <c r="K3650" s="85">
        <v>-216.01</v>
      </c>
      <c r="L3650" s="146">
        <v>110.26</v>
      </c>
      <c r="M3650" s="146">
        <v>0</v>
      </c>
      <c r="N3650" s="146">
        <v>105.75</v>
      </c>
      <c r="Y3650" s="32">
        <f t="shared" si="56"/>
        <v>164.26</v>
      </c>
    </row>
    <row r="3651" spans="1:25" x14ac:dyDescent="0.25">
      <c r="A3651" s="83" t="s">
        <v>11319</v>
      </c>
      <c r="B3651" s="84" t="s">
        <v>3727</v>
      </c>
      <c r="C3651" s="19">
        <v>24752.18</v>
      </c>
      <c r="D3651" s="19">
        <v>470.29</v>
      </c>
      <c r="E3651" s="19">
        <v>0</v>
      </c>
      <c r="F3651" s="19">
        <v>470.29</v>
      </c>
      <c r="G3651" s="19">
        <v>0</v>
      </c>
      <c r="H3651" s="85">
        <v>112699.43</v>
      </c>
      <c r="I3651" s="85">
        <v>2141.29</v>
      </c>
      <c r="J3651" s="85">
        <v>1881.17</v>
      </c>
      <c r="K3651" s="85">
        <v>260.12</v>
      </c>
      <c r="L3651" s="146">
        <v>535.32000000000005</v>
      </c>
      <c r="M3651" s="146">
        <v>795.44</v>
      </c>
      <c r="N3651" s="146">
        <v>0</v>
      </c>
      <c r="Y3651" s="32">
        <f t="shared" si="56"/>
        <v>1265.73</v>
      </c>
    </row>
    <row r="3652" spans="1:25" x14ac:dyDescent="0.25">
      <c r="A3652" s="83" t="s">
        <v>11320</v>
      </c>
      <c r="B3652" s="84" t="s">
        <v>3728</v>
      </c>
      <c r="C3652" s="19">
        <v>34323.370000000003</v>
      </c>
      <c r="D3652" s="19">
        <v>652.15</v>
      </c>
      <c r="E3652" s="19">
        <v>0</v>
      </c>
      <c r="F3652" s="19">
        <v>652.15</v>
      </c>
      <c r="G3652" s="19">
        <v>0</v>
      </c>
      <c r="H3652" s="85">
        <v>111667.44</v>
      </c>
      <c r="I3652" s="85">
        <v>2121.6799999999998</v>
      </c>
      <c r="J3652" s="85">
        <v>2608.58</v>
      </c>
      <c r="K3652" s="85">
        <v>-486.9</v>
      </c>
      <c r="L3652" s="146">
        <v>530.41999999999996</v>
      </c>
      <c r="M3652" s="146">
        <v>43.52</v>
      </c>
      <c r="N3652" s="146">
        <v>0</v>
      </c>
      <c r="Y3652" s="32">
        <f t="shared" si="56"/>
        <v>695.67</v>
      </c>
    </row>
    <row r="3653" spans="1:25" x14ac:dyDescent="0.25">
      <c r="A3653" s="83" t="s">
        <v>11321</v>
      </c>
      <c r="B3653" s="84" t="s">
        <v>3729</v>
      </c>
      <c r="C3653" s="19">
        <v>232627.14</v>
      </c>
      <c r="D3653" s="19">
        <v>4419.92</v>
      </c>
      <c r="E3653" s="19">
        <v>0</v>
      </c>
      <c r="F3653" s="19">
        <v>4419.92</v>
      </c>
      <c r="G3653" s="19">
        <v>0</v>
      </c>
      <c r="H3653" s="85">
        <v>881910.03</v>
      </c>
      <c r="I3653" s="85">
        <v>16756.29</v>
      </c>
      <c r="J3653" s="85">
        <v>17679.66</v>
      </c>
      <c r="K3653" s="85">
        <v>-923.37</v>
      </c>
      <c r="L3653" s="146">
        <v>4189.07</v>
      </c>
      <c r="M3653" s="146">
        <v>3265.7</v>
      </c>
      <c r="N3653" s="146">
        <v>0</v>
      </c>
      <c r="Y3653" s="32">
        <f t="shared" si="56"/>
        <v>7685.62</v>
      </c>
    </row>
    <row r="3654" spans="1:25" x14ac:dyDescent="0.25">
      <c r="A3654" s="83" t="s">
        <v>11322</v>
      </c>
      <c r="B3654" s="84" t="s">
        <v>3730</v>
      </c>
      <c r="C3654" s="19">
        <v>228547.64</v>
      </c>
      <c r="D3654" s="19">
        <v>4342.41</v>
      </c>
      <c r="E3654" s="19">
        <v>0</v>
      </c>
      <c r="F3654" s="19">
        <v>4342.41</v>
      </c>
      <c r="G3654" s="19">
        <v>0</v>
      </c>
      <c r="H3654" s="85">
        <v>809881.47</v>
      </c>
      <c r="I3654" s="85">
        <v>15387.75</v>
      </c>
      <c r="J3654" s="85">
        <v>17369.62</v>
      </c>
      <c r="K3654" s="85">
        <v>-1981.87</v>
      </c>
      <c r="L3654" s="146">
        <v>3846.94</v>
      </c>
      <c r="M3654" s="146">
        <v>1865.07</v>
      </c>
      <c r="N3654" s="146">
        <v>0</v>
      </c>
      <c r="Y3654" s="32">
        <f t="shared" si="56"/>
        <v>6207.48</v>
      </c>
    </row>
    <row r="3655" spans="1:25" x14ac:dyDescent="0.25">
      <c r="A3655" s="83" t="s">
        <v>11323</v>
      </c>
      <c r="B3655" s="84" t="s">
        <v>3731</v>
      </c>
      <c r="C3655" s="19">
        <v>7842.96</v>
      </c>
      <c r="D3655" s="19">
        <v>149.02000000000001</v>
      </c>
      <c r="E3655" s="19">
        <v>0</v>
      </c>
      <c r="F3655" s="19">
        <v>149.02000000000001</v>
      </c>
      <c r="G3655" s="19">
        <v>0</v>
      </c>
      <c r="H3655" s="85">
        <v>27441.1</v>
      </c>
      <c r="I3655" s="85">
        <v>521.38</v>
      </c>
      <c r="J3655" s="85">
        <v>596.05999999999995</v>
      </c>
      <c r="K3655" s="85">
        <v>-74.680000000000007</v>
      </c>
      <c r="L3655" s="146">
        <v>130.35</v>
      </c>
      <c r="M3655" s="146">
        <v>55.67</v>
      </c>
      <c r="N3655" s="146">
        <v>0</v>
      </c>
      <c r="Y3655" s="32">
        <f t="shared" si="56"/>
        <v>204.69</v>
      </c>
    </row>
    <row r="3656" spans="1:25" x14ac:dyDescent="0.25">
      <c r="A3656" s="83" t="s">
        <v>11324</v>
      </c>
      <c r="B3656" s="84" t="s">
        <v>3732</v>
      </c>
      <c r="C3656" s="19">
        <v>10329.5</v>
      </c>
      <c r="D3656" s="19">
        <v>196.26</v>
      </c>
      <c r="E3656" s="19">
        <v>0</v>
      </c>
      <c r="F3656" s="19">
        <v>196.26</v>
      </c>
      <c r="G3656" s="19">
        <v>0</v>
      </c>
      <c r="H3656" s="85">
        <v>50976.49</v>
      </c>
      <c r="I3656" s="85">
        <v>968.55</v>
      </c>
      <c r="J3656" s="85">
        <v>785.04</v>
      </c>
      <c r="K3656" s="85">
        <v>183.51</v>
      </c>
      <c r="L3656" s="146">
        <v>242.14</v>
      </c>
      <c r="M3656" s="146">
        <v>425.65</v>
      </c>
      <c r="N3656" s="146">
        <v>0</v>
      </c>
      <c r="Y3656" s="32">
        <f t="shared" si="56"/>
        <v>621.91</v>
      </c>
    </row>
    <row r="3657" spans="1:25" x14ac:dyDescent="0.25">
      <c r="A3657" s="83" t="s">
        <v>11325</v>
      </c>
      <c r="B3657" s="84" t="s">
        <v>3733</v>
      </c>
      <c r="C3657" s="19">
        <v>18429.43</v>
      </c>
      <c r="D3657" s="19">
        <v>350.16</v>
      </c>
      <c r="E3657" s="19">
        <v>0</v>
      </c>
      <c r="F3657" s="19">
        <v>350.16</v>
      </c>
      <c r="G3657" s="19">
        <v>0</v>
      </c>
      <c r="H3657" s="85">
        <v>62106.400000000001</v>
      </c>
      <c r="I3657" s="85">
        <v>1180.02</v>
      </c>
      <c r="J3657" s="85">
        <v>1400.64</v>
      </c>
      <c r="K3657" s="85">
        <v>-220.62</v>
      </c>
      <c r="L3657" s="146">
        <v>295.01</v>
      </c>
      <c r="M3657" s="146">
        <v>74.39</v>
      </c>
      <c r="N3657" s="146">
        <v>0</v>
      </c>
      <c r="Y3657" s="32">
        <f t="shared" si="56"/>
        <v>424.55</v>
      </c>
    </row>
    <row r="3658" spans="1:25" x14ac:dyDescent="0.25">
      <c r="A3658" s="83" t="s">
        <v>11326</v>
      </c>
      <c r="B3658" s="84" t="s">
        <v>3734</v>
      </c>
      <c r="C3658" s="19">
        <v>14628.92</v>
      </c>
      <c r="D3658" s="19">
        <v>277.95</v>
      </c>
      <c r="E3658" s="19">
        <v>0</v>
      </c>
      <c r="F3658" s="19">
        <v>277.95</v>
      </c>
      <c r="G3658" s="19">
        <v>0</v>
      </c>
      <c r="H3658" s="85">
        <v>67495.350000000006</v>
      </c>
      <c r="I3658" s="85">
        <v>1282.4100000000001</v>
      </c>
      <c r="J3658" s="85">
        <v>1111.8</v>
      </c>
      <c r="K3658" s="85">
        <v>170.61</v>
      </c>
      <c r="L3658" s="146">
        <v>320.60000000000002</v>
      </c>
      <c r="M3658" s="146">
        <v>491.21</v>
      </c>
      <c r="N3658" s="146">
        <v>0</v>
      </c>
      <c r="Y3658" s="32">
        <f t="shared" si="56"/>
        <v>769.16</v>
      </c>
    </row>
    <row r="3659" spans="1:25" x14ac:dyDescent="0.25">
      <c r="A3659" s="83" t="s">
        <v>11327</v>
      </c>
      <c r="B3659" s="84" t="s">
        <v>3735</v>
      </c>
      <c r="C3659" s="19">
        <v>63443.43</v>
      </c>
      <c r="D3659" s="19">
        <v>1205.43</v>
      </c>
      <c r="E3659" s="19">
        <v>0</v>
      </c>
      <c r="F3659" s="19">
        <v>1205.43</v>
      </c>
      <c r="G3659" s="19">
        <v>0</v>
      </c>
      <c r="H3659" s="85">
        <v>232351.3</v>
      </c>
      <c r="I3659" s="85">
        <v>4414.67</v>
      </c>
      <c r="J3659" s="85">
        <v>4821.7</v>
      </c>
      <c r="K3659" s="85">
        <v>-407.03</v>
      </c>
      <c r="L3659" s="146">
        <v>1103.67</v>
      </c>
      <c r="M3659" s="146">
        <v>696.64</v>
      </c>
      <c r="N3659" s="146">
        <v>0</v>
      </c>
      <c r="Y3659" s="32">
        <f t="shared" si="56"/>
        <v>1902.0700000000002</v>
      </c>
    </row>
    <row r="3660" spans="1:25" x14ac:dyDescent="0.25">
      <c r="A3660" s="83" t="s">
        <v>11328</v>
      </c>
      <c r="B3660" s="84" t="s">
        <v>3736</v>
      </c>
      <c r="C3660" s="19">
        <v>28697.24</v>
      </c>
      <c r="D3660" s="19">
        <v>545.25</v>
      </c>
      <c r="E3660" s="19">
        <v>0</v>
      </c>
      <c r="F3660" s="19">
        <v>545.25</v>
      </c>
      <c r="G3660" s="19">
        <v>0</v>
      </c>
      <c r="H3660" s="85">
        <v>106668.26</v>
      </c>
      <c r="I3660" s="85">
        <v>2026.7</v>
      </c>
      <c r="J3660" s="85">
        <v>2180.9899999999998</v>
      </c>
      <c r="K3660" s="85">
        <v>-154.29</v>
      </c>
      <c r="L3660" s="146">
        <v>506.68</v>
      </c>
      <c r="M3660" s="146">
        <v>352.39</v>
      </c>
      <c r="N3660" s="146">
        <v>0</v>
      </c>
      <c r="Y3660" s="32">
        <f t="shared" si="56"/>
        <v>897.64</v>
      </c>
    </row>
    <row r="3661" spans="1:25" x14ac:dyDescent="0.25">
      <c r="A3661" s="83" t="s">
        <v>11329</v>
      </c>
      <c r="B3661" s="84" t="s">
        <v>3737</v>
      </c>
      <c r="C3661" s="19">
        <v>31724.93</v>
      </c>
      <c r="D3661" s="19">
        <v>602.77</v>
      </c>
      <c r="E3661" s="19">
        <v>0</v>
      </c>
      <c r="F3661" s="19">
        <v>602.77</v>
      </c>
      <c r="G3661" s="19">
        <v>0</v>
      </c>
      <c r="H3661" s="85">
        <v>121235.21</v>
      </c>
      <c r="I3661" s="85">
        <v>2303.4699999999998</v>
      </c>
      <c r="J3661" s="85">
        <v>2411.09</v>
      </c>
      <c r="K3661" s="85">
        <v>-107.62</v>
      </c>
      <c r="L3661" s="146">
        <v>575.87</v>
      </c>
      <c r="M3661" s="146">
        <v>468.25</v>
      </c>
      <c r="N3661" s="146">
        <v>0</v>
      </c>
      <c r="Y3661" s="32">
        <f t="shared" si="56"/>
        <v>1071.02</v>
      </c>
    </row>
    <row r="3662" spans="1:25" x14ac:dyDescent="0.25">
      <c r="A3662" s="83" t="s">
        <v>11330</v>
      </c>
      <c r="B3662" s="84" t="s">
        <v>3738</v>
      </c>
      <c r="C3662" s="19">
        <v>29031.3</v>
      </c>
      <c r="D3662" s="19">
        <v>551.6</v>
      </c>
      <c r="E3662" s="19">
        <v>0</v>
      </c>
      <c r="F3662" s="19">
        <v>551.6</v>
      </c>
      <c r="G3662" s="19">
        <v>0</v>
      </c>
      <c r="H3662" s="85">
        <v>103662.08</v>
      </c>
      <c r="I3662" s="85">
        <v>1969.58</v>
      </c>
      <c r="J3662" s="85">
        <v>2206.38</v>
      </c>
      <c r="K3662" s="85">
        <v>-236.8</v>
      </c>
      <c r="L3662" s="146">
        <v>492.4</v>
      </c>
      <c r="M3662" s="146">
        <v>255.6</v>
      </c>
      <c r="N3662" s="146">
        <v>0</v>
      </c>
      <c r="Y3662" s="32">
        <f t="shared" si="56"/>
        <v>807.2</v>
      </c>
    </row>
    <row r="3663" spans="1:25" x14ac:dyDescent="0.25">
      <c r="A3663" s="83" t="s">
        <v>11331</v>
      </c>
      <c r="B3663" s="84" t="s">
        <v>3739</v>
      </c>
      <c r="C3663" s="19">
        <v>44326.7</v>
      </c>
      <c r="D3663" s="19">
        <v>842.21</v>
      </c>
      <c r="E3663" s="19">
        <v>0</v>
      </c>
      <c r="F3663" s="19">
        <v>842.21</v>
      </c>
      <c r="G3663" s="19">
        <v>0</v>
      </c>
      <c r="H3663" s="85">
        <v>163135.31</v>
      </c>
      <c r="I3663" s="85">
        <v>3099.57</v>
      </c>
      <c r="J3663" s="85">
        <v>3368.83</v>
      </c>
      <c r="K3663" s="85">
        <v>-269.26</v>
      </c>
      <c r="L3663" s="146">
        <v>774.89</v>
      </c>
      <c r="M3663" s="146">
        <v>505.63</v>
      </c>
      <c r="N3663" s="146">
        <v>0</v>
      </c>
      <c r="Y3663" s="32">
        <f t="shared" si="56"/>
        <v>1347.8400000000001</v>
      </c>
    </row>
    <row r="3664" spans="1:25" x14ac:dyDescent="0.25">
      <c r="A3664" s="83" t="s">
        <v>11332</v>
      </c>
      <c r="B3664" s="84" t="s">
        <v>3740</v>
      </c>
      <c r="C3664" s="19">
        <v>385804.09</v>
      </c>
      <c r="D3664" s="19">
        <v>7330.28</v>
      </c>
      <c r="E3664" s="19">
        <v>0</v>
      </c>
      <c r="F3664" s="19">
        <v>7330.28</v>
      </c>
      <c r="G3664" s="19">
        <v>0</v>
      </c>
      <c r="H3664" s="85">
        <v>1468306.16</v>
      </c>
      <c r="I3664" s="85">
        <v>27897.82</v>
      </c>
      <c r="J3664" s="85">
        <v>29321.11</v>
      </c>
      <c r="K3664" s="85">
        <v>-1423.29</v>
      </c>
      <c r="L3664" s="146">
        <v>6974.46</v>
      </c>
      <c r="M3664" s="146">
        <v>5551.17</v>
      </c>
      <c r="N3664" s="146">
        <v>0</v>
      </c>
      <c r="Y3664" s="32">
        <f t="shared" si="56"/>
        <v>12881.45</v>
      </c>
    </row>
    <row r="3665" spans="1:25" x14ac:dyDescent="0.25">
      <c r="A3665" s="83" t="s">
        <v>11333</v>
      </c>
      <c r="B3665" s="84" t="s">
        <v>3741</v>
      </c>
      <c r="C3665" s="19">
        <v>2249.6999999999998</v>
      </c>
      <c r="D3665" s="19">
        <v>42.75</v>
      </c>
      <c r="E3665" s="19">
        <v>0</v>
      </c>
      <c r="F3665" s="19">
        <v>42.75</v>
      </c>
      <c r="G3665" s="19">
        <v>0</v>
      </c>
      <c r="H3665" s="85">
        <v>4251.3</v>
      </c>
      <c r="I3665" s="85">
        <v>80.77</v>
      </c>
      <c r="J3665" s="85">
        <v>170.98</v>
      </c>
      <c r="K3665" s="85">
        <v>-90.21</v>
      </c>
      <c r="L3665" s="146">
        <v>20.190000000000001</v>
      </c>
      <c r="M3665" s="146">
        <v>0</v>
      </c>
      <c r="N3665" s="146">
        <v>70.02</v>
      </c>
      <c r="Y3665" s="32">
        <f t="shared" ref="Y3665:Y3728" si="57">F3665+M3665+R3665+W3665</f>
        <v>42.75</v>
      </c>
    </row>
    <row r="3666" spans="1:25" x14ac:dyDescent="0.25">
      <c r="A3666" s="83" t="s">
        <v>11334</v>
      </c>
      <c r="B3666" s="84" t="s">
        <v>3742</v>
      </c>
      <c r="C3666" s="19">
        <v>71914.11</v>
      </c>
      <c r="D3666" s="19">
        <v>1366.37</v>
      </c>
      <c r="E3666" s="19">
        <v>0</v>
      </c>
      <c r="F3666" s="19">
        <v>1366.37</v>
      </c>
      <c r="G3666" s="19">
        <v>0</v>
      </c>
      <c r="H3666" s="85">
        <v>315536.71000000002</v>
      </c>
      <c r="I3666" s="85">
        <v>5995.2</v>
      </c>
      <c r="J3666" s="85">
        <v>5465.47</v>
      </c>
      <c r="K3666" s="85">
        <v>529.73</v>
      </c>
      <c r="L3666" s="146">
        <v>1498.8</v>
      </c>
      <c r="M3666" s="146">
        <v>2028.53</v>
      </c>
      <c r="N3666" s="146">
        <v>0</v>
      </c>
      <c r="Y3666" s="32">
        <f t="shared" si="57"/>
        <v>3394.8999999999996</v>
      </c>
    </row>
    <row r="3667" spans="1:25" x14ac:dyDescent="0.25">
      <c r="A3667" s="83" t="s">
        <v>11335</v>
      </c>
      <c r="B3667" s="84" t="s">
        <v>3743</v>
      </c>
      <c r="C3667" s="19">
        <v>78694.87</v>
      </c>
      <c r="D3667" s="19">
        <v>1495.2</v>
      </c>
      <c r="E3667" s="19">
        <v>0</v>
      </c>
      <c r="F3667" s="19">
        <v>1495.2</v>
      </c>
      <c r="G3667" s="19">
        <v>0</v>
      </c>
      <c r="H3667" s="85">
        <v>306679.15000000002</v>
      </c>
      <c r="I3667" s="85">
        <v>5826.9</v>
      </c>
      <c r="J3667" s="85">
        <v>5980.81</v>
      </c>
      <c r="K3667" s="85">
        <v>-153.91</v>
      </c>
      <c r="L3667" s="146">
        <v>1456.73</v>
      </c>
      <c r="M3667" s="146">
        <v>1302.82</v>
      </c>
      <c r="N3667" s="146">
        <v>0</v>
      </c>
      <c r="Y3667" s="32">
        <f t="shared" si="57"/>
        <v>2798.02</v>
      </c>
    </row>
    <row r="3668" spans="1:25" x14ac:dyDescent="0.25">
      <c r="A3668" s="83" t="s">
        <v>11336</v>
      </c>
      <c r="B3668" s="84" t="s">
        <v>3744</v>
      </c>
      <c r="C3668" s="19">
        <v>8510.43</v>
      </c>
      <c r="D3668" s="19">
        <v>161.69999999999999</v>
      </c>
      <c r="E3668" s="19">
        <v>0</v>
      </c>
      <c r="F3668" s="19">
        <v>161.69999999999999</v>
      </c>
      <c r="G3668" s="19">
        <v>0</v>
      </c>
      <c r="H3668" s="85">
        <v>18908.16</v>
      </c>
      <c r="I3668" s="85">
        <v>359.26</v>
      </c>
      <c r="J3668" s="85">
        <v>646.79</v>
      </c>
      <c r="K3668" s="85">
        <v>-287.52999999999997</v>
      </c>
      <c r="L3668" s="146">
        <v>89.82</v>
      </c>
      <c r="M3668" s="146">
        <v>0</v>
      </c>
      <c r="N3668" s="146">
        <v>197.71</v>
      </c>
      <c r="Y3668" s="32">
        <f t="shared" si="57"/>
        <v>161.69999999999999</v>
      </c>
    </row>
    <row r="3669" spans="1:25" x14ac:dyDescent="0.25">
      <c r="A3669" s="83" t="s">
        <v>11337</v>
      </c>
      <c r="B3669" s="84" t="s">
        <v>3745</v>
      </c>
      <c r="C3669" s="19">
        <v>129019.1</v>
      </c>
      <c r="D3669" s="19">
        <v>2451.36</v>
      </c>
      <c r="E3669" s="19">
        <v>0</v>
      </c>
      <c r="F3669" s="19">
        <v>2451.36</v>
      </c>
      <c r="G3669" s="19">
        <v>0</v>
      </c>
      <c r="H3669" s="85">
        <v>404297.12</v>
      </c>
      <c r="I3669" s="85">
        <v>7681.65</v>
      </c>
      <c r="J3669" s="85">
        <v>9805.4500000000007</v>
      </c>
      <c r="K3669" s="85">
        <v>-2123.8000000000002</v>
      </c>
      <c r="L3669" s="146">
        <v>1920.41</v>
      </c>
      <c r="M3669" s="146">
        <v>0</v>
      </c>
      <c r="N3669" s="146">
        <v>203.39</v>
      </c>
      <c r="Y3669" s="32">
        <f t="shared" si="57"/>
        <v>2451.36</v>
      </c>
    </row>
    <row r="3670" spans="1:25" x14ac:dyDescent="0.25">
      <c r="A3670" s="83" t="s">
        <v>11338</v>
      </c>
      <c r="B3670" s="84" t="s">
        <v>3746</v>
      </c>
      <c r="C3670" s="19">
        <v>33594.18</v>
      </c>
      <c r="D3670" s="19">
        <v>638.29</v>
      </c>
      <c r="E3670" s="19">
        <v>0</v>
      </c>
      <c r="F3670" s="19">
        <v>638.29</v>
      </c>
      <c r="G3670" s="19">
        <v>0</v>
      </c>
      <c r="H3670" s="85">
        <v>106425.42</v>
      </c>
      <c r="I3670" s="85">
        <v>2022.08</v>
      </c>
      <c r="J3670" s="85">
        <v>2553.16</v>
      </c>
      <c r="K3670" s="85">
        <v>-531.08000000000004</v>
      </c>
      <c r="L3670" s="146">
        <v>505.52</v>
      </c>
      <c r="M3670" s="146">
        <v>0</v>
      </c>
      <c r="N3670" s="146">
        <v>25.56</v>
      </c>
      <c r="Y3670" s="32">
        <f t="shared" si="57"/>
        <v>638.29</v>
      </c>
    </row>
    <row r="3671" spans="1:25" x14ac:dyDescent="0.25">
      <c r="A3671" s="83" t="s">
        <v>11339</v>
      </c>
      <c r="B3671" s="84" t="s">
        <v>3747</v>
      </c>
      <c r="C3671" s="19">
        <v>5586.61</v>
      </c>
      <c r="D3671" s="19">
        <v>106.15</v>
      </c>
      <c r="E3671" s="19">
        <v>0</v>
      </c>
      <c r="F3671" s="19">
        <v>106.15</v>
      </c>
      <c r="G3671" s="19">
        <v>0</v>
      </c>
      <c r="H3671" s="85">
        <v>11176.09</v>
      </c>
      <c r="I3671" s="85">
        <v>212.35</v>
      </c>
      <c r="J3671" s="85">
        <v>424.58</v>
      </c>
      <c r="K3671" s="85">
        <v>-212.23</v>
      </c>
      <c r="L3671" s="146">
        <v>53.09</v>
      </c>
      <c r="M3671" s="146">
        <v>0</v>
      </c>
      <c r="N3671" s="146">
        <v>159.13999999999999</v>
      </c>
      <c r="Y3671" s="32">
        <f t="shared" si="57"/>
        <v>106.15</v>
      </c>
    </row>
    <row r="3672" spans="1:25" x14ac:dyDescent="0.25">
      <c r="A3672" s="83" t="s">
        <v>11340</v>
      </c>
      <c r="B3672" s="84" t="s">
        <v>3748</v>
      </c>
      <c r="C3672" s="19">
        <v>63850.96</v>
      </c>
      <c r="D3672" s="19">
        <v>1213.17</v>
      </c>
      <c r="E3672" s="19">
        <v>0</v>
      </c>
      <c r="F3672" s="19">
        <v>1213.17</v>
      </c>
      <c r="G3672" s="19">
        <v>0</v>
      </c>
      <c r="H3672" s="85">
        <v>282580.53999999998</v>
      </c>
      <c r="I3672" s="85">
        <v>5369.03</v>
      </c>
      <c r="J3672" s="85">
        <v>4852.67</v>
      </c>
      <c r="K3672" s="85">
        <v>516.36</v>
      </c>
      <c r="L3672" s="146">
        <v>1342.26</v>
      </c>
      <c r="M3672" s="146">
        <v>1858.62</v>
      </c>
      <c r="N3672" s="146">
        <v>0</v>
      </c>
      <c r="Y3672" s="32">
        <f t="shared" si="57"/>
        <v>3071.79</v>
      </c>
    </row>
    <row r="3673" spans="1:25" x14ac:dyDescent="0.25">
      <c r="A3673" s="83" t="s">
        <v>11341</v>
      </c>
      <c r="B3673" s="84" t="s">
        <v>3749</v>
      </c>
      <c r="C3673" s="19">
        <v>5533.9</v>
      </c>
      <c r="D3673" s="19">
        <v>105.15</v>
      </c>
      <c r="E3673" s="19">
        <v>0</v>
      </c>
      <c r="F3673" s="19">
        <v>105.15</v>
      </c>
      <c r="G3673" s="19">
        <v>0</v>
      </c>
      <c r="H3673" s="85">
        <v>13241.26</v>
      </c>
      <c r="I3673" s="85">
        <v>251.58</v>
      </c>
      <c r="J3673" s="85">
        <v>420.58</v>
      </c>
      <c r="K3673" s="85">
        <v>-169</v>
      </c>
      <c r="L3673" s="146">
        <v>62.9</v>
      </c>
      <c r="M3673" s="146">
        <v>0</v>
      </c>
      <c r="N3673" s="146">
        <v>106.1</v>
      </c>
      <c r="Y3673" s="32">
        <f t="shared" si="57"/>
        <v>105.15</v>
      </c>
    </row>
    <row r="3674" spans="1:25" x14ac:dyDescent="0.25">
      <c r="A3674" s="83" t="s">
        <v>11342</v>
      </c>
      <c r="B3674" s="84" t="s">
        <v>3750</v>
      </c>
      <c r="C3674" s="19">
        <v>21542.61</v>
      </c>
      <c r="D3674" s="19">
        <v>409.31</v>
      </c>
      <c r="E3674" s="19">
        <v>0</v>
      </c>
      <c r="F3674" s="19">
        <v>409.31</v>
      </c>
      <c r="G3674" s="19">
        <v>0</v>
      </c>
      <c r="H3674" s="85">
        <v>87047.52</v>
      </c>
      <c r="I3674" s="85">
        <v>1653.9</v>
      </c>
      <c r="J3674" s="85">
        <v>1637.24</v>
      </c>
      <c r="K3674" s="85">
        <v>16.66</v>
      </c>
      <c r="L3674" s="146">
        <v>413.48</v>
      </c>
      <c r="M3674" s="146">
        <v>430.14</v>
      </c>
      <c r="N3674" s="146">
        <v>0</v>
      </c>
      <c r="Y3674" s="32">
        <f t="shared" si="57"/>
        <v>839.45</v>
      </c>
    </row>
    <row r="3675" spans="1:25" x14ac:dyDescent="0.25">
      <c r="A3675" s="83" t="s">
        <v>11343</v>
      </c>
      <c r="B3675" s="84" t="s">
        <v>3751</v>
      </c>
      <c r="C3675" s="19">
        <v>6603.51</v>
      </c>
      <c r="D3675" s="19">
        <v>125.47</v>
      </c>
      <c r="E3675" s="19">
        <v>0</v>
      </c>
      <c r="F3675" s="19">
        <v>125.47</v>
      </c>
      <c r="G3675" s="19">
        <v>0</v>
      </c>
      <c r="H3675" s="85">
        <v>32464.07</v>
      </c>
      <c r="I3675" s="85">
        <v>616.82000000000005</v>
      </c>
      <c r="J3675" s="85">
        <v>501.87</v>
      </c>
      <c r="K3675" s="85">
        <v>114.95</v>
      </c>
      <c r="L3675" s="146">
        <v>154.21</v>
      </c>
      <c r="M3675" s="146">
        <v>269.16000000000003</v>
      </c>
      <c r="N3675" s="146">
        <v>0</v>
      </c>
      <c r="Y3675" s="32">
        <f t="shared" si="57"/>
        <v>394.63</v>
      </c>
    </row>
    <row r="3676" spans="1:25" x14ac:dyDescent="0.25">
      <c r="A3676" s="83" t="s">
        <v>11344</v>
      </c>
      <c r="B3676" s="84" t="s">
        <v>3752</v>
      </c>
      <c r="C3676" s="19">
        <v>17062.599999999999</v>
      </c>
      <c r="D3676" s="19">
        <v>324.19</v>
      </c>
      <c r="E3676" s="19">
        <v>0</v>
      </c>
      <c r="F3676" s="19">
        <v>324.19</v>
      </c>
      <c r="G3676" s="19">
        <v>0</v>
      </c>
      <c r="H3676" s="85">
        <v>72162.289999999994</v>
      </c>
      <c r="I3676" s="85">
        <v>1371.08</v>
      </c>
      <c r="J3676" s="85">
        <v>1296.76</v>
      </c>
      <c r="K3676" s="85">
        <v>74.319999999999993</v>
      </c>
      <c r="L3676" s="146">
        <v>342.77</v>
      </c>
      <c r="M3676" s="146">
        <v>417.09</v>
      </c>
      <c r="N3676" s="146">
        <v>0</v>
      </c>
      <c r="Y3676" s="32">
        <f t="shared" si="57"/>
        <v>741.28</v>
      </c>
    </row>
    <row r="3677" spans="1:25" x14ac:dyDescent="0.25">
      <c r="A3677" s="83" t="s">
        <v>11345</v>
      </c>
      <c r="B3677" s="84" t="s">
        <v>3753</v>
      </c>
      <c r="C3677" s="19">
        <v>6319.71</v>
      </c>
      <c r="D3677" s="19">
        <v>120.08</v>
      </c>
      <c r="E3677" s="19">
        <v>0</v>
      </c>
      <c r="F3677" s="19">
        <v>120.08</v>
      </c>
      <c r="G3677" s="19">
        <v>0</v>
      </c>
      <c r="H3677" s="85">
        <v>35391.11</v>
      </c>
      <c r="I3677" s="85">
        <v>672.43</v>
      </c>
      <c r="J3677" s="85">
        <v>480.3</v>
      </c>
      <c r="K3677" s="85">
        <v>192.13</v>
      </c>
      <c r="L3677" s="146">
        <v>168.11</v>
      </c>
      <c r="M3677" s="146">
        <v>360.24</v>
      </c>
      <c r="N3677" s="146">
        <v>0</v>
      </c>
      <c r="Y3677" s="32">
        <f t="shared" si="57"/>
        <v>480.32</v>
      </c>
    </row>
    <row r="3678" spans="1:25" x14ac:dyDescent="0.25">
      <c r="A3678" s="83" t="s">
        <v>11346</v>
      </c>
      <c r="B3678" s="84" t="s">
        <v>3754</v>
      </c>
      <c r="C3678" s="19">
        <v>24468.32</v>
      </c>
      <c r="D3678" s="19">
        <v>464.9</v>
      </c>
      <c r="E3678" s="19">
        <v>0</v>
      </c>
      <c r="F3678" s="19">
        <v>464.9</v>
      </c>
      <c r="G3678" s="19">
        <v>0</v>
      </c>
      <c r="H3678" s="85">
        <v>97936.31</v>
      </c>
      <c r="I3678" s="85">
        <v>1860.79</v>
      </c>
      <c r="J3678" s="85">
        <v>1859.59</v>
      </c>
      <c r="K3678" s="85">
        <v>1.2</v>
      </c>
      <c r="L3678" s="146">
        <v>465.2</v>
      </c>
      <c r="M3678" s="146">
        <v>466.4</v>
      </c>
      <c r="N3678" s="146">
        <v>0</v>
      </c>
      <c r="Y3678" s="32">
        <f t="shared" si="57"/>
        <v>931.3</v>
      </c>
    </row>
    <row r="3679" spans="1:25" x14ac:dyDescent="0.25">
      <c r="A3679" s="83" t="s">
        <v>11347</v>
      </c>
      <c r="B3679" s="84" t="s">
        <v>3755</v>
      </c>
      <c r="C3679" s="19">
        <v>15990.67</v>
      </c>
      <c r="D3679" s="19">
        <v>303.82</v>
      </c>
      <c r="E3679" s="19">
        <v>0</v>
      </c>
      <c r="F3679" s="19">
        <v>303.82</v>
      </c>
      <c r="G3679" s="19">
        <v>0</v>
      </c>
      <c r="H3679" s="85">
        <v>59890.239999999998</v>
      </c>
      <c r="I3679" s="85">
        <v>1137.9100000000001</v>
      </c>
      <c r="J3679" s="85">
        <v>1215.29</v>
      </c>
      <c r="K3679" s="85">
        <v>-77.38</v>
      </c>
      <c r="L3679" s="146">
        <v>284.48</v>
      </c>
      <c r="M3679" s="146">
        <v>207.1</v>
      </c>
      <c r="N3679" s="146">
        <v>0</v>
      </c>
      <c r="Y3679" s="32">
        <f t="shared" si="57"/>
        <v>510.91999999999996</v>
      </c>
    </row>
    <row r="3680" spans="1:25" x14ac:dyDescent="0.25">
      <c r="A3680" s="83" t="s">
        <v>11348</v>
      </c>
      <c r="B3680" s="84" t="s">
        <v>3756</v>
      </c>
      <c r="C3680" s="19">
        <v>38400.21</v>
      </c>
      <c r="D3680" s="19">
        <v>729.61</v>
      </c>
      <c r="E3680" s="19">
        <v>0</v>
      </c>
      <c r="F3680" s="19">
        <v>729.61</v>
      </c>
      <c r="G3680" s="19">
        <v>0</v>
      </c>
      <c r="H3680" s="85">
        <v>151590.66</v>
      </c>
      <c r="I3680" s="85">
        <v>2880.22</v>
      </c>
      <c r="J3680" s="85">
        <v>2918.42</v>
      </c>
      <c r="K3680" s="85">
        <v>-38.200000000000003</v>
      </c>
      <c r="L3680" s="146">
        <v>720.06</v>
      </c>
      <c r="M3680" s="146">
        <v>681.86</v>
      </c>
      <c r="N3680" s="146">
        <v>0</v>
      </c>
      <c r="Y3680" s="32">
        <f t="shared" si="57"/>
        <v>1411.47</v>
      </c>
    </row>
    <row r="3681" spans="1:25" x14ac:dyDescent="0.25">
      <c r="A3681" s="83" t="s">
        <v>11349</v>
      </c>
      <c r="B3681" s="84" t="s">
        <v>3757</v>
      </c>
      <c r="C3681" s="19">
        <v>857570.95</v>
      </c>
      <c r="D3681" s="19">
        <v>16293.85</v>
      </c>
      <c r="E3681" s="19">
        <v>0</v>
      </c>
      <c r="F3681" s="19">
        <v>16293.85</v>
      </c>
      <c r="G3681" s="19">
        <v>0</v>
      </c>
      <c r="H3681" s="85">
        <v>4072313.82</v>
      </c>
      <c r="I3681" s="85">
        <v>77373.960000000006</v>
      </c>
      <c r="J3681" s="85">
        <v>65175.39</v>
      </c>
      <c r="K3681" s="85">
        <v>12198.57</v>
      </c>
      <c r="L3681" s="146">
        <v>19343.490000000002</v>
      </c>
      <c r="M3681" s="146">
        <v>31542.06</v>
      </c>
      <c r="N3681" s="146">
        <v>0</v>
      </c>
      <c r="Y3681" s="32">
        <f t="shared" si="57"/>
        <v>47835.91</v>
      </c>
    </row>
    <row r="3682" spans="1:25" x14ac:dyDescent="0.25">
      <c r="A3682" s="83" t="s">
        <v>11350</v>
      </c>
      <c r="B3682" s="84" t="s">
        <v>3758</v>
      </c>
      <c r="C3682" s="19">
        <v>143790.93</v>
      </c>
      <c r="D3682" s="19">
        <v>2732.03</v>
      </c>
      <c r="E3682" s="19">
        <v>0</v>
      </c>
      <c r="F3682" s="19">
        <v>2732.03</v>
      </c>
      <c r="G3682" s="19">
        <v>0</v>
      </c>
      <c r="H3682" s="85">
        <v>544242.63</v>
      </c>
      <c r="I3682" s="85">
        <v>10340.61</v>
      </c>
      <c r="J3682" s="85">
        <v>10928.11</v>
      </c>
      <c r="K3682" s="85">
        <v>-587.5</v>
      </c>
      <c r="L3682" s="146">
        <v>2585.15</v>
      </c>
      <c r="M3682" s="146">
        <v>1997.65</v>
      </c>
      <c r="N3682" s="146">
        <v>0</v>
      </c>
      <c r="Y3682" s="32">
        <f t="shared" si="57"/>
        <v>4729.68</v>
      </c>
    </row>
    <row r="3683" spans="1:25" x14ac:dyDescent="0.25">
      <c r="A3683" s="83" t="s">
        <v>11351</v>
      </c>
      <c r="B3683" s="84" t="s">
        <v>3759</v>
      </c>
      <c r="C3683" s="19">
        <v>11845.33</v>
      </c>
      <c r="D3683" s="19">
        <v>225.06</v>
      </c>
      <c r="E3683" s="19">
        <v>0</v>
      </c>
      <c r="F3683" s="19">
        <v>225.06</v>
      </c>
      <c r="G3683" s="19">
        <v>0</v>
      </c>
      <c r="H3683" s="85">
        <v>37228.47</v>
      </c>
      <c r="I3683" s="85">
        <v>707.34</v>
      </c>
      <c r="J3683" s="85">
        <v>900.24</v>
      </c>
      <c r="K3683" s="85">
        <v>-192.9</v>
      </c>
      <c r="L3683" s="146">
        <v>176.84</v>
      </c>
      <c r="M3683" s="146">
        <v>0</v>
      </c>
      <c r="N3683" s="146">
        <v>16.059999999999999</v>
      </c>
      <c r="Y3683" s="32">
        <f t="shared" si="57"/>
        <v>225.06</v>
      </c>
    </row>
    <row r="3684" spans="1:25" x14ac:dyDescent="0.25">
      <c r="A3684" s="83" t="s">
        <v>11352</v>
      </c>
      <c r="B3684" s="84" t="s">
        <v>3760</v>
      </c>
      <c r="C3684" s="19">
        <v>57374.44</v>
      </c>
      <c r="D3684" s="19">
        <v>1090.1199999999999</v>
      </c>
      <c r="E3684" s="19">
        <v>0</v>
      </c>
      <c r="F3684" s="19">
        <v>1090.1199999999999</v>
      </c>
      <c r="G3684" s="19">
        <v>0</v>
      </c>
      <c r="H3684" s="85">
        <v>280650.32</v>
      </c>
      <c r="I3684" s="85">
        <v>5332.36</v>
      </c>
      <c r="J3684" s="85">
        <v>4360.46</v>
      </c>
      <c r="K3684" s="85">
        <v>971.9</v>
      </c>
      <c r="L3684" s="146">
        <v>1333.09</v>
      </c>
      <c r="M3684" s="146">
        <v>2304.9899999999998</v>
      </c>
      <c r="N3684" s="146">
        <v>0</v>
      </c>
      <c r="Y3684" s="32">
        <f t="shared" si="57"/>
        <v>3395.1099999999997</v>
      </c>
    </row>
    <row r="3685" spans="1:25" x14ac:dyDescent="0.25">
      <c r="A3685" s="83" t="s">
        <v>11353</v>
      </c>
      <c r="B3685" s="84" t="s">
        <v>3761</v>
      </c>
      <c r="C3685" s="19">
        <v>6275.77</v>
      </c>
      <c r="D3685" s="19">
        <v>119.24</v>
      </c>
      <c r="E3685" s="19">
        <v>0</v>
      </c>
      <c r="F3685" s="19">
        <v>119.24</v>
      </c>
      <c r="G3685" s="19">
        <v>0</v>
      </c>
      <c r="H3685" s="85">
        <v>17388.18</v>
      </c>
      <c r="I3685" s="85">
        <v>330.38</v>
      </c>
      <c r="J3685" s="85">
        <v>476.96</v>
      </c>
      <c r="K3685" s="85">
        <v>-146.58000000000001</v>
      </c>
      <c r="L3685" s="146">
        <v>82.6</v>
      </c>
      <c r="M3685" s="146">
        <v>0</v>
      </c>
      <c r="N3685" s="146">
        <v>63.98</v>
      </c>
      <c r="Y3685" s="32">
        <f t="shared" si="57"/>
        <v>119.24</v>
      </c>
    </row>
    <row r="3686" spans="1:25" x14ac:dyDescent="0.25">
      <c r="A3686" s="83" t="s">
        <v>11354</v>
      </c>
      <c r="B3686" s="84" t="s">
        <v>3762</v>
      </c>
      <c r="C3686" s="19">
        <v>58824.78</v>
      </c>
      <c r="D3686" s="19">
        <v>1117.67</v>
      </c>
      <c r="E3686" s="19">
        <v>0</v>
      </c>
      <c r="F3686" s="19">
        <v>1117.67</v>
      </c>
      <c r="G3686" s="19">
        <v>0</v>
      </c>
      <c r="H3686" s="85">
        <v>176023.33</v>
      </c>
      <c r="I3686" s="85">
        <v>3344.44</v>
      </c>
      <c r="J3686" s="85">
        <v>4470.68</v>
      </c>
      <c r="K3686" s="85">
        <v>-1126.24</v>
      </c>
      <c r="L3686" s="146">
        <v>836.11</v>
      </c>
      <c r="M3686" s="146">
        <v>0</v>
      </c>
      <c r="N3686" s="146">
        <v>290.13</v>
      </c>
      <c r="Y3686" s="32">
        <f t="shared" si="57"/>
        <v>1117.67</v>
      </c>
    </row>
    <row r="3687" spans="1:25" x14ac:dyDescent="0.25">
      <c r="A3687" s="83" t="s">
        <v>11355</v>
      </c>
      <c r="B3687" s="84" t="s">
        <v>3763</v>
      </c>
      <c r="C3687" s="19">
        <v>30821.84</v>
      </c>
      <c r="D3687" s="19">
        <v>585.62</v>
      </c>
      <c r="E3687" s="19">
        <v>0</v>
      </c>
      <c r="F3687" s="19">
        <v>585.62</v>
      </c>
      <c r="G3687" s="19">
        <v>0</v>
      </c>
      <c r="H3687" s="85">
        <v>154533.25</v>
      </c>
      <c r="I3687" s="85">
        <v>2936.13</v>
      </c>
      <c r="J3687" s="85">
        <v>2342.46</v>
      </c>
      <c r="K3687" s="85">
        <v>593.66999999999996</v>
      </c>
      <c r="L3687" s="146">
        <v>734.03</v>
      </c>
      <c r="M3687" s="146">
        <v>1327.7</v>
      </c>
      <c r="N3687" s="146">
        <v>0</v>
      </c>
      <c r="Y3687" s="32">
        <f t="shared" si="57"/>
        <v>1913.3200000000002</v>
      </c>
    </row>
    <row r="3688" spans="1:25" x14ac:dyDescent="0.25">
      <c r="A3688" s="83" t="s">
        <v>11356</v>
      </c>
      <c r="B3688" s="84" t="s">
        <v>3764</v>
      </c>
      <c r="C3688" s="19">
        <v>15151.88</v>
      </c>
      <c r="D3688" s="19">
        <v>287.89</v>
      </c>
      <c r="E3688" s="19">
        <v>0</v>
      </c>
      <c r="F3688" s="19">
        <v>287.89</v>
      </c>
      <c r="G3688" s="19">
        <v>0</v>
      </c>
      <c r="H3688" s="85">
        <v>55680.34</v>
      </c>
      <c r="I3688" s="85">
        <v>1057.93</v>
      </c>
      <c r="J3688" s="85">
        <v>1151.54</v>
      </c>
      <c r="K3688" s="85">
        <v>-93.61</v>
      </c>
      <c r="L3688" s="146">
        <v>264.48</v>
      </c>
      <c r="M3688" s="146">
        <v>170.87</v>
      </c>
      <c r="N3688" s="146">
        <v>0</v>
      </c>
      <c r="Y3688" s="32">
        <f t="shared" si="57"/>
        <v>458.76</v>
      </c>
    </row>
    <row r="3689" spans="1:25" x14ac:dyDescent="0.25">
      <c r="A3689" s="83" t="s">
        <v>11357</v>
      </c>
      <c r="B3689" s="84" t="s">
        <v>3765</v>
      </c>
      <c r="C3689" s="19">
        <v>16357.5</v>
      </c>
      <c r="D3689" s="19">
        <v>310.79000000000002</v>
      </c>
      <c r="E3689" s="19">
        <v>0</v>
      </c>
      <c r="F3689" s="19">
        <v>310.79000000000002</v>
      </c>
      <c r="G3689" s="19">
        <v>0</v>
      </c>
      <c r="H3689" s="85">
        <v>41468.43</v>
      </c>
      <c r="I3689" s="85">
        <v>787.9</v>
      </c>
      <c r="J3689" s="85">
        <v>1243.17</v>
      </c>
      <c r="K3689" s="85">
        <v>-455.27</v>
      </c>
      <c r="L3689" s="146">
        <v>196.98</v>
      </c>
      <c r="M3689" s="146">
        <v>0</v>
      </c>
      <c r="N3689" s="146">
        <v>258.29000000000002</v>
      </c>
      <c r="Y3689" s="32">
        <f t="shared" si="57"/>
        <v>310.79000000000002</v>
      </c>
    </row>
    <row r="3690" spans="1:25" x14ac:dyDescent="0.25">
      <c r="A3690" s="83" t="s">
        <v>11358</v>
      </c>
      <c r="B3690" s="84" t="s">
        <v>3766</v>
      </c>
      <c r="C3690" s="19">
        <v>38851.040000000001</v>
      </c>
      <c r="D3690" s="19">
        <v>738.17</v>
      </c>
      <c r="E3690" s="19">
        <v>0</v>
      </c>
      <c r="F3690" s="19">
        <v>738.17</v>
      </c>
      <c r="G3690" s="19">
        <v>0</v>
      </c>
      <c r="H3690" s="85">
        <v>155724.29999999999</v>
      </c>
      <c r="I3690" s="85">
        <v>2958.76</v>
      </c>
      <c r="J3690" s="85">
        <v>2952.68</v>
      </c>
      <c r="K3690" s="85">
        <v>6.08</v>
      </c>
      <c r="L3690" s="146">
        <v>739.69</v>
      </c>
      <c r="M3690" s="146">
        <v>745.77</v>
      </c>
      <c r="N3690" s="146">
        <v>0</v>
      </c>
      <c r="Y3690" s="32">
        <f t="shared" si="57"/>
        <v>1483.94</v>
      </c>
    </row>
    <row r="3691" spans="1:25" x14ac:dyDescent="0.25">
      <c r="A3691" s="83" t="s">
        <v>11359</v>
      </c>
      <c r="B3691" s="84" t="s">
        <v>3767</v>
      </c>
      <c r="C3691" s="19">
        <v>15590.59</v>
      </c>
      <c r="D3691" s="19">
        <v>296.22000000000003</v>
      </c>
      <c r="E3691" s="19">
        <v>0</v>
      </c>
      <c r="F3691" s="19">
        <v>296.22000000000003</v>
      </c>
      <c r="G3691" s="19">
        <v>0</v>
      </c>
      <c r="H3691" s="85">
        <v>62794.69</v>
      </c>
      <c r="I3691" s="85">
        <v>1193.0999999999999</v>
      </c>
      <c r="J3691" s="85">
        <v>1184.8800000000001</v>
      </c>
      <c r="K3691" s="85">
        <v>8.2200000000000006</v>
      </c>
      <c r="L3691" s="146">
        <v>298.27999999999997</v>
      </c>
      <c r="M3691" s="146">
        <v>306.5</v>
      </c>
      <c r="N3691" s="146">
        <v>0</v>
      </c>
      <c r="Y3691" s="32">
        <f t="shared" si="57"/>
        <v>602.72</v>
      </c>
    </row>
    <row r="3692" spans="1:25" x14ac:dyDescent="0.25">
      <c r="A3692" s="83" t="s">
        <v>11360</v>
      </c>
      <c r="B3692" s="84" t="s">
        <v>3768</v>
      </c>
      <c r="C3692" s="19">
        <v>9243.61</v>
      </c>
      <c r="D3692" s="19">
        <v>175.63</v>
      </c>
      <c r="E3692" s="19">
        <v>0</v>
      </c>
      <c r="F3692" s="19">
        <v>175.63</v>
      </c>
      <c r="G3692" s="19">
        <v>0</v>
      </c>
      <c r="H3692" s="85">
        <v>35643.97</v>
      </c>
      <c r="I3692" s="85">
        <v>677.24</v>
      </c>
      <c r="J3692" s="85">
        <v>702.51</v>
      </c>
      <c r="K3692" s="85">
        <v>-25.27</v>
      </c>
      <c r="L3692" s="146">
        <v>169.31</v>
      </c>
      <c r="M3692" s="146">
        <v>144.04</v>
      </c>
      <c r="N3692" s="146">
        <v>0</v>
      </c>
      <c r="Y3692" s="32">
        <f t="shared" si="57"/>
        <v>319.66999999999996</v>
      </c>
    </row>
    <row r="3693" spans="1:25" x14ac:dyDescent="0.25">
      <c r="A3693" s="83" t="s">
        <v>11361</v>
      </c>
      <c r="B3693" s="84" t="s">
        <v>3769</v>
      </c>
      <c r="C3693" s="19">
        <v>39759.31</v>
      </c>
      <c r="D3693" s="19">
        <v>755.43</v>
      </c>
      <c r="E3693" s="19">
        <v>0</v>
      </c>
      <c r="F3693" s="19">
        <v>755.43</v>
      </c>
      <c r="G3693" s="19">
        <v>0</v>
      </c>
      <c r="H3693" s="85">
        <v>131330.9</v>
      </c>
      <c r="I3693" s="85">
        <v>2495.29</v>
      </c>
      <c r="J3693" s="85">
        <v>3021.71</v>
      </c>
      <c r="K3693" s="85">
        <v>-526.41999999999996</v>
      </c>
      <c r="L3693" s="146">
        <v>623.82000000000005</v>
      </c>
      <c r="M3693" s="146">
        <v>97.4</v>
      </c>
      <c r="N3693" s="146">
        <v>0</v>
      </c>
      <c r="Y3693" s="32">
        <f t="shared" si="57"/>
        <v>852.82999999999993</v>
      </c>
    </row>
    <row r="3694" spans="1:25" x14ac:dyDescent="0.25">
      <c r="A3694" s="83" t="s">
        <v>11362</v>
      </c>
      <c r="B3694" s="84" t="s">
        <v>3770</v>
      </c>
      <c r="C3694" s="19">
        <v>242915.5</v>
      </c>
      <c r="D3694" s="19">
        <v>4615.3999999999996</v>
      </c>
      <c r="E3694" s="19">
        <v>0</v>
      </c>
      <c r="F3694" s="19">
        <v>4615.3999999999996</v>
      </c>
      <c r="G3694" s="19">
        <v>0</v>
      </c>
      <c r="H3694" s="85">
        <v>844958.66</v>
      </c>
      <c r="I3694" s="85">
        <v>16054.21</v>
      </c>
      <c r="J3694" s="85">
        <v>18461.580000000002</v>
      </c>
      <c r="K3694" s="85">
        <v>-2407.37</v>
      </c>
      <c r="L3694" s="146">
        <v>4013.55</v>
      </c>
      <c r="M3694" s="146">
        <v>1606.18</v>
      </c>
      <c r="N3694" s="146">
        <v>0</v>
      </c>
      <c r="Y3694" s="32">
        <f t="shared" si="57"/>
        <v>6221.58</v>
      </c>
    </row>
    <row r="3695" spans="1:25" x14ac:dyDescent="0.25">
      <c r="A3695" s="83" t="s">
        <v>11363</v>
      </c>
      <c r="B3695" s="84" t="s">
        <v>3771</v>
      </c>
      <c r="C3695" s="19">
        <v>34125.79</v>
      </c>
      <c r="D3695" s="19">
        <v>648.39</v>
      </c>
      <c r="E3695" s="19">
        <v>0</v>
      </c>
      <c r="F3695" s="19">
        <v>648.39</v>
      </c>
      <c r="G3695" s="19">
        <v>0</v>
      </c>
      <c r="H3695" s="85">
        <v>126927.16</v>
      </c>
      <c r="I3695" s="85">
        <v>2411.62</v>
      </c>
      <c r="J3695" s="85">
        <v>2593.56</v>
      </c>
      <c r="K3695" s="85">
        <v>-181.94</v>
      </c>
      <c r="L3695" s="146">
        <v>602.91</v>
      </c>
      <c r="M3695" s="146">
        <v>420.97</v>
      </c>
      <c r="N3695" s="146">
        <v>0</v>
      </c>
      <c r="Y3695" s="32">
        <f t="shared" si="57"/>
        <v>1069.3600000000001</v>
      </c>
    </row>
    <row r="3696" spans="1:25" x14ac:dyDescent="0.25">
      <c r="A3696" s="83" t="s">
        <v>11364</v>
      </c>
      <c r="B3696" s="84" t="s">
        <v>3772</v>
      </c>
      <c r="C3696" s="19">
        <v>17832.16</v>
      </c>
      <c r="D3696" s="19">
        <v>338.81</v>
      </c>
      <c r="E3696" s="19">
        <v>0</v>
      </c>
      <c r="F3696" s="19">
        <v>338.81</v>
      </c>
      <c r="G3696" s="19">
        <v>0</v>
      </c>
      <c r="H3696" s="85">
        <v>73954.34</v>
      </c>
      <c r="I3696" s="85">
        <v>1405.13</v>
      </c>
      <c r="J3696" s="85">
        <v>1355.24</v>
      </c>
      <c r="K3696" s="85">
        <v>49.89</v>
      </c>
      <c r="L3696" s="146">
        <v>351.28</v>
      </c>
      <c r="M3696" s="146">
        <v>401.17</v>
      </c>
      <c r="N3696" s="146">
        <v>0</v>
      </c>
      <c r="Y3696" s="32">
        <f t="shared" si="57"/>
        <v>739.98</v>
      </c>
    </row>
    <row r="3697" spans="1:25" x14ac:dyDescent="0.25">
      <c r="A3697" s="83" t="s">
        <v>11365</v>
      </c>
      <c r="B3697" s="84" t="s">
        <v>3773</v>
      </c>
      <c r="C3697" s="19">
        <v>14251.25</v>
      </c>
      <c r="D3697" s="19">
        <v>270.77</v>
      </c>
      <c r="E3697" s="19">
        <v>0</v>
      </c>
      <c r="F3697" s="19">
        <v>270.77</v>
      </c>
      <c r="G3697" s="19">
        <v>0</v>
      </c>
      <c r="H3697" s="85">
        <v>52525.1</v>
      </c>
      <c r="I3697" s="85">
        <v>997.98</v>
      </c>
      <c r="J3697" s="85">
        <v>1083.0899999999999</v>
      </c>
      <c r="K3697" s="85">
        <v>-85.11</v>
      </c>
      <c r="L3697" s="146">
        <v>249.5</v>
      </c>
      <c r="M3697" s="146">
        <v>164.39</v>
      </c>
      <c r="N3697" s="146">
        <v>0</v>
      </c>
      <c r="Y3697" s="32">
        <f t="shared" si="57"/>
        <v>435.15999999999997</v>
      </c>
    </row>
    <row r="3698" spans="1:25" x14ac:dyDescent="0.25">
      <c r="A3698" s="83" t="s">
        <v>11366</v>
      </c>
      <c r="B3698" s="84" t="s">
        <v>3774</v>
      </c>
      <c r="C3698" s="19">
        <v>65660.27</v>
      </c>
      <c r="D3698" s="19">
        <v>1247.55</v>
      </c>
      <c r="E3698" s="19">
        <v>0</v>
      </c>
      <c r="F3698" s="19">
        <v>1247.55</v>
      </c>
      <c r="G3698" s="19">
        <v>0</v>
      </c>
      <c r="H3698" s="85">
        <v>251110.77</v>
      </c>
      <c r="I3698" s="85">
        <v>4771.1000000000004</v>
      </c>
      <c r="J3698" s="85">
        <v>4990.18</v>
      </c>
      <c r="K3698" s="85">
        <v>-219.08</v>
      </c>
      <c r="L3698" s="146">
        <v>1192.78</v>
      </c>
      <c r="M3698" s="146">
        <v>973.7</v>
      </c>
      <c r="N3698" s="146">
        <v>0</v>
      </c>
      <c r="Y3698" s="32">
        <f t="shared" si="57"/>
        <v>2221.25</v>
      </c>
    </row>
    <row r="3699" spans="1:25" x14ac:dyDescent="0.25">
      <c r="A3699" s="83" t="s">
        <v>11367</v>
      </c>
      <c r="B3699" s="84" t="s">
        <v>3775</v>
      </c>
      <c r="C3699" s="19">
        <v>64113.57</v>
      </c>
      <c r="D3699" s="19">
        <v>1218.1600000000001</v>
      </c>
      <c r="E3699" s="19">
        <v>0</v>
      </c>
      <c r="F3699" s="19">
        <v>1218.1600000000001</v>
      </c>
      <c r="G3699" s="19">
        <v>0</v>
      </c>
      <c r="H3699" s="85">
        <v>165129.37</v>
      </c>
      <c r="I3699" s="85">
        <v>3137.46</v>
      </c>
      <c r="J3699" s="85">
        <v>4872.63</v>
      </c>
      <c r="K3699" s="85">
        <v>-1735.17</v>
      </c>
      <c r="L3699" s="146">
        <v>784.37</v>
      </c>
      <c r="M3699" s="146">
        <v>0</v>
      </c>
      <c r="N3699" s="146">
        <v>950.8</v>
      </c>
      <c r="Y3699" s="32">
        <f t="shared" si="57"/>
        <v>1218.1600000000001</v>
      </c>
    </row>
    <row r="3700" spans="1:25" x14ac:dyDescent="0.25">
      <c r="A3700" s="83" t="s">
        <v>11368</v>
      </c>
      <c r="B3700" s="84" t="s">
        <v>3776</v>
      </c>
      <c r="C3700" s="19">
        <v>18323.39</v>
      </c>
      <c r="D3700" s="19">
        <v>348.15</v>
      </c>
      <c r="E3700" s="19">
        <v>0</v>
      </c>
      <c r="F3700" s="19">
        <v>348.15</v>
      </c>
      <c r="G3700" s="19">
        <v>0</v>
      </c>
      <c r="H3700" s="85">
        <v>48505.56</v>
      </c>
      <c r="I3700" s="85">
        <v>921.61</v>
      </c>
      <c r="J3700" s="85">
        <v>1392.58</v>
      </c>
      <c r="K3700" s="85">
        <v>-470.97</v>
      </c>
      <c r="L3700" s="146">
        <v>230.4</v>
      </c>
      <c r="M3700" s="146">
        <v>0</v>
      </c>
      <c r="N3700" s="146">
        <v>240.57</v>
      </c>
      <c r="Y3700" s="32">
        <f t="shared" si="57"/>
        <v>348.15</v>
      </c>
    </row>
    <row r="3701" spans="1:25" x14ac:dyDescent="0.25">
      <c r="A3701" s="83" t="s">
        <v>11369</v>
      </c>
      <c r="B3701" s="84" t="s">
        <v>3777</v>
      </c>
      <c r="C3701" s="19">
        <v>4209.97</v>
      </c>
      <c r="D3701" s="19">
        <v>79.989999999999995</v>
      </c>
      <c r="E3701" s="19">
        <v>0</v>
      </c>
      <c r="F3701" s="19">
        <v>79.989999999999995</v>
      </c>
      <c r="G3701" s="19">
        <v>0</v>
      </c>
      <c r="H3701" s="85">
        <v>14738.51</v>
      </c>
      <c r="I3701" s="85">
        <v>280.02999999999997</v>
      </c>
      <c r="J3701" s="85">
        <v>319.95999999999998</v>
      </c>
      <c r="K3701" s="85">
        <v>-39.93</v>
      </c>
      <c r="L3701" s="146">
        <v>70.010000000000005</v>
      </c>
      <c r="M3701" s="146">
        <v>30.08</v>
      </c>
      <c r="N3701" s="146">
        <v>0</v>
      </c>
      <c r="Y3701" s="32">
        <f t="shared" si="57"/>
        <v>110.07</v>
      </c>
    </row>
    <row r="3702" spans="1:25" x14ac:dyDescent="0.25">
      <c r="A3702" s="83" t="s">
        <v>11370</v>
      </c>
      <c r="B3702" s="84" t="s">
        <v>3778</v>
      </c>
      <c r="C3702" s="19">
        <v>156293.56</v>
      </c>
      <c r="D3702" s="19">
        <v>2969.58</v>
      </c>
      <c r="E3702" s="19">
        <v>0</v>
      </c>
      <c r="F3702" s="19">
        <v>2969.58</v>
      </c>
      <c r="G3702" s="19">
        <v>0</v>
      </c>
      <c r="H3702" s="85">
        <v>507985.56</v>
      </c>
      <c r="I3702" s="85">
        <v>9651.73</v>
      </c>
      <c r="J3702" s="85">
        <v>11878.31</v>
      </c>
      <c r="K3702" s="85">
        <v>-2226.58</v>
      </c>
      <c r="L3702" s="146">
        <v>2412.9299999999998</v>
      </c>
      <c r="M3702" s="146">
        <v>186.35</v>
      </c>
      <c r="N3702" s="146">
        <v>0</v>
      </c>
      <c r="Y3702" s="32">
        <f t="shared" si="57"/>
        <v>3155.93</v>
      </c>
    </row>
    <row r="3703" spans="1:25" x14ac:dyDescent="0.25">
      <c r="A3703" s="83" t="s">
        <v>11371</v>
      </c>
      <c r="B3703" s="84" t="s">
        <v>3779</v>
      </c>
      <c r="C3703" s="19">
        <v>107567.86</v>
      </c>
      <c r="D3703" s="19">
        <v>2043.79</v>
      </c>
      <c r="E3703" s="19">
        <v>0</v>
      </c>
      <c r="F3703" s="19">
        <v>2043.79</v>
      </c>
      <c r="G3703" s="19">
        <v>0</v>
      </c>
      <c r="H3703" s="85">
        <v>367325.9</v>
      </c>
      <c r="I3703" s="85">
        <v>6979.19</v>
      </c>
      <c r="J3703" s="85">
        <v>8175.16</v>
      </c>
      <c r="K3703" s="85">
        <v>-1195.97</v>
      </c>
      <c r="L3703" s="146">
        <v>1744.8</v>
      </c>
      <c r="M3703" s="146">
        <v>548.83000000000004</v>
      </c>
      <c r="N3703" s="146">
        <v>0</v>
      </c>
      <c r="Y3703" s="32">
        <f t="shared" si="57"/>
        <v>2592.62</v>
      </c>
    </row>
    <row r="3704" spans="1:25" x14ac:dyDescent="0.25">
      <c r="A3704" s="83" t="s">
        <v>11372</v>
      </c>
      <c r="B3704" s="84" t="s">
        <v>3780</v>
      </c>
      <c r="C3704" s="19">
        <v>84076.99</v>
      </c>
      <c r="D3704" s="19">
        <v>1597.46</v>
      </c>
      <c r="E3704" s="19">
        <v>0</v>
      </c>
      <c r="F3704" s="19">
        <v>1597.46</v>
      </c>
      <c r="G3704" s="19">
        <v>0</v>
      </c>
      <c r="H3704" s="85">
        <v>280628.5</v>
      </c>
      <c r="I3704" s="85">
        <v>5331.94</v>
      </c>
      <c r="J3704" s="85">
        <v>6389.85</v>
      </c>
      <c r="K3704" s="85">
        <v>-1057.9100000000001</v>
      </c>
      <c r="L3704" s="146">
        <v>1332.99</v>
      </c>
      <c r="M3704" s="146">
        <v>275.08</v>
      </c>
      <c r="N3704" s="146">
        <v>0</v>
      </c>
      <c r="Y3704" s="32">
        <f t="shared" si="57"/>
        <v>1872.54</v>
      </c>
    </row>
    <row r="3705" spans="1:25" x14ac:dyDescent="0.25">
      <c r="A3705" s="83" t="s">
        <v>11373</v>
      </c>
      <c r="B3705" s="84" t="s">
        <v>3781</v>
      </c>
      <c r="C3705" s="19">
        <v>15185.57</v>
      </c>
      <c r="D3705" s="19">
        <v>288.52999999999997</v>
      </c>
      <c r="E3705" s="19">
        <v>0</v>
      </c>
      <c r="F3705" s="19">
        <v>288.52999999999997</v>
      </c>
      <c r="G3705" s="19">
        <v>0</v>
      </c>
      <c r="H3705" s="85">
        <v>50977.72</v>
      </c>
      <c r="I3705" s="85">
        <v>968.58</v>
      </c>
      <c r="J3705" s="85">
        <v>1154.0999999999999</v>
      </c>
      <c r="K3705" s="85">
        <v>-185.52</v>
      </c>
      <c r="L3705" s="146">
        <v>242.15</v>
      </c>
      <c r="M3705" s="146">
        <v>56.63</v>
      </c>
      <c r="N3705" s="146">
        <v>0</v>
      </c>
      <c r="Y3705" s="32">
        <f t="shared" si="57"/>
        <v>345.15999999999997</v>
      </c>
    </row>
    <row r="3706" spans="1:25" x14ac:dyDescent="0.25">
      <c r="A3706" s="83" t="s">
        <v>11374</v>
      </c>
      <c r="B3706" s="84" t="s">
        <v>3782</v>
      </c>
      <c r="C3706" s="19">
        <v>14171.08</v>
      </c>
      <c r="D3706" s="19">
        <v>269.25</v>
      </c>
      <c r="E3706" s="19">
        <v>0</v>
      </c>
      <c r="F3706" s="19">
        <v>269.25</v>
      </c>
      <c r="G3706" s="19">
        <v>0</v>
      </c>
      <c r="H3706" s="85">
        <v>46411.99</v>
      </c>
      <c r="I3706" s="85">
        <v>881.83</v>
      </c>
      <c r="J3706" s="85">
        <v>1077</v>
      </c>
      <c r="K3706" s="85">
        <v>-195.17</v>
      </c>
      <c r="L3706" s="146">
        <v>220.46</v>
      </c>
      <c r="M3706" s="146">
        <v>25.29</v>
      </c>
      <c r="N3706" s="146">
        <v>0</v>
      </c>
      <c r="Y3706" s="32">
        <f t="shared" si="57"/>
        <v>294.54000000000002</v>
      </c>
    </row>
    <row r="3707" spans="1:25" x14ac:dyDescent="0.25">
      <c r="A3707" s="83" t="s">
        <v>11375</v>
      </c>
      <c r="B3707" s="84" t="s">
        <v>3783</v>
      </c>
      <c r="C3707" s="19">
        <v>98387.55</v>
      </c>
      <c r="D3707" s="19">
        <v>1869.36</v>
      </c>
      <c r="E3707" s="19">
        <v>0</v>
      </c>
      <c r="F3707" s="19">
        <v>1869.36</v>
      </c>
      <c r="G3707" s="19">
        <v>0</v>
      </c>
      <c r="H3707" s="85">
        <v>321153.3</v>
      </c>
      <c r="I3707" s="85">
        <v>6101.91</v>
      </c>
      <c r="J3707" s="85">
        <v>7477.45</v>
      </c>
      <c r="K3707" s="85">
        <v>-1375.54</v>
      </c>
      <c r="L3707" s="146">
        <v>1525.48</v>
      </c>
      <c r="M3707" s="146">
        <v>149.94</v>
      </c>
      <c r="N3707" s="146">
        <v>0</v>
      </c>
      <c r="Y3707" s="32">
        <f t="shared" si="57"/>
        <v>2019.3</v>
      </c>
    </row>
    <row r="3708" spans="1:25" x14ac:dyDescent="0.25">
      <c r="A3708" s="83" t="s">
        <v>11376</v>
      </c>
      <c r="B3708" s="84" t="s">
        <v>3784</v>
      </c>
      <c r="C3708" s="19">
        <v>10018.870000000001</v>
      </c>
      <c r="D3708" s="19">
        <v>190.36</v>
      </c>
      <c r="E3708" s="19">
        <v>0</v>
      </c>
      <c r="F3708" s="19">
        <v>190.36</v>
      </c>
      <c r="G3708" s="19">
        <v>0</v>
      </c>
      <c r="H3708" s="85">
        <v>35004.449999999997</v>
      </c>
      <c r="I3708" s="85">
        <v>665.08</v>
      </c>
      <c r="J3708" s="85">
        <v>761.43</v>
      </c>
      <c r="K3708" s="85">
        <v>-96.35</v>
      </c>
      <c r="L3708" s="146">
        <v>166.27</v>
      </c>
      <c r="M3708" s="146">
        <v>69.92</v>
      </c>
      <c r="N3708" s="146">
        <v>0</v>
      </c>
      <c r="Y3708" s="32">
        <f t="shared" si="57"/>
        <v>260.28000000000003</v>
      </c>
    </row>
    <row r="3709" spans="1:25" x14ac:dyDescent="0.25">
      <c r="A3709" s="83" t="s">
        <v>11377</v>
      </c>
      <c r="B3709" s="84" t="s">
        <v>3785</v>
      </c>
      <c r="C3709" s="19">
        <v>147216.87</v>
      </c>
      <c r="D3709" s="19">
        <v>2797.12</v>
      </c>
      <c r="E3709" s="19">
        <v>0</v>
      </c>
      <c r="F3709" s="19">
        <v>2797.12</v>
      </c>
      <c r="G3709" s="19">
        <v>0</v>
      </c>
      <c r="H3709" s="85">
        <v>452960.69</v>
      </c>
      <c r="I3709" s="85">
        <v>8606.25</v>
      </c>
      <c r="J3709" s="85">
        <v>11188.48</v>
      </c>
      <c r="K3709" s="85">
        <v>-2582.23</v>
      </c>
      <c r="L3709" s="146">
        <v>2151.56</v>
      </c>
      <c r="M3709" s="146">
        <v>0</v>
      </c>
      <c r="N3709" s="146">
        <v>430.67</v>
      </c>
      <c r="Y3709" s="32">
        <f t="shared" si="57"/>
        <v>2797.12</v>
      </c>
    </row>
    <row r="3710" spans="1:25" x14ac:dyDescent="0.25">
      <c r="A3710" s="83" t="s">
        <v>11378</v>
      </c>
      <c r="B3710" s="84" t="s">
        <v>3786</v>
      </c>
      <c r="C3710" s="19">
        <v>20590.02</v>
      </c>
      <c r="D3710" s="19">
        <v>391.21</v>
      </c>
      <c r="E3710" s="19">
        <v>0</v>
      </c>
      <c r="F3710" s="19">
        <v>391.21</v>
      </c>
      <c r="G3710" s="19">
        <v>0</v>
      </c>
      <c r="H3710" s="85">
        <v>71684</v>
      </c>
      <c r="I3710" s="85">
        <v>1362</v>
      </c>
      <c r="J3710" s="85">
        <v>1564.84</v>
      </c>
      <c r="K3710" s="85">
        <v>-202.84</v>
      </c>
      <c r="L3710" s="146">
        <v>340.5</v>
      </c>
      <c r="M3710" s="146">
        <v>137.66</v>
      </c>
      <c r="N3710" s="146">
        <v>0</v>
      </c>
      <c r="Y3710" s="32">
        <f t="shared" si="57"/>
        <v>528.87</v>
      </c>
    </row>
    <row r="3711" spans="1:25" x14ac:dyDescent="0.25">
      <c r="A3711" s="83" t="s">
        <v>11379</v>
      </c>
      <c r="B3711" s="84" t="s">
        <v>3787</v>
      </c>
      <c r="C3711" s="19">
        <v>87102</v>
      </c>
      <c r="D3711" s="19">
        <v>1654.94</v>
      </c>
      <c r="E3711" s="19">
        <v>0</v>
      </c>
      <c r="F3711" s="19">
        <v>1654.94</v>
      </c>
      <c r="G3711" s="19">
        <v>0</v>
      </c>
      <c r="H3711" s="85">
        <v>280691.27</v>
      </c>
      <c r="I3711" s="85">
        <v>5333.13</v>
      </c>
      <c r="J3711" s="85">
        <v>6619.75</v>
      </c>
      <c r="K3711" s="85">
        <v>-1286.6199999999999</v>
      </c>
      <c r="L3711" s="146">
        <v>1333.28</v>
      </c>
      <c r="M3711" s="146">
        <v>46.66</v>
      </c>
      <c r="N3711" s="146">
        <v>0</v>
      </c>
      <c r="Y3711" s="32">
        <f t="shared" si="57"/>
        <v>1701.6000000000001</v>
      </c>
    </row>
    <row r="3712" spans="1:25" x14ac:dyDescent="0.25">
      <c r="A3712" s="83" t="s">
        <v>11380</v>
      </c>
      <c r="B3712" s="84" t="s">
        <v>3788</v>
      </c>
      <c r="C3712" s="19">
        <v>1511.11</v>
      </c>
      <c r="D3712" s="19">
        <v>28.71</v>
      </c>
      <c r="E3712" s="19">
        <v>0</v>
      </c>
      <c r="F3712" s="19">
        <v>28.71</v>
      </c>
      <c r="G3712" s="19">
        <v>0</v>
      </c>
      <c r="H3712" s="85">
        <v>2934.2</v>
      </c>
      <c r="I3712" s="85">
        <v>55.75</v>
      </c>
      <c r="J3712" s="85">
        <v>114.84</v>
      </c>
      <c r="K3712" s="85">
        <v>-59.09</v>
      </c>
      <c r="L3712" s="146">
        <v>13.94</v>
      </c>
      <c r="M3712" s="146">
        <v>0</v>
      </c>
      <c r="N3712" s="146">
        <v>45.15</v>
      </c>
      <c r="Y3712" s="32">
        <f t="shared" si="57"/>
        <v>28.71</v>
      </c>
    </row>
    <row r="3713" spans="1:25" x14ac:dyDescent="0.25">
      <c r="A3713" s="83" t="s">
        <v>11381</v>
      </c>
      <c r="B3713" s="84" t="s">
        <v>3789</v>
      </c>
      <c r="C3713" s="19">
        <v>179828.44</v>
      </c>
      <c r="D3713" s="19">
        <v>3416.74</v>
      </c>
      <c r="E3713" s="19">
        <v>0</v>
      </c>
      <c r="F3713" s="19">
        <v>3416.74</v>
      </c>
      <c r="G3713" s="19">
        <v>0</v>
      </c>
      <c r="H3713" s="85">
        <v>594059.56000000006</v>
      </c>
      <c r="I3713" s="85">
        <v>11287.13</v>
      </c>
      <c r="J3713" s="85">
        <v>13666.96</v>
      </c>
      <c r="K3713" s="85">
        <v>-2379.83</v>
      </c>
      <c r="L3713" s="146">
        <v>2821.78</v>
      </c>
      <c r="M3713" s="146">
        <v>441.95</v>
      </c>
      <c r="N3713" s="146">
        <v>0</v>
      </c>
      <c r="Y3713" s="32">
        <f t="shared" si="57"/>
        <v>3858.6899999999996</v>
      </c>
    </row>
    <row r="3714" spans="1:25" x14ac:dyDescent="0.25">
      <c r="A3714" s="83" t="s">
        <v>11382</v>
      </c>
      <c r="B3714" s="84" t="s">
        <v>3790</v>
      </c>
      <c r="C3714" s="19">
        <v>18219.560000000001</v>
      </c>
      <c r="D3714" s="19">
        <v>346.17</v>
      </c>
      <c r="E3714" s="19">
        <v>0</v>
      </c>
      <c r="F3714" s="19">
        <v>346.17</v>
      </c>
      <c r="G3714" s="19">
        <v>0</v>
      </c>
      <c r="H3714" s="85">
        <v>70542.23</v>
      </c>
      <c r="I3714" s="85">
        <v>1340.3</v>
      </c>
      <c r="J3714" s="85">
        <v>1384.69</v>
      </c>
      <c r="K3714" s="85">
        <v>-44.39</v>
      </c>
      <c r="L3714" s="146">
        <v>335.08</v>
      </c>
      <c r="M3714" s="146">
        <v>290.69</v>
      </c>
      <c r="N3714" s="146">
        <v>0</v>
      </c>
      <c r="Y3714" s="32">
        <f t="shared" si="57"/>
        <v>636.86</v>
      </c>
    </row>
    <row r="3715" spans="1:25" x14ac:dyDescent="0.25">
      <c r="A3715" s="83" t="s">
        <v>11383</v>
      </c>
      <c r="B3715" s="84" t="s">
        <v>3791</v>
      </c>
      <c r="C3715" s="19">
        <v>204330.7</v>
      </c>
      <c r="D3715" s="19">
        <v>3882.28</v>
      </c>
      <c r="E3715" s="19">
        <v>0</v>
      </c>
      <c r="F3715" s="19">
        <v>3882.28</v>
      </c>
      <c r="G3715" s="19">
        <v>0</v>
      </c>
      <c r="H3715" s="85">
        <v>775708.18</v>
      </c>
      <c r="I3715" s="85">
        <v>14738.46</v>
      </c>
      <c r="J3715" s="85">
        <v>15529.13</v>
      </c>
      <c r="K3715" s="85">
        <v>-790.67</v>
      </c>
      <c r="L3715" s="146">
        <v>3684.62</v>
      </c>
      <c r="M3715" s="146">
        <v>2893.95</v>
      </c>
      <c r="N3715" s="146">
        <v>0</v>
      </c>
      <c r="Y3715" s="32">
        <f t="shared" si="57"/>
        <v>6776.23</v>
      </c>
    </row>
    <row r="3716" spans="1:25" x14ac:dyDescent="0.25">
      <c r="A3716" s="83" t="s">
        <v>11384</v>
      </c>
      <c r="B3716" s="84" t="s">
        <v>3792</v>
      </c>
      <c r="C3716" s="19">
        <v>50627.45</v>
      </c>
      <c r="D3716" s="19">
        <v>961.92</v>
      </c>
      <c r="E3716" s="19">
        <v>0</v>
      </c>
      <c r="F3716" s="19">
        <v>961.92</v>
      </c>
      <c r="G3716" s="19">
        <v>0</v>
      </c>
      <c r="H3716" s="85">
        <v>164162.89000000001</v>
      </c>
      <c r="I3716" s="85">
        <v>3119.09</v>
      </c>
      <c r="J3716" s="85">
        <v>3847.69</v>
      </c>
      <c r="K3716" s="85">
        <v>-728.6</v>
      </c>
      <c r="L3716" s="146">
        <v>779.77</v>
      </c>
      <c r="M3716" s="146">
        <v>51.17</v>
      </c>
      <c r="N3716" s="146">
        <v>0</v>
      </c>
      <c r="Y3716" s="32">
        <f t="shared" si="57"/>
        <v>1013.0899999999999</v>
      </c>
    </row>
    <row r="3717" spans="1:25" x14ac:dyDescent="0.25">
      <c r="A3717" s="83" t="s">
        <v>11385</v>
      </c>
      <c r="B3717" s="84" t="s">
        <v>3793</v>
      </c>
      <c r="C3717" s="19">
        <v>74197.36</v>
      </c>
      <c r="D3717" s="19">
        <v>1409.75</v>
      </c>
      <c r="E3717" s="19">
        <v>0</v>
      </c>
      <c r="F3717" s="19">
        <v>1409.75</v>
      </c>
      <c r="G3717" s="19">
        <v>0</v>
      </c>
      <c r="H3717" s="85">
        <v>232033.26</v>
      </c>
      <c r="I3717" s="85">
        <v>4408.63</v>
      </c>
      <c r="J3717" s="85">
        <v>5639</v>
      </c>
      <c r="K3717" s="85">
        <v>-1230.3699999999999</v>
      </c>
      <c r="L3717" s="146">
        <v>1102.1600000000001</v>
      </c>
      <c r="M3717" s="146">
        <v>0</v>
      </c>
      <c r="N3717" s="146">
        <v>128.21</v>
      </c>
      <c r="Y3717" s="32">
        <f t="shared" si="57"/>
        <v>1409.75</v>
      </c>
    </row>
    <row r="3718" spans="1:25" x14ac:dyDescent="0.25">
      <c r="A3718" s="83" t="s">
        <v>11386</v>
      </c>
      <c r="B3718" s="84" t="s">
        <v>3794</v>
      </c>
      <c r="C3718" s="19">
        <v>11206.29</v>
      </c>
      <c r="D3718" s="19">
        <v>212.92</v>
      </c>
      <c r="E3718" s="19">
        <v>0</v>
      </c>
      <c r="F3718" s="19">
        <v>212.92</v>
      </c>
      <c r="G3718" s="19">
        <v>0</v>
      </c>
      <c r="H3718" s="85">
        <v>42102.89</v>
      </c>
      <c r="I3718" s="85">
        <v>799.95</v>
      </c>
      <c r="J3718" s="85">
        <v>851.68</v>
      </c>
      <c r="K3718" s="85">
        <v>-51.73</v>
      </c>
      <c r="L3718" s="146">
        <v>199.99</v>
      </c>
      <c r="M3718" s="146">
        <v>148.26</v>
      </c>
      <c r="N3718" s="146">
        <v>0</v>
      </c>
      <c r="Y3718" s="32">
        <f t="shared" si="57"/>
        <v>361.17999999999995</v>
      </c>
    </row>
    <row r="3719" spans="1:25" x14ac:dyDescent="0.25">
      <c r="A3719" s="83" t="s">
        <v>11387</v>
      </c>
      <c r="B3719" s="84" t="s">
        <v>3795</v>
      </c>
      <c r="C3719" s="19">
        <v>2333.7199999999998</v>
      </c>
      <c r="D3719" s="19">
        <v>44.34</v>
      </c>
      <c r="E3719" s="19">
        <v>0</v>
      </c>
      <c r="F3719" s="19">
        <v>44.34</v>
      </c>
      <c r="G3719" s="19">
        <v>0</v>
      </c>
      <c r="H3719" s="85">
        <v>4989.07</v>
      </c>
      <c r="I3719" s="85">
        <v>94.79</v>
      </c>
      <c r="J3719" s="85">
        <v>177.36</v>
      </c>
      <c r="K3719" s="85">
        <v>-82.57</v>
      </c>
      <c r="L3719" s="146">
        <v>23.7</v>
      </c>
      <c r="M3719" s="146">
        <v>0</v>
      </c>
      <c r="N3719" s="146">
        <v>58.87</v>
      </c>
      <c r="Y3719" s="32">
        <f t="shared" si="57"/>
        <v>44.34</v>
      </c>
    </row>
    <row r="3720" spans="1:25" x14ac:dyDescent="0.25">
      <c r="A3720" s="83" t="s">
        <v>11388</v>
      </c>
      <c r="B3720" s="84" t="s">
        <v>3796</v>
      </c>
      <c r="C3720" s="19">
        <v>4677.2700000000004</v>
      </c>
      <c r="D3720" s="19">
        <v>88.87</v>
      </c>
      <c r="E3720" s="19">
        <v>0</v>
      </c>
      <c r="F3720" s="19">
        <v>88.87</v>
      </c>
      <c r="G3720" s="19">
        <v>0</v>
      </c>
      <c r="H3720" s="85">
        <v>13247.4</v>
      </c>
      <c r="I3720" s="85">
        <v>251.7</v>
      </c>
      <c r="J3720" s="85">
        <v>355.47</v>
      </c>
      <c r="K3720" s="85">
        <v>-103.77</v>
      </c>
      <c r="L3720" s="146">
        <v>62.93</v>
      </c>
      <c r="M3720" s="146">
        <v>0</v>
      </c>
      <c r="N3720" s="146">
        <v>40.840000000000003</v>
      </c>
      <c r="Y3720" s="32">
        <f t="shared" si="57"/>
        <v>88.87</v>
      </c>
    </row>
    <row r="3721" spans="1:25" x14ac:dyDescent="0.25">
      <c r="A3721" s="83" t="s">
        <v>11389</v>
      </c>
      <c r="B3721" s="84" t="s">
        <v>3797</v>
      </c>
      <c r="C3721" s="19">
        <v>77623.03</v>
      </c>
      <c r="D3721" s="19">
        <v>1474.84</v>
      </c>
      <c r="E3721" s="19">
        <v>0</v>
      </c>
      <c r="F3721" s="19">
        <v>1474.84</v>
      </c>
      <c r="G3721" s="19">
        <v>0</v>
      </c>
      <c r="H3721" s="85">
        <v>313460.58</v>
      </c>
      <c r="I3721" s="85">
        <v>5955.75</v>
      </c>
      <c r="J3721" s="85">
        <v>5899.35</v>
      </c>
      <c r="K3721" s="85">
        <v>56.4</v>
      </c>
      <c r="L3721" s="146">
        <v>1488.94</v>
      </c>
      <c r="M3721" s="146">
        <v>1545.34</v>
      </c>
      <c r="N3721" s="146">
        <v>0</v>
      </c>
      <c r="Y3721" s="32">
        <f t="shared" si="57"/>
        <v>3020.18</v>
      </c>
    </row>
    <row r="3722" spans="1:25" x14ac:dyDescent="0.25">
      <c r="A3722" s="83" t="s">
        <v>11390</v>
      </c>
      <c r="B3722" s="84" t="s">
        <v>3798</v>
      </c>
      <c r="C3722" s="19">
        <v>133537.44</v>
      </c>
      <c r="D3722" s="19">
        <v>2537.21</v>
      </c>
      <c r="E3722" s="19">
        <v>0</v>
      </c>
      <c r="F3722" s="19">
        <v>2537.21</v>
      </c>
      <c r="G3722" s="19">
        <v>0</v>
      </c>
      <c r="H3722" s="85">
        <v>484299.82</v>
      </c>
      <c r="I3722" s="85">
        <v>9201.7000000000007</v>
      </c>
      <c r="J3722" s="85">
        <v>10148.85</v>
      </c>
      <c r="K3722" s="85">
        <v>-947.15</v>
      </c>
      <c r="L3722" s="146">
        <v>2300.4299999999998</v>
      </c>
      <c r="M3722" s="146">
        <v>1353.28</v>
      </c>
      <c r="N3722" s="146">
        <v>0</v>
      </c>
      <c r="Y3722" s="32">
        <f t="shared" si="57"/>
        <v>3890.49</v>
      </c>
    </row>
    <row r="3723" spans="1:25" x14ac:dyDescent="0.25">
      <c r="A3723" s="83" t="s">
        <v>11391</v>
      </c>
      <c r="B3723" s="84" t="s">
        <v>3799</v>
      </c>
      <c r="C3723" s="19">
        <v>40380.31</v>
      </c>
      <c r="D3723" s="19">
        <v>767.23</v>
      </c>
      <c r="E3723" s="19">
        <v>0</v>
      </c>
      <c r="F3723" s="19">
        <v>767.23</v>
      </c>
      <c r="G3723" s="19">
        <v>0</v>
      </c>
      <c r="H3723" s="85">
        <v>187470.86</v>
      </c>
      <c r="I3723" s="85">
        <v>3561.95</v>
      </c>
      <c r="J3723" s="85">
        <v>3068.9</v>
      </c>
      <c r="K3723" s="85">
        <v>493.05</v>
      </c>
      <c r="L3723" s="146">
        <v>890.49</v>
      </c>
      <c r="M3723" s="146">
        <v>1383.54</v>
      </c>
      <c r="N3723" s="146">
        <v>0</v>
      </c>
      <c r="Y3723" s="32">
        <f t="shared" si="57"/>
        <v>2150.77</v>
      </c>
    </row>
    <row r="3724" spans="1:25" x14ac:dyDescent="0.25">
      <c r="A3724" s="83" t="s">
        <v>11392</v>
      </c>
      <c r="B3724" s="84" t="s">
        <v>3800</v>
      </c>
      <c r="C3724" s="19">
        <v>10200.56</v>
      </c>
      <c r="D3724" s="19">
        <v>193.81</v>
      </c>
      <c r="E3724" s="19">
        <v>0</v>
      </c>
      <c r="F3724" s="19">
        <v>193.81</v>
      </c>
      <c r="G3724" s="19">
        <v>0</v>
      </c>
      <c r="H3724" s="85">
        <v>35284.81</v>
      </c>
      <c r="I3724" s="85">
        <v>670.41</v>
      </c>
      <c r="J3724" s="85">
        <v>775.24</v>
      </c>
      <c r="K3724" s="85">
        <v>-104.83</v>
      </c>
      <c r="L3724" s="146">
        <v>167.6</v>
      </c>
      <c r="M3724" s="146">
        <v>62.77</v>
      </c>
      <c r="N3724" s="146">
        <v>0</v>
      </c>
      <c r="Y3724" s="32">
        <f t="shared" si="57"/>
        <v>256.58</v>
      </c>
    </row>
    <row r="3725" spans="1:25" x14ac:dyDescent="0.25">
      <c r="A3725" s="83" t="s">
        <v>11393</v>
      </c>
      <c r="B3725" s="84" t="s">
        <v>3801</v>
      </c>
      <c r="C3725" s="19">
        <v>23139.7</v>
      </c>
      <c r="D3725" s="19">
        <v>439.66</v>
      </c>
      <c r="E3725" s="19">
        <v>0</v>
      </c>
      <c r="F3725" s="19">
        <v>439.66</v>
      </c>
      <c r="G3725" s="19">
        <v>0</v>
      </c>
      <c r="H3725" s="85">
        <v>68485.279999999999</v>
      </c>
      <c r="I3725" s="85">
        <v>1301.22</v>
      </c>
      <c r="J3725" s="85">
        <v>1758.62</v>
      </c>
      <c r="K3725" s="85">
        <v>-457.4</v>
      </c>
      <c r="L3725" s="146">
        <v>325.31</v>
      </c>
      <c r="M3725" s="146">
        <v>0</v>
      </c>
      <c r="N3725" s="146">
        <v>132.09</v>
      </c>
      <c r="Y3725" s="32">
        <f t="shared" si="57"/>
        <v>439.66</v>
      </c>
    </row>
    <row r="3726" spans="1:25" x14ac:dyDescent="0.25">
      <c r="A3726" s="83" t="s">
        <v>11394</v>
      </c>
      <c r="B3726" s="84" t="s">
        <v>3802</v>
      </c>
      <c r="C3726" s="19">
        <v>39126.61</v>
      </c>
      <c r="D3726" s="19">
        <v>743.41</v>
      </c>
      <c r="E3726" s="19">
        <v>0</v>
      </c>
      <c r="F3726" s="19">
        <v>743.41</v>
      </c>
      <c r="G3726" s="19">
        <v>0</v>
      </c>
      <c r="H3726" s="85">
        <v>125742.71</v>
      </c>
      <c r="I3726" s="85">
        <v>2389.11</v>
      </c>
      <c r="J3726" s="85">
        <v>2973.62</v>
      </c>
      <c r="K3726" s="85">
        <v>-584.51</v>
      </c>
      <c r="L3726" s="146">
        <v>597.28</v>
      </c>
      <c r="M3726" s="146">
        <v>12.77</v>
      </c>
      <c r="N3726" s="146">
        <v>0</v>
      </c>
      <c r="Y3726" s="32">
        <f t="shared" si="57"/>
        <v>756.18</v>
      </c>
    </row>
    <row r="3727" spans="1:25" x14ac:dyDescent="0.25">
      <c r="A3727" s="83" t="s">
        <v>11395</v>
      </c>
      <c r="B3727" s="84" t="s">
        <v>3803</v>
      </c>
      <c r="C3727" s="19">
        <v>22376.03</v>
      </c>
      <c r="D3727" s="19">
        <v>425.15</v>
      </c>
      <c r="E3727" s="19">
        <v>0</v>
      </c>
      <c r="F3727" s="19">
        <v>425.15</v>
      </c>
      <c r="G3727" s="19">
        <v>0</v>
      </c>
      <c r="H3727" s="85">
        <v>103436.91</v>
      </c>
      <c r="I3727" s="85">
        <v>1965.3</v>
      </c>
      <c r="J3727" s="85">
        <v>1700.58</v>
      </c>
      <c r="K3727" s="85">
        <v>264.72000000000003</v>
      </c>
      <c r="L3727" s="146">
        <v>491.33</v>
      </c>
      <c r="M3727" s="146">
        <v>756.05</v>
      </c>
      <c r="N3727" s="146">
        <v>0</v>
      </c>
      <c r="Y3727" s="32">
        <f t="shared" si="57"/>
        <v>1181.1999999999998</v>
      </c>
    </row>
    <row r="3728" spans="1:25" x14ac:dyDescent="0.25">
      <c r="A3728" s="83" t="s">
        <v>11396</v>
      </c>
      <c r="B3728" s="84" t="s">
        <v>3804</v>
      </c>
      <c r="C3728" s="19">
        <v>524796.9</v>
      </c>
      <c r="D3728" s="19">
        <v>9971.14</v>
      </c>
      <c r="E3728" s="19">
        <v>0</v>
      </c>
      <c r="F3728" s="19">
        <v>9971.14</v>
      </c>
      <c r="G3728" s="19">
        <v>0</v>
      </c>
      <c r="H3728" s="85">
        <v>1940489.48</v>
      </c>
      <c r="I3728" s="85">
        <v>36869.300000000003</v>
      </c>
      <c r="J3728" s="85">
        <v>39884.559999999998</v>
      </c>
      <c r="K3728" s="85">
        <v>-3015.26</v>
      </c>
      <c r="L3728" s="146">
        <v>9217.33</v>
      </c>
      <c r="M3728" s="146">
        <v>6202.07</v>
      </c>
      <c r="N3728" s="146">
        <v>0</v>
      </c>
      <c r="Y3728" s="32">
        <f t="shared" si="57"/>
        <v>16173.21</v>
      </c>
    </row>
    <row r="3729" spans="1:25" x14ac:dyDescent="0.25">
      <c r="A3729" s="83" t="s">
        <v>11397</v>
      </c>
      <c r="B3729" s="84" t="s">
        <v>3805</v>
      </c>
      <c r="C3729" s="19">
        <v>38097.78</v>
      </c>
      <c r="D3729" s="19">
        <v>723.86</v>
      </c>
      <c r="E3729" s="19">
        <v>0</v>
      </c>
      <c r="F3729" s="19">
        <v>723.86</v>
      </c>
      <c r="G3729" s="19">
        <v>0</v>
      </c>
      <c r="H3729" s="85">
        <v>135709.84</v>
      </c>
      <c r="I3729" s="85">
        <v>2578.4899999999998</v>
      </c>
      <c r="J3729" s="85">
        <v>2895.43</v>
      </c>
      <c r="K3729" s="85">
        <v>-316.94</v>
      </c>
      <c r="L3729" s="146">
        <v>644.62</v>
      </c>
      <c r="M3729" s="146">
        <v>327.68</v>
      </c>
      <c r="N3729" s="146">
        <v>0</v>
      </c>
      <c r="Y3729" s="32">
        <f t="shared" ref="Y3729:Y3792" si="58">F3729+M3729+R3729+W3729</f>
        <v>1051.54</v>
      </c>
    </row>
    <row r="3730" spans="1:25" x14ac:dyDescent="0.25">
      <c r="A3730" s="83" t="s">
        <v>11398</v>
      </c>
      <c r="B3730" s="84" t="s">
        <v>3806</v>
      </c>
      <c r="C3730" s="19">
        <v>4301.29</v>
      </c>
      <c r="D3730" s="19">
        <v>81.73</v>
      </c>
      <c r="E3730" s="19">
        <v>0</v>
      </c>
      <c r="F3730" s="19">
        <v>81.73</v>
      </c>
      <c r="G3730" s="19">
        <v>0</v>
      </c>
      <c r="H3730" s="85">
        <v>17249.71</v>
      </c>
      <c r="I3730" s="85">
        <v>327.74</v>
      </c>
      <c r="J3730" s="85">
        <v>326.89999999999998</v>
      </c>
      <c r="K3730" s="85">
        <v>0.84</v>
      </c>
      <c r="L3730" s="146">
        <v>81.94</v>
      </c>
      <c r="M3730" s="146">
        <v>82.78</v>
      </c>
      <c r="N3730" s="146">
        <v>0</v>
      </c>
      <c r="Y3730" s="32">
        <f t="shared" si="58"/>
        <v>164.51</v>
      </c>
    </row>
    <row r="3731" spans="1:25" x14ac:dyDescent="0.25">
      <c r="A3731" s="83" t="s">
        <v>11399</v>
      </c>
      <c r="B3731" s="84" t="s">
        <v>3807</v>
      </c>
      <c r="C3731" s="19">
        <v>96263.29</v>
      </c>
      <c r="D3731" s="19">
        <v>1829</v>
      </c>
      <c r="E3731" s="19">
        <v>0</v>
      </c>
      <c r="F3731" s="19">
        <v>1829</v>
      </c>
      <c r="G3731" s="19">
        <v>0</v>
      </c>
      <c r="H3731" s="85">
        <v>328155.13</v>
      </c>
      <c r="I3731" s="85">
        <v>6234.95</v>
      </c>
      <c r="J3731" s="85">
        <v>7316.01</v>
      </c>
      <c r="K3731" s="85">
        <v>-1081.06</v>
      </c>
      <c r="L3731" s="146">
        <v>1558.74</v>
      </c>
      <c r="M3731" s="146">
        <v>477.68</v>
      </c>
      <c r="N3731" s="146">
        <v>0</v>
      </c>
      <c r="Y3731" s="32">
        <f t="shared" si="58"/>
        <v>2306.6799999999998</v>
      </c>
    </row>
    <row r="3732" spans="1:25" x14ac:dyDescent="0.25">
      <c r="A3732" s="83" t="s">
        <v>11400</v>
      </c>
      <c r="B3732" s="84" t="s">
        <v>3808</v>
      </c>
      <c r="C3732" s="19">
        <v>18810.03</v>
      </c>
      <c r="D3732" s="19">
        <v>357.39</v>
      </c>
      <c r="E3732" s="19">
        <v>0</v>
      </c>
      <c r="F3732" s="19">
        <v>357.39</v>
      </c>
      <c r="G3732" s="19">
        <v>0</v>
      </c>
      <c r="H3732" s="85">
        <v>79858.880000000005</v>
      </c>
      <c r="I3732" s="85">
        <v>1517.32</v>
      </c>
      <c r="J3732" s="85">
        <v>1429.56</v>
      </c>
      <c r="K3732" s="85">
        <v>87.76</v>
      </c>
      <c r="L3732" s="146">
        <v>379.33</v>
      </c>
      <c r="M3732" s="146">
        <v>467.09</v>
      </c>
      <c r="N3732" s="146">
        <v>0</v>
      </c>
      <c r="Y3732" s="32">
        <f t="shared" si="58"/>
        <v>824.48</v>
      </c>
    </row>
    <row r="3733" spans="1:25" x14ac:dyDescent="0.25">
      <c r="A3733" s="83" t="s">
        <v>11401</v>
      </c>
      <c r="B3733" s="84" t="s">
        <v>3809</v>
      </c>
      <c r="C3733" s="19">
        <v>7319.84</v>
      </c>
      <c r="D3733" s="19">
        <v>139.08000000000001</v>
      </c>
      <c r="E3733" s="19">
        <v>0</v>
      </c>
      <c r="F3733" s="19">
        <v>139.08000000000001</v>
      </c>
      <c r="G3733" s="19">
        <v>0</v>
      </c>
      <c r="H3733" s="85">
        <v>22519.86</v>
      </c>
      <c r="I3733" s="85">
        <v>427.88</v>
      </c>
      <c r="J3733" s="85">
        <v>556.30999999999995</v>
      </c>
      <c r="K3733" s="85">
        <v>-128.43</v>
      </c>
      <c r="L3733" s="146">
        <v>106.97</v>
      </c>
      <c r="M3733" s="146">
        <v>0</v>
      </c>
      <c r="N3733" s="146">
        <v>21.46</v>
      </c>
      <c r="Y3733" s="32">
        <f t="shared" si="58"/>
        <v>139.08000000000001</v>
      </c>
    </row>
    <row r="3734" spans="1:25" x14ac:dyDescent="0.25">
      <c r="A3734" s="83" t="s">
        <v>11402</v>
      </c>
      <c r="B3734" s="84" t="s">
        <v>3810</v>
      </c>
      <c r="C3734" s="19">
        <v>23127.79</v>
      </c>
      <c r="D3734" s="19">
        <v>439.43</v>
      </c>
      <c r="E3734" s="19">
        <v>0</v>
      </c>
      <c r="F3734" s="19">
        <v>439.43</v>
      </c>
      <c r="G3734" s="19">
        <v>0</v>
      </c>
      <c r="H3734" s="85">
        <v>70415.5</v>
      </c>
      <c r="I3734" s="85">
        <v>1337.89</v>
      </c>
      <c r="J3734" s="85">
        <v>1757.71</v>
      </c>
      <c r="K3734" s="85">
        <v>-419.82</v>
      </c>
      <c r="L3734" s="146">
        <v>334.47</v>
      </c>
      <c r="M3734" s="146">
        <v>0</v>
      </c>
      <c r="N3734" s="146">
        <v>85.35</v>
      </c>
      <c r="Y3734" s="32">
        <f t="shared" si="58"/>
        <v>439.43</v>
      </c>
    </row>
    <row r="3735" spans="1:25" x14ac:dyDescent="0.25">
      <c r="A3735" s="83" t="s">
        <v>11403</v>
      </c>
      <c r="B3735" s="84" t="s">
        <v>3811</v>
      </c>
      <c r="C3735" s="19">
        <v>64902.28</v>
      </c>
      <c r="D3735" s="19">
        <v>1233.1400000000001</v>
      </c>
      <c r="E3735" s="19">
        <v>0</v>
      </c>
      <c r="F3735" s="19">
        <v>1233.1400000000001</v>
      </c>
      <c r="G3735" s="19">
        <v>0</v>
      </c>
      <c r="H3735" s="85">
        <v>240933.81</v>
      </c>
      <c r="I3735" s="85">
        <v>4577.74</v>
      </c>
      <c r="J3735" s="85">
        <v>4932.57</v>
      </c>
      <c r="K3735" s="85">
        <v>-354.83</v>
      </c>
      <c r="L3735" s="146">
        <v>1144.44</v>
      </c>
      <c r="M3735" s="146">
        <v>789.61</v>
      </c>
      <c r="N3735" s="146">
        <v>0</v>
      </c>
      <c r="Y3735" s="32">
        <f t="shared" si="58"/>
        <v>2022.75</v>
      </c>
    </row>
    <row r="3736" spans="1:25" x14ac:dyDescent="0.25">
      <c r="A3736" s="83" t="s">
        <v>11404</v>
      </c>
      <c r="B3736" s="84" t="s">
        <v>3812</v>
      </c>
      <c r="C3736" s="19">
        <v>71630.740000000005</v>
      </c>
      <c r="D3736" s="19">
        <v>1360.99</v>
      </c>
      <c r="E3736" s="19">
        <v>0</v>
      </c>
      <c r="F3736" s="19">
        <v>1360.99</v>
      </c>
      <c r="G3736" s="19">
        <v>0</v>
      </c>
      <c r="H3736" s="85">
        <v>240901.65</v>
      </c>
      <c r="I3736" s="85">
        <v>4577.13</v>
      </c>
      <c r="J3736" s="85">
        <v>5443.94</v>
      </c>
      <c r="K3736" s="85">
        <v>-866.81</v>
      </c>
      <c r="L3736" s="146">
        <v>1144.28</v>
      </c>
      <c r="M3736" s="146">
        <v>277.47000000000003</v>
      </c>
      <c r="N3736" s="146">
        <v>0</v>
      </c>
      <c r="Y3736" s="32">
        <f t="shared" si="58"/>
        <v>1638.46</v>
      </c>
    </row>
    <row r="3737" spans="1:25" x14ac:dyDescent="0.25">
      <c r="A3737" s="83" t="s">
        <v>11405</v>
      </c>
      <c r="B3737" s="84" t="s">
        <v>3813</v>
      </c>
      <c r="C3737" s="19">
        <v>7399.78</v>
      </c>
      <c r="D3737" s="19">
        <v>140.6</v>
      </c>
      <c r="E3737" s="19">
        <v>0</v>
      </c>
      <c r="F3737" s="19">
        <v>140.6</v>
      </c>
      <c r="G3737" s="19">
        <v>0</v>
      </c>
      <c r="H3737" s="85">
        <v>24526.86</v>
      </c>
      <c r="I3737" s="85">
        <v>466.01</v>
      </c>
      <c r="J3737" s="85">
        <v>562.38</v>
      </c>
      <c r="K3737" s="85">
        <v>-96.37</v>
      </c>
      <c r="L3737" s="146">
        <v>116.5</v>
      </c>
      <c r="M3737" s="146">
        <v>20.13</v>
      </c>
      <c r="N3737" s="146">
        <v>0</v>
      </c>
      <c r="Y3737" s="32">
        <f t="shared" si="58"/>
        <v>160.72999999999999</v>
      </c>
    </row>
    <row r="3738" spans="1:25" x14ac:dyDescent="0.25">
      <c r="A3738" s="83" t="s">
        <v>11406</v>
      </c>
      <c r="B3738" s="84" t="s">
        <v>3814</v>
      </c>
      <c r="C3738" s="19">
        <v>137590.98000000001</v>
      </c>
      <c r="D3738" s="19">
        <v>2614.23</v>
      </c>
      <c r="E3738" s="19">
        <v>0</v>
      </c>
      <c r="F3738" s="19">
        <v>2614.23</v>
      </c>
      <c r="G3738" s="19">
        <v>0</v>
      </c>
      <c r="H3738" s="85">
        <v>419987.35</v>
      </c>
      <c r="I3738" s="85">
        <v>7979.76</v>
      </c>
      <c r="J3738" s="85">
        <v>10456.91</v>
      </c>
      <c r="K3738" s="85">
        <v>-2477.15</v>
      </c>
      <c r="L3738" s="146">
        <v>1994.94</v>
      </c>
      <c r="M3738" s="146">
        <v>0</v>
      </c>
      <c r="N3738" s="146">
        <v>482.21</v>
      </c>
      <c r="Y3738" s="32">
        <f t="shared" si="58"/>
        <v>2614.23</v>
      </c>
    </row>
    <row r="3739" spans="1:25" x14ac:dyDescent="0.25">
      <c r="A3739" s="83" t="s">
        <v>11407</v>
      </c>
      <c r="B3739" s="84" t="s">
        <v>3815</v>
      </c>
      <c r="C3739" s="19">
        <v>126082.72</v>
      </c>
      <c r="D3739" s="19">
        <v>2395.5700000000002</v>
      </c>
      <c r="E3739" s="19">
        <v>0</v>
      </c>
      <c r="F3739" s="19">
        <v>2395.5700000000002</v>
      </c>
      <c r="G3739" s="19">
        <v>0</v>
      </c>
      <c r="H3739" s="85">
        <v>490107.56</v>
      </c>
      <c r="I3739" s="85">
        <v>9312.0400000000009</v>
      </c>
      <c r="J3739" s="85">
        <v>9582.2900000000009</v>
      </c>
      <c r="K3739" s="85">
        <v>-270.25</v>
      </c>
      <c r="L3739" s="146">
        <v>2328.0100000000002</v>
      </c>
      <c r="M3739" s="146">
        <v>2057.7600000000002</v>
      </c>
      <c r="N3739" s="146">
        <v>0</v>
      </c>
      <c r="Y3739" s="32">
        <f t="shared" si="58"/>
        <v>4453.33</v>
      </c>
    </row>
    <row r="3740" spans="1:25" x14ac:dyDescent="0.25">
      <c r="A3740" s="83" t="s">
        <v>11408</v>
      </c>
      <c r="B3740" s="84" t="s">
        <v>3816</v>
      </c>
      <c r="C3740" s="19">
        <v>113851.88</v>
      </c>
      <c r="D3740" s="19">
        <v>2163.19</v>
      </c>
      <c r="E3740" s="19">
        <v>0</v>
      </c>
      <c r="F3740" s="19">
        <v>2163.19</v>
      </c>
      <c r="G3740" s="19">
        <v>0</v>
      </c>
      <c r="H3740" s="85">
        <v>389650.55</v>
      </c>
      <c r="I3740" s="85">
        <v>7403.36</v>
      </c>
      <c r="J3740" s="85">
        <v>8652.74</v>
      </c>
      <c r="K3740" s="85">
        <v>-1249.3800000000001</v>
      </c>
      <c r="L3740" s="146">
        <v>1850.84</v>
      </c>
      <c r="M3740" s="146">
        <v>601.46</v>
      </c>
      <c r="N3740" s="146">
        <v>0</v>
      </c>
      <c r="Y3740" s="32">
        <f t="shared" si="58"/>
        <v>2764.65</v>
      </c>
    </row>
    <row r="3741" spans="1:25" x14ac:dyDescent="0.25">
      <c r="A3741" s="83" t="s">
        <v>11409</v>
      </c>
      <c r="B3741" s="84" t="s">
        <v>3817</v>
      </c>
      <c r="C3741" s="19">
        <v>40130.75</v>
      </c>
      <c r="D3741" s="19">
        <v>762.49</v>
      </c>
      <c r="E3741" s="19">
        <v>0</v>
      </c>
      <c r="F3741" s="19">
        <v>762.49</v>
      </c>
      <c r="G3741" s="19">
        <v>0</v>
      </c>
      <c r="H3741" s="85">
        <v>133059.94</v>
      </c>
      <c r="I3741" s="85">
        <v>2528.14</v>
      </c>
      <c r="J3741" s="85">
        <v>3049.94</v>
      </c>
      <c r="K3741" s="85">
        <v>-521.79999999999995</v>
      </c>
      <c r="L3741" s="146">
        <v>632.04</v>
      </c>
      <c r="M3741" s="146">
        <v>110.24</v>
      </c>
      <c r="N3741" s="146">
        <v>0</v>
      </c>
      <c r="Y3741" s="32">
        <f t="shared" si="58"/>
        <v>872.73</v>
      </c>
    </row>
    <row r="3742" spans="1:25" x14ac:dyDescent="0.25">
      <c r="A3742" s="83" t="s">
        <v>11410</v>
      </c>
      <c r="B3742" s="84" t="s">
        <v>3818</v>
      </c>
      <c r="C3742" s="19">
        <v>14800.22</v>
      </c>
      <c r="D3742" s="19">
        <v>281.20999999999998</v>
      </c>
      <c r="E3742" s="19">
        <v>0</v>
      </c>
      <c r="F3742" s="19">
        <v>281.20999999999998</v>
      </c>
      <c r="G3742" s="19">
        <v>0</v>
      </c>
      <c r="H3742" s="85">
        <v>51606.29</v>
      </c>
      <c r="I3742" s="85">
        <v>980.52</v>
      </c>
      <c r="J3742" s="85">
        <v>1124.82</v>
      </c>
      <c r="K3742" s="85">
        <v>-144.30000000000001</v>
      </c>
      <c r="L3742" s="146">
        <v>245.13</v>
      </c>
      <c r="M3742" s="146">
        <v>100.83</v>
      </c>
      <c r="N3742" s="146">
        <v>0</v>
      </c>
      <c r="Y3742" s="32">
        <f t="shared" si="58"/>
        <v>382.03999999999996</v>
      </c>
    </row>
    <row r="3743" spans="1:25" x14ac:dyDescent="0.25">
      <c r="A3743" s="83" t="s">
        <v>11411</v>
      </c>
      <c r="B3743" s="84" t="s">
        <v>3819</v>
      </c>
      <c r="C3743" s="19">
        <v>6858.48</v>
      </c>
      <c r="D3743" s="19">
        <v>130.31</v>
      </c>
      <c r="E3743" s="19">
        <v>0</v>
      </c>
      <c r="F3743" s="19">
        <v>130.31</v>
      </c>
      <c r="G3743" s="19">
        <v>0</v>
      </c>
      <c r="H3743" s="85">
        <v>19344.2</v>
      </c>
      <c r="I3743" s="85">
        <v>367.54</v>
      </c>
      <c r="J3743" s="85">
        <v>521.24</v>
      </c>
      <c r="K3743" s="85">
        <v>-153.69999999999999</v>
      </c>
      <c r="L3743" s="146">
        <v>91.89</v>
      </c>
      <c r="M3743" s="146">
        <v>0</v>
      </c>
      <c r="N3743" s="146">
        <v>61.81</v>
      </c>
      <c r="Y3743" s="32">
        <f t="shared" si="58"/>
        <v>130.31</v>
      </c>
    </row>
    <row r="3744" spans="1:25" x14ac:dyDescent="0.25">
      <c r="A3744" s="83" t="s">
        <v>11412</v>
      </c>
      <c r="B3744" s="84" t="s">
        <v>3820</v>
      </c>
      <c r="C3744" s="19">
        <v>13725.51</v>
      </c>
      <c r="D3744" s="19">
        <v>260.79000000000002</v>
      </c>
      <c r="E3744" s="19">
        <v>0</v>
      </c>
      <c r="F3744" s="19">
        <v>260.79000000000002</v>
      </c>
      <c r="G3744" s="19">
        <v>0</v>
      </c>
      <c r="H3744" s="85">
        <v>74283.06</v>
      </c>
      <c r="I3744" s="85">
        <v>1411.38</v>
      </c>
      <c r="J3744" s="85">
        <v>1043.1400000000001</v>
      </c>
      <c r="K3744" s="85">
        <v>368.24</v>
      </c>
      <c r="L3744" s="146">
        <v>352.85</v>
      </c>
      <c r="M3744" s="146">
        <v>721.09</v>
      </c>
      <c r="N3744" s="146">
        <v>0</v>
      </c>
      <c r="Y3744" s="32">
        <f t="shared" si="58"/>
        <v>981.88000000000011</v>
      </c>
    </row>
    <row r="3745" spans="1:25" x14ac:dyDescent="0.25">
      <c r="A3745" s="83" t="s">
        <v>11413</v>
      </c>
      <c r="B3745" s="84" t="s">
        <v>3821</v>
      </c>
      <c r="C3745" s="19">
        <v>212164.55</v>
      </c>
      <c r="D3745" s="19">
        <v>4031.13</v>
      </c>
      <c r="E3745" s="19">
        <v>0</v>
      </c>
      <c r="F3745" s="19">
        <v>4031.13</v>
      </c>
      <c r="G3745" s="19">
        <v>0</v>
      </c>
      <c r="H3745" s="85">
        <v>724415.57</v>
      </c>
      <c r="I3745" s="85">
        <v>13763.9</v>
      </c>
      <c r="J3745" s="85">
        <v>16124.51</v>
      </c>
      <c r="K3745" s="85">
        <v>-2360.61</v>
      </c>
      <c r="L3745" s="146">
        <v>3440.98</v>
      </c>
      <c r="M3745" s="146">
        <v>1080.3699999999999</v>
      </c>
      <c r="N3745" s="146">
        <v>0</v>
      </c>
      <c r="Y3745" s="32">
        <f t="shared" si="58"/>
        <v>5111.5</v>
      </c>
    </row>
    <row r="3746" spans="1:25" x14ac:dyDescent="0.25">
      <c r="A3746" s="83" t="s">
        <v>11414</v>
      </c>
      <c r="B3746" s="84" t="s">
        <v>3822</v>
      </c>
      <c r="C3746" s="19">
        <v>76702.429999999993</v>
      </c>
      <c r="D3746" s="19">
        <v>1457.35</v>
      </c>
      <c r="E3746" s="19">
        <v>0</v>
      </c>
      <c r="F3746" s="19">
        <v>1457.35</v>
      </c>
      <c r="G3746" s="19">
        <v>0</v>
      </c>
      <c r="H3746" s="85">
        <v>277277.96999999997</v>
      </c>
      <c r="I3746" s="85">
        <v>5268.28</v>
      </c>
      <c r="J3746" s="85">
        <v>5829.38</v>
      </c>
      <c r="K3746" s="85">
        <v>-561.1</v>
      </c>
      <c r="L3746" s="146">
        <v>1317.07</v>
      </c>
      <c r="M3746" s="146">
        <v>755.97</v>
      </c>
      <c r="N3746" s="146">
        <v>0</v>
      </c>
      <c r="Y3746" s="32">
        <f t="shared" si="58"/>
        <v>2213.3199999999997</v>
      </c>
    </row>
    <row r="3747" spans="1:25" x14ac:dyDescent="0.25">
      <c r="A3747" s="83" t="s">
        <v>11415</v>
      </c>
      <c r="B3747" s="84" t="s">
        <v>3823</v>
      </c>
      <c r="C3747" s="19">
        <v>2626.71</v>
      </c>
      <c r="D3747" s="19">
        <v>49.91</v>
      </c>
      <c r="E3747" s="19">
        <v>0</v>
      </c>
      <c r="F3747" s="19">
        <v>49.91</v>
      </c>
      <c r="G3747" s="19">
        <v>0</v>
      </c>
      <c r="H3747" s="85">
        <v>13815.62</v>
      </c>
      <c r="I3747" s="85">
        <v>262.5</v>
      </c>
      <c r="J3747" s="85">
        <v>199.63</v>
      </c>
      <c r="K3747" s="85">
        <v>62.87</v>
      </c>
      <c r="L3747" s="146">
        <v>65.63</v>
      </c>
      <c r="M3747" s="146">
        <v>128.5</v>
      </c>
      <c r="N3747" s="146">
        <v>0</v>
      </c>
      <c r="Y3747" s="32">
        <f t="shared" si="58"/>
        <v>178.41</v>
      </c>
    </row>
    <row r="3748" spans="1:25" x14ac:dyDescent="0.25">
      <c r="A3748" s="83" t="s">
        <v>11416</v>
      </c>
      <c r="B3748" s="84" t="s">
        <v>3824</v>
      </c>
      <c r="C3748" s="19">
        <v>2480.02</v>
      </c>
      <c r="D3748" s="19">
        <v>47.12</v>
      </c>
      <c r="E3748" s="19">
        <v>0</v>
      </c>
      <c r="F3748" s="19">
        <v>47.12</v>
      </c>
      <c r="G3748" s="19">
        <v>0</v>
      </c>
      <c r="H3748" s="85">
        <v>6756.99</v>
      </c>
      <c r="I3748" s="85">
        <v>128.38</v>
      </c>
      <c r="J3748" s="85">
        <v>188.48</v>
      </c>
      <c r="K3748" s="85">
        <v>-60.1</v>
      </c>
      <c r="L3748" s="146">
        <v>32.1</v>
      </c>
      <c r="M3748" s="146">
        <v>0</v>
      </c>
      <c r="N3748" s="146">
        <v>28</v>
      </c>
      <c r="Y3748" s="32">
        <f t="shared" si="58"/>
        <v>47.12</v>
      </c>
    </row>
    <row r="3749" spans="1:25" x14ac:dyDescent="0.25">
      <c r="A3749" s="83" t="s">
        <v>11417</v>
      </c>
      <c r="B3749" s="84" t="s">
        <v>3825</v>
      </c>
      <c r="C3749" s="19">
        <v>50668.97</v>
      </c>
      <c r="D3749" s="19">
        <v>962.71</v>
      </c>
      <c r="E3749" s="19">
        <v>0</v>
      </c>
      <c r="F3749" s="19">
        <v>962.71</v>
      </c>
      <c r="G3749" s="19">
        <v>0</v>
      </c>
      <c r="H3749" s="85">
        <v>182967.57</v>
      </c>
      <c r="I3749" s="85">
        <v>3476.38</v>
      </c>
      <c r="J3749" s="85">
        <v>3850.84</v>
      </c>
      <c r="K3749" s="85">
        <v>-374.46</v>
      </c>
      <c r="L3749" s="146">
        <v>869.1</v>
      </c>
      <c r="M3749" s="146">
        <v>494.64</v>
      </c>
      <c r="N3749" s="146">
        <v>0</v>
      </c>
      <c r="Y3749" s="32">
        <f t="shared" si="58"/>
        <v>1457.35</v>
      </c>
    </row>
    <row r="3750" spans="1:25" x14ac:dyDescent="0.25">
      <c r="A3750" s="83" t="s">
        <v>11418</v>
      </c>
      <c r="B3750" s="84" t="s">
        <v>3826</v>
      </c>
      <c r="C3750" s="19">
        <v>1682.7</v>
      </c>
      <c r="D3750" s="19">
        <v>31.97</v>
      </c>
      <c r="E3750" s="19">
        <v>0</v>
      </c>
      <c r="F3750" s="19">
        <v>31.97</v>
      </c>
      <c r="G3750" s="19">
        <v>0</v>
      </c>
      <c r="H3750" s="85">
        <v>6729.92</v>
      </c>
      <c r="I3750" s="85">
        <v>127.87</v>
      </c>
      <c r="J3750" s="85">
        <v>127.89</v>
      </c>
      <c r="K3750" s="85">
        <v>-0.02</v>
      </c>
      <c r="L3750" s="146">
        <v>31.97</v>
      </c>
      <c r="M3750" s="146">
        <v>31.95</v>
      </c>
      <c r="N3750" s="146">
        <v>0</v>
      </c>
      <c r="Y3750" s="32">
        <f t="shared" si="58"/>
        <v>63.92</v>
      </c>
    </row>
    <row r="3751" spans="1:25" x14ac:dyDescent="0.25">
      <c r="A3751" s="83" t="s">
        <v>11419</v>
      </c>
      <c r="B3751" s="84" t="s">
        <v>3827</v>
      </c>
      <c r="C3751" s="19">
        <v>15697.89</v>
      </c>
      <c r="D3751" s="19">
        <v>298.26</v>
      </c>
      <c r="E3751" s="19">
        <v>0</v>
      </c>
      <c r="F3751" s="19">
        <v>298.26</v>
      </c>
      <c r="G3751" s="19">
        <v>0</v>
      </c>
      <c r="H3751" s="85">
        <v>51335.49</v>
      </c>
      <c r="I3751" s="85">
        <v>975.37</v>
      </c>
      <c r="J3751" s="85">
        <v>1193.04</v>
      </c>
      <c r="K3751" s="85">
        <v>-217.67</v>
      </c>
      <c r="L3751" s="146">
        <v>243.84</v>
      </c>
      <c r="M3751" s="146">
        <v>26.17</v>
      </c>
      <c r="N3751" s="146">
        <v>0</v>
      </c>
      <c r="Y3751" s="32">
        <f t="shared" si="58"/>
        <v>324.43</v>
      </c>
    </row>
    <row r="3752" spans="1:25" x14ac:dyDescent="0.25">
      <c r="A3752" s="83" t="s">
        <v>11420</v>
      </c>
      <c r="B3752" s="84" t="s">
        <v>3828</v>
      </c>
      <c r="C3752" s="19">
        <v>46554.64</v>
      </c>
      <c r="D3752" s="19">
        <v>884.54</v>
      </c>
      <c r="E3752" s="19">
        <v>0</v>
      </c>
      <c r="F3752" s="19">
        <v>884.54</v>
      </c>
      <c r="G3752" s="19">
        <v>0</v>
      </c>
      <c r="H3752" s="85">
        <v>145376.12</v>
      </c>
      <c r="I3752" s="85">
        <v>2762.15</v>
      </c>
      <c r="J3752" s="85">
        <v>3538.15</v>
      </c>
      <c r="K3752" s="85">
        <v>-776</v>
      </c>
      <c r="L3752" s="146">
        <v>690.54</v>
      </c>
      <c r="M3752" s="146">
        <v>0</v>
      </c>
      <c r="N3752" s="146">
        <v>85.46</v>
      </c>
      <c r="Y3752" s="32">
        <f t="shared" si="58"/>
        <v>884.54</v>
      </c>
    </row>
    <row r="3753" spans="1:25" x14ac:dyDescent="0.25">
      <c r="A3753" s="83" t="s">
        <v>11421</v>
      </c>
      <c r="B3753" s="84" t="s">
        <v>3829</v>
      </c>
      <c r="C3753" s="19">
        <v>14617.46</v>
      </c>
      <c r="D3753" s="19">
        <v>277.73</v>
      </c>
      <c r="E3753" s="19">
        <v>0</v>
      </c>
      <c r="F3753" s="19">
        <v>277.73</v>
      </c>
      <c r="G3753" s="19">
        <v>0</v>
      </c>
      <c r="H3753" s="85">
        <v>41848.400000000001</v>
      </c>
      <c r="I3753" s="85">
        <v>795.12</v>
      </c>
      <c r="J3753" s="85">
        <v>1110.93</v>
      </c>
      <c r="K3753" s="85">
        <v>-315.81</v>
      </c>
      <c r="L3753" s="146">
        <v>198.78</v>
      </c>
      <c r="M3753" s="146">
        <v>0</v>
      </c>
      <c r="N3753" s="146">
        <v>117.03</v>
      </c>
      <c r="Y3753" s="32">
        <f t="shared" si="58"/>
        <v>277.73</v>
      </c>
    </row>
    <row r="3754" spans="1:25" x14ac:dyDescent="0.25">
      <c r="A3754" s="83" t="s">
        <v>11422</v>
      </c>
      <c r="B3754" s="84" t="s">
        <v>3830</v>
      </c>
      <c r="C3754" s="19">
        <v>23647.23</v>
      </c>
      <c r="D3754" s="19">
        <v>449.3</v>
      </c>
      <c r="E3754" s="19">
        <v>0</v>
      </c>
      <c r="F3754" s="19">
        <v>449.3</v>
      </c>
      <c r="G3754" s="19">
        <v>0</v>
      </c>
      <c r="H3754" s="85">
        <v>92657.91</v>
      </c>
      <c r="I3754" s="85">
        <v>1760.5</v>
      </c>
      <c r="J3754" s="85">
        <v>1797.19</v>
      </c>
      <c r="K3754" s="85">
        <v>-36.69</v>
      </c>
      <c r="L3754" s="146">
        <v>440.13</v>
      </c>
      <c r="M3754" s="146">
        <v>403.44</v>
      </c>
      <c r="N3754" s="146">
        <v>0</v>
      </c>
      <c r="Y3754" s="32">
        <f t="shared" si="58"/>
        <v>852.74</v>
      </c>
    </row>
    <row r="3755" spans="1:25" x14ac:dyDescent="0.25">
      <c r="A3755" s="83" t="s">
        <v>11423</v>
      </c>
      <c r="B3755" s="84" t="s">
        <v>3831</v>
      </c>
      <c r="C3755" s="19">
        <v>47681.2</v>
      </c>
      <c r="D3755" s="19">
        <v>905.94</v>
      </c>
      <c r="E3755" s="19">
        <v>0</v>
      </c>
      <c r="F3755" s="19">
        <v>905.94</v>
      </c>
      <c r="G3755" s="19">
        <v>0</v>
      </c>
      <c r="H3755" s="85">
        <v>174460.98</v>
      </c>
      <c r="I3755" s="85">
        <v>3314.76</v>
      </c>
      <c r="J3755" s="85">
        <v>3623.77</v>
      </c>
      <c r="K3755" s="85">
        <v>-309.01</v>
      </c>
      <c r="L3755" s="146">
        <v>828.69</v>
      </c>
      <c r="M3755" s="146">
        <v>519.67999999999995</v>
      </c>
      <c r="N3755" s="146">
        <v>0</v>
      </c>
      <c r="Y3755" s="32">
        <f t="shared" si="58"/>
        <v>1425.62</v>
      </c>
    </row>
    <row r="3756" spans="1:25" x14ac:dyDescent="0.25">
      <c r="A3756" s="83" t="s">
        <v>11424</v>
      </c>
      <c r="B3756" s="84" t="s">
        <v>3832</v>
      </c>
      <c r="C3756" s="19">
        <v>6680.71</v>
      </c>
      <c r="D3756" s="19">
        <v>126.93</v>
      </c>
      <c r="E3756" s="19">
        <v>0</v>
      </c>
      <c r="F3756" s="19">
        <v>126.93</v>
      </c>
      <c r="G3756" s="19">
        <v>0</v>
      </c>
      <c r="H3756" s="85">
        <v>25115.98</v>
      </c>
      <c r="I3756" s="85">
        <v>477.2</v>
      </c>
      <c r="J3756" s="85">
        <v>507.73</v>
      </c>
      <c r="K3756" s="85">
        <v>-30.53</v>
      </c>
      <c r="L3756" s="146">
        <v>119.3</v>
      </c>
      <c r="M3756" s="146">
        <v>88.77</v>
      </c>
      <c r="N3756" s="146">
        <v>0</v>
      </c>
      <c r="Y3756" s="32">
        <f t="shared" si="58"/>
        <v>215.7</v>
      </c>
    </row>
    <row r="3757" spans="1:25" x14ac:dyDescent="0.25">
      <c r="A3757" s="83" t="s">
        <v>11425</v>
      </c>
      <c r="B3757" s="84" t="s">
        <v>3833</v>
      </c>
      <c r="C3757" s="19">
        <v>311269.01</v>
      </c>
      <c r="D3757" s="19">
        <v>5914.11</v>
      </c>
      <c r="E3757" s="19">
        <v>0</v>
      </c>
      <c r="F3757" s="19">
        <v>5914.11</v>
      </c>
      <c r="G3757" s="19">
        <v>0</v>
      </c>
      <c r="H3757" s="85">
        <v>1173606.17</v>
      </c>
      <c r="I3757" s="85">
        <v>22298.52</v>
      </c>
      <c r="J3757" s="85">
        <v>23656.44</v>
      </c>
      <c r="K3757" s="85">
        <v>-1357.92</v>
      </c>
      <c r="L3757" s="146">
        <v>5574.63</v>
      </c>
      <c r="M3757" s="146">
        <v>4216.71</v>
      </c>
      <c r="N3757" s="146">
        <v>0</v>
      </c>
      <c r="Y3757" s="32">
        <f t="shared" si="58"/>
        <v>10130.82</v>
      </c>
    </row>
    <row r="3758" spans="1:25" x14ac:dyDescent="0.25">
      <c r="A3758" s="83" t="s">
        <v>11426</v>
      </c>
      <c r="B3758" s="84" t="s">
        <v>3834</v>
      </c>
      <c r="C3758" s="19">
        <v>42312.62</v>
      </c>
      <c r="D3758" s="19">
        <v>803.94</v>
      </c>
      <c r="E3758" s="19">
        <v>0</v>
      </c>
      <c r="F3758" s="19">
        <v>803.94</v>
      </c>
      <c r="G3758" s="19">
        <v>0</v>
      </c>
      <c r="H3758" s="85">
        <v>116739.61</v>
      </c>
      <c r="I3758" s="85">
        <v>2218.0500000000002</v>
      </c>
      <c r="J3758" s="85">
        <v>3215.76</v>
      </c>
      <c r="K3758" s="85">
        <v>-997.71</v>
      </c>
      <c r="L3758" s="146">
        <v>554.51</v>
      </c>
      <c r="M3758" s="146">
        <v>0</v>
      </c>
      <c r="N3758" s="146">
        <v>443.2</v>
      </c>
      <c r="Y3758" s="32">
        <f t="shared" si="58"/>
        <v>803.94</v>
      </c>
    </row>
    <row r="3759" spans="1:25" x14ac:dyDescent="0.25">
      <c r="A3759" s="83" t="s">
        <v>11427</v>
      </c>
      <c r="B3759" s="84" t="s">
        <v>3835</v>
      </c>
      <c r="C3759" s="19">
        <v>19509.240000000002</v>
      </c>
      <c r="D3759" s="19">
        <v>370.68</v>
      </c>
      <c r="E3759" s="19">
        <v>0</v>
      </c>
      <c r="F3759" s="19">
        <v>370.68</v>
      </c>
      <c r="G3759" s="19">
        <v>0</v>
      </c>
      <c r="H3759" s="85">
        <v>82751.42</v>
      </c>
      <c r="I3759" s="85">
        <v>1572.28</v>
      </c>
      <c r="J3759" s="85">
        <v>1482.7</v>
      </c>
      <c r="K3759" s="85">
        <v>89.58</v>
      </c>
      <c r="L3759" s="146">
        <v>393.07</v>
      </c>
      <c r="M3759" s="146">
        <v>482.65</v>
      </c>
      <c r="N3759" s="146">
        <v>0</v>
      </c>
      <c r="Y3759" s="32">
        <f t="shared" si="58"/>
        <v>853.32999999999993</v>
      </c>
    </row>
    <row r="3760" spans="1:25" x14ac:dyDescent="0.25">
      <c r="A3760" s="83" t="s">
        <v>11428</v>
      </c>
      <c r="B3760" s="84" t="s">
        <v>3836</v>
      </c>
      <c r="C3760" s="19">
        <v>5624.25</v>
      </c>
      <c r="D3760" s="19">
        <v>106.86</v>
      </c>
      <c r="E3760" s="19">
        <v>0</v>
      </c>
      <c r="F3760" s="19">
        <v>106.86</v>
      </c>
      <c r="G3760" s="19">
        <v>0</v>
      </c>
      <c r="H3760" s="85">
        <v>20110.8</v>
      </c>
      <c r="I3760" s="85">
        <v>382.11</v>
      </c>
      <c r="J3760" s="85">
        <v>427.44</v>
      </c>
      <c r="K3760" s="85">
        <v>-45.33</v>
      </c>
      <c r="L3760" s="146">
        <v>95.53</v>
      </c>
      <c r="M3760" s="146">
        <v>50.2</v>
      </c>
      <c r="N3760" s="146">
        <v>0</v>
      </c>
      <c r="Y3760" s="32">
        <f t="shared" si="58"/>
        <v>157.06</v>
      </c>
    </row>
    <row r="3761" spans="1:25" x14ac:dyDescent="0.25">
      <c r="A3761" s="83" t="s">
        <v>11429</v>
      </c>
      <c r="B3761" s="84" t="s">
        <v>3837</v>
      </c>
      <c r="C3761" s="19">
        <v>5557.51</v>
      </c>
      <c r="D3761" s="19">
        <v>105.59</v>
      </c>
      <c r="E3761" s="19">
        <v>0</v>
      </c>
      <c r="F3761" s="19">
        <v>105.59</v>
      </c>
      <c r="G3761" s="19">
        <v>0</v>
      </c>
      <c r="H3761" s="85">
        <v>12576.08</v>
      </c>
      <c r="I3761" s="85">
        <v>238.95</v>
      </c>
      <c r="J3761" s="85">
        <v>422.37</v>
      </c>
      <c r="K3761" s="85">
        <v>-183.42</v>
      </c>
      <c r="L3761" s="146">
        <v>59.74</v>
      </c>
      <c r="M3761" s="146">
        <v>0</v>
      </c>
      <c r="N3761" s="146">
        <v>123.68</v>
      </c>
      <c r="Y3761" s="32">
        <f t="shared" si="58"/>
        <v>105.59</v>
      </c>
    </row>
    <row r="3762" spans="1:25" x14ac:dyDescent="0.25">
      <c r="A3762" s="83" t="s">
        <v>11430</v>
      </c>
      <c r="B3762" s="84" t="s">
        <v>3838</v>
      </c>
      <c r="C3762" s="19">
        <v>28121.49</v>
      </c>
      <c r="D3762" s="19">
        <v>534.30999999999995</v>
      </c>
      <c r="E3762" s="19">
        <v>0</v>
      </c>
      <c r="F3762" s="19">
        <v>534.30999999999995</v>
      </c>
      <c r="G3762" s="19">
        <v>0</v>
      </c>
      <c r="H3762" s="85">
        <v>84021.63</v>
      </c>
      <c r="I3762" s="85">
        <v>1596.41</v>
      </c>
      <c r="J3762" s="85">
        <v>2137.23</v>
      </c>
      <c r="K3762" s="85">
        <v>-540.82000000000005</v>
      </c>
      <c r="L3762" s="146">
        <v>399.1</v>
      </c>
      <c r="M3762" s="146">
        <v>0</v>
      </c>
      <c r="N3762" s="146">
        <v>141.72</v>
      </c>
      <c r="Y3762" s="32">
        <f t="shared" si="58"/>
        <v>534.30999999999995</v>
      </c>
    </row>
    <row r="3763" spans="1:25" x14ac:dyDescent="0.25">
      <c r="A3763" s="83" t="s">
        <v>11431</v>
      </c>
      <c r="B3763" s="84" t="s">
        <v>3839</v>
      </c>
      <c r="C3763" s="19">
        <v>43434.559999999998</v>
      </c>
      <c r="D3763" s="19">
        <v>825.26</v>
      </c>
      <c r="E3763" s="19">
        <v>0</v>
      </c>
      <c r="F3763" s="19">
        <v>825.26</v>
      </c>
      <c r="G3763" s="19">
        <v>0</v>
      </c>
      <c r="H3763" s="85">
        <v>138436.35999999999</v>
      </c>
      <c r="I3763" s="85">
        <v>2630.29</v>
      </c>
      <c r="J3763" s="85">
        <v>3301.03</v>
      </c>
      <c r="K3763" s="85">
        <v>-670.74</v>
      </c>
      <c r="L3763" s="146">
        <v>657.57</v>
      </c>
      <c r="M3763" s="146">
        <v>0</v>
      </c>
      <c r="N3763" s="146">
        <v>13.17</v>
      </c>
      <c r="Y3763" s="32">
        <f t="shared" si="58"/>
        <v>825.26</v>
      </c>
    </row>
    <row r="3764" spans="1:25" x14ac:dyDescent="0.25">
      <c r="A3764" s="83" t="s">
        <v>11432</v>
      </c>
      <c r="B3764" s="84" t="s">
        <v>3840</v>
      </c>
      <c r="C3764" s="19">
        <v>19032.43</v>
      </c>
      <c r="D3764" s="19">
        <v>361.62</v>
      </c>
      <c r="E3764" s="19">
        <v>0</v>
      </c>
      <c r="F3764" s="19">
        <v>361.62</v>
      </c>
      <c r="G3764" s="19">
        <v>0</v>
      </c>
      <c r="H3764" s="85">
        <v>79456.94</v>
      </c>
      <c r="I3764" s="85">
        <v>1509.68</v>
      </c>
      <c r="J3764" s="85">
        <v>1446.46</v>
      </c>
      <c r="K3764" s="85">
        <v>63.22</v>
      </c>
      <c r="L3764" s="146">
        <v>377.42</v>
      </c>
      <c r="M3764" s="146">
        <v>440.64</v>
      </c>
      <c r="N3764" s="146">
        <v>0</v>
      </c>
      <c r="Y3764" s="32">
        <f t="shared" si="58"/>
        <v>802.26</v>
      </c>
    </row>
    <row r="3765" spans="1:25" x14ac:dyDescent="0.25">
      <c r="A3765" s="83" t="s">
        <v>11433</v>
      </c>
      <c r="B3765" s="84" t="s">
        <v>3841</v>
      </c>
      <c r="C3765" s="19">
        <v>19136.259999999998</v>
      </c>
      <c r="D3765" s="19">
        <v>363.59</v>
      </c>
      <c r="E3765" s="19">
        <v>0</v>
      </c>
      <c r="F3765" s="19">
        <v>363.59</v>
      </c>
      <c r="G3765" s="19">
        <v>0</v>
      </c>
      <c r="H3765" s="85">
        <v>64257.5</v>
      </c>
      <c r="I3765" s="85">
        <v>1220.8900000000001</v>
      </c>
      <c r="J3765" s="85">
        <v>1454.36</v>
      </c>
      <c r="K3765" s="85">
        <v>-233.47</v>
      </c>
      <c r="L3765" s="146">
        <v>305.22000000000003</v>
      </c>
      <c r="M3765" s="146">
        <v>71.75</v>
      </c>
      <c r="N3765" s="146">
        <v>0</v>
      </c>
      <c r="Y3765" s="32">
        <f t="shared" si="58"/>
        <v>435.34</v>
      </c>
    </row>
    <row r="3766" spans="1:25" x14ac:dyDescent="0.25">
      <c r="A3766" s="83" t="s">
        <v>11434</v>
      </c>
      <c r="B3766" s="84" t="s">
        <v>3842</v>
      </c>
      <c r="C3766" s="19">
        <v>18733.509999999998</v>
      </c>
      <c r="D3766" s="19">
        <v>355.94</v>
      </c>
      <c r="E3766" s="19">
        <v>0</v>
      </c>
      <c r="F3766" s="19">
        <v>355.94</v>
      </c>
      <c r="G3766" s="19">
        <v>0</v>
      </c>
      <c r="H3766" s="85">
        <v>73633.77</v>
      </c>
      <c r="I3766" s="85">
        <v>1399.04</v>
      </c>
      <c r="J3766" s="85">
        <v>1423.75</v>
      </c>
      <c r="K3766" s="85">
        <v>-24.71</v>
      </c>
      <c r="L3766" s="146">
        <v>349.76</v>
      </c>
      <c r="M3766" s="146">
        <v>325.05</v>
      </c>
      <c r="N3766" s="146">
        <v>0</v>
      </c>
      <c r="Y3766" s="32">
        <f t="shared" si="58"/>
        <v>680.99</v>
      </c>
    </row>
    <row r="3767" spans="1:25" x14ac:dyDescent="0.25">
      <c r="A3767" s="83" t="s">
        <v>11435</v>
      </c>
      <c r="B3767" s="84" t="s">
        <v>3843</v>
      </c>
      <c r="C3767" s="19">
        <v>5740.15</v>
      </c>
      <c r="D3767" s="19">
        <v>109.06</v>
      </c>
      <c r="E3767" s="19">
        <v>0</v>
      </c>
      <c r="F3767" s="19">
        <v>109.06</v>
      </c>
      <c r="G3767" s="19">
        <v>0</v>
      </c>
      <c r="H3767" s="85">
        <v>10434.83</v>
      </c>
      <c r="I3767" s="85">
        <v>198.26</v>
      </c>
      <c r="J3767" s="85">
        <v>436.25</v>
      </c>
      <c r="K3767" s="85">
        <v>-237.99</v>
      </c>
      <c r="L3767" s="146">
        <v>49.57</v>
      </c>
      <c r="M3767" s="146">
        <v>0</v>
      </c>
      <c r="N3767" s="146">
        <v>188.42</v>
      </c>
      <c r="Y3767" s="32">
        <f t="shared" si="58"/>
        <v>109.06</v>
      </c>
    </row>
    <row r="3768" spans="1:25" x14ac:dyDescent="0.25">
      <c r="A3768" s="83" t="s">
        <v>11436</v>
      </c>
      <c r="B3768" s="84" t="s">
        <v>3844</v>
      </c>
      <c r="C3768" s="19">
        <v>62057.2</v>
      </c>
      <c r="D3768" s="19">
        <v>1179.0899999999999</v>
      </c>
      <c r="E3768" s="19">
        <v>0</v>
      </c>
      <c r="F3768" s="19">
        <v>1179.0899999999999</v>
      </c>
      <c r="G3768" s="19">
        <v>0</v>
      </c>
      <c r="H3768" s="85">
        <v>223209.67</v>
      </c>
      <c r="I3768" s="85">
        <v>4240.9799999999996</v>
      </c>
      <c r="J3768" s="85">
        <v>4716.3500000000004</v>
      </c>
      <c r="K3768" s="85">
        <v>-475.37</v>
      </c>
      <c r="L3768" s="146">
        <v>1060.25</v>
      </c>
      <c r="M3768" s="146">
        <v>584.88</v>
      </c>
      <c r="N3768" s="146">
        <v>0</v>
      </c>
      <c r="Y3768" s="32">
        <f t="shared" si="58"/>
        <v>1763.9699999999998</v>
      </c>
    </row>
    <row r="3769" spans="1:25" x14ac:dyDescent="0.25">
      <c r="A3769" s="83" t="s">
        <v>11437</v>
      </c>
      <c r="B3769" s="84" t="s">
        <v>3845</v>
      </c>
      <c r="C3769" s="19">
        <v>2003.55</v>
      </c>
      <c r="D3769" s="19">
        <v>38.07</v>
      </c>
      <c r="E3769" s="19">
        <v>0</v>
      </c>
      <c r="F3769" s="19">
        <v>38.07</v>
      </c>
      <c r="G3769" s="19">
        <v>0</v>
      </c>
      <c r="H3769" s="85">
        <v>14263.86</v>
      </c>
      <c r="I3769" s="85">
        <v>271.01</v>
      </c>
      <c r="J3769" s="85">
        <v>152.27000000000001</v>
      </c>
      <c r="K3769" s="85">
        <v>118.74</v>
      </c>
      <c r="L3769" s="146">
        <v>67.75</v>
      </c>
      <c r="M3769" s="146">
        <v>186.49</v>
      </c>
      <c r="N3769" s="146">
        <v>0</v>
      </c>
      <c r="Y3769" s="32">
        <f t="shared" si="58"/>
        <v>224.56</v>
      </c>
    </row>
    <row r="3770" spans="1:25" x14ac:dyDescent="0.25">
      <c r="A3770" s="83" t="s">
        <v>11438</v>
      </c>
      <c r="B3770" s="84" t="s">
        <v>3846</v>
      </c>
      <c r="C3770" s="19">
        <v>3715.99</v>
      </c>
      <c r="D3770" s="19">
        <v>70.61</v>
      </c>
      <c r="E3770" s="19">
        <v>0</v>
      </c>
      <c r="F3770" s="19">
        <v>70.61</v>
      </c>
      <c r="G3770" s="19">
        <v>0</v>
      </c>
      <c r="H3770" s="85">
        <v>7456.42</v>
      </c>
      <c r="I3770" s="85">
        <v>141.66999999999999</v>
      </c>
      <c r="J3770" s="85">
        <v>282.42</v>
      </c>
      <c r="K3770" s="85">
        <v>-140.75</v>
      </c>
      <c r="L3770" s="146">
        <v>35.42</v>
      </c>
      <c r="M3770" s="146">
        <v>0</v>
      </c>
      <c r="N3770" s="146">
        <v>105.33</v>
      </c>
      <c r="Y3770" s="32">
        <f t="shared" si="58"/>
        <v>70.61</v>
      </c>
    </row>
    <row r="3771" spans="1:25" x14ac:dyDescent="0.25">
      <c r="A3771" s="83" t="s">
        <v>11439</v>
      </c>
      <c r="B3771" s="84" t="s">
        <v>3847</v>
      </c>
      <c r="C3771" s="19">
        <v>3646.58</v>
      </c>
      <c r="D3771" s="19">
        <v>69.290000000000006</v>
      </c>
      <c r="E3771" s="19">
        <v>0</v>
      </c>
      <c r="F3771" s="19">
        <v>69.290000000000006</v>
      </c>
      <c r="G3771" s="19">
        <v>0</v>
      </c>
      <c r="H3771" s="85">
        <v>8505.84</v>
      </c>
      <c r="I3771" s="85">
        <v>161.61000000000001</v>
      </c>
      <c r="J3771" s="85">
        <v>277.14</v>
      </c>
      <c r="K3771" s="85">
        <v>-115.53</v>
      </c>
      <c r="L3771" s="146">
        <v>40.4</v>
      </c>
      <c r="M3771" s="146">
        <v>0</v>
      </c>
      <c r="N3771" s="146">
        <v>75.13</v>
      </c>
      <c r="Y3771" s="32">
        <f t="shared" si="58"/>
        <v>69.290000000000006</v>
      </c>
    </row>
    <row r="3772" spans="1:25" x14ac:dyDescent="0.25">
      <c r="A3772" s="83" t="s">
        <v>11440</v>
      </c>
      <c r="B3772" s="84" t="s">
        <v>3848</v>
      </c>
      <c r="C3772" s="19">
        <v>4758.5600000000004</v>
      </c>
      <c r="D3772" s="19">
        <v>90.41</v>
      </c>
      <c r="E3772" s="19">
        <v>0</v>
      </c>
      <c r="F3772" s="19">
        <v>90.41</v>
      </c>
      <c r="G3772" s="19">
        <v>0</v>
      </c>
      <c r="H3772" s="85">
        <v>15462.48</v>
      </c>
      <c r="I3772" s="85">
        <v>293.79000000000002</v>
      </c>
      <c r="J3772" s="85">
        <v>361.65</v>
      </c>
      <c r="K3772" s="85">
        <v>-67.86</v>
      </c>
      <c r="L3772" s="146">
        <v>73.45</v>
      </c>
      <c r="M3772" s="146">
        <v>5.59</v>
      </c>
      <c r="N3772" s="146">
        <v>0</v>
      </c>
      <c r="Y3772" s="32">
        <f t="shared" si="58"/>
        <v>96</v>
      </c>
    </row>
    <row r="3773" spans="1:25" x14ac:dyDescent="0.25">
      <c r="A3773" s="83" t="s">
        <v>11441</v>
      </c>
      <c r="B3773" s="84" t="s">
        <v>3849</v>
      </c>
      <c r="C3773" s="19">
        <v>37194.660000000003</v>
      </c>
      <c r="D3773" s="19">
        <v>706.7</v>
      </c>
      <c r="E3773" s="19">
        <v>0</v>
      </c>
      <c r="F3773" s="19">
        <v>706.7</v>
      </c>
      <c r="G3773" s="19">
        <v>0</v>
      </c>
      <c r="H3773" s="85">
        <v>136919.9</v>
      </c>
      <c r="I3773" s="85">
        <v>2601.48</v>
      </c>
      <c r="J3773" s="85">
        <v>2826.79</v>
      </c>
      <c r="K3773" s="85">
        <v>-225.31</v>
      </c>
      <c r="L3773" s="146">
        <v>650.37</v>
      </c>
      <c r="M3773" s="146">
        <v>425.06</v>
      </c>
      <c r="N3773" s="146">
        <v>0</v>
      </c>
      <c r="Y3773" s="32">
        <f t="shared" si="58"/>
        <v>1131.76</v>
      </c>
    </row>
    <row r="3774" spans="1:25" x14ac:dyDescent="0.25">
      <c r="A3774" s="83" t="s">
        <v>11442</v>
      </c>
      <c r="B3774" s="84" t="s">
        <v>3850</v>
      </c>
      <c r="C3774" s="19">
        <v>5827.86</v>
      </c>
      <c r="D3774" s="19">
        <v>110.73</v>
      </c>
      <c r="E3774" s="19">
        <v>0</v>
      </c>
      <c r="F3774" s="19">
        <v>110.73</v>
      </c>
      <c r="G3774" s="19">
        <v>0</v>
      </c>
      <c r="H3774" s="85">
        <v>17784.23</v>
      </c>
      <c r="I3774" s="85">
        <v>337.9</v>
      </c>
      <c r="J3774" s="85">
        <v>442.92</v>
      </c>
      <c r="K3774" s="85">
        <v>-105.02</v>
      </c>
      <c r="L3774" s="146">
        <v>84.48</v>
      </c>
      <c r="M3774" s="146">
        <v>0</v>
      </c>
      <c r="N3774" s="146">
        <v>20.54</v>
      </c>
      <c r="Y3774" s="32">
        <f t="shared" si="58"/>
        <v>110.73</v>
      </c>
    </row>
    <row r="3775" spans="1:25" x14ac:dyDescent="0.25">
      <c r="A3775" s="83" t="s">
        <v>11443</v>
      </c>
      <c r="B3775" s="84" t="s">
        <v>3851</v>
      </c>
      <c r="C3775" s="19">
        <v>48000.27</v>
      </c>
      <c r="D3775" s="19">
        <v>912.01</v>
      </c>
      <c r="E3775" s="19">
        <v>0</v>
      </c>
      <c r="F3775" s="19">
        <v>912.01</v>
      </c>
      <c r="G3775" s="19">
        <v>0</v>
      </c>
      <c r="H3775" s="85">
        <v>166038.73000000001</v>
      </c>
      <c r="I3775" s="85">
        <v>3154.74</v>
      </c>
      <c r="J3775" s="85">
        <v>3648.02</v>
      </c>
      <c r="K3775" s="85">
        <v>-493.28</v>
      </c>
      <c r="L3775" s="146">
        <v>788.69</v>
      </c>
      <c r="M3775" s="146">
        <v>295.41000000000003</v>
      </c>
      <c r="N3775" s="146">
        <v>0</v>
      </c>
      <c r="Y3775" s="32">
        <f t="shared" si="58"/>
        <v>1207.42</v>
      </c>
    </row>
    <row r="3776" spans="1:25" x14ac:dyDescent="0.25">
      <c r="A3776" s="83" t="s">
        <v>11444</v>
      </c>
      <c r="B3776" s="84" t="s">
        <v>3852</v>
      </c>
      <c r="C3776" s="19">
        <v>1920.03</v>
      </c>
      <c r="D3776" s="19">
        <v>36.479999999999997</v>
      </c>
      <c r="E3776" s="19">
        <v>0</v>
      </c>
      <c r="F3776" s="19">
        <v>36.479999999999997</v>
      </c>
      <c r="G3776" s="19">
        <v>0</v>
      </c>
      <c r="H3776" s="85">
        <v>5295.71</v>
      </c>
      <c r="I3776" s="85">
        <v>100.62</v>
      </c>
      <c r="J3776" s="85">
        <v>145.91999999999999</v>
      </c>
      <c r="K3776" s="85">
        <v>-45.3</v>
      </c>
      <c r="L3776" s="146">
        <v>25.16</v>
      </c>
      <c r="M3776" s="146">
        <v>0</v>
      </c>
      <c r="N3776" s="146">
        <v>20.14</v>
      </c>
      <c r="Y3776" s="32">
        <f t="shared" si="58"/>
        <v>36.479999999999997</v>
      </c>
    </row>
    <row r="3777" spans="1:25" x14ac:dyDescent="0.25">
      <c r="A3777" s="83" t="s">
        <v>11445</v>
      </c>
      <c r="B3777" s="84" t="s">
        <v>3853</v>
      </c>
      <c r="C3777" s="19">
        <v>8321.69</v>
      </c>
      <c r="D3777" s="19">
        <v>158.11000000000001</v>
      </c>
      <c r="E3777" s="19">
        <v>0</v>
      </c>
      <c r="F3777" s="19">
        <v>158.11000000000001</v>
      </c>
      <c r="G3777" s="19">
        <v>0</v>
      </c>
      <c r="H3777" s="85">
        <v>21366.71</v>
      </c>
      <c r="I3777" s="85">
        <v>405.97</v>
      </c>
      <c r="J3777" s="85">
        <v>632.45000000000005</v>
      </c>
      <c r="K3777" s="85">
        <v>-226.48</v>
      </c>
      <c r="L3777" s="146">
        <v>101.49</v>
      </c>
      <c r="M3777" s="146">
        <v>0</v>
      </c>
      <c r="N3777" s="146">
        <v>124.99</v>
      </c>
      <c r="Y3777" s="32">
        <f t="shared" si="58"/>
        <v>158.11000000000001</v>
      </c>
    </row>
    <row r="3778" spans="1:25" x14ac:dyDescent="0.25">
      <c r="A3778" s="83" t="s">
        <v>11446</v>
      </c>
      <c r="B3778" s="84" t="s">
        <v>3854</v>
      </c>
      <c r="C3778" s="19">
        <v>95631.96</v>
      </c>
      <c r="D3778" s="19">
        <v>1817.01</v>
      </c>
      <c r="E3778" s="19">
        <v>0</v>
      </c>
      <c r="F3778" s="19">
        <v>1817.01</v>
      </c>
      <c r="G3778" s="19">
        <v>0</v>
      </c>
      <c r="H3778" s="85">
        <v>339536.18</v>
      </c>
      <c r="I3778" s="85">
        <v>6451.19</v>
      </c>
      <c r="J3778" s="85">
        <v>7268.03</v>
      </c>
      <c r="K3778" s="85">
        <v>-816.84</v>
      </c>
      <c r="L3778" s="146">
        <v>1612.8</v>
      </c>
      <c r="M3778" s="146">
        <v>795.96</v>
      </c>
      <c r="N3778" s="146">
        <v>0</v>
      </c>
      <c r="Y3778" s="32">
        <f t="shared" si="58"/>
        <v>2612.9700000000003</v>
      </c>
    </row>
    <row r="3779" spans="1:25" x14ac:dyDescent="0.25">
      <c r="A3779" s="83" t="s">
        <v>11447</v>
      </c>
      <c r="B3779" s="84" t="s">
        <v>3855</v>
      </c>
      <c r="C3779" s="19">
        <v>18940.18</v>
      </c>
      <c r="D3779" s="19">
        <v>359.86</v>
      </c>
      <c r="E3779" s="19">
        <v>0</v>
      </c>
      <c r="F3779" s="19">
        <v>359.86</v>
      </c>
      <c r="G3779" s="19">
        <v>0</v>
      </c>
      <c r="H3779" s="85">
        <v>73019.77</v>
      </c>
      <c r="I3779" s="85">
        <v>1387.38</v>
      </c>
      <c r="J3779" s="85">
        <v>1439.45</v>
      </c>
      <c r="K3779" s="85">
        <v>-52.07</v>
      </c>
      <c r="L3779" s="146">
        <v>346.85</v>
      </c>
      <c r="M3779" s="146">
        <v>294.77999999999997</v>
      </c>
      <c r="N3779" s="146">
        <v>0</v>
      </c>
      <c r="Y3779" s="32">
        <f t="shared" si="58"/>
        <v>654.64</v>
      </c>
    </row>
    <row r="3780" spans="1:25" x14ac:dyDescent="0.25">
      <c r="A3780" s="83" t="s">
        <v>11448</v>
      </c>
      <c r="B3780" s="84" t="s">
        <v>3856</v>
      </c>
      <c r="C3780" s="19">
        <v>33243.21</v>
      </c>
      <c r="D3780" s="19">
        <v>631.62</v>
      </c>
      <c r="E3780" s="19">
        <v>0</v>
      </c>
      <c r="F3780" s="19">
        <v>631.62</v>
      </c>
      <c r="G3780" s="19">
        <v>0</v>
      </c>
      <c r="H3780" s="85">
        <v>116876.89</v>
      </c>
      <c r="I3780" s="85">
        <v>2220.66</v>
      </c>
      <c r="J3780" s="85">
        <v>2526.48</v>
      </c>
      <c r="K3780" s="85">
        <v>-305.82</v>
      </c>
      <c r="L3780" s="146">
        <v>555.16999999999996</v>
      </c>
      <c r="M3780" s="146">
        <v>249.35</v>
      </c>
      <c r="N3780" s="146">
        <v>0</v>
      </c>
      <c r="Y3780" s="32">
        <f t="shared" si="58"/>
        <v>880.97</v>
      </c>
    </row>
    <row r="3781" spans="1:25" x14ac:dyDescent="0.25">
      <c r="A3781" s="83" t="s">
        <v>11449</v>
      </c>
      <c r="B3781" s="84" t="s">
        <v>3857</v>
      </c>
      <c r="C3781" s="19">
        <v>38674.29</v>
      </c>
      <c r="D3781" s="19">
        <v>734.81</v>
      </c>
      <c r="E3781" s="19">
        <v>0</v>
      </c>
      <c r="F3781" s="19">
        <v>734.81</v>
      </c>
      <c r="G3781" s="19">
        <v>0</v>
      </c>
      <c r="H3781" s="85">
        <v>143550.22</v>
      </c>
      <c r="I3781" s="85">
        <v>2727.45</v>
      </c>
      <c r="J3781" s="85">
        <v>2939.25</v>
      </c>
      <c r="K3781" s="85">
        <v>-211.8</v>
      </c>
      <c r="L3781" s="146">
        <v>681.86</v>
      </c>
      <c r="M3781" s="146">
        <v>470.06</v>
      </c>
      <c r="N3781" s="146">
        <v>0</v>
      </c>
      <c r="Y3781" s="32">
        <f t="shared" si="58"/>
        <v>1204.8699999999999</v>
      </c>
    </row>
    <row r="3782" spans="1:25" x14ac:dyDescent="0.25">
      <c r="A3782" s="83" t="s">
        <v>11450</v>
      </c>
      <c r="B3782" s="84" t="s">
        <v>3858</v>
      </c>
      <c r="C3782" s="19">
        <v>14520.44</v>
      </c>
      <c r="D3782" s="19">
        <v>275.89</v>
      </c>
      <c r="E3782" s="19">
        <v>0</v>
      </c>
      <c r="F3782" s="19">
        <v>275.89</v>
      </c>
      <c r="G3782" s="19">
        <v>0</v>
      </c>
      <c r="H3782" s="85">
        <v>48110.23</v>
      </c>
      <c r="I3782" s="85">
        <v>914.09</v>
      </c>
      <c r="J3782" s="85">
        <v>1103.55</v>
      </c>
      <c r="K3782" s="85">
        <v>-189.46</v>
      </c>
      <c r="L3782" s="146">
        <v>228.52</v>
      </c>
      <c r="M3782" s="146">
        <v>39.06</v>
      </c>
      <c r="N3782" s="146">
        <v>0</v>
      </c>
      <c r="Y3782" s="32">
        <f t="shared" si="58"/>
        <v>314.95</v>
      </c>
    </row>
    <row r="3783" spans="1:25" x14ac:dyDescent="0.25">
      <c r="A3783" s="83" t="s">
        <v>11451</v>
      </c>
      <c r="B3783" s="84" t="s">
        <v>3859</v>
      </c>
      <c r="C3783" s="19">
        <v>4741.3599999999997</v>
      </c>
      <c r="D3783" s="19">
        <v>90.09</v>
      </c>
      <c r="E3783" s="19">
        <v>0</v>
      </c>
      <c r="F3783" s="19">
        <v>90.09</v>
      </c>
      <c r="G3783" s="19">
        <v>0</v>
      </c>
      <c r="H3783" s="85">
        <v>26496.2</v>
      </c>
      <c r="I3783" s="85">
        <v>503.43</v>
      </c>
      <c r="J3783" s="85">
        <v>360.34</v>
      </c>
      <c r="K3783" s="85">
        <v>143.09</v>
      </c>
      <c r="L3783" s="146">
        <v>125.86</v>
      </c>
      <c r="M3783" s="146">
        <v>268.95</v>
      </c>
      <c r="N3783" s="146">
        <v>0</v>
      </c>
      <c r="Y3783" s="32">
        <f t="shared" si="58"/>
        <v>359.03999999999996</v>
      </c>
    </row>
    <row r="3784" spans="1:25" x14ac:dyDescent="0.25">
      <c r="A3784" s="83" t="s">
        <v>11452</v>
      </c>
      <c r="B3784" s="84" t="s">
        <v>3860</v>
      </c>
      <c r="C3784" s="19">
        <v>6654.83</v>
      </c>
      <c r="D3784" s="19">
        <v>126.44</v>
      </c>
      <c r="E3784" s="19">
        <v>0</v>
      </c>
      <c r="F3784" s="19">
        <v>126.44</v>
      </c>
      <c r="G3784" s="19">
        <v>0</v>
      </c>
      <c r="H3784" s="85">
        <v>22848.16</v>
      </c>
      <c r="I3784" s="85">
        <v>434.12</v>
      </c>
      <c r="J3784" s="85">
        <v>505.77</v>
      </c>
      <c r="K3784" s="85">
        <v>-71.650000000000006</v>
      </c>
      <c r="L3784" s="146">
        <v>108.53</v>
      </c>
      <c r="M3784" s="146">
        <v>36.880000000000003</v>
      </c>
      <c r="N3784" s="146">
        <v>0</v>
      </c>
      <c r="Y3784" s="32">
        <f t="shared" si="58"/>
        <v>163.32</v>
      </c>
    </row>
    <row r="3785" spans="1:25" x14ac:dyDescent="0.25">
      <c r="A3785" s="83" t="s">
        <v>11453</v>
      </c>
      <c r="B3785" s="84" t="s">
        <v>3861</v>
      </c>
      <c r="C3785" s="19">
        <v>10267.530000000001</v>
      </c>
      <c r="D3785" s="19">
        <v>195.08</v>
      </c>
      <c r="E3785" s="19">
        <v>0</v>
      </c>
      <c r="F3785" s="19">
        <v>195.08</v>
      </c>
      <c r="G3785" s="19">
        <v>0</v>
      </c>
      <c r="H3785" s="85">
        <v>21747.82</v>
      </c>
      <c r="I3785" s="85">
        <v>413.21</v>
      </c>
      <c r="J3785" s="85">
        <v>780.33</v>
      </c>
      <c r="K3785" s="85">
        <v>-367.12</v>
      </c>
      <c r="L3785" s="146">
        <v>103.3</v>
      </c>
      <c r="M3785" s="146">
        <v>0</v>
      </c>
      <c r="N3785" s="146">
        <v>263.82</v>
      </c>
      <c r="Y3785" s="32">
        <f t="shared" si="58"/>
        <v>195.08</v>
      </c>
    </row>
    <row r="3786" spans="1:25" x14ac:dyDescent="0.25">
      <c r="A3786" s="83" t="s">
        <v>11454</v>
      </c>
      <c r="B3786" s="84" t="s">
        <v>3862</v>
      </c>
      <c r="C3786" s="19">
        <v>166541.42000000001</v>
      </c>
      <c r="D3786" s="19">
        <v>3164.29</v>
      </c>
      <c r="E3786" s="19">
        <v>0</v>
      </c>
      <c r="F3786" s="19">
        <v>3164.29</v>
      </c>
      <c r="G3786" s="19">
        <v>0</v>
      </c>
      <c r="H3786" s="85">
        <v>599107.34</v>
      </c>
      <c r="I3786" s="85">
        <v>11383.04</v>
      </c>
      <c r="J3786" s="85">
        <v>12657.15</v>
      </c>
      <c r="K3786" s="85">
        <v>-1274.1099999999999</v>
      </c>
      <c r="L3786" s="146">
        <v>2845.76</v>
      </c>
      <c r="M3786" s="146">
        <v>1571.65</v>
      </c>
      <c r="N3786" s="146">
        <v>0</v>
      </c>
      <c r="Y3786" s="32">
        <f t="shared" si="58"/>
        <v>4735.9400000000005</v>
      </c>
    </row>
    <row r="3787" spans="1:25" x14ac:dyDescent="0.25">
      <c r="A3787" s="83" t="s">
        <v>11455</v>
      </c>
      <c r="B3787" s="84" t="s">
        <v>3863</v>
      </c>
      <c r="C3787" s="19">
        <v>8662.9699999999993</v>
      </c>
      <c r="D3787" s="19">
        <v>164.6</v>
      </c>
      <c r="E3787" s="19">
        <v>0</v>
      </c>
      <c r="F3787" s="19">
        <v>164.6</v>
      </c>
      <c r="G3787" s="19">
        <v>0</v>
      </c>
      <c r="H3787" s="85">
        <v>33245.26</v>
      </c>
      <c r="I3787" s="85">
        <v>631.66</v>
      </c>
      <c r="J3787" s="85">
        <v>658.39</v>
      </c>
      <c r="K3787" s="85">
        <v>-26.73</v>
      </c>
      <c r="L3787" s="146">
        <v>157.91999999999999</v>
      </c>
      <c r="M3787" s="146">
        <v>131.19</v>
      </c>
      <c r="N3787" s="146">
        <v>0</v>
      </c>
      <c r="Y3787" s="32">
        <f t="shared" si="58"/>
        <v>295.78999999999996</v>
      </c>
    </row>
    <row r="3788" spans="1:25" x14ac:dyDescent="0.25">
      <c r="A3788" s="83" t="s">
        <v>11456</v>
      </c>
      <c r="B3788" s="84" t="s">
        <v>3864</v>
      </c>
      <c r="C3788" s="19">
        <v>6063.16</v>
      </c>
      <c r="D3788" s="19">
        <v>115.2</v>
      </c>
      <c r="E3788" s="19">
        <v>0</v>
      </c>
      <c r="F3788" s="19">
        <v>115.2</v>
      </c>
      <c r="G3788" s="19">
        <v>0</v>
      </c>
      <c r="H3788" s="85">
        <v>18851.099999999999</v>
      </c>
      <c r="I3788" s="85">
        <v>358.17</v>
      </c>
      <c r="J3788" s="85">
        <v>460.8</v>
      </c>
      <c r="K3788" s="85">
        <v>-102.63</v>
      </c>
      <c r="L3788" s="146">
        <v>89.54</v>
      </c>
      <c r="M3788" s="146">
        <v>0</v>
      </c>
      <c r="N3788" s="146">
        <v>13.09</v>
      </c>
      <c r="Y3788" s="32">
        <f t="shared" si="58"/>
        <v>115.2</v>
      </c>
    </row>
    <row r="3789" spans="1:25" x14ac:dyDescent="0.25">
      <c r="A3789" s="83" t="s">
        <v>11457</v>
      </c>
      <c r="B3789" s="84" t="s">
        <v>3865</v>
      </c>
      <c r="C3789" s="19">
        <v>55575.78</v>
      </c>
      <c r="D3789" s="19">
        <v>1055.94</v>
      </c>
      <c r="E3789" s="19">
        <v>0</v>
      </c>
      <c r="F3789" s="19">
        <v>1055.94</v>
      </c>
      <c r="G3789" s="19">
        <v>0</v>
      </c>
      <c r="H3789" s="85">
        <v>214125.15</v>
      </c>
      <c r="I3789" s="85">
        <v>4068.38</v>
      </c>
      <c r="J3789" s="85">
        <v>4223.76</v>
      </c>
      <c r="K3789" s="85">
        <v>-155.38</v>
      </c>
      <c r="L3789" s="146">
        <v>1017.1</v>
      </c>
      <c r="M3789" s="146">
        <v>861.72</v>
      </c>
      <c r="N3789" s="146">
        <v>0</v>
      </c>
      <c r="Y3789" s="32">
        <f t="shared" si="58"/>
        <v>1917.66</v>
      </c>
    </row>
    <row r="3790" spans="1:25" x14ac:dyDescent="0.25">
      <c r="A3790" s="83" t="s">
        <v>11458</v>
      </c>
      <c r="B3790" s="84" t="s">
        <v>3866</v>
      </c>
      <c r="C3790" s="19">
        <v>6205.84</v>
      </c>
      <c r="D3790" s="19">
        <v>117.91</v>
      </c>
      <c r="E3790" s="19">
        <v>0</v>
      </c>
      <c r="F3790" s="19">
        <v>117.91</v>
      </c>
      <c r="G3790" s="19">
        <v>0</v>
      </c>
      <c r="H3790" s="85">
        <v>29710.95</v>
      </c>
      <c r="I3790" s="85">
        <v>564.51</v>
      </c>
      <c r="J3790" s="85">
        <v>471.64</v>
      </c>
      <c r="K3790" s="85">
        <v>92.87</v>
      </c>
      <c r="L3790" s="146">
        <v>141.13</v>
      </c>
      <c r="M3790" s="146">
        <v>234</v>
      </c>
      <c r="N3790" s="146">
        <v>0</v>
      </c>
      <c r="Y3790" s="32">
        <f t="shared" si="58"/>
        <v>351.90999999999997</v>
      </c>
    </row>
    <row r="3791" spans="1:25" x14ac:dyDescent="0.25">
      <c r="A3791" s="83" t="s">
        <v>11459</v>
      </c>
      <c r="B3791" s="84" t="s">
        <v>3867</v>
      </c>
      <c r="C3791" s="19">
        <v>64107.4</v>
      </c>
      <c r="D3791" s="19">
        <v>1218.04</v>
      </c>
      <c r="E3791" s="19">
        <v>0</v>
      </c>
      <c r="F3791" s="19">
        <v>1218.04</v>
      </c>
      <c r="G3791" s="19">
        <v>0</v>
      </c>
      <c r="H3791" s="85">
        <v>247114.27</v>
      </c>
      <c r="I3791" s="85">
        <v>4695.17</v>
      </c>
      <c r="J3791" s="85">
        <v>4872.16</v>
      </c>
      <c r="K3791" s="85">
        <v>-176.99</v>
      </c>
      <c r="L3791" s="146">
        <v>1173.79</v>
      </c>
      <c r="M3791" s="146">
        <v>996.8</v>
      </c>
      <c r="N3791" s="146">
        <v>0</v>
      </c>
      <c r="Y3791" s="32">
        <f t="shared" si="58"/>
        <v>2214.84</v>
      </c>
    </row>
    <row r="3792" spans="1:25" x14ac:dyDescent="0.25">
      <c r="A3792" s="83" t="s">
        <v>11460</v>
      </c>
      <c r="B3792" s="84" t="s">
        <v>3868</v>
      </c>
      <c r="C3792" s="19">
        <v>24414.67</v>
      </c>
      <c r="D3792" s="19">
        <v>463.88</v>
      </c>
      <c r="E3792" s="19">
        <v>0</v>
      </c>
      <c r="F3792" s="19">
        <v>463.88</v>
      </c>
      <c r="G3792" s="19">
        <v>0</v>
      </c>
      <c r="H3792" s="85">
        <v>87529.79</v>
      </c>
      <c r="I3792" s="85">
        <v>1663.07</v>
      </c>
      <c r="J3792" s="85">
        <v>1855.52</v>
      </c>
      <c r="K3792" s="85">
        <v>-192.45</v>
      </c>
      <c r="L3792" s="146">
        <v>415.77</v>
      </c>
      <c r="M3792" s="146">
        <v>223.32</v>
      </c>
      <c r="N3792" s="146">
        <v>0</v>
      </c>
      <c r="Y3792" s="32">
        <f t="shared" si="58"/>
        <v>687.2</v>
      </c>
    </row>
    <row r="3793" spans="1:25" x14ac:dyDescent="0.25">
      <c r="A3793" s="83" t="s">
        <v>11461</v>
      </c>
      <c r="B3793" s="84" t="s">
        <v>3869</v>
      </c>
      <c r="C3793" s="19">
        <v>117447.98</v>
      </c>
      <c r="D3793" s="19">
        <v>2231.5100000000002</v>
      </c>
      <c r="E3793" s="19">
        <v>0</v>
      </c>
      <c r="F3793" s="19">
        <v>2231.5100000000002</v>
      </c>
      <c r="G3793" s="19">
        <v>0</v>
      </c>
      <c r="H3793" s="85">
        <v>371336.17</v>
      </c>
      <c r="I3793" s="85">
        <v>7055.39</v>
      </c>
      <c r="J3793" s="85">
        <v>8926.0499999999993</v>
      </c>
      <c r="K3793" s="85">
        <v>-1870.66</v>
      </c>
      <c r="L3793" s="146">
        <v>1763.85</v>
      </c>
      <c r="M3793" s="146">
        <v>0</v>
      </c>
      <c r="N3793" s="146">
        <v>106.81</v>
      </c>
      <c r="Y3793" s="32">
        <f t="shared" ref="Y3793:Y3856" si="59">F3793+M3793+R3793+W3793</f>
        <v>2231.5100000000002</v>
      </c>
    </row>
    <row r="3794" spans="1:25" x14ac:dyDescent="0.25">
      <c r="A3794" s="83" t="s">
        <v>11462</v>
      </c>
      <c r="B3794" s="84" t="s">
        <v>3870</v>
      </c>
      <c r="C3794" s="19">
        <v>4829957.97</v>
      </c>
      <c r="D3794" s="19">
        <v>91769.2</v>
      </c>
      <c r="E3794" s="19">
        <v>0</v>
      </c>
      <c r="F3794" s="19">
        <v>91769.2</v>
      </c>
      <c r="G3794" s="19">
        <v>0</v>
      </c>
      <c r="H3794" s="85">
        <v>18419624.989999998</v>
      </c>
      <c r="I3794" s="85">
        <v>349972.87</v>
      </c>
      <c r="J3794" s="85">
        <v>367076.81</v>
      </c>
      <c r="K3794" s="85">
        <v>-17103.939999999999</v>
      </c>
      <c r="L3794" s="146">
        <v>87493.22</v>
      </c>
      <c r="M3794" s="146">
        <v>70389.279999999999</v>
      </c>
      <c r="N3794" s="146">
        <v>0</v>
      </c>
      <c r="Y3794" s="32">
        <f t="shared" si="59"/>
        <v>162158.47999999998</v>
      </c>
    </row>
    <row r="3795" spans="1:25" x14ac:dyDescent="0.25">
      <c r="A3795" s="83" t="s">
        <v>11463</v>
      </c>
      <c r="B3795" s="84" t="s">
        <v>3871</v>
      </c>
      <c r="C3795" s="19">
        <v>51563.23</v>
      </c>
      <c r="D3795" s="19">
        <v>979.7</v>
      </c>
      <c r="E3795" s="19">
        <v>0</v>
      </c>
      <c r="F3795" s="19">
        <v>979.7</v>
      </c>
      <c r="G3795" s="19">
        <v>0</v>
      </c>
      <c r="H3795" s="85">
        <v>184975.08</v>
      </c>
      <c r="I3795" s="85">
        <v>3514.53</v>
      </c>
      <c r="J3795" s="85">
        <v>3918.81</v>
      </c>
      <c r="K3795" s="85">
        <v>-404.28</v>
      </c>
      <c r="L3795" s="146">
        <v>878.63</v>
      </c>
      <c r="M3795" s="146">
        <v>474.35</v>
      </c>
      <c r="N3795" s="146">
        <v>0</v>
      </c>
      <c r="Y3795" s="32">
        <f t="shared" si="59"/>
        <v>1454.0500000000002</v>
      </c>
    </row>
    <row r="3796" spans="1:25" x14ac:dyDescent="0.25">
      <c r="A3796" s="83" t="s">
        <v>11464</v>
      </c>
      <c r="B3796" s="84" t="s">
        <v>3872</v>
      </c>
      <c r="C3796" s="19">
        <v>117860.11</v>
      </c>
      <c r="D3796" s="19">
        <v>2239.34</v>
      </c>
      <c r="E3796" s="19">
        <v>0</v>
      </c>
      <c r="F3796" s="19">
        <v>2239.34</v>
      </c>
      <c r="G3796" s="19">
        <v>0</v>
      </c>
      <c r="H3796" s="85">
        <v>420045.91</v>
      </c>
      <c r="I3796" s="85">
        <v>7980.87</v>
      </c>
      <c r="J3796" s="85">
        <v>8957.3700000000008</v>
      </c>
      <c r="K3796" s="85">
        <v>-976.5</v>
      </c>
      <c r="L3796" s="146">
        <v>1995.22</v>
      </c>
      <c r="M3796" s="146">
        <v>1018.72</v>
      </c>
      <c r="N3796" s="146">
        <v>0</v>
      </c>
      <c r="Y3796" s="32">
        <f t="shared" si="59"/>
        <v>3258.0600000000004</v>
      </c>
    </row>
    <row r="3797" spans="1:25" x14ac:dyDescent="0.25">
      <c r="A3797" s="83" t="s">
        <v>11465</v>
      </c>
      <c r="B3797" s="84" t="s">
        <v>3873</v>
      </c>
      <c r="C3797" s="19">
        <v>7103.67</v>
      </c>
      <c r="D3797" s="19">
        <v>134.97</v>
      </c>
      <c r="E3797" s="19">
        <v>0</v>
      </c>
      <c r="F3797" s="19">
        <v>134.97</v>
      </c>
      <c r="G3797" s="19">
        <v>0</v>
      </c>
      <c r="H3797" s="85">
        <v>26207.89</v>
      </c>
      <c r="I3797" s="85">
        <v>497.95</v>
      </c>
      <c r="J3797" s="85">
        <v>539.88</v>
      </c>
      <c r="K3797" s="85">
        <v>-41.93</v>
      </c>
      <c r="L3797" s="146">
        <v>124.49</v>
      </c>
      <c r="M3797" s="146">
        <v>82.56</v>
      </c>
      <c r="N3797" s="146">
        <v>0</v>
      </c>
      <c r="Y3797" s="32">
        <f t="shared" si="59"/>
        <v>217.53</v>
      </c>
    </row>
    <row r="3798" spans="1:25" x14ac:dyDescent="0.25">
      <c r="A3798" s="83" t="s">
        <v>11466</v>
      </c>
      <c r="B3798" s="84" t="s">
        <v>3874</v>
      </c>
      <c r="C3798" s="19">
        <v>10317.379999999999</v>
      </c>
      <c r="D3798" s="19">
        <v>196.03</v>
      </c>
      <c r="E3798" s="19">
        <v>0</v>
      </c>
      <c r="F3798" s="19">
        <v>196.03</v>
      </c>
      <c r="G3798" s="19">
        <v>0</v>
      </c>
      <c r="H3798" s="85">
        <v>45002.77</v>
      </c>
      <c r="I3798" s="85">
        <v>855.05</v>
      </c>
      <c r="J3798" s="85">
        <v>784.12</v>
      </c>
      <c r="K3798" s="85">
        <v>70.930000000000007</v>
      </c>
      <c r="L3798" s="146">
        <v>213.76</v>
      </c>
      <c r="M3798" s="146">
        <v>284.69</v>
      </c>
      <c r="N3798" s="146">
        <v>0</v>
      </c>
      <c r="Y3798" s="32">
        <f t="shared" si="59"/>
        <v>480.72</v>
      </c>
    </row>
    <row r="3799" spans="1:25" x14ac:dyDescent="0.25">
      <c r="A3799" s="83" t="s">
        <v>11467</v>
      </c>
      <c r="B3799" s="84" t="s">
        <v>3875</v>
      </c>
      <c r="C3799" s="19">
        <v>12845.86</v>
      </c>
      <c r="D3799" s="19">
        <v>244.07</v>
      </c>
      <c r="E3799" s="19">
        <v>0</v>
      </c>
      <c r="F3799" s="19">
        <v>244.07</v>
      </c>
      <c r="G3799" s="19">
        <v>0</v>
      </c>
      <c r="H3799" s="85">
        <v>33938.57</v>
      </c>
      <c r="I3799" s="85">
        <v>644.83000000000004</v>
      </c>
      <c r="J3799" s="85">
        <v>976.29</v>
      </c>
      <c r="K3799" s="85">
        <v>-331.46</v>
      </c>
      <c r="L3799" s="146">
        <v>161.21</v>
      </c>
      <c r="M3799" s="146">
        <v>0</v>
      </c>
      <c r="N3799" s="146">
        <v>170.25</v>
      </c>
      <c r="Y3799" s="32">
        <f t="shared" si="59"/>
        <v>244.07</v>
      </c>
    </row>
    <row r="3800" spans="1:25" x14ac:dyDescent="0.25">
      <c r="A3800" s="83" t="s">
        <v>11468</v>
      </c>
      <c r="B3800" s="84" t="s">
        <v>3876</v>
      </c>
      <c r="C3800" s="19">
        <v>22913.919999999998</v>
      </c>
      <c r="D3800" s="19">
        <v>435.37</v>
      </c>
      <c r="E3800" s="19">
        <v>0</v>
      </c>
      <c r="F3800" s="19">
        <v>435.37</v>
      </c>
      <c r="G3800" s="19">
        <v>0</v>
      </c>
      <c r="H3800" s="85">
        <v>80908.22</v>
      </c>
      <c r="I3800" s="85">
        <v>1537.26</v>
      </c>
      <c r="J3800" s="85">
        <v>1741.46</v>
      </c>
      <c r="K3800" s="85">
        <v>-204.2</v>
      </c>
      <c r="L3800" s="146">
        <v>384.32</v>
      </c>
      <c r="M3800" s="146">
        <v>180.12</v>
      </c>
      <c r="N3800" s="146">
        <v>0</v>
      </c>
      <c r="Y3800" s="32">
        <f t="shared" si="59"/>
        <v>615.49</v>
      </c>
    </row>
    <row r="3801" spans="1:25" x14ac:dyDescent="0.25">
      <c r="A3801" s="83" t="s">
        <v>11469</v>
      </c>
      <c r="B3801" s="84" t="s">
        <v>3877</v>
      </c>
      <c r="C3801" s="19">
        <v>8430.69</v>
      </c>
      <c r="D3801" s="19">
        <v>160.18</v>
      </c>
      <c r="E3801" s="19">
        <v>0</v>
      </c>
      <c r="F3801" s="19">
        <v>160.18</v>
      </c>
      <c r="G3801" s="19">
        <v>0</v>
      </c>
      <c r="H3801" s="85">
        <v>32906.1</v>
      </c>
      <c r="I3801" s="85">
        <v>625.22</v>
      </c>
      <c r="J3801" s="85">
        <v>640.73</v>
      </c>
      <c r="K3801" s="85">
        <v>-15.51</v>
      </c>
      <c r="L3801" s="146">
        <v>156.31</v>
      </c>
      <c r="M3801" s="146">
        <v>140.80000000000001</v>
      </c>
      <c r="N3801" s="146">
        <v>0</v>
      </c>
      <c r="Y3801" s="32">
        <f t="shared" si="59"/>
        <v>300.98</v>
      </c>
    </row>
    <row r="3802" spans="1:25" x14ac:dyDescent="0.25">
      <c r="A3802" s="83" t="s">
        <v>11470</v>
      </c>
      <c r="B3802" s="84" t="s">
        <v>3878</v>
      </c>
      <c r="C3802" s="19">
        <v>6909.4</v>
      </c>
      <c r="D3802" s="19">
        <v>131.28</v>
      </c>
      <c r="E3802" s="19">
        <v>0</v>
      </c>
      <c r="F3802" s="19">
        <v>131.28</v>
      </c>
      <c r="G3802" s="19">
        <v>0</v>
      </c>
      <c r="H3802" s="85">
        <v>31190.54</v>
      </c>
      <c r="I3802" s="85">
        <v>592.62</v>
      </c>
      <c r="J3802" s="85">
        <v>525.11</v>
      </c>
      <c r="K3802" s="85">
        <v>67.510000000000005</v>
      </c>
      <c r="L3802" s="146">
        <v>148.16</v>
      </c>
      <c r="M3802" s="146">
        <v>215.67</v>
      </c>
      <c r="N3802" s="146">
        <v>0</v>
      </c>
      <c r="Y3802" s="32">
        <f t="shared" si="59"/>
        <v>346.95</v>
      </c>
    </row>
    <row r="3803" spans="1:25" x14ac:dyDescent="0.25">
      <c r="A3803" s="83" t="s">
        <v>11471</v>
      </c>
      <c r="B3803" s="84" t="s">
        <v>3879</v>
      </c>
      <c r="C3803" s="19">
        <v>11343.04</v>
      </c>
      <c r="D3803" s="19">
        <v>215.52</v>
      </c>
      <c r="E3803" s="19">
        <v>0</v>
      </c>
      <c r="F3803" s="19">
        <v>215.52</v>
      </c>
      <c r="G3803" s="19">
        <v>0</v>
      </c>
      <c r="H3803" s="85">
        <v>42988.05</v>
      </c>
      <c r="I3803" s="85">
        <v>816.77</v>
      </c>
      <c r="J3803" s="85">
        <v>862.07</v>
      </c>
      <c r="K3803" s="85">
        <v>-45.3</v>
      </c>
      <c r="L3803" s="146">
        <v>204.19</v>
      </c>
      <c r="M3803" s="146">
        <v>158.88999999999999</v>
      </c>
      <c r="N3803" s="146">
        <v>0</v>
      </c>
      <c r="Y3803" s="32">
        <f t="shared" si="59"/>
        <v>374.40999999999997</v>
      </c>
    </row>
    <row r="3804" spans="1:25" x14ac:dyDescent="0.25">
      <c r="A3804" s="83" t="s">
        <v>11472</v>
      </c>
      <c r="B3804" s="84" t="s">
        <v>3880</v>
      </c>
      <c r="C3804" s="19">
        <v>4812.38</v>
      </c>
      <c r="D3804" s="19">
        <v>91.44</v>
      </c>
      <c r="E3804" s="19">
        <v>0</v>
      </c>
      <c r="F3804" s="19">
        <v>91.44</v>
      </c>
      <c r="G3804" s="19">
        <v>0</v>
      </c>
      <c r="H3804" s="85">
        <v>7459.39</v>
      </c>
      <c r="I3804" s="85">
        <v>141.72999999999999</v>
      </c>
      <c r="J3804" s="85">
        <v>365.74</v>
      </c>
      <c r="K3804" s="85">
        <v>-224.01</v>
      </c>
      <c r="L3804" s="146">
        <v>35.43</v>
      </c>
      <c r="M3804" s="146">
        <v>0</v>
      </c>
      <c r="N3804" s="146">
        <v>188.58</v>
      </c>
      <c r="Y3804" s="32">
        <f t="shared" si="59"/>
        <v>91.44</v>
      </c>
    </row>
    <row r="3805" spans="1:25" x14ac:dyDescent="0.25">
      <c r="A3805" s="83" t="s">
        <v>11473</v>
      </c>
      <c r="B3805" s="84" t="s">
        <v>3881</v>
      </c>
      <c r="C3805" s="19">
        <v>20512.37</v>
      </c>
      <c r="D3805" s="19">
        <v>389.74</v>
      </c>
      <c r="E3805" s="19">
        <v>0</v>
      </c>
      <c r="F3805" s="19">
        <v>389.74</v>
      </c>
      <c r="G3805" s="19">
        <v>0</v>
      </c>
      <c r="H3805" s="85">
        <v>79530</v>
      </c>
      <c r="I3805" s="85">
        <v>1511.07</v>
      </c>
      <c r="J3805" s="85">
        <v>1558.94</v>
      </c>
      <c r="K3805" s="85">
        <v>-47.87</v>
      </c>
      <c r="L3805" s="146">
        <v>377.77</v>
      </c>
      <c r="M3805" s="146">
        <v>329.9</v>
      </c>
      <c r="N3805" s="146">
        <v>0</v>
      </c>
      <c r="Y3805" s="32">
        <f t="shared" si="59"/>
        <v>719.64</v>
      </c>
    </row>
    <row r="3806" spans="1:25" x14ac:dyDescent="0.25">
      <c r="A3806" s="83" t="s">
        <v>11474</v>
      </c>
      <c r="B3806" s="84" t="s">
        <v>3882</v>
      </c>
      <c r="C3806" s="19">
        <v>5034.0200000000004</v>
      </c>
      <c r="D3806" s="19">
        <v>95.65</v>
      </c>
      <c r="E3806" s="19">
        <v>0</v>
      </c>
      <c r="F3806" s="19">
        <v>95.65</v>
      </c>
      <c r="G3806" s="19">
        <v>0</v>
      </c>
      <c r="H3806" s="85">
        <v>9049.8700000000008</v>
      </c>
      <c r="I3806" s="85">
        <v>171.95</v>
      </c>
      <c r="J3806" s="85">
        <v>382.59</v>
      </c>
      <c r="K3806" s="85">
        <v>-210.64</v>
      </c>
      <c r="L3806" s="146">
        <v>42.99</v>
      </c>
      <c r="M3806" s="146">
        <v>0</v>
      </c>
      <c r="N3806" s="146">
        <v>167.65</v>
      </c>
      <c r="Y3806" s="32">
        <f t="shared" si="59"/>
        <v>95.65</v>
      </c>
    </row>
    <row r="3807" spans="1:25" x14ac:dyDescent="0.25">
      <c r="A3807" s="83" t="s">
        <v>11475</v>
      </c>
      <c r="B3807" s="84" t="s">
        <v>3883</v>
      </c>
      <c r="C3807" s="19">
        <v>25917.439999999999</v>
      </c>
      <c r="D3807" s="19">
        <v>492.43</v>
      </c>
      <c r="E3807" s="19">
        <v>0</v>
      </c>
      <c r="F3807" s="19">
        <v>492.43</v>
      </c>
      <c r="G3807" s="19">
        <v>0</v>
      </c>
      <c r="H3807" s="85">
        <v>81441.78</v>
      </c>
      <c r="I3807" s="85">
        <v>1547.39</v>
      </c>
      <c r="J3807" s="85">
        <v>1969.73</v>
      </c>
      <c r="K3807" s="85">
        <v>-422.34</v>
      </c>
      <c r="L3807" s="146">
        <v>386.85</v>
      </c>
      <c r="M3807" s="146">
        <v>0</v>
      </c>
      <c r="N3807" s="146">
        <v>35.49</v>
      </c>
      <c r="Y3807" s="32">
        <f t="shared" si="59"/>
        <v>492.43</v>
      </c>
    </row>
    <row r="3808" spans="1:25" x14ac:dyDescent="0.25">
      <c r="A3808" s="83" t="s">
        <v>11476</v>
      </c>
      <c r="B3808" s="84" t="s">
        <v>3884</v>
      </c>
      <c r="C3808" s="19">
        <v>16310.79</v>
      </c>
      <c r="D3808" s="19">
        <v>309.91000000000003</v>
      </c>
      <c r="E3808" s="19">
        <v>0</v>
      </c>
      <c r="F3808" s="19">
        <v>309.91000000000003</v>
      </c>
      <c r="G3808" s="19">
        <v>0</v>
      </c>
      <c r="H3808" s="85">
        <v>54025.35</v>
      </c>
      <c r="I3808" s="85">
        <v>1026.48</v>
      </c>
      <c r="J3808" s="85">
        <v>1239.6199999999999</v>
      </c>
      <c r="K3808" s="85">
        <v>-213.14</v>
      </c>
      <c r="L3808" s="146">
        <v>256.62</v>
      </c>
      <c r="M3808" s="146">
        <v>43.48</v>
      </c>
      <c r="N3808" s="146">
        <v>0</v>
      </c>
      <c r="Y3808" s="32">
        <f t="shared" si="59"/>
        <v>353.39000000000004</v>
      </c>
    </row>
    <row r="3809" spans="1:25" x14ac:dyDescent="0.25">
      <c r="A3809" s="83" t="s">
        <v>11477</v>
      </c>
      <c r="B3809" s="84" t="s">
        <v>3885</v>
      </c>
      <c r="C3809" s="19">
        <v>68961.210000000006</v>
      </c>
      <c r="D3809" s="19">
        <v>1310.26</v>
      </c>
      <c r="E3809" s="19">
        <v>0</v>
      </c>
      <c r="F3809" s="19">
        <v>1310.26</v>
      </c>
      <c r="G3809" s="19">
        <v>0</v>
      </c>
      <c r="H3809" s="85">
        <v>264731.84000000003</v>
      </c>
      <c r="I3809" s="85">
        <v>5029.8999999999996</v>
      </c>
      <c r="J3809" s="85">
        <v>5241.05</v>
      </c>
      <c r="K3809" s="85">
        <v>-211.15</v>
      </c>
      <c r="L3809" s="146">
        <v>1257.48</v>
      </c>
      <c r="M3809" s="146">
        <v>1046.33</v>
      </c>
      <c r="N3809" s="146">
        <v>0</v>
      </c>
      <c r="Y3809" s="32">
        <f t="shared" si="59"/>
        <v>2356.59</v>
      </c>
    </row>
    <row r="3810" spans="1:25" x14ac:dyDescent="0.25">
      <c r="A3810" s="83" t="s">
        <v>11478</v>
      </c>
      <c r="B3810" s="84" t="s">
        <v>3886</v>
      </c>
      <c r="C3810" s="19">
        <v>5035.8</v>
      </c>
      <c r="D3810" s="19">
        <v>95.68</v>
      </c>
      <c r="E3810" s="19">
        <v>0</v>
      </c>
      <c r="F3810" s="19">
        <v>95.68</v>
      </c>
      <c r="G3810" s="19">
        <v>0</v>
      </c>
      <c r="H3810" s="85">
        <v>14772.01</v>
      </c>
      <c r="I3810" s="85">
        <v>280.67</v>
      </c>
      <c r="J3810" s="85">
        <v>382.72</v>
      </c>
      <c r="K3810" s="85">
        <v>-102.05</v>
      </c>
      <c r="L3810" s="146">
        <v>70.17</v>
      </c>
      <c r="M3810" s="146">
        <v>0</v>
      </c>
      <c r="N3810" s="146">
        <v>31.88</v>
      </c>
      <c r="Y3810" s="32">
        <f t="shared" si="59"/>
        <v>95.68</v>
      </c>
    </row>
    <row r="3811" spans="1:25" x14ac:dyDescent="0.25">
      <c r="A3811" s="83" t="s">
        <v>11479</v>
      </c>
      <c r="B3811" s="84" t="s">
        <v>3887</v>
      </c>
      <c r="C3811" s="19">
        <v>449085.11</v>
      </c>
      <c r="D3811" s="19">
        <v>8532.6200000000008</v>
      </c>
      <c r="E3811" s="19">
        <v>0</v>
      </c>
      <c r="F3811" s="19">
        <v>8532.6200000000008</v>
      </c>
      <c r="G3811" s="19">
        <v>0</v>
      </c>
      <c r="H3811" s="85">
        <v>1655579.05</v>
      </c>
      <c r="I3811" s="85">
        <v>31456</v>
      </c>
      <c r="J3811" s="85">
        <v>34130.47</v>
      </c>
      <c r="K3811" s="85">
        <v>-2674.47</v>
      </c>
      <c r="L3811" s="146">
        <v>7864</v>
      </c>
      <c r="M3811" s="146">
        <v>5189.53</v>
      </c>
      <c r="N3811" s="146">
        <v>0</v>
      </c>
      <c r="Y3811" s="32">
        <f t="shared" si="59"/>
        <v>13722.150000000001</v>
      </c>
    </row>
    <row r="3812" spans="1:25" x14ac:dyDescent="0.25">
      <c r="A3812" s="83" t="s">
        <v>11480</v>
      </c>
      <c r="B3812" s="84" t="s">
        <v>3888</v>
      </c>
      <c r="C3812" s="19">
        <v>30092.29</v>
      </c>
      <c r="D3812" s="19">
        <v>571.75</v>
      </c>
      <c r="E3812" s="19">
        <v>0</v>
      </c>
      <c r="F3812" s="19">
        <v>571.75</v>
      </c>
      <c r="G3812" s="19">
        <v>0</v>
      </c>
      <c r="H3812" s="85">
        <v>95700.46</v>
      </c>
      <c r="I3812" s="85">
        <v>1818.31</v>
      </c>
      <c r="J3812" s="85">
        <v>2287.0100000000002</v>
      </c>
      <c r="K3812" s="85">
        <v>-468.7</v>
      </c>
      <c r="L3812" s="146">
        <v>454.58</v>
      </c>
      <c r="M3812" s="146">
        <v>0</v>
      </c>
      <c r="N3812" s="146">
        <v>14.12</v>
      </c>
      <c r="Y3812" s="32">
        <f t="shared" si="59"/>
        <v>571.75</v>
      </c>
    </row>
    <row r="3813" spans="1:25" x14ac:dyDescent="0.25">
      <c r="A3813" s="83" t="s">
        <v>11481</v>
      </c>
      <c r="B3813" s="84" t="s">
        <v>3889</v>
      </c>
      <c r="C3813" s="19">
        <v>29629.89</v>
      </c>
      <c r="D3813" s="19">
        <v>562.97</v>
      </c>
      <c r="E3813" s="19">
        <v>0</v>
      </c>
      <c r="F3813" s="19">
        <v>562.97</v>
      </c>
      <c r="G3813" s="19">
        <v>0</v>
      </c>
      <c r="H3813" s="85">
        <v>102133.72</v>
      </c>
      <c r="I3813" s="85">
        <v>1940.54</v>
      </c>
      <c r="J3813" s="85">
        <v>2251.87</v>
      </c>
      <c r="K3813" s="85">
        <v>-311.33</v>
      </c>
      <c r="L3813" s="146">
        <v>485.14</v>
      </c>
      <c r="M3813" s="146">
        <v>173.81</v>
      </c>
      <c r="N3813" s="146">
        <v>0</v>
      </c>
      <c r="Y3813" s="32">
        <f t="shared" si="59"/>
        <v>736.78</v>
      </c>
    </row>
    <row r="3814" spans="1:25" x14ac:dyDescent="0.25">
      <c r="A3814" s="83" t="s">
        <v>11482</v>
      </c>
      <c r="B3814" s="84" t="s">
        <v>3890</v>
      </c>
      <c r="C3814" s="19">
        <v>53431.71</v>
      </c>
      <c r="D3814" s="19">
        <v>1015.2</v>
      </c>
      <c r="E3814" s="19">
        <v>0</v>
      </c>
      <c r="F3814" s="19">
        <v>1015.2</v>
      </c>
      <c r="G3814" s="19">
        <v>0</v>
      </c>
      <c r="H3814" s="85">
        <v>185533.03</v>
      </c>
      <c r="I3814" s="85">
        <v>3525.13</v>
      </c>
      <c r="J3814" s="85">
        <v>4060.81</v>
      </c>
      <c r="K3814" s="85">
        <v>-535.67999999999995</v>
      </c>
      <c r="L3814" s="146">
        <v>881.28</v>
      </c>
      <c r="M3814" s="146">
        <v>345.6</v>
      </c>
      <c r="N3814" s="146">
        <v>0</v>
      </c>
      <c r="Y3814" s="32">
        <f t="shared" si="59"/>
        <v>1360.8000000000002</v>
      </c>
    </row>
    <row r="3815" spans="1:25" x14ac:dyDescent="0.25">
      <c r="A3815" s="83" t="s">
        <v>11483</v>
      </c>
      <c r="B3815" s="84" t="s">
        <v>3891</v>
      </c>
      <c r="C3815" s="19">
        <v>9433.18</v>
      </c>
      <c r="D3815" s="19">
        <v>179.23</v>
      </c>
      <c r="E3815" s="19">
        <v>0</v>
      </c>
      <c r="F3815" s="19">
        <v>179.23</v>
      </c>
      <c r="G3815" s="19">
        <v>0</v>
      </c>
      <c r="H3815" s="85">
        <v>27490.32</v>
      </c>
      <c r="I3815" s="85">
        <v>522.32000000000005</v>
      </c>
      <c r="J3815" s="85">
        <v>716.92</v>
      </c>
      <c r="K3815" s="85">
        <v>-194.6</v>
      </c>
      <c r="L3815" s="146">
        <v>130.58000000000001</v>
      </c>
      <c r="M3815" s="146">
        <v>0</v>
      </c>
      <c r="N3815" s="146">
        <v>64.02</v>
      </c>
      <c r="Y3815" s="32">
        <f t="shared" si="59"/>
        <v>179.23</v>
      </c>
    </row>
    <row r="3816" spans="1:25" x14ac:dyDescent="0.25">
      <c r="A3816" s="83" t="s">
        <v>11484</v>
      </c>
      <c r="B3816" s="84" t="s">
        <v>3892</v>
      </c>
      <c r="C3816" s="19">
        <v>14099.57</v>
      </c>
      <c r="D3816" s="19">
        <v>267.89</v>
      </c>
      <c r="E3816" s="19">
        <v>0</v>
      </c>
      <c r="F3816" s="19">
        <v>267.89</v>
      </c>
      <c r="G3816" s="19">
        <v>0</v>
      </c>
      <c r="H3816" s="85">
        <v>39329.53</v>
      </c>
      <c r="I3816" s="85">
        <v>747.26</v>
      </c>
      <c r="J3816" s="85">
        <v>1071.57</v>
      </c>
      <c r="K3816" s="85">
        <v>-324.31</v>
      </c>
      <c r="L3816" s="146">
        <v>186.82</v>
      </c>
      <c r="M3816" s="146">
        <v>0</v>
      </c>
      <c r="N3816" s="146">
        <v>137.49</v>
      </c>
      <c r="Y3816" s="32">
        <f t="shared" si="59"/>
        <v>267.89</v>
      </c>
    </row>
    <row r="3817" spans="1:25" x14ac:dyDescent="0.25">
      <c r="A3817" s="83" t="s">
        <v>11485</v>
      </c>
      <c r="B3817" s="84" t="s">
        <v>3893</v>
      </c>
      <c r="C3817" s="19">
        <v>3083.51</v>
      </c>
      <c r="D3817" s="19">
        <v>58.59</v>
      </c>
      <c r="E3817" s="19">
        <v>0</v>
      </c>
      <c r="F3817" s="19">
        <v>58.59</v>
      </c>
      <c r="G3817" s="19">
        <v>0</v>
      </c>
      <c r="H3817" s="85">
        <v>3996.31</v>
      </c>
      <c r="I3817" s="85">
        <v>75.930000000000007</v>
      </c>
      <c r="J3817" s="85">
        <v>234.35</v>
      </c>
      <c r="K3817" s="85">
        <v>-158.41999999999999</v>
      </c>
      <c r="L3817" s="146">
        <v>18.98</v>
      </c>
      <c r="M3817" s="146">
        <v>0</v>
      </c>
      <c r="N3817" s="146">
        <v>139.44</v>
      </c>
      <c r="Y3817" s="32">
        <f t="shared" si="59"/>
        <v>58.59</v>
      </c>
    </row>
    <row r="3818" spans="1:25" x14ac:dyDescent="0.25">
      <c r="A3818" s="83" t="s">
        <v>11486</v>
      </c>
      <c r="B3818" s="84" t="s">
        <v>3894</v>
      </c>
      <c r="C3818" s="19">
        <v>3400.56</v>
      </c>
      <c r="D3818" s="19">
        <v>64.61</v>
      </c>
      <c r="E3818" s="19">
        <v>0</v>
      </c>
      <c r="F3818" s="19">
        <v>64.61</v>
      </c>
      <c r="G3818" s="19">
        <v>0</v>
      </c>
      <c r="H3818" s="85">
        <v>5856.94</v>
      </c>
      <c r="I3818" s="85">
        <v>111.28</v>
      </c>
      <c r="J3818" s="85">
        <v>258.44</v>
      </c>
      <c r="K3818" s="85">
        <v>-147.16</v>
      </c>
      <c r="L3818" s="146">
        <v>27.82</v>
      </c>
      <c r="M3818" s="146">
        <v>0</v>
      </c>
      <c r="N3818" s="146">
        <v>119.34</v>
      </c>
      <c r="Y3818" s="32">
        <f t="shared" si="59"/>
        <v>64.61</v>
      </c>
    </row>
    <row r="3819" spans="1:25" x14ac:dyDescent="0.25">
      <c r="A3819" s="83" t="s">
        <v>11487</v>
      </c>
      <c r="B3819" s="84" t="s">
        <v>3895</v>
      </c>
      <c r="C3819" s="19">
        <v>14480.44</v>
      </c>
      <c r="D3819" s="19">
        <v>275.13</v>
      </c>
      <c r="E3819" s="19">
        <v>0</v>
      </c>
      <c r="F3819" s="19">
        <v>275.13</v>
      </c>
      <c r="G3819" s="19">
        <v>0</v>
      </c>
      <c r="H3819" s="85">
        <v>76381.45</v>
      </c>
      <c r="I3819" s="85">
        <v>1451.25</v>
      </c>
      <c r="J3819" s="85">
        <v>1100.51</v>
      </c>
      <c r="K3819" s="85">
        <v>350.74</v>
      </c>
      <c r="L3819" s="146">
        <v>362.81</v>
      </c>
      <c r="M3819" s="146">
        <v>713.55</v>
      </c>
      <c r="N3819" s="146">
        <v>0</v>
      </c>
      <c r="Y3819" s="32">
        <f t="shared" si="59"/>
        <v>988.68</v>
      </c>
    </row>
    <row r="3820" spans="1:25" x14ac:dyDescent="0.25">
      <c r="A3820" s="83" t="s">
        <v>11488</v>
      </c>
      <c r="B3820" s="84" t="s">
        <v>3896</v>
      </c>
      <c r="C3820" s="19">
        <v>7001.12</v>
      </c>
      <c r="D3820" s="19">
        <v>133.02000000000001</v>
      </c>
      <c r="E3820" s="19">
        <v>0</v>
      </c>
      <c r="F3820" s="19">
        <v>133.02000000000001</v>
      </c>
      <c r="G3820" s="19">
        <v>0</v>
      </c>
      <c r="H3820" s="85">
        <v>20674.09</v>
      </c>
      <c r="I3820" s="85">
        <v>392.81</v>
      </c>
      <c r="J3820" s="85">
        <v>532.09</v>
      </c>
      <c r="K3820" s="85">
        <v>-139.28</v>
      </c>
      <c r="L3820" s="146">
        <v>98.2</v>
      </c>
      <c r="M3820" s="146">
        <v>0</v>
      </c>
      <c r="N3820" s="146">
        <v>41.08</v>
      </c>
      <c r="Y3820" s="32">
        <f t="shared" si="59"/>
        <v>133.02000000000001</v>
      </c>
    </row>
    <row r="3821" spans="1:25" x14ac:dyDescent="0.25">
      <c r="A3821" s="83" t="s">
        <v>11489</v>
      </c>
      <c r="B3821" s="84" t="s">
        <v>3897</v>
      </c>
      <c r="C3821" s="19">
        <v>106502.11</v>
      </c>
      <c r="D3821" s="19">
        <v>2023.54</v>
      </c>
      <c r="E3821" s="19">
        <v>0</v>
      </c>
      <c r="F3821" s="19">
        <v>2023.54</v>
      </c>
      <c r="G3821" s="19">
        <v>0</v>
      </c>
      <c r="H3821" s="85">
        <v>371315.56</v>
      </c>
      <c r="I3821" s="85">
        <v>7055</v>
      </c>
      <c r="J3821" s="85">
        <v>8094.16</v>
      </c>
      <c r="K3821" s="85">
        <v>-1039.1600000000001</v>
      </c>
      <c r="L3821" s="146">
        <v>1763.75</v>
      </c>
      <c r="M3821" s="146">
        <v>724.59</v>
      </c>
      <c r="N3821" s="146">
        <v>0</v>
      </c>
      <c r="Y3821" s="32">
        <f t="shared" si="59"/>
        <v>2748.13</v>
      </c>
    </row>
    <row r="3822" spans="1:25" x14ac:dyDescent="0.25">
      <c r="A3822" s="83" t="s">
        <v>11490</v>
      </c>
      <c r="B3822" s="84" t="s">
        <v>3898</v>
      </c>
      <c r="C3822" s="19">
        <v>11596.62</v>
      </c>
      <c r="D3822" s="19">
        <v>220.34</v>
      </c>
      <c r="E3822" s="19">
        <v>0</v>
      </c>
      <c r="F3822" s="19">
        <v>220.34</v>
      </c>
      <c r="G3822" s="19">
        <v>0</v>
      </c>
      <c r="H3822" s="85">
        <v>36096.86</v>
      </c>
      <c r="I3822" s="85">
        <v>685.84</v>
      </c>
      <c r="J3822" s="85">
        <v>881.34</v>
      </c>
      <c r="K3822" s="85">
        <v>-195.5</v>
      </c>
      <c r="L3822" s="146">
        <v>171.46</v>
      </c>
      <c r="M3822" s="146">
        <v>0</v>
      </c>
      <c r="N3822" s="146">
        <v>24.04</v>
      </c>
      <c r="Y3822" s="32">
        <f t="shared" si="59"/>
        <v>220.34</v>
      </c>
    </row>
    <row r="3823" spans="1:25" x14ac:dyDescent="0.25">
      <c r="A3823" s="83" t="s">
        <v>11491</v>
      </c>
      <c r="B3823" s="84" t="s">
        <v>3899</v>
      </c>
      <c r="C3823" s="19">
        <v>38626.6</v>
      </c>
      <c r="D3823" s="19">
        <v>733.91</v>
      </c>
      <c r="E3823" s="19">
        <v>0</v>
      </c>
      <c r="F3823" s="19">
        <v>733.91</v>
      </c>
      <c r="G3823" s="19">
        <v>0</v>
      </c>
      <c r="H3823" s="85">
        <v>89846.39</v>
      </c>
      <c r="I3823" s="85">
        <v>1707.08</v>
      </c>
      <c r="J3823" s="85">
        <v>2935.62</v>
      </c>
      <c r="K3823" s="85">
        <v>-1228.54</v>
      </c>
      <c r="L3823" s="146">
        <v>426.77</v>
      </c>
      <c r="M3823" s="146">
        <v>0</v>
      </c>
      <c r="N3823" s="146">
        <v>801.77</v>
      </c>
      <c r="Y3823" s="32">
        <f t="shared" si="59"/>
        <v>733.91</v>
      </c>
    </row>
    <row r="3824" spans="1:25" x14ac:dyDescent="0.25">
      <c r="A3824" s="83" t="s">
        <v>11492</v>
      </c>
      <c r="B3824" s="84" t="s">
        <v>3900</v>
      </c>
      <c r="C3824" s="19">
        <v>5751.47</v>
      </c>
      <c r="D3824" s="19">
        <v>109.28</v>
      </c>
      <c r="E3824" s="19">
        <v>0</v>
      </c>
      <c r="F3824" s="19">
        <v>109.28</v>
      </c>
      <c r="G3824" s="19">
        <v>0</v>
      </c>
      <c r="H3824" s="85">
        <v>26524.22</v>
      </c>
      <c r="I3824" s="85">
        <v>503.96</v>
      </c>
      <c r="J3824" s="85">
        <v>437.11</v>
      </c>
      <c r="K3824" s="85">
        <v>66.849999999999994</v>
      </c>
      <c r="L3824" s="146">
        <v>125.99</v>
      </c>
      <c r="M3824" s="146">
        <v>192.84</v>
      </c>
      <c r="N3824" s="146">
        <v>0</v>
      </c>
      <c r="Y3824" s="32">
        <f t="shared" si="59"/>
        <v>302.12</v>
      </c>
    </row>
    <row r="3825" spans="1:25" x14ac:dyDescent="0.25">
      <c r="A3825" s="83" t="s">
        <v>11493</v>
      </c>
      <c r="B3825" s="84" t="s">
        <v>3901</v>
      </c>
      <c r="C3825" s="19">
        <v>3998.04</v>
      </c>
      <c r="D3825" s="19">
        <v>75.959999999999994</v>
      </c>
      <c r="E3825" s="19">
        <v>0</v>
      </c>
      <c r="F3825" s="19">
        <v>75.959999999999994</v>
      </c>
      <c r="G3825" s="19">
        <v>0</v>
      </c>
      <c r="H3825" s="85">
        <v>12708.65</v>
      </c>
      <c r="I3825" s="85">
        <v>241.46</v>
      </c>
      <c r="J3825" s="85">
        <v>303.85000000000002</v>
      </c>
      <c r="K3825" s="85">
        <v>-62.39</v>
      </c>
      <c r="L3825" s="146">
        <v>60.37</v>
      </c>
      <c r="M3825" s="146">
        <v>0</v>
      </c>
      <c r="N3825" s="146">
        <v>2.02</v>
      </c>
      <c r="Y3825" s="32">
        <f t="shared" si="59"/>
        <v>75.959999999999994</v>
      </c>
    </row>
    <row r="3826" spans="1:25" x14ac:dyDescent="0.25">
      <c r="A3826" s="83" t="s">
        <v>11494</v>
      </c>
      <c r="B3826" s="84" t="s">
        <v>3902</v>
      </c>
      <c r="C3826" s="19">
        <v>1983.61</v>
      </c>
      <c r="D3826" s="19">
        <v>37.69</v>
      </c>
      <c r="E3826" s="19">
        <v>0</v>
      </c>
      <c r="F3826" s="19">
        <v>37.69</v>
      </c>
      <c r="G3826" s="19">
        <v>0</v>
      </c>
      <c r="H3826" s="85">
        <v>7478.3</v>
      </c>
      <c r="I3826" s="85">
        <v>142.09</v>
      </c>
      <c r="J3826" s="85">
        <v>150.75</v>
      </c>
      <c r="K3826" s="85">
        <v>-8.66</v>
      </c>
      <c r="L3826" s="146">
        <v>35.520000000000003</v>
      </c>
      <c r="M3826" s="146">
        <v>26.86</v>
      </c>
      <c r="N3826" s="146">
        <v>0</v>
      </c>
      <c r="Y3826" s="32">
        <f t="shared" si="59"/>
        <v>64.55</v>
      </c>
    </row>
    <row r="3827" spans="1:25" x14ac:dyDescent="0.25">
      <c r="A3827" s="83" t="s">
        <v>11495</v>
      </c>
      <c r="B3827" s="84" t="s">
        <v>3903</v>
      </c>
      <c r="C3827" s="19">
        <v>62068.52</v>
      </c>
      <c r="D3827" s="19">
        <v>1179.3</v>
      </c>
      <c r="E3827" s="19">
        <v>0</v>
      </c>
      <c r="F3827" s="19">
        <v>1179.3</v>
      </c>
      <c r="G3827" s="19">
        <v>0</v>
      </c>
      <c r="H3827" s="85">
        <v>232717.19</v>
      </c>
      <c r="I3827" s="85">
        <v>4421.63</v>
      </c>
      <c r="J3827" s="85">
        <v>4717.21</v>
      </c>
      <c r="K3827" s="85">
        <v>-295.58</v>
      </c>
      <c r="L3827" s="146">
        <v>1105.4100000000001</v>
      </c>
      <c r="M3827" s="146">
        <v>809.83</v>
      </c>
      <c r="N3827" s="146">
        <v>0</v>
      </c>
      <c r="Y3827" s="32">
        <f t="shared" si="59"/>
        <v>1989.13</v>
      </c>
    </row>
    <row r="3828" spans="1:25" x14ac:dyDescent="0.25">
      <c r="A3828" s="83" t="s">
        <v>11496</v>
      </c>
      <c r="B3828" s="84" t="s">
        <v>3904</v>
      </c>
      <c r="C3828" s="19">
        <v>37873.5</v>
      </c>
      <c r="D3828" s="19">
        <v>719.6</v>
      </c>
      <c r="E3828" s="19">
        <v>0</v>
      </c>
      <c r="F3828" s="19">
        <v>719.6</v>
      </c>
      <c r="G3828" s="19">
        <v>0</v>
      </c>
      <c r="H3828" s="85">
        <v>172279.57</v>
      </c>
      <c r="I3828" s="85">
        <v>3273.31</v>
      </c>
      <c r="J3828" s="85">
        <v>2878.39</v>
      </c>
      <c r="K3828" s="85">
        <v>394.92</v>
      </c>
      <c r="L3828" s="146">
        <v>818.33</v>
      </c>
      <c r="M3828" s="146">
        <v>1213.25</v>
      </c>
      <c r="N3828" s="146">
        <v>0</v>
      </c>
      <c r="Y3828" s="32">
        <f t="shared" si="59"/>
        <v>1932.85</v>
      </c>
    </row>
    <row r="3829" spans="1:25" x14ac:dyDescent="0.25">
      <c r="A3829" s="83" t="s">
        <v>11497</v>
      </c>
      <c r="B3829" s="84" t="s">
        <v>3905</v>
      </c>
      <c r="C3829" s="19">
        <v>8870.36</v>
      </c>
      <c r="D3829" s="19">
        <v>168.54</v>
      </c>
      <c r="E3829" s="19">
        <v>0</v>
      </c>
      <c r="F3829" s="19">
        <v>168.54</v>
      </c>
      <c r="G3829" s="19">
        <v>0</v>
      </c>
      <c r="H3829" s="85">
        <v>22529.41</v>
      </c>
      <c r="I3829" s="85">
        <v>428.06</v>
      </c>
      <c r="J3829" s="85">
        <v>674.15</v>
      </c>
      <c r="K3829" s="85">
        <v>-246.09</v>
      </c>
      <c r="L3829" s="146">
        <v>107.02</v>
      </c>
      <c r="M3829" s="146">
        <v>0</v>
      </c>
      <c r="N3829" s="146">
        <v>139.07</v>
      </c>
      <c r="Y3829" s="32">
        <f t="shared" si="59"/>
        <v>168.54</v>
      </c>
    </row>
    <row r="3830" spans="1:25" x14ac:dyDescent="0.25">
      <c r="A3830" s="83" t="s">
        <v>11498</v>
      </c>
      <c r="B3830" s="84" t="s">
        <v>3906</v>
      </c>
      <c r="C3830" s="19">
        <v>108713.97</v>
      </c>
      <c r="D3830" s="19">
        <v>2065.5700000000002</v>
      </c>
      <c r="E3830" s="19">
        <v>0</v>
      </c>
      <c r="F3830" s="19">
        <v>2065.5700000000002</v>
      </c>
      <c r="G3830" s="19">
        <v>0</v>
      </c>
      <c r="H3830" s="85">
        <v>408580.03</v>
      </c>
      <c r="I3830" s="85">
        <v>7763.02</v>
      </c>
      <c r="J3830" s="85">
        <v>8262.26</v>
      </c>
      <c r="K3830" s="85">
        <v>-499.24</v>
      </c>
      <c r="L3830" s="146">
        <v>1940.76</v>
      </c>
      <c r="M3830" s="146">
        <v>1441.52</v>
      </c>
      <c r="N3830" s="146">
        <v>0</v>
      </c>
      <c r="Y3830" s="32">
        <f t="shared" si="59"/>
        <v>3507.09</v>
      </c>
    </row>
    <row r="3831" spans="1:25" x14ac:dyDescent="0.25">
      <c r="A3831" s="83" t="s">
        <v>11499</v>
      </c>
      <c r="B3831" s="84" t="s">
        <v>3907</v>
      </c>
      <c r="C3831" s="19">
        <v>17836.830000000002</v>
      </c>
      <c r="D3831" s="19">
        <v>338.9</v>
      </c>
      <c r="E3831" s="19">
        <v>0</v>
      </c>
      <c r="F3831" s="19">
        <v>338.9</v>
      </c>
      <c r="G3831" s="19">
        <v>0</v>
      </c>
      <c r="H3831" s="85">
        <v>65327.68</v>
      </c>
      <c r="I3831" s="85">
        <v>1241.23</v>
      </c>
      <c r="J3831" s="85">
        <v>1355.6</v>
      </c>
      <c r="K3831" s="85">
        <v>-114.37</v>
      </c>
      <c r="L3831" s="146">
        <v>310.31</v>
      </c>
      <c r="M3831" s="146">
        <v>195.94</v>
      </c>
      <c r="N3831" s="146">
        <v>0</v>
      </c>
      <c r="Y3831" s="32">
        <f t="shared" si="59"/>
        <v>534.83999999999992</v>
      </c>
    </row>
    <row r="3832" spans="1:25" x14ac:dyDescent="0.25">
      <c r="A3832" s="83" t="s">
        <v>11500</v>
      </c>
      <c r="B3832" s="84" t="s">
        <v>3908</v>
      </c>
      <c r="C3832" s="19">
        <v>20005.990000000002</v>
      </c>
      <c r="D3832" s="19">
        <v>380.12</v>
      </c>
      <c r="E3832" s="19">
        <v>0</v>
      </c>
      <c r="F3832" s="19">
        <v>380.12</v>
      </c>
      <c r="G3832" s="19">
        <v>0</v>
      </c>
      <c r="H3832" s="85">
        <v>70392.52</v>
      </c>
      <c r="I3832" s="85">
        <v>1337.46</v>
      </c>
      <c r="J3832" s="85">
        <v>1520.46</v>
      </c>
      <c r="K3832" s="85">
        <v>-183</v>
      </c>
      <c r="L3832" s="146">
        <v>334.37</v>
      </c>
      <c r="M3832" s="146">
        <v>151.37</v>
      </c>
      <c r="N3832" s="146">
        <v>0</v>
      </c>
      <c r="Y3832" s="32">
        <f t="shared" si="59"/>
        <v>531.49</v>
      </c>
    </row>
    <row r="3833" spans="1:25" x14ac:dyDescent="0.25">
      <c r="A3833" s="83" t="s">
        <v>11501</v>
      </c>
      <c r="B3833" s="84" t="s">
        <v>3909</v>
      </c>
      <c r="C3833" s="19">
        <v>13953.08</v>
      </c>
      <c r="D3833" s="19">
        <v>265.11</v>
      </c>
      <c r="E3833" s="19">
        <v>0</v>
      </c>
      <c r="F3833" s="19">
        <v>265.11</v>
      </c>
      <c r="G3833" s="19">
        <v>0</v>
      </c>
      <c r="H3833" s="85">
        <v>39210.51</v>
      </c>
      <c r="I3833" s="85">
        <v>745</v>
      </c>
      <c r="J3833" s="85">
        <v>1060.43</v>
      </c>
      <c r="K3833" s="85">
        <v>-315.43</v>
      </c>
      <c r="L3833" s="146">
        <v>186.25</v>
      </c>
      <c r="M3833" s="146">
        <v>0</v>
      </c>
      <c r="N3833" s="146">
        <v>129.18</v>
      </c>
      <c r="Y3833" s="32">
        <f t="shared" si="59"/>
        <v>265.11</v>
      </c>
    </row>
    <row r="3834" spans="1:25" x14ac:dyDescent="0.25">
      <c r="A3834" s="83" t="s">
        <v>11502</v>
      </c>
      <c r="B3834" s="84" t="s">
        <v>3910</v>
      </c>
      <c r="C3834" s="19">
        <v>18631.16</v>
      </c>
      <c r="D3834" s="19">
        <v>353.99</v>
      </c>
      <c r="E3834" s="19">
        <v>0</v>
      </c>
      <c r="F3834" s="19">
        <v>353.99</v>
      </c>
      <c r="G3834" s="19">
        <v>0</v>
      </c>
      <c r="H3834" s="85">
        <v>51733.5</v>
      </c>
      <c r="I3834" s="85">
        <v>982.94</v>
      </c>
      <c r="J3834" s="85">
        <v>1415.97</v>
      </c>
      <c r="K3834" s="85">
        <v>-433.03</v>
      </c>
      <c r="L3834" s="146">
        <v>245.74</v>
      </c>
      <c r="M3834" s="146">
        <v>0</v>
      </c>
      <c r="N3834" s="146">
        <v>187.29</v>
      </c>
      <c r="Y3834" s="32">
        <f t="shared" si="59"/>
        <v>353.99</v>
      </c>
    </row>
    <row r="3835" spans="1:25" x14ac:dyDescent="0.25">
      <c r="A3835" s="83" t="s">
        <v>11503</v>
      </c>
      <c r="B3835" s="84" t="s">
        <v>3911</v>
      </c>
      <c r="C3835" s="19">
        <v>9295.81</v>
      </c>
      <c r="D3835" s="19">
        <v>176.62</v>
      </c>
      <c r="E3835" s="19">
        <v>0</v>
      </c>
      <c r="F3835" s="19">
        <v>176.62</v>
      </c>
      <c r="G3835" s="19">
        <v>0</v>
      </c>
      <c r="H3835" s="85">
        <v>23467.05</v>
      </c>
      <c r="I3835" s="85">
        <v>445.87</v>
      </c>
      <c r="J3835" s="85">
        <v>706.48</v>
      </c>
      <c r="K3835" s="85">
        <v>-260.61</v>
      </c>
      <c r="L3835" s="146">
        <v>111.47</v>
      </c>
      <c r="M3835" s="146">
        <v>0</v>
      </c>
      <c r="N3835" s="146">
        <v>149.13999999999999</v>
      </c>
      <c r="Y3835" s="32">
        <f t="shared" si="59"/>
        <v>176.62</v>
      </c>
    </row>
    <row r="3836" spans="1:25" x14ac:dyDescent="0.25">
      <c r="A3836" s="83" t="s">
        <v>11504</v>
      </c>
      <c r="B3836" s="84" t="s">
        <v>3912</v>
      </c>
      <c r="C3836" s="19">
        <v>12515.2</v>
      </c>
      <c r="D3836" s="19">
        <v>237.79</v>
      </c>
      <c r="E3836" s="19">
        <v>0</v>
      </c>
      <c r="F3836" s="19">
        <v>237.79</v>
      </c>
      <c r="G3836" s="19">
        <v>0</v>
      </c>
      <c r="H3836" s="85">
        <v>53969.01</v>
      </c>
      <c r="I3836" s="85">
        <v>1025.4100000000001</v>
      </c>
      <c r="J3836" s="85">
        <v>951.16</v>
      </c>
      <c r="K3836" s="85">
        <v>74.25</v>
      </c>
      <c r="L3836" s="146">
        <v>256.35000000000002</v>
      </c>
      <c r="M3836" s="146">
        <v>330.6</v>
      </c>
      <c r="N3836" s="146">
        <v>0</v>
      </c>
      <c r="Y3836" s="32">
        <f t="shared" si="59"/>
        <v>568.39</v>
      </c>
    </row>
    <row r="3837" spans="1:25" x14ac:dyDescent="0.25">
      <c r="A3837" s="83" t="s">
        <v>11505</v>
      </c>
      <c r="B3837" s="84" t="s">
        <v>3913</v>
      </c>
      <c r="C3837" s="19">
        <v>35616.9</v>
      </c>
      <c r="D3837" s="19">
        <v>676.72</v>
      </c>
      <c r="E3837" s="19">
        <v>0</v>
      </c>
      <c r="F3837" s="19">
        <v>676.72</v>
      </c>
      <c r="G3837" s="19">
        <v>0</v>
      </c>
      <c r="H3837" s="85">
        <v>129268.11</v>
      </c>
      <c r="I3837" s="85">
        <v>2456.09</v>
      </c>
      <c r="J3837" s="85">
        <v>2706.88</v>
      </c>
      <c r="K3837" s="85">
        <v>-250.79</v>
      </c>
      <c r="L3837" s="146">
        <v>614.02</v>
      </c>
      <c r="M3837" s="146">
        <v>363.23</v>
      </c>
      <c r="N3837" s="146">
        <v>0</v>
      </c>
      <c r="Y3837" s="32">
        <f t="shared" si="59"/>
        <v>1039.95</v>
      </c>
    </row>
    <row r="3838" spans="1:25" x14ac:dyDescent="0.25">
      <c r="A3838" s="83" t="s">
        <v>11506</v>
      </c>
      <c r="B3838" s="84" t="s">
        <v>3914</v>
      </c>
      <c r="C3838" s="19">
        <v>14448.06</v>
      </c>
      <c r="D3838" s="19">
        <v>274.51</v>
      </c>
      <c r="E3838" s="19">
        <v>0</v>
      </c>
      <c r="F3838" s="19">
        <v>274.51</v>
      </c>
      <c r="G3838" s="19">
        <v>0</v>
      </c>
      <c r="H3838" s="85">
        <v>52829.73</v>
      </c>
      <c r="I3838" s="85">
        <v>1003.76</v>
      </c>
      <c r="J3838" s="85">
        <v>1098.05</v>
      </c>
      <c r="K3838" s="85">
        <v>-94.29</v>
      </c>
      <c r="L3838" s="146">
        <v>250.94</v>
      </c>
      <c r="M3838" s="146">
        <v>156.65</v>
      </c>
      <c r="N3838" s="146">
        <v>0</v>
      </c>
      <c r="Y3838" s="32">
        <f t="shared" si="59"/>
        <v>431.15999999999997</v>
      </c>
    </row>
    <row r="3839" spans="1:25" x14ac:dyDescent="0.25">
      <c r="A3839" s="83" t="s">
        <v>11507</v>
      </c>
      <c r="B3839" s="84" t="s">
        <v>3915</v>
      </c>
      <c r="C3839" s="19">
        <v>2900.88</v>
      </c>
      <c r="D3839" s="19">
        <v>55.12</v>
      </c>
      <c r="E3839" s="19">
        <v>0</v>
      </c>
      <c r="F3839" s="19">
        <v>55.12</v>
      </c>
      <c r="G3839" s="19">
        <v>0</v>
      </c>
      <c r="H3839" s="85">
        <v>11851.35</v>
      </c>
      <c r="I3839" s="85">
        <v>225.18</v>
      </c>
      <c r="J3839" s="85">
        <v>220.47</v>
      </c>
      <c r="K3839" s="85">
        <v>4.71</v>
      </c>
      <c r="L3839" s="146">
        <v>56.3</v>
      </c>
      <c r="M3839" s="146">
        <v>61.01</v>
      </c>
      <c r="N3839" s="146">
        <v>0</v>
      </c>
      <c r="Y3839" s="32">
        <f t="shared" si="59"/>
        <v>116.13</v>
      </c>
    </row>
    <row r="3840" spans="1:25" x14ac:dyDescent="0.25">
      <c r="A3840" s="83" t="s">
        <v>11508</v>
      </c>
      <c r="B3840" s="84" t="s">
        <v>3916</v>
      </c>
      <c r="C3840" s="19">
        <v>120438.44</v>
      </c>
      <c r="D3840" s="19">
        <v>2288.33</v>
      </c>
      <c r="E3840" s="19">
        <v>0</v>
      </c>
      <c r="F3840" s="19">
        <v>2288.33</v>
      </c>
      <c r="G3840" s="19">
        <v>0</v>
      </c>
      <c r="H3840" s="85">
        <v>397849.7</v>
      </c>
      <c r="I3840" s="85">
        <v>7559.14</v>
      </c>
      <c r="J3840" s="85">
        <v>9153.32</v>
      </c>
      <c r="K3840" s="85">
        <v>-1594.18</v>
      </c>
      <c r="L3840" s="146">
        <v>1889.79</v>
      </c>
      <c r="M3840" s="146">
        <v>295.61</v>
      </c>
      <c r="N3840" s="146">
        <v>0</v>
      </c>
      <c r="Y3840" s="32">
        <f t="shared" si="59"/>
        <v>2583.94</v>
      </c>
    </row>
    <row r="3841" spans="1:25" x14ac:dyDescent="0.25">
      <c r="A3841" s="83" t="s">
        <v>11509</v>
      </c>
      <c r="B3841" s="84" t="s">
        <v>3917</v>
      </c>
      <c r="C3841" s="19">
        <v>137973.13</v>
      </c>
      <c r="D3841" s="19">
        <v>2621.49</v>
      </c>
      <c r="E3841" s="19">
        <v>0</v>
      </c>
      <c r="F3841" s="19">
        <v>2621.49</v>
      </c>
      <c r="G3841" s="19">
        <v>0</v>
      </c>
      <c r="H3841" s="85">
        <v>479651.49</v>
      </c>
      <c r="I3841" s="85">
        <v>9113.3799999999992</v>
      </c>
      <c r="J3841" s="85">
        <v>10485.96</v>
      </c>
      <c r="K3841" s="85">
        <v>-1372.58</v>
      </c>
      <c r="L3841" s="146">
        <v>2278.35</v>
      </c>
      <c r="M3841" s="146">
        <v>905.77</v>
      </c>
      <c r="N3841" s="146">
        <v>0</v>
      </c>
      <c r="Y3841" s="32">
        <f t="shared" si="59"/>
        <v>3527.2599999999998</v>
      </c>
    </row>
    <row r="3842" spans="1:25" x14ac:dyDescent="0.25">
      <c r="A3842" s="83" t="s">
        <v>11510</v>
      </c>
      <c r="B3842" s="84" t="s">
        <v>3918</v>
      </c>
      <c r="C3842" s="19">
        <v>152940.82</v>
      </c>
      <c r="D3842" s="19">
        <v>2905.88</v>
      </c>
      <c r="E3842" s="19">
        <v>0</v>
      </c>
      <c r="F3842" s="19">
        <v>2905.88</v>
      </c>
      <c r="G3842" s="19">
        <v>0</v>
      </c>
      <c r="H3842" s="85">
        <v>558806.41</v>
      </c>
      <c r="I3842" s="85">
        <v>10617.32</v>
      </c>
      <c r="J3842" s="85">
        <v>11623.5</v>
      </c>
      <c r="K3842" s="85">
        <v>-1006.18</v>
      </c>
      <c r="L3842" s="146">
        <v>2654.33</v>
      </c>
      <c r="M3842" s="146">
        <v>1648.15</v>
      </c>
      <c r="N3842" s="146">
        <v>0</v>
      </c>
      <c r="Y3842" s="32">
        <f t="shared" si="59"/>
        <v>4554.0300000000007</v>
      </c>
    </row>
    <row r="3843" spans="1:25" x14ac:dyDescent="0.25">
      <c r="A3843" s="83" t="s">
        <v>11511</v>
      </c>
      <c r="B3843" s="84" t="s">
        <v>3919</v>
      </c>
      <c r="C3843" s="19">
        <v>26251.65</v>
      </c>
      <c r="D3843" s="19">
        <v>498.78</v>
      </c>
      <c r="E3843" s="19">
        <v>0</v>
      </c>
      <c r="F3843" s="19">
        <v>498.78</v>
      </c>
      <c r="G3843" s="19">
        <v>0</v>
      </c>
      <c r="H3843" s="85">
        <v>80880.19</v>
      </c>
      <c r="I3843" s="85">
        <v>1536.72</v>
      </c>
      <c r="J3843" s="85">
        <v>1995.13</v>
      </c>
      <c r="K3843" s="85">
        <v>-458.41</v>
      </c>
      <c r="L3843" s="146">
        <v>384.18</v>
      </c>
      <c r="M3843" s="146">
        <v>0</v>
      </c>
      <c r="N3843" s="146">
        <v>74.23</v>
      </c>
      <c r="Y3843" s="32">
        <f t="shared" si="59"/>
        <v>498.78</v>
      </c>
    </row>
    <row r="3844" spans="1:25" x14ac:dyDescent="0.25">
      <c r="A3844" s="83" t="s">
        <v>11512</v>
      </c>
      <c r="B3844" s="84" t="s">
        <v>3920</v>
      </c>
      <c r="C3844" s="19">
        <v>17201.7</v>
      </c>
      <c r="D3844" s="19">
        <v>326.83</v>
      </c>
      <c r="E3844" s="19">
        <v>0</v>
      </c>
      <c r="F3844" s="19">
        <v>326.83</v>
      </c>
      <c r="G3844" s="19">
        <v>0</v>
      </c>
      <c r="H3844" s="85">
        <v>41076.269999999997</v>
      </c>
      <c r="I3844" s="85">
        <v>780.45</v>
      </c>
      <c r="J3844" s="85">
        <v>1307.33</v>
      </c>
      <c r="K3844" s="85">
        <v>-526.88</v>
      </c>
      <c r="L3844" s="146">
        <v>195.11</v>
      </c>
      <c r="M3844" s="146">
        <v>0</v>
      </c>
      <c r="N3844" s="146">
        <v>331.77</v>
      </c>
      <c r="Y3844" s="32">
        <f t="shared" si="59"/>
        <v>326.83</v>
      </c>
    </row>
    <row r="3845" spans="1:25" x14ac:dyDescent="0.25">
      <c r="A3845" s="83" t="s">
        <v>11513</v>
      </c>
      <c r="B3845" s="84" t="s">
        <v>3921</v>
      </c>
      <c r="C3845" s="19">
        <v>11916.79</v>
      </c>
      <c r="D3845" s="19">
        <v>226.42</v>
      </c>
      <c r="E3845" s="19">
        <v>0</v>
      </c>
      <c r="F3845" s="19">
        <v>226.42</v>
      </c>
      <c r="G3845" s="19">
        <v>0</v>
      </c>
      <c r="H3845" s="85">
        <v>35782.82</v>
      </c>
      <c r="I3845" s="85">
        <v>679.87</v>
      </c>
      <c r="J3845" s="85">
        <v>905.68</v>
      </c>
      <c r="K3845" s="85">
        <v>-225.81</v>
      </c>
      <c r="L3845" s="146">
        <v>169.97</v>
      </c>
      <c r="M3845" s="146">
        <v>0</v>
      </c>
      <c r="N3845" s="146">
        <v>55.84</v>
      </c>
      <c r="Y3845" s="32">
        <f t="shared" si="59"/>
        <v>226.42</v>
      </c>
    </row>
    <row r="3846" spans="1:25" x14ac:dyDescent="0.25">
      <c r="A3846" s="83" t="s">
        <v>11514</v>
      </c>
      <c r="B3846" s="84" t="s">
        <v>3922</v>
      </c>
      <c r="C3846" s="19">
        <v>20109.919999999998</v>
      </c>
      <c r="D3846" s="19">
        <v>382.09</v>
      </c>
      <c r="E3846" s="19">
        <v>0</v>
      </c>
      <c r="F3846" s="19">
        <v>382.09</v>
      </c>
      <c r="G3846" s="19">
        <v>0</v>
      </c>
      <c r="H3846" s="85">
        <v>74660.47</v>
      </c>
      <c r="I3846" s="85">
        <v>1418.55</v>
      </c>
      <c r="J3846" s="85">
        <v>1528.35</v>
      </c>
      <c r="K3846" s="85">
        <v>-109.8</v>
      </c>
      <c r="L3846" s="146">
        <v>354.64</v>
      </c>
      <c r="M3846" s="146">
        <v>244.84</v>
      </c>
      <c r="N3846" s="146">
        <v>0</v>
      </c>
      <c r="Y3846" s="32">
        <f t="shared" si="59"/>
        <v>626.92999999999995</v>
      </c>
    </row>
    <row r="3847" spans="1:25" x14ac:dyDescent="0.25">
      <c r="A3847" s="83" t="s">
        <v>11515</v>
      </c>
      <c r="B3847" s="84" t="s">
        <v>3923</v>
      </c>
      <c r="C3847" s="19">
        <v>18124.169999999998</v>
      </c>
      <c r="D3847" s="19">
        <v>344.36</v>
      </c>
      <c r="E3847" s="19">
        <v>0</v>
      </c>
      <c r="F3847" s="19">
        <v>344.36</v>
      </c>
      <c r="G3847" s="19">
        <v>0</v>
      </c>
      <c r="H3847" s="85">
        <v>64367.6</v>
      </c>
      <c r="I3847" s="85">
        <v>1222.98</v>
      </c>
      <c r="J3847" s="85">
        <v>1377.44</v>
      </c>
      <c r="K3847" s="85">
        <v>-154.46</v>
      </c>
      <c r="L3847" s="146">
        <v>305.75</v>
      </c>
      <c r="M3847" s="146">
        <v>151.29</v>
      </c>
      <c r="N3847" s="146">
        <v>0</v>
      </c>
      <c r="Y3847" s="32">
        <f t="shared" si="59"/>
        <v>495.65</v>
      </c>
    </row>
    <row r="3848" spans="1:25" x14ac:dyDescent="0.25">
      <c r="A3848" s="83" t="s">
        <v>11516</v>
      </c>
      <c r="B3848" s="84" t="s">
        <v>3924</v>
      </c>
      <c r="C3848" s="19">
        <v>3596.59</v>
      </c>
      <c r="D3848" s="19">
        <v>68.34</v>
      </c>
      <c r="E3848" s="19">
        <v>0</v>
      </c>
      <c r="F3848" s="19">
        <v>68.34</v>
      </c>
      <c r="G3848" s="19">
        <v>0</v>
      </c>
      <c r="H3848" s="85">
        <v>12003.74</v>
      </c>
      <c r="I3848" s="85">
        <v>228.07</v>
      </c>
      <c r="J3848" s="85">
        <v>273.33999999999997</v>
      </c>
      <c r="K3848" s="85">
        <v>-45.27</v>
      </c>
      <c r="L3848" s="146">
        <v>57.02</v>
      </c>
      <c r="M3848" s="146">
        <v>11.75</v>
      </c>
      <c r="N3848" s="146">
        <v>0</v>
      </c>
      <c r="Y3848" s="32">
        <f t="shared" si="59"/>
        <v>80.09</v>
      </c>
    </row>
    <row r="3849" spans="1:25" x14ac:dyDescent="0.25">
      <c r="A3849" s="83" t="s">
        <v>11517</v>
      </c>
      <c r="B3849" s="84" t="s">
        <v>3925</v>
      </c>
      <c r="C3849" s="19">
        <v>7679.54</v>
      </c>
      <c r="D3849" s="19">
        <v>145.91</v>
      </c>
      <c r="E3849" s="19">
        <v>0</v>
      </c>
      <c r="F3849" s="19">
        <v>145.91</v>
      </c>
      <c r="G3849" s="19">
        <v>0</v>
      </c>
      <c r="H3849" s="85">
        <v>46308.03</v>
      </c>
      <c r="I3849" s="85">
        <v>879.85</v>
      </c>
      <c r="J3849" s="85">
        <v>583.64</v>
      </c>
      <c r="K3849" s="85">
        <v>296.20999999999998</v>
      </c>
      <c r="L3849" s="146">
        <v>219.96</v>
      </c>
      <c r="M3849" s="146">
        <v>516.16999999999996</v>
      </c>
      <c r="N3849" s="146">
        <v>0</v>
      </c>
      <c r="Y3849" s="32">
        <f t="shared" si="59"/>
        <v>662.07999999999993</v>
      </c>
    </row>
    <row r="3850" spans="1:25" x14ac:dyDescent="0.25">
      <c r="A3850" s="83" t="s">
        <v>11518</v>
      </c>
      <c r="B3850" s="84" t="s">
        <v>3926</v>
      </c>
      <c r="C3850" s="19">
        <v>60082.02</v>
      </c>
      <c r="D3850" s="19">
        <v>1141.56</v>
      </c>
      <c r="E3850" s="19">
        <v>0</v>
      </c>
      <c r="F3850" s="19">
        <v>1141.56</v>
      </c>
      <c r="G3850" s="19">
        <v>0</v>
      </c>
      <c r="H3850" s="85">
        <v>224292.17</v>
      </c>
      <c r="I3850" s="85">
        <v>4261.55</v>
      </c>
      <c r="J3850" s="85">
        <v>4566.2299999999996</v>
      </c>
      <c r="K3850" s="85">
        <v>-304.68</v>
      </c>
      <c r="L3850" s="146">
        <v>1065.3900000000001</v>
      </c>
      <c r="M3850" s="146">
        <v>760.71</v>
      </c>
      <c r="N3850" s="146">
        <v>0</v>
      </c>
      <c r="Y3850" s="32">
        <f t="shared" si="59"/>
        <v>1902.27</v>
      </c>
    </row>
    <row r="3851" spans="1:25" x14ac:dyDescent="0.25">
      <c r="A3851" s="83" t="s">
        <v>11519</v>
      </c>
      <c r="B3851" s="84" t="s">
        <v>3927</v>
      </c>
      <c r="C3851" s="19">
        <v>34633.480000000003</v>
      </c>
      <c r="D3851" s="19">
        <v>658.04</v>
      </c>
      <c r="E3851" s="19">
        <v>0</v>
      </c>
      <c r="F3851" s="19">
        <v>658.04</v>
      </c>
      <c r="G3851" s="19">
        <v>0</v>
      </c>
      <c r="H3851" s="85">
        <v>116683.38</v>
      </c>
      <c r="I3851" s="85">
        <v>2216.98</v>
      </c>
      <c r="J3851" s="85">
        <v>2632.14</v>
      </c>
      <c r="K3851" s="85">
        <v>-415.16</v>
      </c>
      <c r="L3851" s="146">
        <v>554.25</v>
      </c>
      <c r="M3851" s="146">
        <v>139.09</v>
      </c>
      <c r="N3851" s="146">
        <v>0</v>
      </c>
      <c r="Y3851" s="32">
        <f t="shared" si="59"/>
        <v>797.13</v>
      </c>
    </row>
    <row r="3852" spans="1:25" x14ac:dyDescent="0.25">
      <c r="A3852" s="83" t="s">
        <v>11520</v>
      </c>
      <c r="B3852" s="84" t="s">
        <v>3928</v>
      </c>
      <c r="C3852" s="19">
        <v>45810.36</v>
      </c>
      <c r="D3852" s="19">
        <v>870.4</v>
      </c>
      <c r="E3852" s="19">
        <v>0</v>
      </c>
      <c r="F3852" s="19">
        <v>870.4</v>
      </c>
      <c r="G3852" s="19">
        <v>0</v>
      </c>
      <c r="H3852" s="85">
        <v>157134.70000000001</v>
      </c>
      <c r="I3852" s="85">
        <v>2985.56</v>
      </c>
      <c r="J3852" s="85">
        <v>3481.59</v>
      </c>
      <c r="K3852" s="85">
        <v>-496.03</v>
      </c>
      <c r="L3852" s="146">
        <v>746.39</v>
      </c>
      <c r="M3852" s="146">
        <v>250.36</v>
      </c>
      <c r="N3852" s="146">
        <v>0</v>
      </c>
      <c r="Y3852" s="32">
        <f t="shared" si="59"/>
        <v>1120.76</v>
      </c>
    </row>
    <row r="3853" spans="1:25" x14ac:dyDescent="0.25">
      <c r="A3853" s="83" t="s">
        <v>11521</v>
      </c>
      <c r="B3853" s="84" t="s">
        <v>3929</v>
      </c>
      <c r="C3853" s="19">
        <v>12573.52</v>
      </c>
      <c r="D3853" s="19">
        <v>238.9</v>
      </c>
      <c r="E3853" s="19">
        <v>0</v>
      </c>
      <c r="F3853" s="19">
        <v>238.9</v>
      </c>
      <c r="G3853" s="19">
        <v>0</v>
      </c>
      <c r="H3853" s="85">
        <v>23902.400000000001</v>
      </c>
      <c r="I3853" s="85">
        <v>454.15</v>
      </c>
      <c r="J3853" s="85">
        <v>955.59</v>
      </c>
      <c r="K3853" s="85">
        <v>-501.44</v>
      </c>
      <c r="L3853" s="146">
        <v>113.54</v>
      </c>
      <c r="M3853" s="146">
        <v>0</v>
      </c>
      <c r="N3853" s="146">
        <v>387.9</v>
      </c>
      <c r="Y3853" s="32">
        <f t="shared" si="59"/>
        <v>238.9</v>
      </c>
    </row>
    <row r="3854" spans="1:25" x14ac:dyDescent="0.25">
      <c r="A3854" s="83" t="s">
        <v>11522</v>
      </c>
      <c r="B3854" s="84" t="s">
        <v>3930</v>
      </c>
      <c r="C3854" s="19">
        <v>82348.13</v>
      </c>
      <c r="D3854" s="19">
        <v>1564.62</v>
      </c>
      <c r="E3854" s="19">
        <v>0</v>
      </c>
      <c r="F3854" s="19">
        <v>1564.62</v>
      </c>
      <c r="G3854" s="19">
        <v>0</v>
      </c>
      <c r="H3854" s="85">
        <v>251251.79</v>
      </c>
      <c r="I3854" s="85">
        <v>4773.78</v>
      </c>
      <c r="J3854" s="85">
        <v>6258.46</v>
      </c>
      <c r="K3854" s="85">
        <v>-1484.68</v>
      </c>
      <c r="L3854" s="146">
        <v>1193.45</v>
      </c>
      <c r="M3854" s="146">
        <v>0</v>
      </c>
      <c r="N3854" s="146">
        <v>291.23</v>
      </c>
      <c r="Y3854" s="32">
        <f t="shared" si="59"/>
        <v>1564.62</v>
      </c>
    </row>
    <row r="3855" spans="1:25" x14ac:dyDescent="0.25">
      <c r="A3855" s="83" t="s">
        <v>11523</v>
      </c>
      <c r="B3855" s="84" t="s">
        <v>3931</v>
      </c>
      <c r="C3855" s="19">
        <v>21849.13</v>
      </c>
      <c r="D3855" s="19">
        <v>415.13</v>
      </c>
      <c r="E3855" s="19">
        <v>0</v>
      </c>
      <c r="F3855" s="19">
        <v>415.13</v>
      </c>
      <c r="G3855" s="19">
        <v>0</v>
      </c>
      <c r="H3855" s="85">
        <v>82522.75</v>
      </c>
      <c r="I3855" s="85">
        <v>1567.93</v>
      </c>
      <c r="J3855" s="85">
        <v>1660.53</v>
      </c>
      <c r="K3855" s="85">
        <v>-92.6</v>
      </c>
      <c r="L3855" s="146">
        <v>391.98</v>
      </c>
      <c r="M3855" s="146">
        <v>299.38</v>
      </c>
      <c r="N3855" s="146">
        <v>0</v>
      </c>
      <c r="Y3855" s="32">
        <f t="shared" si="59"/>
        <v>714.51</v>
      </c>
    </row>
    <row r="3856" spans="1:25" x14ac:dyDescent="0.25">
      <c r="A3856" s="83" t="s">
        <v>11524</v>
      </c>
      <c r="B3856" s="84" t="s">
        <v>3932</v>
      </c>
      <c r="C3856" s="19">
        <v>26743.56</v>
      </c>
      <c r="D3856" s="19">
        <v>508.13</v>
      </c>
      <c r="E3856" s="19">
        <v>0</v>
      </c>
      <c r="F3856" s="19">
        <v>508.13</v>
      </c>
      <c r="G3856" s="19">
        <v>0</v>
      </c>
      <c r="H3856" s="85">
        <v>106275.4</v>
      </c>
      <c r="I3856" s="85">
        <v>2019.23</v>
      </c>
      <c r="J3856" s="85">
        <v>2032.51</v>
      </c>
      <c r="K3856" s="85">
        <v>-13.28</v>
      </c>
      <c r="L3856" s="146">
        <v>504.81</v>
      </c>
      <c r="M3856" s="146">
        <v>491.53</v>
      </c>
      <c r="N3856" s="146">
        <v>0</v>
      </c>
      <c r="Y3856" s="32">
        <f t="shared" si="59"/>
        <v>999.66</v>
      </c>
    </row>
    <row r="3857" spans="1:25" x14ac:dyDescent="0.25">
      <c r="A3857" s="83" t="s">
        <v>11525</v>
      </c>
      <c r="B3857" s="84" t="s">
        <v>3933</v>
      </c>
      <c r="C3857" s="19">
        <v>52888.04</v>
      </c>
      <c r="D3857" s="19">
        <v>1004.87</v>
      </c>
      <c r="E3857" s="19">
        <v>0</v>
      </c>
      <c r="F3857" s="19">
        <v>1004.87</v>
      </c>
      <c r="G3857" s="19">
        <v>0</v>
      </c>
      <c r="H3857" s="85">
        <v>159887.41</v>
      </c>
      <c r="I3857" s="85">
        <v>3037.86</v>
      </c>
      <c r="J3857" s="85">
        <v>4019.49</v>
      </c>
      <c r="K3857" s="85">
        <v>-981.63</v>
      </c>
      <c r="L3857" s="146">
        <v>759.47</v>
      </c>
      <c r="M3857" s="146">
        <v>0</v>
      </c>
      <c r="N3857" s="146">
        <v>222.16</v>
      </c>
      <c r="Y3857" s="32">
        <f t="shared" ref="Y3857:Y3920" si="60">F3857+M3857+R3857+W3857</f>
        <v>1004.87</v>
      </c>
    </row>
    <row r="3858" spans="1:25" x14ac:dyDescent="0.25">
      <c r="A3858" s="83" t="s">
        <v>11526</v>
      </c>
      <c r="B3858" s="84" t="s">
        <v>3934</v>
      </c>
      <c r="C3858" s="19">
        <v>74128.89</v>
      </c>
      <c r="D3858" s="19">
        <v>1408.45</v>
      </c>
      <c r="E3858" s="19">
        <v>0</v>
      </c>
      <c r="F3858" s="19">
        <v>1408.45</v>
      </c>
      <c r="G3858" s="19">
        <v>0</v>
      </c>
      <c r="H3858" s="85">
        <v>278912.52</v>
      </c>
      <c r="I3858" s="85">
        <v>5299.34</v>
      </c>
      <c r="J3858" s="85">
        <v>5633.8</v>
      </c>
      <c r="K3858" s="85">
        <v>-334.46</v>
      </c>
      <c r="L3858" s="146">
        <v>1324.84</v>
      </c>
      <c r="M3858" s="146">
        <v>990.38</v>
      </c>
      <c r="N3858" s="146">
        <v>0</v>
      </c>
      <c r="Y3858" s="32">
        <f t="shared" si="60"/>
        <v>2398.83</v>
      </c>
    </row>
    <row r="3859" spans="1:25" x14ac:dyDescent="0.25">
      <c r="A3859" s="83" t="s">
        <v>11527</v>
      </c>
      <c r="B3859" s="84" t="s">
        <v>3935</v>
      </c>
      <c r="C3859" s="19">
        <v>29279.37</v>
      </c>
      <c r="D3859" s="19">
        <v>556.30999999999995</v>
      </c>
      <c r="E3859" s="19">
        <v>0</v>
      </c>
      <c r="F3859" s="19">
        <v>556.30999999999995</v>
      </c>
      <c r="G3859" s="19">
        <v>0</v>
      </c>
      <c r="H3859" s="85">
        <v>108063.93</v>
      </c>
      <c r="I3859" s="85">
        <v>2053.21</v>
      </c>
      <c r="J3859" s="85">
        <v>2225.23</v>
      </c>
      <c r="K3859" s="85">
        <v>-172.02</v>
      </c>
      <c r="L3859" s="146">
        <v>513.29999999999995</v>
      </c>
      <c r="M3859" s="146">
        <v>341.28</v>
      </c>
      <c r="N3859" s="146">
        <v>0</v>
      </c>
      <c r="Y3859" s="32">
        <f t="shared" si="60"/>
        <v>897.58999999999992</v>
      </c>
    </row>
    <row r="3860" spans="1:25" x14ac:dyDescent="0.25">
      <c r="A3860" s="83" t="s">
        <v>11528</v>
      </c>
      <c r="B3860" s="84" t="s">
        <v>3936</v>
      </c>
      <c r="C3860" s="19">
        <v>1837.41</v>
      </c>
      <c r="D3860" s="19">
        <v>34.909999999999997</v>
      </c>
      <c r="E3860" s="19">
        <v>0</v>
      </c>
      <c r="F3860" s="19">
        <v>34.909999999999997</v>
      </c>
      <c r="G3860" s="19">
        <v>0</v>
      </c>
      <c r="H3860" s="85">
        <v>3565.32</v>
      </c>
      <c r="I3860" s="85">
        <v>67.739999999999995</v>
      </c>
      <c r="J3860" s="85">
        <v>139.63999999999999</v>
      </c>
      <c r="K3860" s="85">
        <v>-71.900000000000006</v>
      </c>
      <c r="L3860" s="146">
        <v>16.940000000000001</v>
      </c>
      <c r="M3860" s="146">
        <v>0</v>
      </c>
      <c r="N3860" s="146">
        <v>54.96</v>
      </c>
      <c r="Y3860" s="32">
        <f t="shared" si="60"/>
        <v>34.909999999999997</v>
      </c>
    </row>
    <row r="3861" spans="1:25" x14ac:dyDescent="0.25">
      <c r="A3861" s="83" t="s">
        <v>11529</v>
      </c>
      <c r="B3861" s="84" t="s">
        <v>3937</v>
      </c>
      <c r="C3861" s="19">
        <v>7210.72</v>
      </c>
      <c r="D3861" s="19">
        <v>137</v>
      </c>
      <c r="E3861" s="19">
        <v>0</v>
      </c>
      <c r="F3861" s="19">
        <v>137</v>
      </c>
      <c r="G3861" s="19">
        <v>0</v>
      </c>
      <c r="H3861" s="85">
        <v>19424.54</v>
      </c>
      <c r="I3861" s="85">
        <v>369.07</v>
      </c>
      <c r="J3861" s="85">
        <v>548.01</v>
      </c>
      <c r="K3861" s="85">
        <v>-178.94</v>
      </c>
      <c r="L3861" s="146">
        <v>92.27</v>
      </c>
      <c r="M3861" s="146">
        <v>0</v>
      </c>
      <c r="N3861" s="146">
        <v>86.67</v>
      </c>
      <c r="Y3861" s="32">
        <f t="shared" si="60"/>
        <v>137</v>
      </c>
    </row>
    <row r="3862" spans="1:25" x14ac:dyDescent="0.25">
      <c r="A3862" s="83" t="s">
        <v>11530</v>
      </c>
      <c r="B3862" s="84" t="s">
        <v>3938</v>
      </c>
      <c r="C3862" s="19">
        <v>19135.849999999999</v>
      </c>
      <c r="D3862" s="19">
        <v>363.58</v>
      </c>
      <c r="E3862" s="19">
        <v>0</v>
      </c>
      <c r="F3862" s="19">
        <v>363.58</v>
      </c>
      <c r="G3862" s="19">
        <v>0</v>
      </c>
      <c r="H3862" s="85">
        <v>61647.66</v>
      </c>
      <c r="I3862" s="85">
        <v>1171.31</v>
      </c>
      <c r="J3862" s="85">
        <v>1454.32</v>
      </c>
      <c r="K3862" s="85">
        <v>-283.01</v>
      </c>
      <c r="L3862" s="146">
        <v>292.83</v>
      </c>
      <c r="M3862" s="146">
        <v>9.82</v>
      </c>
      <c r="N3862" s="146">
        <v>0</v>
      </c>
      <c r="Y3862" s="32">
        <f t="shared" si="60"/>
        <v>373.4</v>
      </c>
    </row>
    <row r="3863" spans="1:25" x14ac:dyDescent="0.25">
      <c r="A3863" s="83" t="s">
        <v>11531</v>
      </c>
      <c r="B3863" s="84" t="s">
        <v>3939</v>
      </c>
      <c r="C3863" s="19">
        <v>2367.87</v>
      </c>
      <c r="D3863" s="19">
        <v>44.99</v>
      </c>
      <c r="E3863" s="19">
        <v>0</v>
      </c>
      <c r="F3863" s="19">
        <v>44.99</v>
      </c>
      <c r="G3863" s="19">
        <v>0</v>
      </c>
      <c r="H3863" s="85">
        <v>8696.2099999999991</v>
      </c>
      <c r="I3863" s="85">
        <v>165.23</v>
      </c>
      <c r="J3863" s="85">
        <v>179.96</v>
      </c>
      <c r="K3863" s="85">
        <v>-14.73</v>
      </c>
      <c r="L3863" s="146">
        <v>41.31</v>
      </c>
      <c r="M3863" s="146">
        <v>26.58</v>
      </c>
      <c r="N3863" s="146">
        <v>0</v>
      </c>
      <c r="Y3863" s="32">
        <f t="shared" si="60"/>
        <v>71.569999999999993</v>
      </c>
    </row>
    <row r="3864" spans="1:25" x14ac:dyDescent="0.25">
      <c r="A3864" s="83" t="s">
        <v>11532</v>
      </c>
      <c r="B3864" s="84" t="s">
        <v>3940</v>
      </c>
      <c r="C3864" s="19">
        <v>7765.28</v>
      </c>
      <c r="D3864" s="19">
        <v>147.54</v>
      </c>
      <c r="E3864" s="19">
        <v>0</v>
      </c>
      <c r="F3864" s="19">
        <v>147.54</v>
      </c>
      <c r="G3864" s="19">
        <v>0</v>
      </c>
      <c r="H3864" s="85">
        <v>31701.31</v>
      </c>
      <c r="I3864" s="85">
        <v>602.32000000000005</v>
      </c>
      <c r="J3864" s="85">
        <v>590.16</v>
      </c>
      <c r="K3864" s="85">
        <v>12.16</v>
      </c>
      <c r="L3864" s="146">
        <v>150.58000000000001</v>
      </c>
      <c r="M3864" s="146">
        <v>162.74</v>
      </c>
      <c r="N3864" s="146">
        <v>0</v>
      </c>
      <c r="Y3864" s="32">
        <f t="shared" si="60"/>
        <v>310.27999999999997</v>
      </c>
    </row>
    <row r="3865" spans="1:25" x14ac:dyDescent="0.25">
      <c r="A3865" s="83" t="s">
        <v>11533</v>
      </c>
      <c r="B3865" s="84" t="s">
        <v>3941</v>
      </c>
      <c r="C3865" s="19">
        <v>394772.35</v>
      </c>
      <c r="D3865" s="19">
        <v>7500.68</v>
      </c>
      <c r="E3865" s="19">
        <v>0</v>
      </c>
      <c r="F3865" s="19">
        <v>7500.68</v>
      </c>
      <c r="G3865" s="19">
        <v>0</v>
      </c>
      <c r="H3865" s="85">
        <v>1380069.88</v>
      </c>
      <c r="I3865" s="85">
        <v>26221.33</v>
      </c>
      <c r="J3865" s="85">
        <v>30002.7</v>
      </c>
      <c r="K3865" s="85">
        <v>-3781.37</v>
      </c>
      <c r="L3865" s="146">
        <v>6555.33</v>
      </c>
      <c r="M3865" s="146">
        <v>2773.96</v>
      </c>
      <c r="N3865" s="146">
        <v>0</v>
      </c>
      <c r="Y3865" s="32">
        <f t="shared" si="60"/>
        <v>10274.64</v>
      </c>
    </row>
    <row r="3866" spans="1:25" x14ac:dyDescent="0.25">
      <c r="A3866" s="83" t="s">
        <v>11534</v>
      </c>
      <c r="B3866" s="84" t="s">
        <v>3942</v>
      </c>
      <c r="C3866" s="19">
        <v>36540.33</v>
      </c>
      <c r="D3866" s="19">
        <v>694.27</v>
      </c>
      <c r="E3866" s="19">
        <v>0</v>
      </c>
      <c r="F3866" s="19">
        <v>694.27</v>
      </c>
      <c r="G3866" s="19">
        <v>0</v>
      </c>
      <c r="H3866" s="85">
        <v>112906.51</v>
      </c>
      <c r="I3866" s="85">
        <v>2145.2199999999998</v>
      </c>
      <c r="J3866" s="85">
        <v>2777.07</v>
      </c>
      <c r="K3866" s="85">
        <v>-631.85</v>
      </c>
      <c r="L3866" s="146">
        <v>536.30999999999995</v>
      </c>
      <c r="M3866" s="146">
        <v>0</v>
      </c>
      <c r="N3866" s="146">
        <v>95.54</v>
      </c>
      <c r="Y3866" s="32">
        <f t="shared" si="60"/>
        <v>694.27</v>
      </c>
    </row>
    <row r="3867" spans="1:25" x14ac:dyDescent="0.25">
      <c r="A3867" s="83" t="s">
        <v>11535</v>
      </c>
      <c r="B3867" s="84" t="s">
        <v>3943</v>
      </c>
      <c r="C3867" s="19">
        <v>27019.119999999999</v>
      </c>
      <c r="D3867" s="19">
        <v>513.36</v>
      </c>
      <c r="E3867" s="19">
        <v>0</v>
      </c>
      <c r="F3867" s="19">
        <v>513.36</v>
      </c>
      <c r="G3867" s="19">
        <v>0</v>
      </c>
      <c r="H3867" s="85">
        <v>77946.23</v>
      </c>
      <c r="I3867" s="85">
        <v>1480.98</v>
      </c>
      <c r="J3867" s="85">
        <v>2053.4499999999998</v>
      </c>
      <c r="K3867" s="85">
        <v>-572.47</v>
      </c>
      <c r="L3867" s="146">
        <v>370.25</v>
      </c>
      <c r="M3867" s="146">
        <v>0</v>
      </c>
      <c r="N3867" s="146">
        <v>202.22</v>
      </c>
      <c r="Y3867" s="32">
        <f t="shared" si="60"/>
        <v>513.36</v>
      </c>
    </row>
    <row r="3868" spans="1:25" x14ac:dyDescent="0.25">
      <c r="A3868" s="83" t="s">
        <v>11536</v>
      </c>
      <c r="B3868" s="84" t="s">
        <v>3944</v>
      </c>
      <c r="C3868" s="19">
        <v>3445.4</v>
      </c>
      <c r="D3868" s="19">
        <v>65.459999999999994</v>
      </c>
      <c r="E3868" s="19">
        <v>0</v>
      </c>
      <c r="F3868" s="19">
        <v>65.459999999999994</v>
      </c>
      <c r="G3868" s="19">
        <v>0</v>
      </c>
      <c r="H3868" s="85">
        <v>8286.2199999999993</v>
      </c>
      <c r="I3868" s="85">
        <v>157.44</v>
      </c>
      <c r="J3868" s="85">
        <v>261.85000000000002</v>
      </c>
      <c r="K3868" s="85">
        <v>-104.41</v>
      </c>
      <c r="L3868" s="146">
        <v>39.36</v>
      </c>
      <c r="M3868" s="146">
        <v>0</v>
      </c>
      <c r="N3868" s="146">
        <v>65.05</v>
      </c>
      <c r="Y3868" s="32">
        <f t="shared" si="60"/>
        <v>65.459999999999994</v>
      </c>
    </row>
    <row r="3869" spans="1:25" x14ac:dyDescent="0.25">
      <c r="A3869" s="83" t="s">
        <v>11537</v>
      </c>
      <c r="B3869" s="84" t="s">
        <v>3945</v>
      </c>
      <c r="C3869" s="19">
        <v>349548.29</v>
      </c>
      <c r="D3869" s="19">
        <v>6641.42</v>
      </c>
      <c r="E3869" s="19">
        <v>0</v>
      </c>
      <c r="F3869" s="19">
        <v>6641.42</v>
      </c>
      <c r="G3869" s="19">
        <v>0</v>
      </c>
      <c r="H3869" s="85">
        <v>1185167.8</v>
      </c>
      <c r="I3869" s="85">
        <v>22518.19</v>
      </c>
      <c r="J3869" s="85">
        <v>26565.67</v>
      </c>
      <c r="K3869" s="85">
        <v>-4047.48</v>
      </c>
      <c r="L3869" s="146">
        <v>5629.55</v>
      </c>
      <c r="M3869" s="146">
        <v>1582.07</v>
      </c>
      <c r="N3869" s="146">
        <v>0</v>
      </c>
      <c r="Y3869" s="32">
        <f t="shared" si="60"/>
        <v>8223.49</v>
      </c>
    </row>
    <row r="3870" spans="1:25" x14ac:dyDescent="0.25">
      <c r="A3870" s="83" t="s">
        <v>11538</v>
      </c>
      <c r="B3870" s="84" t="s">
        <v>3946</v>
      </c>
      <c r="C3870" s="19">
        <v>13304.28</v>
      </c>
      <c r="D3870" s="19">
        <v>252.78</v>
      </c>
      <c r="E3870" s="19">
        <v>0</v>
      </c>
      <c r="F3870" s="19">
        <v>252.78</v>
      </c>
      <c r="G3870" s="19">
        <v>0</v>
      </c>
      <c r="H3870" s="85">
        <v>54112.53</v>
      </c>
      <c r="I3870" s="85">
        <v>1028.1400000000001</v>
      </c>
      <c r="J3870" s="85">
        <v>1011.13</v>
      </c>
      <c r="K3870" s="85">
        <v>17.010000000000002</v>
      </c>
      <c r="L3870" s="146">
        <v>257.04000000000002</v>
      </c>
      <c r="M3870" s="146">
        <v>274.05</v>
      </c>
      <c r="N3870" s="146">
        <v>0</v>
      </c>
      <c r="Y3870" s="32">
        <f t="shared" si="60"/>
        <v>526.83000000000004</v>
      </c>
    </row>
    <row r="3871" spans="1:25" x14ac:dyDescent="0.25">
      <c r="A3871" s="83" t="s">
        <v>11539</v>
      </c>
      <c r="B3871" s="84" t="s">
        <v>3947</v>
      </c>
      <c r="C3871" s="19">
        <v>137904.07999999999</v>
      </c>
      <c r="D3871" s="19">
        <v>2620.1799999999998</v>
      </c>
      <c r="E3871" s="19">
        <v>0</v>
      </c>
      <c r="F3871" s="19">
        <v>2620.1799999999998</v>
      </c>
      <c r="G3871" s="19">
        <v>0</v>
      </c>
      <c r="H3871" s="85">
        <v>496221.87</v>
      </c>
      <c r="I3871" s="85">
        <v>9428.2199999999993</v>
      </c>
      <c r="J3871" s="85">
        <v>10480.709999999999</v>
      </c>
      <c r="K3871" s="85">
        <v>-1052.49</v>
      </c>
      <c r="L3871" s="146">
        <v>2357.06</v>
      </c>
      <c r="M3871" s="146">
        <v>1304.57</v>
      </c>
      <c r="N3871" s="146">
        <v>0</v>
      </c>
      <c r="Y3871" s="32">
        <f t="shared" si="60"/>
        <v>3924.75</v>
      </c>
    </row>
    <row r="3872" spans="1:25" x14ac:dyDescent="0.25">
      <c r="A3872" s="83" t="s">
        <v>11540</v>
      </c>
      <c r="B3872" s="84" t="s">
        <v>3948</v>
      </c>
      <c r="C3872" s="19">
        <v>59042.15</v>
      </c>
      <c r="D3872" s="19">
        <v>1121.8</v>
      </c>
      <c r="E3872" s="19">
        <v>0</v>
      </c>
      <c r="F3872" s="19">
        <v>1121.8</v>
      </c>
      <c r="G3872" s="19">
        <v>0</v>
      </c>
      <c r="H3872" s="85">
        <v>189009.92000000001</v>
      </c>
      <c r="I3872" s="85">
        <v>3591.19</v>
      </c>
      <c r="J3872" s="85">
        <v>4487.2</v>
      </c>
      <c r="K3872" s="85">
        <v>-896.01</v>
      </c>
      <c r="L3872" s="146">
        <v>897.8</v>
      </c>
      <c r="M3872" s="146">
        <v>1.79</v>
      </c>
      <c r="N3872" s="146">
        <v>0</v>
      </c>
      <c r="Y3872" s="32">
        <f t="shared" si="60"/>
        <v>1123.5899999999999</v>
      </c>
    </row>
    <row r="3873" spans="1:25" x14ac:dyDescent="0.25">
      <c r="A3873" s="83" t="s">
        <v>11541</v>
      </c>
      <c r="B3873" s="84" t="s">
        <v>3949</v>
      </c>
      <c r="C3873" s="19">
        <v>33338.99</v>
      </c>
      <c r="D3873" s="19">
        <v>633.44000000000005</v>
      </c>
      <c r="E3873" s="19">
        <v>0</v>
      </c>
      <c r="F3873" s="19">
        <v>633.44000000000005</v>
      </c>
      <c r="G3873" s="19">
        <v>0</v>
      </c>
      <c r="H3873" s="85">
        <v>62387.55</v>
      </c>
      <c r="I3873" s="85">
        <v>1185.3599999999999</v>
      </c>
      <c r="J3873" s="85">
        <v>2533.7600000000002</v>
      </c>
      <c r="K3873" s="85">
        <v>-1348.4</v>
      </c>
      <c r="L3873" s="146">
        <v>296.33999999999997</v>
      </c>
      <c r="M3873" s="146">
        <v>0</v>
      </c>
      <c r="N3873" s="146">
        <v>1052.06</v>
      </c>
      <c r="Y3873" s="32">
        <f t="shared" si="60"/>
        <v>633.44000000000005</v>
      </c>
    </row>
    <row r="3874" spans="1:25" x14ac:dyDescent="0.25">
      <c r="A3874" s="83" t="s">
        <v>11542</v>
      </c>
      <c r="B3874" s="84" t="s">
        <v>3950</v>
      </c>
      <c r="C3874" s="19">
        <v>7520.69</v>
      </c>
      <c r="D3874" s="19">
        <v>142.88999999999999</v>
      </c>
      <c r="E3874" s="19">
        <v>0</v>
      </c>
      <c r="F3874" s="19">
        <v>142.88999999999999</v>
      </c>
      <c r="G3874" s="19">
        <v>0</v>
      </c>
      <c r="H3874" s="85">
        <v>20772.900000000001</v>
      </c>
      <c r="I3874" s="85">
        <v>394.69</v>
      </c>
      <c r="J3874" s="85">
        <v>571.57000000000005</v>
      </c>
      <c r="K3874" s="85">
        <v>-176.88</v>
      </c>
      <c r="L3874" s="146">
        <v>98.67</v>
      </c>
      <c r="M3874" s="146">
        <v>0</v>
      </c>
      <c r="N3874" s="146">
        <v>78.209999999999994</v>
      </c>
      <c r="Y3874" s="32">
        <f t="shared" si="60"/>
        <v>142.88999999999999</v>
      </c>
    </row>
    <row r="3875" spans="1:25" x14ac:dyDescent="0.25">
      <c r="A3875" s="83" t="s">
        <v>11543</v>
      </c>
      <c r="B3875" s="84" t="s">
        <v>3951</v>
      </c>
      <c r="C3875" s="19">
        <v>11367.61</v>
      </c>
      <c r="D3875" s="19">
        <v>215.99</v>
      </c>
      <c r="E3875" s="19">
        <v>0</v>
      </c>
      <c r="F3875" s="19">
        <v>215.99</v>
      </c>
      <c r="G3875" s="19">
        <v>0</v>
      </c>
      <c r="H3875" s="85">
        <v>32947.599999999999</v>
      </c>
      <c r="I3875" s="85">
        <v>626</v>
      </c>
      <c r="J3875" s="85">
        <v>863.94</v>
      </c>
      <c r="K3875" s="85">
        <v>-237.94</v>
      </c>
      <c r="L3875" s="146">
        <v>156.5</v>
      </c>
      <c r="M3875" s="146">
        <v>0</v>
      </c>
      <c r="N3875" s="146">
        <v>81.44</v>
      </c>
      <c r="Y3875" s="32">
        <f t="shared" si="60"/>
        <v>215.99</v>
      </c>
    </row>
    <row r="3876" spans="1:25" x14ac:dyDescent="0.25">
      <c r="A3876" s="83" t="s">
        <v>11544</v>
      </c>
      <c r="B3876" s="84" t="s">
        <v>3952</v>
      </c>
      <c r="C3876" s="19">
        <v>11985.13</v>
      </c>
      <c r="D3876" s="19">
        <v>227.72</v>
      </c>
      <c r="E3876" s="19">
        <v>0</v>
      </c>
      <c r="F3876" s="19">
        <v>227.72</v>
      </c>
      <c r="G3876" s="19">
        <v>0</v>
      </c>
      <c r="H3876" s="85">
        <v>26829.68</v>
      </c>
      <c r="I3876" s="85">
        <v>509.76</v>
      </c>
      <c r="J3876" s="85">
        <v>910.87</v>
      </c>
      <c r="K3876" s="85">
        <v>-401.11</v>
      </c>
      <c r="L3876" s="146">
        <v>127.44</v>
      </c>
      <c r="M3876" s="146">
        <v>0</v>
      </c>
      <c r="N3876" s="146">
        <v>273.67</v>
      </c>
      <c r="Y3876" s="32">
        <f t="shared" si="60"/>
        <v>227.72</v>
      </c>
    </row>
    <row r="3877" spans="1:25" x14ac:dyDescent="0.25">
      <c r="A3877" s="83" t="s">
        <v>11545</v>
      </c>
      <c r="B3877" s="84" t="s">
        <v>3953</v>
      </c>
      <c r="C3877" s="19">
        <v>611534.52</v>
      </c>
      <c r="D3877" s="19">
        <v>11619.16</v>
      </c>
      <c r="E3877" s="19">
        <v>0</v>
      </c>
      <c r="F3877" s="19">
        <v>11619.16</v>
      </c>
      <c r="G3877" s="19">
        <v>0</v>
      </c>
      <c r="H3877" s="85">
        <v>2223681.7400000002</v>
      </c>
      <c r="I3877" s="85">
        <v>42249.95</v>
      </c>
      <c r="J3877" s="85">
        <v>46476.62</v>
      </c>
      <c r="K3877" s="85">
        <v>-4226.67</v>
      </c>
      <c r="L3877" s="146">
        <v>10562.49</v>
      </c>
      <c r="M3877" s="146">
        <v>6335.82</v>
      </c>
      <c r="N3877" s="146">
        <v>0</v>
      </c>
      <c r="Y3877" s="32">
        <f t="shared" si="60"/>
        <v>17954.98</v>
      </c>
    </row>
    <row r="3878" spans="1:25" x14ac:dyDescent="0.25">
      <c r="A3878" s="83" t="s">
        <v>11546</v>
      </c>
      <c r="B3878" s="84" t="s">
        <v>3954</v>
      </c>
      <c r="C3878" s="19">
        <v>2355.37</v>
      </c>
      <c r="D3878" s="19">
        <v>44.75</v>
      </c>
      <c r="E3878" s="19">
        <v>0</v>
      </c>
      <c r="F3878" s="19">
        <v>44.75</v>
      </c>
      <c r="G3878" s="19">
        <v>0</v>
      </c>
      <c r="H3878" s="85">
        <v>5580.72</v>
      </c>
      <c r="I3878" s="85">
        <v>106.03</v>
      </c>
      <c r="J3878" s="85">
        <v>179.01</v>
      </c>
      <c r="K3878" s="85">
        <v>-72.98</v>
      </c>
      <c r="L3878" s="146">
        <v>26.51</v>
      </c>
      <c r="M3878" s="146">
        <v>0</v>
      </c>
      <c r="N3878" s="146">
        <v>46.47</v>
      </c>
      <c r="Y3878" s="32">
        <f t="shared" si="60"/>
        <v>44.75</v>
      </c>
    </row>
    <row r="3879" spans="1:25" x14ac:dyDescent="0.25">
      <c r="A3879" s="83" t="s">
        <v>11547</v>
      </c>
      <c r="B3879" s="84" t="s">
        <v>3955</v>
      </c>
      <c r="C3879" s="19">
        <v>6864.35</v>
      </c>
      <c r="D3879" s="19">
        <v>130.41999999999999</v>
      </c>
      <c r="E3879" s="19">
        <v>0</v>
      </c>
      <c r="F3879" s="19">
        <v>130.41999999999999</v>
      </c>
      <c r="G3879" s="19">
        <v>0</v>
      </c>
      <c r="H3879" s="85">
        <v>14106.78</v>
      </c>
      <c r="I3879" s="85">
        <v>268.02999999999997</v>
      </c>
      <c r="J3879" s="85">
        <v>521.69000000000005</v>
      </c>
      <c r="K3879" s="85">
        <v>-253.66</v>
      </c>
      <c r="L3879" s="146">
        <v>67.010000000000005</v>
      </c>
      <c r="M3879" s="146">
        <v>0</v>
      </c>
      <c r="N3879" s="146">
        <v>186.65</v>
      </c>
      <c r="Y3879" s="32">
        <f t="shared" si="60"/>
        <v>130.41999999999999</v>
      </c>
    </row>
    <row r="3880" spans="1:25" x14ac:dyDescent="0.25">
      <c r="A3880" s="83" t="s">
        <v>11548</v>
      </c>
      <c r="B3880" s="84" t="s">
        <v>3956</v>
      </c>
      <c r="C3880" s="19">
        <v>46631.03</v>
      </c>
      <c r="D3880" s="19">
        <v>885.99</v>
      </c>
      <c r="E3880" s="19">
        <v>0</v>
      </c>
      <c r="F3880" s="19">
        <v>885.99</v>
      </c>
      <c r="G3880" s="19">
        <v>0</v>
      </c>
      <c r="H3880" s="85">
        <v>140462.19</v>
      </c>
      <c r="I3880" s="85">
        <v>2668.78</v>
      </c>
      <c r="J3880" s="85">
        <v>3543.96</v>
      </c>
      <c r="K3880" s="85">
        <v>-875.18</v>
      </c>
      <c r="L3880" s="146">
        <v>667.2</v>
      </c>
      <c r="M3880" s="146">
        <v>0</v>
      </c>
      <c r="N3880" s="146">
        <v>207.98</v>
      </c>
      <c r="Y3880" s="32">
        <f t="shared" si="60"/>
        <v>885.99</v>
      </c>
    </row>
    <row r="3881" spans="1:25" x14ac:dyDescent="0.25">
      <c r="A3881" s="83" t="s">
        <v>11549</v>
      </c>
      <c r="B3881" s="84" t="s">
        <v>3957</v>
      </c>
      <c r="C3881" s="19">
        <v>1938.46</v>
      </c>
      <c r="D3881" s="19">
        <v>36.83</v>
      </c>
      <c r="E3881" s="19">
        <v>0</v>
      </c>
      <c r="F3881" s="19">
        <v>36.83</v>
      </c>
      <c r="G3881" s="19">
        <v>0</v>
      </c>
      <c r="H3881" s="85">
        <v>4913.76</v>
      </c>
      <c r="I3881" s="85">
        <v>93.36</v>
      </c>
      <c r="J3881" s="85">
        <v>147.32</v>
      </c>
      <c r="K3881" s="85">
        <v>-53.96</v>
      </c>
      <c r="L3881" s="146">
        <v>23.34</v>
      </c>
      <c r="M3881" s="146">
        <v>0</v>
      </c>
      <c r="N3881" s="146">
        <v>30.62</v>
      </c>
      <c r="Y3881" s="32">
        <f t="shared" si="60"/>
        <v>36.83</v>
      </c>
    </row>
    <row r="3882" spans="1:25" x14ac:dyDescent="0.25">
      <c r="A3882" s="83" t="s">
        <v>11550</v>
      </c>
      <c r="B3882" s="84" t="s">
        <v>3958</v>
      </c>
      <c r="C3882" s="19">
        <v>355.73</v>
      </c>
      <c r="D3882" s="19">
        <v>6.76</v>
      </c>
      <c r="E3882" s="19">
        <v>0</v>
      </c>
      <c r="F3882" s="19">
        <v>6.76</v>
      </c>
      <c r="G3882" s="19">
        <v>0</v>
      </c>
      <c r="H3882" s="85">
        <v>2859.29</v>
      </c>
      <c r="I3882" s="85">
        <v>54.33</v>
      </c>
      <c r="J3882" s="85">
        <v>27.04</v>
      </c>
      <c r="K3882" s="85">
        <v>27.29</v>
      </c>
      <c r="L3882" s="146">
        <v>13.58</v>
      </c>
      <c r="M3882" s="146">
        <v>40.869999999999997</v>
      </c>
      <c r="N3882" s="146">
        <v>0</v>
      </c>
      <c r="Y3882" s="32">
        <f t="shared" si="60"/>
        <v>47.629999999999995</v>
      </c>
    </row>
    <row r="3883" spans="1:25" x14ac:dyDescent="0.25">
      <c r="A3883" s="83" t="s">
        <v>11551</v>
      </c>
      <c r="B3883" s="84" t="s">
        <v>3959</v>
      </c>
      <c r="C3883" s="19">
        <v>65697.179999999993</v>
      </c>
      <c r="D3883" s="19">
        <v>1248.25</v>
      </c>
      <c r="E3883" s="19">
        <v>0</v>
      </c>
      <c r="F3883" s="19">
        <v>1248.25</v>
      </c>
      <c r="G3883" s="19">
        <v>0</v>
      </c>
      <c r="H3883" s="85">
        <v>233013.71</v>
      </c>
      <c r="I3883" s="85">
        <v>4427.26</v>
      </c>
      <c r="J3883" s="85">
        <v>4992.99</v>
      </c>
      <c r="K3883" s="85">
        <v>-565.73</v>
      </c>
      <c r="L3883" s="146">
        <v>1106.82</v>
      </c>
      <c r="M3883" s="146">
        <v>541.09</v>
      </c>
      <c r="N3883" s="146">
        <v>0</v>
      </c>
      <c r="Y3883" s="32">
        <f t="shared" si="60"/>
        <v>1789.3400000000001</v>
      </c>
    </row>
    <row r="3884" spans="1:25" x14ac:dyDescent="0.25">
      <c r="A3884" s="83" t="s">
        <v>11552</v>
      </c>
      <c r="B3884" s="84" t="s">
        <v>3960</v>
      </c>
      <c r="C3884" s="19">
        <v>7513.83</v>
      </c>
      <c r="D3884" s="19">
        <v>142.76</v>
      </c>
      <c r="E3884" s="19">
        <v>0</v>
      </c>
      <c r="F3884" s="19">
        <v>142.76</v>
      </c>
      <c r="G3884" s="19">
        <v>0</v>
      </c>
      <c r="H3884" s="85">
        <v>24122.91</v>
      </c>
      <c r="I3884" s="85">
        <v>458.34</v>
      </c>
      <c r="J3884" s="85">
        <v>571.04999999999995</v>
      </c>
      <c r="K3884" s="85">
        <v>-112.71</v>
      </c>
      <c r="L3884" s="146">
        <v>114.59</v>
      </c>
      <c r="M3884" s="146">
        <v>1.88</v>
      </c>
      <c r="N3884" s="146">
        <v>0</v>
      </c>
      <c r="Y3884" s="32">
        <f t="shared" si="60"/>
        <v>144.63999999999999</v>
      </c>
    </row>
    <row r="3885" spans="1:25" x14ac:dyDescent="0.25">
      <c r="A3885" s="83" t="s">
        <v>11553</v>
      </c>
      <c r="B3885" s="84" t="s">
        <v>3961</v>
      </c>
      <c r="C3885" s="19">
        <v>29952.57</v>
      </c>
      <c r="D3885" s="19">
        <v>569.1</v>
      </c>
      <c r="E3885" s="19">
        <v>0</v>
      </c>
      <c r="F3885" s="19">
        <v>569.1</v>
      </c>
      <c r="G3885" s="19">
        <v>0</v>
      </c>
      <c r="H3885" s="85">
        <v>112451.13</v>
      </c>
      <c r="I3885" s="85">
        <v>2136.5700000000002</v>
      </c>
      <c r="J3885" s="85">
        <v>2276.4</v>
      </c>
      <c r="K3885" s="85">
        <v>-139.83000000000001</v>
      </c>
      <c r="L3885" s="146">
        <v>534.14</v>
      </c>
      <c r="M3885" s="146">
        <v>394.31</v>
      </c>
      <c r="N3885" s="146">
        <v>0</v>
      </c>
      <c r="Y3885" s="32">
        <f t="shared" si="60"/>
        <v>963.41000000000008</v>
      </c>
    </row>
    <row r="3886" spans="1:25" x14ac:dyDescent="0.25">
      <c r="A3886" s="83" t="s">
        <v>11554</v>
      </c>
      <c r="B3886" s="84" t="s">
        <v>3962</v>
      </c>
      <c r="C3886" s="19">
        <v>11294.1</v>
      </c>
      <c r="D3886" s="19">
        <v>214.59</v>
      </c>
      <c r="E3886" s="19">
        <v>0</v>
      </c>
      <c r="F3886" s="19">
        <v>214.59</v>
      </c>
      <c r="G3886" s="19">
        <v>0</v>
      </c>
      <c r="H3886" s="85">
        <v>38361.74</v>
      </c>
      <c r="I3886" s="85">
        <v>728.87</v>
      </c>
      <c r="J3886" s="85">
        <v>858.35</v>
      </c>
      <c r="K3886" s="85">
        <v>-129.47999999999999</v>
      </c>
      <c r="L3886" s="146">
        <v>182.22</v>
      </c>
      <c r="M3886" s="146">
        <v>52.74</v>
      </c>
      <c r="N3886" s="146">
        <v>0</v>
      </c>
      <c r="Y3886" s="32">
        <f t="shared" si="60"/>
        <v>267.33</v>
      </c>
    </row>
    <row r="3887" spans="1:25" x14ac:dyDescent="0.25">
      <c r="A3887" s="83" t="s">
        <v>11555</v>
      </c>
      <c r="B3887" s="84" t="s">
        <v>3963</v>
      </c>
      <c r="C3887" s="19">
        <v>35896.620000000003</v>
      </c>
      <c r="D3887" s="19">
        <v>682.04</v>
      </c>
      <c r="E3887" s="19">
        <v>0</v>
      </c>
      <c r="F3887" s="19">
        <v>682.04</v>
      </c>
      <c r="G3887" s="19">
        <v>0</v>
      </c>
      <c r="H3887" s="85">
        <v>111202.43</v>
      </c>
      <c r="I3887" s="85">
        <v>2112.85</v>
      </c>
      <c r="J3887" s="85">
        <v>2728.14</v>
      </c>
      <c r="K3887" s="85">
        <v>-615.29</v>
      </c>
      <c r="L3887" s="146">
        <v>528.21</v>
      </c>
      <c r="M3887" s="146">
        <v>0</v>
      </c>
      <c r="N3887" s="146">
        <v>87.08</v>
      </c>
      <c r="Y3887" s="32">
        <f t="shared" si="60"/>
        <v>682.04</v>
      </c>
    </row>
    <row r="3888" spans="1:25" x14ac:dyDescent="0.25">
      <c r="A3888" s="83" t="s">
        <v>11556</v>
      </c>
      <c r="B3888" s="84" t="s">
        <v>3964</v>
      </c>
      <c r="C3888" s="19">
        <v>182518.96</v>
      </c>
      <c r="D3888" s="19">
        <v>3467.86</v>
      </c>
      <c r="E3888" s="19">
        <v>0</v>
      </c>
      <c r="F3888" s="19">
        <v>3467.86</v>
      </c>
      <c r="G3888" s="19">
        <v>0</v>
      </c>
      <c r="H3888" s="85">
        <v>655023.37</v>
      </c>
      <c r="I3888" s="85">
        <v>12445.44</v>
      </c>
      <c r="J3888" s="85">
        <v>13871.44</v>
      </c>
      <c r="K3888" s="85">
        <v>-1426</v>
      </c>
      <c r="L3888" s="146">
        <v>3111.36</v>
      </c>
      <c r="M3888" s="146">
        <v>1685.36</v>
      </c>
      <c r="N3888" s="146">
        <v>0</v>
      </c>
      <c r="Y3888" s="32">
        <f t="shared" si="60"/>
        <v>5153.22</v>
      </c>
    </row>
    <row r="3889" spans="1:25" x14ac:dyDescent="0.25">
      <c r="A3889" s="83" t="s">
        <v>11557</v>
      </c>
      <c r="B3889" s="84" t="s">
        <v>3965</v>
      </c>
      <c r="C3889" s="19">
        <v>75536.25</v>
      </c>
      <c r="D3889" s="19">
        <v>1435.19</v>
      </c>
      <c r="E3889" s="19">
        <v>0</v>
      </c>
      <c r="F3889" s="19">
        <v>1435.19</v>
      </c>
      <c r="G3889" s="19">
        <v>0</v>
      </c>
      <c r="H3889" s="85">
        <v>216655.24</v>
      </c>
      <c r="I3889" s="85">
        <v>4116.45</v>
      </c>
      <c r="J3889" s="85">
        <v>5740.75</v>
      </c>
      <c r="K3889" s="85">
        <v>-1624.3</v>
      </c>
      <c r="L3889" s="146">
        <v>1029.1099999999999</v>
      </c>
      <c r="M3889" s="146">
        <v>0</v>
      </c>
      <c r="N3889" s="146">
        <v>595.19000000000005</v>
      </c>
      <c r="Y3889" s="32">
        <f t="shared" si="60"/>
        <v>1435.19</v>
      </c>
    </row>
    <row r="3890" spans="1:25" x14ac:dyDescent="0.25">
      <c r="A3890" s="83" t="s">
        <v>11558</v>
      </c>
      <c r="B3890" s="84" t="s">
        <v>3966</v>
      </c>
      <c r="C3890" s="19">
        <v>13683.24</v>
      </c>
      <c r="D3890" s="19">
        <v>259.98</v>
      </c>
      <c r="E3890" s="19">
        <v>0</v>
      </c>
      <c r="F3890" s="19">
        <v>259.98</v>
      </c>
      <c r="G3890" s="19">
        <v>0</v>
      </c>
      <c r="H3890" s="85">
        <v>43658.71</v>
      </c>
      <c r="I3890" s="85">
        <v>829.52</v>
      </c>
      <c r="J3890" s="85">
        <v>1039.93</v>
      </c>
      <c r="K3890" s="85">
        <v>-210.41</v>
      </c>
      <c r="L3890" s="146">
        <v>207.38</v>
      </c>
      <c r="M3890" s="146">
        <v>0</v>
      </c>
      <c r="N3890" s="146">
        <v>3.03</v>
      </c>
      <c r="Y3890" s="32">
        <f t="shared" si="60"/>
        <v>259.98</v>
      </c>
    </row>
    <row r="3891" spans="1:25" x14ac:dyDescent="0.25">
      <c r="A3891" s="83" t="s">
        <v>11559</v>
      </c>
      <c r="B3891" s="84" t="s">
        <v>3967</v>
      </c>
      <c r="C3891" s="19">
        <v>62252.29</v>
      </c>
      <c r="D3891" s="19">
        <v>1182.79</v>
      </c>
      <c r="E3891" s="19">
        <v>0</v>
      </c>
      <c r="F3891" s="19">
        <v>1182.79</v>
      </c>
      <c r="G3891" s="19">
        <v>0</v>
      </c>
      <c r="H3891" s="85">
        <v>190670.76</v>
      </c>
      <c r="I3891" s="85">
        <v>3622.74</v>
      </c>
      <c r="J3891" s="85">
        <v>4731.17</v>
      </c>
      <c r="K3891" s="85">
        <v>-1108.43</v>
      </c>
      <c r="L3891" s="146">
        <v>905.69</v>
      </c>
      <c r="M3891" s="146">
        <v>0</v>
      </c>
      <c r="N3891" s="146">
        <v>202.74</v>
      </c>
      <c r="Y3891" s="32">
        <f t="shared" si="60"/>
        <v>1182.79</v>
      </c>
    </row>
    <row r="3892" spans="1:25" x14ac:dyDescent="0.25">
      <c r="A3892" s="83" t="s">
        <v>11560</v>
      </c>
      <c r="B3892" s="84" t="s">
        <v>3968</v>
      </c>
      <c r="C3892" s="19">
        <v>19467.46</v>
      </c>
      <c r="D3892" s="19">
        <v>369.88</v>
      </c>
      <c r="E3892" s="19">
        <v>0</v>
      </c>
      <c r="F3892" s="19">
        <v>369.88</v>
      </c>
      <c r="G3892" s="19">
        <v>0</v>
      </c>
      <c r="H3892" s="85">
        <v>67423.39</v>
      </c>
      <c r="I3892" s="85">
        <v>1281.04</v>
      </c>
      <c r="J3892" s="85">
        <v>1479.53</v>
      </c>
      <c r="K3892" s="85">
        <v>-198.49</v>
      </c>
      <c r="L3892" s="146">
        <v>320.26</v>
      </c>
      <c r="M3892" s="146">
        <v>121.77</v>
      </c>
      <c r="N3892" s="146">
        <v>0</v>
      </c>
      <c r="Y3892" s="32">
        <f t="shared" si="60"/>
        <v>491.65</v>
      </c>
    </row>
    <row r="3893" spans="1:25" x14ac:dyDescent="0.25">
      <c r="A3893" s="83" t="s">
        <v>11561</v>
      </c>
      <c r="B3893" s="84" t="s">
        <v>3969</v>
      </c>
      <c r="C3893" s="19">
        <v>310968.03999999998</v>
      </c>
      <c r="D3893" s="19">
        <v>5908.39</v>
      </c>
      <c r="E3893" s="19">
        <v>0</v>
      </c>
      <c r="F3893" s="19">
        <v>5908.39</v>
      </c>
      <c r="G3893" s="19">
        <v>0</v>
      </c>
      <c r="H3893" s="85">
        <v>1110001.99</v>
      </c>
      <c r="I3893" s="85">
        <v>21090.04</v>
      </c>
      <c r="J3893" s="85">
        <v>23633.57</v>
      </c>
      <c r="K3893" s="85">
        <v>-2543.5300000000002</v>
      </c>
      <c r="L3893" s="146">
        <v>5272.51</v>
      </c>
      <c r="M3893" s="146">
        <v>2728.98</v>
      </c>
      <c r="N3893" s="146">
        <v>0</v>
      </c>
      <c r="Y3893" s="32">
        <f t="shared" si="60"/>
        <v>8637.3700000000008</v>
      </c>
    </row>
    <row r="3894" spans="1:25" x14ac:dyDescent="0.25">
      <c r="A3894" s="83" t="s">
        <v>11562</v>
      </c>
      <c r="B3894" s="84" t="s">
        <v>3970</v>
      </c>
      <c r="C3894" s="19">
        <v>10468.17</v>
      </c>
      <c r="D3894" s="19">
        <v>198.9</v>
      </c>
      <c r="E3894" s="19">
        <v>0</v>
      </c>
      <c r="F3894" s="19">
        <v>198.9</v>
      </c>
      <c r="G3894" s="19">
        <v>0</v>
      </c>
      <c r="H3894" s="85">
        <v>34103.360000000001</v>
      </c>
      <c r="I3894" s="85">
        <v>647.96</v>
      </c>
      <c r="J3894" s="85">
        <v>795.58</v>
      </c>
      <c r="K3894" s="85">
        <v>-147.62</v>
      </c>
      <c r="L3894" s="146">
        <v>161.99</v>
      </c>
      <c r="M3894" s="146">
        <v>14.37</v>
      </c>
      <c r="N3894" s="146">
        <v>0</v>
      </c>
      <c r="Y3894" s="32">
        <f t="shared" si="60"/>
        <v>213.27</v>
      </c>
    </row>
    <row r="3895" spans="1:25" x14ac:dyDescent="0.25">
      <c r="A3895" s="83" t="s">
        <v>11563</v>
      </c>
      <c r="B3895" s="84" t="s">
        <v>3971</v>
      </c>
      <c r="C3895" s="19">
        <v>37938.67</v>
      </c>
      <c r="D3895" s="19">
        <v>720.84</v>
      </c>
      <c r="E3895" s="19">
        <v>0</v>
      </c>
      <c r="F3895" s="19">
        <v>720.84</v>
      </c>
      <c r="G3895" s="19">
        <v>0</v>
      </c>
      <c r="H3895" s="85">
        <v>144086.39999999999</v>
      </c>
      <c r="I3895" s="85">
        <v>2737.64</v>
      </c>
      <c r="J3895" s="85">
        <v>2883.34</v>
      </c>
      <c r="K3895" s="85">
        <v>-145.69999999999999</v>
      </c>
      <c r="L3895" s="146">
        <v>684.41</v>
      </c>
      <c r="M3895" s="146">
        <v>538.71</v>
      </c>
      <c r="N3895" s="146">
        <v>0</v>
      </c>
      <c r="Y3895" s="32">
        <f t="shared" si="60"/>
        <v>1259.5500000000002</v>
      </c>
    </row>
    <row r="3896" spans="1:25" x14ac:dyDescent="0.25">
      <c r="A3896" s="83" t="s">
        <v>11564</v>
      </c>
      <c r="B3896" s="84" t="s">
        <v>3972</v>
      </c>
      <c r="C3896" s="19">
        <v>84481.04</v>
      </c>
      <c r="D3896" s="19">
        <v>1605.14</v>
      </c>
      <c r="E3896" s="19">
        <v>0</v>
      </c>
      <c r="F3896" s="19">
        <v>1605.14</v>
      </c>
      <c r="G3896" s="19">
        <v>0</v>
      </c>
      <c r="H3896" s="85">
        <v>291434.52</v>
      </c>
      <c r="I3896" s="85">
        <v>5537.26</v>
      </c>
      <c r="J3896" s="85">
        <v>6420.56</v>
      </c>
      <c r="K3896" s="85">
        <v>-883.3</v>
      </c>
      <c r="L3896" s="146">
        <v>1384.32</v>
      </c>
      <c r="M3896" s="146">
        <v>501.02</v>
      </c>
      <c r="N3896" s="146">
        <v>0</v>
      </c>
      <c r="Y3896" s="32">
        <f t="shared" si="60"/>
        <v>2106.16</v>
      </c>
    </row>
    <row r="3897" spans="1:25" x14ac:dyDescent="0.25">
      <c r="A3897" s="83" t="s">
        <v>11565</v>
      </c>
      <c r="B3897" s="84" t="s">
        <v>3973</v>
      </c>
      <c r="C3897" s="19">
        <v>47112.15</v>
      </c>
      <c r="D3897" s="19">
        <v>895.13</v>
      </c>
      <c r="E3897" s="19">
        <v>0</v>
      </c>
      <c r="F3897" s="19">
        <v>895.13</v>
      </c>
      <c r="G3897" s="19">
        <v>0</v>
      </c>
      <c r="H3897" s="85">
        <v>170063.44</v>
      </c>
      <c r="I3897" s="85">
        <v>3231.21</v>
      </c>
      <c r="J3897" s="85">
        <v>3580.52</v>
      </c>
      <c r="K3897" s="85">
        <v>-349.31</v>
      </c>
      <c r="L3897" s="146">
        <v>807.8</v>
      </c>
      <c r="M3897" s="146">
        <v>458.49</v>
      </c>
      <c r="N3897" s="146">
        <v>0</v>
      </c>
      <c r="Y3897" s="32">
        <f t="shared" si="60"/>
        <v>1353.62</v>
      </c>
    </row>
    <row r="3898" spans="1:25" x14ac:dyDescent="0.25">
      <c r="A3898" s="83" t="s">
        <v>11566</v>
      </c>
      <c r="B3898" s="84" t="s">
        <v>3974</v>
      </c>
      <c r="C3898" s="19">
        <v>376753.37</v>
      </c>
      <c r="D3898" s="19">
        <v>7158.32</v>
      </c>
      <c r="E3898" s="19">
        <v>0</v>
      </c>
      <c r="F3898" s="19">
        <v>7158.32</v>
      </c>
      <c r="G3898" s="19">
        <v>0</v>
      </c>
      <c r="H3898" s="85">
        <v>1379632.54</v>
      </c>
      <c r="I3898" s="85">
        <v>26213.02</v>
      </c>
      <c r="J3898" s="85">
        <v>28633.26</v>
      </c>
      <c r="K3898" s="85">
        <v>-2420.2399999999998</v>
      </c>
      <c r="L3898" s="146">
        <v>6553.26</v>
      </c>
      <c r="M3898" s="146">
        <v>4133.0200000000004</v>
      </c>
      <c r="N3898" s="146">
        <v>0</v>
      </c>
      <c r="Y3898" s="32">
        <f t="shared" si="60"/>
        <v>11291.34</v>
      </c>
    </row>
    <row r="3899" spans="1:25" x14ac:dyDescent="0.25">
      <c r="A3899" s="83" t="s">
        <v>11567</v>
      </c>
      <c r="B3899" s="84" t="s">
        <v>3975</v>
      </c>
      <c r="C3899" s="19">
        <v>23351.02</v>
      </c>
      <c r="D3899" s="19">
        <v>443.67</v>
      </c>
      <c r="E3899" s="19">
        <v>0</v>
      </c>
      <c r="F3899" s="19">
        <v>443.67</v>
      </c>
      <c r="G3899" s="19">
        <v>0</v>
      </c>
      <c r="H3899" s="85">
        <v>83258.16</v>
      </c>
      <c r="I3899" s="85">
        <v>1581.91</v>
      </c>
      <c r="J3899" s="85">
        <v>1774.68</v>
      </c>
      <c r="K3899" s="85">
        <v>-192.77</v>
      </c>
      <c r="L3899" s="146">
        <v>395.48</v>
      </c>
      <c r="M3899" s="146">
        <v>202.71</v>
      </c>
      <c r="N3899" s="146">
        <v>0</v>
      </c>
      <c r="Y3899" s="32">
        <f t="shared" si="60"/>
        <v>646.38</v>
      </c>
    </row>
    <row r="3900" spans="1:25" x14ac:dyDescent="0.25">
      <c r="A3900" s="83" t="s">
        <v>11568</v>
      </c>
      <c r="B3900" s="84" t="s">
        <v>3976</v>
      </c>
      <c r="C3900" s="19">
        <v>38692.33</v>
      </c>
      <c r="D3900" s="19">
        <v>735.16</v>
      </c>
      <c r="E3900" s="19">
        <v>0</v>
      </c>
      <c r="F3900" s="19">
        <v>735.16</v>
      </c>
      <c r="G3900" s="19">
        <v>0</v>
      </c>
      <c r="H3900" s="85">
        <v>142766.23000000001</v>
      </c>
      <c r="I3900" s="85">
        <v>2712.56</v>
      </c>
      <c r="J3900" s="85">
        <v>2940.62</v>
      </c>
      <c r="K3900" s="85">
        <v>-228.06</v>
      </c>
      <c r="L3900" s="146">
        <v>678.14</v>
      </c>
      <c r="M3900" s="146">
        <v>450.08</v>
      </c>
      <c r="N3900" s="146">
        <v>0</v>
      </c>
      <c r="Y3900" s="32">
        <f t="shared" si="60"/>
        <v>1185.24</v>
      </c>
    </row>
    <row r="3901" spans="1:25" x14ac:dyDescent="0.25">
      <c r="A3901" s="83" t="s">
        <v>11569</v>
      </c>
      <c r="B3901" s="84" t="s">
        <v>3977</v>
      </c>
      <c r="C3901" s="19">
        <v>13837.92</v>
      </c>
      <c r="D3901" s="19">
        <v>262.92</v>
      </c>
      <c r="E3901" s="19">
        <v>0</v>
      </c>
      <c r="F3901" s="19">
        <v>262.92</v>
      </c>
      <c r="G3901" s="19">
        <v>0</v>
      </c>
      <c r="H3901" s="85">
        <v>32699.37</v>
      </c>
      <c r="I3901" s="85">
        <v>621.29</v>
      </c>
      <c r="J3901" s="85">
        <v>1051.68</v>
      </c>
      <c r="K3901" s="85">
        <v>-430.39</v>
      </c>
      <c r="L3901" s="146">
        <v>155.32</v>
      </c>
      <c r="M3901" s="146">
        <v>0</v>
      </c>
      <c r="N3901" s="146">
        <v>275.07</v>
      </c>
      <c r="Y3901" s="32">
        <f t="shared" si="60"/>
        <v>262.92</v>
      </c>
    </row>
    <row r="3902" spans="1:25" x14ac:dyDescent="0.25">
      <c r="A3902" s="83" t="s">
        <v>11570</v>
      </c>
      <c r="B3902" s="84" t="s">
        <v>3978</v>
      </c>
      <c r="C3902" s="19">
        <v>55452.26</v>
      </c>
      <c r="D3902" s="19">
        <v>1053.5899999999999</v>
      </c>
      <c r="E3902" s="19">
        <v>0</v>
      </c>
      <c r="F3902" s="19">
        <v>1053.5899999999999</v>
      </c>
      <c r="G3902" s="19">
        <v>0</v>
      </c>
      <c r="H3902" s="85">
        <v>166902.66</v>
      </c>
      <c r="I3902" s="85">
        <v>3171.15</v>
      </c>
      <c r="J3902" s="85">
        <v>4214.37</v>
      </c>
      <c r="K3902" s="85">
        <v>-1043.22</v>
      </c>
      <c r="L3902" s="146">
        <v>792.79</v>
      </c>
      <c r="M3902" s="146">
        <v>0</v>
      </c>
      <c r="N3902" s="146">
        <v>250.43</v>
      </c>
      <c r="Y3902" s="32">
        <f t="shared" si="60"/>
        <v>1053.5899999999999</v>
      </c>
    </row>
    <row r="3903" spans="1:25" x14ac:dyDescent="0.25">
      <c r="A3903" s="83" t="s">
        <v>11571</v>
      </c>
      <c r="B3903" s="84" t="s">
        <v>3979</v>
      </c>
      <c r="C3903" s="19">
        <v>8391.0400000000009</v>
      </c>
      <c r="D3903" s="19">
        <v>159.43</v>
      </c>
      <c r="E3903" s="19">
        <v>0</v>
      </c>
      <c r="F3903" s="19">
        <v>159.43</v>
      </c>
      <c r="G3903" s="19">
        <v>0</v>
      </c>
      <c r="H3903" s="85">
        <v>27555.33</v>
      </c>
      <c r="I3903" s="85">
        <v>523.54999999999995</v>
      </c>
      <c r="J3903" s="85">
        <v>637.72</v>
      </c>
      <c r="K3903" s="85">
        <v>-114.17</v>
      </c>
      <c r="L3903" s="146">
        <v>130.88999999999999</v>
      </c>
      <c r="M3903" s="146">
        <v>16.72</v>
      </c>
      <c r="N3903" s="146">
        <v>0</v>
      </c>
      <c r="Y3903" s="32">
        <f t="shared" si="60"/>
        <v>176.15</v>
      </c>
    </row>
    <row r="3904" spans="1:25" x14ac:dyDescent="0.25">
      <c r="A3904" s="83" t="s">
        <v>11572</v>
      </c>
      <c r="B3904" s="84" t="s">
        <v>3980</v>
      </c>
      <c r="C3904" s="19">
        <v>28852.81</v>
      </c>
      <c r="D3904" s="19">
        <v>548.20000000000005</v>
      </c>
      <c r="E3904" s="19">
        <v>0</v>
      </c>
      <c r="F3904" s="19">
        <v>548.20000000000005</v>
      </c>
      <c r="G3904" s="19">
        <v>0</v>
      </c>
      <c r="H3904" s="85">
        <v>96872.03</v>
      </c>
      <c r="I3904" s="85">
        <v>1840.57</v>
      </c>
      <c r="J3904" s="85">
        <v>2192.81</v>
      </c>
      <c r="K3904" s="85">
        <v>-352.24</v>
      </c>
      <c r="L3904" s="146">
        <v>460.14</v>
      </c>
      <c r="M3904" s="146">
        <v>107.9</v>
      </c>
      <c r="N3904" s="146">
        <v>0</v>
      </c>
      <c r="Y3904" s="32">
        <f t="shared" si="60"/>
        <v>656.1</v>
      </c>
    </row>
    <row r="3905" spans="1:25" x14ac:dyDescent="0.25">
      <c r="A3905" s="83" t="s">
        <v>11573</v>
      </c>
      <c r="B3905" s="84" t="s">
        <v>3981</v>
      </c>
      <c r="C3905" s="19">
        <v>20468.91</v>
      </c>
      <c r="D3905" s="19">
        <v>388.91</v>
      </c>
      <c r="E3905" s="19">
        <v>0</v>
      </c>
      <c r="F3905" s="19">
        <v>388.91</v>
      </c>
      <c r="G3905" s="19">
        <v>0</v>
      </c>
      <c r="H3905" s="85">
        <v>67887.490000000005</v>
      </c>
      <c r="I3905" s="85">
        <v>1289.8599999999999</v>
      </c>
      <c r="J3905" s="85">
        <v>1555.64</v>
      </c>
      <c r="K3905" s="85">
        <v>-265.77999999999997</v>
      </c>
      <c r="L3905" s="146">
        <v>322.47000000000003</v>
      </c>
      <c r="M3905" s="146">
        <v>56.69</v>
      </c>
      <c r="N3905" s="146">
        <v>0</v>
      </c>
      <c r="Y3905" s="32">
        <f t="shared" si="60"/>
        <v>445.6</v>
      </c>
    </row>
    <row r="3906" spans="1:25" x14ac:dyDescent="0.25">
      <c r="A3906" s="83" t="s">
        <v>11574</v>
      </c>
      <c r="B3906" s="84" t="s">
        <v>3982</v>
      </c>
      <c r="C3906" s="19">
        <v>37663.14</v>
      </c>
      <c r="D3906" s="19">
        <v>715.6</v>
      </c>
      <c r="E3906" s="19">
        <v>0</v>
      </c>
      <c r="F3906" s="19">
        <v>715.6</v>
      </c>
      <c r="G3906" s="19">
        <v>0</v>
      </c>
      <c r="H3906" s="85">
        <v>143511.18</v>
      </c>
      <c r="I3906" s="85">
        <v>2726.71</v>
      </c>
      <c r="J3906" s="85">
        <v>2862.4</v>
      </c>
      <c r="K3906" s="85">
        <v>-135.69</v>
      </c>
      <c r="L3906" s="146">
        <v>681.68</v>
      </c>
      <c r="M3906" s="146">
        <v>545.99</v>
      </c>
      <c r="N3906" s="146">
        <v>0</v>
      </c>
      <c r="Y3906" s="32">
        <f t="shared" si="60"/>
        <v>1261.5900000000001</v>
      </c>
    </row>
    <row r="3907" spans="1:25" x14ac:dyDescent="0.25">
      <c r="A3907" s="83" t="s">
        <v>11575</v>
      </c>
      <c r="B3907" s="84" t="s">
        <v>3983</v>
      </c>
      <c r="C3907" s="19">
        <v>7419.01</v>
      </c>
      <c r="D3907" s="19">
        <v>140.96</v>
      </c>
      <c r="E3907" s="19">
        <v>0</v>
      </c>
      <c r="F3907" s="19">
        <v>140.96</v>
      </c>
      <c r="G3907" s="19">
        <v>0</v>
      </c>
      <c r="H3907" s="85">
        <v>23854.9</v>
      </c>
      <c r="I3907" s="85">
        <v>453.24</v>
      </c>
      <c r="J3907" s="85">
        <v>563.84</v>
      </c>
      <c r="K3907" s="85">
        <v>-110.6</v>
      </c>
      <c r="L3907" s="146">
        <v>113.31</v>
      </c>
      <c r="M3907" s="146">
        <v>2.71</v>
      </c>
      <c r="N3907" s="146">
        <v>0</v>
      </c>
      <c r="Y3907" s="32">
        <f t="shared" si="60"/>
        <v>143.67000000000002</v>
      </c>
    </row>
    <row r="3908" spans="1:25" x14ac:dyDescent="0.25">
      <c r="A3908" s="83" t="s">
        <v>11576</v>
      </c>
      <c r="B3908" s="84" t="s">
        <v>3984</v>
      </c>
      <c r="C3908" s="19">
        <v>31570.84</v>
      </c>
      <c r="D3908" s="19">
        <v>599.85</v>
      </c>
      <c r="E3908" s="19">
        <v>0</v>
      </c>
      <c r="F3908" s="19">
        <v>599.85</v>
      </c>
      <c r="G3908" s="19">
        <v>0</v>
      </c>
      <c r="H3908" s="85">
        <v>100073.42</v>
      </c>
      <c r="I3908" s="85">
        <v>1901.39</v>
      </c>
      <c r="J3908" s="85">
        <v>2399.38</v>
      </c>
      <c r="K3908" s="85">
        <v>-497.99</v>
      </c>
      <c r="L3908" s="146">
        <v>475.35</v>
      </c>
      <c r="M3908" s="146">
        <v>0</v>
      </c>
      <c r="N3908" s="146">
        <v>22.64</v>
      </c>
      <c r="Y3908" s="32">
        <f t="shared" si="60"/>
        <v>599.85</v>
      </c>
    </row>
    <row r="3909" spans="1:25" x14ac:dyDescent="0.25">
      <c r="A3909" s="83" t="s">
        <v>11577</v>
      </c>
      <c r="B3909" s="84" t="s">
        <v>3985</v>
      </c>
      <c r="C3909" s="19">
        <v>26022.91</v>
      </c>
      <c r="D3909" s="19">
        <v>494.44</v>
      </c>
      <c r="E3909" s="19">
        <v>0</v>
      </c>
      <c r="F3909" s="19">
        <v>494.44</v>
      </c>
      <c r="G3909" s="19">
        <v>0</v>
      </c>
      <c r="H3909" s="85">
        <v>68340.38</v>
      </c>
      <c r="I3909" s="85">
        <v>1298.47</v>
      </c>
      <c r="J3909" s="85">
        <v>1977.74</v>
      </c>
      <c r="K3909" s="85">
        <v>-679.27</v>
      </c>
      <c r="L3909" s="146">
        <v>324.62</v>
      </c>
      <c r="M3909" s="146">
        <v>0</v>
      </c>
      <c r="N3909" s="146">
        <v>354.65</v>
      </c>
      <c r="Y3909" s="32">
        <f t="shared" si="60"/>
        <v>494.44</v>
      </c>
    </row>
    <row r="3910" spans="1:25" x14ac:dyDescent="0.25">
      <c r="A3910" s="83" t="s">
        <v>11578</v>
      </c>
      <c r="B3910" s="84" t="s">
        <v>3986</v>
      </c>
      <c r="C3910" s="19">
        <v>15690.51</v>
      </c>
      <c r="D3910" s="19">
        <v>298.12</v>
      </c>
      <c r="E3910" s="19">
        <v>0</v>
      </c>
      <c r="F3910" s="19">
        <v>298.12</v>
      </c>
      <c r="G3910" s="19">
        <v>0</v>
      </c>
      <c r="H3910" s="85">
        <v>49595.42</v>
      </c>
      <c r="I3910" s="85">
        <v>942.31</v>
      </c>
      <c r="J3910" s="85">
        <v>1192.48</v>
      </c>
      <c r="K3910" s="85">
        <v>-250.17</v>
      </c>
      <c r="L3910" s="146">
        <v>235.58</v>
      </c>
      <c r="M3910" s="146">
        <v>0</v>
      </c>
      <c r="N3910" s="146">
        <v>14.59</v>
      </c>
      <c r="Y3910" s="32">
        <f t="shared" si="60"/>
        <v>298.12</v>
      </c>
    </row>
    <row r="3911" spans="1:25" x14ac:dyDescent="0.25">
      <c r="A3911" s="83" t="s">
        <v>11579</v>
      </c>
      <c r="B3911" s="84" t="s">
        <v>3987</v>
      </c>
      <c r="C3911" s="19">
        <v>40984.94</v>
      </c>
      <c r="D3911" s="19">
        <v>778.72</v>
      </c>
      <c r="E3911" s="19">
        <v>0</v>
      </c>
      <c r="F3911" s="19">
        <v>778.72</v>
      </c>
      <c r="G3911" s="19">
        <v>0</v>
      </c>
      <c r="H3911" s="85">
        <v>128321.34</v>
      </c>
      <c r="I3911" s="85">
        <v>2438.11</v>
      </c>
      <c r="J3911" s="85">
        <v>3114.86</v>
      </c>
      <c r="K3911" s="85">
        <v>-676.75</v>
      </c>
      <c r="L3911" s="146">
        <v>609.53</v>
      </c>
      <c r="M3911" s="146">
        <v>0</v>
      </c>
      <c r="N3911" s="146">
        <v>67.22</v>
      </c>
      <c r="Y3911" s="32">
        <f t="shared" si="60"/>
        <v>778.72</v>
      </c>
    </row>
    <row r="3912" spans="1:25" x14ac:dyDescent="0.25">
      <c r="A3912" s="83" t="s">
        <v>11580</v>
      </c>
      <c r="B3912" s="84" t="s">
        <v>3988</v>
      </c>
      <c r="C3912" s="19">
        <v>14157.18</v>
      </c>
      <c r="D3912" s="19">
        <v>268.99</v>
      </c>
      <c r="E3912" s="19">
        <v>0</v>
      </c>
      <c r="F3912" s="19">
        <v>268.99</v>
      </c>
      <c r="G3912" s="19">
        <v>0</v>
      </c>
      <c r="H3912" s="85">
        <v>44275.15</v>
      </c>
      <c r="I3912" s="85">
        <v>841.23</v>
      </c>
      <c r="J3912" s="85">
        <v>1075.95</v>
      </c>
      <c r="K3912" s="85">
        <v>-234.72</v>
      </c>
      <c r="L3912" s="146">
        <v>210.31</v>
      </c>
      <c r="M3912" s="146">
        <v>0</v>
      </c>
      <c r="N3912" s="146">
        <v>24.41</v>
      </c>
      <c r="Y3912" s="32">
        <f t="shared" si="60"/>
        <v>268.99</v>
      </c>
    </row>
    <row r="3913" spans="1:25" x14ac:dyDescent="0.25">
      <c r="A3913" s="83" t="s">
        <v>11581</v>
      </c>
      <c r="B3913" s="84" t="s">
        <v>3989</v>
      </c>
      <c r="C3913" s="19">
        <v>9361.2000000000007</v>
      </c>
      <c r="D3913" s="19">
        <v>177.86</v>
      </c>
      <c r="E3913" s="19">
        <v>0</v>
      </c>
      <c r="F3913" s="19">
        <v>177.86</v>
      </c>
      <c r="G3913" s="19">
        <v>0</v>
      </c>
      <c r="H3913" s="85">
        <v>31691.84</v>
      </c>
      <c r="I3913" s="85">
        <v>602.14</v>
      </c>
      <c r="J3913" s="85">
        <v>711.45</v>
      </c>
      <c r="K3913" s="85">
        <v>-109.31</v>
      </c>
      <c r="L3913" s="146">
        <v>150.54</v>
      </c>
      <c r="M3913" s="146">
        <v>41.23</v>
      </c>
      <c r="N3913" s="146">
        <v>0</v>
      </c>
      <c r="Y3913" s="32">
        <f t="shared" si="60"/>
        <v>219.09</v>
      </c>
    </row>
    <row r="3914" spans="1:25" x14ac:dyDescent="0.25">
      <c r="A3914" s="83" t="s">
        <v>11582</v>
      </c>
      <c r="B3914" s="84" t="s">
        <v>3990</v>
      </c>
      <c r="C3914" s="19">
        <v>31978.5</v>
      </c>
      <c r="D3914" s="19">
        <v>607.59</v>
      </c>
      <c r="E3914" s="19">
        <v>0</v>
      </c>
      <c r="F3914" s="19">
        <v>607.59</v>
      </c>
      <c r="G3914" s="19">
        <v>0</v>
      </c>
      <c r="H3914" s="85">
        <v>140789.75</v>
      </c>
      <c r="I3914" s="85">
        <v>2675.01</v>
      </c>
      <c r="J3914" s="85">
        <v>2430.37</v>
      </c>
      <c r="K3914" s="85">
        <v>244.64</v>
      </c>
      <c r="L3914" s="146">
        <v>668.75</v>
      </c>
      <c r="M3914" s="146">
        <v>913.39</v>
      </c>
      <c r="N3914" s="146">
        <v>0</v>
      </c>
      <c r="Y3914" s="32">
        <f t="shared" si="60"/>
        <v>1520.98</v>
      </c>
    </row>
    <row r="3915" spans="1:25" x14ac:dyDescent="0.25">
      <c r="A3915" s="83" t="s">
        <v>11583</v>
      </c>
      <c r="B3915" s="84" t="s">
        <v>3991</v>
      </c>
      <c r="C3915" s="19">
        <v>8170.14</v>
      </c>
      <c r="D3915" s="19">
        <v>155.22999999999999</v>
      </c>
      <c r="E3915" s="19">
        <v>0</v>
      </c>
      <c r="F3915" s="19">
        <v>155.22999999999999</v>
      </c>
      <c r="G3915" s="19">
        <v>0</v>
      </c>
      <c r="H3915" s="85">
        <v>28316.57</v>
      </c>
      <c r="I3915" s="85">
        <v>538.01</v>
      </c>
      <c r="J3915" s="85">
        <v>620.92999999999995</v>
      </c>
      <c r="K3915" s="85">
        <v>-82.92</v>
      </c>
      <c r="L3915" s="146">
        <v>134.5</v>
      </c>
      <c r="M3915" s="146">
        <v>51.58</v>
      </c>
      <c r="N3915" s="146">
        <v>0</v>
      </c>
      <c r="Y3915" s="32">
        <f t="shared" si="60"/>
        <v>206.81</v>
      </c>
    </row>
    <row r="3916" spans="1:25" x14ac:dyDescent="0.25">
      <c r="A3916" s="83" t="s">
        <v>11584</v>
      </c>
      <c r="B3916" s="84" t="s">
        <v>3992</v>
      </c>
      <c r="C3916" s="19">
        <v>24117.38</v>
      </c>
      <c r="D3916" s="19">
        <v>458.23</v>
      </c>
      <c r="E3916" s="19">
        <v>0</v>
      </c>
      <c r="F3916" s="19">
        <v>458.23</v>
      </c>
      <c r="G3916" s="19">
        <v>0</v>
      </c>
      <c r="H3916" s="85">
        <v>50247.19</v>
      </c>
      <c r="I3916" s="85">
        <v>954.7</v>
      </c>
      <c r="J3916" s="85">
        <v>1832.92</v>
      </c>
      <c r="K3916" s="85">
        <v>-878.22</v>
      </c>
      <c r="L3916" s="146">
        <v>238.68</v>
      </c>
      <c r="M3916" s="146">
        <v>0</v>
      </c>
      <c r="N3916" s="146">
        <v>639.54</v>
      </c>
      <c r="Y3916" s="32">
        <f t="shared" si="60"/>
        <v>458.23</v>
      </c>
    </row>
    <row r="3917" spans="1:25" x14ac:dyDescent="0.25">
      <c r="A3917" s="83" t="s">
        <v>11585</v>
      </c>
      <c r="B3917" s="84" t="s">
        <v>3993</v>
      </c>
      <c r="C3917" s="19">
        <v>13711.07</v>
      </c>
      <c r="D3917" s="19">
        <v>260.51</v>
      </c>
      <c r="E3917" s="19">
        <v>0</v>
      </c>
      <c r="F3917" s="19">
        <v>260.51</v>
      </c>
      <c r="G3917" s="19">
        <v>0</v>
      </c>
      <c r="H3917" s="85">
        <v>38665.15</v>
      </c>
      <c r="I3917" s="85">
        <v>734.64</v>
      </c>
      <c r="J3917" s="85">
        <v>1042.04</v>
      </c>
      <c r="K3917" s="85">
        <v>-307.39999999999998</v>
      </c>
      <c r="L3917" s="146">
        <v>183.66</v>
      </c>
      <c r="M3917" s="146">
        <v>0</v>
      </c>
      <c r="N3917" s="146">
        <v>123.74</v>
      </c>
      <c r="Y3917" s="32">
        <f t="shared" si="60"/>
        <v>260.51</v>
      </c>
    </row>
    <row r="3918" spans="1:25" x14ac:dyDescent="0.25">
      <c r="A3918" s="83" t="s">
        <v>11586</v>
      </c>
      <c r="B3918" s="84" t="s">
        <v>3994</v>
      </c>
      <c r="C3918" s="19">
        <v>4727.47</v>
      </c>
      <c r="D3918" s="19">
        <v>89.82</v>
      </c>
      <c r="E3918" s="19">
        <v>0</v>
      </c>
      <c r="F3918" s="19">
        <v>89.82</v>
      </c>
      <c r="G3918" s="19">
        <v>0</v>
      </c>
      <c r="H3918" s="85">
        <v>19292.28</v>
      </c>
      <c r="I3918" s="85">
        <v>366.55</v>
      </c>
      <c r="J3918" s="85">
        <v>359.29</v>
      </c>
      <c r="K3918" s="85">
        <v>7.26</v>
      </c>
      <c r="L3918" s="146">
        <v>91.64</v>
      </c>
      <c r="M3918" s="146">
        <v>98.9</v>
      </c>
      <c r="N3918" s="146">
        <v>0</v>
      </c>
      <c r="Y3918" s="32">
        <f t="shared" si="60"/>
        <v>188.72</v>
      </c>
    </row>
    <row r="3919" spans="1:25" x14ac:dyDescent="0.25">
      <c r="A3919" s="83" t="s">
        <v>11587</v>
      </c>
      <c r="B3919" s="84" t="s">
        <v>3995</v>
      </c>
      <c r="C3919" s="19">
        <v>7146.39</v>
      </c>
      <c r="D3919" s="19">
        <v>135.78</v>
      </c>
      <c r="E3919" s="19">
        <v>0</v>
      </c>
      <c r="F3919" s="19">
        <v>135.78</v>
      </c>
      <c r="G3919" s="19">
        <v>0</v>
      </c>
      <c r="H3919" s="85">
        <v>22857.9</v>
      </c>
      <c r="I3919" s="85">
        <v>434.3</v>
      </c>
      <c r="J3919" s="85">
        <v>543.13</v>
      </c>
      <c r="K3919" s="85">
        <v>-108.83</v>
      </c>
      <c r="L3919" s="146">
        <v>108.58</v>
      </c>
      <c r="M3919" s="146">
        <v>0</v>
      </c>
      <c r="N3919" s="146">
        <v>0.25</v>
      </c>
      <c r="Y3919" s="32">
        <f t="shared" si="60"/>
        <v>135.78</v>
      </c>
    </row>
    <row r="3920" spans="1:25" x14ac:dyDescent="0.25">
      <c r="A3920" s="83" t="s">
        <v>11588</v>
      </c>
      <c r="B3920" s="84" t="s">
        <v>3996</v>
      </c>
      <c r="C3920" s="19">
        <v>29683.59</v>
      </c>
      <c r="D3920" s="19">
        <v>563.99</v>
      </c>
      <c r="E3920" s="19">
        <v>0</v>
      </c>
      <c r="F3920" s="19">
        <v>563.99</v>
      </c>
      <c r="G3920" s="19">
        <v>0</v>
      </c>
      <c r="H3920" s="85">
        <v>174167.74</v>
      </c>
      <c r="I3920" s="85">
        <v>3309.19</v>
      </c>
      <c r="J3920" s="85">
        <v>2255.9499999999998</v>
      </c>
      <c r="K3920" s="85">
        <v>1053.24</v>
      </c>
      <c r="L3920" s="146">
        <v>827.3</v>
      </c>
      <c r="M3920" s="146">
        <v>1880.54</v>
      </c>
      <c r="N3920" s="146">
        <v>0</v>
      </c>
      <c r="Y3920" s="32">
        <f t="shared" si="60"/>
        <v>2444.5299999999997</v>
      </c>
    </row>
    <row r="3921" spans="1:25" x14ac:dyDescent="0.25">
      <c r="A3921" s="83" t="s">
        <v>11589</v>
      </c>
      <c r="B3921" s="84" t="s">
        <v>3997</v>
      </c>
      <c r="C3921" s="19">
        <v>30125.97</v>
      </c>
      <c r="D3921" s="19">
        <v>572.39</v>
      </c>
      <c r="E3921" s="19">
        <v>0</v>
      </c>
      <c r="F3921" s="19">
        <v>572.39</v>
      </c>
      <c r="G3921" s="19">
        <v>0</v>
      </c>
      <c r="H3921" s="85">
        <v>106138.54</v>
      </c>
      <c r="I3921" s="85">
        <v>2016.63</v>
      </c>
      <c r="J3921" s="85">
        <v>2289.5700000000002</v>
      </c>
      <c r="K3921" s="85">
        <v>-272.94</v>
      </c>
      <c r="L3921" s="146">
        <v>504.16</v>
      </c>
      <c r="M3921" s="146">
        <v>231.22</v>
      </c>
      <c r="N3921" s="146">
        <v>0</v>
      </c>
      <c r="Y3921" s="32">
        <f t="shared" ref="Y3921:Y3984" si="61">F3921+M3921+R3921+W3921</f>
        <v>803.61</v>
      </c>
    </row>
    <row r="3922" spans="1:25" x14ac:dyDescent="0.25">
      <c r="A3922" s="83" t="s">
        <v>11590</v>
      </c>
      <c r="B3922" s="84" t="s">
        <v>3998</v>
      </c>
      <c r="C3922" s="19">
        <v>1411.05</v>
      </c>
      <c r="D3922" s="19">
        <v>26.81</v>
      </c>
      <c r="E3922" s="19">
        <v>0</v>
      </c>
      <c r="F3922" s="19">
        <v>26.81</v>
      </c>
      <c r="G3922" s="19">
        <v>0</v>
      </c>
      <c r="H3922" s="85">
        <v>2945.93</v>
      </c>
      <c r="I3922" s="85">
        <v>55.97</v>
      </c>
      <c r="J3922" s="85">
        <v>107.24</v>
      </c>
      <c r="K3922" s="85">
        <v>-51.27</v>
      </c>
      <c r="L3922" s="146">
        <v>13.99</v>
      </c>
      <c r="M3922" s="146">
        <v>0</v>
      </c>
      <c r="N3922" s="146">
        <v>37.28</v>
      </c>
      <c r="Y3922" s="32">
        <f t="shared" si="61"/>
        <v>26.81</v>
      </c>
    </row>
    <row r="3923" spans="1:25" x14ac:dyDescent="0.25">
      <c r="A3923" s="83" t="s">
        <v>11591</v>
      </c>
      <c r="B3923" s="84" t="s">
        <v>3999</v>
      </c>
      <c r="C3923" s="19">
        <v>16850.03</v>
      </c>
      <c r="D3923" s="19">
        <v>320.14999999999998</v>
      </c>
      <c r="E3923" s="19">
        <v>0</v>
      </c>
      <c r="F3923" s="19">
        <v>320.14999999999998</v>
      </c>
      <c r="G3923" s="19">
        <v>0</v>
      </c>
      <c r="H3923" s="85">
        <v>48815.45</v>
      </c>
      <c r="I3923" s="85">
        <v>927.49</v>
      </c>
      <c r="J3923" s="85">
        <v>1280.5999999999999</v>
      </c>
      <c r="K3923" s="85">
        <v>-353.11</v>
      </c>
      <c r="L3923" s="146">
        <v>231.87</v>
      </c>
      <c r="M3923" s="146">
        <v>0</v>
      </c>
      <c r="N3923" s="146">
        <v>121.24</v>
      </c>
      <c r="Y3923" s="32">
        <f t="shared" si="61"/>
        <v>320.14999999999998</v>
      </c>
    </row>
    <row r="3924" spans="1:25" x14ac:dyDescent="0.25">
      <c r="A3924" s="83" t="s">
        <v>11592</v>
      </c>
      <c r="B3924" s="84" t="s">
        <v>4000</v>
      </c>
      <c r="C3924" s="19">
        <v>82677.539999999994</v>
      </c>
      <c r="D3924" s="19">
        <v>1570.87</v>
      </c>
      <c r="E3924" s="19">
        <v>0</v>
      </c>
      <c r="F3924" s="19">
        <v>1570.87</v>
      </c>
      <c r="G3924" s="19">
        <v>0</v>
      </c>
      <c r="H3924" s="85">
        <v>283969.03999999998</v>
      </c>
      <c r="I3924" s="85">
        <v>5395.41</v>
      </c>
      <c r="J3924" s="85">
        <v>6283.49</v>
      </c>
      <c r="K3924" s="85">
        <v>-888.08</v>
      </c>
      <c r="L3924" s="146">
        <v>1348.85</v>
      </c>
      <c r="M3924" s="146">
        <v>460.77</v>
      </c>
      <c r="N3924" s="146">
        <v>0</v>
      </c>
      <c r="Y3924" s="32">
        <f t="shared" si="61"/>
        <v>2031.6399999999999</v>
      </c>
    </row>
    <row r="3925" spans="1:25" x14ac:dyDescent="0.25">
      <c r="A3925" s="83" t="s">
        <v>11593</v>
      </c>
      <c r="B3925" s="84" t="s">
        <v>4001</v>
      </c>
      <c r="C3925" s="19">
        <v>27598.639999999999</v>
      </c>
      <c r="D3925" s="19">
        <v>524.38</v>
      </c>
      <c r="E3925" s="19">
        <v>0</v>
      </c>
      <c r="F3925" s="19">
        <v>524.38</v>
      </c>
      <c r="G3925" s="19">
        <v>0</v>
      </c>
      <c r="H3925" s="85">
        <v>113296.47</v>
      </c>
      <c r="I3925" s="85">
        <v>2152.63</v>
      </c>
      <c r="J3925" s="85">
        <v>2097.5</v>
      </c>
      <c r="K3925" s="85">
        <v>55.13</v>
      </c>
      <c r="L3925" s="146">
        <v>538.16</v>
      </c>
      <c r="M3925" s="146">
        <v>593.29</v>
      </c>
      <c r="N3925" s="146">
        <v>0</v>
      </c>
      <c r="Y3925" s="32">
        <f t="shared" si="61"/>
        <v>1117.67</v>
      </c>
    </row>
    <row r="3926" spans="1:25" x14ac:dyDescent="0.25">
      <c r="A3926" s="83" t="s">
        <v>11594</v>
      </c>
      <c r="B3926" s="84" t="s">
        <v>4002</v>
      </c>
      <c r="C3926" s="19">
        <v>3765.28</v>
      </c>
      <c r="D3926" s="19">
        <v>71.540000000000006</v>
      </c>
      <c r="E3926" s="19">
        <v>0</v>
      </c>
      <c r="F3926" s="19">
        <v>71.540000000000006</v>
      </c>
      <c r="G3926" s="19">
        <v>0</v>
      </c>
      <c r="H3926" s="85">
        <v>20848.52</v>
      </c>
      <c r="I3926" s="85">
        <v>396.12</v>
      </c>
      <c r="J3926" s="85">
        <v>286.16000000000003</v>
      </c>
      <c r="K3926" s="85">
        <v>109.96</v>
      </c>
      <c r="L3926" s="146">
        <v>99.03</v>
      </c>
      <c r="M3926" s="146">
        <v>208.99</v>
      </c>
      <c r="N3926" s="146">
        <v>0</v>
      </c>
      <c r="Y3926" s="32">
        <f t="shared" si="61"/>
        <v>280.53000000000003</v>
      </c>
    </row>
    <row r="3927" spans="1:25" x14ac:dyDescent="0.25">
      <c r="A3927" s="83" t="s">
        <v>11595</v>
      </c>
      <c r="B3927" s="84" t="s">
        <v>4003</v>
      </c>
      <c r="C3927" s="19">
        <v>129641.76</v>
      </c>
      <c r="D3927" s="19">
        <v>2463.19</v>
      </c>
      <c r="E3927" s="19">
        <v>0</v>
      </c>
      <c r="F3927" s="19">
        <v>2463.19</v>
      </c>
      <c r="G3927" s="19">
        <v>0</v>
      </c>
      <c r="H3927" s="85">
        <v>477868</v>
      </c>
      <c r="I3927" s="85">
        <v>9079.49</v>
      </c>
      <c r="J3927" s="85">
        <v>9852.77</v>
      </c>
      <c r="K3927" s="85">
        <v>-773.28</v>
      </c>
      <c r="L3927" s="146">
        <v>2269.87</v>
      </c>
      <c r="M3927" s="146">
        <v>1496.59</v>
      </c>
      <c r="N3927" s="146">
        <v>0</v>
      </c>
      <c r="Y3927" s="32">
        <f t="shared" si="61"/>
        <v>3959.7799999999997</v>
      </c>
    </row>
    <row r="3928" spans="1:25" x14ac:dyDescent="0.25">
      <c r="A3928" s="83" t="s">
        <v>11596</v>
      </c>
      <c r="B3928" s="84" t="s">
        <v>4004</v>
      </c>
      <c r="C3928" s="19">
        <v>73857.11</v>
      </c>
      <c r="D3928" s="19">
        <v>1403.29</v>
      </c>
      <c r="E3928" s="19">
        <v>0</v>
      </c>
      <c r="F3928" s="19">
        <v>1403.29</v>
      </c>
      <c r="G3928" s="19">
        <v>0</v>
      </c>
      <c r="H3928" s="85">
        <v>288025.51</v>
      </c>
      <c r="I3928" s="85">
        <v>5472.48</v>
      </c>
      <c r="J3928" s="85">
        <v>5613.14</v>
      </c>
      <c r="K3928" s="85">
        <v>-140.66</v>
      </c>
      <c r="L3928" s="146">
        <v>1368.12</v>
      </c>
      <c r="M3928" s="146">
        <v>1227.46</v>
      </c>
      <c r="N3928" s="146">
        <v>0</v>
      </c>
      <c r="Y3928" s="32">
        <f t="shared" si="61"/>
        <v>2630.75</v>
      </c>
    </row>
    <row r="3929" spans="1:25" x14ac:dyDescent="0.25">
      <c r="A3929" s="83" t="s">
        <v>11597</v>
      </c>
      <c r="B3929" s="84" t="s">
        <v>4005</v>
      </c>
      <c r="C3929" s="19">
        <v>34214.74</v>
      </c>
      <c r="D3929" s="19">
        <v>650.08000000000004</v>
      </c>
      <c r="E3929" s="19">
        <v>0</v>
      </c>
      <c r="F3929" s="19">
        <v>650.08000000000004</v>
      </c>
      <c r="G3929" s="19">
        <v>0</v>
      </c>
      <c r="H3929" s="85">
        <v>148778.38</v>
      </c>
      <c r="I3929" s="85">
        <v>2826.79</v>
      </c>
      <c r="J3929" s="85">
        <v>2600.3200000000002</v>
      </c>
      <c r="K3929" s="85">
        <v>226.47</v>
      </c>
      <c r="L3929" s="146">
        <v>706.7</v>
      </c>
      <c r="M3929" s="146">
        <v>933.17</v>
      </c>
      <c r="N3929" s="146">
        <v>0</v>
      </c>
      <c r="Y3929" s="32">
        <f t="shared" si="61"/>
        <v>1583.25</v>
      </c>
    </row>
    <row r="3930" spans="1:25" x14ac:dyDescent="0.25">
      <c r="A3930" s="83" t="s">
        <v>11598</v>
      </c>
      <c r="B3930" s="84" t="s">
        <v>4006</v>
      </c>
      <c r="C3930" s="19">
        <v>118434.13</v>
      </c>
      <c r="D3930" s="19">
        <v>2250.25</v>
      </c>
      <c r="E3930" s="19">
        <v>0</v>
      </c>
      <c r="F3930" s="19">
        <v>2250.25</v>
      </c>
      <c r="G3930" s="19">
        <v>0</v>
      </c>
      <c r="H3930" s="85">
        <v>426518.09</v>
      </c>
      <c r="I3930" s="85">
        <v>8103.84</v>
      </c>
      <c r="J3930" s="85">
        <v>9000.99</v>
      </c>
      <c r="K3930" s="85">
        <v>-897.15</v>
      </c>
      <c r="L3930" s="146">
        <v>2025.96</v>
      </c>
      <c r="M3930" s="146">
        <v>1128.81</v>
      </c>
      <c r="N3930" s="146">
        <v>0</v>
      </c>
      <c r="Y3930" s="32">
        <f t="shared" si="61"/>
        <v>3379.06</v>
      </c>
    </row>
    <row r="3931" spans="1:25" x14ac:dyDescent="0.25">
      <c r="A3931" s="83" t="s">
        <v>11599</v>
      </c>
      <c r="B3931" s="84" t="s">
        <v>4007</v>
      </c>
      <c r="C3931" s="19">
        <v>22427.81</v>
      </c>
      <c r="D3931" s="19">
        <v>426.13</v>
      </c>
      <c r="E3931" s="19">
        <v>0</v>
      </c>
      <c r="F3931" s="19">
        <v>426.13</v>
      </c>
      <c r="G3931" s="19">
        <v>0</v>
      </c>
      <c r="H3931" s="85">
        <v>62243.57</v>
      </c>
      <c r="I3931" s="85">
        <v>1182.6300000000001</v>
      </c>
      <c r="J3931" s="85">
        <v>1704.51</v>
      </c>
      <c r="K3931" s="85">
        <v>-521.88</v>
      </c>
      <c r="L3931" s="146">
        <v>295.66000000000003</v>
      </c>
      <c r="M3931" s="146">
        <v>0</v>
      </c>
      <c r="N3931" s="146">
        <v>226.22</v>
      </c>
      <c r="Y3931" s="32">
        <f t="shared" si="61"/>
        <v>426.13</v>
      </c>
    </row>
    <row r="3932" spans="1:25" x14ac:dyDescent="0.25">
      <c r="A3932" s="83" t="s">
        <v>11600</v>
      </c>
      <c r="B3932" s="84" t="s">
        <v>4008</v>
      </c>
      <c r="C3932" s="19">
        <v>13477.56</v>
      </c>
      <c r="D3932" s="19">
        <v>256.07</v>
      </c>
      <c r="E3932" s="19">
        <v>0</v>
      </c>
      <c r="F3932" s="19">
        <v>256.07</v>
      </c>
      <c r="G3932" s="19">
        <v>0</v>
      </c>
      <c r="H3932" s="85">
        <v>44301.58</v>
      </c>
      <c r="I3932" s="85">
        <v>841.73</v>
      </c>
      <c r="J3932" s="85">
        <v>1024.29</v>
      </c>
      <c r="K3932" s="85">
        <v>-182.56</v>
      </c>
      <c r="L3932" s="146">
        <v>210.43</v>
      </c>
      <c r="M3932" s="146">
        <v>27.87</v>
      </c>
      <c r="N3932" s="146">
        <v>0</v>
      </c>
      <c r="Y3932" s="32">
        <f t="shared" si="61"/>
        <v>283.94</v>
      </c>
    </row>
    <row r="3933" spans="1:25" x14ac:dyDescent="0.25">
      <c r="A3933" s="83" t="s">
        <v>11601</v>
      </c>
      <c r="B3933" s="84" t="s">
        <v>4009</v>
      </c>
      <c r="C3933" s="19">
        <v>315603.74</v>
      </c>
      <c r="D3933" s="19">
        <v>5996.47</v>
      </c>
      <c r="E3933" s="19">
        <v>0</v>
      </c>
      <c r="F3933" s="19">
        <v>5996.47</v>
      </c>
      <c r="G3933" s="19">
        <v>0</v>
      </c>
      <c r="H3933" s="85">
        <v>1203632.6000000001</v>
      </c>
      <c r="I3933" s="85">
        <v>22869.02</v>
      </c>
      <c r="J3933" s="85">
        <v>23985.88</v>
      </c>
      <c r="K3933" s="85">
        <v>-1116.8599999999999</v>
      </c>
      <c r="L3933" s="146">
        <v>5717.26</v>
      </c>
      <c r="M3933" s="146">
        <v>4600.3999999999996</v>
      </c>
      <c r="N3933" s="146">
        <v>0</v>
      </c>
      <c r="Y3933" s="32">
        <f t="shared" si="61"/>
        <v>10596.869999999999</v>
      </c>
    </row>
    <row r="3934" spans="1:25" x14ac:dyDescent="0.25">
      <c r="A3934" s="83" t="s">
        <v>11602</v>
      </c>
      <c r="B3934" s="84" t="s">
        <v>4010</v>
      </c>
      <c r="C3934" s="19">
        <v>675.79</v>
      </c>
      <c r="D3934" s="19">
        <v>12.84</v>
      </c>
      <c r="E3934" s="19">
        <v>0</v>
      </c>
      <c r="F3934" s="19">
        <v>12.84</v>
      </c>
      <c r="G3934" s="19">
        <v>0</v>
      </c>
      <c r="H3934" s="85">
        <v>3363.43</v>
      </c>
      <c r="I3934" s="85">
        <v>63.91</v>
      </c>
      <c r="J3934" s="85">
        <v>51.36</v>
      </c>
      <c r="K3934" s="85">
        <v>12.55</v>
      </c>
      <c r="L3934" s="146">
        <v>15.98</v>
      </c>
      <c r="M3934" s="146">
        <v>28.53</v>
      </c>
      <c r="N3934" s="146">
        <v>0</v>
      </c>
      <c r="Y3934" s="32">
        <f t="shared" si="61"/>
        <v>41.370000000000005</v>
      </c>
    </row>
    <row r="3935" spans="1:25" x14ac:dyDescent="0.25">
      <c r="A3935" s="83" t="s">
        <v>11603</v>
      </c>
      <c r="B3935" s="84" t="s">
        <v>4011</v>
      </c>
      <c r="C3935" s="19">
        <v>30455.96</v>
      </c>
      <c r="D3935" s="19">
        <v>578.66</v>
      </c>
      <c r="E3935" s="19">
        <v>0</v>
      </c>
      <c r="F3935" s="19">
        <v>578.66</v>
      </c>
      <c r="G3935" s="19">
        <v>0</v>
      </c>
      <c r="H3935" s="85">
        <v>126774.63</v>
      </c>
      <c r="I3935" s="85">
        <v>2408.7199999999998</v>
      </c>
      <c r="J3935" s="85">
        <v>2314.65</v>
      </c>
      <c r="K3935" s="85">
        <v>94.07</v>
      </c>
      <c r="L3935" s="146">
        <v>602.17999999999995</v>
      </c>
      <c r="M3935" s="146">
        <v>696.25</v>
      </c>
      <c r="N3935" s="146">
        <v>0</v>
      </c>
      <c r="Y3935" s="32">
        <f t="shared" si="61"/>
        <v>1274.9099999999999</v>
      </c>
    </row>
    <row r="3936" spans="1:25" x14ac:dyDescent="0.25">
      <c r="A3936" s="83" t="s">
        <v>11604</v>
      </c>
      <c r="B3936" s="84" t="s">
        <v>4012</v>
      </c>
      <c r="C3936" s="19">
        <v>27806.33</v>
      </c>
      <c r="D3936" s="19">
        <v>528.32000000000005</v>
      </c>
      <c r="E3936" s="19">
        <v>0</v>
      </c>
      <c r="F3936" s="19">
        <v>528.32000000000005</v>
      </c>
      <c r="G3936" s="19">
        <v>0</v>
      </c>
      <c r="H3936" s="85">
        <v>109863.12</v>
      </c>
      <c r="I3936" s="85">
        <v>2087.4</v>
      </c>
      <c r="J3936" s="85">
        <v>2113.2800000000002</v>
      </c>
      <c r="K3936" s="85">
        <v>-25.88</v>
      </c>
      <c r="L3936" s="146">
        <v>521.85</v>
      </c>
      <c r="M3936" s="146">
        <v>495.97</v>
      </c>
      <c r="N3936" s="146">
        <v>0</v>
      </c>
      <c r="Y3936" s="32">
        <f t="shared" si="61"/>
        <v>1024.29</v>
      </c>
    </row>
    <row r="3937" spans="1:25" x14ac:dyDescent="0.25">
      <c r="A3937" s="83" t="s">
        <v>11605</v>
      </c>
      <c r="B3937" s="84" t="s">
        <v>4013</v>
      </c>
      <c r="C3937" s="19">
        <v>20216.29</v>
      </c>
      <c r="D3937" s="19">
        <v>384.11</v>
      </c>
      <c r="E3937" s="19">
        <v>0</v>
      </c>
      <c r="F3937" s="19">
        <v>384.11</v>
      </c>
      <c r="G3937" s="19">
        <v>0</v>
      </c>
      <c r="H3937" s="85">
        <v>90361.71</v>
      </c>
      <c r="I3937" s="85">
        <v>1716.87</v>
      </c>
      <c r="J3937" s="85">
        <v>1536.44</v>
      </c>
      <c r="K3937" s="85">
        <v>180.43</v>
      </c>
      <c r="L3937" s="146">
        <v>429.22</v>
      </c>
      <c r="M3937" s="146">
        <v>609.65</v>
      </c>
      <c r="N3937" s="146">
        <v>0</v>
      </c>
      <c r="Y3937" s="32">
        <f t="shared" si="61"/>
        <v>993.76</v>
      </c>
    </row>
    <row r="3938" spans="1:25" x14ac:dyDescent="0.25">
      <c r="A3938" s="83" t="s">
        <v>11606</v>
      </c>
      <c r="B3938" s="84" t="s">
        <v>4014</v>
      </c>
      <c r="C3938" s="19">
        <v>131.07</v>
      </c>
      <c r="D3938" s="19">
        <v>2.4900000000000002</v>
      </c>
      <c r="E3938" s="19">
        <v>0</v>
      </c>
      <c r="F3938" s="19">
        <v>2.4900000000000002</v>
      </c>
      <c r="G3938" s="19">
        <v>0</v>
      </c>
      <c r="H3938" s="85">
        <v>159.22999999999999</v>
      </c>
      <c r="I3938" s="85">
        <v>3.03</v>
      </c>
      <c r="J3938" s="85">
        <v>9.9600000000000009</v>
      </c>
      <c r="K3938" s="85">
        <v>-6.93</v>
      </c>
      <c r="L3938" s="146">
        <v>0.76</v>
      </c>
      <c r="M3938" s="146">
        <v>0</v>
      </c>
      <c r="N3938" s="146">
        <v>6.17</v>
      </c>
      <c r="Y3938" s="32">
        <f t="shared" si="61"/>
        <v>2.4900000000000002</v>
      </c>
    </row>
    <row r="3939" spans="1:25" x14ac:dyDescent="0.25">
      <c r="A3939" s="83" t="s">
        <v>11607</v>
      </c>
      <c r="B3939" s="84" t="s">
        <v>4015</v>
      </c>
      <c r="C3939" s="19">
        <v>31359.52</v>
      </c>
      <c r="D3939" s="19">
        <v>595.83000000000004</v>
      </c>
      <c r="E3939" s="19">
        <v>0</v>
      </c>
      <c r="F3939" s="19">
        <v>595.83000000000004</v>
      </c>
      <c r="G3939" s="19">
        <v>0</v>
      </c>
      <c r="H3939" s="85">
        <v>135070.79</v>
      </c>
      <c r="I3939" s="85">
        <v>2566.35</v>
      </c>
      <c r="J3939" s="85">
        <v>2383.3200000000002</v>
      </c>
      <c r="K3939" s="85">
        <v>183.03</v>
      </c>
      <c r="L3939" s="146">
        <v>641.59</v>
      </c>
      <c r="M3939" s="146">
        <v>824.62</v>
      </c>
      <c r="N3939" s="146">
        <v>0</v>
      </c>
      <c r="Y3939" s="32">
        <f t="shared" si="61"/>
        <v>1420.45</v>
      </c>
    </row>
    <row r="3940" spans="1:25" x14ac:dyDescent="0.25">
      <c r="A3940" s="83" t="s">
        <v>11608</v>
      </c>
      <c r="B3940" s="84" t="s">
        <v>4016</v>
      </c>
      <c r="C3940" s="19">
        <v>332617.5</v>
      </c>
      <c r="D3940" s="19">
        <v>6319.73</v>
      </c>
      <c r="E3940" s="19">
        <v>0</v>
      </c>
      <c r="F3940" s="19">
        <v>6319.73</v>
      </c>
      <c r="G3940" s="19">
        <v>0</v>
      </c>
      <c r="H3940" s="85">
        <v>1355610.05</v>
      </c>
      <c r="I3940" s="85">
        <v>25756.59</v>
      </c>
      <c r="J3940" s="85">
        <v>25278.93</v>
      </c>
      <c r="K3940" s="85">
        <v>477.66</v>
      </c>
      <c r="L3940" s="146">
        <v>6439.15</v>
      </c>
      <c r="M3940" s="146">
        <v>6916.81</v>
      </c>
      <c r="N3940" s="146">
        <v>0</v>
      </c>
      <c r="Y3940" s="32">
        <f t="shared" si="61"/>
        <v>13236.54</v>
      </c>
    </row>
    <row r="3941" spans="1:25" x14ac:dyDescent="0.25">
      <c r="A3941" s="83" t="s">
        <v>11609</v>
      </c>
      <c r="B3941" s="84" t="s">
        <v>4017</v>
      </c>
      <c r="C3941" s="19">
        <v>37514.29</v>
      </c>
      <c r="D3941" s="19">
        <v>712.77</v>
      </c>
      <c r="E3941" s="19">
        <v>0</v>
      </c>
      <c r="F3941" s="19">
        <v>712.77</v>
      </c>
      <c r="G3941" s="19">
        <v>0</v>
      </c>
      <c r="H3941" s="85">
        <v>133632.45000000001</v>
      </c>
      <c r="I3941" s="85">
        <v>2539.02</v>
      </c>
      <c r="J3941" s="85">
        <v>2851.09</v>
      </c>
      <c r="K3941" s="85">
        <v>-312.07</v>
      </c>
      <c r="L3941" s="146">
        <v>634.76</v>
      </c>
      <c r="M3941" s="146">
        <v>322.69</v>
      </c>
      <c r="N3941" s="146">
        <v>0</v>
      </c>
      <c r="Y3941" s="32">
        <f t="shared" si="61"/>
        <v>1035.46</v>
      </c>
    </row>
    <row r="3942" spans="1:25" x14ac:dyDescent="0.25">
      <c r="A3942" s="83" t="s">
        <v>11610</v>
      </c>
      <c r="B3942" s="84" t="s">
        <v>4018</v>
      </c>
      <c r="C3942" s="19">
        <v>31383.71</v>
      </c>
      <c r="D3942" s="19">
        <v>596.29</v>
      </c>
      <c r="E3942" s="19">
        <v>0</v>
      </c>
      <c r="F3942" s="19">
        <v>596.29</v>
      </c>
      <c r="G3942" s="19">
        <v>0</v>
      </c>
      <c r="H3942" s="85">
        <v>116253.66</v>
      </c>
      <c r="I3942" s="85">
        <v>2208.8200000000002</v>
      </c>
      <c r="J3942" s="85">
        <v>2385.16</v>
      </c>
      <c r="K3942" s="85">
        <v>-176.34</v>
      </c>
      <c r="L3942" s="146">
        <v>552.21</v>
      </c>
      <c r="M3942" s="146">
        <v>375.87</v>
      </c>
      <c r="N3942" s="146">
        <v>0</v>
      </c>
      <c r="Y3942" s="32">
        <f t="shared" si="61"/>
        <v>972.16</v>
      </c>
    </row>
    <row r="3943" spans="1:25" x14ac:dyDescent="0.25">
      <c r="A3943" s="83" t="s">
        <v>11611</v>
      </c>
      <c r="B3943" s="84" t="s">
        <v>4019</v>
      </c>
      <c r="C3943" s="19">
        <v>117722.92</v>
      </c>
      <c r="D3943" s="19">
        <v>2236.7399999999998</v>
      </c>
      <c r="E3943" s="19">
        <v>0</v>
      </c>
      <c r="F3943" s="19">
        <v>2236.7399999999998</v>
      </c>
      <c r="G3943" s="19">
        <v>0</v>
      </c>
      <c r="H3943" s="85">
        <v>431162.22</v>
      </c>
      <c r="I3943" s="85">
        <v>8192.08</v>
      </c>
      <c r="J3943" s="85">
        <v>8946.94</v>
      </c>
      <c r="K3943" s="85">
        <v>-754.86</v>
      </c>
      <c r="L3943" s="146">
        <v>2048.02</v>
      </c>
      <c r="M3943" s="146">
        <v>1293.1600000000001</v>
      </c>
      <c r="N3943" s="146">
        <v>0</v>
      </c>
      <c r="Y3943" s="32">
        <f t="shared" si="61"/>
        <v>3529.8999999999996</v>
      </c>
    </row>
    <row r="3944" spans="1:25" x14ac:dyDescent="0.25">
      <c r="A3944" s="83" t="s">
        <v>11612</v>
      </c>
      <c r="B3944" s="84" t="s">
        <v>4020</v>
      </c>
      <c r="C3944" s="19">
        <v>9691.6299999999992</v>
      </c>
      <c r="D3944" s="19">
        <v>184.14</v>
      </c>
      <c r="E3944" s="19">
        <v>0</v>
      </c>
      <c r="F3944" s="19">
        <v>184.14</v>
      </c>
      <c r="G3944" s="19">
        <v>0</v>
      </c>
      <c r="H3944" s="85">
        <v>32192.82</v>
      </c>
      <c r="I3944" s="85">
        <v>611.66</v>
      </c>
      <c r="J3944" s="85">
        <v>736.56</v>
      </c>
      <c r="K3944" s="85">
        <v>-124.9</v>
      </c>
      <c r="L3944" s="146">
        <v>152.91999999999999</v>
      </c>
      <c r="M3944" s="146">
        <v>28.02</v>
      </c>
      <c r="N3944" s="146">
        <v>0</v>
      </c>
      <c r="Y3944" s="32">
        <f t="shared" si="61"/>
        <v>212.16</v>
      </c>
    </row>
    <row r="3945" spans="1:25" x14ac:dyDescent="0.25">
      <c r="A3945" s="83" t="s">
        <v>11613</v>
      </c>
      <c r="B3945" s="84" t="s">
        <v>4021</v>
      </c>
      <c r="C3945" s="19">
        <v>24489.62</v>
      </c>
      <c r="D3945" s="19">
        <v>465.3</v>
      </c>
      <c r="E3945" s="19">
        <v>0</v>
      </c>
      <c r="F3945" s="19">
        <v>465.3</v>
      </c>
      <c r="G3945" s="19">
        <v>0</v>
      </c>
      <c r="H3945" s="85">
        <v>91276.41</v>
      </c>
      <c r="I3945" s="85">
        <v>1734.25</v>
      </c>
      <c r="J3945" s="85">
        <v>1861.21</v>
      </c>
      <c r="K3945" s="85">
        <v>-126.96</v>
      </c>
      <c r="L3945" s="146">
        <v>433.56</v>
      </c>
      <c r="M3945" s="146">
        <v>306.60000000000002</v>
      </c>
      <c r="N3945" s="146">
        <v>0</v>
      </c>
      <c r="Y3945" s="32">
        <f t="shared" si="61"/>
        <v>771.90000000000009</v>
      </c>
    </row>
    <row r="3946" spans="1:25" x14ac:dyDescent="0.25">
      <c r="A3946" s="83" t="s">
        <v>11614</v>
      </c>
      <c r="B3946" s="84" t="s">
        <v>4022</v>
      </c>
      <c r="C3946" s="19">
        <v>18400.09</v>
      </c>
      <c r="D3946" s="19">
        <v>349.6</v>
      </c>
      <c r="E3946" s="19">
        <v>0</v>
      </c>
      <c r="F3946" s="19">
        <v>349.6</v>
      </c>
      <c r="G3946" s="19">
        <v>0</v>
      </c>
      <c r="H3946" s="85">
        <v>53045.26</v>
      </c>
      <c r="I3946" s="85">
        <v>1007.86</v>
      </c>
      <c r="J3946" s="85">
        <v>1398.41</v>
      </c>
      <c r="K3946" s="85">
        <v>-390.55</v>
      </c>
      <c r="L3946" s="146">
        <v>251.97</v>
      </c>
      <c r="M3946" s="146">
        <v>0</v>
      </c>
      <c r="N3946" s="146">
        <v>138.58000000000001</v>
      </c>
      <c r="Y3946" s="32">
        <f t="shared" si="61"/>
        <v>349.6</v>
      </c>
    </row>
    <row r="3947" spans="1:25" x14ac:dyDescent="0.25">
      <c r="A3947" s="83" t="s">
        <v>11615</v>
      </c>
      <c r="B3947" s="84" t="s">
        <v>4023</v>
      </c>
      <c r="C3947" s="19">
        <v>4185.78</v>
      </c>
      <c r="D3947" s="19">
        <v>79.53</v>
      </c>
      <c r="E3947" s="19">
        <v>0</v>
      </c>
      <c r="F3947" s="19">
        <v>79.53</v>
      </c>
      <c r="G3947" s="19">
        <v>0</v>
      </c>
      <c r="H3947" s="85">
        <v>13602.63</v>
      </c>
      <c r="I3947" s="85">
        <v>258.45</v>
      </c>
      <c r="J3947" s="85">
        <v>318.12</v>
      </c>
      <c r="K3947" s="85">
        <v>-59.67</v>
      </c>
      <c r="L3947" s="146">
        <v>64.61</v>
      </c>
      <c r="M3947" s="146">
        <v>4.9400000000000004</v>
      </c>
      <c r="N3947" s="146">
        <v>0</v>
      </c>
      <c r="Y3947" s="32">
        <f t="shared" si="61"/>
        <v>84.47</v>
      </c>
    </row>
    <row r="3948" spans="1:25" x14ac:dyDescent="0.25">
      <c r="A3948" s="83" t="s">
        <v>11616</v>
      </c>
      <c r="B3948" s="84" t="s">
        <v>4024</v>
      </c>
      <c r="C3948" s="19">
        <v>75288.06</v>
      </c>
      <c r="D3948" s="19">
        <v>1430.47</v>
      </c>
      <c r="E3948" s="19">
        <v>0</v>
      </c>
      <c r="F3948" s="19">
        <v>1430.47</v>
      </c>
      <c r="G3948" s="19">
        <v>0</v>
      </c>
      <c r="H3948" s="85">
        <v>254764.27</v>
      </c>
      <c r="I3948" s="85">
        <v>4840.5200000000004</v>
      </c>
      <c r="J3948" s="85">
        <v>5721.89</v>
      </c>
      <c r="K3948" s="85">
        <v>-881.37</v>
      </c>
      <c r="L3948" s="146">
        <v>1210.1300000000001</v>
      </c>
      <c r="M3948" s="146">
        <v>328.76</v>
      </c>
      <c r="N3948" s="146">
        <v>0</v>
      </c>
      <c r="Y3948" s="32">
        <f t="shared" si="61"/>
        <v>1759.23</v>
      </c>
    </row>
    <row r="3949" spans="1:25" x14ac:dyDescent="0.25">
      <c r="A3949" s="83" t="s">
        <v>11617</v>
      </c>
      <c r="B3949" s="84" t="s">
        <v>4025</v>
      </c>
      <c r="C3949" s="19">
        <v>6449.44</v>
      </c>
      <c r="D3949" s="19">
        <v>122.54</v>
      </c>
      <c r="E3949" s="19">
        <v>0</v>
      </c>
      <c r="F3949" s="19">
        <v>122.54</v>
      </c>
      <c r="G3949" s="19">
        <v>0</v>
      </c>
      <c r="H3949" s="85">
        <v>19463.189999999999</v>
      </c>
      <c r="I3949" s="85">
        <v>369.8</v>
      </c>
      <c r="J3949" s="85">
        <v>490.16</v>
      </c>
      <c r="K3949" s="85">
        <v>-120.36</v>
      </c>
      <c r="L3949" s="146">
        <v>92.45</v>
      </c>
      <c r="M3949" s="146">
        <v>0</v>
      </c>
      <c r="N3949" s="146">
        <v>27.91</v>
      </c>
      <c r="Y3949" s="32">
        <f t="shared" si="61"/>
        <v>122.54</v>
      </c>
    </row>
    <row r="3950" spans="1:25" x14ac:dyDescent="0.25">
      <c r="A3950" s="83" t="s">
        <v>11618</v>
      </c>
      <c r="B3950" s="84" t="s">
        <v>4026</v>
      </c>
      <c r="C3950" s="19">
        <v>6917.46</v>
      </c>
      <c r="D3950" s="19">
        <v>131.43</v>
      </c>
      <c r="E3950" s="19">
        <v>0</v>
      </c>
      <c r="F3950" s="19">
        <v>131.43</v>
      </c>
      <c r="G3950" s="19">
        <v>0</v>
      </c>
      <c r="H3950" s="85">
        <v>26865.53</v>
      </c>
      <c r="I3950" s="85">
        <v>510.45</v>
      </c>
      <c r="J3950" s="85">
        <v>525.73</v>
      </c>
      <c r="K3950" s="85">
        <v>-15.28</v>
      </c>
      <c r="L3950" s="146">
        <v>127.61</v>
      </c>
      <c r="M3950" s="146">
        <v>112.33</v>
      </c>
      <c r="N3950" s="146">
        <v>0</v>
      </c>
      <c r="Y3950" s="32">
        <f t="shared" si="61"/>
        <v>243.76</v>
      </c>
    </row>
    <row r="3951" spans="1:25" x14ac:dyDescent="0.25">
      <c r="A3951" s="83" t="s">
        <v>11619</v>
      </c>
      <c r="B3951" s="84" t="s">
        <v>4027</v>
      </c>
      <c r="C3951" s="19">
        <v>2637.02</v>
      </c>
      <c r="D3951" s="19">
        <v>50.1</v>
      </c>
      <c r="E3951" s="19">
        <v>0</v>
      </c>
      <c r="F3951" s="19">
        <v>50.1</v>
      </c>
      <c r="G3951" s="19">
        <v>0</v>
      </c>
      <c r="H3951" s="85">
        <v>9799.2900000000009</v>
      </c>
      <c r="I3951" s="85">
        <v>186.19</v>
      </c>
      <c r="J3951" s="85">
        <v>200.41</v>
      </c>
      <c r="K3951" s="85">
        <v>-14.22</v>
      </c>
      <c r="L3951" s="146">
        <v>46.55</v>
      </c>
      <c r="M3951" s="146">
        <v>32.33</v>
      </c>
      <c r="N3951" s="146">
        <v>0</v>
      </c>
      <c r="Y3951" s="32">
        <f t="shared" si="61"/>
        <v>82.43</v>
      </c>
    </row>
    <row r="3952" spans="1:25" x14ac:dyDescent="0.25">
      <c r="A3952" s="83" t="s">
        <v>11620</v>
      </c>
      <c r="B3952" s="84" t="s">
        <v>4028</v>
      </c>
      <c r="C3952" s="19">
        <v>2762.98</v>
      </c>
      <c r="D3952" s="19">
        <v>52.5</v>
      </c>
      <c r="E3952" s="19">
        <v>0</v>
      </c>
      <c r="F3952" s="19">
        <v>52.5</v>
      </c>
      <c r="G3952" s="19">
        <v>0</v>
      </c>
      <c r="H3952" s="85">
        <v>9145.4</v>
      </c>
      <c r="I3952" s="85">
        <v>173.76</v>
      </c>
      <c r="J3952" s="85">
        <v>209.99</v>
      </c>
      <c r="K3952" s="85">
        <v>-36.229999999999997</v>
      </c>
      <c r="L3952" s="146">
        <v>43.44</v>
      </c>
      <c r="M3952" s="146">
        <v>7.21</v>
      </c>
      <c r="N3952" s="146">
        <v>0</v>
      </c>
      <c r="Y3952" s="32">
        <f t="shared" si="61"/>
        <v>59.71</v>
      </c>
    </row>
    <row r="3953" spans="1:25" x14ac:dyDescent="0.25">
      <c r="A3953" s="83" t="s">
        <v>11621</v>
      </c>
      <c r="B3953" s="84" t="s">
        <v>4029</v>
      </c>
      <c r="C3953" s="19">
        <v>9017.42</v>
      </c>
      <c r="D3953" s="19">
        <v>171.33</v>
      </c>
      <c r="E3953" s="19">
        <v>0</v>
      </c>
      <c r="F3953" s="19">
        <v>171.33</v>
      </c>
      <c r="G3953" s="19">
        <v>0</v>
      </c>
      <c r="H3953" s="85">
        <v>36607.360000000001</v>
      </c>
      <c r="I3953" s="85">
        <v>695.54</v>
      </c>
      <c r="J3953" s="85">
        <v>685.32</v>
      </c>
      <c r="K3953" s="85">
        <v>10.220000000000001</v>
      </c>
      <c r="L3953" s="146">
        <v>173.89</v>
      </c>
      <c r="M3953" s="146">
        <v>184.11</v>
      </c>
      <c r="N3953" s="146">
        <v>0</v>
      </c>
      <c r="Y3953" s="32">
        <f t="shared" si="61"/>
        <v>355.44000000000005</v>
      </c>
    </row>
    <row r="3954" spans="1:25" x14ac:dyDescent="0.25">
      <c r="A3954" s="83" t="s">
        <v>11622</v>
      </c>
      <c r="B3954" s="84" t="s">
        <v>4030</v>
      </c>
      <c r="C3954" s="19">
        <v>3212.5</v>
      </c>
      <c r="D3954" s="19">
        <v>61.04</v>
      </c>
      <c r="E3954" s="19">
        <v>0</v>
      </c>
      <c r="F3954" s="19">
        <v>61.04</v>
      </c>
      <c r="G3954" s="19">
        <v>0</v>
      </c>
      <c r="H3954" s="85">
        <v>9648.42</v>
      </c>
      <c r="I3954" s="85">
        <v>183.32</v>
      </c>
      <c r="J3954" s="85">
        <v>244.15</v>
      </c>
      <c r="K3954" s="85">
        <v>-60.83</v>
      </c>
      <c r="L3954" s="146">
        <v>45.83</v>
      </c>
      <c r="M3954" s="146">
        <v>0</v>
      </c>
      <c r="N3954" s="146">
        <v>15</v>
      </c>
      <c r="Y3954" s="32">
        <f t="shared" si="61"/>
        <v>61.04</v>
      </c>
    </row>
    <row r="3955" spans="1:25" x14ac:dyDescent="0.25">
      <c r="A3955" s="83" t="s">
        <v>11623</v>
      </c>
      <c r="B3955" s="84" t="s">
        <v>4031</v>
      </c>
      <c r="C3955" s="19">
        <v>13225.07</v>
      </c>
      <c r="D3955" s="19">
        <v>251.28</v>
      </c>
      <c r="E3955" s="19">
        <v>0</v>
      </c>
      <c r="F3955" s="19">
        <v>251.28</v>
      </c>
      <c r="G3955" s="19">
        <v>0</v>
      </c>
      <c r="H3955" s="85">
        <v>51210.2</v>
      </c>
      <c r="I3955" s="85">
        <v>972.99</v>
      </c>
      <c r="J3955" s="85">
        <v>1005.11</v>
      </c>
      <c r="K3955" s="85">
        <v>-32.119999999999997</v>
      </c>
      <c r="L3955" s="146">
        <v>243.25</v>
      </c>
      <c r="M3955" s="146">
        <v>211.13</v>
      </c>
      <c r="N3955" s="146">
        <v>0</v>
      </c>
      <c r="Y3955" s="32">
        <f t="shared" si="61"/>
        <v>462.40999999999997</v>
      </c>
    </row>
    <row r="3956" spans="1:25" x14ac:dyDescent="0.25">
      <c r="A3956" s="83" t="s">
        <v>11624</v>
      </c>
      <c r="B3956" s="84" t="s">
        <v>4032</v>
      </c>
      <c r="C3956" s="19">
        <v>39256.15</v>
      </c>
      <c r="D3956" s="19">
        <v>745.87</v>
      </c>
      <c r="E3956" s="19">
        <v>0</v>
      </c>
      <c r="F3956" s="19">
        <v>745.87</v>
      </c>
      <c r="G3956" s="19">
        <v>0</v>
      </c>
      <c r="H3956" s="85">
        <v>100742.53</v>
      </c>
      <c r="I3956" s="85">
        <v>1914.11</v>
      </c>
      <c r="J3956" s="85">
        <v>2983.47</v>
      </c>
      <c r="K3956" s="85">
        <v>-1069.3599999999999</v>
      </c>
      <c r="L3956" s="146">
        <v>478.53</v>
      </c>
      <c r="M3956" s="146">
        <v>0</v>
      </c>
      <c r="N3956" s="146">
        <v>590.83000000000004</v>
      </c>
      <c r="Y3956" s="32">
        <f t="shared" si="61"/>
        <v>745.87</v>
      </c>
    </row>
    <row r="3957" spans="1:25" x14ac:dyDescent="0.25">
      <c r="A3957" s="83" t="s">
        <v>11625</v>
      </c>
      <c r="B3957" s="84" t="s">
        <v>4033</v>
      </c>
      <c r="C3957" s="19">
        <v>1962.99</v>
      </c>
      <c r="D3957" s="19">
        <v>37.299999999999997</v>
      </c>
      <c r="E3957" s="19">
        <v>0</v>
      </c>
      <c r="F3957" s="19">
        <v>37.299999999999997</v>
      </c>
      <c r="G3957" s="19">
        <v>0</v>
      </c>
      <c r="H3957" s="85">
        <v>11845.39</v>
      </c>
      <c r="I3957" s="85">
        <v>225.06</v>
      </c>
      <c r="J3957" s="85">
        <v>149.19</v>
      </c>
      <c r="K3957" s="85">
        <v>75.87</v>
      </c>
      <c r="L3957" s="146">
        <v>56.27</v>
      </c>
      <c r="M3957" s="146">
        <v>132.13999999999999</v>
      </c>
      <c r="N3957" s="146">
        <v>0</v>
      </c>
      <c r="Y3957" s="32">
        <f t="shared" si="61"/>
        <v>169.44</v>
      </c>
    </row>
    <row r="3958" spans="1:25" x14ac:dyDescent="0.25">
      <c r="A3958" s="83" t="s">
        <v>11626</v>
      </c>
      <c r="B3958" s="84" t="s">
        <v>4034</v>
      </c>
      <c r="C3958" s="19">
        <v>681370.53</v>
      </c>
      <c r="D3958" s="19">
        <v>12946.04</v>
      </c>
      <c r="E3958" s="19">
        <v>0</v>
      </c>
      <c r="F3958" s="19">
        <v>12946.04</v>
      </c>
      <c r="G3958" s="19">
        <v>0</v>
      </c>
      <c r="H3958" s="85">
        <v>2706911.5</v>
      </c>
      <c r="I3958" s="85">
        <v>51431.32</v>
      </c>
      <c r="J3958" s="85">
        <v>51784.160000000003</v>
      </c>
      <c r="K3958" s="85">
        <v>-352.84</v>
      </c>
      <c r="L3958" s="146">
        <v>12857.83</v>
      </c>
      <c r="M3958" s="146">
        <v>12504.99</v>
      </c>
      <c r="N3958" s="146">
        <v>0</v>
      </c>
      <c r="Y3958" s="32">
        <f t="shared" si="61"/>
        <v>25451.03</v>
      </c>
    </row>
    <row r="3959" spans="1:25" x14ac:dyDescent="0.25">
      <c r="A3959" s="83" t="s">
        <v>11627</v>
      </c>
      <c r="B3959" s="84" t="s">
        <v>4035</v>
      </c>
      <c r="C3959" s="19">
        <v>7291.47</v>
      </c>
      <c r="D3959" s="19">
        <v>138.54</v>
      </c>
      <c r="E3959" s="19">
        <v>12.4</v>
      </c>
      <c r="F3959" s="19">
        <v>126.14</v>
      </c>
      <c r="G3959" s="19">
        <v>0</v>
      </c>
      <c r="H3959" s="85">
        <v>17386.62</v>
      </c>
      <c r="I3959" s="85">
        <v>330.35</v>
      </c>
      <c r="J3959" s="85">
        <v>554.15</v>
      </c>
      <c r="K3959" s="85">
        <v>-223.8</v>
      </c>
      <c r="L3959" s="146">
        <v>82.59</v>
      </c>
      <c r="M3959" s="146">
        <v>0</v>
      </c>
      <c r="N3959" s="146">
        <v>141.21</v>
      </c>
      <c r="Y3959" s="32">
        <f t="shared" si="61"/>
        <v>126.14</v>
      </c>
    </row>
    <row r="3960" spans="1:25" x14ac:dyDescent="0.25">
      <c r="A3960" s="83" t="s">
        <v>11628</v>
      </c>
      <c r="B3960" s="84" t="s">
        <v>4036</v>
      </c>
      <c r="C3960" s="19">
        <v>9096.2999999999993</v>
      </c>
      <c r="D3960" s="19">
        <v>172.83</v>
      </c>
      <c r="E3960" s="19">
        <v>0</v>
      </c>
      <c r="F3960" s="19">
        <v>172.83</v>
      </c>
      <c r="G3960" s="19">
        <v>0</v>
      </c>
      <c r="H3960" s="85">
        <v>33480.74</v>
      </c>
      <c r="I3960" s="85">
        <v>636.13</v>
      </c>
      <c r="J3960" s="85">
        <v>691.32</v>
      </c>
      <c r="K3960" s="85">
        <v>-55.19</v>
      </c>
      <c r="L3960" s="146">
        <v>159.03</v>
      </c>
      <c r="M3960" s="146">
        <v>103.84</v>
      </c>
      <c r="N3960" s="146">
        <v>0</v>
      </c>
      <c r="Y3960" s="32">
        <f t="shared" si="61"/>
        <v>276.67</v>
      </c>
    </row>
    <row r="3961" spans="1:25" x14ac:dyDescent="0.25">
      <c r="A3961" s="83" t="s">
        <v>11629</v>
      </c>
      <c r="B3961" s="84" t="s">
        <v>4037</v>
      </c>
      <c r="C3961" s="19">
        <v>1999.22</v>
      </c>
      <c r="D3961" s="19">
        <v>37.99</v>
      </c>
      <c r="E3961" s="19">
        <v>0</v>
      </c>
      <c r="F3961" s="19">
        <v>37.99</v>
      </c>
      <c r="G3961" s="19">
        <v>0</v>
      </c>
      <c r="H3961" s="85">
        <v>7127.57</v>
      </c>
      <c r="I3961" s="85">
        <v>135.41999999999999</v>
      </c>
      <c r="J3961" s="85">
        <v>151.94</v>
      </c>
      <c r="K3961" s="85">
        <v>-16.52</v>
      </c>
      <c r="L3961" s="146">
        <v>33.86</v>
      </c>
      <c r="M3961" s="146">
        <v>17.34</v>
      </c>
      <c r="N3961" s="146">
        <v>0</v>
      </c>
      <c r="Y3961" s="32">
        <f t="shared" si="61"/>
        <v>55.33</v>
      </c>
    </row>
    <row r="3962" spans="1:25" x14ac:dyDescent="0.25">
      <c r="A3962" s="83" t="s">
        <v>11630</v>
      </c>
      <c r="B3962" s="84" t="s">
        <v>4038</v>
      </c>
      <c r="C3962" s="19">
        <v>2427.71</v>
      </c>
      <c r="D3962" s="19">
        <v>46.13</v>
      </c>
      <c r="E3962" s="19">
        <v>0</v>
      </c>
      <c r="F3962" s="19">
        <v>46.13</v>
      </c>
      <c r="G3962" s="19">
        <v>0</v>
      </c>
      <c r="H3962" s="85">
        <v>6116.74</v>
      </c>
      <c r="I3962" s="85">
        <v>116.22</v>
      </c>
      <c r="J3962" s="85">
        <v>184.51</v>
      </c>
      <c r="K3962" s="85">
        <v>-68.290000000000006</v>
      </c>
      <c r="L3962" s="146">
        <v>29.06</v>
      </c>
      <c r="M3962" s="146">
        <v>0</v>
      </c>
      <c r="N3962" s="146">
        <v>39.229999999999997</v>
      </c>
      <c r="Y3962" s="32">
        <f t="shared" si="61"/>
        <v>46.13</v>
      </c>
    </row>
    <row r="3963" spans="1:25" x14ac:dyDescent="0.25">
      <c r="A3963" s="83" t="s">
        <v>11631</v>
      </c>
      <c r="B3963" s="84" t="s">
        <v>4039</v>
      </c>
      <c r="C3963" s="19">
        <v>6455.38</v>
      </c>
      <c r="D3963" s="19">
        <v>122.65</v>
      </c>
      <c r="E3963" s="19">
        <v>0</v>
      </c>
      <c r="F3963" s="19">
        <v>122.65</v>
      </c>
      <c r="G3963" s="19">
        <v>0</v>
      </c>
      <c r="H3963" s="85">
        <v>20261.52</v>
      </c>
      <c r="I3963" s="85">
        <v>384.97</v>
      </c>
      <c r="J3963" s="85">
        <v>490.61</v>
      </c>
      <c r="K3963" s="85">
        <v>-105.64</v>
      </c>
      <c r="L3963" s="146">
        <v>96.24</v>
      </c>
      <c r="M3963" s="146">
        <v>0</v>
      </c>
      <c r="N3963" s="146">
        <v>9.4</v>
      </c>
      <c r="Y3963" s="32">
        <f t="shared" si="61"/>
        <v>122.65</v>
      </c>
    </row>
    <row r="3964" spans="1:25" x14ac:dyDescent="0.25">
      <c r="A3964" s="83" t="s">
        <v>11632</v>
      </c>
      <c r="B3964" s="84" t="s">
        <v>4040</v>
      </c>
      <c r="C3964" s="19">
        <v>51602.75</v>
      </c>
      <c r="D3964" s="19">
        <v>980.45</v>
      </c>
      <c r="E3964" s="19">
        <v>0</v>
      </c>
      <c r="F3964" s="19">
        <v>980.45</v>
      </c>
      <c r="G3964" s="19">
        <v>0</v>
      </c>
      <c r="H3964" s="85">
        <v>186615.65</v>
      </c>
      <c r="I3964" s="85">
        <v>3545.7</v>
      </c>
      <c r="J3964" s="85">
        <v>3921.81</v>
      </c>
      <c r="K3964" s="85">
        <v>-376.11</v>
      </c>
      <c r="L3964" s="146">
        <v>886.43</v>
      </c>
      <c r="M3964" s="146">
        <v>510.32</v>
      </c>
      <c r="N3964" s="146">
        <v>0</v>
      </c>
      <c r="Y3964" s="32">
        <f t="shared" si="61"/>
        <v>1490.77</v>
      </c>
    </row>
    <row r="3965" spans="1:25" x14ac:dyDescent="0.25">
      <c r="A3965" s="83" t="s">
        <v>11633</v>
      </c>
      <c r="B3965" s="84" t="s">
        <v>4041</v>
      </c>
      <c r="C3965" s="19">
        <v>28042.48</v>
      </c>
      <c r="D3965" s="19">
        <v>532.80999999999995</v>
      </c>
      <c r="E3965" s="19">
        <v>0</v>
      </c>
      <c r="F3965" s="19">
        <v>532.80999999999995</v>
      </c>
      <c r="G3965" s="19">
        <v>0</v>
      </c>
      <c r="H3965" s="85">
        <v>109826.54</v>
      </c>
      <c r="I3965" s="85">
        <v>2086.6999999999998</v>
      </c>
      <c r="J3965" s="85">
        <v>2131.23</v>
      </c>
      <c r="K3965" s="85">
        <v>-44.53</v>
      </c>
      <c r="L3965" s="146">
        <v>521.67999999999995</v>
      </c>
      <c r="M3965" s="146">
        <v>477.15</v>
      </c>
      <c r="N3965" s="146">
        <v>0</v>
      </c>
      <c r="Y3965" s="32">
        <f t="shared" si="61"/>
        <v>1009.9599999999999</v>
      </c>
    </row>
    <row r="3966" spans="1:25" x14ac:dyDescent="0.25">
      <c r="A3966" s="83" t="s">
        <v>11634</v>
      </c>
      <c r="B3966" s="84" t="s">
        <v>4042</v>
      </c>
      <c r="C3966" s="19">
        <v>3832.99</v>
      </c>
      <c r="D3966" s="19">
        <v>72.83</v>
      </c>
      <c r="E3966" s="19">
        <v>0</v>
      </c>
      <c r="F3966" s="19">
        <v>72.83</v>
      </c>
      <c r="G3966" s="19">
        <v>0</v>
      </c>
      <c r="H3966" s="85">
        <v>12884.4</v>
      </c>
      <c r="I3966" s="85">
        <v>244.8</v>
      </c>
      <c r="J3966" s="85">
        <v>291.31</v>
      </c>
      <c r="K3966" s="85">
        <v>-46.51</v>
      </c>
      <c r="L3966" s="146">
        <v>61.2</v>
      </c>
      <c r="M3966" s="146">
        <v>14.69</v>
      </c>
      <c r="N3966" s="146">
        <v>0</v>
      </c>
      <c r="Y3966" s="32">
        <f t="shared" si="61"/>
        <v>87.52</v>
      </c>
    </row>
    <row r="3967" spans="1:25" x14ac:dyDescent="0.25">
      <c r="A3967" s="83" t="s">
        <v>11635</v>
      </c>
      <c r="B3967" s="84" t="s">
        <v>4043</v>
      </c>
      <c r="C3967" s="19">
        <v>414.46</v>
      </c>
      <c r="D3967" s="19">
        <v>7.88</v>
      </c>
      <c r="E3967" s="19">
        <v>0</v>
      </c>
      <c r="F3967" s="19">
        <v>7.88</v>
      </c>
      <c r="G3967" s="19">
        <v>0</v>
      </c>
      <c r="H3967" s="85">
        <v>1259.75</v>
      </c>
      <c r="I3967" s="85">
        <v>23.94</v>
      </c>
      <c r="J3967" s="85">
        <v>31.5</v>
      </c>
      <c r="K3967" s="85">
        <v>-7.56</v>
      </c>
      <c r="L3967" s="146">
        <v>5.99</v>
      </c>
      <c r="M3967" s="146">
        <v>0</v>
      </c>
      <c r="N3967" s="146">
        <v>1.57</v>
      </c>
      <c r="Y3967" s="32">
        <f t="shared" si="61"/>
        <v>7.88</v>
      </c>
    </row>
    <row r="3968" spans="1:25" x14ac:dyDescent="0.25">
      <c r="A3968" s="83" t="s">
        <v>11636</v>
      </c>
      <c r="B3968" s="84" t="s">
        <v>4044</v>
      </c>
      <c r="C3968" s="19">
        <v>78577.320000000007</v>
      </c>
      <c r="D3968" s="19">
        <v>1492.97</v>
      </c>
      <c r="E3968" s="19">
        <v>0</v>
      </c>
      <c r="F3968" s="19">
        <v>1492.97</v>
      </c>
      <c r="G3968" s="19">
        <v>0</v>
      </c>
      <c r="H3968" s="85">
        <v>259021.36</v>
      </c>
      <c r="I3968" s="85">
        <v>4921.41</v>
      </c>
      <c r="J3968" s="85">
        <v>5971.88</v>
      </c>
      <c r="K3968" s="85">
        <v>-1050.47</v>
      </c>
      <c r="L3968" s="146">
        <v>1230.3499999999999</v>
      </c>
      <c r="M3968" s="146">
        <v>179.88</v>
      </c>
      <c r="N3968" s="146">
        <v>0</v>
      </c>
      <c r="Y3968" s="32">
        <f t="shared" si="61"/>
        <v>1672.85</v>
      </c>
    </row>
    <row r="3969" spans="1:25" x14ac:dyDescent="0.25">
      <c r="A3969" s="83" t="s">
        <v>11637</v>
      </c>
      <c r="B3969" s="84" t="s">
        <v>4045</v>
      </c>
      <c r="C3969" s="19">
        <v>123499.13</v>
      </c>
      <c r="D3969" s="19">
        <v>2346.48</v>
      </c>
      <c r="E3969" s="19">
        <v>0</v>
      </c>
      <c r="F3969" s="19">
        <v>2346.48</v>
      </c>
      <c r="G3969" s="19">
        <v>0</v>
      </c>
      <c r="H3969" s="85">
        <v>453067.14</v>
      </c>
      <c r="I3969" s="85">
        <v>8608.2800000000007</v>
      </c>
      <c r="J3969" s="85">
        <v>9385.93</v>
      </c>
      <c r="K3969" s="85">
        <v>-777.65</v>
      </c>
      <c r="L3969" s="146">
        <v>2152.0700000000002</v>
      </c>
      <c r="M3969" s="146">
        <v>1374.42</v>
      </c>
      <c r="N3969" s="146">
        <v>0</v>
      </c>
      <c r="Y3969" s="32">
        <f t="shared" si="61"/>
        <v>3720.9</v>
      </c>
    </row>
    <row r="3970" spans="1:25" x14ac:dyDescent="0.25">
      <c r="A3970" s="83" t="s">
        <v>11638</v>
      </c>
      <c r="B3970" s="84" t="s">
        <v>4046</v>
      </c>
      <c r="C3970" s="19">
        <v>1508.79</v>
      </c>
      <c r="D3970" s="19">
        <v>28.67</v>
      </c>
      <c r="E3970" s="19">
        <v>0</v>
      </c>
      <c r="F3970" s="19">
        <v>28.67</v>
      </c>
      <c r="G3970" s="19">
        <v>0</v>
      </c>
      <c r="H3970" s="85">
        <v>3364.67</v>
      </c>
      <c r="I3970" s="85">
        <v>63.93</v>
      </c>
      <c r="J3970" s="85">
        <v>114.67</v>
      </c>
      <c r="K3970" s="85">
        <v>-50.74</v>
      </c>
      <c r="L3970" s="146">
        <v>15.98</v>
      </c>
      <c r="M3970" s="146">
        <v>0</v>
      </c>
      <c r="N3970" s="146">
        <v>34.76</v>
      </c>
      <c r="Y3970" s="32">
        <f t="shared" si="61"/>
        <v>28.67</v>
      </c>
    </row>
    <row r="3971" spans="1:25" x14ac:dyDescent="0.25">
      <c r="A3971" s="83" t="s">
        <v>11639</v>
      </c>
      <c r="B3971" s="84" t="s">
        <v>4047</v>
      </c>
      <c r="C3971" s="19">
        <v>9896.58</v>
      </c>
      <c r="D3971" s="19">
        <v>188.04</v>
      </c>
      <c r="E3971" s="19">
        <v>0</v>
      </c>
      <c r="F3971" s="19">
        <v>188.04</v>
      </c>
      <c r="G3971" s="19">
        <v>0</v>
      </c>
      <c r="H3971" s="85">
        <v>28015.94</v>
      </c>
      <c r="I3971" s="85">
        <v>532.29999999999995</v>
      </c>
      <c r="J3971" s="85">
        <v>752.14</v>
      </c>
      <c r="K3971" s="85">
        <v>-219.84</v>
      </c>
      <c r="L3971" s="146">
        <v>133.08000000000001</v>
      </c>
      <c r="M3971" s="146">
        <v>0</v>
      </c>
      <c r="N3971" s="146">
        <v>86.76</v>
      </c>
      <c r="Y3971" s="32">
        <f t="shared" si="61"/>
        <v>188.04</v>
      </c>
    </row>
    <row r="3972" spans="1:25" x14ac:dyDescent="0.25">
      <c r="A3972" s="83" t="s">
        <v>11640</v>
      </c>
      <c r="B3972" s="84" t="s">
        <v>4048</v>
      </c>
      <c r="C3972" s="19">
        <v>13876.57</v>
      </c>
      <c r="D3972" s="19">
        <v>263.66000000000003</v>
      </c>
      <c r="E3972" s="19">
        <v>0</v>
      </c>
      <c r="F3972" s="19">
        <v>263.66000000000003</v>
      </c>
      <c r="G3972" s="19">
        <v>0</v>
      </c>
      <c r="H3972" s="85">
        <v>59188.51</v>
      </c>
      <c r="I3972" s="85">
        <v>1124.58</v>
      </c>
      <c r="J3972" s="85">
        <v>1054.6199999999999</v>
      </c>
      <c r="K3972" s="85">
        <v>69.959999999999994</v>
      </c>
      <c r="L3972" s="146">
        <v>281.14999999999998</v>
      </c>
      <c r="M3972" s="146">
        <v>351.11</v>
      </c>
      <c r="N3972" s="146">
        <v>0</v>
      </c>
      <c r="Y3972" s="32">
        <f t="shared" si="61"/>
        <v>614.77</v>
      </c>
    </row>
    <row r="3973" spans="1:25" x14ac:dyDescent="0.25">
      <c r="A3973" s="83" t="s">
        <v>11641</v>
      </c>
      <c r="B3973" s="84" t="s">
        <v>4049</v>
      </c>
      <c r="C3973" s="19">
        <v>7504.36</v>
      </c>
      <c r="D3973" s="19">
        <v>142.58000000000001</v>
      </c>
      <c r="E3973" s="19">
        <v>0</v>
      </c>
      <c r="F3973" s="19">
        <v>142.58000000000001</v>
      </c>
      <c r="G3973" s="19">
        <v>0</v>
      </c>
      <c r="H3973" s="85">
        <v>16454.97</v>
      </c>
      <c r="I3973" s="85">
        <v>312.64</v>
      </c>
      <c r="J3973" s="85">
        <v>570.33000000000004</v>
      </c>
      <c r="K3973" s="85">
        <v>-257.69</v>
      </c>
      <c r="L3973" s="146">
        <v>78.16</v>
      </c>
      <c r="M3973" s="146">
        <v>0</v>
      </c>
      <c r="N3973" s="146">
        <v>179.53</v>
      </c>
      <c r="Y3973" s="32">
        <f t="shared" si="61"/>
        <v>142.58000000000001</v>
      </c>
    </row>
    <row r="3974" spans="1:25" x14ac:dyDescent="0.25">
      <c r="A3974" s="83" t="s">
        <v>11642</v>
      </c>
      <c r="B3974" s="84" t="s">
        <v>4050</v>
      </c>
      <c r="C3974" s="19">
        <v>3105.97</v>
      </c>
      <c r="D3974" s="19">
        <v>59.01</v>
      </c>
      <c r="E3974" s="19">
        <v>0</v>
      </c>
      <c r="F3974" s="19">
        <v>59.01</v>
      </c>
      <c r="G3974" s="19">
        <v>0</v>
      </c>
      <c r="H3974" s="85">
        <v>7967.77</v>
      </c>
      <c r="I3974" s="85">
        <v>151.38999999999999</v>
      </c>
      <c r="J3974" s="85">
        <v>236.05</v>
      </c>
      <c r="K3974" s="85">
        <v>-84.66</v>
      </c>
      <c r="L3974" s="146">
        <v>37.85</v>
      </c>
      <c r="M3974" s="146">
        <v>0</v>
      </c>
      <c r="N3974" s="146">
        <v>46.81</v>
      </c>
      <c r="Y3974" s="32">
        <f t="shared" si="61"/>
        <v>59.01</v>
      </c>
    </row>
    <row r="3975" spans="1:25" x14ac:dyDescent="0.25">
      <c r="A3975" s="83" t="s">
        <v>11643</v>
      </c>
      <c r="B3975" s="84" t="s">
        <v>4051</v>
      </c>
      <c r="C3975" s="19">
        <v>14255.69</v>
      </c>
      <c r="D3975" s="19">
        <v>270.86</v>
      </c>
      <c r="E3975" s="19">
        <v>0</v>
      </c>
      <c r="F3975" s="19">
        <v>270.86</v>
      </c>
      <c r="G3975" s="19">
        <v>0</v>
      </c>
      <c r="H3975" s="85">
        <v>71383.520000000004</v>
      </c>
      <c r="I3975" s="85">
        <v>1356.29</v>
      </c>
      <c r="J3975" s="85">
        <v>1083.43</v>
      </c>
      <c r="K3975" s="85">
        <v>272.86</v>
      </c>
      <c r="L3975" s="146">
        <v>339.07</v>
      </c>
      <c r="M3975" s="146">
        <v>611.92999999999995</v>
      </c>
      <c r="N3975" s="146">
        <v>0</v>
      </c>
      <c r="Y3975" s="32">
        <f t="shared" si="61"/>
        <v>882.79</v>
      </c>
    </row>
    <row r="3976" spans="1:25" x14ac:dyDescent="0.25">
      <c r="A3976" s="83" t="s">
        <v>11644</v>
      </c>
      <c r="B3976" s="84" t="s">
        <v>4052</v>
      </c>
      <c r="C3976" s="19">
        <v>18843.02</v>
      </c>
      <c r="D3976" s="19">
        <v>358.02</v>
      </c>
      <c r="E3976" s="19">
        <v>0</v>
      </c>
      <c r="F3976" s="19">
        <v>358.02</v>
      </c>
      <c r="G3976" s="19">
        <v>0</v>
      </c>
      <c r="H3976" s="85">
        <v>70647.929999999993</v>
      </c>
      <c r="I3976" s="85">
        <v>1342.31</v>
      </c>
      <c r="J3976" s="85">
        <v>1432.07</v>
      </c>
      <c r="K3976" s="85">
        <v>-89.76</v>
      </c>
      <c r="L3976" s="146">
        <v>335.58</v>
      </c>
      <c r="M3976" s="146">
        <v>245.82</v>
      </c>
      <c r="N3976" s="146">
        <v>0</v>
      </c>
      <c r="Y3976" s="32">
        <f t="shared" si="61"/>
        <v>603.83999999999992</v>
      </c>
    </row>
    <row r="3977" spans="1:25" x14ac:dyDescent="0.25">
      <c r="A3977" s="83" t="s">
        <v>11645</v>
      </c>
      <c r="B3977" s="84" t="s">
        <v>4053</v>
      </c>
      <c r="C3977" s="19">
        <v>378.84</v>
      </c>
      <c r="D3977" s="19">
        <v>7.2</v>
      </c>
      <c r="E3977" s="19">
        <v>0</v>
      </c>
      <c r="F3977" s="19">
        <v>7.2</v>
      </c>
      <c r="G3977" s="19">
        <v>0</v>
      </c>
      <c r="H3977" s="85">
        <v>680.59</v>
      </c>
      <c r="I3977" s="85">
        <v>12.93</v>
      </c>
      <c r="J3977" s="85">
        <v>28.79</v>
      </c>
      <c r="K3977" s="85">
        <v>-15.86</v>
      </c>
      <c r="L3977" s="146">
        <v>3.23</v>
      </c>
      <c r="M3977" s="146">
        <v>0</v>
      </c>
      <c r="N3977" s="146">
        <v>12.63</v>
      </c>
      <c r="Y3977" s="32">
        <f t="shared" si="61"/>
        <v>7.2</v>
      </c>
    </row>
    <row r="3978" spans="1:25" x14ac:dyDescent="0.25">
      <c r="A3978" s="83" t="s">
        <v>11646</v>
      </c>
      <c r="B3978" s="84" t="s">
        <v>4054</v>
      </c>
      <c r="C3978" s="19">
        <v>30983.040000000001</v>
      </c>
      <c r="D3978" s="19">
        <v>588.67999999999995</v>
      </c>
      <c r="E3978" s="19">
        <v>0</v>
      </c>
      <c r="F3978" s="19">
        <v>588.67999999999995</v>
      </c>
      <c r="G3978" s="19">
        <v>0</v>
      </c>
      <c r="H3978" s="85">
        <v>126156.7</v>
      </c>
      <c r="I3978" s="85">
        <v>2396.98</v>
      </c>
      <c r="J3978" s="85">
        <v>2354.71</v>
      </c>
      <c r="K3978" s="85">
        <v>42.27</v>
      </c>
      <c r="L3978" s="146">
        <v>599.25</v>
      </c>
      <c r="M3978" s="146">
        <v>641.52</v>
      </c>
      <c r="N3978" s="146">
        <v>0</v>
      </c>
      <c r="Y3978" s="32">
        <f t="shared" si="61"/>
        <v>1230.1999999999998</v>
      </c>
    </row>
    <row r="3979" spans="1:25" x14ac:dyDescent="0.25">
      <c r="A3979" s="83" t="s">
        <v>11647</v>
      </c>
      <c r="B3979" s="84" t="s">
        <v>4055</v>
      </c>
      <c r="C3979" s="19">
        <v>2483.79</v>
      </c>
      <c r="D3979" s="19">
        <v>47.19</v>
      </c>
      <c r="E3979" s="19">
        <v>0</v>
      </c>
      <c r="F3979" s="19">
        <v>47.19</v>
      </c>
      <c r="G3979" s="19">
        <v>0</v>
      </c>
      <c r="H3979" s="85">
        <v>8793.15</v>
      </c>
      <c r="I3979" s="85">
        <v>167.07</v>
      </c>
      <c r="J3979" s="85">
        <v>188.77</v>
      </c>
      <c r="K3979" s="85">
        <v>-21.7</v>
      </c>
      <c r="L3979" s="146">
        <v>41.77</v>
      </c>
      <c r="M3979" s="146">
        <v>20.07</v>
      </c>
      <c r="N3979" s="146">
        <v>0</v>
      </c>
      <c r="Y3979" s="32">
        <f t="shared" si="61"/>
        <v>67.259999999999991</v>
      </c>
    </row>
    <row r="3980" spans="1:25" x14ac:dyDescent="0.25">
      <c r="A3980" s="83" t="s">
        <v>11648</v>
      </c>
      <c r="B3980" s="84" t="s">
        <v>4056</v>
      </c>
      <c r="C3980" s="19">
        <v>8073.87</v>
      </c>
      <c r="D3980" s="19">
        <v>153.4</v>
      </c>
      <c r="E3980" s="19">
        <v>0</v>
      </c>
      <c r="F3980" s="19">
        <v>153.4</v>
      </c>
      <c r="G3980" s="19">
        <v>0</v>
      </c>
      <c r="H3980" s="85">
        <v>19430.79</v>
      </c>
      <c r="I3980" s="85">
        <v>369.19</v>
      </c>
      <c r="J3980" s="85">
        <v>613.61</v>
      </c>
      <c r="K3980" s="85">
        <v>-244.42</v>
      </c>
      <c r="L3980" s="146">
        <v>92.3</v>
      </c>
      <c r="M3980" s="146">
        <v>0</v>
      </c>
      <c r="N3980" s="146">
        <v>152.12</v>
      </c>
      <c r="Y3980" s="32">
        <f t="shared" si="61"/>
        <v>153.4</v>
      </c>
    </row>
    <row r="3981" spans="1:25" x14ac:dyDescent="0.25">
      <c r="A3981" s="83" t="s">
        <v>11649</v>
      </c>
      <c r="B3981" s="84" t="s">
        <v>4057</v>
      </c>
      <c r="C3981" s="19">
        <v>52362.47</v>
      </c>
      <c r="D3981" s="19">
        <v>994.89</v>
      </c>
      <c r="E3981" s="19">
        <v>0</v>
      </c>
      <c r="F3981" s="19">
        <v>994.89</v>
      </c>
      <c r="G3981" s="19">
        <v>0</v>
      </c>
      <c r="H3981" s="85">
        <v>195040.95</v>
      </c>
      <c r="I3981" s="85">
        <v>3705.78</v>
      </c>
      <c r="J3981" s="85">
        <v>3979.55</v>
      </c>
      <c r="K3981" s="85">
        <v>-273.77</v>
      </c>
      <c r="L3981" s="146">
        <v>926.45</v>
      </c>
      <c r="M3981" s="146">
        <v>652.67999999999995</v>
      </c>
      <c r="N3981" s="146">
        <v>0</v>
      </c>
      <c r="Y3981" s="32">
        <f t="shared" si="61"/>
        <v>1647.57</v>
      </c>
    </row>
    <row r="3982" spans="1:25" x14ac:dyDescent="0.25">
      <c r="A3982" s="83" t="s">
        <v>11650</v>
      </c>
      <c r="B3982" s="84" t="s">
        <v>4058</v>
      </c>
      <c r="C3982" s="19">
        <v>1924.28</v>
      </c>
      <c r="D3982" s="19">
        <v>36.56</v>
      </c>
      <c r="E3982" s="19">
        <v>0</v>
      </c>
      <c r="F3982" s="19">
        <v>36.56</v>
      </c>
      <c r="G3982" s="19">
        <v>0</v>
      </c>
      <c r="H3982" s="85">
        <v>5517.89</v>
      </c>
      <c r="I3982" s="85">
        <v>104.84</v>
      </c>
      <c r="J3982" s="85">
        <v>146.25</v>
      </c>
      <c r="K3982" s="85">
        <v>-41.41</v>
      </c>
      <c r="L3982" s="146">
        <v>26.21</v>
      </c>
      <c r="M3982" s="146">
        <v>0</v>
      </c>
      <c r="N3982" s="146">
        <v>15.2</v>
      </c>
      <c r="Y3982" s="32">
        <f t="shared" si="61"/>
        <v>36.56</v>
      </c>
    </row>
    <row r="3983" spans="1:25" x14ac:dyDescent="0.25">
      <c r="A3983" s="83" t="s">
        <v>11651</v>
      </c>
      <c r="B3983" s="84" t="s">
        <v>4059</v>
      </c>
      <c r="C3983" s="19">
        <v>114962.73</v>
      </c>
      <c r="D3983" s="19">
        <v>2184.29</v>
      </c>
      <c r="E3983" s="19">
        <v>0</v>
      </c>
      <c r="F3983" s="19">
        <v>2184.29</v>
      </c>
      <c r="G3983" s="19">
        <v>0</v>
      </c>
      <c r="H3983" s="85">
        <v>346373.94</v>
      </c>
      <c r="I3983" s="85">
        <v>6581.1</v>
      </c>
      <c r="J3983" s="85">
        <v>8737.17</v>
      </c>
      <c r="K3983" s="85">
        <v>-2156.0700000000002</v>
      </c>
      <c r="L3983" s="146">
        <v>1645.28</v>
      </c>
      <c r="M3983" s="146">
        <v>0</v>
      </c>
      <c r="N3983" s="146">
        <v>510.79</v>
      </c>
      <c r="Y3983" s="32">
        <f t="shared" si="61"/>
        <v>2184.29</v>
      </c>
    </row>
    <row r="3984" spans="1:25" x14ac:dyDescent="0.25">
      <c r="A3984" s="83" t="s">
        <v>11652</v>
      </c>
      <c r="B3984" s="84" t="s">
        <v>4060</v>
      </c>
      <c r="C3984" s="19">
        <v>4291.49</v>
      </c>
      <c r="D3984" s="19">
        <v>81.540000000000006</v>
      </c>
      <c r="E3984" s="19">
        <v>0</v>
      </c>
      <c r="F3984" s="19">
        <v>81.540000000000006</v>
      </c>
      <c r="G3984" s="19">
        <v>0</v>
      </c>
      <c r="H3984" s="85">
        <v>10739.75</v>
      </c>
      <c r="I3984" s="85">
        <v>204.06</v>
      </c>
      <c r="J3984" s="85">
        <v>326.14999999999998</v>
      </c>
      <c r="K3984" s="85">
        <v>-122.09</v>
      </c>
      <c r="L3984" s="146">
        <v>51.02</v>
      </c>
      <c r="M3984" s="146">
        <v>0</v>
      </c>
      <c r="N3984" s="146">
        <v>71.069999999999993</v>
      </c>
      <c r="Y3984" s="32">
        <f t="shared" si="61"/>
        <v>81.540000000000006</v>
      </c>
    </row>
    <row r="3985" spans="1:25" x14ac:dyDescent="0.25">
      <c r="A3985" s="83" t="s">
        <v>11653</v>
      </c>
      <c r="B3985" s="84" t="s">
        <v>4061</v>
      </c>
      <c r="C3985" s="19">
        <v>12356.73</v>
      </c>
      <c r="D3985" s="19">
        <v>234.78</v>
      </c>
      <c r="E3985" s="19">
        <v>0</v>
      </c>
      <c r="F3985" s="19">
        <v>234.78</v>
      </c>
      <c r="G3985" s="19">
        <v>0</v>
      </c>
      <c r="H3985" s="85">
        <v>33532.639999999999</v>
      </c>
      <c r="I3985" s="85">
        <v>637.12</v>
      </c>
      <c r="J3985" s="85">
        <v>939.11</v>
      </c>
      <c r="K3985" s="85">
        <v>-301.99</v>
      </c>
      <c r="L3985" s="146">
        <v>159.28</v>
      </c>
      <c r="M3985" s="146">
        <v>0</v>
      </c>
      <c r="N3985" s="146">
        <v>142.71</v>
      </c>
      <c r="Y3985" s="32">
        <f t="shared" ref="Y3985:Y4048" si="62">F3985+M3985+R3985+W3985</f>
        <v>234.78</v>
      </c>
    </row>
    <row r="3986" spans="1:25" x14ac:dyDescent="0.25">
      <c r="A3986" s="83" t="s">
        <v>11654</v>
      </c>
      <c r="B3986" s="84" t="s">
        <v>4062</v>
      </c>
      <c r="C3986" s="19">
        <v>138531.92000000001</v>
      </c>
      <c r="D3986" s="19">
        <v>2632.11</v>
      </c>
      <c r="E3986" s="19">
        <v>0</v>
      </c>
      <c r="F3986" s="19">
        <v>2632.11</v>
      </c>
      <c r="G3986" s="19">
        <v>0</v>
      </c>
      <c r="H3986" s="85">
        <v>511229.6</v>
      </c>
      <c r="I3986" s="85">
        <v>9713.36</v>
      </c>
      <c r="J3986" s="85">
        <v>10528.43</v>
      </c>
      <c r="K3986" s="85">
        <v>-815.07</v>
      </c>
      <c r="L3986" s="146">
        <v>2428.34</v>
      </c>
      <c r="M3986" s="146">
        <v>1613.27</v>
      </c>
      <c r="N3986" s="146">
        <v>0</v>
      </c>
      <c r="Y3986" s="32">
        <f t="shared" si="62"/>
        <v>4245.38</v>
      </c>
    </row>
    <row r="3987" spans="1:25" x14ac:dyDescent="0.25">
      <c r="A3987" s="83" t="s">
        <v>11655</v>
      </c>
      <c r="B3987" s="84" t="s">
        <v>4063</v>
      </c>
      <c r="C3987" s="19">
        <v>1917.75</v>
      </c>
      <c r="D3987" s="19">
        <v>36.44</v>
      </c>
      <c r="E3987" s="19">
        <v>0</v>
      </c>
      <c r="F3987" s="19">
        <v>36.44</v>
      </c>
      <c r="G3987" s="19">
        <v>0</v>
      </c>
      <c r="H3987" s="85">
        <v>5217.55</v>
      </c>
      <c r="I3987" s="85">
        <v>99.13</v>
      </c>
      <c r="J3987" s="85">
        <v>145.75</v>
      </c>
      <c r="K3987" s="85">
        <v>-46.62</v>
      </c>
      <c r="L3987" s="146">
        <v>24.78</v>
      </c>
      <c r="M3987" s="146">
        <v>0</v>
      </c>
      <c r="N3987" s="146">
        <v>21.84</v>
      </c>
      <c r="Y3987" s="32">
        <f t="shared" si="62"/>
        <v>36.44</v>
      </c>
    </row>
    <row r="3988" spans="1:25" x14ac:dyDescent="0.25">
      <c r="A3988" s="83" t="s">
        <v>11656</v>
      </c>
      <c r="B3988" s="84" t="s">
        <v>4064</v>
      </c>
      <c r="C3988" s="19">
        <v>11137.49</v>
      </c>
      <c r="D3988" s="19">
        <v>211.61</v>
      </c>
      <c r="E3988" s="19">
        <v>0</v>
      </c>
      <c r="F3988" s="19">
        <v>211.61</v>
      </c>
      <c r="G3988" s="19">
        <v>0</v>
      </c>
      <c r="H3988" s="85">
        <v>32062.07</v>
      </c>
      <c r="I3988" s="85">
        <v>609.17999999999995</v>
      </c>
      <c r="J3988" s="85">
        <v>846.45</v>
      </c>
      <c r="K3988" s="85">
        <v>-237.27</v>
      </c>
      <c r="L3988" s="146">
        <v>152.30000000000001</v>
      </c>
      <c r="M3988" s="146">
        <v>0</v>
      </c>
      <c r="N3988" s="146">
        <v>84.97</v>
      </c>
      <c r="Y3988" s="32">
        <f t="shared" si="62"/>
        <v>211.61</v>
      </c>
    </row>
    <row r="3989" spans="1:25" x14ac:dyDescent="0.25">
      <c r="A3989" s="83" t="s">
        <v>11657</v>
      </c>
      <c r="B3989" s="84" t="s">
        <v>4065</v>
      </c>
      <c r="C3989" s="19">
        <v>3327.48</v>
      </c>
      <c r="D3989" s="19">
        <v>63.22</v>
      </c>
      <c r="E3989" s="19">
        <v>0</v>
      </c>
      <c r="F3989" s="19">
        <v>63.22</v>
      </c>
      <c r="G3989" s="19">
        <v>0</v>
      </c>
      <c r="H3989" s="85">
        <v>11733.64</v>
      </c>
      <c r="I3989" s="85">
        <v>222.94</v>
      </c>
      <c r="J3989" s="85">
        <v>252.89</v>
      </c>
      <c r="K3989" s="85">
        <v>-29.95</v>
      </c>
      <c r="L3989" s="146">
        <v>55.74</v>
      </c>
      <c r="M3989" s="146">
        <v>25.79</v>
      </c>
      <c r="N3989" s="146">
        <v>0</v>
      </c>
      <c r="Y3989" s="32">
        <f t="shared" si="62"/>
        <v>89.009999999999991</v>
      </c>
    </row>
    <row r="3990" spans="1:25" x14ac:dyDescent="0.25">
      <c r="A3990" s="83" t="s">
        <v>11658</v>
      </c>
      <c r="B3990" s="84" t="s">
        <v>4066</v>
      </c>
      <c r="C3990" s="19">
        <v>5521.27</v>
      </c>
      <c r="D3990" s="19">
        <v>104.91</v>
      </c>
      <c r="E3990" s="19">
        <v>0</v>
      </c>
      <c r="F3990" s="19">
        <v>104.91</v>
      </c>
      <c r="G3990" s="19">
        <v>0</v>
      </c>
      <c r="H3990" s="85">
        <v>18576.580000000002</v>
      </c>
      <c r="I3990" s="85">
        <v>352.96</v>
      </c>
      <c r="J3990" s="85">
        <v>419.62</v>
      </c>
      <c r="K3990" s="85">
        <v>-66.66</v>
      </c>
      <c r="L3990" s="146">
        <v>88.24</v>
      </c>
      <c r="M3990" s="146">
        <v>21.58</v>
      </c>
      <c r="N3990" s="146">
        <v>0</v>
      </c>
      <c r="Y3990" s="32">
        <f t="shared" si="62"/>
        <v>126.49</v>
      </c>
    </row>
    <row r="3991" spans="1:25" x14ac:dyDescent="0.25">
      <c r="A3991" s="83" t="s">
        <v>11659</v>
      </c>
      <c r="B3991" s="84" t="s">
        <v>4067</v>
      </c>
      <c r="C3991" s="19">
        <v>14635.75</v>
      </c>
      <c r="D3991" s="19">
        <v>278.08</v>
      </c>
      <c r="E3991" s="19">
        <v>0</v>
      </c>
      <c r="F3991" s="19">
        <v>278.08</v>
      </c>
      <c r="G3991" s="19">
        <v>0</v>
      </c>
      <c r="H3991" s="85">
        <v>66420.66</v>
      </c>
      <c r="I3991" s="85">
        <v>1261.99</v>
      </c>
      <c r="J3991" s="85">
        <v>1112.32</v>
      </c>
      <c r="K3991" s="85">
        <v>149.66999999999999</v>
      </c>
      <c r="L3991" s="146">
        <v>315.5</v>
      </c>
      <c r="M3991" s="146">
        <v>465.17</v>
      </c>
      <c r="N3991" s="146">
        <v>0</v>
      </c>
      <c r="Y3991" s="32">
        <f t="shared" si="62"/>
        <v>743.25</v>
      </c>
    </row>
    <row r="3992" spans="1:25" x14ac:dyDescent="0.25">
      <c r="A3992" s="83" t="s">
        <v>11660</v>
      </c>
      <c r="B3992" s="84" t="s">
        <v>4068</v>
      </c>
      <c r="C3992" s="19">
        <v>9139.42</v>
      </c>
      <c r="D3992" s="19">
        <v>173.65</v>
      </c>
      <c r="E3992" s="19">
        <v>0</v>
      </c>
      <c r="F3992" s="19">
        <v>173.65</v>
      </c>
      <c r="G3992" s="19">
        <v>0</v>
      </c>
      <c r="H3992" s="85">
        <v>29356.53</v>
      </c>
      <c r="I3992" s="85">
        <v>557.77</v>
      </c>
      <c r="J3992" s="85">
        <v>694.6</v>
      </c>
      <c r="K3992" s="85">
        <v>-136.83000000000001</v>
      </c>
      <c r="L3992" s="146">
        <v>139.44</v>
      </c>
      <c r="M3992" s="146">
        <v>2.61</v>
      </c>
      <c r="N3992" s="146">
        <v>0</v>
      </c>
      <c r="Y3992" s="32">
        <f t="shared" si="62"/>
        <v>176.26000000000002</v>
      </c>
    </row>
    <row r="3993" spans="1:25" x14ac:dyDescent="0.25">
      <c r="A3993" s="83" t="s">
        <v>11661</v>
      </c>
      <c r="B3993" s="84" t="s">
        <v>4069</v>
      </c>
      <c r="C3993" s="19">
        <v>421669.43</v>
      </c>
      <c r="D3993" s="19">
        <v>8011.72</v>
      </c>
      <c r="E3993" s="19">
        <v>0</v>
      </c>
      <c r="F3993" s="19">
        <v>8011.72</v>
      </c>
      <c r="G3993" s="19">
        <v>0</v>
      </c>
      <c r="H3993" s="85">
        <v>1562033.01</v>
      </c>
      <c r="I3993" s="85">
        <v>29678.63</v>
      </c>
      <c r="J3993" s="85">
        <v>32046.880000000001</v>
      </c>
      <c r="K3993" s="85">
        <v>-2368.25</v>
      </c>
      <c r="L3993" s="146">
        <v>7419.66</v>
      </c>
      <c r="M3993" s="146">
        <v>5051.41</v>
      </c>
      <c r="N3993" s="146">
        <v>0</v>
      </c>
      <c r="Y3993" s="32">
        <f t="shared" si="62"/>
        <v>13063.130000000001</v>
      </c>
    </row>
    <row r="3994" spans="1:25" x14ac:dyDescent="0.25">
      <c r="A3994" s="83" t="s">
        <v>11662</v>
      </c>
      <c r="B3994" s="84" t="s">
        <v>4070</v>
      </c>
      <c r="C3994" s="19">
        <v>13220.96</v>
      </c>
      <c r="D3994" s="19">
        <v>251.2</v>
      </c>
      <c r="E3994" s="19">
        <v>0</v>
      </c>
      <c r="F3994" s="19">
        <v>251.2</v>
      </c>
      <c r="G3994" s="19">
        <v>0</v>
      </c>
      <c r="H3994" s="85">
        <v>49210.01</v>
      </c>
      <c r="I3994" s="85">
        <v>934.99</v>
      </c>
      <c r="J3994" s="85">
        <v>1004.79</v>
      </c>
      <c r="K3994" s="85">
        <v>-69.8</v>
      </c>
      <c r="L3994" s="146">
        <v>233.75</v>
      </c>
      <c r="M3994" s="146">
        <v>163.95</v>
      </c>
      <c r="N3994" s="146">
        <v>0</v>
      </c>
      <c r="Y3994" s="32">
        <f t="shared" si="62"/>
        <v>415.15</v>
      </c>
    </row>
    <row r="3995" spans="1:25" x14ac:dyDescent="0.25">
      <c r="A3995" s="83" t="s">
        <v>11663</v>
      </c>
      <c r="B3995" s="84" t="s">
        <v>4071</v>
      </c>
      <c r="C3995" s="19">
        <v>14099.87</v>
      </c>
      <c r="D3995" s="19">
        <v>267.89999999999998</v>
      </c>
      <c r="E3995" s="19">
        <v>0</v>
      </c>
      <c r="F3995" s="19">
        <v>267.89999999999998</v>
      </c>
      <c r="G3995" s="19">
        <v>0</v>
      </c>
      <c r="H3995" s="85">
        <v>84964.68</v>
      </c>
      <c r="I3995" s="85">
        <v>1614.33</v>
      </c>
      <c r="J3995" s="85">
        <v>1071.5899999999999</v>
      </c>
      <c r="K3995" s="85">
        <v>542.74</v>
      </c>
      <c r="L3995" s="146">
        <v>403.58</v>
      </c>
      <c r="M3995" s="146">
        <v>946.32</v>
      </c>
      <c r="N3995" s="146">
        <v>0</v>
      </c>
      <c r="Y3995" s="32">
        <f t="shared" si="62"/>
        <v>1214.22</v>
      </c>
    </row>
    <row r="3996" spans="1:25" x14ac:dyDescent="0.25">
      <c r="A3996" s="83" t="s">
        <v>11664</v>
      </c>
      <c r="B3996" s="84" t="s">
        <v>4072</v>
      </c>
      <c r="C3996" s="19">
        <v>5629.67</v>
      </c>
      <c r="D3996" s="19">
        <v>106.96</v>
      </c>
      <c r="E3996" s="19">
        <v>0</v>
      </c>
      <c r="F3996" s="19">
        <v>106.96</v>
      </c>
      <c r="G3996" s="19">
        <v>0</v>
      </c>
      <c r="H3996" s="85">
        <v>14885.7</v>
      </c>
      <c r="I3996" s="85">
        <v>282.83</v>
      </c>
      <c r="J3996" s="85">
        <v>427.85</v>
      </c>
      <c r="K3996" s="85">
        <v>-145.02000000000001</v>
      </c>
      <c r="L3996" s="146">
        <v>70.709999999999994</v>
      </c>
      <c r="M3996" s="146">
        <v>0</v>
      </c>
      <c r="N3996" s="146">
        <v>74.31</v>
      </c>
      <c r="Y3996" s="32">
        <f t="shared" si="62"/>
        <v>106.96</v>
      </c>
    </row>
    <row r="3997" spans="1:25" x14ac:dyDescent="0.25">
      <c r="A3997" s="83" t="s">
        <v>11665</v>
      </c>
      <c r="B3997" s="84" t="s">
        <v>4073</v>
      </c>
      <c r="C3997" s="19">
        <v>12339.02</v>
      </c>
      <c r="D3997" s="19">
        <v>234.44</v>
      </c>
      <c r="E3997" s="19">
        <v>0</v>
      </c>
      <c r="F3997" s="19">
        <v>234.44</v>
      </c>
      <c r="G3997" s="19">
        <v>0</v>
      </c>
      <c r="H3997" s="85">
        <v>28567.87</v>
      </c>
      <c r="I3997" s="85">
        <v>542.79</v>
      </c>
      <c r="J3997" s="85">
        <v>937.77</v>
      </c>
      <c r="K3997" s="85">
        <v>-394.98</v>
      </c>
      <c r="L3997" s="146">
        <v>135.69999999999999</v>
      </c>
      <c r="M3997" s="146">
        <v>0</v>
      </c>
      <c r="N3997" s="146">
        <v>259.27999999999997</v>
      </c>
      <c r="Y3997" s="32">
        <f t="shared" si="62"/>
        <v>234.44</v>
      </c>
    </row>
    <row r="3998" spans="1:25" x14ac:dyDescent="0.25">
      <c r="A3998" s="83" t="s">
        <v>11666</v>
      </c>
      <c r="B3998" s="84" t="s">
        <v>4074</v>
      </c>
      <c r="C3998" s="19">
        <v>4246</v>
      </c>
      <c r="D3998" s="19">
        <v>80.680000000000007</v>
      </c>
      <c r="E3998" s="19">
        <v>0</v>
      </c>
      <c r="F3998" s="19">
        <v>80.680000000000007</v>
      </c>
      <c r="G3998" s="19">
        <v>0</v>
      </c>
      <c r="H3998" s="85">
        <v>16369.29</v>
      </c>
      <c r="I3998" s="85">
        <v>311.02</v>
      </c>
      <c r="J3998" s="85">
        <v>322.7</v>
      </c>
      <c r="K3998" s="85">
        <v>-11.68</v>
      </c>
      <c r="L3998" s="146">
        <v>77.760000000000005</v>
      </c>
      <c r="M3998" s="146">
        <v>66.08</v>
      </c>
      <c r="N3998" s="146">
        <v>0</v>
      </c>
      <c r="Y3998" s="32">
        <f t="shared" si="62"/>
        <v>146.76</v>
      </c>
    </row>
    <row r="3999" spans="1:25" x14ac:dyDescent="0.25">
      <c r="A3999" s="83" t="s">
        <v>11667</v>
      </c>
      <c r="B3999" s="84" t="s">
        <v>4075</v>
      </c>
      <c r="C3999" s="19">
        <v>2193.21</v>
      </c>
      <c r="D3999" s="19">
        <v>41.67</v>
      </c>
      <c r="E3999" s="19">
        <v>6.47</v>
      </c>
      <c r="F3999" s="19">
        <v>35.200000000000003</v>
      </c>
      <c r="G3999" s="19">
        <v>0</v>
      </c>
      <c r="H3999" s="85">
        <v>7409.67</v>
      </c>
      <c r="I3999" s="85">
        <v>140.78</v>
      </c>
      <c r="J3999" s="85">
        <v>166.68</v>
      </c>
      <c r="K3999" s="85">
        <v>-25.9</v>
      </c>
      <c r="L3999" s="146">
        <v>35.200000000000003</v>
      </c>
      <c r="M3999" s="146">
        <v>9.3000000000000007</v>
      </c>
      <c r="N3999" s="146">
        <v>0</v>
      </c>
      <c r="Y3999" s="32">
        <f t="shared" si="62"/>
        <v>44.5</v>
      </c>
    </row>
    <row r="4000" spans="1:25" x14ac:dyDescent="0.25">
      <c r="A4000" s="83" t="s">
        <v>11668</v>
      </c>
      <c r="B4000" s="84" t="s">
        <v>4076</v>
      </c>
      <c r="C4000" s="19">
        <v>2697.11</v>
      </c>
      <c r="D4000" s="19">
        <v>51.25</v>
      </c>
      <c r="E4000" s="19">
        <v>0</v>
      </c>
      <c r="F4000" s="19">
        <v>51.25</v>
      </c>
      <c r="G4000" s="19">
        <v>0</v>
      </c>
      <c r="H4000" s="85">
        <v>10473.76</v>
      </c>
      <c r="I4000" s="85">
        <v>199</v>
      </c>
      <c r="J4000" s="85">
        <v>204.98</v>
      </c>
      <c r="K4000" s="85">
        <v>-5.98</v>
      </c>
      <c r="L4000" s="146">
        <v>49.75</v>
      </c>
      <c r="M4000" s="146">
        <v>43.77</v>
      </c>
      <c r="N4000" s="146">
        <v>0</v>
      </c>
      <c r="Y4000" s="32">
        <f t="shared" si="62"/>
        <v>95.02000000000001</v>
      </c>
    </row>
    <row r="4001" spans="1:25" x14ac:dyDescent="0.25">
      <c r="A4001" s="83" t="s">
        <v>11669</v>
      </c>
      <c r="B4001" s="84" t="s">
        <v>4077</v>
      </c>
      <c r="C4001" s="19">
        <v>17386.919999999998</v>
      </c>
      <c r="D4001" s="19">
        <v>330.35</v>
      </c>
      <c r="E4001" s="19">
        <v>0</v>
      </c>
      <c r="F4001" s="19">
        <v>330.35</v>
      </c>
      <c r="G4001" s="19">
        <v>0</v>
      </c>
      <c r="H4001" s="85">
        <v>52808.76</v>
      </c>
      <c r="I4001" s="85">
        <v>1003.37</v>
      </c>
      <c r="J4001" s="85">
        <v>1321.41</v>
      </c>
      <c r="K4001" s="85">
        <v>-318.04000000000002</v>
      </c>
      <c r="L4001" s="146">
        <v>250.84</v>
      </c>
      <c r="M4001" s="146">
        <v>0</v>
      </c>
      <c r="N4001" s="146">
        <v>67.2</v>
      </c>
      <c r="Y4001" s="32">
        <f t="shared" si="62"/>
        <v>330.35</v>
      </c>
    </row>
    <row r="4002" spans="1:25" x14ac:dyDescent="0.25">
      <c r="A4002" s="83" t="s">
        <v>11670</v>
      </c>
      <c r="B4002" s="84" t="s">
        <v>4078</v>
      </c>
      <c r="C4002" s="19">
        <v>22646.16</v>
      </c>
      <c r="D4002" s="19">
        <v>430.28</v>
      </c>
      <c r="E4002" s="19">
        <v>0</v>
      </c>
      <c r="F4002" s="19">
        <v>430.28</v>
      </c>
      <c r="G4002" s="19">
        <v>0</v>
      </c>
      <c r="H4002" s="85">
        <v>86164.95</v>
      </c>
      <c r="I4002" s="85">
        <v>1637.13</v>
      </c>
      <c r="J4002" s="85">
        <v>1721.11</v>
      </c>
      <c r="K4002" s="85">
        <v>-83.98</v>
      </c>
      <c r="L4002" s="146">
        <v>409.28</v>
      </c>
      <c r="M4002" s="146">
        <v>325.3</v>
      </c>
      <c r="N4002" s="146">
        <v>0</v>
      </c>
      <c r="Y4002" s="32">
        <f t="shared" si="62"/>
        <v>755.57999999999993</v>
      </c>
    </row>
    <row r="4003" spans="1:25" x14ac:dyDescent="0.25">
      <c r="A4003" s="83" t="s">
        <v>11671</v>
      </c>
      <c r="B4003" s="84" t="s">
        <v>4079</v>
      </c>
      <c r="C4003" s="19">
        <v>592.21</v>
      </c>
      <c r="D4003" s="19">
        <v>11.25</v>
      </c>
      <c r="E4003" s="19">
        <v>0</v>
      </c>
      <c r="F4003" s="19">
        <v>11.25</v>
      </c>
      <c r="G4003" s="19">
        <v>0</v>
      </c>
      <c r="H4003" s="85">
        <v>3421.1</v>
      </c>
      <c r="I4003" s="85">
        <v>65</v>
      </c>
      <c r="J4003" s="85">
        <v>45.01</v>
      </c>
      <c r="K4003" s="85">
        <v>19.989999999999998</v>
      </c>
      <c r="L4003" s="146">
        <v>16.25</v>
      </c>
      <c r="M4003" s="146">
        <v>36.24</v>
      </c>
      <c r="N4003" s="146">
        <v>0</v>
      </c>
      <c r="Y4003" s="32">
        <f t="shared" si="62"/>
        <v>47.49</v>
      </c>
    </row>
    <row r="4004" spans="1:25" x14ac:dyDescent="0.25">
      <c r="A4004" s="83" t="s">
        <v>11672</v>
      </c>
      <c r="B4004" s="84" t="s">
        <v>4080</v>
      </c>
      <c r="C4004" s="19">
        <v>4520.07</v>
      </c>
      <c r="D4004" s="19">
        <v>85.88</v>
      </c>
      <c r="E4004" s="19">
        <v>0</v>
      </c>
      <c r="F4004" s="19">
        <v>85.88</v>
      </c>
      <c r="G4004" s="19">
        <v>0</v>
      </c>
      <c r="H4004" s="85">
        <v>13048.9</v>
      </c>
      <c r="I4004" s="85">
        <v>247.93</v>
      </c>
      <c r="J4004" s="85">
        <v>343.52</v>
      </c>
      <c r="K4004" s="85">
        <v>-95.59</v>
      </c>
      <c r="L4004" s="146">
        <v>61.98</v>
      </c>
      <c r="M4004" s="146">
        <v>0</v>
      </c>
      <c r="N4004" s="146">
        <v>33.61</v>
      </c>
      <c r="Y4004" s="32">
        <f t="shared" si="62"/>
        <v>85.88</v>
      </c>
    </row>
    <row r="4005" spans="1:25" x14ac:dyDescent="0.25">
      <c r="A4005" s="83" t="s">
        <v>11673</v>
      </c>
      <c r="B4005" s="84" t="s">
        <v>4081</v>
      </c>
      <c r="C4005" s="19">
        <v>14614.21</v>
      </c>
      <c r="D4005" s="19">
        <v>277.67</v>
      </c>
      <c r="E4005" s="19">
        <v>0</v>
      </c>
      <c r="F4005" s="19">
        <v>277.67</v>
      </c>
      <c r="G4005" s="19">
        <v>0</v>
      </c>
      <c r="H4005" s="85">
        <v>56333.3</v>
      </c>
      <c r="I4005" s="85">
        <v>1070.33</v>
      </c>
      <c r="J4005" s="85">
        <v>1110.68</v>
      </c>
      <c r="K4005" s="85">
        <v>-40.35</v>
      </c>
      <c r="L4005" s="146">
        <v>267.58</v>
      </c>
      <c r="M4005" s="146">
        <v>227.23</v>
      </c>
      <c r="N4005" s="146">
        <v>0</v>
      </c>
      <c r="Y4005" s="32">
        <f t="shared" si="62"/>
        <v>504.9</v>
      </c>
    </row>
    <row r="4006" spans="1:25" x14ac:dyDescent="0.25">
      <c r="A4006" s="83" t="s">
        <v>11674</v>
      </c>
      <c r="B4006" s="84" t="s">
        <v>4082</v>
      </c>
      <c r="C4006" s="19">
        <v>363810.26</v>
      </c>
      <c r="D4006" s="19">
        <v>6912.4</v>
      </c>
      <c r="E4006" s="19">
        <v>0</v>
      </c>
      <c r="F4006" s="19">
        <v>6912.4</v>
      </c>
      <c r="G4006" s="19">
        <v>0</v>
      </c>
      <c r="H4006" s="85">
        <v>1429159.4</v>
      </c>
      <c r="I4006" s="85">
        <v>27154.03</v>
      </c>
      <c r="J4006" s="85">
        <v>27649.58</v>
      </c>
      <c r="K4006" s="85">
        <v>-495.55</v>
      </c>
      <c r="L4006" s="146">
        <v>6788.51</v>
      </c>
      <c r="M4006" s="146">
        <v>6292.96</v>
      </c>
      <c r="N4006" s="146">
        <v>0</v>
      </c>
      <c r="Y4006" s="32">
        <f t="shared" si="62"/>
        <v>13205.36</v>
      </c>
    </row>
    <row r="4007" spans="1:25" x14ac:dyDescent="0.25">
      <c r="A4007" s="83" t="s">
        <v>11675</v>
      </c>
      <c r="B4007" s="84" t="s">
        <v>4083</v>
      </c>
      <c r="C4007" s="19">
        <v>2691.45</v>
      </c>
      <c r="D4007" s="19">
        <v>51.14</v>
      </c>
      <c r="E4007" s="19">
        <v>0</v>
      </c>
      <c r="F4007" s="19">
        <v>51.14</v>
      </c>
      <c r="G4007" s="19">
        <v>0</v>
      </c>
      <c r="H4007" s="85">
        <v>9995.3799999999992</v>
      </c>
      <c r="I4007" s="85">
        <v>189.91</v>
      </c>
      <c r="J4007" s="85">
        <v>204.55</v>
      </c>
      <c r="K4007" s="85">
        <v>-14.64</v>
      </c>
      <c r="L4007" s="146">
        <v>47.48</v>
      </c>
      <c r="M4007" s="146">
        <v>32.840000000000003</v>
      </c>
      <c r="N4007" s="146">
        <v>0</v>
      </c>
      <c r="Y4007" s="32">
        <f t="shared" si="62"/>
        <v>83.98</v>
      </c>
    </row>
    <row r="4008" spans="1:25" x14ac:dyDescent="0.25">
      <c r="A4008" s="83" t="s">
        <v>11676</v>
      </c>
      <c r="B4008" s="84" t="s">
        <v>4084</v>
      </c>
      <c r="C4008" s="19">
        <v>9722.74</v>
      </c>
      <c r="D4008" s="19">
        <v>184.73</v>
      </c>
      <c r="E4008" s="19">
        <v>0</v>
      </c>
      <c r="F4008" s="19">
        <v>184.73</v>
      </c>
      <c r="G4008" s="19">
        <v>0</v>
      </c>
      <c r="H4008" s="85">
        <v>24578.400000000001</v>
      </c>
      <c r="I4008" s="85">
        <v>466.99</v>
      </c>
      <c r="J4008" s="85">
        <v>738.93</v>
      </c>
      <c r="K4008" s="85">
        <v>-271.94</v>
      </c>
      <c r="L4008" s="146">
        <v>116.75</v>
      </c>
      <c r="M4008" s="146">
        <v>0</v>
      </c>
      <c r="N4008" s="146">
        <v>155.19</v>
      </c>
      <c r="Y4008" s="32">
        <f t="shared" si="62"/>
        <v>184.73</v>
      </c>
    </row>
    <row r="4009" spans="1:25" x14ac:dyDescent="0.25">
      <c r="A4009" s="83" t="s">
        <v>11677</v>
      </c>
      <c r="B4009" s="84" t="s">
        <v>4085</v>
      </c>
      <c r="C4009" s="19">
        <v>3179.16</v>
      </c>
      <c r="D4009" s="19">
        <v>60.41</v>
      </c>
      <c r="E4009" s="19">
        <v>0</v>
      </c>
      <c r="F4009" s="19">
        <v>60.41</v>
      </c>
      <c r="G4009" s="19">
        <v>0</v>
      </c>
      <c r="H4009" s="85">
        <v>20374.189999999999</v>
      </c>
      <c r="I4009" s="85">
        <v>387.11</v>
      </c>
      <c r="J4009" s="85">
        <v>241.62</v>
      </c>
      <c r="K4009" s="85">
        <v>145.49</v>
      </c>
      <c r="L4009" s="146">
        <v>96.78</v>
      </c>
      <c r="M4009" s="146">
        <v>242.27</v>
      </c>
      <c r="N4009" s="146">
        <v>0</v>
      </c>
      <c r="Y4009" s="32">
        <f t="shared" si="62"/>
        <v>302.68</v>
      </c>
    </row>
    <row r="4010" spans="1:25" x14ac:dyDescent="0.25">
      <c r="A4010" s="83" t="s">
        <v>11678</v>
      </c>
      <c r="B4010" s="84" t="s">
        <v>4086</v>
      </c>
      <c r="C4010" s="19">
        <v>5263454.57</v>
      </c>
      <c r="D4010" s="19">
        <v>100005.64</v>
      </c>
      <c r="E4010" s="19">
        <v>0</v>
      </c>
      <c r="F4010" s="19">
        <v>100005.64</v>
      </c>
      <c r="G4010" s="19">
        <v>0</v>
      </c>
      <c r="H4010" s="85">
        <v>20896043.260000002</v>
      </c>
      <c r="I4010" s="85">
        <v>397024.82</v>
      </c>
      <c r="J4010" s="85">
        <v>400022.55</v>
      </c>
      <c r="K4010" s="85">
        <v>-2997.73</v>
      </c>
      <c r="L4010" s="146">
        <v>99256.21</v>
      </c>
      <c r="M4010" s="146">
        <v>96258.48</v>
      </c>
      <c r="N4010" s="146">
        <v>0</v>
      </c>
      <c r="Y4010" s="32">
        <f t="shared" si="62"/>
        <v>196264.12</v>
      </c>
    </row>
    <row r="4011" spans="1:25" x14ac:dyDescent="0.25">
      <c r="A4011" s="83" t="s">
        <v>11679</v>
      </c>
      <c r="B4011" s="84" t="s">
        <v>4087</v>
      </c>
      <c r="C4011" s="19">
        <v>4563.3</v>
      </c>
      <c r="D4011" s="19">
        <v>86.7</v>
      </c>
      <c r="E4011" s="19">
        <v>0</v>
      </c>
      <c r="F4011" s="19">
        <v>86.7</v>
      </c>
      <c r="G4011" s="19">
        <v>0</v>
      </c>
      <c r="H4011" s="85">
        <v>16689.599999999999</v>
      </c>
      <c r="I4011" s="85">
        <v>317.10000000000002</v>
      </c>
      <c r="J4011" s="85">
        <v>346.81</v>
      </c>
      <c r="K4011" s="85">
        <v>-29.71</v>
      </c>
      <c r="L4011" s="146">
        <v>79.28</v>
      </c>
      <c r="M4011" s="146">
        <v>49.57</v>
      </c>
      <c r="N4011" s="146">
        <v>0</v>
      </c>
      <c r="Y4011" s="32">
        <f t="shared" si="62"/>
        <v>136.27000000000001</v>
      </c>
    </row>
    <row r="4012" spans="1:25" x14ac:dyDescent="0.25">
      <c r="A4012" s="83" t="s">
        <v>11680</v>
      </c>
      <c r="B4012" s="84" t="s">
        <v>4088</v>
      </c>
      <c r="C4012" s="19">
        <v>2771.61</v>
      </c>
      <c r="D4012" s="19">
        <v>52.66</v>
      </c>
      <c r="E4012" s="19">
        <v>0</v>
      </c>
      <c r="F4012" s="19">
        <v>52.66</v>
      </c>
      <c r="G4012" s="19">
        <v>0</v>
      </c>
      <c r="H4012" s="85">
        <v>7515.1</v>
      </c>
      <c r="I4012" s="85">
        <v>142.79</v>
      </c>
      <c r="J4012" s="85">
        <v>210.64</v>
      </c>
      <c r="K4012" s="85">
        <v>-67.849999999999994</v>
      </c>
      <c r="L4012" s="146">
        <v>35.700000000000003</v>
      </c>
      <c r="M4012" s="146">
        <v>0</v>
      </c>
      <c r="N4012" s="146">
        <v>32.15</v>
      </c>
      <c r="Y4012" s="32">
        <f t="shared" si="62"/>
        <v>52.66</v>
      </c>
    </row>
    <row r="4013" spans="1:25" x14ac:dyDescent="0.25">
      <c r="A4013" s="83" t="s">
        <v>11681</v>
      </c>
      <c r="B4013" s="84" t="s">
        <v>4089</v>
      </c>
      <c r="C4013" s="19">
        <v>7494.62</v>
      </c>
      <c r="D4013" s="19">
        <v>142.4</v>
      </c>
      <c r="E4013" s="19">
        <v>0</v>
      </c>
      <c r="F4013" s="19">
        <v>142.4</v>
      </c>
      <c r="G4013" s="19">
        <v>0</v>
      </c>
      <c r="H4013" s="85">
        <v>39215.919999999998</v>
      </c>
      <c r="I4013" s="85">
        <v>745.1</v>
      </c>
      <c r="J4013" s="85">
        <v>569.59</v>
      </c>
      <c r="K4013" s="85">
        <v>175.51</v>
      </c>
      <c r="L4013" s="146">
        <v>186.28</v>
      </c>
      <c r="M4013" s="146">
        <v>361.79</v>
      </c>
      <c r="N4013" s="146">
        <v>0</v>
      </c>
      <c r="Y4013" s="32">
        <f t="shared" si="62"/>
        <v>504.19000000000005</v>
      </c>
    </row>
    <row r="4014" spans="1:25" x14ac:dyDescent="0.25">
      <c r="A4014" s="83" t="s">
        <v>11682</v>
      </c>
      <c r="B4014" s="84" t="s">
        <v>4090</v>
      </c>
      <c r="C4014" s="19">
        <v>5728.83</v>
      </c>
      <c r="D4014" s="19">
        <v>108.85</v>
      </c>
      <c r="E4014" s="19">
        <v>0</v>
      </c>
      <c r="F4014" s="19">
        <v>108.85</v>
      </c>
      <c r="G4014" s="19">
        <v>0</v>
      </c>
      <c r="H4014" s="85">
        <v>18169.8</v>
      </c>
      <c r="I4014" s="85">
        <v>345.23</v>
      </c>
      <c r="J4014" s="85">
        <v>435.39</v>
      </c>
      <c r="K4014" s="85">
        <v>-90.16</v>
      </c>
      <c r="L4014" s="146">
        <v>86.31</v>
      </c>
      <c r="M4014" s="146">
        <v>0</v>
      </c>
      <c r="N4014" s="146">
        <v>3.85</v>
      </c>
      <c r="Y4014" s="32">
        <f t="shared" si="62"/>
        <v>108.85</v>
      </c>
    </row>
    <row r="4015" spans="1:25" x14ac:dyDescent="0.25">
      <c r="A4015" s="83" t="s">
        <v>11683</v>
      </c>
      <c r="B4015" s="84" t="s">
        <v>4091</v>
      </c>
      <c r="C4015" s="19">
        <v>4770</v>
      </c>
      <c r="D4015" s="19">
        <v>90.63</v>
      </c>
      <c r="E4015" s="19">
        <v>0</v>
      </c>
      <c r="F4015" s="19">
        <v>90.63</v>
      </c>
      <c r="G4015" s="19">
        <v>0</v>
      </c>
      <c r="H4015" s="85">
        <v>18881.490000000002</v>
      </c>
      <c r="I4015" s="85">
        <v>358.75</v>
      </c>
      <c r="J4015" s="85">
        <v>362.52</v>
      </c>
      <c r="K4015" s="85">
        <v>-3.77</v>
      </c>
      <c r="L4015" s="146">
        <v>89.69</v>
      </c>
      <c r="M4015" s="146">
        <v>85.92</v>
      </c>
      <c r="N4015" s="146">
        <v>0</v>
      </c>
      <c r="Y4015" s="32">
        <f t="shared" si="62"/>
        <v>176.55</v>
      </c>
    </row>
    <row r="4016" spans="1:25" x14ac:dyDescent="0.25">
      <c r="A4016" s="83" t="s">
        <v>11684</v>
      </c>
      <c r="B4016" s="84" t="s">
        <v>4092</v>
      </c>
      <c r="C4016" s="19">
        <v>17193.25</v>
      </c>
      <c r="D4016" s="19">
        <v>326.67</v>
      </c>
      <c r="E4016" s="19">
        <v>0</v>
      </c>
      <c r="F4016" s="19">
        <v>326.67</v>
      </c>
      <c r="G4016" s="19">
        <v>0</v>
      </c>
      <c r="H4016" s="85">
        <v>67616.03</v>
      </c>
      <c r="I4016" s="85">
        <v>1284.7</v>
      </c>
      <c r="J4016" s="85">
        <v>1306.69</v>
      </c>
      <c r="K4016" s="85">
        <v>-21.99</v>
      </c>
      <c r="L4016" s="146">
        <v>321.18</v>
      </c>
      <c r="M4016" s="146">
        <v>299.19</v>
      </c>
      <c r="N4016" s="146">
        <v>0</v>
      </c>
      <c r="Y4016" s="32">
        <f t="shared" si="62"/>
        <v>625.86</v>
      </c>
    </row>
    <row r="4017" spans="1:25" x14ac:dyDescent="0.25">
      <c r="A4017" s="83" t="s">
        <v>11685</v>
      </c>
      <c r="B4017" s="84" t="s">
        <v>4093</v>
      </c>
      <c r="C4017" s="19">
        <v>5823.82</v>
      </c>
      <c r="D4017" s="19">
        <v>110.65</v>
      </c>
      <c r="E4017" s="19">
        <v>0</v>
      </c>
      <c r="F4017" s="19">
        <v>110.65</v>
      </c>
      <c r="G4017" s="19">
        <v>0</v>
      </c>
      <c r="H4017" s="85">
        <v>29201.35</v>
      </c>
      <c r="I4017" s="85">
        <v>554.83000000000004</v>
      </c>
      <c r="J4017" s="85">
        <v>442.61</v>
      </c>
      <c r="K4017" s="85">
        <v>112.22</v>
      </c>
      <c r="L4017" s="146">
        <v>138.71</v>
      </c>
      <c r="M4017" s="146">
        <v>250.93</v>
      </c>
      <c r="N4017" s="146">
        <v>0</v>
      </c>
      <c r="Y4017" s="32">
        <f t="shared" si="62"/>
        <v>361.58000000000004</v>
      </c>
    </row>
    <row r="4018" spans="1:25" x14ac:dyDescent="0.25">
      <c r="A4018" s="83" t="s">
        <v>11686</v>
      </c>
      <c r="B4018" s="84" t="s">
        <v>4094</v>
      </c>
      <c r="C4018" s="19">
        <v>57488.77</v>
      </c>
      <c r="D4018" s="19">
        <v>1092.29</v>
      </c>
      <c r="E4018" s="19">
        <v>0</v>
      </c>
      <c r="F4018" s="19">
        <v>1092.29</v>
      </c>
      <c r="G4018" s="19">
        <v>0</v>
      </c>
      <c r="H4018" s="85">
        <v>198631.77</v>
      </c>
      <c r="I4018" s="85">
        <v>3774</v>
      </c>
      <c r="J4018" s="85">
        <v>4369.1499999999996</v>
      </c>
      <c r="K4018" s="85">
        <v>-595.15</v>
      </c>
      <c r="L4018" s="146">
        <v>943.5</v>
      </c>
      <c r="M4018" s="146">
        <v>348.35</v>
      </c>
      <c r="N4018" s="146">
        <v>0</v>
      </c>
      <c r="Y4018" s="32">
        <f t="shared" si="62"/>
        <v>1440.6399999999999</v>
      </c>
    </row>
    <row r="4019" spans="1:25" x14ac:dyDescent="0.25">
      <c r="A4019" s="83" t="s">
        <v>11687</v>
      </c>
      <c r="B4019" s="84" t="s">
        <v>4095</v>
      </c>
      <c r="C4019" s="19">
        <v>10715.42</v>
      </c>
      <c r="D4019" s="19">
        <v>203.59</v>
      </c>
      <c r="E4019" s="19">
        <v>0</v>
      </c>
      <c r="F4019" s="19">
        <v>203.59</v>
      </c>
      <c r="G4019" s="19">
        <v>0</v>
      </c>
      <c r="H4019" s="85">
        <v>48041.72</v>
      </c>
      <c r="I4019" s="85">
        <v>912.79</v>
      </c>
      <c r="J4019" s="85">
        <v>814.37</v>
      </c>
      <c r="K4019" s="85">
        <v>98.42</v>
      </c>
      <c r="L4019" s="146">
        <v>228.2</v>
      </c>
      <c r="M4019" s="146">
        <v>326.62</v>
      </c>
      <c r="N4019" s="146">
        <v>0</v>
      </c>
      <c r="Y4019" s="32">
        <f t="shared" si="62"/>
        <v>530.21</v>
      </c>
    </row>
    <row r="4020" spans="1:25" x14ac:dyDescent="0.25">
      <c r="A4020" s="83" t="s">
        <v>11688</v>
      </c>
      <c r="B4020" s="84" t="s">
        <v>4096</v>
      </c>
      <c r="C4020" s="19">
        <v>444.87</v>
      </c>
      <c r="D4020" s="19">
        <v>8.4499999999999993</v>
      </c>
      <c r="E4020" s="19">
        <v>0</v>
      </c>
      <c r="F4020" s="19">
        <v>8.4499999999999993</v>
      </c>
      <c r="G4020" s="19">
        <v>0</v>
      </c>
      <c r="H4020" s="85">
        <v>541.66999999999996</v>
      </c>
      <c r="I4020" s="85">
        <v>10.29</v>
      </c>
      <c r="J4020" s="85">
        <v>33.81</v>
      </c>
      <c r="K4020" s="85">
        <v>-23.52</v>
      </c>
      <c r="L4020" s="146">
        <v>2.57</v>
      </c>
      <c r="M4020" s="146">
        <v>0</v>
      </c>
      <c r="N4020" s="146">
        <v>20.95</v>
      </c>
      <c r="Y4020" s="32">
        <f t="shared" si="62"/>
        <v>8.4499999999999993</v>
      </c>
    </row>
    <row r="4021" spans="1:25" x14ac:dyDescent="0.25">
      <c r="A4021" s="83" t="s">
        <v>11689</v>
      </c>
      <c r="B4021" s="84" t="s">
        <v>4097</v>
      </c>
      <c r="C4021" s="19">
        <v>311245.96000000002</v>
      </c>
      <c r="D4021" s="19">
        <v>5913.67</v>
      </c>
      <c r="E4021" s="19">
        <v>0</v>
      </c>
      <c r="F4021" s="19">
        <v>5913.67</v>
      </c>
      <c r="G4021" s="19">
        <v>0</v>
      </c>
      <c r="H4021" s="85">
        <v>1152464.92</v>
      </c>
      <c r="I4021" s="85">
        <v>21896.83</v>
      </c>
      <c r="J4021" s="85">
        <v>23654.69</v>
      </c>
      <c r="K4021" s="85">
        <v>-1757.86</v>
      </c>
      <c r="L4021" s="146">
        <v>5474.21</v>
      </c>
      <c r="M4021" s="146">
        <v>3716.35</v>
      </c>
      <c r="N4021" s="146">
        <v>0</v>
      </c>
      <c r="Y4021" s="32">
        <f t="shared" si="62"/>
        <v>9630.02</v>
      </c>
    </row>
    <row r="4022" spans="1:25" x14ac:dyDescent="0.25">
      <c r="A4022" s="83" t="s">
        <v>11690</v>
      </c>
      <c r="B4022" s="84" t="s">
        <v>4098</v>
      </c>
      <c r="C4022" s="19">
        <v>52598.3</v>
      </c>
      <c r="D4022" s="19">
        <v>999.37</v>
      </c>
      <c r="E4022" s="19">
        <v>0</v>
      </c>
      <c r="F4022" s="19">
        <v>999.37</v>
      </c>
      <c r="G4022" s="19">
        <v>0</v>
      </c>
      <c r="H4022" s="85">
        <v>221139.94</v>
      </c>
      <c r="I4022" s="85">
        <v>4201.66</v>
      </c>
      <c r="J4022" s="85">
        <v>3997.47</v>
      </c>
      <c r="K4022" s="85">
        <v>204.19</v>
      </c>
      <c r="L4022" s="146">
        <v>1050.42</v>
      </c>
      <c r="M4022" s="146">
        <v>1254.6099999999999</v>
      </c>
      <c r="N4022" s="146">
        <v>0</v>
      </c>
      <c r="Y4022" s="32">
        <f t="shared" si="62"/>
        <v>2253.98</v>
      </c>
    </row>
    <row r="4023" spans="1:25" x14ac:dyDescent="0.25">
      <c r="A4023" s="83" t="s">
        <v>11691</v>
      </c>
      <c r="B4023" s="84" t="s">
        <v>4099</v>
      </c>
      <c r="C4023" s="19">
        <v>3316.13</v>
      </c>
      <c r="D4023" s="19">
        <v>63.01</v>
      </c>
      <c r="E4023" s="19">
        <v>0</v>
      </c>
      <c r="F4023" s="19">
        <v>63.01</v>
      </c>
      <c r="G4023" s="19">
        <v>0</v>
      </c>
      <c r="H4023" s="85">
        <v>15882.36</v>
      </c>
      <c r="I4023" s="85">
        <v>301.76</v>
      </c>
      <c r="J4023" s="85">
        <v>252.03</v>
      </c>
      <c r="K4023" s="85">
        <v>49.73</v>
      </c>
      <c r="L4023" s="146">
        <v>75.44</v>
      </c>
      <c r="M4023" s="146">
        <v>125.17</v>
      </c>
      <c r="N4023" s="146">
        <v>0</v>
      </c>
      <c r="Y4023" s="32">
        <f t="shared" si="62"/>
        <v>188.18</v>
      </c>
    </row>
    <row r="4024" spans="1:25" x14ac:dyDescent="0.25">
      <c r="A4024" s="83" t="s">
        <v>11692</v>
      </c>
      <c r="B4024" s="84" t="s">
        <v>4100</v>
      </c>
      <c r="C4024" s="19">
        <v>119970.17</v>
      </c>
      <c r="D4024" s="19">
        <v>2279.4299999999998</v>
      </c>
      <c r="E4024" s="19">
        <v>0</v>
      </c>
      <c r="F4024" s="19">
        <v>2279.4299999999998</v>
      </c>
      <c r="G4024" s="19">
        <v>0</v>
      </c>
      <c r="H4024" s="85">
        <v>410161.67</v>
      </c>
      <c r="I4024" s="85">
        <v>7793.07</v>
      </c>
      <c r="J4024" s="85">
        <v>9117.73</v>
      </c>
      <c r="K4024" s="85">
        <v>-1324.66</v>
      </c>
      <c r="L4024" s="146">
        <v>1948.27</v>
      </c>
      <c r="M4024" s="146">
        <v>623.61</v>
      </c>
      <c r="N4024" s="146">
        <v>0</v>
      </c>
      <c r="Y4024" s="32">
        <f t="shared" si="62"/>
        <v>2903.04</v>
      </c>
    </row>
    <row r="4025" spans="1:25" x14ac:dyDescent="0.25">
      <c r="A4025" s="83" t="s">
        <v>11693</v>
      </c>
      <c r="B4025" s="84" t="s">
        <v>4101</v>
      </c>
      <c r="C4025" s="19">
        <v>6472.01</v>
      </c>
      <c r="D4025" s="19">
        <v>122.97</v>
      </c>
      <c r="E4025" s="19">
        <v>10.59</v>
      </c>
      <c r="F4025" s="19">
        <v>112.38</v>
      </c>
      <c r="G4025" s="19">
        <v>0</v>
      </c>
      <c r="H4025" s="85">
        <v>25527.14</v>
      </c>
      <c r="I4025" s="85">
        <v>485.02</v>
      </c>
      <c r="J4025" s="85">
        <v>491.87</v>
      </c>
      <c r="K4025" s="85">
        <v>-6.85</v>
      </c>
      <c r="L4025" s="146">
        <v>121.26</v>
      </c>
      <c r="M4025" s="146">
        <v>114.41</v>
      </c>
      <c r="N4025" s="146">
        <v>0</v>
      </c>
      <c r="Y4025" s="32">
        <f t="shared" si="62"/>
        <v>226.79</v>
      </c>
    </row>
    <row r="4026" spans="1:25" x14ac:dyDescent="0.25">
      <c r="A4026" s="83" t="s">
        <v>11694</v>
      </c>
      <c r="B4026" s="84" t="s">
        <v>4102</v>
      </c>
      <c r="C4026" s="19">
        <v>7690.86</v>
      </c>
      <c r="D4026" s="19">
        <v>146.13</v>
      </c>
      <c r="E4026" s="19">
        <v>0</v>
      </c>
      <c r="F4026" s="19">
        <v>146.13</v>
      </c>
      <c r="G4026" s="19">
        <v>0</v>
      </c>
      <c r="H4026" s="85">
        <v>27488.16</v>
      </c>
      <c r="I4026" s="85">
        <v>522.28</v>
      </c>
      <c r="J4026" s="85">
        <v>584.5</v>
      </c>
      <c r="K4026" s="85">
        <v>-62.22</v>
      </c>
      <c r="L4026" s="146">
        <v>130.57</v>
      </c>
      <c r="M4026" s="146">
        <v>68.349999999999994</v>
      </c>
      <c r="N4026" s="146">
        <v>0</v>
      </c>
      <c r="Y4026" s="32">
        <f t="shared" si="62"/>
        <v>214.48</v>
      </c>
    </row>
    <row r="4027" spans="1:25" x14ac:dyDescent="0.25">
      <c r="A4027" s="83" t="s">
        <v>11695</v>
      </c>
      <c r="B4027" s="84" t="s">
        <v>4103</v>
      </c>
      <c r="C4027" s="19">
        <v>9842.44</v>
      </c>
      <c r="D4027" s="19">
        <v>187.01</v>
      </c>
      <c r="E4027" s="19">
        <v>0</v>
      </c>
      <c r="F4027" s="19">
        <v>187.01</v>
      </c>
      <c r="G4027" s="19">
        <v>0</v>
      </c>
      <c r="H4027" s="85">
        <v>35960.199999999997</v>
      </c>
      <c r="I4027" s="85">
        <v>683.24</v>
      </c>
      <c r="J4027" s="85">
        <v>748.03</v>
      </c>
      <c r="K4027" s="85">
        <v>-64.790000000000006</v>
      </c>
      <c r="L4027" s="146">
        <v>170.81</v>
      </c>
      <c r="M4027" s="146">
        <v>106.02</v>
      </c>
      <c r="N4027" s="146">
        <v>0</v>
      </c>
      <c r="Y4027" s="32">
        <f t="shared" si="62"/>
        <v>293.02999999999997</v>
      </c>
    </row>
    <row r="4028" spans="1:25" x14ac:dyDescent="0.25">
      <c r="A4028" s="83" t="s">
        <v>11696</v>
      </c>
      <c r="B4028" s="84" t="s">
        <v>4104</v>
      </c>
      <c r="C4028" s="19">
        <v>2419.11</v>
      </c>
      <c r="D4028" s="19">
        <v>45.96</v>
      </c>
      <c r="E4028" s="19">
        <v>0</v>
      </c>
      <c r="F4028" s="19">
        <v>45.96</v>
      </c>
      <c r="G4028" s="19">
        <v>0</v>
      </c>
      <c r="H4028" s="85">
        <v>5574.21</v>
      </c>
      <c r="I4028" s="85">
        <v>105.91</v>
      </c>
      <c r="J4028" s="85">
        <v>183.85</v>
      </c>
      <c r="K4028" s="85">
        <v>-77.94</v>
      </c>
      <c r="L4028" s="146">
        <v>26.48</v>
      </c>
      <c r="M4028" s="146">
        <v>0</v>
      </c>
      <c r="N4028" s="146">
        <v>51.46</v>
      </c>
      <c r="Y4028" s="32">
        <f t="shared" si="62"/>
        <v>45.96</v>
      </c>
    </row>
    <row r="4029" spans="1:25" x14ac:dyDescent="0.25">
      <c r="A4029" s="83" t="s">
        <v>11697</v>
      </c>
      <c r="B4029" s="84" t="s">
        <v>4105</v>
      </c>
      <c r="C4029" s="19">
        <v>5867.78</v>
      </c>
      <c r="D4029" s="19">
        <v>111.49</v>
      </c>
      <c r="E4029" s="19">
        <v>0</v>
      </c>
      <c r="F4029" s="19">
        <v>111.49</v>
      </c>
      <c r="G4029" s="19">
        <v>0</v>
      </c>
      <c r="H4029" s="85">
        <v>24150.83</v>
      </c>
      <c r="I4029" s="85">
        <v>458.87</v>
      </c>
      <c r="J4029" s="85">
        <v>445.95</v>
      </c>
      <c r="K4029" s="85">
        <v>12.92</v>
      </c>
      <c r="L4029" s="146">
        <v>114.72</v>
      </c>
      <c r="M4029" s="146">
        <v>127.64</v>
      </c>
      <c r="N4029" s="146">
        <v>0</v>
      </c>
      <c r="Y4029" s="32">
        <f t="shared" si="62"/>
        <v>239.13</v>
      </c>
    </row>
    <row r="4030" spans="1:25" x14ac:dyDescent="0.25">
      <c r="A4030" s="83" t="s">
        <v>11698</v>
      </c>
      <c r="B4030" s="84" t="s">
        <v>4106</v>
      </c>
      <c r="C4030" s="19">
        <v>14013.18</v>
      </c>
      <c r="D4030" s="19">
        <v>266.25</v>
      </c>
      <c r="E4030" s="19">
        <v>0</v>
      </c>
      <c r="F4030" s="19">
        <v>266.25</v>
      </c>
      <c r="G4030" s="19">
        <v>0</v>
      </c>
      <c r="H4030" s="85">
        <v>42643.59</v>
      </c>
      <c r="I4030" s="85">
        <v>810.23</v>
      </c>
      <c r="J4030" s="85">
        <v>1065</v>
      </c>
      <c r="K4030" s="85">
        <v>-254.77</v>
      </c>
      <c r="L4030" s="146">
        <v>202.56</v>
      </c>
      <c r="M4030" s="146">
        <v>0</v>
      </c>
      <c r="N4030" s="146">
        <v>52.21</v>
      </c>
      <c r="Y4030" s="32">
        <f t="shared" si="62"/>
        <v>266.25</v>
      </c>
    </row>
    <row r="4031" spans="1:25" x14ac:dyDescent="0.25">
      <c r="A4031" s="83" t="s">
        <v>11699</v>
      </c>
      <c r="B4031" s="84" t="s">
        <v>4107</v>
      </c>
      <c r="C4031" s="19">
        <v>19037.54</v>
      </c>
      <c r="D4031" s="19">
        <v>361.71</v>
      </c>
      <c r="E4031" s="19">
        <v>0</v>
      </c>
      <c r="F4031" s="19">
        <v>361.71</v>
      </c>
      <c r="G4031" s="19">
        <v>0</v>
      </c>
      <c r="H4031" s="85">
        <v>87268.79</v>
      </c>
      <c r="I4031" s="85">
        <v>1658.11</v>
      </c>
      <c r="J4031" s="85">
        <v>1446.85</v>
      </c>
      <c r="K4031" s="85">
        <v>211.26</v>
      </c>
      <c r="L4031" s="146">
        <v>414.53</v>
      </c>
      <c r="M4031" s="146">
        <v>625.79</v>
      </c>
      <c r="N4031" s="146">
        <v>0</v>
      </c>
      <c r="Y4031" s="32">
        <f t="shared" si="62"/>
        <v>987.5</v>
      </c>
    </row>
    <row r="4032" spans="1:25" x14ac:dyDescent="0.25">
      <c r="A4032" s="83" t="s">
        <v>11700</v>
      </c>
      <c r="B4032" s="84" t="s">
        <v>4108</v>
      </c>
      <c r="C4032" s="19">
        <v>2959.04</v>
      </c>
      <c r="D4032" s="19">
        <v>56.22</v>
      </c>
      <c r="E4032" s="19">
        <v>0</v>
      </c>
      <c r="F4032" s="19">
        <v>56.22</v>
      </c>
      <c r="G4032" s="19">
        <v>0</v>
      </c>
      <c r="H4032" s="85">
        <v>8847.58</v>
      </c>
      <c r="I4032" s="85">
        <v>168.1</v>
      </c>
      <c r="J4032" s="85">
        <v>224.89</v>
      </c>
      <c r="K4032" s="85">
        <v>-56.79</v>
      </c>
      <c r="L4032" s="146">
        <v>42.03</v>
      </c>
      <c r="M4032" s="146">
        <v>0</v>
      </c>
      <c r="N4032" s="146">
        <v>14.76</v>
      </c>
      <c r="Y4032" s="32">
        <f t="shared" si="62"/>
        <v>56.22</v>
      </c>
    </row>
    <row r="4033" spans="1:25" x14ac:dyDescent="0.25">
      <c r="A4033" s="83" t="s">
        <v>11701</v>
      </c>
      <c r="B4033" s="84" t="s">
        <v>4109</v>
      </c>
      <c r="C4033" s="19">
        <v>4412.67</v>
      </c>
      <c r="D4033" s="19">
        <v>83.84</v>
      </c>
      <c r="E4033" s="19">
        <v>0</v>
      </c>
      <c r="F4033" s="19">
        <v>83.84</v>
      </c>
      <c r="G4033" s="19">
        <v>0</v>
      </c>
      <c r="H4033" s="85">
        <v>14905.08</v>
      </c>
      <c r="I4033" s="85">
        <v>283.2</v>
      </c>
      <c r="J4033" s="85">
        <v>335.36</v>
      </c>
      <c r="K4033" s="85">
        <v>-52.16</v>
      </c>
      <c r="L4033" s="146">
        <v>70.8</v>
      </c>
      <c r="M4033" s="146">
        <v>18.64</v>
      </c>
      <c r="N4033" s="146">
        <v>0</v>
      </c>
      <c r="Y4033" s="32">
        <f t="shared" si="62"/>
        <v>102.48</v>
      </c>
    </row>
    <row r="4034" spans="1:25" x14ac:dyDescent="0.25">
      <c r="A4034" s="83" t="s">
        <v>11702</v>
      </c>
      <c r="B4034" s="84" t="s">
        <v>4110</v>
      </c>
      <c r="C4034" s="19">
        <v>2203.31</v>
      </c>
      <c r="D4034" s="19">
        <v>41.86</v>
      </c>
      <c r="E4034" s="19">
        <v>0</v>
      </c>
      <c r="F4034" s="19">
        <v>41.86</v>
      </c>
      <c r="G4034" s="19">
        <v>0</v>
      </c>
      <c r="H4034" s="85">
        <v>7451.19</v>
      </c>
      <c r="I4034" s="85">
        <v>141.57</v>
      </c>
      <c r="J4034" s="85">
        <v>167.45</v>
      </c>
      <c r="K4034" s="85">
        <v>-25.88</v>
      </c>
      <c r="L4034" s="146">
        <v>35.39</v>
      </c>
      <c r="M4034" s="146">
        <v>9.51</v>
      </c>
      <c r="N4034" s="146">
        <v>0</v>
      </c>
      <c r="Y4034" s="32">
        <f t="shared" si="62"/>
        <v>51.37</v>
      </c>
    </row>
    <row r="4035" spans="1:25" x14ac:dyDescent="0.25">
      <c r="A4035" s="83" t="s">
        <v>11703</v>
      </c>
      <c r="B4035" s="84" t="s">
        <v>4111</v>
      </c>
      <c r="C4035" s="19">
        <v>113941.73</v>
      </c>
      <c r="D4035" s="19">
        <v>2164.89</v>
      </c>
      <c r="E4035" s="19">
        <v>0</v>
      </c>
      <c r="F4035" s="19">
        <v>2164.89</v>
      </c>
      <c r="G4035" s="19">
        <v>0</v>
      </c>
      <c r="H4035" s="85">
        <v>420167.51</v>
      </c>
      <c r="I4035" s="85">
        <v>7983.18</v>
      </c>
      <c r="J4035" s="85">
        <v>8659.57</v>
      </c>
      <c r="K4035" s="85">
        <v>-676.39</v>
      </c>
      <c r="L4035" s="146">
        <v>1995.8</v>
      </c>
      <c r="M4035" s="146">
        <v>1319.41</v>
      </c>
      <c r="N4035" s="146">
        <v>0</v>
      </c>
      <c r="Y4035" s="32">
        <f t="shared" si="62"/>
        <v>3484.3</v>
      </c>
    </row>
    <row r="4036" spans="1:25" x14ac:dyDescent="0.25">
      <c r="A4036" s="83" t="s">
        <v>11704</v>
      </c>
      <c r="B4036" s="84" t="s">
        <v>4112</v>
      </c>
      <c r="C4036" s="19">
        <v>6504.01</v>
      </c>
      <c r="D4036" s="19">
        <v>123.58</v>
      </c>
      <c r="E4036" s="19">
        <v>17.21</v>
      </c>
      <c r="F4036" s="19">
        <v>106.37</v>
      </c>
      <c r="G4036" s="19">
        <v>0</v>
      </c>
      <c r="H4036" s="85">
        <v>26507.83</v>
      </c>
      <c r="I4036" s="85">
        <v>503.65</v>
      </c>
      <c r="J4036" s="85">
        <v>494.3</v>
      </c>
      <c r="K4036" s="85">
        <v>9.35</v>
      </c>
      <c r="L4036" s="146">
        <v>125.91</v>
      </c>
      <c r="M4036" s="146">
        <v>135.26</v>
      </c>
      <c r="N4036" s="146">
        <v>0</v>
      </c>
      <c r="Y4036" s="32">
        <f t="shared" si="62"/>
        <v>241.63</v>
      </c>
    </row>
    <row r="4037" spans="1:25" x14ac:dyDescent="0.25">
      <c r="A4037" s="83" t="s">
        <v>11705</v>
      </c>
      <c r="B4037" s="84" t="s">
        <v>4113</v>
      </c>
      <c r="C4037" s="19">
        <v>6320.91</v>
      </c>
      <c r="D4037" s="19">
        <v>120.1</v>
      </c>
      <c r="E4037" s="19">
        <v>0</v>
      </c>
      <c r="F4037" s="19">
        <v>120.1</v>
      </c>
      <c r="G4037" s="19">
        <v>0</v>
      </c>
      <c r="H4037" s="85">
        <v>15831.34</v>
      </c>
      <c r="I4037" s="85">
        <v>300.8</v>
      </c>
      <c r="J4037" s="85">
        <v>480.39</v>
      </c>
      <c r="K4037" s="85">
        <v>-179.59</v>
      </c>
      <c r="L4037" s="146">
        <v>75.2</v>
      </c>
      <c r="M4037" s="146">
        <v>0</v>
      </c>
      <c r="N4037" s="146">
        <v>104.39</v>
      </c>
      <c r="Y4037" s="32">
        <f t="shared" si="62"/>
        <v>120.1</v>
      </c>
    </row>
    <row r="4038" spans="1:25" x14ac:dyDescent="0.25">
      <c r="A4038" s="83" t="s">
        <v>11706</v>
      </c>
      <c r="B4038" s="84" t="s">
        <v>4114</v>
      </c>
      <c r="C4038" s="19">
        <v>76366.73</v>
      </c>
      <c r="D4038" s="19">
        <v>1450.97</v>
      </c>
      <c r="E4038" s="19">
        <v>0</v>
      </c>
      <c r="F4038" s="19">
        <v>1450.97</v>
      </c>
      <c r="G4038" s="19">
        <v>0</v>
      </c>
      <c r="H4038" s="85">
        <v>276852.56</v>
      </c>
      <c r="I4038" s="85">
        <v>5260.2</v>
      </c>
      <c r="J4038" s="85">
        <v>5803.87</v>
      </c>
      <c r="K4038" s="85">
        <v>-543.66999999999996</v>
      </c>
      <c r="L4038" s="146">
        <v>1315.05</v>
      </c>
      <c r="M4038" s="146">
        <v>771.38</v>
      </c>
      <c r="N4038" s="146">
        <v>0</v>
      </c>
      <c r="Y4038" s="32">
        <f t="shared" si="62"/>
        <v>2222.35</v>
      </c>
    </row>
    <row r="4039" spans="1:25" x14ac:dyDescent="0.25">
      <c r="A4039" s="83" t="s">
        <v>11707</v>
      </c>
      <c r="B4039" s="84" t="s">
        <v>4115</v>
      </c>
      <c r="C4039" s="19">
        <v>707.28</v>
      </c>
      <c r="D4039" s="19">
        <v>13.44</v>
      </c>
      <c r="E4039" s="19">
        <v>0</v>
      </c>
      <c r="F4039" s="19">
        <v>13.44</v>
      </c>
      <c r="G4039" s="19">
        <v>0</v>
      </c>
      <c r="H4039" s="85">
        <v>1265.94</v>
      </c>
      <c r="I4039" s="85">
        <v>24.05</v>
      </c>
      <c r="J4039" s="85">
        <v>53.75</v>
      </c>
      <c r="K4039" s="85">
        <v>-29.7</v>
      </c>
      <c r="L4039" s="146">
        <v>6.01</v>
      </c>
      <c r="M4039" s="146">
        <v>0</v>
      </c>
      <c r="N4039" s="146">
        <v>23.69</v>
      </c>
      <c r="Y4039" s="32">
        <f t="shared" si="62"/>
        <v>13.44</v>
      </c>
    </row>
    <row r="4040" spans="1:25" x14ac:dyDescent="0.25">
      <c r="A4040" s="83" t="s">
        <v>11708</v>
      </c>
      <c r="B4040" s="84" t="s">
        <v>4116</v>
      </c>
      <c r="C4040" s="19">
        <v>11104.7</v>
      </c>
      <c r="D4040" s="19">
        <v>210.99</v>
      </c>
      <c r="E4040" s="19">
        <v>0</v>
      </c>
      <c r="F4040" s="19">
        <v>210.99</v>
      </c>
      <c r="G4040" s="19">
        <v>0</v>
      </c>
      <c r="H4040" s="85">
        <v>30269.59</v>
      </c>
      <c r="I4040" s="85">
        <v>575.12</v>
      </c>
      <c r="J4040" s="85">
        <v>843.96</v>
      </c>
      <c r="K4040" s="85">
        <v>-268.83999999999997</v>
      </c>
      <c r="L4040" s="146">
        <v>143.78</v>
      </c>
      <c r="M4040" s="146">
        <v>0</v>
      </c>
      <c r="N4040" s="146">
        <v>125.06</v>
      </c>
      <c r="Y4040" s="32">
        <f t="shared" si="62"/>
        <v>210.99</v>
      </c>
    </row>
    <row r="4041" spans="1:25" x14ac:dyDescent="0.25">
      <c r="A4041" s="83" t="s">
        <v>11709</v>
      </c>
      <c r="B4041" s="84" t="s">
        <v>4117</v>
      </c>
      <c r="C4041" s="19">
        <v>9390.16</v>
      </c>
      <c r="D4041" s="19">
        <v>178.41</v>
      </c>
      <c r="E4041" s="19">
        <v>0</v>
      </c>
      <c r="F4041" s="19">
        <v>178.41</v>
      </c>
      <c r="G4041" s="19">
        <v>0</v>
      </c>
      <c r="H4041" s="85">
        <v>34442.239999999998</v>
      </c>
      <c r="I4041" s="85">
        <v>654.4</v>
      </c>
      <c r="J4041" s="85">
        <v>713.65</v>
      </c>
      <c r="K4041" s="85">
        <v>-59.25</v>
      </c>
      <c r="L4041" s="146">
        <v>163.6</v>
      </c>
      <c r="M4041" s="146">
        <v>104.35</v>
      </c>
      <c r="N4041" s="146">
        <v>0</v>
      </c>
      <c r="Y4041" s="32">
        <f t="shared" si="62"/>
        <v>282.76</v>
      </c>
    </row>
    <row r="4042" spans="1:25" x14ac:dyDescent="0.25">
      <c r="A4042" s="83" t="s">
        <v>11710</v>
      </c>
      <c r="B4042" s="84" t="s">
        <v>4118</v>
      </c>
      <c r="C4042" s="19">
        <v>32892.22</v>
      </c>
      <c r="D4042" s="19">
        <v>624.95000000000005</v>
      </c>
      <c r="E4042" s="19">
        <v>0</v>
      </c>
      <c r="F4042" s="19">
        <v>624.95000000000005</v>
      </c>
      <c r="G4042" s="19">
        <v>0</v>
      </c>
      <c r="H4042" s="85">
        <v>133371.51</v>
      </c>
      <c r="I4042" s="85">
        <v>2534.06</v>
      </c>
      <c r="J4042" s="85">
        <v>2499.81</v>
      </c>
      <c r="K4042" s="85">
        <v>34.25</v>
      </c>
      <c r="L4042" s="146">
        <v>633.52</v>
      </c>
      <c r="M4042" s="146">
        <v>667.77</v>
      </c>
      <c r="N4042" s="146">
        <v>0</v>
      </c>
      <c r="Y4042" s="32">
        <f t="shared" si="62"/>
        <v>1292.72</v>
      </c>
    </row>
    <row r="4043" spans="1:25" x14ac:dyDescent="0.25">
      <c r="A4043" s="83" t="s">
        <v>11711</v>
      </c>
      <c r="B4043" s="84" t="s">
        <v>4119</v>
      </c>
      <c r="C4043" s="19">
        <v>140159.01999999999</v>
      </c>
      <c r="D4043" s="19">
        <v>2663.02</v>
      </c>
      <c r="E4043" s="19">
        <v>0</v>
      </c>
      <c r="F4043" s="19">
        <v>2663.02</v>
      </c>
      <c r="G4043" s="19">
        <v>0</v>
      </c>
      <c r="H4043" s="85">
        <v>511273.97</v>
      </c>
      <c r="I4043" s="85">
        <v>9714.2099999999991</v>
      </c>
      <c r="J4043" s="85">
        <v>10652.09</v>
      </c>
      <c r="K4043" s="85">
        <v>-937.88</v>
      </c>
      <c r="L4043" s="146">
        <v>2428.5500000000002</v>
      </c>
      <c r="M4043" s="146">
        <v>1490.67</v>
      </c>
      <c r="N4043" s="146">
        <v>0</v>
      </c>
      <c r="Y4043" s="32">
        <f t="shared" si="62"/>
        <v>4153.6900000000005</v>
      </c>
    </row>
    <row r="4044" spans="1:25" x14ac:dyDescent="0.25">
      <c r="A4044" s="83" t="s">
        <v>11712</v>
      </c>
      <c r="B4044" s="84" t="s">
        <v>4120</v>
      </c>
      <c r="C4044" s="19">
        <v>2223.87</v>
      </c>
      <c r="D4044" s="19">
        <v>42.25</v>
      </c>
      <c r="E4044" s="19">
        <v>9.94</v>
      </c>
      <c r="F4044" s="19">
        <v>32.31</v>
      </c>
      <c r="G4044" s="19">
        <v>0</v>
      </c>
      <c r="H4044" s="85">
        <v>7725.05</v>
      </c>
      <c r="I4044" s="85">
        <v>146.78</v>
      </c>
      <c r="J4044" s="85">
        <v>169.01</v>
      </c>
      <c r="K4044" s="85">
        <v>-22.23</v>
      </c>
      <c r="L4044" s="146">
        <v>36.700000000000003</v>
      </c>
      <c r="M4044" s="146">
        <v>14.47</v>
      </c>
      <c r="N4044" s="146">
        <v>0</v>
      </c>
      <c r="Y4044" s="32">
        <f t="shared" si="62"/>
        <v>46.78</v>
      </c>
    </row>
    <row r="4045" spans="1:25" x14ac:dyDescent="0.25">
      <c r="A4045" s="83" t="s">
        <v>11713</v>
      </c>
      <c r="B4045" s="84" t="s">
        <v>4121</v>
      </c>
      <c r="C4045" s="19">
        <v>13517.67</v>
      </c>
      <c r="D4045" s="19">
        <v>256.83999999999997</v>
      </c>
      <c r="E4045" s="19">
        <v>0</v>
      </c>
      <c r="F4045" s="19">
        <v>256.83999999999997</v>
      </c>
      <c r="G4045" s="19">
        <v>0</v>
      </c>
      <c r="H4045" s="85">
        <v>48295.839999999997</v>
      </c>
      <c r="I4045" s="85">
        <v>917.62</v>
      </c>
      <c r="J4045" s="85">
        <v>1027.3399999999999</v>
      </c>
      <c r="K4045" s="85">
        <v>-109.72</v>
      </c>
      <c r="L4045" s="146">
        <v>229.41</v>
      </c>
      <c r="M4045" s="146">
        <v>119.69</v>
      </c>
      <c r="N4045" s="146">
        <v>0</v>
      </c>
      <c r="Y4045" s="32">
        <f t="shared" si="62"/>
        <v>376.53</v>
      </c>
    </row>
    <row r="4046" spans="1:25" x14ac:dyDescent="0.25">
      <c r="A4046" s="83" t="s">
        <v>11714</v>
      </c>
      <c r="B4046" s="84" t="s">
        <v>4122</v>
      </c>
      <c r="C4046" s="19">
        <v>13687.45</v>
      </c>
      <c r="D4046" s="19">
        <v>260.06</v>
      </c>
      <c r="E4046" s="19">
        <v>0</v>
      </c>
      <c r="F4046" s="19">
        <v>260.06</v>
      </c>
      <c r="G4046" s="19">
        <v>0</v>
      </c>
      <c r="H4046" s="85">
        <v>61762.07</v>
      </c>
      <c r="I4046" s="85">
        <v>1173.48</v>
      </c>
      <c r="J4046" s="85">
        <v>1040.25</v>
      </c>
      <c r="K4046" s="85">
        <v>133.22999999999999</v>
      </c>
      <c r="L4046" s="146">
        <v>293.37</v>
      </c>
      <c r="M4046" s="146">
        <v>426.6</v>
      </c>
      <c r="N4046" s="146">
        <v>0</v>
      </c>
      <c r="Y4046" s="32">
        <f t="shared" si="62"/>
        <v>686.66000000000008</v>
      </c>
    </row>
    <row r="4047" spans="1:25" x14ac:dyDescent="0.25">
      <c r="A4047" s="83" t="s">
        <v>11715</v>
      </c>
      <c r="B4047" s="84" t="s">
        <v>4123</v>
      </c>
      <c r="C4047" s="19">
        <v>43616.57</v>
      </c>
      <c r="D4047" s="19">
        <v>828.72</v>
      </c>
      <c r="E4047" s="19">
        <v>0</v>
      </c>
      <c r="F4047" s="19">
        <v>828.72</v>
      </c>
      <c r="G4047" s="19">
        <v>0</v>
      </c>
      <c r="H4047" s="85">
        <v>156904.5</v>
      </c>
      <c r="I4047" s="85">
        <v>2981.19</v>
      </c>
      <c r="J4047" s="85">
        <v>3314.86</v>
      </c>
      <c r="K4047" s="85">
        <v>-333.67</v>
      </c>
      <c r="L4047" s="146">
        <v>745.3</v>
      </c>
      <c r="M4047" s="146">
        <v>411.63</v>
      </c>
      <c r="N4047" s="146">
        <v>0</v>
      </c>
      <c r="Y4047" s="32">
        <f t="shared" si="62"/>
        <v>1240.3499999999999</v>
      </c>
    </row>
    <row r="4048" spans="1:25" x14ac:dyDescent="0.25">
      <c r="A4048" s="83" t="s">
        <v>11716</v>
      </c>
      <c r="B4048" s="84" t="s">
        <v>4124</v>
      </c>
      <c r="C4048" s="19">
        <v>9081.7900000000009</v>
      </c>
      <c r="D4048" s="19">
        <v>172.56</v>
      </c>
      <c r="E4048" s="19">
        <v>0</v>
      </c>
      <c r="F4048" s="19">
        <v>172.56</v>
      </c>
      <c r="G4048" s="19">
        <v>0</v>
      </c>
      <c r="H4048" s="85">
        <v>28458.17</v>
      </c>
      <c r="I4048" s="85">
        <v>540.71</v>
      </c>
      <c r="J4048" s="85">
        <v>690.22</v>
      </c>
      <c r="K4048" s="85">
        <v>-149.51</v>
      </c>
      <c r="L4048" s="146">
        <v>135.18</v>
      </c>
      <c r="M4048" s="146">
        <v>0</v>
      </c>
      <c r="N4048" s="146">
        <v>14.33</v>
      </c>
      <c r="Y4048" s="32">
        <f t="shared" si="62"/>
        <v>172.56</v>
      </c>
    </row>
    <row r="4049" spans="1:25" x14ac:dyDescent="0.25">
      <c r="A4049" s="83" t="s">
        <v>11717</v>
      </c>
      <c r="B4049" s="84" t="s">
        <v>4125</v>
      </c>
      <c r="C4049" s="19">
        <v>3567.47</v>
      </c>
      <c r="D4049" s="19">
        <v>67.78</v>
      </c>
      <c r="E4049" s="19">
        <v>0</v>
      </c>
      <c r="F4049" s="19">
        <v>67.78</v>
      </c>
      <c r="G4049" s="19">
        <v>0</v>
      </c>
      <c r="H4049" s="85">
        <v>12142.18</v>
      </c>
      <c r="I4049" s="85">
        <v>230.7</v>
      </c>
      <c r="J4049" s="85">
        <v>271.13</v>
      </c>
      <c r="K4049" s="85">
        <v>-40.43</v>
      </c>
      <c r="L4049" s="146">
        <v>57.68</v>
      </c>
      <c r="M4049" s="146">
        <v>17.25</v>
      </c>
      <c r="N4049" s="146">
        <v>0</v>
      </c>
      <c r="Y4049" s="32">
        <f t="shared" ref="Y4049:Y4112" si="63">F4049+M4049+R4049+W4049</f>
        <v>85.03</v>
      </c>
    </row>
    <row r="4050" spans="1:25" x14ac:dyDescent="0.25">
      <c r="A4050" s="83" t="s">
        <v>11718</v>
      </c>
      <c r="B4050" s="84" t="s">
        <v>4126</v>
      </c>
      <c r="C4050" s="19">
        <v>8510.17</v>
      </c>
      <c r="D4050" s="19">
        <v>161.69</v>
      </c>
      <c r="E4050" s="19">
        <v>0</v>
      </c>
      <c r="F4050" s="19">
        <v>161.69</v>
      </c>
      <c r="G4050" s="19">
        <v>0</v>
      </c>
      <c r="H4050" s="85">
        <v>27553.19</v>
      </c>
      <c r="I4050" s="85">
        <v>523.51</v>
      </c>
      <c r="J4050" s="85">
        <v>646.77</v>
      </c>
      <c r="K4050" s="85">
        <v>-123.26</v>
      </c>
      <c r="L4050" s="146">
        <v>130.88</v>
      </c>
      <c r="M4050" s="146">
        <v>7.62</v>
      </c>
      <c r="N4050" s="146">
        <v>0</v>
      </c>
      <c r="Y4050" s="32">
        <f t="shared" si="63"/>
        <v>169.31</v>
      </c>
    </row>
    <row r="4051" spans="1:25" x14ac:dyDescent="0.25">
      <c r="A4051" s="83" t="s">
        <v>11719</v>
      </c>
      <c r="B4051" s="84" t="s">
        <v>4127</v>
      </c>
      <c r="C4051" s="19">
        <v>2202.27</v>
      </c>
      <c r="D4051" s="19">
        <v>41.84</v>
      </c>
      <c r="E4051" s="19">
        <v>0</v>
      </c>
      <c r="F4051" s="19">
        <v>41.84</v>
      </c>
      <c r="G4051" s="19">
        <v>0</v>
      </c>
      <c r="H4051" s="85">
        <v>6974.84</v>
      </c>
      <c r="I4051" s="85">
        <v>132.52000000000001</v>
      </c>
      <c r="J4051" s="85">
        <v>167.37</v>
      </c>
      <c r="K4051" s="85">
        <v>-34.85</v>
      </c>
      <c r="L4051" s="146">
        <v>33.130000000000003</v>
      </c>
      <c r="M4051" s="146">
        <v>0</v>
      </c>
      <c r="N4051" s="146">
        <v>1.72</v>
      </c>
      <c r="Y4051" s="32">
        <f t="shared" si="63"/>
        <v>41.84</v>
      </c>
    </row>
    <row r="4052" spans="1:25" x14ac:dyDescent="0.25">
      <c r="A4052" s="83" t="s">
        <v>11720</v>
      </c>
      <c r="B4052" s="84" t="s">
        <v>4128</v>
      </c>
      <c r="C4052" s="19">
        <v>5247.55</v>
      </c>
      <c r="D4052" s="19">
        <v>99.7</v>
      </c>
      <c r="E4052" s="19">
        <v>0</v>
      </c>
      <c r="F4052" s="19">
        <v>99.7</v>
      </c>
      <c r="G4052" s="19">
        <v>0</v>
      </c>
      <c r="H4052" s="85">
        <v>25733.33</v>
      </c>
      <c r="I4052" s="85">
        <v>488.93</v>
      </c>
      <c r="J4052" s="85">
        <v>398.81</v>
      </c>
      <c r="K4052" s="85">
        <v>90.12</v>
      </c>
      <c r="L4052" s="146">
        <v>122.23</v>
      </c>
      <c r="M4052" s="146">
        <v>212.35</v>
      </c>
      <c r="N4052" s="146">
        <v>0</v>
      </c>
      <c r="Y4052" s="32">
        <f t="shared" si="63"/>
        <v>312.05</v>
      </c>
    </row>
    <row r="4053" spans="1:25" x14ac:dyDescent="0.25">
      <c r="A4053" s="83" t="s">
        <v>11721</v>
      </c>
      <c r="B4053" s="84" t="s">
        <v>4129</v>
      </c>
      <c r="C4053" s="19">
        <v>4028.99</v>
      </c>
      <c r="D4053" s="19">
        <v>76.55</v>
      </c>
      <c r="E4053" s="19">
        <v>0</v>
      </c>
      <c r="F4053" s="19">
        <v>76.55</v>
      </c>
      <c r="G4053" s="19">
        <v>0</v>
      </c>
      <c r="H4053" s="85">
        <v>12999.04</v>
      </c>
      <c r="I4053" s="85">
        <v>246.98</v>
      </c>
      <c r="J4053" s="85">
        <v>306.2</v>
      </c>
      <c r="K4053" s="85">
        <v>-59.22</v>
      </c>
      <c r="L4053" s="146">
        <v>61.75</v>
      </c>
      <c r="M4053" s="146">
        <v>2.5299999999999998</v>
      </c>
      <c r="N4053" s="146">
        <v>0</v>
      </c>
      <c r="Y4053" s="32">
        <f t="shared" si="63"/>
        <v>79.08</v>
      </c>
    </row>
    <row r="4054" spans="1:25" x14ac:dyDescent="0.25">
      <c r="A4054" s="83" t="s">
        <v>11722</v>
      </c>
      <c r="B4054" s="84" t="s">
        <v>4130</v>
      </c>
      <c r="C4054" s="19">
        <v>286925.53000000003</v>
      </c>
      <c r="D4054" s="19">
        <v>5451.59</v>
      </c>
      <c r="E4054" s="19">
        <v>0</v>
      </c>
      <c r="F4054" s="19">
        <v>5451.59</v>
      </c>
      <c r="G4054" s="19">
        <v>0</v>
      </c>
      <c r="H4054" s="85">
        <v>1020969.79</v>
      </c>
      <c r="I4054" s="85">
        <v>19398.43</v>
      </c>
      <c r="J4054" s="85">
        <v>21806.34</v>
      </c>
      <c r="K4054" s="85">
        <v>-2407.91</v>
      </c>
      <c r="L4054" s="146">
        <v>4849.6099999999997</v>
      </c>
      <c r="M4054" s="146">
        <v>2441.6999999999998</v>
      </c>
      <c r="N4054" s="146">
        <v>0</v>
      </c>
      <c r="Y4054" s="32">
        <f t="shared" si="63"/>
        <v>7893.29</v>
      </c>
    </row>
    <row r="4055" spans="1:25" x14ac:dyDescent="0.25">
      <c r="A4055" s="83" t="s">
        <v>11723</v>
      </c>
      <c r="B4055" s="84" t="s">
        <v>4131</v>
      </c>
      <c r="C4055" s="19">
        <v>9296.2000000000007</v>
      </c>
      <c r="D4055" s="19">
        <v>176.63</v>
      </c>
      <c r="E4055" s="19">
        <v>0</v>
      </c>
      <c r="F4055" s="19">
        <v>176.63</v>
      </c>
      <c r="G4055" s="19">
        <v>0</v>
      </c>
      <c r="H4055" s="85">
        <v>59765.3</v>
      </c>
      <c r="I4055" s="85">
        <v>1135.54</v>
      </c>
      <c r="J4055" s="85">
        <v>706.51</v>
      </c>
      <c r="K4055" s="85">
        <v>429.03</v>
      </c>
      <c r="L4055" s="146">
        <v>283.89</v>
      </c>
      <c r="M4055" s="146">
        <v>712.92</v>
      </c>
      <c r="N4055" s="146">
        <v>0</v>
      </c>
      <c r="Y4055" s="32">
        <f t="shared" si="63"/>
        <v>889.55</v>
      </c>
    </row>
    <row r="4056" spans="1:25" x14ac:dyDescent="0.25">
      <c r="A4056" s="83" t="s">
        <v>11724</v>
      </c>
      <c r="B4056" s="84" t="s">
        <v>4132</v>
      </c>
      <c r="C4056" s="19">
        <v>12164.91</v>
      </c>
      <c r="D4056" s="19">
        <v>231.13</v>
      </c>
      <c r="E4056" s="19">
        <v>0</v>
      </c>
      <c r="F4056" s="19">
        <v>231.13</v>
      </c>
      <c r="G4056" s="19">
        <v>0</v>
      </c>
      <c r="H4056" s="85">
        <v>30196.45</v>
      </c>
      <c r="I4056" s="85">
        <v>573.73</v>
      </c>
      <c r="J4056" s="85">
        <v>924.53</v>
      </c>
      <c r="K4056" s="85">
        <v>-350.8</v>
      </c>
      <c r="L4056" s="146">
        <v>143.43</v>
      </c>
      <c r="M4056" s="146">
        <v>0</v>
      </c>
      <c r="N4056" s="146">
        <v>207.37</v>
      </c>
      <c r="Y4056" s="32">
        <f t="shared" si="63"/>
        <v>231.13</v>
      </c>
    </row>
    <row r="4057" spans="1:25" x14ac:dyDescent="0.25">
      <c r="A4057" s="83" t="s">
        <v>11725</v>
      </c>
      <c r="B4057" s="84" t="s">
        <v>4133</v>
      </c>
      <c r="C4057" s="19">
        <v>6565.02</v>
      </c>
      <c r="D4057" s="19">
        <v>124.74</v>
      </c>
      <c r="E4057" s="19">
        <v>0</v>
      </c>
      <c r="F4057" s="19">
        <v>124.74</v>
      </c>
      <c r="G4057" s="19">
        <v>0</v>
      </c>
      <c r="H4057" s="85">
        <v>26046.67</v>
      </c>
      <c r="I4057" s="85">
        <v>494.89</v>
      </c>
      <c r="J4057" s="85">
        <v>498.94</v>
      </c>
      <c r="K4057" s="85">
        <v>-4.05</v>
      </c>
      <c r="L4057" s="146">
        <v>123.72</v>
      </c>
      <c r="M4057" s="146">
        <v>119.67</v>
      </c>
      <c r="N4057" s="146">
        <v>0</v>
      </c>
      <c r="Y4057" s="32">
        <f t="shared" si="63"/>
        <v>244.41</v>
      </c>
    </row>
    <row r="4058" spans="1:25" x14ac:dyDescent="0.25">
      <c r="A4058" s="83" t="s">
        <v>11726</v>
      </c>
      <c r="B4058" s="84" t="s">
        <v>4134</v>
      </c>
      <c r="C4058" s="19">
        <v>54830.77</v>
      </c>
      <c r="D4058" s="19">
        <v>1041.79</v>
      </c>
      <c r="E4058" s="19">
        <v>0</v>
      </c>
      <c r="F4058" s="19">
        <v>1041.79</v>
      </c>
      <c r="G4058" s="19">
        <v>0</v>
      </c>
      <c r="H4058" s="85">
        <v>157445.91</v>
      </c>
      <c r="I4058" s="85">
        <v>2991.47</v>
      </c>
      <c r="J4058" s="85">
        <v>4167.1400000000003</v>
      </c>
      <c r="K4058" s="85">
        <v>-1175.67</v>
      </c>
      <c r="L4058" s="146">
        <v>747.87</v>
      </c>
      <c r="M4058" s="146">
        <v>0</v>
      </c>
      <c r="N4058" s="146">
        <v>427.8</v>
      </c>
      <c r="Y4058" s="32">
        <f t="shared" si="63"/>
        <v>1041.79</v>
      </c>
    </row>
    <row r="4059" spans="1:25" x14ac:dyDescent="0.25">
      <c r="A4059" s="83" t="s">
        <v>11727</v>
      </c>
      <c r="B4059" s="84" t="s">
        <v>4135</v>
      </c>
      <c r="C4059" s="19">
        <v>18378.43</v>
      </c>
      <c r="D4059" s="19">
        <v>349.19</v>
      </c>
      <c r="E4059" s="19">
        <v>0</v>
      </c>
      <c r="F4059" s="19">
        <v>349.19</v>
      </c>
      <c r="G4059" s="19">
        <v>0</v>
      </c>
      <c r="H4059" s="85">
        <v>67301.72</v>
      </c>
      <c r="I4059" s="85">
        <v>1278.73</v>
      </c>
      <c r="J4059" s="85">
        <v>1396.76</v>
      </c>
      <c r="K4059" s="85">
        <v>-118.03</v>
      </c>
      <c r="L4059" s="146">
        <v>319.68</v>
      </c>
      <c r="M4059" s="146">
        <v>201.65</v>
      </c>
      <c r="N4059" s="146">
        <v>0</v>
      </c>
      <c r="Y4059" s="32">
        <f t="shared" si="63"/>
        <v>550.84</v>
      </c>
    </row>
    <row r="4060" spans="1:25" x14ac:dyDescent="0.25">
      <c r="A4060" s="83" t="s">
        <v>11728</v>
      </c>
      <c r="B4060" s="84" t="s">
        <v>4136</v>
      </c>
      <c r="C4060" s="19">
        <v>15952.01</v>
      </c>
      <c r="D4060" s="19">
        <v>303.08999999999997</v>
      </c>
      <c r="E4060" s="19">
        <v>0</v>
      </c>
      <c r="F4060" s="19">
        <v>303.08999999999997</v>
      </c>
      <c r="G4060" s="19">
        <v>0</v>
      </c>
      <c r="H4060" s="85">
        <v>59041.57</v>
      </c>
      <c r="I4060" s="85">
        <v>1121.79</v>
      </c>
      <c r="J4060" s="85">
        <v>1212.3499999999999</v>
      </c>
      <c r="K4060" s="85">
        <v>-90.56</v>
      </c>
      <c r="L4060" s="146">
        <v>280.45</v>
      </c>
      <c r="M4060" s="146">
        <v>189.89</v>
      </c>
      <c r="N4060" s="146">
        <v>0</v>
      </c>
      <c r="Y4060" s="32">
        <f t="shared" si="63"/>
        <v>492.97999999999996</v>
      </c>
    </row>
    <row r="4061" spans="1:25" x14ac:dyDescent="0.25">
      <c r="A4061" s="83" t="s">
        <v>11729</v>
      </c>
      <c r="B4061" s="84" t="s">
        <v>4137</v>
      </c>
      <c r="C4061" s="19">
        <v>16379.68</v>
      </c>
      <c r="D4061" s="19">
        <v>311.22000000000003</v>
      </c>
      <c r="E4061" s="19">
        <v>0</v>
      </c>
      <c r="F4061" s="19">
        <v>311.22000000000003</v>
      </c>
      <c r="G4061" s="19">
        <v>0</v>
      </c>
      <c r="H4061" s="85">
        <v>64353.15</v>
      </c>
      <c r="I4061" s="85">
        <v>1222.71</v>
      </c>
      <c r="J4061" s="85">
        <v>1244.8599999999999</v>
      </c>
      <c r="K4061" s="85">
        <v>-22.15</v>
      </c>
      <c r="L4061" s="146">
        <v>305.68</v>
      </c>
      <c r="M4061" s="146">
        <v>283.52999999999997</v>
      </c>
      <c r="N4061" s="146">
        <v>0</v>
      </c>
      <c r="Y4061" s="32">
        <f t="shared" si="63"/>
        <v>594.75</v>
      </c>
    </row>
    <row r="4062" spans="1:25" x14ac:dyDescent="0.25">
      <c r="A4062" s="83" t="s">
        <v>11730</v>
      </c>
      <c r="B4062" s="84" t="s">
        <v>4138</v>
      </c>
      <c r="C4062" s="19">
        <v>3661.43</v>
      </c>
      <c r="D4062" s="19">
        <v>69.569999999999993</v>
      </c>
      <c r="E4062" s="19">
        <v>0</v>
      </c>
      <c r="F4062" s="19">
        <v>69.569999999999993</v>
      </c>
      <c r="G4062" s="19">
        <v>0</v>
      </c>
      <c r="H4062" s="85">
        <v>10761.34</v>
      </c>
      <c r="I4062" s="85">
        <v>204.47</v>
      </c>
      <c r="J4062" s="85">
        <v>278.27</v>
      </c>
      <c r="K4062" s="85">
        <v>-73.8</v>
      </c>
      <c r="L4062" s="146">
        <v>51.12</v>
      </c>
      <c r="M4062" s="146">
        <v>0</v>
      </c>
      <c r="N4062" s="146">
        <v>22.68</v>
      </c>
      <c r="Y4062" s="32">
        <f t="shared" si="63"/>
        <v>69.569999999999993</v>
      </c>
    </row>
    <row r="4063" spans="1:25" x14ac:dyDescent="0.25">
      <c r="A4063" s="83" t="s">
        <v>11731</v>
      </c>
      <c r="B4063" s="84" t="s">
        <v>4139</v>
      </c>
      <c r="C4063" s="19">
        <v>3835.41</v>
      </c>
      <c r="D4063" s="19">
        <v>72.87</v>
      </c>
      <c r="E4063" s="19">
        <v>0</v>
      </c>
      <c r="F4063" s="19">
        <v>72.87</v>
      </c>
      <c r="G4063" s="19">
        <v>0</v>
      </c>
      <c r="H4063" s="85">
        <v>12788.07</v>
      </c>
      <c r="I4063" s="85">
        <v>242.97</v>
      </c>
      <c r="J4063" s="85">
        <v>291.49</v>
      </c>
      <c r="K4063" s="85">
        <v>-48.52</v>
      </c>
      <c r="L4063" s="146">
        <v>60.74</v>
      </c>
      <c r="M4063" s="146">
        <v>12.22</v>
      </c>
      <c r="N4063" s="146">
        <v>0</v>
      </c>
      <c r="Y4063" s="32">
        <f t="shared" si="63"/>
        <v>85.09</v>
      </c>
    </row>
    <row r="4064" spans="1:25" x14ac:dyDescent="0.25">
      <c r="A4064" s="83" t="s">
        <v>11732</v>
      </c>
      <c r="B4064" s="84" t="s">
        <v>4140</v>
      </c>
      <c r="C4064" s="19">
        <v>15746.97</v>
      </c>
      <c r="D4064" s="19">
        <v>299.19</v>
      </c>
      <c r="E4064" s="19">
        <v>0</v>
      </c>
      <c r="F4064" s="19">
        <v>299.19</v>
      </c>
      <c r="G4064" s="19">
        <v>0</v>
      </c>
      <c r="H4064" s="85">
        <v>62809.08</v>
      </c>
      <c r="I4064" s="85">
        <v>1193.3699999999999</v>
      </c>
      <c r="J4064" s="85">
        <v>1196.77</v>
      </c>
      <c r="K4064" s="85">
        <v>-3.4</v>
      </c>
      <c r="L4064" s="146">
        <v>298.33999999999997</v>
      </c>
      <c r="M4064" s="146">
        <v>294.94</v>
      </c>
      <c r="N4064" s="146">
        <v>0</v>
      </c>
      <c r="Y4064" s="32">
        <f t="shared" si="63"/>
        <v>594.13</v>
      </c>
    </row>
    <row r="4065" spans="1:25" x14ac:dyDescent="0.25">
      <c r="A4065" s="83" t="s">
        <v>11733</v>
      </c>
      <c r="B4065" s="84" t="s">
        <v>4141</v>
      </c>
      <c r="C4065" s="19">
        <v>1413.19</v>
      </c>
      <c r="D4065" s="19">
        <v>26.85</v>
      </c>
      <c r="E4065" s="19">
        <v>0</v>
      </c>
      <c r="F4065" s="19">
        <v>26.85</v>
      </c>
      <c r="G4065" s="19">
        <v>0</v>
      </c>
      <c r="H4065" s="85">
        <v>6653.74</v>
      </c>
      <c r="I4065" s="85">
        <v>126.42</v>
      </c>
      <c r="J4065" s="85">
        <v>107.4</v>
      </c>
      <c r="K4065" s="85">
        <v>19.02</v>
      </c>
      <c r="L4065" s="146">
        <v>31.61</v>
      </c>
      <c r="M4065" s="146">
        <v>50.63</v>
      </c>
      <c r="N4065" s="146">
        <v>0</v>
      </c>
      <c r="Y4065" s="32">
        <f t="shared" si="63"/>
        <v>77.48</v>
      </c>
    </row>
    <row r="4066" spans="1:25" x14ac:dyDescent="0.25">
      <c r="A4066" s="83" t="s">
        <v>11734</v>
      </c>
      <c r="B4066" s="84" t="s">
        <v>4142</v>
      </c>
      <c r="C4066" s="19">
        <v>6078.78</v>
      </c>
      <c r="D4066" s="19">
        <v>115.5</v>
      </c>
      <c r="E4066" s="19">
        <v>0</v>
      </c>
      <c r="F4066" s="19">
        <v>115.5</v>
      </c>
      <c r="G4066" s="19">
        <v>0</v>
      </c>
      <c r="H4066" s="85">
        <v>19337.62</v>
      </c>
      <c r="I4066" s="85">
        <v>367.41</v>
      </c>
      <c r="J4066" s="85">
        <v>461.99</v>
      </c>
      <c r="K4066" s="85">
        <v>-94.58</v>
      </c>
      <c r="L4066" s="146">
        <v>91.85</v>
      </c>
      <c r="M4066" s="146">
        <v>0</v>
      </c>
      <c r="N4066" s="146">
        <v>2.73</v>
      </c>
      <c r="Y4066" s="32">
        <f t="shared" si="63"/>
        <v>115.5</v>
      </c>
    </row>
    <row r="4067" spans="1:25" x14ac:dyDescent="0.25">
      <c r="A4067" s="83" t="s">
        <v>11735</v>
      </c>
      <c r="B4067" s="84" t="s">
        <v>4143</v>
      </c>
      <c r="C4067" s="19">
        <v>21858.78</v>
      </c>
      <c r="D4067" s="19">
        <v>415.32</v>
      </c>
      <c r="E4067" s="19">
        <v>0</v>
      </c>
      <c r="F4067" s="19">
        <v>415.32</v>
      </c>
      <c r="G4067" s="19">
        <v>0</v>
      </c>
      <c r="H4067" s="85">
        <v>89114.26</v>
      </c>
      <c r="I4067" s="85">
        <v>1693.17</v>
      </c>
      <c r="J4067" s="85">
        <v>1661.27</v>
      </c>
      <c r="K4067" s="85">
        <v>31.9</v>
      </c>
      <c r="L4067" s="146">
        <v>423.29</v>
      </c>
      <c r="M4067" s="146">
        <v>455.19</v>
      </c>
      <c r="N4067" s="146">
        <v>0</v>
      </c>
      <c r="Y4067" s="32">
        <f t="shared" si="63"/>
        <v>870.51</v>
      </c>
    </row>
    <row r="4068" spans="1:25" x14ac:dyDescent="0.25">
      <c r="A4068" s="83" t="s">
        <v>11736</v>
      </c>
      <c r="B4068" s="84" t="s">
        <v>4144</v>
      </c>
      <c r="C4068" s="19">
        <v>4680.0600000000004</v>
      </c>
      <c r="D4068" s="19">
        <v>88.92</v>
      </c>
      <c r="E4068" s="19">
        <v>88.92</v>
      </c>
      <c r="F4068" s="19">
        <v>0</v>
      </c>
      <c r="G4068" s="19">
        <v>27.55</v>
      </c>
      <c r="H4068" s="85">
        <v>18755.349999999999</v>
      </c>
      <c r="I4068" s="85">
        <v>356.35</v>
      </c>
      <c r="J4068" s="85">
        <v>383.23</v>
      </c>
      <c r="K4068" s="85">
        <v>-26.88</v>
      </c>
      <c r="L4068" s="146">
        <v>89.09</v>
      </c>
      <c r="M4068" s="146">
        <v>62.21</v>
      </c>
      <c r="N4068" s="146">
        <v>0</v>
      </c>
      <c r="Y4068" s="32">
        <f t="shared" si="63"/>
        <v>62.21</v>
      </c>
    </row>
    <row r="4069" spans="1:25" x14ac:dyDescent="0.25">
      <c r="A4069" s="83" t="s">
        <v>11737</v>
      </c>
      <c r="B4069" s="84" t="s">
        <v>4145</v>
      </c>
      <c r="C4069" s="19">
        <v>175.16</v>
      </c>
      <c r="D4069" s="19">
        <v>3.33</v>
      </c>
      <c r="E4069" s="19">
        <v>0</v>
      </c>
      <c r="F4069" s="19">
        <v>3.33</v>
      </c>
      <c r="G4069" s="19">
        <v>0</v>
      </c>
      <c r="H4069" s="85">
        <v>95.4</v>
      </c>
      <c r="I4069" s="85">
        <v>1.81</v>
      </c>
      <c r="J4069" s="85">
        <v>13.31</v>
      </c>
      <c r="K4069" s="85">
        <v>-11.5</v>
      </c>
      <c r="L4069" s="146">
        <v>0.45</v>
      </c>
      <c r="M4069" s="146">
        <v>0</v>
      </c>
      <c r="N4069" s="146">
        <v>11.05</v>
      </c>
      <c r="Y4069" s="32">
        <f t="shared" si="63"/>
        <v>3.33</v>
      </c>
    </row>
    <row r="4070" spans="1:25" x14ac:dyDescent="0.25">
      <c r="A4070" s="83" t="s">
        <v>11738</v>
      </c>
      <c r="B4070" s="84" t="s">
        <v>4146</v>
      </c>
      <c r="C4070" s="19">
        <v>540.66999999999996</v>
      </c>
      <c r="D4070" s="19">
        <v>10.27</v>
      </c>
      <c r="E4070" s="19">
        <v>0</v>
      </c>
      <c r="F4070" s="19">
        <v>10.27</v>
      </c>
      <c r="G4070" s="19">
        <v>0</v>
      </c>
      <c r="H4070" s="85">
        <v>1623.64</v>
      </c>
      <c r="I4070" s="85">
        <v>30.85</v>
      </c>
      <c r="J4070" s="85">
        <v>41.09</v>
      </c>
      <c r="K4070" s="85">
        <v>-10.24</v>
      </c>
      <c r="L4070" s="146">
        <v>7.71</v>
      </c>
      <c r="M4070" s="146">
        <v>0</v>
      </c>
      <c r="N4070" s="146">
        <v>2.5299999999999998</v>
      </c>
      <c r="Y4070" s="32">
        <f t="shared" si="63"/>
        <v>10.27</v>
      </c>
    </row>
    <row r="4071" spans="1:25" x14ac:dyDescent="0.25">
      <c r="A4071" s="83" t="s">
        <v>11739</v>
      </c>
      <c r="B4071" s="84" t="s">
        <v>4147</v>
      </c>
      <c r="C4071" s="19">
        <v>8468.3799999999992</v>
      </c>
      <c r="D4071" s="19">
        <v>160.9</v>
      </c>
      <c r="E4071" s="19">
        <v>0</v>
      </c>
      <c r="F4071" s="19">
        <v>160.9</v>
      </c>
      <c r="G4071" s="19">
        <v>0</v>
      </c>
      <c r="H4071" s="85">
        <v>32054.19</v>
      </c>
      <c r="I4071" s="85">
        <v>609.03</v>
      </c>
      <c r="J4071" s="85">
        <v>643.6</v>
      </c>
      <c r="K4071" s="85">
        <v>-34.57</v>
      </c>
      <c r="L4071" s="146">
        <v>152.26</v>
      </c>
      <c r="M4071" s="146">
        <v>117.69</v>
      </c>
      <c r="N4071" s="146">
        <v>0</v>
      </c>
      <c r="Y4071" s="32">
        <f t="shared" si="63"/>
        <v>278.59000000000003</v>
      </c>
    </row>
    <row r="4072" spans="1:25" x14ac:dyDescent="0.25">
      <c r="A4072" s="83" t="s">
        <v>11740</v>
      </c>
      <c r="B4072" s="84" t="s">
        <v>4148</v>
      </c>
      <c r="C4072" s="19">
        <v>14289.75</v>
      </c>
      <c r="D4072" s="19">
        <v>271.51</v>
      </c>
      <c r="E4072" s="19">
        <v>0</v>
      </c>
      <c r="F4072" s="19">
        <v>271.51</v>
      </c>
      <c r="G4072" s="19">
        <v>0</v>
      </c>
      <c r="H4072" s="85">
        <v>57538.84</v>
      </c>
      <c r="I4072" s="85">
        <v>1093.24</v>
      </c>
      <c r="J4072" s="85">
        <v>1086.02</v>
      </c>
      <c r="K4072" s="85">
        <v>7.22</v>
      </c>
      <c r="L4072" s="146">
        <v>273.31</v>
      </c>
      <c r="M4072" s="146">
        <v>280.52999999999997</v>
      </c>
      <c r="N4072" s="146">
        <v>0</v>
      </c>
      <c r="Y4072" s="32">
        <f t="shared" si="63"/>
        <v>552.04</v>
      </c>
    </row>
    <row r="4073" spans="1:25" x14ac:dyDescent="0.25">
      <c r="A4073" s="83" t="s">
        <v>11741</v>
      </c>
      <c r="B4073" s="84" t="s">
        <v>4149</v>
      </c>
      <c r="C4073" s="19">
        <v>17873.23</v>
      </c>
      <c r="D4073" s="19">
        <v>339.59</v>
      </c>
      <c r="E4073" s="19">
        <v>0</v>
      </c>
      <c r="F4073" s="19">
        <v>339.59</v>
      </c>
      <c r="G4073" s="19">
        <v>0</v>
      </c>
      <c r="H4073" s="85">
        <v>67785.31</v>
      </c>
      <c r="I4073" s="85">
        <v>1287.92</v>
      </c>
      <c r="J4073" s="85">
        <v>1358.37</v>
      </c>
      <c r="K4073" s="85">
        <v>-70.45</v>
      </c>
      <c r="L4073" s="146">
        <v>321.98</v>
      </c>
      <c r="M4073" s="146">
        <v>251.53</v>
      </c>
      <c r="N4073" s="146">
        <v>0</v>
      </c>
      <c r="Y4073" s="32">
        <f t="shared" si="63"/>
        <v>591.12</v>
      </c>
    </row>
    <row r="4074" spans="1:25" x14ac:dyDescent="0.25">
      <c r="A4074" s="83" t="s">
        <v>11742</v>
      </c>
      <c r="B4074" s="84" t="s">
        <v>4150</v>
      </c>
      <c r="C4074" s="19">
        <v>31146.34</v>
      </c>
      <c r="D4074" s="19">
        <v>591.78</v>
      </c>
      <c r="E4074" s="19">
        <v>0</v>
      </c>
      <c r="F4074" s="19">
        <v>591.78</v>
      </c>
      <c r="G4074" s="19">
        <v>0</v>
      </c>
      <c r="H4074" s="85">
        <v>92896.68</v>
      </c>
      <c r="I4074" s="85">
        <v>1765.04</v>
      </c>
      <c r="J4074" s="85">
        <v>2367.12</v>
      </c>
      <c r="K4074" s="85">
        <v>-602.08000000000004</v>
      </c>
      <c r="L4074" s="146">
        <v>441.26</v>
      </c>
      <c r="M4074" s="146">
        <v>0</v>
      </c>
      <c r="N4074" s="146">
        <v>160.82</v>
      </c>
      <c r="Y4074" s="32">
        <f t="shared" si="63"/>
        <v>591.78</v>
      </c>
    </row>
    <row r="4075" spans="1:25" x14ac:dyDescent="0.25">
      <c r="A4075" s="83" t="s">
        <v>11743</v>
      </c>
      <c r="B4075" s="84" t="s">
        <v>4151</v>
      </c>
      <c r="C4075" s="19">
        <v>305.24</v>
      </c>
      <c r="D4075" s="19">
        <v>5.8</v>
      </c>
      <c r="E4075" s="19">
        <v>0</v>
      </c>
      <c r="F4075" s="19">
        <v>5.8</v>
      </c>
      <c r="G4075" s="19">
        <v>0</v>
      </c>
      <c r="H4075" s="85">
        <v>1216.06</v>
      </c>
      <c r="I4075" s="85">
        <v>23.11</v>
      </c>
      <c r="J4075" s="85">
        <v>23.2</v>
      </c>
      <c r="K4075" s="85">
        <v>-0.09</v>
      </c>
      <c r="L4075" s="146">
        <v>5.78</v>
      </c>
      <c r="M4075" s="146">
        <v>5.69</v>
      </c>
      <c r="N4075" s="146">
        <v>0</v>
      </c>
      <c r="Y4075" s="32">
        <f t="shared" si="63"/>
        <v>11.49</v>
      </c>
    </row>
    <row r="4076" spans="1:25" x14ac:dyDescent="0.25">
      <c r="A4076" s="83" t="s">
        <v>11744</v>
      </c>
      <c r="B4076" s="84" t="s">
        <v>4152</v>
      </c>
      <c r="C4076" s="19">
        <v>11463.4</v>
      </c>
      <c r="D4076" s="19">
        <v>217.81</v>
      </c>
      <c r="E4076" s="19">
        <v>0</v>
      </c>
      <c r="F4076" s="19">
        <v>217.81</v>
      </c>
      <c r="G4076" s="19">
        <v>0</v>
      </c>
      <c r="H4076" s="85">
        <v>50379.79</v>
      </c>
      <c r="I4076" s="85">
        <v>957.22</v>
      </c>
      <c r="J4076" s="85">
        <v>871.22</v>
      </c>
      <c r="K4076" s="85">
        <v>86</v>
      </c>
      <c r="L4076" s="146">
        <v>239.31</v>
      </c>
      <c r="M4076" s="146">
        <v>325.31</v>
      </c>
      <c r="N4076" s="146">
        <v>0</v>
      </c>
      <c r="Y4076" s="32">
        <f t="shared" si="63"/>
        <v>543.12</v>
      </c>
    </row>
    <row r="4077" spans="1:25" x14ac:dyDescent="0.25">
      <c r="A4077" s="83" t="s">
        <v>11745</v>
      </c>
      <c r="B4077" s="84" t="s">
        <v>4153</v>
      </c>
      <c r="C4077" s="19">
        <v>4743.01</v>
      </c>
      <c r="D4077" s="19">
        <v>90.12</v>
      </c>
      <c r="E4077" s="19">
        <v>0</v>
      </c>
      <c r="F4077" s="19">
        <v>90.12</v>
      </c>
      <c r="G4077" s="19">
        <v>0</v>
      </c>
      <c r="H4077" s="85">
        <v>9916.9</v>
      </c>
      <c r="I4077" s="85">
        <v>188.42</v>
      </c>
      <c r="J4077" s="85">
        <v>360.47</v>
      </c>
      <c r="K4077" s="85">
        <v>-172.05</v>
      </c>
      <c r="L4077" s="146">
        <v>47.11</v>
      </c>
      <c r="M4077" s="146">
        <v>0</v>
      </c>
      <c r="N4077" s="146">
        <v>124.94</v>
      </c>
      <c r="Y4077" s="32">
        <f t="shared" si="63"/>
        <v>90.12</v>
      </c>
    </row>
    <row r="4078" spans="1:25" x14ac:dyDescent="0.25">
      <c r="A4078" s="83" t="s">
        <v>11746</v>
      </c>
      <c r="B4078" s="84" t="s">
        <v>4154</v>
      </c>
      <c r="C4078" s="19">
        <v>6567.5</v>
      </c>
      <c r="D4078" s="19">
        <v>124.78</v>
      </c>
      <c r="E4078" s="19">
        <v>0</v>
      </c>
      <c r="F4078" s="19">
        <v>124.78</v>
      </c>
      <c r="G4078" s="19">
        <v>0</v>
      </c>
      <c r="H4078" s="85">
        <v>22199.759999999998</v>
      </c>
      <c r="I4078" s="85">
        <v>421.8</v>
      </c>
      <c r="J4078" s="85">
        <v>499.13</v>
      </c>
      <c r="K4078" s="85">
        <v>-77.33</v>
      </c>
      <c r="L4078" s="146">
        <v>105.45</v>
      </c>
      <c r="M4078" s="146">
        <v>28.12</v>
      </c>
      <c r="N4078" s="146">
        <v>0</v>
      </c>
      <c r="Y4078" s="32">
        <f t="shared" si="63"/>
        <v>152.9</v>
      </c>
    </row>
    <row r="4079" spans="1:25" x14ac:dyDescent="0.25">
      <c r="A4079" s="83" t="s">
        <v>11747</v>
      </c>
      <c r="B4079" s="84" t="s">
        <v>4155</v>
      </c>
      <c r="C4079" s="19">
        <v>19094.849999999999</v>
      </c>
      <c r="D4079" s="19">
        <v>362.8</v>
      </c>
      <c r="E4079" s="19">
        <v>0</v>
      </c>
      <c r="F4079" s="19">
        <v>362.8</v>
      </c>
      <c r="G4079" s="19">
        <v>0</v>
      </c>
      <c r="H4079" s="85">
        <v>45983.02</v>
      </c>
      <c r="I4079" s="85">
        <v>873.68</v>
      </c>
      <c r="J4079" s="85">
        <v>1451.21</v>
      </c>
      <c r="K4079" s="85">
        <v>-577.53</v>
      </c>
      <c r="L4079" s="146">
        <v>218.42</v>
      </c>
      <c r="M4079" s="146">
        <v>0</v>
      </c>
      <c r="N4079" s="146">
        <v>359.11</v>
      </c>
      <c r="Y4079" s="32">
        <f t="shared" si="63"/>
        <v>362.8</v>
      </c>
    </row>
    <row r="4080" spans="1:25" x14ac:dyDescent="0.25">
      <c r="A4080" s="83" t="s">
        <v>11748</v>
      </c>
      <c r="B4080" s="84" t="s">
        <v>4156</v>
      </c>
      <c r="C4080" s="19">
        <v>7153.67</v>
      </c>
      <c r="D4080" s="19">
        <v>135.91999999999999</v>
      </c>
      <c r="E4080" s="19">
        <v>0</v>
      </c>
      <c r="F4080" s="19">
        <v>135.91999999999999</v>
      </c>
      <c r="G4080" s="19">
        <v>0</v>
      </c>
      <c r="H4080" s="85">
        <v>24571.88</v>
      </c>
      <c r="I4080" s="85">
        <v>466.87</v>
      </c>
      <c r="J4080" s="85">
        <v>543.67999999999995</v>
      </c>
      <c r="K4080" s="85">
        <v>-76.81</v>
      </c>
      <c r="L4080" s="146">
        <v>116.72</v>
      </c>
      <c r="M4080" s="146">
        <v>39.909999999999997</v>
      </c>
      <c r="N4080" s="146">
        <v>0</v>
      </c>
      <c r="Y4080" s="32">
        <f t="shared" si="63"/>
        <v>175.82999999999998</v>
      </c>
    </row>
    <row r="4081" spans="1:25" x14ac:dyDescent="0.25">
      <c r="A4081" s="83" t="s">
        <v>11749</v>
      </c>
      <c r="B4081" s="84" t="s">
        <v>4157</v>
      </c>
      <c r="C4081" s="19">
        <v>4158.99</v>
      </c>
      <c r="D4081" s="19">
        <v>79.02</v>
      </c>
      <c r="E4081" s="19">
        <v>0</v>
      </c>
      <c r="F4081" s="19">
        <v>79.02</v>
      </c>
      <c r="G4081" s="19">
        <v>0</v>
      </c>
      <c r="H4081" s="85">
        <v>18460.32</v>
      </c>
      <c r="I4081" s="85">
        <v>350.75</v>
      </c>
      <c r="J4081" s="85">
        <v>316.08</v>
      </c>
      <c r="K4081" s="85">
        <v>34.67</v>
      </c>
      <c r="L4081" s="146">
        <v>87.69</v>
      </c>
      <c r="M4081" s="146">
        <v>122.36</v>
      </c>
      <c r="N4081" s="146">
        <v>0</v>
      </c>
      <c r="Y4081" s="32">
        <f t="shared" si="63"/>
        <v>201.38</v>
      </c>
    </row>
    <row r="4082" spans="1:25" x14ac:dyDescent="0.25">
      <c r="A4082" s="83" t="s">
        <v>11750</v>
      </c>
      <c r="B4082" s="84" t="s">
        <v>4158</v>
      </c>
      <c r="C4082" s="19">
        <v>163683.42000000001</v>
      </c>
      <c r="D4082" s="19">
        <v>3109.99</v>
      </c>
      <c r="E4082" s="19">
        <v>0</v>
      </c>
      <c r="F4082" s="19">
        <v>3109.99</v>
      </c>
      <c r="G4082" s="19">
        <v>0</v>
      </c>
      <c r="H4082" s="85">
        <v>545344.11</v>
      </c>
      <c r="I4082" s="85">
        <v>10361.540000000001</v>
      </c>
      <c r="J4082" s="85">
        <v>12439.94</v>
      </c>
      <c r="K4082" s="85">
        <v>-2078.4</v>
      </c>
      <c r="L4082" s="146">
        <v>2590.39</v>
      </c>
      <c r="M4082" s="146">
        <v>511.99</v>
      </c>
      <c r="N4082" s="146">
        <v>0</v>
      </c>
      <c r="Y4082" s="32">
        <f t="shared" si="63"/>
        <v>3621.9799999999996</v>
      </c>
    </row>
    <row r="4083" spans="1:25" x14ac:dyDescent="0.25">
      <c r="A4083" s="83" t="s">
        <v>11751</v>
      </c>
      <c r="B4083" s="84" t="s">
        <v>4159</v>
      </c>
      <c r="C4083" s="19">
        <v>5453.43</v>
      </c>
      <c r="D4083" s="19">
        <v>103.62</v>
      </c>
      <c r="E4083" s="19">
        <v>0</v>
      </c>
      <c r="F4083" s="19">
        <v>103.62</v>
      </c>
      <c r="G4083" s="19">
        <v>0</v>
      </c>
      <c r="H4083" s="85">
        <v>20346.23</v>
      </c>
      <c r="I4083" s="85">
        <v>386.58</v>
      </c>
      <c r="J4083" s="85">
        <v>414.46</v>
      </c>
      <c r="K4083" s="85">
        <v>-27.88</v>
      </c>
      <c r="L4083" s="146">
        <v>96.65</v>
      </c>
      <c r="M4083" s="146">
        <v>68.77</v>
      </c>
      <c r="N4083" s="146">
        <v>0</v>
      </c>
      <c r="Y4083" s="32">
        <f t="shared" si="63"/>
        <v>172.39</v>
      </c>
    </row>
    <row r="4084" spans="1:25" x14ac:dyDescent="0.25">
      <c r="A4084" s="83" t="s">
        <v>11752</v>
      </c>
      <c r="B4084" s="84" t="s">
        <v>4160</v>
      </c>
      <c r="C4084" s="19">
        <v>31118.26</v>
      </c>
      <c r="D4084" s="19">
        <v>591.25</v>
      </c>
      <c r="E4084" s="19">
        <v>0</v>
      </c>
      <c r="F4084" s="19">
        <v>591.25</v>
      </c>
      <c r="G4084" s="19">
        <v>0</v>
      </c>
      <c r="H4084" s="85">
        <v>118519.5</v>
      </c>
      <c r="I4084" s="85">
        <v>2251.87</v>
      </c>
      <c r="J4084" s="85">
        <v>2364.9899999999998</v>
      </c>
      <c r="K4084" s="85">
        <v>-113.12</v>
      </c>
      <c r="L4084" s="146">
        <v>562.97</v>
      </c>
      <c r="M4084" s="146">
        <v>449.85</v>
      </c>
      <c r="N4084" s="146">
        <v>0</v>
      </c>
      <c r="Y4084" s="32">
        <f t="shared" si="63"/>
        <v>1041.0999999999999</v>
      </c>
    </row>
    <row r="4085" spans="1:25" x14ac:dyDescent="0.25">
      <c r="A4085" s="83" t="s">
        <v>11753</v>
      </c>
      <c r="B4085" s="84" t="s">
        <v>4161</v>
      </c>
      <c r="C4085" s="19">
        <v>10001.299999999999</v>
      </c>
      <c r="D4085" s="19">
        <v>190.03</v>
      </c>
      <c r="E4085" s="19">
        <v>0</v>
      </c>
      <c r="F4085" s="19">
        <v>190.03</v>
      </c>
      <c r="G4085" s="19">
        <v>0</v>
      </c>
      <c r="H4085" s="85">
        <v>41807.410000000003</v>
      </c>
      <c r="I4085" s="85">
        <v>794.34</v>
      </c>
      <c r="J4085" s="85">
        <v>760.1</v>
      </c>
      <c r="K4085" s="85">
        <v>34.24</v>
      </c>
      <c r="L4085" s="146">
        <v>198.59</v>
      </c>
      <c r="M4085" s="146">
        <v>232.83</v>
      </c>
      <c r="N4085" s="146">
        <v>0</v>
      </c>
      <c r="Y4085" s="32">
        <f t="shared" si="63"/>
        <v>422.86</v>
      </c>
    </row>
    <row r="4086" spans="1:25" x14ac:dyDescent="0.25">
      <c r="A4086" s="83" t="s">
        <v>11754</v>
      </c>
      <c r="B4086" s="84" t="s">
        <v>4162</v>
      </c>
      <c r="C4086" s="19">
        <v>352.6</v>
      </c>
      <c r="D4086" s="19">
        <v>6.7</v>
      </c>
      <c r="E4086" s="19">
        <v>0</v>
      </c>
      <c r="F4086" s="19">
        <v>6.7</v>
      </c>
      <c r="G4086" s="19">
        <v>0</v>
      </c>
      <c r="H4086" s="85">
        <v>794.13</v>
      </c>
      <c r="I4086" s="85">
        <v>15.09</v>
      </c>
      <c r="J4086" s="85">
        <v>26.8</v>
      </c>
      <c r="K4086" s="85">
        <v>-11.71</v>
      </c>
      <c r="L4086" s="146">
        <v>3.77</v>
      </c>
      <c r="M4086" s="146">
        <v>0</v>
      </c>
      <c r="N4086" s="146">
        <v>7.94</v>
      </c>
      <c r="Y4086" s="32">
        <f t="shared" si="63"/>
        <v>6.7</v>
      </c>
    </row>
    <row r="4087" spans="1:25" x14ac:dyDescent="0.25">
      <c r="A4087" s="83" t="s">
        <v>11755</v>
      </c>
      <c r="B4087" s="84" t="s">
        <v>4163</v>
      </c>
      <c r="C4087" s="19">
        <v>257.70999999999998</v>
      </c>
      <c r="D4087" s="19">
        <v>4.9000000000000004</v>
      </c>
      <c r="E4087" s="19">
        <v>0</v>
      </c>
      <c r="F4087" s="19">
        <v>4.9000000000000004</v>
      </c>
      <c r="G4087" s="19">
        <v>0</v>
      </c>
      <c r="H4087" s="85">
        <v>511.89</v>
      </c>
      <c r="I4087" s="85">
        <v>9.73</v>
      </c>
      <c r="J4087" s="85">
        <v>19.59</v>
      </c>
      <c r="K4087" s="85">
        <v>-9.86</v>
      </c>
      <c r="L4087" s="146">
        <v>2.4300000000000002</v>
      </c>
      <c r="M4087" s="146">
        <v>0</v>
      </c>
      <c r="N4087" s="146">
        <v>7.43</v>
      </c>
      <c r="Y4087" s="32">
        <f t="shared" si="63"/>
        <v>4.9000000000000004</v>
      </c>
    </row>
    <row r="4088" spans="1:25" x14ac:dyDescent="0.25">
      <c r="A4088" s="83" t="s">
        <v>11756</v>
      </c>
      <c r="B4088" s="84" t="s">
        <v>4164</v>
      </c>
      <c r="C4088" s="19">
        <v>8457.18</v>
      </c>
      <c r="D4088" s="19">
        <v>160.69</v>
      </c>
      <c r="E4088" s="19">
        <v>0</v>
      </c>
      <c r="F4088" s="19">
        <v>160.69</v>
      </c>
      <c r="G4088" s="19">
        <v>0</v>
      </c>
      <c r="H4088" s="85">
        <v>16974.05</v>
      </c>
      <c r="I4088" s="85">
        <v>322.51</v>
      </c>
      <c r="J4088" s="85">
        <v>642.75</v>
      </c>
      <c r="K4088" s="85">
        <v>-320.24</v>
      </c>
      <c r="L4088" s="146">
        <v>80.63</v>
      </c>
      <c r="M4088" s="146">
        <v>0</v>
      </c>
      <c r="N4088" s="146">
        <v>239.61</v>
      </c>
      <c r="Y4088" s="32">
        <f t="shared" si="63"/>
        <v>160.69</v>
      </c>
    </row>
    <row r="4089" spans="1:25" x14ac:dyDescent="0.25">
      <c r="A4089" s="83" t="s">
        <v>11757</v>
      </c>
      <c r="B4089" s="84" t="s">
        <v>4165</v>
      </c>
      <c r="C4089" s="19">
        <v>3185.31</v>
      </c>
      <c r="D4089" s="19">
        <v>60.52</v>
      </c>
      <c r="E4089" s="19">
        <v>0</v>
      </c>
      <c r="F4089" s="19">
        <v>60.52</v>
      </c>
      <c r="G4089" s="19">
        <v>0</v>
      </c>
      <c r="H4089" s="85">
        <v>10558.85</v>
      </c>
      <c r="I4089" s="85">
        <v>200.62</v>
      </c>
      <c r="J4089" s="85">
        <v>242.08</v>
      </c>
      <c r="K4089" s="85">
        <v>-41.46</v>
      </c>
      <c r="L4089" s="146">
        <v>50.16</v>
      </c>
      <c r="M4089" s="146">
        <v>8.6999999999999993</v>
      </c>
      <c r="N4089" s="146">
        <v>0</v>
      </c>
      <c r="Y4089" s="32">
        <f t="shared" si="63"/>
        <v>69.22</v>
      </c>
    </row>
    <row r="4090" spans="1:25" x14ac:dyDescent="0.25">
      <c r="A4090" s="83" t="s">
        <v>11758</v>
      </c>
      <c r="B4090" s="84" t="s">
        <v>4166</v>
      </c>
      <c r="C4090" s="19">
        <v>3599.64</v>
      </c>
      <c r="D4090" s="19">
        <v>68.39</v>
      </c>
      <c r="E4090" s="19">
        <v>0</v>
      </c>
      <c r="F4090" s="19">
        <v>68.39</v>
      </c>
      <c r="G4090" s="19">
        <v>0</v>
      </c>
      <c r="H4090" s="85">
        <v>13233.5</v>
      </c>
      <c r="I4090" s="85">
        <v>251.44</v>
      </c>
      <c r="J4090" s="85">
        <v>273.57</v>
      </c>
      <c r="K4090" s="85">
        <v>-22.13</v>
      </c>
      <c r="L4090" s="146">
        <v>62.86</v>
      </c>
      <c r="M4090" s="146">
        <v>40.729999999999997</v>
      </c>
      <c r="N4090" s="146">
        <v>0</v>
      </c>
      <c r="Y4090" s="32">
        <f t="shared" si="63"/>
        <v>109.12</v>
      </c>
    </row>
    <row r="4091" spans="1:25" x14ac:dyDescent="0.25">
      <c r="A4091" s="83" t="s">
        <v>11759</v>
      </c>
      <c r="B4091" s="84" t="s">
        <v>4167</v>
      </c>
      <c r="C4091" s="19">
        <v>21262.35</v>
      </c>
      <c r="D4091" s="19">
        <v>403.99</v>
      </c>
      <c r="E4091" s="19">
        <v>0</v>
      </c>
      <c r="F4091" s="19">
        <v>403.99</v>
      </c>
      <c r="G4091" s="19">
        <v>0</v>
      </c>
      <c r="H4091" s="85">
        <v>77504.2</v>
      </c>
      <c r="I4091" s="85">
        <v>1472.58</v>
      </c>
      <c r="J4091" s="85">
        <v>1615.94</v>
      </c>
      <c r="K4091" s="85">
        <v>-143.36000000000001</v>
      </c>
      <c r="L4091" s="146">
        <v>368.15</v>
      </c>
      <c r="M4091" s="146">
        <v>224.79</v>
      </c>
      <c r="N4091" s="146">
        <v>0</v>
      </c>
      <c r="Y4091" s="32">
        <f t="shared" si="63"/>
        <v>628.78</v>
      </c>
    </row>
    <row r="4092" spans="1:25" x14ac:dyDescent="0.25">
      <c r="A4092" s="83" t="s">
        <v>11760</v>
      </c>
      <c r="B4092" s="84" t="s">
        <v>4168</v>
      </c>
      <c r="C4092" s="19">
        <v>7881</v>
      </c>
      <c r="D4092" s="19">
        <v>149.74</v>
      </c>
      <c r="E4092" s="19">
        <v>0</v>
      </c>
      <c r="F4092" s="19">
        <v>149.74</v>
      </c>
      <c r="G4092" s="19">
        <v>0</v>
      </c>
      <c r="H4092" s="85">
        <v>22304.29</v>
      </c>
      <c r="I4092" s="85">
        <v>423.78</v>
      </c>
      <c r="J4092" s="85">
        <v>598.96</v>
      </c>
      <c r="K4092" s="85">
        <v>-175.18</v>
      </c>
      <c r="L4092" s="146">
        <v>105.95</v>
      </c>
      <c r="M4092" s="146">
        <v>0</v>
      </c>
      <c r="N4092" s="146">
        <v>69.23</v>
      </c>
      <c r="Y4092" s="32">
        <f t="shared" si="63"/>
        <v>149.74</v>
      </c>
    </row>
    <row r="4093" spans="1:25" x14ac:dyDescent="0.25">
      <c r="A4093" s="83" t="s">
        <v>11761</v>
      </c>
      <c r="B4093" s="84" t="s">
        <v>4169</v>
      </c>
      <c r="C4093" s="19">
        <v>2751.41</v>
      </c>
      <c r="D4093" s="19">
        <v>52.28</v>
      </c>
      <c r="E4093" s="19">
        <v>0</v>
      </c>
      <c r="F4093" s="19">
        <v>52.28</v>
      </c>
      <c r="G4093" s="19">
        <v>0</v>
      </c>
      <c r="H4093" s="85">
        <v>7913.38</v>
      </c>
      <c r="I4093" s="85">
        <v>150.35</v>
      </c>
      <c r="J4093" s="85">
        <v>209.11</v>
      </c>
      <c r="K4093" s="85">
        <v>-58.76</v>
      </c>
      <c r="L4093" s="146">
        <v>37.590000000000003</v>
      </c>
      <c r="M4093" s="146">
        <v>0</v>
      </c>
      <c r="N4093" s="146">
        <v>21.17</v>
      </c>
      <c r="Y4093" s="32">
        <f t="shared" si="63"/>
        <v>52.28</v>
      </c>
    </row>
    <row r="4094" spans="1:25" x14ac:dyDescent="0.25">
      <c r="A4094" s="83" t="s">
        <v>11762</v>
      </c>
      <c r="B4094" s="84" t="s">
        <v>4170</v>
      </c>
      <c r="C4094" s="19">
        <v>13216.65</v>
      </c>
      <c r="D4094" s="19">
        <v>251.12</v>
      </c>
      <c r="E4094" s="19">
        <v>0</v>
      </c>
      <c r="F4094" s="19">
        <v>251.12</v>
      </c>
      <c r="G4094" s="19">
        <v>0</v>
      </c>
      <c r="H4094" s="85">
        <v>35607.360000000001</v>
      </c>
      <c r="I4094" s="85">
        <v>676.54</v>
      </c>
      <c r="J4094" s="85">
        <v>1004.47</v>
      </c>
      <c r="K4094" s="85">
        <v>-327.93</v>
      </c>
      <c r="L4094" s="146">
        <v>169.14</v>
      </c>
      <c r="M4094" s="146">
        <v>0</v>
      </c>
      <c r="N4094" s="146">
        <v>158.79</v>
      </c>
      <c r="Y4094" s="32">
        <f t="shared" si="63"/>
        <v>251.12</v>
      </c>
    </row>
    <row r="4095" spans="1:25" x14ac:dyDescent="0.25">
      <c r="A4095" s="83" t="s">
        <v>11763</v>
      </c>
      <c r="B4095" s="84" t="s">
        <v>4171</v>
      </c>
      <c r="C4095" s="19">
        <v>71.84</v>
      </c>
      <c r="D4095" s="19">
        <v>1.37</v>
      </c>
      <c r="E4095" s="19">
        <v>0</v>
      </c>
      <c r="F4095" s="19">
        <v>1.37</v>
      </c>
      <c r="G4095" s="19">
        <v>0</v>
      </c>
      <c r="H4095" s="85">
        <v>711.25</v>
      </c>
      <c r="I4095" s="85">
        <v>13.51</v>
      </c>
      <c r="J4095" s="85">
        <v>5.46</v>
      </c>
      <c r="K4095" s="85">
        <v>8.0500000000000007</v>
      </c>
      <c r="L4095" s="146">
        <v>3.38</v>
      </c>
      <c r="M4095" s="146">
        <v>11.43</v>
      </c>
      <c r="N4095" s="146">
        <v>0</v>
      </c>
      <c r="Y4095" s="32">
        <f t="shared" si="63"/>
        <v>12.8</v>
      </c>
    </row>
    <row r="4096" spans="1:25" x14ac:dyDescent="0.25">
      <c r="A4096" s="83" t="s">
        <v>11764</v>
      </c>
      <c r="B4096" s="84" t="s">
        <v>4172</v>
      </c>
      <c r="C4096" s="19">
        <v>4829.72</v>
      </c>
      <c r="D4096" s="19">
        <v>91.77</v>
      </c>
      <c r="E4096" s="19">
        <v>0</v>
      </c>
      <c r="F4096" s="19">
        <v>91.77</v>
      </c>
      <c r="G4096" s="19">
        <v>0</v>
      </c>
      <c r="H4096" s="85">
        <v>12026.69</v>
      </c>
      <c r="I4096" s="85">
        <v>228.51</v>
      </c>
      <c r="J4096" s="85">
        <v>367.06</v>
      </c>
      <c r="K4096" s="85">
        <v>-138.55000000000001</v>
      </c>
      <c r="L4096" s="146">
        <v>57.13</v>
      </c>
      <c r="M4096" s="146">
        <v>0</v>
      </c>
      <c r="N4096" s="146">
        <v>81.42</v>
      </c>
      <c r="Y4096" s="32">
        <f t="shared" si="63"/>
        <v>91.77</v>
      </c>
    </row>
    <row r="4097" spans="1:25" x14ac:dyDescent="0.25">
      <c r="A4097" s="83" t="s">
        <v>11765</v>
      </c>
      <c r="B4097" s="84" t="s">
        <v>4173</v>
      </c>
      <c r="C4097" s="19">
        <v>93539.05</v>
      </c>
      <c r="D4097" s="19">
        <v>1777.24</v>
      </c>
      <c r="E4097" s="19">
        <v>0</v>
      </c>
      <c r="F4097" s="19">
        <v>1777.24</v>
      </c>
      <c r="G4097" s="19">
        <v>0</v>
      </c>
      <c r="H4097" s="85">
        <v>340289.3</v>
      </c>
      <c r="I4097" s="85">
        <v>6465.5</v>
      </c>
      <c r="J4097" s="85">
        <v>7108.97</v>
      </c>
      <c r="K4097" s="85">
        <v>-643.47</v>
      </c>
      <c r="L4097" s="146">
        <v>1616.38</v>
      </c>
      <c r="M4097" s="146">
        <v>972.91</v>
      </c>
      <c r="N4097" s="146">
        <v>0</v>
      </c>
      <c r="Y4097" s="32">
        <f t="shared" si="63"/>
        <v>2750.15</v>
      </c>
    </row>
    <row r="4098" spans="1:25" x14ac:dyDescent="0.25">
      <c r="A4098" s="83" t="s">
        <v>11766</v>
      </c>
      <c r="B4098" s="84" t="s">
        <v>4174</v>
      </c>
      <c r="C4098" s="19">
        <v>59017.75</v>
      </c>
      <c r="D4098" s="19">
        <v>1121.3399999999999</v>
      </c>
      <c r="E4098" s="19">
        <v>0</v>
      </c>
      <c r="F4098" s="19">
        <v>1121.3399999999999</v>
      </c>
      <c r="G4098" s="19">
        <v>0</v>
      </c>
      <c r="H4098" s="85">
        <v>221377.3</v>
      </c>
      <c r="I4098" s="85">
        <v>4206.17</v>
      </c>
      <c r="J4098" s="85">
        <v>4485.3500000000004</v>
      </c>
      <c r="K4098" s="85">
        <v>-279.18</v>
      </c>
      <c r="L4098" s="146">
        <v>1051.54</v>
      </c>
      <c r="M4098" s="146">
        <v>772.36</v>
      </c>
      <c r="N4098" s="146">
        <v>0</v>
      </c>
      <c r="Y4098" s="32">
        <f t="shared" si="63"/>
        <v>1893.6999999999998</v>
      </c>
    </row>
    <row r="4099" spans="1:25" x14ac:dyDescent="0.25">
      <c r="A4099" s="83" t="s">
        <v>11767</v>
      </c>
      <c r="B4099" s="84" t="s">
        <v>4175</v>
      </c>
      <c r="C4099" s="19">
        <v>73891.53</v>
      </c>
      <c r="D4099" s="19">
        <v>1403.94</v>
      </c>
      <c r="E4099" s="19">
        <v>0</v>
      </c>
      <c r="F4099" s="19">
        <v>1403.94</v>
      </c>
      <c r="G4099" s="19">
        <v>0</v>
      </c>
      <c r="H4099" s="85">
        <v>283020.90000000002</v>
      </c>
      <c r="I4099" s="85">
        <v>5377.4</v>
      </c>
      <c r="J4099" s="85">
        <v>5615.76</v>
      </c>
      <c r="K4099" s="85">
        <v>-238.36</v>
      </c>
      <c r="L4099" s="146">
        <v>1344.35</v>
      </c>
      <c r="M4099" s="146">
        <v>1105.99</v>
      </c>
      <c r="N4099" s="146">
        <v>0</v>
      </c>
      <c r="Y4099" s="32">
        <f t="shared" si="63"/>
        <v>2509.9300000000003</v>
      </c>
    </row>
    <row r="4100" spans="1:25" x14ac:dyDescent="0.25">
      <c r="A4100" s="83" t="s">
        <v>11768</v>
      </c>
      <c r="B4100" s="84" t="s">
        <v>4176</v>
      </c>
      <c r="C4100" s="19">
        <v>48404.81</v>
      </c>
      <c r="D4100" s="19">
        <v>919.69</v>
      </c>
      <c r="E4100" s="19">
        <v>0</v>
      </c>
      <c r="F4100" s="19">
        <v>919.69</v>
      </c>
      <c r="G4100" s="19">
        <v>0</v>
      </c>
      <c r="H4100" s="85">
        <v>183244.51</v>
      </c>
      <c r="I4100" s="85">
        <v>3481.65</v>
      </c>
      <c r="J4100" s="85">
        <v>3678.77</v>
      </c>
      <c r="K4100" s="85">
        <v>-197.12</v>
      </c>
      <c r="L4100" s="146">
        <v>870.41</v>
      </c>
      <c r="M4100" s="146">
        <v>673.29</v>
      </c>
      <c r="N4100" s="146">
        <v>0</v>
      </c>
      <c r="Y4100" s="32">
        <f t="shared" si="63"/>
        <v>1592.98</v>
      </c>
    </row>
    <row r="4101" spans="1:25" x14ac:dyDescent="0.25">
      <c r="A4101" s="83" t="s">
        <v>11769</v>
      </c>
      <c r="B4101" s="84" t="s">
        <v>4177</v>
      </c>
      <c r="C4101" s="19">
        <v>135477.09</v>
      </c>
      <c r="D4101" s="19">
        <v>2574.0700000000002</v>
      </c>
      <c r="E4101" s="19">
        <v>0</v>
      </c>
      <c r="F4101" s="19">
        <v>2574.0700000000002</v>
      </c>
      <c r="G4101" s="19">
        <v>0</v>
      </c>
      <c r="H4101" s="85">
        <v>487437.96</v>
      </c>
      <c r="I4101" s="85">
        <v>9261.32</v>
      </c>
      <c r="J4101" s="85">
        <v>10296.26</v>
      </c>
      <c r="K4101" s="85">
        <v>-1034.94</v>
      </c>
      <c r="L4101" s="146">
        <v>2315.33</v>
      </c>
      <c r="M4101" s="146">
        <v>1280.3900000000001</v>
      </c>
      <c r="N4101" s="146">
        <v>0</v>
      </c>
      <c r="Y4101" s="32">
        <f t="shared" si="63"/>
        <v>3854.46</v>
      </c>
    </row>
    <row r="4102" spans="1:25" x14ac:dyDescent="0.25">
      <c r="A4102" s="83" t="s">
        <v>11770</v>
      </c>
      <c r="B4102" s="84" t="s">
        <v>4178</v>
      </c>
      <c r="C4102" s="19">
        <v>133142.01999999999</v>
      </c>
      <c r="D4102" s="19">
        <v>2529.6999999999998</v>
      </c>
      <c r="E4102" s="19">
        <v>0</v>
      </c>
      <c r="F4102" s="19">
        <v>2529.6999999999998</v>
      </c>
      <c r="G4102" s="19">
        <v>0</v>
      </c>
      <c r="H4102" s="85">
        <v>509935.3</v>
      </c>
      <c r="I4102" s="85">
        <v>9688.77</v>
      </c>
      <c r="J4102" s="85">
        <v>10118.790000000001</v>
      </c>
      <c r="K4102" s="85">
        <v>-430.02</v>
      </c>
      <c r="L4102" s="146">
        <v>2422.19</v>
      </c>
      <c r="M4102" s="146">
        <v>1992.17</v>
      </c>
      <c r="N4102" s="146">
        <v>0</v>
      </c>
      <c r="Y4102" s="32">
        <f t="shared" si="63"/>
        <v>4521.87</v>
      </c>
    </row>
    <row r="4103" spans="1:25" x14ac:dyDescent="0.25">
      <c r="A4103" s="83" t="s">
        <v>11771</v>
      </c>
      <c r="B4103" s="84" t="s">
        <v>4179</v>
      </c>
      <c r="C4103" s="19">
        <v>120180.06</v>
      </c>
      <c r="D4103" s="19">
        <v>2283.42</v>
      </c>
      <c r="E4103" s="19">
        <v>0</v>
      </c>
      <c r="F4103" s="19">
        <v>2283.42</v>
      </c>
      <c r="G4103" s="19">
        <v>0</v>
      </c>
      <c r="H4103" s="85">
        <v>518362.4</v>
      </c>
      <c r="I4103" s="85">
        <v>9848.89</v>
      </c>
      <c r="J4103" s="85">
        <v>9133.68</v>
      </c>
      <c r="K4103" s="85">
        <v>715.21</v>
      </c>
      <c r="L4103" s="146">
        <v>2462.2199999999998</v>
      </c>
      <c r="M4103" s="146">
        <v>3177.43</v>
      </c>
      <c r="N4103" s="146">
        <v>0</v>
      </c>
      <c r="Y4103" s="32">
        <f t="shared" si="63"/>
        <v>5460.85</v>
      </c>
    </row>
    <row r="4104" spans="1:25" x14ac:dyDescent="0.25">
      <c r="A4104" s="83" t="s">
        <v>11772</v>
      </c>
      <c r="B4104" s="84" t="s">
        <v>4180</v>
      </c>
      <c r="C4104" s="19">
        <v>60428.19</v>
      </c>
      <c r="D4104" s="19">
        <v>1148.1400000000001</v>
      </c>
      <c r="E4104" s="19">
        <v>0</v>
      </c>
      <c r="F4104" s="19">
        <v>1148.1400000000001</v>
      </c>
      <c r="G4104" s="19">
        <v>0</v>
      </c>
      <c r="H4104" s="85">
        <v>249702.87</v>
      </c>
      <c r="I4104" s="85">
        <v>4744.3500000000004</v>
      </c>
      <c r="J4104" s="85">
        <v>4592.54</v>
      </c>
      <c r="K4104" s="85">
        <v>151.81</v>
      </c>
      <c r="L4104" s="146">
        <v>1186.0899999999999</v>
      </c>
      <c r="M4104" s="146">
        <v>1337.9</v>
      </c>
      <c r="N4104" s="146">
        <v>0</v>
      </c>
      <c r="Y4104" s="32">
        <f t="shared" si="63"/>
        <v>2486.04</v>
      </c>
    </row>
    <row r="4105" spans="1:25" x14ac:dyDescent="0.25">
      <c r="A4105" s="83" t="s">
        <v>11773</v>
      </c>
      <c r="B4105" s="84" t="s">
        <v>4181</v>
      </c>
      <c r="C4105" s="19">
        <v>77404.66</v>
      </c>
      <c r="D4105" s="19">
        <v>1470.69</v>
      </c>
      <c r="E4105" s="19">
        <v>0</v>
      </c>
      <c r="F4105" s="19">
        <v>1470.69</v>
      </c>
      <c r="G4105" s="19">
        <v>0</v>
      </c>
      <c r="H4105" s="85">
        <v>307194.57</v>
      </c>
      <c r="I4105" s="85">
        <v>5836.7</v>
      </c>
      <c r="J4105" s="85">
        <v>5882.75</v>
      </c>
      <c r="K4105" s="85">
        <v>-46.05</v>
      </c>
      <c r="L4105" s="146">
        <v>1459.18</v>
      </c>
      <c r="M4105" s="146">
        <v>1413.13</v>
      </c>
      <c r="N4105" s="146">
        <v>0</v>
      </c>
      <c r="Y4105" s="32">
        <f t="shared" si="63"/>
        <v>2883.82</v>
      </c>
    </row>
    <row r="4106" spans="1:25" x14ac:dyDescent="0.25">
      <c r="A4106" s="83" t="s">
        <v>11774</v>
      </c>
      <c r="B4106" s="84" t="s">
        <v>4182</v>
      </c>
      <c r="C4106" s="19">
        <v>165070.54</v>
      </c>
      <c r="D4106" s="19">
        <v>3136.34</v>
      </c>
      <c r="E4106" s="19">
        <v>0</v>
      </c>
      <c r="F4106" s="19">
        <v>3136.34</v>
      </c>
      <c r="G4106" s="19">
        <v>0</v>
      </c>
      <c r="H4106" s="85">
        <v>663215.15</v>
      </c>
      <c r="I4106" s="85">
        <v>12601.09</v>
      </c>
      <c r="J4106" s="85">
        <v>12545.36</v>
      </c>
      <c r="K4106" s="85">
        <v>55.73</v>
      </c>
      <c r="L4106" s="146">
        <v>3150.27</v>
      </c>
      <c r="M4106" s="146">
        <v>3206</v>
      </c>
      <c r="N4106" s="146">
        <v>0</v>
      </c>
      <c r="Y4106" s="32">
        <f t="shared" si="63"/>
        <v>6342.34</v>
      </c>
    </row>
    <row r="4107" spans="1:25" x14ac:dyDescent="0.25">
      <c r="A4107" s="83" t="s">
        <v>11775</v>
      </c>
      <c r="B4107" s="84" t="s">
        <v>4183</v>
      </c>
      <c r="C4107" s="19">
        <v>108536.71</v>
      </c>
      <c r="D4107" s="19">
        <v>2062.1999999999998</v>
      </c>
      <c r="E4107" s="19">
        <v>0</v>
      </c>
      <c r="F4107" s="19">
        <v>2062.1999999999998</v>
      </c>
      <c r="G4107" s="19">
        <v>0</v>
      </c>
      <c r="H4107" s="85">
        <v>422760.23</v>
      </c>
      <c r="I4107" s="85">
        <v>8032.44</v>
      </c>
      <c r="J4107" s="85">
        <v>8248.7900000000009</v>
      </c>
      <c r="K4107" s="85">
        <v>-216.35</v>
      </c>
      <c r="L4107" s="146">
        <v>2008.11</v>
      </c>
      <c r="M4107" s="146">
        <v>1791.76</v>
      </c>
      <c r="N4107" s="146">
        <v>0</v>
      </c>
      <c r="Y4107" s="32">
        <f t="shared" si="63"/>
        <v>3853.96</v>
      </c>
    </row>
    <row r="4108" spans="1:25" x14ac:dyDescent="0.25">
      <c r="A4108" s="83" t="s">
        <v>11776</v>
      </c>
      <c r="B4108" s="84" t="s">
        <v>4184</v>
      </c>
      <c r="C4108" s="19">
        <v>35444.26</v>
      </c>
      <c r="D4108" s="19">
        <v>673.44</v>
      </c>
      <c r="E4108" s="19">
        <v>0</v>
      </c>
      <c r="F4108" s="19">
        <v>673.44</v>
      </c>
      <c r="G4108" s="19">
        <v>0</v>
      </c>
      <c r="H4108" s="85">
        <v>146222.26999999999</v>
      </c>
      <c r="I4108" s="85">
        <v>2778.22</v>
      </c>
      <c r="J4108" s="85">
        <v>2693.76</v>
      </c>
      <c r="K4108" s="85">
        <v>84.46</v>
      </c>
      <c r="L4108" s="146">
        <v>694.56</v>
      </c>
      <c r="M4108" s="146">
        <v>779.02</v>
      </c>
      <c r="N4108" s="146">
        <v>0</v>
      </c>
      <c r="Y4108" s="32">
        <f t="shared" si="63"/>
        <v>1452.46</v>
      </c>
    </row>
    <row r="4109" spans="1:25" x14ac:dyDescent="0.25">
      <c r="A4109" s="83" t="s">
        <v>11777</v>
      </c>
      <c r="B4109" s="84" t="s">
        <v>4185</v>
      </c>
      <c r="C4109" s="19">
        <v>154015.51</v>
      </c>
      <c r="D4109" s="19">
        <v>2926.3</v>
      </c>
      <c r="E4109" s="19">
        <v>0</v>
      </c>
      <c r="F4109" s="19">
        <v>2926.3</v>
      </c>
      <c r="G4109" s="19">
        <v>0</v>
      </c>
      <c r="H4109" s="85">
        <v>562800.49</v>
      </c>
      <c r="I4109" s="85">
        <v>10693.21</v>
      </c>
      <c r="J4109" s="85">
        <v>11705.18</v>
      </c>
      <c r="K4109" s="85">
        <v>-1011.97</v>
      </c>
      <c r="L4109" s="146">
        <v>2673.3</v>
      </c>
      <c r="M4109" s="146">
        <v>1661.33</v>
      </c>
      <c r="N4109" s="146">
        <v>0</v>
      </c>
      <c r="Y4109" s="32">
        <f t="shared" si="63"/>
        <v>4587.63</v>
      </c>
    </row>
    <row r="4110" spans="1:25" x14ac:dyDescent="0.25">
      <c r="A4110" s="83" t="s">
        <v>11778</v>
      </c>
      <c r="B4110" s="84" t="s">
        <v>4186</v>
      </c>
      <c r="C4110" s="19">
        <v>133789.26</v>
      </c>
      <c r="D4110" s="19">
        <v>2542</v>
      </c>
      <c r="E4110" s="19">
        <v>0</v>
      </c>
      <c r="F4110" s="19">
        <v>2542</v>
      </c>
      <c r="G4110" s="19">
        <v>0</v>
      </c>
      <c r="H4110" s="85">
        <v>525067.89</v>
      </c>
      <c r="I4110" s="85">
        <v>9976.2900000000009</v>
      </c>
      <c r="J4110" s="85">
        <v>10167.98</v>
      </c>
      <c r="K4110" s="85">
        <v>-191.69</v>
      </c>
      <c r="L4110" s="146">
        <v>2494.0700000000002</v>
      </c>
      <c r="M4110" s="146">
        <v>2302.38</v>
      </c>
      <c r="N4110" s="146">
        <v>0</v>
      </c>
      <c r="Y4110" s="32">
        <f t="shared" si="63"/>
        <v>4844.38</v>
      </c>
    </row>
    <row r="4111" spans="1:25" x14ac:dyDescent="0.25">
      <c r="A4111" s="83" t="s">
        <v>11779</v>
      </c>
      <c r="B4111" s="84" t="s">
        <v>4187</v>
      </c>
      <c r="C4111" s="19">
        <v>145213.01</v>
      </c>
      <c r="D4111" s="19">
        <v>2759.05</v>
      </c>
      <c r="E4111" s="19">
        <v>0</v>
      </c>
      <c r="F4111" s="19">
        <v>2759.05</v>
      </c>
      <c r="G4111" s="19">
        <v>0</v>
      </c>
      <c r="H4111" s="85">
        <v>509436.82</v>
      </c>
      <c r="I4111" s="85">
        <v>9679.2999999999993</v>
      </c>
      <c r="J4111" s="85">
        <v>11036.19</v>
      </c>
      <c r="K4111" s="85">
        <v>-1356.89</v>
      </c>
      <c r="L4111" s="146">
        <v>2419.83</v>
      </c>
      <c r="M4111" s="146">
        <v>1062.94</v>
      </c>
      <c r="N4111" s="146">
        <v>0</v>
      </c>
      <c r="Y4111" s="32">
        <f t="shared" si="63"/>
        <v>3821.9900000000002</v>
      </c>
    </row>
    <row r="4112" spans="1:25" x14ac:dyDescent="0.25">
      <c r="A4112" s="83" t="s">
        <v>11780</v>
      </c>
      <c r="B4112" s="84" t="s">
        <v>4188</v>
      </c>
      <c r="C4112" s="19">
        <v>270454.52</v>
      </c>
      <c r="D4112" s="19">
        <v>5138.6400000000003</v>
      </c>
      <c r="E4112" s="19">
        <v>0</v>
      </c>
      <c r="F4112" s="19">
        <v>5138.6400000000003</v>
      </c>
      <c r="G4112" s="19">
        <v>0</v>
      </c>
      <c r="H4112" s="85">
        <v>1083475.49</v>
      </c>
      <c r="I4112" s="85">
        <v>20586.03</v>
      </c>
      <c r="J4112" s="85">
        <v>20554.54</v>
      </c>
      <c r="K4112" s="85">
        <v>31.49</v>
      </c>
      <c r="L4112" s="146">
        <v>5146.51</v>
      </c>
      <c r="M4112" s="146">
        <v>5178</v>
      </c>
      <c r="N4112" s="146">
        <v>0</v>
      </c>
      <c r="Y4112" s="32">
        <f t="shared" si="63"/>
        <v>10316.64</v>
      </c>
    </row>
    <row r="4113" spans="1:25" x14ac:dyDescent="0.25">
      <c r="A4113" s="83" t="s">
        <v>11781</v>
      </c>
      <c r="B4113" s="84" t="s">
        <v>4189</v>
      </c>
      <c r="C4113" s="19">
        <v>42666.47</v>
      </c>
      <c r="D4113" s="19">
        <v>810.66</v>
      </c>
      <c r="E4113" s="19">
        <v>0</v>
      </c>
      <c r="F4113" s="19">
        <v>810.66</v>
      </c>
      <c r="G4113" s="19">
        <v>0</v>
      </c>
      <c r="H4113" s="85">
        <v>172214.67</v>
      </c>
      <c r="I4113" s="85">
        <v>3272.08</v>
      </c>
      <c r="J4113" s="85">
        <v>3242.65</v>
      </c>
      <c r="K4113" s="85">
        <v>29.43</v>
      </c>
      <c r="L4113" s="146">
        <v>818.02</v>
      </c>
      <c r="M4113" s="146">
        <v>847.45</v>
      </c>
      <c r="N4113" s="146">
        <v>0</v>
      </c>
      <c r="Y4113" s="32">
        <f t="shared" ref="Y4113:Y4176" si="64">F4113+M4113+R4113+W4113</f>
        <v>1658.1100000000001</v>
      </c>
    </row>
    <row r="4114" spans="1:25" x14ac:dyDescent="0.25">
      <c r="A4114" s="83" t="s">
        <v>11782</v>
      </c>
      <c r="B4114" s="84" t="s">
        <v>4190</v>
      </c>
      <c r="C4114" s="19">
        <v>144915.46</v>
      </c>
      <c r="D4114" s="19">
        <v>2753.4</v>
      </c>
      <c r="E4114" s="19">
        <v>0</v>
      </c>
      <c r="F4114" s="19">
        <v>2753.4</v>
      </c>
      <c r="G4114" s="19">
        <v>0</v>
      </c>
      <c r="H4114" s="85">
        <v>576393.16</v>
      </c>
      <c r="I4114" s="85">
        <v>10951.47</v>
      </c>
      <c r="J4114" s="85">
        <v>11013.58</v>
      </c>
      <c r="K4114" s="85">
        <v>-62.11</v>
      </c>
      <c r="L4114" s="146">
        <v>2737.87</v>
      </c>
      <c r="M4114" s="146">
        <v>2675.76</v>
      </c>
      <c r="N4114" s="146">
        <v>0</v>
      </c>
      <c r="Y4114" s="32">
        <f t="shared" si="64"/>
        <v>5429.16</v>
      </c>
    </row>
    <row r="4115" spans="1:25" x14ac:dyDescent="0.25">
      <c r="A4115" s="83" t="s">
        <v>11783</v>
      </c>
      <c r="B4115" s="84" t="s">
        <v>4191</v>
      </c>
      <c r="C4115" s="19">
        <v>340916.95</v>
      </c>
      <c r="D4115" s="19">
        <v>6477.42</v>
      </c>
      <c r="E4115" s="19">
        <v>0</v>
      </c>
      <c r="F4115" s="19">
        <v>6477.42</v>
      </c>
      <c r="G4115" s="19">
        <v>0</v>
      </c>
      <c r="H4115" s="85">
        <v>1284724.57</v>
      </c>
      <c r="I4115" s="85">
        <v>24409.77</v>
      </c>
      <c r="J4115" s="85">
        <v>25909.69</v>
      </c>
      <c r="K4115" s="85">
        <v>-1499.92</v>
      </c>
      <c r="L4115" s="146">
        <v>6102.44</v>
      </c>
      <c r="M4115" s="146">
        <v>4602.5200000000004</v>
      </c>
      <c r="N4115" s="146">
        <v>0</v>
      </c>
      <c r="Y4115" s="32">
        <f t="shared" si="64"/>
        <v>11079.94</v>
      </c>
    </row>
    <row r="4116" spans="1:25" x14ac:dyDescent="0.25">
      <c r="A4116" s="83" t="s">
        <v>11784</v>
      </c>
      <c r="B4116" s="84" t="s">
        <v>4192</v>
      </c>
      <c r="C4116" s="19">
        <v>112436.95</v>
      </c>
      <c r="D4116" s="19">
        <v>2136.3000000000002</v>
      </c>
      <c r="E4116" s="19">
        <v>0</v>
      </c>
      <c r="F4116" s="19">
        <v>2136.3000000000002</v>
      </c>
      <c r="G4116" s="19">
        <v>0</v>
      </c>
      <c r="H4116" s="85">
        <v>425908.47999999998</v>
      </c>
      <c r="I4116" s="85">
        <v>8092.26</v>
      </c>
      <c r="J4116" s="85">
        <v>8545.2099999999991</v>
      </c>
      <c r="K4116" s="85">
        <v>-452.95</v>
      </c>
      <c r="L4116" s="146">
        <v>2023.07</v>
      </c>
      <c r="M4116" s="146">
        <v>1570.12</v>
      </c>
      <c r="N4116" s="146">
        <v>0</v>
      </c>
      <c r="Y4116" s="32">
        <f t="shared" si="64"/>
        <v>3706.42</v>
      </c>
    </row>
    <row r="4117" spans="1:25" x14ac:dyDescent="0.25">
      <c r="A4117" s="83" t="s">
        <v>11785</v>
      </c>
      <c r="B4117" s="84" t="s">
        <v>4193</v>
      </c>
      <c r="C4117" s="19">
        <v>75678.179999999993</v>
      </c>
      <c r="D4117" s="19">
        <v>1437.89</v>
      </c>
      <c r="E4117" s="19">
        <v>0</v>
      </c>
      <c r="F4117" s="19">
        <v>1437.89</v>
      </c>
      <c r="G4117" s="19">
        <v>0</v>
      </c>
      <c r="H4117" s="85">
        <v>284607.46000000002</v>
      </c>
      <c r="I4117" s="85">
        <v>5407.54</v>
      </c>
      <c r="J4117" s="85">
        <v>5751.54</v>
      </c>
      <c r="K4117" s="85">
        <v>-344</v>
      </c>
      <c r="L4117" s="146">
        <v>1351.89</v>
      </c>
      <c r="M4117" s="146">
        <v>1007.89</v>
      </c>
      <c r="N4117" s="146">
        <v>0</v>
      </c>
      <c r="Y4117" s="32">
        <f t="shared" si="64"/>
        <v>2445.7800000000002</v>
      </c>
    </row>
    <row r="4118" spans="1:25" x14ac:dyDescent="0.25">
      <c r="A4118" s="83" t="s">
        <v>11786</v>
      </c>
      <c r="B4118" s="84" t="s">
        <v>4194</v>
      </c>
      <c r="C4118" s="19">
        <v>187356.58</v>
      </c>
      <c r="D4118" s="19">
        <v>3559.78</v>
      </c>
      <c r="E4118" s="19">
        <v>0</v>
      </c>
      <c r="F4118" s="19">
        <v>3559.78</v>
      </c>
      <c r="G4118" s="19">
        <v>0</v>
      </c>
      <c r="H4118" s="85">
        <v>731311.76</v>
      </c>
      <c r="I4118" s="85">
        <v>13894.92</v>
      </c>
      <c r="J4118" s="85">
        <v>14239.1</v>
      </c>
      <c r="K4118" s="85">
        <v>-344.18</v>
      </c>
      <c r="L4118" s="146">
        <v>3473.73</v>
      </c>
      <c r="M4118" s="146">
        <v>3129.55</v>
      </c>
      <c r="N4118" s="146">
        <v>0</v>
      </c>
      <c r="Y4118" s="32">
        <f t="shared" si="64"/>
        <v>6689.33</v>
      </c>
    </row>
    <row r="4119" spans="1:25" x14ac:dyDescent="0.25">
      <c r="A4119" s="83" t="s">
        <v>11787</v>
      </c>
      <c r="B4119" s="84" t="s">
        <v>4195</v>
      </c>
      <c r="C4119" s="19">
        <v>68300.679999999993</v>
      </c>
      <c r="D4119" s="19">
        <v>1297.71</v>
      </c>
      <c r="E4119" s="19">
        <v>0</v>
      </c>
      <c r="F4119" s="19">
        <v>1297.71</v>
      </c>
      <c r="G4119" s="19">
        <v>0</v>
      </c>
      <c r="H4119" s="85">
        <v>280970.53000000003</v>
      </c>
      <c r="I4119" s="85">
        <v>5338.44</v>
      </c>
      <c r="J4119" s="85">
        <v>5190.8500000000004</v>
      </c>
      <c r="K4119" s="85">
        <v>147.59</v>
      </c>
      <c r="L4119" s="146">
        <v>1334.61</v>
      </c>
      <c r="M4119" s="146">
        <v>1482.2</v>
      </c>
      <c r="N4119" s="146">
        <v>0</v>
      </c>
      <c r="Y4119" s="32">
        <f t="shared" si="64"/>
        <v>2779.91</v>
      </c>
    </row>
    <row r="4120" spans="1:25" x14ac:dyDescent="0.25">
      <c r="A4120" s="83" t="s">
        <v>11788</v>
      </c>
      <c r="B4120" s="84" t="s">
        <v>4196</v>
      </c>
      <c r="C4120" s="19">
        <v>48005.26</v>
      </c>
      <c r="D4120" s="19">
        <v>912.1</v>
      </c>
      <c r="E4120" s="19">
        <v>0</v>
      </c>
      <c r="F4120" s="19">
        <v>912.1</v>
      </c>
      <c r="G4120" s="19">
        <v>0</v>
      </c>
      <c r="H4120" s="85">
        <v>198371.93</v>
      </c>
      <c r="I4120" s="85">
        <v>3769.07</v>
      </c>
      <c r="J4120" s="85">
        <v>3648.4</v>
      </c>
      <c r="K4120" s="85">
        <v>120.67</v>
      </c>
      <c r="L4120" s="146">
        <v>942.27</v>
      </c>
      <c r="M4120" s="146">
        <v>1062.94</v>
      </c>
      <c r="N4120" s="146">
        <v>0</v>
      </c>
      <c r="Y4120" s="32">
        <f t="shared" si="64"/>
        <v>1975.04</v>
      </c>
    </row>
    <row r="4121" spans="1:25" x14ac:dyDescent="0.25">
      <c r="A4121" s="83" t="s">
        <v>11789</v>
      </c>
      <c r="B4121" s="84" t="s">
        <v>4197</v>
      </c>
      <c r="C4121" s="19">
        <v>87496.16</v>
      </c>
      <c r="D4121" s="19">
        <v>1662.43</v>
      </c>
      <c r="E4121" s="19">
        <v>0</v>
      </c>
      <c r="F4121" s="19">
        <v>1662.43</v>
      </c>
      <c r="G4121" s="19">
        <v>0</v>
      </c>
      <c r="H4121" s="85">
        <v>313633.53999999998</v>
      </c>
      <c r="I4121" s="85">
        <v>5959.04</v>
      </c>
      <c r="J4121" s="85">
        <v>6649.71</v>
      </c>
      <c r="K4121" s="85">
        <v>-690.67</v>
      </c>
      <c r="L4121" s="146">
        <v>1489.76</v>
      </c>
      <c r="M4121" s="146">
        <v>799.09</v>
      </c>
      <c r="N4121" s="146">
        <v>0</v>
      </c>
      <c r="Y4121" s="32">
        <f t="shared" si="64"/>
        <v>2461.52</v>
      </c>
    </row>
    <row r="4122" spans="1:25" x14ac:dyDescent="0.25">
      <c r="A4122" s="83" t="s">
        <v>11790</v>
      </c>
      <c r="B4122" s="84" t="s">
        <v>4198</v>
      </c>
      <c r="C4122" s="19">
        <v>82181.399999999994</v>
      </c>
      <c r="D4122" s="19">
        <v>1561.45</v>
      </c>
      <c r="E4122" s="19">
        <v>0</v>
      </c>
      <c r="F4122" s="19">
        <v>1561.45</v>
      </c>
      <c r="G4122" s="19">
        <v>0</v>
      </c>
      <c r="H4122" s="85">
        <v>308315.24</v>
      </c>
      <c r="I4122" s="85">
        <v>5857.99</v>
      </c>
      <c r="J4122" s="85">
        <v>6245.79</v>
      </c>
      <c r="K4122" s="85">
        <v>-387.8</v>
      </c>
      <c r="L4122" s="146">
        <v>1464.5</v>
      </c>
      <c r="M4122" s="146">
        <v>1076.7</v>
      </c>
      <c r="N4122" s="146">
        <v>0</v>
      </c>
      <c r="Y4122" s="32">
        <f t="shared" si="64"/>
        <v>2638.15</v>
      </c>
    </row>
    <row r="4123" spans="1:25" x14ac:dyDescent="0.25">
      <c r="A4123" s="83" t="s">
        <v>11791</v>
      </c>
      <c r="B4123" s="84" t="s">
        <v>4199</v>
      </c>
      <c r="C4123" s="19">
        <v>80378.86</v>
      </c>
      <c r="D4123" s="19">
        <v>1527.2</v>
      </c>
      <c r="E4123" s="19">
        <v>0</v>
      </c>
      <c r="F4123" s="19">
        <v>1527.2</v>
      </c>
      <c r="G4123" s="19">
        <v>0</v>
      </c>
      <c r="H4123" s="85">
        <v>304421.17</v>
      </c>
      <c r="I4123" s="85">
        <v>5784</v>
      </c>
      <c r="J4123" s="85">
        <v>6108.79</v>
      </c>
      <c r="K4123" s="85">
        <v>-324.79000000000002</v>
      </c>
      <c r="L4123" s="146">
        <v>1446</v>
      </c>
      <c r="M4123" s="146">
        <v>1121.21</v>
      </c>
      <c r="N4123" s="146">
        <v>0</v>
      </c>
      <c r="Y4123" s="32">
        <f t="shared" si="64"/>
        <v>2648.41</v>
      </c>
    </row>
    <row r="4124" spans="1:25" x14ac:dyDescent="0.25">
      <c r="A4124" s="83" t="s">
        <v>11792</v>
      </c>
      <c r="B4124" s="84" t="s">
        <v>4200</v>
      </c>
      <c r="C4124" s="19">
        <v>3209787.68</v>
      </c>
      <c r="D4124" s="19">
        <v>60985.97</v>
      </c>
      <c r="E4124" s="19">
        <v>0</v>
      </c>
      <c r="F4124" s="19">
        <v>60985.97</v>
      </c>
      <c r="G4124" s="19">
        <v>0</v>
      </c>
      <c r="H4124" s="85">
        <v>13320846.66</v>
      </c>
      <c r="I4124" s="85">
        <v>253096.09</v>
      </c>
      <c r="J4124" s="85">
        <v>243943.86</v>
      </c>
      <c r="K4124" s="85">
        <v>9152.23</v>
      </c>
      <c r="L4124" s="146">
        <v>63274.02</v>
      </c>
      <c r="M4124" s="146">
        <v>72426.25</v>
      </c>
      <c r="N4124" s="146">
        <v>0</v>
      </c>
      <c r="Y4124" s="32">
        <f t="shared" si="64"/>
        <v>133412.22</v>
      </c>
    </row>
    <row r="4125" spans="1:25" x14ac:dyDescent="0.25">
      <c r="A4125" s="83" t="s">
        <v>11793</v>
      </c>
      <c r="B4125" s="84" t="s">
        <v>4201</v>
      </c>
      <c r="C4125" s="19">
        <v>67736.289999999994</v>
      </c>
      <c r="D4125" s="19">
        <v>1286.99</v>
      </c>
      <c r="E4125" s="19">
        <v>0</v>
      </c>
      <c r="F4125" s="19">
        <v>1286.99</v>
      </c>
      <c r="G4125" s="19">
        <v>0</v>
      </c>
      <c r="H4125" s="85">
        <v>262192.48</v>
      </c>
      <c r="I4125" s="85">
        <v>4981.66</v>
      </c>
      <c r="J4125" s="85">
        <v>5147.96</v>
      </c>
      <c r="K4125" s="85">
        <v>-166.3</v>
      </c>
      <c r="L4125" s="146">
        <v>1245.42</v>
      </c>
      <c r="M4125" s="146">
        <v>1079.1199999999999</v>
      </c>
      <c r="N4125" s="146">
        <v>0</v>
      </c>
      <c r="Y4125" s="32">
        <f t="shared" si="64"/>
        <v>2366.1099999999997</v>
      </c>
    </row>
    <row r="4126" spans="1:25" x14ac:dyDescent="0.25">
      <c r="A4126" s="83" t="s">
        <v>11794</v>
      </c>
      <c r="B4126" s="84" t="s">
        <v>4202</v>
      </c>
      <c r="C4126" s="19">
        <v>118048.34</v>
      </c>
      <c r="D4126" s="19">
        <v>2242.92</v>
      </c>
      <c r="E4126" s="19">
        <v>0</v>
      </c>
      <c r="F4126" s="19">
        <v>2242.92</v>
      </c>
      <c r="G4126" s="19">
        <v>0</v>
      </c>
      <c r="H4126" s="85">
        <v>422321.38</v>
      </c>
      <c r="I4126" s="85">
        <v>8024.11</v>
      </c>
      <c r="J4126" s="85">
        <v>8971.67</v>
      </c>
      <c r="K4126" s="85">
        <v>-947.56</v>
      </c>
      <c r="L4126" s="146">
        <v>2006.03</v>
      </c>
      <c r="M4126" s="146">
        <v>1058.47</v>
      </c>
      <c r="N4126" s="146">
        <v>0</v>
      </c>
      <c r="Y4126" s="32">
        <f t="shared" si="64"/>
        <v>3301.3900000000003</v>
      </c>
    </row>
    <row r="4127" spans="1:25" x14ac:dyDescent="0.25">
      <c r="A4127" s="83" t="s">
        <v>11795</v>
      </c>
      <c r="B4127" s="84" t="s">
        <v>4203</v>
      </c>
      <c r="C4127" s="19">
        <v>387584.69</v>
      </c>
      <c r="D4127" s="19">
        <v>7364.11</v>
      </c>
      <c r="E4127" s="19">
        <v>0</v>
      </c>
      <c r="F4127" s="19">
        <v>7364.11</v>
      </c>
      <c r="G4127" s="19">
        <v>0</v>
      </c>
      <c r="H4127" s="85">
        <v>1589108.55</v>
      </c>
      <c r="I4127" s="85">
        <v>30193.06</v>
      </c>
      <c r="J4127" s="85">
        <v>29456.44</v>
      </c>
      <c r="K4127" s="85">
        <v>736.62</v>
      </c>
      <c r="L4127" s="146">
        <v>7548.27</v>
      </c>
      <c r="M4127" s="146">
        <v>8284.89</v>
      </c>
      <c r="N4127" s="146">
        <v>0</v>
      </c>
      <c r="Y4127" s="32">
        <f t="shared" si="64"/>
        <v>15649</v>
      </c>
    </row>
    <row r="4128" spans="1:25" x14ac:dyDescent="0.25">
      <c r="A4128" s="83" t="s">
        <v>11796</v>
      </c>
      <c r="B4128" s="84" t="s">
        <v>4204</v>
      </c>
      <c r="C4128" s="19">
        <v>117194.48</v>
      </c>
      <c r="D4128" s="19">
        <v>2226.6999999999998</v>
      </c>
      <c r="E4128" s="19">
        <v>0</v>
      </c>
      <c r="F4128" s="19">
        <v>2226.6999999999998</v>
      </c>
      <c r="G4128" s="19">
        <v>0</v>
      </c>
      <c r="H4128" s="85">
        <v>450026.29</v>
      </c>
      <c r="I4128" s="85">
        <v>8550.5</v>
      </c>
      <c r="J4128" s="85">
        <v>8906.7800000000007</v>
      </c>
      <c r="K4128" s="85">
        <v>-356.28</v>
      </c>
      <c r="L4128" s="146">
        <v>2137.63</v>
      </c>
      <c r="M4128" s="146">
        <v>1781.35</v>
      </c>
      <c r="N4128" s="146">
        <v>0</v>
      </c>
      <c r="Y4128" s="32">
        <f t="shared" si="64"/>
        <v>4008.0499999999997</v>
      </c>
    </row>
    <row r="4129" spans="1:25" x14ac:dyDescent="0.25">
      <c r="A4129" s="83" t="s">
        <v>11797</v>
      </c>
      <c r="B4129" s="84" t="s">
        <v>4205</v>
      </c>
      <c r="C4129" s="19">
        <v>25782.86</v>
      </c>
      <c r="D4129" s="19">
        <v>489.88</v>
      </c>
      <c r="E4129" s="19">
        <v>0</v>
      </c>
      <c r="F4129" s="19">
        <v>489.88</v>
      </c>
      <c r="G4129" s="19">
        <v>0</v>
      </c>
      <c r="H4129" s="85">
        <v>102377.9</v>
      </c>
      <c r="I4129" s="85">
        <v>1945.18</v>
      </c>
      <c r="J4129" s="85">
        <v>1959.5</v>
      </c>
      <c r="K4129" s="85">
        <v>-14.32</v>
      </c>
      <c r="L4129" s="146">
        <v>486.3</v>
      </c>
      <c r="M4129" s="146">
        <v>471.98</v>
      </c>
      <c r="N4129" s="146">
        <v>0</v>
      </c>
      <c r="Y4129" s="32">
        <f t="shared" si="64"/>
        <v>961.86</v>
      </c>
    </row>
    <row r="4130" spans="1:25" x14ac:dyDescent="0.25">
      <c r="A4130" s="83" t="s">
        <v>11798</v>
      </c>
      <c r="B4130" s="84" t="s">
        <v>4206</v>
      </c>
      <c r="C4130" s="19">
        <v>42903.1</v>
      </c>
      <c r="D4130" s="19">
        <v>815.16</v>
      </c>
      <c r="E4130" s="19">
        <v>0</v>
      </c>
      <c r="F4130" s="19">
        <v>815.16</v>
      </c>
      <c r="G4130" s="19">
        <v>0</v>
      </c>
      <c r="H4130" s="85">
        <v>164058.07</v>
      </c>
      <c r="I4130" s="85">
        <v>3117.1</v>
      </c>
      <c r="J4130" s="85">
        <v>3260.64</v>
      </c>
      <c r="K4130" s="85">
        <v>-143.54</v>
      </c>
      <c r="L4130" s="146">
        <v>779.28</v>
      </c>
      <c r="M4130" s="146">
        <v>635.74</v>
      </c>
      <c r="N4130" s="146">
        <v>0</v>
      </c>
      <c r="Y4130" s="32">
        <f t="shared" si="64"/>
        <v>1450.9</v>
      </c>
    </row>
    <row r="4131" spans="1:25" x14ac:dyDescent="0.25">
      <c r="A4131" s="83" t="s">
        <v>11799</v>
      </c>
      <c r="B4131" s="84" t="s">
        <v>4207</v>
      </c>
      <c r="C4131" s="19">
        <v>5185.1099999999997</v>
      </c>
      <c r="D4131" s="19">
        <v>98.52</v>
      </c>
      <c r="E4131" s="19">
        <v>0</v>
      </c>
      <c r="F4131" s="19">
        <v>98.52</v>
      </c>
      <c r="G4131" s="19">
        <v>0</v>
      </c>
      <c r="H4131" s="85">
        <v>23962.94</v>
      </c>
      <c r="I4131" s="85">
        <v>455.3</v>
      </c>
      <c r="J4131" s="85">
        <v>394.07</v>
      </c>
      <c r="K4131" s="85">
        <v>61.23</v>
      </c>
      <c r="L4131" s="146">
        <v>113.83</v>
      </c>
      <c r="M4131" s="146">
        <v>175.06</v>
      </c>
      <c r="N4131" s="146">
        <v>0</v>
      </c>
      <c r="Y4131" s="32">
        <f t="shared" si="64"/>
        <v>273.58</v>
      </c>
    </row>
    <row r="4132" spans="1:25" x14ac:dyDescent="0.25">
      <c r="A4132" s="83" t="s">
        <v>11800</v>
      </c>
      <c r="B4132" s="84" t="s">
        <v>4208</v>
      </c>
      <c r="C4132" s="19">
        <v>35654.370000000003</v>
      </c>
      <c r="D4132" s="19">
        <v>677.43</v>
      </c>
      <c r="E4132" s="19">
        <v>0</v>
      </c>
      <c r="F4132" s="19">
        <v>677.43</v>
      </c>
      <c r="G4132" s="19">
        <v>0</v>
      </c>
      <c r="H4132" s="85">
        <v>140862.54999999999</v>
      </c>
      <c r="I4132" s="85">
        <v>2676.39</v>
      </c>
      <c r="J4132" s="85">
        <v>2709.73</v>
      </c>
      <c r="K4132" s="85">
        <v>-33.340000000000003</v>
      </c>
      <c r="L4132" s="146">
        <v>669.1</v>
      </c>
      <c r="M4132" s="146">
        <v>635.76</v>
      </c>
      <c r="N4132" s="146">
        <v>0</v>
      </c>
      <c r="Y4132" s="32">
        <f t="shared" si="64"/>
        <v>1313.19</v>
      </c>
    </row>
    <row r="4133" spans="1:25" x14ac:dyDescent="0.25">
      <c r="A4133" s="83" t="s">
        <v>11801</v>
      </c>
      <c r="B4133" s="84" t="s">
        <v>4209</v>
      </c>
      <c r="C4133" s="19">
        <v>32302.26</v>
      </c>
      <c r="D4133" s="19">
        <v>613.74</v>
      </c>
      <c r="E4133" s="19">
        <v>0</v>
      </c>
      <c r="F4133" s="19">
        <v>613.74</v>
      </c>
      <c r="G4133" s="19">
        <v>0</v>
      </c>
      <c r="H4133" s="85">
        <v>132870.44</v>
      </c>
      <c r="I4133" s="85">
        <v>2524.54</v>
      </c>
      <c r="J4133" s="85">
        <v>2454.9699999999998</v>
      </c>
      <c r="K4133" s="85">
        <v>69.569999999999993</v>
      </c>
      <c r="L4133" s="146">
        <v>631.14</v>
      </c>
      <c r="M4133" s="146">
        <v>700.71</v>
      </c>
      <c r="N4133" s="146">
        <v>0</v>
      </c>
      <c r="Y4133" s="32">
        <f t="shared" si="64"/>
        <v>1314.45</v>
      </c>
    </row>
    <row r="4134" spans="1:25" x14ac:dyDescent="0.25">
      <c r="A4134" s="83" t="s">
        <v>11802</v>
      </c>
      <c r="B4134" s="84" t="s">
        <v>4210</v>
      </c>
      <c r="C4134" s="19">
        <v>189926.03</v>
      </c>
      <c r="D4134" s="19">
        <v>3608.6</v>
      </c>
      <c r="E4134" s="19">
        <v>0</v>
      </c>
      <c r="F4134" s="19">
        <v>3608.6</v>
      </c>
      <c r="G4134" s="19">
        <v>0</v>
      </c>
      <c r="H4134" s="85">
        <v>749420.48</v>
      </c>
      <c r="I4134" s="85">
        <v>14238.99</v>
      </c>
      <c r="J4134" s="85">
        <v>14434.38</v>
      </c>
      <c r="K4134" s="85">
        <v>-195.39</v>
      </c>
      <c r="L4134" s="146">
        <v>3559.75</v>
      </c>
      <c r="M4134" s="146">
        <v>3364.36</v>
      </c>
      <c r="N4134" s="146">
        <v>0</v>
      </c>
      <c r="Y4134" s="32">
        <f t="shared" si="64"/>
        <v>6972.96</v>
      </c>
    </row>
    <row r="4135" spans="1:25" x14ac:dyDescent="0.25">
      <c r="A4135" s="83" t="s">
        <v>11803</v>
      </c>
      <c r="B4135" s="84" t="s">
        <v>4211</v>
      </c>
      <c r="C4135" s="19">
        <v>105522.84</v>
      </c>
      <c r="D4135" s="19">
        <v>2004.94</v>
      </c>
      <c r="E4135" s="19">
        <v>0</v>
      </c>
      <c r="F4135" s="19">
        <v>2004.94</v>
      </c>
      <c r="G4135" s="19">
        <v>0</v>
      </c>
      <c r="H4135" s="85">
        <v>422448.35</v>
      </c>
      <c r="I4135" s="85">
        <v>8026.52</v>
      </c>
      <c r="J4135" s="85">
        <v>8019.74</v>
      </c>
      <c r="K4135" s="85">
        <v>6.78</v>
      </c>
      <c r="L4135" s="146">
        <v>2006.63</v>
      </c>
      <c r="M4135" s="146">
        <v>2013.41</v>
      </c>
      <c r="N4135" s="146">
        <v>0</v>
      </c>
      <c r="Y4135" s="32">
        <f t="shared" si="64"/>
        <v>4018.3500000000004</v>
      </c>
    </row>
    <row r="4136" spans="1:25" x14ac:dyDescent="0.25">
      <c r="A4136" s="83" t="s">
        <v>11804</v>
      </c>
      <c r="B4136" s="84" t="s">
        <v>4212</v>
      </c>
      <c r="C4136" s="19">
        <v>73319.66</v>
      </c>
      <c r="D4136" s="19">
        <v>1393.07</v>
      </c>
      <c r="E4136" s="19">
        <v>0</v>
      </c>
      <c r="F4136" s="19">
        <v>1393.07</v>
      </c>
      <c r="G4136" s="19">
        <v>0</v>
      </c>
      <c r="H4136" s="85">
        <v>256918.09</v>
      </c>
      <c r="I4136" s="85">
        <v>4881.4399999999996</v>
      </c>
      <c r="J4136" s="85">
        <v>5572.29</v>
      </c>
      <c r="K4136" s="85">
        <v>-690.85</v>
      </c>
      <c r="L4136" s="146">
        <v>1220.3599999999999</v>
      </c>
      <c r="M4136" s="146">
        <v>529.51</v>
      </c>
      <c r="N4136" s="146">
        <v>0</v>
      </c>
      <c r="Y4136" s="32">
        <f t="shared" si="64"/>
        <v>1922.58</v>
      </c>
    </row>
    <row r="4137" spans="1:25" x14ac:dyDescent="0.25">
      <c r="A4137" s="83" t="s">
        <v>11805</v>
      </c>
      <c r="B4137" s="84" t="s">
        <v>4213</v>
      </c>
      <c r="C4137" s="19">
        <v>66167.75</v>
      </c>
      <c r="D4137" s="19">
        <v>1257.19</v>
      </c>
      <c r="E4137" s="19">
        <v>0</v>
      </c>
      <c r="F4137" s="19">
        <v>1257.19</v>
      </c>
      <c r="G4137" s="19">
        <v>0</v>
      </c>
      <c r="H4137" s="85">
        <v>279923.96000000002</v>
      </c>
      <c r="I4137" s="85">
        <v>5318.56</v>
      </c>
      <c r="J4137" s="85">
        <v>5028.75</v>
      </c>
      <c r="K4137" s="85">
        <v>289.81</v>
      </c>
      <c r="L4137" s="146">
        <v>1329.64</v>
      </c>
      <c r="M4137" s="146">
        <v>1619.45</v>
      </c>
      <c r="N4137" s="146">
        <v>0</v>
      </c>
      <c r="Y4137" s="32">
        <f t="shared" si="64"/>
        <v>2876.6400000000003</v>
      </c>
    </row>
    <row r="4138" spans="1:25" x14ac:dyDescent="0.25">
      <c r="A4138" s="83" t="s">
        <v>11806</v>
      </c>
      <c r="B4138" s="84" t="s">
        <v>4214</v>
      </c>
      <c r="C4138" s="19">
        <v>40910.160000000003</v>
      </c>
      <c r="D4138" s="19">
        <v>777.29</v>
      </c>
      <c r="E4138" s="19">
        <v>0</v>
      </c>
      <c r="F4138" s="19">
        <v>777.29</v>
      </c>
      <c r="G4138" s="19">
        <v>0</v>
      </c>
      <c r="H4138" s="85">
        <v>185903.74</v>
      </c>
      <c r="I4138" s="85">
        <v>3532.17</v>
      </c>
      <c r="J4138" s="85">
        <v>3109.17</v>
      </c>
      <c r="K4138" s="85">
        <v>423</v>
      </c>
      <c r="L4138" s="146">
        <v>883.04</v>
      </c>
      <c r="M4138" s="146">
        <v>1306.04</v>
      </c>
      <c r="N4138" s="146">
        <v>0</v>
      </c>
      <c r="Y4138" s="32">
        <f t="shared" si="64"/>
        <v>2083.33</v>
      </c>
    </row>
    <row r="4139" spans="1:25" x14ac:dyDescent="0.25">
      <c r="A4139" s="83" t="s">
        <v>11807</v>
      </c>
      <c r="B4139" s="84" t="s">
        <v>4215</v>
      </c>
      <c r="C4139" s="19">
        <v>97493.69</v>
      </c>
      <c r="D4139" s="19">
        <v>1852.38</v>
      </c>
      <c r="E4139" s="19">
        <v>0</v>
      </c>
      <c r="F4139" s="19">
        <v>1852.38</v>
      </c>
      <c r="G4139" s="19">
        <v>0</v>
      </c>
      <c r="H4139" s="85">
        <v>397209.47</v>
      </c>
      <c r="I4139" s="85">
        <v>7546.98</v>
      </c>
      <c r="J4139" s="85">
        <v>7409.52</v>
      </c>
      <c r="K4139" s="85">
        <v>137.46</v>
      </c>
      <c r="L4139" s="146">
        <v>1886.75</v>
      </c>
      <c r="M4139" s="146">
        <v>2024.21</v>
      </c>
      <c r="N4139" s="146">
        <v>0</v>
      </c>
      <c r="Y4139" s="32">
        <f t="shared" si="64"/>
        <v>3876.59</v>
      </c>
    </row>
    <row r="4140" spans="1:25" x14ac:dyDescent="0.25">
      <c r="A4140" s="83" t="s">
        <v>11808</v>
      </c>
      <c r="B4140" s="84" t="s">
        <v>4216</v>
      </c>
      <c r="C4140" s="19">
        <v>44380.11</v>
      </c>
      <c r="D4140" s="19">
        <v>843.22</v>
      </c>
      <c r="E4140" s="19">
        <v>0</v>
      </c>
      <c r="F4140" s="19">
        <v>843.22</v>
      </c>
      <c r="G4140" s="19">
        <v>0</v>
      </c>
      <c r="H4140" s="85">
        <v>176432.35</v>
      </c>
      <c r="I4140" s="85">
        <v>3352.21</v>
      </c>
      <c r="J4140" s="85">
        <v>3372.89</v>
      </c>
      <c r="K4140" s="85">
        <v>-20.68</v>
      </c>
      <c r="L4140" s="146">
        <v>838.05</v>
      </c>
      <c r="M4140" s="146">
        <v>817.37</v>
      </c>
      <c r="N4140" s="146">
        <v>0</v>
      </c>
      <c r="Y4140" s="32">
        <f t="shared" si="64"/>
        <v>1660.5900000000001</v>
      </c>
    </row>
    <row r="4141" spans="1:25" x14ac:dyDescent="0.25">
      <c r="A4141" s="83" t="s">
        <v>11809</v>
      </c>
      <c r="B4141" s="84" t="s">
        <v>4217</v>
      </c>
      <c r="C4141" s="19">
        <v>75086.13</v>
      </c>
      <c r="D4141" s="19">
        <v>1426.64</v>
      </c>
      <c r="E4141" s="19">
        <v>0</v>
      </c>
      <c r="F4141" s="19">
        <v>1426.64</v>
      </c>
      <c r="G4141" s="19">
        <v>0</v>
      </c>
      <c r="H4141" s="85">
        <v>309371.89</v>
      </c>
      <c r="I4141" s="85">
        <v>5878.07</v>
      </c>
      <c r="J4141" s="85">
        <v>5706.55</v>
      </c>
      <c r="K4141" s="85">
        <v>171.52</v>
      </c>
      <c r="L4141" s="146">
        <v>1469.52</v>
      </c>
      <c r="M4141" s="146">
        <v>1641.04</v>
      </c>
      <c r="N4141" s="146">
        <v>0</v>
      </c>
      <c r="Y4141" s="32">
        <f t="shared" si="64"/>
        <v>3067.6800000000003</v>
      </c>
    </row>
    <row r="4142" spans="1:25" x14ac:dyDescent="0.25">
      <c r="A4142" s="83" t="s">
        <v>11810</v>
      </c>
      <c r="B4142" s="84" t="s">
        <v>4218</v>
      </c>
      <c r="C4142" s="19">
        <v>73264.210000000006</v>
      </c>
      <c r="D4142" s="19">
        <v>1392.02</v>
      </c>
      <c r="E4142" s="19">
        <v>0</v>
      </c>
      <c r="F4142" s="19">
        <v>1392.02</v>
      </c>
      <c r="G4142" s="19">
        <v>0</v>
      </c>
      <c r="H4142" s="85">
        <v>297159.90999999997</v>
      </c>
      <c r="I4142" s="85">
        <v>5646.04</v>
      </c>
      <c r="J4142" s="85">
        <v>5568.08</v>
      </c>
      <c r="K4142" s="85">
        <v>77.959999999999994</v>
      </c>
      <c r="L4142" s="146">
        <v>1411.51</v>
      </c>
      <c r="M4142" s="146">
        <v>1489.47</v>
      </c>
      <c r="N4142" s="146">
        <v>0</v>
      </c>
      <c r="Y4142" s="32">
        <f t="shared" si="64"/>
        <v>2881.49</v>
      </c>
    </row>
    <row r="4143" spans="1:25" x14ac:dyDescent="0.25">
      <c r="A4143" s="83" t="s">
        <v>11811</v>
      </c>
      <c r="B4143" s="84" t="s">
        <v>4219</v>
      </c>
      <c r="C4143" s="19">
        <v>108363.94</v>
      </c>
      <c r="D4143" s="19">
        <v>2058.92</v>
      </c>
      <c r="E4143" s="19">
        <v>0</v>
      </c>
      <c r="F4143" s="19">
        <v>2058.92</v>
      </c>
      <c r="G4143" s="19">
        <v>0</v>
      </c>
      <c r="H4143" s="85">
        <v>442621.96</v>
      </c>
      <c r="I4143" s="85">
        <v>8409.82</v>
      </c>
      <c r="J4143" s="85">
        <v>8235.66</v>
      </c>
      <c r="K4143" s="85">
        <v>174.16</v>
      </c>
      <c r="L4143" s="146">
        <v>2102.46</v>
      </c>
      <c r="M4143" s="146">
        <v>2276.62</v>
      </c>
      <c r="N4143" s="146">
        <v>0</v>
      </c>
      <c r="Y4143" s="32">
        <f t="shared" si="64"/>
        <v>4335.54</v>
      </c>
    </row>
    <row r="4144" spans="1:25" x14ac:dyDescent="0.25">
      <c r="A4144" s="83" t="s">
        <v>11812</v>
      </c>
      <c r="B4144" s="84" t="s">
        <v>4220</v>
      </c>
      <c r="C4144" s="19">
        <v>62795.89</v>
      </c>
      <c r="D4144" s="19">
        <v>1193.1199999999999</v>
      </c>
      <c r="E4144" s="19">
        <v>0</v>
      </c>
      <c r="F4144" s="19">
        <v>1193.1199999999999</v>
      </c>
      <c r="G4144" s="19">
        <v>0</v>
      </c>
      <c r="H4144" s="85">
        <v>237921.08</v>
      </c>
      <c r="I4144" s="85">
        <v>4520.5</v>
      </c>
      <c r="J4144" s="85">
        <v>4772.49</v>
      </c>
      <c r="K4144" s="85">
        <v>-251.99</v>
      </c>
      <c r="L4144" s="146">
        <v>1130.1300000000001</v>
      </c>
      <c r="M4144" s="146">
        <v>878.14</v>
      </c>
      <c r="N4144" s="146">
        <v>0</v>
      </c>
      <c r="Y4144" s="32">
        <f t="shared" si="64"/>
        <v>2071.2599999999998</v>
      </c>
    </row>
    <row r="4145" spans="1:25" x14ac:dyDescent="0.25">
      <c r="A4145" s="83" t="s">
        <v>11813</v>
      </c>
      <c r="B4145" s="84" t="s">
        <v>4221</v>
      </c>
      <c r="C4145" s="19">
        <v>139037.97</v>
      </c>
      <c r="D4145" s="19">
        <v>2641.72</v>
      </c>
      <c r="E4145" s="19">
        <v>0</v>
      </c>
      <c r="F4145" s="19">
        <v>2641.72</v>
      </c>
      <c r="G4145" s="19">
        <v>0</v>
      </c>
      <c r="H4145" s="85">
        <v>565035.78</v>
      </c>
      <c r="I4145" s="85">
        <v>10735.68</v>
      </c>
      <c r="J4145" s="85">
        <v>10566.89</v>
      </c>
      <c r="K4145" s="85">
        <v>168.79</v>
      </c>
      <c r="L4145" s="146">
        <v>2683.92</v>
      </c>
      <c r="M4145" s="146">
        <v>2852.71</v>
      </c>
      <c r="N4145" s="146">
        <v>0</v>
      </c>
      <c r="Y4145" s="32">
        <f t="shared" si="64"/>
        <v>5494.43</v>
      </c>
    </row>
    <row r="4146" spans="1:25" x14ac:dyDescent="0.25">
      <c r="A4146" s="83" t="s">
        <v>11814</v>
      </c>
      <c r="B4146" s="84" t="s">
        <v>4222</v>
      </c>
      <c r="C4146" s="19">
        <v>394136.4</v>
      </c>
      <c r="D4146" s="19">
        <v>7488.59</v>
      </c>
      <c r="E4146" s="19">
        <v>0</v>
      </c>
      <c r="F4146" s="19">
        <v>7488.59</v>
      </c>
      <c r="G4146" s="19">
        <v>0</v>
      </c>
      <c r="H4146" s="85">
        <v>1571152.29</v>
      </c>
      <c r="I4146" s="85">
        <v>29851.89</v>
      </c>
      <c r="J4146" s="85">
        <v>29954.37</v>
      </c>
      <c r="K4146" s="85">
        <v>-102.48</v>
      </c>
      <c r="L4146" s="146">
        <v>7462.97</v>
      </c>
      <c r="M4146" s="146">
        <v>7360.49</v>
      </c>
      <c r="N4146" s="146">
        <v>0</v>
      </c>
      <c r="Y4146" s="32">
        <f t="shared" si="64"/>
        <v>14849.08</v>
      </c>
    </row>
    <row r="4147" spans="1:25" x14ac:dyDescent="0.25">
      <c r="A4147" s="83" t="s">
        <v>11815</v>
      </c>
      <c r="B4147" s="84" t="s">
        <v>4223</v>
      </c>
      <c r="C4147" s="19">
        <v>27720.79</v>
      </c>
      <c r="D4147" s="19">
        <v>526.70000000000005</v>
      </c>
      <c r="E4147" s="19">
        <v>0</v>
      </c>
      <c r="F4147" s="19">
        <v>526.70000000000005</v>
      </c>
      <c r="G4147" s="19">
        <v>0</v>
      </c>
      <c r="H4147" s="85">
        <v>73027.55</v>
      </c>
      <c r="I4147" s="85">
        <v>1387.52</v>
      </c>
      <c r="J4147" s="85">
        <v>2106.7800000000002</v>
      </c>
      <c r="K4147" s="85">
        <v>-719.26</v>
      </c>
      <c r="L4147" s="146">
        <v>346.88</v>
      </c>
      <c r="M4147" s="146">
        <v>0</v>
      </c>
      <c r="N4147" s="146">
        <v>372.38</v>
      </c>
      <c r="Y4147" s="32">
        <f t="shared" si="64"/>
        <v>526.70000000000005</v>
      </c>
    </row>
    <row r="4148" spans="1:25" x14ac:dyDescent="0.25">
      <c r="A4148" s="83" t="s">
        <v>11816</v>
      </c>
      <c r="B4148" s="84" t="s">
        <v>4224</v>
      </c>
      <c r="C4148" s="19">
        <v>17336.849999999999</v>
      </c>
      <c r="D4148" s="19">
        <v>329.4</v>
      </c>
      <c r="E4148" s="19">
        <v>0</v>
      </c>
      <c r="F4148" s="19">
        <v>329.4</v>
      </c>
      <c r="G4148" s="19">
        <v>0</v>
      </c>
      <c r="H4148" s="85">
        <v>73302.41</v>
      </c>
      <c r="I4148" s="85">
        <v>1392.75</v>
      </c>
      <c r="J4148" s="85">
        <v>1317.6</v>
      </c>
      <c r="K4148" s="85">
        <v>75.150000000000006</v>
      </c>
      <c r="L4148" s="146">
        <v>348.19</v>
      </c>
      <c r="M4148" s="146">
        <v>423.34</v>
      </c>
      <c r="N4148" s="146">
        <v>0</v>
      </c>
      <c r="Y4148" s="32">
        <f t="shared" si="64"/>
        <v>752.74</v>
      </c>
    </row>
    <row r="4149" spans="1:25" x14ac:dyDescent="0.25">
      <c r="A4149" s="83" t="s">
        <v>11817</v>
      </c>
      <c r="B4149" s="84" t="s">
        <v>4225</v>
      </c>
      <c r="C4149" s="19">
        <v>54578.97</v>
      </c>
      <c r="D4149" s="19">
        <v>1037</v>
      </c>
      <c r="E4149" s="19">
        <v>0</v>
      </c>
      <c r="F4149" s="19">
        <v>1037</v>
      </c>
      <c r="G4149" s="19">
        <v>0</v>
      </c>
      <c r="H4149" s="85">
        <v>210003.97</v>
      </c>
      <c r="I4149" s="85">
        <v>3990.08</v>
      </c>
      <c r="J4149" s="85">
        <v>4148</v>
      </c>
      <c r="K4149" s="85">
        <v>-157.91999999999999</v>
      </c>
      <c r="L4149" s="146">
        <v>997.52</v>
      </c>
      <c r="M4149" s="146">
        <v>839.6</v>
      </c>
      <c r="N4149" s="146">
        <v>0</v>
      </c>
      <c r="Y4149" s="32">
        <f t="shared" si="64"/>
        <v>1876.6</v>
      </c>
    </row>
    <row r="4150" spans="1:25" x14ac:dyDescent="0.25">
      <c r="A4150" s="83" t="s">
        <v>11818</v>
      </c>
      <c r="B4150" s="84" t="s">
        <v>4226</v>
      </c>
      <c r="C4150" s="19">
        <v>42322.65</v>
      </c>
      <c r="D4150" s="19">
        <v>804.13</v>
      </c>
      <c r="E4150" s="19">
        <v>0</v>
      </c>
      <c r="F4150" s="19">
        <v>804.13</v>
      </c>
      <c r="G4150" s="19">
        <v>0</v>
      </c>
      <c r="H4150" s="85">
        <v>175334.94</v>
      </c>
      <c r="I4150" s="85">
        <v>3331.36</v>
      </c>
      <c r="J4150" s="85">
        <v>3216.52</v>
      </c>
      <c r="K4150" s="85">
        <v>114.84</v>
      </c>
      <c r="L4150" s="146">
        <v>832.84</v>
      </c>
      <c r="M4150" s="146">
        <v>947.68</v>
      </c>
      <c r="N4150" s="146">
        <v>0</v>
      </c>
      <c r="Y4150" s="32">
        <f t="shared" si="64"/>
        <v>1751.81</v>
      </c>
    </row>
    <row r="4151" spans="1:25" x14ac:dyDescent="0.25">
      <c r="A4151" s="83" t="s">
        <v>11819</v>
      </c>
      <c r="B4151" s="84" t="s">
        <v>4227</v>
      </c>
      <c r="C4151" s="19">
        <v>61997.11</v>
      </c>
      <c r="D4151" s="19">
        <v>1177.95</v>
      </c>
      <c r="E4151" s="19">
        <v>0</v>
      </c>
      <c r="F4151" s="19">
        <v>1177.95</v>
      </c>
      <c r="G4151" s="19">
        <v>0</v>
      </c>
      <c r="H4151" s="85">
        <v>262355.78000000003</v>
      </c>
      <c r="I4151" s="85">
        <v>4984.76</v>
      </c>
      <c r="J4151" s="85">
        <v>4711.78</v>
      </c>
      <c r="K4151" s="85">
        <v>272.98</v>
      </c>
      <c r="L4151" s="146">
        <v>1246.19</v>
      </c>
      <c r="M4151" s="146">
        <v>1519.17</v>
      </c>
      <c r="N4151" s="146">
        <v>0</v>
      </c>
      <c r="Y4151" s="32">
        <f t="shared" si="64"/>
        <v>2697.12</v>
      </c>
    </row>
    <row r="4152" spans="1:25" x14ac:dyDescent="0.25">
      <c r="A4152" s="83" t="s">
        <v>11820</v>
      </c>
      <c r="B4152" s="84" t="s">
        <v>4228</v>
      </c>
      <c r="C4152" s="19">
        <v>407184.13</v>
      </c>
      <c r="D4152" s="19">
        <v>7736.5</v>
      </c>
      <c r="E4152" s="19">
        <v>0</v>
      </c>
      <c r="F4152" s="19">
        <v>7736.5</v>
      </c>
      <c r="G4152" s="19">
        <v>0</v>
      </c>
      <c r="H4152" s="85">
        <v>1607112.98</v>
      </c>
      <c r="I4152" s="85">
        <v>30535.15</v>
      </c>
      <c r="J4152" s="85">
        <v>30945.99</v>
      </c>
      <c r="K4152" s="85">
        <v>-410.84</v>
      </c>
      <c r="L4152" s="146">
        <v>7633.79</v>
      </c>
      <c r="M4152" s="146">
        <v>7222.95</v>
      </c>
      <c r="N4152" s="146">
        <v>0</v>
      </c>
      <c r="Y4152" s="32">
        <f t="shared" si="64"/>
        <v>14959.45</v>
      </c>
    </row>
    <row r="4153" spans="1:25" x14ac:dyDescent="0.25">
      <c r="A4153" s="83" t="s">
        <v>11821</v>
      </c>
      <c r="B4153" s="84" t="s">
        <v>4229</v>
      </c>
      <c r="C4153" s="19">
        <v>124416.85</v>
      </c>
      <c r="D4153" s="19">
        <v>2363.92</v>
      </c>
      <c r="E4153" s="19">
        <v>0</v>
      </c>
      <c r="F4153" s="19">
        <v>2363.92</v>
      </c>
      <c r="G4153" s="19">
        <v>0</v>
      </c>
      <c r="H4153" s="85">
        <v>476505.86</v>
      </c>
      <c r="I4153" s="85">
        <v>9053.61</v>
      </c>
      <c r="J4153" s="85">
        <v>9455.68</v>
      </c>
      <c r="K4153" s="85">
        <v>-402.07</v>
      </c>
      <c r="L4153" s="146">
        <v>2263.4</v>
      </c>
      <c r="M4153" s="146">
        <v>1861.33</v>
      </c>
      <c r="N4153" s="146">
        <v>0</v>
      </c>
      <c r="Y4153" s="32">
        <f t="shared" si="64"/>
        <v>4225.25</v>
      </c>
    </row>
    <row r="4154" spans="1:25" x14ac:dyDescent="0.25">
      <c r="A4154" s="83" t="s">
        <v>11822</v>
      </c>
      <c r="B4154" s="84" t="s">
        <v>4230</v>
      </c>
      <c r="C4154" s="19">
        <v>67117.77</v>
      </c>
      <c r="D4154" s="19">
        <v>1275.24</v>
      </c>
      <c r="E4154" s="19">
        <v>0</v>
      </c>
      <c r="F4154" s="19">
        <v>1275.24</v>
      </c>
      <c r="G4154" s="19">
        <v>0</v>
      </c>
      <c r="H4154" s="85">
        <v>263996.01</v>
      </c>
      <c r="I4154" s="85">
        <v>5015.92</v>
      </c>
      <c r="J4154" s="85">
        <v>5100.95</v>
      </c>
      <c r="K4154" s="85">
        <v>-85.03</v>
      </c>
      <c r="L4154" s="146">
        <v>1253.98</v>
      </c>
      <c r="M4154" s="146">
        <v>1168.95</v>
      </c>
      <c r="N4154" s="146">
        <v>0</v>
      </c>
      <c r="Y4154" s="32">
        <f t="shared" si="64"/>
        <v>2444.19</v>
      </c>
    </row>
    <row r="4155" spans="1:25" x14ac:dyDescent="0.25">
      <c r="A4155" s="83" t="s">
        <v>11823</v>
      </c>
      <c r="B4155" s="84" t="s">
        <v>4231</v>
      </c>
      <c r="C4155" s="19">
        <v>129418.86</v>
      </c>
      <c r="D4155" s="19">
        <v>2458.96</v>
      </c>
      <c r="E4155" s="19">
        <v>0</v>
      </c>
      <c r="F4155" s="19">
        <v>2458.96</v>
      </c>
      <c r="G4155" s="19">
        <v>0</v>
      </c>
      <c r="H4155" s="85">
        <v>463566.48</v>
      </c>
      <c r="I4155" s="85">
        <v>8807.76</v>
      </c>
      <c r="J4155" s="85">
        <v>9835.83</v>
      </c>
      <c r="K4155" s="85">
        <v>-1028.07</v>
      </c>
      <c r="L4155" s="146">
        <v>2201.94</v>
      </c>
      <c r="M4155" s="146">
        <v>1173.8699999999999</v>
      </c>
      <c r="N4155" s="146">
        <v>0</v>
      </c>
      <c r="Y4155" s="32">
        <f t="shared" si="64"/>
        <v>3632.83</v>
      </c>
    </row>
    <row r="4156" spans="1:25" x14ac:dyDescent="0.25">
      <c r="A4156" s="83" t="s">
        <v>11824</v>
      </c>
      <c r="B4156" s="84" t="s">
        <v>4232</v>
      </c>
      <c r="C4156" s="19">
        <v>47020.85</v>
      </c>
      <c r="D4156" s="19">
        <v>893.4</v>
      </c>
      <c r="E4156" s="19">
        <v>0</v>
      </c>
      <c r="F4156" s="19">
        <v>893.4</v>
      </c>
      <c r="G4156" s="19">
        <v>0</v>
      </c>
      <c r="H4156" s="85">
        <v>188443.76</v>
      </c>
      <c r="I4156" s="85">
        <v>3580.43</v>
      </c>
      <c r="J4156" s="85">
        <v>3573.58</v>
      </c>
      <c r="K4156" s="85">
        <v>6.85</v>
      </c>
      <c r="L4156" s="146">
        <v>895.11</v>
      </c>
      <c r="M4156" s="146">
        <v>901.96</v>
      </c>
      <c r="N4156" s="146">
        <v>0</v>
      </c>
      <c r="Y4156" s="32">
        <f t="shared" si="64"/>
        <v>1795.3600000000001</v>
      </c>
    </row>
    <row r="4157" spans="1:25" x14ac:dyDescent="0.25">
      <c r="A4157" s="83" t="s">
        <v>11825</v>
      </c>
      <c r="B4157" s="84" t="s">
        <v>4233</v>
      </c>
      <c r="C4157" s="19">
        <v>22215.5</v>
      </c>
      <c r="D4157" s="19">
        <v>422.1</v>
      </c>
      <c r="E4157" s="19">
        <v>0</v>
      </c>
      <c r="F4157" s="19">
        <v>422.1</v>
      </c>
      <c r="G4157" s="19">
        <v>0</v>
      </c>
      <c r="H4157" s="85">
        <v>80037.8</v>
      </c>
      <c r="I4157" s="85">
        <v>1520.72</v>
      </c>
      <c r="J4157" s="85">
        <v>1688.38</v>
      </c>
      <c r="K4157" s="85">
        <v>-167.66</v>
      </c>
      <c r="L4157" s="146">
        <v>380.18</v>
      </c>
      <c r="M4157" s="146">
        <v>212.52</v>
      </c>
      <c r="N4157" s="146">
        <v>0</v>
      </c>
      <c r="Y4157" s="32">
        <f t="shared" si="64"/>
        <v>634.62</v>
      </c>
    </row>
    <row r="4158" spans="1:25" x14ac:dyDescent="0.25">
      <c r="A4158" s="83" t="s">
        <v>11826</v>
      </c>
      <c r="B4158" s="84" t="s">
        <v>4234</v>
      </c>
      <c r="C4158" s="19">
        <v>102222.73</v>
      </c>
      <c r="D4158" s="19">
        <v>1942.23</v>
      </c>
      <c r="E4158" s="19">
        <v>0</v>
      </c>
      <c r="F4158" s="19">
        <v>1942.23</v>
      </c>
      <c r="G4158" s="19">
        <v>0</v>
      </c>
      <c r="H4158" s="85">
        <v>352031.35</v>
      </c>
      <c r="I4158" s="85">
        <v>6688.6</v>
      </c>
      <c r="J4158" s="85">
        <v>7768.93</v>
      </c>
      <c r="K4158" s="85">
        <v>-1080.33</v>
      </c>
      <c r="L4158" s="146">
        <v>1672.15</v>
      </c>
      <c r="M4158" s="146">
        <v>591.82000000000005</v>
      </c>
      <c r="N4158" s="146">
        <v>0</v>
      </c>
      <c r="Y4158" s="32">
        <f t="shared" si="64"/>
        <v>2534.0500000000002</v>
      </c>
    </row>
    <row r="4159" spans="1:25" x14ac:dyDescent="0.25">
      <c r="A4159" s="83" t="s">
        <v>11827</v>
      </c>
      <c r="B4159" s="84" t="s">
        <v>4235</v>
      </c>
      <c r="C4159" s="19">
        <v>74600.05</v>
      </c>
      <c r="D4159" s="19">
        <v>1417.4</v>
      </c>
      <c r="E4159" s="19">
        <v>0</v>
      </c>
      <c r="F4159" s="19">
        <v>1417.4</v>
      </c>
      <c r="G4159" s="19">
        <v>0</v>
      </c>
      <c r="H4159" s="85">
        <v>370152.75</v>
      </c>
      <c r="I4159" s="85">
        <v>7032.9</v>
      </c>
      <c r="J4159" s="85">
        <v>5669.6</v>
      </c>
      <c r="K4159" s="85">
        <v>1363.3</v>
      </c>
      <c r="L4159" s="146">
        <v>1758.23</v>
      </c>
      <c r="M4159" s="146">
        <v>3121.53</v>
      </c>
      <c r="N4159" s="146">
        <v>0</v>
      </c>
      <c r="Y4159" s="32">
        <f t="shared" si="64"/>
        <v>4538.93</v>
      </c>
    </row>
    <row r="4160" spans="1:25" x14ac:dyDescent="0.25">
      <c r="A4160" s="83" t="s">
        <v>11828</v>
      </c>
      <c r="B4160" s="84" t="s">
        <v>4236</v>
      </c>
      <c r="C4160" s="19">
        <v>379038.1</v>
      </c>
      <c r="D4160" s="19">
        <v>7201.73</v>
      </c>
      <c r="E4160" s="19">
        <v>0</v>
      </c>
      <c r="F4160" s="19">
        <v>7201.73</v>
      </c>
      <c r="G4160" s="19">
        <v>0</v>
      </c>
      <c r="H4160" s="85">
        <v>1500999.48</v>
      </c>
      <c r="I4160" s="85">
        <v>28518.99</v>
      </c>
      <c r="J4160" s="85">
        <v>28806.9</v>
      </c>
      <c r="K4160" s="85">
        <v>-287.91000000000003</v>
      </c>
      <c r="L4160" s="146">
        <v>7129.75</v>
      </c>
      <c r="M4160" s="146">
        <v>6841.84</v>
      </c>
      <c r="N4160" s="146">
        <v>0</v>
      </c>
      <c r="Y4160" s="32">
        <f t="shared" si="64"/>
        <v>14043.57</v>
      </c>
    </row>
    <row r="4161" spans="1:25" x14ac:dyDescent="0.25">
      <c r="A4161" s="83" t="s">
        <v>11829</v>
      </c>
      <c r="B4161" s="84" t="s">
        <v>4237</v>
      </c>
      <c r="C4161" s="19">
        <v>340191.59</v>
      </c>
      <c r="D4161" s="19">
        <v>6463.64</v>
      </c>
      <c r="E4161" s="19">
        <v>0</v>
      </c>
      <c r="F4161" s="19">
        <v>6463.64</v>
      </c>
      <c r="G4161" s="19">
        <v>0</v>
      </c>
      <c r="H4161" s="85">
        <v>1168935.6200000001</v>
      </c>
      <c r="I4161" s="85">
        <v>22209.78</v>
      </c>
      <c r="J4161" s="85">
        <v>25854.560000000001</v>
      </c>
      <c r="K4161" s="85">
        <v>-3644.78</v>
      </c>
      <c r="L4161" s="146">
        <v>5552.45</v>
      </c>
      <c r="M4161" s="146">
        <v>1907.67</v>
      </c>
      <c r="N4161" s="146">
        <v>0</v>
      </c>
      <c r="Y4161" s="32">
        <f t="shared" si="64"/>
        <v>8371.3100000000013</v>
      </c>
    </row>
    <row r="4162" spans="1:25" x14ac:dyDescent="0.25">
      <c r="A4162" s="83" t="s">
        <v>11830</v>
      </c>
      <c r="B4162" s="84" t="s">
        <v>4238</v>
      </c>
      <c r="C4162" s="19">
        <v>95026.55</v>
      </c>
      <c r="D4162" s="19">
        <v>1805.51</v>
      </c>
      <c r="E4162" s="19">
        <v>0</v>
      </c>
      <c r="F4162" s="19">
        <v>1805.51</v>
      </c>
      <c r="G4162" s="19">
        <v>0</v>
      </c>
      <c r="H4162" s="85">
        <v>390621.21</v>
      </c>
      <c r="I4162" s="85">
        <v>7421.8</v>
      </c>
      <c r="J4162" s="85">
        <v>7222.02</v>
      </c>
      <c r="K4162" s="85">
        <v>199.78</v>
      </c>
      <c r="L4162" s="146">
        <v>1855.45</v>
      </c>
      <c r="M4162" s="146">
        <v>2055.23</v>
      </c>
      <c r="N4162" s="146">
        <v>0</v>
      </c>
      <c r="Y4162" s="32">
        <f t="shared" si="64"/>
        <v>3860.74</v>
      </c>
    </row>
    <row r="4163" spans="1:25" x14ac:dyDescent="0.25">
      <c r="A4163" s="83" t="s">
        <v>11831</v>
      </c>
      <c r="B4163" s="84" t="s">
        <v>4239</v>
      </c>
      <c r="C4163" s="19">
        <v>213983.63</v>
      </c>
      <c r="D4163" s="19">
        <v>4065.69</v>
      </c>
      <c r="E4163" s="19">
        <v>0</v>
      </c>
      <c r="F4163" s="19">
        <v>4065.69</v>
      </c>
      <c r="G4163" s="19">
        <v>0</v>
      </c>
      <c r="H4163" s="85">
        <v>792266.01</v>
      </c>
      <c r="I4163" s="85">
        <v>15053.05</v>
      </c>
      <c r="J4163" s="85">
        <v>16262.76</v>
      </c>
      <c r="K4163" s="85">
        <v>-1209.71</v>
      </c>
      <c r="L4163" s="146">
        <v>3763.26</v>
      </c>
      <c r="M4163" s="146">
        <v>2553.5500000000002</v>
      </c>
      <c r="N4163" s="146">
        <v>0</v>
      </c>
      <c r="Y4163" s="32">
        <f t="shared" si="64"/>
        <v>6619.24</v>
      </c>
    </row>
    <row r="4164" spans="1:25" x14ac:dyDescent="0.25">
      <c r="A4164" s="83" t="s">
        <v>11832</v>
      </c>
      <c r="B4164" s="84" t="s">
        <v>4240</v>
      </c>
      <c r="C4164" s="19">
        <v>6242.41</v>
      </c>
      <c r="D4164" s="19">
        <v>118.61</v>
      </c>
      <c r="E4164" s="19">
        <v>0</v>
      </c>
      <c r="F4164" s="19">
        <v>118.61</v>
      </c>
      <c r="G4164" s="19">
        <v>0</v>
      </c>
      <c r="H4164" s="85">
        <v>27431.55</v>
      </c>
      <c r="I4164" s="85">
        <v>521.20000000000005</v>
      </c>
      <c r="J4164" s="85">
        <v>474.42</v>
      </c>
      <c r="K4164" s="85">
        <v>46.78</v>
      </c>
      <c r="L4164" s="146">
        <v>130.30000000000001</v>
      </c>
      <c r="M4164" s="146">
        <v>177.08</v>
      </c>
      <c r="N4164" s="146">
        <v>0</v>
      </c>
      <c r="Y4164" s="32">
        <f t="shared" si="64"/>
        <v>295.69</v>
      </c>
    </row>
    <row r="4165" spans="1:25" x14ac:dyDescent="0.25">
      <c r="A4165" s="83" t="s">
        <v>11833</v>
      </c>
      <c r="B4165" s="84" t="s">
        <v>4241</v>
      </c>
      <c r="C4165" s="19">
        <v>373147.27</v>
      </c>
      <c r="D4165" s="19">
        <v>7089.8</v>
      </c>
      <c r="E4165" s="19">
        <v>0</v>
      </c>
      <c r="F4165" s="19">
        <v>7089.8</v>
      </c>
      <c r="G4165" s="19">
        <v>0</v>
      </c>
      <c r="H4165" s="85">
        <v>1407529.74</v>
      </c>
      <c r="I4165" s="85">
        <v>26743.07</v>
      </c>
      <c r="J4165" s="85">
        <v>28359.19</v>
      </c>
      <c r="K4165" s="85">
        <v>-1616.12</v>
      </c>
      <c r="L4165" s="146">
        <v>6685.77</v>
      </c>
      <c r="M4165" s="146">
        <v>5069.6499999999996</v>
      </c>
      <c r="N4165" s="146">
        <v>0</v>
      </c>
      <c r="Y4165" s="32">
        <f t="shared" si="64"/>
        <v>12159.45</v>
      </c>
    </row>
    <row r="4166" spans="1:25" x14ac:dyDescent="0.25">
      <c r="A4166" s="83" t="s">
        <v>11834</v>
      </c>
      <c r="B4166" s="84" t="s">
        <v>4242</v>
      </c>
      <c r="C4166" s="19">
        <v>20412.47</v>
      </c>
      <c r="D4166" s="19">
        <v>387.84</v>
      </c>
      <c r="E4166" s="19">
        <v>0</v>
      </c>
      <c r="F4166" s="19">
        <v>387.84</v>
      </c>
      <c r="G4166" s="19">
        <v>0</v>
      </c>
      <c r="H4166" s="85">
        <v>49769.89</v>
      </c>
      <c r="I4166" s="85">
        <v>945.63</v>
      </c>
      <c r="J4166" s="85">
        <v>1551.35</v>
      </c>
      <c r="K4166" s="85">
        <v>-605.72</v>
      </c>
      <c r="L4166" s="146">
        <v>236.41</v>
      </c>
      <c r="M4166" s="146">
        <v>0</v>
      </c>
      <c r="N4166" s="146">
        <v>369.31</v>
      </c>
      <c r="Y4166" s="32">
        <f t="shared" si="64"/>
        <v>387.84</v>
      </c>
    </row>
    <row r="4167" spans="1:25" x14ac:dyDescent="0.25">
      <c r="A4167" s="83" t="s">
        <v>11835</v>
      </c>
      <c r="B4167" s="84" t="s">
        <v>4243</v>
      </c>
      <c r="C4167" s="19">
        <v>460145.49</v>
      </c>
      <c r="D4167" s="19">
        <v>8742.77</v>
      </c>
      <c r="E4167" s="19">
        <v>0</v>
      </c>
      <c r="F4167" s="19">
        <v>8742.77</v>
      </c>
      <c r="G4167" s="19">
        <v>0</v>
      </c>
      <c r="H4167" s="85">
        <v>1879777.22</v>
      </c>
      <c r="I4167" s="85">
        <v>35715.769999999997</v>
      </c>
      <c r="J4167" s="85">
        <v>34971.06</v>
      </c>
      <c r="K4167" s="85">
        <v>744.71</v>
      </c>
      <c r="L4167" s="146">
        <v>8928.94</v>
      </c>
      <c r="M4167" s="146">
        <v>9673.65</v>
      </c>
      <c r="N4167" s="146">
        <v>0</v>
      </c>
      <c r="Y4167" s="32">
        <f t="shared" si="64"/>
        <v>18416.419999999998</v>
      </c>
    </row>
    <row r="4168" spans="1:25" x14ac:dyDescent="0.25">
      <c r="A4168" s="83" t="s">
        <v>11836</v>
      </c>
      <c r="B4168" s="84" t="s">
        <v>4244</v>
      </c>
      <c r="C4168" s="19">
        <v>7996794.4000000004</v>
      </c>
      <c r="D4168" s="19">
        <v>151939.09</v>
      </c>
      <c r="E4168" s="19">
        <v>0</v>
      </c>
      <c r="F4168" s="19">
        <v>151939.09</v>
      </c>
      <c r="G4168" s="19">
        <v>0</v>
      </c>
      <c r="H4168" s="85">
        <v>31939898.879999999</v>
      </c>
      <c r="I4168" s="85">
        <v>606858.07999999996</v>
      </c>
      <c r="J4168" s="85">
        <v>607756.37</v>
      </c>
      <c r="K4168" s="85">
        <v>-898.29</v>
      </c>
      <c r="L4168" s="146">
        <v>151714.51999999999</v>
      </c>
      <c r="M4168" s="146">
        <v>150816.23000000001</v>
      </c>
      <c r="N4168" s="146">
        <v>0</v>
      </c>
      <c r="Y4168" s="32">
        <f t="shared" si="64"/>
        <v>302755.32</v>
      </c>
    </row>
    <row r="4169" spans="1:25" x14ac:dyDescent="0.25">
      <c r="A4169" s="83" t="s">
        <v>11837</v>
      </c>
      <c r="B4169" s="84" t="s">
        <v>4245</v>
      </c>
      <c r="C4169" s="19">
        <v>10495316.84</v>
      </c>
      <c r="D4169" s="19">
        <v>199411.02</v>
      </c>
      <c r="E4169" s="19">
        <v>0</v>
      </c>
      <c r="F4169" s="19">
        <v>199411.02</v>
      </c>
      <c r="G4169" s="19">
        <v>0</v>
      </c>
      <c r="H4169" s="85">
        <v>39294527.75</v>
      </c>
      <c r="I4169" s="85">
        <v>746596.03</v>
      </c>
      <c r="J4169" s="85">
        <v>797644.08</v>
      </c>
      <c r="K4169" s="85">
        <v>-51048.05</v>
      </c>
      <c r="L4169" s="146">
        <v>186649.01</v>
      </c>
      <c r="M4169" s="146">
        <v>135600.95999999999</v>
      </c>
      <c r="N4169" s="146">
        <v>0</v>
      </c>
      <c r="Y4169" s="32">
        <f t="shared" si="64"/>
        <v>335011.98</v>
      </c>
    </row>
    <row r="4170" spans="1:25" x14ac:dyDescent="0.25">
      <c r="A4170" s="83" t="s">
        <v>11838</v>
      </c>
      <c r="B4170" s="84" t="s">
        <v>4246</v>
      </c>
      <c r="C4170" s="19">
        <v>6828193.5499999998</v>
      </c>
      <c r="D4170" s="19">
        <v>129735.67999999999</v>
      </c>
      <c r="E4170" s="19">
        <v>0</v>
      </c>
      <c r="F4170" s="19">
        <v>129735.67999999999</v>
      </c>
      <c r="G4170" s="19">
        <v>0</v>
      </c>
      <c r="H4170" s="85">
        <v>28197398.899999999</v>
      </c>
      <c r="I4170" s="85">
        <v>535750.57999999996</v>
      </c>
      <c r="J4170" s="85">
        <v>518942.71</v>
      </c>
      <c r="K4170" s="85">
        <v>16807.87</v>
      </c>
      <c r="L4170" s="146">
        <v>133937.65</v>
      </c>
      <c r="M4170" s="146">
        <v>150745.51999999999</v>
      </c>
      <c r="N4170" s="146">
        <v>0</v>
      </c>
      <c r="Y4170" s="32">
        <f t="shared" si="64"/>
        <v>280481.19999999995</v>
      </c>
    </row>
    <row r="4171" spans="1:25" x14ac:dyDescent="0.25">
      <c r="A4171" s="83" t="s">
        <v>11839</v>
      </c>
      <c r="B4171" s="84" t="s">
        <v>4247</v>
      </c>
      <c r="C4171" s="19">
        <v>169786.66</v>
      </c>
      <c r="D4171" s="19">
        <v>3225.95</v>
      </c>
      <c r="E4171" s="19">
        <v>0</v>
      </c>
      <c r="F4171" s="19">
        <v>3225.95</v>
      </c>
      <c r="G4171" s="19">
        <v>0</v>
      </c>
      <c r="H4171" s="85">
        <v>704435.91</v>
      </c>
      <c r="I4171" s="85">
        <v>13384.28</v>
      </c>
      <c r="J4171" s="85">
        <v>12903.79</v>
      </c>
      <c r="K4171" s="85">
        <v>480.49</v>
      </c>
      <c r="L4171" s="146">
        <v>3346.07</v>
      </c>
      <c r="M4171" s="146">
        <v>3826.56</v>
      </c>
      <c r="N4171" s="146">
        <v>0</v>
      </c>
      <c r="Y4171" s="32">
        <f t="shared" si="64"/>
        <v>7052.51</v>
      </c>
    </row>
    <row r="4172" spans="1:25" x14ac:dyDescent="0.25">
      <c r="A4172" s="83" t="s">
        <v>11840</v>
      </c>
      <c r="B4172" s="84" t="s">
        <v>4248</v>
      </c>
      <c r="C4172" s="19">
        <v>1371501.5</v>
      </c>
      <c r="D4172" s="19">
        <v>26058.53</v>
      </c>
      <c r="E4172" s="19">
        <v>0</v>
      </c>
      <c r="F4172" s="19">
        <v>26058.53</v>
      </c>
      <c r="G4172" s="19">
        <v>0</v>
      </c>
      <c r="H4172" s="85">
        <v>5400124.6699999999</v>
      </c>
      <c r="I4172" s="85">
        <v>102602.37</v>
      </c>
      <c r="J4172" s="85">
        <v>104234.11</v>
      </c>
      <c r="K4172" s="85">
        <v>-1631.74</v>
      </c>
      <c r="L4172" s="146">
        <v>25650.59</v>
      </c>
      <c r="M4172" s="146">
        <v>24018.85</v>
      </c>
      <c r="N4172" s="146">
        <v>0</v>
      </c>
      <c r="Y4172" s="32">
        <f t="shared" si="64"/>
        <v>50077.38</v>
      </c>
    </row>
    <row r="4173" spans="1:25" x14ac:dyDescent="0.25">
      <c r="A4173" s="83" t="s">
        <v>11841</v>
      </c>
      <c r="B4173" s="84" t="s">
        <v>4249</v>
      </c>
      <c r="C4173" s="19">
        <v>1051707.18</v>
      </c>
      <c r="D4173" s="19">
        <v>19982.439999999999</v>
      </c>
      <c r="E4173" s="19">
        <v>0</v>
      </c>
      <c r="F4173" s="19">
        <v>19982.439999999999</v>
      </c>
      <c r="G4173" s="19">
        <v>0</v>
      </c>
      <c r="H4173" s="85">
        <v>4185032.58</v>
      </c>
      <c r="I4173" s="85">
        <v>79515.62</v>
      </c>
      <c r="J4173" s="85">
        <v>79929.75</v>
      </c>
      <c r="K4173" s="85">
        <v>-414.13</v>
      </c>
      <c r="L4173" s="146">
        <v>19878.91</v>
      </c>
      <c r="M4173" s="146">
        <v>19464.78</v>
      </c>
      <c r="N4173" s="146">
        <v>0</v>
      </c>
      <c r="Y4173" s="32">
        <f t="shared" si="64"/>
        <v>39447.22</v>
      </c>
    </row>
    <row r="4174" spans="1:25" x14ac:dyDescent="0.25">
      <c r="A4174" s="83" t="s">
        <v>11842</v>
      </c>
      <c r="B4174" s="84" t="s">
        <v>4250</v>
      </c>
      <c r="C4174" s="19">
        <v>43157.52</v>
      </c>
      <c r="D4174" s="19">
        <v>819.99</v>
      </c>
      <c r="E4174" s="19">
        <v>0</v>
      </c>
      <c r="F4174" s="19">
        <v>819.99</v>
      </c>
      <c r="G4174" s="19">
        <v>0</v>
      </c>
      <c r="H4174" s="85">
        <v>181056.08</v>
      </c>
      <c r="I4174" s="85">
        <v>3440.07</v>
      </c>
      <c r="J4174" s="85">
        <v>3279.97</v>
      </c>
      <c r="K4174" s="85">
        <v>160.1</v>
      </c>
      <c r="L4174" s="146">
        <v>860.02</v>
      </c>
      <c r="M4174" s="146">
        <v>1020.12</v>
      </c>
      <c r="N4174" s="146">
        <v>0</v>
      </c>
      <c r="Y4174" s="32">
        <f t="shared" si="64"/>
        <v>1840.1100000000001</v>
      </c>
    </row>
    <row r="4175" spans="1:25" x14ac:dyDescent="0.25">
      <c r="A4175" s="83" t="s">
        <v>11843</v>
      </c>
      <c r="B4175" s="84" t="s">
        <v>4251</v>
      </c>
      <c r="C4175" s="19">
        <v>120797.2</v>
      </c>
      <c r="D4175" s="19">
        <v>2295.15</v>
      </c>
      <c r="E4175" s="19">
        <v>0</v>
      </c>
      <c r="F4175" s="19">
        <v>2295.15</v>
      </c>
      <c r="G4175" s="19">
        <v>0</v>
      </c>
      <c r="H4175" s="85">
        <v>561662.23</v>
      </c>
      <c r="I4175" s="85">
        <v>10671.58</v>
      </c>
      <c r="J4175" s="85">
        <v>9180.59</v>
      </c>
      <c r="K4175" s="85">
        <v>1490.99</v>
      </c>
      <c r="L4175" s="146">
        <v>2667.9</v>
      </c>
      <c r="M4175" s="146">
        <v>4158.8900000000003</v>
      </c>
      <c r="N4175" s="146">
        <v>0</v>
      </c>
      <c r="Y4175" s="32">
        <f t="shared" si="64"/>
        <v>6454.0400000000009</v>
      </c>
    </row>
    <row r="4176" spans="1:25" x14ac:dyDescent="0.25">
      <c r="A4176" s="83" t="s">
        <v>11844</v>
      </c>
      <c r="B4176" s="84" t="s">
        <v>4252</v>
      </c>
      <c r="C4176" s="19">
        <v>2421957.54</v>
      </c>
      <c r="D4176" s="19">
        <v>46017.19</v>
      </c>
      <c r="E4176" s="19">
        <v>0</v>
      </c>
      <c r="F4176" s="19">
        <v>46017.19</v>
      </c>
      <c r="G4176" s="19">
        <v>0</v>
      </c>
      <c r="H4176" s="85">
        <v>9719282.2100000009</v>
      </c>
      <c r="I4176" s="85">
        <v>184666.36</v>
      </c>
      <c r="J4176" s="85">
        <v>184068.77</v>
      </c>
      <c r="K4176" s="85">
        <v>597.59</v>
      </c>
      <c r="L4176" s="146">
        <v>46166.59</v>
      </c>
      <c r="M4176" s="146">
        <v>46764.18</v>
      </c>
      <c r="N4176" s="146">
        <v>0</v>
      </c>
      <c r="Y4176" s="32">
        <f t="shared" si="64"/>
        <v>92781.37</v>
      </c>
    </row>
    <row r="4177" spans="1:25" x14ac:dyDescent="0.25">
      <c r="A4177" s="83" t="s">
        <v>11845</v>
      </c>
      <c r="B4177" s="84" t="s">
        <v>4253</v>
      </c>
      <c r="C4177" s="19">
        <v>2459364.21</v>
      </c>
      <c r="D4177" s="19">
        <v>46727.92</v>
      </c>
      <c r="E4177" s="19">
        <v>0</v>
      </c>
      <c r="F4177" s="19">
        <v>46727.92</v>
      </c>
      <c r="G4177" s="19">
        <v>0</v>
      </c>
      <c r="H4177" s="85">
        <v>9534425.75</v>
      </c>
      <c r="I4177" s="85">
        <v>181154.09</v>
      </c>
      <c r="J4177" s="85">
        <v>186911.68</v>
      </c>
      <c r="K4177" s="85">
        <v>-5757.59</v>
      </c>
      <c r="L4177" s="146">
        <v>45288.52</v>
      </c>
      <c r="M4177" s="146">
        <v>39530.93</v>
      </c>
      <c r="N4177" s="146">
        <v>0</v>
      </c>
      <c r="Y4177" s="32">
        <f t="shared" ref="Y4177:Y4240" si="65">F4177+M4177+R4177+W4177</f>
        <v>86258.85</v>
      </c>
    </row>
    <row r="4178" spans="1:25" x14ac:dyDescent="0.25">
      <c r="A4178" s="83" t="s">
        <v>11846</v>
      </c>
      <c r="B4178" s="84" t="s">
        <v>1607</v>
      </c>
      <c r="C4178" s="19">
        <v>1610046.23</v>
      </c>
      <c r="D4178" s="19">
        <v>30590.880000000001</v>
      </c>
      <c r="E4178" s="19">
        <v>0</v>
      </c>
      <c r="F4178" s="19">
        <v>30590.880000000001</v>
      </c>
      <c r="G4178" s="19">
        <v>0</v>
      </c>
      <c r="H4178" s="85">
        <v>6892337.5599999996</v>
      </c>
      <c r="I4178" s="85">
        <v>130954.41</v>
      </c>
      <c r="J4178" s="85">
        <v>122363.51</v>
      </c>
      <c r="K4178" s="85">
        <v>8590.9</v>
      </c>
      <c r="L4178" s="146">
        <v>32738.6</v>
      </c>
      <c r="M4178" s="146">
        <v>41329.5</v>
      </c>
      <c r="N4178" s="146">
        <v>0</v>
      </c>
      <c r="Y4178" s="32">
        <f t="shared" si="65"/>
        <v>71920.38</v>
      </c>
    </row>
    <row r="4179" spans="1:25" x14ac:dyDescent="0.25">
      <c r="A4179" s="83" t="s">
        <v>11847</v>
      </c>
      <c r="B4179" s="84" t="s">
        <v>4254</v>
      </c>
      <c r="C4179" s="19">
        <v>42354.73</v>
      </c>
      <c r="D4179" s="19">
        <v>804.74</v>
      </c>
      <c r="E4179" s="19">
        <v>0</v>
      </c>
      <c r="F4179" s="19">
        <v>804.74</v>
      </c>
      <c r="G4179" s="19">
        <v>0</v>
      </c>
      <c r="H4179" s="85">
        <v>245010.58</v>
      </c>
      <c r="I4179" s="85">
        <v>4655.2</v>
      </c>
      <c r="J4179" s="85">
        <v>3218.96</v>
      </c>
      <c r="K4179" s="85">
        <v>1436.24</v>
      </c>
      <c r="L4179" s="146">
        <v>1163.8</v>
      </c>
      <c r="M4179" s="146">
        <v>2600.04</v>
      </c>
      <c r="N4179" s="146">
        <v>0</v>
      </c>
      <c r="Y4179" s="32">
        <f t="shared" si="65"/>
        <v>3404.7799999999997</v>
      </c>
    </row>
    <row r="4180" spans="1:25" x14ac:dyDescent="0.25">
      <c r="A4180" s="83" t="s">
        <v>11848</v>
      </c>
      <c r="B4180" s="84" t="s">
        <v>4255</v>
      </c>
      <c r="C4180" s="19">
        <v>120707.6</v>
      </c>
      <c r="D4180" s="19">
        <v>2293.4499999999998</v>
      </c>
      <c r="E4180" s="19">
        <v>0</v>
      </c>
      <c r="F4180" s="19">
        <v>2293.4499999999998</v>
      </c>
      <c r="G4180" s="19">
        <v>0</v>
      </c>
      <c r="H4180" s="85">
        <v>296413.53000000003</v>
      </c>
      <c r="I4180" s="85">
        <v>5631.86</v>
      </c>
      <c r="J4180" s="85">
        <v>9173.7800000000007</v>
      </c>
      <c r="K4180" s="85">
        <v>-3541.92</v>
      </c>
      <c r="L4180" s="146">
        <v>1407.97</v>
      </c>
      <c r="M4180" s="146">
        <v>0</v>
      </c>
      <c r="N4180" s="146">
        <v>2133.9499999999998</v>
      </c>
      <c r="Y4180" s="32">
        <f t="shared" si="65"/>
        <v>2293.4499999999998</v>
      </c>
    </row>
    <row r="4181" spans="1:25" x14ac:dyDescent="0.25">
      <c r="A4181" s="83" t="s">
        <v>11849</v>
      </c>
      <c r="B4181" s="84" t="s">
        <v>4256</v>
      </c>
      <c r="C4181" s="19">
        <v>482023.12</v>
      </c>
      <c r="D4181" s="19">
        <v>9158.44</v>
      </c>
      <c r="E4181" s="19">
        <v>0</v>
      </c>
      <c r="F4181" s="19">
        <v>9158.44</v>
      </c>
      <c r="G4181" s="19">
        <v>0</v>
      </c>
      <c r="H4181" s="85">
        <v>1903972.78</v>
      </c>
      <c r="I4181" s="85">
        <v>36175.480000000003</v>
      </c>
      <c r="J4181" s="85">
        <v>36633.760000000002</v>
      </c>
      <c r="K4181" s="85">
        <v>-458.28</v>
      </c>
      <c r="L4181" s="146">
        <v>9043.8700000000008</v>
      </c>
      <c r="M4181" s="146">
        <v>8585.59</v>
      </c>
      <c r="N4181" s="146">
        <v>0</v>
      </c>
      <c r="Y4181" s="32">
        <f t="shared" si="65"/>
        <v>17744.03</v>
      </c>
    </row>
    <row r="4182" spans="1:25" x14ac:dyDescent="0.25">
      <c r="A4182" s="83" t="s">
        <v>11850</v>
      </c>
      <c r="B4182" s="84" t="s">
        <v>4257</v>
      </c>
      <c r="C4182" s="19">
        <v>122950.06</v>
      </c>
      <c r="D4182" s="19">
        <v>2336.0500000000002</v>
      </c>
      <c r="E4182" s="19">
        <v>0</v>
      </c>
      <c r="F4182" s="19">
        <v>2336.0500000000002</v>
      </c>
      <c r="G4182" s="19">
        <v>0</v>
      </c>
      <c r="H4182" s="85">
        <v>475886.57</v>
      </c>
      <c r="I4182" s="85">
        <v>9041.84</v>
      </c>
      <c r="J4182" s="85">
        <v>9344.2000000000007</v>
      </c>
      <c r="K4182" s="85">
        <v>-302.36</v>
      </c>
      <c r="L4182" s="146">
        <v>2260.46</v>
      </c>
      <c r="M4182" s="146">
        <v>1958.1</v>
      </c>
      <c r="N4182" s="146">
        <v>0</v>
      </c>
      <c r="Y4182" s="32">
        <f t="shared" si="65"/>
        <v>4294.1499999999996</v>
      </c>
    </row>
    <row r="4183" spans="1:25" x14ac:dyDescent="0.25">
      <c r="A4183" s="83" t="s">
        <v>11851</v>
      </c>
      <c r="B4183" s="84" t="s">
        <v>4258</v>
      </c>
      <c r="C4183" s="19">
        <v>8973.51</v>
      </c>
      <c r="D4183" s="19">
        <v>170.5</v>
      </c>
      <c r="E4183" s="19">
        <v>0</v>
      </c>
      <c r="F4183" s="19">
        <v>170.5</v>
      </c>
      <c r="G4183" s="19">
        <v>0</v>
      </c>
      <c r="H4183" s="85">
        <v>28089.69</v>
      </c>
      <c r="I4183" s="85">
        <v>533.70000000000005</v>
      </c>
      <c r="J4183" s="85">
        <v>681.99</v>
      </c>
      <c r="K4183" s="85">
        <v>-148.29</v>
      </c>
      <c r="L4183" s="146">
        <v>133.43</v>
      </c>
      <c r="M4183" s="146">
        <v>0</v>
      </c>
      <c r="N4183" s="146">
        <v>14.86</v>
      </c>
      <c r="Y4183" s="32">
        <f t="shared" si="65"/>
        <v>170.5</v>
      </c>
    </row>
    <row r="4184" spans="1:25" x14ac:dyDescent="0.25">
      <c r="A4184" s="83" t="s">
        <v>11852</v>
      </c>
      <c r="B4184" s="84" t="s">
        <v>4259</v>
      </c>
      <c r="C4184" s="19">
        <v>54587.93</v>
      </c>
      <c r="D4184" s="19">
        <v>1037.17</v>
      </c>
      <c r="E4184" s="19">
        <v>0</v>
      </c>
      <c r="F4184" s="19">
        <v>1037.17</v>
      </c>
      <c r="G4184" s="19">
        <v>0</v>
      </c>
      <c r="H4184" s="85">
        <v>237200.28</v>
      </c>
      <c r="I4184" s="85">
        <v>4506.8100000000004</v>
      </c>
      <c r="J4184" s="85">
        <v>4148.68</v>
      </c>
      <c r="K4184" s="85">
        <v>358.13</v>
      </c>
      <c r="L4184" s="146">
        <v>1126.7</v>
      </c>
      <c r="M4184" s="146">
        <v>1484.83</v>
      </c>
      <c r="N4184" s="146">
        <v>0</v>
      </c>
      <c r="Y4184" s="32">
        <f t="shared" si="65"/>
        <v>2522</v>
      </c>
    </row>
    <row r="4185" spans="1:25" x14ac:dyDescent="0.25">
      <c r="A4185" s="83" t="s">
        <v>11853</v>
      </c>
      <c r="B4185" s="84" t="s">
        <v>4260</v>
      </c>
      <c r="C4185" s="19">
        <v>4207939.21</v>
      </c>
      <c r="D4185" s="19">
        <v>79950.850000000006</v>
      </c>
      <c r="E4185" s="19">
        <v>0</v>
      </c>
      <c r="F4185" s="19">
        <v>79950.850000000006</v>
      </c>
      <c r="G4185" s="19">
        <v>0</v>
      </c>
      <c r="H4185" s="85">
        <v>17487860.559999999</v>
      </c>
      <c r="I4185" s="85">
        <v>332269.34999999998</v>
      </c>
      <c r="J4185" s="85">
        <v>319803.38</v>
      </c>
      <c r="K4185" s="85">
        <v>12465.97</v>
      </c>
      <c r="L4185" s="146">
        <v>83067.34</v>
      </c>
      <c r="M4185" s="146">
        <v>95533.31</v>
      </c>
      <c r="N4185" s="146">
        <v>0</v>
      </c>
      <c r="Y4185" s="32">
        <f t="shared" si="65"/>
        <v>175484.16</v>
      </c>
    </row>
    <row r="4186" spans="1:25" x14ac:dyDescent="0.25">
      <c r="A4186" s="83" t="s">
        <v>11854</v>
      </c>
      <c r="B4186" s="84" t="s">
        <v>4261</v>
      </c>
      <c r="C4186" s="19">
        <v>576250.46</v>
      </c>
      <c r="D4186" s="19">
        <v>10948.76</v>
      </c>
      <c r="E4186" s="19">
        <v>0</v>
      </c>
      <c r="F4186" s="19">
        <v>10948.76</v>
      </c>
      <c r="G4186" s="19">
        <v>0</v>
      </c>
      <c r="H4186" s="85">
        <v>2352055.0099999998</v>
      </c>
      <c r="I4186" s="85">
        <v>44689.05</v>
      </c>
      <c r="J4186" s="85">
        <v>43795.03</v>
      </c>
      <c r="K4186" s="85">
        <v>894.02</v>
      </c>
      <c r="L4186" s="146">
        <v>11172.26</v>
      </c>
      <c r="M4186" s="146">
        <v>12066.28</v>
      </c>
      <c r="N4186" s="146">
        <v>0</v>
      </c>
      <c r="Y4186" s="32">
        <f t="shared" si="65"/>
        <v>23015.040000000001</v>
      </c>
    </row>
    <row r="4187" spans="1:25" x14ac:dyDescent="0.25">
      <c r="A4187" s="83" t="s">
        <v>11855</v>
      </c>
      <c r="B4187" s="84" t="s">
        <v>4262</v>
      </c>
      <c r="C4187" s="19">
        <v>15346.79</v>
      </c>
      <c r="D4187" s="19">
        <v>291.58999999999997</v>
      </c>
      <c r="E4187" s="19">
        <v>0</v>
      </c>
      <c r="F4187" s="19">
        <v>291.58999999999997</v>
      </c>
      <c r="G4187" s="19">
        <v>0</v>
      </c>
      <c r="H4187" s="85">
        <v>47459.68</v>
      </c>
      <c r="I4187" s="85">
        <v>901.73</v>
      </c>
      <c r="J4187" s="85">
        <v>1166.3599999999999</v>
      </c>
      <c r="K4187" s="85">
        <v>-264.63</v>
      </c>
      <c r="L4187" s="146">
        <v>225.43</v>
      </c>
      <c r="M4187" s="146">
        <v>0</v>
      </c>
      <c r="N4187" s="146">
        <v>39.200000000000003</v>
      </c>
      <c r="Y4187" s="32">
        <f t="shared" si="65"/>
        <v>291.58999999999997</v>
      </c>
    </row>
    <row r="4188" spans="1:25" x14ac:dyDescent="0.25">
      <c r="A4188" s="83" t="s">
        <v>11856</v>
      </c>
      <c r="B4188" s="84" t="s">
        <v>4263</v>
      </c>
      <c r="C4188" s="19">
        <v>39900.949999999997</v>
      </c>
      <c r="D4188" s="19">
        <v>758.12</v>
      </c>
      <c r="E4188" s="19">
        <v>0</v>
      </c>
      <c r="F4188" s="19">
        <v>758.12</v>
      </c>
      <c r="G4188" s="19">
        <v>0</v>
      </c>
      <c r="H4188" s="85">
        <v>149315.10999999999</v>
      </c>
      <c r="I4188" s="85">
        <v>2836.99</v>
      </c>
      <c r="J4188" s="85">
        <v>3032.47</v>
      </c>
      <c r="K4188" s="85">
        <v>-195.48</v>
      </c>
      <c r="L4188" s="146">
        <v>709.25</v>
      </c>
      <c r="M4188" s="146">
        <v>513.77</v>
      </c>
      <c r="N4188" s="146">
        <v>0</v>
      </c>
      <c r="Y4188" s="32">
        <f t="shared" si="65"/>
        <v>1271.8899999999999</v>
      </c>
    </row>
    <row r="4189" spans="1:25" x14ac:dyDescent="0.25">
      <c r="A4189" s="83" t="s">
        <v>11857</v>
      </c>
      <c r="B4189" s="84" t="s">
        <v>4264</v>
      </c>
      <c r="C4189" s="19">
        <v>614837.99</v>
      </c>
      <c r="D4189" s="19">
        <v>11681.92</v>
      </c>
      <c r="E4189" s="19">
        <v>0</v>
      </c>
      <c r="F4189" s="19">
        <v>11681.92</v>
      </c>
      <c r="G4189" s="19">
        <v>0</v>
      </c>
      <c r="H4189" s="85">
        <v>2468968.54</v>
      </c>
      <c r="I4189" s="85">
        <v>46910.400000000001</v>
      </c>
      <c r="J4189" s="85">
        <v>46727.69</v>
      </c>
      <c r="K4189" s="85">
        <v>182.71</v>
      </c>
      <c r="L4189" s="146">
        <v>11727.6</v>
      </c>
      <c r="M4189" s="146">
        <v>11910.31</v>
      </c>
      <c r="N4189" s="146">
        <v>0</v>
      </c>
      <c r="Y4189" s="32">
        <f t="shared" si="65"/>
        <v>23592.23</v>
      </c>
    </row>
    <row r="4190" spans="1:25" x14ac:dyDescent="0.25">
      <c r="A4190" s="83" t="s">
        <v>11858</v>
      </c>
      <c r="B4190" s="84" t="s">
        <v>4265</v>
      </c>
      <c r="C4190" s="19">
        <v>142744.34</v>
      </c>
      <c r="D4190" s="19">
        <v>2712.14</v>
      </c>
      <c r="E4190" s="19">
        <v>0</v>
      </c>
      <c r="F4190" s="19">
        <v>2712.14</v>
      </c>
      <c r="G4190" s="19">
        <v>0</v>
      </c>
      <c r="H4190" s="85">
        <v>560753.87</v>
      </c>
      <c r="I4190" s="85">
        <v>10654.32</v>
      </c>
      <c r="J4190" s="85">
        <v>10848.57</v>
      </c>
      <c r="K4190" s="85">
        <v>-194.25</v>
      </c>
      <c r="L4190" s="146">
        <v>2663.58</v>
      </c>
      <c r="M4190" s="146">
        <v>2469.33</v>
      </c>
      <c r="N4190" s="146">
        <v>0</v>
      </c>
      <c r="Y4190" s="32">
        <f t="shared" si="65"/>
        <v>5181.4699999999993</v>
      </c>
    </row>
    <row r="4191" spans="1:25" x14ac:dyDescent="0.25">
      <c r="A4191" s="83" t="s">
        <v>11859</v>
      </c>
      <c r="B4191" s="84" t="s">
        <v>4266</v>
      </c>
      <c r="C4191" s="19">
        <v>1195695.04</v>
      </c>
      <c r="D4191" s="19">
        <v>22718.21</v>
      </c>
      <c r="E4191" s="19">
        <v>0</v>
      </c>
      <c r="F4191" s="19">
        <v>22718.21</v>
      </c>
      <c r="G4191" s="19">
        <v>0</v>
      </c>
      <c r="H4191" s="85">
        <v>4153619.6</v>
      </c>
      <c r="I4191" s="85">
        <v>78918.77</v>
      </c>
      <c r="J4191" s="85">
        <v>90872.82</v>
      </c>
      <c r="K4191" s="85">
        <v>-11954.05</v>
      </c>
      <c r="L4191" s="146">
        <v>19729.689999999999</v>
      </c>
      <c r="M4191" s="146">
        <v>7775.64</v>
      </c>
      <c r="N4191" s="146">
        <v>0</v>
      </c>
      <c r="Y4191" s="32">
        <f t="shared" si="65"/>
        <v>30493.85</v>
      </c>
    </row>
    <row r="4192" spans="1:25" x14ac:dyDescent="0.25">
      <c r="A4192" s="83" t="s">
        <v>11860</v>
      </c>
      <c r="B4192" s="84" t="s">
        <v>4267</v>
      </c>
      <c r="C4192" s="19">
        <v>88787.3</v>
      </c>
      <c r="D4192" s="19">
        <v>1686.96</v>
      </c>
      <c r="E4192" s="19">
        <v>0</v>
      </c>
      <c r="F4192" s="19">
        <v>1686.96</v>
      </c>
      <c r="G4192" s="19">
        <v>0</v>
      </c>
      <c r="H4192" s="85">
        <v>381922.39</v>
      </c>
      <c r="I4192" s="85">
        <v>7256.53</v>
      </c>
      <c r="J4192" s="85">
        <v>6747.83</v>
      </c>
      <c r="K4192" s="85">
        <v>508.7</v>
      </c>
      <c r="L4192" s="146">
        <v>1814.13</v>
      </c>
      <c r="M4192" s="146">
        <v>2322.83</v>
      </c>
      <c r="N4192" s="146">
        <v>0</v>
      </c>
      <c r="Y4192" s="32">
        <f t="shared" si="65"/>
        <v>4009.79</v>
      </c>
    </row>
    <row r="4193" spans="1:25" x14ac:dyDescent="0.25">
      <c r="A4193" s="83" t="s">
        <v>11861</v>
      </c>
      <c r="B4193" s="84" t="s">
        <v>4268</v>
      </c>
      <c r="C4193" s="19">
        <v>248939.24</v>
      </c>
      <c r="D4193" s="19">
        <v>4729.8500000000004</v>
      </c>
      <c r="E4193" s="19">
        <v>0</v>
      </c>
      <c r="F4193" s="19">
        <v>4729.8500000000004</v>
      </c>
      <c r="G4193" s="19">
        <v>0</v>
      </c>
      <c r="H4193" s="85">
        <v>970378.57</v>
      </c>
      <c r="I4193" s="85">
        <v>18437.189999999999</v>
      </c>
      <c r="J4193" s="85">
        <v>18919.38</v>
      </c>
      <c r="K4193" s="85">
        <v>-482.19</v>
      </c>
      <c r="L4193" s="146">
        <v>4609.3</v>
      </c>
      <c r="M4193" s="146">
        <v>4127.1099999999997</v>
      </c>
      <c r="N4193" s="146">
        <v>0</v>
      </c>
      <c r="Y4193" s="32">
        <f t="shared" si="65"/>
        <v>8856.9599999999991</v>
      </c>
    </row>
    <row r="4194" spans="1:25" x14ac:dyDescent="0.25">
      <c r="A4194" s="83" t="s">
        <v>11862</v>
      </c>
      <c r="B4194" s="84" t="s">
        <v>4269</v>
      </c>
      <c r="C4194" s="19">
        <v>175784.01</v>
      </c>
      <c r="D4194" s="19">
        <v>3339.9</v>
      </c>
      <c r="E4194" s="19">
        <v>0</v>
      </c>
      <c r="F4194" s="19">
        <v>3339.9</v>
      </c>
      <c r="G4194" s="19">
        <v>0</v>
      </c>
      <c r="H4194" s="85">
        <v>662815.16</v>
      </c>
      <c r="I4194" s="85">
        <v>12593.49</v>
      </c>
      <c r="J4194" s="85">
        <v>13359.58</v>
      </c>
      <c r="K4194" s="85">
        <v>-766.09</v>
      </c>
      <c r="L4194" s="146">
        <v>3148.37</v>
      </c>
      <c r="M4194" s="146">
        <v>2382.2800000000002</v>
      </c>
      <c r="N4194" s="146">
        <v>0</v>
      </c>
      <c r="Y4194" s="32">
        <f t="shared" si="65"/>
        <v>5722.18</v>
      </c>
    </row>
    <row r="4195" spans="1:25" x14ac:dyDescent="0.25">
      <c r="A4195" s="83" t="s">
        <v>11863</v>
      </c>
      <c r="B4195" s="84" t="s">
        <v>4270</v>
      </c>
      <c r="C4195" s="19">
        <v>476679.73</v>
      </c>
      <c r="D4195" s="19">
        <v>9056.92</v>
      </c>
      <c r="E4195" s="19">
        <v>0</v>
      </c>
      <c r="F4195" s="19">
        <v>9056.92</v>
      </c>
      <c r="G4195" s="19">
        <v>0</v>
      </c>
      <c r="H4195" s="85">
        <v>1957883.75</v>
      </c>
      <c r="I4195" s="85">
        <v>37199.79</v>
      </c>
      <c r="J4195" s="85">
        <v>36227.660000000003</v>
      </c>
      <c r="K4195" s="85">
        <v>972.13</v>
      </c>
      <c r="L4195" s="146">
        <v>9299.9500000000007</v>
      </c>
      <c r="M4195" s="146">
        <v>10272.08</v>
      </c>
      <c r="N4195" s="146">
        <v>0</v>
      </c>
      <c r="Y4195" s="32">
        <f t="shared" si="65"/>
        <v>19329</v>
      </c>
    </row>
    <row r="4196" spans="1:25" x14ac:dyDescent="0.25">
      <c r="A4196" s="83" t="s">
        <v>11864</v>
      </c>
      <c r="B4196" s="84" t="s">
        <v>4271</v>
      </c>
      <c r="C4196" s="19">
        <v>349994.51</v>
      </c>
      <c r="D4196" s="19">
        <v>6649.9</v>
      </c>
      <c r="E4196" s="19">
        <v>0</v>
      </c>
      <c r="F4196" s="19">
        <v>6649.9</v>
      </c>
      <c r="G4196" s="19">
        <v>0</v>
      </c>
      <c r="H4196" s="85">
        <v>1343396.78</v>
      </c>
      <c r="I4196" s="85">
        <v>25524.54</v>
      </c>
      <c r="J4196" s="85">
        <v>26599.58</v>
      </c>
      <c r="K4196" s="85">
        <v>-1075.04</v>
      </c>
      <c r="L4196" s="146">
        <v>6381.14</v>
      </c>
      <c r="M4196" s="146">
        <v>5306.1</v>
      </c>
      <c r="N4196" s="146">
        <v>0</v>
      </c>
      <c r="Y4196" s="32">
        <f t="shared" si="65"/>
        <v>11956</v>
      </c>
    </row>
    <row r="4197" spans="1:25" x14ac:dyDescent="0.25">
      <c r="A4197" s="83" t="s">
        <v>11865</v>
      </c>
      <c r="B4197" s="84" t="s">
        <v>4272</v>
      </c>
      <c r="C4197" s="19">
        <v>39934.01</v>
      </c>
      <c r="D4197" s="19">
        <v>758.75</v>
      </c>
      <c r="E4197" s="19">
        <v>0</v>
      </c>
      <c r="F4197" s="19">
        <v>758.75</v>
      </c>
      <c r="G4197" s="19">
        <v>0</v>
      </c>
      <c r="H4197" s="85">
        <v>208906.01</v>
      </c>
      <c r="I4197" s="85">
        <v>3969.21</v>
      </c>
      <c r="J4197" s="85">
        <v>3034.98</v>
      </c>
      <c r="K4197" s="85">
        <v>934.23</v>
      </c>
      <c r="L4197" s="146">
        <v>992.3</v>
      </c>
      <c r="M4197" s="146">
        <v>1926.53</v>
      </c>
      <c r="N4197" s="146">
        <v>0</v>
      </c>
      <c r="Y4197" s="32">
        <f t="shared" si="65"/>
        <v>2685.2799999999997</v>
      </c>
    </row>
    <row r="4198" spans="1:25" x14ac:dyDescent="0.25">
      <c r="A4198" s="83" t="s">
        <v>11866</v>
      </c>
      <c r="B4198" s="84" t="s">
        <v>4273</v>
      </c>
      <c r="C4198" s="19">
        <v>135952</v>
      </c>
      <c r="D4198" s="19">
        <v>2583.09</v>
      </c>
      <c r="E4198" s="19">
        <v>0</v>
      </c>
      <c r="F4198" s="19">
        <v>2583.09</v>
      </c>
      <c r="G4198" s="19">
        <v>0</v>
      </c>
      <c r="H4198" s="85">
        <v>419160.37</v>
      </c>
      <c r="I4198" s="85">
        <v>7964.05</v>
      </c>
      <c r="J4198" s="85">
        <v>10332.35</v>
      </c>
      <c r="K4198" s="85">
        <v>-2368.3000000000002</v>
      </c>
      <c r="L4198" s="146">
        <v>1991.01</v>
      </c>
      <c r="M4198" s="146">
        <v>0</v>
      </c>
      <c r="N4198" s="146">
        <v>377.29</v>
      </c>
      <c r="Y4198" s="32">
        <f t="shared" si="65"/>
        <v>2583.09</v>
      </c>
    </row>
    <row r="4199" spans="1:25" x14ac:dyDescent="0.25">
      <c r="A4199" s="83" t="s">
        <v>11867</v>
      </c>
      <c r="B4199" s="84" t="s">
        <v>4274</v>
      </c>
      <c r="C4199" s="19">
        <v>213905.46</v>
      </c>
      <c r="D4199" s="19">
        <v>4064.21</v>
      </c>
      <c r="E4199" s="19">
        <v>0</v>
      </c>
      <c r="F4199" s="19">
        <v>4064.21</v>
      </c>
      <c r="G4199" s="19">
        <v>0</v>
      </c>
      <c r="H4199" s="85">
        <v>699197.94</v>
      </c>
      <c r="I4199" s="85">
        <v>13284.76</v>
      </c>
      <c r="J4199" s="85">
        <v>16256.82</v>
      </c>
      <c r="K4199" s="85">
        <v>-2972.06</v>
      </c>
      <c r="L4199" s="146">
        <v>3321.19</v>
      </c>
      <c r="M4199" s="146">
        <v>349.13</v>
      </c>
      <c r="N4199" s="146">
        <v>0</v>
      </c>
      <c r="Y4199" s="32">
        <f t="shared" si="65"/>
        <v>4413.34</v>
      </c>
    </row>
    <row r="4200" spans="1:25" x14ac:dyDescent="0.25">
      <c r="A4200" s="83" t="s">
        <v>11868</v>
      </c>
      <c r="B4200" s="84" t="s">
        <v>4275</v>
      </c>
      <c r="C4200" s="19">
        <v>112132.41</v>
      </c>
      <c r="D4200" s="19">
        <v>2130.52</v>
      </c>
      <c r="E4200" s="19">
        <v>0</v>
      </c>
      <c r="F4200" s="19">
        <v>2130.52</v>
      </c>
      <c r="G4200" s="19">
        <v>0</v>
      </c>
      <c r="H4200" s="85">
        <v>379719.09</v>
      </c>
      <c r="I4200" s="85">
        <v>7214.66</v>
      </c>
      <c r="J4200" s="85">
        <v>8522.06</v>
      </c>
      <c r="K4200" s="85">
        <v>-1307.4000000000001</v>
      </c>
      <c r="L4200" s="146">
        <v>1803.67</v>
      </c>
      <c r="M4200" s="146">
        <v>496.27</v>
      </c>
      <c r="N4200" s="146">
        <v>0</v>
      </c>
      <c r="Y4200" s="32">
        <f t="shared" si="65"/>
        <v>2626.79</v>
      </c>
    </row>
    <row r="4201" spans="1:25" x14ac:dyDescent="0.25">
      <c r="A4201" s="83" t="s">
        <v>11869</v>
      </c>
      <c r="B4201" s="84" t="s">
        <v>4276</v>
      </c>
      <c r="C4201" s="19">
        <v>512469.58</v>
      </c>
      <c r="D4201" s="19">
        <v>9736.92</v>
      </c>
      <c r="E4201" s="19">
        <v>0</v>
      </c>
      <c r="F4201" s="19">
        <v>9736.92</v>
      </c>
      <c r="G4201" s="19">
        <v>0</v>
      </c>
      <c r="H4201" s="85">
        <v>2038233.96</v>
      </c>
      <c r="I4201" s="85">
        <v>38726.449999999997</v>
      </c>
      <c r="J4201" s="85">
        <v>38947.69</v>
      </c>
      <c r="K4201" s="85">
        <v>-221.24</v>
      </c>
      <c r="L4201" s="146">
        <v>9681.61</v>
      </c>
      <c r="M4201" s="146">
        <v>9460.3700000000008</v>
      </c>
      <c r="N4201" s="146">
        <v>0</v>
      </c>
      <c r="Y4201" s="32">
        <f t="shared" si="65"/>
        <v>19197.29</v>
      </c>
    </row>
    <row r="4202" spans="1:25" x14ac:dyDescent="0.25">
      <c r="A4202" s="83" t="s">
        <v>11870</v>
      </c>
      <c r="B4202" s="84" t="s">
        <v>4277</v>
      </c>
      <c r="C4202" s="19">
        <v>6233.84</v>
      </c>
      <c r="D4202" s="19">
        <v>118.44</v>
      </c>
      <c r="E4202" s="19">
        <v>0</v>
      </c>
      <c r="F4202" s="19">
        <v>118.44</v>
      </c>
      <c r="G4202" s="19">
        <v>0</v>
      </c>
      <c r="H4202" s="85">
        <v>30366.639999999999</v>
      </c>
      <c r="I4202" s="85">
        <v>576.97</v>
      </c>
      <c r="J4202" s="85">
        <v>473.77</v>
      </c>
      <c r="K4202" s="85">
        <v>103.2</v>
      </c>
      <c r="L4202" s="146">
        <v>144.24</v>
      </c>
      <c r="M4202" s="146">
        <v>247.44</v>
      </c>
      <c r="N4202" s="146">
        <v>0</v>
      </c>
      <c r="Y4202" s="32">
        <f t="shared" si="65"/>
        <v>365.88</v>
      </c>
    </row>
    <row r="4203" spans="1:25" x14ac:dyDescent="0.25">
      <c r="A4203" s="83" t="s">
        <v>11871</v>
      </c>
      <c r="B4203" s="84" t="s">
        <v>4278</v>
      </c>
      <c r="C4203" s="19">
        <v>983487.73</v>
      </c>
      <c r="D4203" s="19">
        <v>18686.27</v>
      </c>
      <c r="E4203" s="19">
        <v>0</v>
      </c>
      <c r="F4203" s="19">
        <v>18686.27</v>
      </c>
      <c r="G4203" s="19">
        <v>0</v>
      </c>
      <c r="H4203" s="85">
        <v>3982832.48</v>
      </c>
      <c r="I4203" s="85">
        <v>75673.820000000007</v>
      </c>
      <c r="J4203" s="85">
        <v>74745.070000000007</v>
      </c>
      <c r="K4203" s="85">
        <v>928.75</v>
      </c>
      <c r="L4203" s="146">
        <v>18918.46</v>
      </c>
      <c r="M4203" s="146">
        <v>19847.21</v>
      </c>
      <c r="N4203" s="146">
        <v>0</v>
      </c>
      <c r="Y4203" s="32">
        <f t="shared" si="65"/>
        <v>38533.479999999996</v>
      </c>
    </row>
    <row r="4204" spans="1:25" x14ac:dyDescent="0.25">
      <c r="A4204" s="83" t="s">
        <v>11872</v>
      </c>
      <c r="B4204" s="84" t="s">
        <v>4279</v>
      </c>
      <c r="C4204" s="19">
        <v>492996.63</v>
      </c>
      <c r="D4204" s="19">
        <v>9366.94</v>
      </c>
      <c r="E4204" s="19">
        <v>0</v>
      </c>
      <c r="F4204" s="19">
        <v>9366.94</v>
      </c>
      <c r="G4204" s="19">
        <v>0</v>
      </c>
      <c r="H4204" s="85">
        <v>1906432.3</v>
      </c>
      <c r="I4204" s="85">
        <v>36222.21</v>
      </c>
      <c r="J4204" s="85">
        <v>37467.74</v>
      </c>
      <c r="K4204" s="85">
        <v>-1245.53</v>
      </c>
      <c r="L4204" s="146">
        <v>9055.5499999999993</v>
      </c>
      <c r="M4204" s="146">
        <v>7810.02</v>
      </c>
      <c r="N4204" s="146">
        <v>0</v>
      </c>
      <c r="Y4204" s="32">
        <f t="shared" si="65"/>
        <v>17176.96</v>
      </c>
    </row>
    <row r="4205" spans="1:25" x14ac:dyDescent="0.25">
      <c r="A4205" s="83" t="s">
        <v>11873</v>
      </c>
      <c r="B4205" s="84" t="s">
        <v>4280</v>
      </c>
      <c r="C4205" s="19">
        <v>125379.58</v>
      </c>
      <c r="D4205" s="19">
        <v>2382.21</v>
      </c>
      <c r="E4205" s="19">
        <v>0</v>
      </c>
      <c r="F4205" s="19">
        <v>2382.21</v>
      </c>
      <c r="G4205" s="19">
        <v>0</v>
      </c>
      <c r="H4205" s="85">
        <v>513959.81</v>
      </c>
      <c r="I4205" s="85">
        <v>9765.24</v>
      </c>
      <c r="J4205" s="85">
        <v>9528.85</v>
      </c>
      <c r="K4205" s="85">
        <v>236.39</v>
      </c>
      <c r="L4205" s="146">
        <v>2441.31</v>
      </c>
      <c r="M4205" s="146">
        <v>2677.7</v>
      </c>
      <c r="N4205" s="146">
        <v>0</v>
      </c>
      <c r="Y4205" s="32">
        <f t="shared" si="65"/>
        <v>5059.91</v>
      </c>
    </row>
    <row r="4206" spans="1:25" x14ac:dyDescent="0.25">
      <c r="A4206" s="83" t="s">
        <v>11874</v>
      </c>
      <c r="B4206" s="84" t="s">
        <v>4281</v>
      </c>
      <c r="C4206" s="19">
        <v>471654.78</v>
      </c>
      <c r="D4206" s="19">
        <v>8961.44</v>
      </c>
      <c r="E4206" s="19">
        <v>0</v>
      </c>
      <c r="F4206" s="19">
        <v>8961.44</v>
      </c>
      <c r="G4206" s="19">
        <v>0</v>
      </c>
      <c r="H4206" s="85">
        <v>1833154.51</v>
      </c>
      <c r="I4206" s="85">
        <v>34829.94</v>
      </c>
      <c r="J4206" s="85">
        <v>35845.760000000002</v>
      </c>
      <c r="K4206" s="85">
        <v>-1015.82</v>
      </c>
      <c r="L4206" s="146">
        <v>8707.49</v>
      </c>
      <c r="M4206" s="146">
        <v>7691.67</v>
      </c>
      <c r="N4206" s="146">
        <v>0</v>
      </c>
      <c r="Y4206" s="32">
        <f t="shared" si="65"/>
        <v>16653.11</v>
      </c>
    </row>
    <row r="4207" spans="1:25" x14ac:dyDescent="0.25">
      <c r="A4207" s="83" t="s">
        <v>11875</v>
      </c>
      <c r="B4207" s="84" t="s">
        <v>4282</v>
      </c>
      <c r="C4207" s="19">
        <v>549569.73</v>
      </c>
      <c r="D4207" s="19">
        <v>10441.83</v>
      </c>
      <c r="E4207" s="19">
        <v>0</v>
      </c>
      <c r="F4207" s="19">
        <v>10441.83</v>
      </c>
      <c r="G4207" s="19">
        <v>0</v>
      </c>
      <c r="H4207" s="85">
        <v>2183205.91</v>
      </c>
      <c r="I4207" s="85">
        <v>41480.910000000003</v>
      </c>
      <c r="J4207" s="85">
        <v>41767.300000000003</v>
      </c>
      <c r="K4207" s="85">
        <v>-286.39</v>
      </c>
      <c r="L4207" s="146">
        <v>10370.23</v>
      </c>
      <c r="M4207" s="146">
        <v>10083.84</v>
      </c>
      <c r="N4207" s="146">
        <v>0</v>
      </c>
      <c r="Y4207" s="32">
        <f t="shared" si="65"/>
        <v>20525.669999999998</v>
      </c>
    </row>
    <row r="4208" spans="1:25" x14ac:dyDescent="0.25">
      <c r="A4208" s="83" t="s">
        <v>11876</v>
      </c>
      <c r="B4208" s="84" t="s">
        <v>4283</v>
      </c>
      <c r="C4208" s="19">
        <v>2864572.14</v>
      </c>
      <c r="D4208" s="19">
        <v>54426.87</v>
      </c>
      <c r="E4208" s="19">
        <v>0</v>
      </c>
      <c r="F4208" s="19">
        <v>54426.87</v>
      </c>
      <c r="G4208" s="19">
        <v>0</v>
      </c>
      <c r="H4208" s="85">
        <v>11858153.32</v>
      </c>
      <c r="I4208" s="85">
        <v>225304.91</v>
      </c>
      <c r="J4208" s="85">
        <v>217707.48</v>
      </c>
      <c r="K4208" s="85">
        <v>7597.43</v>
      </c>
      <c r="L4208" s="146">
        <v>56326.23</v>
      </c>
      <c r="M4208" s="146">
        <v>63923.66</v>
      </c>
      <c r="N4208" s="146">
        <v>0</v>
      </c>
      <c r="Y4208" s="32">
        <f t="shared" si="65"/>
        <v>118350.53</v>
      </c>
    </row>
    <row r="4209" spans="1:25" x14ac:dyDescent="0.25">
      <c r="A4209" s="83" t="s">
        <v>11877</v>
      </c>
      <c r="B4209" s="84" t="s">
        <v>4284</v>
      </c>
      <c r="C4209" s="19">
        <v>556091.75</v>
      </c>
      <c r="D4209" s="19">
        <v>10565.74</v>
      </c>
      <c r="E4209" s="19">
        <v>0</v>
      </c>
      <c r="F4209" s="19">
        <v>10565.74</v>
      </c>
      <c r="G4209" s="19">
        <v>0</v>
      </c>
      <c r="H4209" s="85">
        <v>2225831.9</v>
      </c>
      <c r="I4209" s="85">
        <v>42290.81</v>
      </c>
      <c r="J4209" s="85">
        <v>42262.97</v>
      </c>
      <c r="K4209" s="85">
        <v>27.84</v>
      </c>
      <c r="L4209" s="146">
        <v>10572.7</v>
      </c>
      <c r="M4209" s="146">
        <v>10600.54</v>
      </c>
      <c r="N4209" s="146">
        <v>0</v>
      </c>
      <c r="Y4209" s="32">
        <f t="shared" si="65"/>
        <v>21166.28</v>
      </c>
    </row>
    <row r="4210" spans="1:25" x14ac:dyDescent="0.25">
      <c r="A4210" s="83" t="s">
        <v>11878</v>
      </c>
      <c r="B4210" s="84" t="s">
        <v>4285</v>
      </c>
      <c r="C4210" s="19">
        <v>2990632.33</v>
      </c>
      <c r="D4210" s="19">
        <v>56822.02</v>
      </c>
      <c r="E4210" s="19">
        <v>0</v>
      </c>
      <c r="F4210" s="19">
        <v>56822.02</v>
      </c>
      <c r="G4210" s="19">
        <v>0</v>
      </c>
      <c r="H4210" s="85">
        <v>12148321.119999999</v>
      </c>
      <c r="I4210" s="85">
        <v>230818.1</v>
      </c>
      <c r="J4210" s="85">
        <v>227288.06</v>
      </c>
      <c r="K4210" s="85">
        <v>3530.04</v>
      </c>
      <c r="L4210" s="146">
        <v>57704.53</v>
      </c>
      <c r="M4210" s="146">
        <v>61234.57</v>
      </c>
      <c r="N4210" s="146">
        <v>0</v>
      </c>
      <c r="Y4210" s="32">
        <f t="shared" si="65"/>
        <v>118056.59</v>
      </c>
    </row>
    <row r="4211" spans="1:25" x14ac:dyDescent="0.25">
      <c r="A4211" s="83" t="s">
        <v>11879</v>
      </c>
      <c r="B4211" s="84" t="s">
        <v>4286</v>
      </c>
      <c r="C4211" s="19">
        <v>53585.95</v>
      </c>
      <c r="D4211" s="19">
        <v>1018.13</v>
      </c>
      <c r="E4211" s="19">
        <v>0</v>
      </c>
      <c r="F4211" s="19">
        <v>1018.13</v>
      </c>
      <c r="G4211" s="19">
        <v>0</v>
      </c>
      <c r="H4211" s="85">
        <v>204497.35</v>
      </c>
      <c r="I4211" s="85">
        <v>3885.45</v>
      </c>
      <c r="J4211" s="85">
        <v>4072.53</v>
      </c>
      <c r="K4211" s="85">
        <v>-187.08</v>
      </c>
      <c r="L4211" s="146">
        <v>971.36</v>
      </c>
      <c r="M4211" s="146">
        <v>784.28</v>
      </c>
      <c r="N4211" s="146">
        <v>0</v>
      </c>
      <c r="Y4211" s="32">
        <f t="shared" si="65"/>
        <v>1802.4099999999999</v>
      </c>
    </row>
    <row r="4212" spans="1:25" x14ac:dyDescent="0.25">
      <c r="A4212" s="83" t="s">
        <v>11880</v>
      </c>
      <c r="B4212" s="84" t="s">
        <v>4287</v>
      </c>
      <c r="C4212" s="19">
        <v>3117182.41</v>
      </c>
      <c r="D4212" s="19">
        <v>59226.47</v>
      </c>
      <c r="E4212" s="19">
        <v>0</v>
      </c>
      <c r="F4212" s="19">
        <v>59226.47</v>
      </c>
      <c r="G4212" s="19">
        <v>0</v>
      </c>
      <c r="H4212" s="85">
        <v>12549539.810000001</v>
      </c>
      <c r="I4212" s="85">
        <v>238441.26</v>
      </c>
      <c r="J4212" s="85">
        <v>236905.86</v>
      </c>
      <c r="K4212" s="85">
        <v>1535.4</v>
      </c>
      <c r="L4212" s="146">
        <v>59610.32</v>
      </c>
      <c r="M4212" s="146">
        <v>61145.72</v>
      </c>
      <c r="N4212" s="146">
        <v>0</v>
      </c>
      <c r="Y4212" s="32">
        <f t="shared" si="65"/>
        <v>120372.19</v>
      </c>
    </row>
    <row r="4213" spans="1:25" x14ac:dyDescent="0.25">
      <c r="A4213" s="83" t="s">
        <v>11881</v>
      </c>
      <c r="B4213" s="84" t="s">
        <v>4288</v>
      </c>
      <c r="C4213" s="19">
        <v>317587.17</v>
      </c>
      <c r="D4213" s="19">
        <v>6034.16</v>
      </c>
      <c r="E4213" s="19">
        <v>0</v>
      </c>
      <c r="F4213" s="19">
        <v>6034.16</v>
      </c>
      <c r="G4213" s="19">
        <v>0</v>
      </c>
      <c r="H4213" s="85">
        <v>1212466.04</v>
      </c>
      <c r="I4213" s="85">
        <v>23036.85</v>
      </c>
      <c r="J4213" s="85">
        <v>24136.62</v>
      </c>
      <c r="K4213" s="85">
        <v>-1099.77</v>
      </c>
      <c r="L4213" s="146">
        <v>5759.21</v>
      </c>
      <c r="M4213" s="146">
        <v>4659.4399999999996</v>
      </c>
      <c r="N4213" s="146">
        <v>0</v>
      </c>
      <c r="Y4213" s="32">
        <f t="shared" si="65"/>
        <v>10693.599999999999</v>
      </c>
    </row>
    <row r="4214" spans="1:25" x14ac:dyDescent="0.25">
      <c r="A4214" s="83" t="s">
        <v>11882</v>
      </c>
      <c r="B4214" s="84" t="s">
        <v>4289</v>
      </c>
      <c r="C4214" s="19">
        <v>163847.14000000001</v>
      </c>
      <c r="D4214" s="19">
        <v>3113.1</v>
      </c>
      <c r="E4214" s="19">
        <v>0</v>
      </c>
      <c r="F4214" s="19">
        <v>3113.1</v>
      </c>
      <c r="G4214" s="19">
        <v>0</v>
      </c>
      <c r="H4214" s="85">
        <v>663128.07999999996</v>
      </c>
      <c r="I4214" s="85">
        <v>12599.43</v>
      </c>
      <c r="J4214" s="85">
        <v>12452.38</v>
      </c>
      <c r="K4214" s="85">
        <v>147.05000000000001</v>
      </c>
      <c r="L4214" s="146">
        <v>3149.86</v>
      </c>
      <c r="M4214" s="146">
        <v>3296.91</v>
      </c>
      <c r="N4214" s="146">
        <v>0</v>
      </c>
      <c r="Y4214" s="32">
        <f t="shared" si="65"/>
        <v>6410.01</v>
      </c>
    </row>
    <row r="4215" spans="1:25" x14ac:dyDescent="0.25">
      <c r="A4215" s="83" t="s">
        <v>11883</v>
      </c>
      <c r="B4215" s="84" t="s">
        <v>4290</v>
      </c>
      <c r="C4215" s="19">
        <v>381314.73</v>
      </c>
      <c r="D4215" s="19">
        <v>7244.98</v>
      </c>
      <c r="E4215" s="19">
        <v>0</v>
      </c>
      <c r="F4215" s="19">
        <v>7244.98</v>
      </c>
      <c r="G4215" s="19">
        <v>0</v>
      </c>
      <c r="H4215" s="85">
        <v>1509101.7</v>
      </c>
      <c r="I4215" s="85">
        <v>28672.93</v>
      </c>
      <c r="J4215" s="85">
        <v>28979.919999999998</v>
      </c>
      <c r="K4215" s="85">
        <v>-306.99</v>
      </c>
      <c r="L4215" s="146">
        <v>7168.23</v>
      </c>
      <c r="M4215" s="146">
        <v>6861.24</v>
      </c>
      <c r="N4215" s="146">
        <v>0</v>
      </c>
      <c r="Y4215" s="32">
        <f t="shared" si="65"/>
        <v>14106.22</v>
      </c>
    </row>
    <row r="4216" spans="1:25" x14ac:dyDescent="0.25">
      <c r="A4216" s="83" t="s">
        <v>11884</v>
      </c>
      <c r="B4216" s="84" t="s">
        <v>4291</v>
      </c>
      <c r="C4216" s="19">
        <v>620466</v>
      </c>
      <c r="D4216" s="19">
        <v>11788.86</v>
      </c>
      <c r="E4216" s="19">
        <v>0</v>
      </c>
      <c r="F4216" s="19">
        <v>11788.86</v>
      </c>
      <c r="G4216" s="19">
        <v>0</v>
      </c>
      <c r="H4216" s="85">
        <v>2492003.54</v>
      </c>
      <c r="I4216" s="85">
        <v>47348.07</v>
      </c>
      <c r="J4216" s="85">
        <v>47155.42</v>
      </c>
      <c r="K4216" s="85">
        <v>192.65</v>
      </c>
      <c r="L4216" s="146">
        <v>11837.02</v>
      </c>
      <c r="M4216" s="146">
        <v>12029.67</v>
      </c>
      <c r="N4216" s="146">
        <v>0</v>
      </c>
      <c r="Y4216" s="32">
        <f t="shared" si="65"/>
        <v>23818.53</v>
      </c>
    </row>
    <row r="4217" spans="1:25" x14ac:dyDescent="0.25">
      <c r="A4217" s="83" t="s">
        <v>11885</v>
      </c>
      <c r="B4217" s="84" t="s">
        <v>4292</v>
      </c>
      <c r="C4217" s="19">
        <v>1231338.3600000001</v>
      </c>
      <c r="D4217" s="19">
        <v>23395.43</v>
      </c>
      <c r="E4217" s="19">
        <v>0</v>
      </c>
      <c r="F4217" s="19">
        <v>23395.43</v>
      </c>
      <c r="G4217" s="19">
        <v>0</v>
      </c>
      <c r="H4217" s="85">
        <v>5010667.58</v>
      </c>
      <c r="I4217" s="85">
        <v>95202.68</v>
      </c>
      <c r="J4217" s="85">
        <v>93581.72</v>
      </c>
      <c r="K4217" s="85">
        <v>1620.96</v>
      </c>
      <c r="L4217" s="146">
        <v>23800.67</v>
      </c>
      <c r="M4217" s="146">
        <v>25421.63</v>
      </c>
      <c r="N4217" s="146">
        <v>0</v>
      </c>
      <c r="Y4217" s="32">
        <f t="shared" si="65"/>
        <v>48817.06</v>
      </c>
    </row>
    <row r="4218" spans="1:25" x14ac:dyDescent="0.25">
      <c r="A4218" s="83" t="s">
        <v>11886</v>
      </c>
      <c r="B4218" s="84" t="s">
        <v>4293</v>
      </c>
      <c r="C4218" s="19">
        <v>72548.52</v>
      </c>
      <c r="D4218" s="19">
        <v>1378.42</v>
      </c>
      <c r="E4218" s="19">
        <v>0</v>
      </c>
      <c r="F4218" s="19">
        <v>1378.42</v>
      </c>
      <c r="G4218" s="19">
        <v>0</v>
      </c>
      <c r="H4218" s="85">
        <v>264570.05</v>
      </c>
      <c r="I4218" s="85">
        <v>5026.83</v>
      </c>
      <c r="J4218" s="85">
        <v>5513.69</v>
      </c>
      <c r="K4218" s="85">
        <v>-486.86</v>
      </c>
      <c r="L4218" s="146">
        <v>1256.71</v>
      </c>
      <c r="M4218" s="146">
        <v>769.85</v>
      </c>
      <c r="N4218" s="146">
        <v>0</v>
      </c>
      <c r="Y4218" s="32">
        <f t="shared" si="65"/>
        <v>2148.27</v>
      </c>
    </row>
    <row r="4219" spans="1:25" x14ac:dyDescent="0.25">
      <c r="A4219" s="83" t="s">
        <v>11887</v>
      </c>
      <c r="B4219" s="84" t="s">
        <v>4294</v>
      </c>
      <c r="C4219" s="19">
        <v>104099.71</v>
      </c>
      <c r="D4219" s="19">
        <v>1977.9</v>
      </c>
      <c r="E4219" s="19">
        <v>0</v>
      </c>
      <c r="F4219" s="19">
        <v>1977.9</v>
      </c>
      <c r="G4219" s="19">
        <v>0</v>
      </c>
      <c r="H4219" s="85">
        <v>429440.01</v>
      </c>
      <c r="I4219" s="85">
        <v>8159.36</v>
      </c>
      <c r="J4219" s="85">
        <v>7911.58</v>
      </c>
      <c r="K4219" s="85">
        <v>247.78</v>
      </c>
      <c r="L4219" s="146">
        <v>2039.84</v>
      </c>
      <c r="M4219" s="146">
        <v>2287.62</v>
      </c>
      <c r="N4219" s="146">
        <v>0</v>
      </c>
      <c r="Y4219" s="32">
        <f t="shared" si="65"/>
        <v>4265.5200000000004</v>
      </c>
    </row>
    <row r="4220" spans="1:25" x14ac:dyDescent="0.25">
      <c r="A4220" s="83" t="s">
        <v>11888</v>
      </c>
      <c r="B4220" s="84" t="s">
        <v>4295</v>
      </c>
      <c r="C4220" s="19">
        <v>128407.54</v>
      </c>
      <c r="D4220" s="19">
        <v>2439.7399999999998</v>
      </c>
      <c r="E4220" s="19">
        <v>0</v>
      </c>
      <c r="F4220" s="19">
        <v>2439.7399999999998</v>
      </c>
      <c r="G4220" s="19">
        <v>0</v>
      </c>
      <c r="H4220" s="85">
        <v>529203.23</v>
      </c>
      <c r="I4220" s="85">
        <v>10054.86</v>
      </c>
      <c r="J4220" s="85">
        <v>9758.9699999999993</v>
      </c>
      <c r="K4220" s="85">
        <v>295.89</v>
      </c>
      <c r="L4220" s="146">
        <v>2513.7199999999998</v>
      </c>
      <c r="M4220" s="146">
        <v>2809.61</v>
      </c>
      <c r="N4220" s="146">
        <v>0</v>
      </c>
      <c r="Y4220" s="32">
        <f t="shared" si="65"/>
        <v>5249.35</v>
      </c>
    </row>
    <row r="4221" spans="1:25" x14ac:dyDescent="0.25">
      <c r="A4221" s="83" t="s">
        <v>11889</v>
      </c>
      <c r="B4221" s="84" t="s">
        <v>4296</v>
      </c>
      <c r="C4221" s="19">
        <v>5727403.9100000001</v>
      </c>
      <c r="D4221" s="19">
        <v>108820.68</v>
      </c>
      <c r="E4221" s="19">
        <v>0</v>
      </c>
      <c r="F4221" s="19">
        <v>108820.68</v>
      </c>
      <c r="G4221" s="19">
        <v>0</v>
      </c>
      <c r="H4221" s="85">
        <v>23583363.07</v>
      </c>
      <c r="I4221" s="85">
        <v>448083.9</v>
      </c>
      <c r="J4221" s="85">
        <v>435282.7</v>
      </c>
      <c r="K4221" s="85">
        <v>12801.2</v>
      </c>
      <c r="L4221" s="146">
        <v>112020.98</v>
      </c>
      <c r="M4221" s="146">
        <v>124822.18</v>
      </c>
      <c r="N4221" s="146">
        <v>0</v>
      </c>
      <c r="Y4221" s="32">
        <f t="shared" si="65"/>
        <v>233642.86</v>
      </c>
    </row>
    <row r="4222" spans="1:25" x14ac:dyDescent="0.25">
      <c r="A4222" s="83" t="s">
        <v>11890</v>
      </c>
      <c r="B4222" s="84" t="s">
        <v>4297</v>
      </c>
      <c r="C4222" s="19">
        <v>400763.47</v>
      </c>
      <c r="D4222" s="19">
        <v>7614.51</v>
      </c>
      <c r="E4222" s="19">
        <v>0</v>
      </c>
      <c r="F4222" s="19">
        <v>7614.51</v>
      </c>
      <c r="G4222" s="19">
        <v>0</v>
      </c>
      <c r="H4222" s="85">
        <v>1583735.26</v>
      </c>
      <c r="I4222" s="85">
        <v>30090.97</v>
      </c>
      <c r="J4222" s="85">
        <v>30458.02</v>
      </c>
      <c r="K4222" s="85">
        <v>-367.05</v>
      </c>
      <c r="L4222" s="146">
        <v>7522.74</v>
      </c>
      <c r="M4222" s="146">
        <v>7155.69</v>
      </c>
      <c r="N4222" s="146">
        <v>0</v>
      </c>
      <c r="Y4222" s="32">
        <f t="shared" si="65"/>
        <v>14770.2</v>
      </c>
    </row>
    <row r="4223" spans="1:25" x14ac:dyDescent="0.25">
      <c r="A4223" s="83" t="s">
        <v>11891</v>
      </c>
      <c r="B4223" s="84" t="s">
        <v>4298</v>
      </c>
      <c r="C4223" s="19">
        <v>204451.55</v>
      </c>
      <c r="D4223" s="19">
        <v>3884.58</v>
      </c>
      <c r="E4223" s="19">
        <v>0</v>
      </c>
      <c r="F4223" s="19">
        <v>3884.58</v>
      </c>
      <c r="G4223" s="19">
        <v>0</v>
      </c>
      <c r="H4223" s="85">
        <v>799245.7</v>
      </c>
      <c r="I4223" s="85">
        <v>15185.67</v>
      </c>
      <c r="J4223" s="85">
        <v>15538.32</v>
      </c>
      <c r="K4223" s="85">
        <v>-352.65</v>
      </c>
      <c r="L4223" s="146">
        <v>3796.42</v>
      </c>
      <c r="M4223" s="146">
        <v>3443.77</v>
      </c>
      <c r="N4223" s="146">
        <v>0</v>
      </c>
      <c r="Y4223" s="32">
        <f t="shared" si="65"/>
        <v>7328.35</v>
      </c>
    </row>
    <row r="4224" spans="1:25" x14ac:dyDescent="0.25">
      <c r="A4224" s="83" t="s">
        <v>11892</v>
      </c>
      <c r="B4224" s="84" t="s">
        <v>4299</v>
      </c>
      <c r="C4224" s="19">
        <v>2024113.56</v>
      </c>
      <c r="D4224" s="19">
        <v>38458.160000000003</v>
      </c>
      <c r="E4224" s="19">
        <v>0</v>
      </c>
      <c r="F4224" s="19">
        <v>38458.160000000003</v>
      </c>
      <c r="G4224" s="19">
        <v>0</v>
      </c>
      <c r="H4224" s="85">
        <v>7985474.71</v>
      </c>
      <c r="I4224" s="85">
        <v>151724.01999999999</v>
      </c>
      <c r="J4224" s="85">
        <v>153832.63</v>
      </c>
      <c r="K4224" s="85">
        <v>-2108.61</v>
      </c>
      <c r="L4224" s="146">
        <v>37931.01</v>
      </c>
      <c r="M4224" s="146">
        <v>35822.400000000001</v>
      </c>
      <c r="N4224" s="146">
        <v>0</v>
      </c>
      <c r="Y4224" s="32">
        <f t="shared" si="65"/>
        <v>74280.56</v>
      </c>
    </row>
    <row r="4225" spans="1:25" x14ac:dyDescent="0.25">
      <c r="A4225" s="83" t="s">
        <v>11893</v>
      </c>
      <c r="B4225" s="84" t="s">
        <v>4300</v>
      </c>
      <c r="C4225" s="19">
        <v>21756.3</v>
      </c>
      <c r="D4225" s="19">
        <v>413.37</v>
      </c>
      <c r="E4225" s="19">
        <v>0</v>
      </c>
      <c r="F4225" s="19">
        <v>413.37</v>
      </c>
      <c r="G4225" s="19">
        <v>0</v>
      </c>
      <c r="H4225" s="85">
        <v>68787.259999999995</v>
      </c>
      <c r="I4225" s="85">
        <v>1306.96</v>
      </c>
      <c r="J4225" s="85">
        <v>1653.48</v>
      </c>
      <c r="K4225" s="85">
        <v>-346.52</v>
      </c>
      <c r="L4225" s="146">
        <v>326.74</v>
      </c>
      <c r="M4225" s="146">
        <v>0</v>
      </c>
      <c r="N4225" s="146">
        <v>19.78</v>
      </c>
      <c r="Y4225" s="32">
        <f t="shared" si="65"/>
        <v>413.37</v>
      </c>
    </row>
    <row r="4226" spans="1:25" x14ac:dyDescent="0.25">
      <c r="A4226" s="83" t="s">
        <v>11894</v>
      </c>
      <c r="B4226" s="84" t="s">
        <v>4301</v>
      </c>
      <c r="C4226" s="19">
        <v>43074.12</v>
      </c>
      <c r="D4226" s="19">
        <v>818.41</v>
      </c>
      <c r="E4226" s="19">
        <v>0</v>
      </c>
      <c r="F4226" s="19">
        <v>818.41</v>
      </c>
      <c r="G4226" s="19">
        <v>0</v>
      </c>
      <c r="H4226" s="85">
        <v>238003.21</v>
      </c>
      <c r="I4226" s="85">
        <v>4522.0600000000004</v>
      </c>
      <c r="J4226" s="85">
        <v>3273.63</v>
      </c>
      <c r="K4226" s="85">
        <v>1248.43</v>
      </c>
      <c r="L4226" s="146">
        <v>1130.52</v>
      </c>
      <c r="M4226" s="146">
        <v>2378.9499999999998</v>
      </c>
      <c r="N4226" s="146">
        <v>0</v>
      </c>
      <c r="Y4226" s="32">
        <f t="shared" si="65"/>
        <v>3197.3599999999997</v>
      </c>
    </row>
    <row r="4227" spans="1:25" x14ac:dyDescent="0.25">
      <c r="A4227" s="83" t="s">
        <v>11895</v>
      </c>
      <c r="B4227" s="84" t="s">
        <v>4302</v>
      </c>
      <c r="C4227" s="19">
        <v>21196.89</v>
      </c>
      <c r="D4227" s="19">
        <v>402.74</v>
      </c>
      <c r="E4227" s="19">
        <v>0</v>
      </c>
      <c r="F4227" s="19">
        <v>402.74</v>
      </c>
      <c r="G4227" s="19">
        <v>0</v>
      </c>
      <c r="H4227" s="85">
        <v>116968.23</v>
      </c>
      <c r="I4227" s="85">
        <v>2222.4</v>
      </c>
      <c r="J4227" s="85">
        <v>1610.96</v>
      </c>
      <c r="K4227" s="85">
        <v>611.44000000000005</v>
      </c>
      <c r="L4227" s="146">
        <v>555.6</v>
      </c>
      <c r="M4227" s="146">
        <v>1167.04</v>
      </c>
      <c r="N4227" s="146">
        <v>0</v>
      </c>
      <c r="Y4227" s="32">
        <f t="shared" si="65"/>
        <v>1569.78</v>
      </c>
    </row>
    <row r="4228" spans="1:25" x14ac:dyDescent="0.25">
      <c r="A4228" s="83" t="s">
        <v>11896</v>
      </c>
      <c r="B4228" s="84" t="s">
        <v>4303</v>
      </c>
      <c r="C4228" s="19">
        <v>7263121.3099999996</v>
      </c>
      <c r="D4228" s="19">
        <v>137999.31</v>
      </c>
      <c r="E4228" s="19">
        <v>0</v>
      </c>
      <c r="F4228" s="19">
        <v>137999.31</v>
      </c>
      <c r="G4228" s="19">
        <v>0</v>
      </c>
      <c r="H4228" s="85">
        <v>28680267.260000002</v>
      </c>
      <c r="I4228" s="85">
        <v>544925.07999999996</v>
      </c>
      <c r="J4228" s="85">
        <v>551997.22</v>
      </c>
      <c r="K4228" s="85">
        <v>-7072.14</v>
      </c>
      <c r="L4228" s="146">
        <v>136231.26999999999</v>
      </c>
      <c r="M4228" s="146">
        <v>129159.13</v>
      </c>
      <c r="N4228" s="146">
        <v>0</v>
      </c>
      <c r="Y4228" s="32">
        <f t="shared" si="65"/>
        <v>267158.44</v>
      </c>
    </row>
    <row r="4229" spans="1:25" x14ac:dyDescent="0.25">
      <c r="A4229" s="83" t="s">
        <v>11897</v>
      </c>
      <c r="B4229" s="84" t="s">
        <v>4304</v>
      </c>
      <c r="C4229" s="19">
        <v>631241.93999999994</v>
      </c>
      <c r="D4229" s="19">
        <v>11993.6</v>
      </c>
      <c r="E4229" s="19">
        <v>0</v>
      </c>
      <c r="F4229" s="19">
        <v>11993.6</v>
      </c>
      <c r="G4229" s="19">
        <v>0</v>
      </c>
      <c r="H4229" s="85">
        <v>2454363.25</v>
      </c>
      <c r="I4229" s="85">
        <v>46632.9</v>
      </c>
      <c r="J4229" s="85">
        <v>47974.39</v>
      </c>
      <c r="K4229" s="85">
        <v>-1341.49</v>
      </c>
      <c r="L4229" s="146">
        <v>11658.23</v>
      </c>
      <c r="M4229" s="146">
        <v>10316.74</v>
      </c>
      <c r="N4229" s="146">
        <v>0</v>
      </c>
      <c r="Y4229" s="32">
        <f t="shared" si="65"/>
        <v>22310.34</v>
      </c>
    </row>
    <row r="4230" spans="1:25" x14ac:dyDescent="0.25">
      <c r="A4230" s="83" t="s">
        <v>11898</v>
      </c>
      <c r="B4230" s="84" t="s">
        <v>4305</v>
      </c>
      <c r="C4230" s="19">
        <v>355381.05</v>
      </c>
      <c r="D4230" s="19">
        <v>6752.24</v>
      </c>
      <c r="E4230" s="19">
        <v>0</v>
      </c>
      <c r="F4230" s="19">
        <v>6752.24</v>
      </c>
      <c r="G4230" s="19">
        <v>0</v>
      </c>
      <c r="H4230" s="85">
        <v>1468178.62</v>
      </c>
      <c r="I4230" s="85">
        <v>27895.39</v>
      </c>
      <c r="J4230" s="85">
        <v>27008.959999999999</v>
      </c>
      <c r="K4230" s="85">
        <v>886.43</v>
      </c>
      <c r="L4230" s="146">
        <v>6973.85</v>
      </c>
      <c r="M4230" s="146">
        <v>7860.28</v>
      </c>
      <c r="N4230" s="146">
        <v>0</v>
      </c>
      <c r="Y4230" s="32">
        <f t="shared" si="65"/>
        <v>14612.52</v>
      </c>
    </row>
    <row r="4231" spans="1:25" x14ac:dyDescent="0.25">
      <c r="A4231" s="83" t="s">
        <v>11899</v>
      </c>
      <c r="B4231" s="84" t="s">
        <v>4306</v>
      </c>
      <c r="C4231" s="19">
        <v>1117307.25</v>
      </c>
      <c r="D4231" s="19">
        <v>21228.84</v>
      </c>
      <c r="E4231" s="19">
        <v>0</v>
      </c>
      <c r="F4231" s="19">
        <v>21228.84</v>
      </c>
      <c r="G4231" s="19">
        <v>0</v>
      </c>
      <c r="H4231" s="85">
        <v>4486833.2699999996</v>
      </c>
      <c r="I4231" s="85">
        <v>85249.83</v>
      </c>
      <c r="J4231" s="85">
        <v>84915.35</v>
      </c>
      <c r="K4231" s="85">
        <v>334.48</v>
      </c>
      <c r="L4231" s="146">
        <v>21312.46</v>
      </c>
      <c r="M4231" s="146">
        <v>21646.94</v>
      </c>
      <c r="N4231" s="146">
        <v>0</v>
      </c>
      <c r="Y4231" s="32">
        <f t="shared" si="65"/>
        <v>42875.78</v>
      </c>
    </row>
    <row r="4232" spans="1:25" x14ac:dyDescent="0.25">
      <c r="A4232" s="83" t="s">
        <v>11900</v>
      </c>
      <c r="B4232" s="84" t="s">
        <v>4307</v>
      </c>
      <c r="C4232" s="19">
        <v>9481.5</v>
      </c>
      <c r="D4232" s="19">
        <v>180.15</v>
      </c>
      <c r="E4232" s="19">
        <v>0</v>
      </c>
      <c r="F4232" s="19">
        <v>180.15</v>
      </c>
      <c r="G4232" s="19">
        <v>0</v>
      </c>
      <c r="H4232" s="85">
        <v>66453.5</v>
      </c>
      <c r="I4232" s="85">
        <v>1262.6199999999999</v>
      </c>
      <c r="J4232" s="85">
        <v>720.59</v>
      </c>
      <c r="K4232" s="85">
        <v>542.03</v>
      </c>
      <c r="L4232" s="146">
        <v>315.66000000000003</v>
      </c>
      <c r="M4232" s="146">
        <v>857.69</v>
      </c>
      <c r="N4232" s="146">
        <v>0</v>
      </c>
      <c r="Y4232" s="32">
        <f t="shared" si="65"/>
        <v>1037.8400000000001</v>
      </c>
    </row>
    <row r="4233" spans="1:25" x14ac:dyDescent="0.25">
      <c r="A4233" s="83" t="s">
        <v>11901</v>
      </c>
      <c r="B4233" s="84" t="s">
        <v>4308</v>
      </c>
      <c r="C4233" s="19">
        <v>11796.5</v>
      </c>
      <c r="D4233" s="19">
        <v>224.13</v>
      </c>
      <c r="E4233" s="19">
        <v>0</v>
      </c>
      <c r="F4233" s="19">
        <v>224.13</v>
      </c>
      <c r="G4233" s="19">
        <v>0</v>
      </c>
      <c r="H4233" s="85">
        <v>38913.08</v>
      </c>
      <c r="I4233" s="85">
        <v>739.35</v>
      </c>
      <c r="J4233" s="85">
        <v>896.53</v>
      </c>
      <c r="K4233" s="85">
        <v>-157.18</v>
      </c>
      <c r="L4233" s="146">
        <v>184.84</v>
      </c>
      <c r="M4233" s="146">
        <v>27.66</v>
      </c>
      <c r="N4233" s="146">
        <v>0</v>
      </c>
      <c r="Y4233" s="32">
        <f t="shared" si="65"/>
        <v>251.79</v>
      </c>
    </row>
    <row r="4234" spans="1:25" x14ac:dyDescent="0.25">
      <c r="A4234" s="83" t="s">
        <v>11902</v>
      </c>
      <c r="B4234" s="84" t="s">
        <v>4309</v>
      </c>
      <c r="C4234" s="19">
        <v>5761.08</v>
      </c>
      <c r="D4234" s="19">
        <v>109.46</v>
      </c>
      <c r="E4234" s="19">
        <v>0</v>
      </c>
      <c r="F4234" s="19">
        <v>109.46</v>
      </c>
      <c r="G4234" s="19">
        <v>0</v>
      </c>
      <c r="H4234" s="85">
        <v>16348.22</v>
      </c>
      <c r="I4234" s="85">
        <v>310.62</v>
      </c>
      <c r="J4234" s="85">
        <v>437.84</v>
      </c>
      <c r="K4234" s="85">
        <v>-127.22</v>
      </c>
      <c r="L4234" s="146">
        <v>77.66</v>
      </c>
      <c r="M4234" s="146">
        <v>0</v>
      </c>
      <c r="N4234" s="146">
        <v>49.56</v>
      </c>
      <c r="Y4234" s="32">
        <f t="shared" si="65"/>
        <v>109.46</v>
      </c>
    </row>
    <row r="4235" spans="1:25" x14ac:dyDescent="0.25">
      <c r="A4235" s="83" t="s">
        <v>11903</v>
      </c>
      <c r="B4235" s="84" t="s">
        <v>4310</v>
      </c>
      <c r="C4235" s="19">
        <v>708377.35</v>
      </c>
      <c r="D4235" s="19">
        <v>13459.17</v>
      </c>
      <c r="E4235" s="19">
        <v>0</v>
      </c>
      <c r="F4235" s="19">
        <v>13459.17</v>
      </c>
      <c r="G4235" s="19">
        <v>0</v>
      </c>
      <c r="H4235" s="85">
        <v>2795053.92</v>
      </c>
      <c r="I4235" s="85">
        <v>53106.02</v>
      </c>
      <c r="J4235" s="85">
        <v>53836.68</v>
      </c>
      <c r="K4235" s="85">
        <v>-730.66</v>
      </c>
      <c r="L4235" s="146">
        <v>13276.51</v>
      </c>
      <c r="M4235" s="146">
        <v>12545.85</v>
      </c>
      <c r="N4235" s="146">
        <v>0</v>
      </c>
      <c r="Y4235" s="32">
        <f t="shared" si="65"/>
        <v>26005.02</v>
      </c>
    </row>
    <row r="4236" spans="1:25" x14ac:dyDescent="0.25">
      <c r="A4236" s="83" t="s">
        <v>11904</v>
      </c>
      <c r="B4236" s="84" t="s">
        <v>4311</v>
      </c>
      <c r="C4236" s="19">
        <v>787348.81</v>
      </c>
      <c r="D4236" s="19">
        <v>14959.63</v>
      </c>
      <c r="E4236" s="19">
        <v>0</v>
      </c>
      <c r="F4236" s="19">
        <v>14959.63</v>
      </c>
      <c r="G4236" s="19">
        <v>0</v>
      </c>
      <c r="H4236" s="85">
        <v>3162833.08</v>
      </c>
      <c r="I4236" s="85">
        <v>60093.83</v>
      </c>
      <c r="J4236" s="85">
        <v>59838.51</v>
      </c>
      <c r="K4236" s="85">
        <v>255.32</v>
      </c>
      <c r="L4236" s="146">
        <v>15023.46</v>
      </c>
      <c r="M4236" s="146">
        <v>15278.78</v>
      </c>
      <c r="N4236" s="146">
        <v>0</v>
      </c>
      <c r="Y4236" s="32">
        <f t="shared" si="65"/>
        <v>30238.41</v>
      </c>
    </row>
    <row r="4237" spans="1:25" x14ac:dyDescent="0.25">
      <c r="A4237" s="83" t="s">
        <v>11905</v>
      </c>
      <c r="B4237" s="84" t="s">
        <v>4312</v>
      </c>
      <c r="C4237" s="19">
        <v>6621069.2400000002</v>
      </c>
      <c r="D4237" s="19">
        <v>125800.32000000001</v>
      </c>
      <c r="E4237" s="19">
        <v>0</v>
      </c>
      <c r="F4237" s="19">
        <v>125800.32000000001</v>
      </c>
      <c r="G4237" s="19">
        <v>0</v>
      </c>
      <c r="H4237" s="85">
        <v>27050474.579999998</v>
      </c>
      <c r="I4237" s="85">
        <v>513959.02</v>
      </c>
      <c r="J4237" s="85">
        <v>503201.26</v>
      </c>
      <c r="K4237" s="85">
        <v>10757.76</v>
      </c>
      <c r="L4237" s="146">
        <v>128489.76</v>
      </c>
      <c r="M4237" s="146">
        <v>139247.51999999999</v>
      </c>
      <c r="N4237" s="146">
        <v>0</v>
      </c>
      <c r="Y4237" s="32">
        <f t="shared" si="65"/>
        <v>265047.83999999997</v>
      </c>
    </row>
    <row r="4238" spans="1:25" x14ac:dyDescent="0.25">
      <c r="A4238" s="83" t="s">
        <v>11906</v>
      </c>
      <c r="B4238" s="84" t="s">
        <v>4313</v>
      </c>
      <c r="C4238" s="19">
        <v>461964.91</v>
      </c>
      <c r="D4238" s="19">
        <v>8777.33</v>
      </c>
      <c r="E4238" s="19">
        <v>0</v>
      </c>
      <c r="F4238" s="19">
        <v>8777.33</v>
      </c>
      <c r="G4238" s="19">
        <v>0</v>
      </c>
      <c r="H4238" s="85">
        <v>1782625.51</v>
      </c>
      <c r="I4238" s="85">
        <v>33869.879999999997</v>
      </c>
      <c r="J4238" s="85">
        <v>35109.33</v>
      </c>
      <c r="K4238" s="85">
        <v>-1239.45</v>
      </c>
      <c r="L4238" s="146">
        <v>8467.4699999999993</v>
      </c>
      <c r="M4238" s="146">
        <v>7228.02</v>
      </c>
      <c r="N4238" s="146">
        <v>0</v>
      </c>
      <c r="Y4238" s="32">
        <f t="shared" si="65"/>
        <v>16005.35</v>
      </c>
    </row>
    <row r="4239" spans="1:25" x14ac:dyDescent="0.25">
      <c r="A4239" s="83" t="s">
        <v>11907</v>
      </c>
      <c r="B4239" s="84" t="s">
        <v>4314</v>
      </c>
      <c r="C4239" s="19">
        <v>54665.62</v>
      </c>
      <c r="D4239" s="19">
        <v>1038.6500000000001</v>
      </c>
      <c r="E4239" s="19">
        <v>0</v>
      </c>
      <c r="F4239" s="19">
        <v>1038.6500000000001</v>
      </c>
      <c r="G4239" s="19">
        <v>0</v>
      </c>
      <c r="H4239" s="85">
        <v>261318.47</v>
      </c>
      <c r="I4239" s="85">
        <v>4965.05</v>
      </c>
      <c r="J4239" s="85">
        <v>4154.59</v>
      </c>
      <c r="K4239" s="85">
        <v>810.46</v>
      </c>
      <c r="L4239" s="146">
        <v>1241.26</v>
      </c>
      <c r="M4239" s="146">
        <v>2051.7199999999998</v>
      </c>
      <c r="N4239" s="146">
        <v>0</v>
      </c>
      <c r="Y4239" s="32">
        <f t="shared" si="65"/>
        <v>3090.37</v>
      </c>
    </row>
    <row r="4240" spans="1:25" x14ac:dyDescent="0.25">
      <c r="A4240" s="83" t="s">
        <v>11908</v>
      </c>
      <c r="B4240" s="84" t="s">
        <v>4315</v>
      </c>
      <c r="C4240" s="19">
        <v>2790.99</v>
      </c>
      <c r="D4240" s="19">
        <v>53.03</v>
      </c>
      <c r="E4240" s="19">
        <v>0</v>
      </c>
      <c r="F4240" s="19">
        <v>53.03</v>
      </c>
      <c r="G4240" s="19">
        <v>0</v>
      </c>
      <c r="H4240" s="85">
        <v>9448.49</v>
      </c>
      <c r="I4240" s="85">
        <v>179.52</v>
      </c>
      <c r="J4240" s="85">
        <v>212.12</v>
      </c>
      <c r="K4240" s="85">
        <v>-32.6</v>
      </c>
      <c r="L4240" s="146">
        <v>44.88</v>
      </c>
      <c r="M4240" s="146">
        <v>12.28</v>
      </c>
      <c r="N4240" s="146">
        <v>0</v>
      </c>
      <c r="Y4240" s="32">
        <f t="shared" si="65"/>
        <v>65.31</v>
      </c>
    </row>
    <row r="4241" spans="1:25" x14ac:dyDescent="0.25">
      <c r="A4241" s="83" t="s">
        <v>11909</v>
      </c>
      <c r="B4241" s="84" t="s">
        <v>4316</v>
      </c>
      <c r="C4241" s="19">
        <v>211513325.88</v>
      </c>
      <c r="D4241" s="19">
        <v>4018753.19</v>
      </c>
      <c r="E4241" s="19">
        <v>0</v>
      </c>
      <c r="F4241" s="19">
        <v>4018753.19</v>
      </c>
      <c r="G4241" s="19">
        <v>0</v>
      </c>
      <c r="H4241" s="85">
        <v>826956828.73000002</v>
      </c>
      <c r="I4241" s="85">
        <v>15712179.75</v>
      </c>
      <c r="J4241" s="85">
        <v>16075012.77</v>
      </c>
      <c r="K4241" s="85">
        <v>-362833.02</v>
      </c>
      <c r="L4241" s="146">
        <v>3928044.94</v>
      </c>
      <c r="M4241" s="146">
        <v>3565211.92</v>
      </c>
      <c r="N4241" s="146">
        <v>0</v>
      </c>
      <c r="Y4241" s="32">
        <f t="shared" ref="Y4241:Y4304" si="66">F4241+M4241+R4241+W4241</f>
        <v>7583965.1099999994</v>
      </c>
    </row>
    <row r="4242" spans="1:25" x14ac:dyDescent="0.25">
      <c r="A4242" s="83" t="s">
        <v>11910</v>
      </c>
      <c r="B4242" s="84" t="s">
        <v>4317</v>
      </c>
      <c r="C4242" s="19">
        <v>5260751.58</v>
      </c>
      <c r="D4242" s="19">
        <v>99954.28</v>
      </c>
      <c r="E4242" s="19">
        <v>0</v>
      </c>
      <c r="F4242" s="19">
        <v>99954.28</v>
      </c>
      <c r="G4242" s="19">
        <v>0</v>
      </c>
      <c r="H4242" s="85">
        <v>20462361.460000001</v>
      </c>
      <c r="I4242" s="85">
        <v>388784.87</v>
      </c>
      <c r="J4242" s="85">
        <v>399817.12</v>
      </c>
      <c r="K4242" s="85">
        <v>-11032.25</v>
      </c>
      <c r="L4242" s="146">
        <v>97196.22</v>
      </c>
      <c r="M4242" s="146">
        <v>86163.97</v>
      </c>
      <c r="N4242" s="146">
        <v>0</v>
      </c>
      <c r="Y4242" s="32">
        <f t="shared" si="66"/>
        <v>186118.25</v>
      </c>
    </row>
    <row r="4243" spans="1:25" x14ac:dyDescent="0.25">
      <c r="A4243" s="83" t="s">
        <v>11911</v>
      </c>
      <c r="B4243" s="84" t="s">
        <v>4318</v>
      </c>
      <c r="C4243" s="19">
        <v>614361.18000000005</v>
      </c>
      <c r="D4243" s="19">
        <v>11672.86</v>
      </c>
      <c r="E4243" s="19">
        <v>0</v>
      </c>
      <c r="F4243" s="19">
        <v>11672.86</v>
      </c>
      <c r="G4243" s="19">
        <v>0</v>
      </c>
      <c r="H4243" s="85">
        <v>2342985.7000000002</v>
      </c>
      <c r="I4243" s="85">
        <v>44516.73</v>
      </c>
      <c r="J4243" s="85">
        <v>46691.45</v>
      </c>
      <c r="K4243" s="85">
        <v>-2174.7199999999998</v>
      </c>
      <c r="L4243" s="146">
        <v>11129.18</v>
      </c>
      <c r="M4243" s="146">
        <v>8954.4599999999991</v>
      </c>
      <c r="N4243" s="146">
        <v>0</v>
      </c>
      <c r="Y4243" s="32">
        <f t="shared" si="66"/>
        <v>20627.32</v>
      </c>
    </row>
    <row r="4244" spans="1:25" x14ac:dyDescent="0.25">
      <c r="A4244" s="83" t="s">
        <v>11912</v>
      </c>
      <c r="B4244" s="84" t="s">
        <v>4319</v>
      </c>
      <c r="C4244" s="19">
        <v>818246.06</v>
      </c>
      <c r="D4244" s="19">
        <v>15546.68</v>
      </c>
      <c r="E4244" s="19">
        <v>0</v>
      </c>
      <c r="F4244" s="19">
        <v>15546.68</v>
      </c>
      <c r="G4244" s="19">
        <v>0</v>
      </c>
      <c r="H4244" s="85">
        <v>3095265.39</v>
      </c>
      <c r="I4244" s="85">
        <v>58810.04</v>
      </c>
      <c r="J4244" s="85">
        <v>62186.7</v>
      </c>
      <c r="K4244" s="85">
        <v>-3376.66</v>
      </c>
      <c r="L4244" s="146">
        <v>14702.51</v>
      </c>
      <c r="M4244" s="146">
        <v>11325.85</v>
      </c>
      <c r="N4244" s="146">
        <v>0</v>
      </c>
      <c r="Y4244" s="32">
        <f t="shared" si="66"/>
        <v>26872.53</v>
      </c>
    </row>
    <row r="4245" spans="1:25" x14ac:dyDescent="0.25">
      <c r="A4245" s="83" t="s">
        <v>11913</v>
      </c>
      <c r="B4245" s="84" t="s">
        <v>4320</v>
      </c>
      <c r="C4245" s="19">
        <v>939882.85</v>
      </c>
      <c r="D4245" s="19">
        <v>17857.78</v>
      </c>
      <c r="E4245" s="19">
        <v>0</v>
      </c>
      <c r="F4245" s="19">
        <v>17857.78</v>
      </c>
      <c r="G4245" s="19">
        <v>0</v>
      </c>
      <c r="H4245" s="85">
        <v>3729682.82</v>
      </c>
      <c r="I4245" s="85">
        <v>70863.97</v>
      </c>
      <c r="J4245" s="85">
        <v>71431.100000000006</v>
      </c>
      <c r="K4245" s="85">
        <v>-567.13</v>
      </c>
      <c r="L4245" s="146">
        <v>17715.990000000002</v>
      </c>
      <c r="M4245" s="146">
        <v>17148.86</v>
      </c>
      <c r="N4245" s="146">
        <v>0</v>
      </c>
      <c r="Y4245" s="32">
        <f t="shared" si="66"/>
        <v>35006.639999999999</v>
      </c>
    </row>
    <row r="4246" spans="1:25" x14ac:dyDescent="0.25">
      <c r="A4246" s="83" t="s">
        <v>11914</v>
      </c>
      <c r="B4246" s="84" t="s">
        <v>4321</v>
      </c>
      <c r="C4246" s="19">
        <v>473348.11</v>
      </c>
      <c r="D4246" s="19">
        <v>8993.6200000000008</v>
      </c>
      <c r="E4246" s="19">
        <v>0</v>
      </c>
      <c r="F4246" s="19">
        <v>8993.6200000000008</v>
      </c>
      <c r="G4246" s="19">
        <v>0</v>
      </c>
      <c r="H4246" s="85">
        <v>1689706.15</v>
      </c>
      <c r="I4246" s="85">
        <v>32104.42</v>
      </c>
      <c r="J4246" s="85">
        <v>35974.46</v>
      </c>
      <c r="K4246" s="85">
        <v>-3870.04</v>
      </c>
      <c r="L4246" s="146">
        <v>8026.11</v>
      </c>
      <c r="M4246" s="146">
        <v>4156.07</v>
      </c>
      <c r="N4246" s="146">
        <v>0</v>
      </c>
      <c r="Y4246" s="32">
        <f t="shared" si="66"/>
        <v>13149.69</v>
      </c>
    </row>
    <row r="4247" spans="1:25" x14ac:dyDescent="0.25">
      <c r="A4247" s="83" t="s">
        <v>11915</v>
      </c>
      <c r="B4247" s="84" t="s">
        <v>4322</v>
      </c>
      <c r="C4247" s="19">
        <v>422051.28</v>
      </c>
      <c r="D4247" s="19">
        <v>8018.98</v>
      </c>
      <c r="E4247" s="19">
        <v>0</v>
      </c>
      <c r="F4247" s="19">
        <v>8018.98</v>
      </c>
      <c r="G4247" s="19">
        <v>0</v>
      </c>
      <c r="H4247" s="85">
        <v>1692219.42</v>
      </c>
      <c r="I4247" s="85">
        <v>32152.17</v>
      </c>
      <c r="J4247" s="85">
        <v>32075.9</v>
      </c>
      <c r="K4247" s="85">
        <v>76.27</v>
      </c>
      <c r="L4247" s="146">
        <v>8038.04</v>
      </c>
      <c r="M4247" s="146">
        <v>8114.31</v>
      </c>
      <c r="N4247" s="146">
        <v>0</v>
      </c>
      <c r="Y4247" s="32">
        <f t="shared" si="66"/>
        <v>16133.29</v>
      </c>
    </row>
    <row r="4248" spans="1:25" x14ac:dyDescent="0.25">
      <c r="A4248" s="83" t="s">
        <v>11916</v>
      </c>
      <c r="B4248" s="84" t="s">
        <v>4323</v>
      </c>
      <c r="C4248" s="19">
        <v>400136.24</v>
      </c>
      <c r="D4248" s="19">
        <v>7602.59</v>
      </c>
      <c r="E4248" s="19">
        <v>0</v>
      </c>
      <c r="F4248" s="19">
        <v>7602.59</v>
      </c>
      <c r="G4248" s="19">
        <v>0</v>
      </c>
      <c r="H4248" s="85">
        <v>1597666.39</v>
      </c>
      <c r="I4248" s="85">
        <v>30355.66</v>
      </c>
      <c r="J4248" s="85">
        <v>30410.35</v>
      </c>
      <c r="K4248" s="85">
        <v>-54.69</v>
      </c>
      <c r="L4248" s="146">
        <v>7588.92</v>
      </c>
      <c r="M4248" s="146">
        <v>7534.23</v>
      </c>
      <c r="N4248" s="146">
        <v>0</v>
      </c>
      <c r="Y4248" s="32">
        <f t="shared" si="66"/>
        <v>15136.82</v>
      </c>
    </row>
    <row r="4249" spans="1:25" x14ac:dyDescent="0.25">
      <c r="A4249" s="83" t="s">
        <v>11917</v>
      </c>
      <c r="B4249" s="84" t="s">
        <v>4324</v>
      </c>
      <c r="C4249" s="19">
        <v>25553.41</v>
      </c>
      <c r="D4249" s="19">
        <v>485.52</v>
      </c>
      <c r="E4249" s="19">
        <v>0</v>
      </c>
      <c r="F4249" s="19">
        <v>485.52</v>
      </c>
      <c r="G4249" s="19">
        <v>0</v>
      </c>
      <c r="H4249" s="85">
        <v>115285.24</v>
      </c>
      <c r="I4249" s="85">
        <v>2190.42</v>
      </c>
      <c r="J4249" s="85">
        <v>1942.06</v>
      </c>
      <c r="K4249" s="85">
        <v>248.36</v>
      </c>
      <c r="L4249" s="146">
        <v>547.61</v>
      </c>
      <c r="M4249" s="146">
        <v>795.97</v>
      </c>
      <c r="N4249" s="146">
        <v>0</v>
      </c>
      <c r="Y4249" s="32">
        <f t="shared" si="66"/>
        <v>1281.49</v>
      </c>
    </row>
    <row r="4250" spans="1:25" x14ac:dyDescent="0.25">
      <c r="A4250" s="83" t="s">
        <v>11918</v>
      </c>
      <c r="B4250" s="84" t="s">
        <v>4325</v>
      </c>
      <c r="C4250" s="19">
        <v>307073.87</v>
      </c>
      <c r="D4250" s="19">
        <v>5834.4</v>
      </c>
      <c r="E4250" s="19">
        <v>0</v>
      </c>
      <c r="F4250" s="19">
        <v>5834.4</v>
      </c>
      <c r="G4250" s="19">
        <v>0</v>
      </c>
      <c r="H4250" s="85">
        <v>1201771.6299999999</v>
      </c>
      <c r="I4250" s="85">
        <v>22833.66</v>
      </c>
      <c r="J4250" s="85">
        <v>23337.61</v>
      </c>
      <c r="K4250" s="85">
        <v>-503.95</v>
      </c>
      <c r="L4250" s="146">
        <v>5708.42</v>
      </c>
      <c r="M4250" s="146">
        <v>5204.47</v>
      </c>
      <c r="N4250" s="146">
        <v>0</v>
      </c>
      <c r="Y4250" s="32">
        <f t="shared" si="66"/>
        <v>11038.869999999999</v>
      </c>
    </row>
    <row r="4251" spans="1:25" x14ac:dyDescent="0.25">
      <c r="A4251" s="83" t="s">
        <v>11919</v>
      </c>
      <c r="B4251" s="84" t="s">
        <v>4326</v>
      </c>
      <c r="C4251" s="19">
        <v>774290.16</v>
      </c>
      <c r="D4251" s="19">
        <v>14711.51</v>
      </c>
      <c r="E4251" s="19">
        <v>0</v>
      </c>
      <c r="F4251" s="19">
        <v>14711.51</v>
      </c>
      <c r="G4251" s="19">
        <v>0</v>
      </c>
      <c r="H4251" s="85">
        <v>3137761.57</v>
      </c>
      <c r="I4251" s="85">
        <v>59617.47</v>
      </c>
      <c r="J4251" s="85">
        <v>58846.05</v>
      </c>
      <c r="K4251" s="85">
        <v>771.42</v>
      </c>
      <c r="L4251" s="146">
        <v>14904.37</v>
      </c>
      <c r="M4251" s="146">
        <v>15675.79</v>
      </c>
      <c r="N4251" s="146">
        <v>0</v>
      </c>
      <c r="Y4251" s="32">
        <f t="shared" si="66"/>
        <v>30387.300000000003</v>
      </c>
    </row>
    <row r="4252" spans="1:25" x14ac:dyDescent="0.25">
      <c r="A4252" s="83" t="s">
        <v>11920</v>
      </c>
      <c r="B4252" s="84" t="s">
        <v>4327</v>
      </c>
      <c r="C4252" s="19">
        <v>335979.69</v>
      </c>
      <c r="D4252" s="19">
        <v>6383.62</v>
      </c>
      <c r="E4252" s="19">
        <v>0</v>
      </c>
      <c r="F4252" s="19">
        <v>6383.62</v>
      </c>
      <c r="G4252" s="19">
        <v>0</v>
      </c>
      <c r="H4252" s="85">
        <v>1114323.8400000001</v>
      </c>
      <c r="I4252" s="85">
        <v>21172.15</v>
      </c>
      <c r="J4252" s="85">
        <v>25534.46</v>
      </c>
      <c r="K4252" s="85">
        <v>-4362.3100000000004</v>
      </c>
      <c r="L4252" s="146">
        <v>5293.04</v>
      </c>
      <c r="M4252" s="146">
        <v>930.73</v>
      </c>
      <c r="N4252" s="146">
        <v>0</v>
      </c>
      <c r="Y4252" s="32">
        <f t="shared" si="66"/>
        <v>7314.35</v>
      </c>
    </row>
    <row r="4253" spans="1:25" x14ac:dyDescent="0.25">
      <c r="A4253" s="83" t="s">
        <v>11921</v>
      </c>
      <c r="B4253" s="84" t="s">
        <v>4328</v>
      </c>
      <c r="C4253" s="19">
        <v>6330470.1500000004</v>
      </c>
      <c r="D4253" s="19">
        <v>120278.93</v>
      </c>
      <c r="E4253" s="19">
        <v>0</v>
      </c>
      <c r="F4253" s="19">
        <v>120278.93</v>
      </c>
      <c r="G4253" s="19">
        <v>0</v>
      </c>
      <c r="H4253" s="85">
        <v>25346834.870000001</v>
      </c>
      <c r="I4253" s="85">
        <v>481589.86</v>
      </c>
      <c r="J4253" s="85">
        <v>481115.73</v>
      </c>
      <c r="K4253" s="85">
        <v>474.13</v>
      </c>
      <c r="L4253" s="146">
        <v>120397.47</v>
      </c>
      <c r="M4253" s="146">
        <v>120871.6</v>
      </c>
      <c r="N4253" s="146">
        <v>0</v>
      </c>
      <c r="Y4253" s="32">
        <f t="shared" si="66"/>
        <v>241150.53</v>
      </c>
    </row>
    <row r="4254" spans="1:25" x14ac:dyDescent="0.25">
      <c r="A4254" s="83" t="s">
        <v>11922</v>
      </c>
      <c r="B4254" s="84" t="s">
        <v>4329</v>
      </c>
      <c r="C4254" s="19">
        <v>273473.03999999998</v>
      </c>
      <c r="D4254" s="19">
        <v>5195.99</v>
      </c>
      <c r="E4254" s="19">
        <v>0</v>
      </c>
      <c r="F4254" s="19">
        <v>5195.99</v>
      </c>
      <c r="G4254" s="19">
        <v>0</v>
      </c>
      <c r="H4254" s="85">
        <v>1132209.3999999999</v>
      </c>
      <c r="I4254" s="85">
        <v>21511.98</v>
      </c>
      <c r="J4254" s="85">
        <v>20783.95</v>
      </c>
      <c r="K4254" s="85">
        <v>728.03</v>
      </c>
      <c r="L4254" s="146">
        <v>5378</v>
      </c>
      <c r="M4254" s="146">
        <v>6106.03</v>
      </c>
      <c r="N4254" s="146">
        <v>0</v>
      </c>
      <c r="Y4254" s="32">
        <f t="shared" si="66"/>
        <v>11302.02</v>
      </c>
    </row>
    <row r="4255" spans="1:25" x14ac:dyDescent="0.25">
      <c r="A4255" s="83" t="s">
        <v>11923</v>
      </c>
      <c r="B4255" s="84" t="s">
        <v>4330</v>
      </c>
      <c r="C4255" s="19">
        <v>74938.55</v>
      </c>
      <c r="D4255" s="19">
        <v>1423.83</v>
      </c>
      <c r="E4255" s="19">
        <v>0</v>
      </c>
      <c r="F4255" s="19">
        <v>1423.83</v>
      </c>
      <c r="G4255" s="19">
        <v>0</v>
      </c>
      <c r="H4255" s="85">
        <v>173475.5</v>
      </c>
      <c r="I4255" s="85">
        <v>3296.03</v>
      </c>
      <c r="J4255" s="85">
        <v>5695.33</v>
      </c>
      <c r="K4255" s="85">
        <v>-2399.3000000000002</v>
      </c>
      <c r="L4255" s="146">
        <v>824.01</v>
      </c>
      <c r="M4255" s="146">
        <v>0</v>
      </c>
      <c r="N4255" s="146">
        <v>1575.29</v>
      </c>
      <c r="Y4255" s="32">
        <f t="shared" si="66"/>
        <v>1423.83</v>
      </c>
    </row>
    <row r="4256" spans="1:25" x14ac:dyDescent="0.25">
      <c r="A4256" s="83" t="s">
        <v>11924</v>
      </c>
      <c r="B4256" s="84" t="s">
        <v>4331</v>
      </c>
      <c r="C4256" s="19">
        <v>171006.94</v>
      </c>
      <c r="D4256" s="19">
        <v>3249.13</v>
      </c>
      <c r="E4256" s="19">
        <v>0</v>
      </c>
      <c r="F4256" s="19">
        <v>3249.13</v>
      </c>
      <c r="G4256" s="19">
        <v>0</v>
      </c>
      <c r="H4256" s="85">
        <v>597345.51</v>
      </c>
      <c r="I4256" s="85">
        <v>11349.56</v>
      </c>
      <c r="J4256" s="85">
        <v>12996.53</v>
      </c>
      <c r="K4256" s="85">
        <v>-1646.97</v>
      </c>
      <c r="L4256" s="146">
        <v>2837.39</v>
      </c>
      <c r="M4256" s="146">
        <v>1190.42</v>
      </c>
      <c r="N4256" s="146">
        <v>0</v>
      </c>
      <c r="Y4256" s="32">
        <f t="shared" si="66"/>
        <v>4439.55</v>
      </c>
    </row>
    <row r="4257" spans="1:25" x14ac:dyDescent="0.25">
      <c r="A4257" s="83" t="s">
        <v>11925</v>
      </c>
      <c r="B4257" s="84" t="s">
        <v>4332</v>
      </c>
      <c r="C4257" s="19">
        <v>1320160.04</v>
      </c>
      <c r="D4257" s="19">
        <v>25083.040000000001</v>
      </c>
      <c r="E4257" s="19">
        <v>0</v>
      </c>
      <c r="F4257" s="19">
        <v>25083.040000000001</v>
      </c>
      <c r="G4257" s="19">
        <v>0</v>
      </c>
      <c r="H4257" s="85">
        <v>5253070.3099999996</v>
      </c>
      <c r="I4257" s="85">
        <v>99808.34</v>
      </c>
      <c r="J4257" s="85">
        <v>100332.16</v>
      </c>
      <c r="K4257" s="85">
        <v>-523.82000000000005</v>
      </c>
      <c r="L4257" s="146">
        <v>24952.09</v>
      </c>
      <c r="M4257" s="146">
        <v>24428.27</v>
      </c>
      <c r="N4257" s="146">
        <v>0</v>
      </c>
      <c r="Y4257" s="32">
        <f t="shared" si="66"/>
        <v>49511.31</v>
      </c>
    </row>
    <row r="4258" spans="1:25" x14ac:dyDescent="0.25">
      <c r="A4258" s="83" t="s">
        <v>11926</v>
      </c>
      <c r="B4258" s="84" t="s">
        <v>4333</v>
      </c>
      <c r="C4258" s="19">
        <v>13923.11</v>
      </c>
      <c r="D4258" s="19">
        <v>264.54000000000002</v>
      </c>
      <c r="E4258" s="19">
        <v>0</v>
      </c>
      <c r="F4258" s="19">
        <v>264.54000000000002</v>
      </c>
      <c r="G4258" s="19">
        <v>0</v>
      </c>
      <c r="H4258" s="85">
        <v>43924.21</v>
      </c>
      <c r="I4258" s="85">
        <v>834.56</v>
      </c>
      <c r="J4258" s="85">
        <v>1058.1600000000001</v>
      </c>
      <c r="K4258" s="85">
        <v>-223.6</v>
      </c>
      <c r="L4258" s="146">
        <v>208.64</v>
      </c>
      <c r="M4258" s="146">
        <v>0</v>
      </c>
      <c r="N4258" s="146">
        <v>14.96</v>
      </c>
      <c r="Y4258" s="32">
        <f t="shared" si="66"/>
        <v>264.54000000000002</v>
      </c>
    </row>
    <row r="4259" spans="1:25" x14ac:dyDescent="0.25">
      <c r="A4259" s="83" t="s">
        <v>11927</v>
      </c>
      <c r="B4259" s="84" t="s">
        <v>4334</v>
      </c>
      <c r="C4259" s="19">
        <v>169662.21</v>
      </c>
      <c r="D4259" s="19">
        <v>3223.58</v>
      </c>
      <c r="E4259" s="19">
        <v>0</v>
      </c>
      <c r="F4259" s="19">
        <v>3223.58</v>
      </c>
      <c r="G4259" s="19">
        <v>0</v>
      </c>
      <c r="H4259" s="85">
        <v>522523.36</v>
      </c>
      <c r="I4259" s="85">
        <v>9927.94</v>
      </c>
      <c r="J4259" s="85">
        <v>12894.33</v>
      </c>
      <c r="K4259" s="85">
        <v>-2966.39</v>
      </c>
      <c r="L4259" s="146">
        <v>2481.9899999999998</v>
      </c>
      <c r="M4259" s="146">
        <v>0</v>
      </c>
      <c r="N4259" s="146">
        <v>484.4</v>
      </c>
      <c r="Y4259" s="32">
        <f t="shared" si="66"/>
        <v>3223.58</v>
      </c>
    </row>
    <row r="4260" spans="1:25" x14ac:dyDescent="0.25">
      <c r="A4260" s="83" t="s">
        <v>11928</v>
      </c>
      <c r="B4260" s="84" t="s">
        <v>4335</v>
      </c>
      <c r="C4260" s="19">
        <v>440212.94</v>
      </c>
      <c r="D4260" s="19">
        <v>8364.0499999999993</v>
      </c>
      <c r="E4260" s="19">
        <v>0</v>
      </c>
      <c r="F4260" s="19">
        <v>8364.0499999999993</v>
      </c>
      <c r="G4260" s="19">
        <v>0</v>
      </c>
      <c r="H4260" s="85">
        <v>1795147.8</v>
      </c>
      <c r="I4260" s="85">
        <v>34107.81</v>
      </c>
      <c r="J4260" s="85">
        <v>33456.18</v>
      </c>
      <c r="K4260" s="85">
        <v>651.63</v>
      </c>
      <c r="L4260" s="146">
        <v>8526.9500000000007</v>
      </c>
      <c r="M4260" s="146">
        <v>9178.58</v>
      </c>
      <c r="N4260" s="146">
        <v>0</v>
      </c>
      <c r="Y4260" s="32">
        <f t="shared" si="66"/>
        <v>17542.629999999997</v>
      </c>
    </row>
    <row r="4261" spans="1:25" x14ac:dyDescent="0.25">
      <c r="A4261" s="83" t="s">
        <v>11929</v>
      </c>
      <c r="B4261" s="84" t="s">
        <v>4336</v>
      </c>
      <c r="C4261" s="19">
        <v>38904.050000000003</v>
      </c>
      <c r="D4261" s="19">
        <v>739.18</v>
      </c>
      <c r="E4261" s="19">
        <v>0</v>
      </c>
      <c r="F4261" s="19">
        <v>739.18</v>
      </c>
      <c r="G4261" s="19">
        <v>0</v>
      </c>
      <c r="H4261" s="85">
        <v>139707.82999999999</v>
      </c>
      <c r="I4261" s="85">
        <v>2654.45</v>
      </c>
      <c r="J4261" s="85">
        <v>2956.71</v>
      </c>
      <c r="K4261" s="85">
        <v>-302.26</v>
      </c>
      <c r="L4261" s="146">
        <v>663.61</v>
      </c>
      <c r="M4261" s="146">
        <v>361.35</v>
      </c>
      <c r="N4261" s="146">
        <v>0</v>
      </c>
      <c r="Y4261" s="32">
        <f t="shared" si="66"/>
        <v>1100.53</v>
      </c>
    </row>
    <row r="4262" spans="1:25" x14ac:dyDescent="0.25">
      <c r="A4262" s="83" t="s">
        <v>11930</v>
      </c>
      <c r="B4262" s="84" t="s">
        <v>4337</v>
      </c>
      <c r="C4262" s="19">
        <v>89876.42</v>
      </c>
      <c r="D4262" s="19">
        <v>1707.65</v>
      </c>
      <c r="E4262" s="19">
        <v>0</v>
      </c>
      <c r="F4262" s="19">
        <v>1707.65</v>
      </c>
      <c r="G4262" s="19">
        <v>0</v>
      </c>
      <c r="H4262" s="85">
        <v>361367.72</v>
      </c>
      <c r="I4262" s="85">
        <v>6865.99</v>
      </c>
      <c r="J4262" s="85">
        <v>6830.61</v>
      </c>
      <c r="K4262" s="85">
        <v>35.380000000000003</v>
      </c>
      <c r="L4262" s="146">
        <v>1716.5</v>
      </c>
      <c r="M4262" s="146">
        <v>1751.88</v>
      </c>
      <c r="N4262" s="146">
        <v>0</v>
      </c>
      <c r="Y4262" s="32">
        <f t="shared" si="66"/>
        <v>3459.53</v>
      </c>
    </row>
    <row r="4263" spans="1:25" x14ac:dyDescent="0.25">
      <c r="A4263" s="83" t="s">
        <v>11931</v>
      </c>
      <c r="B4263" s="84" t="s">
        <v>4338</v>
      </c>
      <c r="C4263" s="19">
        <v>1468803.43</v>
      </c>
      <c r="D4263" s="19">
        <v>27907.27</v>
      </c>
      <c r="E4263" s="19">
        <v>0</v>
      </c>
      <c r="F4263" s="19">
        <v>27907.27</v>
      </c>
      <c r="G4263" s="19">
        <v>0</v>
      </c>
      <c r="H4263" s="85">
        <v>5824917.96</v>
      </c>
      <c r="I4263" s="85">
        <v>110673.44</v>
      </c>
      <c r="J4263" s="85">
        <v>111629.06</v>
      </c>
      <c r="K4263" s="85">
        <v>-955.62</v>
      </c>
      <c r="L4263" s="146">
        <v>27668.36</v>
      </c>
      <c r="M4263" s="146">
        <v>26712.74</v>
      </c>
      <c r="N4263" s="146">
        <v>0</v>
      </c>
      <c r="Y4263" s="32">
        <f t="shared" si="66"/>
        <v>54620.01</v>
      </c>
    </row>
    <row r="4264" spans="1:25" x14ac:dyDescent="0.25">
      <c r="A4264" s="83" t="s">
        <v>11932</v>
      </c>
      <c r="B4264" s="84" t="s">
        <v>4339</v>
      </c>
      <c r="C4264" s="19">
        <v>2889570.38</v>
      </c>
      <c r="D4264" s="19">
        <v>54901.84</v>
      </c>
      <c r="E4264" s="19">
        <v>0</v>
      </c>
      <c r="F4264" s="19">
        <v>54901.84</v>
      </c>
      <c r="G4264" s="19">
        <v>0</v>
      </c>
      <c r="H4264" s="85">
        <v>11555081.84</v>
      </c>
      <c r="I4264" s="85">
        <v>219546.55</v>
      </c>
      <c r="J4264" s="85">
        <v>219607.35</v>
      </c>
      <c r="K4264" s="85">
        <v>-60.8</v>
      </c>
      <c r="L4264" s="146">
        <v>54886.64</v>
      </c>
      <c r="M4264" s="146">
        <v>54825.84</v>
      </c>
      <c r="N4264" s="146">
        <v>0</v>
      </c>
      <c r="Y4264" s="32">
        <f t="shared" si="66"/>
        <v>109727.67999999999</v>
      </c>
    </row>
    <row r="4265" spans="1:25" x14ac:dyDescent="0.25">
      <c r="A4265" s="83" t="s">
        <v>11933</v>
      </c>
      <c r="B4265" s="84" t="s">
        <v>4340</v>
      </c>
      <c r="C4265" s="19">
        <v>25861.87</v>
      </c>
      <c r="D4265" s="19">
        <v>491.38</v>
      </c>
      <c r="E4265" s="19">
        <v>0</v>
      </c>
      <c r="F4265" s="19">
        <v>491.38</v>
      </c>
      <c r="G4265" s="19">
        <v>0</v>
      </c>
      <c r="H4265" s="85">
        <v>74252.69</v>
      </c>
      <c r="I4265" s="85">
        <v>1410.8</v>
      </c>
      <c r="J4265" s="85">
        <v>1965.5</v>
      </c>
      <c r="K4265" s="85">
        <v>-554.70000000000005</v>
      </c>
      <c r="L4265" s="146">
        <v>352.7</v>
      </c>
      <c r="M4265" s="146">
        <v>0</v>
      </c>
      <c r="N4265" s="146">
        <v>202</v>
      </c>
      <c r="Y4265" s="32">
        <f t="shared" si="66"/>
        <v>491.38</v>
      </c>
    </row>
    <row r="4266" spans="1:25" x14ac:dyDescent="0.25">
      <c r="A4266" s="83" t="s">
        <v>11934</v>
      </c>
      <c r="B4266" s="84" t="s">
        <v>4341</v>
      </c>
      <c r="C4266" s="19">
        <v>390160.66</v>
      </c>
      <c r="D4266" s="19">
        <v>7413.05</v>
      </c>
      <c r="E4266" s="19">
        <v>0</v>
      </c>
      <c r="F4266" s="19">
        <v>7413.05</v>
      </c>
      <c r="G4266" s="19">
        <v>0</v>
      </c>
      <c r="H4266" s="85">
        <v>1570879.93</v>
      </c>
      <c r="I4266" s="85">
        <v>29846.720000000001</v>
      </c>
      <c r="J4266" s="85">
        <v>29652.21</v>
      </c>
      <c r="K4266" s="85">
        <v>194.51</v>
      </c>
      <c r="L4266" s="146">
        <v>7461.68</v>
      </c>
      <c r="M4266" s="146">
        <v>7656.19</v>
      </c>
      <c r="N4266" s="146">
        <v>0</v>
      </c>
      <c r="Y4266" s="32">
        <f t="shared" si="66"/>
        <v>15069.24</v>
      </c>
    </row>
    <row r="4267" spans="1:25" x14ac:dyDescent="0.25">
      <c r="A4267" s="83" t="s">
        <v>11935</v>
      </c>
      <c r="B4267" s="84" t="s">
        <v>4342</v>
      </c>
      <c r="C4267" s="19">
        <v>180672.01</v>
      </c>
      <c r="D4267" s="19">
        <v>3432.77</v>
      </c>
      <c r="E4267" s="19">
        <v>0</v>
      </c>
      <c r="F4267" s="19">
        <v>3432.77</v>
      </c>
      <c r="G4267" s="19">
        <v>0</v>
      </c>
      <c r="H4267" s="85">
        <v>461452.56</v>
      </c>
      <c r="I4267" s="85">
        <v>8767.6</v>
      </c>
      <c r="J4267" s="85">
        <v>13731.07</v>
      </c>
      <c r="K4267" s="85">
        <v>-4963.47</v>
      </c>
      <c r="L4267" s="146">
        <v>2191.9</v>
      </c>
      <c r="M4267" s="146">
        <v>0</v>
      </c>
      <c r="N4267" s="146">
        <v>2771.57</v>
      </c>
      <c r="Y4267" s="32">
        <f t="shared" si="66"/>
        <v>3432.77</v>
      </c>
    </row>
    <row r="4268" spans="1:25" x14ac:dyDescent="0.25">
      <c r="A4268" s="83" t="s">
        <v>11936</v>
      </c>
      <c r="B4268" s="84" t="s">
        <v>4343</v>
      </c>
      <c r="C4268" s="19">
        <v>161864.34</v>
      </c>
      <c r="D4268" s="19">
        <v>3075.42</v>
      </c>
      <c r="E4268" s="19">
        <v>0</v>
      </c>
      <c r="F4268" s="19">
        <v>3075.42</v>
      </c>
      <c r="G4268" s="19">
        <v>0</v>
      </c>
      <c r="H4268" s="85">
        <v>616223.1</v>
      </c>
      <c r="I4268" s="85">
        <v>11708.24</v>
      </c>
      <c r="J4268" s="85">
        <v>12301.69</v>
      </c>
      <c r="K4268" s="85">
        <v>-593.45000000000005</v>
      </c>
      <c r="L4268" s="146">
        <v>2927.06</v>
      </c>
      <c r="M4268" s="146">
        <v>2333.61</v>
      </c>
      <c r="N4268" s="146">
        <v>0</v>
      </c>
      <c r="Y4268" s="32">
        <f t="shared" si="66"/>
        <v>5409.0300000000007</v>
      </c>
    </row>
    <row r="4269" spans="1:25" x14ac:dyDescent="0.25">
      <c r="A4269" s="83" t="s">
        <v>11937</v>
      </c>
      <c r="B4269" s="84" t="s">
        <v>4344</v>
      </c>
      <c r="C4269" s="19">
        <v>72857.42</v>
      </c>
      <c r="D4269" s="19">
        <v>1384.29</v>
      </c>
      <c r="E4269" s="19">
        <v>0</v>
      </c>
      <c r="F4269" s="19">
        <v>1384.29</v>
      </c>
      <c r="G4269" s="19">
        <v>0</v>
      </c>
      <c r="H4269" s="85">
        <v>340524.93</v>
      </c>
      <c r="I4269" s="85">
        <v>6469.97</v>
      </c>
      <c r="J4269" s="85">
        <v>5537.16</v>
      </c>
      <c r="K4269" s="85">
        <v>932.81</v>
      </c>
      <c r="L4269" s="146">
        <v>1617.49</v>
      </c>
      <c r="M4269" s="146">
        <v>2550.3000000000002</v>
      </c>
      <c r="N4269" s="146">
        <v>0</v>
      </c>
      <c r="Y4269" s="32">
        <f t="shared" si="66"/>
        <v>3934.59</v>
      </c>
    </row>
    <row r="4270" spans="1:25" x14ac:dyDescent="0.25">
      <c r="A4270" s="83" t="s">
        <v>11938</v>
      </c>
      <c r="B4270" s="84" t="s">
        <v>4345</v>
      </c>
      <c r="C4270" s="19">
        <v>12320.93</v>
      </c>
      <c r="D4270" s="19">
        <v>234.1</v>
      </c>
      <c r="E4270" s="19">
        <v>0</v>
      </c>
      <c r="F4270" s="19">
        <v>234.1</v>
      </c>
      <c r="G4270" s="19">
        <v>0</v>
      </c>
      <c r="H4270" s="85">
        <v>100888.35</v>
      </c>
      <c r="I4270" s="85">
        <v>1916.88</v>
      </c>
      <c r="J4270" s="85">
        <v>936.39</v>
      </c>
      <c r="K4270" s="85">
        <v>980.49</v>
      </c>
      <c r="L4270" s="146">
        <v>479.22</v>
      </c>
      <c r="M4270" s="146">
        <v>1459.71</v>
      </c>
      <c r="N4270" s="146">
        <v>0</v>
      </c>
      <c r="Y4270" s="32">
        <f t="shared" si="66"/>
        <v>1693.81</v>
      </c>
    </row>
    <row r="4271" spans="1:25" x14ac:dyDescent="0.25">
      <c r="A4271" s="83" t="s">
        <v>11939</v>
      </c>
      <c r="B4271" s="84" t="s">
        <v>4346</v>
      </c>
      <c r="C4271" s="19">
        <v>2104639.5699999998</v>
      </c>
      <c r="D4271" s="19">
        <v>39988.15</v>
      </c>
      <c r="E4271" s="19">
        <v>0</v>
      </c>
      <c r="F4271" s="19">
        <v>39988.15</v>
      </c>
      <c r="G4271" s="19">
        <v>0</v>
      </c>
      <c r="H4271" s="85">
        <v>8710832.0399999991</v>
      </c>
      <c r="I4271" s="85">
        <v>165505.81</v>
      </c>
      <c r="J4271" s="85">
        <v>159952.60999999999</v>
      </c>
      <c r="K4271" s="85">
        <v>5553.2</v>
      </c>
      <c r="L4271" s="146">
        <v>41376.449999999997</v>
      </c>
      <c r="M4271" s="146">
        <v>46929.65</v>
      </c>
      <c r="N4271" s="146">
        <v>0</v>
      </c>
      <c r="Y4271" s="32">
        <f t="shared" si="66"/>
        <v>86917.8</v>
      </c>
    </row>
    <row r="4272" spans="1:25" x14ac:dyDescent="0.25">
      <c r="A4272" s="83" t="s">
        <v>11940</v>
      </c>
      <c r="B4272" s="84" t="s">
        <v>4347</v>
      </c>
      <c r="C4272" s="19">
        <v>9556.09</v>
      </c>
      <c r="D4272" s="19">
        <v>181.57</v>
      </c>
      <c r="E4272" s="19">
        <v>0</v>
      </c>
      <c r="F4272" s="19">
        <v>181.57</v>
      </c>
      <c r="G4272" s="19">
        <v>0</v>
      </c>
      <c r="H4272" s="85">
        <v>32518.9</v>
      </c>
      <c r="I4272" s="85">
        <v>617.86</v>
      </c>
      <c r="J4272" s="85">
        <v>726.26</v>
      </c>
      <c r="K4272" s="85">
        <v>-108.4</v>
      </c>
      <c r="L4272" s="146">
        <v>154.47</v>
      </c>
      <c r="M4272" s="146">
        <v>46.07</v>
      </c>
      <c r="N4272" s="146">
        <v>0</v>
      </c>
      <c r="Y4272" s="32">
        <f t="shared" si="66"/>
        <v>227.64</v>
      </c>
    </row>
    <row r="4273" spans="1:25" x14ac:dyDescent="0.25">
      <c r="A4273" s="83" t="s">
        <v>11941</v>
      </c>
      <c r="B4273" s="84" t="s">
        <v>4348</v>
      </c>
      <c r="C4273" s="19">
        <v>8692704.5999999996</v>
      </c>
      <c r="D4273" s="19">
        <v>165161.39000000001</v>
      </c>
      <c r="E4273" s="19">
        <v>0</v>
      </c>
      <c r="F4273" s="19">
        <v>165161.39000000001</v>
      </c>
      <c r="G4273" s="19">
        <v>0</v>
      </c>
      <c r="H4273" s="85">
        <v>34177168.710000001</v>
      </c>
      <c r="I4273" s="85">
        <v>649366.21</v>
      </c>
      <c r="J4273" s="85">
        <v>660645.55000000005</v>
      </c>
      <c r="K4273" s="85">
        <v>-11279.34</v>
      </c>
      <c r="L4273" s="146">
        <v>162341.54999999999</v>
      </c>
      <c r="M4273" s="146">
        <v>151062.21</v>
      </c>
      <c r="N4273" s="146">
        <v>0</v>
      </c>
      <c r="Y4273" s="32">
        <f t="shared" si="66"/>
        <v>316223.59999999998</v>
      </c>
    </row>
    <row r="4274" spans="1:25" x14ac:dyDescent="0.25">
      <c r="A4274" s="83" t="s">
        <v>11942</v>
      </c>
      <c r="B4274" s="84" t="s">
        <v>4349</v>
      </c>
      <c r="C4274" s="19">
        <v>179997.51</v>
      </c>
      <c r="D4274" s="19">
        <v>3419.95</v>
      </c>
      <c r="E4274" s="19">
        <v>0</v>
      </c>
      <c r="F4274" s="19">
        <v>3419.95</v>
      </c>
      <c r="G4274" s="19">
        <v>0</v>
      </c>
      <c r="H4274" s="85">
        <v>983384.17</v>
      </c>
      <c r="I4274" s="85">
        <v>18684.3</v>
      </c>
      <c r="J4274" s="85">
        <v>13679.81</v>
      </c>
      <c r="K4274" s="85">
        <v>5004.49</v>
      </c>
      <c r="L4274" s="146">
        <v>4671.08</v>
      </c>
      <c r="M4274" s="146">
        <v>9675.57</v>
      </c>
      <c r="N4274" s="146">
        <v>0</v>
      </c>
      <c r="Y4274" s="32">
        <f t="shared" si="66"/>
        <v>13095.52</v>
      </c>
    </row>
    <row r="4275" spans="1:25" x14ac:dyDescent="0.25">
      <c r="A4275" s="83" t="s">
        <v>11943</v>
      </c>
      <c r="B4275" s="84" t="s">
        <v>4350</v>
      </c>
      <c r="C4275" s="19">
        <v>10265.35</v>
      </c>
      <c r="D4275" s="19">
        <v>195.04</v>
      </c>
      <c r="E4275" s="19">
        <v>0</v>
      </c>
      <c r="F4275" s="19">
        <v>195.04</v>
      </c>
      <c r="G4275" s="19">
        <v>0</v>
      </c>
      <c r="H4275" s="85">
        <v>33090.43</v>
      </c>
      <c r="I4275" s="85">
        <v>628.72</v>
      </c>
      <c r="J4275" s="85">
        <v>780.17</v>
      </c>
      <c r="K4275" s="85">
        <v>-151.44999999999999</v>
      </c>
      <c r="L4275" s="146">
        <v>157.18</v>
      </c>
      <c r="M4275" s="146">
        <v>5.73</v>
      </c>
      <c r="N4275" s="146">
        <v>0</v>
      </c>
      <c r="Y4275" s="32">
        <f t="shared" si="66"/>
        <v>200.76999999999998</v>
      </c>
    </row>
    <row r="4276" spans="1:25" x14ac:dyDescent="0.25">
      <c r="A4276" s="83" t="s">
        <v>11944</v>
      </c>
      <c r="B4276" s="84" t="s">
        <v>4351</v>
      </c>
      <c r="C4276" s="19">
        <v>4331.71</v>
      </c>
      <c r="D4276" s="19">
        <v>82.3</v>
      </c>
      <c r="E4276" s="19">
        <v>0</v>
      </c>
      <c r="F4276" s="19">
        <v>82.3</v>
      </c>
      <c r="G4276" s="19">
        <v>0</v>
      </c>
      <c r="H4276" s="85">
        <v>20742.330000000002</v>
      </c>
      <c r="I4276" s="85">
        <v>394.1</v>
      </c>
      <c r="J4276" s="85">
        <v>329.21</v>
      </c>
      <c r="K4276" s="85">
        <v>64.89</v>
      </c>
      <c r="L4276" s="146">
        <v>98.53</v>
      </c>
      <c r="M4276" s="146">
        <v>163.41999999999999</v>
      </c>
      <c r="N4276" s="146">
        <v>0</v>
      </c>
      <c r="Y4276" s="32">
        <f t="shared" si="66"/>
        <v>245.71999999999997</v>
      </c>
    </row>
    <row r="4277" spans="1:25" x14ac:dyDescent="0.25">
      <c r="A4277" s="83" t="s">
        <v>11945</v>
      </c>
      <c r="B4277" s="84" t="s">
        <v>4352</v>
      </c>
      <c r="C4277" s="19">
        <v>237239.5</v>
      </c>
      <c r="D4277" s="19">
        <v>4507.55</v>
      </c>
      <c r="E4277" s="19">
        <v>0</v>
      </c>
      <c r="F4277" s="19">
        <v>4507.55</v>
      </c>
      <c r="G4277" s="19">
        <v>0</v>
      </c>
      <c r="H4277" s="85">
        <v>947468.06</v>
      </c>
      <c r="I4277" s="85">
        <v>18001.89</v>
      </c>
      <c r="J4277" s="85">
        <v>18030.2</v>
      </c>
      <c r="K4277" s="85">
        <v>-28.31</v>
      </c>
      <c r="L4277" s="146">
        <v>4500.47</v>
      </c>
      <c r="M4277" s="146">
        <v>4472.16</v>
      </c>
      <c r="N4277" s="146">
        <v>0</v>
      </c>
      <c r="Y4277" s="32">
        <f t="shared" si="66"/>
        <v>8979.7099999999991</v>
      </c>
    </row>
    <row r="4278" spans="1:25" x14ac:dyDescent="0.25">
      <c r="A4278" s="83" t="s">
        <v>11946</v>
      </c>
      <c r="B4278" s="84" t="s">
        <v>4353</v>
      </c>
      <c r="C4278" s="19">
        <v>135685.74</v>
      </c>
      <c r="D4278" s="19">
        <v>2578.0300000000002</v>
      </c>
      <c r="E4278" s="19">
        <v>0</v>
      </c>
      <c r="F4278" s="19">
        <v>2578.0300000000002</v>
      </c>
      <c r="G4278" s="19">
        <v>0</v>
      </c>
      <c r="H4278" s="85">
        <v>538946.91</v>
      </c>
      <c r="I4278" s="85">
        <v>10239.99</v>
      </c>
      <c r="J4278" s="85">
        <v>10312.120000000001</v>
      </c>
      <c r="K4278" s="85">
        <v>-72.13</v>
      </c>
      <c r="L4278" s="146">
        <v>2560</v>
      </c>
      <c r="M4278" s="146">
        <v>2487.87</v>
      </c>
      <c r="N4278" s="146">
        <v>0</v>
      </c>
      <c r="Y4278" s="32">
        <f t="shared" si="66"/>
        <v>5065.8999999999996</v>
      </c>
    </row>
    <row r="4279" spans="1:25" x14ac:dyDescent="0.25">
      <c r="A4279" s="83" t="s">
        <v>11947</v>
      </c>
      <c r="B4279" s="84" t="s">
        <v>4354</v>
      </c>
      <c r="C4279" s="19">
        <v>15366.42</v>
      </c>
      <c r="D4279" s="19">
        <v>291.95999999999998</v>
      </c>
      <c r="E4279" s="19">
        <v>0</v>
      </c>
      <c r="F4279" s="19">
        <v>291.95999999999998</v>
      </c>
      <c r="G4279" s="19">
        <v>0</v>
      </c>
      <c r="H4279" s="85">
        <v>34986.01</v>
      </c>
      <c r="I4279" s="85">
        <v>664.73</v>
      </c>
      <c r="J4279" s="85">
        <v>1167.8499999999999</v>
      </c>
      <c r="K4279" s="85">
        <v>-503.12</v>
      </c>
      <c r="L4279" s="146">
        <v>166.18</v>
      </c>
      <c r="M4279" s="146">
        <v>0</v>
      </c>
      <c r="N4279" s="146">
        <v>336.94</v>
      </c>
      <c r="Y4279" s="32">
        <f t="shared" si="66"/>
        <v>291.95999999999998</v>
      </c>
    </row>
    <row r="4280" spans="1:25" x14ac:dyDescent="0.25">
      <c r="A4280" s="83" t="s">
        <v>11948</v>
      </c>
      <c r="B4280" s="84" t="s">
        <v>4355</v>
      </c>
      <c r="C4280" s="19">
        <v>44932.11</v>
      </c>
      <c r="D4280" s="19">
        <v>853.71</v>
      </c>
      <c r="E4280" s="19">
        <v>0</v>
      </c>
      <c r="F4280" s="19">
        <v>853.71</v>
      </c>
      <c r="G4280" s="19">
        <v>0</v>
      </c>
      <c r="H4280" s="85">
        <v>122680.09</v>
      </c>
      <c r="I4280" s="85">
        <v>2330.92</v>
      </c>
      <c r="J4280" s="85">
        <v>3414.84</v>
      </c>
      <c r="K4280" s="85">
        <v>-1083.92</v>
      </c>
      <c r="L4280" s="146">
        <v>582.73</v>
      </c>
      <c r="M4280" s="146">
        <v>0</v>
      </c>
      <c r="N4280" s="146">
        <v>501.19</v>
      </c>
      <c r="Y4280" s="32">
        <f t="shared" si="66"/>
        <v>853.71</v>
      </c>
    </row>
    <row r="4281" spans="1:25" x14ac:dyDescent="0.25">
      <c r="A4281" s="83" t="s">
        <v>11949</v>
      </c>
      <c r="B4281" s="84" t="s">
        <v>4356</v>
      </c>
      <c r="C4281" s="19">
        <v>4618999.05</v>
      </c>
      <c r="D4281" s="19">
        <v>87760.98</v>
      </c>
      <c r="E4281" s="19">
        <v>0</v>
      </c>
      <c r="F4281" s="19">
        <v>87760.98</v>
      </c>
      <c r="G4281" s="19">
        <v>0</v>
      </c>
      <c r="H4281" s="85">
        <v>18184531.850000001</v>
      </c>
      <c r="I4281" s="85">
        <v>345506.11</v>
      </c>
      <c r="J4281" s="85">
        <v>351043.93</v>
      </c>
      <c r="K4281" s="85">
        <v>-5537.82</v>
      </c>
      <c r="L4281" s="146">
        <v>86376.53</v>
      </c>
      <c r="M4281" s="146">
        <v>80838.710000000006</v>
      </c>
      <c r="N4281" s="146">
        <v>0</v>
      </c>
      <c r="Y4281" s="32">
        <f t="shared" si="66"/>
        <v>168599.69</v>
      </c>
    </row>
    <row r="4282" spans="1:25" x14ac:dyDescent="0.25">
      <c r="A4282" s="83" t="s">
        <v>11950</v>
      </c>
      <c r="B4282" s="84" t="s">
        <v>4357</v>
      </c>
      <c r="C4282" s="19">
        <v>13062.51</v>
      </c>
      <c r="D4282" s="19">
        <v>248.19</v>
      </c>
      <c r="E4282" s="19">
        <v>0</v>
      </c>
      <c r="F4282" s="19">
        <v>248.19</v>
      </c>
      <c r="G4282" s="19">
        <v>0</v>
      </c>
      <c r="H4282" s="85">
        <v>74844.12</v>
      </c>
      <c r="I4282" s="85">
        <v>1422.04</v>
      </c>
      <c r="J4282" s="85">
        <v>992.75</v>
      </c>
      <c r="K4282" s="85">
        <v>429.29</v>
      </c>
      <c r="L4282" s="146">
        <v>355.51</v>
      </c>
      <c r="M4282" s="146">
        <v>784.8</v>
      </c>
      <c r="N4282" s="146">
        <v>0</v>
      </c>
      <c r="Y4282" s="32">
        <f t="shared" si="66"/>
        <v>1032.99</v>
      </c>
    </row>
    <row r="4283" spans="1:25" x14ac:dyDescent="0.25">
      <c r="A4283" s="83" t="s">
        <v>11951</v>
      </c>
      <c r="B4283" s="84" t="s">
        <v>4358</v>
      </c>
      <c r="C4283" s="19">
        <v>317324.06</v>
      </c>
      <c r="D4283" s="19">
        <v>6029.16</v>
      </c>
      <c r="E4283" s="19">
        <v>0</v>
      </c>
      <c r="F4283" s="19">
        <v>6029.16</v>
      </c>
      <c r="G4283" s="19">
        <v>0</v>
      </c>
      <c r="H4283" s="85">
        <v>1341615.23</v>
      </c>
      <c r="I4283" s="85">
        <v>25490.69</v>
      </c>
      <c r="J4283" s="85">
        <v>24116.63</v>
      </c>
      <c r="K4283" s="85">
        <v>1374.06</v>
      </c>
      <c r="L4283" s="146">
        <v>6372.67</v>
      </c>
      <c r="M4283" s="146">
        <v>7746.73</v>
      </c>
      <c r="N4283" s="146">
        <v>0</v>
      </c>
      <c r="Y4283" s="32">
        <f t="shared" si="66"/>
        <v>13775.89</v>
      </c>
    </row>
    <row r="4284" spans="1:25" x14ac:dyDescent="0.25">
      <c r="A4284" s="83" t="s">
        <v>11952</v>
      </c>
      <c r="B4284" s="84" t="s">
        <v>4359</v>
      </c>
      <c r="C4284" s="19">
        <v>17910.939999999999</v>
      </c>
      <c r="D4284" s="19">
        <v>340.31</v>
      </c>
      <c r="E4284" s="19">
        <v>0</v>
      </c>
      <c r="F4284" s="19">
        <v>340.31</v>
      </c>
      <c r="G4284" s="19">
        <v>0</v>
      </c>
      <c r="H4284" s="85">
        <v>94979.25</v>
      </c>
      <c r="I4284" s="85">
        <v>1804.61</v>
      </c>
      <c r="J4284" s="85">
        <v>1361.23</v>
      </c>
      <c r="K4284" s="85">
        <v>443.38</v>
      </c>
      <c r="L4284" s="146">
        <v>451.15</v>
      </c>
      <c r="M4284" s="146">
        <v>894.53</v>
      </c>
      <c r="N4284" s="146">
        <v>0</v>
      </c>
      <c r="Y4284" s="32">
        <f t="shared" si="66"/>
        <v>1234.8399999999999</v>
      </c>
    </row>
    <row r="4285" spans="1:25" x14ac:dyDescent="0.25">
      <c r="A4285" s="83" t="s">
        <v>11953</v>
      </c>
      <c r="B4285" s="84" t="s">
        <v>4360</v>
      </c>
      <c r="C4285" s="19">
        <v>7732022.2999999998</v>
      </c>
      <c r="D4285" s="19">
        <v>146908.42000000001</v>
      </c>
      <c r="E4285" s="19">
        <v>0</v>
      </c>
      <c r="F4285" s="19">
        <v>146908.42000000001</v>
      </c>
      <c r="G4285" s="19">
        <v>0</v>
      </c>
      <c r="H4285" s="85">
        <v>31126360.370000001</v>
      </c>
      <c r="I4285" s="85">
        <v>591400.85</v>
      </c>
      <c r="J4285" s="85">
        <v>587633.68999999994</v>
      </c>
      <c r="K4285" s="85">
        <v>3767.16</v>
      </c>
      <c r="L4285" s="146">
        <v>147850.21</v>
      </c>
      <c r="M4285" s="146">
        <v>151617.37</v>
      </c>
      <c r="N4285" s="146">
        <v>0</v>
      </c>
      <c r="Y4285" s="32">
        <f t="shared" si="66"/>
        <v>298525.79000000004</v>
      </c>
    </row>
    <row r="4286" spans="1:25" x14ac:dyDescent="0.25">
      <c r="A4286" s="83" t="s">
        <v>11954</v>
      </c>
      <c r="B4286" s="84" t="s">
        <v>4361</v>
      </c>
      <c r="C4286" s="19">
        <v>55414.7</v>
      </c>
      <c r="D4286" s="19">
        <v>1052.8800000000001</v>
      </c>
      <c r="E4286" s="19">
        <v>0</v>
      </c>
      <c r="F4286" s="19">
        <v>1052.8800000000001</v>
      </c>
      <c r="G4286" s="19">
        <v>0</v>
      </c>
      <c r="H4286" s="85">
        <v>185582.52</v>
      </c>
      <c r="I4286" s="85">
        <v>3526.07</v>
      </c>
      <c r="J4286" s="85">
        <v>4211.5200000000004</v>
      </c>
      <c r="K4286" s="85">
        <v>-685.45</v>
      </c>
      <c r="L4286" s="146">
        <v>881.52</v>
      </c>
      <c r="M4286" s="146">
        <v>196.07</v>
      </c>
      <c r="N4286" s="146">
        <v>0</v>
      </c>
      <c r="Y4286" s="32">
        <f t="shared" si="66"/>
        <v>1248.95</v>
      </c>
    </row>
    <row r="4287" spans="1:25" x14ac:dyDescent="0.25">
      <c r="A4287" s="83" t="s">
        <v>11955</v>
      </c>
      <c r="B4287" s="84" t="s">
        <v>4362</v>
      </c>
      <c r="C4287" s="19">
        <v>806779.74</v>
      </c>
      <c r="D4287" s="19">
        <v>15328.82</v>
      </c>
      <c r="E4287" s="19">
        <v>0</v>
      </c>
      <c r="F4287" s="19">
        <v>15328.82</v>
      </c>
      <c r="G4287" s="19">
        <v>0</v>
      </c>
      <c r="H4287" s="85">
        <v>3218196.55</v>
      </c>
      <c r="I4287" s="85">
        <v>61145.73</v>
      </c>
      <c r="J4287" s="85">
        <v>61315.26</v>
      </c>
      <c r="K4287" s="85">
        <v>-169.53</v>
      </c>
      <c r="L4287" s="146">
        <v>15286.43</v>
      </c>
      <c r="M4287" s="146">
        <v>15116.9</v>
      </c>
      <c r="N4287" s="146">
        <v>0</v>
      </c>
      <c r="Y4287" s="32">
        <f t="shared" si="66"/>
        <v>30445.72</v>
      </c>
    </row>
    <row r="4288" spans="1:25" x14ac:dyDescent="0.25">
      <c r="A4288" s="83" t="s">
        <v>11956</v>
      </c>
      <c r="B4288" s="84" t="s">
        <v>4363</v>
      </c>
      <c r="C4288" s="19">
        <v>1776003.48</v>
      </c>
      <c r="D4288" s="19">
        <v>33744.07</v>
      </c>
      <c r="E4288" s="19">
        <v>0</v>
      </c>
      <c r="F4288" s="19">
        <v>33744.07</v>
      </c>
      <c r="G4288" s="19">
        <v>0</v>
      </c>
      <c r="H4288" s="85">
        <v>7057786.2800000003</v>
      </c>
      <c r="I4288" s="85">
        <v>134097.94</v>
      </c>
      <c r="J4288" s="85">
        <v>134976.26</v>
      </c>
      <c r="K4288" s="85">
        <v>-878.32</v>
      </c>
      <c r="L4288" s="146">
        <v>33524.49</v>
      </c>
      <c r="M4288" s="146">
        <v>32646.17</v>
      </c>
      <c r="N4288" s="146">
        <v>0</v>
      </c>
      <c r="Y4288" s="32">
        <f t="shared" si="66"/>
        <v>66390.239999999991</v>
      </c>
    </row>
    <row r="4289" spans="1:25" x14ac:dyDescent="0.25">
      <c r="A4289" s="83" t="s">
        <v>11957</v>
      </c>
      <c r="B4289" s="84" t="s">
        <v>4364</v>
      </c>
      <c r="C4289" s="19">
        <v>1283111.44</v>
      </c>
      <c r="D4289" s="19">
        <v>24379.119999999999</v>
      </c>
      <c r="E4289" s="19">
        <v>0</v>
      </c>
      <c r="F4289" s="19">
        <v>24379.119999999999</v>
      </c>
      <c r="G4289" s="19">
        <v>0</v>
      </c>
      <c r="H4289" s="85">
        <v>5118296.5599999996</v>
      </c>
      <c r="I4289" s="85">
        <v>97247.63</v>
      </c>
      <c r="J4289" s="85">
        <v>97516.47</v>
      </c>
      <c r="K4289" s="85">
        <v>-268.83999999999997</v>
      </c>
      <c r="L4289" s="146">
        <v>24311.91</v>
      </c>
      <c r="M4289" s="146">
        <v>24043.07</v>
      </c>
      <c r="N4289" s="146">
        <v>0</v>
      </c>
      <c r="Y4289" s="32">
        <f t="shared" si="66"/>
        <v>48422.19</v>
      </c>
    </row>
    <row r="4290" spans="1:25" x14ac:dyDescent="0.25">
      <c r="A4290" s="83" t="s">
        <v>11958</v>
      </c>
      <c r="B4290" s="84" t="s">
        <v>4365</v>
      </c>
      <c r="C4290" s="19">
        <v>702439.05</v>
      </c>
      <c r="D4290" s="19">
        <v>13346.34</v>
      </c>
      <c r="E4290" s="19">
        <v>0</v>
      </c>
      <c r="F4290" s="19">
        <v>13346.34</v>
      </c>
      <c r="G4290" s="19">
        <v>0</v>
      </c>
      <c r="H4290" s="85">
        <v>2884215.33</v>
      </c>
      <c r="I4290" s="85">
        <v>54800.09</v>
      </c>
      <c r="J4290" s="85">
        <v>53385.37</v>
      </c>
      <c r="K4290" s="85">
        <v>1414.72</v>
      </c>
      <c r="L4290" s="146">
        <v>13700.02</v>
      </c>
      <c r="M4290" s="146">
        <v>15114.74</v>
      </c>
      <c r="N4290" s="146">
        <v>0</v>
      </c>
      <c r="Y4290" s="32">
        <f t="shared" si="66"/>
        <v>28461.08</v>
      </c>
    </row>
    <row r="4291" spans="1:25" x14ac:dyDescent="0.25">
      <c r="A4291" s="83" t="s">
        <v>11959</v>
      </c>
      <c r="B4291" s="84" t="s">
        <v>4366</v>
      </c>
      <c r="C4291" s="19">
        <v>396927.57</v>
      </c>
      <c r="D4291" s="19">
        <v>7541.62</v>
      </c>
      <c r="E4291" s="19">
        <v>0</v>
      </c>
      <c r="F4291" s="19">
        <v>7541.62</v>
      </c>
      <c r="G4291" s="19">
        <v>0</v>
      </c>
      <c r="H4291" s="85">
        <v>1458085</v>
      </c>
      <c r="I4291" s="85">
        <v>27703.62</v>
      </c>
      <c r="J4291" s="85">
        <v>30166.49</v>
      </c>
      <c r="K4291" s="85">
        <v>-2462.87</v>
      </c>
      <c r="L4291" s="146">
        <v>6925.91</v>
      </c>
      <c r="M4291" s="146">
        <v>4463.04</v>
      </c>
      <c r="N4291" s="146">
        <v>0</v>
      </c>
      <c r="Y4291" s="32">
        <f t="shared" si="66"/>
        <v>12004.66</v>
      </c>
    </row>
    <row r="4292" spans="1:25" x14ac:dyDescent="0.25">
      <c r="A4292" s="83" t="s">
        <v>11960</v>
      </c>
      <c r="B4292" s="84" t="s">
        <v>4367</v>
      </c>
      <c r="C4292" s="19">
        <v>5250016.07</v>
      </c>
      <c r="D4292" s="19">
        <v>99750.31</v>
      </c>
      <c r="E4292" s="19">
        <v>0</v>
      </c>
      <c r="F4292" s="19">
        <v>99750.31</v>
      </c>
      <c r="G4292" s="19">
        <v>0</v>
      </c>
      <c r="H4292" s="85">
        <v>20758020.75</v>
      </c>
      <c r="I4292" s="85">
        <v>394402.39</v>
      </c>
      <c r="J4292" s="85">
        <v>399001.22</v>
      </c>
      <c r="K4292" s="85">
        <v>-4598.83</v>
      </c>
      <c r="L4292" s="146">
        <v>98600.6</v>
      </c>
      <c r="M4292" s="146">
        <v>94001.77</v>
      </c>
      <c r="N4292" s="146">
        <v>0</v>
      </c>
      <c r="Y4292" s="32">
        <f t="shared" si="66"/>
        <v>193752.08000000002</v>
      </c>
    </row>
    <row r="4293" spans="1:25" x14ac:dyDescent="0.25">
      <c r="A4293" s="83" t="s">
        <v>11961</v>
      </c>
      <c r="B4293" s="84" t="s">
        <v>4368</v>
      </c>
      <c r="C4293" s="19">
        <v>122036.62</v>
      </c>
      <c r="D4293" s="19">
        <v>2318.6999999999998</v>
      </c>
      <c r="E4293" s="19">
        <v>0</v>
      </c>
      <c r="F4293" s="19">
        <v>2318.6999999999998</v>
      </c>
      <c r="G4293" s="19">
        <v>0</v>
      </c>
      <c r="H4293" s="85">
        <v>531704.68000000005</v>
      </c>
      <c r="I4293" s="85">
        <v>10102.39</v>
      </c>
      <c r="J4293" s="85">
        <v>9274.7800000000007</v>
      </c>
      <c r="K4293" s="85">
        <v>827.61</v>
      </c>
      <c r="L4293" s="146">
        <v>2525.6</v>
      </c>
      <c r="M4293" s="146">
        <v>3353.21</v>
      </c>
      <c r="N4293" s="146">
        <v>0</v>
      </c>
      <c r="Y4293" s="32">
        <f t="shared" si="66"/>
        <v>5671.91</v>
      </c>
    </row>
    <row r="4294" spans="1:25" x14ac:dyDescent="0.25">
      <c r="A4294" s="83" t="s">
        <v>11962</v>
      </c>
      <c r="B4294" s="84" t="s">
        <v>4369</v>
      </c>
      <c r="C4294" s="19">
        <v>41246</v>
      </c>
      <c r="D4294" s="19">
        <v>783.68</v>
      </c>
      <c r="E4294" s="19">
        <v>0</v>
      </c>
      <c r="F4294" s="19">
        <v>783.68</v>
      </c>
      <c r="G4294" s="19">
        <v>0</v>
      </c>
      <c r="H4294" s="85">
        <v>127263.5</v>
      </c>
      <c r="I4294" s="85">
        <v>2418.0100000000002</v>
      </c>
      <c r="J4294" s="85">
        <v>3134.7</v>
      </c>
      <c r="K4294" s="85">
        <v>-716.69</v>
      </c>
      <c r="L4294" s="146">
        <v>604.5</v>
      </c>
      <c r="M4294" s="146">
        <v>0</v>
      </c>
      <c r="N4294" s="146">
        <v>112.19</v>
      </c>
      <c r="Y4294" s="32">
        <f t="shared" si="66"/>
        <v>783.68</v>
      </c>
    </row>
    <row r="4295" spans="1:25" x14ac:dyDescent="0.25">
      <c r="A4295" s="83" t="s">
        <v>11963</v>
      </c>
      <c r="B4295" s="84" t="s">
        <v>4370</v>
      </c>
      <c r="C4295" s="19">
        <v>160068.42000000001</v>
      </c>
      <c r="D4295" s="19">
        <v>3041.3</v>
      </c>
      <c r="E4295" s="19">
        <v>0</v>
      </c>
      <c r="F4295" s="19">
        <v>3041.3</v>
      </c>
      <c r="G4295" s="19">
        <v>0</v>
      </c>
      <c r="H4295" s="85">
        <v>626511.4</v>
      </c>
      <c r="I4295" s="85">
        <v>11903.72</v>
      </c>
      <c r="J4295" s="85">
        <v>12165.2</v>
      </c>
      <c r="K4295" s="85">
        <v>-261.48</v>
      </c>
      <c r="L4295" s="146">
        <v>2975.93</v>
      </c>
      <c r="M4295" s="146">
        <v>2714.45</v>
      </c>
      <c r="N4295" s="146">
        <v>0</v>
      </c>
      <c r="Y4295" s="32">
        <f t="shared" si="66"/>
        <v>5755.75</v>
      </c>
    </row>
    <row r="4296" spans="1:25" x14ac:dyDescent="0.25">
      <c r="A4296" s="83" t="s">
        <v>11964</v>
      </c>
      <c r="B4296" s="84" t="s">
        <v>4371</v>
      </c>
      <c r="C4296" s="19">
        <v>10564.52</v>
      </c>
      <c r="D4296" s="19">
        <v>200.73</v>
      </c>
      <c r="E4296" s="19">
        <v>0</v>
      </c>
      <c r="F4296" s="19">
        <v>200.73</v>
      </c>
      <c r="G4296" s="19">
        <v>0</v>
      </c>
      <c r="H4296" s="85">
        <v>37002.39</v>
      </c>
      <c r="I4296" s="85">
        <v>703.05</v>
      </c>
      <c r="J4296" s="85">
        <v>802.9</v>
      </c>
      <c r="K4296" s="85">
        <v>-99.85</v>
      </c>
      <c r="L4296" s="146">
        <v>175.76</v>
      </c>
      <c r="M4296" s="146">
        <v>75.91</v>
      </c>
      <c r="N4296" s="146">
        <v>0</v>
      </c>
      <c r="Y4296" s="32">
        <f t="shared" si="66"/>
        <v>276.64</v>
      </c>
    </row>
    <row r="4297" spans="1:25" x14ac:dyDescent="0.25">
      <c r="A4297" s="83" t="s">
        <v>11965</v>
      </c>
      <c r="B4297" s="84" t="s">
        <v>4372</v>
      </c>
      <c r="C4297" s="19">
        <v>220154.82</v>
      </c>
      <c r="D4297" s="19">
        <v>4182.9399999999996</v>
      </c>
      <c r="E4297" s="19">
        <v>0</v>
      </c>
      <c r="F4297" s="19">
        <v>4182.9399999999996</v>
      </c>
      <c r="G4297" s="19">
        <v>0</v>
      </c>
      <c r="H4297" s="85">
        <v>1023116.58</v>
      </c>
      <c r="I4297" s="85">
        <v>19439.22</v>
      </c>
      <c r="J4297" s="85">
        <v>16731.77</v>
      </c>
      <c r="K4297" s="85">
        <v>2707.45</v>
      </c>
      <c r="L4297" s="146">
        <v>4859.8100000000004</v>
      </c>
      <c r="M4297" s="146">
        <v>7567.26</v>
      </c>
      <c r="N4297" s="146">
        <v>0</v>
      </c>
      <c r="Y4297" s="32">
        <f t="shared" si="66"/>
        <v>11750.2</v>
      </c>
    </row>
    <row r="4298" spans="1:25" x14ac:dyDescent="0.25">
      <c r="A4298" s="83" t="s">
        <v>11966</v>
      </c>
      <c r="B4298" s="84" t="s">
        <v>4373</v>
      </c>
      <c r="C4298" s="19">
        <v>562142.6</v>
      </c>
      <c r="D4298" s="19">
        <v>10680.71</v>
      </c>
      <c r="E4298" s="19">
        <v>0</v>
      </c>
      <c r="F4298" s="19">
        <v>10680.71</v>
      </c>
      <c r="G4298" s="19">
        <v>0</v>
      </c>
      <c r="H4298" s="85">
        <v>2460906.9500000002</v>
      </c>
      <c r="I4298" s="85">
        <v>46757.23</v>
      </c>
      <c r="J4298" s="85">
        <v>42722.84</v>
      </c>
      <c r="K4298" s="85">
        <v>4034.39</v>
      </c>
      <c r="L4298" s="146">
        <v>11689.31</v>
      </c>
      <c r="M4298" s="146">
        <v>15723.7</v>
      </c>
      <c r="N4298" s="146">
        <v>0</v>
      </c>
      <c r="Y4298" s="32">
        <f t="shared" si="66"/>
        <v>26404.41</v>
      </c>
    </row>
    <row r="4299" spans="1:25" x14ac:dyDescent="0.25">
      <c r="A4299" s="83" t="s">
        <v>11967</v>
      </c>
      <c r="B4299" s="84" t="s">
        <v>4374</v>
      </c>
      <c r="C4299" s="19">
        <v>12876.24</v>
      </c>
      <c r="D4299" s="19">
        <v>244.65</v>
      </c>
      <c r="E4299" s="19">
        <v>0</v>
      </c>
      <c r="F4299" s="19">
        <v>244.65</v>
      </c>
      <c r="G4299" s="19">
        <v>0</v>
      </c>
      <c r="H4299" s="85">
        <v>57086.92</v>
      </c>
      <c r="I4299" s="85">
        <v>1084.6500000000001</v>
      </c>
      <c r="J4299" s="85">
        <v>978.59</v>
      </c>
      <c r="K4299" s="85">
        <v>106.06</v>
      </c>
      <c r="L4299" s="146">
        <v>271.16000000000003</v>
      </c>
      <c r="M4299" s="146">
        <v>377.22</v>
      </c>
      <c r="N4299" s="146">
        <v>0</v>
      </c>
      <c r="Y4299" s="32">
        <f t="shared" si="66"/>
        <v>621.87</v>
      </c>
    </row>
    <row r="4300" spans="1:25" x14ac:dyDescent="0.25">
      <c r="A4300" s="83" t="s">
        <v>11968</v>
      </c>
      <c r="B4300" s="84" t="s">
        <v>4375</v>
      </c>
      <c r="C4300" s="19">
        <v>714274.54</v>
      </c>
      <c r="D4300" s="19">
        <v>13571.22</v>
      </c>
      <c r="E4300" s="19">
        <v>0</v>
      </c>
      <c r="F4300" s="19">
        <v>13571.22</v>
      </c>
      <c r="G4300" s="19">
        <v>0</v>
      </c>
      <c r="H4300" s="85">
        <v>3015538.16</v>
      </c>
      <c r="I4300" s="85">
        <v>57295.23</v>
      </c>
      <c r="J4300" s="85">
        <v>54284.86</v>
      </c>
      <c r="K4300" s="85">
        <v>3010.37</v>
      </c>
      <c r="L4300" s="146">
        <v>14323.81</v>
      </c>
      <c r="M4300" s="146">
        <v>17334.18</v>
      </c>
      <c r="N4300" s="146">
        <v>0</v>
      </c>
      <c r="Y4300" s="32">
        <f t="shared" si="66"/>
        <v>30905.4</v>
      </c>
    </row>
    <row r="4301" spans="1:25" x14ac:dyDescent="0.25">
      <c r="A4301" s="83" t="s">
        <v>11969</v>
      </c>
      <c r="B4301" s="84" t="s">
        <v>4376</v>
      </c>
      <c r="C4301" s="19">
        <v>184008.8</v>
      </c>
      <c r="D4301" s="19">
        <v>3496.17</v>
      </c>
      <c r="E4301" s="19">
        <v>0</v>
      </c>
      <c r="F4301" s="19">
        <v>3496.17</v>
      </c>
      <c r="G4301" s="19">
        <v>0</v>
      </c>
      <c r="H4301" s="85">
        <v>597476.6</v>
      </c>
      <c r="I4301" s="85">
        <v>11352.06</v>
      </c>
      <c r="J4301" s="85">
        <v>13984.67</v>
      </c>
      <c r="K4301" s="85">
        <v>-2632.61</v>
      </c>
      <c r="L4301" s="146">
        <v>2838.02</v>
      </c>
      <c r="M4301" s="146">
        <v>205.41</v>
      </c>
      <c r="N4301" s="146">
        <v>0</v>
      </c>
      <c r="Y4301" s="32">
        <f t="shared" si="66"/>
        <v>3701.58</v>
      </c>
    </row>
    <row r="4302" spans="1:25" x14ac:dyDescent="0.25">
      <c r="A4302" s="83" t="s">
        <v>11970</v>
      </c>
      <c r="B4302" s="84" t="s">
        <v>4377</v>
      </c>
      <c r="C4302" s="19">
        <v>141884.6</v>
      </c>
      <c r="D4302" s="19">
        <v>2695.81</v>
      </c>
      <c r="E4302" s="19">
        <v>0</v>
      </c>
      <c r="F4302" s="19">
        <v>2695.81</v>
      </c>
      <c r="G4302" s="19">
        <v>0</v>
      </c>
      <c r="H4302" s="85">
        <v>498683.2</v>
      </c>
      <c r="I4302" s="85">
        <v>9474.98</v>
      </c>
      <c r="J4302" s="85">
        <v>10783.23</v>
      </c>
      <c r="K4302" s="85">
        <v>-1308.25</v>
      </c>
      <c r="L4302" s="146">
        <v>2368.75</v>
      </c>
      <c r="M4302" s="146">
        <v>1060.5</v>
      </c>
      <c r="N4302" s="146">
        <v>0</v>
      </c>
      <c r="Y4302" s="32">
        <f t="shared" si="66"/>
        <v>3756.31</v>
      </c>
    </row>
    <row r="4303" spans="1:25" x14ac:dyDescent="0.25">
      <c r="A4303" s="83" t="s">
        <v>11971</v>
      </c>
      <c r="B4303" s="84" t="s">
        <v>4378</v>
      </c>
      <c r="C4303" s="19">
        <v>84436.57</v>
      </c>
      <c r="D4303" s="19">
        <v>1604.3</v>
      </c>
      <c r="E4303" s="19">
        <v>0</v>
      </c>
      <c r="F4303" s="19">
        <v>1604.3</v>
      </c>
      <c r="G4303" s="19">
        <v>0</v>
      </c>
      <c r="H4303" s="85">
        <v>345191.46</v>
      </c>
      <c r="I4303" s="85">
        <v>6558.64</v>
      </c>
      <c r="J4303" s="85">
        <v>6417.18</v>
      </c>
      <c r="K4303" s="85">
        <v>141.46</v>
      </c>
      <c r="L4303" s="146">
        <v>1639.66</v>
      </c>
      <c r="M4303" s="146">
        <v>1781.12</v>
      </c>
      <c r="N4303" s="146">
        <v>0</v>
      </c>
      <c r="Y4303" s="32">
        <f t="shared" si="66"/>
        <v>3385.42</v>
      </c>
    </row>
    <row r="4304" spans="1:25" x14ac:dyDescent="0.25">
      <c r="A4304" s="83" t="s">
        <v>11972</v>
      </c>
      <c r="B4304" s="84" t="s">
        <v>4379</v>
      </c>
      <c r="C4304" s="19">
        <v>4401528.13</v>
      </c>
      <c r="D4304" s="19">
        <v>83629.039999999994</v>
      </c>
      <c r="E4304" s="19">
        <v>0</v>
      </c>
      <c r="F4304" s="19">
        <v>83629.039999999994</v>
      </c>
      <c r="G4304" s="19">
        <v>0</v>
      </c>
      <c r="H4304" s="85">
        <v>17691101.100000001</v>
      </c>
      <c r="I4304" s="85">
        <v>336130.92</v>
      </c>
      <c r="J4304" s="85">
        <v>334516.14</v>
      </c>
      <c r="K4304" s="85">
        <v>1614.78</v>
      </c>
      <c r="L4304" s="146">
        <v>84032.73</v>
      </c>
      <c r="M4304" s="146">
        <v>85647.51</v>
      </c>
      <c r="N4304" s="146">
        <v>0</v>
      </c>
      <c r="Y4304" s="32">
        <f t="shared" si="66"/>
        <v>169276.55</v>
      </c>
    </row>
    <row r="4305" spans="1:25" x14ac:dyDescent="0.25">
      <c r="A4305" s="83" t="s">
        <v>11973</v>
      </c>
      <c r="B4305" s="84" t="s">
        <v>4380</v>
      </c>
      <c r="C4305" s="19">
        <v>424797.28</v>
      </c>
      <c r="D4305" s="19">
        <v>8071.15</v>
      </c>
      <c r="E4305" s="19">
        <v>0</v>
      </c>
      <c r="F4305" s="19">
        <v>8071.15</v>
      </c>
      <c r="G4305" s="19">
        <v>0</v>
      </c>
      <c r="H4305" s="85">
        <v>1653095.24</v>
      </c>
      <c r="I4305" s="85">
        <v>31408.81</v>
      </c>
      <c r="J4305" s="85">
        <v>32284.59</v>
      </c>
      <c r="K4305" s="85">
        <v>-875.78</v>
      </c>
      <c r="L4305" s="146">
        <v>7852.2</v>
      </c>
      <c r="M4305" s="146">
        <v>6976.42</v>
      </c>
      <c r="N4305" s="146">
        <v>0</v>
      </c>
      <c r="Y4305" s="32">
        <f t="shared" ref="Y4305:Y4368" si="67">F4305+M4305+R4305+W4305</f>
        <v>15047.57</v>
      </c>
    </row>
    <row r="4306" spans="1:25" x14ac:dyDescent="0.25">
      <c r="A4306" s="83" t="s">
        <v>11974</v>
      </c>
      <c r="B4306" s="84" t="s">
        <v>4381</v>
      </c>
      <c r="C4306" s="19">
        <v>250720.92</v>
      </c>
      <c r="D4306" s="19">
        <v>4763.7</v>
      </c>
      <c r="E4306" s="19">
        <v>0</v>
      </c>
      <c r="F4306" s="19">
        <v>4763.7</v>
      </c>
      <c r="G4306" s="19">
        <v>0</v>
      </c>
      <c r="H4306" s="85">
        <v>1016379.82</v>
      </c>
      <c r="I4306" s="85">
        <v>19311.22</v>
      </c>
      <c r="J4306" s="85">
        <v>19054.79</v>
      </c>
      <c r="K4306" s="85">
        <v>256.43</v>
      </c>
      <c r="L4306" s="146">
        <v>4827.8100000000004</v>
      </c>
      <c r="M4306" s="146">
        <v>5084.24</v>
      </c>
      <c r="N4306" s="146">
        <v>0</v>
      </c>
      <c r="Y4306" s="32">
        <f t="shared" si="67"/>
        <v>9847.9399999999987</v>
      </c>
    </row>
    <row r="4307" spans="1:25" x14ac:dyDescent="0.25">
      <c r="A4307" s="83" t="s">
        <v>11975</v>
      </c>
      <c r="B4307" s="84" t="s">
        <v>4382</v>
      </c>
      <c r="C4307" s="19">
        <v>305576.68</v>
      </c>
      <c r="D4307" s="19">
        <v>5805.96</v>
      </c>
      <c r="E4307" s="19">
        <v>0</v>
      </c>
      <c r="F4307" s="19">
        <v>5805.96</v>
      </c>
      <c r="G4307" s="19">
        <v>0</v>
      </c>
      <c r="H4307" s="85">
        <v>1147186.1599999999</v>
      </c>
      <c r="I4307" s="85">
        <v>21796.54</v>
      </c>
      <c r="J4307" s="85">
        <v>23223.83</v>
      </c>
      <c r="K4307" s="85">
        <v>-1427.29</v>
      </c>
      <c r="L4307" s="146">
        <v>5449.14</v>
      </c>
      <c r="M4307" s="146">
        <v>4021.85</v>
      </c>
      <c r="N4307" s="146">
        <v>0</v>
      </c>
      <c r="Y4307" s="32">
        <f t="shared" si="67"/>
        <v>9827.81</v>
      </c>
    </row>
    <row r="4308" spans="1:25" x14ac:dyDescent="0.25">
      <c r="A4308" s="83" t="s">
        <v>11976</v>
      </c>
      <c r="B4308" s="84" t="s">
        <v>4383</v>
      </c>
      <c r="C4308" s="19">
        <v>1897047.51</v>
      </c>
      <c r="D4308" s="19">
        <v>36043.9</v>
      </c>
      <c r="E4308" s="19">
        <v>0</v>
      </c>
      <c r="F4308" s="19">
        <v>36043.9</v>
      </c>
      <c r="G4308" s="19">
        <v>0</v>
      </c>
      <c r="H4308" s="85">
        <v>7733966.8799999999</v>
      </c>
      <c r="I4308" s="85">
        <v>146945.37</v>
      </c>
      <c r="J4308" s="85">
        <v>144175.60999999999</v>
      </c>
      <c r="K4308" s="85">
        <v>2769.76</v>
      </c>
      <c r="L4308" s="146">
        <v>36736.339999999997</v>
      </c>
      <c r="M4308" s="146">
        <v>39506.1</v>
      </c>
      <c r="N4308" s="146">
        <v>0</v>
      </c>
      <c r="Y4308" s="32">
        <f t="shared" si="67"/>
        <v>75550</v>
      </c>
    </row>
    <row r="4309" spans="1:25" x14ac:dyDescent="0.25">
      <c r="A4309" s="83" t="s">
        <v>11977</v>
      </c>
      <c r="B4309" s="84" t="s">
        <v>4384</v>
      </c>
      <c r="C4309" s="19">
        <v>34018.03</v>
      </c>
      <c r="D4309" s="19">
        <v>646.34</v>
      </c>
      <c r="E4309" s="19">
        <v>0</v>
      </c>
      <c r="F4309" s="19">
        <v>646.34</v>
      </c>
      <c r="G4309" s="19">
        <v>0</v>
      </c>
      <c r="H4309" s="85">
        <v>87039.45</v>
      </c>
      <c r="I4309" s="85">
        <v>1653.75</v>
      </c>
      <c r="J4309" s="85">
        <v>2585.37</v>
      </c>
      <c r="K4309" s="85">
        <v>-931.62</v>
      </c>
      <c r="L4309" s="146">
        <v>413.44</v>
      </c>
      <c r="M4309" s="146">
        <v>0</v>
      </c>
      <c r="N4309" s="146">
        <v>518.17999999999995</v>
      </c>
      <c r="Y4309" s="32">
        <f t="shared" si="67"/>
        <v>646.34</v>
      </c>
    </row>
    <row r="4310" spans="1:25" x14ac:dyDescent="0.25">
      <c r="A4310" s="83" t="s">
        <v>11978</v>
      </c>
      <c r="B4310" s="84" t="s">
        <v>4385</v>
      </c>
      <c r="C4310" s="19">
        <v>273784.49</v>
      </c>
      <c r="D4310" s="19">
        <v>5201.91</v>
      </c>
      <c r="E4310" s="19">
        <v>0</v>
      </c>
      <c r="F4310" s="19">
        <v>5201.91</v>
      </c>
      <c r="G4310" s="19">
        <v>0</v>
      </c>
      <c r="H4310" s="85">
        <v>771276.85</v>
      </c>
      <c r="I4310" s="85">
        <v>14654.26</v>
      </c>
      <c r="J4310" s="85">
        <v>20807.62</v>
      </c>
      <c r="K4310" s="85">
        <v>-6153.36</v>
      </c>
      <c r="L4310" s="146">
        <v>3663.57</v>
      </c>
      <c r="M4310" s="146">
        <v>0</v>
      </c>
      <c r="N4310" s="146">
        <v>2489.79</v>
      </c>
      <c r="Y4310" s="32">
        <f t="shared" si="67"/>
        <v>5201.91</v>
      </c>
    </row>
    <row r="4311" spans="1:25" x14ac:dyDescent="0.25">
      <c r="A4311" s="83" t="s">
        <v>11979</v>
      </c>
      <c r="B4311" s="84" t="s">
        <v>4386</v>
      </c>
      <c r="C4311" s="19">
        <v>46010</v>
      </c>
      <c r="D4311" s="19">
        <v>874.19</v>
      </c>
      <c r="E4311" s="19">
        <v>0</v>
      </c>
      <c r="F4311" s="19">
        <v>874.19</v>
      </c>
      <c r="G4311" s="19">
        <v>0</v>
      </c>
      <c r="H4311" s="85">
        <v>183934.23</v>
      </c>
      <c r="I4311" s="85">
        <v>3494.75</v>
      </c>
      <c r="J4311" s="85">
        <v>3496.76</v>
      </c>
      <c r="K4311" s="85">
        <v>-2.0099999999999998</v>
      </c>
      <c r="L4311" s="146">
        <v>873.69</v>
      </c>
      <c r="M4311" s="146">
        <v>871.68</v>
      </c>
      <c r="N4311" s="146">
        <v>0</v>
      </c>
      <c r="Y4311" s="32">
        <f t="shared" si="67"/>
        <v>1745.87</v>
      </c>
    </row>
    <row r="4312" spans="1:25" x14ac:dyDescent="0.25">
      <c r="A4312" s="83" t="s">
        <v>11980</v>
      </c>
      <c r="B4312" s="84" t="s">
        <v>4387</v>
      </c>
      <c r="C4312" s="19">
        <v>64768.24</v>
      </c>
      <c r="D4312" s="19">
        <v>1230.5999999999999</v>
      </c>
      <c r="E4312" s="19">
        <v>0</v>
      </c>
      <c r="F4312" s="19">
        <v>1230.5999999999999</v>
      </c>
      <c r="G4312" s="19">
        <v>0</v>
      </c>
      <c r="H4312" s="85">
        <v>164651.14000000001</v>
      </c>
      <c r="I4312" s="85">
        <v>3128.37</v>
      </c>
      <c r="J4312" s="85">
        <v>4922.3900000000003</v>
      </c>
      <c r="K4312" s="85">
        <v>-1794.02</v>
      </c>
      <c r="L4312" s="146">
        <v>782.09</v>
      </c>
      <c r="M4312" s="146">
        <v>0</v>
      </c>
      <c r="N4312" s="146">
        <v>1011.93</v>
      </c>
      <c r="Y4312" s="32">
        <f t="shared" si="67"/>
        <v>1230.5999999999999</v>
      </c>
    </row>
    <row r="4313" spans="1:25" x14ac:dyDescent="0.25">
      <c r="A4313" s="83" t="s">
        <v>11981</v>
      </c>
      <c r="B4313" s="84" t="s">
        <v>4388</v>
      </c>
      <c r="C4313" s="19">
        <v>65495.86</v>
      </c>
      <c r="D4313" s="19">
        <v>1244.42</v>
      </c>
      <c r="E4313" s="19">
        <v>0</v>
      </c>
      <c r="F4313" s="19">
        <v>1244.42</v>
      </c>
      <c r="G4313" s="19">
        <v>0</v>
      </c>
      <c r="H4313" s="85">
        <v>234990.66</v>
      </c>
      <c r="I4313" s="85">
        <v>4464.82</v>
      </c>
      <c r="J4313" s="85">
        <v>4977.6899999999996</v>
      </c>
      <c r="K4313" s="85">
        <v>-512.87</v>
      </c>
      <c r="L4313" s="146">
        <v>1116.21</v>
      </c>
      <c r="M4313" s="146">
        <v>603.34</v>
      </c>
      <c r="N4313" s="146">
        <v>0</v>
      </c>
      <c r="Y4313" s="32">
        <f t="shared" si="67"/>
        <v>1847.7600000000002</v>
      </c>
    </row>
    <row r="4314" spans="1:25" x14ac:dyDescent="0.25">
      <c r="A4314" s="83" t="s">
        <v>11982</v>
      </c>
      <c r="B4314" s="84" t="s">
        <v>4389</v>
      </c>
      <c r="C4314" s="19">
        <v>42198.92</v>
      </c>
      <c r="D4314" s="19">
        <v>801.78</v>
      </c>
      <c r="E4314" s="19">
        <v>0</v>
      </c>
      <c r="F4314" s="19">
        <v>801.78</v>
      </c>
      <c r="G4314" s="19">
        <v>0</v>
      </c>
      <c r="H4314" s="85">
        <v>105647.37</v>
      </c>
      <c r="I4314" s="85">
        <v>2007.3</v>
      </c>
      <c r="J4314" s="85">
        <v>3207.12</v>
      </c>
      <c r="K4314" s="85">
        <v>-1199.82</v>
      </c>
      <c r="L4314" s="146">
        <v>501.83</v>
      </c>
      <c r="M4314" s="146">
        <v>0</v>
      </c>
      <c r="N4314" s="146">
        <v>697.99</v>
      </c>
      <c r="Y4314" s="32">
        <f t="shared" si="67"/>
        <v>801.78</v>
      </c>
    </row>
    <row r="4315" spans="1:25" x14ac:dyDescent="0.25">
      <c r="A4315" s="83" t="s">
        <v>11983</v>
      </c>
      <c r="B4315" s="84" t="s">
        <v>4390</v>
      </c>
      <c r="C4315" s="19">
        <v>67541</v>
      </c>
      <c r="D4315" s="19">
        <v>1283.28</v>
      </c>
      <c r="E4315" s="19">
        <v>0</v>
      </c>
      <c r="F4315" s="19">
        <v>1283.28</v>
      </c>
      <c r="G4315" s="19">
        <v>0</v>
      </c>
      <c r="H4315" s="85">
        <v>295033.28999999998</v>
      </c>
      <c r="I4315" s="85">
        <v>5605.63</v>
      </c>
      <c r="J4315" s="85">
        <v>5133.12</v>
      </c>
      <c r="K4315" s="85">
        <v>472.51</v>
      </c>
      <c r="L4315" s="146">
        <v>1401.41</v>
      </c>
      <c r="M4315" s="146">
        <v>1873.92</v>
      </c>
      <c r="N4315" s="146">
        <v>0</v>
      </c>
      <c r="Y4315" s="32">
        <f t="shared" si="67"/>
        <v>3157.2</v>
      </c>
    </row>
    <row r="4316" spans="1:25" x14ac:dyDescent="0.25">
      <c r="A4316" s="83" t="s">
        <v>11984</v>
      </c>
      <c r="B4316" s="84" t="s">
        <v>4391</v>
      </c>
      <c r="C4316" s="19">
        <v>1010593.26</v>
      </c>
      <c r="D4316" s="19">
        <v>19201.27</v>
      </c>
      <c r="E4316" s="19">
        <v>0</v>
      </c>
      <c r="F4316" s="19">
        <v>19201.27</v>
      </c>
      <c r="G4316" s="19">
        <v>0</v>
      </c>
      <c r="H4316" s="85">
        <v>4020509.34</v>
      </c>
      <c r="I4316" s="85">
        <v>76389.679999999993</v>
      </c>
      <c r="J4316" s="85">
        <v>76805.09</v>
      </c>
      <c r="K4316" s="85">
        <v>-415.41</v>
      </c>
      <c r="L4316" s="146">
        <v>19097.419999999998</v>
      </c>
      <c r="M4316" s="146">
        <v>18682.009999999998</v>
      </c>
      <c r="N4316" s="146">
        <v>0</v>
      </c>
      <c r="Y4316" s="32">
        <f t="shared" si="67"/>
        <v>37883.279999999999</v>
      </c>
    </row>
    <row r="4317" spans="1:25" x14ac:dyDescent="0.25">
      <c r="A4317" s="83" t="s">
        <v>11985</v>
      </c>
      <c r="B4317" s="84" t="s">
        <v>4392</v>
      </c>
      <c r="C4317" s="19">
        <v>2699534.27</v>
      </c>
      <c r="D4317" s="19">
        <v>51291.15</v>
      </c>
      <c r="E4317" s="19">
        <v>0</v>
      </c>
      <c r="F4317" s="19">
        <v>51291.15</v>
      </c>
      <c r="G4317" s="19">
        <v>0</v>
      </c>
      <c r="H4317" s="85">
        <v>11374646.74</v>
      </c>
      <c r="I4317" s="85">
        <v>216118.29</v>
      </c>
      <c r="J4317" s="85">
        <v>205164.6</v>
      </c>
      <c r="K4317" s="85">
        <v>10953.69</v>
      </c>
      <c r="L4317" s="146">
        <v>54029.57</v>
      </c>
      <c r="M4317" s="146">
        <v>64983.26</v>
      </c>
      <c r="N4317" s="146">
        <v>0</v>
      </c>
      <c r="Y4317" s="32">
        <f t="shared" si="67"/>
        <v>116274.41</v>
      </c>
    </row>
    <row r="4318" spans="1:25" x14ac:dyDescent="0.25">
      <c r="A4318" s="83" t="s">
        <v>11986</v>
      </c>
      <c r="B4318" s="84" t="s">
        <v>4393</v>
      </c>
      <c r="C4318" s="19">
        <v>304570.99</v>
      </c>
      <c r="D4318" s="19">
        <v>5786.85</v>
      </c>
      <c r="E4318" s="19">
        <v>0</v>
      </c>
      <c r="F4318" s="19">
        <v>5786.85</v>
      </c>
      <c r="G4318" s="19">
        <v>0</v>
      </c>
      <c r="H4318" s="85">
        <v>1183413</v>
      </c>
      <c r="I4318" s="85">
        <v>22484.85</v>
      </c>
      <c r="J4318" s="85">
        <v>23147.4</v>
      </c>
      <c r="K4318" s="85">
        <v>-662.55</v>
      </c>
      <c r="L4318" s="146">
        <v>5621.21</v>
      </c>
      <c r="M4318" s="146">
        <v>4958.66</v>
      </c>
      <c r="N4318" s="146">
        <v>0</v>
      </c>
      <c r="Y4318" s="32">
        <f t="shared" si="67"/>
        <v>10745.51</v>
      </c>
    </row>
    <row r="4319" spans="1:25" x14ac:dyDescent="0.25">
      <c r="A4319" s="83" t="s">
        <v>11987</v>
      </c>
      <c r="B4319" s="84" t="s">
        <v>4394</v>
      </c>
      <c r="C4319" s="19">
        <v>53370.94</v>
      </c>
      <c r="D4319" s="19">
        <v>1014.05</v>
      </c>
      <c r="E4319" s="19">
        <v>0</v>
      </c>
      <c r="F4319" s="19">
        <v>1014.05</v>
      </c>
      <c r="G4319" s="19">
        <v>0</v>
      </c>
      <c r="H4319" s="85">
        <v>216948.03</v>
      </c>
      <c r="I4319" s="85">
        <v>4122.01</v>
      </c>
      <c r="J4319" s="85">
        <v>4056.19</v>
      </c>
      <c r="K4319" s="85">
        <v>65.819999999999993</v>
      </c>
      <c r="L4319" s="146">
        <v>1030.5</v>
      </c>
      <c r="M4319" s="146">
        <v>1096.32</v>
      </c>
      <c r="N4319" s="146">
        <v>0</v>
      </c>
      <c r="Y4319" s="32">
        <f t="shared" si="67"/>
        <v>2110.37</v>
      </c>
    </row>
    <row r="4320" spans="1:25" x14ac:dyDescent="0.25">
      <c r="A4320" s="83" t="s">
        <v>11988</v>
      </c>
      <c r="B4320" s="84" t="s">
        <v>4395</v>
      </c>
      <c r="C4320" s="19">
        <v>235098.97</v>
      </c>
      <c r="D4320" s="19">
        <v>4466.88</v>
      </c>
      <c r="E4320" s="19">
        <v>0</v>
      </c>
      <c r="F4320" s="19">
        <v>4466.88</v>
      </c>
      <c r="G4320" s="19">
        <v>0</v>
      </c>
      <c r="H4320" s="85">
        <v>865056.8</v>
      </c>
      <c r="I4320" s="85">
        <v>16436.080000000002</v>
      </c>
      <c r="J4320" s="85">
        <v>17867.52</v>
      </c>
      <c r="K4320" s="85">
        <v>-1431.44</v>
      </c>
      <c r="L4320" s="146">
        <v>4109.0200000000004</v>
      </c>
      <c r="M4320" s="146">
        <v>2677.58</v>
      </c>
      <c r="N4320" s="146">
        <v>0</v>
      </c>
      <c r="Y4320" s="32">
        <f t="shared" si="67"/>
        <v>7144.46</v>
      </c>
    </row>
    <row r="4321" spans="1:25" x14ac:dyDescent="0.25">
      <c r="A4321" s="83" t="s">
        <v>11989</v>
      </c>
      <c r="B4321" s="84" t="s">
        <v>4396</v>
      </c>
      <c r="C4321" s="19">
        <v>126808.07</v>
      </c>
      <c r="D4321" s="19">
        <v>2409.35</v>
      </c>
      <c r="E4321" s="19">
        <v>0</v>
      </c>
      <c r="F4321" s="19">
        <v>2409.35</v>
      </c>
      <c r="G4321" s="19">
        <v>0</v>
      </c>
      <c r="H4321" s="85">
        <v>354281.77</v>
      </c>
      <c r="I4321" s="85">
        <v>6731.35</v>
      </c>
      <c r="J4321" s="85">
        <v>9637.41</v>
      </c>
      <c r="K4321" s="85">
        <v>-2906.06</v>
      </c>
      <c r="L4321" s="146">
        <v>1682.84</v>
      </c>
      <c r="M4321" s="146">
        <v>0</v>
      </c>
      <c r="N4321" s="146">
        <v>1223.22</v>
      </c>
      <c r="Y4321" s="32">
        <f t="shared" si="67"/>
        <v>2409.35</v>
      </c>
    </row>
    <row r="4322" spans="1:25" x14ac:dyDescent="0.25">
      <c r="A4322" s="83" t="s">
        <v>11990</v>
      </c>
      <c r="B4322" s="84" t="s">
        <v>4397</v>
      </c>
      <c r="C4322" s="19">
        <v>17412.98</v>
      </c>
      <c r="D4322" s="19">
        <v>330.85</v>
      </c>
      <c r="E4322" s="19">
        <v>0</v>
      </c>
      <c r="F4322" s="19">
        <v>330.85</v>
      </c>
      <c r="G4322" s="19">
        <v>0</v>
      </c>
      <c r="H4322" s="85">
        <v>44450.52</v>
      </c>
      <c r="I4322" s="85">
        <v>844.56</v>
      </c>
      <c r="J4322" s="85">
        <v>1323.39</v>
      </c>
      <c r="K4322" s="85">
        <v>-478.83</v>
      </c>
      <c r="L4322" s="146">
        <v>211.14</v>
      </c>
      <c r="M4322" s="146">
        <v>0</v>
      </c>
      <c r="N4322" s="146">
        <v>267.69</v>
      </c>
      <c r="Y4322" s="32">
        <f t="shared" si="67"/>
        <v>330.85</v>
      </c>
    </row>
    <row r="4323" spans="1:25" x14ac:dyDescent="0.25">
      <c r="A4323" s="83" t="s">
        <v>11991</v>
      </c>
      <c r="B4323" s="84" t="s">
        <v>4398</v>
      </c>
      <c r="C4323" s="19">
        <v>590241.25</v>
      </c>
      <c r="D4323" s="19">
        <v>11214.59</v>
      </c>
      <c r="E4323" s="19">
        <v>0</v>
      </c>
      <c r="F4323" s="19">
        <v>11214.59</v>
      </c>
      <c r="G4323" s="19">
        <v>0</v>
      </c>
      <c r="H4323" s="85">
        <v>2381379.88</v>
      </c>
      <c r="I4323" s="85">
        <v>45246.22</v>
      </c>
      <c r="J4323" s="85">
        <v>44858.34</v>
      </c>
      <c r="K4323" s="85">
        <v>387.88</v>
      </c>
      <c r="L4323" s="146">
        <v>11311.56</v>
      </c>
      <c r="M4323" s="146">
        <v>11699.44</v>
      </c>
      <c r="N4323" s="146">
        <v>0</v>
      </c>
      <c r="Y4323" s="32">
        <f t="shared" si="67"/>
        <v>22914.03</v>
      </c>
    </row>
    <row r="4324" spans="1:25" x14ac:dyDescent="0.25">
      <c r="A4324" s="83" t="s">
        <v>11992</v>
      </c>
      <c r="B4324" s="84" t="s">
        <v>4399</v>
      </c>
      <c r="C4324" s="19">
        <v>120242.03</v>
      </c>
      <c r="D4324" s="19">
        <v>2284.6</v>
      </c>
      <c r="E4324" s="19">
        <v>0</v>
      </c>
      <c r="F4324" s="19">
        <v>2284.6</v>
      </c>
      <c r="G4324" s="19">
        <v>0</v>
      </c>
      <c r="H4324" s="85">
        <v>462535.14</v>
      </c>
      <c r="I4324" s="85">
        <v>8788.17</v>
      </c>
      <c r="J4324" s="85">
        <v>9138.39</v>
      </c>
      <c r="K4324" s="85">
        <v>-350.22</v>
      </c>
      <c r="L4324" s="146">
        <v>2197.04</v>
      </c>
      <c r="M4324" s="146">
        <v>1846.82</v>
      </c>
      <c r="N4324" s="146">
        <v>0</v>
      </c>
      <c r="Y4324" s="32">
        <f t="shared" si="67"/>
        <v>4131.42</v>
      </c>
    </row>
    <row r="4325" spans="1:25" x14ac:dyDescent="0.25">
      <c r="A4325" s="83" t="s">
        <v>11993</v>
      </c>
      <c r="B4325" s="84" t="s">
        <v>4400</v>
      </c>
      <c r="C4325" s="19">
        <v>250293.42</v>
      </c>
      <c r="D4325" s="19">
        <v>4755.58</v>
      </c>
      <c r="E4325" s="19">
        <v>0</v>
      </c>
      <c r="F4325" s="19">
        <v>4755.58</v>
      </c>
      <c r="G4325" s="19">
        <v>0</v>
      </c>
      <c r="H4325" s="85">
        <v>1185094.28</v>
      </c>
      <c r="I4325" s="85">
        <v>22516.79</v>
      </c>
      <c r="J4325" s="85">
        <v>19022.3</v>
      </c>
      <c r="K4325" s="85">
        <v>3494.49</v>
      </c>
      <c r="L4325" s="146">
        <v>5629.2</v>
      </c>
      <c r="M4325" s="146">
        <v>9123.69</v>
      </c>
      <c r="N4325" s="146">
        <v>0</v>
      </c>
      <c r="Y4325" s="32">
        <f t="shared" si="67"/>
        <v>13879.27</v>
      </c>
    </row>
    <row r="4326" spans="1:25" x14ac:dyDescent="0.25">
      <c r="A4326" s="83" t="s">
        <v>11994</v>
      </c>
      <c r="B4326" s="84" t="s">
        <v>4401</v>
      </c>
      <c r="C4326" s="19">
        <v>164248.9</v>
      </c>
      <c r="D4326" s="19">
        <v>3120.73</v>
      </c>
      <c r="E4326" s="19">
        <v>0</v>
      </c>
      <c r="F4326" s="19">
        <v>3120.73</v>
      </c>
      <c r="G4326" s="19">
        <v>0</v>
      </c>
      <c r="H4326" s="85">
        <v>634316.96</v>
      </c>
      <c r="I4326" s="85">
        <v>12052.02</v>
      </c>
      <c r="J4326" s="85">
        <v>12482.92</v>
      </c>
      <c r="K4326" s="85">
        <v>-430.9</v>
      </c>
      <c r="L4326" s="146">
        <v>3013.01</v>
      </c>
      <c r="M4326" s="146">
        <v>2582.11</v>
      </c>
      <c r="N4326" s="146">
        <v>0</v>
      </c>
      <c r="Y4326" s="32">
        <f t="shared" si="67"/>
        <v>5702.84</v>
      </c>
    </row>
    <row r="4327" spans="1:25" x14ac:dyDescent="0.25">
      <c r="A4327" s="83" t="s">
        <v>11995</v>
      </c>
      <c r="B4327" s="84" t="s">
        <v>4402</v>
      </c>
      <c r="C4327" s="19">
        <v>372590.25</v>
      </c>
      <c r="D4327" s="19">
        <v>7079.22</v>
      </c>
      <c r="E4327" s="19">
        <v>0</v>
      </c>
      <c r="F4327" s="19">
        <v>7079.22</v>
      </c>
      <c r="G4327" s="19">
        <v>0</v>
      </c>
      <c r="H4327" s="85">
        <v>1374365.28</v>
      </c>
      <c r="I4327" s="85">
        <v>26112.94</v>
      </c>
      <c r="J4327" s="85">
        <v>28316.86</v>
      </c>
      <c r="K4327" s="85">
        <v>-2203.92</v>
      </c>
      <c r="L4327" s="146">
        <v>6528.24</v>
      </c>
      <c r="M4327" s="146">
        <v>4324.32</v>
      </c>
      <c r="N4327" s="146">
        <v>0</v>
      </c>
      <c r="Y4327" s="32">
        <f t="shared" si="67"/>
        <v>11403.54</v>
      </c>
    </row>
    <row r="4328" spans="1:25" x14ac:dyDescent="0.25">
      <c r="A4328" s="83" t="s">
        <v>11996</v>
      </c>
      <c r="B4328" s="84" t="s">
        <v>4403</v>
      </c>
      <c r="C4328" s="19">
        <v>994201.78</v>
      </c>
      <c r="D4328" s="19">
        <v>18889.84</v>
      </c>
      <c r="E4328" s="19">
        <v>0</v>
      </c>
      <c r="F4328" s="19">
        <v>18889.84</v>
      </c>
      <c r="G4328" s="19">
        <v>0</v>
      </c>
      <c r="H4328" s="85">
        <v>4006893.49</v>
      </c>
      <c r="I4328" s="85">
        <v>76130.98</v>
      </c>
      <c r="J4328" s="85">
        <v>75559.34</v>
      </c>
      <c r="K4328" s="85">
        <v>571.64</v>
      </c>
      <c r="L4328" s="146">
        <v>19032.75</v>
      </c>
      <c r="M4328" s="146">
        <v>19604.39</v>
      </c>
      <c r="N4328" s="146">
        <v>0</v>
      </c>
      <c r="Y4328" s="32">
        <f t="shared" si="67"/>
        <v>38494.229999999996</v>
      </c>
    </row>
    <row r="4329" spans="1:25" x14ac:dyDescent="0.25">
      <c r="A4329" s="83" t="s">
        <v>11997</v>
      </c>
      <c r="B4329" s="84" t="s">
        <v>4404</v>
      </c>
      <c r="C4329" s="19">
        <v>49835</v>
      </c>
      <c r="D4329" s="19">
        <v>946.87</v>
      </c>
      <c r="E4329" s="19">
        <v>0</v>
      </c>
      <c r="F4329" s="19">
        <v>946.87</v>
      </c>
      <c r="G4329" s="19">
        <v>0</v>
      </c>
      <c r="H4329" s="85">
        <v>184134.74</v>
      </c>
      <c r="I4329" s="85">
        <v>3498.56</v>
      </c>
      <c r="J4329" s="85">
        <v>3787.46</v>
      </c>
      <c r="K4329" s="85">
        <v>-288.89999999999998</v>
      </c>
      <c r="L4329" s="146">
        <v>874.64</v>
      </c>
      <c r="M4329" s="146">
        <v>585.74</v>
      </c>
      <c r="N4329" s="146">
        <v>0</v>
      </c>
      <c r="Y4329" s="32">
        <f t="shared" si="67"/>
        <v>1532.6100000000001</v>
      </c>
    </row>
    <row r="4330" spans="1:25" x14ac:dyDescent="0.25">
      <c r="A4330" s="83" t="s">
        <v>11998</v>
      </c>
      <c r="B4330" s="84" t="s">
        <v>4405</v>
      </c>
      <c r="C4330" s="19">
        <v>154289.47</v>
      </c>
      <c r="D4330" s="19">
        <v>2931.5</v>
      </c>
      <c r="E4330" s="19">
        <v>0</v>
      </c>
      <c r="F4330" s="19">
        <v>2931.5</v>
      </c>
      <c r="G4330" s="19">
        <v>0</v>
      </c>
      <c r="H4330" s="85">
        <v>448953.89</v>
      </c>
      <c r="I4330" s="85">
        <v>8530.1200000000008</v>
      </c>
      <c r="J4330" s="85">
        <v>11726</v>
      </c>
      <c r="K4330" s="85">
        <v>-3195.88</v>
      </c>
      <c r="L4330" s="146">
        <v>2132.5300000000002</v>
      </c>
      <c r="M4330" s="146">
        <v>0</v>
      </c>
      <c r="N4330" s="146">
        <v>1063.3499999999999</v>
      </c>
      <c r="Y4330" s="32">
        <f t="shared" si="67"/>
        <v>2931.5</v>
      </c>
    </row>
    <row r="4331" spans="1:25" x14ac:dyDescent="0.25">
      <c r="A4331" s="83" t="s">
        <v>11999</v>
      </c>
      <c r="B4331" s="84" t="s">
        <v>4406</v>
      </c>
      <c r="C4331" s="19">
        <v>72481.759999999995</v>
      </c>
      <c r="D4331" s="19">
        <v>1377.15</v>
      </c>
      <c r="E4331" s="19">
        <v>0</v>
      </c>
      <c r="F4331" s="19">
        <v>1377.15</v>
      </c>
      <c r="G4331" s="19">
        <v>0</v>
      </c>
      <c r="H4331" s="85">
        <v>174379.92</v>
      </c>
      <c r="I4331" s="85">
        <v>3313.22</v>
      </c>
      <c r="J4331" s="85">
        <v>5508.61</v>
      </c>
      <c r="K4331" s="85">
        <v>-2195.39</v>
      </c>
      <c r="L4331" s="146">
        <v>828.31</v>
      </c>
      <c r="M4331" s="146">
        <v>0</v>
      </c>
      <c r="N4331" s="146">
        <v>1367.08</v>
      </c>
      <c r="Y4331" s="32">
        <f t="shared" si="67"/>
        <v>1377.15</v>
      </c>
    </row>
    <row r="4332" spans="1:25" x14ac:dyDescent="0.25">
      <c r="A4332" s="83" t="s">
        <v>12000</v>
      </c>
      <c r="B4332" s="84" t="s">
        <v>4407</v>
      </c>
      <c r="C4332" s="19">
        <v>1601615.58</v>
      </c>
      <c r="D4332" s="19">
        <v>30430.7</v>
      </c>
      <c r="E4332" s="19">
        <v>0</v>
      </c>
      <c r="F4332" s="19">
        <v>30430.7</v>
      </c>
      <c r="G4332" s="19">
        <v>0</v>
      </c>
      <c r="H4332" s="85">
        <v>6227267</v>
      </c>
      <c r="I4332" s="85">
        <v>118318.07</v>
      </c>
      <c r="J4332" s="85">
        <v>121722.78</v>
      </c>
      <c r="K4332" s="85">
        <v>-3404.71</v>
      </c>
      <c r="L4332" s="146">
        <v>29579.52</v>
      </c>
      <c r="M4332" s="146">
        <v>26174.81</v>
      </c>
      <c r="N4332" s="146">
        <v>0</v>
      </c>
      <c r="Y4332" s="32">
        <f t="shared" si="67"/>
        <v>56605.51</v>
      </c>
    </row>
    <row r="4333" spans="1:25" x14ac:dyDescent="0.25">
      <c r="A4333" s="83" t="s">
        <v>12001</v>
      </c>
      <c r="B4333" s="84" t="s">
        <v>4408</v>
      </c>
      <c r="C4333" s="19">
        <v>969080.98</v>
      </c>
      <c r="D4333" s="19">
        <v>18412.54</v>
      </c>
      <c r="E4333" s="19">
        <v>0</v>
      </c>
      <c r="F4333" s="19">
        <v>18412.54</v>
      </c>
      <c r="G4333" s="19">
        <v>0</v>
      </c>
      <c r="H4333" s="85">
        <v>3942247.58</v>
      </c>
      <c r="I4333" s="85">
        <v>74902.7</v>
      </c>
      <c r="J4333" s="85">
        <v>73650.149999999994</v>
      </c>
      <c r="K4333" s="85">
        <v>1252.55</v>
      </c>
      <c r="L4333" s="146">
        <v>18725.68</v>
      </c>
      <c r="M4333" s="146">
        <v>19978.23</v>
      </c>
      <c r="N4333" s="146">
        <v>0</v>
      </c>
      <c r="Y4333" s="32">
        <f t="shared" si="67"/>
        <v>38390.770000000004</v>
      </c>
    </row>
    <row r="4334" spans="1:25" x14ac:dyDescent="0.25">
      <c r="A4334" s="83" t="s">
        <v>12002</v>
      </c>
      <c r="B4334" s="84" t="s">
        <v>4409</v>
      </c>
      <c r="C4334" s="19">
        <v>128387.11</v>
      </c>
      <c r="D4334" s="19">
        <v>2439.36</v>
      </c>
      <c r="E4334" s="19">
        <v>0</v>
      </c>
      <c r="F4334" s="19">
        <v>2439.36</v>
      </c>
      <c r="G4334" s="19">
        <v>0</v>
      </c>
      <c r="H4334" s="85">
        <v>292461.87</v>
      </c>
      <c r="I4334" s="85">
        <v>5556.78</v>
      </c>
      <c r="J4334" s="85">
        <v>9757.42</v>
      </c>
      <c r="K4334" s="85">
        <v>-4200.6400000000003</v>
      </c>
      <c r="L4334" s="146">
        <v>1389.2</v>
      </c>
      <c r="M4334" s="146">
        <v>0</v>
      </c>
      <c r="N4334" s="146">
        <v>2811.44</v>
      </c>
      <c r="Y4334" s="32">
        <f t="shared" si="67"/>
        <v>2439.36</v>
      </c>
    </row>
    <row r="4335" spans="1:25" x14ac:dyDescent="0.25">
      <c r="A4335" s="83" t="s">
        <v>12003</v>
      </c>
      <c r="B4335" s="84" t="s">
        <v>4410</v>
      </c>
      <c r="C4335" s="19">
        <v>189522.71</v>
      </c>
      <c r="D4335" s="19">
        <v>3600.93</v>
      </c>
      <c r="E4335" s="19">
        <v>0</v>
      </c>
      <c r="F4335" s="19">
        <v>3600.93</v>
      </c>
      <c r="G4335" s="19">
        <v>0</v>
      </c>
      <c r="H4335" s="85">
        <v>754392.6</v>
      </c>
      <c r="I4335" s="85">
        <v>14333.46</v>
      </c>
      <c r="J4335" s="85">
        <v>14403.73</v>
      </c>
      <c r="K4335" s="85">
        <v>-70.27</v>
      </c>
      <c r="L4335" s="146">
        <v>3583.37</v>
      </c>
      <c r="M4335" s="146">
        <v>3513.1</v>
      </c>
      <c r="N4335" s="146">
        <v>0</v>
      </c>
      <c r="Y4335" s="32">
        <f t="shared" si="67"/>
        <v>7114.03</v>
      </c>
    </row>
    <row r="4336" spans="1:25" x14ac:dyDescent="0.25">
      <c r="A4336" s="83" t="s">
        <v>12004</v>
      </c>
      <c r="B4336" s="84" t="s">
        <v>4411</v>
      </c>
      <c r="C4336" s="19">
        <v>374846.1</v>
      </c>
      <c r="D4336" s="19">
        <v>7122.08</v>
      </c>
      <c r="E4336" s="19">
        <v>0</v>
      </c>
      <c r="F4336" s="19">
        <v>7122.08</v>
      </c>
      <c r="G4336" s="19">
        <v>0</v>
      </c>
      <c r="H4336" s="85">
        <v>1454859.69</v>
      </c>
      <c r="I4336" s="85">
        <v>27642.33</v>
      </c>
      <c r="J4336" s="85">
        <v>28488.3</v>
      </c>
      <c r="K4336" s="85">
        <v>-845.97</v>
      </c>
      <c r="L4336" s="146">
        <v>6910.58</v>
      </c>
      <c r="M4336" s="146">
        <v>6064.61</v>
      </c>
      <c r="N4336" s="146">
        <v>0</v>
      </c>
      <c r="Y4336" s="32">
        <f t="shared" si="67"/>
        <v>13186.689999999999</v>
      </c>
    </row>
    <row r="4337" spans="1:25" x14ac:dyDescent="0.25">
      <c r="A4337" s="83" t="s">
        <v>12005</v>
      </c>
      <c r="B4337" s="84" t="s">
        <v>4412</v>
      </c>
      <c r="C4337" s="19">
        <v>2074673.41</v>
      </c>
      <c r="D4337" s="19">
        <v>39418.800000000003</v>
      </c>
      <c r="E4337" s="19">
        <v>0</v>
      </c>
      <c r="F4337" s="19">
        <v>39418.800000000003</v>
      </c>
      <c r="G4337" s="19">
        <v>0</v>
      </c>
      <c r="H4337" s="85">
        <v>8171556.6799999997</v>
      </c>
      <c r="I4337" s="85">
        <v>155259.57999999999</v>
      </c>
      <c r="J4337" s="85">
        <v>157675.18</v>
      </c>
      <c r="K4337" s="85">
        <v>-2415.6</v>
      </c>
      <c r="L4337" s="146">
        <v>38814.9</v>
      </c>
      <c r="M4337" s="146">
        <v>36399.300000000003</v>
      </c>
      <c r="N4337" s="146">
        <v>0</v>
      </c>
      <c r="Y4337" s="32">
        <f t="shared" si="67"/>
        <v>75818.100000000006</v>
      </c>
    </row>
    <row r="4338" spans="1:25" x14ac:dyDescent="0.25">
      <c r="A4338" s="83" t="s">
        <v>12006</v>
      </c>
      <c r="B4338" s="84" t="s">
        <v>4413</v>
      </c>
      <c r="C4338" s="19">
        <v>14693.88</v>
      </c>
      <c r="D4338" s="19">
        <v>279.18</v>
      </c>
      <c r="E4338" s="19">
        <v>0</v>
      </c>
      <c r="F4338" s="19">
        <v>279.18</v>
      </c>
      <c r="G4338" s="19">
        <v>0</v>
      </c>
      <c r="H4338" s="85">
        <v>43134.09</v>
      </c>
      <c r="I4338" s="85">
        <v>819.55</v>
      </c>
      <c r="J4338" s="85">
        <v>1116.73</v>
      </c>
      <c r="K4338" s="85">
        <v>-297.18</v>
      </c>
      <c r="L4338" s="146">
        <v>204.89</v>
      </c>
      <c r="M4338" s="146">
        <v>0</v>
      </c>
      <c r="N4338" s="146">
        <v>92.29</v>
      </c>
      <c r="Y4338" s="32">
        <f t="shared" si="67"/>
        <v>279.18</v>
      </c>
    </row>
    <row r="4339" spans="1:25" x14ac:dyDescent="0.25">
      <c r="A4339" s="83" t="s">
        <v>12007</v>
      </c>
      <c r="B4339" s="84" t="s">
        <v>4414</v>
      </c>
      <c r="C4339" s="19">
        <v>129452.99</v>
      </c>
      <c r="D4339" s="19">
        <v>2459.61</v>
      </c>
      <c r="E4339" s="19">
        <v>0</v>
      </c>
      <c r="F4339" s="19">
        <v>2459.61</v>
      </c>
      <c r="G4339" s="19">
        <v>0</v>
      </c>
      <c r="H4339" s="85">
        <v>516137.65</v>
      </c>
      <c r="I4339" s="85">
        <v>9806.6200000000008</v>
      </c>
      <c r="J4339" s="85">
        <v>9838.43</v>
      </c>
      <c r="K4339" s="85">
        <v>-31.81</v>
      </c>
      <c r="L4339" s="146">
        <v>2451.66</v>
      </c>
      <c r="M4339" s="146">
        <v>2419.85</v>
      </c>
      <c r="N4339" s="146">
        <v>0</v>
      </c>
      <c r="Y4339" s="32">
        <f t="shared" si="67"/>
        <v>4879.46</v>
      </c>
    </row>
    <row r="4340" spans="1:25" x14ac:dyDescent="0.25">
      <c r="A4340" s="83" t="s">
        <v>12008</v>
      </c>
      <c r="B4340" s="84" t="s">
        <v>4415</v>
      </c>
      <c r="C4340" s="19">
        <v>124809.48</v>
      </c>
      <c r="D4340" s="19">
        <v>2371.38</v>
      </c>
      <c r="E4340" s="19">
        <v>0</v>
      </c>
      <c r="F4340" s="19">
        <v>2371.38</v>
      </c>
      <c r="G4340" s="19">
        <v>0</v>
      </c>
      <c r="H4340" s="85">
        <v>532495.66</v>
      </c>
      <c r="I4340" s="85">
        <v>10117.42</v>
      </c>
      <c r="J4340" s="85">
        <v>9485.52</v>
      </c>
      <c r="K4340" s="85">
        <v>631.9</v>
      </c>
      <c r="L4340" s="146">
        <v>2529.36</v>
      </c>
      <c r="M4340" s="146">
        <v>3161.26</v>
      </c>
      <c r="N4340" s="146">
        <v>0</v>
      </c>
      <c r="Y4340" s="32">
        <f t="shared" si="67"/>
        <v>5532.64</v>
      </c>
    </row>
    <row r="4341" spans="1:25" x14ac:dyDescent="0.25">
      <c r="A4341" s="83" t="s">
        <v>12009</v>
      </c>
      <c r="B4341" s="84" t="s">
        <v>4416</v>
      </c>
      <c r="C4341" s="19">
        <v>46475.26</v>
      </c>
      <c r="D4341" s="19">
        <v>883.03</v>
      </c>
      <c r="E4341" s="19">
        <v>0</v>
      </c>
      <c r="F4341" s="19">
        <v>883.03</v>
      </c>
      <c r="G4341" s="19">
        <v>0</v>
      </c>
      <c r="H4341" s="85">
        <v>152654.72</v>
      </c>
      <c r="I4341" s="85">
        <v>2900.44</v>
      </c>
      <c r="J4341" s="85">
        <v>3532.12</v>
      </c>
      <c r="K4341" s="85">
        <v>-631.67999999999995</v>
      </c>
      <c r="L4341" s="146">
        <v>725.11</v>
      </c>
      <c r="M4341" s="146">
        <v>93.43</v>
      </c>
      <c r="N4341" s="146">
        <v>0</v>
      </c>
      <c r="Y4341" s="32">
        <f t="shared" si="67"/>
        <v>976.46</v>
      </c>
    </row>
    <row r="4342" spans="1:25" x14ac:dyDescent="0.25">
      <c r="A4342" s="83" t="s">
        <v>12010</v>
      </c>
      <c r="B4342" s="84" t="s">
        <v>4417</v>
      </c>
      <c r="C4342" s="19">
        <v>4255814.54</v>
      </c>
      <c r="D4342" s="19">
        <v>80860.479999999996</v>
      </c>
      <c r="E4342" s="19">
        <v>0</v>
      </c>
      <c r="F4342" s="19">
        <v>80860.479999999996</v>
      </c>
      <c r="G4342" s="19">
        <v>0</v>
      </c>
      <c r="H4342" s="85">
        <v>17359284.109999999</v>
      </c>
      <c r="I4342" s="85">
        <v>329826.40000000002</v>
      </c>
      <c r="J4342" s="85">
        <v>323441.90999999997</v>
      </c>
      <c r="K4342" s="85">
        <v>6384.49</v>
      </c>
      <c r="L4342" s="146">
        <v>82456.600000000006</v>
      </c>
      <c r="M4342" s="146">
        <v>88841.09</v>
      </c>
      <c r="N4342" s="146">
        <v>0</v>
      </c>
      <c r="Y4342" s="32">
        <f t="shared" si="67"/>
        <v>169701.57</v>
      </c>
    </row>
    <row r="4343" spans="1:25" x14ac:dyDescent="0.25">
      <c r="A4343" s="83" t="s">
        <v>12011</v>
      </c>
      <c r="B4343" s="84" t="s">
        <v>4418</v>
      </c>
      <c r="C4343" s="19">
        <v>46243.71</v>
      </c>
      <c r="D4343" s="19">
        <v>878.63</v>
      </c>
      <c r="E4343" s="19">
        <v>0</v>
      </c>
      <c r="F4343" s="19">
        <v>878.63</v>
      </c>
      <c r="G4343" s="19">
        <v>0</v>
      </c>
      <c r="H4343" s="85">
        <v>113092.17</v>
      </c>
      <c r="I4343" s="85">
        <v>2148.75</v>
      </c>
      <c r="J4343" s="85">
        <v>3514.52</v>
      </c>
      <c r="K4343" s="85">
        <v>-1365.77</v>
      </c>
      <c r="L4343" s="146">
        <v>537.19000000000005</v>
      </c>
      <c r="M4343" s="146">
        <v>0</v>
      </c>
      <c r="N4343" s="146">
        <v>828.58</v>
      </c>
      <c r="Y4343" s="32">
        <f t="shared" si="67"/>
        <v>878.63</v>
      </c>
    </row>
    <row r="4344" spans="1:25" x14ac:dyDescent="0.25">
      <c r="A4344" s="83" t="s">
        <v>12012</v>
      </c>
      <c r="B4344" s="84" t="s">
        <v>4419</v>
      </c>
      <c r="C4344" s="19">
        <v>42832.47</v>
      </c>
      <c r="D4344" s="19">
        <v>813.82</v>
      </c>
      <c r="E4344" s="19">
        <v>0</v>
      </c>
      <c r="F4344" s="19">
        <v>813.82</v>
      </c>
      <c r="G4344" s="19">
        <v>0</v>
      </c>
      <c r="H4344" s="85">
        <v>143987.84</v>
      </c>
      <c r="I4344" s="85">
        <v>2735.77</v>
      </c>
      <c r="J4344" s="85">
        <v>3255.27</v>
      </c>
      <c r="K4344" s="85">
        <v>-519.5</v>
      </c>
      <c r="L4344" s="146">
        <v>683.94</v>
      </c>
      <c r="M4344" s="146">
        <v>164.44</v>
      </c>
      <c r="N4344" s="146">
        <v>0</v>
      </c>
      <c r="Y4344" s="32">
        <f t="shared" si="67"/>
        <v>978.26</v>
      </c>
    </row>
    <row r="4345" spans="1:25" x14ac:dyDescent="0.25">
      <c r="A4345" s="83" t="s">
        <v>12013</v>
      </c>
      <c r="B4345" s="84" t="s">
        <v>4420</v>
      </c>
      <c r="C4345" s="19">
        <v>31758.44</v>
      </c>
      <c r="D4345" s="19">
        <v>603.41</v>
      </c>
      <c r="E4345" s="19">
        <v>0</v>
      </c>
      <c r="F4345" s="19">
        <v>603.41</v>
      </c>
      <c r="G4345" s="19">
        <v>0</v>
      </c>
      <c r="H4345" s="85">
        <v>132738.54</v>
      </c>
      <c r="I4345" s="85">
        <v>2522.0300000000002</v>
      </c>
      <c r="J4345" s="85">
        <v>2413.64</v>
      </c>
      <c r="K4345" s="85">
        <v>108.39</v>
      </c>
      <c r="L4345" s="146">
        <v>630.51</v>
      </c>
      <c r="M4345" s="146">
        <v>738.9</v>
      </c>
      <c r="N4345" s="146">
        <v>0</v>
      </c>
      <c r="Y4345" s="32">
        <f t="shared" si="67"/>
        <v>1342.31</v>
      </c>
    </row>
    <row r="4346" spans="1:25" x14ac:dyDescent="0.25">
      <c r="A4346" s="83" t="s">
        <v>12014</v>
      </c>
      <c r="B4346" s="84" t="s">
        <v>4421</v>
      </c>
      <c r="C4346" s="19">
        <v>5770</v>
      </c>
      <c r="D4346" s="19">
        <v>109.63</v>
      </c>
      <c r="E4346" s="19">
        <v>0</v>
      </c>
      <c r="F4346" s="19">
        <v>109.63</v>
      </c>
      <c r="G4346" s="19">
        <v>0</v>
      </c>
      <c r="H4346" s="85">
        <v>16042.79</v>
      </c>
      <c r="I4346" s="85">
        <v>304.81</v>
      </c>
      <c r="J4346" s="85">
        <v>438.52</v>
      </c>
      <c r="K4346" s="85">
        <v>-133.71</v>
      </c>
      <c r="L4346" s="146">
        <v>76.2</v>
      </c>
      <c r="M4346" s="146">
        <v>0</v>
      </c>
      <c r="N4346" s="146">
        <v>57.51</v>
      </c>
      <c r="Y4346" s="32">
        <f t="shared" si="67"/>
        <v>109.63</v>
      </c>
    </row>
    <row r="4347" spans="1:25" x14ac:dyDescent="0.25">
      <c r="A4347" s="83" t="s">
        <v>12015</v>
      </c>
      <c r="B4347" s="84" t="s">
        <v>4422</v>
      </c>
      <c r="C4347" s="19">
        <v>167015.1</v>
      </c>
      <c r="D4347" s="19">
        <v>3173.29</v>
      </c>
      <c r="E4347" s="19">
        <v>0</v>
      </c>
      <c r="F4347" s="19">
        <v>3173.29</v>
      </c>
      <c r="G4347" s="19">
        <v>0</v>
      </c>
      <c r="H4347" s="85">
        <v>591091.69999999995</v>
      </c>
      <c r="I4347" s="85">
        <v>11230.74</v>
      </c>
      <c r="J4347" s="85">
        <v>12693.15</v>
      </c>
      <c r="K4347" s="85">
        <v>-1462.41</v>
      </c>
      <c r="L4347" s="146">
        <v>2807.69</v>
      </c>
      <c r="M4347" s="146">
        <v>1345.28</v>
      </c>
      <c r="N4347" s="146">
        <v>0</v>
      </c>
      <c r="Y4347" s="32">
        <f t="shared" si="67"/>
        <v>4518.57</v>
      </c>
    </row>
    <row r="4348" spans="1:25" x14ac:dyDescent="0.25">
      <c r="A4348" s="83" t="s">
        <v>12016</v>
      </c>
      <c r="B4348" s="84" t="s">
        <v>4423</v>
      </c>
      <c r="C4348" s="19">
        <v>7580.89</v>
      </c>
      <c r="D4348" s="19">
        <v>144.04</v>
      </c>
      <c r="E4348" s="19">
        <v>0</v>
      </c>
      <c r="F4348" s="19">
        <v>144.04</v>
      </c>
      <c r="G4348" s="19">
        <v>0</v>
      </c>
      <c r="H4348" s="85">
        <v>33728.78</v>
      </c>
      <c r="I4348" s="85">
        <v>640.85</v>
      </c>
      <c r="J4348" s="85">
        <v>576.15</v>
      </c>
      <c r="K4348" s="85">
        <v>64.7</v>
      </c>
      <c r="L4348" s="146">
        <v>160.21</v>
      </c>
      <c r="M4348" s="146">
        <v>224.91</v>
      </c>
      <c r="N4348" s="146">
        <v>0</v>
      </c>
      <c r="Y4348" s="32">
        <f t="shared" si="67"/>
        <v>368.95</v>
      </c>
    </row>
    <row r="4349" spans="1:25" x14ac:dyDescent="0.25">
      <c r="A4349" s="83" t="s">
        <v>12017</v>
      </c>
      <c r="B4349" s="84" t="s">
        <v>4424</v>
      </c>
      <c r="C4349" s="19">
        <v>1330593.8999999999</v>
      </c>
      <c r="D4349" s="19">
        <v>25281.29</v>
      </c>
      <c r="E4349" s="19">
        <v>0</v>
      </c>
      <c r="F4349" s="19">
        <v>25281.29</v>
      </c>
      <c r="G4349" s="19">
        <v>0</v>
      </c>
      <c r="H4349" s="85">
        <v>5032348.25</v>
      </c>
      <c r="I4349" s="85">
        <v>95614.62</v>
      </c>
      <c r="J4349" s="85">
        <v>101125.14</v>
      </c>
      <c r="K4349" s="85">
        <v>-5510.52</v>
      </c>
      <c r="L4349" s="146">
        <v>23903.66</v>
      </c>
      <c r="M4349" s="146">
        <v>18393.14</v>
      </c>
      <c r="N4349" s="146">
        <v>0</v>
      </c>
      <c r="Y4349" s="32">
        <f t="shared" si="67"/>
        <v>43674.43</v>
      </c>
    </row>
    <row r="4350" spans="1:25" x14ac:dyDescent="0.25">
      <c r="A4350" s="83" t="s">
        <v>12018</v>
      </c>
      <c r="B4350" s="84" t="s">
        <v>4425</v>
      </c>
      <c r="C4350" s="19">
        <v>601250.19999999995</v>
      </c>
      <c r="D4350" s="19">
        <v>11423.76</v>
      </c>
      <c r="E4350" s="19">
        <v>0</v>
      </c>
      <c r="F4350" s="19">
        <v>11423.76</v>
      </c>
      <c r="G4350" s="19">
        <v>0</v>
      </c>
      <c r="H4350" s="85">
        <v>2378940.48</v>
      </c>
      <c r="I4350" s="85">
        <v>45199.87</v>
      </c>
      <c r="J4350" s="85">
        <v>45695.02</v>
      </c>
      <c r="K4350" s="85">
        <v>-495.15</v>
      </c>
      <c r="L4350" s="146">
        <v>11299.97</v>
      </c>
      <c r="M4350" s="146">
        <v>10804.82</v>
      </c>
      <c r="N4350" s="146">
        <v>0</v>
      </c>
      <c r="Y4350" s="32">
        <f t="shared" si="67"/>
        <v>22228.58</v>
      </c>
    </row>
    <row r="4351" spans="1:25" x14ac:dyDescent="0.25">
      <c r="A4351" s="83" t="s">
        <v>12019</v>
      </c>
      <c r="B4351" s="84" t="s">
        <v>4426</v>
      </c>
      <c r="C4351" s="19">
        <v>20373.560000000001</v>
      </c>
      <c r="D4351" s="19">
        <v>387.1</v>
      </c>
      <c r="E4351" s="19">
        <v>0</v>
      </c>
      <c r="F4351" s="19">
        <v>387.1</v>
      </c>
      <c r="G4351" s="19">
        <v>0</v>
      </c>
      <c r="H4351" s="85">
        <v>61915.58</v>
      </c>
      <c r="I4351" s="85">
        <v>1176.4000000000001</v>
      </c>
      <c r="J4351" s="85">
        <v>1548.39</v>
      </c>
      <c r="K4351" s="85">
        <v>-371.99</v>
      </c>
      <c r="L4351" s="146">
        <v>294.10000000000002</v>
      </c>
      <c r="M4351" s="146">
        <v>0</v>
      </c>
      <c r="N4351" s="146">
        <v>77.89</v>
      </c>
      <c r="Y4351" s="32">
        <f t="shared" si="67"/>
        <v>387.1</v>
      </c>
    </row>
    <row r="4352" spans="1:25" x14ac:dyDescent="0.25">
      <c r="A4352" s="83" t="s">
        <v>12020</v>
      </c>
      <c r="B4352" s="84" t="s">
        <v>4427</v>
      </c>
      <c r="C4352" s="19">
        <v>51492.68</v>
      </c>
      <c r="D4352" s="19">
        <v>978.36</v>
      </c>
      <c r="E4352" s="19">
        <v>0</v>
      </c>
      <c r="F4352" s="19">
        <v>978.36</v>
      </c>
      <c r="G4352" s="19">
        <v>0</v>
      </c>
      <c r="H4352" s="85">
        <v>162046.82</v>
      </c>
      <c r="I4352" s="85">
        <v>3078.89</v>
      </c>
      <c r="J4352" s="85">
        <v>3913.44</v>
      </c>
      <c r="K4352" s="85">
        <v>-834.55</v>
      </c>
      <c r="L4352" s="146">
        <v>769.72</v>
      </c>
      <c r="M4352" s="146">
        <v>0</v>
      </c>
      <c r="N4352" s="146">
        <v>64.83</v>
      </c>
      <c r="Y4352" s="32">
        <f t="shared" si="67"/>
        <v>978.36</v>
      </c>
    </row>
    <row r="4353" spans="1:25" x14ac:dyDescent="0.25">
      <c r="A4353" s="83" t="s">
        <v>12021</v>
      </c>
      <c r="B4353" s="84" t="s">
        <v>4428</v>
      </c>
      <c r="C4353" s="19">
        <v>101337.27</v>
      </c>
      <c r="D4353" s="19">
        <v>1925.41</v>
      </c>
      <c r="E4353" s="19">
        <v>0</v>
      </c>
      <c r="F4353" s="19">
        <v>1925.41</v>
      </c>
      <c r="G4353" s="19">
        <v>0</v>
      </c>
      <c r="H4353" s="85">
        <v>380677.73</v>
      </c>
      <c r="I4353" s="85">
        <v>7232.88</v>
      </c>
      <c r="J4353" s="85">
        <v>7701.63</v>
      </c>
      <c r="K4353" s="85">
        <v>-468.75</v>
      </c>
      <c r="L4353" s="146">
        <v>1808.22</v>
      </c>
      <c r="M4353" s="146">
        <v>1339.47</v>
      </c>
      <c r="N4353" s="146">
        <v>0</v>
      </c>
      <c r="Y4353" s="32">
        <f t="shared" si="67"/>
        <v>3264.88</v>
      </c>
    </row>
    <row r="4354" spans="1:25" x14ac:dyDescent="0.25">
      <c r="A4354" s="83" t="s">
        <v>12022</v>
      </c>
      <c r="B4354" s="84" t="s">
        <v>4429</v>
      </c>
      <c r="C4354" s="19">
        <v>183591.17</v>
      </c>
      <c r="D4354" s="19">
        <v>3488.23</v>
      </c>
      <c r="E4354" s="19">
        <v>0</v>
      </c>
      <c r="F4354" s="19">
        <v>3488.23</v>
      </c>
      <c r="G4354" s="19">
        <v>0</v>
      </c>
      <c r="H4354" s="85">
        <v>579211.51</v>
      </c>
      <c r="I4354" s="85">
        <v>11005.02</v>
      </c>
      <c r="J4354" s="85">
        <v>13952.93</v>
      </c>
      <c r="K4354" s="85">
        <v>-2947.91</v>
      </c>
      <c r="L4354" s="146">
        <v>2751.26</v>
      </c>
      <c r="M4354" s="146">
        <v>0</v>
      </c>
      <c r="N4354" s="146">
        <v>196.65</v>
      </c>
      <c r="Y4354" s="32">
        <f t="shared" si="67"/>
        <v>3488.23</v>
      </c>
    </row>
    <row r="4355" spans="1:25" x14ac:dyDescent="0.25">
      <c r="A4355" s="83" t="s">
        <v>12023</v>
      </c>
      <c r="B4355" s="84" t="s">
        <v>4430</v>
      </c>
      <c r="C4355" s="19">
        <v>26747.82</v>
      </c>
      <c r="D4355" s="19">
        <v>508.21</v>
      </c>
      <c r="E4355" s="19">
        <v>0</v>
      </c>
      <c r="F4355" s="19">
        <v>508.21</v>
      </c>
      <c r="G4355" s="19">
        <v>0</v>
      </c>
      <c r="H4355" s="85">
        <v>92061.23</v>
      </c>
      <c r="I4355" s="85">
        <v>1749.16</v>
      </c>
      <c r="J4355" s="85">
        <v>2032.83</v>
      </c>
      <c r="K4355" s="85">
        <v>-283.67</v>
      </c>
      <c r="L4355" s="146">
        <v>437.29</v>
      </c>
      <c r="M4355" s="146">
        <v>153.62</v>
      </c>
      <c r="N4355" s="146">
        <v>0</v>
      </c>
      <c r="Y4355" s="32">
        <f t="shared" si="67"/>
        <v>661.82999999999993</v>
      </c>
    </row>
    <row r="4356" spans="1:25" x14ac:dyDescent="0.25">
      <c r="A4356" s="83" t="s">
        <v>12024</v>
      </c>
      <c r="B4356" s="84" t="s">
        <v>4431</v>
      </c>
      <c r="C4356" s="19">
        <v>9036.86</v>
      </c>
      <c r="D4356" s="19">
        <v>171.7</v>
      </c>
      <c r="E4356" s="19">
        <v>0</v>
      </c>
      <c r="F4356" s="19">
        <v>171.7</v>
      </c>
      <c r="G4356" s="19">
        <v>0</v>
      </c>
      <c r="H4356" s="85">
        <v>35077.629999999997</v>
      </c>
      <c r="I4356" s="85">
        <v>666.47</v>
      </c>
      <c r="J4356" s="85">
        <v>686.8</v>
      </c>
      <c r="K4356" s="85">
        <v>-20.329999999999998</v>
      </c>
      <c r="L4356" s="146">
        <v>166.62</v>
      </c>
      <c r="M4356" s="146">
        <v>146.29</v>
      </c>
      <c r="N4356" s="146">
        <v>0</v>
      </c>
      <c r="Y4356" s="32">
        <f t="shared" si="67"/>
        <v>317.99</v>
      </c>
    </row>
    <row r="4357" spans="1:25" x14ac:dyDescent="0.25">
      <c r="A4357" s="83" t="s">
        <v>12025</v>
      </c>
      <c r="B4357" s="84" t="s">
        <v>4432</v>
      </c>
      <c r="C4357" s="19">
        <v>966741.67</v>
      </c>
      <c r="D4357" s="19">
        <v>18368.09</v>
      </c>
      <c r="E4357" s="19">
        <v>0</v>
      </c>
      <c r="F4357" s="19">
        <v>18368.09</v>
      </c>
      <c r="G4357" s="19">
        <v>0</v>
      </c>
      <c r="H4357" s="85">
        <v>3612943.99</v>
      </c>
      <c r="I4357" s="85">
        <v>68645.94</v>
      </c>
      <c r="J4357" s="85">
        <v>73472.37</v>
      </c>
      <c r="K4357" s="85">
        <v>-4826.43</v>
      </c>
      <c r="L4357" s="146">
        <v>17161.490000000002</v>
      </c>
      <c r="M4357" s="146">
        <v>12335.06</v>
      </c>
      <c r="N4357" s="146">
        <v>0</v>
      </c>
      <c r="Y4357" s="32">
        <f t="shared" si="67"/>
        <v>30703.15</v>
      </c>
    </row>
    <row r="4358" spans="1:25" x14ac:dyDescent="0.25">
      <c r="A4358" s="83" t="s">
        <v>12026</v>
      </c>
      <c r="B4358" s="84" t="s">
        <v>4433</v>
      </c>
      <c r="C4358" s="19">
        <v>5828.38</v>
      </c>
      <c r="D4358" s="19">
        <v>110.74</v>
      </c>
      <c r="E4358" s="19">
        <v>0</v>
      </c>
      <c r="F4358" s="19">
        <v>110.74</v>
      </c>
      <c r="G4358" s="19">
        <v>0</v>
      </c>
      <c r="H4358" s="85">
        <v>24226.1</v>
      </c>
      <c r="I4358" s="85">
        <v>460.3</v>
      </c>
      <c r="J4358" s="85">
        <v>442.96</v>
      </c>
      <c r="K4358" s="85">
        <v>17.34</v>
      </c>
      <c r="L4358" s="146">
        <v>115.08</v>
      </c>
      <c r="M4358" s="146">
        <v>132.41999999999999</v>
      </c>
      <c r="N4358" s="146">
        <v>0</v>
      </c>
      <c r="Y4358" s="32">
        <f t="shared" si="67"/>
        <v>243.15999999999997</v>
      </c>
    </row>
    <row r="4359" spans="1:25" x14ac:dyDescent="0.25">
      <c r="A4359" s="83" t="s">
        <v>12027</v>
      </c>
      <c r="B4359" s="84" t="s">
        <v>4434</v>
      </c>
      <c r="C4359" s="19">
        <v>149402.21</v>
      </c>
      <c r="D4359" s="19">
        <v>2838.64</v>
      </c>
      <c r="E4359" s="19">
        <v>0</v>
      </c>
      <c r="F4359" s="19">
        <v>2838.64</v>
      </c>
      <c r="G4359" s="19">
        <v>0</v>
      </c>
      <c r="H4359" s="85">
        <v>534326.39</v>
      </c>
      <c r="I4359" s="85">
        <v>10152.200000000001</v>
      </c>
      <c r="J4359" s="85">
        <v>11354.57</v>
      </c>
      <c r="K4359" s="85">
        <v>-1202.3699999999999</v>
      </c>
      <c r="L4359" s="146">
        <v>2538.0500000000002</v>
      </c>
      <c r="M4359" s="146">
        <v>1335.68</v>
      </c>
      <c r="N4359" s="146">
        <v>0</v>
      </c>
      <c r="Y4359" s="32">
        <f t="shared" si="67"/>
        <v>4174.32</v>
      </c>
    </row>
    <row r="4360" spans="1:25" x14ac:dyDescent="0.25">
      <c r="A4360" s="83" t="s">
        <v>12028</v>
      </c>
      <c r="B4360" s="84" t="s">
        <v>4435</v>
      </c>
      <c r="C4360" s="19">
        <v>59648.95</v>
      </c>
      <c r="D4360" s="19">
        <v>1133.33</v>
      </c>
      <c r="E4360" s="19">
        <v>0</v>
      </c>
      <c r="F4360" s="19">
        <v>1133.33</v>
      </c>
      <c r="G4360" s="19">
        <v>0</v>
      </c>
      <c r="H4360" s="85">
        <v>210266.38</v>
      </c>
      <c r="I4360" s="85">
        <v>3995.06</v>
      </c>
      <c r="J4360" s="85">
        <v>4533.32</v>
      </c>
      <c r="K4360" s="85">
        <v>-538.26</v>
      </c>
      <c r="L4360" s="146">
        <v>998.77</v>
      </c>
      <c r="M4360" s="146">
        <v>460.51</v>
      </c>
      <c r="N4360" s="146">
        <v>0</v>
      </c>
      <c r="Y4360" s="32">
        <f t="shared" si="67"/>
        <v>1593.84</v>
      </c>
    </row>
    <row r="4361" spans="1:25" x14ac:dyDescent="0.25">
      <c r="A4361" s="83" t="s">
        <v>12029</v>
      </c>
      <c r="B4361" s="84" t="s">
        <v>4436</v>
      </c>
      <c r="C4361" s="19">
        <v>24753.93</v>
      </c>
      <c r="D4361" s="19">
        <v>470.33</v>
      </c>
      <c r="E4361" s="19">
        <v>0</v>
      </c>
      <c r="F4361" s="19">
        <v>470.33</v>
      </c>
      <c r="G4361" s="19">
        <v>0</v>
      </c>
      <c r="H4361" s="85">
        <v>55376.25</v>
      </c>
      <c r="I4361" s="85">
        <v>1052.1500000000001</v>
      </c>
      <c r="J4361" s="85">
        <v>1881.3</v>
      </c>
      <c r="K4361" s="85">
        <v>-829.15</v>
      </c>
      <c r="L4361" s="146">
        <v>263.04000000000002</v>
      </c>
      <c r="M4361" s="146">
        <v>0</v>
      </c>
      <c r="N4361" s="146">
        <v>566.11</v>
      </c>
      <c r="Y4361" s="32">
        <f t="shared" si="67"/>
        <v>470.33</v>
      </c>
    </row>
    <row r="4362" spans="1:25" x14ac:dyDescent="0.25">
      <c r="A4362" s="83" t="s">
        <v>12030</v>
      </c>
      <c r="B4362" s="84" t="s">
        <v>4437</v>
      </c>
      <c r="C4362" s="19">
        <v>54777.75</v>
      </c>
      <c r="D4362" s="19">
        <v>1040.78</v>
      </c>
      <c r="E4362" s="19">
        <v>0</v>
      </c>
      <c r="F4362" s="19">
        <v>1040.78</v>
      </c>
      <c r="G4362" s="19">
        <v>0</v>
      </c>
      <c r="H4362" s="85">
        <v>185978.89</v>
      </c>
      <c r="I4362" s="85">
        <v>3533.6</v>
      </c>
      <c r="J4362" s="85">
        <v>4163.1099999999997</v>
      </c>
      <c r="K4362" s="85">
        <v>-629.51</v>
      </c>
      <c r="L4362" s="146">
        <v>883.4</v>
      </c>
      <c r="M4362" s="146">
        <v>253.89</v>
      </c>
      <c r="N4362" s="146">
        <v>0</v>
      </c>
      <c r="Y4362" s="32">
        <f t="shared" si="67"/>
        <v>1294.67</v>
      </c>
    </row>
    <row r="4363" spans="1:25" x14ac:dyDescent="0.25">
      <c r="A4363" s="83" t="s">
        <v>12031</v>
      </c>
      <c r="B4363" s="84" t="s">
        <v>4438</v>
      </c>
      <c r="C4363" s="19">
        <v>4296.29</v>
      </c>
      <c r="D4363" s="19">
        <v>81.63</v>
      </c>
      <c r="E4363" s="19">
        <v>0</v>
      </c>
      <c r="F4363" s="19">
        <v>81.63</v>
      </c>
      <c r="G4363" s="19">
        <v>0</v>
      </c>
      <c r="H4363" s="85">
        <v>16436.45</v>
      </c>
      <c r="I4363" s="85">
        <v>312.29000000000002</v>
      </c>
      <c r="J4363" s="85">
        <v>326.52</v>
      </c>
      <c r="K4363" s="85">
        <v>-14.23</v>
      </c>
      <c r="L4363" s="146">
        <v>78.069999999999993</v>
      </c>
      <c r="M4363" s="146">
        <v>63.84</v>
      </c>
      <c r="N4363" s="146">
        <v>0</v>
      </c>
      <c r="Y4363" s="32">
        <f t="shared" si="67"/>
        <v>145.47</v>
      </c>
    </row>
    <row r="4364" spans="1:25" x14ac:dyDescent="0.25">
      <c r="A4364" s="83" t="s">
        <v>12032</v>
      </c>
      <c r="B4364" s="84" t="s">
        <v>4439</v>
      </c>
      <c r="C4364" s="19">
        <v>4746.71</v>
      </c>
      <c r="D4364" s="19">
        <v>90.19</v>
      </c>
      <c r="E4364" s="19">
        <v>0</v>
      </c>
      <c r="F4364" s="19">
        <v>90.19</v>
      </c>
      <c r="G4364" s="19">
        <v>0</v>
      </c>
      <c r="H4364" s="85">
        <v>21363.81</v>
      </c>
      <c r="I4364" s="85">
        <v>405.91</v>
      </c>
      <c r="J4364" s="85">
        <v>360.75</v>
      </c>
      <c r="K4364" s="85">
        <v>45.16</v>
      </c>
      <c r="L4364" s="146">
        <v>101.48</v>
      </c>
      <c r="M4364" s="146">
        <v>146.63999999999999</v>
      </c>
      <c r="N4364" s="146">
        <v>0</v>
      </c>
      <c r="Y4364" s="32">
        <f t="shared" si="67"/>
        <v>236.82999999999998</v>
      </c>
    </row>
    <row r="4365" spans="1:25" x14ac:dyDescent="0.25">
      <c r="A4365" s="83" t="s">
        <v>12033</v>
      </c>
      <c r="B4365" s="84" t="s">
        <v>4440</v>
      </c>
      <c r="C4365" s="19">
        <v>390803.65</v>
      </c>
      <c r="D4365" s="19">
        <v>7425.27</v>
      </c>
      <c r="E4365" s="19">
        <v>0</v>
      </c>
      <c r="F4365" s="19">
        <v>7425.27</v>
      </c>
      <c r="G4365" s="19">
        <v>0</v>
      </c>
      <c r="H4365" s="85">
        <v>1380229.5</v>
      </c>
      <c r="I4365" s="85">
        <v>26224.36</v>
      </c>
      <c r="J4365" s="85">
        <v>29701.08</v>
      </c>
      <c r="K4365" s="85">
        <v>-3476.72</v>
      </c>
      <c r="L4365" s="146">
        <v>6556.09</v>
      </c>
      <c r="M4365" s="146">
        <v>3079.37</v>
      </c>
      <c r="N4365" s="146">
        <v>0</v>
      </c>
      <c r="Y4365" s="32">
        <f t="shared" si="67"/>
        <v>10504.64</v>
      </c>
    </row>
    <row r="4366" spans="1:25" x14ac:dyDescent="0.25">
      <c r="A4366" s="83" t="s">
        <v>12034</v>
      </c>
      <c r="B4366" s="84" t="s">
        <v>4441</v>
      </c>
      <c r="C4366" s="19">
        <v>4825.49</v>
      </c>
      <c r="D4366" s="19">
        <v>91.69</v>
      </c>
      <c r="E4366" s="19">
        <v>0</v>
      </c>
      <c r="F4366" s="19">
        <v>91.69</v>
      </c>
      <c r="G4366" s="19">
        <v>0</v>
      </c>
      <c r="H4366" s="85">
        <v>13503.93</v>
      </c>
      <c r="I4366" s="85">
        <v>256.57</v>
      </c>
      <c r="J4366" s="85">
        <v>366.74</v>
      </c>
      <c r="K4366" s="85">
        <v>-110.17</v>
      </c>
      <c r="L4366" s="146">
        <v>64.14</v>
      </c>
      <c r="M4366" s="146">
        <v>0</v>
      </c>
      <c r="N4366" s="146">
        <v>46.03</v>
      </c>
      <c r="Y4366" s="32">
        <f t="shared" si="67"/>
        <v>91.69</v>
      </c>
    </row>
    <row r="4367" spans="1:25" x14ac:dyDescent="0.25">
      <c r="A4367" s="83" t="s">
        <v>12035</v>
      </c>
      <c r="B4367" s="84" t="s">
        <v>4442</v>
      </c>
      <c r="C4367" s="19">
        <v>2389739.86</v>
      </c>
      <c r="D4367" s="19">
        <v>45405.06</v>
      </c>
      <c r="E4367" s="19">
        <v>0</v>
      </c>
      <c r="F4367" s="19">
        <v>45405.06</v>
      </c>
      <c r="G4367" s="19">
        <v>0</v>
      </c>
      <c r="H4367" s="85">
        <v>7594419.4299999997</v>
      </c>
      <c r="I4367" s="85">
        <v>144293.97</v>
      </c>
      <c r="J4367" s="85">
        <v>181620.23</v>
      </c>
      <c r="K4367" s="85">
        <v>-37326.26</v>
      </c>
      <c r="L4367" s="146">
        <v>36073.49</v>
      </c>
      <c r="M4367" s="146">
        <v>0</v>
      </c>
      <c r="N4367" s="146">
        <v>1252.77</v>
      </c>
      <c r="Y4367" s="32">
        <f t="shared" si="67"/>
        <v>45405.06</v>
      </c>
    </row>
    <row r="4368" spans="1:25" x14ac:dyDescent="0.25">
      <c r="A4368" s="83" t="s">
        <v>12036</v>
      </c>
      <c r="B4368" s="84" t="s">
        <v>4443</v>
      </c>
      <c r="C4368" s="19">
        <v>16421.689999999999</v>
      </c>
      <c r="D4368" s="19">
        <v>312.01</v>
      </c>
      <c r="E4368" s="19">
        <v>0</v>
      </c>
      <c r="F4368" s="19">
        <v>312.01</v>
      </c>
      <c r="G4368" s="19">
        <v>0</v>
      </c>
      <c r="H4368" s="85">
        <v>47847.67</v>
      </c>
      <c r="I4368" s="85">
        <v>909.11</v>
      </c>
      <c r="J4368" s="85">
        <v>1248.05</v>
      </c>
      <c r="K4368" s="85">
        <v>-338.94</v>
      </c>
      <c r="L4368" s="146">
        <v>227.28</v>
      </c>
      <c r="M4368" s="146">
        <v>0</v>
      </c>
      <c r="N4368" s="146">
        <v>111.66</v>
      </c>
      <c r="Y4368" s="32">
        <f t="shared" si="67"/>
        <v>312.01</v>
      </c>
    </row>
    <row r="4369" spans="1:25" x14ac:dyDescent="0.25">
      <c r="A4369" s="83" t="s">
        <v>12037</v>
      </c>
      <c r="B4369" s="84" t="s">
        <v>4444</v>
      </c>
      <c r="C4369" s="19">
        <v>16268.75</v>
      </c>
      <c r="D4369" s="19">
        <v>309.11</v>
      </c>
      <c r="E4369" s="19">
        <v>0</v>
      </c>
      <c r="F4369" s="19">
        <v>309.11</v>
      </c>
      <c r="G4369" s="19">
        <v>0</v>
      </c>
      <c r="H4369" s="85">
        <v>84589.49</v>
      </c>
      <c r="I4369" s="85">
        <v>1607.2</v>
      </c>
      <c r="J4369" s="85">
        <v>1236.43</v>
      </c>
      <c r="K4369" s="85">
        <v>370.77</v>
      </c>
      <c r="L4369" s="146">
        <v>401.8</v>
      </c>
      <c r="M4369" s="146">
        <v>772.57</v>
      </c>
      <c r="N4369" s="146">
        <v>0</v>
      </c>
      <c r="Y4369" s="32">
        <f t="shared" ref="Y4369:Y4432" si="68">F4369+M4369+R4369+W4369</f>
        <v>1081.68</v>
      </c>
    </row>
    <row r="4370" spans="1:25" x14ac:dyDescent="0.25">
      <c r="A4370" s="83" t="s">
        <v>12038</v>
      </c>
      <c r="B4370" s="84" t="s">
        <v>4445</v>
      </c>
      <c r="C4370" s="19">
        <v>32789.040000000001</v>
      </c>
      <c r="D4370" s="19">
        <v>622.99</v>
      </c>
      <c r="E4370" s="19">
        <v>0</v>
      </c>
      <c r="F4370" s="19">
        <v>622.99</v>
      </c>
      <c r="G4370" s="19">
        <v>0</v>
      </c>
      <c r="H4370" s="85">
        <v>124944.93</v>
      </c>
      <c r="I4370" s="85">
        <v>2373.9499999999998</v>
      </c>
      <c r="J4370" s="85">
        <v>2491.9699999999998</v>
      </c>
      <c r="K4370" s="85">
        <v>-118.02</v>
      </c>
      <c r="L4370" s="146">
        <v>593.49</v>
      </c>
      <c r="M4370" s="146">
        <v>475.47</v>
      </c>
      <c r="N4370" s="146">
        <v>0</v>
      </c>
      <c r="Y4370" s="32">
        <f t="shared" si="68"/>
        <v>1098.46</v>
      </c>
    </row>
    <row r="4371" spans="1:25" x14ac:dyDescent="0.25">
      <c r="A4371" s="83" t="s">
        <v>12039</v>
      </c>
      <c r="B4371" s="84" t="s">
        <v>4446</v>
      </c>
      <c r="C4371" s="19">
        <v>18938.05</v>
      </c>
      <c r="D4371" s="19">
        <v>359.82</v>
      </c>
      <c r="E4371" s="19">
        <v>0</v>
      </c>
      <c r="F4371" s="19">
        <v>359.82</v>
      </c>
      <c r="G4371" s="19">
        <v>0</v>
      </c>
      <c r="H4371" s="85">
        <v>68291.05</v>
      </c>
      <c r="I4371" s="85">
        <v>1297.53</v>
      </c>
      <c r="J4371" s="85">
        <v>1439.29</v>
      </c>
      <c r="K4371" s="85">
        <v>-141.76</v>
      </c>
      <c r="L4371" s="146">
        <v>324.38</v>
      </c>
      <c r="M4371" s="146">
        <v>182.62</v>
      </c>
      <c r="N4371" s="146">
        <v>0</v>
      </c>
      <c r="Y4371" s="32">
        <f t="shared" si="68"/>
        <v>542.44000000000005</v>
      </c>
    </row>
    <row r="4372" spans="1:25" x14ac:dyDescent="0.25">
      <c r="A4372" s="83" t="s">
        <v>12040</v>
      </c>
      <c r="B4372" s="84" t="s">
        <v>4447</v>
      </c>
      <c r="C4372" s="19">
        <v>6229.43</v>
      </c>
      <c r="D4372" s="19">
        <v>118.36</v>
      </c>
      <c r="E4372" s="19">
        <v>0</v>
      </c>
      <c r="F4372" s="19">
        <v>118.36</v>
      </c>
      <c r="G4372" s="19">
        <v>0</v>
      </c>
      <c r="H4372" s="85">
        <v>13508.18</v>
      </c>
      <c r="I4372" s="85">
        <v>256.66000000000003</v>
      </c>
      <c r="J4372" s="85">
        <v>473.44</v>
      </c>
      <c r="K4372" s="85">
        <v>-216.78</v>
      </c>
      <c r="L4372" s="146">
        <v>64.17</v>
      </c>
      <c r="M4372" s="146">
        <v>0</v>
      </c>
      <c r="N4372" s="146">
        <v>152.61000000000001</v>
      </c>
      <c r="Y4372" s="32">
        <f t="shared" si="68"/>
        <v>118.36</v>
      </c>
    </row>
    <row r="4373" spans="1:25" x14ac:dyDescent="0.25">
      <c r="A4373" s="83" t="s">
        <v>12041</v>
      </c>
      <c r="B4373" s="84" t="s">
        <v>4448</v>
      </c>
      <c r="C4373" s="19">
        <v>25791.439999999999</v>
      </c>
      <c r="D4373" s="19">
        <v>490.04</v>
      </c>
      <c r="E4373" s="19">
        <v>0</v>
      </c>
      <c r="F4373" s="19">
        <v>490.04</v>
      </c>
      <c r="G4373" s="19">
        <v>0</v>
      </c>
      <c r="H4373" s="85">
        <v>84272.24</v>
      </c>
      <c r="I4373" s="85">
        <v>1601.17</v>
      </c>
      <c r="J4373" s="85">
        <v>1960.15</v>
      </c>
      <c r="K4373" s="85">
        <v>-358.98</v>
      </c>
      <c r="L4373" s="146">
        <v>400.29</v>
      </c>
      <c r="M4373" s="146">
        <v>41.31</v>
      </c>
      <c r="N4373" s="146">
        <v>0</v>
      </c>
      <c r="Y4373" s="32">
        <f t="shared" si="68"/>
        <v>531.35</v>
      </c>
    </row>
    <row r="4374" spans="1:25" x14ac:dyDescent="0.25">
      <c r="A4374" s="83" t="s">
        <v>12042</v>
      </c>
      <c r="B4374" s="84" t="s">
        <v>4449</v>
      </c>
      <c r="C4374" s="19">
        <v>164654.19</v>
      </c>
      <c r="D4374" s="19">
        <v>3128.43</v>
      </c>
      <c r="E4374" s="19">
        <v>0</v>
      </c>
      <c r="F4374" s="19">
        <v>3128.43</v>
      </c>
      <c r="G4374" s="19">
        <v>0</v>
      </c>
      <c r="H4374" s="85">
        <v>574209.51</v>
      </c>
      <c r="I4374" s="85">
        <v>10909.98</v>
      </c>
      <c r="J4374" s="85">
        <v>12513.72</v>
      </c>
      <c r="K4374" s="85">
        <v>-1603.74</v>
      </c>
      <c r="L4374" s="146">
        <v>2727.5</v>
      </c>
      <c r="M4374" s="146">
        <v>1123.76</v>
      </c>
      <c r="N4374" s="146">
        <v>0</v>
      </c>
      <c r="Y4374" s="32">
        <f t="shared" si="68"/>
        <v>4252.1899999999996</v>
      </c>
    </row>
    <row r="4375" spans="1:25" x14ac:dyDescent="0.25">
      <c r="A4375" s="83" t="s">
        <v>12043</v>
      </c>
      <c r="B4375" s="84" t="s">
        <v>4450</v>
      </c>
      <c r="C4375" s="19">
        <v>36065.5</v>
      </c>
      <c r="D4375" s="19">
        <v>685.25</v>
      </c>
      <c r="E4375" s="19">
        <v>0</v>
      </c>
      <c r="F4375" s="19">
        <v>685.25</v>
      </c>
      <c r="G4375" s="19">
        <v>0</v>
      </c>
      <c r="H4375" s="85">
        <v>132533.63</v>
      </c>
      <c r="I4375" s="85">
        <v>2518.14</v>
      </c>
      <c r="J4375" s="85">
        <v>2740.98</v>
      </c>
      <c r="K4375" s="85">
        <v>-222.84</v>
      </c>
      <c r="L4375" s="146">
        <v>629.54</v>
      </c>
      <c r="M4375" s="146">
        <v>406.7</v>
      </c>
      <c r="N4375" s="146">
        <v>0</v>
      </c>
      <c r="Y4375" s="32">
        <f t="shared" si="68"/>
        <v>1091.95</v>
      </c>
    </row>
    <row r="4376" spans="1:25" x14ac:dyDescent="0.25">
      <c r="A4376" s="83" t="s">
        <v>12044</v>
      </c>
      <c r="B4376" s="84" t="s">
        <v>4451</v>
      </c>
      <c r="C4376" s="19">
        <v>21883.68</v>
      </c>
      <c r="D4376" s="19">
        <v>415.79</v>
      </c>
      <c r="E4376" s="19">
        <v>0</v>
      </c>
      <c r="F4376" s="19">
        <v>415.79</v>
      </c>
      <c r="G4376" s="19">
        <v>0</v>
      </c>
      <c r="H4376" s="85">
        <v>66474.490000000005</v>
      </c>
      <c r="I4376" s="85">
        <v>1263.02</v>
      </c>
      <c r="J4376" s="85">
        <v>1663.16</v>
      </c>
      <c r="K4376" s="85">
        <v>-400.14</v>
      </c>
      <c r="L4376" s="146">
        <v>315.76</v>
      </c>
      <c r="M4376" s="146">
        <v>0</v>
      </c>
      <c r="N4376" s="146">
        <v>84.38</v>
      </c>
      <c r="Y4376" s="32">
        <f t="shared" si="68"/>
        <v>415.79</v>
      </c>
    </row>
    <row r="4377" spans="1:25" x14ac:dyDescent="0.25">
      <c r="A4377" s="83" t="s">
        <v>12045</v>
      </c>
      <c r="B4377" s="84" t="s">
        <v>4452</v>
      </c>
      <c r="C4377" s="19">
        <v>38133.550000000003</v>
      </c>
      <c r="D4377" s="19">
        <v>724.54</v>
      </c>
      <c r="E4377" s="19">
        <v>0</v>
      </c>
      <c r="F4377" s="19">
        <v>724.54</v>
      </c>
      <c r="G4377" s="19">
        <v>0</v>
      </c>
      <c r="H4377" s="85">
        <v>131494.98000000001</v>
      </c>
      <c r="I4377" s="85">
        <v>2498.4</v>
      </c>
      <c r="J4377" s="85">
        <v>2898.15</v>
      </c>
      <c r="K4377" s="85">
        <v>-399.75</v>
      </c>
      <c r="L4377" s="146">
        <v>624.6</v>
      </c>
      <c r="M4377" s="146">
        <v>224.85</v>
      </c>
      <c r="N4377" s="146">
        <v>0</v>
      </c>
      <c r="Y4377" s="32">
        <f t="shared" si="68"/>
        <v>949.39</v>
      </c>
    </row>
    <row r="4378" spans="1:25" x14ac:dyDescent="0.25">
      <c r="A4378" s="83" t="s">
        <v>12046</v>
      </c>
      <c r="B4378" s="84" t="s">
        <v>4453</v>
      </c>
      <c r="C4378" s="19">
        <v>26532.74</v>
      </c>
      <c r="D4378" s="19">
        <v>504.12</v>
      </c>
      <c r="E4378" s="19">
        <v>0</v>
      </c>
      <c r="F4378" s="19">
        <v>504.12</v>
      </c>
      <c r="G4378" s="19">
        <v>0</v>
      </c>
      <c r="H4378" s="85">
        <v>95685.87</v>
      </c>
      <c r="I4378" s="85">
        <v>1818.03</v>
      </c>
      <c r="J4378" s="85">
        <v>2016.49</v>
      </c>
      <c r="K4378" s="85">
        <v>-198.46</v>
      </c>
      <c r="L4378" s="146">
        <v>454.51</v>
      </c>
      <c r="M4378" s="146">
        <v>256.05</v>
      </c>
      <c r="N4378" s="146">
        <v>0</v>
      </c>
      <c r="Y4378" s="32">
        <f t="shared" si="68"/>
        <v>760.17000000000007</v>
      </c>
    </row>
    <row r="4379" spans="1:25" x14ac:dyDescent="0.25">
      <c r="A4379" s="83" t="s">
        <v>12047</v>
      </c>
      <c r="B4379" s="84" t="s">
        <v>4454</v>
      </c>
      <c r="C4379" s="19">
        <v>5910.77</v>
      </c>
      <c r="D4379" s="19">
        <v>112.31</v>
      </c>
      <c r="E4379" s="19">
        <v>0</v>
      </c>
      <c r="F4379" s="19">
        <v>112.31</v>
      </c>
      <c r="G4379" s="19">
        <v>0</v>
      </c>
      <c r="H4379" s="85">
        <v>23465.78</v>
      </c>
      <c r="I4379" s="85">
        <v>445.85</v>
      </c>
      <c r="J4379" s="85">
        <v>449.22</v>
      </c>
      <c r="K4379" s="85">
        <v>-3.37</v>
      </c>
      <c r="L4379" s="146">
        <v>111.46</v>
      </c>
      <c r="M4379" s="146">
        <v>108.09</v>
      </c>
      <c r="N4379" s="146">
        <v>0</v>
      </c>
      <c r="Y4379" s="32">
        <f t="shared" si="68"/>
        <v>220.4</v>
      </c>
    </row>
    <row r="4380" spans="1:25" x14ac:dyDescent="0.25">
      <c r="A4380" s="83" t="s">
        <v>12048</v>
      </c>
      <c r="B4380" s="84" t="s">
        <v>4455</v>
      </c>
      <c r="C4380" s="19">
        <v>367345.02</v>
      </c>
      <c r="D4380" s="19">
        <v>6979.56</v>
      </c>
      <c r="E4380" s="19">
        <v>0</v>
      </c>
      <c r="F4380" s="19">
        <v>6979.56</v>
      </c>
      <c r="G4380" s="19">
        <v>0</v>
      </c>
      <c r="H4380" s="85">
        <v>1407633.3</v>
      </c>
      <c r="I4380" s="85">
        <v>26745.03</v>
      </c>
      <c r="J4380" s="85">
        <v>27918.22</v>
      </c>
      <c r="K4380" s="85">
        <v>-1173.19</v>
      </c>
      <c r="L4380" s="146">
        <v>6686.26</v>
      </c>
      <c r="M4380" s="146">
        <v>5513.07</v>
      </c>
      <c r="N4380" s="146">
        <v>0</v>
      </c>
      <c r="Y4380" s="32">
        <f t="shared" si="68"/>
        <v>12492.630000000001</v>
      </c>
    </row>
    <row r="4381" spans="1:25" x14ac:dyDescent="0.25">
      <c r="A4381" s="83" t="s">
        <v>12049</v>
      </c>
      <c r="B4381" s="84" t="s">
        <v>4456</v>
      </c>
      <c r="C4381" s="19">
        <v>96152.07</v>
      </c>
      <c r="D4381" s="19">
        <v>1826.89</v>
      </c>
      <c r="E4381" s="19">
        <v>0</v>
      </c>
      <c r="F4381" s="19">
        <v>1826.89</v>
      </c>
      <c r="G4381" s="19">
        <v>0</v>
      </c>
      <c r="H4381" s="85">
        <v>359928.06</v>
      </c>
      <c r="I4381" s="85">
        <v>6838.63</v>
      </c>
      <c r="J4381" s="85">
        <v>7307.56</v>
      </c>
      <c r="K4381" s="85">
        <v>-468.93</v>
      </c>
      <c r="L4381" s="146">
        <v>1709.66</v>
      </c>
      <c r="M4381" s="146">
        <v>1240.73</v>
      </c>
      <c r="N4381" s="146">
        <v>0</v>
      </c>
      <c r="Y4381" s="32">
        <f t="shared" si="68"/>
        <v>3067.62</v>
      </c>
    </row>
    <row r="4382" spans="1:25" x14ac:dyDescent="0.25">
      <c r="A4382" s="83" t="s">
        <v>12050</v>
      </c>
      <c r="B4382" s="84" t="s">
        <v>4457</v>
      </c>
      <c r="C4382" s="19">
        <v>102407.7</v>
      </c>
      <c r="D4382" s="19">
        <v>1945.75</v>
      </c>
      <c r="E4382" s="19">
        <v>0</v>
      </c>
      <c r="F4382" s="19">
        <v>1945.75</v>
      </c>
      <c r="G4382" s="19">
        <v>0</v>
      </c>
      <c r="H4382" s="85">
        <v>663218.87</v>
      </c>
      <c r="I4382" s="85">
        <v>12601.16</v>
      </c>
      <c r="J4382" s="85">
        <v>7782.98</v>
      </c>
      <c r="K4382" s="85">
        <v>4818.18</v>
      </c>
      <c r="L4382" s="146">
        <v>3150.29</v>
      </c>
      <c r="M4382" s="146">
        <v>7968.47</v>
      </c>
      <c r="N4382" s="146">
        <v>0</v>
      </c>
      <c r="Y4382" s="32">
        <f t="shared" si="68"/>
        <v>9914.2200000000012</v>
      </c>
    </row>
    <row r="4383" spans="1:25" x14ac:dyDescent="0.25">
      <c r="A4383" s="83" t="s">
        <v>12051</v>
      </c>
      <c r="B4383" s="84" t="s">
        <v>4458</v>
      </c>
      <c r="C4383" s="19">
        <v>347902.32</v>
      </c>
      <c r="D4383" s="19">
        <v>6610.15</v>
      </c>
      <c r="E4383" s="19">
        <v>0</v>
      </c>
      <c r="F4383" s="19">
        <v>6610.15</v>
      </c>
      <c r="G4383" s="19">
        <v>0</v>
      </c>
      <c r="H4383" s="85">
        <v>1203211.1599999999</v>
      </c>
      <c r="I4383" s="85">
        <v>22861.01</v>
      </c>
      <c r="J4383" s="85">
        <v>26440.58</v>
      </c>
      <c r="K4383" s="85">
        <v>-3579.57</v>
      </c>
      <c r="L4383" s="146">
        <v>5715.25</v>
      </c>
      <c r="M4383" s="146">
        <v>2135.6799999999998</v>
      </c>
      <c r="N4383" s="146">
        <v>0</v>
      </c>
      <c r="Y4383" s="32">
        <f t="shared" si="68"/>
        <v>8745.83</v>
      </c>
    </row>
    <row r="4384" spans="1:25" x14ac:dyDescent="0.25">
      <c r="A4384" s="83" t="s">
        <v>12052</v>
      </c>
      <c r="B4384" s="84" t="s">
        <v>4459</v>
      </c>
      <c r="C4384" s="19">
        <v>393236.68</v>
      </c>
      <c r="D4384" s="19">
        <v>7471.5</v>
      </c>
      <c r="E4384" s="19">
        <v>0</v>
      </c>
      <c r="F4384" s="19">
        <v>7471.5</v>
      </c>
      <c r="G4384" s="19">
        <v>0</v>
      </c>
      <c r="H4384" s="85">
        <v>1427748.2</v>
      </c>
      <c r="I4384" s="85">
        <v>27127.22</v>
      </c>
      <c r="J4384" s="85">
        <v>29885.99</v>
      </c>
      <c r="K4384" s="85">
        <v>-2758.77</v>
      </c>
      <c r="L4384" s="146">
        <v>6781.81</v>
      </c>
      <c r="M4384" s="146">
        <v>4023.04</v>
      </c>
      <c r="N4384" s="146">
        <v>0</v>
      </c>
      <c r="Y4384" s="32">
        <f t="shared" si="68"/>
        <v>11494.54</v>
      </c>
    </row>
    <row r="4385" spans="1:25" x14ac:dyDescent="0.25">
      <c r="A4385" s="83" t="s">
        <v>12053</v>
      </c>
      <c r="B4385" s="84" t="s">
        <v>4460</v>
      </c>
      <c r="C4385" s="19">
        <v>79585.83</v>
      </c>
      <c r="D4385" s="19">
        <v>1512.13</v>
      </c>
      <c r="E4385" s="19">
        <v>0</v>
      </c>
      <c r="F4385" s="19">
        <v>1512.13</v>
      </c>
      <c r="G4385" s="19">
        <v>0</v>
      </c>
      <c r="H4385" s="85">
        <v>282977.3</v>
      </c>
      <c r="I4385" s="85">
        <v>5376.57</v>
      </c>
      <c r="J4385" s="85">
        <v>6048.52</v>
      </c>
      <c r="K4385" s="85">
        <v>-671.95</v>
      </c>
      <c r="L4385" s="146">
        <v>1344.14</v>
      </c>
      <c r="M4385" s="146">
        <v>672.19</v>
      </c>
      <c r="N4385" s="146">
        <v>0</v>
      </c>
      <c r="Y4385" s="32">
        <f t="shared" si="68"/>
        <v>2184.3200000000002</v>
      </c>
    </row>
    <row r="4386" spans="1:25" x14ac:dyDescent="0.25">
      <c r="A4386" s="83" t="s">
        <v>12054</v>
      </c>
      <c r="B4386" s="84" t="s">
        <v>4461</v>
      </c>
      <c r="C4386" s="19">
        <v>29656.57</v>
      </c>
      <c r="D4386" s="19">
        <v>563.48</v>
      </c>
      <c r="E4386" s="19">
        <v>0</v>
      </c>
      <c r="F4386" s="19">
        <v>563.48</v>
      </c>
      <c r="G4386" s="19">
        <v>0</v>
      </c>
      <c r="H4386" s="85">
        <v>116464.5</v>
      </c>
      <c r="I4386" s="85">
        <v>2212.83</v>
      </c>
      <c r="J4386" s="85">
        <v>2253.9</v>
      </c>
      <c r="K4386" s="85">
        <v>-41.07</v>
      </c>
      <c r="L4386" s="146">
        <v>553.21</v>
      </c>
      <c r="M4386" s="146">
        <v>512.14</v>
      </c>
      <c r="N4386" s="146">
        <v>0</v>
      </c>
      <c r="Y4386" s="32">
        <f t="shared" si="68"/>
        <v>1075.6199999999999</v>
      </c>
    </row>
    <row r="4387" spans="1:25" x14ac:dyDescent="0.25">
      <c r="A4387" s="83" t="s">
        <v>12055</v>
      </c>
      <c r="B4387" s="84" t="s">
        <v>4462</v>
      </c>
      <c r="C4387" s="19">
        <v>46165.4</v>
      </c>
      <c r="D4387" s="19">
        <v>877.14</v>
      </c>
      <c r="E4387" s="19">
        <v>0</v>
      </c>
      <c r="F4387" s="19">
        <v>877.14</v>
      </c>
      <c r="G4387" s="19">
        <v>0</v>
      </c>
      <c r="H4387" s="85">
        <v>137244.10999999999</v>
      </c>
      <c r="I4387" s="85">
        <v>2607.64</v>
      </c>
      <c r="J4387" s="85">
        <v>3508.57</v>
      </c>
      <c r="K4387" s="85">
        <v>-900.93</v>
      </c>
      <c r="L4387" s="146">
        <v>651.91</v>
      </c>
      <c r="M4387" s="146">
        <v>0</v>
      </c>
      <c r="N4387" s="146">
        <v>249.02</v>
      </c>
      <c r="Y4387" s="32">
        <f t="shared" si="68"/>
        <v>877.14</v>
      </c>
    </row>
    <row r="4388" spans="1:25" x14ac:dyDescent="0.25">
      <c r="A4388" s="83" t="s">
        <v>12056</v>
      </c>
      <c r="B4388" s="84" t="s">
        <v>4463</v>
      </c>
      <c r="C4388" s="19">
        <v>46448.98</v>
      </c>
      <c r="D4388" s="19">
        <v>882.53</v>
      </c>
      <c r="E4388" s="19">
        <v>0</v>
      </c>
      <c r="F4388" s="19">
        <v>882.53</v>
      </c>
      <c r="G4388" s="19">
        <v>0</v>
      </c>
      <c r="H4388" s="85">
        <v>194070.38</v>
      </c>
      <c r="I4388" s="85">
        <v>3687.34</v>
      </c>
      <c r="J4388" s="85">
        <v>3530.12</v>
      </c>
      <c r="K4388" s="85">
        <v>157.22</v>
      </c>
      <c r="L4388" s="146">
        <v>921.84</v>
      </c>
      <c r="M4388" s="146">
        <v>1079.06</v>
      </c>
      <c r="N4388" s="146">
        <v>0</v>
      </c>
      <c r="Y4388" s="32">
        <f t="shared" si="68"/>
        <v>1961.59</v>
      </c>
    </row>
    <row r="4389" spans="1:25" x14ac:dyDescent="0.25">
      <c r="A4389" s="83" t="s">
        <v>12057</v>
      </c>
      <c r="B4389" s="84" t="s">
        <v>4464</v>
      </c>
      <c r="C4389" s="19">
        <v>14513.06</v>
      </c>
      <c r="D4389" s="19">
        <v>275.75</v>
      </c>
      <c r="E4389" s="19">
        <v>0</v>
      </c>
      <c r="F4389" s="19">
        <v>275.75</v>
      </c>
      <c r="G4389" s="19">
        <v>0</v>
      </c>
      <c r="H4389" s="85">
        <v>49043.22</v>
      </c>
      <c r="I4389" s="85">
        <v>931.82</v>
      </c>
      <c r="J4389" s="85">
        <v>1102.99</v>
      </c>
      <c r="K4389" s="85">
        <v>-171.17</v>
      </c>
      <c r="L4389" s="146">
        <v>232.96</v>
      </c>
      <c r="M4389" s="146">
        <v>61.79</v>
      </c>
      <c r="N4389" s="146">
        <v>0</v>
      </c>
      <c r="Y4389" s="32">
        <f t="shared" si="68"/>
        <v>337.54</v>
      </c>
    </row>
    <row r="4390" spans="1:25" x14ac:dyDescent="0.25">
      <c r="A4390" s="83" t="s">
        <v>12058</v>
      </c>
      <c r="B4390" s="84" t="s">
        <v>4465</v>
      </c>
      <c r="C4390" s="19">
        <v>49308.05</v>
      </c>
      <c r="D4390" s="19">
        <v>936.85</v>
      </c>
      <c r="E4390" s="19">
        <v>0</v>
      </c>
      <c r="F4390" s="19">
        <v>936.85</v>
      </c>
      <c r="G4390" s="19">
        <v>0</v>
      </c>
      <c r="H4390" s="85">
        <v>182317.54</v>
      </c>
      <c r="I4390" s="85">
        <v>3464.03</v>
      </c>
      <c r="J4390" s="85">
        <v>3747.41</v>
      </c>
      <c r="K4390" s="85">
        <v>-283.38</v>
      </c>
      <c r="L4390" s="146">
        <v>866.01</v>
      </c>
      <c r="M4390" s="146">
        <v>582.63</v>
      </c>
      <c r="N4390" s="146">
        <v>0</v>
      </c>
      <c r="Y4390" s="32">
        <f t="shared" si="68"/>
        <v>1519.48</v>
      </c>
    </row>
    <row r="4391" spans="1:25" x14ac:dyDescent="0.25">
      <c r="A4391" s="83" t="s">
        <v>12059</v>
      </c>
      <c r="B4391" s="84" t="s">
        <v>4466</v>
      </c>
      <c r="C4391" s="19">
        <v>54234.63</v>
      </c>
      <c r="D4391" s="19">
        <v>1030.46</v>
      </c>
      <c r="E4391" s="19">
        <v>0</v>
      </c>
      <c r="F4391" s="19">
        <v>1030.46</v>
      </c>
      <c r="G4391" s="19">
        <v>0</v>
      </c>
      <c r="H4391" s="85">
        <v>203762.64</v>
      </c>
      <c r="I4391" s="85">
        <v>3871.49</v>
      </c>
      <c r="J4391" s="85">
        <v>4121.83</v>
      </c>
      <c r="K4391" s="85">
        <v>-250.34</v>
      </c>
      <c r="L4391" s="146">
        <v>967.87</v>
      </c>
      <c r="M4391" s="146">
        <v>717.53</v>
      </c>
      <c r="N4391" s="146">
        <v>0</v>
      </c>
      <c r="Y4391" s="32">
        <f t="shared" si="68"/>
        <v>1747.99</v>
      </c>
    </row>
    <row r="4392" spans="1:25" x14ac:dyDescent="0.25">
      <c r="A4392" s="83" t="s">
        <v>12060</v>
      </c>
      <c r="B4392" s="84" t="s">
        <v>4467</v>
      </c>
      <c r="C4392" s="19">
        <v>39285.46</v>
      </c>
      <c r="D4392" s="19">
        <v>746.42</v>
      </c>
      <c r="E4392" s="19">
        <v>0</v>
      </c>
      <c r="F4392" s="19">
        <v>746.42</v>
      </c>
      <c r="G4392" s="19">
        <v>0</v>
      </c>
      <c r="H4392" s="85">
        <v>210000.38</v>
      </c>
      <c r="I4392" s="85">
        <v>3990.01</v>
      </c>
      <c r="J4392" s="85">
        <v>2985.69</v>
      </c>
      <c r="K4392" s="85">
        <v>1004.32</v>
      </c>
      <c r="L4392" s="146">
        <v>997.5</v>
      </c>
      <c r="M4392" s="146">
        <v>2001.82</v>
      </c>
      <c r="N4392" s="146">
        <v>0</v>
      </c>
      <c r="Y4392" s="32">
        <f t="shared" si="68"/>
        <v>2748.24</v>
      </c>
    </row>
    <row r="4393" spans="1:25" x14ac:dyDescent="0.25">
      <c r="A4393" s="83" t="s">
        <v>12061</v>
      </c>
      <c r="B4393" s="84" t="s">
        <v>4468</v>
      </c>
      <c r="C4393" s="19">
        <v>2627011.48</v>
      </c>
      <c r="D4393" s="19">
        <v>49913.22</v>
      </c>
      <c r="E4393" s="19">
        <v>0</v>
      </c>
      <c r="F4393" s="19">
        <v>49913.22</v>
      </c>
      <c r="G4393" s="19">
        <v>0</v>
      </c>
      <c r="H4393" s="85">
        <v>9260301.6099999994</v>
      </c>
      <c r="I4393" s="85">
        <v>175945.73</v>
      </c>
      <c r="J4393" s="85">
        <v>199652.87</v>
      </c>
      <c r="K4393" s="85">
        <v>-23707.14</v>
      </c>
      <c r="L4393" s="146">
        <v>43986.43</v>
      </c>
      <c r="M4393" s="146">
        <v>20279.29</v>
      </c>
      <c r="N4393" s="146">
        <v>0</v>
      </c>
      <c r="Y4393" s="32">
        <f t="shared" si="68"/>
        <v>70192.510000000009</v>
      </c>
    </row>
    <row r="4394" spans="1:25" x14ac:dyDescent="0.25">
      <c r="A4394" s="83" t="s">
        <v>12062</v>
      </c>
      <c r="B4394" s="84" t="s">
        <v>4469</v>
      </c>
      <c r="C4394" s="19">
        <v>7208.9</v>
      </c>
      <c r="D4394" s="19">
        <v>136.97</v>
      </c>
      <c r="E4394" s="19">
        <v>0</v>
      </c>
      <c r="F4394" s="19">
        <v>136.97</v>
      </c>
      <c r="G4394" s="19">
        <v>0</v>
      </c>
      <c r="H4394" s="85">
        <v>26028.74</v>
      </c>
      <c r="I4394" s="85">
        <v>494.55</v>
      </c>
      <c r="J4394" s="85">
        <v>547.88</v>
      </c>
      <c r="K4394" s="85">
        <v>-53.33</v>
      </c>
      <c r="L4394" s="146">
        <v>123.64</v>
      </c>
      <c r="M4394" s="146">
        <v>70.31</v>
      </c>
      <c r="N4394" s="146">
        <v>0</v>
      </c>
      <c r="Y4394" s="32">
        <f t="shared" si="68"/>
        <v>207.28</v>
      </c>
    </row>
    <row r="4395" spans="1:25" x14ac:dyDescent="0.25">
      <c r="A4395" s="83" t="s">
        <v>12063</v>
      </c>
      <c r="B4395" s="84" t="s">
        <v>4470</v>
      </c>
      <c r="C4395" s="19">
        <v>132164.19</v>
      </c>
      <c r="D4395" s="19">
        <v>2511.12</v>
      </c>
      <c r="E4395" s="19">
        <v>0</v>
      </c>
      <c r="F4395" s="19">
        <v>2511.12</v>
      </c>
      <c r="G4395" s="19">
        <v>0</v>
      </c>
      <c r="H4395" s="85">
        <v>426880.51</v>
      </c>
      <c r="I4395" s="85">
        <v>8110.73</v>
      </c>
      <c r="J4395" s="85">
        <v>10044.48</v>
      </c>
      <c r="K4395" s="85">
        <v>-1933.75</v>
      </c>
      <c r="L4395" s="146">
        <v>2027.68</v>
      </c>
      <c r="M4395" s="146">
        <v>93.93</v>
      </c>
      <c r="N4395" s="146">
        <v>0</v>
      </c>
      <c r="Y4395" s="32">
        <f t="shared" si="68"/>
        <v>2605.0499999999997</v>
      </c>
    </row>
    <row r="4396" spans="1:25" x14ac:dyDescent="0.25">
      <c r="A4396" s="83" t="s">
        <v>12064</v>
      </c>
      <c r="B4396" s="84" t="s">
        <v>4471</v>
      </c>
      <c r="C4396" s="19">
        <v>2384288.2000000002</v>
      </c>
      <c r="D4396" s="19">
        <v>45301.48</v>
      </c>
      <c r="E4396" s="19">
        <v>0</v>
      </c>
      <c r="F4396" s="19">
        <v>45301.48</v>
      </c>
      <c r="G4396" s="19">
        <v>0</v>
      </c>
      <c r="H4396" s="85">
        <v>8646308.6799999997</v>
      </c>
      <c r="I4396" s="85">
        <v>164279.85999999999</v>
      </c>
      <c r="J4396" s="85">
        <v>181205.9</v>
      </c>
      <c r="K4396" s="85">
        <v>-16926.04</v>
      </c>
      <c r="L4396" s="146">
        <v>41069.97</v>
      </c>
      <c r="M4396" s="146">
        <v>24143.93</v>
      </c>
      <c r="N4396" s="146">
        <v>0</v>
      </c>
      <c r="Y4396" s="32">
        <f t="shared" si="68"/>
        <v>69445.41</v>
      </c>
    </row>
    <row r="4397" spans="1:25" x14ac:dyDescent="0.25">
      <c r="A4397" s="83" t="s">
        <v>12065</v>
      </c>
      <c r="B4397" s="84" t="s">
        <v>4472</v>
      </c>
      <c r="C4397" s="19">
        <v>52715.15</v>
      </c>
      <c r="D4397" s="19">
        <v>1001.59</v>
      </c>
      <c r="E4397" s="19">
        <v>0</v>
      </c>
      <c r="F4397" s="19">
        <v>1001.59</v>
      </c>
      <c r="G4397" s="19">
        <v>0</v>
      </c>
      <c r="H4397" s="85">
        <v>186684.71</v>
      </c>
      <c r="I4397" s="85">
        <v>3547.01</v>
      </c>
      <c r="J4397" s="85">
        <v>4006.35</v>
      </c>
      <c r="K4397" s="85">
        <v>-459.34</v>
      </c>
      <c r="L4397" s="146">
        <v>886.75</v>
      </c>
      <c r="M4397" s="146">
        <v>427.41</v>
      </c>
      <c r="N4397" s="146">
        <v>0</v>
      </c>
      <c r="Y4397" s="32">
        <f t="shared" si="68"/>
        <v>1429</v>
      </c>
    </row>
    <row r="4398" spans="1:25" x14ac:dyDescent="0.25">
      <c r="A4398" s="83" t="s">
        <v>12066</v>
      </c>
      <c r="B4398" s="84" t="s">
        <v>4473</v>
      </c>
      <c r="C4398" s="19">
        <v>49665.96</v>
      </c>
      <c r="D4398" s="19">
        <v>943.65</v>
      </c>
      <c r="E4398" s="19">
        <v>0</v>
      </c>
      <c r="F4398" s="19">
        <v>943.65</v>
      </c>
      <c r="G4398" s="19">
        <v>0</v>
      </c>
      <c r="H4398" s="85">
        <v>177407.66</v>
      </c>
      <c r="I4398" s="85">
        <v>3370.75</v>
      </c>
      <c r="J4398" s="85">
        <v>3774.61</v>
      </c>
      <c r="K4398" s="85">
        <v>-403.86</v>
      </c>
      <c r="L4398" s="146">
        <v>842.69</v>
      </c>
      <c r="M4398" s="146">
        <v>438.83</v>
      </c>
      <c r="N4398" s="146">
        <v>0</v>
      </c>
      <c r="Y4398" s="32">
        <f t="shared" si="68"/>
        <v>1382.48</v>
      </c>
    </row>
    <row r="4399" spans="1:25" x14ac:dyDescent="0.25">
      <c r="A4399" s="83" t="s">
        <v>12067</v>
      </c>
      <c r="B4399" s="84" t="s">
        <v>4474</v>
      </c>
      <c r="C4399" s="19">
        <v>8834.89</v>
      </c>
      <c r="D4399" s="19">
        <v>167.86</v>
      </c>
      <c r="E4399" s="19">
        <v>0</v>
      </c>
      <c r="F4399" s="19">
        <v>167.86</v>
      </c>
      <c r="G4399" s="19">
        <v>0</v>
      </c>
      <c r="H4399" s="85">
        <v>33559.96</v>
      </c>
      <c r="I4399" s="85">
        <v>637.64</v>
      </c>
      <c r="J4399" s="85">
        <v>671.45</v>
      </c>
      <c r="K4399" s="85">
        <v>-33.81</v>
      </c>
      <c r="L4399" s="146">
        <v>159.41</v>
      </c>
      <c r="M4399" s="146">
        <v>125.6</v>
      </c>
      <c r="N4399" s="146">
        <v>0</v>
      </c>
      <c r="Y4399" s="32">
        <f t="shared" si="68"/>
        <v>293.46000000000004</v>
      </c>
    </row>
    <row r="4400" spans="1:25" x14ac:dyDescent="0.25">
      <c r="A4400" s="83" t="s">
        <v>12068</v>
      </c>
      <c r="B4400" s="84" t="s">
        <v>4475</v>
      </c>
      <c r="C4400" s="19">
        <v>28956.66</v>
      </c>
      <c r="D4400" s="19">
        <v>550.17999999999995</v>
      </c>
      <c r="E4400" s="19">
        <v>0</v>
      </c>
      <c r="F4400" s="19">
        <v>550.17999999999995</v>
      </c>
      <c r="G4400" s="19">
        <v>0</v>
      </c>
      <c r="H4400" s="85">
        <v>88368.34</v>
      </c>
      <c r="I4400" s="85">
        <v>1679</v>
      </c>
      <c r="J4400" s="85">
        <v>2200.71</v>
      </c>
      <c r="K4400" s="85">
        <v>-521.71</v>
      </c>
      <c r="L4400" s="146">
        <v>419.75</v>
      </c>
      <c r="M4400" s="146">
        <v>0</v>
      </c>
      <c r="N4400" s="146">
        <v>101.96</v>
      </c>
      <c r="Y4400" s="32">
        <f t="shared" si="68"/>
        <v>550.17999999999995</v>
      </c>
    </row>
    <row r="4401" spans="1:25" x14ac:dyDescent="0.25">
      <c r="A4401" s="83" t="s">
        <v>12069</v>
      </c>
      <c r="B4401" s="84" t="s">
        <v>4476</v>
      </c>
      <c r="C4401" s="19">
        <v>29161.95</v>
      </c>
      <c r="D4401" s="19">
        <v>554.08000000000004</v>
      </c>
      <c r="E4401" s="19">
        <v>0</v>
      </c>
      <c r="F4401" s="19">
        <v>554.08000000000004</v>
      </c>
      <c r="G4401" s="19">
        <v>0</v>
      </c>
      <c r="H4401" s="85">
        <v>106245.11</v>
      </c>
      <c r="I4401" s="85">
        <v>2018.66</v>
      </c>
      <c r="J4401" s="85">
        <v>2216.31</v>
      </c>
      <c r="K4401" s="85">
        <v>-197.65</v>
      </c>
      <c r="L4401" s="146">
        <v>504.67</v>
      </c>
      <c r="M4401" s="146">
        <v>307.02</v>
      </c>
      <c r="N4401" s="146">
        <v>0</v>
      </c>
      <c r="Y4401" s="32">
        <f t="shared" si="68"/>
        <v>861.1</v>
      </c>
    </row>
    <row r="4402" spans="1:25" x14ac:dyDescent="0.25">
      <c r="A4402" s="83" t="s">
        <v>12070</v>
      </c>
      <c r="B4402" s="84" t="s">
        <v>4477</v>
      </c>
      <c r="C4402" s="19">
        <v>21506.48</v>
      </c>
      <c r="D4402" s="19">
        <v>408.62</v>
      </c>
      <c r="E4402" s="19">
        <v>0</v>
      </c>
      <c r="F4402" s="19">
        <v>408.62</v>
      </c>
      <c r="G4402" s="19">
        <v>0</v>
      </c>
      <c r="H4402" s="85">
        <v>73020.47</v>
      </c>
      <c r="I4402" s="85">
        <v>1387.39</v>
      </c>
      <c r="J4402" s="85">
        <v>1634.49</v>
      </c>
      <c r="K4402" s="85">
        <v>-247.1</v>
      </c>
      <c r="L4402" s="146">
        <v>346.85</v>
      </c>
      <c r="M4402" s="146">
        <v>99.75</v>
      </c>
      <c r="N4402" s="146">
        <v>0</v>
      </c>
      <c r="Y4402" s="32">
        <f t="shared" si="68"/>
        <v>508.37</v>
      </c>
    </row>
    <row r="4403" spans="1:25" x14ac:dyDescent="0.25">
      <c r="A4403" s="83" t="s">
        <v>12071</v>
      </c>
      <c r="B4403" s="84" t="s">
        <v>4478</v>
      </c>
      <c r="C4403" s="19">
        <v>33845.760000000002</v>
      </c>
      <c r="D4403" s="19">
        <v>643.07000000000005</v>
      </c>
      <c r="E4403" s="19">
        <v>0</v>
      </c>
      <c r="F4403" s="19">
        <v>643.07000000000005</v>
      </c>
      <c r="G4403" s="19">
        <v>0</v>
      </c>
      <c r="H4403" s="85">
        <v>108228.47</v>
      </c>
      <c r="I4403" s="85">
        <v>2056.34</v>
      </c>
      <c r="J4403" s="85">
        <v>2572.2800000000002</v>
      </c>
      <c r="K4403" s="85">
        <v>-515.94000000000005</v>
      </c>
      <c r="L4403" s="146">
        <v>514.09</v>
      </c>
      <c r="M4403" s="146">
        <v>0</v>
      </c>
      <c r="N4403" s="146">
        <v>1.85</v>
      </c>
      <c r="Y4403" s="32">
        <f t="shared" si="68"/>
        <v>643.07000000000005</v>
      </c>
    </row>
    <row r="4404" spans="1:25" x14ac:dyDescent="0.25">
      <c r="A4404" s="83" t="s">
        <v>12072</v>
      </c>
      <c r="B4404" s="84" t="s">
        <v>4479</v>
      </c>
      <c r="C4404" s="19">
        <v>8528.0300000000007</v>
      </c>
      <c r="D4404" s="19">
        <v>162.03</v>
      </c>
      <c r="E4404" s="19">
        <v>0</v>
      </c>
      <c r="F4404" s="19">
        <v>162.03</v>
      </c>
      <c r="G4404" s="19">
        <v>0</v>
      </c>
      <c r="H4404" s="85">
        <v>32986.36</v>
      </c>
      <c r="I4404" s="85">
        <v>626.74</v>
      </c>
      <c r="J4404" s="85">
        <v>648.13</v>
      </c>
      <c r="K4404" s="85">
        <v>-21.39</v>
      </c>
      <c r="L4404" s="146">
        <v>156.69</v>
      </c>
      <c r="M4404" s="146">
        <v>135.30000000000001</v>
      </c>
      <c r="N4404" s="146">
        <v>0</v>
      </c>
      <c r="Y4404" s="32">
        <f t="shared" si="68"/>
        <v>297.33000000000004</v>
      </c>
    </row>
    <row r="4405" spans="1:25" x14ac:dyDescent="0.25">
      <c r="A4405" s="83" t="s">
        <v>12073</v>
      </c>
      <c r="B4405" s="84" t="s">
        <v>4480</v>
      </c>
      <c r="C4405" s="19">
        <v>12307.3</v>
      </c>
      <c r="D4405" s="19">
        <v>233.84</v>
      </c>
      <c r="E4405" s="19">
        <v>0</v>
      </c>
      <c r="F4405" s="19">
        <v>233.84</v>
      </c>
      <c r="G4405" s="19">
        <v>0</v>
      </c>
      <c r="H4405" s="85">
        <v>53786.67</v>
      </c>
      <c r="I4405" s="85">
        <v>1021.95</v>
      </c>
      <c r="J4405" s="85">
        <v>935.35</v>
      </c>
      <c r="K4405" s="85">
        <v>86.6</v>
      </c>
      <c r="L4405" s="146">
        <v>255.49</v>
      </c>
      <c r="M4405" s="146">
        <v>342.09</v>
      </c>
      <c r="N4405" s="146">
        <v>0</v>
      </c>
      <c r="Y4405" s="32">
        <f t="shared" si="68"/>
        <v>575.92999999999995</v>
      </c>
    </row>
    <row r="4406" spans="1:25" x14ac:dyDescent="0.25">
      <c r="A4406" s="83" t="s">
        <v>12074</v>
      </c>
      <c r="B4406" s="84" t="s">
        <v>4481</v>
      </c>
      <c r="C4406" s="19">
        <v>2826.17</v>
      </c>
      <c r="D4406" s="19">
        <v>53.7</v>
      </c>
      <c r="E4406" s="19">
        <v>0</v>
      </c>
      <c r="F4406" s="19">
        <v>53.7</v>
      </c>
      <c r="G4406" s="19">
        <v>0</v>
      </c>
      <c r="H4406" s="85">
        <v>7278.13</v>
      </c>
      <c r="I4406" s="85">
        <v>138.28</v>
      </c>
      <c r="J4406" s="85">
        <v>214.79</v>
      </c>
      <c r="K4406" s="85">
        <v>-76.510000000000005</v>
      </c>
      <c r="L4406" s="146">
        <v>34.57</v>
      </c>
      <c r="M4406" s="146">
        <v>0</v>
      </c>
      <c r="N4406" s="146">
        <v>41.94</v>
      </c>
      <c r="Y4406" s="32">
        <f t="shared" si="68"/>
        <v>53.7</v>
      </c>
    </row>
    <row r="4407" spans="1:25" x14ac:dyDescent="0.25">
      <c r="A4407" s="83" t="s">
        <v>12075</v>
      </c>
      <c r="B4407" s="84" t="s">
        <v>4482</v>
      </c>
      <c r="C4407" s="19">
        <v>5775.84</v>
      </c>
      <c r="D4407" s="19">
        <v>109.74</v>
      </c>
      <c r="E4407" s="19">
        <v>0</v>
      </c>
      <c r="F4407" s="19">
        <v>109.74</v>
      </c>
      <c r="G4407" s="19">
        <v>0</v>
      </c>
      <c r="H4407" s="85">
        <v>22985.119999999999</v>
      </c>
      <c r="I4407" s="85">
        <v>436.72</v>
      </c>
      <c r="J4407" s="85">
        <v>438.96</v>
      </c>
      <c r="K4407" s="85">
        <v>-2.2400000000000002</v>
      </c>
      <c r="L4407" s="146">
        <v>109.18</v>
      </c>
      <c r="M4407" s="146">
        <v>106.94</v>
      </c>
      <c r="N4407" s="146">
        <v>0</v>
      </c>
      <c r="Y4407" s="32">
        <f t="shared" si="68"/>
        <v>216.68</v>
      </c>
    </row>
    <row r="4408" spans="1:25" x14ac:dyDescent="0.25">
      <c r="A4408" s="83" t="s">
        <v>12076</v>
      </c>
      <c r="B4408" s="84" t="s">
        <v>4483</v>
      </c>
      <c r="C4408" s="19">
        <v>16812.169999999998</v>
      </c>
      <c r="D4408" s="19">
        <v>319.43</v>
      </c>
      <c r="E4408" s="19">
        <v>0</v>
      </c>
      <c r="F4408" s="19">
        <v>319.43</v>
      </c>
      <c r="G4408" s="19">
        <v>0</v>
      </c>
      <c r="H4408" s="85">
        <v>67566.28</v>
      </c>
      <c r="I4408" s="85">
        <v>1283.76</v>
      </c>
      <c r="J4408" s="85">
        <v>1277.73</v>
      </c>
      <c r="K4408" s="85">
        <v>6.03</v>
      </c>
      <c r="L4408" s="146">
        <v>320.94</v>
      </c>
      <c r="M4408" s="146">
        <v>326.97000000000003</v>
      </c>
      <c r="N4408" s="146">
        <v>0</v>
      </c>
      <c r="Y4408" s="32">
        <f t="shared" si="68"/>
        <v>646.40000000000009</v>
      </c>
    </row>
    <row r="4409" spans="1:25" x14ac:dyDescent="0.25">
      <c r="A4409" s="83" t="s">
        <v>12077</v>
      </c>
      <c r="B4409" s="84" t="s">
        <v>4484</v>
      </c>
      <c r="C4409" s="19">
        <v>16535319.800000001</v>
      </c>
      <c r="D4409" s="19">
        <v>314171.08</v>
      </c>
      <c r="E4409" s="19">
        <v>0</v>
      </c>
      <c r="F4409" s="19">
        <v>314171.08</v>
      </c>
      <c r="G4409" s="19">
        <v>0</v>
      </c>
      <c r="H4409" s="85">
        <v>62626859.259999998</v>
      </c>
      <c r="I4409" s="85">
        <v>1189910.33</v>
      </c>
      <c r="J4409" s="85">
        <v>1256684.3</v>
      </c>
      <c r="K4409" s="85">
        <v>-66773.97</v>
      </c>
      <c r="L4409" s="146">
        <v>297477.58</v>
      </c>
      <c r="M4409" s="146">
        <v>230703.61</v>
      </c>
      <c r="N4409" s="146">
        <v>0</v>
      </c>
      <c r="Y4409" s="32">
        <f t="shared" si="68"/>
        <v>544874.68999999994</v>
      </c>
    </row>
    <row r="4410" spans="1:25" x14ac:dyDescent="0.25">
      <c r="A4410" s="83" t="s">
        <v>12078</v>
      </c>
      <c r="B4410" s="84" t="s">
        <v>4485</v>
      </c>
      <c r="C4410" s="19">
        <v>822226.31</v>
      </c>
      <c r="D4410" s="19">
        <v>15622.3</v>
      </c>
      <c r="E4410" s="19">
        <v>0</v>
      </c>
      <c r="F4410" s="19">
        <v>15622.3</v>
      </c>
      <c r="G4410" s="19">
        <v>0</v>
      </c>
      <c r="H4410" s="85">
        <v>2922753.52</v>
      </c>
      <c r="I4410" s="85">
        <v>55532.32</v>
      </c>
      <c r="J4410" s="85">
        <v>62489.2</v>
      </c>
      <c r="K4410" s="85">
        <v>-6956.88</v>
      </c>
      <c r="L4410" s="146">
        <v>13883.08</v>
      </c>
      <c r="M4410" s="146">
        <v>6926.2</v>
      </c>
      <c r="N4410" s="146">
        <v>0</v>
      </c>
      <c r="Y4410" s="32">
        <f t="shared" si="68"/>
        <v>22548.5</v>
      </c>
    </row>
    <row r="4411" spans="1:25" x14ac:dyDescent="0.25">
      <c r="A4411" s="83" t="s">
        <v>12079</v>
      </c>
      <c r="B4411" s="84" t="s">
        <v>4486</v>
      </c>
      <c r="C4411" s="19">
        <v>7440490.29</v>
      </c>
      <c r="D4411" s="19">
        <v>141369.32</v>
      </c>
      <c r="E4411" s="19">
        <v>0</v>
      </c>
      <c r="F4411" s="19">
        <v>141369.32</v>
      </c>
      <c r="G4411" s="19">
        <v>0</v>
      </c>
      <c r="H4411" s="85">
        <v>28482666.16</v>
      </c>
      <c r="I4411" s="85">
        <v>541170.66</v>
      </c>
      <c r="J4411" s="85">
        <v>565477.26</v>
      </c>
      <c r="K4411" s="85">
        <v>-24306.6</v>
      </c>
      <c r="L4411" s="146">
        <v>135292.67000000001</v>
      </c>
      <c r="M4411" s="146">
        <v>110986.07</v>
      </c>
      <c r="N4411" s="146">
        <v>0</v>
      </c>
      <c r="Y4411" s="32">
        <f t="shared" si="68"/>
        <v>252355.39</v>
      </c>
    </row>
    <row r="4412" spans="1:25" x14ac:dyDescent="0.25">
      <c r="A4412" s="83" t="s">
        <v>12080</v>
      </c>
      <c r="B4412" s="84" t="s">
        <v>4487</v>
      </c>
      <c r="C4412" s="19">
        <v>1302653.49</v>
      </c>
      <c r="D4412" s="19">
        <v>24750.42</v>
      </c>
      <c r="E4412" s="19">
        <v>0</v>
      </c>
      <c r="F4412" s="19">
        <v>24750.42</v>
      </c>
      <c r="G4412" s="19">
        <v>0</v>
      </c>
      <c r="H4412" s="85">
        <v>3250617.3</v>
      </c>
      <c r="I4412" s="85">
        <v>61761.73</v>
      </c>
      <c r="J4412" s="85">
        <v>99001.67</v>
      </c>
      <c r="K4412" s="85">
        <v>-37239.94</v>
      </c>
      <c r="L4412" s="146">
        <v>15440.43</v>
      </c>
      <c r="M4412" s="146">
        <v>0</v>
      </c>
      <c r="N4412" s="146">
        <v>21799.51</v>
      </c>
      <c r="Y4412" s="32">
        <f t="shared" si="68"/>
        <v>24750.42</v>
      </c>
    </row>
    <row r="4413" spans="1:25" x14ac:dyDescent="0.25">
      <c r="A4413" s="83" t="s">
        <v>12081</v>
      </c>
      <c r="B4413" s="84" t="s">
        <v>4488</v>
      </c>
      <c r="C4413" s="19">
        <v>12189.22</v>
      </c>
      <c r="D4413" s="19">
        <v>231.6</v>
      </c>
      <c r="E4413" s="19">
        <v>0</v>
      </c>
      <c r="F4413" s="19">
        <v>231.6</v>
      </c>
      <c r="G4413" s="19">
        <v>0</v>
      </c>
      <c r="H4413" s="85">
        <v>32371.86</v>
      </c>
      <c r="I4413" s="85">
        <v>615.07000000000005</v>
      </c>
      <c r="J4413" s="85">
        <v>926.38</v>
      </c>
      <c r="K4413" s="85">
        <v>-311.31</v>
      </c>
      <c r="L4413" s="146">
        <v>153.77000000000001</v>
      </c>
      <c r="M4413" s="146">
        <v>0</v>
      </c>
      <c r="N4413" s="146">
        <v>157.54</v>
      </c>
      <c r="Y4413" s="32">
        <f t="shared" si="68"/>
        <v>231.6</v>
      </c>
    </row>
    <row r="4414" spans="1:25" x14ac:dyDescent="0.25">
      <c r="A4414" s="83" t="s">
        <v>12082</v>
      </c>
      <c r="B4414" s="84" t="s">
        <v>4489</v>
      </c>
      <c r="C4414" s="19">
        <v>36391.64</v>
      </c>
      <c r="D4414" s="19">
        <v>691.44</v>
      </c>
      <c r="E4414" s="19">
        <v>0</v>
      </c>
      <c r="F4414" s="19">
        <v>691.44</v>
      </c>
      <c r="G4414" s="19">
        <v>0</v>
      </c>
      <c r="H4414" s="85">
        <v>118103.73</v>
      </c>
      <c r="I4414" s="85">
        <v>2243.9699999999998</v>
      </c>
      <c r="J4414" s="85">
        <v>2765.76</v>
      </c>
      <c r="K4414" s="85">
        <v>-521.79</v>
      </c>
      <c r="L4414" s="146">
        <v>560.99</v>
      </c>
      <c r="M4414" s="146">
        <v>39.200000000000003</v>
      </c>
      <c r="N4414" s="146">
        <v>0</v>
      </c>
      <c r="Y4414" s="32">
        <f t="shared" si="68"/>
        <v>730.6400000000001</v>
      </c>
    </row>
    <row r="4415" spans="1:25" x14ac:dyDescent="0.25">
      <c r="A4415" s="83" t="s">
        <v>12083</v>
      </c>
      <c r="B4415" s="84" t="s">
        <v>4490</v>
      </c>
      <c r="C4415" s="19">
        <v>65478.74</v>
      </c>
      <c r="D4415" s="19">
        <v>1244.0999999999999</v>
      </c>
      <c r="E4415" s="19">
        <v>0</v>
      </c>
      <c r="F4415" s="19">
        <v>1244.0999999999999</v>
      </c>
      <c r="G4415" s="19">
        <v>0</v>
      </c>
      <c r="H4415" s="85">
        <v>195870.65</v>
      </c>
      <c r="I4415" s="85">
        <v>3721.54</v>
      </c>
      <c r="J4415" s="85">
        <v>4976.38</v>
      </c>
      <c r="K4415" s="85">
        <v>-1254.8399999999999</v>
      </c>
      <c r="L4415" s="146">
        <v>930.39</v>
      </c>
      <c r="M4415" s="146">
        <v>0</v>
      </c>
      <c r="N4415" s="146">
        <v>324.45</v>
      </c>
      <c r="Y4415" s="32">
        <f t="shared" si="68"/>
        <v>1244.0999999999999</v>
      </c>
    </row>
    <row r="4416" spans="1:25" x14ac:dyDescent="0.25">
      <c r="A4416" s="83" t="s">
        <v>12084</v>
      </c>
      <c r="B4416" s="84" t="s">
        <v>4491</v>
      </c>
      <c r="C4416" s="19">
        <v>13477.05</v>
      </c>
      <c r="D4416" s="19">
        <v>256.07</v>
      </c>
      <c r="E4416" s="19">
        <v>0</v>
      </c>
      <c r="F4416" s="19">
        <v>256.07</v>
      </c>
      <c r="G4416" s="19">
        <v>0</v>
      </c>
      <c r="H4416" s="85">
        <v>45202.46</v>
      </c>
      <c r="I4416" s="85">
        <v>858.85</v>
      </c>
      <c r="J4416" s="85">
        <v>1024.26</v>
      </c>
      <c r="K4416" s="85">
        <v>-165.41</v>
      </c>
      <c r="L4416" s="146">
        <v>214.71</v>
      </c>
      <c r="M4416" s="146">
        <v>49.3</v>
      </c>
      <c r="N4416" s="146">
        <v>0</v>
      </c>
      <c r="Y4416" s="32">
        <f t="shared" si="68"/>
        <v>305.37</v>
      </c>
    </row>
    <row r="4417" spans="1:25" x14ac:dyDescent="0.25">
      <c r="A4417" s="83" t="s">
        <v>12085</v>
      </c>
      <c r="B4417" s="84" t="s">
        <v>4492</v>
      </c>
      <c r="C4417" s="19">
        <v>627434.41</v>
      </c>
      <c r="D4417" s="19">
        <v>11921.25</v>
      </c>
      <c r="E4417" s="19">
        <v>0</v>
      </c>
      <c r="F4417" s="19">
        <v>11921.25</v>
      </c>
      <c r="G4417" s="19">
        <v>0</v>
      </c>
      <c r="H4417" s="85">
        <v>2230088.98</v>
      </c>
      <c r="I4417" s="85">
        <v>42371.69</v>
      </c>
      <c r="J4417" s="85">
        <v>47685.01</v>
      </c>
      <c r="K4417" s="85">
        <v>-5313.32</v>
      </c>
      <c r="L4417" s="146">
        <v>10592.92</v>
      </c>
      <c r="M4417" s="146">
        <v>5279.6</v>
      </c>
      <c r="N4417" s="146">
        <v>0</v>
      </c>
      <c r="Y4417" s="32">
        <f t="shared" si="68"/>
        <v>17200.849999999999</v>
      </c>
    </row>
    <row r="4418" spans="1:25" x14ac:dyDescent="0.25">
      <c r="A4418" s="83" t="s">
        <v>12086</v>
      </c>
      <c r="B4418" s="84" t="s">
        <v>4493</v>
      </c>
      <c r="C4418" s="19">
        <v>132897.32</v>
      </c>
      <c r="D4418" s="19">
        <v>2525.0500000000002</v>
      </c>
      <c r="E4418" s="19">
        <v>0</v>
      </c>
      <c r="F4418" s="19">
        <v>2525.0500000000002</v>
      </c>
      <c r="G4418" s="19">
        <v>0</v>
      </c>
      <c r="H4418" s="85">
        <v>482942.2</v>
      </c>
      <c r="I4418" s="85">
        <v>9175.9</v>
      </c>
      <c r="J4418" s="85">
        <v>10100.200000000001</v>
      </c>
      <c r="K4418" s="85">
        <v>-924.3</v>
      </c>
      <c r="L4418" s="146">
        <v>2293.98</v>
      </c>
      <c r="M4418" s="146">
        <v>1369.68</v>
      </c>
      <c r="N4418" s="146">
        <v>0</v>
      </c>
      <c r="Y4418" s="32">
        <f t="shared" si="68"/>
        <v>3894.7300000000005</v>
      </c>
    </row>
    <row r="4419" spans="1:25" x14ac:dyDescent="0.25">
      <c r="A4419" s="83" t="s">
        <v>12087</v>
      </c>
      <c r="B4419" s="84" t="s">
        <v>4494</v>
      </c>
      <c r="C4419" s="19">
        <v>11319.98</v>
      </c>
      <c r="D4419" s="19">
        <v>215.08</v>
      </c>
      <c r="E4419" s="19">
        <v>0</v>
      </c>
      <c r="F4419" s="19">
        <v>215.08</v>
      </c>
      <c r="G4419" s="19">
        <v>0</v>
      </c>
      <c r="H4419" s="85">
        <v>36878.239999999998</v>
      </c>
      <c r="I4419" s="85">
        <v>700.69</v>
      </c>
      <c r="J4419" s="85">
        <v>860.32</v>
      </c>
      <c r="K4419" s="85">
        <v>-159.63</v>
      </c>
      <c r="L4419" s="146">
        <v>175.17</v>
      </c>
      <c r="M4419" s="146">
        <v>15.54</v>
      </c>
      <c r="N4419" s="146">
        <v>0</v>
      </c>
      <c r="Y4419" s="32">
        <f t="shared" si="68"/>
        <v>230.62</v>
      </c>
    </row>
    <row r="4420" spans="1:25" x14ac:dyDescent="0.25">
      <c r="A4420" s="83" t="s">
        <v>12088</v>
      </c>
      <c r="B4420" s="84" t="s">
        <v>4495</v>
      </c>
      <c r="C4420" s="19">
        <v>226782.34</v>
      </c>
      <c r="D4420" s="19">
        <v>4308.87</v>
      </c>
      <c r="E4420" s="19">
        <v>0</v>
      </c>
      <c r="F4420" s="19">
        <v>4308.87</v>
      </c>
      <c r="G4420" s="19">
        <v>0</v>
      </c>
      <c r="H4420" s="85">
        <v>1325418.76</v>
      </c>
      <c r="I4420" s="85">
        <v>25182.959999999999</v>
      </c>
      <c r="J4420" s="85">
        <v>17235.46</v>
      </c>
      <c r="K4420" s="85">
        <v>7947.5</v>
      </c>
      <c r="L4420" s="146">
        <v>6295.74</v>
      </c>
      <c r="M4420" s="146">
        <v>14243.24</v>
      </c>
      <c r="N4420" s="146">
        <v>0</v>
      </c>
      <c r="Y4420" s="32">
        <f t="shared" si="68"/>
        <v>18552.11</v>
      </c>
    </row>
    <row r="4421" spans="1:25" x14ac:dyDescent="0.25">
      <c r="A4421" s="83" t="s">
        <v>12089</v>
      </c>
      <c r="B4421" s="84" t="s">
        <v>4496</v>
      </c>
      <c r="C4421" s="19">
        <v>119996.42</v>
      </c>
      <c r="D4421" s="19">
        <v>2279.9299999999998</v>
      </c>
      <c r="E4421" s="19">
        <v>0</v>
      </c>
      <c r="F4421" s="19">
        <v>2279.9299999999998</v>
      </c>
      <c r="G4421" s="19">
        <v>0</v>
      </c>
      <c r="H4421" s="85">
        <v>463772.83</v>
      </c>
      <c r="I4421" s="85">
        <v>8811.68</v>
      </c>
      <c r="J4421" s="85">
        <v>9119.73</v>
      </c>
      <c r="K4421" s="85">
        <v>-308.05</v>
      </c>
      <c r="L4421" s="146">
        <v>2202.92</v>
      </c>
      <c r="M4421" s="146">
        <v>1894.87</v>
      </c>
      <c r="N4421" s="146">
        <v>0</v>
      </c>
      <c r="Y4421" s="32">
        <f t="shared" si="68"/>
        <v>4174.7999999999993</v>
      </c>
    </row>
    <row r="4422" spans="1:25" x14ac:dyDescent="0.25">
      <c r="A4422" s="83" t="s">
        <v>12090</v>
      </c>
      <c r="B4422" s="84" t="s">
        <v>4497</v>
      </c>
      <c r="C4422" s="19">
        <v>9714.19</v>
      </c>
      <c r="D4422" s="19">
        <v>184.57</v>
      </c>
      <c r="E4422" s="19">
        <v>0</v>
      </c>
      <c r="F4422" s="19">
        <v>184.57</v>
      </c>
      <c r="G4422" s="19">
        <v>0</v>
      </c>
      <c r="H4422" s="85">
        <v>34361.01</v>
      </c>
      <c r="I4422" s="85">
        <v>652.86</v>
      </c>
      <c r="J4422" s="85">
        <v>738.28</v>
      </c>
      <c r="K4422" s="85">
        <v>-85.42</v>
      </c>
      <c r="L4422" s="146">
        <v>163.22</v>
      </c>
      <c r="M4422" s="146">
        <v>77.8</v>
      </c>
      <c r="N4422" s="146">
        <v>0</v>
      </c>
      <c r="Y4422" s="32">
        <f t="shared" si="68"/>
        <v>262.37</v>
      </c>
    </row>
    <row r="4423" spans="1:25" x14ac:dyDescent="0.25">
      <c r="A4423" s="83" t="s">
        <v>12091</v>
      </c>
      <c r="B4423" s="84" t="s">
        <v>4498</v>
      </c>
      <c r="C4423" s="19">
        <v>1960066.77</v>
      </c>
      <c r="D4423" s="19">
        <v>37241.269999999997</v>
      </c>
      <c r="E4423" s="19">
        <v>0</v>
      </c>
      <c r="F4423" s="19">
        <v>37241.269999999997</v>
      </c>
      <c r="G4423" s="19">
        <v>0</v>
      </c>
      <c r="H4423" s="85">
        <v>7894406.1299999999</v>
      </c>
      <c r="I4423" s="85">
        <v>149993.72</v>
      </c>
      <c r="J4423" s="85">
        <v>148965.07</v>
      </c>
      <c r="K4423" s="85">
        <v>1028.6500000000001</v>
      </c>
      <c r="L4423" s="146">
        <v>37498.43</v>
      </c>
      <c r="M4423" s="146">
        <v>38527.08</v>
      </c>
      <c r="N4423" s="146">
        <v>0</v>
      </c>
      <c r="Y4423" s="32">
        <f t="shared" si="68"/>
        <v>75768.350000000006</v>
      </c>
    </row>
    <row r="4424" spans="1:25" x14ac:dyDescent="0.25">
      <c r="A4424" s="83" t="s">
        <v>12092</v>
      </c>
      <c r="B4424" s="84" t="s">
        <v>4499</v>
      </c>
      <c r="C4424" s="19">
        <v>42479.86</v>
      </c>
      <c r="D4424" s="19">
        <v>807.12</v>
      </c>
      <c r="E4424" s="19">
        <v>0</v>
      </c>
      <c r="F4424" s="19">
        <v>807.12</v>
      </c>
      <c r="G4424" s="19">
        <v>0</v>
      </c>
      <c r="H4424" s="85">
        <v>140773.79999999999</v>
      </c>
      <c r="I4424" s="85">
        <v>2674.7</v>
      </c>
      <c r="J4424" s="85">
        <v>3228.47</v>
      </c>
      <c r="K4424" s="85">
        <v>-553.77</v>
      </c>
      <c r="L4424" s="146">
        <v>668.68</v>
      </c>
      <c r="M4424" s="146">
        <v>114.91</v>
      </c>
      <c r="N4424" s="146">
        <v>0</v>
      </c>
      <c r="Y4424" s="32">
        <f t="shared" si="68"/>
        <v>922.03</v>
      </c>
    </row>
    <row r="4425" spans="1:25" x14ac:dyDescent="0.25">
      <c r="A4425" s="83" t="s">
        <v>12093</v>
      </c>
      <c r="B4425" s="84" t="s">
        <v>4500</v>
      </c>
      <c r="C4425" s="19">
        <v>919062.91</v>
      </c>
      <c r="D4425" s="19">
        <v>17462.2</v>
      </c>
      <c r="E4425" s="19">
        <v>0</v>
      </c>
      <c r="F4425" s="19">
        <v>17462.2</v>
      </c>
      <c r="G4425" s="19">
        <v>0</v>
      </c>
      <c r="H4425" s="85">
        <v>2992448.79</v>
      </c>
      <c r="I4425" s="85">
        <v>56856.53</v>
      </c>
      <c r="J4425" s="85">
        <v>69848.78</v>
      </c>
      <c r="K4425" s="85">
        <v>-12992.25</v>
      </c>
      <c r="L4425" s="146">
        <v>14214.13</v>
      </c>
      <c r="M4425" s="146">
        <v>1221.8800000000001</v>
      </c>
      <c r="N4425" s="146">
        <v>0</v>
      </c>
      <c r="Y4425" s="32">
        <f t="shared" si="68"/>
        <v>18684.080000000002</v>
      </c>
    </row>
    <row r="4426" spans="1:25" x14ac:dyDescent="0.25">
      <c r="A4426" s="83" t="s">
        <v>12094</v>
      </c>
      <c r="B4426" s="84" t="s">
        <v>4501</v>
      </c>
      <c r="C4426" s="19">
        <v>9580.25</v>
      </c>
      <c r="D4426" s="19">
        <v>182.03</v>
      </c>
      <c r="E4426" s="19">
        <v>0</v>
      </c>
      <c r="F4426" s="19">
        <v>182.03</v>
      </c>
      <c r="G4426" s="19">
        <v>0</v>
      </c>
      <c r="H4426" s="85">
        <v>37492.67</v>
      </c>
      <c r="I4426" s="85">
        <v>712.36</v>
      </c>
      <c r="J4426" s="85">
        <v>728.1</v>
      </c>
      <c r="K4426" s="85">
        <v>-15.74</v>
      </c>
      <c r="L4426" s="146">
        <v>178.09</v>
      </c>
      <c r="M4426" s="146">
        <v>162.35</v>
      </c>
      <c r="N4426" s="146">
        <v>0</v>
      </c>
      <c r="Y4426" s="32">
        <f t="shared" si="68"/>
        <v>344.38</v>
      </c>
    </row>
    <row r="4427" spans="1:25" x14ac:dyDescent="0.25">
      <c r="A4427" s="83" t="s">
        <v>12095</v>
      </c>
      <c r="B4427" s="84" t="s">
        <v>4502</v>
      </c>
      <c r="C4427" s="19">
        <v>18751.61</v>
      </c>
      <c r="D4427" s="19">
        <v>356.28</v>
      </c>
      <c r="E4427" s="19">
        <v>0</v>
      </c>
      <c r="F4427" s="19">
        <v>356.28</v>
      </c>
      <c r="G4427" s="19">
        <v>0</v>
      </c>
      <c r="H4427" s="85">
        <v>53135.14</v>
      </c>
      <c r="I4427" s="85">
        <v>1009.57</v>
      </c>
      <c r="J4427" s="85">
        <v>1425.12</v>
      </c>
      <c r="K4427" s="85">
        <v>-415.55</v>
      </c>
      <c r="L4427" s="146">
        <v>252.39</v>
      </c>
      <c r="M4427" s="146">
        <v>0</v>
      </c>
      <c r="N4427" s="146">
        <v>163.16</v>
      </c>
      <c r="Y4427" s="32">
        <f t="shared" si="68"/>
        <v>356.28</v>
      </c>
    </row>
    <row r="4428" spans="1:25" x14ac:dyDescent="0.25">
      <c r="A4428" s="83" t="s">
        <v>12096</v>
      </c>
      <c r="B4428" s="84" t="s">
        <v>4503</v>
      </c>
      <c r="C4428" s="19">
        <v>12493.07</v>
      </c>
      <c r="D4428" s="19">
        <v>237.37</v>
      </c>
      <c r="E4428" s="19">
        <v>0</v>
      </c>
      <c r="F4428" s="19">
        <v>237.37</v>
      </c>
      <c r="G4428" s="19">
        <v>0</v>
      </c>
      <c r="H4428" s="85">
        <v>48055.8</v>
      </c>
      <c r="I4428" s="85">
        <v>913.06</v>
      </c>
      <c r="J4428" s="85">
        <v>949.47</v>
      </c>
      <c r="K4428" s="85">
        <v>-36.409999999999997</v>
      </c>
      <c r="L4428" s="146">
        <v>228.27</v>
      </c>
      <c r="M4428" s="146">
        <v>191.86</v>
      </c>
      <c r="N4428" s="146">
        <v>0</v>
      </c>
      <c r="Y4428" s="32">
        <f t="shared" si="68"/>
        <v>429.23</v>
      </c>
    </row>
    <row r="4429" spans="1:25" x14ac:dyDescent="0.25">
      <c r="A4429" s="83" t="s">
        <v>12097</v>
      </c>
      <c r="B4429" s="84" t="s">
        <v>4504</v>
      </c>
      <c r="C4429" s="19">
        <v>50531.91</v>
      </c>
      <c r="D4429" s="19">
        <v>960.11</v>
      </c>
      <c r="E4429" s="19">
        <v>0</v>
      </c>
      <c r="F4429" s="19">
        <v>960.11</v>
      </c>
      <c r="G4429" s="19">
        <v>0</v>
      </c>
      <c r="H4429" s="85">
        <v>179319.8</v>
      </c>
      <c r="I4429" s="85">
        <v>3407.08</v>
      </c>
      <c r="J4429" s="85">
        <v>3840.43</v>
      </c>
      <c r="K4429" s="85">
        <v>-433.35</v>
      </c>
      <c r="L4429" s="146">
        <v>851.77</v>
      </c>
      <c r="M4429" s="146">
        <v>418.42</v>
      </c>
      <c r="N4429" s="146">
        <v>0</v>
      </c>
      <c r="Y4429" s="32">
        <f t="shared" si="68"/>
        <v>1378.53</v>
      </c>
    </row>
    <row r="4430" spans="1:25" x14ac:dyDescent="0.25">
      <c r="A4430" s="83" t="s">
        <v>12098</v>
      </c>
      <c r="B4430" s="84" t="s">
        <v>4505</v>
      </c>
      <c r="C4430" s="19">
        <v>49714.37</v>
      </c>
      <c r="D4430" s="19">
        <v>944.57</v>
      </c>
      <c r="E4430" s="19">
        <v>0</v>
      </c>
      <c r="F4430" s="19">
        <v>944.57</v>
      </c>
      <c r="G4430" s="19">
        <v>0</v>
      </c>
      <c r="H4430" s="85">
        <v>185113.61</v>
      </c>
      <c r="I4430" s="85">
        <v>3517.16</v>
      </c>
      <c r="J4430" s="85">
        <v>3778.29</v>
      </c>
      <c r="K4430" s="85">
        <v>-261.13</v>
      </c>
      <c r="L4430" s="146">
        <v>879.29</v>
      </c>
      <c r="M4430" s="146">
        <v>618.16</v>
      </c>
      <c r="N4430" s="146">
        <v>0</v>
      </c>
      <c r="Y4430" s="32">
        <f t="shared" si="68"/>
        <v>1562.73</v>
      </c>
    </row>
    <row r="4431" spans="1:25" x14ac:dyDescent="0.25">
      <c r="A4431" s="83" t="s">
        <v>12099</v>
      </c>
      <c r="B4431" s="84" t="s">
        <v>4506</v>
      </c>
      <c r="C4431" s="19">
        <v>32215.14</v>
      </c>
      <c r="D4431" s="19">
        <v>612.09</v>
      </c>
      <c r="E4431" s="19">
        <v>0</v>
      </c>
      <c r="F4431" s="19">
        <v>612.09</v>
      </c>
      <c r="G4431" s="19">
        <v>0</v>
      </c>
      <c r="H4431" s="85">
        <v>122458.01</v>
      </c>
      <c r="I4431" s="85">
        <v>2326.6999999999998</v>
      </c>
      <c r="J4431" s="85">
        <v>2448.35</v>
      </c>
      <c r="K4431" s="85">
        <v>-121.65</v>
      </c>
      <c r="L4431" s="146">
        <v>581.67999999999995</v>
      </c>
      <c r="M4431" s="146">
        <v>460.03</v>
      </c>
      <c r="N4431" s="146">
        <v>0</v>
      </c>
      <c r="Y4431" s="32">
        <f t="shared" si="68"/>
        <v>1072.1199999999999</v>
      </c>
    </row>
    <row r="4432" spans="1:25" x14ac:dyDescent="0.25">
      <c r="A4432" s="83" t="s">
        <v>12100</v>
      </c>
      <c r="B4432" s="84" t="s">
        <v>4507</v>
      </c>
      <c r="C4432" s="19">
        <v>438135.38</v>
      </c>
      <c r="D4432" s="19">
        <v>8324.57</v>
      </c>
      <c r="E4432" s="19">
        <v>0</v>
      </c>
      <c r="F4432" s="19">
        <v>8324.57</v>
      </c>
      <c r="G4432" s="19">
        <v>0</v>
      </c>
      <c r="H4432" s="85">
        <v>1621477.45</v>
      </c>
      <c r="I4432" s="85">
        <v>30808.07</v>
      </c>
      <c r="J4432" s="85">
        <v>33298.29</v>
      </c>
      <c r="K4432" s="85">
        <v>-2490.2199999999998</v>
      </c>
      <c r="L4432" s="146">
        <v>7702.02</v>
      </c>
      <c r="M4432" s="146">
        <v>5211.8</v>
      </c>
      <c r="N4432" s="146">
        <v>0</v>
      </c>
      <c r="Y4432" s="32">
        <f t="shared" si="68"/>
        <v>13536.369999999999</v>
      </c>
    </row>
    <row r="4433" spans="1:25" x14ac:dyDescent="0.25">
      <c r="A4433" s="83" t="s">
        <v>12101</v>
      </c>
      <c r="B4433" s="84" t="s">
        <v>4508</v>
      </c>
      <c r="C4433" s="19">
        <v>27115.67</v>
      </c>
      <c r="D4433" s="19">
        <v>515.20000000000005</v>
      </c>
      <c r="E4433" s="19">
        <v>0</v>
      </c>
      <c r="F4433" s="19">
        <v>515.20000000000005</v>
      </c>
      <c r="G4433" s="19">
        <v>0</v>
      </c>
      <c r="H4433" s="85">
        <v>137408.18</v>
      </c>
      <c r="I4433" s="85">
        <v>2610.7600000000002</v>
      </c>
      <c r="J4433" s="85">
        <v>2060.79</v>
      </c>
      <c r="K4433" s="85">
        <v>549.97</v>
      </c>
      <c r="L4433" s="146">
        <v>652.69000000000005</v>
      </c>
      <c r="M4433" s="146">
        <v>1202.6600000000001</v>
      </c>
      <c r="N4433" s="146">
        <v>0</v>
      </c>
      <c r="Y4433" s="32">
        <f t="shared" ref="Y4433:Y4496" si="69">F4433+M4433+R4433+W4433</f>
        <v>1717.8600000000001</v>
      </c>
    </row>
    <row r="4434" spans="1:25" x14ac:dyDescent="0.25">
      <c r="A4434" s="83" t="s">
        <v>12102</v>
      </c>
      <c r="B4434" s="84" t="s">
        <v>4509</v>
      </c>
      <c r="C4434" s="19">
        <v>39974.639999999999</v>
      </c>
      <c r="D4434" s="19">
        <v>759.52</v>
      </c>
      <c r="E4434" s="19">
        <v>0</v>
      </c>
      <c r="F4434" s="19">
        <v>759.52</v>
      </c>
      <c r="G4434" s="19">
        <v>0</v>
      </c>
      <c r="H4434" s="85">
        <v>142844.60999999999</v>
      </c>
      <c r="I4434" s="85">
        <v>2714.05</v>
      </c>
      <c r="J4434" s="85">
        <v>3038.07</v>
      </c>
      <c r="K4434" s="85">
        <v>-324.02</v>
      </c>
      <c r="L4434" s="146">
        <v>678.51</v>
      </c>
      <c r="M4434" s="146">
        <v>354.49</v>
      </c>
      <c r="N4434" s="146">
        <v>0</v>
      </c>
      <c r="Y4434" s="32">
        <f t="shared" si="69"/>
        <v>1114.01</v>
      </c>
    </row>
    <row r="4435" spans="1:25" x14ac:dyDescent="0.25">
      <c r="A4435" s="83" t="s">
        <v>12103</v>
      </c>
      <c r="B4435" s="84" t="s">
        <v>4510</v>
      </c>
      <c r="C4435" s="19">
        <v>2006346.41</v>
      </c>
      <c r="D4435" s="19">
        <v>38120.58</v>
      </c>
      <c r="E4435" s="19">
        <v>0</v>
      </c>
      <c r="F4435" s="19">
        <v>38120.58</v>
      </c>
      <c r="G4435" s="19">
        <v>0</v>
      </c>
      <c r="H4435" s="85">
        <v>7487223.0899999999</v>
      </c>
      <c r="I4435" s="85">
        <v>142257.24</v>
      </c>
      <c r="J4435" s="85">
        <v>152482.32999999999</v>
      </c>
      <c r="K4435" s="85">
        <v>-10225.09</v>
      </c>
      <c r="L4435" s="146">
        <v>35564.31</v>
      </c>
      <c r="M4435" s="146">
        <v>25339.22</v>
      </c>
      <c r="N4435" s="146">
        <v>0</v>
      </c>
      <c r="Y4435" s="32">
        <f t="shared" si="69"/>
        <v>63459.8</v>
      </c>
    </row>
    <row r="4436" spans="1:25" x14ac:dyDescent="0.25">
      <c r="A4436" s="83" t="s">
        <v>12104</v>
      </c>
      <c r="B4436" s="84" t="s">
        <v>4511</v>
      </c>
      <c r="C4436" s="19">
        <v>77927.839999999997</v>
      </c>
      <c r="D4436" s="19">
        <v>1480.63</v>
      </c>
      <c r="E4436" s="19">
        <v>0</v>
      </c>
      <c r="F4436" s="19">
        <v>1480.63</v>
      </c>
      <c r="G4436" s="19">
        <v>0</v>
      </c>
      <c r="H4436" s="85">
        <v>282147.21999999997</v>
      </c>
      <c r="I4436" s="85">
        <v>5360.8</v>
      </c>
      <c r="J4436" s="85">
        <v>5922.52</v>
      </c>
      <c r="K4436" s="85">
        <v>-561.72</v>
      </c>
      <c r="L4436" s="146">
        <v>1340.2</v>
      </c>
      <c r="M4436" s="146">
        <v>778.48</v>
      </c>
      <c r="N4436" s="146">
        <v>0</v>
      </c>
      <c r="Y4436" s="32">
        <f t="shared" si="69"/>
        <v>2259.11</v>
      </c>
    </row>
    <row r="4437" spans="1:25" x14ac:dyDescent="0.25">
      <c r="A4437" s="83" t="s">
        <v>12105</v>
      </c>
      <c r="B4437" s="84" t="s">
        <v>4512</v>
      </c>
      <c r="C4437" s="19">
        <v>39366.639999999999</v>
      </c>
      <c r="D4437" s="19">
        <v>747.97</v>
      </c>
      <c r="E4437" s="19">
        <v>0</v>
      </c>
      <c r="F4437" s="19">
        <v>747.97</v>
      </c>
      <c r="G4437" s="19">
        <v>0</v>
      </c>
      <c r="H4437" s="85">
        <v>142174.03</v>
      </c>
      <c r="I4437" s="85">
        <v>2701.31</v>
      </c>
      <c r="J4437" s="85">
        <v>2991.86</v>
      </c>
      <c r="K4437" s="85">
        <v>-290.55</v>
      </c>
      <c r="L4437" s="146">
        <v>675.33</v>
      </c>
      <c r="M4437" s="146">
        <v>384.78</v>
      </c>
      <c r="N4437" s="146">
        <v>0</v>
      </c>
      <c r="Y4437" s="32">
        <f t="shared" si="69"/>
        <v>1132.75</v>
      </c>
    </row>
    <row r="4438" spans="1:25" x14ac:dyDescent="0.25">
      <c r="A4438" s="83" t="s">
        <v>12106</v>
      </c>
      <c r="B4438" s="84" t="s">
        <v>4513</v>
      </c>
      <c r="C4438" s="19">
        <v>45748.56</v>
      </c>
      <c r="D4438" s="19">
        <v>869.22</v>
      </c>
      <c r="E4438" s="19">
        <v>0</v>
      </c>
      <c r="F4438" s="19">
        <v>869.22</v>
      </c>
      <c r="G4438" s="19">
        <v>0</v>
      </c>
      <c r="H4438" s="85">
        <v>176551.73</v>
      </c>
      <c r="I4438" s="85">
        <v>3354.48</v>
      </c>
      <c r="J4438" s="85">
        <v>3476.89</v>
      </c>
      <c r="K4438" s="85">
        <v>-122.41</v>
      </c>
      <c r="L4438" s="146">
        <v>838.62</v>
      </c>
      <c r="M4438" s="146">
        <v>716.21</v>
      </c>
      <c r="N4438" s="146">
        <v>0</v>
      </c>
      <c r="Y4438" s="32">
        <f t="shared" si="69"/>
        <v>1585.43</v>
      </c>
    </row>
    <row r="4439" spans="1:25" x14ac:dyDescent="0.25">
      <c r="A4439" s="83" t="s">
        <v>12107</v>
      </c>
      <c r="B4439" s="84" t="s">
        <v>4514</v>
      </c>
      <c r="C4439" s="19">
        <v>10333.23</v>
      </c>
      <c r="D4439" s="19">
        <v>196.33</v>
      </c>
      <c r="E4439" s="19">
        <v>0</v>
      </c>
      <c r="F4439" s="19">
        <v>196.33</v>
      </c>
      <c r="G4439" s="19">
        <v>0</v>
      </c>
      <c r="H4439" s="85">
        <v>40611.21</v>
      </c>
      <c r="I4439" s="85">
        <v>771.61</v>
      </c>
      <c r="J4439" s="85">
        <v>785.33</v>
      </c>
      <c r="K4439" s="85">
        <v>-13.72</v>
      </c>
      <c r="L4439" s="146">
        <v>192.9</v>
      </c>
      <c r="M4439" s="146">
        <v>179.18</v>
      </c>
      <c r="N4439" s="146">
        <v>0</v>
      </c>
      <c r="Y4439" s="32">
        <f t="shared" si="69"/>
        <v>375.51</v>
      </c>
    </row>
    <row r="4440" spans="1:25" x14ac:dyDescent="0.25">
      <c r="A4440" s="83" t="s">
        <v>12108</v>
      </c>
      <c r="B4440" s="84" t="s">
        <v>4515</v>
      </c>
      <c r="C4440" s="19">
        <v>41381.9</v>
      </c>
      <c r="D4440" s="19">
        <v>786.26</v>
      </c>
      <c r="E4440" s="19">
        <v>0</v>
      </c>
      <c r="F4440" s="19">
        <v>786.26</v>
      </c>
      <c r="G4440" s="19">
        <v>0</v>
      </c>
      <c r="H4440" s="85">
        <v>183316.53</v>
      </c>
      <c r="I4440" s="85">
        <v>3483.01</v>
      </c>
      <c r="J4440" s="85">
        <v>3145.02</v>
      </c>
      <c r="K4440" s="85">
        <v>337.99</v>
      </c>
      <c r="L4440" s="146">
        <v>870.75</v>
      </c>
      <c r="M4440" s="146">
        <v>1208.74</v>
      </c>
      <c r="N4440" s="146">
        <v>0</v>
      </c>
      <c r="Y4440" s="32">
        <f t="shared" si="69"/>
        <v>1995</v>
      </c>
    </row>
    <row r="4441" spans="1:25" x14ac:dyDescent="0.25">
      <c r="A4441" s="83" t="s">
        <v>12109</v>
      </c>
      <c r="B4441" s="84" t="s">
        <v>4516</v>
      </c>
      <c r="C4441" s="19">
        <v>34796.370000000003</v>
      </c>
      <c r="D4441" s="19">
        <v>661.13</v>
      </c>
      <c r="E4441" s="19">
        <v>0</v>
      </c>
      <c r="F4441" s="19">
        <v>661.13</v>
      </c>
      <c r="G4441" s="19">
        <v>0</v>
      </c>
      <c r="H4441" s="85">
        <v>113498.72</v>
      </c>
      <c r="I4441" s="85">
        <v>2156.48</v>
      </c>
      <c r="J4441" s="85">
        <v>2644.52</v>
      </c>
      <c r="K4441" s="85">
        <v>-488.04</v>
      </c>
      <c r="L4441" s="146">
        <v>539.12</v>
      </c>
      <c r="M4441" s="146">
        <v>51.08</v>
      </c>
      <c r="N4441" s="146">
        <v>0</v>
      </c>
      <c r="Y4441" s="32">
        <f t="shared" si="69"/>
        <v>712.21</v>
      </c>
    </row>
    <row r="4442" spans="1:25" x14ac:dyDescent="0.25">
      <c r="A4442" s="83" t="s">
        <v>12110</v>
      </c>
      <c r="B4442" s="84" t="s">
        <v>4517</v>
      </c>
      <c r="C4442" s="19">
        <v>2183633.16</v>
      </c>
      <c r="D4442" s="19">
        <v>41489.03</v>
      </c>
      <c r="E4442" s="19">
        <v>0</v>
      </c>
      <c r="F4442" s="19">
        <v>41489.03</v>
      </c>
      <c r="G4442" s="19">
        <v>0</v>
      </c>
      <c r="H4442" s="85">
        <v>8214193.1900000004</v>
      </c>
      <c r="I4442" s="85">
        <v>156069.67000000001</v>
      </c>
      <c r="J4442" s="85">
        <v>165956.12</v>
      </c>
      <c r="K4442" s="85">
        <v>-9886.4500000000007</v>
      </c>
      <c r="L4442" s="146">
        <v>39017.42</v>
      </c>
      <c r="M4442" s="146">
        <v>29130.97</v>
      </c>
      <c r="N4442" s="146">
        <v>0</v>
      </c>
      <c r="Y4442" s="32">
        <f t="shared" si="69"/>
        <v>70620</v>
      </c>
    </row>
    <row r="4443" spans="1:25" x14ac:dyDescent="0.25">
      <c r="A4443" s="83" t="s">
        <v>12111</v>
      </c>
      <c r="B4443" s="84" t="s">
        <v>4518</v>
      </c>
      <c r="C4443" s="19">
        <v>58999.1</v>
      </c>
      <c r="D4443" s="19">
        <v>1120.98</v>
      </c>
      <c r="E4443" s="19">
        <v>0</v>
      </c>
      <c r="F4443" s="19">
        <v>1120.98</v>
      </c>
      <c r="G4443" s="19">
        <v>0</v>
      </c>
      <c r="H4443" s="85">
        <v>215931.45</v>
      </c>
      <c r="I4443" s="85">
        <v>4102.7</v>
      </c>
      <c r="J4443" s="85">
        <v>4483.93</v>
      </c>
      <c r="K4443" s="85">
        <v>-381.23</v>
      </c>
      <c r="L4443" s="146">
        <v>1025.68</v>
      </c>
      <c r="M4443" s="146">
        <v>644.45000000000005</v>
      </c>
      <c r="N4443" s="146">
        <v>0</v>
      </c>
      <c r="Y4443" s="32">
        <f t="shared" si="69"/>
        <v>1765.43</v>
      </c>
    </row>
    <row r="4444" spans="1:25" x14ac:dyDescent="0.25">
      <c r="A4444" s="83" t="s">
        <v>12112</v>
      </c>
      <c r="B4444" s="84" t="s">
        <v>4519</v>
      </c>
      <c r="C4444" s="19">
        <v>21688.87</v>
      </c>
      <c r="D4444" s="19">
        <v>412.09</v>
      </c>
      <c r="E4444" s="19">
        <v>0</v>
      </c>
      <c r="F4444" s="19">
        <v>412.09</v>
      </c>
      <c r="G4444" s="19">
        <v>0</v>
      </c>
      <c r="H4444" s="85">
        <v>89649.72</v>
      </c>
      <c r="I4444" s="85">
        <v>1703.34</v>
      </c>
      <c r="J4444" s="85">
        <v>1648.35</v>
      </c>
      <c r="K4444" s="85">
        <v>54.99</v>
      </c>
      <c r="L4444" s="146">
        <v>425.84</v>
      </c>
      <c r="M4444" s="146">
        <v>480.83</v>
      </c>
      <c r="N4444" s="146">
        <v>0</v>
      </c>
      <c r="Y4444" s="32">
        <f t="shared" si="69"/>
        <v>892.92</v>
      </c>
    </row>
    <row r="4445" spans="1:25" x14ac:dyDescent="0.25">
      <c r="A4445" s="83" t="s">
        <v>12113</v>
      </c>
      <c r="B4445" s="84" t="s">
        <v>4520</v>
      </c>
      <c r="C4445" s="19">
        <v>15066.68</v>
      </c>
      <c r="D4445" s="19">
        <v>286.27</v>
      </c>
      <c r="E4445" s="19">
        <v>0</v>
      </c>
      <c r="F4445" s="19">
        <v>286.27</v>
      </c>
      <c r="G4445" s="19">
        <v>0</v>
      </c>
      <c r="H4445" s="85">
        <v>51448.21</v>
      </c>
      <c r="I4445" s="85">
        <v>977.52</v>
      </c>
      <c r="J4445" s="85">
        <v>1145.07</v>
      </c>
      <c r="K4445" s="85">
        <v>-167.55</v>
      </c>
      <c r="L4445" s="146">
        <v>244.38</v>
      </c>
      <c r="M4445" s="146">
        <v>76.83</v>
      </c>
      <c r="N4445" s="146">
        <v>0</v>
      </c>
      <c r="Y4445" s="32">
        <f t="shared" si="69"/>
        <v>363.09999999999997</v>
      </c>
    </row>
    <row r="4446" spans="1:25" x14ac:dyDescent="0.25">
      <c r="A4446" s="83" t="s">
        <v>12114</v>
      </c>
      <c r="B4446" s="84" t="s">
        <v>4521</v>
      </c>
      <c r="C4446" s="19">
        <v>103303.12</v>
      </c>
      <c r="D4446" s="19">
        <v>1962.76</v>
      </c>
      <c r="E4446" s="19">
        <v>0</v>
      </c>
      <c r="F4446" s="19">
        <v>1962.76</v>
      </c>
      <c r="G4446" s="19">
        <v>0</v>
      </c>
      <c r="H4446" s="85">
        <v>325493.93</v>
      </c>
      <c r="I4446" s="85">
        <v>6184.38</v>
      </c>
      <c r="J4446" s="85">
        <v>7851.04</v>
      </c>
      <c r="K4446" s="85">
        <v>-1666.66</v>
      </c>
      <c r="L4446" s="146">
        <v>1546.1</v>
      </c>
      <c r="M4446" s="146">
        <v>0</v>
      </c>
      <c r="N4446" s="146">
        <v>120.56</v>
      </c>
      <c r="Y4446" s="32">
        <f t="shared" si="69"/>
        <v>1962.76</v>
      </c>
    </row>
    <row r="4447" spans="1:25" x14ac:dyDescent="0.25">
      <c r="A4447" s="83" t="s">
        <v>12115</v>
      </c>
      <c r="B4447" s="84" t="s">
        <v>4522</v>
      </c>
      <c r="C4447" s="19">
        <v>110211.62</v>
      </c>
      <c r="D4447" s="19">
        <v>2094.02</v>
      </c>
      <c r="E4447" s="19">
        <v>0</v>
      </c>
      <c r="F4447" s="19">
        <v>2094.02</v>
      </c>
      <c r="G4447" s="19">
        <v>0</v>
      </c>
      <c r="H4447" s="85">
        <v>370467.74</v>
      </c>
      <c r="I4447" s="85">
        <v>7038.89</v>
      </c>
      <c r="J4447" s="85">
        <v>8376.08</v>
      </c>
      <c r="K4447" s="85">
        <v>-1337.19</v>
      </c>
      <c r="L4447" s="146">
        <v>1759.72</v>
      </c>
      <c r="M4447" s="146">
        <v>422.53</v>
      </c>
      <c r="N4447" s="146">
        <v>0</v>
      </c>
      <c r="Y4447" s="32">
        <f t="shared" si="69"/>
        <v>2516.5500000000002</v>
      </c>
    </row>
    <row r="4448" spans="1:25" x14ac:dyDescent="0.25">
      <c r="A4448" s="83" t="s">
        <v>12116</v>
      </c>
      <c r="B4448" s="84" t="s">
        <v>4523</v>
      </c>
      <c r="C4448" s="19">
        <v>639883.57999999996</v>
      </c>
      <c r="D4448" s="19">
        <v>12157.79</v>
      </c>
      <c r="E4448" s="19">
        <v>0</v>
      </c>
      <c r="F4448" s="19">
        <v>12157.79</v>
      </c>
      <c r="G4448" s="19">
        <v>0</v>
      </c>
      <c r="H4448" s="85">
        <v>2651096.09</v>
      </c>
      <c r="I4448" s="85">
        <v>50370.83</v>
      </c>
      <c r="J4448" s="85">
        <v>48631.15</v>
      </c>
      <c r="K4448" s="85">
        <v>1739.68</v>
      </c>
      <c r="L4448" s="146">
        <v>12592.71</v>
      </c>
      <c r="M4448" s="146">
        <v>14332.39</v>
      </c>
      <c r="N4448" s="146">
        <v>0</v>
      </c>
      <c r="Y4448" s="32">
        <f t="shared" si="69"/>
        <v>26490.18</v>
      </c>
    </row>
    <row r="4449" spans="1:25" x14ac:dyDescent="0.25">
      <c r="A4449" s="83" t="s">
        <v>12117</v>
      </c>
      <c r="B4449" s="84" t="s">
        <v>4524</v>
      </c>
      <c r="C4449" s="19">
        <v>6418.99</v>
      </c>
      <c r="D4449" s="19">
        <v>121.96</v>
      </c>
      <c r="E4449" s="19">
        <v>0</v>
      </c>
      <c r="F4449" s="19">
        <v>121.96</v>
      </c>
      <c r="G4449" s="19">
        <v>0</v>
      </c>
      <c r="H4449" s="85">
        <v>24892.37</v>
      </c>
      <c r="I4449" s="85">
        <v>472.96</v>
      </c>
      <c r="J4449" s="85">
        <v>487.84</v>
      </c>
      <c r="K4449" s="85">
        <v>-14.88</v>
      </c>
      <c r="L4449" s="146">
        <v>118.24</v>
      </c>
      <c r="M4449" s="146">
        <v>103.36</v>
      </c>
      <c r="N4449" s="146">
        <v>0</v>
      </c>
      <c r="Y4449" s="32">
        <f t="shared" si="69"/>
        <v>225.32</v>
      </c>
    </row>
    <row r="4450" spans="1:25" x14ac:dyDescent="0.25">
      <c r="A4450" s="83" t="s">
        <v>12118</v>
      </c>
      <c r="B4450" s="84" t="s">
        <v>4525</v>
      </c>
      <c r="C4450" s="19">
        <v>728368.92</v>
      </c>
      <c r="D4450" s="19">
        <v>13839.01</v>
      </c>
      <c r="E4450" s="19">
        <v>0</v>
      </c>
      <c r="F4450" s="19">
        <v>13839.01</v>
      </c>
      <c r="G4450" s="19">
        <v>0</v>
      </c>
      <c r="H4450" s="85">
        <v>2908499.81</v>
      </c>
      <c r="I4450" s="85">
        <v>55261.5</v>
      </c>
      <c r="J4450" s="85">
        <v>55356.04</v>
      </c>
      <c r="K4450" s="85">
        <v>-94.54</v>
      </c>
      <c r="L4450" s="146">
        <v>13815.38</v>
      </c>
      <c r="M4450" s="146">
        <v>13720.84</v>
      </c>
      <c r="N4450" s="146">
        <v>0</v>
      </c>
      <c r="Y4450" s="32">
        <f t="shared" si="69"/>
        <v>27559.85</v>
      </c>
    </row>
    <row r="4451" spans="1:25" x14ac:dyDescent="0.25">
      <c r="A4451" s="83" t="s">
        <v>12119</v>
      </c>
      <c r="B4451" s="84" t="s">
        <v>4526</v>
      </c>
      <c r="C4451" s="19">
        <v>21827.34</v>
      </c>
      <c r="D4451" s="19">
        <v>414.72</v>
      </c>
      <c r="E4451" s="19">
        <v>0</v>
      </c>
      <c r="F4451" s="19">
        <v>414.72</v>
      </c>
      <c r="G4451" s="19">
        <v>0</v>
      </c>
      <c r="H4451" s="85">
        <v>89183.72</v>
      </c>
      <c r="I4451" s="85">
        <v>1694.49</v>
      </c>
      <c r="J4451" s="85">
        <v>1658.88</v>
      </c>
      <c r="K4451" s="85">
        <v>35.61</v>
      </c>
      <c r="L4451" s="146">
        <v>423.62</v>
      </c>
      <c r="M4451" s="146">
        <v>459.23</v>
      </c>
      <c r="N4451" s="146">
        <v>0</v>
      </c>
      <c r="Y4451" s="32">
        <f t="shared" si="69"/>
        <v>873.95</v>
      </c>
    </row>
    <row r="4452" spans="1:25" x14ac:dyDescent="0.25">
      <c r="A4452" s="83" t="s">
        <v>12120</v>
      </c>
      <c r="B4452" s="84" t="s">
        <v>4527</v>
      </c>
      <c r="C4452" s="19">
        <v>64200.03</v>
      </c>
      <c r="D4452" s="19">
        <v>1219.8</v>
      </c>
      <c r="E4452" s="19">
        <v>0</v>
      </c>
      <c r="F4452" s="19">
        <v>1219.8</v>
      </c>
      <c r="G4452" s="19">
        <v>0</v>
      </c>
      <c r="H4452" s="85">
        <v>211912.57</v>
      </c>
      <c r="I4452" s="85">
        <v>4026.34</v>
      </c>
      <c r="J4452" s="85">
        <v>4879.2</v>
      </c>
      <c r="K4452" s="85">
        <v>-852.86</v>
      </c>
      <c r="L4452" s="146">
        <v>1006.59</v>
      </c>
      <c r="M4452" s="146">
        <v>153.72999999999999</v>
      </c>
      <c r="N4452" s="146">
        <v>0</v>
      </c>
      <c r="Y4452" s="32">
        <f t="shared" si="69"/>
        <v>1373.53</v>
      </c>
    </row>
    <row r="4453" spans="1:25" x14ac:dyDescent="0.25">
      <c r="A4453" s="83" t="s">
        <v>12121</v>
      </c>
      <c r="B4453" s="84" t="s">
        <v>4528</v>
      </c>
      <c r="C4453" s="19">
        <v>340833.52</v>
      </c>
      <c r="D4453" s="19">
        <v>6475.84</v>
      </c>
      <c r="E4453" s="19">
        <v>0</v>
      </c>
      <c r="F4453" s="19">
        <v>6475.84</v>
      </c>
      <c r="G4453" s="19">
        <v>0</v>
      </c>
      <c r="H4453" s="85">
        <v>1718574.94</v>
      </c>
      <c r="I4453" s="85">
        <v>32652.92</v>
      </c>
      <c r="J4453" s="85">
        <v>25903.35</v>
      </c>
      <c r="K4453" s="85">
        <v>6749.57</v>
      </c>
      <c r="L4453" s="146">
        <v>8163.23</v>
      </c>
      <c r="M4453" s="146">
        <v>14912.8</v>
      </c>
      <c r="N4453" s="146">
        <v>0</v>
      </c>
      <c r="Y4453" s="32">
        <f t="shared" si="69"/>
        <v>21388.639999999999</v>
      </c>
    </row>
    <row r="4454" spans="1:25" x14ac:dyDescent="0.25">
      <c r="A4454" s="83" t="s">
        <v>12122</v>
      </c>
      <c r="B4454" s="84" t="s">
        <v>4529</v>
      </c>
      <c r="C4454" s="19">
        <v>131662.75</v>
      </c>
      <c r="D4454" s="19">
        <v>2501.59</v>
      </c>
      <c r="E4454" s="19">
        <v>0</v>
      </c>
      <c r="F4454" s="19">
        <v>2501.59</v>
      </c>
      <c r="G4454" s="19">
        <v>0</v>
      </c>
      <c r="H4454" s="85">
        <v>489567.18</v>
      </c>
      <c r="I4454" s="85">
        <v>9301.7800000000007</v>
      </c>
      <c r="J4454" s="85">
        <v>10006.370000000001</v>
      </c>
      <c r="K4454" s="85">
        <v>-704.59</v>
      </c>
      <c r="L4454" s="146">
        <v>2325.4499999999998</v>
      </c>
      <c r="M4454" s="146">
        <v>1620.86</v>
      </c>
      <c r="N4454" s="146">
        <v>0</v>
      </c>
      <c r="Y4454" s="32">
        <f t="shared" si="69"/>
        <v>4122.45</v>
      </c>
    </row>
    <row r="4455" spans="1:25" x14ac:dyDescent="0.25">
      <c r="A4455" s="83" t="s">
        <v>12123</v>
      </c>
      <c r="B4455" s="84" t="s">
        <v>4530</v>
      </c>
      <c r="C4455" s="19">
        <v>130752</v>
      </c>
      <c r="D4455" s="19">
        <v>2484.29</v>
      </c>
      <c r="E4455" s="19">
        <v>0</v>
      </c>
      <c r="F4455" s="19">
        <v>2484.29</v>
      </c>
      <c r="G4455" s="19">
        <v>0</v>
      </c>
      <c r="H4455" s="85">
        <v>456454.92</v>
      </c>
      <c r="I4455" s="85">
        <v>8672.64</v>
      </c>
      <c r="J4455" s="85">
        <v>9937.15</v>
      </c>
      <c r="K4455" s="85">
        <v>-1264.51</v>
      </c>
      <c r="L4455" s="146">
        <v>2168.16</v>
      </c>
      <c r="M4455" s="146">
        <v>903.65</v>
      </c>
      <c r="N4455" s="146">
        <v>0</v>
      </c>
      <c r="Y4455" s="32">
        <f t="shared" si="69"/>
        <v>3387.94</v>
      </c>
    </row>
    <row r="4456" spans="1:25" x14ac:dyDescent="0.25">
      <c r="A4456" s="83" t="s">
        <v>12124</v>
      </c>
      <c r="B4456" s="84" t="s">
        <v>4531</v>
      </c>
      <c r="C4456" s="19">
        <v>81646.11</v>
      </c>
      <c r="D4456" s="19">
        <v>1551.28</v>
      </c>
      <c r="E4456" s="19">
        <v>0</v>
      </c>
      <c r="F4456" s="19">
        <v>1551.28</v>
      </c>
      <c r="G4456" s="19">
        <v>0</v>
      </c>
      <c r="H4456" s="85">
        <v>252500.74</v>
      </c>
      <c r="I4456" s="85">
        <v>4797.51</v>
      </c>
      <c r="J4456" s="85">
        <v>6205.1</v>
      </c>
      <c r="K4456" s="85">
        <v>-1407.59</v>
      </c>
      <c r="L4456" s="146">
        <v>1199.3800000000001</v>
      </c>
      <c r="M4456" s="146">
        <v>0</v>
      </c>
      <c r="N4456" s="146">
        <v>208.21</v>
      </c>
      <c r="Y4456" s="32">
        <f t="shared" si="69"/>
        <v>1551.28</v>
      </c>
    </row>
    <row r="4457" spans="1:25" x14ac:dyDescent="0.25">
      <c r="A4457" s="83" t="s">
        <v>12125</v>
      </c>
      <c r="B4457" s="84" t="s">
        <v>4532</v>
      </c>
      <c r="C4457" s="19">
        <v>55085.77</v>
      </c>
      <c r="D4457" s="19">
        <v>1046.6300000000001</v>
      </c>
      <c r="E4457" s="19">
        <v>0</v>
      </c>
      <c r="F4457" s="19">
        <v>1046.6300000000001</v>
      </c>
      <c r="G4457" s="19">
        <v>0</v>
      </c>
      <c r="H4457" s="85">
        <v>186731.4</v>
      </c>
      <c r="I4457" s="85">
        <v>3547.9</v>
      </c>
      <c r="J4457" s="85">
        <v>4186.5200000000004</v>
      </c>
      <c r="K4457" s="85">
        <v>-638.62</v>
      </c>
      <c r="L4457" s="146">
        <v>886.98</v>
      </c>
      <c r="M4457" s="146">
        <v>248.36</v>
      </c>
      <c r="N4457" s="146">
        <v>0</v>
      </c>
      <c r="Y4457" s="32">
        <f t="shared" si="69"/>
        <v>1294.9900000000002</v>
      </c>
    </row>
    <row r="4458" spans="1:25" x14ac:dyDescent="0.25">
      <c r="A4458" s="83" t="s">
        <v>12126</v>
      </c>
      <c r="B4458" s="84" t="s">
        <v>4533</v>
      </c>
      <c r="C4458" s="19">
        <v>67699.179999999993</v>
      </c>
      <c r="D4458" s="19">
        <v>1286.29</v>
      </c>
      <c r="E4458" s="19">
        <v>0</v>
      </c>
      <c r="F4458" s="19">
        <v>1286.29</v>
      </c>
      <c r="G4458" s="19">
        <v>0</v>
      </c>
      <c r="H4458" s="85">
        <v>253069.46</v>
      </c>
      <c r="I4458" s="85">
        <v>4808.32</v>
      </c>
      <c r="J4458" s="85">
        <v>5145.1400000000003</v>
      </c>
      <c r="K4458" s="85">
        <v>-336.82</v>
      </c>
      <c r="L4458" s="146">
        <v>1202.08</v>
      </c>
      <c r="M4458" s="146">
        <v>865.26</v>
      </c>
      <c r="N4458" s="146">
        <v>0</v>
      </c>
      <c r="Y4458" s="32">
        <f t="shared" si="69"/>
        <v>2151.5500000000002</v>
      </c>
    </row>
    <row r="4459" spans="1:25" x14ac:dyDescent="0.25">
      <c r="A4459" s="83" t="s">
        <v>12127</v>
      </c>
      <c r="B4459" s="84" t="s">
        <v>4534</v>
      </c>
      <c r="C4459" s="19">
        <v>61413.4</v>
      </c>
      <c r="D4459" s="19">
        <v>1166.8599999999999</v>
      </c>
      <c r="E4459" s="19">
        <v>0</v>
      </c>
      <c r="F4459" s="19">
        <v>1166.8599999999999</v>
      </c>
      <c r="G4459" s="19">
        <v>0</v>
      </c>
      <c r="H4459" s="85">
        <v>160464.87</v>
      </c>
      <c r="I4459" s="85">
        <v>3048.83</v>
      </c>
      <c r="J4459" s="85">
        <v>4667.42</v>
      </c>
      <c r="K4459" s="85">
        <v>-1618.59</v>
      </c>
      <c r="L4459" s="146">
        <v>762.21</v>
      </c>
      <c r="M4459" s="146">
        <v>0</v>
      </c>
      <c r="N4459" s="146">
        <v>856.38</v>
      </c>
      <c r="Y4459" s="32">
        <f t="shared" si="69"/>
        <v>1166.8599999999999</v>
      </c>
    </row>
    <row r="4460" spans="1:25" x14ac:dyDescent="0.25">
      <c r="A4460" s="83" t="s">
        <v>12128</v>
      </c>
      <c r="B4460" s="84" t="s">
        <v>4535</v>
      </c>
      <c r="C4460" s="19">
        <v>256473.22</v>
      </c>
      <c r="D4460" s="19">
        <v>4872.99</v>
      </c>
      <c r="E4460" s="19">
        <v>0</v>
      </c>
      <c r="F4460" s="19">
        <v>4872.99</v>
      </c>
      <c r="G4460" s="19">
        <v>0</v>
      </c>
      <c r="H4460" s="85">
        <v>877753.69</v>
      </c>
      <c r="I4460" s="85">
        <v>16677.32</v>
      </c>
      <c r="J4460" s="85">
        <v>19491.96</v>
      </c>
      <c r="K4460" s="85">
        <v>-2814.64</v>
      </c>
      <c r="L4460" s="146">
        <v>4169.33</v>
      </c>
      <c r="M4460" s="146">
        <v>1354.69</v>
      </c>
      <c r="N4460" s="146">
        <v>0</v>
      </c>
      <c r="Y4460" s="32">
        <f t="shared" si="69"/>
        <v>6227.68</v>
      </c>
    </row>
    <row r="4461" spans="1:25" x14ac:dyDescent="0.25">
      <c r="A4461" s="83" t="s">
        <v>12129</v>
      </c>
      <c r="B4461" s="84" t="s">
        <v>4536</v>
      </c>
      <c r="C4461" s="19">
        <v>4214121.3600000003</v>
      </c>
      <c r="D4461" s="19">
        <v>80068.31</v>
      </c>
      <c r="E4461" s="19">
        <v>0</v>
      </c>
      <c r="F4461" s="19">
        <v>80068.31</v>
      </c>
      <c r="G4461" s="19">
        <v>0</v>
      </c>
      <c r="H4461" s="85">
        <v>15886238.210000001</v>
      </c>
      <c r="I4461" s="85">
        <v>301838.53000000003</v>
      </c>
      <c r="J4461" s="85">
        <v>320273.21999999997</v>
      </c>
      <c r="K4461" s="85">
        <v>-18434.689999999999</v>
      </c>
      <c r="L4461" s="146">
        <v>75459.63</v>
      </c>
      <c r="M4461" s="146">
        <v>57024.94</v>
      </c>
      <c r="N4461" s="146">
        <v>0</v>
      </c>
      <c r="Y4461" s="32">
        <f t="shared" si="69"/>
        <v>137093.25</v>
      </c>
    </row>
    <row r="4462" spans="1:25" x14ac:dyDescent="0.25">
      <c r="A4462" s="83" t="s">
        <v>12130</v>
      </c>
      <c r="B4462" s="84" t="s">
        <v>4537</v>
      </c>
      <c r="C4462" s="19">
        <v>79810.95</v>
      </c>
      <c r="D4462" s="19">
        <v>1516.41</v>
      </c>
      <c r="E4462" s="19">
        <v>0</v>
      </c>
      <c r="F4462" s="19">
        <v>1516.41</v>
      </c>
      <c r="G4462" s="19">
        <v>0</v>
      </c>
      <c r="H4462" s="85">
        <v>268718.74</v>
      </c>
      <c r="I4462" s="85">
        <v>5105.66</v>
      </c>
      <c r="J4462" s="85">
        <v>6065.63</v>
      </c>
      <c r="K4462" s="85">
        <v>-959.97</v>
      </c>
      <c r="L4462" s="146">
        <v>1276.42</v>
      </c>
      <c r="M4462" s="146">
        <v>316.45</v>
      </c>
      <c r="N4462" s="146">
        <v>0</v>
      </c>
      <c r="Y4462" s="32">
        <f t="shared" si="69"/>
        <v>1832.8600000000001</v>
      </c>
    </row>
    <row r="4463" spans="1:25" x14ac:dyDescent="0.25">
      <c r="A4463" s="83" t="s">
        <v>12131</v>
      </c>
      <c r="B4463" s="84" t="s">
        <v>4538</v>
      </c>
      <c r="C4463" s="19">
        <v>112146.39</v>
      </c>
      <c r="D4463" s="19">
        <v>2130.7800000000002</v>
      </c>
      <c r="E4463" s="19">
        <v>0</v>
      </c>
      <c r="F4463" s="19">
        <v>2130.7800000000002</v>
      </c>
      <c r="G4463" s="19">
        <v>0</v>
      </c>
      <c r="H4463" s="85">
        <v>444841.96</v>
      </c>
      <c r="I4463" s="85">
        <v>8452</v>
      </c>
      <c r="J4463" s="85">
        <v>8523.1299999999992</v>
      </c>
      <c r="K4463" s="85">
        <v>-71.13</v>
      </c>
      <c r="L4463" s="146">
        <v>2113</v>
      </c>
      <c r="M4463" s="146">
        <v>2041.87</v>
      </c>
      <c r="N4463" s="146">
        <v>0</v>
      </c>
      <c r="Y4463" s="32">
        <f t="shared" si="69"/>
        <v>4172.6499999999996</v>
      </c>
    </row>
    <row r="4464" spans="1:25" x14ac:dyDescent="0.25">
      <c r="A4464" s="83" t="s">
        <v>12132</v>
      </c>
      <c r="B4464" s="84" t="s">
        <v>4539</v>
      </c>
      <c r="C4464" s="19">
        <v>184228.03</v>
      </c>
      <c r="D4464" s="19">
        <v>3500.33</v>
      </c>
      <c r="E4464" s="19">
        <v>0</v>
      </c>
      <c r="F4464" s="19">
        <v>3500.33</v>
      </c>
      <c r="G4464" s="19">
        <v>0</v>
      </c>
      <c r="H4464" s="85">
        <v>665086.53</v>
      </c>
      <c r="I4464" s="85">
        <v>12636.64</v>
      </c>
      <c r="J4464" s="85">
        <v>14001.33</v>
      </c>
      <c r="K4464" s="85">
        <v>-1364.69</v>
      </c>
      <c r="L4464" s="146">
        <v>3159.16</v>
      </c>
      <c r="M4464" s="146">
        <v>1794.47</v>
      </c>
      <c r="N4464" s="146">
        <v>0</v>
      </c>
      <c r="Y4464" s="32">
        <f t="shared" si="69"/>
        <v>5294.8</v>
      </c>
    </row>
    <row r="4465" spans="1:25" x14ac:dyDescent="0.25">
      <c r="A4465" s="83" t="s">
        <v>12133</v>
      </c>
      <c r="B4465" s="84" t="s">
        <v>4540</v>
      </c>
      <c r="C4465" s="19">
        <v>118623.63</v>
      </c>
      <c r="D4465" s="19">
        <v>2253.85</v>
      </c>
      <c r="E4465" s="19">
        <v>0</v>
      </c>
      <c r="F4465" s="19">
        <v>2253.85</v>
      </c>
      <c r="G4465" s="19">
        <v>0</v>
      </c>
      <c r="H4465" s="85">
        <v>379151.7</v>
      </c>
      <c r="I4465" s="85">
        <v>7203.88</v>
      </c>
      <c r="J4465" s="85">
        <v>9015.4</v>
      </c>
      <c r="K4465" s="85">
        <v>-1811.52</v>
      </c>
      <c r="L4465" s="146">
        <v>1800.97</v>
      </c>
      <c r="M4465" s="146">
        <v>0</v>
      </c>
      <c r="N4465" s="146">
        <v>10.55</v>
      </c>
      <c r="Y4465" s="32">
        <f t="shared" si="69"/>
        <v>2253.85</v>
      </c>
    </row>
    <row r="4466" spans="1:25" x14ac:dyDescent="0.25">
      <c r="A4466" s="83" t="s">
        <v>12134</v>
      </c>
      <c r="B4466" s="84" t="s">
        <v>4541</v>
      </c>
      <c r="C4466" s="19">
        <v>366480.86</v>
      </c>
      <c r="D4466" s="19">
        <v>6963.14</v>
      </c>
      <c r="E4466" s="19">
        <v>0</v>
      </c>
      <c r="F4466" s="19">
        <v>6963.14</v>
      </c>
      <c r="G4466" s="19">
        <v>0</v>
      </c>
      <c r="H4466" s="85">
        <v>1296880.3500000001</v>
      </c>
      <c r="I4466" s="85">
        <v>24640.73</v>
      </c>
      <c r="J4466" s="85">
        <v>27852.55</v>
      </c>
      <c r="K4466" s="85">
        <v>-3211.82</v>
      </c>
      <c r="L4466" s="146">
        <v>6160.18</v>
      </c>
      <c r="M4466" s="146">
        <v>2948.36</v>
      </c>
      <c r="N4466" s="146">
        <v>0</v>
      </c>
      <c r="Y4466" s="32">
        <f t="shared" si="69"/>
        <v>9911.5</v>
      </c>
    </row>
    <row r="4467" spans="1:25" x14ac:dyDescent="0.25">
      <c r="A4467" s="83" t="s">
        <v>12135</v>
      </c>
      <c r="B4467" s="84" t="s">
        <v>4542</v>
      </c>
      <c r="C4467" s="19">
        <v>174492.96</v>
      </c>
      <c r="D4467" s="19">
        <v>3315.37</v>
      </c>
      <c r="E4467" s="19">
        <v>0</v>
      </c>
      <c r="F4467" s="19">
        <v>3315.37</v>
      </c>
      <c r="G4467" s="19">
        <v>0</v>
      </c>
      <c r="H4467" s="85">
        <v>583944.43999999994</v>
      </c>
      <c r="I4467" s="85">
        <v>11094.94</v>
      </c>
      <c r="J4467" s="85">
        <v>13261.46</v>
      </c>
      <c r="K4467" s="85">
        <v>-2166.52</v>
      </c>
      <c r="L4467" s="146">
        <v>2773.74</v>
      </c>
      <c r="M4467" s="146">
        <v>607.22</v>
      </c>
      <c r="N4467" s="146">
        <v>0</v>
      </c>
      <c r="Y4467" s="32">
        <f t="shared" si="69"/>
        <v>3922.59</v>
      </c>
    </row>
    <row r="4468" spans="1:25" x14ac:dyDescent="0.25">
      <c r="A4468" s="83" t="s">
        <v>12136</v>
      </c>
      <c r="B4468" s="84" t="s">
        <v>4543</v>
      </c>
      <c r="C4468" s="19">
        <v>88578.84</v>
      </c>
      <c r="D4468" s="19">
        <v>1683</v>
      </c>
      <c r="E4468" s="19">
        <v>0</v>
      </c>
      <c r="F4468" s="19">
        <v>1683</v>
      </c>
      <c r="G4468" s="19">
        <v>0</v>
      </c>
      <c r="H4468" s="85">
        <v>304885.52</v>
      </c>
      <c r="I4468" s="85">
        <v>5792.82</v>
      </c>
      <c r="J4468" s="85">
        <v>6731.99</v>
      </c>
      <c r="K4468" s="85">
        <v>-939.17</v>
      </c>
      <c r="L4468" s="146">
        <v>1448.21</v>
      </c>
      <c r="M4468" s="146">
        <v>509.04</v>
      </c>
      <c r="N4468" s="146">
        <v>0</v>
      </c>
      <c r="Y4468" s="32">
        <f t="shared" si="69"/>
        <v>2192.04</v>
      </c>
    </row>
    <row r="4469" spans="1:25" x14ac:dyDescent="0.25">
      <c r="A4469" s="83" t="s">
        <v>12137</v>
      </c>
      <c r="B4469" s="84" t="s">
        <v>4544</v>
      </c>
      <c r="C4469" s="19">
        <v>1166238.1000000001</v>
      </c>
      <c r="D4469" s="19">
        <v>22158.53</v>
      </c>
      <c r="E4469" s="19">
        <v>0</v>
      </c>
      <c r="F4469" s="19">
        <v>22158.53</v>
      </c>
      <c r="G4469" s="19">
        <v>0</v>
      </c>
      <c r="H4469" s="85">
        <v>4478073.71</v>
      </c>
      <c r="I4469" s="85">
        <v>85083.4</v>
      </c>
      <c r="J4469" s="85">
        <v>88634.1</v>
      </c>
      <c r="K4469" s="85">
        <v>-3550.7</v>
      </c>
      <c r="L4469" s="146">
        <v>21270.85</v>
      </c>
      <c r="M4469" s="146">
        <v>17720.150000000001</v>
      </c>
      <c r="N4469" s="146">
        <v>0</v>
      </c>
      <c r="Y4469" s="32">
        <f t="shared" si="69"/>
        <v>39878.68</v>
      </c>
    </row>
    <row r="4470" spans="1:25" x14ac:dyDescent="0.25">
      <c r="A4470" s="83" t="s">
        <v>12138</v>
      </c>
      <c r="B4470" s="84" t="s">
        <v>4545</v>
      </c>
      <c r="C4470" s="19">
        <v>101231.7</v>
      </c>
      <c r="D4470" s="19">
        <v>1923.4</v>
      </c>
      <c r="E4470" s="19">
        <v>0</v>
      </c>
      <c r="F4470" s="19">
        <v>1923.4</v>
      </c>
      <c r="G4470" s="19">
        <v>0</v>
      </c>
      <c r="H4470" s="85">
        <v>361740.63</v>
      </c>
      <c r="I4470" s="85">
        <v>6873.07</v>
      </c>
      <c r="J4470" s="85">
        <v>7693.61</v>
      </c>
      <c r="K4470" s="85">
        <v>-820.54</v>
      </c>
      <c r="L4470" s="146">
        <v>1718.27</v>
      </c>
      <c r="M4470" s="146">
        <v>897.73</v>
      </c>
      <c r="N4470" s="146">
        <v>0</v>
      </c>
      <c r="Y4470" s="32">
        <f t="shared" si="69"/>
        <v>2821.13</v>
      </c>
    </row>
    <row r="4471" spans="1:25" x14ac:dyDescent="0.25">
      <c r="A4471" s="83" t="s">
        <v>12139</v>
      </c>
      <c r="B4471" s="84" t="s">
        <v>4546</v>
      </c>
      <c r="C4471" s="19">
        <v>516079.64</v>
      </c>
      <c r="D4471" s="19">
        <v>9805.51</v>
      </c>
      <c r="E4471" s="19">
        <v>0</v>
      </c>
      <c r="F4471" s="19">
        <v>9805.51</v>
      </c>
      <c r="G4471" s="19">
        <v>0</v>
      </c>
      <c r="H4471" s="85">
        <v>1980925.52</v>
      </c>
      <c r="I4471" s="85">
        <v>37637.58</v>
      </c>
      <c r="J4471" s="85">
        <v>39222.050000000003</v>
      </c>
      <c r="K4471" s="85">
        <v>-1584.47</v>
      </c>
      <c r="L4471" s="146">
        <v>9409.4</v>
      </c>
      <c r="M4471" s="146">
        <v>7824.93</v>
      </c>
      <c r="N4471" s="146">
        <v>0</v>
      </c>
      <c r="Y4471" s="32">
        <f t="shared" si="69"/>
        <v>17630.440000000002</v>
      </c>
    </row>
    <row r="4472" spans="1:25" x14ac:dyDescent="0.25">
      <c r="A4472" s="83" t="s">
        <v>12140</v>
      </c>
      <c r="B4472" s="84" t="s">
        <v>4547</v>
      </c>
      <c r="C4472" s="19">
        <v>1704598.79</v>
      </c>
      <c r="D4472" s="19">
        <v>32387.38</v>
      </c>
      <c r="E4472" s="19">
        <v>0</v>
      </c>
      <c r="F4472" s="19">
        <v>32387.38</v>
      </c>
      <c r="G4472" s="19">
        <v>0</v>
      </c>
      <c r="H4472" s="85">
        <v>6732549.4199999999</v>
      </c>
      <c r="I4472" s="85">
        <v>127918.44</v>
      </c>
      <c r="J4472" s="85">
        <v>129549.51</v>
      </c>
      <c r="K4472" s="85">
        <v>-1631.07</v>
      </c>
      <c r="L4472" s="146">
        <v>31979.61</v>
      </c>
      <c r="M4472" s="146">
        <v>30348.54</v>
      </c>
      <c r="N4472" s="146">
        <v>0</v>
      </c>
      <c r="Y4472" s="32">
        <f t="shared" si="69"/>
        <v>62735.92</v>
      </c>
    </row>
    <row r="4473" spans="1:25" x14ac:dyDescent="0.25">
      <c r="A4473" s="83" t="s">
        <v>12141</v>
      </c>
      <c r="B4473" s="84" t="s">
        <v>4548</v>
      </c>
      <c r="C4473" s="19">
        <v>67026.259999999995</v>
      </c>
      <c r="D4473" s="19">
        <v>1273.5</v>
      </c>
      <c r="E4473" s="19">
        <v>0</v>
      </c>
      <c r="F4473" s="19">
        <v>1273.5</v>
      </c>
      <c r="G4473" s="19">
        <v>0</v>
      </c>
      <c r="H4473" s="85">
        <v>250333.58</v>
      </c>
      <c r="I4473" s="85">
        <v>4756.34</v>
      </c>
      <c r="J4473" s="85">
        <v>5094</v>
      </c>
      <c r="K4473" s="85">
        <v>-337.66</v>
      </c>
      <c r="L4473" s="146">
        <v>1189.0899999999999</v>
      </c>
      <c r="M4473" s="146">
        <v>851.43</v>
      </c>
      <c r="N4473" s="146">
        <v>0</v>
      </c>
      <c r="Y4473" s="32">
        <f t="shared" si="69"/>
        <v>2124.9299999999998</v>
      </c>
    </row>
    <row r="4474" spans="1:25" x14ac:dyDescent="0.25">
      <c r="A4474" s="83" t="s">
        <v>12142</v>
      </c>
      <c r="B4474" s="84" t="s">
        <v>4549</v>
      </c>
      <c r="C4474" s="19">
        <v>120450.51</v>
      </c>
      <c r="D4474" s="19">
        <v>2288.56</v>
      </c>
      <c r="E4474" s="19">
        <v>0</v>
      </c>
      <c r="F4474" s="19">
        <v>2288.56</v>
      </c>
      <c r="G4474" s="19">
        <v>0</v>
      </c>
      <c r="H4474" s="85">
        <v>458810.04</v>
      </c>
      <c r="I4474" s="85">
        <v>8717.39</v>
      </c>
      <c r="J4474" s="85">
        <v>9154.24</v>
      </c>
      <c r="K4474" s="85">
        <v>-436.85</v>
      </c>
      <c r="L4474" s="146">
        <v>2179.35</v>
      </c>
      <c r="M4474" s="146">
        <v>1742.5</v>
      </c>
      <c r="N4474" s="146">
        <v>0</v>
      </c>
      <c r="Y4474" s="32">
        <f t="shared" si="69"/>
        <v>4031.06</v>
      </c>
    </row>
    <row r="4475" spans="1:25" x14ac:dyDescent="0.25">
      <c r="A4475" s="83" t="s">
        <v>12143</v>
      </c>
      <c r="B4475" s="84" t="s">
        <v>4550</v>
      </c>
      <c r="C4475" s="19">
        <v>10189788.84</v>
      </c>
      <c r="D4475" s="19">
        <v>193605.99</v>
      </c>
      <c r="E4475" s="19">
        <v>0</v>
      </c>
      <c r="F4475" s="19">
        <v>193605.99</v>
      </c>
      <c r="G4475" s="19">
        <v>0</v>
      </c>
      <c r="H4475" s="85">
        <v>40722901.869999997</v>
      </c>
      <c r="I4475" s="85">
        <v>773735.14</v>
      </c>
      <c r="J4475" s="85">
        <v>774423.95</v>
      </c>
      <c r="K4475" s="85">
        <v>-688.81</v>
      </c>
      <c r="L4475" s="146">
        <v>193433.79</v>
      </c>
      <c r="M4475" s="146">
        <v>192744.98</v>
      </c>
      <c r="N4475" s="146">
        <v>0</v>
      </c>
      <c r="Y4475" s="32">
        <f t="shared" si="69"/>
        <v>386350.97</v>
      </c>
    </row>
    <row r="4476" spans="1:25" x14ac:dyDescent="0.25">
      <c r="A4476" s="83" t="s">
        <v>12144</v>
      </c>
      <c r="B4476" s="84" t="s">
        <v>4551</v>
      </c>
      <c r="C4476" s="19">
        <v>12677.06</v>
      </c>
      <c r="D4476" s="19">
        <v>240.87</v>
      </c>
      <c r="E4476" s="19">
        <v>0</v>
      </c>
      <c r="F4476" s="19">
        <v>240.87</v>
      </c>
      <c r="G4476" s="19">
        <v>0</v>
      </c>
      <c r="H4476" s="85">
        <v>43706.05</v>
      </c>
      <c r="I4476" s="85">
        <v>830.41</v>
      </c>
      <c r="J4476" s="85">
        <v>963.46</v>
      </c>
      <c r="K4476" s="85">
        <v>-133.05000000000001</v>
      </c>
      <c r="L4476" s="146">
        <v>207.6</v>
      </c>
      <c r="M4476" s="146">
        <v>74.55</v>
      </c>
      <c r="N4476" s="146">
        <v>0</v>
      </c>
      <c r="Y4476" s="32">
        <f t="shared" si="69"/>
        <v>315.42</v>
      </c>
    </row>
    <row r="4477" spans="1:25" x14ac:dyDescent="0.25">
      <c r="A4477" s="83" t="s">
        <v>12145</v>
      </c>
      <c r="B4477" s="84" t="s">
        <v>4552</v>
      </c>
      <c r="C4477" s="19">
        <v>19684.05</v>
      </c>
      <c r="D4477" s="19">
        <v>374</v>
      </c>
      <c r="E4477" s="19">
        <v>0</v>
      </c>
      <c r="F4477" s="19">
        <v>374</v>
      </c>
      <c r="G4477" s="19">
        <v>0</v>
      </c>
      <c r="H4477" s="85">
        <v>71786.67</v>
      </c>
      <c r="I4477" s="85">
        <v>1363.95</v>
      </c>
      <c r="J4477" s="85">
        <v>1495.99</v>
      </c>
      <c r="K4477" s="85">
        <v>-132.04</v>
      </c>
      <c r="L4477" s="146">
        <v>340.99</v>
      </c>
      <c r="M4477" s="146">
        <v>208.95</v>
      </c>
      <c r="N4477" s="146">
        <v>0</v>
      </c>
      <c r="Y4477" s="32">
        <f t="shared" si="69"/>
        <v>582.95000000000005</v>
      </c>
    </row>
    <row r="4478" spans="1:25" x14ac:dyDescent="0.25">
      <c r="A4478" s="83" t="s">
        <v>12146</v>
      </c>
      <c r="B4478" s="84" t="s">
        <v>4553</v>
      </c>
      <c r="C4478" s="19">
        <v>137548</v>
      </c>
      <c r="D4478" s="19">
        <v>2613.41</v>
      </c>
      <c r="E4478" s="19">
        <v>0</v>
      </c>
      <c r="F4478" s="19">
        <v>2613.41</v>
      </c>
      <c r="G4478" s="19">
        <v>0</v>
      </c>
      <c r="H4478" s="85">
        <v>494873.4</v>
      </c>
      <c r="I4478" s="85">
        <v>9402.59</v>
      </c>
      <c r="J4478" s="85">
        <v>10453.65</v>
      </c>
      <c r="K4478" s="85">
        <v>-1051.06</v>
      </c>
      <c r="L4478" s="146">
        <v>2350.65</v>
      </c>
      <c r="M4478" s="146">
        <v>1299.5899999999999</v>
      </c>
      <c r="N4478" s="146">
        <v>0</v>
      </c>
      <c r="Y4478" s="32">
        <f t="shared" si="69"/>
        <v>3913</v>
      </c>
    </row>
    <row r="4479" spans="1:25" x14ac:dyDescent="0.25">
      <c r="A4479" s="83" t="s">
        <v>12147</v>
      </c>
      <c r="B4479" s="84" t="s">
        <v>4554</v>
      </c>
      <c r="C4479" s="19">
        <v>30029.82</v>
      </c>
      <c r="D4479" s="19">
        <v>570.57000000000005</v>
      </c>
      <c r="E4479" s="19">
        <v>0</v>
      </c>
      <c r="F4479" s="19">
        <v>570.57000000000005</v>
      </c>
      <c r="G4479" s="19">
        <v>0</v>
      </c>
      <c r="H4479" s="85">
        <v>112493.57</v>
      </c>
      <c r="I4479" s="85">
        <v>2137.38</v>
      </c>
      <c r="J4479" s="85">
        <v>2282.27</v>
      </c>
      <c r="K4479" s="85">
        <v>-144.88999999999999</v>
      </c>
      <c r="L4479" s="146">
        <v>534.35</v>
      </c>
      <c r="M4479" s="146">
        <v>389.46</v>
      </c>
      <c r="N4479" s="146">
        <v>0</v>
      </c>
      <c r="Y4479" s="32">
        <f t="shared" si="69"/>
        <v>960.03</v>
      </c>
    </row>
    <row r="4480" spans="1:25" x14ac:dyDescent="0.25">
      <c r="A4480" s="83" t="s">
        <v>12148</v>
      </c>
      <c r="B4480" s="84" t="s">
        <v>4555</v>
      </c>
      <c r="C4480" s="19">
        <v>616372.56999999995</v>
      </c>
      <c r="D4480" s="19">
        <v>11711.08</v>
      </c>
      <c r="E4480" s="19">
        <v>0</v>
      </c>
      <c r="F4480" s="19">
        <v>11711.08</v>
      </c>
      <c r="G4480" s="19">
        <v>0</v>
      </c>
      <c r="H4480" s="85">
        <v>2072599.48</v>
      </c>
      <c r="I4480" s="85">
        <v>39379.39</v>
      </c>
      <c r="J4480" s="85">
        <v>46844.32</v>
      </c>
      <c r="K4480" s="85">
        <v>-7464.93</v>
      </c>
      <c r="L4480" s="146">
        <v>9844.85</v>
      </c>
      <c r="M4480" s="146">
        <v>2379.92</v>
      </c>
      <c r="N4480" s="146">
        <v>0</v>
      </c>
      <c r="Y4480" s="32">
        <f t="shared" si="69"/>
        <v>14091</v>
      </c>
    </row>
    <row r="4481" spans="1:25" x14ac:dyDescent="0.25">
      <c r="A4481" s="83" t="s">
        <v>12149</v>
      </c>
      <c r="B4481" s="84" t="s">
        <v>4556</v>
      </c>
      <c r="C4481" s="19">
        <v>263175.75</v>
      </c>
      <c r="D4481" s="19">
        <v>5000.34</v>
      </c>
      <c r="E4481" s="19">
        <v>0</v>
      </c>
      <c r="F4481" s="19">
        <v>5000.34</v>
      </c>
      <c r="G4481" s="19">
        <v>0</v>
      </c>
      <c r="H4481" s="85">
        <v>929145.81</v>
      </c>
      <c r="I4481" s="85">
        <v>17653.77</v>
      </c>
      <c r="J4481" s="85">
        <v>20001.36</v>
      </c>
      <c r="K4481" s="85">
        <v>-2347.59</v>
      </c>
      <c r="L4481" s="146">
        <v>4413.4399999999996</v>
      </c>
      <c r="M4481" s="146">
        <v>2065.85</v>
      </c>
      <c r="N4481" s="146">
        <v>0</v>
      </c>
      <c r="Y4481" s="32">
        <f t="shared" si="69"/>
        <v>7066.1900000000005</v>
      </c>
    </row>
    <row r="4482" spans="1:25" x14ac:dyDescent="0.25">
      <c r="A4482" s="83" t="s">
        <v>12150</v>
      </c>
      <c r="B4482" s="84" t="s">
        <v>4557</v>
      </c>
      <c r="C4482" s="19">
        <v>529789.24</v>
      </c>
      <c r="D4482" s="19">
        <v>10066</v>
      </c>
      <c r="E4482" s="19">
        <v>0</v>
      </c>
      <c r="F4482" s="19">
        <v>10066</v>
      </c>
      <c r="G4482" s="19">
        <v>0</v>
      </c>
      <c r="H4482" s="85">
        <v>1920568.69</v>
      </c>
      <c r="I4482" s="85">
        <v>36490.81</v>
      </c>
      <c r="J4482" s="85">
        <v>40263.980000000003</v>
      </c>
      <c r="K4482" s="85">
        <v>-3773.17</v>
      </c>
      <c r="L4482" s="146">
        <v>9122.7000000000007</v>
      </c>
      <c r="M4482" s="146">
        <v>5349.53</v>
      </c>
      <c r="N4482" s="146">
        <v>0</v>
      </c>
      <c r="Y4482" s="32">
        <f t="shared" si="69"/>
        <v>15415.529999999999</v>
      </c>
    </row>
    <row r="4483" spans="1:25" x14ac:dyDescent="0.25">
      <c r="A4483" s="83" t="s">
        <v>12151</v>
      </c>
      <c r="B4483" s="84" t="s">
        <v>4558</v>
      </c>
      <c r="C4483" s="19">
        <v>367225.94</v>
      </c>
      <c r="D4483" s="19">
        <v>6977.29</v>
      </c>
      <c r="E4483" s="19">
        <v>0</v>
      </c>
      <c r="F4483" s="19">
        <v>6977.29</v>
      </c>
      <c r="G4483" s="19">
        <v>0</v>
      </c>
      <c r="H4483" s="85">
        <v>1351068.39</v>
      </c>
      <c r="I4483" s="85">
        <v>25670.3</v>
      </c>
      <c r="J4483" s="85">
        <v>27909.17</v>
      </c>
      <c r="K4483" s="85">
        <v>-2238.87</v>
      </c>
      <c r="L4483" s="146">
        <v>6417.58</v>
      </c>
      <c r="M4483" s="146">
        <v>4178.71</v>
      </c>
      <c r="N4483" s="146">
        <v>0</v>
      </c>
      <c r="Y4483" s="32">
        <f t="shared" si="69"/>
        <v>11156</v>
      </c>
    </row>
    <row r="4484" spans="1:25" x14ac:dyDescent="0.25">
      <c r="A4484" s="83" t="s">
        <v>12152</v>
      </c>
      <c r="B4484" s="84" t="s">
        <v>4559</v>
      </c>
      <c r="C4484" s="19">
        <v>310533.36</v>
      </c>
      <c r="D4484" s="19">
        <v>5900.14</v>
      </c>
      <c r="E4484" s="19">
        <v>0</v>
      </c>
      <c r="F4484" s="19">
        <v>5900.14</v>
      </c>
      <c r="G4484" s="19">
        <v>0</v>
      </c>
      <c r="H4484" s="85">
        <v>1194244.82</v>
      </c>
      <c r="I4484" s="85">
        <v>22690.65</v>
      </c>
      <c r="J4484" s="85">
        <v>23600.54</v>
      </c>
      <c r="K4484" s="85">
        <v>-909.89</v>
      </c>
      <c r="L4484" s="146">
        <v>5672.66</v>
      </c>
      <c r="M4484" s="146">
        <v>4762.7700000000004</v>
      </c>
      <c r="N4484" s="146">
        <v>0</v>
      </c>
      <c r="Y4484" s="32">
        <f t="shared" si="69"/>
        <v>10662.91</v>
      </c>
    </row>
    <row r="4485" spans="1:25" x14ac:dyDescent="0.25">
      <c r="A4485" s="83" t="s">
        <v>12153</v>
      </c>
      <c r="B4485" s="84" t="s">
        <v>4560</v>
      </c>
      <c r="C4485" s="19">
        <v>14440.28</v>
      </c>
      <c r="D4485" s="19">
        <v>274.37</v>
      </c>
      <c r="E4485" s="19">
        <v>0</v>
      </c>
      <c r="F4485" s="19">
        <v>274.37</v>
      </c>
      <c r="G4485" s="19">
        <v>0</v>
      </c>
      <c r="H4485" s="85">
        <v>47179.68</v>
      </c>
      <c r="I4485" s="85">
        <v>896.41</v>
      </c>
      <c r="J4485" s="85">
        <v>1097.46</v>
      </c>
      <c r="K4485" s="85">
        <v>-201.05</v>
      </c>
      <c r="L4485" s="146">
        <v>224.1</v>
      </c>
      <c r="M4485" s="146">
        <v>23.05</v>
      </c>
      <c r="N4485" s="146">
        <v>0</v>
      </c>
      <c r="Y4485" s="32">
        <f t="shared" si="69"/>
        <v>297.42</v>
      </c>
    </row>
    <row r="4486" spans="1:25" x14ac:dyDescent="0.25">
      <c r="A4486" s="83" t="s">
        <v>12154</v>
      </c>
      <c r="B4486" s="84" t="s">
        <v>4561</v>
      </c>
      <c r="C4486" s="19">
        <v>330491.28000000003</v>
      </c>
      <c r="D4486" s="19">
        <v>6279.34</v>
      </c>
      <c r="E4486" s="19">
        <v>0</v>
      </c>
      <c r="F4486" s="19">
        <v>6279.34</v>
      </c>
      <c r="G4486" s="19">
        <v>0</v>
      </c>
      <c r="H4486" s="85">
        <v>1305102.99</v>
      </c>
      <c r="I4486" s="85">
        <v>24796.959999999999</v>
      </c>
      <c r="J4486" s="85">
        <v>25117.34</v>
      </c>
      <c r="K4486" s="85">
        <v>-320.38</v>
      </c>
      <c r="L4486" s="146">
        <v>6199.24</v>
      </c>
      <c r="M4486" s="146">
        <v>5878.86</v>
      </c>
      <c r="N4486" s="146">
        <v>0</v>
      </c>
      <c r="Y4486" s="32">
        <f t="shared" si="69"/>
        <v>12158.2</v>
      </c>
    </row>
    <row r="4487" spans="1:25" x14ac:dyDescent="0.25">
      <c r="A4487" s="83" t="s">
        <v>12155</v>
      </c>
      <c r="B4487" s="84" t="s">
        <v>4562</v>
      </c>
      <c r="C4487" s="19">
        <v>18523.759999999998</v>
      </c>
      <c r="D4487" s="19">
        <v>351.95</v>
      </c>
      <c r="E4487" s="19">
        <v>0</v>
      </c>
      <c r="F4487" s="19">
        <v>351.95</v>
      </c>
      <c r="G4487" s="19">
        <v>0</v>
      </c>
      <c r="H4487" s="85">
        <v>74943.97</v>
      </c>
      <c r="I4487" s="85">
        <v>1423.94</v>
      </c>
      <c r="J4487" s="85">
        <v>1407.81</v>
      </c>
      <c r="K4487" s="85">
        <v>16.13</v>
      </c>
      <c r="L4487" s="146">
        <v>355.99</v>
      </c>
      <c r="M4487" s="146">
        <v>372.12</v>
      </c>
      <c r="N4487" s="146">
        <v>0</v>
      </c>
      <c r="Y4487" s="32">
        <f t="shared" si="69"/>
        <v>724.06999999999994</v>
      </c>
    </row>
    <row r="4488" spans="1:25" x14ac:dyDescent="0.25">
      <c r="A4488" s="83" t="s">
        <v>12156</v>
      </c>
      <c r="B4488" s="84" t="s">
        <v>4563</v>
      </c>
      <c r="C4488" s="19">
        <v>194495.55</v>
      </c>
      <c r="D4488" s="19">
        <v>3695.42</v>
      </c>
      <c r="E4488" s="19">
        <v>0</v>
      </c>
      <c r="F4488" s="19">
        <v>3695.42</v>
      </c>
      <c r="G4488" s="19">
        <v>0</v>
      </c>
      <c r="H4488" s="85">
        <v>730426.27</v>
      </c>
      <c r="I4488" s="85">
        <v>13878.1</v>
      </c>
      <c r="J4488" s="85">
        <v>14781.66</v>
      </c>
      <c r="K4488" s="85">
        <v>-903.56</v>
      </c>
      <c r="L4488" s="146">
        <v>3469.53</v>
      </c>
      <c r="M4488" s="146">
        <v>2565.9699999999998</v>
      </c>
      <c r="N4488" s="146">
        <v>0</v>
      </c>
      <c r="Y4488" s="32">
        <f t="shared" si="69"/>
        <v>6261.3899999999994</v>
      </c>
    </row>
    <row r="4489" spans="1:25" x14ac:dyDescent="0.25">
      <c r="A4489" s="83" t="s">
        <v>12157</v>
      </c>
      <c r="B4489" s="84" t="s">
        <v>4564</v>
      </c>
      <c r="C4489" s="19">
        <v>242186.26</v>
      </c>
      <c r="D4489" s="19">
        <v>4601.54</v>
      </c>
      <c r="E4489" s="19">
        <v>0</v>
      </c>
      <c r="F4489" s="19">
        <v>4601.54</v>
      </c>
      <c r="G4489" s="19">
        <v>0</v>
      </c>
      <c r="H4489" s="85">
        <v>735411.5</v>
      </c>
      <c r="I4489" s="85">
        <v>13972.82</v>
      </c>
      <c r="J4489" s="85">
        <v>18406.16</v>
      </c>
      <c r="K4489" s="85">
        <v>-4433.34</v>
      </c>
      <c r="L4489" s="146">
        <v>3493.21</v>
      </c>
      <c r="M4489" s="146">
        <v>0</v>
      </c>
      <c r="N4489" s="146">
        <v>940.13</v>
      </c>
      <c r="Y4489" s="32">
        <f t="shared" si="69"/>
        <v>4601.54</v>
      </c>
    </row>
    <row r="4490" spans="1:25" x14ac:dyDescent="0.25">
      <c r="A4490" s="83" t="s">
        <v>12158</v>
      </c>
      <c r="B4490" s="84" t="s">
        <v>4565</v>
      </c>
      <c r="C4490" s="19">
        <v>286652.45</v>
      </c>
      <c r="D4490" s="19">
        <v>5446.4</v>
      </c>
      <c r="E4490" s="19">
        <v>0</v>
      </c>
      <c r="F4490" s="19">
        <v>5446.4</v>
      </c>
      <c r="G4490" s="19">
        <v>0</v>
      </c>
      <c r="H4490" s="85">
        <v>990950.76</v>
      </c>
      <c r="I4490" s="85">
        <v>18828.060000000001</v>
      </c>
      <c r="J4490" s="85">
        <v>21785.59</v>
      </c>
      <c r="K4490" s="85">
        <v>-2957.53</v>
      </c>
      <c r="L4490" s="146">
        <v>4707.0200000000004</v>
      </c>
      <c r="M4490" s="146">
        <v>1749.49</v>
      </c>
      <c r="N4490" s="146">
        <v>0</v>
      </c>
      <c r="Y4490" s="32">
        <f t="shared" si="69"/>
        <v>7195.8899999999994</v>
      </c>
    </row>
    <row r="4491" spans="1:25" x14ac:dyDescent="0.25">
      <c r="A4491" s="83" t="s">
        <v>12159</v>
      </c>
      <c r="B4491" s="84" t="s">
        <v>4566</v>
      </c>
      <c r="C4491" s="19">
        <v>161112.14000000001</v>
      </c>
      <c r="D4491" s="19">
        <v>3061.13</v>
      </c>
      <c r="E4491" s="19">
        <v>0</v>
      </c>
      <c r="F4491" s="19">
        <v>3061.13</v>
      </c>
      <c r="G4491" s="19">
        <v>0</v>
      </c>
      <c r="H4491" s="85">
        <v>632690.09</v>
      </c>
      <c r="I4491" s="85">
        <v>12021.11</v>
      </c>
      <c r="J4491" s="85">
        <v>12244.52</v>
      </c>
      <c r="K4491" s="85">
        <v>-223.41</v>
      </c>
      <c r="L4491" s="146">
        <v>3005.28</v>
      </c>
      <c r="M4491" s="146">
        <v>2781.87</v>
      </c>
      <c r="N4491" s="146">
        <v>0</v>
      </c>
      <c r="Y4491" s="32">
        <f t="shared" si="69"/>
        <v>5843</v>
      </c>
    </row>
    <row r="4492" spans="1:25" x14ac:dyDescent="0.25">
      <c r="A4492" s="83" t="s">
        <v>12160</v>
      </c>
      <c r="B4492" s="84" t="s">
        <v>4567</v>
      </c>
      <c r="C4492" s="19">
        <v>86579.24</v>
      </c>
      <c r="D4492" s="19">
        <v>1645.01</v>
      </c>
      <c r="E4492" s="19">
        <v>0</v>
      </c>
      <c r="F4492" s="19">
        <v>1645.01</v>
      </c>
      <c r="G4492" s="19">
        <v>0</v>
      </c>
      <c r="H4492" s="85">
        <v>324185.23</v>
      </c>
      <c r="I4492" s="85">
        <v>6159.52</v>
      </c>
      <c r="J4492" s="85">
        <v>6580.02</v>
      </c>
      <c r="K4492" s="85">
        <v>-420.5</v>
      </c>
      <c r="L4492" s="146">
        <v>1539.88</v>
      </c>
      <c r="M4492" s="146">
        <v>1119.3800000000001</v>
      </c>
      <c r="N4492" s="146">
        <v>0</v>
      </c>
      <c r="Y4492" s="32">
        <f t="shared" si="69"/>
        <v>2764.3900000000003</v>
      </c>
    </row>
    <row r="4493" spans="1:25" x14ac:dyDescent="0.25">
      <c r="A4493" s="83" t="s">
        <v>12161</v>
      </c>
      <c r="B4493" s="84" t="s">
        <v>4568</v>
      </c>
      <c r="C4493" s="19">
        <v>33970.720000000001</v>
      </c>
      <c r="D4493" s="19">
        <v>645.44000000000005</v>
      </c>
      <c r="E4493" s="19">
        <v>0</v>
      </c>
      <c r="F4493" s="19">
        <v>645.44000000000005</v>
      </c>
      <c r="G4493" s="19">
        <v>0</v>
      </c>
      <c r="H4493" s="85">
        <v>122260.91</v>
      </c>
      <c r="I4493" s="85">
        <v>2322.96</v>
      </c>
      <c r="J4493" s="85">
        <v>2581.77</v>
      </c>
      <c r="K4493" s="85">
        <v>-258.81</v>
      </c>
      <c r="L4493" s="146">
        <v>580.74</v>
      </c>
      <c r="M4493" s="146">
        <v>321.93</v>
      </c>
      <c r="N4493" s="146">
        <v>0</v>
      </c>
      <c r="Y4493" s="32">
        <f t="shared" si="69"/>
        <v>967.37000000000012</v>
      </c>
    </row>
    <row r="4494" spans="1:25" x14ac:dyDescent="0.25">
      <c r="A4494" s="83" t="s">
        <v>12162</v>
      </c>
      <c r="B4494" s="84" t="s">
        <v>4569</v>
      </c>
      <c r="C4494" s="19">
        <v>85192.55</v>
      </c>
      <c r="D4494" s="19">
        <v>1618.66</v>
      </c>
      <c r="E4494" s="19">
        <v>0</v>
      </c>
      <c r="F4494" s="19">
        <v>1618.66</v>
      </c>
      <c r="G4494" s="19">
        <v>0</v>
      </c>
      <c r="H4494" s="85">
        <v>383649.42</v>
      </c>
      <c r="I4494" s="85">
        <v>7289.34</v>
      </c>
      <c r="J4494" s="85">
        <v>6474.63</v>
      </c>
      <c r="K4494" s="85">
        <v>814.71</v>
      </c>
      <c r="L4494" s="146">
        <v>1822.34</v>
      </c>
      <c r="M4494" s="146">
        <v>2637.05</v>
      </c>
      <c r="N4494" s="146">
        <v>0</v>
      </c>
      <c r="Y4494" s="32">
        <f t="shared" si="69"/>
        <v>4255.71</v>
      </c>
    </row>
    <row r="4495" spans="1:25" x14ac:dyDescent="0.25">
      <c r="A4495" s="83" t="s">
        <v>12163</v>
      </c>
      <c r="B4495" s="84" t="s">
        <v>4570</v>
      </c>
      <c r="C4495" s="19">
        <v>29072.41</v>
      </c>
      <c r="D4495" s="19">
        <v>552.38</v>
      </c>
      <c r="E4495" s="19">
        <v>0</v>
      </c>
      <c r="F4495" s="19">
        <v>552.38</v>
      </c>
      <c r="G4495" s="19">
        <v>0</v>
      </c>
      <c r="H4495" s="85">
        <v>143844.37</v>
      </c>
      <c r="I4495" s="85">
        <v>2733.04</v>
      </c>
      <c r="J4495" s="85">
        <v>2209.5</v>
      </c>
      <c r="K4495" s="85">
        <v>523.54</v>
      </c>
      <c r="L4495" s="146">
        <v>683.26</v>
      </c>
      <c r="M4495" s="146">
        <v>1206.8</v>
      </c>
      <c r="N4495" s="146">
        <v>0</v>
      </c>
      <c r="Y4495" s="32">
        <f t="shared" si="69"/>
        <v>1759.1799999999998</v>
      </c>
    </row>
    <row r="4496" spans="1:25" x14ac:dyDescent="0.25">
      <c r="A4496" s="83" t="s">
        <v>12164</v>
      </c>
      <c r="B4496" s="84" t="s">
        <v>4571</v>
      </c>
      <c r="C4496" s="19">
        <v>42673.65</v>
      </c>
      <c r="D4496" s="19">
        <v>810.8</v>
      </c>
      <c r="E4496" s="19">
        <v>0</v>
      </c>
      <c r="F4496" s="19">
        <v>810.8</v>
      </c>
      <c r="G4496" s="19">
        <v>0</v>
      </c>
      <c r="H4496" s="85">
        <v>159328.99</v>
      </c>
      <c r="I4496" s="85">
        <v>3027.25</v>
      </c>
      <c r="J4496" s="85">
        <v>3243.2</v>
      </c>
      <c r="K4496" s="85">
        <v>-215.95</v>
      </c>
      <c r="L4496" s="146">
        <v>756.81</v>
      </c>
      <c r="M4496" s="146">
        <v>540.86</v>
      </c>
      <c r="N4496" s="146">
        <v>0</v>
      </c>
      <c r="Y4496" s="32">
        <f t="shared" si="69"/>
        <v>1351.6599999999999</v>
      </c>
    </row>
    <row r="4497" spans="1:25" x14ac:dyDescent="0.25">
      <c r="A4497" s="83" t="s">
        <v>12165</v>
      </c>
      <c r="B4497" s="84" t="s">
        <v>4572</v>
      </c>
      <c r="C4497" s="19">
        <v>57803.71</v>
      </c>
      <c r="D4497" s="19">
        <v>1098.27</v>
      </c>
      <c r="E4497" s="19">
        <v>0</v>
      </c>
      <c r="F4497" s="19">
        <v>1098.27</v>
      </c>
      <c r="G4497" s="19">
        <v>0</v>
      </c>
      <c r="H4497" s="85">
        <v>258722.68</v>
      </c>
      <c r="I4497" s="85">
        <v>4915.7299999999996</v>
      </c>
      <c r="J4497" s="85">
        <v>4393.08</v>
      </c>
      <c r="K4497" s="85">
        <v>522.65</v>
      </c>
      <c r="L4497" s="146">
        <v>1228.93</v>
      </c>
      <c r="M4497" s="146">
        <v>1751.58</v>
      </c>
      <c r="N4497" s="146">
        <v>0</v>
      </c>
      <c r="Y4497" s="32">
        <f t="shared" ref="Y4497:Y4560" si="70">F4497+M4497+R4497+W4497</f>
        <v>2849.85</v>
      </c>
    </row>
    <row r="4498" spans="1:25" x14ac:dyDescent="0.25">
      <c r="A4498" s="83" t="s">
        <v>12166</v>
      </c>
      <c r="B4498" s="84" t="s">
        <v>4573</v>
      </c>
      <c r="C4498" s="19">
        <v>180710.47</v>
      </c>
      <c r="D4498" s="19">
        <v>3433.5</v>
      </c>
      <c r="E4498" s="19">
        <v>0</v>
      </c>
      <c r="F4498" s="19">
        <v>3433.5</v>
      </c>
      <c r="G4498" s="19">
        <v>0</v>
      </c>
      <c r="H4498" s="85">
        <v>526120.94999999995</v>
      </c>
      <c r="I4498" s="85">
        <v>9996.2999999999993</v>
      </c>
      <c r="J4498" s="85">
        <v>13734</v>
      </c>
      <c r="K4498" s="85">
        <v>-3737.7</v>
      </c>
      <c r="L4498" s="146">
        <v>2499.08</v>
      </c>
      <c r="M4498" s="146">
        <v>0</v>
      </c>
      <c r="N4498" s="146">
        <v>1238.6199999999999</v>
      </c>
      <c r="Y4498" s="32">
        <f t="shared" si="70"/>
        <v>3433.5</v>
      </c>
    </row>
    <row r="4499" spans="1:25" x14ac:dyDescent="0.25">
      <c r="A4499" s="83" t="s">
        <v>12167</v>
      </c>
      <c r="B4499" s="84" t="s">
        <v>4574</v>
      </c>
      <c r="C4499" s="19">
        <v>313882.39</v>
      </c>
      <c r="D4499" s="19">
        <v>5963.77</v>
      </c>
      <c r="E4499" s="19">
        <v>0</v>
      </c>
      <c r="F4499" s="19">
        <v>5963.77</v>
      </c>
      <c r="G4499" s="19">
        <v>0</v>
      </c>
      <c r="H4499" s="85">
        <v>1205426.42</v>
      </c>
      <c r="I4499" s="85">
        <v>22903.1</v>
      </c>
      <c r="J4499" s="85">
        <v>23855.06</v>
      </c>
      <c r="K4499" s="85">
        <v>-951.96</v>
      </c>
      <c r="L4499" s="146">
        <v>5725.78</v>
      </c>
      <c r="M4499" s="146">
        <v>4773.82</v>
      </c>
      <c r="N4499" s="146">
        <v>0</v>
      </c>
      <c r="Y4499" s="32">
        <f t="shared" si="70"/>
        <v>10737.59</v>
      </c>
    </row>
    <row r="4500" spans="1:25" x14ac:dyDescent="0.25">
      <c r="A4500" s="83" t="s">
        <v>12168</v>
      </c>
      <c r="B4500" s="84" t="s">
        <v>4575</v>
      </c>
      <c r="C4500" s="19">
        <v>17654.310000000001</v>
      </c>
      <c r="D4500" s="19">
        <v>335.43</v>
      </c>
      <c r="E4500" s="19">
        <v>0</v>
      </c>
      <c r="F4500" s="19">
        <v>335.43</v>
      </c>
      <c r="G4500" s="19">
        <v>0</v>
      </c>
      <c r="H4500" s="85">
        <v>68860.72</v>
      </c>
      <c r="I4500" s="85">
        <v>1308.3499999999999</v>
      </c>
      <c r="J4500" s="85">
        <v>1341.73</v>
      </c>
      <c r="K4500" s="85">
        <v>-33.380000000000003</v>
      </c>
      <c r="L4500" s="146">
        <v>327.08999999999997</v>
      </c>
      <c r="M4500" s="146">
        <v>293.70999999999998</v>
      </c>
      <c r="N4500" s="146">
        <v>0</v>
      </c>
      <c r="Y4500" s="32">
        <f t="shared" si="70"/>
        <v>629.14</v>
      </c>
    </row>
    <row r="4501" spans="1:25" x14ac:dyDescent="0.25">
      <c r="A4501" s="83" t="s">
        <v>12169</v>
      </c>
      <c r="B4501" s="84" t="s">
        <v>4576</v>
      </c>
      <c r="C4501" s="19">
        <v>35489.67</v>
      </c>
      <c r="D4501" s="19">
        <v>674.31</v>
      </c>
      <c r="E4501" s="19">
        <v>0</v>
      </c>
      <c r="F4501" s="19">
        <v>674.31</v>
      </c>
      <c r="G4501" s="19">
        <v>0</v>
      </c>
      <c r="H4501" s="85">
        <v>104701.67</v>
      </c>
      <c r="I4501" s="85">
        <v>1989.33</v>
      </c>
      <c r="J4501" s="85">
        <v>2697.22</v>
      </c>
      <c r="K4501" s="85">
        <v>-707.89</v>
      </c>
      <c r="L4501" s="146">
        <v>497.33</v>
      </c>
      <c r="M4501" s="146">
        <v>0</v>
      </c>
      <c r="N4501" s="146">
        <v>210.56</v>
      </c>
      <c r="Y4501" s="32">
        <f t="shared" si="70"/>
        <v>674.31</v>
      </c>
    </row>
    <row r="4502" spans="1:25" x14ac:dyDescent="0.25">
      <c r="A4502" s="83" t="s">
        <v>12170</v>
      </c>
      <c r="B4502" s="84" t="s">
        <v>4577</v>
      </c>
      <c r="C4502" s="19">
        <v>21579.8</v>
      </c>
      <c r="D4502" s="19">
        <v>410.02</v>
      </c>
      <c r="E4502" s="19">
        <v>0</v>
      </c>
      <c r="F4502" s="19">
        <v>410.02</v>
      </c>
      <c r="G4502" s="19">
        <v>0</v>
      </c>
      <c r="H4502" s="85">
        <v>83205.570000000007</v>
      </c>
      <c r="I4502" s="85">
        <v>1580.91</v>
      </c>
      <c r="J4502" s="85">
        <v>1640.06</v>
      </c>
      <c r="K4502" s="85">
        <v>-59.15</v>
      </c>
      <c r="L4502" s="146">
        <v>395.23</v>
      </c>
      <c r="M4502" s="146">
        <v>336.08</v>
      </c>
      <c r="N4502" s="146">
        <v>0</v>
      </c>
      <c r="Y4502" s="32">
        <f t="shared" si="70"/>
        <v>746.09999999999991</v>
      </c>
    </row>
    <row r="4503" spans="1:25" x14ac:dyDescent="0.25">
      <c r="A4503" s="83" t="s">
        <v>12171</v>
      </c>
      <c r="B4503" s="84" t="s">
        <v>4578</v>
      </c>
      <c r="C4503" s="19">
        <v>59477.66</v>
      </c>
      <c r="D4503" s="19">
        <v>1130.08</v>
      </c>
      <c r="E4503" s="19">
        <v>0</v>
      </c>
      <c r="F4503" s="19">
        <v>1130.08</v>
      </c>
      <c r="G4503" s="19">
        <v>0</v>
      </c>
      <c r="H4503" s="85">
        <v>232310.33</v>
      </c>
      <c r="I4503" s="85">
        <v>4413.8999999999996</v>
      </c>
      <c r="J4503" s="85">
        <v>4520.3</v>
      </c>
      <c r="K4503" s="85">
        <v>-106.4</v>
      </c>
      <c r="L4503" s="146">
        <v>1103.48</v>
      </c>
      <c r="M4503" s="146">
        <v>997.08</v>
      </c>
      <c r="N4503" s="146">
        <v>0</v>
      </c>
      <c r="Y4503" s="32">
        <f t="shared" si="70"/>
        <v>2127.16</v>
      </c>
    </row>
    <row r="4504" spans="1:25" x14ac:dyDescent="0.25">
      <c r="A4504" s="83" t="s">
        <v>12172</v>
      </c>
      <c r="B4504" s="84" t="s">
        <v>4579</v>
      </c>
      <c r="C4504" s="19">
        <v>22291.73</v>
      </c>
      <c r="D4504" s="19">
        <v>423.54</v>
      </c>
      <c r="E4504" s="19">
        <v>0</v>
      </c>
      <c r="F4504" s="19">
        <v>423.54</v>
      </c>
      <c r="G4504" s="19">
        <v>0</v>
      </c>
      <c r="H4504" s="85">
        <v>87517.27</v>
      </c>
      <c r="I4504" s="85">
        <v>1662.83</v>
      </c>
      <c r="J4504" s="85">
        <v>1694.17</v>
      </c>
      <c r="K4504" s="85">
        <v>-31.34</v>
      </c>
      <c r="L4504" s="146">
        <v>415.71</v>
      </c>
      <c r="M4504" s="146">
        <v>384.37</v>
      </c>
      <c r="N4504" s="146">
        <v>0</v>
      </c>
      <c r="Y4504" s="32">
        <f t="shared" si="70"/>
        <v>807.91000000000008</v>
      </c>
    </row>
    <row r="4505" spans="1:25" x14ac:dyDescent="0.25">
      <c r="A4505" s="83" t="s">
        <v>12173</v>
      </c>
      <c r="B4505" s="84" t="s">
        <v>4580</v>
      </c>
      <c r="C4505" s="19">
        <v>25865.919999999998</v>
      </c>
      <c r="D4505" s="19">
        <v>491.45</v>
      </c>
      <c r="E4505" s="19">
        <v>0</v>
      </c>
      <c r="F4505" s="19">
        <v>491.45</v>
      </c>
      <c r="G4505" s="19">
        <v>0</v>
      </c>
      <c r="H4505" s="85">
        <v>98399.32</v>
      </c>
      <c r="I4505" s="85">
        <v>1869.59</v>
      </c>
      <c r="J4505" s="85">
        <v>1965.81</v>
      </c>
      <c r="K4505" s="85">
        <v>-96.22</v>
      </c>
      <c r="L4505" s="146">
        <v>467.4</v>
      </c>
      <c r="M4505" s="146">
        <v>371.18</v>
      </c>
      <c r="N4505" s="146">
        <v>0</v>
      </c>
      <c r="Y4505" s="32">
        <f t="shared" si="70"/>
        <v>862.63</v>
      </c>
    </row>
    <row r="4506" spans="1:25" x14ac:dyDescent="0.25">
      <c r="A4506" s="83" t="s">
        <v>12174</v>
      </c>
      <c r="B4506" s="84" t="s">
        <v>4581</v>
      </c>
      <c r="C4506" s="19">
        <v>27188.639999999999</v>
      </c>
      <c r="D4506" s="19">
        <v>516.59</v>
      </c>
      <c r="E4506" s="19">
        <v>0</v>
      </c>
      <c r="F4506" s="19">
        <v>516.59</v>
      </c>
      <c r="G4506" s="19">
        <v>0</v>
      </c>
      <c r="H4506" s="85">
        <v>94837.2</v>
      </c>
      <c r="I4506" s="85">
        <v>1801.91</v>
      </c>
      <c r="J4506" s="85">
        <v>2066.34</v>
      </c>
      <c r="K4506" s="85">
        <v>-264.43</v>
      </c>
      <c r="L4506" s="146">
        <v>450.48</v>
      </c>
      <c r="M4506" s="146">
        <v>186.05</v>
      </c>
      <c r="N4506" s="146">
        <v>0</v>
      </c>
      <c r="Y4506" s="32">
        <f t="shared" si="70"/>
        <v>702.6400000000001</v>
      </c>
    </row>
    <row r="4507" spans="1:25" x14ac:dyDescent="0.25">
      <c r="A4507" s="83" t="s">
        <v>12175</v>
      </c>
      <c r="B4507" s="84" t="s">
        <v>4582</v>
      </c>
      <c r="C4507" s="19">
        <v>58484.61</v>
      </c>
      <c r="D4507" s="19">
        <v>1111.21</v>
      </c>
      <c r="E4507" s="19">
        <v>0</v>
      </c>
      <c r="F4507" s="19">
        <v>1111.21</v>
      </c>
      <c r="G4507" s="19">
        <v>0</v>
      </c>
      <c r="H4507" s="85">
        <v>219204.12</v>
      </c>
      <c r="I4507" s="85">
        <v>4164.88</v>
      </c>
      <c r="J4507" s="85">
        <v>4444.83</v>
      </c>
      <c r="K4507" s="85">
        <v>-279.95</v>
      </c>
      <c r="L4507" s="146">
        <v>1041.22</v>
      </c>
      <c r="M4507" s="146">
        <v>761.27</v>
      </c>
      <c r="N4507" s="146">
        <v>0</v>
      </c>
      <c r="Y4507" s="32">
        <f t="shared" si="70"/>
        <v>1872.48</v>
      </c>
    </row>
    <row r="4508" spans="1:25" x14ac:dyDescent="0.25">
      <c r="A4508" s="83" t="s">
        <v>12176</v>
      </c>
      <c r="B4508" s="84" t="s">
        <v>4583</v>
      </c>
      <c r="C4508" s="19">
        <v>29748.31</v>
      </c>
      <c r="D4508" s="19">
        <v>565.22</v>
      </c>
      <c r="E4508" s="19">
        <v>0</v>
      </c>
      <c r="F4508" s="19">
        <v>565.22</v>
      </c>
      <c r="G4508" s="19">
        <v>0</v>
      </c>
      <c r="H4508" s="85">
        <v>135893.49</v>
      </c>
      <c r="I4508" s="85">
        <v>2581.98</v>
      </c>
      <c r="J4508" s="85">
        <v>2260.87</v>
      </c>
      <c r="K4508" s="85">
        <v>321.11</v>
      </c>
      <c r="L4508" s="146">
        <v>645.5</v>
      </c>
      <c r="M4508" s="146">
        <v>966.61</v>
      </c>
      <c r="N4508" s="146">
        <v>0</v>
      </c>
      <c r="Y4508" s="32">
        <f t="shared" si="70"/>
        <v>1531.83</v>
      </c>
    </row>
    <row r="4509" spans="1:25" x14ac:dyDescent="0.25">
      <c r="A4509" s="83" t="s">
        <v>12177</v>
      </c>
      <c r="B4509" s="84" t="s">
        <v>4584</v>
      </c>
      <c r="C4509" s="19">
        <v>253507.45</v>
      </c>
      <c r="D4509" s="19">
        <v>4816.6400000000003</v>
      </c>
      <c r="E4509" s="19">
        <v>0</v>
      </c>
      <c r="F4509" s="19">
        <v>4816.6400000000003</v>
      </c>
      <c r="G4509" s="19">
        <v>0</v>
      </c>
      <c r="H4509" s="85">
        <v>960137.81</v>
      </c>
      <c r="I4509" s="85">
        <v>18242.62</v>
      </c>
      <c r="J4509" s="85">
        <v>19266.57</v>
      </c>
      <c r="K4509" s="85">
        <v>-1023.95</v>
      </c>
      <c r="L4509" s="146">
        <v>4560.66</v>
      </c>
      <c r="M4509" s="146">
        <v>3536.71</v>
      </c>
      <c r="N4509" s="146">
        <v>0</v>
      </c>
      <c r="Y4509" s="32">
        <f t="shared" si="70"/>
        <v>8353.35</v>
      </c>
    </row>
    <row r="4510" spans="1:25" x14ac:dyDescent="0.25">
      <c r="A4510" s="83" t="s">
        <v>12178</v>
      </c>
      <c r="B4510" s="84" t="s">
        <v>4585</v>
      </c>
      <c r="C4510" s="19">
        <v>60634.58</v>
      </c>
      <c r="D4510" s="19">
        <v>1152.06</v>
      </c>
      <c r="E4510" s="19">
        <v>0</v>
      </c>
      <c r="F4510" s="19">
        <v>1152.06</v>
      </c>
      <c r="G4510" s="19">
        <v>0</v>
      </c>
      <c r="H4510" s="85">
        <v>258808.04</v>
      </c>
      <c r="I4510" s="85">
        <v>4917.3500000000004</v>
      </c>
      <c r="J4510" s="85">
        <v>4608.2299999999996</v>
      </c>
      <c r="K4510" s="85">
        <v>309.12</v>
      </c>
      <c r="L4510" s="146">
        <v>1229.3399999999999</v>
      </c>
      <c r="M4510" s="146">
        <v>1538.46</v>
      </c>
      <c r="N4510" s="146">
        <v>0</v>
      </c>
      <c r="Y4510" s="32">
        <f t="shared" si="70"/>
        <v>2690.52</v>
      </c>
    </row>
    <row r="4511" spans="1:25" x14ac:dyDescent="0.25">
      <c r="A4511" s="83" t="s">
        <v>12179</v>
      </c>
      <c r="B4511" s="84" t="s">
        <v>4586</v>
      </c>
      <c r="C4511" s="19">
        <v>37441.800000000003</v>
      </c>
      <c r="D4511" s="19">
        <v>711.4</v>
      </c>
      <c r="E4511" s="19">
        <v>0</v>
      </c>
      <c r="F4511" s="19">
        <v>711.4</v>
      </c>
      <c r="G4511" s="19">
        <v>0</v>
      </c>
      <c r="H4511" s="85">
        <v>135349.97</v>
      </c>
      <c r="I4511" s="85">
        <v>2571.65</v>
      </c>
      <c r="J4511" s="85">
        <v>2845.58</v>
      </c>
      <c r="K4511" s="85">
        <v>-273.93</v>
      </c>
      <c r="L4511" s="146">
        <v>642.91</v>
      </c>
      <c r="M4511" s="146">
        <v>368.98</v>
      </c>
      <c r="N4511" s="146">
        <v>0</v>
      </c>
      <c r="Y4511" s="32">
        <f t="shared" si="70"/>
        <v>1080.3800000000001</v>
      </c>
    </row>
    <row r="4512" spans="1:25" x14ac:dyDescent="0.25">
      <c r="A4512" s="83" t="s">
        <v>12180</v>
      </c>
      <c r="B4512" s="84" t="s">
        <v>4587</v>
      </c>
      <c r="C4512" s="19">
        <v>44392.49</v>
      </c>
      <c r="D4512" s="19">
        <v>843.46</v>
      </c>
      <c r="E4512" s="19">
        <v>0</v>
      </c>
      <c r="F4512" s="19">
        <v>843.46</v>
      </c>
      <c r="G4512" s="19">
        <v>0</v>
      </c>
      <c r="H4512" s="85">
        <v>200282.79</v>
      </c>
      <c r="I4512" s="85">
        <v>3805.37</v>
      </c>
      <c r="J4512" s="85">
        <v>3373.83</v>
      </c>
      <c r="K4512" s="85">
        <v>431.54</v>
      </c>
      <c r="L4512" s="146">
        <v>951.34</v>
      </c>
      <c r="M4512" s="146">
        <v>1382.88</v>
      </c>
      <c r="N4512" s="146">
        <v>0</v>
      </c>
      <c r="Y4512" s="32">
        <f t="shared" si="70"/>
        <v>2226.34</v>
      </c>
    </row>
    <row r="4513" spans="1:25" x14ac:dyDescent="0.25">
      <c r="A4513" s="83" t="s">
        <v>12181</v>
      </c>
      <c r="B4513" s="84" t="s">
        <v>4588</v>
      </c>
      <c r="C4513" s="19">
        <v>46271.32</v>
      </c>
      <c r="D4513" s="19">
        <v>879.16</v>
      </c>
      <c r="E4513" s="19">
        <v>0</v>
      </c>
      <c r="F4513" s="19">
        <v>879.16</v>
      </c>
      <c r="G4513" s="19">
        <v>0</v>
      </c>
      <c r="H4513" s="85">
        <v>190898.44</v>
      </c>
      <c r="I4513" s="85">
        <v>3627.07</v>
      </c>
      <c r="J4513" s="85">
        <v>3516.62</v>
      </c>
      <c r="K4513" s="85">
        <v>110.45</v>
      </c>
      <c r="L4513" s="146">
        <v>906.77</v>
      </c>
      <c r="M4513" s="146">
        <v>1017.22</v>
      </c>
      <c r="N4513" s="146">
        <v>0</v>
      </c>
      <c r="Y4513" s="32">
        <f t="shared" si="70"/>
        <v>1896.38</v>
      </c>
    </row>
    <row r="4514" spans="1:25" x14ac:dyDescent="0.25">
      <c r="A4514" s="83" t="s">
        <v>12182</v>
      </c>
      <c r="B4514" s="84" t="s">
        <v>4589</v>
      </c>
      <c r="C4514" s="19">
        <v>163676.29</v>
      </c>
      <c r="D4514" s="19">
        <v>3109.85</v>
      </c>
      <c r="E4514" s="19">
        <v>0</v>
      </c>
      <c r="F4514" s="19">
        <v>3109.85</v>
      </c>
      <c r="G4514" s="19">
        <v>0</v>
      </c>
      <c r="H4514" s="85">
        <v>595381.06999999995</v>
      </c>
      <c r="I4514" s="85">
        <v>11312.24</v>
      </c>
      <c r="J4514" s="85">
        <v>12439.4</v>
      </c>
      <c r="K4514" s="85">
        <v>-1127.1600000000001</v>
      </c>
      <c r="L4514" s="146">
        <v>2828.06</v>
      </c>
      <c r="M4514" s="146">
        <v>1700.9</v>
      </c>
      <c r="N4514" s="146">
        <v>0</v>
      </c>
      <c r="Y4514" s="32">
        <f t="shared" si="70"/>
        <v>4810.75</v>
      </c>
    </row>
    <row r="4515" spans="1:25" x14ac:dyDescent="0.25">
      <c r="A4515" s="83" t="s">
        <v>12183</v>
      </c>
      <c r="B4515" s="84" t="s">
        <v>4590</v>
      </c>
      <c r="C4515" s="19">
        <v>37104.47</v>
      </c>
      <c r="D4515" s="19">
        <v>704.99</v>
      </c>
      <c r="E4515" s="19">
        <v>0</v>
      </c>
      <c r="F4515" s="19">
        <v>704.99</v>
      </c>
      <c r="G4515" s="19">
        <v>0</v>
      </c>
      <c r="H4515" s="85">
        <v>148182.93</v>
      </c>
      <c r="I4515" s="85">
        <v>2815.48</v>
      </c>
      <c r="J4515" s="85">
        <v>2819.94</v>
      </c>
      <c r="K4515" s="85">
        <v>-4.46</v>
      </c>
      <c r="L4515" s="146">
        <v>703.87</v>
      </c>
      <c r="M4515" s="146">
        <v>699.41</v>
      </c>
      <c r="N4515" s="146">
        <v>0</v>
      </c>
      <c r="Y4515" s="32">
        <f t="shared" si="70"/>
        <v>1404.4</v>
      </c>
    </row>
    <row r="4516" spans="1:25" x14ac:dyDescent="0.25">
      <c r="A4516" s="83" t="s">
        <v>12184</v>
      </c>
      <c r="B4516" s="84" t="s">
        <v>4591</v>
      </c>
      <c r="C4516" s="19">
        <v>111385.08</v>
      </c>
      <c r="D4516" s="19">
        <v>2116.3200000000002</v>
      </c>
      <c r="E4516" s="19">
        <v>0</v>
      </c>
      <c r="F4516" s="19">
        <v>2116.3200000000002</v>
      </c>
      <c r="G4516" s="19">
        <v>0</v>
      </c>
      <c r="H4516" s="85">
        <v>460306.51</v>
      </c>
      <c r="I4516" s="85">
        <v>8745.82</v>
      </c>
      <c r="J4516" s="85">
        <v>8465.27</v>
      </c>
      <c r="K4516" s="85">
        <v>280.55</v>
      </c>
      <c r="L4516" s="146">
        <v>2186.46</v>
      </c>
      <c r="M4516" s="146">
        <v>2467.0100000000002</v>
      </c>
      <c r="N4516" s="146">
        <v>0</v>
      </c>
      <c r="Y4516" s="32">
        <f t="shared" si="70"/>
        <v>4583.33</v>
      </c>
    </row>
    <row r="4517" spans="1:25" x14ac:dyDescent="0.25">
      <c r="A4517" s="83" t="s">
        <v>12185</v>
      </c>
      <c r="B4517" s="84" t="s">
        <v>4592</v>
      </c>
      <c r="C4517" s="19">
        <v>51040.28</v>
      </c>
      <c r="D4517" s="19">
        <v>969.77</v>
      </c>
      <c r="E4517" s="19">
        <v>0</v>
      </c>
      <c r="F4517" s="19">
        <v>969.77</v>
      </c>
      <c r="G4517" s="19">
        <v>0</v>
      </c>
      <c r="H4517" s="85">
        <v>159989.16</v>
      </c>
      <c r="I4517" s="85">
        <v>3039.79</v>
      </c>
      <c r="J4517" s="85">
        <v>3879.06</v>
      </c>
      <c r="K4517" s="85">
        <v>-839.27</v>
      </c>
      <c r="L4517" s="146">
        <v>759.95</v>
      </c>
      <c r="M4517" s="146">
        <v>0</v>
      </c>
      <c r="N4517" s="146">
        <v>79.319999999999993</v>
      </c>
      <c r="Y4517" s="32">
        <f t="shared" si="70"/>
        <v>969.77</v>
      </c>
    </row>
    <row r="4518" spans="1:25" x14ac:dyDescent="0.25">
      <c r="A4518" s="83" t="s">
        <v>12186</v>
      </c>
      <c r="B4518" s="84" t="s">
        <v>4593</v>
      </c>
      <c r="C4518" s="19">
        <v>37133.89</v>
      </c>
      <c r="D4518" s="19">
        <v>705.55</v>
      </c>
      <c r="E4518" s="19">
        <v>0</v>
      </c>
      <c r="F4518" s="19">
        <v>705.55</v>
      </c>
      <c r="G4518" s="19">
        <v>0</v>
      </c>
      <c r="H4518" s="85">
        <v>141215.9</v>
      </c>
      <c r="I4518" s="85">
        <v>2683.1</v>
      </c>
      <c r="J4518" s="85">
        <v>2822.18</v>
      </c>
      <c r="K4518" s="85">
        <v>-139.08000000000001</v>
      </c>
      <c r="L4518" s="146">
        <v>670.78</v>
      </c>
      <c r="M4518" s="146">
        <v>531.70000000000005</v>
      </c>
      <c r="N4518" s="146">
        <v>0</v>
      </c>
      <c r="Y4518" s="32">
        <f t="shared" si="70"/>
        <v>1237.25</v>
      </c>
    </row>
    <row r="4519" spans="1:25" x14ac:dyDescent="0.25">
      <c r="A4519" s="83" t="s">
        <v>12187</v>
      </c>
      <c r="B4519" s="84" t="s">
        <v>4594</v>
      </c>
      <c r="C4519" s="19">
        <v>17070.310000000001</v>
      </c>
      <c r="D4519" s="19">
        <v>324.33999999999997</v>
      </c>
      <c r="E4519" s="19">
        <v>0</v>
      </c>
      <c r="F4519" s="19">
        <v>324.33999999999997</v>
      </c>
      <c r="G4519" s="19">
        <v>0</v>
      </c>
      <c r="H4519" s="85">
        <v>66150.820000000007</v>
      </c>
      <c r="I4519" s="85">
        <v>1256.8699999999999</v>
      </c>
      <c r="J4519" s="85">
        <v>1297.3399999999999</v>
      </c>
      <c r="K4519" s="85">
        <v>-40.47</v>
      </c>
      <c r="L4519" s="146">
        <v>314.22000000000003</v>
      </c>
      <c r="M4519" s="146">
        <v>273.75</v>
      </c>
      <c r="N4519" s="146">
        <v>0</v>
      </c>
      <c r="Y4519" s="32">
        <f t="shared" si="70"/>
        <v>598.08999999999992</v>
      </c>
    </row>
    <row r="4520" spans="1:25" x14ac:dyDescent="0.25">
      <c r="A4520" s="83" t="s">
        <v>12188</v>
      </c>
      <c r="B4520" s="84" t="s">
        <v>4595</v>
      </c>
      <c r="C4520" s="19">
        <v>37917.919999999998</v>
      </c>
      <c r="D4520" s="19">
        <v>720.44</v>
      </c>
      <c r="E4520" s="19">
        <v>0</v>
      </c>
      <c r="F4520" s="19">
        <v>720.44</v>
      </c>
      <c r="G4520" s="19">
        <v>0</v>
      </c>
      <c r="H4520" s="85">
        <v>152178.35</v>
      </c>
      <c r="I4520" s="85">
        <v>2891.39</v>
      </c>
      <c r="J4520" s="85">
        <v>2881.76</v>
      </c>
      <c r="K4520" s="85">
        <v>9.6300000000000008</v>
      </c>
      <c r="L4520" s="146">
        <v>722.85</v>
      </c>
      <c r="M4520" s="146">
        <v>732.48</v>
      </c>
      <c r="N4520" s="146">
        <v>0</v>
      </c>
      <c r="Y4520" s="32">
        <f t="shared" si="70"/>
        <v>1452.92</v>
      </c>
    </row>
    <row r="4521" spans="1:25" x14ac:dyDescent="0.25">
      <c r="A4521" s="83" t="s">
        <v>12189</v>
      </c>
      <c r="B4521" s="84" t="s">
        <v>4596</v>
      </c>
      <c r="C4521" s="19">
        <v>39537.53</v>
      </c>
      <c r="D4521" s="19">
        <v>751.21</v>
      </c>
      <c r="E4521" s="19">
        <v>0</v>
      </c>
      <c r="F4521" s="19">
        <v>751.21</v>
      </c>
      <c r="G4521" s="19">
        <v>0</v>
      </c>
      <c r="H4521" s="85">
        <v>141510.15</v>
      </c>
      <c r="I4521" s="85">
        <v>2688.69</v>
      </c>
      <c r="J4521" s="85">
        <v>3004.85</v>
      </c>
      <c r="K4521" s="85">
        <v>-316.16000000000003</v>
      </c>
      <c r="L4521" s="146">
        <v>672.17</v>
      </c>
      <c r="M4521" s="146">
        <v>356.01</v>
      </c>
      <c r="N4521" s="146">
        <v>0</v>
      </c>
      <c r="Y4521" s="32">
        <f t="shared" si="70"/>
        <v>1107.22</v>
      </c>
    </row>
    <row r="4522" spans="1:25" x14ac:dyDescent="0.25">
      <c r="A4522" s="83" t="s">
        <v>12190</v>
      </c>
      <c r="B4522" s="84" t="s">
        <v>4597</v>
      </c>
      <c r="C4522" s="19">
        <v>216655.41</v>
      </c>
      <c r="D4522" s="19">
        <v>4116.45</v>
      </c>
      <c r="E4522" s="19">
        <v>0</v>
      </c>
      <c r="F4522" s="19">
        <v>4116.45</v>
      </c>
      <c r="G4522" s="19">
        <v>0</v>
      </c>
      <c r="H4522" s="85">
        <v>813806.77</v>
      </c>
      <c r="I4522" s="85">
        <v>15462.33</v>
      </c>
      <c r="J4522" s="85">
        <v>16465.810000000001</v>
      </c>
      <c r="K4522" s="85">
        <v>-1003.48</v>
      </c>
      <c r="L4522" s="146">
        <v>3865.58</v>
      </c>
      <c r="M4522" s="146">
        <v>2862.1</v>
      </c>
      <c r="N4522" s="146">
        <v>0</v>
      </c>
      <c r="Y4522" s="32">
        <f t="shared" si="70"/>
        <v>6978.5499999999993</v>
      </c>
    </row>
    <row r="4523" spans="1:25" x14ac:dyDescent="0.25">
      <c r="A4523" s="83" t="s">
        <v>12191</v>
      </c>
      <c r="B4523" s="84" t="s">
        <v>4598</v>
      </c>
      <c r="C4523" s="19">
        <v>13289.36</v>
      </c>
      <c r="D4523" s="19">
        <v>252.5</v>
      </c>
      <c r="E4523" s="19">
        <v>0</v>
      </c>
      <c r="F4523" s="19">
        <v>252.5</v>
      </c>
      <c r="G4523" s="19">
        <v>0</v>
      </c>
      <c r="H4523" s="85">
        <v>57025.52</v>
      </c>
      <c r="I4523" s="85">
        <v>1083.48</v>
      </c>
      <c r="J4523" s="85">
        <v>1009.99</v>
      </c>
      <c r="K4523" s="85">
        <v>73.489999999999995</v>
      </c>
      <c r="L4523" s="146">
        <v>270.87</v>
      </c>
      <c r="M4523" s="146">
        <v>344.36</v>
      </c>
      <c r="N4523" s="146">
        <v>0</v>
      </c>
      <c r="Y4523" s="32">
        <f t="shared" si="70"/>
        <v>596.86</v>
      </c>
    </row>
    <row r="4524" spans="1:25" x14ac:dyDescent="0.25">
      <c r="A4524" s="83" t="s">
        <v>12192</v>
      </c>
      <c r="B4524" s="84" t="s">
        <v>4599</v>
      </c>
      <c r="C4524" s="19">
        <v>63260.53</v>
      </c>
      <c r="D4524" s="19">
        <v>1201.95</v>
      </c>
      <c r="E4524" s="19">
        <v>0</v>
      </c>
      <c r="F4524" s="19">
        <v>1201.95</v>
      </c>
      <c r="G4524" s="19">
        <v>0</v>
      </c>
      <c r="H4524" s="85">
        <v>257396.38</v>
      </c>
      <c r="I4524" s="85">
        <v>4890.53</v>
      </c>
      <c r="J4524" s="85">
        <v>4807.8</v>
      </c>
      <c r="K4524" s="85">
        <v>82.73</v>
      </c>
      <c r="L4524" s="146">
        <v>1222.6300000000001</v>
      </c>
      <c r="M4524" s="146">
        <v>1305.3599999999999</v>
      </c>
      <c r="N4524" s="146">
        <v>0</v>
      </c>
      <c r="Y4524" s="32">
        <f t="shared" si="70"/>
        <v>2507.31</v>
      </c>
    </row>
    <row r="4525" spans="1:25" x14ac:dyDescent="0.25">
      <c r="A4525" s="83" t="s">
        <v>12193</v>
      </c>
      <c r="B4525" s="84" t="s">
        <v>4600</v>
      </c>
      <c r="C4525" s="19">
        <v>27352.45</v>
      </c>
      <c r="D4525" s="19">
        <v>519.70000000000005</v>
      </c>
      <c r="E4525" s="19">
        <v>0</v>
      </c>
      <c r="F4525" s="19">
        <v>519.70000000000005</v>
      </c>
      <c r="G4525" s="19">
        <v>0</v>
      </c>
      <c r="H4525" s="85">
        <v>107590.01</v>
      </c>
      <c r="I4525" s="85">
        <v>2044.21</v>
      </c>
      <c r="J4525" s="85">
        <v>2078.79</v>
      </c>
      <c r="K4525" s="85">
        <v>-34.58</v>
      </c>
      <c r="L4525" s="146">
        <v>511.05</v>
      </c>
      <c r="M4525" s="146">
        <v>476.47</v>
      </c>
      <c r="N4525" s="146">
        <v>0</v>
      </c>
      <c r="Y4525" s="32">
        <f t="shared" si="70"/>
        <v>996.17000000000007</v>
      </c>
    </row>
    <row r="4526" spans="1:25" x14ac:dyDescent="0.25">
      <c r="A4526" s="83" t="s">
        <v>12194</v>
      </c>
      <c r="B4526" s="84" t="s">
        <v>4601</v>
      </c>
      <c r="C4526" s="19">
        <v>38114.519999999997</v>
      </c>
      <c r="D4526" s="19">
        <v>724.18</v>
      </c>
      <c r="E4526" s="19">
        <v>0</v>
      </c>
      <c r="F4526" s="19">
        <v>724.18</v>
      </c>
      <c r="G4526" s="19">
        <v>0</v>
      </c>
      <c r="H4526" s="85">
        <v>161730.85</v>
      </c>
      <c r="I4526" s="85">
        <v>3072.89</v>
      </c>
      <c r="J4526" s="85">
        <v>2896.7</v>
      </c>
      <c r="K4526" s="85">
        <v>176.19</v>
      </c>
      <c r="L4526" s="146">
        <v>768.22</v>
      </c>
      <c r="M4526" s="146">
        <v>944.41</v>
      </c>
      <c r="N4526" s="146">
        <v>0</v>
      </c>
      <c r="Y4526" s="32">
        <f t="shared" si="70"/>
        <v>1668.59</v>
      </c>
    </row>
    <row r="4527" spans="1:25" x14ac:dyDescent="0.25">
      <c r="A4527" s="83" t="s">
        <v>12195</v>
      </c>
      <c r="B4527" s="84" t="s">
        <v>4602</v>
      </c>
      <c r="C4527" s="19">
        <v>28464.22</v>
      </c>
      <c r="D4527" s="19">
        <v>540.82000000000005</v>
      </c>
      <c r="E4527" s="19">
        <v>0</v>
      </c>
      <c r="F4527" s="19">
        <v>540.82000000000005</v>
      </c>
      <c r="G4527" s="19">
        <v>0</v>
      </c>
      <c r="H4527" s="85">
        <v>122198.14</v>
      </c>
      <c r="I4527" s="85">
        <v>2321.7600000000002</v>
      </c>
      <c r="J4527" s="85">
        <v>2163.2800000000002</v>
      </c>
      <c r="K4527" s="85">
        <v>158.47999999999999</v>
      </c>
      <c r="L4527" s="146">
        <v>580.44000000000005</v>
      </c>
      <c r="M4527" s="146">
        <v>738.92</v>
      </c>
      <c r="N4527" s="146">
        <v>0</v>
      </c>
      <c r="Y4527" s="32">
        <f t="shared" si="70"/>
        <v>1279.74</v>
      </c>
    </row>
    <row r="4528" spans="1:25" x14ac:dyDescent="0.25">
      <c r="A4528" s="83" t="s">
        <v>12196</v>
      </c>
      <c r="B4528" s="84" t="s">
        <v>4603</v>
      </c>
      <c r="C4528" s="19">
        <v>17936.3</v>
      </c>
      <c r="D4528" s="19">
        <v>340.79</v>
      </c>
      <c r="E4528" s="19">
        <v>0</v>
      </c>
      <c r="F4528" s="19">
        <v>340.79</v>
      </c>
      <c r="G4528" s="19">
        <v>0</v>
      </c>
      <c r="H4528" s="85">
        <v>61276.19</v>
      </c>
      <c r="I4528" s="85">
        <v>1164.25</v>
      </c>
      <c r="J4528" s="85">
        <v>1363.16</v>
      </c>
      <c r="K4528" s="85">
        <v>-198.91</v>
      </c>
      <c r="L4528" s="146">
        <v>291.06</v>
      </c>
      <c r="M4528" s="146">
        <v>92.15</v>
      </c>
      <c r="N4528" s="146">
        <v>0</v>
      </c>
      <c r="Y4528" s="32">
        <f t="shared" si="70"/>
        <v>432.94000000000005</v>
      </c>
    </row>
    <row r="4529" spans="1:25" x14ac:dyDescent="0.25">
      <c r="A4529" s="83" t="s">
        <v>12197</v>
      </c>
      <c r="B4529" s="84" t="s">
        <v>4604</v>
      </c>
      <c r="C4529" s="19">
        <v>46949.73</v>
      </c>
      <c r="D4529" s="19">
        <v>892.05</v>
      </c>
      <c r="E4529" s="19">
        <v>0</v>
      </c>
      <c r="F4529" s="19">
        <v>892.05</v>
      </c>
      <c r="G4529" s="19">
        <v>0</v>
      </c>
      <c r="H4529" s="85">
        <v>185695.02</v>
      </c>
      <c r="I4529" s="85">
        <v>3528.21</v>
      </c>
      <c r="J4529" s="85">
        <v>3568.18</v>
      </c>
      <c r="K4529" s="85">
        <v>-39.97</v>
      </c>
      <c r="L4529" s="146">
        <v>882.05</v>
      </c>
      <c r="M4529" s="146">
        <v>842.08</v>
      </c>
      <c r="N4529" s="146">
        <v>0</v>
      </c>
      <c r="Y4529" s="32">
        <f t="shared" si="70"/>
        <v>1734.13</v>
      </c>
    </row>
    <row r="4530" spans="1:25" x14ac:dyDescent="0.25">
      <c r="A4530" s="83" t="s">
        <v>12198</v>
      </c>
      <c r="B4530" s="84" t="s">
        <v>4605</v>
      </c>
      <c r="C4530" s="19">
        <v>47777.83</v>
      </c>
      <c r="D4530" s="19">
        <v>907.78</v>
      </c>
      <c r="E4530" s="19">
        <v>0</v>
      </c>
      <c r="F4530" s="19">
        <v>907.78</v>
      </c>
      <c r="G4530" s="19">
        <v>0</v>
      </c>
      <c r="H4530" s="85">
        <v>175782.38</v>
      </c>
      <c r="I4530" s="85">
        <v>3339.87</v>
      </c>
      <c r="J4530" s="85">
        <v>3631.11</v>
      </c>
      <c r="K4530" s="85">
        <v>-291.24</v>
      </c>
      <c r="L4530" s="146">
        <v>834.97</v>
      </c>
      <c r="M4530" s="146">
        <v>543.73</v>
      </c>
      <c r="N4530" s="146">
        <v>0</v>
      </c>
      <c r="Y4530" s="32">
        <f t="shared" si="70"/>
        <v>1451.51</v>
      </c>
    </row>
    <row r="4531" spans="1:25" x14ac:dyDescent="0.25">
      <c r="A4531" s="83" t="s">
        <v>12199</v>
      </c>
      <c r="B4531" s="84" t="s">
        <v>4606</v>
      </c>
      <c r="C4531" s="19">
        <v>22222.82</v>
      </c>
      <c r="D4531" s="19">
        <v>422.23</v>
      </c>
      <c r="E4531" s="19">
        <v>0</v>
      </c>
      <c r="F4531" s="19">
        <v>422.23</v>
      </c>
      <c r="G4531" s="19">
        <v>0</v>
      </c>
      <c r="H4531" s="85">
        <v>89181.1</v>
      </c>
      <c r="I4531" s="85">
        <v>1694.44</v>
      </c>
      <c r="J4531" s="85">
        <v>1688.93</v>
      </c>
      <c r="K4531" s="85">
        <v>5.51</v>
      </c>
      <c r="L4531" s="146">
        <v>423.61</v>
      </c>
      <c r="M4531" s="146">
        <v>429.12</v>
      </c>
      <c r="N4531" s="146">
        <v>0</v>
      </c>
      <c r="Y4531" s="32">
        <f t="shared" si="70"/>
        <v>851.35</v>
      </c>
    </row>
    <row r="4532" spans="1:25" x14ac:dyDescent="0.25">
      <c r="A4532" s="83" t="s">
        <v>12200</v>
      </c>
      <c r="B4532" s="84" t="s">
        <v>4607</v>
      </c>
      <c r="C4532" s="19">
        <v>49995.32</v>
      </c>
      <c r="D4532" s="19">
        <v>949.91</v>
      </c>
      <c r="E4532" s="19">
        <v>0</v>
      </c>
      <c r="F4532" s="19">
        <v>949.91</v>
      </c>
      <c r="G4532" s="19">
        <v>0</v>
      </c>
      <c r="H4532" s="85">
        <v>203469.79</v>
      </c>
      <c r="I4532" s="85">
        <v>3865.93</v>
      </c>
      <c r="J4532" s="85">
        <v>3799.64</v>
      </c>
      <c r="K4532" s="85">
        <v>66.290000000000006</v>
      </c>
      <c r="L4532" s="146">
        <v>966.48</v>
      </c>
      <c r="M4532" s="146">
        <v>1032.77</v>
      </c>
      <c r="N4532" s="146">
        <v>0</v>
      </c>
      <c r="Y4532" s="32">
        <f t="shared" si="70"/>
        <v>1982.6799999999998</v>
      </c>
    </row>
    <row r="4533" spans="1:25" x14ac:dyDescent="0.25">
      <c r="A4533" s="83" t="s">
        <v>12201</v>
      </c>
      <c r="B4533" s="84" t="s">
        <v>4608</v>
      </c>
      <c r="C4533" s="19">
        <v>104974.8</v>
      </c>
      <c r="D4533" s="19">
        <v>1994.52</v>
      </c>
      <c r="E4533" s="19">
        <v>0</v>
      </c>
      <c r="F4533" s="19">
        <v>1994.52</v>
      </c>
      <c r="G4533" s="19">
        <v>0</v>
      </c>
      <c r="H4533" s="85">
        <v>421990.96</v>
      </c>
      <c r="I4533" s="85">
        <v>8017.83</v>
      </c>
      <c r="J4533" s="85">
        <v>7978.08</v>
      </c>
      <c r="K4533" s="85">
        <v>39.75</v>
      </c>
      <c r="L4533" s="146">
        <v>2004.46</v>
      </c>
      <c r="M4533" s="146">
        <v>2044.21</v>
      </c>
      <c r="N4533" s="146">
        <v>0</v>
      </c>
      <c r="Y4533" s="32">
        <f t="shared" si="70"/>
        <v>4038.73</v>
      </c>
    </row>
    <row r="4534" spans="1:25" x14ac:dyDescent="0.25">
      <c r="A4534" s="83" t="s">
        <v>12202</v>
      </c>
      <c r="B4534" s="84" t="s">
        <v>4609</v>
      </c>
      <c r="C4534" s="19">
        <v>27265.96</v>
      </c>
      <c r="D4534" s="19">
        <v>518.04999999999995</v>
      </c>
      <c r="E4534" s="19">
        <v>0</v>
      </c>
      <c r="F4534" s="19">
        <v>518.04999999999995</v>
      </c>
      <c r="G4534" s="19">
        <v>0</v>
      </c>
      <c r="H4534" s="85">
        <v>104861.65</v>
      </c>
      <c r="I4534" s="85">
        <v>1992.37</v>
      </c>
      <c r="J4534" s="85">
        <v>2072.21</v>
      </c>
      <c r="K4534" s="85">
        <v>-79.84</v>
      </c>
      <c r="L4534" s="146">
        <v>498.09</v>
      </c>
      <c r="M4534" s="146">
        <v>418.25</v>
      </c>
      <c r="N4534" s="146">
        <v>0</v>
      </c>
      <c r="Y4534" s="32">
        <f t="shared" si="70"/>
        <v>936.3</v>
      </c>
    </row>
    <row r="4535" spans="1:25" x14ac:dyDescent="0.25">
      <c r="A4535" s="83" t="s">
        <v>12203</v>
      </c>
      <c r="B4535" s="84" t="s">
        <v>4610</v>
      </c>
      <c r="C4535" s="19">
        <v>56709.8</v>
      </c>
      <c r="D4535" s="19">
        <v>1077.49</v>
      </c>
      <c r="E4535" s="19">
        <v>0</v>
      </c>
      <c r="F4535" s="19">
        <v>1077.49</v>
      </c>
      <c r="G4535" s="19">
        <v>0</v>
      </c>
      <c r="H4535" s="85">
        <v>213118.66</v>
      </c>
      <c r="I4535" s="85">
        <v>4049.25</v>
      </c>
      <c r="J4535" s="85">
        <v>4309.9399999999996</v>
      </c>
      <c r="K4535" s="85">
        <v>-260.69</v>
      </c>
      <c r="L4535" s="146">
        <v>1012.31</v>
      </c>
      <c r="M4535" s="146">
        <v>751.62</v>
      </c>
      <c r="N4535" s="146">
        <v>0</v>
      </c>
      <c r="Y4535" s="32">
        <f t="shared" si="70"/>
        <v>1829.1100000000001</v>
      </c>
    </row>
    <row r="4536" spans="1:25" x14ac:dyDescent="0.25">
      <c r="A4536" s="83" t="s">
        <v>12204</v>
      </c>
      <c r="B4536" s="84" t="s">
        <v>4611</v>
      </c>
      <c r="C4536" s="19">
        <v>36923.86</v>
      </c>
      <c r="D4536" s="19">
        <v>701.55</v>
      </c>
      <c r="E4536" s="19">
        <v>0</v>
      </c>
      <c r="F4536" s="19">
        <v>701.55</v>
      </c>
      <c r="G4536" s="19">
        <v>0</v>
      </c>
      <c r="H4536" s="85">
        <v>144199.1</v>
      </c>
      <c r="I4536" s="85">
        <v>2739.78</v>
      </c>
      <c r="J4536" s="85">
        <v>2806.21</v>
      </c>
      <c r="K4536" s="85">
        <v>-66.430000000000007</v>
      </c>
      <c r="L4536" s="146">
        <v>684.95</v>
      </c>
      <c r="M4536" s="146">
        <v>618.52</v>
      </c>
      <c r="N4536" s="146">
        <v>0</v>
      </c>
      <c r="Y4536" s="32">
        <f t="shared" si="70"/>
        <v>1320.07</v>
      </c>
    </row>
    <row r="4537" spans="1:25" x14ac:dyDescent="0.25">
      <c r="A4537" s="83" t="s">
        <v>12205</v>
      </c>
      <c r="B4537" s="84" t="s">
        <v>4612</v>
      </c>
      <c r="C4537" s="19">
        <v>64164.75</v>
      </c>
      <c r="D4537" s="19">
        <v>1219.1300000000001</v>
      </c>
      <c r="E4537" s="19">
        <v>0</v>
      </c>
      <c r="F4537" s="19">
        <v>1219.1300000000001</v>
      </c>
      <c r="G4537" s="19">
        <v>0</v>
      </c>
      <c r="H4537" s="85">
        <v>280542</v>
      </c>
      <c r="I4537" s="85">
        <v>5330.3</v>
      </c>
      <c r="J4537" s="85">
        <v>4876.5200000000004</v>
      </c>
      <c r="K4537" s="85">
        <v>453.78</v>
      </c>
      <c r="L4537" s="146">
        <v>1332.58</v>
      </c>
      <c r="M4537" s="146">
        <v>1786.36</v>
      </c>
      <c r="N4537" s="146">
        <v>0</v>
      </c>
      <c r="Y4537" s="32">
        <f t="shared" si="70"/>
        <v>3005.49</v>
      </c>
    </row>
    <row r="4538" spans="1:25" x14ac:dyDescent="0.25">
      <c r="A4538" s="83" t="s">
        <v>12206</v>
      </c>
      <c r="B4538" s="84" t="s">
        <v>4613</v>
      </c>
      <c r="C4538" s="19">
        <v>34249.9</v>
      </c>
      <c r="D4538" s="19">
        <v>650.75</v>
      </c>
      <c r="E4538" s="19">
        <v>0</v>
      </c>
      <c r="F4538" s="19">
        <v>650.75</v>
      </c>
      <c r="G4538" s="19">
        <v>0</v>
      </c>
      <c r="H4538" s="85">
        <v>128083.89</v>
      </c>
      <c r="I4538" s="85">
        <v>2433.59</v>
      </c>
      <c r="J4538" s="85">
        <v>2602.9899999999998</v>
      </c>
      <c r="K4538" s="85">
        <v>-169.4</v>
      </c>
      <c r="L4538" s="146">
        <v>608.4</v>
      </c>
      <c r="M4538" s="146">
        <v>439</v>
      </c>
      <c r="N4538" s="146">
        <v>0</v>
      </c>
      <c r="Y4538" s="32">
        <f t="shared" si="70"/>
        <v>1089.75</v>
      </c>
    </row>
    <row r="4539" spans="1:25" x14ac:dyDescent="0.25">
      <c r="A4539" s="83" t="s">
        <v>12207</v>
      </c>
      <c r="B4539" s="84" t="s">
        <v>4614</v>
      </c>
      <c r="C4539" s="19">
        <v>19026.330000000002</v>
      </c>
      <c r="D4539" s="19">
        <v>361.5</v>
      </c>
      <c r="E4539" s="19">
        <v>0</v>
      </c>
      <c r="F4539" s="19">
        <v>361.5</v>
      </c>
      <c r="G4539" s="19">
        <v>0</v>
      </c>
      <c r="H4539" s="85">
        <v>74446.600000000006</v>
      </c>
      <c r="I4539" s="85">
        <v>1414.49</v>
      </c>
      <c r="J4539" s="85">
        <v>1446</v>
      </c>
      <c r="K4539" s="85">
        <v>-31.51</v>
      </c>
      <c r="L4539" s="146">
        <v>353.62</v>
      </c>
      <c r="M4539" s="146">
        <v>322.11</v>
      </c>
      <c r="N4539" s="146">
        <v>0</v>
      </c>
      <c r="Y4539" s="32">
        <f t="shared" si="70"/>
        <v>683.61</v>
      </c>
    </row>
    <row r="4540" spans="1:25" x14ac:dyDescent="0.25">
      <c r="A4540" s="83" t="s">
        <v>12208</v>
      </c>
      <c r="B4540" s="84" t="s">
        <v>4615</v>
      </c>
      <c r="C4540" s="19">
        <v>64729.81</v>
      </c>
      <c r="D4540" s="19">
        <v>1229.8699999999999</v>
      </c>
      <c r="E4540" s="19">
        <v>0</v>
      </c>
      <c r="F4540" s="19">
        <v>1229.8699999999999</v>
      </c>
      <c r="G4540" s="19">
        <v>0</v>
      </c>
      <c r="H4540" s="85">
        <v>234397.01</v>
      </c>
      <c r="I4540" s="85">
        <v>4453.54</v>
      </c>
      <c r="J4540" s="85">
        <v>4919.47</v>
      </c>
      <c r="K4540" s="85">
        <v>-465.93</v>
      </c>
      <c r="L4540" s="146">
        <v>1113.3900000000001</v>
      </c>
      <c r="M4540" s="146">
        <v>647.46</v>
      </c>
      <c r="N4540" s="146">
        <v>0</v>
      </c>
      <c r="Y4540" s="32">
        <f t="shared" si="70"/>
        <v>1877.33</v>
      </c>
    </row>
    <row r="4541" spans="1:25" x14ac:dyDescent="0.25">
      <c r="A4541" s="83" t="s">
        <v>12209</v>
      </c>
      <c r="B4541" s="84" t="s">
        <v>4616</v>
      </c>
      <c r="C4541" s="19">
        <v>29532.61</v>
      </c>
      <c r="D4541" s="19">
        <v>561.12</v>
      </c>
      <c r="E4541" s="19">
        <v>0</v>
      </c>
      <c r="F4541" s="19">
        <v>561.12</v>
      </c>
      <c r="G4541" s="19">
        <v>0</v>
      </c>
      <c r="H4541" s="85">
        <v>110729.96</v>
      </c>
      <c r="I4541" s="85">
        <v>2103.87</v>
      </c>
      <c r="J4541" s="85">
        <v>2244.48</v>
      </c>
      <c r="K4541" s="85">
        <v>-140.61000000000001</v>
      </c>
      <c r="L4541" s="146">
        <v>525.97</v>
      </c>
      <c r="M4541" s="146">
        <v>385.36</v>
      </c>
      <c r="N4541" s="146">
        <v>0</v>
      </c>
      <c r="Y4541" s="32">
        <f t="shared" si="70"/>
        <v>946.48</v>
      </c>
    </row>
    <row r="4542" spans="1:25" x14ac:dyDescent="0.25">
      <c r="A4542" s="83" t="s">
        <v>12210</v>
      </c>
      <c r="B4542" s="84" t="s">
        <v>4617</v>
      </c>
      <c r="C4542" s="19">
        <v>65818.09</v>
      </c>
      <c r="D4542" s="19">
        <v>1250.54</v>
      </c>
      <c r="E4542" s="19">
        <v>0</v>
      </c>
      <c r="F4542" s="19">
        <v>1250.54</v>
      </c>
      <c r="G4542" s="19">
        <v>0</v>
      </c>
      <c r="H4542" s="85">
        <v>286694.53999999998</v>
      </c>
      <c r="I4542" s="85">
        <v>5447.2</v>
      </c>
      <c r="J4542" s="85">
        <v>5002.17</v>
      </c>
      <c r="K4542" s="85">
        <v>445.03</v>
      </c>
      <c r="L4542" s="146">
        <v>1361.8</v>
      </c>
      <c r="M4542" s="146">
        <v>1806.83</v>
      </c>
      <c r="N4542" s="146">
        <v>0</v>
      </c>
      <c r="Y4542" s="32">
        <f t="shared" si="70"/>
        <v>3057.37</v>
      </c>
    </row>
    <row r="4543" spans="1:25" x14ac:dyDescent="0.25">
      <c r="A4543" s="83" t="s">
        <v>12211</v>
      </c>
      <c r="B4543" s="84" t="s">
        <v>4618</v>
      </c>
      <c r="C4543" s="19">
        <v>44420.29</v>
      </c>
      <c r="D4543" s="19">
        <v>843.99</v>
      </c>
      <c r="E4543" s="19">
        <v>0</v>
      </c>
      <c r="F4543" s="19">
        <v>843.99</v>
      </c>
      <c r="G4543" s="19">
        <v>0</v>
      </c>
      <c r="H4543" s="85">
        <v>170720</v>
      </c>
      <c r="I4543" s="85">
        <v>3243.68</v>
      </c>
      <c r="J4543" s="85">
        <v>3375.94</v>
      </c>
      <c r="K4543" s="85">
        <v>-132.26</v>
      </c>
      <c r="L4543" s="146">
        <v>810.92</v>
      </c>
      <c r="M4543" s="146">
        <v>678.66</v>
      </c>
      <c r="N4543" s="146">
        <v>0</v>
      </c>
      <c r="Y4543" s="32">
        <f t="shared" si="70"/>
        <v>1522.65</v>
      </c>
    </row>
    <row r="4544" spans="1:25" x14ac:dyDescent="0.25">
      <c r="A4544" s="83" t="s">
        <v>12212</v>
      </c>
      <c r="B4544" s="84" t="s">
        <v>4619</v>
      </c>
      <c r="C4544" s="19">
        <v>3155372.9</v>
      </c>
      <c r="D4544" s="19">
        <v>59952.09</v>
      </c>
      <c r="E4544" s="19">
        <v>0</v>
      </c>
      <c r="F4544" s="19">
        <v>59952.09</v>
      </c>
      <c r="G4544" s="19">
        <v>0</v>
      </c>
      <c r="H4544" s="85">
        <v>13084209.390000001</v>
      </c>
      <c r="I4544" s="85">
        <v>248599.98</v>
      </c>
      <c r="J4544" s="85">
        <v>239808.34</v>
      </c>
      <c r="K4544" s="85">
        <v>8791.64</v>
      </c>
      <c r="L4544" s="146">
        <v>62150</v>
      </c>
      <c r="M4544" s="146">
        <v>70941.64</v>
      </c>
      <c r="N4544" s="146">
        <v>0</v>
      </c>
      <c r="Y4544" s="32">
        <f t="shared" si="70"/>
        <v>130893.73</v>
      </c>
    </row>
    <row r="4545" spans="1:25" x14ac:dyDescent="0.25">
      <c r="A4545" s="83" t="s">
        <v>12213</v>
      </c>
      <c r="B4545" s="84" t="s">
        <v>4620</v>
      </c>
      <c r="C4545" s="19">
        <v>47622.69</v>
      </c>
      <c r="D4545" s="19">
        <v>904.83</v>
      </c>
      <c r="E4545" s="19">
        <v>0</v>
      </c>
      <c r="F4545" s="19">
        <v>904.83</v>
      </c>
      <c r="G4545" s="19">
        <v>0</v>
      </c>
      <c r="H4545" s="85">
        <v>201799.67</v>
      </c>
      <c r="I4545" s="85">
        <v>3834.19</v>
      </c>
      <c r="J4545" s="85">
        <v>3619.32</v>
      </c>
      <c r="K4545" s="85">
        <v>214.87</v>
      </c>
      <c r="L4545" s="146">
        <v>958.55</v>
      </c>
      <c r="M4545" s="146">
        <v>1173.42</v>
      </c>
      <c r="N4545" s="146">
        <v>0</v>
      </c>
      <c r="Y4545" s="32">
        <f t="shared" si="70"/>
        <v>2078.25</v>
      </c>
    </row>
    <row r="4546" spans="1:25" x14ac:dyDescent="0.25">
      <c r="A4546" s="83" t="s">
        <v>12214</v>
      </c>
      <c r="B4546" s="84" t="s">
        <v>4621</v>
      </c>
      <c r="C4546" s="19">
        <v>36380.720000000001</v>
      </c>
      <c r="D4546" s="19">
        <v>691.23</v>
      </c>
      <c r="E4546" s="19">
        <v>0</v>
      </c>
      <c r="F4546" s="19">
        <v>691.23</v>
      </c>
      <c r="G4546" s="19">
        <v>0</v>
      </c>
      <c r="H4546" s="85">
        <v>143682.75</v>
      </c>
      <c r="I4546" s="85">
        <v>2729.97</v>
      </c>
      <c r="J4546" s="85">
        <v>2764.93</v>
      </c>
      <c r="K4546" s="85">
        <v>-34.96</v>
      </c>
      <c r="L4546" s="146">
        <v>682.49</v>
      </c>
      <c r="M4546" s="146">
        <v>647.53</v>
      </c>
      <c r="N4546" s="146">
        <v>0</v>
      </c>
      <c r="Y4546" s="32">
        <f t="shared" si="70"/>
        <v>1338.76</v>
      </c>
    </row>
    <row r="4547" spans="1:25" x14ac:dyDescent="0.25">
      <c r="A4547" s="83" t="s">
        <v>12215</v>
      </c>
      <c r="B4547" s="84" t="s">
        <v>4622</v>
      </c>
      <c r="C4547" s="19">
        <v>22766.11</v>
      </c>
      <c r="D4547" s="19">
        <v>432.56</v>
      </c>
      <c r="E4547" s="19">
        <v>0</v>
      </c>
      <c r="F4547" s="19">
        <v>432.56</v>
      </c>
      <c r="G4547" s="19">
        <v>0</v>
      </c>
      <c r="H4547" s="85">
        <v>89361.279999999999</v>
      </c>
      <c r="I4547" s="85">
        <v>1697.86</v>
      </c>
      <c r="J4547" s="85">
        <v>1730.22</v>
      </c>
      <c r="K4547" s="85">
        <v>-32.36</v>
      </c>
      <c r="L4547" s="146">
        <v>424.47</v>
      </c>
      <c r="M4547" s="146">
        <v>392.11</v>
      </c>
      <c r="N4547" s="146">
        <v>0</v>
      </c>
      <c r="Y4547" s="32">
        <f t="shared" si="70"/>
        <v>824.67000000000007</v>
      </c>
    </row>
    <row r="4548" spans="1:25" x14ac:dyDescent="0.25">
      <c r="A4548" s="83" t="s">
        <v>12216</v>
      </c>
      <c r="B4548" s="84" t="s">
        <v>4623</v>
      </c>
      <c r="C4548" s="19">
        <v>280391.44</v>
      </c>
      <c r="D4548" s="19">
        <v>5327.44</v>
      </c>
      <c r="E4548" s="19">
        <v>0</v>
      </c>
      <c r="F4548" s="19">
        <v>5327.44</v>
      </c>
      <c r="G4548" s="19">
        <v>0</v>
      </c>
      <c r="H4548" s="85">
        <v>1145983.23</v>
      </c>
      <c r="I4548" s="85">
        <v>21773.68</v>
      </c>
      <c r="J4548" s="85">
        <v>21309.75</v>
      </c>
      <c r="K4548" s="85">
        <v>463.93</v>
      </c>
      <c r="L4548" s="146">
        <v>5443.42</v>
      </c>
      <c r="M4548" s="146">
        <v>5907.35</v>
      </c>
      <c r="N4548" s="146">
        <v>0</v>
      </c>
      <c r="Y4548" s="32">
        <f t="shared" si="70"/>
        <v>11234.79</v>
      </c>
    </row>
    <row r="4549" spans="1:25" x14ac:dyDescent="0.25">
      <c r="A4549" s="83" t="s">
        <v>12217</v>
      </c>
      <c r="B4549" s="84" t="s">
        <v>4624</v>
      </c>
      <c r="C4549" s="19">
        <v>69718.570000000007</v>
      </c>
      <c r="D4549" s="19">
        <v>1324.65</v>
      </c>
      <c r="E4549" s="19">
        <v>0</v>
      </c>
      <c r="F4549" s="19">
        <v>1324.65</v>
      </c>
      <c r="G4549" s="19">
        <v>0</v>
      </c>
      <c r="H4549" s="85">
        <v>218600.03</v>
      </c>
      <c r="I4549" s="85">
        <v>4153.3999999999996</v>
      </c>
      <c r="J4549" s="85">
        <v>5298.61</v>
      </c>
      <c r="K4549" s="85">
        <v>-1145.21</v>
      </c>
      <c r="L4549" s="146">
        <v>1038.3499999999999</v>
      </c>
      <c r="M4549" s="146">
        <v>0</v>
      </c>
      <c r="N4549" s="146">
        <v>106.86</v>
      </c>
      <c r="Y4549" s="32">
        <f t="shared" si="70"/>
        <v>1324.65</v>
      </c>
    </row>
    <row r="4550" spans="1:25" x14ac:dyDescent="0.25">
      <c r="A4550" s="83" t="s">
        <v>12218</v>
      </c>
      <c r="B4550" s="84" t="s">
        <v>4625</v>
      </c>
      <c r="C4550" s="19">
        <v>21190.38</v>
      </c>
      <c r="D4550" s="19">
        <v>402.62</v>
      </c>
      <c r="E4550" s="19">
        <v>0</v>
      </c>
      <c r="F4550" s="19">
        <v>402.62</v>
      </c>
      <c r="G4550" s="19">
        <v>0</v>
      </c>
      <c r="H4550" s="85">
        <v>72093.81</v>
      </c>
      <c r="I4550" s="85">
        <v>1369.78</v>
      </c>
      <c r="J4550" s="85">
        <v>1610.47</v>
      </c>
      <c r="K4550" s="85">
        <v>-240.69</v>
      </c>
      <c r="L4550" s="146">
        <v>342.45</v>
      </c>
      <c r="M4550" s="146">
        <v>101.76</v>
      </c>
      <c r="N4550" s="146">
        <v>0</v>
      </c>
      <c r="Y4550" s="32">
        <f t="shared" si="70"/>
        <v>504.38</v>
      </c>
    </row>
    <row r="4551" spans="1:25" x14ac:dyDescent="0.25">
      <c r="A4551" s="83" t="s">
        <v>12219</v>
      </c>
      <c r="B4551" s="84" t="s">
        <v>4626</v>
      </c>
      <c r="C4551" s="19">
        <v>29223.84</v>
      </c>
      <c r="D4551" s="19">
        <v>555.25</v>
      </c>
      <c r="E4551" s="19">
        <v>0</v>
      </c>
      <c r="F4551" s="19">
        <v>555.25</v>
      </c>
      <c r="G4551" s="19">
        <v>0</v>
      </c>
      <c r="H4551" s="85">
        <v>108550.73</v>
      </c>
      <c r="I4551" s="85">
        <v>2062.46</v>
      </c>
      <c r="J4551" s="85">
        <v>2221.0100000000002</v>
      </c>
      <c r="K4551" s="85">
        <v>-158.55000000000001</v>
      </c>
      <c r="L4551" s="146">
        <v>515.62</v>
      </c>
      <c r="M4551" s="146">
        <v>357.07</v>
      </c>
      <c r="N4551" s="146">
        <v>0</v>
      </c>
      <c r="Y4551" s="32">
        <f t="shared" si="70"/>
        <v>912.31999999999994</v>
      </c>
    </row>
    <row r="4552" spans="1:25" x14ac:dyDescent="0.25">
      <c r="A4552" s="83" t="s">
        <v>12220</v>
      </c>
      <c r="B4552" s="84" t="s">
        <v>4627</v>
      </c>
      <c r="C4552" s="19">
        <v>18129.7</v>
      </c>
      <c r="D4552" s="19">
        <v>344.47</v>
      </c>
      <c r="E4552" s="19">
        <v>0</v>
      </c>
      <c r="F4552" s="19">
        <v>344.47</v>
      </c>
      <c r="G4552" s="19">
        <v>0</v>
      </c>
      <c r="H4552" s="85">
        <v>71897.94</v>
      </c>
      <c r="I4552" s="85">
        <v>1366.06</v>
      </c>
      <c r="J4552" s="85">
        <v>1377.86</v>
      </c>
      <c r="K4552" s="85">
        <v>-11.8</v>
      </c>
      <c r="L4552" s="146">
        <v>341.52</v>
      </c>
      <c r="M4552" s="146">
        <v>329.72</v>
      </c>
      <c r="N4552" s="146">
        <v>0</v>
      </c>
      <c r="Y4552" s="32">
        <f t="shared" si="70"/>
        <v>674.19</v>
      </c>
    </row>
    <row r="4553" spans="1:25" x14ac:dyDescent="0.25">
      <c r="A4553" s="83" t="s">
        <v>12221</v>
      </c>
      <c r="B4553" s="84" t="s">
        <v>4628</v>
      </c>
      <c r="C4553" s="19">
        <v>105533.47</v>
      </c>
      <c r="D4553" s="19">
        <v>2005.14</v>
      </c>
      <c r="E4553" s="19">
        <v>0</v>
      </c>
      <c r="F4553" s="19">
        <v>2005.14</v>
      </c>
      <c r="G4553" s="19">
        <v>0</v>
      </c>
      <c r="H4553" s="85">
        <v>378899.28</v>
      </c>
      <c r="I4553" s="85">
        <v>7199.09</v>
      </c>
      <c r="J4553" s="85">
        <v>8020.54</v>
      </c>
      <c r="K4553" s="85">
        <v>-821.45</v>
      </c>
      <c r="L4553" s="146">
        <v>1799.77</v>
      </c>
      <c r="M4553" s="146">
        <v>978.32</v>
      </c>
      <c r="N4553" s="146">
        <v>0</v>
      </c>
      <c r="Y4553" s="32">
        <f t="shared" si="70"/>
        <v>2983.46</v>
      </c>
    </row>
    <row r="4554" spans="1:25" x14ac:dyDescent="0.25">
      <c r="A4554" s="83" t="s">
        <v>12222</v>
      </c>
      <c r="B4554" s="84" t="s">
        <v>4629</v>
      </c>
      <c r="C4554" s="19">
        <v>15159.94</v>
      </c>
      <c r="D4554" s="19">
        <v>288.04000000000002</v>
      </c>
      <c r="E4554" s="19">
        <v>0</v>
      </c>
      <c r="F4554" s="19">
        <v>288.04000000000002</v>
      </c>
      <c r="G4554" s="19">
        <v>0</v>
      </c>
      <c r="H4554" s="85">
        <v>59048.82</v>
      </c>
      <c r="I4554" s="85">
        <v>1121.93</v>
      </c>
      <c r="J4554" s="85">
        <v>1152.1600000000001</v>
      </c>
      <c r="K4554" s="85">
        <v>-30.23</v>
      </c>
      <c r="L4554" s="146">
        <v>280.48</v>
      </c>
      <c r="M4554" s="146">
        <v>250.25</v>
      </c>
      <c r="N4554" s="146">
        <v>0</v>
      </c>
      <c r="Y4554" s="32">
        <f t="shared" si="70"/>
        <v>538.29</v>
      </c>
    </row>
    <row r="4555" spans="1:25" x14ac:dyDescent="0.25">
      <c r="A4555" s="83" t="s">
        <v>12223</v>
      </c>
      <c r="B4555" s="84" t="s">
        <v>4630</v>
      </c>
      <c r="C4555" s="19">
        <v>21941.01</v>
      </c>
      <c r="D4555" s="19">
        <v>416.88</v>
      </c>
      <c r="E4555" s="19">
        <v>0</v>
      </c>
      <c r="F4555" s="19">
        <v>416.88</v>
      </c>
      <c r="G4555" s="19">
        <v>0</v>
      </c>
      <c r="H4555" s="85">
        <v>88312.49</v>
      </c>
      <c r="I4555" s="85">
        <v>1677.94</v>
      </c>
      <c r="J4555" s="85">
        <v>1667.52</v>
      </c>
      <c r="K4555" s="85">
        <v>10.42</v>
      </c>
      <c r="L4555" s="146">
        <v>419.49</v>
      </c>
      <c r="M4555" s="146">
        <v>429.91</v>
      </c>
      <c r="N4555" s="146">
        <v>0</v>
      </c>
      <c r="Y4555" s="32">
        <f t="shared" si="70"/>
        <v>846.79</v>
      </c>
    </row>
    <row r="4556" spans="1:25" x14ac:dyDescent="0.25">
      <c r="A4556" s="83" t="s">
        <v>12224</v>
      </c>
      <c r="B4556" s="84" t="s">
        <v>4631</v>
      </c>
      <c r="C4556" s="19">
        <v>15896.49</v>
      </c>
      <c r="D4556" s="19">
        <v>302.02999999999997</v>
      </c>
      <c r="E4556" s="19">
        <v>0</v>
      </c>
      <c r="F4556" s="19">
        <v>302.02999999999997</v>
      </c>
      <c r="G4556" s="19">
        <v>0</v>
      </c>
      <c r="H4556" s="85">
        <v>57738.84</v>
      </c>
      <c r="I4556" s="85">
        <v>1097.04</v>
      </c>
      <c r="J4556" s="85">
        <v>1208.1300000000001</v>
      </c>
      <c r="K4556" s="85">
        <v>-111.09</v>
      </c>
      <c r="L4556" s="146">
        <v>274.26</v>
      </c>
      <c r="M4556" s="146">
        <v>163.16999999999999</v>
      </c>
      <c r="N4556" s="146">
        <v>0</v>
      </c>
      <c r="Y4556" s="32">
        <f t="shared" si="70"/>
        <v>465.19999999999993</v>
      </c>
    </row>
    <row r="4557" spans="1:25" x14ac:dyDescent="0.25">
      <c r="A4557" s="83" t="s">
        <v>12225</v>
      </c>
      <c r="B4557" s="84" t="s">
        <v>4632</v>
      </c>
      <c r="C4557" s="19">
        <v>21328.36</v>
      </c>
      <c r="D4557" s="19">
        <v>405.24</v>
      </c>
      <c r="E4557" s="19">
        <v>0</v>
      </c>
      <c r="F4557" s="19">
        <v>405.24</v>
      </c>
      <c r="G4557" s="19">
        <v>0</v>
      </c>
      <c r="H4557" s="85">
        <v>84831.86</v>
      </c>
      <c r="I4557" s="85">
        <v>1611.81</v>
      </c>
      <c r="J4557" s="85">
        <v>1620.95</v>
      </c>
      <c r="K4557" s="85">
        <v>-9.14</v>
      </c>
      <c r="L4557" s="146">
        <v>402.95</v>
      </c>
      <c r="M4557" s="146">
        <v>393.81</v>
      </c>
      <c r="N4557" s="146">
        <v>0</v>
      </c>
      <c r="Y4557" s="32">
        <f t="shared" si="70"/>
        <v>799.05</v>
      </c>
    </row>
    <row r="4558" spans="1:25" x14ac:dyDescent="0.25">
      <c r="A4558" s="83" t="s">
        <v>12226</v>
      </c>
      <c r="B4558" s="84" t="s">
        <v>4633</v>
      </c>
      <c r="C4558" s="19">
        <v>44636.85</v>
      </c>
      <c r="D4558" s="19">
        <v>848.1</v>
      </c>
      <c r="E4558" s="19">
        <v>0</v>
      </c>
      <c r="F4558" s="19">
        <v>848.1</v>
      </c>
      <c r="G4558" s="19">
        <v>0</v>
      </c>
      <c r="H4558" s="85">
        <v>180868.24</v>
      </c>
      <c r="I4558" s="85">
        <v>3436.5</v>
      </c>
      <c r="J4558" s="85">
        <v>3392.4</v>
      </c>
      <c r="K4558" s="85">
        <v>44.1</v>
      </c>
      <c r="L4558" s="146">
        <v>859.13</v>
      </c>
      <c r="M4558" s="146">
        <v>903.23</v>
      </c>
      <c r="N4558" s="146">
        <v>0</v>
      </c>
      <c r="Y4558" s="32">
        <f t="shared" si="70"/>
        <v>1751.33</v>
      </c>
    </row>
    <row r="4559" spans="1:25" x14ac:dyDescent="0.25">
      <c r="A4559" s="83" t="s">
        <v>12227</v>
      </c>
      <c r="B4559" s="84" t="s">
        <v>4634</v>
      </c>
      <c r="C4559" s="19">
        <v>153858.93</v>
      </c>
      <c r="D4559" s="19">
        <v>2923.32</v>
      </c>
      <c r="E4559" s="19">
        <v>0</v>
      </c>
      <c r="F4559" s="19">
        <v>2923.32</v>
      </c>
      <c r="G4559" s="19">
        <v>0</v>
      </c>
      <c r="H4559" s="85">
        <v>589588.36</v>
      </c>
      <c r="I4559" s="85">
        <v>11202.18</v>
      </c>
      <c r="J4559" s="85">
        <v>11693.28</v>
      </c>
      <c r="K4559" s="85">
        <v>-491.1</v>
      </c>
      <c r="L4559" s="146">
        <v>2800.55</v>
      </c>
      <c r="M4559" s="146">
        <v>2309.4499999999998</v>
      </c>
      <c r="N4559" s="146">
        <v>0</v>
      </c>
      <c r="Y4559" s="32">
        <f t="shared" si="70"/>
        <v>5232.7700000000004</v>
      </c>
    </row>
    <row r="4560" spans="1:25" x14ac:dyDescent="0.25">
      <c r="A4560" s="83" t="s">
        <v>12228</v>
      </c>
      <c r="B4560" s="84" t="s">
        <v>4635</v>
      </c>
      <c r="C4560" s="19">
        <v>21694.51</v>
      </c>
      <c r="D4560" s="19">
        <v>412.2</v>
      </c>
      <c r="E4560" s="19">
        <v>0</v>
      </c>
      <c r="F4560" s="19">
        <v>412.2</v>
      </c>
      <c r="G4560" s="19">
        <v>0</v>
      </c>
      <c r="H4560" s="85">
        <v>86096.42</v>
      </c>
      <c r="I4560" s="85">
        <v>1635.83</v>
      </c>
      <c r="J4560" s="85">
        <v>1648.78</v>
      </c>
      <c r="K4560" s="85">
        <v>-12.95</v>
      </c>
      <c r="L4560" s="146">
        <v>408.96</v>
      </c>
      <c r="M4560" s="146">
        <v>396.01</v>
      </c>
      <c r="N4560" s="146">
        <v>0</v>
      </c>
      <c r="Y4560" s="32">
        <f t="shared" si="70"/>
        <v>808.21</v>
      </c>
    </row>
    <row r="4561" spans="1:25" x14ac:dyDescent="0.25">
      <c r="A4561" s="83" t="s">
        <v>12229</v>
      </c>
      <c r="B4561" s="84" t="s">
        <v>4636</v>
      </c>
      <c r="C4561" s="19">
        <v>39677.800000000003</v>
      </c>
      <c r="D4561" s="19">
        <v>753.88</v>
      </c>
      <c r="E4561" s="19">
        <v>0</v>
      </c>
      <c r="F4561" s="19">
        <v>753.88</v>
      </c>
      <c r="G4561" s="19">
        <v>0</v>
      </c>
      <c r="H4561" s="85">
        <v>150750.51</v>
      </c>
      <c r="I4561" s="85">
        <v>2864.26</v>
      </c>
      <c r="J4561" s="85">
        <v>3015.51</v>
      </c>
      <c r="K4561" s="85">
        <v>-151.25</v>
      </c>
      <c r="L4561" s="146">
        <v>716.07</v>
      </c>
      <c r="M4561" s="146">
        <v>564.82000000000005</v>
      </c>
      <c r="N4561" s="146">
        <v>0</v>
      </c>
      <c r="Y4561" s="32">
        <f t="shared" ref="Y4561:Y4624" si="71">F4561+M4561+R4561+W4561</f>
        <v>1318.7</v>
      </c>
    </row>
    <row r="4562" spans="1:25" x14ac:dyDescent="0.25">
      <c r="A4562" s="83" t="s">
        <v>12230</v>
      </c>
      <c r="B4562" s="84" t="s">
        <v>4637</v>
      </c>
      <c r="C4562" s="19">
        <v>133262.73000000001</v>
      </c>
      <c r="D4562" s="19">
        <v>2531.9899999999998</v>
      </c>
      <c r="E4562" s="19">
        <v>0</v>
      </c>
      <c r="F4562" s="19">
        <v>2531.9899999999998</v>
      </c>
      <c r="G4562" s="19">
        <v>0</v>
      </c>
      <c r="H4562" s="85">
        <v>477714.25</v>
      </c>
      <c r="I4562" s="85">
        <v>9076.57</v>
      </c>
      <c r="J4562" s="85">
        <v>10127.969999999999</v>
      </c>
      <c r="K4562" s="85">
        <v>-1051.4000000000001</v>
      </c>
      <c r="L4562" s="146">
        <v>2269.14</v>
      </c>
      <c r="M4562" s="146">
        <v>1217.74</v>
      </c>
      <c r="N4562" s="146">
        <v>0</v>
      </c>
      <c r="Y4562" s="32">
        <f t="shared" si="71"/>
        <v>3749.7299999999996</v>
      </c>
    </row>
    <row r="4563" spans="1:25" x14ac:dyDescent="0.25">
      <c r="A4563" s="83" t="s">
        <v>12231</v>
      </c>
      <c r="B4563" s="84" t="s">
        <v>4638</v>
      </c>
      <c r="C4563" s="19">
        <v>39472.15</v>
      </c>
      <c r="D4563" s="19">
        <v>749.97</v>
      </c>
      <c r="E4563" s="19">
        <v>0</v>
      </c>
      <c r="F4563" s="19">
        <v>749.97</v>
      </c>
      <c r="G4563" s="19">
        <v>0</v>
      </c>
      <c r="H4563" s="85">
        <v>157419.84</v>
      </c>
      <c r="I4563" s="85">
        <v>2990.98</v>
      </c>
      <c r="J4563" s="85">
        <v>2999.88</v>
      </c>
      <c r="K4563" s="85">
        <v>-8.9</v>
      </c>
      <c r="L4563" s="146">
        <v>747.75</v>
      </c>
      <c r="M4563" s="146">
        <v>738.85</v>
      </c>
      <c r="N4563" s="146">
        <v>0</v>
      </c>
      <c r="Y4563" s="32">
        <f t="shared" si="71"/>
        <v>1488.8200000000002</v>
      </c>
    </row>
    <row r="4564" spans="1:25" x14ac:dyDescent="0.25">
      <c r="A4564" s="83" t="s">
        <v>12232</v>
      </c>
      <c r="B4564" s="84" t="s">
        <v>4639</v>
      </c>
      <c r="C4564" s="19">
        <v>29481.89</v>
      </c>
      <c r="D4564" s="19">
        <v>560.16</v>
      </c>
      <c r="E4564" s="19">
        <v>0</v>
      </c>
      <c r="F4564" s="19">
        <v>560.16</v>
      </c>
      <c r="G4564" s="19">
        <v>0</v>
      </c>
      <c r="H4564" s="85">
        <v>135594.37</v>
      </c>
      <c r="I4564" s="85">
        <v>2576.29</v>
      </c>
      <c r="J4564" s="85">
        <v>2240.62</v>
      </c>
      <c r="K4564" s="85">
        <v>335.67</v>
      </c>
      <c r="L4564" s="146">
        <v>644.07000000000005</v>
      </c>
      <c r="M4564" s="146">
        <v>979.74</v>
      </c>
      <c r="N4564" s="146">
        <v>0</v>
      </c>
      <c r="Y4564" s="32">
        <f t="shared" si="71"/>
        <v>1539.9</v>
      </c>
    </row>
    <row r="4565" spans="1:25" x14ac:dyDescent="0.25">
      <c r="A4565" s="83" t="s">
        <v>12233</v>
      </c>
      <c r="B4565" s="84" t="s">
        <v>4640</v>
      </c>
      <c r="C4565" s="19">
        <v>244771.72</v>
      </c>
      <c r="D4565" s="19">
        <v>4650.66</v>
      </c>
      <c r="E4565" s="19">
        <v>0</v>
      </c>
      <c r="F4565" s="19">
        <v>4650.66</v>
      </c>
      <c r="G4565" s="19">
        <v>0</v>
      </c>
      <c r="H4565" s="85">
        <v>962132.02</v>
      </c>
      <c r="I4565" s="85">
        <v>18280.509999999998</v>
      </c>
      <c r="J4565" s="85">
        <v>18602.650000000001</v>
      </c>
      <c r="K4565" s="85">
        <v>-322.14</v>
      </c>
      <c r="L4565" s="146">
        <v>4570.13</v>
      </c>
      <c r="M4565" s="146">
        <v>4247.99</v>
      </c>
      <c r="N4565" s="146">
        <v>0</v>
      </c>
      <c r="Y4565" s="32">
        <f t="shared" si="71"/>
        <v>8898.65</v>
      </c>
    </row>
    <row r="4566" spans="1:25" x14ac:dyDescent="0.25">
      <c r="A4566" s="83" t="s">
        <v>12234</v>
      </c>
      <c r="B4566" s="84" t="s">
        <v>4641</v>
      </c>
      <c r="C4566" s="19">
        <v>63658.93</v>
      </c>
      <c r="D4566" s="19">
        <v>1209.52</v>
      </c>
      <c r="E4566" s="19">
        <v>0</v>
      </c>
      <c r="F4566" s="19">
        <v>1209.52</v>
      </c>
      <c r="G4566" s="19">
        <v>0</v>
      </c>
      <c r="H4566" s="85">
        <v>266893.08</v>
      </c>
      <c r="I4566" s="85">
        <v>5070.97</v>
      </c>
      <c r="J4566" s="85">
        <v>4838.08</v>
      </c>
      <c r="K4566" s="85">
        <v>232.89</v>
      </c>
      <c r="L4566" s="146">
        <v>1267.74</v>
      </c>
      <c r="M4566" s="146">
        <v>1500.63</v>
      </c>
      <c r="N4566" s="146">
        <v>0</v>
      </c>
      <c r="Y4566" s="32">
        <f t="shared" si="71"/>
        <v>2710.15</v>
      </c>
    </row>
    <row r="4567" spans="1:25" x14ac:dyDescent="0.25">
      <c r="A4567" s="83" t="s">
        <v>12235</v>
      </c>
      <c r="B4567" s="84" t="s">
        <v>4642</v>
      </c>
      <c r="C4567" s="19">
        <v>36592.44</v>
      </c>
      <c r="D4567" s="19">
        <v>695.26</v>
      </c>
      <c r="E4567" s="19">
        <v>0</v>
      </c>
      <c r="F4567" s="19">
        <v>695.26</v>
      </c>
      <c r="G4567" s="19">
        <v>0</v>
      </c>
      <c r="H4567" s="85">
        <v>148794.22</v>
      </c>
      <c r="I4567" s="85">
        <v>2827.09</v>
      </c>
      <c r="J4567" s="85">
        <v>2781.03</v>
      </c>
      <c r="K4567" s="85">
        <v>46.06</v>
      </c>
      <c r="L4567" s="146">
        <v>706.77</v>
      </c>
      <c r="M4567" s="146">
        <v>752.83</v>
      </c>
      <c r="N4567" s="146">
        <v>0</v>
      </c>
      <c r="Y4567" s="32">
        <f t="shared" si="71"/>
        <v>1448.0900000000001</v>
      </c>
    </row>
    <row r="4568" spans="1:25" x14ac:dyDescent="0.25">
      <c r="A4568" s="83" t="s">
        <v>12236</v>
      </c>
      <c r="B4568" s="84" t="s">
        <v>4643</v>
      </c>
      <c r="C4568" s="19">
        <v>30276.18</v>
      </c>
      <c r="D4568" s="19">
        <v>575.25</v>
      </c>
      <c r="E4568" s="19">
        <v>0</v>
      </c>
      <c r="F4568" s="19">
        <v>575.25</v>
      </c>
      <c r="G4568" s="19">
        <v>0</v>
      </c>
      <c r="H4568" s="85">
        <v>161399.17000000001</v>
      </c>
      <c r="I4568" s="85">
        <v>3066.58</v>
      </c>
      <c r="J4568" s="85">
        <v>2300.9899999999998</v>
      </c>
      <c r="K4568" s="85">
        <v>765.59</v>
      </c>
      <c r="L4568" s="146">
        <v>766.65</v>
      </c>
      <c r="M4568" s="146">
        <v>1532.24</v>
      </c>
      <c r="N4568" s="146">
        <v>0</v>
      </c>
      <c r="Y4568" s="32">
        <f t="shared" si="71"/>
        <v>2107.4899999999998</v>
      </c>
    </row>
    <row r="4569" spans="1:25" x14ac:dyDescent="0.25">
      <c r="A4569" s="83" t="s">
        <v>12237</v>
      </c>
      <c r="B4569" s="84" t="s">
        <v>4644</v>
      </c>
      <c r="C4569" s="19">
        <v>55056.87</v>
      </c>
      <c r="D4569" s="19">
        <v>1046.08</v>
      </c>
      <c r="E4569" s="19">
        <v>0</v>
      </c>
      <c r="F4569" s="19">
        <v>1046.08</v>
      </c>
      <c r="G4569" s="19">
        <v>0</v>
      </c>
      <c r="H4569" s="85">
        <v>225010.7</v>
      </c>
      <c r="I4569" s="85">
        <v>4275.2</v>
      </c>
      <c r="J4569" s="85">
        <v>4184.32</v>
      </c>
      <c r="K4569" s="85">
        <v>90.88</v>
      </c>
      <c r="L4569" s="146">
        <v>1068.8</v>
      </c>
      <c r="M4569" s="146">
        <v>1159.68</v>
      </c>
      <c r="N4569" s="146">
        <v>0</v>
      </c>
      <c r="Y4569" s="32">
        <f t="shared" si="71"/>
        <v>2205.7600000000002</v>
      </c>
    </row>
    <row r="4570" spans="1:25" x14ac:dyDescent="0.25">
      <c r="A4570" s="83" t="s">
        <v>12238</v>
      </c>
      <c r="B4570" s="84" t="s">
        <v>4645</v>
      </c>
      <c r="C4570" s="19">
        <v>15049.01</v>
      </c>
      <c r="D4570" s="19">
        <v>285.93</v>
      </c>
      <c r="E4570" s="19">
        <v>0</v>
      </c>
      <c r="F4570" s="19">
        <v>285.93</v>
      </c>
      <c r="G4570" s="19">
        <v>0</v>
      </c>
      <c r="H4570" s="85">
        <v>53053.69</v>
      </c>
      <c r="I4570" s="85">
        <v>1008.02</v>
      </c>
      <c r="J4570" s="85">
        <v>1143.72</v>
      </c>
      <c r="K4570" s="85">
        <v>-135.69999999999999</v>
      </c>
      <c r="L4570" s="146">
        <v>252.01</v>
      </c>
      <c r="M4570" s="146">
        <v>116.31</v>
      </c>
      <c r="N4570" s="146">
        <v>0</v>
      </c>
      <c r="Y4570" s="32">
        <f t="shared" si="71"/>
        <v>402.24</v>
      </c>
    </row>
    <row r="4571" spans="1:25" x14ac:dyDescent="0.25">
      <c r="A4571" s="83" t="s">
        <v>12239</v>
      </c>
      <c r="B4571" s="84" t="s">
        <v>4646</v>
      </c>
      <c r="C4571" s="19">
        <v>96412.15</v>
      </c>
      <c r="D4571" s="19">
        <v>1831.83</v>
      </c>
      <c r="E4571" s="19">
        <v>0</v>
      </c>
      <c r="F4571" s="19">
        <v>1831.83</v>
      </c>
      <c r="G4571" s="19">
        <v>0</v>
      </c>
      <c r="H4571" s="85">
        <v>458274.79</v>
      </c>
      <c r="I4571" s="85">
        <v>8707.2199999999993</v>
      </c>
      <c r="J4571" s="85">
        <v>7327.32</v>
      </c>
      <c r="K4571" s="85">
        <v>1379.9</v>
      </c>
      <c r="L4571" s="146">
        <v>2176.81</v>
      </c>
      <c r="M4571" s="146">
        <v>3556.71</v>
      </c>
      <c r="N4571" s="146">
        <v>0</v>
      </c>
      <c r="Y4571" s="32">
        <f t="shared" si="71"/>
        <v>5388.54</v>
      </c>
    </row>
    <row r="4572" spans="1:25" x14ac:dyDescent="0.25">
      <c r="A4572" s="83" t="s">
        <v>12240</v>
      </c>
      <c r="B4572" s="84" t="s">
        <v>4647</v>
      </c>
      <c r="C4572" s="19">
        <v>23474.65</v>
      </c>
      <c r="D4572" s="19">
        <v>446.02</v>
      </c>
      <c r="E4572" s="19">
        <v>0</v>
      </c>
      <c r="F4572" s="19">
        <v>446.02</v>
      </c>
      <c r="G4572" s="19">
        <v>0</v>
      </c>
      <c r="H4572" s="85">
        <v>83658.61</v>
      </c>
      <c r="I4572" s="85">
        <v>1589.51</v>
      </c>
      <c r="J4572" s="85">
        <v>1784.07</v>
      </c>
      <c r="K4572" s="85">
        <v>-194.56</v>
      </c>
      <c r="L4572" s="146">
        <v>397.38</v>
      </c>
      <c r="M4572" s="146">
        <v>202.82</v>
      </c>
      <c r="N4572" s="146">
        <v>0</v>
      </c>
      <c r="Y4572" s="32">
        <f t="shared" si="71"/>
        <v>648.83999999999992</v>
      </c>
    </row>
    <row r="4573" spans="1:25" x14ac:dyDescent="0.25">
      <c r="A4573" s="83" t="s">
        <v>12241</v>
      </c>
      <c r="B4573" s="84" t="s">
        <v>4648</v>
      </c>
      <c r="C4573" s="19">
        <v>39085.72</v>
      </c>
      <c r="D4573" s="19">
        <v>742.63</v>
      </c>
      <c r="E4573" s="19">
        <v>0</v>
      </c>
      <c r="F4573" s="19">
        <v>742.63</v>
      </c>
      <c r="G4573" s="19">
        <v>0</v>
      </c>
      <c r="H4573" s="85">
        <v>155472.6</v>
      </c>
      <c r="I4573" s="85">
        <v>2953.98</v>
      </c>
      <c r="J4573" s="85">
        <v>2970.51</v>
      </c>
      <c r="K4573" s="85">
        <v>-16.53</v>
      </c>
      <c r="L4573" s="146">
        <v>738.5</v>
      </c>
      <c r="M4573" s="146">
        <v>721.97</v>
      </c>
      <c r="N4573" s="146">
        <v>0</v>
      </c>
      <c r="Y4573" s="32">
        <f t="shared" si="71"/>
        <v>1464.6</v>
      </c>
    </row>
    <row r="4574" spans="1:25" x14ac:dyDescent="0.25">
      <c r="A4574" s="83" t="s">
        <v>12242</v>
      </c>
      <c r="B4574" s="84" t="s">
        <v>4649</v>
      </c>
      <c r="C4574" s="19">
        <v>24447.18</v>
      </c>
      <c r="D4574" s="19">
        <v>464.5</v>
      </c>
      <c r="E4574" s="19">
        <v>0</v>
      </c>
      <c r="F4574" s="19">
        <v>464.5</v>
      </c>
      <c r="G4574" s="19">
        <v>0</v>
      </c>
      <c r="H4574" s="85">
        <v>92841.24</v>
      </c>
      <c r="I4574" s="85">
        <v>1763.98</v>
      </c>
      <c r="J4574" s="85">
        <v>1857.99</v>
      </c>
      <c r="K4574" s="85">
        <v>-94.01</v>
      </c>
      <c r="L4574" s="146">
        <v>441</v>
      </c>
      <c r="M4574" s="146">
        <v>346.99</v>
      </c>
      <c r="N4574" s="146">
        <v>0</v>
      </c>
      <c r="Y4574" s="32">
        <f t="shared" si="71"/>
        <v>811.49</v>
      </c>
    </row>
    <row r="4575" spans="1:25" x14ac:dyDescent="0.25">
      <c r="A4575" s="83" t="s">
        <v>12243</v>
      </c>
      <c r="B4575" s="84" t="s">
        <v>4650</v>
      </c>
      <c r="C4575" s="19">
        <v>285213.81</v>
      </c>
      <c r="D4575" s="19">
        <v>5419.06</v>
      </c>
      <c r="E4575" s="19">
        <v>0</v>
      </c>
      <c r="F4575" s="19">
        <v>5419.06</v>
      </c>
      <c r="G4575" s="19">
        <v>0</v>
      </c>
      <c r="H4575" s="85">
        <v>1068461.79</v>
      </c>
      <c r="I4575" s="85">
        <v>20300.77</v>
      </c>
      <c r="J4575" s="85">
        <v>21676.25</v>
      </c>
      <c r="K4575" s="85">
        <v>-1375.48</v>
      </c>
      <c r="L4575" s="146">
        <v>5075.1899999999996</v>
      </c>
      <c r="M4575" s="146">
        <v>3699.71</v>
      </c>
      <c r="N4575" s="146">
        <v>0</v>
      </c>
      <c r="Y4575" s="32">
        <f t="shared" si="71"/>
        <v>9118.77</v>
      </c>
    </row>
    <row r="4576" spans="1:25" x14ac:dyDescent="0.25">
      <c r="A4576" s="83" t="s">
        <v>12244</v>
      </c>
      <c r="B4576" s="84" t="s">
        <v>4651</v>
      </c>
      <c r="C4576" s="19">
        <v>99088.36</v>
      </c>
      <c r="D4576" s="19">
        <v>1882.68</v>
      </c>
      <c r="E4576" s="19">
        <v>0</v>
      </c>
      <c r="F4576" s="19">
        <v>1882.68</v>
      </c>
      <c r="G4576" s="19">
        <v>0</v>
      </c>
      <c r="H4576" s="85">
        <v>367443.13</v>
      </c>
      <c r="I4576" s="85">
        <v>6981.42</v>
      </c>
      <c r="J4576" s="85">
        <v>7530.72</v>
      </c>
      <c r="K4576" s="85">
        <v>-549.29999999999995</v>
      </c>
      <c r="L4576" s="146">
        <v>1745.36</v>
      </c>
      <c r="M4576" s="146">
        <v>1196.06</v>
      </c>
      <c r="N4576" s="146">
        <v>0</v>
      </c>
      <c r="Y4576" s="32">
        <f t="shared" si="71"/>
        <v>3078.74</v>
      </c>
    </row>
    <row r="4577" spans="1:25" x14ac:dyDescent="0.25">
      <c r="A4577" s="83" t="s">
        <v>12245</v>
      </c>
      <c r="B4577" s="84" t="s">
        <v>4652</v>
      </c>
      <c r="C4577" s="19">
        <v>54632.43</v>
      </c>
      <c r="D4577" s="19">
        <v>1038.02</v>
      </c>
      <c r="E4577" s="19">
        <v>0</v>
      </c>
      <c r="F4577" s="19">
        <v>1038.02</v>
      </c>
      <c r="G4577" s="19">
        <v>0</v>
      </c>
      <c r="H4577" s="85">
        <v>228567.02</v>
      </c>
      <c r="I4577" s="85">
        <v>4342.7700000000004</v>
      </c>
      <c r="J4577" s="85">
        <v>4152.0600000000004</v>
      </c>
      <c r="K4577" s="85">
        <v>190.71</v>
      </c>
      <c r="L4577" s="146">
        <v>1085.69</v>
      </c>
      <c r="M4577" s="146">
        <v>1276.4000000000001</v>
      </c>
      <c r="N4577" s="146">
        <v>0</v>
      </c>
      <c r="Y4577" s="32">
        <f t="shared" si="71"/>
        <v>2314.42</v>
      </c>
    </row>
    <row r="4578" spans="1:25" x14ac:dyDescent="0.25">
      <c r="A4578" s="83" t="s">
        <v>12246</v>
      </c>
      <c r="B4578" s="84" t="s">
        <v>4653</v>
      </c>
      <c r="C4578" s="19">
        <v>52385.26</v>
      </c>
      <c r="D4578" s="19">
        <v>995.32</v>
      </c>
      <c r="E4578" s="19">
        <v>0</v>
      </c>
      <c r="F4578" s="19">
        <v>995.32</v>
      </c>
      <c r="G4578" s="19">
        <v>0</v>
      </c>
      <c r="H4578" s="85">
        <v>198269.76</v>
      </c>
      <c r="I4578" s="85">
        <v>3767.13</v>
      </c>
      <c r="J4578" s="85">
        <v>3981.28</v>
      </c>
      <c r="K4578" s="85">
        <v>-214.15</v>
      </c>
      <c r="L4578" s="146">
        <v>941.78</v>
      </c>
      <c r="M4578" s="146">
        <v>727.63</v>
      </c>
      <c r="N4578" s="146">
        <v>0</v>
      </c>
      <c r="Y4578" s="32">
        <f t="shared" si="71"/>
        <v>1722.95</v>
      </c>
    </row>
    <row r="4579" spans="1:25" x14ac:dyDescent="0.25">
      <c r="A4579" s="83" t="s">
        <v>12247</v>
      </c>
      <c r="B4579" s="84" t="s">
        <v>4654</v>
      </c>
      <c r="C4579" s="19">
        <v>43860.01</v>
      </c>
      <c r="D4579" s="19">
        <v>833.34</v>
      </c>
      <c r="E4579" s="19">
        <v>0</v>
      </c>
      <c r="F4579" s="19">
        <v>833.34</v>
      </c>
      <c r="G4579" s="19">
        <v>0</v>
      </c>
      <c r="H4579" s="85">
        <v>135144.91</v>
      </c>
      <c r="I4579" s="85">
        <v>2567.75</v>
      </c>
      <c r="J4579" s="85">
        <v>3333.36</v>
      </c>
      <c r="K4579" s="85">
        <v>-765.61</v>
      </c>
      <c r="L4579" s="146">
        <v>641.94000000000005</v>
      </c>
      <c r="M4579" s="146">
        <v>0</v>
      </c>
      <c r="N4579" s="146">
        <v>123.67</v>
      </c>
      <c r="Y4579" s="32">
        <f t="shared" si="71"/>
        <v>833.34</v>
      </c>
    </row>
    <row r="4580" spans="1:25" x14ac:dyDescent="0.25">
      <c r="A4580" s="83" t="s">
        <v>12248</v>
      </c>
      <c r="B4580" s="84" t="s">
        <v>4655</v>
      </c>
      <c r="C4580" s="19">
        <v>22604.17</v>
      </c>
      <c r="D4580" s="19">
        <v>429.48</v>
      </c>
      <c r="E4580" s="19">
        <v>0</v>
      </c>
      <c r="F4580" s="19">
        <v>429.48</v>
      </c>
      <c r="G4580" s="19">
        <v>0</v>
      </c>
      <c r="H4580" s="85">
        <v>86246.76</v>
      </c>
      <c r="I4580" s="85">
        <v>1638.69</v>
      </c>
      <c r="J4580" s="85">
        <v>1717.92</v>
      </c>
      <c r="K4580" s="85">
        <v>-79.23</v>
      </c>
      <c r="L4580" s="146">
        <v>409.67</v>
      </c>
      <c r="M4580" s="146">
        <v>330.44</v>
      </c>
      <c r="N4580" s="146">
        <v>0</v>
      </c>
      <c r="Y4580" s="32">
        <f t="shared" si="71"/>
        <v>759.92000000000007</v>
      </c>
    </row>
    <row r="4581" spans="1:25" x14ac:dyDescent="0.25">
      <c r="A4581" s="83" t="s">
        <v>12249</v>
      </c>
      <c r="B4581" s="84" t="s">
        <v>4656</v>
      </c>
      <c r="C4581" s="19">
        <v>48207.76</v>
      </c>
      <c r="D4581" s="19">
        <v>915.95</v>
      </c>
      <c r="E4581" s="19">
        <v>0</v>
      </c>
      <c r="F4581" s="19">
        <v>915.95</v>
      </c>
      <c r="G4581" s="19">
        <v>0</v>
      </c>
      <c r="H4581" s="85">
        <v>196490.82</v>
      </c>
      <c r="I4581" s="85">
        <v>3733.33</v>
      </c>
      <c r="J4581" s="85">
        <v>3663.79</v>
      </c>
      <c r="K4581" s="85">
        <v>69.540000000000006</v>
      </c>
      <c r="L4581" s="146">
        <v>933.33</v>
      </c>
      <c r="M4581" s="146">
        <v>1002.87</v>
      </c>
      <c r="N4581" s="146">
        <v>0</v>
      </c>
      <c r="Y4581" s="32">
        <f t="shared" si="71"/>
        <v>1918.8200000000002</v>
      </c>
    </row>
    <row r="4582" spans="1:25" x14ac:dyDescent="0.25">
      <c r="A4582" s="83" t="s">
        <v>12250</v>
      </c>
      <c r="B4582" s="84" t="s">
        <v>4657</v>
      </c>
      <c r="C4582" s="19">
        <v>21085.279999999999</v>
      </c>
      <c r="D4582" s="19">
        <v>400.62</v>
      </c>
      <c r="E4582" s="19">
        <v>0</v>
      </c>
      <c r="F4582" s="19">
        <v>400.62</v>
      </c>
      <c r="G4582" s="19">
        <v>0</v>
      </c>
      <c r="H4582" s="85">
        <v>78759.58</v>
      </c>
      <c r="I4582" s="85">
        <v>1496.43</v>
      </c>
      <c r="J4582" s="85">
        <v>1602.48</v>
      </c>
      <c r="K4582" s="85">
        <v>-106.05</v>
      </c>
      <c r="L4582" s="146">
        <v>374.11</v>
      </c>
      <c r="M4582" s="146">
        <v>268.06</v>
      </c>
      <c r="N4582" s="146">
        <v>0</v>
      </c>
      <c r="Y4582" s="32">
        <f t="shared" si="71"/>
        <v>668.68000000000006</v>
      </c>
    </row>
    <row r="4583" spans="1:25" x14ac:dyDescent="0.25">
      <c r="A4583" s="83" t="s">
        <v>12251</v>
      </c>
      <c r="B4583" s="84" t="s">
        <v>4658</v>
      </c>
      <c r="C4583" s="19">
        <v>64102.65</v>
      </c>
      <c r="D4583" s="19">
        <v>1217.95</v>
      </c>
      <c r="E4583" s="19">
        <v>0</v>
      </c>
      <c r="F4583" s="19">
        <v>1217.95</v>
      </c>
      <c r="G4583" s="19">
        <v>0</v>
      </c>
      <c r="H4583" s="85">
        <v>228301.02</v>
      </c>
      <c r="I4583" s="85">
        <v>4337.72</v>
      </c>
      <c r="J4583" s="85">
        <v>4871.8</v>
      </c>
      <c r="K4583" s="85">
        <v>-534.08000000000004</v>
      </c>
      <c r="L4583" s="146">
        <v>1084.43</v>
      </c>
      <c r="M4583" s="146">
        <v>550.35</v>
      </c>
      <c r="N4583" s="146">
        <v>0</v>
      </c>
      <c r="Y4583" s="32">
        <f t="shared" si="71"/>
        <v>1768.3000000000002</v>
      </c>
    </row>
    <row r="4584" spans="1:25" x14ac:dyDescent="0.25">
      <c r="A4584" s="83" t="s">
        <v>12252</v>
      </c>
      <c r="B4584" s="84" t="s">
        <v>4659</v>
      </c>
      <c r="C4584" s="19">
        <v>304903.87</v>
      </c>
      <c r="D4584" s="19">
        <v>5793.17</v>
      </c>
      <c r="E4584" s="19">
        <v>0</v>
      </c>
      <c r="F4584" s="19">
        <v>5793.17</v>
      </c>
      <c r="G4584" s="19">
        <v>0</v>
      </c>
      <c r="H4584" s="85">
        <v>1174243.8</v>
      </c>
      <c r="I4584" s="85">
        <v>22310.63</v>
      </c>
      <c r="J4584" s="85">
        <v>23172.69</v>
      </c>
      <c r="K4584" s="85">
        <v>-862.06</v>
      </c>
      <c r="L4584" s="146">
        <v>5577.66</v>
      </c>
      <c r="M4584" s="146">
        <v>4715.6000000000004</v>
      </c>
      <c r="N4584" s="146">
        <v>0</v>
      </c>
      <c r="Y4584" s="32">
        <f t="shared" si="71"/>
        <v>10508.77</v>
      </c>
    </row>
    <row r="4585" spans="1:25" x14ac:dyDescent="0.25">
      <c r="A4585" s="83" t="s">
        <v>12253</v>
      </c>
      <c r="B4585" s="84" t="s">
        <v>4660</v>
      </c>
      <c r="C4585" s="19">
        <v>26823.67</v>
      </c>
      <c r="D4585" s="19">
        <v>509.65</v>
      </c>
      <c r="E4585" s="19">
        <v>0</v>
      </c>
      <c r="F4585" s="19">
        <v>509.65</v>
      </c>
      <c r="G4585" s="19">
        <v>0</v>
      </c>
      <c r="H4585" s="85">
        <v>98026.08</v>
      </c>
      <c r="I4585" s="85">
        <v>1862.5</v>
      </c>
      <c r="J4585" s="85">
        <v>2038.6</v>
      </c>
      <c r="K4585" s="85">
        <v>-176.1</v>
      </c>
      <c r="L4585" s="146">
        <v>465.63</v>
      </c>
      <c r="M4585" s="146">
        <v>289.52999999999997</v>
      </c>
      <c r="N4585" s="146">
        <v>0</v>
      </c>
      <c r="Y4585" s="32">
        <f t="shared" si="71"/>
        <v>799.18</v>
      </c>
    </row>
    <row r="4586" spans="1:25" x14ac:dyDescent="0.25">
      <c r="A4586" s="83" t="s">
        <v>12254</v>
      </c>
      <c r="B4586" s="84" t="s">
        <v>4661</v>
      </c>
      <c r="C4586" s="19">
        <v>1606557.25</v>
      </c>
      <c r="D4586" s="19">
        <v>30524.59</v>
      </c>
      <c r="E4586" s="19">
        <v>0</v>
      </c>
      <c r="F4586" s="19">
        <v>30524.59</v>
      </c>
      <c r="G4586" s="19">
        <v>0</v>
      </c>
      <c r="H4586" s="85">
        <v>6270914.1699999999</v>
      </c>
      <c r="I4586" s="85">
        <v>119147.37</v>
      </c>
      <c r="J4586" s="85">
        <v>122098.35</v>
      </c>
      <c r="K4586" s="85">
        <v>-2950.98</v>
      </c>
      <c r="L4586" s="146">
        <v>29786.84</v>
      </c>
      <c r="M4586" s="146">
        <v>26835.86</v>
      </c>
      <c r="N4586" s="146">
        <v>0</v>
      </c>
      <c r="Y4586" s="32">
        <f t="shared" si="71"/>
        <v>57360.45</v>
      </c>
    </row>
    <row r="4587" spans="1:25" x14ac:dyDescent="0.25">
      <c r="A4587" s="83" t="s">
        <v>12255</v>
      </c>
      <c r="B4587" s="84" t="s">
        <v>4662</v>
      </c>
      <c r="C4587" s="19">
        <v>64156.34</v>
      </c>
      <c r="D4587" s="19">
        <v>1218.97</v>
      </c>
      <c r="E4587" s="19">
        <v>0</v>
      </c>
      <c r="F4587" s="19">
        <v>1218.97</v>
      </c>
      <c r="G4587" s="19">
        <v>0</v>
      </c>
      <c r="H4587" s="85">
        <v>250222.88</v>
      </c>
      <c r="I4587" s="85">
        <v>4754.2299999999996</v>
      </c>
      <c r="J4587" s="85">
        <v>4875.88</v>
      </c>
      <c r="K4587" s="85">
        <v>-121.65</v>
      </c>
      <c r="L4587" s="146">
        <v>1188.56</v>
      </c>
      <c r="M4587" s="146">
        <v>1066.9100000000001</v>
      </c>
      <c r="N4587" s="146">
        <v>0</v>
      </c>
      <c r="Y4587" s="32">
        <f t="shared" si="71"/>
        <v>2285.88</v>
      </c>
    </row>
    <row r="4588" spans="1:25" x14ac:dyDescent="0.25">
      <c r="A4588" s="83" t="s">
        <v>12256</v>
      </c>
      <c r="B4588" s="84" t="s">
        <v>4663</v>
      </c>
      <c r="C4588" s="19">
        <v>66088.11</v>
      </c>
      <c r="D4588" s="19">
        <v>1255.68</v>
      </c>
      <c r="E4588" s="19">
        <v>0</v>
      </c>
      <c r="F4588" s="19">
        <v>1255.68</v>
      </c>
      <c r="G4588" s="19">
        <v>0</v>
      </c>
      <c r="H4588" s="85">
        <v>251142.02</v>
      </c>
      <c r="I4588" s="85">
        <v>4771.7</v>
      </c>
      <c r="J4588" s="85">
        <v>5022.7</v>
      </c>
      <c r="K4588" s="85">
        <v>-251</v>
      </c>
      <c r="L4588" s="146">
        <v>1192.93</v>
      </c>
      <c r="M4588" s="146">
        <v>941.93</v>
      </c>
      <c r="N4588" s="146">
        <v>0</v>
      </c>
      <c r="Y4588" s="32">
        <f t="shared" si="71"/>
        <v>2197.61</v>
      </c>
    </row>
    <row r="4589" spans="1:25" x14ac:dyDescent="0.25">
      <c r="A4589" s="83" t="s">
        <v>12257</v>
      </c>
      <c r="B4589" s="84" t="s">
        <v>4664</v>
      </c>
      <c r="C4589" s="19">
        <v>272807.95</v>
      </c>
      <c r="D4589" s="19">
        <v>5183.3500000000004</v>
      </c>
      <c r="E4589" s="19">
        <v>0</v>
      </c>
      <c r="F4589" s="19">
        <v>5183.3500000000004</v>
      </c>
      <c r="G4589" s="19">
        <v>0</v>
      </c>
      <c r="H4589" s="85">
        <v>1731567.68</v>
      </c>
      <c r="I4589" s="85">
        <v>32899.79</v>
      </c>
      <c r="J4589" s="85">
        <v>20733.400000000001</v>
      </c>
      <c r="K4589" s="85">
        <v>12166.39</v>
      </c>
      <c r="L4589" s="146">
        <v>8224.9500000000007</v>
      </c>
      <c r="M4589" s="146">
        <v>20391.34</v>
      </c>
      <c r="N4589" s="146">
        <v>0</v>
      </c>
      <c r="Y4589" s="32">
        <f t="shared" si="71"/>
        <v>25574.690000000002</v>
      </c>
    </row>
    <row r="4590" spans="1:25" x14ac:dyDescent="0.25">
      <c r="A4590" s="83" t="s">
        <v>12258</v>
      </c>
      <c r="B4590" s="84" t="s">
        <v>4665</v>
      </c>
      <c r="C4590" s="19">
        <v>141091.32</v>
      </c>
      <c r="D4590" s="19">
        <v>2680.74</v>
      </c>
      <c r="E4590" s="19">
        <v>0</v>
      </c>
      <c r="F4590" s="19">
        <v>2680.74</v>
      </c>
      <c r="G4590" s="19">
        <v>0</v>
      </c>
      <c r="H4590" s="85">
        <v>543602.44999999995</v>
      </c>
      <c r="I4590" s="85">
        <v>10328.450000000001</v>
      </c>
      <c r="J4590" s="85">
        <v>10722.94</v>
      </c>
      <c r="K4590" s="85">
        <v>-394.49</v>
      </c>
      <c r="L4590" s="146">
        <v>2582.11</v>
      </c>
      <c r="M4590" s="146">
        <v>2187.62</v>
      </c>
      <c r="N4590" s="146">
        <v>0</v>
      </c>
      <c r="Y4590" s="32">
        <f t="shared" si="71"/>
        <v>4868.3599999999997</v>
      </c>
    </row>
    <row r="4591" spans="1:25" x14ac:dyDescent="0.25">
      <c r="A4591" s="83" t="s">
        <v>12259</v>
      </c>
      <c r="B4591" s="84" t="s">
        <v>4666</v>
      </c>
      <c r="C4591" s="19">
        <v>51255.53</v>
      </c>
      <c r="D4591" s="19">
        <v>973.86</v>
      </c>
      <c r="E4591" s="19">
        <v>0</v>
      </c>
      <c r="F4591" s="19">
        <v>973.86</v>
      </c>
      <c r="G4591" s="19">
        <v>0</v>
      </c>
      <c r="H4591" s="85">
        <v>305850.52</v>
      </c>
      <c r="I4591" s="85">
        <v>5811.16</v>
      </c>
      <c r="J4591" s="85">
        <v>3895.42</v>
      </c>
      <c r="K4591" s="85">
        <v>1915.74</v>
      </c>
      <c r="L4591" s="146">
        <v>1452.79</v>
      </c>
      <c r="M4591" s="146">
        <v>3368.53</v>
      </c>
      <c r="N4591" s="146">
        <v>0</v>
      </c>
      <c r="Y4591" s="32">
        <f t="shared" si="71"/>
        <v>4342.3900000000003</v>
      </c>
    </row>
    <row r="4592" spans="1:25" x14ac:dyDescent="0.25">
      <c r="A4592" s="83" t="s">
        <v>12260</v>
      </c>
      <c r="B4592" s="84" t="s">
        <v>4667</v>
      </c>
      <c r="C4592" s="19">
        <v>100815.67999999999</v>
      </c>
      <c r="D4592" s="19">
        <v>1915.5</v>
      </c>
      <c r="E4592" s="19">
        <v>0</v>
      </c>
      <c r="F4592" s="19">
        <v>1915.5</v>
      </c>
      <c r="G4592" s="19">
        <v>0</v>
      </c>
      <c r="H4592" s="85">
        <v>434043.62</v>
      </c>
      <c r="I4592" s="85">
        <v>8246.83</v>
      </c>
      <c r="J4592" s="85">
        <v>7661.99</v>
      </c>
      <c r="K4592" s="85">
        <v>584.84</v>
      </c>
      <c r="L4592" s="146">
        <v>2061.71</v>
      </c>
      <c r="M4592" s="146">
        <v>2646.55</v>
      </c>
      <c r="N4592" s="146">
        <v>0</v>
      </c>
      <c r="Y4592" s="32">
        <f t="shared" si="71"/>
        <v>4562.05</v>
      </c>
    </row>
    <row r="4593" spans="1:25" x14ac:dyDescent="0.25">
      <c r="A4593" s="83" t="s">
        <v>12261</v>
      </c>
      <c r="B4593" s="84" t="s">
        <v>4668</v>
      </c>
      <c r="C4593" s="19">
        <v>251996.13</v>
      </c>
      <c r="D4593" s="19">
        <v>4787.93</v>
      </c>
      <c r="E4593" s="19">
        <v>0</v>
      </c>
      <c r="F4593" s="19">
        <v>4787.93</v>
      </c>
      <c r="G4593" s="19">
        <v>0</v>
      </c>
      <c r="H4593" s="85">
        <v>950784.62</v>
      </c>
      <c r="I4593" s="85">
        <v>18064.91</v>
      </c>
      <c r="J4593" s="85">
        <v>19151.71</v>
      </c>
      <c r="K4593" s="85">
        <v>-1086.8</v>
      </c>
      <c r="L4593" s="146">
        <v>4516.2299999999996</v>
      </c>
      <c r="M4593" s="146">
        <v>3429.43</v>
      </c>
      <c r="N4593" s="146">
        <v>0</v>
      </c>
      <c r="Y4593" s="32">
        <f t="shared" si="71"/>
        <v>8217.36</v>
      </c>
    </row>
    <row r="4594" spans="1:25" x14ac:dyDescent="0.25">
      <c r="A4594" s="83" t="s">
        <v>12262</v>
      </c>
      <c r="B4594" s="84" t="s">
        <v>4669</v>
      </c>
      <c r="C4594" s="19">
        <v>217021.81</v>
      </c>
      <c r="D4594" s="19">
        <v>4123.42</v>
      </c>
      <c r="E4594" s="19">
        <v>0</v>
      </c>
      <c r="F4594" s="19">
        <v>4123.42</v>
      </c>
      <c r="G4594" s="19">
        <v>0</v>
      </c>
      <c r="H4594" s="85">
        <v>684837.18</v>
      </c>
      <c r="I4594" s="85">
        <v>13011.91</v>
      </c>
      <c r="J4594" s="85">
        <v>16493.66</v>
      </c>
      <c r="K4594" s="85">
        <v>-3481.75</v>
      </c>
      <c r="L4594" s="146">
        <v>3252.98</v>
      </c>
      <c r="M4594" s="146">
        <v>0</v>
      </c>
      <c r="N4594" s="146">
        <v>228.77</v>
      </c>
      <c r="Y4594" s="32">
        <f t="shared" si="71"/>
        <v>4123.42</v>
      </c>
    </row>
    <row r="4595" spans="1:25" x14ac:dyDescent="0.25">
      <c r="A4595" s="83" t="s">
        <v>12263</v>
      </c>
      <c r="B4595" s="84" t="s">
        <v>4670</v>
      </c>
      <c r="C4595" s="19">
        <v>27604.400000000001</v>
      </c>
      <c r="D4595" s="19">
        <v>524.48</v>
      </c>
      <c r="E4595" s="19">
        <v>0</v>
      </c>
      <c r="F4595" s="19">
        <v>524.48</v>
      </c>
      <c r="G4595" s="19">
        <v>0</v>
      </c>
      <c r="H4595" s="85">
        <v>103194.89</v>
      </c>
      <c r="I4595" s="85">
        <v>1960.7</v>
      </c>
      <c r="J4595" s="85">
        <v>2097.9299999999998</v>
      </c>
      <c r="K4595" s="85">
        <v>-137.22999999999999</v>
      </c>
      <c r="L4595" s="146">
        <v>490.18</v>
      </c>
      <c r="M4595" s="146">
        <v>352.95</v>
      </c>
      <c r="N4595" s="146">
        <v>0</v>
      </c>
      <c r="Y4595" s="32">
        <f t="shared" si="71"/>
        <v>877.43000000000006</v>
      </c>
    </row>
    <row r="4596" spans="1:25" x14ac:dyDescent="0.25">
      <c r="A4596" s="83" t="s">
        <v>12264</v>
      </c>
      <c r="B4596" s="84" t="s">
        <v>4671</v>
      </c>
      <c r="C4596" s="19">
        <v>325203.33</v>
      </c>
      <c r="D4596" s="19">
        <v>6178.86</v>
      </c>
      <c r="E4596" s="19">
        <v>0</v>
      </c>
      <c r="F4596" s="19">
        <v>6178.86</v>
      </c>
      <c r="G4596" s="19">
        <v>0</v>
      </c>
      <c r="H4596" s="85">
        <v>1279712.45</v>
      </c>
      <c r="I4596" s="85">
        <v>24314.54</v>
      </c>
      <c r="J4596" s="85">
        <v>24715.45</v>
      </c>
      <c r="K4596" s="85">
        <v>-400.91</v>
      </c>
      <c r="L4596" s="146">
        <v>6078.64</v>
      </c>
      <c r="M4596" s="146">
        <v>5677.73</v>
      </c>
      <c r="N4596" s="146">
        <v>0</v>
      </c>
      <c r="Y4596" s="32">
        <f t="shared" si="71"/>
        <v>11856.59</v>
      </c>
    </row>
    <row r="4597" spans="1:25" x14ac:dyDescent="0.25">
      <c r="A4597" s="83" t="s">
        <v>12265</v>
      </c>
      <c r="B4597" s="84" t="s">
        <v>4672</v>
      </c>
      <c r="C4597" s="19">
        <v>59328.06</v>
      </c>
      <c r="D4597" s="19">
        <v>1127.23</v>
      </c>
      <c r="E4597" s="19">
        <v>0</v>
      </c>
      <c r="F4597" s="19">
        <v>1127.23</v>
      </c>
      <c r="G4597" s="19">
        <v>0</v>
      </c>
      <c r="H4597" s="85">
        <v>237755.71</v>
      </c>
      <c r="I4597" s="85">
        <v>4517.3599999999997</v>
      </c>
      <c r="J4597" s="85">
        <v>4508.93</v>
      </c>
      <c r="K4597" s="85">
        <v>8.43</v>
      </c>
      <c r="L4597" s="146">
        <v>1129.3399999999999</v>
      </c>
      <c r="M4597" s="146">
        <v>1137.77</v>
      </c>
      <c r="N4597" s="146">
        <v>0</v>
      </c>
      <c r="Y4597" s="32">
        <f t="shared" si="71"/>
        <v>2265</v>
      </c>
    </row>
    <row r="4598" spans="1:25" x14ac:dyDescent="0.25">
      <c r="A4598" s="83" t="s">
        <v>12266</v>
      </c>
      <c r="B4598" s="84" t="s">
        <v>4673</v>
      </c>
      <c r="C4598" s="19">
        <v>480169.66</v>
      </c>
      <c r="D4598" s="19">
        <v>9123.2199999999993</v>
      </c>
      <c r="E4598" s="19">
        <v>0</v>
      </c>
      <c r="F4598" s="19">
        <v>9123.2199999999993</v>
      </c>
      <c r="G4598" s="19">
        <v>0</v>
      </c>
      <c r="H4598" s="85">
        <v>1881274.03</v>
      </c>
      <c r="I4598" s="85">
        <v>35744.21</v>
      </c>
      <c r="J4598" s="85">
        <v>36492.89</v>
      </c>
      <c r="K4598" s="85">
        <v>-748.68</v>
      </c>
      <c r="L4598" s="146">
        <v>8936.0499999999993</v>
      </c>
      <c r="M4598" s="146">
        <v>8187.37</v>
      </c>
      <c r="N4598" s="146">
        <v>0</v>
      </c>
      <c r="Y4598" s="32">
        <f t="shared" si="71"/>
        <v>17310.59</v>
      </c>
    </row>
    <row r="4599" spans="1:25" x14ac:dyDescent="0.25">
      <c r="A4599" s="83" t="s">
        <v>12267</v>
      </c>
      <c r="B4599" s="84" t="s">
        <v>4674</v>
      </c>
      <c r="C4599" s="19">
        <v>120796.27</v>
      </c>
      <c r="D4599" s="19">
        <v>2295.13</v>
      </c>
      <c r="E4599" s="19">
        <v>0</v>
      </c>
      <c r="F4599" s="19">
        <v>2295.13</v>
      </c>
      <c r="G4599" s="19">
        <v>0</v>
      </c>
      <c r="H4599" s="85">
        <v>391931.17</v>
      </c>
      <c r="I4599" s="85">
        <v>7446.69</v>
      </c>
      <c r="J4599" s="85">
        <v>9180.52</v>
      </c>
      <c r="K4599" s="85">
        <v>-1733.83</v>
      </c>
      <c r="L4599" s="146">
        <v>1861.67</v>
      </c>
      <c r="M4599" s="146">
        <v>127.84</v>
      </c>
      <c r="N4599" s="146">
        <v>0</v>
      </c>
      <c r="Y4599" s="32">
        <f t="shared" si="71"/>
        <v>2422.9700000000003</v>
      </c>
    </row>
    <row r="4600" spans="1:25" x14ac:dyDescent="0.25">
      <c r="A4600" s="83" t="s">
        <v>12268</v>
      </c>
      <c r="B4600" s="84" t="s">
        <v>4675</v>
      </c>
      <c r="C4600" s="19">
        <v>148986.34</v>
      </c>
      <c r="D4600" s="19">
        <v>2830.74</v>
      </c>
      <c r="E4600" s="19">
        <v>0</v>
      </c>
      <c r="F4600" s="19">
        <v>2830.74</v>
      </c>
      <c r="G4600" s="19">
        <v>0</v>
      </c>
      <c r="H4600" s="85">
        <v>448640.85</v>
      </c>
      <c r="I4600" s="85">
        <v>8524.18</v>
      </c>
      <c r="J4600" s="85">
        <v>11322.96</v>
      </c>
      <c r="K4600" s="85">
        <v>-2798.78</v>
      </c>
      <c r="L4600" s="146">
        <v>2131.0500000000002</v>
      </c>
      <c r="M4600" s="146">
        <v>0</v>
      </c>
      <c r="N4600" s="146">
        <v>667.73</v>
      </c>
      <c r="Y4600" s="32">
        <f t="shared" si="71"/>
        <v>2830.74</v>
      </c>
    </row>
    <row r="4601" spans="1:25" x14ac:dyDescent="0.25">
      <c r="A4601" s="83" t="s">
        <v>12269</v>
      </c>
      <c r="B4601" s="84" t="s">
        <v>4676</v>
      </c>
      <c r="C4601" s="19">
        <v>146512.26</v>
      </c>
      <c r="D4601" s="19">
        <v>2783.73</v>
      </c>
      <c r="E4601" s="19">
        <v>0</v>
      </c>
      <c r="F4601" s="19">
        <v>2783.73</v>
      </c>
      <c r="G4601" s="19">
        <v>0</v>
      </c>
      <c r="H4601" s="85">
        <v>572992.35</v>
      </c>
      <c r="I4601" s="85">
        <v>10886.85</v>
      </c>
      <c r="J4601" s="85">
        <v>11134.93</v>
      </c>
      <c r="K4601" s="85">
        <v>-248.08</v>
      </c>
      <c r="L4601" s="146">
        <v>2721.71</v>
      </c>
      <c r="M4601" s="146">
        <v>2473.63</v>
      </c>
      <c r="N4601" s="146">
        <v>0</v>
      </c>
      <c r="Y4601" s="32">
        <f t="shared" si="71"/>
        <v>5257.3600000000006</v>
      </c>
    </row>
    <row r="4602" spans="1:25" x14ac:dyDescent="0.25">
      <c r="A4602" s="83" t="s">
        <v>12270</v>
      </c>
      <c r="B4602" s="84" t="s">
        <v>4677</v>
      </c>
      <c r="C4602" s="19">
        <v>272423.57</v>
      </c>
      <c r="D4602" s="19">
        <v>5176.05</v>
      </c>
      <c r="E4602" s="19">
        <v>0</v>
      </c>
      <c r="F4602" s="19">
        <v>5176.05</v>
      </c>
      <c r="G4602" s="19">
        <v>0</v>
      </c>
      <c r="H4602" s="85">
        <v>1060934.19</v>
      </c>
      <c r="I4602" s="85">
        <v>20157.75</v>
      </c>
      <c r="J4602" s="85">
        <v>20704.189999999999</v>
      </c>
      <c r="K4602" s="85">
        <v>-546.44000000000005</v>
      </c>
      <c r="L4602" s="146">
        <v>5039.4399999999996</v>
      </c>
      <c r="M4602" s="146">
        <v>4493</v>
      </c>
      <c r="N4602" s="146">
        <v>0</v>
      </c>
      <c r="Y4602" s="32">
        <f t="shared" si="71"/>
        <v>9669.0499999999993</v>
      </c>
    </row>
    <row r="4603" spans="1:25" x14ac:dyDescent="0.25">
      <c r="A4603" s="83" t="s">
        <v>12271</v>
      </c>
      <c r="B4603" s="84" t="s">
        <v>4678</v>
      </c>
      <c r="C4603" s="19">
        <v>245352.95999999999</v>
      </c>
      <c r="D4603" s="19">
        <v>4661.71</v>
      </c>
      <c r="E4603" s="19">
        <v>0</v>
      </c>
      <c r="F4603" s="19">
        <v>4661.71</v>
      </c>
      <c r="G4603" s="19">
        <v>0</v>
      </c>
      <c r="H4603" s="85">
        <v>924496.79</v>
      </c>
      <c r="I4603" s="85">
        <v>17565.439999999999</v>
      </c>
      <c r="J4603" s="85">
        <v>18646.830000000002</v>
      </c>
      <c r="K4603" s="85">
        <v>-1081.3900000000001</v>
      </c>
      <c r="L4603" s="146">
        <v>4391.3599999999997</v>
      </c>
      <c r="M4603" s="146">
        <v>3309.97</v>
      </c>
      <c r="N4603" s="146">
        <v>0</v>
      </c>
      <c r="Y4603" s="32">
        <f t="shared" si="71"/>
        <v>7971.68</v>
      </c>
    </row>
    <row r="4604" spans="1:25" x14ac:dyDescent="0.25">
      <c r="A4604" s="83" t="s">
        <v>12272</v>
      </c>
      <c r="B4604" s="84" t="s">
        <v>4679</v>
      </c>
      <c r="C4604" s="19">
        <v>28038.65</v>
      </c>
      <c r="D4604" s="19">
        <v>532.74</v>
      </c>
      <c r="E4604" s="19">
        <v>0</v>
      </c>
      <c r="F4604" s="19">
        <v>532.74</v>
      </c>
      <c r="G4604" s="19">
        <v>0</v>
      </c>
      <c r="H4604" s="85">
        <v>95849.67</v>
      </c>
      <c r="I4604" s="85">
        <v>1821.14</v>
      </c>
      <c r="J4604" s="85">
        <v>2130.94</v>
      </c>
      <c r="K4604" s="85">
        <v>-309.8</v>
      </c>
      <c r="L4604" s="146">
        <v>455.29</v>
      </c>
      <c r="M4604" s="146">
        <v>145.49</v>
      </c>
      <c r="N4604" s="146">
        <v>0</v>
      </c>
      <c r="Y4604" s="32">
        <f t="shared" si="71"/>
        <v>678.23</v>
      </c>
    </row>
    <row r="4605" spans="1:25" x14ac:dyDescent="0.25">
      <c r="A4605" s="83" t="s">
        <v>12273</v>
      </c>
      <c r="B4605" s="84" t="s">
        <v>4680</v>
      </c>
      <c r="C4605" s="19">
        <v>156418.14000000001</v>
      </c>
      <c r="D4605" s="19">
        <v>2971.95</v>
      </c>
      <c r="E4605" s="19">
        <v>0</v>
      </c>
      <c r="F4605" s="19">
        <v>2971.95</v>
      </c>
      <c r="G4605" s="19">
        <v>0</v>
      </c>
      <c r="H4605" s="85">
        <v>577809.46</v>
      </c>
      <c r="I4605" s="85">
        <v>10978.38</v>
      </c>
      <c r="J4605" s="85">
        <v>11887.78</v>
      </c>
      <c r="K4605" s="85">
        <v>-909.4</v>
      </c>
      <c r="L4605" s="146">
        <v>2744.6</v>
      </c>
      <c r="M4605" s="146">
        <v>1835.2</v>
      </c>
      <c r="N4605" s="146">
        <v>0</v>
      </c>
      <c r="Y4605" s="32">
        <f t="shared" si="71"/>
        <v>4807.1499999999996</v>
      </c>
    </row>
    <row r="4606" spans="1:25" x14ac:dyDescent="0.25">
      <c r="A4606" s="83" t="s">
        <v>12274</v>
      </c>
      <c r="B4606" s="84" t="s">
        <v>4681</v>
      </c>
      <c r="C4606" s="19">
        <v>5836346.4699999997</v>
      </c>
      <c r="D4606" s="19">
        <v>110890.58</v>
      </c>
      <c r="E4606" s="19">
        <v>0</v>
      </c>
      <c r="F4606" s="19">
        <v>110890.58</v>
      </c>
      <c r="G4606" s="19">
        <v>0</v>
      </c>
      <c r="H4606" s="85">
        <v>24530000.920000002</v>
      </c>
      <c r="I4606" s="85">
        <v>466070.02</v>
      </c>
      <c r="J4606" s="85">
        <v>443562.33</v>
      </c>
      <c r="K4606" s="85">
        <v>22507.69</v>
      </c>
      <c r="L4606" s="146">
        <v>116517.51</v>
      </c>
      <c r="M4606" s="146">
        <v>139025.20000000001</v>
      </c>
      <c r="N4606" s="146">
        <v>0</v>
      </c>
      <c r="Y4606" s="32">
        <f t="shared" si="71"/>
        <v>249915.78000000003</v>
      </c>
    </row>
    <row r="4607" spans="1:25" x14ac:dyDescent="0.25">
      <c r="A4607" s="83" t="s">
        <v>12275</v>
      </c>
      <c r="B4607" s="84" t="s">
        <v>4682</v>
      </c>
      <c r="C4607" s="19">
        <v>297377.96000000002</v>
      </c>
      <c r="D4607" s="19">
        <v>5650.18</v>
      </c>
      <c r="E4607" s="19">
        <v>0</v>
      </c>
      <c r="F4607" s="19">
        <v>5650.18</v>
      </c>
      <c r="G4607" s="19">
        <v>0</v>
      </c>
      <c r="H4607" s="85">
        <v>1186624.18</v>
      </c>
      <c r="I4607" s="85">
        <v>22545.86</v>
      </c>
      <c r="J4607" s="85">
        <v>22600.720000000001</v>
      </c>
      <c r="K4607" s="85">
        <v>-54.86</v>
      </c>
      <c r="L4607" s="146">
        <v>5636.47</v>
      </c>
      <c r="M4607" s="146">
        <v>5581.61</v>
      </c>
      <c r="N4607" s="146">
        <v>0</v>
      </c>
      <c r="Y4607" s="32">
        <f t="shared" si="71"/>
        <v>11231.79</v>
      </c>
    </row>
    <row r="4608" spans="1:25" x14ac:dyDescent="0.25">
      <c r="A4608" s="83" t="s">
        <v>12276</v>
      </c>
      <c r="B4608" s="84" t="s">
        <v>4683</v>
      </c>
      <c r="C4608" s="19">
        <v>283145.81</v>
      </c>
      <c r="D4608" s="19">
        <v>5379.77</v>
      </c>
      <c r="E4608" s="19">
        <v>0</v>
      </c>
      <c r="F4608" s="19">
        <v>5379.77</v>
      </c>
      <c r="G4608" s="19">
        <v>0</v>
      </c>
      <c r="H4608" s="85">
        <v>1070011.3799999999</v>
      </c>
      <c r="I4608" s="85">
        <v>20330.22</v>
      </c>
      <c r="J4608" s="85">
        <v>21519.08</v>
      </c>
      <c r="K4608" s="85">
        <v>-1188.8599999999999</v>
      </c>
      <c r="L4608" s="146">
        <v>5082.5600000000004</v>
      </c>
      <c r="M4608" s="146">
        <v>3893.7</v>
      </c>
      <c r="N4608" s="146">
        <v>0</v>
      </c>
      <c r="Y4608" s="32">
        <f t="shared" si="71"/>
        <v>9273.4700000000012</v>
      </c>
    </row>
    <row r="4609" spans="1:25" x14ac:dyDescent="0.25">
      <c r="A4609" s="83" t="s">
        <v>12277</v>
      </c>
      <c r="B4609" s="84" t="s">
        <v>4684</v>
      </c>
      <c r="C4609" s="19">
        <v>42897.31</v>
      </c>
      <c r="D4609" s="19">
        <v>815.05</v>
      </c>
      <c r="E4609" s="19">
        <v>0</v>
      </c>
      <c r="F4609" s="19">
        <v>815.05</v>
      </c>
      <c r="G4609" s="19">
        <v>0</v>
      </c>
      <c r="H4609" s="85">
        <v>160081.41</v>
      </c>
      <c r="I4609" s="85">
        <v>3041.55</v>
      </c>
      <c r="J4609" s="85">
        <v>3260.2</v>
      </c>
      <c r="K4609" s="85">
        <v>-218.65</v>
      </c>
      <c r="L4609" s="146">
        <v>760.39</v>
      </c>
      <c r="M4609" s="146">
        <v>541.74</v>
      </c>
      <c r="N4609" s="146">
        <v>0</v>
      </c>
      <c r="Y4609" s="32">
        <f t="shared" si="71"/>
        <v>1356.79</v>
      </c>
    </row>
    <row r="4610" spans="1:25" x14ac:dyDescent="0.25">
      <c r="A4610" s="83" t="s">
        <v>12278</v>
      </c>
      <c r="B4610" s="84" t="s">
        <v>4685</v>
      </c>
      <c r="C4610" s="19">
        <v>40793.550000000003</v>
      </c>
      <c r="D4610" s="19">
        <v>775.08</v>
      </c>
      <c r="E4610" s="19">
        <v>0</v>
      </c>
      <c r="F4610" s="19">
        <v>775.08</v>
      </c>
      <c r="G4610" s="19">
        <v>0</v>
      </c>
      <c r="H4610" s="85">
        <v>141268.76</v>
      </c>
      <c r="I4610" s="85">
        <v>2684.11</v>
      </c>
      <c r="J4610" s="85">
        <v>3100.31</v>
      </c>
      <c r="K4610" s="85">
        <v>-416.2</v>
      </c>
      <c r="L4610" s="146">
        <v>671.03</v>
      </c>
      <c r="M4610" s="146">
        <v>254.83</v>
      </c>
      <c r="N4610" s="146">
        <v>0</v>
      </c>
      <c r="Y4610" s="32">
        <f t="shared" si="71"/>
        <v>1029.9100000000001</v>
      </c>
    </row>
    <row r="4611" spans="1:25" x14ac:dyDescent="0.25">
      <c r="A4611" s="83" t="s">
        <v>12279</v>
      </c>
      <c r="B4611" s="84" t="s">
        <v>4686</v>
      </c>
      <c r="C4611" s="19">
        <v>7675.19</v>
      </c>
      <c r="D4611" s="19">
        <v>145.83000000000001</v>
      </c>
      <c r="E4611" s="19">
        <v>0</v>
      </c>
      <c r="F4611" s="19">
        <v>145.83000000000001</v>
      </c>
      <c r="G4611" s="19">
        <v>0</v>
      </c>
      <c r="H4611" s="85">
        <v>26387.89</v>
      </c>
      <c r="I4611" s="85">
        <v>501.37</v>
      </c>
      <c r="J4611" s="85">
        <v>583.30999999999995</v>
      </c>
      <c r="K4611" s="85">
        <v>-81.94</v>
      </c>
      <c r="L4611" s="146">
        <v>125.34</v>
      </c>
      <c r="M4611" s="146">
        <v>43.4</v>
      </c>
      <c r="N4611" s="146">
        <v>0</v>
      </c>
      <c r="Y4611" s="32">
        <f t="shared" si="71"/>
        <v>189.23000000000002</v>
      </c>
    </row>
    <row r="4612" spans="1:25" x14ac:dyDescent="0.25">
      <c r="A4612" s="83" t="s">
        <v>12280</v>
      </c>
      <c r="B4612" s="84" t="s">
        <v>4687</v>
      </c>
      <c r="C4612" s="19">
        <v>38181</v>
      </c>
      <c r="D4612" s="19">
        <v>725.44</v>
      </c>
      <c r="E4612" s="19">
        <v>0</v>
      </c>
      <c r="F4612" s="19">
        <v>725.44</v>
      </c>
      <c r="G4612" s="19">
        <v>0</v>
      </c>
      <c r="H4612" s="85">
        <v>152018.81</v>
      </c>
      <c r="I4612" s="85">
        <v>2888.36</v>
      </c>
      <c r="J4612" s="85">
        <v>2901.76</v>
      </c>
      <c r="K4612" s="85">
        <v>-13.4</v>
      </c>
      <c r="L4612" s="146">
        <v>722.09</v>
      </c>
      <c r="M4612" s="146">
        <v>708.69</v>
      </c>
      <c r="N4612" s="146">
        <v>0</v>
      </c>
      <c r="Y4612" s="32">
        <f t="shared" si="71"/>
        <v>1434.13</v>
      </c>
    </row>
    <row r="4613" spans="1:25" x14ac:dyDescent="0.25">
      <c r="A4613" s="83" t="s">
        <v>12281</v>
      </c>
      <c r="B4613" s="84" t="s">
        <v>4688</v>
      </c>
      <c r="C4613" s="19">
        <v>863549.98</v>
      </c>
      <c r="D4613" s="19">
        <v>16407.45</v>
      </c>
      <c r="E4613" s="19">
        <v>0</v>
      </c>
      <c r="F4613" s="19">
        <v>16407.45</v>
      </c>
      <c r="G4613" s="19">
        <v>0</v>
      </c>
      <c r="H4613" s="85">
        <v>3543404.5</v>
      </c>
      <c r="I4613" s="85">
        <v>67324.69</v>
      </c>
      <c r="J4613" s="85">
        <v>65629.8</v>
      </c>
      <c r="K4613" s="85">
        <v>1694.89</v>
      </c>
      <c r="L4613" s="146">
        <v>16831.169999999998</v>
      </c>
      <c r="M4613" s="146">
        <v>18526.060000000001</v>
      </c>
      <c r="N4613" s="146">
        <v>0</v>
      </c>
      <c r="Y4613" s="32">
        <f t="shared" si="71"/>
        <v>34933.51</v>
      </c>
    </row>
    <row r="4614" spans="1:25" x14ac:dyDescent="0.25">
      <c r="A4614" s="83" t="s">
        <v>12282</v>
      </c>
      <c r="B4614" s="84" t="s">
        <v>4689</v>
      </c>
      <c r="C4614" s="19">
        <v>218706.87</v>
      </c>
      <c r="D4614" s="19">
        <v>4155.43</v>
      </c>
      <c r="E4614" s="19">
        <v>0</v>
      </c>
      <c r="F4614" s="19">
        <v>4155.43</v>
      </c>
      <c r="G4614" s="19">
        <v>0</v>
      </c>
      <c r="H4614" s="85">
        <v>699621.52</v>
      </c>
      <c r="I4614" s="85">
        <v>13292.81</v>
      </c>
      <c r="J4614" s="85">
        <v>16621.72</v>
      </c>
      <c r="K4614" s="85">
        <v>-3328.91</v>
      </c>
      <c r="L4614" s="146">
        <v>3323.2</v>
      </c>
      <c r="M4614" s="146">
        <v>0</v>
      </c>
      <c r="N4614" s="146">
        <v>5.71</v>
      </c>
      <c r="Y4614" s="32">
        <f t="shared" si="71"/>
        <v>4155.43</v>
      </c>
    </row>
    <row r="4615" spans="1:25" x14ac:dyDescent="0.25">
      <c r="A4615" s="83" t="s">
        <v>12283</v>
      </c>
      <c r="B4615" s="84" t="s">
        <v>4690</v>
      </c>
      <c r="C4615" s="19">
        <v>240422.15</v>
      </c>
      <c r="D4615" s="19">
        <v>4568.0200000000004</v>
      </c>
      <c r="E4615" s="19">
        <v>0</v>
      </c>
      <c r="F4615" s="19">
        <v>4568.0200000000004</v>
      </c>
      <c r="G4615" s="19">
        <v>0</v>
      </c>
      <c r="H4615" s="85">
        <v>758350.38</v>
      </c>
      <c r="I4615" s="85">
        <v>14408.66</v>
      </c>
      <c r="J4615" s="85">
        <v>18272.080000000002</v>
      </c>
      <c r="K4615" s="85">
        <v>-3863.42</v>
      </c>
      <c r="L4615" s="146">
        <v>3602.17</v>
      </c>
      <c r="M4615" s="146">
        <v>0</v>
      </c>
      <c r="N4615" s="146">
        <v>261.25</v>
      </c>
      <c r="Y4615" s="32">
        <f t="shared" si="71"/>
        <v>4568.0200000000004</v>
      </c>
    </row>
    <row r="4616" spans="1:25" x14ac:dyDescent="0.25">
      <c r="A4616" s="83" t="s">
        <v>12284</v>
      </c>
      <c r="B4616" s="84" t="s">
        <v>4691</v>
      </c>
      <c r="C4616" s="19">
        <v>416711.24</v>
      </c>
      <c r="D4616" s="19">
        <v>7917.51</v>
      </c>
      <c r="E4616" s="19">
        <v>0</v>
      </c>
      <c r="F4616" s="19">
        <v>7917.51</v>
      </c>
      <c r="G4616" s="19">
        <v>0</v>
      </c>
      <c r="H4616" s="85">
        <v>1506808.13</v>
      </c>
      <c r="I4616" s="85">
        <v>28629.35</v>
      </c>
      <c r="J4616" s="85">
        <v>31670.05</v>
      </c>
      <c r="K4616" s="85">
        <v>-3040.7</v>
      </c>
      <c r="L4616" s="146">
        <v>7157.34</v>
      </c>
      <c r="M4616" s="146">
        <v>4116.6400000000003</v>
      </c>
      <c r="N4616" s="146">
        <v>0</v>
      </c>
      <c r="Y4616" s="32">
        <f t="shared" si="71"/>
        <v>12034.150000000001</v>
      </c>
    </row>
    <row r="4617" spans="1:25" x14ac:dyDescent="0.25">
      <c r="A4617" s="83" t="s">
        <v>12285</v>
      </c>
      <c r="B4617" s="84" t="s">
        <v>4692</v>
      </c>
      <c r="C4617" s="19">
        <v>620681.42000000004</v>
      </c>
      <c r="D4617" s="19">
        <v>11792.95</v>
      </c>
      <c r="E4617" s="19">
        <v>0</v>
      </c>
      <c r="F4617" s="19">
        <v>11792.95</v>
      </c>
      <c r="G4617" s="19">
        <v>0</v>
      </c>
      <c r="H4617" s="85">
        <v>2245998.56</v>
      </c>
      <c r="I4617" s="85">
        <v>42673.97</v>
      </c>
      <c r="J4617" s="85">
        <v>47171.79</v>
      </c>
      <c r="K4617" s="85">
        <v>-4497.82</v>
      </c>
      <c r="L4617" s="146">
        <v>10668.49</v>
      </c>
      <c r="M4617" s="146">
        <v>6170.67</v>
      </c>
      <c r="N4617" s="146">
        <v>0</v>
      </c>
      <c r="Y4617" s="32">
        <f t="shared" si="71"/>
        <v>17963.620000000003</v>
      </c>
    </row>
    <row r="4618" spans="1:25" x14ac:dyDescent="0.25">
      <c r="A4618" s="83" t="s">
        <v>12286</v>
      </c>
      <c r="B4618" s="84" t="s">
        <v>4693</v>
      </c>
      <c r="C4618" s="19">
        <v>659430.12</v>
      </c>
      <c r="D4618" s="19">
        <v>12529.17</v>
      </c>
      <c r="E4618" s="19">
        <v>0</v>
      </c>
      <c r="F4618" s="19">
        <v>12529.17</v>
      </c>
      <c r="G4618" s="19">
        <v>0</v>
      </c>
      <c r="H4618" s="85">
        <v>2499451.59</v>
      </c>
      <c r="I4618" s="85">
        <v>47489.58</v>
      </c>
      <c r="J4618" s="85">
        <v>50116.69</v>
      </c>
      <c r="K4618" s="85">
        <v>-2627.11</v>
      </c>
      <c r="L4618" s="146">
        <v>11872.4</v>
      </c>
      <c r="M4618" s="146">
        <v>9245.2900000000009</v>
      </c>
      <c r="N4618" s="146">
        <v>0</v>
      </c>
      <c r="Y4618" s="32">
        <f t="shared" si="71"/>
        <v>21774.46</v>
      </c>
    </row>
    <row r="4619" spans="1:25" x14ac:dyDescent="0.25">
      <c r="A4619" s="83" t="s">
        <v>12287</v>
      </c>
      <c r="B4619" s="84" t="s">
        <v>2594</v>
      </c>
      <c r="C4619" s="19">
        <v>776905.11</v>
      </c>
      <c r="D4619" s="19">
        <v>14761.2</v>
      </c>
      <c r="E4619" s="19">
        <v>0</v>
      </c>
      <c r="F4619" s="19">
        <v>14761.2</v>
      </c>
      <c r="G4619" s="19">
        <v>0</v>
      </c>
      <c r="H4619" s="85">
        <v>2903366.53</v>
      </c>
      <c r="I4619" s="85">
        <v>55163.96</v>
      </c>
      <c r="J4619" s="85">
        <v>59044.79</v>
      </c>
      <c r="K4619" s="85">
        <v>-3880.83</v>
      </c>
      <c r="L4619" s="146">
        <v>13790.99</v>
      </c>
      <c r="M4619" s="146">
        <v>9910.16</v>
      </c>
      <c r="N4619" s="146">
        <v>0</v>
      </c>
      <c r="Y4619" s="32">
        <f t="shared" si="71"/>
        <v>24671.360000000001</v>
      </c>
    </row>
    <row r="4620" spans="1:25" x14ac:dyDescent="0.25">
      <c r="A4620" s="83" t="s">
        <v>12288</v>
      </c>
      <c r="B4620" s="84" t="s">
        <v>4694</v>
      </c>
      <c r="C4620" s="19">
        <v>96349.17</v>
      </c>
      <c r="D4620" s="19">
        <v>1830.64</v>
      </c>
      <c r="E4620" s="19">
        <v>0</v>
      </c>
      <c r="F4620" s="19">
        <v>1830.64</v>
      </c>
      <c r="G4620" s="19">
        <v>0</v>
      </c>
      <c r="H4620" s="85">
        <v>370830.64</v>
      </c>
      <c r="I4620" s="85">
        <v>7045.78</v>
      </c>
      <c r="J4620" s="85">
        <v>7322.54</v>
      </c>
      <c r="K4620" s="85">
        <v>-276.76</v>
      </c>
      <c r="L4620" s="146">
        <v>1761.45</v>
      </c>
      <c r="M4620" s="146">
        <v>1484.69</v>
      </c>
      <c r="N4620" s="146">
        <v>0</v>
      </c>
      <c r="Y4620" s="32">
        <f t="shared" si="71"/>
        <v>3315.33</v>
      </c>
    </row>
    <row r="4621" spans="1:25" x14ac:dyDescent="0.25">
      <c r="A4621" s="83" t="s">
        <v>12289</v>
      </c>
      <c r="B4621" s="84" t="s">
        <v>4695</v>
      </c>
      <c r="C4621" s="19">
        <v>96097.919999999998</v>
      </c>
      <c r="D4621" s="19">
        <v>1825.86</v>
      </c>
      <c r="E4621" s="19">
        <v>0</v>
      </c>
      <c r="F4621" s="19">
        <v>1825.86</v>
      </c>
      <c r="G4621" s="19">
        <v>0</v>
      </c>
      <c r="H4621" s="85">
        <v>381554.26</v>
      </c>
      <c r="I4621" s="85">
        <v>7249.53</v>
      </c>
      <c r="J4621" s="85">
        <v>7303.44</v>
      </c>
      <c r="K4621" s="85">
        <v>-53.91</v>
      </c>
      <c r="L4621" s="146">
        <v>1812.38</v>
      </c>
      <c r="M4621" s="146">
        <v>1758.47</v>
      </c>
      <c r="N4621" s="146">
        <v>0</v>
      </c>
      <c r="Y4621" s="32">
        <f t="shared" si="71"/>
        <v>3584.33</v>
      </c>
    </row>
    <row r="4622" spans="1:25" x14ac:dyDescent="0.25">
      <c r="A4622" s="83" t="s">
        <v>12290</v>
      </c>
      <c r="B4622" s="84" t="s">
        <v>4696</v>
      </c>
      <c r="C4622" s="19">
        <v>150914.48000000001</v>
      </c>
      <c r="D4622" s="19">
        <v>2867.38</v>
      </c>
      <c r="E4622" s="19">
        <v>0</v>
      </c>
      <c r="F4622" s="19">
        <v>2867.38</v>
      </c>
      <c r="G4622" s="19">
        <v>0</v>
      </c>
      <c r="H4622" s="85">
        <v>430676.52</v>
      </c>
      <c r="I4622" s="85">
        <v>8182.85</v>
      </c>
      <c r="J4622" s="85">
        <v>11469.5</v>
      </c>
      <c r="K4622" s="85">
        <v>-3286.65</v>
      </c>
      <c r="L4622" s="146">
        <v>2045.71</v>
      </c>
      <c r="M4622" s="146">
        <v>0</v>
      </c>
      <c r="N4622" s="146">
        <v>1240.94</v>
      </c>
      <c r="Y4622" s="32">
        <f t="shared" si="71"/>
        <v>2867.38</v>
      </c>
    </row>
    <row r="4623" spans="1:25" x14ac:dyDescent="0.25">
      <c r="A4623" s="83" t="s">
        <v>12291</v>
      </c>
      <c r="B4623" s="84" t="s">
        <v>4697</v>
      </c>
      <c r="C4623" s="19">
        <v>303517.78000000003</v>
      </c>
      <c r="D4623" s="19">
        <v>5766.84</v>
      </c>
      <c r="E4623" s="19">
        <v>0</v>
      </c>
      <c r="F4623" s="19">
        <v>5766.84</v>
      </c>
      <c r="G4623" s="19">
        <v>0</v>
      </c>
      <c r="H4623" s="85">
        <v>958735.83</v>
      </c>
      <c r="I4623" s="85">
        <v>18215.98</v>
      </c>
      <c r="J4623" s="85">
        <v>23067.35</v>
      </c>
      <c r="K4623" s="85">
        <v>-4851.37</v>
      </c>
      <c r="L4623" s="146">
        <v>4554</v>
      </c>
      <c r="M4623" s="146">
        <v>0</v>
      </c>
      <c r="N4623" s="146">
        <v>297.37</v>
      </c>
      <c r="Y4623" s="32">
        <f t="shared" si="71"/>
        <v>5766.84</v>
      </c>
    </row>
    <row r="4624" spans="1:25" x14ac:dyDescent="0.25">
      <c r="A4624" s="83" t="s">
        <v>12292</v>
      </c>
      <c r="B4624" s="84" t="s">
        <v>4698</v>
      </c>
      <c r="C4624" s="19">
        <v>121529.41</v>
      </c>
      <c r="D4624" s="19">
        <v>2309.06</v>
      </c>
      <c r="E4624" s="19">
        <v>0</v>
      </c>
      <c r="F4624" s="19">
        <v>2309.06</v>
      </c>
      <c r="G4624" s="19">
        <v>0</v>
      </c>
      <c r="H4624" s="85">
        <v>435158.24</v>
      </c>
      <c r="I4624" s="85">
        <v>8268.01</v>
      </c>
      <c r="J4624" s="85">
        <v>9236.24</v>
      </c>
      <c r="K4624" s="85">
        <v>-968.23</v>
      </c>
      <c r="L4624" s="146">
        <v>2067</v>
      </c>
      <c r="M4624" s="146">
        <v>1098.77</v>
      </c>
      <c r="N4624" s="146">
        <v>0</v>
      </c>
      <c r="Y4624" s="32">
        <f t="shared" si="71"/>
        <v>3407.83</v>
      </c>
    </row>
    <row r="4625" spans="1:25" x14ac:dyDescent="0.25">
      <c r="A4625" s="83" t="s">
        <v>12293</v>
      </c>
      <c r="B4625" s="84" t="s">
        <v>4699</v>
      </c>
      <c r="C4625" s="19">
        <v>64013.31</v>
      </c>
      <c r="D4625" s="19">
        <v>1216.25</v>
      </c>
      <c r="E4625" s="19">
        <v>0</v>
      </c>
      <c r="F4625" s="19">
        <v>1216.25</v>
      </c>
      <c r="G4625" s="19">
        <v>0</v>
      </c>
      <c r="H4625" s="85">
        <v>289528.78000000003</v>
      </c>
      <c r="I4625" s="85">
        <v>5501.05</v>
      </c>
      <c r="J4625" s="85">
        <v>4865.01</v>
      </c>
      <c r="K4625" s="85">
        <v>636.04</v>
      </c>
      <c r="L4625" s="146">
        <v>1375.26</v>
      </c>
      <c r="M4625" s="146">
        <v>2011.3</v>
      </c>
      <c r="N4625" s="146">
        <v>0</v>
      </c>
      <c r="Y4625" s="32">
        <f t="shared" ref="Y4625:Y4688" si="72">F4625+M4625+R4625+W4625</f>
        <v>3227.55</v>
      </c>
    </row>
    <row r="4626" spans="1:25" x14ac:dyDescent="0.25">
      <c r="A4626" s="83" t="s">
        <v>12294</v>
      </c>
      <c r="B4626" s="84" t="s">
        <v>4700</v>
      </c>
      <c r="C4626" s="19">
        <v>6142190.2000000002</v>
      </c>
      <c r="D4626" s="19">
        <v>116701.61</v>
      </c>
      <c r="E4626" s="19">
        <v>0</v>
      </c>
      <c r="F4626" s="19">
        <v>116701.61</v>
      </c>
      <c r="G4626" s="19">
        <v>0</v>
      </c>
      <c r="H4626" s="85">
        <v>23601039.420000002</v>
      </c>
      <c r="I4626" s="85">
        <v>448419.75</v>
      </c>
      <c r="J4626" s="85">
        <v>466806.45</v>
      </c>
      <c r="K4626" s="85">
        <v>-18386.7</v>
      </c>
      <c r="L4626" s="146">
        <v>112104.94</v>
      </c>
      <c r="M4626" s="146">
        <v>93718.24</v>
      </c>
      <c r="N4626" s="146">
        <v>0</v>
      </c>
      <c r="Y4626" s="32">
        <f t="shared" si="72"/>
        <v>210419.85</v>
      </c>
    </row>
    <row r="4627" spans="1:25" x14ac:dyDescent="0.25">
      <c r="A4627" s="83" t="s">
        <v>12295</v>
      </c>
      <c r="B4627" s="84" t="s">
        <v>4701</v>
      </c>
      <c r="C4627" s="19">
        <v>196460.73</v>
      </c>
      <c r="D4627" s="19">
        <v>3732.76</v>
      </c>
      <c r="E4627" s="19">
        <v>0</v>
      </c>
      <c r="F4627" s="19">
        <v>3732.76</v>
      </c>
      <c r="G4627" s="19">
        <v>0</v>
      </c>
      <c r="H4627" s="85">
        <v>783296.2</v>
      </c>
      <c r="I4627" s="85">
        <v>14882.63</v>
      </c>
      <c r="J4627" s="85">
        <v>14931.02</v>
      </c>
      <c r="K4627" s="85">
        <v>-48.39</v>
      </c>
      <c r="L4627" s="146">
        <v>3720.66</v>
      </c>
      <c r="M4627" s="146">
        <v>3672.27</v>
      </c>
      <c r="N4627" s="146">
        <v>0</v>
      </c>
      <c r="Y4627" s="32">
        <f t="shared" si="72"/>
        <v>7405.0300000000007</v>
      </c>
    </row>
    <row r="4628" spans="1:25" x14ac:dyDescent="0.25">
      <c r="A4628" s="83" t="s">
        <v>12296</v>
      </c>
      <c r="B4628" s="84" t="s">
        <v>4702</v>
      </c>
      <c r="C4628" s="19">
        <v>26741.040000000001</v>
      </c>
      <c r="D4628" s="19">
        <v>508.08</v>
      </c>
      <c r="E4628" s="19">
        <v>0</v>
      </c>
      <c r="F4628" s="19">
        <v>508.08</v>
      </c>
      <c r="G4628" s="19">
        <v>0</v>
      </c>
      <c r="H4628" s="85">
        <v>100819.56</v>
      </c>
      <c r="I4628" s="85">
        <v>1915.57</v>
      </c>
      <c r="J4628" s="85">
        <v>2032.32</v>
      </c>
      <c r="K4628" s="85">
        <v>-116.75</v>
      </c>
      <c r="L4628" s="146">
        <v>478.89</v>
      </c>
      <c r="M4628" s="146">
        <v>362.14</v>
      </c>
      <c r="N4628" s="146">
        <v>0</v>
      </c>
      <c r="Y4628" s="32">
        <f t="shared" si="72"/>
        <v>870.22</v>
      </c>
    </row>
    <row r="4629" spans="1:25" x14ac:dyDescent="0.25">
      <c r="A4629" s="83" t="s">
        <v>12297</v>
      </c>
      <c r="B4629" s="84" t="s">
        <v>4703</v>
      </c>
      <c r="C4629" s="19">
        <v>62084.94</v>
      </c>
      <c r="D4629" s="19">
        <v>1179.6199999999999</v>
      </c>
      <c r="E4629" s="19">
        <v>0</v>
      </c>
      <c r="F4629" s="19">
        <v>1179.6199999999999</v>
      </c>
      <c r="G4629" s="19">
        <v>0</v>
      </c>
      <c r="H4629" s="85">
        <v>217965.9</v>
      </c>
      <c r="I4629" s="85">
        <v>4141.3500000000004</v>
      </c>
      <c r="J4629" s="85">
        <v>4718.46</v>
      </c>
      <c r="K4629" s="85">
        <v>-577.11</v>
      </c>
      <c r="L4629" s="146">
        <v>1035.3399999999999</v>
      </c>
      <c r="M4629" s="146">
        <v>458.23</v>
      </c>
      <c r="N4629" s="146">
        <v>0</v>
      </c>
      <c r="Y4629" s="32">
        <f t="shared" si="72"/>
        <v>1637.85</v>
      </c>
    </row>
    <row r="4630" spans="1:25" x14ac:dyDescent="0.25">
      <c r="A4630" s="83" t="s">
        <v>12298</v>
      </c>
      <c r="B4630" s="84" t="s">
        <v>4704</v>
      </c>
      <c r="C4630" s="19">
        <v>3957.78</v>
      </c>
      <c r="D4630" s="19">
        <v>75.2</v>
      </c>
      <c r="E4630" s="19">
        <v>0</v>
      </c>
      <c r="F4630" s="19">
        <v>75.2</v>
      </c>
      <c r="G4630" s="19">
        <v>0</v>
      </c>
      <c r="H4630" s="85">
        <v>20513.22</v>
      </c>
      <c r="I4630" s="85">
        <v>389.75</v>
      </c>
      <c r="J4630" s="85">
        <v>300.79000000000002</v>
      </c>
      <c r="K4630" s="85">
        <v>88.96</v>
      </c>
      <c r="L4630" s="146">
        <v>97.44</v>
      </c>
      <c r="M4630" s="146">
        <v>186.4</v>
      </c>
      <c r="N4630" s="146">
        <v>0</v>
      </c>
      <c r="Y4630" s="32">
        <f t="shared" si="72"/>
        <v>261.60000000000002</v>
      </c>
    </row>
    <row r="4631" spans="1:25" x14ac:dyDescent="0.25">
      <c r="A4631" s="83" t="s">
        <v>12299</v>
      </c>
      <c r="B4631" s="84" t="s">
        <v>4705</v>
      </c>
      <c r="C4631" s="19">
        <v>224270.66</v>
      </c>
      <c r="D4631" s="19">
        <v>4261.1400000000003</v>
      </c>
      <c r="E4631" s="19">
        <v>0</v>
      </c>
      <c r="F4631" s="19">
        <v>4261.1400000000003</v>
      </c>
      <c r="G4631" s="19">
        <v>0</v>
      </c>
      <c r="H4631" s="85">
        <v>865014.94</v>
      </c>
      <c r="I4631" s="85">
        <v>16435.28</v>
      </c>
      <c r="J4631" s="85">
        <v>17044.57</v>
      </c>
      <c r="K4631" s="85">
        <v>-609.29</v>
      </c>
      <c r="L4631" s="146">
        <v>4108.82</v>
      </c>
      <c r="M4631" s="146">
        <v>3499.53</v>
      </c>
      <c r="N4631" s="146">
        <v>0</v>
      </c>
      <c r="Y4631" s="32">
        <f t="shared" si="72"/>
        <v>7760.67</v>
      </c>
    </row>
    <row r="4632" spans="1:25" x14ac:dyDescent="0.25">
      <c r="A4632" s="83" t="s">
        <v>12300</v>
      </c>
      <c r="B4632" s="84" t="s">
        <v>4706</v>
      </c>
      <c r="C4632" s="19">
        <v>25565.95</v>
      </c>
      <c r="D4632" s="19">
        <v>485.75</v>
      </c>
      <c r="E4632" s="19">
        <v>0</v>
      </c>
      <c r="F4632" s="19">
        <v>485.75</v>
      </c>
      <c r="G4632" s="19">
        <v>0</v>
      </c>
      <c r="H4632" s="85">
        <v>100466.47</v>
      </c>
      <c r="I4632" s="85">
        <v>1908.86</v>
      </c>
      <c r="J4632" s="85">
        <v>1943.01</v>
      </c>
      <c r="K4632" s="85">
        <v>-34.15</v>
      </c>
      <c r="L4632" s="146">
        <v>477.22</v>
      </c>
      <c r="M4632" s="146">
        <v>443.07</v>
      </c>
      <c r="N4632" s="146">
        <v>0</v>
      </c>
      <c r="Y4632" s="32">
        <f t="shared" si="72"/>
        <v>928.81999999999994</v>
      </c>
    </row>
    <row r="4633" spans="1:25" x14ac:dyDescent="0.25">
      <c r="A4633" s="83" t="s">
        <v>12301</v>
      </c>
      <c r="B4633" s="84" t="s">
        <v>4707</v>
      </c>
      <c r="C4633" s="19">
        <v>203993.09</v>
      </c>
      <c r="D4633" s="19">
        <v>3875.87</v>
      </c>
      <c r="E4633" s="19">
        <v>0</v>
      </c>
      <c r="F4633" s="19">
        <v>3875.87</v>
      </c>
      <c r="G4633" s="19">
        <v>0</v>
      </c>
      <c r="H4633" s="85">
        <v>652148.35</v>
      </c>
      <c r="I4633" s="85">
        <v>12390.82</v>
      </c>
      <c r="J4633" s="85">
        <v>15503.47</v>
      </c>
      <c r="K4633" s="85">
        <v>-3112.65</v>
      </c>
      <c r="L4633" s="146">
        <v>3097.71</v>
      </c>
      <c r="M4633" s="146">
        <v>0</v>
      </c>
      <c r="N4633" s="146">
        <v>14.94</v>
      </c>
      <c r="Y4633" s="32">
        <f t="shared" si="72"/>
        <v>3875.87</v>
      </c>
    </row>
    <row r="4634" spans="1:25" x14ac:dyDescent="0.25">
      <c r="A4634" s="83" t="s">
        <v>12302</v>
      </c>
      <c r="B4634" s="84" t="s">
        <v>4708</v>
      </c>
      <c r="C4634" s="19">
        <v>20803.16</v>
      </c>
      <c r="D4634" s="19">
        <v>395.26</v>
      </c>
      <c r="E4634" s="19">
        <v>0</v>
      </c>
      <c r="F4634" s="19">
        <v>395.26</v>
      </c>
      <c r="G4634" s="19">
        <v>0</v>
      </c>
      <c r="H4634" s="85">
        <v>80486.39</v>
      </c>
      <c r="I4634" s="85">
        <v>1529.24</v>
      </c>
      <c r="J4634" s="85">
        <v>1581.04</v>
      </c>
      <c r="K4634" s="85">
        <v>-51.8</v>
      </c>
      <c r="L4634" s="146">
        <v>382.31</v>
      </c>
      <c r="M4634" s="146">
        <v>330.51</v>
      </c>
      <c r="N4634" s="146">
        <v>0</v>
      </c>
      <c r="Y4634" s="32">
        <f t="shared" si="72"/>
        <v>725.77</v>
      </c>
    </row>
    <row r="4635" spans="1:25" x14ac:dyDescent="0.25">
      <c r="A4635" s="83" t="s">
        <v>12303</v>
      </c>
      <c r="B4635" s="84" t="s">
        <v>4709</v>
      </c>
      <c r="C4635" s="19">
        <v>24673.47</v>
      </c>
      <c r="D4635" s="19">
        <v>468.8</v>
      </c>
      <c r="E4635" s="19">
        <v>0</v>
      </c>
      <c r="F4635" s="19">
        <v>468.8</v>
      </c>
      <c r="G4635" s="19">
        <v>0</v>
      </c>
      <c r="H4635" s="85">
        <v>95411.69</v>
      </c>
      <c r="I4635" s="85">
        <v>1812.82</v>
      </c>
      <c r="J4635" s="85">
        <v>1875.18</v>
      </c>
      <c r="K4635" s="85">
        <v>-62.36</v>
      </c>
      <c r="L4635" s="146">
        <v>453.21</v>
      </c>
      <c r="M4635" s="146">
        <v>390.85</v>
      </c>
      <c r="N4635" s="146">
        <v>0</v>
      </c>
      <c r="Y4635" s="32">
        <f t="shared" si="72"/>
        <v>859.65000000000009</v>
      </c>
    </row>
    <row r="4636" spans="1:25" x14ac:dyDescent="0.25">
      <c r="A4636" s="83" t="s">
        <v>12304</v>
      </c>
      <c r="B4636" s="84" t="s">
        <v>4710</v>
      </c>
      <c r="C4636" s="19">
        <v>66524.600000000006</v>
      </c>
      <c r="D4636" s="19">
        <v>1263.97</v>
      </c>
      <c r="E4636" s="19">
        <v>0</v>
      </c>
      <c r="F4636" s="19">
        <v>1263.97</v>
      </c>
      <c r="G4636" s="19">
        <v>0</v>
      </c>
      <c r="H4636" s="85">
        <v>221085.69</v>
      </c>
      <c r="I4636" s="85">
        <v>4200.63</v>
      </c>
      <c r="J4636" s="85">
        <v>5055.87</v>
      </c>
      <c r="K4636" s="85">
        <v>-855.24</v>
      </c>
      <c r="L4636" s="146">
        <v>1050.1600000000001</v>
      </c>
      <c r="M4636" s="146">
        <v>194.92</v>
      </c>
      <c r="N4636" s="146">
        <v>0</v>
      </c>
      <c r="Y4636" s="32">
        <f t="shared" si="72"/>
        <v>1458.89</v>
      </c>
    </row>
    <row r="4637" spans="1:25" x14ac:dyDescent="0.25">
      <c r="A4637" s="83" t="s">
        <v>12305</v>
      </c>
      <c r="B4637" s="84" t="s">
        <v>4711</v>
      </c>
      <c r="C4637" s="19">
        <v>91561.79</v>
      </c>
      <c r="D4637" s="19">
        <v>1739.68</v>
      </c>
      <c r="E4637" s="19">
        <v>0</v>
      </c>
      <c r="F4637" s="19">
        <v>1739.68</v>
      </c>
      <c r="G4637" s="19">
        <v>0</v>
      </c>
      <c r="H4637" s="85">
        <v>355804.68</v>
      </c>
      <c r="I4637" s="85">
        <v>6760.29</v>
      </c>
      <c r="J4637" s="85">
        <v>6958.7</v>
      </c>
      <c r="K4637" s="85">
        <v>-198.41</v>
      </c>
      <c r="L4637" s="146">
        <v>1690.07</v>
      </c>
      <c r="M4637" s="146">
        <v>1491.66</v>
      </c>
      <c r="N4637" s="146">
        <v>0</v>
      </c>
      <c r="Y4637" s="32">
        <f t="shared" si="72"/>
        <v>3231.34</v>
      </c>
    </row>
    <row r="4638" spans="1:25" x14ac:dyDescent="0.25">
      <c r="A4638" s="83" t="s">
        <v>12306</v>
      </c>
      <c r="B4638" s="84" t="s">
        <v>4712</v>
      </c>
      <c r="C4638" s="19">
        <v>224697.71</v>
      </c>
      <c r="D4638" s="19">
        <v>4269.26</v>
      </c>
      <c r="E4638" s="19">
        <v>0</v>
      </c>
      <c r="F4638" s="19">
        <v>4269.26</v>
      </c>
      <c r="G4638" s="19">
        <v>0</v>
      </c>
      <c r="H4638" s="85">
        <v>843868.01</v>
      </c>
      <c r="I4638" s="85">
        <v>16033.49</v>
      </c>
      <c r="J4638" s="85">
        <v>17077.03</v>
      </c>
      <c r="K4638" s="85">
        <v>-1043.54</v>
      </c>
      <c r="L4638" s="146">
        <v>4008.37</v>
      </c>
      <c r="M4638" s="146">
        <v>2964.83</v>
      </c>
      <c r="N4638" s="146">
        <v>0</v>
      </c>
      <c r="Y4638" s="32">
        <f t="shared" si="72"/>
        <v>7234.09</v>
      </c>
    </row>
    <row r="4639" spans="1:25" x14ac:dyDescent="0.25">
      <c r="A4639" s="83" t="s">
        <v>12307</v>
      </c>
      <c r="B4639" s="84" t="s">
        <v>4713</v>
      </c>
      <c r="C4639" s="19">
        <v>41316.44</v>
      </c>
      <c r="D4639" s="19">
        <v>785.01</v>
      </c>
      <c r="E4639" s="19">
        <v>0</v>
      </c>
      <c r="F4639" s="19">
        <v>785.01</v>
      </c>
      <c r="G4639" s="19">
        <v>0</v>
      </c>
      <c r="H4639" s="85">
        <v>133786.82999999999</v>
      </c>
      <c r="I4639" s="85">
        <v>2541.9499999999998</v>
      </c>
      <c r="J4639" s="85">
        <v>3140.05</v>
      </c>
      <c r="K4639" s="85">
        <v>-598.1</v>
      </c>
      <c r="L4639" s="146">
        <v>635.49</v>
      </c>
      <c r="M4639" s="146">
        <v>37.39</v>
      </c>
      <c r="N4639" s="146">
        <v>0</v>
      </c>
      <c r="Y4639" s="32">
        <f t="shared" si="72"/>
        <v>822.4</v>
      </c>
    </row>
    <row r="4640" spans="1:25" x14ac:dyDescent="0.25">
      <c r="A4640" s="83" t="s">
        <v>12308</v>
      </c>
      <c r="B4640" s="84" t="s">
        <v>4714</v>
      </c>
      <c r="C4640" s="19">
        <v>90750.83</v>
      </c>
      <c r="D4640" s="19">
        <v>1724.27</v>
      </c>
      <c r="E4640" s="19">
        <v>0</v>
      </c>
      <c r="F4640" s="19">
        <v>1724.27</v>
      </c>
      <c r="G4640" s="19">
        <v>0</v>
      </c>
      <c r="H4640" s="85">
        <v>351411.67</v>
      </c>
      <c r="I4640" s="85">
        <v>6676.82</v>
      </c>
      <c r="J4640" s="85">
        <v>6897.06</v>
      </c>
      <c r="K4640" s="85">
        <v>-220.24</v>
      </c>
      <c r="L4640" s="146">
        <v>1669.21</v>
      </c>
      <c r="M4640" s="146">
        <v>1448.97</v>
      </c>
      <c r="N4640" s="146">
        <v>0</v>
      </c>
      <c r="Y4640" s="32">
        <f t="shared" si="72"/>
        <v>3173.24</v>
      </c>
    </row>
    <row r="4641" spans="1:25" x14ac:dyDescent="0.25">
      <c r="A4641" s="83" t="s">
        <v>12309</v>
      </c>
      <c r="B4641" s="84" t="s">
        <v>4715</v>
      </c>
      <c r="C4641" s="19">
        <v>161930.99</v>
      </c>
      <c r="D4641" s="19">
        <v>3076.69</v>
      </c>
      <c r="E4641" s="19">
        <v>0</v>
      </c>
      <c r="F4641" s="19">
        <v>3076.69</v>
      </c>
      <c r="G4641" s="19">
        <v>0</v>
      </c>
      <c r="H4641" s="85">
        <v>598963.09</v>
      </c>
      <c r="I4641" s="85">
        <v>11380.3</v>
      </c>
      <c r="J4641" s="85">
        <v>12306.76</v>
      </c>
      <c r="K4641" s="85">
        <v>-926.46</v>
      </c>
      <c r="L4641" s="146">
        <v>2845.08</v>
      </c>
      <c r="M4641" s="146">
        <v>1918.62</v>
      </c>
      <c r="N4641" s="146">
        <v>0</v>
      </c>
      <c r="Y4641" s="32">
        <f t="shared" si="72"/>
        <v>4995.3099999999995</v>
      </c>
    </row>
    <row r="4642" spans="1:25" x14ac:dyDescent="0.25">
      <c r="A4642" s="83" t="s">
        <v>12310</v>
      </c>
      <c r="B4642" s="84" t="s">
        <v>4716</v>
      </c>
      <c r="C4642" s="19">
        <v>344179.94</v>
      </c>
      <c r="D4642" s="19">
        <v>6539.42</v>
      </c>
      <c r="E4642" s="19">
        <v>0</v>
      </c>
      <c r="F4642" s="19">
        <v>6539.42</v>
      </c>
      <c r="G4642" s="19">
        <v>0</v>
      </c>
      <c r="H4642" s="85">
        <v>1306549.6200000001</v>
      </c>
      <c r="I4642" s="85">
        <v>24824.44</v>
      </c>
      <c r="J4642" s="85">
        <v>26157.68</v>
      </c>
      <c r="K4642" s="85">
        <v>-1333.24</v>
      </c>
      <c r="L4642" s="146">
        <v>6206.11</v>
      </c>
      <c r="M4642" s="146">
        <v>4872.87</v>
      </c>
      <c r="N4642" s="146">
        <v>0</v>
      </c>
      <c r="Y4642" s="32">
        <f t="shared" si="72"/>
        <v>11412.29</v>
      </c>
    </row>
    <row r="4643" spans="1:25" x14ac:dyDescent="0.25">
      <c r="A4643" s="83" t="s">
        <v>12311</v>
      </c>
      <c r="B4643" s="84" t="s">
        <v>4717</v>
      </c>
      <c r="C4643" s="19">
        <v>12384.2</v>
      </c>
      <c r="D4643" s="19">
        <v>235.3</v>
      </c>
      <c r="E4643" s="19">
        <v>0</v>
      </c>
      <c r="F4643" s="19">
        <v>235.3</v>
      </c>
      <c r="G4643" s="19">
        <v>0</v>
      </c>
      <c r="H4643" s="85">
        <v>47709.19</v>
      </c>
      <c r="I4643" s="85">
        <v>906.47</v>
      </c>
      <c r="J4643" s="85">
        <v>941.2</v>
      </c>
      <c r="K4643" s="85">
        <v>-34.729999999999997</v>
      </c>
      <c r="L4643" s="146">
        <v>226.62</v>
      </c>
      <c r="M4643" s="146">
        <v>191.89</v>
      </c>
      <c r="N4643" s="146">
        <v>0</v>
      </c>
      <c r="Y4643" s="32">
        <f t="shared" si="72"/>
        <v>427.19</v>
      </c>
    </row>
    <row r="4644" spans="1:25" x14ac:dyDescent="0.25">
      <c r="A4644" s="83" t="s">
        <v>12312</v>
      </c>
      <c r="B4644" s="84" t="s">
        <v>4718</v>
      </c>
      <c r="C4644" s="19">
        <v>22963.29</v>
      </c>
      <c r="D4644" s="19">
        <v>436.3</v>
      </c>
      <c r="E4644" s="19">
        <v>0</v>
      </c>
      <c r="F4644" s="19">
        <v>436.3</v>
      </c>
      <c r="G4644" s="19">
        <v>0</v>
      </c>
      <c r="H4644" s="85">
        <v>91233.2</v>
      </c>
      <c r="I4644" s="85">
        <v>1733.43</v>
      </c>
      <c r="J4644" s="85">
        <v>1745.21</v>
      </c>
      <c r="K4644" s="85">
        <v>-11.78</v>
      </c>
      <c r="L4644" s="146">
        <v>433.36</v>
      </c>
      <c r="M4644" s="146">
        <v>421.58</v>
      </c>
      <c r="N4644" s="146">
        <v>0</v>
      </c>
      <c r="Y4644" s="32">
        <f t="shared" si="72"/>
        <v>857.88</v>
      </c>
    </row>
    <row r="4645" spans="1:25" x14ac:dyDescent="0.25">
      <c r="A4645" s="83" t="s">
        <v>12313</v>
      </c>
      <c r="B4645" s="84" t="s">
        <v>4719</v>
      </c>
      <c r="C4645" s="19">
        <v>22005.87</v>
      </c>
      <c r="D4645" s="19">
        <v>418.11</v>
      </c>
      <c r="E4645" s="19">
        <v>0</v>
      </c>
      <c r="F4645" s="19">
        <v>418.11</v>
      </c>
      <c r="G4645" s="19">
        <v>0</v>
      </c>
      <c r="H4645" s="85">
        <v>82590.960000000006</v>
      </c>
      <c r="I4645" s="85">
        <v>1569.23</v>
      </c>
      <c r="J4645" s="85">
        <v>1672.45</v>
      </c>
      <c r="K4645" s="85">
        <v>-103.22</v>
      </c>
      <c r="L4645" s="146">
        <v>392.31</v>
      </c>
      <c r="M4645" s="146">
        <v>289.08999999999997</v>
      </c>
      <c r="N4645" s="146">
        <v>0</v>
      </c>
      <c r="Y4645" s="32">
        <f t="shared" si="72"/>
        <v>707.2</v>
      </c>
    </row>
    <row r="4646" spans="1:25" x14ac:dyDescent="0.25">
      <c r="A4646" s="83" t="s">
        <v>12314</v>
      </c>
      <c r="B4646" s="84" t="s">
        <v>4720</v>
      </c>
      <c r="C4646" s="19">
        <v>9845.86</v>
      </c>
      <c r="D4646" s="19">
        <v>187.07</v>
      </c>
      <c r="E4646" s="19">
        <v>0</v>
      </c>
      <c r="F4646" s="19">
        <v>187.07</v>
      </c>
      <c r="G4646" s="19">
        <v>0</v>
      </c>
      <c r="H4646" s="85">
        <v>32953.370000000003</v>
      </c>
      <c r="I4646" s="85">
        <v>626.11</v>
      </c>
      <c r="J4646" s="85">
        <v>748.28</v>
      </c>
      <c r="K4646" s="85">
        <v>-122.17</v>
      </c>
      <c r="L4646" s="146">
        <v>156.53</v>
      </c>
      <c r="M4646" s="146">
        <v>34.36</v>
      </c>
      <c r="N4646" s="146">
        <v>0</v>
      </c>
      <c r="Y4646" s="32">
        <f t="shared" si="72"/>
        <v>221.43</v>
      </c>
    </row>
    <row r="4647" spans="1:25" x14ac:dyDescent="0.25">
      <c r="A4647" s="83" t="s">
        <v>12315</v>
      </c>
      <c r="B4647" s="84" t="s">
        <v>4721</v>
      </c>
      <c r="C4647" s="19">
        <v>80989.649999999994</v>
      </c>
      <c r="D4647" s="19">
        <v>1538.8</v>
      </c>
      <c r="E4647" s="19">
        <v>0</v>
      </c>
      <c r="F4647" s="19">
        <v>1538.8</v>
      </c>
      <c r="G4647" s="19">
        <v>0</v>
      </c>
      <c r="H4647" s="85">
        <v>398841.25</v>
      </c>
      <c r="I4647" s="85">
        <v>7577.98</v>
      </c>
      <c r="J4647" s="85">
        <v>6155.21</v>
      </c>
      <c r="K4647" s="85">
        <v>1422.77</v>
      </c>
      <c r="L4647" s="146">
        <v>1894.5</v>
      </c>
      <c r="M4647" s="146">
        <v>3317.27</v>
      </c>
      <c r="N4647" s="146">
        <v>0</v>
      </c>
      <c r="Y4647" s="32">
        <f t="shared" si="72"/>
        <v>4856.07</v>
      </c>
    </row>
    <row r="4648" spans="1:25" x14ac:dyDescent="0.25">
      <c r="A4648" s="83" t="s">
        <v>12316</v>
      </c>
      <c r="B4648" s="84" t="s">
        <v>4722</v>
      </c>
      <c r="C4648" s="19">
        <v>1474656.08</v>
      </c>
      <c r="D4648" s="19">
        <v>28018.47</v>
      </c>
      <c r="E4648" s="19">
        <v>0</v>
      </c>
      <c r="F4648" s="19">
        <v>28018.47</v>
      </c>
      <c r="G4648" s="19">
        <v>0</v>
      </c>
      <c r="H4648" s="85">
        <v>5677294.0099999998</v>
      </c>
      <c r="I4648" s="85">
        <v>107868.59</v>
      </c>
      <c r="J4648" s="85">
        <v>112073.86</v>
      </c>
      <c r="K4648" s="85">
        <v>-4205.2700000000004</v>
      </c>
      <c r="L4648" s="146">
        <v>26967.15</v>
      </c>
      <c r="M4648" s="146">
        <v>22761.88</v>
      </c>
      <c r="N4648" s="146">
        <v>0</v>
      </c>
      <c r="Y4648" s="32">
        <f t="shared" si="72"/>
        <v>50780.350000000006</v>
      </c>
    </row>
    <row r="4649" spans="1:25" x14ac:dyDescent="0.25">
      <c r="A4649" s="83" t="s">
        <v>12317</v>
      </c>
      <c r="B4649" s="84" t="s">
        <v>4723</v>
      </c>
      <c r="C4649" s="19">
        <v>23142.59</v>
      </c>
      <c r="D4649" s="19">
        <v>439.71</v>
      </c>
      <c r="E4649" s="19">
        <v>0</v>
      </c>
      <c r="F4649" s="19">
        <v>439.71</v>
      </c>
      <c r="G4649" s="19">
        <v>0</v>
      </c>
      <c r="H4649" s="85">
        <v>75639.59</v>
      </c>
      <c r="I4649" s="85">
        <v>1437.15</v>
      </c>
      <c r="J4649" s="85">
        <v>1758.84</v>
      </c>
      <c r="K4649" s="85">
        <v>-321.69</v>
      </c>
      <c r="L4649" s="146">
        <v>359.29</v>
      </c>
      <c r="M4649" s="146">
        <v>37.6</v>
      </c>
      <c r="N4649" s="146">
        <v>0</v>
      </c>
      <c r="Y4649" s="32">
        <f t="shared" si="72"/>
        <v>477.31</v>
      </c>
    </row>
    <row r="4650" spans="1:25" x14ac:dyDescent="0.25">
      <c r="A4650" s="83" t="s">
        <v>12318</v>
      </c>
      <c r="B4650" s="84" t="s">
        <v>4724</v>
      </c>
      <c r="C4650" s="19">
        <v>67869.62</v>
      </c>
      <c r="D4650" s="19">
        <v>1289.52</v>
      </c>
      <c r="E4650" s="19">
        <v>0</v>
      </c>
      <c r="F4650" s="19">
        <v>1289.52</v>
      </c>
      <c r="G4650" s="19">
        <v>0</v>
      </c>
      <c r="H4650" s="85">
        <v>281282.99</v>
      </c>
      <c r="I4650" s="85">
        <v>5344.38</v>
      </c>
      <c r="J4650" s="85">
        <v>5158.09</v>
      </c>
      <c r="K4650" s="85">
        <v>186.29</v>
      </c>
      <c r="L4650" s="146">
        <v>1336.1</v>
      </c>
      <c r="M4650" s="146">
        <v>1522.39</v>
      </c>
      <c r="N4650" s="146">
        <v>0</v>
      </c>
      <c r="Y4650" s="32">
        <f t="shared" si="72"/>
        <v>2811.91</v>
      </c>
    </row>
    <row r="4651" spans="1:25" x14ac:dyDescent="0.25">
      <c r="A4651" s="83" t="s">
        <v>12319</v>
      </c>
      <c r="B4651" s="84" t="s">
        <v>4725</v>
      </c>
      <c r="C4651" s="19">
        <v>129858.13</v>
      </c>
      <c r="D4651" s="19">
        <v>2467.31</v>
      </c>
      <c r="E4651" s="19">
        <v>0</v>
      </c>
      <c r="F4651" s="19">
        <v>2467.31</v>
      </c>
      <c r="G4651" s="19">
        <v>0</v>
      </c>
      <c r="H4651" s="85">
        <v>499058.17</v>
      </c>
      <c r="I4651" s="85">
        <v>9482.11</v>
      </c>
      <c r="J4651" s="85">
        <v>9869.2199999999993</v>
      </c>
      <c r="K4651" s="85">
        <v>-387.11</v>
      </c>
      <c r="L4651" s="146">
        <v>2370.5300000000002</v>
      </c>
      <c r="M4651" s="146">
        <v>1983.42</v>
      </c>
      <c r="N4651" s="146">
        <v>0</v>
      </c>
      <c r="Y4651" s="32">
        <f t="shared" si="72"/>
        <v>4450.7299999999996</v>
      </c>
    </row>
    <row r="4652" spans="1:25" x14ac:dyDescent="0.25">
      <c r="A4652" s="83" t="s">
        <v>12320</v>
      </c>
      <c r="B4652" s="84" t="s">
        <v>4726</v>
      </c>
      <c r="C4652" s="19">
        <v>130776.18</v>
      </c>
      <c r="D4652" s="19">
        <v>2484.75</v>
      </c>
      <c r="E4652" s="19">
        <v>0</v>
      </c>
      <c r="F4652" s="19">
        <v>2484.75</v>
      </c>
      <c r="G4652" s="19">
        <v>0</v>
      </c>
      <c r="H4652" s="85">
        <v>504699.72</v>
      </c>
      <c r="I4652" s="85">
        <v>9589.2900000000009</v>
      </c>
      <c r="J4652" s="85">
        <v>9938.99</v>
      </c>
      <c r="K4652" s="85">
        <v>-349.7</v>
      </c>
      <c r="L4652" s="146">
        <v>2397.3200000000002</v>
      </c>
      <c r="M4652" s="146">
        <v>2047.62</v>
      </c>
      <c r="N4652" s="146">
        <v>0</v>
      </c>
      <c r="Y4652" s="32">
        <f t="shared" si="72"/>
        <v>4532.37</v>
      </c>
    </row>
    <row r="4653" spans="1:25" x14ac:dyDescent="0.25">
      <c r="A4653" s="83" t="s">
        <v>12321</v>
      </c>
      <c r="B4653" s="84" t="s">
        <v>4727</v>
      </c>
      <c r="C4653" s="19">
        <v>32968.17</v>
      </c>
      <c r="D4653" s="19">
        <v>626.4</v>
      </c>
      <c r="E4653" s="19">
        <v>0</v>
      </c>
      <c r="F4653" s="19">
        <v>626.4</v>
      </c>
      <c r="G4653" s="19">
        <v>0</v>
      </c>
      <c r="H4653" s="85">
        <v>121262.45</v>
      </c>
      <c r="I4653" s="85">
        <v>2303.9899999999998</v>
      </c>
      <c r="J4653" s="85">
        <v>2505.58</v>
      </c>
      <c r="K4653" s="85">
        <v>-201.59</v>
      </c>
      <c r="L4653" s="146">
        <v>576</v>
      </c>
      <c r="M4653" s="146">
        <v>374.41</v>
      </c>
      <c r="N4653" s="146">
        <v>0</v>
      </c>
      <c r="Y4653" s="32">
        <f t="shared" si="72"/>
        <v>1000.81</v>
      </c>
    </row>
    <row r="4654" spans="1:25" x14ac:dyDescent="0.25">
      <c r="A4654" s="83" t="s">
        <v>12322</v>
      </c>
      <c r="B4654" s="84" t="s">
        <v>4728</v>
      </c>
      <c r="C4654" s="19">
        <v>68670.759999999995</v>
      </c>
      <c r="D4654" s="19">
        <v>1304.75</v>
      </c>
      <c r="E4654" s="19">
        <v>0</v>
      </c>
      <c r="F4654" s="19">
        <v>1304.75</v>
      </c>
      <c r="G4654" s="19">
        <v>0</v>
      </c>
      <c r="H4654" s="85">
        <v>239840.7</v>
      </c>
      <c r="I4654" s="85">
        <v>4556.97</v>
      </c>
      <c r="J4654" s="85">
        <v>5218.9799999999996</v>
      </c>
      <c r="K4654" s="85">
        <v>-662.01</v>
      </c>
      <c r="L4654" s="146">
        <v>1139.24</v>
      </c>
      <c r="M4654" s="146">
        <v>477.23</v>
      </c>
      <c r="N4654" s="146">
        <v>0</v>
      </c>
      <c r="Y4654" s="32">
        <f t="shared" si="72"/>
        <v>1781.98</v>
      </c>
    </row>
    <row r="4655" spans="1:25" x14ac:dyDescent="0.25">
      <c r="A4655" s="83" t="s">
        <v>12323</v>
      </c>
      <c r="B4655" s="84" t="s">
        <v>4729</v>
      </c>
      <c r="C4655" s="19">
        <v>246569.42</v>
      </c>
      <c r="D4655" s="19">
        <v>4684.82</v>
      </c>
      <c r="E4655" s="19">
        <v>0</v>
      </c>
      <c r="F4655" s="19">
        <v>4684.82</v>
      </c>
      <c r="G4655" s="19">
        <v>0</v>
      </c>
      <c r="H4655" s="85">
        <v>901831.28</v>
      </c>
      <c r="I4655" s="85">
        <v>17134.79</v>
      </c>
      <c r="J4655" s="85">
        <v>18739.28</v>
      </c>
      <c r="K4655" s="85">
        <v>-1604.49</v>
      </c>
      <c r="L4655" s="146">
        <v>4283.7</v>
      </c>
      <c r="M4655" s="146">
        <v>2679.21</v>
      </c>
      <c r="N4655" s="146">
        <v>0</v>
      </c>
      <c r="Y4655" s="32">
        <f t="shared" si="72"/>
        <v>7364.03</v>
      </c>
    </row>
    <row r="4656" spans="1:25" x14ac:dyDescent="0.25">
      <c r="A4656" s="83" t="s">
        <v>12324</v>
      </c>
      <c r="B4656" s="84" t="s">
        <v>4730</v>
      </c>
      <c r="C4656" s="19">
        <v>118430.73</v>
      </c>
      <c r="D4656" s="19">
        <v>2250.19</v>
      </c>
      <c r="E4656" s="19">
        <v>0</v>
      </c>
      <c r="F4656" s="19">
        <v>2250.19</v>
      </c>
      <c r="G4656" s="19">
        <v>0</v>
      </c>
      <c r="H4656" s="85">
        <v>411581</v>
      </c>
      <c r="I4656" s="85">
        <v>7820.04</v>
      </c>
      <c r="J4656" s="85">
        <v>9000.74</v>
      </c>
      <c r="K4656" s="85">
        <v>-1180.7</v>
      </c>
      <c r="L4656" s="146">
        <v>1955.01</v>
      </c>
      <c r="M4656" s="146">
        <v>774.31</v>
      </c>
      <c r="N4656" s="146">
        <v>0</v>
      </c>
      <c r="Y4656" s="32">
        <f t="shared" si="72"/>
        <v>3024.5</v>
      </c>
    </row>
    <row r="4657" spans="1:25" x14ac:dyDescent="0.25">
      <c r="A4657" s="83" t="s">
        <v>12325</v>
      </c>
      <c r="B4657" s="84" t="s">
        <v>4731</v>
      </c>
      <c r="C4657" s="19">
        <v>11240.87</v>
      </c>
      <c r="D4657" s="19">
        <v>213.58</v>
      </c>
      <c r="E4657" s="19">
        <v>0</v>
      </c>
      <c r="F4657" s="19">
        <v>213.58</v>
      </c>
      <c r="G4657" s="19">
        <v>0</v>
      </c>
      <c r="H4657" s="85">
        <v>37953.11</v>
      </c>
      <c r="I4657" s="85">
        <v>721.11</v>
      </c>
      <c r="J4657" s="85">
        <v>854.31</v>
      </c>
      <c r="K4657" s="85">
        <v>-133.19999999999999</v>
      </c>
      <c r="L4657" s="146">
        <v>180.28</v>
      </c>
      <c r="M4657" s="146">
        <v>47.08</v>
      </c>
      <c r="N4657" s="146">
        <v>0</v>
      </c>
      <c r="Y4657" s="32">
        <f t="shared" si="72"/>
        <v>260.66000000000003</v>
      </c>
    </row>
    <row r="4658" spans="1:25" x14ac:dyDescent="0.25">
      <c r="A4658" s="83" t="s">
        <v>12326</v>
      </c>
      <c r="B4658" s="84" t="s">
        <v>4732</v>
      </c>
      <c r="C4658" s="19">
        <v>505351.6</v>
      </c>
      <c r="D4658" s="19">
        <v>9601.68</v>
      </c>
      <c r="E4658" s="19">
        <v>0</v>
      </c>
      <c r="F4658" s="19">
        <v>9601.68</v>
      </c>
      <c r="G4658" s="19">
        <v>0</v>
      </c>
      <c r="H4658" s="85">
        <v>2000377.82</v>
      </c>
      <c r="I4658" s="85">
        <v>38007.18</v>
      </c>
      <c r="J4658" s="85">
        <v>38406.720000000001</v>
      </c>
      <c r="K4658" s="85">
        <v>-399.54</v>
      </c>
      <c r="L4658" s="146">
        <v>9501.7999999999993</v>
      </c>
      <c r="M4658" s="146">
        <v>9102.26</v>
      </c>
      <c r="N4658" s="146">
        <v>0</v>
      </c>
      <c r="Y4658" s="32">
        <f t="shared" si="72"/>
        <v>18703.940000000002</v>
      </c>
    </row>
    <row r="4659" spans="1:25" x14ac:dyDescent="0.25">
      <c r="A4659" s="83" t="s">
        <v>12327</v>
      </c>
      <c r="B4659" s="84" t="s">
        <v>4733</v>
      </c>
      <c r="C4659" s="19">
        <v>35164.33</v>
      </c>
      <c r="D4659" s="19">
        <v>668.12</v>
      </c>
      <c r="E4659" s="19">
        <v>0</v>
      </c>
      <c r="F4659" s="19">
        <v>668.12</v>
      </c>
      <c r="G4659" s="19">
        <v>0</v>
      </c>
      <c r="H4659" s="85">
        <v>135747.10999999999</v>
      </c>
      <c r="I4659" s="85">
        <v>2579.1999999999998</v>
      </c>
      <c r="J4659" s="85">
        <v>2672.49</v>
      </c>
      <c r="K4659" s="85">
        <v>-93.29</v>
      </c>
      <c r="L4659" s="146">
        <v>644.79999999999995</v>
      </c>
      <c r="M4659" s="146">
        <v>551.51</v>
      </c>
      <c r="N4659" s="146">
        <v>0</v>
      </c>
      <c r="Y4659" s="32">
        <f t="shared" si="72"/>
        <v>1219.6300000000001</v>
      </c>
    </row>
    <row r="4660" spans="1:25" x14ac:dyDescent="0.25">
      <c r="A4660" s="83" t="s">
        <v>12328</v>
      </c>
      <c r="B4660" s="84" t="s">
        <v>4734</v>
      </c>
      <c r="C4660" s="19">
        <v>2188.85</v>
      </c>
      <c r="D4660" s="19">
        <v>41.59</v>
      </c>
      <c r="E4660" s="19">
        <v>0</v>
      </c>
      <c r="F4660" s="19">
        <v>41.59</v>
      </c>
      <c r="G4660" s="19">
        <v>0</v>
      </c>
      <c r="H4660" s="85">
        <v>21639.85</v>
      </c>
      <c r="I4660" s="85">
        <v>411.16</v>
      </c>
      <c r="J4660" s="85">
        <v>166.35</v>
      </c>
      <c r="K4660" s="85">
        <v>244.81</v>
      </c>
      <c r="L4660" s="146">
        <v>102.79</v>
      </c>
      <c r="M4660" s="146">
        <v>347.6</v>
      </c>
      <c r="N4660" s="146">
        <v>0</v>
      </c>
      <c r="Y4660" s="32">
        <f t="shared" si="72"/>
        <v>389.19000000000005</v>
      </c>
    </row>
    <row r="4661" spans="1:25" x14ac:dyDescent="0.25">
      <c r="A4661" s="83" t="s">
        <v>12329</v>
      </c>
      <c r="B4661" s="84" t="s">
        <v>4735</v>
      </c>
      <c r="C4661" s="19">
        <v>3100.06</v>
      </c>
      <c r="D4661" s="19">
        <v>58.9</v>
      </c>
      <c r="E4661" s="19">
        <v>0</v>
      </c>
      <c r="F4661" s="19">
        <v>58.9</v>
      </c>
      <c r="G4661" s="19">
        <v>0</v>
      </c>
      <c r="H4661" s="85">
        <v>15221.42</v>
      </c>
      <c r="I4661" s="85">
        <v>289.20999999999998</v>
      </c>
      <c r="J4661" s="85">
        <v>235.6</v>
      </c>
      <c r="K4661" s="85">
        <v>53.61</v>
      </c>
      <c r="L4661" s="146">
        <v>72.3</v>
      </c>
      <c r="M4661" s="146">
        <v>125.91</v>
      </c>
      <c r="N4661" s="146">
        <v>0</v>
      </c>
      <c r="Y4661" s="32">
        <f t="shared" si="72"/>
        <v>184.81</v>
      </c>
    </row>
    <row r="4662" spans="1:25" x14ac:dyDescent="0.25">
      <c r="A4662" s="83" t="s">
        <v>12330</v>
      </c>
      <c r="B4662" s="84" t="s">
        <v>4736</v>
      </c>
      <c r="C4662" s="19">
        <v>3899.19</v>
      </c>
      <c r="D4662" s="19">
        <v>74.09</v>
      </c>
      <c r="E4662" s="19">
        <v>0</v>
      </c>
      <c r="F4662" s="19">
        <v>74.09</v>
      </c>
      <c r="G4662" s="19">
        <v>0</v>
      </c>
      <c r="H4662" s="85">
        <v>7991.62</v>
      </c>
      <c r="I4662" s="85">
        <v>151.84</v>
      </c>
      <c r="J4662" s="85">
        <v>296.33999999999997</v>
      </c>
      <c r="K4662" s="85">
        <v>-144.5</v>
      </c>
      <c r="L4662" s="146">
        <v>37.96</v>
      </c>
      <c r="M4662" s="146">
        <v>0</v>
      </c>
      <c r="N4662" s="146">
        <v>106.54</v>
      </c>
      <c r="Y4662" s="32">
        <f t="shared" si="72"/>
        <v>74.09</v>
      </c>
    </row>
    <row r="4663" spans="1:25" x14ac:dyDescent="0.25">
      <c r="A4663" s="83" t="s">
        <v>12331</v>
      </c>
      <c r="B4663" s="84" t="s">
        <v>4737</v>
      </c>
      <c r="C4663" s="19">
        <v>326721.40999999997</v>
      </c>
      <c r="D4663" s="19">
        <v>6207.71</v>
      </c>
      <c r="E4663" s="19">
        <v>0</v>
      </c>
      <c r="F4663" s="19">
        <v>6207.71</v>
      </c>
      <c r="G4663" s="19">
        <v>0</v>
      </c>
      <c r="H4663" s="85">
        <v>1220047.3700000001</v>
      </c>
      <c r="I4663" s="85">
        <v>23180.9</v>
      </c>
      <c r="J4663" s="85">
        <v>24830.83</v>
      </c>
      <c r="K4663" s="85">
        <v>-1649.93</v>
      </c>
      <c r="L4663" s="146">
        <v>5795.23</v>
      </c>
      <c r="M4663" s="146">
        <v>4145.3</v>
      </c>
      <c r="N4663" s="146">
        <v>0</v>
      </c>
      <c r="Y4663" s="32">
        <f t="shared" si="72"/>
        <v>10353.01</v>
      </c>
    </row>
    <row r="4664" spans="1:25" x14ac:dyDescent="0.25">
      <c r="A4664" s="83" t="s">
        <v>12332</v>
      </c>
      <c r="B4664" s="84" t="s">
        <v>4738</v>
      </c>
      <c r="C4664" s="19">
        <v>44093.3</v>
      </c>
      <c r="D4664" s="19">
        <v>837.77</v>
      </c>
      <c r="E4664" s="19">
        <v>0</v>
      </c>
      <c r="F4664" s="19">
        <v>837.77</v>
      </c>
      <c r="G4664" s="19">
        <v>0</v>
      </c>
      <c r="H4664" s="85">
        <v>172025.26</v>
      </c>
      <c r="I4664" s="85">
        <v>3268.48</v>
      </c>
      <c r="J4664" s="85">
        <v>3351.09</v>
      </c>
      <c r="K4664" s="85">
        <v>-82.61</v>
      </c>
      <c r="L4664" s="146">
        <v>817.12</v>
      </c>
      <c r="M4664" s="146">
        <v>734.51</v>
      </c>
      <c r="N4664" s="146">
        <v>0</v>
      </c>
      <c r="Y4664" s="32">
        <f t="shared" si="72"/>
        <v>1572.28</v>
      </c>
    </row>
    <row r="4665" spans="1:25" x14ac:dyDescent="0.25">
      <c r="A4665" s="83" t="s">
        <v>12333</v>
      </c>
      <c r="B4665" s="84" t="s">
        <v>4739</v>
      </c>
      <c r="C4665" s="19">
        <v>1080.3399999999999</v>
      </c>
      <c r="D4665" s="19">
        <v>20.53</v>
      </c>
      <c r="E4665" s="19">
        <v>0</v>
      </c>
      <c r="F4665" s="19">
        <v>20.53</v>
      </c>
      <c r="G4665" s="19">
        <v>0</v>
      </c>
      <c r="H4665" s="85">
        <v>1834.67</v>
      </c>
      <c r="I4665" s="85">
        <v>34.86</v>
      </c>
      <c r="J4665" s="85">
        <v>82.11</v>
      </c>
      <c r="K4665" s="85">
        <v>-47.25</v>
      </c>
      <c r="L4665" s="146">
        <v>8.7200000000000006</v>
      </c>
      <c r="M4665" s="146">
        <v>0</v>
      </c>
      <c r="N4665" s="146">
        <v>38.53</v>
      </c>
      <c r="Y4665" s="32">
        <f t="shared" si="72"/>
        <v>20.53</v>
      </c>
    </row>
    <row r="4666" spans="1:25" x14ac:dyDescent="0.25">
      <c r="A4666" s="83" t="s">
        <v>12334</v>
      </c>
      <c r="B4666" s="84" t="s">
        <v>4740</v>
      </c>
      <c r="C4666" s="19">
        <v>1163.47</v>
      </c>
      <c r="D4666" s="19">
        <v>22.11</v>
      </c>
      <c r="E4666" s="19">
        <v>0</v>
      </c>
      <c r="F4666" s="19">
        <v>22.11</v>
      </c>
      <c r="G4666" s="19">
        <v>0</v>
      </c>
      <c r="H4666" s="85">
        <v>2749.04</v>
      </c>
      <c r="I4666" s="85">
        <v>52.23</v>
      </c>
      <c r="J4666" s="85">
        <v>88.42</v>
      </c>
      <c r="K4666" s="85">
        <v>-36.19</v>
      </c>
      <c r="L4666" s="146">
        <v>13.06</v>
      </c>
      <c r="M4666" s="146">
        <v>0</v>
      </c>
      <c r="N4666" s="146">
        <v>23.13</v>
      </c>
      <c r="Y4666" s="32">
        <f t="shared" si="72"/>
        <v>22.11</v>
      </c>
    </row>
    <row r="4667" spans="1:25" x14ac:dyDescent="0.25">
      <c r="A4667" s="83" t="s">
        <v>12335</v>
      </c>
      <c r="B4667" s="84" t="s">
        <v>4741</v>
      </c>
      <c r="C4667" s="19">
        <v>14998.43</v>
      </c>
      <c r="D4667" s="19">
        <v>284.97000000000003</v>
      </c>
      <c r="E4667" s="19">
        <v>0</v>
      </c>
      <c r="F4667" s="19">
        <v>284.97000000000003</v>
      </c>
      <c r="G4667" s="19">
        <v>0</v>
      </c>
      <c r="H4667" s="85">
        <v>41027.51</v>
      </c>
      <c r="I4667" s="85">
        <v>779.52</v>
      </c>
      <c r="J4667" s="85">
        <v>1139.8800000000001</v>
      </c>
      <c r="K4667" s="85">
        <v>-360.36</v>
      </c>
      <c r="L4667" s="146">
        <v>194.88</v>
      </c>
      <c r="M4667" s="146">
        <v>0</v>
      </c>
      <c r="N4667" s="146">
        <v>165.48</v>
      </c>
      <c r="Y4667" s="32">
        <f t="shared" si="72"/>
        <v>284.97000000000003</v>
      </c>
    </row>
    <row r="4668" spans="1:25" x14ac:dyDescent="0.25">
      <c r="A4668" s="83" t="s">
        <v>12336</v>
      </c>
      <c r="B4668" s="84" t="s">
        <v>4742</v>
      </c>
      <c r="C4668" s="19">
        <v>16304.88</v>
      </c>
      <c r="D4668" s="19">
        <v>309.79000000000002</v>
      </c>
      <c r="E4668" s="19">
        <v>0</v>
      </c>
      <c r="F4668" s="19">
        <v>309.79000000000002</v>
      </c>
      <c r="G4668" s="19">
        <v>0</v>
      </c>
      <c r="H4668" s="85">
        <v>61162.720000000001</v>
      </c>
      <c r="I4668" s="85">
        <v>1162.0899999999999</v>
      </c>
      <c r="J4668" s="85">
        <v>1239.17</v>
      </c>
      <c r="K4668" s="85">
        <v>-77.08</v>
      </c>
      <c r="L4668" s="146">
        <v>290.52</v>
      </c>
      <c r="M4668" s="146">
        <v>213.44</v>
      </c>
      <c r="N4668" s="146">
        <v>0</v>
      </c>
      <c r="Y4668" s="32">
        <f t="shared" si="72"/>
        <v>523.23</v>
      </c>
    </row>
    <row r="4669" spans="1:25" x14ac:dyDescent="0.25">
      <c r="A4669" s="83" t="s">
        <v>12337</v>
      </c>
      <c r="B4669" s="84" t="s">
        <v>4743</v>
      </c>
      <c r="C4669" s="19">
        <v>6159.96</v>
      </c>
      <c r="D4669" s="19">
        <v>117.04</v>
      </c>
      <c r="E4669" s="19">
        <v>0</v>
      </c>
      <c r="F4669" s="19">
        <v>117.04</v>
      </c>
      <c r="G4669" s="19">
        <v>0</v>
      </c>
      <c r="H4669" s="85">
        <v>16436.04</v>
      </c>
      <c r="I4669" s="85">
        <v>312.27999999999997</v>
      </c>
      <c r="J4669" s="85">
        <v>468.16</v>
      </c>
      <c r="K4669" s="85">
        <v>-155.88</v>
      </c>
      <c r="L4669" s="146">
        <v>78.069999999999993</v>
      </c>
      <c r="M4669" s="146">
        <v>0</v>
      </c>
      <c r="N4669" s="146">
        <v>77.81</v>
      </c>
      <c r="Y4669" s="32">
        <f t="shared" si="72"/>
        <v>117.04</v>
      </c>
    </row>
    <row r="4670" spans="1:25" x14ac:dyDescent="0.25">
      <c r="A4670" s="83" t="s">
        <v>12338</v>
      </c>
      <c r="B4670" s="84" t="s">
        <v>4744</v>
      </c>
      <c r="C4670" s="19">
        <v>2736.34</v>
      </c>
      <c r="D4670" s="19">
        <v>51.99</v>
      </c>
      <c r="E4670" s="19">
        <v>51.99</v>
      </c>
      <c r="F4670" s="19">
        <v>0</v>
      </c>
      <c r="G4670" s="19">
        <v>12.61</v>
      </c>
      <c r="H4670" s="85">
        <v>10843.26</v>
      </c>
      <c r="I4670" s="85">
        <v>206.02</v>
      </c>
      <c r="J4670" s="85">
        <v>220.57</v>
      </c>
      <c r="K4670" s="85">
        <v>-14.55</v>
      </c>
      <c r="L4670" s="146">
        <v>51.51</v>
      </c>
      <c r="M4670" s="146">
        <v>36.96</v>
      </c>
      <c r="N4670" s="146">
        <v>0</v>
      </c>
      <c r="Y4670" s="32">
        <f t="shared" si="72"/>
        <v>36.96</v>
      </c>
    </row>
    <row r="4671" spans="1:25" x14ac:dyDescent="0.25">
      <c r="A4671" s="83" t="s">
        <v>12339</v>
      </c>
      <c r="B4671" s="84" t="s">
        <v>4745</v>
      </c>
      <c r="C4671" s="19">
        <v>31652.06</v>
      </c>
      <c r="D4671" s="19">
        <v>601.39</v>
      </c>
      <c r="E4671" s="19">
        <v>0</v>
      </c>
      <c r="F4671" s="19">
        <v>601.39</v>
      </c>
      <c r="G4671" s="19">
        <v>0</v>
      </c>
      <c r="H4671" s="85">
        <v>115098.23</v>
      </c>
      <c r="I4671" s="85">
        <v>2186.87</v>
      </c>
      <c r="J4671" s="85">
        <v>2405.56</v>
      </c>
      <c r="K4671" s="85">
        <v>-218.69</v>
      </c>
      <c r="L4671" s="146">
        <v>546.72</v>
      </c>
      <c r="M4671" s="146">
        <v>328.03</v>
      </c>
      <c r="N4671" s="146">
        <v>0</v>
      </c>
      <c r="Y4671" s="32">
        <f t="shared" si="72"/>
        <v>929.42</v>
      </c>
    </row>
    <row r="4672" spans="1:25" x14ac:dyDescent="0.25">
      <c r="A4672" s="83" t="s">
        <v>12340</v>
      </c>
      <c r="B4672" s="84" t="s">
        <v>4746</v>
      </c>
      <c r="C4672" s="19">
        <v>3059.19</v>
      </c>
      <c r="D4672" s="19">
        <v>58.13</v>
      </c>
      <c r="E4672" s="19">
        <v>0</v>
      </c>
      <c r="F4672" s="19">
        <v>58.13</v>
      </c>
      <c r="G4672" s="19">
        <v>0</v>
      </c>
      <c r="H4672" s="85">
        <v>4248.92</v>
      </c>
      <c r="I4672" s="85">
        <v>80.73</v>
      </c>
      <c r="J4672" s="85">
        <v>232.5</v>
      </c>
      <c r="K4672" s="85">
        <v>-151.77000000000001</v>
      </c>
      <c r="L4672" s="146">
        <v>20.18</v>
      </c>
      <c r="M4672" s="146">
        <v>0</v>
      </c>
      <c r="N4672" s="146">
        <v>131.59</v>
      </c>
      <c r="Y4672" s="32">
        <f t="shared" si="72"/>
        <v>58.13</v>
      </c>
    </row>
    <row r="4673" spans="1:25" x14ac:dyDescent="0.25">
      <c r="A4673" s="83" t="s">
        <v>12341</v>
      </c>
      <c r="B4673" s="84" t="s">
        <v>4747</v>
      </c>
      <c r="C4673" s="19">
        <v>4832.67</v>
      </c>
      <c r="D4673" s="19">
        <v>91.82</v>
      </c>
      <c r="E4673" s="19">
        <v>0</v>
      </c>
      <c r="F4673" s="19">
        <v>91.82</v>
      </c>
      <c r="G4673" s="19">
        <v>0</v>
      </c>
      <c r="H4673" s="85">
        <v>13115.64</v>
      </c>
      <c r="I4673" s="85">
        <v>249.2</v>
      </c>
      <c r="J4673" s="85">
        <v>367.28</v>
      </c>
      <c r="K4673" s="85">
        <v>-118.08</v>
      </c>
      <c r="L4673" s="146">
        <v>62.3</v>
      </c>
      <c r="M4673" s="146">
        <v>0</v>
      </c>
      <c r="N4673" s="146">
        <v>55.78</v>
      </c>
      <c r="Y4673" s="32">
        <f t="shared" si="72"/>
        <v>91.82</v>
      </c>
    </row>
    <row r="4674" spans="1:25" x14ac:dyDescent="0.25">
      <c r="A4674" s="83" t="s">
        <v>12342</v>
      </c>
      <c r="B4674" s="84" t="s">
        <v>4748</v>
      </c>
      <c r="C4674" s="19">
        <v>6273.83</v>
      </c>
      <c r="D4674" s="19">
        <v>119.2</v>
      </c>
      <c r="E4674" s="19">
        <v>0</v>
      </c>
      <c r="F4674" s="19">
        <v>119.2</v>
      </c>
      <c r="G4674" s="19">
        <v>0</v>
      </c>
      <c r="H4674" s="85">
        <v>24740.83</v>
      </c>
      <c r="I4674" s="85">
        <v>470.08</v>
      </c>
      <c r="J4674" s="85">
        <v>476.81</v>
      </c>
      <c r="K4674" s="85">
        <v>-6.73</v>
      </c>
      <c r="L4674" s="146">
        <v>117.52</v>
      </c>
      <c r="M4674" s="146">
        <v>110.79</v>
      </c>
      <c r="N4674" s="146">
        <v>0</v>
      </c>
      <c r="Y4674" s="32">
        <f t="shared" si="72"/>
        <v>229.99</v>
      </c>
    </row>
    <row r="4675" spans="1:25" x14ac:dyDescent="0.25">
      <c r="A4675" s="83" t="s">
        <v>12343</v>
      </c>
      <c r="B4675" s="84" t="s">
        <v>4749</v>
      </c>
      <c r="C4675" s="19">
        <v>54649.49</v>
      </c>
      <c r="D4675" s="19">
        <v>1038.3399999999999</v>
      </c>
      <c r="E4675" s="19">
        <v>0</v>
      </c>
      <c r="F4675" s="19">
        <v>1038.3399999999999</v>
      </c>
      <c r="G4675" s="19">
        <v>0</v>
      </c>
      <c r="H4675" s="85">
        <v>217567.59</v>
      </c>
      <c r="I4675" s="85">
        <v>4133.78</v>
      </c>
      <c r="J4675" s="85">
        <v>4153.3599999999997</v>
      </c>
      <c r="K4675" s="85">
        <v>-19.579999999999998</v>
      </c>
      <c r="L4675" s="146">
        <v>1033.45</v>
      </c>
      <c r="M4675" s="146">
        <v>1013.87</v>
      </c>
      <c r="N4675" s="146">
        <v>0</v>
      </c>
      <c r="Y4675" s="32">
        <f t="shared" si="72"/>
        <v>2052.21</v>
      </c>
    </row>
    <row r="4676" spans="1:25" x14ac:dyDescent="0.25">
      <c r="A4676" s="83" t="s">
        <v>12344</v>
      </c>
      <c r="B4676" s="84" t="s">
        <v>4750</v>
      </c>
      <c r="C4676" s="19">
        <v>236449.98</v>
      </c>
      <c r="D4676" s="19">
        <v>4492.55</v>
      </c>
      <c r="E4676" s="19">
        <v>0</v>
      </c>
      <c r="F4676" s="19">
        <v>4492.55</v>
      </c>
      <c r="G4676" s="19">
        <v>0</v>
      </c>
      <c r="H4676" s="85">
        <v>859232.75</v>
      </c>
      <c r="I4676" s="85">
        <v>16325.42</v>
      </c>
      <c r="J4676" s="85">
        <v>17970.2</v>
      </c>
      <c r="K4676" s="85">
        <v>-1644.78</v>
      </c>
      <c r="L4676" s="146">
        <v>4081.36</v>
      </c>
      <c r="M4676" s="146">
        <v>2436.58</v>
      </c>
      <c r="N4676" s="146">
        <v>0</v>
      </c>
      <c r="Y4676" s="32">
        <f t="shared" si="72"/>
        <v>6929.13</v>
      </c>
    </row>
    <row r="4677" spans="1:25" x14ac:dyDescent="0.25">
      <c r="A4677" s="83" t="s">
        <v>12345</v>
      </c>
      <c r="B4677" s="84" t="s">
        <v>4751</v>
      </c>
      <c r="C4677" s="19">
        <v>562.58000000000004</v>
      </c>
      <c r="D4677" s="19">
        <v>10.69</v>
      </c>
      <c r="E4677" s="19">
        <v>0</v>
      </c>
      <c r="F4677" s="19">
        <v>10.69</v>
      </c>
      <c r="G4677" s="19">
        <v>0</v>
      </c>
      <c r="H4677" s="85">
        <v>1579.96</v>
      </c>
      <c r="I4677" s="85">
        <v>30.02</v>
      </c>
      <c r="J4677" s="85">
        <v>42.76</v>
      </c>
      <c r="K4677" s="85">
        <v>-12.74</v>
      </c>
      <c r="L4677" s="146">
        <v>7.51</v>
      </c>
      <c r="M4677" s="146">
        <v>0</v>
      </c>
      <c r="N4677" s="146">
        <v>5.23</v>
      </c>
      <c r="Y4677" s="32">
        <f t="shared" si="72"/>
        <v>10.69</v>
      </c>
    </row>
    <row r="4678" spans="1:25" x14ac:dyDescent="0.25">
      <c r="A4678" s="83" t="s">
        <v>12346</v>
      </c>
      <c r="B4678" s="84" t="s">
        <v>4752</v>
      </c>
      <c r="C4678" s="19">
        <v>2594.23</v>
      </c>
      <c r="D4678" s="19">
        <v>49.29</v>
      </c>
      <c r="E4678" s="19">
        <v>0</v>
      </c>
      <c r="F4678" s="19">
        <v>49.29</v>
      </c>
      <c r="G4678" s="19">
        <v>0</v>
      </c>
      <c r="H4678" s="85">
        <v>12375.02</v>
      </c>
      <c r="I4678" s="85">
        <v>235.13</v>
      </c>
      <c r="J4678" s="85">
        <v>197.16</v>
      </c>
      <c r="K4678" s="85">
        <v>37.97</v>
      </c>
      <c r="L4678" s="146">
        <v>58.78</v>
      </c>
      <c r="M4678" s="146">
        <v>96.75</v>
      </c>
      <c r="N4678" s="146">
        <v>0</v>
      </c>
      <c r="Y4678" s="32">
        <f t="shared" si="72"/>
        <v>146.04</v>
      </c>
    </row>
    <row r="4679" spans="1:25" x14ac:dyDescent="0.25">
      <c r="A4679" s="83" t="s">
        <v>12347</v>
      </c>
      <c r="B4679" s="84" t="s">
        <v>4753</v>
      </c>
      <c r="C4679" s="19">
        <v>58597.22</v>
      </c>
      <c r="D4679" s="19">
        <v>1113.3499999999999</v>
      </c>
      <c r="E4679" s="19">
        <v>0</v>
      </c>
      <c r="F4679" s="19">
        <v>1113.3499999999999</v>
      </c>
      <c r="G4679" s="19">
        <v>0</v>
      </c>
      <c r="H4679" s="85">
        <v>177172.33</v>
      </c>
      <c r="I4679" s="85">
        <v>3366.27</v>
      </c>
      <c r="J4679" s="85">
        <v>4453.3900000000003</v>
      </c>
      <c r="K4679" s="85">
        <v>-1087.1199999999999</v>
      </c>
      <c r="L4679" s="146">
        <v>841.57</v>
      </c>
      <c r="M4679" s="146">
        <v>0</v>
      </c>
      <c r="N4679" s="146">
        <v>245.55</v>
      </c>
      <c r="Y4679" s="32">
        <f t="shared" si="72"/>
        <v>1113.3499999999999</v>
      </c>
    </row>
    <row r="4680" spans="1:25" x14ac:dyDescent="0.25">
      <c r="A4680" s="83" t="s">
        <v>12348</v>
      </c>
      <c r="B4680" s="84" t="s">
        <v>4754</v>
      </c>
      <c r="C4680" s="19">
        <v>4316.42</v>
      </c>
      <c r="D4680" s="19">
        <v>82.01</v>
      </c>
      <c r="E4680" s="19">
        <v>0</v>
      </c>
      <c r="F4680" s="19">
        <v>82.01</v>
      </c>
      <c r="G4680" s="19">
        <v>0</v>
      </c>
      <c r="H4680" s="85">
        <v>13362.8</v>
      </c>
      <c r="I4680" s="85">
        <v>253.89</v>
      </c>
      <c r="J4680" s="85">
        <v>328.05</v>
      </c>
      <c r="K4680" s="85">
        <v>-74.16</v>
      </c>
      <c r="L4680" s="146">
        <v>63.47</v>
      </c>
      <c r="M4680" s="146">
        <v>0</v>
      </c>
      <c r="N4680" s="146">
        <v>10.69</v>
      </c>
      <c r="Y4680" s="32">
        <f t="shared" si="72"/>
        <v>82.01</v>
      </c>
    </row>
    <row r="4681" spans="1:25" x14ac:dyDescent="0.25">
      <c r="A4681" s="83" t="s">
        <v>12349</v>
      </c>
      <c r="B4681" s="84" t="s">
        <v>4755</v>
      </c>
      <c r="C4681" s="19">
        <v>21712.65</v>
      </c>
      <c r="D4681" s="19">
        <v>412.54</v>
      </c>
      <c r="E4681" s="19">
        <v>0</v>
      </c>
      <c r="F4681" s="19">
        <v>412.54</v>
      </c>
      <c r="G4681" s="19">
        <v>0</v>
      </c>
      <c r="H4681" s="85">
        <v>79574.44</v>
      </c>
      <c r="I4681" s="85">
        <v>1511.91</v>
      </c>
      <c r="J4681" s="85">
        <v>1650.16</v>
      </c>
      <c r="K4681" s="85">
        <v>-138.25</v>
      </c>
      <c r="L4681" s="146">
        <v>377.98</v>
      </c>
      <c r="M4681" s="146">
        <v>239.73</v>
      </c>
      <c r="N4681" s="146">
        <v>0</v>
      </c>
      <c r="Y4681" s="32">
        <f t="shared" si="72"/>
        <v>652.27</v>
      </c>
    </row>
    <row r="4682" spans="1:25" x14ac:dyDescent="0.25">
      <c r="A4682" s="83" t="s">
        <v>12350</v>
      </c>
      <c r="B4682" s="84" t="s">
        <v>4756</v>
      </c>
      <c r="C4682" s="19">
        <v>351.61</v>
      </c>
      <c r="D4682" s="19">
        <v>6.68</v>
      </c>
      <c r="E4682" s="19">
        <v>0</v>
      </c>
      <c r="F4682" s="19">
        <v>6.68</v>
      </c>
      <c r="G4682" s="19">
        <v>0</v>
      </c>
      <c r="H4682" s="85">
        <v>702.93</v>
      </c>
      <c r="I4682" s="85">
        <v>13.36</v>
      </c>
      <c r="J4682" s="85">
        <v>26.72</v>
      </c>
      <c r="K4682" s="85">
        <v>-13.36</v>
      </c>
      <c r="L4682" s="146">
        <v>3.34</v>
      </c>
      <c r="M4682" s="146">
        <v>0</v>
      </c>
      <c r="N4682" s="146">
        <v>10.02</v>
      </c>
      <c r="Y4682" s="32">
        <f t="shared" si="72"/>
        <v>6.68</v>
      </c>
    </row>
    <row r="4683" spans="1:25" x14ac:dyDescent="0.25">
      <c r="A4683" s="83" t="s">
        <v>12351</v>
      </c>
      <c r="B4683" s="84" t="s">
        <v>4757</v>
      </c>
      <c r="C4683" s="19">
        <v>4027.08</v>
      </c>
      <c r="D4683" s="19">
        <v>76.52</v>
      </c>
      <c r="E4683" s="19">
        <v>0</v>
      </c>
      <c r="F4683" s="19">
        <v>76.52</v>
      </c>
      <c r="G4683" s="19">
        <v>0</v>
      </c>
      <c r="H4683" s="85">
        <v>16911.27</v>
      </c>
      <c r="I4683" s="85">
        <v>321.31</v>
      </c>
      <c r="J4683" s="85">
        <v>306.06</v>
      </c>
      <c r="K4683" s="85">
        <v>15.25</v>
      </c>
      <c r="L4683" s="146">
        <v>80.33</v>
      </c>
      <c r="M4683" s="146">
        <v>95.58</v>
      </c>
      <c r="N4683" s="146">
        <v>0</v>
      </c>
      <c r="Y4683" s="32">
        <f t="shared" si="72"/>
        <v>172.1</v>
      </c>
    </row>
    <row r="4684" spans="1:25" x14ac:dyDescent="0.25">
      <c r="A4684" s="83" t="s">
        <v>12352</v>
      </c>
      <c r="B4684" s="84" t="s">
        <v>4758</v>
      </c>
      <c r="C4684" s="19">
        <v>438.42</v>
      </c>
      <c r="D4684" s="19">
        <v>8.33</v>
      </c>
      <c r="E4684" s="19">
        <v>0</v>
      </c>
      <c r="F4684" s="19">
        <v>8.33</v>
      </c>
      <c r="G4684" s="19">
        <v>0</v>
      </c>
      <c r="H4684" s="85">
        <v>1339.38</v>
      </c>
      <c r="I4684" s="85">
        <v>25.45</v>
      </c>
      <c r="J4684" s="85">
        <v>33.32</v>
      </c>
      <c r="K4684" s="85">
        <v>-7.87</v>
      </c>
      <c r="L4684" s="146">
        <v>6.36</v>
      </c>
      <c r="M4684" s="146">
        <v>0</v>
      </c>
      <c r="N4684" s="146">
        <v>1.51</v>
      </c>
      <c r="Y4684" s="32">
        <f t="shared" si="72"/>
        <v>8.33</v>
      </c>
    </row>
    <row r="4685" spans="1:25" x14ac:dyDescent="0.25">
      <c r="A4685" s="83" t="s">
        <v>12353</v>
      </c>
      <c r="B4685" s="84" t="s">
        <v>4759</v>
      </c>
      <c r="C4685" s="19">
        <v>4462.1099999999997</v>
      </c>
      <c r="D4685" s="19">
        <v>84.78</v>
      </c>
      <c r="E4685" s="19">
        <v>0</v>
      </c>
      <c r="F4685" s="19">
        <v>84.78</v>
      </c>
      <c r="G4685" s="19">
        <v>0</v>
      </c>
      <c r="H4685" s="85">
        <v>12670.76</v>
      </c>
      <c r="I4685" s="85">
        <v>240.74</v>
      </c>
      <c r="J4685" s="85">
        <v>339.12</v>
      </c>
      <c r="K4685" s="85">
        <v>-98.38</v>
      </c>
      <c r="L4685" s="146">
        <v>60.19</v>
      </c>
      <c r="M4685" s="146">
        <v>0</v>
      </c>
      <c r="N4685" s="146">
        <v>38.19</v>
      </c>
      <c r="Y4685" s="32">
        <f t="shared" si="72"/>
        <v>84.78</v>
      </c>
    </row>
    <row r="4686" spans="1:25" x14ac:dyDescent="0.25">
      <c r="A4686" s="83" t="s">
        <v>12354</v>
      </c>
      <c r="B4686" s="84" t="s">
        <v>4760</v>
      </c>
      <c r="C4686" s="19">
        <v>6109.59</v>
      </c>
      <c r="D4686" s="19">
        <v>116.08</v>
      </c>
      <c r="E4686" s="19">
        <v>0</v>
      </c>
      <c r="F4686" s="19">
        <v>116.08</v>
      </c>
      <c r="G4686" s="19">
        <v>0</v>
      </c>
      <c r="H4686" s="85">
        <v>33944.14</v>
      </c>
      <c r="I4686" s="85">
        <v>644.94000000000005</v>
      </c>
      <c r="J4686" s="85">
        <v>464.33</v>
      </c>
      <c r="K4686" s="85">
        <v>180.61</v>
      </c>
      <c r="L4686" s="146">
        <v>161.24</v>
      </c>
      <c r="M4686" s="146">
        <v>341.85</v>
      </c>
      <c r="N4686" s="146">
        <v>0</v>
      </c>
      <c r="Y4686" s="32">
        <f t="shared" si="72"/>
        <v>457.93</v>
      </c>
    </row>
    <row r="4687" spans="1:25" x14ac:dyDescent="0.25">
      <c r="A4687" s="83" t="s">
        <v>12355</v>
      </c>
      <c r="B4687" s="84" t="s">
        <v>4761</v>
      </c>
      <c r="C4687" s="19">
        <v>41513.24</v>
      </c>
      <c r="D4687" s="19">
        <v>788.75</v>
      </c>
      <c r="E4687" s="19">
        <v>0</v>
      </c>
      <c r="F4687" s="19">
        <v>788.75</v>
      </c>
      <c r="G4687" s="19">
        <v>0</v>
      </c>
      <c r="H4687" s="85">
        <v>149600.29999999999</v>
      </c>
      <c r="I4687" s="85">
        <v>2842.41</v>
      </c>
      <c r="J4687" s="85">
        <v>3155.01</v>
      </c>
      <c r="K4687" s="85">
        <v>-312.60000000000002</v>
      </c>
      <c r="L4687" s="146">
        <v>710.6</v>
      </c>
      <c r="M4687" s="146">
        <v>398</v>
      </c>
      <c r="N4687" s="146">
        <v>0</v>
      </c>
      <c r="Y4687" s="32">
        <f t="shared" si="72"/>
        <v>1186.75</v>
      </c>
    </row>
    <row r="4688" spans="1:25" x14ac:dyDescent="0.25">
      <c r="A4688" s="83" t="s">
        <v>12356</v>
      </c>
      <c r="B4688" s="84" t="s">
        <v>4762</v>
      </c>
      <c r="C4688" s="19">
        <v>16272.25</v>
      </c>
      <c r="D4688" s="19">
        <v>309.17</v>
      </c>
      <c r="E4688" s="19">
        <v>0</v>
      </c>
      <c r="F4688" s="19">
        <v>309.17</v>
      </c>
      <c r="G4688" s="19">
        <v>0</v>
      </c>
      <c r="H4688" s="85">
        <v>49546.12</v>
      </c>
      <c r="I4688" s="85">
        <v>941.38</v>
      </c>
      <c r="J4688" s="85">
        <v>1236.69</v>
      </c>
      <c r="K4688" s="85">
        <v>-295.31</v>
      </c>
      <c r="L4688" s="146">
        <v>235.35</v>
      </c>
      <c r="M4688" s="146">
        <v>0</v>
      </c>
      <c r="N4688" s="146">
        <v>59.96</v>
      </c>
      <c r="Y4688" s="32">
        <f t="shared" si="72"/>
        <v>309.17</v>
      </c>
    </row>
    <row r="4689" spans="1:25" x14ac:dyDescent="0.25">
      <c r="A4689" s="83" t="s">
        <v>12357</v>
      </c>
      <c r="B4689" s="84" t="s">
        <v>4763</v>
      </c>
      <c r="C4689" s="19">
        <v>3321.68</v>
      </c>
      <c r="D4689" s="19">
        <v>63.11</v>
      </c>
      <c r="E4689" s="19">
        <v>0</v>
      </c>
      <c r="F4689" s="19">
        <v>63.11</v>
      </c>
      <c r="G4689" s="19">
        <v>0</v>
      </c>
      <c r="H4689" s="85">
        <v>5511.05</v>
      </c>
      <c r="I4689" s="85">
        <v>104.71</v>
      </c>
      <c r="J4689" s="85">
        <v>252.45</v>
      </c>
      <c r="K4689" s="85">
        <v>-147.74</v>
      </c>
      <c r="L4689" s="146">
        <v>26.18</v>
      </c>
      <c r="M4689" s="146">
        <v>0</v>
      </c>
      <c r="N4689" s="146">
        <v>121.56</v>
      </c>
      <c r="Y4689" s="32">
        <f t="shared" ref="Y4689:Y4752" si="73">F4689+M4689+R4689+W4689</f>
        <v>63.11</v>
      </c>
    </row>
    <row r="4690" spans="1:25" x14ac:dyDescent="0.25">
      <c r="A4690" s="83" t="s">
        <v>12358</v>
      </c>
      <c r="B4690" s="84" t="s">
        <v>4764</v>
      </c>
      <c r="C4690" s="19">
        <v>954.48</v>
      </c>
      <c r="D4690" s="19">
        <v>18.14</v>
      </c>
      <c r="E4690" s="19">
        <v>0</v>
      </c>
      <c r="F4690" s="19">
        <v>18.14</v>
      </c>
      <c r="G4690" s="19">
        <v>0</v>
      </c>
      <c r="H4690" s="85">
        <v>1749.43</v>
      </c>
      <c r="I4690" s="85">
        <v>33.24</v>
      </c>
      <c r="J4690" s="85">
        <v>72.540000000000006</v>
      </c>
      <c r="K4690" s="85">
        <v>-39.299999999999997</v>
      </c>
      <c r="L4690" s="146">
        <v>8.31</v>
      </c>
      <c r="M4690" s="146">
        <v>0</v>
      </c>
      <c r="N4690" s="146">
        <v>30.99</v>
      </c>
      <c r="Y4690" s="32">
        <f t="shared" si="73"/>
        <v>18.14</v>
      </c>
    </row>
    <row r="4691" spans="1:25" x14ac:dyDescent="0.25">
      <c r="A4691" s="83" t="s">
        <v>12359</v>
      </c>
      <c r="B4691" s="84" t="s">
        <v>4765</v>
      </c>
      <c r="C4691" s="19">
        <v>587.13</v>
      </c>
      <c r="D4691" s="19">
        <v>11.16</v>
      </c>
      <c r="E4691" s="19">
        <v>0</v>
      </c>
      <c r="F4691" s="19">
        <v>11.16</v>
      </c>
      <c r="G4691" s="19">
        <v>0</v>
      </c>
      <c r="H4691" s="85">
        <v>1402.28</v>
      </c>
      <c r="I4691" s="85">
        <v>26.64</v>
      </c>
      <c r="J4691" s="85">
        <v>44.62</v>
      </c>
      <c r="K4691" s="85">
        <v>-17.98</v>
      </c>
      <c r="L4691" s="146">
        <v>6.66</v>
      </c>
      <c r="M4691" s="146">
        <v>0</v>
      </c>
      <c r="N4691" s="146">
        <v>11.32</v>
      </c>
      <c r="Y4691" s="32">
        <f t="shared" si="73"/>
        <v>11.16</v>
      </c>
    </row>
    <row r="4692" spans="1:25" x14ac:dyDescent="0.25">
      <c r="A4692" s="83" t="s">
        <v>12360</v>
      </c>
      <c r="B4692" s="84" t="s">
        <v>4766</v>
      </c>
      <c r="C4692" s="19">
        <v>17050</v>
      </c>
      <c r="D4692" s="19">
        <v>323.95</v>
      </c>
      <c r="E4692" s="19">
        <v>0</v>
      </c>
      <c r="F4692" s="19">
        <v>323.95</v>
      </c>
      <c r="G4692" s="19">
        <v>0</v>
      </c>
      <c r="H4692" s="85">
        <v>73609.570000000007</v>
      </c>
      <c r="I4692" s="85">
        <v>1398.58</v>
      </c>
      <c r="J4692" s="85">
        <v>1295.8</v>
      </c>
      <c r="K4692" s="85">
        <v>102.78</v>
      </c>
      <c r="L4692" s="146">
        <v>349.65</v>
      </c>
      <c r="M4692" s="146">
        <v>452.43</v>
      </c>
      <c r="N4692" s="146">
        <v>0</v>
      </c>
      <c r="Y4692" s="32">
        <f t="shared" si="73"/>
        <v>776.38</v>
      </c>
    </row>
    <row r="4693" spans="1:25" x14ac:dyDescent="0.25">
      <c r="A4693" s="83" t="s">
        <v>12361</v>
      </c>
      <c r="B4693" s="84" t="s">
        <v>4767</v>
      </c>
      <c r="C4693" s="19">
        <v>1316.25</v>
      </c>
      <c r="D4693" s="19">
        <v>25.01</v>
      </c>
      <c r="E4693" s="19">
        <v>0</v>
      </c>
      <c r="F4693" s="19">
        <v>25.01</v>
      </c>
      <c r="G4693" s="19">
        <v>0</v>
      </c>
      <c r="H4693" s="85">
        <v>1642.21</v>
      </c>
      <c r="I4693" s="85">
        <v>31.2</v>
      </c>
      <c r="J4693" s="85">
        <v>100.04</v>
      </c>
      <c r="K4693" s="85">
        <v>-68.84</v>
      </c>
      <c r="L4693" s="146">
        <v>7.8</v>
      </c>
      <c r="M4693" s="146">
        <v>0</v>
      </c>
      <c r="N4693" s="146">
        <v>61.04</v>
      </c>
      <c r="Y4693" s="32">
        <f t="shared" si="73"/>
        <v>25.01</v>
      </c>
    </row>
    <row r="4694" spans="1:25" x14ac:dyDescent="0.25">
      <c r="A4694" s="83" t="s">
        <v>12362</v>
      </c>
      <c r="B4694" s="84" t="s">
        <v>4768</v>
      </c>
      <c r="C4694" s="19">
        <v>3496.8</v>
      </c>
      <c r="D4694" s="19">
        <v>66.44</v>
      </c>
      <c r="E4694" s="19">
        <v>66.44</v>
      </c>
      <c r="F4694" s="19">
        <v>0</v>
      </c>
      <c r="G4694" s="19">
        <v>283.23</v>
      </c>
      <c r="H4694" s="85">
        <v>8861.58</v>
      </c>
      <c r="I4694" s="85">
        <v>168.37</v>
      </c>
      <c r="J4694" s="85">
        <v>548.99</v>
      </c>
      <c r="K4694" s="85">
        <v>-380.62</v>
      </c>
      <c r="L4694" s="146">
        <v>42.09</v>
      </c>
      <c r="M4694" s="146">
        <v>0</v>
      </c>
      <c r="N4694" s="146">
        <v>338.53</v>
      </c>
      <c r="Y4694" s="32">
        <f t="shared" si="73"/>
        <v>0</v>
      </c>
    </row>
    <row r="4695" spans="1:25" x14ac:dyDescent="0.25">
      <c r="A4695" s="83" t="s">
        <v>12363</v>
      </c>
      <c r="B4695" s="84" t="s">
        <v>4769</v>
      </c>
      <c r="C4695" s="19">
        <v>100436.92</v>
      </c>
      <c r="D4695" s="19">
        <v>1908.3</v>
      </c>
      <c r="E4695" s="19">
        <v>0</v>
      </c>
      <c r="F4695" s="19">
        <v>1908.3</v>
      </c>
      <c r="G4695" s="19">
        <v>0</v>
      </c>
      <c r="H4695" s="85">
        <v>390226.82</v>
      </c>
      <c r="I4695" s="85">
        <v>7414.31</v>
      </c>
      <c r="J4695" s="85">
        <v>7633.21</v>
      </c>
      <c r="K4695" s="85">
        <v>-218.9</v>
      </c>
      <c r="L4695" s="146">
        <v>1853.58</v>
      </c>
      <c r="M4695" s="146">
        <v>1634.68</v>
      </c>
      <c r="N4695" s="146">
        <v>0</v>
      </c>
      <c r="Y4695" s="32">
        <f t="shared" si="73"/>
        <v>3542.98</v>
      </c>
    </row>
    <row r="4696" spans="1:25" x14ac:dyDescent="0.25">
      <c r="A4696" s="83" t="s">
        <v>12364</v>
      </c>
      <c r="B4696" s="84" t="s">
        <v>4770</v>
      </c>
      <c r="C4696" s="19">
        <v>2042.65</v>
      </c>
      <c r="D4696" s="19">
        <v>38.81</v>
      </c>
      <c r="E4696" s="19">
        <v>0</v>
      </c>
      <c r="F4696" s="19">
        <v>38.81</v>
      </c>
      <c r="G4696" s="19">
        <v>0</v>
      </c>
      <c r="H4696" s="85">
        <v>5293.08</v>
      </c>
      <c r="I4696" s="85">
        <v>100.57</v>
      </c>
      <c r="J4696" s="85">
        <v>155.24</v>
      </c>
      <c r="K4696" s="85">
        <v>-54.67</v>
      </c>
      <c r="L4696" s="146">
        <v>25.14</v>
      </c>
      <c r="M4696" s="146">
        <v>0</v>
      </c>
      <c r="N4696" s="146">
        <v>29.53</v>
      </c>
      <c r="Y4696" s="32">
        <f t="shared" si="73"/>
        <v>38.81</v>
      </c>
    </row>
    <row r="4697" spans="1:25" x14ac:dyDescent="0.25">
      <c r="A4697" s="83" t="s">
        <v>12365</v>
      </c>
      <c r="B4697" s="84" t="s">
        <v>4771</v>
      </c>
      <c r="C4697" s="19">
        <v>17054.38</v>
      </c>
      <c r="D4697" s="19">
        <v>324.02999999999997</v>
      </c>
      <c r="E4697" s="19">
        <v>0</v>
      </c>
      <c r="F4697" s="19">
        <v>324.02999999999997</v>
      </c>
      <c r="G4697" s="19">
        <v>0</v>
      </c>
      <c r="H4697" s="85">
        <v>64981.41</v>
      </c>
      <c r="I4697" s="85">
        <v>1234.6500000000001</v>
      </c>
      <c r="J4697" s="85">
        <v>1296.1300000000001</v>
      </c>
      <c r="K4697" s="85">
        <v>-61.48</v>
      </c>
      <c r="L4697" s="146">
        <v>308.66000000000003</v>
      </c>
      <c r="M4697" s="146">
        <v>247.18</v>
      </c>
      <c r="N4697" s="146">
        <v>0</v>
      </c>
      <c r="Y4697" s="32">
        <f t="shared" si="73"/>
        <v>571.21</v>
      </c>
    </row>
    <row r="4698" spans="1:25" x14ac:dyDescent="0.25">
      <c r="A4698" s="83" t="s">
        <v>12366</v>
      </c>
      <c r="B4698" s="84" t="s">
        <v>4772</v>
      </c>
      <c r="C4698" s="19">
        <v>3513.74</v>
      </c>
      <c r="D4698" s="19">
        <v>66.760000000000005</v>
      </c>
      <c r="E4698" s="19">
        <v>0</v>
      </c>
      <c r="F4698" s="19">
        <v>66.760000000000005</v>
      </c>
      <c r="G4698" s="19">
        <v>0</v>
      </c>
      <c r="H4698" s="85">
        <v>15362.2</v>
      </c>
      <c r="I4698" s="85">
        <v>291.88</v>
      </c>
      <c r="J4698" s="85">
        <v>267.04000000000002</v>
      </c>
      <c r="K4698" s="85">
        <v>24.84</v>
      </c>
      <c r="L4698" s="146">
        <v>72.97</v>
      </c>
      <c r="M4698" s="146">
        <v>97.81</v>
      </c>
      <c r="N4698" s="146">
        <v>0</v>
      </c>
      <c r="Y4698" s="32">
        <f t="shared" si="73"/>
        <v>164.57</v>
      </c>
    </row>
    <row r="4699" spans="1:25" x14ac:dyDescent="0.25">
      <c r="A4699" s="83" t="s">
        <v>12367</v>
      </c>
      <c r="B4699" s="84" t="s">
        <v>4773</v>
      </c>
      <c r="C4699" s="19">
        <v>1643.47</v>
      </c>
      <c r="D4699" s="19">
        <v>31.23</v>
      </c>
      <c r="E4699" s="19">
        <v>0</v>
      </c>
      <c r="F4699" s="19">
        <v>31.23</v>
      </c>
      <c r="G4699" s="19">
        <v>0</v>
      </c>
      <c r="H4699" s="85">
        <v>2043.99</v>
      </c>
      <c r="I4699" s="85">
        <v>38.840000000000003</v>
      </c>
      <c r="J4699" s="85">
        <v>124.9</v>
      </c>
      <c r="K4699" s="85">
        <v>-86.06</v>
      </c>
      <c r="L4699" s="146">
        <v>9.7100000000000009</v>
      </c>
      <c r="M4699" s="146">
        <v>0</v>
      </c>
      <c r="N4699" s="146">
        <v>76.349999999999994</v>
      </c>
      <c r="Y4699" s="32">
        <f t="shared" si="73"/>
        <v>31.23</v>
      </c>
    </row>
    <row r="4700" spans="1:25" x14ac:dyDescent="0.25">
      <c r="A4700" s="83" t="s">
        <v>12368</v>
      </c>
      <c r="B4700" s="84" t="s">
        <v>4774</v>
      </c>
      <c r="C4700" s="19">
        <v>7178.68</v>
      </c>
      <c r="D4700" s="19">
        <v>136.4</v>
      </c>
      <c r="E4700" s="19">
        <v>0</v>
      </c>
      <c r="F4700" s="19">
        <v>136.4</v>
      </c>
      <c r="G4700" s="19">
        <v>0</v>
      </c>
      <c r="H4700" s="85">
        <v>29308.68</v>
      </c>
      <c r="I4700" s="85">
        <v>556.86</v>
      </c>
      <c r="J4700" s="85">
        <v>545.58000000000004</v>
      </c>
      <c r="K4700" s="85">
        <v>11.28</v>
      </c>
      <c r="L4700" s="146">
        <v>139.22</v>
      </c>
      <c r="M4700" s="146">
        <v>150.5</v>
      </c>
      <c r="N4700" s="146">
        <v>0</v>
      </c>
      <c r="Y4700" s="32">
        <f t="shared" si="73"/>
        <v>286.89999999999998</v>
      </c>
    </row>
    <row r="4701" spans="1:25" x14ac:dyDescent="0.25">
      <c r="A4701" s="83" t="s">
        <v>12369</v>
      </c>
      <c r="B4701" s="84" t="s">
        <v>4775</v>
      </c>
      <c r="C4701" s="19">
        <v>11308.61</v>
      </c>
      <c r="D4701" s="19">
        <v>214.86</v>
      </c>
      <c r="E4701" s="19">
        <v>0</v>
      </c>
      <c r="F4701" s="19">
        <v>214.86</v>
      </c>
      <c r="G4701" s="19">
        <v>0</v>
      </c>
      <c r="H4701" s="85">
        <v>36347.550000000003</v>
      </c>
      <c r="I4701" s="85">
        <v>690.6</v>
      </c>
      <c r="J4701" s="85">
        <v>859.45</v>
      </c>
      <c r="K4701" s="85">
        <v>-168.85</v>
      </c>
      <c r="L4701" s="146">
        <v>172.65</v>
      </c>
      <c r="M4701" s="146">
        <v>3.8</v>
      </c>
      <c r="N4701" s="146">
        <v>0</v>
      </c>
      <c r="Y4701" s="32">
        <f t="shared" si="73"/>
        <v>218.66000000000003</v>
      </c>
    </row>
    <row r="4702" spans="1:25" x14ac:dyDescent="0.25">
      <c r="A4702" s="83" t="s">
        <v>12370</v>
      </c>
      <c r="B4702" s="84" t="s">
        <v>4776</v>
      </c>
      <c r="C4702" s="19">
        <v>10621.4</v>
      </c>
      <c r="D4702" s="19">
        <v>201.81</v>
      </c>
      <c r="E4702" s="19">
        <v>0</v>
      </c>
      <c r="F4702" s="19">
        <v>201.81</v>
      </c>
      <c r="G4702" s="19">
        <v>0</v>
      </c>
      <c r="H4702" s="85">
        <v>35288.81</v>
      </c>
      <c r="I4702" s="85">
        <v>670.49</v>
      </c>
      <c r="J4702" s="85">
        <v>807.23</v>
      </c>
      <c r="K4702" s="85">
        <v>-136.74</v>
      </c>
      <c r="L4702" s="146">
        <v>167.62</v>
      </c>
      <c r="M4702" s="146">
        <v>30.88</v>
      </c>
      <c r="N4702" s="146">
        <v>0</v>
      </c>
      <c r="Y4702" s="32">
        <f t="shared" si="73"/>
        <v>232.69</v>
      </c>
    </row>
    <row r="4703" spans="1:25" x14ac:dyDescent="0.25">
      <c r="A4703" s="83" t="s">
        <v>12371</v>
      </c>
      <c r="B4703" s="84" t="s">
        <v>4777</v>
      </c>
      <c r="C4703" s="19">
        <v>142121.41</v>
      </c>
      <c r="D4703" s="19">
        <v>2700.31</v>
      </c>
      <c r="E4703" s="19">
        <v>0</v>
      </c>
      <c r="F4703" s="19">
        <v>2700.31</v>
      </c>
      <c r="G4703" s="19">
        <v>0</v>
      </c>
      <c r="H4703" s="85">
        <v>531088.73</v>
      </c>
      <c r="I4703" s="85">
        <v>10090.69</v>
      </c>
      <c r="J4703" s="85">
        <v>10801.23</v>
      </c>
      <c r="K4703" s="85">
        <v>-710.54</v>
      </c>
      <c r="L4703" s="146">
        <v>2522.67</v>
      </c>
      <c r="M4703" s="146">
        <v>1812.13</v>
      </c>
      <c r="N4703" s="146">
        <v>0</v>
      </c>
      <c r="Y4703" s="32">
        <f t="shared" si="73"/>
        <v>4512.4400000000005</v>
      </c>
    </row>
    <row r="4704" spans="1:25" x14ac:dyDescent="0.25">
      <c r="A4704" s="83" t="s">
        <v>12372</v>
      </c>
      <c r="B4704" s="84" t="s">
        <v>4778</v>
      </c>
      <c r="C4704" s="19">
        <v>19554.849999999999</v>
      </c>
      <c r="D4704" s="19">
        <v>371.54</v>
      </c>
      <c r="E4704" s="19">
        <v>0</v>
      </c>
      <c r="F4704" s="19">
        <v>371.54</v>
      </c>
      <c r="G4704" s="19">
        <v>0</v>
      </c>
      <c r="H4704" s="85">
        <v>70182.91</v>
      </c>
      <c r="I4704" s="85">
        <v>1333.48</v>
      </c>
      <c r="J4704" s="85">
        <v>1486.17</v>
      </c>
      <c r="K4704" s="85">
        <v>-152.69</v>
      </c>
      <c r="L4704" s="146">
        <v>333.37</v>
      </c>
      <c r="M4704" s="146">
        <v>180.68</v>
      </c>
      <c r="N4704" s="146">
        <v>0</v>
      </c>
      <c r="Y4704" s="32">
        <f t="shared" si="73"/>
        <v>552.22</v>
      </c>
    </row>
    <row r="4705" spans="1:25" x14ac:dyDescent="0.25">
      <c r="A4705" s="83" t="s">
        <v>12373</v>
      </c>
      <c r="B4705" s="84" t="s">
        <v>4779</v>
      </c>
      <c r="C4705" s="19">
        <v>14648.41</v>
      </c>
      <c r="D4705" s="19">
        <v>278.32</v>
      </c>
      <c r="E4705" s="19">
        <v>0</v>
      </c>
      <c r="F4705" s="19">
        <v>278.32</v>
      </c>
      <c r="G4705" s="19">
        <v>0</v>
      </c>
      <c r="H4705" s="85">
        <v>57923.89</v>
      </c>
      <c r="I4705" s="85">
        <v>1100.55</v>
      </c>
      <c r="J4705" s="85">
        <v>1113.28</v>
      </c>
      <c r="K4705" s="85">
        <v>-12.73</v>
      </c>
      <c r="L4705" s="146">
        <v>275.14</v>
      </c>
      <c r="M4705" s="146">
        <v>262.41000000000003</v>
      </c>
      <c r="N4705" s="146">
        <v>0</v>
      </c>
      <c r="Y4705" s="32">
        <f t="shared" si="73"/>
        <v>540.73</v>
      </c>
    </row>
    <row r="4706" spans="1:25" x14ac:dyDescent="0.25">
      <c r="A4706" s="83" t="s">
        <v>12374</v>
      </c>
      <c r="B4706" s="84" t="s">
        <v>4780</v>
      </c>
      <c r="C4706" s="19">
        <v>14136.58</v>
      </c>
      <c r="D4706" s="19">
        <v>268.60000000000002</v>
      </c>
      <c r="E4706" s="19">
        <v>0</v>
      </c>
      <c r="F4706" s="19">
        <v>268.60000000000002</v>
      </c>
      <c r="G4706" s="19">
        <v>0</v>
      </c>
      <c r="H4706" s="85">
        <v>55351.25</v>
      </c>
      <c r="I4706" s="85">
        <v>1051.67</v>
      </c>
      <c r="J4706" s="85">
        <v>1074.3800000000001</v>
      </c>
      <c r="K4706" s="85">
        <v>-22.71</v>
      </c>
      <c r="L4706" s="146">
        <v>262.92</v>
      </c>
      <c r="M4706" s="146">
        <v>240.21</v>
      </c>
      <c r="N4706" s="146">
        <v>0</v>
      </c>
      <c r="Y4706" s="32">
        <f t="shared" si="73"/>
        <v>508.81000000000006</v>
      </c>
    </row>
    <row r="4707" spans="1:25" x14ac:dyDescent="0.25">
      <c r="A4707" s="83" t="s">
        <v>12375</v>
      </c>
      <c r="B4707" s="84" t="s">
        <v>4781</v>
      </c>
      <c r="C4707" s="19">
        <v>3882.97</v>
      </c>
      <c r="D4707" s="19">
        <v>73.78</v>
      </c>
      <c r="E4707" s="19">
        <v>0</v>
      </c>
      <c r="F4707" s="19">
        <v>73.78</v>
      </c>
      <c r="G4707" s="19">
        <v>0</v>
      </c>
      <c r="H4707" s="85">
        <v>11851.26</v>
      </c>
      <c r="I4707" s="85">
        <v>225.17</v>
      </c>
      <c r="J4707" s="85">
        <v>295.11</v>
      </c>
      <c r="K4707" s="85">
        <v>-69.94</v>
      </c>
      <c r="L4707" s="146">
        <v>56.29</v>
      </c>
      <c r="M4707" s="146">
        <v>0</v>
      </c>
      <c r="N4707" s="146">
        <v>13.65</v>
      </c>
      <c r="Y4707" s="32">
        <f t="shared" si="73"/>
        <v>73.78</v>
      </c>
    </row>
    <row r="4708" spans="1:25" x14ac:dyDescent="0.25">
      <c r="A4708" s="83" t="s">
        <v>12376</v>
      </c>
      <c r="B4708" s="84" t="s">
        <v>4782</v>
      </c>
      <c r="C4708" s="19">
        <v>7285.24</v>
      </c>
      <c r="D4708" s="19">
        <v>138.41999999999999</v>
      </c>
      <c r="E4708" s="19">
        <v>0</v>
      </c>
      <c r="F4708" s="19">
        <v>138.41999999999999</v>
      </c>
      <c r="G4708" s="19">
        <v>0</v>
      </c>
      <c r="H4708" s="85">
        <v>26542.080000000002</v>
      </c>
      <c r="I4708" s="85">
        <v>504.3</v>
      </c>
      <c r="J4708" s="85">
        <v>553.67999999999995</v>
      </c>
      <c r="K4708" s="85">
        <v>-49.38</v>
      </c>
      <c r="L4708" s="146">
        <v>126.08</v>
      </c>
      <c r="M4708" s="146">
        <v>76.7</v>
      </c>
      <c r="N4708" s="146">
        <v>0</v>
      </c>
      <c r="Y4708" s="32">
        <f t="shared" si="73"/>
        <v>215.12</v>
      </c>
    </row>
    <row r="4709" spans="1:25" x14ac:dyDescent="0.25">
      <c r="A4709" s="83" t="s">
        <v>12377</v>
      </c>
      <c r="B4709" s="84" t="s">
        <v>4783</v>
      </c>
      <c r="C4709" s="19">
        <v>3756.99</v>
      </c>
      <c r="D4709" s="19">
        <v>71.38</v>
      </c>
      <c r="E4709" s="19">
        <v>0</v>
      </c>
      <c r="F4709" s="19">
        <v>71.38</v>
      </c>
      <c r="G4709" s="19">
        <v>0</v>
      </c>
      <c r="H4709" s="85">
        <v>24253.14</v>
      </c>
      <c r="I4709" s="85">
        <v>460.81</v>
      </c>
      <c r="J4709" s="85">
        <v>285.52999999999997</v>
      </c>
      <c r="K4709" s="85">
        <v>175.28</v>
      </c>
      <c r="L4709" s="146">
        <v>115.2</v>
      </c>
      <c r="M4709" s="146">
        <v>290.48</v>
      </c>
      <c r="N4709" s="146">
        <v>0</v>
      </c>
      <c r="Y4709" s="32">
        <f t="shared" si="73"/>
        <v>361.86</v>
      </c>
    </row>
    <row r="4710" spans="1:25" x14ac:dyDescent="0.25">
      <c r="A4710" s="83" t="s">
        <v>12378</v>
      </c>
      <c r="B4710" s="84" t="s">
        <v>4784</v>
      </c>
      <c r="C4710" s="19">
        <v>6697.65</v>
      </c>
      <c r="D4710" s="19">
        <v>127.26</v>
      </c>
      <c r="E4710" s="19">
        <v>0</v>
      </c>
      <c r="F4710" s="19">
        <v>127.26</v>
      </c>
      <c r="G4710" s="19">
        <v>0</v>
      </c>
      <c r="H4710" s="85">
        <v>32009.86</v>
      </c>
      <c r="I4710" s="85">
        <v>608.19000000000005</v>
      </c>
      <c r="J4710" s="85">
        <v>509.02</v>
      </c>
      <c r="K4710" s="85">
        <v>99.17</v>
      </c>
      <c r="L4710" s="146">
        <v>152.05000000000001</v>
      </c>
      <c r="M4710" s="146">
        <v>251.22</v>
      </c>
      <c r="N4710" s="146">
        <v>0</v>
      </c>
      <c r="Y4710" s="32">
        <f t="shared" si="73"/>
        <v>378.48</v>
      </c>
    </row>
    <row r="4711" spans="1:25" x14ac:dyDescent="0.25">
      <c r="A4711" s="83" t="s">
        <v>12379</v>
      </c>
      <c r="B4711" s="84" t="s">
        <v>4785</v>
      </c>
      <c r="C4711" s="19">
        <v>429.2</v>
      </c>
      <c r="D4711" s="19">
        <v>8.16</v>
      </c>
      <c r="E4711" s="19">
        <v>0</v>
      </c>
      <c r="F4711" s="19">
        <v>8.16</v>
      </c>
      <c r="G4711" s="19">
        <v>0</v>
      </c>
      <c r="H4711" s="85">
        <v>1025.56</v>
      </c>
      <c r="I4711" s="85">
        <v>19.489999999999998</v>
      </c>
      <c r="J4711" s="85">
        <v>32.619999999999997</v>
      </c>
      <c r="K4711" s="85">
        <v>-13.13</v>
      </c>
      <c r="L4711" s="146">
        <v>4.87</v>
      </c>
      <c r="M4711" s="146">
        <v>0</v>
      </c>
      <c r="N4711" s="146">
        <v>8.26</v>
      </c>
      <c r="Y4711" s="32">
        <f t="shared" si="73"/>
        <v>8.16</v>
      </c>
    </row>
    <row r="4712" spans="1:25" x14ac:dyDescent="0.25">
      <c r="A4712" s="83" t="s">
        <v>12380</v>
      </c>
      <c r="B4712" s="84" t="s">
        <v>4786</v>
      </c>
      <c r="C4712" s="19">
        <v>8415.89</v>
      </c>
      <c r="D4712" s="19">
        <v>159.9</v>
      </c>
      <c r="E4712" s="19">
        <v>0</v>
      </c>
      <c r="F4712" s="19">
        <v>159.9</v>
      </c>
      <c r="G4712" s="19">
        <v>0</v>
      </c>
      <c r="H4712" s="85">
        <v>28813.96</v>
      </c>
      <c r="I4712" s="85">
        <v>547.47</v>
      </c>
      <c r="J4712" s="85">
        <v>639.61</v>
      </c>
      <c r="K4712" s="85">
        <v>-92.14</v>
      </c>
      <c r="L4712" s="146">
        <v>136.87</v>
      </c>
      <c r="M4712" s="146">
        <v>44.73</v>
      </c>
      <c r="N4712" s="146">
        <v>0</v>
      </c>
      <c r="Y4712" s="32">
        <f t="shared" si="73"/>
        <v>204.63</v>
      </c>
    </row>
    <row r="4713" spans="1:25" x14ac:dyDescent="0.25">
      <c r="A4713" s="83" t="s">
        <v>12381</v>
      </c>
      <c r="B4713" s="84" t="s">
        <v>4787</v>
      </c>
      <c r="C4713" s="19">
        <v>1582.11</v>
      </c>
      <c r="D4713" s="19">
        <v>30.06</v>
      </c>
      <c r="E4713" s="19">
        <v>0</v>
      </c>
      <c r="F4713" s="19">
        <v>30.06</v>
      </c>
      <c r="G4713" s="19">
        <v>0</v>
      </c>
      <c r="H4713" s="85">
        <v>11384.97</v>
      </c>
      <c r="I4713" s="85">
        <v>216.31</v>
      </c>
      <c r="J4713" s="85">
        <v>120.24</v>
      </c>
      <c r="K4713" s="85">
        <v>96.07</v>
      </c>
      <c r="L4713" s="146">
        <v>54.08</v>
      </c>
      <c r="M4713" s="146">
        <v>150.15</v>
      </c>
      <c r="N4713" s="146">
        <v>0</v>
      </c>
      <c r="Y4713" s="32">
        <f t="shared" si="73"/>
        <v>180.21</v>
      </c>
    </row>
    <row r="4714" spans="1:25" x14ac:dyDescent="0.25">
      <c r="A4714" s="83" t="s">
        <v>12382</v>
      </c>
      <c r="B4714" s="84" t="s">
        <v>4788</v>
      </c>
      <c r="C4714" s="19">
        <v>127236.1</v>
      </c>
      <c r="D4714" s="19">
        <v>2417.4899999999998</v>
      </c>
      <c r="E4714" s="19">
        <v>0</v>
      </c>
      <c r="F4714" s="19">
        <v>2417.4899999999998</v>
      </c>
      <c r="G4714" s="19">
        <v>0</v>
      </c>
      <c r="H4714" s="85">
        <v>451648.83</v>
      </c>
      <c r="I4714" s="85">
        <v>8581.33</v>
      </c>
      <c r="J4714" s="85">
        <v>9669.94</v>
      </c>
      <c r="K4714" s="85">
        <v>-1088.6099999999999</v>
      </c>
      <c r="L4714" s="146">
        <v>2145.33</v>
      </c>
      <c r="M4714" s="146">
        <v>1056.72</v>
      </c>
      <c r="N4714" s="146">
        <v>0</v>
      </c>
      <c r="Y4714" s="32">
        <f t="shared" si="73"/>
        <v>3474.21</v>
      </c>
    </row>
    <row r="4715" spans="1:25" x14ac:dyDescent="0.25">
      <c r="A4715" s="83" t="s">
        <v>12383</v>
      </c>
      <c r="B4715" s="84" t="s">
        <v>4789</v>
      </c>
      <c r="C4715" s="19">
        <v>8312.92</v>
      </c>
      <c r="D4715" s="19">
        <v>157.94999999999999</v>
      </c>
      <c r="E4715" s="19">
        <v>0</v>
      </c>
      <c r="F4715" s="19">
        <v>157.94999999999999</v>
      </c>
      <c r="G4715" s="19">
        <v>0</v>
      </c>
      <c r="H4715" s="85">
        <v>38520.89</v>
      </c>
      <c r="I4715" s="85">
        <v>731.9</v>
      </c>
      <c r="J4715" s="85">
        <v>631.78</v>
      </c>
      <c r="K4715" s="85">
        <v>100.12</v>
      </c>
      <c r="L4715" s="146">
        <v>182.98</v>
      </c>
      <c r="M4715" s="146">
        <v>283.10000000000002</v>
      </c>
      <c r="N4715" s="146">
        <v>0</v>
      </c>
      <c r="Y4715" s="32">
        <f t="shared" si="73"/>
        <v>441.05</v>
      </c>
    </row>
    <row r="4716" spans="1:25" x14ac:dyDescent="0.25">
      <c r="A4716" s="83" t="s">
        <v>12384</v>
      </c>
      <c r="B4716" s="84" t="s">
        <v>4790</v>
      </c>
      <c r="C4716" s="19">
        <v>6635.5</v>
      </c>
      <c r="D4716" s="19">
        <v>126.08</v>
      </c>
      <c r="E4716" s="19">
        <v>0</v>
      </c>
      <c r="F4716" s="19">
        <v>126.08</v>
      </c>
      <c r="G4716" s="19">
        <v>0</v>
      </c>
      <c r="H4716" s="85">
        <v>33735.79</v>
      </c>
      <c r="I4716" s="85">
        <v>640.98</v>
      </c>
      <c r="J4716" s="85">
        <v>504.3</v>
      </c>
      <c r="K4716" s="85">
        <v>136.68</v>
      </c>
      <c r="L4716" s="146">
        <v>160.25</v>
      </c>
      <c r="M4716" s="146">
        <v>296.93</v>
      </c>
      <c r="N4716" s="146">
        <v>0</v>
      </c>
      <c r="Y4716" s="32">
        <f t="shared" si="73"/>
        <v>423.01</v>
      </c>
    </row>
    <row r="4717" spans="1:25" x14ac:dyDescent="0.25">
      <c r="A4717" s="83" t="s">
        <v>12385</v>
      </c>
      <c r="B4717" s="84" t="s">
        <v>4791</v>
      </c>
      <c r="C4717" s="19">
        <v>876.66</v>
      </c>
      <c r="D4717" s="19">
        <v>16.66</v>
      </c>
      <c r="E4717" s="19">
        <v>0</v>
      </c>
      <c r="F4717" s="19">
        <v>16.66</v>
      </c>
      <c r="G4717" s="19">
        <v>0</v>
      </c>
      <c r="H4717" s="85">
        <v>2401.37</v>
      </c>
      <c r="I4717" s="85">
        <v>45.63</v>
      </c>
      <c r="J4717" s="85">
        <v>66.63</v>
      </c>
      <c r="K4717" s="85">
        <v>-21</v>
      </c>
      <c r="L4717" s="146">
        <v>11.41</v>
      </c>
      <c r="M4717" s="146">
        <v>0</v>
      </c>
      <c r="N4717" s="146">
        <v>9.59</v>
      </c>
      <c r="Y4717" s="32">
        <f t="shared" si="73"/>
        <v>16.66</v>
      </c>
    </row>
    <row r="4718" spans="1:25" x14ac:dyDescent="0.25">
      <c r="A4718" s="83" t="s">
        <v>12386</v>
      </c>
      <c r="B4718" s="84" t="s">
        <v>4792</v>
      </c>
      <c r="C4718" s="19">
        <v>5386.09</v>
      </c>
      <c r="D4718" s="19">
        <v>102.34</v>
      </c>
      <c r="E4718" s="19">
        <v>0</v>
      </c>
      <c r="F4718" s="19">
        <v>102.34</v>
      </c>
      <c r="G4718" s="19">
        <v>0</v>
      </c>
      <c r="H4718" s="85">
        <v>16348.08</v>
      </c>
      <c r="I4718" s="85">
        <v>310.61</v>
      </c>
      <c r="J4718" s="85">
        <v>409.34</v>
      </c>
      <c r="K4718" s="85">
        <v>-98.73</v>
      </c>
      <c r="L4718" s="146">
        <v>77.650000000000006</v>
      </c>
      <c r="M4718" s="146">
        <v>0</v>
      </c>
      <c r="N4718" s="146">
        <v>21.08</v>
      </c>
      <c r="Y4718" s="32">
        <f t="shared" si="73"/>
        <v>102.34</v>
      </c>
    </row>
    <row r="4719" spans="1:25" x14ac:dyDescent="0.25">
      <c r="A4719" s="83" t="s">
        <v>12387</v>
      </c>
      <c r="B4719" s="84" t="s">
        <v>4793</v>
      </c>
      <c r="C4719" s="19">
        <v>33223.620000000003</v>
      </c>
      <c r="D4719" s="19">
        <v>631.25</v>
      </c>
      <c r="E4719" s="19">
        <v>0</v>
      </c>
      <c r="F4719" s="19">
        <v>631.25</v>
      </c>
      <c r="G4719" s="19">
        <v>0</v>
      </c>
      <c r="H4719" s="85">
        <v>130653.8</v>
      </c>
      <c r="I4719" s="85">
        <v>2482.42</v>
      </c>
      <c r="J4719" s="85">
        <v>2524.9899999999998</v>
      </c>
      <c r="K4719" s="85">
        <v>-42.57</v>
      </c>
      <c r="L4719" s="146">
        <v>620.61</v>
      </c>
      <c r="M4719" s="146">
        <v>578.04</v>
      </c>
      <c r="N4719" s="146">
        <v>0</v>
      </c>
      <c r="Y4719" s="32">
        <f t="shared" si="73"/>
        <v>1209.29</v>
      </c>
    </row>
    <row r="4720" spans="1:25" x14ac:dyDescent="0.25">
      <c r="A4720" s="83" t="s">
        <v>12388</v>
      </c>
      <c r="B4720" s="84" t="s">
        <v>4794</v>
      </c>
      <c r="C4720" s="19">
        <v>24581.68</v>
      </c>
      <c r="D4720" s="19">
        <v>467.05</v>
      </c>
      <c r="E4720" s="19">
        <v>0</v>
      </c>
      <c r="F4720" s="19">
        <v>467.05</v>
      </c>
      <c r="G4720" s="19">
        <v>0</v>
      </c>
      <c r="H4720" s="85">
        <v>98583.47</v>
      </c>
      <c r="I4720" s="85">
        <v>1873.09</v>
      </c>
      <c r="J4720" s="85">
        <v>1868.21</v>
      </c>
      <c r="K4720" s="85">
        <v>4.88</v>
      </c>
      <c r="L4720" s="146">
        <v>468.27</v>
      </c>
      <c r="M4720" s="146">
        <v>473.15</v>
      </c>
      <c r="N4720" s="146">
        <v>0</v>
      </c>
      <c r="Y4720" s="32">
        <f t="shared" si="73"/>
        <v>940.2</v>
      </c>
    </row>
    <row r="4721" spans="1:25" x14ac:dyDescent="0.25">
      <c r="A4721" s="83" t="s">
        <v>12389</v>
      </c>
      <c r="B4721" s="84" t="s">
        <v>4795</v>
      </c>
      <c r="C4721" s="19">
        <v>23560.18</v>
      </c>
      <c r="D4721" s="19">
        <v>447.64</v>
      </c>
      <c r="E4721" s="19">
        <v>0</v>
      </c>
      <c r="F4721" s="19">
        <v>447.64</v>
      </c>
      <c r="G4721" s="19">
        <v>0</v>
      </c>
      <c r="H4721" s="85">
        <v>69007.77</v>
      </c>
      <c r="I4721" s="85">
        <v>1311.15</v>
      </c>
      <c r="J4721" s="85">
        <v>1790.57</v>
      </c>
      <c r="K4721" s="85">
        <v>-479.42</v>
      </c>
      <c r="L4721" s="146">
        <v>327.79</v>
      </c>
      <c r="M4721" s="146">
        <v>0</v>
      </c>
      <c r="N4721" s="146">
        <v>151.63</v>
      </c>
      <c r="Y4721" s="32">
        <f t="shared" si="73"/>
        <v>447.64</v>
      </c>
    </row>
    <row r="4722" spans="1:25" x14ac:dyDescent="0.25">
      <c r="A4722" s="83" t="s">
        <v>12390</v>
      </c>
      <c r="B4722" s="84" t="s">
        <v>4796</v>
      </c>
      <c r="C4722" s="19">
        <v>79078.720000000001</v>
      </c>
      <c r="D4722" s="19">
        <v>1502.5</v>
      </c>
      <c r="E4722" s="19">
        <v>0</v>
      </c>
      <c r="F4722" s="19">
        <v>1502.5</v>
      </c>
      <c r="G4722" s="19">
        <v>0</v>
      </c>
      <c r="H4722" s="85">
        <v>214638.25</v>
      </c>
      <c r="I4722" s="85">
        <v>4078.13</v>
      </c>
      <c r="J4722" s="85">
        <v>6009.98</v>
      </c>
      <c r="K4722" s="85">
        <v>-1931.85</v>
      </c>
      <c r="L4722" s="146">
        <v>1019.53</v>
      </c>
      <c r="M4722" s="146">
        <v>0</v>
      </c>
      <c r="N4722" s="146">
        <v>912.32</v>
      </c>
      <c r="Y4722" s="32">
        <f t="shared" si="73"/>
        <v>1502.5</v>
      </c>
    </row>
    <row r="4723" spans="1:25" x14ac:dyDescent="0.25">
      <c r="A4723" s="83" t="s">
        <v>12391</v>
      </c>
      <c r="B4723" s="84" t="s">
        <v>4797</v>
      </c>
      <c r="C4723" s="19">
        <v>259830.6</v>
      </c>
      <c r="D4723" s="19">
        <v>4936.78</v>
      </c>
      <c r="E4723" s="19">
        <v>0</v>
      </c>
      <c r="F4723" s="19">
        <v>4936.78</v>
      </c>
      <c r="G4723" s="19">
        <v>0</v>
      </c>
      <c r="H4723" s="85">
        <v>984589.63</v>
      </c>
      <c r="I4723" s="85">
        <v>18707.2</v>
      </c>
      <c r="J4723" s="85">
        <v>19747.13</v>
      </c>
      <c r="K4723" s="85">
        <v>-1039.93</v>
      </c>
      <c r="L4723" s="146">
        <v>4676.8</v>
      </c>
      <c r="M4723" s="146">
        <v>3636.87</v>
      </c>
      <c r="N4723" s="146">
        <v>0</v>
      </c>
      <c r="Y4723" s="32">
        <f t="shared" si="73"/>
        <v>8573.65</v>
      </c>
    </row>
    <row r="4724" spans="1:25" x14ac:dyDescent="0.25">
      <c r="A4724" s="83" t="s">
        <v>12392</v>
      </c>
      <c r="B4724" s="84" t="s">
        <v>4798</v>
      </c>
      <c r="C4724" s="19">
        <v>5736.34</v>
      </c>
      <c r="D4724" s="19">
        <v>108.99</v>
      </c>
      <c r="E4724" s="19">
        <v>0</v>
      </c>
      <c r="F4724" s="19">
        <v>108.99</v>
      </c>
      <c r="G4724" s="19">
        <v>0</v>
      </c>
      <c r="H4724" s="85">
        <v>25463.9</v>
      </c>
      <c r="I4724" s="85">
        <v>483.81</v>
      </c>
      <c r="J4724" s="85">
        <v>435.96</v>
      </c>
      <c r="K4724" s="85">
        <v>47.85</v>
      </c>
      <c r="L4724" s="146">
        <v>120.95</v>
      </c>
      <c r="M4724" s="146">
        <v>168.8</v>
      </c>
      <c r="N4724" s="146">
        <v>0</v>
      </c>
      <c r="Y4724" s="32">
        <f t="shared" si="73"/>
        <v>277.79000000000002</v>
      </c>
    </row>
    <row r="4725" spans="1:25" x14ac:dyDescent="0.25">
      <c r="A4725" s="83" t="s">
        <v>12393</v>
      </c>
      <c r="B4725" s="84" t="s">
        <v>4799</v>
      </c>
      <c r="C4725" s="19">
        <v>3163.32</v>
      </c>
      <c r="D4725" s="19">
        <v>60.1</v>
      </c>
      <c r="E4725" s="19">
        <v>25.89</v>
      </c>
      <c r="F4725" s="19">
        <v>34.21</v>
      </c>
      <c r="G4725" s="19">
        <v>0</v>
      </c>
      <c r="H4725" s="85">
        <v>9958.9699999999993</v>
      </c>
      <c r="I4725" s="85">
        <v>189.22</v>
      </c>
      <c r="J4725" s="85">
        <v>240.41</v>
      </c>
      <c r="K4725" s="85">
        <v>-51.19</v>
      </c>
      <c r="L4725" s="146">
        <v>47.31</v>
      </c>
      <c r="M4725" s="146">
        <v>0</v>
      </c>
      <c r="N4725" s="146">
        <v>3.88</v>
      </c>
      <c r="Y4725" s="32">
        <f t="shared" si="73"/>
        <v>34.21</v>
      </c>
    </row>
    <row r="4726" spans="1:25" x14ac:dyDescent="0.25">
      <c r="A4726" s="83" t="s">
        <v>12394</v>
      </c>
      <c r="B4726" s="84" t="s">
        <v>4800</v>
      </c>
      <c r="C4726" s="19">
        <v>59613.52</v>
      </c>
      <c r="D4726" s="19">
        <v>1132.6600000000001</v>
      </c>
      <c r="E4726" s="19">
        <v>0</v>
      </c>
      <c r="F4726" s="19">
        <v>1132.6600000000001</v>
      </c>
      <c r="G4726" s="19">
        <v>0</v>
      </c>
      <c r="H4726" s="85">
        <v>198047.5</v>
      </c>
      <c r="I4726" s="85">
        <v>3762.9</v>
      </c>
      <c r="J4726" s="85">
        <v>4530.63</v>
      </c>
      <c r="K4726" s="85">
        <v>-767.73</v>
      </c>
      <c r="L4726" s="146">
        <v>940.73</v>
      </c>
      <c r="M4726" s="146">
        <v>173</v>
      </c>
      <c r="N4726" s="146">
        <v>0</v>
      </c>
      <c r="Y4726" s="32">
        <f t="shared" si="73"/>
        <v>1305.6600000000001</v>
      </c>
    </row>
    <row r="4727" spans="1:25" x14ac:dyDescent="0.25">
      <c r="A4727" s="83" t="s">
        <v>12395</v>
      </c>
      <c r="B4727" s="84" t="s">
        <v>4801</v>
      </c>
      <c r="C4727" s="19">
        <v>6455.91</v>
      </c>
      <c r="D4727" s="19">
        <v>122.66</v>
      </c>
      <c r="E4727" s="19">
        <v>0</v>
      </c>
      <c r="F4727" s="19">
        <v>122.66</v>
      </c>
      <c r="G4727" s="19">
        <v>0</v>
      </c>
      <c r="H4727" s="85">
        <v>21058.86</v>
      </c>
      <c r="I4727" s="85">
        <v>400.12</v>
      </c>
      <c r="J4727" s="85">
        <v>490.65</v>
      </c>
      <c r="K4727" s="85">
        <v>-90.53</v>
      </c>
      <c r="L4727" s="146">
        <v>100.03</v>
      </c>
      <c r="M4727" s="146">
        <v>9.5</v>
      </c>
      <c r="N4727" s="146">
        <v>0</v>
      </c>
      <c r="Y4727" s="32">
        <f t="shared" si="73"/>
        <v>132.16</v>
      </c>
    </row>
    <row r="4728" spans="1:25" x14ac:dyDescent="0.25">
      <c r="A4728" s="83" t="s">
        <v>12396</v>
      </c>
      <c r="B4728" s="84" t="s">
        <v>4802</v>
      </c>
      <c r="C4728" s="19">
        <v>1946.42</v>
      </c>
      <c r="D4728" s="19">
        <v>36.979999999999997</v>
      </c>
      <c r="E4728" s="19">
        <v>0</v>
      </c>
      <c r="F4728" s="19">
        <v>36.979999999999997</v>
      </c>
      <c r="G4728" s="19">
        <v>0</v>
      </c>
      <c r="H4728" s="85">
        <v>5695.84</v>
      </c>
      <c r="I4728" s="85">
        <v>108.22</v>
      </c>
      <c r="J4728" s="85">
        <v>147.93</v>
      </c>
      <c r="K4728" s="85">
        <v>-39.71</v>
      </c>
      <c r="L4728" s="146">
        <v>27.06</v>
      </c>
      <c r="M4728" s="146">
        <v>0</v>
      </c>
      <c r="N4728" s="146">
        <v>12.65</v>
      </c>
      <c r="Y4728" s="32">
        <f t="shared" si="73"/>
        <v>36.979999999999997</v>
      </c>
    </row>
    <row r="4729" spans="1:25" x14ac:dyDescent="0.25">
      <c r="A4729" s="83" t="s">
        <v>12397</v>
      </c>
      <c r="B4729" s="84" t="s">
        <v>4803</v>
      </c>
      <c r="C4729" s="19">
        <v>983.74</v>
      </c>
      <c r="D4729" s="19">
        <v>18.690000000000001</v>
      </c>
      <c r="E4729" s="19">
        <v>0</v>
      </c>
      <c r="F4729" s="19">
        <v>18.690000000000001</v>
      </c>
      <c r="G4729" s="19">
        <v>0</v>
      </c>
      <c r="H4729" s="85">
        <v>2222.4299999999998</v>
      </c>
      <c r="I4729" s="85">
        <v>42.23</v>
      </c>
      <c r="J4729" s="85">
        <v>74.760000000000005</v>
      </c>
      <c r="K4729" s="85">
        <v>-32.53</v>
      </c>
      <c r="L4729" s="146">
        <v>10.56</v>
      </c>
      <c r="M4729" s="146">
        <v>0</v>
      </c>
      <c r="N4729" s="146">
        <v>21.97</v>
      </c>
      <c r="Y4729" s="32">
        <f t="shared" si="73"/>
        <v>18.690000000000001</v>
      </c>
    </row>
    <row r="4730" spans="1:25" x14ac:dyDescent="0.25">
      <c r="A4730" s="83" t="s">
        <v>12398</v>
      </c>
      <c r="B4730" s="84" t="s">
        <v>4804</v>
      </c>
      <c r="C4730" s="19">
        <v>25807.98</v>
      </c>
      <c r="D4730" s="19">
        <v>490.35</v>
      </c>
      <c r="E4730" s="19">
        <v>0</v>
      </c>
      <c r="F4730" s="19">
        <v>490.35</v>
      </c>
      <c r="G4730" s="19">
        <v>0</v>
      </c>
      <c r="H4730" s="85">
        <v>166897.07</v>
      </c>
      <c r="I4730" s="85">
        <v>3171.04</v>
      </c>
      <c r="J4730" s="85">
        <v>1961.41</v>
      </c>
      <c r="K4730" s="85">
        <v>1209.6300000000001</v>
      </c>
      <c r="L4730" s="146">
        <v>792.76</v>
      </c>
      <c r="M4730" s="146">
        <v>2002.39</v>
      </c>
      <c r="N4730" s="146">
        <v>0</v>
      </c>
      <c r="Y4730" s="32">
        <f t="shared" si="73"/>
        <v>2492.7400000000002</v>
      </c>
    </row>
    <row r="4731" spans="1:25" x14ac:dyDescent="0.25">
      <c r="A4731" s="83" t="s">
        <v>12399</v>
      </c>
      <c r="B4731" s="84" t="s">
        <v>4805</v>
      </c>
      <c r="C4731" s="19">
        <v>10233.370000000001</v>
      </c>
      <c r="D4731" s="19">
        <v>194.44</v>
      </c>
      <c r="E4731" s="19">
        <v>0</v>
      </c>
      <c r="F4731" s="19">
        <v>194.44</v>
      </c>
      <c r="G4731" s="19">
        <v>0</v>
      </c>
      <c r="H4731" s="85">
        <v>55389.47</v>
      </c>
      <c r="I4731" s="85">
        <v>1052.4000000000001</v>
      </c>
      <c r="J4731" s="85">
        <v>777.74</v>
      </c>
      <c r="K4731" s="85">
        <v>274.66000000000003</v>
      </c>
      <c r="L4731" s="146">
        <v>263.10000000000002</v>
      </c>
      <c r="M4731" s="146">
        <v>537.76</v>
      </c>
      <c r="N4731" s="146">
        <v>0</v>
      </c>
      <c r="Y4731" s="32">
        <f t="shared" si="73"/>
        <v>732.2</v>
      </c>
    </row>
    <row r="4732" spans="1:25" x14ac:dyDescent="0.25">
      <c r="A4732" s="83" t="s">
        <v>12400</v>
      </c>
      <c r="B4732" s="84" t="s">
        <v>4806</v>
      </c>
      <c r="C4732" s="19">
        <v>1589.73</v>
      </c>
      <c r="D4732" s="19">
        <v>30.21</v>
      </c>
      <c r="E4732" s="19">
        <v>0</v>
      </c>
      <c r="F4732" s="19">
        <v>30.21</v>
      </c>
      <c r="G4732" s="19">
        <v>0</v>
      </c>
      <c r="H4732" s="85">
        <v>2647.38</v>
      </c>
      <c r="I4732" s="85">
        <v>50.3</v>
      </c>
      <c r="J4732" s="85">
        <v>120.82</v>
      </c>
      <c r="K4732" s="85">
        <v>-70.52</v>
      </c>
      <c r="L4732" s="146">
        <v>12.58</v>
      </c>
      <c r="M4732" s="146">
        <v>0</v>
      </c>
      <c r="N4732" s="146">
        <v>57.94</v>
      </c>
      <c r="Y4732" s="32">
        <f t="shared" si="73"/>
        <v>30.21</v>
      </c>
    </row>
    <row r="4733" spans="1:25" x14ac:dyDescent="0.25">
      <c r="A4733" s="83" t="s">
        <v>12401</v>
      </c>
      <c r="B4733" s="84" t="s">
        <v>4807</v>
      </c>
      <c r="C4733" s="19">
        <v>9247.33</v>
      </c>
      <c r="D4733" s="19">
        <v>175.7</v>
      </c>
      <c r="E4733" s="19">
        <v>0</v>
      </c>
      <c r="F4733" s="19">
        <v>175.7</v>
      </c>
      <c r="G4733" s="19">
        <v>0</v>
      </c>
      <c r="H4733" s="85">
        <v>24199.63</v>
      </c>
      <c r="I4733" s="85">
        <v>459.79</v>
      </c>
      <c r="J4733" s="85">
        <v>702.8</v>
      </c>
      <c r="K4733" s="85">
        <v>-243.01</v>
      </c>
      <c r="L4733" s="146">
        <v>114.95</v>
      </c>
      <c r="M4733" s="146">
        <v>0</v>
      </c>
      <c r="N4733" s="146">
        <v>128.06</v>
      </c>
      <c r="Y4733" s="32">
        <f t="shared" si="73"/>
        <v>175.7</v>
      </c>
    </row>
    <row r="4734" spans="1:25" x14ac:dyDescent="0.25">
      <c r="A4734" s="83" t="s">
        <v>12402</v>
      </c>
      <c r="B4734" s="84" t="s">
        <v>4808</v>
      </c>
      <c r="C4734" s="19">
        <v>5914.9</v>
      </c>
      <c r="D4734" s="19">
        <v>112.38</v>
      </c>
      <c r="E4734" s="19">
        <v>0</v>
      </c>
      <c r="F4734" s="19">
        <v>112.38</v>
      </c>
      <c r="G4734" s="19">
        <v>0</v>
      </c>
      <c r="H4734" s="85">
        <v>31864.21</v>
      </c>
      <c r="I4734" s="85">
        <v>605.41999999999996</v>
      </c>
      <c r="J4734" s="85">
        <v>449.53</v>
      </c>
      <c r="K4734" s="85">
        <v>155.88999999999999</v>
      </c>
      <c r="L4734" s="146">
        <v>151.36000000000001</v>
      </c>
      <c r="M4734" s="146">
        <v>307.25</v>
      </c>
      <c r="N4734" s="146">
        <v>0</v>
      </c>
      <c r="Y4734" s="32">
        <f t="shared" si="73"/>
        <v>419.63</v>
      </c>
    </row>
    <row r="4735" spans="1:25" x14ac:dyDescent="0.25">
      <c r="A4735" s="83" t="s">
        <v>12403</v>
      </c>
      <c r="B4735" s="84" t="s">
        <v>4809</v>
      </c>
      <c r="C4735" s="19">
        <v>6435.19</v>
      </c>
      <c r="D4735" s="19">
        <v>122.27</v>
      </c>
      <c r="E4735" s="19">
        <v>0</v>
      </c>
      <c r="F4735" s="19">
        <v>122.27</v>
      </c>
      <c r="G4735" s="19">
        <v>0</v>
      </c>
      <c r="H4735" s="85">
        <v>19999.509999999998</v>
      </c>
      <c r="I4735" s="85">
        <v>379.99</v>
      </c>
      <c r="J4735" s="85">
        <v>489.07</v>
      </c>
      <c r="K4735" s="85">
        <v>-109.08</v>
      </c>
      <c r="L4735" s="146">
        <v>95</v>
      </c>
      <c r="M4735" s="146">
        <v>0</v>
      </c>
      <c r="N4735" s="146">
        <v>14.08</v>
      </c>
      <c r="Y4735" s="32">
        <f t="shared" si="73"/>
        <v>122.27</v>
      </c>
    </row>
    <row r="4736" spans="1:25" x14ac:dyDescent="0.25">
      <c r="A4736" s="83" t="s">
        <v>12404</v>
      </c>
      <c r="B4736" s="84" t="s">
        <v>4810</v>
      </c>
      <c r="C4736" s="19">
        <v>942.66</v>
      </c>
      <c r="D4736" s="19">
        <v>17.91</v>
      </c>
      <c r="E4736" s="19">
        <v>0</v>
      </c>
      <c r="F4736" s="19">
        <v>17.91</v>
      </c>
      <c r="G4736" s="19">
        <v>0</v>
      </c>
      <c r="H4736" s="85">
        <v>3818.81</v>
      </c>
      <c r="I4736" s="85">
        <v>72.56</v>
      </c>
      <c r="J4736" s="85">
        <v>71.64</v>
      </c>
      <c r="K4736" s="85">
        <v>0.92</v>
      </c>
      <c r="L4736" s="146">
        <v>18.14</v>
      </c>
      <c r="M4736" s="146">
        <v>19.059999999999999</v>
      </c>
      <c r="N4736" s="146">
        <v>0</v>
      </c>
      <c r="Y4736" s="32">
        <f t="shared" si="73"/>
        <v>36.97</v>
      </c>
    </row>
    <row r="4737" spans="1:25" x14ac:dyDescent="0.25">
      <c r="A4737" s="83" t="s">
        <v>12405</v>
      </c>
      <c r="B4737" s="84" t="s">
        <v>4811</v>
      </c>
      <c r="C4737" s="19">
        <v>40407.42</v>
      </c>
      <c r="D4737" s="19">
        <v>767.74</v>
      </c>
      <c r="E4737" s="19">
        <v>0</v>
      </c>
      <c r="F4737" s="19">
        <v>767.74</v>
      </c>
      <c r="G4737" s="19">
        <v>0</v>
      </c>
      <c r="H4737" s="85">
        <v>150001.13</v>
      </c>
      <c r="I4737" s="85">
        <v>2850.02</v>
      </c>
      <c r="J4737" s="85">
        <v>3070.96</v>
      </c>
      <c r="K4737" s="85">
        <v>-220.94</v>
      </c>
      <c r="L4737" s="146">
        <v>712.51</v>
      </c>
      <c r="M4737" s="146">
        <v>491.57</v>
      </c>
      <c r="N4737" s="146">
        <v>0</v>
      </c>
      <c r="Y4737" s="32">
        <f t="shared" si="73"/>
        <v>1259.31</v>
      </c>
    </row>
    <row r="4738" spans="1:25" x14ac:dyDescent="0.25">
      <c r="A4738" s="83" t="s">
        <v>12406</v>
      </c>
      <c r="B4738" s="84" t="s">
        <v>4812</v>
      </c>
      <c r="C4738" s="19">
        <v>1413.68</v>
      </c>
      <c r="D4738" s="19">
        <v>26.86</v>
      </c>
      <c r="E4738" s="19">
        <v>0</v>
      </c>
      <c r="F4738" s="19">
        <v>26.86</v>
      </c>
      <c r="G4738" s="19">
        <v>0</v>
      </c>
      <c r="H4738" s="85">
        <v>2474.92</v>
      </c>
      <c r="I4738" s="85">
        <v>47.02</v>
      </c>
      <c r="J4738" s="85">
        <v>107.44</v>
      </c>
      <c r="K4738" s="85">
        <v>-60.42</v>
      </c>
      <c r="L4738" s="146">
        <v>11.76</v>
      </c>
      <c r="M4738" s="146">
        <v>0</v>
      </c>
      <c r="N4738" s="146">
        <v>48.66</v>
      </c>
      <c r="Y4738" s="32">
        <f t="shared" si="73"/>
        <v>26.86</v>
      </c>
    </row>
    <row r="4739" spans="1:25" x14ac:dyDescent="0.25">
      <c r="A4739" s="83" t="s">
        <v>12407</v>
      </c>
      <c r="B4739" s="84" t="s">
        <v>4813</v>
      </c>
      <c r="C4739" s="19">
        <v>7174.47</v>
      </c>
      <c r="D4739" s="19">
        <v>136.32</v>
      </c>
      <c r="E4739" s="19">
        <v>0</v>
      </c>
      <c r="F4739" s="19">
        <v>136.32</v>
      </c>
      <c r="G4739" s="19">
        <v>0</v>
      </c>
      <c r="H4739" s="85">
        <v>34944.089999999997</v>
      </c>
      <c r="I4739" s="85">
        <v>663.94</v>
      </c>
      <c r="J4739" s="85">
        <v>545.26</v>
      </c>
      <c r="K4739" s="85">
        <v>118.68</v>
      </c>
      <c r="L4739" s="146">
        <v>165.99</v>
      </c>
      <c r="M4739" s="146">
        <v>284.67</v>
      </c>
      <c r="N4739" s="146">
        <v>0</v>
      </c>
      <c r="Y4739" s="32">
        <f t="shared" si="73"/>
        <v>420.99</v>
      </c>
    </row>
    <row r="4740" spans="1:25" x14ac:dyDescent="0.25">
      <c r="A4740" s="83" t="s">
        <v>12408</v>
      </c>
      <c r="B4740" s="84" t="s">
        <v>4814</v>
      </c>
      <c r="C4740" s="19">
        <v>3070.04</v>
      </c>
      <c r="D4740" s="19">
        <v>58.33</v>
      </c>
      <c r="E4740" s="19">
        <v>0</v>
      </c>
      <c r="F4740" s="19">
        <v>58.33</v>
      </c>
      <c r="G4740" s="19">
        <v>0</v>
      </c>
      <c r="H4740" s="85">
        <v>22785.55</v>
      </c>
      <c r="I4740" s="85">
        <v>432.93</v>
      </c>
      <c r="J4740" s="85">
        <v>233.32</v>
      </c>
      <c r="K4740" s="85">
        <v>199.61</v>
      </c>
      <c r="L4740" s="146">
        <v>108.23</v>
      </c>
      <c r="M4740" s="146">
        <v>307.83999999999997</v>
      </c>
      <c r="N4740" s="146">
        <v>0</v>
      </c>
      <c r="Y4740" s="32">
        <f t="shared" si="73"/>
        <v>366.16999999999996</v>
      </c>
    </row>
    <row r="4741" spans="1:25" x14ac:dyDescent="0.25">
      <c r="A4741" s="83" t="s">
        <v>12409</v>
      </c>
      <c r="B4741" s="84" t="s">
        <v>4815</v>
      </c>
      <c r="C4741" s="19">
        <v>5521.56</v>
      </c>
      <c r="D4741" s="19">
        <v>104.91</v>
      </c>
      <c r="E4741" s="19">
        <v>0</v>
      </c>
      <c r="F4741" s="19">
        <v>104.91</v>
      </c>
      <c r="G4741" s="19">
        <v>0</v>
      </c>
      <c r="H4741" s="85">
        <v>14484.41</v>
      </c>
      <c r="I4741" s="85">
        <v>275.2</v>
      </c>
      <c r="J4741" s="85">
        <v>419.64</v>
      </c>
      <c r="K4741" s="85">
        <v>-144.44</v>
      </c>
      <c r="L4741" s="146">
        <v>68.8</v>
      </c>
      <c r="M4741" s="146">
        <v>0</v>
      </c>
      <c r="N4741" s="146">
        <v>75.64</v>
      </c>
      <c r="Y4741" s="32">
        <f t="shared" si="73"/>
        <v>104.91</v>
      </c>
    </row>
    <row r="4742" spans="1:25" x14ac:dyDescent="0.25">
      <c r="A4742" s="83" t="s">
        <v>12410</v>
      </c>
      <c r="B4742" s="84" t="s">
        <v>4816</v>
      </c>
      <c r="C4742" s="19">
        <v>4023.91</v>
      </c>
      <c r="D4742" s="19">
        <v>76.459999999999994</v>
      </c>
      <c r="E4742" s="19">
        <v>0</v>
      </c>
      <c r="F4742" s="19">
        <v>76.459999999999994</v>
      </c>
      <c r="G4742" s="19">
        <v>0</v>
      </c>
      <c r="H4742" s="85">
        <v>13519.18</v>
      </c>
      <c r="I4742" s="85">
        <v>256.86</v>
      </c>
      <c r="J4742" s="85">
        <v>305.82</v>
      </c>
      <c r="K4742" s="85">
        <v>-48.96</v>
      </c>
      <c r="L4742" s="146">
        <v>64.22</v>
      </c>
      <c r="M4742" s="146">
        <v>15.26</v>
      </c>
      <c r="N4742" s="146">
        <v>0</v>
      </c>
      <c r="Y4742" s="32">
        <f t="shared" si="73"/>
        <v>91.72</v>
      </c>
    </row>
    <row r="4743" spans="1:25" x14ac:dyDescent="0.25">
      <c r="A4743" s="83" t="s">
        <v>12411</v>
      </c>
      <c r="B4743" s="84" t="s">
        <v>4817</v>
      </c>
      <c r="C4743" s="19">
        <v>1251.6600000000001</v>
      </c>
      <c r="D4743" s="19">
        <v>23.78</v>
      </c>
      <c r="E4743" s="19">
        <v>0</v>
      </c>
      <c r="F4743" s="19">
        <v>23.78</v>
      </c>
      <c r="G4743" s="19">
        <v>0</v>
      </c>
      <c r="H4743" s="85">
        <v>5067.4799999999996</v>
      </c>
      <c r="I4743" s="85">
        <v>96.28</v>
      </c>
      <c r="J4743" s="85">
        <v>95.13</v>
      </c>
      <c r="K4743" s="85">
        <v>1.1499999999999999</v>
      </c>
      <c r="L4743" s="146">
        <v>24.07</v>
      </c>
      <c r="M4743" s="146">
        <v>25.22</v>
      </c>
      <c r="N4743" s="146">
        <v>0</v>
      </c>
      <c r="Y4743" s="32">
        <f t="shared" si="73"/>
        <v>49</v>
      </c>
    </row>
    <row r="4744" spans="1:25" x14ac:dyDescent="0.25">
      <c r="A4744" s="83" t="s">
        <v>12412</v>
      </c>
      <c r="B4744" s="84" t="s">
        <v>4818</v>
      </c>
      <c r="C4744" s="19">
        <v>2181.2600000000002</v>
      </c>
      <c r="D4744" s="19">
        <v>41.45</v>
      </c>
      <c r="E4744" s="19">
        <v>0</v>
      </c>
      <c r="F4744" s="19">
        <v>41.45</v>
      </c>
      <c r="G4744" s="19">
        <v>0</v>
      </c>
      <c r="H4744" s="85">
        <v>9688.85</v>
      </c>
      <c r="I4744" s="85">
        <v>184.09</v>
      </c>
      <c r="J4744" s="85">
        <v>165.78</v>
      </c>
      <c r="K4744" s="85">
        <v>18.309999999999999</v>
      </c>
      <c r="L4744" s="146">
        <v>46.02</v>
      </c>
      <c r="M4744" s="146">
        <v>64.33</v>
      </c>
      <c r="N4744" s="146">
        <v>0</v>
      </c>
      <c r="Y4744" s="32">
        <f t="shared" si="73"/>
        <v>105.78</v>
      </c>
    </row>
    <row r="4745" spans="1:25" x14ac:dyDescent="0.25">
      <c r="A4745" s="83" t="s">
        <v>12413</v>
      </c>
      <c r="B4745" s="84" t="s">
        <v>4819</v>
      </c>
      <c r="C4745" s="19">
        <v>1623.65</v>
      </c>
      <c r="D4745" s="19">
        <v>30.85</v>
      </c>
      <c r="E4745" s="19">
        <v>0</v>
      </c>
      <c r="F4745" s="19">
        <v>30.85</v>
      </c>
      <c r="G4745" s="19">
        <v>0</v>
      </c>
      <c r="H4745" s="85">
        <v>3161.99</v>
      </c>
      <c r="I4745" s="85">
        <v>60.08</v>
      </c>
      <c r="J4745" s="85">
        <v>123.4</v>
      </c>
      <c r="K4745" s="85">
        <v>-63.32</v>
      </c>
      <c r="L4745" s="146">
        <v>15.02</v>
      </c>
      <c r="M4745" s="146">
        <v>0</v>
      </c>
      <c r="N4745" s="146">
        <v>48.3</v>
      </c>
      <c r="Y4745" s="32">
        <f t="shared" si="73"/>
        <v>30.85</v>
      </c>
    </row>
    <row r="4746" spans="1:25" x14ac:dyDescent="0.25">
      <c r="A4746" s="83" t="s">
        <v>12414</v>
      </c>
      <c r="B4746" s="84" t="s">
        <v>4820</v>
      </c>
      <c r="C4746" s="19">
        <v>19657.84</v>
      </c>
      <c r="D4746" s="19">
        <v>373.5</v>
      </c>
      <c r="E4746" s="19">
        <v>0</v>
      </c>
      <c r="F4746" s="19">
        <v>373.5</v>
      </c>
      <c r="G4746" s="19">
        <v>0</v>
      </c>
      <c r="H4746" s="85">
        <v>77741.36</v>
      </c>
      <c r="I4746" s="85">
        <v>1477.09</v>
      </c>
      <c r="J4746" s="85">
        <v>1494</v>
      </c>
      <c r="K4746" s="85">
        <v>-16.91</v>
      </c>
      <c r="L4746" s="146">
        <v>369.27</v>
      </c>
      <c r="M4746" s="146">
        <v>352.36</v>
      </c>
      <c r="N4746" s="146">
        <v>0</v>
      </c>
      <c r="Y4746" s="32">
        <f t="shared" si="73"/>
        <v>725.86</v>
      </c>
    </row>
    <row r="4747" spans="1:25" x14ac:dyDescent="0.25">
      <c r="A4747" s="83" t="s">
        <v>12415</v>
      </c>
      <c r="B4747" s="84" t="s">
        <v>4821</v>
      </c>
      <c r="C4747" s="19">
        <v>4447.41</v>
      </c>
      <c r="D4747" s="19">
        <v>84.5</v>
      </c>
      <c r="E4747" s="19">
        <v>0</v>
      </c>
      <c r="F4747" s="19">
        <v>84.5</v>
      </c>
      <c r="G4747" s="19">
        <v>0</v>
      </c>
      <c r="H4747" s="85">
        <v>12297.88</v>
      </c>
      <c r="I4747" s="85">
        <v>233.66</v>
      </c>
      <c r="J4747" s="85">
        <v>338</v>
      </c>
      <c r="K4747" s="85">
        <v>-104.34</v>
      </c>
      <c r="L4747" s="146">
        <v>58.42</v>
      </c>
      <c r="M4747" s="146">
        <v>0</v>
      </c>
      <c r="N4747" s="146">
        <v>45.92</v>
      </c>
      <c r="Y4747" s="32">
        <f t="shared" si="73"/>
        <v>84.5</v>
      </c>
    </row>
    <row r="4748" spans="1:25" x14ac:dyDescent="0.25">
      <c r="A4748" s="83" t="s">
        <v>12416</v>
      </c>
      <c r="B4748" s="84" t="s">
        <v>4822</v>
      </c>
      <c r="C4748" s="19">
        <v>2518.66</v>
      </c>
      <c r="D4748" s="19">
        <v>47.86</v>
      </c>
      <c r="E4748" s="19">
        <v>0</v>
      </c>
      <c r="F4748" s="19">
        <v>47.86</v>
      </c>
      <c r="G4748" s="19">
        <v>0</v>
      </c>
      <c r="H4748" s="85">
        <v>5551.29</v>
      </c>
      <c r="I4748" s="85">
        <v>105.47</v>
      </c>
      <c r="J4748" s="85">
        <v>191.42</v>
      </c>
      <c r="K4748" s="85">
        <v>-85.95</v>
      </c>
      <c r="L4748" s="146">
        <v>26.37</v>
      </c>
      <c r="M4748" s="146">
        <v>0</v>
      </c>
      <c r="N4748" s="146">
        <v>59.58</v>
      </c>
      <c r="Y4748" s="32">
        <f t="shared" si="73"/>
        <v>47.86</v>
      </c>
    </row>
    <row r="4749" spans="1:25" x14ac:dyDescent="0.25">
      <c r="A4749" s="83" t="s">
        <v>12417</v>
      </c>
      <c r="B4749" s="84" t="s">
        <v>4823</v>
      </c>
      <c r="C4749" s="19">
        <v>449.03</v>
      </c>
      <c r="D4749" s="19">
        <v>8.5299999999999994</v>
      </c>
      <c r="E4749" s="19">
        <v>0</v>
      </c>
      <c r="F4749" s="19">
        <v>8.5299999999999994</v>
      </c>
      <c r="G4749" s="19">
        <v>0</v>
      </c>
      <c r="H4749" s="85">
        <v>435.98</v>
      </c>
      <c r="I4749" s="85">
        <v>8.2799999999999994</v>
      </c>
      <c r="J4749" s="85">
        <v>34.130000000000003</v>
      </c>
      <c r="K4749" s="85">
        <v>-25.85</v>
      </c>
      <c r="L4749" s="146">
        <v>2.0699999999999998</v>
      </c>
      <c r="M4749" s="146">
        <v>0</v>
      </c>
      <c r="N4749" s="146">
        <v>23.78</v>
      </c>
      <c r="Y4749" s="32">
        <f t="shared" si="73"/>
        <v>8.5299999999999994</v>
      </c>
    </row>
    <row r="4750" spans="1:25" x14ac:dyDescent="0.25">
      <c r="A4750" s="83" t="s">
        <v>12418</v>
      </c>
      <c r="B4750" s="84" t="s">
        <v>4824</v>
      </c>
      <c r="C4750" s="19">
        <v>222.85</v>
      </c>
      <c r="D4750" s="19">
        <v>4.24</v>
      </c>
      <c r="E4750" s="19">
        <v>0</v>
      </c>
      <c r="F4750" s="19">
        <v>4.24</v>
      </c>
      <c r="G4750" s="19">
        <v>0</v>
      </c>
      <c r="H4750" s="85">
        <v>689.67</v>
      </c>
      <c r="I4750" s="85">
        <v>13.1</v>
      </c>
      <c r="J4750" s="85">
        <v>16.940000000000001</v>
      </c>
      <c r="K4750" s="85">
        <v>-3.84</v>
      </c>
      <c r="L4750" s="146">
        <v>3.28</v>
      </c>
      <c r="M4750" s="146">
        <v>0</v>
      </c>
      <c r="N4750" s="146">
        <v>0.56000000000000005</v>
      </c>
      <c r="Y4750" s="32">
        <f t="shared" si="73"/>
        <v>4.24</v>
      </c>
    </row>
    <row r="4751" spans="1:25" x14ac:dyDescent="0.25">
      <c r="A4751" s="83" t="s">
        <v>12419</v>
      </c>
      <c r="B4751" s="84" t="s">
        <v>4825</v>
      </c>
      <c r="C4751" s="19">
        <v>15485.65</v>
      </c>
      <c r="D4751" s="19">
        <v>294.23</v>
      </c>
      <c r="E4751" s="19">
        <v>0</v>
      </c>
      <c r="F4751" s="19">
        <v>294.23</v>
      </c>
      <c r="G4751" s="19">
        <v>0</v>
      </c>
      <c r="H4751" s="85">
        <v>53775.06</v>
      </c>
      <c r="I4751" s="85">
        <v>1021.73</v>
      </c>
      <c r="J4751" s="85">
        <v>1176.9100000000001</v>
      </c>
      <c r="K4751" s="85">
        <v>-155.18</v>
      </c>
      <c r="L4751" s="146">
        <v>255.43</v>
      </c>
      <c r="M4751" s="146">
        <v>100.25</v>
      </c>
      <c r="N4751" s="146">
        <v>0</v>
      </c>
      <c r="Y4751" s="32">
        <f t="shared" si="73"/>
        <v>394.48</v>
      </c>
    </row>
    <row r="4752" spans="1:25" x14ac:dyDescent="0.25">
      <c r="A4752" s="83" t="s">
        <v>12420</v>
      </c>
      <c r="B4752" s="84" t="s">
        <v>4826</v>
      </c>
      <c r="C4752" s="19">
        <v>208.96</v>
      </c>
      <c r="D4752" s="19">
        <v>3.97</v>
      </c>
      <c r="E4752" s="19">
        <v>3.97</v>
      </c>
      <c r="F4752" s="19">
        <v>0</v>
      </c>
      <c r="G4752" s="19">
        <v>11.55</v>
      </c>
      <c r="H4752" s="85">
        <v>662.8</v>
      </c>
      <c r="I4752" s="85">
        <v>12.59</v>
      </c>
      <c r="J4752" s="85">
        <v>27.43</v>
      </c>
      <c r="K4752" s="85">
        <v>-14.84</v>
      </c>
      <c r="L4752" s="146">
        <v>3.15</v>
      </c>
      <c r="M4752" s="146">
        <v>0</v>
      </c>
      <c r="N4752" s="146">
        <v>11.69</v>
      </c>
      <c r="Y4752" s="32">
        <f t="shared" si="73"/>
        <v>0</v>
      </c>
    </row>
    <row r="4753" spans="1:25" x14ac:dyDescent="0.25">
      <c r="A4753" s="83" t="s">
        <v>12421</v>
      </c>
      <c r="B4753" s="84" t="s">
        <v>4827</v>
      </c>
      <c r="C4753" s="19">
        <v>1968574.56</v>
      </c>
      <c r="D4753" s="19">
        <v>37402.92</v>
      </c>
      <c r="E4753" s="19">
        <v>0</v>
      </c>
      <c r="F4753" s="19">
        <v>37402.92</v>
      </c>
      <c r="G4753" s="19">
        <v>0</v>
      </c>
      <c r="H4753" s="85">
        <v>7887555.29</v>
      </c>
      <c r="I4753" s="85">
        <v>149863.54999999999</v>
      </c>
      <c r="J4753" s="85">
        <v>149611.67000000001</v>
      </c>
      <c r="K4753" s="85">
        <v>251.88</v>
      </c>
      <c r="L4753" s="146">
        <v>37465.89</v>
      </c>
      <c r="M4753" s="146">
        <v>37717.769999999997</v>
      </c>
      <c r="N4753" s="146">
        <v>0</v>
      </c>
      <c r="Y4753" s="32">
        <f t="shared" ref="Y4753:Y4816" si="74">F4753+M4753+R4753+W4753</f>
        <v>75120.69</v>
      </c>
    </row>
    <row r="4754" spans="1:25" x14ac:dyDescent="0.25">
      <c r="A4754" s="83" t="s">
        <v>12422</v>
      </c>
      <c r="B4754" s="84" t="s">
        <v>4828</v>
      </c>
      <c r="C4754" s="19">
        <v>7230.26</v>
      </c>
      <c r="D4754" s="19">
        <v>137.38</v>
      </c>
      <c r="E4754" s="19">
        <v>0</v>
      </c>
      <c r="F4754" s="19">
        <v>137.38</v>
      </c>
      <c r="G4754" s="19">
        <v>0</v>
      </c>
      <c r="H4754" s="85">
        <v>27724.12</v>
      </c>
      <c r="I4754" s="85">
        <v>526.76</v>
      </c>
      <c r="J4754" s="85">
        <v>549.5</v>
      </c>
      <c r="K4754" s="85">
        <v>-22.74</v>
      </c>
      <c r="L4754" s="146">
        <v>131.69</v>
      </c>
      <c r="M4754" s="146">
        <v>108.95</v>
      </c>
      <c r="N4754" s="146">
        <v>0</v>
      </c>
      <c r="Y4754" s="32">
        <f t="shared" si="74"/>
        <v>246.32999999999998</v>
      </c>
    </row>
    <row r="4755" spans="1:25" x14ac:dyDescent="0.25">
      <c r="A4755" s="83" t="s">
        <v>12423</v>
      </c>
      <c r="B4755" s="84" t="s">
        <v>4829</v>
      </c>
      <c r="C4755" s="19">
        <v>4223.3</v>
      </c>
      <c r="D4755" s="19">
        <v>80.239999999999995</v>
      </c>
      <c r="E4755" s="19">
        <v>0</v>
      </c>
      <c r="F4755" s="19">
        <v>80.239999999999995</v>
      </c>
      <c r="G4755" s="19">
        <v>0</v>
      </c>
      <c r="H4755" s="85">
        <v>20921.41</v>
      </c>
      <c r="I4755" s="85">
        <v>397.51</v>
      </c>
      <c r="J4755" s="85">
        <v>320.97000000000003</v>
      </c>
      <c r="K4755" s="85">
        <v>76.540000000000006</v>
      </c>
      <c r="L4755" s="146">
        <v>99.38</v>
      </c>
      <c r="M4755" s="146">
        <v>175.92</v>
      </c>
      <c r="N4755" s="146">
        <v>0</v>
      </c>
      <c r="Y4755" s="32">
        <f t="shared" si="74"/>
        <v>256.15999999999997</v>
      </c>
    </row>
    <row r="4756" spans="1:25" x14ac:dyDescent="0.25">
      <c r="A4756" s="83" t="s">
        <v>12424</v>
      </c>
      <c r="B4756" s="84" t="s">
        <v>4830</v>
      </c>
      <c r="C4756" s="19">
        <v>44689.05</v>
      </c>
      <c r="D4756" s="19">
        <v>849.09</v>
      </c>
      <c r="E4756" s="19">
        <v>0</v>
      </c>
      <c r="F4756" s="19">
        <v>849.09</v>
      </c>
      <c r="G4756" s="19">
        <v>0</v>
      </c>
      <c r="H4756" s="85">
        <v>115595.28</v>
      </c>
      <c r="I4756" s="85">
        <v>2196.31</v>
      </c>
      <c r="J4756" s="85">
        <v>3396.37</v>
      </c>
      <c r="K4756" s="85">
        <v>-1200.06</v>
      </c>
      <c r="L4756" s="146">
        <v>549.08000000000004</v>
      </c>
      <c r="M4756" s="146">
        <v>0</v>
      </c>
      <c r="N4756" s="146">
        <v>650.98</v>
      </c>
      <c r="Y4756" s="32">
        <f t="shared" si="74"/>
        <v>849.09</v>
      </c>
    </row>
    <row r="4757" spans="1:25" x14ac:dyDescent="0.25">
      <c r="A4757" s="83" t="s">
        <v>12425</v>
      </c>
      <c r="B4757" s="84" t="s">
        <v>4831</v>
      </c>
      <c r="C4757" s="19">
        <v>4554.41</v>
      </c>
      <c r="D4757" s="19">
        <v>86.54</v>
      </c>
      <c r="E4757" s="19">
        <v>0</v>
      </c>
      <c r="F4757" s="19">
        <v>86.54</v>
      </c>
      <c r="G4757" s="19">
        <v>0</v>
      </c>
      <c r="H4757" s="85">
        <v>10525.59</v>
      </c>
      <c r="I4757" s="85">
        <v>199.99</v>
      </c>
      <c r="J4757" s="85">
        <v>346.14</v>
      </c>
      <c r="K4757" s="85">
        <v>-146.15</v>
      </c>
      <c r="L4757" s="146">
        <v>50</v>
      </c>
      <c r="M4757" s="146">
        <v>0</v>
      </c>
      <c r="N4757" s="146">
        <v>96.15</v>
      </c>
      <c r="Y4757" s="32">
        <f t="shared" si="74"/>
        <v>86.54</v>
      </c>
    </row>
    <row r="4758" spans="1:25" x14ac:dyDescent="0.25">
      <c r="A4758" s="83" t="s">
        <v>12426</v>
      </c>
      <c r="B4758" s="84" t="s">
        <v>4832</v>
      </c>
      <c r="C4758" s="19">
        <v>1681.04</v>
      </c>
      <c r="D4758" s="19">
        <v>31.94</v>
      </c>
      <c r="E4758" s="19">
        <v>0</v>
      </c>
      <c r="F4758" s="19">
        <v>31.94</v>
      </c>
      <c r="G4758" s="19">
        <v>0</v>
      </c>
      <c r="H4758" s="85">
        <v>5366.66</v>
      </c>
      <c r="I4758" s="85">
        <v>101.97</v>
      </c>
      <c r="J4758" s="85">
        <v>127.76</v>
      </c>
      <c r="K4758" s="85">
        <v>-25.79</v>
      </c>
      <c r="L4758" s="146">
        <v>25.49</v>
      </c>
      <c r="M4758" s="146">
        <v>0</v>
      </c>
      <c r="N4758" s="146">
        <v>0.3</v>
      </c>
      <c r="Y4758" s="32">
        <f t="shared" si="74"/>
        <v>31.94</v>
      </c>
    </row>
    <row r="4759" spans="1:25" x14ac:dyDescent="0.25">
      <c r="A4759" s="83" t="s">
        <v>12427</v>
      </c>
      <c r="B4759" s="84" t="s">
        <v>4833</v>
      </c>
      <c r="C4759" s="19">
        <v>5741.78</v>
      </c>
      <c r="D4759" s="19">
        <v>109.1</v>
      </c>
      <c r="E4759" s="19">
        <v>0</v>
      </c>
      <c r="F4759" s="19">
        <v>109.1</v>
      </c>
      <c r="G4759" s="19">
        <v>0</v>
      </c>
      <c r="H4759" s="85">
        <v>22165.49</v>
      </c>
      <c r="I4759" s="85">
        <v>421.14</v>
      </c>
      <c r="J4759" s="85">
        <v>436.38</v>
      </c>
      <c r="K4759" s="85">
        <v>-15.24</v>
      </c>
      <c r="L4759" s="146">
        <v>105.29</v>
      </c>
      <c r="M4759" s="146">
        <v>90.05</v>
      </c>
      <c r="N4759" s="146">
        <v>0</v>
      </c>
      <c r="Y4759" s="32">
        <f t="shared" si="74"/>
        <v>199.14999999999998</v>
      </c>
    </row>
    <row r="4760" spans="1:25" x14ac:dyDescent="0.25">
      <c r="A4760" s="83" t="s">
        <v>12428</v>
      </c>
      <c r="B4760" s="84" t="s">
        <v>4834</v>
      </c>
      <c r="C4760" s="19">
        <v>5309.98</v>
      </c>
      <c r="D4760" s="19">
        <v>100.89</v>
      </c>
      <c r="E4760" s="19">
        <v>0</v>
      </c>
      <c r="F4760" s="19">
        <v>100.89</v>
      </c>
      <c r="G4760" s="19">
        <v>0</v>
      </c>
      <c r="H4760" s="85">
        <v>17355.13</v>
      </c>
      <c r="I4760" s="85">
        <v>329.75</v>
      </c>
      <c r="J4760" s="85">
        <v>403.56</v>
      </c>
      <c r="K4760" s="85">
        <v>-73.81</v>
      </c>
      <c r="L4760" s="146">
        <v>82.44</v>
      </c>
      <c r="M4760" s="146">
        <v>8.6300000000000008</v>
      </c>
      <c r="N4760" s="146">
        <v>0</v>
      </c>
      <c r="Y4760" s="32">
        <f t="shared" si="74"/>
        <v>109.52</v>
      </c>
    </row>
    <row r="4761" spans="1:25" x14ac:dyDescent="0.25">
      <c r="A4761" s="83" t="s">
        <v>12429</v>
      </c>
      <c r="B4761" s="84" t="s">
        <v>4835</v>
      </c>
      <c r="C4761" s="19">
        <v>11591.68</v>
      </c>
      <c r="D4761" s="19">
        <v>220.24</v>
      </c>
      <c r="E4761" s="19">
        <v>0</v>
      </c>
      <c r="F4761" s="19">
        <v>220.24</v>
      </c>
      <c r="G4761" s="19">
        <v>0</v>
      </c>
      <c r="H4761" s="85">
        <v>37699</v>
      </c>
      <c r="I4761" s="85">
        <v>716.28</v>
      </c>
      <c r="J4761" s="85">
        <v>880.97</v>
      </c>
      <c r="K4761" s="85">
        <v>-164.69</v>
      </c>
      <c r="L4761" s="146">
        <v>179.07</v>
      </c>
      <c r="M4761" s="146">
        <v>14.38</v>
      </c>
      <c r="N4761" s="146">
        <v>0</v>
      </c>
      <c r="Y4761" s="32">
        <f t="shared" si="74"/>
        <v>234.62</v>
      </c>
    </row>
    <row r="4762" spans="1:25" x14ac:dyDescent="0.25">
      <c r="A4762" s="83" t="s">
        <v>12430</v>
      </c>
      <c r="B4762" s="84" t="s">
        <v>4836</v>
      </c>
      <c r="C4762" s="19">
        <v>8278.2099999999991</v>
      </c>
      <c r="D4762" s="19">
        <v>157.29</v>
      </c>
      <c r="E4762" s="19">
        <v>0</v>
      </c>
      <c r="F4762" s="19">
        <v>157.29</v>
      </c>
      <c r="G4762" s="19">
        <v>0</v>
      </c>
      <c r="H4762" s="85">
        <v>28425.37</v>
      </c>
      <c r="I4762" s="85">
        <v>540.08000000000004</v>
      </c>
      <c r="J4762" s="85">
        <v>629.14</v>
      </c>
      <c r="K4762" s="85">
        <v>-89.06</v>
      </c>
      <c r="L4762" s="146">
        <v>135.02000000000001</v>
      </c>
      <c r="M4762" s="146">
        <v>45.96</v>
      </c>
      <c r="N4762" s="146">
        <v>0</v>
      </c>
      <c r="Y4762" s="32">
        <f t="shared" si="74"/>
        <v>203.25</v>
      </c>
    </row>
    <row r="4763" spans="1:25" x14ac:dyDescent="0.25">
      <c r="A4763" s="83" t="s">
        <v>12431</v>
      </c>
      <c r="B4763" s="84" t="s">
        <v>4837</v>
      </c>
      <c r="C4763" s="19">
        <v>1707.76</v>
      </c>
      <c r="D4763" s="19">
        <v>32.450000000000003</v>
      </c>
      <c r="E4763" s="19">
        <v>0</v>
      </c>
      <c r="F4763" s="19">
        <v>32.450000000000003</v>
      </c>
      <c r="G4763" s="19">
        <v>0</v>
      </c>
      <c r="H4763" s="85">
        <v>4877.7700000000004</v>
      </c>
      <c r="I4763" s="85">
        <v>92.68</v>
      </c>
      <c r="J4763" s="85">
        <v>129.79</v>
      </c>
      <c r="K4763" s="85">
        <v>-37.11</v>
      </c>
      <c r="L4763" s="146">
        <v>23.17</v>
      </c>
      <c r="M4763" s="146">
        <v>0</v>
      </c>
      <c r="N4763" s="146">
        <v>13.94</v>
      </c>
      <c r="Y4763" s="32">
        <f t="shared" si="74"/>
        <v>32.450000000000003</v>
      </c>
    </row>
    <row r="4764" spans="1:25" x14ac:dyDescent="0.25">
      <c r="A4764" s="83" t="s">
        <v>12432</v>
      </c>
      <c r="B4764" s="84" t="s">
        <v>4838</v>
      </c>
      <c r="C4764" s="19">
        <v>9070.08</v>
      </c>
      <c r="D4764" s="19">
        <v>172.33</v>
      </c>
      <c r="E4764" s="19">
        <v>0</v>
      </c>
      <c r="F4764" s="19">
        <v>172.33</v>
      </c>
      <c r="G4764" s="19">
        <v>0</v>
      </c>
      <c r="H4764" s="85">
        <v>44230.42</v>
      </c>
      <c r="I4764" s="85">
        <v>840.38</v>
      </c>
      <c r="J4764" s="85">
        <v>689.33</v>
      </c>
      <c r="K4764" s="85">
        <v>151.05000000000001</v>
      </c>
      <c r="L4764" s="146">
        <v>210.1</v>
      </c>
      <c r="M4764" s="146">
        <v>361.15</v>
      </c>
      <c r="N4764" s="146">
        <v>0</v>
      </c>
      <c r="Y4764" s="32">
        <f t="shared" si="74"/>
        <v>533.48</v>
      </c>
    </row>
    <row r="4765" spans="1:25" x14ac:dyDescent="0.25">
      <c r="A4765" s="83" t="s">
        <v>12433</v>
      </c>
      <c r="B4765" s="84" t="s">
        <v>4839</v>
      </c>
      <c r="C4765" s="19">
        <v>333.28</v>
      </c>
      <c r="D4765" s="19">
        <v>6.33</v>
      </c>
      <c r="E4765" s="19">
        <v>0</v>
      </c>
      <c r="F4765" s="19">
        <v>6.33</v>
      </c>
      <c r="G4765" s="19">
        <v>0</v>
      </c>
      <c r="H4765" s="85">
        <v>310.79000000000002</v>
      </c>
      <c r="I4765" s="85">
        <v>5.91</v>
      </c>
      <c r="J4765" s="85">
        <v>25.33</v>
      </c>
      <c r="K4765" s="85">
        <v>-19.420000000000002</v>
      </c>
      <c r="L4765" s="146">
        <v>1.48</v>
      </c>
      <c r="M4765" s="146">
        <v>0</v>
      </c>
      <c r="N4765" s="146">
        <v>17.940000000000001</v>
      </c>
      <c r="Y4765" s="32">
        <f t="shared" si="74"/>
        <v>6.33</v>
      </c>
    </row>
    <row r="4766" spans="1:25" x14ac:dyDescent="0.25">
      <c r="A4766" s="83" t="s">
        <v>12434</v>
      </c>
      <c r="B4766" s="84" t="s">
        <v>4840</v>
      </c>
      <c r="C4766" s="19">
        <v>2011.48</v>
      </c>
      <c r="D4766" s="19">
        <v>38.22</v>
      </c>
      <c r="E4766" s="19">
        <v>0</v>
      </c>
      <c r="F4766" s="19">
        <v>38.22</v>
      </c>
      <c r="G4766" s="19">
        <v>0</v>
      </c>
      <c r="H4766" s="85">
        <v>3840.7</v>
      </c>
      <c r="I4766" s="85">
        <v>72.97</v>
      </c>
      <c r="J4766" s="85">
        <v>152.87</v>
      </c>
      <c r="K4766" s="85">
        <v>-79.900000000000006</v>
      </c>
      <c r="L4766" s="146">
        <v>18.239999999999998</v>
      </c>
      <c r="M4766" s="146">
        <v>0</v>
      </c>
      <c r="N4766" s="146">
        <v>61.66</v>
      </c>
      <c r="Y4766" s="32">
        <f t="shared" si="74"/>
        <v>38.22</v>
      </c>
    </row>
    <row r="4767" spans="1:25" x14ac:dyDescent="0.25">
      <c r="A4767" s="83" t="s">
        <v>12435</v>
      </c>
      <c r="B4767" s="84" t="s">
        <v>4841</v>
      </c>
      <c r="C4767" s="19">
        <v>23304.04</v>
      </c>
      <c r="D4767" s="19">
        <v>442.78</v>
      </c>
      <c r="E4767" s="19">
        <v>0</v>
      </c>
      <c r="F4767" s="19">
        <v>442.78</v>
      </c>
      <c r="G4767" s="19">
        <v>0</v>
      </c>
      <c r="H4767" s="85">
        <v>85083.53</v>
      </c>
      <c r="I4767" s="85">
        <v>1616.59</v>
      </c>
      <c r="J4767" s="85">
        <v>1771.11</v>
      </c>
      <c r="K4767" s="85">
        <v>-154.52000000000001</v>
      </c>
      <c r="L4767" s="146">
        <v>404.15</v>
      </c>
      <c r="M4767" s="146">
        <v>249.63</v>
      </c>
      <c r="N4767" s="146">
        <v>0</v>
      </c>
      <c r="Y4767" s="32">
        <f t="shared" si="74"/>
        <v>692.41</v>
      </c>
    </row>
    <row r="4768" spans="1:25" x14ac:dyDescent="0.25">
      <c r="A4768" s="83" t="s">
        <v>12436</v>
      </c>
      <c r="B4768" s="84" t="s">
        <v>4842</v>
      </c>
      <c r="C4768" s="19">
        <v>1620.55</v>
      </c>
      <c r="D4768" s="19">
        <v>30.79</v>
      </c>
      <c r="E4768" s="19">
        <v>0</v>
      </c>
      <c r="F4768" s="19">
        <v>30.79</v>
      </c>
      <c r="G4768" s="19">
        <v>0</v>
      </c>
      <c r="H4768" s="85">
        <v>3932.55</v>
      </c>
      <c r="I4768" s="85">
        <v>74.72</v>
      </c>
      <c r="J4768" s="85">
        <v>123.16</v>
      </c>
      <c r="K4768" s="85">
        <v>-48.44</v>
      </c>
      <c r="L4768" s="146">
        <v>18.68</v>
      </c>
      <c r="M4768" s="146">
        <v>0</v>
      </c>
      <c r="N4768" s="146">
        <v>29.76</v>
      </c>
      <c r="Y4768" s="32">
        <f t="shared" si="74"/>
        <v>30.79</v>
      </c>
    </row>
    <row r="4769" spans="1:25" x14ac:dyDescent="0.25">
      <c r="A4769" s="83" t="s">
        <v>12437</v>
      </c>
      <c r="B4769" s="84" t="s">
        <v>4843</v>
      </c>
      <c r="C4769" s="19">
        <v>510.7</v>
      </c>
      <c r="D4769" s="19">
        <v>9.6999999999999993</v>
      </c>
      <c r="E4769" s="19">
        <v>0</v>
      </c>
      <c r="F4769" s="19">
        <v>9.6999999999999993</v>
      </c>
      <c r="G4769" s="19">
        <v>0</v>
      </c>
      <c r="H4769" s="85">
        <v>1011.53</v>
      </c>
      <c r="I4769" s="85">
        <v>19.22</v>
      </c>
      <c r="J4769" s="85">
        <v>38.81</v>
      </c>
      <c r="K4769" s="85">
        <v>-19.59</v>
      </c>
      <c r="L4769" s="146">
        <v>4.8099999999999996</v>
      </c>
      <c r="M4769" s="146">
        <v>0</v>
      </c>
      <c r="N4769" s="146">
        <v>14.78</v>
      </c>
      <c r="Y4769" s="32">
        <f t="shared" si="74"/>
        <v>9.6999999999999993</v>
      </c>
    </row>
    <row r="4770" spans="1:25" x14ac:dyDescent="0.25">
      <c r="A4770" s="83" t="s">
        <v>12438</v>
      </c>
      <c r="B4770" s="84" t="s">
        <v>4844</v>
      </c>
      <c r="C4770" s="19">
        <v>4520.6899999999996</v>
      </c>
      <c r="D4770" s="19">
        <v>85.89</v>
      </c>
      <c r="E4770" s="19">
        <v>0</v>
      </c>
      <c r="F4770" s="19">
        <v>85.89</v>
      </c>
      <c r="G4770" s="19">
        <v>0</v>
      </c>
      <c r="H4770" s="85">
        <v>14259</v>
      </c>
      <c r="I4770" s="85">
        <v>270.92</v>
      </c>
      <c r="J4770" s="85">
        <v>343.57</v>
      </c>
      <c r="K4770" s="85">
        <v>-72.650000000000006</v>
      </c>
      <c r="L4770" s="146">
        <v>67.73</v>
      </c>
      <c r="M4770" s="146">
        <v>0</v>
      </c>
      <c r="N4770" s="146">
        <v>4.92</v>
      </c>
      <c r="Y4770" s="32">
        <f t="shared" si="74"/>
        <v>85.89</v>
      </c>
    </row>
    <row r="4771" spans="1:25" x14ac:dyDescent="0.25">
      <c r="A4771" s="83" t="s">
        <v>12439</v>
      </c>
      <c r="B4771" s="84" t="s">
        <v>4845</v>
      </c>
      <c r="C4771" s="19">
        <v>6518.68</v>
      </c>
      <c r="D4771" s="19">
        <v>123.86</v>
      </c>
      <c r="E4771" s="19">
        <v>0</v>
      </c>
      <c r="F4771" s="19">
        <v>123.86</v>
      </c>
      <c r="G4771" s="19">
        <v>0</v>
      </c>
      <c r="H4771" s="85">
        <v>22181.3</v>
      </c>
      <c r="I4771" s="85">
        <v>421.44</v>
      </c>
      <c r="J4771" s="85">
        <v>495.42</v>
      </c>
      <c r="K4771" s="85">
        <v>-73.98</v>
      </c>
      <c r="L4771" s="146">
        <v>105.36</v>
      </c>
      <c r="M4771" s="146">
        <v>31.38</v>
      </c>
      <c r="N4771" s="146">
        <v>0</v>
      </c>
      <c r="Y4771" s="32">
        <f t="shared" si="74"/>
        <v>155.24</v>
      </c>
    </row>
    <row r="4772" spans="1:25" x14ac:dyDescent="0.25">
      <c r="A4772" s="83" t="s">
        <v>12440</v>
      </c>
      <c r="B4772" s="84" t="s">
        <v>4846</v>
      </c>
      <c r="C4772" s="19">
        <v>10307.93</v>
      </c>
      <c r="D4772" s="19">
        <v>195.85</v>
      </c>
      <c r="E4772" s="19">
        <v>0</v>
      </c>
      <c r="F4772" s="19">
        <v>195.85</v>
      </c>
      <c r="G4772" s="19">
        <v>0</v>
      </c>
      <c r="H4772" s="85">
        <v>41050.339999999997</v>
      </c>
      <c r="I4772" s="85">
        <v>779.96</v>
      </c>
      <c r="J4772" s="85">
        <v>783.4</v>
      </c>
      <c r="K4772" s="85">
        <v>-3.44</v>
      </c>
      <c r="L4772" s="146">
        <v>194.99</v>
      </c>
      <c r="M4772" s="146">
        <v>191.55</v>
      </c>
      <c r="N4772" s="146">
        <v>0</v>
      </c>
      <c r="Y4772" s="32">
        <f t="shared" si="74"/>
        <v>387.4</v>
      </c>
    </row>
    <row r="4773" spans="1:25" x14ac:dyDescent="0.25">
      <c r="A4773" s="83" t="s">
        <v>12441</v>
      </c>
      <c r="B4773" s="84" t="s">
        <v>4847</v>
      </c>
      <c r="C4773" s="19">
        <v>5494.47</v>
      </c>
      <c r="D4773" s="19">
        <v>104.4</v>
      </c>
      <c r="E4773" s="19">
        <v>0</v>
      </c>
      <c r="F4773" s="19">
        <v>104.4</v>
      </c>
      <c r="G4773" s="19">
        <v>0</v>
      </c>
      <c r="H4773" s="85">
        <v>21245.77</v>
      </c>
      <c r="I4773" s="85">
        <v>403.67</v>
      </c>
      <c r="J4773" s="85">
        <v>417.58</v>
      </c>
      <c r="K4773" s="85">
        <v>-13.91</v>
      </c>
      <c r="L4773" s="146">
        <v>100.92</v>
      </c>
      <c r="M4773" s="146">
        <v>87.01</v>
      </c>
      <c r="N4773" s="146">
        <v>0</v>
      </c>
      <c r="Y4773" s="32">
        <f t="shared" si="74"/>
        <v>191.41000000000003</v>
      </c>
    </row>
    <row r="4774" spans="1:25" x14ac:dyDescent="0.25">
      <c r="A4774" s="83" t="s">
        <v>12442</v>
      </c>
      <c r="B4774" s="84" t="s">
        <v>4848</v>
      </c>
      <c r="C4774" s="19">
        <v>3085.89</v>
      </c>
      <c r="D4774" s="19">
        <v>58.63</v>
      </c>
      <c r="E4774" s="19">
        <v>0</v>
      </c>
      <c r="F4774" s="19">
        <v>58.63</v>
      </c>
      <c r="G4774" s="19">
        <v>0</v>
      </c>
      <c r="H4774" s="85">
        <v>13661.03</v>
      </c>
      <c r="I4774" s="85">
        <v>259.56</v>
      </c>
      <c r="J4774" s="85">
        <v>234.53</v>
      </c>
      <c r="K4774" s="85">
        <v>25.03</v>
      </c>
      <c r="L4774" s="146">
        <v>64.89</v>
      </c>
      <c r="M4774" s="146">
        <v>89.92</v>
      </c>
      <c r="N4774" s="146">
        <v>0</v>
      </c>
      <c r="Y4774" s="32">
        <f t="shared" si="74"/>
        <v>148.55000000000001</v>
      </c>
    </row>
    <row r="4775" spans="1:25" x14ac:dyDescent="0.25">
      <c r="A4775" s="83" t="s">
        <v>12443</v>
      </c>
      <c r="B4775" s="84" t="s">
        <v>4849</v>
      </c>
      <c r="C4775" s="19">
        <v>1392.84</v>
      </c>
      <c r="D4775" s="19">
        <v>26.47</v>
      </c>
      <c r="E4775" s="19">
        <v>0</v>
      </c>
      <c r="F4775" s="19">
        <v>26.47</v>
      </c>
      <c r="G4775" s="19">
        <v>0</v>
      </c>
      <c r="H4775" s="85">
        <v>3953.7</v>
      </c>
      <c r="I4775" s="85">
        <v>75.12</v>
      </c>
      <c r="J4775" s="85">
        <v>105.86</v>
      </c>
      <c r="K4775" s="85">
        <v>-30.74</v>
      </c>
      <c r="L4775" s="146">
        <v>18.78</v>
      </c>
      <c r="M4775" s="146">
        <v>0</v>
      </c>
      <c r="N4775" s="146">
        <v>11.96</v>
      </c>
      <c r="Y4775" s="32">
        <f t="shared" si="74"/>
        <v>26.47</v>
      </c>
    </row>
    <row r="4776" spans="1:25" x14ac:dyDescent="0.25">
      <c r="A4776" s="83" t="s">
        <v>12444</v>
      </c>
      <c r="B4776" s="84" t="s">
        <v>4850</v>
      </c>
      <c r="C4776" s="19">
        <v>954.17</v>
      </c>
      <c r="D4776" s="19">
        <v>18.13</v>
      </c>
      <c r="E4776" s="19">
        <v>0</v>
      </c>
      <c r="F4776" s="19">
        <v>18.13</v>
      </c>
      <c r="G4776" s="19">
        <v>0</v>
      </c>
      <c r="H4776" s="85">
        <v>2884.84</v>
      </c>
      <c r="I4776" s="85">
        <v>54.81</v>
      </c>
      <c r="J4776" s="85">
        <v>72.52</v>
      </c>
      <c r="K4776" s="85">
        <v>-17.71</v>
      </c>
      <c r="L4776" s="146">
        <v>13.7</v>
      </c>
      <c r="M4776" s="146">
        <v>0</v>
      </c>
      <c r="N4776" s="146">
        <v>4.01</v>
      </c>
      <c r="Y4776" s="32">
        <f t="shared" si="74"/>
        <v>18.13</v>
      </c>
    </row>
    <row r="4777" spans="1:25" x14ac:dyDescent="0.25">
      <c r="A4777" s="83" t="s">
        <v>12445</v>
      </c>
      <c r="B4777" s="84" t="s">
        <v>4851</v>
      </c>
      <c r="C4777" s="19">
        <v>8268.32</v>
      </c>
      <c r="D4777" s="19">
        <v>157.1</v>
      </c>
      <c r="E4777" s="19">
        <v>0</v>
      </c>
      <c r="F4777" s="19">
        <v>157.1</v>
      </c>
      <c r="G4777" s="19">
        <v>0</v>
      </c>
      <c r="H4777" s="85">
        <v>29261.08</v>
      </c>
      <c r="I4777" s="85">
        <v>555.96</v>
      </c>
      <c r="J4777" s="85">
        <v>628.39</v>
      </c>
      <c r="K4777" s="85">
        <v>-72.430000000000007</v>
      </c>
      <c r="L4777" s="146">
        <v>138.99</v>
      </c>
      <c r="M4777" s="146">
        <v>66.56</v>
      </c>
      <c r="N4777" s="146">
        <v>0</v>
      </c>
      <c r="Y4777" s="32">
        <f t="shared" si="74"/>
        <v>223.66</v>
      </c>
    </row>
    <row r="4778" spans="1:25" x14ac:dyDescent="0.25">
      <c r="A4778" s="83" t="s">
        <v>12446</v>
      </c>
      <c r="B4778" s="84" t="s">
        <v>4852</v>
      </c>
      <c r="C4778" s="19">
        <v>6752.16</v>
      </c>
      <c r="D4778" s="19">
        <v>128.29</v>
      </c>
      <c r="E4778" s="19">
        <v>0</v>
      </c>
      <c r="F4778" s="19">
        <v>128.29</v>
      </c>
      <c r="G4778" s="19">
        <v>0</v>
      </c>
      <c r="H4778" s="85">
        <v>31503.32</v>
      </c>
      <c r="I4778" s="85">
        <v>598.55999999999995</v>
      </c>
      <c r="J4778" s="85">
        <v>513.16</v>
      </c>
      <c r="K4778" s="85">
        <v>85.4</v>
      </c>
      <c r="L4778" s="146">
        <v>149.63999999999999</v>
      </c>
      <c r="M4778" s="146">
        <v>235.04</v>
      </c>
      <c r="N4778" s="146">
        <v>0</v>
      </c>
      <c r="Y4778" s="32">
        <f t="shared" si="74"/>
        <v>363.33</v>
      </c>
    </row>
    <row r="4779" spans="1:25" x14ac:dyDescent="0.25">
      <c r="A4779" s="83" t="s">
        <v>12447</v>
      </c>
      <c r="B4779" s="84" t="s">
        <v>4853</v>
      </c>
      <c r="C4779" s="19">
        <v>3876.4</v>
      </c>
      <c r="D4779" s="19">
        <v>73.650000000000006</v>
      </c>
      <c r="E4779" s="19">
        <v>0</v>
      </c>
      <c r="F4779" s="19">
        <v>73.650000000000006</v>
      </c>
      <c r="G4779" s="19">
        <v>0</v>
      </c>
      <c r="H4779" s="85">
        <v>9792.5400000000009</v>
      </c>
      <c r="I4779" s="85">
        <v>186.06</v>
      </c>
      <c r="J4779" s="85">
        <v>294.61</v>
      </c>
      <c r="K4779" s="85">
        <v>-108.55</v>
      </c>
      <c r="L4779" s="146">
        <v>46.52</v>
      </c>
      <c r="M4779" s="146">
        <v>0</v>
      </c>
      <c r="N4779" s="146">
        <v>62.03</v>
      </c>
      <c r="Y4779" s="32">
        <f t="shared" si="74"/>
        <v>73.650000000000006</v>
      </c>
    </row>
    <row r="4780" spans="1:25" x14ac:dyDescent="0.25">
      <c r="A4780" s="83" t="s">
        <v>12448</v>
      </c>
      <c r="B4780" s="84" t="s">
        <v>4854</v>
      </c>
      <c r="C4780" s="19">
        <v>2915.73</v>
      </c>
      <c r="D4780" s="19">
        <v>55.4</v>
      </c>
      <c r="E4780" s="19">
        <v>0</v>
      </c>
      <c r="F4780" s="19">
        <v>55.4</v>
      </c>
      <c r="G4780" s="19">
        <v>0</v>
      </c>
      <c r="H4780" s="85">
        <v>6309.78</v>
      </c>
      <c r="I4780" s="85">
        <v>119.89</v>
      </c>
      <c r="J4780" s="85">
        <v>221.6</v>
      </c>
      <c r="K4780" s="85">
        <v>-101.71</v>
      </c>
      <c r="L4780" s="146">
        <v>29.97</v>
      </c>
      <c r="M4780" s="146">
        <v>0</v>
      </c>
      <c r="N4780" s="146">
        <v>71.739999999999995</v>
      </c>
      <c r="Y4780" s="32">
        <f t="shared" si="74"/>
        <v>55.4</v>
      </c>
    </row>
    <row r="4781" spans="1:25" x14ac:dyDescent="0.25">
      <c r="A4781" s="83" t="s">
        <v>12449</v>
      </c>
      <c r="B4781" s="84" t="s">
        <v>4855</v>
      </c>
      <c r="C4781" s="19">
        <v>3812.86</v>
      </c>
      <c r="D4781" s="19">
        <v>72.45</v>
      </c>
      <c r="E4781" s="19">
        <v>72.45</v>
      </c>
      <c r="F4781" s="19">
        <v>0</v>
      </c>
      <c r="G4781" s="19">
        <v>118.04</v>
      </c>
      <c r="H4781" s="85">
        <v>8944.3799999999992</v>
      </c>
      <c r="I4781" s="85">
        <v>169.94</v>
      </c>
      <c r="J4781" s="85">
        <v>407.82</v>
      </c>
      <c r="K4781" s="85">
        <v>-237.88</v>
      </c>
      <c r="L4781" s="146">
        <v>42.49</v>
      </c>
      <c r="M4781" s="146">
        <v>0</v>
      </c>
      <c r="N4781" s="146">
        <v>195.39</v>
      </c>
      <c r="Y4781" s="32">
        <f t="shared" si="74"/>
        <v>0</v>
      </c>
    </row>
    <row r="4782" spans="1:25" x14ac:dyDescent="0.25">
      <c r="A4782" s="83" t="s">
        <v>12450</v>
      </c>
      <c r="B4782" s="84" t="s">
        <v>4856</v>
      </c>
      <c r="C4782" s="19">
        <v>130575.58</v>
      </c>
      <c r="D4782" s="19">
        <v>2480.94</v>
      </c>
      <c r="E4782" s="19">
        <v>0</v>
      </c>
      <c r="F4782" s="19">
        <v>2480.94</v>
      </c>
      <c r="G4782" s="19">
        <v>0</v>
      </c>
      <c r="H4782" s="85">
        <v>500080.49</v>
      </c>
      <c r="I4782" s="85">
        <v>9501.5300000000007</v>
      </c>
      <c r="J4782" s="85">
        <v>9923.74</v>
      </c>
      <c r="K4782" s="85">
        <v>-422.21</v>
      </c>
      <c r="L4782" s="146">
        <v>2375.38</v>
      </c>
      <c r="M4782" s="146">
        <v>1953.17</v>
      </c>
      <c r="N4782" s="146">
        <v>0</v>
      </c>
      <c r="Y4782" s="32">
        <f t="shared" si="74"/>
        <v>4434.1100000000006</v>
      </c>
    </row>
    <row r="4783" spans="1:25" x14ac:dyDescent="0.25">
      <c r="A4783" s="83" t="s">
        <v>12451</v>
      </c>
      <c r="B4783" s="84" t="s">
        <v>4857</v>
      </c>
      <c r="C4783" s="19">
        <v>14123.18</v>
      </c>
      <c r="D4783" s="19">
        <v>268.33999999999997</v>
      </c>
      <c r="E4783" s="19">
        <v>0</v>
      </c>
      <c r="F4783" s="19">
        <v>268.33999999999997</v>
      </c>
      <c r="G4783" s="19">
        <v>0</v>
      </c>
      <c r="H4783" s="85">
        <v>46286.83</v>
      </c>
      <c r="I4783" s="85">
        <v>879.45</v>
      </c>
      <c r="J4783" s="85">
        <v>1073.3599999999999</v>
      </c>
      <c r="K4783" s="85">
        <v>-193.91</v>
      </c>
      <c r="L4783" s="146">
        <v>219.86</v>
      </c>
      <c r="M4783" s="146">
        <v>25.95</v>
      </c>
      <c r="N4783" s="146">
        <v>0</v>
      </c>
      <c r="Y4783" s="32">
        <f t="shared" si="74"/>
        <v>294.28999999999996</v>
      </c>
    </row>
    <row r="4784" spans="1:25" x14ac:dyDescent="0.25">
      <c r="A4784" s="83" t="s">
        <v>12452</v>
      </c>
      <c r="B4784" s="84" t="s">
        <v>4858</v>
      </c>
      <c r="C4784" s="19">
        <v>11767.07</v>
      </c>
      <c r="D4784" s="19">
        <v>223.58</v>
      </c>
      <c r="E4784" s="19">
        <v>0</v>
      </c>
      <c r="F4784" s="19">
        <v>223.58</v>
      </c>
      <c r="G4784" s="19">
        <v>0</v>
      </c>
      <c r="H4784" s="85">
        <v>57251.93</v>
      </c>
      <c r="I4784" s="85">
        <v>1087.79</v>
      </c>
      <c r="J4784" s="85">
        <v>894.3</v>
      </c>
      <c r="K4784" s="85">
        <v>193.49</v>
      </c>
      <c r="L4784" s="146">
        <v>271.95</v>
      </c>
      <c r="M4784" s="146">
        <v>465.44</v>
      </c>
      <c r="N4784" s="146">
        <v>0</v>
      </c>
      <c r="Y4784" s="32">
        <f t="shared" si="74"/>
        <v>689.02</v>
      </c>
    </row>
    <row r="4785" spans="1:25" x14ac:dyDescent="0.25">
      <c r="A4785" s="83" t="s">
        <v>12453</v>
      </c>
      <c r="B4785" s="84" t="s">
        <v>4859</v>
      </c>
      <c r="C4785" s="19">
        <v>6570.76</v>
      </c>
      <c r="D4785" s="19">
        <v>124.85</v>
      </c>
      <c r="E4785" s="19">
        <v>0</v>
      </c>
      <c r="F4785" s="19">
        <v>124.85</v>
      </c>
      <c r="G4785" s="19">
        <v>0</v>
      </c>
      <c r="H4785" s="85">
        <v>12310.51</v>
      </c>
      <c r="I4785" s="85">
        <v>233.9</v>
      </c>
      <c r="J4785" s="85">
        <v>499.38</v>
      </c>
      <c r="K4785" s="85">
        <v>-265.48</v>
      </c>
      <c r="L4785" s="146">
        <v>58.48</v>
      </c>
      <c r="M4785" s="146">
        <v>0</v>
      </c>
      <c r="N4785" s="146">
        <v>207</v>
      </c>
      <c r="Y4785" s="32">
        <f t="shared" si="74"/>
        <v>124.85</v>
      </c>
    </row>
    <row r="4786" spans="1:25" x14ac:dyDescent="0.25">
      <c r="A4786" s="83" t="s">
        <v>12454</v>
      </c>
      <c r="B4786" s="84" t="s">
        <v>4860</v>
      </c>
      <c r="C4786" s="19">
        <v>385.06</v>
      </c>
      <c r="D4786" s="19">
        <v>7.32</v>
      </c>
      <c r="E4786" s="19">
        <v>0</v>
      </c>
      <c r="F4786" s="19">
        <v>7.32</v>
      </c>
      <c r="G4786" s="19">
        <v>0</v>
      </c>
      <c r="H4786" s="85">
        <v>1410.73</v>
      </c>
      <c r="I4786" s="85">
        <v>26.8</v>
      </c>
      <c r="J4786" s="85">
        <v>29.26</v>
      </c>
      <c r="K4786" s="85">
        <v>-2.46</v>
      </c>
      <c r="L4786" s="146">
        <v>6.7</v>
      </c>
      <c r="M4786" s="146">
        <v>4.24</v>
      </c>
      <c r="N4786" s="146">
        <v>0</v>
      </c>
      <c r="Y4786" s="32">
        <f t="shared" si="74"/>
        <v>11.56</v>
      </c>
    </row>
    <row r="4787" spans="1:25" x14ac:dyDescent="0.25">
      <c r="A4787" s="83" t="s">
        <v>12455</v>
      </c>
      <c r="B4787" s="84" t="s">
        <v>4861</v>
      </c>
      <c r="C4787" s="19">
        <v>681.92</v>
      </c>
      <c r="D4787" s="19">
        <v>12.96</v>
      </c>
      <c r="E4787" s="19">
        <v>0</v>
      </c>
      <c r="F4787" s="19">
        <v>12.96</v>
      </c>
      <c r="G4787" s="19">
        <v>0</v>
      </c>
      <c r="H4787" s="85">
        <v>1754.53</v>
      </c>
      <c r="I4787" s="85">
        <v>33.340000000000003</v>
      </c>
      <c r="J4787" s="85">
        <v>51.83</v>
      </c>
      <c r="K4787" s="85">
        <v>-18.489999999999998</v>
      </c>
      <c r="L4787" s="146">
        <v>8.34</v>
      </c>
      <c r="M4787" s="146">
        <v>0</v>
      </c>
      <c r="N4787" s="146">
        <v>10.15</v>
      </c>
      <c r="Y4787" s="32">
        <f t="shared" si="74"/>
        <v>12.96</v>
      </c>
    </row>
    <row r="4788" spans="1:25" x14ac:dyDescent="0.25">
      <c r="A4788" s="83" t="s">
        <v>12456</v>
      </c>
      <c r="B4788" s="84" t="s">
        <v>4862</v>
      </c>
      <c r="C4788" s="19">
        <v>1325.49</v>
      </c>
      <c r="D4788" s="19">
        <v>25.19</v>
      </c>
      <c r="E4788" s="19">
        <v>0</v>
      </c>
      <c r="F4788" s="19">
        <v>25.19</v>
      </c>
      <c r="G4788" s="19">
        <v>0</v>
      </c>
      <c r="H4788" s="85">
        <v>3766.49</v>
      </c>
      <c r="I4788" s="85">
        <v>71.56</v>
      </c>
      <c r="J4788" s="85">
        <v>100.74</v>
      </c>
      <c r="K4788" s="85">
        <v>-29.18</v>
      </c>
      <c r="L4788" s="146">
        <v>17.89</v>
      </c>
      <c r="M4788" s="146">
        <v>0</v>
      </c>
      <c r="N4788" s="146">
        <v>11.29</v>
      </c>
      <c r="Y4788" s="32">
        <f t="shared" si="74"/>
        <v>25.19</v>
      </c>
    </row>
    <row r="4789" spans="1:25" x14ac:dyDescent="0.25">
      <c r="A4789" s="83" t="s">
        <v>12457</v>
      </c>
      <c r="B4789" s="84" t="s">
        <v>4863</v>
      </c>
      <c r="C4789" s="19">
        <v>8507.4599999999991</v>
      </c>
      <c r="D4789" s="19">
        <v>161.63999999999999</v>
      </c>
      <c r="E4789" s="19">
        <v>0</v>
      </c>
      <c r="F4789" s="19">
        <v>161.63999999999999</v>
      </c>
      <c r="G4789" s="19">
        <v>0</v>
      </c>
      <c r="H4789" s="85">
        <v>48481.97</v>
      </c>
      <c r="I4789" s="85">
        <v>921.16</v>
      </c>
      <c r="J4789" s="85">
        <v>646.57000000000005</v>
      </c>
      <c r="K4789" s="85">
        <v>274.58999999999997</v>
      </c>
      <c r="L4789" s="146">
        <v>230.29</v>
      </c>
      <c r="M4789" s="146">
        <v>504.88</v>
      </c>
      <c r="N4789" s="146">
        <v>0</v>
      </c>
      <c r="Y4789" s="32">
        <f t="shared" si="74"/>
        <v>666.52</v>
      </c>
    </row>
    <row r="4790" spans="1:25" x14ac:dyDescent="0.25">
      <c r="A4790" s="83" t="s">
        <v>12458</v>
      </c>
      <c r="B4790" s="84" t="s">
        <v>4864</v>
      </c>
      <c r="C4790" s="19">
        <v>3879.36</v>
      </c>
      <c r="D4790" s="19">
        <v>73.709999999999994</v>
      </c>
      <c r="E4790" s="19">
        <v>0</v>
      </c>
      <c r="F4790" s="19">
        <v>73.709999999999994</v>
      </c>
      <c r="G4790" s="19">
        <v>0</v>
      </c>
      <c r="H4790" s="85">
        <v>13959.11</v>
      </c>
      <c r="I4790" s="85">
        <v>265.22000000000003</v>
      </c>
      <c r="J4790" s="85">
        <v>294.83</v>
      </c>
      <c r="K4790" s="85">
        <v>-29.61</v>
      </c>
      <c r="L4790" s="146">
        <v>66.31</v>
      </c>
      <c r="M4790" s="146">
        <v>36.700000000000003</v>
      </c>
      <c r="N4790" s="146">
        <v>0</v>
      </c>
      <c r="Y4790" s="32">
        <f t="shared" si="74"/>
        <v>110.41</v>
      </c>
    </row>
    <row r="4791" spans="1:25" x14ac:dyDescent="0.25">
      <c r="A4791" s="83" t="s">
        <v>12459</v>
      </c>
      <c r="B4791" s="84" t="s">
        <v>4865</v>
      </c>
      <c r="C4791" s="19">
        <v>12451.24</v>
      </c>
      <c r="D4791" s="19">
        <v>236.57</v>
      </c>
      <c r="E4791" s="19">
        <v>0</v>
      </c>
      <c r="F4791" s="19">
        <v>236.57</v>
      </c>
      <c r="G4791" s="19">
        <v>0</v>
      </c>
      <c r="H4791" s="85">
        <v>34930.39</v>
      </c>
      <c r="I4791" s="85">
        <v>663.68</v>
      </c>
      <c r="J4791" s="85">
        <v>946.29</v>
      </c>
      <c r="K4791" s="85">
        <v>-282.61</v>
      </c>
      <c r="L4791" s="146">
        <v>165.92</v>
      </c>
      <c r="M4791" s="146">
        <v>0</v>
      </c>
      <c r="N4791" s="146">
        <v>116.69</v>
      </c>
      <c r="Y4791" s="32">
        <f t="shared" si="74"/>
        <v>236.57</v>
      </c>
    </row>
    <row r="4792" spans="1:25" x14ac:dyDescent="0.25">
      <c r="A4792" s="83" t="s">
        <v>12460</v>
      </c>
      <c r="B4792" s="84" t="s">
        <v>4866</v>
      </c>
      <c r="C4792" s="19">
        <v>392.43</v>
      </c>
      <c r="D4792" s="19">
        <v>7.46</v>
      </c>
      <c r="E4792" s="19">
        <v>0</v>
      </c>
      <c r="F4792" s="19">
        <v>7.46</v>
      </c>
      <c r="G4792" s="19">
        <v>0</v>
      </c>
      <c r="H4792" s="85">
        <v>1507.15</v>
      </c>
      <c r="I4792" s="85">
        <v>28.64</v>
      </c>
      <c r="J4792" s="85">
        <v>29.82</v>
      </c>
      <c r="K4792" s="85">
        <v>-1.18</v>
      </c>
      <c r="L4792" s="146">
        <v>7.16</v>
      </c>
      <c r="M4792" s="146">
        <v>5.98</v>
      </c>
      <c r="N4792" s="146">
        <v>0</v>
      </c>
      <c r="Y4792" s="32">
        <f t="shared" si="74"/>
        <v>13.440000000000001</v>
      </c>
    </row>
    <row r="4793" spans="1:25" x14ac:dyDescent="0.25">
      <c r="A4793" s="83" t="s">
        <v>12461</v>
      </c>
      <c r="B4793" s="84" t="s">
        <v>4867</v>
      </c>
      <c r="C4793" s="19">
        <v>41167.58</v>
      </c>
      <c r="D4793" s="19">
        <v>782.19</v>
      </c>
      <c r="E4793" s="19">
        <v>0</v>
      </c>
      <c r="F4793" s="19">
        <v>782.19</v>
      </c>
      <c r="G4793" s="19">
        <v>0</v>
      </c>
      <c r="H4793" s="85">
        <v>164478.75</v>
      </c>
      <c r="I4793" s="85">
        <v>3125.1</v>
      </c>
      <c r="J4793" s="85">
        <v>3128.74</v>
      </c>
      <c r="K4793" s="85">
        <v>-3.64</v>
      </c>
      <c r="L4793" s="146">
        <v>781.28</v>
      </c>
      <c r="M4793" s="146">
        <v>777.64</v>
      </c>
      <c r="N4793" s="146">
        <v>0</v>
      </c>
      <c r="Y4793" s="32">
        <f t="shared" si="74"/>
        <v>1559.83</v>
      </c>
    </row>
    <row r="4794" spans="1:25" x14ac:dyDescent="0.25">
      <c r="A4794" s="83" t="s">
        <v>12462</v>
      </c>
      <c r="B4794" s="84" t="s">
        <v>4868</v>
      </c>
      <c r="C4794" s="19">
        <v>7449.31</v>
      </c>
      <c r="D4794" s="19">
        <v>141.54</v>
      </c>
      <c r="E4794" s="19">
        <v>0</v>
      </c>
      <c r="F4794" s="19">
        <v>141.54</v>
      </c>
      <c r="G4794" s="19">
        <v>0</v>
      </c>
      <c r="H4794" s="85">
        <v>23373.62</v>
      </c>
      <c r="I4794" s="85">
        <v>444.1</v>
      </c>
      <c r="J4794" s="85">
        <v>566.15</v>
      </c>
      <c r="K4794" s="85">
        <v>-122.05</v>
      </c>
      <c r="L4794" s="146">
        <v>111.03</v>
      </c>
      <c r="M4794" s="146">
        <v>0</v>
      </c>
      <c r="N4794" s="146">
        <v>11.02</v>
      </c>
      <c r="Y4794" s="32">
        <f t="shared" si="74"/>
        <v>141.54</v>
      </c>
    </row>
    <row r="4795" spans="1:25" x14ac:dyDescent="0.25">
      <c r="A4795" s="83" t="s">
        <v>12463</v>
      </c>
      <c r="B4795" s="84" t="s">
        <v>4869</v>
      </c>
      <c r="C4795" s="19">
        <v>536.74</v>
      </c>
      <c r="D4795" s="19">
        <v>10.199999999999999</v>
      </c>
      <c r="E4795" s="19">
        <v>0</v>
      </c>
      <c r="F4795" s="19">
        <v>10.199999999999999</v>
      </c>
      <c r="G4795" s="19">
        <v>0</v>
      </c>
      <c r="H4795" s="85">
        <v>1574.45</v>
      </c>
      <c r="I4795" s="85">
        <v>29.91</v>
      </c>
      <c r="J4795" s="85">
        <v>40.79</v>
      </c>
      <c r="K4795" s="85">
        <v>-10.88</v>
      </c>
      <c r="L4795" s="146">
        <v>7.48</v>
      </c>
      <c r="M4795" s="146">
        <v>0</v>
      </c>
      <c r="N4795" s="146">
        <v>3.4</v>
      </c>
      <c r="Y4795" s="32">
        <f t="shared" si="74"/>
        <v>10.199999999999999</v>
      </c>
    </row>
    <row r="4796" spans="1:25" x14ac:dyDescent="0.25">
      <c r="A4796" s="83" t="s">
        <v>12464</v>
      </c>
      <c r="B4796" s="84" t="s">
        <v>4870</v>
      </c>
      <c r="C4796" s="19">
        <v>1598.94</v>
      </c>
      <c r="D4796" s="19">
        <v>30.38</v>
      </c>
      <c r="E4796" s="19">
        <v>0</v>
      </c>
      <c r="F4796" s="19">
        <v>30.38</v>
      </c>
      <c r="G4796" s="19">
        <v>0</v>
      </c>
      <c r="H4796" s="85">
        <v>2416.12</v>
      </c>
      <c r="I4796" s="85">
        <v>45.91</v>
      </c>
      <c r="J4796" s="85">
        <v>121.52</v>
      </c>
      <c r="K4796" s="85">
        <v>-75.61</v>
      </c>
      <c r="L4796" s="146">
        <v>11.48</v>
      </c>
      <c r="M4796" s="146">
        <v>0</v>
      </c>
      <c r="N4796" s="146">
        <v>64.13</v>
      </c>
      <c r="Y4796" s="32">
        <f t="shared" si="74"/>
        <v>30.38</v>
      </c>
    </row>
    <row r="4797" spans="1:25" x14ac:dyDescent="0.25">
      <c r="A4797" s="83" t="s">
        <v>12465</v>
      </c>
      <c r="B4797" s="84" t="s">
        <v>4871</v>
      </c>
      <c r="C4797" s="19">
        <v>8754.39</v>
      </c>
      <c r="D4797" s="19">
        <v>166.33</v>
      </c>
      <c r="E4797" s="19">
        <v>0</v>
      </c>
      <c r="F4797" s="19">
        <v>166.33</v>
      </c>
      <c r="G4797" s="19">
        <v>0</v>
      </c>
      <c r="H4797" s="85">
        <v>52191.78</v>
      </c>
      <c r="I4797" s="85">
        <v>991.64</v>
      </c>
      <c r="J4797" s="85">
        <v>665.33</v>
      </c>
      <c r="K4797" s="85">
        <v>326.31</v>
      </c>
      <c r="L4797" s="146">
        <v>247.91</v>
      </c>
      <c r="M4797" s="146">
        <v>574.22</v>
      </c>
      <c r="N4797" s="146">
        <v>0</v>
      </c>
      <c r="Y4797" s="32">
        <f t="shared" si="74"/>
        <v>740.55000000000007</v>
      </c>
    </row>
    <row r="4798" spans="1:25" x14ac:dyDescent="0.25">
      <c r="A4798" s="83" t="s">
        <v>12466</v>
      </c>
      <c r="B4798" s="84" t="s">
        <v>4872</v>
      </c>
      <c r="C4798" s="19">
        <v>53.27</v>
      </c>
      <c r="D4798" s="19">
        <v>1.01</v>
      </c>
      <c r="E4798" s="19">
        <v>1.01</v>
      </c>
      <c r="F4798" s="19">
        <v>0</v>
      </c>
      <c r="G4798" s="19">
        <v>15.07</v>
      </c>
      <c r="H4798" s="85">
        <v>77.959999999999994</v>
      </c>
      <c r="I4798" s="85">
        <v>1.48</v>
      </c>
      <c r="J4798" s="85">
        <v>19.12</v>
      </c>
      <c r="K4798" s="85">
        <v>-17.64</v>
      </c>
      <c r="L4798" s="146">
        <v>0.37</v>
      </c>
      <c r="M4798" s="146">
        <v>0</v>
      </c>
      <c r="N4798" s="146">
        <v>17.27</v>
      </c>
      <c r="Y4798" s="32">
        <f t="shared" si="74"/>
        <v>0</v>
      </c>
    </row>
    <row r="4799" spans="1:25" x14ac:dyDescent="0.25">
      <c r="A4799" s="83" t="s">
        <v>12467</v>
      </c>
      <c r="B4799" s="84" t="s">
        <v>4873</v>
      </c>
      <c r="C4799" s="19">
        <v>109.26</v>
      </c>
      <c r="D4799" s="19">
        <v>2.08</v>
      </c>
      <c r="E4799" s="19">
        <v>2.08</v>
      </c>
      <c r="F4799" s="19">
        <v>0</v>
      </c>
      <c r="G4799" s="19">
        <v>16.71</v>
      </c>
      <c r="H4799" s="85">
        <v>305.60000000000002</v>
      </c>
      <c r="I4799" s="85">
        <v>5.81</v>
      </c>
      <c r="J4799" s="85">
        <v>25.01</v>
      </c>
      <c r="K4799" s="85">
        <v>-19.2</v>
      </c>
      <c r="L4799" s="146">
        <v>1.45</v>
      </c>
      <c r="M4799" s="146">
        <v>0</v>
      </c>
      <c r="N4799" s="146">
        <v>17.75</v>
      </c>
      <c r="Y4799" s="32">
        <f t="shared" si="74"/>
        <v>0</v>
      </c>
    </row>
    <row r="4800" spans="1:25" x14ac:dyDescent="0.25">
      <c r="A4800" s="83" t="s">
        <v>12468</v>
      </c>
      <c r="B4800" s="84" t="s">
        <v>4874</v>
      </c>
      <c r="C4800" s="19">
        <v>1745.62</v>
      </c>
      <c r="D4800" s="19">
        <v>33.17</v>
      </c>
      <c r="E4800" s="19">
        <v>0</v>
      </c>
      <c r="F4800" s="19">
        <v>33.17</v>
      </c>
      <c r="G4800" s="19">
        <v>0</v>
      </c>
      <c r="H4800" s="85">
        <v>7909.01</v>
      </c>
      <c r="I4800" s="85">
        <v>150.27000000000001</v>
      </c>
      <c r="J4800" s="85">
        <v>132.66999999999999</v>
      </c>
      <c r="K4800" s="85">
        <v>17.600000000000001</v>
      </c>
      <c r="L4800" s="146">
        <v>37.57</v>
      </c>
      <c r="M4800" s="146">
        <v>55.17</v>
      </c>
      <c r="N4800" s="146">
        <v>0</v>
      </c>
      <c r="Y4800" s="32">
        <f t="shared" si="74"/>
        <v>88.34</v>
      </c>
    </row>
    <row r="4801" spans="1:25" x14ac:dyDescent="0.25">
      <c r="A4801" s="83" t="s">
        <v>12469</v>
      </c>
      <c r="B4801" s="84" t="s">
        <v>4875</v>
      </c>
      <c r="C4801" s="19">
        <v>13361.03</v>
      </c>
      <c r="D4801" s="19">
        <v>253.86</v>
      </c>
      <c r="E4801" s="19">
        <v>0</v>
      </c>
      <c r="F4801" s="19">
        <v>253.86</v>
      </c>
      <c r="G4801" s="19">
        <v>0</v>
      </c>
      <c r="H4801" s="85">
        <v>35511.230000000003</v>
      </c>
      <c r="I4801" s="85">
        <v>674.71</v>
      </c>
      <c r="J4801" s="85">
        <v>1015.44</v>
      </c>
      <c r="K4801" s="85">
        <v>-340.73</v>
      </c>
      <c r="L4801" s="146">
        <v>168.68</v>
      </c>
      <c r="M4801" s="146">
        <v>0</v>
      </c>
      <c r="N4801" s="146">
        <v>172.05</v>
      </c>
      <c r="Y4801" s="32">
        <f t="shared" si="74"/>
        <v>253.86</v>
      </c>
    </row>
    <row r="4802" spans="1:25" x14ac:dyDescent="0.25">
      <c r="A4802" s="83" t="s">
        <v>12470</v>
      </c>
      <c r="B4802" s="84" t="s">
        <v>4876</v>
      </c>
      <c r="C4802" s="19">
        <v>32645.24</v>
      </c>
      <c r="D4802" s="19">
        <v>620.26</v>
      </c>
      <c r="E4802" s="19">
        <v>0</v>
      </c>
      <c r="F4802" s="19">
        <v>620.26</v>
      </c>
      <c r="G4802" s="19">
        <v>0</v>
      </c>
      <c r="H4802" s="85">
        <v>126190.15</v>
      </c>
      <c r="I4802" s="85">
        <v>2397.61</v>
      </c>
      <c r="J4802" s="85">
        <v>2481.04</v>
      </c>
      <c r="K4802" s="85">
        <v>-83.43</v>
      </c>
      <c r="L4802" s="146">
        <v>599.4</v>
      </c>
      <c r="M4802" s="146">
        <v>515.97</v>
      </c>
      <c r="N4802" s="146">
        <v>0</v>
      </c>
      <c r="Y4802" s="32">
        <f t="shared" si="74"/>
        <v>1136.23</v>
      </c>
    </row>
    <row r="4803" spans="1:25" x14ac:dyDescent="0.25">
      <c r="A4803" s="83" t="s">
        <v>12471</v>
      </c>
      <c r="B4803" s="84" t="s">
        <v>4877</v>
      </c>
      <c r="C4803" s="19">
        <v>899.53</v>
      </c>
      <c r="D4803" s="19">
        <v>17.09</v>
      </c>
      <c r="E4803" s="19">
        <v>0</v>
      </c>
      <c r="F4803" s="19">
        <v>17.09</v>
      </c>
      <c r="G4803" s="19">
        <v>0</v>
      </c>
      <c r="H4803" s="85">
        <v>2619.5100000000002</v>
      </c>
      <c r="I4803" s="85">
        <v>49.77</v>
      </c>
      <c r="J4803" s="85">
        <v>68.36</v>
      </c>
      <c r="K4803" s="85">
        <v>-18.59</v>
      </c>
      <c r="L4803" s="146">
        <v>12.44</v>
      </c>
      <c r="M4803" s="146">
        <v>0</v>
      </c>
      <c r="N4803" s="146">
        <v>6.15</v>
      </c>
      <c r="Y4803" s="32">
        <f t="shared" si="74"/>
        <v>17.09</v>
      </c>
    </row>
    <row r="4804" spans="1:25" x14ac:dyDescent="0.25">
      <c r="A4804" s="83" t="s">
        <v>12472</v>
      </c>
      <c r="B4804" s="84" t="s">
        <v>4878</v>
      </c>
      <c r="C4804" s="19">
        <v>3492.38</v>
      </c>
      <c r="D4804" s="19">
        <v>66.36</v>
      </c>
      <c r="E4804" s="19">
        <v>0</v>
      </c>
      <c r="F4804" s="19">
        <v>66.36</v>
      </c>
      <c r="G4804" s="19">
        <v>0</v>
      </c>
      <c r="H4804" s="85">
        <v>8625.98</v>
      </c>
      <c r="I4804" s="85">
        <v>163.89</v>
      </c>
      <c r="J4804" s="85">
        <v>265.42</v>
      </c>
      <c r="K4804" s="85">
        <v>-101.53</v>
      </c>
      <c r="L4804" s="146">
        <v>40.97</v>
      </c>
      <c r="M4804" s="146">
        <v>0</v>
      </c>
      <c r="N4804" s="146">
        <v>60.56</v>
      </c>
      <c r="Y4804" s="32">
        <f t="shared" si="74"/>
        <v>66.36</v>
      </c>
    </row>
    <row r="4805" spans="1:25" x14ac:dyDescent="0.25">
      <c r="A4805" s="83" t="s">
        <v>12473</v>
      </c>
      <c r="B4805" s="84" t="s">
        <v>4879</v>
      </c>
      <c r="C4805" s="19">
        <v>860.52</v>
      </c>
      <c r="D4805" s="19">
        <v>16.350000000000001</v>
      </c>
      <c r="E4805" s="19">
        <v>0</v>
      </c>
      <c r="F4805" s="19">
        <v>16.350000000000001</v>
      </c>
      <c r="G4805" s="19">
        <v>0</v>
      </c>
      <c r="H4805" s="85">
        <v>2268.14</v>
      </c>
      <c r="I4805" s="85">
        <v>43.09</v>
      </c>
      <c r="J4805" s="85">
        <v>65.400000000000006</v>
      </c>
      <c r="K4805" s="85">
        <v>-22.31</v>
      </c>
      <c r="L4805" s="146">
        <v>10.77</v>
      </c>
      <c r="M4805" s="146">
        <v>0</v>
      </c>
      <c r="N4805" s="146">
        <v>11.54</v>
      </c>
      <c r="Y4805" s="32">
        <f t="shared" si="74"/>
        <v>16.350000000000001</v>
      </c>
    </row>
    <row r="4806" spans="1:25" x14ac:dyDescent="0.25">
      <c r="A4806" s="83" t="s">
        <v>12474</v>
      </c>
      <c r="B4806" s="84" t="s">
        <v>4880</v>
      </c>
      <c r="C4806" s="19">
        <v>2539.34</v>
      </c>
      <c r="D4806" s="19">
        <v>48.25</v>
      </c>
      <c r="E4806" s="19">
        <v>33.79</v>
      </c>
      <c r="F4806" s="19">
        <v>14.46</v>
      </c>
      <c r="G4806" s="19">
        <v>0</v>
      </c>
      <c r="H4806" s="85">
        <v>8909.6</v>
      </c>
      <c r="I4806" s="85">
        <v>169.28</v>
      </c>
      <c r="J4806" s="85">
        <v>192.99</v>
      </c>
      <c r="K4806" s="85">
        <v>-23.71</v>
      </c>
      <c r="L4806" s="146">
        <v>42.32</v>
      </c>
      <c r="M4806" s="146">
        <v>18.61</v>
      </c>
      <c r="N4806" s="146">
        <v>0</v>
      </c>
      <c r="Y4806" s="32">
        <f t="shared" si="74"/>
        <v>33.07</v>
      </c>
    </row>
    <row r="4807" spans="1:25" x14ac:dyDescent="0.25">
      <c r="A4807" s="83" t="s">
        <v>12475</v>
      </c>
      <c r="B4807" s="84" t="s">
        <v>4881</v>
      </c>
      <c r="C4807" s="19">
        <v>1204.32</v>
      </c>
      <c r="D4807" s="19">
        <v>22.88</v>
      </c>
      <c r="E4807" s="19">
        <v>0</v>
      </c>
      <c r="F4807" s="19">
        <v>22.88</v>
      </c>
      <c r="G4807" s="19">
        <v>0</v>
      </c>
      <c r="H4807" s="85">
        <v>5598.13</v>
      </c>
      <c r="I4807" s="85">
        <v>106.36</v>
      </c>
      <c r="J4807" s="85">
        <v>91.53</v>
      </c>
      <c r="K4807" s="85">
        <v>14.83</v>
      </c>
      <c r="L4807" s="146">
        <v>26.59</v>
      </c>
      <c r="M4807" s="146">
        <v>41.42</v>
      </c>
      <c r="N4807" s="146">
        <v>0</v>
      </c>
      <c r="Y4807" s="32">
        <f t="shared" si="74"/>
        <v>64.3</v>
      </c>
    </row>
    <row r="4808" spans="1:25" x14ac:dyDescent="0.25">
      <c r="A4808" s="83" t="s">
        <v>12476</v>
      </c>
      <c r="B4808" s="84" t="s">
        <v>4882</v>
      </c>
      <c r="C4808" s="19">
        <v>2081.59</v>
      </c>
      <c r="D4808" s="19">
        <v>39.549999999999997</v>
      </c>
      <c r="E4808" s="19">
        <v>0</v>
      </c>
      <c r="F4808" s="19">
        <v>39.549999999999997</v>
      </c>
      <c r="G4808" s="19">
        <v>0</v>
      </c>
      <c r="H4808" s="85">
        <v>11714.32</v>
      </c>
      <c r="I4808" s="85">
        <v>222.57</v>
      </c>
      <c r="J4808" s="85">
        <v>158.19999999999999</v>
      </c>
      <c r="K4808" s="85">
        <v>64.37</v>
      </c>
      <c r="L4808" s="146">
        <v>55.64</v>
      </c>
      <c r="M4808" s="146">
        <v>120.01</v>
      </c>
      <c r="N4808" s="146">
        <v>0</v>
      </c>
      <c r="Y4808" s="32">
        <f t="shared" si="74"/>
        <v>159.56</v>
      </c>
    </row>
    <row r="4809" spans="1:25" x14ac:dyDescent="0.25">
      <c r="A4809" s="83" t="s">
        <v>12477</v>
      </c>
      <c r="B4809" s="84" t="s">
        <v>4883</v>
      </c>
      <c r="C4809" s="19">
        <v>3964.23</v>
      </c>
      <c r="D4809" s="19">
        <v>75.319999999999993</v>
      </c>
      <c r="E4809" s="19">
        <v>11.46</v>
      </c>
      <c r="F4809" s="19">
        <v>63.86</v>
      </c>
      <c r="G4809" s="19">
        <v>0</v>
      </c>
      <c r="H4809" s="85">
        <v>10747.33</v>
      </c>
      <c r="I4809" s="85">
        <v>204.2</v>
      </c>
      <c r="J4809" s="85">
        <v>301.27999999999997</v>
      </c>
      <c r="K4809" s="85">
        <v>-97.08</v>
      </c>
      <c r="L4809" s="146">
        <v>51.05</v>
      </c>
      <c r="M4809" s="146">
        <v>0</v>
      </c>
      <c r="N4809" s="146">
        <v>46.03</v>
      </c>
      <c r="Y4809" s="32">
        <f t="shared" si="74"/>
        <v>63.86</v>
      </c>
    </row>
    <row r="4810" spans="1:25" x14ac:dyDescent="0.25">
      <c r="A4810" s="83" t="s">
        <v>12478</v>
      </c>
      <c r="B4810" s="84" t="s">
        <v>4884</v>
      </c>
      <c r="C4810" s="19">
        <v>56744.04</v>
      </c>
      <c r="D4810" s="19">
        <v>1078.1400000000001</v>
      </c>
      <c r="E4810" s="19">
        <v>0</v>
      </c>
      <c r="F4810" s="19">
        <v>1078.1400000000001</v>
      </c>
      <c r="G4810" s="19">
        <v>0</v>
      </c>
      <c r="H4810" s="85">
        <v>228857.59</v>
      </c>
      <c r="I4810" s="85">
        <v>4348.29</v>
      </c>
      <c r="J4810" s="85">
        <v>4312.55</v>
      </c>
      <c r="K4810" s="85">
        <v>35.74</v>
      </c>
      <c r="L4810" s="146">
        <v>1087.07</v>
      </c>
      <c r="M4810" s="146">
        <v>1122.81</v>
      </c>
      <c r="N4810" s="146">
        <v>0</v>
      </c>
      <c r="Y4810" s="32">
        <f t="shared" si="74"/>
        <v>2200.9499999999998</v>
      </c>
    </row>
    <row r="4811" spans="1:25" x14ac:dyDescent="0.25">
      <c r="A4811" s="83" t="s">
        <v>12479</v>
      </c>
      <c r="B4811" s="84" t="s">
        <v>4885</v>
      </c>
      <c r="C4811" s="19">
        <v>3317.81</v>
      </c>
      <c r="D4811" s="19">
        <v>63.04</v>
      </c>
      <c r="E4811" s="19">
        <v>0</v>
      </c>
      <c r="F4811" s="19">
        <v>63.04</v>
      </c>
      <c r="G4811" s="19">
        <v>0</v>
      </c>
      <c r="H4811" s="85">
        <v>20144.12</v>
      </c>
      <c r="I4811" s="85">
        <v>382.74</v>
      </c>
      <c r="J4811" s="85">
        <v>252.15</v>
      </c>
      <c r="K4811" s="85">
        <v>130.59</v>
      </c>
      <c r="L4811" s="146">
        <v>95.69</v>
      </c>
      <c r="M4811" s="146">
        <v>226.28</v>
      </c>
      <c r="N4811" s="146">
        <v>0</v>
      </c>
      <c r="Y4811" s="32">
        <f t="shared" si="74"/>
        <v>289.32</v>
      </c>
    </row>
    <row r="4812" spans="1:25" x14ac:dyDescent="0.25">
      <c r="A4812" s="83" t="s">
        <v>12480</v>
      </c>
      <c r="B4812" s="84" t="s">
        <v>4886</v>
      </c>
      <c r="C4812" s="19">
        <v>282.08999999999997</v>
      </c>
      <c r="D4812" s="19">
        <v>5.36</v>
      </c>
      <c r="E4812" s="19">
        <v>0</v>
      </c>
      <c r="F4812" s="19">
        <v>5.36</v>
      </c>
      <c r="G4812" s="19">
        <v>0</v>
      </c>
      <c r="H4812" s="85">
        <v>896.07</v>
      </c>
      <c r="I4812" s="85">
        <v>17.03</v>
      </c>
      <c r="J4812" s="85">
        <v>21.44</v>
      </c>
      <c r="K4812" s="85">
        <v>-4.41</v>
      </c>
      <c r="L4812" s="146">
        <v>4.26</v>
      </c>
      <c r="M4812" s="146">
        <v>0</v>
      </c>
      <c r="N4812" s="146">
        <v>0.15</v>
      </c>
      <c r="Y4812" s="32">
        <f t="shared" si="74"/>
        <v>5.36</v>
      </c>
    </row>
    <row r="4813" spans="1:25" x14ac:dyDescent="0.25">
      <c r="A4813" s="83" t="s">
        <v>12481</v>
      </c>
      <c r="B4813" s="84" t="s">
        <v>4887</v>
      </c>
      <c r="C4813" s="19">
        <v>5136.82</v>
      </c>
      <c r="D4813" s="19">
        <v>97.6</v>
      </c>
      <c r="E4813" s="19">
        <v>97.6</v>
      </c>
      <c r="F4813" s="19">
        <v>0</v>
      </c>
      <c r="G4813" s="19">
        <v>5.0999999999999996</v>
      </c>
      <c r="H4813" s="85">
        <v>10064.56</v>
      </c>
      <c r="I4813" s="85">
        <v>191.23</v>
      </c>
      <c r="J4813" s="85">
        <v>395.5</v>
      </c>
      <c r="K4813" s="85">
        <v>-204.27</v>
      </c>
      <c r="L4813" s="146">
        <v>47.81</v>
      </c>
      <c r="M4813" s="146">
        <v>0</v>
      </c>
      <c r="N4813" s="146">
        <v>156.46</v>
      </c>
      <c r="Y4813" s="32">
        <f t="shared" si="74"/>
        <v>0</v>
      </c>
    </row>
    <row r="4814" spans="1:25" x14ac:dyDescent="0.25">
      <c r="A4814" s="83" t="s">
        <v>12482</v>
      </c>
      <c r="B4814" s="84" t="s">
        <v>4888</v>
      </c>
      <c r="C4814" s="19">
        <v>1625.29</v>
      </c>
      <c r="D4814" s="19">
        <v>30.88</v>
      </c>
      <c r="E4814" s="19">
        <v>0</v>
      </c>
      <c r="F4814" s="19">
        <v>30.88</v>
      </c>
      <c r="G4814" s="19">
        <v>0</v>
      </c>
      <c r="H4814" s="85">
        <v>1722.56</v>
      </c>
      <c r="I4814" s="85">
        <v>32.729999999999997</v>
      </c>
      <c r="J4814" s="85">
        <v>123.52</v>
      </c>
      <c r="K4814" s="85">
        <v>-90.79</v>
      </c>
      <c r="L4814" s="146">
        <v>8.18</v>
      </c>
      <c r="M4814" s="146">
        <v>0</v>
      </c>
      <c r="N4814" s="146">
        <v>82.61</v>
      </c>
      <c r="Y4814" s="32">
        <f t="shared" si="74"/>
        <v>30.88</v>
      </c>
    </row>
    <row r="4815" spans="1:25" x14ac:dyDescent="0.25">
      <c r="A4815" s="83" t="s">
        <v>12483</v>
      </c>
      <c r="B4815" s="84" t="s">
        <v>4889</v>
      </c>
      <c r="C4815" s="19">
        <v>37688.230000000003</v>
      </c>
      <c r="D4815" s="19">
        <v>716.08</v>
      </c>
      <c r="E4815" s="19">
        <v>0</v>
      </c>
      <c r="F4815" s="19">
        <v>716.08</v>
      </c>
      <c r="G4815" s="19">
        <v>0</v>
      </c>
      <c r="H4815" s="85">
        <v>149290.38</v>
      </c>
      <c r="I4815" s="85">
        <v>2836.52</v>
      </c>
      <c r="J4815" s="85">
        <v>2864.31</v>
      </c>
      <c r="K4815" s="85">
        <v>-27.79</v>
      </c>
      <c r="L4815" s="146">
        <v>709.13</v>
      </c>
      <c r="M4815" s="146">
        <v>681.34</v>
      </c>
      <c r="N4815" s="146">
        <v>0</v>
      </c>
      <c r="Y4815" s="32">
        <f t="shared" si="74"/>
        <v>1397.42</v>
      </c>
    </row>
    <row r="4816" spans="1:25" x14ac:dyDescent="0.25">
      <c r="A4816" s="83" t="s">
        <v>12484</v>
      </c>
      <c r="B4816" s="84" t="s">
        <v>4890</v>
      </c>
      <c r="C4816" s="19">
        <v>2539.79</v>
      </c>
      <c r="D4816" s="19">
        <v>48.26</v>
      </c>
      <c r="E4816" s="19">
        <v>0</v>
      </c>
      <c r="F4816" s="19">
        <v>48.26</v>
      </c>
      <c r="G4816" s="19">
        <v>0</v>
      </c>
      <c r="H4816" s="85">
        <v>10906.78</v>
      </c>
      <c r="I4816" s="85">
        <v>207.23</v>
      </c>
      <c r="J4816" s="85">
        <v>193.02</v>
      </c>
      <c r="K4816" s="85">
        <v>14.21</v>
      </c>
      <c r="L4816" s="146">
        <v>51.81</v>
      </c>
      <c r="M4816" s="146">
        <v>66.02</v>
      </c>
      <c r="N4816" s="146">
        <v>0</v>
      </c>
      <c r="Y4816" s="32">
        <f t="shared" si="74"/>
        <v>114.28</v>
      </c>
    </row>
    <row r="4817" spans="1:25" x14ac:dyDescent="0.25">
      <c r="A4817" s="83" t="s">
        <v>12485</v>
      </c>
      <c r="B4817" s="84" t="s">
        <v>4891</v>
      </c>
      <c r="C4817" s="19">
        <v>340.9</v>
      </c>
      <c r="D4817" s="19">
        <v>6.48</v>
      </c>
      <c r="E4817" s="19">
        <v>6.48</v>
      </c>
      <c r="F4817" s="19">
        <v>0</v>
      </c>
      <c r="G4817" s="19">
        <v>3.36</v>
      </c>
      <c r="H4817" s="85">
        <v>958.15</v>
      </c>
      <c r="I4817" s="85">
        <v>18.2</v>
      </c>
      <c r="J4817" s="85">
        <v>29.27</v>
      </c>
      <c r="K4817" s="85">
        <v>-11.07</v>
      </c>
      <c r="L4817" s="146">
        <v>4.55</v>
      </c>
      <c r="M4817" s="146">
        <v>0</v>
      </c>
      <c r="N4817" s="146">
        <v>6.52</v>
      </c>
      <c r="Y4817" s="32">
        <f t="shared" ref="Y4817:Y4880" si="75">F4817+M4817+R4817+W4817</f>
        <v>0</v>
      </c>
    </row>
    <row r="4818" spans="1:25" x14ac:dyDescent="0.25">
      <c r="A4818" s="83" t="s">
        <v>12486</v>
      </c>
      <c r="B4818" s="84" t="s">
        <v>4892</v>
      </c>
      <c r="C4818" s="19">
        <v>9832.92</v>
      </c>
      <c r="D4818" s="19">
        <v>186.83</v>
      </c>
      <c r="E4818" s="19">
        <v>0</v>
      </c>
      <c r="F4818" s="19">
        <v>186.83</v>
      </c>
      <c r="G4818" s="19">
        <v>0</v>
      </c>
      <c r="H4818" s="85">
        <v>41420.69</v>
      </c>
      <c r="I4818" s="85">
        <v>786.99</v>
      </c>
      <c r="J4818" s="85">
        <v>747.3</v>
      </c>
      <c r="K4818" s="85">
        <v>39.69</v>
      </c>
      <c r="L4818" s="146">
        <v>196.75</v>
      </c>
      <c r="M4818" s="146">
        <v>236.44</v>
      </c>
      <c r="N4818" s="146">
        <v>0</v>
      </c>
      <c r="Y4818" s="32">
        <f t="shared" si="75"/>
        <v>423.27</v>
      </c>
    </row>
    <row r="4819" spans="1:25" x14ac:dyDescent="0.25">
      <c r="A4819" s="83" t="s">
        <v>12487</v>
      </c>
      <c r="B4819" s="84" t="s">
        <v>4893</v>
      </c>
      <c r="C4819" s="19">
        <v>1036.05</v>
      </c>
      <c r="D4819" s="19">
        <v>19.690000000000001</v>
      </c>
      <c r="E4819" s="19">
        <v>0</v>
      </c>
      <c r="F4819" s="19">
        <v>19.690000000000001</v>
      </c>
      <c r="G4819" s="19">
        <v>0</v>
      </c>
      <c r="H4819" s="85">
        <v>2220.1</v>
      </c>
      <c r="I4819" s="85">
        <v>42.18</v>
      </c>
      <c r="J4819" s="85">
        <v>78.739999999999995</v>
      </c>
      <c r="K4819" s="85">
        <v>-36.56</v>
      </c>
      <c r="L4819" s="146">
        <v>10.55</v>
      </c>
      <c r="M4819" s="146">
        <v>0</v>
      </c>
      <c r="N4819" s="146">
        <v>26.01</v>
      </c>
      <c r="Y4819" s="32">
        <f t="shared" si="75"/>
        <v>19.690000000000001</v>
      </c>
    </row>
    <row r="4820" spans="1:25" x14ac:dyDescent="0.25">
      <c r="A4820" s="83" t="s">
        <v>12488</v>
      </c>
      <c r="B4820" s="84" t="s">
        <v>4894</v>
      </c>
      <c r="C4820" s="19">
        <v>5801.67</v>
      </c>
      <c r="D4820" s="19">
        <v>110.23</v>
      </c>
      <c r="E4820" s="19">
        <v>0</v>
      </c>
      <c r="F4820" s="19">
        <v>110.23</v>
      </c>
      <c r="G4820" s="19">
        <v>0</v>
      </c>
      <c r="H4820" s="85">
        <v>17295.28</v>
      </c>
      <c r="I4820" s="85">
        <v>328.61</v>
      </c>
      <c r="J4820" s="85">
        <v>440.93</v>
      </c>
      <c r="K4820" s="85">
        <v>-112.32</v>
      </c>
      <c r="L4820" s="146">
        <v>82.15</v>
      </c>
      <c r="M4820" s="146">
        <v>0</v>
      </c>
      <c r="N4820" s="146">
        <v>30.17</v>
      </c>
      <c r="Y4820" s="32">
        <f t="shared" si="75"/>
        <v>110.23</v>
      </c>
    </row>
    <row r="4821" spans="1:25" x14ac:dyDescent="0.25">
      <c r="A4821" s="83" t="s">
        <v>12489</v>
      </c>
      <c r="B4821" s="84" t="s">
        <v>4895</v>
      </c>
      <c r="C4821" s="19">
        <v>8259.11</v>
      </c>
      <c r="D4821" s="19">
        <v>156.91999999999999</v>
      </c>
      <c r="E4821" s="19">
        <v>0</v>
      </c>
      <c r="F4821" s="19">
        <v>156.91999999999999</v>
      </c>
      <c r="G4821" s="19">
        <v>0</v>
      </c>
      <c r="H4821" s="85">
        <v>23720.28</v>
      </c>
      <c r="I4821" s="85">
        <v>450.69</v>
      </c>
      <c r="J4821" s="85">
        <v>627.69000000000005</v>
      </c>
      <c r="K4821" s="85">
        <v>-177</v>
      </c>
      <c r="L4821" s="146">
        <v>112.67</v>
      </c>
      <c r="M4821" s="146">
        <v>0</v>
      </c>
      <c r="N4821" s="146">
        <v>64.33</v>
      </c>
      <c r="Y4821" s="32">
        <f t="shared" si="75"/>
        <v>156.91999999999999</v>
      </c>
    </row>
    <row r="4822" spans="1:25" x14ac:dyDescent="0.25">
      <c r="A4822" s="83" t="s">
        <v>12490</v>
      </c>
      <c r="B4822" s="84" t="s">
        <v>4896</v>
      </c>
      <c r="C4822" s="19">
        <v>3736.82</v>
      </c>
      <c r="D4822" s="19">
        <v>71</v>
      </c>
      <c r="E4822" s="19">
        <v>0</v>
      </c>
      <c r="F4822" s="19">
        <v>71</v>
      </c>
      <c r="G4822" s="19">
        <v>0</v>
      </c>
      <c r="H4822" s="85">
        <v>18317.78</v>
      </c>
      <c r="I4822" s="85">
        <v>348.04</v>
      </c>
      <c r="J4822" s="85">
        <v>284</v>
      </c>
      <c r="K4822" s="85">
        <v>64.040000000000006</v>
      </c>
      <c r="L4822" s="146">
        <v>87.01</v>
      </c>
      <c r="M4822" s="146">
        <v>151.05000000000001</v>
      </c>
      <c r="N4822" s="146">
        <v>0</v>
      </c>
      <c r="Y4822" s="32">
        <f t="shared" si="75"/>
        <v>222.05</v>
      </c>
    </row>
    <row r="4823" spans="1:25" x14ac:dyDescent="0.25">
      <c r="A4823" s="83" t="s">
        <v>12491</v>
      </c>
      <c r="B4823" s="84" t="s">
        <v>4897</v>
      </c>
      <c r="C4823" s="19">
        <v>38839.019999999997</v>
      </c>
      <c r="D4823" s="19">
        <v>737.94</v>
      </c>
      <c r="E4823" s="19">
        <v>0</v>
      </c>
      <c r="F4823" s="19">
        <v>737.94</v>
      </c>
      <c r="G4823" s="19">
        <v>0</v>
      </c>
      <c r="H4823" s="85">
        <v>101239.72</v>
      </c>
      <c r="I4823" s="85">
        <v>1923.55</v>
      </c>
      <c r="J4823" s="85">
        <v>2951.77</v>
      </c>
      <c r="K4823" s="85">
        <v>-1028.22</v>
      </c>
      <c r="L4823" s="146">
        <v>480.89</v>
      </c>
      <c r="M4823" s="146">
        <v>0</v>
      </c>
      <c r="N4823" s="146">
        <v>547.33000000000004</v>
      </c>
      <c r="Y4823" s="32">
        <f t="shared" si="75"/>
        <v>737.94</v>
      </c>
    </row>
    <row r="4824" spans="1:25" x14ac:dyDescent="0.25">
      <c r="A4824" s="83" t="s">
        <v>12492</v>
      </c>
      <c r="B4824" s="84" t="s">
        <v>4898</v>
      </c>
      <c r="C4824" s="19">
        <v>28268.99</v>
      </c>
      <c r="D4824" s="19">
        <v>537.11</v>
      </c>
      <c r="E4824" s="19">
        <v>0</v>
      </c>
      <c r="F4824" s="19">
        <v>537.11</v>
      </c>
      <c r="G4824" s="19">
        <v>0</v>
      </c>
      <c r="H4824" s="85">
        <v>155709.95000000001</v>
      </c>
      <c r="I4824" s="85">
        <v>2958.49</v>
      </c>
      <c r="J4824" s="85">
        <v>2148.44</v>
      </c>
      <c r="K4824" s="85">
        <v>810.05</v>
      </c>
      <c r="L4824" s="146">
        <v>739.62</v>
      </c>
      <c r="M4824" s="146">
        <v>1549.67</v>
      </c>
      <c r="N4824" s="146">
        <v>0</v>
      </c>
      <c r="Y4824" s="32">
        <f t="shared" si="75"/>
        <v>2086.7800000000002</v>
      </c>
    </row>
    <row r="4825" spans="1:25" x14ac:dyDescent="0.25">
      <c r="A4825" s="83" t="s">
        <v>12493</v>
      </c>
      <c r="B4825" s="84" t="s">
        <v>4899</v>
      </c>
      <c r="C4825" s="19">
        <v>9979.7800000000007</v>
      </c>
      <c r="D4825" s="19">
        <v>189.62</v>
      </c>
      <c r="E4825" s="19">
        <v>0</v>
      </c>
      <c r="F4825" s="19">
        <v>189.62</v>
      </c>
      <c r="G4825" s="19">
        <v>0</v>
      </c>
      <c r="H4825" s="85">
        <v>64826.93</v>
      </c>
      <c r="I4825" s="85">
        <v>1231.71</v>
      </c>
      <c r="J4825" s="85">
        <v>758.46</v>
      </c>
      <c r="K4825" s="85">
        <v>473.25</v>
      </c>
      <c r="L4825" s="146">
        <v>307.93</v>
      </c>
      <c r="M4825" s="146">
        <v>781.18</v>
      </c>
      <c r="N4825" s="146">
        <v>0</v>
      </c>
      <c r="Y4825" s="32">
        <f t="shared" si="75"/>
        <v>970.8</v>
      </c>
    </row>
    <row r="4826" spans="1:25" x14ac:dyDescent="0.25">
      <c r="A4826" s="83" t="s">
        <v>12494</v>
      </c>
      <c r="B4826" s="84" t="s">
        <v>4900</v>
      </c>
      <c r="C4826" s="19">
        <v>4506.62</v>
      </c>
      <c r="D4826" s="19">
        <v>85.63</v>
      </c>
      <c r="E4826" s="19">
        <v>0</v>
      </c>
      <c r="F4826" s="19">
        <v>85.63</v>
      </c>
      <c r="G4826" s="19">
        <v>0</v>
      </c>
      <c r="H4826" s="85">
        <v>18596.3</v>
      </c>
      <c r="I4826" s="85">
        <v>353.33</v>
      </c>
      <c r="J4826" s="85">
        <v>342.5</v>
      </c>
      <c r="K4826" s="85">
        <v>10.83</v>
      </c>
      <c r="L4826" s="146">
        <v>88.33</v>
      </c>
      <c r="M4826" s="146">
        <v>99.16</v>
      </c>
      <c r="N4826" s="146">
        <v>0</v>
      </c>
      <c r="Y4826" s="32">
        <f t="shared" si="75"/>
        <v>184.79</v>
      </c>
    </row>
    <row r="4827" spans="1:25" x14ac:dyDescent="0.25">
      <c r="A4827" s="83" t="s">
        <v>12495</v>
      </c>
      <c r="B4827" s="84" t="s">
        <v>4901</v>
      </c>
      <c r="C4827" s="19">
        <v>4102.51</v>
      </c>
      <c r="D4827" s="19">
        <v>77.95</v>
      </c>
      <c r="E4827" s="19">
        <v>0</v>
      </c>
      <c r="F4827" s="19">
        <v>77.95</v>
      </c>
      <c r="G4827" s="19">
        <v>0</v>
      </c>
      <c r="H4827" s="85">
        <v>11499.45</v>
      </c>
      <c r="I4827" s="85">
        <v>218.49</v>
      </c>
      <c r="J4827" s="85">
        <v>311.79000000000002</v>
      </c>
      <c r="K4827" s="85">
        <v>-93.3</v>
      </c>
      <c r="L4827" s="146">
        <v>54.62</v>
      </c>
      <c r="M4827" s="146">
        <v>0</v>
      </c>
      <c r="N4827" s="146">
        <v>38.68</v>
      </c>
      <c r="Y4827" s="32">
        <f t="shared" si="75"/>
        <v>77.95</v>
      </c>
    </row>
    <row r="4828" spans="1:25" x14ac:dyDescent="0.25">
      <c r="A4828" s="83" t="s">
        <v>12496</v>
      </c>
      <c r="B4828" s="84" t="s">
        <v>4902</v>
      </c>
      <c r="C4828" s="19">
        <v>4961.1099999999997</v>
      </c>
      <c r="D4828" s="19">
        <v>94.26</v>
      </c>
      <c r="E4828" s="19">
        <v>0</v>
      </c>
      <c r="F4828" s="19">
        <v>94.26</v>
      </c>
      <c r="G4828" s="19">
        <v>0</v>
      </c>
      <c r="H4828" s="85">
        <v>20997.73</v>
      </c>
      <c r="I4828" s="85">
        <v>398.96</v>
      </c>
      <c r="J4828" s="85">
        <v>377.04</v>
      </c>
      <c r="K4828" s="85">
        <v>21.92</v>
      </c>
      <c r="L4828" s="146">
        <v>99.74</v>
      </c>
      <c r="M4828" s="146">
        <v>121.66</v>
      </c>
      <c r="N4828" s="146">
        <v>0</v>
      </c>
      <c r="Y4828" s="32">
        <f t="shared" si="75"/>
        <v>215.92000000000002</v>
      </c>
    </row>
    <row r="4829" spans="1:25" x14ac:dyDescent="0.25">
      <c r="A4829" s="83" t="s">
        <v>12497</v>
      </c>
      <c r="B4829" s="84" t="s">
        <v>4903</v>
      </c>
      <c r="C4829" s="19">
        <v>2568.04</v>
      </c>
      <c r="D4829" s="19">
        <v>48.79</v>
      </c>
      <c r="E4829" s="19">
        <v>46.84</v>
      </c>
      <c r="F4829" s="19">
        <v>1.95</v>
      </c>
      <c r="G4829" s="19">
        <v>0</v>
      </c>
      <c r="H4829" s="85">
        <v>8943</v>
      </c>
      <c r="I4829" s="85">
        <v>169.92</v>
      </c>
      <c r="J4829" s="85">
        <v>195.17</v>
      </c>
      <c r="K4829" s="85">
        <v>-25.25</v>
      </c>
      <c r="L4829" s="146">
        <v>42.48</v>
      </c>
      <c r="M4829" s="146">
        <v>17.23</v>
      </c>
      <c r="N4829" s="146">
        <v>0</v>
      </c>
      <c r="Y4829" s="32">
        <f t="shared" si="75"/>
        <v>19.18</v>
      </c>
    </row>
    <row r="4830" spans="1:25" x14ac:dyDescent="0.25">
      <c r="A4830" s="83" t="s">
        <v>12498</v>
      </c>
      <c r="B4830" s="84" t="s">
        <v>4904</v>
      </c>
      <c r="C4830" s="19">
        <v>197433.73</v>
      </c>
      <c r="D4830" s="19">
        <v>3751.24</v>
      </c>
      <c r="E4830" s="19">
        <v>0</v>
      </c>
      <c r="F4830" s="19">
        <v>3751.24</v>
      </c>
      <c r="G4830" s="19">
        <v>0</v>
      </c>
      <c r="H4830" s="85">
        <v>727839.15</v>
      </c>
      <c r="I4830" s="85">
        <v>13828.94</v>
      </c>
      <c r="J4830" s="85">
        <v>15004.96</v>
      </c>
      <c r="K4830" s="85">
        <v>-1176.02</v>
      </c>
      <c r="L4830" s="146">
        <v>3457.24</v>
      </c>
      <c r="M4830" s="146">
        <v>2281.2199999999998</v>
      </c>
      <c r="N4830" s="146">
        <v>0</v>
      </c>
      <c r="Y4830" s="32">
        <f t="shared" si="75"/>
        <v>6032.4599999999991</v>
      </c>
    </row>
    <row r="4831" spans="1:25" x14ac:dyDescent="0.25">
      <c r="A4831" s="83" t="s">
        <v>12499</v>
      </c>
      <c r="B4831" s="84" t="s">
        <v>4905</v>
      </c>
      <c r="C4831" s="19">
        <v>4358.8500000000004</v>
      </c>
      <c r="D4831" s="19">
        <v>82.82</v>
      </c>
      <c r="E4831" s="19">
        <v>0</v>
      </c>
      <c r="F4831" s="19">
        <v>82.82</v>
      </c>
      <c r="G4831" s="19">
        <v>0</v>
      </c>
      <c r="H4831" s="85">
        <v>14203.38</v>
      </c>
      <c r="I4831" s="85">
        <v>269.86</v>
      </c>
      <c r="J4831" s="85">
        <v>331.27</v>
      </c>
      <c r="K4831" s="85">
        <v>-61.41</v>
      </c>
      <c r="L4831" s="146">
        <v>67.47</v>
      </c>
      <c r="M4831" s="146">
        <v>6.06</v>
      </c>
      <c r="N4831" s="146">
        <v>0</v>
      </c>
      <c r="Y4831" s="32">
        <f t="shared" si="75"/>
        <v>88.88</v>
      </c>
    </row>
    <row r="4832" spans="1:25" x14ac:dyDescent="0.25">
      <c r="A4832" s="83" t="s">
        <v>12500</v>
      </c>
      <c r="B4832" s="84" t="s">
        <v>4906</v>
      </c>
      <c r="C4832" s="19">
        <v>1727.11</v>
      </c>
      <c r="D4832" s="19">
        <v>32.82</v>
      </c>
      <c r="E4832" s="19">
        <v>0</v>
      </c>
      <c r="F4832" s="19">
        <v>32.82</v>
      </c>
      <c r="G4832" s="19">
        <v>0</v>
      </c>
      <c r="H4832" s="85">
        <v>6934.59</v>
      </c>
      <c r="I4832" s="85">
        <v>131.76</v>
      </c>
      <c r="J4832" s="85">
        <v>131.26</v>
      </c>
      <c r="K4832" s="85">
        <v>0.5</v>
      </c>
      <c r="L4832" s="146">
        <v>32.94</v>
      </c>
      <c r="M4832" s="146">
        <v>33.44</v>
      </c>
      <c r="N4832" s="146">
        <v>0</v>
      </c>
      <c r="Y4832" s="32">
        <f t="shared" si="75"/>
        <v>66.259999999999991</v>
      </c>
    </row>
    <row r="4833" spans="1:25" x14ac:dyDescent="0.25">
      <c r="A4833" s="83" t="s">
        <v>12501</v>
      </c>
      <c r="B4833" s="84" t="s">
        <v>4907</v>
      </c>
      <c r="C4833" s="19">
        <v>807.43</v>
      </c>
      <c r="D4833" s="19">
        <v>15.34</v>
      </c>
      <c r="E4833" s="19">
        <v>0</v>
      </c>
      <c r="F4833" s="19">
        <v>15.34</v>
      </c>
      <c r="G4833" s="19">
        <v>0</v>
      </c>
      <c r="H4833" s="85">
        <v>940.71</v>
      </c>
      <c r="I4833" s="85">
        <v>17.87</v>
      </c>
      <c r="J4833" s="85">
        <v>61.36</v>
      </c>
      <c r="K4833" s="85">
        <v>-43.49</v>
      </c>
      <c r="L4833" s="146">
        <v>4.47</v>
      </c>
      <c r="M4833" s="146">
        <v>0</v>
      </c>
      <c r="N4833" s="146">
        <v>39.020000000000003</v>
      </c>
      <c r="Y4833" s="32">
        <f t="shared" si="75"/>
        <v>15.34</v>
      </c>
    </row>
    <row r="4834" spans="1:25" x14ac:dyDescent="0.25">
      <c r="A4834" s="83" t="s">
        <v>12502</v>
      </c>
      <c r="B4834" s="84" t="s">
        <v>4908</v>
      </c>
      <c r="C4834" s="19">
        <v>695.02</v>
      </c>
      <c r="D4834" s="19">
        <v>13.21</v>
      </c>
      <c r="E4834" s="19">
        <v>0</v>
      </c>
      <c r="F4834" s="19">
        <v>13.21</v>
      </c>
      <c r="G4834" s="19">
        <v>0</v>
      </c>
      <c r="H4834" s="85">
        <v>1260.05</v>
      </c>
      <c r="I4834" s="85">
        <v>23.94</v>
      </c>
      <c r="J4834" s="85">
        <v>52.82</v>
      </c>
      <c r="K4834" s="85">
        <v>-28.88</v>
      </c>
      <c r="L4834" s="146">
        <v>5.99</v>
      </c>
      <c r="M4834" s="146">
        <v>0</v>
      </c>
      <c r="N4834" s="146">
        <v>22.89</v>
      </c>
      <c r="Y4834" s="32">
        <f t="shared" si="75"/>
        <v>13.21</v>
      </c>
    </row>
    <row r="4835" spans="1:25" x14ac:dyDescent="0.25">
      <c r="A4835" s="83" t="s">
        <v>12503</v>
      </c>
      <c r="B4835" s="84" t="s">
        <v>4909</v>
      </c>
      <c r="C4835" s="19">
        <v>4704.7</v>
      </c>
      <c r="D4835" s="19">
        <v>89.39</v>
      </c>
      <c r="E4835" s="19">
        <v>0</v>
      </c>
      <c r="F4835" s="19">
        <v>89.39</v>
      </c>
      <c r="G4835" s="19">
        <v>0</v>
      </c>
      <c r="H4835" s="85">
        <v>9769.09</v>
      </c>
      <c r="I4835" s="85">
        <v>185.61</v>
      </c>
      <c r="J4835" s="85">
        <v>357.56</v>
      </c>
      <c r="K4835" s="85">
        <v>-171.95</v>
      </c>
      <c r="L4835" s="146">
        <v>46.4</v>
      </c>
      <c r="M4835" s="146">
        <v>0</v>
      </c>
      <c r="N4835" s="146">
        <v>125.55</v>
      </c>
      <c r="Y4835" s="32">
        <f t="shared" si="75"/>
        <v>89.39</v>
      </c>
    </row>
    <row r="4836" spans="1:25" x14ac:dyDescent="0.25">
      <c r="A4836" s="83" t="s">
        <v>12504</v>
      </c>
      <c r="B4836" s="84" t="s">
        <v>4910</v>
      </c>
      <c r="C4836" s="19">
        <v>20183.099999999999</v>
      </c>
      <c r="D4836" s="19">
        <v>383.48</v>
      </c>
      <c r="E4836" s="19">
        <v>0</v>
      </c>
      <c r="F4836" s="19">
        <v>383.48</v>
      </c>
      <c r="G4836" s="19">
        <v>0</v>
      </c>
      <c r="H4836" s="85">
        <v>87647.09</v>
      </c>
      <c r="I4836" s="85">
        <v>1665.29</v>
      </c>
      <c r="J4836" s="85">
        <v>1533.92</v>
      </c>
      <c r="K4836" s="85">
        <v>131.37</v>
      </c>
      <c r="L4836" s="146">
        <v>416.32</v>
      </c>
      <c r="M4836" s="146">
        <v>547.69000000000005</v>
      </c>
      <c r="N4836" s="146">
        <v>0</v>
      </c>
      <c r="Y4836" s="32">
        <f t="shared" si="75"/>
        <v>931.17000000000007</v>
      </c>
    </row>
    <row r="4837" spans="1:25" x14ac:dyDescent="0.25">
      <c r="A4837" s="83" t="s">
        <v>12505</v>
      </c>
      <c r="B4837" s="84" t="s">
        <v>4911</v>
      </c>
      <c r="C4837" s="19">
        <v>4959.72</v>
      </c>
      <c r="D4837" s="19">
        <v>94.24</v>
      </c>
      <c r="E4837" s="19">
        <v>0</v>
      </c>
      <c r="F4837" s="19">
        <v>94.24</v>
      </c>
      <c r="G4837" s="19">
        <v>0</v>
      </c>
      <c r="H4837" s="85">
        <v>15230.63</v>
      </c>
      <c r="I4837" s="85">
        <v>289.38</v>
      </c>
      <c r="J4837" s="85">
        <v>376.94</v>
      </c>
      <c r="K4837" s="85">
        <v>-87.56</v>
      </c>
      <c r="L4837" s="146">
        <v>72.349999999999994</v>
      </c>
      <c r="M4837" s="146">
        <v>0</v>
      </c>
      <c r="N4837" s="146">
        <v>15.21</v>
      </c>
      <c r="Y4837" s="32">
        <f t="shared" si="75"/>
        <v>94.24</v>
      </c>
    </row>
    <row r="4838" spans="1:25" x14ac:dyDescent="0.25">
      <c r="A4838" s="83" t="s">
        <v>12506</v>
      </c>
      <c r="B4838" s="84" t="s">
        <v>4912</v>
      </c>
      <c r="C4838" s="19">
        <v>1022.52</v>
      </c>
      <c r="D4838" s="19">
        <v>19.43</v>
      </c>
      <c r="E4838" s="19">
        <v>0</v>
      </c>
      <c r="F4838" s="19">
        <v>19.43</v>
      </c>
      <c r="G4838" s="19">
        <v>0</v>
      </c>
      <c r="H4838" s="85">
        <v>2004.36</v>
      </c>
      <c r="I4838" s="85">
        <v>38.08</v>
      </c>
      <c r="J4838" s="85">
        <v>77.709999999999994</v>
      </c>
      <c r="K4838" s="85">
        <v>-39.630000000000003</v>
      </c>
      <c r="L4838" s="146">
        <v>9.52</v>
      </c>
      <c r="M4838" s="146">
        <v>0</v>
      </c>
      <c r="N4838" s="146">
        <v>30.11</v>
      </c>
      <c r="Y4838" s="32">
        <f t="shared" si="75"/>
        <v>19.43</v>
      </c>
    </row>
    <row r="4839" spans="1:25" x14ac:dyDescent="0.25">
      <c r="A4839" s="83" t="s">
        <v>12507</v>
      </c>
      <c r="B4839" s="84" t="s">
        <v>4913</v>
      </c>
      <c r="C4839" s="19">
        <v>3329.97</v>
      </c>
      <c r="D4839" s="19">
        <v>63.27</v>
      </c>
      <c r="E4839" s="19">
        <v>0</v>
      </c>
      <c r="F4839" s="19">
        <v>63.27</v>
      </c>
      <c r="G4839" s="19">
        <v>0</v>
      </c>
      <c r="H4839" s="85">
        <v>12556.67</v>
      </c>
      <c r="I4839" s="85">
        <v>238.58</v>
      </c>
      <c r="J4839" s="85">
        <v>253.08</v>
      </c>
      <c r="K4839" s="85">
        <v>-14.5</v>
      </c>
      <c r="L4839" s="146">
        <v>59.65</v>
      </c>
      <c r="M4839" s="146">
        <v>45.15</v>
      </c>
      <c r="N4839" s="146">
        <v>0</v>
      </c>
      <c r="Y4839" s="32">
        <f t="shared" si="75"/>
        <v>108.42</v>
      </c>
    </row>
    <row r="4840" spans="1:25" x14ac:dyDescent="0.25">
      <c r="A4840" s="83" t="s">
        <v>12508</v>
      </c>
      <c r="B4840" s="84" t="s">
        <v>4914</v>
      </c>
      <c r="C4840" s="19">
        <v>13110.78</v>
      </c>
      <c r="D4840" s="19">
        <v>249.11</v>
      </c>
      <c r="E4840" s="19">
        <v>0</v>
      </c>
      <c r="F4840" s="19">
        <v>249.11</v>
      </c>
      <c r="G4840" s="19">
        <v>0</v>
      </c>
      <c r="H4840" s="85">
        <v>28002.34</v>
      </c>
      <c r="I4840" s="85">
        <v>532.04</v>
      </c>
      <c r="J4840" s="85">
        <v>996.42</v>
      </c>
      <c r="K4840" s="85">
        <v>-464.38</v>
      </c>
      <c r="L4840" s="146">
        <v>133.01</v>
      </c>
      <c r="M4840" s="146">
        <v>0</v>
      </c>
      <c r="N4840" s="146">
        <v>331.37</v>
      </c>
      <c r="Y4840" s="32">
        <f t="shared" si="75"/>
        <v>249.11</v>
      </c>
    </row>
    <row r="4841" spans="1:25" x14ac:dyDescent="0.25">
      <c r="A4841" s="83" t="s">
        <v>12509</v>
      </c>
      <c r="B4841" s="84" t="s">
        <v>4915</v>
      </c>
      <c r="C4841" s="19">
        <v>8964.08</v>
      </c>
      <c r="D4841" s="19">
        <v>170.32</v>
      </c>
      <c r="E4841" s="19">
        <v>0</v>
      </c>
      <c r="F4841" s="19">
        <v>170.32</v>
      </c>
      <c r="G4841" s="19">
        <v>0</v>
      </c>
      <c r="H4841" s="85">
        <v>37873.47</v>
      </c>
      <c r="I4841" s="85">
        <v>719.6</v>
      </c>
      <c r="J4841" s="85">
        <v>681.27</v>
      </c>
      <c r="K4841" s="85">
        <v>38.33</v>
      </c>
      <c r="L4841" s="146">
        <v>179.9</v>
      </c>
      <c r="M4841" s="146">
        <v>218.23</v>
      </c>
      <c r="N4841" s="146">
        <v>0</v>
      </c>
      <c r="Y4841" s="32">
        <f t="shared" si="75"/>
        <v>388.54999999999995</v>
      </c>
    </row>
    <row r="4842" spans="1:25" x14ac:dyDescent="0.25">
      <c r="A4842" s="83" t="s">
        <v>12510</v>
      </c>
      <c r="B4842" s="84" t="s">
        <v>4916</v>
      </c>
      <c r="C4842" s="19">
        <v>941.43</v>
      </c>
      <c r="D4842" s="19">
        <v>17.89</v>
      </c>
      <c r="E4842" s="19">
        <v>17.89</v>
      </c>
      <c r="F4842" s="19">
        <v>0</v>
      </c>
      <c r="G4842" s="19">
        <v>5.65</v>
      </c>
      <c r="H4842" s="85">
        <v>2366.31</v>
      </c>
      <c r="I4842" s="85">
        <v>44.96</v>
      </c>
      <c r="J4842" s="85">
        <v>77.2</v>
      </c>
      <c r="K4842" s="85">
        <v>-32.24</v>
      </c>
      <c r="L4842" s="146">
        <v>11.24</v>
      </c>
      <c r="M4842" s="146">
        <v>0</v>
      </c>
      <c r="N4842" s="146">
        <v>21</v>
      </c>
      <c r="Y4842" s="32">
        <f t="shared" si="75"/>
        <v>0</v>
      </c>
    </row>
    <row r="4843" spans="1:25" x14ac:dyDescent="0.25">
      <c r="A4843" s="83" t="s">
        <v>12511</v>
      </c>
      <c r="B4843" s="84" t="s">
        <v>4917</v>
      </c>
      <c r="C4843" s="19">
        <v>470.97</v>
      </c>
      <c r="D4843" s="19">
        <v>8.9499999999999993</v>
      </c>
      <c r="E4843" s="19">
        <v>0</v>
      </c>
      <c r="F4843" s="19">
        <v>8.9499999999999993</v>
      </c>
      <c r="G4843" s="19">
        <v>0</v>
      </c>
      <c r="H4843" s="85">
        <v>1425</v>
      </c>
      <c r="I4843" s="85">
        <v>27.08</v>
      </c>
      <c r="J4843" s="85">
        <v>35.79</v>
      </c>
      <c r="K4843" s="85">
        <v>-8.7100000000000009</v>
      </c>
      <c r="L4843" s="146">
        <v>6.77</v>
      </c>
      <c r="M4843" s="146">
        <v>0</v>
      </c>
      <c r="N4843" s="146">
        <v>1.94</v>
      </c>
      <c r="Y4843" s="32">
        <f t="shared" si="75"/>
        <v>8.9499999999999993</v>
      </c>
    </row>
    <row r="4844" spans="1:25" x14ac:dyDescent="0.25">
      <c r="A4844" s="83" t="s">
        <v>12512</v>
      </c>
      <c r="B4844" s="84" t="s">
        <v>4918</v>
      </c>
      <c r="C4844" s="19">
        <v>6849.39</v>
      </c>
      <c r="D4844" s="19">
        <v>130.13999999999999</v>
      </c>
      <c r="E4844" s="19">
        <v>36.82</v>
      </c>
      <c r="F4844" s="19">
        <v>93.32</v>
      </c>
      <c r="G4844" s="19">
        <v>0</v>
      </c>
      <c r="H4844" s="85">
        <v>19502.22</v>
      </c>
      <c r="I4844" s="85">
        <v>370.54</v>
      </c>
      <c r="J4844" s="85">
        <v>520.54999999999995</v>
      </c>
      <c r="K4844" s="85">
        <v>-150.01</v>
      </c>
      <c r="L4844" s="146">
        <v>92.64</v>
      </c>
      <c r="M4844" s="146">
        <v>0</v>
      </c>
      <c r="N4844" s="146">
        <v>57.37</v>
      </c>
      <c r="Y4844" s="32">
        <f t="shared" si="75"/>
        <v>93.32</v>
      </c>
    </row>
    <row r="4845" spans="1:25" x14ac:dyDescent="0.25">
      <c r="A4845" s="83" t="s">
        <v>12513</v>
      </c>
      <c r="B4845" s="84" t="s">
        <v>4919</v>
      </c>
      <c r="C4845" s="19">
        <v>15529.82</v>
      </c>
      <c r="D4845" s="19">
        <v>295.07</v>
      </c>
      <c r="E4845" s="19">
        <v>0</v>
      </c>
      <c r="F4845" s="19">
        <v>295.07</v>
      </c>
      <c r="G4845" s="19">
        <v>0</v>
      </c>
      <c r="H4845" s="85">
        <v>56281.52</v>
      </c>
      <c r="I4845" s="85">
        <v>1069.3499999999999</v>
      </c>
      <c r="J4845" s="85">
        <v>1180.27</v>
      </c>
      <c r="K4845" s="85">
        <v>-110.92</v>
      </c>
      <c r="L4845" s="146">
        <v>267.33999999999997</v>
      </c>
      <c r="M4845" s="146">
        <v>156.41999999999999</v>
      </c>
      <c r="N4845" s="146">
        <v>0</v>
      </c>
      <c r="Y4845" s="32">
        <f t="shared" si="75"/>
        <v>451.49</v>
      </c>
    </row>
    <row r="4846" spans="1:25" x14ac:dyDescent="0.25">
      <c r="A4846" s="83" t="s">
        <v>12514</v>
      </c>
      <c r="B4846" s="84" t="s">
        <v>4920</v>
      </c>
      <c r="C4846" s="19">
        <v>3212.5</v>
      </c>
      <c r="D4846" s="19">
        <v>61.04</v>
      </c>
      <c r="E4846" s="19">
        <v>0</v>
      </c>
      <c r="F4846" s="19">
        <v>61.04</v>
      </c>
      <c r="G4846" s="19">
        <v>0</v>
      </c>
      <c r="H4846" s="85">
        <v>5594.93</v>
      </c>
      <c r="I4846" s="85">
        <v>106.3</v>
      </c>
      <c r="J4846" s="85">
        <v>244.15</v>
      </c>
      <c r="K4846" s="85">
        <v>-137.85</v>
      </c>
      <c r="L4846" s="146">
        <v>26.58</v>
      </c>
      <c r="M4846" s="146">
        <v>0</v>
      </c>
      <c r="N4846" s="146">
        <v>111.27</v>
      </c>
      <c r="Y4846" s="32">
        <f t="shared" si="75"/>
        <v>61.04</v>
      </c>
    </row>
    <row r="4847" spans="1:25" x14ac:dyDescent="0.25">
      <c r="A4847" s="83" t="s">
        <v>12515</v>
      </c>
      <c r="B4847" s="84" t="s">
        <v>4921</v>
      </c>
      <c r="C4847" s="19">
        <v>4611.76</v>
      </c>
      <c r="D4847" s="19">
        <v>87.62</v>
      </c>
      <c r="E4847" s="19">
        <v>0</v>
      </c>
      <c r="F4847" s="19">
        <v>87.62</v>
      </c>
      <c r="G4847" s="19">
        <v>0</v>
      </c>
      <c r="H4847" s="85">
        <v>14873.93</v>
      </c>
      <c r="I4847" s="85">
        <v>282.60000000000002</v>
      </c>
      <c r="J4847" s="85">
        <v>350.49</v>
      </c>
      <c r="K4847" s="85">
        <v>-67.89</v>
      </c>
      <c r="L4847" s="146">
        <v>70.650000000000006</v>
      </c>
      <c r="M4847" s="146">
        <v>2.76</v>
      </c>
      <c r="N4847" s="146">
        <v>0</v>
      </c>
      <c r="Y4847" s="32">
        <f t="shared" si="75"/>
        <v>90.38000000000001</v>
      </c>
    </row>
    <row r="4848" spans="1:25" x14ac:dyDescent="0.25">
      <c r="A4848" s="83" t="s">
        <v>12516</v>
      </c>
      <c r="B4848" s="84" t="s">
        <v>4922</v>
      </c>
      <c r="C4848" s="19">
        <v>52937.03</v>
      </c>
      <c r="D4848" s="19">
        <v>1005.8</v>
      </c>
      <c r="E4848" s="19">
        <v>0</v>
      </c>
      <c r="F4848" s="19">
        <v>1005.8</v>
      </c>
      <c r="G4848" s="19">
        <v>0</v>
      </c>
      <c r="H4848" s="85">
        <v>188886.9</v>
      </c>
      <c r="I4848" s="85">
        <v>3588.85</v>
      </c>
      <c r="J4848" s="85">
        <v>4023.21</v>
      </c>
      <c r="K4848" s="85">
        <v>-434.36</v>
      </c>
      <c r="L4848" s="146">
        <v>897.21</v>
      </c>
      <c r="M4848" s="146">
        <v>462.85</v>
      </c>
      <c r="N4848" s="146">
        <v>0</v>
      </c>
      <c r="Y4848" s="32">
        <f t="shared" si="75"/>
        <v>1468.65</v>
      </c>
    </row>
    <row r="4849" spans="1:25" x14ac:dyDescent="0.25">
      <c r="A4849" s="83" t="s">
        <v>12517</v>
      </c>
      <c r="B4849" s="84" t="s">
        <v>4923</v>
      </c>
      <c r="C4849" s="19">
        <v>12069.52</v>
      </c>
      <c r="D4849" s="19">
        <v>229.32</v>
      </c>
      <c r="E4849" s="19">
        <v>0</v>
      </c>
      <c r="F4849" s="19">
        <v>229.32</v>
      </c>
      <c r="G4849" s="19">
        <v>0</v>
      </c>
      <c r="H4849" s="85">
        <v>49701.79</v>
      </c>
      <c r="I4849" s="85">
        <v>944.33</v>
      </c>
      <c r="J4849" s="85">
        <v>917.28</v>
      </c>
      <c r="K4849" s="85">
        <v>27.05</v>
      </c>
      <c r="L4849" s="146">
        <v>236.08</v>
      </c>
      <c r="M4849" s="146">
        <v>263.13</v>
      </c>
      <c r="N4849" s="146">
        <v>0</v>
      </c>
      <c r="Y4849" s="32">
        <f t="shared" si="75"/>
        <v>492.45</v>
      </c>
    </row>
    <row r="4850" spans="1:25" x14ac:dyDescent="0.25">
      <c r="A4850" s="83" t="s">
        <v>12518</v>
      </c>
      <c r="B4850" s="84" t="s">
        <v>4924</v>
      </c>
      <c r="C4850" s="19">
        <v>7795.94</v>
      </c>
      <c r="D4850" s="19">
        <v>148.12</v>
      </c>
      <c r="E4850" s="19">
        <v>0</v>
      </c>
      <c r="F4850" s="19">
        <v>148.12</v>
      </c>
      <c r="G4850" s="19">
        <v>0</v>
      </c>
      <c r="H4850" s="85">
        <v>29250.34</v>
      </c>
      <c r="I4850" s="85">
        <v>555.76</v>
      </c>
      <c r="J4850" s="85">
        <v>592.49</v>
      </c>
      <c r="K4850" s="85">
        <v>-36.729999999999997</v>
      </c>
      <c r="L4850" s="146">
        <v>138.94</v>
      </c>
      <c r="M4850" s="146">
        <v>102.21</v>
      </c>
      <c r="N4850" s="146">
        <v>0</v>
      </c>
      <c r="Y4850" s="32">
        <f t="shared" si="75"/>
        <v>250.32999999999998</v>
      </c>
    </row>
    <row r="4851" spans="1:25" x14ac:dyDescent="0.25">
      <c r="A4851" s="83" t="s">
        <v>12519</v>
      </c>
      <c r="B4851" s="84" t="s">
        <v>4925</v>
      </c>
      <c r="C4851" s="19">
        <v>22454.22</v>
      </c>
      <c r="D4851" s="19">
        <v>426.63</v>
      </c>
      <c r="E4851" s="19">
        <v>0</v>
      </c>
      <c r="F4851" s="19">
        <v>426.63</v>
      </c>
      <c r="G4851" s="19">
        <v>0</v>
      </c>
      <c r="H4851" s="85">
        <v>81788.37</v>
      </c>
      <c r="I4851" s="85">
        <v>1553.98</v>
      </c>
      <c r="J4851" s="85">
        <v>1706.52</v>
      </c>
      <c r="K4851" s="85">
        <v>-152.54</v>
      </c>
      <c r="L4851" s="146">
        <v>388.5</v>
      </c>
      <c r="M4851" s="146">
        <v>235.96</v>
      </c>
      <c r="N4851" s="146">
        <v>0</v>
      </c>
      <c r="Y4851" s="32">
        <f t="shared" si="75"/>
        <v>662.59</v>
      </c>
    </row>
    <row r="4852" spans="1:25" x14ac:dyDescent="0.25">
      <c r="A4852" s="83" t="s">
        <v>12520</v>
      </c>
      <c r="B4852" s="84" t="s">
        <v>4926</v>
      </c>
      <c r="C4852" s="19">
        <v>319864.36</v>
      </c>
      <c r="D4852" s="19">
        <v>6077.42</v>
      </c>
      <c r="E4852" s="19">
        <v>0</v>
      </c>
      <c r="F4852" s="19">
        <v>6077.42</v>
      </c>
      <c r="G4852" s="19">
        <v>0</v>
      </c>
      <c r="H4852" s="85">
        <v>1230407.72</v>
      </c>
      <c r="I4852" s="85">
        <v>23377.75</v>
      </c>
      <c r="J4852" s="85">
        <v>24309.69</v>
      </c>
      <c r="K4852" s="85">
        <v>-931.94</v>
      </c>
      <c r="L4852" s="146">
        <v>5844.44</v>
      </c>
      <c r="M4852" s="146">
        <v>4912.5</v>
      </c>
      <c r="N4852" s="146">
        <v>0</v>
      </c>
      <c r="Y4852" s="32">
        <f t="shared" si="75"/>
        <v>10989.92</v>
      </c>
    </row>
    <row r="4853" spans="1:25" x14ac:dyDescent="0.25">
      <c r="A4853" s="83" t="s">
        <v>12521</v>
      </c>
      <c r="B4853" s="84" t="s">
        <v>4927</v>
      </c>
      <c r="C4853" s="19">
        <v>1528432.86</v>
      </c>
      <c r="D4853" s="19">
        <v>29040.23</v>
      </c>
      <c r="E4853" s="19">
        <v>0</v>
      </c>
      <c r="F4853" s="19">
        <v>29040.23</v>
      </c>
      <c r="G4853" s="19">
        <v>0</v>
      </c>
      <c r="H4853" s="85">
        <v>5822310.2699999996</v>
      </c>
      <c r="I4853" s="85">
        <v>110623.9</v>
      </c>
      <c r="J4853" s="85">
        <v>116160.9</v>
      </c>
      <c r="K4853" s="85">
        <v>-5537</v>
      </c>
      <c r="L4853" s="146">
        <v>27655.98</v>
      </c>
      <c r="M4853" s="146">
        <v>22118.98</v>
      </c>
      <c r="N4853" s="146">
        <v>0</v>
      </c>
      <c r="Y4853" s="32">
        <f t="shared" si="75"/>
        <v>51159.21</v>
      </c>
    </row>
    <row r="4854" spans="1:25" x14ac:dyDescent="0.25">
      <c r="A4854" s="83" t="s">
        <v>12522</v>
      </c>
      <c r="B4854" s="84" t="s">
        <v>4928</v>
      </c>
      <c r="C4854" s="19">
        <v>437011.94</v>
      </c>
      <c r="D4854" s="19">
        <v>8303.23</v>
      </c>
      <c r="E4854" s="19">
        <v>0</v>
      </c>
      <c r="F4854" s="19">
        <v>8303.23</v>
      </c>
      <c r="G4854" s="19">
        <v>0</v>
      </c>
      <c r="H4854" s="85">
        <v>1416033.61</v>
      </c>
      <c r="I4854" s="85">
        <v>26904.639999999999</v>
      </c>
      <c r="J4854" s="85">
        <v>33212.910000000003</v>
      </c>
      <c r="K4854" s="85">
        <v>-6308.27</v>
      </c>
      <c r="L4854" s="146">
        <v>6726.16</v>
      </c>
      <c r="M4854" s="146">
        <v>417.89</v>
      </c>
      <c r="N4854" s="146">
        <v>0</v>
      </c>
      <c r="Y4854" s="32">
        <f t="shared" si="75"/>
        <v>8721.119999999999</v>
      </c>
    </row>
    <row r="4855" spans="1:25" x14ac:dyDescent="0.25">
      <c r="A4855" s="83" t="s">
        <v>12523</v>
      </c>
      <c r="B4855" s="84" t="s">
        <v>4929</v>
      </c>
      <c r="C4855" s="19">
        <v>2698025.08</v>
      </c>
      <c r="D4855" s="19">
        <v>51262.48</v>
      </c>
      <c r="E4855" s="19">
        <v>0</v>
      </c>
      <c r="F4855" s="19">
        <v>51262.48</v>
      </c>
      <c r="G4855" s="19">
        <v>0</v>
      </c>
      <c r="H4855" s="85">
        <v>10139988.42</v>
      </c>
      <c r="I4855" s="85">
        <v>192659.78</v>
      </c>
      <c r="J4855" s="85">
        <v>205049.91</v>
      </c>
      <c r="K4855" s="85">
        <v>-12390.13</v>
      </c>
      <c r="L4855" s="146">
        <v>48164.95</v>
      </c>
      <c r="M4855" s="146">
        <v>35774.82</v>
      </c>
      <c r="N4855" s="146">
        <v>0</v>
      </c>
      <c r="Y4855" s="32">
        <f t="shared" si="75"/>
        <v>87037.3</v>
      </c>
    </row>
    <row r="4856" spans="1:25" x14ac:dyDescent="0.25">
      <c r="A4856" s="83" t="s">
        <v>12524</v>
      </c>
      <c r="B4856" s="84" t="s">
        <v>4930</v>
      </c>
      <c r="C4856" s="19">
        <v>36230.69</v>
      </c>
      <c r="D4856" s="19">
        <v>688.38</v>
      </c>
      <c r="E4856" s="19">
        <v>0</v>
      </c>
      <c r="F4856" s="19">
        <v>688.38</v>
      </c>
      <c r="G4856" s="19">
        <v>0</v>
      </c>
      <c r="H4856" s="85">
        <v>125710.53</v>
      </c>
      <c r="I4856" s="85">
        <v>2388.5</v>
      </c>
      <c r="J4856" s="85">
        <v>2753.53</v>
      </c>
      <c r="K4856" s="85">
        <v>-365.03</v>
      </c>
      <c r="L4856" s="146">
        <v>597.13</v>
      </c>
      <c r="M4856" s="146">
        <v>232.1</v>
      </c>
      <c r="N4856" s="146">
        <v>0</v>
      </c>
      <c r="Y4856" s="32">
        <f t="shared" si="75"/>
        <v>920.48</v>
      </c>
    </row>
    <row r="4857" spans="1:25" x14ac:dyDescent="0.25">
      <c r="A4857" s="83" t="s">
        <v>12525</v>
      </c>
      <c r="B4857" s="84" t="s">
        <v>4931</v>
      </c>
      <c r="C4857" s="19">
        <v>1986696.42</v>
      </c>
      <c r="D4857" s="19">
        <v>37747.230000000003</v>
      </c>
      <c r="E4857" s="19">
        <v>0</v>
      </c>
      <c r="F4857" s="19">
        <v>37747.230000000003</v>
      </c>
      <c r="G4857" s="19">
        <v>0</v>
      </c>
      <c r="H4857" s="85">
        <v>7740989.2300000004</v>
      </c>
      <c r="I4857" s="85">
        <v>147078.79999999999</v>
      </c>
      <c r="J4857" s="85">
        <v>150988.93</v>
      </c>
      <c r="K4857" s="85">
        <v>-3910.13</v>
      </c>
      <c r="L4857" s="146">
        <v>36769.699999999997</v>
      </c>
      <c r="M4857" s="146">
        <v>32859.57</v>
      </c>
      <c r="N4857" s="146">
        <v>0</v>
      </c>
      <c r="Y4857" s="32">
        <f t="shared" si="75"/>
        <v>70606.8</v>
      </c>
    </row>
    <row r="4858" spans="1:25" x14ac:dyDescent="0.25">
      <c r="A4858" s="83" t="s">
        <v>12526</v>
      </c>
      <c r="B4858" s="84" t="s">
        <v>4932</v>
      </c>
      <c r="C4858" s="19">
        <v>32739.59</v>
      </c>
      <c r="D4858" s="19">
        <v>622.04999999999995</v>
      </c>
      <c r="E4858" s="19">
        <v>0</v>
      </c>
      <c r="F4858" s="19">
        <v>622.04999999999995</v>
      </c>
      <c r="G4858" s="19">
        <v>0</v>
      </c>
      <c r="H4858" s="85">
        <v>149659.46</v>
      </c>
      <c r="I4858" s="85">
        <v>2843.53</v>
      </c>
      <c r="J4858" s="85">
        <v>2488.21</v>
      </c>
      <c r="K4858" s="85">
        <v>355.32</v>
      </c>
      <c r="L4858" s="146">
        <v>710.88</v>
      </c>
      <c r="M4858" s="146">
        <v>1066.2</v>
      </c>
      <c r="N4858" s="146">
        <v>0</v>
      </c>
      <c r="Y4858" s="32">
        <f t="shared" si="75"/>
        <v>1688.25</v>
      </c>
    </row>
    <row r="4859" spans="1:25" x14ac:dyDescent="0.25">
      <c r="A4859" s="83" t="s">
        <v>12527</v>
      </c>
      <c r="B4859" s="84" t="s">
        <v>4933</v>
      </c>
      <c r="C4859" s="19">
        <v>349752.85</v>
      </c>
      <c r="D4859" s="19">
        <v>6645.31</v>
      </c>
      <c r="E4859" s="19">
        <v>0</v>
      </c>
      <c r="F4859" s="19">
        <v>6645.31</v>
      </c>
      <c r="G4859" s="19">
        <v>0</v>
      </c>
      <c r="H4859" s="85">
        <v>1217280.77</v>
      </c>
      <c r="I4859" s="85">
        <v>23128.33</v>
      </c>
      <c r="J4859" s="85">
        <v>26581.22</v>
      </c>
      <c r="K4859" s="85">
        <v>-3452.89</v>
      </c>
      <c r="L4859" s="146">
        <v>5782.08</v>
      </c>
      <c r="M4859" s="146">
        <v>2329.19</v>
      </c>
      <c r="N4859" s="146">
        <v>0</v>
      </c>
      <c r="Y4859" s="32">
        <f t="shared" si="75"/>
        <v>8974.5</v>
      </c>
    </row>
    <row r="4860" spans="1:25" x14ac:dyDescent="0.25">
      <c r="A4860" s="83" t="s">
        <v>12528</v>
      </c>
      <c r="B4860" s="84" t="s">
        <v>4934</v>
      </c>
      <c r="C4860" s="19">
        <v>954438.05</v>
      </c>
      <c r="D4860" s="19">
        <v>18134.32</v>
      </c>
      <c r="E4860" s="19">
        <v>0</v>
      </c>
      <c r="F4860" s="19">
        <v>18134.32</v>
      </c>
      <c r="G4860" s="19">
        <v>0</v>
      </c>
      <c r="H4860" s="85">
        <v>3761001.87</v>
      </c>
      <c r="I4860" s="85">
        <v>71459.039999999994</v>
      </c>
      <c r="J4860" s="85">
        <v>72537.289999999994</v>
      </c>
      <c r="K4860" s="85">
        <v>-1078.25</v>
      </c>
      <c r="L4860" s="146">
        <v>17864.759999999998</v>
      </c>
      <c r="M4860" s="146">
        <v>16786.509999999998</v>
      </c>
      <c r="N4860" s="146">
        <v>0</v>
      </c>
      <c r="Y4860" s="32">
        <f t="shared" si="75"/>
        <v>34920.83</v>
      </c>
    </row>
    <row r="4861" spans="1:25" x14ac:dyDescent="0.25">
      <c r="A4861" s="83" t="s">
        <v>12529</v>
      </c>
      <c r="B4861" s="84" t="s">
        <v>4935</v>
      </c>
      <c r="C4861" s="19">
        <v>298316.02</v>
      </c>
      <c r="D4861" s="19">
        <v>5668.01</v>
      </c>
      <c r="E4861" s="19">
        <v>0</v>
      </c>
      <c r="F4861" s="19">
        <v>5668.01</v>
      </c>
      <c r="G4861" s="19">
        <v>0</v>
      </c>
      <c r="H4861" s="85">
        <v>1153158.6100000001</v>
      </c>
      <c r="I4861" s="85">
        <v>21910.01</v>
      </c>
      <c r="J4861" s="85">
        <v>22672.02</v>
      </c>
      <c r="K4861" s="85">
        <v>-762.01</v>
      </c>
      <c r="L4861" s="146">
        <v>5477.5</v>
      </c>
      <c r="M4861" s="146">
        <v>4715.49</v>
      </c>
      <c r="N4861" s="146">
        <v>0</v>
      </c>
      <c r="Y4861" s="32">
        <f t="shared" si="75"/>
        <v>10383.5</v>
      </c>
    </row>
    <row r="4862" spans="1:25" x14ac:dyDescent="0.25">
      <c r="A4862" s="83" t="s">
        <v>12530</v>
      </c>
      <c r="B4862" s="84" t="s">
        <v>4936</v>
      </c>
      <c r="C4862" s="19">
        <v>1206824.96</v>
      </c>
      <c r="D4862" s="19">
        <v>22929.68</v>
      </c>
      <c r="E4862" s="19">
        <v>0</v>
      </c>
      <c r="F4862" s="19">
        <v>22929.68</v>
      </c>
      <c r="G4862" s="19">
        <v>0</v>
      </c>
      <c r="H4862" s="85">
        <v>4319374.1500000004</v>
      </c>
      <c r="I4862" s="85">
        <v>82068.11</v>
      </c>
      <c r="J4862" s="85">
        <v>91718.7</v>
      </c>
      <c r="K4862" s="85">
        <v>-9650.59</v>
      </c>
      <c r="L4862" s="146">
        <v>20517.03</v>
      </c>
      <c r="M4862" s="146">
        <v>10866.44</v>
      </c>
      <c r="N4862" s="146">
        <v>0</v>
      </c>
      <c r="Y4862" s="32">
        <f t="shared" si="75"/>
        <v>33796.120000000003</v>
      </c>
    </row>
    <row r="4863" spans="1:25" x14ac:dyDescent="0.25">
      <c r="A4863" s="83" t="s">
        <v>12531</v>
      </c>
      <c r="B4863" s="84" t="s">
        <v>4937</v>
      </c>
      <c r="C4863" s="19">
        <v>1343500.55</v>
      </c>
      <c r="D4863" s="19">
        <v>25526.51</v>
      </c>
      <c r="E4863" s="19">
        <v>0</v>
      </c>
      <c r="F4863" s="19">
        <v>25526.51</v>
      </c>
      <c r="G4863" s="19">
        <v>0</v>
      </c>
      <c r="H4863" s="85">
        <v>4528550.07</v>
      </c>
      <c r="I4863" s="85">
        <v>86042.45</v>
      </c>
      <c r="J4863" s="85">
        <v>102106.04</v>
      </c>
      <c r="K4863" s="85">
        <v>-16063.59</v>
      </c>
      <c r="L4863" s="146">
        <v>21510.61</v>
      </c>
      <c r="M4863" s="146">
        <v>5447.02</v>
      </c>
      <c r="N4863" s="146">
        <v>0</v>
      </c>
      <c r="Y4863" s="32">
        <f t="shared" si="75"/>
        <v>30973.53</v>
      </c>
    </row>
    <row r="4864" spans="1:25" x14ac:dyDescent="0.25">
      <c r="A4864" s="83" t="s">
        <v>12532</v>
      </c>
      <c r="B4864" s="84" t="s">
        <v>2378</v>
      </c>
      <c r="C4864" s="19">
        <v>339269.83</v>
      </c>
      <c r="D4864" s="19">
        <v>6446.13</v>
      </c>
      <c r="E4864" s="19">
        <v>0</v>
      </c>
      <c r="F4864" s="19">
        <v>6446.13</v>
      </c>
      <c r="G4864" s="19">
        <v>0</v>
      </c>
      <c r="H4864" s="85">
        <v>1348527.08</v>
      </c>
      <c r="I4864" s="85">
        <v>25622.01</v>
      </c>
      <c r="J4864" s="85">
        <v>25784.51</v>
      </c>
      <c r="K4864" s="85">
        <v>-162.5</v>
      </c>
      <c r="L4864" s="146">
        <v>6405.5</v>
      </c>
      <c r="M4864" s="146">
        <v>6243</v>
      </c>
      <c r="N4864" s="146">
        <v>0</v>
      </c>
      <c r="Y4864" s="32">
        <f t="shared" si="75"/>
        <v>12689.130000000001</v>
      </c>
    </row>
    <row r="4865" spans="1:25" x14ac:dyDescent="0.25">
      <c r="A4865" s="83" t="s">
        <v>12533</v>
      </c>
      <c r="B4865" s="84" t="s">
        <v>4938</v>
      </c>
      <c r="C4865" s="19">
        <v>1913146.75</v>
      </c>
      <c r="D4865" s="19">
        <v>36349.79</v>
      </c>
      <c r="E4865" s="19">
        <v>0</v>
      </c>
      <c r="F4865" s="19">
        <v>36349.79</v>
      </c>
      <c r="G4865" s="19">
        <v>0</v>
      </c>
      <c r="H4865" s="85">
        <v>9099834.6500000004</v>
      </c>
      <c r="I4865" s="85">
        <v>172896.86</v>
      </c>
      <c r="J4865" s="85">
        <v>145399.15</v>
      </c>
      <c r="K4865" s="85">
        <v>27497.71</v>
      </c>
      <c r="L4865" s="146">
        <v>43224.22</v>
      </c>
      <c r="M4865" s="146">
        <v>70721.929999999993</v>
      </c>
      <c r="N4865" s="146">
        <v>0</v>
      </c>
      <c r="Y4865" s="32">
        <f t="shared" si="75"/>
        <v>107071.72</v>
      </c>
    </row>
    <row r="4866" spans="1:25" x14ac:dyDescent="0.25">
      <c r="A4866" s="83" t="s">
        <v>12534</v>
      </c>
      <c r="B4866" s="84" t="s">
        <v>4939</v>
      </c>
      <c r="C4866" s="19">
        <v>1046944.44</v>
      </c>
      <c r="D4866" s="19">
        <v>19891.95</v>
      </c>
      <c r="E4866" s="19">
        <v>0</v>
      </c>
      <c r="F4866" s="19">
        <v>19891.95</v>
      </c>
      <c r="G4866" s="19">
        <v>0</v>
      </c>
      <c r="H4866" s="85">
        <v>3237065.59</v>
      </c>
      <c r="I4866" s="85">
        <v>61504.25</v>
      </c>
      <c r="J4866" s="85">
        <v>79567.78</v>
      </c>
      <c r="K4866" s="85">
        <v>-18063.53</v>
      </c>
      <c r="L4866" s="146">
        <v>15376.06</v>
      </c>
      <c r="M4866" s="146">
        <v>0</v>
      </c>
      <c r="N4866" s="146">
        <v>2687.47</v>
      </c>
      <c r="Y4866" s="32">
        <f t="shared" si="75"/>
        <v>19891.95</v>
      </c>
    </row>
    <row r="4867" spans="1:25" x14ac:dyDescent="0.25">
      <c r="A4867" s="83" t="s">
        <v>12535</v>
      </c>
      <c r="B4867" s="84" t="s">
        <v>4940</v>
      </c>
      <c r="C4867" s="19">
        <v>19911468.620000001</v>
      </c>
      <c r="D4867" s="19">
        <v>378317.9</v>
      </c>
      <c r="E4867" s="19">
        <v>0</v>
      </c>
      <c r="F4867" s="19">
        <v>378317.9</v>
      </c>
      <c r="G4867" s="19">
        <v>0</v>
      </c>
      <c r="H4867" s="85">
        <v>76728759.219999999</v>
      </c>
      <c r="I4867" s="85">
        <v>1457846.43</v>
      </c>
      <c r="J4867" s="85">
        <v>1513271.61</v>
      </c>
      <c r="K4867" s="85">
        <v>-55425.18</v>
      </c>
      <c r="L4867" s="146">
        <v>364461.61</v>
      </c>
      <c r="M4867" s="146">
        <v>309036.43</v>
      </c>
      <c r="N4867" s="146">
        <v>0</v>
      </c>
      <c r="Y4867" s="32">
        <f t="shared" si="75"/>
        <v>687354.33000000007</v>
      </c>
    </row>
    <row r="4868" spans="1:25" x14ac:dyDescent="0.25">
      <c r="A4868" s="83" t="s">
        <v>12536</v>
      </c>
      <c r="B4868" s="84" t="s">
        <v>4941</v>
      </c>
      <c r="C4868" s="19">
        <v>1782093.48</v>
      </c>
      <c r="D4868" s="19">
        <v>33859.78</v>
      </c>
      <c r="E4868" s="19">
        <v>0</v>
      </c>
      <c r="F4868" s="19">
        <v>33859.78</v>
      </c>
      <c r="G4868" s="19">
        <v>0</v>
      </c>
      <c r="H4868" s="85">
        <v>4963460.46</v>
      </c>
      <c r="I4868" s="85">
        <v>94305.75</v>
      </c>
      <c r="J4868" s="85">
        <v>135439.1</v>
      </c>
      <c r="K4868" s="85">
        <v>-41133.35</v>
      </c>
      <c r="L4868" s="146">
        <v>23576.44</v>
      </c>
      <c r="M4868" s="146">
        <v>0</v>
      </c>
      <c r="N4868" s="146">
        <v>17556.91</v>
      </c>
      <c r="Y4868" s="32">
        <f t="shared" si="75"/>
        <v>33859.78</v>
      </c>
    </row>
    <row r="4869" spans="1:25" x14ac:dyDescent="0.25">
      <c r="A4869" s="83" t="s">
        <v>12537</v>
      </c>
      <c r="B4869" s="84" t="s">
        <v>4942</v>
      </c>
      <c r="C4869" s="19">
        <v>846598.8</v>
      </c>
      <c r="D4869" s="19">
        <v>16085.38</v>
      </c>
      <c r="E4869" s="19">
        <v>0</v>
      </c>
      <c r="F4869" s="19">
        <v>16085.38</v>
      </c>
      <c r="G4869" s="19">
        <v>0</v>
      </c>
      <c r="H4869" s="85">
        <v>2467831.2400000002</v>
      </c>
      <c r="I4869" s="85">
        <v>46888.79</v>
      </c>
      <c r="J4869" s="85">
        <v>64341.51</v>
      </c>
      <c r="K4869" s="85">
        <v>-17452.72</v>
      </c>
      <c r="L4869" s="146">
        <v>11722.2</v>
      </c>
      <c r="M4869" s="146">
        <v>0</v>
      </c>
      <c r="N4869" s="146">
        <v>5730.52</v>
      </c>
      <c r="Y4869" s="32">
        <f t="shared" si="75"/>
        <v>16085.38</v>
      </c>
    </row>
    <row r="4870" spans="1:25" x14ac:dyDescent="0.25">
      <c r="A4870" s="83" t="s">
        <v>12538</v>
      </c>
      <c r="B4870" s="84" t="s">
        <v>4943</v>
      </c>
      <c r="C4870" s="19">
        <v>3426760.11</v>
      </c>
      <c r="D4870" s="19">
        <v>65108.44</v>
      </c>
      <c r="E4870" s="19">
        <v>0</v>
      </c>
      <c r="F4870" s="19">
        <v>65108.44</v>
      </c>
      <c r="G4870" s="19">
        <v>0</v>
      </c>
      <c r="H4870" s="85">
        <v>12560669.539999999</v>
      </c>
      <c r="I4870" s="85">
        <v>238652.72</v>
      </c>
      <c r="J4870" s="85">
        <v>260433.77</v>
      </c>
      <c r="K4870" s="85">
        <v>-21781.05</v>
      </c>
      <c r="L4870" s="146">
        <v>59663.18</v>
      </c>
      <c r="M4870" s="146">
        <v>37882.129999999997</v>
      </c>
      <c r="N4870" s="146">
        <v>0</v>
      </c>
      <c r="Y4870" s="32">
        <f t="shared" si="75"/>
        <v>102990.57</v>
      </c>
    </row>
    <row r="4871" spans="1:25" x14ac:dyDescent="0.25">
      <c r="A4871" s="83" t="s">
        <v>12539</v>
      </c>
      <c r="B4871" s="84" t="s">
        <v>4944</v>
      </c>
      <c r="C4871" s="19">
        <v>291253.28999999998</v>
      </c>
      <c r="D4871" s="19">
        <v>5533.81</v>
      </c>
      <c r="E4871" s="19">
        <v>0</v>
      </c>
      <c r="F4871" s="19">
        <v>5533.81</v>
      </c>
      <c r="G4871" s="19">
        <v>0</v>
      </c>
      <c r="H4871" s="85">
        <v>1059522.0900000001</v>
      </c>
      <c r="I4871" s="85">
        <v>20130.919999999998</v>
      </c>
      <c r="J4871" s="85">
        <v>22135.25</v>
      </c>
      <c r="K4871" s="85">
        <v>-2004.33</v>
      </c>
      <c r="L4871" s="146">
        <v>5032.7299999999996</v>
      </c>
      <c r="M4871" s="146">
        <v>3028.4</v>
      </c>
      <c r="N4871" s="146">
        <v>0</v>
      </c>
      <c r="Y4871" s="32">
        <f t="shared" si="75"/>
        <v>8562.2100000000009</v>
      </c>
    </row>
    <row r="4872" spans="1:25" x14ac:dyDescent="0.25">
      <c r="A4872" s="83" t="s">
        <v>12540</v>
      </c>
      <c r="B4872" s="84" t="s">
        <v>4945</v>
      </c>
      <c r="C4872" s="19">
        <v>1051427.8400000001</v>
      </c>
      <c r="D4872" s="19">
        <v>19977.13</v>
      </c>
      <c r="E4872" s="19">
        <v>0</v>
      </c>
      <c r="F4872" s="19">
        <v>19977.13</v>
      </c>
      <c r="G4872" s="19">
        <v>0</v>
      </c>
      <c r="H4872" s="85">
        <v>3715853.87</v>
      </c>
      <c r="I4872" s="85">
        <v>70601.22</v>
      </c>
      <c r="J4872" s="85">
        <v>79908.52</v>
      </c>
      <c r="K4872" s="85">
        <v>-9307.2999999999993</v>
      </c>
      <c r="L4872" s="146">
        <v>17650.310000000001</v>
      </c>
      <c r="M4872" s="146">
        <v>8343.01</v>
      </c>
      <c r="N4872" s="146">
        <v>0</v>
      </c>
      <c r="Y4872" s="32">
        <f t="shared" si="75"/>
        <v>28320.14</v>
      </c>
    </row>
    <row r="4873" spans="1:25" x14ac:dyDescent="0.25">
      <c r="A4873" s="83" t="s">
        <v>12541</v>
      </c>
      <c r="B4873" s="84" t="s">
        <v>4946</v>
      </c>
      <c r="C4873" s="19">
        <v>2179164.75</v>
      </c>
      <c r="D4873" s="19">
        <v>41404.129999999997</v>
      </c>
      <c r="E4873" s="19">
        <v>0</v>
      </c>
      <c r="F4873" s="19">
        <v>41404.129999999997</v>
      </c>
      <c r="G4873" s="19">
        <v>0</v>
      </c>
      <c r="H4873" s="85">
        <v>7895145.7400000002</v>
      </c>
      <c r="I4873" s="85">
        <v>150007.76999999999</v>
      </c>
      <c r="J4873" s="85">
        <v>165616.51999999999</v>
      </c>
      <c r="K4873" s="85">
        <v>-15608.75</v>
      </c>
      <c r="L4873" s="146">
        <v>37501.94</v>
      </c>
      <c r="M4873" s="146">
        <v>21893.19</v>
      </c>
      <c r="N4873" s="146">
        <v>0</v>
      </c>
      <c r="Y4873" s="32">
        <f t="shared" si="75"/>
        <v>63297.319999999992</v>
      </c>
    </row>
    <row r="4874" spans="1:25" x14ac:dyDescent="0.25">
      <c r="A4874" s="83" t="s">
        <v>12542</v>
      </c>
      <c r="B4874" s="84" t="s">
        <v>4947</v>
      </c>
      <c r="C4874" s="19">
        <v>666395.01</v>
      </c>
      <c r="D4874" s="19">
        <v>12661.51</v>
      </c>
      <c r="E4874" s="19">
        <v>0</v>
      </c>
      <c r="F4874" s="19">
        <v>12661.51</v>
      </c>
      <c r="G4874" s="19">
        <v>0</v>
      </c>
      <c r="H4874" s="85">
        <v>2622564.06</v>
      </c>
      <c r="I4874" s="85">
        <v>49828.72</v>
      </c>
      <c r="J4874" s="85">
        <v>50646.02</v>
      </c>
      <c r="K4874" s="85">
        <v>-817.3</v>
      </c>
      <c r="L4874" s="146">
        <v>12457.18</v>
      </c>
      <c r="M4874" s="146">
        <v>11639.88</v>
      </c>
      <c r="N4874" s="146">
        <v>0</v>
      </c>
      <c r="Y4874" s="32">
        <f t="shared" si="75"/>
        <v>24301.39</v>
      </c>
    </row>
    <row r="4875" spans="1:25" x14ac:dyDescent="0.25">
      <c r="A4875" s="83" t="s">
        <v>12543</v>
      </c>
      <c r="B4875" s="84" t="s">
        <v>4948</v>
      </c>
      <c r="C4875" s="19">
        <v>1597443.47</v>
      </c>
      <c r="D4875" s="19">
        <v>30351.43</v>
      </c>
      <c r="E4875" s="19">
        <v>0</v>
      </c>
      <c r="F4875" s="19">
        <v>30351.43</v>
      </c>
      <c r="G4875" s="19">
        <v>0</v>
      </c>
      <c r="H4875" s="85">
        <v>6833804.4100000001</v>
      </c>
      <c r="I4875" s="85">
        <v>129842.28</v>
      </c>
      <c r="J4875" s="85">
        <v>121405.7</v>
      </c>
      <c r="K4875" s="85">
        <v>8436.58</v>
      </c>
      <c r="L4875" s="146">
        <v>32460.57</v>
      </c>
      <c r="M4875" s="146">
        <v>40897.15</v>
      </c>
      <c r="N4875" s="146">
        <v>0</v>
      </c>
      <c r="Y4875" s="32">
        <f t="shared" si="75"/>
        <v>71248.58</v>
      </c>
    </row>
    <row r="4876" spans="1:25" x14ac:dyDescent="0.25">
      <c r="A4876" s="83" t="s">
        <v>12544</v>
      </c>
      <c r="B4876" s="84" t="s">
        <v>4949</v>
      </c>
      <c r="C4876" s="19">
        <v>52471.64</v>
      </c>
      <c r="D4876" s="19">
        <v>996.96</v>
      </c>
      <c r="E4876" s="19">
        <v>0</v>
      </c>
      <c r="F4876" s="19">
        <v>996.96</v>
      </c>
      <c r="G4876" s="19">
        <v>0</v>
      </c>
      <c r="H4876" s="85">
        <v>184455.34</v>
      </c>
      <c r="I4876" s="85">
        <v>3504.65</v>
      </c>
      <c r="J4876" s="85">
        <v>3987.84</v>
      </c>
      <c r="K4876" s="85">
        <v>-483.19</v>
      </c>
      <c r="L4876" s="146">
        <v>876.16</v>
      </c>
      <c r="M4876" s="146">
        <v>392.97</v>
      </c>
      <c r="N4876" s="146">
        <v>0</v>
      </c>
      <c r="Y4876" s="32">
        <f t="shared" si="75"/>
        <v>1389.93</v>
      </c>
    </row>
    <row r="4877" spans="1:25" x14ac:dyDescent="0.25">
      <c r="A4877" s="83" t="s">
        <v>12545</v>
      </c>
      <c r="B4877" s="84" t="s">
        <v>4950</v>
      </c>
      <c r="C4877" s="19">
        <v>4260737.57</v>
      </c>
      <c r="D4877" s="19">
        <v>80954.009999999995</v>
      </c>
      <c r="E4877" s="19">
        <v>0</v>
      </c>
      <c r="F4877" s="19">
        <v>80954.009999999995</v>
      </c>
      <c r="G4877" s="19">
        <v>0</v>
      </c>
      <c r="H4877" s="85">
        <v>17054992.66</v>
      </c>
      <c r="I4877" s="85">
        <v>324044.86</v>
      </c>
      <c r="J4877" s="85">
        <v>323816.05</v>
      </c>
      <c r="K4877" s="85">
        <v>228.81</v>
      </c>
      <c r="L4877" s="146">
        <v>81011.22</v>
      </c>
      <c r="M4877" s="146">
        <v>81240.03</v>
      </c>
      <c r="N4877" s="146">
        <v>0</v>
      </c>
      <c r="Y4877" s="32">
        <f t="shared" si="75"/>
        <v>162194.03999999998</v>
      </c>
    </row>
    <row r="4878" spans="1:25" x14ac:dyDescent="0.25">
      <c r="A4878" s="83" t="s">
        <v>12546</v>
      </c>
      <c r="B4878" s="84" t="s">
        <v>4951</v>
      </c>
      <c r="C4878" s="19">
        <v>546531.05000000005</v>
      </c>
      <c r="D4878" s="19">
        <v>10384.09</v>
      </c>
      <c r="E4878" s="19">
        <v>0</v>
      </c>
      <c r="F4878" s="19">
        <v>10384.09</v>
      </c>
      <c r="G4878" s="19">
        <v>0</v>
      </c>
      <c r="H4878" s="85">
        <v>1969075.09</v>
      </c>
      <c r="I4878" s="85">
        <v>37412.43</v>
      </c>
      <c r="J4878" s="85">
        <v>41536.36</v>
      </c>
      <c r="K4878" s="85">
        <v>-4123.93</v>
      </c>
      <c r="L4878" s="146">
        <v>9353.11</v>
      </c>
      <c r="M4878" s="146">
        <v>5229.18</v>
      </c>
      <c r="N4878" s="146">
        <v>0</v>
      </c>
      <c r="Y4878" s="32">
        <f t="shared" si="75"/>
        <v>15613.27</v>
      </c>
    </row>
    <row r="4879" spans="1:25" x14ac:dyDescent="0.25">
      <c r="A4879" s="83" t="s">
        <v>12547</v>
      </c>
      <c r="B4879" s="84" t="s">
        <v>4952</v>
      </c>
      <c r="C4879" s="19">
        <v>1250082.3700000001</v>
      </c>
      <c r="D4879" s="19">
        <v>23751.57</v>
      </c>
      <c r="E4879" s="19">
        <v>0</v>
      </c>
      <c r="F4879" s="19">
        <v>23751.57</v>
      </c>
      <c r="G4879" s="19">
        <v>0</v>
      </c>
      <c r="H4879" s="85">
        <v>4390282.13</v>
      </c>
      <c r="I4879" s="85">
        <v>83415.360000000001</v>
      </c>
      <c r="J4879" s="85">
        <v>95006.26</v>
      </c>
      <c r="K4879" s="85">
        <v>-11590.9</v>
      </c>
      <c r="L4879" s="146">
        <v>20853.84</v>
      </c>
      <c r="M4879" s="146">
        <v>9262.94</v>
      </c>
      <c r="N4879" s="146">
        <v>0</v>
      </c>
      <c r="Y4879" s="32">
        <f t="shared" si="75"/>
        <v>33014.51</v>
      </c>
    </row>
    <row r="4880" spans="1:25" x14ac:dyDescent="0.25">
      <c r="A4880" s="83" t="s">
        <v>12548</v>
      </c>
      <c r="B4880" s="84" t="s">
        <v>4953</v>
      </c>
      <c r="C4880" s="19">
        <v>281574.17</v>
      </c>
      <c r="D4880" s="19">
        <v>5349.91</v>
      </c>
      <c r="E4880" s="19">
        <v>0</v>
      </c>
      <c r="F4880" s="19">
        <v>5349.91</v>
      </c>
      <c r="G4880" s="19">
        <v>0</v>
      </c>
      <c r="H4880" s="85">
        <v>1053981.0900000001</v>
      </c>
      <c r="I4880" s="85">
        <v>20025.64</v>
      </c>
      <c r="J4880" s="85">
        <v>21399.64</v>
      </c>
      <c r="K4880" s="85">
        <v>-1374</v>
      </c>
      <c r="L4880" s="146">
        <v>5006.41</v>
      </c>
      <c r="M4880" s="146">
        <v>3632.41</v>
      </c>
      <c r="N4880" s="146">
        <v>0</v>
      </c>
      <c r="Y4880" s="32">
        <f t="shared" si="75"/>
        <v>8982.32</v>
      </c>
    </row>
    <row r="4881" spans="1:25" x14ac:dyDescent="0.25">
      <c r="A4881" s="83" t="s">
        <v>12549</v>
      </c>
      <c r="B4881" s="84" t="s">
        <v>4954</v>
      </c>
      <c r="C4881" s="19">
        <v>782192.74</v>
      </c>
      <c r="D4881" s="19">
        <v>14861.66</v>
      </c>
      <c r="E4881" s="19">
        <v>0</v>
      </c>
      <c r="F4881" s="19">
        <v>14861.66</v>
      </c>
      <c r="G4881" s="19">
        <v>0</v>
      </c>
      <c r="H4881" s="85">
        <v>3587692.16</v>
      </c>
      <c r="I4881" s="85">
        <v>68166.149999999994</v>
      </c>
      <c r="J4881" s="85">
        <v>59446.65</v>
      </c>
      <c r="K4881" s="85">
        <v>8719.5</v>
      </c>
      <c r="L4881" s="146">
        <v>17041.54</v>
      </c>
      <c r="M4881" s="146">
        <v>25761.040000000001</v>
      </c>
      <c r="N4881" s="146">
        <v>0</v>
      </c>
      <c r="Y4881" s="32">
        <f t="shared" ref="Y4881:Y4944" si="76">F4881+M4881+R4881+W4881</f>
        <v>40622.699999999997</v>
      </c>
    </row>
    <row r="4882" spans="1:25" x14ac:dyDescent="0.25">
      <c r="A4882" s="83" t="s">
        <v>12550</v>
      </c>
      <c r="B4882" s="84" t="s">
        <v>4955</v>
      </c>
      <c r="C4882" s="19">
        <v>453422.99</v>
      </c>
      <c r="D4882" s="19">
        <v>8615.0400000000009</v>
      </c>
      <c r="E4882" s="19">
        <v>0</v>
      </c>
      <c r="F4882" s="19">
        <v>8615.0400000000009</v>
      </c>
      <c r="G4882" s="19">
        <v>0</v>
      </c>
      <c r="H4882" s="85">
        <v>1740811.46</v>
      </c>
      <c r="I4882" s="85">
        <v>33075.42</v>
      </c>
      <c r="J4882" s="85">
        <v>34460.15</v>
      </c>
      <c r="K4882" s="85">
        <v>-1384.73</v>
      </c>
      <c r="L4882" s="146">
        <v>8268.86</v>
      </c>
      <c r="M4882" s="146">
        <v>6884.13</v>
      </c>
      <c r="N4882" s="146">
        <v>0</v>
      </c>
      <c r="Y4882" s="32">
        <f t="shared" si="76"/>
        <v>15499.170000000002</v>
      </c>
    </row>
    <row r="4883" spans="1:25" x14ac:dyDescent="0.25">
      <c r="A4883" s="83" t="s">
        <v>12551</v>
      </c>
      <c r="B4883" s="84" t="s">
        <v>4956</v>
      </c>
      <c r="C4883" s="19">
        <v>146258.79</v>
      </c>
      <c r="D4883" s="19">
        <v>2778.92</v>
      </c>
      <c r="E4883" s="19">
        <v>0</v>
      </c>
      <c r="F4883" s="19">
        <v>2778.92</v>
      </c>
      <c r="G4883" s="19">
        <v>0</v>
      </c>
      <c r="H4883" s="85">
        <v>612030.85</v>
      </c>
      <c r="I4883" s="85">
        <v>11628.59</v>
      </c>
      <c r="J4883" s="85">
        <v>11115.67</v>
      </c>
      <c r="K4883" s="85">
        <v>512.91999999999996</v>
      </c>
      <c r="L4883" s="146">
        <v>2907.15</v>
      </c>
      <c r="M4883" s="146">
        <v>3420.07</v>
      </c>
      <c r="N4883" s="146">
        <v>0</v>
      </c>
      <c r="Y4883" s="32">
        <f t="shared" si="76"/>
        <v>6198.99</v>
      </c>
    </row>
    <row r="4884" spans="1:25" x14ac:dyDescent="0.25">
      <c r="A4884" s="83" t="s">
        <v>12552</v>
      </c>
      <c r="B4884" s="84" t="s">
        <v>4957</v>
      </c>
      <c r="C4884" s="19">
        <v>361175.5</v>
      </c>
      <c r="D4884" s="19">
        <v>6862.34</v>
      </c>
      <c r="E4884" s="19">
        <v>0</v>
      </c>
      <c r="F4884" s="19">
        <v>6862.34</v>
      </c>
      <c r="G4884" s="19">
        <v>0</v>
      </c>
      <c r="H4884" s="85">
        <v>1192285.76</v>
      </c>
      <c r="I4884" s="85">
        <v>22653.43</v>
      </c>
      <c r="J4884" s="85">
        <v>27449.34</v>
      </c>
      <c r="K4884" s="85">
        <v>-4795.91</v>
      </c>
      <c r="L4884" s="146">
        <v>5663.36</v>
      </c>
      <c r="M4884" s="146">
        <v>867.45</v>
      </c>
      <c r="N4884" s="146">
        <v>0</v>
      </c>
      <c r="Y4884" s="32">
        <f t="shared" si="76"/>
        <v>7729.79</v>
      </c>
    </row>
    <row r="4885" spans="1:25" x14ac:dyDescent="0.25">
      <c r="A4885" s="83" t="s">
        <v>12553</v>
      </c>
      <c r="B4885" s="84" t="s">
        <v>4958</v>
      </c>
      <c r="C4885" s="19">
        <v>1074187.9099999999</v>
      </c>
      <c r="D4885" s="19">
        <v>20409.57</v>
      </c>
      <c r="E4885" s="19">
        <v>0</v>
      </c>
      <c r="F4885" s="19">
        <v>20409.57</v>
      </c>
      <c r="G4885" s="19">
        <v>0</v>
      </c>
      <c r="H4885" s="85">
        <v>3733644.31</v>
      </c>
      <c r="I4885" s="85">
        <v>70939.240000000005</v>
      </c>
      <c r="J4885" s="85">
        <v>81638.28</v>
      </c>
      <c r="K4885" s="85">
        <v>-10699.04</v>
      </c>
      <c r="L4885" s="146">
        <v>17734.810000000001</v>
      </c>
      <c r="M4885" s="146">
        <v>7035.77</v>
      </c>
      <c r="N4885" s="146">
        <v>0</v>
      </c>
      <c r="Y4885" s="32">
        <f t="shared" si="76"/>
        <v>27445.34</v>
      </c>
    </row>
    <row r="4886" spans="1:25" x14ac:dyDescent="0.25">
      <c r="A4886" s="83" t="s">
        <v>12554</v>
      </c>
      <c r="B4886" s="84" t="s">
        <v>4959</v>
      </c>
      <c r="C4886" s="19">
        <v>69765.89</v>
      </c>
      <c r="D4886" s="19">
        <v>1325.55</v>
      </c>
      <c r="E4886" s="19">
        <v>0</v>
      </c>
      <c r="F4886" s="19">
        <v>1325.55</v>
      </c>
      <c r="G4886" s="19">
        <v>0</v>
      </c>
      <c r="H4886" s="85">
        <v>271130.36</v>
      </c>
      <c r="I4886" s="85">
        <v>5151.4799999999996</v>
      </c>
      <c r="J4886" s="85">
        <v>5302.21</v>
      </c>
      <c r="K4886" s="85">
        <v>-150.72999999999999</v>
      </c>
      <c r="L4886" s="146">
        <v>1287.8699999999999</v>
      </c>
      <c r="M4886" s="146">
        <v>1137.1400000000001</v>
      </c>
      <c r="N4886" s="146">
        <v>0</v>
      </c>
      <c r="Y4886" s="32">
        <f t="shared" si="76"/>
        <v>2462.69</v>
      </c>
    </row>
    <row r="4887" spans="1:25" x14ac:dyDescent="0.25">
      <c r="A4887" s="83" t="s">
        <v>12555</v>
      </c>
      <c r="B4887" s="84" t="s">
        <v>4960</v>
      </c>
      <c r="C4887" s="19">
        <v>101585.32</v>
      </c>
      <c r="D4887" s="19">
        <v>1930.12</v>
      </c>
      <c r="E4887" s="19">
        <v>0</v>
      </c>
      <c r="F4887" s="19">
        <v>1930.12</v>
      </c>
      <c r="G4887" s="19">
        <v>0</v>
      </c>
      <c r="H4887" s="85">
        <v>350410.99</v>
      </c>
      <c r="I4887" s="85">
        <v>6657.81</v>
      </c>
      <c r="J4887" s="85">
        <v>7720.48</v>
      </c>
      <c r="K4887" s="85">
        <v>-1062.67</v>
      </c>
      <c r="L4887" s="146">
        <v>1664.45</v>
      </c>
      <c r="M4887" s="146">
        <v>601.78</v>
      </c>
      <c r="N4887" s="146">
        <v>0</v>
      </c>
      <c r="Y4887" s="32">
        <f t="shared" si="76"/>
        <v>2531.8999999999996</v>
      </c>
    </row>
    <row r="4888" spans="1:25" x14ac:dyDescent="0.25">
      <c r="A4888" s="83" t="s">
        <v>12556</v>
      </c>
      <c r="B4888" s="84" t="s">
        <v>4961</v>
      </c>
      <c r="C4888" s="19">
        <v>416464.93</v>
      </c>
      <c r="D4888" s="19">
        <v>7912.83</v>
      </c>
      <c r="E4888" s="19">
        <v>0</v>
      </c>
      <c r="F4888" s="19">
        <v>7912.83</v>
      </c>
      <c r="G4888" s="19">
        <v>0</v>
      </c>
      <c r="H4888" s="85">
        <v>1591753.9</v>
      </c>
      <c r="I4888" s="85">
        <v>30243.32</v>
      </c>
      <c r="J4888" s="85">
        <v>31651.33</v>
      </c>
      <c r="K4888" s="85">
        <v>-1408.01</v>
      </c>
      <c r="L4888" s="146">
        <v>7560.83</v>
      </c>
      <c r="M4888" s="146">
        <v>6152.82</v>
      </c>
      <c r="N4888" s="146">
        <v>0</v>
      </c>
      <c r="Y4888" s="32">
        <f t="shared" si="76"/>
        <v>14065.65</v>
      </c>
    </row>
    <row r="4889" spans="1:25" x14ac:dyDescent="0.25">
      <c r="A4889" s="83" t="s">
        <v>12557</v>
      </c>
      <c r="B4889" s="84" t="s">
        <v>4962</v>
      </c>
      <c r="C4889" s="19">
        <v>363467.53</v>
      </c>
      <c r="D4889" s="19">
        <v>6905.88</v>
      </c>
      <c r="E4889" s="19">
        <v>0</v>
      </c>
      <c r="F4889" s="19">
        <v>6905.88</v>
      </c>
      <c r="G4889" s="19">
        <v>0</v>
      </c>
      <c r="H4889" s="85">
        <v>1511141.08</v>
      </c>
      <c r="I4889" s="85">
        <v>28711.68</v>
      </c>
      <c r="J4889" s="85">
        <v>27623.53</v>
      </c>
      <c r="K4889" s="85">
        <v>1088.1500000000001</v>
      </c>
      <c r="L4889" s="146">
        <v>7177.92</v>
      </c>
      <c r="M4889" s="146">
        <v>8266.07</v>
      </c>
      <c r="N4889" s="146">
        <v>0</v>
      </c>
      <c r="Y4889" s="32">
        <f t="shared" si="76"/>
        <v>15171.95</v>
      </c>
    </row>
    <row r="4890" spans="1:25" x14ac:dyDescent="0.25">
      <c r="A4890" s="83" t="s">
        <v>12558</v>
      </c>
      <c r="B4890" s="84" t="s">
        <v>4963</v>
      </c>
      <c r="C4890" s="19">
        <v>266623.62</v>
      </c>
      <c r="D4890" s="19">
        <v>5065.8500000000004</v>
      </c>
      <c r="E4890" s="19">
        <v>0</v>
      </c>
      <c r="F4890" s="19">
        <v>5065.8500000000004</v>
      </c>
      <c r="G4890" s="19">
        <v>0</v>
      </c>
      <c r="H4890" s="85">
        <v>1025525.6</v>
      </c>
      <c r="I4890" s="85">
        <v>19484.990000000002</v>
      </c>
      <c r="J4890" s="85">
        <v>20263.400000000001</v>
      </c>
      <c r="K4890" s="85">
        <v>-778.41</v>
      </c>
      <c r="L4890" s="146">
        <v>4871.25</v>
      </c>
      <c r="M4890" s="146">
        <v>4092.84</v>
      </c>
      <c r="N4890" s="146">
        <v>0</v>
      </c>
      <c r="Y4890" s="32">
        <f t="shared" si="76"/>
        <v>9158.69</v>
      </c>
    </row>
    <row r="4891" spans="1:25" x14ac:dyDescent="0.25">
      <c r="A4891" s="83" t="s">
        <v>12559</v>
      </c>
      <c r="B4891" s="84" t="s">
        <v>4964</v>
      </c>
      <c r="C4891" s="19">
        <v>285983.81</v>
      </c>
      <c r="D4891" s="19">
        <v>5433.69</v>
      </c>
      <c r="E4891" s="19">
        <v>0</v>
      </c>
      <c r="F4891" s="19">
        <v>5433.69</v>
      </c>
      <c r="G4891" s="19">
        <v>0</v>
      </c>
      <c r="H4891" s="85">
        <v>929750.56</v>
      </c>
      <c r="I4891" s="85">
        <v>17665.259999999998</v>
      </c>
      <c r="J4891" s="85">
        <v>21734.77</v>
      </c>
      <c r="K4891" s="85">
        <v>-4069.51</v>
      </c>
      <c r="L4891" s="146">
        <v>4416.32</v>
      </c>
      <c r="M4891" s="146">
        <v>346.81</v>
      </c>
      <c r="N4891" s="146">
        <v>0</v>
      </c>
      <c r="Y4891" s="32">
        <f t="shared" si="76"/>
        <v>5780.5</v>
      </c>
    </row>
    <row r="4892" spans="1:25" x14ac:dyDescent="0.25">
      <c r="A4892" s="83" t="s">
        <v>12560</v>
      </c>
      <c r="B4892" s="84" t="s">
        <v>4965</v>
      </c>
      <c r="C4892" s="19">
        <v>57531.13</v>
      </c>
      <c r="D4892" s="19">
        <v>1093.0899999999999</v>
      </c>
      <c r="E4892" s="19">
        <v>0</v>
      </c>
      <c r="F4892" s="19">
        <v>1093.0899999999999</v>
      </c>
      <c r="G4892" s="19">
        <v>0</v>
      </c>
      <c r="H4892" s="85">
        <v>249136.05</v>
      </c>
      <c r="I4892" s="85">
        <v>4733.58</v>
      </c>
      <c r="J4892" s="85">
        <v>4372.37</v>
      </c>
      <c r="K4892" s="85">
        <v>361.21</v>
      </c>
      <c r="L4892" s="146">
        <v>1183.4000000000001</v>
      </c>
      <c r="M4892" s="146">
        <v>1544.61</v>
      </c>
      <c r="N4892" s="146">
        <v>0</v>
      </c>
      <c r="Y4892" s="32">
        <f t="shared" si="76"/>
        <v>2637.7</v>
      </c>
    </row>
    <row r="4893" spans="1:25" x14ac:dyDescent="0.25">
      <c r="A4893" s="83" t="s">
        <v>12561</v>
      </c>
      <c r="B4893" s="84" t="s">
        <v>4966</v>
      </c>
      <c r="C4893" s="19">
        <v>749866.24</v>
      </c>
      <c r="D4893" s="19">
        <v>14247.46</v>
      </c>
      <c r="E4893" s="19">
        <v>0</v>
      </c>
      <c r="F4893" s="19">
        <v>14247.46</v>
      </c>
      <c r="G4893" s="19">
        <v>0</v>
      </c>
      <c r="H4893" s="85">
        <v>3279439.41</v>
      </c>
      <c r="I4893" s="85">
        <v>62309.35</v>
      </c>
      <c r="J4893" s="85">
        <v>56989.83</v>
      </c>
      <c r="K4893" s="85">
        <v>5319.52</v>
      </c>
      <c r="L4893" s="146">
        <v>15577.34</v>
      </c>
      <c r="M4893" s="146">
        <v>20896.86</v>
      </c>
      <c r="N4893" s="146">
        <v>0</v>
      </c>
      <c r="Y4893" s="32">
        <f t="shared" si="76"/>
        <v>35144.32</v>
      </c>
    </row>
    <row r="4894" spans="1:25" x14ac:dyDescent="0.25">
      <c r="A4894" s="83" t="s">
        <v>12562</v>
      </c>
      <c r="B4894" s="84" t="s">
        <v>4967</v>
      </c>
      <c r="C4894" s="19">
        <v>142976.47</v>
      </c>
      <c r="D4894" s="19">
        <v>2716.55</v>
      </c>
      <c r="E4894" s="19">
        <v>0</v>
      </c>
      <c r="F4894" s="19">
        <v>2716.55</v>
      </c>
      <c r="G4894" s="19">
        <v>0</v>
      </c>
      <c r="H4894" s="85">
        <v>557971.61</v>
      </c>
      <c r="I4894" s="85">
        <v>10601.46</v>
      </c>
      <c r="J4894" s="85">
        <v>10866.21</v>
      </c>
      <c r="K4894" s="85">
        <v>-264.75</v>
      </c>
      <c r="L4894" s="146">
        <v>2650.37</v>
      </c>
      <c r="M4894" s="146">
        <v>2385.62</v>
      </c>
      <c r="N4894" s="146">
        <v>0</v>
      </c>
      <c r="Y4894" s="32">
        <f t="shared" si="76"/>
        <v>5102.17</v>
      </c>
    </row>
    <row r="4895" spans="1:25" x14ac:dyDescent="0.25">
      <c r="A4895" s="83" t="s">
        <v>12563</v>
      </c>
      <c r="B4895" s="84" t="s">
        <v>4968</v>
      </c>
      <c r="C4895" s="19">
        <v>113508.4</v>
      </c>
      <c r="D4895" s="19">
        <v>2156.66</v>
      </c>
      <c r="E4895" s="19">
        <v>0</v>
      </c>
      <c r="F4895" s="19">
        <v>2156.66</v>
      </c>
      <c r="G4895" s="19">
        <v>0</v>
      </c>
      <c r="H4895" s="85">
        <v>455351.32</v>
      </c>
      <c r="I4895" s="85">
        <v>8651.68</v>
      </c>
      <c r="J4895" s="85">
        <v>8626.64</v>
      </c>
      <c r="K4895" s="85">
        <v>25.04</v>
      </c>
      <c r="L4895" s="146">
        <v>2162.92</v>
      </c>
      <c r="M4895" s="146">
        <v>2187.96</v>
      </c>
      <c r="N4895" s="146">
        <v>0</v>
      </c>
      <c r="Y4895" s="32">
        <f t="shared" si="76"/>
        <v>4344.62</v>
      </c>
    </row>
    <row r="4896" spans="1:25" x14ac:dyDescent="0.25">
      <c r="A4896" s="83" t="s">
        <v>12564</v>
      </c>
      <c r="B4896" s="84" t="s">
        <v>4969</v>
      </c>
      <c r="C4896" s="19">
        <v>75048.11</v>
      </c>
      <c r="D4896" s="19">
        <v>1425.92</v>
      </c>
      <c r="E4896" s="19">
        <v>0</v>
      </c>
      <c r="F4896" s="19">
        <v>1425.92</v>
      </c>
      <c r="G4896" s="19">
        <v>0</v>
      </c>
      <c r="H4896" s="85">
        <v>341958.55</v>
      </c>
      <c r="I4896" s="85">
        <v>6497.21</v>
      </c>
      <c r="J4896" s="85">
        <v>5703.66</v>
      </c>
      <c r="K4896" s="85">
        <v>793.55</v>
      </c>
      <c r="L4896" s="146">
        <v>1624.3</v>
      </c>
      <c r="M4896" s="146">
        <v>2417.85</v>
      </c>
      <c r="N4896" s="146">
        <v>0</v>
      </c>
      <c r="Y4896" s="32">
        <f t="shared" si="76"/>
        <v>3843.77</v>
      </c>
    </row>
    <row r="4897" spans="1:25" x14ac:dyDescent="0.25">
      <c r="A4897" s="83" t="s">
        <v>12565</v>
      </c>
      <c r="B4897" s="84" t="s">
        <v>4970</v>
      </c>
      <c r="C4897" s="19">
        <v>52656.94</v>
      </c>
      <c r="D4897" s="19">
        <v>1000.48</v>
      </c>
      <c r="E4897" s="19">
        <v>0</v>
      </c>
      <c r="F4897" s="19">
        <v>1000.48</v>
      </c>
      <c r="G4897" s="19">
        <v>0</v>
      </c>
      <c r="H4897" s="85">
        <v>204067.6</v>
      </c>
      <c r="I4897" s="85">
        <v>3877.28</v>
      </c>
      <c r="J4897" s="85">
        <v>4001.93</v>
      </c>
      <c r="K4897" s="85">
        <v>-124.65</v>
      </c>
      <c r="L4897" s="146">
        <v>969.32</v>
      </c>
      <c r="M4897" s="146">
        <v>844.67</v>
      </c>
      <c r="N4897" s="146">
        <v>0</v>
      </c>
      <c r="Y4897" s="32">
        <f t="shared" si="76"/>
        <v>1845.15</v>
      </c>
    </row>
    <row r="4898" spans="1:25" x14ac:dyDescent="0.25">
      <c r="A4898" s="83" t="s">
        <v>12566</v>
      </c>
      <c r="B4898" s="84" t="s">
        <v>4971</v>
      </c>
      <c r="C4898" s="19">
        <v>171592.63</v>
      </c>
      <c r="D4898" s="19">
        <v>3260.26</v>
      </c>
      <c r="E4898" s="19">
        <v>0</v>
      </c>
      <c r="F4898" s="19">
        <v>3260.26</v>
      </c>
      <c r="G4898" s="19">
        <v>0</v>
      </c>
      <c r="H4898" s="85">
        <v>758337.37</v>
      </c>
      <c r="I4898" s="85">
        <v>14408.41</v>
      </c>
      <c r="J4898" s="85">
        <v>13041.04</v>
      </c>
      <c r="K4898" s="85">
        <v>1367.37</v>
      </c>
      <c r="L4898" s="146">
        <v>3602.1</v>
      </c>
      <c r="M4898" s="146">
        <v>4969.47</v>
      </c>
      <c r="N4898" s="146">
        <v>0</v>
      </c>
      <c r="Y4898" s="32">
        <f t="shared" si="76"/>
        <v>8229.73</v>
      </c>
    </row>
    <row r="4899" spans="1:25" x14ac:dyDescent="0.25">
      <c r="A4899" s="83" t="s">
        <v>12567</v>
      </c>
      <c r="B4899" s="84" t="s">
        <v>4972</v>
      </c>
      <c r="C4899" s="19">
        <v>149707.70000000001</v>
      </c>
      <c r="D4899" s="19">
        <v>2844.45</v>
      </c>
      <c r="E4899" s="19">
        <v>0</v>
      </c>
      <c r="F4899" s="19">
        <v>2844.45</v>
      </c>
      <c r="G4899" s="19">
        <v>0</v>
      </c>
      <c r="H4899" s="85">
        <v>963953.31</v>
      </c>
      <c r="I4899" s="85">
        <v>18315.11</v>
      </c>
      <c r="J4899" s="85">
        <v>11377.79</v>
      </c>
      <c r="K4899" s="85">
        <v>6937.32</v>
      </c>
      <c r="L4899" s="146">
        <v>4578.78</v>
      </c>
      <c r="M4899" s="146">
        <v>11516.1</v>
      </c>
      <c r="N4899" s="146">
        <v>0</v>
      </c>
      <c r="Y4899" s="32">
        <f t="shared" si="76"/>
        <v>14360.55</v>
      </c>
    </row>
    <row r="4900" spans="1:25" x14ac:dyDescent="0.25">
      <c r="A4900" s="83" t="s">
        <v>12568</v>
      </c>
      <c r="B4900" s="84" t="s">
        <v>4973</v>
      </c>
      <c r="C4900" s="19">
        <v>535602.82999999996</v>
      </c>
      <c r="D4900" s="19">
        <v>10176.450000000001</v>
      </c>
      <c r="E4900" s="19">
        <v>0</v>
      </c>
      <c r="F4900" s="19">
        <v>10176.450000000001</v>
      </c>
      <c r="G4900" s="19">
        <v>0</v>
      </c>
      <c r="H4900" s="85">
        <v>2083904.91</v>
      </c>
      <c r="I4900" s="85">
        <v>39594.19</v>
      </c>
      <c r="J4900" s="85">
        <v>40705.81</v>
      </c>
      <c r="K4900" s="85">
        <v>-1111.6199999999999</v>
      </c>
      <c r="L4900" s="146">
        <v>9898.5499999999993</v>
      </c>
      <c r="M4900" s="146">
        <v>8786.93</v>
      </c>
      <c r="N4900" s="146">
        <v>0</v>
      </c>
      <c r="Y4900" s="32">
        <f t="shared" si="76"/>
        <v>18963.38</v>
      </c>
    </row>
    <row r="4901" spans="1:25" x14ac:dyDescent="0.25">
      <c r="A4901" s="83" t="s">
        <v>12569</v>
      </c>
      <c r="B4901" s="84" t="s">
        <v>4974</v>
      </c>
      <c r="C4901" s="19">
        <v>123041.18</v>
      </c>
      <c r="D4901" s="19">
        <v>2337.7800000000002</v>
      </c>
      <c r="E4901" s="19">
        <v>0</v>
      </c>
      <c r="F4901" s="19">
        <v>2337.7800000000002</v>
      </c>
      <c r="G4901" s="19">
        <v>0</v>
      </c>
      <c r="H4901" s="85">
        <v>474891.44</v>
      </c>
      <c r="I4901" s="85">
        <v>9022.94</v>
      </c>
      <c r="J4901" s="85">
        <v>9351.1299999999992</v>
      </c>
      <c r="K4901" s="85">
        <v>-328.19</v>
      </c>
      <c r="L4901" s="146">
        <v>2255.7399999999998</v>
      </c>
      <c r="M4901" s="146">
        <v>1927.55</v>
      </c>
      <c r="N4901" s="146">
        <v>0</v>
      </c>
      <c r="Y4901" s="32">
        <f t="shared" si="76"/>
        <v>4265.33</v>
      </c>
    </row>
    <row r="4902" spans="1:25" x14ac:dyDescent="0.25">
      <c r="A4902" s="83" t="s">
        <v>12570</v>
      </c>
      <c r="B4902" s="84" t="s">
        <v>4975</v>
      </c>
      <c r="C4902" s="19">
        <v>42490.47</v>
      </c>
      <c r="D4902" s="19">
        <v>807.32</v>
      </c>
      <c r="E4902" s="19">
        <v>0</v>
      </c>
      <c r="F4902" s="19">
        <v>807.32</v>
      </c>
      <c r="G4902" s="19">
        <v>0</v>
      </c>
      <c r="H4902" s="85">
        <v>177967.76</v>
      </c>
      <c r="I4902" s="85">
        <v>3381.39</v>
      </c>
      <c r="J4902" s="85">
        <v>3229.28</v>
      </c>
      <c r="K4902" s="85">
        <v>152.11000000000001</v>
      </c>
      <c r="L4902" s="146">
        <v>845.35</v>
      </c>
      <c r="M4902" s="146">
        <v>997.46</v>
      </c>
      <c r="N4902" s="146">
        <v>0</v>
      </c>
      <c r="Y4902" s="32">
        <f t="shared" si="76"/>
        <v>1804.7800000000002</v>
      </c>
    </row>
    <row r="4903" spans="1:25" x14ac:dyDescent="0.25">
      <c r="A4903" s="83" t="s">
        <v>12571</v>
      </c>
      <c r="B4903" s="84" t="s">
        <v>4976</v>
      </c>
      <c r="C4903" s="19">
        <v>64886.75</v>
      </c>
      <c r="D4903" s="19">
        <v>1232.8499999999999</v>
      </c>
      <c r="E4903" s="19">
        <v>0</v>
      </c>
      <c r="F4903" s="19">
        <v>1232.8499999999999</v>
      </c>
      <c r="G4903" s="19">
        <v>0</v>
      </c>
      <c r="H4903" s="85">
        <v>264572.03999999998</v>
      </c>
      <c r="I4903" s="85">
        <v>5026.87</v>
      </c>
      <c r="J4903" s="85">
        <v>4931.3900000000003</v>
      </c>
      <c r="K4903" s="85">
        <v>95.48</v>
      </c>
      <c r="L4903" s="146">
        <v>1256.72</v>
      </c>
      <c r="M4903" s="146">
        <v>1352.2</v>
      </c>
      <c r="N4903" s="146">
        <v>0</v>
      </c>
      <c r="Y4903" s="32">
        <f t="shared" si="76"/>
        <v>2585.0500000000002</v>
      </c>
    </row>
    <row r="4904" spans="1:25" x14ac:dyDescent="0.25">
      <c r="A4904" s="83" t="s">
        <v>12572</v>
      </c>
      <c r="B4904" s="84" t="s">
        <v>4977</v>
      </c>
      <c r="C4904" s="19">
        <v>418814.74</v>
      </c>
      <c r="D4904" s="19">
        <v>7957.48</v>
      </c>
      <c r="E4904" s="19">
        <v>0</v>
      </c>
      <c r="F4904" s="19">
        <v>7957.48</v>
      </c>
      <c r="G4904" s="19">
        <v>0</v>
      </c>
      <c r="H4904" s="85">
        <v>1426745.81</v>
      </c>
      <c r="I4904" s="85">
        <v>27108.17</v>
      </c>
      <c r="J4904" s="85">
        <v>31829.919999999998</v>
      </c>
      <c r="K4904" s="85">
        <v>-4721.75</v>
      </c>
      <c r="L4904" s="146">
        <v>6777.04</v>
      </c>
      <c r="M4904" s="146">
        <v>2055.29</v>
      </c>
      <c r="N4904" s="146">
        <v>0</v>
      </c>
      <c r="Y4904" s="32">
        <f t="shared" si="76"/>
        <v>10012.77</v>
      </c>
    </row>
    <row r="4905" spans="1:25" x14ac:dyDescent="0.25">
      <c r="A4905" s="83" t="s">
        <v>12573</v>
      </c>
      <c r="B4905" s="84" t="s">
        <v>4978</v>
      </c>
      <c r="C4905" s="19">
        <v>223732.63</v>
      </c>
      <c r="D4905" s="19">
        <v>4250.92</v>
      </c>
      <c r="E4905" s="19">
        <v>0</v>
      </c>
      <c r="F4905" s="19">
        <v>4250.92</v>
      </c>
      <c r="G4905" s="19">
        <v>0</v>
      </c>
      <c r="H4905" s="85">
        <v>774699.88</v>
      </c>
      <c r="I4905" s="85">
        <v>14719.3</v>
      </c>
      <c r="J4905" s="85">
        <v>17003.68</v>
      </c>
      <c r="K4905" s="85">
        <v>-2284.38</v>
      </c>
      <c r="L4905" s="146">
        <v>3679.83</v>
      </c>
      <c r="M4905" s="146">
        <v>1395.45</v>
      </c>
      <c r="N4905" s="146">
        <v>0</v>
      </c>
      <c r="Y4905" s="32">
        <f t="shared" si="76"/>
        <v>5646.37</v>
      </c>
    </row>
    <row r="4906" spans="1:25" x14ac:dyDescent="0.25">
      <c r="A4906" s="83" t="s">
        <v>12574</v>
      </c>
      <c r="B4906" s="84" t="s">
        <v>4979</v>
      </c>
      <c r="C4906" s="19">
        <v>215325.07</v>
      </c>
      <c r="D4906" s="19">
        <v>4091.18</v>
      </c>
      <c r="E4906" s="19">
        <v>0</v>
      </c>
      <c r="F4906" s="19">
        <v>4091.18</v>
      </c>
      <c r="G4906" s="19">
        <v>0</v>
      </c>
      <c r="H4906" s="85">
        <v>736133.53</v>
      </c>
      <c r="I4906" s="85">
        <v>13986.54</v>
      </c>
      <c r="J4906" s="85">
        <v>16364.71</v>
      </c>
      <c r="K4906" s="85">
        <v>-2378.17</v>
      </c>
      <c r="L4906" s="146">
        <v>3496.64</v>
      </c>
      <c r="M4906" s="146">
        <v>1118.47</v>
      </c>
      <c r="N4906" s="146">
        <v>0</v>
      </c>
      <c r="Y4906" s="32">
        <f t="shared" si="76"/>
        <v>5209.6499999999996</v>
      </c>
    </row>
    <row r="4907" spans="1:25" x14ac:dyDescent="0.25">
      <c r="A4907" s="83" t="s">
        <v>12575</v>
      </c>
      <c r="B4907" s="84" t="s">
        <v>4980</v>
      </c>
      <c r="C4907" s="19">
        <v>494195.91</v>
      </c>
      <c r="D4907" s="19">
        <v>9389.7199999999993</v>
      </c>
      <c r="E4907" s="19">
        <v>0</v>
      </c>
      <c r="F4907" s="19">
        <v>9389.7199999999993</v>
      </c>
      <c r="G4907" s="19">
        <v>0</v>
      </c>
      <c r="H4907" s="85">
        <v>1831889.62</v>
      </c>
      <c r="I4907" s="85">
        <v>34805.9</v>
      </c>
      <c r="J4907" s="85">
        <v>37558.89</v>
      </c>
      <c r="K4907" s="85">
        <v>-2752.99</v>
      </c>
      <c r="L4907" s="146">
        <v>8701.48</v>
      </c>
      <c r="M4907" s="146">
        <v>5948.49</v>
      </c>
      <c r="N4907" s="146">
        <v>0</v>
      </c>
      <c r="Y4907" s="32">
        <f t="shared" si="76"/>
        <v>15338.21</v>
      </c>
    </row>
    <row r="4908" spans="1:25" x14ac:dyDescent="0.25">
      <c r="A4908" s="83" t="s">
        <v>12576</v>
      </c>
      <c r="B4908" s="84" t="s">
        <v>4981</v>
      </c>
      <c r="C4908" s="19">
        <v>214576.18</v>
      </c>
      <c r="D4908" s="19">
        <v>4076.95</v>
      </c>
      <c r="E4908" s="19">
        <v>0</v>
      </c>
      <c r="F4908" s="19">
        <v>4076.95</v>
      </c>
      <c r="G4908" s="19">
        <v>0</v>
      </c>
      <c r="H4908" s="85">
        <v>1053164.56</v>
      </c>
      <c r="I4908" s="85">
        <v>20010.13</v>
      </c>
      <c r="J4908" s="85">
        <v>16307.79</v>
      </c>
      <c r="K4908" s="85">
        <v>3702.34</v>
      </c>
      <c r="L4908" s="146">
        <v>5002.53</v>
      </c>
      <c r="M4908" s="146">
        <v>8704.8700000000008</v>
      </c>
      <c r="N4908" s="146">
        <v>0</v>
      </c>
      <c r="Y4908" s="32">
        <f t="shared" si="76"/>
        <v>12781.82</v>
      </c>
    </row>
    <row r="4909" spans="1:25" x14ac:dyDescent="0.25">
      <c r="A4909" s="83" t="s">
        <v>12577</v>
      </c>
      <c r="B4909" s="84" t="s">
        <v>4982</v>
      </c>
      <c r="C4909" s="19">
        <v>502629.03</v>
      </c>
      <c r="D4909" s="19">
        <v>9549.9500000000007</v>
      </c>
      <c r="E4909" s="19">
        <v>0</v>
      </c>
      <c r="F4909" s="19">
        <v>9549.9500000000007</v>
      </c>
      <c r="G4909" s="19">
        <v>0</v>
      </c>
      <c r="H4909" s="85">
        <v>1938796.76</v>
      </c>
      <c r="I4909" s="85">
        <v>36837.14</v>
      </c>
      <c r="J4909" s="85">
        <v>38199.81</v>
      </c>
      <c r="K4909" s="85">
        <v>-1362.67</v>
      </c>
      <c r="L4909" s="146">
        <v>9209.2900000000009</v>
      </c>
      <c r="M4909" s="146">
        <v>7846.62</v>
      </c>
      <c r="N4909" s="146">
        <v>0</v>
      </c>
      <c r="Y4909" s="32">
        <f t="shared" si="76"/>
        <v>17396.57</v>
      </c>
    </row>
    <row r="4910" spans="1:25" x14ac:dyDescent="0.25">
      <c r="A4910" s="83" t="s">
        <v>12578</v>
      </c>
      <c r="B4910" s="84" t="s">
        <v>4983</v>
      </c>
      <c r="C4910" s="19">
        <v>117723.23</v>
      </c>
      <c r="D4910" s="19">
        <v>2236.7399999999998</v>
      </c>
      <c r="E4910" s="19">
        <v>0</v>
      </c>
      <c r="F4910" s="19">
        <v>2236.7399999999998</v>
      </c>
      <c r="G4910" s="19">
        <v>0</v>
      </c>
      <c r="H4910" s="85">
        <v>407866.82</v>
      </c>
      <c r="I4910" s="85">
        <v>7749.47</v>
      </c>
      <c r="J4910" s="85">
        <v>8946.9699999999993</v>
      </c>
      <c r="K4910" s="85">
        <v>-1197.5</v>
      </c>
      <c r="L4910" s="146">
        <v>1937.37</v>
      </c>
      <c r="M4910" s="146">
        <v>739.87</v>
      </c>
      <c r="N4910" s="146">
        <v>0</v>
      </c>
      <c r="Y4910" s="32">
        <f t="shared" si="76"/>
        <v>2976.6099999999997</v>
      </c>
    </row>
    <row r="4911" spans="1:25" x14ac:dyDescent="0.25">
      <c r="A4911" s="83" t="s">
        <v>12579</v>
      </c>
      <c r="B4911" s="84" t="s">
        <v>4984</v>
      </c>
      <c r="C4911" s="19">
        <v>151786.70000000001</v>
      </c>
      <c r="D4911" s="19">
        <v>2883.95</v>
      </c>
      <c r="E4911" s="19">
        <v>0</v>
      </c>
      <c r="F4911" s="19">
        <v>2883.95</v>
      </c>
      <c r="G4911" s="19">
        <v>0</v>
      </c>
      <c r="H4911" s="85">
        <v>646197.61</v>
      </c>
      <c r="I4911" s="85">
        <v>12277.75</v>
      </c>
      <c r="J4911" s="85">
        <v>11535.79</v>
      </c>
      <c r="K4911" s="85">
        <v>741.96</v>
      </c>
      <c r="L4911" s="146">
        <v>3069.44</v>
      </c>
      <c r="M4911" s="146">
        <v>3811.4</v>
      </c>
      <c r="N4911" s="146">
        <v>0</v>
      </c>
      <c r="Y4911" s="32">
        <f t="shared" si="76"/>
        <v>6695.35</v>
      </c>
    </row>
    <row r="4912" spans="1:25" x14ac:dyDescent="0.25">
      <c r="A4912" s="83" t="s">
        <v>12580</v>
      </c>
      <c r="B4912" s="84" t="s">
        <v>4985</v>
      </c>
      <c r="C4912" s="19">
        <v>459713.83</v>
      </c>
      <c r="D4912" s="19">
        <v>8734.56</v>
      </c>
      <c r="E4912" s="19">
        <v>0</v>
      </c>
      <c r="F4912" s="19">
        <v>8734.56</v>
      </c>
      <c r="G4912" s="19">
        <v>0</v>
      </c>
      <c r="H4912" s="85">
        <v>1840143.93</v>
      </c>
      <c r="I4912" s="85">
        <v>34962.730000000003</v>
      </c>
      <c r="J4912" s="85">
        <v>34938.25</v>
      </c>
      <c r="K4912" s="85">
        <v>24.48</v>
      </c>
      <c r="L4912" s="146">
        <v>8740.68</v>
      </c>
      <c r="M4912" s="146">
        <v>8765.16</v>
      </c>
      <c r="N4912" s="146">
        <v>0</v>
      </c>
      <c r="Y4912" s="32">
        <f t="shared" si="76"/>
        <v>17499.72</v>
      </c>
    </row>
    <row r="4913" spans="1:25" x14ac:dyDescent="0.25">
      <c r="A4913" s="83" t="s">
        <v>12581</v>
      </c>
      <c r="B4913" s="84" t="s">
        <v>4986</v>
      </c>
      <c r="C4913" s="19">
        <v>116647.36</v>
      </c>
      <c r="D4913" s="19">
        <v>2216.3000000000002</v>
      </c>
      <c r="E4913" s="19">
        <v>0</v>
      </c>
      <c r="F4913" s="19">
        <v>2216.3000000000002</v>
      </c>
      <c r="G4913" s="19">
        <v>0</v>
      </c>
      <c r="H4913" s="85">
        <v>460729.77</v>
      </c>
      <c r="I4913" s="85">
        <v>8753.8700000000008</v>
      </c>
      <c r="J4913" s="85">
        <v>8865.2000000000007</v>
      </c>
      <c r="K4913" s="85">
        <v>-111.33</v>
      </c>
      <c r="L4913" s="146">
        <v>2188.4699999999998</v>
      </c>
      <c r="M4913" s="146">
        <v>2077.14</v>
      </c>
      <c r="N4913" s="146">
        <v>0</v>
      </c>
      <c r="Y4913" s="32">
        <f t="shared" si="76"/>
        <v>4293.4400000000005</v>
      </c>
    </row>
    <row r="4914" spans="1:25" x14ac:dyDescent="0.25">
      <c r="A4914" s="83" t="s">
        <v>12582</v>
      </c>
      <c r="B4914" s="84" t="s">
        <v>4987</v>
      </c>
      <c r="C4914" s="19">
        <v>28193.19</v>
      </c>
      <c r="D4914" s="19">
        <v>535.66999999999996</v>
      </c>
      <c r="E4914" s="19">
        <v>0</v>
      </c>
      <c r="F4914" s="19">
        <v>535.66999999999996</v>
      </c>
      <c r="G4914" s="19">
        <v>0</v>
      </c>
      <c r="H4914" s="85">
        <v>113708.3</v>
      </c>
      <c r="I4914" s="85">
        <v>2160.46</v>
      </c>
      <c r="J4914" s="85">
        <v>2142.6799999999998</v>
      </c>
      <c r="K4914" s="85">
        <v>17.78</v>
      </c>
      <c r="L4914" s="146">
        <v>540.12</v>
      </c>
      <c r="M4914" s="146">
        <v>557.9</v>
      </c>
      <c r="N4914" s="146">
        <v>0</v>
      </c>
      <c r="Y4914" s="32">
        <f t="shared" si="76"/>
        <v>1093.57</v>
      </c>
    </row>
    <row r="4915" spans="1:25" x14ac:dyDescent="0.25">
      <c r="A4915" s="83" t="s">
        <v>12583</v>
      </c>
      <c r="B4915" s="84" t="s">
        <v>4988</v>
      </c>
      <c r="C4915" s="19">
        <v>276822.24</v>
      </c>
      <c r="D4915" s="19">
        <v>5259.62</v>
      </c>
      <c r="E4915" s="19">
        <v>0</v>
      </c>
      <c r="F4915" s="19">
        <v>5259.62</v>
      </c>
      <c r="G4915" s="19">
        <v>0</v>
      </c>
      <c r="H4915" s="85">
        <v>1564087.72</v>
      </c>
      <c r="I4915" s="85">
        <v>29717.67</v>
      </c>
      <c r="J4915" s="85">
        <v>21038.49</v>
      </c>
      <c r="K4915" s="85">
        <v>8679.18</v>
      </c>
      <c r="L4915" s="146">
        <v>7429.42</v>
      </c>
      <c r="M4915" s="146">
        <v>16108.6</v>
      </c>
      <c r="N4915" s="146">
        <v>0</v>
      </c>
      <c r="Y4915" s="32">
        <f t="shared" si="76"/>
        <v>21368.22</v>
      </c>
    </row>
    <row r="4916" spans="1:25" x14ac:dyDescent="0.25">
      <c r="A4916" s="83" t="s">
        <v>12584</v>
      </c>
      <c r="B4916" s="84" t="s">
        <v>4989</v>
      </c>
      <c r="C4916" s="19">
        <v>438274.74</v>
      </c>
      <c r="D4916" s="19">
        <v>8327.2199999999993</v>
      </c>
      <c r="E4916" s="19">
        <v>0</v>
      </c>
      <c r="F4916" s="19">
        <v>8327.2199999999993</v>
      </c>
      <c r="G4916" s="19">
        <v>0</v>
      </c>
      <c r="H4916" s="85">
        <v>1554812.06</v>
      </c>
      <c r="I4916" s="85">
        <v>29541.43</v>
      </c>
      <c r="J4916" s="85">
        <v>33308.879999999997</v>
      </c>
      <c r="K4916" s="85">
        <v>-3767.45</v>
      </c>
      <c r="L4916" s="146">
        <v>7385.36</v>
      </c>
      <c r="M4916" s="146">
        <v>3617.91</v>
      </c>
      <c r="N4916" s="146">
        <v>0</v>
      </c>
      <c r="Y4916" s="32">
        <f t="shared" si="76"/>
        <v>11945.13</v>
      </c>
    </row>
    <row r="4917" spans="1:25" x14ac:dyDescent="0.25">
      <c r="A4917" s="83" t="s">
        <v>12585</v>
      </c>
      <c r="B4917" s="84" t="s">
        <v>4990</v>
      </c>
      <c r="C4917" s="19">
        <v>144002.81</v>
      </c>
      <c r="D4917" s="19">
        <v>2736.05</v>
      </c>
      <c r="E4917" s="19">
        <v>0</v>
      </c>
      <c r="F4917" s="19">
        <v>2736.05</v>
      </c>
      <c r="G4917" s="19">
        <v>0</v>
      </c>
      <c r="H4917" s="85">
        <v>642332.54</v>
      </c>
      <c r="I4917" s="85">
        <v>12204.32</v>
      </c>
      <c r="J4917" s="85">
        <v>10944.21</v>
      </c>
      <c r="K4917" s="85">
        <v>1260.1099999999999</v>
      </c>
      <c r="L4917" s="146">
        <v>3051.08</v>
      </c>
      <c r="M4917" s="146">
        <v>4311.1899999999996</v>
      </c>
      <c r="N4917" s="146">
        <v>0</v>
      </c>
      <c r="Y4917" s="32">
        <f t="shared" si="76"/>
        <v>7047.24</v>
      </c>
    </row>
    <row r="4918" spans="1:25" x14ac:dyDescent="0.25">
      <c r="A4918" s="83" t="s">
        <v>12586</v>
      </c>
      <c r="B4918" s="84" t="s">
        <v>4991</v>
      </c>
      <c r="C4918" s="19">
        <v>629186.47</v>
      </c>
      <c r="D4918" s="19">
        <v>11954.54</v>
      </c>
      <c r="E4918" s="19">
        <v>0</v>
      </c>
      <c r="F4918" s="19">
        <v>11954.54</v>
      </c>
      <c r="G4918" s="19">
        <v>0</v>
      </c>
      <c r="H4918" s="85">
        <v>2508237.17</v>
      </c>
      <c r="I4918" s="85">
        <v>47656.51</v>
      </c>
      <c r="J4918" s="85">
        <v>47818.17</v>
      </c>
      <c r="K4918" s="85">
        <v>-161.66</v>
      </c>
      <c r="L4918" s="146">
        <v>11914.13</v>
      </c>
      <c r="M4918" s="146">
        <v>11752.47</v>
      </c>
      <c r="N4918" s="146">
        <v>0</v>
      </c>
      <c r="Y4918" s="32">
        <f t="shared" si="76"/>
        <v>23707.010000000002</v>
      </c>
    </row>
    <row r="4919" spans="1:25" x14ac:dyDescent="0.25">
      <c r="A4919" s="83" t="s">
        <v>12587</v>
      </c>
      <c r="B4919" s="84" t="s">
        <v>4992</v>
      </c>
      <c r="C4919" s="19">
        <v>180111.13</v>
      </c>
      <c r="D4919" s="19">
        <v>3422.11</v>
      </c>
      <c r="E4919" s="19">
        <v>0</v>
      </c>
      <c r="F4919" s="19">
        <v>3422.11</v>
      </c>
      <c r="G4919" s="19">
        <v>0</v>
      </c>
      <c r="H4919" s="85">
        <v>1072112.23</v>
      </c>
      <c r="I4919" s="85">
        <v>20370.13</v>
      </c>
      <c r="J4919" s="85">
        <v>13688.45</v>
      </c>
      <c r="K4919" s="85">
        <v>6681.68</v>
      </c>
      <c r="L4919" s="146">
        <v>5092.53</v>
      </c>
      <c r="M4919" s="146">
        <v>11774.21</v>
      </c>
      <c r="N4919" s="146">
        <v>0</v>
      </c>
      <c r="Y4919" s="32">
        <f t="shared" si="76"/>
        <v>15196.32</v>
      </c>
    </row>
    <row r="4920" spans="1:25" x14ac:dyDescent="0.25">
      <c r="A4920" s="83" t="s">
        <v>12588</v>
      </c>
      <c r="B4920" s="84" t="s">
        <v>4993</v>
      </c>
      <c r="C4920" s="19">
        <v>74655.960000000006</v>
      </c>
      <c r="D4920" s="19">
        <v>1418.46</v>
      </c>
      <c r="E4920" s="19">
        <v>0</v>
      </c>
      <c r="F4920" s="19">
        <v>1418.46</v>
      </c>
      <c r="G4920" s="19">
        <v>0</v>
      </c>
      <c r="H4920" s="85">
        <v>310594.87</v>
      </c>
      <c r="I4920" s="85">
        <v>5901.3</v>
      </c>
      <c r="J4920" s="85">
        <v>5673.85</v>
      </c>
      <c r="K4920" s="85">
        <v>227.45</v>
      </c>
      <c r="L4920" s="146">
        <v>1475.33</v>
      </c>
      <c r="M4920" s="146">
        <v>1702.78</v>
      </c>
      <c r="N4920" s="146">
        <v>0</v>
      </c>
      <c r="Y4920" s="32">
        <f t="shared" si="76"/>
        <v>3121.24</v>
      </c>
    </row>
    <row r="4921" spans="1:25" x14ac:dyDescent="0.25">
      <c r="A4921" s="83" t="s">
        <v>12589</v>
      </c>
      <c r="B4921" s="84" t="s">
        <v>4994</v>
      </c>
      <c r="C4921" s="19">
        <v>2464079.23</v>
      </c>
      <c r="D4921" s="19">
        <v>46817.51</v>
      </c>
      <c r="E4921" s="19">
        <v>0</v>
      </c>
      <c r="F4921" s="19">
        <v>46817.51</v>
      </c>
      <c r="G4921" s="19">
        <v>0</v>
      </c>
      <c r="H4921" s="85">
        <v>11031194.289999999</v>
      </c>
      <c r="I4921" s="85">
        <v>209592.69</v>
      </c>
      <c r="J4921" s="85">
        <v>187270.02</v>
      </c>
      <c r="K4921" s="85">
        <v>22322.67</v>
      </c>
      <c r="L4921" s="146">
        <v>52398.17</v>
      </c>
      <c r="M4921" s="146">
        <v>74720.84</v>
      </c>
      <c r="N4921" s="146">
        <v>0</v>
      </c>
      <c r="Y4921" s="32">
        <f t="shared" si="76"/>
        <v>121538.35</v>
      </c>
    </row>
    <row r="4922" spans="1:25" x14ac:dyDescent="0.25">
      <c r="A4922" s="83" t="s">
        <v>12590</v>
      </c>
      <c r="B4922" s="84" t="s">
        <v>4995</v>
      </c>
      <c r="C4922" s="19">
        <v>458756.73</v>
      </c>
      <c r="D4922" s="19">
        <v>8716.3799999999992</v>
      </c>
      <c r="E4922" s="19">
        <v>0</v>
      </c>
      <c r="F4922" s="19">
        <v>8716.3799999999992</v>
      </c>
      <c r="G4922" s="19">
        <v>0</v>
      </c>
      <c r="H4922" s="85">
        <v>1812957.49</v>
      </c>
      <c r="I4922" s="85">
        <v>34446.19</v>
      </c>
      <c r="J4922" s="85">
        <v>34865.51</v>
      </c>
      <c r="K4922" s="85">
        <v>-419.32</v>
      </c>
      <c r="L4922" s="146">
        <v>8611.5499999999993</v>
      </c>
      <c r="M4922" s="146">
        <v>8192.23</v>
      </c>
      <c r="N4922" s="146">
        <v>0</v>
      </c>
      <c r="Y4922" s="32">
        <f t="shared" si="76"/>
        <v>16908.61</v>
      </c>
    </row>
    <row r="4923" spans="1:25" x14ac:dyDescent="0.25">
      <c r="A4923" s="83" t="s">
        <v>12591</v>
      </c>
      <c r="B4923" s="84" t="s">
        <v>4996</v>
      </c>
      <c r="C4923" s="19">
        <v>69297.87</v>
      </c>
      <c r="D4923" s="19">
        <v>1316.66</v>
      </c>
      <c r="E4923" s="19">
        <v>0</v>
      </c>
      <c r="F4923" s="19">
        <v>1316.66</v>
      </c>
      <c r="G4923" s="19">
        <v>0</v>
      </c>
      <c r="H4923" s="85">
        <v>319294.61</v>
      </c>
      <c r="I4923" s="85">
        <v>6066.6</v>
      </c>
      <c r="J4923" s="85">
        <v>5266.64</v>
      </c>
      <c r="K4923" s="85">
        <v>799.96</v>
      </c>
      <c r="L4923" s="146">
        <v>1516.65</v>
      </c>
      <c r="M4923" s="146">
        <v>2316.61</v>
      </c>
      <c r="N4923" s="146">
        <v>0</v>
      </c>
      <c r="Y4923" s="32">
        <f t="shared" si="76"/>
        <v>3633.2700000000004</v>
      </c>
    </row>
    <row r="4924" spans="1:25" x14ac:dyDescent="0.25">
      <c r="A4924" s="83" t="s">
        <v>12592</v>
      </c>
      <c r="B4924" s="84" t="s">
        <v>4997</v>
      </c>
      <c r="C4924" s="19">
        <v>507333.78</v>
      </c>
      <c r="D4924" s="19">
        <v>9639.34</v>
      </c>
      <c r="E4924" s="19">
        <v>0</v>
      </c>
      <c r="F4924" s="19">
        <v>9639.34</v>
      </c>
      <c r="G4924" s="19">
        <v>0</v>
      </c>
      <c r="H4924" s="85">
        <v>1993806.61</v>
      </c>
      <c r="I4924" s="85">
        <v>37882.33</v>
      </c>
      <c r="J4924" s="85">
        <v>38557.370000000003</v>
      </c>
      <c r="K4924" s="85">
        <v>-675.04</v>
      </c>
      <c r="L4924" s="146">
        <v>9470.58</v>
      </c>
      <c r="M4924" s="146">
        <v>8795.5400000000009</v>
      </c>
      <c r="N4924" s="146">
        <v>0</v>
      </c>
      <c r="Y4924" s="32">
        <f t="shared" si="76"/>
        <v>18434.88</v>
      </c>
    </row>
    <row r="4925" spans="1:25" x14ac:dyDescent="0.25">
      <c r="A4925" s="83" t="s">
        <v>12593</v>
      </c>
      <c r="B4925" s="84" t="s">
        <v>4998</v>
      </c>
      <c r="C4925" s="19">
        <v>472254.52</v>
      </c>
      <c r="D4925" s="19">
        <v>8972.84</v>
      </c>
      <c r="E4925" s="19">
        <v>0</v>
      </c>
      <c r="F4925" s="19">
        <v>8972.84</v>
      </c>
      <c r="G4925" s="19">
        <v>0</v>
      </c>
      <c r="H4925" s="85">
        <v>2039785.75</v>
      </c>
      <c r="I4925" s="85">
        <v>38755.93</v>
      </c>
      <c r="J4925" s="85">
        <v>35891.339999999997</v>
      </c>
      <c r="K4925" s="85">
        <v>2864.59</v>
      </c>
      <c r="L4925" s="146">
        <v>9688.98</v>
      </c>
      <c r="M4925" s="146">
        <v>12553.57</v>
      </c>
      <c r="N4925" s="146">
        <v>0</v>
      </c>
      <c r="Y4925" s="32">
        <f t="shared" si="76"/>
        <v>21526.41</v>
      </c>
    </row>
    <row r="4926" spans="1:25" x14ac:dyDescent="0.25">
      <c r="A4926" s="83" t="s">
        <v>12594</v>
      </c>
      <c r="B4926" s="84" t="s">
        <v>4999</v>
      </c>
      <c r="C4926" s="19">
        <v>99623.57</v>
      </c>
      <c r="D4926" s="19">
        <v>1892.85</v>
      </c>
      <c r="E4926" s="19">
        <v>0</v>
      </c>
      <c r="F4926" s="19">
        <v>1892.85</v>
      </c>
      <c r="G4926" s="19">
        <v>0</v>
      </c>
      <c r="H4926" s="85">
        <v>576026.27</v>
      </c>
      <c r="I4926" s="85">
        <v>10944.5</v>
      </c>
      <c r="J4926" s="85">
        <v>7571.39</v>
      </c>
      <c r="K4926" s="85">
        <v>3373.11</v>
      </c>
      <c r="L4926" s="146">
        <v>2736.13</v>
      </c>
      <c r="M4926" s="146">
        <v>6109.24</v>
      </c>
      <c r="N4926" s="146">
        <v>0</v>
      </c>
      <c r="Y4926" s="32">
        <f t="shared" si="76"/>
        <v>8002.09</v>
      </c>
    </row>
    <row r="4927" spans="1:25" x14ac:dyDescent="0.25">
      <c r="A4927" s="83" t="s">
        <v>12595</v>
      </c>
      <c r="B4927" s="84" t="s">
        <v>5000</v>
      </c>
      <c r="C4927" s="19">
        <v>94625.22</v>
      </c>
      <c r="D4927" s="19">
        <v>1797.88</v>
      </c>
      <c r="E4927" s="19">
        <v>0</v>
      </c>
      <c r="F4927" s="19">
        <v>1797.88</v>
      </c>
      <c r="G4927" s="19">
        <v>0</v>
      </c>
      <c r="H4927" s="85">
        <v>390165.87</v>
      </c>
      <c r="I4927" s="85">
        <v>7413.15</v>
      </c>
      <c r="J4927" s="85">
        <v>7191.52</v>
      </c>
      <c r="K4927" s="85">
        <v>221.63</v>
      </c>
      <c r="L4927" s="146">
        <v>1853.29</v>
      </c>
      <c r="M4927" s="146">
        <v>2074.92</v>
      </c>
      <c r="N4927" s="146">
        <v>0</v>
      </c>
      <c r="Y4927" s="32">
        <f t="shared" si="76"/>
        <v>3872.8</v>
      </c>
    </row>
    <row r="4928" spans="1:25" x14ac:dyDescent="0.25">
      <c r="A4928" s="83" t="s">
        <v>12596</v>
      </c>
      <c r="B4928" s="84" t="s">
        <v>5001</v>
      </c>
      <c r="C4928" s="19">
        <v>584375.25</v>
      </c>
      <c r="D4928" s="19">
        <v>11103.13</v>
      </c>
      <c r="E4928" s="19">
        <v>0</v>
      </c>
      <c r="F4928" s="19">
        <v>11103.13</v>
      </c>
      <c r="G4928" s="19">
        <v>0</v>
      </c>
      <c r="H4928" s="85">
        <v>1958572.61</v>
      </c>
      <c r="I4928" s="85">
        <v>37212.879999999997</v>
      </c>
      <c r="J4928" s="85">
        <v>44412.52</v>
      </c>
      <c r="K4928" s="85">
        <v>-7199.64</v>
      </c>
      <c r="L4928" s="146">
        <v>9303.2199999999993</v>
      </c>
      <c r="M4928" s="146">
        <v>2103.58</v>
      </c>
      <c r="N4928" s="146">
        <v>0</v>
      </c>
      <c r="Y4928" s="32">
        <f t="shared" si="76"/>
        <v>13206.71</v>
      </c>
    </row>
    <row r="4929" spans="1:25" x14ac:dyDescent="0.25">
      <c r="A4929" s="83" t="s">
        <v>12597</v>
      </c>
      <c r="B4929" s="84" t="s">
        <v>5002</v>
      </c>
      <c r="C4929" s="19">
        <v>124020.45</v>
      </c>
      <c r="D4929" s="19">
        <v>2356.39</v>
      </c>
      <c r="E4929" s="19">
        <v>0</v>
      </c>
      <c r="F4929" s="19">
        <v>2356.39</v>
      </c>
      <c r="G4929" s="19">
        <v>0</v>
      </c>
      <c r="H4929" s="85">
        <v>509531.48</v>
      </c>
      <c r="I4929" s="85">
        <v>9681.1</v>
      </c>
      <c r="J4929" s="85">
        <v>9425.5499999999993</v>
      </c>
      <c r="K4929" s="85">
        <v>255.55</v>
      </c>
      <c r="L4929" s="146">
        <v>2420.2800000000002</v>
      </c>
      <c r="M4929" s="146">
        <v>2675.83</v>
      </c>
      <c r="N4929" s="146">
        <v>0</v>
      </c>
      <c r="Y4929" s="32">
        <f t="shared" si="76"/>
        <v>5032.2199999999993</v>
      </c>
    </row>
    <row r="4930" spans="1:25" x14ac:dyDescent="0.25">
      <c r="A4930" s="83" t="s">
        <v>12598</v>
      </c>
      <c r="B4930" s="84" t="s">
        <v>5003</v>
      </c>
      <c r="C4930" s="19">
        <v>83605.119999999995</v>
      </c>
      <c r="D4930" s="19">
        <v>1588.5</v>
      </c>
      <c r="E4930" s="19">
        <v>0</v>
      </c>
      <c r="F4930" s="19">
        <v>1588.5</v>
      </c>
      <c r="G4930" s="19">
        <v>0</v>
      </c>
      <c r="H4930" s="85">
        <v>320539</v>
      </c>
      <c r="I4930" s="85">
        <v>6090.24</v>
      </c>
      <c r="J4930" s="85">
        <v>6353.99</v>
      </c>
      <c r="K4930" s="85">
        <v>-263.75</v>
      </c>
      <c r="L4930" s="146">
        <v>1522.56</v>
      </c>
      <c r="M4930" s="146">
        <v>1258.81</v>
      </c>
      <c r="N4930" s="146">
        <v>0</v>
      </c>
      <c r="Y4930" s="32">
        <f t="shared" si="76"/>
        <v>2847.31</v>
      </c>
    </row>
    <row r="4931" spans="1:25" x14ac:dyDescent="0.25">
      <c r="A4931" s="83" t="s">
        <v>12599</v>
      </c>
      <c r="B4931" s="84" t="s">
        <v>5004</v>
      </c>
      <c r="C4931" s="19">
        <v>176223.21</v>
      </c>
      <c r="D4931" s="19">
        <v>3348.24</v>
      </c>
      <c r="E4931" s="19">
        <v>0</v>
      </c>
      <c r="F4931" s="19">
        <v>3348.24</v>
      </c>
      <c r="G4931" s="19">
        <v>0</v>
      </c>
      <c r="H4931" s="85">
        <v>745416.64</v>
      </c>
      <c r="I4931" s="85">
        <v>14162.92</v>
      </c>
      <c r="J4931" s="85">
        <v>13392.96</v>
      </c>
      <c r="K4931" s="85">
        <v>769.96</v>
      </c>
      <c r="L4931" s="146">
        <v>3540.73</v>
      </c>
      <c r="M4931" s="146">
        <v>4310.6899999999996</v>
      </c>
      <c r="N4931" s="146">
        <v>0</v>
      </c>
      <c r="Y4931" s="32">
        <f t="shared" si="76"/>
        <v>7658.9299999999994</v>
      </c>
    </row>
    <row r="4932" spans="1:25" x14ac:dyDescent="0.25">
      <c r="A4932" s="83" t="s">
        <v>12600</v>
      </c>
      <c r="B4932" s="84" t="s">
        <v>5005</v>
      </c>
      <c r="C4932" s="19">
        <v>163045.12</v>
      </c>
      <c r="D4932" s="19">
        <v>3097.86</v>
      </c>
      <c r="E4932" s="19">
        <v>0</v>
      </c>
      <c r="F4932" s="19">
        <v>3097.86</v>
      </c>
      <c r="G4932" s="19">
        <v>0</v>
      </c>
      <c r="H4932" s="85">
        <v>554823.87</v>
      </c>
      <c r="I4932" s="85">
        <v>10541.65</v>
      </c>
      <c r="J4932" s="85">
        <v>12391.43</v>
      </c>
      <c r="K4932" s="85">
        <v>-1849.78</v>
      </c>
      <c r="L4932" s="146">
        <v>2635.41</v>
      </c>
      <c r="M4932" s="146">
        <v>785.63</v>
      </c>
      <c r="N4932" s="146">
        <v>0</v>
      </c>
      <c r="Y4932" s="32">
        <f t="shared" si="76"/>
        <v>3883.4900000000002</v>
      </c>
    </row>
    <row r="4933" spans="1:25" x14ac:dyDescent="0.25">
      <c r="A4933" s="83" t="s">
        <v>12601</v>
      </c>
      <c r="B4933" s="84" t="s">
        <v>5006</v>
      </c>
      <c r="C4933" s="19">
        <v>146306.39000000001</v>
      </c>
      <c r="D4933" s="19">
        <v>2779.82</v>
      </c>
      <c r="E4933" s="19">
        <v>0</v>
      </c>
      <c r="F4933" s="19">
        <v>2779.82</v>
      </c>
      <c r="G4933" s="19">
        <v>0</v>
      </c>
      <c r="H4933" s="85">
        <v>493724.68</v>
      </c>
      <c r="I4933" s="85">
        <v>9380.77</v>
      </c>
      <c r="J4933" s="85">
        <v>11119.29</v>
      </c>
      <c r="K4933" s="85">
        <v>-1738.52</v>
      </c>
      <c r="L4933" s="146">
        <v>2345.19</v>
      </c>
      <c r="M4933" s="146">
        <v>606.66999999999996</v>
      </c>
      <c r="N4933" s="146">
        <v>0</v>
      </c>
      <c r="Y4933" s="32">
        <f t="shared" si="76"/>
        <v>3386.4900000000002</v>
      </c>
    </row>
    <row r="4934" spans="1:25" x14ac:dyDescent="0.25">
      <c r="A4934" s="83" t="s">
        <v>12602</v>
      </c>
      <c r="B4934" s="84" t="s">
        <v>5007</v>
      </c>
      <c r="C4934" s="19">
        <v>552899.79</v>
      </c>
      <c r="D4934" s="19">
        <v>10505.1</v>
      </c>
      <c r="E4934" s="19">
        <v>0</v>
      </c>
      <c r="F4934" s="19">
        <v>10505.1</v>
      </c>
      <c r="G4934" s="19">
        <v>0</v>
      </c>
      <c r="H4934" s="85">
        <v>2174738.86</v>
      </c>
      <c r="I4934" s="85">
        <v>41320.04</v>
      </c>
      <c r="J4934" s="85">
        <v>42020.38</v>
      </c>
      <c r="K4934" s="85">
        <v>-700.34</v>
      </c>
      <c r="L4934" s="146">
        <v>10330.01</v>
      </c>
      <c r="M4934" s="146">
        <v>9629.67</v>
      </c>
      <c r="N4934" s="146">
        <v>0</v>
      </c>
      <c r="Y4934" s="32">
        <f t="shared" si="76"/>
        <v>20134.77</v>
      </c>
    </row>
    <row r="4935" spans="1:25" x14ac:dyDescent="0.25">
      <c r="A4935" s="83" t="s">
        <v>12603</v>
      </c>
      <c r="B4935" s="84" t="s">
        <v>5008</v>
      </c>
      <c r="C4935" s="19">
        <v>293075.09000000003</v>
      </c>
      <c r="D4935" s="19">
        <v>5568.43</v>
      </c>
      <c r="E4935" s="19">
        <v>0</v>
      </c>
      <c r="F4935" s="19">
        <v>5568.43</v>
      </c>
      <c r="G4935" s="19">
        <v>0</v>
      </c>
      <c r="H4935" s="85">
        <v>1254568.8899999999</v>
      </c>
      <c r="I4935" s="85">
        <v>23836.81</v>
      </c>
      <c r="J4935" s="85">
        <v>22273.71</v>
      </c>
      <c r="K4935" s="85">
        <v>1563.1</v>
      </c>
      <c r="L4935" s="146">
        <v>5959.2</v>
      </c>
      <c r="M4935" s="146">
        <v>7522.3</v>
      </c>
      <c r="N4935" s="146">
        <v>0</v>
      </c>
      <c r="Y4935" s="32">
        <f t="shared" si="76"/>
        <v>13090.73</v>
      </c>
    </row>
    <row r="4936" spans="1:25" x14ac:dyDescent="0.25">
      <c r="A4936" s="83" t="s">
        <v>12604</v>
      </c>
      <c r="B4936" s="84" t="s">
        <v>5009</v>
      </c>
      <c r="C4936" s="19">
        <v>167530.10999999999</v>
      </c>
      <c r="D4936" s="19">
        <v>3183.07</v>
      </c>
      <c r="E4936" s="19">
        <v>0</v>
      </c>
      <c r="F4936" s="19">
        <v>3183.07</v>
      </c>
      <c r="G4936" s="19">
        <v>0</v>
      </c>
      <c r="H4936" s="85">
        <v>681396.53</v>
      </c>
      <c r="I4936" s="85">
        <v>12946.53</v>
      </c>
      <c r="J4936" s="85">
        <v>12732.29</v>
      </c>
      <c r="K4936" s="85">
        <v>214.24</v>
      </c>
      <c r="L4936" s="146">
        <v>3236.63</v>
      </c>
      <c r="M4936" s="146">
        <v>3450.87</v>
      </c>
      <c r="N4936" s="146">
        <v>0</v>
      </c>
      <c r="Y4936" s="32">
        <f t="shared" si="76"/>
        <v>6633.9400000000005</v>
      </c>
    </row>
    <row r="4937" spans="1:25" x14ac:dyDescent="0.25">
      <c r="A4937" s="83" t="s">
        <v>12605</v>
      </c>
      <c r="B4937" s="84" t="s">
        <v>5010</v>
      </c>
      <c r="C4937" s="19">
        <v>323527.84999999998</v>
      </c>
      <c r="D4937" s="19">
        <v>6147.03</v>
      </c>
      <c r="E4937" s="19">
        <v>0</v>
      </c>
      <c r="F4937" s="19">
        <v>6147.03</v>
      </c>
      <c r="G4937" s="19">
        <v>0</v>
      </c>
      <c r="H4937" s="85">
        <v>1257488.29</v>
      </c>
      <c r="I4937" s="85">
        <v>23892.28</v>
      </c>
      <c r="J4937" s="85">
        <v>24588.12</v>
      </c>
      <c r="K4937" s="85">
        <v>-695.84</v>
      </c>
      <c r="L4937" s="146">
        <v>5973.07</v>
      </c>
      <c r="M4937" s="146">
        <v>5277.23</v>
      </c>
      <c r="N4937" s="146">
        <v>0</v>
      </c>
      <c r="Y4937" s="32">
        <f t="shared" si="76"/>
        <v>11424.259999999998</v>
      </c>
    </row>
    <row r="4938" spans="1:25" x14ac:dyDescent="0.25">
      <c r="A4938" s="83" t="s">
        <v>12606</v>
      </c>
      <c r="B4938" s="84" t="s">
        <v>5011</v>
      </c>
      <c r="C4938" s="19">
        <v>408553.43</v>
      </c>
      <c r="D4938" s="19">
        <v>7762.52</v>
      </c>
      <c r="E4938" s="19">
        <v>0</v>
      </c>
      <c r="F4938" s="19">
        <v>7762.52</v>
      </c>
      <c r="G4938" s="19">
        <v>0</v>
      </c>
      <c r="H4938" s="85">
        <v>1613082.03</v>
      </c>
      <c r="I4938" s="85">
        <v>30648.560000000001</v>
      </c>
      <c r="J4938" s="85">
        <v>31050.06</v>
      </c>
      <c r="K4938" s="85">
        <v>-401.5</v>
      </c>
      <c r="L4938" s="146">
        <v>7662.14</v>
      </c>
      <c r="M4938" s="146">
        <v>7260.64</v>
      </c>
      <c r="N4938" s="146">
        <v>0</v>
      </c>
      <c r="Y4938" s="32">
        <f t="shared" si="76"/>
        <v>15023.16</v>
      </c>
    </row>
    <row r="4939" spans="1:25" x14ac:dyDescent="0.25">
      <c r="A4939" s="83" t="s">
        <v>12607</v>
      </c>
      <c r="B4939" s="84" t="s">
        <v>5012</v>
      </c>
      <c r="C4939" s="19">
        <v>164003.65</v>
      </c>
      <c r="D4939" s="19">
        <v>3116.07</v>
      </c>
      <c r="E4939" s="19">
        <v>0</v>
      </c>
      <c r="F4939" s="19">
        <v>3116.07</v>
      </c>
      <c r="G4939" s="19">
        <v>0</v>
      </c>
      <c r="H4939" s="85">
        <v>628657.81999999995</v>
      </c>
      <c r="I4939" s="85">
        <v>11944.5</v>
      </c>
      <c r="J4939" s="85">
        <v>12464.28</v>
      </c>
      <c r="K4939" s="85">
        <v>-519.78</v>
      </c>
      <c r="L4939" s="146">
        <v>2986.13</v>
      </c>
      <c r="M4939" s="146">
        <v>2466.35</v>
      </c>
      <c r="N4939" s="146">
        <v>0</v>
      </c>
      <c r="Y4939" s="32">
        <f t="shared" si="76"/>
        <v>5582.42</v>
      </c>
    </row>
    <row r="4940" spans="1:25" x14ac:dyDescent="0.25">
      <c r="A4940" s="83" t="s">
        <v>12608</v>
      </c>
      <c r="B4940" s="84" t="s">
        <v>5013</v>
      </c>
      <c r="C4940" s="19">
        <v>7175367.9500000002</v>
      </c>
      <c r="D4940" s="19">
        <v>136331.99</v>
      </c>
      <c r="E4940" s="19">
        <v>0</v>
      </c>
      <c r="F4940" s="19">
        <v>136331.99</v>
      </c>
      <c r="G4940" s="19">
        <v>0</v>
      </c>
      <c r="H4940" s="85">
        <v>26763480.550000001</v>
      </c>
      <c r="I4940" s="85">
        <v>508506.13</v>
      </c>
      <c r="J4940" s="85">
        <v>545327.96</v>
      </c>
      <c r="K4940" s="85">
        <v>-36821.83</v>
      </c>
      <c r="L4940" s="146">
        <v>127126.53</v>
      </c>
      <c r="M4940" s="146">
        <v>90304.7</v>
      </c>
      <c r="N4940" s="146">
        <v>0</v>
      </c>
      <c r="Y4940" s="32">
        <f t="shared" si="76"/>
        <v>226636.69</v>
      </c>
    </row>
    <row r="4941" spans="1:25" x14ac:dyDescent="0.25">
      <c r="A4941" s="83" t="s">
        <v>12609</v>
      </c>
      <c r="B4941" s="84" t="s">
        <v>5014</v>
      </c>
      <c r="C4941" s="19">
        <v>171098.45</v>
      </c>
      <c r="D4941" s="19">
        <v>3250.87</v>
      </c>
      <c r="E4941" s="19">
        <v>0</v>
      </c>
      <c r="F4941" s="19">
        <v>3250.87</v>
      </c>
      <c r="G4941" s="19">
        <v>0</v>
      </c>
      <c r="H4941" s="85">
        <v>700917.51</v>
      </c>
      <c r="I4941" s="85">
        <v>13317.43</v>
      </c>
      <c r="J4941" s="85">
        <v>13003.48</v>
      </c>
      <c r="K4941" s="85">
        <v>313.95</v>
      </c>
      <c r="L4941" s="146">
        <v>3329.36</v>
      </c>
      <c r="M4941" s="146">
        <v>3643.31</v>
      </c>
      <c r="N4941" s="146">
        <v>0</v>
      </c>
      <c r="Y4941" s="32">
        <f t="shared" si="76"/>
        <v>6894.18</v>
      </c>
    </row>
    <row r="4942" spans="1:25" x14ac:dyDescent="0.25">
      <c r="A4942" s="83" t="s">
        <v>12610</v>
      </c>
      <c r="B4942" s="84" t="s">
        <v>5015</v>
      </c>
      <c r="C4942" s="19">
        <v>161825.70000000001</v>
      </c>
      <c r="D4942" s="19">
        <v>3074.69</v>
      </c>
      <c r="E4942" s="19">
        <v>0</v>
      </c>
      <c r="F4942" s="19">
        <v>3074.69</v>
      </c>
      <c r="G4942" s="19">
        <v>0</v>
      </c>
      <c r="H4942" s="85">
        <v>627482.29</v>
      </c>
      <c r="I4942" s="85">
        <v>11922.16</v>
      </c>
      <c r="J4942" s="85">
        <v>12298.75</v>
      </c>
      <c r="K4942" s="85">
        <v>-376.59</v>
      </c>
      <c r="L4942" s="146">
        <v>2980.54</v>
      </c>
      <c r="M4942" s="146">
        <v>2603.9499999999998</v>
      </c>
      <c r="N4942" s="146">
        <v>0</v>
      </c>
      <c r="Y4942" s="32">
        <f t="shared" si="76"/>
        <v>5678.6399999999994</v>
      </c>
    </row>
    <row r="4943" spans="1:25" x14ac:dyDescent="0.25">
      <c r="A4943" s="83" t="s">
        <v>12611</v>
      </c>
      <c r="B4943" s="84" t="s">
        <v>5016</v>
      </c>
      <c r="C4943" s="19">
        <v>825828.75</v>
      </c>
      <c r="D4943" s="19">
        <v>15690.75</v>
      </c>
      <c r="E4943" s="19">
        <v>0</v>
      </c>
      <c r="F4943" s="19">
        <v>15690.75</v>
      </c>
      <c r="G4943" s="19">
        <v>0</v>
      </c>
      <c r="H4943" s="85">
        <v>3445225.39</v>
      </c>
      <c r="I4943" s="85">
        <v>65459.28</v>
      </c>
      <c r="J4943" s="85">
        <v>62762.98</v>
      </c>
      <c r="K4943" s="85">
        <v>2696.3</v>
      </c>
      <c r="L4943" s="146">
        <v>16364.82</v>
      </c>
      <c r="M4943" s="146">
        <v>19061.12</v>
      </c>
      <c r="N4943" s="146">
        <v>0</v>
      </c>
      <c r="Y4943" s="32">
        <f t="shared" si="76"/>
        <v>34751.869999999995</v>
      </c>
    </row>
    <row r="4944" spans="1:25" x14ac:dyDescent="0.25">
      <c r="A4944" s="83" t="s">
        <v>12612</v>
      </c>
      <c r="B4944" s="84" t="s">
        <v>5017</v>
      </c>
      <c r="C4944" s="19">
        <v>227078.28</v>
      </c>
      <c r="D4944" s="19">
        <v>4314.49</v>
      </c>
      <c r="E4944" s="19">
        <v>0</v>
      </c>
      <c r="F4944" s="19">
        <v>4314.49</v>
      </c>
      <c r="G4944" s="19">
        <v>0</v>
      </c>
      <c r="H4944" s="85">
        <v>850227.88</v>
      </c>
      <c r="I4944" s="85">
        <v>16154.33</v>
      </c>
      <c r="J4944" s="85">
        <v>17257.95</v>
      </c>
      <c r="K4944" s="85">
        <v>-1103.6199999999999</v>
      </c>
      <c r="L4944" s="146">
        <v>4038.58</v>
      </c>
      <c r="M4944" s="146">
        <v>2934.96</v>
      </c>
      <c r="N4944" s="146">
        <v>0</v>
      </c>
      <c r="Y4944" s="32">
        <f t="shared" si="76"/>
        <v>7249.45</v>
      </c>
    </row>
    <row r="4945" spans="1:25" x14ac:dyDescent="0.25">
      <c r="A4945" s="83" t="s">
        <v>12613</v>
      </c>
      <c r="B4945" s="84" t="s">
        <v>5018</v>
      </c>
      <c r="C4945" s="19">
        <v>119719.56</v>
      </c>
      <c r="D4945" s="19">
        <v>2274.67</v>
      </c>
      <c r="E4945" s="19">
        <v>0</v>
      </c>
      <c r="F4945" s="19">
        <v>2274.67</v>
      </c>
      <c r="G4945" s="19">
        <v>0</v>
      </c>
      <c r="H4945" s="85">
        <v>483866.34</v>
      </c>
      <c r="I4945" s="85">
        <v>9193.4599999999991</v>
      </c>
      <c r="J4945" s="85">
        <v>9098.69</v>
      </c>
      <c r="K4945" s="85">
        <v>94.77</v>
      </c>
      <c r="L4945" s="146">
        <v>2298.37</v>
      </c>
      <c r="M4945" s="146">
        <v>2393.14</v>
      </c>
      <c r="N4945" s="146">
        <v>0</v>
      </c>
      <c r="Y4945" s="32">
        <f t="shared" ref="Y4945:Y5008" si="77">F4945+M4945+R4945+W4945</f>
        <v>4667.8099999999995</v>
      </c>
    </row>
    <row r="4946" spans="1:25" x14ac:dyDescent="0.25">
      <c r="A4946" s="83" t="s">
        <v>12614</v>
      </c>
      <c r="B4946" s="84" t="s">
        <v>5019</v>
      </c>
      <c r="C4946" s="19">
        <v>238367.3</v>
      </c>
      <c r="D4946" s="19">
        <v>4528.9799999999996</v>
      </c>
      <c r="E4946" s="19">
        <v>0</v>
      </c>
      <c r="F4946" s="19">
        <v>4528.9799999999996</v>
      </c>
      <c r="G4946" s="19">
        <v>0</v>
      </c>
      <c r="H4946" s="85">
        <v>1036920.05</v>
      </c>
      <c r="I4946" s="85">
        <v>19701.48</v>
      </c>
      <c r="J4946" s="85">
        <v>18115.91</v>
      </c>
      <c r="K4946" s="85">
        <v>1585.57</v>
      </c>
      <c r="L4946" s="146">
        <v>4925.37</v>
      </c>
      <c r="M4946" s="146">
        <v>6510.94</v>
      </c>
      <c r="N4946" s="146">
        <v>0</v>
      </c>
      <c r="Y4946" s="32">
        <f t="shared" si="77"/>
        <v>11039.919999999998</v>
      </c>
    </row>
    <row r="4947" spans="1:25" x14ac:dyDescent="0.25">
      <c r="A4947" s="83" t="s">
        <v>12615</v>
      </c>
      <c r="B4947" s="84" t="s">
        <v>5020</v>
      </c>
      <c r="C4947" s="19">
        <v>3805.56</v>
      </c>
      <c r="D4947" s="19">
        <v>72.31</v>
      </c>
      <c r="E4947" s="19">
        <v>0</v>
      </c>
      <c r="F4947" s="19">
        <v>72.31</v>
      </c>
      <c r="G4947" s="19">
        <v>0</v>
      </c>
      <c r="H4947" s="85">
        <v>17450.060000000001</v>
      </c>
      <c r="I4947" s="85">
        <v>331.55</v>
      </c>
      <c r="J4947" s="85">
        <v>289.22000000000003</v>
      </c>
      <c r="K4947" s="85">
        <v>42.33</v>
      </c>
      <c r="L4947" s="146">
        <v>82.89</v>
      </c>
      <c r="M4947" s="146">
        <v>125.22</v>
      </c>
      <c r="N4947" s="146">
        <v>0</v>
      </c>
      <c r="Y4947" s="32">
        <f t="shared" si="77"/>
        <v>197.53</v>
      </c>
    </row>
    <row r="4948" spans="1:25" x14ac:dyDescent="0.25">
      <c r="A4948" s="83" t="s">
        <v>12616</v>
      </c>
      <c r="B4948" s="84" t="s">
        <v>5021</v>
      </c>
      <c r="C4948" s="19">
        <v>7002.85</v>
      </c>
      <c r="D4948" s="19">
        <v>133.06</v>
      </c>
      <c r="E4948" s="19">
        <v>0</v>
      </c>
      <c r="F4948" s="19">
        <v>133.06</v>
      </c>
      <c r="G4948" s="19">
        <v>0</v>
      </c>
      <c r="H4948" s="85">
        <v>21327.18</v>
      </c>
      <c r="I4948" s="85">
        <v>405.22</v>
      </c>
      <c r="J4948" s="85">
        <v>532.22</v>
      </c>
      <c r="K4948" s="85">
        <v>-127</v>
      </c>
      <c r="L4948" s="146">
        <v>101.31</v>
      </c>
      <c r="M4948" s="146">
        <v>0</v>
      </c>
      <c r="N4948" s="146">
        <v>25.69</v>
      </c>
      <c r="Y4948" s="32">
        <f t="shared" si="77"/>
        <v>133.06</v>
      </c>
    </row>
    <row r="4949" spans="1:25" x14ac:dyDescent="0.25">
      <c r="A4949" s="83" t="s">
        <v>12617</v>
      </c>
      <c r="B4949" s="84" t="s">
        <v>5022</v>
      </c>
      <c r="C4949" s="19">
        <v>9222.41</v>
      </c>
      <c r="D4949" s="19">
        <v>175.23</v>
      </c>
      <c r="E4949" s="19">
        <v>0</v>
      </c>
      <c r="F4949" s="19">
        <v>175.23</v>
      </c>
      <c r="G4949" s="19">
        <v>0</v>
      </c>
      <c r="H4949" s="85">
        <v>35696.550000000003</v>
      </c>
      <c r="I4949" s="85">
        <v>678.23</v>
      </c>
      <c r="J4949" s="85">
        <v>700.9</v>
      </c>
      <c r="K4949" s="85">
        <v>-22.67</v>
      </c>
      <c r="L4949" s="146">
        <v>169.56</v>
      </c>
      <c r="M4949" s="146">
        <v>146.88999999999999</v>
      </c>
      <c r="N4949" s="146">
        <v>0</v>
      </c>
      <c r="Y4949" s="32">
        <f t="shared" si="77"/>
        <v>322.12</v>
      </c>
    </row>
    <row r="4950" spans="1:25" x14ac:dyDescent="0.25">
      <c r="A4950" s="83" t="s">
        <v>12618</v>
      </c>
      <c r="B4950" s="84" t="s">
        <v>5023</v>
      </c>
      <c r="C4950" s="19">
        <v>431.36</v>
      </c>
      <c r="D4950" s="19">
        <v>8.1999999999999993</v>
      </c>
      <c r="E4950" s="19">
        <v>0</v>
      </c>
      <c r="F4950" s="19">
        <v>8.1999999999999993</v>
      </c>
      <c r="G4950" s="19">
        <v>0</v>
      </c>
      <c r="H4950" s="85">
        <v>2501.4299999999998</v>
      </c>
      <c r="I4950" s="85">
        <v>47.53</v>
      </c>
      <c r="J4950" s="85">
        <v>32.78</v>
      </c>
      <c r="K4950" s="85">
        <v>14.75</v>
      </c>
      <c r="L4950" s="146">
        <v>11.88</v>
      </c>
      <c r="M4950" s="146">
        <v>26.63</v>
      </c>
      <c r="N4950" s="146">
        <v>0</v>
      </c>
      <c r="Y4950" s="32">
        <f t="shared" si="77"/>
        <v>34.83</v>
      </c>
    </row>
    <row r="4951" spans="1:25" x14ac:dyDescent="0.25">
      <c r="A4951" s="83" t="s">
        <v>12619</v>
      </c>
      <c r="B4951" s="84" t="s">
        <v>5024</v>
      </c>
      <c r="C4951" s="19">
        <v>3569.19</v>
      </c>
      <c r="D4951" s="19">
        <v>67.819999999999993</v>
      </c>
      <c r="E4951" s="19">
        <v>0</v>
      </c>
      <c r="F4951" s="19">
        <v>67.819999999999993</v>
      </c>
      <c r="G4951" s="19">
        <v>0</v>
      </c>
      <c r="H4951" s="85">
        <v>10583.52</v>
      </c>
      <c r="I4951" s="85">
        <v>201.09</v>
      </c>
      <c r="J4951" s="85">
        <v>271.26</v>
      </c>
      <c r="K4951" s="85">
        <v>-70.17</v>
      </c>
      <c r="L4951" s="146">
        <v>50.27</v>
      </c>
      <c r="M4951" s="146">
        <v>0</v>
      </c>
      <c r="N4951" s="146">
        <v>19.899999999999999</v>
      </c>
      <c r="Y4951" s="32">
        <f t="shared" si="77"/>
        <v>67.819999999999993</v>
      </c>
    </row>
    <row r="4952" spans="1:25" x14ac:dyDescent="0.25">
      <c r="A4952" s="83" t="s">
        <v>12620</v>
      </c>
      <c r="B4952" s="84" t="s">
        <v>5025</v>
      </c>
      <c r="C4952" s="19">
        <v>6405.13</v>
      </c>
      <c r="D4952" s="19">
        <v>121.7</v>
      </c>
      <c r="E4952" s="19">
        <v>0</v>
      </c>
      <c r="F4952" s="19">
        <v>121.7</v>
      </c>
      <c r="G4952" s="19">
        <v>0</v>
      </c>
      <c r="H4952" s="85">
        <v>23621.360000000001</v>
      </c>
      <c r="I4952" s="85">
        <v>448.81</v>
      </c>
      <c r="J4952" s="85">
        <v>486.79</v>
      </c>
      <c r="K4952" s="85">
        <v>-37.979999999999997</v>
      </c>
      <c r="L4952" s="146">
        <v>112.2</v>
      </c>
      <c r="M4952" s="146">
        <v>74.22</v>
      </c>
      <c r="N4952" s="146">
        <v>0</v>
      </c>
      <c r="Y4952" s="32">
        <f t="shared" si="77"/>
        <v>195.92000000000002</v>
      </c>
    </row>
    <row r="4953" spans="1:25" x14ac:dyDescent="0.25">
      <c r="A4953" s="83" t="s">
        <v>12621</v>
      </c>
      <c r="B4953" s="84" t="s">
        <v>5026</v>
      </c>
      <c r="C4953" s="19">
        <v>19024.830000000002</v>
      </c>
      <c r="D4953" s="19">
        <v>361.47</v>
      </c>
      <c r="E4953" s="19">
        <v>0</v>
      </c>
      <c r="F4953" s="19">
        <v>361.47</v>
      </c>
      <c r="G4953" s="19">
        <v>0</v>
      </c>
      <c r="H4953" s="85">
        <v>65240.79</v>
      </c>
      <c r="I4953" s="85">
        <v>1239.58</v>
      </c>
      <c r="J4953" s="85">
        <v>1445.89</v>
      </c>
      <c r="K4953" s="85">
        <v>-206.31</v>
      </c>
      <c r="L4953" s="146">
        <v>309.89999999999998</v>
      </c>
      <c r="M4953" s="146">
        <v>103.59</v>
      </c>
      <c r="N4953" s="146">
        <v>0</v>
      </c>
      <c r="Y4953" s="32">
        <f t="shared" si="77"/>
        <v>465.06000000000006</v>
      </c>
    </row>
    <row r="4954" spans="1:25" x14ac:dyDescent="0.25">
      <c r="A4954" s="83" t="s">
        <v>12622</v>
      </c>
      <c r="B4954" s="84" t="s">
        <v>5027</v>
      </c>
      <c r="C4954" s="19">
        <v>191695.91</v>
      </c>
      <c r="D4954" s="19">
        <v>3642.22</v>
      </c>
      <c r="E4954" s="19">
        <v>0</v>
      </c>
      <c r="F4954" s="19">
        <v>3642.22</v>
      </c>
      <c r="G4954" s="19">
        <v>0</v>
      </c>
      <c r="H4954" s="85">
        <v>696318.71</v>
      </c>
      <c r="I4954" s="85">
        <v>13230.06</v>
      </c>
      <c r="J4954" s="85">
        <v>14568.89</v>
      </c>
      <c r="K4954" s="85">
        <v>-1338.83</v>
      </c>
      <c r="L4954" s="146">
        <v>3307.52</v>
      </c>
      <c r="M4954" s="146">
        <v>1968.69</v>
      </c>
      <c r="N4954" s="146">
        <v>0</v>
      </c>
      <c r="Y4954" s="32">
        <f t="shared" si="77"/>
        <v>5610.91</v>
      </c>
    </row>
    <row r="4955" spans="1:25" x14ac:dyDescent="0.25">
      <c r="A4955" s="83" t="s">
        <v>12623</v>
      </c>
      <c r="B4955" s="84" t="s">
        <v>5028</v>
      </c>
      <c r="C4955" s="19">
        <v>11114.51</v>
      </c>
      <c r="D4955" s="19">
        <v>211.18</v>
      </c>
      <c r="E4955" s="19">
        <v>0</v>
      </c>
      <c r="F4955" s="19">
        <v>211.18</v>
      </c>
      <c r="G4955" s="19">
        <v>0</v>
      </c>
      <c r="H4955" s="85">
        <v>47770.09</v>
      </c>
      <c r="I4955" s="85">
        <v>907.63</v>
      </c>
      <c r="J4955" s="85">
        <v>844.7</v>
      </c>
      <c r="K4955" s="85">
        <v>62.93</v>
      </c>
      <c r="L4955" s="146">
        <v>226.91</v>
      </c>
      <c r="M4955" s="146">
        <v>289.83999999999997</v>
      </c>
      <c r="N4955" s="146">
        <v>0</v>
      </c>
      <c r="Y4955" s="32">
        <f t="shared" si="77"/>
        <v>501.02</v>
      </c>
    </row>
    <row r="4956" spans="1:25" x14ac:dyDescent="0.25">
      <c r="A4956" s="83" t="s">
        <v>12624</v>
      </c>
      <c r="B4956" s="84" t="s">
        <v>5029</v>
      </c>
      <c r="C4956" s="19">
        <v>52503.49</v>
      </c>
      <c r="D4956" s="19">
        <v>997.57</v>
      </c>
      <c r="E4956" s="19">
        <v>0</v>
      </c>
      <c r="F4956" s="19">
        <v>997.57</v>
      </c>
      <c r="G4956" s="19">
        <v>0</v>
      </c>
      <c r="H4956" s="85">
        <v>198831.7</v>
      </c>
      <c r="I4956" s="85">
        <v>3777.8</v>
      </c>
      <c r="J4956" s="85">
        <v>3990.27</v>
      </c>
      <c r="K4956" s="85">
        <v>-212.47</v>
      </c>
      <c r="L4956" s="146">
        <v>944.45</v>
      </c>
      <c r="M4956" s="146">
        <v>731.98</v>
      </c>
      <c r="N4956" s="146">
        <v>0</v>
      </c>
      <c r="Y4956" s="32">
        <f t="shared" si="77"/>
        <v>1729.5500000000002</v>
      </c>
    </row>
    <row r="4957" spans="1:25" x14ac:dyDescent="0.25">
      <c r="A4957" s="83" t="s">
        <v>12625</v>
      </c>
      <c r="B4957" s="84" t="s">
        <v>5030</v>
      </c>
      <c r="C4957" s="19">
        <v>5491.77</v>
      </c>
      <c r="D4957" s="19">
        <v>104.34</v>
      </c>
      <c r="E4957" s="19">
        <v>0</v>
      </c>
      <c r="F4957" s="19">
        <v>104.34</v>
      </c>
      <c r="G4957" s="19">
        <v>0</v>
      </c>
      <c r="H4957" s="85">
        <v>20304.689999999999</v>
      </c>
      <c r="I4957" s="85">
        <v>385.79</v>
      </c>
      <c r="J4957" s="85">
        <v>417.37</v>
      </c>
      <c r="K4957" s="85">
        <v>-31.58</v>
      </c>
      <c r="L4957" s="146">
        <v>96.45</v>
      </c>
      <c r="M4957" s="146">
        <v>64.87</v>
      </c>
      <c r="N4957" s="146">
        <v>0</v>
      </c>
      <c r="Y4957" s="32">
        <f t="shared" si="77"/>
        <v>169.21</v>
      </c>
    </row>
    <row r="4958" spans="1:25" x14ac:dyDescent="0.25">
      <c r="A4958" s="83" t="s">
        <v>12626</v>
      </c>
      <c r="B4958" s="84" t="s">
        <v>5031</v>
      </c>
      <c r="C4958" s="19">
        <v>1105.6300000000001</v>
      </c>
      <c r="D4958" s="19">
        <v>21.01</v>
      </c>
      <c r="E4958" s="19">
        <v>0</v>
      </c>
      <c r="F4958" s="19">
        <v>21.01</v>
      </c>
      <c r="G4958" s="19">
        <v>0</v>
      </c>
      <c r="H4958" s="85">
        <v>2664.19</v>
      </c>
      <c r="I4958" s="85">
        <v>50.62</v>
      </c>
      <c r="J4958" s="85">
        <v>84.03</v>
      </c>
      <c r="K4958" s="85">
        <v>-33.409999999999997</v>
      </c>
      <c r="L4958" s="146">
        <v>12.66</v>
      </c>
      <c r="M4958" s="146">
        <v>0</v>
      </c>
      <c r="N4958" s="146">
        <v>20.75</v>
      </c>
      <c r="Y4958" s="32">
        <f t="shared" si="77"/>
        <v>21.01</v>
      </c>
    </row>
    <row r="4959" spans="1:25" x14ac:dyDescent="0.25">
      <c r="A4959" s="83" t="s">
        <v>12627</v>
      </c>
      <c r="B4959" s="84" t="s">
        <v>5032</v>
      </c>
      <c r="C4959" s="19">
        <v>1671.79</v>
      </c>
      <c r="D4959" s="19">
        <v>31.77</v>
      </c>
      <c r="E4959" s="19">
        <v>0</v>
      </c>
      <c r="F4959" s="19">
        <v>31.77</v>
      </c>
      <c r="G4959" s="19">
        <v>0</v>
      </c>
      <c r="H4959" s="85">
        <v>6767.35</v>
      </c>
      <c r="I4959" s="85">
        <v>128.58000000000001</v>
      </c>
      <c r="J4959" s="85">
        <v>127.06</v>
      </c>
      <c r="K4959" s="85">
        <v>1.52</v>
      </c>
      <c r="L4959" s="146">
        <v>32.15</v>
      </c>
      <c r="M4959" s="146">
        <v>33.67</v>
      </c>
      <c r="N4959" s="146">
        <v>0</v>
      </c>
      <c r="Y4959" s="32">
        <f t="shared" si="77"/>
        <v>65.44</v>
      </c>
    </row>
    <row r="4960" spans="1:25" x14ac:dyDescent="0.25">
      <c r="A4960" s="83" t="s">
        <v>12628</v>
      </c>
      <c r="B4960" s="84" t="s">
        <v>5033</v>
      </c>
      <c r="C4960" s="19">
        <v>30402.560000000001</v>
      </c>
      <c r="D4960" s="19">
        <v>577.65</v>
      </c>
      <c r="E4960" s="19">
        <v>0</v>
      </c>
      <c r="F4960" s="19">
        <v>577.65</v>
      </c>
      <c r="G4960" s="19">
        <v>0</v>
      </c>
      <c r="H4960" s="85">
        <v>122026.96</v>
      </c>
      <c r="I4960" s="85">
        <v>2318.5100000000002</v>
      </c>
      <c r="J4960" s="85">
        <v>2310.59</v>
      </c>
      <c r="K4960" s="85">
        <v>7.92</v>
      </c>
      <c r="L4960" s="146">
        <v>579.63</v>
      </c>
      <c r="M4960" s="146">
        <v>587.54999999999995</v>
      </c>
      <c r="N4960" s="146">
        <v>0</v>
      </c>
      <c r="Y4960" s="32">
        <f t="shared" si="77"/>
        <v>1165.1999999999998</v>
      </c>
    </row>
    <row r="4961" spans="1:25" x14ac:dyDescent="0.25">
      <c r="A4961" s="83" t="s">
        <v>12629</v>
      </c>
      <c r="B4961" s="84" t="s">
        <v>5034</v>
      </c>
      <c r="C4961" s="19">
        <v>11584.62</v>
      </c>
      <c r="D4961" s="19">
        <v>220.11</v>
      </c>
      <c r="E4961" s="19">
        <v>0</v>
      </c>
      <c r="F4961" s="19">
        <v>220.11</v>
      </c>
      <c r="G4961" s="19">
        <v>0</v>
      </c>
      <c r="H4961" s="85">
        <v>63561.52</v>
      </c>
      <c r="I4961" s="85">
        <v>1207.67</v>
      </c>
      <c r="J4961" s="85">
        <v>880.43</v>
      </c>
      <c r="K4961" s="85">
        <v>327.24</v>
      </c>
      <c r="L4961" s="146">
        <v>301.92</v>
      </c>
      <c r="M4961" s="146">
        <v>629.16</v>
      </c>
      <c r="N4961" s="146">
        <v>0</v>
      </c>
      <c r="Y4961" s="32">
        <f t="shared" si="77"/>
        <v>849.27</v>
      </c>
    </row>
    <row r="4962" spans="1:25" x14ac:dyDescent="0.25">
      <c r="A4962" s="83" t="s">
        <v>12630</v>
      </c>
      <c r="B4962" s="84" t="s">
        <v>5035</v>
      </c>
      <c r="C4962" s="19">
        <v>34259.89</v>
      </c>
      <c r="D4962" s="19">
        <v>650.94000000000005</v>
      </c>
      <c r="E4962" s="19">
        <v>0</v>
      </c>
      <c r="F4962" s="19">
        <v>650.94000000000005</v>
      </c>
      <c r="G4962" s="19">
        <v>0</v>
      </c>
      <c r="H4962" s="85">
        <v>140378.93</v>
      </c>
      <c r="I4962" s="85">
        <v>2667.2</v>
      </c>
      <c r="J4962" s="85">
        <v>2603.75</v>
      </c>
      <c r="K4962" s="85">
        <v>63.45</v>
      </c>
      <c r="L4962" s="146">
        <v>666.8</v>
      </c>
      <c r="M4962" s="146">
        <v>730.25</v>
      </c>
      <c r="N4962" s="146">
        <v>0</v>
      </c>
      <c r="Y4962" s="32">
        <f t="shared" si="77"/>
        <v>1381.19</v>
      </c>
    </row>
    <row r="4963" spans="1:25" x14ac:dyDescent="0.25">
      <c r="A4963" s="83" t="s">
        <v>12631</v>
      </c>
      <c r="B4963" s="84" t="s">
        <v>5036</v>
      </c>
      <c r="C4963" s="19">
        <v>9325.0300000000007</v>
      </c>
      <c r="D4963" s="19">
        <v>177.18</v>
      </c>
      <c r="E4963" s="19">
        <v>0</v>
      </c>
      <c r="F4963" s="19">
        <v>177.18</v>
      </c>
      <c r="G4963" s="19">
        <v>0</v>
      </c>
      <c r="H4963" s="85">
        <v>47235.040000000001</v>
      </c>
      <c r="I4963" s="85">
        <v>897.47</v>
      </c>
      <c r="J4963" s="85">
        <v>708.7</v>
      </c>
      <c r="K4963" s="85">
        <v>188.77</v>
      </c>
      <c r="L4963" s="146">
        <v>224.37</v>
      </c>
      <c r="M4963" s="146">
        <v>413.14</v>
      </c>
      <c r="N4963" s="146">
        <v>0</v>
      </c>
      <c r="Y4963" s="32">
        <f t="shared" si="77"/>
        <v>590.31999999999994</v>
      </c>
    </row>
    <row r="4964" spans="1:25" x14ac:dyDescent="0.25">
      <c r="A4964" s="83" t="s">
        <v>12632</v>
      </c>
      <c r="B4964" s="84" t="s">
        <v>5037</v>
      </c>
      <c r="C4964" s="19">
        <v>4139.34</v>
      </c>
      <c r="D4964" s="19">
        <v>78.650000000000006</v>
      </c>
      <c r="E4964" s="19">
        <v>0</v>
      </c>
      <c r="F4964" s="19">
        <v>78.650000000000006</v>
      </c>
      <c r="G4964" s="19">
        <v>0</v>
      </c>
      <c r="H4964" s="85">
        <v>11845.72</v>
      </c>
      <c r="I4964" s="85">
        <v>225.07</v>
      </c>
      <c r="J4964" s="85">
        <v>314.58999999999997</v>
      </c>
      <c r="K4964" s="85">
        <v>-89.52</v>
      </c>
      <c r="L4964" s="146">
        <v>56.27</v>
      </c>
      <c r="M4964" s="146">
        <v>0</v>
      </c>
      <c r="N4964" s="146">
        <v>33.25</v>
      </c>
      <c r="Y4964" s="32">
        <f t="shared" si="77"/>
        <v>78.650000000000006</v>
      </c>
    </row>
    <row r="4965" spans="1:25" x14ac:dyDescent="0.25">
      <c r="A4965" s="83" t="s">
        <v>12633</v>
      </c>
      <c r="B4965" s="84" t="s">
        <v>5038</v>
      </c>
      <c r="C4965" s="19">
        <v>4457.99</v>
      </c>
      <c r="D4965" s="19">
        <v>84.7</v>
      </c>
      <c r="E4965" s="19">
        <v>0</v>
      </c>
      <c r="F4965" s="19">
        <v>84.7</v>
      </c>
      <c r="G4965" s="19">
        <v>0</v>
      </c>
      <c r="H4965" s="85">
        <v>8235.74</v>
      </c>
      <c r="I4965" s="85">
        <v>156.47999999999999</v>
      </c>
      <c r="J4965" s="85">
        <v>338.81</v>
      </c>
      <c r="K4965" s="85">
        <v>-182.33</v>
      </c>
      <c r="L4965" s="146">
        <v>39.119999999999997</v>
      </c>
      <c r="M4965" s="146">
        <v>0</v>
      </c>
      <c r="N4965" s="146">
        <v>143.21</v>
      </c>
      <c r="Y4965" s="32">
        <f t="shared" si="77"/>
        <v>84.7</v>
      </c>
    </row>
    <row r="4966" spans="1:25" x14ac:dyDescent="0.25">
      <c r="A4966" s="83" t="s">
        <v>12634</v>
      </c>
      <c r="B4966" s="84" t="s">
        <v>5039</v>
      </c>
      <c r="C4966" s="19">
        <v>22844.81</v>
      </c>
      <c r="D4966" s="19">
        <v>434.05</v>
      </c>
      <c r="E4966" s="19">
        <v>0</v>
      </c>
      <c r="F4966" s="19">
        <v>434.05</v>
      </c>
      <c r="G4966" s="19">
        <v>0</v>
      </c>
      <c r="H4966" s="85">
        <v>87752.49</v>
      </c>
      <c r="I4966" s="85">
        <v>1667.3</v>
      </c>
      <c r="J4966" s="85">
        <v>1736.21</v>
      </c>
      <c r="K4966" s="85">
        <v>-68.91</v>
      </c>
      <c r="L4966" s="146">
        <v>416.83</v>
      </c>
      <c r="M4966" s="146">
        <v>347.92</v>
      </c>
      <c r="N4966" s="146">
        <v>0</v>
      </c>
      <c r="Y4966" s="32">
        <f t="shared" si="77"/>
        <v>781.97</v>
      </c>
    </row>
    <row r="4967" spans="1:25" x14ac:dyDescent="0.25">
      <c r="A4967" s="83" t="s">
        <v>12635</v>
      </c>
      <c r="B4967" s="84" t="s">
        <v>5040</v>
      </c>
      <c r="C4967" s="19">
        <v>1504.32</v>
      </c>
      <c r="D4967" s="19">
        <v>28.58</v>
      </c>
      <c r="E4967" s="19">
        <v>0</v>
      </c>
      <c r="F4967" s="19">
        <v>28.58</v>
      </c>
      <c r="G4967" s="19">
        <v>0</v>
      </c>
      <c r="H4967" s="85">
        <v>6817.29</v>
      </c>
      <c r="I4967" s="85">
        <v>129.53</v>
      </c>
      <c r="J4967" s="85">
        <v>114.33</v>
      </c>
      <c r="K4967" s="85">
        <v>15.2</v>
      </c>
      <c r="L4967" s="146">
        <v>32.380000000000003</v>
      </c>
      <c r="M4967" s="146">
        <v>47.58</v>
      </c>
      <c r="N4967" s="146">
        <v>0</v>
      </c>
      <c r="Y4967" s="32">
        <f t="shared" si="77"/>
        <v>76.16</v>
      </c>
    </row>
    <row r="4968" spans="1:25" x14ac:dyDescent="0.25">
      <c r="A4968" s="83" t="s">
        <v>12636</v>
      </c>
      <c r="B4968" s="84" t="s">
        <v>5041</v>
      </c>
      <c r="C4968" s="19">
        <v>9520.9</v>
      </c>
      <c r="D4968" s="19">
        <v>180.9</v>
      </c>
      <c r="E4968" s="19">
        <v>0</v>
      </c>
      <c r="F4968" s="19">
        <v>180.9</v>
      </c>
      <c r="G4968" s="19">
        <v>0</v>
      </c>
      <c r="H4968" s="85">
        <v>43805.47</v>
      </c>
      <c r="I4968" s="85">
        <v>832.3</v>
      </c>
      <c r="J4968" s="85">
        <v>723.59</v>
      </c>
      <c r="K4968" s="85">
        <v>108.71</v>
      </c>
      <c r="L4968" s="146">
        <v>208.08</v>
      </c>
      <c r="M4968" s="146">
        <v>316.79000000000002</v>
      </c>
      <c r="N4968" s="146">
        <v>0</v>
      </c>
      <c r="Y4968" s="32">
        <f t="shared" si="77"/>
        <v>497.69000000000005</v>
      </c>
    </row>
    <row r="4969" spans="1:25" x14ac:dyDescent="0.25">
      <c r="A4969" s="83" t="s">
        <v>12637</v>
      </c>
      <c r="B4969" s="84" t="s">
        <v>5042</v>
      </c>
      <c r="C4969" s="19">
        <v>111436.15</v>
      </c>
      <c r="D4969" s="19">
        <v>2117.29</v>
      </c>
      <c r="E4969" s="19">
        <v>0</v>
      </c>
      <c r="F4969" s="19">
        <v>2117.29</v>
      </c>
      <c r="G4969" s="19">
        <v>0</v>
      </c>
      <c r="H4969" s="85">
        <v>446367.87</v>
      </c>
      <c r="I4969" s="85">
        <v>8480.99</v>
      </c>
      <c r="J4969" s="85">
        <v>8469.15</v>
      </c>
      <c r="K4969" s="85">
        <v>11.84</v>
      </c>
      <c r="L4969" s="146">
        <v>2120.25</v>
      </c>
      <c r="M4969" s="146">
        <v>2132.09</v>
      </c>
      <c r="N4969" s="146">
        <v>0</v>
      </c>
      <c r="Y4969" s="32">
        <f t="shared" si="77"/>
        <v>4249.38</v>
      </c>
    </row>
    <row r="4970" spans="1:25" x14ac:dyDescent="0.25">
      <c r="A4970" s="83" t="s">
        <v>12638</v>
      </c>
      <c r="B4970" s="84" t="s">
        <v>5043</v>
      </c>
      <c r="C4970" s="19">
        <v>5792.7</v>
      </c>
      <c r="D4970" s="19">
        <v>110.06</v>
      </c>
      <c r="E4970" s="19">
        <v>0</v>
      </c>
      <c r="F4970" s="19">
        <v>110.06</v>
      </c>
      <c r="G4970" s="19">
        <v>0</v>
      </c>
      <c r="H4970" s="85">
        <v>22332.75</v>
      </c>
      <c r="I4970" s="85">
        <v>424.32</v>
      </c>
      <c r="J4970" s="85">
        <v>440.25</v>
      </c>
      <c r="K4970" s="85">
        <v>-15.93</v>
      </c>
      <c r="L4970" s="146">
        <v>106.08</v>
      </c>
      <c r="M4970" s="146">
        <v>90.15</v>
      </c>
      <c r="N4970" s="146">
        <v>0</v>
      </c>
      <c r="Y4970" s="32">
        <f t="shared" si="77"/>
        <v>200.21</v>
      </c>
    </row>
    <row r="4971" spans="1:25" x14ac:dyDescent="0.25">
      <c r="A4971" s="83" t="s">
        <v>12639</v>
      </c>
      <c r="B4971" s="84" t="s">
        <v>5044</v>
      </c>
      <c r="C4971" s="19">
        <v>9302.7999999999993</v>
      </c>
      <c r="D4971" s="19">
        <v>176.75</v>
      </c>
      <c r="E4971" s="19">
        <v>0</v>
      </c>
      <c r="F4971" s="19">
        <v>176.75</v>
      </c>
      <c r="G4971" s="19">
        <v>0</v>
      </c>
      <c r="H4971" s="85">
        <v>36604.15</v>
      </c>
      <c r="I4971" s="85">
        <v>695.48</v>
      </c>
      <c r="J4971" s="85">
        <v>707.01</v>
      </c>
      <c r="K4971" s="85">
        <v>-11.53</v>
      </c>
      <c r="L4971" s="146">
        <v>173.87</v>
      </c>
      <c r="M4971" s="146">
        <v>162.34</v>
      </c>
      <c r="N4971" s="146">
        <v>0</v>
      </c>
      <c r="Y4971" s="32">
        <f t="shared" si="77"/>
        <v>339.09000000000003</v>
      </c>
    </row>
    <row r="4972" spans="1:25" x14ac:dyDescent="0.25">
      <c r="A4972" s="83" t="s">
        <v>12640</v>
      </c>
      <c r="B4972" s="84" t="s">
        <v>5045</v>
      </c>
      <c r="C4972" s="19">
        <v>10048.25</v>
      </c>
      <c r="D4972" s="19">
        <v>190.92</v>
      </c>
      <c r="E4972" s="19">
        <v>0</v>
      </c>
      <c r="F4972" s="19">
        <v>190.92</v>
      </c>
      <c r="G4972" s="19">
        <v>0</v>
      </c>
      <c r="H4972" s="85">
        <v>39940.43</v>
      </c>
      <c r="I4972" s="85">
        <v>758.87</v>
      </c>
      <c r="J4972" s="85">
        <v>763.67</v>
      </c>
      <c r="K4972" s="85">
        <v>-4.8</v>
      </c>
      <c r="L4972" s="146">
        <v>189.72</v>
      </c>
      <c r="M4972" s="146">
        <v>184.92</v>
      </c>
      <c r="N4972" s="146">
        <v>0</v>
      </c>
      <c r="Y4972" s="32">
        <f t="shared" si="77"/>
        <v>375.84</v>
      </c>
    </row>
    <row r="4973" spans="1:25" x14ac:dyDescent="0.25">
      <c r="A4973" s="83" t="s">
        <v>12641</v>
      </c>
      <c r="B4973" s="84" t="s">
        <v>5046</v>
      </c>
      <c r="C4973" s="19">
        <v>7602.73</v>
      </c>
      <c r="D4973" s="19">
        <v>144.44999999999999</v>
      </c>
      <c r="E4973" s="19">
        <v>0</v>
      </c>
      <c r="F4973" s="19">
        <v>144.44999999999999</v>
      </c>
      <c r="G4973" s="19">
        <v>0</v>
      </c>
      <c r="H4973" s="85">
        <v>37824.65</v>
      </c>
      <c r="I4973" s="85">
        <v>718.67</v>
      </c>
      <c r="J4973" s="85">
        <v>577.80999999999995</v>
      </c>
      <c r="K4973" s="85">
        <v>140.86000000000001</v>
      </c>
      <c r="L4973" s="146">
        <v>179.67</v>
      </c>
      <c r="M4973" s="146">
        <v>320.52999999999997</v>
      </c>
      <c r="N4973" s="146">
        <v>0</v>
      </c>
      <c r="Y4973" s="32">
        <f t="shared" si="77"/>
        <v>464.97999999999996</v>
      </c>
    </row>
    <row r="4974" spans="1:25" x14ac:dyDescent="0.25">
      <c r="A4974" s="83" t="s">
        <v>12642</v>
      </c>
      <c r="B4974" s="84" t="s">
        <v>5047</v>
      </c>
      <c r="C4974" s="19">
        <v>8497</v>
      </c>
      <c r="D4974" s="19">
        <v>161.44</v>
      </c>
      <c r="E4974" s="19">
        <v>0</v>
      </c>
      <c r="F4974" s="19">
        <v>161.44</v>
      </c>
      <c r="G4974" s="19">
        <v>0</v>
      </c>
      <c r="H4974" s="85">
        <v>33340.639999999999</v>
      </c>
      <c r="I4974" s="85">
        <v>633.47</v>
      </c>
      <c r="J4974" s="85">
        <v>645.77</v>
      </c>
      <c r="K4974" s="85">
        <v>-12.3</v>
      </c>
      <c r="L4974" s="146">
        <v>158.37</v>
      </c>
      <c r="M4974" s="146">
        <v>146.07</v>
      </c>
      <c r="N4974" s="146">
        <v>0</v>
      </c>
      <c r="Y4974" s="32">
        <f t="shared" si="77"/>
        <v>307.51</v>
      </c>
    </row>
    <row r="4975" spans="1:25" x14ac:dyDescent="0.25">
      <c r="A4975" s="83" t="s">
        <v>12643</v>
      </c>
      <c r="B4975" s="84" t="s">
        <v>5048</v>
      </c>
      <c r="C4975" s="19">
        <v>7178.03</v>
      </c>
      <c r="D4975" s="19">
        <v>136.38</v>
      </c>
      <c r="E4975" s="19">
        <v>0</v>
      </c>
      <c r="F4975" s="19">
        <v>136.38</v>
      </c>
      <c r="G4975" s="19">
        <v>0</v>
      </c>
      <c r="H4975" s="85">
        <v>26361.98</v>
      </c>
      <c r="I4975" s="85">
        <v>500.88</v>
      </c>
      <c r="J4975" s="85">
        <v>545.53</v>
      </c>
      <c r="K4975" s="85">
        <v>-44.65</v>
      </c>
      <c r="L4975" s="146">
        <v>125.22</v>
      </c>
      <c r="M4975" s="146">
        <v>80.569999999999993</v>
      </c>
      <c r="N4975" s="146">
        <v>0</v>
      </c>
      <c r="Y4975" s="32">
        <f t="shared" si="77"/>
        <v>216.95</v>
      </c>
    </row>
    <row r="4976" spans="1:25" x14ac:dyDescent="0.25">
      <c r="A4976" s="83" t="s">
        <v>12644</v>
      </c>
      <c r="B4976" s="84" t="s">
        <v>5049</v>
      </c>
      <c r="C4976" s="19">
        <v>6048.09</v>
      </c>
      <c r="D4976" s="19">
        <v>114.91</v>
      </c>
      <c r="E4976" s="19">
        <v>0</v>
      </c>
      <c r="F4976" s="19">
        <v>114.91</v>
      </c>
      <c r="G4976" s="19">
        <v>0</v>
      </c>
      <c r="H4976" s="85">
        <v>15458.65</v>
      </c>
      <c r="I4976" s="85">
        <v>293.70999999999998</v>
      </c>
      <c r="J4976" s="85">
        <v>459.65</v>
      </c>
      <c r="K4976" s="85">
        <v>-165.94</v>
      </c>
      <c r="L4976" s="146">
        <v>73.430000000000007</v>
      </c>
      <c r="M4976" s="146">
        <v>0</v>
      </c>
      <c r="N4976" s="146">
        <v>92.51</v>
      </c>
      <c r="Y4976" s="32">
        <f t="shared" si="77"/>
        <v>114.91</v>
      </c>
    </row>
    <row r="4977" spans="1:25" x14ac:dyDescent="0.25">
      <c r="A4977" s="83" t="s">
        <v>12645</v>
      </c>
      <c r="B4977" s="84" t="s">
        <v>5050</v>
      </c>
      <c r="C4977" s="19">
        <v>9831.09</v>
      </c>
      <c r="D4977" s="19">
        <v>186.79</v>
      </c>
      <c r="E4977" s="19">
        <v>0</v>
      </c>
      <c r="F4977" s="19">
        <v>186.79</v>
      </c>
      <c r="G4977" s="19">
        <v>0</v>
      </c>
      <c r="H4977" s="85">
        <v>36540.31</v>
      </c>
      <c r="I4977" s="85">
        <v>694.27</v>
      </c>
      <c r="J4977" s="85">
        <v>747.16</v>
      </c>
      <c r="K4977" s="85">
        <v>-52.89</v>
      </c>
      <c r="L4977" s="146">
        <v>173.57</v>
      </c>
      <c r="M4977" s="146">
        <v>120.68</v>
      </c>
      <c r="N4977" s="146">
        <v>0</v>
      </c>
      <c r="Y4977" s="32">
        <f t="shared" si="77"/>
        <v>307.47000000000003</v>
      </c>
    </row>
    <row r="4978" spans="1:25" x14ac:dyDescent="0.25">
      <c r="A4978" s="83" t="s">
        <v>12646</v>
      </c>
      <c r="B4978" s="84" t="s">
        <v>5051</v>
      </c>
      <c r="C4978" s="19">
        <v>16186.34</v>
      </c>
      <c r="D4978" s="19">
        <v>307.54000000000002</v>
      </c>
      <c r="E4978" s="19">
        <v>0</v>
      </c>
      <c r="F4978" s="19">
        <v>307.54000000000002</v>
      </c>
      <c r="G4978" s="19">
        <v>0</v>
      </c>
      <c r="H4978" s="85">
        <v>41161.879999999997</v>
      </c>
      <c r="I4978" s="85">
        <v>782.08</v>
      </c>
      <c r="J4978" s="85">
        <v>1230.1600000000001</v>
      </c>
      <c r="K4978" s="85">
        <v>-448.08</v>
      </c>
      <c r="L4978" s="146">
        <v>195.52</v>
      </c>
      <c r="M4978" s="146">
        <v>0</v>
      </c>
      <c r="N4978" s="146">
        <v>252.56</v>
      </c>
      <c r="Y4978" s="32">
        <f t="shared" si="77"/>
        <v>307.54000000000002</v>
      </c>
    </row>
    <row r="4979" spans="1:25" x14ac:dyDescent="0.25">
      <c r="A4979" s="83" t="s">
        <v>12647</v>
      </c>
      <c r="B4979" s="84" t="s">
        <v>5052</v>
      </c>
      <c r="C4979" s="19">
        <v>1942</v>
      </c>
      <c r="D4979" s="19">
        <v>36.9</v>
      </c>
      <c r="E4979" s="19">
        <v>0</v>
      </c>
      <c r="F4979" s="19">
        <v>36.9</v>
      </c>
      <c r="G4979" s="19">
        <v>0</v>
      </c>
      <c r="H4979" s="85">
        <v>5418.6</v>
      </c>
      <c r="I4979" s="85">
        <v>102.95</v>
      </c>
      <c r="J4979" s="85">
        <v>147.59</v>
      </c>
      <c r="K4979" s="85">
        <v>-44.64</v>
      </c>
      <c r="L4979" s="146">
        <v>25.74</v>
      </c>
      <c r="M4979" s="146">
        <v>0</v>
      </c>
      <c r="N4979" s="146">
        <v>18.899999999999999</v>
      </c>
      <c r="Y4979" s="32">
        <f t="shared" si="77"/>
        <v>36.9</v>
      </c>
    </row>
    <row r="4980" spans="1:25" x14ac:dyDescent="0.25">
      <c r="A4980" s="83" t="s">
        <v>12648</v>
      </c>
      <c r="B4980" s="84" t="s">
        <v>5053</v>
      </c>
      <c r="C4980" s="19">
        <v>4738.97</v>
      </c>
      <c r="D4980" s="19">
        <v>90.04</v>
      </c>
      <c r="E4980" s="19">
        <v>0</v>
      </c>
      <c r="F4980" s="19">
        <v>90.04</v>
      </c>
      <c r="G4980" s="19">
        <v>0</v>
      </c>
      <c r="H4980" s="85">
        <v>14585.59</v>
      </c>
      <c r="I4980" s="85">
        <v>277.13</v>
      </c>
      <c r="J4980" s="85">
        <v>360.16</v>
      </c>
      <c r="K4980" s="85">
        <v>-83.03</v>
      </c>
      <c r="L4980" s="146">
        <v>69.28</v>
      </c>
      <c r="M4980" s="146">
        <v>0</v>
      </c>
      <c r="N4980" s="146">
        <v>13.75</v>
      </c>
      <c r="Y4980" s="32">
        <f t="shared" si="77"/>
        <v>90.04</v>
      </c>
    </row>
    <row r="4981" spans="1:25" x14ac:dyDescent="0.25">
      <c r="A4981" s="83" t="s">
        <v>12649</v>
      </c>
      <c r="B4981" s="84" t="s">
        <v>5054</v>
      </c>
      <c r="C4981" s="19">
        <v>2933.81</v>
      </c>
      <c r="D4981" s="19">
        <v>55.74</v>
      </c>
      <c r="E4981" s="19">
        <v>0</v>
      </c>
      <c r="F4981" s="19">
        <v>55.74</v>
      </c>
      <c r="G4981" s="19">
        <v>0</v>
      </c>
      <c r="H4981" s="85">
        <v>11673.71</v>
      </c>
      <c r="I4981" s="85">
        <v>221.8</v>
      </c>
      <c r="J4981" s="85">
        <v>222.97</v>
      </c>
      <c r="K4981" s="85">
        <v>-1.17</v>
      </c>
      <c r="L4981" s="146">
        <v>55.45</v>
      </c>
      <c r="M4981" s="146">
        <v>54.28</v>
      </c>
      <c r="N4981" s="146">
        <v>0</v>
      </c>
      <c r="Y4981" s="32">
        <f t="shared" si="77"/>
        <v>110.02000000000001</v>
      </c>
    </row>
    <row r="4982" spans="1:25" x14ac:dyDescent="0.25">
      <c r="A4982" s="83" t="s">
        <v>12650</v>
      </c>
      <c r="B4982" s="84" t="s">
        <v>5055</v>
      </c>
      <c r="C4982" s="19">
        <v>3238.65</v>
      </c>
      <c r="D4982" s="19">
        <v>61.54</v>
      </c>
      <c r="E4982" s="19">
        <v>61.54</v>
      </c>
      <c r="F4982" s="19">
        <v>0</v>
      </c>
      <c r="G4982" s="19">
        <v>180.02</v>
      </c>
      <c r="H4982" s="85">
        <v>10193.41</v>
      </c>
      <c r="I4982" s="85">
        <v>193.67</v>
      </c>
      <c r="J4982" s="85">
        <v>426.16</v>
      </c>
      <c r="K4982" s="85">
        <v>-232.49</v>
      </c>
      <c r="L4982" s="146">
        <v>48.42</v>
      </c>
      <c r="M4982" s="146">
        <v>0</v>
      </c>
      <c r="N4982" s="146">
        <v>184.07</v>
      </c>
      <c r="Y4982" s="32">
        <f t="shared" si="77"/>
        <v>0</v>
      </c>
    </row>
    <row r="4983" spans="1:25" x14ac:dyDescent="0.25">
      <c r="A4983" s="83" t="s">
        <v>12651</v>
      </c>
      <c r="B4983" s="84" t="s">
        <v>5056</v>
      </c>
      <c r="C4983" s="19">
        <v>4017.34</v>
      </c>
      <c r="D4983" s="19">
        <v>76.33</v>
      </c>
      <c r="E4983" s="19">
        <v>0</v>
      </c>
      <c r="F4983" s="19">
        <v>76.33</v>
      </c>
      <c r="G4983" s="19">
        <v>0</v>
      </c>
      <c r="H4983" s="85">
        <v>9962.64</v>
      </c>
      <c r="I4983" s="85">
        <v>189.29</v>
      </c>
      <c r="J4983" s="85">
        <v>305.32</v>
      </c>
      <c r="K4983" s="85">
        <v>-116.03</v>
      </c>
      <c r="L4983" s="146">
        <v>47.32</v>
      </c>
      <c r="M4983" s="146">
        <v>0</v>
      </c>
      <c r="N4983" s="146">
        <v>68.709999999999994</v>
      </c>
      <c r="Y4983" s="32">
        <f t="shared" si="77"/>
        <v>76.33</v>
      </c>
    </row>
    <row r="4984" spans="1:25" x14ac:dyDescent="0.25">
      <c r="A4984" s="83" t="s">
        <v>12652</v>
      </c>
      <c r="B4984" s="84" t="s">
        <v>5057</v>
      </c>
      <c r="C4984" s="19">
        <v>27636.12</v>
      </c>
      <c r="D4984" s="19">
        <v>525.09</v>
      </c>
      <c r="E4984" s="19">
        <v>0</v>
      </c>
      <c r="F4984" s="19">
        <v>525.09</v>
      </c>
      <c r="G4984" s="19">
        <v>0</v>
      </c>
      <c r="H4984" s="85">
        <v>100766.41</v>
      </c>
      <c r="I4984" s="85">
        <v>1914.56</v>
      </c>
      <c r="J4984" s="85">
        <v>2100.34</v>
      </c>
      <c r="K4984" s="85">
        <v>-185.78</v>
      </c>
      <c r="L4984" s="146">
        <v>478.64</v>
      </c>
      <c r="M4984" s="146">
        <v>292.86</v>
      </c>
      <c r="N4984" s="146">
        <v>0</v>
      </c>
      <c r="Y4984" s="32">
        <f t="shared" si="77"/>
        <v>817.95</v>
      </c>
    </row>
    <row r="4985" spans="1:25" x14ac:dyDescent="0.25">
      <c r="A4985" s="83" t="s">
        <v>12653</v>
      </c>
      <c r="B4985" s="84" t="s">
        <v>5058</v>
      </c>
      <c r="C4985" s="19">
        <v>11627.53</v>
      </c>
      <c r="D4985" s="19">
        <v>220.92</v>
      </c>
      <c r="E4985" s="19">
        <v>0</v>
      </c>
      <c r="F4985" s="19">
        <v>220.92</v>
      </c>
      <c r="G4985" s="19">
        <v>0</v>
      </c>
      <c r="H4985" s="85">
        <v>42721.64</v>
      </c>
      <c r="I4985" s="85">
        <v>811.71</v>
      </c>
      <c r="J4985" s="85">
        <v>883.69</v>
      </c>
      <c r="K4985" s="85">
        <v>-71.98</v>
      </c>
      <c r="L4985" s="146">
        <v>202.93</v>
      </c>
      <c r="M4985" s="146">
        <v>130.94999999999999</v>
      </c>
      <c r="N4985" s="146">
        <v>0</v>
      </c>
      <c r="Y4985" s="32">
        <f t="shared" si="77"/>
        <v>351.87</v>
      </c>
    </row>
    <row r="4986" spans="1:25" x14ac:dyDescent="0.25">
      <c r="A4986" s="83" t="s">
        <v>12654</v>
      </c>
      <c r="B4986" s="84" t="s">
        <v>5059</v>
      </c>
      <c r="C4986" s="19">
        <v>11632.13</v>
      </c>
      <c r="D4986" s="19">
        <v>221.01</v>
      </c>
      <c r="E4986" s="19">
        <v>0</v>
      </c>
      <c r="F4986" s="19">
        <v>221.01</v>
      </c>
      <c r="G4986" s="19">
        <v>0</v>
      </c>
      <c r="H4986" s="85">
        <v>28939.62</v>
      </c>
      <c r="I4986" s="85">
        <v>549.85</v>
      </c>
      <c r="J4986" s="85">
        <v>884.04</v>
      </c>
      <c r="K4986" s="85">
        <v>-334.19</v>
      </c>
      <c r="L4986" s="146">
        <v>137.46</v>
      </c>
      <c r="M4986" s="146">
        <v>0</v>
      </c>
      <c r="N4986" s="146">
        <v>196.73</v>
      </c>
      <c r="Y4986" s="32">
        <f t="shared" si="77"/>
        <v>221.01</v>
      </c>
    </row>
    <row r="4987" spans="1:25" x14ac:dyDescent="0.25">
      <c r="A4987" s="83" t="s">
        <v>12655</v>
      </c>
      <c r="B4987" s="84" t="s">
        <v>5060</v>
      </c>
      <c r="C4987" s="19">
        <v>797</v>
      </c>
      <c r="D4987" s="19">
        <v>15.14</v>
      </c>
      <c r="E4987" s="19">
        <v>0</v>
      </c>
      <c r="F4987" s="19">
        <v>15.14</v>
      </c>
      <c r="G4987" s="19">
        <v>0</v>
      </c>
      <c r="H4987" s="85">
        <v>4003.57</v>
      </c>
      <c r="I4987" s="85">
        <v>76.069999999999993</v>
      </c>
      <c r="J4987" s="85">
        <v>60.57</v>
      </c>
      <c r="K4987" s="85">
        <v>15.5</v>
      </c>
      <c r="L4987" s="146">
        <v>19.02</v>
      </c>
      <c r="M4987" s="146">
        <v>34.520000000000003</v>
      </c>
      <c r="N4987" s="146">
        <v>0</v>
      </c>
      <c r="Y4987" s="32">
        <f t="shared" si="77"/>
        <v>49.660000000000004</v>
      </c>
    </row>
    <row r="4988" spans="1:25" x14ac:dyDescent="0.25">
      <c r="A4988" s="83" t="s">
        <v>12656</v>
      </c>
      <c r="B4988" s="84" t="s">
        <v>5061</v>
      </c>
      <c r="C4988" s="19">
        <v>1234.1199999999999</v>
      </c>
      <c r="D4988" s="19">
        <v>23.45</v>
      </c>
      <c r="E4988" s="19">
        <v>0</v>
      </c>
      <c r="F4988" s="19">
        <v>23.45</v>
      </c>
      <c r="G4988" s="19">
        <v>0</v>
      </c>
      <c r="H4988" s="85">
        <v>3929.19</v>
      </c>
      <c r="I4988" s="85">
        <v>74.650000000000006</v>
      </c>
      <c r="J4988" s="85">
        <v>93.79</v>
      </c>
      <c r="K4988" s="85">
        <v>-19.14</v>
      </c>
      <c r="L4988" s="146">
        <v>18.66</v>
      </c>
      <c r="M4988" s="146">
        <v>0</v>
      </c>
      <c r="N4988" s="146">
        <v>0.48</v>
      </c>
      <c r="Y4988" s="32">
        <f t="shared" si="77"/>
        <v>23.45</v>
      </c>
    </row>
    <row r="4989" spans="1:25" x14ac:dyDescent="0.25">
      <c r="A4989" s="83" t="s">
        <v>12657</v>
      </c>
      <c r="B4989" s="84" t="s">
        <v>5062</v>
      </c>
      <c r="C4989" s="19">
        <v>20482.07</v>
      </c>
      <c r="D4989" s="19">
        <v>389.16</v>
      </c>
      <c r="E4989" s="19">
        <v>0</v>
      </c>
      <c r="F4989" s="19">
        <v>389.16</v>
      </c>
      <c r="G4989" s="19">
        <v>0</v>
      </c>
      <c r="H4989" s="85">
        <v>73779.16</v>
      </c>
      <c r="I4989" s="85">
        <v>1401.8</v>
      </c>
      <c r="J4989" s="85">
        <v>1556.64</v>
      </c>
      <c r="K4989" s="85">
        <v>-154.84</v>
      </c>
      <c r="L4989" s="146">
        <v>350.45</v>
      </c>
      <c r="M4989" s="146">
        <v>195.61</v>
      </c>
      <c r="N4989" s="146">
        <v>0</v>
      </c>
      <c r="Y4989" s="32">
        <f t="shared" si="77"/>
        <v>584.77</v>
      </c>
    </row>
    <row r="4990" spans="1:25" x14ac:dyDescent="0.25">
      <c r="A4990" s="83" t="s">
        <v>12658</v>
      </c>
      <c r="B4990" s="84" t="s">
        <v>5063</v>
      </c>
      <c r="C4990" s="19">
        <v>164.5</v>
      </c>
      <c r="D4990" s="19">
        <v>3.13</v>
      </c>
      <c r="E4990" s="19">
        <v>0</v>
      </c>
      <c r="F4990" s="19">
        <v>3.13</v>
      </c>
      <c r="G4990" s="19">
        <v>0</v>
      </c>
      <c r="H4990" s="85">
        <v>324.02</v>
      </c>
      <c r="I4990" s="85">
        <v>6.16</v>
      </c>
      <c r="J4990" s="85">
        <v>12.5</v>
      </c>
      <c r="K4990" s="85">
        <v>-6.34</v>
      </c>
      <c r="L4990" s="146">
        <v>1.54</v>
      </c>
      <c r="M4990" s="146">
        <v>0</v>
      </c>
      <c r="N4990" s="146">
        <v>4.8</v>
      </c>
      <c r="Y4990" s="32">
        <f t="shared" si="77"/>
        <v>3.13</v>
      </c>
    </row>
    <row r="4991" spans="1:25" x14ac:dyDescent="0.25">
      <c r="A4991" s="83" t="s">
        <v>12659</v>
      </c>
      <c r="B4991" s="84" t="s">
        <v>5064</v>
      </c>
      <c r="C4991" s="19">
        <v>258788.97</v>
      </c>
      <c r="D4991" s="19">
        <v>4916.99</v>
      </c>
      <c r="E4991" s="19">
        <v>0</v>
      </c>
      <c r="F4991" s="19">
        <v>4916.99</v>
      </c>
      <c r="G4991" s="19">
        <v>0</v>
      </c>
      <c r="H4991" s="85">
        <v>943053.22</v>
      </c>
      <c r="I4991" s="85">
        <v>17918.009999999998</v>
      </c>
      <c r="J4991" s="85">
        <v>19667.96</v>
      </c>
      <c r="K4991" s="85">
        <v>-1749.95</v>
      </c>
      <c r="L4991" s="146">
        <v>4479.5</v>
      </c>
      <c r="M4991" s="146">
        <v>2729.55</v>
      </c>
      <c r="N4991" s="146">
        <v>0</v>
      </c>
      <c r="Y4991" s="32">
        <f t="shared" si="77"/>
        <v>7646.54</v>
      </c>
    </row>
    <row r="4992" spans="1:25" x14ac:dyDescent="0.25">
      <c r="A4992" s="83" t="s">
        <v>12660</v>
      </c>
      <c r="B4992" s="84" t="s">
        <v>5065</v>
      </c>
      <c r="C4992" s="19">
        <v>4323.6000000000004</v>
      </c>
      <c r="D4992" s="19">
        <v>82.15</v>
      </c>
      <c r="E4992" s="19">
        <v>0</v>
      </c>
      <c r="F4992" s="19">
        <v>82.15</v>
      </c>
      <c r="G4992" s="19">
        <v>0</v>
      </c>
      <c r="H4992" s="85">
        <v>16209.97</v>
      </c>
      <c r="I4992" s="85">
        <v>307.99</v>
      </c>
      <c r="J4992" s="85">
        <v>328.59</v>
      </c>
      <c r="K4992" s="85">
        <v>-20.6</v>
      </c>
      <c r="L4992" s="146">
        <v>77</v>
      </c>
      <c r="M4992" s="146">
        <v>56.4</v>
      </c>
      <c r="N4992" s="146">
        <v>0</v>
      </c>
      <c r="Y4992" s="32">
        <f t="shared" si="77"/>
        <v>138.55000000000001</v>
      </c>
    </row>
    <row r="4993" spans="1:25" x14ac:dyDescent="0.25">
      <c r="A4993" s="83" t="s">
        <v>12661</v>
      </c>
      <c r="B4993" s="84" t="s">
        <v>5066</v>
      </c>
      <c r="C4993" s="19">
        <v>778.69</v>
      </c>
      <c r="D4993" s="19">
        <v>14.8</v>
      </c>
      <c r="E4993" s="19">
        <v>0</v>
      </c>
      <c r="F4993" s="19">
        <v>14.8</v>
      </c>
      <c r="G4993" s="19">
        <v>0</v>
      </c>
      <c r="H4993" s="85">
        <v>1973.34</v>
      </c>
      <c r="I4993" s="85">
        <v>37.49</v>
      </c>
      <c r="J4993" s="85">
        <v>59.18</v>
      </c>
      <c r="K4993" s="85">
        <v>-21.69</v>
      </c>
      <c r="L4993" s="146">
        <v>9.3699999999999992</v>
      </c>
      <c r="M4993" s="146">
        <v>0</v>
      </c>
      <c r="N4993" s="146">
        <v>12.32</v>
      </c>
      <c r="Y4993" s="32">
        <f t="shared" si="77"/>
        <v>14.8</v>
      </c>
    </row>
    <row r="4994" spans="1:25" x14ac:dyDescent="0.25">
      <c r="A4994" s="83" t="s">
        <v>12662</v>
      </c>
      <c r="B4994" s="84" t="s">
        <v>5067</v>
      </c>
      <c r="C4994" s="19">
        <v>3911.8</v>
      </c>
      <c r="D4994" s="19">
        <v>74.33</v>
      </c>
      <c r="E4994" s="19">
        <v>0</v>
      </c>
      <c r="F4994" s="19">
        <v>74.33</v>
      </c>
      <c r="G4994" s="19">
        <v>0</v>
      </c>
      <c r="H4994" s="85">
        <v>15401.44</v>
      </c>
      <c r="I4994" s="85">
        <v>292.63</v>
      </c>
      <c r="J4994" s="85">
        <v>297.3</v>
      </c>
      <c r="K4994" s="85">
        <v>-4.67</v>
      </c>
      <c r="L4994" s="146">
        <v>73.16</v>
      </c>
      <c r="M4994" s="146">
        <v>68.489999999999995</v>
      </c>
      <c r="N4994" s="146">
        <v>0</v>
      </c>
      <c r="Y4994" s="32">
        <f t="shared" si="77"/>
        <v>142.82</v>
      </c>
    </row>
    <row r="4995" spans="1:25" x14ac:dyDescent="0.25">
      <c r="A4995" s="83" t="s">
        <v>12663</v>
      </c>
      <c r="B4995" s="84" t="s">
        <v>5068</v>
      </c>
      <c r="C4995" s="19">
        <v>1641.68</v>
      </c>
      <c r="D4995" s="19">
        <v>31.19</v>
      </c>
      <c r="E4995" s="19">
        <v>0</v>
      </c>
      <c r="F4995" s="19">
        <v>31.19</v>
      </c>
      <c r="G4995" s="19">
        <v>0</v>
      </c>
      <c r="H4995" s="85">
        <v>4857.29</v>
      </c>
      <c r="I4995" s="85">
        <v>92.29</v>
      </c>
      <c r="J4995" s="85">
        <v>124.77</v>
      </c>
      <c r="K4995" s="85">
        <v>-32.479999999999997</v>
      </c>
      <c r="L4995" s="146">
        <v>23.07</v>
      </c>
      <c r="M4995" s="146">
        <v>0</v>
      </c>
      <c r="N4995" s="146">
        <v>9.41</v>
      </c>
      <c r="Y4995" s="32">
        <f t="shared" si="77"/>
        <v>31.19</v>
      </c>
    </row>
    <row r="4996" spans="1:25" x14ac:dyDescent="0.25">
      <c r="A4996" s="83" t="s">
        <v>12664</v>
      </c>
      <c r="B4996" s="84" t="s">
        <v>5069</v>
      </c>
      <c r="C4996" s="19">
        <v>9393.48</v>
      </c>
      <c r="D4996" s="19">
        <v>178.48</v>
      </c>
      <c r="E4996" s="19">
        <v>0</v>
      </c>
      <c r="F4996" s="19">
        <v>178.48</v>
      </c>
      <c r="G4996" s="19">
        <v>0</v>
      </c>
      <c r="H4996" s="85">
        <v>35259.4</v>
      </c>
      <c r="I4996" s="85">
        <v>669.93</v>
      </c>
      <c r="J4996" s="85">
        <v>713.9</v>
      </c>
      <c r="K4996" s="85">
        <v>-43.97</v>
      </c>
      <c r="L4996" s="146">
        <v>167.48</v>
      </c>
      <c r="M4996" s="146">
        <v>123.51</v>
      </c>
      <c r="N4996" s="146">
        <v>0</v>
      </c>
      <c r="Y4996" s="32">
        <f t="shared" si="77"/>
        <v>301.99</v>
      </c>
    </row>
    <row r="4997" spans="1:25" x14ac:dyDescent="0.25">
      <c r="A4997" s="83" t="s">
        <v>12665</v>
      </c>
      <c r="B4997" s="84" t="s">
        <v>5070</v>
      </c>
      <c r="C4997" s="19">
        <v>4196.7299999999996</v>
      </c>
      <c r="D4997" s="19">
        <v>79.739999999999995</v>
      </c>
      <c r="E4997" s="19">
        <v>0</v>
      </c>
      <c r="F4997" s="19">
        <v>79.739999999999995</v>
      </c>
      <c r="G4997" s="19">
        <v>0</v>
      </c>
      <c r="H4997" s="85">
        <v>16419.37</v>
      </c>
      <c r="I4997" s="85">
        <v>311.97000000000003</v>
      </c>
      <c r="J4997" s="85">
        <v>318.95</v>
      </c>
      <c r="K4997" s="85">
        <v>-6.98</v>
      </c>
      <c r="L4997" s="146">
        <v>77.989999999999995</v>
      </c>
      <c r="M4997" s="146">
        <v>71.010000000000005</v>
      </c>
      <c r="N4997" s="146">
        <v>0</v>
      </c>
      <c r="Y4997" s="32">
        <f t="shared" si="77"/>
        <v>150.75</v>
      </c>
    </row>
    <row r="4998" spans="1:25" x14ac:dyDescent="0.25">
      <c r="A4998" s="83" t="s">
        <v>12666</v>
      </c>
      <c r="B4998" s="84" t="s">
        <v>5071</v>
      </c>
      <c r="C4998" s="19">
        <v>3337.58</v>
      </c>
      <c r="D4998" s="19">
        <v>63.42</v>
      </c>
      <c r="E4998" s="19">
        <v>0</v>
      </c>
      <c r="F4998" s="19">
        <v>63.42</v>
      </c>
      <c r="G4998" s="19">
        <v>0</v>
      </c>
      <c r="H4998" s="85">
        <v>9345.92</v>
      </c>
      <c r="I4998" s="85">
        <v>177.57</v>
      </c>
      <c r="J4998" s="85">
        <v>253.66</v>
      </c>
      <c r="K4998" s="85">
        <v>-76.09</v>
      </c>
      <c r="L4998" s="146">
        <v>44.39</v>
      </c>
      <c r="M4998" s="146">
        <v>0</v>
      </c>
      <c r="N4998" s="146">
        <v>31.7</v>
      </c>
      <c r="Y4998" s="32">
        <f t="shared" si="77"/>
        <v>63.42</v>
      </c>
    </row>
    <row r="4999" spans="1:25" x14ac:dyDescent="0.25">
      <c r="A4999" s="83" t="s">
        <v>12667</v>
      </c>
      <c r="B4999" s="84" t="s">
        <v>5072</v>
      </c>
      <c r="C4999" s="19">
        <v>1708.18</v>
      </c>
      <c r="D4999" s="19">
        <v>32.46</v>
      </c>
      <c r="E4999" s="19">
        <v>0</v>
      </c>
      <c r="F4999" s="19">
        <v>32.46</v>
      </c>
      <c r="G4999" s="19">
        <v>0</v>
      </c>
      <c r="H4999" s="85">
        <v>7284.34</v>
      </c>
      <c r="I4999" s="85">
        <v>138.4</v>
      </c>
      <c r="J4999" s="85">
        <v>129.82</v>
      </c>
      <c r="K4999" s="85">
        <v>8.58</v>
      </c>
      <c r="L4999" s="146">
        <v>34.6</v>
      </c>
      <c r="M4999" s="146">
        <v>43.18</v>
      </c>
      <c r="N4999" s="146">
        <v>0</v>
      </c>
      <c r="Y4999" s="32">
        <f t="shared" si="77"/>
        <v>75.64</v>
      </c>
    </row>
    <row r="5000" spans="1:25" x14ac:dyDescent="0.25">
      <c r="A5000" s="83" t="s">
        <v>12668</v>
      </c>
      <c r="B5000" s="84" t="s">
        <v>5073</v>
      </c>
      <c r="C5000" s="19">
        <v>8367.2999999999993</v>
      </c>
      <c r="D5000" s="19">
        <v>158.97999999999999</v>
      </c>
      <c r="E5000" s="19">
        <v>0</v>
      </c>
      <c r="F5000" s="19">
        <v>158.97999999999999</v>
      </c>
      <c r="G5000" s="19">
        <v>0</v>
      </c>
      <c r="H5000" s="85">
        <v>31865.200000000001</v>
      </c>
      <c r="I5000" s="85">
        <v>605.44000000000005</v>
      </c>
      <c r="J5000" s="85">
        <v>635.91</v>
      </c>
      <c r="K5000" s="85">
        <v>-30.47</v>
      </c>
      <c r="L5000" s="146">
        <v>151.36000000000001</v>
      </c>
      <c r="M5000" s="146">
        <v>120.89</v>
      </c>
      <c r="N5000" s="146">
        <v>0</v>
      </c>
      <c r="Y5000" s="32">
        <f t="shared" si="77"/>
        <v>279.87</v>
      </c>
    </row>
    <row r="5001" spans="1:25" x14ac:dyDescent="0.25">
      <c r="A5001" s="83" t="s">
        <v>12669</v>
      </c>
      <c r="B5001" s="84" t="s">
        <v>5074</v>
      </c>
      <c r="C5001" s="19">
        <v>1279.28</v>
      </c>
      <c r="D5001" s="19">
        <v>24.31</v>
      </c>
      <c r="E5001" s="19">
        <v>0</v>
      </c>
      <c r="F5001" s="19">
        <v>24.31</v>
      </c>
      <c r="G5001" s="19">
        <v>0</v>
      </c>
      <c r="H5001" s="85">
        <v>5036.03</v>
      </c>
      <c r="I5001" s="85">
        <v>95.68</v>
      </c>
      <c r="J5001" s="85">
        <v>97.22</v>
      </c>
      <c r="K5001" s="85">
        <v>-1.54</v>
      </c>
      <c r="L5001" s="146">
        <v>23.92</v>
      </c>
      <c r="M5001" s="146">
        <v>22.38</v>
      </c>
      <c r="N5001" s="146">
        <v>0</v>
      </c>
      <c r="Y5001" s="32">
        <f t="shared" si="77"/>
        <v>46.69</v>
      </c>
    </row>
    <row r="5002" spans="1:25" x14ac:dyDescent="0.25">
      <c r="A5002" s="83" t="s">
        <v>12670</v>
      </c>
      <c r="B5002" s="84" t="s">
        <v>5075</v>
      </c>
      <c r="C5002" s="19">
        <v>5098.42</v>
      </c>
      <c r="D5002" s="19">
        <v>96.87</v>
      </c>
      <c r="E5002" s="19">
        <v>0</v>
      </c>
      <c r="F5002" s="19">
        <v>96.87</v>
      </c>
      <c r="G5002" s="19">
        <v>0</v>
      </c>
      <c r="H5002" s="85">
        <v>27732.83</v>
      </c>
      <c r="I5002" s="85">
        <v>526.91999999999996</v>
      </c>
      <c r="J5002" s="85">
        <v>387.48</v>
      </c>
      <c r="K5002" s="85">
        <v>139.44</v>
      </c>
      <c r="L5002" s="146">
        <v>131.72999999999999</v>
      </c>
      <c r="M5002" s="146">
        <v>271.17</v>
      </c>
      <c r="N5002" s="146">
        <v>0</v>
      </c>
      <c r="Y5002" s="32">
        <f t="shared" si="77"/>
        <v>368.04</v>
      </c>
    </row>
    <row r="5003" spans="1:25" x14ac:dyDescent="0.25">
      <c r="A5003" s="83" t="s">
        <v>12671</v>
      </c>
      <c r="B5003" s="84" t="s">
        <v>5076</v>
      </c>
      <c r="C5003" s="19">
        <v>5489.64</v>
      </c>
      <c r="D5003" s="19">
        <v>104.3</v>
      </c>
      <c r="E5003" s="19">
        <v>0</v>
      </c>
      <c r="F5003" s="19">
        <v>104.3</v>
      </c>
      <c r="G5003" s="19">
        <v>0</v>
      </c>
      <c r="H5003" s="85">
        <v>9262.61</v>
      </c>
      <c r="I5003" s="85">
        <v>175.99</v>
      </c>
      <c r="J5003" s="85">
        <v>417.21</v>
      </c>
      <c r="K5003" s="85">
        <v>-241.22</v>
      </c>
      <c r="L5003" s="146">
        <v>44</v>
      </c>
      <c r="M5003" s="146">
        <v>0</v>
      </c>
      <c r="N5003" s="146">
        <v>197.22</v>
      </c>
      <c r="Y5003" s="32">
        <f t="shared" si="77"/>
        <v>104.3</v>
      </c>
    </row>
    <row r="5004" spans="1:25" x14ac:dyDescent="0.25">
      <c r="A5004" s="83" t="s">
        <v>12672</v>
      </c>
      <c r="B5004" s="84" t="s">
        <v>5077</v>
      </c>
      <c r="C5004" s="19">
        <v>1949.33</v>
      </c>
      <c r="D5004" s="19">
        <v>37.04</v>
      </c>
      <c r="E5004" s="19">
        <v>0</v>
      </c>
      <c r="F5004" s="19">
        <v>37.04</v>
      </c>
      <c r="G5004" s="19">
        <v>0</v>
      </c>
      <c r="H5004" s="85">
        <v>5361.38</v>
      </c>
      <c r="I5004" s="85">
        <v>101.87</v>
      </c>
      <c r="J5004" s="85">
        <v>148.15</v>
      </c>
      <c r="K5004" s="85">
        <v>-46.28</v>
      </c>
      <c r="L5004" s="146">
        <v>25.47</v>
      </c>
      <c r="M5004" s="146">
        <v>0</v>
      </c>
      <c r="N5004" s="146">
        <v>20.81</v>
      </c>
      <c r="Y5004" s="32">
        <f t="shared" si="77"/>
        <v>37.04</v>
      </c>
    </row>
    <row r="5005" spans="1:25" x14ac:dyDescent="0.25">
      <c r="A5005" s="83" t="s">
        <v>12673</v>
      </c>
      <c r="B5005" s="84" t="s">
        <v>5078</v>
      </c>
      <c r="C5005" s="19">
        <v>3324.04</v>
      </c>
      <c r="D5005" s="19">
        <v>63.16</v>
      </c>
      <c r="E5005" s="19">
        <v>0</v>
      </c>
      <c r="F5005" s="19">
        <v>63.16</v>
      </c>
      <c r="G5005" s="19">
        <v>0</v>
      </c>
      <c r="H5005" s="85">
        <v>9442.91</v>
      </c>
      <c r="I5005" s="85">
        <v>179.42</v>
      </c>
      <c r="J5005" s="85">
        <v>252.63</v>
      </c>
      <c r="K5005" s="85">
        <v>-73.209999999999994</v>
      </c>
      <c r="L5005" s="146">
        <v>44.86</v>
      </c>
      <c r="M5005" s="146">
        <v>0</v>
      </c>
      <c r="N5005" s="146">
        <v>28.35</v>
      </c>
      <c r="Y5005" s="32">
        <f t="shared" si="77"/>
        <v>63.16</v>
      </c>
    </row>
    <row r="5006" spans="1:25" x14ac:dyDescent="0.25">
      <c r="A5006" s="83" t="s">
        <v>12674</v>
      </c>
      <c r="B5006" s="84" t="s">
        <v>5079</v>
      </c>
      <c r="C5006" s="19">
        <v>8009.02</v>
      </c>
      <c r="D5006" s="19">
        <v>152.16999999999999</v>
      </c>
      <c r="E5006" s="19">
        <v>0</v>
      </c>
      <c r="F5006" s="19">
        <v>152.16999999999999</v>
      </c>
      <c r="G5006" s="19">
        <v>0</v>
      </c>
      <c r="H5006" s="85">
        <v>31869.200000000001</v>
      </c>
      <c r="I5006" s="85">
        <v>605.51</v>
      </c>
      <c r="J5006" s="85">
        <v>608.69000000000005</v>
      </c>
      <c r="K5006" s="85">
        <v>-3.18</v>
      </c>
      <c r="L5006" s="146">
        <v>151.38</v>
      </c>
      <c r="M5006" s="146">
        <v>148.19999999999999</v>
      </c>
      <c r="N5006" s="146">
        <v>0</v>
      </c>
      <c r="Y5006" s="32">
        <f t="shared" si="77"/>
        <v>300.37</v>
      </c>
    </row>
    <row r="5007" spans="1:25" x14ac:dyDescent="0.25">
      <c r="A5007" s="83" t="s">
        <v>12675</v>
      </c>
      <c r="B5007" s="84" t="s">
        <v>5080</v>
      </c>
      <c r="C5007" s="19">
        <v>15732.62</v>
      </c>
      <c r="D5007" s="19">
        <v>298.92</v>
      </c>
      <c r="E5007" s="19">
        <v>0</v>
      </c>
      <c r="F5007" s="19">
        <v>298.92</v>
      </c>
      <c r="G5007" s="19">
        <v>0</v>
      </c>
      <c r="H5007" s="85">
        <v>35346.449999999997</v>
      </c>
      <c r="I5007" s="85">
        <v>671.58</v>
      </c>
      <c r="J5007" s="85">
        <v>1195.68</v>
      </c>
      <c r="K5007" s="85">
        <v>-524.1</v>
      </c>
      <c r="L5007" s="146">
        <v>167.9</v>
      </c>
      <c r="M5007" s="146">
        <v>0</v>
      </c>
      <c r="N5007" s="146">
        <v>356.2</v>
      </c>
      <c r="Y5007" s="32">
        <f t="shared" si="77"/>
        <v>298.92</v>
      </c>
    </row>
    <row r="5008" spans="1:25" x14ac:dyDescent="0.25">
      <c r="A5008" s="83" t="s">
        <v>12676</v>
      </c>
      <c r="B5008" s="84" t="s">
        <v>5081</v>
      </c>
      <c r="C5008" s="19">
        <v>178248.93</v>
      </c>
      <c r="D5008" s="19">
        <v>3386.73</v>
      </c>
      <c r="E5008" s="19">
        <v>0</v>
      </c>
      <c r="F5008" s="19">
        <v>3386.73</v>
      </c>
      <c r="G5008" s="19">
        <v>0</v>
      </c>
      <c r="H5008" s="85">
        <v>678818.25</v>
      </c>
      <c r="I5008" s="85">
        <v>12897.55</v>
      </c>
      <c r="J5008" s="85">
        <v>13546.92</v>
      </c>
      <c r="K5008" s="85">
        <v>-649.37</v>
      </c>
      <c r="L5008" s="146">
        <v>3224.39</v>
      </c>
      <c r="M5008" s="146">
        <v>2575.02</v>
      </c>
      <c r="N5008" s="146">
        <v>0</v>
      </c>
      <c r="Y5008" s="32">
        <f t="shared" si="77"/>
        <v>5961.75</v>
      </c>
    </row>
    <row r="5009" spans="1:25" x14ac:dyDescent="0.25">
      <c r="A5009" s="83" t="s">
        <v>12677</v>
      </c>
      <c r="B5009" s="84" t="s">
        <v>5082</v>
      </c>
      <c r="C5009" s="19">
        <v>18145.62</v>
      </c>
      <c r="D5009" s="19">
        <v>344.77</v>
      </c>
      <c r="E5009" s="19">
        <v>0</v>
      </c>
      <c r="F5009" s="19">
        <v>344.77</v>
      </c>
      <c r="G5009" s="19">
        <v>0</v>
      </c>
      <c r="H5009" s="85">
        <v>65966.36</v>
      </c>
      <c r="I5009" s="85">
        <v>1253.3599999999999</v>
      </c>
      <c r="J5009" s="85">
        <v>1379.07</v>
      </c>
      <c r="K5009" s="85">
        <v>-125.71</v>
      </c>
      <c r="L5009" s="146">
        <v>313.33999999999997</v>
      </c>
      <c r="M5009" s="146">
        <v>187.63</v>
      </c>
      <c r="N5009" s="146">
        <v>0</v>
      </c>
      <c r="Y5009" s="32">
        <f t="shared" ref="Y5009:Y5072" si="78">F5009+M5009+R5009+W5009</f>
        <v>532.4</v>
      </c>
    </row>
    <row r="5010" spans="1:25" x14ac:dyDescent="0.25">
      <c r="A5010" s="83" t="s">
        <v>12678</v>
      </c>
      <c r="B5010" s="84" t="s">
        <v>5083</v>
      </c>
      <c r="C5010" s="19">
        <v>56161.13</v>
      </c>
      <c r="D5010" s="19">
        <v>1067.06</v>
      </c>
      <c r="E5010" s="19">
        <v>0</v>
      </c>
      <c r="F5010" s="19">
        <v>1067.06</v>
      </c>
      <c r="G5010" s="19">
        <v>0</v>
      </c>
      <c r="H5010" s="85">
        <v>263635.13</v>
      </c>
      <c r="I5010" s="85">
        <v>5009.07</v>
      </c>
      <c r="J5010" s="85">
        <v>4268.25</v>
      </c>
      <c r="K5010" s="85">
        <v>740.82</v>
      </c>
      <c r="L5010" s="146">
        <v>1252.27</v>
      </c>
      <c r="M5010" s="146">
        <v>1993.09</v>
      </c>
      <c r="N5010" s="146">
        <v>0</v>
      </c>
      <c r="Y5010" s="32">
        <f t="shared" si="78"/>
        <v>3060.1499999999996</v>
      </c>
    </row>
    <row r="5011" spans="1:25" x14ac:dyDescent="0.25">
      <c r="A5011" s="83" t="s">
        <v>12679</v>
      </c>
      <c r="B5011" s="84" t="s">
        <v>5084</v>
      </c>
      <c r="C5011" s="19">
        <v>38260.42</v>
      </c>
      <c r="D5011" s="19">
        <v>726.95</v>
      </c>
      <c r="E5011" s="19">
        <v>0</v>
      </c>
      <c r="F5011" s="19">
        <v>726.95</v>
      </c>
      <c r="G5011" s="19">
        <v>0</v>
      </c>
      <c r="H5011" s="85">
        <v>192553.04</v>
      </c>
      <c r="I5011" s="85">
        <v>3658.51</v>
      </c>
      <c r="J5011" s="85">
        <v>2907.79</v>
      </c>
      <c r="K5011" s="85">
        <v>750.72</v>
      </c>
      <c r="L5011" s="146">
        <v>914.63</v>
      </c>
      <c r="M5011" s="146">
        <v>1665.35</v>
      </c>
      <c r="N5011" s="146">
        <v>0</v>
      </c>
      <c r="Y5011" s="32">
        <f t="shared" si="78"/>
        <v>2392.3000000000002</v>
      </c>
    </row>
    <row r="5012" spans="1:25" x14ac:dyDescent="0.25">
      <c r="A5012" s="83" t="s">
        <v>12680</v>
      </c>
      <c r="B5012" s="84" t="s">
        <v>5085</v>
      </c>
      <c r="C5012" s="19">
        <v>3201.04</v>
      </c>
      <c r="D5012" s="19">
        <v>60.82</v>
      </c>
      <c r="E5012" s="19">
        <v>0</v>
      </c>
      <c r="F5012" s="19">
        <v>60.82</v>
      </c>
      <c r="G5012" s="19">
        <v>0</v>
      </c>
      <c r="H5012" s="85">
        <v>12907.6</v>
      </c>
      <c r="I5012" s="85">
        <v>245.24</v>
      </c>
      <c r="J5012" s="85">
        <v>243.28</v>
      </c>
      <c r="K5012" s="85">
        <v>1.96</v>
      </c>
      <c r="L5012" s="146">
        <v>61.31</v>
      </c>
      <c r="M5012" s="146">
        <v>63.27</v>
      </c>
      <c r="N5012" s="146">
        <v>0</v>
      </c>
      <c r="Y5012" s="32">
        <f t="shared" si="78"/>
        <v>124.09</v>
      </c>
    </row>
    <row r="5013" spans="1:25" x14ac:dyDescent="0.25">
      <c r="A5013" s="83" t="s">
        <v>12681</v>
      </c>
      <c r="B5013" s="84" t="s">
        <v>5086</v>
      </c>
      <c r="C5013" s="19">
        <v>3944.2</v>
      </c>
      <c r="D5013" s="19">
        <v>74.94</v>
      </c>
      <c r="E5013" s="19">
        <v>0</v>
      </c>
      <c r="F5013" s="19">
        <v>74.94</v>
      </c>
      <c r="G5013" s="19">
        <v>0</v>
      </c>
      <c r="H5013" s="85">
        <v>16620.419999999998</v>
      </c>
      <c r="I5013" s="85">
        <v>315.79000000000002</v>
      </c>
      <c r="J5013" s="85">
        <v>299.76</v>
      </c>
      <c r="K5013" s="85">
        <v>16.03</v>
      </c>
      <c r="L5013" s="146">
        <v>78.95</v>
      </c>
      <c r="M5013" s="146">
        <v>94.98</v>
      </c>
      <c r="N5013" s="146">
        <v>0</v>
      </c>
      <c r="Y5013" s="32">
        <f t="shared" si="78"/>
        <v>169.92000000000002</v>
      </c>
    </row>
    <row r="5014" spans="1:25" x14ac:dyDescent="0.25">
      <c r="A5014" s="83" t="s">
        <v>12682</v>
      </c>
      <c r="B5014" s="84" t="s">
        <v>5087</v>
      </c>
      <c r="C5014" s="19">
        <v>29786.71</v>
      </c>
      <c r="D5014" s="19">
        <v>565.95000000000005</v>
      </c>
      <c r="E5014" s="19">
        <v>0</v>
      </c>
      <c r="F5014" s="19">
        <v>565.95000000000005</v>
      </c>
      <c r="G5014" s="19">
        <v>0</v>
      </c>
      <c r="H5014" s="85">
        <v>165461.19</v>
      </c>
      <c r="I5014" s="85">
        <v>3143.76</v>
      </c>
      <c r="J5014" s="85">
        <v>2263.79</v>
      </c>
      <c r="K5014" s="85">
        <v>879.97</v>
      </c>
      <c r="L5014" s="146">
        <v>785.94</v>
      </c>
      <c r="M5014" s="146">
        <v>1665.91</v>
      </c>
      <c r="N5014" s="146">
        <v>0</v>
      </c>
      <c r="Y5014" s="32">
        <f t="shared" si="78"/>
        <v>2231.86</v>
      </c>
    </row>
    <row r="5015" spans="1:25" x14ac:dyDescent="0.25">
      <c r="A5015" s="83" t="s">
        <v>12683</v>
      </c>
      <c r="B5015" s="84" t="s">
        <v>5088</v>
      </c>
      <c r="C5015" s="19">
        <v>5118.08</v>
      </c>
      <c r="D5015" s="19">
        <v>97.24</v>
      </c>
      <c r="E5015" s="19">
        <v>0</v>
      </c>
      <c r="F5015" s="19">
        <v>97.24</v>
      </c>
      <c r="G5015" s="19">
        <v>0</v>
      </c>
      <c r="H5015" s="85">
        <v>20594.11</v>
      </c>
      <c r="I5015" s="85">
        <v>391.29</v>
      </c>
      <c r="J5015" s="85">
        <v>388.97</v>
      </c>
      <c r="K5015" s="85">
        <v>2.3199999999999998</v>
      </c>
      <c r="L5015" s="146">
        <v>97.82</v>
      </c>
      <c r="M5015" s="146">
        <v>100.14</v>
      </c>
      <c r="N5015" s="146">
        <v>0</v>
      </c>
      <c r="Y5015" s="32">
        <f t="shared" si="78"/>
        <v>197.38</v>
      </c>
    </row>
    <row r="5016" spans="1:25" x14ac:dyDescent="0.25">
      <c r="A5016" s="83" t="s">
        <v>12684</v>
      </c>
      <c r="B5016" s="84" t="s">
        <v>5089</v>
      </c>
      <c r="C5016" s="19">
        <v>2933.22</v>
      </c>
      <c r="D5016" s="19">
        <v>55.73</v>
      </c>
      <c r="E5016" s="19">
        <v>0</v>
      </c>
      <c r="F5016" s="19">
        <v>55.73</v>
      </c>
      <c r="G5016" s="19">
        <v>0</v>
      </c>
      <c r="H5016" s="85">
        <v>7427.73</v>
      </c>
      <c r="I5016" s="85">
        <v>141.13</v>
      </c>
      <c r="J5016" s="85">
        <v>222.92</v>
      </c>
      <c r="K5016" s="85">
        <v>-81.790000000000006</v>
      </c>
      <c r="L5016" s="146">
        <v>35.28</v>
      </c>
      <c r="M5016" s="146">
        <v>0</v>
      </c>
      <c r="N5016" s="146">
        <v>46.51</v>
      </c>
      <c r="Y5016" s="32">
        <f t="shared" si="78"/>
        <v>55.73</v>
      </c>
    </row>
    <row r="5017" spans="1:25" x14ac:dyDescent="0.25">
      <c r="A5017" s="83" t="s">
        <v>12685</v>
      </c>
      <c r="B5017" s="84" t="s">
        <v>5090</v>
      </c>
      <c r="C5017" s="19">
        <v>31579.83</v>
      </c>
      <c r="D5017" s="19">
        <v>600.02</v>
      </c>
      <c r="E5017" s="19">
        <v>0</v>
      </c>
      <c r="F5017" s="19">
        <v>600.02</v>
      </c>
      <c r="G5017" s="19">
        <v>0</v>
      </c>
      <c r="H5017" s="85">
        <v>120420.24</v>
      </c>
      <c r="I5017" s="85">
        <v>2287.98</v>
      </c>
      <c r="J5017" s="85">
        <v>2400.0700000000002</v>
      </c>
      <c r="K5017" s="85">
        <v>-112.09</v>
      </c>
      <c r="L5017" s="146">
        <v>572</v>
      </c>
      <c r="M5017" s="146">
        <v>459.91</v>
      </c>
      <c r="N5017" s="146">
        <v>0</v>
      </c>
      <c r="Y5017" s="32">
        <f t="shared" si="78"/>
        <v>1059.93</v>
      </c>
    </row>
    <row r="5018" spans="1:25" x14ac:dyDescent="0.25">
      <c r="A5018" s="83" t="s">
        <v>12686</v>
      </c>
      <c r="B5018" s="84" t="s">
        <v>5091</v>
      </c>
      <c r="C5018" s="19">
        <v>572.24</v>
      </c>
      <c r="D5018" s="19">
        <v>10.87</v>
      </c>
      <c r="E5018" s="19">
        <v>0</v>
      </c>
      <c r="F5018" s="19">
        <v>10.87</v>
      </c>
      <c r="G5018" s="19">
        <v>0</v>
      </c>
      <c r="H5018" s="85">
        <v>709.11</v>
      </c>
      <c r="I5018" s="85">
        <v>13.47</v>
      </c>
      <c r="J5018" s="85">
        <v>43.49</v>
      </c>
      <c r="K5018" s="85">
        <v>-30.02</v>
      </c>
      <c r="L5018" s="146">
        <v>3.37</v>
      </c>
      <c r="M5018" s="146">
        <v>0</v>
      </c>
      <c r="N5018" s="146">
        <v>26.65</v>
      </c>
      <c r="Y5018" s="32">
        <f t="shared" si="78"/>
        <v>10.87</v>
      </c>
    </row>
    <row r="5019" spans="1:25" x14ac:dyDescent="0.25">
      <c r="A5019" s="83" t="s">
        <v>12687</v>
      </c>
      <c r="B5019" s="84" t="s">
        <v>5092</v>
      </c>
      <c r="C5019" s="19">
        <v>3208.53</v>
      </c>
      <c r="D5019" s="19">
        <v>60.96</v>
      </c>
      <c r="E5019" s="19">
        <v>0</v>
      </c>
      <c r="F5019" s="19">
        <v>60.96</v>
      </c>
      <c r="G5019" s="19">
        <v>0</v>
      </c>
      <c r="H5019" s="85">
        <v>15735.25</v>
      </c>
      <c r="I5019" s="85">
        <v>298.97000000000003</v>
      </c>
      <c r="J5019" s="85">
        <v>243.85</v>
      </c>
      <c r="K5019" s="85">
        <v>55.12</v>
      </c>
      <c r="L5019" s="146">
        <v>74.739999999999995</v>
      </c>
      <c r="M5019" s="146">
        <v>129.86000000000001</v>
      </c>
      <c r="N5019" s="146">
        <v>0</v>
      </c>
      <c r="Y5019" s="32">
        <f t="shared" si="78"/>
        <v>190.82000000000002</v>
      </c>
    </row>
    <row r="5020" spans="1:25" x14ac:dyDescent="0.25">
      <c r="A5020" s="83" t="s">
        <v>12688</v>
      </c>
      <c r="B5020" s="84" t="s">
        <v>5093</v>
      </c>
      <c r="C5020" s="19">
        <v>28027.99</v>
      </c>
      <c r="D5020" s="19">
        <v>532.53</v>
      </c>
      <c r="E5020" s="19">
        <v>0</v>
      </c>
      <c r="F5020" s="19">
        <v>532.53</v>
      </c>
      <c r="G5020" s="19">
        <v>0</v>
      </c>
      <c r="H5020" s="85">
        <v>113059.5</v>
      </c>
      <c r="I5020" s="85">
        <v>2148.13</v>
      </c>
      <c r="J5020" s="85">
        <v>2130.13</v>
      </c>
      <c r="K5020" s="85">
        <v>18</v>
      </c>
      <c r="L5020" s="146">
        <v>537.03</v>
      </c>
      <c r="M5020" s="146">
        <v>555.03</v>
      </c>
      <c r="N5020" s="146">
        <v>0</v>
      </c>
      <c r="Y5020" s="32">
        <f t="shared" si="78"/>
        <v>1087.56</v>
      </c>
    </row>
    <row r="5021" spans="1:25" x14ac:dyDescent="0.25">
      <c r="A5021" s="83" t="s">
        <v>12689</v>
      </c>
      <c r="B5021" s="84" t="s">
        <v>5094</v>
      </c>
      <c r="C5021" s="19">
        <v>21360.74</v>
      </c>
      <c r="D5021" s="19">
        <v>405.86</v>
      </c>
      <c r="E5021" s="19">
        <v>0</v>
      </c>
      <c r="F5021" s="19">
        <v>405.86</v>
      </c>
      <c r="G5021" s="19">
        <v>0</v>
      </c>
      <c r="H5021" s="85">
        <v>83324.740000000005</v>
      </c>
      <c r="I5021" s="85">
        <v>1583.17</v>
      </c>
      <c r="J5021" s="85">
        <v>1623.42</v>
      </c>
      <c r="K5021" s="85">
        <v>-40.25</v>
      </c>
      <c r="L5021" s="146">
        <v>395.79</v>
      </c>
      <c r="M5021" s="146">
        <v>355.54</v>
      </c>
      <c r="N5021" s="146">
        <v>0</v>
      </c>
      <c r="Y5021" s="32">
        <f t="shared" si="78"/>
        <v>761.40000000000009</v>
      </c>
    </row>
    <row r="5022" spans="1:25" x14ac:dyDescent="0.25">
      <c r="A5022" s="83" t="s">
        <v>12690</v>
      </c>
      <c r="B5022" s="84" t="s">
        <v>5095</v>
      </c>
      <c r="C5022" s="19">
        <v>10491.3</v>
      </c>
      <c r="D5022" s="19">
        <v>199.34</v>
      </c>
      <c r="E5022" s="19">
        <v>0</v>
      </c>
      <c r="F5022" s="19">
        <v>199.34</v>
      </c>
      <c r="G5022" s="19">
        <v>0</v>
      </c>
      <c r="H5022" s="85">
        <v>42513.5</v>
      </c>
      <c r="I5022" s="85">
        <v>807.76</v>
      </c>
      <c r="J5022" s="85">
        <v>797.34</v>
      </c>
      <c r="K5022" s="85">
        <v>10.42</v>
      </c>
      <c r="L5022" s="146">
        <v>201.94</v>
      </c>
      <c r="M5022" s="146">
        <v>212.36</v>
      </c>
      <c r="N5022" s="146">
        <v>0</v>
      </c>
      <c r="Y5022" s="32">
        <f t="shared" si="78"/>
        <v>411.70000000000005</v>
      </c>
    </row>
    <row r="5023" spans="1:25" x14ac:dyDescent="0.25">
      <c r="A5023" s="83" t="s">
        <v>12691</v>
      </c>
      <c r="B5023" s="84" t="s">
        <v>5096</v>
      </c>
      <c r="C5023" s="19">
        <v>237675.62</v>
      </c>
      <c r="D5023" s="19">
        <v>4515.84</v>
      </c>
      <c r="E5023" s="19">
        <v>0</v>
      </c>
      <c r="F5023" s="19">
        <v>4515.84</v>
      </c>
      <c r="G5023" s="19">
        <v>0</v>
      </c>
      <c r="H5023" s="85">
        <v>859546.47</v>
      </c>
      <c r="I5023" s="85">
        <v>16331.38</v>
      </c>
      <c r="J5023" s="85">
        <v>18063.349999999999</v>
      </c>
      <c r="K5023" s="85">
        <v>-1731.97</v>
      </c>
      <c r="L5023" s="146">
        <v>4082.85</v>
      </c>
      <c r="M5023" s="146">
        <v>2350.88</v>
      </c>
      <c r="N5023" s="146">
        <v>0</v>
      </c>
      <c r="Y5023" s="32">
        <f t="shared" si="78"/>
        <v>6866.72</v>
      </c>
    </row>
    <row r="5024" spans="1:25" x14ac:dyDescent="0.25">
      <c r="A5024" s="83" t="s">
        <v>12692</v>
      </c>
      <c r="B5024" s="84" t="s">
        <v>5097</v>
      </c>
      <c r="C5024" s="19">
        <v>4390.7</v>
      </c>
      <c r="D5024" s="19">
        <v>83.42</v>
      </c>
      <c r="E5024" s="19">
        <v>0</v>
      </c>
      <c r="F5024" s="19">
        <v>83.42</v>
      </c>
      <c r="G5024" s="19">
        <v>0</v>
      </c>
      <c r="H5024" s="85">
        <v>13363.58</v>
      </c>
      <c r="I5024" s="85">
        <v>253.91</v>
      </c>
      <c r="J5024" s="85">
        <v>333.69</v>
      </c>
      <c r="K5024" s="85">
        <v>-79.78</v>
      </c>
      <c r="L5024" s="146">
        <v>63.48</v>
      </c>
      <c r="M5024" s="146">
        <v>0</v>
      </c>
      <c r="N5024" s="146">
        <v>16.3</v>
      </c>
      <c r="Y5024" s="32">
        <f t="shared" si="78"/>
        <v>83.42</v>
      </c>
    </row>
    <row r="5025" spans="1:25" x14ac:dyDescent="0.25">
      <c r="A5025" s="83" t="s">
        <v>12693</v>
      </c>
      <c r="B5025" s="84" t="s">
        <v>5098</v>
      </c>
      <c r="C5025" s="19">
        <v>50658.09</v>
      </c>
      <c r="D5025" s="19">
        <v>962.5</v>
      </c>
      <c r="E5025" s="19">
        <v>0</v>
      </c>
      <c r="F5025" s="19">
        <v>962.5</v>
      </c>
      <c r="G5025" s="19">
        <v>0</v>
      </c>
      <c r="H5025" s="85">
        <v>175813.89</v>
      </c>
      <c r="I5025" s="85">
        <v>3340.46</v>
      </c>
      <c r="J5025" s="85">
        <v>3850.01</v>
      </c>
      <c r="K5025" s="85">
        <v>-509.55</v>
      </c>
      <c r="L5025" s="146">
        <v>835.12</v>
      </c>
      <c r="M5025" s="146">
        <v>325.57</v>
      </c>
      <c r="N5025" s="146">
        <v>0</v>
      </c>
      <c r="Y5025" s="32">
        <f t="shared" si="78"/>
        <v>1288.07</v>
      </c>
    </row>
    <row r="5026" spans="1:25" x14ac:dyDescent="0.25">
      <c r="A5026" s="83" t="s">
        <v>12694</v>
      </c>
      <c r="B5026" s="84" t="s">
        <v>5099</v>
      </c>
      <c r="C5026" s="19">
        <v>9666.7199999999993</v>
      </c>
      <c r="D5026" s="19">
        <v>183.67</v>
      </c>
      <c r="E5026" s="19">
        <v>0</v>
      </c>
      <c r="F5026" s="19">
        <v>183.67</v>
      </c>
      <c r="G5026" s="19">
        <v>0</v>
      </c>
      <c r="H5026" s="85">
        <v>43531.42</v>
      </c>
      <c r="I5026" s="85">
        <v>827.1</v>
      </c>
      <c r="J5026" s="85">
        <v>734.67</v>
      </c>
      <c r="K5026" s="85">
        <v>92.43</v>
      </c>
      <c r="L5026" s="146">
        <v>206.78</v>
      </c>
      <c r="M5026" s="146">
        <v>299.20999999999998</v>
      </c>
      <c r="N5026" s="146">
        <v>0</v>
      </c>
      <c r="Y5026" s="32">
        <f t="shared" si="78"/>
        <v>482.88</v>
      </c>
    </row>
    <row r="5027" spans="1:25" x14ac:dyDescent="0.25">
      <c r="A5027" s="83" t="s">
        <v>12695</v>
      </c>
      <c r="B5027" s="84" t="s">
        <v>5100</v>
      </c>
      <c r="C5027" s="19">
        <v>1754.42</v>
      </c>
      <c r="D5027" s="19">
        <v>33.340000000000003</v>
      </c>
      <c r="E5027" s="19">
        <v>0</v>
      </c>
      <c r="F5027" s="19">
        <v>33.340000000000003</v>
      </c>
      <c r="G5027" s="19">
        <v>0</v>
      </c>
      <c r="H5027" s="85">
        <v>7248.74</v>
      </c>
      <c r="I5027" s="85">
        <v>137.72999999999999</v>
      </c>
      <c r="J5027" s="85">
        <v>133.34</v>
      </c>
      <c r="K5027" s="85">
        <v>4.3899999999999997</v>
      </c>
      <c r="L5027" s="146">
        <v>34.43</v>
      </c>
      <c r="M5027" s="146">
        <v>38.82</v>
      </c>
      <c r="N5027" s="146">
        <v>0</v>
      </c>
      <c r="Y5027" s="32">
        <f t="shared" si="78"/>
        <v>72.16</v>
      </c>
    </row>
    <row r="5028" spans="1:25" x14ac:dyDescent="0.25">
      <c r="A5028" s="83" t="s">
        <v>12696</v>
      </c>
      <c r="B5028" s="84" t="s">
        <v>5101</v>
      </c>
      <c r="C5028" s="19">
        <v>2668.65</v>
      </c>
      <c r="D5028" s="19">
        <v>50.71</v>
      </c>
      <c r="E5028" s="19">
        <v>0</v>
      </c>
      <c r="F5028" s="19">
        <v>50.71</v>
      </c>
      <c r="G5028" s="19">
        <v>0</v>
      </c>
      <c r="H5028" s="85">
        <v>19645.849999999999</v>
      </c>
      <c r="I5028" s="85">
        <v>373.27</v>
      </c>
      <c r="J5028" s="85">
        <v>202.82</v>
      </c>
      <c r="K5028" s="85">
        <v>170.45</v>
      </c>
      <c r="L5028" s="146">
        <v>93.32</v>
      </c>
      <c r="M5028" s="146">
        <v>263.77</v>
      </c>
      <c r="N5028" s="146">
        <v>0</v>
      </c>
      <c r="Y5028" s="32">
        <f t="shared" si="78"/>
        <v>314.47999999999996</v>
      </c>
    </row>
    <row r="5029" spans="1:25" x14ac:dyDescent="0.25">
      <c r="A5029" s="83" t="s">
        <v>12697</v>
      </c>
      <c r="B5029" s="84" t="s">
        <v>5102</v>
      </c>
      <c r="C5029" s="19">
        <v>12779.04</v>
      </c>
      <c r="D5029" s="19">
        <v>242.8</v>
      </c>
      <c r="E5029" s="19">
        <v>0</v>
      </c>
      <c r="F5029" s="19">
        <v>242.8</v>
      </c>
      <c r="G5029" s="19">
        <v>0</v>
      </c>
      <c r="H5029" s="85">
        <v>46826.98</v>
      </c>
      <c r="I5029" s="85">
        <v>889.71</v>
      </c>
      <c r="J5029" s="85">
        <v>971.21</v>
      </c>
      <c r="K5029" s="85">
        <v>-81.5</v>
      </c>
      <c r="L5029" s="146">
        <v>222.43</v>
      </c>
      <c r="M5029" s="146">
        <v>140.93</v>
      </c>
      <c r="N5029" s="146">
        <v>0</v>
      </c>
      <c r="Y5029" s="32">
        <f t="shared" si="78"/>
        <v>383.73</v>
      </c>
    </row>
    <row r="5030" spans="1:25" x14ac:dyDescent="0.25">
      <c r="A5030" s="83" t="s">
        <v>12698</v>
      </c>
      <c r="B5030" s="84" t="s">
        <v>5103</v>
      </c>
      <c r="C5030" s="19">
        <v>99889.4</v>
      </c>
      <c r="D5030" s="19">
        <v>1897.9</v>
      </c>
      <c r="E5030" s="19">
        <v>0</v>
      </c>
      <c r="F5030" s="19">
        <v>1897.9</v>
      </c>
      <c r="G5030" s="19">
        <v>0</v>
      </c>
      <c r="H5030" s="85">
        <v>393332.95</v>
      </c>
      <c r="I5030" s="85">
        <v>7473.33</v>
      </c>
      <c r="J5030" s="85">
        <v>7591.59</v>
      </c>
      <c r="K5030" s="85">
        <v>-118.26</v>
      </c>
      <c r="L5030" s="146">
        <v>1868.33</v>
      </c>
      <c r="M5030" s="146">
        <v>1750.07</v>
      </c>
      <c r="N5030" s="146">
        <v>0</v>
      </c>
      <c r="Y5030" s="32">
        <f t="shared" si="78"/>
        <v>3647.9700000000003</v>
      </c>
    </row>
    <row r="5031" spans="1:25" x14ac:dyDescent="0.25">
      <c r="A5031" s="83" t="s">
        <v>12699</v>
      </c>
      <c r="B5031" s="84" t="s">
        <v>5104</v>
      </c>
      <c r="C5031" s="19">
        <v>10326.43</v>
      </c>
      <c r="D5031" s="19">
        <v>196.2</v>
      </c>
      <c r="E5031" s="19">
        <v>0</v>
      </c>
      <c r="F5031" s="19">
        <v>196.2</v>
      </c>
      <c r="G5031" s="19">
        <v>0</v>
      </c>
      <c r="H5031" s="85">
        <v>49213.35</v>
      </c>
      <c r="I5031" s="85">
        <v>935.05</v>
      </c>
      <c r="J5031" s="85">
        <v>784.81</v>
      </c>
      <c r="K5031" s="85">
        <v>150.24</v>
      </c>
      <c r="L5031" s="146">
        <v>233.76</v>
      </c>
      <c r="M5031" s="146">
        <v>384</v>
      </c>
      <c r="N5031" s="146">
        <v>0</v>
      </c>
      <c r="Y5031" s="32">
        <f t="shared" si="78"/>
        <v>580.20000000000005</v>
      </c>
    </row>
    <row r="5032" spans="1:25" x14ac:dyDescent="0.25">
      <c r="A5032" s="83" t="s">
        <v>12700</v>
      </c>
      <c r="B5032" s="84" t="s">
        <v>5105</v>
      </c>
      <c r="C5032" s="19">
        <v>1256.49</v>
      </c>
      <c r="D5032" s="19">
        <v>23.87</v>
      </c>
      <c r="E5032" s="19">
        <v>0</v>
      </c>
      <c r="F5032" s="19">
        <v>23.87</v>
      </c>
      <c r="G5032" s="19">
        <v>0</v>
      </c>
      <c r="H5032" s="85">
        <v>2959.39</v>
      </c>
      <c r="I5032" s="85">
        <v>56.23</v>
      </c>
      <c r="J5032" s="85">
        <v>95.49</v>
      </c>
      <c r="K5032" s="85">
        <v>-39.26</v>
      </c>
      <c r="L5032" s="146">
        <v>14.06</v>
      </c>
      <c r="M5032" s="146">
        <v>0</v>
      </c>
      <c r="N5032" s="146">
        <v>25.2</v>
      </c>
      <c r="Y5032" s="32">
        <f t="shared" si="78"/>
        <v>23.87</v>
      </c>
    </row>
    <row r="5033" spans="1:25" x14ac:dyDescent="0.25">
      <c r="A5033" s="83" t="s">
        <v>12701</v>
      </c>
      <c r="B5033" s="84" t="s">
        <v>5106</v>
      </c>
      <c r="C5033" s="19">
        <v>5328.86</v>
      </c>
      <c r="D5033" s="19">
        <v>101.25</v>
      </c>
      <c r="E5033" s="19">
        <v>0</v>
      </c>
      <c r="F5033" s="19">
        <v>101.25</v>
      </c>
      <c r="G5033" s="19">
        <v>0</v>
      </c>
      <c r="H5033" s="85">
        <v>18006.55</v>
      </c>
      <c r="I5033" s="85">
        <v>342.12</v>
      </c>
      <c r="J5033" s="85">
        <v>404.99</v>
      </c>
      <c r="K5033" s="85">
        <v>-62.87</v>
      </c>
      <c r="L5033" s="146">
        <v>85.53</v>
      </c>
      <c r="M5033" s="146">
        <v>22.66</v>
      </c>
      <c r="N5033" s="146">
        <v>0</v>
      </c>
      <c r="Y5033" s="32">
        <f t="shared" si="78"/>
        <v>123.91</v>
      </c>
    </row>
    <row r="5034" spans="1:25" x14ac:dyDescent="0.25">
      <c r="A5034" s="83" t="s">
        <v>12702</v>
      </c>
      <c r="B5034" s="84" t="s">
        <v>5107</v>
      </c>
      <c r="C5034" s="19">
        <v>1590.01</v>
      </c>
      <c r="D5034" s="19">
        <v>30.21</v>
      </c>
      <c r="E5034" s="19">
        <v>0</v>
      </c>
      <c r="F5034" s="19">
        <v>30.21</v>
      </c>
      <c r="G5034" s="19">
        <v>0</v>
      </c>
      <c r="H5034" s="85">
        <v>9548.16</v>
      </c>
      <c r="I5034" s="85">
        <v>181.42</v>
      </c>
      <c r="J5034" s="85">
        <v>120.84</v>
      </c>
      <c r="K5034" s="85">
        <v>60.58</v>
      </c>
      <c r="L5034" s="146">
        <v>45.36</v>
      </c>
      <c r="M5034" s="146">
        <v>105.94</v>
      </c>
      <c r="N5034" s="146">
        <v>0</v>
      </c>
      <c r="Y5034" s="32">
        <f t="shared" si="78"/>
        <v>136.15</v>
      </c>
    </row>
    <row r="5035" spans="1:25" x14ac:dyDescent="0.25">
      <c r="A5035" s="83" t="s">
        <v>12703</v>
      </c>
      <c r="B5035" s="84" t="s">
        <v>5108</v>
      </c>
      <c r="C5035" s="19">
        <v>8545.6</v>
      </c>
      <c r="D5035" s="19">
        <v>162.37</v>
      </c>
      <c r="E5035" s="19">
        <v>0</v>
      </c>
      <c r="F5035" s="19">
        <v>162.37</v>
      </c>
      <c r="G5035" s="19">
        <v>0</v>
      </c>
      <c r="H5035" s="85">
        <v>31981.31</v>
      </c>
      <c r="I5035" s="85">
        <v>607.64</v>
      </c>
      <c r="J5035" s="85">
        <v>649.47</v>
      </c>
      <c r="K5035" s="85">
        <v>-41.83</v>
      </c>
      <c r="L5035" s="146">
        <v>151.91</v>
      </c>
      <c r="M5035" s="146">
        <v>110.08</v>
      </c>
      <c r="N5035" s="146">
        <v>0</v>
      </c>
      <c r="Y5035" s="32">
        <f t="shared" si="78"/>
        <v>272.45</v>
      </c>
    </row>
    <row r="5036" spans="1:25" x14ac:dyDescent="0.25">
      <c r="A5036" s="83" t="s">
        <v>12704</v>
      </c>
      <c r="B5036" s="84" t="s">
        <v>5109</v>
      </c>
      <c r="C5036" s="19">
        <v>1748.01</v>
      </c>
      <c r="D5036" s="19">
        <v>33.21</v>
      </c>
      <c r="E5036" s="19">
        <v>0</v>
      </c>
      <c r="F5036" s="19">
        <v>33.21</v>
      </c>
      <c r="G5036" s="19">
        <v>0</v>
      </c>
      <c r="H5036" s="85">
        <v>10296.129999999999</v>
      </c>
      <c r="I5036" s="85">
        <v>195.63</v>
      </c>
      <c r="J5036" s="85">
        <v>132.85</v>
      </c>
      <c r="K5036" s="85">
        <v>62.78</v>
      </c>
      <c r="L5036" s="146">
        <v>48.91</v>
      </c>
      <c r="M5036" s="146">
        <v>111.69</v>
      </c>
      <c r="N5036" s="146">
        <v>0</v>
      </c>
      <c r="Y5036" s="32">
        <f t="shared" si="78"/>
        <v>144.9</v>
      </c>
    </row>
    <row r="5037" spans="1:25" x14ac:dyDescent="0.25">
      <c r="A5037" s="83" t="s">
        <v>12705</v>
      </c>
      <c r="B5037" s="84" t="s">
        <v>5110</v>
      </c>
      <c r="C5037" s="19">
        <v>15421.08</v>
      </c>
      <c r="D5037" s="19">
        <v>293</v>
      </c>
      <c r="E5037" s="19">
        <v>0</v>
      </c>
      <c r="F5037" s="19">
        <v>293</v>
      </c>
      <c r="G5037" s="19">
        <v>0</v>
      </c>
      <c r="H5037" s="85">
        <v>40439.050000000003</v>
      </c>
      <c r="I5037" s="85">
        <v>768.34</v>
      </c>
      <c r="J5037" s="85">
        <v>1172</v>
      </c>
      <c r="K5037" s="85">
        <v>-403.66</v>
      </c>
      <c r="L5037" s="146">
        <v>192.09</v>
      </c>
      <c r="M5037" s="146">
        <v>0</v>
      </c>
      <c r="N5037" s="146">
        <v>211.57</v>
      </c>
      <c r="Y5037" s="32">
        <f t="shared" si="78"/>
        <v>293</v>
      </c>
    </row>
    <row r="5038" spans="1:25" x14ac:dyDescent="0.25">
      <c r="A5038" s="83" t="s">
        <v>12706</v>
      </c>
      <c r="B5038" s="84" t="s">
        <v>5111</v>
      </c>
      <c r="C5038" s="19">
        <v>22560.15</v>
      </c>
      <c r="D5038" s="19">
        <v>428.64</v>
      </c>
      <c r="E5038" s="19">
        <v>0</v>
      </c>
      <c r="F5038" s="19">
        <v>428.64</v>
      </c>
      <c r="G5038" s="19">
        <v>0</v>
      </c>
      <c r="H5038" s="85">
        <v>88755.85</v>
      </c>
      <c r="I5038" s="85">
        <v>1686.36</v>
      </c>
      <c r="J5038" s="85">
        <v>1714.57</v>
      </c>
      <c r="K5038" s="85">
        <v>-28.21</v>
      </c>
      <c r="L5038" s="146">
        <v>421.59</v>
      </c>
      <c r="M5038" s="146">
        <v>393.38</v>
      </c>
      <c r="N5038" s="146">
        <v>0</v>
      </c>
      <c r="Y5038" s="32">
        <f t="shared" si="78"/>
        <v>822.02</v>
      </c>
    </row>
    <row r="5039" spans="1:25" x14ac:dyDescent="0.25">
      <c r="A5039" s="83" t="s">
        <v>12707</v>
      </c>
      <c r="B5039" s="84" t="s">
        <v>5112</v>
      </c>
      <c r="C5039" s="19">
        <v>3085.3</v>
      </c>
      <c r="D5039" s="19">
        <v>58.62</v>
      </c>
      <c r="E5039" s="19">
        <v>0</v>
      </c>
      <c r="F5039" s="19">
        <v>58.62</v>
      </c>
      <c r="G5039" s="19">
        <v>0</v>
      </c>
      <c r="H5039" s="85">
        <v>11153.78</v>
      </c>
      <c r="I5039" s="85">
        <v>211.92</v>
      </c>
      <c r="J5039" s="85">
        <v>234.48</v>
      </c>
      <c r="K5039" s="85">
        <v>-22.56</v>
      </c>
      <c r="L5039" s="146">
        <v>52.98</v>
      </c>
      <c r="M5039" s="146">
        <v>30.42</v>
      </c>
      <c r="N5039" s="146">
        <v>0</v>
      </c>
      <c r="Y5039" s="32">
        <f t="shared" si="78"/>
        <v>89.039999999999992</v>
      </c>
    </row>
    <row r="5040" spans="1:25" x14ac:dyDescent="0.25">
      <c r="A5040" s="83" t="s">
        <v>12708</v>
      </c>
      <c r="B5040" s="84" t="s">
        <v>5113</v>
      </c>
      <c r="C5040" s="19">
        <v>4874.82</v>
      </c>
      <c r="D5040" s="19">
        <v>92.62</v>
      </c>
      <c r="E5040" s="19">
        <v>0</v>
      </c>
      <c r="F5040" s="19">
        <v>92.62</v>
      </c>
      <c r="G5040" s="19">
        <v>0</v>
      </c>
      <c r="H5040" s="85">
        <v>33324.230000000003</v>
      </c>
      <c r="I5040" s="85">
        <v>633.16</v>
      </c>
      <c r="J5040" s="85">
        <v>370.49</v>
      </c>
      <c r="K5040" s="85">
        <v>262.67</v>
      </c>
      <c r="L5040" s="146">
        <v>158.29</v>
      </c>
      <c r="M5040" s="146">
        <v>420.96</v>
      </c>
      <c r="N5040" s="146">
        <v>0</v>
      </c>
      <c r="Y5040" s="32">
        <f t="shared" si="78"/>
        <v>513.57999999999993</v>
      </c>
    </row>
    <row r="5041" spans="1:25" x14ac:dyDescent="0.25">
      <c r="A5041" s="83" t="s">
        <v>12709</v>
      </c>
      <c r="B5041" s="84" t="s">
        <v>5114</v>
      </c>
      <c r="C5041" s="19">
        <v>290290.98</v>
      </c>
      <c r="D5041" s="19">
        <v>5515.53</v>
      </c>
      <c r="E5041" s="19">
        <v>0</v>
      </c>
      <c r="F5041" s="19">
        <v>5515.53</v>
      </c>
      <c r="G5041" s="19">
        <v>0</v>
      </c>
      <c r="H5041" s="85">
        <v>1049717.26</v>
      </c>
      <c r="I5041" s="85">
        <v>19944.63</v>
      </c>
      <c r="J5041" s="85">
        <v>22062.11</v>
      </c>
      <c r="K5041" s="85">
        <v>-2117.48</v>
      </c>
      <c r="L5041" s="146">
        <v>4986.16</v>
      </c>
      <c r="M5041" s="146">
        <v>2868.68</v>
      </c>
      <c r="N5041" s="146">
        <v>0</v>
      </c>
      <c r="Y5041" s="32">
        <f t="shared" si="78"/>
        <v>8384.2099999999991</v>
      </c>
    </row>
    <row r="5042" spans="1:25" x14ac:dyDescent="0.25">
      <c r="A5042" s="83" t="s">
        <v>12710</v>
      </c>
      <c r="B5042" s="84" t="s">
        <v>5115</v>
      </c>
      <c r="C5042" s="19">
        <v>1891.16</v>
      </c>
      <c r="D5042" s="19">
        <v>35.93</v>
      </c>
      <c r="E5042" s="19">
        <v>0</v>
      </c>
      <c r="F5042" s="19">
        <v>35.93</v>
      </c>
      <c r="G5042" s="19">
        <v>0</v>
      </c>
      <c r="H5042" s="85">
        <v>7067.87</v>
      </c>
      <c r="I5042" s="85">
        <v>134.29</v>
      </c>
      <c r="J5042" s="85">
        <v>143.72999999999999</v>
      </c>
      <c r="K5042" s="85">
        <v>-9.44</v>
      </c>
      <c r="L5042" s="146">
        <v>33.57</v>
      </c>
      <c r="M5042" s="146">
        <v>24.13</v>
      </c>
      <c r="N5042" s="146">
        <v>0</v>
      </c>
      <c r="Y5042" s="32">
        <f t="shared" si="78"/>
        <v>60.06</v>
      </c>
    </row>
    <row r="5043" spans="1:25" x14ac:dyDescent="0.25">
      <c r="A5043" s="83" t="s">
        <v>12711</v>
      </c>
      <c r="B5043" s="84" t="s">
        <v>5116</v>
      </c>
      <c r="C5043" s="19">
        <v>5268.67</v>
      </c>
      <c r="D5043" s="19">
        <v>100.11</v>
      </c>
      <c r="E5043" s="19">
        <v>0</v>
      </c>
      <c r="F5043" s="19">
        <v>100.11</v>
      </c>
      <c r="G5043" s="19">
        <v>0</v>
      </c>
      <c r="H5043" s="85">
        <v>19297.78</v>
      </c>
      <c r="I5043" s="85">
        <v>366.66</v>
      </c>
      <c r="J5043" s="85">
        <v>400.42</v>
      </c>
      <c r="K5043" s="85">
        <v>-33.76</v>
      </c>
      <c r="L5043" s="146">
        <v>91.67</v>
      </c>
      <c r="M5043" s="146">
        <v>57.91</v>
      </c>
      <c r="N5043" s="146">
        <v>0</v>
      </c>
      <c r="Y5043" s="32">
        <f t="shared" si="78"/>
        <v>158.01999999999998</v>
      </c>
    </row>
    <row r="5044" spans="1:25" x14ac:dyDescent="0.25">
      <c r="A5044" s="83" t="s">
        <v>12712</v>
      </c>
      <c r="B5044" s="84" t="s">
        <v>5117</v>
      </c>
      <c r="C5044" s="19">
        <v>5849.57</v>
      </c>
      <c r="D5044" s="19">
        <v>111.14</v>
      </c>
      <c r="E5044" s="19">
        <v>25.36</v>
      </c>
      <c r="F5044" s="19">
        <v>85.78</v>
      </c>
      <c r="G5044" s="19">
        <v>0</v>
      </c>
      <c r="H5044" s="85">
        <v>20536.41</v>
      </c>
      <c r="I5044" s="85">
        <v>390.19</v>
      </c>
      <c r="J5044" s="85">
        <v>444.57</v>
      </c>
      <c r="K5044" s="85">
        <v>-54.38</v>
      </c>
      <c r="L5044" s="146">
        <v>97.55</v>
      </c>
      <c r="M5044" s="146">
        <v>43.17</v>
      </c>
      <c r="N5044" s="146">
        <v>0</v>
      </c>
      <c r="Y5044" s="32">
        <f t="shared" si="78"/>
        <v>128.94999999999999</v>
      </c>
    </row>
    <row r="5045" spans="1:25" x14ac:dyDescent="0.25">
      <c r="A5045" s="83" t="s">
        <v>12713</v>
      </c>
      <c r="B5045" s="84" t="s">
        <v>5118</v>
      </c>
      <c r="C5045" s="19">
        <v>527.25</v>
      </c>
      <c r="D5045" s="19">
        <v>10.02</v>
      </c>
      <c r="E5045" s="19">
        <v>0</v>
      </c>
      <c r="F5045" s="19">
        <v>10.02</v>
      </c>
      <c r="G5045" s="19">
        <v>0</v>
      </c>
      <c r="H5045" s="85">
        <v>1357.28</v>
      </c>
      <c r="I5045" s="85">
        <v>25.79</v>
      </c>
      <c r="J5045" s="85">
        <v>40.07</v>
      </c>
      <c r="K5045" s="85">
        <v>-14.28</v>
      </c>
      <c r="L5045" s="146">
        <v>6.45</v>
      </c>
      <c r="M5045" s="146">
        <v>0</v>
      </c>
      <c r="N5045" s="146">
        <v>7.83</v>
      </c>
      <c r="Y5045" s="32">
        <f t="shared" si="78"/>
        <v>10.02</v>
      </c>
    </row>
    <row r="5046" spans="1:25" x14ac:dyDescent="0.25">
      <c r="A5046" s="83" t="s">
        <v>12714</v>
      </c>
      <c r="B5046" s="84" t="s">
        <v>5119</v>
      </c>
      <c r="C5046" s="19">
        <v>20697.41</v>
      </c>
      <c r="D5046" s="19">
        <v>393.25</v>
      </c>
      <c r="E5046" s="19">
        <v>0</v>
      </c>
      <c r="F5046" s="19">
        <v>393.25</v>
      </c>
      <c r="G5046" s="19">
        <v>0</v>
      </c>
      <c r="H5046" s="85">
        <v>82865.960000000006</v>
      </c>
      <c r="I5046" s="85">
        <v>1574.45</v>
      </c>
      <c r="J5046" s="85">
        <v>1573</v>
      </c>
      <c r="K5046" s="85">
        <v>1.45</v>
      </c>
      <c r="L5046" s="146">
        <v>393.61</v>
      </c>
      <c r="M5046" s="146">
        <v>395.06</v>
      </c>
      <c r="N5046" s="146">
        <v>0</v>
      </c>
      <c r="Y5046" s="32">
        <f t="shared" si="78"/>
        <v>788.31</v>
      </c>
    </row>
    <row r="5047" spans="1:25" x14ac:dyDescent="0.25">
      <c r="A5047" s="83" t="s">
        <v>12715</v>
      </c>
      <c r="B5047" s="84" t="s">
        <v>5120</v>
      </c>
      <c r="C5047" s="19">
        <v>1647.06</v>
      </c>
      <c r="D5047" s="19">
        <v>31.3</v>
      </c>
      <c r="E5047" s="19">
        <v>0</v>
      </c>
      <c r="F5047" s="19">
        <v>31.3</v>
      </c>
      <c r="G5047" s="19">
        <v>0</v>
      </c>
      <c r="H5047" s="85">
        <v>6983.02</v>
      </c>
      <c r="I5047" s="85">
        <v>132.68</v>
      </c>
      <c r="J5047" s="85">
        <v>125.18</v>
      </c>
      <c r="K5047" s="85">
        <v>7.5</v>
      </c>
      <c r="L5047" s="146">
        <v>33.17</v>
      </c>
      <c r="M5047" s="146">
        <v>40.67</v>
      </c>
      <c r="N5047" s="146">
        <v>0</v>
      </c>
      <c r="Y5047" s="32">
        <f t="shared" si="78"/>
        <v>71.97</v>
      </c>
    </row>
    <row r="5048" spans="1:25" x14ac:dyDescent="0.25">
      <c r="A5048" s="83" t="s">
        <v>12716</v>
      </c>
      <c r="B5048" s="84" t="s">
        <v>5121</v>
      </c>
      <c r="C5048" s="19">
        <v>4969.72</v>
      </c>
      <c r="D5048" s="19">
        <v>94.43</v>
      </c>
      <c r="E5048" s="19">
        <v>0</v>
      </c>
      <c r="F5048" s="19">
        <v>94.43</v>
      </c>
      <c r="G5048" s="19">
        <v>0</v>
      </c>
      <c r="H5048" s="85">
        <v>12651.95</v>
      </c>
      <c r="I5048" s="85">
        <v>240.39</v>
      </c>
      <c r="J5048" s="85">
        <v>377.7</v>
      </c>
      <c r="K5048" s="85">
        <v>-137.31</v>
      </c>
      <c r="L5048" s="146">
        <v>60.1</v>
      </c>
      <c r="M5048" s="146">
        <v>0</v>
      </c>
      <c r="N5048" s="146">
        <v>77.209999999999994</v>
      </c>
      <c r="Y5048" s="32">
        <f t="shared" si="78"/>
        <v>94.43</v>
      </c>
    </row>
    <row r="5049" spans="1:25" x14ac:dyDescent="0.25">
      <c r="A5049" s="83" t="s">
        <v>12717</v>
      </c>
      <c r="B5049" s="84" t="s">
        <v>5122</v>
      </c>
      <c r="C5049" s="19">
        <v>606.91</v>
      </c>
      <c r="D5049" s="19">
        <v>11.53</v>
      </c>
      <c r="E5049" s="19">
        <v>0</v>
      </c>
      <c r="F5049" s="19">
        <v>11.53</v>
      </c>
      <c r="G5049" s="19">
        <v>0</v>
      </c>
      <c r="H5049" s="85">
        <v>3957.02</v>
      </c>
      <c r="I5049" s="85">
        <v>75.180000000000007</v>
      </c>
      <c r="J5049" s="85">
        <v>46.13</v>
      </c>
      <c r="K5049" s="85">
        <v>29.05</v>
      </c>
      <c r="L5049" s="146">
        <v>18.8</v>
      </c>
      <c r="M5049" s="146">
        <v>47.85</v>
      </c>
      <c r="N5049" s="146">
        <v>0</v>
      </c>
      <c r="Y5049" s="32">
        <f t="shared" si="78"/>
        <v>59.38</v>
      </c>
    </row>
    <row r="5050" spans="1:25" x14ac:dyDescent="0.25">
      <c r="A5050" s="83" t="s">
        <v>12718</v>
      </c>
      <c r="B5050" s="84" t="s">
        <v>5123</v>
      </c>
      <c r="C5050" s="19">
        <v>85848.21</v>
      </c>
      <c r="D5050" s="19">
        <v>1631.12</v>
      </c>
      <c r="E5050" s="19">
        <v>0</v>
      </c>
      <c r="F5050" s="19">
        <v>1631.12</v>
      </c>
      <c r="G5050" s="19">
        <v>0</v>
      </c>
      <c r="H5050" s="85">
        <v>339895.2</v>
      </c>
      <c r="I5050" s="85">
        <v>6458.01</v>
      </c>
      <c r="J5050" s="85">
        <v>6524.46</v>
      </c>
      <c r="K5050" s="85">
        <v>-66.45</v>
      </c>
      <c r="L5050" s="146">
        <v>1614.5</v>
      </c>
      <c r="M5050" s="146">
        <v>1548.05</v>
      </c>
      <c r="N5050" s="146">
        <v>0</v>
      </c>
      <c r="Y5050" s="32">
        <f t="shared" si="78"/>
        <v>3179.17</v>
      </c>
    </row>
    <row r="5051" spans="1:25" x14ac:dyDescent="0.25">
      <c r="A5051" s="83" t="s">
        <v>12719</v>
      </c>
      <c r="B5051" s="84" t="s">
        <v>5124</v>
      </c>
      <c r="C5051" s="19">
        <v>3226.67</v>
      </c>
      <c r="D5051" s="19">
        <v>61.31</v>
      </c>
      <c r="E5051" s="19">
        <v>0</v>
      </c>
      <c r="F5051" s="19">
        <v>61.31</v>
      </c>
      <c r="G5051" s="19">
        <v>0</v>
      </c>
      <c r="H5051" s="85">
        <v>6932.88</v>
      </c>
      <c r="I5051" s="85">
        <v>131.72</v>
      </c>
      <c r="J5051" s="85">
        <v>245.23</v>
      </c>
      <c r="K5051" s="85">
        <v>-113.51</v>
      </c>
      <c r="L5051" s="146">
        <v>32.93</v>
      </c>
      <c r="M5051" s="146">
        <v>0</v>
      </c>
      <c r="N5051" s="146">
        <v>80.58</v>
      </c>
      <c r="Y5051" s="32">
        <f t="shared" si="78"/>
        <v>61.31</v>
      </c>
    </row>
    <row r="5052" spans="1:25" x14ac:dyDescent="0.25">
      <c r="A5052" s="83" t="s">
        <v>12720</v>
      </c>
      <c r="B5052" s="84" t="s">
        <v>5125</v>
      </c>
      <c r="C5052" s="19">
        <v>5672.95</v>
      </c>
      <c r="D5052" s="19">
        <v>107.79</v>
      </c>
      <c r="E5052" s="19">
        <v>0</v>
      </c>
      <c r="F5052" s="19">
        <v>107.79</v>
      </c>
      <c r="G5052" s="19">
        <v>0</v>
      </c>
      <c r="H5052" s="85">
        <v>23471.01</v>
      </c>
      <c r="I5052" s="85">
        <v>445.95</v>
      </c>
      <c r="J5052" s="85">
        <v>431.14</v>
      </c>
      <c r="K5052" s="85">
        <v>14.81</v>
      </c>
      <c r="L5052" s="146">
        <v>111.49</v>
      </c>
      <c r="M5052" s="146">
        <v>126.3</v>
      </c>
      <c r="N5052" s="146">
        <v>0</v>
      </c>
      <c r="Y5052" s="32">
        <f t="shared" si="78"/>
        <v>234.09</v>
      </c>
    </row>
    <row r="5053" spans="1:25" x14ac:dyDescent="0.25">
      <c r="A5053" s="83" t="s">
        <v>12721</v>
      </c>
      <c r="B5053" s="84" t="s">
        <v>5126</v>
      </c>
      <c r="C5053" s="19">
        <v>6026.57</v>
      </c>
      <c r="D5053" s="19">
        <v>114.51</v>
      </c>
      <c r="E5053" s="19">
        <v>0</v>
      </c>
      <c r="F5053" s="19">
        <v>114.51</v>
      </c>
      <c r="G5053" s="19">
        <v>0</v>
      </c>
      <c r="H5053" s="85">
        <v>16065.13</v>
      </c>
      <c r="I5053" s="85">
        <v>305.24</v>
      </c>
      <c r="J5053" s="85">
        <v>458.02</v>
      </c>
      <c r="K5053" s="85">
        <v>-152.78</v>
      </c>
      <c r="L5053" s="146">
        <v>76.31</v>
      </c>
      <c r="M5053" s="146">
        <v>0</v>
      </c>
      <c r="N5053" s="146">
        <v>76.47</v>
      </c>
      <c r="Y5053" s="32">
        <f t="shared" si="78"/>
        <v>114.51</v>
      </c>
    </row>
    <row r="5054" spans="1:25" x14ac:dyDescent="0.25">
      <c r="A5054" s="83" t="s">
        <v>12722</v>
      </c>
      <c r="B5054" s="84" t="s">
        <v>5127</v>
      </c>
      <c r="C5054" s="19">
        <v>21122.17</v>
      </c>
      <c r="D5054" s="19">
        <v>401.32</v>
      </c>
      <c r="E5054" s="19">
        <v>0</v>
      </c>
      <c r="F5054" s="19">
        <v>401.32</v>
      </c>
      <c r="G5054" s="19">
        <v>0</v>
      </c>
      <c r="H5054" s="85">
        <v>74123.48</v>
      </c>
      <c r="I5054" s="85">
        <v>1408.35</v>
      </c>
      <c r="J5054" s="85">
        <v>1605.28</v>
      </c>
      <c r="K5054" s="85">
        <v>-196.93</v>
      </c>
      <c r="L5054" s="146">
        <v>352.09</v>
      </c>
      <c r="M5054" s="146">
        <v>155.16</v>
      </c>
      <c r="N5054" s="146">
        <v>0</v>
      </c>
      <c r="Y5054" s="32">
        <f t="shared" si="78"/>
        <v>556.48</v>
      </c>
    </row>
    <row r="5055" spans="1:25" x14ac:dyDescent="0.25">
      <c r="A5055" s="83" t="s">
        <v>12723</v>
      </c>
      <c r="B5055" s="84" t="s">
        <v>5128</v>
      </c>
      <c r="C5055" s="19">
        <v>6554.72</v>
      </c>
      <c r="D5055" s="19">
        <v>124.54</v>
      </c>
      <c r="E5055" s="19">
        <v>0</v>
      </c>
      <c r="F5055" s="19">
        <v>124.54</v>
      </c>
      <c r="G5055" s="19">
        <v>0</v>
      </c>
      <c r="H5055" s="85">
        <v>22092.12</v>
      </c>
      <c r="I5055" s="85">
        <v>419.75</v>
      </c>
      <c r="J5055" s="85">
        <v>498.16</v>
      </c>
      <c r="K5055" s="85">
        <v>-78.41</v>
      </c>
      <c r="L5055" s="146">
        <v>104.94</v>
      </c>
      <c r="M5055" s="146">
        <v>26.53</v>
      </c>
      <c r="N5055" s="146">
        <v>0</v>
      </c>
      <c r="Y5055" s="32">
        <f t="shared" si="78"/>
        <v>151.07</v>
      </c>
    </row>
    <row r="5056" spans="1:25" x14ac:dyDescent="0.25">
      <c r="A5056" s="83" t="s">
        <v>12724</v>
      </c>
      <c r="B5056" s="84" t="s">
        <v>5129</v>
      </c>
      <c r="C5056" s="19">
        <v>1806.88</v>
      </c>
      <c r="D5056" s="19">
        <v>34.33</v>
      </c>
      <c r="E5056" s="19">
        <v>0</v>
      </c>
      <c r="F5056" s="19">
        <v>34.33</v>
      </c>
      <c r="G5056" s="19">
        <v>0</v>
      </c>
      <c r="H5056" s="85">
        <v>5984.12</v>
      </c>
      <c r="I5056" s="85">
        <v>113.7</v>
      </c>
      <c r="J5056" s="85">
        <v>137.32</v>
      </c>
      <c r="K5056" s="85">
        <v>-23.62</v>
      </c>
      <c r="L5056" s="146">
        <v>28.43</v>
      </c>
      <c r="M5056" s="146">
        <v>4.8099999999999996</v>
      </c>
      <c r="N5056" s="146">
        <v>0</v>
      </c>
      <c r="Y5056" s="32">
        <f t="shared" si="78"/>
        <v>39.14</v>
      </c>
    </row>
    <row r="5057" spans="1:25" x14ac:dyDescent="0.25">
      <c r="A5057" s="83" t="s">
        <v>12725</v>
      </c>
      <c r="B5057" s="84" t="s">
        <v>5130</v>
      </c>
      <c r="C5057" s="19">
        <v>10881.26</v>
      </c>
      <c r="D5057" s="19">
        <v>206.75</v>
      </c>
      <c r="E5057" s="19">
        <v>0</v>
      </c>
      <c r="F5057" s="19">
        <v>206.75</v>
      </c>
      <c r="G5057" s="19">
        <v>0</v>
      </c>
      <c r="H5057" s="85">
        <v>49141.56</v>
      </c>
      <c r="I5057" s="85">
        <v>933.69</v>
      </c>
      <c r="J5057" s="85">
        <v>826.98</v>
      </c>
      <c r="K5057" s="85">
        <v>106.71</v>
      </c>
      <c r="L5057" s="146">
        <v>233.42</v>
      </c>
      <c r="M5057" s="146">
        <v>340.13</v>
      </c>
      <c r="N5057" s="146">
        <v>0</v>
      </c>
      <c r="Y5057" s="32">
        <f t="shared" si="78"/>
        <v>546.88</v>
      </c>
    </row>
    <row r="5058" spans="1:25" x14ac:dyDescent="0.25">
      <c r="A5058" s="83" t="s">
        <v>12726</v>
      </c>
      <c r="B5058" s="84" t="s">
        <v>5131</v>
      </c>
      <c r="C5058" s="19">
        <v>6573.46</v>
      </c>
      <c r="D5058" s="19">
        <v>124.9</v>
      </c>
      <c r="E5058" s="19">
        <v>0</v>
      </c>
      <c r="F5058" s="19">
        <v>124.9</v>
      </c>
      <c r="G5058" s="19">
        <v>0</v>
      </c>
      <c r="H5058" s="85">
        <v>18324.349999999999</v>
      </c>
      <c r="I5058" s="85">
        <v>348.16</v>
      </c>
      <c r="J5058" s="85">
        <v>499.58</v>
      </c>
      <c r="K5058" s="85">
        <v>-151.41999999999999</v>
      </c>
      <c r="L5058" s="146">
        <v>87.04</v>
      </c>
      <c r="M5058" s="146">
        <v>0</v>
      </c>
      <c r="N5058" s="146">
        <v>64.38</v>
      </c>
      <c r="Y5058" s="32">
        <f t="shared" si="78"/>
        <v>124.9</v>
      </c>
    </row>
    <row r="5059" spans="1:25" x14ac:dyDescent="0.25">
      <c r="A5059" s="83" t="s">
        <v>12727</v>
      </c>
      <c r="B5059" s="84" t="s">
        <v>5132</v>
      </c>
      <c r="C5059" s="19">
        <v>885.09</v>
      </c>
      <c r="D5059" s="19">
        <v>16.82</v>
      </c>
      <c r="E5059" s="19">
        <v>0</v>
      </c>
      <c r="F5059" s="19">
        <v>16.82</v>
      </c>
      <c r="G5059" s="19">
        <v>0</v>
      </c>
      <c r="H5059" s="85">
        <v>4941.28</v>
      </c>
      <c r="I5059" s="85">
        <v>93.88</v>
      </c>
      <c r="J5059" s="85">
        <v>67.27</v>
      </c>
      <c r="K5059" s="85">
        <v>26.61</v>
      </c>
      <c r="L5059" s="146">
        <v>23.47</v>
      </c>
      <c r="M5059" s="146">
        <v>50.08</v>
      </c>
      <c r="N5059" s="146">
        <v>0</v>
      </c>
      <c r="Y5059" s="32">
        <f t="shared" si="78"/>
        <v>66.900000000000006</v>
      </c>
    </row>
    <row r="5060" spans="1:25" x14ac:dyDescent="0.25">
      <c r="A5060" s="83" t="s">
        <v>12728</v>
      </c>
      <c r="B5060" s="84" t="s">
        <v>5133</v>
      </c>
      <c r="C5060" s="19">
        <v>14784.04</v>
      </c>
      <c r="D5060" s="19">
        <v>280.89999999999998</v>
      </c>
      <c r="E5060" s="19">
        <v>0</v>
      </c>
      <c r="F5060" s="19">
        <v>280.89999999999998</v>
      </c>
      <c r="G5060" s="19">
        <v>0</v>
      </c>
      <c r="H5060" s="85">
        <v>66888.820000000007</v>
      </c>
      <c r="I5060" s="85">
        <v>1270.8900000000001</v>
      </c>
      <c r="J5060" s="85">
        <v>1123.5899999999999</v>
      </c>
      <c r="K5060" s="85">
        <v>147.30000000000001</v>
      </c>
      <c r="L5060" s="146">
        <v>317.72000000000003</v>
      </c>
      <c r="M5060" s="146">
        <v>465.02</v>
      </c>
      <c r="N5060" s="146">
        <v>0</v>
      </c>
      <c r="Y5060" s="32">
        <f t="shared" si="78"/>
        <v>745.92</v>
      </c>
    </row>
    <row r="5061" spans="1:25" x14ac:dyDescent="0.25">
      <c r="A5061" s="83" t="s">
        <v>12729</v>
      </c>
      <c r="B5061" s="84" t="s">
        <v>5134</v>
      </c>
      <c r="C5061" s="19">
        <v>6185.18</v>
      </c>
      <c r="D5061" s="19">
        <v>117.52</v>
      </c>
      <c r="E5061" s="19">
        <v>0</v>
      </c>
      <c r="F5061" s="19">
        <v>117.52</v>
      </c>
      <c r="G5061" s="19">
        <v>0</v>
      </c>
      <c r="H5061" s="85">
        <v>24883.33</v>
      </c>
      <c r="I5061" s="85">
        <v>472.78</v>
      </c>
      <c r="J5061" s="85">
        <v>470.07</v>
      </c>
      <c r="K5061" s="85">
        <v>2.71</v>
      </c>
      <c r="L5061" s="146">
        <v>118.2</v>
      </c>
      <c r="M5061" s="146">
        <v>120.91</v>
      </c>
      <c r="N5061" s="146">
        <v>0</v>
      </c>
      <c r="Y5061" s="32">
        <f t="shared" si="78"/>
        <v>238.43</v>
      </c>
    </row>
    <row r="5062" spans="1:25" x14ac:dyDescent="0.25">
      <c r="A5062" s="83" t="s">
        <v>12730</v>
      </c>
      <c r="B5062" s="84" t="s">
        <v>5135</v>
      </c>
      <c r="C5062" s="19">
        <v>9660.9599999999991</v>
      </c>
      <c r="D5062" s="19">
        <v>183.56</v>
      </c>
      <c r="E5062" s="19">
        <v>0</v>
      </c>
      <c r="F5062" s="19">
        <v>183.56</v>
      </c>
      <c r="G5062" s="19">
        <v>0</v>
      </c>
      <c r="H5062" s="85">
        <v>71683.509999999995</v>
      </c>
      <c r="I5062" s="85">
        <v>1361.99</v>
      </c>
      <c r="J5062" s="85">
        <v>734.23</v>
      </c>
      <c r="K5062" s="85">
        <v>627.76</v>
      </c>
      <c r="L5062" s="146">
        <v>340.5</v>
      </c>
      <c r="M5062" s="146">
        <v>968.26</v>
      </c>
      <c r="N5062" s="146">
        <v>0</v>
      </c>
      <c r="Y5062" s="32">
        <f t="shared" si="78"/>
        <v>1151.82</v>
      </c>
    </row>
    <row r="5063" spans="1:25" x14ac:dyDescent="0.25">
      <c r="A5063" s="83" t="s">
        <v>12731</v>
      </c>
      <c r="B5063" s="84" t="s">
        <v>5136</v>
      </c>
      <c r="C5063" s="19">
        <v>3312.86</v>
      </c>
      <c r="D5063" s="19">
        <v>62.95</v>
      </c>
      <c r="E5063" s="19">
        <v>0</v>
      </c>
      <c r="F5063" s="19">
        <v>62.95</v>
      </c>
      <c r="G5063" s="19">
        <v>0</v>
      </c>
      <c r="H5063" s="85">
        <v>5936.48</v>
      </c>
      <c r="I5063" s="85">
        <v>112.79</v>
      </c>
      <c r="J5063" s="85">
        <v>251.78</v>
      </c>
      <c r="K5063" s="85">
        <v>-138.99</v>
      </c>
      <c r="L5063" s="146">
        <v>28.2</v>
      </c>
      <c r="M5063" s="146">
        <v>0</v>
      </c>
      <c r="N5063" s="146">
        <v>110.79</v>
      </c>
      <c r="Y5063" s="32">
        <f t="shared" si="78"/>
        <v>62.95</v>
      </c>
    </row>
    <row r="5064" spans="1:25" x14ac:dyDescent="0.25">
      <c r="A5064" s="83" t="s">
        <v>12732</v>
      </c>
      <c r="B5064" s="84" t="s">
        <v>5137</v>
      </c>
      <c r="C5064" s="19">
        <v>5553.02</v>
      </c>
      <c r="D5064" s="19">
        <v>105.51</v>
      </c>
      <c r="E5064" s="19">
        <v>0</v>
      </c>
      <c r="F5064" s="19">
        <v>105.51</v>
      </c>
      <c r="G5064" s="19">
        <v>0</v>
      </c>
      <c r="H5064" s="85">
        <v>15073.26</v>
      </c>
      <c r="I5064" s="85">
        <v>286.39</v>
      </c>
      <c r="J5064" s="85">
        <v>422.03</v>
      </c>
      <c r="K5064" s="85">
        <v>-135.63999999999999</v>
      </c>
      <c r="L5064" s="146">
        <v>71.599999999999994</v>
      </c>
      <c r="M5064" s="146">
        <v>0</v>
      </c>
      <c r="N5064" s="146">
        <v>64.040000000000006</v>
      </c>
      <c r="Y5064" s="32">
        <f t="shared" si="78"/>
        <v>105.51</v>
      </c>
    </row>
    <row r="5065" spans="1:25" x14ac:dyDescent="0.25">
      <c r="A5065" s="83" t="s">
        <v>12733</v>
      </c>
      <c r="B5065" s="84" t="s">
        <v>5138</v>
      </c>
      <c r="C5065" s="19">
        <v>11570.63</v>
      </c>
      <c r="D5065" s="19">
        <v>219.84</v>
      </c>
      <c r="E5065" s="19">
        <v>0</v>
      </c>
      <c r="F5065" s="19">
        <v>219.84</v>
      </c>
      <c r="G5065" s="19">
        <v>0</v>
      </c>
      <c r="H5065" s="85">
        <v>46423.07</v>
      </c>
      <c r="I5065" s="85">
        <v>882.04</v>
      </c>
      <c r="J5065" s="85">
        <v>879.37</v>
      </c>
      <c r="K5065" s="85">
        <v>2.67</v>
      </c>
      <c r="L5065" s="146">
        <v>220.51</v>
      </c>
      <c r="M5065" s="146">
        <v>223.18</v>
      </c>
      <c r="N5065" s="146">
        <v>0</v>
      </c>
      <c r="Y5065" s="32">
        <f t="shared" si="78"/>
        <v>443.02</v>
      </c>
    </row>
    <row r="5066" spans="1:25" x14ac:dyDescent="0.25">
      <c r="A5066" s="83" t="s">
        <v>12734</v>
      </c>
      <c r="B5066" s="84" t="s">
        <v>5139</v>
      </c>
      <c r="C5066" s="19">
        <v>3191.77</v>
      </c>
      <c r="D5066" s="19">
        <v>60.64</v>
      </c>
      <c r="E5066" s="19">
        <v>0</v>
      </c>
      <c r="F5066" s="19">
        <v>60.64</v>
      </c>
      <c r="G5066" s="19">
        <v>0</v>
      </c>
      <c r="H5066" s="85">
        <v>11769.96</v>
      </c>
      <c r="I5066" s="85">
        <v>223.63</v>
      </c>
      <c r="J5066" s="85">
        <v>242.57</v>
      </c>
      <c r="K5066" s="85">
        <v>-18.940000000000001</v>
      </c>
      <c r="L5066" s="146">
        <v>55.91</v>
      </c>
      <c r="M5066" s="146">
        <v>36.97</v>
      </c>
      <c r="N5066" s="146">
        <v>0</v>
      </c>
      <c r="Y5066" s="32">
        <f t="shared" si="78"/>
        <v>97.61</v>
      </c>
    </row>
    <row r="5067" spans="1:25" x14ac:dyDescent="0.25">
      <c r="A5067" s="83" t="s">
        <v>12735</v>
      </c>
      <c r="B5067" s="84" t="s">
        <v>5140</v>
      </c>
      <c r="C5067" s="19">
        <v>8329.51</v>
      </c>
      <c r="D5067" s="19">
        <v>158.26</v>
      </c>
      <c r="E5067" s="19">
        <v>0</v>
      </c>
      <c r="F5067" s="19">
        <v>158.26</v>
      </c>
      <c r="G5067" s="19">
        <v>0</v>
      </c>
      <c r="H5067" s="85">
        <v>40037.33</v>
      </c>
      <c r="I5067" s="85">
        <v>760.71</v>
      </c>
      <c r="J5067" s="85">
        <v>633.04</v>
      </c>
      <c r="K5067" s="85">
        <v>127.67</v>
      </c>
      <c r="L5067" s="146">
        <v>190.18</v>
      </c>
      <c r="M5067" s="146">
        <v>317.85000000000002</v>
      </c>
      <c r="N5067" s="146">
        <v>0</v>
      </c>
      <c r="Y5067" s="32">
        <f t="shared" si="78"/>
        <v>476.11</v>
      </c>
    </row>
    <row r="5068" spans="1:25" x14ac:dyDescent="0.25">
      <c r="A5068" s="83" t="s">
        <v>12736</v>
      </c>
      <c r="B5068" s="84" t="s">
        <v>5141</v>
      </c>
      <c r="C5068" s="19">
        <v>57283.32</v>
      </c>
      <c r="D5068" s="19">
        <v>1088.3800000000001</v>
      </c>
      <c r="E5068" s="19">
        <v>0</v>
      </c>
      <c r="F5068" s="19">
        <v>1088.3800000000001</v>
      </c>
      <c r="G5068" s="19">
        <v>0</v>
      </c>
      <c r="H5068" s="85">
        <v>215708.32</v>
      </c>
      <c r="I5068" s="85">
        <v>4098.46</v>
      </c>
      <c r="J5068" s="85">
        <v>4353.53</v>
      </c>
      <c r="K5068" s="85">
        <v>-255.07</v>
      </c>
      <c r="L5068" s="146">
        <v>1024.6199999999999</v>
      </c>
      <c r="M5068" s="146">
        <v>769.55</v>
      </c>
      <c r="N5068" s="146">
        <v>0</v>
      </c>
      <c r="Y5068" s="32">
        <f t="shared" si="78"/>
        <v>1857.93</v>
      </c>
    </row>
    <row r="5069" spans="1:25" x14ac:dyDescent="0.25">
      <c r="A5069" s="83" t="s">
        <v>12737</v>
      </c>
      <c r="B5069" s="84" t="s">
        <v>5142</v>
      </c>
      <c r="C5069" s="19">
        <v>26909.01</v>
      </c>
      <c r="D5069" s="19">
        <v>511.27</v>
      </c>
      <c r="E5069" s="19">
        <v>0</v>
      </c>
      <c r="F5069" s="19">
        <v>511.27</v>
      </c>
      <c r="G5069" s="19">
        <v>0</v>
      </c>
      <c r="H5069" s="85">
        <v>103682.34</v>
      </c>
      <c r="I5069" s="85">
        <v>1969.96</v>
      </c>
      <c r="J5069" s="85">
        <v>2045.08</v>
      </c>
      <c r="K5069" s="85">
        <v>-75.12</v>
      </c>
      <c r="L5069" s="146">
        <v>492.49</v>
      </c>
      <c r="M5069" s="146">
        <v>417.37</v>
      </c>
      <c r="N5069" s="146">
        <v>0</v>
      </c>
      <c r="Y5069" s="32">
        <f t="shared" si="78"/>
        <v>928.64</v>
      </c>
    </row>
    <row r="5070" spans="1:25" x14ac:dyDescent="0.25">
      <c r="A5070" s="83" t="s">
        <v>12738</v>
      </c>
      <c r="B5070" s="84" t="s">
        <v>5143</v>
      </c>
      <c r="C5070" s="19">
        <v>4725.09</v>
      </c>
      <c r="D5070" s="19">
        <v>89.78</v>
      </c>
      <c r="E5070" s="19">
        <v>0</v>
      </c>
      <c r="F5070" s="19">
        <v>89.78</v>
      </c>
      <c r="G5070" s="19">
        <v>0</v>
      </c>
      <c r="H5070" s="85">
        <v>23752.75</v>
      </c>
      <c r="I5070" s="85">
        <v>451.3</v>
      </c>
      <c r="J5070" s="85">
        <v>359.11</v>
      </c>
      <c r="K5070" s="85">
        <v>92.19</v>
      </c>
      <c r="L5070" s="146">
        <v>112.83</v>
      </c>
      <c r="M5070" s="146">
        <v>205.02</v>
      </c>
      <c r="N5070" s="146">
        <v>0</v>
      </c>
      <c r="Y5070" s="32">
        <f t="shared" si="78"/>
        <v>294.8</v>
      </c>
    </row>
    <row r="5071" spans="1:25" x14ac:dyDescent="0.25">
      <c r="A5071" s="83" t="s">
        <v>12739</v>
      </c>
      <c r="B5071" s="84" t="s">
        <v>5144</v>
      </c>
      <c r="C5071" s="19">
        <v>20005.78</v>
      </c>
      <c r="D5071" s="19">
        <v>380.11</v>
      </c>
      <c r="E5071" s="19">
        <v>0</v>
      </c>
      <c r="F5071" s="19">
        <v>380.11</v>
      </c>
      <c r="G5071" s="19">
        <v>0</v>
      </c>
      <c r="H5071" s="85">
        <v>101582.72</v>
      </c>
      <c r="I5071" s="85">
        <v>1930.07</v>
      </c>
      <c r="J5071" s="85">
        <v>1520.44</v>
      </c>
      <c r="K5071" s="85">
        <v>409.63</v>
      </c>
      <c r="L5071" s="146">
        <v>482.52</v>
      </c>
      <c r="M5071" s="146">
        <v>892.15</v>
      </c>
      <c r="N5071" s="146">
        <v>0</v>
      </c>
      <c r="Y5071" s="32">
        <f t="shared" si="78"/>
        <v>1272.26</v>
      </c>
    </row>
    <row r="5072" spans="1:25" x14ac:dyDescent="0.25">
      <c r="A5072" s="83" t="s">
        <v>12740</v>
      </c>
      <c r="B5072" s="84" t="s">
        <v>5145</v>
      </c>
      <c r="C5072" s="19">
        <v>15842.79</v>
      </c>
      <c r="D5072" s="19">
        <v>301.01</v>
      </c>
      <c r="E5072" s="19">
        <v>0</v>
      </c>
      <c r="F5072" s="19">
        <v>301.01</v>
      </c>
      <c r="G5072" s="19">
        <v>0</v>
      </c>
      <c r="H5072" s="85">
        <v>57405.62</v>
      </c>
      <c r="I5072" s="85">
        <v>1090.71</v>
      </c>
      <c r="J5072" s="85">
        <v>1204.05</v>
      </c>
      <c r="K5072" s="85">
        <v>-113.34</v>
      </c>
      <c r="L5072" s="146">
        <v>272.68</v>
      </c>
      <c r="M5072" s="146">
        <v>159.34</v>
      </c>
      <c r="N5072" s="146">
        <v>0</v>
      </c>
      <c r="Y5072" s="32">
        <f t="shared" si="78"/>
        <v>460.35</v>
      </c>
    </row>
    <row r="5073" spans="1:25" x14ac:dyDescent="0.25">
      <c r="A5073" s="83" t="s">
        <v>12741</v>
      </c>
      <c r="B5073" s="84" t="s">
        <v>5146</v>
      </c>
      <c r="C5073" s="19">
        <v>34642.65</v>
      </c>
      <c r="D5073" s="19">
        <v>658.21</v>
      </c>
      <c r="E5073" s="19">
        <v>0</v>
      </c>
      <c r="F5073" s="19">
        <v>658.21</v>
      </c>
      <c r="G5073" s="19">
        <v>0</v>
      </c>
      <c r="H5073" s="85">
        <v>112409.21</v>
      </c>
      <c r="I5073" s="85">
        <v>2135.77</v>
      </c>
      <c r="J5073" s="85">
        <v>2632.84</v>
      </c>
      <c r="K5073" s="85">
        <v>-497.07</v>
      </c>
      <c r="L5073" s="146">
        <v>533.94000000000005</v>
      </c>
      <c r="M5073" s="146">
        <v>36.869999999999997</v>
      </c>
      <c r="N5073" s="146">
        <v>0</v>
      </c>
      <c r="Y5073" s="32">
        <f t="shared" ref="Y5073:Y5136" si="79">F5073+M5073+R5073+W5073</f>
        <v>695.08</v>
      </c>
    </row>
    <row r="5074" spans="1:25" x14ac:dyDescent="0.25">
      <c r="A5074" s="83" t="s">
        <v>12742</v>
      </c>
      <c r="B5074" s="84" t="s">
        <v>5147</v>
      </c>
      <c r="C5074" s="19">
        <v>5599.91</v>
      </c>
      <c r="D5074" s="19">
        <v>106.4</v>
      </c>
      <c r="E5074" s="19">
        <v>0</v>
      </c>
      <c r="F5074" s="19">
        <v>106.4</v>
      </c>
      <c r="G5074" s="19">
        <v>0</v>
      </c>
      <c r="H5074" s="85">
        <v>23765.02</v>
      </c>
      <c r="I5074" s="85">
        <v>451.54</v>
      </c>
      <c r="J5074" s="85">
        <v>425.59</v>
      </c>
      <c r="K5074" s="85">
        <v>25.95</v>
      </c>
      <c r="L5074" s="146">
        <v>112.89</v>
      </c>
      <c r="M5074" s="146">
        <v>138.84</v>
      </c>
      <c r="N5074" s="146">
        <v>0</v>
      </c>
      <c r="Y5074" s="32">
        <f t="shared" si="79"/>
        <v>245.24</v>
      </c>
    </row>
    <row r="5075" spans="1:25" x14ac:dyDescent="0.25">
      <c r="A5075" s="83" t="s">
        <v>12743</v>
      </c>
      <c r="B5075" s="84" t="s">
        <v>5148</v>
      </c>
      <c r="C5075" s="19">
        <v>13788.14</v>
      </c>
      <c r="D5075" s="19">
        <v>261.98</v>
      </c>
      <c r="E5075" s="19">
        <v>0</v>
      </c>
      <c r="F5075" s="19">
        <v>261.98</v>
      </c>
      <c r="G5075" s="19">
        <v>0</v>
      </c>
      <c r="H5075" s="85">
        <v>65903.62</v>
      </c>
      <c r="I5075" s="85">
        <v>1252.17</v>
      </c>
      <c r="J5075" s="85">
        <v>1047.9000000000001</v>
      </c>
      <c r="K5075" s="85">
        <v>204.27</v>
      </c>
      <c r="L5075" s="146">
        <v>313.04000000000002</v>
      </c>
      <c r="M5075" s="146">
        <v>517.30999999999995</v>
      </c>
      <c r="N5075" s="146">
        <v>0</v>
      </c>
      <c r="Y5075" s="32">
        <f t="shared" si="79"/>
        <v>779.29</v>
      </c>
    </row>
    <row r="5076" spans="1:25" x14ac:dyDescent="0.25">
      <c r="A5076" s="83" t="s">
        <v>12744</v>
      </c>
      <c r="B5076" s="84" t="s">
        <v>5149</v>
      </c>
      <c r="C5076" s="19">
        <v>13839.4</v>
      </c>
      <c r="D5076" s="19">
        <v>262.95</v>
      </c>
      <c r="E5076" s="19">
        <v>0</v>
      </c>
      <c r="F5076" s="19">
        <v>262.95</v>
      </c>
      <c r="G5076" s="19">
        <v>0</v>
      </c>
      <c r="H5076" s="85">
        <v>52158.57</v>
      </c>
      <c r="I5076" s="85">
        <v>991.01</v>
      </c>
      <c r="J5076" s="85">
        <v>1051.79</v>
      </c>
      <c r="K5076" s="85">
        <v>-60.78</v>
      </c>
      <c r="L5076" s="146">
        <v>247.75</v>
      </c>
      <c r="M5076" s="146">
        <v>186.97</v>
      </c>
      <c r="N5076" s="146">
        <v>0</v>
      </c>
      <c r="Y5076" s="32">
        <f t="shared" si="79"/>
        <v>449.91999999999996</v>
      </c>
    </row>
    <row r="5077" spans="1:25" x14ac:dyDescent="0.25">
      <c r="A5077" s="83" t="s">
        <v>12745</v>
      </c>
      <c r="B5077" s="84" t="s">
        <v>5150</v>
      </c>
      <c r="C5077" s="19">
        <v>8499.27</v>
      </c>
      <c r="D5077" s="19">
        <v>161.49</v>
      </c>
      <c r="E5077" s="19">
        <v>0</v>
      </c>
      <c r="F5077" s="19">
        <v>161.49</v>
      </c>
      <c r="G5077" s="19">
        <v>0</v>
      </c>
      <c r="H5077" s="85">
        <v>16005.77</v>
      </c>
      <c r="I5077" s="85">
        <v>304.11</v>
      </c>
      <c r="J5077" s="85">
        <v>645.94000000000005</v>
      </c>
      <c r="K5077" s="85">
        <v>-341.83</v>
      </c>
      <c r="L5077" s="146">
        <v>76.03</v>
      </c>
      <c r="M5077" s="146">
        <v>0</v>
      </c>
      <c r="N5077" s="146">
        <v>265.8</v>
      </c>
      <c r="Y5077" s="32">
        <f t="shared" si="79"/>
        <v>161.49</v>
      </c>
    </row>
    <row r="5078" spans="1:25" x14ac:dyDescent="0.25">
      <c r="A5078" s="83" t="s">
        <v>12746</v>
      </c>
      <c r="B5078" s="84" t="s">
        <v>5151</v>
      </c>
      <c r="C5078" s="19">
        <v>8172.17</v>
      </c>
      <c r="D5078" s="19">
        <v>155.27000000000001</v>
      </c>
      <c r="E5078" s="19">
        <v>0</v>
      </c>
      <c r="F5078" s="19">
        <v>155.27000000000001</v>
      </c>
      <c r="G5078" s="19">
        <v>0</v>
      </c>
      <c r="H5078" s="85">
        <v>24026.7</v>
      </c>
      <c r="I5078" s="85">
        <v>456.51</v>
      </c>
      <c r="J5078" s="85">
        <v>621.09</v>
      </c>
      <c r="K5078" s="85">
        <v>-164.58</v>
      </c>
      <c r="L5078" s="146">
        <v>114.13</v>
      </c>
      <c r="M5078" s="146">
        <v>0</v>
      </c>
      <c r="N5078" s="146">
        <v>50.45</v>
      </c>
      <c r="Y5078" s="32">
        <f t="shared" si="79"/>
        <v>155.27000000000001</v>
      </c>
    </row>
    <row r="5079" spans="1:25" x14ac:dyDescent="0.25">
      <c r="A5079" s="83" t="s">
        <v>12747</v>
      </c>
      <c r="B5079" s="84" t="s">
        <v>5152</v>
      </c>
      <c r="C5079" s="19">
        <v>4653.43</v>
      </c>
      <c r="D5079" s="19">
        <v>88.42</v>
      </c>
      <c r="E5079" s="19">
        <v>0</v>
      </c>
      <c r="F5079" s="19">
        <v>88.42</v>
      </c>
      <c r="G5079" s="19">
        <v>0</v>
      </c>
      <c r="H5079" s="85">
        <v>21745.08</v>
      </c>
      <c r="I5079" s="85">
        <v>413.16</v>
      </c>
      <c r="J5079" s="85">
        <v>353.66</v>
      </c>
      <c r="K5079" s="85">
        <v>59.5</v>
      </c>
      <c r="L5079" s="146">
        <v>103.29</v>
      </c>
      <c r="M5079" s="146">
        <v>162.79</v>
      </c>
      <c r="N5079" s="146">
        <v>0</v>
      </c>
      <c r="Y5079" s="32">
        <f t="shared" si="79"/>
        <v>251.20999999999998</v>
      </c>
    </row>
    <row r="5080" spans="1:25" x14ac:dyDescent="0.25">
      <c r="A5080" s="83" t="s">
        <v>12748</v>
      </c>
      <c r="B5080" s="84" t="s">
        <v>5153</v>
      </c>
      <c r="C5080" s="19">
        <v>2758.13</v>
      </c>
      <c r="D5080" s="19">
        <v>52.41</v>
      </c>
      <c r="E5080" s="19">
        <v>0</v>
      </c>
      <c r="F5080" s="19">
        <v>52.41</v>
      </c>
      <c r="G5080" s="19">
        <v>0</v>
      </c>
      <c r="H5080" s="85">
        <v>5184.13</v>
      </c>
      <c r="I5080" s="85">
        <v>98.5</v>
      </c>
      <c r="J5080" s="85">
        <v>209.62</v>
      </c>
      <c r="K5080" s="85">
        <v>-111.12</v>
      </c>
      <c r="L5080" s="146">
        <v>24.63</v>
      </c>
      <c r="M5080" s="146">
        <v>0</v>
      </c>
      <c r="N5080" s="146">
        <v>86.49</v>
      </c>
      <c r="Y5080" s="32">
        <f t="shared" si="79"/>
        <v>52.41</v>
      </c>
    </row>
    <row r="5081" spans="1:25" x14ac:dyDescent="0.25">
      <c r="A5081" s="83" t="s">
        <v>12749</v>
      </c>
      <c r="B5081" s="84" t="s">
        <v>5154</v>
      </c>
      <c r="C5081" s="19">
        <v>12021.06</v>
      </c>
      <c r="D5081" s="19">
        <v>228.4</v>
      </c>
      <c r="E5081" s="19">
        <v>0</v>
      </c>
      <c r="F5081" s="19">
        <v>228.4</v>
      </c>
      <c r="G5081" s="19">
        <v>0</v>
      </c>
      <c r="H5081" s="85">
        <v>48864.29</v>
      </c>
      <c r="I5081" s="85">
        <v>928.42</v>
      </c>
      <c r="J5081" s="85">
        <v>913.6</v>
      </c>
      <c r="K5081" s="85">
        <v>14.82</v>
      </c>
      <c r="L5081" s="146">
        <v>232.11</v>
      </c>
      <c r="M5081" s="146">
        <v>246.93</v>
      </c>
      <c r="N5081" s="146">
        <v>0</v>
      </c>
      <c r="Y5081" s="32">
        <f t="shared" si="79"/>
        <v>475.33000000000004</v>
      </c>
    </row>
    <row r="5082" spans="1:25" x14ac:dyDescent="0.25">
      <c r="A5082" s="83" t="s">
        <v>12750</v>
      </c>
      <c r="B5082" s="84" t="s">
        <v>5155</v>
      </c>
      <c r="C5082" s="19">
        <v>3095.54</v>
      </c>
      <c r="D5082" s="19">
        <v>58.82</v>
      </c>
      <c r="E5082" s="19">
        <v>0</v>
      </c>
      <c r="F5082" s="19">
        <v>58.82</v>
      </c>
      <c r="G5082" s="19">
        <v>0</v>
      </c>
      <c r="H5082" s="85">
        <v>10119.959999999999</v>
      </c>
      <c r="I5082" s="85">
        <v>192.28</v>
      </c>
      <c r="J5082" s="85">
        <v>235.26</v>
      </c>
      <c r="K5082" s="85">
        <v>-42.98</v>
      </c>
      <c r="L5082" s="146">
        <v>48.07</v>
      </c>
      <c r="M5082" s="146">
        <v>5.09</v>
      </c>
      <c r="N5082" s="146">
        <v>0</v>
      </c>
      <c r="Y5082" s="32">
        <f t="shared" si="79"/>
        <v>63.91</v>
      </c>
    </row>
    <row r="5083" spans="1:25" x14ac:dyDescent="0.25">
      <c r="A5083" s="83" t="s">
        <v>12751</v>
      </c>
      <c r="B5083" s="84" t="s">
        <v>5156</v>
      </c>
      <c r="C5083" s="19">
        <v>839.93</v>
      </c>
      <c r="D5083" s="19">
        <v>15.96</v>
      </c>
      <c r="E5083" s="19">
        <v>0</v>
      </c>
      <c r="F5083" s="19">
        <v>15.96</v>
      </c>
      <c r="G5083" s="19">
        <v>0</v>
      </c>
      <c r="H5083" s="85">
        <v>1437.18</v>
      </c>
      <c r="I5083" s="85">
        <v>27.31</v>
      </c>
      <c r="J5083" s="85">
        <v>63.83</v>
      </c>
      <c r="K5083" s="85">
        <v>-36.520000000000003</v>
      </c>
      <c r="L5083" s="146">
        <v>6.83</v>
      </c>
      <c r="M5083" s="146">
        <v>0</v>
      </c>
      <c r="N5083" s="146">
        <v>29.69</v>
      </c>
      <c r="Y5083" s="32">
        <f t="shared" si="79"/>
        <v>15.96</v>
      </c>
    </row>
    <row r="5084" spans="1:25" x14ac:dyDescent="0.25">
      <c r="A5084" s="83" t="s">
        <v>12752</v>
      </c>
      <c r="B5084" s="84" t="s">
        <v>5157</v>
      </c>
      <c r="C5084" s="19">
        <v>2202.31</v>
      </c>
      <c r="D5084" s="19">
        <v>41.85</v>
      </c>
      <c r="E5084" s="19">
        <v>0</v>
      </c>
      <c r="F5084" s="19">
        <v>41.85</v>
      </c>
      <c r="G5084" s="19">
        <v>0</v>
      </c>
      <c r="H5084" s="85">
        <v>5034.3999999999996</v>
      </c>
      <c r="I5084" s="85">
        <v>95.65</v>
      </c>
      <c r="J5084" s="85">
        <v>167.38</v>
      </c>
      <c r="K5084" s="85">
        <v>-71.73</v>
      </c>
      <c r="L5084" s="146">
        <v>23.91</v>
      </c>
      <c r="M5084" s="146">
        <v>0</v>
      </c>
      <c r="N5084" s="146">
        <v>47.82</v>
      </c>
      <c r="Y5084" s="32">
        <f t="shared" si="79"/>
        <v>41.85</v>
      </c>
    </row>
    <row r="5085" spans="1:25" x14ac:dyDescent="0.25">
      <c r="A5085" s="83" t="s">
        <v>12753</v>
      </c>
      <c r="B5085" s="84" t="s">
        <v>5158</v>
      </c>
      <c r="C5085" s="19">
        <v>15055.5</v>
      </c>
      <c r="D5085" s="19">
        <v>286.06</v>
      </c>
      <c r="E5085" s="19">
        <v>0</v>
      </c>
      <c r="F5085" s="19">
        <v>286.06</v>
      </c>
      <c r="G5085" s="19">
        <v>0</v>
      </c>
      <c r="H5085" s="85">
        <v>53850.27</v>
      </c>
      <c r="I5085" s="85">
        <v>1023.16</v>
      </c>
      <c r="J5085" s="85">
        <v>1144.22</v>
      </c>
      <c r="K5085" s="85">
        <v>-121.06</v>
      </c>
      <c r="L5085" s="146">
        <v>255.79</v>
      </c>
      <c r="M5085" s="146">
        <v>134.72999999999999</v>
      </c>
      <c r="N5085" s="146">
        <v>0</v>
      </c>
      <c r="Y5085" s="32">
        <f t="shared" si="79"/>
        <v>420.78999999999996</v>
      </c>
    </row>
    <row r="5086" spans="1:25" x14ac:dyDescent="0.25">
      <c r="A5086" s="83" t="s">
        <v>12754</v>
      </c>
      <c r="B5086" s="84" t="s">
        <v>5159</v>
      </c>
      <c r="C5086" s="19">
        <v>1030.3599999999999</v>
      </c>
      <c r="D5086" s="19">
        <v>19.579999999999998</v>
      </c>
      <c r="E5086" s="19">
        <v>0</v>
      </c>
      <c r="F5086" s="19">
        <v>19.579999999999998</v>
      </c>
      <c r="G5086" s="19">
        <v>0</v>
      </c>
      <c r="H5086" s="85">
        <v>2877.52</v>
      </c>
      <c r="I5086" s="85">
        <v>54.67</v>
      </c>
      <c r="J5086" s="85">
        <v>78.31</v>
      </c>
      <c r="K5086" s="85">
        <v>-23.64</v>
      </c>
      <c r="L5086" s="146">
        <v>13.67</v>
      </c>
      <c r="M5086" s="146">
        <v>0</v>
      </c>
      <c r="N5086" s="146">
        <v>9.9700000000000006</v>
      </c>
      <c r="Y5086" s="32">
        <f t="shared" si="79"/>
        <v>19.579999999999998</v>
      </c>
    </row>
    <row r="5087" spans="1:25" x14ac:dyDescent="0.25">
      <c r="A5087" s="83" t="s">
        <v>12755</v>
      </c>
      <c r="B5087" s="84" t="s">
        <v>5160</v>
      </c>
      <c r="C5087" s="19">
        <v>1589.79</v>
      </c>
      <c r="D5087" s="19">
        <v>30.21</v>
      </c>
      <c r="E5087" s="19">
        <v>0</v>
      </c>
      <c r="F5087" s="19">
        <v>30.21</v>
      </c>
      <c r="G5087" s="19">
        <v>0</v>
      </c>
      <c r="H5087" s="85">
        <v>7113.4</v>
      </c>
      <c r="I5087" s="85">
        <v>135.15</v>
      </c>
      <c r="J5087" s="85">
        <v>120.82</v>
      </c>
      <c r="K5087" s="85">
        <v>14.33</v>
      </c>
      <c r="L5087" s="146">
        <v>33.79</v>
      </c>
      <c r="M5087" s="146">
        <v>48.12</v>
      </c>
      <c r="N5087" s="146">
        <v>0</v>
      </c>
      <c r="Y5087" s="32">
        <f t="shared" si="79"/>
        <v>78.33</v>
      </c>
    </row>
    <row r="5088" spans="1:25" x14ac:dyDescent="0.25">
      <c r="A5088" s="83" t="s">
        <v>12756</v>
      </c>
      <c r="B5088" s="84" t="s">
        <v>5161</v>
      </c>
      <c r="C5088" s="19">
        <v>265432.7</v>
      </c>
      <c r="D5088" s="19">
        <v>5043.22</v>
      </c>
      <c r="E5088" s="19">
        <v>0</v>
      </c>
      <c r="F5088" s="19">
        <v>5043.22</v>
      </c>
      <c r="G5088" s="19">
        <v>0</v>
      </c>
      <c r="H5088" s="85">
        <v>970957.43</v>
      </c>
      <c r="I5088" s="85">
        <v>18448.189999999999</v>
      </c>
      <c r="J5088" s="85">
        <v>20172.89</v>
      </c>
      <c r="K5088" s="85">
        <v>-1724.7</v>
      </c>
      <c r="L5088" s="146">
        <v>4612.05</v>
      </c>
      <c r="M5088" s="146">
        <v>2887.35</v>
      </c>
      <c r="N5088" s="146">
        <v>0</v>
      </c>
      <c r="Y5088" s="32">
        <f t="shared" si="79"/>
        <v>7930.57</v>
      </c>
    </row>
    <row r="5089" spans="1:25" x14ac:dyDescent="0.25">
      <c r="A5089" s="83" t="s">
        <v>12757</v>
      </c>
      <c r="B5089" s="84" t="s">
        <v>5162</v>
      </c>
      <c r="C5089" s="19">
        <v>7692.02</v>
      </c>
      <c r="D5089" s="19">
        <v>146.15</v>
      </c>
      <c r="E5089" s="19">
        <v>0</v>
      </c>
      <c r="F5089" s="19">
        <v>146.15</v>
      </c>
      <c r="G5089" s="19">
        <v>0</v>
      </c>
      <c r="H5089" s="85">
        <v>25448.19</v>
      </c>
      <c r="I5089" s="85">
        <v>483.52</v>
      </c>
      <c r="J5089" s="85">
        <v>584.59</v>
      </c>
      <c r="K5089" s="85">
        <v>-101.07</v>
      </c>
      <c r="L5089" s="146">
        <v>120.88</v>
      </c>
      <c r="M5089" s="146">
        <v>19.809999999999999</v>
      </c>
      <c r="N5089" s="146">
        <v>0</v>
      </c>
      <c r="Y5089" s="32">
        <f t="shared" si="79"/>
        <v>165.96</v>
      </c>
    </row>
    <row r="5090" spans="1:25" x14ac:dyDescent="0.25">
      <c r="A5090" s="83" t="s">
        <v>12758</v>
      </c>
      <c r="B5090" s="84" t="s">
        <v>5163</v>
      </c>
      <c r="C5090" s="19">
        <v>3289.72</v>
      </c>
      <c r="D5090" s="19">
        <v>62.51</v>
      </c>
      <c r="E5090" s="19">
        <v>0</v>
      </c>
      <c r="F5090" s="19">
        <v>62.51</v>
      </c>
      <c r="G5090" s="19">
        <v>0</v>
      </c>
      <c r="H5090" s="85">
        <v>13015.57</v>
      </c>
      <c r="I5090" s="85">
        <v>247.3</v>
      </c>
      <c r="J5090" s="85">
        <v>250.02</v>
      </c>
      <c r="K5090" s="85">
        <v>-2.72</v>
      </c>
      <c r="L5090" s="146">
        <v>61.83</v>
      </c>
      <c r="M5090" s="146">
        <v>59.11</v>
      </c>
      <c r="N5090" s="146">
        <v>0</v>
      </c>
      <c r="Y5090" s="32">
        <f t="shared" si="79"/>
        <v>121.62</v>
      </c>
    </row>
    <row r="5091" spans="1:25" x14ac:dyDescent="0.25">
      <c r="A5091" s="83" t="s">
        <v>12759</v>
      </c>
      <c r="B5091" s="84" t="s">
        <v>5164</v>
      </c>
      <c r="C5091" s="19">
        <v>1126.47</v>
      </c>
      <c r="D5091" s="19">
        <v>21.4</v>
      </c>
      <c r="E5091" s="19">
        <v>0</v>
      </c>
      <c r="F5091" s="19">
        <v>21.4</v>
      </c>
      <c r="G5091" s="19">
        <v>0</v>
      </c>
      <c r="H5091" s="85">
        <v>3468.86</v>
      </c>
      <c r="I5091" s="85">
        <v>65.91</v>
      </c>
      <c r="J5091" s="85">
        <v>85.61</v>
      </c>
      <c r="K5091" s="85">
        <v>-19.7</v>
      </c>
      <c r="L5091" s="146">
        <v>16.48</v>
      </c>
      <c r="M5091" s="146">
        <v>0</v>
      </c>
      <c r="N5091" s="146">
        <v>3.22</v>
      </c>
      <c r="Y5091" s="32">
        <f t="shared" si="79"/>
        <v>21.4</v>
      </c>
    </row>
    <row r="5092" spans="1:25" x14ac:dyDescent="0.25">
      <c r="A5092" s="83" t="s">
        <v>12760</v>
      </c>
      <c r="B5092" s="84" t="s">
        <v>5165</v>
      </c>
      <c r="C5092" s="19">
        <v>21441.14</v>
      </c>
      <c r="D5092" s="19">
        <v>407.38</v>
      </c>
      <c r="E5092" s="19">
        <v>0</v>
      </c>
      <c r="F5092" s="19">
        <v>407.38</v>
      </c>
      <c r="G5092" s="19">
        <v>0</v>
      </c>
      <c r="H5092" s="85">
        <v>72595.13</v>
      </c>
      <c r="I5092" s="85">
        <v>1379.31</v>
      </c>
      <c r="J5092" s="85">
        <v>1629.53</v>
      </c>
      <c r="K5092" s="85">
        <v>-250.22</v>
      </c>
      <c r="L5092" s="146">
        <v>344.83</v>
      </c>
      <c r="M5092" s="146">
        <v>94.61</v>
      </c>
      <c r="N5092" s="146">
        <v>0</v>
      </c>
      <c r="Y5092" s="32">
        <f t="shared" si="79"/>
        <v>501.99</v>
      </c>
    </row>
    <row r="5093" spans="1:25" x14ac:dyDescent="0.25">
      <c r="A5093" s="83" t="s">
        <v>12761</v>
      </c>
      <c r="B5093" s="84" t="s">
        <v>5166</v>
      </c>
      <c r="C5093" s="19">
        <v>2504.2600000000002</v>
      </c>
      <c r="D5093" s="19">
        <v>47.58</v>
      </c>
      <c r="E5093" s="19">
        <v>0</v>
      </c>
      <c r="F5093" s="19">
        <v>47.58</v>
      </c>
      <c r="G5093" s="19">
        <v>0</v>
      </c>
      <c r="H5093" s="85">
        <v>11372.45</v>
      </c>
      <c r="I5093" s="85">
        <v>216.08</v>
      </c>
      <c r="J5093" s="85">
        <v>190.32</v>
      </c>
      <c r="K5093" s="85">
        <v>25.76</v>
      </c>
      <c r="L5093" s="146">
        <v>54.02</v>
      </c>
      <c r="M5093" s="146">
        <v>79.78</v>
      </c>
      <c r="N5093" s="146">
        <v>0</v>
      </c>
      <c r="Y5093" s="32">
        <f t="shared" si="79"/>
        <v>127.36</v>
      </c>
    </row>
    <row r="5094" spans="1:25" x14ac:dyDescent="0.25">
      <c r="A5094" s="83" t="s">
        <v>12762</v>
      </c>
      <c r="B5094" s="84" t="s">
        <v>5167</v>
      </c>
      <c r="C5094" s="19">
        <v>8486.2800000000007</v>
      </c>
      <c r="D5094" s="19">
        <v>161.24</v>
      </c>
      <c r="E5094" s="19">
        <v>0</v>
      </c>
      <c r="F5094" s="19">
        <v>161.24</v>
      </c>
      <c r="G5094" s="19">
        <v>0</v>
      </c>
      <c r="H5094" s="85">
        <v>27954.82</v>
      </c>
      <c r="I5094" s="85">
        <v>531.14</v>
      </c>
      <c r="J5094" s="85">
        <v>644.96</v>
      </c>
      <c r="K5094" s="85">
        <v>-113.82</v>
      </c>
      <c r="L5094" s="146">
        <v>132.79</v>
      </c>
      <c r="M5094" s="146">
        <v>18.97</v>
      </c>
      <c r="N5094" s="146">
        <v>0</v>
      </c>
      <c r="Y5094" s="32">
        <f t="shared" si="79"/>
        <v>180.21</v>
      </c>
    </row>
    <row r="5095" spans="1:25" x14ac:dyDescent="0.25">
      <c r="A5095" s="83" t="s">
        <v>12763</v>
      </c>
      <c r="B5095" s="84" t="s">
        <v>5168</v>
      </c>
      <c r="C5095" s="19">
        <v>3555.13</v>
      </c>
      <c r="D5095" s="19">
        <v>67.55</v>
      </c>
      <c r="E5095" s="19">
        <v>0</v>
      </c>
      <c r="F5095" s="19">
        <v>67.55</v>
      </c>
      <c r="G5095" s="19">
        <v>0</v>
      </c>
      <c r="H5095" s="85">
        <v>10878.33</v>
      </c>
      <c r="I5095" s="85">
        <v>206.69</v>
      </c>
      <c r="J5095" s="85">
        <v>270.19</v>
      </c>
      <c r="K5095" s="85">
        <v>-63.5</v>
      </c>
      <c r="L5095" s="146">
        <v>51.67</v>
      </c>
      <c r="M5095" s="146">
        <v>0</v>
      </c>
      <c r="N5095" s="146">
        <v>11.83</v>
      </c>
      <c r="Y5095" s="32">
        <f t="shared" si="79"/>
        <v>67.55</v>
      </c>
    </row>
    <row r="5096" spans="1:25" x14ac:dyDescent="0.25">
      <c r="A5096" s="83" t="s">
        <v>12764</v>
      </c>
      <c r="B5096" s="84" t="s">
        <v>5169</v>
      </c>
      <c r="C5096" s="19">
        <v>8933.2900000000009</v>
      </c>
      <c r="D5096" s="19">
        <v>169.73</v>
      </c>
      <c r="E5096" s="19">
        <v>0</v>
      </c>
      <c r="F5096" s="19">
        <v>169.73</v>
      </c>
      <c r="G5096" s="19">
        <v>0</v>
      </c>
      <c r="H5096" s="85">
        <v>25152.15</v>
      </c>
      <c r="I5096" s="85">
        <v>477.89</v>
      </c>
      <c r="J5096" s="85">
        <v>678.93</v>
      </c>
      <c r="K5096" s="85">
        <v>-201.04</v>
      </c>
      <c r="L5096" s="146">
        <v>119.47</v>
      </c>
      <c r="M5096" s="146">
        <v>0</v>
      </c>
      <c r="N5096" s="146">
        <v>81.569999999999993</v>
      </c>
      <c r="Y5096" s="32">
        <f t="shared" si="79"/>
        <v>169.73</v>
      </c>
    </row>
    <row r="5097" spans="1:25" x14ac:dyDescent="0.25">
      <c r="A5097" s="83" t="s">
        <v>12765</v>
      </c>
      <c r="B5097" s="84" t="s">
        <v>5170</v>
      </c>
      <c r="C5097" s="19">
        <v>2994.13</v>
      </c>
      <c r="D5097" s="19">
        <v>56.89</v>
      </c>
      <c r="E5097" s="19">
        <v>0</v>
      </c>
      <c r="F5097" s="19">
        <v>56.89</v>
      </c>
      <c r="G5097" s="19">
        <v>0</v>
      </c>
      <c r="H5097" s="85">
        <v>10173.57</v>
      </c>
      <c r="I5097" s="85">
        <v>193.3</v>
      </c>
      <c r="J5097" s="85">
        <v>227.55</v>
      </c>
      <c r="K5097" s="85">
        <v>-34.25</v>
      </c>
      <c r="L5097" s="146">
        <v>48.33</v>
      </c>
      <c r="M5097" s="146">
        <v>14.08</v>
      </c>
      <c r="N5097" s="146">
        <v>0</v>
      </c>
      <c r="Y5097" s="32">
        <f t="shared" si="79"/>
        <v>70.97</v>
      </c>
    </row>
    <row r="5098" spans="1:25" x14ac:dyDescent="0.25">
      <c r="A5098" s="83" t="s">
        <v>12766</v>
      </c>
      <c r="B5098" s="84" t="s">
        <v>5171</v>
      </c>
      <c r="C5098" s="19">
        <v>9355.51</v>
      </c>
      <c r="D5098" s="19">
        <v>177.76</v>
      </c>
      <c r="E5098" s="19">
        <v>0</v>
      </c>
      <c r="F5098" s="19">
        <v>177.76</v>
      </c>
      <c r="G5098" s="19">
        <v>0</v>
      </c>
      <c r="H5098" s="85">
        <v>33451.629999999997</v>
      </c>
      <c r="I5098" s="85">
        <v>635.58000000000004</v>
      </c>
      <c r="J5098" s="85">
        <v>711.02</v>
      </c>
      <c r="K5098" s="85">
        <v>-75.44</v>
      </c>
      <c r="L5098" s="146">
        <v>158.9</v>
      </c>
      <c r="M5098" s="146">
        <v>83.46</v>
      </c>
      <c r="N5098" s="146">
        <v>0</v>
      </c>
      <c r="Y5098" s="32">
        <f t="shared" si="79"/>
        <v>261.21999999999997</v>
      </c>
    </row>
    <row r="5099" spans="1:25" x14ac:dyDescent="0.25">
      <c r="A5099" s="83" t="s">
        <v>12767</v>
      </c>
      <c r="B5099" s="84" t="s">
        <v>5172</v>
      </c>
      <c r="C5099" s="19">
        <v>2268.75</v>
      </c>
      <c r="D5099" s="19">
        <v>43.11</v>
      </c>
      <c r="E5099" s="19">
        <v>0</v>
      </c>
      <c r="F5099" s="19">
        <v>43.11</v>
      </c>
      <c r="G5099" s="19">
        <v>0</v>
      </c>
      <c r="H5099" s="85">
        <v>5610.21</v>
      </c>
      <c r="I5099" s="85">
        <v>106.59</v>
      </c>
      <c r="J5099" s="85">
        <v>172.43</v>
      </c>
      <c r="K5099" s="85">
        <v>-65.84</v>
      </c>
      <c r="L5099" s="146">
        <v>26.65</v>
      </c>
      <c r="M5099" s="146">
        <v>0</v>
      </c>
      <c r="N5099" s="146">
        <v>39.19</v>
      </c>
      <c r="Y5099" s="32">
        <f t="shared" si="79"/>
        <v>43.11</v>
      </c>
    </row>
    <row r="5100" spans="1:25" x14ac:dyDescent="0.25">
      <c r="A5100" s="83" t="s">
        <v>12768</v>
      </c>
      <c r="B5100" s="84" t="s">
        <v>5173</v>
      </c>
      <c r="C5100" s="19">
        <v>12869.26</v>
      </c>
      <c r="D5100" s="19">
        <v>244.52</v>
      </c>
      <c r="E5100" s="19">
        <v>0</v>
      </c>
      <c r="F5100" s="19">
        <v>244.52</v>
      </c>
      <c r="G5100" s="19">
        <v>0</v>
      </c>
      <c r="H5100" s="85">
        <v>52518.62</v>
      </c>
      <c r="I5100" s="85">
        <v>997.85</v>
      </c>
      <c r="J5100" s="85">
        <v>978.06</v>
      </c>
      <c r="K5100" s="85">
        <v>19.79</v>
      </c>
      <c r="L5100" s="146">
        <v>249.46</v>
      </c>
      <c r="M5100" s="146">
        <v>269.25</v>
      </c>
      <c r="N5100" s="146">
        <v>0</v>
      </c>
      <c r="Y5100" s="32">
        <f t="shared" si="79"/>
        <v>513.77</v>
      </c>
    </row>
    <row r="5101" spans="1:25" x14ac:dyDescent="0.25">
      <c r="A5101" s="83" t="s">
        <v>12769</v>
      </c>
      <c r="B5101" s="84" t="s">
        <v>5174</v>
      </c>
      <c r="C5101" s="19">
        <v>11407.74</v>
      </c>
      <c r="D5101" s="19">
        <v>216.75</v>
      </c>
      <c r="E5101" s="19">
        <v>0</v>
      </c>
      <c r="F5101" s="19">
        <v>216.75</v>
      </c>
      <c r="G5101" s="19">
        <v>0</v>
      </c>
      <c r="H5101" s="85">
        <v>40369.35</v>
      </c>
      <c r="I5101" s="85">
        <v>767.02</v>
      </c>
      <c r="J5101" s="85">
        <v>866.99</v>
      </c>
      <c r="K5101" s="85">
        <v>-99.97</v>
      </c>
      <c r="L5101" s="146">
        <v>191.76</v>
      </c>
      <c r="M5101" s="146">
        <v>91.79</v>
      </c>
      <c r="N5101" s="146">
        <v>0</v>
      </c>
      <c r="Y5101" s="32">
        <f t="shared" si="79"/>
        <v>308.54000000000002</v>
      </c>
    </row>
    <row r="5102" spans="1:25" x14ac:dyDescent="0.25">
      <c r="A5102" s="83" t="s">
        <v>12770</v>
      </c>
      <c r="B5102" s="84" t="s">
        <v>5175</v>
      </c>
      <c r="C5102" s="19">
        <v>66632.19</v>
      </c>
      <c r="D5102" s="19">
        <v>1266.01</v>
      </c>
      <c r="E5102" s="19">
        <v>0</v>
      </c>
      <c r="F5102" s="19">
        <v>1266.01</v>
      </c>
      <c r="G5102" s="19">
        <v>0</v>
      </c>
      <c r="H5102" s="85">
        <v>251674.07</v>
      </c>
      <c r="I5102" s="85">
        <v>4781.8100000000004</v>
      </c>
      <c r="J5102" s="85">
        <v>5064.05</v>
      </c>
      <c r="K5102" s="85">
        <v>-282.24</v>
      </c>
      <c r="L5102" s="146">
        <v>1195.45</v>
      </c>
      <c r="M5102" s="146">
        <v>913.21</v>
      </c>
      <c r="N5102" s="146">
        <v>0</v>
      </c>
      <c r="Y5102" s="32">
        <f t="shared" si="79"/>
        <v>2179.2200000000003</v>
      </c>
    </row>
    <row r="5103" spans="1:25" x14ac:dyDescent="0.25">
      <c r="A5103" s="83" t="s">
        <v>12771</v>
      </c>
      <c r="B5103" s="84" t="s">
        <v>5176</v>
      </c>
      <c r="C5103" s="19">
        <v>22797.5</v>
      </c>
      <c r="D5103" s="19">
        <v>433.15</v>
      </c>
      <c r="E5103" s="19">
        <v>0</v>
      </c>
      <c r="F5103" s="19">
        <v>433.15</v>
      </c>
      <c r="G5103" s="19">
        <v>0</v>
      </c>
      <c r="H5103" s="85">
        <v>87568.56</v>
      </c>
      <c r="I5103" s="85">
        <v>1663.8</v>
      </c>
      <c r="J5103" s="85">
        <v>1732.61</v>
      </c>
      <c r="K5103" s="85">
        <v>-68.81</v>
      </c>
      <c r="L5103" s="146">
        <v>415.95</v>
      </c>
      <c r="M5103" s="146">
        <v>347.14</v>
      </c>
      <c r="N5103" s="146">
        <v>0</v>
      </c>
      <c r="Y5103" s="32">
        <f t="shared" si="79"/>
        <v>780.29</v>
      </c>
    </row>
    <row r="5104" spans="1:25" x14ac:dyDescent="0.25">
      <c r="A5104" s="83" t="s">
        <v>12772</v>
      </c>
      <c r="B5104" s="84" t="s">
        <v>5177</v>
      </c>
      <c r="C5104" s="19">
        <v>25181.55</v>
      </c>
      <c r="D5104" s="19">
        <v>478.45</v>
      </c>
      <c r="E5104" s="19">
        <v>0</v>
      </c>
      <c r="F5104" s="19">
        <v>478.45</v>
      </c>
      <c r="G5104" s="19">
        <v>0</v>
      </c>
      <c r="H5104" s="85">
        <v>90956.18</v>
      </c>
      <c r="I5104" s="85">
        <v>1728.17</v>
      </c>
      <c r="J5104" s="85">
        <v>1913.8</v>
      </c>
      <c r="K5104" s="85">
        <v>-185.63</v>
      </c>
      <c r="L5104" s="146">
        <v>432.04</v>
      </c>
      <c r="M5104" s="146">
        <v>246.41</v>
      </c>
      <c r="N5104" s="146">
        <v>0</v>
      </c>
      <c r="Y5104" s="32">
        <f t="shared" si="79"/>
        <v>724.86</v>
      </c>
    </row>
    <row r="5105" spans="1:25" x14ac:dyDescent="0.25">
      <c r="A5105" s="83" t="s">
        <v>12773</v>
      </c>
      <c r="B5105" s="84" t="s">
        <v>5178</v>
      </c>
      <c r="C5105" s="19">
        <v>55278.37</v>
      </c>
      <c r="D5105" s="19">
        <v>1050.29</v>
      </c>
      <c r="E5105" s="19">
        <v>0</v>
      </c>
      <c r="F5105" s="19">
        <v>1050.29</v>
      </c>
      <c r="G5105" s="19">
        <v>0</v>
      </c>
      <c r="H5105" s="85">
        <v>157962.63</v>
      </c>
      <c r="I5105" s="85">
        <v>3001.29</v>
      </c>
      <c r="J5105" s="85">
        <v>4201.16</v>
      </c>
      <c r="K5105" s="85">
        <v>-1199.8699999999999</v>
      </c>
      <c r="L5105" s="146">
        <v>750.32</v>
      </c>
      <c r="M5105" s="146">
        <v>0</v>
      </c>
      <c r="N5105" s="146">
        <v>449.55</v>
      </c>
      <c r="Y5105" s="32">
        <f t="shared" si="79"/>
        <v>1050.29</v>
      </c>
    </row>
    <row r="5106" spans="1:25" x14ac:dyDescent="0.25">
      <c r="A5106" s="83" t="s">
        <v>12774</v>
      </c>
      <c r="B5106" s="84" t="s">
        <v>5179</v>
      </c>
      <c r="C5106" s="19">
        <v>30300.66</v>
      </c>
      <c r="D5106" s="19">
        <v>575.71</v>
      </c>
      <c r="E5106" s="19">
        <v>0</v>
      </c>
      <c r="F5106" s="19">
        <v>575.71</v>
      </c>
      <c r="G5106" s="19">
        <v>0</v>
      </c>
      <c r="H5106" s="85">
        <v>112787.71</v>
      </c>
      <c r="I5106" s="85">
        <v>2142.9699999999998</v>
      </c>
      <c r="J5106" s="85">
        <v>2302.85</v>
      </c>
      <c r="K5106" s="85">
        <v>-159.88</v>
      </c>
      <c r="L5106" s="146">
        <v>535.74</v>
      </c>
      <c r="M5106" s="146">
        <v>375.86</v>
      </c>
      <c r="N5106" s="146">
        <v>0</v>
      </c>
      <c r="Y5106" s="32">
        <f t="shared" si="79"/>
        <v>951.57</v>
      </c>
    </row>
    <row r="5107" spans="1:25" x14ac:dyDescent="0.25">
      <c r="A5107" s="83" t="s">
        <v>12775</v>
      </c>
      <c r="B5107" s="84" t="s">
        <v>5180</v>
      </c>
      <c r="C5107" s="19">
        <v>11106.17</v>
      </c>
      <c r="D5107" s="19">
        <v>211.02</v>
      </c>
      <c r="E5107" s="19">
        <v>0</v>
      </c>
      <c r="F5107" s="19">
        <v>211.02</v>
      </c>
      <c r="G5107" s="19">
        <v>0</v>
      </c>
      <c r="H5107" s="85">
        <v>24712.54</v>
      </c>
      <c r="I5107" s="85">
        <v>469.54</v>
      </c>
      <c r="J5107" s="85">
        <v>844.07</v>
      </c>
      <c r="K5107" s="85">
        <v>-374.53</v>
      </c>
      <c r="L5107" s="146">
        <v>117.39</v>
      </c>
      <c r="M5107" s="146">
        <v>0</v>
      </c>
      <c r="N5107" s="146">
        <v>257.14</v>
      </c>
      <c r="Y5107" s="32">
        <f t="shared" si="79"/>
        <v>211.02</v>
      </c>
    </row>
    <row r="5108" spans="1:25" x14ac:dyDescent="0.25">
      <c r="A5108" s="83" t="s">
        <v>12776</v>
      </c>
      <c r="B5108" s="84" t="s">
        <v>5181</v>
      </c>
      <c r="C5108" s="19">
        <v>865.09</v>
      </c>
      <c r="D5108" s="19">
        <v>16.440000000000001</v>
      </c>
      <c r="E5108" s="19">
        <v>0</v>
      </c>
      <c r="F5108" s="19">
        <v>16.440000000000001</v>
      </c>
      <c r="G5108" s="19">
        <v>0</v>
      </c>
      <c r="H5108" s="85">
        <v>1441.15</v>
      </c>
      <c r="I5108" s="85">
        <v>27.38</v>
      </c>
      <c r="J5108" s="85">
        <v>65.75</v>
      </c>
      <c r="K5108" s="85">
        <v>-38.369999999999997</v>
      </c>
      <c r="L5108" s="146">
        <v>6.85</v>
      </c>
      <c r="M5108" s="146">
        <v>0</v>
      </c>
      <c r="N5108" s="146">
        <v>31.52</v>
      </c>
      <c r="Y5108" s="32">
        <f t="shared" si="79"/>
        <v>16.440000000000001</v>
      </c>
    </row>
    <row r="5109" spans="1:25" x14ac:dyDescent="0.25">
      <c r="A5109" s="83" t="s">
        <v>12777</v>
      </c>
      <c r="B5109" s="84" t="s">
        <v>5182</v>
      </c>
      <c r="C5109" s="19">
        <v>4118.13</v>
      </c>
      <c r="D5109" s="19">
        <v>78.25</v>
      </c>
      <c r="E5109" s="19">
        <v>0</v>
      </c>
      <c r="F5109" s="19">
        <v>78.25</v>
      </c>
      <c r="G5109" s="19">
        <v>0</v>
      </c>
      <c r="H5109" s="85">
        <v>27938.49</v>
      </c>
      <c r="I5109" s="85">
        <v>530.83000000000004</v>
      </c>
      <c r="J5109" s="85">
        <v>312.98</v>
      </c>
      <c r="K5109" s="85">
        <v>217.85</v>
      </c>
      <c r="L5109" s="146">
        <v>132.71</v>
      </c>
      <c r="M5109" s="146">
        <v>350.56</v>
      </c>
      <c r="N5109" s="146">
        <v>0</v>
      </c>
      <c r="Y5109" s="32">
        <f t="shared" si="79"/>
        <v>428.81</v>
      </c>
    </row>
    <row r="5110" spans="1:25" x14ac:dyDescent="0.25">
      <c r="A5110" s="83" t="s">
        <v>12778</v>
      </c>
      <c r="B5110" s="84" t="s">
        <v>5183</v>
      </c>
      <c r="C5110" s="19">
        <v>5325.11</v>
      </c>
      <c r="D5110" s="19">
        <v>101.18</v>
      </c>
      <c r="E5110" s="19">
        <v>0</v>
      </c>
      <c r="F5110" s="19">
        <v>101.18</v>
      </c>
      <c r="G5110" s="19">
        <v>0</v>
      </c>
      <c r="H5110" s="85">
        <v>20719.95</v>
      </c>
      <c r="I5110" s="85">
        <v>393.68</v>
      </c>
      <c r="J5110" s="85">
        <v>404.71</v>
      </c>
      <c r="K5110" s="85">
        <v>-11.03</v>
      </c>
      <c r="L5110" s="146">
        <v>98.42</v>
      </c>
      <c r="M5110" s="146">
        <v>87.39</v>
      </c>
      <c r="N5110" s="146">
        <v>0</v>
      </c>
      <c r="Y5110" s="32">
        <f t="shared" si="79"/>
        <v>188.57</v>
      </c>
    </row>
    <row r="5111" spans="1:25" x14ac:dyDescent="0.25">
      <c r="A5111" s="83" t="s">
        <v>12779</v>
      </c>
      <c r="B5111" s="84" t="s">
        <v>5184</v>
      </c>
      <c r="C5111" s="19">
        <v>10057.15</v>
      </c>
      <c r="D5111" s="19">
        <v>191.09</v>
      </c>
      <c r="E5111" s="19">
        <v>0</v>
      </c>
      <c r="F5111" s="19">
        <v>191.09</v>
      </c>
      <c r="G5111" s="19">
        <v>0</v>
      </c>
      <c r="H5111" s="85">
        <v>35135.9</v>
      </c>
      <c r="I5111" s="85">
        <v>667.58</v>
      </c>
      <c r="J5111" s="85">
        <v>764.34</v>
      </c>
      <c r="K5111" s="85">
        <v>-96.76</v>
      </c>
      <c r="L5111" s="146">
        <v>166.9</v>
      </c>
      <c r="M5111" s="146">
        <v>70.14</v>
      </c>
      <c r="N5111" s="146">
        <v>0</v>
      </c>
      <c r="Y5111" s="32">
        <f t="shared" si="79"/>
        <v>261.23</v>
      </c>
    </row>
    <row r="5112" spans="1:25" x14ac:dyDescent="0.25">
      <c r="A5112" s="83" t="s">
        <v>12780</v>
      </c>
      <c r="B5112" s="84" t="s">
        <v>5185</v>
      </c>
      <c r="C5112" s="19">
        <v>2538.0500000000002</v>
      </c>
      <c r="D5112" s="19">
        <v>48.22</v>
      </c>
      <c r="E5112" s="19">
        <v>0</v>
      </c>
      <c r="F5112" s="19">
        <v>48.22</v>
      </c>
      <c r="G5112" s="19">
        <v>0</v>
      </c>
      <c r="H5112" s="85">
        <v>6804.45</v>
      </c>
      <c r="I5112" s="85">
        <v>129.28</v>
      </c>
      <c r="J5112" s="85">
        <v>192.89</v>
      </c>
      <c r="K5112" s="85">
        <v>-63.61</v>
      </c>
      <c r="L5112" s="146">
        <v>32.32</v>
      </c>
      <c r="M5112" s="146">
        <v>0</v>
      </c>
      <c r="N5112" s="146">
        <v>31.29</v>
      </c>
      <c r="Y5112" s="32">
        <f t="shared" si="79"/>
        <v>48.22</v>
      </c>
    </row>
    <row r="5113" spans="1:25" x14ac:dyDescent="0.25">
      <c r="A5113" s="83" t="s">
        <v>12781</v>
      </c>
      <c r="B5113" s="84" t="s">
        <v>5186</v>
      </c>
      <c r="C5113" s="19">
        <v>12851.97</v>
      </c>
      <c r="D5113" s="19">
        <v>244.19</v>
      </c>
      <c r="E5113" s="19">
        <v>0</v>
      </c>
      <c r="F5113" s="19">
        <v>244.19</v>
      </c>
      <c r="G5113" s="19">
        <v>0</v>
      </c>
      <c r="H5113" s="85">
        <v>60835.54</v>
      </c>
      <c r="I5113" s="85">
        <v>1155.8800000000001</v>
      </c>
      <c r="J5113" s="85">
        <v>976.75</v>
      </c>
      <c r="K5113" s="85">
        <v>179.13</v>
      </c>
      <c r="L5113" s="146">
        <v>288.97000000000003</v>
      </c>
      <c r="M5113" s="146">
        <v>468.1</v>
      </c>
      <c r="N5113" s="146">
        <v>0</v>
      </c>
      <c r="Y5113" s="32">
        <f t="shared" si="79"/>
        <v>712.29</v>
      </c>
    </row>
    <row r="5114" spans="1:25" x14ac:dyDescent="0.25">
      <c r="A5114" s="83" t="s">
        <v>12782</v>
      </c>
      <c r="B5114" s="84" t="s">
        <v>5187</v>
      </c>
      <c r="C5114" s="19">
        <v>4429.54</v>
      </c>
      <c r="D5114" s="19">
        <v>84.16</v>
      </c>
      <c r="E5114" s="19">
        <v>0</v>
      </c>
      <c r="F5114" s="19">
        <v>84.16</v>
      </c>
      <c r="G5114" s="19">
        <v>0</v>
      </c>
      <c r="H5114" s="85">
        <v>13468.65</v>
      </c>
      <c r="I5114" s="85">
        <v>255.9</v>
      </c>
      <c r="J5114" s="85">
        <v>336.64</v>
      </c>
      <c r="K5114" s="85">
        <v>-80.739999999999995</v>
      </c>
      <c r="L5114" s="146">
        <v>63.98</v>
      </c>
      <c r="M5114" s="146">
        <v>0</v>
      </c>
      <c r="N5114" s="146">
        <v>16.760000000000002</v>
      </c>
      <c r="Y5114" s="32">
        <f t="shared" si="79"/>
        <v>84.16</v>
      </c>
    </row>
    <row r="5115" spans="1:25" x14ac:dyDescent="0.25">
      <c r="A5115" s="83" t="s">
        <v>12783</v>
      </c>
      <c r="B5115" s="84" t="s">
        <v>5188</v>
      </c>
      <c r="C5115" s="19">
        <v>15303.62</v>
      </c>
      <c r="D5115" s="19">
        <v>290.77</v>
      </c>
      <c r="E5115" s="19">
        <v>0</v>
      </c>
      <c r="F5115" s="19">
        <v>290.77</v>
      </c>
      <c r="G5115" s="19">
        <v>0</v>
      </c>
      <c r="H5115" s="85">
        <v>59491.57</v>
      </c>
      <c r="I5115" s="85">
        <v>1130.3399999999999</v>
      </c>
      <c r="J5115" s="85">
        <v>1163.08</v>
      </c>
      <c r="K5115" s="85">
        <v>-32.74</v>
      </c>
      <c r="L5115" s="146">
        <v>282.58999999999997</v>
      </c>
      <c r="M5115" s="146">
        <v>249.85</v>
      </c>
      <c r="N5115" s="146">
        <v>0</v>
      </c>
      <c r="Y5115" s="32">
        <f t="shared" si="79"/>
        <v>540.62</v>
      </c>
    </row>
    <row r="5116" spans="1:25" x14ac:dyDescent="0.25">
      <c r="A5116" s="83" t="s">
        <v>12784</v>
      </c>
      <c r="B5116" s="84" t="s">
        <v>5189</v>
      </c>
      <c r="C5116" s="19">
        <v>11809.88</v>
      </c>
      <c r="D5116" s="19">
        <v>224.39</v>
      </c>
      <c r="E5116" s="19">
        <v>0</v>
      </c>
      <c r="F5116" s="19">
        <v>224.39</v>
      </c>
      <c r="G5116" s="19">
        <v>0</v>
      </c>
      <c r="H5116" s="85">
        <v>44870.89</v>
      </c>
      <c r="I5116" s="85">
        <v>852.55</v>
      </c>
      <c r="J5116" s="85">
        <v>897.55</v>
      </c>
      <c r="K5116" s="85">
        <v>-45</v>
      </c>
      <c r="L5116" s="146">
        <v>213.14</v>
      </c>
      <c r="M5116" s="146">
        <v>168.14</v>
      </c>
      <c r="N5116" s="146">
        <v>0</v>
      </c>
      <c r="Y5116" s="32">
        <f t="shared" si="79"/>
        <v>392.53</v>
      </c>
    </row>
    <row r="5117" spans="1:25" x14ac:dyDescent="0.25">
      <c r="A5117" s="83" t="s">
        <v>12785</v>
      </c>
      <c r="B5117" s="84" t="s">
        <v>5190</v>
      </c>
      <c r="C5117" s="19">
        <v>16388.66</v>
      </c>
      <c r="D5117" s="19">
        <v>311.39</v>
      </c>
      <c r="E5117" s="19">
        <v>0</v>
      </c>
      <c r="F5117" s="19">
        <v>311.39</v>
      </c>
      <c r="G5117" s="19">
        <v>0</v>
      </c>
      <c r="H5117" s="85">
        <v>31653.02</v>
      </c>
      <c r="I5117" s="85">
        <v>601.41</v>
      </c>
      <c r="J5117" s="85">
        <v>1245.54</v>
      </c>
      <c r="K5117" s="85">
        <v>-644.13</v>
      </c>
      <c r="L5117" s="146">
        <v>150.35</v>
      </c>
      <c r="M5117" s="146">
        <v>0</v>
      </c>
      <c r="N5117" s="146">
        <v>493.78</v>
      </c>
      <c r="Y5117" s="32">
        <f t="shared" si="79"/>
        <v>311.39</v>
      </c>
    </row>
    <row r="5118" spans="1:25" x14ac:dyDescent="0.25">
      <c r="A5118" s="83" t="s">
        <v>12786</v>
      </c>
      <c r="B5118" s="84" t="s">
        <v>5191</v>
      </c>
      <c r="C5118" s="19">
        <v>2169.86</v>
      </c>
      <c r="D5118" s="19">
        <v>41.23</v>
      </c>
      <c r="E5118" s="19">
        <v>0</v>
      </c>
      <c r="F5118" s="19">
        <v>41.23</v>
      </c>
      <c r="G5118" s="19">
        <v>0</v>
      </c>
      <c r="H5118" s="85">
        <v>5566.57</v>
      </c>
      <c r="I5118" s="85">
        <v>105.76</v>
      </c>
      <c r="J5118" s="85">
        <v>164.91</v>
      </c>
      <c r="K5118" s="85">
        <v>-59.15</v>
      </c>
      <c r="L5118" s="146">
        <v>26.44</v>
      </c>
      <c r="M5118" s="146">
        <v>0</v>
      </c>
      <c r="N5118" s="146">
        <v>32.71</v>
      </c>
      <c r="Y5118" s="32">
        <f t="shared" si="79"/>
        <v>41.23</v>
      </c>
    </row>
    <row r="5119" spans="1:25" x14ac:dyDescent="0.25">
      <c r="A5119" s="83" t="s">
        <v>12787</v>
      </c>
      <c r="B5119" s="84" t="s">
        <v>5192</v>
      </c>
      <c r="C5119" s="19">
        <v>19944.87</v>
      </c>
      <c r="D5119" s="19">
        <v>378.95</v>
      </c>
      <c r="E5119" s="19">
        <v>0</v>
      </c>
      <c r="F5119" s="19">
        <v>378.95</v>
      </c>
      <c r="G5119" s="19">
        <v>0</v>
      </c>
      <c r="H5119" s="85">
        <v>85933.84</v>
      </c>
      <c r="I5119" s="85">
        <v>1632.74</v>
      </c>
      <c r="J5119" s="85">
        <v>1515.81</v>
      </c>
      <c r="K5119" s="85">
        <v>116.93</v>
      </c>
      <c r="L5119" s="146">
        <v>408.19</v>
      </c>
      <c r="M5119" s="146">
        <v>525.12</v>
      </c>
      <c r="N5119" s="146">
        <v>0</v>
      </c>
      <c r="Y5119" s="32">
        <f t="shared" si="79"/>
        <v>904.06999999999994</v>
      </c>
    </row>
    <row r="5120" spans="1:25" x14ac:dyDescent="0.25">
      <c r="A5120" s="83" t="s">
        <v>12788</v>
      </c>
      <c r="B5120" s="84" t="s">
        <v>5193</v>
      </c>
      <c r="C5120" s="19">
        <v>7927.13</v>
      </c>
      <c r="D5120" s="19">
        <v>150.62</v>
      </c>
      <c r="E5120" s="19">
        <v>0</v>
      </c>
      <c r="F5120" s="19">
        <v>150.62</v>
      </c>
      <c r="G5120" s="19">
        <v>0</v>
      </c>
      <c r="H5120" s="85">
        <v>28466.61</v>
      </c>
      <c r="I5120" s="85">
        <v>540.87</v>
      </c>
      <c r="J5120" s="85">
        <v>602.46</v>
      </c>
      <c r="K5120" s="85">
        <v>-61.59</v>
      </c>
      <c r="L5120" s="146">
        <v>135.22</v>
      </c>
      <c r="M5120" s="146">
        <v>73.63</v>
      </c>
      <c r="N5120" s="146">
        <v>0</v>
      </c>
      <c r="Y5120" s="32">
        <f t="shared" si="79"/>
        <v>224.25</v>
      </c>
    </row>
    <row r="5121" spans="1:25" x14ac:dyDescent="0.25">
      <c r="A5121" s="83" t="s">
        <v>12789</v>
      </c>
      <c r="B5121" s="84" t="s">
        <v>5194</v>
      </c>
      <c r="C5121" s="19">
        <v>1910.9</v>
      </c>
      <c r="D5121" s="19">
        <v>36.31</v>
      </c>
      <c r="E5121" s="19">
        <v>0</v>
      </c>
      <c r="F5121" s="19">
        <v>36.31</v>
      </c>
      <c r="G5121" s="19">
        <v>0</v>
      </c>
      <c r="H5121" s="85">
        <v>5747.57</v>
      </c>
      <c r="I5121" s="85">
        <v>109.2</v>
      </c>
      <c r="J5121" s="85">
        <v>145.22999999999999</v>
      </c>
      <c r="K5121" s="85">
        <v>-36.03</v>
      </c>
      <c r="L5121" s="146">
        <v>27.3</v>
      </c>
      <c r="M5121" s="146">
        <v>0</v>
      </c>
      <c r="N5121" s="146">
        <v>8.73</v>
      </c>
      <c r="Y5121" s="32">
        <f t="shared" si="79"/>
        <v>36.31</v>
      </c>
    </row>
    <row r="5122" spans="1:25" x14ac:dyDescent="0.25">
      <c r="A5122" s="83" t="s">
        <v>12790</v>
      </c>
      <c r="B5122" s="84" t="s">
        <v>5195</v>
      </c>
      <c r="C5122" s="19">
        <v>1686.54</v>
      </c>
      <c r="D5122" s="19">
        <v>32.049999999999997</v>
      </c>
      <c r="E5122" s="19">
        <v>0</v>
      </c>
      <c r="F5122" s="19">
        <v>32.049999999999997</v>
      </c>
      <c r="G5122" s="19">
        <v>0</v>
      </c>
      <c r="H5122" s="85">
        <v>2003.03</v>
      </c>
      <c r="I5122" s="85">
        <v>38.06</v>
      </c>
      <c r="J5122" s="85">
        <v>128.18</v>
      </c>
      <c r="K5122" s="85">
        <v>-90.12</v>
      </c>
      <c r="L5122" s="146">
        <v>9.52</v>
      </c>
      <c r="M5122" s="146">
        <v>0</v>
      </c>
      <c r="N5122" s="146">
        <v>80.599999999999994</v>
      </c>
      <c r="Y5122" s="32">
        <f t="shared" si="79"/>
        <v>32.049999999999997</v>
      </c>
    </row>
    <row r="5123" spans="1:25" x14ac:dyDescent="0.25">
      <c r="A5123" s="83" t="s">
        <v>12791</v>
      </c>
      <c r="B5123" s="84" t="s">
        <v>5196</v>
      </c>
      <c r="C5123" s="19">
        <v>1782.16</v>
      </c>
      <c r="D5123" s="19">
        <v>33.86</v>
      </c>
      <c r="E5123" s="19">
        <v>0</v>
      </c>
      <c r="F5123" s="19">
        <v>33.86</v>
      </c>
      <c r="G5123" s="19">
        <v>0</v>
      </c>
      <c r="H5123" s="85">
        <v>3436.52</v>
      </c>
      <c r="I5123" s="85">
        <v>65.290000000000006</v>
      </c>
      <c r="J5123" s="85">
        <v>135.44</v>
      </c>
      <c r="K5123" s="85">
        <v>-70.150000000000006</v>
      </c>
      <c r="L5123" s="146">
        <v>16.32</v>
      </c>
      <c r="M5123" s="146">
        <v>0</v>
      </c>
      <c r="N5123" s="146">
        <v>53.83</v>
      </c>
      <c r="Y5123" s="32">
        <f t="shared" si="79"/>
        <v>33.86</v>
      </c>
    </row>
    <row r="5124" spans="1:25" x14ac:dyDescent="0.25">
      <c r="A5124" s="83" t="s">
        <v>12792</v>
      </c>
      <c r="B5124" s="84" t="s">
        <v>5197</v>
      </c>
      <c r="C5124" s="19">
        <v>9104.92</v>
      </c>
      <c r="D5124" s="19">
        <v>172.99</v>
      </c>
      <c r="E5124" s="19">
        <v>0</v>
      </c>
      <c r="F5124" s="19">
        <v>172.99</v>
      </c>
      <c r="G5124" s="19">
        <v>0</v>
      </c>
      <c r="H5124" s="85">
        <v>15151.13</v>
      </c>
      <c r="I5124" s="85">
        <v>287.87</v>
      </c>
      <c r="J5124" s="85">
        <v>691.97</v>
      </c>
      <c r="K5124" s="85">
        <v>-404.1</v>
      </c>
      <c r="L5124" s="146">
        <v>71.97</v>
      </c>
      <c r="M5124" s="146">
        <v>0</v>
      </c>
      <c r="N5124" s="146">
        <v>332.13</v>
      </c>
      <c r="Y5124" s="32">
        <f t="shared" si="79"/>
        <v>172.99</v>
      </c>
    </row>
    <row r="5125" spans="1:25" x14ac:dyDescent="0.25">
      <c r="A5125" s="83" t="s">
        <v>12793</v>
      </c>
      <c r="B5125" s="84" t="s">
        <v>5198</v>
      </c>
      <c r="C5125" s="19">
        <v>15748.22</v>
      </c>
      <c r="D5125" s="19">
        <v>299.22000000000003</v>
      </c>
      <c r="E5125" s="19">
        <v>0</v>
      </c>
      <c r="F5125" s="19">
        <v>299.22000000000003</v>
      </c>
      <c r="G5125" s="19">
        <v>0</v>
      </c>
      <c r="H5125" s="85">
        <v>57118.63</v>
      </c>
      <c r="I5125" s="85">
        <v>1085.25</v>
      </c>
      <c r="J5125" s="85">
        <v>1196.8599999999999</v>
      </c>
      <c r="K5125" s="85">
        <v>-111.61</v>
      </c>
      <c r="L5125" s="146">
        <v>271.31</v>
      </c>
      <c r="M5125" s="146">
        <v>159.69999999999999</v>
      </c>
      <c r="N5125" s="146">
        <v>0</v>
      </c>
      <c r="Y5125" s="32">
        <f t="shared" si="79"/>
        <v>458.92</v>
      </c>
    </row>
    <row r="5126" spans="1:25" x14ac:dyDescent="0.25">
      <c r="A5126" s="83" t="s">
        <v>12794</v>
      </c>
      <c r="B5126" s="84" t="s">
        <v>5199</v>
      </c>
      <c r="C5126" s="19">
        <v>9430.7800000000007</v>
      </c>
      <c r="D5126" s="19">
        <v>179.19</v>
      </c>
      <c r="E5126" s="19">
        <v>0</v>
      </c>
      <c r="F5126" s="19">
        <v>179.19</v>
      </c>
      <c r="G5126" s="19">
        <v>0</v>
      </c>
      <c r="H5126" s="85">
        <v>33341.54</v>
      </c>
      <c r="I5126" s="85">
        <v>633.49</v>
      </c>
      <c r="J5126" s="85">
        <v>716.74</v>
      </c>
      <c r="K5126" s="85">
        <v>-83.25</v>
      </c>
      <c r="L5126" s="146">
        <v>158.37</v>
      </c>
      <c r="M5126" s="146">
        <v>75.12</v>
      </c>
      <c r="N5126" s="146">
        <v>0</v>
      </c>
      <c r="Y5126" s="32">
        <f t="shared" si="79"/>
        <v>254.31</v>
      </c>
    </row>
    <row r="5127" spans="1:25" x14ac:dyDescent="0.25">
      <c r="A5127" s="83" t="s">
        <v>12795</v>
      </c>
      <c r="B5127" s="84" t="s">
        <v>5200</v>
      </c>
      <c r="C5127" s="19">
        <v>618.62</v>
      </c>
      <c r="D5127" s="19">
        <v>11.76</v>
      </c>
      <c r="E5127" s="19">
        <v>0</v>
      </c>
      <c r="F5127" s="19">
        <v>11.76</v>
      </c>
      <c r="G5127" s="19">
        <v>0</v>
      </c>
      <c r="H5127" s="85">
        <v>2745</v>
      </c>
      <c r="I5127" s="85">
        <v>52.16</v>
      </c>
      <c r="J5127" s="85">
        <v>47.02</v>
      </c>
      <c r="K5127" s="85">
        <v>5.14</v>
      </c>
      <c r="L5127" s="146">
        <v>13.04</v>
      </c>
      <c r="M5127" s="146">
        <v>18.18</v>
      </c>
      <c r="N5127" s="146">
        <v>0</v>
      </c>
      <c r="Y5127" s="32">
        <f t="shared" si="79"/>
        <v>29.939999999999998</v>
      </c>
    </row>
    <row r="5128" spans="1:25" x14ac:dyDescent="0.25">
      <c r="A5128" s="83" t="s">
        <v>12796</v>
      </c>
      <c r="B5128" s="84" t="s">
        <v>5201</v>
      </c>
      <c r="C5128" s="19">
        <v>4942</v>
      </c>
      <c r="D5128" s="19">
        <v>93.9</v>
      </c>
      <c r="E5128" s="19">
        <v>0</v>
      </c>
      <c r="F5128" s="19">
        <v>93.9</v>
      </c>
      <c r="G5128" s="19">
        <v>0</v>
      </c>
      <c r="H5128" s="85">
        <v>17905.419999999998</v>
      </c>
      <c r="I5128" s="85">
        <v>340.2</v>
      </c>
      <c r="J5128" s="85">
        <v>375.59</v>
      </c>
      <c r="K5128" s="85">
        <v>-35.39</v>
      </c>
      <c r="L5128" s="146">
        <v>85.05</v>
      </c>
      <c r="M5128" s="146">
        <v>49.66</v>
      </c>
      <c r="N5128" s="146">
        <v>0</v>
      </c>
      <c r="Y5128" s="32">
        <f t="shared" si="79"/>
        <v>143.56</v>
      </c>
    </row>
    <row r="5129" spans="1:25" x14ac:dyDescent="0.25">
      <c r="A5129" s="83" t="s">
        <v>12797</v>
      </c>
      <c r="B5129" s="84" t="s">
        <v>5202</v>
      </c>
      <c r="C5129" s="19">
        <v>5211.21</v>
      </c>
      <c r="D5129" s="19">
        <v>99.01</v>
      </c>
      <c r="E5129" s="19">
        <v>0</v>
      </c>
      <c r="F5129" s="19">
        <v>99.01</v>
      </c>
      <c r="G5129" s="19">
        <v>0</v>
      </c>
      <c r="H5129" s="85">
        <v>25633.62</v>
      </c>
      <c r="I5129" s="85">
        <v>487.04</v>
      </c>
      <c r="J5129" s="85">
        <v>396.05</v>
      </c>
      <c r="K5129" s="85">
        <v>90.99</v>
      </c>
      <c r="L5129" s="146">
        <v>121.76</v>
      </c>
      <c r="M5129" s="146">
        <v>212.75</v>
      </c>
      <c r="N5129" s="146">
        <v>0</v>
      </c>
      <c r="Y5129" s="32">
        <f t="shared" si="79"/>
        <v>311.76</v>
      </c>
    </row>
    <row r="5130" spans="1:25" x14ac:dyDescent="0.25">
      <c r="A5130" s="83" t="s">
        <v>12798</v>
      </c>
      <c r="B5130" s="84" t="s">
        <v>5203</v>
      </c>
      <c r="C5130" s="19">
        <v>12297.71</v>
      </c>
      <c r="D5130" s="19">
        <v>233.66</v>
      </c>
      <c r="E5130" s="19">
        <v>0</v>
      </c>
      <c r="F5130" s="19">
        <v>233.66</v>
      </c>
      <c r="G5130" s="19">
        <v>0</v>
      </c>
      <c r="H5130" s="85">
        <v>49886.41</v>
      </c>
      <c r="I5130" s="85">
        <v>947.84</v>
      </c>
      <c r="J5130" s="85">
        <v>934.63</v>
      </c>
      <c r="K5130" s="85">
        <v>13.21</v>
      </c>
      <c r="L5130" s="146">
        <v>236.96</v>
      </c>
      <c r="M5130" s="146">
        <v>250.17</v>
      </c>
      <c r="N5130" s="146">
        <v>0</v>
      </c>
      <c r="Y5130" s="32">
        <f t="shared" si="79"/>
        <v>483.83</v>
      </c>
    </row>
    <row r="5131" spans="1:25" x14ac:dyDescent="0.25">
      <c r="A5131" s="83" t="s">
        <v>12799</v>
      </c>
      <c r="B5131" s="84" t="s">
        <v>5204</v>
      </c>
      <c r="C5131" s="19">
        <v>6800.08</v>
      </c>
      <c r="D5131" s="19">
        <v>129.19999999999999</v>
      </c>
      <c r="E5131" s="19">
        <v>0</v>
      </c>
      <c r="F5131" s="19">
        <v>129.19999999999999</v>
      </c>
      <c r="G5131" s="19">
        <v>0</v>
      </c>
      <c r="H5131" s="85">
        <v>26208.05</v>
      </c>
      <c r="I5131" s="85">
        <v>497.95</v>
      </c>
      <c r="J5131" s="85">
        <v>516.80999999999995</v>
      </c>
      <c r="K5131" s="85">
        <v>-18.86</v>
      </c>
      <c r="L5131" s="146">
        <v>124.49</v>
      </c>
      <c r="M5131" s="146">
        <v>105.63</v>
      </c>
      <c r="N5131" s="146">
        <v>0</v>
      </c>
      <c r="Y5131" s="32">
        <f t="shared" si="79"/>
        <v>234.82999999999998</v>
      </c>
    </row>
    <row r="5132" spans="1:25" x14ac:dyDescent="0.25">
      <c r="A5132" s="83" t="s">
        <v>12800</v>
      </c>
      <c r="B5132" s="84" t="s">
        <v>5205</v>
      </c>
      <c r="C5132" s="19">
        <v>12832.69</v>
      </c>
      <c r="D5132" s="19">
        <v>243.82</v>
      </c>
      <c r="E5132" s="19">
        <v>0</v>
      </c>
      <c r="F5132" s="19">
        <v>243.82</v>
      </c>
      <c r="G5132" s="19">
        <v>0</v>
      </c>
      <c r="H5132" s="85">
        <v>50563.19</v>
      </c>
      <c r="I5132" s="85">
        <v>960.7</v>
      </c>
      <c r="J5132" s="85">
        <v>975.28</v>
      </c>
      <c r="K5132" s="85">
        <v>-14.58</v>
      </c>
      <c r="L5132" s="146">
        <v>240.18</v>
      </c>
      <c r="M5132" s="146">
        <v>225.6</v>
      </c>
      <c r="N5132" s="146">
        <v>0</v>
      </c>
      <c r="Y5132" s="32">
        <f t="shared" si="79"/>
        <v>469.41999999999996</v>
      </c>
    </row>
    <row r="5133" spans="1:25" x14ac:dyDescent="0.25">
      <c r="A5133" s="83" t="s">
        <v>12801</v>
      </c>
      <c r="B5133" s="84" t="s">
        <v>5206</v>
      </c>
      <c r="C5133" s="19">
        <v>12429.03</v>
      </c>
      <c r="D5133" s="19">
        <v>236.15</v>
      </c>
      <c r="E5133" s="19">
        <v>0</v>
      </c>
      <c r="F5133" s="19">
        <v>236.15</v>
      </c>
      <c r="G5133" s="19">
        <v>0</v>
      </c>
      <c r="H5133" s="85">
        <v>53941.42</v>
      </c>
      <c r="I5133" s="85">
        <v>1024.8900000000001</v>
      </c>
      <c r="J5133" s="85">
        <v>944.61</v>
      </c>
      <c r="K5133" s="85">
        <v>80.28</v>
      </c>
      <c r="L5133" s="146">
        <v>256.22000000000003</v>
      </c>
      <c r="M5133" s="146">
        <v>336.5</v>
      </c>
      <c r="N5133" s="146">
        <v>0</v>
      </c>
      <c r="Y5133" s="32">
        <f t="shared" si="79"/>
        <v>572.65</v>
      </c>
    </row>
    <row r="5134" spans="1:25" x14ac:dyDescent="0.25">
      <c r="A5134" s="83" t="s">
        <v>12802</v>
      </c>
      <c r="B5134" s="84" t="s">
        <v>5207</v>
      </c>
      <c r="C5134" s="19">
        <v>25919.52</v>
      </c>
      <c r="D5134" s="19">
        <v>492.47</v>
      </c>
      <c r="E5134" s="19">
        <v>0</v>
      </c>
      <c r="F5134" s="19">
        <v>492.47</v>
      </c>
      <c r="G5134" s="19">
        <v>0</v>
      </c>
      <c r="H5134" s="85">
        <v>37304.720000000001</v>
      </c>
      <c r="I5134" s="85">
        <v>708.79</v>
      </c>
      <c r="J5134" s="85">
        <v>1969.88</v>
      </c>
      <c r="K5134" s="85">
        <v>-1261.0899999999999</v>
      </c>
      <c r="L5134" s="146">
        <v>177.2</v>
      </c>
      <c r="M5134" s="146">
        <v>0</v>
      </c>
      <c r="N5134" s="146">
        <v>1083.8900000000001</v>
      </c>
      <c r="Y5134" s="32">
        <f t="shared" si="79"/>
        <v>492.47</v>
      </c>
    </row>
    <row r="5135" spans="1:25" x14ac:dyDescent="0.25">
      <c r="A5135" s="83" t="s">
        <v>12803</v>
      </c>
      <c r="B5135" s="84" t="s">
        <v>5208</v>
      </c>
      <c r="C5135" s="19">
        <v>8058.52</v>
      </c>
      <c r="D5135" s="19">
        <v>153.11000000000001</v>
      </c>
      <c r="E5135" s="19">
        <v>0</v>
      </c>
      <c r="F5135" s="19">
        <v>153.11000000000001</v>
      </c>
      <c r="G5135" s="19">
        <v>0</v>
      </c>
      <c r="H5135" s="85">
        <v>33520.89</v>
      </c>
      <c r="I5135" s="85">
        <v>636.9</v>
      </c>
      <c r="J5135" s="85">
        <v>612.45000000000005</v>
      </c>
      <c r="K5135" s="85">
        <v>24.45</v>
      </c>
      <c r="L5135" s="146">
        <v>159.22999999999999</v>
      </c>
      <c r="M5135" s="146">
        <v>183.68</v>
      </c>
      <c r="N5135" s="146">
        <v>0</v>
      </c>
      <c r="Y5135" s="32">
        <f t="shared" si="79"/>
        <v>336.79</v>
      </c>
    </row>
    <row r="5136" spans="1:25" x14ac:dyDescent="0.25">
      <c r="A5136" s="83" t="s">
        <v>12804</v>
      </c>
      <c r="B5136" s="84" t="s">
        <v>5209</v>
      </c>
      <c r="C5136" s="19">
        <v>9919.64</v>
      </c>
      <c r="D5136" s="19">
        <v>188.47</v>
      </c>
      <c r="E5136" s="19">
        <v>0</v>
      </c>
      <c r="F5136" s="19">
        <v>188.47</v>
      </c>
      <c r="G5136" s="19">
        <v>0</v>
      </c>
      <c r="H5136" s="85">
        <v>41636.51</v>
      </c>
      <c r="I5136" s="85">
        <v>791.09</v>
      </c>
      <c r="J5136" s="85">
        <v>753.89</v>
      </c>
      <c r="K5136" s="85">
        <v>37.200000000000003</v>
      </c>
      <c r="L5136" s="146">
        <v>197.77</v>
      </c>
      <c r="M5136" s="146">
        <v>234.97</v>
      </c>
      <c r="N5136" s="146">
        <v>0</v>
      </c>
      <c r="Y5136" s="32">
        <f t="shared" si="79"/>
        <v>423.44</v>
      </c>
    </row>
    <row r="5137" spans="1:25" x14ac:dyDescent="0.25">
      <c r="A5137" s="83" t="s">
        <v>12805</v>
      </c>
      <c r="B5137" s="84" t="s">
        <v>5210</v>
      </c>
      <c r="C5137" s="19">
        <v>14706.87</v>
      </c>
      <c r="D5137" s="19">
        <v>279.43</v>
      </c>
      <c r="E5137" s="19">
        <v>0</v>
      </c>
      <c r="F5137" s="19">
        <v>279.43</v>
      </c>
      <c r="G5137" s="19">
        <v>0</v>
      </c>
      <c r="H5137" s="85">
        <v>75137.39</v>
      </c>
      <c r="I5137" s="85">
        <v>1427.61</v>
      </c>
      <c r="J5137" s="85">
        <v>1117.72</v>
      </c>
      <c r="K5137" s="85">
        <v>309.89</v>
      </c>
      <c r="L5137" s="146">
        <v>356.9</v>
      </c>
      <c r="M5137" s="146">
        <v>666.79</v>
      </c>
      <c r="N5137" s="146">
        <v>0</v>
      </c>
      <c r="Y5137" s="32">
        <f t="shared" ref="Y5137:Y5200" si="80">F5137+M5137+R5137+W5137</f>
        <v>946.22</v>
      </c>
    </row>
    <row r="5138" spans="1:25" x14ac:dyDescent="0.25">
      <c r="A5138" s="83" t="s">
        <v>12806</v>
      </c>
      <c r="B5138" s="84" t="s">
        <v>5211</v>
      </c>
      <c r="C5138" s="19">
        <v>893.56</v>
      </c>
      <c r="D5138" s="19">
        <v>16.98</v>
      </c>
      <c r="E5138" s="19">
        <v>0</v>
      </c>
      <c r="F5138" s="19">
        <v>16.98</v>
      </c>
      <c r="G5138" s="19">
        <v>0</v>
      </c>
      <c r="H5138" s="85">
        <v>2035.09</v>
      </c>
      <c r="I5138" s="85">
        <v>38.67</v>
      </c>
      <c r="J5138" s="85">
        <v>67.91</v>
      </c>
      <c r="K5138" s="85">
        <v>-29.24</v>
      </c>
      <c r="L5138" s="146">
        <v>9.67</v>
      </c>
      <c r="M5138" s="146">
        <v>0</v>
      </c>
      <c r="N5138" s="146">
        <v>19.57</v>
      </c>
      <c r="Y5138" s="32">
        <f t="shared" si="80"/>
        <v>16.98</v>
      </c>
    </row>
    <row r="5139" spans="1:25" x14ac:dyDescent="0.25">
      <c r="A5139" s="83" t="s">
        <v>12807</v>
      </c>
      <c r="B5139" s="84" t="s">
        <v>5212</v>
      </c>
      <c r="C5139" s="19">
        <v>11021.73</v>
      </c>
      <c r="D5139" s="19">
        <v>209.41</v>
      </c>
      <c r="E5139" s="19">
        <v>0</v>
      </c>
      <c r="F5139" s="19">
        <v>209.41</v>
      </c>
      <c r="G5139" s="19">
        <v>0</v>
      </c>
      <c r="H5139" s="85">
        <v>39897.56</v>
      </c>
      <c r="I5139" s="85">
        <v>758.05</v>
      </c>
      <c r="J5139" s="85">
        <v>837.65</v>
      </c>
      <c r="K5139" s="85">
        <v>-79.599999999999994</v>
      </c>
      <c r="L5139" s="146">
        <v>189.51</v>
      </c>
      <c r="M5139" s="146">
        <v>109.91</v>
      </c>
      <c r="N5139" s="146">
        <v>0</v>
      </c>
      <c r="Y5139" s="32">
        <f t="shared" si="80"/>
        <v>319.32</v>
      </c>
    </row>
    <row r="5140" spans="1:25" x14ac:dyDescent="0.25">
      <c r="A5140" s="83" t="s">
        <v>12808</v>
      </c>
      <c r="B5140" s="84" t="s">
        <v>5213</v>
      </c>
      <c r="C5140" s="19">
        <v>4466.8100000000004</v>
      </c>
      <c r="D5140" s="19">
        <v>84.87</v>
      </c>
      <c r="E5140" s="19">
        <v>0</v>
      </c>
      <c r="F5140" s="19">
        <v>84.87</v>
      </c>
      <c r="G5140" s="19">
        <v>0</v>
      </c>
      <c r="H5140" s="85">
        <v>14247.96</v>
      </c>
      <c r="I5140" s="85">
        <v>270.70999999999998</v>
      </c>
      <c r="J5140" s="85">
        <v>339.48</v>
      </c>
      <c r="K5140" s="85">
        <v>-68.77</v>
      </c>
      <c r="L5140" s="146">
        <v>67.680000000000007</v>
      </c>
      <c r="M5140" s="146">
        <v>0</v>
      </c>
      <c r="N5140" s="146">
        <v>1.0900000000000001</v>
      </c>
      <c r="Y5140" s="32">
        <f t="shared" si="80"/>
        <v>84.87</v>
      </c>
    </row>
    <row r="5141" spans="1:25" x14ac:dyDescent="0.25">
      <c r="A5141" s="83" t="s">
        <v>12809</v>
      </c>
      <c r="B5141" s="84" t="s">
        <v>5214</v>
      </c>
      <c r="C5141" s="19">
        <v>31271.26</v>
      </c>
      <c r="D5141" s="19">
        <v>594.16</v>
      </c>
      <c r="E5141" s="19">
        <v>0</v>
      </c>
      <c r="F5141" s="19">
        <v>594.16</v>
      </c>
      <c r="G5141" s="19">
        <v>0</v>
      </c>
      <c r="H5141" s="85">
        <v>147030.51999999999</v>
      </c>
      <c r="I5141" s="85">
        <v>2793.58</v>
      </c>
      <c r="J5141" s="85">
        <v>2376.62</v>
      </c>
      <c r="K5141" s="85">
        <v>416.96</v>
      </c>
      <c r="L5141" s="146">
        <v>698.4</v>
      </c>
      <c r="M5141" s="146">
        <v>1115.3599999999999</v>
      </c>
      <c r="N5141" s="146">
        <v>0</v>
      </c>
      <c r="Y5141" s="32">
        <f t="shared" si="80"/>
        <v>1709.52</v>
      </c>
    </row>
    <row r="5142" spans="1:25" x14ac:dyDescent="0.25">
      <c r="A5142" s="83" t="s">
        <v>12810</v>
      </c>
      <c r="B5142" s="84" t="s">
        <v>5215</v>
      </c>
      <c r="C5142" s="19">
        <v>4473.16</v>
      </c>
      <c r="D5142" s="19">
        <v>84.99</v>
      </c>
      <c r="E5142" s="19">
        <v>0</v>
      </c>
      <c r="F5142" s="19">
        <v>84.99</v>
      </c>
      <c r="G5142" s="19">
        <v>0</v>
      </c>
      <c r="H5142" s="85">
        <v>11939.54</v>
      </c>
      <c r="I5142" s="85">
        <v>226.85</v>
      </c>
      <c r="J5142" s="85">
        <v>339.96</v>
      </c>
      <c r="K5142" s="85">
        <v>-113.11</v>
      </c>
      <c r="L5142" s="146">
        <v>56.71</v>
      </c>
      <c r="M5142" s="146">
        <v>0</v>
      </c>
      <c r="N5142" s="146">
        <v>56.4</v>
      </c>
      <c r="Y5142" s="32">
        <f t="shared" si="80"/>
        <v>84.99</v>
      </c>
    </row>
    <row r="5143" spans="1:25" x14ac:dyDescent="0.25">
      <c r="A5143" s="83" t="s">
        <v>12811</v>
      </c>
      <c r="B5143" s="84" t="s">
        <v>5216</v>
      </c>
      <c r="C5143" s="19">
        <v>2397.37</v>
      </c>
      <c r="D5143" s="19">
        <v>45.55</v>
      </c>
      <c r="E5143" s="19">
        <v>0</v>
      </c>
      <c r="F5143" s="19">
        <v>45.55</v>
      </c>
      <c r="G5143" s="19">
        <v>0</v>
      </c>
      <c r="H5143" s="85">
        <v>6475.74</v>
      </c>
      <c r="I5143" s="85">
        <v>123.04</v>
      </c>
      <c r="J5143" s="85">
        <v>182.2</v>
      </c>
      <c r="K5143" s="85">
        <v>-59.16</v>
      </c>
      <c r="L5143" s="146">
        <v>30.76</v>
      </c>
      <c r="M5143" s="146">
        <v>0</v>
      </c>
      <c r="N5143" s="146">
        <v>28.4</v>
      </c>
      <c r="Y5143" s="32">
        <f t="shared" si="80"/>
        <v>45.55</v>
      </c>
    </row>
    <row r="5144" spans="1:25" x14ac:dyDescent="0.25">
      <c r="A5144" s="83" t="s">
        <v>12812</v>
      </c>
      <c r="B5144" s="84" t="s">
        <v>5217</v>
      </c>
      <c r="C5144" s="19">
        <v>4121.07</v>
      </c>
      <c r="D5144" s="19">
        <v>78.3</v>
      </c>
      <c r="E5144" s="19">
        <v>0</v>
      </c>
      <c r="F5144" s="19">
        <v>78.3</v>
      </c>
      <c r="G5144" s="19">
        <v>0</v>
      </c>
      <c r="H5144" s="85">
        <v>14152.7</v>
      </c>
      <c r="I5144" s="85">
        <v>268.89999999999998</v>
      </c>
      <c r="J5144" s="85">
        <v>313.2</v>
      </c>
      <c r="K5144" s="85">
        <v>-44.3</v>
      </c>
      <c r="L5144" s="146">
        <v>67.23</v>
      </c>
      <c r="M5144" s="146">
        <v>22.93</v>
      </c>
      <c r="N5144" s="146">
        <v>0</v>
      </c>
      <c r="Y5144" s="32">
        <f t="shared" si="80"/>
        <v>101.22999999999999</v>
      </c>
    </row>
    <row r="5145" spans="1:25" x14ac:dyDescent="0.25">
      <c r="A5145" s="83" t="s">
        <v>12813</v>
      </c>
      <c r="B5145" s="84" t="s">
        <v>5218</v>
      </c>
      <c r="C5145" s="19">
        <v>726.35</v>
      </c>
      <c r="D5145" s="19">
        <v>13.8</v>
      </c>
      <c r="E5145" s="19">
        <v>6.21</v>
      </c>
      <c r="F5145" s="19">
        <v>7.59</v>
      </c>
      <c r="G5145" s="19">
        <v>0</v>
      </c>
      <c r="H5145" s="85">
        <v>1847.81</v>
      </c>
      <c r="I5145" s="85">
        <v>35.11</v>
      </c>
      <c r="J5145" s="85">
        <v>55.2</v>
      </c>
      <c r="K5145" s="85">
        <v>-20.09</v>
      </c>
      <c r="L5145" s="146">
        <v>8.7799999999999994</v>
      </c>
      <c r="M5145" s="146">
        <v>0</v>
      </c>
      <c r="N5145" s="146">
        <v>11.31</v>
      </c>
      <c r="Y5145" s="32">
        <f t="shared" si="80"/>
        <v>7.59</v>
      </c>
    </row>
    <row r="5146" spans="1:25" x14ac:dyDescent="0.25">
      <c r="A5146" s="83" t="s">
        <v>12814</v>
      </c>
      <c r="B5146" s="84" t="s">
        <v>5219</v>
      </c>
      <c r="C5146" s="19">
        <v>6797.2</v>
      </c>
      <c r="D5146" s="19">
        <v>129.15</v>
      </c>
      <c r="E5146" s="19">
        <v>129.15</v>
      </c>
      <c r="F5146" s="19">
        <v>0</v>
      </c>
      <c r="G5146" s="19">
        <v>288.97000000000003</v>
      </c>
      <c r="H5146" s="85">
        <v>22132.92</v>
      </c>
      <c r="I5146" s="85">
        <v>420.53</v>
      </c>
      <c r="J5146" s="85">
        <v>805.56</v>
      </c>
      <c r="K5146" s="85">
        <v>-385.03</v>
      </c>
      <c r="L5146" s="146">
        <v>105.13</v>
      </c>
      <c r="M5146" s="146">
        <v>0</v>
      </c>
      <c r="N5146" s="146">
        <v>279.89999999999998</v>
      </c>
      <c r="Y5146" s="32">
        <f t="shared" si="80"/>
        <v>0</v>
      </c>
    </row>
    <row r="5147" spans="1:25" x14ac:dyDescent="0.25">
      <c r="A5147" s="83" t="s">
        <v>12815</v>
      </c>
      <c r="B5147" s="84" t="s">
        <v>5220</v>
      </c>
      <c r="C5147" s="19">
        <v>10689.5</v>
      </c>
      <c r="D5147" s="19">
        <v>203.1</v>
      </c>
      <c r="E5147" s="19">
        <v>0</v>
      </c>
      <c r="F5147" s="19">
        <v>203.1</v>
      </c>
      <c r="G5147" s="19">
        <v>0</v>
      </c>
      <c r="H5147" s="85">
        <v>31146.9</v>
      </c>
      <c r="I5147" s="85">
        <v>591.79</v>
      </c>
      <c r="J5147" s="85">
        <v>812.4</v>
      </c>
      <c r="K5147" s="85">
        <v>-220.61</v>
      </c>
      <c r="L5147" s="146">
        <v>147.94999999999999</v>
      </c>
      <c r="M5147" s="146">
        <v>0</v>
      </c>
      <c r="N5147" s="146">
        <v>72.66</v>
      </c>
      <c r="Y5147" s="32">
        <f t="shared" si="80"/>
        <v>203.1</v>
      </c>
    </row>
    <row r="5148" spans="1:25" x14ac:dyDescent="0.25">
      <c r="A5148" s="83" t="s">
        <v>12816</v>
      </c>
      <c r="B5148" s="84" t="s">
        <v>5221</v>
      </c>
      <c r="C5148" s="19">
        <v>1907.61</v>
      </c>
      <c r="D5148" s="19">
        <v>36.25</v>
      </c>
      <c r="E5148" s="19">
        <v>0</v>
      </c>
      <c r="F5148" s="19">
        <v>36.25</v>
      </c>
      <c r="G5148" s="19">
        <v>0</v>
      </c>
      <c r="H5148" s="85">
        <v>1659.69</v>
      </c>
      <c r="I5148" s="85">
        <v>31.53</v>
      </c>
      <c r="J5148" s="85">
        <v>144.97999999999999</v>
      </c>
      <c r="K5148" s="85">
        <v>-113.45</v>
      </c>
      <c r="L5148" s="146">
        <v>7.88</v>
      </c>
      <c r="M5148" s="146">
        <v>0</v>
      </c>
      <c r="N5148" s="146">
        <v>105.57</v>
      </c>
      <c r="Y5148" s="32">
        <f t="shared" si="80"/>
        <v>36.25</v>
      </c>
    </row>
    <row r="5149" spans="1:25" x14ac:dyDescent="0.25">
      <c r="A5149" s="83" t="s">
        <v>12817</v>
      </c>
      <c r="B5149" s="84" t="s">
        <v>5222</v>
      </c>
      <c r="C5149" s="19">
        <v>1397.01</v>
      </c>
      <c r="D5149" s="19">
        <v>26.54</v>
      </c>
      <c r="E5149" s="19">
        <v>0</v>
      </c>
      <c r="F5149" s="19">
        <v>26.54</v>
      </c>
      <c r="G5149" s="19">
        <v>0</v>
      </c>
      <c r="H5149" s="85">
        <v>7843.34</v>
      </c>
      <c r="I5149" s="85">
        <v>149.02000000000001</v>
      </c>
      <c r="J5149" s="85">
        <v>106.17</v>
      </c>
      <c r="K5149" s="85">
        <v>42.85</v>
      </c>
      <c r="L5149" s="146">
        <v>37.26</v>
      </c>
      <c r="M5149" s="146">
        <v>80.11</v>
      </c>
      <c r="N5149" s="146">
        <v>0</v>
      </c>
      <c r="Y5149" s="32">
        <f t="shared" si="80"/>
        <v>106.65</v>
      </c>
    </row>
    <row r="5150" spans="1:25" x14ac:dyDescent="0.25">
      <c r="A5150" s="83" t="s">
        <v>12818</v>
      </c>
      <c r="B5150" s="84" t="s">
        <v>5223</v>
      </c>
      <c r="C5150" s="19">
        <v>6164.02</v>
      </c>
      <c r="D5150" s="19">
        <v>117.12</v>
      </c>
      <c r="E5150" s="19">
        <v>0</v>
      </c>
      <c r="F5150" s="19">
        <v>117.12</v>
      </c>
      <c r="G5150" s="19">
        <v>0</v>
      </c>
      <c r="H5150" s="85">
        <v>29842.53</v>
      </c>
      <c r="I5150" s="85">
        <v>567.01</v>
      </c>
      <c r="J5150" s="85">
        <v>468.47</v>
      </c>
      <c r="K5150" s="85">
        <v>98.54</v>
      </c>
      <c r="L5150" s="146">
        <v>141.75</v>
      </c>
      <c r="M5150" s="146">
        <v>240.29</v>
      </c>
      <c r="N5150" s="146">
        <v>0</v>
      </c>
      <c r="Y5150" s="32">
        <f t="shared" si="80"/>
        <v>357.40999999999997</v>
      </c>
    </row>
    <row r="5151" spans="1:25" x14ac:dyDescent="0.25">
      <c r="A5151" s="83" t="s">
        <v>12819</v>
      </c>
      <c r="B5151" s="84" t="s">
        <v>5224</v>
      </c>
      <c r="C5151" s="19">
        <v>15775.94</v>
      </c>
      <c r="D5151" s="19">
        <v>299.74</v>
      </c>
      <c r="E5151" s="19">
        <v>0</v>
      </c>
      <c r="F5151" s="19">
        <v>299.74</v>
      </c>
      <c r="G5151" s="19">
        <v>0</v>
      </c>
      <c r="H5151" s="85">
        <v>57903.07</v>
      </c>
      <c r="I5151" s="85">
        <v>1100.1600000000001</v>
      </c>
      <c r="J5151" s="85">
        <v>1198.97</v>
      </c>
      <c r="K5151" s="85">
        <v>-98.81</v>
      </c>
      <c r="L5151" s="146">
        <v>275.04000000000002</v>
      </c>
      <c r="M5151" s="146">
        <v>176.23</v>
      </c>
      <c r="N5151" s="146">
        <v>0</v>
      </c>
      <c r="Y5151" s="32">
        <f t="shared" si="80"/>
        <v>475.97</v>
      </c>
    </row>
    <row r="5152" spans="1:25" x14ac:dyDescent="0.25">
      <c r="A5152" s="83" t="s">
        <v>12820</v>
      </c>
      <c r="B5152" s="84" t="s">
        <v>5225</v>
      </c>
      <c r="C5152" s="19">
        <v>4510.79</v>
      </c>
      <c r="D5152" s="19">
        <v>85.71</v>
      </c>
      <c r="E5152" s="19">
        <v>0</v>
      </c>
      <c r="F5152" s="19">
        <v>85.71</v>
      </c>
      <c r="G5152" s="19">
        <v>0</v>
      </c>
      <c r="H5152" s="85">
        <v>11377.05</v>
      </c>
      <c r="I5152" s="85">
        <v>216.16</v>
      </c>
      <c r="J5152" s="85">
        <v>342.82</v>
      </c>
      <c r="K5152" s="85">
        <v>-126.66</v>
      </c>
      <c r="L5152" s="146">
        <v>54.04</v>
      </c>
      <c r="M5152" s="146">
        <v>0</v>
      </c>
      <c r="N5152" s="146">
        <v>72.62</v>
      </c>
      <c r="Y5152" s="32">
        <f t="shared" si="80"/>
        <v>85.71</v>
      </c>
    </row>
    <row r="5153" spans="1:25" x14ac:dyDescent="0.25">
      <c r="A5153" s="83" t="s">
        <v>12821</v>
      </c>
      <c r="B5153" s="84" t="s">
        <v>5226</v>
      </c>
      <c r="C5153" s="19">
        <v>4396.92</v>
      </c>
      <c r="D5153" s="19">
        <v>83.54</v>
      </c>
      <c r="E5153" s="19">
        <v>0</v>
      </c>
      <c r="F5153" s="19">
        <v>83.54</v>
      </c>
      <c r="G5153" s="19">
        <v>0</v>
      </c>
      <c r="H5153" s="85">
        <v>18722.330000000002</v>
      </c>
      <c r="I5153" s="85">
        <v>355.72</v>
      </c>
      <c r="J5153" s="85">
        <v>334.17</v>
      </c>
      <c r="K5153" s="85">
        <v>21.55</v>
      </c>
      <c r="L5153" s="146">
        <v>88.93</v>
      </c>
      <c r="M5153" s="146">
        <v>110.48</v>
      </c>
      <c r="N5153" s="146">
        <v>0</v>
      </c>
      <c r="Y5153" s="32">
        <f t="shared" si="80"/>
        <v>194.02</v>
      </c>
    </row>
    <row r="5154" spans="1:25" x14ac:dyDescent="0.25">
      <c r="A5154" s="83" t="s">
        <v>12822</v>
      </c>
      <c r="B5154" s="84" t="s">
        <v>5227</v>
      </c>
      <c r="C5154" s="19">
        <v>2505.8200000000002</v>
      </c>
      <c r="D5154" s="19">
        <v>47.61</v>
      </c>
      <c r="E5154" s="19">
        <v>0</v>
      </c>
      <c r="F5154" s="19">
        <v>47.61</v>
      </c>
      <c r="G5154" s="19">
        <v>0</v>
      </c>
      <c r="H5154" s="85">
        <v>5070.88</v>
      </c>
      <c r="I5154" s="85">
        <v>96.35</v>
      </c>
      <c r="J5154" s="85">
        <v>190.44</v>
      </c>
      <c r="K5154" s="85">
        <v>-94.09</v>
      </c>
      <c r="L5154" s="146">
        <v>24.09</v>
      </c>
      <c r="M5154" s="146">
        <v>0</v>
      </c>
      <c r="N5154" s="146">
        <v>70</v>
      </c>
      <c r="Y5154" s="32">
        <f t="shared" si="80"/>
        <v>47.61</v>
      </c>
    </row>
    <row r="5155" spans="1:25" x14ac:dyDescent="0.25">
      <c r="A5155" s="83" t="s">
        <v>12823</v>
      </c>
      <c r="B5155" s="84" t="s">
        <v>5228</v>
      </c>
      <c r="C5155" s="19">
        <v>5848.4</v>
      </c>
      <c r="D5155" s="19">
        <v>111.12</v>
      </c>
      <c r="E5155" s="19">
        <v>0</v>
      </c>
      <c r="F5155" s="19">
        <v>111.12</v>
      </c>
      <c r="G5155" s="19">
        <v>0</v>
      </c>
      <c r="H5155" s="85">
        <v>25728.19</v>
      </c>
      <c r="I5155" s="85">
        <v>488.84</v>
      </c>
      <c r="J5155" s="85">
        <v>444.48</v>
      </c>
      <c r="K5155" s="85">
        <v>44.36</v>
      </c>
      <c r="L5155" s="146">
        <v>122.21</v>
      </c>
      <c r="M5155" s="146">
        <v>166.57</v>
      </c>
      <c r="N5155" s="146">
        <v>0</v>
      </c>
      <c r="Y5155" s="32">
        <f t="shared" si="80"/>
        <v>277.69</v>
      </c>
    </row>
    <row r="5156" spans="1:25" x14ac:dyDescent="0.25">
      <c r="A5156" s="83" t="s">
        <v>12824</v>
      </c>
      <c r="B5156" s="84" t="s">
        <v>5229</v>
      </c>
      <c r="C5156" s="19">
        <v>5322.11</v>
      </c>
      <c r="D5156" s="19">
        <v>101.12</v>
      </c>
      <c r="E5156" s="19">
        <v>0</v>
      </c>
      <c r="F5156" s="19">
        <v>101.12</v>
      </c>
      <c r="G5156" s="19">
        <v>0</v>
      </c>
      <c r="H5156" s="85">
        <v>22068.27</v>
      </c>
      <c r="I5156" s="85">
        <v>419.3</v>
      </c>
      <c r="J5156" s="85">
        <v>404.48</v>
      </c>
      <c r="K5156" s="85">
        <v>14.82</v>
      </c>
      <c r="L5156" s="146">
        <v>104.83</v>
      </c>
      <c r="M5156" s="146">
        <v>119.65</v>
      </c>
      <c r="N5156" s="146">
        <v>0</v>
      </c>
      <c r="Y5156" s="32">
        <f t="shared" si="80"/>
        <v>220.77</v>
      </c>
    </row>
    <row r="5157" spans="1:25" x14ac:dyDescent="0.25">
      <c r="A5157" s="83" t="s">
        <v>12825</v>
      </c>
      <c r="B5157" s="84" t="s">
        <v>5230</v>
      </c>
      <c r="C5157" s="19">
        <v>5683.28</v>
      </c>
      <c r="D5157" s="19">
        <v>107.98</v>
      </c>
      <c r="E5157" s="19">
        <v>0</v>
      </c>
      <c r="F5157" s="19">
        <v>107.98</v>
      </c>
      <c r="G5157" s="19">
        <v>0</v>
      </c>
      <c r="H5157" s="85">
        <v>19911.2</v>
      </c>
      <c r="I5157" s="85">
        <v>378.31</v>
      </c>
      <c r="J5157" s="85">
        <v>431.93</v>
      </c>
      <c r="K5157" s="85">
        <v>-53.62</v>
      </c>
      <c r="L5157" s="146">
        <v>94.58</v>
      </c>
      <c r="M5157" s="146">
        <v>40.96</v>
      </c>
      <c r="N5157" s="146">
        <v>0</v>
      </c>
      <c r="Y5157" s="32">
        <f t="shared" si="80"/>
        <v>148.94</v>
      </c>
    </row>
    <row r="5158" spans="1:25" x14ac:dyDescent="0.25">
      <c r="A5158" s="83" t="s">
        <v>12826</v>
      </c>
      <c r="B5158" s="84" t="s">
        <v>5231</v>
      </c>
      <c r="C5158" s="19">
        <v>2910.42</v>
      </c>
      <c r="D5158" s="19">
        <v>55.3</v>
      </c>
      <c r="E5158" s="19">
        <v>0</v>
      </c>
      <c r="F5158" s="19">
        <v>55.3</v>
      </c>
      <c r="G5158" s="19">
        <v>0</v>
      </c>
      <c r="H5158" s="85">
        <v>5697.24</v>
      </c>
      <c r="I5158" s="85">
        <v>108.25</v>
      </c>
      <c r="J5158" s="85">
        <v>221.19</v>
      </c>
      <c r="K5158" s="85">
        <v>-112.94</v>
      </c>
      <c r="L5158" s="146">
        <v>27.06</v>
      </c>
      <c r="M5158" s="146">
        <v>0</v>
      </c>
      <c r="N5158" s="146">
        <v>85.88</v>
      </c>
      <c r="Y5158" s="32">
        <f t="shared" si="80"/>
        <v>55.3</v>
      </c>
    </row>
    <row r="5159" spans="1:25" x14ac:dyDescent="0.25">
      <c r="A5159" s="83" t="s">
        <v>12827</v>
      </c>
      <c r="B5159" s="84" t="s">
        <v>5232</v>
      </c>
      <c r="C5159" s="19">
        <v>10954.01</v>
      </c>
      <c r="D5159" s="19">
        <v>208.13</v>
      </c>
      <c r="E5159" s="19">
        <v>0</v>
      </c>
      <c r="F5159" s="19">
        <v>208.13</v>
      </c>
      <c r="G5159" s="19">
        <v>0</v>
      </c>
      <c r="H5159" s="85">
        <v>28502.3</v>
      </c>
      <c r="I5159" s="85">
        <v>541.54</v>
      </c>
      <c r="J5159" s="85">
        <v>832.5</v>
      </c>
      <c r="K5159" s="85">
        <v>-290.95999999999998</v>
      </c>
      <c r="L5159" s="146">
        <v>135.38999999999999</v>
      </c>
      <c r="M5159" s="146">
        <v>0</v>
      </c>
      <c r="N5159" s="146">
        <v>155.57</v>
      </c>
      <c r="Y5159" s="32">
        <f t="shared" si="80"/>
        <v>208.13</v>
      </c>
    </row>
    <row r="5160" spans="1:25" x14ac:dyDescent="0.25">
      <c r="A5160" s="83" t="s">
        <v>12828</v>
      </c>
      <c r="B5160" s="84" t="s">
        <v>5233</v>
      </c>
      <c r="C5160" s="19">
        <v>3991.99</v>
      </c>
      <c r="D5160" s="19">
        <v>75.849999999999994</v>
      </c>
      <c r="E5160" s="19">
        <v>0</v>
      </c>
      <c r="F5160" s="19">
        <v>75.849999999999994</v>
      </c>
      <c r="G5160" s="19">
        <v>0</v>
      </c>
      <c r="H5160" s="85">
        <v>8915.08</v>
      </c>
      <c r="I5160" s="85">
        <v>169.39</v>
      </c>
      <c r="J5160" s="85">
        <v>303.39</v>
      </c>
      <c r="K5160" s="85">
        <v>-134</v>
      </c>
      <c r="L5160" s="146">
        <v>42.35</v>
      </c>
      <c r="M5160" s="146">
        <v>0</v>
      </c>
      <c r="N5160" s="146">
        <v>91.65</v>
      </c>
      <c r="Y5160" s="32">
        <f t="shared" si="80"/>
        <v>75.849999999999994</v>
      </c>
    </row>
    <row r="5161" spans="1:25" x14ac:dyDescent="0.25">
      <c r="A5161" s="83" t="s">
        <v>12829</v>
      </c>
      <c r="B5161" s="84" t="s">
        <v>5234</v>
      </c>
      <c r="C5161" s="19">
        <v>17594</v>
      </c>
      <c r="D5161" s="19">
        <v>334.29</v>
      </c>
      <c r="E5161" s="19">
        <v>0</v>
      </c>
      <c r="F5161" s="19">
        <v>334.29</v>
      </c>
      <c r="G5161" s="19">
        <v>0</v>
      </c>
      <c r="H5161" s="85">
        <v>73269.429999999993</v>
      </c>
      <c r="I5161" s="85">
        <v>1392.12</v>
      </c>
      <c r="J5161" s="85">
        <v>1337.14</v>
      </c>
      <c r="K5161" s="85">
        <v>54.98</v>
      </c>
      <c r="L5161" s="146">
        <v>348.03</v>
      </c>
      <c r="M5161" s="146">
        <v>403.01</v>
      </c>
      <c r="N5161" s="146">
        <v>0</v>
      </c>
      <c r="Y5161" s="32">
        <f t="shared" si="80"/>
        <v>737.3</v>
      </c>
    </row>
    <row r="5162" spans="1:25" x14ac:dyDescent="0.25">
      <c r="A5162" s="83" t="s">
        <v>12830</v>
      </c>
      <c r="B5162" s="84" t="s">
        <v>5235</v>
      </c>
      <c r="C5162" s="19">
        <v>1301.44</v>
      </c>
      <c r="D5162" s="19">
        <v>24.73</v>
      </c>
      <c r="E5162" s="19">
        <v>0</v>
      </c>
      <c r="F5162" s="19">
        <v>24.73</v>
      </c>
      <c r="G5162" s="19">
        <v>0</v>
      </c>
      <c r="H5162" s="85">
        <v>1619.3</v>
      </c>
      <c r="I5162" s="85">
        <v>30.77</v>
      </c>
      <c r="J5162" s="85">
        <v>98.91</v>
      </c>
      <c r="K5162" s="85">
        <v>-68.14</v>
      </c>
      <c r="L5162" s="146">
        <v>7.69</v>
      </c>
      <c r="M5162" s="146">
        <v>0</v>
      </c>
      <c r="N5162" s="146">
        <v>60.45</v>
      </c>
      <c r="Y5162" s="32">
        <f t="shared" si="80"/>
        <v>24.73</v>
      </c>
    </row>
    <row r="5163" spans="1:25" x14ac:dyDescent="0.25">
      <c r="A5163" s="83" t="s">
        <v>12831</v>
      </c>
      <c r="B5163" s="84" t="s">
        <v>5236</v>
      </c>
      <c r="C5163" s="19">
        <v>9251.41</v>
      </c>
      <c r="D5163" s="19">
        <v>175.78</v>
      </c>
      <c r="E5163" s="19">
        <v>0</v>
      </c>
      <c r="F5163" s="19">
        <v>175.78</v>
      </c>
      <c r="G5163" s="19">
        <v>0</v>
      </c>
      <c r="H5163" s="85">
        <v>36037.440000000002</v>
      </c>
      <c r="I5163" s="85">
        <v>684.71</v>
      </c>
      <c r="J5163" s="85">
        <v>703.11</v>
      </c>
      <c r="K5163" s="85">
        <v>-18.399999999999999</v>
      </c>
      <c r="L5163" s="146">
        <v>171.18</v>
      </c>
      <c r="M5163" s="146">
        <v>152.78</v>
      </c>
      <c r="N5163" s="146">
        <v>0</v>
      </c>
      <c r="Y5163" s="32">
        <f t="shared" si="80"/>
        <v>328.56</v>
      </c>
    </row>
    <row r="5164" spans="1:25" x14ac:dyDescent="0.25">
      <c r="A5164" s="83" t="s">
        <v>12832</v>
      </c>
      <c r="B5164" s="84" t="s">
        <v>5237</v>
      </c>
      <c r="C5164" s="19">
        <v>13697.08</v>
      </c>
      <c r="D5164" s="19">
        <v>260.25</v>
      </c>
      <c r="E5164" s="19">
        <v>0</v>
      </c>
      <c r="F5164" s="19">
        <v>260.25</v>
      </c>
      <c r="G5164" s="19">
        <v>0</v>
      </c>
      <c r="H5164" s="85">
        <v>67297.570000000007</v>
      </c>
      <c r="I5164" s="85">
        <v>1278.6500000000001</v>
      </c>
      <c r="J5164" s="85">
        <v>1040.98</v>
      </c>
      <c r="K5164" s="85">
        <v>237.67</v>
      </c>
      <c r="L5164" s="146">
        <v>319.66000000000003</v>
      </c>
      <c r="M5164" s="146">
        <v>557.33000000000004</v>
      </c>
      <c r="N5164" s="146">
        <v>0</v>
      </c>
      <c r="Y5164" s="32">
        <f t="shared" si="80"/>
        <v>817.58</v>
      </c>
    </row>
    <row r="5165" spans="1:25" x14ac:dyDescent="0.25">
      <c r="A5165" s="83" t="s">
        <v>12833</v>
      </c>
      <c r="B5165" s="84" t="s">
        <v>5238</v>
      </c>
      <c r="C5165" s="19">
        <v>5583.54</v>
      </c>
      <c r="D5165" s="19">
        <v>106.09</v>
      </c>
      <c r="E5165" s="19">
        <v>0</v>
      </c>
      <c r="F5165" s="19">
        <v>106.09</v>
      </c>
      <c r="G5165" s="19">
        <v>0</v>
      </c>
      <c r="H5165" s="85">
        <v>20184.03</v>
      </c>
      <c r="I5165" s="85">
        <v>383.5</v>
      </c>
      <c r="J5165" s="85">
        <v>424.35</v>
      </c>
      <c r="K5165" s="85">
        <v>-40.85</v>
      </c>
      <c r="L5165" s="146">
        <v>95.88</v>
      </c>
      <c r="M5165" s="146">
        <v>55.03</v>
      </c>
      <c r="N5165" s="146">
        <v>0</v>
      </c>
      <c r="Y5165" s="32">
        <f t="shared" si="80"/>
        <v>161.12</v>
      </c>
    </row>
    <row r="5166" spans="1:25" x14ac:dyDescent="0.25">
      <c r="A5166" s="83" t="s">
        <v>12834</v>
      </c>
      <c r="B5166" s="84" t="s">
        <v>5239</v>
      </c>
      <c r="C5166" s="19">
        <v>6205.76</v>
      </c>
      <c r="D5166" s="19">
        <v>117.91</v>
      </c>
      <c r="E5166" s="19">
        <v>0</v>
      </c>
      <c r="F5166" s="19">
        <v>117.91</v>
      </c>
      <c r="G5166" s="19">
        <v>0</v>
      </c>
      <c r="H5166" s="85">
        <v>15201.17</v>
      </c>
      <c r="I5166" s="85">
        <v>288.82</v>
      </c>
      <c r="J5166" s="85">
        <v>471.64</v>
      </c>
      <c r="K5166" s="85">
        <v>-182.82</v>
      </c>
      <c r="L5166" s="146">
        <v>72.209999999999994</v>
      </c>
      <c r="M5166" s="146">
        <v>0</v>
      </c>
      <c r="N5166" s="146">
        <v>110.61</v>
      </c>
      <c r="Y5166" s="32">
        <f t="shared" si="80"/>
        <v>117.91</v>
      </c>
    </row>
    <row r="5167" spans="1:25" x14ac:dyDescent="0.25">
      <c r="A5167" s="83" t="s">
        <v>12835</v>
      </c>
      <c r="B5167" s="84" t="s">
        <v>5240</v>
      </c>
      <c r="C5167" s="19">
        <v>2882.42</v>
      </c>
      <c r="D5167" s="19">
        <v>54.77</v>
      </c>
      <c r="E5167" s="19">
        <v>0</v>
      </c>
      <c r="F5167" s="19">
        <v>54.77</v>
      </c>
      <c r="G5167" s="19">
        <v>0</v>
      </c>
      <c r="H5167" s="85">
        <v>8548.48</v>
      </c>
      <c r="I5167" s="85">
        <v>162.41999999999999</v>
      </c>
      <c r="J5167" s="85">
        <v>219.06</v>
      </c>
      <c r="K5167" s="85">
        <v>-56.64</v>
      </c>
      <c r="L5167" s="146">
        <v>40.61</v>
      </c>
      <c r="M5167" s="146">
        <v>0</v>
      </c>
      <c r="N5167" s="146">
        <v>16.03</v>
      </c>
      <c r="Y5167" s="32">
        <f t="shared" si="80"/>
        <v>54.77</v>
      </c>
    </row>
    <row r="5168" spans="1:25" x14ac:dyDescent="0.25">
      <c r="A5168" s="83" t="s">
        <v>12836</v>
      </c>
      <c r="B5168" s="84" t="s">
        <v>5241</v>
      </c>
      <c r="C5168" s="19">
        <v>5450.51</v>
      </c>
      <c r="D5168" s="19">
        <v>103.56</v>
      </c>
      <c r="E5168" s="19">
        <v>0</v>
      </c>
      <c r="F5168" s="19">
        <v>103.56</v>
      </c>
      <c r="G5168" s="19">
        <v>0</v>
      </c>
      <c r="H5168" s="85">
        <v>20043.349999999999</v>
      </c>
      <c r="I5168" s="85">
        <v>380.82</v>
      </c>
      <c r="J5168" s="85">
        <v>414.24</v>
      </c>
      <c r="K5168" s="85">
        <v>-33.42</v>
      </c>
      <c r="L5168" s="146">
        <v>95.21</v>
      </c>
      <c r="M5168" s="146">
        <v>61.79</v>
      </c>
      <c r="N5168" s="146">
        <v>0</v>
      </c>
      <c r="Y5168" s="32">
        <f t="shared" si="80"/>
        <v>165.35</v>
      </c>
    </row>
    <row r="5169" spans="1:25" x14ac:dyDescent="0.25">
      <c r="A5169" s="83" t="s">
        <v>12837</v>
      </c>
      <c r="B5169" s="84" t="s">
        <v>5242</v>
      </c>
      <c r="C5169" s="19">
        <v>22812.79</v>
      </c>
      <c r="D5169" s="19">
        <v>433.44</v>
      </c>
      <c r="E5169" s="19">
        <v>0</v>
      </c>
      <c r="F5169" s="19">
        <v>433.44</v>
      </c>
      <c r="G5169" s="19">
        <v>0</v>
      </c>
      <c r="H5169" s="85">
        <v>47063.25</v>
      </c>
      <c r="I5169" s="85">
        <v>894.2</v>
      </c>
      <c r="J5169" s="85">
        <v>1733.77</v>
      </c>
      <c r="K5169" s="85">
        <v>-839.57</v>
      </c>
      <c r="L5169" s="146">
        <v>223.55</v>
      </c>
      <c r="M5169" s="146">
        <v>0</v>
      </c>
      <c r="N5169" s="146">
        <v>616.02</v>
      </c>
      <c r="Y5169" s="32">
        <f t="shared" si="80"/>
        <v>433.44</v>
      </c>
    </row>
    <row r="5170" spans="1:25" x14ac:dyDescent="0.25">
      <c r="A5170" s="83" t="s">
        <v>12838</v>
      </c>
      <c r="B5170" s="84" t="s">
        <v>5243</v>
      </c>
      <c r="C5170" s="19">
        <v>5773.4</v>
      </c>
      <c r="D5170" s="19">
        <v>109.7</v>
      </c>
      <c r="E5170" s="19">
        <v>0</v>
      </c>
      <c r="F5170" s="19">
        <v>109.7</v>
      </c>
      <c r="G5170" s="19">
        <v>0</v>
      </c>
      <c r="H5170" s="85">
        <v>17954.25</v>
      </c>
      <c r="I5170" s="85">
        <v>341.13</v>
      </c>
      <c r="J5170" s="85">
        <v>438.78</v>
      </c>
      <c r="K5170" s="85">
        <v>-97.65</v>
      </c>
      <c r="L5170" s="146">
        <v>85.28</v>
      </c>
      <c r="M5170" s="146">
        <v>0</v>
      </c>
      <c r="N5170" s="146">
        <v>12.37</v>
      </c>
      <c r="Y5170" s="32">
        <f t="shared" si="80"/>
        <v>109.7</v>
      </c>
    </row>
    <row r="5171" spans="1:25" x14ac:dyDescent="0.25">
      <c r="A5171" s="83" t="s">
        <v>12839</v>
      </c>
      <c r="B5171" s="84" t="s">
        <v>5244</v>
      </c>
      <c r="C5171" s="19">
        <v>3352.72</v>
      </c>
      <c r="D5171" s="19">
        <v>63.7</v>
      </c>
      <c r="E5171" s="19">
        <v>0</v>
      </c>
      <c r="F5171" s="19">
        <v>63.7</v>
      </c>
      <c r="G5171" s="19">
        <v>0</v>
      </c>
      <c r="H5171" s="85">
        <v>12467.48</v>
      </c>
      <c r="I5171" s="85">
        <v>236.88</v>
      </c>
      <c r="J5171" s="85">
        <v>254.81</v>
      </c>
      <c r="K5171" s="85">
        <v>-17.93</v>
      </c>
      <c r="L5171" s="146">
        <v>59.22</v>
      </c>
      <c r="M5171" s="146">
        <v>41.29</v>
      </c>
      <c r="N5171" s="146">
        <v>0</v>
      </c>
      <c r="Y5171" s="32">
        <f t="shared" si="80"/>
        <v>104.99000000000001</v>
      </c>
    </row>
    <row r="5172" spans="1:25" x14ac:dyDescent="0.25">
      <c r="A5172" s="83" t="s">
        <v>12840</v>
      </c>
      <c r="B5172" s="84" t="s">
        <v>5245</v>
      </c>
      <c r="C5172" s="19">
        <v>923.26</v>
      </c>
      <c r="D5172" s="19">
        <v>17.54</v>
      </c>
      <c r="E5172" s="19">
        <v>0</v>
      </c>
      <c r="F5172" s="19">
        <v>17.54</v>
      </c>
      <c r="G5172" s="19">
        <v>0</v>
      </c>
      <c r="H5172" s="85">
        <v>1424.23</v>
      </c>
      <c r="I5172" s="85">
        <v>27.06</v>
      </c>
      <c r="J5172" s="85">
        <v>70.17</v>
      </c>
      <c r="K5172" s="85">
        <v>-43.11</v>
      </c>
      <c r="L5172" s="146">
        <v>6.77</v>
      </c>
      <c r="M5172" s="146">
        <v>0</v>
      </c>
      <c r="N5172" s="146">
        <v>36.340000000000003</v>
      </c>
      <c r="Y5172" s="32">
        <f t="shared" si="80"/>
        <v>17.54</v>
      </c>
    </row>
    <row r="5173" spans="1:25" x14ac:dyDescent="0.25">
      <c r="A5173" s="83" t="s">
        <v>12841</v>
      </c>
      <c r="B5173" s="84" t="s">
        <v>5246</v>
      </c>
      <c r="C5173" s="19">
        <v>7560.21</v>
      </c>
      <c r="D5173" s="19">
        <v>143.65</v>
      </c>
      <c r="E5173" s="19">
        <v>0</v>
      </c>
      <c r="F5173" s="19">
        <v>143.65</v>
      </c>
      <c r="G5173" s="19">
        <v>0</v>
      </c>
      <c r="H5173" s="85">
        <v>26823.55</v>
      </c>
      <c r="I5173" s="85">
        <v>509.65</v>
      </c>
      <c r="J5173" s="85">
        <v>574.58000000000004</v>
      </c>
      <c r="K5173" s="85">
        <v>-64.930000000000007</v>
      </c>
      <c r="L5173" s="146">
        <v>127.41</v>
      </c>
      <c r="M5173" s="146">
        <v>62.48</v>
      </c>
      <c r="N5173" s="146">
        <v>0</v>
      </c>
      <c r="Y5173" s="32">
        <f t="shared" si="80"/>
        <v>206.13</v>
      </c>
    </row>
    <row r="5174" spans="1:25" x14ac:dyDescent="0.25">
      <c r="A5174" s="83" t="s">
        <v>12842</v>
      </c>
      <c r="B5174" s="84" t="s">
        <v>5247</v>
      </c>
      <c r="C5174" s="19">
        <v>8842.39</v>
      </c>
      <c r="D5174" s="19">
        <v>168.01</v>
      </c>
      <c r="E5174" s="19">
        <v>0</v>
      </c>
      <c r="F5174" s="19">
        <v>168.01</v>
      </c>
      <c r="G5174" s="19">
        <v>0</v>
      </c>
      <c r="H5174" s="85">
        <v>31579.43</v>
      </c>
      <c r="I5174" s="85">
        <v>600.01</v>
      </c>
      <c r="J5174" s="85">
        <v>672.02</v>
      </c>
      <c r="K5174" s="85">
        <v>-72.010000000000005</v>
      </c>
      <c r="L5174" s="146">
        <v>150</v>
      </c>
      <c r="M5174" s="146">
        <v>77.989999999999995</v>
      </c>
      <c r="N5174" s="146">
        <v>0</v>
      </c>
      <c r="Y5174" s="32">
        <f t="shared" si="80"/>
        <v>246</v>
      </c>
    </row>
    <row r="5175" spans="1:25" x14ac:dyDescent="0.25">
      <c r="A5175" s="83" t="s">
        <v>12843</v>
      </c>
      <c r="B5175" s="84" t="s">
        <v>5248</v>
      </c>
      <c r="C5175" s="19">
        <v>204072.83</v>
      </c>
      <c r="D5175" s="19">
        <v>3877.39</v>
      </c>
      <c r="E5175" s="19">
        <v>0</v>
      </c>
      <c r="F5175" s="19">
        <v>3877.39</v>
      </c>
      <c r="G5175" s="19">
        <v>0</v>
      </c>
      <c r="H5175" s="85">
        <v>764833.71</v>
      </c>
      <c r="I5175" s="85">
        <v>14531.84</v>
      </c>
      <c r="J5175" s="85">
        <v>15509.54</v>
      </c>
      <c r="K5175" s="85">
        <v>-977.7</v>
      </c>
      <c r="L5175" s="146">
        <v>3632.96</v>
      </c>
      <c r="M5175" s="146">
        <v>2655.26</v>
      </c>
      <c r="N5175" s="146">
        <v>0</v>
      </c>
      <c r="Y5175" s="32">
        <f t="shared" si="80"/>
        <v>6532.65</v>
      </c>
    </row>
    <row r="5176" spans="1:25" x14ac:dyDescent="0.25">
      <c r="A5176" s="83" t="s">
        <v>12844</v>
      </c>
      <c r="B5176" s="84" t="s">
        <v>5249</v>
      </c>
      <c r="C5176" s="19">
        <v>6629.88</v>
      </c>
      <c r="D5176" s="19">
        <v>125.97</v>
      </c>
      <c r="E5176" s="19">
        <v>0</v>
      </c>
      <c r="F5176" s="19">
        <v>125.97</v>
      </c>
      <c r="G5176" s="19">
        <v>0</v>
      </c>
      <c r="H5176" s="85">
        <v>24433.57</v>
      </c>
      <c r="I5176" s="85">
        <v>464.24</v>
      </c>
      <c r="J5176" s="85">
        <v>503.87</v>
      </c>
      <c r="K5176" s="85">
        <v>-39.630000000000003</v>
      </c>
      <c r="L5176" s="146">
        <v>116.06</v>
      </c>
      <c r="M5176" s="146">
        <v>76.430000000000007</v>
      </c>
      <c r="N5176" s="146">
        <v>0</v>
      </c>
      <c r="Y5176" s="32">
        <f t="shared" si="80"/>
        <v>202.4</v>
      </c>
    </row>
    <row r="5177" spans="1:25" x14ac:dyDescent="0.25">
      <c r="A5177" s="83" t="s">
        <v>12845</v>
      </c>
      <c r="B5177" s="84" t="s">
        <v>5250</v>
      </c>
      <c r="C5177" s="19">
        <v>1623.32</v>
      </c>
      <c r="D5177" s="19">
        <v>30.84</v>
      </c>
      <c r="E5177" s="19">
        <v>0</v>
      </c>
      <c r="F5177" s="19">
        <v>30.84</v>
      </c>
      <c r="G5177" s="19">
        <v>0</v>
      </c>
      <c r="H5177" s="85">
        <v>4974.66</v>
      </c>
      <c r="I5177" s="85">
        <v>94.52</v>
      </c>
      <c r="J5177" s="85">
        <v>123.37</v>
      </c>
      <c r="K5177" s="85">
        <v>-28.85</v>
      </c>
      <c r="L5177" s="146">
        <v>23.63</v>
      </c>
      <c r="M5177" s="146">
        <v>0</v>
      </c>
      <c r="N5177" s="146">
        <v>5.22</v>
      </c>
      <c r="Y5177" s="32">
        <f t="shared" si="80"/>
        <v>30.84</v>
      </c>
    </row>
    <row r="5178" spans="1:25" x14ac:dyDescent="0.25">
      <c r="A5178" s="83" t="s">
        <v>12846</v>
      </c>
      <c r="B5178" s="84" t="s">
        <v>5251</v>
      </c>
      <c r="C5178" s="19">
        <v>952.85</v>
      </c>
      <c r="D5178" s="19">
        <v>18.11</v>
      </c>
      <c r="E5178" s="19">
        <v>0</v>
      </c>
      <c r="F5178" s="19">
        <v>18.11</v>
      </c>
      <c r="G5178" s="19">
        <v>0</v>
      </c>
      <c r="H5178" s="85">
        <v>2406.09</v>
      </c>
      <c r="I5178" s="85">
        <v>45.72</v>
      </c>
      <c r="J5178" s="85">
        <v>72.42</v>
      </c>
      <c r="K5178" s="85">
        <v>-26.7</v>
      </c>
      <c r="L5178" s="146">
        <v>11.43</v>
      </c>
      <c r="M5178" s="146">
        <v>0</v>
      </c>
      <c r="N5178" s="146">
        <v>15.27</v>
      </c>
      <c r="Y5178" s="32">
        <f t="shared" si="80"/>
        <v>18.11</v>
      </c>
    </row>
    <row r="5179" spans="1:25" x14ac:dyDescent="0.25">
      <c r="A5179" s="83" t="s">
        <v>12847</v>
      </c>
      <c r="B5179" s="84" t="s">
        <v>5252</v>
      </c>
      <c r="C5179" s="19">
        <v>13782.15</v>
      </c>
      <c r="D5179" s="19">
        <v>261.86</v>
      </c>
      <c r="E5179" s="19">
        <v>0</v>
      </c>
      <c r="F5179" s="19">
        <v>261.86</v>
      </c>
      <c r="G5179" s="19">
        <v>0</v>
      </c>
      <c r="H5179" s="85">
        <v>52167.82</v>
      </c>
      <c r="I5179" s="85">
        <v>991.19</v>
      </c>
      <c r="J5179" s="85">
        <v>1047.44</v>
      </c>
      <c r="K5179" s="85">
        <v>-56.25</v>
      </c>
      <c r="L5179" s="146">
        <v>247.8</v>
      </c>
      <c r="M5179" s="146">
        <v>191.55</v>
      </c>
      <c r="N5179" s="146">
        <v>0</v>
      </c>
      <c r="Y5179" s="32">
        <f t="shared" si="80"/>
        <v>453.41</v>
      </c>
    </row>
    <row r="5180" spans="1:25" x14ac:dyDescent="0.25">
      <c r="A5180" s="83" t="s">
        <v>12848</v>
      </c>
      <c r="B5180" s="84" t="s">
        <v>5253</v>
      </c>
      <c r="C5180" s="19">
        <v>6115.77</v>
      </c>
      <c r="D5180" s="19">
        <v>116.2</v>
      </c>
      <c r="E5180" s="19">
        <v>0</v>
      </c>
      <c r="F5180" s="19">
        <v>116.2</v>
      </c>
      <c r="G5180" s="19">
        <v>0</v>
      </c>
      <c r="H5180" s="85">
        <v>18443.36</v>
      </c>
      <c r="I5180" s="85">
        <v>350.42</v>
      </c>
      <c r="J5180" s="85">
        <v>464.8</v>
      </c>
      <c r="K5180" s="85">
        <v>-114.38</v>
      </c>
      <c r="L5180" s="146">
        <v>87.61</v>
      </c>
      <c r="M5180" s="146">
        <v>0</v>
      </c>
      <c r="N5180" s="146">
        <v>26.77</v>
      </c>
      <c r="Y5180" s="32">
        <f t="shared" si="80"/>
        <v>116.2</v>
      </c>
    </row>
    <row r="5181" spans="1:25" x14ac:dyDescent="0.25">
      <c r="A5181" s="83" t="s">
        <v>12849</v>
      </c>
      <c r="B5181" s="84" t="s">
        <v>5254</v>
      </c>
      <c r="C5181" s="19">
        <v>1590.19</v>
      </c>
      <c r="D5181" s="19">
        <v>30.21</v>
      </c>
      <c r="E5181" s="19">
        <v>0</v>
      </c>
      <c r="F5181" s="19">
        <v>30.21</v>
      </c>
      <c r="G5181" s="19">
        <v>0</v>
      </c>
      <c r="H5181" s="85">
        <v>3568.09</v>
      </c>
      <c r="I5181" s="85">
        <v>67.790000000000006</v>
      </c>
      <c r="J5181" s="85">
        <v>120.85</v>
      </c>
      <c r="K5181" s="85">
        <v>-53.06</v>
      </c>
      <c r="L5181" s="146">
        <v>16.95</v>
      </c>
      <c r="M5181" s="146">
        <v>0</v>
      </c>
      <c r="N5181" s="146">
        <v>36.11</v>
      </c>
      <c r="Y5181" s="32">
        <f t="shared" si="80"/>
        <v>30.21</v>
      </c>
    </row>
    <row r="5182" spans="1:25" x14ac:dyDescent="0.25">
      <c r="A5182" s="83" t="s">
        <v>12850</v>
      </c>
      <c r="B5182" s="84" t="s">
        <v>5255</v>
      </c>
      <c r="C5182" s="19">
        <v>2892.64</v>
      </c>
      <c r="D5182" s="19">
        <v>54.96</v>
      </c>
      <c r="E5182" s="19">
        <v>0</v>
      </c>
      <c r="F5182" s="19">
        <v>54.96</v>
      </c>
      <c r="G5182" s="19">
        <v>0</v>
      </c>
      <c r="H5182" s="85">
        <v>5107.74</v>
      </c>
      <c r="I5182" s="85">
        <v>97.05</v>
      </c>
      <c r="J5182" s="85">
        <v>219.84</v>
      </c>
      <c r="K5182" s="85">
        <v>-122.79</v>
      </c>
      <c r="L5182" s="146">
        <v>24.26</v>
      </c>
      <c r="M5182" s="146">
        <v>0</v>
      </c>
      <c r="N5182" s="146">
        <v>98.53</v>
      </c>
      <c r="Y5182" s="32">
        <f t="shared" si="80"/>
        <v>54.96</v>
      </c>
    </row>
    <row r="5183" spans="1:25" x14ac:dyDescent="0.25">
      <c r="A5183" s="83" t="s">
        <v>12851</v>
      </c>
      <c r="B5183" s="84" t="s">
        <v>5256</v>
      </c>
      <c r="C5183" s="19">
        <v>5060.42</v>
      </c>
      <c r="D5183" s="19">
        <v>96.15</v>
      </c>
      <c r="E5183" s="19">
        <v>0</v>
      </c>
      <c r="F5183" s="19">
        <v>96.15</v>
      </c>
      <c r="G5183" s="19">
        <v>0</v>
      </c>
      <c r="H5183" s="85">
        <v>22445.439999999999</v>
      </c>
      <c r="I5183" s="85">
        <v>426.46</v>
      </c>
      <c r="J5183" s="85">
        <v>384.59</v>
      </c>
      <c r="K5183" s="85">
        <v>41.87</v>
      </c>
      <c r="L5183" s="146">
        <v>106.62</v>
      </c>
      <c r="M5183" s="146">
        <v>148.49</v>
      </c>
      <c r="N5183" s="146">
        <v>0</v>
      </c>
      <c r="Y5183" s="32">
        <f t="shared" si="80"/>
        <v>244.64000000000001</v>
      </c>
    </row>
    <row r="5184" spans="1:25" x14ac:dyDescent="0.25">
      <c r="A5184" s="83" t="s">
        <v>12852</v>
      </c>
      <c r="B5184" s="84" t="s">
        <v>5257</v>
      </c>
      <c r="C5184" s="19">
        <v>1489.87</v>
      </c>
      <c r="D5184" s="19">
        <v>28.31</v>
      </c>
      <c r="E5184" s="19">
        <v>0</v>
      </c>
      <c r="F5184" s="19">
        <v>28.31</v>
      </c>
      <c r="G5184" s="19">
        <v>0</v>
      </c>
      <c r="H5184" s="85">
        <v>4146.1499999999996</v>
      </c>
      <c r="I5184" s="85">
        <v>78.78</v>
      </c>
      <c r="J5184" s="85">
        <v>113.23</v>
      </c>
      <c r="K5184" s="85">
        <v>-34.450000000000003</v>
      </c>
      <c r="L5184" s="146">
        <v>19.7</v>
      </c>
      <c r="M5184" s="146">
        <v>0</v>
      </c>
      <c r="N5184" s="146">
        <v>14.75</v>
      </c>
      <c r="Y5184" s="32">
        <f t="shared" si="80"/>
        <v>28.31</v>
      </c>
    </row>
    <row r="5185" spans="1:25" x14ac:dyDescent="0.25">
      <c r="A5185" s="83" t="s">
        <v>12853</v>
      </c>
      <c r="B5185" s="84" t="s">
        <v>5258</v>
      </c>
      <c r="C5185" s="19">
        <v>3315.6</v>
      </c>
      <c r="D5185" s="19">
        <v>63</v>
      </c>
      <c r="E5185" s="19">
        <v>0</v>
      </c>
      <c r="F5185" s="19">
        <v>63</v>
      </c>
      <c r="G5185" s="19">
        <v>0</v>
      </c>
      <c r="H5185" s="85">
        <v>7548.52</v>
      </c>
      <c r="I5185" s="85">
        <v>143.41999999999999</v>
      </c>
      <c r="J5185" s="85">
        <v>251.99</v>
      </c>
      <c r="K5185" s="85">
        <v>-108.57</v>
      </c>
      <c r="L5185" s="146">
        <v>35.86</v>
      </c>
      <c r="M5185" s="146">
        <v>0</v>
      </c>
      <c r="N5185" s="146">
        <v>72.709999999999994</v>
      </c>
      <c r="Y5185" s="32">
        <f t="shared" si="80"/>
        <v>63</v>
      </c>
    </row>
    <row r="5186" spans="1:25" x14ac:dyDescent="0.25">
      <c r="A5186" s="83" t="s">
        <v>12854</v>
      </c>
      <c r="B5186" s="84" t="s">
        <v>5259</v>
      </c>
      <c r="C5186" s="19">
        <v>4549.0600000000004</v>
      </c>
      <c r="D5186" s="19">
        <v>86.43</v>
      </c>
      <c r="E5186" s="19">
        <v>80.64</v>
      </c>
      <c r="F5186" s="19">
        <v>5.79</v>
      </c>
      <c r="G5186" s="19">
        <v>0</v>
      </c>
      <c r="H5186" s="85">
        <v>12628.45</v>
      </c>
      <c r="I5186" s="85">
        <v>239.94</v>
      </c>
      <c r="J5186" s="85">
        <v>345.73</v>
      </c>
      <c r="K5186" s="85">
        <v>-105.79</v>
      </c>
      <c r="L5186" s="146">
        <v>59.99</v>
      </c>
      <c r="M5186" s="146">
        <v>0</v>
      </c>
      <c r="N5186" s="146">
        <v>45.8</v>
      </c>
      <c r="Y5186" s="32">
        <f t="shared" si="80"/>
        <v>5.79</v>
      </c>
    </row>
    <row r="5187" spans="1:25" x14ac:dyDescent="0.25">
      <c r="A5187" s="83" t="s">
        <v>12855</v>
      </c>
      <c r="B5187" s="84" t="s">
        <v>5260</v>
      </c>
      <c r="C5187" s="19">
        <v>7786.42</v>
      </c>
      <c r="D5187" s="19">
        <v>147.94</v>
      </c>
      <c r="E5187" s="19">
        <v>0</v>
      </c>
      <c r="F5187" s="19">
        <v>147.94</v>
      </c>
      <c r="G5187" s="19">
        <v>0</v>
      </c>
      <c r="H5187" s="85">
        <v>30960.67</v>
      </c>
      <c r="I5187" s="85">
        <v>588.25</v>
      </c>
      <c r="J5187" s="85">
        <v>591.77</v>
      </c>
      <c r="K5187" s="85">
        <v>-3.52</v>
      </c>
      <c r="L5187" s="146">
        <v>147.06</v>
      </c>
      <c r="M5187" s="146">
        <v>143.54</v>
      </c>
      <c r="N5187" s="146">
        <v>0</v>
      </c>
      <c r="Y5187" s="32">
        <f t="shared" si="80"/>
        <v>291.48</v>
      </c>
    </row>
    <row r="5188" spans="1:25" x14ac:dyDescent="0.25">
      <c r="A5188" s="83" t="s">
        <v>12856</v>
      </c>
      <c r="B5188" s="84" t="s">
        <v>5261</v>
      </c>
      <c r="C5188" s="19">
        <v>1623.28</v>
      </c>
      <c r="D5188" s="19">
        <v>30.84</v>
      </c>
      <c r="E5188" s="19">
        <v>0</v>
      </c>
      <c r="F5188" s="19">
        <v>30.84</v>
      </c>
      <c r="G5188" s="19">
        <v>0</v>
      </c>
      <c r="H5188" s="85">
        <v>3671.77</v>
      </c>
      <c r="I5188" s="85">
        <v>69.760000000000005</v>
      </c>
      <c r="J5188" s="85">
        <v>123.37</v>
      </c>
      <c r="K5188" s="85">
        <v>-53.61</v>
      </c>
      <c r="L5188" s="146">
        <v>17.440000000000001</v>
      </c>
      <c r="M5188" s="146">
        <v>0</v>
      </c>
      <c r="N5188" s="146">
        <v>36.17</v>
      </c>
      <c r="Y5188" s="32">
        <f t="shared" si="80"/>
        <v>30.84</v>
      </c>
    </row>
    <row r="5189" spans="1:25" x14ac:dyDescent="0.25">
      <c r="A5189" s="83" t="s">
        <v>12857</v>
      </c>
      <c r="B5189" s="84" t="s">
        <v>5262</v>
      </c>
      <c r="C5189" s="19">
        <v>3580.86</v>
      </c>
      <c r="D5189" s="19">
        <v>68.040000000000006</v>
      </c>
      <c r="E5189" s="19">
        <v>0</v>
      </c>
      <c r="F5189" s="19">
        <v>68.040000000000006</v>
      </c>
      <c r="G5189" s="19">
        <v>0</v>
      </c>
      <c r="H5189" s="85">
        <v>15585.3</v>
      </c>
      <c r="I5189" s="85">
        <v>296.12</v>
      </c>
      <c r="J5189" s="85">
        <v>272.14999999999998</v>
      </c>
      <c r="K5189" s="85">
        <v>23.97</v>
      </c>
      <c r="L5189" s="146">
        <v>74.03</v>
      </c>
      <c r="M5189" s="146">
        <v>98</v>
      </c>
      <c r="N5189" s="146">
        <v>0</v>
      </c>
      <c r="Y5189" s="32">
        <f t="shared" si="80"/>
        <v>166.04000000000002</v>
      </c>
    </row>
    <row r="5190" spans="1:25" x14ac:dyDescent="0.25">
      <c r="A5190" s="83" t="s">
        <v>12858</v>
      </c>
      <c r="B5190" s="84" t="s">
        <v>5263</v>
      </c>
      <c r="C5190" s="19">
        <v>19013.53</v>
      </c>
      <c r="D5190" s="19">
        <v>361.26</v>
      </c>
      <c r="E5190" s="19">
        <v>0</v>
      </c>
      <c r="F5190" s="19">
        <v>361.26</v>
      </c>
      <c r="G5190" s="19">
        <v>0</v>
      </c>
      <c r="H5190" s="85">
        <v>89289.16</v>
      </c>
      <c r="I5190" s="85">
        <v>1696.49</v>
      </c>
      <c r="J5190" s="85">
        <v>1445.03</v>
      </c>
      <c r="K5190" s="85">
        <v>251.46</v>
      </c>
      <c r="L5190" s="146">
        <v>424.12</v>
      </c>
      <c r="M5190" s="146">
        <v>675.58</v>
      </c>
      <c r="N5190" s="146">
        <v>0</v>
      </c>
      <c r="Y5190" s="32">
        <f t="shared" si="80"/>
        <v>1036.8400000000001</v>
      </c>
    </row>
    <row r="5191" spans="1:25" x14ac:dyDescent="0.25">
      <c r="A5191" s="83" t="s">
        <v>12859</v>
      </c>
      <c r="B5191" s="84" t="s">
        <v>5264</v>
      </c>
      <c r="C5191" s="19">
        <v>1425.52</v>
      </c>
      <c r="D5191" s="19">
        <v>27.09</v>
      </c>
      <c r="E5191" s="19">
        <v>0</v>
      </c>
      <c r="F5191" s="19">
        <v>27.09</v>
      </c>
      <c r="G5191" s="19">
        <v>0</v>
      </c>
      <c r="H5191" s="85">
        <v>5013.25</v>
      </c>
      <c r="I5191" s="85">
        <v>95.25</v>
      </c>
      <c r="J5191" s="85">
        <v>108.34</v>
      </c>
      <c r="K5191" s="85">
        <v>-13.09</v>
      </c>
      <c r="L5191" s="146">
        <v>23.81</v>
      </c>
      <c r="M5191" s="146">
        <v>10.72</v>
      </c>
      <c r="N5191" s="146">
        <v>0</v>
      </c>
      <c r="Y5191" s="32">
        <f t="shared" si="80"/>
        <v>37.81</v>
      </c>
    </row>
    <row r="5192" spans="1:25" x14ac:dyDescent="0.25">
      <c r="A5192" s="83" t="s">
        <v>12860</v>
      </c>
      <c r="B5192" s="84" t="s">
        <v>5265</v>
      </c>
      <c r="C5192" s="19">
        <v>14765.98</v>
      </c>
      <c r="D5192" s="19">
        <v>280.55</v>
      </c>
      <c r="E5192" s="19">
        <v>0</v>
      </c>
      <c r="F5192" s="19">
        <v>280.55</v>
      </c>
      <c r="G5192" s="19">
        <v>0</v>
      </c>
      <c r="H5192" s="85">
        <v>72036.33</v>
      </c>
      <c r="I5192" s="85">
        <v>1368.69</v>
      </c>
      <c r="J5192" s="85">
        <v>1122.21</v>
      </c>
      <c r="K5192" s="85">
        <v>246.48</v>
      </c>
      <c r="L5192" s="146">
        <v>342.17</v>
      </c>
      <c r="M5192" s="146">
        <v>588.65</v>
      </c>
      <c r="N5192" s="146">
        <v>0</v>
      </c>
      <c r="Y5192" s="32">
        <f t="shared" si="80"/>
        <v>869.2</v>
      </c>
    </row>
    <row r="5193" spans="1:25" x14ac:dyDescent="0.25">
      <c r="A5193" s="83" t="s">
        <v>12861</v>
      </c>
      <c r="B5193" s="84" t="s">
        <v>5266</v>
      </c>
      <c r="C5193" s="19">
        <v>4596.9399999999996</v>
      </c>
      <c r="D5193" s="19">
        <v>87.34</v>
      </c>
      <c r="E5193" s="19">
        <v>0</v>
      </c>
      <c r="F5193" s="19">
        <v>87.34</v>
      </c>
      <c r="G5193" s="19">
        <v>0</v>
      </c>
      <c r="H5193" s="85">
        <v>11553.25</v>
      </c>
      <c r="I5193" s="85">
        <v>219.51</v>
      </c>
      <c r="J5193" s="85">
        <v>349.37</v>
      </c>
      <c r="K5193" s="85">
        <v>-129.86000000000001</v>
      </c>
      <c r="L5193" s="146">
        <v>54.88</v>
      </c>
      <c r="M5193" s="146">
        <v>0</v>
      </c>
      <c r="N5193" s="146">
        <v>74.98</v>
      </c>
      <c r="Y5193" s="32">
        <f t="shared" si="80"/>
        <v>87.34</v>
      </c>
    </row>
    <row r="5194" spans="1:25" x14ac:dyDescent="0.25">
      <c r="A5194" s="83" t="s">
        <v>12862</v>
      </c>
      <c r="B5194" s="84" t="s">
        <v>5267</v>
      </c>
      <c r="C5194" s="19">
        <v>2727.05</v>
      </c>
      <c r="D5194" s="19">
        <v>51.82</v>
      </c>
      <c r="E5194" s="19">
        <v>0</v>
      </c>
      <c r="F5194" s="19">
        <v>51.82</v>
      </c>
      <c r="G5194" s="19">
        <v>0</v>
      </c>
      <c r="H5194" s="85">
        <v>5296.04</v>
      </c>
      <c r="I5194" s="85">
        <v>100.62</v>
      </c>
      <c r="J5194" s="85">
        <v>207.26</v>
      </c>
      <c r="K5194" s="85">
        <v>-106.64</v>
      </c>
      <c r="L5194" s="146">
        <v>25.16</v>
      </c>
      <c r="M5194" s="146">
        <v>0</v>
      </c>
      <c r="N5194" s="146">
        <v>81.48</v>
      </c>
      <c r="Y5194" s="32">
        <f t="shared" si="80"/>
        <v>51.82</v>
      </c>
    </row>
    <row r="5195" spans="1:25" x14ac:dyDescent="0.25">
      <c r="A5195" s="83" t="s">
        <v>12863</v>
      </c>
      <c r="B5195" s="84" t="s">
        <v>5268</v>
      </c>
      <c r="C5195" s="19">
        <v>5217.74</v>
      </c>
      <c r="D5195" s="19">
        <v>99.14</v>
      </c>
      <c r="E5195" s="19">
        <v>0</v>
      </c>
      <c r="F5195" s="19">
        <v>99.14</v>
      </c>
      <c r="G5195" s="19">
        <v>0</v>
      </c>
      <c r="H5195" s="85">
        <v>19041.21</v>
      </c>
      <c r="I5195" s="85">
        <v>361.78</v>
      </c>
      <c r="J5195" s="85">
        <v>396.55</v>
      </c>
      <c r="K5195" s="85">
        <v>-34.770000000000003</v>
      </c>
      <c r="L5195" s="146">
        <v>90.45</v>
      </c>
      <c r="M5195" s="146">
        <v>55.68</v>
      </c>
      <c r="N5195" s="146">
        <v>0</v>
      </c>
      <c r="Y5195" s="32">
        <f t="shared" si="80"/>
        <v>154.82</v>
      </c>
    </row>
    <row r="5196" spans="1:25" x14ac:dyDescent="0.25">
      <c r="A5196" s="83" t="s">
        <v>12864</v>
      </c>
      <c r="B5196" s="84" t="s">
        <v>5269</v>
      </c>
      <c r="C5196" s="19">
        <v>2240.9699999999998</v>
      </c>
      <c r="D5196" s="19">
        <v>42.58</v>
      </c>
      <c r="E5196" s="19">
        <v>0</v>
      </c>
      <c r="F5196" s="19">
        <v>42.58</v>
      </c>
      <c r="G5196" s="19">
        <v>0</v>
      </c>
      <c r="H5196" s="85">
        <v>15214.54</v>
      </c>
      <c r="I5196" s="85">
        <v>289.08</v>
      </c>
      <c r="J5196" s="85">
        <v>170.31</v>
      </c>
      <c r="K5196" s="85">
        <v>118.77</v>
      </c>
      <c r="L5196" s="146">
        <v>72.27</v>
      </c>
      <c r="M5196" s="146">
        <v>191.04</v>
      </c>
      <c r="N5196" s="146">
        <v>0</v>
      </c>
      <c r="Y5196" s="32">
        <f t="shared" si="80"/>
        <v>233.62</v>
      </c>
    </row>
    <row r="5197" spans="1:25" x14ac:dyDescent="0.25">
      <c r="A5197" s="83" t="s">
        <v>12865</v>
      </c>
      <c r="B5197" s="84" t="s">
        <v>5270</v>
      </c>
      <c r="C5197" s="19">
        <v>1868.49</v>
      </c>
      <c r="D5197" s="19">
        <v>35.5</v>
      </c>
      <c r="E5197" s="19">
        <v>0</v>
      </c>
      <c r="F5197" s="19">
        <v>35.5</v>
      </c>
      <c r="G5197" s="19">
        <v>0</v>
      </c>
      <c r="H5197" s="85">
        <v>3292.12</v>
      </c>
      <c r="I5197" s="85">
        <v>62.55</v>
      </c>
      <c r="J5197" s="85">
        <v>142.01</v>
      </c>
      <c r="K5197" s="85">
        <v>-79.459999999999994</v>
      </c>
      <c r="L5197" s="146">
        <v>15.64</v>
      </c>
      <c r="M5197" s="146">
        <v>0</v>
      </c>
      <c r="N5197" s="146">
        <v>63.82</v>
      </c>
      <c r="Y5197" s="32">
        <f t="shared" si="80"/>
        <v>35.5</v>
      </c>
    </row>
    <row r="5198" spans="1:25" x14ac:dyDescent="0.25">
      <c r="A5198" s="83" t="s">
        <v>12866</v>
      </c>
      <c r="B5198" s="84" t="s">
        <v>5271</v>
      </c>
      <c r="C5198" s="19">
        <v>21284.400000000001</v>
      </c>
      <c r="D5198" s="19">
        <v>404.4</v>
      </c>
      <c r="E5198" s="19">
        <v>0</v>
      </c>
      <c r="F5198" s="19">
        <v>404.4</v>
      </c>
      <c r="G5198" s="19">
        <v>0</v>
      </c>
      <c r="H5198" s="85">
        <v>83836.02</v>
      </c>
      <c r="I5198" s="85">
        <v>1592.88</v>
      </c>
      <c r="J5198" s="85">
        <v>1617.61</v>
      </c>
      <c r="K5198" s="85">
        <v>-24.73</v>
      </c>
      <c r="L5198" s="146">
        <v>398.22</v>
      </c>
      <c r="M5198" s="146">
        <v>373.49</v>
      </c>
      <c r="N5198" s="146">
        <v>0</v>
      </c>
      <c r="Y5198" s="32">
        <f t="shared" si="80"/>
        <v>777.89</v>
      </c>
    </row>
    <row r="5199" spans="1:25" x14ac:dyDescent="0.25">
      <c r="A5199" s="83" t="s">
        <v>12867</v>
      </c>
      <c r="B5199" s="84" t="s">
        <v>5272</v>
      </c>
      <c r="C5199" s="19">
        <v>8659.8799999999992</v>
      </c>
      <c r="D5199" s="19">
        <v>164.54</v>
      </c>
      <c r="E5199" s="19">
        <v>0</v>
      </c>
      <c r="F5199" s="19">
        <v>164.54</v>
      </c>
      <c r="G5199" s="19">
        <v>0</v>
      </c>
      <c r="H5199" s="85">
        <v>26278.92</v>
      </c>
      <c r="I5199" s="85">
        <v>499.3</v>
      </c>
      <c r="J5199" s="85">
        <v>658.15</v>
      </c>
      <c r="K5199" s="85">
        <v>-158.85</v>
      </c>
      <c r="L5199" s="146">
        <v>124.83</v>
      </c>
      <c r="M5199" s="146">
        <v>0</v>
      </c>
      <c r="N5199" s="146">
        <v>34.020000000000003</v>
      </c>
      <c r="Y5199" s="32">
        <f t="shared" si="80"/>
        <v>164.54</v>
      </c>
    </row>
    <row r="5200" spans="1:25" x14ac:dyDescent="0.25">
      <c r="A5200" s="83" t="s">
        <v>12868</v>
      </c>
      <c r="B5200" s="84" t="s">
        <v>5273</v>
      </c>
      <c r="C5200" s="19">
        <v>13052.78</v>
      </c>
      <c r="D5200" s="19">
        <v>248</v>
      </c>
      <c r="E5200" s="19">
        <v>0</v>
      </c>
      <c r="F5200" s="19">
        <v>248</v>
      </c>
      <c r="G5200" s="19">
        <v>0</v>
      </c>
      <c r="H5200" s="85">
        <v>47959.16</v>
      </c>
      <c r="I5200" s="85">
        <v>911.22</v>
      </c>
      <c r="J5200" s="85">
        <v>992.01</v>
      </c>
      <c r="K5200" s="85">
        <v>-80.790000000000006</v>
      </c>
      <c r="L5200" s="146">
        <v>227.81</v>
      </c>
      <c r="M5200" s="146">
        <v>147.02000000000001</v>
      </c>
      <c r="N5200" s="146">
        <v>0</v>
      </c>
      <c r="Y5200" s="32">
        <f t="shared" si="80"/>
        <v>395.02</v>
      </c>
    </row>
    <row r="5201" spans="1:25" x14ac:dyDescent="0.25">
      <c r="A5201" s="83" t="s">
        <v>12869</v>
      </c>
      <c r="B5201" s="84" t="s">
        <v>5274</v>
      </c>
      <c r="C5201" s="19">
        <v>2652.4</v>
      </c>
      <c r="D5201" s="19">
        <v>50.4</v>
      </c>
      <c r="E5201" s="19">
        <v>0</v>
      </c>
      <c r="F5201" s="19">
        <v>50.4</v>
      </c>
      <c r="G5201" s="19">
        <v>0</v>
      </c>
      <c r="H5201" s="85">
        <v>4956.26</v>
      </c>
      <c r="I5201" s="85">
        <v>94.17</v>
      </c>
      <c r="J5201" s="85">
        <v>201.58</v>
      </c>
      <c r="K5201" s="85">
        <v>-107.41</v>
      </c>
      <c r="L5201" s="146">
        <v>23.54</v>
      </c>
      <c r="M5201" s="146">
        <v>0</v>
      </c>
      <c r="N5201" s="146">
        <v>83.87</v>
      </c>
      <c r="Y5201" s="32">
        <f t="shared" ref="Y5201:Y5264" si="81">F5201+M5201+R5201+W5201</f>
        <v>50.4</v>
      </c>
    </row>
    <row r="5202" spans="1:25" x14ac:dyDescent="0.25">
      <c r="A5202" s="83" t="s">
        <v>12870</v>
      </c>
      <c r="B5202" s="84" t="s">
        <v>5275</v>
      </c>
      <c r="C5202" s="19">
        <v>2973.07</v>
      </c>
      <c r="D5202" s="19">
        <v>56.49</v>
      </c>
      <c r="E5202" s="19">
        <v>0</v>
      </c>
      <c r="F5202" s="19">
        <v>56.49</v>
      </c>
      <c r="G5202" s="19">
        <v>0</v>
      </c>
      <c r="H5202" s="85">
        <v>13060.14</v>
      </c>
      <c r="I5202" s="85">
        <v>248.14</v>
      </c>
      <c r="J5202" s="85">
        <v>225.95</v>
      </c>
      <c r="K5202" s="85">
        <v>22.19</v>
      </c>
      <c r="L5202" s="146">
        <v>62.04</v>
      </c>
      <c r="M5202" s="146">
        <v>84.23</v>
      </c>
      <c r="N5202" s="146">
        <v>0</v>
      </c>
      <c r="Y5202" s="32">
        <f t="shared" si="81"/>
        <v>140.72</v>
      </c>
    </row>
    <row r="5203" spans="1:25" x14ac:dyDescent="0.25">
      <c r="A5203" s="83" t="s">
        <v>12871</v>
      </c>
      <c r="B5203" s="84" t="s">
        <v>5276</v>
      </c>
      <c r="C5203" s="19">
        <v>5023522.74</v>
      </c>
      <c r="D5203" s="19">
        <v>95446.93</v>
      </c>
      <c r="E5203" s="19">
        <v>0</v>
      </c>
      <c r="F5203" s="19">
        <v>95446.93</v>
      </c>
      <c r="G5203" s="19">
        <v>0</v>
      </c>
      <c r="H5203" s="85">
        <v>19944801.969999999</v>
      </c>
      <c r="I5203" s="85">
        <v>378951.24</v>
      </c>
      <c r="J5203" s="85">
        <v>381787.73</v>
      </c>
      <c r="K5203" s="85">
        <v>-2836.49</v>
      </c>
      <c r="L5203" s="146">
        <v>94737.81</v>
      </c>
      <c r="M5203" s="146">
        <v>91901.32</v>
      </c>
      <c r="N5203" s="146">
        <v>0</v>
      </c>
      <c r="Y5203" s="32">
        <f t="shared" si="81"/>
        <v>187348.25</v>
      </c>
    </row>
    <row r="5204" spans="1:25" x14ac:dyDescent="0.25">
      <c r="A5204" s="83" t="s">
        <v>12872</v>
      </c>
      <c r="B5204" s="84" t="s">
        <v>5277</v>
      </c>
      <c r="C5204" s="19">
        <v>590.42999999999995</v>
      </c>
      <c r="D5204" s="19">
        <v>11.22</v>
      </c>
      <c r="E5204" s="19">
        <v>0</v>
      </c>
      <c r="F5204" s="19">
        <v>11.22</v>
      </c>
      <c r="G5204" s="19">
        <v>0</v>
      </c>
      <c r="H5204" s="85">
        <v>3489.69</v>
      </c>
      <c r="I5204" s="85">
        <v>66.3</v>
      </c>
      <c r="J5204" s="85">
        <v>44.87</v>
      </c>
      <c r="K5204" s="85">
        <v>21.43</v>
      </c>
      <c r="L5204" s="146">
        <v>16.579999999999998</v>
      </c>
      <c r="M5204" s="146">
        <v>38.01</v>
      </c>
      <c r="N5204" s="146">
        <v>0</v>
      </c>
      <c r="Y5204" s="32">
        <f t="shared" si="81"/>
        <v>49.23</v>
      </c>
    </row>
    <row r="5205" spans="1:25" x14ac:dyDescent="0.25">
      <c r="A5205" s="83" t="s">
        <v>12873</v>
      </c>
      <c r="B5205" s="84" t="s">
        <v>5278</v>
      </c>
      <c r="C5205" s="19">
        <v>5645.25</v>
      </c>
      <c r="D5205" s="19">
        <v>107.26</v>
      </c>
      <c r="E5205" s="19">
        <v>0</v>
      </c>
      <c r="F5205" s="19">
        <v>107.26</v>
      </c>
      <c r="G5205" s="19">
        <v>0</v>
      </c>
      <c r="H5205" s="85">
        <v>20140.25</v>
      </c>
      <c r="I5205" s="85">
        <v>382.66</v>
      </c>
      <c r="J5205" s="85">
        <v>429.04</v>
      </c>
      <c r="K5205" s="85">
        <v>-46.38</v>
      </c>
      <c r="L5205" s="146">
        <v>95.67</v>
      </c>
      <c r="M5205" s="146">
        <v>49.29</v>
      </c>
      <c r="N5205" s="146">
        <v>0</v>
      </c>
      <c r="Y5205" s="32">
        <f t="shared" si="81"/>
        <v>156.55000000000001</v>
      </c>
    </row>
    <row r="5206" spans="1:25" x14ac:dyDescent="0.25">
      <c r="A5206" s="83" t="s">
        <v>12874</v>
      </c>
      <c r="B5206" s="84" t="s">
        <v>5279</v>
      </c>
      <c r="C5206" s="19">
        <v>1348.61</v>
      </c>
      <c r="D5206" s="19">
        <v>25.62</v>
      </c>
      <c r="E5206" s="19">
        <v>0</v>
      </c>
      <c r="F5206" s="19">
        <v>25.62</v>
      </c>
      <c r="G5206" s="19">
        <v>0</v>
      </c>
      <c r="H5206" s="85">
        <v>3831.13</v>
      </c>
      <c r="I5206" s="85">
        <v>72.790000000000006</v>
      </c>
      <c r="J5206" s="85">
        <v>102.49</v>
      </c>
      <c r="K5206" s="85">
        <v>-29.7</v>
      </c>
      <c r="L5206" s="146">
        <v>18.2</v>
      </c>
      <c r="M5206" s="146">
        <v>0</v>
      </c>
      <c r="N5206" s="146">
        <v>11.5</v>
      </c>
      <c r="Y5206" s="32">
        <f t="shared" si="81"/>
        <v>25.62</v>
      </c>
    </row>
    <row r="5207" spans="1:25" x14ac:dyDescent="0.25">
      <c r="A5207" s="83" t="s">
        <v>12875</v>
      </c>
      <c r="B5207" s="84" t="s">
        <v>5280</v>
      </c>
      <c r="C5207" s="19">
        <v>26215.9</v>
      </c>
      <c r="D5207" s="19">
        <v>498.1</v>
      </c>
      <c r="E5207" s="19">
        <v>0</v>
      </c>
      <c r="F5207" s="19">
        <v>498.1</v>
      </c>
      <c r="G5207" s="19">
        <v>0</v>
      </c>
      <c r="H5207" s="85">
        <v>73964.91</v>
      </c>
      <c r="I5207" s="85">
        <v>1405.33</v>
      </c>
      <c r="J5207" s="85">
        <v>1992.41</v>
      </c>
      <c r="K5207" s="85">
        <v>-587.08000000000004</v>
      </c>
      <c r="L5207" s="146">
        <v>351.33</v>
      </c>
      <c r="M5207" s="146">
        <v>0</v>
      </c>
      <c r="N5207" s="146">
        <v>235.75</v>
      </c>
      <c r="Y5207" s="32">
        <f t="shared" si="81"/>
        <v>498.1</v>
      </c>
    </row>
    <row r="5208" spans="1:25" x14ac:dyDescent="0.25">
      <c r="A5208" s="83" t="s">
        <v>12876</v>
      </c>
      <c r="B5208" s="84" t="s">
        <v>790</v>
      </c>
      <c r="C5208" s="19">
        <v>25990.37</v>
      </c>
      <c r="D5208" s="19">
        <v>493.82</v>
      </c>
      <c r="E5208" s="19">
        <v>0</v>
      </c>
      <c r="F5208" s="19">
        <v>493.82</v>
      </c>
      <c r="G5208" s="19">
        <v>0</v>
      </c>
      <c r="H5208" s="85">
        <v>91567.88</v>
      </c>
      <c r="I5208" s="85">
        <v>1739.79</v>
      </c>
      <c r="J5208" s="85">
        <v>1975.27</v>
      </c>
      <c r="K5208" s="85">
        <v>-235.48</v>
      </c>
      <c r="L5208" s="146">
        <v>434.95</v>
      </c>
      <c r="M5208" s="146">
        <v>199.47</v>
      </c>
      <c r="N5208" s="146">
        <v>0</v>
      </c>
      <c r="Y5208" s="32">
        <f t="shared" si="81"/>
        <v>693.29</v>
      </c>
    </row>
    <row r="5209" spans="1:25" x14ac:dyDescent="0.25">
      <c r="A5209" s="83" t="s">
        <v>12877</v>
      </c>
      <c r="B5209" s="84" t="s">
        <v>5281</v>
      </c>
      <c r="C5209" s="19">
        <v>2843.94</v>
      </c>
      <c r="D5209" s="19">
        <v>54.04</v>
      </c>
      <c r="E5209" s="19">
        <v>0</v>
      </c>
      <c r="F5209" s="19">
        <v>54.04</v>
      </c>
      <c r="G5209" s="19">
        <v>0</v>
      </c>
      <c r="H5209" s="85">
        <v>11079.32</v>
      </c>
      <c r="I5209" s="85">
        <v>210.51</v>
      </c>
      <c r="J5209" s="85">
        <v>216.14</v>
      </c>
      <c r="K5209" s="85">
        <v>-5.63</v>
      </c>
      <c r="L5209" s="146">
        <v>52.63</v>
      </c>
      <c r="M5209" s="146">
        <v>47</v>
      </c>
      <c r="N5209" s="146">
        <v>0</v>
      </c>
      <c r="Y5209" s="32">
        <f t="shared" si="81"/>
        <v>101.03999999999999</v>
      </c>
    </row>
    <row r="5210" spans="1:25" x14ac:dyDescent="0.25">
      <c r="A5210" s="83" t="s">
        <v>12878</v>
      </c>
      <c r="B5210" s="84" t="s">
        <v>5282</v>
      </c>
      <c r="C5210" s="19">
        <v>1717.6</v>
      </c>
      <c r="D5210" s="19">
        <v>32.64</v>
      </c>
      <c r="E5210" s="19">
        <v>0</v>
      </c>
      <c r="F5210" s="19">
        <v>32.64</v>
      </c>
      <c r="G5210" s="19">
        <v>0</v>
      </c>
      <c r="H5210" s="85">
        <v>7387.72</v>
      </c>
      <c r="I5210" s="85">
        <v>140.37</v>
      </c>
      <c r="J5210" s="85">
        <v>130.54</v>
      </c>
      <c r="K5210" s="85">
        <v>9.83</v>
      </c>
      <c r="L5210" s="146">
        <v>35.090000000000003</v>
      </c>
      <c r="M5210" s="146">
        <v>44.92</v>
      </c>
      <c r="N5210" s="146">
        <v>0</v>
      </c>
      <c r="Y5210" s="32">
        <f t="shared" si="81"/>
        <v>77.56</v>
      </c>
    </row>
    <row r="5211" spans="1:25" x14ac:dyDescent="0.25">
      <c r="A5211" s="83" t="s">
        <v>12879</v>
      </c>
      <c r="B5211" s="84" t="s">
        <v>5283</v>
      </c>
      <c r="C5211" s="19">
        <v>9087.6299999999992</v>
      </c>
      <c r="D5211" s="19">
        <v>172.67</v>
      </c>
      <c r="E5211" s="19">
        <v>0</v>
      </c>
      <c r="F5211" s="19">
        <v>172.67</v>
      </c>
      <c r="G5211" s="19">
        <v>0</v>
      </c>
      <c r="H5211" s="85">
        <v>30599.919999999998</v>
      </c>
      <c r="I5211" s="85">
        <v>581.4</v>
      </c>
      <c r="J5211" s="85">
        <v>690.66</v>
      </c>
      <c r="K5211" s="85">
        <v>-109.26</v>
      </c>
      <c r="L5211" s="146">
        <v>145.35</v>
      </c>
      <c r="M5211" s="146">
        <v>36.090000000000003</v>
      </c>
      <c r="N5211" s="146">
        <v>0</v>
      </c>
      <c r="Y5211" s="32">
        <f t="shared" si="81"/>
        <v>208.76</v>
      </c>
    </row>
    <row r="5212" spans="1:25" x14ac:dyDescent="0.25">
      <c r="A5212" s="83" t="s">
        <v>12880</v>
      </c>
      <c r="B5212" s="84" t="s">
        <v>5284</v>
      </c>
      <c r="C5212" s="19">
        <v>4782.6099999999997</v>
      </c>
      <c r="D5212" s="19">
        <v>90.87</v>
      </c>
      <c r="E5212" s="19">
        <v>0</v>
      </c>
      <c r="F5212" s="19">
        <v>90.87</v>
      </c>
      <c r="G5212" s="19">
        <v>0</v>
      </c>
      <c r="H5212" s="85">
        <v>23330.22</v>
      </c>
      <c r="I5212" s="85">
        <v>443.27</v>
      </c>
      <c r="J5212" s="85">
        <v>363.48</v>
      </c>
      <c r="K5212" s="85">
        <v>79.790000000000006</v>
      </c>
      <c r="L5212" s="146">
        <v>110.82</v>
      </c>
      <c r="M5212" s="146">
        <v>190.61</v>
      </c>
      <c r="N5212" s="146">
        <v>0</v>
      </c>
      <c r="Y5212" s="32">
        <f t="shared" si="81"/>
        <v>281.48</v>
      </c>
    </row>
    <row r="5213" spans="1:25" x14ac:dyDescent="0.25">
      <c r="A5213" s="83" t="s">
        <v>12881</v>
      </c>
      <c r="B5213" s="84" t="s">
        <v>5285</v>
      </c>
      <c r="C5213" s="19">
        <v>3821.97</v>
      </c>
      <c r="D5213" s="19">
        <v>72.62</v>
      </c>
      <c r="E5213" s="19">
        <v>0</v>
      </c>
      <c r="F5213" s="19">
        <v>72.62</v>
      </c>
      <c r="G5213" s="19">
        <v>0</v>
      </c>
      <c r="H5213" s="85">
        <v>15269.03</v>
      </c>
      <c r="I5213" s="85">
        <v>290.11</v>
      </c>
      <c r="J5213" s="85">
        <v>290.47000000000003</v>
      </c>
      <c r="K5213" s="85">
        <v>-0.36</v>
      </c>
      <c r="L5213" s="146">
        <v>72.53</v>
      </c>
      <c r="M5213" s="146">
        <v>72.17</v>
      </c>
      <c r="N5213" s="146">
        <v>0</v>
      </c>
      <c r="Y5213" s="32">
        <f t="shared" si="81"/>
        <v>144.79000000000002</v>
      </c>
    </row>
    <row r="5214" spans="1:25" x14ac:dyDescent="0.25">
      <c r="A5214" s="83" t="s">
        <v>12882</v>
      </c>
      <c r="B5214" s="84" t="s">
        <v>5286</v>
      </c>
      <c r="C5214" s="19">
        <v>13606.4</v>
      </c>
      <c r="D5214" s="19">
        <v>258.52</v>
      </c>
      <c r="E5214" s="19">
        <v>0</v>
      </c>
      <c r="F5214" s="19">
        <v>258.52</v>
      </c>
      <c r="G5214" s="19">
        <v>0</v>
      </c>
      <c r="H5214" s="85">
        <v>49515.49</v>
      </c>
      <c r="I5214" s="85">
        <v>940.79</v>
      </c>
      <c r="J5214" s="85">
        <v>1034.0899999999999</v>
      </c>
      <c r="K5214" s="85">
        <v>-93.3</v>
      </c>
      <c r="L5214" s="146">
        <v>235.2</v>
      </c>
      <c r="M5214" s="146">
        <v>141.9</v>
      </c>
      <c r="N5214" s="146">
        <v>0</v>
      </c>
      <c r="Y5214" s="32">
        <f t="shared" si="81"/>
        <v>400.41999999999996</v>
      </c>
    </row>
    <row r="5215" spans="1:25" x14ac:dyDescent="0.25">
      <c r="A5215" s="83" t="s">
        <v>12883</v>
      </c>
      <c r="B5215" s="84" t="s">
        <v>5287</v>
      </c>
      <c r="C5215" s="19">
        <v>7404.9</v>
      </c>
      <c r="D5215" s="19">
        <v>140.69</v>
      </c>
      <c r="E5215" s="19">
        <v>0</v>
      </c>
      <c r="F5215" s="19">
        <v>140.69</v>
      </c>
      <c r="G5215" s="19">
        <v>0</v>
      </c>
      <c r="H5215" s="85">
        <v>13791.39</v>
      </c>
      <c r="I5215" s="85">
        <v>262.04000000000002</v>
      </c>
      <c r="J5215" s="85">
        <v>562.77</v>
      </c>
      <c r="K5215" s="85">
        <v>-300.73</v>
      </c>
      <c r="L5215" s="146">
        <v>65.510000000000005</v>
      </c>
      <c r="M5215" s="146">
        <v>0</v>
      </c>
      <c r="N5215" s="146">
        <v>235.22</v>
      </c>
      <c r="Y5215" s="32">
        <f t="shared" si="81"/>
        <v>140.69</v>
      </c>
    </row>
    <row r="5216" spans="1:25" x14ac:dyDescent="0.25">
      <c r="A5216" s="83" t="s">
        <v>12884</v>
      </c>
      <c r="B5216" s="84" t="s">
        <v>5288</v>
      </c>
      <c r="C5216" s="19">
        <v>9896.09</v>
      </c>
      <c r="D5216" s="19">
        <v>188.03</v>
      </c>
      <c r="E5216" s="19">
        <v>0</v>
      </c>
      <c r="F5216" s="19">
        <v>188.03</v>
      </c>
      <c r="G5216" s="19">
        <v>0</v>
      </c>
      <c r="H5216" s="85">
        <v>42417</v>
      </c>
      <c r="I5216" s="85">
        <v>805.92</v>
      </c>
      <c r="J5216" s="85">
        <v>752.1</v>
      </c>
      <c r="K5216" s="85">
        <v>53.82</v>
      </c>
      <c r="L5216" s="146">
        <v>201.48</v>
      </c>
      <c r="M5216" s="146">
        <v>255.3</v>
      </c>
      <c r="N5216" s="146">
        <v>0</v>
      </c>
      <c r="Y5216" s="32">
        <f t="shared" si="81"/>
        <v>443.33000000000004</v>
      </c>
    </row>
    <row r="5217" spans="1:25" x14ac:dyDescent="0.25">
      <c r="A5217" s="83" t="s">
        <v>12885</v>
      </c>
      <c r="B5217" s="84" t="s">
        <v>5289</v>
      </c>
      <c r="C5217" s="19">
        <v>6684.79</v>
      </c>
      <c r="D5217" s="19">
        <v>127.01</v>
      </c>
      <c r="E5217" s="19">
        <v>0</v>
      </c>
      <c r="F5217" s="19">
        <v>127.01</v>
      </c>
      <c r="G5217" s="19">
        <v>0</v>
      </c>
      <c r="H5217" s="85">
        <v>6639.26</v>
      </c>
      <c r="I5217" s="85">
        <v>126.15</v>
      </c>
      <c r="J5217" s="85">
        <v>508.04</v>
      </c>
      <c r="K5217" s="85">
        <v>-381.89</v>
      </c>
      <c r="L5217" s="146">
        <v>31.54</v>
      </c>
      <c r="M5217" s="146">
        <v>0</v>
      </c>
      <c r="N5217" s="146">
        <v>350.35</v>
      </c>
      <c r="Y5217" s="32">
        <f t="shared" si="81"/>
        <v>127.01</v>
      </c>
    </row>
    <row r="5218" spans="1:25" x14ac:dyDescent="0.25">
      <c r="A5218" s="83" t="s">
        <v>12886</v>
      </c>
      <c r="B5218" s="84" t="s">
        <v>5290</v>
      </c>
      <c r="C5218" s="19">
        <v>12805.68</v>
      </c>
      <c r="D5218" s="19">
        <v>243.31</v>
      </c>
      <c r="E5218" s="19">
        <v>0</v>
      </c>
      <c r="F5218" s="19">
        <v>243.31</v>
      </c>
      <c r="G5218" s="19">
        <v>0</v>
      </c>
      <c r="H5218" s="85">
        <v>58593.09</v>
      </c>
      <c r="I5218" s="85">
        <v>1113.27</v>
      </c>
      <c r="J5218" s="85">
        <v>973.23</v>
      </c>
      <c r="K5218" s="85">
        <v>140.04</v>
      </c>
      <c r="L5218" s="146">
        <v>278.32</v>
      </c>
      <c r="M5218" s="146">
        <v>418.36</v>
      </c>
      <c r="N5218" s="146">
        <v>0</v>
      </c>
      <c r="Y5218" s="32">
        <f t="shared" si="81"/>
        <v>661.67000000000007</v>
      </c>
    </row>
    <row r="5219" spans="1:25" x14ac:dyDescent="0.25">
      <c r="A5219" s="83" t="s">
        <v>12887</v>
      </c>
      <c r="B5219" s="84" t="s">
        <v>5291</v>
      </c>
      <c r="C5219" s="19">
        <v>2227.84</v>
      </c>
      <c r="D5219" s="19">
        <v>42.33</v>
      </c>
      <c r="E5219" s="19">
        <v>0</v>
      </c>
      <c r="F5219" s="19">
        <v>42.33</v>
      </c>
      <c r="G5219" s="19">
        <v>0</v>
      </c>
      <c r="H5219" s="85">
        <v>4362.8500000000004</v>
      </c>
      <c r="I5219" s="85">
        <v>82.89</v>
      </c>
      <c r="J5219" s="85">
        <v>169.32</v>
      </c>
      <c r="K5219" s="85">
        <v>-86.43</v>
      </c>
      <c r="L5219" s="146">
        <v>20.72</v>
      </c>
      <c r="M5219" s="146">
        <v>0</v>
      </c>
      <c r="N5219" s="146">
        <v>65.709999999999994</v>
      </c>
      <c r="Y5219" s="32">
        <f t="shared" si="81"/>
        <v>42.33</v>
      </c>
    </row>
    <row r="5220" spans="1:25" x14ac:dyDescent="0.25">
      <c r="A5220" s="83" t="s">
        <v>12888</v>
      </c>
      <c r="B5220" s="84" t="s">
        <v>5292</v>
      </c>
      <c r="C5220" s="19">
        <v>12205.08</v>
      </c>
      <c r="D5220" s="19">
        <v>231.9</v>
      </c>
      <c r="E5220" s="19">
        <v>0</v>
      </c>
      <c r="F5220" s="19">
        <v>231.9</v>
      </c>
      <c r="G5220" s="19">
        <v>0</v>
      </c>
      <c r="H5220" s="85">
        <v>29839.759999999998</v>
      </c>
      <c r="I5220" s="85">
        <v>566.96</v>
      </c>
      <c r="J5220" s="85">
        <v>927.59</v>
      </c>
      <c r="K5220" s="85">
        <v>-360.63</v>
      </c>
      <c r="L5220" s="146">
        <v>141.74</v>
      </c>
      <c r="M5220" s="146">
        <v>0</v>
      </c>
      <c r="N5220" s="146">
        <v>218.89</v>
      </c>
      <c r="Y5220" s="32">
        <f t="shared" si="81"/>
        <v>231.9</v>
      </c>
    </row>
    <row r="5221" spans="1:25" x14ac:dyDescent="0.25">
      <c r="A5221" s="83" t="s">
        <v>12889</v>
      </c>
      <c r="B5221" s="84" t="s">
        <v>5293</v>
      </c>
      <c r="C5221" s="19">
        <v>6113.14</v>
      </c>
      <c r="D5221" s="19">
        <v>116.15</v>
      </c>
      <c r="E5221" s="19">
        <v>0</v>
      </c>
      <c r="F5221" s="19">
        <v>116.15</v>
      </c>
      <c r="G5221" s="19">
        <v>0</v>
      </c>
      <c r="H5221" s="85">
        <v>21931.62</v>
      </c>
      <c r="I5221" s="85">
        <v>416.7</v>
      </c>
      <c r="J5221" s="85">
        <v>464.6</v>
      </c>
      <c r="K5221" s="85">
        <v>-47.9</v>
      </c>
      <c r="L5221" s="146">
        <v>104.18</v>
      </c>
      <c r="M5221" s="146">
        <v>56.28</v>
      </c>
      <c r="N5221" s="146">
        <v>0</v>
      </c>
      <c r="Y5221" s="32">
        <f t="shared" si="81"/>
        <v>172.43</v>
      </c>
    </row>
    <row r="5222" spans="1:25" x14ac:dyDescent="0.25">
      <c r="A5222" s="83" t="s">
        <v>12890</v>
      </c>
      <c r="B5222" s="84" t="s">
        <v>5294</v>
      </c>
      <c r="C5222" s="19">
        <v>4087.72</v>
      </c>
      <c r="D5222" s="19">
        <v>77.67</v>
      </c>
      <c r="E5222" s="19">
        <v>0</v>
      </c>
      <c r="F5222" s="19">
        <v>77.67</v>
      </c>
      <c r="G5222" s="19">
        <v>0</v>
      </c>
      <c r="H5222" s="85">
        <v>12017.62</v>
      </c>
      <c r="I5222" s="85">
        <v>228.33</v>
      </c>
      <c r="J5222" s="85">
        <v>310.67</v>
      </c>
      <c r="K5222" s="85">
        <v>-82.34</v>
      </c>
      <c r="L5222" s="146">
        <v>57.08</v>
      </c>
      <c r="M5222" s="146">
        <v>0</v>
      </c>
      <c r="N5222" s="146">
        <v>25.26</v>
      </c>
      <c r="Y5222" s="32">
        <f t="shared" si="81"/>
        <v>77.67</v>
      </c>
    </row>
    <row r="5223" spans="1:25" x14ac:dyDescent="0.25">
      <c r="A5223" s="83" t="s">
        <v>12891</v>
      </c>
      <c r="B5223" s="84" t="s">
        <v>5295</v>
      </c>
      <c r="C5223" s="19">
        <v>465886.6</v>
      </c>
      <c r="D5223" s="19">
        <v>8851.85</v>
      </c>
      <c r="E5223" s="19">
        <v>0</v>
      </c>
      <c r="F5223" s="19">
        <v>8851.85</v>
      </c>
      <c r="G5223" s="19">
        <v>0</v>
      </c>
      <c r="H5223" s="85">
        <v>1867240.95</v>
      </c>
      <c r="I5223" s="85">
        <v>35477.58</v>
      </c>
      <c r="J5223" s="85">
        <v>35407.379999999997</v>
      </c>
      <c r="K5223" s="85">
        <v>70.2</v>
      </c>
      <c r="L5223" s="146">
        <v>8869.4</v>
      </c>
      <c r="M5223" s="146">
        <v>8939.6</v>
      </c>
      <c r="N5223" s="146">
        <v>0</v>
      </c>
      <c r="Y5223" s="32">
        <f t="shared" si="81"/>
        <v>17791.45</v>
      </c>
    </row>
    <row r="5224" spans="1:25" x14ac:dyDescent="0.25">
      <c r="A5224" s="83" t="s">
        <v>12892</v>
      </c>
      <c r="B5224" s="84" t="s">
        <v>5296</v>
      </c>
      <c r="C5224" s="19">
        <v>12061.68</v>
      </c>
      <c r="D5224" s="19">
        <v>229.17</v>
      </c>
      <c r="E5224" s="19">
        <v>0</v>
      </c>
      <c r="F5224" s="19">
        <v>229.17</v>
      </c>
      <c r="G5224" s="19">
        <v>0</v>
      </c>
      <c r="H5224" s="85">
        <v>44782.19</v>
      </c>
      <c r="I5224" s="85">
        <v>850.86</v>
      </c>
      <c r="J5224" s="85">
        <v>916.69</v>
      </c>
      <c r="K5224" s="85">
        <v>-65.83</v>
      </c>
      <c r="L5224" s="146">
        <v>212.72</v>
      </c>
      <c r="M5224" s="146">
        <v>146.88999999999999</v>
      </c>
      <c r="N5224" s="146">
        <v>0</v>
      </c>
      <c r="Y5224" s="32">
        <f t="shared" si="81"/>
        <v>376.05999999999995</v>
      </c>
    </row>
    <row r="5225" spans="1:25" x14ac:dyDescent="0.25">
      <c r="A5225" s="83" t="s">
        <v>12893</v>
      </c>
      <c r="B5225" s="84" t="s">
        <v>5297</v>
      </c>
      <c r="C5225" s="19">
        <v>17896.39</v>
      </c>
      <c r="D5225" s="19">
        <v>340.03</v>
      </c>
      <c r="E5225" s="19">
        <v>0</v>
      </c>
      <c r="F5225" s="19">
        <v>340.03</v>
      </c>
      <c r="G5225" s="19">
        <v>0</v>
      </c>
      <c r="H5225" s="85">
        <v>71346.42</v>
      </c>
      <c r="I5225" s="85">
        <v>1355.58</v>
      </c>
      <c r="J5225" s="85">
        <v>1360.13</v>
      </c>
      <c r="K5225" s="85">
        <v>-4.55</v>
      </c>
      <c r="L5225" s="146">
        <v>338.9</v>
      </c>
      <c r="M5225" s="146">
        <v>334.35</v>
      </c>
      <c r="N5225" s="146">
        <v>0</v>
      </c>
      <c r="Y5225" s="32">
        <f t="shared" si="81"/>
        <v>674.38</v>
      </c>
    </row>
    <row r="5226" spans="1:25" x14ac:dyDescent="0.25">
      <c r="A5226" s="83" t="s">
        <v>12894</v>
      </c>
      <c r="B5226" s="84" t="s">
        <v>5298</v>
      </c>
      <c r="C5226" s="19">
        <v>2564.75</v>
      </c>
      <c r="D5226" s="19">
        <v>48.73</v>
      </c>
      <c r="E5226" s="19">
        <v>0</v>
      </c>
      <c r="F5226" s="19">
        <v>48.73</v>
      </c>
      <c r="G5226" s="19">
        <v>0</v>
      </c>
      <c r="H5226" s="85">
        <v>9716.01</v>
      </c>
      <c r="I5226" s="85">
        <v>184.6</v>
      </c>
      <c r="J5226" s="85">
        <v>194.92</v>
      </c>
      <c r="K5226" s="85">
        <v>-10.32</v>
      </c>
      <c r="L5226" s="146">
        <v>46.15</v>
      </c>
      <c r="M5226" s="146">
        <v>35.83</v>
      </c>
      <c r="N5226" s="146">
        <v>0</v>
      </c>
      <c r="Y5226" s="32">
        <f t="shared" si="81"/>
        <v>84.56</v>
      </c>
    </row>
    <row r="5227" spans="1:25" x14ac:dyDescent="0.25">
      <c r="A5227" s="83" t="s">
        <v>12895</v>
      </c>
      <c r="B5227" s="84" t="s">
        <v>5299</v>
      </c>
      <c r="C5227" s="19">
        <v>12068.32</v>
      </c>
      <c r="D5227" s="19">
        <v>229.3</v>
      </c>
      <c r="E5227" s="19">
        <v>0</v>
      </c>
      <c r="F5227" s="19">
        <v>229.3</v>
      </c>
      <c r="G5227" s="19">
        <v>0</v>
      </c>
      <c r="H5227" s="85">
        <v>66012.87</v>
      </c>
      <c r="I5227" s="85">
        <v>1254.24</v>
      </c>
      <c r="J5227" s="85">
        <v>917.19</v>
      </c>
      <c r="K5227" s="85">
        <v>337.05</v>
      </c>
      <c r="L5227" s="146">
        <v>313.56</v>
      </c>
      <c r="M5227" s="146">
        <v>650.61</v>
      </c>
      <c r="N5227" s="146">
        <v>0</v>
      </c>
      <c r="Y5227" s="32">
        <f t="shared" si="81"/>
        <v>879.91000000000008</v>
      </c>
    </row>
    <row r="5228" spans="1:25" x14ac:dyDescent="0.25">
      <c r="A5228" s="83" t="s">
        <v>12896</v>
      </c>
      <c r="B5228" s="84" t="s">
        <v>5300</v>
      </c>
      <c r="C5228" s="19">
        <v>19189.72</v>
      </c>
      <c r="D5228" s="19">
        <v>364.61</v>
      </c>
      <c r="E5228" s="19">
        <v>0</v>
      </c>
      <c r="F5228" s="19">
        <v>364.61</v>
      </c>
      <c r="G5228" s="19">
        <v>0</v>
      </c>
      <c r="H5228" s="85">
        <v>48482.74</v>
      </c>
      <c r="I5228" s="85">
        <v>921.17</v>
      </c>
      <c r="J5228" s="85">
        <v>1458.42</v>
      </c>
      <c r="K5228" s="85">
        <v>-537.25</v>
      </c>
      <c r="L5228" s="146">
        <v>230.29</v>
      </c>
      <c r="M5228" s="146">
        <v>0</v>
      </c>
      <c r="N5228" s="146">
        <v>306.95999999999998</v>
      </c>
      <c r="Y5228" s="32">
        <f t="shared" si="81"/>
        <v>364.61</v>
      </c>
    </row>
    <row r="5229" spans="1:25" x14ac:dyDescent="0.25">
      <c r="A5229" s="83" t="s">
        <v>12897</v>
      </c>
      <c r="B5229" s="84" t="s">
        <v>5301</v>
      </c>
      <c r="C5229" s="19">
        <v>6430.62</v>
      </c>
      <c r="D5229" s="19">
        <v>122.18</v>
      </c>
      <c r="E5229" s="19">
        <v>0</v>
      </c>
      <c r="F5229" s="19">
        <v>122.18</v>
      </c>
      <c r="G5229" s="19">
        <v>0</v>
      </c>
      <c r="H5229" s="85">
        <v>19802.34</v>
      </c>
      <c r="I5229" s="85">
        <v>376.24</v>
      </c>
      <c r="J5229" s="85">
        <v>488.73</v>
      </c>
      <c r="K5229" s="85">
        <v>-112.49</v>
      </c>
      <c r="L5229" s="146">
        <v>94.06</v>
      </c>
      <c r="M5229" s="146">
        <v>0</v>
      </c>
      <c r="N5229" s="146">
        <v>18.43</v>
      </c>
      <c r="Y5229" s="32">
        <f t="shared" si="81"/>
        <v>122.18</v>
      </c>
    </row>
    <row r="5230" spans="1:25" x14ac:dyDescent="0.25">
      <c r="A5230" s="83" t="s">
        <v>12898</v>
      </c>
      <c r="B5230" s="84" t="s">
        <v>5302</v>
      </c>
      <c r="C5230" s="19">
        <v>10677.66</v>
      </c>
      <c r="D5230" s="19">
        <v>202.88</v>
      </c>
      <c r="E5230" s="19">
        <v>0</v>
      </c>
      <c r="F5230" s="19">
        <v>202.88</v>
      </c>
      <c r="G5230" s="19">
        <v>0</v>
      </c>
      <c r="H5230" s="85">
        <v>45663.12</v>
      </c>
      <c r="I5230" s="85">
        <v>867.6</v>
      </c>
      <c r="J5230" s="85">
        <v>811.5</v>
      </c>
      <c r="K5230" s="85">
        <v>56.1</v>
      </c>
      <c r="L5230" s="146">
        <v>216.9</v>
      </c>
      <c r="M5230" s="146">
        <v>273</v>
      </c>
      <c r="N5230" s="146">
        <v>0</v>
      </c>
      <c r="Y5230" s="32">
        <f t="shared" si="81"/>
        <v>475.88</v>
      </c>
    </row>
    <row r="5231" spans="1:25" x14ac:dyDescent="0.25">
      <c r="A5231" s="83" t="s">
        <v>12899</v>
      </c>
      <c r="B5231" s="84" t="s">
        <v>5303</v>
      </c>
      <c r="C5231" s="19">
        <v>5859.42</v>
      </c>
      <c r="D5231" s="19">
        <v>111.33</v>
      </c>
      <c r="E5231" s="19">
        <v>0</v>
      </c>
      <c r="F5231" s="19">
        <v>111.33</v>
      </c>
      <c r="G5231" s="19">
        <v>0</v>
      </c>
      <c r="H5231" s="85">
        <v>16151.79</v>
      </c>
      <c r="I5231" s="85">
        <v>306.88</v>
      </c>
      <c r="J5231" s="85">
        <v>445.32</v>
      </c>
      <c r="K5231" s="85">
        <v>-138.44</v>
      </c>
      <c r="L5231" s="146">
        <v>76.72</v>
      </c>
      <c r="M5231" s="146">
        <v>0</v>
      </c>
      <c r="N5231" s="146">
        <v>61.72</v>
      </c>
      <c r="Y5231" s="32">
        <f t="shared" si="81"/>
        <v>111.33</v>
      </c>
    </row>
    <row r="5232" spans="1:25" x14ac:dyDescent="0.25">
      <c r="A5232" s="83" t="s">
        <v>12900</v>
      </c>
      <c r="B5232" s="84" t="s">
        <v>5304</v>
      </c>
      <c r="C5232" s="19">
        <v>6191.49</v>
      </c>
      <c r="D5232" s="19">
        <v>117.64</v>
      </c>
      <c r="E5232" s="19">
        <v>0</v>
      </c>
      <c r="F5232" s="19">
        <v>117.64</v>
      </c>
      <c r="G5232" s="19">
        <v>0</v>
      </c>
      <c r="H5232" s="85">
        <v>23433.119999999999</v>
      </c>
      <c r="I5232" s="85">
        <v>445.23</v>
      </c>
      <c r="J5232" s="85">
        <v>470.55</v>
      </c>
      <c r="K5232" s="85">
        <v>-25.32</v>
      </c>
      <c r="L5232" s="146">
        <v>111.31</v>
      </c>
      <c r="M5232" s="146">
        <v>85.99</v>
      </c>
      <c r="N5232" s="146">
        <v>0</v>
      </c>
      <c r="Y5232" s="32">
        <f t="shared" si="81"/>
        <v>203.63</v>
      </c>
    </row>
    <row r="5233" spans="1:25" x14ac:dyDescent="0.25">
      <c r="A5233" s="83" t="s">
        <v>12901</v>
      </c>
      <c r="B5233" s="84" t="s">
        <v>5305</v>
      </c>
      <c r="C5233" s="19">
        <v>9540.2199999999993</v>
      </c>
      <c r="D5233" s="19">
        <v>181.27</v>
      </c>
      <c r="E5233" s="19">
        <v>0</v>
      </c>
      <c r="F5233" s="19">
        <v>181.27</v>
      </c>
      <c r="G5233" s="19">
        <v>0</v>
      </c>
      <c r="H5233" s="85">
        <v>33554.76</v>
      </c>
      <c r="I5233" s="85">
        <v>637.54</v>
      </c>
      <c r="J5233" s="85">
        <v>725.06</v>
      </c>
      <c r="K5233" s="85">
        <v>-87.52</v>
      </c>
      <c r="L5233" s="146">
        <v>159.38999999999999</v>
      </c>
      <c r="M5233" s="146">
        <v>71.87</v>
      </c>
      <c r="N5233" s="146">
        <v>0</v>
      </c>
      <c r="Y5233" s="32">
        <f t="shared" si="81"/>
        <v>253.14000000000001</v>
      </c>
    </row>
    <row r="5234" spans="1:25" x14ac:dyDescent="0.25">
      <c r="A5234" s="83" t="s">
        <v>12902</v>
      </c>
      <c r="B5234" s="84" t="s">
        <v>5306</v>
      </c>
      <c r="C5234" s="19">
        <v>10815.17</v>
      </c>
      <c r="D5234" s="19">
        <v>205.49</v>
      </c>
      <c r="E5234" s="19">
        <v>0</v>
      </c>
      <c r="F5234" s="19">
        <v>205.49</v>
      </c>
      <c r="G5234" s="19">
        <v>0</v>
      </c>
      <c r="H5234" s="85">
        <v>40022.65</v>
      </c>
      <c r="I5234" s="85">
        <v>760.43</v>
      </c>
      <c r="J5234" s="85">
        <v>821.95</v>
      </c>
      <c r="K5234" s="85">
        <v>-61.52</v>
      </c>
      <c r="L5234" s="146">
        <v>190.11</v>
      </c>
      <c r="M5234" s="146">
        <v>128.59</v>
      </c>
      <c r="N5234" s="146">
        <v>0</v>
      </c>
      <c r="Y5234" s="32">
        <f t="shared" si="81"/>
        <v>334.08000000000004</v>
      </c>
    </row>
    <row r="5235" spans="1:25" x14ac:dyDescent="0.25">
      <c r="A5235" s="83" t="s">
        <v>12903</v>
      </c>
      <c r="B5235" s="84" t="s">
        <v>5307</v>
      </c>
      <c r="C5235" s="19">
        <v>6737.98</v>
      </c>
      <c r="D5235" s="19">
        <v>128.02000000000001</v>
      </c>
      <c r="E5235" s="19">
        <v>0</v>
      </c>
      <c r="F5235" s="19">
        <v>128.02000000000001</v>
      </c>
      <c r="G5235" s="19">
        <v>0</v>
      </c>
      <c r="H5235" s="85">
        <v>23571.97</v>
      </c>
      <c r="I5235" s="85">
        <v>447.87</v>
      </c>
      <c r="J5235" s="85">
        <v>512.09</v>
      </c>
      <c r="K5235" s="85">
        <v>-64.22</v>
      </c>
      <c r="L5235" s="146">
        <v>111.97</v>
      </c>
      <c r="M5235" s="146">
        <v>47.75</v>
      </c>
      <c r="N5235" s="146">
        <v>0</v>
      </c>
      <c r="Y5235" s="32">
        <f t="shared" si="81"/>
        <v>175.77</v>
      </c>
    </row>
    <row r="5236" spans="1:25" x14ac:dyDescent="0.25">
      <c r="A5236" s="83" t="s">
        <v>12904</v>
      </c>
      <c r="B5236" s="84" t="s">
        <v>5308</v>
      </c>
      <c r="C5236" s="19">
        <v>533.84</v>
      </c>
      <c r="D5236" s="19">
        <v>10.14</v>
      </c>
      <c r="E5236" s="19">
        <v>0</v>
      </c>
      <c r="F5236" s="19">
        <v>10.14</v>
      </c>
      <c r="G5236" s="19">
        <v>0</v>
      </c>
      <c r="H5236" s="85">
        <v>1340.33</v>
      </c>
      <c r="I5236" s="85">
        <v>25.47</v>
      </c>
      <c r="J5236" s="85">
        <v>40.57</v>
      </c>
      <c r="K5236" s="85">
        <v>-15.1</v>
      </c>
      <c r="L5236" s="146">
        <v>6.37</v>
      </c>
      <c r="M5236" s="146">
        <v>0</v>
      </c>
      <c r="N5236" s="146">
        <v>8.73</v>
      </c>
      <c r="Y5236" s="32">
        <f t="shared" si="81"/>
        <v>10.14</v>
      </c>
    </row>
    <row r="5237" spans="1:25" x14ac:dyDescent="0.25">
      <c r="A5237" s="83" t="s">
        <v>12905</v>
      </c>
      <c r="B5237" s="84" t="s">
        <v>5309</v>
      </c>
      <c r="C5237" s="19">
        <v>5752.56</v>
      </c>
      <c r="D5237" s="19">
        <v>109.3</v>
      </c>
      <c r="E5237" s="19">
        <v>0</v>
      </c>
      <c r="F5237" s="19">
        <v>109.3</v>
      </c>
      <c r="G5237" s="19">
        <v>0</v>
      </c>
      <c r="H5237" s="85">
        <v>14135.77</v>
      </c>
      <c r="I5237" s="85">
        <v>268.58</v>
      </c>
      <c r="J5237" s="85">
        <v>437.19</v>
      </c>
      <c r="K5237" s="85">
        <v>-168.61</v>
      </c>
      <c r="L5237" s="146">
        <v>67.150000000000006</v>
      </c>
      <c r="M5237" s="146">
        <v>0</v>
      </c>
      <c r="N5237" s="146">
        <v>101.46</v>
      </c>
      <c r="Y5237" s="32">
        <f t="shared" si="81"/>
        <v>109.3</v>
      </c>
    </row>
    <row r="5238" spans="1:25" x14ac:dyDescent="0.25">
      <c r="A5238" s="83" t="s">
        <v>12906</v>
      </c>
      <c r="B5238" s="84" t="s">
        <v>5310</v>
      </c>
      <c r="C5238" s="19">
        <v>3173.51</v>
      </c>
      <c r="D5238" s="19">
        <v>60.3</v>
      </c>
      <c r="E5238" s="19">
        <v>0</v>
      </c>
      <c r="F5238" s="19">
        <v>60.3</v>
      </c>
      <c r="G5238" s="19">
        <v>0</v>
      </c>
      <c r="H5238" s="85">
        <v>11602.54</v>
      </c>
      <c r="I5238" s="85">
        <v>220.45</v>
      </c>
      <c r="J5238" s="85">
        <v>241.19</v>
      </c>
      <c r="K5238" s="85">
        <v>-20.74</v>
      </c>
      <c r="L5238" s="146">
        <v>55.11</v>
      </c>
      <c r="M5238" s="146">
        <v>34.369999999999997</v>
      </c>
      <c r="N5238" s="146">
        <v>0</v>
      </c>
      <c r="Y5238" s="32">
        <f t="shared" si="81"/>
        <v>94.669999999999987</v>
      </c>
    </row>
    <row r="5239" spans="1:25" x14ac:dyDescent="0.25">
      <c r="A5239" s="83" t="s">
        <v>12907</v>
      </c>
      <c r="B5239" s="84" t="s">
        <v>5311</v>
      </c>
      <c r="C5239" s="19">
        <v>7413.19</v>
      </c>
      <c r="D5239" s="19">
        <v>140.85</v>
      </c>
      <c r="E5239" s="19">
        <v>0</v>
      </c>
      <c r="F5239" s="19">
        <v>140.85</v>
      </c>
      <c r="G5239" s="19">
        <v>0</v>
      </c>
      <c r="H5239" s="85">
        <v>20288.73</v>
      </c>
      <c r="I5239" s="85">
        <v>385.49</v>
      </c>
      <c r="J5239" s="85">
        <v>563.4</v>
      </c>
      <c r="K5239" s="85">
        <v>-177.91</v>
      </c>
      <c r="L5239" s="146">
        <v>96.37</v>
      </c>
      <c r="M5239" s="146">
        <v>0</v>
      </c>
      <c r="N5239" s="146">
        <v>81.540000000000006</v>
      </c>
      <c r="Y5239" s="32">
        <f t="shared" si="81"/>
        <v>140.85</v>
      </c>
    </row>
    <row r="5240" spans="1:25" x14ac:dyDescent="0.25">
      <c r="A5240" s="83" t="s">
        <v>12908</v>
      </c>
      <c r="B5240" s="84" t="s">
        <v>5312</v>
      </c>
      <c r="C5240" s="19">
        <v>15687.44</v>
      </c>
      <c r="D5240" s="19">
        <v>298.06</v>
      </c>
      <c r="E5240" s="19">
        <v>0</v>
      </c>
      <c r="F5240" s="19">
        <v>298.06</v>
      </c>
      <c r="G5240" s="19">
        <v>0</v>
      </c>
      <c r="H5240" s="85">
        <v>58164.74</v>
      </c>
      <c r="I5240" s="85">
        <v>1105.1300000000001</v>
      </c>
      <c r="J5240" s="85">
        <v>1192.25</v>
      </c>
      <c r="K5240" s="85">
        <v>-87.12</v>
      </c>
      <c r="L5240" s="146">
        <v>276.27999999999997</v>
      </c>
      <c r="M5240" s="146">
        <v>189.16</v>
      </c>
      <c r="N5240" s="146">
        <v>0</v>
      </c>
      <c r="Y5240" s="32">
        <f t="shared" si="81"/>
        <v>487.22</v>
      </c>
    </row>
    <row r="5241" spans="1:25" x14ac:dyDescent="0.25">
      <c r="A5241" s="83" t="s">
        <v>12909</v>
      </c>
      <c r="B5241" s="84" t="s">
        <v>5313</v>
      </c>
      <c r="C5241" s="19">
        <v>3384.14</v>
      </c>
      <c r="D5241" s="19">
        <v>64.3</v>
      </c>
      <c r="E5241" s="19">
        <v>0</v>
      </c>
      <c r="F5241" s="19">
        <v>64.3</v>
      </c>
      <c r="G5241" s="19">
        <v>0</v>
      </c>
      <c r="H5241" s="85">
        <v>31969.4</v>
      </c>
      <c r="I5241" s="85">
        <v>607.41999999999996</v>
      </c>
      <c r="J5241" s="85">
        <v>257.19</v>
      </c>
      <c r="K5241" s="85">
        <v>350.23</v>
      </c>
      <c r="L5241" s="146">
        <v>151.86000000000001</v>
      </c>
      <c r="M5241" s="146">
        <v>502.09</v>
      </c>
      <c r="N5241" s="146">
        <v>0</v>
      </c>
      <c r="Y5241" s="32">
        <f t="shared" si="81"/>
        <v>566.39</v>
      </c>
    </row>
    <row r="5242" spans="1:25" x14ac:dyDescent="0.25">
      <c r="A5242" s="83" t="s">
        <v>12910</v>
      </c>
      <c r="B5242" s="84" t="s">
        <v>5314</v>
      </c>
      <c r="C5242" s="19">
        <v>3246.83</v>
      </c>
      <c r="D5242" s="19">
        <v>61.69</v>
      </c>
      <c r="E5242" s="19">
        <v>0</v>
      </c>
      <c r="F5242" s="19">
        <v>61.69</v>
      </c>
      <c r="G5242" s="19">
        <v>0</v>
      </c>
      <c r="H5242" s="85">
        <v>11855.6</v>
      </c>
      <c r="I5242" s="85">
        <v>225.26</v>
      </c>
      <c r="J5242" s="85">
        <v>246.76</v>
      </c>
      <c r="K5242" s="85">
        <v>-21.5</v>
      </c>
      <c r="L5242" s="146">
        <v>56.32</v>
      </c>
      <c r="M5242" s="146">
        <v>34.82</v>
      </c>
      <c r="N5242" s="146">
        <v>0</v>
      </c>
      <c r="Y5242" s="32">
        <f t="shared" si="81"/>
        <v>96.509999999999991</v>
      </c>
    </row>
    <row r="5243" spans="1:25" x14ac:dyDescent="0.25">
      <c r="A5243" s="83" t="s">
        <v>12911</v>
      </c>
      <c r="B5243" s="84" t="s">
        <v>5315</v>
      </c>
      <c r="C5243" s="19">
        <v>33599.08</v>
      </c>
      <c r="D5243" s="19">
        <v>638.38</v>
      </c>
      <c r="E5243" s="19">
        <v>0</v>
      </c>
      <c r="F5243" s="19">
        <v>638.38</v>
      </c>
      <c r="G5243" s="19">
        <v>0</v>
      </c>
      <c r="H5243" s="85">
        <v>132901.04</v>
      </c>
      <c r="I5243" s="85">
        <v>2525.12</v>
      </c>
      <c r="J5243" s="85">
        <v>2553.5300000000002</v>
      </c>
      <c r="K5243" s="85">
        <v>-28.41</v>
      </c>
      <c r="L5243" s="146">
        <v>631.28</v>
      </c>
      <c r="M5243" s="146">
        <v>602.87</v>
      </c>
      <c r="N5243" s="146">
        <v>0</v>
      </c>
      <c r="Y5243" s="32">
        <f t="shared" si="81"/>
        <v>1241.25</v>
      </c>
    </row>
    <row r="5244" spans="1:25" x14ac:dyDescent="0.25">
      <c r="A5244" s="83" t="s">
        <v>12912</v>
      </c>
      <c r="B5244" s="84" t="s">
        <v>5316</v>
      </c>
      <c r="C5244" s="19">
        <v>8644.2900000000009</v>
      </c>
      <c r="D5244" s="19">
        <v>164.24</v>
      </c>
      <c r="E5244" s="19">
        <v>0</v>
      </c>
      <c r="F5244" s="19">
        <v>164.24</v>
      </c>
      <c r="G5244" s="19">
        <v>0</v>
      </c>
      <c r="H5244" s="85">
        <v>25775.68</v>
      </c>
      <c r="I5244" s="85">
        <v>489.74</v>
      </c>
      <c r="J5244" s="85">
        <v>656.97</v>
      </c>
      <c r="K5244" s="85">
        <v>-167.23</v>
      </c>
      <c r="L5244" s="146">
        <v>122.44</v>
      </c>
      <c r="M5244" s="146">
        <v>0</v>
      </c>
      <c r="N5244" s="146">
        <v>44.79</v>
      </c>
      <c r="Y5244" s="32">
        <f t="shared" si="81"/>
        <v>164.24</v>
      </c>
    </row>
    <row r="5245" spans="1:25" x14ac:dyDescent="0.25">
      <c r="A5245" s="83" t="s">
        <v>12913</v>
      </c>
      <c r="B5245" s="84" t="s">
        <v>5317</v>
      </c>
      <c r="C5245" s="19">
        <v>3312.78</v>
      </c>
      <c r="D5245" s="19">
        <v>62.94</v>
      </c>
      <c r="E5245" s="19">
        <v>0</v>
      </c>
      <c r="F5245" s="19">
        <v>62.94</v>
      </c>
      <c r="G5245" s="19">
        <v>0</v>
      </c>
      <c r="H5245" s="85">
        <v>7123.43</v>
      </c>
      <c r="I5245" s="85">
        <v>135.35</v>
      </c>
      <c r="J5245" s="85">
        <v>251.77</v>
      </c>
      <c r="K5245" s="85">
        <v>-116.42</v>
      </c>
      <c r="L5245" s="146">
        <v>33.840000000000003</v>
      </c>
      <c r="M5245" s="146">
        <v>0</v>
      </c>
      <c r="N5245" s="146">
        <v>82.58</v>
      </c>
      <c r="Y5245" s="32">
        <f t="shared" si="81"/>
        <v>62.94</v>
      </c>
    </row>
    <row r="5246" spans="1:25" x14ac:dyDescent="0.25">
      <c r="A5246" s="83" t="s">
        <v>12914</v>
      </c>
      <c r="B5246" s="84" t="s">
        <v>5318</v>
      </c>
      <c r="C5246" s="19">
        <v>6658.5</v>
      </c>
      <c r="D5246" s="19">
        <v>126.51</v>
      </c>
      <c r="E5246" s="19">
        <v>0</v>
      </c>
      <c r="F5246" s="19">
        <v>126.51</v>
      </c>
      <c r="G5246" s="19">
        <v>0</v>
      </c>
      <c r="H5246" s="85">
        <v>34503.69</v>
      </c>
      <c r="I5246" s="85">
        <v>655.57</v>
      </c>
      <c r="J5246" s="85">
        <v>506.05</v>
      </c>
      <c r="K5246" s="85">
        <v>149.52000000000001</v>
      </c>
      <c r="L5246" s="146">
        <v>163.89</v>
      </c>
      <c r="M5246" s="146">
        <v>313.41000000000003</v>
      </c>
      <c r="N5246" s="146">
        <v>0</v>
      </c>
      <c r="Y5246" s="32">
        <f t="shared" si="81"/>
        <v>439.92</v>
      </c>
    </row>
    <row r="5247" spans="1:25" x14ac:dyDescent="0.25">
      <c r="A5247" s="83" t="s">
        <v>12915</v>
      </c>
      <c r="B5247" s="84" t="s">
        <v>5319</v>
      </c>
      <c r="C5247" s="19">
        <v>1881.16</v>
      </c>
      <c r="D5247" s="19">
        <v>35.74</v>
      </c>
      <c r="E5247" s="19">
        <v>0</v>
      </c>
      <c r="F5247" s="19">
        <v>35.74</v>
      </c>
      <c r="G5247" s="19">
        <v>0</v>
      </c>
      <c r="H5247" s="85">
        <v>3295.24</v>
      </c>
      <c r="I5247" s="85">
        <v>62.61</v>
      </c>
      <c r="J5247" s="85">
        <v>142.97</v>
      </c>
      <c r="K5247" s="85">
        <v>-80.36</v>
      </c>
      <c r="L5247" s="146">
        <v>15.65</v>
      </c>
      <c r="M5247" s="146">
        <v>0</v>
      </c>
      <c r="N5247" s="146">
        <v>64.709999999999994</v>
      </c>
      <c r="Y5247" s="32">
        <f t="shared" si="81"/>
        <v>35.74</v>
      </c>
    </row>
    <row r="5248" spans="1:25" x14ac:dyDescent="0.25">
      <c r="A5248" s="83" t="s">
        <v>12916</v>
      </c>
      <c r="B5248" s="84" t="s">
        <v>5320</v>
      </c>
      <c r="C5248" s="19">
        <v>3649.43</v>
      </c>
      <c r="D5248" s="19">
        <v>69.34</v>
      </c>
      <c r="E5248" s="19">
        <v>0</v>
      </c>
      <c r="F5248" s="19">
        <v>69.34</v>
      </c>
      <c r="G5248" s="19">
        <v>0</v>
      </c>
      <c r="H5248" s="85">
        <v>9786.0400000000009</v>
      </c>
      <c r="I5248" s="85">
        <v>185.93</v>
      </c>
      <c r="J5248" s="85">
        <v>277.36</v>
      </c>
      <c r="K5248" s="85">
        <v>-91.43</v>
      </c>
      <c r="L5248" s="146">
        <v>46.48</v>
      </c>
      <c r="M5248" s="146">
        <v>0</v>
      </c>
      <c r="N5248" s="146">
        <v>44.95</v>
      </c>
      <c r="Y5248" s="32">
        <f t="shared" si="81"/>
        <v>69.34</v>
      </c>
    </row>
    <row r="5249" spans="1:25" x14ac:dyDescent="0.25">
      <c r="A5249" s="83" t="s">
        <v>12917</v>
      </c>
      <c r="B5249" s="84" t="s">
        <v>5321</v>
      </c>
      <c r="C5249" s="19">
        <v>114035.34</v>
      </c>
      <c r="D5249" s="19">
        <v>2166.67</v>
      </c>
      <c r="E5249" s="19">
        <v>0</v>
      </c>
      <c r="F5249" s="19">
        <v>2166.67</v>
      </c>
      <c r="G5249" s="19">
        <v>0</v>
      </c>
      <c r="H5249" s="85">
        <v>437622.01</v>
      </c>
      <c r="I5249" s="85">
        <v>8314.82</v>
      </c>
      <c r="J5249" s="85">
        <v>8666.69</v>
      </c>
      <c r="K5249" s="85">
        <v>-351.87</v>
      </c>
      <c r="L5249" s="146">
        <v>2078.71</v>
      </c>
      <c r="M5249" s="146">
        <v>1726.84</v>
      </c>
      <c r="N5249" s="146">
        <v>0</v>
      </c>
      <c r="Y5249" s="32">
        <f t="shared" si="81"/>
        <v>3893.51</v>
      </c>
    </row>
    <row r="5250" spans="1:25" x14ac:dyDescent="0.25">
      <c r="A5250" s="83" t="s">
        <v>12918</v>
      </c>
      <c r="B5250" s="84" t="s">
        <v>5322</v>
      </c>
      <c r="C5250" s="19">
        <v>54784.97</v>
      </c>
      <c r="D5250" s="19">
        <v>1040.92</v>
      </c>
      <c r="E5250" s="19">
        <v>0</v>
      </c>
      <c r="F5250" s="19">
        <v>1040.92</v>
      </c>
      <c r="G5250" s="19">
        <v>0</v>
      </c>
      <c r="H5250" s="85">
        <v>231817.94</v>
      </c>
      <c r="I5250" s="85">
        <v>4404.54</v>
      </c>
      <c r="J5250" s="85">
        <v>4163.66</v>
      </c>
      <c r="K5250" s="85">
        <v>240.88</v>
      </c>
      <c r="L5250" s="146">
        <v>1101.1400000000001</v>
      </c>
      <c r="M5250" s="146">
        <v>1342.02</v>
      </c>
      <c r="N5250" s="146">
        <v>0</v>
      </c>
      <c r="Y5250" s="32">
        <f t="shared" si="81"/>
        <v>2382.94</v>
      </c>
    </row>
    <row r="5251" spans="1:25" x14ac:dyDescent="0.25">
      <c r="A5251" s="83" t="s">
        <v>12919</v>
      </c>
      <c r="B5251" s="84" t="s">
        <v>5323</v>
      </c>
      <c r="C5251" s="19">
        <v>8049.74</v>
      </c>
      <c r="D5251" s="19">
        <v>152.94999999999999</v>
      </c>
      <c r="E5251" s="19">
        <v>0</v>
      </c>
      <c r="F5251" s="19">
        <v>152.94999999999999</v>
      </c>
      <c r="G5251" s="19">
        <v>0</v>
      </c>
      <c r="H5251" s="85">
        <v>32671.43</v>
      </c>
      <c r="I5251" s="85">
        <v>620.76</v>
      </c>
      <c r="J5251" s="85">
        <v>611.78</v>
      </c>
      <c r="K5251" s="85">
        <v>8.98</v>
      </c>
      <c r="L5251" s="146">
        <v>155.19</v>
      </c>
      <c r="M5251" s="146">
        <v>164.17</v>
      </c>
      <c r="N5251" s="146">
        <v>0</v>
      </c>
      <c r="Y5251" s="32">
        <f t="shared" si="81"/>
        <v>317.12</v>
      </c>
    </row>
    <row r="5252" spans="1:25" x14ac:dyDescent="0.25">
      <c r="A5252" s="83" t="s">
        <v>12920</v>
      </c>
      <c r="B5252" s="84" t="s">
        <v>5324</v>
      </c>
      <c r="C5252" s="19">
        <v>5255.25</v>
      </c>
      <c r="D5252" s="19">
        <v>99.85</v>
      </c>
      <c r="E5252" s="19">
        <v>0</v>
      </c>
      <c r="F5252" s="19">
        <v>99.85</v>
      </c>
      <c r="G5252" s="19">
        <v>0</v>
      </c>
      <c r="H5252" s="85">
        <v>14693.17</v>
      </c>
      <c r="I5252" s="85">
        <v>279.17</v>
      </c>
      <c r="J5252" s="85">
        <v>399.4</v>
      </c>
      <c r="K5252" s="85">
        <v>-120.23</v>
      </c>
      <c r="L5252" s="146">
        <v>69.790000000000006</v>
      </c>
      <c r="M5252" s="146">
        <v>0</v>
      </c>
      <c r="N5252" s="146">
        <v>50.44</v>
      </c>
      <c r="Y5252" s="32">
        <f t="shared" si="81"/>
        <v>99.85</v>
      </c>
    </row>
    <row r="5253" spans="1:25" x14ac:dyDescent="0.25">
      <c r="A5253" s="83" t="s">
        <v>12921</v>
      </c>
      <c r="B5253" s="84" t="s">
        <v>5325</v>
      </c>
      <c r="C5253" s="19">
        <v>4441.3999999999996</v>
      </c>
      <c r="D5253" s="19">
        <v>84.39</v>
      </c>
      <c r="E5253" s="19">
        <v>0</v>
      </c>
      <c r="F5253" s="19">
        <v>84.39</v>
      </c>
      <c r="G5253" s="19">
        <v>0</v>
      </c>
      <c r="H5253" s="85">
        <v>8582.49</v>
      </c>
      <c r="I5253" s="85">
        <v>163.07</v>
      </c>
      <c r="J5253" s="85">
        <v>337.55</v>
      </c>
      <c r="K5253" s="85">
        <v>-174.48</v>
      </c>
      <c r="L5253" s="146">
        <v>40.770000000000003</v>
      </c>
      <c r="M5253" s="146">
        <v>0</v>
      </c>
      <c r="N5253" s="146">
        <v>133.71</v>
      </c>
      <c r="Y5253" s="32">
        <f t="shared" si="81"/>
        <v>84.39</v>
      </c>
    </row>
    <row r="5254" spans="1:25" x14ac:dyDescent="0.25">
      <c r="A5254" s="83" t="s">
        <v>12922</v>
      </c>
      <c r="B5254" s="84" t="s">
        <v>5326</v>
      </c>
      <c r="C5254" s="19">
        <v>9393.98</v>
      </c>
      <c r="D5254" s="19">
        <v>178.49</v>
      </c>
      <c r="E5254" s="19">
        <v>0</v>
      </c>
      <c r="F5254" s="19">
        <v>178.49</v>
      </c>
      <c r="G5254" s="19">
        <v>0</v>
      </c>
      <c r="H5254" s="85">
        <v>32473.360000000001</v>
      </c>
      <c r="I5254" s="85">
        <v>616.99</v>
      </c>
      <c r="J5254" s="85">
        <v>713.94</v>
      </c>
      <c r="K5254" s="85">
        <v>-96.95</v>
      </c>
      <c r="L5254" s="146">
        <v>154.25</v>
      </c>
      <c r="M5254" s="146">
        <v>57.3</v>
      </c>
      <c r="N5254" s="146">
        <v>0</v>
      </c>
      <c r="Y5254" s="32">
        <f t="shared" si="81"/>
        <v>235.79000000000002</v>
      </c>
    </row>
    <row r="5255" spans="1:25" x14ac:dyDescent="0.25">
      <c r="A5255" s="83" t="s">
        <v>12923</v>
      </c>
      <c r="B5255" s="84" t="s">
        <v>5327</v>
      </c>
      <c r="C5255" s="19">
        <v>761.12</v>
      </c>
      <c r="D5255" s="19">
        <v>14.46</v>
      </c>
      <c r="E5255" s="19">
        <v>0</v>
      </c>
      <c r="F5255" s="19">
        <v>14.46</v>
      </c>
      <c r="G5255" s="19">
        <v>0</v>
      </c>
      <c r="H5255" s="85">
        <v>1917.68</v>
      </c>
      <c r="I5255" s="85">
        <v>36.44</v>
      </c>
      <c r="J5255" s="85">
        <v>57.85</v>
      </c>
      <c r="K5255" s="85">
        <v>-21.41</v>
      </c>
      <c r="L5255" s="146">
        <v>9.11</v>
      </c>
      <c r="M5255" s="146">
        <v>0</v>
      </c>
      <c r="N5255" s="146">
        <v>12.3</v>
      </c>
      <c r="Y5255" s="32">
        <f t="shared" si="81"/>
        <v>14.46</v>
      </c>
    </row>
    <row r="5256" spans="1:25" x14ac:dyDescent="0.25">
      <c r="A5256" s="83" t="s">
        <v>12924</v>
      </c>
      <c r="B5256" s="84" t="s">
        <v>5328</v>
      </c>
      <c r="C5256" s="19">
        <v>14115.55</v>
      </c>
      <c r="D5256" s="19">
        <v>268.2</v>
      </c>
      <c r="E5256" s="19">
        <v>0</v>
      </c>
      <c r="F5256" s="19">
        <v>268.2</v>
      </c>
      <c r="G5256" s="19">
        <v>0</v>
      </c>
      <c r="H5256" s="85">
        <v>49221.97</v>
      </c>
      <c r="I5256" s="85">
        <v>935.22</v>
      </c>
      <c r="J5256" s="85">
        <v>1072.78</v>
      </c>
      <c r="K5256" s="85">
        <v>-137.56</v>
      </c>
      <c r="L5256" s="146">
        <v>233.81</v>
      </c>
      <c r="M5256" s="146">
        <v>96.25</v>
      </c>
      <c r="N5256" s="146">
        <v>0</v>
      </c>
      <c r="Y5256" s="32">
        <f t="shared" si="81"/>
        <v>364.45</v>
      </c>
    </row>
    <row r="5257" spans="1:25" x14ac:dyDescent="0.25">
      <c r="A5257" s="83" t="s">
        <v>12925</v>
      </c>
      <c r="B5257" s="84" t="s">
        <v>5329</v>
      </c>
      <c r="C5257" s="19">
        <v>3043.56</v>
      </c>
      <c r="D5257" s="19">
        <v>57.83</v>
      </c>
      <c r="E5257" s="19">
        <v>0</v>
      </c>
      <c r="F5257" s="19">
        <v>57.83</v>
      </c>
      <c r="G5257" s="19">
        <v>0</v>
      </c>
      <c r="H5257" s="85">
        <v>10981.8</v>
      </c>
      <c r="I5257" s="85">
        <v>208.65</v>
      </c>
      <c r="J5257" s="85">
        <v>231.31</v>
      </c>
      <c r="K5257" s="85">
        <v>-22.66</v>
      </c>
      <c r="L5257" s="146">
        <v>52.16</v>
      </c>
      <c r="M5257" s="146">
        <v>29.5</v>
      </c>
      <c r="N5257" s="146">
        <v>0</v>
      </c>
      <c r="Y5257" s="32">
        <f t="shared" si="81"/>
        <v>87.33</v>
      </c>
    </row>
    <row r="5258" spans="1:25" x14ac:dyDescent="0.25">
      <c r="A5258" s="83" t="s">
        <v>12926</v>
      </c>
      <c r="B5258" s="84" t="s">
        <v>5330</v>
      </c>
      <c r="C5258" s="19">
        <v>2250.23</v>
      </c>
      <c r="D5258" s="19">
        <v>42.76</v>
      </c>
      <c r="E5258" s="19">
        <v>0</v>
      </c>
      <c r="F5258" s="19">
        <v>42.76</v>
      </c>
      <c r="G5258" s="19">
        <v>0</v>
      </c>
      <c r="H5258" s="85">
        <v>7144.92</v>
      </c>
      <c r="I5258" s="85">
        <v>135.75</v>
      </c>
      <c r="J5258" s="85">
        <v>171.02</v>
      </c>
      <c r="K5258" s="85">
        <v>-35.270000000000003</v>
      </c>
      <c r="L5258" s="146">
        <v>33.94</v>
      </c>
      <c r="M5258" s="146">
        <v>0</v>
      </c>
      <c r="N5258" s="146">
        <v>1.33</v>
      </c>
      <c r="Y5258" s="32">
        <f t="shared" si="81"/>
        <v>42.76</v>
      </c>
    </row>
    <row r="5259" spans="1:25" x14ac:dyDescent="0.25">
      <c r="A5259" s="83" t="s">
        <v>12927</v>
      </c>
      <c r="B5259" s="84" t="s">
        <v>5331</v>
      </c>
      <c r="C5259" s="19">
        <v>7558.72</v>
      </c>
      <c r="D5259" s="19">
        <v>143.62</v>
      </c>
      <c r="E5259" s="19">
        <v>0</v>
      </c>
      <c r="F5259" s="19">
        <v>143.62</v>
      </c>
      <c r="G5259" s="19">
        <v>0</v>
      </c>
      <c r="H5259" s="85">
        <v>38872.36</v>
      </c>
      <c r="I5259" s="85">
        <v>738.57</v>
      </c>
      <c r="J5259" s="85">
        <v>574.46</v>
      </c>
      <c r="K5259" s="85">
        <v>164.11</v>
      </c>
      <c r="L5259" s="146">
        <v>184.64</v>
      </c>
      <c r="M5259" s="146">
        <v>348.75</v>
      </c>
      <c r="N5259" s="146">
        <v>0</v>
      </c>
      <c r="Y5259" s="32">
        <f t="shared" si="81"/>
        <v>492.37</v>
      </c>
    </row>
    <row r="5260" spans="1:25" x14ac:dyDescent="0.25">
      <c r="A5260" s="83" t="s">
        <v>12928</v>
      </c>
      <c r="B5260" s="84" t="s">
        <v>5332</v>
      </c>
      <c r="C5260" s="19">
        <v>2982.37</v>
      </c>
      <c r="D5260" s="19">
        <v>56.67</v>
      </c>
      <c r="E5260" s="19">
        <v>0</v>
      </c>
      <c r="F5260" s="19">
        <v>56.67</v>
      </c>
      <c r="G5260" s="19">
        <v>0</v>
      </c>
      <c r="H5260" s="85">
        <v>10880.41</v>
      </c>
      <c r="I5260" s="85">
        <v>206.73</v>
      </c>
      <c r="J5260" s="85">
        <v>226.66</v>
      </c>
      <c r="K5260" s="85">
        <v>-19.93</v>
      </c>
      <c r="L5260" s="146">
        <v>51.68</v>
      </c>
      <c r="M5260" s="146">
        <v>31.75</v>
      </c>
      <c r="N5260" s="146">
        <v>0</v>
      </c>
      <c r="Y5260" s="32">
        <f t="shared" si="81"/>
        <v>88.42</v>
      </c>
    </row>
    <row r="5261" spans="1:25" x14ac:dyDescent="0.25">
      <c r="A5261" s="83" t="s">
        <v>12929</v>
      </c>
      <c r="B5261" s="84" t="s">
        <v>5333</v>
      </c>
      <c r="C5261" s="19">
        <v>8506.4699999999993</v>
      </c>
      <c r="D5261" s="19">
        <v>161.62</v>
      </c>
      <c r="E5261" s="19">
        <v>0</v>
      </c>
      <c r="F5261" s="19">
        <v>161.62</v>
      </c>
      <c r="G5261" s="19">
        <v>0</v>
      </c>
      <c r="H5261" s="85">
        <v>20356.439999999999</v>
      </c>
      <c r="I5261" s="85">
        <v>386.77</v>
      </c>
      <c r="J5261" s="85">
        <v>646.49</v>
      </c>
      <c r="K5261" s="85">
        <v>-259.72000000000003</v>
      </c>
      <c r="L5261" s="146">
        <v>96.69</v>
      </c>
      <c r="M5261" s="146">
        <v>0</v>
      </c>
      <c r="N5261" s="146">
        <v>163.03</v>
      </c>
      <c r="Y5261" s="32">
        <f t="shared" si="81"/>
        <v>161.62</v>
      </c>
    </row>
    <row r="5262" spans="1:25" x14ac:dyDescent="0.25">
      <c r="A5262" s="83" t="s">
        <v>12930</v>
      </c>
      <c r="B5262" s="84" t="s">
        <v>5334</v>
      </c>
      <c r="C5262" s="19">
        <v>7227.8</v>
      </c>
      <c r="D5262" s="19">
        <v>137.33000000000001</v>
      </c>
      <c r="E5262" s="19">
        <v>0</v>
      </c>
      <c r="F5262" s="19">
        <v>137.33000000000001</v>
      </c>
      <c r="G5262" s="19">
        <v>0</v>
      </c>
      <c r="H5262" s="85">
        <v>23870.35</v>
      </c>
      <c r="I5262" s="85">
        <v>453.54</v>
      </c>
      <c r="J5262" s="85">
        <v>549.30999999999995</v>
      </c>
      <c r="K5262" s="85">
        <v>-95.77</v>
      </c>
      <c r="L5262" s="146">
        <v>113.39</v>
      </c>
      <c r="M5262" s="146">
        <v>17.62</v>
      </c>
      <c r="N5262" s="146">
        <v>0</v>
      </c>
      <c r="Y5262" s="32">
        <f t="shared" si="81"/>
        <v>154.95000000000002</v>
      </c>
    </row>
    <row r="5263" spans="1:25" x14ac:dyDescent="0.25">
      <c r="A5263" s="83" t="s">
        <v>12931</v>
      </c>
      <c r="B5263" s="84" t="s">
        <v>5335</v>
      </c>
      <c r="C5263" s="19">
        <v>602.74</v>
      </c>
      <c r="D5263" s="19">
        <v>11.45</v>
      </c>
      <c r="E5263" s="19">
        <v>0</v>
      </c>
      <c r="F5263" s="19">
        <v>11.45</v>
      </c>
      <c r="G5263" s="19">
        <v>0</v>
      </c>
      <c r="H5263" s="85">
        <v>1996.14</v>
      </c>
      <c r="I5263" s="85">
        <v>37.93</v>
      </c>
      <c r="J5263" s="85">
        <v>45.81</v>
      </c>
      <c r="K5263" s="85">
        <v>-7.88</v>
      </c>
      <c r="L5263" s="146">
        <v>9.48</v>
      </c>
      <c r="M5263" s="146">
        <v>1.6</v>
      </c>
      <c r="N5263" s="146">
        <v>0</v>
      </c>
      <c r="Y5263" s="32">
        <f t="shared" si="81"/>
        <v>13.049999999999999</v>
      </c>
    </row>
    <row r="5264" spans="1:25" x14ac:dyDescent="0.25">
      <c r="A5264" s="83" t="s">
        <v>12932</v>
      </c>
      <c r="B5264" s="84" t="s">
        <v>5336</v>
      </c>
      <c r="C5264" s="19">
        <v>24423.79</v>
      </c>
      <c r="D5264" s="19">
        <v>464.05</v>
      </c>
      <c r="E5264" s="19">
        <v>0</v>
      </c>
      <c r="F5264" s="19">
        <v>464.05</v>
      </c>
      <c r="G5264" s="19">
        <v>0</v>
      </c>
      <c r="H5264" s="85">
        <v>135611.07999999999</v>
      </c>
      <c r="I5264" s="85">
        <v>2576.61</v>
      </c>
      <c r="J5264" s="85">
        <v>1856.21</v>
      </c>
      <c r="K5264" s="85">
        <v>720.4</v>
      </c>
      <c r="L5264" s="146">
        <v>644.15</v>
      </c>
      <c r="M5264" s="146">
        <v>1364.55</v>
      </c>
      <c r="N5264" s="146">
        <v>0</v>
      </c>
      <c r="Y5264" s="32">
        <f t="shared" si="81"/>
        <v>1828.6</v>
      </c>
    </row>
    <row r="5265" spans="1:25" x14ac:dyDescent="0.25">
      <c r="A5265" s="83" t="s">
        <v>12933</v>
      </c>
      <c r="B5265" s="84" t="s">
        <v>5337</v>
      </c>
      <c r="C5265" s="19">
        <v>5848.79</v>
      </c>
      <c r="D5265" s="19">
        <v>111.13</v>
      </c>
      <c r="E5265" s="19">
        <v>0</v>
      </c>
      <c r="F5265" s="19">
        <v>111.13</v>
      </c>
      <c r="G5265" s="19">
        <v>0</v>
      </c>
      <c r="H5265" s="85">
        <v>23840.18</v>
      </c>
      <c r="I5265" s="85">
        <v>452.96</v>
      </c>
      <c r="J5265" s="85">
        <v>444.51</v>
      </c>
      <c r="K5265" s="85">
        <v>8.4499999999999993</v>
      </c>
      <c r="L5265" s="146">
        <v>113.24</v>
      </c>
      <c r="M5265" s="146">
        <v>121.69</v>
      </c>
      <c r="N5265" s="146">
        <v>0</v>
      </c>
      <c r="Y5265" s="32">
        <f t="shared" ref="Y5265:Y5328" si="82">F5265+M5265+R5265+W5265</f>
        <v>232.82</v>
      </c>
    </row>
    <row r="5266" spans="1:25" x14ac:dyDescent="0.25">
      <c r="A5266" s="83" t="s">
        <v>12934</v>
      </c>
      <c r="B5266" s="84" t="s">
        <v>5338</v>
      </c>
      <c r="C5266" s="19">
        <v>4138.41</v>
      </c>
      <c r="D5266" s="19">
        <v>78.63</v>
      </c>
      <c r="E5266" s="19">
        <v>0</v>
      </c>
      <c r="F5266" s="19">
        <v>78.63</v>
      </c>
      <c r="G5266" s="19">
        <v>0</v>
      </c>
      <c r="H5266" s="85">
        <v>39197.629999999997</v>
      </c>
      <c r="I5266" s="85">
        <v>744.75</v>
      </c>
      <c r="J5266" s="85">
        <v>314.52</v>
      </c>
      <c r="K5266" s="85">
        <v>430.23</v>
      </c>
      <c r="L5266" s="146">
        <v>186.19</v>
      </c>
      <c r="M5266" s="146">
        <v>616.41999999999996</v>
      </c>
      <c r="N5266" s="146">
        <v>0</v>
      </c>
      <c r="Y5266" s="32">
        <f t="shared" si="82"/>
        <v>695.05</v>
      </c>
    </row>
    <row r="5267" spans="1:25" x14ac:dyDescent="0.25">
      <c r="A5267" s="83" t="s">
        <v>12935</v>
      </c>
      <c r="B5267" s="84" t="s">
        <v>5339</v>
      </c>
      <c r="C5267" s="19">
        <v>1036.94</v>
      </c>
      <c r="D5267" s="19">
        <v>19.7</v>
      </c>
      <c r="E5267" s="19">
        <v>0</v>
      </c>
      <c r="F5267" s="19">
        <v>19.7</v>
      </c>
      <c r="G5267" s="19">
        <v>0</v>
      </c>
      <c r="H5267" s="85">
        <v>2695.47</v>
      </c>
      <c r="I5267" s="85">
        <v>51.21</v>
      </c>
      <c r="J5267" s="85">
        <v>78.81</v>
      </c>
      <c r="K5267" s="85">
        <v>-27.6</v>
      </c>
      <c r="L5267" s="146">
        <v>12.8</v>
      </c>
      <c r="M5267" s="146">
        <v>0</v>
      </c>
      <c r="N5267" s="146">
        <v>14.8</v>
      </c>
      <c r="Y5267" s="32">
        <f t="shared" si="82"/>
        <v>19.7</v>
      </c>
    </row>
    <row r="5268" spans="1:25" x14ac:dyDescent="0.25">
      <c r="A5268" s="83" t="s">
        <v>12936</v>
      </c>
      <c r="B5268" s="84" t="s">
        <v>5340</v>
      </c>
      <c r="C5268" s="19">
        <v>3788.1</v>
      </c>
      <c r="D5268" s="19">
        <v>71.98</v>
      </c>
      <c r="E5268" s="19">
        <v>0</v>
      </c>
      <c r="F5268" s="19">
        <v>71.98</v>
      </c>
      <c r="G5268" s="19">
        <v>0</v>
      </c>
      <c r="H5268" s="85">
        <v>9869.83</v>
      </c>
      <c r="I5268" s="85">
        <v>187.53</v>
      </c>
      <c r="J5268" s="85">
        <v>287.89999999999998</v>
      </c>
      <c r="K5268" s="85">
        <v>-100.37</v>
      </c>
      <c r="L5268" s="146">
        <v>46.88</v>
      </c>
      <c r="M5268" s="146">
        <v>0</v>
      </c>
      <c r="N5268" s="146">
        <v>53.49</v>
      </c>
      <c r="Y5268" s="32">
        <f t="shared" si="82"/>
        <v>71.98</v>
      </c>
    </row>
    <row r="5269" spans="1:25" x14ac:dyDescent="0.25">
      <c r="A5269" s="83" t="s">
        <v>12937</v>
      </c>
      <c r="B5269" s="84" t="s">
        <v>5341</v>
      </c>
      <c r="C5269" s="19">
        <v>1812.34</v>
      </c>
      <c r="D5269" s="19">
        <v>34.44</v>
      </c>
      <c r="E5269" s="19">
        <v>0</v>
      </c>
      <c r="F5269" s="19">
        <v>34.44</v>
      </c>
      <c r="G5269" s="19">
        <v>0</v>
      </c>
      <c r="H5269" s="85">
        <v>4094.02</v>
      </c>
      <c r="I5269" s="85">
        <v>77.790000000000006</v>
      </c>
      <c r="J5269" s="85">
        <v>137.74</v>
      </c>
      <c r="K5269" s="85">
        <v>-59.95</v>
      </c>
      <c r="L5269" s="146">
        <v>19.45</v>
      </c>
      <c r="M5269" s="146">
        <v>0</v>
      </c>
      <c r="N5269" s="146">
        <v>40.5</v>
      </c>
      <c r="Y5269" s="32">
        <f t="shared" si="82"/>
        <v>34.44</v>
      </c>
    </row>
    <row r="5270" spans="1:25" x14ac:dyDescent="0.25">
      <c r="A5270" s="83" t="s">
        <v>12938</v>
      </c>
      <c r="B5270" s="84" t="s">
        <v>5342</v>
      </c>
      <c r="C5270" s="19">
        <v>6664.18</v>
      </c>
      <c r="D5270" s="19">
        <v>126.62</v>
      </c>
      <c r="E5270" s="19">
        <v>0</v>
      </c>
      <c r="F5270" s="19">
        <v>126.62</v>
      </c>
      <c r="G5270" s="19">
        <v>0</v>
      </c>
      <c r="H5270" s="85">
        <v>23634.94</v>
      </c>
      <c r="I5270" s="85">
        <v>449.06</v>
      </c>
      <c r="J5270" s="85">
        <v>506.48</v>
      </c>
      <c r="K5270" s="85">
        <v>-57.42</v>
      </c>
      <c r="L5270" s="146">
        <v>112.27</v>
      </c>
      <c r="M5270" s="146">
        <v>54.85</v>
      </c>
      <c r="N5270" s="146">
        <v>0</v>
      </c>
      <c r="Y5270" s="32">
        <f t="shared" si="82"/>
        <v>181.47</v>
      </c>
    </row>
    <row r="5271" spans="1:25" x14ac:dyDescent="0.25">
      <c r="A5271" s="83" t="s">
        <v>12939</v>
      </c>
      <c r="B5271" s="84" t="s">
        <v>5343</v>
      </c>
      <c r="C5271" s="19">
        <v>19352.8</v>
      </c>
      <c r="D5271" s="19">
        <v>367.7</v>
      </c>
      <c r="E5271" s="19">
        <v>0</v>
      </c>
      <c r="F5271" s="19">
        <v>367.7</v>
      </c>
      <c r="G5271" s="19">
        <v>0</v>
      </c>
      <c r="H5271" s="85">
        <v>88224.76</v>
      </c>
      <c r="I5271" s="85">
        <v>1676.27</v>
      </c>
      <c r="J5271" s="85">
        <v>1470.81</v>
      </c>
      <c r="K5271" s="85">
        <v>205.46</v>
      </c>
      <c r="L5271" s="146">
        <v>419.07</v>
      </c>
      <c r="M5271" s="146">
        <v>624.53</v>
      </c>
      <c r="N5271" s="146">
        <v>0</v>
      </c>
      <c r="Y5271" s="32">
        <f t="shared" si="82"/>
        <v>992.23</v>
      </c>
    </row>
    <row r="5272" spans="1:25" x14ac:dyDescent="0.25">
      <c r="A5272" s="83" t="s">
        <v>12940</v>
      </c>
      <c r="B5272" s="84" t="s">
        <v>5344</v>
      </c>
      <c r="C5272" s="19">
        <v>14872.72</v>
      </c>
      <c r="D5272" s="19">
        <v>282.58</v>
      </c>
      <c r="E5272" s="19">
        <v>0</v>
      </c>
      <c r="F5272" s="19">
        <v>282.58</v>
      </c>
      <c r="G5272" s="19">
        <v>0</v>
      </c>
      <c r="H5272" s="85">
        <v>58401.29</v>
      </c>
      <c r="I5272" s="85">
        <v>1109.6199999999999</v>
      </c>
      <c r="J5272" s="85">
        <v>1130.33</v>
      </c>
      <c r="K5272" s="85">
        <v>-20.71</v>
      </c>
      <c r="L5272" s="146">
        <v>277.41000000000003</v>
      </c>
      <c r="M5272" s="146">
        <v>256.7</v>
      </c>
      <c r="N5272" s="146">
        <v>0</v>
      </c>
      <c r="Y5272" s="32">
        <f t="shared" si="82"/>
        <v>539.28</v>
      </c>
    </row>
    <row r="5273" spans="1:25" x14ac:dyDescent="0.25">
      <c r="A5273" s="83" t="s">
        <v>12941</v>
      </c>
      <c r="B5273" s="84" t="s">
        <v>5345</v>
      </c>
      <c r="C5273" s="19">
        <v>15882.91</v>
      </c>
      <c r="D5273" s="19">
        <v>301.77999999999997</v>
      </c>
      <c r="E5273" s="19">
        <v>0</v>
      </c>
      <c r="F5273" s="19">
        <v>301.77999999999997</v>
      </c>
      <c r="G5273" s="19">
        <v>0</v>
      </c>
      <c r="H5273" s="85">
        <v>62298.18</v>
      </c>
      <c r="I5273" s="85">
        <v>1183.67</v>
      </c>
      <c r="J5273" s="85">
        <v>1207.0999999999999</v>
      </c>
      <c r="K5273" s="85">
        <v>-23.43</v>
      </c>
      <c r="L5273" s="146">
        <v>295.92</v>
      </c>
      <c r="M5273" s="146">
        <v>272.49</v>
      </c>
      <c r="N5273" s="146">
        <v>0</v>
      </c>
      <c r="Y5273" s="32">
        <f t="shared" si="82"/>
        <v>574.27</v>
      </c>
    </row>
    <row r="5274" spans="1:25" x14ac:dyDescent="0.25">
      <c r="A5274" s="83" t="s">
        <v>12942</v>
      </c>
      <c r="B5274" s="84" t="s">
        <v>5346</v>
      </c>
      <c r="C5274" s="19">
        <v>5727.81</v>
      </c>
      <c r="D5274" s="19">
        <v>108.83</v>
      </c>
      <c r="E5274" s="19">
        <v>0</v>
      </c>
      <c r="F5274" s="19">
        <v>108.83</v>
      </c>
      <c r="G5274" s="19">
        <v>0</v>
      </c>
      <c r="H5274" s="85">
        <v>23305.3</v>
      </c>
      <c r="I5274" s="85">
        <v>442.8</v>
      </c>
      <c r="J5274" s="85">
        <v>435.31</v>
      </c>
      <c r="K5274" s="85">
        <v>7.49</v>
      </c>
      <c r="L5274" s="146">
        <v>110.7</v>
      </c>
      <c r="M5274" s="146">
        <v>118.19</v>
      </c>
      <c r="N5274" s="146">
        <v>0</v>
      </c>
      <c r="Y5274" s="32">
        <f t="shared" si="82"/>
        <v>227.01999999999998</v>
      </c>
    </row>
    <row r="5275" spans="1:25" x14ac:dyDescent="0.25">
      <c r="A5275" s="83" t="s">
        <v>12943</v>
      </c>
      <c r="B5275" s="84" t="s">
        <v>5347</v>
      </c>
      <c r="C5275" s="19">
        <v>4850.01</v>
      </c>
      <c r="D5275" s="19">
        <v>92.15</v>
      </c>
      <c r="E5275" s="19">
        <v>78.180000000000007</v>
      </c>
      <c r="F5275" s="19">
        <v>13.97</v>
      </c>
      <c r="G5275" s="19">
        <v>0</v>
      </c>
      <c r="H5275" s="85">
        <v>15686.46</v>
      </c>
      <c r="I5275" s="85">
        <v>298.04000000000002</v>
      </c>
      <c r="J5275" s="85">
        <v>368.6</v>
      </c>
      <c r="K5275" s="85">
        <v>-70.56</v>
      </c>
      <c r="L5275" s="146">
        <v>74.510000000000005</v>
      </c>
      <c r="M5275" s="146">
        <v>3.95</v>
      </c>
      <c r="N5275" s="146">
        <v>0</v>
      </c>
      <c r="Y5275" s="32">
        <f t="shared" si="82"/>
        <v>17.920000000000002</v>
      </c>
    </row>
    <row r="5276" spans="1:25" x14ac:dyDescent="0.25">
      <c r="A5276" s="83" t="s">
        <v>12944</v>
      </c>
      <c r="B5276" s="84" t="s">
        <v>5348</v>
      </c>
      <c r="C5276" s="19">
        <v>10021</v>
      </c>
      <c r="D5276" s="19">
        <v>190.4</v>
      </c>
      <c r="E5276" s="19">
        <v>0</v>
      </c>
      <c r="F5276" s="19">
        <v>190.4</v>
      </c>
      <c r="G5276" s="19">
        <v>0</v>
      </c>
      <c r="H5276" s="85">
        <v>38456.42</v>
      </c>
      <c r="I5276" s="85">
        <v>730.67</v>
      </c>
      <c r="J5276" s="85">
        <v>761.6</v>
      </c>
      <c r="K5276" s="85">
        <v>-30.93</v>
      </c>
      <c r="L5276" s="146">
        <v>182.67</v>
      </c>
      <c r="M5276" s="146">
        <v>151.74</v>
      </c>
      <c r="N5276" s="146">
        <v>0</v>
      </c>
      <c r="Y5276" s="32">
        <f t="shared" si="82"/>
        <v>342.14</v>
      </c>
    </row>
    <row r="5277" spans="1:25" x14ac:dyDescent="0.25">
      <c r="A5277" s="83" t="s">
        <v>12945</v>
      </c>
      <c r="B5277" s="84" t="s">
        <v>5349</v>
      </c>
      <c r="C5277" s="19">
        <v>12288.61</v>
      </c>
      <c r="D5277" s="19">
        <v>233.48</v>
      </c>
      <c r="E5277" s="19">
        <v>0</v>
      </c>
      <c r="F5277" s="19">
        <v>233.48</v>
      </c>
      <c r="G5277" s="19">
        <v>0</v>
      </c>
      <c r="H5277" s="85">
        <v>61344.959999999999</v>
      </c>
      <c r="I5277" s="85">
        <v>1165.55</v>
      </c>
      <c r="J5277" s="85">
        <v>933.93</v>
      </c>
      <c r="K5277" s="85">
        <v>231.62</v>
      </c>
      <c r="L5277" s="146">
        <v>291.39</v>
      </c>
      <c r="M5277" s="146">
        <v>523.01</v>
      </c>
      <c r="N5277" s="146">
        <v>0</v>
      </c>
      <c r="Y5277" s="32">
        <f t="shared" si="82"/>
        <v>756.49</v>
      </c>
    </row>
    <row r="5278" spans="1:25" x14ac:dyDescent="0.25">
      <c r="A5278" s="83" t="s">
        <v>12946</v>
      </c>
      <c r="B5278" s="84" t="s">
        <v>5350</v>
      </c>
      <c r="C5278" s="19">
        <v>6749.2</v>
      </c>
      <c r="D5278" s="19">
        <v>128.24</v>
      </c>
      <c r="E5278" s="19">
        <v>0</v>
      </c>
      <c r="F5278" s="19">
        <v>128.24</v>
      </c>
      <c r="G5278" s="19">
        <v>0</v>
      </c>
      <c r="H5278" s="85">
        <v>16932.95</v>
      </c>
      <c r="I5278" s="85">
        <v>321.73</v>
      </c>
      <c r="J5278" s="85">
        <v>512.94000000000005</v>
      </c>
      <c r="K5278" s="85">
        <v>-191.21</v>
      </c>
      <c r="L5278" s="146">
        <v>80.430000000000007</v>
      </c>
      <c r="M5278" s="146">
        <v>0</v>
      </c>
      <c r="N5278" s="146">
        <v>110.78</v>
      </c>
      <c r="Y5278" s="32">
        <f t="shared" si="82"/>
        <v>128.24</v>
      </c>
    </row>
    <row r="5279" spans="1:25" x14ac:dyDescent="0.25">
      <c r="A5279" s="83" t="s">
        <v>12947</v>
      </c>
      <c r="B5279" s="84" t="s">
        <v>5351</v>
      </c>
      <c r="C5279" s="19">
        <v>3377.61</v>
      </c>
      <c r="D5279" s="19">
        <v>64.180000000000007</v>
      </c>
      <c r="E5279" s="19">
        <v>0</v>
      </c>
      <c r="F5279" s="19">
        <v>64.180000000000007</v>
      </c>
      <c r="G5279" s="19">
        <v>0</v>
      </c>
      <c r="H5279" s="85">
        <v>7101.13</v>
      </c>
      <c r="I5279" s="85">
        <v>134.91999999999999</v>
      </c>
      <c r="J5279" s="85">
        <v>256.7</v>
      </c>
      <c r="K5279" s="85">
        <v>-121.78</v>
      </c>
      <c r="L5279" s="146">
        <v>33.729999999999997</v>
      </c>
      <c r="M5279" s="146">
        <v>0</v>
      </c>
      <c r="N5279" s="146">
        <v>88.05</v>
      </c>
      <c r="Y5279" s="32">
        <f t="shared" si="82"/>
        <v>64.180000000000007</v>
      </c>
    </row>
    <row r="5280" spans="1:25" x14ac:dyDescent="0.25">
      <c r="A5280" s="83" t="s">
        <v>12948</v>
      </c>
      <c r="B5280" s="84" t="s">
        <v>5352</v>
      </c>
      <c r="C5280" s="19">
        <v>320194.96999999997</v>
      </c>
      <c r="D5280" s="19">
        <v>6083.71</v>
      </c>
      <c r="E5280" s="19">
        <v>0</v>
      </c>
      <c r="F5280" s="19">
        <v>6083.71</v>
      </c>
      <c r="G5280" s="19">
        <v>0</v>
      </c>
      <c r="H5280" s="85">
        <v>1203512.3999999999</v>
      </c>
      <c r="I5280" s="85">
        <v>22866.74</v>
      </c>
      <c r="J5280" s="85">
        <v>24334.82</v>
      </c>
      <c r="K5280" s="85">
        <v>-1468.08</v>
      </c>
      <c r="L5280" s="146">
        <v>5716.69</v>
      </c>
      <c r="M5280" s="146">
        <v>4248.6099999999997</v>
      </c>
      <c r="N5280" s="146">
        <v>0</v>
      </c>
      <c r="Y5280" s="32">
        <f t="shared" si="82"/>
        <v>10332.32</v>
      </c>
    </row>
    <row r="5281" spans="1:25" x14ac:dyDescent="0.25">
      <c r="A5281" s="83" t="s">
        <v>12949</v>
      </c>
      <c r="B5281" s="84" t="s">
        <v>5353</v>
      </c>
      <c r="C5281" s="19">
        <v>3864.67</v>
      </c>
      <c r="D5281" s="19">
        <v>73.430000000000007</v>
      </c>
      <c r="E5281" s="19">
        <v>0</v>
      </c>
      <c r="F5281" s="19">
        <v>73.430000000000007</v>
      </c>
      <c r="G5281" s="19">
        <v>0</v>
      </c>
      <c r="H5281" s="85">
        <v>19337.43</v>
      </c>
      <c r="I5281" s="85">
        <v>367.41</v>
      </c>
      <c r="J5281" s="85">
        <v>293.70999999999998</v>
      </c>
      <c r="K5281" s="85">
        <v>73.7</v>
      </c>
      <c r="L5281" s="146">
        <v>91.85</v>
      </c>
      <c r="M5281" s="146">
        <v>165.55</v>
      </c>
      <c r="N5281" s="146">
        <v>0</v>
      </c>
      <c r="Y5281" s="32">
        <f t="shared" si="82"/>
        <v>238.98000000000002</v>
      </c>
    </row>
    <row r="5282" spans="1:25" x14ac:dyDescent="0.25">
      <c r="A5282" s="83" t="s">
        <v>12950</v>
      </c>
      <c r="B5282" s="84" t="s">
        <v>5354</v>
      </c>
      <c r="C5282" s="19">
        <v>4357.5200000000004</v>
      </c>
      <c r="D5282" s="19">
        <v>82.79</v>
      </c>
      <c r="E5282" s="19">
        <v>0</v>
      </c>
      <c r="F5282" s="19">
        <v>82.79</v>
      </c>
      <c r="G5282" s="19">
        <v>0</v>
      </c>
      <c r="H5282" s="85">
        <v>12625.31</v>
      </c>
      <c r="I5282" s="85">
        <v>239.88</v>
      </c>
      <c r="J5282" s="85">
        <v>331.17</v>
      </c>
      <c r="K5282" s="85">
        <v>-91.29</v>
      </c>
      <c r="L5282" s="146">
        <v>59.97</v>
      </c>
      <c r="M5282" s="146">
        <v>0</v>
      </c>
      <c r="N5282" s="146">
        <v>31.32</v>
      </c>
      <c r="Y5282" s="32">
        <f t="shared" si="82"/>
        <v>82.79</v>
      </c>
    </row>
    <row r="5283" spans="1:25" x14ac:dyDescent="0.25">
      <c r="A5283" s="83" t="s">
        <v>12951</v>
      </c>
      <c r="B5283" s="84" t="s">
        <v>5355</v>
      </c>
      <c r="C5283" s="19">
        <v>7142.94</v>
      </c>
      <c r="D5283" s="19">
        <v>135.72</v>
      </c>
      <c r="E5283" s="19">
        <v>0</v>
      </c>
      <c r="F5283" s="19">
        <v>135.72</v>
      </c>
      <c r="G5283" s="19">
        <v>0</v>
      </c>
      <c r="H5283" s="85">
        <v>16802.86</v>
      </c>
      <c r="I5283" s="85">
        <v>319.25</v>
      </c>
      <c r="J5283" s="85">
        <v>542.86</v>
      </c>
      <c r="K5283" s="85">
        <v>-223.61</v>
      </c>
      <c r="L5283" s="146">
        <v>79.81</v>
      </c>
      <c r="M5283" s="146">
        <v>0</v>
      </c>
      <c r="N5283" s="146">
        <v>143.80000000000001</v>
      </c>
      <c r="Y5283" s="32">
        <f t="shared" si="82"/>
        <v>135.72</v>
      </c>
    </row>
    <row r="5284" spans="1:25" x14ac:dyDescent="0.25">
      <c r="A5284" s="83" t="s">
        <v>12952</v>
      </c>
      <c r="B5284" s="84" t="s">
        <v>5356</v>
      </c>
      <c r="C5284" s="19">
        <v>7881.44</v>
      </c>
      <c r="D5284" s="19">
        <v>149.75</v>
      </c>
      <c r="E5284" s="19">
        <v>0</v>
      </c>
      <c r="F5284" s="19">
        <v>149.75</v>
      </c>
      <c r="G5284" s="19">
        <v>0</v>
      </c>
      <c r="H5284" s="85">
        <v>29522.86</v>
      </c>
      <c r="I5284" s="85">
        <v>560.92999999999995</v>
      </c>
      <c r="J5284" s="85">
        <v>598.99</v>
      </c>
      <c r="K5284" s="85">
        <v>-38.06</v>
      </c>
      <c r="L5284" s="146">
        <v>140.22999999999999</v>
      </c>
      <c r="M5284" s="146">
        <v>102.17</v>
      </c>
      <c r="N5284" s="146">
        <v>0</v>
      </c>
      <c r="Y5284" s="32">
        <f t="shared" si="82"/>
        <v>251.92000000000002</v>
      </c>
    </row>
    <row r="5285" spans="1:25" x14ac:dyDescent="0.25">
      <c r="A5285" s="83" t="s">
        <v>12953</v>
      </c>
      <c r="B5285" s="84" t="s">
        <v>5357</v>
      </c>
      <c r="C5285" s="19">
        <v>9020.35</v>
      </c>
      <c r="D5285" s="19">
        <v>171.39</v>
      </c>
      <c r="E5285" s="19">
        <v>0</v>
      </c>
      <c r="F5285" s="19">
        <v>171.39</v>
      </c>
      <c r="G5285" s="19">
        <v>0</v>
      </c>
      <c r="H5285" s="85">
        <v>26797.65</v>
      </c>
      <c r="I5285" s="85">
        <v>509.16</v>
      </c>
      <c r="J5285" s="85">
        <v>685.55</v>
      </c>
      <c r="K5285" s="85">
        <v>-176.39</v>
      </c>
      <c r="L5285" s="146">
        <v>127.29</v>
      </c>
      <c r="M5285" s="146">
        <v>0</v>
      </c>
      <c r="N5285" s="146">
        <v>49.1</v>
      </c>
      <c r="Y5285" s="32">
        <f t="shared" si="82"/>
        <v>171.39</v>
      </c>
    </row>
    <row r="5286" spans="1:25" x14ac:dyDescent="0.25">
      <c r="A5286" s="83" t="s">
        <v>12954</v>
      </c>
      <c r="B5286" s="84" t="s">
        <v>5358</v>
      </c>
      <c r="C5286" s="19">
        <v>11719.08</v>
      </c>
      <c r="D5286" s="19">
        <v>222.66</v>
      </c>
      <c r="E5286" s="19">
        <v>0</v>
      </c>
      <c r="F5286" s="19">
        <v>222.66</v>
      </c>
      <c r="G5286" s="19">
        <v>0</v>
      </c>
      <c r="H5286" s="85">
        <v>43270.6</v>
      </c>
      <c r="I5286" s="85">
        <v>822.14</v>
      </c>
      <c r="J5286" s="85">
        <v>890.65</v>
      </c>
      <c r="K5286" s="85">
        <v>-68.510000000000005</v>
      </c>
      <c r="L5286" s="146">
        <v>205.54</v>
      </c>
      <c r="M5286" s="146">
        <v>137.03</v>
      </c>
      <c r="N5286" s="146">
        <v>0</v>
      </c>
      <c r="Y5286" s="32">
        <f t="shared" si="82"/>
        <v>359.69</v>
      </c>
    </row>
    <row r="5287" spans="1:25" x14ac:dyDescent="0.25">
      <c r="A5287" s="83" t="s">
        <v>12955</v>
      </c>
      <c r="B5287" s="84" t="s">
        <v>5359</v>
      </c>
      <c r="C5287" s="19">
        <v>2126.58</v>
      </c>
      <c r="D5287" s="19">
        <v>40.409999999999997</v>
      </c>
      <c r="E5287" s="19">
        <v>0</v>
      </c>
      <c r="F5287" s="19">
        <v>40.409999999999997</v>
      </c>
      <c r="G5287" s="19">
        <v>0</v>
      </c>
      <c r="H5287" s="85">
        <v>5245.23</v>
      </c>
      <c r="I5287" s="85">
        <v>99.66</v>
      </c>
      <c r="J5287" s="85">
        <v>161.62</v>
      </c>
      <c r="K5287" s="85">
        <v>-61.96</v>
      </c>
      <c r="L5287" s="146">
        <v>24.92</v>
      </c>
      <c r="M5287" s="146">
        <v>0</v>
      </c>
      <c r="N5287" s="146">
        <v>37.04</v>
      </c>
      <c r="Y5287" s="32">
        <f t="shared" si="82"/>
        <v>40.409999999999997</v>
      </c>
    </row>
    <row r="5288" spans="1:25" x14ac:dyDescent="0.25">
      <c r="A5288" s="83" t="s">
        <v>12956</v>
      </c>
      <c r="B5288" s="84" t="s">
        <v>5360</v>
      </c>
      <c r="C5288" s="19">
        <v>348767.47</v>
      </c>
      <c r="D5288" s="19">
        <v>6626.58</v>
      </c>
      <c r="E5288" s="19">
        <v>0</v>
      </c>
      <c r="F5288" s="19">
        <v>6626.58</v>
      </c>
      <c r="G5288" s="19">
        <v>0</v>
      </c>
      <c r="H5288" s="85">
        <v>1283615.33</v>
      </c>
      <c r="I5288" s="85">
        <v>24388.69</v>
      </c>
      <c r="J5288" s="85">
        <v>26506.33</v>
      </c>
      <c r="K5288" s="85">
        <v>-2117.64</v>
      </c>
      <c r="L5288" s="146">
        <v>6097.17</v>
      </c>
      <c r="M5288" s="146">
        <v>3979.53</v>
      </c>
      <c r="N5288" s="146">
        <v>0</v>
      </c>
      <c r="Y5288" s="32">
        <f t="shared" si="82"/>
        <v>10606.11</v>
      </c>
    </row>
    <row r="5289" spans="1:25" x14ac:dyDescent="0.25">
      <c r="A5289" s="83" t="s">
        <v>12957</v>
      </c>
      <c r="B5289" s="84" t="s">
        <v>5361</v>
      </c>
      <c r="C5289" s="19">
        <v>4905.32</v>
      </c>
      <c r="D5289" s="19">
        <v>93.2</v>
      </c>
      <c r="E5289" s="19">
        <v>0</v>
      </c>
      <c r="F5289" s="19">
        <v>93.2</v>
      </c>
      <c r="G5289" s="19">
        <v>0</v>
      </c>
      <c r="H5289" s="85">
        <v>21478.44</v>
      </c>
      <c r="I5289" s="85">
        <v>408.09</v>
      </c>
      <c r="J5289" s="85">
        <v>372.8</v>
      </c>
      <c r="K5289" s="85">
        <v>35.29</v>
      </c>
      <c r="L5289" s="146">
        <v>102.02</v>
      </c>
      <c r="M5289" s="146">
        <v>137.31</v>
      </c>
      <c r="N5289" s="146">
        <v>0</v>
      </c>
      <c r="Y5289" s="32">
        <f t="shared" si="82"/>
        <v>230.51</v>
      </c>
    </row>
    <row r="5290" spans="1:25" x14ac:dyDescent="0.25">
      <c r="A5290" s="83" t="s">
        <v>12958</v>
      </c>
      <c r="B5290" s="84" t="s">
        <v>5362</v>
      </c>
      <c r="C5290" s="19">
        <v>32182.880000000001</v>
      </c>
      <c r="D5290" s="19">
        <v>611.48</v>
      </c>
      <c r="E5290" s="19">
        <v>0</v>
      </c>
      <c r="F5290" s="19">
        <v>611.48</v>
      </c>
      <c r="G5290" s="19">
        <v>0</v>
      </c>
      <c r="H5290" s="85">
        <v>125627.99</v>
      </c>
      <c r="I5290" s="85">
        <v>2386.9299999999998</v>
      </c>
      <c r="J5290" s="85">
        <v>2445.9</v>
      </c>
      <c r="K5290" s="85">
        <v>-58.97</v>
      </c>
      <c r="L5290" s="146">
        <v>596.73</v>
      </c>
      <c r="M5290" s="146">
        <v>537.76</v>
      </c>
      <c r="N5290" s="146">
        <v>0</v>
      </c>
      <c r="Y5290" s="32">
        <f t="shared" si="82"/>
        <v>1149.24</v>
      </c>
    </row>
    <row r="5291" spans="1:25" x14ac:dyDescent="0.25">
      <c r="A5291" s="83" t="s">
        <v>12959</v>
      </c>
      <c r="B5291" s="84" t="s">
        <v>5363</v>
      </c>
      <c r="C5291" s="19">
        <v>5487.33</v>
      </c>
      <c r="D5291" s="19">
        <v>104.26</v>
      </c>
      <c r="E5291" s="19">
        <v>0</v>
      </c>
      <c r="F5291" s="19">
        <v>104.26</v>
      </c>
      <c r="G5291" s="19">
        <v>0</v>
      </c>
      <c r="H5291" s="85">
        <v>17676.73</v>
      </c>
      <c r="I5291" s="85">
        <v>335.86</v>
      </c>
      <c r="J5291" s="85">
        <v>417.04</v>
      </c>
      <c r="K5291" s="85">
        <v>-81.180000000000007</v>
      </c>
      <c r="L5291" s="146">
        <v>83.97</v>
      </c>
      <c r="M5291" s="146">
        <v>2.79</v>
      </c>
      <c r="N5291" s="146">
        <v>0</v>
      </c>
      <c r="Y5291" s="32">
        <f t="shared" si="82"/>
        <v>107.05000000000001</v>
      </c>
    </row>
    <row r="5292" spans="1:25" x14ac:dyDescent="0.25">
      <c r="A5292" s="83" t="s">
        <v>12960</v>
      </c>
      <c r="B5292" s="84" t="s">
        <v>5364</v>
      </c>
      <c r="C5292" s="19">
        <v>5318.72</v>
      </c>
      <c r="D5292" s="19">
        <v>101.06</v>
      </c>
      <c r="E5292" s="19">
        <v>0</v>
      </c>
      <c r="F5292" s="19">
        <v>101.06</v>
      </c>
      <c r="G5292" s="19">
        <v>0</v>
      </c>
      <c r="H5292" s="85">
        <v>31764.79</v>
      </c>
      <c r="I5292" s="85">
        <v>603.53</v>
      </c>
      <c r="J5292" s="85">
        <v>404.22</v>
      </c>
      <c r="K5292" s="85">
        <v>199.31</v>
      </c>
      <c r="L5292" s="146">
        <v>150.88</v>
      </c>
      <c r="M5292" s="146">
        <v>350.19</v>
      </c>
      <c r="N5292" s="146">
        <v>0</v>
      </c>
      <c r="Y5292" s="32">
        <f t="shared" si="82"/>
        <v>451.25</v>
      </c>
    </row>
    <row r="5293" spans="1:25" x14ac:dyDescent="0.25">
      <c r="A5293" s="83" t="s">
        <v>12961</v>
      </c>
      <c r="B5293" s="84" t="s">
        <v>5365</v>
      </c>
      <c r="C5293" s="19">
        <v>9229.34</v>
      </c>
      <c r="D5293" s="19">
        <v>175.36</v>
      </c>
      <c r="E5293" s="19">
        <v>0</v>
      </c>
      <c r="F5293" s="19">
        <v>175.36</v>
      </c>
      <c r="G5293" s="19">
        <v>0</v>
      </c>
      <c r="H5293" s="85">
        <v>41415.360000000001</v>
      </c>
      <c r="I5293" s="85">
        <v>786.89</v>
      </c>
      <c r="J5293" s="85">
        <v>701.43</v>
      </c>
      <c r="K5293" s="85">
        <v>85.46</v>
      </c>
      <c r="L5293" s="146">
        <v>196.72</v>
      </c>
      <c r="M5293" s="146">
        <v>282.18</v>
      </c>
      <c r="N5293" s="146">
        <v>0</v>
      </c>
      <c r="Y5293" s="32">
        <f t="shared" si="82"/>
        <v>457.54</v>
      </c>
    </row>
    <row r="5294" spans="1:25" x14ac:dyDescent="0.25">
      <c r="A5294" s="83" t="s">
        <v>12962</v>
      </c>
      <c r="B5294" s="84" t="s">
        <v>5366</v>
      </c>
      <c r="C5294" s="19">
        <v>491.98</v>
      </c>
      <c r="D5294" s="19">
        <v>9.35</v>
      </c>
      <c r="E5294" s="19">
        <v>0</v>
      </c>
      <c r="F5294" s="19">
        <v>9.35</v>
      </c>
      <c r="G5294" s="19">
        <v>0</v>
      </c>
      <c r="H5294" s="85">
        <v>1067.69</v>
      </c>
      <c r="I5294" s="85">
        <v>20.29</v>
      </c>
      <c r="J5294" s="85">
        <v>37.39</v>
      </c>
      <c r="K5294" s="85">
        <v>-17.100000000000001</v>
      </c>
      <c r="L5294" s="146">
        <v>5.07</v>
      </c>
      <c r="M5294" s="146">
        <v>0</v>
      </c>
      <c r="N5294" s="146">
        <v>12.03</v>
      </c>
      <c r="Y5294" s="32">
        <f t="shared" si="82"/>
        <v>9.35</v>
      </c>
    </row>
    <row r="5295" spans="1:25" x14ac:dyDescent="0.25">
      <c r="A5295" s="83" t="s">
        <v>12963</v>
      </c>
      <c r="B5295" s="84" t="s">
        <v>5367</v>
      </c>
      <c r="C5295" s="19">
        <v>4369.29</v>
      </c>
      <c r="D5295" s="19">
        <v>83.02</v>
      </c>
      <c r="E5295" s="19">
        <v>0</v>
      </c>
      <c r="F5295" s="19">
        <v>83.02</v>
      </c>
      <c r="G5295" s="19">
        <v>0</v>
      </c>
      <c r="H5295" s="85">
        <v>27675.32</v>
      </c>
      <c r="I5295" s="85">
        <v>525.83000000000004</v>
      </c>
      <c r="J5295" s="85">
        <v>332.07</v>
      </c>
      <c r="K5295" s="85">
        <v>193.76</v>
      </c>
      <c r="L5295" s="146">
        <v>131.46</v>
      </c>
      <c r="M5295" s="146">
        <v>325.22000000000003</v>
      </c>
      <c r="N5295" s="146">
        <v>0</v>
      </c>
      <c r="Y5295" s="32">
        <f t="shared" si="82"/>
        <v>408.24</v>
      </c>
    </row>
    <row r="5296" spans="1:25" x14ac:dyDescent="0.25">
      <c r="A5296" s="83" t="s">
        <v>12964</v>
      </c>
      <c r="B5296" s="84" t="s">
        <v>5368</v>
      </c>
      <c r="C5296" s="19">
        <v>15367.91</v>
      </c>
      <c r="D5296" s="19">
        <v>291.99</v>
      </c>
      <c r="E5296" s="19">
        <v>0</v>
      </c>
      <c r="F5296" s="19">
        <v>291.99</v>
      </c>
      <c r="G5296" s="19">
        <v>0</v>
      </c>
      <c r="H5296" s="85">
        <v>59666.13</v>
      </c>
      <c r="I5296" s="85">
        <v>1133.6600000000001</v>
      </c>
      <c r="J5296" s="85">
        <v>1167.96</v>
      </c>
      <c r="K5296" s="85">
        <v>-34.299999999999997</v>
      </c>
      <c r="L5296" s="146">
        <v>283.42</v>
      </c>
      <c r="M5296" s="146">
        <v>249.12</v>
      </c>
      <c r="N5296" s="146">
        <v>0</v>
      </c>
      <c r="Y5296" s="32">
        <f t="shared" si="82"/>
        <v>541.11</v>
      </c>
    </row>
    <row r="5297" spans="1:25" x14ac:dyDescent="0.25">
      <c r="A5297" s="83" t="s">
        <v>12965</v>
      </c>
      <c r="B5297" s="84" t="s">
        <v>5369</v>
      </c>
      <c r="C5297" s="19">
        <v>6777.78</v>
      </c>
      <c r="D5297" s="19">
        <v>128.78</v>
      </c>
      <c r="E5297" s="19">
        <v>0</v>
      </c>
      <c r="F5297" s="19">
        <v>128.78</v>
      </c>
      <c r="G5297" s="19">
        <v>0</v>
      </c>
      <c r="H5297" s="85">
        <v>25994.880000000001</v>
      </c>
      <c r="I5297" s="85">
        <v>493.9</v>
      </c>
      <c r="J5297" s="85">
        <v>515.11</v>
      </c>
      <c r="K5297" s="85">
        <v>-21.21</v>
      </c>
      <c r="L5297" s="146">
        <v>123.48</v>
      </c>
      <c r="M5297" s="146">
        <v>102.27</v>
      </c>
      <c r="N5297" s="146">
        <v>0</v>
      </c>
      <c r="Y5297" s="32">
        <f t="shared" si="82"/>
        <v>231.05</v>
      </c>
    </row>
    <row r="5298" spans="1:25" x14ac:dyDescent="0.25">
      <c r="A5298" s="83" t="s">
        <v>12966</v>
      </c>
      <c r="B5298" s="84" t="s">
        <v>5370</v>
      </c>
      <c r="C5298" s="19">
        <v>1494.52</v>
      </c>
      <c r="D5298" s="19">
        <v>28.4</v>
      </c>
      <c r="E5298" s="19">
        <v>0</v>
      </c>
      <c r="F5298" s="19">
        <v>28.4</v>
      </c>
      <c r="G5298" s="19">
        <v>0</v>
      </c>
      <c r="H5298" s="85">
        <v>3794.53</v>
      </c>
      <c r="I5298" s="85">
        <v>72.099999999999994</v>
      </c>
      <c r="J5298" s="85">
        <v>113.58</v>
      </c>
      <c r="K5298" s="85">
        <v>-41.48</v>
      </c>
      <c r="L5298" s="146">
        <v>18.03</v>
      </c>
      <c r="M5298" s="146">
        <v>0</v>
      </c>
      <c r="N5298" s="146">
        <v>23.45</v>
      </c>
      <c r="Y5298" s="32">
        <f t="shared" si="82"/>
        <v>28.4</v>
      </c>
    </row>
    <row r="5299" spans="1:25" x14ac:dyDescent="0.25">
      <c r="A5299" s="83" t="s">
        <v>12967</v>
      </c>
      <c r="B5299" s="84" t="s">
        <v>5371</v>
      </c>
      <c r="C5299" s="19">
        <v>33822.82</v>
      </c>
      <c r="D5299" s="19">
        <v>642.63</v>
      </c>
      <c r="E5299" s="19">
        <v>0</v>
      </c>
      <c r="F5299" s="19">
        <v>642.63</v>
      </c>
      <c r="G5299" s="19">
        <v>0</v>
      </c>
      <c r="H5299" s="85">
        <v>132285.28</v>
      </c>
      <c r="I5299" s="85">
        <v>2513.42</v>
      </c>
      <c r="J5299" s="85">
        <v>2570.5300000000002</v>
      </c>
      <c r="K5299" s="85">
        <v>-57.11</v>
      </c>
      <c r="L5299" s="146">
        <v>628.36</v>
      </c>
      <c r="M5299" s="146">
        <v>571.25</v>
      </c>
      <c r="N5299" s="146">
        <v>0</v>
      </c>
      <c r="Y5299" s="32">
        <f t="shared" si="82"/>
        <v>1213.8800000000001</v>
      </c>
    </row>
    <row r="5300" spans="1:25" x14ac:dyDescent="0.25">
      <c r="A5300" s="83" t="s">
        <v>12968</v>
      </c>
      <c r="B5300" s="84" t="s">
        <v>5372</v>
      </c>
      <c r="C5300" s="19">
        <v>26656.73</v>
      </c>
      <c r="D5300" s="19">
        <v>506.48</v>
      </c>
      <c r="E5300" s="19">
        <v>0</v>
      </c>
      <c r="F5300" s="19">
        <v>506.48</v>
      </c>
      <c r="G5300" s="19">
        <v>0</v>
      </c>
      <c r="H5300" s="85">
        <v>99260.09</v>
      </c>
      <c r="I5300" s="85">
        <v>1885.94</v>
      </c>
      <c r="J5300" s="85">
        <v>2025.91</v>
      </c>
      <c r="K5300" s="85">
        <v>-139.97</v>
      </c>
      <c r="L5300" s="146">
        <v>471.49</v>
      </c>
      <c r="M5300" s="146">
        <v>331.52</v>
      </c>
      <c r="N5300" s="146">
        <v>0</v>
      </c>
      <c r="Y5300" s="32">
        <f t="shared" si="82"/>
        <v>838</v>
      </c>
    </row>
    <row r="5301" spans="1:25" x14ac:dyDescent="0.25">
      <c r="A5301" s="83" t="s">
        <v>12969</v>
      </c>
      <c r="B5301" s="84" t="s">
        <v>5373</v>
      </c>
      <c r="C5301" s="19">
        <v>10788.18</v>
      </c>
      <c r="D5301" s="19">
        <v>204.98</v>
      </c>
      <c r="E5301" s="19">
        <v>0</v>
      </c>
      <c r="F5301" s="19">
        <v>204.98</v>
      </c>
      <c r="G5301" s="19">
        <v>0</v>
      </c>
      <c r="H5301" s="85">
        <v>25903.17</v>
      </c>
      <c r="I5301" s="85">
        <v>492.16</v>
      </c>
      <c r="J5301" s="85">
        <v>819.9</v>
      </c>
      <c r="K5301" s="85">
        <v>-327.74</v>
      </c>
      <c r="L5301" s="146">
        <v>123.04</v>
      </c>
      <c r="M5301" s="146">
        <v>0</v>
      </c>
      <c r="N5301" s="146">
        <v>204.7</v>
      </c>
      <c r="Y5301" s="32">
        <f t="shared" si="82"/>
        <v>204.98</v>
      </c>
    </row>
    <row r="5302" spans="1:25" x14ac:dyDescent="0.25">
      <c r="A5302" s="83" t="s">
        <v>12970</v>
      </c>
      <c r="B5302" s="84" t="s">
        <v>5374</v>
      </c>
      <c r="C5302" s="19">
        <v>127815.38</v>
      </c>
      <c r="D5302" s="19">
        <v>2428.4899999999998</v>
      </c>
      <c r="E5302" s="19">
        <v>0</v>
      </c>
      <c r="F5302" s="19">
        <v>2428.4899999999998</v>
      </c>
      <c r="G5302" s="19">
        <v>0</v>
      </c>
      <c r="H5302" s="85">
        <v>423655.42</v>
      </c>
      <c r="I5302" s="85">
        <v>8049.45</v>
      </c>
      <c r="J5302" s="85">
        <v>9713.9699999999993</v>
      </c>
      <c r="K5302" s="85">
        <v>-1664.52</v>
      </c>
      <c r="L5302" s="146">
        <v>2012.36</v>
      </c>
      <c r="M5302" s="146">
        <v>347.84</v>
      </c>
      <c r="N5302" s="146">
        <v>0</v>
      </c>
      <c r="Y5302" s="32">
        <f t="shared" si="82"/>
        <v>2776.33</v>
      </c>
    </row>
    <row r="5303" spans="1:25" x14ac:dyDescent="0.25">
      <c r="A5303" s="83" t="s">
        <v>12971</v>
      </c>
      <c r="B5303" s="84" t="s">
        <v>5375</v>
      </c>
      <c r="C5303" s="19">
        <v>14365.67</v>
      </c>
      <c r="D5303" s="19">
        <v>272.95</v>
      </c>
      <c r="E5303" s="19">
        <v>0</v>
      </c>
      <c r="F5303" s="19">
        <v>272.95</v>
      </c>
      <c r="G5303" s="19">
        <v>0</v>
      </c>
      <c r="H5303" s="85">
        <v>51964.1</v>
      </c>
      <c r="I5303" s="85">
        <v>987.32</v>
      </c>
      <c r="J5303" s="85">
        <v>1091.79</v>
      </c>
      <c r="K5303" s="85">
        <v>-104.47</v>
      </c>
      <c r="L5303" s="146">
        <v>246.83</v>
      </c>
      <c r="M5303" s="146">
        <v>142.36000000000001</v>
      </c>
      <c r="N5303" s="146">
        <v>0</v>
      </c>
      <c r="Y5303" s="32">
        <f t="shared" si="82"/>
        <v>415.31</v>
      </c>
    </row>
    <row r="5304" spans="1:25" x14ac:dyDescent="0.25">
      <c r="A5304" s="83" t="s">
        <v>12972</v>
      </c>
      <c r="B5304" s="84" t="s">
        <v>5376</v>
      </c>
      <c r="C5304" s="19">
        <v>1050.8399999999999</v>
      </c>
      <c r="D5304" s="19">
        <v>19.97</v>
      </c>
      <c r="E5304" s="19">
        <v>0</v>
      </c>
      <c r="F5304" s="19">
        <v>19.97</v>
      </c>
      <c r="G5304" s="19">
        <v>0</v>
      </c>
      <c r="H5304" s="85">
        <v>3763.11</v>
      </c>
      <c r="I5304" s="85">
        <v>71.5</v>
      </c>
      <c r="J5304" s="85">
        <v>79.86</v>
      </c>
      <c r="K5304" s="85">
        <v>-8.36</v>
      </c>
      <c r="L5304" s="146">
        <v>17.88</v>
      </c>
      <c r="M5304" s="146">
        <v>9.52</v>
      </c>
      <c r="N5304" s="146">
        <v>0</v>
      </c>
      <c r="Y5304" s="32">
        <f t="shared" si="82"/>
        <v>29.49</v>
      </c>
    </row>
    <row r="5305" spans="1:25" x14ac:dyDescent="0.25">
      <c r="A5305" s="83" t="s">
        <v>12973</v>
      </c>
      <c r="B5305" s="84" t="s">
        <v>5377</v>
      </c>
      <c r="C5305" s="19">
        <v>2388.96</v>
      </c>
      <c r="D5305" s="19">
        <v>45.39</v>
      </c>
      <c r="E5305" s="19">
        <v>0</v>
      </c>
      <c r="F5305" s="19">
        <v>45.39</v>
      </c>
      <c r="G5305" s="19">
        <v>0</v>
      </c>
      <c r="H5305" s="85">
        <v>6938.39</v>
      </c>
      <c r="I5305" s="85">
        <v>131.83000000000001</v>
      </c>
      <c r="J5305" s="85">
        <v>181.56</v>
      </c>
      <c r="K5305" s="85">
        <v>-49.73</v>
      </c>
      <c r="L5305" s="146">
        <v>32.96</v>
      </c>
      <c r="M5305" s="146">
        <v>0</v>
      </c>
      <c r="N5305" s="146">
        <v>16.77</v>
      </c>
      <c r="Y5305" s="32">
        <f t="shared" si="82"/>
        <v>45.39</v>
      </c>
    </row>
    <row r="5306" spans="1:25" x14ac:dyDescent="0.25">
      <c r="A5306" s="83" t="s">
        <v>12974</v>
      </c>
      <c r="B5306" s="84" t="s">
        <v>5378</v>
      </c>
      <c r="C5306" s="19">
        <v>4123.75</v>
      </c>
      <c r="D5306" s="19">
        <v>78.349999999999994</v>
      </c>
      <c r="E5306" s="19">
        <v>0</v>
      </c>
      <c r="F5306" s="19">
        <v>78.349999999999994</v>
      </c>
      <c r="G5306" s="19">
        <v>0</v>
      </c>
      <c r="H5306" s="85">
        <v>13790.71</v>
      </c>
      <c r="I5306" s="85">
        <v>262.02</v>
      </c>
      <c r="J5306" s="85">
        <v>313.41000000000003</v>
      </c>
      <c r="K5306" s="85">
        <v>-51.39</v>
      </c>
      <c r="L5306" s="146">
        <v>65.510000000000005</v>
      </c>
      <c r="M5306" s="146">
        <v>14.12</v>
      </c>
      <c r="N5306" s="146">
        <v>0</v>
      </c>
      <c r="Y5306" s="32">
        <f t="shared" si="82"/>
        <v>92.47</v>
      </c>
    </row>
    <row r="5307" spans="1:25" x14ac:dyDescent="0.25">
      <c r="A5307" s="83" t="s">
        <v>12975</v>
      </c>
      <c r="B5307" s="84" t="s">
        <v>5379</v>
      </c>
      <c r="C5307" s="19">
        <v>3017.82</v>
      </c>
      <c r="D5307" s="19">
        <v>57.34</v>
      </c>
      <c r="E5307" s="19">
        <v>0</v>
      </c>
      <c r="F5307" s="19">
        <v>57.34</v>
      </c>
      <c r="G5307" s="19">
        <v>0</v>
      </c>
      <c r="H5307" s="85">
        <v>6903.14</v>
      </c>
      <c r="I5307" s="85">
        <v>131.16</v>
      </c>
      <c r="J5307" s="85">
        <v>229.35</v>
      </c>
      <c r="K5307" s="85">
        <v>-98.19</v>
      </c>
      <c r="L5307" s="146">
        <v>32.79</v>
      </c>
      <c r="M5307" s="146">
        <v>0</v>
      </c>
      <c r="N5307" s="146">
        <v>65.400000000000006</v>
      </c>
      <c r="Y5307" s="32">
        <f t="shared" si="82"/>
        <v>57.34</v>
      </c>
    </row>
    <row r="5308" spans="1:25" x14ac:dyDescent="0.25">
      <c r="A5308" s="83" t="s">
        <v>12976</v>
      </c>
      <c r="B5308" s="84" t="s">
        <v>5380</v>
      </c>
      <c r="C5308" s="19">
        <v>10515.47</v>
      </c>
      <c r="D5308" s="19">
        <v>199.8</v>
      </c>
      <c r="E5308" s="19">
        <v>0</v>
      </c>
      <c r="F5308" s="19">
        <v>199.8</v>
      </c>
      <c r="G5308" s="19">
        <v>0</v>
      </c>
      <c r="H5308" s="85">
        <v>42167.45</v>
      </c>
      <c r="I5308" s="85">
        <v>801.18</v>
      </c>
      <c r="J5308" s="85">
        <v>799.18</v>
      </c>
      <c r="K5308" s="85">
        <v>2</v>
      </c>
      <c r="L5308" s="146">
        <v>200.3</v>
      </c>
      <c r="M5308" s="146">
        <v>202.3</v>
      </c>
      <c r="N5308" s="146">
        <v>0</v>
      </c>
      <c r="Y5308" s="32">
        <f t="shared" si="82"/>
        <v>402.1</v>
      </c>
    </row>
    <row r="5309" spans="1:25" x14ac:dyDescent="0.25">
      <c r="A5309" s="83" t="s">
        <v>12977</v>
      </c>
      <c r="B5309" s="84" t="s">
        <v>5381</v>
      </c>
      <c r="C5309" s="19">
        <v>2516884.58</v>
      </c>
      <c r="D5309" s="19">
        <v>47820.81</v>
      </c>
      <c r="E5309" s="19">
        <v>0</v>
      </c>
      <c r="F5309" s="19">
        <v>47820.81</v>
      </c>
      <c r="G5309" s="19">
        <v>0</v>
      </c>
      <c r="H5309" s="85">
        <v>9229070.7100000009</v>
      </c>
      <c r="I5309" s="85">
        <v>175352.34</v>
      </c>
      <c r="J5309" s="85">
        <v>191283.23</v>
      </c>
      <c r="K5309" s="85">
        <v>-15930.89</v>
      </c>
      <c r="L5309" s="146">
        <v>43838.09</v>
      </c>
      <c r="M5309" s="146">
        <v>27907.200000000001</v>
      </c>
      <c r="N5309" s="146">
        <v>0</v>
      </c>
      <c r="Y5309" s="32">
        <f t="shared" si="82"/>
        <v>75728.009999999995</v>
      </c>
    </row>
    <row r="5310" spans="1:25" x14ac:dyDescent="0.25">
      <c r="A5310" s="83" t="s">
        <v>12978</v>
      </c>
      <c r="B5310" s="84" t="s">
        <v>5382</v>
      </c>
      <c r="C5310" s="19">
        <v>45838.35</v>
      </c>
      <c r="D5310" s="19">
        <v>870.93</v>
      </c>
      <c r="E5310" s="19">
        <v>0</v>
      </c>
      <c r="F5310" s="19">
        <v>870.93</v>
      </c>
      <c r="G5310" s="19">
        <v>0</v>
      </c>
      <c r="H5310" s="85">
        <v>162162.35999999999</v>
      </c>
      <c r="I5310" s="85">
        <v>3081.08</v>
      </c>
      <c r="J5310" s="85">
        <v>3483.71</v>
      </c>
      <c r="K5310" s="85">
        <v>-402.63</v>
      </c>
      <c r="L5310" s="146">
        <v>770.27</v>
      </c>
      <c r="M5310" s="146">
        <v>367.64</v>
      </c>
      <c r="N5310" s="146">
        <v>0</v>
      </c>
      <c r="Y5310" s="32">
        <f t="shared" si="82"/>
        <v>1238.57</v>
      </c>
    </row>
    <row r="5311" spans="1:25" x14ac:dyDescent="0.25">
      <c r="A5311" s="83" t="s">
        <v>12979</v>
      </c>
      <c r="B5311" s="84" t="s">
        <v>5383</v>
      </c>
      <c r="C5311" s="19">
        <v>107129.9</v>
      </c>
      <c r="D5311" s="19">
        <v>2035.47</v>
      </c>
      <c r="E5311" s="19">
        <v>0</v>
      </c>
      <c r="F5311" s="19">
        <v>2035.47</v>
      </c>
      <c r="G5311" s="19">
        <v>0</v>
      </c>
      <c r="H5311" s="85">
        <v>411608.98</v>
      </c>
      <c r="I5311" s="85">
        <v>7820.57</v>
      </c>
      <c r="J5311" s="85">
        <v>8141.87</v>
      </c>
      <c r="K5311" s="85">
        <v>-321.3</v>
      </c>
      <c r="L5311" s="146">
        <v>1955.14</v>
      </c>
      <c r="M5311" s="146">
        <v>1633.84</v>
      </c>
      <c r="N5311" s="146">
        <v>0</v>
      </c>
      <c r="Y5311" s="32">
        <f t="shared" si="82"/>
        <v>3669.31</v>
      </c>
    </row>
    <row r="5312" spans="1:25" x14ac:dyDescent="0.25">
      <c r="A5312" s="83" t="s">
        <v>12980</v>
      </c>
      <c r="B5312" s="84" t="s">
        <v>5384</v>
      </c>
      <c r="C5312" s="19">
        <v>271087.38</v>
      </c>
      <c r="D5312" s="19">
        <v>5150.66</v>
      </c>
      <c r="E5312" s="19">
        <v>0</v>
      </c>
      <c r="F5312" s="19">
        <v>5150.66</v>
      </c>
      <c r="G5312" s="19">
        <v>0</v>
      </c>
      <c r="H5312" s="85">
        <v>1097813.8600000001</v>
      </c>
      <c r="I5312" s="85">
        <v>20858.46</v>
      </c>
      <c r="J5312" s="85">
        <v>20602.64</v>
      </c>
      <c r="K5312" s="85">
        <v>255.82</v>
      </c>
      <c r="L5312" s="146">
        <v>5214.62</v>
      </c>
      <c r="M5312" s="146">
        <v>5470.44</v>
      </c>
      <c r="N5312" s="146">
        <v>0</v>
      </c>
      <c r="Y5312" s="32">
        <f t="shared" si="82"/>
        <v>10621.099999999999</v>
      </c>
    </row>
    <row r="5313" spans="1:25" x14ac:dyDescent="0.25">
      <c r="A5313" s="83" t="s">
        <v>12981</v>
      </c>
      <c r="B5313" s="84" t="s">
        <v>5385</v>
      </c>
      <c r="C5313" s="19">
        <v>468041.21</v>
      </c>
      <c r="D5313" s="19">
        <v>8892.7800000000007</v>
      </c>
      <c r="E5313" s="19">
        <v>0</v>
      </c>
      <c r="F5313" s="19">
        <v>8892.7800000000007</v>
      </c>
      <c r="G5313" s="19">
        <v>0</v>
      </c>
      <c r="H5313" s="85">
        <v>1737609.45</v>
      </c>
      <c r="I5313" s="85">
        <v>33014.58</v>
      </c>
      <c r="J5313" s="85">
        <v>35571.129999999997</v>
      </c>
      <c r="K5313" s="85">
        <v>-2556.5500000000002</v>
      </c>
      <c r="L5313" s="146">
        <v>8253.65</v>
      </c>
      <c r="M5313" s="146">
        <v>5697.1</v>
      </c>
      <c r="N5313" s="146">
        <v>0</v>
      </c>
      <c r="Y5313" s="32">
        <f t="shared" si="82"/>
        <v>14589.880000000001</v>
      </c>
    </row>
    <row r="5314" spans="1:25" x14ac:dyDescent="0.25">
      <c r="A5314" s="83" t="s">
        <v>12982</v>
      </c>
      <c r="B5314" s="84" t="s">
        <v>5386</v>
      </c>
      <c r="C5314" s="19">
        <v>3717875.83</v>
      </c>
      <c r="D5314" s="19">
        <v>70639.64</v>
      </c>
      <c r="E5314" s="19">
        <v>0</v>
      </c>
      <c r="F5314" s="19">
        <v>70639.64</v>
      </c>
      <c r="G5314" s="19">
        <v>0</v>
      </c>
      <c r="H5314" s="85">
        <v>13162826.390000001</v>
      </c>
      <c r="I5314" s="85">
        <v>250093.7</v>
      </c>
      <c r="J5314" s="85">
        <v>282558.56</v>
      </c>
      <c r="K5314" s="85">
        <v>-32464.86</v>
      </c>
      <c r="L5314" s="146">
        <v>62523.43</v>
      </c>
      <c r="M5314" s="146">
        <v>30058.57</v>
      </c>
      <c r="N5314" s="146">
        <v>0</v>
      </c>
      <c r="Y5314" s="32">
        <f t="shared" si="82"/>
        <v>100698.20999999999</v>
      </c>
    </row>
    <row r="5315" spans="1:25" x14ac:dyDescent="0.25">
      <c r="A5315" s="83" t="s">
        <v>12983</v>
      </c>
      <c r="B5315" s="84" t="s">
        <v>5387</v>
      </c>
      <c r="C5315" s="19">
        <v>79348.56</v>
      </c>
      <c r="D5315" s="19">
        <v>1507.62</v>
      </c>
      <c r="E5315" s="19">
        <v>0</v>
      </c>
      <c r="F5315" s="19">
        <v>1507.62</v>
      </c>
      <c r="G5315" s="19">
        <v>0</v>
      </c>
      <c r="H5315" s="85">
        <v>284359.42</v>
      </c>
      <c r="I5315" s="85">
        <v>5402.83</v>
      </c>
      <c r="J5315" s="85">
        <v>6030.49</v>
      </c>
      <c r="K5315" s="85">
        <v>-627.66</v>
      </c>
      <c r="L5315" s="146">
        <v>1350.71</v>
      </c>
      <c r="M5315" s="146">
        <v>723.05</v>
      </c>
      <c r="N5315" s="146">
        <v>0</v>
      </c>
      <c r="Y5315" s="32">
        <f t="shared" si="82"/>
        <v>2230.67</v>
      </c>
    </row>
    <row r="5316" spans="1:25" x14ac:dyDescent="0.25">
      <c r="A5316" s="83" t="s">
        <v>12984</v>
      </c>
      <c r="B5316" s="84" t="s">
        <v>5388</v>
      </c>
      <c r="C5316" s="19">
        <v>394684.61</v>
      </c>
      <c r="D5316" s="19">
        <v>7499.01</v>
      </c>
      <c r="E5316" s="19">
        <v>0</v>
      </c>
      <c r="F5316" s="19">
        <v>7499.01</v>
      </c>
      <c r="G5316" s="19">
        <v>0</v>
      </c>
      <c r="H5316" s="85">
        <v>1398115.36</v>
      </c>
      <c r="I5316" s="85">
        <v>26564.19</v>
      </c>
      <c r="J5316" s="85">
        <v>29996.03</v>
      </c>
      <c r="K5316" s="85">
        <v>-3431.84</v>
      </c>
      <c r="L5316" s="146">
        <v>6641.05</v>
      </c>
      <c r="M5316" s="146">
        <v>3209.21</v>
      </c>
      <c r="N5316" s="146">
        <v>0</v>
      </c>
      <c r="Y5316" s="32">
        <f t="shared" si="82"/>
        <v>10708.220000000001</v>
      </c>
    </row>
    <row r="5317" spans="1:25" x14ac:dyDescent="0.25">
      <c r="A5317" s="83" t="s">
        <v>12985</v>
      </c>
      <c r="B5317" s="84" t="s">
        <v>5389</v>
      </c>
      <c r="C5317" s="19">
        <v>339443.7</v>
      </c>
      <c r="D5317" s="19">
        <v>6449.43</v>
      </c>
      <c r="E5317" s="19">
        <v>0</v>
      </c>
      <c r="F5317" s="19">
        <v>6449.43</v>
      </c>
      <c r="G5317" s="19">
        <v>0</v>
      </c>
      <c r="H5317" s="85">
        <v>1383064.62</v>
      </c>
      <c r="I5317" s="85">
        <v>26278.23</v>
      </c>
      <c r="J5317" s="85">
        <v>25797.72</v>
      </c>
      <c r="K5317" s="85">
        <v>480.51</v>
      </c>
      <c r="L5317" s="146">
        <v>6569.56</v>
      </c>
      <c r="M5317" s="146">
        <v>7050.07</v>
      </c>
      <c r="N5317" s="146">
        <v>0</v>
      </c>
      <c r="Y5317" s="32">
        <f t="shared" si="82"/>
        <v>13499.5</v>
      </c>
    </row>
    <row r="5318" spans="1:25" x14ac:dyDescent="0.25">
      <c r="A5318" s="83" t="s">
        <v>12986</v>
      </c>
      <c r="B5318" s="84" t="s">
        <v>5390</v>
      </c>
      <c r="C5318" s="19">
        <v>188351.54</v>
      </c>
      <c r="D5318" s="19">
        <v>3578.68</v>
      </c>
      <c r="E5318" s="19">
        <v>0</v>
      </c>
      <c r="F5318" s="19">
        <v>3578.68</v>
      </c>
      <c r="G5318" s="19">
        <v>0</v>
      </c>
      <c r="H5318" s="85">
        <v>753482.68</v>
      </c>
      <c r="I5318" s="85">
        <v>14316.17</v>
      </c>
      <c r="J5318" s="85">
        <v>14314.72</v>
      </c>
      <c r="K5318" s="85">
        <v>1.45</v>
      </c>
      <c r="L5318" s="146">
        <v>3579.04</v>
      </c>
      <c r="M5318" s="146">
        <v>3580.49</v>
      </c>
      <c r="N5318" s="146">
        <v>0</v>
      </c>
      <c r="Y5318" s="32">
        <f t="shared" si="82"/>
        <v>7159.17</v>
      </c>
    </row>
    <row r="5319" spans="1:25" x14ac:dyDescent="0.25">
      <c r="A5319" s="83" t="s">
        <v>12987</v>
      </c>
      <c r="B5319" s="84" t="s">
        <v>5391</v>
      </c>
      <c r="C5319" s="19">
        <v>1283118.8899999999</v>
      </c>
      <c r="D5319" s="19">
        <v>24379.26</v>
      </c>
      <c r="E5319" s="19">
        <v>0</v>
      </c>
      <c r="F5319" s="19">
        <v>24379.26</v>
      </c>
      <c r="G5319" s="19">
        <v>0</v>
      </c>
      <c r="H5319" s="85">
        <v>4775869.43</v>
      </c>
      <c r="I5319" s="85">
        <v>90741.52</v>
      </c>
      <c r="J5319" s="85">
        <v>97517.04</v>
      </c>
      <c r="K5319" s="85">
        <v>-6775.52</v>
      </c>
      <c r="L5319" s="146">
        <v>22685.38</v>
      </c>
      <c r="M5319" s="146">
        <v>15909.86</v>
      </c>
      <c r="N5319" s="146">
        <v>0</v>
      </c>
      <c r="Y5319" s="32">
        <f t="shared" si="82"/>
        <v>40289.119999999995</v>
      </c>
    </row>
    <row r="5320" spans="1:25" x14ac:dyDescent="0.25">
      <c r="A5320" s="83" t="s">
        <v>12988</v>
      </c>
      <c r="B5320" s="84" t="s">
        <v>5392</v>
      </c>
      <c r="C5320" s="19">
        <v>108110.66</v>
      </c>
      <c r="D5320" s="19">
        <v>2054.1</v>
      </c>
      <c r="E5320" s="19">
        <v>0</v>
      </c>
      <c r="F5320" s="19">
        <v>2054.1</v>
      </c>
      <c r="G5320" s="19">
        <v>0</v>
      </c>
      <c r="H5320" s="85">
        <v>406035.98</v>
      </c>
      <c r="I5320" s="85">
        <v>7714.68</v>
      </c>
      <c r="J5320" s="85">
        <v>8216.41</v>
      </c>
      <c r="K5320" s="85">
        <v>-501.73</v>
      </c>
      <c r="L5320" s="146">
        <v>1928.67</v>
      </c>
      <c r="M5320" s="146">
        <v>1426.94</v>
      </c>
      <c r="N5320" s="146">
        <v>0</v>
      </c>
      <c r="Y5320" s="32">
        <f t="shared" si="82"/>
        <v>3481.04</v>
      </c>
    </row>
    <row r="5321" spans="1:25" x14ac:dyDescent="0.25">
      <c r="A5321" s="83" t="s">
        <v>12989</v>
      </c>
      <c r="B5321" s="84" t="s">
        <v>5393</v>
      </c>
      <c r="C5321" s="19">
        <v>188658.3</v>
      </c>
      <c r="D5321" s="19">
        <v>3584.51</v>
      </c>
      <c r="E5321" s="19">
        <v>0</v>
      </c>
      <c r="F5321" s="19">
        <v>3584.51</v>
      </c>
      <c r="G5321" s="19">
        <v>0</v>
      </c>
      <c r="H5321" s="85">
        <v>679103.08</v>
      </c>
      <c r="I5321" s="85">
        <v>12902.96</v>
      </c>
      <c r="J5321" s="85">
        <v>14338.03</v>
      </c>
      <c r="K5321" s="85">
        <v>-1435.07</v>
      </c>
      <c r="L5321" s="146">
        <v>3225.74</v>
      </c>
      <c r="M5321" s="146">
        <v>1790.67</v>
      </c>
      <c r="N5321" s="146">
        <v>0</v>
      </c>
      <c r="Y5321" s="32">
        <f t="shared" si="82"/>
        <v>5375.18</v>
      </c>
    </row>
    <row r="5322" spans="1:25" x14ac:dyDescent="0.25">
      <c r="A5322" s="83" t="s">
        <v>12990</v>
      </c>
      <c r="B5322" s="84" t="s">
        <v>5394</v>
      </c>
      <c r="C5322" s="19">
        <v>64841.56</v>
      </c>
      <c r="D5322" s="19">
        <v>1231.99</v>
      </c>
      <c r="E5322" s="19">
        <v>0</v>
      </c>
      <c r="F5322" s="19">
        <v>1231.99</v>
      </c>
      <c r="G5322" s="19">
        <v>0</v>
      </c>
      <c r="H5322" s="85">
        <v>223858.54</v>
      </c>
      <c r="I5322" s="85">
        <v>4253.3100000000004</v>
      </c>
      <c r="J5322" s="85">
        <v>4927.96</v>
      </c>
      <c r="K5322" s="85">
        <v>-674.65</v>
      </c>
      <c r="L5322" s="146">
        <v>1063.33</v>
      </c>
      <c r="M5322" s="146">
        <v>388.68</v>
      </c>
      <c r="N5322" s="146">
        <v>0</v>
      </c>
      <c r="Y5322" s="32">
        <f t="shared" si="82"/>
        <v>1620.67</v>
      </c>
    </row>
    <row r="5323" spans="1:25" x14ac:dyDescent="0.25">
      <c r="A5323" s="83" t="s">
        <v>12991</v>
      </c>
      <c r="B5323" s="84" t="s">
        <v>5395</v>
      </c>
      <c r="C5323" s="19">
        <v>225457.67</v>
      </c>
      <c r="D5323" s="19">
        <v>4283.7</v>
      </c>
      <c r="E5323" s="19">
        <v>0</v>
      </c>
      <c r="F5323" s="19">
        <v>4283.7</v>
      </c>
      <c r="G5323" s="19">
        <v>0</v>
      </c>
      <c r="H5323" s="85">
        <v>897665.82</v>
      </c>
      <c r="I5323" s="85">
        <v>17055.650000000001</v>
      </c>
      <c r="J5323" s="85">
        <v>17134.78</v>
      </c>
      <c r="K5323" s="85">
        <v>-79.13</v>
      </c>
      <c r="L5323" s="146">
        <v>4263.91</v>
      </c>
      <c r="M5323" s="146">
        <v>4184.78</v>
      </c>
      <c r="N5323" s="146">
        <v>0</v>
      </c>
      <c r="Y5323" s="32">
        <f t="shared" si="82"/>
        <v>8468.48</v>
      </c>
    </row>
    <row r="5324" spans="1:25" x14ac:dyDescent="0.25">
      <c r="A5324" s="83" t="s">
        <v>12992</v>
      </c>
      <c r="B5324" s="84" t="s">
        <v>5396</v>
      </c>
      <c r="C5324" s="19">
        <v>54350.93</v>
      </c>
      <c r="D5324" s="19">
        <v>1032.67</v>
      </c>
      <c r="E5324" s="19">
        <v>0</v>
      </c>
      <c r="F5324" s="19">
        <v>1032.67</v>
      </c>
      <c r="G5324" s="19">
        <v>0</v>
      </c>
      <c r="H5324" s="85">
        <v>205393.39</v>
      </c>
      <c r="I5324" s="85">
        <v>3902.47</v>
      </c>
      <c r="J5324" s="85">
        <v>4130.67</v>
      </c>
      <c r="K5324" s="85">
        <v>-228.2</v>
      </c>
      <c r="L5324" s="146">
        <v>975.62</v>
      </c>
      <c r="M5324" s="146">
        <v>747.42</v>
      </c>
      <c r="N5324" s="146">
        <v>0</v>
      </c>
      <c r="Y5324" s="32">
        <f t="shared" si="82"/>
        <v>1780.0900000000001</v>
      </c>
    </row>
    <row r="5325" spans="1:25" x14ac:dyDescent="0.25">
      <c r="A5325" s="83" t="s">
        <v>12993</v>
      </c>
      <c r="B5325" s="84" t="s">
        <v>5397</v>
      </c>
      <c r="C5325" s="19">
        <v>2053195.88</v>
      </c>
      <c r="D5325" s="19">
        <v>39010.720000000001</v>
      </c>
      <c r="E5325" s="19">
        <v>0</v>
      </c>
      <c r="F5325" s="19">
        <v>39010.720000000001</v>
      </c>
      <c r="G5325" s="19">
        <v>0</v>
      </c>
      <c r="H5325" s="85">
        <v>7547490</v>
      </c>
      <c r="I5325" s="85">
        <v>143402.31</v>
      </c>
      <c r="J5325" s="85">
        <v>156042.89000000001</v>
      </c>
      <c r="K5325" s="85">
        <v>-12640.58</v>
      </c>
      <c r="L5325" s="146">
        <v>35850.58</v>
      </c>
      <c r="M5325" s="146">
        <v>23210</v>
      </c>
      <c r="N5325" s="146">
        <v>0</v>
      </c>
      <c r="Y5325" s="32">
        <f t="shared" si="82"/>
        <v>62220.72</v>
      </c>
    </row>
    <row r="5326" spans="1:25" x14ac:dyDescent="0.25">
      <c r="A5326" s="83" t="s">
        <v>12994</v>
      </c>
      <c r="B5326" s="84" t="s">
        <v>5398</v>
      </c>
      <c r="C5326" s="19">
        <v>217196.23</v>
      </c>
      <c r="D5326" s="19">
        <v>4126.7299999999996</v>
      </c>
      <c r="E5326" s="19">
        <v>0</v>
      </c>
      <c r="F5326" s="19">
        <v>4126.7299999999996</v>
      </c>
      <c r="G5326" s="19">
        <v>0</v>
      </c>
      <c r="H5326" s="85">
        <v>831326.5</v>
      </c>
      <c r="I5326" s="85">
        <v>15795.2</v>
      </c>
      <c r="J5326" s="85">
        <v>16506.91</v>
      </c>
      <c r="K5326" s="85">
        <v>-711.71</v>
      </c>
      <c r="L5326" s="146">
        <v>3948.8</v>
      </c>
      <c r="M5326" s="146">
        <v>3237.09</v>
      </c>
      <c r="N5326" s="146">
        <v>0</v>
      </c>
      <c r="Y5326" s="32">
        <f t="shared" si="82"/>
        <v>7363.82</v>
      </c>
    </row>
    <row r="5327" spans="1:25" x14ac:dyDescent="0.25">
      <c r="A5327" s="83" t="s">
        <v>12995</v>
      </c>
      <c r="B5327" s="84" t="s">
        <v>5399</v>
      </c>
      <c r="C5327" s="19">
        <v>865097.41</v>
      </c>
      <c r="D5327" s="19">
        <v>16436.849999999999</v>
      </c>
      <c r="E5327" s="19">
        <v>0</v>
      </c>
      <c r="F5327" s="19">
        <v>16436.849999999999</v>
      </c>
      <c r="G5327" s="19">
        <v>0</v>
      </c>
      <c r="H5327" s="85">
        <v>3223020.18</v>
      </c>
      <c r="I5327" s="85">
        <v>61237.38</v>
      </c>
      <c r="J5327" s="85">
        <v>65747.399999999994</v>
      </c>
      <c r="K5327" s="85">
        <v>-4510.0200000000004</v>
      </c>
      <c r="L5327" s="146">
        <v>15309.35</v>
      </c>
      <c r="M5327" s="146">
        <v>10799.33</v>
      </c>
      <c r="N5327" s="146">
        <v>0</v>
      </c>
      <c r="Y5327" s="32">
        <f t="shared" si="82"/>
        <v>27236.18</v>
      </c>
    </row>
    <row r="5328" spans="1:25" x14ac:dyDescent="0.25">
      <c r="A5328" s="83" t="s">
        <v>12996</v>
      </c>
      <c r="B5328" s="84" t="s">
        <v>5400</v>
      </c>
      <c r="C5328" s="19">
        <v>897186.57</v>
      </c>
      <c r="D5328" s="19">
        <v>17046.55</v>
      </c>
      <c r="E5328" s="19">
        <v>0</v>
      </c>
      <c r="F5328" s="19">
        <v>17046.55</v>
      </c>
      <c r="G5328" s="19">
        <v>0</v>
      </c>
      <c r="H5328" s="85">
        <v>3386483.47</v>
      </c>
      <c r="I5328" s="85">
        <v>64343.19</v>
      </c>
      <c r="J5328" s="85">
        <v>68186.179999999993</v>
      </c>
      <c r="K5328" s="85">
        <v>-3842.99</v>
      </c>
      <c r="L5328" s="146">
        <v>16085.8</v>
      </c>
      <c r="M5328" s="146">
        <v>12242.81</v>
      </c>
      <c r="N5328" s="146">
        <v>0</v>
      </c>
      <c r="Y5328" s="32">
        <f t="shared" si="82"/>
        <v>29289.360000000001</v>
      </c>
    </row>
    <row r="5329" spans="1:25" x14ac:dyDescent="0.25">
      <c r="A5329" s="83" t="s">
        <v>12997</v>
      </c>
      <c r="B5329" s="84" t="s">
        <v>5401</v>
      </c>
      <c r="C5329" s="19">
        <v>83460.86</v>
      </c>
      <c r="D5329" s="19">
        <v>1585.76</v>
      </c>
      <c r="E5329" s="19">
        <v>0</v>
      </c>
      <c r="F5329" s="19">
        <v>1585.76</v>
      </c>
      <c r="G5329" s="19">
        <v>0</v>
      </c>
      <c r="H5329" s="85">
        <v>301530.71999999997</v>
      </c>
      <c r="I5329" s="85">
        <v>5729.08</v>
      </c>
      <c r="J5329" s="85">
        <v>6343.03</v>
      </c>
      <c r="K5329" s="85">
        <v>-613.95000000000005</v>
      </c>
      <c r="L5329" s="146">
        <v>1432.27</v>
      </c>
      <c r="M5329" s="146">
        <v>818.32</v>
      </c>
      <c r="N5329" s="146">
        <v>0</v>
      </c>
      <c r="Y5329" s="32">
        <f t="shared" ref="Y5329:Y5392" si="83">F5329+M5329+R5329+W5329</f>
        <v>2404.08</v>
      </c>
    </row>
    <row r="5330" spans="1:25" x14ac:dyDescent="0.25">
      <c r="A5330" s="83" t="s">
        <v>12998</v>
      </c>
      <c r="B5330" s="84" t="s">
        <v>5402</v>
      </c>
      <c r="C5330" s="19">
        <v>730152.61</v>
      </c>
      <c r="D5330" s="19">
        <v>13872.9</v>
      </c>
      <c r="E5330" s="19">
        <v>0</v>
      </c>
      <c r="F5330" s="19">
        <v>13872.9</v>
      </c>
      <c r="G5330" s="19">
        <v>0</v>
      </c>
      <c r="H5330" s="85">
        <v>2894204.02</v>
      </c>
      <c r="I5330" s="85">
        <v>54989.88</v>
      </c>
      <c r="J5330" s="85">
        <v>55491.6</v>
      </c>
      <c r="K5330" s="85">
        <v>-501.72</v>
      </c>
      <c r="L5330" s="146">
        <v>13747.47</v>
      </c>
      <c r="M5330" s="146">
        <v>13245.75</v>
      </c>
      <c r="N5330" s="146">
        <v>0</v>
      </c>
      <c r="Y5330" s="32">
        <f t="shared" si="83"/>
        <v>27118.65</v>
      </c>
    </row>
    <row r="5331" spans="1:25" x14ac:dyDescent="0.25">
      <c r="A5331" s="83" t="s">
        <v>12999</v>
      </c>
      <c r="B5331" s="84" t="s">
        <v>5403</v>
      </c>
      <c r="C5331" s="19">
        <v>7266847.21</v>
      </c>
      <c r="D5331" s="19">
        <v>138070.1</v>
      </c>
      <c r="E5331" s="19">
        <v>0</v>
      </c>
      <c r="F5331" s="19">
        <v>138070.1</v>
      </c>
      <c r="G5331" s="19">
        <v>0</v>
      </c>
      <c r="H5331" s="85">
        <v>28625192.32</v>
      </c>
      <c r="I5331" s="85">
        <v>543878.65</v>
      </c>
      <c r="J5331" s="85">
        <v>552280.39</v>
      </c>
      <c r="K5331" s="85">
        <v>-8401.74</v>
      </c>
      <c r="L5331" s="146">
        <v>135969.66</v>
      </c>
      <c r="M5331" s="146">
        <v>127567.92</v>
      </c>
      <c r="N5331" s="146">
        <v>0</v>
      </c>
      <c r="Y5331" s="32">
        <f t="shared" si="83"/>
        <v>265638.02</v>
      </c>
    </row>
    <row r="5332" spans="1:25" x14ac:dyDescent="0.25">
      <c r="A5332" s="83" t="s">
        <v>13000</v>
      </c>
      <c r="B5332" s="84" t="s">
        <v>5404</v>
      </c>
      <c r="C5332" s="19">
        <v>886495.8</v>
      </c>
      <c r="D5332" s="19">
        <v>16843.419999999998</v>
      </c>
      <c r="E5332" s="19">
        <v>0</v>
      </c>
      <c r="F5332" s="19">
        <v>16843.419999999998</v>
      </c>
      <c r="G5332" s="19">
        <v>0</v>
      </c>
      <c r="H5332" s="85">
        <v>2923283.61</v>
      </c>
      <c r="I5332" s="85">
        <v>55542.39</v>
      </c>
      <c r="J5332" s="85">
        <v>67373.679999999993</v>
      </c>
      <c r="K5332" s="85">
        <v>-11831.29</v>
      </c>
      <c r="L5332" s="146">
        <v>13885.6</v>
      </c>
      <c r="M5332" s="146">
        <v>2054.31</v>
      </c>
      <c r="N5332" s="146">
        <v>0</v>
      </c>
      <c r="Y5332" s="32">
        <f t="shared" si="83"/>
        <v>18897.73</v>
      </c>
    </row>
    <row r="5333" spans="1:25" x14ac:dyDescent="0.25">
      <c r="A5333" s="83" t="s">
        <v>13001</v>
      </c>
      <c r="B5333" s="84" t="s">
        <v>5405</v>
      </c>
      <c r="C5333" s="19">
        <v>361605.92</v>
      </c>
      <c r="D5333" s="19">
        <v>6870.51</v>
      </c>
      <c r="E5333" s="19">
        <v>0</v>
      </c>
      <c r="F5333" s="19">
        <v>6870.51</v>
      </c>
      <c r="G5333" s="19">
        <v>0</v>
      </c>
      <c r="H5333" s="85">
        <v>1279495.2</v>
      </c>
      <c r="I5333" s="85">
        <v>24310.41</v>
      </c>
      <c r="J5333" s="85">
        <v>27482.05</v>
      </c>
      <c r="K5333" s="85">
        <v>-3171.64</v>
      </c>
      <c r="L5333" s="146">
        <v>6077.6</v>
      </c>
      <c r="M5333" s="146">
        <v>2905.96</v>
      </c>
      <c r="N5333" s="146">
        <v>0</v>
      </c>
      <c r="Y5333" s="32">
        <f t="shared" si="83"/>
        <v>9776.4700000000012</v>
      </c>
    </row>
    <row r="5334" spans="1:25" x14ac:dyDescent="0.25">
      <c r="A5334" s="83" t="s">
        <v>13002</v>
      </c>
      <c r="B5334" s="84" t="s">
        <v>5406</v>
      </c>
      <c r="C5334" s="19">
        <v>1885952.96</v>
      </c>
      <c r="D5334" s="19">
        <v>35833.11</v>
      </c>
      <c r="E5334" s="19">
        <v>0</v>
      </c>
      <c r="F5334" s="19">
        <v>35833.11</v>
      </c>
      <c r="G5334" s="19">
        <v>0</v>
      </c>
      <c r="H5334" s="85">
        <v>8014965.9100000001</v>
      </c>
      <c r="I5334" s="85">
        <v>152284.35</v>
      </c>
      <c r="J5334" s="85">
        <v>143332.43</v>
      </c>
      <c r="K5334" s="85">
        <v>8951.92</v>
      </c>
      <c r="L5334" s="146">
        <v>38071.089999999997</v>
      </c>
      <c r="M5334" s="146">
        <v>47023.01</v>
      </c>
      <c r="N5334" s="146">
        <v>0</v>
      </c>
      <c r="Y5334" s="32">
        <f t="shared" si="83"/>
        <v>82856.12</v>
      </c>
    </row>
    <row r="5335" spans="1:25" x14ac:dyDescent="0.25">
      <c r="A5335" s="83" t="s">
        <v>13003</v>
      </c>
      <c r="B5335" s="84" t="s">
        <v>5407</v>
      </c>
      <c r="C5335" s="19">
        <v>278264.77</v>
      </c>
      <c r="D5335" s="19">
        <v>5287.03</v>
      </c>
      <c r="E5335" s="19">
        <v>0</v>
      </c>
      <c r="F5335" s="19">
        <v>5287.03</v>
      </c>
      <c r="G5335" s="19">
        <v>0</v>
      </c>
      <c r="H5335" s="85">
        <v>861219.49</v>
      </c>
      <c r="I5335" s="85">
        <v>16363.17</v>
      </c>
      <c r="J5335" s="85">
        <v>21148.12</v>
      </c>
      <c r="K5335" s="85">
        <v>-4784.95</v>
      </c>
      <c r="L5335" s="146">
        <v>4090.79</v>
      </c>
      <c r="M5335" s="146">
        <v>0</v>
      </c>
      <c r="N5335" s="146">
        <v>694.16</v>
      </c>
      <c r="Y5335" s="32">
        <f t="shared" si="83"/>
        <v>5287.03</v>
      </c>
    </row>
    <row r="5336" spans="1:25" x14ac:dyDescent="0.25">
      <c r="A5336" s="83" t="s">
        <v>13004</v>
      </c>
      <c r="B5336" s="84" t="s">
        <v>5408</v>
      </c>
      <c r="C5336" s="19">
        <v>1574213.68</v>
      </c>
      <c r="D5336" s="19">
        <v>29910.06</v>
      </c>
      <c r="E5336" s="19">
        <v>0</v>
      </c>
      <c r="F5336" s="19">
        <v>29910.06</v>
      </c>
      <c r="G5336" s="19">
        <v>0</v>
      </c>
      <c r="H5336" s="85">
        <v>5797425.6500000004</v>
      </c>
      <c r="I5336" s="85">
        <v>110151.09</v>
      </c>
      <c r="J5336" s="85">
        <v>119640.24</v>
      </c>
      <c r="K5336" s="85">
        <v>-9489.15</v>
      </c>
      <c r="L5336" s="146">
        <v>27537.77</v>
      </c>
      <c r="M5336" s="146">
        <v>18048.62</v>
      </c>
      <c r="N5336" s="146">
        <v>0</v>
      </c>
      <c r="Y5336" s="32">
        <f t="shared" si="83"/>
        <v>47958.68</v>
      </c>
    </row>
    <row r="5337" spans="1:25" x14ac:dyDescent="0.25">
      <c r="A5337" s="83" t="s">
        <v>13005</v>
      </c>
      <c r="B5337" s="84" t="s">
        <v>5409</v>
      </c>
      <c r="C5337" s="19">
        <v>87283.93</v>
      </c>
      <c r="D5337" s="19">
        <v>1658.4</v>
      </c>
      <c r="E5337" s="19">
        <v>0</v>
      </c>
      <c r="F5337" s="19">
        <v>1658.4</v>
      </c>
      <c r="G5337" s="19">
        <v>0</v>
      </c>
      <c r="H5337" s="85">
        <v>385903.05</v>
      </c>
      <c r="I5337" s="85">
        <v>7332.16</v>
      </c>
      <c r="J5337" s="85">
        <v>6633.58</v>
      </c>
      <c r="K5337" s="85">
        <v>698.58</v>
      </c>
      <c r="L5337" s="146">
        <v>1833.04</v>
      </c>
      <c r="M5337" s="146">
        <v>2531.62</v>
      </c>
      <c r="N5337" s="146">
        <v>0</v>
      </c>
      <c r="Y5337" s="32">
        <f t="shared" si="83"/>
        <v>4190.0200000000004</v>
      </c>
    </row>
    <row r="5338" spans="1:25" x14ac:dyDescent="0.25">
      <c r="A5338" s="83" t="s">
        <v>13006</v>
      </c>
      <c r="B5338" s="84" t="s">
        <v>5410</v>
      </c>
      <c r="C5338" s="19">
        <v>106172.52</v>
      </c>
      <c r="D5338" s="19">
        <v>2017.28</v>
      </c>
      <c r="E5338" s="19">
        <v>0</v>
      </c>
      <c r="F5338" s="19">
        <v>2017.28</v>
      </c>
      <c r="G5338" s="19">
        <v>0</v>
      </c>
      <c r="H5338" s="85">
        <v>465316.82</v>
      </c>
      <c r="I5338" s="85">
        <v>8841.02</v>
      </c>
      <c r="J5338" s="85">
        <v>8069.11</v>
      </c>
      <c r="K5338" s="85">
        <v>771.91</v>
      </c>
      <c r="L5338" s="146">
        <v>2210.2600000000002</v>
      </c>
      <c r="M5338" s="146">
        <v>2982.17</v>
      </c>
      <c r="N5338" s="146">
        <v>0</v>
      </c>
      <c r="Y5338" s="32">
        <f t="shared" si="83"/>
        <v>4999.45</v>
      </c>
    </row>
    <row r="5339" spans="1:25" x14ac:dyDescent="0.25">
      <c r="A5339" s="83" t="s">
        <v>13007</v>
      </c>
      <c r="B5339" s="84" t="s">
        <v>5411</v>
      </c>
      <c r="C5339" s="19">
        <v>1335836.78</v>
      </c>
      <c r="D5339" s="19">
        <v>25380.9</v>
      </c>
      <c r="E5339" s="19">
        <v>0</v>
      </c>
      <c r="F5339" s="19">
        <v>25380.9</v>
      </c>
      <c r="G5339" s="19">
        <v>0</v>
      </c>
      <c r="H5339" s="85">
        <v>4965392.67</v>
      </c>
      <c r="I5339" s="85">
        <v>94342.46</v>
      </c>
      <c r="J5339" s="85">
        <v>101523.6</v>
      </c>
      <c r="K5339" s="85">
        <v>-7181.14</v>
      </c>
      <c r="L5339" s="146">
        <v>23585.62</v>
      </c>
      <c r="M5339" s="146">
        <v>16404.48</v>
      </c>
      <c r="N5339" s="146">
        <v>0</v>
      </c>
      <c r="Y5339" s="32">
        <f t="shared" si="83"/>
        <v>41785.380000000005</v>
      </c>
    </row>
    <row r="5340" spans="1:25" x14ac:dyDescent="0.25">
      <c r="A5340" s="83" t="s">
        <v>13008</v>
      </c>
      <c r="B5340" s="84" t="s">
        <v>5412</v>
      </c>
      <c r="C5340" s="19">
        <v>991672.4</v>
      </c>
      <c r="D5340" s="19">
        <v>18841.78</v>
      </c>
      <c r="E5340" s="19">
        <v>0</v>
      </c>
      <c r="F5340" s="19">
        <v>18841.78</v>
      </c>
      <c r="G5340" s="19">
        <v>0</v>
      </c>
      <c r="H5340" s="85">
        <v>3682577.24</v>
      </c>
      <c r="I5340" s="85">
        <v>69968.97</v>
      </c>
      <c r="J5340" s="85">
        <v>75367.100000000006</v>
      </c>
      <c r="K5340" s="85">
        <v>-5398.13</v>
      </c>
      <c r="L5340" s="146">
        <v>17492.240000000002</v>
      </c>
      <c r="M5340" s="146">
        <v>12094.11</v>
      </c>
      <c r="N5340" s="146">
        <v>0</v>
      </c>
      <c r="Y5340" s="32">
        <f t="shared" si="83"/>
        <v>30935.89</v>
      </c>
    </row>
    <row r="5341" spans="1:25" x14ac:dyDescent="0.25">
      <c r="A5341" s="83" t="s">
        <v>13009</v>
      </c>
      <c r="B5341" s="84" t="s">
        <v>5413</v>
      </c>
      <c r="C5341" s="19">
        <v>207778.97</v>
      </c>
      <c r="D5341" s="19">
        <v>3947.8</v>
      </c>
      <c r="E5341" s="19">
        <v>0</v>
      </c>
      <c r="F5341" s="19">
        <v>3947.8</v>
      </c>
      <c r="G5341" s="19">
        <v>0</v>
      </c>
      <c r="H5341" s="85">
        <v>429032.02</v>
      </c>
      <c r="I5341" s="85">
        <v>8151.61</v>
      </c>
      <c r="J5341" s="85">
        <v>15791.2</v>
      </c>
      <c r="K5341" s="85">
        <v>-7639.59</v>
      </c>
      <c r="L5341" s="146">
        <v>2037.9</v>
      </c>
      <c r="M5341" s="146">
        <v>0</v>
      </c>
      <c r="N5341" s="146">
        <v>5601.69</v>
      </c>
      <c r="Y5341" s="32">
        <f t="shared" si="83"/>
        <v>3947.8</v>
      </c>
    </row>
    <row r="5342" spans="1:25" x14ac:dyDescent="0.25">
      <c r="A5342" s="83" t="s">
        <v>13010</v>
      </c>
      <c r="B5342" s="84" t="s">
        <v>5414</v>
      </c>
      <c r="C5342" s="19">
        <v>189278.98</v>
      </c>
      <c r="D5342" s="19">
        <v>3596.3</v>
      </c>
      <c r="E5342" s="19">
        <v>0</v>
      </c>
      <c r="F5342" s="19">
        <v>3596.3</v>
      </c>
      <c r="G5342" s="19">
        <v>0</v>
      </c>
      <c r="H5342" s="85">
        <v>717716.99</v>
      </c>
      <c r="I5342" s="85">
        <v>13636.62</v>
      </c>
      <c r="J5342" s="85">
        <v>14385.2</v>
      </c>
      <c r="K5342" s="85">
        <v>-748.58</v>
      </c>
      <c r="L5342" s="146">
        <v>3409.16</v>
      </c>
      <c r="M5342" s="146">
        <v>2660.58</v>
      </c>
      <c r="N5342" s="146">
        <v>0</v>
      </c>
      <c r="Y5342" s="32">
        <f t="shared" si="83"/>
        <v>6256.88</v>
      </c>
    </row>
    <row r="5343" spans="1:25" x14ac:dyDescent="0.25">
      <c r="A5343" s="83" t="s">
        <v>13011</v>
      </c>
      <c r="B5343" s="84" t="s">
        <v>5415</v>
      </c>
      <c r="C5343" s="19">
        <v>1022666.6</v>
      </c>
      <c r="D5343" s="19">
        <v>19430.669999999998</v>
      </c>
      <c r="E5343" s="19">
        <v>0</v>
      </c>
      <c r="F5343" s="19">
        <v>19430.669999999998</v>
      </c>
      <c r="G5343" s="19">
        <v>0</v>
      </c>
      <c r="H5343" s="85">
        <v>3727284.79</v>
      </c>
      <c r="I5343" s="85">
        <v>70818.41</v>
      </c>
      <c r="J5343" s="85">
        <v>77722.66</v>
      </c>
      <c r="K5343" s="85">
        <v>-6904.25</v>
      </c>
      <c r="L5343" s="146">
        <v>17704.599999999999</v>
      </c>
      <c r="M5343" s="146">
        <v>10800.35</v>
      </c>
      <c r="N5343" s="146">
        <v>0</v>
      </c>
      <c r="Y5343" s="32">
        <f t="shared" si="83"/>
        <v>30231.019999999997</v>
      </c>
    </row>
    <row r="5344" spans="1:25" x14ac:dyDescent="0.25">
      <c r="A5344" s="83" t="s">
        <v>13012</v>
      </c>
      <c r="B5344" s="84" t="s">
        <v>5416</v>
      </c>
      <c r="C5344" s="19">
        <v>561796.97</v>
      </c>
      <c r="D5344" s="19">
        <v>10674.14</v>
      </c>
      <c r="E5344" s="19">
        <v>0</v>
      </c>
      <c r="F5344" s="19">
        <v>10674.14</v>
      </c>
      <c r="G5344" s="19">
        <v>0</v>
      </c>
      <c r="H5344" s="85">
        <v>2052829.87</v>
      </c>
      <c r="I5344" s="85">
        <v>39003.769999999997</v>
      </c>
      <c r="J5344" s="85">
        <v>42696.57</v>
      </c>
      <c r="K5344" s="85">
        <v>-3692.8</v>
      </c>
      <c r="L5344" s="146">
        <v>9750.94</v>
      </c>
      <c r="M5344" s="146">
        <v>6058.14</v>
      </c>
      <c r="N5344" s="146">
        <v>0</v>
      </c>
      <c r="Y5344" s="32">
        <f t="shared" si="83"/>
        <v>16732.28</v>
      </c>
    </row>
    <row r="5345" spans="1:25" x14ac:dyDescent="0.25">
      <c r="A5345" s="83" t="s">
        <v>13013</v>
      </c>
      <c r="B5345" s="84" t="s">
        <v>5417</v>
      </c>
      <c r="C5345" s="19">
        <v>852485.68</v>
      </c>
      <c r="D5345" s="19">
        <v>16197.23</v>
      </c>
      <c r="E5345" s="19">
        <v>0</v>
      </c>
      <c r="F5345" s="19">
        <v>16197.23</v>
      </c>
      <c r="G5345" s="19">
        <v>0</v>
      </c>
      <c r="H5345" s="85">
        <v>3169299.33</v>
      </c>
      <c r="I5345" s="85">
        <v>60216.69</v>
      </c>
      <c r="J5345" s="85">
        <v>64788.91</v>
      </c>
      <c r="K5345" s="85">
        <v>-4572.22</v>
      </c>
      <c r="L5345" s="146">
        <v>15054.17</v>
      </c>
      <c r="M5345" s="146">
        <v>10481.950000000001</v>
      </c>
      <c r="N5345" s="146">
        <v>0</v>
      </c>
      <c r="Y5345" s="32">
        <f t="shared" si="83"/>
        <v>26679.18</v>
      </c>
    </row>
    <row r="5346" spans="1:25" x14ac:dyDescent="0.25">
      <c r="A5346" s="83" t="s">
        <v>13014</v>
      </c>
      <c r="B5346" s="84" t="s">
        <v>5418</v>
      </c>
      <c r="C5346" s="19">
        <v>9597575.9399999995</v>
      </c>
      <c r="D5346" s="19">
        <v>182353.94</v>
      </c>
      <c r="E5346" s="19">
        <v>0</v>
      </c>
      <c r="F5346" s="19">
        <v>182353.94</v>
      </c>
      <c r="G5346" s="19">
        <v>0</v>
      </c>
      <c r="H5346" s="85">
        <v>35850406.770000003</v>
      </c>
      <c r="I5346" s="85">
        <v>681157.73</v>
      </c>
      <c r="J5346" s="85">
        <v>729415.77</v>
      </c>
      <c r="K5346" s="85">
        <v>-48258.04</v>
      </c>
      <c r="L5346" s="146">
        <v>170289.43</v>
      </c>
      <c r="M5346" s="146">
        <v>122031.39</v>
      </c>
      <c r="N5346" s="146">
        <v>0</v>
      </c>
      <c r="Y5346" s="32">
        <f t="shared" si="83"/>
        <v>304385.33</v>
      </c>
    </row>
    <row r="5347" spans="1:25" x14ac:dyDescent="0.25">
      <c r="A5347" s="83" t="s">
        <v>13015</v>
      </c>
      <c r="B5347" s="84" t="s">
        <v>5419</v>
      </c>
      <c r="C5347" s="19">
        <v>567784.9</v>
      </c>
      <c r="D5347" s="19">
        <v>10787.91</v>
      </c>
      <c r="E5347" s="19">
        <v>0</v>
      </c>
      <c r="F5347" s="19">
        <v>10787.91</v>
      </c>
      <c r="G5347" s="19">
        <v>0</v>
      </c>
      <c r="H5347" s="85">
        <v>2104776.7400000002</v>
      </c>
      <c r="I5347" s="85">
        <v>39990.76</v>
      </c>
      <c r="J5347" s="85">
        <v>43151.65</v>
      </c>
      <c r="K5347" s="85">
        <v>-3160.89</v>
      </c>
      <c r="L5347" s="146">
        <v>9997.69</v>
      </c>
      <c r="M5347" s="146">
        <v>6836.8</v>
      </c>
      <c r="N5347" s="146">
        <v>0</v>
      </c>
      <c r="Y5347" s="32">
        <f t="shared" si="83"/>
        <v>17624.71</v>
      </c>
    </row>
    <row r="5348" spans="1:25" x14ac:dyDescent="0.25">
      <c r="A5348" s="83" t="s">
        <v>13016</v>
      </c>
      <c r="B5348" s="84" t="s">
        <v>5420</v>
      </c>
      <c r="C5348" s="19">
        <v>565486.23</v>
      </c>
      <c r="D5348" s="19">
        <v>10744.24</v>
      </c>
      <c r="E5348" s="19">
        <v>0</v>
      </c>
      <c r="F5348" s="19">
        <v>10744.24</v>
      </c>
      <c r="G5348" s="19">
        <v>0</v>
      </c>
      <c r="H5348" s="85">
        <v>2055501.78</v>
      </c>
      <c r="I5348" s="85">
        <v>39054.53</v>
      </c>
      <c r="J5348" s="85">
        <v>42976.95</v>
      </c>
      <c r="K5348" s="85">
        <v>-3922.42</v>
      </c>
      <c r="L5348" s="146">
        <v>9763.6299999999992</v>
      </c>
      <c r="M5348" s="146">
        <v>5841.21</v>
      </c>
      <c r="N5348" s="146">
        <v>0</v>
      </c>
      <c r="Y5348" s="32">
        <f t="shared" si="83"/>
        <v>16585.45</v>
      </c>
    </row>
    <row r="5349" spans="1:25" x14ac:dyDescent="0.25">
      <c r="A5349" s="83" t="s">
        <v>13017</v>
      </c>
      <c r="B5349" s="84" t="s">
        <v>5421</v>
      </c>
      <c r="C5349" s="19">
        <v>474830.69</v>
      </c>
      <c r="D5349" s="19">
        <v>9021.7800000000007</v>
      </c>
      <c r="E5349" s="19">
        <v>0</v>
      </c>
      <c r="F5349" s="19">
        <v>9021.7800000000007</v>
      </c>
      <c r="G5349" s="19">
        <v>0</v>
      </c>
      <c r="H5349" s="85">
        <v>1847370.21</v>
      </c>
      <c r="I5349" s="85">
        <v>35100.03</v>
      </c>
      <c r="J5349" s="85">
        <v>36087.129999999997</v>
      </c>
      <c r="K5349" s="85">
        <v>-987.1</v>
      </c>
      <c r="L5349" s="146">
        <v>8775.01</v>
      </c>
      <c r="M5349" s="146">
        <v>7787.91</v>
      </c>
      <c r="N5349" s="146">
        <v>0</v>
      </c>
      <c r="Y5349" s="32">
        <f t="shared" si="83"/>
        <v>16809.690000000002</v>
      </c>
    </row>
    <row r="5350" spans="1:25" x14ac:dyDescent="0.25">
      <c r="A5350" s="83" t="s">
        <v>13018</v>
      </c>
      <c r="B5350" s="84" t="s">
        <v>5422</v>
      </c>
      <c r="C5350" s="19">
        <v>144563.5</v>
      </c>
      <c r="D5350" s="19">
        <v>2746.71</v>
      </c>
      <c r="E5350" s="19">
        <v>0</v>
      </c>
      <c r="F5350" s="19">
        <v>2746.71</v>
      </c>
      <c r="G5350" s="19">
        <v>0</v>
      </c>
      <c r="H5350" s="85">
        <v>463452.45</v>
      </c>
      <c r="I5350" s="85">
        <v>8805.6</v>
      </c>
      <c r="J5350" s="85">
        <v>10986.83</v>
      </c>
      <c r="K5350" s="85">
        <v>-2181.23</v>
      </c>
      <c r="L5350" s="146">
        <v>2201.4</v>
      </c>
      <c r="M5350" s="146">
        <v>20.170000000000002</v>
      </c>
      <c r="N5350" s="146">
        <v>0</v>
      </c>
      <c r="Y5350" s="32">
        <f t="shared" si="83"/>
        <v>2766.88</v>
      </c>
    </row>
    <row r="5351" spans="1:25" x14ac:dyDescent="0.25">
      <c r="A5351" s="83" t="s">
        <v>13019</v>
      </c>
      <c r="B5351" s="84" t="s">
        <v>5423</v>
      </c>
      <c r="C5351" s="19">
        <v>1140633.56</v>
      </c>
      <c r="D5351" s="19">
        <v>21672.04</v>
      </c>
      <c r="E5351" s="19">
        <v>0</v>
      </c>
      <c r="F5351" s="19">
        <v>21672.04</v>
      </c>
      <c r="G5351" s="19">
        <v>0</v>
      </c>
      <c r="H5351" s="85">
        <v>4377091.74</v>
      </c>
      <c r="I5351" s="85">
        <v>83164.740000000005</v>
      </c>
      <c r="J5351" s="85">
        <v>86688.15</v>
      </c>
      <c r="K5351" s="85">
        <v>-3523.41</v>
      </c>
      <c r="L5351" s="146">
        <v>20791.189999999999</v>
      </c>
      <c r="M5351" s="146">
        <v>17267.78</v>
      </c>
      <c r="N5351" s="146">
        <v>0</v>
      </c>
      <c r="Y5351" s="32">
        <f t="shared" si="83"/>
        <v>38939.82</v>
      </c>
    </row>
    <row r="5352" spans="1:25" x14ac:dyDescent="0.25">
      <c r="A5352" s="83" t="s">
        <v>13020</v>
      </c>
      <c r="B5352" s="84" t="s">
        <v>5424</v>
      </c>
      <c r="C5352" s="19">
        <v>107976.47</v>
      </c>
      <c r="D5352" s="19">
        <v>2051.5500000000002</v>
      </c>
      <c r="E5352" s="19">
        <v>0</v>
      </c>
      <c r="F5352" s="19">
        <v>2051.5500000000002</v>
      </c>
      <c r="G5352" s="19">
        <v>0</v>
      </c>
      <c r="H5352" s="85">
        <v>443852.29</v>
      </c>
      <c r="I5352" s="85">
        <v>8433.19</v>
      </c>
      <c r="J5352" s="85">
        <v>8206.2099999999991</v>
      </c>
      <c r="K5352" s="85">
        <v>226.98</v>
      </c>
      <c r="L5352" s="146">
        <v>2108.3000000000002</v>
      </c>
      <c r="M5352" s="146">
        <v>2335.2800000000002</v>
      </c>
      <c r="N5352" s="146">
        <v>0</v>
      </c>
      <c r="Y5352" s="32">
        <f t="shared" si="83"/>
        <v>4386.83</v>
      </c>
    </row>
    <row r="5353" spans="1:25" x14ac:dyDescent="0.25">
      <c r="A5353" s="83" t="s">
        <v>13021</v>
      </c>
      <c r="B5353" s="84" t="s">
        <v>5425</v>
      </c>
      <c r="C5353" s="19">
        <v>162957.95000000001</v>
      </c>
      <c r="D5353" s="19">
        <v>3096.2</v>
      </c>
      <c r="E5353" s="19">
        <v>0</v>
      </c>
      <c r="F5353" s="19">
        <v>3096.2</v>
      </c>
      <c r="G5353" s="19">
        <v>0</v>
      </c>
      <c r="H5353" s="85">
        <v>544380.39</v>
      </c>
      <c r="I5353" s="85">
        <v>10343.23</v>
      </c>
      <c r="J5353" s="85">
        <v>12384.8</v>
      </c>
      <c r="K5353" s="85">
        <v>-2041.57</v>
      </c>
      <c r="L5353" s="146">
        <v>2585.81</v>
      </c>
      <c r="M5353" s="146">
        <v>544.24</v>
      </c>
      <c r="N5353" s="146">
        <v>0</v>
      </c>
      <c r="Y5353" s="32">
        <f t="shared" si="83"/>
        <v>3640.4399999999996</v>
      </c>
    </row>
    <row r="5354" spans="1:25" x14ac:dyDescent="0.25">
      <c r="A5354" s="83" t="s">
        <v>13022</v>
      </c>
      <c r="B5354" s="84" t="s">
        <v>5426</v>
      </c>
      <c r="C5354" s="19">
        <v>537577.74</v>
      </c>
      <c r="D5354" s="19">
        <v>10213.98</v>
      </c>
      <c r="E5354" s="19">
        <v>0</v>
      </c>
      <c r="F5354" s="19">
        <v>10213.98</v>
      </c>
      <c r="G5354" s="19">
        <v>0</v>
      </c>
      <c r="H5354" s="85">
        <v>1946338.46</v>
      </c>
      <c r="I5354" s="85">
        <v>36980.43</v>
      </c>
      <c r="J5354" s="85">
        <v>40855.910000000003</v>
      </c>
      <c r="K5354" s="85">
        <v>-3875.48</v>
      </c>
      <c r="L5354" s="146">
        <v>9245.11</v>
      </c>
      <c r="M5354" s="146">
        <v>5369.63</v>
      </c>
      <c r="N5354" s="146">
        <v>0</v>
      </c>
      <c r="Y5354" s="32">
        <f t="shared" si="83"/>
        <v>15583.61</v>
      </c>
    </row>
    <row r="5355" spans="1:25" x14ac:dyDescent="0.25">
      <c r="A5355" s="83" t="s">
        <v>13023</v>
      </c>
      <c r="B5355" s="84" t="s">
        <v>5427</v>
      </c>
      <c r="C5355" s="19">
        <v>97810.51</v>
      </c>
      <c r="D5355" s="19">
        <v>1858.4</v>
      </c>
      <c r="E5355" s="19">
        <v>0</v>
      </c>
      <c r="F5355" s="19">
        <v>1858.4</v>
      </c>
      <c r="G5355" s="19">
        <v>0</v>
      </c>
      <c r="H5355" s="85">
        <v>348234.64</v>
      </c>
      <c r="I5355" s="85">
        <v>6616.46</v>
      </c>
      <c r="J5355" s="85">
        <v>7433.6</v>
      </c>
      <c r="K5355" s="85">
        <v>-817.14</v>
      </c>
      <c r="L5355" s="146">
        <v>1654.12</v>
      </c>
      <c r="M5355" s="146">
        <v>836.98</v>
      </c>
      <c r="N5355" s="146">
        <v>0</v>
      </c>
      <c r="Y5355" s="32">
        <f t="shared" si="83"/>
        <v>2695.38</v>
      </c>
    </row>
    <row r="5356" spans="1:25" x14ac:dyDescent="0.25">
      <c r="A5356" s="83" t="s">
        <v>13024</v>
      </c>
      <c r="B5356" s="84" t="s">
        <v>5428</v>
      </c>
      <c r="C5356" s="19">
        <v>329197.96000000002</v>
      </c>
      <c r="D5356" s="19">
        <v>6254.76</v>
      </c>
      <c r="E5356" s="19">
        <v>0</v>
      </c>
      <c r="F5356" s="19">
        <v>6254.76</v>
      </c>
      <c r="G5356" s="19">
        <v>0</v>
      </c>
      <c r="H5356" s="85">
        <v>1413157.61</v>
      </c>
      <c r="I5356" s="85">
        <v>26849.99</v>
      </c>
      <c r="J5356" s="85">
        <v>25019.040000000001</v>
      </c>
      <c r="K5356" s="85">
        <v>1830.95</v>
      </c>
      <c r="L5356" s="146">
        <v>6712.5</v>
      </c>
      <c r="M5356" s="146">
        <v>8543.4500000000007</v>
      </c>
      <c r="N5356" s="146">
        <v>0</v>
      </c>
      <c r="Y5356" s="32">
        <f t="shared" si="83"/>
        <v>14798.210000000001</v>
      </c>
    </row>
    <row r="5357" spans="1:25" x14ac:dyDescent="0.25">
      <c r="A5357" s="83" t="s">
        <v>13025</v>
      </c>
      <c r="B5357" s="84" t="s">
        <v>5429</v>
      </c>
      <c r="C5357" s="19">
        <v>252721.24</v>
      </c>
      <c r="D5357" s="19">
        <v>4801.7</v>
      </c>
      <c r="E5357" s="19">
        <v>0</v>
      </c>
      <c r="F5357" s="19">
        <v>4801.7</v>
      </c>
      <c r="G5357" s="19">
        <v>0</v>
      </c>
      <c r="H5357" s="85">
        <v>934362.54</v>
      </c>
      <c r="I5357" s="85">
        <v>17752.89</v>
      </c>
      <c r="J5357" s="85">
        <v>19206.810000000001</v>
      </c>
      <c r="K5357" s="85">
        <v>-1453.92</v>
      </c>
      <c r="L5357" s="146">
        <v>4438.22</v>
      </c>
      <c r="M5357" s="146">
        <v>2984.3</v>
      </c>
      <c r="N5357" s="146">
        <v>0</v>
      </c>
      <c r="Y5357" s="32">
        <f t="shared" si="83"/>
        <v>7786</v>
      </c>
    </row>
    <row r="5358" spans="1:25" x14ac:dyDescent="0.25">
      <c r="A5358" s="83" t="s">
        <v>13026</v>
      </c>
      <c r="B5358" s="84" t="s">
        <v>5430</v>
      </c>
      <c r="C5358" s="19">
        <v>122836.17</v>
      </c>
      <c r="D5358" s="19">
        <v>2333.89</v>
      </c>
      <c r="E5358" s="19">
        <v>0</v>
      </c>
      <c r="F5358" s="19">
        <v>2333.89</v>
      </c>
      <c r="G5358" s="19">
        <v>0</v>
      </c>
      <c r="H5358" s="85">
        <v>453316.91</v>
      </c>
      <c r="I5358" s="85">
        <v>8613.02</v>
      </c>
      <c r="J5358" s="85">
        <v>9335.5499999999993</v>
      </c>
      <c r="K5358" s="85">
        <v>-722.53</v>
      </c>
      <c r="L5358" s="146">
        <v>2153.2600000000002</v>
      </c>
      <c r="M5358" s="146">
        <v>1430.73</v>
      </c>
      <c r="N5358" s="146">
        <v>0</v>
      </c>
      <c r="Y5358" s="32">
        <f t="shared" si="83"/>
        <v>3764.62</v>
      </c>
    </row>
    <row r="5359" spans="1:25" x14ac:dyDescent="0.25">
      <c r="A5359" s="83" t="s">
        <v>13027</v>
      </c>
      <c r="B5359" s="84" t="s">
        <v>5431</v>
      </c>
      <c r="C5359" s="19">
        <v>320557.59000000003</v>
      </c>
      <c r="D5359" s="19">
        <v>6090.6</v>
      </c>
      <c r="E5359" s="19">
        <v>0</v>
      </c>
      <c r="F5359" s="19">
        <v>6090.6</v>
      </c>
      <c r="G5359" s="19">
        <v>0</v>
      </c>
      <c r="H5359" s="85">
        <v>1165674.98</v>
      </c>
      <c r="I5359" s="85">
        <v>22147.82</v>
      </c>
      <c r="J5359" s="85">
        <v>24362.38</v>
      </c>
      <c r="K5359" s="85">
        <v>-2214.56</v>
      </c>
      <c r="L5359" s="146">
        <v>5536.96</v>
      </c>
      <c r="M5359" s="146">
        <v>3322.4</v>
      </c>
      <c r="N5359" s="146">
        <v>0</v>
      </c>
      <c r="Y5359" s="32">
        <f t="shared" si="83"/>
        <v>9413</v>
      </c>
    </row>
    <row r="5360" spans="1:25" x14ac:dyDescent="0.25">
      <c r="A5360" s="83" t="s">
        <v>13028</v>
      </c>
      <c r="B5360" s="84" t="s">
        <v>5432</v>
      </c>
      <c r="C5360" s="19">
        <v>90300.39</v>
      </c>
      <c r="D5360" s="19">
        <v>1715.71</v>
      </c>
      <c r="E5360" s="19">
        <v>0</v>
      </c>
      <c r="F5360" s="19">
        <v>1715.71</v>
      </c>
      <c r="G5360" s="19">
        <v>0</v>
      </c>
      <c r="H5360" s="85">
        <v>350970.79</v>
      </c>
      <c r="I5360" s="85">
        <v>6668.45</v>
      </c>
      <c r="J5360" s="85">
        <v>6862.83</v>
      </c>
      <c r="K5360" s="85">
        <v>-194.38</v>
      </c>
      <c r="L5360" s="146">
        <v>1667.11</v>
      </c>
      <c r="M5360" s="146">
        <v>1472.73</v>
      </c>
      <c r="N5360" s="146">
        <v>0</v>
      </c>
      <c r="Y5360" s="32">
        <f t="shared" si="83"/>
        <v>3188.44</v>
      </c>
    </row>
    <row r="5361" spans="1:25" x14ac:dyDescent="0.25">
      <c r="A5361" s="83" t="s">
        <v>13029</v>
      </c>
      <c r="B5361" s="84" t="s">
        <v>5433</v>
      </c>
      <c r="C5361" s="19">
        <v>249741.17</v>
      </c>
      <c r="D5361" s="19">
        <v>4745.08</v>
      </c>
      <c r="E5361" s="19">
        <v>0</v>
      </c>
      <c r="F5361" s="19">
        <v>4745.08</v>
      </c>
      <c r="G5361" s="19">
        <v>0</v>
      </c>
      <c r="H5361" s="85">
        <v>883831.6</v>
      </c>
      <c r="I5361" s="85">
        <v>16792.8</v>
      </c>
      <c r="J5361" s="85">
        <v>18980.330000000002</v>
      </c>
      <c r="K5361" s="85">
        <v>-2187.5300000000002</v>
      </c>
      <c r="L5361" s="146">
        <v>4198.2</v>
      </c>
      <c r="M5361" s="146">
        <v>2010.67</v>
      </c>
      <c r="N5361" s="146">
        <v>0</v>
      </c>
      <c r="Y5361" s="32">
        <f t="shared" si="83"/>
        <v>6755.75</v>
      </c>
    </row>
    <row r="5362" spans="1:25" x14ac:dyDescent="0.25">
      <c r="A5362" s="83" t="s">
        <v>13030</v>
      </c>
      <c r="B5362" s="84" t="s">
        <v>5434</v>
      </c>
      <c r="C5362" s="19">
        <v>107631.57</v>
      </c>
      <c r="D5362" s="19">
        <v>2045</v>
      </c>
      <c r="E5362" s="19">
        <v>0</v>
      </c>
      <c r="F5362" s="19">
        <v>2045</v>
      </c>
      <c r="G5362" s="19">
        <v>0</v>
      </c>
      <c r="H5362" s="85">
        <v>411033.27</v>
      </c>
      <c r="I5362" s="85">
        <v>7809.63</v>
      </c>
      <c r="J5362" s="85">
        <v>8180</v>
      </c>
      <c r="K5362" s="85">
        <v>-370.37</v>
      </c>
      <c r="L5362" s="146">
        <v>1952.41</v>
      </c>
      <c r="M5362" s="146">
        <v>1582.04</v>
      </c>
      <c r="N5362" s="146">
        <v>0</v>
      </c>
      <c r="Y5362" s="32">
        <f t="shared" si="83"/>
        <v>3627.04</v>
      </c>
    </row>
    <row r="5363" spans="1:25" x14ac:dyDescent="0.25">
      <c r="A5363" s="83" t="s">
        <v>13031</v>
      </c>
      <c r="B5363" s="84" t="s">
        <v>5435</v>
      </c>
      <c r="C5363" s="19">
        <v>99211.28</v>
      </c>
      <c r="D5363" s="19">
        <v>1885.02</v>
      </c>
      <c r="E5363" s="19">
        <v>0</v>
      </c>
      <c r="F5363" s="19">
        <v>1885.02</v>
      </c>
      <c r="G5363" s="19">
        <v>0</v>
      </c>
      <c r="H5363" s="85">
        <v>322489.48</v>
      </c>
      <c r="I5363" s="85">
        <v>6127.3</v>
      </c>
      <c r="J5363" s="85">
        <v>7540.06</v>
      </c>
      <c r="K5363" s="85">
        <v>-1412.76</v>
      </c>
      <c r="L5363" s="146">
        <v>1531.83</v>
      </c>
      <c r="M5363" s="146">
        <v>119.07</v>
      </c>
      <c r="N5363" s="146">
        <v>0</v>
      </c>
      <c r="Y5363" s="32">
        <f t="shared" si="83"/>
        <v>2004.09</v>
      </c>
    </row>
    <row r="5364" spans="1:25" x14ac:dyDescent="0.25">
      <c r="A5364" s="83" t="s">
        <v>13032</v>
      </c>
      <c r="B5364" s="84" t="s">
        <v>5436</v>
      </c>
      <c r="C5364" s="19">
        <v>102499.57</v>
      </c>
      <c r="D5364" s="19">
        <v>1947.49</v>
      </c>
      <c r="E5364" s="19">
        <v>0</v>
      </c>
      <c r="F5364" s="19">
        <v>1947.49</v>
      </c>
      <c r="G5364" s="19">
        <v>0</v>
      </c>
      <c r="H5364" s="85">
        <v>384814.66</v>
      </c>
      <c r="I5364" s="85">
        <v>7311.48</v>
      </c>
      <c r="J5364" s="85">
        <v>7789.97</v>
      </c>
      <c r="K5364" s="85">
        <v>-478.49</v>
      </c>
      <c r="L5364" s="146">
        <v>1827.87</v>
      </c>
      <c r="M5364" s="146">
        <v>1349.38</v>
      </c>
      <c r="N5364" s="146">
        <v>0</v>
      </c>
      <c r="Y5364" s="32">
        <f t="shared" si="83"/>
        <v>3296.87</v>
      </c>
    </row>
    <row r="5365" spans="1:25" x14ac:dyDescent="0.25">
      <c r="A5365" s="83" t="s">
        <v>13033</v>
      </c>
      <c r="B5365" s="84" t="s">
        <v>5437</v>
      </c>
      <c r="C5365" s="19">
        <v>15347.24</v>
      </c>
      <c r="D5365" s="19">
        <v>291.60000000000002</v>
      </c>
      <c r="E5365" s="19">
        <v>0</v>
      </c>
      <c r="F5365" s="19">
        <v>291.60000000000002</v>
      </c>
      <c r="G5365" s="19">
        <v>0</v>
      </c>
      <c r="H5365" s="85">
        <v>63146.41</v>
      </c>
      <c r="I5365" s="85">
        <v>1199.78</v>
      </c>
      <c r="J5365" s="85">
        <v>1166.3900000000001</v>
      </c>
      <c r="K5365" s="85">
        <v>33.39</v>
      </c>
      <c r="L5365" s="146">
        <v>299.95</v>
      </c>
      <c r="M5365" s="146">
        <v>333.34</v>
      </c>
      <c r="N5365" s="146">
        <v>0</v>
      </c>
      <c r="Y5365" s="32">
        <f t="shared" si="83"/>
        <v>624.94000000000005</v>
      </c>
    </row>
    <row r="5366" spans="1:25" x14ac:dyDescent="0.25">
      <c r="A5366" s="83" t="s">
        <v>13034</v>
      </c>
      <c r="B5366" s="84" t="s">
        <v>5438</v>
      </c>
      <c r="C5366" s="19">
        <v>47513.61</v>
      </c>
      <c r="D5366" s="19">
        <v>902.76</v>
      </c>
      <c r="E5366" s="19">
        <v>0</v>
      </c>
      <c r="F5366" s="19">
        <v>902.76</v>
      </c>
      <c r="G5366" s="19">
        <v>0</v>
      </c>
      <c r="H5366" s="85">
        <v>162825.75</v>
      </c>
      <c r="I5366" s="85">
        <v>3093.69</v>
      </c>
      <c r="J5366" s="85">
        <v>3611.03</v>
      </c>
      <c r="K5366" s="85">
        <v>-517.34</v>
      </c>
      <c r="L5366" s="146">
        <v>773.42</v>
      </c>
      <c r="M5366" s="146">
        <v>256.08</v>
      </c>
      <c r="N5366" s="146">
        <v>0</v>
      </c>
      <c r="Y5366" s="32">
        <f t="shared" si="83"/>
        <v>1158.8399999999999</v>
      </c>
    </row>
    <row r="5367" spans="1:25" x14ac:dyDescent="0.25">
      <c r="A5367" s="83" t="s">
        <v>13035</v>
      </c>
      <c r="B5367" s="84" t="s">
        <v>5439</v>
      </c>
      <c r="C5367" s="19">
        <v>53972.95</v>
      </c>
      <c r="D5367" s="19">
        <v>1025.49</v>
      </c>
      <c r="E5367" s="19">
        <v>0</v>
      </c>
      <c r="F5367" s="19">
        <v>1025.49</v>
      </c>
      <c r="G5367" s="19">
        <v>0</v>
      </c>
      <c r="H5367" s="85">
        <v>208240.08</v>
      </c>
      <c r="I5367" s="85">
        <v>3956.56</v>
      </c>
      <c r="J5367" s="85">
        <v>4101.9399999999996</v>
      </c>
      <c r="K5367" s="85">
        <v>-145.38</v>
      </c>
      <c r="L5367" s="146">
        <v>989.14</v>
      </c>
      <c r="M5367" s="146">
        <v>843.76</v>
      </c>
      <c r="N5367" s="146">
        <v>0</v>
      </c>
      <c r="Y5367" s="32">
        <f t="shared" si="83"/>
        <v>1869.25</v>
      </c>
    </row>
    <row r="5368" spans="1:25" x14ac:dyDescent="0.25">
      <c r="A5368" s="83" t="s">
        <v>13036</v>
      </c>
      <c r="B5368" s="84" t="s">
        <v>5440</v>
      </c>
      <c r="C5368" s="19">
        <v>81780.37</v>
      </c>
      <c r="D5368" s="19">
        <v>1553.83</v>
      </c>
      <c r="E5368" s="19">
        <v>0</v>
      </c>
      <c r="F5368" s="19">
        <v>1553.83</v>
      </c>
      <c r="G5368" s="19">
        <v>0</v>
      </c>
      <c r="H5368" s="85">
        <v>280330.75</v>
      </c>
      <c r="I5368" s="85">
        <v>5326.28</v>
      </c>
      <c r="J5368" s="85">
        <v>6215.31</v>
      </c>
      <c r="K5368" s="85">
        <v>-889.03</v>
      </c>
      <c r="L5368" s="146">
        <v>1331.57</v>
      </c>
      <c r="M5368" s="146">
        <v>442.54</v>
      </c>
      <c r="N5368" s="146">
        <v>0</v>
      </c>
      <c r="Y5368" s="32">
        <f t="shared" si="83"/>
        <v>1996.37</v>
      </c>
    </row>
    <row r="5369" spans="1:25" x14ac:dyDescent="0.25">
      <c r="A5369" s="83" t="s">
        <v>13037</v>
      </c>
      <c r="B5369" s="84" t="s">
        <v>5441</v>
      </c>
      <c r="C5369" s="19">
        <v>23277.52</v>
      </c>
      <c r="D5369" s="19">
        <v>442.27</v>
      </c>
      <c r="E5369" s="19">
        <v>0</v>
      </c>
      <c r="F5369" s="19">
        <v>442.27</v>
      </c>
      <c r="G5369" s="19">
        <v>0</v>
      </c>
      <c r="H5369" s="85">
        <v>76840.98</v>
      </c>
      <c r="I5369" s="85">
        <v>1459.98</v>
      </c>
      <c r="J5369" s="85">
        <v>1769.09</v>
      </c>
      <c r="K5369" s="85">
        <v>-309.11</v>
      </c>
      <c r="L5369" s="146">
        <v>365</v>
      </c>
      <c r="M5369" s="146">
        <v>55.89</v>
      </c>
      <c r="N5369" s="146">
        <v>0</v>
      </c>
      <c r="Y5369" s="32">
        <f t="shared" si="83"/>
        <v>498.15999999999997</v>
      </c>
    </row>
    <row r="5370" spans="1:25" x14ac:dyDescent="0.25">
      <c r="A5370" s="83" t="s">
        <v>13038</v>
      </c>
      <c r="B5370" s="84" t="s">
        <v>5442</v>
      </c>
      <c r="C5370" s="19">
        <v>416789.66</v>
      </c>
      <c r="D5370" s="19">
        <v>7919</v>
      </c>
      <c r="E5370" s="19">
        <v>0</v>
      </c>
      <c r="F5370" s="19">
        <v>7919</v>
      </c>
      <c r="G5370" s="19">
        <v>0</v>
      </c>
      <c r="H5370" s="85">
        <v>1681071.24</v>
      </c>
      <c r="I5370" s="85">
        <v>31940.35</v>
      </c>
      <c r="J5370" s="85">
        <v>31676.01</v>
      </c>
      <c r="K5370" s="85">
        <v>264.33999999999997</v>
      </c>
      <c r="L5370" s="146">
        <v>7985.09</v>
      </c>
      <c r="M5370" s="146">
        <v>8249.43</v>
      </c>
      <c r="N5370" s="146">
        <v>0</v>
      </c>
      <c r="Y5370" s="32">
        <f t="shared" si="83"/>
        <v>16168.43</v>
      </c>
    </row>
    <row r="5371" spans="1:25" x14ac:dyDescent="0.25">
      <c r="A5371" s="83" t="s">
        <v>13039</v>
      </c>
      <c r="B5371" s="84" t="s">
        <v>5443</v>
      </c>
      <c r="C5371" s="19">
        <v>177978.37</v>
      </c>
      <c r="D5371" s="19">
        <v>3381.59</v>
      </c>
      <c r="E5371" s="19">
        <v>0</v>
      </c>
      <c r="F5371" s="19">
        <v>3381.59</v>
      </c>
      <c r="G5371" s="19">
        <v>0</v>
      </c>
      <c r="H5371" s="85">
        <v>651632.47</v>
      </c>
      <c r="I5371" s="85">
        <v>12381.02</v>
      </c>
      <c r="J5371" s="85">
        <v>13526.36</v>
      </c>
      <c r="K5371" s="85">
        <v>-1145.3399999999999</v>
      </c>
      <c r="L5371" s="146">
        <v>3095.26</v>
      </c>
      <c r="M5371" s="146">
        <v>1949.92</v>
      </c>
      <c r="N5371" s="146">
        <v>0</v>
      </c>
      <c r="Y5371" s="32">
        <f t="shared" si="83"/>
        <v>5331.51</v>
      </c>
    </row>
    <row r="5372" spans="1:25" x14ac:dyDescent="0.25">
      <c r="A5372" s="83" t="s">
        <v>13040</v>
      </c>
      <c r="B5372" s="84" t="s">
        <v>5444</v>
      </c>
      <c r="C5372" s="19">
        <v>25694.240000000002</v>
      </c>
      <c r="D5372" s="19">
        <v>488.19</v>
      </c>
      <c r="E5372" s="19">
        <v>0</v>
      </c>
      <c r="F5372" s="19">
        <v>488.19</v>
      </c>
      <c r="G5372" s="19">
        <v>0</v>
      </c>
      <c r="H5372" s="85">
        <v>100712.8</v>
      </c>
      <c r="I5372" s="85">
        <v>1913.54</v>
      </c>
      <c r="J5372" s="85">
        <v>1952.76</v>
      </c>
      <c r="K5372" s="85">
        <v>-39.22</v>
      </c>
      <c r="L5372" s="146">
        <v>478.39</v>
      </c>
      <c r="M5372" s="146">
        <v>439.17</v>
      </c>
      <c r="N5372" s="146">
        <v>0</v>
      </c>
      <c r="Y5372" s="32">
        <f t="shared" si="83"/>
        <v>927.36</v>
      </c>
    </row>
    <row r="5373" spans="1:25" x14ac:dyDescent="0.25">
      <c r="A5373" s="83" t="s">
        <v>13041</v>
      </c>
      <c r="B5373" s="84" t="s">
        <v>5445</v>
      </c>
      <c r="C5373" s="19">
        <v>75137.039999999994</v>
      </c>
      <c r="D5373" s="19">
        <v>1427.61</v>
      </c>
      <c r="E5373" s="19">
        <v>0</v>
      </c>
      <c r="F5373" s="19">
        <v>1427.61</v>
      </c>
      <c r="G5373" s="19">
        <v>0</v>
      </c>
      <c r="H5373" s="85">
        <v>231967.89</v>
      </c>
      <c r="I5373" s="85">
        <v>4407.3900000000003</v>
      </c>
      <c r="J5373" s="85">
        <v>5710.42</v>
      </c>
      <c r="K5373" s="85">
        <v>-1303.03</v>
      </c>
      <c r="L5373" s="146">
        <v>1101.8499999999999</v>
      </c>
      <c r="M5373" s="146">
        <v>0</v>
      </c>
      <c r="N5373" s="146">
        <v>201.18</v>
      </c>
      <c r="Y5373" s="32">
        <f t="shared" si="83"/>
        <v>1427.61</v>
      </c>
    </row>
    <row r="5374" spans="1:25" x14ac:dyDescent="0.25">
      <c r="A5374" s="83" t="s">
        <v>13042</v>
      </c>
      <c r="B5374" s="84" t="s">
        <v>5446</v>
      </c>
      <c r="C5374" s="19">
        <v>174776.59</v>
      </c>
      <c r="D5374" s="19">
        <v>3320.76</v>
      </c>
      <c r="E5374" s="19">
        <v>0</v>
      </c>
      <c r="F5374" s="19">
        <v>3320.76</v>
      </c>
      <c r="G5374" s="19">
        <v>0</v>
      </c>
      <c r="H5374" s="85">
        <v>547088.81999999995</v>
      </c>
      <c r="I5374" s="85">
        <v>10394.69</v>
      </c>
      <c r="J5374" s="85">
        <v>13283.02</v>
      </c>
      <c r="K5374" s="85">
        <v>-2888.33</v>
      </c>
      <c r="L5374" s="146">
        <v>2598.67</v>
      </c>
      <c r="M5374" s="146">
        <v>0</v>
      </c>
      <c r="N5374" s="146">
        <v>289.66000000000003</v>
      </c>
      <c r="Y5374" s="32">
        <f t="shared" si="83"/>
        <v>3320.76</v>
      </c>
    </row>
    <row r="5375" spans="1:25" x14ac:dyDescent="0.25">
      <c r="A5375" s="83" t="s">
        <v>13043</v>
      </c>
      <c r="B5375" s="84" t="s">
        <v>5447</v>
      </c>
      <c r="C5375" s="19">
        <v>16506.36</v>
      </c>
      <c r="D5375" s="19">
        <v>313.62</v>
      </c>
      <c r="E5375" s="19">
        <v>0</v>
      </c>
      <c r="F5375" s="19">
        <v>313.62</v>
      </c>
      <c r="G5375" s="19">
        <v>0</v>
      </c>
      <c r="H5375" s="85">
        <v>57797.45</v>
      </c>
      <c r="I5375" s="85">
        <v>1098.1500000000001</v>
      </c>
      <c r="J5375" s="85">
        <v>1254.48</v>
      </c>
      <c r="K5375" s="85">
        <v>-156.33000000000001</v>
      </c>
      <c r="L5375" s="146">
        <v>274.54000000000002</v>
      </c>
      <c r="M5375" s="146">
        <v>118.21</v>
      </c>
      <c r="N5375" s="146">
        <v>0</v>
      </c>
      <c r="Y5375" s="32">
        <f t="shared" si="83"/>
        <v>431.83</v>
      </c>
    </row>
    <row r="5376" spans="1:25" x14ac:dyDescent="0.25">
      <c r="A5376" s="83" t="s">
        <v>13044</v>
      </c>
      <c r="B5376" s="84" t="s">
        <v>5448</v>
      </c>
      <c r="C5376" s="19">
        <v>35796.18</v>
      </c>
      <c r="D5376" s="19">
        <v>680.13</v>
      </c>
      <c r="E5376" s="19">
        <v>0</v>
      </c>
      <c r="F5376" s="19">
        <v>680.13</v>
      </c>
      <c r="G5376" s="19">
        <v>0</v>
      </c>
      <c r="H5376" s="85">
        <v>114777.2</v>
      </c>
      <c r="I5376" s="85">
        <v>2180.77</v>
      </c>
      <c r="J5376" s="85">
        <v>2720.51</v>
      </c>
      <c r="K5376" s="85">
        <v>-539.74</v>
      </c>
      <c r="L5376" s="146">
        <v>545.19000000000005</v>
      </c>
      <c r="M5376" s="146">
        <v>5.45</v>
      </c>
      <c r="N5376" s="146">
        <v>0</v>
      </c>
      <c r="Y5376" s="32">
        <f t="shared" si="83"/>
        <v>685.58</v>
      </c>
    </row>
    <row r="5377" spans="1:25" x14ac:dyDescent="0.25">
      <c r="A5377" s="83" t="s">
        <v>13045</v>
      </c>
      <c r="B5377" s="84" t="s">
        <v>5449</v>
      </c>
      <c r="C5377" s="19">
        <v>62930.559999999998</v>
      </c>
      <c r="D5377" s="19">
        <v>1195.68</v>
      </c>
      <c r="E5377" s="19">
        <v>0</v>
      </c>
      <c r="F5377" s="19">
        <v>1195.68</v>
      </c>
      <c r="G5377" s="19">
        <v>0</v>
      </c>
      <c r="H5377" s="85">
        <v>220736.07</v>
      </c>
      <c r="I5377" s="85">
        <v>4193.99</v>
      </c>
      <c r="J5377" s="85">
        <v>4782.72</v>
      </c>
      <c r="K5377" s="85">
        <v>-588.73</v>
      </c>
      <c r="L5377" s="146">
        <v>1048.5</v>
      </c>
      <c r="M5377" s="146">
        <v>459.77</v>
      </c>
      <c r="N5377" s="146">
        <v>0</v>
      </c>
      <c r="Y5377" s="32">
        <f t="shared" si="83"/>
        <v>1655.45</v>
      </c>
    </row>
    <row r="5378" spans="1:25" x14ac:dyDescent="0.25">
      <c r="A5378" s="83" t="s">
        <v>13046</v>
      </c>
      <c r="B5378" s="84" t="s">
        <v>5450</v>
      </c>
      <c r="C5378" s="19">
        <v>911847.59</v>
      </c>
      <c r="D5378" s="19">
        <v>17325.11</v>
      </c>
      <c r="E5378" s="19">
        <v>0</v>
      </c>
      <c r="F5378" s="19">
        <v>17325.11</v>
      </c>
      <c r="G5378" s="19">
        <v>0</v>
      </c>
      <c r="H5378" s="85">
        <v>3649371.13</v>
      </c>
      <c r="I5378" s="85">
        <v>69338.05</v>
      </c>
      <c r="J5378" s="85">
        <v>69300.42</v>
      </c>
      <c r="K5378" s="85">
        <v>37.630000000000003</v>
      </c>
      <c r="L5378" s="146">
        <v>17334.509999999998</v>
      </c>
      <c r="M5378" s="146">
        <v>17372.14</v>
      </c>
      <c r="N5378" s="146">
        <v>0</v>
      </c>
      <c r="Y5378" s="32">
        <f t="shared" si="83"/>
        <v>34697.25</v>
      </c>
    </row>
    <row r="5379" spans="1:25" x14ac:dyDescent="0.25">
      <c r="A5379" s="83" t="s">
        <v>13047</v>
      </c>
      <c r="B5379" s="84" t="s">
        <v>5451</v>
      </c>
      <c r="C5379" s="19">
        <v>30378.65</v>
      </c>
      <c r="D5379" s="19">
        <v>577.20000000000005</v>
      </c>
      <c r="E5379" s="19">
        <v>0</v>
      </c>
      <c r="F5379" s="19">
        <v>577.20000000000005</v>
      </c>
      <c r="G5379" s="19">
        <v>0</v>
      </c>
      <c r="H5379" s="85">
        <v>109357.72</v>
      </c>
      <c r="I5379" s="85">
        <v>2077.8000000000002</v>
      </c>
      <c r="J5379" s="85">
        <v>2308.7800000000002</v>
      </c>
      <c r="K5379" s="85">
        <v>-230.98</v>
      </c>
      <c r="L5379" s="146">
        <v>519.45000000000005</v>
      </c>
      <c r="M5379" s="146">
        <v>288.47000000000003</v>
      </c>
      <c r="N5379" s="146">
        <v>0</v>
      </c>
      <c r="Y5379" s="32">
        <f t="shared" si="83"/>
        <v>865.67000000000007</v>
      </c>
    </row>
    <row r="5380" spans="1:25" x14ac:dyDescent="0.25">
      <c r="A5380" s="83" t="s">
        <v>13048</v>
      </c>
      <c r="B5380" s="84" t="s">
        <v>5452</v>
      </c>
      <c r="C5380" s="19">
        <v>116902.02</v>
      </c>
      <c r="D5380" s="19">
        <v>2221.14</v>
      </c>
      <c r="E5380" s="19">
        <v>0</v>
      </c>
      <c r="F5380" s="19">
        <v>2221.14</v>
      </c>
      <c r="G5380" s="19">
        <v>0</v>
      </c>
      <c r="H5380" s="85">
        <v>486875.18</v>
      </c>
      <c r="I5380" s="85">
        <v>9250.6299999999992</v>
      </c>
      <c r="J5380" s="85">
        <v>8884.5499999999993</v>
      </c>
      <c r="K5380" s="85">
        <v>366.08</v>
      </c>
      <c r="L5380" s="146">
        <v>2312.66</v>
      </c>
      <c r="M5380" s="146">
        <v>2678.74</v>
      </c>
      <c r="N5380" s="146">
        <v>0</v>
      </c>
      <c r="Y5380" s="32">
        <f t="shared" si="83"/>
        <v>4899.8799999999992</v>
      </c>
    </row>
    <row r="5381" spans="1:25" x14ac:dyDescent="0.25">
      <c r="A5381" s="83" t="s">
        <v>13049</v>
      </c>
      <c r="B5381" s="84" t="s">
        <v>5453</v>
      </c>
      <c r="C5381" s="19">
        <v>65442.84</v>
      </c>
      <c r="D5381" s="19">
        <v>1243.42</v>
      </c>
      <c r="E5381" s="19">
        <v>0</v>
      </c>
      <c r="F5381" s="19">
        <v>1243.42</v>
      </c>
      <c r="G5381" s="19">
        <v>0</v>
      </c>
      <c r="H5381" s="85">
        <v>200333.02</v>
      </c>
      <c r="I5381" s="85">
        <v>3806.33</v>
      </c>
      <c r="J5381" s="85">
        <v>4973.66</v>
      </c>
      <c r="K5381" s="85">
        <v>-1167.33</v>
      </c>
      <c r="L5381" s="146">
        <v>951.58</v>
      </c>
      <c r="M5381" s="146">
        <v>0</v>
      </c>
      <c r="N5381" s="146">
        <v>215.75</v>
      </c>
      <c r="Y5381" s="32">
        <f t="shared" si="83"/>
        <v>1243.42</v>
      </c>
    </row>
    <row r="5382" spans="1:25" x14ac:dyDescent="0.25">
      <c r="A5382" s="83" t="s">
        <v>13050</v>
      </c>
      <c r="B5382" s="84" t="s">
        <v>5454</v>
      </c>
      <c r="C5382" s="19">
        <v>941306.25</v>
      </c>
      <c r="D5382" s="19">
        <v>17884.82</v>
      </c>
      <c r="E5382" s="19">
        <v>0</v>
      </c>
      <c r="F5382" s="19">
        <v>17884.82</v>
      </c>
      <c r="G5382" s="19">
        <v>0</v>
      </c>
      <c r="H5382" s="85">
        <v>4092663.53</v>
      </c>
      <c r="I5382" s="85">
        <v>77760.61</v>
      </c>
      <c r="J5382" s="85">
        <v>71539.28</v>
      </c>
      <c r="K5382" s="85">
        <v>6221.33</v>
      </c>
      <c r="L5382" s="146">
        <v>19440.150000000001</v>
      </c>
      <c r="M5382" s="146">
        <v>25661.48</v>
      </c>
      <c r="N5382" s="146">
        <v>0</v>
      </c>
      <c r="Y5382" s="32">
        <f t="shared" si="83"/>
        <v>43546.3</v>
      </c>
    </row>
    <row r="5383" spans="1:25" x14ac:dyDescent="0.25">
      <c r="A5383" s="83" t="s">
        <v>13051</v>
      </c>
      <c r="B5383" s="84" t="s">
        <v>4539</v>
      </c>
      <c r="C5383" s="19">
        <v>23337.85</v>
      </c>
      <c r="D5383" s="19">
        <v>443.42</v>
      </c>
      <c r="E5383" s="19">
        <v>0</v>
      </c>
      <c r="F5383" s="19">
        <v>443.42</v>
      </c>
      <c r="G5383" s="19">
        <v>0</v>
      </c>
      <c r="H5383" s="85">
        <v>82846.13</v>
      </c>
      <c r="I5383" s="85">
        <v>1574.08</v>
      </c>
      <c r="J5383" s="85">
        <v>1773.68</v>
      </c>
      <c r="K5383" s="85">
        <v>-199.6</v>
      </c>
      <c r="L5383" s="146">
        <v>393.52</v>
      </c>
      <c r="M5383" s="146">
        <v>193.92</v>
      </c>
      <c r="N5383" s="146">
        <v>0</v>
      </c>
      <c r="Y5383" s="32">
        <f t="shared" si="83"/>
        <v>637.34</v>
      </c>
    </row>
    <row r="5384" spans="1:25" x14ac:dyDescent="0.25">
      <c r="A5384" s="83" t="s">
        <v>13052</v>
      </c>
      <c r="B5384" s="84" t="s">
        <v>5455</v>
      </c>
      <c r="C5384" s="19">
        <v>45141.48</v>
      </c>
      <c r="D5384" s="19">
        <v>857.69</v>
      </c>
      <c r="E5384" s="19">
        <v>0</v>
      </c>
      <c r="F5384" s="19">
        <v>857.69</v>
      </c>
      <c r="G5384" s="19">
        <v>0</v>
      </c>
      <c r="H5384" s="85">
        <v>128305.99</v>
      </c>
      <c r="I5384" s="85">
        <v>2437.81</v>
      </c>
      <c r="J5384" s="85">
        <v>3430.75</v>
      </c>
      <c r="K5384" s="85">
        <v>-992.94</v>
      </c>
      <c r="L5384" s="146">
        <v>609.45000000000005</v>
      </c>
      <c r="M5384" s="146">
        <v>0</v>
      </c>
      <c r="N5384" s="146">
        <v>383.49</v>
      </c>
      <c r="Y5384" s="32">
        <f t="shared" si="83"/>
        <v>857.69</v>
      </c>
    </row>
    <row r="5385" spans="1:25" x14ac:dyDescent="0.25">
      <c r="A5385" s="83" t="s">
        <v>13053</v>
      </c>
      <c r="B5385" s="84" t="s">
        <v>5456</v>
      </c>
      <c r="C5385" s="19">
        <v>213987.20000000001</v>
      </c>
      <c r="D5385" s="19">
        <v>4065.76</v>
      </c>
      <c r="E5385" s="19">
        <v>0</v>
      </c>
      <c r="F5385" s="19">
        <v>4065.76</v>
      </c>
      <c r="G5385" s="19">
        <v>0</v>
      </c>
      <c r="H5385" s="85">
        <v>910519.6</v>
      </c>
      <c r="I5385" s="85">
        <v>17299.87</v>
      </c>
      <c r="J5385" s="85">
        <v>16263.03</v>
      </c>
      <c r="K5385" s="85">
        <v>1036.8399999999999</v>
      </c>
      <c r="L5385" s="146">
        <v>4324.97</v>
      </c>
      <c r="M5385" s="146">
        <v>5361.81</v>
      </c>
      <c r="N5385" s="146">
        <v>0</v>
      </c>
      <c r="Y5385" s="32">
        <f t="shared" si="83"/>
        <v>9427.57</v>
      </c>
    </row>
    <row r="5386" spans="1:25" x14ac:dyDescent="0.25">
      <c r="A5386" s="83" t="s">
        <v>13054</v>
      </c>
      <c r="B5386" s="84" t="s">
        <v>5457</v>
      </c>
      <c r="C5386" s="19">
        <v>108408.71</v>
      </c>
      <c r="D5386" s="19">
        <v>2059.77</v>
      </c>
      <c r="E5386" s="19">
        <v>0</v>
      </c>
      <c r="F5386" s="19">
        <v>2059.77</v>
      </c>
      <c r="G5386" s="19">
        <v>0</v>
      </c>
      <c r="H5386" s="85">
        <v>390696.04</v>
      </c>
      <c r="I5386" s="85">
        <v>7423.22</v>
      </c>
      <c r="J5386" s="85">
        <v>8239.06</v>
      </c>
      <c r="K5386" s="85">
        <v>-815.84</v>
      </c>
      <c r="L5386" s="146">
        <v>1855.81</v>
      </c>
      <c r="M5386" s="146">
        <v>1039.97</v>
      </c>
      <c r="N5386" s="146">
        <v>0</v>
      </c>
      <c r="Y5386" s="32">
        <f t="shared" si="83"/>
        <v>3099.74</v>
      </c>
    </row>
    <row r="5387" spans="1:25" x14ac:dyDescent="0.25">
      <c r="A5387" s="83" t="s">
        <v>13055</v>
      </c>
      <c r="B5387" s="84" t="s">
        <v>5458</v>
      </c>
      <c r="C5387" s="19">
        <v>269070.34999999998</v>
      </c>
      <c r="D5387" s="19">
        <v>5112.34</v>
      </c>
      <c r="E5387" s="19">
        <v>0</v>
      </c>
      <c r="F5387" s="19">
        <v>5112.34</v>
      </c>
      <c r="G5387" s="19">
        <v>0</v>
      </c>
      <c r="H5387" s="85">
        <v>1024669.95</v>
      </c>
      <c r="I5387" s="85">
        <v>19468.73</v>
      </c>
      <c r="J5387" s="85">
        <v>20449.349999999999</v>
      </c>
      <c r="K5387" s="85">
        <v>-980.62</v>
      </c>
      <c r="L5387" s="146">
        <v>4867.18</v>
      </c>
      <c r="M5387" s="146">
        <v>3886.56</v>
      </c>
      <c r="N5387" s="146">
        <v>0</v>
      </c>
      <c r="Y5387" s="32">
        <f t="shared" si="83"/>
        <v>8998.9</v>
      </c>
    </row>
    <row r="5388" spans="1:25" x14ac:dyDescent="0.25">
      <c r="A5388" s="83" t="s">
        <v>13056</v>
      </c>
      <c r="B5388" s="84" t="s">
        <v>5459</v>
      </c>
      <c r="C5388" s="19">
        <v>80814.66</v>
      </c>
      <c r="D5388" s="19">
        <v>1535.48</v>
      </c>
      <c r="E5388" s="19">
        <v>0</v>
      </c>
      <c r="F5388" s="19">
        <v>1535.48</v>
      </c>
      <c r="G5388" s="19">
        <v>0</v>
      </c>
      <c r="H5388" s="85">
        <v>251505.99</v>
      </c>
      <c r="I5388" s="85">
        <v>4778.6099999999997</v>
      </c>
      <c r="J5388" s="85">
        <v>6141.91</v>
      </c>
      <c r="K5388" s="85">
        <v>-1363.3</v>
      </c>
      <c r="L5388" s="146">
        <v>1194.6500000000001</v>
      </c>
      <c r="M5388" s="146">
        <v>0</v>
      </c>
      <c r="N5388" s="146">
        <v>168.65</v>
      </c>
      <c r="Y5388" s="32">
        <f t="shared" si="83"/>
        <v>1535.48</v>
      </c>
    </row>
    <row r="5389" spans="1:25" x14ac:dyDescent="0.25">
      <c r="A5389" s="83" t="s">
        <v>13057</v>
      </c>
      <c r="B5389" s="84" t="s">
        <v>5460</v>
      </c>
      <c r="C5389" s="19">
        <v>87026.27</v>
      </c>
      <c r="D5389" s="19">
        <v>1653.5</v>
      </c>
      <c r="E5389" s="19">
        <v>0</v>
      </c>
      <c r="F5389" s="19">
        <v>1653.5</v>
      </c>
      <c r="G5389" s="19">
        <v>0</v>
      </c>
      <c r="H5389" s="85">
        <v>204607.26</v>
      </c>
      <c r="I5389" s="85">
        <v>3887.54</v>
      </c>
      <c r="J5389" s="85">
        <v>6614</v>
      </c>
      <c r="K5389" s="85">
        <v>-2726.46</v>
      </c>
      <c r="L5389" s="146">
        <v>971.89</v>
      </c>
      <c r="M5389" s="146">
        <v>0</v>
      </c>
      <c r="N5389" s="146">
        <v>1754.57</v>
      </c>
      <c r="Y5389" s="32">
        <f t="shared" si="83"/>
        <v>1653.5</v>
      </c>
    </row>
    <row r="5390" spans="1:25" x14ac:dyDescent="0.25">
      <c r="A5390" s="83" t="s">
        <v>13058</v>
      </c>
      <c r="B5390" s="84" t="s">
        <v>5461</v>
      </c>
      <c r="C5390" s="19">
        <v>186263.94</v>
      </c>
      <c r="D5390" s="19">
        <v>3539.02</v>
      </c>
      <c r="E5390" s="19">
        <v>0</v>
      </c>
      <c r="F5390" s="19">
        <v>3539.02</v>
      </c>
      <c r="G5390" s="19">
        <v>0</v>
      </c>
      <c r="H5390" s="85">
        <v>709728.95</v>
      </c>
      <c r="I5390" s="85">
        <v>13484.85</v>
      </c>
      <c r="J5390" s="85">
        <v>14156.06</v>
      </c>
      <c r="K5390" s="85">
        <v>-671.21</v>
      </c>
      <c r="L5390" s="146">
        <v>3371.21</v>
      </c>
      <c r="M5390" s="146">
        <v>2700</v>
      </c>
      <c r="N5390" s="146">
        <v>0</v>
      </c>
      <c r="Y5390" s="32">
        <f t="shared" si="83"/>
        <v>6239.02</v>
      </c>
    </row>
    <row r="5391" spans="1:25" x14ac:dyDescent="0.25">
      <c r="A5391" s="83" t="s">
        <v>13059</v>
      </c>
      <c r="B5391" s="84" t="s">
        <v>5462</v>
      </c>
      <c r="C5391" s="19">
        <v>29126.9</v>
      </c>
      <c r="D5391" s="19">
        <v>553.41</v>
      </c>
      <c r="E5391" s="19">
        <v>0</v>
      </c>
      <c r="F5391" s="19">
        <v>553.41</v>
      </c>
      <c r="G5391" s="19">
        <v>0</v>
      </c>
      <c r="H5391" s="85">
        <v>87134.15</v>
      </c>
      <c r="I5391" s="85">
        <v>1655.55</v>
      </c>
      <c r="J5391" s="85">
        <v>2213.64</v>
      </c>
      <c r="K5391" s="85">
        <v>-558.09</v>
      </c>
      <c r="L5391" s="146">
        <v>413.89</v>
      </c>
      <c r="M5391" s="146">
        <v>0</v>
      </c>
      <c r="N5391" s="146">
        <v>144.19999999999999</v>
      </c>
      <c r="Y5391" s="32">
        <f t="shared" si="83"/>
        <v>553.41</v>
      </c>
    </row>
    <row r="5392" spans="1:25" x14ac:dyDescent="0.25">
      <c r="A5392" s="83" t="s">
        <v>13060</v>
      </c>
      <c r="B5392" s="84" t="s">
        <v>5463</v>
      </c>
      <c r="C5392" s="19">
        <v>103623.74</v>
      </c>
      <c r="D5392" s="19">
        <v>1968.85</v>
      </c>
      <c r="E5392" s="19">
        <v>0</v>
      </c>
      <c r="F5392" s="19">
        <v>1968.85</v>
      </c>
      <c r="G5392" s="19">
        <v>0</v>
      </c>
      <c r="H5392" s="85">
        <v>337076.35</v>
      </c>
      <c r="I5392" s="85">
        <v>6404.45</v>
      </c>
      <c r="J5392" s="85">
        <v>7875.4</v>
      </c>
      <c r="K5392" s="85">
        <v>-1470.95</v>
      </c>
      <c r="L5392" s="146">
        <v>1601.11</v>
      </c>
      <c r="M5392" s="146">
        <v>130.16</v>
      </c>
      <c r="N5392" s="146">
        <v>0</v>
      </c>
      <c r="Y5392" s="32">
        <f t="shared" si="83"/>
        <v>2099.0099999999998</v>
      </c>
    </row>
    <row r="5393" spans="1:25" x14ac:dyDescent="0.25">
      <c r="A5393" s="83" t="s">
        <v>13061</v>
      </c>
      <c r="B5393" s="84" t="s">
        <v>5464</v>
      </c>
      <c r="C5393" s="19">
        <v>53402.94</v>
      </c>
      <c r="D5393" s="19">
        <v>1014.66</v>
      </c>
      <c r="E5393" s="19">
        <v>0</v>
      </c>
      <c r="F5393" s="19">
        <v>1014.66</v>
      </c>
      <c r="G5393" s="19">
        <v>0</v>
      </c>
      <c r="H5393" s="85">
        <v>194348.45</v>
      </c>
      <c r="I5393" s="85">
        <v>3692.62</v>
      </c>
      <c r="J5393" s="85">
        <v>4058.62</v>
      </c>
      <c r="K5393" s="85">
        <v>-366</v>
      </c>
      <c r="L5393" s="146">
        <v>923.16</v>
      </c>
      <c r="M5393" s="146">
        <v>557.16</v>
      </c>
      <c r="N5393" s="146">
        <v>0</v>
      </c>
      <c r="Y5393" s="32">
        <f t="shared" ref="Y5393:Y5456" si="84">F5393+M5393+R5393+W5393</f>
        <v>1571.82</v>
      </c>
    </row>
    <row r="5394" spans="1:25" x14ac:dyDescent="0.25">
      <c r="A5394" s="83" t="s">
        <v>13062</v>
      </c>
      <c r="B5394" s="84" t="s">
        <v>5465</v>
      </c>
      <c r="C5394" s="19">
        <v>79178.83</v>
      </c>
      <c r="D5394" s="19">
        <v>1504.4</v>
      </c>
      <c r="E5394" s="19">
        <v>0</v>
      </c>
      <c r="F5394" s="19">
        <v>1504.4</v>
      </c>
      <c r="G5394" s="19">
        <v>0</v>
      </c>
      <c r="H5394" s="85">
        <v>357972.82</v>
      </c>
      <c r="I5394" s="85">
        <v>6801.48</v>
      </c>
      <c r="J5394" s="85">
        <v>6017.59</v>
      </c>
      <c r="K5394" s="85">
        <v>783.89</v>
      </c>
      <c r="L5394" s="146">
        <v>1700.37</v>
      </c>
      <c r="M5394" s="146">
        <v>2484.2600000000002</v>
      </c>
      <c r="N5394" s="146">
        <v>0</v>
      </c>
      <c r="Y5394" s="32">
        <f t="shared" si="84"/>
        <v>3988.6600000000003</v>
      </c>
    </row>
    <row r="5395" spans="1:25" x14ac:dyDescent="0.25">
      <c r="A5395" s="83" t="s">
        <v>13063</v>
      </c>
      <c r="B5395" s="84" t="s">
        <v>5466</v>
      </c>
      <c r="C5395" s="19">
        <v>19227.37</v>
      </c>
      <c r="D5395" s="19">
        <v>365.32</v>
      </c>
      <c r="E5395" s="19">
        <v>0</v>
      </c>
      <c r="F5395" s="19">
        <v>365.32</v>
      </c>
      <c r="G5395" s="19">
        <v>0</v>
      </c>
      <c r="H5395" s="85">
        <v>67366.06</v>
      </c>
      <c r="I5395" s="85">
        <v>1279.96</v>
      </c>
      <c r="J5395" s="85">
        <v>1461.28</v>
      </c>
      <c r="K5395" s="85">
        <v>-181.32</v>
      </c>
      <c r="L5395" s="146">
        <v>319.99</v>
      </c>
      <c r="M5395" s="146">
        <v>138.66999999999999</v>
      </c>
      <c r="N5395" s="146">
        <v>0</v>
      </c>
      <c r="Y5395" s="32">
        <f t="shared" si="84"/>
        <v>503.99</v>
      </c>
    </row>
    <row r="5396" spans="1:25" x14ac:dyDescent="0.25">
      <c r="A5396" s="83" t="s">
        <v>13064</v>
      </c>
      <c r="B5396" s="84" t="s">
        <v>5467</v>
      </c>
      <c r="C5396" s="19">
        <v>10479.09</v>
      </c>
      <c r="D5396" s="19">
        <v>199.1</v>
      </c>
      <c r="E5396" s="19">
        <v>0</v>
      </c>
      <c r="F5396" s="19">
        <v>199.1</v>
      </c>
      <c r="G5396" s="19">
        <v>0</v>
      </c>
      <c r="H5396" s="85">
        <v>34334.07</v>
      </c>
      <c r="I5396" s="85">
        <v>652.35</v>
      </c>
      <c r="J5396" s="85">
        <v>796.41</v>
      </c>
      <c r="K5396" s="85">
        <v>-144.06</v>
      </c>
      <c r="L5396" s="146">
        <v>163.09</v>
      </c>
      <c r="M5396" s="146">
        <v>19.03</v>
      </c>
      <c r="N5396" s="146">
        <v>0</v>
      </c>
      <c r="Y5396" s="32">
        <f t="shared" si="84"/>
        <v>218.13</v>
      </c>
    </row>
    <row r="5397" spans="1:25" x14ac:dyDescent="0.25">
      <c r="A5397" s="83" t="s">
        <v>13065</v>
      </c>
      <c r="B5397" s="84" t="s">
        <v>5468</v>
      </c>
      <c r="C5397" s="19">
        <v>381629.88</v>
      </c>
      <c r="D5397" s="19">
        <v>7250.97</v>
      </c>
      <c r="E5397" s="19">
        <v>0</v>
      </c>
      <c r="F5397" s="19">
        <v>7250.97</v>
      </c>
      <c r="G5397" s="19">
        <v>0</v>
      </c>
      <c r="H5397" s="85">
        <v>1525524.25</v>
      </c>
      <c r="I5397" s="85">
        <v>28984.959999999999</v>
      </c>
      <c r="J5397" s="85">
        <v>29003.87</v>
      </c>
      <c r="K5397" s="85">
        <v>-18.91</v>
      </c>
      <c r="L5397" s="146">
        <v>7246.24</v>
      </c>
      <c r="M5397" s="146">
        <v>7227.33</v>
      </c>
      <c r="N5397" s="146">
        <v>0</v>
      </c>
      <c r="Y5397" s="32">
        <f t="shared" si="84"/>
        <v>14478.3</v>
      </c>
    </row>
    <row r="5398" spans="1:25" x14ac:dyDescent="0.25">
      <c r="A5398" s="83" t="s">
        <v>13066</v>
      </c>
      <c r="B5398" s="84" t="s">
        <v>5469</v>
      </c>
      <c r="C5398" s="19">
        <v>71080.38</v>
      </c>
      <c r="D5398" s="19">
        <v>1350.53</v>
      </c>
      <c r="E5398" s="19">
        <v>0</v>
      </c>
      <c r="F5398" s="19">
        <v>1350.53</v>
      </c>
      <c r="G5398" s="19">
        <v>0</v>
      </c>
      <c r="H5398" s="85">
        <v>270891.83</v>
      </c>
      <c r="I5398" s="85">
        <v>5146.9399999999996</v>
      </c>
      <c r="J5398" s="85">
        <v>5402.11</v>
      </c>
      <c r="K5398" s="85">
        <v>-255.17</v>
      </c>
      <c r="L5398" s="146">
        <v>1286.74</v>
      </c>
      <c r="M5398" s="146">
        <v>1031.57</v>
      </c>
      <c r="N5398" s="146">
        <v>0</v>
      </c>
      <c r="Y5398" s="32">
        <f t="shared" si="84"/>
        <v>2382.1</v>
      </c>
    </row>
    <row r="5399" spans="1:25" x14ac:dyDescent="0.25">
      <c r="A5399" s="83" t="s">
        <v>13067</v>
      </c>
      <c r="B5399" s="84" t="s">
        <v>5470</v>
      </c>
      <c r="C5399" s="19">
        <v>107168.66</v>
      </c>
      <c r="D5399" s="19">
        <v>2036.21</v>
      </c>
      <c r="E5399" s="19">
        <v>0</v>
      </c>
      <c r="F5399" s="19">
        <v>2036.21</v>
      </c>
      <c r="G5399" s="19">
        <v>0</v>
      </c>
      <c r="H5399" s="85">
        <v>422888.04</v>
      </c>
      <c r="I5399" s="85">
        <v>8034.87</v>
      </c>
      <c r="J5399" s="85">
        <v>8144.82</v>
      </c>
      <c r="K5399" s="85">
        <v>-109.95</v>
      </c>
      <c r="L5399" s="146">
        <v>2008.72</v>
      </c>
      <c r="M5399" s="146">
        <v>1898.77</v>
      </c>
      <c r="N5399" s="146">
        <v>0</v>
      </c>
      <c r="Y5399" s="32">
        <f t="shared" si="84"/>
        <v>3934.98</v>
      </c>
    </row>
    <row r="5400" spans="1:25" x14ac:dyDescent="0.25">
      <c r="A5400" s="83" t="s">
        <v>13068</v>
      </c>
      <c r="B5400" s="84" t="s">
        <v>5471</v>
      </c>
      <c r="C5400" s="19">
        <v>45042</v>
      </c>
      <c r="D5400" s="19">
        <v>855.8</v>
      </c>
      <c r="E5400" s="19">
        <v>0</v>
      </c>
      <c r="F5400" s="19">
        <v>855.8</v>
      </c>
      <c r="G5400" s="19">
        <v>0</v>
      </c>
      <c r="H5400" s="85">
        <v>151356.06</v>
      </c>
      <c r="I5400" s="85">
        <v>2875.77</v>
      </c>
      <c r="J5400" s="85">
        <v>3423.19</v>
      </c>
      <c r="K5400" s="85">
        <v>-547.41999999999996</v>
      </c>
      <c r="L5400" s="146">
        <v>718.94</v>
      </c>
      <c r="M5400" s="146">
        <v>171.52</v>
      </c>
      <c r="N5400" s="146">
        <v>0</v>
      </c>
      <c r="Y5400" s="32">
        <f t="shared" si="84"/>
        <v>1027.32</v>
      </c>
    </row>
    <row r="5401" spans="1:25" x14ac:dyDescent="0.25">
      <c r="A5401" s="83" t="s">
        <v>13069</v>
      </c>
      <c r="B5401" s="84" t="s">
        <v>5472</v>
      </c>
      <c r="C5401" s="19">
        <v>20138.7</v>
      </c>
      <c r="D5401" s="19">
        <v>382.64</v>
      </c>
      <c r="E5401" s="19">
        <v>0</v>
      </c>
      <c r="F5401" s="19">
        <v>382.64</v>
      </c>
      <c r="G5401" s="19">
        <v>0</v>
      </c>
      <c r="H5401" s="85">
        <v>69217.48</v>
      </c>
      <c r="I5401" s="85">
        <v>1315.13</v>
      </c>
      <c r="J5401" s="85">
        <v>1530.54</v>
      </c>
      <c r="K5401" s="85">
        <v>-215.41</v>
      </c>
      <c r="L5401" s="146">
        <v>328.78</v>
      </c>
      <c r="M5401" s="146">
        <v>113.37</v>
      </c>
      <c r="N5401" s="146">
        <v>0</v>
      </c>
      <c r="Y5401" s="32">
        <f t="shared" si="84"/>
        <v>496.01</v>
      </c>
    </row>
    <row r="5402" spans="1:25" x14ac:dyDescent="0.25">
      <c r="A5402" s="83" t="s">
        <v>13070</v>
      </c>
      <c r="B5402" s="84" t="s">
        <v>5473</v>
      </c>
      <c r="C5402" s="19">
        <v>207953.33</v>
      </c>
      <c r="D5402" s="19">
        <v>3951.11</v>
      </c>
      <c r="E5402" s="19">
        <v>0</v>
      </c>
      <c r="F5402" s="19">
        <v>3951.11</v>
      </c>
      <c r="G5402" s="19">
        <v>0</v>
      </c>
      <c r="H5402" s="85">
        <v>738314.87</v>
      </c>
      <c r="I5402" s="85">
        <v>14027.98</v>
      </c>
      <c r="J5402" s="85">
        <v>15804.45</v>
      </c>
      <c r="K5402" s="85">
        <v>-1776.47</v>
      </c>
      <c r="L5402" s="146">
        <v>3507</v>
      </c>
      <c r="M5402" s="146">
        <v>1730.53</v>
      </c>
      <c r="N5402" s="146">
        <v>0</v>
      </c>
      <c r="Y5402" s="32">
        <f t="shared" si="84"/>
        <v>5681.64</v>
      </c>
    </row>
    <row r="5403" spans="1:25" x14ac:dyDescent="0.25">
      <c r="A5403" s="83" t="s">
        <v>13071</v>
      </c>
      <c r="B5403" s="84" t="s">
        <v>5474</v>
      </c>
      <c r="C5403" s="19">
        <v>81674.5</v>
      </c>
      <c r="D5403" s="19">
        <v>1551.82</v>
      </c>
      <c r="E5403" s="19">
        <v>0</v>
      </c>
      <c r="F5403" s="19">
        <v>1551.82</v>
      </c>
      <c r="G5403" s="19">
        <v>0</v>
      </c>
      <c r="H5403" s="85">
        <v>271536.68</v>
      </c>
      <c r="I5403" s="85">
        <v>5159.2</v>
      </c>
      <c r="J5403" s="85">
        <v>6207.26</v>
      </c>
      <c r="K5403" s="85">
        <v>-1048.06</v>
      </c>
      <c r="L5403" s="146">
        <v>1289.8</v>
      </c>
      <c r="M5403" s="146">
        <v>241.74</v>
      </c>
      <c r="N5403" s="146">
        <v>0</v>
      </c>
      <c r="Y5403" s="32">
        <f t="shared" si="84"/>
        <v>1793.56</v>
      </c>
    </row>
    <row r="5404" spans="1:25" x14ac:dyDescent="0.25">
      <c r="A5404" s="83" t="s">
        <v>13072</v>
      </c>
      <c r="B5404" s="84" t="s">
        <v>5475</v>
      </c>
      <c r="C5404" s="19">
        <v>289378.88</v>
      </c>
      <c r="D5404" s="19">
        <v>5498.2</v>
      </c>
      <c r="E5404" s="19">
        <v>0</v>
      </c>
      <c r="F5404" s="19">
        <v>5498.2</v>
      </c>
      <c r="G5404" s="19">
        <v>0</v>
      </c>
      <c r="H5404" s="85">
        <v>1064027.8</v>
      </c>
      <c r="I5404" s="85">
        <v>20216.53</v>
      </c>
      <c r="J5404" s="85">
        <v>21992.79</v>
      </c>
      <c r="K5404" s="85">
        <v>-1776.26</v>
      </c>
      <c r="L5404" s="146">
        <v>5054.13</v>
      </c>
      <c r="M5404" s="146">
        <v>3277.87</v>
      </c>
      <c r="N5404" s="146">
        <v>0</v>
      </c>
      <c r="Y5404" s="32">
        <f t="shared" si="84"/>
        <v>8776.07</v>
      </c>
    </row>
    <row r="5405" spans="1:25" x14ac:dyDescent="0.25">
      <c r="A5405" s="83" t="s">
        <v>13073</v>
      </c>
      <c r="B5405" s="84" t="s">
        <v>5476</v>
      </c>
      <c r="C5405" s="19">
        <v>51158.71</v>
      </c>
      <c r="D5405" s="19">
        <v>972.02</v>
      </c>
      <c r="E5405" s="19">
        <v>0</v>
      </c>
      <c r="F5405" s="19">
        <v>972.02</v>
      </c>
      <c r="G5405" s="19">
        <v>0</v>
      </c>
      <c r="H5405" s="85">
        <v>171112.88</v>
      </c>
      <c r="I5405" s="85">
        <v>3251.14</v>
      </c>
      <c r="J5405" s="85">
        <v>3888.06</v>
      </c>
      <c r="K5405" s="85">
        <v>-636.91999999999996</v>
      </c>
      <c r="L5405" s="146">
        <v>812.79</v>
      </c>
      <c r="M5405" s="146">
        <v>175.87</v>
      </c>
      <c r="N5405" s="146">
        <v>0</v>
      </c>
      <c r="Y5405" s="32">
        <f t="shared" si="84"/>
        <v>1147.8899999999999</v>
      </c>
    </row>
    <row r="5406" spans="1:25" x14ac:dyDescent="0.25">
      <c r="A5406" s="83" t="s">
        <v>13074</v>
      </c>
      <c r="B5406" s="84" t="s">
        <v>5477</v>
      </c>
      <c r="C5406" s="19">
        <v>151108.71</v>
      </c>
      <c r="D5406" s="19">
        <v>2871.07</v>
      </c>
      <c r="E5406" s="19">
        <v>0</v>
      </c>
      <c r="F5406" s="19">
        <v>2871.07</v>
      </c>
      <c r="G5406" s="19">
        <v>0</v>
      </c>
      <c r="H5406" s="85">
        <v>454759.76</v>
      </c>
      <c r="I5406" s="85">
        <v>8640.44</v>
      </c>
      <c r="J5406" s="85">
        <v>11484.26</v>
      </c>
      <c r="K5406" s="85">
        <v>-2843.82</v>
      </c>
      <c r="L5406" s="146">
        <v>2160.11</v>
      </c>
      <c r="M5406" s="146">
        <v>0</v>
      </c>
      <c r="N5406" s="146">
        <v>683.71</v>
      </c>
      <c r="Y5406" s="32">
        <f t="shared" si="84"/>
        <v>2871.07</v>
      </c>
    </row>
    <row r="5407" spans="1:25" x14ac:dyDescent="0.25">
      <c r="A5407" s="83" t="s">
        <v>13075</v>
      </c>
      <c r="B5407" s="84" t="s">
        <v>5478</v>
      </c>
      <c r="C5407" s="19">
        <v>15775.96</v>
      </c>
      <c r="D5407" s="19">
        <v>299.74</v>
      </c>
      <c r="E5407" s="19">
        <v>0</v>
      </c>
      <c r="F5407" s="19">
        <v>299.74</v>
      </c>
      <c r="G5407" s="19">
        <v>0</v>
      </c>
      <c r="H5407" s="85">
        <v>60059.59</v>
      </c>
      <c r="I5407" s="85">
        <v>1141.1300000000001</v>
      </c>
      <c r="J5407" s="85">
        <v>1198.97</v>
      </c>
      <c r="K5407" s="85">
        <v>-57.84</v>
      </c>
      <c r="L5407" s="146">
        <v>285.27999999999997</v>
      </c>
      <c r="M5407" s="146">
        <v>227.44</v>
      </c>
      <c r="N5407" s="146">
        <v>0</v>
      </c>
      <c r="Y5407" s="32">
        <f t="shared" si="84"/>
        <v>527.18000000000006</v>
      </c>
    </row>
    <row r="5408" spans="1:25" x14ac:dyDescent="0.25">
      <c r="A5408" s="83" t="s">
        <v>13076</v>
      </c>
      <c r="B5408" s="84" t="s">
        <v>5479</v>
      </c>
      <c r="C5408" s="19">
        <v>41193.129999999997</v>
      </c>
      <c r="D5408" s="19">
        <v>782.67</v>
      </c>
      <c r="E5408" s="19">
        <v>0</v>
      </c>
      <c r="F5408" s="19">
        <v>782.67</v>
      </c>
      <c r="G5408" s="19">
        <v>0</v>
      </c>
      <c r="H5408" s="85">
        <v>151852.1</v>
      </c>
      <c r="I5408" s="85">
        <v>2885.19</v>
      </c>
      <c r="J5408" s="85">
        <v>3130.68</v>
      </c>
      <c r="K5408" s="85">
        <v>-245.49</v>
      </c>
      <c r="L5408" s="146">
        <v>721.3</v>
      </c>
      <c r="M5408" s="146">
        <v>475.81</v>
      </c>
      <c r="N5408" s="146">
        <v>0</v>
      </c>
      <c r="Y5408" s="32">
        <f t="shared" si="84"/>
        <v>1258.48</v>
      </c>
    </row>
    <row r="5409" spans="1:25" x14ac:dyDescent="0.25">
      <c r="A5409" s="83" t="s">
        <v>13077</v>
      </c>
      <c r="B5409" s="84" t="s">
        <v>5480</v>
      </c>
      <c r="C5409" s="19">
        <v>116621.26</v>
      </c>
      <c r="D5409" s="19">
        <v>2215.81</v>
      </c>
      <c r="E5409" s="19">
        <v>0</v>
      </c>
      <c r="F5409" s="19">
        <v>2215.81</v>
      </c>
      <c r="G5409" s="19">
        <v>0</v>
      </c>
      <c r="H5409" s="85">
        <v>449880.89</v>
      </c>
      <c r="I5409" s="85">
        <v>8547.74</v>
      </c>
      <c r="J5409" s="85">
        <v>8863.2199999999993</v>
      </c>
      <c r="K5409" s="85">
        <v>-315.48</v>
      </c>
      <c r="L5409" s="146">
        <v>2136.94</v>
      </c>
      <c r="M5409" s="146">
        <v>1821.46</v>
      </c>
      <c r="N5409" s="146">
        <v>0</v>
      </c>
      <c r="Y5409" s="32">
        <f t="shared" si="84"/>
        <v>4037.27</v>
      </c>
    </row>
    <row r="5410" spans="1:25" x14ac:dyDescent="0.25">
      <c r="A5410" s="83" t="s">
        <v>13078</v>
      </c>
      <c r="B5410" s="84" t="s">
        <v>5481</v>
      </c>
      <c r="C5410" s="19">
        <v>62651.13</v>
      </c>
      <c r="D5410" s="19">
        <v>1190.3699999999999</v>
      </c>
      <c r="E5410" s="19">
        <v>0</v>
      </c>
      <c r="F5410" s="19">
        <v>1190.3699999999999</v>
      </c>
      <c r="G5410" s="19">
        <v>0</v>
      </c>
      <c r="H5410" s="85">
        <v>208375.09</v>
      </c>
      <c r="I5410" s="85">
        <v>3959.13</v>
      </c>
      <c r="J5410" s="85">
        <v>4761.49</v>
      </c>
      <c r="K5410" s="85">
        <v>-802.36</v>
      </c>
      <c r="L5410" s="146">
        <v>989.78</v>
      </c>
      <c r="M5410" s="146">
        <v>187.42</v>
      </c>
      <c r="N5410" s="146">
        <v>0</v>
      </c>
      <c r="Y5410" s="32">
        <f t="shared" si="84"/>
        <v>1377.79</v>
      </c>
    </row>
    <row r="5411" spans="1:25" x14ac:dyDescent="0.25">
      <c r="A5411" s="83" t="s">
        <v>13079</v>
      </c>
      <c r="B5411" s="84" t="s">
        <v>5482</v>
      </c>
      <c r="C5411" s="19">
        <v>12492.21</v>
      </c>
      <c r="D5411" s="19">
        <v>237.35</v>
      </c>
      <c r="E5411" s="19">
        <v>0</v>
      </c>
      <c r="F5411" s="19">
        <v>237.35</v>
      </c>
      <c r="G5411" s="19">
        <v>0</v>
      </c>
      <c r="H5411" s="85">
        <v>42555.18</v>
      </c>
      <c r="I5411" s="85">
        <v>808.55</v>
      </c>
      <c r="J5411" s="85">
        <v>949.41</v>
      </c>
      <c r="K5411" s="85">
        <v>-140.86000000000001</v>
      </c>
      <c r="L5411" s="146">
        <v>202.14</v>
      </c>
      <c r="M5411" s="146">
        <v>61.28</v>
      </c>
      <c r="N5411" s="146">
        <v>0</v>
      </c>
      <c r="Y5411" s="32">
        <f t="shared" si="84"/>
        <v>298.63</v>
      </c>
    </row>
    <row r="5412" spans="1:25" x14ac:dyDescent="0.25">
      <c r="A5412" s="83" t="s">
        <v>13080</v>
      </c>
      <c r="B5412" s="84" t="s">
        <v>5483</v>
      </c>
      <c r="C5412" s="19">
        <v>9506.14</v>
      </c>
      <c r="D5412" s="19">
        <v>180.62</v>
      </c>
      <c r="E5412" s="19">
        <v>0</v>
      </c>
      <c r="F5412" s="19">
        <v>180.62</v>
      </c>
      <c r="G5412" s="19">
        <v>0</v>
      </c>
      <c r="H5412" s="85">
        <v>36135.85</v>
      </c>
      <c r="I5412" s="85">
        <v>686.58</v>
      </c>
      <c r="J5412" s="85">
        <v>722.47</v>
      </c>
      <c r="K5412" s="85">
        <v>-35.89</v>
      </c>
      <c r="L5412" s="146">
        <v>171.65</v>
      </c>
      <c r="M5412" s="146">
        <v>135.76</v>
      </c>
      <c r="N5412" s="146">
        <v>0</v>
      </c>
      <c r="Y5412" s="32">
        <f t="shared" si="84"/>
        <v>316.38</v>
      </c>
    </row>
    <row r="5413" spans="1:25" x14ac:dyDescent="0.25">
      <c r="A5413" s="83" t="s">
        <v>13081</v>
      </c>
      <c r="B5413" s="84" t="s">
        <v>5484</v>
      </c>
      <c r="C5413" s="19">
        <v>4616.84</v>
      </c>
      <c r="D5413" s="19">
        <v>87.72</v>
      </c>
      <c r="E5413" s="19">
        <v>0</v>
      </c>
      <c r="F5413" s="19">
        <v>87.72</v>
      </c>
      <c r="G5413" s="19">
        <v>0</v>
      </c>
      <c r="H5413" s="85">
        <v>21420.13</v>
      </c>
      <c r="I5413" s="85">
        <v>406.98</v>
      </c>
      <c r="J5413" s="85">
        <v>350.88</v>
      </c>
      <c r="K5413" s="85">
        <v>56.1</v>
      </c>
      <c r="L5413" s="146">
        <v>101.75</v>
      </c>
      <c r="M5413" s="146">
        <v>157.85</v>
      </c>
      <c r="N5413" s="146">
        <v>0</v>
      </c>
      <c r="Y5413" s="32">
        <f t="shared" si="84"/>
        <v>245.57</v>
      </c>
    </row>
    <row r="5414" spans="1:25" x14ac:dyDescent="0.25">
      <c r="A5414" s="83" t="s">
        <v>13082</v>
      </c>
      <c r="B5414" s="84" t="s">
        <v>5485</v>
      </c>
      <c r="C5414" s="19">
        <v>674168.11</v>
      </c>
      <c r="D5414" s="19">
        <v>12809.2</v>
      </c>
      <c r="E5414" s="19">
        <v>0</v>
      </c>
      <c r="F5414" s="19">
        <v>12809.2</v>
      </c>
      <c r="G5414" s="19">
        <v>0</v>
      </c>
      <c r="H5414" s="85">
        <v>2418234.34</v>
      </c>
      <c r="I5414" s="85">
        <v>45946.45</v>
      </c>
      <c r="J5414" s="85">
        <v>51236.78</v>
      </c>
      <c r="K5414" s="85">
        <v>-5290.33</v>
      </c>
      <c r="L5414" s="146">
        <v>11486.61</v>
      </c>
      <c r="M5414" s="146">
        <v>6196.28</v>
      </c>
      <c r="N5414" s="146">
        <v>0</v>
      </c>
      <c r="Y5414" s="32">
        <f t="shared" si="84"/>
        <v>19005.48</v>
      </c>
    </row>
    <row r="5415" spans="1:25" x14ac:dyDescent="0.25">
      <c r="A5415" s="83" t="s">
        <v>13083</v>
      </c>
      <c r="B5415" s="84" t="s">
        <v>5486</v>
      </c>
      <c r="C5415" s="19">
        <v>2834.13</v>
      </c>
      <c r="D5415" s="19">
        <v>53.85</v>
      </c>
      <c r="E5415" s="19">
        <v>0</v>
      </c>
      <c r="F5415" s="19">
        <v>53.85</v>
      </c>
      <c r="G5415" s="19">
        <v>0</v>
      </c>
      <c r="H5415" s="85">
        <v>10339.52</v>
      </c>
      <c r="I5415" s="85">
        <v>196.45</v>
      </c>
      <c r="J5415" s="85">
        <v>215.39</v>
      </c>
      <c r="K5415" s="85">
        <v>-18.940000000000001</v>
      </c>
      <c r="L5415" s="146">
        <v>49.11</v>
      </c>
      <c r="M5415" s="146">
        <v>30.17</v>
      </c>
      <c r="N5415" s="146">
        <v>0</v>
      </c>
      <c r="Y5415" s="32">
        <f t="shared" si="84"/>
        <v>84.02000000000001</v>
      </c>
    </row>
    <row r="5416" spans="1:25" x14ac:dyDescent="0.25">
      <c r="A5416" s="83" t="s">
        <v>13084</v>
      </c>
      <c r="B5416" s="84" t="s">
        <v>5487</v>
      </c>
      <c r="C5416" s="19">
        <v>209383.81</v>
      </c>
      <c r="D5416" s="19">
        <v>3978.29</v>
      </c>
      <c r="E5416" s="19">
        <v>0</v>
      </c>
      <c r="F5416" s="19">
        <v>3978.29</v>
      </c>
      <c r="G5416" s="19">
        <v>0</v>
      </c>
      <c r="H5416" s="85">
        <v>743229.18</v>
      </c>
      <c r="I5416" s="85">
        <v>14121.35</v>
      </c>
      <c r="J5416" s="85">
        <v>15913.17</v>
      </c>
      <c r="K5416" s="85">
        <v>-1791.82</v>
      </c>
      <c r="L5416" s="146">
        <v>3530.34</v>
      </c>
      <c r="M5416" s="146">
        <v>1738.52</v>
      </c>
      <c r="N5416" s="146">
        <v>0</v>
      </c>
      <c r="Y5416" s="32">
        <f t="shared" si="84"/>
        <v>5716.8099999999995</v>
      </c>
    </row>
    <row r="5417" spans="1:25" x14ac:dyDescent="0.25">
      <c r="A5417" s="83" t="s">
        <v>13085</v>
      </c>
      <c r="B5417" s="84" t="s">
        <v>5488</v>
      </c>
      <c r="C5417" s="19">
        <v>83166.02</v>
      </c>
      <c r="D5417" s="19">
        <v>1580.16</v>
      </c>
      <c r="E5417" s="19">
        <v>0</v>
      </c>
      <c r="F5417" s="19">
        <v>1580.16</v>
      </c>
      <c r="G5417" s="19">
        <v>0</v>
      </c>
      <c r="H5417" s="85">
        <v>282498.56</v>
      </c>
      <c r="I5417" s="85">
        <v>5367.47</v>
      </c>
      <c r="J5417" s="85">
        <v>6320.62</v>
      </c>
      <c r="K5417" s="85">
        <v>-953.15</v>
      </c>
      <c r="L5417" s="146">
        <v>1341.87</v>
      </c>
      <c r="M5417" s="146">
        <v>388.72</v>
      </c>
      <c r="N5417" s="146">
        <v>0</v>
      </c>
      <c r="Y5417" s="32">
        <f t="shared" si="84"/>
        <v>1968.88</v>
      </c>
    </row>
    <row r="5418" spans="1:25" x14ac:dyDescent="0.25">
      <c r="A5418" s="83" t="s">
        <v>13086</v>
      </c>
      <c r="B5418" s="84" t="s">
        <v>5489</v>
      </c>
      <c r="C5418" s="19">
        <v>97246.17</v>
      </c>
      <c r="D5418" s="19">
        <v>1847.68</v>
      </c>
      <c r="E5418" s="19">
        <v>0</v>
      </c>
      <c r="F5418" s="19">
        <v>1847.68</v>
      </c>
      <c r="G5418" s="19">
        <v>0</v>
      </c>
      <c r="H5418" s="85">
        <v>329988.46999999997</v>
      </c>
      <c r="I5418" s="85">
        <v>6269.78</v>
      </c>
      <c r="J5418" s="85">
        <v>7390.71</v>
      </c>
      <c r="K5418" s="85">
        <v>-1120.93</v>
      </c>
      <c r="L5418" s="146">
        <v>1567.45</v>
      </c>
      <c r="M5418" s="146">
        <v>446.52</v>
      </c>
      <c r="N5418" s="146">
        <v>0</v>
      </c>
      <c r="Y5418" s="32">
        <f t="shared" si="84"/>
        <v>2294.1999999999998</v>
      </c>
    </row>
    <row r="5419" spans="1:25" x14ac:dyDescent="0.25">
      <c r="A5419" s="83" t="s">
        <v>13087</v>
      </c>
      <c r="B5419" s="84" t="s">
        <v>5490</v>
      </c>
      <c r="C5419" s="19">
        <v>114554.21</v>
      </c>
      <c r="D5419" s="19">
        <v>2176.5300000000002</v>
      </c>
      <c r="E5419" s="19">
        <v>0</v>
      </c>
      <c r="F5419" s="19">
        <v>2176.5300000000002</v>
      </c>
      <c r="G5419" s="19">
        <v>0</v>
      </c>
      <c r="H5419" s="85">
        <v>388119.78</v>
      </c>
      <c r="I5419" s="85">
        <v>7374.28</v>
      </c>
      <c r="J5419" s="85">
        <v>8706.1200000000008</v>
      </c>
      <c r="K5419" s="85">
        <v>-1331.84</v>
      </c>
      <c r="L5419" s="146">
        <v>1843.57</v>
      </c>
      <c r="M5419" s="146">
        <v>511.73</v>
      </c>
      <c r="N5419" s="146">
        <v>0</v>
      </c>
      <c r="Y5419" s="32">
        <f t="shared" si="84"/>
        <v>2688.26</v>
      </c>
    </row>
    <row r="5420" spans="1:25" x14ac:dyDescent="0.25">
      <c r="A5420" s="83" t="s">
        <v>13088</v>
      </c>
      <c r="B5420" s="84" t="s">
        <v>5491</v>
      </c>
      <c r="C5420" s="19">
        <v>32471.26</v>
      </c>
      <c r="D5420" s="19">
        <v>616.96</v>
      </c>
      <c r="E5420" s="19">
        <v>0</v>
      </c>
      <c r="F5420" s="19">
        <v>616.96</v>
      </c>
      <c r="G5420" s="19">
        <v>0</v>
      </c>
      <c r="H5420" s="85">
        <v>90347.95</v>
      </c>
      <c r="I5420" s="85">
        <v>1716.61</v>
      </c>
      <c r="J5420" s="85">
        <v>2467.8200000000002</v>
      </c>
      <c r="K5420" s="85">
        <v>-751.21</v>
      </c>
      <c r="L5420" s="146">
        <v>429.15</v>
      </c>
      <c r="M5420" s="146">
        <v>0</v>
      </c>
      <c r="N5420" s="146">
        <v>322.06</v>
      </c>
      <c r="Y5420" s="32">
        <f t="shared" si="84"/>
        <v>616.96</v>
      </c>
    </row>
    <row r="5421" spans="1:25" x14ac:dyDescent="0.25">
      <c r="A5421" s="83" t="s">
        <v>13089</v>
      </c>
      <c r="B5421" s="84" t="s">
        <v>5492</v>
      </c>
      <c r="C5421" s="19">
        <v>337200.29</v>
      </c>
      <c r="D5421" s="19">
        <v>6406.81</v>
      </c>
      <c r="E5421" s="19">
        <v>0</v>
      </c>
      <c r="F5421" s="19">
        <v>6406.81</v>
      </c>
      <c r="G5421" s="19">
        <v>0</v>
      </c>
      <c r="H5421" s="85">
        <v>1334000.55</v>
      </c>
      <c r="I5421" s="85">
        <v>25346.01</v>
      </c>
      <c r="J5421" s="85">
        <v>25627.22</v>
      </c>
      <c r="K5421" s="85">
        <v>-281.20999999999998</v>
      </c>
      <c r="L5421" s="146">
        <v>6336.5</v>
      </c>
      <c r="M5421" s="146">
        <v>6055.29</v>
      </c>
      <c r="N5421" s="146">
        <v>0</v>
      </c>
      <c r="Y5421" s="32">
        <f t="shared" si="84"/>
        <v>12462.1</v>
      </c>
    </row>
    <row r="5422" spans="1:25" x14ac:dyDescent="0.25">
      <c r="A5422" s="83" t="s">
        <v>13090</v>
      </c>
      <c r="B5422" s="84" t="s">
        <v>5493</v>
      </c>
      <c r="C5422" s="19">
        <v>303314.75</v>
      </c>
      <c r="D5422" s="19">
        <v>5762.98</v>
      </c>
      <c r="E5422" s="19">
        <v>0</v>
      </c>
      <c r="F5422" s="19">
        <v>5762.98</v>
      </c>
      <c r="G5422" s="19">
        <v>0</v>
      </c>
      <c r="H5422" s="85">
        <v>1240524.81</v>
      </c>
      <c r="I5422" s="85">
        <v>23569.97</v>
      </c>
      <c r="J5422" s="85">
        <v>23051.919999999998</v>
      </c>
      <c r="K5422" s="85">
        <v>518.04999999999995</v>
      </c>
      <c r="L5422" s="146">
        <v>5892.49</v>
      </c>
      <c r="M5422" s="146">
        <v>6410.54</v>
      </c>
      <c r="N5422" s="146">
        <v>0</v>
      </c>
      <c r="Y5422" s="32">
        <f t="shared" si="84"/>
        <v>12173.52</v>
      </c>
    </row>
    <row r="5423" spans="1:25" x14ac:dyDescent="0.25">
      <c r="A5423" s="83" t="s">
        <v>13091</v>
      </c>
      <c r="B5423" s="84" t="s">
        <v>5494</v>
      </c>
      <c r="C5423" s="19">
        <v>217490.82</v>
      </c>
      <c r="D5423" s="19">
        <v>4132.33</v>
      </c>
      <c r="E5423" s="19">
        <v>0</v>
      </c>
      <c r="F5423" s="19">
        <v>4132.33</v>
      </c>
      <c r="G5423" s="19">
        <v>0</v>
      </c>
      <c r="H5423" s="85">
        <v>729346.75</v>
      </c>
      <c r="I5423" s="85">
        <v>13857.59</v>
      </c>
      <c r="J5423" s="85">
        <v>16529.3</v>
      </c>
      <c r="K5423" s="85">
        <v>-2671.71</v>
      </c>
      <c r="L5423" s="146">
        <v>3464.4</v>
      </c>
      <c r="M5423" s="146">
        <v>792.69</v>
      </c>
      <c r="N5423" s="146">
        <v>0</v>
      </c>
      <c r="Y5423" s="32">
        <f t="shared" si="84"/>
        <v>4925.0200000000004</v>
      </c>
    </row>
    <row r="5424" spans="1:25" x14ac:dyDescent="0.25">
      <c r="A5424" s="83" t="s">
        <v>13092</v>
      </c>
      <c r="B5424" s="84" t="s">
        <v>5495</v>
      </c>
      <c r="C5424" s="19">
        <v>83933.35</v>
      </c>
      <c r="D5424" s="19">
        <v>1594.73</v>
      </c>
      <c r="E5424" s="19">
        <v>0</v>
      </c>
      <c r="F5424" s="19">
        <v>1594.73</v>
      </c>
      <c r="G5424" s="19">
        <v>0</v>
      </c>
      <c r="H5424" s="85">
        <v>290870.32</v>
      </c>
      <c r="I5424" s="85">
        <v>5526.54</v>
      </c>
      <c r="J5424" s="85">
        <v>6378.93</v>
      </c>
      <c r="K5424" s="85">
        <v>-852.39</v>
      </c>
      <c r="L5424" s="146">
        <v>1381.64</v>
      </c>
      <c r="M5424" s="146">
        <v>529.25</v>
      </c>
      <c r="N5424" s="146">
        <v>0</v>
      </c>
      <c r="Y5424" s="32">
        <f t="shared" si="84"/>
        <v>2123.98</v>
      </c>
    </row>
    <row r="5425" spans="1:25" x14ac:dyDescent="0.25">
      <c r="A5425" s="83" t="s">
        <v>13093</v>
      </c>
      <c r="B5425" s="84" t="s">
        <v>5496</v>
      </c>
      <c r="C5425" s="19">
        <v>42853.59</v>
      </c>
      <c r="D5425" s="19">
        <v>814.22</v>
      </c>
      <c r="E5425" s="19">
        <v>0</v>
      </c>
      <c r="F5425" s="19">
        <v>814.22</v>
      </c>
      <c r="G5425" s="19">
        <v>0</v>
      </c>
      <c r="H5425" s="85">
        <v>170460.91</v>
      </c>
      <c r="I5425" s="85">
        <v>3238.76</v>
      </c>
      <c r="J5425" s="85">
        <v>3256.87</v>
      </c>
      <c r="K5425" s="85">
        <v>-18.11</v>
      </c>
      <c r="L5425" s="146">
        <v>809.69</v>
      </c>
      <c r="M5425" s="146">
        <v>791.58</v>
      </c>
      <c r="N5425" s="146">
        <v>0</v>
      </c>
      <c r="Y5425" s="32">
        <f t="shared" si="84"/>
        <v>1605.8000000000002</v>
      </c>
    </row>
    <row r="5426" spans="1:25" x14ac:dyDescent="0.25">
      <c r="A5426" s="83" t="s">
        <v>13094</v>
      </c>
      <c r="B5426" s="84" t="s">
        <v>5497</v>
      </c>
      <c r="C5426" s="19">
        <v>75334.789999999994</v>
      </c>
      <c r="D5426" s="19">
        <v>1431.36</v>
      </c>
      <c r="E5426" s="19">
        <v>0</v>
      </c>
      <c r="F5426" s="19">
        <v>1431.36</v>
      </c>
      <c r="G5426" s="19">
        <v>0</v>
      </c>
      <c r="H5426" s="85">
        <v>294748.24</v>
      </c>
      <c r="I5426" s="85">
        <v>5600.22</v>
      </c>
      <c r="J5426" s="85">
        <v>5725.44</v>
      </c>
      <c r="K5426" s="85">
        <v>-125.22</v>
      </c>
      <c r="L5426" s="146">
        <v>1400.06</v>
      </c>
      <c r="M5426" s="146">
        <v>1274.8399999999999</v>
      </c>
      <c r="N5426" s="146">
        <v>0</v>
      </c>
      <c r="Y5426" s="32">
        <f t="shared" si="84"/>
        <v>2706.2</v>
      </c>
    </row>
    <row r="5427" spans="1:25" x14ac:dyDescent="0.25">
      <c r="A5427" s="83" t="s">
        <v>13095</v>
      </c>
      <c r="B5427" s="84" t="s">
        <v>5498</v>
      </c>
      <c r="C5427" s="19">
        <v>7602.93</v>
      </c>
      <c r="D5427" s="19">
        <v>144.46</v>
      </c>
      <c r="E5427" s="19">
        <v>0</v>
      </c>
      <c r="F5427" s="19">
        <v>144.46</v>
      </c>
      <c r="G5427" s="19">
        <v>0</v>
      </c>
      <c r="H5427" s="85">
        <v>32041.84</v>
      </c>
      <c r="I5427" s="85">
        <v>608.79</v>
      </c>
      <c r="J5427" s="85">
        <v>577.82000000000005</v>
      </c>
      <c r="K5427" s="85">
        <v>30.97</v>
      </c>
      <c r="L5427" s="146">
        <v>152.19999999999999</v>
      </c>
      <c r="M5427" s="146">
        <v>183.17</v>
      </c>
      <c r="N5427" s="146">
        <v>0</v>
      </c>
      <c r="Y5427" s="32">
        <f t="shared" si="84"/>
        <v>327.63</v>
      </c>
    </row>
    <row r="5428" spans="1:25" x14ac:dyDescent="0.25">
      <c r="A5428" s="83" t="s">
        <v>13096</v>
      </c>
      <c r="B5428" s="84" t="s">
        <v>5499</v>
      </c>
      <c r="C5428" s="19">
        <v>36396</v>
      </c>
      <c r="D5428" s="19">
        <v>691.53</v>
      </c>
      <c r="E5428" s="19">
        <v>691.53</v>
      </c>
      <c r="F5428" s="19">
        <v>0</v>
      </c>
      <c r="G5428" s="19">
        <v>12341.12</v>
      </c>
      <c r="H5428" s="85">
        <v>102721.4</v>
      </c>
      <c r="I5428" s="85">
        <v>1951.71</v>
      </c>
      <c r="J5428" s="85">
        <v>15107.22</v>
      </c>
      <c r="K5428" s="85">
        <v>-13155.51</v>
      </c>
      <c r="L5428" s="146">
        <v>487.93</v>
      </c>
      <c r="M5428" s="146">
        <v>0</v>
      </c>
      <c r="N5428" s="146">
        <v>12667.58</v>
      </c>
      <c r="Y5428" s="32">
        <f t="shared" si="84"/>
        <v>0</v>
      </c>
    </row>
    <row r="5429" spans="1:25" x14ac:dyDescent="0.25">
      <c r="A5429" s="83" t="s">
        <v>13097</v>
      </c>
      <c r="B5429" s="84" t="s">
        <v>5500</v>
      </c>
      <c r="C5429" s="19">
        <v>41102.35</v>
      </c>
      <c r="D5429" s="19">
        <v>780.95</v>
      </c>
      <c r="E5429" s="19">
        <v>0</v>
      </c>
      <c r="F5429" s="19">
        <v>780.95</v>
      </c>
      <c r="G5429" s="19">
        <v>0</v>
      </c>
      <c r="H5429" s="85">
        <v>122127.17</v>
      </c>
      <c r="I5429" s="85">
        <v>2320.42</v>
      </c>
      <c r="J5429" s="85">
        <v>3123.78</v>
      </c>
      <c r="K5429" s="85">
        <v>-803.36</v>
      </c>
      <c r="L5429" s="146">
        <v>580.11</v>
      </c>
      <c r="M5429" s="146">
        <v>0</v>
      </c>
      <c r="N5429" s="146">
        <v>223.25</v>
      </c>
      <c r="Y5429" s="32">
        <f t="shared" si="84"/>
        <v>780.95</v>
      </c>
    </row>
    <row r="5430" spans="1:25" x14ac:dyDescent="0.25">
      <c r="A5430" s="83" t="s">
        <v>13098</v>
      </c>
      <c r="B5430" s="84" t="s">
        <v>5501</v>
      </c>
      <c r="C5430" s="19">
        <v>28280.25</v>
      </c>
      <c r="D5430" s="19">
        <v>537.33000000000004</v>
      </c>
      <c r="E5430" s="19">
        <v>0</v>
      </c>
      <c r="F5430" s="19">
        <v>537.33000000000004</v>
      </c>
      <c r="G5430" s="19">
        <v>0</v>
      </c>
      <c r="H5430" s="85">
        <v>91436.72</v>
      </c>
      <c r="I5430" s="85">
        <v>1737.3</v>
      </c>
      <c r="J5430" s="85">
        <v>2149.3000000000002</v>
      </c>
      <c r="K5430" s="85">
        <v>-412</v>
      </c>
      <c r="L5430" s="146">
        <v>434.33</v>
      </c>
      <c r="M5430" s="146">
        <v>22.33</v>
      </c>
      <c r="N5430" s="146">
        <v>0</v>
      </c>
      <c r="Y5430" s="32">
        <f t="shared" si="84"/>
        <v>559.66000000000008</v>
      </c>
    </row>
    <row r="5431" spans="1:25" x14ac:dyDescent="0.25">
      <c r="A5431" s="83" t="s">
        <v>13099</v>
      </c>
      <c r="B5431" s="84" t="s">
        <v>5502</v>
      </c>
      <c r="C5431" s="19">
        <v>54984.27</v>
      </c>
      <c r="D5431" s="19">
        <v>1044.7</v>
      </c>
      <c r="E5431" s="19">
        <v>0</v>
      </c>
      <c r="F5431" s="19">
        <v>1044.7</v>
      </c>
      <c r="G5431" s="19">
        <v>0</v>
      </c>
      <c r="H5431" s="85">
        <v>183312.92</v>
      </c>
      <c r="I5431" s="85">
        <v>3482.95</v>
      </c>
      <c r="J5431" s="85">
        <v>4178.8</v>
      </c>
      <c r="K5431" s="85">
        <v>-695.85</v>
      </c>
      <c r="L5431" s="146">
        <v>870.74</v>
      </c>
      <c r="M5431" s="146">
        <v>174.89</v>
      </c>
      <c r="N5431" s="146">
        <v>0</v>
      </c>
      <c r="Y5431" s="32">
        <f t="shared" si="84"/>
        <v>1219.5900000000001</v>
      </c>
    </row>
    <row r="5432" spans="1:25" x14ac:dyDescent="0.25">
      <c r="A5432" s="83" t="s">
        <v>13100</v>
      </c>
      <c r="B5432" s="84" t="s">
        <v>5503</v>
      </c>
      <c r="C5432" s="19">
        <v>689.65</v>
      </c>
      <c r="D5432" s="19">
        <v>13.1</v>
      </c>
      <c r="E5432" s="19">
        <v>13.1</v>
      </c>
      <c r="F5432" s="19">
        <v>0</v>
      </c>
      <c r="G5432" s="19">
        <v>246.3</v>
      </c>
      <c r="H5432" s="85">
        <v>1736.39</v>
      </c>
      <c r="I5432" s="85">
        <v>32.99</v>
      </c>
      <c r="J5432" s="85">
        <v>298.70999999999998</v>
      </c>
      <c r="K5432" s="85">
        <v>-265.72000000000003</v>
      </c>
      <c r="L5432" s="146">
        <v>8.25</v>
      </c>
      <c r="M5432" s="146">
        <v>0</v>
      </c>
      <c r="N5432" s="146">
        <v>257.47000000000003</v>
      </c>
      <c r="Y5432" s="32">
        <f t="shared" si="84"/>
        <v>0</v>
      </c>
    </row>
    <row r="5433" spans="1:25" x14ac:dyDescent="0.25">
      <c r="A5433" s="83" t="s">
        <v>13101</v>
      </c>
      <c r="B5433" s="84" t="s">
        <v>5504</v>
      </c>
      <c r="C5433" s="19">
        <v>15073.15</v>
      </c>
      <c r="D5433" s="19">
        <v>286.39</v>
      </c>
      <c r="E5433" s="19">
        <v>0</v>
      </c>
      <c r="F5433" s="19">
        <v>286.39</v>
      </c>
      <c r="G5433" s="19">
        <v>0</v>
      </c>
      <c r="H5433" s="85">
        <v>55279.09</v>
      </c>
      <c r="I5433" s="85">
        <v>1050.3</v>
      </c>
      <c r="J5433" s="85">
        <v>1145.56</v>
      </c>
      <c r="K5433" s="85">
        <v>-95.26</v>
      </c>
      <c r="L5433" s="146">
        <v>262.58</v>
      </c>
      <c r="M5433" s="146">
        <v>167.32</v>
      </c>
      <c r="N5433" s="146">
        <v>0</v>
      </c>
      <c r="Y5433" s="32">
        <f t="shared" si="84"/>
        <v>453.71</v>
      </c>
    </row>
    <row r="5434" spans="1:25" x14ac:dyDescent="0.25">
      <c r="A5434" s="83" t="s">
        <v>13102</v>
      </c>
      <c r="B5434" s="84" t="s">
        <v>5505</v>
      </c>
      <c r="C5434" s="19">
        <v>12726.86</v>
      </c>
      <c r="D5434" s="19">
        <v>241.81</v>
      </c>
      <c r="E5434" s="19">
        <v>0</v>
      </c>
      <c r="F5434" s="19">
        <v>241.81</v>
      </c>
      <c r="G5434" s="19">
        <v>0</v>
      </c>
      <c r="H5434" s="85">
        <v>41237.74</v>
      </c>
      <c r="I5434" s="85">
        <v>783.52</v>
      </c>
      <c r="J5434" s="85">
        <v>967.24</v>
      </c>
      <c r="K5434" s="85">
        <v>-183.72</v>
      </c>
      <c r="L5434" s="146">
        <v>195.88</v>
      </c>
      <c r="M5434" s="146">
        <v>12.16</v>
      </c>
      <c r="N5434" s="146">
        <v>0</v>
      </c>
      <c r="Y5434" s="32">
        <f t="shared" si="84"/>
        <v>253.97</v>
      </c>
    </row>
    <row r="5435" spans="1:25" x14ac:dyDescent="0.25">
      <c r="A5435" s="83" t="s">
        <v>13103</v>
      </c>
      <c r="B5435" s="84" t="s">
        <v>5506</v>
      </c>
      <c r="C5435" s="19">
        <v>453460.29</v>
      </c>
      <c r="D5435" s="19">
        <v>8615.75</v>
      </c>
      <c r="E5435" s="19">
        <v>0</v>
      </c>
      <c r="F5435" s="19">
        <v>8615.75</v>
      </c>
      <c r="G5435" s="19">
        <v>0</v>
      </c>
      <c r="H5435" s="85">
        <v>1777066.02</v>
      </c>
      <c r="I5435" s="85">
        <v>33764.25</v>
      </c>
      <c r="J5435" s="85">
        <v>34462.980000000003</v>
      </c>
      <c r="K5435" s="85">
        <v>-698.73</v>
      </c>
      <c r="L5435" s="146">
        <v>8441.06</v>
      </c>
      <c r="M5435" s="146">
        <v>7742.33</v>
      </c>
      <c r="N5435" s="146">
        <v>0</v>
      </c>
      <c r="Y5435" s="32">
        <f t="shared" si="84"/>
        <v>16358.08</v>
      </c>
    </row>
    <row r="5436" spans="1:25" x14ac:dyDescent="0.25">
      <c r="A5436" s="83" t="s">
        <v>13104</v>
      </c>
      <c r="B5436" s="84" t="s">
        <v>5507</v>
      </c>
      <c r="C5436" s="19">
        <v>229331.04</v>
      </c>
      <c r="D5436" s="19">
        <v>4357.29</v>
      </c>
      <c r="E5436" s="19">
        <v>0</v>
      </c>
      <c r="F5436" s="19">
        <v>4357.29</v>
      </c>
      <c r="G5436" s="19">
        <v>0</v>
      </c>
      <c r="H5436" s="85">
        <v>851604.97</v>
      </c>
      <c r="I5436" s="85">
        <v>16180.49</v>
      </c>
      <c r="J5436" s="85">
        <v>17429.16</v>
      </c>
      <c r="K5436" s="85">
        <v>-1248.67</v>
      </c>
      <c r="L5436" s="146">
        <v>4045.12</v>
      </c>
      <c r="M5436" s="146">
        <v>2796.45</v>
      </c>
      <c r="N5436" s="146">
        <v>0</v>
      </c>
      <c r="Y5436" s="32">
        <f t="shared" si="84"/>
        <v>7153.74</v>
      </c>
    </row>
    <row r="5437" spans="1:25" x14ac:dyDescent="0.25">
      <c r="A5437" s="83" t="s">
        <v>13105</v>
      </c>
      <c r="B5437" s="84" t="s">
        <v>5508</v>
      </c>
      <c r="C5437" s="19">
        <v>5537551.7999999998</v>
      </c>
      <c r="D5437" s="19">
        <v>105213.49</v>
      </c>
      <c r="E5437" s="19">
        <v>0</v>
      </c>
      <c r="F5437" s="19">
        <v>105213.49</v>
      </c>
      <c r="G5437" s="19">
        <v>0</v>
      </c>
      <c r="H5437" s="85">
        <v>21649961.690000001</v>
      </c>
      <c r="I5437" s="85">
        <v>411349.27</v>
      </c>
      <c r="J5437" s="85">
        <v>420853.94</v>
      </c>
      <c r="K5437" s="85">
        <v>-9504.67</v>
      </c>
      <c r="L5437" s="146">
        <v>102837.32</v>
      </c>
      <c r="M5437" s="146">
        <v>93332.65</v>
      </c>
      <c r="N5437" s="146">
        <v>0</v>
      </c>
      <c r="Y5437" s="32">
        <f t="shared" si="84"/>
        <v>198546.14</v>
      </c>
    </row>
    <row r="5438" spans="1:25" x14ac:dyDescent="0.25">
      <c r="A5438" s="83" t="s">
        <v>13106</v>
      </c>
      <c r="B5438" s="84" t="s">
        <v>5509</v>
      </c>
      <c r="C5438" s="19">
        <v>179025.27</v>
      </c>
      <c r="D5438" s="19">
        <v>3401.48</v>
      </c>
      <c r="E5438" s="19">
        <v>0</v>
      </c>
      <c r="F5438" s="19">
        <v>3401.48</v>
      </c>
      <c r="G5438" s="19">
        <v>0</v>
      </c>
      <c r="H5438" s="85">
        <v>657743.5</v>
      </c>
      <c r="I5438" s="85">
        <v>12497.13</v>
      </c>
      <c r="J5438" s="85">
        <v>13605.92</v>
      </c>
      <c r="K5438" s="85">
        <v>-1108.79</v>
      </c>
      <c r="L5438" s="146">
        <v>3124.28</v>
      </c>
      <c r="M5438" s="146">
        <v>2015.49</v>
      </c>
      <c r="N5438" s="146">
        <v>0</v>
      </c>
      <c r="Y5438" s="32">
        <f t="shared" si="84"/>
        <v>5416.97</v>
      </c>
    </row>
    <row r="5439" spans="1:25" x14ac:dyDescent="0.25">
      <c r="A5439" s="83" t="s">
        <v>13107</v>
      </c>
      <c r="B5439" s="84" t="s">
        <v>5510</v>
      </c>
      <c r="C5439" s="19">
        <v>21254.93</v>
      </c>
      <c r="D5439" s="19">
        <v>403.84</v>
      </c>
      <c r="E5439" s="19">
        <v>0</v>
      </c>
      <c r="F5439" s="19">
        <v>403.84</v>
      </c>
      <c r="G5439" s="19">
        <v>0</v>
      </c>
      <c r="H5439" s="85">
        <v>76294.539999999994</v>
      </c>
      <c r="I5439" s="85">
        <v>1449.6</v>
      </c>
      <c r="J5439" s="85">
        <v>1615.37</v>
      </c>
      <c r="K5439" s="85">
        <v>-165.77</v>
      </c>
      <c r="L5439" s="146">
        <v>362.4</v>
      </c>
      <c r="M5439" s="146">
        <v>196.63</v>
      </c>
      <c r="N5439" s="146">
        <v>0</v>
      </c>
      <c r="Y5439" s="32">
        <f t="shared" si="84"/>
        <v>600.47</v>
      </c>
    </row>
    <row r="5440" spans="1:25" x14ac:dyDescent="0.25">
      <c r="A5440" s="83" t="s">
        <v>13108</v>
      </c>
      <c r="B5440" s="84" t="s">
        <v>5511</v>
      </c>
      <c r="C5440" s="19">
        <v>48408.29</v>
      </c>
      <c r="D5440" s="19">
        <v>919.76</v>
      </c>
      <c r="E5440" s="19">
        <v>0</v>
      </c>
      <c r="F5440" s="19">
        <v>919.76</v>
      </c>
      <c r="G5440" s="19">
        <v>0</v>
      </c>
      <c r="H5440" s="85">
        <v>130901.94</v>
      </c>
      <c r="I5440" s="85">
        <v>2487.14</v>
      </c>
      <c r="J5440" s="85">
        <v>3679.03</v>
      </c>
      <c r="K5440" s="85">
        <v>-1191.8900000000001</v>
      </c>
      <c r="L5440" s="146">
        <v>621.79</v>
      </c>
      <c r="M5440" s="146">
        <v>0</v>
      </c>
      <c r="N5440" s="146">
        <v>570.1</v>
      </c>
      <c r="Y5440" s="32">
        <f t="shared" si="84"/>
        <v>919.76</v>
      </c>
    </row>
    <row r="5441" spans="1:25" x14ac:dyDescent="0.25">
      <c r="A5441" s="83" t="s">
        <v>13109</v>
      </c>
      <c r="B5441" s="84" t="s">
        <v>5512</v>
      </c>
      <c r="C5441" s="19">
        <v>191709.42</v>
      </c>
      <c r="D5441" s="19">
        <v>3642.48</v>
      </c>
      <c r="E5441" s="19">
        <v>0</v>
      </c>
      <c r="F5441" s="19">
        <v>3642.48</v>
      </c>
      <c r="G5441" s="19">
        <v>0</v>
      </c>
      <c r="H5441" s="85">
        <v>682729.92</v>
      </c>
      <c r="I5441" s="85">
        <v>12971.87</v>
      </c>
      <c r="J5441" s="85">
        <v>14569.92</v>
      </c>
      <c r="K5441" s="85">
        <v>-1598.05</v>
      </c>
      <c r="L5441" s="146">
        <v>3242.97</v>
      </c>
      <c r="M5441" s="146">
        <v>1644.92</v>
      </c>
      <c r="N5441" s="146">
        <v>0</v>
      </c>
      <c r="Y5441" s="32">
        <f t="shared" si="84"/>
        <v>5287.4</v>
      </c>
    </row>
    <row r="5442" spans="1:25" x14ac:dyDescent="0.25">
      <c r="A5442" s="83" t="s">
        <v>13110</v>
      </c>
      <c r="B5442" s="84" t="s">
        <v>5513</v>
      </c>
      <c r="C5442" s="19">
        <v>145682.97</v>
      </c>
      <c r="D5442" s="19">
        <v>2767.98</v>
      </c>
      <c r="E5442" s="19">
        <v>0</v>
      </c>
      <c r="F5442" s="19">
        <v>2767.98</v>
      </c>
      <c r="G5442" s="19">
        <v>0</v>
      </c>
      <c r="H5442" s="85">
        <v>489054.51</v>
      </c>
      <c r="I5442" s="85">
        <v>9292.0400000000009</v>
      </c>
      <c r="J5442" s="85">
        <v>11071.91</v>
      </c>
      <c r="K5442" s="85">
        <v>-1779.87</v>
      </c>
      <c r="L5442" s="146">
        <v>2323.0100000000002</v>
      </c>
      <c r="M5442" s="146">
        <v>543.14</v>
      </c>
      <c r="N5442" s="146">
        <v>0</v>
      </c>
      <c r="Y5442" s="32">
        <f t="shared" si="84"/>
        <v>3311.12</v>
      </c>
    </row>
    <row r="5443" spans="1:25" x14ac:dyDescent="0.25">
      <c r="A5443" s="83" t="s">
        <v>13111</v>
      </c>
      <c r="B5443" s="84" t="s">
        <v>5514</v>
      </c>
      <c r="C5443" s="19">
        <v>15132.2</v>
      </c>
      <c r="D5443" s="19">
        <v>287.51</v>
      </c>
      <c r="E5443" s="19">
        <v>0</v>
      </c>
      <c r="F5443" s="19">
        <v>287.51</v>
      </c>
      <c r="G5443" s="19">
        <v>0</v>
      </c>
      <c r="H5443" s="85">
        <v>48329.9</v>
      </c>
      <c r="I5443" s="85">
        <v>918.27</v>
      </c>
      <c r="J5443" s="85">
        <v>1150.05</v>
      </c>
      <c r="K5443" s="85">
        <v>-231.78</v>
      </c>
      <c r="L5443" s="146">
        <v>229.57</v>
      </c>
      <c r="M5443" s="146">
        <v>0</v>
      </c>
      <c r="N5443" s="146">
        <v>2.21</v>
      </c>
      <c r="Y5443" s="32">
        <f t="shared" si="84"/>
        <v>287.51</v>
      </c>
    </row>
    <row r="5444" spans="1:25" x14ac:dyDescent="0.25">
      <c r="A5444" s="83" t="s">
        <v>13112</v>
      </c>
      <c r="B5444" s="84" t="s">
        <v>5515</v>
      </c>
      <c r="C5444" s="19">
        <v>36164.400000000001</v>
      </c>
      <c r="D5444" s="19">
        <v>687.12</v>
      </c>
      <c r="E5444" s="19">
        <v>0</v>
      </c>
      <c r="F5444" s="19">
        <v>687.12</v>
      </c>
      <c r="G5444" s="19">
        <v>0</v>
      </c>
      <c r="H5444" s="85">
        <v>116089.48</v>
      </c>
      <c r="I5444" s="85">
        <v>2205.6999999999998</v>
      </c>
      <c r="J5444" s="85">
        <v>2748.49</v>
      </c>
      <c r="K5444" s="85">
        <v>-542.79</v>
      </c>
      <c r="L5444" s="146">
        <v>551.42999999999995</v>
      </c>
      <c r="M5444" s="146">
        <v>8.64</v>
      </c>
      <c r="N5444" s="146">
        <v>0</v>
      </c>
      <c r="Y5444" s="32">
        <f t="shared" si="84"/>
        <v>695.76</v>
      </c>
    </row>
    <row r="5445" spans="1:25" x14ac:dyDescent="0.25">
      <c r="A5445" s="83" t="s">
        <v>13113</v>
      </c>
      <c r="B5445" s="84" t="s">
        <v>5516</v>
      </c>
      <c r="C5445" s="19">
        <v>38873.81</v>
      </c>
      <c r="D5445" s="19">
        <v>738.6</v>
      </c>
      <c r="E5445" s="19">
        <v>0</v>
      </c>
      <c r="F5445" s="19">
        <v>738.6</v>
      </c>
      <c r="G5445" s="19">
        <v>0</v>
      </c>
      <c r="H5445" s="85">
        <v>137883.44</v>
      </c>
      <c r="I5445" s="85">
        <v>2619.79</v>
      </c>
      <c r="J5445" s="85">
        <v>2954.41</v>
      </c>
      <c r="K5445" s="85">
        <v>-334.62</v>
      </c>
      <c r="L5445" s="146">
        <v>654.95000000000005</v>
      </c>
      <c r="M5445" s="146">
        <v>320.33</v>
      </c>
      <c r="N5445" s="146">
        <v>0</v>
      </c>
      <c r="Y5445" s="32">
        <f t="shared" si="84"/>
        <v>1058.93</v>
      </c>
    </row>
    <row r="5446" spans="1:25" x14ac:dyDescent="0.25">
      <c r="A5446" s="83" t="s">
        <v>13114</v>
      </c>
      <c r="B5446" s="84" t="s">
        <v>5517</v>
      </c>
      <c r="C5446" s="19">
        <v>19410.740000000002</v>
      </c>
      <c r="D5446" s="19">
        <v>368.81</v>
      </c>
      <c r="E5446" s="19">
        <v>0</v>
      </c>
      <c r="F5446" s="19">
        <v>368.81</v>
      </c>
      <c r="G5446" s="19">
        <v>0</v>
      </c>
      <c r="H5446" s="85">
        <v>42326.35</v>
      </c>
      <c r="I5446" s="85">
        <v>804.2</v>
      </c>
      <c r="J5446" s="85">
        <v>1475.22</v>
      </c>
      <c r="K5446" s="85">
        <v>-671.02</v>
      </c>
      <c r="L5446" s="146">
        <v>201.05</v>
      </c>
      <c r="M5446" s="146">
        <v>0</v>
      </c>
      <c r="N5446" s="146">
        <v>469.97</v>
      </c>
      <c r="Y5446" s="32">
        <f t="shared" si="84"/>
        <v>368.81</v>
      </c>
    </row>
    <row r="5447" spans="1:25" x14ac:dyDescent="0.25">
      <c r="A5447" s="83" t="s">
        <v>13115</v>
      </c>
      <c r="B5447" s="84" t="s">
        <v>5518</v>
      </c>
      <c r="C5447" s="19">
        <v>267500.25</v>
      </c>
      <c r="D5447" s="19">
        <v>5082.51</v>
      </c>
      <c r="E5447" s="19">
        <v>0</v>
      </c>
      <c r="F5447" s="19">
        <v>5082.51</v>
      </c>
      <c r="G5447" s="19">
        <v>0</v>
      </c>
      <c r="H5447" s="85">
        <v>938761.14</v>
      </c>
      <c r="I5447" s="85">
        <v>17836.46</v>
      </c>
      <c r="J5447" s="85">
        <v>20330.02</v>
      </c>
      <c r="K5447" s="85">
        <v>-2493.56</v>
      </c>
      <c r="L5447" s="146">
        <v>4459.12</v>
      </c>
      <c r="M5447" s="146">
        <v>1965.56</v>
      </c>
      <c r="N5447" s="146">
        <v>0</v>
      </c>
      <c r="Y5447" s="32">
        <f t="shared" si="84"/>
        <v>7048.07</v>
      </c>
    </row>
    <row r="5448" spans="1:25" x14ac:dyDescent="0.25">
      <c r="A5448" s="83" t="s">
        <v>13116</v>
      </c>
      <c r="B5448" s="84" t="s">
        <v>5519</v>
      </c>
      <c r="C5448" s="19">
        <v>6325</v>
      </c>
      <c r="D5448" s="19">
        <v>120.18</v>
      </c>
      <c r="E5448" s="19">
        <v>0</v>
      </c>
      <c r="F5448" s="19">
        <v>120.18</v>
      </c>
      <c r="G5448" s="19">
        <v>0</v>
      </c>
      <c r="H5448" s="85">
        <v>21681.360000000001</v>
      </c>
      <c r="I5448" s="85">
        <v>411.95</v>
      </c>
      <c r="J5448" s="85">
        <v>480.7</v>
      </c>
      <c r="K5448" s="85">
        <v>-68.75</v>
      </c>
      <c r="L5448" s="146">
        <v>102.99</v>
      </c>
      <c r="M5448" s="146">
        <v>34.24</v>
      </c>
      <c r="N5448" s="146">
        <v>0</v>
      </c>
      <c r="Y5448" s="32">
        <f t="shared" si="84"/>
        <v>154.42000000000002</v>
      </c>
    </row>
    <row r="5449" spans="1:25" x14ac:dyDescent="0.25">
      <c r="A5449" s="83" t="s">
        <v>13117</v>
      </c>
      <c r="B5449" s="84" t="s">
        <v>5520</v>
      </c>
      <c r="C5449" s="19">
        <v>1056064.8400000001</v>
      </c>
      <c r="D5449" s="19">
        <v>20065.23</v>
      </c>
      <c r="E5449" s="19">
        <v>0</v>
      </c>
      <c r="F5449" s="19">
        <v>20065.23</v>
      </c>
      <c r="G5449" s="19">
        <v>0</v>
      </c>
      <c r="H5449" s="85">
        <v>4328996.01</v>
      </c>
      <c r="I5449" s="85">
        <v>82250.92</v>
      </c>
      <c r="J5449" s="85">
        <v>80260.929999999993</v>
      </c>
      <c r="K5449" s="85">
        <v>1989.99</v>
      </c>
      <c r="L5449" s="146">
        <v>20562.73</v>
      </c>
      <c r="M5449" s="146">
        <v>22552.720000000001</v>
      </c>
      <c r="N5449" s="146">
        <v>0</v>
      </c>
      <c r="Y5449" s="32">
        <f t="shared" si="84"/>
        <v>42617.95</v>
      </c>
    </row>
    <row r="5450" spans="1:25" x14ac:dyDescent="0.25">
      <c r="A5450" s="83" t="s">
        <v>13118</v>
      </c>
      <c r="B5450" s="84" t="s">
        <v>5521</v>
      </c>
      <c r="C5450" s="19">
        <v>2107.91</v>
      </c>
      <c r="D5450" s="19">
        <v>40.049999999999997</v>
      </c>
      <c r="E5450" s="19">
        <v>0</v>
      </c>
      <c r="F5450" s="19">
        <v>40.049999999999997</v>
      </c>
      <c r="G5450" s="19">
        <v>0</v>
      </c>
      <c r="H5450" s="85">
        <v>7183.33</v>
      </c>
      <c r="I5450" s="85">
        <v>136.47999999999999</v>
      </c>
      <c r="J5450" s="85">
        <v>160.19999999999999</v>
      </c>
      <c r="K5450" s="85">
        <v>-23.72</v>
      </c>
      <c r="L5450" s="146">
        <v>34.119999999999997</v>
      </c>
      <c r="M5450" s="146">
        <v>10.4</v>
      </c>
      <c r="N5450" s="146">
        <v>0</v>
      </c>
      <c r="Y5450" s="32">
        <f t="shared" si="84"/>
        <v>50.449999999999996</v>
      </c>
    </row>
    <row r="5451" spans="1:25" x14ac:dyDescent="0.25">
      <c r="A5451" s="83" t="s">
        <v>13119</v>
      </c>
      <c r="B5451" s="84" t="s">
        <v>5522</v>
      </c>
      <c r="C5451" s="19">
        <v>9592.26</v>
      </c>
      <c r="D5451" s="19">
        <v>182.25</v>
      </c>
      <c r="E5451" s="19">
        <v>0</v>
      </c>
      <c r="F5451" s="19">
        <v>182.25</v>
      </c>
      <c r="G5451" s="19">
        <v>0</v>
      </c>
      <c r="H5451" s="85">
        <v>35590.79</v>
      </c>
      <c r="I5451" s="85">
        <v>676.23</v>
      </c>
      <c r="J5451" s="85">
        <v>729.01</v>
      </c>
      <c r="K5451" s="85">
        <v>-52.78</v>
      </c>
      <c r="L5451" s="146">
        <v>169.06</v>
      </c>
      <c r="M5451" s="146">
        <v>116.28</v>
      </c>
      <c r="N5451" s="146">
        <v>0</v>
      </c>
      <c r="Y5451" s="32">
        <f t="shared" si="84"/>
        <v>298.52999999999997</v>
      </c>
    </row>
    <row r="5452" spans="1:25" x14ac:dyDescent="0.25">
      <c r="A5452" s="83" t="s">
        <v>13120</v>
      </c>
      <c r="B5452" s="84" t="s">
        <v>5523</v>
      </c>
      <c r="C5452" s="19">
        <v>34681.68</v>
      </c>
      <c r="D5452" s="19">
        <v>658.95</v>
      </c>
      <c r="E5452" s="19">
        <v>0</v>
      </c>
      <c r="F5452" s="19">
        <v>658.95</v>
      </c>
      <c r="G5452" s="19">
        <v>0</v>
      </c>
      <c r="H5452" s="85">
        <v>73397.87</v>
      </c>
      <c r="I5452" s="85">
        <v>1394.56</v>
      </c>
      <c r="J5452" s="85">
        <v>2635.81</v>
      </c>
      <c r="K5452" s="85">
        <v>-1241.25</v>
      </c>
      <c r="L5452" s="146">
        <v>348.64</v>
      </c>
      <c r="M5452" s="146">
        <v>0</v>
      </c>
      <c r="N5452" s="146">
        <v>892.61</v>
      </c>
      <c r="Y5452" s="32">
        <f t="shared" si="84"/>
        <v>658.95</v>
      </c>
    </row>
    <row r="5453" spans="1:25" x14ac:dyDescent="0.25">
      <c r="A5453" s="83" t="s">
        <v>13121</v>
      </c>
      <c r="B5453" s="84" t="s">
        <v>5524</v>
      </c>
      <c r="C5453" s="19">
        <v>112834.4</v>
      </c>
      <c r="D5453" s="19">
        <v>2143.85</v>
      </c>
      <c r="E5453" s="19">
        <v>0</v>
      </c>
      <c r="F5453" s="19">
        <v>2143.85</v>
      </c>
      <c r="G5453" s="19">
        <v>0</v>
      </c>
      <c r="H5453" s="85">
        <v>385163.54</v>
      </c>
      <c r="I5453" s="85">
        <v>7318.11</v>
      </c>
      <c r="J5453" s="85">
        <v>8575.41</v>
      </c>
      <c r="K5453" s="85">
        <v>-1257.3</v>
      </c>
      <c r="L5453" s="146">
        <v>1829.53</v>
      </c>
      <c r="M5453" s="146">
        <v>572.23</v>
      </c>
      <c r="N5453" s="146">
        <v>0</v>
      </c>
      <c r="Y5453" s="32">
        <f t="shared" si="84"/>
        <v>2716.08</v>
      </c>
    </row>
    <row r="5454" spans="1:25" x14ac:dyDescent="0.25">
      <c r="A5454" s="83" t="s">
        <v>13122</v>
      </c>
      <c r="B5454" s="84" t="s">
        <v>5525</v>
      </c>
      <c r="C5454" s="19">
        <v>32015.4</v>
      </c>
      <c r="D5454" s="19">
        <v>608.29</v>
      </c>
      <c r="E5454" s="19">
        <v>0</v>
      </c>
      <c r="F5454" s="19">
        <v>608.29</v>
      </c>
      <c r="G5454" s="19">
        <v>0</v>
      </c>
      <c r="H5454" s="85">
        <v>115291.3</v>
      </c>
      <c r="I5454" s="85">
        <v>2190.5300000000002</v>
      </c>
      <c r="J5454" s="85">
        <v>2433.17</v>
      </c>
      <c r="K5454" s="85">
        <v>-242.64</v>
      </c>
      <c r="L5454" s="146">
        <v>547.63</v>
      </c>
      <c r="M5454" s="146">
        <v>304.99</v>
      </c>
      <c r="N5454" s="146">
        <v>0</v>
      </c>
      <c r="Y5454" s="32">
        <f t="shared" si="84"/>
        <v>913.28</v>
      </c>
    </row>
    <row r="5455" spans="1:25" x14ac:dyDescent="0.25">
      <c r="A5455" s="83" t="s">
        <v>13123</v>
      </c>
      <c r="B5455" s="84" t="s">
        <v>5526</v>
      </c>
      <c r="C5455" s="19">
        <v>13838.15</v>
      </c>
      <c r="D5455" s="19">
        <v>262.93</v>
      </c>
      <c r="E5455" s="19">
        <v>0</v>
      </c>
      <c r="F5455" s="19">
        <v>262.93</v>
      </c>
      <c r="G5455" s="19">
        <v>0</v>
      </c>
      <c r="H5455" s="85">
        <v>58459.48</v>
      </c>
      <c r="I5455" s="85">
        <v>1110.73</v>
      </c>
      <c r="J5455" s="85">
        <v>1051.7</v>
      </c>
      <c r="K5455" s="85">
        <v>59.03</v>
      </c>
      <c r="L5455" s="146">
        <v>277.68</v>
      </c>
      <c r="M5455" s="146">
        <v>336.71</v>
      </c>
      <c r="N5455" s="146">
        <v>0</v>
      </c>
      <c r="Y5455" s="32">
        <f t="shared" si="84"/>
        <v>599.64</v>
      </c>
    </row>
    <row r="5456" spans="1:25" x14ac:dyDescent="0.25">
      <c r="A5456" s="83" t="s">
        <v>13124</v>
      </c>
      <c r="B5456" s="84" t="s">
        <v>5527</v>
      </c>
      <c r="C5456" s="19">
        <v>43115.91</v>
      </c>
      <c r="D5456" s="19">
        <v>819.2</v>
      </c>
      <c r="E5456" s="19">
        <v>0</v>
      </c>
      <c r="F5456" s="19">
        <v>819.2</v>
      </c>
      <c r="G5456" s="19">
        <v>0</v>
      </c>
      <c r="H5456" s="85">
        <v>155692.16</v>
      </c>
      <c r="I5456" s="85">
        <v>2958.15</v>
      </c>
      <c r="J5456" s="85">
        <v>3276.81</v>
      </c>
      <c r="K5456" s="85">
        <v>-318.66000000000003</v>
      </c>
      <c r="L5456" s="146">
        <v>739.54</v>
      </c>
      <c r="M5456" s="146">
        <v>420.88</v>
      </c>
      <c r="N5456" s="146">
        <v>0</v>
      </c>
      <c r="Y5456" s="32">
        <f t="shared" si="84"/>
        <v>1240.08</v>
      </c>
    </row>
    <row r="5457" spans="1:25" x14ac:dyDescent="0.25">
      <c r="A5457" s="83" t="s">
        <v>13125</v>
      </c>
      <c r="B5457" s="84" t="s">
        <v>5528</v>
      </c>
      <c r="C5457" s="19">
        <v>135985.69</v>
      </c>
      <c r="D5457" s="19">
        <v>2583.73</v>
      </c>
      <c r="E5457" s="19">
        <v>0</v>
      </c>
      <c r="F5457" s="19">
        <v>2583.73</v>
      </c>
      <c r="G5457" s="19">
        <v>0</v>
      </c>
      <c r="H5457" s="85">
        <v>558838.28</v>
      </c>
      <c r="I5457" s="85">
        <v>10617.93</v>
      </c>
      <c r="J5457" s="85">
        <v>10334.91</v>
      </c>
      <c r="K5457" s="85">
        <v>283.02</v>
      </c>
      <c r="L5457" s="146">
        <v>2654.48</v>
      </c>
      <c r="M5457" s="146">
        <v>2937.5</v>
      </c>
      <c r="N5457" s="146">
        <v>0</v>
      </c>
      <c r="Y5457" s="32">
        <f t="shared" ref="Y5457:Y5520" si="85">F5457+M5457+R5457+W5457</f>
        <v>5521.23</v>
      </c>
    </row>
    <row r="5458" spans="1:25" x14ac:dyDescent="0.25">
      <c r="A5458" s="83" t="s">
        <v>13126</v>
      </c>
      <c r="B5458" s="84" t="s">
        <v>5529</v>
      </c>
      <c r="C5458" s="19">
        <v>39415.160000000003</v>
      </c>
      <c r="D5458" s="19">
        <v>748.89</v>
      </c>
      <c r="E5458" s="19">
        <v>0</v>
      </c>
      <c r="F5458" s="19">
        <v>748.89</v>
      </c>
      <c r="G5458" s="19">
        <v>0</v>
      </c>
      <c r="H5458" s="85">
        <v>153678.09</v>
      </c>
      <c r="I5458" s="85">
        <v>2919.88</v>
      </c>
      <c r="J5458" s="85">
        <v>2995.55</v>
      </c>
      <c r="K5458" s="85">
        <v>-75.67</v>
      </c>
      <c r="L5458" s="146">
        <v>729.97</v>
      </c>
      <c r="M5458" s="146">
        <v>654.29999999999995</v>
      </c>
      <c r="N5458" s="146">
        <v>0</v>
      </c>
      <c r="Y5458" s="32">
        <f t="shared" si="85"/>
        <v>1403.19</v>
      </c>
    </row>
    <row r="5459" spans="1:25" x14ac:dyDescent="0.25">
      <c r="A5459" s="83" t="s">
        <v>13127</v>
      </c>
      <c r="B5459" s="84" t="s">
        <v>5530</v>
      </c>
      <c r="C5459" s="19">
        <v>20591.38</v>
      </c>
      <c r="D5459" s="19">
        <v>391.24</v>
      </c>
      <c r="E5459" s="19">
        <v>0</v>
      </c>
      <c r="F5459" s="19">
        <v>391.24</v>
      </c>
      <c r="G5459" s="19">
        <v>0</v>
      </c>
      <c r="H5459" s="85">
        <v>73670.539999999994</v>
      </c>
      <c r="I5459" s="85">
        <v>1399.74</v>
      </c>
      <c r="J5459" s="85">
        <v>1564.94</v>
      </c>
      <c r="K5459" s="85">
        <v>-165.2</v>
      </c>
      <c r="L5459" s="146">
        <v>349.94</v>
      </c>
      <c r="M5459" s="146">
        <v>184.74</v>
      </c>
      <c r="N5459" s="146">
        <v>0</v>
      </c>
      <c r="Y5459" s="32">
        <f t="shared" si="85"/>
        <v>575.98</v>
      </c>
    </row>
    <row r="5460" spans="1:25" x14ac:dyDescent="0.25">
      <c r="A5460" s="83" t="s">
        <v>13128</v>
      </c>
      <c r="B5460" s="84" t="s">
        <v>5531</v>
      </c>
      <c r="C5460" s="19">
        <v>47484.21</v>
      </c>
      <c r="D5460" s="19">
        <v>902.2</v>
      </c>
      <c r="E5460" s="19">
        <v>0</v>
      </c>
      <c r="F5460" s="19">
        <v>902.2</v>
      </c>
      <c r="G5460" s="19">
        <v>0</v>
      </c>
      <c r="H5460" s="85">
        <v>155119.14000000001</v>
      </c>
      <c r="I5460" s="85">
        <v>2947.26</v>
      </c>
      <c r="J5460" s="85">
        <v>3608.8</v>
      </c>
      <c r="K5460" s="85">
        <v>-661.54</v>
      </c>
      <c r="L5460" s="146">
        <v>736.82</v>
      </c>
      <c r="M5460" s="146">
        <v>75.28</v>
      </c>
      <c r="N5460" s="146">
        <v>0</v>
      </c>
      <c r="Y5460" s="32">
        <f t="shared" si="85"/>
        <v>977.48</v>
      </c>
    </row>
    <row r="5461" spans="1:25" x14ac:dyDescent="0.25">
      <c r="A5461" s="83" t="s">
        <v>13129</v>
      </c>
      <c r="B5461" s="84" t="s">
        <v>5532</v>
      </c>
      <c r="C5461" s="19">
        <v>131908.47</v>
      </c>
      <c r="D5461" s="19">
        <v>2506.2600000000002</v>
      </c>
      <c r="E5461" s="19">
        <v>0</v>
      </c>
      <c r="F5461" s="19">
        <v>2506.2600000000002</v>
      </c>
      <c r="G5461" s="19">
        <v>0</v>
      </c>
      <c r="H5461" s="85">
        <v>485532.29</v>
      </c>
      <c r="I5461" s="85">
        <v>9225.11</v>
      </c>
      <c r="J5461" s="85">
        <v>10025.040000000001</v>
      </c>
      <c r="K5461" s="85">
        <v>-799.93</v>
      </c>
      <c r="L5461" s="146">
        <v>2306.2800000000002</v>
      </c>
      <c r="M5461" s="146">
        <v>1506.35</v>
      </c>
      <c r="N5461" s="146">
        <v>0</v>
      </c>
      <c r="Y5461" s="32">
        <f t="shared" si="85"/>
        <v>4012.61</v>
      </c>
    </row>
    <row r="5462" spans="1:25" x14ac:dyDescent="0.25">
      <c r="A5462" s="83" t="s">
        <v>13130</v>
      </c>
      <c r="B5462" s="84" t="s">
        <v>5533</v>
      </c>
      <c r="C5462" s="19">
        <v>25232.97</v>
      </c>
      <c r="D5462" s="19">
        <v>479.43</v>
      </c>
      <c r="E5462" s="19">
        <v>0</v>
      </c>
      <c r="F5462" s="19">
        <v>479.43</v>
      </c>
      <c r="G5462" s="19">
        <v>0</v>
      </c>
      <c r="H5462" s="85">
        <v>76654.64</v>
      </c>
      <c r="I5462" s="85">
        <v>1456.44</v>
      </c>
      <c r="J5462" s="85">
        <v>1917.71</v>
      </c>
      <c r="K5462" s="85">
        <v>-461.27</v>
      </c>
      <c r="L5462" s="146">
        <v>364.11</v>
      </c>
      <c r="M5462" s="146">
        <v>0</v>
      </c>
      <c r="N5462" s="146">
        <v>97.16</v>
      </c>
      <c r="Y5462" s="32">
        <f t="shared" si="85"/>
        <v>479.43</v>
      </c>
    </row>
    <row r="5463" spans="1:25" x14ac:dyDescent="0.25">
      <c r="A5463" s="83" t="s">
        <v>13131</v>
      </c>
      <c r="B5463" s="84" t="s">
        <v>5534</v>
      </c>
      <c r="C5463" s="19">
        <v>23378.02</v>
      </c>
      <c r="D5463" s="19">
        <v>444.18</v>
      </c>
      <c r="E5463" s="19">
        <v>0</v>
      </c>
      <c r="F5463" s="19">
        <v>444.18</v>
      </c>
      <c r="G5463" s="19">
        <v>0</v>
      </c>
      <c r="H5463" s="85">
        <v>100165.91</v>
      </c>
      <c r="I5463" s="85">
        <v>1903.15</v>
      </c>
      <c r="J5463" s="85">
        <v>1776.73</v>
      </c>
      <c r="K5463" s="85">
        <v>126.42</v>
      </c>
      <c r="L5463" s="146">
        <v>475.79</v>
      </c>
      <c r="M5463" s="146">
        <v>602.21</v>
      </c>
      <c r="N5463" s="146">
        <v>0</v>
      </c>
      <c r="Y5463" s="32">
        <f t="shared" si="85"/>
        <v>1046.3900000000001</v>
      </c>
    </row>
    <row r="5464" spans="1:25" x14ac:dyDescent="0.25">
      <c r="A5464" s="83" t="s">
        <v>13132</v>
      </c>
      <c r="B5464" s="84" t="s">
        <v>5535</v>
      </c>
      <c r="C5464" s="19">
        <v>110241.05</v>
      </c>
      <c r="D5464" s="19">
        <v>2094.58</v>
      </c>
      <c r="E5464" s="19">
        <v>0</v>
      </c>
      <c r="F5464" s="19">
        <v>2094.58</v>
      </c>
      <c r="G5464" s="19">
        <v>0</v>
      </c>
      <c r="H5464" s="85">
        <v>390069.53</v>
      </c>
      <c r="I5464" s="85">
        <v>7411.32</v>
      </c>
      <c r="J5464" s="85">
        <v>8378.32</v>
      </c>
      <c r="K5464" s="85">
        <v>-967</v>
      </c>
      <c r="L5464" s="146">
        <v>1852.83</v>
      </c>
      <c r="M5464" s="146">
        <v>885.83</v>
      </c>
      <c r="N5464" s="146">
        <v>0</v>
      </c>
      <c r="Y5464" s="32">
        <f t="shared" si="85"/>
        <v>2980.41</v>
      </c>
    </row>
    <row r="5465" spans="1:25" x14ac:dyDescent="0.25">
      <c r="A5465" s="83" t="s">
        <v>13133</v>
      </c>
      <c r="B5465" s="84" t="s">
        <v>5536</v>
      </c>
      <c r="C5465" s="19">
        <v>35075.089999999997</v>
      </c>
      <c r="D5465" s="19">
        <v>666.43</v>
      </c>
      <c r="E5465" s="19">
        <v>0</v>
      </c>
      <c r="F5465" s="19">
        <v>666.43</v>
      </c>
      <c r="G5465" s="19">
        <v>0</v>
      </c>
      <c r="H5465" s="85">
        <v>138055.26</v>
      </c>
      <c r="I5465" s="85">
        <v>2623.05</v>
      </c>
      <c r="J5465" s="85">
        <v>2665.71</v>
      </c>
      <c r="K5465" s="85">
        <v>-42.66</v>
      </c>
      <c r="L5465" s="146">
        <v>655.76</v>
      </c>
      <c r="M5465" s="146">
        <v>613.1</v>
      </c>
      <c r="N5465" s="146">
        <v>0</v>
      </c>
      <c r="Y5465" s="32">
        <f t="shared" si="85"/>
        <v>1279.53</v>
      </c>
    </row>
    <row r="5466" spans="1:25" x14ac:dyDescent="0.25">
      <c r="A5466" s="83" t="s">
        <v>13134</v>
      </c>
      <c r="B5466" s="84" t="s">
        <v>5537</v>
      </c>
      <c r="C5466" s="19">
        <v>3435.58</v>
      </c>
      <c r="D5466" s="19">
        <v>65.28</v>
      </c>
      <c r="E5466" s="19">
        <v>0</v>
      </c>
      <c r="F5466" s="19">
        <v>65.28</v>
      </c>
      <c r="G5466" s="19">
        <v>0</v>
      </c>
      <c r="H5466" s="85">
        <v>10360.879999999999</v>
      </c>
      <c r="I5466" s="85">
        <v>196.86</v>
      </c>
      <c r="J5466" s="85">
        <v>261.10000000000002</v>
      </c>
      <c r="K5466" s="85">
        <v>-64.239999999999995</v>
      </c>
      <c r="L5466" s="146">
        <v>49.22</v>
      </c>
      <c r="M5466" s="146">
        <v>0</v>
      </c>
      <c r="N5466" s="146">
        <v>15.02</v>
      </c>
      <c r="Y5466" s="32">
        <f t="shared" si="85"/>
        <v>65.28</v>
      </c>
    </row>
    <row r="5467" spans="1:25" x14ac:dyDescent="0.25">
      <c r="A5467" s="83" t="s">
        <v>13135</v>
      </c>
      <c r="B5467" s="84" t="s">
        <v>5538</v>
      </c>
      <c r="C5467" s="19">
        <v>3289.61</v>
      </c>
      <c r="D5467" s="19">
        <v>62.5</v>
      </c>
      <c r="E5467" s="19">
        <v>0</v>
      </c>
      <c r="F5467" s="19">
        <v>62.5</v>
      </c>
      <c r="G5467" s="19">
        <v>0</v>
      </c>
      <c r="H5467" s="85">
        <v>7350.09</v>
      </c>
      <c r="I5467" s="85">
        <v>139.65</v>
      </c>
      <c r="J5467" s="85">
        <v>250.01</v>
      </c>
      <c r="K5467" s="85">
        <v>-110.36</v>
      </c>
      <c r="L5467" s="146">
        <v>34.909999999999997</v>
      </c>
      <c r="M5467" s="146">
        <v>0</v>
      </c>
      <c r="N5467" s="146">
        <v>75.45</v>
      </c>
      <c r="Y5467" s="32">
        <f t="shared" si="85"/>
        <v>62.5</v>
      </c>
    </row>
    <row r="5468" spans="1:25" x14ac:dyDescent="0.25">
      <c r="A5468" s="83" t="s">
        <v>13136</v>
      </c>
      <c r="B5468" s="84" t="s">
        <v>5539</v>
      </c>
      <c r="C5468" s="19">
        <v>24149.24</v>
      </c>
      <c r="D5468" s="19">
        <v>458.84</v>
      </c>
      <c r="E5468" s="19">
        <v>0</v>
      </c>
      <c r="F5468" s="19">
        <v>458.84</v>
      </c>
      <c r="G5468" s="19">
        <v>0</v>
      </c>
      <c r="H5468" s="85">
        <v>83476.990000000005</v>
      </c>
      <c r="I5468" s="85">
        <v>1586.06</v>
      </c>
      <c r="J5468" s="85">
        <v>1835.34</v>
      </c>
      <c r="K5468" s="85">
        <v>-249.28</v>
      </c>
      <c r="L5468" s="146">
        <v>396.52</v>
      </c>
      <c r="M5468" s="146">
        <v>147.24</v>
      </c>
      <c r="N5468" s="146">
        <v>0</v>
      </c>
      <c r="Y5468" s="32">
        <f t="shared" si="85"/>
        <v>606.07999999999993</v>
      </c>
    </row>
    <row r="5469" spans="1:25" x14ac:dyDescent="0.25">
      <c r="A5469" s="83" t="s">
        <v>13137</v>
      </c>
      <c r="B5469" s="84" t="s">
        <v>5540</v>
      </c>
      <c r="C5469" s="19">
        <v>5215.54</v>
      </c>
      <c r="D5469" s="19">
        <v>99.1</v>
      </c>
      <c r="E5469" s="19">
        <v>0</v>
      </c>
      <c r="F5469" s="19">
        <v>99.1</v>
      </c>
      <c r="G5469" s="19">
        <v>0</v>
      </c>
      <c r="H5469" s="85">
        <v>18125.97</v>
      </c>
      <c r="I5469" s="85">
        <v>344.39</v>
      </c>
      <c r="J5469" s="85">
        <v>396.38</v>
      </c>
      <c r="K5469" s="85">
        <v>-51.99</v>
      </c>
      <c r="L5469" s="146">
        <v>86.1</v>
      </c>
      <c r="M5469" s="146">
        <v>34.11</v>
      </c>
      <c r="N5469" s="146">
        <v>0</v>
      </c>
      <c r="Y5469" s="32">
        <f t="shared" si="85"/>
        <v>133.20999999999998</v>
      </c>
    </row>
    <row r="5470" spans="1:25" x14ac:dyDescent="0.25">
      <c r="A5470" s="83" t="s">
        <v>13138</v>
      </c>
      <c r="B5470" s="84" t="s">
        <v>5541</v>
      </c>
      <c r="C5470" s="19">
        <v>705.91</v>
      </c>
      <c r="D5470" s="19">
        <v>13.41</v>
      </c>
      <c r="E5470" s="19">
        <v>0</v>
      </c>
      <c r="F5470" s="19">
        <v>13.41</v>
      </c>
      <c r="G5470" s="19">
        <v>0</v>
      </c>
      <c r="H5470" s="85">
        <v>867.52</v>
      </c>
      <c r="I5470" s="85">
        <v>16.48</v>
      </c>
      <c r="J5470" s="85">
        <v>53.65</v>
      </c>
      <c r="K5470" s="85">
        <v>-37.17</v>
      </c>
      <c r="L5470" s="146">
        <v>4.12</v>
      </c>
      <c r="M5470" s="146">
        <v>0</v>
      </c>
      <c r="N5470" s="146">
        <v>33.049999999999997</v>
      </c>
      <c r="Y5470" s="32">
        <f t="shared" si="85"/>
        <v>13.41</v>
      </c>
    </row>
    <row r="5471" spans="1:25" x14ac:dyDescent="0.25">
      <c r="A5471" s="83" t="s">
        <v>13139</v>
      </c>
      <c r="B5471" s="84" t="s">
        <v>5542</v>
      </c>
      <c r="C5471" s="19">
        <v>11321.54</v>
      </c>
      <c r="D5471" s="19">
        <v>215.11</v>
      </c>
      <c r="E5471" s="19">
        <v>0</v>
      </c>
      <c r="F5471" s="19">
        <v>215.11</v>
      </c>
      <c r="G5471" s="19">
        <v>0</v>
      </c>
      <c r="H5471" s="85">
        <v>51626.99</v>
      </c>
      <c r="I5471" s="85">
        <v>980.91</v>
      </c>
      <c r="J5471" s="85">
        <v>860.44</v>
      </c>
      <c r="K5471" s="85">
        <v>120.47</v>
      </c>
      <c r="L5471" s="146">
        <v>245.23</v>
      </c>
      <c r="M5471" s="146">
        <v>365.7</v>
      </c>
      <c r="N5471" s="146">
        <v>0</v>
      </c>
      <c r="Y5471" s="32">
        <f t="shared" si="85"/>
        <v>580.80999999999995</v>
      </c>
    </row>
    <row r="5472" spans="1:25" x14ac:dyDescent="0.25">
      <c r="A5472" s="83" t="s">
        <v>13140</v>
      </c>
      <c r="B5472" s="84" t="s">
        <v>5543</v>
      </c>
      <c r="C5472" s="19">
        <v>2229.04</v>
      </c>
      <c r="D5472" s="19">
        <v>42.35</v>
      </c>
      <c r="E5472" s="19">
        <v>0</v>
      </c>
      <c r="F5472" s="19">
        <v>42.35</v>
      </c>
      <c r="G5472" s="19">
        <v>0</v>
      </c>
      <c r="H5472" s="85">
        <v>8534.84</v>
      </c>
      <c r="I5472" s="85">
        <v>162.16</v>
      </c>
      <c r="J5472" s="85">
        <v>169.41</v>
      </c>
      <c r="K5472" s="85">
        <v>-7.25</v>
      </c>
      <c r="L5472" s="146">
        <v>40.54</v>
      </c>
      <c r="M5472" s="146">
        <v>33.29</v>
      </c>
      <c r="N5472" s="146">
        <v>0</v>
      </c>
      <c r="Y5472" s="32">
        <f t="shared" si="85"/>
        <v>75.64</v>
      </c>
    </row>
    <row r="5473" spans="1:25" x14ac:dyDescent="0.25">
      <c r="A5473" s="83" t="s">
        <v>13141</v>
      </c>
      <c r="B5473" s="84" t="s">
        <v>5544</v>
      </c>
      <c r="C5473" s="19">
        <v>1726.32</v>
      </c>
      <c r="D5473" s="19">
        <v>32.799999999999997</v>
      </c>
      <c r="E5473" s="19">
        <v>0</v>
      </c>
      <c r="F5473" s="19">
        <v>32.799999999999997</v>
      </c>
      <c r="G5473" s="19">
        <v>0</v>
      </c>
      <c r="H5473" s="85">
        <v>5327.79</v>
      </c>
      <c r="I5473" s="85">
        <v>101.23</v>
      </c>
      <c r="J5473" s="85">
        <v>131.19999999999999</v>
      </c>
      <c r="K5473" s="85">
        <v>-29.97</v>
      </c>
      <c r="L5473" s="146">
        <v>25.31</v>
      </c>
      <c r="M5473" s="146">
        <v>0</v>
      </c>
      <c r="N5473" s="146">
        <v>4.66</v>
      </c>
      <c r="Y5473" s="32">
        <f t="shared" si="85"/>
        <v>32.799999999999997</v>
      </c>
    </row>
    <row r="5474" spans="1:25" x14ac:dyDescent="0.25">
      <c r="A5474" s="83" t="s">
        <v>13142</v>
      </c>
      <c r="B5474" s="84" t="s">
        <v>5545</v>
      </c>
      <c r="C5474" s="19">
        <v>2553.81</v>
      </c>
      <c r="D5474" s="19">
        <v>48.52</v>
      </c>
      <c r="E5474" s="19">
        <v>0</v>
      </c>
      <c r="F5474" s="19">
        <v>48.52</v>
      </c>
      <c r="G5474" s="19">
        <v>0</v>
      </c>
      <c r="H5474" s="85">
        <v>11716.36</v>
      </c>
      <c r="I5474" s="85">
        <v>222.61</v>
      </c>
      <c r="J5474" s="85">
        <v>194.09</v>
      </c>
      <c r="K5474" s="85">
        <v>28.52</v>
      </c>
      <c r="L5474" s="146">
        <v>55.65</v>
      </c>
      <c r="M5474" s="146">
        <v>84.17</v>
      </c>
      <c r="N5474" s="146">
        <v>0</v>
      </c>
      <c r="Y5474" s="32">
        <f t="shared" si="85"/>
        <v>132.69</v>
      </c>
    </row>
    <row r="5475" spans="1:25" x14ac:dyDescent="0.25">
      <c r="A5475" s="83" t="s">
        <v>13143</v>
      </c>
      <c r="B5475" s="84" t="s">
        <v>5546</v>
      </c>
      <c r="C5475" s="19">
        <v>13022.47</v>
      </c>
      <c r="D5475" s="19">
        <v>247.43</v>
      </c>
      <c r="E5475" s="19">
        <v>0</v>
      </c>
      <c r="F5475" s="19">
        <v>247.43</v>
      </c>
      <c r="G5475" s="19">
        <v>0</v>
      </c>
      <c r="H5475" s="85">
        <v>52386.87</v>
      </c>
      <c r="I5475" s="85">
        <v>995.35</v>
      </c>
      <c r="J5475" s="85">
        <v>989.71</v>
      </c>
      <c r="K5475" s="85">
        <v>5.64</v>
      </c>
      <c r="L5475" s="146">
        <v>248.84</v>
      </c>
      <c r="M5475" s="146">
        <v>254.48</v>
      </c>
      <c r="N5475" s="146">
        <v>0</v>
      </c>
      <c r="Y5475" s="32">
        <f t="shared" si="85"/>
        <v>501.90999999999997</v>
      </c>
    </row>
    <row r="5476" spans="1:25" x14ac:dyDescent="0.25">
      <c r="A5476" s="83" t="s">
        <v>13144</v>
      </c>
      <c r="B5476" s="84" t="s">
        <v>5547</v>
      </c>
      <c r="C5476" s="19">
        <v>5470.26</v>
      </c>
      <c r="D5476" s="19">
        <v>103.94</v>
      </c>
      <c r="E5476" s="19">
        <v>0</v>
      </c>
      <c r="F5476" s="19">
        <v>103.94</v>
      </c>
      <c r="G5476" s="19">
        <v>0</v>
      </c>
      <c r="H5476" s="85">
        <v>19257.37</v>
      </c>
      <c r="I5476" s="85">
        <v>365.89</v>
      </c>
      <c r="J5476" s="85">
        <v>415.74</v>
      </c>
      <c r="K5476" s="85">
        <v>-49.85</v>
      </c>
      <c r="L5476" s="146">
        <v>91.47</v>
      </c>
      <c r="M5476" s="146">
        <v>41.62</v>
      </c>
      <c r="N5476" s="146">
        <v>0</v>
      </c>
      <c r="Y5476" s="32">
        <f t="shared" si="85"/>
        <v>145.56</v>
      </c>
    </row>
    <row r="5477" spans="1:25" x14ac:dyDescent="0.25">
      <c r="A5477" s="83" t="s">
        <v>13145</v>
      </c>
      <c r="B5477" s="84" t="s">
        <v>5548</v>
      </c>
      <c r="C5477" s="19">
        <v>2740.11</v>
      </c>
      <c r="D5477" s="19">
        <v>52.06</v>
      </c>
      <c r="E5477" s="19">
        <v>0</v>
      </c>
      <c r="F5477" s="19">
        <v>52.06</v>
      </c>
      <c r="G5477" s="19">
        <v>0</v>
      </c>
      <c r="H5477" s="85">
        <v>10725.23</v>
      </c>
      <c r="I5477" s="85">
        <v>203.78</v>
      </c>
      <c r="J5477" s="85">
        <v>208.25</v>
      </c>
      <c r="K5477" s="85">
        <v>-4.47</v>
      </c>
      <c r="L5477" s="146">
        <v>50.95</v>
      </c>
      <c r="M5477" s="146">
        <v>46.48</v>
      </c>
      <c r="N5477" s="146">
        <v>0</v>
      </c>
      <c r="Y5477" s="32">
        <f t="shared" si="85"/>
        <v>98.539999999999992</v>
      </c>
    </row>
    <row r="5478" spans="1:25" x14ac:dyDescent="0.25">
      <c r="A5478" s="83" t="s">
        <v>13146</v>
      </c>
      <c r="B5478" s="84" t="s">
        <v>5549</v>
      </c>
      <c r="C5478" s="19">
        <v>1264.1600000000001</v>
      </c>
      <c r="D5478" s="19">
        <v>24.02</v>
      </c>
      <c r="E5478" s="19">
        <v>0</v>
      </c>
      <c r="F5478" s="19">
        <v>24.02</v>
      </c>
      <c r="G5478" s="19">
        <v>0</v>
      </c>
      <c r="H5478" s="85">
        <v>2769.66</v>
      </c>
      <c r="I5478" s="85">
        <v>52.62</v>
      </c>
      <c r="J5478" s="85">
        <v>96.08</v>
      </c>
      <c r="K5478" s="85">
        <v>-43.46</v>
      </c>
      <c r="L5478" s="146">
        <v>13.16</v>
      </c>
      <c r="M5478" s="146">
        <v>0</v>
      </c>
      <c r="N5478" s="146">
        <v>30.3</v>
      </c>
      <c r="Y5478" s="32">
        <f t="shared" si="85"/>
        <v>24.02</v>
      </c>
    </row>
    <row r="5479" spans="1:25" x14ac:dyDescent="0.25">
      <c r="A5479" s="83" t="s">
        <v>13147</v>
      </c>
      <c r="B5479" s="84" t="s">
        <v>5550</v>
      </c>
      <c r="C5479" s="19">
        <v>1916.76</v>
      </c>
      <c r="D5479" s="19">
        <v>36.42</v>
      </c>
      <c r="E5479" s="19">
        <v>0</v>
      </c>
      <c r="F5479" s="19">
        <v>36.42</v>
      </c>
      <c r="G5479" s="19">
        <v>0</v>
      </c>
      <c r="H5479" s="85">
        <v>10112.42</v>
      </c>
      <c r="I5479" s="85">
        <v>192.14</v>
      </c>
      <c r="J5479" s="85">
        <v>145.66999999999999</v>
      </c>
      <c r="K5479" s="85">
        <v>46.47</v>
      </c>
      <c r="L5479" s="146">
        <v>48.04</v>
      </c>
      <c r="M5479" s="146">
        <v>94.51</v>
      </c>
      <c r="N5479" s="146">
        <v>0</v>
      </c>
      <c r="Y5479" s="32">
        <f t="shared" si="85"/>
        <v>130.93</v>
      </c>
    </row>
    <row r="5480" spans="1:25" x14ac:dyDescent="0.25">
      <c r="A5480" s="83" t="s">
        <v>13148</v>
      </c>
      <c r="B5480" s="84" t="s">
        <v>5551</v>
      </c>
      <c r="C5480" s="19">
        <v>6133.93</v>
      </c>
      <c r="D5480" s="19">
        <v>116.55</v>
      </c>
      <c r="E5480" s="19">
        <v>0</v>
      </c>
      <c r="F5480" s="19">
        <v>116.55</v>
      </c>
      <c r="G5480" s="19">
        <v>0</v>
      </c>
      <c r="H5480" s="85">
        <v>22556.18</v>
      </c>
      <c r="I5480" s="85">
        <v>428.57</v>
      </c>
      <c r="J5480" s="85">
        <v>466.18</v>
      </c>
      <c r="K5480" s="85">
        <v>-37.61</v>
      </c>
      <c r="L5480" s="146">
        <v>107.14</v>
      </c>
      <c r="M5480" s="146">
        <v>69.53</v>
      </c>
      <c r="N5480" s="146">
        <v>0</v>
      </c>
      <c r="Y5480" s="32">
        <f t="shared" si="85"/>
        <v>186.07999999999998</v>
      </c>
    </row>
    <row r="5481" spans="1:25" x14ac:dyDescent="0.25">
      <c r="A5481" s="83" t="s">
        <v>13149</v>
      </c>
      <c r="B5481" s="84" t="s">
        <v>5552</v>
      </c>
      <c r="C5481" s="19">
        <v>4145.1400000000003</v>
      </c>
      <c r="D5481" s="19">
        <v>78.760000000000005</v>
      </c>
      <c r="E5481" s="19">
        <v>0</v>
      </c>
      <c r="F5481" s="19">
        <v>78.760000000000005</v>
      </c>
      <c r="G5481" s="19">
        <v>0</v>
      </c>
      <c r="H5481" s="85">
        <v>15313.61</v>
      </c>
      <c r="I5481" s="85">
        <v>290.95999999999998</v>
      </c>
      <c r="J5481" s="85">
        <v>315.02999999999997</v>
      </c>
      <c r="K5481" s="85">
        <v>-24.07</v>
      </c>
      <c r="L5481" s="146">
        <v>72.739999999999995</v>
      </c>
      <c r="M5481" s="146">
        <v>48.67</v>
      </c>
      <c r="N5481" s="146">
        <v>0</v>
      </c>
      <c r="Y5481" s="32">
        <f t="shared" si="85"/>
        <v>127.43</v>
      </c>
    </row>
    <row r="5482" spans="1:25" x14ac:dyDescent="0.25">
      <c r="A5482" s="83" t="s">
        <v>13150</v>
      </c>
      <c r="B5482" s="84" t="s">
        <v>5553</v>
      </c>
      <c r="C5482" s="19">
        <v>3381.94</v>
      </c>
      <c r="D5482" s="19">
        <v>64.260000000000005</v>
      </c>
      <c r="E5482" s="19">
        <v>0</v>
      </c>
      <c r="F5482" s="19">
        <v>64.260000000000005</v>
      </c>
      <c r="G5482" s="19">
        <v>0</v>
      </c>
      <c r="H5482" s="85">
        <v>15896.08</v>
      </c>
      <c r="I5482" s="85">
        <v>302.02999999999997</v>
      </c>
      <c r="J5482" s="85">
        <v>257.02999999999997</v>
      </c>
      <c r="K5482" s="85">
        <v>45</v>
      </c>
      <c r="L5482" s="146">
        <v>75.510000000000005</v>
      </c>
      <c r="M5482" s="146">
        <v>120.51</v>
      </c>
      <c r="N5482" s="146">
        <v>0</v>
      </c>
      <c r="Y5482" s="32">
        <f t="shared" si="85"/>
        <v>184.77</v>
      </c>
    </row>
    <row r="5483" spans="1:25" x14ac:dyDescent="0.25">
      <c r="A5483" s="83" t="s">
        <v>13151</v>
      </c>
      <c r="B5483" s="84" t="s">
        <v>5554</v>
      </c>
      <c r="C5483" s="19">
        <v>9852.74</v>
      </c>
      <c r="D5483" s="19">
        <v>187.2</v>
      </c>
      <c r="E5483" s="19">
        <v>0</v>
      </c>
      <c r="F5483" s="19">
        <v>187.2</v>
      </c>
      <c r="G5483" s="19">
        <v>0</v>
      </c>
      <c r="H5483" s="85">
        <v>41226.129999999997</v>
      </c>
      <c r="I5483" s="85">
        <v>783.3</v>
      </c>
      <c r="J5483" s="85">
        <v>748.81</v>
      </c>
      <c r="K5483" s="85">
        <v>34.49</v>
      </c>
      <c r="L5483" s="146">
        <v>195.83</v>
      </c>
      <c r="M5483" s="146">
        <v>230.32</v>
      </c>
      <c r="N5483" s="146">
        <v>0</v>
      </c>
      <c r="Y5483" s="32">
        <f t="shared" si="85"/>
        <v>417.52</v>
      </c>
    </row>
    <row r="5484" spans="1:25" x14ac:dyDescent="0.25">
      <c r="A5484" s="83" t="s">
        <v>13152</v>
      </c>
      <c r="B5484" s="84" t="s">
        <v>5555</v>
      </c>
      <c r="C5484" s="19">
        <v>3918.03</v>
      </c>
      <c r="D5484" s="19">
        <v>74.44</v>
      </c>
      <c r="E5484" s="19">
        <v>0</v>
      </c>
      <c r="F5484" s="19">
        <v>74.44</v>
      </c>
      <c r="G5484" s="19">
        <v>0</v>
      </c>
      <c r="H5484" s="85">
        <v>11241.31</v>
      </c>
      <c r="I5484" s="85">
        <v>213.58</v>
      </c>
      <c r="J5484" s="85">
        <v>297.77</v>
      </c>
      <c r="K5484" s="85">
        <v>-84.19</v>
      </c>
      <c r="L5484" s="146">
        <v>53.4</v>
      </c>
      <c r="M5484" s="146">
        <v>0</v>
      </c>
      <c r="N5484" s="146">
        <v>30.79</v>
      </c>
      <c r="Y5484" s="32">
        <f t="shared" si="85"/>
        <v>74.44</v>
      </c>
    </row>
    <row r="5485" spans="1:25" x14ac:dyDescent="0.25">
      <c r="A5485" s="83" t="s">
        <v>13153</v>
      </c>
      <c r="B5485" s="84" t="s">
        <v>5556</v>
      </c>
      <c r="C5485" s="19">
        <v>13466.49</v>
      </c>
      <c r="D5485" s="19">
        <v>255.86</v>
      </c>
      <c r="E5485" s="19">
        <v>0</v>
      </c>
      <c r="F5485" s="19">
        <v>255.86</v>
      </c>
      <c r="G5485" s="19">
        <v>0</v>
      </c>
      <c r="H5485" s="85">
        <v>56826.36</v>
      </c>
      <c r="I5485" s="85">
        <v>1079.7</v>
      </c>
      <c r="J5485" s="85">
        <v>1023.45</v>
      </c>
      <c r="K5485" s="85">
        <v>56.25</v>
      </c>
      <c r="L5485" s="146">
        <v>269.93</v>
      </c>
      <c r="M5485" s="146">
        <v>326.18</v>
      </c>
      <c r="N5485" s="146">
        <v>0</v>
      </c>
      <c r="Y5485" s="32">
        <f t="shared" si="85"/>
        <v>582.04</v>
      </c>
    </row>
    <row r="5486" spans="1:25" x14ac:dyDescent="0.25">
      <c r="A5486" s="83" t="s">
        <v>13154</v>
      </c>
      <c r="B5486" s="84" t="s">
        <v>5557</v>
      </c>
      <c r="C5486" s="19">
        <v>65491.49</v>
      </c>
      <c r="D5486" s="19">
        <v>1244.3399999999999</v>
      </c>
      <c r="E5486" s="19">
        <v>0</v>
      </c>
      <c r="F5486" s="19">
        <v>1244.3399999999999</v>
      </c>
      <c r="G5486" s="19">
        <v>0</v>
      </c>
      <c r="H5486" s="85">
        <v>254800.41</v>
      </c>
      <c r="I5486" s="85">
        <v>4841.21</v>
      </c>
      <c r="J5486" s="85">
        <v>4977.3500000000004</v>
      </c>
      <c r="K5486" s="85">
        <v>-136.13999999999999</v>
      </c>
      <c r="L5486" s="146">
        <v>1210.3</v>
      </c>
      <c r="M5486" s="146">
        <v>1074.1600000000001</v>
      </c>
      <c r="N5486" s="146">
        <v>0</v>
      </c>
      <c r="Y5486" s="32">
        <f t="shared" si="85"/>
        <v>2318.5</v>
      </c>
    </row>
    <row r="5487" spans="1:25" x14ac:dyDescent="0.25">
      <c r="A5487" s="83" t="s">
        <v>13155</v>
      </c>
      <c r="B5487" s="84" t="s">
        <v>5558</v>
      </c>
      <c r="C5487" s="19">
        <v>6457.88</v>
      </c>
      <c r="D5487" s="19">
        <v>122.7</v>
      </c>
      <c r="E5487" s="19">
        <v>0</v>
      </c>
      <c r="F5487" s="19">
        <v>122.7</v>
      </c>
      <c r="G5487" s="19">
        <v>0</v>
      </c>
      <c r="H5487" s="85">
        <v>22742.61</v>
      </c>
      <c r="I5487" s="85">
        <v>432.11</v>
      </c>
      <c r="J5487" s="85">
        <v>490.8</v>
      </c>
      <c r="K5487" s="85">
        <v>-58.69</v>
      </c>
      <c r="L5487" s="146">
        <v>108.03</v>
      </c>
      <c r="M5487" s="146">
        <v>49.34</v>
      </c>
      <c r="N5487" s="146">
        <v>0</v>
      </c>
      <c r="Y5487" s="32">
        <f t="shared" si="85"/>
        <v>172.04000000000002</v>
      </c>
    </row>
    <row r="5488" spans="1:25" x14ac:dyDescent="0.25">
      <c r="A5488" s="83" t="s">
        <v>13156</v>
      </c>
      <c r="B5488" s="84" t="s">
        <v>5559</v>
      </c>
      <c r="C5488" s="19">
        <v>8808.4599999999991</v>
      </c>
      <c r="D5488" s="19">
        <v>167.36</v>
      </c>
      <c r="E5488" s="19">
        <v>0</v>
      </c>
      <c r="F5488" s="19">
        <v>167.36</v>
      </c>
      <c r="G5488" s="19">
        <v>0</v>
      </c>
      <c r="H5488" s="85">
        <v>42329.4</v>
      </c>
      <c r="I5488" s="85">
        <v>804.26</v>
      </c>
      <c r="J5488" s="85">
        <v>669.44</v>
      </c>
      <c r="K5488" s="85">
        <v>134.82</v>
      </c>
      <c r="L5488" s="146">
        <v>201.07</v>
      </c>
      <c r="M5488" s="146">
        <v>335.89</v>
      </c>
      <c r="N5488" s="146">
        <v>0</v>
      </c>
      <c r="Y5488" s="32">
        <f t="shared" si="85"/>
        <v>503.25</v>
      </c>
    </row>
    <row r="5489" spans="1:25" x14ac:dyDescent="0.25">
      <c r="A5489" s="83" t="s">
        <v>13157</v>
      </c>
      <c r="B5489" s="84" t="s">
        <v>5560</v>
      </c>
      <c r="C5489" s="19">
        <v>6582.15</v>
      </c>
      <c r="D5489" s="19">
        <v>125.06</v>
      </c>
      <c r="E5489" s="19">
        <v>0</v>
      </c>
      <c r="F5489" s="19">
        <v>125.06</v>
      </c>
      <c r="G5489" s="19">
        <v>0</v>
      </c>
      <c r="H5489" s="85">
        <v>25523.68</v>
      </c>
      <c r="I5489" s="85">
        <v>484.95</v>
      </c>
      <c r="J5489" s="85">
        <v>500.24</v>
      </c>
      <c r="K5489" s="85">
        <v>-15.29</v>
      </c>
      <c r="L5489" s="146">
        <v>121.24</v>
      </c>
      <c r="M5489" s="146">
        <v>105.95</v>
      </c>
      <c r="N5489" s="146">
        <v>0</v>
      </c>
      <c r="Y5489" s="32">
        <f t="shared" si="85"/>
        <v>231.01</v>
      </c>
    </row>
    <row r="5490" spans="1:25" x14ac:dyDescent="0.25">
      <c r="A5490" s="83" t="s">
        <v>13158</v>
      </c>
      <c r="B5490" s="84" t="s">
        <v>5561</v>
      </c>
      <c r="C5490" s="19">
        <v>4542.22</v>
      </c>
      <c r="D5490" s="19">
        <v>86.3</v>
      </c>
      <c r="E5490" s="19">
        <v>0</v>
      </c>
      <c r="F5490" s="19">
        <v>86.3</v>
      </c>
      <c r="G5490" s="19">
        <v>0</v>
      </c>
      <c r="H5490" s="85">
        <v>27268.81</v>
      </c>
      <c r="I5490" s="85">
        <v>518.11</v>
      </c>
      <c r="J5490" s="85">
        <v>345.21</v>
      </c>
      <c r="K5490" s="85">
        <v>172.9</v>
      </c>
      <c r="L5490" s="146">
        <v>129.53</v>
      </c>
      <c r="M5490" s="146">
        <v>302.43</v>
      </c>
      <c r="N5490" s="146">
        <v>0</v>
      </c>
      <c r="Y5490" s="32">
        <f t="shared" si="85"/>
        <v>388.73</v>
      </c>
    </row>
    <row r="5491" spans="1:25" x14ac:dyDescent="0.25">
      <c r="A5491" s="83" t="s">
        <v>13159</v>
      </c>
      <c r="B5491" s="84" t="s">
        <v>5562</v>
      </c>
      <c r="C5491" s="19">
        <v>22243.26</v>
      </c>
      <c r="D5491" s="19">
        <v>422.62</v>
      </c>
      <c r="E5491" s="19">
        <v>0</v>
      </c>
      <c r="F5491" s="19">
        <v>422.62</v>
      </c>
      <c r="G5491" s="19">
        <v>0</v>
      </c>
      <c r="H5491" s="85">
        <v>89391.16</v>
      </c>
      <c r="I5491" s="85">
        <v>1698.43</v>
      </c>
      <c r="J5491" s="85">
        <v>1690.49</v>
      </c>
      <c r="K5491" s="85">
        <v>7.94</v>
      </c>
      <c r="L5491" s="146">
        <v>424.61</v>
      </c>
      <c r="M5491" s="146">
        <v>432.55</v>
      </c>
      <c r="N5491" s="146">
        <v>0</v>
      </c>
      <c r="Y5491" s="32">
        <f t="shared" si="85"/>
        <v>855.17000000000007</v>
      </c>
    </row>
    <row r="5492" spans="1:25" x14ac:dyDescent="0.25">
      <c r="A5492" s="83" t="s">
        <v>13160</v>
      </c>
      <c r="B5492" s="84" t="s">
        <v>5563</v>
      </c>
      <c r="C5492" s="19">
        <v>37343.42</v>
      </c>
      <c r="D5492" s="19">
        <v>709.53</v>
      </c>
      <c r="E5492" s="19">
        <v>0</v>
      </c>
      <c r="F5492" s="19">
        <v>709.53</v>
      </c>
      <c r="G5492" s="19">
        <v>0</v>
      </c>
      <c r="H5492" s="85">
        <v>143207.29999999999</v>
      </c>
      <c r="I5492" s="85">
        <v>2720.94</v>
      </c>
      <c r="J5492" s="85">
        <v>2838.1</v>
      </c>
      <c r="K5492" s="85">
        <v>-117.16</v>
      </c>
      <c r="L5492" s="146">
        <v>680.24</v>
      </c>
      <c r="M5492" s="146">
        <v>563.08000000000004</v>
      </c>
      <c r="N5492" s="146">
        <v>0</v>
      </c>
      <c r="Y5492" s="32">
        <f t="shared" si="85"/>
        <v>1272.6100000000001</v>
      </c>
    </row>
    <row r="5493" spans="1:25" x14ac:dyDescent="0.25">
      <c r="A5493" s="83" t="s">
        <v>13161</v>
      </c>
      <c r="B5493" s="84" t="s">
        <v>5564</v>
      </c>
      <c r="C5493" s="19">
        <v>32067.82</v>
      </c>
      <c r="D5493" s="19">
        <v>609.29</v>
      </c>
      <c r="E5493" s="19">
        <v>0</v>
      </c>
      <c r="F5493" s="19">
        <v>609.29</v>
      </c>
      <c r="G5493" s="19">
        <v>0</v>
      </c>
      <c r="H5493" s="85">
        <v>133742.70000000001</v>
      </c>
      <c r="I5493" s="85">
        <v>2541.11</v>
      </c>
      <c r="J5493" s="85">
        <v>2437.15</v>
      </c>
      <c r="K5493" s="85">
        <v>103.96</v>
      </c>
      <c r="L5493" s="146">
        <v>635.28</v>
      </c>
      <c r="M5493" s="146">
        <v>739.24</v>
      </c>
      <c r="N5493" s="146">
        <v>0</v>
      </c>
      <c r="Y5493" s="32">
        <f t="shared" si="85"/>
        <v>1348.53</v>
      </c>
    </row>
    <row r="5494" spans="1:25" x14ac:dyDescent="0.25">
      <c r="A5494" s="83" t="s">
        <v>13162</v>
      </c>
      <c r="B5494" s="84" t="s">
        <v>5565</v>
      </c>
      <c r="C5494" s="19">
        <v>4268.37</v>
      </c>
      <c r="D5494" s="19">
        <v>81.099999999999994</v>
      </c>
      <c r="E5494" s="19">
        <v>0</v>
      </c>
      <c r="F5494" s="19">
        <v>81.099999999999994</v>
      </c>
      <c r="G5494" s="19">
        <v>0</v>
      </c>
      <c r="H5494" s="85">
        <v>12446.03</v>
      </c>
      <c r="I5494" s="85">
        <v>236.47</v>
      </c>
      <c r="J5494" s="85">
        <v>324.39999999999998</v>
      </c>
      <c r="K5494" s="85">
        <v>-87.93</v>
      </c>
      <c r="L5494" s="146">
        <v>59.12</v>
      </c>
      <c r="M5494" s="146">
        <v>0</v>
      </c>
      <c r="N5494" s="146">
        <v>28.81</v>
      </c>
      <c r="Y5494" s="32">
        <f t="shared" si="85"/>
        <v>81.099999999999994</v>
      </c>
    </row>
    <row r="5495" spans="1:25" x14ac:dyDescent="0.25">
      <c r="A5495" s="83" t="s">
        <v>13163</v>
      </c>
      <c r="B5495" s="84" t="s">
        <v>5566</v>
      </c>
      <c r="C5495" s="19">
        <v>5957.83</v>
      </c>
      <c r="D5495" s="19">
        <v>113.2</v>
      </c>
      <c r="E5495" s="19">
        <v>0</v>
      </c>
      <c r="F5495" s="19">
        <v>113.2</v>
      </c>
      <c r="G5495" s="19">
        <v>0</v>
      </c>
      <c r="H5495" s="85">
        <v>23701.26</v>
      </c>
      <c r="I5495" s="85">
        <v>450.32</v>
      </c>
      <c r="J5495" s="85">
        <v>452.8</v>
      </c>
      <c r="K5495" s="85">
        <v>-2.48</v>
      </c>
      <c r="L5495" s="146">
        <v>112.58</v>
      </c>
      <c r="M5495" s="146">
        <v>110.1</v>
      </c>
      <c r="N5495" s="146">
        <v>0</v>
      </c>
      <c r="Y5495" s="32">
        <f t="shared" si="85"/>
        <v>223.3</v>
      </c>
    </row>
    <row r="5496" spans="1:25" x14ac:dyDescent="0.25">
      <c r="A5496" s="83" t="s">
        <v>13164</v>
      </c>
      <c r="B5496" s="84" t="s">
        <v>5567</v>
      </c>
      <c r="C5496" s="19">
        <v>7425.1</v>
      </c>
      <c r="D5496" s="19">
        <v>141.08000000000001</v>
      </c>
      <c r="E5496" s="19">
        <v>0</v>
      </c>
      <c r="F5496" s="19">
        <v>141.08000000000001</v>
      </c>
      <c r="G5496" s="19">
        <v>0</v>
      </c>
      <c r="H5496" s="85">
        <v>16486.97</v>
      </c>
      <c r="I5496" s="85">
        <v>313.25</v>
      </c>
      <c r="J5496" s="85">
        <v>564.30999999999995</v>
      </c>
      <c r="K5496" s="85">
        <v>-251.06</v>
      </c>
      <c r="L5496" s="146">
        <v>78.31</v>
      </c>
      <c r="M5496" s="146">
        <v>0</v>
      </c>
      <c r="N5496" s="146">
        <v>172.75</v>
      </c>
      <c r="Y5496" s="32">
        <f t="shared" si="85"/>
        <v>141.08000000000001</v>
      </c>
    </row>
    <row r="5497" spans="1:25" x14ac:dyDescent="0.25">
      <c r="A5497" s="83" t="s">
        <v>13165</v>
      </c>
      <c r="B5497" s="84" t="s">
        <v>5568</v>
      </c>
      <c r="C5497" s="19">
        <v>18173.64</v>
      </c>
      <c r="D5497" s="19">
        <v>345.3</v>
      </c>
      <c r="E5497" s="19">
        <v>0</v>
      </c>
      <c r="F5497" s="19">
        <v>345.3</v>
      </c>
      <c r="G5497" s="19">
        <v>0</v>
      </c>
      <c r="H5497" s="85">
        <v>64503.1</v>
      </c>
      <c r="I5497" s="85">
        <v>1225.56</v>
      </c>
      <c r="J5497" s="85">
        <v>1381.2</v>
      </c>
      <c r="K5497" s="85">
        <v>-155.63999999999999</v>
      </c>
      <c r="L5497" s="146">
        <v>306.39</v>
      </c>
      <c r="M5497" s="146">
        <v>150.75</v>
      </c>
      <c r="N5497" s="146">
        <v>0</v>
      </c>
      <c r="Y5497" s="32">
        <f t="shared" si="85"/>
        <v>496.05</v>
      </c>
    </row>
    <row r="5498" spans="1:25" x14ac:dyDescent="0.25">
      <c r="A5498" s="83" t="s">
        <v>13166</v>
      </c>
      <c r="B5498" s="84" t="s">
        <v>5569</v>
      </c>
      <c r="C5498" s="19">
        <v>4223.2299999999996</v>
      </c>
      <c r="D5498" s="19">
        <v>80.239999999999995</v>
      </c>
      <c r="E5498" s="19">
        <v>0</v>
      </c>
      <c r="F5498" s="19">
        <v>80.239999999999995</v>
      </c>
      <c r="G5498" s="19">
        <v>0</v>
      </c>
      <c r="H5498" s="85">
        <v>16766.939999999999</v>
      </c>
      <c r="I5498" s="85">
        <v>318.57</v>
      </c>
      <c r="J5498" s="85">
        <v>320.97000000000003</v>
      </c>
      <c r="K5498" s="85">
        <v>-2.4</v>
      </c>
      <c r="L5498" s="146">
        <v>79.64</v>
      </c>
      <c r="M5498" s="146">
        <v>77.239999999999995</v>
      </c>
      <c r="N5498" s="146">
        <v>0</v>
      </c>
      <c r="Y5498" s="32">
        <f t="shared" si="85"/>
        <v>157.47999999999999</v>
      </c>
    </row>
    <row r="5499" spans="1:25" x14ac:dyDescent="0.25">
      <c r="A5499" s="83" t="s">
        <v>13167</v>
      </c>
      <c r="B5499" s="84" t="s">
        <v>5570</v>
      </c>
      <c r="C5499" s="19">
        <v>13923.58</v>
      </c>
      <c r="D5499" s="19">
        <v>264.55</v>
      </c>
      <c r="E5499" s="19">
        <v>0</v>
      </c>
      <c r="F5499" s="19">
        <v>264.55</v>
      </c>
      <c r="G5499" s="19">
        <v>0</v>
      </c>
      <c r="H5499" s="85">
        <v>54683.01</v>
      </c>
      <c r="I5499" s="85">
        <v>1038.98</v>
      </c>
      <c r="J5499" s="85">
        <v>1058.19</v>
      </c>
      <c r="K5499" s="85">
        <v>-19.21</v>
      </c>
      <c r="L5499" s="146">
        <v>259.75</v>
      </c>
      <c r="M5499" s="146">
        <v>240.54</v>
      </c>
      <c r="N5499" s="146">
        <v>0</v>
      </c>
      <c r="Y5499" s="32">
        <f t="shared" si="85"/>
        <v>505.09000000000003</v>
      </c>
    </row>
    <row r="5500" spans="1:25" x14ac:dyDescent="0.25">
      <c r="A5500" s="83" t="s">
        <v>13168</v>
      </c>
      <c r="B5500" s="84" t="s">
        <v>5571</v>
      </c>
      <c r="C5500" s="19">
        <v>169662.92</v>
      </c>
      <c r="D5500" s="19">
        <v>3223.6</v>
      </c>
      <c r="E5500" s="19">
        <v>0</v>
      </c>
      <c r="F5500" s="19">
        <v>3223.6</v>
      </c>
      <c r="G5500" s="19">
        <v>0</v>
      </c>
      <c r="H5500" s="85">
        <v>687890.04</v>
      </c>
      <c r="I5500" s="85">
        <v>13069.91</v>
      </c>
      <c r="J5500" s="85">
        <v>12894.38</v>
      </c>
      <c r="K5500" s="85">
        <v>175.53</v>
      </c>
      <c r="L5500" s="146">
        <v>3267.48</v>
      </c>
      <c r="M5500" s="146">
        <v>3443.01</v>
      </c>
      <c r="N5500" s="146">
        <v>0</v>
      </c>
      <c r="Y5500" s="32">
        <f t="shared" si="85"/>
        <v>6666.6100000000006</v>
      </c>
    </row>
    <row r="5501" spans="1:25" x14ac:dyDescent="0.25">
      <c r="A5501" s="83" t="s">
        <v>13169</v>
      </c>
      <c r="B5501" s="84" t="s">
        <v>5572</v>
      </c>
      <c r="C5501" s="19">
        <v>52508.19</v>
      </c>
      <c r="D5501" s="19">
        <v>997.66</v>
      </c>
      <c r="E5501" s="19">
        <v>0</v>
      </c>
      <c r="F5501" s="19">
        <v>997.66</v>
      </c>
      <c r="G5501" s="19">
        <v>0</v>
      </c>
      <c r="H5501" s="85">
        <v>199911.67999999999</v>
      </c>
      <c r="I5501" s="85">
        <v>3798.32</v>
      </c>
      <c r="J5501" s="85">
        <v>3990.62</v>
      </c>
      <c r="K5501" s="85">
        <v>-192.3</v>
      </c>
      <c r="L5501" s="146">
        <v>949.58</v>
      </c>
      <c r="M5501" s="146">
        <v>757.28</v>
      </c>
      <c r="N5501" s="146">
        <v>0</v>
      </c>
      <c r="Y5501" s="32">
        <f t="shared" si="85"/>
        <v>1754.94</v>
      </c>
    </row>
    <row r="5502" spans="1:25" x14ac:dyDescent="0.25">
      <c r="A5502" s="83" t="s">
        <v>13170</v>
      </c>
      <c r="B5502" s="84" t="s">
        <v>5573</v>
      </c>
      <c r="C5502" s="19">
        <v>86839.98</v>
      </c>
      <c r="D5502" s="19">
        <v>1649.96</v>
      </c>
      <c r="E5502" s="19">
        <v>0</v>
      </c>
      <c r="F5502" s="19">
        <v>1649.96</v>
      </c>
      <c r="G5502" s="19">
        <v>0</v>
      </c>
      <c r="H5502" s="85">
        <v>331457.86</v>
      </c>
      <c r="I5502" s="85">
        <v>6297.7</v>
      </c>
      <c r="J5502" s="85">
        <v>6599.84</v>
      </c>
      <c r="K5502" s="85">
        <v>-302.14</v>
      </c>
      <c r="L5502" s="146">
        <v>1574.43</v>
      </c>
      <c r="M5502" s="146">
        <v>1272.29</v>
      </c>
      <c r="N5502" s="146">
        <v>0</v>
      </c>
      <c r="Y5502" s="32">
        <f t="shared" si="85"/>
        <v>2922.25</v>
      </c>
    </row>
    <row r="5503" spans="1:25" x14ac:dyDescent="0.25">
      <c r="A5503" s="83" t="s">
        <v>13171</v>
      </c>
      <c r="B5503" s="84" t="s">
        <v>5574</v>
      </c>
      <c r="C5503" s="19">
        <v>7141.48</v>
      </c>
      <c r="D5503" s="19">
        <v>135.69</v>
      </c>
      <c r="E5503" s="19">
        <v>0</v>
      </c>
      <c r="F5503" s="19">
        <v>135.69</v>
      </c>
      <c r="G5503" s="19">
        <v>0</v>
      </c>
      <c r="H5503" s="85">
        <v>18909.45</v>
      </c>
      <c r="I5503" s="85">
        <v>359.28</v>
      </c>
      <c r="J5503" s="85">
        <v>542.75</v>
      </c>
      <c r="K5503" s="85">
        <v>-183.47</v>
      </c>
      <c r="L5503" s="146">
        <v>89.82</v>
      </c>
      <c r="M5503" s="146">
        <v>0</v>
      </c>
      <c r="N5503" s="146">
        <v>93.65</v>
      </c>
      <c r="Y5503" s="32">
        <f t="shared" si="85"/>
        <v>135.69</v>
      </c>
    </row>
    <row r="5504" spans="1:25" x14ac:dyDescent="0.25">
      <c r="A5504" s="83" t="s">
        <v>13172</v>
      </c>
      <c r="B5504" s="84" t="s">
        <v>5575</v>
      </c>
      <c r="C5504" s="19">
        <v>10344.120000000001</v>
      </c>
      <c r="D5504" s="19">
        <v>196.54</v>
      </c>
      <c r="E5504" s="19">
        <v>0</v>
      </c>
      <c r="F5504" s="19">
        <v>196.54</v>
      </c>
      <c r="G5504" s="19">
        <v>0</v>
      </c>
      <c r="H5504" s="85">
        <v>50951.08</v>
      </c>
      <c r="I5504" s="85">
        <v>968.07</v>
      </c>
      <c r="J5504" s="85">
        <v>786.15</v>
      </c>
      <c r="K5504" s="85">
        <v>181.92</v>
      </c>
      <c r="L5504" s="146">
        <v>242.02</v>
      </c>
      <c r="M5504" s="146">
        <v>423.94</v>
      </c>
      <c r="N5504" s="146">
        <v>0</v>
      </c>
      <c r="Y5504" s="32">
        <f t="shared" si="85"/>
        <v>620.48</v>
      </c>
    </row>
    <row r="5505" spans="1:25" x14ac:dyDescent="0.25">
      <c r="A5505" s="83" t="s">
        <v>13173</v>
      </c>
      <c r="B5505" s="84" t="s">
        <v>5576</v>
      </c>
      <c r="C5505" s="19">
        <v>11371.09</v>
      </c>
      <c r="D5505" s="19">
        <v>216.05</v>
      </c>
      <c r="E5505" s="19">
        <v>0</v>
      </c>
      <c r="F5505" s="19">
        <v>216.05</v>
      </c>
      <c r="G5505" s="19">
        <v>0</v>
      </c>
      <c r="H5505" s="85">
        <v>44470.09</v>
      </c>
      <c r="I5505" s="85">
        <v>844.93</v>
      </c>
      <c r="J5505" s="85">
        <v>864.2</v>
      </c>
      <c r="K5505" s="85">
        <v>-19.27</v>
      </c>
      <c r="L5505" s="146">
        <v>211.23</v>
      </c>
      <c r="M5505" s="146">
        <v>191.96</v>
      </c>
      <c r="N5505" s="146">
        <v>0</v>
      </c>
      <c r="Y5505" s="32">
        <f t="shared" si="85"/>
        <v>408.01</v>
      </c>
    </row>
    <row r="5506" spans="1:25" x14ac:dyDescent="0.25">
      <c r="A5506" s="83" t="s">
        <v>13174</v>
      </c>
      <c r="B5506" s="84" t="s">
        <v>5577</v>
      </c>
      <c r="C5506" s="19">
        <v>4251.01</v>
      </c>
      <c r="D5506" s="19">
        <v>80.77</v>
      </c>
      <c r="E5506" s="19">
        <v>0</v>
      </c>
      <c r="F5506" s="19">
        <v>80.77</v>
      </c>
      <c r="G5506" s="19">
        <v>0</v>
      </c>
      <c r="H5506" s="85">
        <v>12443.08</v>
      </c>
      <c r="I5506" s="85">
        <v>236.42</v>
      </c>
      <c r="J5506" s="85">
        <v>323.08</v>
      </c>
      <c r="K5506" s="85">
        <v>-86.66</v>
      </c>
      <c r="L5506" s="146">
        <v>59.11</v>
      </c>
      <c r="M5506" s="146">
        <v>0</v>
      </c>
      <c r="N5506" s="146">
        <v>27.55</v>
      </c>
      <c r="Y5506" s="32">
        <f t="shared" si="85"/>
        <v>80.77</v>
      </c>
    </row>
    <row r="5507" spans="1:25" x14ac:dyDescent="0.25">
      <c r="A5507" s="83" t="s">
        <v>13175</v>
      </c>
      <c r="B5507" s="84" t="s">
        <v>5578</v>
      </c>
      <c r="C5507" s="19">
        <v>623.48</v>
      </c>
      <c r="D5507" s="19">
        <v>11.85</v>
      </c>
      <c r="E5507" s="19">
        <v>0</v>
      </c>
      <c r="F5507" s="19">
        <v>11.85</v>
      </c>
      <c r="G5507" s="19">
        <v>0</v>
      </c>
      <c r="H5507" s="85">
        <v>4313.87</v>
      </c>
      <c r="I5507" s="85">
        <v>81.96</v>
      </c>
      <c r="J5507" s="85">
        <v>47.38</v>
      </c>
      <c r="K5507" s="85">
        <v>34.58</v>
      </c>
      <c r="L5507" s="146">
        <v>20.49</v>
      </c>
      <c r="M5507" s="146">
        <v>55.07</v>
      </c>
      <c r="N5507" s="146">
        <v>0</v>
      </c>
      <c r="Y5507" s="32">
        <f t="shared" si="85"/>
        <v>66.92</v>
      </c>
    </row>
    <row r="5508" spans="1:25" x14ac:dyDescent="0.25">
      <c r="A5508" s="83" t="s">
        <v>13176</v>
      </c>
      <c r="B5508" s="84" t="s">
        <v>5579</v>
      </c>
      <c r="C5508" s="19">
        <v>3575.67</v>
      </c>
      <c r="D5508" s="19">
        <v>67.94</v>
      </c>
      <c r="E5508" s="19">
        <v>0</v>
      </c>
      <c r="F5508" s="19">
        <v>67.94</v>
      </c>
      <c r="G5508" s="19">
        <v>0</v>
      </c>
      <c r="H5508" s="85">
        <v>10362.86</v>
      </c>
      <c r="I5508" s="85">
        <v>196.89</v>
      </c>
      <c r="J5508" s="85">
        <v>271.75</v>
      </c>
      <c r="K5508" s="85">
        <v>-74.86</v>
      </c>
      <c r="L5508" s="146">
        <v>49.22</v>
      </c>
      <c r="M5508" s="146">
        <v>0</v>
      </c>
      <c r="N5508" s="146">
        <v>25.64</v>
      </c>
      <c r="Y5508" s="32">
        <f t="shared" si="85"/>
        <v>67.94</v>
      </c>
    </row>
    <row r="5509" spans="1:25" x14ac:dyDescent="0.25">
      <c r="A5509" s="83" t="s">
        <v>13177</v>
      </c>
      <c r="B5509" s="84" t="s">
        <v>5580</v>
      </c>
      <c r="C5509" s="19">
        <v>2769.83</v>
      </c>
      <c r="D5509" s="19">
        <v>52.63</v>
      </c>
      <c r="E5509" s="19">
        <v>33.93</v>
      </c>
      <c r="F5509" s="19">
        <v>18.7</v>
      </c>
      <c r="G5509" s="19">
        <v>0</v>
      </c>
      <c r="H5509" s="85">
        <v>8914.0499999999993</v>
      </c>
      <c r="I5509" s="85">
        <v>169.37</v>
      </c>
      <c r="J5509" s="85">
        <v>210.51</v>
      </c>
      <c r="K5509" s="85">
        <v>-41.14</v>
      </c>
      <c r="L5509" s="146">
        <v>42.34</v>
      </c>
      <c r="M5509" s="146">
        <v>1.2</v>
      </c>
      <c r="N5509" s="146">
        <v>0</v>
      </c>
      <c r="Y5509" s="32">
        <f t="shared" si="85"/>
        <v>19.899999999999999</v>
      </c>
    </row>
    <row r="5510" spans="1:25" x14ac:dyDescent="0.25">
      <c r="A5510" s="83" t="s">
        <v>13178</v>
      </c>
      <c r="B5510" s="84" t="s">
        <v>5581</v>
      </c>
      <c r="C5510" s="19">
        <v>3832.1</v>
      </c>
      <c r="D5510" s="19">
        <v>72.81</v>
      </c>
      <c r="E5510" s="19">
        <v>0</v>
      </c>
      <c r="F5510" s="19">
        <v>72.81</v>
      </c>
      <c r="G5510" s="19">
        <v>0</v>
      </c>
      <c r="H5510" s="85">
        <v>6265.22</v>
      </c>
      <c r="I5510" s="85">
        <v>119.04</v>
      </c>
      <c r="J5510" s="85">
        <v>291.24</v>
      </c>
      <c r="K5510" s="85">
        <v>-172.2</v>
      </c>
      <c r="L5510" s="146">
        <v>29.76</v>
      </c>
      <c r="M5510" s="146">
        <v>0</v>
      </c>
      <c r="N5510" s="146">
        <v>142.44</v>
      </c>
      <c r="Y5510" s="32">
        <f t="shared" si="85"/>
        <v>72.81</v>
      </c>
    </row>
    <row r="5511" spans="1:25" x14ac:dyDescent="0.25">
      <c r="A5511" s="83" t="s">
        <v>13179</v>
      </c>
      <c r="B5511" s="84" t="s">
        <v>5582</v>
      </c>
      <c r="C5511" s="19">
        <v>9137.42</v>
      </c>
      <c r="D5511" s="19">
        <v>173.61</v>
      </c>
      <c r="E5511" s="19">
        <v>0</v>
      </c>
      <c r="F5511" s="19">
        <v>173.61</v>
      </c>
      <c r="G5511" s="19">
        <v>0</v>
      </c>
      <c r="H5511" s="85">
        <v>32740.69</v>
      </c>
      <c r="I5511" s="85">
        <v>622.07000000000005</v>
      </c>
      <c r="J5511" s="85">
        <v>694.44</v>
      </c>
      <c r="K5511" s="85">
        <v>-72.37</v>
      </c>
      <c r="L5511" s="146">
        <v>155.52000000000001</v>
      </c>
      <c r="M5511" s="146">
        <v>83.15</v>
      </c>
      <c r="N5511" s="146">
        <v>0</v>
      </c>
      <c r="Y5511" s="32">
        <f t="shared" si="85"/>
        <v>256.76</v>
      </c>
    </row>
    <row r="5512" spans="1:25" x14ac:dyDescent="0.25">
      <c r="A5512" s="83" t="s">
        <v>13180</v>
      </c>
      <c r="B5512" s="84" t="s">
        <v>5583</v>
      </c>
      <c r="C5512" s="19">
        <v>12816.79</v>
      </c>
      <c r="D5512" s="19">
        <v>243.52</v>
      </c>
      <c r="E5512" s="19">
        <v>0</v>
      </c>
      <c r="F5512" s="19">
        <v>243.52</v>
      </c>
      <c r="G5512" s="19">
        <v>0</v>
      </c>
      <c r="H5512" s="85">
        <v>44018.61</v>
      </c>
      <c r="I5512" s="85">
        <v>836.35</v>
      </c>
      <c r="J5512" s="85">
        <v>974.08</v>
      </c>
      <c r="K5512" s="85">
        <v>-137.72999999999999</v>
      </c>
      <c r="L5512" s="146">
        <v>209.09</v>
      </c>
      <c r="M5512" s="146">
        <v>71.36</v>
      </c>
      <c r="N5512" s="146">
        <v>0</v>
      </c>
      <c r="Y5512" s="32">
        <f t="shared" si="85"/>
        <v>314.88</v>
      </c>
    </row>
    <row r="5513" spans="1:25" x14ac:dyDescent="0.25">
      <c r="A5513" s="83" t="s">
        <v>13181</v>
      </c>
      <c r="B5513" s="84" t="s">
        <v>5584</v>
      </c>
      <c r="C5513" s="19">
        <v>1012.5</v>
      </c>
      <c r="D5513" s="19">
        <v>19.239999999999998</v>
      </c>
      <c r="E5513" s="19">
        <v>0</v>
      </c>
      <c r="F5513" s="19">
        <v>19.239999999999998</v>
      </c>
      <c r="G5513" s="19">
        <v>0</v>
      </c>
      <c r="H5513" s="85">
        <v>1402.15</v>
      </c>
      <c r="I5513" s="85">
        <v>26.64</v>
      </c>
      <c r="J5513" s="85">
        <v>76.95</v>
      </c>
      <c r="K5513" s="85">
        <v>-50.31</v>
      </c>
      <c r="L5513" s="146">
        <v>6.66</v>
      </c>
      <c r="M5513" s="146">
        <v>0</v>
      </c>
      <c r="N5513" s="146">
        <v>43.65</v>
      </c>
      <c r="Y5513" s="32">
        <f t="shared" si="85"/>
        <v>19.239999999999998</v>
      </c>
    </row>
    <row r="5514" spans="1:25" x14ac:dyDescent="0.25">
      <c r="A5514" s="83" t="s">
        <v>13182</v>
      </c>
      <c r="B5514" s="84" t="s">
        <v>5585</v>
      </c>
      <c r="C5514" s="19">
        <v>751.87</v>
      </c>
      <c r="D5514" s="19">
        <v>14.29</v>
      </c>
      <c r="E5514" s="19">
        <v>0</v>
      </c>
      <c r="F5514" s="19">
        <v>14.29</v>
      </c>
      <c r="G5514" s="19">
        <v>0</v>
      </c>
      <c r="H5514" s="85">
        <v>1425.62</v>
      </c>
      <c r="I5514" s="85">
        <v>27.09</v>
      </c>
      <c r="J5514" s="85">
        <v>57.14</v>
      </c>
      <c r="K5514" s="85">
        <v>-30.05</v>
      </c>
      <c r="L5514" s="146">
        <v>6.77</v>
      </c>
      <c r="M5514" s="146">
        <v>0</v>
      </c>
      <c r="N5514" s="146">
        <v>23.28</v>
      </c>
      <c r="Y5514" s="32">
        <f t="shared" si="85"/>
        <v>14.29</v>
      </c>
    </row>
    <row r="5515" spans="1:25" x14ac:dyDescent="0.25">
      <c r="A5515" s="83" t="s">
        <v>13183</v>
      </c>
      <c r="B5515" s="84" t="s">
        <v>5586</v>
      </c>
      <c r="C5515" s="19">
        <v>62842.29</v>
      </c>
      <c r="D5515" s="19">
        <v>1194</v>
      </c>
      <c r="E5515" s="19">
        <v>0</v>
      </c>
      <c r="F5515" s="19">
        <v>1194</v>
      </c>
      <c r="G5515" s="19">
        <v>0</v>
      </c>
      <c r="H5515" s="85">
        <v>175283.12</v>
      </c>
      <c r="I5515" s="85">
        <v>3330.38</v>
      </c>
      <c r="J5515" s="85">
        <v>4776.01</v>
      </c>
      <c r="K5515" s="85">
        <v>-1445.63</v>
      </c>
      <c r="L5515" s="146">
        <v>832.6</v>
      </c>
      <c r="M5515" s="146">
        <v>0</v>
      </c>
      <c r="N5515" s="146">
        <v>613.03</v>
      </c>
      <c r="Y5515" s="32">
        <f t="shared" si="85"/>
        <v>1194</v>
      </c>
    </row>
    <row r="5516" spans="1:25" x14ac:dyDescent="0.25">
      <c r="A5516" s="83" t="s">
        <v>13184</v>
      </c>
      <c r="B5516" s="84" t="s">
        <v>5587</v>
      </c>
      <c r="C5516" s="19">
        <v>14335.44</v>
      </c>
      <c r="D5516" s="19">
        <v>272.37</v>
      </c>
      <c r="E5516" s="19">
        <v>0</v>
      </c>
      <c r="F5516" s="19">
        <v>272.37</v>
      </c>
      <c r="G5516" s="19">
        <v>0</v>
      </c>
      <c r="H5516" s="85">
        <v>51137.34</v>
      </c>
      <c r="I5516" s="85">
        <v>971.61</v>
      </c>
      <c r="J5516" s="85">
        <v>1089.49</v>
      </c>
      <c r="K5516" s="85">
        <v>-117.88</v>
      </c>
      <c r="L5516" s="146">
        <v>242.9</v>
      </c>
      <c r="M5516" s="146">
        <v>125.02</v>
      </c>
      <c r="N5516" s="146">
        <v>0</v>
      </c>
      <c r="Y5516" s="32">
        <f t="shared" si="85"/>
        <v>397.39</v>
      </c>
    </row>
    <row r="5517" spans="1:25" x14ac:dyDescent="0.25">
      <c r="A5517" s="83" t="s">
        <v>13185</v>
      </c>
      <c r="B5517" s="84" t="s">
        <v>5588</v>
      </c>
      <c r="C5517" s="19">
        <v>11627.46</v>
      </c>
      <c r="D5517" s="19">
        <v>220.92</v>
      </c>
      <c r="E5517" s="19">
        <v>0</v>
      </c>
      <c r="F5517" s="19">
        <v>220.92</v>
      </c>
      <c r="G5517" s="19">
        <v>0</v>
      </c>
      <c r="H5517" s="85">
        <v>48395.58</v>
      </c>
      <c r="I5517" s="85">
        <v>919.52</v>
      </c>
      <c r="J5517" s="85">
        <v>883.69</v>
      </c>
      <c r="K5517" s="85">
        <v>35.83</v>
      </c>
      <c r="L5517" s="146">
        <v>229.88</v>
      </c>
      <c r="M5517" s="146">
        <v>265.70999999999998</v>
      </c>
      <c r="N5517" s="146">
        <v>0</v>
      </c>
      <c r="Y5517" s="32">
        <f t="shared" si="85"/>
        <v>486.63</v>
      </c>
    </row>
    <row r="5518" spans="1:25" x14ac:dyDescent="0.25">
      <c r="A5518" s="83" t="s">
        <v>13186</v>
      </c>
      <c r="B5518" s="84" t="s">
        <v>5589</v>
      </c>
      <c r="C5518" s="19">
        <v>5448.55</v>
      </c>
      <c r="D5518" s="19">
        <v>103.52</v>
      </c>
      <c r="E5518" s="19">
        <v>0</v>
      </c>
      <c r="F5518" s="19">
        <v>103.52</v>
      </c>
      <c r="G5518" s="19">
        <v>0</v>
      </c>
      <c r="H5518" s="85">
        <v>26172.91</v>
      </c>
      <c r="I5518" s="85">
        <v>497.29</v>
      </c>
      <c r="J5518" s="85">
        <v>414.09</v>
      </c>
      <c r="K5518" s="85">
        <v>83.2</v>
      </c>
      <c r="L5518" s="146">
        <v>124.32</v>
      </c>
      <c r="M5518" s="146">
        <v>207.52</v>
      </c>
      <c r="N5518" s="146">
        <v>0</v>
      </c>
      <c r="Y5518" s="32">
        <f t="shared" si="85"/>
        <v>311.04000000000002</v>
      </c>
    </row>
    <row r="5519" spans="1:25" x14ac:dyDescent="0.25">
      <c r="A5519" s="83" t="s">
        <v>13187</v>
      </c>
      <c r="B5519" s="84" t="s">
        <v>5590</v>
      </c>
      <c r="C5519" s="19">
        <v>2349.9</v>
      </c>
      <c r="D5519" s="19">
        <v>44.65</v>
      </c>
      <c r="E5519" s="19">
        <v>0</v>
      </c>
      <c r="F5519" s="19">
        <v>44.65</v>
      </c>
      <c r="G5519" s="19">
        <v>0</v>
      </c>
      <c r="H5519" s="85">
        <v>4425.2299999999996</v>
      </c>
      <c r="I5519" s="85">
        <v>84.08</v>
      </c>
      <c r="J5519" s="85">
        <v>178.59</v>
      </c>
      <c r="K5519" s="85">
        <v>-94.51</v>
      </c>
      <c r="L5519" s="146">
        <v>21.02</v>
      </c>
      <c r="M5519" s="146">
        <v>0</v>
      </c>
      <c r="N5519" s="146">
        <v>73.489999999999995</v>
      </c>
      <c r="Y5519" s="32">
        <f t="shared" si="85"/>
        <v>44.65</v>
      </c>
    </row>
    <row r="5520" spans="1:25" x14ac:dyDescent="0.25">
      <c r="A5520" s="83" t="s">
        <v>13188</v>
      </c>
      <c r="B5520" s="84" t="s">
        <v>5591</v>
      </c>
      <c r="C5520" s="19">
        <v>4589.2700000000004</v>
      </c>
      <c r="D5520" s="19">
        <v>87.2</v>
      </c>
      <c r="E5520" s="19">
        <v>0</v>
      </c>
      <c r="F5520" s="19">
        <v>87.2</v>
      </c>
      <c r="G5520" s="19">
        <v>0</v>
      </c>
      <c r="H5520" s="85">
        <v>13761.62</v>
      </c>
      <c r="I5520" s="85">
        <v>261.47000000000003</v>
      </c>
      <c r="J5520" s="85">
        <v>348.78</v>
      </c>
      <c r="K5520" s="85">
        <v>-87.31</v>
      </c>
      <c r="L5520" s="146">
        <v>65.37</v>
      </c>
      <c r="M5520" s="146">
        <v>0</v>
      </c>
      <c r="N5520" s="146">
        <v>21.94</v>
      </c>
      <c r="Y5520" s="32">
        <f t="shared" si="85"/>
        <v>87.2</v>
      </c>
    </row>
    <row r="5521" spans="1:25" x14ac:dyDescent="0.25">
      <c r="A5521" s="83" t="s">
        <v>13189</v>
      </c>
      <c r="B5521" s="84" t="s">
        <v>5592</v>
      </c>
      <c r="C5521" s="19">
        <v>323604.73</v>
      </c>
      <c r="D5521" s="19">
        <v>6148.49</v>
      </c>
      <c r="E5521" s="19">
        <v>0</v>
      </c>
      <c r="F5521" s="19">
        <v>6148.49</v>
      </c>
      <c r="G5521" s="19">
        <v>0</v>
      </c>
      <c r="H5521" s="85">
        <v>1187105.93</v>
      </c>
      <c r="I5521" s="85">
        <v>22555.01</v>
      </c>
      <c r="J5521" s="85">
        <v>24593.96</v>
      </c>
      <c r="K5521" s="85">
        <v>-2038.95</v>
      </c>
      <c r="L5521" s="146">
        <v>5638.75</v>
      </c>
      <c r="M5521" s="146">
        <v>3599.8</v>
      </c>
      <c r="N5521" s="146">
        <v>0</v>
      </c>
      <c r="Y5521" s="32">
        <f t="shared" ref="Y5521:Y5584" si="86">F5521+M5521+R5521+W5521</f>
        <v>9748.2900000000009</v>
      </c>
    </row>
    <row r="5522" spans="1:25" x14ac:dyDescent="0.25">
      <c r="A5522" s="83" t="s">
        <v>13190</v>
      </c>
      <c r="B5522" s="84" t="s">
        <v>5593</v>
      </c>
      <c r="C5522" s="19">
        <v>34190.68</v>
      </c>
      <c r="D5522" s="19">
        <v>649.62</v>
      </c>
      <c r="E5522" s="19">
        <v>0</v>
      </c>
      <c r="F5522" s="19">
        <v>649.62</v>
      </c>
      <c r="G5522" s="19">
        <v>0</v>
      </c>
      <c r="H5522" s="85">
        <v>151239.42000000001</v>
      </c>
      <c r="I5522" s="85">
        <v>2873.55</v>
      </c>
      <c r="J5522" s="85">
        <v>2598.4899999999998</v>
      </c>
      <c r="K5522" s="85">
        <v>275.06</v>
      </c>
      <c r="L5522" s="146">
        <v>718.39</v>
      </c>
      <c r="M5522" s="146">
        <v>993.45</v>
      </c>
      <c r="N5522" s="146">
        <v>0</v>
      </c>
      <c r="Y5522" s="32">
        <f t="shared" si="86"/>
        <v>1643.0700000000002</v>
      </c>
    </row>
    <row r="5523" spans="1:25" x14ac:dyDescent="0.25">
      <c r="A5523" s="83" t="s">
        <v>13191</v>
      </c>
      <c r="B5523" s="84" t="s">
        <v>5594</v>
      </c>
      <c r="C5523" s="19">
        <v>973.23</v>
      </c>
      <c r="D5523" s="19">
        <v>18.489999999999998</v>
      </c>
      <c r="E5523" s="19">
        <v>0</v>
      </c>
      <c r="F5523" s="19">
        <v>18.489999999999998</v>
      </c>
      <c r="G5523" s="19">
        <v>0</v>
      </c>
      <c r="H5523" s="85">
        <v>2442.37</v>
      </c>
      <c r="I5523" s="85">
        <v>46.41</v>
      </c>
      <c r="J5523" s="85">
        <v>73.97</v>
      </c>
      <c r="K5523" s="85">
        <v>-27.56</v>
      </c>
      <c r="L5523" s="146">
        <v>11.6</v>
      </c>
      <c r="M5523" s="146">
        <v>0</v>
      </c>
      <c r="N5523" s="146">
        <v>15.96</v>
      </c>
      <c r="Y5523" s="32">
        <f t="shared" si="86"/>
        <v>18.489999999999998</v>
      </c>
    </row>
    <row r="5524" spans="1:25" x14ac:dyDescent="0.25">
      <c r="A5524" s="83" t="s">
        <v>13192</v>
      </c>
      <c r="B5524" s="84" t="s">
        <v>5595</v>
      </c>
      <c r="C5524" s="19">
        <v>3833.92</v>
      </c>
      <c r="D5524" s="19">
        <v>72.849999999999994</v>
      </c>
      <c r="E5524" s="19">
        <v>0</v>
      </c>
      <c r="F5524" s="19">
        <v>72.849999999999994</v>
      </c>
      <c r="G5524" s="19">
        <v>0</v>
      </c>
      <c r="H5524" s="85">
        <v>14178.29</v>
      </c>
      <c r="I5524" s="85">
        <v>269.39</v>
      </c>
      <c r="J5524" s="85">
        <v>291.38</v>
      </c>
      <c r="K5524" s="85">
        <v>-21.99</v>
      </c>
      <c r="L5524" s="146">
        <v>67.349999999999994</v>
      </c>
      <c r="M5524" s="146">
        <v>45.36</v>
      </c>
      <c r="N5524" s="146">
        <v>0</v>
      </c>
      <c r="Y5524" s="32">
        <f t="shared" si="86"/>
        <v>118.21</v>
      </c>
    </row>
    <row r="5525" spans="1:25" x14ac:dyDescent="0.25">
      <c r="A5525" s="83" t="s">
        <v>13193</v>
      </c>
      <c r="B5525" s="84" t="s">
        <v>5596</v>
      </c>
      <c r="C5525" s="19">
        <v>4808.75</v>
      </c>
      <c r="D5525" s="19">
        <v>91.37</v>
      </c>
      <c r="E5525" s="19">
        <v>0</v>
      </c>
      <c r="F5525" s="19">
        <v>91.37</v>
      </c>
      <c r="G5525" s="19">
        <v>0</v>
      </c>
      <c r="H5525" s="85">
        <v>15847.57</v>
      </c>
      <c r="I5525" s="85">
        <v>301.10000000000002</v>
      </c>
      <c r="J5525" s="85">
        <v>365.46</v>
      </c>
      <c r="K5525" s="85">
        <v>-64.36</v>
      </c>
      <c r="L5525" s="146">
        <v>75.28</v>
      </c>
      <c r="M5525" s="146">
        <v>10.92</v>
      </c>
      <c r="N5525" s="146">
        <v>0</v>
      </c>
      <c r="Y5525" s="32">
        <f t="shared" si="86"/>
        <v>102.29</v>
      </c>
    </row>
    <row r="5526" spans="1:25" x14ac:dyDescent="0.25">
      <c r="A5526" s="83" t="s">
        <v>13194</v>
      </c>
      <c r="B5526" s="84" t="s">
        <v>5597</v>
      </c>
      <c r="C5526" s="19">
        <v>1265.1500000000001</v>
      </c>
      <c r="D5526" s="19">
        <v>24.04</v>
      </c>
      <c r="E5526" s="19">
        <v>0</v>
      </c>
      <c r="F5526" s="19">
        <v>24.04</v>
      </c>
      <c r="G5526" s="19">
        <v>0</v>
      </c>
      <c r="H5526" s="85">
        <v>3221.99</v>
      </c>
      <c r="I5526" s="85">
        <v>61.22</v>
      </c>
      <c r="J5526" s="85">
        <v>96.15</v>
      </c>
      <c r="K5526" s="85">
        <v>-34.93</v>
      </c>
      <c r="L5526" s="146">
        <v>15.31</v>
      </c>
      <c r="M5526" s="146">
        <v>0</v>
      </c>
      <c r="N5526" s="146">
        <v>19.62</v>
      </c>
      <c r="Y5526" s="32">
        <f t="shared" si="86"/>
        <v>24.04</v>
      </c>
    </row>
    <row r="5527" spans="1:25" x14ac:dyDescent="0.25">
      <c r="A5527" s="83" t="s">
        <v>13195</v>
      </c>
      <c r="B5527" s="84" t="s">
        <v>5598</v>
      </c>
      <c r="C5527" s="19">
        <v>12976.78</v>
      </c>
      <c r="D5527" s="19">
        <v>246.56</v>
      </c>
      <c r="E5527" s="19">
        <v>0</v>
      </c>
      <c r="F5527" s="19">
        <v>246.56</v>
      </c>
      <c r="G5527" s="19">
        <v>0</v>
      </c>
      <c r="H5527" s="85">
        <v>50197.75</v>
      </c>
      <c r="I5527" s="85">
        <v>953.76</v>
      </c>
      <c r="J5527" s="85">
        <v>986.24</v>
      </c>
      <c r="K5527" s="85">
        <v>-32.479999999999997</v>
      </c>
      <c r="L5527" s="146">
        <v>238.44</v>
      </c>
      <c r="M5527" s="146">
        <v>205.96</v>
      </c>
      <c r="N5527" s="146">
        <v>0</v>
      </c>
      <c r="Y5527" s="32">
        <f t="shared" si="86"/>
        <v>452.52</v>
      </c>
    </row>
    <row r="5528" spans="1:25" x14ac:dyDescent="0.25">
      <c r="A5528" s="83" t="s">
        <v>13196</v>
      </c>
      <c r="B5528" s="84" t="s">
        <v>5599</v>
      </c>
      <c r="C5528" s="19">
        <v>20184.98</v>
      </c>
      <c r="D5528" s="19">
        <v>383.52</v>
      </c>
      <c r="E5528" s="19">
        <v>0</v>
      </c>
      <c r="F5528" s="19">
        <v>383.52</v>
      </c>
      <c r="G5528" s="19">
        <v>0</v>
      </c>
      <c r="H5528" s="85">
        <v>75881.320000000007</v>
      </c>
      <c r="I5528" s="85">
        <v>1441.75</v>
      </c>
      <c r="J5528" s="85">
        <v>1534.06</v>
      </c>
      <c r="K5528" s="85">
        <v>-92.31</v>
      </c>
      <c r="L5528" s="146">
        <v>360.44</v>
      </c>
      <c r="M5528" s="146">
        <v>268.13</v>
      </c>
      <c r="N5528" s="146">
        <v>0</v>
      </c>
      <c r="Y5528" s="32">
        <f t="shared" si="86"/>
        <v>651.65</v>
      </c>
    </row>
    <row r="5529" spans="1:25" x14ac:dyDescent="0.25">
      <c r="A5529" s="83" t="s">
        <v>13197</v>
      </c>
      <c r="B5529" s="84" t="s">
        <v>5600</v>
      </c>
      <c r="C5529" s="19">
        <v>6467.09</v>
      </c>
      <c r="D5529" s="19">
        <v>122.88</v>
      </c>
      <c r="E5529" s="19">
        <v>0</v>
      </c>
      <c r="F5529" s="19">
        <v>122.88</v>
      </c>
      <c r="G5529" s="19">
        <v>0</v>
      </c>
      <c r="H5529" s="85">
        <v>15549.42</v>
      </c>
      <c r="I5529" s="85">
        <v>295.44</v>
      </c>
      <c r="J5529" s="85">
        <v>491.5</v>
      </c>
      <c r="K5529" s="85">
        <v>-196.06</v>
      </c>
      <c r="L5529" s="146">
        <v>73.86</v>
      </c>
      <c r="M5529" s="146">
        <v>0</v>
      </c>
      <c r="N5529" s="146">
        <v>122.2</v>
      </c>
      <c r="Y5529" s="32">
        <f t="shared" si="86"/>
        <v>122.88</v>
      </c>
    </row>
    <row r="5530" spans="1:25" x14ac:dyDescent="0.25">
      <c r="A5530" s="83" t="s">
        <v>13198</v>
      </c>
      <c r="B5530" s="84" t="s">
        <v>5601</v>
      </c>
      <c r="C5530" s="19">
        <v>17572.349999999999</v>
      </c>
      <c r="D5530" s="19">
        <v>333.88</v>
      </c>
      <c r="E5530" s="19">
        <v>0</v>
      </c>
      <c r="F5530" s="19">
        <v>333.88</v>
      </c>
      <c r="G5530" s="19">
        <v>0</v>
      </c>
      <c r="H5530" s="85">
        <v>82157.600000000006</v>
      </c>
      <c r="I5530" s="85">
        <v>1560.99</v>
      </c>
      <c r="J5530" s="85">
        <v>1335.5</v>
      </c>
      <c r="K5530" s="85">
        <v>225.49</v>
      </c>
      <c r="L5530" s="146">
        <v>390.25</v>
      </c>
      <c r="M5530" s="146">
        <v>615.74</v>
      </c>
      <c r="N5530" s="146">
        <v>0</v>
      </c>
      <c r="Y5530" s="32">
        <f t="shared" si="86"/>
        <v>949.62</v>
      </c>
    </row>
    <row r="5531" spans="1:25" x14ac:dyDescent="0.25">
      <c r="A5531" s="83" t="s">
        <v>13199</v>
      </c>
      <c r="B5531" s="84" t="s">
        <v>5602</v>
      </c>
      <c r="C5531" s="19">
        <v>467201.98</v>
      </c>
      <c r="D5531" s="19">
        <v>8876.84</v>
      </c>
      <c r="E5531" s="19">
        <v>0</v>
      </c>
      <c r="F5531" s="19">
        <v>8876.84</v>
      </c>
      <c r="G5531" s="19">
        <v>0</v>
      </c>
      <c r="H5531" s="85">
        <v>1815424.4</v>
      </c>
      <c r="I5531" s="85">
        <v>34493.06</v>
      </c>
      <c r="J5531" s="85">
        <v>35507.35</v>
      </c>
      <c r="K5531" s="85">
        <v>-1014.29</v>
      </c>
      <c r="L5531" s="146">
        <v>8623.27</v>
      </c>
      <c r="M5531" s="146">
        <v>7608.98</v>
      </c>
      <c r="N5531" s="146">
        <v>0</v>
      </c>
      <c r="Y5531" s="32">
        <f t="shared" si="86"/>
        <v>16485.82</v>
      </c>
    </row>
    <row r="5532" spans="1:25" x14ac:dyDescent="0.25">
      <c r="A5532" s="83" t="s">
        <v>13200</v>
      </c>
      <c r="B5532" s="84" t="s">
        <v>5603</v>
      </c>
      <c r="C5532" s="19">
        <v>80524.210000000006</v>
      </c>
      <c r="D5532" s="19">
        <v>1529.96</v>
      </c>
      <c r="E5532" s="19">
        <v>0</v>
      </c>
      <c r="F5532" s="19">
        <v>1529.96</v>
      </c>
      <c r="G5532" s="19">
        <v>0</v>
      </c>
      <c r="H5532" s="85">
        <v>330657.43</v>
      </c>
      <c r="I5532" s="85">
        <v>6282.49</v>
      </c>
      <c r="J5532" s="85">
        <v>6119.84</v>
      </c>
      <c r="K5532" s="85">
        <v>162.65</v>
      </c>
      <c r="L5532" s="146">
        <v>1570.62</v>
      </c>
      <c r="M5532" s="146">
        <v>1733.27</v>
      </c>
      <c r="N5532" s="146">
        <v>0</v>
      </c>
      <c r="Y5532" s="32">
        <f t="shared" si="86"/>
        <v>3263.23</v>
      </c>
    </row>
    <row r="5533" spans="1:25" x14ac:dyDescent="0.25">
      <c r="A5533" s="83" t="s">
        <v>13201</v>
      </c>
      <c r="B5533" s="84" t="s">
        <v>5604</v>
      </c>
      <c r="C5533" s="19">
        <v>4940.58</v>
      </c>
      <c r="D5533" s="19">
        <v>93.87</v>
      </c>
      <c r="E5533" s="19">
        <v>0</v>
      </c>
      <c r="F5533" s="19">
        <v>93.87</v>
      </c>
      <c r="G5533" s="19">
        <v>0</v>
      </c>
      <c r="H5533" s="85">
        <v>21264.59</v>
      </c>
      <c r="I5533" s="85">
        <v>404.03</v>
      </c>
      <c r="J5533" s="85">
        <v>375.48</v>
      </c>
      <c r="K5533" s="85">
        <v>28.55</v>
      </c>
      <c r="L5533" s="146">
        <v>101.01</v>
      </c>
      <c r="M5533" s="146">
        <v>129.56</v>
      </c>
      <c r="N5533" s="146">
        <v>0</v>
      </c>
      <c r="Y5533" s="32">
        <f t="shared" si="86"/>
        <v>223.43</v>
      </c>
    </row>
    <row r="5534" spans="1:25" x14ac:dyDescent="0.25">
      <c r="A5534" s="83" t="s">
        <v>13202</v>
      </c>
      <c r="B5534" s="84" t="s">
        <v>5605</v>
      </c>
      <c r="C5534" s="19">
        <v>20361.53</v>
      </c>
      <c r="D5534" s="19">
        <v>386.87</v>
      </c>
      <c r="E5534" s="19">
        <v>0</v>
      </c>
      <c r="F5534" s="19">
        <v>386.87</v>
      </c>
      <c r="G5534" s="19">
        <v>0</v>
      </c>
      <c r="H5534" s="85">
        <v>84745.38</v>
      </c>
      <c r="I5534" s="85">
        <v>1610.16</v>
      </c>
      <c r="J5534" s="85">
        <v>1547.48</v>
      </c>
      <c r="K5534" s="85">
        <v>62.68</v>
      </c>
      <c r="L5534" s="146">
        <v>402.54</v>
      </c>
      <c r="M5534" s="146">
        <v>465.22</v>
      </c>
      <c r="N5534" s="146">
        <v>0</v>
      </c>
      <c r="Y5534" s="32">
        <f t="shared" si="86"/>
        <v>852.09</v>
      </c>
    </row>
    <row r="5535" spans="1:25" x14ac:dyDescent="0.25">
      <c r="A5535" s="83" t="s">
        <v>13203</v>
      </c>
      <c r="B5535" s="84" t="s">
        <v>5606</v>
      </c>
      <c r="C5535" s="19">
        <v>5823.69</v>
      </c>
      <c r="D5535" s="19">
        <v>110.65</v>
      </c>
      <c r="E5535" s="19">
        <v>0</v>
      </c>
      <c r="F5535" s="19">
        <v>110.65</v>
      </c>
      <c r="G5535" s="19">
        <v>0</v>
      </c>
      <c r="H5535" s="85">
        <v>24558.080000000002</v>
      </c>
      <c r="I5535" s="85">
        <v>466.6</v>
      </c>
      <c r="J5535" s="85">
        <v>442.6</v>
      </c>
      <c r="K5535" s="85">
        <v>24</v>
      </c>
      <c r="L5535" s="146">
        <v>116.65</v>
      </c>
      <c r="M5535" s="146">
        <v>140.65</v>
      </c>
      <c r="N5535" s="146">
        <v>0</v>
      </c>
      <c r="Y5535" s="32">
        <f t="shared" si="86"/>
        <v>251.3</v>
      </c>
    </row>
    <row r="5536" spans="1:25" x14ac:dyDescent="0.25">
      <c r="A5536" s="83" t="s">
        <v>13204</v>
      </c>
      <c r="B5536" s="84" t="s">
        <v>5607</v>
      </c>
      <c r="C5536" s="19">
        <v>6650.18</v>
      </c>
      <c r="D5536" s="19">
        <v>126.35</v>
      </c>
      <c r="E5536" s="19">
        <v>0</v>
      </c>
      <c r="F5536" s="19">
        <v>126.35</v>
      </c>
      <c r="G5536" s="19">
        <v>0</v>
      </c>
      <c r="H5536" s="85">
        <v>25882.31</v>
      </c>
      <c r="I5536" s="85">
        <v>491.76</v>
      </c>
      <c r="J5536" s="85">
        <v>505.41</v>
      </c>
      <c r="K5536" s="85">
        <v>-13.65</v>
      </c>
      <c r="L5536" s="146">
        <v>122.94</v>
      </c>
      <c r="M5536" s="146">
        <v>109.29</v>
      </c>
      <c r="N5536" s="146">
        <v>0</v>
      </c>
      <c r="Y5536" s="32">
        <f t="shared" si="86"/>
        <v>235.64</v>
      </c>
    </row>
    <row r="5537" spans="1:25" x14ac:dyDescent="0.25">
      <c r="A5537" s="83" t="s">
        <v>13205</v>
      </c>
      <c r="B5537" s="84" t="s">
        <v>5608</v>
      </c>
      <c r="C5537" s="19">
        <v>7427.58</v>
      </c>
      <c r="D5537" s="19">
        <v>141.13</v>
      </c>
      <c r="E5537" s="19">
        <v>0</v>
      </c>
      <c r="F5537" s="19">
        <v>141.13</v>
      </c>
      <c r="G5537" s="19">
        <v>0</v>
      </c>
      <c r="H5537" s="85">
        <v>25777.03</v>
      </c>
      <c r="I5537" s="85">
        <v>489.76</v>
      </c>
      <c r="J5537" s="85">
        <v>564.5</v>
      </c>
      <c r="K5537" s="85">
        <v>-74.739999999999995</v>
      </c>
      <c r="L5537" s="146">
        <v>122.44</v>
      </c>
      <c r="M5537" s="146">
        <v>47.7</v>
      </c>
      <c r="N5537" s="146">
        <v>0</v>
      </c>
      <c r="Y5537" s="32">
        <f t="shared" si="86"/>
        <v>188.82999999999998</v>
      </c>
    </row>
    <row r="5538" spans="1:25" x14ac:dyDescent="0.25">
      <c r="A5538" s="83" t="s">
        <v>13206</v>
      </c>
      <c r="B5538" s="84" t="s">
        <v>5609</v>
      </c>
      <c r="C5538" s="19">
        <v>11682.14</v>
      </c>
      <c r="D5538" s="19">
        <v>221.96</v>
      </c>
      <c r="E5538" s="19">
        <v>0</v>
      </c>
      <c r="F5538" s="19">
        <v>221.96</v>
      </c>
      <c r="G5538" s="19">
        <v>0</v>
      </c>
      <c r="H5538" s="85">
        <v>51201.18</v>
      </c>
      <c r="I5538" s="85">
        <v>972.82</v>
      </c>
      <c r="J5538" s="85">
        <v>887.84</v>
      </c>
      <c r="K5538" s="85">
        <v>84.98</v>
      </c>
      <c r="L5538" s="146">
        <v>243.21</v>
      </c>
      <c r="M5538" s="146">
        <v>328.19</v>
      </c>
      <c r="N5538" s="146">
        <v>0</v>
      </c>
      <c r="Y5538" s="32">
        <f t="shared" si="86"/>
        <v>550.15</v>
      </c>
    </row>
    <row r="5539" spans="1:25" x14ac:dyDescent="0.25">
      <c r="A5539" s="83" t="s">
        <v>13207</v>
      </c>
      <c r="B5539" s="84" t="s">
        <v>5610</v>
      </c>
      <c r="C5539" s="19">
        <v>2262.59</v>
      </c>
      <c r="D5539" s="19">
        <v>42.99</v>
      </c>
      <c r="E5539" s="19">
        <v>0</v>
      </c>
      <c r="F5539" s="19">
        <v>42.99</v>
      </c>
      <c r="G5539" s="19">
        <v>0</v>
      </c>
      <c r="H5539" s="85">
        <v>8059.99</v>
      </c>
      <c r="I5539" s="85">
        <v>153.13999999999999</v>
      </c>
      <c r="J5539" s="85">
        <v>171.96</v>
      </c>
      <c r="K5539" s="85">
        <v>-18.82</v>
      </c>
      <c r="L5539" s="146">
        <v>38.29</v>
      </c>
      <c r="M5539" s="146">
        <v>19.47</v>
      </c>
      <c r="N5539" s="146">
        <v>0</v>
      </c>
      <c r="Y5539" s="32">
        <f t="shared" si="86"/>
        <v>62.46</v>
      </c>
    </row>
    <row r="5540" spans="1:25" x14ac:dyDescent="0.25">
      <c r="A5540" s="83" t="s">
        <v>13208</v>
      </c>
      <c r="B5540" s="84" t="s">
        <v>5611</v>
      </c>
      <c r="C5540" s="19">
        <v>35200.47</v>
      </c>
      <c r="D5540" s="19">
        <v>668.81</v>
      </c>
      <c r="E5540" s="19">
        <v>0</v>
      </c>
      <c r="F5540" s="19">
        <v>668.81</v>
      </c>
      <c r="G5540" s="19">
        <v>0</v>
      </c>
      <c r="H5540" s="85">
        <v>130539.46</v>
      </c>
      <c r="I5540" s="85">
        <v>2480.25</v>
      </c>
      <c r="J5540" s="85">
        <v>2675.24</v>
      </c>
      <c r="K5540" s="85">
        <v>-194.99</v>
      </c>
      <c r="L5540" s="146">
        <v>620.05999999999995</v>
      </c>
      <c r="M5540" s="146">
        <v>425.07</v>
      </c>
      <c r="N5540" s="146">
        <v>0</v>
      </c>
      <c r="Y5540" s="32">
        <f t="shared" si="86"/>
        <v>1093.8799999999999</v>
      </c>
    </row>
    <row r="5541" spans="1:25" x14ac:dyDescent="0.25">
      <c r="A5541" s="83" t="s">
        <v>13209</v>
      </c>
      <c r="B5541" s="84" t="s">
        <v>5612</v>
      </c>
      <c r="C5541" s="19">
        <v>3620.66</v>
      </c>
      <c r="D5541" s="19">
        <v>68.790000000000006</v>
      </c>
      <c r="E5541" s="19">
        <v>0</v>
      </c>
      <c r="F5541" s="19">
        <v>68.790000000000006</v>
      </c>
      <c r="G5541" s="19">
        <v>0</v>
      </c>
      <c r="H5541" s="85">
        <v>13952.42</v>
      </c>
      <c r="I5541" s="85">
        <v>265.10000000000002</v>
      </c>
      <c r="J5541" s="85">
        <v>275.17</v>
      </c>
      <c r="K5541" s="85">
        <v>-10.07</v>
      </c>
      <c r="L5541" s="146">
        <v>66.28</v>
      </c>
      <c r="M5541" s="146">
        <v>56.21</v>
      </c>
      <c r="N5541" s="146">
        <v>0</v>
      </c>
      <c r="Y5541" s="32">
        <f t="shared" si="86"/>
        <v>125</v>
      </c>
    </row>
    <row r="5542" spans="1:25" x14ac:dyDescent="0.25">
      <c r="A5542" s="83" t="s">
        <v>13210</v>
      </c>
      <c r="B5542" s="84" t="s">
        <v>5613</v>
      </c>
      <c r="C5542" s="19">
        <v>21698.57</v>
      </c>
      <c r="D5542" s="19">
        <v>412.27</v>
      </c>
      <c r="E5542" s="19">
        <v>0</v>
      </c>
      <c r="F5542" s="19">
        <v>412.27</v>
      </c>
      <c r="G5542" s="19">
        <v>0</v>
      </c>
      <c r="H5542" s="85">
        <v>81000.210000000006</v>
      </c>
      <c r="I5542" s="85">
        <v>1539</v>
      </c>
      <c r="J5542" s="85">
        <v>1649.09</v>
      </c>
      <c r="K5542" s="85">
        <v>-110.09</v>
      </c>
      <c r="L5542" s="146">
        <v>384.75</v>
      </c>
      <c r="M5542" s="146">
        <v>274.66000000000003</v>
      </c>
      <c r="N5542" s="146">
        <v>0</v>
      </c>
      <c r="Y5542" s="32">
        <f t="shared" si="86"/>
        <v>686.93000000000006</v>
      </c>
    </row>
    <row r="5543" spans="1:25" x14ac:dyDescent="0.25">
      <c r="A5543" s="83" t="s">
        <v>13211</v>
      </c>
      <c r="B5543" s="84" t="s">
        <v>5614</v>
      </c>
      <c r="C5543" s="19">
        <v>16592.759999999998</v>
      </c>
      <c r="D5543" s="19">
        <v>315.26</v>
      </c>
      <c r="E5543" s="19">
        <v>0</v>
      </c>
      <c r="F5543" s="19">
        <v>315.26</v>
      </c>
      <c r="G5543" s="19">
        <v>0</v>
      </c>
      <c r="H5543" s="85">
        <v>67915.94</v>
      </c>
      <c r="I5543" s="85">
        <v>1290.4000000000001</v>
      </c>
      <c r="J5543" s="85">
        <v>1261.05</v>
      </c>
      <c r="K5543" s="85">
        <v>29.35</v>
      </c>
      <c r="L5543" s="146">
        <v>322.60000000000002</v>
      </c>
      <c r="M5543" s="146">
        <v>351.95</v>
      </c>
      <c r="N5543" s="146">
        <v>0</v>
      </c>
      <c r="Y5543" s="32">
        <f t="shared" si="86"/>
        <v>667.21</v>
      </c>
    </row>
    <row r="5544" spans="1:25" x14ac:dyDescent="0.25">
      <c r="A5544" s="83" t="s">
        <v>13212</v>
      </c>
      <c r="B5544" s="84" t="s">
        <v>5615</v>
      </c>
      <c r="C5544" s="19">
        <v>3948.79</v>
      </c>
      <c r="D5544" s="19">
        <v>75.03</v>
      </c>
      <c r="E5544" s="19">
        <v>0</v>
      </c>
      <c r="F5544" s="19">
        <v>75.03</v>
      </c>
      <c r="G5544" s="19">
        <v>0</v>
      </c>
      <c r="H5544" s="85">
        <v>21501.09</v>
      </c>
      <c r="I5544" s="85">
        <v>408.52</v>
      </c>
      <c r="J5544" s="85">
        <v>300.11</v>
      </c>
      <c r="K5544" s="85">
        <v>108.41</v>
      </c>
      <c r="L5544" s="146">
        <v>102.13</v>
      </c>
      <c r="M5544" s="146">
        <v>210.54</v>
      </c>
      <c r="N5544" s="146">
        <v>0</v>
      </c>
      <c r="Y5544" s="32">
        <f t="shared" si="86"/>
        <v>285.57</v>
      </c>
    </row>
    <row r="5545" spans="1:25" x14ac:dyDescent="0.25">
      <c r="A5545" s="83" t="s">
        <v>13213</v>
      </c>
      <c r="B5545" s="84" t="s">
        <v>5616</v>
      </c>
      <c r="C5545" s="19">
        <v>9818.0499999999993</v>
      </c>
      <c r="D5545" s="19">
        <v>186.54</v>
      </c>
      <c r="E5545" s="19">
        <v>0</v>
      </c>
      <c r="F5545" s="19">
        <v>186.54</v>
      </c>
      <c r="G5545" s="19">
        <v>0</v>
      </c>
      <c r="H5545" s="85">
        <v>36963.440000000002</v>
      </c>
      <c r="I5545" s="85">
        <v>702.31</v>
      </c>
      <c r="J5545" s="85">
        <v>746.17</v>
      </c>
      <c r="K5545" s="85">
        <v>-43.86</v>
      </c>
      <c r="L5545" s="146">
        <v>175.58</v>
      </c>
      <c r="M5545" s="146">
        <v>131.72</v>
      </c>
      <c r="N5545" s="146">
        <v>0</v>
      </c>
      <c r="Y5545" s="32">
        <f t="shared" si="86"/>
        <v>318.26</v>
      </c>
    </row>
    <row r="5546" spans="1:25" x14ac:dyDescent="0.25">
      <c r="A5546" s="83" t="s">
        <v>13214</v>
      </c>
      <c r="B5546" s="84" t="s">
        <v>5617</v>
      </c>
      <c r="C5546" s="19">
        <v>3480.33</v>
      </c>
      <c r="D5546" s="19">
        <v>66.13</v>
      </c>
      <c r="E5546" s="19">
        <v>0</v>
      </c>
      <c r="F5546" s="19">
        <v>66.13</v>
      </c>
      <c r="G5546" s="19">
        <v>0</v>
      </c>
      <c r="H5546" s="85">
        <v>7299.85</v>
      </c>
      <c r="I5546" s="85">
        <v>138.69999999999999</v>
      </c>
      <c r="J5546" s="85">
        <v>264.51</v>
      </c>
      <c r="K5546" s="85">
        <v>-125.81</v>
      </c>
      <c r="L5546" s="146">
        <v>34.68</v>
      </c>
      <c r="M5546" s="146">
        <v>0</v>
      </c>
      <c r="N5546" s="146">
        <v>91.13</v>
      </c>
      <c r="Y5546" s="32">
        <f t="shared" si="86"/>
        <v>66.13</v>
      </c>
    </row>
    <row r="5547" spans="1:25" x14ac:dyDescent="0.25">
      <c r="A5547" s="83" t="s">
        <v>13215</v>
      </c>
      <c r="B5547" s="84" t="s">
        <v>5618</v>
      </c>
      <c r="C5547" s="19">
        <v>24237.24</v>
      </c>
      <c r="D5547" s="19">
        <v>460.51</v>
      </c>
      <c r="E5547" s="19">
        <v>0</v>
      </c>
      <c r="F5547" s="19">
        <v>460.51</v>
      </c>
      <c r="G5547" s="19">
        <v>0</v>
      </c>
      <c r="H5547" s="85">
        <v>95174.55</v>
      </c>
      <c r="I5547" s="85">
        <v>1808.32</v>
      </c>
      <c r="J5547" s="85">
        <v>1842.03</v>
      </c>
      <c r="K5547" s="85">
        <v>-33.71</v>
      </c>
      <c r="L5547" s="146">
        <v>452.08</v>
      </c>
      <c r="M5547" s="146">
        <v>418.37</v>
      </c>
      <c r="N5547" s="146">
        <v>0</v>
      </c>
      <c r="Y5547" s="32">
        <f t="shared" si="86"/>
        <v>878.88</v>
      </c>
    </row>
    <row r="5548" spans="1:25" x14ac:dyDescent="0.25">
      <c r="A5548" s="83" t="s">
        <v>13216</v>
      </c>
      <c r="B5548" s="84" t="s">
        <v>5619</v>
      </c>
      <c r="C5548" s="19">
        <v>30381.59</v>
      </c>
      <c r="D5548" s="19">
        <v>577.25</v>
      </c>
      <c r="E5548" s="19">
        <v>0</v>
      </c>
      <c r="F5548" s="19">
        <v>577.25</v>
      </c>
      <c r="G5548" s="19">
        <v>0</v>
      </c>
      <c r="H5548" s="85">
        <v>119226.68</v>
      </c>
      <c r="I5548" s="85">
        <v>2265.31</v>
      </c>
      <c r="J5548" s="85">
        <v>2309</v>
      </c>
      <c r="K5548" s="85">
        <v>-43.69</v>
      </c>
      <c r="L5548" s="146">
        <v>566.33000000000004</v>
      </c>
      <c r="M5548" s="146">
        <v>522.64</v>
      </c>
      <c r="N5548" s="146">
        <v>0</v>
      </c>
      <c r="Y5548" s="32">
        <f t="shared" si="86"/>
        <v>1099.8899999999999</v>
      </c>
    </row>
    <row r="5549" spans="1:25" x14ac:dyDescent="0.25">
      <c r="A5549" s="83" t="s">
        <v>13217</v>
      </c>
      <c r="B5549" s="84" t="s">
        <v>5620</v>
      </c>
      <c r="C5549" s="19">
        <v>11719.78</v>
      </c>
      <c r="D5549" s="19">
        <v>222.68</v>
      </c>
      <c r="E5549" s="19">
        <v>0</v>
      </c>
      <c r="F5549" s="19">
        <v>222.68</v>
      </c>
      <c r="G5549" s="19">
        <v>0</v>
      </c>
      <c r="H5549" s="85">
        <v>46695.28</v>
      </c>
      <c r="I5549" s="85">
        <v>887.21</v>
      </c>
      <c r="J5549" s="85">
        <v>890.7</v>
      </c>
      <c r="K5549" s="85">
        <v>-3.49</v>
      </c>
      <c r="L5549" s="146">
        <v>221.8</v>
      </c>
      <c r="M5549" s="146">
        <v>218.31</v>
      </c>
      <c r="N5549" s="146">
        <v>0</v>
      </c>
      <c r="Y5549" s="32">
        <f t="shared" si="86"/>
        <v>440.99</v>
      </c>
    </row>
    <row r="5550" spans="1:25" x14ac:dyDescent="0.25">
      <c r="A5550" s="83" t="s">
        <v>13218</v>
      </c>
      <c r="B5550" s="84" t="s">
        <v>5621</v>
      </c>
      <c r="C5550" s="19">
        <v>3442.14</v>
      </c>
      <c r="D5550" s="19">
        <v>65.400000000000006</v>
      </c>
      <c r="E5550" s="19">
        <v>0</v>
      </c>
      <c r="F5550" s="19">
        <v>65.400000000000006</v>
      </c>
      <c r="G5550" s="19">
        <v>0</v>
      </c>
      <c r="H5550" s="85">
        <v>13500.99</v>
      </c>
      <c r="I5550" s="85">
        <v>256.52</v>
      </c>
      <c r="J5550" s="85">
        <v>261.60000000000002</v>
      </c>
      <c r="K5550" s="85">
        <v>-5.08</v>
      </c>
      <c r="L5550" s="146">
        <v>64.13</v>
      </c>
      <c r="M5550" s="146">
        <v>59.05</v>
      </c>
      <c r="N5550" s="146">
        <v>0</v>
      </c>
      <c r="Y5550" s="32">
        <f t="shared" si="86"/>
        <v>124.45</v>
      </c>
    </row>
    <row r="5551" spans="1:25" x14ac:dyDescent="0.25">
      <c r="A5551" s="83" t="s">
        <v>13219</v>
      </c>
      <c r="B5551" s="84" t="s">
        <v>5622</v>
      </c>
      <c r="C5551" s="19">
        <v>15459.78</v>
      </c>
      <c r="D5551" s="19">
        <v>293.74</v>
      </c>
      <c r="E5551" s="19">
        <v>0</v>
      </c>
      <c r="F5551" s="19">
        <v>293.74</v>
      </c>
      <c r="G5551" s="19">
        <v>0</v>
      </c>
      <c r="H5551" s="85">
        <v>58787.74</v>
      </c>
      <c r="I5551" s="85">
        <v>1116.97</v>
      </c>
      <c r="J5551" s="85">
        <v>1174.94</v>
      </c>
      <c r="K5551" s="85">
        <v>-57.97</v>
      </c>
      <c r="L5551" s="146">
        <v>279.24</v>
      </c>
      <c r="M5551" s="146">
        <v>221.27</v>
      </c>
      <c r="N5551" s="146">
        <v>0</v>
      </c>
      <c r="Y5551" s="32">
        <f t="shared" si="86"/>
        <v>515.01</v>
      </c>
    </row>
    <row r="5552" spans="1:25" x14ac:dyDescent="0.25">
      <c r="A5552" s="83" t="s">
        <v>13220</v>
      </c>
      <c r="B5552" s="84" t="s">
        <v>5623</v>
      </c>
      <c r="C5552" s="19">
        <v>63608.49</v>
      </c>
      <c r="D5552" s="19">
        <v>1208.56</v>
      </c>
      <c r="E5552" s="19">
        <v>0</v>
      </c>
      <c r="F5552" s="19">
        <v>1208.56</v>
      </c>
      <c r="G5552" s="19">
        <v>0</v>
      </c>
      <c r="H5552" s="85">
        <v>253242.12</v>
      </c>
      <c r="I5552" s="85">
        <v>4811.6000000000004</v>
      </c>
      <c r="J5552" s="85">
        <v>4834.24</v>
      </c>
      <c r="K5552" s="85">
        <v>-22.64</v>
      </c>
      <c r="L5552" s="146">
        <v>1202.9000000000001</v>
      </c>
      <c r="M5552" s="146">
        <v>1180.26</v>
      </c>
      <c r="N5552" s="146">
        <v>0</v>
      </c>
      <c r="Y5552" s="32">
        <f t="shared" si="86"/>
        <v>2388.8199999999997</v>
      </c>
    </row>
    <row r="5553" spans="1:25" x14ac:dyDescent="0.25">
      <c r="A5553" s="83" t="s">
        <v>13221</v>
      </c>
      <c r="B5553" s="84" t="s">
        <v>5624</v>
      </c>
      <c r="C5553" s="19">
        <v>5094.49</v>
      </c>
      <c r="D5553" s="19">
        <v>96.8</v>
      </c>
      <c r="E5553" s="19">
        <v>0</v>
      </c>
      <c r="F5553" s="19">
        <v>96.8</v>
      </c>
      <c r="G5553" s="19">
        <v>0</v>
      </c>
      <c r="H5553" s="85">
        <v>11078.02</v>
      </c>
      <c r="I5553" s="85">
        <v>210.48</v>
      </c>
      <c r="J5553" s="85">
        <v>387.18</v>
      </c>
      <c r="K5553" s="85">
        <v>-176.7</v>
      </c>
      <c r="L5553" s="146">
        <v>52.62</v>
      </c>
      <c r="M5553" s="146">
        <v>0</v>
      </c>
      <c r="N5553" s="146">
        <v>124.08</v>
      </c>
      <c r="Y5553" s="32">
        <f t="shared" si="86"/>
        <v>96.8</v>
      </c>
    </row>
    <row r="5554" spans="1:25" x14ac:dyDescent="0.25">
      <c r="A5554" s="83" t="s">
        <v>13222</v>
      </c>
      <c r="B5554" s="84" t="s">
        <v>5625</v>
      </c>
      <c r="C5554" s="19">
        <v>28196.48</v>
      </c>
      <c r="D5554" s="19">
        <v>535.73</v>
      </c>
      <c r="E5554" s="19">
        <v>0</v>
      </c>
      <c r="F5554" s="19">
        <v>535.73</v>
      </c>
      <c r="G5554" s="19">
        <v>0</v>
      </c>
      <c r="H5554" s="85">
        <v>113866.12</v>
      </c>
      <c r="I5554" s="85">
        <v>2163.46</v>
      </c>
      <c r="J5554" s="85">
        <v>2142.9299999999998</v>
      </c>
      <c r="K5554" s="85">
        <v>20.53</v>
      </c>
      <c r="L5554" s="146">
        <v>540.87</v>
      </c>
      <c r="M5554" s="146">
        <v>561.4</v>
      </c>
      <c r="N5554" s="146">
        <v>0</v>
      </c>
      <c r="Y5554" s="32">
        <f t="shared" si="86"/>
        <v>1097.1300000000001</v>
      </c>
    </row>
    <row r="5555" spans="1:25" x14ac:dyDescent="0.25">
      <c r="A5555" s="83" t="s">
        <v>13223</v>
      </c>
      <c r="B5555" s="84" t="s">
        <v>5626</v>
      </c>
      <c r="C5555" s="19">
        <v>1329.43</v>
      </c>
      <c r="D5555" s="19">
        <v>25.26</v>
      </c>
      <c r="E5555" s="19">
        <v>0</v>
      </c>
      <c r="F5555" s="19">
        <v>25.26</v>
      </c>
      <c r="G5555" s="19">
        <v>0</v>
      </c>
      <c r="H5555" s="85">
        <v>5817.84</v>
      </c>
      <c r="I5555" s="85">
        <v>110.54</v>
      </c>
      <c r="J5555" s="85">
        <v>101.04</v>
      </c>
      <c r="K5555" s="85">
        <v>9.5</v>
      </c>
      <c r="L5555" s="146">
        <v>27.64</v>
      </c>
      <c r="M5555" s="146">
        <v>37.14</v>
      </c>
      <c r="N5555" s="146">
        <v>0</v>
      </c>
      <c r="Y5555" s="32">
        <f t="shared" si="86"/>
        <v>62.400000000000006</v>
      </c>
    </row>
    <row r="5556" spans="1:25" x14ac:dyDescent="0.25">
      <c r="A5556" s="83" t="s">
        <v>13224</v>
      </c>
      <c r="B5556" s="84" t="s">
        <v>5627</v>
      </c>
      <c r="C5556" s="19">
        <v>14799.9</v>
      </c>
      <c r="D5556" s="19">
        <v>281.2</v>
      </c>
      <c r="E5556" s="19">
        <v>0</v>
      </c>
      <c r="F5556" s="19">
        <v>281.2</v>
      </c>
      <c r="G5556" s="19">
        <v>0</v>
      </c>
      <c r="H5556" s="85">
        <v>65830.34</v>
      </c>
      <c r="I5556" s="85">
        <v>1250.78</v>
      </c>
      <c r="J5556" s="85">
        <v>1124.79</v>
      </c>
      <c r="K5556" s="85">
        <v>125.99</v>
      </c>
      <c r="L5556" s="146">
        <v>312.7</v>
      </c>
      <c r="M5556" s="146">
        <v>438.69</v>
      </c>
      <c r="N5556" s="146">
        <v>0</v>
      </c>
      <c r="Y5556" s="32">
        <f t="shared" si="86"/>
        <v>719.89</v>
      </c>
    </row>
    <row r="5557" spans="1:25" x14ac:dyDescent="0.25">
      <c r="A5557" s="83" t="s">
        <v>13225</v>
      </c>
      <c r="B5557" s="84" t="s">
        <v>5628</v>
      </c>
      <c r="C5557" s="19">
        <v>3533.76</v>
      </c>
      <c r="D5557" s="19">
        <v>67.14</v>
      </c>
      <c r="E5557" s="19">
        <v>0</v>
      </c>
      <c r="F5557" s="19">
        <v>67.14</v>
      </c>
      <c r="G5557" s="19">
        <v>0</v>
      </c>
      <c r="H5557" s="85">
        <v>14264.82</v>
      </c>
      <c r="I5557" s="85">
        <v>271.02999999999997</v>
      </c>
      <c r="J5557" s="85">
        <v>268.57</v>
      </c>
      <c r="K5557" s="85">
        <v>2.46</v>
      </c>
      <c r="L5557" s="146">
        <v>67.760000000000005</v>
      </c>
      <c r="M5557" s="146">
        <v>70.22</v>
      </c>
      <c r="N5557" s="146">
        <v>0</v>
      </c>
      <c r="Y5557" s="32">
        <f t="shared" si="86"/>
        <v>137.36000000000001</v>
      </c>
    </row>
    <row r="5558" spans="1:25" x14ac:dyDescent="0.25">
      <c r="A5558" s="83" t="s">
        <v>13226</v>
      </c>
      <c r="B5558" s="84" t="s">
        <v>5629</v>
      </c>
      <c r="C5558" s="19">
        <v>6116.82</v>
      </c>
      <c r="D5558" s="19">
        <v>116.22</v>
      </c>
      <c r="E5558" s="19">
        <v>0</v>
      </c>
      <c r="F5558" s="19">
        <v>116.22</v>
      </c>
      <c r="G5558" s="19">
        <v>0</v>
      </c>
      <c r="H5558" s="85">
        <v>20982.98</v>
      </c>
      <c r="I5558" s="85">
        <v>398.68</v>
      </c>
      <c r="J5558" s="85">
        <v>464.88</v>
      </c>
      <c r="K5558" s="85">
        <v>-66.2</v>
      </c>
      <c r="L5558" s="146">
        <v>99.67</v>
      </c>
      <c r="M5558" s="146">
        <v>33.47</v>
      </c>
      <c r="N5558" s="146">
        <v>0</v>
      </c>
      <c r="Y5558" s="32">
        <f t="shared" si="86"/>
        <v>149.69</v>
      </c>
    </row>
    <row r="5559" spans="1:25" x14ac:dyDescent="0.25">
      <c r="A5559" s="83" t="s">
        <v>13227</v>
      </c>
      <c r="B5559" s="84" t="s">
        <v>5630</v>
      </c>
      <c r="C5559" s="19">
        <v>3466.82</v>
      </c>
      <c r="D5559" s="19">
        <v>65.87</v>
      </c>
      <c r="E5559" s="19">
        <v>0</v>
      </c>
      <c r="F5559" s="19">
        <v>65.87</v>
      </c>
      <c r="G5559" s="19">
        <v>0</v>
      </c>
      <c r="H5559" s="85">
        <v>13080.33</v>
      </c>
      <c r="I5559" s="85">
        <v>248.53</v>
      </c>
      <c r="J5559" s="85">
        <v>263.48</v>
      </c>
      <c r="K5559" s="85">
        <v>-14.95</v>
      </c>
      <c r="L5559" s="146">
        <v>62.13</v>
      </c>
      <c r="M5559" s="146">
        <v>47.18</v>
      </c>
      <c r="N5559" s="146">
        <v>0</v>
      </c>
      <c r="Y5559" s="32">
        <f t="shared" si="86"/>
        <v>113.05000000000001</v>
      </c>
    </row>
    <row r="5560" spans="1:25" x14ac:dyDescent="0.25">
      <c r="A5560" s="83" t="s">
        <v>13228</v>
      </c>
      <c r="B5560" s="84" t="s">
        <v>5631</v>
      </c>
      <c r="C5560" s="19">
        <v>19448.77</v>
      </c>
      <c r="D5560" s="19">
        <v>369.53</v>
      </c>
      <c r="E5560" s="19">
        <v>0</v>
      </c>
      <c r="F5560" s="19">
        <v>369.53</v>
      </c>
      <c r="G5560" s="19">
        <v>0</v>
      </c>
      <c r="H5560" s="85">
        <v>73750.83</v>
      </c>
      <c r="I5560" s="85">
        <v>1401.27</v>
      </c>
      <c r="J5560" s="85">
        <v>1478.11</v>
      </c>
      <c r="K5560" s="85">
        <v>-76.84</v>
      </c>
      <c r="L5560" s="146">
        <v>350.32</v>
      </c>
      <c r="M5560" s="146">
        <v>273.48</v>
      </c>
      <c r="N5560" s="146">
        <v>0</v>
      </c>
      <c r="Y5560" s="32">
        <f t="shared" si="86"/>
        <v>643.01</v>
      </c>
    </row>
    <row r="5561" spans="1:25" x14ac:dyDescent="0.25">
      <c r="A5561" s="83" t="s">
        <v>13229</v>
      </c>
      <c r="B5561" s="84" t="s">
        <v>5632</v>
      </c>
      <c r="C5561" s="19">
        <v>4383.68</v>
      </c>
      <c r="D5561" s="19">
        <v>83.29</v>
      </c>
      <c r="E5561" s="19">
        <v>0</v>
      </c>
      <c r="F5561" s="19">
        <v>83.29</v>
      </c>
      <c r="G5561" s="19">
        <v>0</v>
      </c>
      <c r="H5561" s="85">
        <v>12283.12</v>
      </c>
      <c r="I5561" s="85">
        <v>233.38</v>
      </c>
      <c r="J5561" s="85">
        <v>333.16</v>
      </c>
      <c r="K5561" s="85">
        <v>-99.78</v>
      </c>
      <c r="L5561" s="146">
        <v>58.35</v>
      </c>
      <c r="M5561" s="146">
        <v>0</v>
      </c>
      <c r="N5561" s="146">
        <v>41.43</v>
      </c>
      <c r="Y5561" s="32">
        <f t="shared" si="86"/>
        <v>83.29</v>
      </c>
    </row>
    <row r="5562" spans="1:25" x14ac:dyDescent="0.25">
      <c r="A5562" s="83" t="s">
        <v>13230</v>
      </c>
      <c r="B5562" s="84" t="s">
        <v>5633</v>
      </c>
      <c r="C5562" s="19">
        <v>137265.66</v>
      </c>
      <c r="D5562" s="19">
        <v>2608.0500000000002</v>
      </c>
      <c r="E5562" s="19">
        <v>0</v>
      </c>
      <c r="F5562" s="19">
        <v>2608.0500000000002</v>
      </c>
      <c r="G5562" s="19">
        <v>0</v>
      </c>
      <c r="H5562" s="85">
        <v>309124.82</v>
      </c>
      <c r="I5562" s="85">
        <v>5873.37</v>
      </c>
      <c r="J5562" s="85">
        <v>10432.19</v>
      </c>
      <c r="K5562" s="85">
        <v>-4558.82</v>
      </c>
      <c r="L5562" s="146">
        <v>1468.34</v>
      </c>
      <c r="M5562" s="146">
        <v>0</v>
      </c>
      <c r="N5562" s="146">
        <v>3090.48</v>
      </c>
      <c r="Y5562" s="32">
        <f t="shared" si="86"/>
        <v>2608.0500000000002</v>
      </c>
    </row>
    <row r="5563" spans="1:25" x14ac:dyDescent="0.25">
      <c r="A5563" s="83" t="s">
        <v>13231</v>
      </c>
      <c r="B5563" s="84" t="s">
        <v>5634</v>
      </c>
      <c r="C5563" s="19">
        <v>40831.1</v>
      </c>
      <c r="D5563" s="19">
        <v>775.79</v>
      </c>
      <c r="E5563" s="19">
        <v>0</v>
      </c>
      <c r="F5563" s="19">
        <v>775.79</v>
      </c>
      <c r="G5563" s="19">
        <v>0</v>
      </c>
      <c r="H5563" s="85">
        <v>192872.65</v>
      </c>
      <c r="I5563" s="85">
        <v>3664.58</v>
      </c>
      <c r="J5563" s="85">
        <v>3103.16</v>
      </c>
      <c r="K5563" s="85">
        <v>561.41999999999996</v>
      </c>
      <c r="L5563" s="146">
        <v>916.15</v>
      </c>
      <c r="M5563" s="146">
        <v>1477.57</v>
      </c>
      <c r="N5563" s="146">
        <v>0</v>
      </c>
      <c r="Y5563" s="32">
        <f t="shared" si="86"/>
        <v>2253.3599999999997</v>
      </c>
    </row>
    <row r="5564" spans="1:25" x14ac:dyDescent="0.25">
      <c r="A5564" s="83" t="s">
        <v>13232</v>
      </c>
      <c r="B5564" s="84" t="s">
        <v>5635</v>
      </c>
      <c r="C5564" s="19">
        <v>5601.62</v>
      </c>
      <c r="D5564" s="19">
        <v>106.43</v>
      </c>
      <c r="E5564" s="19">
        <v>0</v>
      </c>
      <c r="F5564" s="19">
        <v>106.43</v>
      </c>
      <c r="G5564" s="19">
        <v>0</v>
      </c>
      <c r="H5564" s="85">
        <v>28265.37</v>
      </c>
      <c r="I5564" s="85">
        <v>537.04</v>
      </c>
      <c r="J5564" s="85">
        <v>425.72</v>
      </c>
      <c r="K5564" s="85">
        <v>111.32</v>
      </c>
      <c r="L5564" s="146">
        <v>134.26</v>
      </c>
      <c r="M5564" s="146">
        <v>245.58</v>
      </c>
      <c r="N5564" s="146">
        <v>0</v>
      </c>
      <c r="Y5564" s="32">
        <f t="shared" si="86"/>
        <v>352.01</v>
      </c>
    </row>
    <row r="5565" spans="1:25" x14ac:dyDescent="0.25">
      <c r="A5565" s="83" t="s">
        <v>13233</v>
      </c>
      <c r="B5565" s="84" t="s">
        <v>5636</v>
      </c>
      <c r="C5565" s="19">
        <v>3937.49</v>
      </c>
      <c r="D5565" s="19">
        <v>74.81</v>
      </c>
      <c r="E5565" s="19">
        <v>0</v>
      </c>
      <c r="F5565" s="19">
        <v>74.81</v>
      </c>
      <c r="G5565" s="19">
        <v>0</v>
      </c>
      <c r="H5565" s="85">
        <v>14858.41</v>
      </c>
      <c r="I5565" s="85">
        <v>282.31</v>
      </c>
      <c r="J5565" s="85">
        <v>299.25</v>
      </c>
      <c r="K5565" s="85">
        <v>-16.940000000000001</v>
      </c>
      <c r="L5565" s="146">
        <v>70.58</v>
      </c>
      <c r="M5565" s="146">
        <v>53.64</v>
      </c>
      <c r="N5565" s="146">
        <v>0</v>
      </c>
      <c r="Y5565" s="32">
        <f t="shared" si="86"/>
        <v>128.44999999999999</v>
      </c>
    </row>
    <row r="5566" spans="1:25" x14ac:dyDescent="0.25">
      <c r="A5566" s="83" t="s">
        <v>13234</v>
      </c>
      <c r="B5566" s="84" t="s">
        <v>5637</v>
      </c>
      <c r="C5566" s="19">
        <v>10248.459999999999</v>
      </c>
      <c r="D5566" s="19">
        <v>194.72</v>
      </c>
      <c r="E5566" s="19">
        <v>0</v>
      </c>
      <c r="F5566" s="19">
        <v>194.72</v>
      </c>
      <c r="G5566" s="19">
        <v>0</v>
      </c>
      <c r="H5566" s="85">
        <v>39805.879999999997</v>
      </c>
      <c r="I5566" s="85">
        <v>756.31</v>
      </c>
      <c r="J5566" s="85">
        <v>778.88</v>
      </c>
      <c r="K5566" s="85">
        <v>-22.57</v>
      </c>
      <c r="L5566" s="146">
        <v>189.08</v>
      </c>
      <c r="M5566" s="146">
        <v>166.51</v>
      </c>
      <c r="N5566" s="146">
        <v>0</v>
      </c>
      <c r="Y5566" s="32">
        <f t="shared" si="86"/>
        <v>361.23</v>
      </c>
    </row>
    <row r="5567" spans="1:25" x14ac:dyDescent="0.25">
      <c r="A5567" s="83" t="s">
        <v>13235</v>
      </c>
      <c r="B5567" s="84" t="s">
        <v>5638</v>
      </c>
      <c r="C5567" s="19">
        <v>7660.36</v>
      </c>
      <c r="D5567" s="19">
        <v>145.55000000000001</v>
      </c>
      <c r="E5567" s="19">
        <v>0</v>
      </c>
      <c r="F5567" s="19">
        <v>145.55000000000001</v>
      </c>
      <c r="G5567" s="19">
        <v>0</v>
      </c>
      <c r="H5567" s="85">
        <v>22753.47</v>
      </c>
      <c r="I5567" s="85">
        <v>432.32</v>
      </c>
      <c r="J5567" s="85">
        <v>582.19000000000005</v>
      </c>
      <c r="K5567" s="85">
        <v>-149.87</v>
      </c>
      <c r="L5567" s="146">
        <v>108.08</v>
      </c>
      <c r="M5567" s="146">
        <v>0</v>
      </c>
      <c r="N5567" s="146">
        <v>41.79</v>
      </c>
      <c r="Y5567" s="32">
        <f t="shared" si="86"/>
        <v>145.55000000000001</v>
      </c>
    </row>
    <row r="5568" spans="1:25" x14ac:dyDescent="0.25">
      <c r="A5568" s="83" t="s">
        <v>13236</v>
      </c>
      <c r="B5568" s="84" t="s">
        <v>5639</v>
      </c>
      <c r="C5568" s="19">
        <v>11391.85</v>
      </c>
      <c r="D5568" s="19">
        <v>216.45</v>
      </c>
      <c r="E5568" s="19">
        <v>0</v>
      </c>
      <c r="F5568" s="19">
        <v>216.45</v>
      </c>
      <c r="G5568" s="19">
        <v>0</v>
      </c>
      <c r="H5568" s="85">
        <v>45007.89</v>
      </c>
      <c r="I5568" s="85">
        <v>855.15</v>
      </c>
      <c r="J5568" s="85">
        <v>865.78</v>
      </c>
      <c r="K5568" s="85">
        <v>-10.63</v>
      </c>
      <c r="L5568" s="146">
        <v>213.79</v>
      </c>
      <c r="M5568" s="146">
        <v>203.16</v>
      </c>
      <c r="N5568" s="146">
        <v>0</v>
      </c>
      <c r="Y5568" s="32">
        <f t="shared" si="86"/>
        <v>419.61</v>
      </c>
    </row>
    <row r="5569" spans="1:25" x14ac:dyDescent="0.25">
      <c r="A5569" s="83" t="s">
        <v>13237</v>
      </c>
      <c r="B5569" s="84" t="s">
        <v>5640</v>
      </c>
      <c r="C5569" s="19">
        <v>40945.71</v>
      </c>
      <c r="D5569" s="19">
        <v>777.97</v>
      </c>
      <c r="E5569" s="19">
        <v>0</v>
      </c>
      <c r="F5569" s="19">
        <v>777.97</v>
      </c>
      <c r="G5569" s="19">
        <v>0</v>
      </c>
      <c r="H5569" s="85">
        <v>115808.77</v>
      </c>
      <c r="I5569" s="85">
        <v>2200.37</v>
      </c>
      <c r="J5569" s="85">
        <v>3111.87</v>
      </c>
      <c r="K5569" s="85">
        <v>-911.5</v>
      </c>
      <c r="L5569" s="146">
        <v>550.09</v>
      </c>
      <c r="M5569" s="146">
        <v>0</v>
      </c>
      <c r="N5569" s="146">
        <v>361.41</v>
      </c>
      <c r="Y5569" s="32">
        <f t="shared" si="86"/>
        <v>777.97</v>
      </c>
    </row>
    <row r="5570" spans="1:25" x14ac:dyDescent="0.25">
      <c r="A5570" s="83" t="s">
        <v>13238</v>
      </c>
      <c r="B5570" s="84" t="s">
        <v>5641</v>
      </c>
      <c r="C5570" s="19">
        <v>12454.26</v>
      </c>
      <c r="D5570" s="19">
        <v>236.63</v>
      </c>
      <c r="E5570" s="19">
        <v>0</v>
      </c>
      <c r="F5570" s="19">
        <v>236.63</v>
      </c>
      <c r="G5570" s="19">
        <v>0</v>
      </c>
      <c r="H5570" s="85">
        <v>48962.79</v>
      </c>
      <c r="I5570" s="85">
        <v>930.29</v>
      </c>
      <c r="J5570" s="85">
        <v>946.52</v>
      </c>
      <c r="K5570" s="85">
        <v>-16.23</v>
      </c>
      <c r="L5570" s="146">
        <v>232.57</v>
      </c>
      <c r="M5570" s="146">
        <v>216.34</v>
      </c>
      <c r="N5570" s="146">
        <v>0</v>
      </c>
      <c r="Y5570" s="32">
        <f t="shared" si="86"/>
        <v>452.97</v>
      </c>
    </row>
    <row r="5571" spans="1:25" x14ac:dyDescent="0.25">
      <c r="A5571" s="83" t="s">
        <v>13239</v>
      </c>
      <c r="B5571" s="84" t="s">
        <v>5642</v>
      </c>
      <c r="C5571" s="19">
        <v>7475.44</v>
      </c>
      <c r="D5571" s="19">
        <v>142.03</v>
      </c>
      <c r="E5571" s="19">
        <v>0</v>
      </c>
      <c r="F5571" s="19">
        <v>142.03</v>
      </c>
      <c r="G5571" s="19">
        <v>0</v>
      </c>
      <c r="H5571" s="85">
        <v>28854.54</v>
      </c>
      <c r="I5571" s="85">
        <v>548.24</v>
      </c>
      <c r="J5571" s="85">
        <v>568.13</v>
      </c>
      <c r="K5571" s="85">
        <v>-19.89</v>
      </c>
      <c r="L5571" s="146">
        <v>137.06</v>
      </c>
      <c r="M5571" s="146">
        <v>117.17</v>
      </c>
      <c r="N5571" s="146">
        <v>0</v>
      </c>
      <c r="Y5571" s="32">
        <f t="shared" si="86"/>
        <v>259.2</v>
      </c>
    </row>
    <row r="5572" spans="1:25" x14ac:dyDescent="0.25">
      <c r="A5572" s="83" t="s">
        <v>13240</v>
      </c>
      <c r="B5572" s="84" t="s">
        <v>5643</v>
      </c>
      <c r="C5572" s="19">
        <v>8621.77</v>
      </c>
      <c r="D5572" s="19">
        <v>163.81</v>
      </c>
      <c r="E5572" s="19">
        <v>0</v>
      </c>
      <c r="F5572" s="19">
        <v>163.81</v>
      </c>
      <c r="G5572" s="19">
        <v>0</v>
      </c>
      <c r="H5572" s="85">
        <v>34253.43</v>
      </c>
      <c r="I5572" s="85">
        <v>650.82000000000005</v>
      </c>
      <c r="J5572" s="85">
        <v>655.25</v>
      </c>
      <c r="K5572" s="85">
        <v>-4.43</v>
      </c>
      <c r="L5572" s="146">
        <v>162.71</v>
      </c>
      <c r="M5572" s="146">
        <v>158.28</v>
      </c>
      <c r="N5572" s="146">
        <v>0</v>
      </c>
      <c r="Y5572" s="32">
        <f t="shared" si="86"/>
        <v>322.09000000000003</v>
      </c>
    </row>
    <row r="5573" spans="1:25" x14ac:dyDescent="0.25">
      <c r="A5573" s="83" t="s">
        <v>13241</v>
      </c>
      <c r="B5573" s="84" t="s">
        <v>5644</v>
      </c>
      <c r="C5573" s="19">
        <v>2833.26</v>
      </c>
      <c r="D5573" s="19">
        <v>53.83</v>
      </c>
      <c r="E5573" s="19">
        <v>0</v>
      </c>
      <c r="F5573" s="19">
        <v>53.83</v>
      </c>
      <c r="G5573" s="19">
        <v>0</v>
      </c>
      <c r="H5573" s="85">
        <v>9619.8700000000008</v>
      </c>
      <c r="I5573" s="85">
        <v>182.78</v>
      </c>
      <c r="J5573" s="85">
        <v>215.33</v>
      </c>
      <c r="K5573" s="85">
        <v>-32.549999999999997</v>
      </c>
      <c r="L5573" s="146">
        <v>45.7</v>
      </c>
      <c r="M5573" s="146">
        <v>13.15</v>
      </c>
      <c r="N5573" s="146">
        <v>0</v>
      </c>
      <c r="Y5573" s="32">
        <f t="shared" si="86"/>
        <v>66.98</v>
      </c>
    </row>
    <row r="5574" spans="1:25" x14ac:dyDescent="0.25">
      <c r="A5574" s="83" t="s">
        <v>13242</v>
      </c>
      <c r="B5574" s="84" t="s">
        <v>5645</v>
      </c>
      <c r="C5574" s="19">
        <v>3525.33</v>
      </c>
      <c r="D5574" s="19">
        <v>66.98</v>
      </c>
      <c r="E5574" s="19">
        <v>0</v>
      </c>
      <c r="F5574" s="19">
        <v>66.98</v>
      </c>
      <c r="G5574" s="19">
        <v>0</v>
      </c>
      <c r="H5574" s="85">
        <v>13452.12</v>
      </c>
      <c r="I5574" s="85">
        <v>255.59</v>
      </c>
      <c r="J5574" s="85">
        <v>267.93</v>
      </c>
      <c r="K5574" s="85">
        <v>-12.34</v>
      </c>
      <c r="L5574" s="146">
        <v>63.9</v>
      </c>
      <c r="M5574" s="146">
        <v>51.56</v>
      </c>
      <c r="N5574" s="146">
        <v>0</v>
      </c>
      <c r="Y5574" s="32">
        <f t="shared" si="86"/>
        <v>118.54</v>
      </c>
    </row>
    <row r="5575" spans="1:25" x14ac:dyDescent="0.25">
      <c r="A5575" s="83" t="s">
        <v>13243</v>
      </c>
      <c r="B5575" s="84" t="s">
        <v>5646</v>
      </c>
      <c r="C5575" s="19">
        <v>5906</v>
      </c>
      <c r="D5575" s="19">
        <v>112.22</v>
      </c>
      <c r="E5575" s="19">
        <v>0</v>
      </c>
      <c r="F5575" s="19">
        <v>112.22</v>
      </c>
      <c r="G5575" s="19">
        <v>0</v>
      </c>
      <c r="H5575" s="85">
        <v>20841.650000000001</v>
      </c>
      <c r="I5575" s="85">
        <v>395.99</v>
      </c>
      <c r="J5575" s="85">
        <v>448.86</v>
      </c>
      <c r="K5575" s="85">
        <v>-52.87</v>
      </c>
      <c r="L5575" s="146">
        <v>99</v>
      </c>
      <c r="M5575" s="146">
        <v>46.13</v>
      </c>
      <c r="N5575" s="146">
        <v>0</v>
      </c>
      <c r="Y5575" s="32">
        <f t="shared" si="86"/>
        <v>158.35</v>
      </c>
    </row>
    <row r="5576" spans="1:25" x14ac:dyDescent="0.25">
      <c r="A5576" s="83" t="s">
        <v>13244</v>
      </c>
      <c r="B5576" s="84" t="s">
        <v>5647</v>
      </c>
      <c r="C5576" s="19">
        <v>7372.11</v>
      </c>
      <c r="D5576" s="19">
        <v>140.07</v>
      </c>
      <c r="E5576" s="19">
        <v>0</v>
      </c>
      <c r="F5576" s="19">
        <v>140.07</v>
      </c>
      <c r="G5576" s="19">
        <v>0</v>
      </c>
      <c r="H5576" s="85">
        <v>28288.09</v>
      </c>
      <c r="I5576" s="85">
        <v>537.47</v>
      </c>
      <c r="J5576" s="85">
        <v>560.28</v>
      </c>
      <c r="K5576" s="85">
        <v>-22.81</v>
      </c>
      <c r="L5576" s="146">
        <v>134.37</v>
      </c>
      <c r="M5576" s="146">
        <v>111.56</v>
      </c>
      <c r="N5576" s="146">
        <v>0</v>
      </c>
      <c r="Y5576" s="32">
        <f t="shared" si="86"/>
        <v>251.63</v>
      </c>
    </row>
    <row r="5577" spans="1:25" x14ac:dyDescent="0.25">
      <c r="A5577" s="83" t="s">
        <v>13245</v>
      </c>
      <c r="B5577" s="84" t="s">
        <v>5648</v>
      </c>
      <c r="C5577" s="19">
        <v>1770.29</v>
      </c>
      <c r="D5577" s="19">
        <v>33.64</v>
      </c>
      <c r="E5577" s="19">
        <v>0</v>
      </c>
      <c r="F5577" s="19">
        <v>33.64</v>
      </c>
      <c r="G5577" s="19">
        <v>0</v>
      </c>
      <c r="H5577" s="85">
        <v>4017.11</v>
      </c>
      <c r="I5577" s="85">
        <v>76.33</v>
      </c>
      <c r="J5577" s="85">
        <v>134.54</v>
      </c>
      <c r="K5577" s="85">
        <v>-58.21</v>
      </c>
      <c r="L5577" s="146">
        <v>19.079999999999998</v>
      </c>
      <c r="M5577" s="146">
        <v>0</v>
      </c>
      <c r="N5577" s="146">
        <v>39.130000000000003</v>
      </c>
      <c r="Y5577" s="32">
        <f t="shared" si="86"/>
        <v>33.64</v>
      </c>
    </row>
    <row r="5578" spans="1:25" x14ac:dyDescent="0.25">
      <c r="A5578" s="83" t="s">
        <v>13246</v>
      </c>
      <c r="B5578" s="84" t="s">
        <v>5649</v>
      </c>
      <c r="C5578" s="19">
        <v>24238.99</v>
      </c>
      <c r="D5578" s="19">
        <v>460.54</v>
      </c>
      <c r="E5578" s="19">
        <v>0</v>
      </c>
      <c r="F5578" s="19">
        <v>460.54</v>
      </c>
      <c r="G5578" s="19">
        <v>0</v>
      </c>
      <c r="H5578" s="85">
        <v>163550.56</v>
      </c>
      <c r="I5578" s="85">
        <v>3107.46</v>
      </c>
      <c r="J5578" s="85">
        <v>1842.16</v>
      </c>
      <c r="K5578" s="85">
        <v>1265.3</v>
      </c>
      <c r="L5578" s="146">
        <v>776.87</v>
      </c>
      <c r="M5578" s="146">
        <v>2042.17</v>
      </c>
      <c r="N5578" s="146">
        <v>0</v>
      </c>
      <c r="Y5578" s="32">
        <f t="shared" si="86"/>
        <v>2502.71</v>
      </c>
    </row>
    <row r="5579" spans="1:25" x14ac:dyDescent="0.25">
      <c r="A5579" s="83" t="s">
        <v>13247</v>
      </c>
      <c r="B5579" s="84" t="s">
        <v>5650</v>
      </c>
      <c r="C5579" s="19">
        <v>6609.84</v>
      </c>
      <c r="D5579" s="19">
        <v>125.59</v>
      </c>
      <c r="E5579" s="19">
        <v>0</v>
      </c>
      <c r="F5579" s="19">
        <v>125.59</v>
      </c>
      <c r="G5579" s="19">
        <v>0</v>
      </c>
      <c r="H5579" s="85">
        <v>27648.07</v>
      </c>
      <c r="I5579" s="85">
        <v>525.30999999999995</v>
      </c>
      <c r="J5579" s="85">
        <v>502.35</v>
      </c>
      <c r="K5579" s="85">
        <v>22.96</v>
      </c>
      <c r="L5579" s="146">
        <v>131.33000000000001</v>
      </c>
      <c r="M5579" s="146">
        <v>154.29</v>
      </c>
      <c r="N5579" s="146">
        <v>0</v>
      </c>
      <c r="Y5579" s="32">
        <f t="shared" si="86"/>
        <v>279.88</v>
      </c>
    </row>
    <row r="5580" spans="1:25" x14ac:dyDescent="0.25">
      <c r="A5580" s="83" t="s">
        <v>13248</v>
      </c>
      <c r="B5580" s="84" t="s">
        <v>5651</v>
      </c>
      <c r="C5580" s="19">
        <v>31823.01</v>
      </c>
      <c r="D5580" s="19">
        <v>604.64</v>
      </c>
      <c r="E5580" s="19">
        <v>0</v>
      </c>
      <c r="F5580" s="19">
        <v>604.64</v>
      </c>
      <c r="G5580" s="19">
        <v>0</v>
      </c>
      <c r="H5580" s="85">
        <v>113657.76</v>
      </c>
      <c r="I5580" s="85">
        <v>2159.5</v>
      </c>
      <c r="J5580" s="85">
        <v>2418.5500000000002</v>
      </c>
      <c r="K5580" s="85">
        <v>-259.05</v>
      </c>
      <c r="L5580" s="146">
        <v>539.88</v>
      </c>
      <c r="M5580" s="146">
        <v>280.83</v>
      </c>
      <c r="N5580" s="146">
        <v>0</v>
      </c>
      <c r="Y5580" s="32">
        <f t="shared" si="86"/>
        <v>885.47</v>
      </c>
    </row>
    <row r="5581" spans="1:25" x14ac:dyDescent="0.25">
      <c r="A5581" s="83" t="s">
        <v>13249</v>
      </c>
      <c r="B5581" s="84" t="s">
        <v>5652</v>
      </c>
      <c r="C5581" s="19">
        <v>25992.639999999999</v>
      </c>
      <c r="D5581" s="19">
        <v>493.86</v>
      </c>
      <c r="E5581" s="19">
        <v>0</v>
      </c>
      <c r="F5581" s="19">
        <v>493.86</v>
      </c>
      <c r="G5581" s="19">
        <v>0</v>
      </c>
      <c r="H5581" s="85">
        <v>101287.45</v>
      </c>
      <c r="I5581" s="85">
        <v>1924.46</v>
      </c>
      <c r="J5581" s="85">
        <v>1975.44</v>
      </c>
      <c r="K5581" s="85">
        <v>-50.98</v>
      </c>
      <c r="L5581" s="146">
        <v>481.12</v>
      </c>
      <c r="M5581" s="146">
        <v>430.14</v>
      </c>
      <c r="N5581" s="146">
        <v>0</v>
      </c>
      <c r="Y5581" s="32">
        <f t="shared" si="86"/>
        <v>924</v>
      </c>
    </row>
    <row r="5582" spans="1:25" x14ac:dyDescent="0.25">
      <c r="A5582" s="83" t="s">
        <v>13250</v>
      </c>
      <c r="B5582" s="84" t="s">
        <v>5653</v>
      </c>
      <c r="C5582" s="19">
        <v>7795.44</v>
      </c>
      <c r="D5582" s="19">
        <v>148.11000000000001</v>
      </c>
      <c r="E5582" s="19">
        <v>0</v>
      </c>
      <c r="F5582" s="19">
        <v>148.11000000000001</v>
      </c>
      <c r="G5582" s="19">
        <v>0</v>
      </c>
      <c r="H5582" s="85">
        <v>27212.41</v>
      </c>
      <c r="I5582" s="85">
        <v>517.04</v>
      </c>
      <c r="J5582" s="85">
        <v>592.45000000000005</v>
      </c>
      <c r="K5582" s="85">
        <v>-75.41</v>
      </c>
      <c r="L5582" s="146">
        <v>129.26</v>
      </c>
      <c r="M5582" s="146">
        <v>53.85</v>
      </c>
      <c r="N5582" s="146">
        <v>0</v>
      </c>
      <c r="Y5582" s="32">
        <f t="shared" si="86"/>
        <v>201.96</v>
      </c>
    </row>
    <row r="5583" spans="1:25" x14ac:dyDescent="0.25">
      <c r="A5583" s="83" t="s">
        <v>13251</v>
      </c>
      <c r="B5583" s="84" t="s">
        <v>5654</v>
      </c>
      <c r="C5583" s="19">
        <v>105876.34</v>
      </c>
      <c r="D5583" s="19">
        <v>2011.65</v>
      </c>
      <c r="E5583" s="19">
        <v>0</v>
      </c>
      <c r="F5583" s="19">
        <v>2011.65</v>
      </c>
      <c r="G5583" s="19">
        <v>0</v>
      </c>
      <c r="H5583" s="85">
        <v>322586.62</v>
      </c>
      <c r="I5583" s="85">
        <v>6129.15</v>
      </c>
      <c r="J5583" s="85">
        <v>8046.6</v>
      </c>
      <c r="K5583" s="85">
        <v>-1917.45</v>
      </c>
      <c r="L5583" s="146">
        <v>1532.29</v>
      </c>
      <c r="M5583" s="146">
        <v>0</v>
      </c>
      <c r="N5583" s="146">
        <v>385.16</v>
      </c>
      <c r="Y5583" s="32">
        <f t="shared" si="86"/>
        <v>2011.65</v>
      </c>
    </row>
    <row r="5584" spans="1:25" x14ac:dyDescent="0.25">
      <c r="A5584" s="83" t="s">
        <v>13252</v>
      </c>
      <c r="B5584" s="84" t="s">
        <v>5655</v>
      </c>
      <c r="C5584" s="19">
        <v>15824.48</v>
      </c>
      <c r="D5584" s="19">
        <v>300.67</v>
      </c>
      <c r="E5584" s="19">
        <v>0</v>
      </c>
      <c r="F5584" s="19">
        <v>300.67</v>
      </c>
      <c r="G5584" s="19">
        <v>0</v>
      </c>
      <c r="H5584" s="85">
        <v>63697.98</v>
      </c>
      <c r="I5584" s="85">
        <v>1210.26</v>
      </c>
      <c r="J5584" s="85">
        <v>1202.6600000000001</v>
      </c>
      <c r="K5584" s="85">
        <v>7.6</v>
      </c>
      <c r="L5584" s="146">
        <v>302.57</v>
      </c>
      <c r="M5584" s="146">
        <v>310.17</v>
      </c>
      <c r="N5584" s="146">
        <v>0</v>
      </c>
      <c r="Y5584" s="32">
        <f t="shared" si="86"/>
        <v>610.84</v>
      </c>
    </row>
    <row r="5585" spans="1:25" x14ac:dyDescent="0.25">
      <c r="A5585" s="83" t="s">
        <v>13253</v>
      </c>
      <c r="B5585" s="84" t="s">
        <v>5656</v>
      </c>
      <c r="C5585" s="19">
        <v>8474.5</v>
      </c>
      <c r="D5585" s="19">
        <v>161.02000000000001</v>
      </c>
      <c r="E5585" s="19">
        <v>0</v>
      </c>
      <c r="F5585" s="19">
        <v>161.02000000000001</v>
      </c>
      <c r="G5585" s="19">
        <v>0</v>
      </c>
      <c r="H5585" s="85">
        <v>43123.14</v>
      </c>
      <c r="I5585" s="85">
        <v>819.34</v>
      </c>
      <c r="J5585" s="85">
        <v>644.05999999999995</v>
      </c>
      <c r="K5585" s="85">
        <v>175.28</v>
      </c>
      <c r="L5585" s="146">
        <v>204.84</v>
      </c>
      <c r="M5585" s="146">
        <v>380.12</v>
      </c>
      <c r="N5585" s="146">
        <v>0</v>
      </c>
      <c r="Y5585" s="32">
        <f t="shared" ref="Y5585:Y5648" si="87">F5585+M5585+R5585+W5585</f>
        <v>541.14</v>
      </c>
    </row>
    <row r="5586" spans="1:25" x14ac:dyDescent="0.25">
      <c r="A5586" s="83" t="s">
        <v>13254</v>
      </c>
      <c r="B5586" s="84" t="s">
        <v>5657</v>
      </c>
      <c r="C5586" s="19">
        <v>29267.77</v>
      </c>
      <c r="D5586" s="19">
        <v>556.09</v>
      </c>
      <c r="E5586" s="19">
        <v>0</v>
      </c>
      <c r="F5586" s="19">
        <v>556.09</v>
      </c>
      <c r="G5586" s="19">
        <v>0</v>
      </c>
      <c r="H5586" s="85">
        <v>115056.07</v>
      </c>
      <c r="I5586" s="85">
        <v>2186.0700000000002</v>
      </c>
      <c r="J5586" s="85">
        <v>2224.35</v>
      </c>
      <c r="K5586" s="85">
        <v>-38.28</v>
      </c>
      <c r="L5586" s="146">
        <v>546.52</v>
      </c>
      <c r="M5586" s="146">
        <v>508.24</v>
      </c>
      <c r="N5586" s="146">
        <v>0</v>
      </c>
      <c r="Y5586" s="32">
        <f t="shared" si="87"/>
        <v>1064.33</v>
      </c>
    </row>
    <row r="5587" spans="1:25" x14ac:dyDescent="0.25">
      <c r="A5587" s="83" t="s">
        <v>13255</v>
      </c>
      <c r="B5587" s="84" t="s">
        <v>5658</v>
      </c>
      <c r="C5587" s="19">
        <v>4389.47</v>
      </c>
      <c r="D5587" s="19">
        <v>83.4</v>
      </c>
      <c r="E5587" s="19">
        <v>0</v>
      </c>
      <c r="F5587" s="19">
        <v>83.4</v>
      </c>
      <c r="G5587" s="19">
        <v>0</v>
      </c>
      <c r="H5587" s="85">
        <v>11775.74</v>
      </c>
      <c r="I5587" s="85">
        <v>223.74</v>
      </c>
      <c r="J5587" s="85">
        <v>333.6</v>
      </c>
      <c r="K5587" s="85">
        <v>-109.86</v>
      </c>
      <c r="L5587" s="146">
        <v>55.94</v>
      </c>
      <c r="M5587" s="146">
        <v>0</v>
      </c>
      <c r="N5587" s="146">
        <v>53.92</v>
      </c>
      <c r="Y5587" s="32">
        <f t="shared" si="87"/>
        <v>83.4</v>
      </c>
    </row>
    <row r="5588" spans="1:25" x14ac:dyDescent="0.25">
      <c r="A5588" s="83" t="s">
        <v>13256</v>
      </c>
      <c r="B5588" s="84" t="s">
        <v>5659</v>
      </c>
      <c r="C5588" s="19">
        <v>3758.04</v>
      </c>
      <c r="D5588" s="19">
        <v>71.400000000000006</v>
      </c>
      <c r="E5588" s="19">
        <v>0</v>
      </c>
      <c r="F5588" s="19">
        <v>71.400000000000006</v>
      </c>
      <c r="G5588" s="19">
        <v>0</v>
      </c>
      <c r="H5588" s="85">
        <v>15392.63</v>
      </c>
      <c r="I5588" s="85">
        <v>292.45999999999998</v>
      </c>
      <c r="J5588" s="85">
        <v>285.61</v>
      </c>
      <c r="K5588" s="85">
        <v>6.85</v>
      </c>
      <c r="L5588" s="146">
        <v>73.12</v>
      </c>
      <c r="M5588" s="146">
        <v>79.97</v>
      </c>
      <c r="N5588" s="146">
        <v>0</v>
      </c>
      <c r="Y5588" s="32">
        <f t="shared" si="87"/>
        <v>151.37</v>
      </c>
    </row>
    <row r="5589" spans="1:25" x14ac:dyDescent="0.25">
      <c r="A5589" s="83" t="s">
        <v>13257</v>
      </c>
      <c r="B5589" s="84" t="s">
        <v>5660</v>
      </c>
      <c r="C5589" s="19">
        <v>2456.83</v>
      </c>
      <c r="D5589" s="19">
        <v>46.68</v>
      </c>
      <c r="E5589" s="19">
        <v>46.68</v>
      </c>
      <c r="F5589" s="19">
        <v>0</v>
      </c>
      <c r="G5589" s="19">
        <v>3.14</v>
      </c>
      <c r="H5589" s="85">
        <v>8049.7</v>
      </c>
      <c r="I5589" s="85">
        <v>152.94</v>
      </c>
      <c r="J5589" s="85">
        <v>189.86</v>
      </c>
      <c r="K5589" s="85">
        <v>-36.92</v>
      </c>
      <c r="L5589" s="146">
        <v>38.24</v>
      </c>
      <c r="M5589" s="146">
        <v>1.32</v>
      </c>
      <c r="N5589" s="146">
        <v>0</v>
      </c>
      <c r="Y5589" s="32">
        <f t="shared" si="87"/>
        <v>1.32</v>
      </c>
    </row>
    <row r="5590" spans="1:25" x14ac:dyDescent="0.25">
      <c r="A5590" s="83" t="s">
        <v>13258</v>
      </c>
      <c r="B5590" s="84" t="s">
        <v>5661</v>
      </c>
      <c r="C5590" s="19">
        <v>47564.160000000003</v>
      </c>
      <c r="D5590" s="19">
        <v>903.72</v>
      </c>
      <c r="E5590" s="19">
        <v>0</v>
      </c>
      <c r="F5590" s="19">
        <v>903.72</v>
      </c>
      <c r="G5590" s="19">
        <v>0</v>
      </c>
      <c r="H5590" s="85">
        <v>194210.25</v>
      </c>
      <c r="I5590" s="85">
        <v>3689.99</v>
      </c>
      <c r="J5590" s="85">
        <v>3614.88</v>
      </c>
      <c r="K5590" s="85">
        <v>75.11</v>
      </c>
      <c r="L5590" s="146">
        <v>922.5</v>
      </c>
      <c r="M5590" s="146">
        <v>997.61</v>
      </c>
      <c r="N5590" s="146">
        <v>0</v>
      </c>
      <c r="Y5590" s="32">
        <f t="shared" si="87"/>
        <v>1901.33</v>
      </c>
    </row>
    <row r="5591" spans="1:25" x14ac:dyDescent="0.25">
      <c r="A5591" s="83" t="s">
        <v>13259</v>
      </c>
      <c r="B5591" s="84" t="s">
        <v>5662</v>
      </c>
      <c r="C5591" s="19">
        <v>18521.95</v>
      </c>
      <c r="D5591" s="19">
        <v>351.92</v>
      </c>
      <c r="E5591" s="19">
        <v>0</v>
      </c>
      <c r="F5591" s="19">
        <v>351.92</v>
      </c>
      <c r="G5591" s="19">
        <v>0</v>
      </c>
      <c r="H5591" s="85">
        <v>64121.599999999999</v>
      </c>
      <c r="I5591" s="85">
        <v>1218.31</v>
      </c>
      <c r="J5591" s="85">
        <v>1407.67</v>
      </c>
      <c r="K5591" s="85">
        <v>-189.36</v>
      </c>
      <c r="L5591" s="146">
        <v>304.58</v>
      </c>
      <c r="M5591" s="146">
        <v>115.22</v>
      </c>
      <c r="N5591" s="146">
        <v>0</v>
      </c>
      <c r="Y5591" s="32">
        <f t="shared" si="87"/>
        <v>467.14</v>
      </c>
    </row>
    <row r="5592" spans="1:25" x14ac:dyDescent="0.25">
      <c r="A5592" s="83" t="s">
        <v>13260</v>
      </c>
      <c r="B5592" s="84" t="s">
        <v>5663</v>
      </c>
      <c r="C5592" s="19">
        <v>9508.0499999999993</v>
      </c>
      <c r="D5592" s="19">
        <v>180.65</v>
      </c>
      <c r="E5592" s="19">
        <v>0</v>
      </c>
      <c r="F5592" s="19">
        <v>180.65</v>
      </c>
      <c r="G5592" s="19">
        <v>0</v>
      </c>
      <c r="H5592" s="85">
        <v>36015.050000000003</v>
      </c>
      <c r="I5592" s="85">
        <v>684.29</v>
      </c>
      <c r="J5592" s="85">
        <v>722.61</v>
      </c>
      <c r="K5592" s="85">
        <v>-38.32</v>
      </c>
      <c r="L5592" s="146">
        <v>171.07</v>
      </c>
      <c r="M5592" s="146">
        <v>132.75</v>
      </c>
      <c r="N5592" s="146">
        <v>0</v>
      </c>
      <c r="Y5592" s="32">
        <f t="shared" si="87"/>
        <v>313.39999999999998</v>
      </c>
    </row>
    <row r="5593" spans="1:25" x14ac:dyDescent="0.25">
      <c r="A5593" s="83" t="s">
        <v>13261</v>
      </c>
      <c r="B5593" s="84" t="s">
        <v>5664</v>
      </c>
      <c r="C5593" s="19">
        <v>26010.62</v>
      </c>
      <c r="D5593" s="19">
        <v>494.2</v>
      </c>
      <c r="E5593" s="19">
        <v>0</v>
      </c>
      <c r="F5593" s="19">
        <v>494.2</v>
      </c>
      <c r="G5593" s="19">
        <v>0</v>
      </c>
      <c r="H5593" s="85">
        <v>102373.58</v>
      </c>
      <c r="I5593" s="85">
        <v>1945.1</v>
      </c>
      <c r="J5593" s="85">
        <v>1976.81</v>
      </c>
      <c r="K5593" s="85">
        <v>-31.71</v>
      </c>
      <c r="L5593" s="146">
        <v>486.28</v>
      </c>
      <c r="M5593" s="146">
        <v>454.57</v>
      </c>
      <c r="N5593" s="146">
        <v>0</v>
      </c>
      <c r="Y5593" s="32">
        <f t="shared" si="87"/>
        <v>948.77</v>
      </c>
    </row>
    <row r="5594" spans="1:25" x14ac:dyDescent="0.25">
      <c r="A5594" s="83" t="s">
        <v>13262</v>
      </c>
      <c r="B5594" s="84" t="s">
        <v>5665</v>
      </c>
      <c r="C5594" s="19">
        <v>4003.67</v>
      </c>
      <c r="D5594" s="19">
        <v>76.069999999999993</v>
      </c>
      <c r="E5594" s="19">
        <v>0</v>
      </c>
      <c r="F5594" s="19">
        <v>76.069999999999993</v>
      </c>
      <c r="G5594" s="19">
        <v>0</v>
      </c>
      <c r="H5594" s="85">
        <v>19901.88</v>
      </c>
      <c r="I5594" s="85">
        <v>378.14</v>
      </c>
      <c r="J5594" s="85">
        <v>304.27999999999997</v>
      </c>
      <c r="K5594" s="85">
        <v>73.86</v>
      </c>
      <c r="L5594" s="146">
        <v>94.54</v>
      </c>
      <c r="M5594" s="146">
        <v>168.4</v>
      </c>
      <c r="N5594" s="146">
        <v>0</v>
      </c>
      <c r="Y5594" s="32">
        <f t="shared" si="87"/>
        <v>244.47</v>
      </c>
    </row>
    <row r="5595" spans="1:25" x14ac:dyDescent="0.25">
      <c r="A5595" s="83" t="s">
        <v>13263</v>
      </c>
      <c r="B5595" s="84" t="s">
        <v>5666</v>
      </c>
      <c r="C5595" s="19">
        <v>2610.23</v>
      </c>
      <c r="D5595" s="19">
        <v>49.6</v>
      </c>
      <c r="E5595" s="19">
        <v>0</v>
      </c>
      <c r="F5595" s="19">
        <v>49.6</v>
      </c>
      <c r="G5595" s="19">
        <v>0</v>
      </c>
      <c r="H5595" s="85">
        <v>11689.79</v>
      </c>
      <c r="I5595" s="85">
        <v>222.11</v>
      </c>
      <c r="J5595" s="85">
        <v>198.38</v>
      </c>
      <c r="K5595" s="85">
        <v>23.73</v>
      </c>
      <c r="L5595" s="146">
        <v>55.53</v>
      </c>
      <c r="M5595" s="146">
        <v>79.260000000000005</v>
      </c>
      <c r="N5595" s="146">
        <v>0</v>
      </c>
      <c r="Y5595" s="32">
        <f t="shared" si="87"/>
        <v>128.86000000000001</v>
      </c>
    </row>
    <row r="5596" spans="1:25" x14ac:dyDescent="0.25">
      <c r="A5596" s="83" t="s">
        <v>13264</v>
      </c>
      <c r="B5596" s="84" t="s">
        <v>5667</v>
      </c>
      <c r="C5596" s="19">
        <v>52048.800000000003</v>
      </c>
      <c r="D5596" s="19">
        <v>988.93</v>
      </c>
      <c r="E5596" s="19">
        <v>0</v>
      </c>
      <c r="F5596" s="19">
        <v>988.93</v>
      </c>
      <c r="G5596" s="19">
        <v>0</v>
      </c>
      <c r="H5596" s="85">
        <v>216559.03</v>
      </c>
      <c r="I5596" s="85">
        <v>4114.62</v>
      </c>
      <c r="J5596" s="85">
        <v>3955.71</v>
      </c>
      <c r="K5596" s="85">
        <v>158.91</v>
      </c>
      <c r="L5596" s="146">
        <v>1028.6600000000001</v>
      </c>
      <c r="M5596" s="146">
        <v>1187.57</v>
      </c>
      <c r="N5596" s="146">
        <v>0</v>
      </c>
      <c r="Y5596" s="32">
        <f t="shared" si="87"/>
        <v>2176.5</v>
      </c>
    </row>
    <row r="5597" spans="1:25" x14ac:dyDescent="0.25">
      <c r="A5597" s="83" t="s">
        <v>13265</v>
      </c>
      <c r="B5597" s="84" t="s">
        <v>5668</v>
      </c>
      <c r="C5597" s="19">
        <v>1049.46</v>
      </c>
      <c r="D5597" s="19">
        <v>19.940000000000001</v>
      </c>
      <c r="E5597" s="19">
        <v>0</v>
      </c>
      <c r="F5597" s="19">
        <v>19.940000000000001</v>
      </c>
      <c r="G5597" s="19">
        <v>0</v>
      </c>
      <c r="H5597" s="85">
        <v>3868.32</v>
      </c>
      <c r="I5597" s="85">
        <v>73.5</v>
      </c>
      <c r="J5597" s="85">
        <v>79.760000000000005</v>
      </c>
      <c r="K5597" s="85">
        <v>-6.26</v>
      </c>
      <c r="L5597" s="146">
        <v>18.38</v>
      </c>
      <c r="M5597" s="146">
        <v>12.12</v>
      </c>
      <c r="N5597" s="146">
        <v>0</v>
      </c>
      <c r="Y5597" s="32">
        <f t="shared" si="87"/>
        <v>32.06</v>
      </c>
    </row>
    <row r="5598" spans="1:25" x14ac:dyDescent="0.25">
      <c r="A5598" s="83" t="s">
        <v>13266</v>
      </c>
      <c r="B5598" s="84" t="s">
        <v>5669</v>
      </c>
      <c r="C5598" s="19">
        <v>257463.16</v>
      </c>
      <c r="D5598" s="19">
        <v>4891.8</v>
      </c>
      <c r="E5598" s="19">
        <v>0</v>
      </c>
      <c r="F5598" s="19">
        <v>4891.8</v>
      </c>
      <c r="G5598" s="19">
        <v>0</v>
      </c>
      <c r="H5598" s="85">
        <v>1083449.94</v>
      </c>
      <c r="I5598" s="85">
        <v>20585.55</v>
      </c>
      <c r="J5598" s="85">
        <v>19567.2</v>
      </c>
      <c r="K5598" s="85">
        <v>1018.35</v>
      </c>
      <c r="L5598" s="146">
        <v>5146.3900000000003</v>
      </c>
      <c r="M5598" s="146">
        <v>6164.74</v>
      </c>
      <c r="N5598" s="146">
        <v>0</v>
      </c>
      <c r="Y5598" s="32">
        <f t="shared" si="87"/>
        <v>11056.54</v>
      </c>
    </row>
    <row r="5599" spans="1:25" x14ac:dyDescent="0.25">
      <c r="A5599" s="83" t="s">
        <v>13267</v>
      </c>
      <c r="B5599" s="84" t="s">
        <v>5670</v>
      </c>
      <c r="C5599" s="19">
        <v>23109.23</v>
      </c>
      <c r="D5599" s="19">
        <v>439.08</v>
      </c>
      <c r="E5599" s="19">
        <v>0</v>
      </c>
      <c r="F5599" s="19">
        <v>439.08</v>
      </c>
      <c r="G5599" s="19">
        <v>0</v>
      </c>
      <c r="H5599" s="85">
        <v>86038.35</v>
      </c>
      <c r="I5599" s="85">
        <v>1634.73</v>
      </c>
      <c r="J5599" s="85">
        <v>1756.3</v>
      </c>
      <c r="K5599" s="85">
        <v>-121.57</v>
      </c>
      <c r="L5599" s="146">
        <v>408.68</v>
      </c>
      <c r="M5599" s="146">
        <v>287.11</v>
      </c>
      <c r="N5599" s="146">
        <v>0</v>
      </c>
      <c r="Y5599" s="32">
        <f t="shared" si="87"/>
        <v>726.19</v>
      </c>
    </row>
    <row r="5600" spans="1:25" x14ac:dyDescent="0.25">
      <c r="A5600" s="83" t="s">
        <v>13268</v>
      </c>
      <c r="B5600" s="84" t="s">
        <v>5671</v>
      </c>
      <c r="C5600" s="19">
        <v>3096.31</v>
      </c>
      <c r="D5600" s="19">
        <v>58.83</v>
      </c>
      <c r="E5600" s="19">
        <v>0</v>
      </c>
      <c r="F5600" s="19">
        <v>58.83</v>
      </c>
      <c r="G5600" s="19">
        <v>0</v>
      </c>
      <c r="H5600" s="85">
        <v>8541.3799999999992</v>
      </c>
      <c r="I5600" s="85">
        <v>162.29</v>
      </c>
      <c r="J5600" s="85">
        <v>235.32</v>
      </c>
      <c r="K5600" s="85">
        <v>-73.03</v>
      </c>
      <c r="L5600" s="146">
        <v>40.57</v>
      </c>
      <c r="M5600" s="146">
        <v>0</v>
      </c>
      <c r="N5600" s="146">
        <v>32.46</v>
      </c>
      <c r="Y5600" s="32">
        <f t="shared" si="87"/>
        <v>58.83</v>
      </c>
    </row>
    <row r="5601" spans="1:25" x14ac:dyDescent="0.25">
      <c r="A5601" s="83" t="s">
        <v>13269</v>
      </c>
      <c r="B5601" s="84" t="s">
        <v>5672</v>
      </c>
      <c r="C5601" s="19">
        <v>396.97</v>
      </c>
      <c r="D5601" s="19">
        <v>7.54</v>
      </c>
      <c r="E5601" s="19">
        <v>7.54</v>
      </c>
      <c r="F5601" s="19">
        <v>0</v>
      </c>
      <c r="G5601" s="19">
        <v>5</v>
      </c>
      <c r="H5601" s="85">
        <v>768.57</v>
      </c>
      <c r="I5601" s="85">
        <v>14.6</v>
      </c>
      <c r="J5601" s="85">
        <v>35.17</v>
      </c>
      <c r="K5601" s="85">
        <v>-20.57</v>
      </c>
      <c r="L5601" s="146">
        <v>3.65</v>
      </c>
      <c r="M5601" s="146">
        <v>0</v>
      </c>
      <c r="N5601" s="146">
        <v>16.920000000000002</v>
      </c>
      <c r="Y5601" s="32">
        <f t="shared" si="87"/>
        <v>0</v>
      </c>
    </row>
    <row r="5602" spans="1:25" x14ac:dyDescent="0.25">
      <c r="A5602" s="83" t="s">
        <v>13270</v>
      </c>
      <c r="B5602" s="84" t="s">
        <v>5673</v>
      </c>
      <c r="C5602" s="19">
        <v>4155.3900000000003</v>
      </c>
      <c r="D5602" s="19">
        <v>78.95</v>
      </c>
      <c r="E5602" s="19">
        <v>0</v>
      </c>
      <c r="F5602" s="19">
        <v>78.95</v>
      </c>
      <c r="G5602" s="19">
        <v>0</v>
      </c>
      <c r="H5602" s="85">
        <v>16070.89</v>
      </c>
      <c r="I5602" s="85">
        <v>305.35000000000002</v>
      </c>
      <c r="J5602" s="85">
        <v>315.81</v>
      </c>
      <c r="K5602" s="85">
        <v>-10.46</v>
      </c>
      <c r="L5602" s="146">
        <v>76.34</v>
      </c>
      <c r="M5602" s="146">
        <v>65.88</v>
      </c>
      <c r="N5602" s="146">
        <v>0</v>
      </c>
      <c r="Y5602" s="32">
        <f t="shared" si="87"/>
        <v>144.82999999999998</v>
      </c>
    </row>
    <row r="5603" spans="1:25" x14ac:dyDescent="0.25">
      <c r="A5603" s="83" t="s">
        <v>13271</v>
      </c>
      <c r="B5603" s="84" t="s">
        <v>5674</v>
      </c>
      <c r="C5603" s="19">
        <v>2585.96</v>
      </c>
      <c r="D5603" s="19">
        <v>49.13</v>
      </c>
      <c r="E5603" s="19">
        <v>0</v>
      </c>
      <c r="F5603" s="19">
        <v>49.13</v>
      </c>
      <c r="G5603" s="19">
        <v>0</v>
      </c>
      <c r="H5603" s="85">
        <v>8705.4599999999991</v>
      </c>
      <c r="I5603" s="85">
        <v>165.4</v>
      </c>
      <c r="J5603" s="85">
        <v>196.53</v>
      </c>
      <c r="K5603" s="85">
        <v>-31.13</v>
      </c>
      <c r="L5603" s="146">
        <v>41.35</v>
      </c>
      <c r="M5603" s="146">
        <v>10.220000000000001</v>
      </c>
      <c r="N5603" s="146">
        <v>0</v>
      </c>
      <c r="Y5603" s="32">
        <f t="shared" si="87"/>
        <v>59.35</v>
      </c>
    </row>
    <row r="5604" spans="1:25" x14ac:dyDescent="0.25">
      <c r="A5604" s="83" t="s">
        <v>13272</v>
      </c>
      <c r="B5604" s="84" t="s">
        <v>5675</v>
      </c>
      <c r="C5604" s="19">
        <v>10216.83</v>
      </c>
      <c r="D5604" s="19">
        <v>194.12</v>
      </c>
      <c r="E5604" s="19">
        <v>0</v>
      </c>
      <c r="F5604" s="19">
        <v>194.12</v>
      </c>
      <c r="G5604" s="19">
        <v>0</v>
      </c>
      <c r="H5604" s="85">
        <v>37161.81</v>
      </c>
      <c r="I5604" s="85">
        <v>706.07</v>
      </c>
      <c r="J5604" s="85">
        <v>776.48</v>
      </c>
      <c r="K5604" s="85">
        <v>-70.41</v>
      </c>
      <c r="L5604" s="146">
        <v>176.52</v>
      </c>
      <c r="M5604" s="146">
        <v>106.11</v>
      </c>
      <c r="N5604" s="146">
        <v>0</v>
      </c>
      <c r="Y5604" s="32">
        <f t="shared" si="87"/>
        <v>300.23</v>
      </c>
    </row>
    <row r="5605" spans="1:25" x14ac:dyDescent="0.25">
      <c r="A5605" s="83" t="s">
        <v>13273</v>
      </c>
      <c r="B5605" s="84" t="s">
        <v>5676</v>
      </c>
      <c r="C5605" s="19">
        <v>24877.8</v>
      </c>
      <c r="D5605" s="19">
        <v>472.68</v>
      </c>
      <c r="E5605" s="19">
        <v>0</v>
      </c>
      <c r="F5605" s="19">
        <v>472.68</v>
      </c>
      <c r="G5605" s="19">
        <v>0</v>
      </c>
      <c r="H5605" s="85">
        <v>103316.2</v>
      </c>
      <c r="I5605" s="85">
        <v>1963.01</v>
      </c>
      <c r="J5605" s="85">
        <v>1890.71</v>
      </c>
      <c r="K5605" s="85">
        <v>72.3</v>
      </c>
      <c r="L5605" s="146">
        <v>490.75</v>
      </c>
      <c r="M5605" s="146">
        <v>563.04999999999995</v>
      </c>
      <c r="N5605" s="146">
        <v>0</v>
      </c>
      <c r="Y5605" s="32">
        <f t="shared" si="87"/>
        <v>1035.73</v>
      </c>
    </row>
    <row r="5606" spans="1:25" x14ac:dyDescent="0.25">
      <c r="A5606" s="83" t="s">
        <v>13274</v>
      </c>
      <c r="B5606" s="84" t="s">
        <v>5677</v>
      </c>
      <c r="C5606" s="19">
        <v>621.54</v>
      </c>
      <c r="D5606" s="19">
        <v>11.81</v>
      </c>
      <c r="E5606" s="19">
        <v>0</v>
      </c>
      <c r="F5606" s="19">
        <v>11.81</v>
      </c>
      <c r="G5606" s="19">
        <v>0</v>
      </c>
      <c r="H5606" s="85">
        <v>1815.09</v>
      </c>
      <c r="I5606" s="85">
        <v>34.49</v>
      </c>
      <c r="J5606" s="85">
        <v>47.24</v>
      </c>
      <c r="K5606" s="85">
        <v>-12.75</v>
      </c>
      <c r="L5606" s="146">
        <v>8.6199999999999992</v>
      </c>
      <c r="M5606" s="146">
        <v>0</v>
      </c>
      <c r="N5606" s="146">
        <v>4.13</v>
      </c>
      <c r="Y5606" s="32">
        <f t="shared" si="87"/>
        <v>11.81</v>
      </c>
    </row>
    <row r="5607" spans="1:25" x14ac:dyDescent="0.25">
      <c r="A5607" s="83" t="s">
        <v>13275</v>
      </c>
      <c r="B5607" s="84" t="s">
        <v>5678</v>
      </c>
      <c r="C5607" s="19">
        <v>8268.31</v>
      </c>
      <c r="D5607" s="19">
        <v>157.1</v>
      </c>
      <c r="E5607" s="19">
        <v>0</v>
      </c>
      <c r="F5607" s="19">
        <v>157.1</v>
      </c>
      <c r="G5607" s="19">
        <v>0</v>
      </c>
      <c r="H5607" s="85">
        <v>37656.58</v>
      </c>
      <c r="I5607" s="85">
        <v>715.48</v>
      </c>
      <c r="J5607" s="85">
        <v>628.39</v>
      </c>
      <c r="K5607" s="85">
        <v>87.09</v>
      </c>
      <c r="L5607" s="146">
        <v>178.87</v>
      </c>
      <c r="M5607" s="146">
        <v>265.95999999999998</v>
      </c>
      <c r="N5607" s="146">
        <v>0</v>
      </c>
      <c r="Y5607" s="32">
        <f t="shared" si="87"/>
        <v>423.05999999999995</v>
      </c>
    </row>
    <row r="5608" spans="1:25" x14ac:dyDescent="0.25">
      <c r="A5608" s="83" t="s">
        <v>13276</v>
      </c>
      <c r="B5608" s="84" t="s">
        <v>5679</v>
      </c>
      <c r="C5608" s="19">
        <v>6066.71</v>
      </c>
      <c r="D5608" s="19">
        <v>115.27</v>
      </c>
      <c r="E5608" s="19">
        <v>0</v>
      </c>
      <c r="F5608" s="19">
        <v>115.27</v>
      </c>
      <c r="G5608" s="19">
        <v>0</v>
      </c>
      <c r="H5608" s="85">
        <v>26268.89</v>
      </c>
      <c r="I5608" s="85">
        <v>499.11</v>
      </c>
      <c r="J5608" s="85">
        <v>461.07</v>
      </c>
      <c r="K5608" s="85">
        <v>38.04</v>
      </c>
      <c r="L5608" s="146">
        <v>124.78</v>
      </c>
      <c r="M5608" s="146">
        <v>162.82</v>
      </c>
      <c r="N5608" s="146">
        <v>0</v>
      </c>
      <c r="Y5608" s="32">
        <f t="shared" si="87"/>
        <v>278.08999999999997</v>
      </c>
    </row>
    <row r="5609" spans="1:25" x14ac:dyDescent="0.25">
      <c r="A5609" s="83" t="s">
        <v>13277</v>
      </c>
      <c r="B5609" s="84" t="s">
        <v>5680</v>
      </c>
      <c r="C5609" s="19">
        <v>10422.61</v>
      </c>
      <c r="D5609" s="19">
        <v>198.03</v>
      </c>
      <c r="E5609" s="19">
        <v>0</v>
      </c>
      <c r="F5609" s="19">
        <v>198.03</v>
      </c>
      <c r="G5609" s="19">
        <v>0</v>
      </c>
      <c r="H5609" s="85">
        <v>21102.54</v>
      </c>
      <c r="I5609" s="85">
        <v>400.95</v>
      </c>
      <c r="J5609" s="85">
        <v>792.12</v>
      </c>
      <c r="K5609" s="85">
        <v>-391.17</v>
      </c>
      <c r="L5609" s="146">
        <v>100.24</v>
      </c>
      <c r="M5609" s="146">
        <v>0</v>
      </c>
      <c r="N5609" s="146">
        <v>290.93</v>
      </c>
      <c r="Y5609" s="32">
        <f t="shared" si="87"/>
        <v>198.03</v>
      </c>
    </row>
    <row r="5610" spans="1:25" x14ac:dyDescent="0.25">
      <c r="A5610" s="83" t="s">
        <v>13278</v>
      </c>
      <c r="B5610" s="84" t="s">
        <v>5681</v>
      </c>
      <c r="C5610" s="19">
        <v>3213.15</v>
      </c>
      <c r="D5610" s="19">
        <v>61.05</v>
      </c>
      <c r="E5610" s="19">
        <v>0</v>
      </c>
      <c r="F5610" s="19">
        <v>61.05</v>
      </c>
      <c r="G5610" s="19">
        <v>0</v>
      </c>
      <c r="H5610" s="85">
        <v>16508.169999999998</v>
      </c>
      <c r="I5610" s="85">
        <v>313.66000000000003</v>
      </c>
      <c r="J5610" s="85">
        <v>244.2</v>
      </c>
      <c r="K5610" s="85">
        <v>69.459999999999994</v>
      </c>
      <c r="L5610" s="146">
        <v>78.42</v>
      </c>
      <c r="M5610" s="146">
        <v>147.88</v>
      </c>
      <c r="N5610" s="146">
        <v>0</v>
      </c>
      <c r="Y5610" s="32">
        <f t="shared" si="87"/>
        <v>208.93</v>
      </c>
    </row>
    <row r="5611" spans="1:25" x14ac:dyDescent="0.25">
      <c r="A5611" s="83" t="s">
        <v>13279</v>
      </c>
      <c r="B5611" s="84" t="s">
        <v>5682</v>
      </c>
      <c r="C5611" s="19">
        <v>107684.26</v>
      </c>
      <c r="D5611" s="19">
        <v>2046</v>
      </c>
      <c r="E5611" s="19">
        <v>0</v>
      </c>
      <c r="F5611" s="19">
        <v>2046</v>
      </c>
      <c r="G5611" s="19">
        <v>0</v>
      </c>
      <c r="H5611" s="85">
        <v>426545.22</v>
      </c>
      <c r="I5611" s="85">
        <v>8104.36</v>
      </c>
      <c r="J5611" s="85">
        <v>8184</v>
      </c>
      <c r="K5611" s="85">
        <v>-79.64</v>
      </c>
      <c r="L5611" s="146">
        <v>2026.09</v>
      </c>
      <c r="M5611" s="146">
        <v>1946.45</v>
      </c>
      <c r="N5611" s="146">
        <v>0</v>
      </c>
      <c r="Y5611" s="32">
        <f t="shared" si="87"/>
        <v>3992.45</v>
      </c>
    </row>
    <row r="5612" spans="1:25" x14ac:dyDescent="0.25">
      <c r="A5612" s="83" t="s">
        <v>13280</v>
      </c>
      <c r="B5612" s="84" t="s">
        <v>5683</v>
      </c>
      <c r="C5612" s="19">
        <v>1510.99</v>
      </c>
      <c r="D5612" s="19">
        <v>28.71</v>
      </c>
      <c r="E5612" s="19">
        <v>0</v>
      </c>
      <c r="F5612" s="19">
        <v>28.71</v>
      </c>
      <c r="G5612" s="19">
        <v>0</v>
      </c>
      <c r="H5612" s="85">
        <v>3815.93</v>
      </c>
      <c r="I5612" s="85">
        <v>72.5</v>
      </c>
      <c r="J5612" s="85">
        <v>114.84</v>
      </c>
      <c r="K5612" s="85">
        <v>-42.34</v>
      </c>
      <c r="L5612" s="146">
        <v>18.13</v>
      </c>
      <c r="M5612" s="146">
        <v>0</v>
      </c>
      <c r="N5612" s="146">
        <v>24.21</v>
      </c>
      <c r="Y5612" s="32">
        <f t="shared" si="87"/>
        <v>28.71</v>
      </c>
    </row>
    <row r="5613" spans="1:25" x14ac:dyDescent="0.25">
      <c r="A5613" s="83" t="s">
        <v>13281</v>
      </c>
      <c r="B5613" s="84" t="s">
        <v>5684</v>
      </c>
      <c r="C5613" s="19">
        <v>1231.58</v>
      </c>
      <c r="D5613" s="19">
        <v>23.4</v>
      </c>
      <c r="E5613" s="19">
        <v>0</v>
      </c>
      <c r="F5613" s="19">
        <v>23.4</v>
      </c>
      <c r="G5613" s="19">
        <v>0</v>
      </c>
      <c r="H5613" s="85">
        <v>4103.6400000000003</v>
      </c>
      <c r="I5613" s="85">
        <v>77.97</v>
      </c>
      <c r="J5613" s="85">
        <v>93.6</v>
      </c>
      <c r="K5613" s="85">
        <v>-15.63</v>
      </c>
      <c r="L5613" s="146">
        <v>19.489999999999998</v>
      </c>
      <c r="M5613" s="146">
        <v>3.86</v>
      </c>
      <c r="N5613" s="146">
        <v>0</v>
      </c>
      <c r="Y5613" s="32">
        <f t="shared" si="87"/>
        <v>27.259999999999998</v>
      </c>
    </row>
    <row r="5614" spans="1:25" x14ac:dyDescent="0.25">
      <c r="A5614" s="83" t="s">
        <v>13282</v>
      </c>
      <c r="B5614" s="84" t="s">
        <v>5685</v>
      </c>
      <c r="C5614" s="19">
        <v>11836.58</v>
      </c>
      <c r="D5614" s="19">
        <v>224.9</v>
      </c>
      <c r="E5614" s="19">
        <v>0</v>
      </c>
      <c r="F5614" s="19">
        <v>224.9</v>
      </c>
      <c r="G5614" s="19">
        <v>0</v>
      </c>
      <c r="H5614" s="85">
        <v>49394.73</v>
      </c>
      <c r="I5614" s="85">
        <v>938.5</v>
      </c>
      <c r="J5614" s="85">
        <v>899.58</v>
      </c>
      <c r="K5614" s="85">
        <v>38.92</v>
      </c>
      <c r="L5614" s="146">
        <v>234.63</v>
      </c>
      <c r="M5614" s="146">
        <v>273.55</v>
      </c>
      <c r="N5614" s="146">
        <v>0</v>
      </c>
      <c r="Y5614" s="32">
        <f t="shared" si="87"/>
        <v>498.45000000000005</v>
      </c>
    </row>
    <row r="5615" spans="1:25" x14ac:dyDescent="0.25">
      <c r="A5615" s="83" t="s">
        <v>13283</v>
      </c>
      <c r="B5615" s="84" t="s">
        <v>5686</v>
      </c>
      <c r="C5615" s="19">
        <v>20016.32</v>
      </c>
      <c r="D5615" s="19">
        <v>380.31</v>
      </c>
      <c r="E5615" s="19">
        <v>0</v>
      </c>
      <c r="F5615" s="19">
        <v>380.31</v>
      </c>
      <c r="G5615" s="19">
        <v>0</v>
      </c>
      <c r="H5615" s="85">
        <v>80275.990000000005</v>
      </c>
      <c r="I5615" s="85">
        <v>1525.24</v>
      </c>
      <c r="J5615" s="85">
        <v>1521.24</v>
      </c>
      <c r="K5615" s="85">
        <v>4</v>
      </c>
      <c r="L5615" s="146">
        <v>381.31</v>
      </c>
      <c r="M5615" s="146">
        <v>385.31</v>
      </c>
      <c r="N5615" s="146">
        <v>0</v>
      </c>
      <c r="Y5615" s="32">
        <f t="shared" si="87"/>
        <v>765.62</v>
      </c>
    </row>
    <row r="5616" spans="1:25" x14ac:dyDescent="0.25">
      <c r="A5616" s="83" t="s">
        <v>13284</v>
      </c>
      <c r="B5616" s="84" t="s">
        <v>5687</v>
      </c>
      <c r="C5616" s="19">
        <v>23046.44</v>
      </c>
      <c r="D5616" s="19">
        <v>437.88</v>
      </c>
      <c r="E5616" s="19">
        <v>0</v>
      </c>
      <c r="F5616" s="19">
        <v>437.88</v>
      </c>
      <c r="G5616" s="19">
        <v>0</v>
      </c>
      <c r="H5616" s="85">
        <v>95499.07</v>
      </c>
      <c r="I5616" s="85">
        <v>1814.48</v>
      </c>
      <c r="J5616" s="85">
        <v>1751.53</v>
      </c>
      <c r="K5616" s="85">
        <v>62.95</v>
      </c>
      <c r="L5616" s="146">
        <v>453.62</v>
      </c>
      <c r="M5616" s="146">
        <v>516.57000000000005</v>
      </c>
      <c r="N5616" s="146">
        <v>0</v>
      </c>
      <c r="Y5616" s="32">
        <f t="shared" si="87"/>
        <v>954.45</v>
      </c>
    </row>
    <row r="5617" spans="1:25" x14ac:dyDescent="0.25">
      <c r="A5617" s="83" t="s">
        <v>13285</v>
      </c>
      <c r="B5617" s="84" t="s">
        <v>5688</v>
      </c>
      <c r="C5617" s="19">
        <v>2618.3000000000002</v>
      </c>
      <c r="D5617" s="19">
        <v>49.75</v>
      </c>
      <c r="E5617" s="19">
        <v>0</v>
      </c>
      <c r="F5617" s="19">
        <v>49.75</v>
      </c>
      <c r="G5617" s="19">
        <v>0</v>
      </c>
      <c r="H5617" s="85">
        <v>17045.89</v>
      </c>
      <c r="I5617" s="85">
        <v>323.87</v>
      </c>
      <c r="J5617" s="85">
        <v>198.99</v>
      </c>
      <c r="K5617" s="85">
        <v>124.88</v>
      </c>
      <c r="L5617" s="146">
        <v>80.97</v>
      </c>
      <c r="M5617" s="146">
        <v>205.85</v>
      </c>
      <c r="N5617" s="146">
        <v>0</v>
      </c>
      <c r="Y5617" s="32">
        <f t="shared" si="87"/>
        <v>255.6</v>
      </c>
    </row>
    <row r="5618" spans="1:25" x14ac:dyDescent="0.25">
      <c r="A5618" s="83" t="s">
        <v>13286</v>
      </c>
      <c r="B5618" s="84" t="s">
        <v>5689</v>
      </c>
      <c r="C5618" s="19">
        <v>8185.22</v>
      </c>
      <c r="D5618" s="19">
        <v>155.52000000000001</v>
      </c>
      <c r="E5618" s="19">
        <v>0</v>
      </c>
      <c r="F5618" s="19">
        <v>155.52000000000001</v>
      </c>
      <c r="G5618" s="19">
        <v>0</v>
      </c>
      <c r="H5618" s="85">
        <v>30828.68</v>
      </c>
      <c r="I5618" s="85">
        <v>585.74</v>
      </c>
      <c r="J5618" s="85">
        <v>622.08000000000004</v>
      </c>
      <c r="K5618" s="85">
        <v>-36.340000000000003</v>
      </c>
      <c r="L5618" s="146">
        <v>146.44</v>
      </c>
      <c r="M5618" s="146">
        <v>110.1</v>
      </c>
      <c r="N5618" s="146">
        <v>0</v>
      </c>
      <c r="Y5618" s="32">
        <f t="shared" si="87"/>
        <v>265.62</v>
      </c>
    </row>
    <row r="5619" spans="1:25" x14ac:dyDescent="0.25">
      <c r="A5619" s="83" t="s">
        <v>13287</v>
      </c>
      <c r="B5619" s="84" t="s">
        <v>5690</v>
      </c>
      <c r="C5619" s="19">
        <v>39579.01</v>
      </c>
      <c r="D5619" s="19">
        <v>752</v>
      </c>
      <c r="E5619" s="19">
        <v>0</v>
      </c>
      <c r="F5619" s="19">
        <v>752</v>
      </c>
      <c r="G5619" s="19">
        <v>0</v>
      </c>
      <c r="H5619" s="85">
        <v>146855.6</v>
      </c>
      <c r="I5619" s="85">
        <v>2790.26</v>
      </c>
      <c r="J5619" s="85">
        <v>3008</v>
      </c>
      <c r="K5619" s="85">
        <v>-217.74</v>
      </c>
      <c r="L5619" s="146">
        <v>697.57</v>
      </c>
      <c r="M5619" s="146">
        <v>479.83</v>
      </c>
      <c r="N5619" s="146">
        <v>0</v>
      </c>
      <c r="Y5619" s="32">
        <f t="shared" si="87"/>
        <v>1231.83</v>
      </c>
    </row>
    <row r="5620" spans="1:25" x14ac:dyDescent="0.25">
      <c r="A5620" s="83" t="s">
        <v>13288</v>
      </c>
      <c r="B5620" s="84" t="s">
        <v>5691</v>
      </c>
      <c r="C5620" s="19">
        <v>16377.21</v>
      </c>
      <c r="D5620" s="19">
        <v>311.17</v>
      </c>
      <c r="E5620" s="19">
        <v>0</v>
      </c>
      <c r="F5620" s="19">
        <v>311.17</v>
      </c>
      <c r="G5620" s="19">
        <v>0</v>
      </c>
      <c r="H5620" s="85">
        <v>68159.360000000001</v>
      </c>
      <c r="I5620" s="85">
        <v>1295.03</v>
      </c>
      <c r="J5620" s="85">
        <v>1244.67</v>
      </c>
      <c r="K5620" s="85">
        <v>50.36</v>
      </c>
      <c r="L5620" s="146">
        <v>323.76</v>
      </c>
      <c r="M5620" s="146">
        <v>374.12</v>
      </c>
      <c r="N5620" s="146">
        <v>0</v>
      </c>
      <c r="Y5620" s="32">
        <f t="shared" si="87"/>
        <v>685.29</v>
      </c>
    </row>
    <row r="5621" spans="1:25" x14ac:dyDescent="0.25">
      <c r="A5621" s="83" t="s">
        <v>13289</v>
      </c>
      <c r="B5621" s="84" t="s">
        <v>5692</v>
      </c>
      <c r="C5621" s="19">
        <v>349798.91</v>
      </c>
      <c r="D5621" s="19">
        <v>6646.18</v>
      </c>
      <c r="E5621" s="19">
        <v>0</v>
      </c>
      <c r="F5621" s="19">
        <v>6646.18</v>
      </c>
      <c r="G5621" s="19">
        <v>0</v>
      </c>
      <c r="H5621" s="85">
        <v>1439468.15</v>
      </c>
      <c r="I5621" s="85">
        <v>27349.89</v>
      </c>
      <c r="J5621" s="85">
        <v>26584.720000000001</v>
      </c>
      <c r="K5621" s="85">
        <v>765.17</v>
      </c>
      <c r="L5621" s="146">
        <v>6837.47</v>
      </c>
      <c r="M5621" s="146">
        <v>7602.64</v>
      </c>
      <c r="N5621" s="146">
        <v>0</v>
      </c>
      <c r="Y5621" s="32">
        <f t="shared" si="87"/>
        <v>14248.82</v>
      </c>
    </row>
    <row r="5622" spans="1:25" x14ac:dyDescent="0.25">
      <c r="A5622" s="83" t="s">
        <v>13290</v>
      </c>
      <c r="B5622" s="84" t="s">
        <v>5693</v>
      </c>
      <c r="C5622" s="19">
        <v>5759.42</v>
      </c>
      <c r="D5622" s="19">
        <v>109.43</v>
      </c>
      <c r="E5622" s="19">
        <v>0</v>
      </c>
      <c r="F5622" s="19">
        <v>109.43</v>
      </c>
      <c r="G5622" s="19">
        <v>0</v>
      </c>
      <c r="H5622" s="85">
        <v>21814.15</v>
      </c>
      <c r="I5622" s="85">
        <v>414.47</v>
      </c>
      <c r="J5622" s="85">
        <v>437.72</v>
      </c>
      <c r="K5622" s="85">
        <v>-23.25</v>
      </c>
      <c r="L5622" s="146">
        <v>103.62</v>
      </c>
      <c r="M5622" s="146">
        <v>80.37</v>
      </c>
      <c r="N5622" s="146">
        <v>0</v>
      </c>
      <c r="Y5622" s="32">
        <f t="shared" si="87"/>
        <v>189.8</v>
      </c>
    </row>
    <row r="5623" spans="1:25" x14ac:dyDescent="0.25">
      <c r="A5623" s="83" t="s">
        <v>13291</v>
      </c>
      <c r="B5623" s="84" t="s">
        <v>5694</v>
      </c>
      <c r="C5623" s="19">
        <v>8536.39</v>
      </c>
      <c r="D5623" s="19">
        <v>162.19</v>
      </c>
      <c r="E5623" s="19">
        <v>0</v>
      </c>
      <c r="F5623" s="19">
        <v>162.19</v>
      </c>
      <c r="G5623" s="19">
        <v>0</v>
      </c>
      <c r="H5623" s="85">
        <v>44430.63</v>
      </c>
      <c r="I5623" s="85">
        <v>844.18</v>
      </c>
      <c r="J5623" s="85">
        <v>648.77</v>
      </c>
      <c r="K5623" s="85">
        <v>195.41</v>
      </c>
      <c r="L5623" s="146">
        <v>211.05</v>
      </c>
      <c r="M5623" s="146">
        <v>406.46</v>
      </c>
      <c r="N5623" s="146">
        <v>0</v>
      </c>
      <c r="Y5623" s="32">
        <f t="shared" si="87"/>
        <v>568.65</v>
      </c>
    </row>
    <row r="5624" spans="1:25" x14ac:dyDescent="0.25">
      <c r="A5624" s="83" t="s">
        <v>13292</v>
      </c>
      <c r="B5624" s="84" t="s">
        <v>5695</v>
      </c>
      <c r="C5624" s="19">
        <v>8711.86</v>
      </c>
      <c r="D5624" s="19">
        <v>165.53</v>
      </c>
      <c r="E5624" s="19">
        <v>0</v>
      </c>
      <c r="F5624" s="19">
        <v>165.53</v>
      </c>
      <c r="G5624" s="19">
        <v>0</v>
      </c>
      <c r="H5624" s="85">
        <v>21026.34</v>
      </c>
      <c r="I5624" s="85">
        <v>399.5</v>
      </c>
      <c r="J5624" s="85">
        <v>662.1</v>
      </c>
      <c r="K5624" s="85">
        <v>-262.60000000000002</v>
      </c>
      <c r="L5624" s="146">
        <v>99.88</v>
      </c>
      <c r="M5624" s="146">
        <v>0</v>
      </c>
      <c r="N5624" s="146">
        <v>162.72</v>
      </c>
      <c r="Y5624" s="32">
        <f t="shared" si="87"/>
        <v>165.53</v>
      </c>
    </row>
    <row r="5625" spans="1:25" x14ac:dyDescent="0.25">
      <c r="A5625" s="83" t="s">
        <v>13293</v>
      </c>
      <c r="B5625" s="84" t="s">
        <v>5696</v>
      </c>
      <c r="C5625" s="19">
        <v>57182.64</v>
      </c>
      <c r="D5625" s="19">
        <v>1086.47</v>
      </c>
      <c r="E5625" s="19">
        <v>0</v>
      </c>
      <c r="F5625" s="19">
        <v>1086.47</v>
      </c>
      <c r="G5625" s="19">
        <v>0</v>
      </c>
      <c r="H5625" s="85">
        <v>220677.02</v>
      </c>
      <c r="I5625" s="85">
        <v>4192.8599999999997</v>
      </c>
      <c r="J5625" s="85">
        <v>4345.88</v>
      </c>
      <c r="K5625" s="85">
        <v>-153.02000000000001</v>
      </c>
      <c r="L5625" s="146">
        <v>1048.22</v>
      </c>
      <c r="M5625" s="146">
        <v>895.2</v>
      </c>
      <c r="N5625" s="146">
        <v>0</v>
      </c>
      <c r="Y5625" s="32">
        <f t="shared" si="87"/>
        <v>1981.67</v>
      </c>
    </row>
    <row r="5626" spans="1:25" x14ac:dyDescent="0.25">
      <c r="A5626" s="83" t="s">
        <v>13294</v>
      </c>
      <c r="B5626" s="84" t="s">
        <v>5697</v>
      </c>
      <c r="C5626" s="19">
        <v>1029.24</v>
      </c>
      <c r="D5626" s="19">
        <v>19.559999999999999</v>
      </c>
      <c r="E5626" s="19">
        <v>0</v>
      </c>
      <c r="F5626" s="19">
        <v>19.559999999999999</v>
      </c>
      <c r="G5626" s="19">
        <v>0</v>
      </c>
      <c r="H5626" s="85">
        <v>2734.22</v>
      </c>
      <c r="I5626" s="85">
        <v>51.95</v>
      </c>
      <c r="J5626" s="85">
        <v>78.22</v>
      </c>
      <c r="K5626" s="85">
        <v>-26.27</v>
      </c>
      <c r="L5626" s="146">
        <v>12.99</v>
      </c>
      <c r="M5626" s="146">
        <v>0</v>
      </c>
      <c r="N5626" s="146">
        <v>13.28</v>
      </c>
      <c r="Y5626" s="32">
        <f t="shared" si="87"/>
        <v>19.559999999999999</v>
      </c>
    </row>
    <row r="5627" spans="1:25" x14ac:dyDescent="0.25">
      <c r="A5627" s="83" t="s">
        <v>13295</v>
      </c>
      <c r="B5627" s="84" t="s">
        <v>5698</v>
      </c>
      <c r="C5627" s="19">
        <v>3872.71</v>
      </c>
      <c r="D5627" s="19">
        <v>73.58</v>
      </c>
      <c r="E5627" s="19">
        <v>0</v>
      </c>
      <c r="F5627" s="19">
        <v>73.58</v>
      </c>
      <c r="G5627" s="19">
        <v>0</v>
      </c>
      <c r="H5627" s="85">
        <v>27768.080000000002</v>
      </c>
      <c r="I5627" s="85">
        <v>527.59</v>
      </c>
      <c r="J5627" s="85">
        <v>294.33</v>
      </c>
      <c r="K5627" s="85">
        <v>233.26</v>
      </c>
      <c r="L5627" s="146">
        <v>131.9</v>
      </c>
      <c r="M5627" s="146">
        <v>365.16</v>
      </c>
      <c r="N5627" s="146">
        <v>0</v>
      </c>
      <c r="Y5627" s="32">
        <f t="shared" si="87"/>
        <v>438.74</v>
      </c>
    </row>
    <row r="5628" spans="1:25" x14ac:dyDescent="0.25">
      <c r="A5628" s="83" t="s">
        <v>13296</v>
      </c>
      <c r="B5628" s="84" t="s">
        <v>5699</v>
      </c>
      <c r="C5628" s="19">
        <v>16084.02</v>
      </c>
      <c r="D5628" s="19">
        <v>305.60000000000002</v>
      </c>
      <c r="E5628" s="19">
        <v>0</v>
      </c>
      <c r="F5628" s="19">
        <v>305.60000000000002</v>
      </c>
      <c r="G5628" s="19">
        <v>0</v>
      </c>
      <c r="H5628" s="85">
        <v>58817.97</v>
      </c>
      <c r="I5628" s="85">
        <v>1117.54</v>
      </c>
      <c r="J5628" s="85">
        <v>1222.3900000000001</v>
      </c>
      <c r="K5628" s="85">
        <v>-104.85</v>
      </c>
      <c r="L5628" s="146">
        <v>279.39</v>
      </c>
      <c r="M5628" s="146">
        <v>174.54</v>
      </c>
      <c r="N5628" s="146">
        <v>0</v>
      </c>
      <c r="Y5628" s="32">
        <f t="shared" si="87"/>
        <v>480.14</v>
      </c>
    </row>
    <row r="5629" spans="1:25" x14ac:dyDescent="0.25">
      <c r="A5629" s="83" t="s">
        <v>13297</v>
      </c>
      <c r="B5629" s="84" t="s">
        <v>5700</v>
      </c>
      <c r="C5629" s="19">
        <v>3308.5</v>
      </c>
      <c r="D5629" s="19">
        <v>62.86</v>
      </c>
      <c r="E5629" s="19">
        <v>0</v>
      </c>
      <c r="F5629" s="19">
        <v>62.86</v>
      </c>
      <c r="G5629" s="19">
        <v>0</v>
      </c>
      <c r="H5629" s="85">
        <v>7012.72</v>
      </c>
      <c r="I5629" s="85">
        <v>133.24</v>
      </c>
      <c r="J5629" s="85">
        <v>251.45</v>
      </c>
      <c r="K5629" s="85">
        <v>-118.21</v>
      </c>
      <c r="L5629" s="146">
        <v>33.31</v>
      </c>
      <c r="M5629" s="146">
        <v>0</v>
      </c>
      <c r="N5629" s="146">
        <v>84.9</v>
      </c>
      <c r="Y5629" s="32">
        <f t="shared" si="87"/>
        <v>62.86</v>
      </c>
    </row>
    <row r="5630" spans="1:25" x14ac:dyDescent="0.25">
      <c r="A5630" s="83" t="s">
        <v>13298</v>
      </c>
      <c r="B5630" s="84" t="s">
        <v>5701</v>
      </c>
      <c r="C5630" s="19">
        <v>12694.16</v>
      </c>
      <c r="D5630" s="19">
        <v>241.19</v>
      </c>
      <c r="E5630" s="19">
        <v>0</v>
      </c>
      <c r="F5630" s="19">
        <v>241.19</v>
      </c>
      <c r="G5630" s="19">
        <v>0</v>
      </c>
      <c r="H5630" s="85">
        <v>35503.53</v>
      </c>
      <c r="I5630" s="85">
        <v>674.57</v>
      </c>
      <c r="J5630" s="85">
        <v>964.76</v>
      </c>
      <c r="K5630" s="85">
        <v>-290.19</v>
      </c>
      <c r="L5630" s="146">
        <v>168.64</v>
      </c>
      <c r="M5630" s="146">
        <v>0</v>
      </c>
      <c r="N5630" s="146">
        <v>121.55</v>
      </c>
      <c r="Y5630" s="32">
        <f t="shared" si="87"/>
        <v>241.19</v>
      </c>
    </row>
    <row r="5631" spans="1:25" x14ac:dyDescent="0.25">
      <c r="A5631" s="83" t="s">
        <v>13299</v>
      </c>
      <c r="B5631" s="84" t="s">
        <v>5702</v>
      </c>
      <c r="C5631" s="19">
        <v>9372.5300000000007</v>
      </c>
      <c r="D5631" s="19">
        <v>178.08</v>
      </c>
      <c r="E5631" s="19">
        <v>0</v>
      </c>
      <c r="F5631" s="19">
        <v>178.08</v>
      </c>
      <c r="G5631" s="19">
        <v>0</v>
      </c>
      <c r="H5631" s="85">
        <v>32006.47</v>
      </c>
      <c r="I5631" s="85">
        <v>608.12</v>
      </c>
      <c r="J5631" s="85">
        <v>712.31</v>
      </c>
      <c r="K5631" s="85">
        <v>-104.19</v>
      </c>
      <c r="L5631" s="146">
        <v>152.03</v>
      </c>
      <c r="M5631" s="146">
        <v>47.84</v>
      </c>
      <c r="N5631" s="146">
        <v>0</v>
      </c>
      <c r="Y5631" s="32">
        <f t="shared" si="87"/>
        <v>225.92000000000002</v>
      </c>
    </row>
    <row r="5632" spans="1:25" x14ac:dyDescent="0.25">
      <c r="A5632" s="83" t="s">
        <v>13300</v>
      </c>
      <c r="B5632" s="84" t="s">
        <v>5703</v>
      </c>
      <c r="C5632" s="19">
        <v>17186.68</v>
      </c>
      <c r="D5632" s="19">
        <v>326.55</v>
      </c>
      <c r="E5632" s="19">
        <v>0</v>
      </c>
      <c r="F5632" s="19">
        <v>326.55</v>
      </c>
      <c r="G5632" s="19">
        <v>0</v>
      </c>
      <c r="H5632" s="85">
        <v>63040.87</v>
      </c>
      <c r="I5632" s="85">
        <v>1197.78</v>
      </c>
      <c r="J5632" s="85">
        <v>1306.19</v>
      </c>
      <c r="K5632" s="85">
        <v>-108.41</v>
      </c>
      <c r="L5632" s="146">
        <v>299.45</v>
      </c>
      <c r="M5632" s="146">
        <v>191.04</v>
      </c>
      <c r="N5632" s="146">
        <v>0</v>
      </c>
      <c r="Y5632" s="32">
        <f t="shared" si="87"/>
        <v>517.59</v>
      </c>
    </row>
    <row r="5633" spans="1:25" x14ac:dyDescent="0.25">
      <c r="A5633" s="83" t="s">
        <v>13301</v>
      </c>
      <c r="B5633" s="84" t="s">
        <v>5704</v>
      </c>
      <c r="C5633" s="19">
        <v>2248833.5299999998</v>
      </c>
      <c r="D5633" s="19">
        <v>42727.839999999997</v>
      </c>
      <c r="E5633" s="19">
        <v>0</v>
      </c>
      <c r="F5633" s="19">
        <v>42727.839999999997</v>
      </c>
      <c r="G5633" s="19">
        <v>0</v>
      </c>
      <c r="H5633" s="85">
        <v>8930795.3900000006</v>
      </c>
      <c r="I5633" s="85">
        <v>169685.11</v>
      </c>
      <c r="J5633" s="85">
        <v>170911.35</v>
      </c>
      <c r="K5633" s="85">
        <v>-1226.24</v>
      </c>
      <c r="L5633" s="146">
        <v>42421.279999999999</v>
      </c>
      <c r="M5633" s="146">
        <v>41195.040000000001</v>
      </c>
      <c r="N5633" s="146">
        <v>0</v>
      </c>
      <c r="Y5633" s="32">
        <f t="shared" si="87"/>
        <v>83922.880000000005</v>
      </c>
    </row>
    <row r="5634" spans="1:25" x14ac:dyDescent="0.25">
      <c r="A5634" s="83" t="s">
        <v>13302</v>
      </c>
      <c r="B5634" s="84" t="s">
        <v>5705</v>
      </c>
      <c r="C5634" s="19">
        <v>70949.75</v>
      </c>
      <c r="D5634" s="19">
        <v>1348.05</v>
      </c>
      <c r="E5634" s="19">
        <v>0</v>
      </c>
      <c r="F5634" s="19">
        <v>1348.05</v>
      </c>
      <c r="G5634" s="19">
        <v>0</v>
      </c>
      <c r="H5634" s="85">
        <v>267738.15999999997</v>
      </c>
      <c r="I5634" s="85">
        <v>5087.03</v>
      </c>
      <c r="J5634" s="85">
        <v>5392.18</v>
      </c>
      <c r="K5634" s="85">
        <v>-305.14999999999998</v>
      </c>
      <c r="L5634" s="146">
        <v>1271.76</v>
      </c>
      <c r="M5634" s="146">
        <v>966.61</v>
      </c>
      <c r="N5634" s="146">
        <v>0</v>
      </c>
      <c r="Y5634" s="32">
        <f t="shared" si="87"/>
        <v>2314.66</v>
      </c>
    </row>
    <row r="5635" spans="1:25" x14ac:dyDescent="0.25">
      <c r="A5635" s="83" t="s">
        <v>13303</v>
      </c>
      <c r="B5635" s="84" t="s">
        <v>5706</v>
      </c>
      <c r="C5635" s="19">
        <v>1364.9</v>
      </c>
      <c r="D5635" s="19">
        <v>25.93</v>
      </c>
      <c r="E5635" s="19">
        <v>0</v>
      </c>
      <c r="F5635" s="19">
        <v>25.93</v>
      </c>
      <c r="G5635" s="19">
        <v>0</v>
      </c>
      <c r="H5635" s="85">
        <v>2955.01</v>
      </c>
      <c r="I5635" s="85">
        <v>56.15</v>
      </c>
      <c r="J5635" s="85">
        <v>103.73</v>
      </c>
      <c r="K5635" s="85">
        <v>-47.58</v>
      </c>
      <c r="L5635" s="146">
        <v>14.04</v>
      </c>
      <c r="M5635" s="146">
        <v>0</v>
      </c>
      <c r="N5635" s="146">
        <v>33.54</v>
      </c>
      <c r="Y5635" s="32">
        <f t="shared" si="87"/>
        <v>25.93</v>
      </c>
    </row>
    <row r="5636" spans="1:25" x14ac:dyDescent="0.25">
      <c r="A5636" s="83" t="s">
        <v>13304</v>
      </c>
      <c r="B5636" s="84" t="s">
        <v>5707</v>
      </c>
      <c r="C5636" s="19">
        <v>1033.31</v>
      </c>
      <c r="D5636" s="19">
        <v>19.63</v>
      </c>
      <c r="E5636" s="19">
        <v>0</v>
      </c>
      <c r="F5636" s="19">
        <v>19.63</v>
      </c>
      <c r="G5636" s="19">
        <v>0</v>
      </c>
      <c r="H5636" s="85">
        <v>3949.29</v>
      </c>
      <c r="I5636" s="85">
        <v>75.040000000000006</v>
      </c>
      <c r="J5636" s="85">
        <v>78.53</v>
      </c>
      <c r="K5636" s="85">
        <v>-3.49</v>
      </c>
      <c r="L5636" s="146">
        <v>18.760000000000002</v>
      </c>
      <c r="M5636" s="146">
        <v>15.27</v>
      </c>
      <c r="N5636" s="146">
        <v>0</v>
      </c>
      <c r="Y5636" s="32">
        <f t="shared" si="87"/>
        <v>34.9</v>
      </c>
    </row>
    <row r="5637" spans="1:25" x14ac:dyDescent="0.25">
      <c r="A5637" s="83" t="s">
        <v>13305</v>
      </c>
      <c r="B5637" s="84" t="s">
        <v>5708</v>
      </c>
      <c r="C5637" s="19">
        <v>8266.25</v>
      </c>
      <c r="D5637" s="19">
        <v>157.06</v>
      </c>
      <c r="E5637" s="19">
        <v>0</v>
      </c>
      <c r="F5637" s="19">
        <v>157.06</v>
      </c>
      <c r="G5637" s="19">
        <v>0</v>
      </c>
      <c r="H5637" s="85">
        <v>20639.150000000001</v>
      </c>
      <c r="I5637" s="85">
        <v>392.14</v>
      </c>
      <c r="J5637" s="85">
        <v>628.24</v>
      </c>
      <c r="K5637" s="85">
        <v>-236.1</v>
      </c>
      <c r="L5637" s="146">
        <v>98.04</v>
      </c>
      <c r="M5637" s="146">
        <v>0</v>
      </c>
      <c r="N5637" s="146">
        <v>138.06</v>
      </c>
      <c r="Y5637" s="32">
        <f t="shared" si="87"/>
        <v>157.06</v>
      </c>
    </row>
    <row r="5638" spans="1:25" x14ac:dyDescent="0.25">
      <c r="A5638" s="83" t="s">
        <v>13306</v>
      </c>
      <c r="B5638" s="84" t="s">
        <v>5709</v>
      </c>
      <c r="C5638" s="19">
        <v>5968.73</v>
      </c>
      <c r="D5638" s="19">
        <v>113.41</v>
      </c>
      <c r="E5638" s="19">
        <v>0</v>
      </c>
      <c r="F5638" s="19">
        <v>113.41</v>
      </c>
      <c r="G5638" s="19">
        <v>0</v>
      </c>
      <c r="H5638" s="85">
        <v>33797.629999999997</v>
      </c>
      <c r="I5638" s="85">
        <v>642.15</v>
      </c>
      <c r="J5638" s="85">
        <v>453.62</v>
      </c>
      <c r="K5638" s="85">
        <v>188.53</v>
      </c>
      <c r="L5638" s="146">
        <v>160.54</v>
      </c>
      <c r="M5638" s="146">
        <v>349.07</v>
      </c>
      <c r="N5638" s="146">
        <v>0</v>
      </c>
      <c r="Y5638" s="32">
        <f t="shared" si="87"/>
        <v>462.48</v>
      </c>
    </row>
    <row r="5639" spans="1:25" x14ac:dyDescent="0.25">
      <c r="A5639" s="83" t="s">
        <v>13307</v>
      </c>
      <c r="B5639" s="84" t="s">
        <v>5710</v>
      </c>
      <c r="C5639" s="19">
        <v>3004.08</v>
      </c>
      <c r="D5639" s="19">
        <v>57.08</v>
      </c>
      <c r="E5639" s="19">
        <v>0</v>
      </c>
      <c r="F5639" s="19">
        <v>57.08</v>
      </c>
      <c r="G5639" s="19">
        <v>0</v>
      </c>
      <c r="H5639" s="85">
        <v>10360.48</v>
      </c>
      <c r="I5639" s="85">
        <v>196.85</v>
      </c>
      <c r="J5639" s="85">
        <v>228.31</v>
      </c>
      <c r="K5639" s="85">
        <v>-31.46</v>
      </c>
      <c r="L5639" s="146">
        <v>49.21</v>
      </c>
      <c r="M5639" s="146">
        <v>17.75</v>
      </c>
      <c r="N5639" s="146">
        <v>0</v>
      </c>
      <c r="Y5639" s="32">
        <f t="shared" si="87"/>
        <v>74.83</v>
      </c>
    </row>
    <row r="5640" spans="1:25" x14ac:dyDescent="0.25">
      <c r="A5640" s="83" t="s">
        <v>13308</v>
      </c>
      <c r="B5640" s="84" t="s">
        <v>5711</v>
      </c>
      <c r="C5640" s="19">
        <v>6307.69</v>
      </c>
      <c r="D5640" s="19">
        <v>119.85</v>
      </c>
      <c r="E5640" s="19">
        <v>0</v>
      </c>
      <c r="F5640" s="19">
        <v>119.85</v>
      </c>
      <c r="G5640" s="19">
        <v>0</v>
      </c>
      <c r="H5640" s="85">
        <v>21815.06</v>
      </c>
      <c r="I5640" s="85">
        <v>414.49</v>
      </c>
      <c r="J5640" s="85">
        <v>479.38</v>
      </c>
      <c r="K5640" s="85">
        <v>-64.89</v>
      </c>
      <c r="L5640" s="146">
        <v>103.62</v>
      </c>
      <c r="M5640" s="146">
        <v>38.729999999999997</v>
      </c>
      <c r="N5640" s="146">
        <v>0</v>
      </c>
      <c r="Y5640" s="32">
        <f t="shared" si="87"/>
        <v>158.57999999999998</v>
      </c>
    </row>
    <row r="5641" spans="1:25" x14ac:dyDescent="0.25">
      <c r="A5641" s="83" t="s">
        <v>13309</v>
      </c>
      <c r="B5641" s="84" t="s">
        <v>5712</v>
      </c>
      <c r="C5641" s="19">
        <v>73208.45</v>
      </c>
      <c r="D5641" s="19">
        <v>1390.96</v>
      </c>
      <c r="E5641" s="19">
        <v>0</v>
      </c>
      <c r="F5641" s="19">
        <v>1390.96</v>
      </c>
      <c r="G5641" s="19">
        <v>0</v>
      </c>
      <c r="H5641" s="85">
        <v>273013.12</v>
      </c>
      <c r="I5641" s="85">
        <v>5187.25</v>
      </c>
      <c r="J5641" s="85">
        <v>5563.84</v>
      </c>
      <c r="K5641" s="85">
        <v>-376.59</v>
      </c>
      <c r="L5641" s="146">
        <v>1296.81</v>
      </c>
      <c r="M5641" s="146">
        <v>920.22</v>
      </c>
      <c r="N5641" s="146">
        <v>0</v>
      </c>
      <c r="Y5641" s="32">
        <f t="shared" si="87"/>
        <v>2311.1800000000003</v>
      </c>
    </row>
    <row r="5642" spans="1:25" x14ac:dyDescent="0.25">
      <c r="A5642" s="83" t="s">
        <v>13310</v>
      </c>
      <c r="B5642" s="84" t="s">
        <v>5713</v>
      </c>
      <c r="C5642" s="19">
        <v>7844.36</v>
      </c>
      <c r="D5642" s="19">
        <v>149.04</v>
      </c>
      <c r="E5642" s="19">
        <v>0</v>
      </c>
      <c r="F5642" s="19">
        <v>149.04</v>
      </c>
      <c r="G5642" s="19">
        <v>0</v>
      </c>
      <c r="H5642" s="85">
        <v>24019.25</v>
      </c>
      <c r="I5642" s="85">
        <v>456.37</v>
      </c>
      <c r="J5642" s="85">
        <v>596.16999999999996</v>
      </c>
      <c r="K5642" s="85">
        <v>-139.80000000000001</v>
      </c>
      <c r="L5642" s="146">
        <v>114.09</v>
      </c>
      <c r="M5642" s="146">
        <v>0</v>
      </c>
      <c r="N5642" s="146">
        <v>25.71</v>
      </c>
      <c r="Y5642" s="32">
        <f t="shared" si="87"/>
        <v>149.04</v>
      </c>
    </row>
    <row r="5643" spans="1:25" x14ac:dyDescent="0.25">
      <c r="A5643" s="83" t="s">
        <v>13311</v>
      </c>
      <c r="B5643" s="84" t="s">
        <v>5714</v>
      </c>
      <c r="C5643" s="19">
        <v>15707.95</v>
      </c>
      <c r="D5643" s="19">
        <v>298.45</v>
      </c>
      <c r="E5643" s="19">
        <v>0</v>
      </c>
      <c r="F5643" s="19">
        <v>298.45</v>
      </c>
      <c r="G5643" s="19">
        <v>0</v>
      </c>
      <c r="H5643" s="85">
        <v>59322.92</v>
      </c>
      <c r="I5643" s="85">
        <v>1127.1400000000001</v>
      </c>
      <c r="J5643" s="85">
        <v>1193.8</v>
      </c>
      <c r="K5643" s="85">
        <v>-66.66</v>
      </c>
      <c r="L5643" s="146">
        <v>281.79000000000002</v>
      </c>
      <c r="M5643" s="146">
        <v>215.13</v>
      </c>
      <c r="N5643" s="146">
        <v>0</v>
      </c>
      <c r="Y5643" s="32">
        <f t="shared" si="87"/>
        <v>513.57999999999993</v>
      </c>
    </row>
    <row r="5644" spans="1:25" x14ac:dyDescent="0.25">
      <c r="A5644" s="83" t="s">
        <v>13312</v>
      </c>
      <c r="B5644" s="84" t="s">
        <v>5715</v>
      </c>
      <c r="C5644" s="19">
        <v>7645.32</v>
      </c>
      <c r="D5644" s="19">
        <v>145.26</v>
      </c>
      <c r="E5644" s="19">
        <v>0</v>
      </c>
      <c r="F5644" s="19">
        <v>145.26</v>
      </c>
      <c r="G5644" s="19">
        <v>0</v>
      </c>
      <c r="H5644" s="85">
        <v>24593.13</v>
      </c>
      <c r="I5644" s="85">
        <v>467.27</v>
      </c>
      <c r="J5644" s="85">
        <v>581.04</v>
      </c>
      <c r="K5644" s="85">
        <v>-113.77</v>
      </c>
      <c r="L5644" s="146">
        <v>116.82</v>
      </c>
      <c r="M5644" s="146">
        <v>3.05</v>
      </c>
      <c r="N5644" s="146">
        <v>0</v>
      </c>
      <c r="Y5644" s="32">
        <f t="shared" si="87"/>
        <v>148.31</v>
      </c>
    </row>
    <row r="5645" spans="1:25" x14ac:dyDescent="0.25">
      <c r="A5645" s="83" t="s">
        <v>13313</v>
      </c>
      <c r="B5645" s="84" t="s">
        <v>5716</v>
      </c>
      <c r="C5645" s="19">
        <v>36385.35</v>
      </c>
      <c r="D5645" s="19">
        <v>691.32</v>
      </c>
      <c r="E5645" s="19">
        <v>0</v>
      </c>
      <c r="F5645" s="19">
        <v>691.32</v>
      </c>
      <c r="G5645" s="19">
        <v>0</v>
      </c>
      <c r="H5645" s="85">
        <v>65770.820000000007</v>
      </c>
      <c r="I5645" s="85">
        <v>1249.6500000000001</v>
      </c>
      <c r="J5645" s="85">
        <v>2765.29</v>
      </c>
      <c r="K5645" s="85">
        <v>-1515.64</v>
      </c>
      <c r="L5645" s="146">
        <v>312.41000000000003</v>
      </c>
      <c r="M5645" s="146">
        <v>0</v>
      </c>
      <c r="N5645" s="146">
        <v>1203.23</v>
      </c>
      <c r="Y5645" s="32">
        <f t="shared" si="87"/>
        <v>691.32</v>
      </c>
    </row>
    <row r="5646" spans="1:25" x14ac:dyDescent="0.25">
      <c r="A5646" s="83" t="s">
        <v>13314</v>
      </c>
      <c r="B5646" s="84" t="s">
        <v>5717</v>
      </c>
      <c r="C5646" s="19">
        <v>42826.29</v>
      </c>
      <c r="D5646" s="19">
        <v>813.7</v>
      </c>
      <c r="E5646" s="19">
        <v>0</v>
      </c>
      <c r="F5646" s="19">
        <v>813.7</v>
      </c>
      <c r="G5646" s="19">
        <v>0</v>
      </c>
      <c r="H5646" s="85">
        <v>161951.35999999999</v>
      </c>
      <c r="I5646" s="85">
        <v>3077.08</v>
      </c>
      <c r="J5646" s="85">
        <v>3254.8</v>
      </c>
      <c r="K5646" s="85">
        <v>-177.72</v>
      </c>
      <c r="L5646" s="146">
        <v>769.27</v>
      </c>
      <c r="M5646" s="146">
        <v>591.54999999999995</v>
      </c>
      <c r="N5646" s="146">
        <v>0</v>
      </c>
      <c r="Y5646" s="32">
        <f t="shared" si="87"/>
        <v>1405.25</v>
      </c>
    </row>
    <row r="5647" spans="1:25" x14ac:dyDescent="0.25">
      <c r="A5647" s="83" t="s">
        <v>13315</v>
      </c>
      <c r="B5647" s="84" t="s">
        <v>5718</v>
      </c>
      <c r="C5647" s="19">
        <v>1398.83</v>
      </c>
      <c r="D5647" s="19">
        <v>26.58</v>
      </c>
      <c r="E5647" s="19">
        <v>0</v>
      </c>
      <c r="F5647" s="19">
        <v>26.58</v>
      </c>
      <c r="G5647" s="19">
        <v>0</v>
      </c>
      <c r="H5647" s="85">
        <v>3438.99</v>
      </c>
      <c r="I5647" s="85">
        <v>65.34</v>
      </c>
      <c r="J5647" s="85">
        <v>106.31</v>
      </c>
      <c r="K5647" s="85">
        <v>-40.97</v>
      </c>
      <c r="L5647" s="146">
        <v>16.34</v>
      </c>
      <c r="M5647" s="146">
        <v>0</v>
      </c>
      <c r="N5647" s="146">
        <v>24.63</v>
      </c>
      <c r="Y5647" s="32">
        <f t="shared" si="87"/>
        <v>26.58</v>
      </c>
    </row>
    <row r="5648" spans="1:25" x14ac:dyDescent="0.25">
      <c r="A5648" s="83" t="s">
        <v>13316</v>
      </c>
      <c r="B5648" s="84" t="s">
        <v>5719</v>
      </c>
      <c r="C5648" s="19">
        <v>2700.6</v>
      </c>
      <c r="D5648" s="19">
        <v>51.31</v>
      </c>
      <c r="E5648" s="19">
        <v>0</v>
      </c>
      <c r="F5648" s="19">
        <v>51.31</v>
      </c>
      <c r="G5648" s="19">
        <v>0</v>
      </c>
      <c r="H5648" s="85">
        <v>7024.69</v>
      </c>
      <c r="I5648" s="85">
        <v>133.47</v>
      </c>
      <c r="J5648" s="85">
        <v>205.25</v>
      </c>
      <c r="K5648" s="85">
        <v>-71.78</v>
      </c>
      <c r="L5648" s="146">
        <v>33.369999999999997</v>
      </c>
      <c r="M5648" s="146">
        <v>0</v>
      </c>
      <c r="N5648" s="146">
        <v>38.409999999999997</v>
      </c>
      <c r="Y5648" s="32">
        <f t="shared" si="87"/>
        <v>51.31</v>
      </c>
    </row>
    <row r="5649" spans="1:25" x14ac:dyDescent="0.25">
      <c r="A5649" s="83" t="s">
        <v>13317</v>
      </c>
      <c r="B5649" s="84" t="s">
        <v>5720</v>
      </c>
      <c r="C5649" s="19">
        <v>1864.27</v>
      </c>
      <c r="D5649" s="19">
        <v>35.42</v>
      </c>
      <c r="E5649" s="19">
        <v>0</v>
      </c>
      <c r="F5649" s="19">
        <v>35.42</v>
      </c>
      <c r="G5649" s="19">
        <v>0</v>
      </c>
      <c r="H5649" s="85">
        <v>5842.14</v>
      </c>
      <c r="I5649" s="85">
        <v>111</v>
      </c>
      <c r="J5649" s="85">
        <v>141.68</v>
      </c>
      <c r="K5649" s="85">
        <v>-30.68</v>
      </c>
      <c r="L5649" s="146">
        <v>27.75</v>
      </c>
      <c r="M5649" s="146">
        <v>0</v>
      </c>
      <c r="N5649" s="146">
        <v>2.93</v>
      </c>
      <c r="Y5649" s="32">
        <f t="shared" ref="Y5649:Y5712" si="88">F5649+M5649+R5649+W5649</f>
        <v>35.42</v>
      </c>
    </row>
    <row r="5650" spans="1:25" x14ac:dyDescent="0.25">
      <c r="A5650" s="83" t="s">
        <v>13318</v>
      </c>
      <c r="B5650" s="84" t="s">
        <v>5721</v>
      </c>
      <c r="C5650" s="19">
        <v>2840.74</v>
      </c>
      <c r="D5650" s="19">
        <v>53.98</v>
      </c>
      <c r="E5650" s="19">
        <v>0</v>
      </c>
      <c r="F5650" s="19">
        <v>53.98</v>
      </c>
      <c r="G5650" s="19">
        <v>0</v>
      </c>
      <c r="H5650" s="85">
        <v>20084.34</v>
      </c>
      <c r="I5650" s="85">
        <v>381.6</v>
      </c>
      <c r="J5650" s="85">
        <v>215.9</v>
      </c>
      <c r="K5650" s="85">
        <v>165.7</v>
      </c>
      <c r="L5650" s="146">
        <v>95.4</v>
      </c>
      <c r="M5650" s="146">
        <v>261.10000000000002</v>
      </c>
      <c r="N5650" s="146">
        <v>0</v>
      </c>
      <c r="Y5650" s="32">
        <f t="shared" si="88"/>
        <v>315.08000000000004</v>
      </c>
    </row>
    <row r="5651" spans="1:25" x14ac:dyDescent="0.25">
      <c r="A5651" s="83" t="s">
        <v>13319</v>
      </c>
      <c r="B5651" s="84" t="s">
        <v>5722</v>
      </c>
      <c r="C5651" s="19">
        <v>15713.72</v>
      </c>
      <c r="D5651" s="19">
        <v>298.56</v>
      </c>
      <c r="E5651" s="19">
        <v>0</v>
      </c>
      <c r="F5651" s="19">
        <v>298.56</v>
      </c>
      <c r="G5651" s="19">
        <v>0</v>
      </c>
      <c r="H5651" s="85">
        <v>64926.01</v>
      </c>
      <c r="I5651" s="85">
        <v>1233.5899999999999</v>
      </c>
      <c r="J5651" s="85">
        <v>1194.24</v>
      </c>
      <c r="K5651" s="85">
        <v>39.35</v>
      </c>
      <c r="L5651" s="146">
        <v>308.39999999999998</v>
      </c>
      <c r="M5651" s="146">
        <v>347.75</v>
      </c>
      <c r="N5651" s="146">
        <v>0</v>
      </c>
      <c r="Y5651" s="32">
        <f t="shared" si="88"/>
        <v>646.30999999999995</v>
      </c>
    </row>
    <row r="5652" spans="1:25" x14ac:dyDescent="0.25">
      <c r="A5652" s="83" t="s">
        <v>13320</v>
      </c>
      <c r="B5652" s="84" t="s">
        <v>5723</v>
      </c>
      <c r="C5652" s="19">
        <v>7279.58</v>
      </c>
      <c r="D5652" s="19">
        <v>138.31</v>
      </c>
      <c r="E5652" s="19">
        <v>0</v>
      </c>
      <c r="F5652" s="19">
        <v>138.31</v>
      </c>
      <c r="G5652" s="19">
        <v>0</v>
      </c>
      <c r="H5652" s="85">
        <v>23181.99</v>
      </c>
      <c r="I5652" s="85">
        <v>440.46</v>
      </c>
      <c r="J5652" s="85">
        <v>553.25</v>
      </c>
      <c r="K5652" s="85">
        <v>-112.79</v>
      </c>
      <c r="L5652" s="146">
        <v>110.12</v>
      </c>
      <c r="M5652" s="146">
        <v>0</v>
      </c>
      <c r="N5652" s="146">
        <v>2.67</v>
      </c>
      <c r="Y5652" s="32">
        <f t="shared" si="88"/>
        <v>138.31</v>
      </c>
    </row>
    <row r="5653" spans="1:25" x14ac:dyDescent="0.25">
      <c r="A5653" s="83" t="s">
        <v>13321</v>
      </c>
      <c r="B5653" s="84" t="s">
        <v>5724</v>
      </c>
      <c r="C5653" s="19">
        <v>67594.09</v>
      </c>
      <c r="D5653" s="19">
        <v>1284.29</v>
      </c>
      <c r="E5653" s="19">
        <v>0</v>
      </c>
      <c r="F5653" s="19">
        <v>1284.29</v>
      </c>
      <c r="G5653" s="19">
        <v>0</v>
      </c>
      <c r="H5653" s="85">
        <v>252756.09</v>
      </c>
      <c r="I5653" s="85">
        <v>4802.37</v>
      </c>
      <c r="J5653" s="85">
        <v>5137.1499999999996</v>
      </c>
      <c r="K5653" s="85">
        <v>-334.78</v>
      </c>
      <c r="L5653" s="146">
        <v>1200.5899999999999</v>
      </c>
      <c r="M5653" s="146">
        <v>865.81</v>
      </c>
      <c r="N5653" s="146">
        <v>0</v>
      </c>
      <c r="Y5653" s="32">
        <f t="shared" si="88"/>
        <v>2150.1</v>
      </c>
    </row>
    <row r="5654" spans="1:25" x14ac:dyDescent="0.25">
      <c r="A5654" s="83" t="s">
        <v>13322</v>
      </c>
      <c r="B5654" s="84" t="s">
        <v>5725</v>
      </c>
      <c r="C5654" s="19">
        <v>4182.6899999999996</v>
      </c>
      <c r="D5654" s="19">
        <v>79.47</v>
      </c>
      <c r="E5654" s="19">
        <v>0</v>
      </c>
      <c r="F5654" s="19">
        <v>79.47</v>
      </c>
      <c r="G5654" s="19">
        <v>0</v>
      </c>
      <c r="H5654" s="85">
        <v>12629.55</v>
      </c>
      <c r="I5654" s="85">
        <v>239.96</v>
      </c>
      <c r="J5654" s="85">
        <v>317.88</v>
      </c>
      <c r="K5654" s="85">
        <v>-77.92</v>
      </c>
      <c r="L5654" s="146">
        <v>59.99</v>
      </c>
      <c r="M5654" s="146">
        <v>0</v>
      </c>
      <c r="N5654" s="146">
        <v>17.93</v>
      </c>
      <c r="Y5654" s="32">
        <f t="shared" si="88"/>
        <v>79.47</v>
      </c>
    </row>
    <row r="5655" spans="1:25" x14ac:dyDescent="0.25">
      <c r="A5655" s="83" t="s">
        <v>13323</v>
      </c>
      <c r="B5655" s="84" t="s">
        <v>5726</v>
      </c>
      <c r="C5655" s="19">
        <v>20310.52</v>
      </c>
      <c r="D5655" s="19">
        <v>385.9</v>
      </c>
      <c r="E5655" s="19">
        <v>0</v>
      </c>
      <c r="F5655" s="19">
        <v>385.9</v>
      </c>
      <c r="G5655" s="19">
        <v>0</v>
      </c>
      <c r="H5655" s="85">
        <v>71953.86</v>
      </c>
      <c r="I5655" s="85">
        <v>1367.12</v>
      </c>
      <c r="J5655" s="85">
        <v>1543.6</v>
      </c>
      <c r="K5655" s="85">
        <v>-176.48</v>
      </c>
      <c r="L5655" s="146">
        <v>341.78</v>
      </c>
      <c r="M5655" s="146">
        <v>165.3</v>
      </c>
      <c r="N5655" s="146">
        <v>0</v>
      </c>
      <c r="Y5655" s="32">
        <f t="shared" si="88"/>
        <v>551.20000000000005</v>
      </c>
    </row>
    <row r="5656" spans="1:25" x14ac:dyDescent="0.25">
      <c r="A5656" s="83" t="s">
        <v>13324</v>
      </c>
      <c r="B5656" s="84" t="s">
        <v>5727</v>
      </c>
      <c r="C5656" s="19">
        <v>4365.9399999999996</v>
      </c>
      <c r="D5656" s="19">
        <v>82.95</v>
      </c>
      <c r="E5656" s="19">
        <v>0</v>
      </c>
      <c r="F5656" s="19">
        <v>82.95</v>
      </c>
      <c r="G5656" s="19">
        <v>0</v>
      </c>
      <c r="H5656" s="85">
        <v>16821.599999999999</v>
      </c>
      <c r="I5656" s="85">
        <v>319.61</v>
      </c>
      <c r="J5656" s="85">
        <v>331.81</v>
      </c>
      <c r="K5656" s="85">
        <v>-12.2</v>
      </c>
      <c r="L5656" s="146">
        <v>79.900000000000006</v>
      </c>
      <c r="M5656" s="146">
        <v>67.7</v>
      </c>
      <c r="N5656" s="146">
        <v>0</v>
      </c>
      <c r="Y5656" s="32">
        <f t="shared" si="88"/>
        <v>150.65</v>
      </c>
    </row>
    <row r="5657" spans="1:25" x14ac:dyDescent="0.25">
      <c r="A5657" s="83" t="s">
        <v>13325</v>
      </c>
      <c r="B5657" s="84" t="s">
        <v>5728</v>
      </c>
      <c r="C5657" s="19">
        <v>3002.86</v>
      </c>
      <c r="D5657" s="19">
        <v>57.06</v>
      </c>
      <c r="E5657" s="19">
        <v>0</v>
      </c>
      <c r="F5657" s="19">
        <v>57.06</v>
      </c>
      <c r="G5657" s="19">
        <v>0</v>
      </c>
      <c r="H5657" s="85">
        <v>5980.63</v>
      </c>
      <c r="I5657" s="85">
        <v>113.63</v>
      </c>
      <c r="J5657" s="85">
        <v>228.22</v>
      </c>
      <c r="K5657" s="85">
        <v>-114.59</v>
      </c>
      <c r="L5657" s="146">
        <v>28.41</v>
      </c>
      <c r="M5657" s="146">
        <v>0</v>
      </c>
      <c r="N5657" s="146">
        <v>86.18</v>
      </c>
      <c r="Y5657" s="32">
        <f t="shared" si="88"/>
        <v>57.06</v>
      </c>
    </row>
    <row r="5658" spans="1:25" x14ac:dyDescent="0.25">
      <c r="A5658" s="83" t="s">
        <v>13326</v>
      </c>
      <c r="B5658" s="84" t="s">
        <v>5729</v>
      </c>
      <c r="C5658" s="19">
        <v>11697.43</v>
      </c>
      <c r="D5658" s="19">
        <v>222.25</v>
      </c>
      <c r="E5658" s="19">
        <v>0</v>
      </c>
      <c r="F5658" s="19">
        <v>222.25</v>
      </c>
      <c r="G5658" s="19">
        <v>0</v>
      </c>
      <c r="H5658" s="85">
        <v>42778.34</v>
      </c>
      <c r="I5658" s="85">
        <v>812.79</v>
      </c>
      <c r="J5658" s="85">
        <v>889</v>
      </c>
      <c r="K5658" s="85">
        <v>-76.209999999999994</v>
      </c>
      <c r="L5658" s="146">
        <v>203.2</v>
      </c>
      <c r="M5658" s="146">
        <v>126.99</v>
      </c>
      <c r="N5658" s="146">
        <v>0</v>
      </c>
      <c r="Y5658" s="32">
        <f t="shared" si="88"/>
        <v>349.24</v>
      </c>
    </row>
    <row r="5659" spans="1:25" x14ac:dyDescent="0.25">
      <c r="A5659" s="83" t="s">
        <v>13327</v>
      </c>
      <c r="B5659" s="84" t="s">
        <v>5730</v>
      </c>
      <c r="C5659" s="19">
        <v>14578.66</v>
      </c>
      <c r="D5659" s="19">
        <v>277</v>
      </c>
      <c r="E5659" s="19">
        <v>0</v>
      </c>
      <c r="F5659" s="19">
        <v>277</v>
      </c>
      <c r="G5659" s="19">
        <v>0</v>
      </c>
      <c r="H5659" s="85">
        <v>61557.29</v>
      </c>
      <c r="I5659" s="85">
        <v>1169.5899999999999</v>
      </c>
      <c r="J5659" s="85">
        <v>1107.98</v>
      </c>
      <c r="K5659" s="85">
        <v>61.61</v>
      </c>
      <c r="L5659" s="146">
        <v>292.39999999999998</v>
      </c>
      <c r="M5659" s="146">
        <v>354.01</v>
      </c>
      <c r="N5659" s="146">
        <v>0</v>
      </c>
      <c r="Y5659" s="32">
        <f t="shared" si="88"/>
        <v>631.01</v>
      </c>
    </row>
    <row r="5660" spans="1:25" x14ac:dyDescent="0.25">
      <c r="A5660" s="83" t="s">
        <v>13328</v>
      </c>
      <c r="B5660" s="84" t="s">
        <v>5731</v>
      </c>
      <c r="C5660" s="19">
        <v>983.61</v>
      </c>
      <c r="D5660" s="19">
        <v>18.690000000000001</v>
      </c>
      <c r="E5660" s="19">
        <v>0</v>
      </c>
      <c r="F5660" s="19">
        <v>18.690000000000001</v>
      </c>
      <c r="G5660" s="19">
        <v>0</v>
      </c>
      <c r="H5660" s="85">
        <v>2684.49</v>
      </c>
      <c r="I5660" s="85">
        <v>51.01</v>
      </c>
      <c r="J5660" s="85">
        <v>74.75</v>
      </c>
      <c r="K5660" s="85">
        <v>-23.74</v>
      </c>
      <c r="L5660" s="146">
        <v>12.75</v>
      </c>
      <c r="M5660" s="146">
        <v>0</v>
      </c>
      <c r="N5660" s="146">
        <v>10.99</v>
      </c>
      <c r="Y5660" s="32">
        <f t="shared" si="88"/>
        <v>18.690000000000001</v>
      </c>
    </row>
    <row r="5661" spans="1:25" x14ac:dyDescent="0.25">
      <c r="A5661" s="83" t="s">
        <v>13329</v>
      </c>
      <c r="B5661" s="84" t="s">
        <v>5732</v>
      </c>
      <c r="C5661" s="19">
        <v>66709.45</v>
      </c>
      <c r="D5661" s="19">
        <v>1267.48</v>
      </c>
      <c r="E5661" s="19">
        <v>0</v>
      </c>
      <c r="F5661" s="19">
        <v>1267.48</v>
      </c>
      <c r="G5661" s="19">
        <v>0</v>
      </c>
      <c r="H5661" s="85">
        <v>268857.14</v>
      </c>
      <c r="I5661" s="85">
        <v>5108.29</v>
      </c>
      <c r="J5661" s="85">
        <v>5069.92</v>
      </c>
      <c r="K5661" s="85">
        <v>38.369999999999997</v>
      </c>
      <c r="L5661" s="146">
        <v>1277.07</v>
      </c>
      <c r="M5661" s="146">
        <v>1315.44</v>
      </c>
      <c r="N5661" s="146">
        <v>0</v>
      </c>
      <c r="Y5661" s="32">
        <f t="shared" si="88"/>
        <v>2582.92</v>
      </c>
    </row>
    <row r="5662" spans="1:25" x14ac:dyDescent="0.25">
      <c r="A5662" s="83" t="s">
        <v>13330</v>
      </c>
      <c r="B5662" s="84" t="s">
        <v>5733</v>
      </c>
      <c r="C5662" s="19">
        <v>22472.59</v>
      </c>
      <c r="D5662" s="19">
        <v>426.98</v>
      </c>
      <c r="E5662" s="19">
        <v>0</v>
      </c>
      <c r="F5662" s="19">
        <v>426.98</v>
      </c>
      <c r="G5662" s="19">
        <v>0</v>
      </c>
      <c r="H5662" s="85">
        <v>79902.649999999994</v>
      </c>
      <c r="I5662" s="85">
        <v>1518.15</v>
      </c>
      <c r="J5662" s="85">
        <v>1707.92</v>
      </c>
      <c r="K5662" s="85">
        <v>-189.77</v>
      </c>
      <c r="L5662" s="146">
        <v>379.54</v>
      </c>
      <c r="M5662" s="146">
        <v>189.77</v>
      </c>
      <c r="N5662" s="146">
        <v>0</v>
      </c>
      <c r="Y5662" s="32">
        <f t="shared" si="88"/>
        <v>616.75</v>
      </c>
    </row>
    <row r="5663" spans="1:25" x14ac:dyDescent="0.25">
      <c r="A5663" s="83" t="s">
        <v>13331</v>
      </c>
      <c r="B5663" s="84" t="s">
        <v>5734</v>
      </c>
      <c r="C5663" s="19">
        <v>1377.19</v>
      </c>
      <c r="D5663" s="19">
        <v>26.17</v>
      </c>
      <c r="E5663" s="19">
        <v>0</v>
      </c>
      <c r="F5663" s="19">
        <v>26.17</v>
      </c>
      <c r="G5663" s="19">
        <v>0</v>
      </c>
      <c r="H5663" s="85">
        <v>4194.16</v>
      </c>
      <c r="I5663" s="85">
        <v>79.69</v>
      </c>
      <c r="J5663" s="85">
        <v>104.67</v>
      </c>
      <c r="K5663" s="85">
        <v>-24.98</v>
      </c>
      <c r="L5663" s="146">
        <v>19.920000000000002</v>
      </c>
      <c r="M5663" s="146">
        <v>0</v>
      </c>
      <c r="N5663" s="146">
        <v>5.0599999999999996</v>
      </c>
      <c r="Y5663" s="32">
        <f t="shared" si="88"/>
        <v>26.17</v>
      </c>
    </row>
    <row r="5664" spans="1:25" x14ac:dyDescent="0.25">
      <c r="A5664" s="83" t="s">
        <v>13332</v>
      </c>
      <c r="B5664" s="84" t="s">
        <v>5735</v>
      </c>
      <c r="C5664" s="19">
        <v>5285.71</v>
      </c>
      <c r="D5664" s="19">
        <v>100.43</v>
      </c>
      <c r="E5664" s="19">
        <v>0</v>
      </c>
      <c r="F5664" s="19">
        <v>100.43</v>
      </c>
      <c r="G5664" s="19">
        <v>0</v>
      </c>
      <c r="H5664" s="85">
        <v>17544.62</v>
      </c>
      <c r="I5664" s="85">
        <v>333.35</v>
      </c>
      <c r="J5664" s="85">
        <v>401.71</v>
      </c>
      <c r="K5664" s="85">
        <v>-68.36</v>
      </c>
      <c r="L5664" s="146">
        <v>83.34</v>
      </c>
      <c r="M5664" s="146">
        <v>14.98</v>
      </c>
      <c r="N5664" s="146">
        <v>0</v>
      </c>
      <c r="Y5664" s="32">
        <f t="shared" si="88"/>
        <v>115.41000000000001</v>
      </c>
    </row>
    <row r="5665" spans="1:25" x14ac:dyDescent="0.25">
      <c r="A5665" s="83" t="s">
        <v>13333</v>
      </c>
      <c r="B5665" s="84" t="s">
        <v>5736</v>
      </c>
      <c r="C5665" s="19">
        <v>7248.68</v>
      </c>
      <c r="D5665" s="19">
        <v>137.72999999999999</v>
      </c>
      <c r="E5665" s="19">
        <v>0</v>
      </c>
      <c r="F5665" s="19">
        <v>137.72999999999999</v>
      </c>
      <c r="G5665" s="19">
        <v>0</v>
      </c>
      <c r="H5665" s="85">
        <v>29850.83</v>
      </c>
      <c r="I5665" s="85">
        <v>567.16999999999996</v>
      </c>
      <c r="J5665" s="85">
        <v>550.9</v>
      </c>
      <c r="K5665" s="85">
        <v>16.27</v>
      </c>
      <c r="L5665" s="146">
        <v>141.79</v>
      </c>
      <c r="M5665" s="146">
        <v>158.06</v>
      </c>
      <c r="N5665" s="146">
        <v>0</v>
      </c>
      <c r="Y5665" s="32">
        <f t="shared" si="88"/>
        <v>295.78999999999996</v>
      </c>
    </row>
    <row r="5666" spans="1:25" x14ac:dyDescent="0.25">
      <c r="A5666" s="83" t="s">
        <v>13334</v>
      </c>
      <c r="B5666" s="84" t="s">
        <v>5737</v>
      </c>
      <c r="C5666" s="19">
        <v>17502.439999999999</v>
      </c>
      <c r="D5666" s="19">
        <v>332.55</v>
      </c>
      <c r="E5666" s="19">
        <v>0</v>
      </c>
      <c r="F5666" s="19">
        <v>332.55</v>
      </c>
      <c r="G5666" s="19">
        <v>0</v>
      </c>
      <c r="H5666" s="85">
        <v>67426.02</v>
      </c>
      <c r="I5666" s="85">
        <v>1281.0899999999999</v>
      </c>
      <c r="J5666" s="85">
        <v>1330.19</v>
      </c>
      <c r="K5666" s="85">
        <v>-49.1</v>
      </c>
      <c r="L5666" s="146">
        <v>320.27</v>
      </c>
      <c r="M5666" s="146">
        <v>271.17</v>
      </c>
      <c r="N5666" s="146">
        <v>0</v>
      </c>
      <c r="Y5666" s="32">
        <f t="shared" si="88"/>
        <v>603.72</v>
      </c>
    </row>
    <row r="5667" spans="1:25" x14ac:dyDescent="0.25">
      <c r="A5667" s="83" t="s">
        <v>13335</v>
      </c>
      <c r="B5667" s="84" t="s">
        <v>5738</v>
      </c>
      <c r="C5667" s="19">
        <v>15865.54</v>
      </c>
      <c r="D5667" s="19">
        <v>301.45</v>
      </c>
      <c r="E5667" s="19">
        <v>0</v>
      </c>
      <c r="F5667" s="19">
        <v>301.45</v>
      </c>
      <c r="G5667" s="19">
        <v>0</v>
      </c>
      <c r="H5667" s="85">
        <v>59851.76</v>
      </c>
      <c r="I5667" s="85">
        <v>1137.18</v>
      </c>
      <c r="J5667" s="85">
        <v>1205.78</v>
      </c>
      <c r="K5667" s="85">
        <v>-68.599999999999994</v>
      </c>
      <c r="L5667" s="146">
        <v>284.3</v>
      </c>
      <c r="M5667" s="146">
        <v>215.7</v>
      </c>
      <c r="N5667" s="146">
        <v>0</v>
      </c>
      <c r="Y5667" s="32">
        <f t="shared" si="88"/>
        <v>517.15</v>
      </c>
    </row>
    <row r="5668" spans="1:25" x14ac:dyDescent="0.25">
      <c r="A5668" s="83" t="s">
        <v>13336</v>
      </c>
      <c r="B5668" s="84" t="s">
        <v>5739</v>
      </c>
      <c r="C5668" s="19">
        <v>37503.870000000003</v>
      </c>
      <c r="D5668" s="19">
        <v>712.57</v>
      </c>
      <c r="E5668" s="19">
        <v>0</v>
      </c>
      <c r="F5668" s="19">
        <v>712.57</v>
      </c>
      <c r="G5668" s="19">
        <v>0</v>
      </c>
      <c r="H5668" s="85">
        <v>167728.48000000001</v>
      </c>
      <c r="I5668" s="85">
        <v>3186.84</v>
      </c>
      <c r="J5668" s="85">
        <v>2850.29</v>
      </c>
      <c r="K5668" s="85">
        <v>336.55</v>
      </c>
      <c r="L5668" s="146">
        <v>796.71</v>
      </c>
      <c r="M5668" s="146">
        <v>1133.26</v>
      </c>
      <c r="N5668" s="146">
        <v>0</v>
      </c>
      <c r="Y5668" s="32">
        <f t="shared" si="88"/>
        <v>1845.83</v>
      </c>
    </row>
    <row r="5669" spans="1:25" x14ac:dyDescent="0.25">
      <c r="A5669" s="83" t="s">
        <v>13337</v>
      </c>
      <c r="B5669" s="84" t="s">
        <v>5740</v>
      </c>
      <c r="C5669" s="19">
        <v>12196.19</v>
      </c>
      <c r="D5669" s="19">
        <v>231.73</v>
      </c>
      <c r="E5669" s="19">
        <v>0</v>
      </c>
      <c r="F5669" s="19">
        <v>231.73</v>
      </c>
      <c r="G5669" s="19">
        <v>0</v>
      </c>
      <c r="H5669" s="85">
        <v>50656.160000000003</v>
      </c>
      <c r="I5669" s="85">
        <v>962.47</v>
      </c>
      <c r="J5669" s="85">
        <v>926.91</v>
      </c>
      <c r="K5669" s="85">
        <v>35.56</v>
      </c>
      <c r="L5669" s="146">
        <v>240.62</v>
      </c>
      <c r="M5669" s="146">
        <v>276.18</v>
      </c>
      <c r="N5669" s="146">
        <v>0</v>
      </c>
      <c r="Y5669" s="32">
        <f t="shared" si="88"/>
        <v>507.90999999999997</v>
      </c>
    </row>
    <row r="5670" spans="1:25" x14ac:dyDescent="0.25">
      <c r="A5670" s="83" t="s">
        <v>13338</v>
      </c>
      <c r="B5670" s="84" t="s">
        <v>5741</v>
      </c>
      <c r="C5670" s="19">
        <v>1771.87</v>
      </c>
      <c r="D5670" s="19">
        <v>33.67</v>
      </c>
      <c r="E5670" s="19">
        <v>0</v>
      </c>
      <c r="F5670" s="19">
        <v>33.67</v>
      </c>
      <c r="G5670" s="19">
        <v>0</v>
      </c>
      <c r="H5670" s="85">
        <v>4953.83</v>
      </c>
      <c r="I5670" s="85">
        <v>94.12</v>
      </c>
      <c r="J5670" s="85">
        <v>134.66</v>
      </c>
      <c r="K5670" s="85">
        <v>-40.54</v>
      </c>
      <c r="L5670" s="146">
        <v>23.53</v>
      </c>
      <c r="M5670" s="146">
        <v>0</v>
      </c>
      <c r="N5670" s="146">
        <v>17.010000000000002</v>
      </c>
      <c r="Y5670" s="32">
        <f t="shared" si="88"/>
        <v>33.67</v>
      </c>
    </row>
    <row r="5671" spans="1:25" x14ac:dyDescent="0.25">
      <c r="A5671" s="83" t="s">
        <v>13339</v>
      </c>
      <c r="B5671" s="84" t="s">
        <v>5742</v>
      </c>
      <c r="C5671" s="19">
        <v>19191.37</v>
      </c>
      <c r="D5671" s="19">
        <v>364.64</v>
      </c>
      <c r="E5671" s="19">
        <v>0</v>
      </c>
      <c r="F5671" s="19">
        <v>364.64</v>
      </c>
      <c r="G5671" s="19">
        <v>0</v>
      </c>
      <c r="H5671" s="85">
        <v>61167.58</v>
      </c>
      <c r="I5671" s="85">
        <v>1162.18</v>
      </c>
      <c r="J5671" s="85">
        <v>1458.54</v>
      </c>
      <c r="K5671" s="85">
        <v>-296.36</v>
      </c>
      <c r="L5671" s="146">
        <v>290.55</v>
      </c>
      <c r="M5671" s="146">
        <v>0</v>
      </c>
      <c r="N5671" s="146">
        <v>5.81</v>
      </c>
      <c r="Y5671" s="32">
        <f t="shared" si="88"/>
        <v>364.64</v>
      </c>
    </row>
    <row r="5672" spans="1:25" x14ac:dyDescent="0.25">
      <c r="A5672" s="83" t="s">
        <v>13340</v>
      </c>
      <c r="B5672" s="84" t="s">
        <v>5743</v>
      </c>
      <c r="C5672" s="19">
        <v>6655.52</v>
      </c>
      <c r="D5672" s="19">
        <v>126.46</v>
      </c>
      <c r="E5672" s="19">
        <v>0</v>
      </c>
      <c r="F5672" s="19">
        <v>126.46</v>
      </c>
      <c r="G5672" s="19">
        <v>0</v>
      </c>
      <c r="H5672" s="85">
        <v>22196.58</v>
      </c>
      <c r="I5672" s="85">
        <v>421.74</v>
      </c>
      <c r="J5672" s="85">
        <v>505.82</v>
      </c>
      <c r="K5672" s="85">
        <v>-84.08</v>
      </c>
      <c r="L5672" s="146">
        <v>105.44</v>
      </c>
      <c r="M5672" s="146">
        <v>21.36</v>
      </c>
      <c r="N5672" s="146">
        <v>0</v>
      </c>
      <c r="Y5672" s="32">
        <f t="shared" si="88"/>
        <v>147.82</v>
      </c>
    </row>
    <row r="5673" spans="1:25" x14ac:dyDescent="0.25">
      <c r="A5673" s="83" t="s">
        <v>13341</v>
      </c>
      <c r="B5673" s="84" t="s">
        <v>5744</v>
      </c>
      <c r="C5673" s="19">
        <v>142083.45000000001</v>
      </c>
      <c r="D5673" s="19">
        <v>2699.59</v>
      </c>
      <c r="E5673" s="19">
        <v>0</v>
      </c>
      <c r="F5673" s="19">
        <v>2699.59</v>
      </c>
      <c r="G5673" s="19">
        <v>0</v>
      </c>
      <c r="H5673" s="85">
        <v>540360.52</v>
      </c>
      <c r="I5673" s="85">
        <v>10266.85</v>
      </c>
      <c r="J5673" s="85">
        <v>10798.34</v>
      </c>
      <c r="K5673" s="85">
        <v>-531.49</v>
      </c>
      <c r="L5673" s="146">
        <v>2566.71</v>
      </c>
      <c r="M5673" s="146">
        <v>2035.22</v>
      </c>
      <c r="N5673" s="146">
        <v>0</v>
      </c>
      <c r="Y5673" s="32">
        <f t="shared" si="88"/>
        <v>4734.8100000000004</v>
      </c>
    </row>
    <row r="5674" spans="1:25" x14ac:dyDescent="0.25">
      <c r="A5674" s="83" t="s">
        <v>13342</v>
      </c>
      <c r="B5674" s="84" t="s">
        <v>5745</v>
      </c>
      <c r="C5674" s="19">
        <v>49609.24</v>
      </c>
      <c r="D5674" s="19">
        <v>942.58</v>
      </c>
      <c r="E5674" s="19">
        <v>0</v>
      </c>
      <c r="F5674" s="19">
        <v>942.58</v>
      </c>
      <c r="G5674" s="19">
        <v>0</v>
      </c>
      <c r="H5674" s="85">
        <v>201951.19</v>
      </c>
      <c r="I5674" s="85">
        <v>3837.07</v>
      </c>
      <c r="J5674" s="85">
        <v>3770.3</v>
      </c>
      <c r="K5674" s="85">
        <v>66.77</v>
      </c>
      <c r="L5674" s="146">
        <v>959.27</v>
      </c>
      <c r="M5674" s="146">
        <v>1026.04</v>
      </c>
      <c r="N5674" s="146">
        <v>0</v>
      </c>
      <c r="Y5674" s="32">
        <f t="shared" si="88"/>
        <v>1968.62</v>
      </c>
    </row>
    <row r="5675" spans="1:25" x14ac:dyDescent="0.25">
      <c r="A5675" s="83" t="s">
        <v>13343</v>
      </c>
      <c r="B5675" s="84" t="s">
        <v>5746</v>
      </c>
      <c r="C5675" s="19">
        <v>43447.82</v>
      </c>
      <c r="D5675" s="19">
        <v>825.51</v>
      </c>
      <c r="E5675" s="19">
        <v>0</v>
      </c>
      <c r="F5675" s="19">
        <v>825.51</v>
      </c>
      <c r="G5675" s="19">
        <v>0</v>
      </c>
      <c r="H5675" s="85">
        <v>157130.13</v>
      </c>
      <c r="I5675" s="85">
        <v>2985.47</v>
      </c>
      <c r="J5675" s="85">
        <v>3302.03</v>
      </c>
      <c r="K5675" s="85">
        <v>-316.56</v>
      </c>
      <c r="L5675" s="146">
        <v>746.37</v>
      </c>
      <c r="M5675" s="146">
        <v>429.81</v>
      </c>
      <c r="N5675" s="146">
        <v>0</v>
      </c>
      <c r="Y5675" s="32">
        <f t="shared" si="88"/>
        <v>1255.32</v>
      </c>
    </row>
    <row r="5676" spans="1:25" x14ac:dyDescent="0.25">
      <c r="A5676" s="83" t="s">
        <v>13344</v>
      </c>
      <c r="B5676" s="84" t="s">
        <v>5747</v>
      </c>
      <c r="C5676" s="19">
        <v>62257.22</v>
      </c>
      <c r="D5676" s="19">
        <v>1182.8900000000001</v>
      </c>
      <c r="E5676" s="19">
        <v>0</v>
      </c>
      <c r="F5676" s="19">
        <v>1182.8900000000001</v>
      </c>
      <c r="G5676" s="19">
        <v>0</v>
      </c>
      <c r="H5676" s="85">
        <v>201788.06</v>
      </c>
      <c r="I5676" s="85">
        <v>3833.97</v>
      </c>
      <c r="J5676" s="85">
        <v>4731.55</v>
      </c>
      <c r="K5676" s="85">
        <v>-897.58</v>
      </c>
      <c r="L5676" s="146">
        <v>958.49</v>
      </c>
      <c r="M5676" s="146">
        <v>60.91</v>
      </c>
      <c r="N5676" s="146">
        <v>0</v>
      </c>
      <c r="Y5676" s="32">
        <f t="shared" si="88"/>
        <v>1243.8000000000002</v>
      </c>
    </row>
    <row r="5677" spans="1:25" x14ac:dyDescent="0.25">
      <c r="A5677" s="83" t="s">
        <v>13345</v>
      </c>
      <c r="B5677" s="84" t="s">
        <v>5748</v>
      </c>
      <c r="C5677" s="19">
        <v>1633315.77</v>
      </c>
      <c r="D5677" s="19">
        <v>31033</v>
      </c>
      <c r="E5677" s="19">
        <v>0</v>
      </c>
      <c r="F5677" s="19">
        <v>31033</v>
      </c>
      <c r="G5677" s="19">
        <v>0</v>
      </c>
      <c r="H5677" s="85">
        <v>6309401.7400000002</v>
      </c>
      <c r="I5677" s="85">
        <v>119878.63</v>
      </c>
      <c r="J5677" s="85">
        <v>124132</v>
      </c>
      <c r="K5677" s="85">
        <v>-4253.37</v>
      </c>
      <c r="L5677" s="146">
        <v>29969.66</v>
      </c>
      <c r="M5677" s="146">
        <v>25716.29</v>
      </c>
      <c r="N5677" s="146">
        <v>0</v>
      </c>
      <c r="Y5677" s="32">
        <f t="shared" si="88"/>
        <v>56749.29</v>
      </c>
    </row>
    <row r="5678" spans="1:25" x14ac:dyDescent="0.25">
      <c r="A5678" s="83" t="s">
        <v>13346</v>
      </c>
      <c r="B5678" s="84" t="s">
        <v>5749</v>
      </c>
      <c r="C5678" s="19">
        <v>136109.49</v>
      </c>
      <c r="D5678" s="19">
        <v>2586.08</v>
      </c>
      <c r="E5678" s="19">
        <v>0</v>
      </c>
      <c r="F5678" s="19">
        <v>2586.08</v>
      </c>
      <c r="G5678" s="19">
        <v>0</v>
      </c>
      <c r="H5678" s="85">
        <v>542868.66</v>
      </c>
      <c r="I5678" s="85">
        <v>10314.5</v>
      </c>
      <c r="J5678" s="85">
        <v>10344.32</v>
      </c>
      <c r="K5678" s="85">
        <v>-29.82</v>
      </c>
      <c r="L5678" s="146">
        <v>2578.63</v>
      </c>
      <c r="M5678" s="146">
        <v>2548.81</v>
      </c>
      <c r="N5678" s="146">
        <v>0</v>
      </c>
      <c r="Y5678" s="32">
        <f t="shared" si="88"/>
        <v>5134.8899999999994</v>
      </c>
    </row>
    <row r="5679" spans="1:25" x14ac:dyDescent="0.25">
      <c r="A5679" s="83" t="s">
        <v>13347</v>
      </c>
      <c r="B5679" s="84" t="s">
        <v>5750</v>
      </c>
      <c r="C5679" s="19">
        <v>31476.98</v>
      </c>
      <c r="D5679" s="19">
        <v>598.05999999999995</v>
      </c>
      <c r="E5679" s="19">
        <v>0</v>
      </c>
      <c r="F5679" s="19">
        <v>598.05999999999995</v>
      </c>
      <c r="G5679" s="19">
        <v>0</v>
      </c>
      <c r="H5679" s="85">
        <v>99724.17</v>
      </c>
      <c r="I5679" s="85">
        <v>1894.76</v>
      </c>
      <c r="J5679" s="85">
        <v>2392.25</v>
      </c>
      <c r="K5679" s="85">
        <v>-497.49</v>
      </c>
      <c r="L5679" s="146">
        <v>473.69</v>
      </c>
      <c r="M5679" s="146">
        <v>0</v>
      </c>
      <c r="N5679" s="146">
        <v>23.8</v>
      </c>
      <c r="Y5679" s="32">
        <f t="shared" si="88"/>
        <v>598.05999999999995</v>
      </c>
    </row>
    <row r="5680" spans="1:25" x14ac:dyDescent="0.25">
      <c r="A5680" s="83" t="s">
        <v>13348</v>
      </c>
      <c r="B5680" s="84" t="s">
        <v>5751</v>
      </c>
      <c r="C5680" s="19">
        <v>163088.59</v>
      </c>
      <c r="D5680" s="19">
        <v>3098.68</v>
      </c>
      <c r="E5680" s="19">
        <v>0</v>
      </c>
      <c r="F5680" s="19">
        <v>3098.68</v>
      </c>
      <c r="G5680" s="19">
        <v>0</v>
      </c>
      <c r="H5680" s="85">
        <v>591533.72</v>
      </c>
      <c r="I5680" s="85">
        <v>11239.14</v>
      </c>
      <c r="J5680" s="85">
        <v>12394.73</v>
      </c>
      <c r="K5680" s="85">
        <v>-1155.5899999999999</v>
      </c>
      <c r="L5680" s="146">
        <v>2809.79</v>
      </c>
      <c r="M5680" s="146">
        <v>1654.2</v>
      </c>
      <c r="N5680" s="146">
        <v>0</v>
      </c>
      <c r="Y5680" s="32">
        <f t="shared" si="88"/>
        <v>4752.88</v>
      </c>
    </row>
    <row r="5681" spans="1:25" x14ac:dyDescent="0.25">
      <c r="A5681" s="83" t="s">
        <v>13349</v>
      </c>
      <c r="B5681" s="84" t="s">
        <v>5752</v>
      </c>
      <c r="C5681" s="19">
        <v>12881.3</v>
      </c>
      <c r="D5681" s="19">
        <v>244.75</v>
      </c>
      <c r="E5681" s="19">
        <v>0</v>
      </c>
      <c r="F5681" s="19">
        <v>244.75</v>
      </c>
      <c r="G5681" s="19">
        <v>0</v>
      </c>
      <c r="H5681" s="85">
        <v>55828.480000000003</v>
      </c>
      <c r="I5681" s="85">
        <v>1060.74</v>
      </c>
      <c r="J5681" s="85">
        <v>978.98</v>
      </c>
      <c r="K5681" s="85">
        <v>81.760000000000005</v>
      </c>
      <c r="L5681" s="146">
        <v>265.19</v>
      </c>
      <c r="M5681" s="146">
        <v>346.95</v>
      </c>
      <c r="N5681" s="146">
        <v>0</v>
      </c>
      <c r="Y5681" s="32">
        <f t="shared" si="88"/>
        <v>591.70000000000005</v>
      </c>
    </row>
    <row r="5682" spans="1:25" x14ac:dyDescent="0.25">
      <c r="A5682" s="83" t="s">
        <v>13350</v>
      </c>
      <c r="B5682" s="84" t="s">
        <v>5753</v>
      </c>
      <c r="C5682" s="19">
        <v>30045.4</v>
      </c>
      <c r="D5682" s="19">
        <v>570.86</v>
      </c>
      <c r="E5682" s="19">
        <v>0</v>
      </c>
      <c r="F5682" s="19">
        <v>570.86</v>
      </c>
      <c r="G5682" s="19">
        <v>0</v>
      </c>
      <c r="H5682" s="85">
        <v>113246.93</v>
      </c>
      <c r="I5682" s="85">
        <v>2151.69</v>
      </c>
      <c r="J5682" s="85">
        <v>2283.4499999999998</v>
      </c>
      <c r="K5682" s="85">
        <v>-131.76</v>
      </c>
      <c r="L5682" s="146">
        <v>537.91999999999996</v>
      </c>
      <c r="M5682" s="146">
        <v>406.16</v>
      </c>
      <c r="N5682" s="146">
        <v>0</v>
      </c>
      <c r="Y5682" s="32">
        <f t="shared" si="88"/>
        <v>977.02</v>
      </c>
    </row>
    <row r="5683" spans="1:25" x14ac:dyDescent="0.25">
      <c r="A5683" s="83" t="s">
        <v>13351</v>
      </c>
      <c r="B5683" s="84" t="s">
        <v>5754</v>
      </c>
      <c r="C5683" s="19">
        <v>176575.68</v>
      </c>
      <c r="D5683" s="19">
        <v>3354.94</v>
      </c>
      <c r="E5683" s="19">
        <v>0</v>
      </c>
      <c r="F5683" s="19">
        <v>3354.94</v>
      </c>
      <c r="G5683" s="19">
        <v>0</v>
      </c>
      <c r="H5683" s="85">
        <v>685919.23</v>
      </c>
      <c r="I5683" s="85">
        <v>13032.47</v>
      </c>
      <c r="J5683" s="85">
        <v>13419.75</v>
      </c>
      <c r="K5683" s="85">
        <v>-387.28</v>
      </c>
      <c r="L5683" s="146">
        <v>3258.12</v>
      </c>
      <c r="M5683" s="146">
        <v>2870.84</v>
      </c>
      <c r="N5683" s="146">
        <v>0</v>
      </c>
      <c r="Y5683" s="32">
        <f t="shared" si="88"/>
        <v>6225.7800000000007</v>
      </c>
    </row>
    <row r="5684" spans="1:25" x14ac:dyDescent="0.25">
      <c r="A5684" s="83" t="s">
        <v>13352</v>
      </c>
      <c r="B5684" s="84" t="s">
        <v>5755</v>
      </c>
      <c r="C5684" s="19">
        <v>149504.68</v>
      </c>
      <c r="D5684" s="19">
        <v>2840.59</v>
      </c>
      <c r="E5684" s="19">
        <v>0</v>
      </c>
      <c r="F5684" s="19">
        <v>2840.59</v>
      </c>
      <c r="G5684" s="19">
        <v>0</v>
      </c>
      <c r="H5684" s="85">
        <v>548566.88</v>
      </c>
      <c r="I5684" s="85">
        <v>10422.77</v>
      </c>
      <c r="J5684" s="85">
        <v>11362.36</v>
      </c>
      <c r="K5684" s="85">
        <v>-939.59</v>
      </c>
      <c r="L5684" s="146">
        <v>2605.69</v>
      </c>
      <c r="M5684" s="146">
        <v>1666.1</v>
      </c>
      <c r="N5684" s="146">
        <v>0</v>
      </c>
      <c r="Y5684" s="32">
        <f t="shared" si="88"/>
        <v>4506.6900000000005</v>
      </c>
    </row>
    <row r="5685" spans="1:25" x14ac:dyDescent="0.25">
      <c r="A5685" s="83" t="s">
        <v>13353</v>
      </c>
      <c r="B5685" s="84" t="s">
        <v>5756</v>
      </c>
      <c r="C5685" s="19">
        <v>33449.26</v>
      </c>
      <c r="D5685" s="19">
        <v>635.54</v>
      </c>
      <c r="E5685" s="19">
        <v>0</v>
      </c>
      <c r="F5685" s="19">
        <v>635.54</v>
      </c>
      <c r="G5685" s="19">
        <v>0</v>
      </c>
      <c r="H5685" s="85">
        <v>119487.51</v>
      </c>
      <c r="I5685" s="85">
        <v>2270.2600000000002</v>
      </c>
      <c r="J5685" s="85">
        <v>2542.14</v>
      </c>
      <c r="K5685" s="85">
        <v>-271.88</v>
      </c>
      <c r="L5685" s="146">
        <v>567.57000000000005</v>
      </c>
      <c r="M5685" s="146">
        <v>295.69</v>
      </c>
      <c r="N5685" s="146">
        <v>0</v>
      </c>
      <c r="Y5685" s="32">
        <f t="shared" si="88"/>
        <v>931.23</v>
      </c>
    </row>
    <row r="5686" spans="1:25" x14ac:dyDescent="0.25">
      <c r="A5686" s="83" t="s">
        <v>13354</v>
      </c>
      <c r="B5686" s="84" t="s">
        <v>5757</v>
      </c>
      <c r="C5686" s="19">
        <v>73711.429999999993</v>
      </c>
      <c r="D5686" s="19">
        <v>1400.52</v>
      </c>
      <c r="E5686" s="19">
        <v>0</v>
      </c>
      <c r="F5686" s="19">
        <v>1400.52</v>
      </c>
      <c r="G5686" s="19">
        <v>0</v>
      </c>
      <c r="H5686" s="85">
        <v>217939.66</v>
      </c>
      <c r="I5686" s="85">
        <v>4140.8500000000004</v>
      </c>
      <c r="J5686" s="85">
        <v>5602.07</v>
      </c>
      <c r="K5686" s="85">
        <v>-1461.22</v>
      </c>
      <c r="L5686" s="146">
        <v>1035.21</v>
      </c>
      <c r="M5686" s="146">
        <v>0</v>
      </c>
      <c r="N5686" s="146">
        <v>426.01</v>
      </c>
      <c r="Y5686" s="32">
        <f t="shared" si="88"/>
        <v>1400.52</v>
      </c>
    </row>
    <row r="5687" spans="1:25" x14ac:dyDescent="0.25">
      <c r="A5687" s="83" t="s">
        <v>13355</v>
      </c>
      <c r="B5687" s="84" t="s">
        <v>5758</v>
      </c>
      <c r="C5687" s="19">
        <v>35003.11</v>
      </c>
      <c r="D5687" s="19">
        <v>665.06</v>
      </c>
      <c r="E5687" s="19">
        <v>0</v>
      </c>
      <c r="F5687" s="19">
        <v>665.06</v>
      </c>
      <c r="G5687" s="19">
        <v>0</v>
      </c>
      <c r="H5687" s="85">
        <v>132588.18</v>
      </c>
      <c r="I5687" s="85">
        <v>2519.1799999999998</v>
      </c>
      <c r="J5687" s="85">
        <v>2660.24</v>
      </c>
      <c r="K5687" s="85">
        <v>-141.06</v>
      </c>
      <c r="L5687" s="146">
        <v>629.79999999999995</v>
      </c>
      <c r="M5687" s="146">
        <v>488.74</v>
      </c>
      <c r="N5687" s="146">
        <v>0</v>
      </c>
      <c r="Y5687" s="32">
        <f t="shared" si="88"/>
        <v>1153.8</v>
      </c>
    </row>
    <row r="5688" spans="1:25" x14ac:dyDescent="0.25">
      <c r="A5688" s="83" t="s">
        <v>13356</v>
      </c>
      <c r="B5688" s="84" t="s">
        <v>5759</v>
      </c>
      <c r="C5688" s="19">
        <v>112678.91</v>
      </c>
      <c r="D5688" s="19">
        <v>2140.9</v>
      </c>
      <c r="E5688" s="19">
        <v>0</v>
      </c>
      <c r="F5688" s="19">
        <v>2140.9</v>
      </c>
      <c r="G5688" s="19">
        <v>0</v>
      </c>
      <c r="H5688" s="85">
        <v>427051.97</v>
      </c>
      <c r="I5688" s="85">
        <v>8113.99</v>
      </c>
      <c r="J5688" s="85">
        <v>8563.6</v>
      </c>
      <c r="K5688" s="85">
        <v>-449.61</v>
      </c>
      <c r="L5688" s="146">
        <v>2028.5</v>
      </c>
      <c r="M5688" s="146">
        <v>1578.89</v>
      </c>
      <c r="N5688" s="146">
        <v>0</v>
      </c>
      <c r="Y5688" s="32">
        <f t="shared" si="88"/>
        <v>3719.79</v>
      </c>
    </row>
    <row r="5689" spans="1:25" x14ac:dyDescent="0.25">
      <c r="A5689" s="83" t="s">
        <v>13357</v>
      </c>
      <c r="B5689" s="84" t="s">
        <v>5760</v>
      </c>
      <c r="C5689" s="19">
        <v>347117.71</v>
      </c>
      <c r="D5689" s="19">
        <v>6595.24</v>
      </c>
      <c r="E5689" s="19">
        <v>0</v>
      </c>
      <c r="F5689" s="19">
        <v>6595.24</v>
      </c>
      <c r="G5689" s="19">
        <v>0</v>
      </c>
      <c r="H5689" s="85">
        <v>1294053.1000000001</v>
      </c>
      <c r="I5689" s="85">
        <v>24587.01</v>
      </c>
      <c r="J5689" s="85">
        <v>26380.95</v>
      </c>
      <c r="K5689" s="85">
        <v>-1793.94</v>
      </c>
      <c r="L5689" s="146">
        <v>6146.75</v>
      </c>
      <c r="M5689" s="146">
        <v>4352.8100000000004</v>
      </c>
      <c r="N5689" s="146">
        <v>0</v>
      </c>
      <c r="Y5689" s="32">
        <f t="shared" si="88"/>
        <v>10948.05</v>
      </c>
    </row>
    <row r="5690" spans="1:25" x14ac:dyDescent="0.25">
      <c r="A5690" s="83" t="s">
        <v>13358</v>
      </c>
      <c r="B5690" s="84" t="s">
        <v>5761</v>
      </c>
      <c r="C5690" s="19">
        <v>635100.80000000005</v>
      </c>
      <c r="D5690" s="19">
        <v>12066.92</v>
      </c>
      <c r="E5690" s="19">
        <v>0</v>
      </c>
      <c r="F5690" s="19">
        <v>12066.92</v>
      </c>
      <c r="G5690" s="19">
        <v>0</v>
      </c>
      <c r="H5690" s="85">
        <v>2440929.0099999998</v>
      </c>
      <c r="I5690" s="85">
        <v>46377.65</v>
      </c>
      <c r="J5690" s="85">
        <v>48267.66</v>
      </c>
      <c r="K5690" s="85">
        <v>-1890.01</v>
      </c>
      <c r="L5690" s="146">
        <v>11594.41</v>
      </c>
      <c r="M5690" s="146">
        <v>9704.4</v>
      </c>
      <c r="N5690" s="146">
        <v>0</v>
      </c>
      <c r="Y5690" s="32">
        <f t="shared" si="88"/>
        <v>21771.32</v>
      </c>
    </row>
    <row r="5691" spans="1:25" x14ac:dyDescent="0.25">
      <c r="A5691" s="83" t="s">
        <v>13359</v>
      </c>
      <c r="B5691" s="84" t="s">
        <v>5762</v>
      </c>
      <c r="C5691" s="19">
        <v>189321.03</v>
      </c>
      <c r="D5691" s="19">
        <v>3597.1</v>
      </c>
      <c r="E5691" s="19">
        <v>0</v>
      </c>
      <c r="F5691" s="19">
        <v>3597.1</v>
      </c>
      <c r="G5691" s="19">
        <v>0</v>
      </c>
      <c r="H5691" s="85">
        <v>731076.63</v>
      </c>
      <c r="I5691" s="85">
        <v>13890.46</v>
      </c>
      <c r="J5691" s="85">
        <v>14388.4</v>
      </c>
      <c r="K5691" s="85">
        <v>-497.94</v>
      </c>
      <c r="L5691" s="146">
        <v>3472.62</v>
      </c>
      <c r="M5691" s="146">
        <v>2974.68</v>
      </c>
      <c r="N5691" s="146">
        <v>0</v>
      </c>
      <c r="Y5691" s="32">
        <f t="shared" si="88"/>
        <v>6571.78</v>
      </c>
    </row>
    <row r="5692" spans="1:25" x14ac:dyDescent="0.25">
      <c r="A5692" s="83" t="s">
        <v>13360</v>
      </c>
      <c r="B5692" s="84" t="s">
        <v>5763</v>
      </c>
      <c r="C5692" s="19">
        <v>128499.81</v>
      </c>
      <c r="D5692" s="19">
        <v>2441.5</v>
      </c>
      <c r="E5692" s="19">
        <v>0</v>
      </c>
      <c r="F5692" s="19">
        <v>2441.5</v>
      </c>
      <c r="G5692" s="19">
        <v>0</v>
      </c>
      <c r="H5692" s="85">
        <v>522828.45</v>
      </c>
      <c r="I5692" s="85">
        <v>9933.74</v>
      </c>
      <c r="J5692" s="85">
        <v>9765.99</v>
      </c>
      <c r="K5692" s="85">
        <v>167.75</v>
      </c>
      <c r="L5692" s="146">
        <v>2483.44</v>
      </c>
      <c r="M5692" s="146">
        <v>2651.19</v>
      </c>
      <c r="N5692" s="146">
        <v>0</v>
      </c>
      <c r="Y5692" s="32">
        <f t="shared" si="88"/>
        <v>5092.6900000000005</v>
      </c>
    </row>
    <row r="5693" spans="1:25" x14ac:dyDescent="0.25">
      <c r="A5693" s="83" t="s">
        <v>13361</v>
      </c>
      <c r="B5693" s="84" t="s">
        <v>5764</v>
      </c>
      <c r="C5693" s="19">
        <v>154384.28</v>
      </c>
      <c r="D5693" s="19">
        <v>2933.3</v>
      </c>
      <c r="E5693" s="19">
        <v>0</v>
      </c>
      <c r="F5693" s="19">
        <v>2933.3</v>
      </c>
      <c r="G5693" s="19">
        <v>0</v>
      </c>
      <c r="H5693" s="85">
        <v>561873.17000000004</v>
      </c>
      <c r="I5693" s="85">
        <v>10675.59</v>
      </c>
      <c r="J5693" s="85">
        <v>11733.21</v>
      </c>
      <c r="K5693" s="85">
        <v>-1057.6199999999999</v>
      </c>
      <c r="L5693" s="146">
        <v>2668.9</v>
      </c>
      <c r="M5693" s="146">
        <v>1611.28</v>
      </c>
      <c r="N5693" s="146">
        <v>0</v>
      </c>
      <c r="Y5693" s="32">
        <f t="shared" si="88"/>
        <v>4544.58</v>
      </c>
    </row>
    <row r="5694" spans="1:25" x14ac:dyDescent="0.25">
      <c r="A5694" s="83" t="s">
        <v>13362</v>
      </c>
      <c r="B5694" s="84" t="s">
        <v>5765</v>
      </c>
      <c r="C5694" s="19">
        <v>548025.76</v>
      </c>
      <c r="D5694" s="19">
        <v>10412.49</v>
      </c>
      <c r="E5694" s="19">
        <v>0</v>
      </c>
      <c r="F5694" s="19">
        <v>10412.49</v>
      </c>
      <c r="G5694" s="19">
        <v>0</v>
      </c>
      <c r="H5694" s="85">
        <v>2088623.45</v>
      </c>
      <c r="I5694" s="85">
        <v>39683.85</v>
      </c>
      <c r="J5694" s="85">
        <v>41649.96</v>
      </c>
      <c r="K5694" s="85">
        <v>-1966.11</v>
      </c>
      <c r="L5694" s="146">
        <v>9920.9599999999991</v>
      </c>
      <c r="M5694" s="146">
        <v>7954.85</v>
      </c>
      <c r="N5694" s="146">
        <v>0</v>
      </c>
      <c r="Y5694" s="32">
        <f t="shared" si="88"/>
        <v>18367.34</v>
      </c>
    </row>
    <row r="5695" spans="1:25" x14ac:dyDescent="0.25">
      <c r="A5695" s="83" t="s">
        <v>13363</v>
      </c>
      <c r="B5695" s="84" t="s">
        <v>5766</v>
      </c>
      <c r="C5695" s="19">
        <v>61257.54</v>
      </c>
      <c r="D5695" s="19">
        <v>1163.8900000000001</v>
      </c>
      <c r="E5695" s="19">
        <v>0</v>
      </c>
      <c r="F5695" s="19">
        <v>1163.8900000000001</v>
      </c>
      <c r="G5695" s="19">
        <v>0</v>
      </c>
      <c r="H5695" s="85">
        <v>218439.17</v>
      </c>
      <c r="I5695" s="85">
        <v>4150.34</v>
      </c>
      <c r="J5695" s="85">
        <v>4655.57</v>
      </c>
      <c r="K5695" s="85">
        <v>-505.23</v>
      </c>
      <c r="L5695" s="146">
        <v>1037.5899999999999</v>
      </c>
      <c r="M5695" s="146">
        <v>532.36</v>
      </c>
      <c r="N5695" s="146">
        <v>0</v>
      </c>
      <c r="Y5695" s="32">
        <f t="shared" si="88"/>
        <v>1696.25</v>
      </c>
    </row>
    <row r="5696" spans="1:25" x14ac:dyDescent="0.25">
      <c r="A5696" s="83" t="s">
        <v>13364</v>
      </c>
      <c r="B5696" s="84" t="s">
        <v>5767</v>
      </c>
      <c r="C5696" s="19">
        <v>194627.17</v>
      </c>
      <c r="D5696" s="19">
        <v>3697.92</v>
      </c>
      <c r="E5696" s="19">
        <v>0</v>
      </c>
      <c r="F5696" s="19">
        <v>3697.92</v>
      </c>
      <c r="G5696" s="19">
        <v>0</v>
      </c>
      <c r="H5696" s="85">
        <v>720509.81</v>
      </c>
      <c r="I5696" s="85">
        <v>13689.69</v>
      </c>
      <c r="J5696" s="85">
        <v>14791.66</v>
      </c>
      <c r="K5696" s="85">
        <v>-1101.97</v>
      </c>
      <c r="L5696" s="146">
        <v>3422.42</v>
      </c>
      <c r="M5696" s="146">
        <v>2320.4499999999998</v>
      </c>
      <c r="N5696" s="146">
        <v>0</v>
      </c>
      <c r="Y5696" s="32">
        <f t="shared" si="88"/>
        <v>6018.37</v>
      </c>
    </row>
    <row r="5697" spans="1:25" x14ac:dyDescent="0.25">
      <c r="A5697" s="83" t="s">
        <v>13365</v>
      </c>
      <c r="B5697" s="84" t="s">
        <v>5768</v>
      </c>
      <c r="C5697" s="19">
        <v>453537.13</v>
      </c>
      <c r="D5697" s="19">
        <v>8617.2099999999991</v>
      </c>
      <c r="E5697" s="19">
        <v>0</v>
      </c>
      <c r="F5697" s="19">
        <v>8617.2099999999991</v>
      </c>
      <c r="G5697" s="19">
        <v>0</v>
      </c>
      <c r="H5697" s="85">
        <v>1514963.62</v>
      </c>
      <c r="I5697" s="85">
        <v>28784.31</v>
      </c>
      <c r="J5697" s="85">
        <v>34468.82</v>
      </c>
      <c r="K5697" s="85">
        <v>-5684.51</v>
      </c>
      <c r="L5697" s="146">
        <v>7196.08</v>
      </c>
      <c r="M5697" s="146">
        <v>1511.57</v>
      </c>
      <c r="N5697" s="146">
        <v>0</v>
      </c>
      <c r="Y5697" s="32">
        <f t="shared" si="88"/>
        <v>10128.779999999999</v>
      </c>
    </row>
    <row r="5698" spans="1:25" x14ac:dyDescent="0.25">
      <c r="A5698" s="83" t="s">
        <v>13366</v>
      </c>
      <c r="B5698" s="84" t="s">
        <v>5769</v>
      </c>
      <c r="C5698" s="19">
        <v>66178.67</v>
      </c>
      <c r="D5698" s="19">
        <v>1257.4000000000001</v>
      </c>
      <c r="E5698" s="19">
        <v>0</v>
      </c>
      <c r="F5698" s="19">
        <v>1257.4000000000001</v>
      </c>
      <c r="G5698" s="19">
        <v>0</v>
      </c>
      <c r="H5698" s="85">
        <v>226006.6</v>
      </c>
      <c r="I5698" s="85">
        <v>4294.13</v>
      </c>
      <c r="J5698" s="85">
        <v>5029.58</v>
      </c>
      <c r="K5698" s="85">
        <v>-735.45</v>
      </c>
      <c r="L5698" s="146">
        <v>1073.53</v>
      </c>
      <c r="M5698" s="146">
        <v>338.08</v>
      </c>
      <c r="N5698" s="146">
        <v>0</v>
      </c>
      <c r="Y5698" s="32">
        <f t="shared" si="88"/>
        <v>1595.48</v>
      </c>
    </row>
    <row r="5699" spans="1:25" x14ac:dyDescent="0.25">
      <c r="A5699" s="83" t="s">
        <v>13367</v>
      </c>
      <c r="B5699" s="84" t="s">
        <v>5770</v>
      </c>
      <c r="C5699" s="19">
        <v>31829.95</v>
      </c>
      <c r="D5699" s="19">
        <v>604.77</v>
      </c>
      <c r="E5699" s="19">
        <v>0</v>
      </c>
      <c r="F5699" s="19">
        <v>604.77</v>
      </c>
      <c r="G5699" s="19">
        <v>0</v>
      </c>
      <c r="H5699" s="85">
        <v>106619.4</v>
      </c>
      <c r="I5699" s="85">
        <v>2025.77</v>
      </c>
      <c r="J5699" s="85">
        <v>2419.08</v>
      </c>
      <c r="K5699" s="85">
        <v>-393.31</v>
      </c>
      <c r="L5699" s="146">
        <v>506.44</v>
      </c>
      <c r="M5699" s="146">
        <v>113.13</v>
      </c>
      <c r="N5699" s="146">
        <v>0</v>
      </c>
      <c r="Y5699" s="32">
        <f t="shared" si="88"/>
        <v>717.9</v>
      </c>
    </row>
    <row r="5700" spans="1:25" x14ac:dyDescent="0.25">
      <c r="A5700" s="83" t="s">
        <v>13368</v>
      </c>
      <c r="B5700" s="84" t="s">
        <v>5771</v>
      </c>
      <c r="C5700" s="19">
        <v>118062.58</v>
      </c>
      <c r="D5700" s="19">
        <v>2243.19</v>
      </c>
      <c r="E5700" s="19">
        <v>0</v>
      </c>
      <c r="F5700" s="19">
        <v>2243.19</v>
      </c>
      <c r="G5700" s="19">
        <v>0</v>
      </c>
      <c r="H5700" s="85">
        <v>429597.07</v>
      </c>
      <c r="I5700" s="85">
        <v>8162.34</v>
      </c>
      <c r="J5700" s="85">
        <v>8972.76</v>
      </c>
      <c r="K5700" s="85">
        <v>-810.42</v>
      </c>
      <c r="L5700" s="146">
        <v>2040.59</v>
      </c>
      <c r="M5700" s="146">
        <v>1230.17</v>
      </c>
      <c r="N5700" s="146">
        <v>0</v>
      </c>
      <c r="Y5700" s="32">
        <f t="shared" si="88"/>
        <v>3473.36</v>
      </c>
    </row>
    <row r="5701" spans="1:25" x14ac:dyDescent="0.25">
      <c r="A5701" s="83" t="s">
        <v>13369</v>
      </c>
      <c r="B5701" s="84" t="s">
        <v>5772</v>
      </c>
      <c r="C5701" s="19">
        <v>81539.97</v>
      </c>
      <c r="D5701" s="19">
        <v>1549.26</v>
      </c>
      <c r="E5701" s="19">
        <v>0</v>
      </c>
      <c r="F5701" s="19">
        <v>1549.26</v>
      </c>
      <c r="G5701" s="19">
        <v>0</v>
      </c>
      <c r="H5701" s="85">
        <v>318159.27</v>
      </c>
      <c r="I5701" s="85">
        <v>6045.03</v>
      </c>
      <c r="J5701" s="85">
        <v>6197.04</v>
      </c>
      <c r="K5701" s="85">
        <v>-152.01</v>
      </c>
      <c r="L5701" s="146">
        <v>1511.26</v>
      </c>
      <c r="M5701" s="146">
        <v>1359.25</v>
      </c>
      <c r="N5701" s="146">
        <v>0</v>
      </c>
      <c r="Y5701" s="32">
        <f t="shared" si="88"/>
        <v>2908.51</v>
      </c>
    </row>
    <row r="5702" spans="1:25" x14ac:dyDescent="0.25">
      <c r="A5702" s="83" t="s">
        <v>13370</v>
      </c>
      <c r="B5702" s="84" t="s">
        <v>5773</v>
      </c>
      <c r="C5702" s="19">
        <v>410037.5</v>
      </c>
      <c r="D5702" s="19">
        <v>7790.71</v>
      </c>
      <c r="E5702" s="19">
        <v>0</v>
      </c>
      <c r="F5702" s="19">
        <v>7790.71</v>
      </c>
      <c r="G5702" s="19">
        <v>0</v>
      </c>
      <c r="H5702" s="85">
        <v>1552987.84</v>
      </c>
      <c r="I5702" s="85">
        <v>29506.77</v>
      </c>
      <c r="J5702" s="85">
        <v>31162.85</v>
      </c>
      <c r="K5702" s="85">
        <v>-1656.08</v>
      </c>
      <c r="L5702" s="146">
        <v>7376.69</v>
      </c>
      <c r="M5702" s="146">
        <v>5720.61</v>
      </c>
      <c r="N5702" s="146">
        <v>0</v>
      </c>
      <c r="Y5702" s="32">
        <f t="shared" si="88"/>
        <v>13511.32</v>
      </c>
    </row>
    <row r="5703" spans="1:25" x14ac:dyDescent="0.25">
      <c r="A5703" s="83" t="s">
        <v>13371</v>
      </c>
      <c r="B5703" s="84" t="s">
        <v>5774</v>
      </c>
      <c r="C5703" s="19">
        <v>15927.13</v>
      </c>
      <c r="D5703" s="19">
        <v>302.62</v>
      </c>
      <c r="E5703" s="19">
        <v>0</v>
      </c>
      <c r="F5703" s="19">
        <v>302.62</v>
      </c>
      <c r="G5703" s="19">
        <v>0</v>
      </c>
      <c r="H5703" s="85">
        <v>65315.17</v>
      </c>
      <c r="I5703" s="85">
        <v>1240.99</v>
      </c>
      <c r="J5703" s="85">
        <v>1210.46</v>
      </c>
      <c r="K5703" s="85">
        <v>30.53</v>
      </c>
      <c r="L5703" s="146">
        <v>310.25</v>
      </c>
      <c r="M5703" s="146">
        <v>340.78</v>
      </c>
      <c r="N5703" s="146">
        <v>0</v>
      </c>
      <c r="Y5703" s="32">
        <f t="shared" si="88"/>
        <v>643.4</v>
      </c>
    </row>
    <row r="5704" spans="1:25" x14ac:dyDescent="0.25">
      <c r="A5704" s="83" t="s">
        <v>13372</v>
      </c>
      <c r="B5704" s="84" t="s">
        <v>5775</v>
      </c>
      <c r="C5704" s="19">
        <v>52323.31</v>
      </c>
      <c r="D5704" s="19">
        <v>994.14</v>
      </c>
      <c r="E5704" s="19">
        <v>0</v>
      </c>
      <c r="F5704" s="19">
        <v>994.14</v>
      </c>
      <c r="G5704" s="19">
        <v>0</v>
      </c>
      <c r="H5704" s="85">
        <v>189269.2</v>
      </c>
      <c r="I5704" s="85">
        <v>3596.11</v>
      </c>
      <c r="J5704" s="85">
        <v>3976.57</v>
      </c>
      <c r="K5704" s="85">
        <v>-380.46</v>
      </c>
      <c r="L5704" s="146">
        <v>899.03</v>
      </c>
      <c r="M5704" s="146">
        <v>518.57000000000005</v>
      </c>
      <c r="N5704" s="146">
        <v>0</v>
      </c>
      <c r="Y5704" s="32">
        <f t="shared" si="88"/>
        <v>1512.71</v>
      </c>
    </row>
    <row r="5705" spans="1:25" x14ac:dyDescent="0.25">
      <c r="A5705" s="83" t="s">
        <v>13373</v>
      </c>
      <c r="B5705" s="84" t="s">
        <v>5776</v>
      </c>
      <c r="C5705" s="19">
        <v>132986.65</v>
      </c>
      <c r="D5705" s="19">
        <v>2526.75</v>
      </c>
      <c r="E5705" s="19">
        <v>0</v>
      </c>
      <c r="F5705" s="19">
        <v>2526.75</v>
      </c>
      <c r="G5705" s="19">
        <v>0</v>
      </c>
      <c r="H5705" s="85">
        <v>498291.92</v>
      </c>
      <c r="I5705" s="85">
        <v>9467.5499999999993</v>
      </c>
      <c r="J5705" s="85">
        <v>10106.99</v>
      </c>
      <c r="K5705" s="85">
        <v>-639.44000000000005</v>
      </c>
      <c r="L5705" s="146">
        <v>2366.89</v>
      </c>
      <c r="M5705" s="146">
        <v>1727.45</v>
      </c>
      <c r="N5705" s="146">
        <v>0</v>
      </c>
      <c r="Y5705" s="32">
        <f t="shared" si="88"/>
        <v>4254.2</v>
      </c>
    </row>
    <row r="5706" spans="1:25" x14ac:dyDescent="0.25">
      <c r="A5706" s="83" t="s">
        <v>13374</v>
      </c>
      <c r="B5706" s="84" t="s">
        <v>5777</v>
      </c>
      <c r="C5706" s="19">
        <v>122511.91</v>
      </c>
      <c r="D5706" s="19">
        <v>2327.73</v>
      </c>
      <c r="E5706" s="19">
        <v>0</v>
      </c>
      <c r="F5706" s="19">
        <v>2327.73</v>
      </c>
      <c r="G5706" s="19">
        <v>0</v>
      </c>
      <c r="H5706" s="85">
        <v>447557.24</v>
      </c>
      <c r="I5706" s="85">
        <v>8503.59</v>
      </c>
      <c r="J5706" s="85">
        <v>9310.9</v>
      </c>
      <c r="K5706" s="85">
        <v>-807.31</v>
      </c>
      <c r="L5706" s="146">
        <v>2125.9</v>
      </c>
      <c r="M5706" s="146">
        <v>1318.59</v>
      </c>
      <c r="N5706" s="146">
        <v>0</v>
      </c>
      <c r="Y5706" s="32">
        <f t="shared" si="88"/>
        <v>3646.3199999999997</v>
      </c>
    </row>
    <row r="5707" spans="1:25" x14ac:dyDescent="0.25">
      <c r="A5707" s="83" t="s">
        <v>13375</v>
      </c>
      <c r="B5707" s="84" t="s">
        <v>5778</v>
      </c>
      <c r="C5707" s="19">
        <v>567516.1</v>
      </c>
      <c r="D5707" s="19">
        <v>10782.81</v>
      </c>
      <c r="E5707" s="19">
        <v>0</v>
      </c>
      <c r="F5707" s="19">
        <v>10782.81</v>
      </c>
      <c r="G5707" s="19">
        <v>0</v>
      </c>
      <c r="H5707" s="85">
        <v>2174585.2400000002</v>
      </c>
      <c r="I5707" s="85">
        <v>41317.120000000003</v>
      </c>
      <c r="J5707" s="85">
        <v>43131.22</v>
      </c>
      <c r="K5707" s="85">
        <v>-1814.1</v>
      </c>
      <c r="L5707" s="146">
        <v>10329.280000000001</v>
      </c>
      <c r="M5707" s="146">
        <v>8515.18</v>
      </c>
      <c r="N5707" s="146">
        <v>0</v>
      </c>
      <c r="Y5707" s="32">
        <f t="shared" si="88"/>
        <v>19297.989999999998</v>
      </c>
    </row>
    <row r="5708" spans="1:25" x14ac:dyDescent="0.25">
      <c r="A5708" s="83" t="s">
        <v>13376</v>
      </c>
      <c r="B5708" s="84" t="s">
        <v>5779</v>
      </c>
      <c r="C5708" s="19">
        <v>23715.17</v>
      </c>
      <c r="D5708" s="19">
        <v>450.59</v>
      </c>
      <c r="E5708" s="19">
        <v>0</v>
      </c>
      <c r="F5708" s="19">
        <v>450.59</v>
      </c>
      <c r="G5708" s="19">
        <v>0</v>
      </c>
      <c r="H5708" s="85">
        <v>85790.64</v>
      </c>
      <c r="I5708" s="85">
        <v>1630.02</v>
      </c>
      <c r="J5708" s="85">
        <v>1802.35</v>
      </c>
      <c r="K5708" s="85">
        <v>-172.33</v>
      </c>
      <c r="L5708" s="146">
        <v>407.51</v>
      </c>
      <c r="M5708" s="146">
        <v>235.18</v>
      </c>
      <c r="N5708" s="146">
        <v>0</v>
      </c>
      <c r="Y5708" s="32">
        <f t="shared" si="88"/>
        <v>685.77</v>
      </c>
    </row>
    <row r="5709" spans="1:25" x14ac:dyDescent="0.25">
      <c r="A5709" s="83" t="s">
        <v>13377</v>
      </c>
      <c r="B5709" s="84" t="s">
        <v>5780</v>
      </c>
      <c r="C5709" s="19">
        <v>32358.77</v>
      </c>
      <c r="D5709" s="19">
        <v>614.82000000000005</v>
      </c>
      <c r="E5709" s="19">
        <v>0</v>
      </c>
      <c r="F5709" s="19">
        <v>614.82000000000005</v>
      </c>
      <c r="G5709" s="19">
        <v>0</v>
      </c>
      <c r="H5709" s="85">
        <v>112293.93</v>
      </c>
      <c r="I5709" s="85">
        <v>2133.58</v>
      </c>
      <c r="J5709" s="85">
        <v>2459.27</v>
      </c>
      <c r="K5709" s="85">
        <v>-325.69</v>
      </c>
      <c r="L5709" s="146">
        <v>533.4</v>
      </c>
      <c r="M5709" s="146">
        <v>207.71</v>
      </c>
      <c r="N5709" s="146">
        <v>0</v>
      </c>
      <c r="Y5709" s="32">
        <f t="shared" si="88"/>
        <v>822.53000000000009</v>
      </c>
    </row>
    <row r="5710" spans="1:25" x14ac:dyDescent="0.25">
      <c r="A5710" s="83" t="s">
        <v>13378</v>
      </c>
      <c r="B5710" s="84" t="s">
        <v>5781</v>
      </c>
      <c r="C5710" s="19">
        <v>22289.56</v>
      </c>
      <c r="D5710" s="19">
        <v>423.5</v>
      </c>
      <c r="E5710" s="19">
        <v>0</v>
      </c>
      <c r="F5710" s="19">
        <v>423.5</v>
      </c>
      <c r="G5710" s="19">
        <v>0</v>
      </c>
      <c r="H5710" s="85">
        <v>91636.03</v>
      </c>
      <c r="I5710" s="85">
        <v>1741.08</v>
      </c>
      <c r="J5710" s="85">
        <v>1694.01</v>
      </c>
      <c r="K5710" s="85">
        <v>47.07</v>
      </c>
      <c r="L5710" s="146">
        <v>435.27</v>
      </c>
      <c r="M5710" s="146">
        <v>482.34</v>
      </c>
      <c r="N5710" s="146">
        <v>0</v>
      </c>
      <c r="Y5710" s="32">
        <f t="shared" si="88"/>
        <v>905.83999999999992</v>
      </c>
    </row>
    <row r="5711" spans="1:25" x14ac:dyDescent="0.25">
      <c r="A5711" s="83" t="s">
        <v>13379</v>
      </c>
      <c r="B5711" s="84" t="s">
        <v>5782</v>
      </c>
      <c r="C5711" s="19">
        <v>2615000.64</v>
      </c>
      <c r="D5711" s="19">
        <v>49685.01</v>
      </c>
      <c r="E5711" s="19">
        <v>0</v>
      </c>
      <c r="F5711" s="19">
        <v>49685.01</v>
      </c>
      <c r="G5711" s="19">
        <v>0</v>
      </c>
      <c r="H5711" s="85">
        <v>10528458.380000001</v>
      </c>
      <c r="I5711" s="85">
        <v>200040.71</v>
      </c>
      <c r="J5711" s="85">
        <v>198740.05</v>
      </c>
      <c r="K5711" s="85">
        <v>1300.6600000000001</v>
      </c>
      <c r="L5711" s="146">
        <v>50010.18</v>
      </c>
      <c r="M5711" s="146">
        <v>51310.84</v>
      </c>
      <c r="N5711" s="146">
        <v>0</v>
      </c>
      <c r="Y5711" s="32">
        <f t="shared" si="88"/>
        <v>100995.85</v>
      </c>
    </row>
    <row r="5712" spans="1:25" x14ac:dyDescent="0.25">
      <c r="A5712" s="83" t="s">
        <v>13380</v>
      </c>
      <c r="B5712" s="84" t="s">
        <v>5783</v>
      </c>
      <c r="C5712" s="19">
        <v>746946.55</v>
      </c>
      <c r="D5712" s="19">
        <v>14191.99</v>
      </c>
      <c r="E5712" s="19">
        <v>0</v>
      </c>
      <c r="F5712" s="19">
        <v>14191.99</v>
      </c>
      <c r="G5712" s="19">
        <v>0</v>
      </c>
      <c r="H5712" s="85">
        <v>2628548.69</v>
      </c>
      <c r="I5712" s="85">
        <v>49942.43</v>
      </c>
      <c r="J5712" s="85">
        <v>56767.94</v>
      </c>
      <c r="K5712" s="85">
        <v>-6825.51</v>
      </c>
      <c r="L5712" s="146">
        <v>12485.61</v>
      </c>
      <c r="M5712" s="146">
        <v>5660.1</v>
      </c>
      <c r="N5712" s="146">
        <v>0</v>
      </c>
      <c r="Y5712" s="32">
        <f t="shared" si="88"/>
        <v>19852.09</v>
      </c>
    </row>
    <row r="5713" spans="1:25" x14ac:dyDescent="0.25">
      <c r="A5713" s="83" t="s">
        <v>13381</v>
      </c>
      <c r="B5713" s="84" t="s">
        <v>5784</v>
      </c>
      <c r="C5713" s="19">
        <v>572816.38</v>
      </c>
      <c r="D5713" s="19">
        <v>10883.51</v>
      </c>
      <c r="E5713" s="19">
        <v>0</v>
      </c>
      <c r="F5713" s="19">
        <v>10883.51</v>
      </c>
      <c r="G5713" s="19">
        <v>0</v>
      </c>
      <c r="H5713" s="85">
        <v>2157714.7799999998</v>
      </c>
      <c r="I5713" s="85">
        <v>40996.58</v>
      </c>
      <c r="J5713" s="85">
        <v>43534.05</v>
      </c>
      <c r="K5713" s="85">
        <v>-2537.4699999999998</v>
      </c>
      <c r="L5713" s="146">
        <v>10249.15</v>
      </c>
      <c r="M5713" s="146">
        <v>7711.68</v>
      </c>
      <c r="N5713" s="146">
        <v>0</v>
      </c>
      <c r="Y5713" s="32">
        <f t="shared" ref="Y5713:Y5776" si="89">F5713+M5713+R5713+W5713</f>
        <v>18595.190000000002</v>
      </c>
    </row>
    <row r="5714" spans="1:25" x14ac:dyDescent="0.25">
      <c r="A5714" s="83" t="s">
        <v>13382</v>
      </c>
      <c r="B5714" s="84" t="s">
        <v>5785</v>
      </c>
      <c r="C5714" s="19">
        <v>191148.57</v>
      </c>
      <c r="D5714" s="19">
        <v>3631.82</v>
      </c>
      <c r="E5714" s="19">
        <v>0</v>
      </c>
      <c r="F5714" s="19">
        <v>3631.82</v>
      </c>
      <c r="G5714" s="19">
        <v>0</v>
      </c>
      <c r="H5714" s="85">
        <v>612399.53</v>
      </c>
      <c r="I5714" s="85">
        <v>11635.59</v>
      </c>
      <c r="J5714" s="85">
        <v>14527.29</v>
      </c>
      <c r="K5714" s="85">
        <v>-2891.7</v>
      </c>
      <c r="L5714" s="146">
        <v>2908.9</v>
      </c>
      <c r="M5714" s="146">
        <v>17.2</v>
      </c>
      <c r="N5714" s="146">
        <v>0</v>
      </c>
      <c r="Y5714" s="32">
        <f t="shared" si="89"/>
        <v>3649.02</v>
      </c>
    </row>
    <row r="5715" spans="1:25" x14ac:dyDescent="0.25">
      <c r="A5715" s="83" t="s">
        <v>13383</v>
      </c>
      <c r="B5715" s="84" t="s">
        <v>5786</v>
      </c>
      <c r="C5715" s="19">
        <v>83240.77</v>
      </c>
      <c r="D5715" s="19">
        <v>1581.58</v>
      </c>
      <c r="E5715" s="19">
        <v>0</v>
      </c>
      <c r="F5715" s="19">
        <v>1581.58</v>
      </c>
      <c r="G5715" s="19">
        <v>0</v>
      </c>
      <c r="H5715" s="85">
        <v>297674.65999999997</v>
      </c>
      <c r="I5715" s="85">
        <v>5655.82</v>
      </c>
      <c r="J5715" s="85">
        <v>6326.3</v>
      </c>
      <c r="K5715" s="85">
        <v>-670.48</v>
      </c>
      <c r="L5715" s="146">
        <v>1413.96</v>
      </c>
      <c r="M5715" s="146">
        <v>743.48</v>
      </c>
      <c r="N5715" s="146">
        <v>0</v>
      </c>
      <c r="Y5715" s="32">
        <f t="shared" si="89"/>
        <v>2325.06</v>
      </c>
    </row>
    <row r="5716" spans="1:25" x14ac:dyDescent="0.25">
      <c r="A5716" s="83" t="s">
        <v>13384</v>
      </c>
      <c r="B5716" s="84" t="s">
        <v>5787</v>
      </c>
      <c r="C5716" s="19">
        <v>35155.5</v>
      </c>
      <c r="D5716" s="19">
        <v>667.96</v>
      </c>
      <c r="E5716" s="19">
        <v>0</v>
      </c>
      <c r="F5716" s="19">
        <v>667.96</v>
      </c>
      <c r="G5716" s="19">
        <v>0</v>
      </c>
      <c r="H5716" s="85">
        <v>123140</v>
      </c>
      <c r="I5716" s="85">
        <v>2339.66</v>
      </c>
      <c r="J5716" s="85">
        <v>2671.82</v>
      </c>
      <c r="K5716" s="85">
        <v>-332.16</v>
      </c>
      <c r="L5716" s="146">
        <v>584.91999999999996</v>
      </c>
      <c r="M5716" s="146">
        <v>252.76</v>
      </c>
      <c r="N5716" s="146">
        <v>0</v>
      </c>
      <c r="Y5716" s="32">
        <f t="shared" si="89"/>
        <v>920.72</v>
      </c>
    </row>
    <row r="5717" spans="1:25" x14ac:dyDescent="0.25">
      <c r="A5717" s="83" t="s">
        <v>13385</v>
      </c>
      <c r="B5717" s="84" t="s">
        <v>5788</v>
      </c>
      <c r="C5717" s="19">
        <v>318548.59000000003</v>
      </c>
      <c r="D5717" s="19">
        <v>6052.42</v>
      </c>
      <c r="E5717" s="19">
        <v>0</v>
      </c>
      <c r="F5717" s="19">
        <v>6052.42</v>
      </c>
      <c r="G5717" s="19">
        <v>0</v>
      </c>
      <c r="H5717" s="85">
        <v>1170545.04</v>
      </c>
      <c r="I5717" s="85">
        <v>22240.36</v>
      </c>
      <c r="J5717" s="85">
        <v>24209.69</v>
      </c>
      <c r="K5717" s="85">
        <v>-1969.33</v>
      </c>
      <c r="L5717" s="146">
        <v>5560.09</v>
      </c>
      <c r="M5717" s="146">
        <v>3590.76</v>
      </c>
      <c r="N5717" s="146">
        <v>0</v>
      </c>
      <c r="Y5717" s="32">
        <f t="shared" si="89"/>
        <v>9643.18</v>
      </c>
    </row>
    <row r="5718" spans="1:25" x14ac:dyDescent="0.25">
      <c r="A5718" s="83" t="s">
        <v>13386</v>
      </c>
      <c r="B5718" s="84" t="s">
        <v>5789</v>
      </c>
      <c r="C5718" s="19">
        <v>72275.72</v>
      </c>
      <c r="D5718" s="19">
        <v>1373.24</v>
      </c>
      <c r="E5718" s="19">
        <v>0</v>
      </c>
      <c r="F5718" s="19">
        <v>1373.24</v>
      </c>
      <c r="G5718" s="19">
        <v>0</v>
      </c>
      <c r="H5718" s="85">
        <v>208732.5</v>
      </c>
      <c r="I5718" s="85">
        <v>3965.92</v>
      </c>
      <c r="J5718" s="85">
        <v>5492.95</v>
      </c>
      <c r="K5718" s="85">
        <v>-1527.03</v>
      </c>
      <c r="L5718" s="146">
        <v>991.48</v>
      </c>
      <c r="M5718" s="146">
        <v>0</v>
      </c>
      <c r="N5718" s="146">
        <v>535.54999999999995</v>
      </c>
      <c r="Y5718" s="32">
        <f t="shared" si="89"/>
        <v>1373.24</v>
      </c>
    </row>
    <row r="5719" spans="1:25" x14ac:dyDescent="0.25">
      <c r="A5719" s="83" t="s">
        <v>13387</v>
      </c>
      <c r="B5719" s="84" t="s">
        <v>5790</v>
      </c>
      <c r="C5719" s="19">
        <v>19849.37</v>
      </c>
      <c r="D5719" s="19">
        <v>377.14</v>
      </c>
      <c r="E5719" s="19">
        <v>0</v>
      </c>
      <c r="F5719" s="19">
        <v>377.14</v>
      </c>
      <c r="G5719" s="19">
        <v>0</v>
      </c>
      <c r="H5719" s="85">
        <v>63213.72</v>
      </c>
      <c r="I5719" s="85">
        <v>1201.06</v>
      </c>
      <c r="J5719" s="85">
        <v>1508.55</v>
      </c>
      <c r="K5719" s="85">
        <v>-307.49</v>
      </c>
      <c r="L5719" s="146">
        <v>300.27</v>
      </c>
      <c r="M5719" s="146">
        <v>0</v>
      </c>
      <c r="N5719" s="146">
        <v>7.22</v>
      </c>
      <c r="Y5719" s="32">
        <f t="shared" si="89"/>
        <v>377.14</v>
      </c>
    </row>
    <row r="5720" spans="1:25" x14ac:dyDescent="0.25">
      <c r="A5720" s="83" t="s">
        <v>13388</v>
      </c>
      <c r="B5720" s="84" t="s">
        <v>5791</v>
      </c>
      <c r="C5720" s="19">
        <v>433053.07</v>
      </c>
      <c r="D5720" s="19">
        <v>8228.01</v>
      </c>
      <c r="E5720" s="19">
        <v>0</v>
      </c>
      <c r="F5720" s="19">
        <v>8228.01</v>
      </c>
      <c r="G5720" s="19">
        <v>0</v>
      </c>
      <c r="H5720" s="85">
        <v>1589467.17</v>
      </c>
      <c r="I5720" s="85">
        <v>30199.88</v>
      </c>
      <c r="J5720" s="85">
        <v>32912.03</v>
      </c>
      <c r="K5720" s="85">
        <v>-2712.15</v>
      </c>
      <c r="L5720" s="146">
        <v>7549.97</v>
      </c>
      <c r="M5720" s="146">
        <v>4837.82</v>
      </c>
      <c r="N5720" s="146">
        <v>0</v>
      </c>
      <c r="Y5720" s="32">
        <f t="shared" si="89"/>
        <v>13065.83</v>
      </c>
    </row>
    <row r="5721" spans="1:25" x14ac:dyDescent="0.25">
      <c r="A5721" s="83" t="s">
        <v>13389</v>
      </c>
      <c r="B5721" s="84" t="s">
        <v>5792</v>
      </c>
      <c r="C5721" s="19">
        <v>63215.68</v>
      </c>
      <c r="D5721" s="19">
        <v>1201.0999999999999</v>
      </c>
      <c r="E5721" s="19">
        <v>0</v>
      </c>
      <c r="F5721" s="19">
        <v>1201.0999999999999</v>
      </c>
      <c r="G5721" s="19">
        <v>0</v>
      </c>
      <c r="H5721" s="85">
        <v>219782.11</v>
      </c>
      <c r="I5721" s="85">
        <v>4175.8599999999997</v>
      </c>
      <c r="J5721" s="85">
        <v>4804.3900000000003</v>
      </c>
      <c r="K5721" s="85">
        <v>-628.53</v>
      </c>
      <c r="L5721" s="146">
        <v>1043.97</v>
      </c>
      <c r="M5721" s="146">
        <v>415.44</v>
      </c>
      <c r="N5721" s="146">
        <v>0</v>
      </c>
      <c r="Y5721" s="32">
        <f t="shared" si="89"/>
        <v>1616.54</v>
      </c>
    </row>
    <row r="5722" spans="1:25" x14ac:dyDescent="0.25">
      <c r="A5722" s="83" t="s">
        <v>13390</v>
      </c>
      <c r="B5722" s="84" t="s">
        <v>5793</v>
      </c>
      <c r="C5722" s="19">
        <v>187474.53</v>
      </c>
      <c r="D5722" s="19">
        <v>3562.02</v>
      </c>
      <c r="E5722" s="19">
        <v>0</v>
      </c>
      <c r="F5722" s="19">
        <v>3562.02</v>
      </c>
      <c r="G5722" s="19">
        <v>0</v>
      </c>
      <c r="H5722" s="85">
        <v>696159.03</v>
      </c>
      <c r="I5722" s="85">
        <v>13227.02</v>
      </c>
      <c r="J5722" s="85">
        <v>14248.06</v>
      </c>
      <c r="K5722" s="85">
        <v>-1021.04</v>
      </c>
      <c r="L5722" s="146">
        <v>3306.76</v>
      </c>
      <c r="M5722" s="146">
        <v>2285.7199999999998</v>
      </c>
      <c r="N5722" s="146">
        <v>0</v>
      </c>
      <c r="Y5722" s="32">
        <f t="shared" si="89"/>
        <v>5847.74</v>
      </c>
    </row>
    <row r="5723" spans="1:25" x14ac:dyDescent="0.25">
      <c r="A5723" s="83" t="s">
        <v>13391</v>
      </c>
      <c r="B5723" s="84" t="s">
        <v>5794</v>
      </c>
      <c r="C5723" s="19">
        <v>35627.050000000003</v>
      </c>
      <c r="D5723" s="19">
        <v>676.92</v>
      </c>
      <c r="E5723" s="19">
        <v>0</v>
      </c>
      <c r="F5723" s="19">
        <v>676.92</v>
      </c>
      <c r="G5723" s="19">
        <v>0</v>
      </c>
      <c r="H5723" s="85">
        <v>124789.27</v>
      </c>
      <c r="I5723" s="85">
        <v>2371</v>
      </c>
      <c r="J5723" s="85">
        <v>2707.66</v>
      </c>
      <c r="K5723" s="85">
        <v>-336.66</v>
      </c>
      <c r="L5723" s="146">
        <v>592.75</v>
      </c>
      <c r="M5723" s="146">
        <v>256.08999999999997</v>
      </c>
      <c r="N5723" s="146">
        <v>0</v>
      </c>
      <c r="Y5723" s="32">
        <f t="shared" si="89"/>
        <v>933.01</v>
      </c>
    </row>
    <row r="5724" spans="1:25" x14ac:dyDescent="0.25">
      <c r="A5724" s="83" t="s">
        <v>13392</v>
      </c>
      <c r="B5724" s="84" t="s">
        <v>5795</v>
      </c>
      <c r="C5724" s="19">
        <v>68753.83</v>
      </c>
      <c r="D5724" s="19">
        <v>1306.32</v>
      </c>
      <c r="E5724" s="19">
        <v>0</v>
      </c>
      <c r="F5724" s="19">
        <v>1306.32</v>
      </c>
      <c r="G5724" s="19">
        <v>0</v>
      </c>
      <c r="H5724" s="85">
        <v>246498.49</v>
      </c>
      <c r="I5724" s="85">
        <v>4683.47</v>
      </c>
      <c r="J5724" s="85">
        <v>5225.29</v>
      </c>
      <c r="K5724" s="85">
        <v>-541.82000000000005</v>
      </c>
      <c r="L5724" s="146">
        <v>1170.8699999999999</v>
      </c>
      <c r="M5724" s="146">
        <v>629.04999999999995</v>
      </c>
      <c r="N5724" s="146">
        <v>0</v>
      </c>
      <c r="Y5724" s="32">
        <f t="shared" si="89"/>
        <v>1935.37</v>
      </c>
    </row>
    <row r="5725" spans="1:25" x14ac:dyDescent="0.25">
      <c r="A5725" s="83" t="s">
        <v>13393</v>
      </c>
      <c r="B5725" s="84" t="s">
        <v>5796</v>
      </c>
      <c r="C5725" s="19">
        <v>32034.73</v>
      </c>
      <c r="D5725" s="19">
        <v>608.66</v>
      </c>
      <c r="E5725" s="19">
        <v>0</v>
      </c>
      <c r="F5725" s="19">
        <v>608.66</v>
      </c>
      <c r="G5725" s="19">
        <v>0</v>
      </c>
      <c r="H5725" s="85">
        <v>101164.41</v>
      </c>
      <c r="I5725" s="85">
        <v>1922.12</v>
      </c>
      <c r="J5725" s="85">
        <v>2434.64</v>
      </c>
      <c r="K5725" s="85">
        <v>-512.52</v>
      </c>
      <c r="L5725" s="146">
        <v>480.53</v>
      </c>
      <c r="M5725" s="146">
        <v>0</v>
      </c>
      <c r="N5725" s="146">
        <v>31.99</v>
      </c>
      <c r="Y5725" s="32">
        <f t="shared" si="89"/>
        <v>608.66</v>
      </c>
    </row>
    <row r="5726" spans="1:25" x14ac:dyDescent="0.25">
      <c r="A5726" s="83" t="s">
        <v>13394</v>
      </c>
      <c r="B5726" s="84" t="s">
        <v>5797</v>
      </c>
      <c r="C5726" s="19">
        <v>137811.79999999999</v>
      </c>
      <c r="D5726" s="19">
        <v>2618.4299999999998</v>
      </c>
      <c r="E5726" s="19">
        <v>0</v>
      </c>
      <c r="F5726" s="19">
        <v>2618.4299999999998</v>
      </c>
      <c r="G5726" s="19">
        <v>0</v>
      </c>
      <c r="H5726" s="85">
        <v>621404.6</v>
      </c>
      <c r="I5726" s="85">
        <v>11806.69</v>
      </c>
      <c r="J5726" s="85">
        <v>10473.700000000001</v>
      </c>
      <c r="K5726" s="85">
        <v>1332.99</v>
      </c>
      <c r="L5726" s="146">
        <v>2951.67</v>
      </c>
      <c r="M5726" s="146">
        <v>4284.66</v>
      </c>
      <c r="N5726" s="146">
        <v>0</v>
      </c>
      <c r="Y5726" s="32">
        <f t="shared" si="89"/>
        <v>6903.09</v>
      </c>
    </row>
    <row r="5727" spans="1:25" x14ac:dyDescent="0.25">
      <c r="A5727" s="83" t="s">
        <v>13395</v>
      </c>
      <c r="B5727" s="84" t="s">
        <v>5798</v>
      </c>
      <c r="C5727" s="19">
        <v>25265.73</v>
      </c>
      <c r="D5727" s="19">
        <v>480.05</v>
      </c>
      <c r="E5727" s="19">
        <v>0</v>
      </c>
      <c r="F5727" s="19">
        <v>480.05</v>
      </c>
      <c r="G5727" s="19">
        <v>0</v>
      </c>
      <c r="H5727" s="85">
        <v>89009.69</v>
      </c>
      <c r="I5727" s="85">
        <v>1691.18</v>
      </c>
      <c r="J5727" s="85">
        <v>1920.2</v>
      </c>
      <c r="K5727" s="85">
        <v>-229.02</v>
      </c>
      <c r="L5727" s="146">
        <v>422.8</v>
      </c>
      <c r="M5727" s="146">
        <v>193.78</v>
      </c>
      <c r="N5727" s="146">
        <v>0</v>
      </c>
      <c r="Y5727" s="32">
        <f t="shared" si="89"/>
        <v>673.83</v>
      </c>
    </row>
    <row r="5728" spans="1:25" x14ac:dyDescent="0.25">
      <c r="A5728" s="83" t="s">
        <v>13396</v>
      </c>
      <c r="B5728" s="84" t="s">
        <v>5799</v>
      </c>
      <c r="C5728" s="19">
        <v>225217.52</v>
      </c>
      <c r="D5728" s="19">
        <v>4279.13</v>
      </c>
      <c r="E5728" s="19">
        <v>0</v>
      </c>
      <c r="F5728" s="19">
        <v>4279.13</v>
      </c>
      <c r="G5728" s="19">
        <v>0</v>
      </c>
      <c r="H5728" s="85">
        <v>825467.62</v>
      </c>
      <c r="I5728" s="85">
        <v>15683.88</v>
      </c>
      <c r="J5728" s="85">
        <v>17116.53</v>
      </c>
      <c r="K5728" s="85">
        <v>-1432.65</v>
      </c>
      <c r="L5728" s="146">
        <v>3920.97</v>
      </c>
      <c r="M5728" s="146">
        <v>2488.3200000000002</v>
      </c>
      <c r="N5728" s="146">
        <v>0</v>
      </c>
      <c r="Y5728" s="32">
        <f t="shared" si="89"/>
        <v>6767.4500000000007</v>
      </c>
    </row>
    <row r="5729" spans="1:25" x14ac:dyDescent="0.25">
      <c r="A5729" s="83" t="s">
        <v>13397</v>
      </c>
      <c r="B5729" s="84" t="s">
        <v>5800</v>
      </c>
      <c r="C5729" s="19">
        <v>76709.240000000005</v>
      </c>
      <c r="D5729" s="19">
        <v>1457.48</v>
      </c>
      <c r="E5729" s="19">
        <v>0</v>
      </c>
      <c r="F5729" s="19">
        <v>1457.48</v>
      </c>
      <c r="G5729" s="19">
        <v>0</v>
      </c>
      <c r="H5729" s="85">
        <v>292154.28999999998</v>
      </c>
      <c r="I5729" s="85">
        <v>5550.93</v>
      </c>
      <c r="J5729" s="85">
        <v>5829.9</v>
      </c>
      <c r="K5729" s="85">
        <v>-278.97000000000003</v>
      </c>
      <c r="L5729" s="146">
        <v>1387.73</v>
      </c>
      <c r="M5729" s="146">
        <v>1108.76</v>
      </c>
      <c r="N5729" s="146">
        <v>0</v>
      </c>
      <c r="Y5729" s="32">
        <f t="shared" si="89"/>
        <v>2566.2399999999998</v>
      </c>
    </row>
    <row r="5730" spans="1:25" x14ac:dyDescent="0.25">
      <c r="A5730" s="83" t="s">
        <v>13398</v>
      </c>
      <c r="B5730" s="84" t="s">
        <v>5801</v>
      </c>
      <c r="C5730" s="19">
        <v>10715.58</v>
      </c>
      <c r="D5730" s="19">
        <v>203.6</v>
      </c>
      <c r="E5730" s="19">
        <v>0</v>
      </c>
      <c r="F5730" s="19">
        <v>203.6</v>
      </c>
      <c r="G5730" s="19">
        <v>0</v>
      </c>
      <c r="H5730" s="85">
        <v>41586.54</v>
      </c>
      <c r="I5730" s="85">
        <v>790.14</v>
      </c>
      <c r="J5730" s="85">
        <v>814.38</v>
      </c>
      <c r="K5730" s="85">
        <v>-24.24</v>
      </c>
      <c r="L5730" s="146">
        <v>197.54</v>
      </c>
      <c r="M5730" s="146">
        <v>173.3</v>
      </c>
      <c r="N5730" s="146">
        <v>0</v>
      </c>
      <c r="Y5730" s="32">
        <f t="shared" si="89"/>
        <v>376.9</v>
      </c>
    </row>
    <row r="5731" spans="1:25" x14ac:dyDescent="0.25">
      <c r="A5731" s="83" t="s">
        <v>13399</v>
      </c>
      <c r="B5731" s="84" t="s">
        <v>5802</v>
      </c>
      <c r="C5731" s="19">
        <v>232496.24</v>
      </c>
      <c r="D5731" s="19">
        <v>4417.43</v>
      </c>
      <c r="E5731" s="19">
        <v>0</v>
      </c>
      <c r="F5731" s="19">
        <v>4417.43</v>
      </c>
      <c r="G5731" s="19">
        <v>0</v>
      </c>
      <c r="H5731" s="85">
        <v>862911.29</v>
      </c>
      <c r="I5731" s="85">
        <v>16395.310000000001</v>
      </c>
      <c r="J5731" s="85">
        <v>17669.71</v>
      </c>
      <c r="K5731" s="85">
        <v>-1274.4000000000001</v>
      </c>
      <c r="L5731" s="146">
        <v>4098.83</v>
      </c>
      <c r="M5731" s="146">
        <v>2824.43</v>
      </c>
      <c r="N5731" s="146">
        <v>0</v>
      </c>
      <c r="Y5731" s="32">
        <f t="shared" si="89"/>
        <v>7241.8600000000006</v>
      </c>
    </row>
    <row r="5732" spans="1:25" x14ac:dyDescent="0.25">
      <c r="A5732" s="83" t="s">
        <v>13400</v>
      </c>
      <c r="B5732" s="84" t="s">
        <v>5803</v>
      </c>
      <c r="C5732" s="19">
        <v>1400715.44</v>
      </c>
      <c r="D5732" s="19">
        <v>26613.59</v>
      </c>
      <c r="E5732" s="19">
        <v>0</v>
      </c>
      <c r="F5732" s="19">
        <v>26613.59</v>
      </c>
      <c r="G5732" s="19">
        <v>0</v>
      </c>
      <c r="H5732" s="85">
        <v>5218799.74</v>
      </c>
      <c r="I5732" s="85">
        <v>99157.2</v>
      </c>
      <c r="J5732" s="85">
        <v>106454.37</v>
      </c>
      <c r="K5732" s="85">
        <v>-7297.17</v>
      </c>
      <c r="L5732" s="146">
        <v>24789.3</v>
      </c>
      <c r="M5732" s="146">
        <v>17492.13</v>
      </c>
      <c r="N5732" s="146">
        <v>0</v>
      </c>
      <c r="Y5732" s="32">
        <f t="shared" si="89"/>
        <v>44105.72</v>
      </c>
    </row>
    <row r="5733" spans="1:25" x14ac:dyDescent="0.25">
      <c r="A5733" s="83" t="s">
        <v>13401</v>
      </c>
      <c r="B5733" s="84" t="s">
        <v>5804</v>
      </c>
      <c r="C5733" s="19">
        <v>162694.93</v>
      </c>
      <c r="D5733" s="19">
        <v>3091.2</v>
      </c>
      <c r="E5733" s="19">
        <v>0</v>
      </c>
      <c r="F5733" s="19">
        <v>3091.2</v>
      </c>
      <c r="G5733" s="19">
        <v>0</v>
      </c>
      <c r="H5733" s="85">
        <v>600918.61</v>
      </c>
      <c r="I5733" s="85">
        <v>11417.45</v>
      </c>
      <c r="J5733" s="85">
        <v>12364.81</v>
      </c>
      <c r="K5733" s="85">
        <v>-947.36</v>
      </c>
      <c r="L5733" s="146">
        <v>2854.36</v>
      </c>
      <c r="M5733" s="146">
        <v>1907</v>
      </c>
      <c r="N5733" s="146">
        <v>0</v>
      </c>
      <c r="Y5733" s="32">
        <f t="shared" si="89"/>
        <v>4998.2</v>
      </c>
    </row>
    <row r="5734" spans="1:25" x14ac:dyDescent="0.25">
      <c r="A5734" s="83" t="s">
        <v>13402</v>
      </c>
      <c r="B5734" s="84" t="s">
        <v>5805</v>
      </c>
      <c r="C5734" s="19">
        <v>19859.71</v>
      </c>
      <c r="D5734" s="19">
        <v>377.34</v>
      </c>
      <c r="E5734" s="19">
        <v>0</v>
      </c>
      <c r="F5734" s="19">
        <v>377.34</v>
      </c>
      <c r="G5734" s="19">
        <v>0</v>
      </c>
      <c r="H5734" s="85">
        <v>67786.960000000006</v>
      </c>
      <c r="I5734" s="85">
        <v>1287.95</v>
      </c>
      <c r="J5734" s="85">
        <v>1509.34</v>
      </c>
      <c r="K5734" s="85">
        <v>-221.39</v>
      </c>
      <c r="L5734" s="146">
        <v>321.99</v>
      </c>
      <c r="M5734" s="146">
        <v>100.6</v>
      </c>
      <c r="N5734" s="146">
        <v>0</v>
      </c>
      <c r="Y5734" s="32">
        <f t="shared" si="89"/>
        <v>477.93999999999994</v>
      </c>
    </row>
    <row r="5735" spans="1:25" x14ac:dyDescent="0.25">
      <c r="A5735" s="83" t="s">
        <v>13403</v>
      </c>
      <c r="B5735" s="84" t="s">
        <v>5806</v>
      </c>
      <c r="C5735" s="19">
        <v>13620.33</v>
      </c>
      <c r="D5735" s="19">
        <v>258.79000000000002</v>
      </c>
      <c r="E5735" s="19">
        <v>0</v>
      </c>
      <c r="F5735" s="19">
        <v>258.79000000000002</v>
      </c>
      <c r="G5735" s="19">
        <v>0</v>
      </c>
      <c r="H5735" s="85">
        <v>46024.19</v>
      </c>
      <c r="I5735" s="85">
        <v>874.46</v>
      </c>
      <c r="J5735" s="85">
        <v>1035.1500000000001</v>
      </c>
      <c r="K5735" s="85">
        <v>-160.69</v>
      </c>
      <c r="L5735" s="146">
        <v>218.62</v>
      </c>
      <c r="M5735" s="146">
        <v>57.93</v>
      </c>
      <c r="N5735" s="146">
        <v>0</v>
      </c>
      <c r="Y5735" s="32">
        <f t="shared" si="89"/>
        <v>316.72000000000003</v>
      </c>
    </row>
    <row r="5736" spans="1:25" x14ac:dyDescent="0.25">
      <c r="A5736" s="83" t="s">
        <v>13404</v>
      </c>
      <c r="B5736" s="84" t="s">
        <v>5807</v>
      </c>
      <c r="C5736" s="19">
        <v>29289.93</v>
      </c>
      <c r="D5736" s="19">
        <v>556.51</v>
      </c>
      <c r="E5736" s="19">
        <v>0</v>
      </c>
      <c r="F5736" s="19">
        <v>556.51</v>
      </c>
      <c r="G5736" s="19">
        <v>0</v>
      </c>
      <c r="H5736" s="85">
        <v>91994.39</v>
      </c>
      <c r="I5736" s="85">
        <v>1747.89</v>
      </c>
      <c r="J5736" s="85">
        <v>2226.0300000000002</v>
      </c>
      <c r="K5736" s="85">
        <v>-478.14</v>
      </c>
      <c r="L5736" s="146">
        <v>436.97</v>
      </c>
      <c r="M5736" s="146">
        <v>0</v>
      </c>
      <c r="N5736" s="146">
        <v>41.17</v>
      </c>
      <c r="Y5736" s="32">
        <f t="shared" si="89"/>
        <v>556.51</v>
      </c>
    </row>
    <row r="5737" spans="1:25" x14ac:dyDescent="0.25">
      <c r="A5737" s="83" t="s">
        <v>13405</v>
      </c>
      <c r="B5737" s="84" t="s">
        <v>5808</v>
      </c>
      <c r="C5737" s="19">
        <v>69455.11</v>
      </c>
      <c r="D5737" s="19">
        <v>1319.65</v>
      </c>
      <c r="E5737" s="19">
        <v>0</v>
      </c>
      <c r="F5737" s="19">
        <v>1319.65</v>
      </c>
      <c r="G5737" s="19">
        <v>0</v>
      </c>
      <c r="H5737" s="85">
        <v>194006.48</v>
      </c>
      <c r="I5737" s="85">
        <v>3686.12</v>
      </c>
      <c r="J5737" s="85">
        <v>5278.59</v>
      </c>
      <c r="K5737" s="85">
        <v>-1592.47</v>
      </c>
      <c r="L5737" s="146">
        <v>921.53</v>
      </c>
      <c r="M5737" s="146">
        <v>0</v>
      </c>
      <c r="N5737" s="146">
        <v>670.94</v>
      </c>
      <c r="Y5737" s="32">
        <f t="shared" si="89"/>
        <v>1319.65</v>
      </c>
    </row>
    <row r="5738" spans="1:25" x14ac:dyDescent="0.25">
      <c r="A5738" s="83" t="s">
        <v>13406</v>
      </c>
      <c r="B5738" s="84" t="s">
        <v>5809</v>
      </c>
      <c r="C5738" s="19">
        <v>280132.88</v>
      </c>
      <c r="D5738" s="19">
        <v>5322.53</v>
      </c>
      <c r="E5738" s="19">
        <v>0</v>
      </c>
      <c r="F5738" s="19">
        <v>5322.53</v>
      </c>
      <c r="G5738" s="19">
        <v>0</v>
      </c>
      <c r="H5738" s="85">
        <v>925318.31</v>
      </c>
      <c r="I5738" s="85">
        <v>17581.05</v>
      </c>
      <c r="J5738" s="85">
        <v>21290.1</v>
      </c>
      <c r="K5738" s="85">
        <v>-3709.05</v>
      </c>
      <c r="L5738" s="146">
        <v>4395.26</v>
      </c>
      <c r="M5738" s="146">
        <v>686.21</v>
      </c>
      <c r="N5738" s="146">
        <v>0</v>
      </c>
      <c r="Y5738" s="32">
        <f t="shared" si="89"/>
        <v>6008.74</v>
      </c>
    </row>
    <row r="5739" spans="1:25" x14ac:dyDescent="0.25">
      <c r="A5739" s="83" t="s">
        <v>13407</v>
      </c>
      <c r="B5739" s="84" t="s">
        <v>5810</v>
      </c>
      <c r="C5739" s="19">
        <v>47888.21</v>
      </c>
      <c r="D5739" s="19">
        <v>909.88</v>
      </c>
      <c r="E5739" s="19">
        <v>0</v>
      </c>
      <c r="F5739" s="19">
        <v>909.88</v>
      </c>
      <c r="G5739" s="19">
        <v>0</v>
      </c>
      <c r="H5739" s="85">
        <v>168459.42</v>
      </c>
      <c r="I5739" s="85">
        <v>3200.73</v>
      </c>
      <c r="J5739" s="85">
        <v>3639.5</v>
      </c>
      <c r="K5739" s="85">
        <v>-438.77</v>
      </c>
      <c r="L5739" s="146">
        <v>800.18</v>
      </c>
      <c r="M5739" s="146">
        <v>361.41</v>
      </c>
      <c r="N5739" s="146">
        <v>0</v>
      </c>
      <c r="Y5739" s="32">
        <f t="shared" si="89"/>
        <v>1271.29</v>
      </c>
    </row>
    <row r="5740" spans="1:25" x14ac:dyDescent="0.25">
      <c r="A5740" s="83" t="s">
        <v>13408</v>
      </c>
      <c r="B5740" s="84" t="s">
        <v>5811</v>
      </c>
      <c r="C5740" s="19">
        <v>202955.53</v>
      </c>
      <c r="D5740" s="19">
        <v>3856.16</v>
      </c>
      <c r="E5740" s="19">
        <v>0</v>
      </c>
      <c r="F5740" s="19">
        <v>3856.16</v>
      </c>
      <c r="G5740" s="19">
        <v>0</v>
      </c>
      <c r="H5740" s="85">
        <v>712300.32</v>
      </c>
      <c r="I5740" s="85">
        <v>13533.71</v>
      </c>
      <c r="J5740" s="85">
        <v>15424.62</v>
      </c>
      <c r="K5740" s="85">
        <v>-1890.91</v>
      </c>
      <c r="L5740" s="146">
        <v>3383.43</v>
      </c>
      <c r="M5740" s="146">
        <v>1492.52</v>
      </c>
      <c r="N5740" s="146">
        <v>0</v>
      </c>
      <c r="Y5740" s="32">
        <f t="shared" si="89"/>
        <v>5348.68</v>
      </c>
    </row>
    <row r="5741" spans="1:25" x14ac:dyDescent="0.25">
      <c r="A5741" s="83" t="s">
        <v>13409</v>
      </c>
      <c r="B5741" s="84" t="s">
        <v>5812</v>
      </c>
      <c r="C5741" s="19">
        <v>303089.96000000002</v>
      </c>
      <c r="D5741" s="19">
        <v>5758.71</v>
      </c>
      <c r="E5741" s="19">
        <v>0</v>
      </c>
      <c r="F5741" s="19">
        <v>5758.71</v>
      </c>
      <c r="G5741" s="19">
        <v>0</v>
      </c>
      <c r="H5741" s="85">
        <v>1081838.3400000001</v>
      </c>
      <c r="I5741" s="85">
        <v>20554.93</v>
      </c>
      <c r="J5741" s="85">
        <v>23034.84</v>
      </c>
      <c r="K5741" s="85">
        <v>-2479.91</v>
      </c>
      <c r="L5741" s="146">
        <v>5138.7299999999996</v>
      </c>
      <c r="M5741" s="146">
        <v>2658.82</v>
      </c>
      <c r="N5741" s="146">
        <v>0</v>
      </c>
      <c r="Y5741" s="32">
        <f t="shared" si="89"/>
        <v>8417.5300000000007</v>
      </c>
    </row>
    <row r="5742" spans="1:25" x14ac:dyDescent="0.25">
      <c r="A5742" s="83" t="s">
        <v>13410</v>
      </c>
      <c r="B5742" s="84" t="s">
        <v>5813</v>
      </c>
      <c r="C5742" s="19">
        <v>244751.44</v>
      </c>
      <c r="D5742" s="19">
        <v>4650.28</v>
      </c>
      <c r="E5742" s="19">
        <v>0</v>
      </c>
      <c r="F5742" s="19">
        <v>4650.28</v>
      </c>
      <c r="G5742" s="19">
        <v>0</v>
      </c>
      <c r="H5742" s="85">
        <v>925476.85</v>
      </c>
      <c r="I5742" s="85">
        <v>17584.060000000001</v>
      </c>
      <c r="J5742" s="85">
        <v>18601.11</v>
      </c>
      <c r="K5742" s="85">
        <v>-1017.05</v>
      </c>
      <c r="L5742" s="146">
        <v>4396.0200000000004</v>
      </c>
      <c r="M5742" s="146">
        <v>3378.97</v>
      </c>
      <c r="N5742" s="146">
        <v>0</v>
      </c>
      <c r="Y5742" s="32">
        <f t="shared" si="89"/>
        <v>8029.25</v>
      </c>
    </row>
    <row r="5743" spans="1:25" x14ac:dyDescent="0.25">
      <c r="A5743" s="83" t="s">
        <v>13411</v>
      </c>
      <c r="B5743" s="84" t="s">
        <v>5814</v>
      </c>
      <c r="C5743" s="19">
        <v>305035.38</v>
      </c>
      <c r="D5743" s="19">
        <v>5795.67</v>
      </c>
      <c r="E5743" s="19">
        <v>0</v>
      </c>
      <c r="F5743" s="19">
        <v>5795.67</v>
      </c>
      <c r="G5743" s="19">
        <v>0</v>
      </c>
      <c r="H5743" s="85">
        <v>1155652.1399999999</v>
      </c>
      <c r="I5743" s="85">
        <v>21957.39</v>
      </c>
      <c r="J5743" s="85">
        <v>23182.69</v>
      </c>
      <c r="K5743" s="85">
        <v>-1225.3</v>
      </c>
      <c r="L5743" s="146">
        <v>5489.35</v>
      </c>
      <c r="M5743" s="146">
        <v>4264.05</v>
      </c>
      <c r="N5743" s="146">
        <v>0</v>
      </c>
      <c r="Y5743" s="32">
        <f t="shared" si="89"/>
        <v>10059.720000000001</v>
      </c>
    </row>
    <row r="5744" spans="1:25" x14ac:dyDescent="0.25">
      <c r="A5744" s="83" t="s">
        <v>13412</v>
      </c>
      <c r="B5744" s="84" t="s">
        <v>5815</v>
      </c>
      <c r="C5744" s="19">
        <v>51166.33</v>
      </c>
      <c r="D5744" s="19">
        <v>972.16</v>
      </c>
      <c r="E5744" s="19">
        <v>0</v>
      </c>
      <c r="F5744" s="19">
        <v>972.16</v>
      </c>
      <c r="G5744" s="19">
        <v>0</v>
      </c>
      <c r="H5744" s="85">
        <v>191598.05</v>
      </c>
      <c r="I5744" s="85">
        <v>3640.36</v>
      </c>
      <c r="J5744" s="85">
        <v>3888.64</v>
      </c>
      <c r="K5744" s="85">
        <v>-248.28</v>
      </c>
      <c r="L5744" s="146">
        <v>910.09</v>
      </c>
      <c r="M5744" s="146">
        <v>661.81</v>
      </c>
      <c r="N5744" s="146">
        <v>0</v>
      </c>
      <c r="Y5744" s="32">
        <f t="shared" si="89"/>
        <v>1633.9699999999998</v>
      </c>
    </row>
    <row r="5745" spans="1:25" x14ac:dyDescent="0.25">
      <c r="A5745" s="83" t="s">
        <v>13413</v>
      </c>
      <c r="B5745" s="84" t="s">
        <v>5816</v>
      </c>
      <c r="C5745" s="19">
        <v>18742.3</v>
      </c>
      <c r="D5745" s="19">
        <v>356.1</v>
      </c>
      <c r="E5745" s="19">
        <v>0</v>
      </c>
      <c r="F5745" s="19">
        <v>356.1</v>
      </c>
      <c r="G5745" s="19">
        <v>0</v>
      </c>
      <c r="H5745" s="85">
        <v>74350.78</v>
      </c>
      <c r="I5745" s="85">
        <v>1412.66</v>
      </c>
      <c r="J5745" s="85">
        <v>1424.41</v>
      </c>
      <c r="K5745" s="85">
        <v>-11.75</v>
      </c>
      <c r="L5745" s="146">
        <v>353.17</v>
      </c>
      <c r="M5745" s="146">
        <v>341.42</v>
      </c>
      <c r="N5745" s="146">
        <v>0</v>
      </c>
      <c r="Y5745" s="32">
        <f t="shared" si="89"/>
        <v>697.52</v>
      </c>
    </row>
    <row r="5746" spans="1:25" x14ac:dyDescent="0.25">
      <c r="A5746" s="83" t="s">
        <v>13414</v>
      </c>
      <c r="B5746" s="84" t="s">
        <v>5817</v>
      </c>
      <c r="C5746" s="19">
        <v>70318.960000000006</v>
      </c>
      <c r="D5746" s="19">
        <v>1336.06</v>
      </c>
      <c r="E5746" s="19">
        <v>0</v>
      </c>
      <c r="F5746" s="19">
        <v>1336.06</v>
      </c>
      <c r="G5746" s="19">
        <v>0</v>
      </c>
      <c r="H5746" s="85">
        <v>240509.04</v>
      </c>
      <c r="I5746" s="85">
        <v>4569.67</v>
      </c>
      <c r="J5746" s="85">
        <v>5344.24</v>
      </c>
      <c r="K5746" s="85">
        <v>-774.57</v>
      </c>
      <c r="L5746" s="146">
        <v>1142.42</v>
      </c>
      <c r="M5746" s="146">
        <v>367.85</v>
      </c>
      <c r="N5746" s="146">
        <v>0</v>
      </c>
      <c r="Y5746" s="32">
        <f t="shared" si="89"/>
        <v>1703.9099999999999</v>
      </c>
    </row>
    <row r="5747" spans="1:25" x14ac:dyDescent="0.25">
      <c r="A5747" s="83" t="s">
        <v>13415</v>
      </c>
      <c r="B5747" s="84" t="s">
        <v>5818</v>
      </c>
      <c r="C5747" s="19">
        <v>59945.99</v>
      </c>
      <c r="D5747" s="19">
        <v>1138.98</v>
      </c>
      <c r="E5747" s="19">
        <v>0</v>
      </c>
      <c r="F5747" s="19">
        <v>1138.98</v>
      </c>
      <c r="G5747" s="19">
        <v>0</v>
      </c>
      <c r="H5747" s="85">
        <v>214959.4</v>
      </c>
      <c r="I5747" s="85">
        <v>4084.23</v>
      </c>
      <c r="J5747" s="85">
        <v>4555.8999999999996</v>
      </c>
      <c r="K5747" s="85">
        <v>-471.67</v>
      </c>
      <c r="L5747" s="146">
        <v>1021.06</v>
      </c>
      <c r="M5747" s="146">
        <v>549.39</v>
      </c>
      <c r="N5747" s="146">
        <v>0</v>
      </c>
      <c r="Y5747" s="32">
        <f t="shared" si="89"/>
        <v>1688.37</v>
      </c>
    </row>
    <row r="5748" spans="1:25" x14ac:dyDescent="0.25">
      <c r="A5748" s="83" t="s">
        <v>13416</v>
      </c>
      <c r="B5748" s="84" t="s">
        <v>5819</v>
      </c>
      <c r="C5748" s="19">
        <v>53705.69</v>
      </c>
      <c r="D5748" s="19">
        <v>1020.41</v>
      </c>
      <c r="E5748" s="19">
        <v>0</v>
      </c>
      <c r="F5748" s="19">
        <v>1020.41</v>
      </c>
      <c r="G5748" s="19">
        <v>0</v>
      </c>
      <c r="H5748" s="85">
        <v>210037.5</v>
      </c>
      <c r="I5748" s="85">
        <v>3990.71</v>
      </c>
      <c r="J5748" s="85">
        <v>4081.63</v>
      </c>
      <c r="K5748" s="85">
        <v>-90.92</v>
      </c>
      <c r="L5748" s="146">
        <v>997.68</v>
      </c>
      <c r="M5748" s="146">
        <v>906.76</v>
      </c>
      <c r="N5748" s="146">
        <v>0</v>
      </c>
      <c r="Y5748" s="32">
        <f t="shared" si="89"/>
        <v>1927.17</v>
      </c>
    </row>
    <row r="5749" spans="1:25" x14ac:dyDescent="0.25">
      <c r="A5749" s="83" t="s">
        <v>13417</v>
      </c>
      <c r="B5749" s="84" t="s">
        <v>5820</v>
      </c>
      <c r="C5749" s="19">
        <v>22326.240000000002</v>
      </c>
      <c r="D5749" s="19">
        <v>424.2</v>
      </c>
      <c r="E5749" s="19">
        <v>0</v>
      </c>
      <c r="F5749" s="19">
        <v>424.2</v>
      </c>
      <c r="G5749" s="19">
        <v>0</v>
      </c>
      <c r="H5749" s="85">
        <v>68860.69</v>
      </c>
      <c r="I5749" s="85">
        <v>1308.3499999999999</v>
      </c>
      <c r="J5749" s="85">
        <v>1696.79</v>
      </c>
      <c r="K5749" s="85">
        <v>-388.44</v>
      </c>
      <c r="L5749" s="146">
        <v>327.08999999999997</v>
      </c>
      <c r="M5749" s="146">
        <v>0</v>
      </c>
      <c r="N5749" s="146">
        <v>61.35</v>
      </c>
      <c r="Y5749" s="32">
        <f t="shared" si="89"/>
        <v>424.2</v>
      </c>
    </row>
    <row r="5750" spans="1:25" x14ac:dyDescent="0.25">
      <c r="A5750" s="83" t="s">
        <v>13418</v>
      </c>
      <c r="B5750" s="84" t="s">
        <v>5821</v>
      </c>
      <c r="C5750" s="19">
        <v>44683.24</v>
      </c>
      <c r="D5750" s="19">
        <v>848.98</v>
      </c>
      <c r="E5750" s="19">
        <v>0</v>
      </c>
      <c r="F5750" s="19">
        <v>848.98</v>
      </c>
      <c r="G5750" s="19">
        <v>0</v>
      </c>
      <c r="H5750" s="85">
        <v>174187.68</v>
      </c>
      <c r="I5750" s="85">
        <v>3309.57</v>
      </c>
      <c r="J5750" s="85">
        <v>3395.93</v>
      </c>
      <c r="K5750" s="85">
        <v>-86.36</v>
      </c>
      <c r="L5750" s="146">
        <v>827.39</v>
      </c>
      <c r="M5750" s="146">
        <v>741.03</v>
      </c>
      <c r="N5750" s="146">
        <v>0</v>
      </c>
      <c r="Y5750" s="32">
        <f t="shared" si="89"/>
        <v>1590.01</v>
      </c>
    </row>
    <row r="5751" spans="1:25" x14ac:dyDescent="0.25">
      <c r="A5751" s="83" t="s">
        <v>13419</v>
      </c>
      <c r="B5751" s="84" t="s">
        <v>5822</v>
      </c>
      <c r="C5751" s="19">
        <v>39029.81</v>
      </c>
      <c r="D5751" s="19">
        <v>741.57</v>
      </c>
      <c r="E5751" s="19">
        <v>0</v>
      </c>
      <c r="F5751" s="19">
        <v>741.57</v>
      </c>
      <c r="G5751" s="19">
        <v>0</v>
      </c>
      <c r="H5751" s="85">
        <v>127474.18</v>
      </c>
      <c r="I5751" s="85">
        <v>2422.0100000000002</v>
      </c>
      <c r="J5751" s="85">
        <v>2966.27</v>
      </c>
      <c r="K5751" s="85">
        <v>-544.26</v>
      </c>
      <c r="L5751" s="146">
        <v>605.5</v>
      </c>
      <c r="M5751" s="146">
        <v>61.24</v>
      </c>
      <c r="N5751" s="146">
        <v>0</v>
      </c>
      <c r="Y5751" s="32">
        <f t="shared" si="89"/>
        <v>802.81000000000006</v>
      </c>
    </row>
    <row r="5752" spans="1:25" x14ac:dyDescent="0.25">
      <c r="A5752" s="83" t="s">
        <v>13420</v>
      </c>
      <c r="B5752" s="84" t="s">
        <v>5823</v>
      </c>
      <c r="C5752" s="19">
        <v>180475.61</v>
      </c>
      <c r="D5752" s="19">
        <v>3429.04</v>
      </c>
      <c r="E5752" s="19">
        <v>0</v>
      </c>
      <c r="F5752" s="19">
        <v>3429.04</v>
      </c>
      <c r="G5752" s="19">
        <v>0</v>
      </c>
      <c r="H5752" s="85">
        <v>647125.02</v>
      </c>
      <c r="I5752" s="85">
        <v>12295.38</v>
      </c>
      <c r="J5752" s="85">
        <v>13716.15</v>
      </c>
      <c r="K5752" s="85">
        <v>-1420.77</v>
      </c>
      <c r="L5752" s="146">
        <v>3073.85</v>
      </c>
      <c r="M5752" s="146">
        <v>1653.08</v>
      </c>
      <c r="N5752" s="146">
        <v>0</v>
      </c>
      <c r="Y5752" s="32">
        <f t="shared" si="89"/>
        <v>5082.12</v>
      </c>
    </row>
    <row r="5753" spans="1:25" x14ac:dyDescent="0.25">
      <c r="A5753" s="83" t="s">
        <v>13421</v>
      </c>
      <c r="B5753" s="84" t="s">
        <v>5824</v>
      </c>
      <c r="C5753" s="19">
        <v>46746.57</v>
      </c>
      <c r="D5753" s="19">
        <v>888.19</v>
      </c>
      <c r="E5753" s="19">
        <v>0</v>
      </c>
      <c r="F5753" s="19">
        <v>888.19</v>
      </c>
      <c r="G5753" s="19">
        <v>0</v>
      </c>
      <c r="H5753" s="85">
        <v>167642.95000000001</v>
      </c>
      <c r="I5753" s="85">
        <v>3185.22</v>
      </c>
      <c r="J5753" s="85">
        <v>3552.74</v>
      </c>
      <c r="K5753" s="85">
        <v>-367.52</v>
      </c>
      <c r="L5753" s="146">
        <v>796.31</v>
      </c>
      <c r="M5753" s="146">
        <v>428.79</v>
      </c>
      <c r="N5753" s="146">
        <v>0</v>
      </c>
      <c r="Y5753" s="32">
        <f t="shared" si="89"/>
        <v>1316.98</v>
      </c>
    </row>
    <row r="5754" spans="1:25" x14ac:dyDescent="0.25">
      <c r="A5754" s="83" t="s">
        <v>13422</v>
      </c>
      <c r="B5754" s="84" t="s">
        <v>5825</v>
      </c>
      <c r="C5754" s="19">
        <v>771424.69</v>
      </c>
      <c r="D5754" s="19">
        <v>14657.07</v>
      </c>
      <c r="E5754" s="19">
        <v>0</v>
      </c>
      <c r="F5754" s="19">
        <v>14657.07</v>
      </c>
      <c r="G5754" s="19">
        <v>0</v>
      </c>
      <c r="H5754" s="85">
        <v>2973220.64</v>
      </c>
      <c r="I5754" s="85">
        <v>56491.19</v>
      </c>
      <c r="J5754" s="85">
        <v>58628.28</v>
      </c>
      <c r="K5754" s="85">
        <v>-2137.09</v>
      </c>
      <c r="L5754" s="146">
        <v>14122.8</v>
      </c>
      <c r="M5754" s="146">
        <v>11985.71</v>
      </c>
      <c r="N5754" s="146">
        <v>0</v>
      </c>
      <c r="Y5754" s="32">
        <f t="shared" si="89"/>
        <v>26642.78</v>
      </c>
    </row>
    <row r="5755" spans="1:25" x14ac:dyDescent="0.25">
      <c r="A5755" s="83" t="s">
        <v>13423</v>
      </c>
      <c r="B5755" s="84" t="s">
        <v>5826</v>
      </c>
      <c r="C5755" s="19">
        <v>51580.29</v>
      </c>
      <c r="D5755" s="19">
        <v>980.03</v>
      </c>
      <c r="E5755" s="19">
        <v>0</v>
      </c>
      <c r="F5755" s="19">
        <v>980.03</v>
      </c>
      <c r="G5755" s="19">
        <v>0</v>
      </c>
      <c r="H5755" s="85">
        <v>173892.18</v>
      </c>
      <c r="I5755" s="85">
        <v>3303.95</v>
      </c>
      <c r="J5755" s="85">
        <v>3920.1</v>
      </c>
      <c r="K5755" s="85">
        <v>-616.15</v>
      </c>
      <c r="L5755" s="146">
        <v>825.99</v>
      </c>
      <c r="M5755" s="146">
        <v>209.84</v>
      </c>
      <c r="N5755" s="146">
        <v>0</v>
      </c>
      <c r="Y5755" s="32">
        <f t="shared" si="89"/>
        <v>1189.8699999999999</v>
      </c>
    </row>
    <row r="5756" spans="1:25" x14ac:dyDescent="0.25">
      <c r="A5756" s="83" t="s">
        <v>13424</v>
      </c>
      <c r="B5756" s="84" t="s">
        <v>5827</v>
      </c>
      <c r="C5756" s="19">
        <v>35574.28</v>
      </c>
      <c r="D5756" s="19">
        <v>675.91</v>
      </c>
      <c r="E5756" s="19">
        <v>0</v>
      </c>
      <c r="F5756" s="19">
        <v>675.91</v>
      </c>
      <c r="G5756" s="19">
        <v>0</v>
      </c>
      <c r="H5756" s="85">
        <v>121834.41</v>
      </c>
      <c r="I5756" s="85">
        <v>2314.85</v>
      </c>
      <c r="J5756" s="85">
        <v>2703.65</v>
      </c>
      <c r="K5756" s="85">
        <v>-388.8</v>
      </c>
      <c r="L5756" s="146">
        <v>578.71</v>
      </c>
      <c r="M5756" s="146">
        <v>189.91</v>
      </c>
      <c r="N5756" s="146">
        <v>0</v>
      </c>
      <c r="Y5756" s="32">
        <f t="shared" si="89"/>
        <v>865.81999999999994</v>
      </c>
    </row>
    <row r="5757" spans="1:25" x14ac:dyDescent="0.25">
      <c r="A5757" s="83" t="s">
        <v>13425</v>
      </c>
      <c r="B5757" s="84" t="s">
        <v>5828</v>
      </c>
      <c r="C5757" s="19">
        <v>24360.89</v>
      </c>
      <c r="D5757" s="19">
        <v>462.86</v>
      </c>
      <c r="E5757" s="19">
        <v>0</v>
      </c>
      <c r="F5757" s="19">
        <v>462.86</v>
      </c>
      <c r="G5757" s="19">
        <v>0</v>
      </c>
      <c r="H5757" s="85">
        <v>80274.210000000006</v>
      </c>
      <c r="I5757" s="85">
        <v>1525.21</v>
      </c>
      <c r="J5757" s="85">
        <v>1851.43</v>
      </c>
      <c r="K5757" s="85">
        <v>-326.22000000000003</v>
      </c>
      <c r="L5757" s="146">
        <v>381.3</v>
      </c>
      <c r="M5757" s="146">
        <v>55.08</v>
      </c>
      <c r="N5757" s="146">
        <v>0</v>
      </c>
      <c r="Y5757" s="32">
        <f t="shared" si="89"/>
        <v>517.94000000000005</v>
      </c>
    </row>
    <row r="5758" spans="1:25" x14ac:dyDescent="0.25">
      <c r="A5758" s="83" t="s">
        <v>13426</v>
      </c>
      <c r="B5758" s="84" t="s">
        <v>5829</v>
      </c>
      <c r="C5758" s="19">
        <v>199450.61</v>
      </c>
      <c r="D5758" s="19">
        <v>3789.56</v>
      </c>
      <c r="E5758" s="19">
        <v>0</v>
      </c>
      <c r="F5758" s="19">
        <v>3789.56</v>
      </c>
      <c r="G5758" s="19">
        <v>0</v>
      </c>
      <c r="H5758" s="85">
        <v>721917.01</v>
      </c>
      <c r="I5758" s="85">
        <v>13716.42</v>
      </c>
      <c r="J5758" s="85">
        <v>15158.25</v>
      </c>
      <c r="K5758" s="85">
        <v>-1441.83</v>
      </c>
      <c r="L5758" s="146">
        <v>3429.11</v>
      </c>
      <c r="M5758" s="146">
        <v>1987.28</v>
      </c>
      <c r="N5758" s="146">
        <v>0</v>
      </c>
      <c r="Y5758" s="32">
        <f t="shared" si="89"/>
        <v>5776.84</v>
      </c>
    </row>
    <row r="5759" spans="1:25" x14ac:dyDescent="0.25">
      <c r="A5759" s="83" t="s">
        <v>13427</v>
      </c>
      <c r="B5759" s="84" t="s">
        <v>5830</v>
      </c>
      <c r="C5759" s="19">
        <v>468418.64</v>
      </c>
      <c r="D5759" s="19">
        <v>8899.9599999999991</v>
      </c>
      <c r="E5759" s="19">
        <v>0</v>
      </c>
      <c r="F5759" s="19">
        <v>8899.9599999999991</v>
      </c>
      <c r="G5759" s="19">
        <v>0</v>
      </c>
      <c r="H5759" s="85">
        <v>1794594.26</v>
      </c>
      <c r="I5759" s="85">
        <v>34097.29</v>
      </c>
      <c r="J5759" s="85">
        <v>35599.82</v>
      </c>
      <c r="K5759" s="85">
        <v>-1502.53</v>
      </c>
      <c r="L5759" s="146">
        <v>8524.32</v>
      </c>
      <c r="M5759" s="146">
        <v>7021.79</v>
      </c>
      <c r="N5759" s="146">
        <v>0</v>
      </c>
      <c r="Y5759" s="32">
        <f t="shared" si="89"/>
        <v>15921.75</v>
      </c>
    </row>
    <row r="5760" spans="1:25" x14ac:dyDescent="0.25">
      <c r="A5760" s="83" t="s">
        <v>13428</v>
      </c>
      <c r="B5760" s="84" t="s">
        <v>5831</v>
      </c>
      <c r="C5760" s="19">
        <v>372946.01</v>
      </c>
      <c r="D5760" s="19">
        <v>7085.98</v>
      </c>
      <c r="E5760" s="19">
        <v>0</v>
      </c>
      <c r="F5760" s="19">
        <v>7085.98</v>
      </c>
      <c r="G5760" s="19">
        <v>0</v>
      </c>
      <c r="H5760" s="85">
        <v>1582009.12</v>
      </c>
      <c r="I5760" s="85">
        <v>30058.17</v>
      </c>
      <c r="J5760" s="85">
        <v>28343.9</v>
      </c>
      <c r="K5760" s="85">
        <v>1714.27</v>
      </c>
      <c r="L5760" s="146">
        <v>7514.54</v>
      </c>
      <c r="M5760" s="146">
        <v>9228.81</v>
      </c>
      <c r="N5760" s="146">
        <v>0</v>
      </c>
      <c r="Y5760" s="32">
        <f t="shared" si="89"/>
        <v>16314.789999999999</v>
      </c>
    </row>
    <row r="5761" spans="1:25" x14ac:dyDescent="0.25">
      <c r="A5761" s="83" t="s">
        <v>13429</v>
      </c>
      <c r="B5761" s="84" t="s">
        <v>5832</v>
      </c>
      <c r="C5761" s="19">
        <v>24184.78</v>
      </c>
      <c r="D5761" s="19">
        <v>459.51</v>
      </c>
      <c r="E5761" s="19">
        <v>0</v>
      </c>
      <c r="F5761" s="19">
        <v>459.51</v>
      </c>
      <c r="G5761" s="19">
        <v>0</v>
      </c>
      <c r="H5761" s="85">
        <v>84795.97</v>
      </c>
      <c r="I5761" s="85">
        <v>1611.12</v>
      </c>
      <c r="J5761" s="85">
        <v>1838.04</v>
      </c>
      <c r="K5761" s="85">
        <v>-226.92</v>
      </c>
      <c r="L5761" s="146">
        <v>402.78</v>
      </c>
      <c r="M5761" s="146">
        <v>175.86</v>
      </c>
      <c r="N5761" s="146">
        <v>0</v>
      </c>
      <c r="Y5761" s="32">
        <f t="shared" si="89"/>
        <v>635.37</v>
      </c>
    </row>
    <row r="5762" spans="1:25" x14ac:dyDescent="0.25">
      <c r="A5762" s="83" t="s">
        <v>13430</v>
      </c>
      <c r="B5762" s="84" t="s">
        <v>5833</v>
      </c>
      <c r="C5762" s="19">
        <v>222151.19</v>
      </c>
      <c r="D5762" s="19">
        <v>4220.87</v>
      </c>
      <c r="E5762" s="19">
        <v>0</v>
      </c>
      <c r="F5762" s="19">
        <v>4220.87</v>
      </c>
      <c r="G5762" s="19">
        <v>0</v>
      </c>
      <c r="H5762" s="85">
        <v>830636.7</v>
      </c>
      <c r="I5762" s="85">
        <v>15782.1</v>
      </c>
      <c r="J5762" s="85">
        <v>16883.490000000002</v>
      </c>
      <c r="K5762" s="85">
        <v>-1101.3900000000001</v>
      </c>
      <c r="L5762" s="146">
        <v>3945.53</v>
      </c>
      <c r="M5762" s="146">
        <v>2844.14</v>
      </c>
      <c r="N5762" s="146">
        <v>0</v>
      </c>
      <c r="Y5762" s="32">
        <f t="shared" si="89"/>
        <v>7065.01</v>
      </c>
    </row>
    <row r="5763" spans="1:25" x14ac:dyDescent="0.25">
      <c r="A5763" s="83" t="s">
        <v>13431</v>
      </c>
      <c r="B5763" s="84" t="s">
        <v>5834</v>
      </c>
      <c r="C5763" s="19">
        <v>14508.43</v>
      </c>
      <c r="D5763" s="19">
        <v>275.66000000000003</v>
      </c>
      <c r="E5763" s="19">
        <v>0</v>
      </c>
      <c r="F5763" s="19">
        <v>275.66000000000003</v>
      </c>
      <c r="G5763" s="19">
        <v>0</v>
      </c>
      <c r="H5763" s="85">
        <v>39755.83</v>
      </c>
      <c r="I5763" s="85">
        <v>755.36</v>
      </c>
      <c r="J5763" s="85">
        <v>1102.6400000000001</v>
      </c>
      <c r="K5763" s="85">
        <v>-347.28</v>
      </c>
      <c r="L5763" s="146">
        <v>188.84</v>
      </c>
      <c r="M5763" s="146">
        <v>0</v>
      </c>
      <c r="N5763" s="146">
        <v>158.44</v>
      </c>
      <c r="Y5763" s="32">
        <f t="shared" si="89"/>
        <v>275.66000000000003</v>
      </c>
    </row>
    <row r="5764" spans="1:25" x14ac:dyDescent="0.25">
      <c r="A5764" s="83" t="s">
        <v>13432</v>
      </c>
      <c r="B5764" s="84" t="s">
        <v>5835</v>
      </c>
      <c r="C5764" s="19">
        <v>20087921.699999999</v>
      </c>
      <c r="D5764" s="19">
        <v>381670.51</v>
      </c>
      <c r="E5764" s="19">
        <v>0</v>
      </c>
      <c r="F5764" s="19">
        <v>381670.51</v>
      </c>
      <c r="G5764" s="19">
        <v>0</v>
      </c>
      <c r="H5764" s="85">
        <v>78518433.739999995</v>
      </c>
      <c r="I5764" s="85">
        <v>1491850.24</v>
      </c>
      <c r="J5764" s="85">
        <v>1526682.05</v>
      </c>
      <c r="K5764" s="85">
        <v>-34831.81</v>
      </c>
      <c r="L5764" s="146">
        <v>372962.56</v>
      </c>
      <c r="M5764" s="146">
        <v>338130.75</v>
      </c>
      <c r="N5764" s="146">
        <v>0</v>
      </c>
      <c r="Y5764" s="32">
        <f t="shared" si="89"/>
        <v>719801.26</v>
      </c>
    </row>
    <row r="5765" spans="1:25" x14ac:dyDescent="0.25">
      <c r="A5765" s="83" t="s">
        <v>13433</v>
      </c>
      <c r="B5765" s="84" t="s">
        <v>5836</v>
      </c>
      <c r="C5765" s="19">
        <v>184287.55</v>
      </c>
      <c r="D5765" s="19">
        <v>3501.46</v>
      </c>
      <c r="E5765" s="19">
        <v>0</v>
      </c>
      <c r="F5765" s="19">
        <v>3501.46</v>
      </c>
      <c r="G5765" s="19">
        <v>0</v>
      </c>
      <c r="H5765" s="85">
        <v>637892.87</v>
      </c>
      <c r="I5765" s="85">
        <v>12119.96</v>
      </c>
      <c r="J5765" s="85">
        <v>14005.85</v>
      </c>
      <c r="K5765" s="85">
        <v>-1885.89</v>
      </c>
      <c r="L5765" s="146">
        <v>3029.99</v>
      </c>
      <c r="M5765" s="146">
        <v>1144.0999999999999</v>
      </c>
      <c r="N5765" s="146">
        <v>0</v>
      </c>
      <c r="Y5765" s="32">
        <f t="shared" si="89"/>
        <v>4645.5599999999995</v>
      </c>
    </row>
    <row r="5766" spans="1:25" x14ac:dyDescent="0.25">
      <c r="A5766" s="83" t="s">
        <v>13434</v>
      </c>
      <c r="B5766" s="84" t="s">
        <v>5837</v>
      </c>
      <c r="C5766" s="19">
        <v>901005.18</v>
      </c>
      <c r="D5766" s="19">
        <v>17119.099999999999</v>
      </c>
      <c r="E5766" s="19">
        <v>0</v>
      </c>
      <c r="F5766" s="19">
        <v>17119.099999999999</v>
      </c>
      <c r="G5766" s="19">
        <v>0</v>
      </c>
      <c r="H5766" s="85">
        <v>3457969.8</v>
      </c>
      <c r="I5766" s="85">
        <v>65701.429999999993</v>
      </c>
      <c r="J5766" s="85">
        <v>68476.39</v>
      </c>
      <c r="K5766" s="85">
        <v>-2774.96</v>
      </c>
      <c r="L5766" s="146">
        <v>16425.36</v>
      </c>
      <c r="M5766" s="146">
        <v>13650.4</v>
      </c>
      <c r="N5766" s="146">
        <v>0</v>
      </c>
      <c r="Y5766" s="32">
        <f t="shared" si="89"/>
        <v>30769.5</v>
      </c>
    </row>
    <row r="5767" spans="1:25" x14ac:dyDescent="0.25">
      <c r="A5767" s="83" t="s">
        <v>13435</v>
      </c>
      <c r="B5767" s="84" t="s">
        <v>5838</v>
      </c>
      <c r="C5767" s="19">
        <v>141485.62</v>
      </c>
      <c r="D5767" s="19">
        <v>2688.23</v>
      </c>
      <c r="E5767" s="19">
        <v>0</v>
      </c>
      <c r="F5767" s="19">
        <v>2688.23</v>
      </c>
      <c r="G5767" s="19">
        <v>0</v>
      </c>
      <c r="H5767" s="85">
        <v>515749.27</v>
      </c>
      <c r="I5767" s="85">
        <v>9799.24</v>
      </c>
      <c r="J5767" s="85">
        <v>10752.91</v>
      </c>
      <c r="K5767" s="85">
        <v>-953.67</v>
      </c>
      <c r="L5767" s="146">
        <v>2449.81</v>
      </c>
      <c r="M5767" s="146">
        <v>1496.14</v>
      </c>
      <c r="N5767" s="146">
        <v>0</v>
      </c>
      <c r="Y5767" s="32">
        <f t="shared" si="89"/>
        <v>4184.37</v>
      </c>
    </row>
    <row r="5768" spans="1:25" x14ac:dyDescent="0.25">
      <c r="A5768" s="83" t="s">
        <v>13436</v>
      </c>
      <c r="B5768" s="84" t="s">
        <v>5839</v>
      </c>
      <c r="C5768" s="19">
        <v>823884.11</v>
      </c>
      <c r="D5768" s="19">
        <v>15653.8</v>
      </c>
      <c r="E5768" s="19">
        <v>0</v>
      </c>
      <c r="F5768" s="19">
        <v>15653.8</v>
      </c>
      <c r="G5768" s="19">
        <v>0</v>
      </c>
      <c r="H5768" s="85">
        <v>3127910.71</v>
      </c>
      <c r="I5768" s="85">
        <v>59430.3</v>
      </c>
      <c r="J5768" s="85">
        <v>62615.19</v>
      </c>
      <c r="K5768" s="85">
        <v>-3184.89</v>
      </c>
      <c r="L5768" s="146">
        <v>14857.58</v>
      </c>
      <c r="M5768" s="146">
        <v>11672.69</v>
      </c>
      <c r="N5768" s="146">
        <v>0</v>
      </c>
      <c r="Y5768" s="32">
        <f t="shared" si="89"/>
        <v>27326.489999999998</v>
      </c>
    </row>
    <row r="5769" spans="1:25" x14ac:dyDescent="0.25">
      <c r="A5769" s="83" t="s">
        <v>13437</v>
      </c>
      <c r="B5769" s="84" t="s">
        <v>5840</v>
      </c>
      <c r="C5769" s="19">
        <v>305345.13</v>
      </c>
      <c r="D5769" s="19">
        <v>5801.56</v>
      </c>
      <c r="E5769" s="19">
        <v>0</v>
      </c>
      <c r="F5769" s="19">
        <v>5801.56</v>
      </c>
      <c r="G5769" s="19">
        <v>0</v>
      </c>
      <c r="H5769" s="85">
        <v>1115697.6499999999</v>
      </c>
      <c r="I5769" s="85">
        <v>21198.26</v>
      </c>
      <c r="J5769" s="85">
        <v>23206.23</v>
      </c>
      <c r="K5769" s="85">
        <v>-2007.97</v>
      </c>
      <c r="L5769" s="146">
        <v>5299.57</v>
      </c>
      <c r="M5769" s="146">
        <v>3291.6</v>
      </c>
      <c r="N5769" s="146">
        <v>0</v>
      </c>
      <c r="Y5769" s="32">
        <f t="shared" si="89"/>
        <v>9093.16</v>
      </c>
    </row>
    <row r="5770" spans="1:25" x14ac:dyDescent="0.25">
      <c r="A5770" s="83" t="s">
        <v>13438</v>
      </c>
      <c r="B5770" s="84" t="s">
        <v>5841</v>
      </c>
      <c r="C5770" s="19">
        <v>19070.77</v>
      </c>
      <c r="D5770" s="19">
        <v>362.35</v>
      </c>
      <c r="E5770" s="19">
        <v>0</v>
      </c>
      <c r="F5770" s="19">
        <v>362.35</v>
      </c>
      <c r="G5770" s="19">
        <v>0</v>
      </c>
      <c r="H5770" s="85">
        <v>80591.600000000006</v>
      </c>
      <c r="I5770" s="85">
        <v>1531.24</v>
      </c>
      <c r="J5770" s="85">
        <v>1449.38</v>
      </c>
      <c r="K5770" s="85">
        <v>81.86</v>
      </c>
      <c r="L5770" s="146">
        <v>382.81</v>
      </c>
      <c r="M5770" s="146">
        <v>464.67</v>
      </c>
      <c r="N5770" s="146">
        <v>0</v>
      </c>
      <c r="Y5770" s="32">
        <f t="shared" si="89"/>
        <v>827.02</v>
      </c>
    </row>
    <row r="5771" spans="1:25" x14ac:dyDescent="0.25">
      <c r="A5771" s="83" t="s">
        <v>13439</v>
      </c>
      <c r="B5771" s="84" t="s">
        <v>5842</v>
      </c>
      <c r="C5771" s="19">
        <v>137398.16</v>
      </c>
      <c r="D5771" s="19">
        <v>2610.5700000000002</v>
      </c>
      <c r="E5771" s="19">
        <v>0</v>
      </c>
      <c r="F5771" s="19">
        <v>2610.5700000000002</v>
      </c>
      <c r="G5771" s="19">
        <v>0</v>
      </c>
      <c r="H5771" s="85">
        <v>487465.75</v>
      </c>
      <c r="I5771" s="85">
        <v>9261.85</v>
      </c>
      <c r="J5771" s="85">
        <v>10442.26</v>
      </c>
      <c r="K5771" s="85">
        <v>-1180.4100000000001</v>
      </c>
      <c r="L5771" s="146">
        <v>2315.46</v>
      </c>
      <c r="M5771" s="146">
        <v>1135.05</v>
      </c>
      <c r="N5771" s="146">
        <v>0</v>
      </c>
      <c r="Y5771" s="32">
        <f t="shared" si="89"/>
        <v>3745.62</v>
      </c>
    </row>
    <row r="5772" spans="1:25" x14ac:dyDescent="0.25">
      <c r="A5772" s="83" t="s">
        <v>13440</v>
      </c>
      <c r="B5772" s="84" t="s">
        <v>5843</v>
      </c>
      <c r="C5772" s="19">
        <v>87468.72</v>
      </c>
      <c r="D5772" s="19">
        <v>1661.91</v>
      </c>
      <c r="E5772" s="19">
        <v>0</v>
      </c>
      <c r="F5772" s="19">
        <v>1661.91</v>
      </c>
      <c r="G5772" s="19">
        <v>0</v>
      </c>
      <c r="H5772" s="85">
        <v>281008.56</v>
      </c>
      <c r="I5772" s="85">
        <v>5339.16</v>
      </c>
      <c r="J5772" s="85">
        <v>6647.62</v>
      </c>
      <c r="K5772" s="85">
        <v>-1308.46</v>
      </c>
      <c r="L5772" s="146">
        <v>1334.79</v>
      </c>
      <c r="M5772" s="146">
        <v>26.33</v>
      </c>
      <c r="N5772" s="146">
        <v>0</v>
      </c>
      <c r="Y5772" s="32">
        <f t="shared" si="89"/>
        <v>1688.24</v>
      </c>
    </row>
    <row r="5773" spans="1:25" x14ac:dyDescent="0.25">
      <c r="A5773" s="83" t="s">
        <v>13441</v>
      </c>
      <c r="B5773" s="84" t="s">
        <v>5844</v>
      </c>
      <c r="C5773" s="19">
        <v>10026.5</v>
      </c>
      <c r="D5773" s="19">
        <v>190.5</v>
      </c>
      <c r="E5773" s="19">
        <v>0</v>
      </c>
      <c r="F5773" s="19">
        <v>190.5</v>
      </c>
      <c r="G5773" s="19">
        <v>0</v>
      </c>
      <c r="H5773" s="85">
        <v>31139.06</v>
      </c>
      <c r="I5773" s="85">
        <v>591.64</v>
      </c>
      <c r="J5773" s="85">
        <v>762.01</v>
      </c>
      <c r="K5773" s="85">
        <v>-170.37</v>
      </c>
      <c r="L5773" s="146">
        <v>147.91</v>
      </c>
      <c r="M5773" s="146">
        <v>0</v>
      </c>
      <c r="N5773" s="146">
        <v>22.46</v>
      </c>
      <c r="Y5773" s="32">
        <f t="shared" si="89"/>
        <v>190.5</v>
      </c>
    </row>
    <row r="5774" spans="1:25" x14ac:dyDescent="0.25">
      <c r="A5774" s="83" t="s">
        <v>13442</v>
      </c>
      <c r="B5774" s="84" t="s">
        <v>5845</v>
      </c>
      <c r="C5774" s="19">
        <v>117545.55</v>
      </c>
      <c r="D5774" s="19">
        <v>2233.37</v>
      </c>
      <c r="E5774" s="19">
        <v>0</v>
      </c>
      <c r="F5774" s="19">
        <v>2233.37</v>
      </c>
      <c r="G5774" s="19">
        <v>0</v>
      </c>
      <c r="H5774" s="85">
        <v>400214.85</v>
      </c>
      <c r="I5774" s="85">
        <v>7604.08</v>
      </c>
      <c r="J5774" s="85">
        <v>8933.4599999999991</v>
      </c>
      <c r="K5774" s="85">
        <v>-1329.38</v>
      </c>
      <c r="L5774" s="146">
        <v>1901.02</v>
      </c>
      <c r="M5774" s="146">
        <v>571.64</v>
      </c>
      <c r="N5774" s="146">
        <v>0</v>
      </c>
      <c r="Y5774" s="32">
        <f t="shared" si="89"/>
        <v>2805.0099999999998</v>
      </c>
    </row>
    <row r="5775" spans="1:25" x14ac:dyDescent="0.25">
      <c r="A5775" s="83" t="s">
        <v>13443</v>
      </c>
      <c r="B5775" s="84" t="s">
        <v>5846</v>
      </c>
      <c r="C5775" s="19">
        <v>91912.28</v>
      </c>
      <c r="D5775" s="19">
        <v>1746.33</v>
      </c>
      <c r="E5775" s="19">
        <v>0</v>
      </c>
      <c r="F5775" s="19">
        <v>1746.33</v>
      </c>
      <c r="G5775" s="19">
        <v>0</v>
      </c>
      <c r="H5775" s="85">
        <v>357783.13</v>
      </c>
      <c r="I5775" s="85">
        <v>6797.88</v>
      </c>
      <c r="J5775" s="85">
        <v>6985.33</v>
      </c>
      <c r="K5775" s="85">
        <v>-187.45</v>
      </c>
      <c r="L5775" s="146">
        <v>1699.47</v>
      </c>
      <c r="M5775" s="146">
        <v>1512.02</v>
      </c>
      <c r="N5775" s="146">
        <v>0</v>
      </c>
      <c r="Y5775" s="32">
        <f t="shared" si="89"/>
        <v>3258.35</v>
      </c>
    </row>
    <row r="5776" spans="1:25" x14ac:dyDescent="0.25">
      <c r="A5776" s="83" t="s">
        <v>13444</v>
      </c>
      <c r="B5776" s="84" t="s">
        <v>5847</v>
      </c>
      <c r="C5776" s="19">
        <v>20195.55</v>
      </c>
      <c r="D5776" s="19">
        <v>383.72</v>
      </c>
      <c r="E5776" s="19">
        <v>0</v>
      </c>
      <c r="F5776" s="19">
        <v>383.72</v>
      </c>
      <c r="G5776" s="19">
        <v>0</v>
      </c>
      <c r="H5776" s="85">
        <v>85411.87</v>
      </c>
      <c r="I5776" s="85">
        <v>1622.83</v>
      </c>
      <c r="J5776" s="85">
        <v>1534.86</v>
      </c>
      <c r="K5776" s="85">
        <v>87.97</v>
      </c>
      <c r="L5776" s="146">
        <v>405.71</v>
      </c>
      <c r="M5776" s="146">
        <v>493.68</v>
      </c>
      <c r="N5776" s="146">
        <v>0</v>
      </c>
      <c r="Y5776" s="32">
        <f t="shared" si="89"/>
        <v>877.40000000000009</v>
      </c>
    </row>
    <row r="5777" spans="1:25" x14ac:dyDescent="0.25">
      <c r="A5777" s="83" t="s">
        <v>13445</v>
      </c>
      <c r="B5777" s="84" t="s">
        <v>5848</v>
      </c>
      <c r="C5777" s="19">
        <v>72249.27</v>
      </c>
      <c r="D5777" s="19">
        <v>1372.74</v>
      </c>
      <c r="E5777" s="19">
        <v>0</v>
      </c>
      <c r="F5777" s="19">
        <v>1372.74</v>
      </c>
      <c r="G5777" s="19">
        <v>0</v>
      </c>
      <c r="H5777" s="85">
        <v>235960.99</v>
      </c>
      <c r="I5777" s="85">
        <v>4483.26</v>
      </c>
      <c r="J5777" s="85">
        <v>5490.94</v>
      </c>
      <c r="K5777" s="85">
        <v>-1007.68</v>
      </c>
      <c r="L5777" s="146">
        <v>1120.82</v>
      </c>
      <c r="M5777" s="146">
        <v>113.14</v>
      </c>
      <c r="N5777" s="146">
        <v>0</v>
      </c>
      <c r="Y5777" s="32">
        <f t="shared" ref="Y5777:Y5840" si="90">F5777+M5777+R5777+W5777</f>
        <v>1485.88</v>
      </c>
    </row>
    <row r="5778" spans="1:25" x14ac:dyDescent="0.25">
      <c r="A5778" s="83" t="s">
        <v>13446</v>
      </c>
      <c r="B5778" s="84" t="s">
        <v>5849</v>
      </c>
      <c r="C5778" s="19">
        <v>43367.03</v>
      </c>
      <c r="D5778" s="19">
        <v>823.97</v>
      </c>
      <c r="E5778" s="19">
        <v>0</v>
      </c>
      <c r="F5778" s="19">
        <v>823.97</v>
      </c>
      <c r="G5778" s="19">
        <v>0</v>
      </c>
      <c r="H5778" s="85">
        <v>157416.25</v>
      </c>
      <c r="I5778" s="85">
        <v>2990.91</v>
      </c>
      <c r="J5778" s="85">
        <v>3295.89</v>
      </c>
      <c r="K5778" s="85">
        <v>-304.98</v>
      </c>
      <c r="L5778" s="146">
        <v>747.73</v>
      </c>
      <c r="M5778" s="146">
        <v>442.75</v>
      </c>
      <c r="N5778" s="146">
        <v>0</v>
      </c>
      <c r="Y5778" s="32">
        <f t="shared" si="90"/>
        <v>1266.72</v>
      </c>
    </row>
    <row r="5779" spans="1:25" x14ac:dyDescent="0.25">
      <c r="A5779" s="83" t="s">
        <v>13447</v>
      </c>
      <c r="B5779" s="84" t="s">
        <v>5850</v>
      </c>
      <c r="C5779" s="19">
        <v>6819.11</v>
      </c>
      <c r="D5779" s="19">
        <v>129.56</v>
      </c>
      <c r="E5779" s="19">
        <v>2.68</v>
      </c>
      <c r="F5779" s="19">
        <v>126.88</v>
      </c>
      <c r="G5779" s="19">
        <v>0</v>
      </c>
      <c r="H5779" s="85">
        <v>38353.339999999997</v>
      </c>
      <c r="I5779" s="85">
        <v>728.71</v>
      </c>
      <c r="J5779" s="85">
        <v>518.25</v>
      </c>
      <c r="K5779" s="85">
        <v>210.46</v>
      </c>
      <c r="L5779" s="146">
        <v>182.18</v>
      </c>
      <c r="M5779" s="146">
        <v>392.64</v>
      </c>
      <c r="N5779" s="146">
        <v>0</v>
      </c>
      <c r="Y5779" s="32">
        <f t="shared" si="90"/>
        <v>519.52</v>
      </c>
    </row>
    <row r="5780" spans="1:25" x14ac:dyDescent="0.25">
      <c r="A5780" s="83" t="s">
        <v>13448</v>
      </c>
      <c r="B5780" s="84" t="s">
        <v>5851</v>
      </c>
      <c r="C5780" s="19">
        <v>16573.21</v>
      </c>
      <c r="D5780" s="19">
        <v>314.89</v>
      </c>
      <c r="E5780" s="19">
        <v>0</v>
      </c>
      <c r="F5780" s="19">
        <v>314.89</v>
      </c>
      <c r="G5780" s="19">
        <v>0</v>
      </c>
      <c r="H5780" s="85">
        <v>67215.13</v>
      </c>
      <c r="I5780" s="85">
        <v>1277.0899999999999</v>
      </c>
      <c r="J5780" s="85">
        <v>1259.56</v>
      </c>
      <c r="K5780" s="85">
        <v>17.53</v>
      </c>
      <c r="L5780" s="146">
        <v>319.27</v>
      </c>
      <c r="M5780" s="146">
        <v>336.8</v>
      </c>
      <c r="N5780" s="146">
        <v>0</v>
      </c>
      <c r="Y5780" s="32">
        <f t="shared" si="90"/>
        <v>651.69000000000005</v>
      </c>
    </row>
    <row r="5781" spans="1:25" x14ac:dyDescent="0.25">
      <c r="A5781" s="83" t="s">
        <v>13449</v>
      </c>
      <c r="B5781" s="84" t="s">
        <v>5852</v>
      </c>
      <c r="C5781" s="19">
        <v>6212.53</v>
      </c>
      <c r="D5781" s="19">
        <v>118.04</v>
      </c>
      <c r="E5781" s="19">
        <v>9.2100000000000009</v>
      </c>
      <c r="F5781" s="19">
        <v>108.83</v>
      </c>
      <c r="G5781" s="19">
        <v>0</v>
      </c>
      <c r="H5781" s="85">
        <v>23595.75</v>
      </c>
      <c r="I5781" s="85">
        <v>448.32</v>
      </c>
      <c r="J5781" s="85">
        <v>472.15</v>
      </c>
      <c r="K5781" s="85">
        <v>-23.83</v>
      </c>
      <c r="L5781" s="146">
        <v>112.08</v>
      </c>
      <c r="M5781" s="146">
        <v>88.25</v>
      </c>
      <c r="N5781" s="146">
        <v>0</v>
      </c>
      <c r="Y5781" s="32">
        <f t="shared" si="90"/>
        <v>197.07999999999998</v>
      </c>
    </row>
    <row r="5782" spans="1:25" x14ac:dyDescent="0.25">
      <c r="A5782" s="83" t="s">
        <v>13450</v>
      </c>
      <c r="B5782" s="84" t="s">
        <v>5853</v>
      </c>
      <c r="C5782" s="19">
        <v>137993.95000000001</v>
      </c>
      <c r="D5782" s="19">
        <v>2621.89</v>
      </c>
      <c r="E5782" s="19">
        <v>0</v>
      </c>
      <c r="F5782" s="19">
        <v>2621.89</v>
      </c>
      <c r="G5782" s="19">
        <v>0</v>
      </c>
      <c r="H5782" s="85">
        <v>508897.57</v>
      </c>
      <c r="I5782" s="85">
        <v>9669.0499999999993</v>
      </c>
      <c r="J5782" s="85">
        <v>10487.54</v>
      </c>
      <c r="K5782" s="85">
        <v>-818.49</v>
      </c>
      <c r="L5782" s="146">
        <v>2417.2600000000002</v>
      </c>
      <c r="M5782" s="146">
        <v>1598.77</v>
      </c>
      <c r="N5782" s="146">
        <v>0</v>
      </c>
      <c r="Y5782" s="32">
        <f t="shared" si="90"/>
        <v>4220.66</v>
      </c>
    </row>
    <row r="5783" spans="1:25" x14ac:dyDescent="0.25">
      <c r="A5783" s="83" t="s">
        <v>13451</v>
      </c>
      <c r="B5783" s="84" t="s">
        <v>5854</v>
      </c>
      <c r="C5783" s="19">
        <v>7667.67</v>
      </c>
      <c r="D5783" s="19">
        <v>145.69</v>
      </c>
      <c r="E5783" s="19">
        <v>0</v>
      </c>
      <c r="F5783" s="19">
        <v>145.69</v>
      </c>
      <c r="G5783" s="19">
        <v>0</v>
      </c>
      <c r="H5783" s="85">
        <v>23099.45</v>
      </c>
      <c r="I5783" s="85">
        <v>438.89</v>
      </c>
      <c r="J5783" s="85">
        <v>582.74</v>
      </c>
      <c r="K5783" s="85">
        <v>-143.85</v>
      </c>
      <c r="L5783" s="146">
        <v>109.72</v>
      </c>
      <c r="M5783" s="146">
        <v>0</v>
      </c>
      <c r="N5783" s="146">
        <v>34.130000000000003</v>
      </c>
      <c r="Y5783" s="32">
        <f t="shared" si="90"/>
        <v>145.69</v>
      </c>
    </row>
    <row r="5784" spans="1:25" x14ac:dyDescent="0.25">
      <c r="A5784" s="83" t="s">
        <v>13452</v>
      </c>
      <c r="B5784" s="84" t="s">
        <v>5855</v>
      </c>
      <c r="C5784" s="19">
        <v>4114.1400000000003</v>
      </c>
      <c r="D5784" s="19">
        <v>78.17</v>
      </c>
      <c r="E5784" s="19">
        <v>0</v>
      </c>
      <c r="F5784" s="19">
        <v>78.17</v>
      </c>
      <c r="G5784" s="19">
        <v>0</v>
      </c>
      <c r="H5784" s="85">
        <v>13138.98</v>
      </c>
      <c r="I5784" s="85">
        <v>249.64</v>
      </c>
      <c r="J5784" s="85">
        <v>312.67</v>
      </c>
      <c r="K5784" s="85">
        <v>-63.03</v>
      </c>
      <c r="L5784" s="146">
        <v>62.41</v>
      </c>
      <c r="M5784" s="146">
        <v>0</v>
      </c>
      <c r="N5784" s="146">
        <v>0.62</v>
      </c>
      <c r="Y5784" s="32">
        <f t="shared" si="90"/>
        <v>78.17</v>
      </c>
    </row>
    <row r="5785" spans="1:25" x14ac:dyDescent="0.25">
      <c r="A5785" s="83" t="s">
        <v>13453</v>
      </c>
      <c r="B5785" s="84" t="s">
        <v>5856</v>
      </c>
      <c r="C5785" s="19">
        <v>3791.11</v>
      </c>
      <c r="D5785" s="19">
        <v>72.03</v>
      </c>
      <c r="E5785" s="19">
        <v>0</v>
      </c>
      <c r="F5785" s="19">
        <v>72.03</v>
      </c>
      <c r="G5785" s="19">
        <v>0</v>
      </c>
      <c r="H5785" s="85">
        <v>14195.77</v>
      </c>
      <c r="I5785" s="85">
        <v>269.72000000000003</v>
      </c>
      <c r="J5785" s="85">
        <v>288.12</v>
      </c>
      <c r="K5785" s="85">
        <v>-18.399999999999999</v>
      </c>
      <c r="L5785" s="146">
        <v>67.430000000000007</v>
      </c>
      <c r="M5785" s="146">
        <v>49.03</v>
      </c>
      <c r="N5785" s="146">
        <v>0</v>
      </c>
      <c r="Y5785" s="32">
        <f t="shared" si="90"/>
        <v>121.06</v>
      </c>
    </row>
    <row r="5786" spans="1:25" x14ac:dyDescent="0.25">
      <c r="A5786" s="83" t="s">
        <v>13454</v>
      </c>
      <c r="B5786" s="84" t="s">
        <v>5857</v>
      </c>
      <c r="C5786" s="19">
        <v>548.30999999999995</v>
      </c>
      <c r="D5786" s="19">
        <v>10.42</v>
      </c>
      <c r="E5786" s="19">
        <v>0</v>
      </c>
      <c r="F5786" s="19">
        <v>10.42</v>
      </c>
      <c r="G5786" s="19">
        <v>0</v>
      </c>
      <c r="H5786" s="85">
        <v>2198.36</v>
      </c>
      <c r="I5786" s="85">
        <v>41.77</v>
      </c>
      <c r="J5786" s="85">
        <v>41.67</v>
      </c>
      <c r="K5786" s="85">
        <v>0.1</v>
      </c>
      <c r="L5786" s="146">
        <v>10.44</v>
      </c>
      <c r="M5786" s="146">
        <v>10.54</v>
      </c>
      <c r="N5786" s="146">
        <v>0</v>
      </c>
      <c r="Y5786" s="32">
        <f t="shared" si="90"/>
        <v>20.96</v>
      </c>
    </row>
    <row r="5787" spans="1:25" x14ac:dyDescent="0.25">
      <c r="A5787" s="83" t="s">
        <v>13455</v>
      </c>
      <c r="B5787" s="84" t="s">
        <v>5858</v>
      </c>
      <c r="C5787" s="19">
        <v>254.98</v>
      </c>
      <c r="D5787" s="19">
        <v>4.8499999999999996</v>
      </c>
      <c r="E5787" s="19">
        <v>0</v>
      </c>
      <c r="F5787" s="19">
        <v>4.8499999999999996</v>
      </c>
      <c r="G5787" s="19">
        <v>0</v>
      </c>
      <c r="H5787" s="85">
        <v>6672.77</v>
      </c>
      <c r="I5787" s="85">
        <v>126.78</v>
      </c>
      <c r="J5787" s="85">
        <v>19.38</v>
      </c>
      <c r="K5787" s="85">
        <v>107.4</v>
      </c>
      <c r="L5787" s="146">
        <v>31.7</v>
      </c>
      <c r="M5787" s="146">
        <v>139.1</v>
      </c>
      <c r="N5787" s="146">
        <v>0</v>
      </c>
      <c r="Y5787" s="32">
        <f t="shared" si="90"/>
        <v>143.94999999999999</v>
      </c>
    </row>
    <row r="5788" spans="1:25" x14ac:dyDescent="0.25">
      <c r="A5788" s="83" t="s">
        <v>13456</v>
      </c>
      <c r="B5788" s="84" t="s">
        <v>5859</v>
      </c>
      <c r="C5788" s="19">
        <v>116.04</v>
      </c>
      <c r="D5788" s="19">
        <v>2.21</v>
      </c>
      <c r="E5788" s="19">
        <v>0</v>
      </c>
      <c r="F5788" s="19">
        <v>2.21</v>
      </c>
      <c r="G5788" s="19">
        <v>0</v>
      </c>
      <c r="H5788" s="85">
        <v>6.51</v>
      </c>
      <c r="I5788" s="85">
        <v>0.12</v>
      </c>
      <c r="J5788" s="85">
        <v>8.82</v>
      </c>
      <c r="K5788" s="85">
        <v>-8.6999999999999993</v>
      </c>
      <c r="L5788" s="146">
        <v>0.03</v>
      </c>
      <c r="M5788" s="146">
        <v>0</v>
      </c>
      <c r="N5788" s="146">
        <v>8.67</v>
      </c>
      <c r="Y5788" s="32">
        <f t="shared" si="90"/>
        <v>2.21</v>
      </c>
    </row>
    <row r="5789" spans="1:25" x14ac:dyDescent="0.25">
      <c r="A5789" s="83" t="s">
        <v>13457</v>
      </c>
      <c r="B5789" s="84" t="s">
        <v>5860</v>
      </c>
      <c r="C5789" s="19">
        <v>768.77</v>
      </c>
      <c r="D5789" s="19">
        <v>14.61</v>
      </c>
      <c r="E5789" s="19">
        <v>0</v>
      </c>
      <c r="F5789" s="19">
        <v>14.61</v>
      </c>
      <c r="G5789" s="19">
        <v>0</v>
      </c>
      <c r="H5789" s="85">
        <v>948.57</v>
      </c>
      <c r="I5789" s="85">
        <v>18.02</v>
      </c>
      <c r="J5789" s="85">
        <v>58.43</v>
      </c>
      <c r="K5789" s="85">
        <v>-40.409999999999997</v>
      </c>
      <c r="L5789" s="146">
        <v>4.51</v>
      </c>
      <c r="M5789" s="146">
        <v>0</v>
      </c>
      <c r="N5789" s="146">
        <v>35.9</v>
      </c>
      <c r="Y5789" s="32">
        <f t="shared" si="90"/>
        <v>14.61</v>
      </c>
    </row>
    <row r="5790" spans="1:25" x14ac:dyDescent="0.25">
      <c r="A5790" s="83" t="s">
        <v>13458</v>
      </c>
      <c r="B5790" s="84" t="s">
        <v>5861</v>
      </c>
      <c r="C5790" s="19">
        <v>211.53</v>
      </c>
      <c r="D5790" s="19">
        <v>4.0199999999999996</v>
      </c>
      <c r="E5790" s="19">
        <v>0</v>
      </c>
      <c r="F5790" s="19">
        <v>4.0199999999999996</v>
      </c>
      <c r="G5790" s="19">
        <v>0</v>
      </c>
      <c r="H5790" s="85">
        <v>1400.25</v>
      </c>
      <c r="I5790" s="85">
        <v>26.6</v>
      </c>
      <c r="J5790" s="85">
        <v>16.079999999999998</v>
      </c>
      <c r="K5790" s="85">
        <v>10.52</v>
      </c>
      <c r="L5790" s="146">
        <v>6.65</v>
      </c>
      <c r="M5790" s="146">
        <v>17.170000000000002</v>
      </c>
      <c r="N5790" s="146">
        <v>0</v>
      </c>
      <c r="Y5790" s="32">
        <f t="shared" si="90"/>
        <v>21.19</v>
      </c>
    </row>
    <row r="5791" spans="1:25" x14ac:dyDescent="0.25">
      <c r="A5791" s="83" t="s">
        <v>13459</v>
      </c>
      <c r="B5791" s="84" t="s">
        <v>5862</v>
      </c>
      <c r="C5791" s="19">
        <v>2013</v>
      </c>
      <c r="D5791" s="19">
        <v>38.25</v>
      </c>
      <c r="E5791" s="19">
        <v>0</v>
      </c>
      <c r="F5791" s="19">
        <v>38.25</v>
      </c>
      <c r="G5791" s="19">
        <v>0</v>
      </c>
      <c r="H5791" s="85">
        <v>12091.43</v>
      </c>
      <c r="I5791" s="85">
        <v>229.74</v>
      </c>
      <c r="J5791" s="85">
        <v>152.99</v>
      </c>
      <c r="K5791" s="85">
        <v>76.75</v>
      </c>
      <c r="L5791" s="146">
        <v>57.44</v>
      </c>
      <c r="M5791" s="146">
        <v>134.19</v>
      </c>
      <c r="N5791" s="146">
        <v>0</v>
      </c>
      <c r="Y5791" s="32">
        <f t="shared" si="90"/>
        <v>172.44</v>
      </c>
    </row>
    <row r="5792" spans="1:25" x14ac:dyDescent="0.25">
      <c r="A5792" s="83" t="s">
        <v>13460</v>
      </c>
      <c r="B5792" s="84" t="s">
        <v>5863</v>
      </c>
      <c r="C5792" s="19">
        <v>1512.29</v>
      </c>
      <c r="D5792" s="19">
        <v>28.73</v>
      </c>
      <c r="E5792" s="19">
        <v>0</v>
      </c>
      <c r="F5792" s="19">
        <v>28.73</v>
      </c>
      <c r="G5792" s="19">
        <v>0</v>
      </c>
      <c r="H5792" s="85">
        <v>10861.81</v>
      </c>
      <c r="I5792" s="85">
        <v>206.37</v>
      </c>
      <c r="J5792" s="85">
        <v>114.93</v>
      </c>
      <c r="K5792" s="85">
        <v>91.44</v>
      </c>
      <c r="L5792" s="146">
        <v>51.59</v>
      </c>
      <c r="M5792" s="146">
        <v>143.03</v>
      </c>
      <c r="N5792" s="146">
        <v>0</v>
      </c>
      <c r="Y5792" s="32">
        <f t="shared" si="90"/>
        <v>171.76</v>
      </c>
    </row>
    <row r="5793" spans="1:25" x14ac:dyDescent="0.25">
      <c r="A5793" s="83" t="s">
        <v>13461</v>
      </c>
      <c r="B5793" s="84" t="s">
        <v>5864</v>
      </c>
      <c r="C5793" s="19">
        <v>620.92999999999995</v>
      </c>
      <c r="D5793" s="19">
        <v>11.8</v>
      </c>
      <c r="E5793" s="19">
        <v>0</v>
      </c>
      <c r="F5793" s="19">
        <v>11.8</v>
      </c>
      <c r="G5793" s="19">
        <v>0</v>
      </c>
      <c r="H5793" s="85">
        <v>3408.11</v>
      </c>
      <c r="I5793" s="85">
        <v>64.75</v>
      </c>
      <c r="J5793" s="85">
        <v>47.19</v>
      </c>
      <c r="K5793" s="85">
        <v>17.559999999999999</v>
      </c>
      <c r="L5793" s="146">
        <v>16.190000000000001</v>
      </c>
      <c r="M5793" s="146">
        <v>33.75</v>
      </c>
      <c r="N5793" s="146">
        <v>0</v>
      </c>
      <c r="Y5793" s="32">
        <f t="shared" si="90"/>
        <v>45.55</v>
      </c>
    </row>
    <row r="5794" spans="1:25" x14ac:dyDescent="0.25">
      <c r="A5794" s="83" t="s">
        <v>13462</v>
      </c>
      <c r="B5794" s="84" t="s">
        <v>5865</v>
      </c>
      <c r="C5794" s="19">
        <v>6472.94</v>
      </c>
      <c r="D5794" s="19">
        <v>122.99</v>
      </c>
      <c r="E5794" s="19">
        <v>0</v>
      </c>
      <c r="F5794" s="19">
        <v>122.99</v>
      </c>
      <c r="G5794" s="19">
        <v>0</v>
      </c>
      <c r="H5794" s="85">
        <v>33107.040000000001</v>
      </c>
      <c r="I5794" s="85">
        <v>629.03</v>
      </c>
      <c r="J5794" s="85">
        <v>491.94</v>
      </c>
      <c r="K5794" s="85">
        <v>137.09</v>
      </c>
      <c r="L5794" s="146">
        <v>157.26</v>
      </c>
      <c r="M5794" s="146">
        <v>294.35000000000002</v>
      </c>
      <c r="N5794" s="146">
        <v>0</v>
      </c>
      <c r="Y5794" s="32">
        <f t="shared" si="90"/>
        <v>417.34000000000003</v>
      </c>
    </row>
    <row r="5795" spans="1:25" x14ac:dyDescent="0.25">
      <c r="A5795" s="83" t="s">
        <v>13463</v>
      </c>
      <c r="B5795" s="84" t="s">
        <v>5866</v>
      </c>
      <c r="C5795" s="19">
        <v>11054.59</v>
      </c>
      <c r="D5795" s="19">
        <v>210.04</v>
      </c>
      <c r="E5795" s="19">
        <v>0</v>
      </c>
      <c r="F5795" s="19">
        <v>210.04</v>
      </c>
      <c r="G5795" s="19">
        <v>0</v>
      </c>
      <c r="H5795" s="85">
        <v>36620.71</v>
      </c>
      <c r="I5795" s="85">
        <v>695.79</v>
      </c>
      <c r="J5795" s="85">
        <v>840.15</v>
      </c>
      <c r="K5795" s="85">
        <v>-144.36000000000001</v>
      </c>
      <c r="L5795" s="146">
        <v>173.95</v>
      </c>
      <c r="M5795" s="146">
        <v>29.59</v>
      </c>
      <c r="N5795" s="146">
        <v>0</v>
      </c>
      <c r="Y5795" s="32">
        <f t="shared" si="90"/>
        <v>239.63</v>
      </c>
    </row>
    <row r="5796" spans="1:25" x14ac:dyDescent="0.25">
      <c r="A5796" s="83" t="s">
        <v>13464</v>
      </c>
      <c r="B5796" s="84" t="s">
        <v>5867</v>
      </c>
      <c r="C5796" s="19">
        <v>19696.73</v>
      </c>
      <c r="D5796" s="19">
        <v>374.24</v>
      </c>
      <c r="E5796" s="19">
        <v>0</v>
      </c>
      <c r="F5796" s="19">
        <v>374.24</v>
      </c>
      <c r="G5796" s="19">
        <v>0</v>
      </c>
      <c r="H5796" s="85">
        <v>89350.39</v>
      </c>
      <c r="I5796" s="85">
        <v>1697.66</v>
      </c>
      <c r="J5796" s="85">
        <v>1496.95</v>
      </c>
      <c r="K5796" s="85">
        <v>200.71</v>
      </c>
      <c r="L5796" s="146">
        <v>424.42</v>
      </c>
      <c r="M5796" s="146">
        <v>625.13</v>
      </c>
      <c r="N5796" s="146">
        <v>0</v>
      </c>
      <c r="Y5796" s="32">
        <f t="shared" si="90"/>
        <v>999.37</v>
      </c>
    </row>
    <row r="5797" spans="1:25" x14ac:dyDescent="0.25">
      <c r="A5797" s="83" t="s">
        <v>13465</v>
      </c>
      <c r="B5797" s="84" t="s">
        <v>5868</v>
      </c>
      <c r="C5797" s="19">
        <v>243198.32</v>
      </c>
      <c r="D5797" s="19">
        <v>4620.7700000000004</v>
      </c>
      <c r="E5797" s="19">
        <v>0</v>
      </c>
      <c r="F5797" s="19">
        <v>4620.7700000000004</v>
      </c>
      <c r="G5797" s="19">
        <v>0</v>
      </c>
      <c r="H5797" s="85">
        <v>881022.68</v>
      </c>
      <c r="I5797" s="85">
        <v>16739.43</v>
      </c>
      <c r="J5797" s="85">
        <v>18483.07</v>
      </c>
      <c r="K5797" s="85">
        <v>-1743.64</v>
      </c>
      <c r="L5797" s="146">
        <v>4184.8599999999997</v>
      </c>
      <c r="M5797" s="146">
        <v>2441.2199999999998</v>
      </c>
      <c r="N5797" s="146">
        <v>0</v>
      </c>
      <c r="Y5797" s="32">
        <f t="shared" si="90"/>
        <v>7061.99</v>
      </c>
    </row>
    <row r="5798" spans="1:25" x14ac:dyDescent="0.25">
      <c r="A5798" s="83" t="s">
        <v>13466</v>
      </c>
      <c r="B5798" s="84" t="s">
        <v>5869</v>
      </c>
      <c r="C5798" s="19">
        <v>2359.3000000000002</v>
      </c>
      <c r="D5798" s="19">
        <v>44.83</v>
      </c>
      <c r="E5798" s="19">
        <v>0</v>
      </c>
      <c r="F5798" s="19">
        <v>44.83</v>
      </c>
      <c r="G5798" s="19">
        <v>0</v>
      </c>
      <c r="H5798" s="85">
        <v>5281.66</v>
      </c>
      <c r="I5798" s="85">
        <v>100.35</v>
      </c>
      <c r="J5798" s="85">
        <v>179.31</v>
      </c>
      <c r="K5798" s="85">
        <v>-78.959999999999994</v>
      </c>
      <c r="L5798" s="146">
        <v>25.09</v>
      </c>
      <c r="M5798" s="146">
        <v>0</v>
      </c>
      <c r="N5798" s="146">
        <v>53.87</v>
      </c>
      <c r="Y5798" s="32">
        <f t="shared" si="90"/>
        <v>44.83</v>
      </c>
    </row>
    <row r="5799" spans="1:25" x14ac:dyDescent="0.25">
      <c r="A5799" s="83" t="s">
        <v>13467</v>
      </c>
      <c r="B5799" s="84" t="s">
        <v>5870</v>
      </c>
      <c r="C5799" s="19">
        <v>12091.16</v>
      </c>
      <c r="D5799" s="19">
        <v>229.73</v>
      </c>
      <c r="E5799" s="19">
        <v>0</v>
      </c>
      <c r="F5799" s="19">
        <v>229.73</v>
      </c>
      <c r="G5799" s="19">
        <v>0</v>
      </c>
      <c r="H5799" s="85">
        <v>45565.440000000002</v>
      </c>
      <c r="I5799" s="85">
        <v>865.74</v>
      </c>
      <c r="J5799" s="85">
        <v>918.93</v>
      </c>
      <c r="K5799" s="85">
        <v>-53.19</v>
      </c>
      <c r="L5799" s="146">
        <v>216.44</v>
      </c>
      <c r="M5799" s="146">
        <v>163.25</v>
      </c>
      <c r="N5799" s="146">
        <v>0</v>
      </c>
      <c r="Y5799" s="32">
        <f t="shared" si="90"/>
        <v>392.98</v>
      </c>
    </row>
    <row r="5800" spans="1:25" x14ac:dyDescent="0.25">
      <c r="A5800" s="83" t="s">
        <v>13468</v>
      </c>
      <c r="B5800" s="84" t="s">
        <v>5871</v>
      </c>
      <c r="C5800" s="19">
        <v>5393.9</v>
      </c>
      <c r="D5800" s="19">
        <v>102.49</v>
      </c>
      <c r="E5800" s="19">
        <v>0</v>
      </c>
      <c r="F5800" s="19">
        <v>102.49</v>
      </c>
      <c r="G5800" s="19">
        <v>0</v>
      </c>
      <c r="H5800" s="85">
        <v>16877.599999999999</v>
      </c>
      <c r="I5800" s="85">
        <v>320.67</v>
      </c>
      <c r="J5800" s="85">
        <v>409.94</v>
      </c>
      <c r="K5800" s="85">
        <v>-89.27</v>
      </c>
      <c r="L5800" s="146">
        <v>80.17</v>
      </c>
      <c r="M5800" s="146">
        <v>0</v>
      </c>
      <c r="N5800" s="146">
        <v>9.1</v>
      </c>
      <c r="Y5800" s="32">
        <f t="shared" si="90"/>
        <v>102.49</v>
      </c>
    </row>
    <row r="5801" spans="1:25" x14ac:dyDescent="0.25">
      <c r="A5801" s="83" t="s">
        <v>13469</v>
      </c>
      <c r="B5801" s="84" t="s">
        <v>5872</v>
      </c>
      <c r="C5801" s="19">
        <v>2612.0700000000002</v>
      </c>
      <c r="D5801" s="19">
        <v>49.63</v>
      </c>
      <c r="E5801" s="19">
        <v>47.73</v>
      </c>
      <c r="F5801" s="19">
        <v>1.9</v>
      </c>
      <c r="G5801" s="19">
        <v>0</v>
      </c>
      <c r="H5801" s="85">
        <v>8912.49</v>
      </c>
      <c r="I5801" s="85">
        <v>169.34</v>
      </c>
      <c r="J5801" s="85">
        <v>198.52</v>
      </c>
      <c r="K5801" s="85">
        <v>-29.18</v>
      </c>
      <c r="L5801" s="146">
        <v>42.34</v>
      </c>
      <c r="M5801" s="146">
        <v>13.16</v>
      </c>
      <c r="N5801" s="146">
        <v>0</v>
      </c>
      <c r="Y5801" s="32">
        <f t="shared" si="90"/>
        <v>15.06</v>
      </c>
    </row>
    <row r="5802" spans="1:25" x14ac:dyDescent="0.25">
      <c r="A5802" s="83" t="s">
        <v>13470</v>
      </c>
      <c r="B5802" s="84" t="s">
        <v>5873</v>
      </c>
      <c r="C5802" s="19">
        <v>81184.3</v>
      </c>
      <c r="D5802" s="19">
        <v>1542.5</v>
      </c>
      <c r="E5802" s="19">
        <v>0</v>
      </c>
      <c r="F5802" s="19">
        <v>1542.5</v>
      </c>
      <c r="G5802" s="19">
        <v>0</v>
      </c>
      <c r="H5802" s="85">
        <v>284729.84999999998</v>
      </c>
      <c r="I5802" s="85">
        <v>5409.87</v>
      </c>
      <c r="J5802" s="85">
        <v>6170.01</v>
      </c>
      <c r="K5802" s="85">
        <v>-760.14</v>
      </c>
      <c r="L5802" s="146">
        <v>1352.47</v>
      </c>
      <c r="M5802" s="146">
        <v>592.33000000000004</v>
      </c>
      <c r="N5802" s="146">
        <v>0</v>
      </c>
      <c r="Y5802" s="32">
        <f t="shared" si="90"/>
        <v>2134.83</v>
      </c>
    </row>
    <row r="5803" spans="1:25" x14ac:dyDescent="0.25">
      <c r="A5803" s="83" t="s">
        <v>13471</v>
      </c>
      <c r="B5803" s="84" t="s">
        <v>5874</v>
      </c>
      <c r="C5803" s="19">
        <v>1898.62</v>
      </c>
      <c r="D5803" s="19">
        <v>36.07</v>
      </c>
      <c r="E5803" s="19">
        <v>0</v>
      </c>
      <c r="F5803" s="19">
        <v>36.07</v>
      </c>
      <c r="G5803" s="19">
        <v>0</v>
      </c>
      <c r="H5803" s="85">
        <v>12366.37</v>
      </c>
      <c r="I5803" s="85">
        <v>234.96</v>
      </c>
      <c r="J5803" s="85">
        <v>144.29</v>
      </c>
      <c r="K5803" s="85">
        <v>90.67</v>
      </c>
      <c r="L5803" s="146">
        <v>58.74</v>
      </c>
      <c r="M5803" s="146">
        <v>149.41</v>
      </c>
      <c r="N5803" s="146">
        <v>0</v>
      </c>
      <c r="Y5803" s="32">
        <f t="shared" si="90"/>
        <v>185.48</v>
      </c>
    </row>
    <row r="5804" spans="1:25" x14ac:dyDescent="0.25">
      <c r="A5804" s="83" t="s">
        <v>13472</v>
      </c>
      <c r="B5804" s="84" t="s">
        <v>5875</v>
      </c>
      <c r="C5804" s="19">
        <v>2150.2800000000002</v>
      </c>
      <c r="D5804" s="19">
        <v>40.86</v>
      </c>
      <c r="E5804" s="19">
        <v>0</v>
      </c>
      <c r="F5804" s="19">
        <v>40.86</v>
      </c>
      <c r="G5804" s="19">
        <v>0</v>
      </c>
      <c r="H5804" s="85">
        <v>9928.93</v>
      </c>
      <c r="I5804" s="85">
        <v>188.65</v>
      </c>
      <c r="J5804" s="85">
        <v>163.41999999999999</v>
      </c>
      <c r="K5804" s="85">
        <v>25.23</v>
      </c>
      <c r="L5804" s="146">
        <v>47.16</v>
      </c>
      <c r="M5804" s="146">
        <v>72.39</v>
      </c>
      <c r="N5804" s="146">
        <v>0</v>
      </c>
      <c r="Y5804" s="32">
        <f t="shared" si="90"/>
        <v>113.25</v>
      </c>
    </row>
    <row r="5805" spans="1:25" x14ac:dyDescent="0.25">
      <c r="A5805" s="83" t="s">
        <v>13473</v>
      </c>
      <c r="B5805" s="84" t="s">
        <v>5876</v>
      </c>
      <c r="C5805" s="19">
        <v>2418.63</v>
      </c>
      <c r="D5805" s="19">
        <v>45.96</v>
      </c>
      <c r="E5805" s="19">
        <v>0</v>
      </c>
      <c r="F5805" s="19">
        <v>45.96</v>
      </c>
      <c r="G5805" s="19">
        <v>0</v>
      </c>
      <c r="H5805" s="85">
        <v>4023.57</v>
      </c>
      <c r="I5805" s="85">
        <v>76.45</v>
      </c>
      <c r="J5805" s="85">
        <v>183.82</v>
      </c>
      <c r="K5805" s="85">
        <v>-107.37</v>
      </c>
      <c r="L5805" s="146">
        <v>19.11</v>
      </c>
      <c r="M5805" s="146">
        <v>0</v>
      </c>
      <c r="N5805" s="146">
        <v>88.26</v>
      </c>
      <c r="Y5805" s="32">
        <f t="shared" si="90"/>
        <v>45.96</v>
      </c>
    </row>
    <row r="5806" spans="1:25" x14ac:dyDescent="0.25">
      <c r="A5806" s="83" t="s">
        <v>13474</v>
      </c>
      <c r="B5806" s="84" t="s">
        <v>5877</v>
      </c>
      <c r="C5806" s="19">
        <v>9069.6</v>
      </c>
      <c r="D5806" s="19">
        <v>172.32</v>
      </c>
      <c r="E5806" s="19">
        <v>0</v>
      </c>
      <c r="F5806" s="19">
        <v>172.32</v>
      </c>
      <c r="G5806" s="19">
        <v>0</v>
      </c>
      <c r="H5806" s="85">
        <v>36472.99</v>
      </c>
      <c r="I5806" s="85">
        <v>692.99</v>
      </c>
      <c r="J5806" s="85">
        <v>689.29</v>
      </c>
      <c r="K5806" s="85">
        <v>3.7</v>
      </c>
      <c r="L5806" s="146">
        <v>173.25</v>
      </c>
      <c r="M5806" s="146">
        <v>176.95</v>
      </c>
      <c r="N5806" s="146">
        <v>0</v>
      </c>
      <c r="Y5806" s="32">
        <f t="shared" si="90"/>
        <v>349.27</v>
      </c>
    </row>
    <row r="5807" spans="1:25" x14ac:dyDescent="0.25">
      <c r="A5807" s="83" t="s">
        <v>13475</v>
      </c>
      <c r="B5807" s="84" t="s">
        <v>5878</v>
      </c>
      <c r="C5807" s="19">
        <v>2149.56</v>
      </c>
      <c r="D5807" s="19">
        <v>40.840000000000003</v>
      </c>
      <c r="E5807" s="19">
        <v>0</v>
      </c>
      <c r="F5807" s="19">
        <v>40.840000000000003</v>
      </c>
      <c r="G5807" s="19">
        <v>0</v>
      </c>
      <c r="H5807" s="85">
        <v>8787.9</v>
      </c>
      <c r="I5807" s="85">
        <v>166.97</v>
      </c>
      <c r="J5807" s="85">
        <v>163.37</v>
      </c>
      <c r="K5807" s="85">
        <v>3.6</v>
      </c>
      <c r="L5807" s="146">
        <v>41.74</v>
      </c>
      <c r="M5807" s="146">
        <v>45.34</v>
      </c>
      <c r="N5807" s="146">
        <v>0</v>
      </c>
      <c r="Y5807" s="32">
        <f t="shared" si="90"/>
        <v>86.18</v>
      </c>
    </row>
    <row r="5808" spans="1:25" x14ac:dyDescent="0.25">
      <c r="A5808" s="83" t="s">
        <v>13476</v>
      </c>
      <c r="B5808" s="84" t="s">
        <v>5879</v>
      </c>
      <c r="C5808" s="19">
        <v>2326.48</v>
      </c>
      <c r="D5808" s="19">
        <v>44.2</v>
      </c>
      <c r="E5808" s="19">
        <v>0</v>
      </c>
      <c r="F5808" s="19">
        <v>44.2</v>
      </c>
      <c r="G5808" s="19">
        <v>0</v>
      </c>
      <c r="H5808" s="85">
        <v>8713.2199999999993</v>
      </c>
      <c r="I5808" s="85">
        <v>165.55</v>
      </c>
      <c r="J5808" s="85">
        <v>176.81</v>
      </c>
      <c r="K5808" s="85">
        <v>-11.26</v>
      </c>
      <c r="L5808" s="146">
        <v>41.39</v>
      </c>
      <c r="M5808" s="146">
        <v>30.13</v>
      </c>
      <c r="N5808" s="146">
        <v>0</v>
      </c>
      <c r="Y5808" s="32">
        <f t="shared" si="90"/>
        <v>74.33</v>
      </c>
    </row>
    <row r="5809" spans="1:25" x14ac:dyDescent="0.25">
      <c r="A5809" s="83" t="s">
        <v>13477</v>
      </c>
      <c r="B5809" s="84" t="s">
        <v>5880</v>
      </c>
      <c r="C5809" s="19">
        <v>9846.93</v>
      </c>
      <c r="D5809" s="19">
        <v>187.09</v>
      </c>
      <c r="E5809" s="19">
        <v>0</v>
      </c>
      <c r="F5809" s="19">
        <v>187.09</v>
      </c>
      <c r="G5809" s="19">
        <v>0</v>
      </c>
      <c r="H5809" s="85">
        <v>45129.97</v>
      </c>
      <c r="I5809" s="85">
        <v>857.47</v>
      </c>
      <c r="J5809" s="85">
        <v>748.37</v>
      </c>
      <c r="K5809" s="85">
        <v>109.1</v>
      </c>
      <c r="L5809" s="146">
        <v>214.37</v>
      </c>
      <c r="M5809" s="146">
        <v>323.47000000000003</v>
      </c>
      <c r="N5809" s="146">
        <v>0</v>
      </c>
      <c r="Y5809" s="32">
        <f t="shared" si="90"/>
        <v>510.56000000000006</v>
      </c>
    </row>
    <row r="5810" spans="1:25" x14ac:dyDescent="0.25">
      <c r="A5810" s="83" t="s">
        <v>13478</v>
      </c>
      <c r="B5810" s="84" t="s">
        <v>5881</v>
      </c>
      <c r="C5810" s="19">
        <v>3108.22</v>
      </c>
      <c r="D5810" s="19">
        <v>59.06</v>
      </c>
      <c r="E5810" s="19">
        <v>0</v>
      </c>
      <c r="F5810" s="19">
        <v>59.06</v>
      </c>
      <c r="G5810" s="19">
        <v>0</v>
      </c>
      <c r="H5810" s="85">
        <v>9847.66</v>
      </c>
      <c r="I5810" s="85">
        <v>187.11</v>
      </c>
      <c r="J5810" s="85">
        <v>236.22</v>
      </c>
      <c r="K5810" s="85">
        <v>-49.11</v>
      </c>
      <c r="L5810" s="146">
        <v>46.78</v>
      </c>
      <c r="M5810" s="146">
        <v>0</v>
      </c>
      <c r="N5810" s="146">
        <v>2.33</v>
      </c>
      <c r="Y5810" s="32">
        <f t="shared" si="90"/>
        <v>59.06</v>
      </c>
    </row>
    <row r="5811" spans="1:25" x14ac:dyDescent="0.25">
      <c r="A5811" s="83" t="s">
        <v>13479</v>
      </c>
      <c r="B5811" s="84" t="s">
        <v>5882</v>
      </c>
      <c r="C5811" s="19">
        <v>454.46</v>
      </c>
      <c r="D5811" s="19">
        <v>8.64</v>
      </c>
      <c r="E5811" s="19">
        <v>8.64</v>
      </c>
      <c r="F5811" s="19">
        <v>0</v>
      </c>
      <c r="G5811" s="19">
        <v>9.39</v>
      </c>
      <c r="H5811" s="85">
        <v>1323.4</v>
      </c>
      <c r="I5811" s="85">
        <v>25.14</v>
      </c>
      <c r="J5811" s="85">
        <v>43.93</v>
      </c>
      <c r="K5811" s="85">
        <v>-18.79</v>
      </c>
      <c r="L5811" s="146">
        <v>6.29</v>
      </c>
      <c r="M5811" s="146">
        <v>0</v>
      </c>
      <c r="N5811" s="146">
        <v>12.5</v>
      </c>
      <c r="Y5811" s="32">
        <f t="shared" si="90"/>
        <v>0</v>
      </c>
    </row>
    <row r="5812" spans="1:25" x14ac:dyDescent="0.25">
      <c r="A5812" s="83" t="s">
        <v>13480</v>
      </c>
      <c r="B5812" s="84" t="s">
        <v>5883</v>
      </c>
      <c r="C5812" s="19">
        <v>49777.04</v>
      </c>
      <c r="D5812" s="19">
        <v>945.76</v>
      </c>
      <c r="E5812" s="19">
        <v>0</v>
      </c>
      <c r="F5812" s="19">
        <v>945.76</v>
      </c>
      <c r="G5812" s="19">
        <v>0</v>
      </c>
      <c r="H5812" s="85">
        <v>189871.18</v>
      </c>
      <c r="I5812" s="85">
        <v>3607.55</v>
      </c>
      <c r="J5812" s="85">
        <v>3783.05</v>
      </c>
      <c r="K5812" s="85">
        <v>-175.5</v>
      </c>
      <c r="L5812" s="146">
        <v>901.89</v>
      </c>
      <c r="M5812" s="146">
        <v>726.39</v>
      </c>
      <c r="N5812" s="146">
        <v>0</v>
      </c>
      <c r="Y5812" s="32">
        <f t="shared" si="90"/>
        <v>1672.15</v>
      </c>
    </row>
    <row r="5813" spans="1:25" x14ac:dyDescent="0.25">
      <c r="A5813" s="83" t="s">
        <v>13481</v>
      </c>
      <c r="B5813" s="84" t="s">
        <v>5884</v>
      </c>
      <c r="C5813" s="19">
        <v>2832.11</v>
      </c>
      <c r="D5813" s="19">
        <v>53.81</v>
      </c>
      <c r="E5813" s="19">
        <v>0</v>
      </c>
      <c r="F5813" s="19">
        <v>53.81</v>
      </c>
      <c r="G5813" s="19">
        <v>0</v>
      </c>
      <c r="H5813" s="85">
        <v>8635.11</v>
      </c>
      <c r="I5813" s="85">
        <v>164.07</v>
      </c>
      <c r="J5813" s="85">
        <v>215.24</v>
      </c>
      <c r="K5813" s="85">
        <v>-51.17</v>
      </c>
      <c r="L5813" s="146">
        <v>41.02</v>
      </c>
      <c r="M5813" s="146">
        <v>0</v>
      </c>
      <c r="N5813" s="146">
        <v>10.15</v>
      </c>
      <c r="Y5813" s="32">
        <f t="shared" si="90"/>
        <v>53.81</v>
      </c>
    </row>
    <row r="5814" spans="1:25" x14ac:dyDescent="0.25">
      <c r="A5814" s="83" t="s">
        <v>13482</v>
      </c>
      <c r="B5814" s="84" t="s">
        <v>5885</v>
      </c>
      <c r="C5814" s="19">
        <v>220.7</v>
      </c>
      <c r="D5814" s="19">
        <v>4.1900000000000004</v>
      </c>
      <c r="E5814" s="19">
        <v>0</v>
      </c>
      <c r="F5814" s="19">
        <v>4.1900000000000004</v>
      </c>
      <c r="G5814" s="19">
        <v>0</v>
      </c>
      <c r="H5814" s="85">
        <v>403.75</v>
      </c>
      <c r="I5814" s="85">
        <v>7.67</v>
      </c>
      <c r="J5814" s="85">
        <v>16.77</v>
      </c>
      <c r="K5814" s="85">
        <v>-9.1</v>
      </c>
      <c r="L5814" s="146">
        <v>1.92</v>
      </c>
      <c r="M5814" s="146">
        <v>0</v>
      </c>
      <c r="N5814" s="146">
        <v>7.18</v>
      </c>
      <c r="Y5814" s="32">
        <f t="shared" si="90"/>
        <v>4.1900000000000004</v>
      </c>
    </row>
    <row r="5815" spans="1:25" x14ac:dyDescent="0.25">
      <c r="A5815" s="83" t="s">
        <v>13483</v>
      </c>
      <c r="B5815" s="84" t="s">
        <v>5886</v>
      </c>
      <c r="C5815" s="19">
        <v>358</v>
      </c>
      <c r="D5815" s="19">
        <v>6.8</v>
      </c>
      <c r="E5815" s="19">
        <v>0</v>
      </c>
      <c r="F5815" s="19">
        <v>6.8</v>
      </c>
      <c r="G5815" s="19">
        <v>0</v>
      </c>
      <c r="H5815" s="85">
        <v>2975.79</v>
      </c>
      <c r="I5815" s="85">
        <v>56.54</v>
      </c>
      <c r="J5815" s="85">
        <v>27.21</v>
      </c>
      <c r="K5815" s="85">
        <v>29.33</v>
      </c>
      <c r="L5815" s="146">
        <v>14.14</v>
      </c>
      <c r="M5815" s="146">
        <v>43.47</v>
      </c>
      <c r="N5815" s="146">
        <v>0</v>
      </c>
      <c r="Y5815" s="32">
        <f t="shared" si="90"/>
        <v>50.269999999999996</v>
      </c>
    </row>
    <row r="5816" spans="1:25" x14ac:dyDescent="0.25">
      <c r="A5816" s="83" t="s">
        <v>13484</v>
      </c>
      <c r="B5816" s="84" t="s">
        <v>5887</v>
      </c>
      <c r="C5816" s="19">
        <v>2376.98</v>
      </c>
      <c r="D5816" s="19">
        <v>45.16</v>
      </c>
      <c r="E5816" s="19">
        <v>0</v>
      </c>
      <c r="F5816" s="19">
        <v>45.16</v>
      </c>
      <c r="G5816" s="19">
        <v>0</v>
      </c>
      <c r="H5816" s="85">
        <v>9298.99</v>
      </c>
      <c r="I5816" s="85">
        <v>176.68</v>
      </c>
      <c r="J5816" s="85">
        <v>180.65</v>
      </c>
      <c r="K5816" s="85">
        <v>-3.97</v>
      </c>
      <c r="L5816" s="146">
        <v>44.17</v>
      </c>
      <c r="M5816" s="146">
        <v>40.200000000000003</v>
      </c>
      <c r="N5816" s="146">
        <v>0</v>
      </c>
      <c r="Y5816" s="32">
        <f t="shared" si="90"/>
        <v>85.36</v>
      </c>
    </row>
    <row r="5817" spans="1:25" x14ac:dyDescent="0.25">
      <c r="A5817" s="83" t="s">
        <v>13485</v>
      </c>
      <c r="B5817" s="84" t="s">
        <v>5888</v>
      </c>
      <c r="C5817" s="19">
        <v>26.06</v>
      </c>
      <c r="D5817" s="19">
        <v>0.5</v>
      </c>
      <c r="E5817" s="19">
        <v>0.5</v>
      </c>
      <c r="F5817" s="19">
        <v>0</v>
      </c>
      <c r="G5817" s="19">
        <v>7.29</v>
      </c>
      <c r="H5817" s="85">
        <v>102.97</v>
      </c>
      <c r="I5817" s="85">
        <v>1.96</v>
      </c>
      <c r="J5817" s="85">
        <v>9.27</v>
      </c>
      <c r="K5817" s="85">
        <v>-7.31</v>
      </c>
      <c r="L5817" s="146">
        <v>0.49</v>
      </c>
      <c r="M5817" s="146">
        <v>0</v>
      </c>
      <c r="N5817" s="146">
        <v>6.82</v>
      </c>
      <c r="Y5817" s="32">
        <f t="shared" si="90"/>
        <v>0</v>
      </c>
    </row>
    <row r="5818" spans="1:25" x14ac:dyDescent="0.25">
      <c r="A5818" s="83" t="s">
        <v>13486</v>
      </c>
      <c r="B5818" s="84" t="s">
        <v>5889</v>
      </c>
      <c r="C5818" s="19">
        <v>2019.78</v>
      </c>
      <c r="D5818" s="19">
        <v>38.380000000000003</v>
      </c>
      <c r="E5818" s="19">
        <v>0</v>
      </c>
      <c r="F5818" s="19">
        <v>38.380000000000003</v>
      </c>
      <c r="G5818" s="19">
        <v>0</v>
      </c>
      <c r="H5818" s="85">
        <v>6151.17</v>
      </c>
      <c r="I5818" s="85">
        <v>116.87</v>
      </c>
      <c r="J5818" s="85">
        <v>153.5</v>
      </c>
      <c r="K5818" s="85">
        <v>-36.630000000000003</v>
      </c>
      <c r="L5818" s="146">
        <v>29.22</v>
      </c>
      <c r="M5818" s="146">
        <v>0</v>
      </c>
      <c r="N5818" s="146">
        <v>7.41</v>
      </c>
      <c r="Y5818" s="32">
        <f t="shared" si="90"/>
        <v>38.380000000000003</v>
      </c>
    </row>
    <row r="5819" spans="1:25" x14ac:dyDescent="0.25">
      <c r="A5819" s="83" t="s">
        <v>13487</v>
      </c>
      <c r="B5819" s="84" t="s">
        <v>5890</v>
      </c>
      <c r="C5819" s="19">
        <v>230834.67</v>
      </c>
      <c r="D5819" s="19">
        <v>4385.8599999999997</v>
      </c>
      <c r="E5819" s="19">
        <v>0</v>
      </c>
      <c r="F5819" s="19">
        <v>4385.8599999999997</v>
      </c>
      <c r="G5819" s="19">
        <v>0</v>
      </c>
      <c r="H5819" s="85">
        <v>857037.95</v>
      </c>
      <c r="I5819" s="85">
        <v>16283.72</v>
      </c>
      <c r="J5819" s="85">
        <v>17543.43</v>
      </c>
      <c r="K5819" s="85">
        <v>-1259.71</v>
      </c>
      <c r="L5819" s="146">
        <v>4070.93</v>
      </c>
      <c r="M5819" s="146">
        <v>2811.22</v>
      </c>
      <c r="N5819" s="146">
        <v>0</v>
      </c>
      <c r="Y5819" s="32">
        <f t="shared" si="90"/>
        <v>7197.08</v>
      </c>
    </row>
    <row r="5820" spans="1:25" x14ac:dyDescent="0.25">
      <c r="A5820" s="83" t="s">
        <v>13488</v>
      </c>
      <c r="B5820" s="84" t="s">
        <v>5891</v>
      </c>
      <c r="C5820" s="19">
        <v>430.82</v>
      </c>
      <c r="D5820" s="19">
        <v>8.19</v>
      </c>
      <c r="E5820" s="19">
        <v>0</v>
      </c>
      <c r="F5820" s="19">
        <v>8.19</v>
      </c>
      <c r="G5820" s="19">
        <v>0</v>
      </c>
      <c r="H5820" s="85">
        <v>1453.84</v>
      </c>
      <c r="I5820" s="85">
        <v>27.62</v>
      </c>
      <c r="J5820" s="85">
        <v>32.74</v>
      </c>
      <c r="K5820" s="85">
        <v>-5.12</v>
      </c>
      <c r="L5820" s="146">
        <v>6.91</v>
      </c>
      <c r="M5820" s="146">
        <v>1.79</v>
      </c>
      <c r="N5820" s="146">
        <v>0</v>
      </c>
      <c r="Y5820" s="32">
        <f t="shared" si="90"/>
        <v>9.98</v>
      </c>
    </row>
    <row r="5821" spans="1:25" x14ac:dyDescent="0.25">
      <c r="A5821" s="83" t="s">
        <v>13489</v>
      </c>
      <c r="B5821" s="84" t="s">
        <v>5892</v>
      </c>
      <c r="C5821" s="19">
        <v>11656.08</v>
      </c>
      <c r="D5821" s="19">
        <v>221.47</v>
      </c>
      <c r="E5821" s="19">
        <v>0</v>
      </c>
      <c r="F5821" s="19">
        <v>221.47</v>
      </c>
      <c r="G5821" s="19">
        <v>0</v>
      </c>
      <c r="H5821" s="85">
        <v>41749.26</v>
      </c>
      <c r="I5821" s="85">
        <v>793.24</v>
      </c>
      <c r="J5821" s="85">
        <v>885.86</v>
      </c>
      <c r="K5821" s="85">
        <v>-92.62</v>
      </c>
      <c r="L5821" s="146">
        <v>198.31</v>
      </c>
      <c r="M5821" s="146">
        <v>105.69</v>
      </c>
      <c r="N5821" s="146">
        <v>0</v>
      </c>
      <c r="Y5821" s="32">
        <f t="shared" si="90"/>
        <v>327.15999999999997</v>
      </c>
    </row>
    <row r="5822" spans="1:25" x14ac:dyDescent="0.25">
      <c r="A5822" s="83" t="s">
        <v>13490</v>
      </c>
      <c r="B5822" s="84" t="s">
        <v>5893</v>
      </c>
      <c r="C5822" s="19">
        <v>1823.26</v>
      </c>
      <c r="D5822" s="19">
        <v>34.64</v>
      </c>
      <c r="E5822" s="19">
        <v>0</v>
      </c>
      <c r="F5822" s="19">
        <v>34.64</v>
      </c>
      <c r="G5822" s="19">
        <v>0</v>
      </c>
      <c r="H5822" s="85">
        <v>8738.8700000000008</v>
      </c>
      <c r="I5822" s="85">
        <v>166.04</v>
      </c>
      <c r="J5822" s="85">
        <v>138.57</v>
      </c>
      <c r="K5822" s="85">
        <v>27.47</v>
      </c>
      <c r="L5822" s="146">
        <v>41.51</v>
      </c>
      <c r="M5822" s="146">
        <v>68.98</v>
      </c>
      <c r="N5822" s="146">
        <v>0</v>
      </c>
      <c r="Y5822" s="32">
        <f t="shared" si="90"/>
        <v>103.62</v>
      </c>
    </row>
    <row r="5823" spans="1:25" x14ac:dyDescent="0.25">
      <c r="A5823" s="83" t="s">
        <v>13491</v>
      </c>
      <c r="B5823" s="84" t="s">
        <v>5894</v>
      </c>
      <c r="C5823" s="19">
        <v>5280.04</v>
      </c>
      <c r="D5823" s="19">
        <v>100.32</v>
      </c>
      <c r="E5823" s="19">
        <v>0</v>
      </c>
      <c r="F5823" s="19">
        <v>100.32</v>
      </c>
      <c r="G5823" s="19">
        <v>0</v>
      </c>
      <c r="H5823" s="85">
        <v>20387.98</v>
      </c>
      <c r="I5823" s="85">
        <v>387.37</v>
      </c>
      <c r="J5823" s="85">
        <v>401.28</v>
      </c>
      <c r="K5823" s="85">
        <v>-13.91</v>
      </c>
      <c r="L5823" s="146">
        <v>96.84</v>
      </c>
      <c r="M5823" s="146">
        <v>82.93</v>
      </c>
      <c r="N5823" s="146">
        <v>0</v>
      </c>
      <c r="Y5823" s="32">
        <f t="shared" si="90"/>
        <v>183.25</v>
      </c>
    </row>
    <row r="5824" spans="1:25" x14ac:dyDescent="0.25">
      <c r="A5824" s="83" t="s">
        <v>13492</v>
      </c>
      <c r="B5824" s="84" t="s">
        <v>5895</v>
      </c>
      <c r="C5824" s="19">
        <v>1304.1600000000001</v>
      </c>
      <c r="D5824" s="19">
        <v>24.78</v>
      </c>
      <c r="E5824" s="19">
        <v>0</v>
      </c>
      <c r="F5824" s="19">
        <v>24.78</v>
      </c>
      <c r="G5824" s="19">
        <v>0</v>
      </c>
      <c r="H5824" s="85">
        <v>9163.39</v>
      </c>
      <c r="I5824" s="85">
        <v>174.1</v>
      </c>
      <c r="J5824" s="85">
        <v>99.12</v>
      </c>
      <c r="K5824" s="85">
        <v>74.98</v>
      </c>
      <c r="L5824" s="146">
        <v>43.53</v>
      </c>
      <c r="M5824" s="146">
        <v>118.51</v>
      </c>
      <c r="N5824" s="146">
        <v>0</v>
      </c>
      <c r="Y5824" s="32">
        <f t="shared" si="90"/>
        <v>143.29000000000002</v>
      </c>
    </row>
    <row r="5825" spans="1:25" x14ac:dyDescent="0.25">
      <c r="A5825" s="83" t="s">
        <v>13493</v>
      </c>
      <c r="B5825" s="84" t="s">
        <v>5896</v>
      </c>
      <c r="C5825" s="19">
        <v>663.72</v>
      </c>
      <c r="D5825" s="19">
        <v>12.61</v>
      </c>
      <c r="E5825" s="19">
        <v>0</v>
      </c>
      <c r="F5825" s="19">
        <v>12.61</v>
      </c>
      <c r="G5825" s="19">
        <v>0</v>
      </c>
      <c r="H5825" s="85">
        <v>1833.32</v>
      </c>
      <c r="I5825" s="85">
        <v>34.83</v>
      </c>
      <c r="J5825" s="85">
        <v>50.44</v>
      </c>
      <c r="K5825" s="85">
        <v>-15.61</v>
      </c>
      <c r="L5825" s="146">
        <v>8.7100000000000009</v>
      </c>
      <c r="M5825" s="146">
        <v>0</v>
      </c>
      <c r="N5825" s="146">
        <v>6.9</v>
      </c>
      <c r="Y5825" s="32">
        <f t="shared" si="90"/>
        <v>12.61</v>
      </c>
    </row>
    <row r="5826" spans="1:25" x14ac:dyDescent="0.25">
      <c r="A5826" s="83" t="s">
        <v>13494</v>
      </c>
      <c r="B5826" s="84" t="s">
        <v>5897</v>
      </c>
      <c r="C5826" s="19">
        <v>561.88</v>
      </c>
      <c r="D5826" s="19">
        <v>10.68</v>
      </c>
      <c r="E5826" s="19">
        <v>0</v>
      </c>
      <c r="F5826" s="19">
        <v>10.68</v>
      </c>
      <c r="G5826" s="19">
        <v>0</v>
      </c>
      <c r="H5826" s="85">
        <v>1422.64</v>
      </c>
      <c r="I5826" s="85">
        <v>27.03</v>
      </c>
      <c r="J5826" s="85">
        <v>42.7</v>
      </c>
      <c r="K5826" s="85">
        <v>-15.67</v>
      </c>
      <c r="L5826" s="146">
        <v>6.76</v>
      </c>
      <c r="M5826" s="146">
        <v>0</v>
      </c>
      <c r="N5826" s="146">
        <v>8.91</v>
      </c>
      <c r="Y5826" s="32">
        <f t="shared" si="90"/>
        <v>10.68</v>
      </c>
    </row>
    <row r="5827" spans="1:25" x14ac:dyDescent="0.25">
      <c r="A5827" s="83" t="s">
        <v>13495</v>
      </c>
      <c r="B5827" s="84" t="s">
        <v>5898</v>
      </c>
      <c r="C5827" s="19">
        <v>644.21</v>
      </c>
      <c r="D5827" s="19">
        <v>12.24</v>
      </c>
      <c r="E5827" s="19">
        <v>0</v>
      </c>
      <c r="F5827" s="19">
        <v>12.24</v>
      </c>
      <c r="G5827" s="19">
        <v>0</v>
      </c>
      <c r="H5827" s="85">
        <v>957.99</v>
      </c>
      <c r="I5827" s="85">
        <v>18.2</v>
      </c>
      <c r="J5827" s="85">
        <v>48.96</v>
      </c>
      <c r="K5827" s="85">
        <v>-30.76</v>
      </c>
      <c r="L5827" s="146">
        <v>4.55</v>
      </c>
      <c r="M5827" s="146">
        <v>0</v>
      </c>
      <c r="N5827" s="146">
        <v>26.21</v>
      </c>
      <c r="Y5827" s="32">
        <f t="shared" si="90"/>
        <v>12.24</v>
      </c>
    </row>
    <row r="5828" spans="1:25" x14ac:dyDescent="0.25">
      <c r="A5828" s="83" t="s">
        <v>13496</v>
      </c>
      <c r="B5828" s="84" t="s">
        <v>5899</v>
      </c>
      <c r="C5828" s="19">
        <v>893.92</v>
      </c>
      <c r="D5828" s="19">
        <v>16.989999999999998</v>
      </c>
      <c r="E5828" s="19">
        <v>0</v>
      </c>
      <c r="F5828" s="19">
        <v>16.989999999999998</v>
      </c>
      <c r="G5828" s="19">
        <v>0</v>
      </c>
      <c r="H5828" s="85">
        <v>2893.23</v>
      </c>
      <c r="I5828" s="85">
        <v>54.97</v>
      </c>
      <c r="J5828" s="85">
        <v>67.94</v>
      </c>
      <c r="K5828" s="85">
        <v>-12.97</v>
      </c>
      <c r="L5828" s="146">
        <v>13.74</v>
      </c>
      <c r="M5828" s="146">
        <v>0.77</v>
      </c>
      <c r="N5828" s="146">
        <v>0</v>
      </c>
      <c r="Y5828" s="32">
        <f t="shared" si="90"/>
        <v>17.759999999999998</v>
      </c>
    </row>
    <row r="5829" spans="1:25" x14ac:dyDescent="0.25">
      <c r="A5829" s="83" t="s">
        <v>13497</v>
      </c>
      <c r="B5829" s="84" t="s">
        <v>5900</v>
      </c>
      <c r="C5829" s="19">
        <v>64.48</v>
      </c>
      <c r="D5829" s="19">
        <v>1.23</v>
      </c>
      <c r="E5829" s="19">
        <v>0</v>
      </c>
      <c r="F5829" s="19">
        <v>1.23</v>
      </c>
      <c r="G5829" s="19">
        <v>0</v>
      </c>
      <c r="H5829" s="85">
        <v>258.52999999999997</v>
      </c>
      <c r="I5829" s="85">
        <v>4.91</v>
      </c>
      <c r="J5829" s="85">
        <v>4.9000000000000004</v>
      </c>
      <c r="K5829" s="85">
        <v>0.01</v>
      </c>
      <c r="L5829" s="146">
        <v>1.23</v>
      </c>
      <c r="M5829" s="146">
        <v>1.24</v>
      </c>
      <c r="N5829" s="146">
        <v>0</v>
      </c>
      <c r="Y5829" s="32">
        <f t="shared" si="90"/>
        <v>2.4699999999999998</v>
      </c>
    </row>
    <row r="5830" spans="1:25" x14ac:dyDescent="0.25">
      <c r="A5830" s="83" t="s">
        <v>13498</v>
      </c>
      <c r="B5830" s="84" t="s">
        <v>5901</v>
      </c>
      <c r="C5830" s="19">
        <v>4820.7700000000004</v>
      </c>
      <c r="D5830" s="19">
        <v>91.6</v>
      </c>
      <c r="E5830" s="19">
        <v>0</v>
      </c>
      <c r="F5830" s="19">
        <v>91.6</v>
      </c>
      <c r="G5830" s="19">
        <v>0</v>
      </c>
      <c r="H5830" s="85">
        <v>11164.11</v>
      </c>
      <c r="I5830" s="85">
        <v>212.12</v>
      </c>
      <c r="J5830" s="85">
        <v>366.38</v>
      </c>
      <c r="K5830" s="85">
        <v>-154.26</v>
      </c>
      <c r="L5830" s="146">
        <v>53.03</v>
      </c>
      <c r="M5830" s="146">
        <v>0</v>
      </c>
      <c r="N5830" s="146">
        <v>101.23</v>
      </c>
      <c r="Y5830" s="32">
        <f t="shared" si="90"/>
        <v>91.6</v>
      </c>
    </row>
    <row r="5831" spans="1:25" x14ac:dyDescent="0.25">
      <c r="A5831" s="83" t="s">
        <v>13499</v>
      </c>
      <c r="B5831" s="84" t="s">
        <v>5902</v>
      </c>
      <c r="C5831" s="19">
        <v>736.32</v>
      </c>
      <c r="D5831" s="19">
        <v>13.99</v>
      </c>
      <c r="E5831" s="19">
        <v>0</v>
      </c>
      <c r="F5831" s="19">
        <v>13.99</v>
      </c>
      <c r="G5831" s="19">
        <v>0</v>
      </c>
      <c r="H5831" s="85">
        <v>1971.32</v>
      </c>
      <c r="I5831" s="85">
        <v>37.46</v>
      </c>
      <c r="J5831" s="85">
        <v>55.96</v>
      </c>
      <c r="K5831" s="85">
        <v>-18.5</v>
      </c>
      <c r="L5831" s="146">
        <v>9.3699999999999992</v>
      </c>
      <c r="M5831" s="146">
        <v>0</v>
      </c>
      <c r="N5831" s="146">
        <v>9.1300000000000008</v>
      </c>
      <c r="Y5831" s="32">
        <f t="shared" si="90"/>
        <v>13.99</v>
      </c>
    </row>
    <row r="5832" spans="1:25" x14ac:dyDescent="0.25">
      <c r="A5832" s="83" t="s">
        <v>13500</v>
      </c>
      <c r="B5832" s="84" t="s">
        <v>5903</v>
      </c>
      <c r="C5832" s="19">
        <v>4483.91</v>
      </c>
      <c r="D5832" s="19">
        <v>85.2</v>
      </c>
      <c r="E5832" s="19">
        <v>0</v>
      </c>
      <c r="F5832" s="19">
        <v>85.2</v>
      </c>
      <c r="G5832" s="19">
        <v>0</v>
      </c>
      <c r="H5832" s="85">
        <v>19747.54</v>
      </c>
      <c r="I5832" s="85">
        <v>375.2</v>
      </c>
      <c r="J5832" s="85">
        <v>340.78</v>
      </c>
      <c r="K5832" s="85">
        <v>34.42</v>
      </c>
      <c r="L5832" s="146">
        <v>93.8</v>
      </c>
      <c r="M5832" s="146">
        <v>128.22</v>
      </c>
      <c r="N5832" s="146">
        <v>0</v>
      </c>
      <c r="Y5832" s="32">
        <f t="shared" si="90"/>
        <v>213.42000000000002</v>
      </c>
    </row>
    <row r="5833" spans="1:25" x14ac:dyDescent="0.25">
      <c r="A5833" s="83" t="s">
        <v>13501</v>
      </c>
      <c r="B5833" s="84" t="s">
        <v>5904</v>
      </c>
      <c r="C5833" s="19">
        <v>7652.84</v>
      </c>
      <c r="D5833" s="19">
        <v>145.41</v>
      </c>
      <c r="E5833" s="19">
        <v>0</v>
      </c>
      <c r="F5833" s="19">
        <v>145.41</v>
      </c>
      <c r="G5833" s="19">
        <v>0</v>
      </c>
      <c r="H5833" s="85">
        <v>32094.53</v>
      </c>
      <c r="I5833" s="85">
        <v>609.79999999999995</v>
      </c>
      <c r="J5833" s="85">
        <v>581.62</v>
      </c>
      <c r="K5833" s="85">
        <v>28.18</v>
      </c>
      <c r="L5833" s="146">
        <v>152.44999999999999</v>
      </c>
      <c r="M5833" s="146">
        <v>180.63</v>
      </c>
      <c r="N5833" s="146">
        <v>0</v>
      </c>
      <c r="Y5833" s="32">
        <f t="shared" si="90"/>
        <v>326.03999999999996</v>
      </c>
    </row>
    <row r="5834" spans="1:25" x14ac:dyDescent="0.25">
      <c r="A5834" s="83" t="s">
        <v>13502</v>
      </c>
      <c r="B5834" s="84" t="s">
        <v>5905</v>
      </c>
      <c r="C5834" s="19">
        <v>568</v>
      </c>
      <c r="D5834" s="19">
        <v>10.79</v>
      </c>
      <c r="E5834" s="19">
        <v>0</v>
      </c>
      <c r="F5834" s="19">
        <v>10.79</v>
      </c>
      <c r="G5834" s="19">
        <v>0</v>
      </c>
      <c r="H5834" s="85">
        <v>1339.41</v>
      </c>
      <c r="I5834" s="85">
        <v>25.45</v>
      </c>
      <c r="J5834" s="85">
        <v>43.17</v>
      </c>
      <c r="K5834" s="85">
        <v>-17.72</v>
      </c>
      <c r="L5834" s="146">
        <v>6.36</v>
      </c>
      <c r="M5834" s="146">
        <v>0</v>
      </c>
      <c r="N5834" s="146">
        <v>11.36</v>
      </c>
      <c r="Y5834" s="32">
        <f t="shared" si="90"/>
        <v>10.79</v>
      </c>
    </row>
    <row r="5835" spans="1:25" x14ac:dyDescent="0.25">
      <c r="A5835" s="83" t="s">
        <v>13503</v>
      </c>
      <c r="B5835" s="84" t="s">
        <v>5906</v>
      </c>
      <c r="C5835" s="19">
        <v>566.13</v>
      </c>
      <c r="D5835" s="19">
        <v>10.76</v>
      </c>
      <c r="E5835" s="19">
        <v>0</v>
      </c>
      <c r="F5835" s="19">
        <v>10.76</v>
      </c>
      <c r="G5835" s="19">
        <v>0</v>
      </c>
      <c r="H5835" s="85">
        <v>1931.8</v>
      </c>
      <c r="I5835" s="85">
        <v>36.700000000000003</v>
      </c>
      <c r="J5835" s="85">
        <v>43.03</v>
      </c>
      <c r="K5835" s="85">
        <v>-6.33</v>
      </c>
      <c r="L5835" s="146">
        <v>9.18</v>
      </c>
      <c r="M5835" s="146">
        <v>2.85</v>
      </c>
      <c r="N5835" s="146">
        <v>0</v>
      </c>
      <c r="Y5835" s="32">
        <f t="shared" si="90"/>
        <v>13.61</v>
      </c>
    </row>
    <row r="5836" spans="1:25" x14ac:dyDescent="0.25">
      <c r="A5836" s="83" t="s">
        <v>13504</v>
      </c>
      <c r="B5836" s="84" t="s">
        <v>5907</v>
      </c>
      <c r="C5836" s="19">
        <v>16641.150000000001</v>
      </c>
      <c r="D5836" s="19">
        <v>316.18</v>
      </c>
      <c r="E5836" s="19">
        <v>0</v>
      </c>
      <c r="F5836" s="19">
        <v>316.18</v>
      </c>
      <c r="G5836" s="19">
        <v>0</v>
      </c>
      <c r="H5836" s="85">
        <v>64580.33</v>
      </c>
      <c r="I5836" s="85">
        <v>1227.03</v>
      </c>
      <c r="J5836" s="85">
        <v>1264.73</v>
      </c>
      <c r="K5836" s="85">
        <v>-37.700000000000003</v>
      </c>
      <c r="L5836" s="146">
        <v>306.76</v>
      </c>
      <c r="M5836" s="146">
        <v>269.06</v>
      </c>
      <c r="N5836" s="146">
        <v>0</v>
      </c>
      <c r="Y5836" s="32">
        <f t="shared" si="90"/>
        <v>585.24</v>
      </c>
    </row>
    <row r="5837" spans="1:25" x14ac:dyDescent="0.25">
      <c r="A5837" s="83" t="s">
        <v>13505</v>
      </c>
      <c r="B5837" s="84" t="s">
        <v>5908</v>
      </c>
      <c r="C5837" s="19">
        <v>360.87</v>
      </c>
      <c r="D5837" s="19">
        <v>6.86</v>
      </c>
      <c r="E5837" s="19">
        <v>0</v>
      </c>
      <c r="F5837" s="19">
        <v>6.86</v>
      </c>
      <c r="G5837" s="19">
        <v>0</v>
      </c>
      <c r="H5837" s="85">
        <v>879.62</v>
      </c>
      <c r="I5837" s="85">
        <v>16.71</v>
      </c>
      <c r="J5837" s="85">
        <v>27.43</v>
      </c>
      <c r="K5837" s="85">
        <v>-10.72</v>
      </c>
      <c r="L5837" s="146">
        <v>4.18</v>
      </c>
      <c r="M5837" s="146">
        <v>0</v>
      </c>
      <c r="N5837" s="146">
        <v>6.54</v>
      </c>
      <c r="Y5837" s="32">
        <f t="shared" si="90"/>
        <v>6.86</v>
      </c>
    </row>
    <row r="5838" spans="1:25" x14ac:dyDescent="0.25">
      <c r="A5838" s="83" t="s">
        <v>13506</v>
      </c>
      <c r="B5838" s="84" t="s">
        <v>5909</v>
      </c>
      <c r="C5838" s="19">
        <v>2014</v>
      </c>
      <c r="D5838" s="19">
        <v>38.270000000000003</v>
      </c>
      <c r="E5838" s="19">
        <v>0</v>
      </c>
      <c r="F5838" s="19">
        <v>38.270000000000003</v>
      </c>
      <c r="G5838" s="19">
        <v>0</v>
      </c>
      <c r="H5838" s="85">
        <v>15611.85</v>
      </c>
      <c r="I5838" s="85">
        <v>296.63</v>
      </c>
      <c r="J5838" s="85">
        <v>153.06</v>
      </c>
      <c r="K5838" s="85">
        <v>143.57</v>
      </c>
      <c r="L5838" s="146">
        <v>74.16</v>
      </c>
      <c r="M5838" s="146">
        <v>217.73</v>
      </c>
      <c r="N5838" s="146">
        <v>0</v>
      </c>
      <c r="Y5838" s="32">
        <f t="shared" si="90"/>
        <v>256</v>
      </c>
    </row>
    <row r="5839" spans="1:25" x14ac:dyDescent="0.25">
      <c r="A5839" s="83" t="s">
        <v>13507</v>
      </c>
      <c r="B5839" s="84" t="s">
        <v>5910</v>
      </c>
      <c r="C5839" s="19">
        <v>3705.9</v>
      </c>
      <c r="D5839" s="19">
        <v>70.41</v>
      </c>
      <c r="E5839" s="19">
        <v>0</v>
      </c>
      <c r="F5839" s="19">
        <v>70.41</v>
      </c>
      <c r="G5839" s="19">
        <v>0</v>
      </c>
      <c r="H5839" s="85">
        <v>12813.13</v>
      </c>
      <c r="I5839" s="85">
        <v>243.45</v>
      </c>
      <c r="J5839" s="85">
        <v>281.64999999999998</v>
      </c>
      <c r="K5839" s="85">
        <v>-38.200000000000003</v>
      </c>
      <c r="L5839" s="146">
        <v>60.86</v>
      </c>
      <c r="M5839" s="146">
        <v>22.66</v>
      </c>
      <c r="N5839" s="146">
        <v>0</v>
      </c>
      <c r="Y5839" s="32">
        <f t="shared" si="90"/>
        <v>93.07</v>
      </c>
    </row>
    <row r="5840" spans="1:25" x14ac:dyDescent="0.25">
      <c r="A5840" s="83" t="s">
        <v>13508</v>
      </c>
      <c r="B5840" s="84" t="s">
        <v>5911</v>
      </c>
      <c r="C5840" s="19">
        <v>682.71</v>
      </c>
      <c r="D5840" s="19">
        <v>12.97</v>
      </c>
      <c r="E5840" s="19">
        <v>0</v>
      </c>
      <c r="F5840" s="19">
        <v>12.97</v>
      </c>
      <c r="G5840" s="19">
        <v>0</v>
      </c>
      <c r="H5840" s="85">
        <v>1460.04</v>
      </c>
      <c r="I5840" s="85">
        <v>27.74</v>
      </c>
      <c r="J5840" s="85">
        <v>51.89</v>
      </c>
      <c r="K5840" s="85">
        <v>-24.15</v>
      </c>
      <c r="L5840" s="146">
        <v>6.94</v>
      </c>
      <c r="M5840" s="146">
        <v>0</v>
      </c>
      <c r="N5840" s="146">
        <v>17.21</v>
      </c>
      <c r="Y5840" s="32">
        <f t="shared" si="90"/>
        <v>12.97</v>
      </c>
    </row>
    <row r="5841" spans="1:25" x14ac:dyDescent="0.25">
      <c r="A5841" s="83" t="s">
        <v>13509</v>
      </c>
      <c r="B5841" s="84" t="s">
        <v>5912</v>
      </c>
      <c r="C5841" s="19">
        <v>1753.2</v>
      </c>
      <c r="D5841" s="19">
        <v>33.31</v>
      </c>
      <c r="E5841" s="19">
        <v>0</v>
      </c>
      <c r="F5841" s="19">
        <v>33.31</v>
      </c>
      <c r="G5841" s="19">
        <v>0</v>
      </c>
      <c r="H5841" s="85">
        <v>7600.13</v>
      </c>
      <c r="I5841" s="85">
        <v>144.4</v>
      </c>
      <c r="J5841" s="85">
        <v>133.24</v>
      </c>
      <c r="K5841" s="85">
        <v>11.16</v>
      </c>
      <c r="L5841" s="146">
        <v>36.1</v>
      </c>
      <c r="M5841" s="146">
        <v>47.26</v>
      </c>
      <c r="N5841" s="146">
        <v>0</v>
      </c>
      <c r="Y5841" s="32">
        <f t="shared" ref="Y5841:Y5848" si="91">F5841+M5841+R5841+W5841</f>
        <v>80.569999999999993</v>
      </c>
    </row>
    <row r="5842" spans="1:25" x14ac:dyDescent="0.25">
      <c r="A5842" s="83" t="s">
        <v>13510</v>
      </c>
      <c r="B5842" s="84" t="s">
        <v>5913</v>
      </c>
      <c r="C5842" s="19">
        <v>64249.71</v>
      </c>
      <c r="D5842" s="19">
        <v>1220.75</v>
      </c>
      <c r="E5842" s="19">
        <v>0</v>
      </c>
      <c r="F5842" s="19">
        <v>1220.75</v>
      </c>
      <c r="G5842" s="19">
        <v>0</v>
      </c>
      <c r="H5842" s="85">
        <v>179784.16</v>
      </c>
      <c r="I5842" s="85">
        <v>3415.9</v>
      </c>
      <c r="J5842" s="85">
        <v>4882.9799999999996</v>
      </c>
      <c r="K5842" s="85">
        <v>-1467.08</v>
      </c>
      <c r="L5842" s="146">
        <v>853.98</v>
      </c>
      <c r="M5842" s="146">
        <v>0</v>
      </c>
      <c r="N5842" s="146">
        <v>613.1</v>
      </c>
      <c r="Y5842" s="32">
        <f t="shared" si="91"/>
        <v>1220.75</v>
      </c>
    </row>
    <row r="5843" spans="1:25" x14ac:dyDescent="0.25">
      <c r="A5843" s="83" t="s">
        <v>13511</v>
      </c>
      <c r="B5843" s="84" t="s">
        <v>5914</v>
      </c>
      <c r="C5843" s="19">
        <v>3142.45</v>
      </c>
      <c r="D5843" s="19">
        <v>59.71</v>
      </c>
      <c r="E5843" s="19">
        <v>0</v>
      </c>
      <c r="F5843" s="19">
        <v>59.71</v>
      </c>
      <c r="G5843" s="19">
        <v>0</v>
      </c>
      <c r="H5843" s="85">
        <v>15731.29</v>
      </c>
      <c r="I5843" s="85">
        <v>298.89</v>
      </c>
      <c r="J5843" s="85">
        <v>238.83</v>
      </c>
      <c r="K5843" s="85">
        <v>60.06</v>
      </c>
      <c r="L5843" s="146">
        <v>74.72</v>
      </c>
      <c r="M5843" s="146">
        <v>134.78</v>
      </c>
      <c r="N5843" s="146">
        <v>0</v>
      </c>
      <c r="Y5843" s="32">
        <f t="shared" si="91"/>
        <v>194.49</v>
      </c>
    </row>
    <row r="5844" spans="1:25" x14ac:dyDescent="0.25">
      <c r="A5844" s="83" t="s">
        <v>13512</v>
      </c>
      <c r="B5844" s="84" t="s">
        <v>5915</v>
      </c>
      <c r="C5844" s="19">
        <v>11917.1</v>
      </c>
      <c r="D5844" s="19">
        <v>226.43</v>
      </c>
      <c r="E5844" s="19">
        <v>0</v>
      </c>
      <c r="F5844" s="19">
        <v>226.43</v>
      </c>
      <c r="G5844" s="19">
        <v>0</v>
      </c>
      <c r="H5844" s="85">
        <v>47318.18</v>
      </c>
      <c r="I5844" s="85">
        <v>899.05</v>
      </c>
      <c r="J5844" s="85">
        <v>905.7</v>
      </c>
      <c r="K5844" s="85">
        <v>-6.65</v>
      </c>
      <c r="L5844" s="146">
        <v>224.76</v>
      </c>
      <c r="M5844" s="146">
        <v>218.11</v>
      </c>
      <c r="N5844" s="146">
        <v>0</v>
      </c>
      <c r="Y5844" s="32">
        <f t="shared" si="91"/>
        <v>444.54</v>
      </c>
    </row>
    <row r="5845" spans="1:25" x14ac:dyDescent="0.25">
      <c r="A5845" s="83" t="s">
        <v>13513</v>
      </c>
      <c r="B5845" s="84" t="s">
        <v>5916</v>
      </c>
      <c r="C5845" s="19">
        <v>5469.47</v>
      </c>
      <c r="D5845" s="19">
        <v>103.92</v>
      </c>
      <c r="E5845" s="19">
        <v>0</v>
      </c>
      <c r="F5845" s="19">
        <v>103.92</v>
      </c>
      <c r="G5845" s="19">
        <v>0</v>
      </c>
      <c r="H5845" s="85">
        <v>20078.48</v>
      </c>
      <c r="I5845" s="85">
        <v>381.49</v>
      </c>
      <c r="J5845" s="85">
        <v>415.68</v>
      </c>
      <c r="K5845" s="85">
        <v>-34.19</v>
      </c>
      <c r="L5845" s="146">
        <v>95.37</v>
      </c>
      <c r="M5845" s="146">
        <v>61.18</v>
      </c>
      <c r="N5845" s="146">
        <v>0</v>
      </c>
      <c r="Y5845" s="32">
        <f t="shared" si="91"/>
        <v>165.1</v>
      </c>
    </row>
    <row r="5846" spans="1:25" x14ac:dyDescent="0.25">
      <c r="A5846" s="83" t="s">
        <v>13514</v>
      </c>
      <c r="B5846" s="84" t="s">
        <v>5917</v>
      </c>
      <c r="C5846" s="19">
        <v>1958.13</v>
      </c>
      <c r="D5846" s="19">
        <v>37.21</v>
      </c>
      <c r="E5846" s="19">
        <v>0</v>
      </c>
      <c r="F5846" s="19">
        <v>37.21</v>
      </c>
      <c r="G5846" s="19">
        <v>0</v>
      </c>
      <c r="H5846" s="85">
        <v>5632.28</v>
      </c>
      <c r="I5846" s="85">
        <v>107.01</v>
      </c>
      <c r="J5846" s="85">
        <v>148.82</v>
      </c>
      <c r="K5846" s="85">
        <v>-41.81</v>
      </c>
      <c r="L5846" s="146">
        <v>26.75</v>
      </c>
      <c r="M5846" s="146">
        <v>0</v>
      </c>
      <c r="N5846" s="146">
        <v>15.06</v>
      </c>
      <c r="Y5846" s="32">
        <f t="shared" si="91"/>
        <v>37.21</v>
      </c>
    </row>
    <row r="5847" spans="1:25" x14ac:dyDescent="0.25">
      <c r="A5847" s="83" t="s">
        <v>13515</v>
      </c>
      <c r="B5847" s="84" t="s">
        <v>5918</v>
      </c>
      <c r="C5847" s="19">
        <v>8279.16</v>
      </c>
      <c r="D5847" s="19">
        <v>157.31</v>
      </c>
      <c r="E5847" s="19">
        <v>0</v>
      </c>
      <c r="F5847" s="19">
        <v>157.31</v>
      </c>
      <c r="G5847" s="19">
        <v>0</v>
      </c>
      <c r="H5847" s="85">
        <v>18789.02</v>
      </c>
      <c r="I5847" s="85">
        <v>356.99</v>
      </c>
      <c r="J5847" s="85">
        <v>629.22</v>
      </c>
      <c r="K5847" s="85">
        <v>-272.23</v>
      </c>
      <c r="L5847" s="146">
        <v>89.25</v>
      </c>
      <c r="M5847" s="146">
        <v>0</v>
      </c>
      <c r="N5847" s="146">
        <v>182.98</v>
      </c>
      <c r="Y5847" s="32">
        <f t="shared" si="91"/>
        <v>157.31</v>
      </c>
    </row>
    <row r="5848" spans="1:25" x14ac:dyDescent="0.25">
      <c r="A5848" s="83" t="s">
        <v>13516</v>
      </c>
      <c r="B5848" s="84" t="s">
        <v>5919</v>
      </c>
      <c r="C5848" s="19">
        <v>36219.51</v>
      </c>
      <c r="D5848" s="19">
        <v>688.17</v>
      </c>
      <c r="E5848" s="19">
        <v>0</v>
      </c>
      <c r="F5848" s="19">
        <v>688.17</v>
      </c>
      <c r="G5848" s="19">
        <v>0</v>
      </c>
      <c r="H5848" s="85">
        <v>129025.85</v>
      </c>
      <c r="I5848" s="85">
        <v>2451.4899999999998</v>
      </c>
      <c r="J5848" s="85">
        <v>2752.68</v>
      </c>
      <c r="K5848" s="85">
        <v>-301.19</v>
      </c>
      <c r="L5848" s="146">
        <v>612.87</v>
      </c>
      <c r="M5848" s="146">
        <v>311.68</v>
      </c>
      <c r="N5848" s="146">
        <v>0</v>
      </c>
      <c r="Y5848" s="32">
        <f t="shared" si="91"/>
        <v>999.84999999999991</v>
      </c>
    </row>
    <row r="5849" spans="1:25" x14ac:dyDescent="0.25">
      <c r="A5849" s="83" t="s">
        <v>21217</v>
      </c>
      <c r="B5849" s="84" t="s">
        <v>22989</v>
      </c>
      <c r="H5849" s="85">
        <v>0</v>
      </c>
      <c r="I5849" s="85">
        <v>0</v>
      </c>
      <c r="J5849" s="85">
        <v>23.08</v>
      </c>
      <c r="K5849" s="85">
        <v>-23.08</v>
      </c>
      <c r="L5849" s="146">
        <v>0</v>
      </c>
      <c r="M5849" s="146">
        <v>0</v>
      </c>
      <c r="N5849" s="146">
        <v>23.08</v>
      </c>
      <c r="Y5849" s="32">
        <f t="shared" ref="Y5849:Y5912" si="92">F5850+M5849+R5849+W5849</f>
        <v>218.2</v>
      </c>
    </row>
    <row r="5850" spans="1:25" x14ac:dyDescent="0.25">
      <c r="A5850" s="83" t="s">
        <v>13517</v>
      </c>
      <c r="B5850" s="84" t="s">
        <v>5920</v>
      </c>
      <c r="C5850" s="19">
        <v>11484.14</v>
      </c>
      <c r="D5850" s="19">
        <v>218.2</v>
      </c>
      <c r="E5850" s="19">
        <v>0</v>
      </c>
      <c r="F5850" s="19">
        <v>218.2</v>
      </c>
      <c r="G5850" s="19">
        <v>0</v>
      </c>
      <c r="H5850" s="85">
        <v>48711.51</v>
      </c>
      <c r="I5850" s="85">
        <v>925.52</v>
      </c>
      <c r="J5850" s="85">
        <v>872.79</v>
      </c>
      <c r="K5850" s="85">
        <v>52.73</v>
      </c>
      <c r="L5850" s="146">
        <v>231.38</v>
      </c>
      <c r="M5850" s="146">
        <v>284.11</v>
      </c>
      <c r="N5850" s="146">
        <v>0</v>
      </c>
      <c r="Y5850" s="32">
        <f t="shared" si="92"/>
        <v>413.99</v>
      </c>
    </row>
    <row r="5851" spans="1:25" x14ac:dyDescent="0.25">
      <c r="A5851" s="83" t="s">
        <v>13518</v>
      </c>
      <c r="B5851" s="84" t="s">
        <v>5921</v>
      </c>
      <c r="C5851" s="19">
        <v>6835.77</v>
      </c>
      <c r="D5851" s="19">
        <v>129.88</v>
      </c>
      <c r="E5851" s="19">
        <v>0</v>
      </c>
      <c r="F5851" s="19">
        <v>129.88</v>
      </c>
      <c r="G5851" s="19">
        <v>0</v>
      </c>
      <c r="H5851" s="85">
        <v>17960.54</v>
      </c>
      <c r="I5851" s="85">
        <v>341.25</v>
      </c>
      <c r="J5851" s="85">
        <v>519.52</v>
      </c>
      <c r="K5851" s="85">
        <v>-178.27</v>
      </c>
      <c r="L5851" s="146">
        <v>85.31</v>
      </c>
      <c r="M5851" s="146">
        <v>0</v>
      </c>
      <c r="N5851" s="146">
        <v>92.96</v>
      </c>
      <c r="Y5851" s="32">
        <f t="shared" si="92"/>
        <v>4.1500000000000004</v>
      </c>
    </row>
    <row r="5852" spans="1:25" x14ac:dyDescent="0.25">
      <c r="A5852" s="83" t="s">
        <v>13519</v>
      </c>
      <c r="B5852" s="84" t="s">
        <v>5922</v>
      </c>
      <c r="C5852" s="19">
        <v>218.35</v>
      </c>
      <c r="D5852" s="19">
        <v>4.1500000000000004</v>
      </c>
      <c r="E5852" s="19">
        <v>0</v>
      </c>
      <c r="F5852" s="19">
        <v>4.1500000000000004</v>
      </c>
      <c r="G5852" s="19">
        <v>0</v>
      </c>
      <c r="H5852" s="85">
        <v>650.58000000000004</v>
      </c>
      <c r="I5852" s="85">
        <v>12.36</v>
      </c>
      <c r="J5852" s="85">
        <v>16.59</v>
      </c>
      <c r="K5852" s="85">
        <v>-4.2300000000000004</v>
      </c>
      <c r="L5852" s="146">
        <v>3.09</v>
      </c>
      <c r="M5852" s="146">
        <v>0</v>
      </c>
      <c r="N5852" s="146">
        <v>1.1399999999999999</v>
      </c>
      <c r="Y5852" s="32">
        <f t="shared" si="92"/>
        <v>14.44</v>
      </c>
    </row>
    <row r="5853" spans="1:25" x14ac:dyDescent="0.25">
      <c r="A5853" s="83" t="s">
        <v>13520</v>
      </c>
      <c r="B5853" s="84" t="s">
        <v>5923</v>
      </c>
      <c r="C5853" s="19">
        <v>759.83</v>
      </c>
      <c r="D5853" s="19">
        <v>14.44</v>
      </c>
      <c r="E5853" s="19">
        <v>0</v>
      </c>
      <c r="F5853" s="19">
        <v>14.44</v>
      </c>
      <c r="G5853" s="19">
        <v>0</v>
      </c>
      <c r="H5853" s="85">
        <v>2209.9699999999998</v>
      </c>
      <c r="I5853" s="85">
        <v>41.99</v>
      </c>
      <c r="J5853" s="85">
        <v>57.75</v>
      </c>
      <c r="K5853" s="85">
        <v>-15.76</v>
      </c>
      <c r="L5853" s="146">
        <v>10.5</v>
      </c>
      <c r="M5853" s="146">
        <v>0</v>
      </c>
      <c r="N5853" s="146">
        <v>5.26</v>
      </c>
      <c r="Y5853" s="32">
        <f t="shared" si="92"/>
        <v>79.91</v>
      </c>
    </row>
    <row r="5854" spans="1:25" x14ac:dyDescent="0.25">
      <c r="A5854" s="83" t="s">
        <v>13521</v>
      </c>
      <c r="B5854" s="84" t="s">
        <v>5924</v>
      </c>
      <c r="C5854" s="19">
        <v>4205.58</v>
      </c>
      <c r="D5854" s="19">
        <v>79.91</v>
      </c>
      <c r="E5854" s="19">
        <v>0</v>
      </c>
      <c r="F5854" s="19">
        <v>79.91</v>
      </c>
      <c r="G5854" s="19">
        <v>0</v>
      </c>
      <c r="H5854" s="85">
        <v>12834.98</v>
      </c>
      <c r="I5854" s="85">
        <v>243.86</v>
      </c>
      <c r="J5854" s="85">
        <v>319.62</v>
      </c>
      <c r="K5854" s="85">
        <v>-75.760000000000005</v>
      </c>
      <c r="L5854" s="146">
        <v>60.97</v>
      </c>
      <c r="M5854" s="146">
        <v>0</v>
      </c>
      <c r="N5854" s="146">
        <v>14.79</v>
      </c>
      <c r="Y5854" s="32">
        <f t="shared" si="92"/>
        <v>268.64</v>
      </c>
    </row>
    <row r="5855" spans="1:25" x14ac:dyDescent="0.25">
      <c r="A5855" s="83" t="s">
        <v>13522</v>
      </c>
      <c r="B5855" s="84" t="s">
        <v>5925</v>
      </c>
      <c r="C5855" s="19">
        <v>14138.82</v>
      </c>
      <c r="D5855" s="19">
        <v>268.64</v>
      </c>
      <c r="E5855" s="19">
        <v>0</v>
      </c>
      <c r="F5855" s="19">
        <v>268.64</v>
      </c>
      <c r="G5855" s="19">
        <v>0</v>
      </c>
      <c r="H5855" s="85">
        <v>51447.37</v>
      </c>
      <c r="I5855" s="85">
        <v>977.5</v>
      </c>
      <c r="J5855" s="85">
        <v>1074.55</v>
      </c>
      <c r="K5855" s="85">
        <v>-97.05</v>
      </c>
      <c r="L5855" s="146">
        <v>244.38</v>
      </c>
      <c r="M5855" s="146">
        <v>147.33000000000001</v>
      </c>
      <c r="N5855" s="146">
        <v>0</v>
      </c>
      <c r="Y5855" s="32">
        <f t="shared" si="92"/>
        <v>156.46</v>
      </c>
    </row>
    <row r="5856" spans="1:25" x14ac:dyDescent="0.25">
      <c r="A5856" s="83" t="s">
        <v>13523</v>
      </c>
      <c r="B5856" s="84" t="s">
        <v>5926</v>
      </c>
      <c r="C5856" s="19">
        <v>480.28</v>
      </c>
      <c r="D5856" s="19">
        <v>9.1300000000000008</v>
      </c>
      <c r="E5856" s="19">
        <v>0</v>
      </c>
      <c r="F5856" s="19">
        <v>9.1300000000000008</v>
      </c>
      <c r="G5856" s="19">
        <v>0</v>
      </c>
      <c r="H5856" s="85">
        <v>1500.78</v>
      </c>
      <c r="I5856" s="85">
        <v>28.51</v>
      </c>
      <c r="J5856" s="85">
        <v>36.5</v>
      </c>
      <c r="K5856" s="85">
        <v>-7.99</v>
      </c>
      <c r="L5856" s="146">
        <v>7.13</v>
      </c>
      <c r="M5856" s="146">
        <v>0</v>
      </c>
      <c r="N5856" s="146">
        <v>0.86</v>
      </c>
      <c r="Y5856" s="32">
        <f t="shared" si="92"/>
        <v>29.26</v>
      </c>
    </row>
    <row r="5857" spans="1:25" x14ac:dyDescent="0.25">
      <c r="A5857" s="83" t="s">
        <v>13524</v>
      </c>
      <c r="B5857" s="84" t="s">
        <v>5927</v>
      </c>
      <c r="C5857" s="19">
        <v>1540.08</v>
      </c>
      <c r="D5857" s="19">
        <v>29.26</v>
      </c>
      <c r="E5857" s="19">
        <v>0</v>
      </c>
      <c r="F5857" s="19">
        <v>29.26</v>
      </c>
      <c r="G5857" s="19">
        <v>0</v>
      </c>
      <c r="H5857" s="85">
        <v>2452.17</v>
      </c>
      <c r="I5857" s="85">
        <v>46.59</v>
      </c>
      <c r="J5857" s="85">
        <v>117.05</v>
      </c>
      <c r="K5857" s="85">
        <v>-70.459999999999994</v>
      </c>
      <c r="L5857" s="146">
        <v>11.65</v>
      </c>
      <c r="M5857" s="146">
        <v>0</v>
      </c>
      <c r="N5857" s="146">
        <v>58.81</v>
      </c>
      <c r="Y5857" s="32">
        <f t="shared" si="92"/>
        <v>87.36</v>
      </c>
    </row>
    <row r="5858" spans="1:25" x14ac:dyDescent="0.25">
      <c r="A5858" s="83" t="s">
        <v>13525</v>
      </c>
      <c r="B5858" s="84" t="s">
        <v>5928</v>
      </c>
      <c r="C5858" s="19">
        <v>4597.66</v>
      </c>
      <c r="D5858" s="19">
        <v>87.36</v>
      </c>
      <c r="E5858" s="19">
        <v>0</v>
      </c>
      <c r="F5858" s="19">
        <v>87.36</v>
      </c>
      <c r="G5858" s="19">
        <v>0</v>
      </c>
      <c r="H5858" s="85">
        <v>16821.060000000001</v>
      </c>
      <c r="I5858" s="85">
        <v>319.60000000000002</v>
      </c>
      <c r="J5858" s="85">
        <v>349.42</v>
      </c>
      <c r="K5858" s="85">
        <v>-29.82</v>
      </c>
      <c r="L5858" s="146">
        <v>79.900000000000006</v>
      </c>
      <c r="M5858" s="146">
        <v>50.08</v>
      </c>
      <c r="N5858" s="146">
        <v>0</v>
      </c>
      <c r="Y5858" s="32">
        <f t="shared" si="92"/>
        <v>166.7</v>
      </c>
    </row>
    <row r="5859" spans="1:25" x14ac:dyDescent="0.25">
      <c r="A5859" s="83" t="s">
        <v>13526</v>
      </c>
      <c r="B5859" s="84" t="s">
        <v>5929</v>
      </c>
      <c r="C5859" s="19">
        <v>6137.67</v>
      </c>
      <c r="D5859" s="19">
        <v>116.62</v>
      </c>
      <c r="E5859" s="19">
        <v>0</v>
      </c>
      <c r="F5859" s="19">
        <v>116.62</v>
      </c>
      <c r="G5859" s="19">
        <v>0</v>
      </c>
      <c r="H5859" s="85">
        <v>23555.040000000001</v>
      </c>
      <c r="I5859" s="85">
        <v>447.55</v>
      </c>
      <c r="J5859" s="85">
        <v>466.46</v>
      </c>
      <c r="K5859" s="85">
        <v>-18.91</v>
      </c>
      <c r="L5859" s="146">
        <v>111.89</v>
      </c>
      <c r="M5859" s="146">
        <v>92.98</v>
      </c>
      <c r="N5859" s="146">
        <v>0</v>
      </c>
      <c r="Y5859" s="32">
        <f t="shared" si="92"/>
        <v>122.66</v>
      </c>
    </row>
    <row r="5860" spans="1:25" x14ac:dyDescent="0.25">
      <c r="A5860" s="83" t="s">
        <v>13527</v>
      </c>
      <c r="B5860" s="84" t="s">
        <v>5930</v>
      </c>
      <c r="C5860" s="19">
        <v>1562.02</v>
      </c>
      <c r="D5860" s="19">
        <v>29.68</v>
      </c>
      <c r="E5860" s="19">
        <v>0</v>
      </c>
      <c r="F5860" s="19">
        <v>29.68</v>
      </c>
      <c r="G5860" s="19">
        <v>0</v>
      </c>
      <c r="H5860" s="85">
        <v>3743.95</v>
      </c>
      <c r="I5860" s="85">
        <v>71.14</v>
      </c>
      <c r="J5860" s="85">
        <v>118.71</v>
      </c>
      <c r="K5860" s="85">
        <v>-47.57</v>
      </c>
      <c r="L5860" s="146">
        <v>17.79</v>
      </c>
      <c r="M5860" s="146">
        <v>0</v>
      </c>
      <c r="N5860" s="146">
        <v>29.78</v>
      </c>
      <c r="Y5860" s="32">
        <f t="shared" si="92"/>
        <v>56.33</v>
      </c>
    </row>
    <row r="5861" spans="1:25" x14ac:dyDescent="0.25">
      <c r="A5861" s="83" t="s">
        <v>13528</v>
      </c>
      <c r="B5861" s="84" t="s">
        <v>5931</v>
      </c>
      <c r="C5861" s="19">
        <v>2969.01</v>
      </c>
      <c r="D5861" s="19">
        <v>56.41</v>
      </c>
      <c r="E5861" s="19">
        <v>0.08</v>
      </c>
      <c r="F5861" s="19">
        <v>56.33</v>
      </c>
      <c r="G5861" s="19">
        <v>0</v>
      </c>
      <c r="H5861" s="85">
        <v>8869.7999999999993</v>
      </c>
      <c r="I5861" s="85">
        <v>168.53</v>
      </c>
      <c r="J5861" s="85">
        <v>225.64</v>
      </c>
      <c r="K5861" s="85">
        <v>-57.11</v>
      </c>
      <c r="L5861" s="146">
        <v>42.13</v>
      </c>
      <c r="M5861" s="146">
        <v>0</v>
      </c>
      <c r="N5861" s="146">
        <v>14.98</v>
      </c>
      <c r="Y5861" s="32">
        <f t="shared" si="92"/>
        <v>6.83</v>
      </c>
    </row>
    <row r="5862" spans="1:25" x14ac:dyDescent="0.25">
      <c r="A5862" s="83" t="s">
        <v>13529</v>
      </c>
      <c r="B5862" s="84" t="s">
        <v>5932</v>
      </c>
      <c r="C5862" s="19">
        <v>359.2</v>
      </c>
      <c r="D5862" s="19">
        <v>6.83</v>
      </c>
      <c r="E5862" s="19">
        <v>0</v>
      </c>
      <c r="F5862" s="19">
        <v>6.83</v>
      </c>
      <c r="G5862" s="19">
        <v>0</v>
      </c>
      <c r="H5862" s="85">
        <v>1115.18</v>
      </c>
      <c r="I5862" s="85">
        <v>21.19</v>
      </c>
      <c r="J5862" s="85">
        <v>27.3</v>
      </c>
      <c r="K5862" s="85">
        <v>-6.11</v>
      </c>
      <c r="L5862" s="146">
        <v>5.3</v>
      </c>
      <c r="M5862" s="146">
        <v>0</v>
      </c>
      <c r="N5862" s="146">
        <v>0.81</v>
      </c>
      <c r="Y5862" s="32">
        <f t="shared" si="92"/>
        <v>655.87</v>
      </c>
    </row>
    <row r="5863" spans="1:25" x14ac:dyDescent="0.25">
      <c r="A5863" s="83" t="s">
        <v>13530</v>
      </c>
      <c r="B5863" s="84" t="s">
        <v>5933</v>
      </c>
      <c r="C5863" s="19">
        <v>34519.480000000003</v>
      </c>
      <c r="D5863" s="19">
        <v>655.87</v>
      </c>
      <c r="E5863" s="19">
        <v>0</v>
      </c>
      <c r="F5863" s="19">
        <v>655.87</v>
      </c>
      <c r="G5863" s="19">
        <v>0</v>
      </c>
      <c r="H5863" s="85">
        <v>135016.68</v>
      </c>
      <c r="I5863" s="85">
        <v>2565.3200000000002</v>
      </c>
      <c r="J5863" s="85">
        <v>2623.48</v>
      </c>
      <c r="K5863" s="85">
        <v>-58.16</v>
      </c>
      <c r="L5863" s="146">
        <v>641.33000000000004</v>
      </c>
      <c r="M5863" s="146">
        <v>583.16999999999996</v>
      </c>
      <c r="N5863" s="146">
        <v>0</v>
      </c>
      <c r="Y5863" s="32">
        <f t="shared" si="92"/>
        <v>2789.05</v>
      </c>
    </row>
    <row r="5864" spans="1:25" x14ac:dyDescent="0.25">
      <c r="A5864" s="83" t="s">
        <v>13531</v>
      </c>
      <c r="B5864" s="84" t="s">
        <v>5934</v>
      </c>
      <c r="C5864" s="19">
        <v>116098.81</v>
      </c>
      <c r="D5864" s="19">
        <v>2205.88</v>
      </c>
      <c r="E5864" s="19">
        <v>0</v>
      </c>
      <c r="F5864" s="19">
        <v>2205.88</v>
      </c>
      <c r="G5864" s="19">
        <v>0</v>
      </c>
      <c r="H5864" s="85">
        <v>438836.16</v>
      </c>
      <c r="I5864" s="85">
        <v>8337.89</v>
      </c>
      <c r="J5864" s="85">
        <v>8823.51</v>
      </c>
      <c r="K5864" s="85">
        <v>-485.62</v>
      </c>
      <c r="L5864" s="146">
        <v>2084.4699999999998</v>
      </c>
      <c r="M5864" s="146">
        <v>1598.85</v>
      </c>
      <c r="N5864" s="146">
        <v>0</v>
      </c>
      <c r="Y5864" s="32">
        <f t="shared" si="92"/>
        <v>1779.3899999999999</v>
      </c>
    </row>
    <row r="5865" spans="1:25" x14ac:dyDescent="0.25">
      <c r="A5865" s="83" t="s">
        <v>13532</v>
      </c>
      <c r="B5865" s="84" t="s">
        <v>5935</v>
      </c>
      <c r="C5865" s="19">
        <v>9502.11</v>
      </c>
      <c r="D5865" s="19">
        <v>180.54</v>
      </c>
      <c r="E5865" s="19">
        <v>0</v>
      </c>
      <c r="F5865" s="19">
        <v>180.54</v>
      </c>
      <c r="G5865" s="19">
        <v>0</v>
      </c>
      <c r="H5865" s="85">
        <v>34951.339999999997</v>
      </c>
      <c r="I5865" s="85">
        <v>664.08</v>
      </c>
      <c r="J5865" s="85">
        <v>722.16</v>
      </c>
      <c r="K5865" s="85">
        <v>-58.08</v>
      </c>
      <c r="L5865" s="146">
        <v>166.02</v>
      </c>
      <c r="M5865" s="146">
        <v>107.94</v>
      </c>
      <c r="N5865" s="146">
        <v>0</v>
      </c>
      <c r="Y5865" s="32">
        <f t="shared" si="92"/>
        <v>109.16</v>
      </c>
    </row>
    <row r="5866" spans="1:25" x14ac:dyDescent="0.25">
      <c r="A5866" s="83" t="s">
        <v>13533</v>
      </c>
      <c r="B5866" s="84" t="s">
        <v>5936</v>
      </c>
      <c r="C5866" s="19">
        <v>73.8</v>
      </c>
      <c r="D5866" s="19">
        <v>1.4</v>
      </c>
      <c r="E5866" s="19">
        <v>0.18</v>
      </c>
      <c r="F5866" s="19">
        <v>1.22</v>
      </c>
      <c r="G5866" s="19">
        <v>0</v>
      </c>
      <c r="H5866" s="85">
        <v>208.31</v>
      </c>
      <c r="I5866" s="85">
        <v>3.96</v>
      </c>
      <c r="J5866" s="85">
        <v>5.61</v>
      </c>
      <c r="K5866" s="85">
        <v>-1.65</v>
      </c>
      <c r="L5866" s="146">
        <v>0.99</v>
      </c>
      <c r="M5866" s="146">
        <v>0</v>
      </c>
      <c r="N5866" s="146">
        <v>0.66</v>
      </c>
      <c r="Y5866" s="32">
        <f t="shared" si="92"/>
        <v>4.3</v>
      </c>
    </row>
    <row r="5867" spans="1:25" x14ac:dyDescent="0.25">
      <c r="A5867" s="83" t="s">
        <v>13534</v>
      </c>
      <c r="B5867" s="84" t="s">
        <v>5937</v>
      </c>
      <c r="C5867" s="19">
        <v>226.05</v>
      </c>
      <c r="D5867" s="19">
        <v>4.3</v>
      </c>
      <c r="E5867" s="19">
        <v>0</v>
      </c>
      <c r="F5867" s="19">
        <v>4.3</v>
      </c>
      <c r="G5867" s="19">
        <v>0</v>
      </c>
      <c r="H5867" s="85">
        <v>553</v>
      </c>
      <c r="I5867" s="85">
        <v>10.51</v>
      </c>
      <c r="J5867" s="85">
        <v>17.18</v>
      </c>
      <c r="K5867" s="85">
        <v>-6.67</v>
      </c>
      <c r="L5867" s="146">
        <v>2.63</v>
      </c>
      <c r="M5867" s="146">
        <v>0</v>
      </c>
      <c r="N5867" s="146">
        <v>4.04</v>
      </c>
      <c r="Y5867" s="32">
        <f t="shared" si="92"/>
        <v>8.25</v>
      </c>
    </row>
    <row r="5868" spans="1:25" x14ac:dyDescent="0.25">
      <c r="A5868" s="83" t="s">
        <v>13535</v>
      </c>
      <c r="B5868" s="84" t="s">
        <v>5938</v>
      </c>
      <c r="C5868" s="19">
        <v>434.4</v>
      </c>
      <c r="D5868" s="19">
        <v>8.25</v>
      </c>
      <c r="E5868" s="19">
        <v>0</v>
      </c>
      <c r="F5868" s="19">
        <v>8.25</v>
      </c>
      <c r="G5868" s="19">
        <v>0</v>
      </c>
      <c r="H5868" s="85">
        <v>1465.22</v>
      </c>
      <c r="I5868" s="85">
        <v>27.84</v>
      </c>
      <c r="J5868" s="85">
        <v>33.01</v>
      </c>
      <c r="K5868" s="85">
        <v>-5.17</v>
      </c>
      <c r="L5868" s="146">
        <v>6.96</v>
      </c>
      <c r="M5868" s="146">
        <v>1.79</v>
      </c>
      <c r="N5868" s="146">
        <v>0</v>
      </c>
      <c r="Y5868" s="32">
        <f t="shared" si="92"/>
        <v>530.64</v>
      </c>
    </row>
    <row r="5869" spans="1:25" x14ac:dyDescent="0.25">
      <c r="A5869" s="83" t="s">
        <v>13536</v>
      </c>
      <c r="B5869" s="84" t="s">
        <v>5939</v>
      </c>
      <c r="C5869" s="19">
        <v>27833.9</v>
      </c>
      <c r="D5869" s="19">
        <v>528.85</v>
      </c>
      <c r="E5869" s="19">
        <v>0</v>
      </c>
      <c r="F5869" s="19">
        <v>528.85</v>
      </c>
      <c r="G5869" s="19">
        <v>0</v>
      </c>
      <c r="H5869" s="85">
        <v>102378.27</v>
      </c>
      <c r="I5869" s="85">
        <v>1945.19</v>
      </c>
      <c r="J5869" s="85">
        <v>2115.38</v>
      </c>
      <c r="K5869" s="85">
        <v>-170.19</v>
      </c>
      <c r="L5869" s="146">
        <v>486.3</v>
      </c>
      <c r="M5869" s="146">
        <v>316.11</v>
      </c>
      <c r="N5869" s="146">
        <v>0</v>
      </c>
      <c r="Y5869" s="32">
        <f t="shared" si="92"/>
        <v>394.17</v>
      </c>
    </row>
    <row r="5870" spans="1:25" x14ac:dyDescent="0.25">
      <c r="A5870" s="83" t="s">
        <v>13537</v>
      </c>
      <c r="B5870" s="84" t="s">
        <v>5940</v>
      </c>
      <c r="C5870" s="19">
        <v>4108.13</v>
      </c>
      <c r="D5870" s="19">
        <v>78.06</v>
      </c>
      <c r="E5870" s="19">
        <v>0</v>
      </c>
      <c r="F5870" s="19">
        <v>78.06</v>
      </c>
      <c r="G5870" s="19">
        <v>0</v>
      </c>
      <c r="H5870" s="85">
        <v>12272.83</v>
      </c>
      <c r="I5870" s="85">
        <v>233.18</v>
      </c>
      <c r="J5870" s="85">
        <v>312.22000000000003</v>
      </c>
      <c r="K5870" s="85">
        <v>-79.040000000000006</v>
      </c>
      <c r="L5870" s="146">
        <v>58.3</v>
      </c>
      <c r="M5870" s="146">
        <v>0</v>
      </c>
      <c r="N5870" s="146">
        <v>20.74</v>
      </c>
      <c r="Y5870" s="32">
        <f t="shared" si="92"/>
        <v>3.96</v>
      </c>
    </row>
    <row r="5871" spans="1:25" x14ac:dyDescent="0.25">
      <c r="A5871" s="83" t="s">
        <v>13538</v>
      </c>
      <c r="B5871" s="84" t="s">
        <v>5941</v>
      </c>
      <c r="C5871" s="19">
        <v>208.15</v>
      </c>
      <c r="D5871" s="19">
        <v>3.96</v>
      </c>
      <c r="E5871" s="19">
        <v>0</v>
      </c>
      <c r="F5871" s="19">
        <v>3.96</v>
      </c>
      <c r="G5871" s="19">
        <v>0</v>
      </c>
      <c r="H5871" s="85">
        <v>526.65</v>
      </c>
      <c r="I5871" s="85">
        <v>10.01</v>
      </c>
      <c r="J5871" s="85">
        <v>15.82</v>
      </c>
      <c r="K5871" s="85">
        <v>-5.81</v>
      </c>
      <c r="L5871" s="146">
        <v>2.5</v>
      </c>
      <c r="M5871" s="146">
        <v>0</v>
      </c>
      <c r="N5871" s="146">
        <v>3.31</v>
      </c>
      <c r="Y5871" s="32">
        <f t="shared" si="92"/>
        <v>43.78</v>
      </c>
    </row>
    <row r="5872" spans="1:25" x14ac:dyDescent="0.25">
      <c r="A5872" s="83" t="s">
        <v>13539</v>
      </c>
      <c r="B5872" s="84" t="s">
        <v>5942</v>
      </c>
      <c r="C5872" s="19">
        <v>2304.35</v>
      </c>
      <c r="D5872" s="19">
        <v>43.78</v>
      </c>
      <c r="E5872" s="19">
        <v>0</v>
      </c>
      <c r="F5872" s="19">
        <v>43.78</v>
      </c>
      <c r="G5872" s="19">
        <v>0</v>
      </c>
      <c r="H5872" s="85">
        <v>9178.57</v>
      </c>
      <c r="I5872" s="85">
        <v>174.39</v>
      </c>
      <c r="J5872" s="85">
        <v>175.13</v>
      </c>
      <c r="K5872" s="85">
        <v>-0.74</v>
      </c>
      <c r="L5872" s="146">
        <v>43.6</v>
      </c>
      <c r="M5872" s="146">
        <v>42.86</v>
      </c>
      <c r="N5872" s="146">
        <v>0</v>
      </c>
      <c r="Y5872" s="32">
        <f t="shared" si="92"/>
        <v>97.960000000000008</v>
      </c>
    </row>
    <row r="5873" spans="1:25" x14ac:dyDescent="0.25">
      <c r="A5873" s="83" t="s">
        <v>13540</v>
      </c>
      <c r="B5873" s="84" t="s">
        <v>5943</v>
      </c>
      <c r="C5873" s="19">
        <v>2900.14</v>
      </c>
      <c r="D5873" s="19">
        <v>55.1</v>
      </c>
      <c r="E5873" s="19">
        <v>0</v>
      </c>
      <c r="F5873" s="19">
        <v>55.1</v>
      </c>
      <c r="G5873" s="19">
        <v>0</v>
      </c>
      <c r="H5873" s="85">
        <v>8758.61</v>
      </c>
      <c r="I5873" s="85">
        <v>166.41</v>
      </c>
      <c r="J5873" s="85">
        <v>220.41</v>
      </c>
      <c r="K5873" s="85">
        <v>-54</v>
      </c>
      <c r="L5873" s="146">
        <v>41.6</v>
      </c>
      <c r="M5873" s="146">
        <v>0</v>
      </c>
      <c r="N5873" s="146">
        <v>12.4</v>
      </c>
      <c r="Y5873" s="32">
        <f t="shared" si="92"/>
        <v>34.82</v>
      </c>
    </row>
    <row r="5874" spans="1:25" x14ac:dyDescent="0.25">
      <c r="A5874" s="83" t="s">
        <v>13541</v>
      </c>
      <c r="B5874" s="84" t="s">
        <v>5944</v>
      </c>
      <c r="C5874" s="19">
        <v>3078.67</v>
      </c>
      <c r="D5874" s="19">
        <v>58.5</v>
      </c>
      <c r="E5874" s="19">
        <v>23.68</v>
      </c>
      <c r="F5874" s="19">
        <v>34.82</v>
      </c>
      <c r="G5874" s="19">
        <v>0</v>
      </c>
      <c r="H5874" s="85">
        <v>10559.45</v>
      </c>
      <c r="I5874" s="85">
        <v>200.63</v>
      </c>
      <c r="J5874" s="85">
        <v>233.98</v>
      </c>
      <c r="K5874" s="85">
        <v>-33.35</v>
      </c>
      <c r="L5874" s="146">
        <v>50.16</v>
      </c>
      <c r="M5874" s="146">
        <v>16.809999999999999</v>
      </c>
      <c r="N5874" s="146">
        <v>0</v>
      </c>
      <c r="Y5874" s="32">
        <f t="shared" si="92"/>
        <v>169.87</v>
      </c>
    </row>
    <row r="5875" spans="1:25" x14ac:dyDescent="0.25">
      <c r="A5875" s="83" t="s">
        <v>13542</v>
      </c>
      <c r="B5875" s="84" t="s">
        <v>5945</v>
      </c>
      <c r="C5875" s="19">
        <v>8055.59</v>
      </c>
      <c r="D5875" s="19">
        <v>153.06</v>
      </c>
      <c r="E5875" s="19">
        <v>0</v>
      </c>
      <c r="F5875" s="19">
        <v>153.06</v>
      </c>
      <c r="G5875" s="19">
        <v>0</v>
      </c>
      <c r="H5875" s="85">
        <v>30612.240000000002</v>
      </c>
      <c r="I5875" s="85">
        <v>581.63</v>
      </c>
      <c r="J5875" s="85">
        <v>612.22</v>
      </c>
      <c r="K5875" s="85">
        <v>-30.59</v>
      </c>
      <c r="L5875" s="146">
        <v>145.41</v>
      </c>
      <c r="M5875" s="146">
        <v>114.82</v>
      </c>
      <c r="N5875" s="146">
        <v>0</v>
      </c>
      <c r="Y5875" s="32">
        <f t="shared" si="92"/>
        <v>1179.3799999999999</v>
      </c>
    </row>
    <row r="5876" spans="1:25" x14ac:dyDescent="0.25">
      <c r="A5876" s="83" t="s">
        <v>13543</v>
      </c>
      <c r="B5876" s="84" t="s">
        <v>5946</v>
      </c>
      <c r="C5876" s="19">
        <v>56029.67</v>
      </c>
      <c r="D5876" s="19">
        <v>1064.56</v>
      </c>
      <c r="E5876" s="19">
        <v>0</v>
      </c>
      <c r="F5876" s="19">
        <v>1064.56</v>
      </c>
      <c r="G5876" s="19">
        <v>0</v>
      </c>
      <c r="H5876" s="85">
        <v>214822.21</v>
      </c>
      <c r="I5876" s="85">
        <v>4081.62</v>
      </c>
      <c r="J5876" s="85">
        <v>4258.25</v>
      </c>
      <c r="K5876" s="85">
        <v>-176.63</v>
      </c>
      <c r="L5876" s="146">
        <v>1020.41</v>
      </c>
      <c r="M5876" s="146">
        <v>843.78</v>
      </c>
      <c r="N5876" s="146">
        <v>0</v>
      </c>
      <c r="Y5876" s="32">
        <f t="shared" si="92"/>
        <v>977.46</v>
      </c>
    </row>
    <row r="5877" spans="1:25" x14ac:dyDescent="0.25">
      <c r="A5877" s="83" t="s">
        <v>13544</v>
      </c>
      <c r="B5877" s="84" t="s">
        <v>5947</v>
      </c>
      <c r="C5877" s="19">
        <v>7035.69</v>
      </c>
      <c r="D5877" s="19">
        <v>133.68</v>
      </c>
      <c r="E5877" s="19">
        <v>0</v>
      </c>
      <c r="F5877" s="19">
        <v>133.68</v>
      </c>
      <c r="G5877" s="19">
        <v>0</v>
      </c>
      <c r="H5877" s="85">
        <v>26372.6</v>
      </c>
      <c r="I5877" s="85">
        <v>501.08</v>
      </c>
      <c r="J5877" s="85">
        <v>534.71</v>
      </c>
      <c r="K5877" s="85">
        <v>-33.630000000000003</v>
      </c>
      <c r="L5877" s="146">
        <v>125.27</v>
      </c>
      <c r="M5877" s="146">
        <v>91.64</v>
      </c>
      <c r="N5877" s="146">
        <v>0</v>
      </c>
      <c r="Y5877" s="32">
        <f t="shared" si="92"/>
        <v>251.69</v>
      </c>
    </row>
    <row r="5878" spans="1:25" x14ac:dyDescent="0.25">
      <c r="A5878" s="83" t="s">
        <v>13545</v>
      </c>
      <c r="B5878" s="84" t="s">
        <v>5948</v>
      </c>
      <c r="C5878" s="19">
        <v>8423.44</v>
      </c>
      <c r="D5878" s="19">
        <v>160.05000000000001</v>
      </c>
      <c r="E5878" s="19">
        <v>0</v>
      </c>
      <c r="F5878" s="19">
        <v>160.05000000000001</v>
      </c>
      <c r="G5878" s="19">
        <v>0</v>
      </c>
      <c r="H5878" s="85">
        <v>26668.82</v>
      </c>
      <c r="I5878" s="85">
        <v>506.71</v>
      </c>
      <c r="J5878" s="85">
        <v>640.17999999999995</v>
      </c>
      <c r="K5878" s="85">
        <v>-133.47</v>
      </c>
      <c r="L5878" s="146">
        <v>126.68</v>
      </c>
      <c r="M5878" s="146">
        <v>0</v>
      </c>
      <c r="N5878" s="146">
        <v>6.79</v>
      </c>
      <c r="Y5878" s="32">
        <f t="shared" si="92"/>
        <v>81.89</v>
      </c>
    </row>
    <row r="5879" spans="1:25" x14ac:dyDescent="0.25">
      <c r="A5879" s="83" t="s">
        <v>13546</v>
      </c>
      <c r="B5879" s="84" t="s">
        <v>5949</v>
      </c>
      <c r="C5879" s="19">
        <v>4309.71</v>
      </c>
      <c r="D5879" s="19">
        <v>81.89</v>
      </c>
      <c r="E5879" s="19">
        <v>0</v>
      </c>
      <c r="F5879" s="19">
        <v>81.89</v>
      </c>
      <c r="G5879" s="19">
        <v>0</v>
      </c>
      <c r="H5879" s="85">
        <v>13129.55</v>
      </c>
      <c r="I5879" s="85">
        <v>249.46</v>
      </c>
      <c r="J5879" s="85">
        <v>327.54000000000002</v>
      </c>
      <c r="K5879" s="85">
        <v>-78.08</v>
      </c>
      <c r="L5879" s="146">
        <v>62.37</v>
      </c>
      <c r="M5879" s="146">
        <v>0</v>
      </c>
      <c r="N5879" s="146">
        <v>15.71</v>
      </c>
      <c r="Y5879" s="32">
        <f t="shared" si="92"/>
        <v>22.06</v>
      </c>
    </row>
    <row r="5880" spans="1:25" x14ac:dyDescent="0.25">
      <c r="A5880" s="83" t="s">
        <v>13547</v>
      </c>
      <c r="B5880" s="84" t="s">
        <v>5950</v>
      </c>
      <c r="C5880" s="19">
        <v>1160.9000000000001</v>
      </c>
      <c r="D5880" s="19">
        <v>22.06</v>
      </c>
      <c r="E5880" s="19">
        <v>0</v>
      </c>
      <c r="F5880" s="19">
        <v>22.06</v>
      </c>
      <c r="G5880" s="19">
        <v>0</v>
      </c>
      <c r="H5880" s="85">
        <v>1689.14</v>
      </c>
      <c r="I5880" s="85">
        <v>32.090000000000003</v>
      </c>
      <c r="J5880" s="85">
        <v>88.23</v>
      </c>
      <c r="K5880" s="85">
        <v>-56.14</v>
      </c>
      <c r="L5880" s="146">
        <v>8.02</v>
      </c>
      <c r="M5880" s="146">
        <v>0</v>
      </c>
      <c r="N5880" s="146">
        <v>48.12</v>
      </c>
      <c r="Y5880" s="32">
        <f t="shared" si="92"/>
        <v>40.71</v>
      </c>
    </row>
    <row r="5881" spans="1:25" x14ac:dyDescent="0.25">
      <c r="A5881" s="83" t="s">
        <v>13548</v>
      </c>
      <c r="B5881" s="84" t="s">
        <v>5951</v>
      </c>
      <c r="C5881" s="19">
        <v>2142.77</v>
      </c>
      <c r="D5881" s="19">
        <v>40.71</v>
      </c>
      <c r="E5881" s="19">
        <v>0</v>
      </c>
      <c r="F5881" s="19">
        <v>40.71</v>
      </c>
      <c r="G5881" s="19">
        <v>0</v>
      </c>
      <c r="H5881" s="85">
        <v>7284.37</v>
      </c>
      <c r="I5881" s="85">
        <v>138.4</v>
      </c>
      <c r="J5881" s="85">
        <v>162.85</v>
      </c>
      <c r="K5881" s="85">
        <v>-24.45</v>
      </c>
      <c r="L5881" s="146">
        <v>34.6</v>
      </c>
      <c r="M5881" s="146">
        <v>10.15</v>
      </c>
      <c r="N5881" s="146">
        <v>0</v>
      </c>
      <c r="Y5881" s="32">
        <f t="shared" si="92"/>
        <v>200.74</v>
      </c>
    </row>
    <row r="5882" spans="1:25" x14ac:dyDescent="0.25">
      <c r="A5882" s="83" t="s">
        <v>13549</v>
      </c>
      <c r="B5882" s="84" t="s">
        <v>5952</v>
      </c>
      <c r="C5882" s="19">
        <v>10031.23</v>
      </c>
      <c r="D5882" s="19">
        <v>190.59</v>
      </c>
      <c r="E5882" s="19">
        <v>0</v>
      </c>
      <c r="F5882" s="19">
        <v>190.59</v>
      </c>
      <c r="G5882" s="19">
        <v>0</v>
      </c>
      <c r="H5882" s="85">
        <v>45786.46</v>
      </c>
      <c r="I5882" s="85">
        <v>869.94</v>
      </c>
      <c r="J5882" s="85">
        <v>762.37</v>
      </c>
      <c r="K5882" s="85">
        <v>107.57</v>
      </c>
      <c r="L5882" s="146">
        <v>217.49</v>
      </c>
      <c r="M5882" s="146">
        <v>325.06</v>
      </c>
      <c r="N5882" s="146">
        <v>0</v>
      </c>
      <c r="Y5882" s="32">
        <f t="shared" si="92"/>
        <v>341.31</v>
      </c>
    </row>
    <row r="5883" spans="1:25" x14ac:dyDescent="0.25">
      <c r="A5883" s="83" t="s">
        <v>13550</v>
      </c>
      <c r="B5883" s="84" t="s">
        <v>5953</v>
      </c>
      <c r="C5883" s="19">
        <v>855.25</v>
      </c>
      <c r="D5883" s="19">
        <v>16.25</v>
      </c>
      <c r="E5883" s="19">
        <v>0</v>
      </c>
      <c r="F5883" s="19">
        <v>16.25</v>
      </c>
      <c r="G5883" s="19">
        <v>0</v>
      </c>
      <c r="H5883" s="85">
        <v>2510.27</v>
      </c>
      <c r="I5883" s="85">
        <v>47.7</v>
      </c>
      <c r="J5883" s="85">
        <v>65</v>
      </c>
      <c r="K5883" s="85">
        <v>-17.3</v>
      </c>
      <c r="L5883" s="146">
        <v>11.93</v>
      </c>
      <c r="M5883" s="146">
        <v>0</v>
      </c>
      <c r="N5883" s="146">
        <v>5.37</v>
      </c>
      <c r="Y5883" s="32">
        <f t="shared" si="92"/>
        <v>120.8</v>
      </c>
    </row>
    <row r="5884" spans="1:25" x14ac:dyDescent="0.25">
      <c r="A5884" s="83" t="s">
        <v>13551</v>
      </c>
      <c r="B5884" s="84" t="s">
        <v>5954</v>
      </c>
      <c r="C5884" s="19">
        <v>6357.7</v>
      </c>
      <c r="D5884" s="19">
        <v>120.8</v>
      </c>
      <c r="E5884" s="19">
        <v>0</v>
      </c>
      <c r="F5884" s="19">
        <v>120.8</v>
      </c>
      <c r="G5884" s="19">
        <v>0</v>
      </c>
      <c r="H5884" s="85">
        <v>23361.84</v>
      </c>
      <c r="I5884" s="85">
        <v>443.87</v>
      </c>
      <c r="J5884" s="85">
        <v>483.19</v>
      </c>
      <c r="K5884" s="85">
        <v>-39.32</v>
      </c>
      <c r="L5884" s="146">
        <v>110.97</v>
      </c>
      <c r="M5884" s="146">
        <v>71.650000000000006</v>
      </c>
      <c r="N5884" s="146">
        <v>0</v>
      </c>
      <c r="Y5884" s="32">
        <f t="shared" si="92"/>
        <v>83.73</v>
      </c>
    </row>
    <row r="5885" spans="1:25" x14ac:dyDescent="0.25">
      <c r="A5885" s="83" t="s">
        <v>13552</v>
      </c>
      <c r="B5885" s="84" t="s">
        <v>5955</v>
      </c>
      <c r="C5885" s="19">
        <v>635.48</v>
      </c>
      <c r="D5885" s="19">
        <v>12.08</v>
      </c>
      <c r="E5885" s="19">
        <v>0</v>
      </c>
      <c r="F5885" s="19">
        <v>12.08</v>
      </c>
      <c r="G5885" s="19">
        <v>0</v>
      </c>
      <c r="H5885" s="85">
        <v>1272.25</v>
      </c>
      <c r="I5885" s="85">
        <v>24.17</v>
      </c>
      <c r="J5885" s="85">
        <v>48.3</v>
      </c>
      <c r="K5885" s="85">
        <v>-24.13</v>
      </c>
      <c r="L5885" s="146">
        <v>6.04</v>
      </c>
      <c r="M5885" s="146">
        <v>0</v>
      </c>
      <c r="N5885" s="146">
        <v>18.09</v>
      </c>
      <c r="Y5885" s="32">
        <f t="shared" si="92"/>
        <v>17.399999999999999</v>
      </c>
    </row>
    <row r="5886" spans="1:25" x14ac:dyDescent="0.25">
      <c r="A5886" s="83" t="s">
        <v>13553</v>
      </c>
      <c r="B5886" s="84" t="s">
        <v>5956</v>
      </c>
      <c r="C5886" s="19">
        <v>915.62</v>
      </c>
      <c r="D5886" s="19">
        <v>17.399999999999999</v>
      </c>
      <c r="E5886" s="19">
        <v>0</v>
      </c>
      <c r="F5886" s="19">
        <v>17.399999999999999</v>
      </c>
      <c r="G5886" s="19">
        <v>0</v>
      </c>
      <c r="H5886" s="85">
        <v>2790.79</v>
      </c>
      <c r="I5886" s="85">
        <v>53.03</v>
      </c>
      <c r="J5886" s="85">
        <v>69.59</v>
      </c>
      <c r="K5886" s="85">
        <v>-16.559999999999999</v>
      </c>
      <c r="L5886" s="146">
        <v>13.26</v>
      </c>
      <c r="M5886" s="146">
        <v>0</v>
      </c>
      <c r="N5886" s="146">
        <v>3.3</v>
      </c>
      <c r="Y5886" s="32">
        <f t="shared" si="92"/>
        <v>37.11</v>
      </c>
    </row>
    <row r="5887" spans="1:25" x14ac:dyDescent="0.25">
      <c r="A5887" s="83" t="s">
        <v>13554</v>
      </c>
      <c r="B5887" s="84" t="s">
        <v>5957</v>
      </c>
      <c r="C5887" s="19">
        <v>1952.89</v>
      </c>
      <c r="D5887" s="19">
        <v>37.11</v>
      </c>
      <c r="E5887" s="19">
        <v>0</v>
      </c>
      <c r="F5887" s="19">
        <v>37.11</v>
      </c>
      <c r="G5887" s="19">
        <v>0</v>
      </c>
      <c r="H5887" s="85">
        <v>3261.7</v>
      </c>
      <c r="I5887" s="85">
        <v>61.97</v>
      </c>
      <c r="J5887" s="85">
        <v>148.41999999999999</v>
      </c>
      <c r="K5887" s="85">
        <v>-86.45</v>
      </c>
      <c r="L5887" s="146">
        <v>15.49</v>
      </c>
      <c r="M5887" s="146">
        <v>0</v>
      </c>
      <c r="N5887" s="146">
        <v>70.959999999999994</v>
      </c>
      <c r="Y5887" s="32">
        <f t="shared" si="92"/>
        <v>27.03</v>
      </c>
    </row>
    <row r="5888" spans="1:25" x14ac:dyDescent="0.25">
      <c r="A5888" s="83" t="s">
        <v>13555</v>
      </c>
      <c r="B5888" s="84" t="s">
        <v>5958</v>
      </c>
      <c r="C5888" s="19">
        <v>1422.8</v>
      </c>
      <c r="D5888" s="19">
        <v>27.03</v>
      </c>
      <c r="E5888" s="19">
        <v>0</v>
      </c>
      <c r="F5888" s="19">
        <v>27.03</v>
      </c>
      <c r="G5888" s="19">
        <v>0</v>
      </c>
      <c r="H5888" s="85">
        <v>3621.59</v>
      </c>
      <c r="I5888" s="85">
        <v>68.81</v>
      </c>
      <c r="J5888" s="85">
        <v>108.13</v>
      </c>
      <c r="K5888" s="85">
        <v>-39.32</v>
      </c>
      <c r="L5888" s="146">
        <v>17.2</v>
      </c>
      <c r="M5888" s="146">
        <v>0</v>
      </c>
      <c r="N5888" s="146">
        <v>22.12</v>
      </c>
      <c r="Y5888" s="32">
        <f t="shared" si="92"/>
        <v>794.15</v>
      </c>
    </row>
    <row r="5889" spans="1:25" x14ac:dyDescent="0.25">
      <c r="A5889" s="83" t="s">
        <v>13556</v>
      </c>
      <c r="B5889" s="84" t="s">
        <v>5959</v>
      </c>
      <c r="C5889" s="19">
        <v>41797.29</v>
      </c>
      <c r="D5889" s="19">
        <v>794.15</v>
      </c>
      <c r="E5889" s="19">
        <v>0</v>
      </c>
      <c r="F5889" s="19">
        <v>794.15</v>
      </c>
      <c r="G5889" s="19">
        <v>0</v>
      </c>
      <c r="H5889" s="85">
        <v>149867.37</v>
      </c>
      <c r="I5889" s="85">
        <v>2847.48</v>
      </c>
      <c r="J5889" s="85">
        <v>3176.59</v>
      </c>
      <c r="K5889" s="85">
        <v>-329.11</v>
      </c>
      <c r="L5889" s="146">
        <v>711.87</v>
      </c>
      <c r="M5889" s="146">
        <v>382.76</v>
      </c>
      <c r="N5889" s="146">
        <v>0</v>
      </c>
      <c r="Y5889" s="32">
        <f t="shared" si="92"/>
        <v>382.76</v>
      </c>
    </row>
    <row r="5890" spans="1:25" x14ac:dyDescent="0.25">
      <c r="A5890" s="83" t="s">
        <v>13557</v>
      </c>
      <c r="B5890" s="84" t="s">
        <v>5960</v>
      </c>
      <c r="C5890" s="19">
        <v>4282.6000000000004</v>
      </c>
      <c r="D5890" s="19">
        <v>81.37</v>
      </c>
      <c r="E5890" s="19">
        <v>81.37</v>
      </c>
      <c r="F5890" s="19">
        <v>0</v>
      </c>
      <c r="G5890" s="19">
        <v>17.14</v>
      </c>
      <c r="H5890" s="85">
        <v>13777.98</v>
      </c>
      <c r="I5890" s="85">
        <v>261.77999999999997</v>
      </c>
      <c r="J5890" s="85">
        <v>342.62</v>
      </c>
      <c r="K5890" s="85">
        <v>-80.84</v>
      </c>
      <c r="L5890" s="146">
        <v>65.45</v>
      </c>
      <c r="M5890" s="146">
        <v>0</v>
      </c>
      <c r="N5890" s="146">
        <v>15.39</v>
      </c>
      <c r="Y5890" s="32">
        <f t="shared" si="92"/>
        <v>20.78</v>
      </c>
    </row>
    <row r="5891" spans="1:25" x14ac:dyDescent="0.25">
      <c r="A5891" s="83" t="s">
        <v>13558</v>
      </c>
      <c r="B5891" s="84" t="s">
        <v>5961</v>
      </c>
      <c r="C5891" s="19">
        <v>1093.75</v>
      </c>
      <c r="D5891" s="19">
        <v>20.78</v>
      </c>
      <c r="E5891" s="19">
        <v>0</v>
      </c>
      <c r="F5891" s="19">
        <v>20.78</v>
      </c>
      <c r="G5891" s="19">
        <v>0</v>
      </c>
      <c r="H5891" s="85">
        <v>3950.57</v>
      </c>
      <c r="I5891" s="85">
        <v>75.06</v>
      </c>
      <c r="J5891" s="85">
        <v>83.12</v>
      </c>
      <c r="K5891" s="85">
        <v>-8.06</v>
      </c>
      <c r="L5891" s="146">
        <v>18.77</v>
      </c>
      <c r="M5891" s="146">
        <v>10.71</v>
      </c>
      <c r="N5891" s="146">
        <v>0</v>
      </c>
      <c r="Y5891" s="32">
        <f t="shared" si="92"/>
        <v>155.63</v>
      </c>
    </row>
    <row r="5892" spans="1:25" x14ac:dyDescent="0.25">
      <c r="A5892" s="83" t="s">
        <v>13559</v>
      </c>
      <c r="B5892" s="84" t="s">
        <v>5962</v>
      </c>
      <c r="C5892" s="19">
        <v>7627.41</v>
      </c>
      <c r="D5892" s="19">
        <v>144.91999999999999</v>
      </c>
      <c r="E5892" s="19">
        <v>0</v>
      </c>
      <c r="F5892" s="19">
        <v>144.91999999999999</v>
      </c>
      <c r="G5892" s="19">
        <v>0</v>
      </c>
      <c r="H5892" s="85">
        <v>24246.28</v>
      </c>
      <c r="I5892" s="85">
        <v>460.68</v>
      </c>
      <c r="J5892" s="85">
        <v>579.67999999999995</v>
      </c>
      <c r="K5892" s="85">
        <v>-119</v>
      </c>
      <c r="L5892" s="146">
        <v>115.17</v>
      </c>
      <c r="M5892" s="146">
        <v>0</v>
      </c>
      <c r="N5892" s="146">
        <v>3.83</v>
      </c>
      <c r="Y5892" s="32">
        <f t="shared" si="92"/>
        <v>2089.2199999999998</v>
      </c>
    </row>
    <row r="5893" spans="1:25" x14ac:dyDescent="0.25">
      <c r="A5893" s="83" t="s">
        <v>13560</v>
      </c>
      <c r="B5893" s="84" t="s">
        <v>5963</v>
      </c>
      <c r="C5893" s="19">
        <v>109958.67</v>
      </c>
      <c r="D5893" s="19">
        <v>2089.2199999999998</v>
      </c>
      <c r="E5893" s="19">
        <v>0</v>
      </c>
      <c r="F5893" s="19">
        <v>2089.2199999999998</v>
      </c>
      <c r="G5893" s="19">
        <v>0</v>
      </c>
      <c r="H5893" s="85">
        <v>359805.51</v>
      </c>
      <c r="I5893" s="85">
        <v>6836.3</v>
      </c>
      <c r="J5893" s="85">
        <v>8356.86</v>
      </c>
      <c r="K5893" s="85">
        <v>-1520.56</v>
      </c>
      <c r="L5893" s="146">
        <v>1709.08</v>
      </c>
      <c r="M5893" s="146">
        <v>188.52</v>
      </c>
      <c r="N5893" s="146">
        <v>0</v>
      </c>
      <c r="Y5893" s="32">
        <f t="shared" si="92"/>
        <v>250.39000000000001</v>
      </c>
    </row>
    <row r="5894" spans="1:25" x14ac:dyDescent="0.25">
      <c r="A5894" s="83" t="s">
        <v>13561</v>
      </c>
      <c r="B5894" s="84" t="s">
        <v>5964</v>
      </c>
      <c r="C5894" s="19">
        <v>3256.5</v>
      </c>
      <c r="D5894" s="19">
        <v>61.87</v>
      </c>
      <c r="E5894" s="19">
        <v>0</v>
      </c>
      <c r="F5894" s="19">
        <v>61.87</v>
      </c>
      <c r="G5894" s="19">
        <v>0</v>
      </c>
      <c r="H5894" s="85">
        <v>15019.76</v>
      </c>
      <c r="I5894" s="85">
        <v>285.38</v>
      </c>
      <c r="J5894" s="85">
        <v>247.49</v>
      </c>
      <c r="K5894" s="85">
        <v>37.89</v>
      </c>
      <c r="L5894" s="146">
        <v>71.349999999999994</v>
      </c>
      <c r="M5894" s="146">
        <v>109.24</v>
      </c>
      <c r="N5894" s="146">
        <v>0</v>
      </c>
      <c r="Y5894" s="32">
        <f t="shared" si="92"/>
        <v>118.25999999999999</v>
      </c>
    </row>
    <row r="5895" spans="1:25" x14ac:dyDescent="0.25">
      <c r="A5895" s="83" t="s">
        <v>13562</v>
      </c>
      <c r="B5895" s="84" t="s">
        <v>5965</v>
      </c>
      <c r="C5895" s="19">
        <v>474.75</v>
      </c>
      <c r="D5895" s="19">
        <v>9.02</v>
      </c>
      <c r="E5895" s="19">
        <v>0</v>
      </c>
      <c r="F5895" s="19">
        <v>9.02</v>
      </c>
      <c r="G5895" s="19">
        <v>0</v>
      </c>
      <c r="H5895" s="85">
        <v>1234.98</v>
      </c>
      <c r="I5895" s="85">
        <v>23.46</v>
      </c>
      <c r="J5895" s="85">
        <v>36.08</v>
      </c>
      <c r="K5895" s="85">
        <v>-12.62</v>
      </c>
      <c r="L5895" s="146">
        <v>5.87</v>
      </c>
      <c r="M5895" s="146">
        <v>0</v>
      </c>
      <c r="N5895" s="146">
        <v>6.75</v>
      </c>
      <c r="Y5895" s="32">
        <f t="shared" si="92"/>
        <v>2.77</v>
      </c>
    </row>
    <row r="5896" spans="1:25" x14ac:dyDescent="0.25">
      <c r="A5896" s="83" t="s">
        <v>13563</v>
      </c>
      <c r="B5896" s="84" t="s">
        <v>5966</v>
      </c>
      <c r="C5896" s="19">
        <v>145.91999999999999</v>
      </c>
      <c r="D5896" s="19">
        <v>2.77</v>
      </c>
      <c r="E5896" s="19">
        <v>0</v>
      </c>
      <c r="F5896" s="19">
        <v>2.77</v>
      </c>
      <c r="G5896" s="19">
        <v>0</v>
      </c>
      <c r="H5896" s="85">
        <v>70.37</v>
      </c>
      <c r="I5896" s="85">
        <v>1.34</v>
      </c>
      <c r="J5896" s="85">
        <v>11.09</v>
      </c>
      <c r="K5896" s="85">
        <v>-9.75</v>
      </c>
      <c r="L5896" s="146">
        <v>0.34</v>
      </c>
      <c r="M5896" s="146">
        <v>0</v>
      </c>
      <c r="N5896" s="146">
        <v>9.41</v>
      </c>
      <c r="Y5896" s="32">
        <f t="shared" si="92"/>
        <v>125.63</v>
      </c>
    </row>
    <row r="5897" spans="1:25" x14ac:dyDescent="0.25">
      <c r="A5897" s="83" t="s">
        <v>13564</v>
      </c>
      <c r="B5897" s="84" t="s">
        <v>5967</v>
      </c>
      <c r="C5897" s="19">
        <v>6612.06</v>
      </c>
      <c r="D5897" s="19">
        <v>125.63</v>
      </c>
      <c r="E5897" s="19">
        <v>0</v>
      </c>
      <c r="F5897" s="19">
        <v>125.63</v>
      </c>
      <c r="G5897" s="19">
        <v>0</v>
      </c>
      <c r="H5897" s="85">
        <v>13592.97</v>
      </c>
      <c r="I5897" s="85">
        <v>258.27</v>
      </c>
      <c r="J5897" s="85">
        <v>502.52</v>
      </c>
      <c r="K5897" s="85">
        <v>-244.25</v>
      </c>
      <c r="L5897" s="146">
        <v>64.569999999999993</v>
      </c>
      <c r="M5897" s="146">
        <v>0</v>
      </c>
      <c r="N5897" s="146">
        <v>179.68</v>
      </c>
      <c r="Y5897" s="32">
        <f t="shared" si="92"/>
        <v>24.95</v>
      </c>
    </row>
    <row r="5898" spans="1:25" x14ac:dyDescent="0.25">
      <c r="A5898" s="83" t="s">
        <v>13565</v>
      </c>
      <c r="B5898" s="84" t="s">
        <v>5968</v>
      </c>
      <c r="C5898" s="19">
        <v>1313.27</v>
      </c>
      <c r="D5898" s="19">
        <v>24.95</v>
      </c>
      <c r="E5898" s="19">
        <v>0</v>
      </c>
      <c r="F5898" s="19">
        <v>24.95</v>
      </c>
      <c r="G5898" s="19">
        <v>0</v>
      </c>
      <c r="H5898" s="85">
        <v>8668.16</v>
      </c>
      <c r="I5898" s="85">
        <v>164.7</v>
      </c>
      <c r="J5898" s="85">
        <v>99.81</v>
      </c>
      <c r="K5898" s="85">
        <v>64.89</v>
      </c>
      <c r="L5898" s="146">
        <v>41.18</v>
      </c>
      <c r="M5898" s="146">
        <v>106.07</v>
      </c>
      <c r="N5898" s="146">
        <v>0</v>
      </c>
      <c r="Y5898" s="32">
        <f t="shared" si="92"/>
        <v>484.96</v>
      </c>
    </row>
    <row r="5899" spans="1:25" x14ac:dyDescent="0.25">
      <c r="A5899" s="83" t="s">
        <v>13566</v>
      </c>
      <c r="B5899" s="84" t="s">
        <v>5969</v>
      </c>
      <c r="C5899" s="19">
        <v>19941.419999999998</v>
      </c>
      <c r="D5899" s="19">
        <v>378.89</v>
      </c>
      <c r="E5899" s="19">
        <v>0</v>
      </c>
      <c r="F5899" s="19">
        <v>378.89</v>
      </c>
      <c r="G5899" s="19">
        <v>0</v>
      </c>
      <c r="H5899" s="85">
        <v>77739.679999999993</v>
      </c>
      <c r="I5899" s="85">
        <v>1477.05</v>
      </c>
      <c r="J5899" s="85">
        <v>1515.55</v>
      </c>
      <c r="K5899" s="85">
        <v>-38.5</v>
      </c>
      <c r="L5899" s="146">
        <v>369.26</v>
      </c>
      <c r="M5899" s="146">
        <v>330.76</v>
      </c>
      <c r="N5899" s="146">
        <v>0</v>
      </c>
      <c r="Y5899" s="32">
        <f t="shared" si="92"/>
        <v>460.14</v>
      </c>
    </row>
    <row r="5900" spans="1:25" x14ac:dyDescent="0.25">
      <c r="A5900" s="83" t="s">
        <v>13567</v>
      </c>
      <c r="B5900" s="84" t="s">
        <v>5970</v>
      </c>
      <c r="C5900" s="19">
        <v>6809.56</v>
      </c>
      <c r="D5900" s="19">
        <v>129.38</v>
      </c>
      <c r="E5900" s="19">
        <v>0</v>
      </c>
      <c r="F5900" s="19">
        <v>129.38</v>
      </c>
      <c r="G5900" s="19">
        <v>0</v>
      </c>
      <c r="H5900" s="85">
        <v>30703.67</v>
      </c>
      <c r="I5900" s="85">
        <v>583.37</v>
      </c>
      <c r="J5900" s="85">
        <v>517.53</v>
      </c>
      <c r="K5900" s="85">
        <v>65.84</v>
      </c>
      <c r="L5900" s="146">
        <v>145.84</v>
      </c>
      <c r="M5900" s="146">
        <v>211.68</v>
      </c>
      <c r="N5900" s="146">
        <v>0</v>
      </c>
      <c r="Y5900" s="32">
        <f t="shared" si="92"/>
        <v>254.17000000000002</v>
      </c>
    </row>
    <row r="5901" spans="1:25" x14ac:dyDescent="0.25">
      <c r="A5901" s="83" t="s">
        <v>13568</v>
      </c>
      <c r="B5901" s="84" t="s">
        <v>5971</v>
      </c>
      <c r="C5901" s="19">
        <v>2849.19</v>
      </c>
      <c r="D5901" s="19">
        <v>54.14</v>
      </c>
      <c r="E5901" s="19">
        <v>11.65</v>
      </c>
      <c r="F5901" s="19">
        <v>42.49</v>
      </c>
      <c r="G5901" s="19">
        <v>0</v>
      </c>
      <c r="H5901" s="85">
        <v>11064.3</v>
      </c>
      <c r="I5901" s="85">
        <v>210.22</v>
      </c>
      <c r="J5901" s="85">
        <v>216.54</v>
      </c>
      <c r="K5901" s="85">
        <v>-6.32</v>
      </c>
      <c r="L5901" s="146">
        <v>52.56</v>
      </c>
      <c r="M5901" s="146">
        <v>46.24</v>
      </c>
      <c r="N5901" s="146">
        <v>0</v>
      </c>
      <c r="Y5901" s="32">
        <f t="shared" si="92"/>
        <v>305.87</v>
      </c>
    </row>
    <row r="5902" spans="1:25" x14ac:dyDescent="0.25">
      <c r="A5902" s="83" t="s">
        <v>13569</v>
      </c>
      <c r="B5902" s="84" t="s">
        <v>5972</v>
      </c>
      <c r="C5902" s="19">
        <v>13664.63</v>
      </c>
      <c r="D5902" s="19">
        <v>259.63</v>
      </c>
      <c r="E5902" s="19">
        <v>0</v>
      </c>
      <c r="F5902" s="19">
        <v>259.63</v>
      </c>
      <c r="G5902" s="19">
        <v>0</v>
      </c>
      <c r="H5902" s="85">
        <v>43695.61</v>
      </c>
      <c r="I5902" s="85">
        <v>830.22</v>
      </c>
      <c r="J5902" s="85">
        <v>1038.51</v>
      </c>
      <c r="K5902" s="85">
        <v>-208.29</v>
      </c>
      <c r="L5902" s="146">
        <v>207.56</v>
      </c>
      <c r="M5902" s="146">
        <v>0</v>
      </c>
      <c r="N5902" s="146">
        <v>0.73</v>
      </c>
      <c r="Y5902" s="32">
        <f t="shared" si="92"/>
        <v>11.62</v>
      </c>
    </row>
    <row r="5903" spans="1:25" x14ac:dyDescent="0.25">
      <c r="A5903" s="83" t="s">
        <v>13570</v>
      </c>
      <c r="B5903" s="84" t="s">
        <v>1736</v>
      </c>
      <c r="C5903" s="19">
        <v>611.66</v>
      </c>
      <c r="D5903" s="19">
        <v>11.62</v>
      </c>
      <c r="E5903" s="19">
        <v>0</v>
      </c>
      <c r="F5903" s="19">
        <v>11.62</v>
      </c>
      <c r="G5903" s="19">
        <v>0</v>
      </c>
      <c r="H5903" s="85">
        <v>856.47</v>
      </c>
      <c r="I5903" s="85">
        <v>16.27</v>
      </c>
      <c r="J5903" s="85">
        <v>46.49</v>
      </c>
      <c r="K5903" s="85">
        <v>-30.22</v>
      </c>
      <c r="L5903" s="146">
        <v>4.07</v>
      </c>
      <c r="M5903" s="146">
        <v>0</v>
      </c>
      <c r="N5903" s="146">
        <v>26.15</v>
      </c>
      <c r="Y5903" s="32">
        <f t="shared" si="92"/>
        <v>105.33</v>
      </c>
    </row>
    <row r="5904" spans="1:25" x14ac:dyDescent="0.25">
      <c r="A5904" s="83" t="s">
        <v>13571</v>
      </c>
      <c r="B5904" s="84" t="s">
        <v>5973</v>
      </c>
      <c r="C5904" s="19">
        <v>5543.54</v>
      </c>
      <c r="D5904" s="19">
        <v>105.33</v>
      </c>
      <c r="E5904" s="19">
        <v>0</v>
      </c>
      <c r="F5904" s="19">
        <v>105.33</v>
      </c>
      <c r="G5904" s="19">
        <v>0</v>
      </c>
      <c r="H5904" s="85">
        <v>15506.05</v>
      </c>
      <c r="I5904" s="85">
        <v>294.61</v>
      </c>
      <c r="J5904" s="85">
        <v>421.31</v>
      </c>
      <c r="K5904" s="85">
        <v>-126.7</v>
      </c>
      <c r="L5904" s="146">
        <v>73.650000000000006</v>
      </c>
      <c r="M5904" s="146">
        <v>0</v>
      </c>
      <c r="N5904" s="146">
        <v>53.05</v>
      </c>
      <c r="Y5904" s="32">
        <f t="shared" si="92"/>
        <v>73.72</v>
      </c>
    </row>
    <row r="5905" spans="1:25" x14ac:dyDescent="0.25">
      <c r="A5905" s="83" t="s">
        <v>13572</v>
      </c>
      <c r="B5905" s="84" t="s">
        <v>5974</v>
      </c>
      <c r="C5905" s="19">
        <v>3879.75</v>
      </c>
      <c r="D5905" s="19">
        <v>73.72</v>
      </c>
      <c r="E5905" s="19">
        <v>0</v>
      </c>
      <c r="F5905" s="19">
        <v>73.72</v>
      </c>
      <c r="G5905" s="19">
        <v>0</v>
      </c>
      <c r="H5905" s="85">
        <v>13937.68</v>
      </c>
      <c r="I5905" s="85">
        <v>264.82</v>
      </c>
      <c r="J5905" s="85">
        <v>294.86</v>
      </c>
      <c r="K5905" s="85">
        <v>-30.04</v>
      </c>
      <c r="L5905" s="146">
        <v>66.209999999999994</v>
      </c>
      <c r="M5905" s="146">
        <v>36.17</v>
      </c>
      <c r="N5905" s="146">
        <v>0</v>
      </c>
      <c r="Y5905" s="32">
        <f t="shared" si="92"/>
        <v>110.51</v>
      </c>
    </row>
    <row r="5906" spans="1:25" x14ac:dyDescent="0.25">
      <c r="A5906" s="83" t="s">
        <v>13573</v>
      </c>
      <c r="B5906" s="84" t="s">
        <v>5975</v>
      </c>
      <c r="C5906" s="19">
        <v>3912.69</v>
      </c>
      <c r="D5906" s="19">
        <v>74.34</v>
      </c>
      <c r="E5906" s="19">
        <v>0</v>
      </c>
      <c r="F5906" s="19">
        <v>74.34</v>
      </c>
      <c r="G5906" s="19">
        <v>0</v>
      </c>
      <c r="H5906" s="85">
        <v>10755.02</v>
      </c>
      <c r="I5906" s="85">
        <v>204.35</v>
      </c>
      <c r="J5906" s="85">
        <v>297.36</v>
      </c>
      <c r="K5906" s="85">
        <v>-93.01</v>
      </c>
      <c r="L5906" s="146">
        <v>51.09</v>
      </c>
      <c r="M5906" s="146">
        <v>0</v>
      </c>
      <c r="N5906" s="146">
        <v>41.92</v>
      </c>
      <c r="Y5906" s="32">
        <f t="shared" si="92"/>
        <v>164</v>
      </c>
    </row>
    <row r="5907" spans="1:25" x14ac:dyDescent="0.25">
      <c r="A5907" s="83" t="s">
        <v>13574</v>
      </c>
      <c r="B5907" s="84" t="s">
        <v>5976</v>
      </c>
      <c r="C5907" s="19">
        <v>8631.41</v>
      </c>
      <c r="D5907" s="19">
        <v>164</v>
      </c>
      <c r="E5907" s="19">
        <v>0</v>
      </c>
      <c r="F5907" s="19">
        <v>164</v>
      </c>
      <c r="G5907" s="19">
        <v>0</v>
      </c>
      <c r="H5907" s="85">
        <v>31002.3</v>
      </c>
      <c r="I5907" s="85">
        <v>589.04</v>
      </c>
      <c r="J5907" s="85">
        <v>655.99</v>
      </c>
      <c r="K5907" s="85">
        <v>-66.95</v>
      </c>
      <c r="L5907" s="146">
        <v>147.26</v>
      </c>
      <c r="M5907" s="146">
        <v>80.31</v>
      </c>
      <c r="N5907" s="146">
        <v>0</v>
      </c>
      <c r="Y5907" s="32">
        <f t="shared" si="92"/>
        <v>100.78</v>
      </c>
    </row>
    <row r="5908" spans="1:25" x14ac:dyDescent="0.25">
      <c r="A5908" s="83" t="s">
        <v>13575</v>
      </c>
      <c r="B5908" s="84" t="s">
        <v>5977</v>
      </c>
      <c r="C5908" s="19">
        <v>1077.56</v>
      </c>
      <c r="D5908" s="19">
        <v>20.47</v>
      </c>
      <c r="E5908" s="19">
        <v>0</v>
      </c>
      <c r="F5908" s="19">
        <v>20.47</v>
      </c>
      <c r="G5908" s="19">
        <v>0</v>
      </c>
      <c r="H5908" s="85">
        <v>4228.58</v>
      </c>
      <c r="I5908" s="85">
        <v>80.34</v>
      </c>
      <c r="J5908" s="85">
        <v>81.89</v>
      </c>
      <c r="K5908" s="85">
        <v>-1.55</v>
      </c>
      <c r="L5908" s="146">
        <v>20.09</v>
      </c>
      <c r="M5908" s="146">
        <v>18.54</v>
      </c>
      <c r="N5908" s="146">
        <v>0</v>
      </c>
      <c r="Y5908" s="32">
        <f t="shared" si="92"/>
        <v>29.689999999999998</v>
      </c>
    </row>
    <row r="5909" spans="1:25" x14ac:dyDescent="0.25">
      <c r="A5909" s="83" t="s">
        <v>13576</v>
      </c>
      <c r="B5909" s="84" t="s">
        <v>5978</v>
      </c>
      <c r="C5909" s="19">
        <v>586.69000000000005</v>
      </c>
      <c r="D5909" s="19">
        <v>11.15</v>
      </c>
      <c r="E5909" s="19">
        <v>0</v>
      </c>
      <c r="F5909" s="19">
        <v>11.15</v>
      </c>
      <c r="G5909" s="19">
        <v>0</v>
      </c>
      <c r="H5909" s="85">
        <v>1245.73</v>
      </c>
      <c r="I5909" s="85">
        <v>23.67</v>
      </c>
      <c r="J5909" s="85">
        <v>44.59</v>
      </c>
      <c r="K5909" s="85">
        <v>-20.92</v>
      </c>
      <c r="L5909" s="146">
        <v>5.92</v>
      </c>
      <c r="M5909" s="146">
        <v>0</v>
      </c>
      <c r="N5909" s="146">
        <v>15</v>
      </c>
      <c r="Y5909" s="32">
        <f t="shared" si="92"/>
        <v>75.16</v>
      </c>
    </row>
    <row r="5910" spans="1:25" x14ac:dyDescent="0.25">
      <c r="A5910" s="83" t="s">
        <v>13577</v>
      </c>
      <c r="B5910" s="84" t="s">
        <v>5979</v>
      </c>
      <c r="C5910" s="19">
        <v>3955.71</v>
      </c>
      <c r="D5910" s="19">
        <v>75.16</v>
      </c>
      <c r="E5910" s="19">
        <v>0</v>
      </c>
      <c r="F5910" s="19">
        <v>75.16</v>
      </c>
      <c r="G5910" s="19">
        <v>0</v>
      </c>
      <c r="H5910" s="85">
        <v>16322.26</v>
      </c>
      <c r="I5910" s="85">
        <v>310.12</v>
      </c>
      <c r="J5910" s="85">
        <v>300.63</v>
      </c>
      <c r="K5910" s="85">
        <v>9.49</v>
      </c>
      <c r="L5910" s="146">
        <v>77.53</v>
      </c>
      <c r="M5910" s="146">
        <v>87.02</v>
      </c>
      <c r="N5910" s="146">
        <v>0</v>
      </c>
      <c r="Y5910" s="32">
        <f t="shared" si="92"/>
        <v>111.71</v>
      </c>
    </row>
    <row r="5911" spans="1:25" x14ac:dyDescent="0.25">
      <c r="A5911" s="83" t="s">
        <v>13578</v>
      </c>
      <c r="B5911" s="84" t="s">
        <v>5980</v>
      </c>
      <c r="C5911" s="19">
        <v>1299.6600000000001</v>
      </c>
      <c r="D5911" s="19">
        <v>24.69</v>
      </c>
      <c r="E5911" s="19">
        <v>0</v>
      </c>
      <c r="F5911" s="19">
        <v>24.69</v>
      </c>
      <c r="G5911" s="19">
        <v>0</v>
      </c>
      <c r="H5911" s="85">
        <v>4025.31</v>
      </c>
      <c r="I5911" s="85">
        <v>76.48</v>
      </c>
      <c r="J5911" s="85">
        <v>98.77</v>
      </c>
      <c r="K5911" s="85">
        <v>-22.29</v>
      </c>
      <c r="L5911" s="146">
        <v>19.12</v>
      </c>
      <c r="M5911" s="146">
        <v>0</v>
      </c>
      <c r="N5911" s="146">
        <v>3.17</v>
      </c>
      <c r="Y5911" s="32">
        <f t="shared" si="92"/>
        <v>247.61</v>
      </c>
    </row>
    <row r="5912" spans="1:25" x14ac:dyDescent="0.25">
      <c r="A5912" s="83" t="s">
        <v>13579</v>
      </c>
      <c r="B5912" s="84" t="s">
        <v>5981</v>
      </c>
      <c r="C5912" s="19">
        <v>13032.22</v>
      </c>
      <c r="D5912" s="19">
        <v>247.61</v>
      </c>
      <c r="E5912" s="19">
        <v>0</v>
      </c>
      <c r="F5912" s="19">
        <v>247.61</v>
      </c>
      <c r="G5912" s="19">
        <v>0</v>
      </c>
      <c r="H5912" s="85">
        <v>51415.34</v>
      </c>
      <c r="I5912" s="85">
        <v>976.89</v>
      </c>
      <c r="J5912" s="85">
        <v>990.45</v>
      </c>
      <c r="K5912" s="85">
        <v>-13.56</v>
      </c>
      <c r="L5912" s="146">
        <v>244.22</v>
      </c>
      <c r="M5912" s="146">
        <v>230.66</v>
      </c>
      <c r="N5912" s="146">
        <v>0</v>
      </c>
      <c r="Y5912" s="32">
        <f t="shared" si="92"/>
        <v>367.44</v>
      </c>
    </row>
    <row r="5913" spans="1:25" x14ac:dyDescent="0.25">
      <c r="A5913" s="83" t="s">
        <v>13580</v>
      </c>
      <c r="B5913" s="84" t="s">
        <v>5982</v>
      </c>
      <c r="C5913" s="19">
        <v>7198.67</v>
      </c>
      <c r="D5913" s="19">
        <v>136.78</v>
      </c>
      <c r="E5913" s="19">
        <v>0</v>
      </c>
      <c r="F5913" s="19">
        <v>136.78</v>
      </c>
      <c r="G5913" s="19">
        <v>0</v>
      </c>
      <c r="H5913" s="85">
        <v>24714.560000000001</v>
      </c>
      <c r="I5913" s="85">
        <v>469.58</v>
      </c>
      <c r="J5913" s="85">
        <v>547.1</v>
      </c>
      <c r="K5913" s="85">
        <v>-77.52</v>
      </c>
      <c r="L5913" s="146">
        <v>117.4</v>
      </c>
      <c r="M5913" s="146">
        <v>39.880000000000003</v>
      </c>
      <c r="N5913" s="146">
        <v>0</v>
      </c>
      <c r="Y5913" s="32">
        <f t="shared" ref="Y5913:Y5976" si="93">F5914+M5913+R5913+W5913</f>
        <v>2434.29</v>
      </c>
    </row>
    <row r="5914" spans="1:25" x14ac:dyDescent="0.25">
      <c r="A5914" s="83" t="s">
        <v>13581</v>
      </c>
      <c r="B5914" s="84" t="s">
        <v>5983</v>
      </c>
      <c r="C5914" s="19">
        <v>126021.45</v>
      </c>
      <c r="D5914" s="19">
        <v>2394.41</v>
      </c>
      <c r="E5914" s="19">
        <v>0</v>
      </c>
      <c r="F5914" s="19">
        <v>2394.41</v>
      </c>
      <c r="G5914" s="19">
        <v>0</v>
      </c>
      <c r="H5914" s="85">
        <v>410088.38</v>
      </c>
      <c r="I5914" s="85">
        <v>7791.68</v>
      </c>
      <c r="J5914" s="85">
        <v>9577.6299999999992</v>
      </c>
      <c r="K5914" s="85">
        <v>-1785.95</v>
      </c>
      <c r="L5914" s="146">
        <v>1947.92</v>
      </c>
      <c r="M5914" s="146">
        <v>161.97</v>
      </c>
      <c r="N5914" s="146">
        <v>0</v>
      </c>
      <c r="Y5914" s="32">
        <f t="shared" si="93"/>
        <v>224.07999999999998</v>
      </c>
    </row>
    <row r="5915" spans="1:25" x14ac:dyDescent="0.25">
      <c r="A5915" s="83" t="s">
        <v>13582</v>
      </c>
      <c r="B5915" s="84" t="s">
        <v>5984</v>
      </c>
      <c r="C5915" s="19">
        <v>3269.11</v>
      </c>
      <c r="D5915" s="19">
        <v>62.11</v>
      </c>
      <c r="E5915" s="19">
        <v>0</v>
      </c>
      <c r="F5915" s="19">
        <v>62.11</v>
      </c>
      <c r="G5915" s="19">
        <v>0</v>
      </c>
      <c r="H5915" s="85">
        <v>10332.68</v>
      </c>
      <c r="I5915" s="85">
        <v>196.32</v>
      </c>
      <c r="J5915" s="85">
        <v>248.45</v>
      </c>
      <c r="K5915" s="85">
        <v>-52.13</v>
      </c>
      <c r="L5915" s="146">
        <v>49.08</v>
      </c>
      <c r="M5915" s="146">
        <v>0</v>
      </c>
      <c r="N5915" s="146">
        <v>3.05</v>
      </c>
      <c r="Y5915" s="32">
        <f t="shared" si="93"/>
        <v>1543.54</v>
      </c>
    </row>
    <row r="5916" spans="1:25" x14ac:dyDescent="0.25">
      <c r="A5916" s="83" t="s">
        <v>13583</v>
      </c>
      <c r="B5916" s="84" t="s">
        <v>5985</v>
      </c>
      <c r="C5916" s="19">
        <v>81238.759999999995</v>
      </c>
      <c r="D5916" s="19">
        <v>1543.54</v>
      </c>
      <c r="E5916" s="19">
        <v>0</v>
      </c>
      <c r="F5916" s="19">
        <v>1543.54</v>
      </c>
      <c r="G5916" s="19">
        <v>0</v>
      </c>
      <c r="H5916" s="85">
        <v>322680.34999999998</v>
      </c>
      <c r="I5916" s="85">
        <v>6130.93</v>
      </c>
      <c r="J5916" s="85">
        <v>6174.15</v>
      </c>
      <c r="K5916" s="85">
        <v>-43.22</v>
      </c>
      <c r="L5916" s="146">
        <v>1532.73</v>
      </c>
      <c r="M5916" s="146">
        <v>1489.51</v>
      </c>
      <c r="N5916" s="146">
        <v>0</v>
      </c>
      <c r="Y5916" s="32">
        <f t="shared" si="93"/>
        <v>1974.79</v>
      </c>
    </row>
    <row r="5917" spans="1:25" x14ac:dyDescent="0.25">
      <c r="A5917" s="83" t="s">
        <v>13584</v>
      </c>
      <c r="B5917" s="84" t="s">
        <v>5986</v>
      </c>
      <c r="C5917" s="19">
        <v>25540.880000000001</v>
      </c>
      <c r="D5917" s="19">
        <v>485.28</v>
      </c>
      <c r="E5917" s="19">
        <v>0</v>
      </c>
      <c r="F5917" s="19">
        <v>485.28</v>
      </c>
      <c r="G5917" s="19">
        <v>0</v>
      </c>
      <c r="H5917" s="85">
        <v>103937.72</v>
      </c>
      <c r="I5917" s="85">
        <v>1974.82</v>
      </c>
      <c r="J5917" s="85">
        <v>1941.11</v>
      </c>
      <c r="K5917" s="85">
        <v>33.71</v>
      </c>
      <c r="L5917" s="146">
        <v>493.71</v>
      </c>
      <c r="M5917" s="146">
        <v>527.41999999999996</v>
      </c>
      <c r="N5917" s="146">
        <v>0</v>
      </c>
      <c r="Y5917" s="32">
        <f t="shared" si="93"/>
        <v>550.39</v>
      </c>
    </row>
    <row r="5918" spans="1:25" x14ac:dyDescent="0.25">
      <c r="A5918" s="83" t="s">
        <v>13585</v>
      </c>
      <c r="B5918" s="84" t="s">
        <v>5987</v>
      </c>
      <c r="C5918" s="19">
        <v>1208.73</v>
      </c>
      <c r="D5918" s="19">
        <v>22.97</v>
      </c>
      <c r="E5918" s="19">
        <v>0</v>
      </c>
      <c r="F5918" s="19">
        <v>22.97</v>
      </c>
      <c r="G5918" s="19">
        <v>0</v>
      </c>
      <c r="H5918" s="85">
        <v>2331.9699999999998</v>
      </c>
      <c r="I5918" s="85">
        <v>44.31</v>
      </c>
      <c r="J5918" s="85">
        <v>91.86</v>
      </c>
      <c r="K5918" s="85">
        <v>-47.55</v>
      </c>
      <c r="L5918" s="146">
        <v>11.08</v>
      </c>
      <c r="M5918" s="146">
        <v>0</v>
      </c>
      <c r="N5918" s="146">
        <v>36.47</v>
      </c>
      <c r="Y5918" s="32">
        <f t="shared" si="93"/>
        <v>249.63</v>
      </c>
    </row>
    <row r="5919" spans="1:25" x14ac:dyDescent="0.25">
      <c r="A5919" s="83" t="s">
        <v>13586</v>
      </c>
      <c r="B5919" s="84" t="s">
        <v>5988</v>
      </c>
      <c r="C5919" s="19">
        <v>13138.37</v>
      </c>
      <c r="D5919" s="19">
        <v>249.63</v>
      </c>
      <c r="E5919" s="19">
        <v>0</v>
      </c>
      <c r="F5919" s="19">
        <v>249.63</v>
      </c>
      <c r="G5919" s="19">
        <v>0</v>
      </c>
      <c r="H5919" s="85">
        <v>49254.29</v>
      </c>
      <c r="I5919" s="85">
        <v>935.83</v>
      </c>
      <c r="J5919" s="85">
        <v>998.52</v>
      </c>
      <c r="K5919" s="85">
        <v>-62.69</v>
      </c>
      <c r="L5919" s="146">
        <v>233.96</v>
      </c>
      <c r="M5919" s="146">
        <v>171.27</v>
      </c>
      <c r="N5919" s="146">
        <v>0</v>
      </c>
      <c r="Y5919" s="32">
        <f t="shared" si="93"/>
        <v>276.94</v>
      </c>
    </row>
    <row r="5920" spans="1:25" x14ac:dyDescent="0.25">
      <c r="A5920" s="83" t="s">
        <v>13587</v>
      </c>
      <c r="B5920" s="84" t="s">
        <v>5989</v>
      </c>
      <c r="C5920" s="19">
        <v>5561.31</v>
      </c>
      <c r="D5920" s="19">
        <v>105.67</v>
      </c>
      <c r="E5920" s="19">
        <v>0</v>
      </c>
      <c r="F5920" s="19">
        <v>105.67</v>
      </c>
      <c r="G5920" s="19">
        <v>0</v>
      </c>
      <c r="H5920" s="85">
        <v>25806.61</v>
      </c>
      <c r="I5920" s="85">
        <v>490.33</v>
      </c>
      <c r="J5920" s="85">
        <v>422.66</v>
      </c>
      <c r="K5920" s="85">
        <v>67.67</v>
      </c>
      <c r="L5920" s="146">
        <v>122.58</v>
      </c>
      <c r="M5920" s="146">
        <v>190.25</v>
      </c>
      <c r="N5920" s="146">
        <v>0</v>
      </c>
      <c r="Y5920" s="32">
        <f t="shared" si="93"/>
        <v>236.07</v>
      </c>
    </row>
    <row r="5921" spans="1:25" x14ac:dyDescent="0.25">
      <c r="A5921" s="83" t="s">
        <v>13588</v>
      </c>
      <c r="B5921" s="84" t="s">
        <v>5990</v>
      </c>
      <c r="C5921" s="19">
        <v>2411.5</v>
      </c>
      <c r="D5921" s="19">
        <v>45.82</v>
      </c>
      <c r="E5921" s="19">
        <v>0</v>
      </c>
      <c r="F5921" s="19">
        <v>45.82</v>
      </c>
      <c r="G5921" s="19">
        <v>0</v>
      </c>
      <c r="H5921" s="85">
        <v>10791.06</v>
      </c>
      <c r="I5921" s="85">
        <v>205.03</v>
      </c>
      <c r="J5921" s="85">
        <v>183.27</v>
      </c>
      <c r="K5921" s="85">
        <v>21.76</v>
      </c>
      <c r="L5921" s="146">
        <v>51.26</v>
      </c>
      <c r="M5921" s="146">
        <v>73.02</v>
      </c>
      <c r="N5921" s="146">
        <v>0</v>
      </c>
      <c r="Y5921" s="32">
        <f t="shared" si="93"/>
        <v>86.72</v>
      </c>
    </row>
    <row r="5922" spans="1:25" x14ac:dyDescent="0.25">
      <c r="A5922" s="83" t="s">
        <v>13589</v>
      </c>
      <c r="B5922" s="84" t="s">
        <v>5991</v>
      </c>
      <c r="C5922" s="19">
        <v>720.77</v>
      </c>
      <c r="D5922" s="19">
        <v>13.7</v>
      </c>
      <c r="E5922" s="19">
        <v>0</v>
      </c>
      <c r="F5922" s="19">
        <v>13.7</v>
      </c>
      <c r="G5922" s="19">
        <v>0</v>
      </c>
      <c r="H5922" s="85">
        <v>2352.39</v>
      </c>
      <c r="I5922" s="85">
        <v>44.7</v>
      </c>
      <c r="J5922" s="85">
        <v>54.78</v>
      </c>
      <c r="K5922" s="85">
        <v>-10.08</v>
      </c>
      <c r="L5922" s="146">
        <v>11.18</v>
      </c>
      <c r="M5922" s="146">
        <v>1.1000000000000001</v>
      </c>
      <c r="N5922" s="146">
        <v>0</v>
      </c>
      <c r="Y5922" s="32">
        <f t="shared" si="93"/>
        <v>29152.53</v>
      </c>
    </row>
    <row r="5923" spans="1:25" x14ac:dyDescent="0.25">
      <c r="A5923" s="83" t="s">
        <v>13590</v>
      </c>
      <c r="B5923" s="84" t="s">
        <v>5992</v>
      </c>
      <c r="C5923" s="19">
        <v>1534285.52</v>
      </c>
      <c r="D5923" s="19">
        <v>29151.43</v>
      </c>
      <c r="E5923" s="19">
        <v>0</v>
      </c>
      <c r="F5923" s="19">
        <v>29151.43</v>
      </c>
      <c r="G5923" s="19">
        <v>0</v>
      </c>
      <c r="H5923" s="85">
        <v>5973340.9500000002</v>
      </c>
      <c r="I5923" s="85">
        <v>113493.48</v>
      </c>
      <c r="J5923" s="85">
        <v>116605.7</v>
      </c>
      <c r="K5923" s="85">
        <v>-3112.22</v>
      </c>
      <c r="L5923" s="146">
        <v>28373.37</v>
      </c>
      <c r="M5923" s="146">
        <v>25261.15</v>
      </c>
      <c r="N5923" s="146">
        <v>0</v>
      </c>
      <c r="Y5923" s="32">
        <f t="shared" si="93"/>
        <v>25436.75</v>
      </c>
    </row>
    <row r="5924" spans="1:25" x14ac:dyDescent="0.25">
      <c r="A5924" s="83" t="s">
        <v>13591</v>
      </c>
      <c r="B5924" s="84" t="s">
        <v>5993</v>
      </c>
      <c r="C5924" s="19">
        <v>9242.11</v>
      </c>
      <c r="D5924" s="19">
        <v>175.6</v>
      </c>
      <c r="E5924" s="19">
        <v>0</v>
      </c>
      <c r="F5924" s="19">
        <v>175.6</v>
      </c>
      <c r="G5924" s="19">
        <v>0</v>
      </c>
      <c r="H5924" s="85">
        <v>34714.49</v>
      </c>
      <c r="I5924" s="85">
        <v>659.58</v>
      </c>
      <c r="J5924" s="85">
        <v>702.4</v>
      </c>
      <c r="K5924" s="85">
        <v>-42.82</v>
      </c>
      <c r="L5924" s="146">
        <v>164.9</v>
      </c>
      <c r="M5924" s="146">
        <v>122.08</v>
      </c>
      <c r="N5924" s="146">
        <v>0</v>
      </c>
      <c r="Y5924" s="32">
        <f t="shared" si="93"/>
        <v>192.62</v>
      </c>
    </row>
    <row r="5925" spans="1:25" x14ac:dyDescent="0.25">
      <c r="A5925" s="83" t="s">
        <v>13592</v>
      </c>
      <c r="B5925" s="84" t="s">
        <v>5994</v>
      </c>
      <c r="C5925" s="19">
        <v>3712.32</v>
      </c>
      <c r="D5925" s="19">
        <v>70.540000000000006</v>
      </c>
      <c r="E5925" s="19">
        <v>0</v>
      </c>
      <c r="F5925" s="19">
        <v>70.540000000000006</v>
      </c>
      <c r="G5925" s="19">
        <v>0</v>
      </c>
      <c r="H5925" s="85">
        <v>14060.18</v>
      </c>
      <c r="I5925" s="85">
        <v>267.14</v>
      </c>
      <c r="J5925" s="85">
        <v>282.14</v>
      </c>
      <c r="K5925" s="85">
        <v>-15</v>
      </c>
      <c r="L5925" s="146">
        <v>66.790000000000006</v>
      </c>
      <c r="M5925" s="146">
        <v>51.79</v>
      </c>
      <c r="N5925" s="146">
        <v>0</v>
      </c>
      <c r="Y5925" s="32">
        <f t="shared" si="93"/>
        <v>56.21</v>
      </c>
    </row>
    <row r="5926" spans="1:25" x14ac:dyDescent="0.25">
      <c r="A5926" s="83" t="s">
        <v>13593</v>
      </c>
      <c r="B5926" s="84" t="s">
        <v>5995</v>
      </c>
      <c r="C5926" s="19">
        <v>232.43</v>
      </c>
      <c r="D5926" s="19">
        <v>4.42</v>
      </c>
      <c r="E5926" s="19">
        <v>0</v>
      </c>
      <c r="F5926" s="19">
        <v>4.42</v>
      </c>
      <c r="G5926" s="19">
        <v>0</v>
      </c>
      <c r="H5926" s="85">
        <v>880.56</v>
      </c>
      <c r="I5926" s="85">
        <v>16.73</v>
      </c>
      <c r="J5926" s="85">
        <v>17.66</v>
      </c>
      <c r="K5926" s="85">
        <v>-0.93</v>
      </c>
      <c r="L5926" s="146">
        <v>4.18</v>
      </c>
      <c r="M5926" s="146">
        <v>3.25</v>
      </c>
      <c r="N5926" s="146">
        <v>0</v>
      </c>
      <c r="Y5926" s="32">
        <f t="shared" si="93"/>
        <v>72.34</v>
      </c>
    </row>
    <row r="5927" spans="1:25" x14ac:dyDescent="0.25">
      <c r="A5927" s="83" t="s">
        <v>13594</v>
      </c>
      <c r="B5927" s="84" t="s">
        <v>5996</v>
      </c>
      <c r="C5927" s="19">
        <v>3636.04</v>
      </c>
      <c r="D5927" s="19">
        <v>69.09</v>
      </c>
      <c r="E5927" s="19">
        <v>0</v>
      </c>
      <c r="F5927" s="19">
        <v>69.09</v>
      </c>
      <c r="G5927" s="19">
        <v>0</v>
      </c>
      <c r="H5927" s="85">
        <v>10949.42</v>
      </c>
      <c r="I5927" s="85">
        <v>208.04</v>
      </c>
      <c r="J5927" s="85">
        <v>276.33999999999997</v>
      </c>
      <c r="K5927" s="85">
        <v>-68.3</v>
      </c>
      <c r="L5927" s="146">
        <v>52.01</v>
      </c>
      <c r="M5927" s="146">
        <v>0</v>
      </c>
      <c r="N5927" s="146">
        <v>16.29</v>
      </c>
      <c r="Y5927" s="32">
        <f t="shared" si="93"/>
        <v>36.94</v>
      </c>
    </row>
    <row r="5928" spans="1:25" x14ac:dyDescent="0.25">
      <c r="A5928" s="83" t="s">
        <v>13595</v>
      </c>
      <c r="B5928" s="84" t="s">
        <v>5997</v>
      </c>
      <c r="C5928" s="19">
        <v>3265.21</v>
      </c>
      <c r="D5928" s="19">
        <v>62.04</v>
      </c>
      <c r="E5928" s="19">
        <v>25.1</v>
      </c>
      <c r="F5928" s="19">
        <v>36.94</v>
      </c>
      <c r="G5928" s="19">
        <v>0</v>
      </c>
      <c r="H5928" s="85">
        <v>10909.03</v>
      </c>
      <c r="I5928" s="85">
        <v>207.27</v>
      </c>
      <c r="J5928" s="85">
        <v>248.16</v>
      </c>
      <c r="K5928" s="85">
        <v>-40.89</v>
      </c>
      <c r="L5928" s="146">
        <v>51.82</v>
      </c>
      <c r="M5928" s="146">
        <v>10.93</v>
      </c>
      <c r="N5928" s="146">
        <v>0</v>
      </c>
      <c r="Y5928" s="32">
        <f t="shared" si="93"/>
        <v>261.31</v>
      </c>
    </row>
    <row r="5929" spans="1:25" x14ac:dyDescent="0.25">
      <c r="A5929" s="83" t="s">
        <v>13596</v>
      </c>
      <c r="B5929" s="84" t="s">
        <v>5998</v>
      </c>
      <c r="C5929" s="19">
        <v>13177.9</v>
      </c>
      <c r="D5929" s="19">
        <v>250.38</v>
      </c>
      <c r="E5929" s="19">
        <v>0</v>
      </c>
      <c r="F5929" s="19">
        <v>250.38</v>
      </c>
      <c r="G5929" s="19">
        <v>0</v>
      </c>
      <c r="H5929" s="85">
        <v>50890.21</v>
      </c>
      <c r="I5929" s="85">
        <v>966.91</v>
      </c>
      <c r="J5929" s="85">
        <v>1001.52</v>
      </c>
      <c r="K5929" s="85">
        <v>-34.61</v>
      </c>
      <c r="L5929" s="146">
        <v>241.73</v>
      </c>
      <c r="M5929" s="146">
        <v>207.12</v>
      </c>
      <c r="N5929" s="146">
        <v>0</v>
      </c>
      <c r="Y5929" s="32">
        <f t="shared" si="93"/>
        <v>289.43</v>
      </c>
    </row>
    <row r="5930" spans="1:25" x14ac:dyDescent="0.25">
      <c r="A5930" s="83" t="s">
        <v>13597</v>
      </c>
      <c r="B5930" s="84" t="s">
        <v>5999</v>
      </c>
      <c r="C5930" s="19">
        <v>4332.03</v>
      </c>
      <c r="D5930" s="19">
        <v>82.31</v>
      </c>
      <c r="E5930" s="19">
        <v>0</v>
      </c>
      <c r="F5930" s="19">
        <v>82.31</v>
      </c>
      <c r="G5930" s="19">
        <v>0</v>
      </c>
      <c r="H5930" s="85">
        <v>14712.87</v>
      </c>
      <c r="I5930" s="85">
        <v>279.54000000000002</v>
      </c>
      <c r="J5930" s="85">
        <v>329.23</v>
      </c>
      <c r="K5930" s="85">
        <v>-49.69</v>
      </c>
      <c r="L5930" s="146">
        <v>69.89</v>
      </c>
      <c r="M5930" s="146">
        <v>20.2</v>
      </c>
      <c r="N5930" s="146">
        <v>0</v>
      </c>
      <c r="Y5930" s="32">
        <f t="shared" si="93"/>
        <v>20.2</v>
      </c>
    </row>
    <row r="5931" spans="1:25" x14ac:dyDescent="0.25">
      <c r="A5931" s="83" t="s">
        <v>13598</v>
      </c>
      <c r="B5931" s="84" t="s">
        <v>6000</v>
      </c>
      <c r="C5931" s="19">
        <v>9565.93</v>
      </c>
      <c r="D5931" s="19">
        <v>181.75</v>
      </c>
      <c r="E5931" s="19">
        <v>181.75</v>
      </c>
      <c r="F5931" s="19">
        <v>0</v>
      </c>
      <c r="G5931" s="19">
        <v>3.77</v>
      </c>
      <c r="H5931" s="85">
        <v>29975.96</v>
      </c>
      <c r="I5931" s="85">
        <v>569.54</v>
      </c>
      <c r="J5931" s="85">
        <v>730.78</v>
      </c>
      <c r="K5931" s="85">
        <v>-161.24</v>
      </c>
      <c r="L5931" s="146">
        <v>142.38999999999999</v>
      </c>
      <c r="M5931" s="146">
        <v>0</v>
      </c>
      <c r="N5931" s="146">
        <v>18.850000000000001</v>
      </c>
      <c r="Y5931" s="32">
        <f t="shared" si="93"/>
        <v>0</v>
      </c>
    </row>
    <row r="5932" spans="1:25" x14ac:dyDescent="0.25">
      <c r="A5932" s="83" t="s">
        <v>13599</v>
      </c>
      <c r="B5932" s="84" t="s">
        <v>6001</v>
      </c>
      <c r="C5932" s="19">
        <v>3604.31</v>
      </c>
      <c r="D5932" s="19">
        <v>68.48</v>
      </c>
      <c r="E5932" s="19">
        <v>68.48</v>
      </c>
      <c r="F5932" s="19">
        <v>0</v>
      </c>
      <c r="G5932" s="19">
        <v>49.05</v>
      </c>
      <c r="H5932" s="85">
        <v>9019.5400000000009</v>
      </c>
      <c r="I5932" s="85">
        <v>171.37</v>
      </c>
      <c r="J5932" s="85">
        <v>322.98</v>
      </c>
      <c r="K5932" s="85">
        <v>-151.61000000000001</v>
      </c>
      <c r="L5932" s="146">
        <v>42.84</v>
      </c>
      <c r="M5932" s="146">
        <v>0</v>
      </c>
      <c r="N5932" s="146">
        <v>108.77</v>
      </c>
      <c r="Y5932" s="32">
        <f t="shared" si="93"/>
        <v>14.51</v>
      </c>
    </row>
    <row r="5933" spans="1:25" x14ac:dyDescent="0.25">
      <c r="A5933" s="83" t="s">
        <v>13600</v>
      </c>
      <c r="B5933" s="84" t="s">
        <v>6002</v>
      </c>
      <c r="C5933" s="19">
        <v>763.58</v>
      </c>
      <c r="D5933" s="19">
        <v>14.51</v>
      </c>
      <c r="E5933" s="19">
        <v>0</v>
      </c>
      <c r="F5933" s="19">
        <v>14.51</v>
      </c>
      <c r="G5933" s="19">
        <v>0</v>
      </c>
      <c r="H5933" s="85">
        <v>2136.9299999999998</v>
      </c>
      <c r="I5933" s="85">
        <v>40.6</v>
      </c>
      <c r="J5933" s="85">
        <v>58.03</v>
      </c>
      <c r="K5933" s="85">
        <v>-17.43</v>
      </c>
      <c r="L5933" s="146">
        <v>10.15</v>
      </c>
      <c r="M5933" s="146">
        <v>0</v>
      </c>
      <c r="N5933" s="146">
        <v>7.28</v>
      </c>
      <c r="Y5933" s="32">
        <f t="shared" si="93"/>
        <v>91.04</v>
      </c>
    </row>
    <row r="5934" spans="1:25" x14ac:dyDescent="0.25">
      <c r="A5934" s="83" t="s">
        <v>13601</v>
      </c>
      <c r="B5934" s="84" t="s">
        <v>6003</v>
      </c>
      <c r="C5934" s="19">
        <v>4791.55</v>
      </c>
      <c r="D5934" s="19">
        <v>91.04</v>
      </c>
      <c r="E5934" s="19">
        <v>0</v>
      </c>
      <c r="F5934" s="19">
        <v>91.04</v>
      </c>
      <c r="G5934" s="19">
        <v>0</v>
      </c>
      <c r="H5934" s="85">
        <v>18604.38</v>
      </c>
      <c r="I5934" s="85">
        <v>353.48</v>
      </c>
      <c r="J5934" s="85">
        <v>364.16</v>
      </c>
      <c r="K5934" s="85">
        <v>-10.68</v>
      </c>
      <c r="L5934" s="146">
        <v>88.37</v>
      </c>
      <c r="M5934" s="146">
        <v>77.69</v>
      </c>
      <c r="N5934" s="146">
        <v>0</v>
      </c>
      <c r="Y5934" s="32">
        <f t="shared" si="93"/>
        <v>93.63</v>
      </c>
    </row>
    <row r="5935" spans="1:25" x14ac:dyDescent="0.25">
      <c r="A5935" s="83" t="s">
        <v>13602</v>
      </c>
      <c r="B5935" s="84" t="s">
        <v>6004</v>
      </c>
      <c r="C5935" s="19">
        <v>839.12</v>
      </c>
      <c r="D5935" s="19">
        <v>15.94</v>
      </c>
      <c r="E5935" s="19">
        <v>0</v>
      </c>
      <c r="F5935" s="19">
        <v>15.94</v>
      </c>
      <c r="G5935" s="19">
        <v>0</v>
      </c>
      <c r="H5935" s="85">
        <v>2089.3200000000002</v>
      </c>
      <c r="I5935" s="85">
        <v>39.700000000000003</v>
      </c>
      <c r="J5935" s="85">
        <v>63.77</v>
      </c>
      <c r="K5935" s="85">
        <v>-24.07</v>
      </c>
      <c r="L5935" s="146">
        <v>9.93</v>
      </c>
      <c r="M5935" s="146">
        <v>0</v>
      </c>
      <c r="N5935" s="146">
        <v>14.14</v>
      </c>
      <c r="Y5935" s="32">
        <f t="shared" si="93"/>
        <v>105.49</v>
      </c>
    </row>
    <row r="5936" spans="1:25" x14ac:dyDescent="0.25">
      <c r="A5936" s="83" t="s">
        <v>13603</v>
      </c>
      <c r="B5936" s="84" t="s">
        <v>6005</v>
      </c>
      <c r="C5936" s="19">
        <v>5551.98</v>
      </c>
      <c r="D5936" s="19">
        <v>105.49</v>
      </c>
      <c r="E5936" s="19">
        <v>0</v>
      </c>
      <c r="F5936" s="19">
        <v>105.49</v>
      </c>
      <c r="G5936" s="19">
        <v>0</v>
      </c>
      <c r="H5936" s="85">
        <v>19222.64</v>
      </c>
      <c r="I5936" s="85">
        <v>365.23</v>
      </c>
      <c r="J5936" s="85">
        <v>421.95</v>
      </c>
      <c r="K5936" s="85">
        <v>-56.72</v>
      </c>
      <c r="L5936" s="146">
        <v>91.31</v>
      </c>
      <c r="M5936" s="146">
        <v>34.590000000000003</v>
      </c>
      <c r="N5936" s="146">
        <v>0</v>
      </c>
      <c r="Y5936" s="32">
        <f t="shared" si="93"/>
        <v>174.5</v>
      </c>
    </row>
    <row r="5937" spans="1:25" x14ac:dyDescent="0.25">
      <c r="A5937" s="83" t="s">
        <v>13604</v>
      </c>
      <c r="B5937" s="84" t="s">
        <v>6006</v>
      </c>
      <c r="C5937" s="19">
        <v>7363.8</v>
      </c>
      <c r="D5937" s="19">
        <v>139.91</v>
      </c>
      <c r="E5937" s="19">
        <v>0</v>
      </c>
      <c r="F5937" s="19">
        <v>139.91</v>
      </c>
      <c r="G5937" s="19">
        <v>0</v>
      </c>
      <c r="H5937" s="85">
        <v>30959.06</v>
      </c>
      <c r="I5937" s="85">
        <v>588.22</v>
      </c>
      <c r="J5937" s="85">
        <v>559.65</v>
      </c>
      <c r="K5937" s="85">
        <v>28.57</v>
      </c>
      <c r="L5937" s="146">
        <v>147.06</v>
      </c>
      <c r="M5937" s="146">
        <v>175.63</v>
      </c>
      <c r="N5937" s="146">
        <v>0</v>
      </c>
      <c r="Y5937" s="32">
        <f t="shared" si="93"/>
        <v>400.43</v>
      </c>
    </row>
    <row r="5938" spans="1:25" x14ac:dyDescent="0.25">
      <c r="A5938" s="83" t="s">
        <v>13605</v>
      </c>
      <c r="B5938" s="84" t="s">
        <v>6007</v>
      </c>
      <c r="C5938" s="19">
        <v>11831.69</v>
      </c>
      <c r="D5938" s="19">
        <v>224.8</v>
      </c>
      <c r="E5938" s="19">
        <v>0</v>
      </c>
      <c r="F5938" s="19">
        <v>224.8</v>
      </c>
      <c r="G5938" s="19">
        <v>0</v>
      </c>
      <c r="H5938" s="85">
        <v>57368.09</v>
      </c>
      <c r="I5938" s="85">
        <v>1089.99</v>
      </c>
      <c r="J5938" s="85">
        <v>899.21</v>
      </c>
      <c r="K5938" s="85">
        <v>190.78</v>
      </c>
      <c r="L5938" s="146">
        <v>272.5</v>
      </c>
      <c r="M5938" s="146">
        <v>463.28</v>
      </c>
      <c r="N5938" s="146">
        <v>0</v>
      </c>
      <c r="Y5938" s="32">
        <f t="shared" si="93"/>
        <v>468.51</v>
      </c>
    </row>
    <row r="5939" spans="1:25" x14ac:dyDescent="0.25">
      <c r="A5939" s="83" t="s">
        <v>13606</v>
      </c>
      <c r="B5939" s="84" t="s">
        <v>6008</v>
      </c>
      <c r="C5939" s="19">
        <v>275.11</v>
      </c>
      <c r="D5939" s="19">
        <v>5.23</v>
      </c>
      <c r="E5939" s="19">
        <v>0</v>
      </c>
      <c r="F5939" s="19">
        <v>5.23</v>
      </c>
      <c r="G5939" s="19">
        <v>0</v>
      </c>
      <c r="H5939" s="85">
        <v>1359.33</v>
      </c>
      <c r="I5939" s="85">
        <v>25.83</v>
      </c>
      <c r="J5939" s="85">
        <v>20.91</v>
      </c>
      <c r="K5939" s="85">
        <v>4.92</v>
      </c>
      <c r="L5939" s="146">
        <v>6.46</v>
      </c>
      <c r="M5939" s="146">
        <v>11.38</v>
      </c>
      <c r="N5939" s="146">
        <v>0</v>
      </c>
      <c r="Y5939" s="32">
        <f t="shared" si="93"/>
        <v>11.38</v>
      </c>
    </row>
    <row r="5940" spans="1:25" x14ac:dyDescent="0.25">
      <c r="A5940" s="83" t="s">
        <v>13607</v>
      </c>
      <c r="B5940" s="84" t="s">
        <v>6009</v>
      </c>
      <c r="C5940" s="19">
        <v>9.66</v>
      </c>
      <c r="D5940" s="19">
        <v>0.18</v>
      </c>
      <c r="E5940" s="19">
        <v>0.18</v>
      </c>
      <c r="F5940" s="19">
        <v>0</v>
      </c>
      <c r="G5940" s="19">
        <v>6.02</v>
      </c>
      <c r="H5940" s="85">
        <v>76.459999999999994</v>
      </c>
      <c r="I5940" s="85">
        <v>1.45</v>
      </c>
      <c r="J5940" s="85">
        <v>6.75</v>
      </c>
      <c r="K5940" s="85">
        <v>-5.3</v>
      </c>
      <c r="L5940" s="146">
        <v>0.36</v>
      </c>
      <c r="M5940" s="146">
        <v>0</v>
      </c>
      <c r="N5940" s="146">
        <v>4.9400000000000004</v>
      </c>
      <c r="Y5940" s="32">
        <f t="shared" si="93"/>
        <v>162.91999999999999</v>
      </c>
    </row>
    <row r="5941" spans="1:25" x14ac:dyDescent="0.25">
      <c r="A5941" s="83" t="s">
        <v>13608</v>
      </c>
      <c r="B5941" s="84" t="s">
        <v>6010</v>
      </c>
      <c r="C5941" s="19">
        <v>8574.56</v>
      </c>
      <c r="D5941" s="19">
        <v>162.91999999999999</v>
      </c>
      <c r="E5941" s="19">
        <v>0</v>
      </c>
      <c r="F5941" s="19">
        <v>162.91999999999999</v>
      </c>
      <c r="G5941" s="19">
        <v>0</v>
      </c>
      <c r="H5941" s="85">
        <v>58658.78</v>
      </c>
      <c r="I5941" s="85">
        <v>1114.52</v>
      </c>
      <c r="J5941" s="85">
        <v>651.66999999999996</v>
      </c>
      <c r="K5941" s="85">
        <v>462.85</v>
      </c>
      <c r="L5941" s="146">
        <v>278.63</v>
      </c>
      <c r="M5941" s="146">
        <v>741.48</v>
      </c>
      <c r="N5941" s="146">
        <v>0</v>
      </c>
      <c r="Y5941" s="32">
        <f t="shared" si="93"/>
        <v>1101.48</v>
      </c>
    </row>
    <row r="5942" spans="1:25" x14ac:dyDescent="0.25">
      <c r="A5942" s="83" t="s">
        <v>13609</v>
      </c>
      <c r="B5942" s="84" t="s">
        <v>6011</v>
      </c>
      <c r="C5942" s="19">
        <v>18947.55</v>
      </c>
      <c r="D5942" s="19">
        <v>360</v>
      </c>
      <c r="E5942" s="19">
        <v>0</v>
      </c>
      <c r="F5942" s="19">
        <v>360</v>
      </c>
      <c r="G5942" s="19">
        <v>0</v>
      </c>
      <c r="H5942" s="85">
        <v>69504.929999999993</v>
      </c>
      <c r="I5942" s="85">
        <v>1320.59</v>
      </c>
      <c r="J5942" s="85">
        <v>1440.01</v>
      </c>
      <c r="K5942" s="85">
        <v>-119.42</v>
      </c>
      <c r="L5942" s="146">
        <v>330.15</v>
      </c>
      <c r="M5942" s="146">
        <v>210.73</v>
      </c>
      <c r="N5942" s="146">
        <v>0</v>
      </c>
      <c r="Y5942" s="32">
        <f t="shared" si="93"/>
        <v>217.79999999999998</v>
      </c>
    </row>
    <row r="5943" spans="1:25" x14ac:dyDescent="0.25">
      <c r="A5943" s="83" t="s">
        <v>13610</v>
      </c>
      <c r="B5943" s="84" t="s">
        <v>6012</v>
      </c>
      <c r="C5943" s="19">
        <v>372.14</v>
      </c>
      <c r="D5943" s="19">
        <v>7.07</v>
      </c>
      <c r="E5943" s="19">
        <v>0</v>
      </c>
      <c r="F5943" s="19">
        <v>7.07</v>
      </c>
      <c r="G5943" s="19">
        <v>0</v>
      </c>
      <c r="H5943" s="85">
        <v>2485.9299999999998</v>
      </c>
      <c r="I5943" s="85">
        <v>47.23</v>
      </c>
      <c r="J5943" s="85">
        <v>28.28</v>
      </c>
      <c r="K5943" s="85">
        <v>18.95</v>
      </c>
      <c r="L5943" s="146">
        <v>11.81</v>
      </c>
      <c r="M5943" s="146">
        <v>30.76</v>
      </c>
      <c r="N5943" s="146">
        <v>0</v>
      </c>
      <c r="Y5943" s="32">
        <f t="shared" si="93"/>
        <v>57.400000000000006</v>
      </c>
    </row>
    <row r="5944" spans="1:25" x14ac:dyDescent="0.25">
      <c r="A5944" s="83" t="s">
        <v>13611</v>
      </c>
      <c r="B5944" s="84" t="s">
        <v>6013</v>
      </c>
      <c r="C5944" s="19">
        <v>1402.21</v>
      </c>
      <c r="D5944" s="19">
        <v>26.64</v>
      </c>
      <c r="E5944" s="19">
        <v>0</v>
      </c>
      <c r="F5944" s="19">
        <v>26.64</v>
      </c>
      <c r="G5944" s="19">
        <v>0</v>
      </c>
      <c r="H5944" s="85">
        <v>5397.83</v>
      </c>
      <c r="I5944" s="85">
        <v>102.56</v>
      </c>
      <c r="J5944" s="85">
        <v>106.57</v>
      </c>
      <c r="K5944" s="85">
        <v>-4.01</v>
      </c>
      <c r="L5944" s="146">
        <v>25.64</v>
      </c>
      <c r="M5944" s="146">
        <v>21.63</v>
      </c>
      <c r="N5944" s="146">
        <v>0</v>
      </c>
      <c r="Y5944" s="32">
        <f t="shared" si="93"/>
        <v>31.46</v>
      </c>
    </row>
    <row r="5945" spans="1:25" x14ac:dyDescent="0.25">
      <c r="A5945" s="83" t="s">
        <v>13612</v>
      </c>
      <c r="B5945" s="84" t="s">
        <v>6014</v>
      </c>
      <c r="C5945" s="19">
        <v>517.47</v>
      </c>
      <c r="D5945" s="19">
        <v>9.83</v>
      </c>
      <c r="E5945" s="19">
        <v>0</v>
      </c>
      <c r="F5945" s="19">
        <v>9.83</v>
      </c>
      <c r="G5945" s="19">
        <v>0</v>
      </c>
      <c r="H5945" s="85">
        <v>1954.57</v>
      </c>
      <c r="I5945" s="85">
        <v>37.14</v>
      </c>
      <c r="J5945" s="85">
        <v>39.33</v>
      </c>
      <c r="K5945" s="85">
        <v>-2.19</v>
      </c>
      <c r="L5945" s="146">
        <v>9.2899999999999991</v>
      </c>
      <c r="M5945" s="146">
        <v>7.1</v>
      </c>
      <c r="N5945" s="146">
        <v>0</v>
      </c>
      <c r="Y5945" s="32">
        <f t="shared" si="93"/>
        <v>41.5</v>
      </c>
    </row>
    <row r="5946" spans="1:25" x14ac:dyDescent="0.25">
      <c r="A5946" s="83" t="s">
        <v>13613</v>
      </c>
      <c r="B5946" s="84" t="s">
        <v>6015</v>
      </c>
      <c r="C5946" s="19">
        <v>1810.64</v>
      </c>
      <c r="D5946" s="19">
        <v>34.4</v>
      </c>
      <c r="E5946" s="19">
        <v>0</v>
      </c>
      <c r="F5946" s="19">
        <v>34.4</v>
      </c>
      <c r="G5946" s="19">
        <v>0</v>
      </c>
      <c r="H5946" s="85">
        <v>6782.97</v>
      </c>
      <c r="I5946" s="85">
        <v>128.88</v>
      </c>
      <c r="J5946" s="85">
        <v>137.61000000000001</v>
      </c>
      <c r="K5946" s="85">
        <v>-8.73</v>
      </c>
      <c r="L5946" s="146">
        <v>32.22</v>
      </c>
      <c r="M5946" s="146">
        <v>23.49</v>
      </c>
      <c r="N5946" s="146">
        <v>0</v>
      </c>
      <c r="Y5946" s="32">
        <f t="shared" si="93"/>
        <v>58.42</v>
      </c>
    </row>
    <row r="5947" spans="1:25" x14ac:dyDescent="0.25">
      <c r="A5947" s="83" t="s">
        <v>13614</v>
      </c>
      <c r="B5947" s="84" t="s">
        <v>6016</v>
      </c>
      <c r="C5947" s="19">
        <v>1838.49</v>
      </c>
      <c r="D5947" s="19">
        <v>34.93</v>
      </c>
      <c r="E5947" s="19">
        <v>0</v>
      </c>
      <c r="F5947" s="19">
        <v>34.93</v>
      </c>
      <c r="G5947" s="19">
        <v>0</v>
      </c>
      <c r="H5947" s="85">
        <v>13821.59</v>
      </c>
      <c r="I5947" s="85">
        <v>262.61</v>
      </c>
      <c r="J5947" s="85">
        <v>139.72</v>
      </c>
      <c r="K5947" s="85">
        <v>122.89</v>
      </c>
      <c r="L5947" s="146">
        <v>65.650000000000006</v>
      </c>
      <c r="M5947" s="146">
        <v>188.54</v>
      </c>
      <c r="N5947" s="146">
        <v>0</v>
      </c>
      <c r="Y5947" s="32">
        <f t="shared" si="93"/>
        <v>203.81</v>
      </c>
    </row>
    <row r="5948" spans="1:25" x14ac:dyDescent="0.25">
      <c r="A5948" s="83" t="s">
        <v>13615</v>
      </c>
      <c r="B5948" s="84" t="s">
        <v>6017</v>
      </c>
      <c r="C5948" s="19">
        <v>803.43</v>
      </c>
      <c r="D5948" s="19">
        <v>15.27</v>
      </c>
      <c r="E5948" s="19">
        <v>0</v>
      </c>
      <c r="F5948" s="19">
        <v>15.27</v>
      </c>
      <c r="G5948" s="19">
        <v>0</v>
      </c>
      <c r="H5948" s="85">
        <v>1501.11</v>
      </c>
      <c r="I5948" s="85">
        <v>28.52</v>
      </c>
      <c r="J5948" s="85">
        <v>61.06</v>
      </c>
      <c r="K5948" s="85">
        <v>-32.54</v>
      </c>
      <c r="L5948" s="146">
        <v>7.13</v>
      </c>
      <c r="M5948" s="146">
        <v>0</v>
      </c>
      <c r="N5948" s="146">
        <v>25.41</v>
      </c>
      <c r="Y5948" s="32">
        <f t="shared" si="93"/>
        <v>129.22999999999999</v>
      </c>
    </row>
    <row r="5949" spans="1:25" x14ac:dyDescent="0.25">
      <c r="A5949" s="83" t="s">
        <v>13616</v>
      </c>
      <c r="B5949" s="84" t="s">
        <v>6018</v>
      </c>
      <c r="C5949" s="19">
        <v>6801.74</v>
      </c>
      <c r="D5949" s="19">
        <v>129.22999999999999</v>
      </c>
      <c r="E5949" s="19">
        <v>0</v>
      </c>
      <c r="F5949" s="19">
        <v>129.22999999999999</v>
      </c>
      <c r="G5949" s="19">
        <v>0</v>
      </c>
      <c r="H5949" s="85">
        <v>24964.21</v>
      </c>
      <c r="I5949" s="85">
        <v>474.32</v>
      </c>
      <c r="J5949" s="85">
        <v>516.92999999999995</v>
      </c>
      <c r="K5949" s="85">
        <v>-42.61</v>
      </c>
      <c r="L5949" s="146">
        <v>118.58</v>
      </c>
      <c r="M5949" s="146">
        <v>75.97</v>
      </c>
      <c r="N5949" s="146">
        <v>0</v>
      </c>
      <c r="Y5949" s="32">
        <f t="shared" si="93"/>
        <v>180</v>
      </c>
    </row>
    <row r="5950" spans="1:25" x14ac:dyDescent="0.25">
      <c r="A5950" s="83" t="s">
        <v>13617</v>
      </c>
      <c r="B5950" s="84" t="s">
        <v>6019</v>
      </c>
      <c r="C5950" s="19">
        <v>5475.05</v>
      </c>
      <c r="D5950" s="19">
        <v>104.03</v>
      </c>
      <c r="E5950" s="19">
        <v>0</v>
      </c>
      <c r="F5950" s="19">
        <v>104.03</v>
      </c>
      <c r="G5950" s="19">
        <v>0</v>
      </c>
      <c r="H5950" s="85">
        <v>21680.17</v>
      </c>
      <c r="I5950" s="85">
        <v>411.92</v>
      </c>
      <c r="J5950" s="85">
        <v>416.1</v>
      </c>
      <c r="K5950" s="85">
        <v>-4.18</v>
      </c>
      <c r="L5950" s="146">
        <v>102.98</v>
      </c>
      <c r="M5950" s="146">
        <v>98.8</v>
      </c>
      <c r="N5950" s="146">
        <v>0</v>
      </c>
      <c r="Y5950" s="32">
        <f t="shared" si="93"/>
        <v>100.16</v>
      </c>
    </row>
    <row r="5951" spans="1:25" x14ac:dyDescent="0.25">
      <c r="A5951" s="83" t="s">
        <v>13618</v>
      </c>
      <c r="B5951" s="84" t="s">
        <v>6020</v>
      </c>
      <c r="C5951" s="19">
        <v>71.599999999999994</v>
      </c>
      <c r="D5951" s="19">
        <v>1.36</v>
      </c>
      <c r="E5951" s="19">
        <v>0</v>
      </c>
      <c r="F5951" s="19">
        <v>1.36</v>
      </c>
      <c r="G5951" s="19">
        <v>0</v>
      </c>
      <c r="H5951" s="85">
        <v>191.91</v>
      </c>
      <c r="I5951" s="85">
        <v>3.65</v>
      </c>
      <c r="J5951" s="85">
        <v>5.44</v>
      </c>
      <c r="K5951" s="85">
        <v>-1.79</v>
      </c>
      <c r="L5951" s="146">
        <v>0.91</v>
      </c>
      <c r="M5951" s="146">
        <v>0</v>
      </c>
      <c r="N5951" s="146">
        <v>0.88</v>
      </c>
      <c r="Y5951" s="32">
        <f t="shared" si="93"/>
        <v>29.81</v>
      </c>
    </row>
    <row r="5952" spans="1:25" x14ac:dyDescent="0.25">
      <c r="A5952" s="83" t="s">
        <v>13619</v>
      </c>
      <c r="B5952" s="84" t="s">
        <v>6021</v>
      </c>
      <c r="C5952" s="19">
        <v>1569.08</v>
      </c>
      <c r="D5952" s="19">
        <v>29.81</v>
      </c>
      <c r="E5952" s="19">
        <v>0</v>
      </c>
      <c r="F5952" s="19">
        <v>29.81</v>
      </c>
      <c r="G5952" s="19">
        <v>0</v>
      </c>
      <c r="H5952" s="85">
        <v>3050.88</v>
      </c>
      <c r="I5952" s="85">
        <v>57.97</v>
      </c>
      <c r="J5952" s="85">
        <v>119.25</v>
      </c>
      <c r="K5952" s="85">
        <v>-61.28</v>
      </c>
      <c r="L5952" s="146">
        <v>14.49</v>
      </c>
      <c r="M5952" s="146">
        <v>0</v>
      </c>
      <c r="N5952" s="146">
        <v>46.79</v>
      </c>
      <c r="Y5952" s="32">
        <f t="shared" si="93"/>
        <v>6.12</v>
      </c>
    </row>
    <row r="5953" spans="1:25" x14ac:dyDescent="0.25">
      <c r="A5953" s="83" t="s">
        <v>13620</v>
      </c>
      <c r="B5953" s="84" t="s">
        <v>6022</v>
      </c>
      <c r="C5953" s="19">
        <v>321.79000000000002</v>
      </c>
      <c r="D5953" s="19">
        <v>6.12</v>
      </c>
      <c r="E5953" s="19">
        <v>0</v>
      </c>
      <c r="F5953" s="19">
        <v>6.12</v>
      </c>
      <c r="G5953" s="19">
        <v>0</v>
      </c>
      <c r="H5953" s="85">
        <v>1101.8800000000001</v>
      </c>
      <c r="I5953" s="85">
        <v>20.94</v>
      </c>
      <c r="J5953" s="85">
        <v>24.46</v>
      </c>
      <c r="K5953" s="85">
        <v>-3.52</v>
      </c>
      <c r="L5953" s="146">
        <v>5.24</v>
      </c>
      <c r="M5953" s="146">
        <v>1.72</v>
      </c>
      <c r="N5953" s="146">
        <v>0</v>
      </c>
      <c r="Y5953" s="32">
        <f t="shared" si="93"/>
        <v>229.06</v>
      </c>
    </row>
    <row r="5954" spans="1:25" x14ac:dyDescent="0.25">
      <c r="A5954" s="83" t="s">
        <v>13621</v>
      </c>
      <c r="B5954" s="84" t="s">
        <v>6023</v>
      </c>
      <c r="C5954" s="19">
        <v>11965.4</v>
      </c>
      <c r="D5954" s="19">
        <v>227.34</v>
      </c>
      <c r="E5954" s="19">
        <v>0</v>
      </c>
      <c r="F5954" s="19">
        <v>227.34</v>
      </c>
      <c r="G5954" s="19">
        <v>0</v>
      </c>
      <c r="H5954" s="85">
        <v>48165.69</v>
      </c>
      <c r="I5954" s="85">
        <v>915.15</v>
      </c>
      <c r="J5954" s="85">
        <v>909.37</v>
      </c>
      <c r="K5954" s="85">
        <v>5.78</v>
      </c>
      <c r="L5954" s="146">
        <v>228.79</v>
      </c>
      <c r="M5954" s="146">
        <v>234.57</v>
      </c>
      <c r="N5954" s="146">
        <v>0</v>
      </c>
      <c r="Y5954" s="32">
        <f t="shared" si="93"/>
        <v>269.12</v>
      </c>
    </row>
    <row r="5955" spans="1:25" x14ac:dyDescent="0.25">
      <c r="A5955" s="83" t="s">
        <v>13622</v>
      </c>
      <c r="B5955" s="84" t="s">
        <v>6024</v>
      </c>
      <c r="C5955" s="19">
        <v>1818.13</v>
      </c>
      <c r="D5955" s="19">
        <v>34.549999999999997</v>
      </c>
      <c r="E5955" s="19">
        <v>0</v>
      </c>
      <c r="F5955" s="19">
        <v>34.549999999999997</v>
      </c>
      <c r="G5955" s="19">
        <v>0</v>
      </c>
      <c r="H5955" s="85">
        <v>3882.16</v>
      </c>
      <c r="I5955" s="85">
        <v>73.760000000000005</v>
      </c>
      <c r="J5955" s="85">
        <v>138.18</v>
      </c>
      <c r="K5955" s="85">
        <v>-64.42</v>
      </c>
      <c r="L5955" s="146">
        <v>18.440000000000001</v>
      </c>
      <c r="M5955" s="146">
        <v>0</v>
      </c>
      <c r="N5955" s="146">
        <v>45.98</v>
      </c>
      <c r="Y5955" s="32">
        <f t="shared" si="93"/>
        <v>88.09</v>
      </c>
    </row>
    <row r="5956" spans="1:25" x14ac:dyDescent="0.25">
      <c r="A5956" s="83" t="s">
        <v>13623</v>
      </c>
      <c r="B5956" s="84" t="s">
        <v>6025</v>
      </c>
      <c r="C5956" s="19">
        <v>4636.24</v>
      </c>
      <c r="D5956" s="19">
        <v>88.09</v>
      </c>
      <c r="E5956" s="19">
        <v>0</v>
      </c>
      <c r="F5956" s="19">
        <v>88.09</v>
      </c>
      <c r="G5956" s="19">
        <v>0</v>
      </c>
      <c r="H5956" s="85">
        <v>16950.919999999998</v>
      </c>
      <c r="I5956" s="85">
        <v>322.07</v>
      </c>
      <c r="J5956" s="85">
        <v>352.35</v>
      </c>
      <c r="K5956" s="85">
        <v>-30.28</v>
      </c>
      <c r="L5956" s="146">
        <v>80.52</v>
      </c>
      <c r="M5956" s="146">
        <v>50.24</v>
      </c>
      <c r="N5956" s="146">
        <v>0</v>
      </c>
      <c r="Y5956" s="32">
        <f t="shared" si="93"/>
        <v>61.08</v>
      </c>
    </row>
    <row r="5957" spans="1:25" x14ac:dyDescent="0.25">
      <c r="A5957" s="83" t="s">
        <v>13624</v>
      </c>
      <c r="B5957" s="84" t="s">
        <v>6026</v>
      </c>
      <c r="C5957" s="19">
        <v>570.70000000000005</v>
      </c>
      <c r="D5957" s="19">
        <v>10.84</v>
      </c>
      <c r="E5957" s="19">
        <v>0</v>
      </c>
      <c r="F5957" s="19">
        <v>10.84</v>
      </c>
      <c r="G5957" s="19">
        <v>0</v>
      </c>
      <c r="H5957" s="85">
        <v>6994.37</v>
      </c>
      <c r="I5957" s="85">
        <v>132.88999999999999</v>
      </c>
      <c r="J5957" s="85">
        <v>43.37</v>
      </c>
      <c r="K5957" s="85">
        <v>89.52</v>
      </c>
      <c r="L5957" s="146">
        <v>33.22</v>
      </c>
      <c r="M5957" s="146">
        <v>122.74</v>
      </c>
      <c r="N5957" s="146">
        <v>0</v>
      </c>
      <c r="Y5957" s="32">
        <f t="shared" si="93"/>
        <v>979.29</v>
      </c>
    </row>
    <row r="5958" spans="1:25" x14ac:dyDescent="0.25">
      <c r="A5958" s="83" t="s">
        <v>13625</v>
      </c>
      <c r="B5958" s="84" t="s">
        <v>6027</v>
      </c>
      <c r="C5958" s="19">
        <v>45081.61</v>
      </c>
      <c r="D5958" s="19">
        <v>856.55</v>
      </c>
      <c r="E5958" s="19">
        <v>0</v>
      </c>
      <c r="F5958" s="19">
        <v>856.55</v>
      </c>
      <c r="G5958" s="19">
        <v>0</v>
      </c>
      <c r="H5958" s="85">
        <v>173805.98</v>
      </c>
      <c r="I5958" s="85">
        <v>3302.31</v>
      </c>
      <c r="J5958" s="85">
        <v>3426.2</v>
      </c>
      <c r="K5958" s="85">
        <v>-123.89</v>
      </c>
      <c r="L5958" s="146">
        <v>825.58</v>
      </c>
      <c r="M5958" s="146">
        <v>701.69</v>
      </c>
      <c r="N5958" s="146">
        <v>0</v>
      </c>
      <c r="Y5958" s="32">
        <f t="shared" si="93"/>
        <v>753.42000000000007</v>
      </c>
    </row>
    <row r="5959" spans="1:25" x14ac:dyDescent="0.25">
      <c r="A5959" s="83" t="s">
        <v>13626</v>
      </c>
      <c r="B5959" s="84" t="s">
        <v>6028</v>
      </c>
      <c r="C5959" s="19">
        <v>2722.81</v>
      </c>
      <c r="D5959" s="19">
        <v>51.73</v>
      </c>
      <c r="E5959" s="19">
        <v>0</v>
      </c>
      <c r="F5959" s="19">
        <v>51.73</v>
      </c>
      <c r="G5959" s="19">
        <v>0</v>
      </c>
      <c r="H5959" s="85">
        <v>10371.780000000001</v>
      </c>
      <c r="I5959" s="85">
        <v>197.06</v>
      </c>
      <c r="J5959" s="85">
        <v>206.93</v>
      </c>
      <c r="K5959" s="85">
        <v>-9.8699999999999992</v>
      </c>
      <c r="L5959" s="146">
        <v>49.27</v>
      </c>
      <c r="M5959" s="146">
        <v>39.4</v>
      </c>
      <c r="N5959" s="146">
        <v>0</v>
      </c>
      <c r="Y5959" s="32">
        <f t="shared" si="93"/>
        <v>67.81</v>
      </c>
    </row>
    <row r="5960" spans="1:25" x14ac:dyDescent="0.25">
      <c r="A5960" s="83" t="s">
        <v>13627</v>
      </c>
      <c r="B5960" s="84" t="s">
        <v>6029</v>
      </c>
      <c r="C5960" s="19">
        <v>1495.1</v>
      </c>
      <c r="D5960" s="19">
        <v>28.41</v>
      </c>
      <c r="E5960" s="19">
        <v>0</v>
      </c>
      <c r="F5960" s="19">
        <v>28.41</v>
      </c>
      <c r="G5960" s="19">
        <v>0</v>
      </c>
      <c r="H5960" s="85">
        <v>6418.02</v>
      </c>
      <c r="I5960" s="85">
        <v>121.94</v>
      </c>
      <c r="J5960" s="85">
        <v>113.63</v>
      </c>
      <c r="K5960" s="85">
        <v>8.31</v>
      </c>
      <c r="L5960" s="146">
        <v>30.49</v>
      </c>
      <c r="M5960" s="146">
        <v>38.799999999999997</v>
      </c>
      <c r="N5960" s="146">
        <v>0</v>
      </c>
      <c r="Y5960" s="32">
        <f t="shared" si="93"/>
        <v>110.58</v>
      </c>
    </row>
    <row r="5961" spans="1:25" x14ac:dyDescent="0.25">
      <c r="A5961" s="83" t="s">
        <v>13628</v>
      </c>
      <c r="B5961" s="84" t="s">
        <v>6030</v>
      </c>
      <c r="C5961" s="19">
        <v>3777.95</v>
      </c>
      <c r="D5961" s="19">
        <v>71.78</v>
      </c>
      <c r="E5961" s="19">
        <v>0</v>
      </c>
      <c r="F5961" s="19">
        <v>71.78</v>
      </c>
      <c r="G5961" s="19">
        <v>0</v>
      </c>
      <c r="H5961" s="85">
        <v>19831.36</v>
      </c>
      <c r="I5961" s="85">
        <v>376.8</v>
      </c>
      <c r="J5961" s="85">
        <v>287.12</v>
      </c>
      <c r="K5961" s="85">
        <v>89.68</v>
      </c>
      <c r="L5961" s="146">
        <v>94.2</v>
      </c>
      <c r="M5961" s="146">
        <v>183.88</v>
      </c>
      <c r="N5961" s="146">
        <v>0</v>
      </c>
      <c r="Y5961" s="32">
        <f t="shared" si="93"/>
        <v>270.83</v>
      </c>
    </row>
    <row r="5962" spans="1:25" x14ac:dyDescent="0.25">
      <c r="A5962" s="83" t="s">
        <v>13629</v>
      </c>
      <c r="B5962" s="84" t="s">
        <v>6031</v>
      </c>
      <c r="C5962" s="19">
        <v>4576.1000000000004</v>
      </c>
      <c r="D5962" s="19">
        <v>86.95</v>
      </c>
      <c r="E5962" s="19">
        <v>0</v>
      </c>
      <c r="F5962" s="19">
        <v>86.95</v>
      </c>
      <c r="G5962" s="19">
        <v>0</v>
      </c>
      <c r="H5962" s="85">
        <v>18442.77</v>
      </c>
      <c r="I5962" s="85">
        <v>350.41</v>
      </c>
      <c r="J5962" s="85">
        <v>347.78</v>
      </c>
      <c r="K5962" s="85">
        <v>2.63</v>
      </c>
      <c r="L5962" s="146">
        <v>87.6</v>
      </c>
      <c r="M5962" s="146">
        <v>90.23</v>
      </c>
      <c r="N5962" s="146">
        <v>0</v>
      </c>
      <c r="Y5962" s="32">
        <f t="shared" si="93"/>
        <v>897.45</v>
      </c>
    </row>
    <row r="5963" spans="1:25" x14ac:dyDescent="0.25">
      <c r="A5963" s="83" t="s">
        <v>13630</v>
      </c>
      <c r="B5963" s="84" t="s">
        <v>6032</v>
      </c>
      <c r="C5963" s="19">
        <v>42485.34</v>
      </c>
      <c r="D5963" s="19">
        <v>807.22</v>
      </c>
      <c r="E5963" s="19">
        <v>0</v>
      </c>
      <c r="F5963" s="19">
        <v>807.22</v>
      </c>
      <c r="G5963" s="19">
        <v>0</v>
      </c>
      <c r="H5963" s="85">
        <v>167015.42000000001</v>
      </c>
      <c r="I5963" s="85">
        <v>3173.29</v>
      </c>
      <c r="J5963" s="85">
        <v>3228.89</v>
      </c>
      <c r="K5963" s="85">
        <v>-55.6</v>
      </c>
      <c r="L5963" s="146">
        <v>793.32</v>
      </c>
      <c r="M5963" s="146">
        <v>737.72</v>
      </c>
      <c r="N5963" s="146">
        <v>0</v>
      </c>
      <c r="Y5963" s="32">
        <f t="shared" si="93"/>
        <v>2135.5299999999997</v>
      </c>
    </row>
    <row r="5964" spans="1:25" x14ac:dyDescent="0.25">
      <c r="A5964" s="83" t="s">
        <v>13631</v>
      </c>
      <c r="B5964" s="84" t="s">
        <v>6033</v>
      </c>
      <c r="C5964" s="19">
        <v>73568.66</v>
      </c>
      <c r="D5964" s="19">
        <v>1397.81</v>
      </c>
      <c r="E5964" s="19">
        <v>0</v>
      </c>
      <c r="F5964" s="19">
        <v>1397.81</v>
      </c>
      <c r="G5964" s="19">
        <v>0</v>
      </c>
      <c r="H5964" s="85">
        <v>276604.09999999998</v>
      </c>
      <c r="I5964" s="85">
        <v>5255.48</v>
      </c>
      <c r="J5964" s="85">
        <v>5591.22</v>
      </c>
      <c r="K5964" s="85">
        <v>-335.74</v>
      </c>
      <c r="L5964" s="146">
        <v>1313.87</v>
      </c>
      <c r="M5964" s="146">
        <v>978.13</v>
      </c>
      <c r="N5964" s="146">
        <v>0</v>
      </c>
      <c r="Y5964" s="32">
        <f t="shared" si="93"/>
        <v>1324.7</v>
      </c>
    </row>
    <row r="5965" spans="1:25" x14ac:dyDescent="0.25">
      <c r="A5965" s="83" t="s">
        <v>13632</v>
      </c>
      <c r="B5965" s="84" t="s">
        <v>6034</v>
      </c>
      <c r="C5965" s="19">
        <v>18240.57</v>
      </c>
      <c r="D5965" s="19">
        <v>346.57</v>
      </c>
      <c r="E5965" s="19">
        <v>0</v>
      </c>
      <c r="F5965" s="19">
        <v>346.57</v>
      </c>
      <c r="G5965" s="19">
        <v>0</v>
      </c>
      <c r="H5965" s="85">
        <v>72314.44</v>
      </c>
      <c r="I5965" s="85">
        <v>1373.97</v>
      </c>
      <c r="J5965" s="85">
        <v>1386.28</v>
      </c>
      <c r="K5965" s="85">
        <v>-12.31</v>
      </c>
      <c r="L5965" s="146">
        <v>343.49</v>
      </c>
      <c r="M5965" s="146">
        <v>331.18</v>
      </c>
      <c r="N5965" s="146">
        <v>0</v>
      </c>
      <c r="Y5965" s="32">
        <f t="shared" si="93"/>
        <v>3823.12</v>
      </c>
    </row>
    <row r="5966" spans="1:25" x14ac:dyDescent="0.25">
      <c r="A5966" s="83" t="s">
        <v>13633</v>
      </c>
      <c r="B5966" s="84" t="s">
        <v>6035</v>
      </c>
      <c r="C5966" s="19">
        <v>183786.37</v>
      </c>
      <c r="D5966" s="19">
        <v>3491.94</v>
      </c>
      <c r="E5966" s="19">
        <v>0</v>
      </c>
      <c r="F5966" s="19">
        <v>3491.94</v>
      </c>
      <c r="G5966" s="19">
        <v>0</v>
      </c>
      <c r="H5966" s="85">
        <v>647565.31000000006</v>
      </c>
      <c r="I5966" s="85">
        <v>12303.74</v>
      </c>
      <c r="J5966" s="85">
        <v>13967.76</v>
      </c>
      <c r="K5966" s="85">
        <v>-1664.02</v>
      </c>
      <c r="L5966" s="146">
        <v>3075.94</v>
      </c>
      <c r="M5966" s="146">
        <v>1411.92</v>
      </c>
      <c r="N5966" s="146">
        <v>0</v>
      </c>
      <c r="Y5966" s="32">
        <f t="shared" si="93"/>
        <v>4542.8600000000006</v>
      </c>
    </row>
    <row r="5967" spans="1:25" x14ac:dyDescent="0.25">
      <c r="A5967" s="83" t="s">
        <v>13634</v>
      </c>
      <c r="B5967" s="84" t="s">
        <v>6036</v>
      </c>
      <c r="C5967" s="19">
        <v>164786.29</v>
      </c>
      <c r="D5967" s="19">
        <v>3130.94</v>
      </c>
      <c r="E5967" s="19">
        <v>0</v>
      </c>
      <c r="F5967" s="19">
        <v>3130.94</v>
      </c>
      <c r="G5967" s="19">
        <v>0</v>
      </c>
      <c r="H5967" s="85">
        <v>543115.06999999995</v>
      </c>
      <c r="I5967" s="85">
        <v>10319.19</v>
      </c>
      <c r="J5967" s="85">
        <v>12523.76</v>
      </c>
      <c r="K5967" s="85">
        <v>-2204.5700000000002</v>
      </c>
      <c r="L5967" s="146">
        <v>2579.8000000000002</v>
      </c>
      <c r="M5967" s="146">
        <v>375.23</v>
      </c>
      <c r="N5967" s="146">
        <v>0</v>
      </c>
      <c r="Y5967" s="32">
        <f t="shared" si="93"/>
        <v>639.80999999999995</v>
      </c>
    </row>
    <row r="5968" spans="1:25" x14ac:dyDescent="0.25">
      <c r="A5968" s="83" t="s">
        <v>13635</v>
      </c>
      <c r="B5968" s="84" t="s">
        <v>6037</v>
      </c>
      <c r="C5968" s="19">
        <v>13925.34</v>
      </c>
      <c r="D5968" s="19">
        <v>264.58</v>
      </c>
      <c r="E5968" s="19">
        <v>0</v>
      </c>
      <c r="F5968" s="19">
        <v>264.58</v>
      </c>
      <c r="G5968" s="19">
        <v>0</v>
      </c>
      <c r="H5968" s="85">
        <v>49394.04</v>
      </c>
      <c r="I5968" s="85">
        <v>938.49</v>
      </c>
      <c r="J5968" s="85">
        <v>1058.33</v>
      </c>
      <c r="K5968" s="85">
        <v>-119.84</v>
      </c>
      <c r="L5968" s="146">
        <v>234.62</v>
      </c>
      <c r="M5968" s="146">
        <v>114.78</v>
      </c>
      <c r="N5968" s="146">
        <v>0</v>
      </c>
      <c r="Y5968" s="32">
        <f t="shared" si="93"/>
        <v>932.75</v>
      </c>
    </row>
    <row r="5969" spans="1:25" x14ac:dyDescent="0.25">
      <c r="A5969" s="83" t="s">
        <v>13636</v>
      </c>
      <c r="B5969" s="84" t="s">
        <v>6038</v>
      </c>
      <c r="C5969" s="19">
        <v>43051.18</v>
      </c>
      <c r="D5969" s="19">
        <v>817.97</v>
      </c>
      <c r="E5969" s="19">
        <v>0</v>
      </c>
      <c r="F5969" s="19">
        <v>817.97</v>
      </c>
      <c r="G5969" s="19">
        <v>0</v>
      </c>
      <c r="H5969" s="85">
        <v>141692.47</v>
      </c>
      <c r="I5969" s="85">
        <v>2692.16</v>
      </c>
      <c r="J5969" s="85">
        <v>3271.89</v>
      </c>
      <c r="K5969" s="85">
        <v>-579.73</v>
      </c>
      <c r="L5969" s="146">
        <v>673.04</v>
      </c>
      <c r="M5969" s="146">
        <v>93.31</v>
      </c>
      <c r="N5969" s="146">
        <v>0</v>
      </c>
      <c r="Y5969" s="32">
        <f t="shared" si="93"/>
        <v>271.81</v>
      </c>
    </row>
    <row r="5970" spans="1:25" x14ac:dyDescent="0.25">
      <c r="A5970" s="83" t="s">
        <v>13637</v>
      </c>
      <c r="B5970" s="84" t="s">
        <v>6039</v>
      </c>
      <c r="C5970" s="19">
        <v>9394.6</v>
      </c>
      <c r="D5970" s="19">
        <v>178.5</v>
      </c>
      <c r="E5970" s="19">
        <v>0</v>
      </c>
      <c r="F5970" s="19">
        <v>178.5</v>
      </c>
      <c r="G5970" s="19">
        <v>0</v>
      </c>
      <c r="H5970" s="85">
        <v>35727.79</v>
      </c>
      <c r="I5970" s="85">
        <v>678.83</v>
      </c>
      <c r="J5970" s="85">
        <v>713.99</v>
      </c>
      <c r="K5970" s="85">
        <v>-35.159999999999997</v>
      </c>
      <c r="L5970" s="146">
        <v>169.71</v>
      </c>
      <c r="M5970" s="146">
        <v>134.55000000000001</v>
      </c>
      <c r="N5970" s="146">
        <v>0</v>
      </c>
      <c r="Y5970" s="32">
        <f t="shared" si="93"/>
        <v>1387.8899999999999</v>
      </c>
    </row>
    <row r="5971" spans="1:25" x14ac:dyDescent="0.25">
      <c r="A5971" s="83" t="s">
        <v>13638</v>
      </c>
      <c r="B5971" s="84" t="s">
        <v>6040</v>
      </c>
      <c r="C5971" s="19">
        <v>65965.11</v>
      </c>
      <c r="D5971" s="19">
        <v>1253.3399999999999</v>
      </c>
      <c r="E5971" s="19">
        <v>0</v>
      </c>
      <c r="F5971" s="19">
        <v>1253.3399999999999</v>
      </c>
      <c r="G5971" s="19">
        <v>0</v>
      </c>
      <c r="H5971" s="85">
        <v>189648.46</v>
      </c>
      <c r="I5971" s="85">
        <v>3603.32</v>
      </c>
      <c r="J5971" s="85">
        <v>5013.3500000000004</v>
      </c>
      <c r="K5971" s="85">
        <v>-1410.03</v>
      </c>
      <c r="L5971" s="146">
        <v>900.83</v>
      </c>
      <c r="M5971" s="146">
        <v>0</v>
      </c>
      <c r="N5971" s="146">
        <v>509.2</v>
      </c>
      <c r="Y5971" s="32">
        <f t="shared" si="93"/>
        <v>263.66000000000003</v>
      </c>
    </row>
    <row r="5972" spans="1:25" x14ac:dyDescent="0.25">
      <c r="A5972" s="83" t="s">
        <v>13639</v>
      </c>
      <c r="B5972" s="84" t="s">
        <v>6041</v>
      </c>
      <c r="C5972" s="19">
        <v>13876.95</v>
      </c>
      <c r="D5972" s="19">
        <v>263.66000000000003</v>
      </c>
      <c r="E5972" s="19">
        <v>0</v>
      </c>
      <c r="F5972" s="19">
        <v>263.66000000000003</v>
      </c>
      <c r="G5972" s="19">
        <v>0</v>
      </c>
      <c r="H5972" s="85">
        <v>57858.01</v>
      </c>
      <c r="I5972" s="85">
        <v>1099.3</v>
      </c>
      <c r="J5972" s="85">
        <v>1054.6500000000001</v>
      </c>
      <c r="K5972" s="85">
        <v>44.65</v>
      </c>
      <c r="L5972" s="146">
        <v>274.83</v>
      </c>
      <c r="M5972" s="146">
        <v>319.48</v>
      </c>
      <c r="N5972" s="146">
        <v>0</v>
      </c>
      <c r="Y5972" s="32">
        <f t="shared" si="93"/>
        <v>1193.1599999999999</v>
      </c>
    </row>
    <row r="5973" spans="1:25" x14ac:dyDescent="0.25">
      <c r="A5973" s="83" t="s">
        <v>13640</v>
      </c>
      <c r="B5973" s="84" t="s">
        <v>6042</v>
      </c>
      <c r="C5973" s="19">
        <v>45983.19</v>
      </c>
      <c r="D5973" s="19">
        <v>873.68</v>
      </c>
      <c r="E5973" s="19">
        <v>0</v>
      </c>
      <c r="F5973" s="19">
        <v>873.68</v>
      </c>
      <c r="G5973" s="19">
        <v>0</v>
      </c>
      <c r="H5973" s="85">
        <v>164510.70000000001</v>
      </c>
      <c r="I5973" s="85">
        <v>3125.7</v>
      </c>
      <c r="J5973" s="85">
        <v>3494.72</v>
      </c>
      <c r="K5973" s="85">
        <v>-369.02</v>
      </c>
      <c r="L5973" s="146">
        <v>781.43</v>
      </c>
      <c r="M5973" s="146">
        <v>412.41</v>
      </c>
      <c r="N5973" s="146">
        <v>0</v>
      </c>
      <c r="Y5973" s="32">
        <f t="shared" si="93"/>
        <v>5942.15</v>
      </c>
    </row>
    <row r="5974" spans="1:25" x14ac:dyDescent="0.25">
      <c r="A5974" s="83" t="s">
        <v>13641</v>
      </c>
      <c r="B5974" s="84" t="s">
        <v>6043</v>
      </c>
      <c r="C5974" s="19">
        <v>291038.92</v>
      </c>
      <c r="D5974" s="19">
        <v>5529.74</v>
      </c>
      <c r="E5974" s="19">
        <v>0</v>
      </c>
      <c r="F5974" s="19">
        <v>5529.74</v>
      </c>
      <c r="G5974" s="19">
        <v>0</v>
      </c>
      <c r="H5974" s="85">
        <v>1153546.06</v>
      </c>
      <c r="I5974" s="85">
        <v>21917.38</v>
      </c>
      <c r="J5974" s="85">
        <v>22118.959999999999</v>
      </c>
      <c r="K5974" s="85">
        <v>-201.58</v>
      </c>
      <c r="L5974" s="146">
        <v>5479.35</v>
      </c>
      <c r="M5974" s="146">
        <v>5277.77</v>
      </c>
      <c r="N5974" s="146">
        <v>0</v>
      </c>
      <c r="Y5974" s="32">
        <f t="shared" si="93"/>
        <v>8416.01</v>
      </c>
    </row>
    <row r="5975" spans="1:25" x14ac:dyDescent="0.25">
      <c r="A5975" s="83" t="s">
        <v>13642</v>
      </c>
      <c r="B5975" s="84" t="s">
        <v>6044</v>
      </c>
      <c r="C5975" s="19">
        <v>165170.35</v>
      </c>
      <c r="D5975" s="19">
        <v>3138.24</v>
      </c>
      <c r="E5975" s="19">
        <v>0</v>
      </c>
      <c r="F5975" s="19">
        <v>3138.24</v>
      </c>
      <c r="G5975" s="19">
        <v>0</v>
      </c>
      <c r="H5975" s="85">
        <v>554830.93999999994</v>
      </c>
      <c r="I5975" s="85">
        <v>10541.79</v>
      </c>
      <c r="J5975" s="85">
        <v>12552.95</v>
      </c>
      <c r="K5975" s="85">
        <v>-2011.16</v>
      </c>
      <c r="L5975" s="146">
        <v>2635.45</v>
      </c>
      <c r="M5975" s="146">
        <v>624.29</v>
      </c>
      <c r="N5975" s="146">
        <v>0</v>
      </c>
      <c r="Y5975" s="32">
        <f t="shared" si="93"/>
        <v>10607.990000000002</v>
      </c>
    </row>
    <row r="5976" spans="1:25" x14ac:dyDescent="0.25">
      <c r="A5976" s="83" t="s">
        <v>13643</v>
      </c>
      <c r="B5976" s="84" t="s">
        <v>6045</v>
      </c>
      <c r="C5976" s="19">
        <v>525457.91</v>
      </c>
      <c r="D5976" s="19">
        <v>9983.7000000000007</v>
      </c>
      <c r="E5976" s="19">
        <v>0</v>
      </c>
      <c r="F5976" s="19">
        <v>9983.7000000000007</v>
      </c>
      <c r="G5976" s="19">
        <v>0</v>
      </c>
      <c r="H5976" s="85">
        <v>2002488.29</v>
      </c>
      <c r="I5976" s="85">
        <v>38047.279999999999</v>
      </c>
      <c r="J5976" s="85">
        <v>39934.800000000003</v>
      </c>
      <c r="K5976" s="85">
        <v>-1887.52</v>
      </c>
      <c r="L5976" s="146">
        <v>9511.82</v>
      </c>
      <c r="M5976" s="146">
        <v>7624.3</v>
      </c>
      <c r="N5976" s="146">
        <v>0</v>
      </c>
      <c r="Y5976" s="32">
        <f t="shared" si="93"/>
        <v>7649.84</v>
      </c>
    </row>
    <row r="5977" spans="1:25" x14ac:dyDescent="0.25">
      <c r="A5977" s="83" t="s">
        <v>13644</v>
      </c>
      <c r="B5977" s="84" t="s">
        <v>6046</v>
      </c>
      <c r="C5977" s="19">
        <v>1344.05</v>
      </c>
      <c r="D5977" s="19">
        <v>25.54</v>
      </c>
      <c r="E5977" s="19">
        <v>0</v>
      </c>
      <c r="F5977" s="19">
        <v>25.54</v>
      </c>
      <c r="G5977" s="19">
        <v>0</v>
      </c>
      <c r="H5977" s="85">
        <v>3915.38</v>
      </c>
      <c r="I5977" s="85">
        <v>74.39</v>
      </c>
      <c r="J5977" s="85">
        <v>102.15</v>
      </c>
      <c r="K5977" s="85">
        <v>-27.76</v>
      </c>
      <c r="L5977" s="146">
        <v>18.600000000000001</v>
      </c>
      <c r="M5977" s="146">
        <v>0</v>
      </c>
      <c r="N5977" s="146">
        <v>9.16</v>
      </c>
      <c r="Y5977" s="32">
        <f t="shared" ref="Y5977:Y6040" si="94">F5978+M5977+R5977+W5977</f>
        <v>2718.17</v>
      </c>
    </row>
    <row r="5978" spans="1:25" x14ac:dyDescent="0.25">
      <c r="A5978" s="83" t="s">
        <v>13645</v>
      </c>
      <c r="B5978" s="84" t="s">
        <v>6047</v>
      </c>
      <c r="C5978" s="19">
        <v>143061.35</v>
      </c>
      <c r="D5978" s="19">
        <v>2718.17</v>
      </c>
      <c r="E5978" s="19">
        <v>0</v>
      </c>
      <c r="F5978" s="19">
        <v>2718.17</v>
      </c>
      <c r="G5978" s="19">
        <v>0</v>
      </c>
      <c r="H5978" s="85">
        <v>483884.83</v>
      </c>
      <c r="I5978" s="85">
        <v>9193.81</v>
      </c>
      <c r="J5978" s="85">
        <v>10872.66</v>
      </c>
      <c r="K5978" s="85">
        <v>-1678.85</v>
      </c>
      <c r="L5978" s="146">
        <v>2298.4499999999998</v>
      </c>
      <c r="M5978" s="146">
        <v>619.6</v>
      </c>
      <c r="N5978" s="146">
        <v>0</v>
      </c>
      <c r="Y5978" s="32">
        <f t="shared" si="94"/>
        <v>663.66000000000008</v>
      </c>
    </row>
    <row r="5979" spans="1:25" x14ac:dyDescent="0.25">
      <c r="A5979" s="83" t="s">
        <v>13646</v>
      </c>
      <c r="B5979" s="84" t="s">
        <v>6048</v>
      </c>
      <c r="C5979" s="19">
        <v>2319.13</v>
      </c>
      <c r="D5979" s="19">
        <v>44.06</v>
      </c>
      <c r="E5979" s="19">
        <v>0</v>
      </c>
      <c r="F5979" s="19">
        <v>44.06</v>
      </c>
      <c r="G5979" s="19">
        <v>0</v>
      </c>
      <c r="H5979" s="85">
        <v>11496.13</v>
      </c>
      <c r="I5979" s="85">
        <v>218.43</v>
      </c>
      <c r="J5979" s="85">
        <v>176.25</v>
      </c>
      <c r="K5979" s="85">
        <v>42.18</v>
      </c>
      <c r="L5979" s="146">
        <v>54.61</v>
      </c>
      <c r="M5979" s="146">
        <v>96.79</v>
      </c>
      <c r="N5979" s="146">
        <v>0</v>
      </c>
      <c r="Y5979" s="32">
        <f t="shared" si="94"/>
        <v>318.2</v>
      </c>
    </row>
    <row r="5980" spans="1:25" x14ac:dyDescent="0.25">
      <c r="A5980" s="83" t="s">
        <v>13647</v>
      </c>
      <c r="B5980" s="84" t="s">
        <v>6049</v>
      </c>
      <c r="C5980" s="19">
        <v>11653.31</v>
      </c>
      <c r="D5980" s="19">
        <v>221.41</v>
      </c>
      <c r="E5980" s="19">
        <v>0</v>
      </c>
      <c r="F5980" s="19">
        <v>221.41</v>
      </c>
      <c r="G5980" s="19">
        <v>0</v>
      </c>
      <c r="H5980" s="85">
        <v>37540.080000000002</v>
      </c>
      <c r="I5980" s="85">
        <v>713.26</v>
      </c>
      <c r="J5980" s="85">
        <v>885.65</v>
      </c>
      <c r="K5980" s="85">
        <v>-172.39</v>
      </c>
      <c r="L5980" s="146">
        <v>178.32</v>
      </c>
      <c r="M5980" s="146">
        <v>5.93</v>
      </c>
      <c r="N5980" s="146">
        <v>0</v>
      </c>
      <c r="Y5980" s="32">
        <f t="shared" si="94"/>
        <v>1193.52</v>
      </c>
    </row>
    <row r="5981" spans="1:25" x14ac:dyDescent="0.25">
      <c r="A5981" s="83" t="s">
        <v>13648</v>
      </c>
      <c r="B5981" s="84" t="s">
        <v>6050</v>
      </c>
      <c r="C5981" s="19">
        <v>62504.76</v>
      </c>
      <c r="D5981" s="19">
        <v>1187.5899999999999</v>
      </c>
      <c r="E5981" s="19">
        <v>0</v>
      </c>
      <c r="F5981" s="19">
        <v>1187.5899999999999</v>
      </c>
      <c r="G5981" s="19">
        <v>0</v>
      </c>
      <c r="H5981" s="85">
        <v>180052.75</v>
      </c>
      <c r="I5981" s="85">
        <v>3421</v>
      </c>
      <c r="J5981" s="85">
        <v>4750.3599999999997</v>
      </c>
      <c r="K5981" s="85">
        <v>-1329.36</v>
      </c>
      <c r="L5981" s="146">
        <v>855.25</v>
      </c>
      <c r="M5981" s="146">
        <v>0</v>
      </c>
      <c r="N5981" s="146">
        <v>474.11</v>
      </c>
      <c r="Y5981" s="32">
        <f t="shared" si="94"/>
        <v>1291.6600000000001</v>
      </c>
    </row>
    <row r="5982" spans="1:25" x14ac:dyDescent="0.25">
      <c r="A5982" s="83" t="s">
        <v>13649</v>
      </c>
      <c r="B5982" s="84" t="s">
        <v>6051</v>
      </c>
      <c r="C5982" s="19">
        <v>67982.27</v>
      </c>
      <c r="D5982" s="19">
        <v>1291.6600000000001</v>
      </c>
      <c r="E5982" s="19">
        <v>0</v>
      </c>
      <c r="F5982" s="19">
        <v>1291.6600000000001</v>
      </c>
      <c r="G5982" s="19">
        <v>0</v>
      </c>
      <c r="H5982" s="85">
        <v>271966.53999999998</v>
      </c>
      <c r="I5982" s="85">
        <v>5167.3599999999997</v>
      </c>
      <c r="J5982" s="85">
        <v>5166.6499999999996</v>
      </c>
      <c r="K5982" s="85">
        <v>0.71</v>
      </c>
      <c r="L5982" s="146">
        <v>1291.8399999999999</v>
      </c>
      <c r="M5982" s="146">
        <v>1292.55</v>
      </c>
      <c r="N5982" s="146">
        <v>0</v>
      </c>
      <c r="Y5982" s="32">
        <f t="shared" si="94"/>
        <v>1827.11</v>
      </c>
    </row>
    <row r="5983" spans="1:25" x14ac:dyDescent="0.25">
      <c r="A5983" s="83" t="s">
        <v>13650</v>
      </c>
      <c r="B5983" s="84" t="s">
        <v>6052</v>
      </c>
      <c r="C5983" s="19">
        <v>28134.7</v>
      </c>
      <c r="D5983" s="19">
        <v>534.55999999999995</v>
      </c>
      <c r="E5983" s="19">
        <v>0</v>
      </c>
      <c r="F5983" s="19">
        <v>534.55999999999995</v>
      </c>
      <c r="G5983" s="19">
        <v>0</v>
      </c>
      <c r="H5983" s="85">
        <v>111844.07</v>
      </c>
      <c r="I5983" s="85">
        <v>2125.04</v>
      </c>
      <c r="J5983" s="85">
        <v>2138.2399999999998</v>
      </c>
      <c r="K5983" s="85">
        <v>-13.2</v>
      </c>
      <c r="L5983" s="146">
        <v>531.26</v>
      </c>
      <c r="M5983" s="146">
        <v>518.05999999999995</v>
      </c>
      <c r="N5983" s="146">
        <v>0</v>
      </c>
      <c r="Y5983" s="32">
        <f t="shared" si="94"/>
        <v>2223.46</v>
      </c>
    </row>
    <row r="5984" spans="1:25" x14ac:dyDescent="0.25">
      <c r="A5984" s="83" t="s">
        <v>13651</v>
      </c>
      <c r="B5984" s="84" t="s">
        <v>6053</v>
      </c>
      <c r="C5984" s="19">
        <v>89757.82</v>
      </c>
      <c r="D5984" s="19">
        <v>1705.4</v>
      </c>
      <c r="E5984" s="19">
        <v>0</v>
      </c>
      <c r="F5984" s="19">
        <v>1705.4</v>
      </c>
      <c r="G5984" s="19">
        <v>0</v>
      </c>
      <c r="H5984" s="85">
        <v>321120.59999999998</v>
      </c>
      <c r="I5984" s="85">
        <v>6101.29</v>
      </c>
      <c r="J5984" s="85">
        <v>6821.59</v>
      </c>
      <c r="K5984" s="85">
        <v>-720.3</v>
      </c>
      <c r="L5984" s="146">
        <v>1525.32</v>
      </c>
      <c r="M5984" s="146">
        <v>805.02</v>
      </c>
      <c r="N5984" s="146">
        <v>0</v>
      </c>
      <c r="Y5984" s="32">
        <f t="shared" si="94"/>
        <v>1117.1599999999999</v>
      </c>
    </row>
    <row r="5985" spans="1:25" x14ac:dyDescent="0.25">
      <c r="A5985" s="83" t="s">
        <v>13652</v>
      </c>
      <c r="B5985" s="84" t="s">
        <v>6054</v>
      </c>
      <c r="C5985" s="19">
        <v>16428.580000000002</v>
      </c>
      <c r="D5985" s="19">
        <v>312.14</v>
      </c>
      <c r="E5985" s="19">
        <v>0</v>
      </c>
      <c r="F5985" s="19">
        <v>312.14</v>
      </c>
      <c r="G5985" s="19">
        <v>0</v>
      </c>
      <c r="H5985" s="85">
        <v>69159.850000000006</v>
      </c>
      <c r="I5985" s="85">
        <v>1314.04</v>
      </c>
      <c r="J5985" s="85">
        <v>1248.57</v>
      </c>
      <c r="K5985" s="85">
        <v>65.47</v>
      </c>
      <c r="L5985" s="146">
        <v>328.51</v>
      </c>
      <c r="M5985" s="146">
        <v>393.98</v>
      </c>
      <c r="N5985" s="146">
        <v>0</v>
      </c>
      <c r="Y5985" s="32">
        <f t="shared" si="94"/>
        <v>2491.75</v>
      </c>
    </row>
    <row r="5986" spans="1:25" x14ac:dyDescent="0.25">
      <c r="A5986" s="83" t="s">
        <v>13653</v>
      </c>
      <c r="B5986" s="84" t="s">
        <v>6055</v>
      </c>
      <c r="C5986" s="19">
        <v>110408.92</v>
      </c>
      <c r="D5986" s="19">
        <v>2097.77</v>
      </c>
      <c r="E5986" s="19">
        <v>0</v>
      </c>
      <c r="F5986" s="19">
        <v>2097.77</v>
      </c>
      <c r="G5986" s="19">
        <v>0</v>
      </c>
      <c r="H5986" s="85">
        <v>434278.74</v>
      </c>
      <c r="I5986" s="85">
        <v>8251.2999999999993</v>
      </c>
      <c r="J5986" s="85">
        <v>8391.08</v>
      </c>
      <c r="K5986" s="85">
        <v>-139.78</v>
      </c>
      <c r="L5986" s="146">
        <v>2062.83</v>
      </c>
      <c r="M5986" s="146">
        <v>1923.05</v>
      </c>
      <c r="N5986" s="146">
        <v>0</v>
      </c>
      <c r="Y5986" s="32">
        <f t="shared" si="94"/>
        <v>2431.52</v>
      </c>
    </row>
    <row r="5987" spans="1:25" x14ac:dyDescent="0.25">
      <c r="A5987" s="83" t="s">
        <v>13654</v>
      </c>
      <c r="B5987" s="84" t="s">
        <v>6056</v>
      </c>
      <c r="C5987" s="19">
        <v>26761.53</v>
      </c>
      <c r="D5987" s="19">
        <v>508.47</v>
      </c>
      <c r="E5987" s="19">
        <v>0</v>
      </c>
      <c r="F5987" s="19">
        <v>508.47</v>
      </c>
      <c r="G5987" s="19">
        <v>0</v>
      </c>
      <c r="H5987" s="85">
        <v>96681.32</v>
      </c>
      <c r="I5987" s="85">
        <v>1836.95</v>
      </c>
      <c r="J5987" s="85">
        <v>2033.88</v>
      </c>
      <c r="K5987" s="85">
        <v>-196.93</v>
      </c>
      <c r="L5987" s="146">
        <v>459.24</v>
      </c>
      <c r="M5987" s="146">
        <v>262.31</v>
      </c>
      <c r="N5987" s="146">
        <v>0</v>
      </c>
      <c r="Y5987" s="32">
        <f t="shared" si="94"/>
        <v>1304.58</v>
      </c>
    </row>
    <row r="5988" spans="1:25" x14ac:dyDescent="0.25">
      <c r="A5988" s="83" t="s">
        <v>13655</v>
      </c>
      <c r="B5988" s="84" t="s">
        <v>6057</v>
      </c>
      <c r="C5988" s="19">
        <v>54856.23</v>
      </c>
      <c r="D5988" s="19">
        <v>1042.27</v>
      </c>
      <c r="E5988" s="19">
        <v>0</v>
      </c>
      <c r="F5988" s="19">
        <v>1042.27</v>
      </c>
      <c r="G5988" s="19">
        <v>0</v>
      </c>
      <c r="H5988" s="85">
        <v>224291.13</v>
      </c>
      <c r="I5988" s="85">
        <v>4261.53</v>
      </c>
      <c r="J5988" s="85">
        <v>4169.07</v>
      </c>
      <c r="K5988" s="85">
        <v>92.46</v>
      </c>
      <c r="L5988" s="146">
        <v>1065.3800000000001</v>
      </c>
      <c r="M5988" s="146">
        <v>1157.8399999999999</v>
      </c>
      <c r="N5988" s="146">
        <v>0</v>
      </c>
      <c r="Y5988" s="32">
        <f t="shared" si="94"/>
        <v>1363.54</v>
      </c>
    </row>
    <row r="5989" spans="1:25" x14ac:dyDescent="0.25">
      <c r="A5989" s="83" t="s">
        <v>13656</v>
      </c>
      <c r="B5989" s="84" t="s">
        <v>6058</v>
      </c>
      <c r="C5989" s="19">
        <v>10826.13</v>
      </c>
      <c r="D5989" s="19">
        <v>205.7</v>
      </c>
      <c r="E5989" s="19">
        <v>0</v>
      </c>
      <c r="F5989" s="19">
        <v>205.7</v>
      </c>
      <c r="G5989" s="19">
        <v>0</v>
      </c>
      <c r="H5989" s="85">
        <v>42724.77</v>
      </c>
      <c r="I5989" s="85">
        <v>811.77</v>
      </c>
      <c r="J5989" s="85">
        <v>822.79</v>
      </c>
      <c r="K5989" s="85">
        <v>-11.02</v>
      </c>
      <c r="L5989" s="146">
        <v>202.94</v>
      </c>
      <c r="M5989" s="146">
        <v>191.92</v>
      </c>
      <c r="N5989" s="146">
        <v>0</v>
      </c>
      <c r="Y5989" s="32">
        <f t="shared" si="94"/>
        <v>1906.93</v>
      </c>
    </row>
    <row r="5990" spans="1:25" x14ac:dyDescent="0.25">
      <c r="A5990" s="83" t="s">
        <v>13657</v>
      </c>
      <c r="B5990" s="84" t="s">
        <v>6059</v>
      </c>
      <c r="C5990" s="19">
        <v>90263.83</v>
      </c>
      <c r="D5990" s="19">
        <v>1715.01</v>
      </c>
      <c r="E5990" s="19">
        <v>0</v>
      </c>
      <c r="F5990" s="19">
        <v>1715.01</v>
      </c>
      <c r="G5990" s="19">
        <v>0</v>
      </c>
      <c r="H5990" s="85">
        <v>288687.43</v>
      </c>
      <c r="I5990" s="85">
        <v>5485.06</v>
      </c>
      <c r="J5990" s="85">
        <v>6860.05</v>
      </c>
      <c r="K5990" s="85">
        <v>-1374.99</v>
      </c>
      <c r="L5990" s="146">
        <v>1371.27</v>
      </c>
      <c r="M5990" s="146">
        <v>0</v>
      </c>
      <c r="N5990" s="146">
        <v>3.72</v>
      </c>
      <c r="Y5990" s="32">
        <f t="shared" si="94"/>
        <v>315.02999999999997</v>
      </c>
    </row>
    <row r="5991" spans="1:25" x14ac:dyDescent="0.25">
      <c r="A5991" s="83" t="s">
        <v>13658</v>
      </c>
      <c r="B5991" s="84" t="s">
        <v>6060</v>
      </c>
      <c r="C5991" s="19">
        <v>16580.599999999999</v>
      </c>
      <c r="D5991" s="19">
        <v>315.02999999999997</v>
      </c>
      <c r="E5991" s="19">
        <v>0</v>
      </c>
      <c r="F5991" s="19">
        <v>315.02999999999997</v>
      </c>
      <c r="G5991" s="19">
        <v>0</v>
      </c>
      <c r="H5991" s="85">
        <v>60612.23</v>
      </c>
      <c r="I5991" s="85">
        <v>1151.6300000000001</v>
      </c>
      <c r="J5991" s="85">
        <v>1260.1300000000001</v>
      </c>
      <c r="K5991" s="85">
        <v>-108.5</v>
      </c>
      <c r="L5991" s="146">
        <v>287.91000000000003</v>
      </c>
      <c r="M5991" s="146">
        <v>179.41</v>
      </c>
      <c r="N5991" s="146">
        <v>0</v>
      </c>
      <c r="Y5991" s="32">
        <f t="shared" si="94"/>
        <v>606.76</v>
      </c>
    </row>
    <row r="5992" spans="1:25" x14ac:dyDescent="0.25">
      <c r="A5992" s="83" t="s">
        <v>13659</v>
      </c>
      <c r="B5992" s="84" t="s">
        <v>6061</v>
      </c>
      <c r="C5992" s="19">
        <v>22491.99</v>
      </c>
      <c r="D5992" s="19">
        <v>427.35</v>
      </c>
      <c r="E5992" s="19">
        <v>0</v>
      </c>
      <c r="F5992" s="19">
        <v>427.35</v>
      </c>
      <c r="G5992" s="19">
        <v>0</v>
      </c>
      <c r="H5992" s="85">
        <v>87847.13</v>
      </c>
      <c r="I5992" s="85">
        <v>1669.1</v>
      </c>
      <c r="J5992" s="85">
        <v>1709.39</v>
      </c>
      <c r="K5992" s="85">
        <v>-40.29</v>
      </c>
      <c r="L5992" s="146">
        <v>417.28</v>
      </c>
      <c r="M5992" s="146">
        <v>376.99</v>
      </c>
      <c r="N5992" s="146">
        <v>0</v>
      </c>
      <c r="Y5992" s="32">
        <f t="shared" si="94"/>
        <v>1929.82</v>
      </c>
    </row>
    <row r="5993" spans="1:25" x14ac:dyDescent="0.25">
      <c r="A5993" s="83" t="s">
        <v>13660</v>
      </c>
      <c r="B5993" s="84" t="s">
        <v>6062</v>
      </c>
      <c r="C5993" s="19">
        <v>81727.59</v>
      </c>
      <c r="D5993" s="19">
        <v>1552.83</v>
      </c>
      <c r="E5993" s="19">
        <v>0</v>
      </c>
      <c r="F5993" s="19">
        <v>1552.83</v>
      </c>
      <c r="G5993" s="19">
        <v>0</v>
      </c>
      <c r="H5993" s="85">
        <v>301004.09999999998</v>
      </c>
      <c r="I5993" s="85">
        <v>5719.08</v>
      </c>
      <c r="J5993" s="85">
        <v>6211.3</v>
      </c>
      <c r="K5993" s="85">
        <v>-492.22</v>
      </c>
      <c r="L5993" s="146">
        <v>1429.77</v>
      </c>
      <c r="M5993" s="146">
        <v>937.55</v>
      </c>
      <c r="N5993" s="146">
        <v>0</v>
      </c>
      <c r="Y5993" s="32">
        <f t="shared" si="94"/>
        <v>1474.73</v>
      </c>
    </row>
    <row r="5994" spans="1:25" x14ac:dyDescent="0.25">
      <c r="A5994" s="83" t="s">
        <v>13661</v>
      </c>
      <c r="B5994" s="84" t="s">
        <v>6063</v>
      </c>
      <c r="C5994" s="19">
        <v>28272.76</v>
      </c>
      <c r="D5994" s="19">
        <v>537.17999999999995</v>
      </c>
      <c r="E5994" s="19">
        <v>0</v>
      </c>
      <c r="F5994" s="19">
        <v>537.17999999999995</v>
      </c>
      <c r="G5994" s="19">
        <v>0</v>
      </c>
      <c r="H5994" s="85">
        <v>109369.44</v>
      </c>
      <c r="I5994" s="85">
        <v>2078.02</v>
      </c>
      <c r="J5994" s="85">
        <v>2148.73</v>
      </c>
      <c r="K5994" s="85">
        <v>-70.709999999999994</v>
      </c>
      <c r="L5994" s="146">
        <v>519.51</v>
      </c>
      <c r="M5994" s="146">
        <v>448.8</v>
      </c>
      <c r="N5994" s="146">
        <v>0</v>
      </c>
      <c r="Y5994" s="32">
        <f t="shared" si="94"/>
        <v>1505.21</v>
      </c>
    </row>
    <row r="5995" spans="1:25" x14ac:dyDescent="0.25">
      <c r="A5995" s="83" t="s">
        <v>13662</v>
      </c>
      <c r="B5995" s="84" t="s">
        <v>6064</v>
      </c>
      <c r="C5995" s="19">
        <v>55600.54</v>
      </c>
      <c r="D5995" s="19">
        <v>1056.4100000000001</v>
      </c>
      <c r="E5995" s="19">
        <v>0</v>
      </c>
      <c r="F5995" s="19">
        <v>1056.4100000000001</v>
      </c>
      <c r="G5995" s="19">
        <v>0</v>
      </c>
      <c r="H5995" s="85">
        <v>215271.9</v>
      </c>
      <c r="I5995" s="85">
        <v>4090.17</v>
      </c>
      <c r="J5995" s="85">
        <v>4225.6400000000003</v>
      </c>
      <c r="K5995" s="85">
        <v>-135.47</v>
      </c>
      <c r="L5995" s="146">
        <v>1022.54</v>
      </c>
      <c r="M5995" s="146">
        <v>887.07</v>
      </c>
      <c r="N5995" s="146">
        <v>0</v>
      </c>
      <c r="Y5995" s="32">
        <f t="shared" si="94"/>
        <v>1942.92</v>
      </c>
    </row>
    <row r="5996" spans="1:25" x14ac:dyDescent="0.25">
      <c r="A5996" s="83" t="s">
        <v>13663</v>
      </c>
      <c r="B5996" s="84" t="s">
        <v>6065</v>
      </c>
      <c r="C5996" s="19">
        <v>55570.9</v>
      </c>
      <c r="D5996" s="19">
        <v>1055.8499999999999</v>
      </c>
      <c r="E5996" s="19">
        <v>0</v>
      </c>
      <c r="F5996" s="19">
        <v>1055.8499999999999</v>
      </c>
      <c r="G5996" s="19">
        <v>0</v>
      </c>
      <c r="H5996" s="85">
        <v>300780.46999999997</v>
      </c>
      <c r="I5996" s="85">
        <v>5714.83</v>
      </c>
      <c r="J5996" s="85">
        <v>4223.3900000000003</v>
      </c>
      <c r="K5996" s="85">
        <v>1491.44</v>
      </c>
      <c r="L5996" s="146">
        <v>1428.71</v>
      </c>
      <c r="M5996" s="146">
        <v>2920.15</v>
      </c>
      <c r="N5996" s="146">
        <v>0</v>
      </c>
      <c r="Y5996" s="32">
        <f t="shared" si="94"/>
        <v>3224.52</v>
      </c>
    </row>
    <row r="5997" spans="1:25" x14ac:dyDescent="0.25">
      <c r="A5997" s="83" t="s">
        <v>13664</v>
      </c>
      <c r="B5997" s="84" t="s">
        <v>6066</v>
      </c>
      <c r="C5997" s="19">
        <v>16019.23</v>
      </c>
      <c r="D5997" s="19">
        <v>304.37</v>
      </c>
      <c r="E5997" s="19">
        <v>0</v>
      </c>
      <c r="F5997" s="19">
        <v>304.37</v>
      </c>
      <c r="G5997" s="19">
        <v>0</v>
      </c>
      <c r="H5997" s="85">
        <v>55327.88</v>
      </c>
      <c r="I5997" s="85">
        <v>1051.23</v>
      </c>
      <c r="J5997" s="85">
        <v>1217.46</v>
      </c>
      <c r="K5997" s="85">
        <v>-166.23</v>
      </c>
      <c r="L5997" s="146">
        <v>262.81</v>
      </c>
      <c r="M5997" s="146">
        <v>96.58</v>
      </c>
      <c r="N5997" s="146">
        <v>0</v>
      </c>
      <c r="Y5997" s="32">
        <f t="shared" si="94"/>
        <v>979.53000000000009</v>
      </c>
    </row>
    <row r="5998" spans="1:25" x14ac:dyDescent="0.25">
      <c r="A5998" s="83" t="s">
        <v>13665</v>
      </c>
      <c r="B5998" s="84" t="s">
        <v>6067</v>
      </c>
      <c r="C5998" s="19">
        <v>46470.94</v>
      </c>
      <c r="D5998" s="19">
        <v>882.95</v>
      </c>
      <c r="E5998" s="19">
        <v>0</v>
      </c>
      <c r="F5998" s="19">
        <v>882.95</v>
      </c>
      <c r="G5998" s="19">
        <v>0</v>
      </c>
      <c r="H5998" s="85">
        <v>189422.32</v>
      </c>
      <c r="I5998" s="85">
        <v>3599.02</v>
      </c>
      <c r="J5998" s="85">
        <v>3531.79</v>
      </c>
      <c r="K5998" s="85">
        <v>67.23</v>
      </c>
      <c r="L5998" s="146">
        <v>899.76</v>
      </c>
      <c r="M5998" s="146">
        <v>966.99</v>
      </c>
      <c r="N5998" s="146">
        <v>0</v>
      </c>
      <c r="Y5998" s="32">
        <f t="shared" si="94"/>
        <v>17716.91</v>
      </c>
    </row>
    <row r="5999" spans="1:25" x14ac:dyDescent="0.25">
      <c r="A5999" s="83" t="s">
        <v>13666</v>
      </c>
      <c r="B5999" s="84" t="s">
        <v>6068</v>
      </c>
      <c r="C5999" s="19">
        <v>881574.68</v>
      </c>
      <c r="D5999" s="19">
        <v>16749.919999999998</v>
      </c>
      <c r="E5999" s="19">
        <v>0</v>
      </c>
      <c r="F5999" s="19">
        <v>16749.919999999998</v>
      </c>
      <c r="G5999" s="19">
        <v>0</v>
      </c>
      <c r="H5999" s="85">
        <v>3652919.82</v>
      </c>
      <c r="I5999" s="85">
        <v>69405.48</v>
      </c>
      <c r="J5999" s="85">
        <v>66999.679999999993</v>
      </c>
      <c r="K5999" s="85">
        <v>2405.8000000000002</v>
      </c>
      <c r="L5999" s="146">
        <v>17351.37</v>
      </c>
      <c r="M5999" s="146">
        <v>19757.169999999998</v>
      </c>
      <c r="N5999" s="146">
        <v>0</v>
      </c>
      <c r="Y5999" s="32">
        <f t="shared" si="94"/>
        <v>45359.41</v>
      </c>
    </row>
    <row r="6000" spans="1:25" x14ac:dyDescent="0.25">
      <c r="A6000" s="83" t="s">
        <v>13667</v>
      </c>
      <c r="B6000" s="84" t="s">
        <v>6069</v>
      </c>
      <c r="C6000" s="19">
        <v>1347486.24</v>
      </c>
      <c r="D6000" s="19">
        <v>25602.240000000002</v>
      </c>
      <c r="E6000" s="19">
        <v>0</v>
      </c>
      <c r="F6000" s="19">
        <v>25602.240000000002</v>
      </c>
      <c r="G6000" s="19">
        <v>0</v>
      </c>
      <c r="H6000" s="85">
        <v>5228927.5599999996</v>
      </c>
      <c r="I6000" s="85">
        <v>99349.62</v>
      </c>
      <c r="J6000" s="85">
        <v>102408.95</v>
      </c>
      <c r="K6000" s="85">
        <v>-3059.33</v>
      </c>
      <c r="L6000" s="146">
        <v>24837.41</v>
      </c>
      <c r="M6000" s="146">
        <v>21778.080000000002</v>
      </c>
      <c r="N6000" s="146">
        <v>0</v>
      </c>
      <c r="Y6000" s="32">
        <f t="shared" si="94"/>
        <v>21857.38</v>
      </c>
    </row>
    <row r="6001" spans="1:25" x14ac:dyDescent="0.25">
      <c r="A6001" s="83" t="s">
        <v>13668</v>
      </c>
      <c r="B6001" s="84" t="s">
        <v>6070</v>
      </c>
      <c r="C6001" s="19">
        <v>4173.4399999999996</v>
      </c>
      <c r="D6001" s="19">
        <v>79.3</v>
      </c>
      <c r="E6001" s="19">
        <v>0</v>
      </c>
      <c r="F6001" s="19">
        <v>79.3</v>
      </c>
      <c r="G6001" s="19">
        <v>0</v>
      </c>
      <c r="H6001" s="85">
        <v>11281.24</v>
      </c>
      <c r="I6001" s="85">
        <v>214.34</v>
      </c>
      <c r="J6001" s="85">
        <v>317.18</v>
      </c>
      <c r="K6001" s="85">
        <v>-102.84</v>
      </c>
      <c r="L6001" s="146">
        <v>53.59</v>
      </c>
      <c r="M6001" s="146">
        <v>0</v>
      </c>
      <c r="N6001" s="146">
        <v>49.25</v>
      </c>
      <c r="Y6001" s="32">
        <f t="shared" si="94"/>
        <v>113.02</v>
      </c>
    </row>
    <row r="6002" spans="1:25" x14ac:dyDescent="0.25">
      <c r="A6002" s="83" t="s">
        <v>13669</v>
      </c>
      <c r="B6002" s="84" t="s">
        <v>6071</v>
      </c>
      <c r="C6002" s="19">
        <v>5948.59</v>
      </c>
      <c r="D6002" s="19">
        <v>113.02</v>
      </c>
      <c r="E6002" s="19">
        <v>0</v>
      </c>
      <c r="F6002" s="19">
        <v>113.02</v>
      </c>
      <c r="G6002" s="19">
        <v>0</v>
      </c>
      <c r="H6002" s="85">
        <v>22677.32</v>
      </c>
      <c r="I6002" s="85">
        <v>430.87</v>
      </c>
      <c r="J6002" s="85">
        <v>452.09</v>
      </c>
      <c r="K6002" s="85">
        <v>-21.22</v>
      </c>
      <c r="L6002" s="146">
        <v>107.72</v>
      </c>
      <c r="M6002" s="146">
        <v>86.5</v>
      </c>
      <c r="N6002" s="146">
        <v>0</v>
      </c>
      <c r="Y6002" s="32">
        <f t="shared" si="94"/>
        <v>362.07</v>
      </c>
    </row>
    <row r="6003" spans="1:25" x14ac:dyDescent="0.25">
      <c r="A6003" s="83" t="s">
        <v>13670</v>
      </c>
      <c r="B6003" s="84" t="s">
        <v>6072</v>
      </c>
      <c r="C6003" s="19">
        <v>14503.82</v>
      </c>
      <c r="D6003" s="19">
        <v>275.57</v>
      </c>
      <c r="E6003" s="19">
        <v>0</v>
      </c>
      <c r="F6003" s="19">
        <v>275.57</v>
      </c>
      <c r="G6003" s="19">
        <v>0</v>
      </c>
      <c r="H6003" s="85">
        <v>55783.68</v>
      </c>
      <c r="I6003" s="85">
        <v>1059.8900000000001</v>
      </c>
      <c r="J6003" s="85">
        <v>1102.29</v>
      </c>
      <c r="K6003" s="85">
        <v>-42.4</v>
      </c>
      <c r="L6003" s="146">
        <v>264.97000000000003</v>
      </c>
      <c r="M6003" s="146">
        <v>222.57</v>
      </c>
      <c r="N6003" s="146">
        <v>0</v>
      </c>
      <c r="Y6003" s="32">
        <f t="shared" si="94"/>
        <v>2564.5500000000002</v>
      </c>
    </row>
    <row r="6004" spans="1:25" x14ac:dyDescent="0.25">
      <c r="A6004" s="83" t="s">
        <v>13671</v>
      </c>
      <c r="B6004" s="84" t="s">
        <v>6073</v>
      </c>
      <c r="C6004" s="19">
        <v>123262.23</v>
      </c>
      <c r="D6004" s="19">
        <v>2341.98</v>
      </c>
      <c r="E6004" s="19">
        <v>0</v>
      </c>
      <c r="F6004" s="19">
        <v>2341.98</v>
      </c>
      <c r="G6004" s="19">
        <v>0</v>
      </c>
      <c r="H6004" s="85">
        <v>483137.01</v>
      </c>
      <c r="I6004" s="85">
        <v>9179.6</v>
      </c>
      <c r="J6004" s="85">
        <v>9367.93</v>
      </c>
      <c r="K6004" s="85">
        <v>-188.33</v>
      </c>
      <c r="L6004" s="146">
        <v>2294.9</v>
      </c>
      <c r="M6004" s="146">
        <v>2106.5700000000002</v>
      </c>
      <c r="N6004" s="146">
        <v>0</v>
      </c>
      <c r="Y6004" s="32">
        <f t="shared" si="94"/>
        <v>6589.51</v>
      </c>
    </row>
    <row r="6005" spans="1:25" x14ac:dyDescent="0.25">
      <c r="A6005" s="83" t="s">
        <v>13672</v>
      </c>
      <c r="B6005" s="84" t="s">
        <v>6074</v>
      </c>
      <c r="C6005" s="19">
        <v>235944.31</v>
      </c>
      <c r="D6005" s="19">
        <v>4482.9399999999996</v>
      </c>
      <c r="E6005" s="19">
        <v>0</v>
      </c>
      <c r="F6005" s="19">
        <v>4482.9399999999996</v>
      </c>
      <c r="G6005" s="19">
        <v>0</v>
      </c>
      <c r="H6005" s="85">
        <v>885511.92</v>
      </c>
      <c r="I6005" s="85">
        <v>16824.73</v>
      </c>
      <c r="J6005" s="85">
        <v>17931.77</v>
      </c>
      <c r="K6005" s="85">
        <v>-1107.04</v>
      </c>
      <c r="L6005" s="146">
        <v>4206.18</v>
      </c>
      <c r="M6005" s="146">
        <v>3099.14</v>
      </c>
      <c r="N6005" s="146">
        <v>0</v>
      </c>
      <c r="Y6005" s="32">
        <f t="shared" si="94"/>
        <v>5292.25</v>
      </c>
    </row>
    <row r="6006" spans="1:25" x14ac:dyDescent="0.25">
      <c r="A6006" s="83" t="s">
        <v>13673</v>
      </c>
      <c r="B6006" s="84" t="s">
        <v>6075</v>
      </c>
      <c r="C6006" s="19">
        <v>115426.97</v>
      </c>
      <c r="D6006" s="19">
        <v>2193.11</v>
      </c>
      <c r="E6006" s="19">
        <v>0</v>
      </c>
      <c r="F6006" s="19">
        <v>2193.11</v>
      </c>
      <c r="G6006" s="19">
        <v>0</v>
      </c>
      <c r="H6006" s="85">
        <v>413263.14</v>
      </c>
      <c r="I6006" s="85">
        <v>7852</v>
      </c>
      <c r="J6006" s="85">
        <v>8772.4500000000007</v>
      </c>
      <c r="K6006" s="85">
        <v>-920.45</v>
      </c>
      <c r="L6006" s="146">
        <v>1963</v>
      </c>
      <c r="M6006" s="146">
        <v>1042.55</v>
      </c>
      <c r="N6006" s="146">
        <v>0</v>
      </c>
      <c r="Y6006" s="32">
        <f t="shared" si="94"/>
        <v>1052.32</v>
      </c>
    </row>
    <row r="6007" spans="1:25" x14ac:dyDescent="0.25">
      <c r="A6007" s="83" t="s">
        <v>13674</v>
      </c>
      <c r="B6007" s="84" t="s">
        <v>6076</v>
      </c>
      <c r="C6007" s="19">
        <v>860.88</v>
      </c>
      <c r="D6007" s="19">
        <v>16.36</v>
      </c>
      <c r="E6007" s="19">
        <v>6.59</v>
      </c>
      <c r="F6007" s="19">
        <v>9.77</v>
      </c>
      <c r="G6007" s="19">
        <v>0</v>
      </c>
      <c r="H6007" s="85">
        <v>2792.18</v>
      </c>
      <c r="I6007" s="85">
        <v>53.05</v>
      </c>
      <c r="J6007" s="85">
        <v>65.430000000000007</v>
      </c>
      <c r="K6007" s="85">
        <v>-12.38</v>
      </c>
      <c r="L6007" s="146">
        <v>13.26</v>
      </c>
      <c r="M6007" s="146">
        <v>0.88</v>
      </c>
      <c r="N6007" s="146">
        <v>0</v>
      </c>
      <c r="Y6007" s="32">
        <f t="shared" si="94"/>
        <v>115.86</v>
      </c>
    </row>
    <row r="6008" spans="1:25" x14ac:dyDescent="0.25">
      <c r="A6008" s="83" t="s">
        <v>13675</v>
      </c>
      <c r="B6008" s="84" t="s">
        <v>6077</v>
      </c>
      <c r="C6008" s="19">
        <v>6051.34</v>
      </c>
      <c r="D6008" s="19">
        <v>114.98</v>
      </c>
      <c r="E6008" s="19">
        <v>0</v>
      </c>
      <c r="F6008" s="19">
        <v>114.98</v>
      </c>
      <c r="G6008" s="19">
        <v>0</v>
      </c>
      <c r="H6008" s="85">
        <v>33891.31</v>
      </c>
      <c r="I6008" s="85">
        <v>643.92999999999995</v>
      </c>
      <c r="J6008" s="85">
        <v>459.9</v>
      </c>
      <c r="K6008" s="85">
        <v>184.03</v>
      </c>
      <c r="L6008" s="146">
        <v>160.97999999999999</v>
      </c>
      <c r="M6008" s="146">
        <v>345.01</v>
      </c>
      <c r="N6008" s="146">
        <v>0</v>
      </c>
      <c r="Y6008" s="32">
        <f t="shared" si="94"/>
        <v>6197.62</v>
      </c>
    </row>
    <row r="6009" spans="1:25" x14ac:dyDescent="0.25">
      <c r="A6009" s="83" t="s">
        <v>13676</v>
      </c>
      <c r="B6009" s="84" t="s">
        <v>6078</v>
      </c>
      <c r="C6009" s="19">
        <v>308032.21999999997</v>
      </c>
      <c r="D6009" s="19">
        <v>5852.61</v>
      </c>
      <c r="E6009" s="19">
        <v>0</v>
      </c>
      <c r="F6009" s="19">
        <v>5852.61</v>
      </c>
      <c r="G6009" s="19">
        <v>0</v>
      </c>
      <c r="H6009" s="85">
        <v>1171823.08</v>
      </c>
      <c r="I6009" s="85">
        <v>22264.639999999999</v>
      </c>
      <c r="J6009" s="85">
        <v>23410.45</v>
      </c>
      <c r="K6009" s="85">
        <v>-1145.81</v>
      </c>
      <c r="L6009" s="146">
        <v>5566.16</v>
      </c>
      <c r="M6009" s="146">
        <v>4420.3500000000004</v>
      </c>
      <c r="N6009" s="146">
        <v>0</v>
      </c>
      <c r="Y6009" s="32">
        <f t="shared" si="94"/>
        <v>5139.33</v>
      </c>
    </row>
    <row r="6010" spans="1:25" x14ac:dyDescent="0.25">
      <c r="A6010" s="83" t="s">
        <v>13677</v>
      </c>
      <c r="B6010" s="84" t="s">
        <v>6079</v>
      </c>
      <c r="C6010" s="19">
        <v>37840.93</v>
      </c>
      <c r="D6010" s="19">
        <v>718.98</v>
      </c>
      <c r="E6010" s="19">
        <v>0</v>
      </c>
      <c r="F6010" s="19">
        <v>718.98</v>
      </c>
      <c r="G6010" s="19">
        <v>0</v>
      </c>
      <c r="H6010" s="85">
        <v>152993.01999999999</v>
      </c>
      <c r="I6010" s="85">
        <v>2906.87</v>
      </c>
      <c r="J6010" s="85">
        <v>2875.91</v>
      </c>
      <c r="K6010" s="85">
        <v>30.96</v>
      </c>
      <c r="L6010" s="146">
        <v>726.72</v>
      </c>
      <c r="M6010" s="146">
        <v>757.68</v>
      </c>
      <c r="N6010" s="146">
        <v>0</v>
      </c>
      <c r="Y6010" s="32">
        <f t="shared" si="94"/>
        <v>1866.5900000000001</v>
      </c>
    </row>
    <row r="6011" spans="1:25" x14ac:dyDescent="0.25">
      <c r="A6011" s="83" t="s">
        <v>13678</v>
      </c>
      <c r="B6011" s="84" t="s">
        <v>6080</v>
      </c>
      <c r="C6011" s="19">
        <v>58363.5</v>
      </c>
      <c r="D6011" s="19">
        <v>1108.9100000000001</v>
      </c>
      <c r="E6011" s="19">
        <v>0</v>
      </c>
      <c r="F6011" s="19">
        <v>1108.9100000000001</v>
      </c>
      <c r="G6011" s="19">
        <v>0</v>
      </c>
      <c r="H6011" s="85">
        <v>206945.74</v>
      </c>
      <c r="I6011" s="85">
        <v>3931.97</v>
      </c>
      <c r="J6011" s="85">
        <v>4435.63</v>
      </c>
      <c r="K6011" s="85">
        <v>-503.66</v>
      </c>
      <c r="L6011" s="146">
        <v>982.99</v>
      </c>
      <c r="M6011" s="146">
        <v>479.33</v>
      </c>
      <c r="N6011" s="146">
        <v>0</v>
      </c>
      <c r="Y6011" s="32">
        <f t="shared" si="94"/>
        <v>3682.2799999999997</v>
      </c>
    </row>
    <row r="6012" spans="1:25" x14ac:dyDescent="0.25">
      <c r="A6012" s="83" t="s">
        <v>13679</v>
      </c>
      <c r="B6012" s="84" t="s">
        <v>6081</v>
      </c>
      <c r="C6012" s="19">
        <v>168576.32</v>
      </c>
      <c r="D6012" s="19">
        <v>3202.95</v>
      </c>
      <c r="E6012" s="19">
        <v>0</v>
      </c>
      <c r="F6012" s="19">
        <v>3202.95</v>
      </c>
      <c r="G6012" s="19">
        <v>0</v>
      </c>
      <c r="H6012" s="85">
        <v>643624.18999999994</v>
      </c>
      <c r="I6012" s="85">
        <v>12228.86</v>
      </c>
      <c r="J6012" s="85">
        <v>12811.8</v>
      </c>
      <c r="K6012" s="85">
        <v>-582.94000000000005</v>
      </c>
      <c r="L6012" s="146">
        <v>3057.22</v>
      </c>
      <c r="M6012" s="146">
        <v>2474.2800000000002</v>
      </c>
      <c r="N6012" s="146">
        <v>0</v>
      </c>
      <c r="Y6012" s="32">
        <f t="shared" si="94"/>
        <v>11854.070000000002</v>
      </c>
    </row>
    <row r="6013" spans="1:25" x14ac:dyDescent="0.25">
      <c r="A6013" s="83" t="s">
        <v>13680</v>
      </c>
      <c r="B6013" s="84" t="s">
        <v>6082</v>
      </c>
      <c r="C6013" s="19">
        <v>493673.15</v>
      </c>
      <c r="D6013" s="19">
        <v>9379.7900000000009</v>
      </c>
      <c r="E6013" s="19">
        <v>0</v>
      </c>
      <c r="F6013" s="19">
        <v>9379.7900000000009</v>
      </c>
      <c r="G6013" s="19">
        <v>0</v>
      </c>
      <c r="H6013" s="85">
        <v>1715313.61</v>
      </c>
      <c r="I6013" s="85">
        <v>32590.959999999999</v>
      </c>
      <c r="J6013" s="85">
        <v>37519.160000000003</v>
      </c>
      <c r="K6013" s="85">
        <v>-4928.2</v>
      </c>
      <c r="L6013" s="146">
        <v>8147.74</v>
      </c>
      <c r="M6013" s="146">
        <v>3219.54</v>
      </c>
      <c r="N6013" s="146">
        <v>0</v>
      </c>
      <c r="Y6013" s="32">
        <f t="shared" si="94"/>
        <v>4134.37</v>
      </c>
    </row>
    <row r="6014" spans="1:25" x14ac:dyDescent="0.25">
      <c r="A6014" s="83" t="s">
        <v>13681</v>
      </c>
      <c r="B6014" s="84" t="s">
        <v>6083</v>
      </c>
      <c r="C6014" s="19">
        <v>48149.13</v>
      </c>
      <c r="D6014" s="19">
        <v>914.83</v>
      </c>
      <c r="E6014" s="19">
        <v>0</v>
      </c>
      <c r="F6014" s="19">
        <v>914.83</v>
      </c>
      <c r="G6014" s="19">
        <v>0</v>
      </c>
      <c r="H6014" s="85">
        <v>184276.67</v>
      </c>
      <c r="I6014" s="85">
        <v>3501.26</v>
      </c>
      <c r="J6014" s="85">
        <v>3659.33</v>
      </c>
      <c r="K6014" s="85">
        <v>-158.07</v>
      </c>
      <c r="L6014" s="146">
        <v>875.32</v>
      </c>
      <c r="M6014" s="146">
        <v>717.25</v>
      </c>
      <c r="N6014" s="146">
        <v>0</v>
      </c>
      <c r="Y6014" s="32">
        <f t="shared" si="94"/>
        <v>746.57</v>
      </c>
    </row>
    <row r="6015" spans="1:25" x14ac:dyDescent="0.25">
      <c r="A6015" s="83" t="s">
        <v>13682</v>
      </c>
      <c r="B6015" s="84" t="s">
        <v>6084</v>
      </c>
      <c r="C6015" s="19">
        <v>1543.1</v>
      </c>
      <c r="D6015" s="19">
        <v>29.32</v>
      </c>
      <c r="E6015" s="19">
        <v>0</v>
      </c>
      <c r="F6015" s="19">
        <v>29.32</v>
      </c>
      <c r="G6015" s="19">
        <v>0</v>
      </c>
      <c r="H6015" s="85">
        <v>4202.46</v>
      </c>
      <c r="I6015" s="85">
        <v>79.849999999999994</v>
      </c>
      <c r="J6015" s="85">
        <v>117.28</v>
      </c>
      <c r="K6015" s="85">
        <v>-37.43</v>
      </c>
      <c r="L6015" s="146">
        <v>19.96</v>
      </c>
      <c r="M6015" s="146">
        <v>0</v>
      </c>
      <c r="N6015" s="146">
        <v>17.47</v>
      </c>
      <c r="Y6015" s="32">
        <f t="shared" si="94"/>
        <v>3470.67</v>
      </c>
    </row>
    <row r="6016" spans="1:25" x14ac:dyDescent="0.25">
      <c r="A6016" s="83" t="s">
        <v>13683</v>
      </c>
      <c r="B6016" s="84" t="s">
        <v>6085</v>
      </c>
      <c r="C6016" s="19">
        <v>182666.79</v>
      </c>
      <c r="D6016" s="19">
        <v>3470.67</v>
      </c>
      <c r="E6016" s="19">
        <v>0</v>
      </c>
      <c r="F6016" s="19">
        <v>3470.67</v>
      </c>
      <c r="G6016" s="19">
        <v>0</v>
      </c>
      <c r="H6016" s="85">
        <v>659179.31999999995</v>
      </c>
      <c r="I6016" s="85">
        <v>12524.41</v>
      </c>
      <c r="J6016" s="85">
        <v>13882.68</v>
      </c>
      <c r="K6016" s="85">
        <v>-1358.27</v>
      </c>
      <c r="L6016" s="146">
        <v>3131.1</v>
      </c>
      <c r="M6016" s="146">
        <v>1772.83</v>
      </c>
      <c r="N6016" s="146">
        <v>0</v>
      </c>
      <c r="Y6016" s="32">
        <f t="shared" si="94"/>
        <v>4129.6499999999996</v>
      </c>
    </row>
    <row r="6017" spans="1:25" x14ac:dyDescent="0.25">
      <c r="A6017" s="83" t="s">
        <v>13684</v>
      </c>
      <c r="B6017" s="84" t="s">
        <v>6086</v>
      </c>
      <c r="C6017" s="19">
        <v>124043.02</v>
      </c>
      <c r="D6017" s="19">
        <v>2356.8200000000002</v>
      </c>
      <c r="E6017" s="19">
        <v>0</v>
      </c>
      <c r="F6017" s="19">
        <v>2356.8200000000002</v>
      </c>
      <c r="G6017" s="19">
        <v>0</v>
      </c>
      <c r="H6017" s="85">
        <v>452667.6</v>
      </c>
      <c r="I6017" s="85">
        <v>8600.68</v>
      </c>
      <c r="J6017" s="85">
        <v>9427.27</v>
      </c>
      <c r="K6017" s="85">
        <v>-826.59</v>
      </c>
      <c r="L6017" s="146">
        <v>2150.17</v>
      </c>
      <c r="M6017" s="146">
        <v>1323.58</v>
      </c>
      <c r="N6017" s="146">
        <v>0</v>
      </c>
      <c r="Y6017" s="32">
        <f t="shared" si="94"/>
        <v>2383.16</v>
      </c>
    </row>
    <row r="6018" spans="1:25" x14ac:dyDescent="0.25">
      <c r="A6018" s="83" t="s">
        <v>13685</v>
      </c>
      <c r="B6018" s="84" t="s">
        <v>6087</v>
      </c>
      <c r="C6018" s="19">
        <v>55767.51</v>
      </c>
      <c r="D6018" s="19">
        <v>1059.58</v>
      </c>
      <c r="E6018" s="19">
        <v>0</v>
      </c>
      <c r="F6018" s="19">
        <v>1059.58</v>
      </c>
      <c r="G6018" s="19">
        <v>0</v>
      </c>
      <c r="H6018" s="85">
        <v>203464.81</v>
      </c>
      <c r="I6018" s="85">
        <v>3865.83</v>
      </c>
      <c r="J6018" s="85">
        <v>4238.33</v>
      </c>
      <c r="K6018" s="85">
        <v>-372.5</v>
      </c>
      <c r="L6018" s="146">
        <v>966.46</v>
      </c>
      <c r="M6018" s="146">
        <v>593.96</v>
      </c>
      <c r="N6018" s="146">
        <v>0</v>
      </c>
      <c r="Y6018" s="32">
        <f t="shared" si="94"/>
        <v>615.45000000000005</v>
      </c>
    </row>
    <row r="6019" spans="1:25" x14ac:dyDescent="0.25">
      <c r="A6019" s="83" t="s">
        <v>13686</v>
      </c>
      <c r="B6019" s="84" t="s">
        <v>6088</v>
      </c>
      <c r="C6019" s="19">
        <v>1131.2</v>
      </c>
      <c r="D6019" s="19">
        <v>21.49</v>
      </c>
      <c r="E6019" s="19">
        <v>0</v>
      </c>
      <c r="F6019" s="19">
        <v>21.49</v>
      </c>
      <c r="G6019" s="19">
        <v>0</v>
      </c>
      <c r="H6019" s="85">
        <v>3255.45</v>
      </c>
      <c r="I6019" s="85">
        <v>61.85</v>
      </c>
      <c r="J6019" s="85">
        <v>85.97</v>
      </c>
      <c r="K6019" s="85">
        <v>-24.12</v>
      </c>
      <c r="L6019" s="146">
        <v>15.46</v>
      </c>
      <c r="M6019" s="146">
        <v>0</v>
      </c>
      <c r="N6019" s="146">
        <v>8.66</v>
      </c>
      <c r="Y6019" s="32">
        <f t="shared" si="94"/>
        <v>92.03</v>
      </c>
    </row>
    <row r="6020" spans="1:25" x14ac:dyDescent="0.25">
      <c r="A6020" s="83" t="s">
        <v>13687</v>
      </c>
      <c r="B6020" s="84" t="s">
        <v>6089</v>
      </c>
      <c r="C6020" s="19">
        <v>4843.6499999999996</v>
      </c>
      <c r="D6020" s="19">
        <v>92.03</v>
      </c>
      <c r="E6020" s="19">
        <v>0</v>
      </c>
      <c r="F6020" s="19">
        <v>92.03</v>
      </c>
      <c r="G6020" s="19">
        <v>0</v>
      </c>
      <c r="H6020" s="85">
        <v>14054.38</v>
      </c>
      <c r="I6020" s="85">
        <v>267.02999999999997</v>
      </c>
      <c r="J6020" s="85">
        <v>368.12</v>
      </c>
      <c r="K6020" s="85">
        <v>-101.09</v>
      </c>
      <c r="L6020" s="146">
        <v>66.760000000000005</v>
      </c>
      <c r="M6020" s="146">
        <v>0</v>
      </c>
      <c r="N6020" s="146">
        <v>34.33</v>
      </c>
      <c r="Y6020" s="32">
        <f t="shared" si="94"/>
        <v>273.97000000000003</v>
      </c>
    </row>
    <row r="6021" spans="1:25" x14ac:dyDescent="0.25">
      <c r="A6021" s="83" t="s">
        <v>13688</v>
      </c>
      <c r="B6021" s="84" t="s">
        <v>6090</v>
      </c>
      <c r="C6021" s="19">
        <v>14419.49</v>
      </c>
      <c r="D6021" s="19">
        <v>273.97000000000003</v>
      </c>
      <c r="E6021" s="19">
        <v>0</v>
      </c>
      <c r="F6021" s="19">
        <v>273.97000000000003</v>
      </c>
      <c r="G6021" s="19">
        <v>0</v>
      </c>
      <c r="H6021" s="85">
        <v>55960.5</v>
      </c>
      <c r="I6021" s="85">
        <v>1063.25</v>
      </c>
      <c r="J6021" s="85">
        <v>1095.8800000000001</v>
      </c>
      <c r="K6021" s="85">
        <v>-32.630000000000003</v>
      </c>
      <c r="L6021" s="146">
        <v>265.81</v>
      </c>
      <c r="M6021" s="146">
        <v>233.18</v>
      </c>
      <c r="N6021" s="146">
        <v>0</v>
      </c>
      <c r="Y6021" s="32">
        <f t="shared" si="94"/>
        <v>2959.2999999999997</v>
      </c>
    </row>
    <row r="6022" spans="1:25" x14ac:dyDescent="0.25">
      <c r="A6022" s="83" t="s">
        <v>13689</v>
      </c>
      <c r="B6022" s="84" t="s">
        <v>6091</v>
      </c>
      <c r="C6022" s="19">
        <v>143480.16</v>
      </c>
      <c r="D6022" s="19">
        <v>2726.12</v>
      </c>
      <c r="E6022" s="19">
        <v>0</v>
      </c>
      <c r="F6022" s="19">
        <v>2726.12</v>
      </c>
      <c r="G6022" s="19">
        <v>0</v>
      </c>
      <c r="H6022" s="85">
        <v>502923.53</v>
      </c>
      <c r="I6022" s="85">
        <v>9555.5499999999993</v>
      </c>
      <c r="J6022" s="85">
        <v>10904.49</v>
      </c>
      <c r="K6022" s="85">
        <v>-1348.94</v>
      </c>
      <c r="L6022" s="146">
        <v>2388.89</v>
      </c>
      <c r="M6022" s="146">
        <v>1039.95</v>
      </c>
      <c r="N6022" s="146">
        <v>0</v>
      </c>
      <c r="Y6022" s="32">
        <f t="shared" si="94"/>
        <v>1096.3</v>
      </c>
    </row>
    <row r="6023" spans="1:25" x14ac:dyDescent="0.25">
      <c r="A6023" s="83" t="s">
        <v>13690</v>
      </c>
      <c r="B6023" s="84" t="s">
        <v>6092</v>
      </c>
      <c r="C6023" s="19">
        <v>2965.62</v>
      </c>
      <c r="D6023" s="19">
        <v>56.35</v>
      </c>
      <c r="E6023" s="19">
        <v>0</v>
      </c>
      <c r="F6023" s="19">
        <v>56.35</v>
      </c>
      <c r="G6023" s="19">
        <v>0</v>
      </c>
      <c r="H6023" s="85">
        <v>14661.76</v>
      </c>
      <c r="I6023" s="85">
        <v>278.57</v>
      </c>
      <c r="J6023" s="85">
        <v>225.39</v>
      </c>
      <c r="K6023" s="85">
        <v>53.18</v>
      </c>
      <c r="L6023" s="146">
        <v>69.64</v>
      </c>
      <c r="M6023" s="146">
        <v>122.82</v>
      </c>
      <c r="N6023" s="146">
        <v>0</v>
      </c>
      <c r="Y6023" s="32">
        <f t="shared" si="94"/>
        <v>410.28</v>
      </c>
    </row>
    <row r="6024" spans="1:25" x14ac:dyDescent="0.25">
      <c r="A6024" s="83" t="s">
        <v>13691</v>
      </c>
      <c r="B6024" s="84" t="s">
        <v>6093</v>
      </c>
      <c r="C6024" s="19">
        <v>15129.6</v>
      </c>
      <c r="D6024" s="19">
        <v>287.45999999999998</v>
      </c>
      <c r="E6024" s="19">
        <v>0</v>
      </c>
      <c r="F6024" s="19">
        <v>287.45999999999998</v>
      </c>
      <c r="G6024" s="19">
        <v>0</v>
      </c>
      <c r="H6024" s="85">
        <v>59057.2</v>
      </c>
      <c r="I6024" s="85">
        <v>1122.0899999999999</v>
      </c>
      <c r="J6024" s="85">
        <v>1149.8499999999999</v>
      </c>
      <c r="K6024" s="85">
        <v>-27.76</v>
      </c>
      <c r="L6024" s="146">
        <v>280.52</v>
      </c>
      <c r="M6024" s="146">
        <v>252.76</v>
      </c>
      <c r="N6024" s="146">
        <v>0</v>
      </c>
      <c r="Y6024" s="32">
        <f t="shared" si="94"/>
        <v>503.64</v>
      </c>
    </row>
    <row r="6025" spans="1:25" x14ac:dyDescent="0.25">
      <c r="A6025" s="83" t="s">
        <v>13692</v>
      </c>
      <c r="B6025" s="84" t="s">
        <v>6094</v>
      </c>
      <c r="C6025" s="19">
        <v>13203.89</v>
      </c>
      <c r="D6025" s="19">
        <v>250.88</v>
      </c>
      <c r="E6025" s="19">
        <v>0</v>
      </c>
      <c r="F6025" s="19">
        <v>250.88</v>
      </c>
      <c r="G6025" s="19">
        <v>0</v>
      </c>
      <c r="H6025" s="85">
        <v>49657.32</v>
      </c>
      <c r="I6025" s="85">
        <v>943.49</v>
      </c>
      <c r="J6025" s="85">
        <v>1003.5</v>
      </c>
      <c r="K6025" s="85">
        <v>-60.01</v>
      </c>
      <c r="L6025" s="146">
        <v>235.87</v>
      </c>
      <c r="M6025" s="146">
        <v>175.86</v>
      </c>
      <c r="N6025" s="146">
        <v>0</v>
      </c>
      <c r="Y6025" s="32">
        <f t="shared" si="94"/>
        <v>2854.3900000000003</v>
      </c>
    </row>
    <row r="6026" spans="1:25" x14ac:dyDescent="0.25">
      <c r="A6026" s="83" t="s">
        <v>13693</v>
      </c>
      <c r="B6026" s="84" t="s">
        <v>6095</v>
      </c>
      <c r="C6026" s="19">
        <v>140975.35</v>
      </c>
      <c r="D6026" s="19">
        <v>2678.53</v>
      </c>
      <c r="E6026" s="19">
        <v>0</v>
      </c>
      <c r="F6026" s="19">
        <v>2678.53</v>
      </c>
      <c r="G6026" s="19">
        <v>0</v>
      </c>
      <c r="H6026" s="85">
        <v>529434.41</v>
      </c>
      <c r="I6026" s="85">
        <v>10059.25</v>
      </c>
      <c r="J6026" s="85">
        <v>10714.13</v>
      </c>
      <c r="K6026" s="85">
        <v>-654.88</v>
      </c>
      <c r="L6026" s="146">
        <v>2514.81</v>
      </c>
      <c r="M6026" s="146">
        <v>1859.93</v>
      </c>
      <c r="N6026" s="146">
        <v>0</v>
      </c>
      <c r="Y6026" s="32">
        <f t="shared" si="94"/>
        <v>2007.69</v>
      </c>
    </row>
    <row r="6027" spans="1:25" x14ac:dyDescent="0.25">
      <c r="A6027" s="83" t="s">
        <v>13694</v>
      </c>
      <c r="B6027" s="84" t="s">
        <v>6096</v>
      </c>
      <c r="C6027" s="19">
        <v>7776.82</v>
      </c>
      <c r="D6027" s="19">
        <v>147.76</v>
      </c>
      <c r="E6027" s="19">
        <v>0</v>
      </c>
      <c r="F6027" s="19">
        <v>147.76</v>
      </c>
      <c r="G6027" s="19">
        <v>0</v>
      </c>
      <c r="H6027" s="85">
        <v>28970.63</v>
      </c>
      <c r="I6027" s="85">
        <v>550.44000000000005</v>
      </c>
      <c r="J6027" s="85">
        <v>591.04</v>
      </c>
      <c r="K6027" s="85">
        <v>-40.6</v>
      </c>
      <c r="L6027" s="146">
        <v>137.61000000000001</v>
      </c>
      <c r="M6027" s="146">
        <v>97.01</v>
      </c>
      <c r="N6027" s="146">
        <v>0</v>
      </c>
      <c r="Y6027" s="32">
        <f t="shared" si="94"/>
        <v>262.25</v>
      </c>
    </row>
    <row r="6028" spans="1:25" x14ac:dyDescent="0.25">
      <c r="A6028" s="83" t="s">
        <v>13695</v>
      </c>
      <c r="B6028" s="84" t="s">
        <v>6097</v>
      </c>
      <c r="C6028" s="19">
        <v>8696.83</v>
      </c>
      <c r="D6028" s="19">
        <v>165.24</v>
      </c>
      <c r="E6028" s="19">
        <v>0</v>
      </c>
      <c r="F6028" s="19">
        <v>165.24</v>
      </c>
      <c r="G6028" s="19">
        <v>0</v>
      </c>
      <c r="H6028" s="85">
        <v>28600.89</v>
      </c>
      <c r="I6028" s="85">
        <v>543.41999999999996</v>
      </c>
      <c r="J6028" s="85">
        <v>660.96</v>
      </c>
      <c r="K6028" s="85">
        <v>-117.54</v>
      </c>
      <c r="L6028" s="146">
        <v>135.86000000000001</v>
      </c>
      <c r="M6028" s="146">
        <v>18.32</v>
      </c>
      <c r="N6028" s="146">
        <v>0</v>
      </c>
      <c r="Y6028" s="32">
        <f t="shared" si="94"/>
        <v>630.59</v>
      </c>
    </row>
    <row r="6029" spans="1:25" x14ac:dyDescent="0.25">
      <c r="A6029" s="83" t="s">
        <v>13696</v>
      </c>
      <c r="B6029" s="84" t="s">
        <v>6098</v>
      </c>
      <c r="C6029" s="19">
        <v>32224.799999999999</v>
      </c>
      <c r="D6029" s="19">
        <v>612.27</v>
      </c>
      <c r="E6029" s="19">
        <v>0</v>
      </c>
      <c r="F6029" s="19">
        <v>612.27</v>
      </c>
      <c r="G6029" s="19">
        <v>0</v>
      </c>
      <c r="H6029" s="85">
        <v>108065.99</v>
      </c>
      <c r="I6029" s="85">
        <v>2053.25</v>
      </c>
      <c r="J6029" s="85">
        <v>2449.08</v>
      </c>
      <c r="K6029" s="85">
        <v>-395.83</v>
      </c>
      <c r="L6029" s="146">
        <v>513.30999999999995</v>
      </c>
      <c r="M6029" s="146">
        <v>117.48</v>
      </c>
      <c r="N6029" s="146">
        <v>0</v>
      </c>
      <c r="Y6029" s="32">
        <f t="shared" si="94"/>
        <v>577.15</v>
      </c>
    </row>
    <row r="6030" spans="1:25" x14ac:dyDescent="0.25">
      <c r="A6030" s="83" t="s">
        <v>13697</v>
      </c>
      <c r="B6030" s="84" t="s">
        <v>6099</v>
      </c>
      <c r="C6030" s="19">
        <v>24193.14</v>
      </c>
      <c r="D6030" s="19">
        <v>459.67</v>
      </c>
      <c r="E6030" s="19">
        <v>0</v>
      </c>
      <c r="F6030" s="19">
        <v>459.67</v>
      </c>
      <c r="G6030" s="19">
        <v>0</v>
      </c>
      <c r="H6030" s="85">
        <v>70919.61</v>
      </c>
      <c r="I6030" s="85">
        <v>1347.47</v>
      </c>
      <c r="J6030" s="85">
        <v>1838.68</v>
      </c>
      <c r="K6030" s="85">
        <v>-491.21</v>
      </c>
      <c r="L6030" s="146">
        <v>336.87</v>
      </c>
      <c r="M6030" s="146">
        <v>0</v>
      </c>
      <c r="N6030" s="146">
        <v>154.34</v>
      </c>
      <c r="Y6030" s="32">
        <f t="shared" si="94"/>
        <v>185.89</v>
      </c>
    </row>
    <row r="6031" spans="1:25" x14ac:dyDescent="0.25">
      <c r="A6031" s="83" t="s">
        <v>13698</v>
      </c>
      <c r="B6031" s="84" t="s">
        <v>6100</v>
      </c>
      <c r="C6031" s="19">
        <v>9783.44</v>
      </c>
      <c r="D6031" s="19">
        <v>185.89</v>
      </c>
      <c r="E6031" s="19">
        <v>0</v>
      </c>
      <c r="F6031" s="19">
        <v>185.89</v>
      </c>
      <c r="G6031" s="19">
        <v>0</v>
      </c>
      <c r="H6031" s="85">
        <v>26672.880000000001</v>
      </c>
      <c r="I6031" s="85">
        <v>506.78</v>
      </c>
      <c r="J6031" s="85">
        <v>743.54</v>
      </c>
      <c r="K6031" s="85">
        <v>-236.76</v>
      </c>
      <c r="L6031" s="146">
        <v>126.7</v>
      </c>
      <c r="M6031" s="146">
        <v>0</v>
      </c>
      <c r="N6031" s="146">
        <v>110.06</v>
      </c>
      <c r="Y6031" s="32">
        <f t="shared" si="94"/>
        <v>290</v>
      </c>
    </row>
    <row r="6032" spans="1:25" x14ac:dyDescent="0.25">
      <c r="A6032" s="83" t="s">
        <v>13699</v>
      </c>
      <c r="B6032" s="84" t="s">
        <v>6101</v>
      </c>
      <c r="C6032" s="19">
        <v>15262.94</v>
      </c>
      <c r="D6032" s="19">
        <v>290</v>
      </c>
      <c r="E6032" s="19">
        <v>0</v>
      </c>
      <c r="F6032" s="19">
        <v>290</v>
      </c>
      <c r="G6032" s="19">
        <v>0</v>
      </c>
      <c r="H6032" s="85">
        <v>54376.27</v>
      </c>
      <c r="I6032" s="85">
        <v>1033.1500000000001</v>
      </c>
      <c r="J6032" s="85">
        <v>1159.98</v>
      </c>
      <c r="K6032" s="85">
        <v>-126.83</v>
      </c>
      <c r="L6032" s="146">
        <v>258.29000000000002</v>
      </c>
      <c r="M6032" s="146">
        <v>131.46</v>
      </c>
      <c r="N6032" s="146">
        <v>0</v>
      </c>
      <c r="Y6032" s="32">
        <f t="shared" si="94"/>
        <v>793.89</v>
      </c>
    </row>
    <row r="6033" spans="1:25" x14ac:dyDescent="0.25">
      <c r="A6033" s="83" t="s">
        <v>13700</v>
      </c>
      <c r="B6033" s="84" t="s">
        <v>6102</v>
      </c>
      <c r="C6033" s="19">
        <v>34864.639999999999</v>
      </c>
      <c r="D6033" s="19">
        <v>662.43</v>
      </c>
      <c r="E6033" s="19">
        <v>0</v>
      </c>
      <c r="F6033" s="19">
        <v>662.43</v>
      </c>
      <c r="G6033" s="19">
        <v>0</v>
      </c>
      <c r="H6033" s="85">
        <v>122711.49</v>
      </c>
      <c r="I6033" s="85">
        <v>2331.52</v>
      </c>
      <c r="J6033" s="85">
        <v>2649.71</v>
      </c>
      <c r="K6033" s="85">
        <v>-318.19</v>
      </c>
      <c r="L6033" s="146">
        <v>582.88</v>
      </c>
      <c r="M6033" s="146">
        <v>264.69</v>
      </c>
      <c r="N6033" s="146">
        <v>0</v>
      </c>
      <c r="Y6033" s="32">
        <f t="shared" si="94"/>
        <v>442.15999999999997</v>
      </c>
    </row>
    <row r="6034" spans="1:25" x14ac:dyDescent="0.25">
      <c r="A6034" s="83" t="s">
        <v>13701</v>
      </c>
      <c r="B6034" s="84" t="s">
        <v>6103</v>
      </c>
      <c r="C6034" s="19">
        <v>9340.5300000000007</v>
      </c>
      <c r="D6034" s="19">
        <v>177.47</v>
      </c>
      <c r="E6034" s="19">
        <v>0</v>
      </c>
      <c r="F6034" s="19">
        <v>177.47</v>
      </c>
      <c r="G6034" s="19">
        <v>0</v>
      </c>
      <c r="H6034" s="85">
        <v>47835.94</v>
      </c>
      <c r="I6034" s="85">
        <v>908.88</v>
      </c>
      <c r="J6034" s="85">
        <v>709.88</v>
      </c>
      <c r="K6034" s="85">
        <v>199</v>
      </c>
      <c r="L6034" s="146">
        <v>227.22</v>
      </c>
      <c r="M6034" s="146">
        <v>426.22</v>
      </c>
      <c r="N6034" s="146">
        <v>0</v>
      </c>
      <c r="Y6034" s="32">
        <f t="shared" si="94"/>
        <v>450.95000000000005</v>
      </c>
    </row>
    <row r="6035" spans="1:25" x14ac:dyDescent="0.25">
      <c r="A6035" s="83" t="s">
        <v>13702</v>
      </c>
      <c r="B6035" s="84" t="s">
        <v>6104</v>
      </c>
      <c r="C6035" s="19">
        <v>1301.3800000000001</v>
      </c>
      <c r="D6035" s="19">
        <v>24.73</v>
      </c>
      <c r="E6035" s="19">
        <v>0</v>
      </c>
      <c r="F6035" s="19">
        <v>24.73</v>
      </c>
      <c r="G6035" s="19">
        <v>0</v>
      </c>
      <c r="H6035" s="85">
        <v>4749.97</v>
      </c>
      <c r="I6035" s="85">
        <v>90.25</v>
      </c>
      <c r="J6035" s="85">
        <v>98.9</v>
      </c>
      <c r="K6035" s="85">
        <v>-8.65</v>
      </c>
      <c r="L6035" s="146">
        <v>22.56</v>
      </c>
      <c r="M6035" s="146">
        <v>13.91</v>
      </c>
      <c r="N6035" s="146">
        <v>0</v>
      </c>
      <c r="Y6035" s="32">
        <f t="shared" si="94"/>
        <v>1681.96</v>
      </c>
    </row>
    <row r="6036" spans="1:25" x14ac:dyDescent="0.25">
      <c r="A6036" s="83" t="s">
        <v>13703</v>
      </c>
      <c r="B6036" s="84" t="s">
        <v>6105</v>
      </c>
      <c r="C6036" s="19">
        <v>87791.96</v>
      </c>
      <c r="D6036" s="19">
        <v>1668.05</v>
      </c>
      <c r="E6036" s="19">
        <v>0</v>
      </c>
      <c r="F6036" s="19">
        <v>1668.05</v>
      </c>
      <c r="G6036" s="19">
        <v>0</v>
      </c>
      <c r="H6036" s="85">
        <v>266191.39</v>
      </c>
      <c r="I6036" s="85">
        <v>5057.6400000000003</v>
      </c>
      <c r="J6036" s="85">
        <v>6672.19</v>
      </c>
      <c r="K6036" s="85">
        <v>-1614.55</v>
      </c>
      <c r="L6036" s="146">
        <v>1264.4100000000001</v>
      </c>
      <c r="M6036" s="146">
        <v>0</v>
      </c>
      <c r="N6036" s="146">
        <v>350.14</v>
      </c>
      <c r="Y6036" s="32">
        <f t="shared" si="94"/>
        <v>58.84</v>
      </c>
    </row>
    <row r="6037" spans="1:25" x14ac:dyDescent="0.25">
      <c r="A6037" s="83" t="s">
        <v>13704</v>
      </c>
      <c r="B6037" s="84" t="s">
        <v>6106</v>
      </c>
      <c r="C6037" s="19">
        <v>3096.62</v>
      </c>
      <c r="D6037" s="19">
        <v>58.84</v>
      </c>
      <c r="E6037" s="19">
        <v>0</v>
      </c>
      <c r="F6037" s="19">
        <v>58.84</v>
      </c>
      <c r="G6037" s="19">
        <v>0</v>
      </c>
      <c r="H6037" s="85">
        <v>12672.26</v>
      </c>
      <c r="I6037" s="85">
        <v>240.77</v>
      </c>
      <c r="J6037" s="85">
        <v>235.34</v>
      </c>
      <c r="K6037" s="85">
        <v>5.43</v>
      </c>
      <c r="L6037" s="146">
        <v>60.19</v>
      </c>
      <c r="M6037" s="146">
        <v>65.62</v>
      </c>
      <c r="N6037" s="146">
        <v>0</v>
      </c>
      <c r="Y6037" s="32">
        <f t="shared" si="94"/>
        <v>623.72</v>
      </c>
    </row>
    <row r="6038" spans="1:25" x14ac:dyDescent="0.25">
      <c r="A6038" s="83" t="s">
        <v>13705</v>
      </c>
      <c r="B6038" s="84" t="s">
        <v>6107</v>
      </c>
      <c r="C6038" s="19">
        <v>29373.73</v>
      </c>
      <c r="D6038" s="19">
        <v>558.1</v>
      </c>
      <c r="E6038" s="19">
        <v>0</v>
      </c>
      <c r="F6038" s="19">
        <v>558.1</v>
      </c>
      <c r="G6038" s="19">
        <v>0</v>
      </c>
      <c r="H6038" s="85">
        <v>106979.46</v>
      </c>
      <c r="I6038" s="85">
        <v>2032.61</v>
      </c>
      <c r="J6038" s="85">
        <v>2232.4</v>
      </c>
      <c r="K6038" s="85">
        <v>-199.79</v>
      </c>
      <c r="L6038" s="146">
        <v>508.15</v>
      </c>
      <c r="M6038" s="146">
        <v>308.36</v>
      </c>
      <c r="N6038" s="146">
        <v>0</v>
      </c>
      <c r="Y6038" s="32">
        <f t="shared" si="94"/>
        <v>625.26</v>
      </c>
    </row>
    <row r="6039" spans="1:25" x14ac:dyDescent="0.25">
      <c r="A6039" s="83" t="s">
        <v>13706</v>
      </c>
      <c r="B6039" s="84" t="s">
        <v>6108</v>
      </c>
      <c r="C6039" s="19">
        <v>16678.89</v>
      </c>
      <c r="D6039" s="19">
        <v>316.89999999999998</v>
      </c>
      <c r="E6039" s="19">
        <v>0</v>
      </c>
      <c r="F6039" s="19">
        <v>316.89999999999998</v>
      </c>
      <c r="G6039" s="19">
        <v>0</v>
      </c>
      <c r="H6039" s="85">
        <v>52019.41</v>
      </c>
      <c r="I6039" s="85">
        <v>988.37</v>
      </c>
      <c r="J6039" s="85">
        <v>1267.5999999999999</v>
      </c>
      <c r="K6039" s="85">
        <v>-279.23</v>
      </c>
      <c r="L6039" s="146">
        <v>247.09</v>
      </c>
      <c r="M6039" s="146">
        <v>0</v>
      </c>
      <c r="N6039" s="146">
        <v>32.14</v>
      </c>
      <c r="Y6039" s="32">
        <f t="shared" si="94"/>
        <v>411.09</v>
      </c>
    </row>
    <row r="6040" spans="1:25" x14ac:dyDescent="0.25">
      <c r="A6040" s="83" t="s">
        <v>13707</v>
      </c>
      <c r="B6040" s="84" t="s">
        <v>6109</v>
      </c>
      <c r="C6040" s="19">
        <v>21636.22</v>
      </c>
      <c r="D6040" s="19">
        <v>411.09</v>
      </c>
      <c r="E6040" s="19">
        <v>0</v>
      </c>
      <c r="F6040" s="19">
        <v>411.09</v>
      </c>
      <c r="G6040" s="19">
        <v>0</v>
      </c>
      <c r="H6040" s="85">
        <v>83363.490000000005</v>
      </c>
      <c r="I6040" s="85">
        <v>1583.91</v>
      </c>
      <c r="J6040" s="85">
        <v>1644.35</v>
      </c>
      <c r="K6040" s="85">
        <v>-60.44</v>
      </c>
      <c r="L6040" s="146">
        <v>395.98</v>
      </c>
      <c r="M6040" s="146">
        <v>335.54</v>
      </c>
      <c r="N6040" s="146">
        <v>0</v>
      </c>
      <c r="Y6040" s="32">
        <f t="shared" si="94"/>
        <v>898.36000000000013</v>
      </c>
    </row>
    <row r="6041" spans="1:25" x14ac:dyDescent="0.25">
      <c r="A6041" s="83" t="s">
        <v>13708</v>
      </c>
      <c r="B6041" s="84" t="s">
        <v>6110</v>
      </c>
      <c r="C6041" s="19">
        <v>29621.87</v>
      </c>
      <c r="D6041" s="19">
        <v>562.82000000000005</v>
      </c>
      <c r="E6041" s="19">
        <v>0</v>
      </c>
      <c r="F6041" s="19">
        <v>562.82000000000005</v>
      </c>
      <c r="G6041" s="19">
        <v>0</v>
      </c>
      <c r="H6041" s="85">
        <v>200746.39</v>
      </c>
      <c r="I6041" s="85">
        <v>3814.18</v>
      </c>
      <c r="J6041" s="85">
        <v>2251.2600000000002</v>
      </c>
      <c r="K6041" s="85">
        <v>1562.92</v>
      </c>
      <c r="L6041" s="146">
        <v>953.55</v>
      </c>
      <c r="M6041" s="146">
        <v>2516.4699999999998</v>
      </c>
      <c r="N6041" s="146">
        <v>0</v>
      </c>
      <c r="Y6041" s="32">
        <f t="shared" ref="Y6041:Y6104" si="95">F6042+M6041+R6041+W6041</f>
        <v>2686.1499999999996</v>
      </c>
    </row>
    <row r="6042" spans="1:25" x14ac:dyDescent="0.25">
      <c r="A6042" s="83" t="s">
        <v>13709</v>
      </c>
      <c r="B6042" s="84" t="s">
        <v>6111</v>
      </c>
      <c r="C6042" s="19">
        <v>8930.7000000000007</v>
      </c>
      <c r="D6042" s="19">
        <v>169.68</v>
      </c>
      <c r="E6042" s="19">
        <v>0</v>
      </c>
      <c r="F6042" s="19">
        <v>169.68</v>
      </c>
      <c r="G6042" s="19">
        <v>0</v>
      </c>
      <c r="H6042" s="85">
        <v>38153.39</v>
      </c>
      <c r="I6042" s="85">
        <v>724.91</v>
      </c>
      <c r="J6042" s="85">
        <v>678.73</v>
      </c>
      <c r="K6042" s="85">
        <v>46.18</v>
      </c>
      <c r="L6042" s="146">
        <v>181.23</v>
      </c>
      <c r="M6042" s="146">
        <v>227.41</v>
      </c>
      <c r="N6042" s="146">
        <v>0</v>
      </c>
      <c r="Y6042" s="32">
        <f t="shared" si="95"/>
        <v>768</v>
      </c>
    </row>
    <row r="6043" spans="1:25" x14ac:dyDescent="0.25">
      <c r="A6043" s="83" t="s">
        <v>13710</v>
      </c>
      <c r="B6043" s="84" t="s">
        <v>6112</v>
      </c>
      <c r="C6043" s="19">
        <v>28452.06</v>
      </c>
      <c r="D6043" s="19">
        <v>540.59</v>
      </c>
      <c r="E6043" s="19">
        <v>0</v>
      </c>
      <c r="F6043" s="19">
        <v>540.59</v>
      </c>
      <c r="G6043" s="19">
        <v>0</v>
      </c>
      <c r="H6043" s="85">
        <v>100118.61</v>
      </c>
      <c r="I6043" s="85">
        <v>1902.25</v>
      </c>
      <c r="J6043" s="85">
        <v>2162.36</v>
      </c>
      <c r="K6043" s="85">
        <v>-260.11</v>
      </c>
      <c r="L6043" s="146">
        <v>475.56</v>
      </c>
      <c r="M6043" s="146">
        <v>215.45</v>
      </c>
      <c r="N6043" s="146">
        <v>0</v>
      </c>
      <c r="Y6043" s="32">
        <f t="shared" si="95"/>
        <v>483.97999999999996</v>
      </c>
    </row>
    <row r="6044" spans="1:25" x14ac:dyDescent="0.25">
      <c r="A6044" s="83" t="s">
        <v>13711</v>
      </c>
      <c r="B6044" s="84" t="s">
        <v>6113</v>
      </c>
      <c r="C6044" s="19">
        <v>14132.86</v>
      </c>
      <c r="D6044" s="19">
        <v>268.52999999999997</v>
      </c>
      <c r="E6044" s="19">
        <v>0</v>
      </c>
      <c r="F6044" s="19">
        <v>268.52999999999997</v>
      </c>
      <c r="G6044" s="19">
        <v>0</v>
      </c>
      <c r="H6044" s="85">
        <v>76838.7</v>
      </c>
      <c r="I6044" s="85">
        <v>1459.94</v>
      </c>
      <c r="J6044" s="85">
        <v>1074.0999999999999</v>
      </c>
      <c r="K6044" s="85">
        <v>385.84</v>
      </c>
      <c r="L6044" s="146">
        <v>364.99</v>
      </c>
      <c r="M6044" s="146">
        <v>750.83</v>
      </c>
      <c r="N6044" s="146">
        <v>0</v>
      </c>
      <c r="Y6044" s="32">
        <f t="shared" si="95"/>
        <v>830.95</v>
      </c>
    </row>
    <row r="6045" spans="1:25" x14ac:dyDescent="0.25">
      <c r="A6045" s="83" t="s">
        <v>13712</v>
      </c>
      <c r="B6045" s="84" t="s">
        <v>6114</v>
      </c>
      <c r="C6045" s="19">
        <v>4216.87</v>
      </c>
      <c r="D6045" s="19">
        <v>80.12</v>
      </c>
      <c r="E6045" s="19">
        <v>0</v>
      </c>
      <c r="F6045" s="19">
        <v>80.12</v>
      </c>
      <c r="G6045" s="19">
        <v>0</v>
      </c>
      <c r="H6045" s="85">
        <v>13269.33</v>
      </c>
      <c r="I6045" s="85">
        <v>252.12</v>
      </c>
      <c r="J6045" s="85">
        <v>320.48</v>
      </c>
      <c r="K6045" s="85">
        <v>-68.36</v>
      </c>
      <c r="L6045" s="146">
        <v>63.03</v>
      </c>
      <c r="M6045" s="146">
        <v>0</v>
      </c>
      <c r="N6045" s="146">
        <v>5.33</v>
      </c>
      <c r="Y6045" s="32">
        <f t="shared" si="95"/>
        <v>224.46</v>
      </c>
    </row>
    <row r="6046" spans="1:25" x14ac:dyDescent="0.25">
      <c r="A6046" s="83" t="s">
        <v>13713</v>
      </c>
      <c r="B6046" s="84" t="s">
        <v>6115</v>
      </c>
      <c r="C6046" s="19">
        <v>11813.43</v>
      </c>
      <c r="D6046" s="19">
        <v>224.46</v>
      </c>
      <c r="E6046" s="19">
        <v>0</v>
      </c>
      <c r="F6046" s="19">
        <v>224.46</v>
      </c>
      <c r="G6046" s="19">
        <v>0</v>
      </c>
      <c r="H6046" s="85">
        <v>34898.120000000003</v>
      </c>
      <c r="I6046" s="85">
        <v>663.06</v>
      </c>
      <c r="J6046" s="85">
        <v>897.82</v>
      </c>
      <c r="K6046" s="85">
        <v>-234.76</v>
      </c>
      <c r="L6046" s="146">
        <v>165.77</v>
      </c>
      <c r="M6046" s="146">
        <v>0</v>
      </c>
      <c r="N6046" s="146">
        <v>68.989999999999995</v>
      </c>
      <c r="Y6046" s="32">
        <f t="shared" si="95"/>
        <v>223.7</v>
      </c>
    </row>
    <row r="6047" spans="1:25" x14ac:dyDescent="0.25">
      <c r="A6047" s="83" t="s">
        <v>13714</v>
      </c>
      <c r="B6047" s="84" t="s">
        <v>4322</v>
      </c>
      <c r="C6047" s="19">
        <v>11773.74</v>
      </c>
      <c r="D6047" s="19">
        <v>223.7</v>
      </c>
      <c r="E6047" s="19">
        <v>0</v>
      </c>
      <c r="F6047" s="19">
        <v>223.7</v>
      </c>
      <c r="G6047" s="19">
        <v>0</v>
      </c>
      <c r="H6047" s="85">
        <v>30658.560000000001</v>
      </c>
      <c r="I6047" s="85">
        <v>582.51</v>
      </c>
      <c r="J6047" s="85">
        <v>894.8</v>
      </c>
      <c r="K6047" s="85">
        <v>-312.29000000000002</v>
      </c>
      <c r="L6047" s="146">
        <v>145.63</v>
      </c>
      <c r="M6047" s="146">
        <v>0</v>
      </c>
      <c r="N6047" s="146">
        <v>166.66</v>
      </c>
      <c r="Y6047" s="32">
        <f t="shared" si="95"/>
        <v>6537.36</v>
      </c>
    </row>
    <row r="6048" spans="1:25" x14ac:dyDescent="0.25">
      <c r="A6048" s="83" t="s">
        <v>13715</v>
      </c>
      <c r="B6048" s="84" t="s">
        <v>6116</v>
      </c>
      <c r="C6048" s="19">
        <v>344071.34</v>
      </c>
      <c r="D6048" s="19">
        <v>6537.36</v>
      </c>
      <c r="E6048" s="19">
        <v>0</v>
      </c>
      <c r="F6048" s="19">
        <v>6537.36</v>
      </c>
      <c r="G6048" s="19">
        <v>0</v>
      </c>
      <c r="H6048" s="85">
        <v>1297741.49</v>
      </c>
      <c r="I6048" s="85">
        <v>24657.09</v>
      </c>
      <c r="J6048" s="85">
        <v>26149.42</v>
      </c>
      <c r="K6048" s="85">
        <v>-1492.33</v>
      </c>
      <c r="L6048" s="146">
        <v>6164.27</v>
      </c>
      <c r="M6048" s="146">
        <v>4671.9399999999996</v>
      </c>
      <c r="N6048" s="146">
        <v>0</v>
      </c>
      <c r="Y6048" s="32">
        <f t="shared" si="95"/>
        <v>6484.07</v>
      </c>
    </row>
    <row r="6049" spans="1:25" x14ac:dyDescent="0.25">
      <c r="A6049" s="83" t="s">
        <v>13716</v>
      </c>
      <c r="B6049" s="84" t="s">
        <v>6117</v>
      </c>
      <c r="C6049" s="19">
        <v>95375.11</v>
      </c>
      <c r="D6049" s="19">
        <v>1812.13</v>
      </c>
      <c r="E6049" s="19">
        <v>0</v>
      </c>
      <c r="F6049" s="19">
        <v>1812.13</v>
      </c>
      <c r="G6049" s="19">
        <v>0</v>
      </c>
      <c r="H6049" s="85">
        <v>319030.49</v>
      </c>
      <c r="I6049" s="85">
        <v>6061.58</v>
      </c>
      <c r="J6049" s="85">
        <v>7248.51</v>
      </c>
      <c r="K6049" s="85">
        <v>-1186.93</v>
      </c>
      <c r="L6049" s="146">
        <v>1515.4</v>
      </c>
      <c r="M6049" s="146">
        <v>328.47</v>
      </c>
      <c r="N6049" s="146">
        <v>0</v>
      </c>
      <c r="Y6049" s="32">
        <f t="shared" si="95"/>
        <v>518.5</v>
      </c>
    </row>
    <row r="6050" spans="1:25" x14ac:dyDescent="0.25">
      <c r="A6050" s="83" t="s">
        <v>13717</v>
      </c>
      <c r="B6050" s="84" t="s">
        <v>6118</v>
      </c>
      <c r="C6050" s="19">
        <v>10001.25</v>
      </c>
      <c r="D6050" s="19">
        <v>190.03</v>
      </c>
      <c r="E6050" s="19">
        <v>0</v>
      </c>
      <c r="F6050" s="19">
        <v>190.03</v>
      </c>
      <c r="G6050" s="19">
        <v>0</v>
      </c>
      <c r="H6050" s="85">
        <v>21767.15</v>
      </c>
      <c r="I6050" s="85">
        <v>413.58</v>
      </c>
      <c r="J6050" s="85">
        <v>760.1</v>
      </c>
      <c r="K6050" s="85">
        <v>-346.52</v>
      </c>
      <c r="L6050" s="146">
        <v>103.4</v>
      </c>
      <c r="M6050" s="146">
        <v>0</v>
      </c>
      <c r="N6050" s="146">
        <v>243.12</v>
      </c>
      <c r="Y6050" s="32">
        <f t="shared" si="95"/>
        <v>1035.5999999999999</v>
      </c>
    </row>
    <row r="6051" spans="1:25" x14ac:dyDescent="0.25">
      <c r="A6051" s="83" t="s">
        <v>13718</v>
      </c>
      <c r="B6051" s="84" t="s">
        <v>6119</v>
      </c>
      <c r="C6051" s="19">
        <v>54505.26</v>
      </c>
      <c r="D6051" s="19">
        <v>1035.5999999999999</v>
      </c>
      <c r="E6051" s="19">
        <v>0</v>
      </c>
      <c r="F6051" s="19">
        <v>1035.5999999999999</v>
      </c>
      <c r="G6051" s="19">
        <v>0</v>
      </c>
      <c r="H6051" s="85">
        <v>158772.69</v>
      </c>
      <c r="I6051" s="85">
        <v>3016.68</v>
      </c>
      <c r="J6051" s="85">
        <v>4142.3999999999996</v>
      </c>
      <c r="K6051" s="85">
        <v>-1125.72</v>
      </c>
      <c r="L6051" s="146">
        <v>754.17</v>
      </c>
      <c r="M6051" s="146">
        <v>0</v>
      </c>
      <c r="N6051" s="146">
        <v>371.55</v>
      </c>
      <c r="Y6051" s="32">
        <f t="shared" si="95"/>
        <v>121</v>
      </c>
    </row>
    <row r="6052" spans="1:25" x14ac:dyDescent="0.25">
      <c r="A6052" s="83" t="s">
        <v>13719</v>
      </c>
      <c r="B6052" s="84" t="s">
        <v>6120</v>
      </c>
      <c r="C6052" s="19">
        <v>6368.34</v>
      </c>
      <c r="D6052" s="19">
        <v>121</v>
      </c>
      <c r="E6052" s="19">
        <v>0</v>
      </c>
      <c r="F6052" s="19">
        <v>121</v>
      </c>
      <c r="G6052" s="19">
        <v>0</v>
      </c>
      <c r="H6052" s="85">
        <v>20363.3</v>
      </c>
      <c r="I6052" s="85">
        <v>386.9</v>
      </c>
      <c r="J6052" s="85">
        <v>483.99</v>
      </c>
      <c r="K6052" s="85">
        <v>-97.09</v>
      </c>
      <c r="L6052" s="146">
        <v>96.73</v>
      </c>
      <c r="M6052" s="146">
        <v>0</v>
      </c>
      <c r="N6052" s="146">
        <v>0.36</v>
      </c>
      <c r="Y6052" s="32">
        <f t="shared" si="95"/>
        <v>10259.61</v>
      </c>
    </row>
    <row r="6053" spans="1:25" x14ac:dyDescent="0.25">
      <c r="A6053" s="83" t="s">
        <v>13720</v>
      </c>
      <c r="B6053" s="84" t="s">
        <v>6121</v>
      </c>
      <c r="C6053" s="19">
        <v>539979.34</v>
      </c>
      <c r="D6053" s="19">
        <v>10259.61</v>
      </c>
      <c r="E6053" s="19">
        <v>0</v>
      </c>
      <c r="F6053" s="19">
        <v>10259.61</v>
      </c>
      <c r="G6053" s="19">
        <v>0</v>
      </c>
      <c r="H6053" s="85">
        <v>1764207.88</v>
      </c>
      <c r="I6053" s="85">
        <v>33519.949999999997</v>
      </c>
      <c r="J6053" s="85">
        <v>41038.43</v>
      </c>
      <c r="K6053" s="85">
        <v>-7518.48</v>
      </c>
      <c r="L6053" s="146">
        <v>8379.99</v>
      </c>
      <c r="M6053" s="146">
        <v>861.51</v>
      </c>
      <c r="N6053" s="146">
        <v>0</v>
      </c>
      <c r="Y6053" s="32">
        <f t="shared" si="95"/>
        <v>4488.6400000000003</v>
      </c>
    </row>
    <row r="6054" spans="1:25" x14ac:dyDescent="0.25">
      <c r="A6054" s="83" t="s">
        <v>13721</v>
      </c>
      <c r="B6054" s="84" t="s">
        <v>6122</v>
      </c>
      <c r="C6054" s="19">
        <v>190901.62</v>
      </c>
      <c r="D6054" s="19">
        <v>3627.13</v>
      </c>
      <c r="E6054" s="19">
        <v>0</v>
      </c>
      <c r="F6054" s="19">
        <v>3627.13</v>
      </c>
      <c r="G6054" s="19">
        <v>0</v>
      </c>
      <c r="H6054" s="85">
        <v>710770.91</v>
      </c>
      <c r="I6054" s="85">
        <v>13504.65</v>
      </c>
      <c r="J6054" s="85">
        <v>14508.52</v>
      </c>
      <c r="K6054" s="85">
        <v>-1003.87</v>
      </c>
      <c r="L6054" s="146">
        <v>3376.16</v>
      </c>
      <c r="M6054" s="146">
        <v>2372.29</v>
      </c>
      <c r="N6054" s="146">
        <v>0</v>
      </c>
      <c r="Y6054" s="32">
        <f t="shared" si="95"/>
        <v>3423.7799999999997</v>
      </c>
    </row>
    <row r="6055" spans="1:25" x14ac:dyDescent="0.25">
      <c r="A6055" s="83" t="s">
        <v>13722</v>
      </c>
      <c r="B6055" s="84" t="s">
        <v>6123</v>
      </c>
      <c r="C6055" s="19">
        <v>55341.599999999999</v>
      </c>
      <c r="D6055" s="19">
        <v>1051.49</v>
      </c>
      <c r="E6055" s="19">
        <v>0</v>
      </c>
      <c r="F6055" s="19">
        <v>1051.49</v>
      </c>
      <c r="G6055" s="19">
        <v>0</v>
      </c>
      <c r="H6055" s="85">
        <v>174291</v>
      </c>
      <c r="I6055" s="85">
        <v>3311.53</v>
      </c>
      <c r="J6055" s="85">
        <v>4205.96</v>
      </c>
      <c r="K6055" s="85">
        <v>-894.43</v>
      </c>
      <c r="L6055" s="146">
        <v>827.88</v>
      </c>
      <c r="M6055" s="146">
        <v>0</v>
      </c>
      <c r="N6055" s="146">
        <v>66.55</v>
      </c>
      <c r="Y6055" s="32">
        <f t="shared" si="95"/>
        <v>1892.18</v>
      </c>
    </row>
    <row r="6056" spans="1:25" x14ac:dyDescent="0.25">
      <c r="A6056" s="83" t="s">
        <v>13723</v>
      </c>
      <c r="B6056" s="84" t="s">
        <v>6124</v>
      </c>
      <c r="C6056" s="19">
        <v>99588.19</v>
      </c>
      <c r="D6056" s="19">
        <v>1892.18</v>
      </c>
      <c r="E6056" s="19">
        <v>0</v>
      </c>
      <c r="F6056" s="19">
        <v>1892.18</v>
      </c>
      <c r="G6056" s="19">
        <v>0</v>
      </c>
      <c r="H6056" s="85">
        <v>388966.37</v>
      </c>
      <c r="I6056" s="85">
        <v>7390.36</v>
      </c>
      <c r="J6056" s="85">
        <v>7568.7</v>
      </c>
      <c r="K6056" s="85">
        <v>-178.34</v>
      </c>
      <c r="L6056" s="146">
        <v>1847.59</v>
      </c>
      <c r="M6056" s="146">
        <v>1669.25</v>
      </c>
      <c r="N6056" s="146">
        <v>0</v>
      </c>
      <c r="Y6056" s="32">
        <f t="shared" si="95"/>
        <v>1856.63</v>
      </c>
    </row>
    <row r="6057" spans="1:25" x14ac:dyDescent="0.25">
      <c r="A6057" s="83" t="s">
        <v>13724</v>
      </c>
      <c r="B6057" s="84" t="s">
        <v>6125</v>
      </c>
      <c r="C6057" s="19">
        <v>9861.84</v>
      </c>
      <c r="D6057" s="19">
        <v>187.38</v>
      </c>
      <c r="E6057" s="19">
        <v>0</v>
      </c>
      <c r="F6057" s="19">
        <v>187.38</v>
      </c>
      <c r="G6057" s="19">
        <v>0</v>
      </c>
      <c r="H6057" s="85">
        <v>36909.67</v>
      </c>
      <c r="I6057" s="85">
        <v>701.28</v>
      </c>
      <c r="J6057" s="85">
        <v>749.5</v>
      </c>
      <c r="K6057" s="85">
        <v>-48.22</v>
      </c>
      <c r="L6057" s="146">
        <v>175.32</v>
      </c>
      <c r="M6057" s="146">
        <v>127.1</v>
      </c>
      <c r="N6057" s="146">
        <v>0</v>
      </c>
      <c r="Y6057" s="32">
        <f t="shared" si="95"/>
        <v>406.03999999999996</v>
      </c>
    </row>
    <row r="6058" spans="1:25" x14ac:dyDescent="0.25">
      <c r="A6058" s="83" t="s">
        <v>13725</v>
      </c>
      <c r="B6058" s="84" t="s">
        <v>6126</v>
      </c>
      <c r="C6058" s="19">
        <v>14680.75</v>
      </c>
      <c r="D6058" s="19">
        <v>278.94</v>
      </c>
      <c r="E6058" s="19">
        <v>0</v>
      </c>
      <c r="F6058" s="19">
        <v>278.94</v>
      </c>
      <c r="G6058" s="19">
        <v>0</v>
      </c>
      <c r="H6058" s="85">
        <v>31788.41</v>
      </c>
      <c r="I6058" s="85">
        <v>603.98</v>
      </c>
      <c r="J6058" s="85">
        <v>1115.74</v>
      </c>
      <c r="K6058" s="85">
        <v>-511.76</v>
      </c>
      <c r="L6058" s="146">
        <v>151</v>
      </c>
      <c r="M6058" s="146">
        <v>0</v>
      </c>
      <c r="N6058" s="146">
        <v>360.76</v>
      </c>
      <c r="Y6058" s="32">
        <f t="shared" si="95"/>
        <v>349.74</v>
      </c>
    </row>
    <row r="6059" spans="1:25" x14ac:dyDescent="0.25">
      <c r="A6059" s="83" t="s">
        <v>13726</v>
      </c>
      <c r="B6059" s="84" t="s">
        <v>6127</v>
      </c>
      <c r="C6059" s="19">
        <v>18407.36</v>
      </c>
      <c r="D6059" s="19">
        <v>349.74</v>
      </c>
      <c r="E6059" s="19">
        <v>0</v>
      </c>
      <c r="F6059" s="19">
        <v>349.74</v>
      </c>
      <c r="G6059" s="19">
        <v>0</v>
      </c>
      <c r="H6059" s="85">
        <v>83391.45</v>
      </c>
      <c r="I6059" s="85">
        <v>1584.44</v>
      </c>
      <c r="J6059" s="85">
        <v>1398.96</v>
      </c>
      <c r="K6059" s="85">
        <v>185.48</v>
      </c>
      <c r="L6059" s="146">
        <v>396.11</v>
      </c>
      <c r="M6059" s="146">
        <v>581.59</v>
      </c>
      <c r="N6059" s="146">
        <v>0</v>
      </c>
      <c r="Y6059" s="32">
        <f t="shared" si="95"/>
        <v>962.8900000000001</v>
      </c>
    </row>
    <row r="6060" spans="1:25" x14ac:dyDescent="0.25">
      <c r="A6060" s="83" t="s">
        <v>13727</v>
      </c>
      <c r="B6060" s="84" t="s">
        <v>6128</v>
      </c>
      <c r="C6060" s="19">
        <v>20068.560000000001</v>
      </c>
      <c r="D6060" s="19">
        <v>381.3</v>
      </c>
      <c r="E6060" s="19">
        <v>0</v>
      </c>
      <c r="F6060" s="19">
        <v>381.3</v>
      </c>
      <c r="G6060" s="19">
        <v>0</v>
      </c>
      <c r="H6060" s="85">
        <v>57765.919999999998</v>
      </c>
      <c r="I6060" s="85">
        <v>1097.55</v>
      </c>
      <c r="J6060" s="85">
        <v>1525.21</v>
      </c>
      <c r="K6060" s="85">
        <v>-427.66</v>
      </c>
      <c r="L6060" s="146">
        <v>274.39</v>
      </c>
      <c r="M6060" s="146">
        <v>0</v>
      </c>
      <c r="N6060" s="146">
        <v>153.27000000000001</v>
      </c>
      <c r="Y6060" s="32">
        <f t="shared" si="95"/>
        <v>4245.87</v>
      </c>
    </row>
    <row r="6061" spans="1:25" x14ac:dyDescent="0.25">
      <c r="A6061" s="83" t="s">
        <v>13728</v>
      </c>
      <c r="B6061" s="84" t="s">
        <v>6129</v>
      </c>
      <c r="C6061" s="19">
        <v>223466.66</v>
      </c>
      <c r="D6061" s="19">
        <v>4245.87</v>
      </c>
      <c r="E6061" s="19">
        <v>0</v>
      </c>
      <c r="F6061" s="19">
        <v>4245.87</v>
      </c>
      <c r="G6061" s="19">
        <v>0</v>
      </c>
      <c r="H6061" s="85">
        <v>858993.69</v>
      </c>
      <c r="I6061" s="85">
        <v>16320.88</v>
      </c>
      <c r="J6061" s="85">
        <v>16983.47</v>
      </c>
      <c r="K6061" s="85">
        <v>-662.59</v>
      </c>
      <c r="L6061" s="146">
        <v>4080.22</v>
      </c>
      <c r="M6061" s="146">
        <v>3417.63</v>
      </c>
      <c r="N6061" s="146">
        <v>0</v>
      </c>
      <c r="Y6061" s="32">
        <f t="shared" si="95"/>
        <v>3509.31</v>
      </c>
    </row>
    <row r="6062" spans="1:25" x14ac:dyDescent="0.25">
      <c r="A6062" s="83" t="s">
        <v>13729</v>
      </c>
      <c r="B6062" s="84" t="s">
        <v>6130</v>
      </c>
      <c r="C6062" s="19">
        <v>4825.1499999999996</v>
      </c>
      <c r="D6062" s="19">
        <v>91.68</v>
      </c>
      <c r="E6062" s="19">
        <v>0</v>
      </c>
      <c r="F6062" s="19">
        <v>91.68</v>
      </c>
      <c r="G6062" s="19">
        <v>0</v>
      </c>
      <c r="H6062" s="85">
        <v>17544.47</v>
      </c>
      <c r="I6062" s="85">
        <v>333.34</v>
      </c>
      <c r="J6062" s="85">
        <v>366.71</v>
      </c>
      <c r="K6062" s="85">
        <v>-33.369999999999997</v>
      </c>
      <c r="L6062" s="146">
        <v>83.34</v>
      </c>
      <c r="M6062" s="146">
        <v>49.97</v>
      </c>
      <c r="N6062" s="146">
        <v>0</v>
      </c>
      <c r="Y6062" s="32">
        <f t="shared" si="95"/>
        <v>635.22</v>
      </c>
    </row>
    <row r="6063" spans="1:25" x14ac:dyDescent="0.25">
      <c r="A6063" s="83" t="s">
        <v>13730</v>
      </c>
      <c r="B6063" s="84" t="s">
        <v>6131</v>
      </c>
      <c r="C6063" s="19">
        <v>30802.31</v>
      </c>
      <c r="D6063" s="19">
        <v>585.25</v>
      </c>
      <c r="E6063" s="19">
        <v>0</v>
      </c>
      <c r="F6063" s="19">
        <v>585.25</v>
      </c>
      <c r="G6063" s="19">
        <v>0</v>
      </c>
      <c r="H6063" s="85">
        <v>99435.3</v>
      </c>
      <c r="I6063" s="85">
        <v>1889.27</v>
      </c>
      <c r="J6063" s="85">
        <v>2340.98</v>
      </c>
      <c r="K6063" s="85">
        <v>-451.71</v>
      </c>
      <c r="L6063" s="146">
        <v>472.32</v>
      </c>
      <c r="M6063" s="146">
        <v>20.61</v>
      </c>
      <c r="N6063" s="146">
        <v>0</v>
      </c>
      <c r="Y6063" s="32">
        <f t="shared" si="95"/>
        <v>1205.74</v>
      </c>
    </row>
    <row r="6064" spans="1:25" x14ac:dyDescent="0.25">
      <c r="A6064" s="83" t="s">
        <v>13731</v>
      </c>
      <c r="B6064" s="84" t="s">
        <v>6132</v>
      </c>
      <c r="C6064" s="19">
        <v>62375.02</v>
      </c>
      <c r="D6064" s="19">
        <v>1185.1300000000001</v>
      </c>
      <c r="E6064" s="19">
        <v>0</v>
      </c>
      <c r="F6064" s="19">
        <v>1185.1300000000001</v>
      </c>
      <c r="G6064" s="19">
        <v>0</v>
      </c>
      <c r="H6064" s="85">
        <v>243190.33</v>
      </c>
      <c r="I6064" s="85">
        <v>4620.62</v>
      </c>
      <c r="J6064" s="85">
        <v>4740.5</v>
      </c>
      <c r="K6064" s="85">
        <v>-119.88</v>
      </c>
      <c r="L6064" s="146">
        <v>1155.1600000000001</v>
      </c>
      <c r="M6064" s="146">
        <v>1035.28</v>
      </c>
      <c r="N6064" s="146">
        <v>0</v>
      </c>
      <c r="Y6064" s="32">
        <f t="shared" si="95"/>
        <v>2357.12</v>
      </c>
    </row>
    <row r="6065" spans="1:25" x14ac:dyDescent="0.25">
      <c r="A6065" s="83" t="s">
        <v>13732</v>
      </c>
      <c r="B6065" s="84" t="s">
        <v>6133</v>
      </c>
      <c r="C6065" s="19">
        <v>69570.460000000006</v>
      </c>
      <c r="D6065" s="19">
        <v>1321.84</v>
      </c>
      <c r="E6065" s="19">
        <v>0</v>
      </c>
      <c r="F6065" s="19">
        <v>1321.84</v>
      </c>
      <c r="G6065" s="19">
        <v>0</v>
      </c>
      <c r="H6065" s="85">
        <v>238370.81</v>
      </c>
      <c r="I6065" s="85">
        <v>4529.05</v>
      </c>
      <c r="J6065" s="85">
        <v>5287.36</v>
      </c>
      <c r="K6065" s="85">
        <v>-758.31</v>
      </c>
      <c r="L6065" s="146">
        <v>1132.26</v>
      </c>
      <c r="M6065" s="146">
        <v>373.95</v>
      </c>
      <c r="N6065" s="146">
        <v>0</v>
      </c>
      <c r="Y6065" s="32">
        <f t="shared" si="95"/>
        <v>561.29999999999995</v>
      </c>
    </row>
    <row r="6066" spans="1:25" x14ac:dyDescent="0.25">
      <c r="A6066" s="83" t="s">
        <v>13733</v>
      </c>
      <c r="B6066" s="84" t="s">
        <v>6134</v>
      </c>
      <c r="C6066" s="19">
        <v>9860.4</v>
      </c>
      <c r="D6066" s="19">
        <v>187.35</v>
      </c>
      <c r="E6066" s="19">
        <v>0</v>
      </c>
      <c r="F6066" s="19">
        <v>187.35</v>
      </c>
      <c r="G6066" s="19">
        <v>0</v>
      </c>
      <c r="H6066" s="85">
        <v>39679.4</v>
      </c>
      <c r="I6066" s="85">
        <v>753.91</v>
      </c>
      <c r="J6066" s="85">
        <v>749.39</v>
      </c>
      <c r="K6066" s="85">
        <v>4.5199999999999996</v>
      </c>
      <c r="L6066" s="146">
        <v>188.48</v>
      </c>
      <c r="M6066" s="146">
        <v>193</v>
      </c>
      <c r="N6066" s="146">
        <v>0</v>
      </c>
      <c r="Y6066" s="32">
        <f t="shared" si="95"/>
        <v>951.03</v>
      </c>
    </row>
    <row r="6067" spans="1:25" x14ac:dyDescent="0.25">
      <c r="A6067" s="83" t="s">
        <v>13734</v>
      </c>
      <c r="B6067" s="84" t="s">
        <v>6135</v>
      </c>
      <c r="C6067" s="19">
        <v>39896.06</v>
      </c>
      <c r="D6067" s="19">
        <v>758.03</v>
      </c>
      <c r="E6067" s="19">
        <v>0</v>
      </c>
      <c r="F6067" s="19">
        <v>758.03</v>
      </c>
      <c r="G6067" s="19">
        <v>0</v>
      </c>
      <c r="H6067" s="85">
        <v>142712.31</v>
      </c>
      <c r="I6067" s="85">
        <v>2711.53</v>
      </c>
      <c r="J6067" s="85">
        <v>3032.1</v>
      </c>
      <c r="K6067" s="85">
        <v>-320.57</v>
      </c>
      <c r="L6067" s="146">
        <v>677.88</v>
      </c>
      <c r="M6067" s="146">
        <v>357.31</v>
      </c>
      <c r="N6067" s="146">
        <v>0</v>
      </c>
      <c r="Y6067" s="32">
        <f t="shared" si="95"/>
        <v>883.31</v>
      </c>
    </row>
    <row r="6068" spans="1:25" x14ac:dyDescent="0.25">
      <c r="A6068" s="83" t="s">
        <v>13735</v>
      </c>
      <c r="B6068" s="84" t="s">
        <v>6136</v>
      </c>
      <c r="C6068" s="19">
        <v>27684.06</v>
      </c>
      <c r="D6068" s="19">
        <v>526</v>
      </c>
      <c r="E6068" s="19">
        <v>0</v>
      </c>
      <c r="F6068" s="19">
        <v>526</v>
      </c>
      <c r="G6068" s="19">
        <v>0</v>
      </c>
      <c r="H6068" s="85">
        <v>107260.68</v>
      </c>
      <c r="I6068" s="85">
        <v>2037.95</v>
      </c>
      <c r="J6068" s="85">
        <v>2103.9899999999998</v>
      </c>
      <c r="K6068" s="85">
        <v>-66.040000000000006</v>
      </c>
      <c r="L6068" s="146">
        <v>509.49</v>
      </c>
      <c r="M6068" s="146">
        <v>443.45</v>
      </c>
      <c r="N6068" s="146">
        <v>0</v>
      </c>
      <c r="Y6068" s="32">
        <f t="shared" si="95"/>
        <v>2351.7999999999997</v>
      </c>
    </row>
    <row r="6069" spans="1:25" x14ac:dyDescent="0.25">
      <c r="A6069" s="83" t="s">
        <v>13736</v>
      </c>
      <c r="B6069" s="84" t="s">
        <v>6137</v>
      </c>
      <c r="C6069" s="19">
        <v>100439.59</v>
      </c>
      <c r="D6069" s="19">
        <v>1908.35</v>
      </c>
      <c r="E6069" s="19">
        <v>0</v>
      </c>
      <c r="F6069" s="19">
        <v>1908.35</v>
      </c>
      <c r="G6069" s="19">
        <v>0</v>
      </c>
      <c r="H6069" s="85">
        <v>392428.93</v>
      </c>
      <c r="I6069" s="85">
        <v>7456.15</v>
      </c>
      <c r="J6069" s="85">
        <v>7633.41</v>
      </c>
      <c r="K6069" s="85">
        <v>-177.26</v>
      </c>
      <c r="L6069" s="146">
        <v>1864.04</v>
      </c>
      <c r="M6069" s="146">
        <v>1686.78</v>
      </c>
      <c r="N6069" s="146">
        <v>0</v>
      </c>
      <c r="Y6069" s="32">
        <f t="shared" si="95"/>
        <v>3020.08</v>
      </c>
    </row>
    <row r="6070" spans="1:25" x14ac:dyDescent="0.25">
      <c r="A6070" s="83" t="s">
        <v>13737</v>
      </c>
      <c r="B6070" s="84" t="s">
        <v>6138</v>
      </c>
      <c r="C6070" s="19">
        <v>70173.86</v>
      </c>
      <c r="D6070" s="19">
        <v>1333.3</v>
      </c>
      <c r="E6070" s="19">
        <v>0</v>
      </c>
      <c r="F6070" s="19">
        <v>1333.3</v>
      </c>
      <c r="G6070" s="19">
        <v>0</v>
      </c>
      <c r="H6070" s="85">
        <v>320056.03000000003</v>
      </c>
      <c r="I6070" s="85">
        <v>6081.06</v>
      </c>
      <c r="J6070" s="85">
        <v>5333.21</v>
      </c>
      <c r="K6070" s="85">
        <v>747.85</v>
      </c>
      <c r="L6070" s="146">
        <v>1520.27</v>
      </c>
      <c r="M6070" s="146">
        <v>2268.12</v>
      </c>
      <c r="N6070" s="146">
        <v>0</v>
      </c>
      <c r="Y6070" s="32">
        <f t="shared" si="95"/>
        <v>2509.8399999999997</v>
      </c>
    </row>
    <row r="6071" spans="1:25" x14ac:dyDescent="0.25">
      <c r="A6071" s="83" t="s">
        <v>13738</v>
      </c>
      <c r="B6071" s="84" t="s">
        <v>6139</v>
      </c>
      <c r="C6071" s="19">
        <v>12722.28</v>
      </c>
      <c r="D6071" s="19">
        <v>241.72</v>
      </c>
      <c r="E6071" s="19">
        <v>0</v>
      </c>
      <c r="F6071" s="19">
        <v>241.72</v>
      </c>
      <c r="G6071" s="19">
        <v>0</v>
      </c>
      <c r="H6071" s="85">
        <v>52663.519999999997</v>
      </c>
      <c r="I6071" s="85">
        <v>1000.61</v>
      </c>
      <c r="J6071" s="85">
        <v>966.89</v>
      </c>
      <c r="K6071" s="85">
        <v>33.72</v>
      </c>
      <c r="L6071" s="146">
        <v>250.15</v>
      </c>
      <c r="M6071" s="146">
        <v>283.87</v>
      </c>
      <c r="N6071" s="146">
        <v>0</v>
      </c>
      <c r="Y6071" s="32">
        <f t="shared" si="95"/>
        <v>3049.35</v>
      </c>
    </row>
    <row r="6072" spans="1:25" x14ac:dyDescent="0.25">
      <c r="A6072" s="83" t="s">
        <v>13739</v>
      </c>
      <c r="B6072" s="84" t="s">
        <v>6140</v>
      </c>
      <c r="C6072" s="19">
        <v>145551.54</v>
      </c>
      <c r="D6072" s="19">
        <v>2765.48</v>
      </c>
      <c r="E6072" s="19">
        <v>0</v>
      </c>
      <c r="F6072" s="19">
        <v>2765.48</v>
      </c>
      <c r="G6072" s="19">
        <v>0</v>
      </c>
      <c r="H6072" s="85">
        <v>584167.28</v>
      </c>
      <c r="I6072" s="85">
        <v>11099.18</v>
      </c>
      <c r="J6072" s="85">
        <v>11061.92</v>
      </c>
      <c r="K6072" s="85">
        <v>37.26</v>
      </c>
      <c r="L6072" s="146">
        <v>2774.8</v>
      </c>
      <c r="M6072" s="146">
        <v>2812.06</v>
      </c>
      <c r="N6072" s="146">
        <v>0</v>
      </c>
      <c r="Y6072" s="32">
        <f t="shared" si="95"/>
        <v>3298.33</v>
      </c>
    </row>
    <row r="6073" spans="1:25" x14ac:dyDescent="0.25">
      <c r="A6073" s="83" t="s">
        <v>13740</v>
      </c>
      <c r="B6073" s="84" t="s">
        <v>6141</v>
      </c>
      <c r="C6073" s="19">
        <v>25593.279999999999</v>
      </c>
      <c r="D6073" s="19">
        <v>486.27</v>
      </c>
      <c r="E6073" s="19">
        <v>0</v>
      </c>
      <c r="F6073" s="19">
        <v>486.27</v>
      </c>
      <c r="G6073" s="19">
        <v>0</v>
      </c>
      <c r="H6073" s="85">
        <v>102669.98</v>
      </c>
      <c r="I6073" s="85">
        <v>1950.73</v>
      </c>
      <c r="J6073" s="85">
        <v>1945.09</v>
      </c>
      <c r="K6073" s="85">
        <v>5.64</v>
      </c>
      <c r="L6073" s="146">
        <v>487.68</v>
      </c>
      <c r="M6073" s="146">
        <v>493.32</v>
      </c>
      <c r="N6073" s="146">
        <v>0</v>
      </c>
      <c r="Y6073" s="32">
        <f t="shared" si="95"/>
        <v>858.5</v>
      </c>
    </row>
    <row r="6074" spans="1:25" x14ac:dyDescent="0.25">
      <c r="A6074" s="83" t="s">
        <v>13741</v>
      </c>
      <c r="B6074" s="84" t="s">
        <v>6142</v>
      </c>
      <c r="C6074" s="19">
        <v>19219.75</v>
      </c>
      <c r="D6074" s="19">
        <v>365.18</v>
      </c>
      <c r="E6074" s="19">
        <v>0</v>
      </c>
      <c r="F6074" s="19">
        <v>365.18</v>
      </c>
      <c r="G6074" s="19">
        <v>0</v>
      </c>
      <c r="H6074" s="85">
        <v>82390.38</v>
      </c>
      <c r="I6074" s="85">
        <v>1565.42</v>
      </c>
      <c r="J6074" s="85">
        <v>1460.7</v>
      </c>
      <c r="K6074" s="85">
        <v>104.72</v>
      </c>
      <c r="L6074" s="146">
        <v>391.36</v>
      </c>
      <c r="M6074" s="146">
        <v>496.08</v>
      </c>
      <c r="N6074" s="146">
        <v>0</v>
      </c>
      <c r="Y6074" s="32">
        <f t="shared" si="95"/>
        <v>1087.05</v>
      </c>
    </row>
    <row r="6075" spans="1:25" x14ac:dyDescent="0.25">
      <c r="A6075" s="83" t="s">
        <v>13742</v>
      </c>
      <c r="B6075" s="84" t="s">
        <v>6143</v>
      </c>
      <c r="C6075" s="19">
        <v>31103.57</v>
      </c>
      <c r="D6075" s="19">
        <v>590.97</v>
      </c>
      <c r="E6075" s="19">
        <v>0</v>
      </c>
      <c r="F6075" s="19">
        <v>590.97</v>
      </c>
      <c r="G6075" s="19">
        <v>0</v>
      </c>
      <c r="H6075" s="85">
        <v>114274.58</v>
      </c>
      <c r="I6075" s="85">
        <v>2171.2199999999998</v>
      </c>
      <c r="J6075" s="85">
        <v>2363.87</v>
      </c>
      <c r="K6075" s="85">
        <v>-192.65</v>
      </c>
      <c r="L6075" s="146">
        <v>542.80999999999995</v>
      </c>
      <c r="M6075" s="146">
        <v>350.16</v>
      </c>
      <c r="N6075" s="146">
        <v>0</v>
      </c>
      <c r="Y6075" s="32">
        <f t="shared" si="95"/>
        <v>605.93000000000006</v>
      </c>
    </row>
    <row r="6076" spans="1:25" x14ac:dyDescent="0.25">
      <c r="A6076" s="83" t="s">
        <v>13743</v>
      </c>
      <c r="B6076" s="84" t="s">
        <v>6144</v>
      </c>
      <c r="C6076" s="19">
        <v>13461.3</v>
      </c>
      <c r="D6076" s="19">
        <v>255.77</v>
      </c>
      <c r="E6076" s="19">
        <v>0</v>
      </c>
      <c r="F6076" s="19">
        <v>255.77</v>
      </c>
      <c r="G6076" s="19">
        <v>0</v>
      </c>
      <c r="H6076" s="85">
        <v>62710.55</v>
      </c>
      <c r="I6076" s="85">
        <v>1191.5</v>
      </c>
      <c r="J6076" s="85">
        <v>1023.06</v>
      </c>
      <c r="K6076" s="85">
        <v>168.44</v>
      </c>
      <c r="L6076" s="146">
        <v>297.88</v>
      </c>
      <c r="M6076" s="146">
        <v>466.32</v>
      </c>
      <c r="N6076" s="146">
        <v>0</v>
      </c>
      <c r="Y6076" s="32">
        <f t="shared" si="95"/>
        <v>1231.74</v>
      </c>
    </row>
    <row r="6077" spans="1:25" x14ac:dyDescent="0.25">
      <c r="A6077" s="83" t="s">
        <v>13744</v>
      </c>
      <c r="B6077" s="84" t="s">
        <v>6145</v>
      </c>
      <c r="C6077" s="19">
        <v>40285.19</v>
      </c>
      <c r="D6077" s="19">
        <v>765.42</v>
      </c>
      <c r="E6077" s="19">
        <v>0</v>
      </c>
      <c r="F6077" s="19">
        <v>765.42</v>
      </c>
      <c r="G6077" s="19">
        <v>0</v>
      </c>
      <c r="H6077" s="85">
        <v>165703.46</v>
      </c>
      <c r="I6077" s="85">
        <v>3148.37</v>
      </c>
      <c r="J6077" s="85">
        <v>3061.67</v>
      </c>
      <c r="K6077" s="85">
        <v>86.7</v>
      </c>
      <c r="L6077" s="146">
        <v>787.09</v>
      </c>
      <c r="M6077" s="146">
        <v>873.79</v>
      </c>
      <c r="N6077" s="146">
        <v>0</v>
      </c>
      <c r="Y6077" s="32">
        <f t="shared" si="95"/>
        <v>946.18</v>
      </c>
    </row>
    <row r="6078" spans="1:25" x14ac:dyDescent="0.25">
      <c r="A6078" s="83" t="s">
        <v>13745</v>
      </c>
      <c r="B6078" s="84" t="s">
        <v>6146</v>
      </c>
      <c r="C6078" s="19">
        <v>3810.13</v>
      </c>
      <c r="D6078" s="19">
        <v>72.39</v>
      </c>
      <c r="E6078" s="19">
        <v>0</v>
      </c>
      <c r="F6078" s="19">
        <v>72.39</v>
      </c>
      <c r="G6078" s="19">
        <v>0</v>
      </c>
      <c r="H6078" s="85">
        <v>14326.59</v>
      </c>
      <c r="I6078" s="85">
        <v>272.20999999999998</v>
      </c>
      <c r="J6078" s="85">
        <v>289.57</v>
      </c>
      <c r="K6078" s="85">
        <v>-17.36</v>
      </c>
      <c r="L6078" s="146">
        <v>68.05</v>
      </c>
      <c r="M6078" s="146">
        <v>50.69</v>
      </c>
      <c r="N6078" s="146">
        <v>0</v>
      </c>
      <c r="Y6078" s="32">
        <f t="shared" si="95"/>
        <v>847.81</v>
      </c>
    </row>
    <row r="6079" spans="1:25" x14ac:dyDescent="0.25">
      <c r="A6079" s="83" t="s">
        <v>13746</v>
      </c>
      <c r="B6079" s="84" t="s">
        <v>6147</v>
      </c>
      <c r="C6079" s="19">
        <v>41953.41</v>
      </c>
      <c r="D6079" s="19">
        <v>797.12</v>
      </c>
      <c r="E6079" s="19">
        <v>0</v>
      </c>
      <c r="F6079" s="19">
        <v>797.12</v>
      </c>
      <c r="G6079" s="19">
        <v>0</v>
      </c>
      <c r="H6079" s="85">
        <v>162473.23000000001</v>
      </c>
      <c r="I6079" s="85">
        <v>3086.99</v>
      </c>
      <c r="J6079" s="85">
        <v>3188.46</v>
      </c>
      <c r="K6079" s="85">
        <v>-101.47</v>
      </c>
      <c r="L6079" s="146">
        <v>771.75</v>
      </c>
      <c r="M6079" s="146">
        <v>670.28</v>
      </c>
      <c r="N6079" s="146">
        <v>0</v>
      </c>
      <c r="Y6079" s="32">
        <f t="shared" si="95"/>
        <v>1485.63</v>
      </c>
    </row>
    <row r="6080" spans="1:25" x14ac:dyDescent="0.25">
      <c r="A6080" s="83" t="s">
        <v>13747</v>
      </c>
      <c r="B6080" s="84" t="s">
        <v>6148</v>
      </c>
      <c r="C6080" s="19">
        <v>42913.29</v>
      </c>
      <c r="D6080" s="19">
        <v>815.35</v>
      </c>
      <c r="E6080" s="19">
        <v>0</v>
      </c>
      <c r="F6080" s="19">
        <v>815.35</v>
      </c>
      <c r="G6080" s="19">
        <v>0</v>
      </c>
      <c r="H6080" s="85">
        <v>105638.21</v>
      </c>
      <c r="I6080" s="85">
        <v>2007.13</v>
      </c>
      <c r="J6080" s="85">
        <v>3261.41</v>
      </c>
      <c r="K6080" s="85">
        <v>-1254.28</v>
      </c>
      <c r="L6080" s="146">
        <v>501.78</v>
      </c>
      <c r="M6080" s="146">
        <v>0</v>
      </c>
      <c r="N6080" s="146">
        <v>752.5</v>
      </c>
      <c r="Y6080" s="32">
        <f t="shared" si="95"/>
        <v>274.33999999999997</v>
      </c>
    </row>
    <row r="6081" spans="1:25" x14ac:dyDescent="0.25">
      <c r="A6081" s="83" t="s">
        <v>13748</v>
      </c>
      <c r="B6081" s="84" t="s">
        <v>6149</v>
      </c>
      <c r="C6081" s="19">
        <v>14438.98</v>
      </c>
      <c r="D6081" s="19">
        <v>274.33999999999997</v>
      </c>
      <c r="E6081" s="19">
        <v>0</v>
      </c>
      <c r="F6081" s="19">
        <v>274.33999999999997</v>
      </c>
      <c r="G6081" s="19">
        <v>0</v>
      </c>
      <c r="H6081" s="85">
        <v>42299.56</v>
      </c>
      <c r="I6081" s="85">
        <v>803.69</v>
      </c>
      <c r="J6081" s="85">
        <v>1097.3599999999999</v>
      </c>
      <c r="K6081" s="85">
        <v>-293.67</v>
      </c>
      <c r="L6081" s="146">
        <v>200.92</v>
      </c>
      <c r="M6081" s="146">
        <v>0</v>
      </c>
      <c r="N6081" s="146">
        <v>92.75</v>
      </c>
      <c r="Y6081" s="32">
        <f t="shared" si="95"/>
        <v>193.44</v>
      </c>
    </row>
    <row r="6082" spans="1:25" x14ac:dyDescent="0.25">
      <c r="A6082" s="83" t="s">
        <v>13749</v>
      </c>
      <c r="B6082" s="84" t="s">
        <v>6150</v>
      </c>
      <c r="C6082" s="19">
        <v>10181.01</v>
      </c>
      <c r="D6082" s="19">
        <v>193.44</v>
      </c>
      <c r="E6082" s="19">
        <v>0</v>
      </c>
      <c r="F6082" s="19">
        <v>193.44</v>
      </c>
      <c r="G6082" s="19">
        <v>0</v>
      </c>
      <c r="H6082" s="85">
        <v>33367.69</v>
      </c>
      <c r="I6082" s="85">
        <v>633.99</v>
      </c>
      <c r="J6082" s="85">
        <v>773.76</v>
      </c>
      <c r="K6082" s="85">
        <v>-139.77000000000001</v>
      </c>
      <c r="L6082" s="146">
        <v>158.5</v>
      </c>
      <c r="M6082" s="146">
        <v>18.73</v>
      </c>
      <c r="N6082" s="146">
        <v>0</v>
      </c>
      <c r="Y6082" s="32">
        <f t="shared" si="95"/>
        <v>76.86</v>
      </c>
    </row>
    <row r="6083" spans="1:25" x14ac:dyDescent="0.25">
      <c r="A6083" s="83" t="s">
        <v>13750</v>
      </c>
      <c r="B6083" s="84" t="s">
        <v>6151</v>
      </c>
      <c r="C6083" s="19">
        <v>3059.26</v>
      </c>
      <c r="D6083" s="19">
        <v>58.13</v>
      </c>
      <c r="E6083" s="19">
        <v>0</v>
      </c>
      <c r="F6083" s="19">
        <v>58.13</v>
      </c>
      <c r="G6083" s="19">
        <v>0</v>
      </c>
      <c r="H6083" s="85">
        <v>4369.93</v>
      </c>
      <c r="I6083" s="85">
        <v>83.03</v>
      </c>
      <c r="J6083" s="85">
        <v>232.5</v>
      </c>
      <c r="K6083" s="85">
        <v>-149.47</v>
      </c>
      <c r="L6083" s="146">
        <v>20.76</v>
      </c>
      <c r="M6083" s="146">
        <v>0</v>
      </c>
      <c r="N6083" s="146">
        <v>128.71</v>
      </c>
      <c r="Y6083" s="32">
        <f t="shared" si="95"/>
        <v>71254.25</v>
      </c>
    </row>
    <row r="6084" spans="1:25" x14ac:dyDescent="0.25">
      <c r="A6084" s="83" t="s">
        <v>13751</v>
      </c>
      <c r="B6084" s="84" t="s">
        <v>6152</v>
      </c>
      <c r="C6084" s="19">
        <v>3750223.56</v>
      </c>
      <c r="D6084" s="19">
        <v>71254.25</v>
      </c>
      <c r="E6084" s="19">
        <v>0</v>
      </c>
      <c r="F6084" s="19">
        <v>71254.25</v>
      </c>
      <c r="G6084" s="19">
        <v>0</v>
      </c>
      <c r="H6084" s="85">
        <v>17504744.52</v>
      </c>
      <c r="I6084" s="85">
        <v>332590.15000000002</v>
      </c>
      <c r="J6084" s="85">
        <v>285016.99</v>
      </c>
      <c r="K6084" s="85">
        <v>47573.16</v>
      </c>
      <c r="L6084" s="146">
        <v>83147.539999999994</v>
      </c>
      <c r="M6084" s="146">
        <v>130720.7</v>
      </c>
      <c r="N6084" s="146">
        <v>0</v>
      </c>
      <c r="Y6084" s="32">
        <f t="shared" si="95"/>
        <v>131629.63</v>
      </c>
    </row>
    <row r="6085" spans="1:25" x14ac:dyDescent="0.25">
      <c r="A6085" s="83" t="s">
        <v>13752</v>
      </c>
      <c r="B6085" s="84" t="s">
        <v>6153</v>
      </c>
      <c r="C6085" s="19">
        <v>47838.1</v>
      </c>
      <c r="D6085" s="19">
        <v>908.93</v>
      </c>
      <c r="E6085" s="19">
        <v>0</v>
      </c>
      <c r="F6085" s="19">
        <v>908.93</v>
      </c>
      <c r="G6085" s="19">
        <v>0</v>
      </c>
      <c r="H6085" s="85">
        <v>188422.73</v>
      </c>
      <c r="I6085" s="85">
        <v>3580.03</v>
      </c>
      <c r="J6085" s="85">
        <v>3635.7</v>
      </c>
      <c r="K6085" s="85">
        <v>-55.67</v>
      </c>
      <c r="L6085" s="146">
        <v>895.01</v>
      </c>
      <c r="M6085" s="146">
        <v>839.34</v>
      </c>
      <c r="N6085" s="146">
        <v>0</v>
      </c>
      <c r="Y6085" s="32">
        <f t="shared" si="95"/>
        <v>1234.4100000000001</v>
      </c>
    </row>
    <row r="6086" spans="1:25" x14ac:dyDescent="0.25">
      <c r="A6086" s="83" t="s">
        <v>13753</v>
      </c>
      <c r="B6086" s="84" t="s">
        <v>6154</v>
      </c>
      <c r="C6086" s="19">
        <v>20792.86</v>
      </c>
      <c r="D6086" s="19">
        <v>395.07</v>
      </c>
      <c r="E6086" s="19">
        <v>0</v>
      </c>
      <c r="F6086" s="19">
        <v>395.07</v>
      </c>
      <c r="G6086" s="19">
        <v>0</v>
      </c>
      <c r="H6086" s="85">
        <v>77162.58</v>
      </c>
      <c r="I6086" s="85">
        <v>1466.09</v>
      </c>
      <c r="J6086" s="85">
        <v>1580.26</v>
      </c>
      <c r="K6086" s="85">
        <v>-114.17</v>
      </c>
      <c r="L6086" s="146">
        <v>366.52</v>
      </c>
      <c r="M6086" s="146">
        <v>252.35</v>
      </c>
      <c r="N6086" s="146">
        <v>0</v>
      </c>
      <c r="Y6086" s="32">
        <f t="shared" si="95"/>
        <v>1890.78</v>
      </c>
    </row>
    <row r="6087" spans="1:25" x14ac:dyDescent="0.25">
      <c r="A6087" s="83" t="s">
        <v>13754</v>
      </c>
      <c r="B6087" s="84" t="s">
        <v>6155</v>
      </c>
      <c r="C6087" s="19">
        <v>86233.07</v>
      </c>
      <c r="D6087" s="19">
        <v>1638.43</v>
      </c>
      <c r="E6087" s="19">
        <v>0</v>
      </c>
      <c r="F6087" s="19">
        <v>1638.43</v>
      </c>
      <c r="G6087" s="19">
        <v>0</v>
      </c>
      <c r="H6087" s="85">
        <v>319607.34000000003</v>
      </c>
      <c r="I6087" s="85">
        <v>6072.54</v>
      </c>
      <c r="J6087" s="85">
        <v>6553.71</v>
      </c>
      <c r="K6087" s="85">
        <v>-481.17</v>
      </c>
      <c r="L6087" s="146">
        <v>1518.14</v>
      </c>
      <c r="M6087" s="146">
        <v>1036.97</v>
      </c>
      <c r="N6087" s="146">
        <v>0</v>
      </c>
      <c r="Y6087" s="32">
        <f t="shared" si="95"/>
        <v>2201.65</v>
      </c>
    </row>
    <row r="6088" spans="1:25" x14ac:dyDescent="0.25">
      <c r="A6088" s="83" t="s">
        <v>13755</v>
      </c>
      <c r="B6088" s="84" t="s">
        <v>6156</v>
      </c>
      <c r="C6088" s="19">
        <v>61298.91</v>
      </c>
      <c r="D6088" s="19">
        <v>1164.68</v>
      </c>
      <c r="E6088" s="19">
        <v>0</v>
      </c>
      <c r="F6088" s="19">
        <v>1164.68</v>
      </c>
      <c r="G6088" s="19">
        <v>0</v>
      </c>
      <c r="H6088" s="85">
        <v>238965.31</v>
      </c>
      <c r="I6088" s="85">
        <v>4540.34</v>
      </c>
      <c r="J6088" s="85">
        <v>4658.72</v>
      </c>
      <c r="K6088" s="85">
        <v>-118.38</v>
      </c>
      <c r="L6088" s="146">
        <v>1135.0899999999999</v>
      </c>
      <c r="M6088" s="146">
        <v>1016.71</v>
      </c>
      <c r="N6088" s="146">
        <v>0</v>
      </c>
      <c r="Y6088" s="32">
        <f t="shared" si="95"/>
        <v>1516.96</v>
      </c>
    </row>
    <row r="6089" spans="1:25" x14ac:dyDescent="0.25">
      <c r="A6089" s="83" t="s">
        <v>13756</v>
      </c>
      <c r="B6089" s="84" t="s">
        <v>6157</v>
      </c>
      <c r="C6089" s="19">
        <v>26328.77</v>
      </c>
      <c r="D6089" s="19">
        <v>500.25</v>
      </c>
      <c r="E6089" s="19">
        <v>0</v>
      </c>
      <c r="F6089" s="19">
        <v>500.25</v>
      </c>
      <c r="G6089" s="19">
        <v>0</v>
      </c>
      <c r="H6089" s="85">
        <v>93330.42</v>
      </c>
      <c r="I6089" s="85">
        <v>1773.28</v>
      </c>
      <c r="J6089" s="85">
        <v>2000.99</v>
      </c>
      <c r="K6089" s="85">
        <v>-227.71</v>
      </c>
      <c r="L6089" s="146">
        <v>443.32</v>
      </c>
      <c r="M6089" s="146">
        <v>215.61</v>
      </c>
      <c r="N6089" s="146">
        <v>0</v>
      </c>
      <c r="Y6089" s="32">
        <f t="shared" si="95"/>
        <v>4779.57</v>
      </c>
    </row>
    <row r="6090" spans="1:25" x14ac:dyDescent="0.25">
      <c r="A6090" s="83" t="s">
        <v>13757</v>
      </c>
      <c r="B6090" s="84" t="s">
        <v>6158</v>
      </c>
      <c r="C6090" s="19">
        <v>240208.31</v>
      </c>
      <c r="D6090" s="19">
        <v>4563.96</v>
      </c>
      <c r="E6090" s="19">
        <v>0</v>
      </c>
      <c r="F6090" s="19">
        <v>4563.96</v>
      </c>
      <c r="G6090" s="19">
        <v>0</v>
      </c>
      <c r="H6090" s="85">
        <v>896520.31</v>
      </c>
      <c r="I6090" s="85">
        <v>17033.89</v>
      </c>
      <c r="J6090" s="85">
        <v>18255.830000000002</v>
      </c>
      <c r="K6090" s="85">
        <v>-1221.94</v>
      </c>
      <c r="L6090" s="146">
        <v>4258.47</v>
      </c>
      <c r="M6090" s="146">
        <v>3036.53</v>
      </c>
      <c r="N6090" s="146">
        <v>0</v>
      </c>
      <c r="Y6090" s="32">
        <f t="shared" si="95"/>
        <v>3312.71</v>
      </c>
    </row>
    <row r="6091" spans="1:25" x14ac:dyDescent="0.25">
      <c r="A6091" s="83" t="s">
        <v>13758</v>
      </c>
      <c r="B6091" s="84" t="s">
        <v>6159</v>
      </c>
      <c r="C6091" s="19">
        <v>14535.85</v>
      </c>
      <c r="D6091" s="19">
        <v>276.18</v>
      </c>
      <c r="E6091" s="19">
        <v>0</v>
      </c>
      <c r="F6091" s="19">
        <v>276.18</v>
      </c>
      <c r="G6091" s="19">
        <v>0</v>
      </c>
      <c r="H6091" s="85">
        <v>53584.15</v>
      </c>
      <c r="I6091" s="85">
        <v>1018.1</v>
      </c>
      <c r="J6091" s="85">
        <v>1104.72</v>
      </c>
      <c r="K6091" s="85">
        <v>-86.62</v>
      </c>
      <c r="L6091" s="146">
        <v>254.53</v>
      </c>
      <c r="M6091" s="146">
        <v>167.91</v>
      </c>
      <c r="N6091" s="146">
        <v>0</v>
      </c>
      <c r="Y6091" s="32">
        <f t="shared" si="95"/>
        <v>5560.8899999999994</v>
      </c>
    </row>
    <row r="6092" spans="1:25" x14ac:dyDescent="0.25">
      <c r="A6092" s="83" t="s">
        <v>13759</v>
      </c>
      <c r="B6092" s="84" t="s">
        <v>6160</v>
      </c>
      <c r="C6092" s="19">
        <v>283840.93</v>
      </c>
      <c r="D6092" s="19">
        <v>5392.98</v>
      </c>
      <c r="E6092" s="19">
        <v>0</v>
      </c>
      <c r="F6092" s="19">
        <v>5392.98</v>
      </c>
      <c r="G6092" s="19">
        <v>0</v>
      </c>
      <c r="H6092" s="85">
        <v>1016204.92</v>
      </c>
      <c r="I6092" s="85">
        <v>19307.89</v>
      </c>
      <c r="J6092" s="85">
        <v>21571.91</v>
      </c>
      <c r="K6092" s="85">
        <v>-2264.02</v>
      </c>
      <c r="L6092" s="146">
        <v>4826.97</v>
      </c>
      <c r="M6092" s="146">
        <v>2562.9499999999998</v>
      </c>
      <c r="N6092" s="146">
        <v>0</v>
      </c>
      <c r="Y6092" s="32">
        <f t="shared" si="95"/>
        <v>2928.58</v>
      </c>
    </row>
    <row r="6093" spans="1:25" x14ac:dyDescent="0.25">
      <c r="A6093" s="83" t="s">
        <v>13760</v>
      </c>
      <c r="B6093" s="84" t="s">
        <v>6161</v>
      </c>
      <c r="C6093" s="19">
        <v>19243.43</v>
      </c>
      <c r="D6093" s="19">
        <v>365.63</v>
      </c>
      <c r="E6093" s="19">
        <v>0</v>
      </c>
      <c r="F6093" s="19">
        <v>365.63</v>
      </c>
      <c r="G6093" s="19">
        <v>0</v>
      </c>
      <c r="H6093" s="85">
        <v>55467.29</v>
      </c>
      <c r="I6093" s="85">
        <v>1053.8800000000001</v>
      </c>
      <c r="J6093" s="85">
        <v>1462.5</v>
      </c>
      <c r="K6093" s="85">
        <v>-408.62</v>
      </c>
      <c r="L6093" s="146">
        <v>263.47000000000003</v>
      </c>
      <c r="M6093" s="146">
        <v>0</v>
      </c>
      <c r="N6093" s="146">
        <v>145.15</v>
      </c>
      <c r="Y6093" s="32">
        <f t="shared" si="95"/>
        <v>2563.84</v>
      </c>
    </row>
    <row r="6094" spans="1:25" x14ac:dyDescent="0.25">
      <c r="A6094" s="83" t="s">
        <v>13761</v>
      </c>
      <c r="B6094" s="84" t="s">
        <v>6162</v>
      </c>
      <c r="C6094" s="19">
        <v>134938.87</v>
      </c>
      <c r="D6094" s="19">
        <v>2563.84</v>
      </c>
      <c r="E6094" s="19">
        <v>0</v>
      </c>
      <c r="F6094" s="19">
        <v>2563.84</v>
      </c>
      <c r="G6094" s="19">
        <v>0</v>
      </c>
      <c r="H6094" s="85">
        <v>493257.38</v>
      </c>
      <c r="I6094" s="85">
        <v>9371.89</v>
      </c>
      <c r="J6094" s="85">
        <v>10255.35</v>
      </c>
      <c r="K6094" s="85">
        <v>-883.46</v>
      </c>
      <c r="L6094" s="146">
        <v>2342.9699999999998</v>
      </c>
      <c r="M6094" s="146">
        <v>1459.51</v>
      </c>
      <c r="N6094" s="146">
        <v>0</v>
      </c>
      <c r="Y6094" s="32">
        <f t="shared" si="95"/>
        <v>1623.46</v>
      </c>
    </row>
    <row r="6095" spans="1:25" x14ac:dyDescent="0.25">
      <c r="A6095" s="83" t="s">
        <v>13762</v>
      </c>
      <c r="B6095" s="84" t="s">
        <v>6163</v>
      </c>
      <c r="C6095" s="19">
        <v>8628.74</v>
      </c>
      <c r="D6095" s="19">
        <v>163.95</v>
      </c>
      <c r="E6095" s="19">
        <v>0</v>
      </c>
      <c r="F6095" s="19">
        <v>163.95</v>
      </c>
      <c r="G6095" s="19">
        <v>0</v>
      </c>
      <c r="H6095" s="85">
        <v>29542.09</v>
      </c>
      <c r="I6095" s="85">
        <v>561.29999999999995</v>
      </c>
      <c r="J6095" s="85">
        <v>655.78</v>
      </c>
      <c r="K6095" s="85">
        <v>-94.48</v>
      </c>
      <c r="L6095" s="146">
        <v>140.33000000000001</v>
      </c>
      <c r="M6095" s="146">
        <v>45.85</v>
      </c>
      <c r="N6095" s="146">
        <v>0</v>
      </c>
      <c r="Y6095" s="32">
        <f t="shared" si="95"/>
        <v>677.36</v>
      </c>
    </row>
    <row r="6096" spans="1:25" x14ac:dyDescent="0.25">
      <c r="A6096" s="83" t="s">
        <v>13763</v>
      </c>
      <c r="B6096" s="84" t="s">
        <v>6164</v>
      </c>
      <c r="C6096" s="19">
        <v>33237.1</v>
      </c>
      <c r="D6096" s="19">
        <v>631.51</v>
      </c>
      <c r="E6096" s="19">
        <v>0</v>
      </c>
      <c r="F6096" s="19">
        <v>631.51</v>
      </c>
      <c r="G6096" s="19">
        <v>0</v>
      </c>
      <c r="H6096" s="85">
        <v>134948.95000000001</v>
      </c>
      <c r="I6096" s="85">
        <v>2564.0300000000002</v>
      </c>
      <c r="J6096" s="85">
        <v>2526.02</v>
      </c>
      <c r="K6096" s="85">
        <v>38.01</v>
      </c>
      <c r="L6096" s="146">
        <v>641.01</v>
      </c>
      <c r="M6096" s="146">
        <v>679.02</v>
      </c>
      <c r="N6096" s="146">
        <v>0</v>
      </c>
      <c r="Y6096" s="32">
        <f t="shared" si="95"/>
        <v>6401.77</v>
      </c>
    </row>
    <row r="6097" spans="1:25" x14ac:dyDescent="0.25">
      <c r="A6097" s="83" t="s">
        <v>13764</v>
      </c>
      <c r="B6097" s="84" t="s">
        <v>22990</v>
      </c>
      <c r="C6097" s="19">
        <v>301197.2</v>
      </c>
      <c r="D6097" s="19">
        <v>5722.75</v>
      </c>
      <c r="E6097" s="19">
        <v>0</v>
      </c>
      <c r="F6097" s="19">
        <v>5722.75</v>
      </c>
      <c r="G6097" s="19">
        <v>0</v>
      </c>
      <c r="H6097" s="85">
        <v>1167575.22</v>
      </c>
      <c r="I6097" s="85">
        <v>22183.93</v>
      </c>
      <c r="J6097" s="85">
        <v>22890.99</v>
      </c>
      <c r="K6097" s="85">
        <v>-707.06</v>
      </c>
      <c r="L6097" s="146">
        <v>5545.98</v>
      </c>
      <c r="M6097" s="146">
        <v>4838.92</v>
      </c>
      <c r="N6097" s="146">
        <v>0</v>
      </c>
      <c r="Y6097" s="32">
        <f t="shared" si="95"/>
        <v>6196.1900000000005</v>
      </c>
    </row>
    <row r="6098" spans="1:25" x14ac:dyDescent="0.25">
      <c r="A6098" s="83" t="s">
        <v>13765</v>
      </c>
      <c r="B6098" s="84" t="s">
        <v>6165</v>
      </c>
      <c r="C6098" s="19">
        <v>71435.460000000006</v>
      </c>
      <c r="D6098" s="19">
        <v>1357.27</v>
      </c>
      <c r="E6098" s="19">
        <v>0</v>
      </c>
      <c r="F6098" s="19">
        <v>1357.27</v>
      </c>
      <c r="G6098" s="19">
        <v>0</v>
      </c>
      <c r="H6098" s="85">
        <v>262075.71</v>
      </c>
      <c r="I6098" s="85">
        <v>4979.4399999999996</v>
      </c>
      <c r="J6098" s="85">
        <v>5429.09</v>
      </c>
      <c r="K6098" s="85">
        <v>-449.65</v>
      </c>
      <c r="L6098" s="146">
        <v>1244.8599999999999</v>
      </c>
      <c r="M6098" s="146">
        <v>795.21</v>
      </c>
      <c r="N6098" s="146">
        <v>0</v>
      </c>
      <c r="Y6098" s="32">
        <f t="shared" si="95"/>
        <v>2519.8500000000004</v>
      </c>
    </row>
    <row r="6099" spans="1:25" x14ac:dyDescent="0.25">
      <c r="A6099" s="83" t="s">
        <v>13766</v>
      </c>
      <c r="B6099" s="84" t="s">
        <v>6166</v>
      </c>
      <c r="C6099" s="19">
        <v>90770.72</v>
      </c>
      <c r="D6099" s="19">
        <v>1724.64</v>
      </c>
      <c r="E6099" s="19">
        <v>0</v>
      </c>
      <c r="F6099" s="19">
        <v>1724.64</v>
      </c>
      <c r="G6099" s="19">
        <v>0</v>
      </c>
      <c r="H6099" s="85">
        <v>282656.08</v>
      </c>
      <c r="I6099" s="85">
        <v>5370.47</v>
      </c>
      <c r="J6099" s="85">
        <v>6898.57</v>
      </c>
      <c r="K6099" s="85">
        <v>-1528.1</v>
      </c>
      <c r="L6099" s="146">
        <v>1342.62</v>
      </c>
      <c r="M6099" s="146">
        <v>0</v>
      </c>
      <c r="N6099" s="146">
        <v>185.48</v>
      </c>
      <c r="Y6099" s="32">
        <f t="shared" si="95"/>
        <v>3053.53</v>
      </c>
    </row>
    <row r="6100" spans="1:25" x14ac:dyDescent="0.25">
      <c r="A6100" s="83" t="s">
        <v>13767</v>
      </c>
      <c r="B6100" s="84" t="s">
        <v>6167</v>
      </c>
      <c r="C6100" s="19">
        <v>160712.26</v>
      </c>
      <c r="D6100" s="19">
        <v>3053.53</v>
      </c>
      <c r="E6100" s="19">
        <v>0</v>
      </c>
      <c r="F6100" s="19">
        <v>3053.53</v>
      </c>
      <c r="G6100" s="19">
        <v>0</v>
      </c>
      <c r="H6100" s="85">
        <v>616127.93000000005</v>
      </c>
      <c r="I6100" s="85">
        <v>11706.43</v>
      </c>
      <c r="J6100" s="85">
        <v>12214.13</v>
      </c>
      <c r="K6100" s="85">
        <v>-507.7</v>
      </c>
      <c r="L6100" s="146">
        <v>2926.61</v>
      </c>
      <c r="M6100" s="146">
        <v>2418.91</v>
      </c>
      <c r="N6100" s="146">
        <v>0</v>
      </c>
      <c r="Y6100" s="32">
        <f t="shared" si="95"/>
        <v>4901.26</v>
      </c>
    </row>
    <row r="6101" spans="1:25" x14ac:dyDescent="0.25">
      <c r="A6101" s="83" t="s">
        <v>13768</v>
      </c>
      <c r="B6101" s="84" t="s">
        <v>6168</v>
      </c>
      <c r="C6101" s="19">
        <v>130650.11</v>
      </c>
      <c r="D6101" s="19">
        <v>2482.35</v>
      </c>
      <c r="E6101" s="19">
        <v>0</v>
      </c>
      <c r="F6101" s="19">
        <v>2482.35</v>
      </c>
      <c r="G6101" s="19">
        <v>0</v>
      </c>
      <c r="H6101" s="85">
        <v>524105.41</v>
      </c>
      <c r="I6101" s="85">
        <v>9958</v>
      </c>
      <c r="J6101" s="85">
        <v>9929.41</v>
      </c>
      <c r="K6101" s="85">
        <v>28.59</v>
      </c>
      <c r="L6101" s="146">
        <v>2489.5</v>
      </c>
      <c r="M6101" s="146">
        <v>2518.09</v>
      </c>
      <c r="N6101" s="146">
        <v>0</v>
      </c>
      <c r="Y6101" s="32">
        <f t="shared" si="95"/>
        <v>2617.8700000000003</v>
      </c>
    </row>
    <row r="6102" spans="1:25" x14ac:dyDescent="0.25">
      <c r="A6102" s="83" t="s">
        <v>13769</v>
      </c>
      <c r="B6102" s="84" t="s">
        <v>6169</v>
      </c>
      <c r="C6102" s="19">
        <v>5251.36</v>
      </c>
      <c r="D6102" s="19">
        <v>99.78</v>
      </c>
      <c r="E6102" s="19">
        <v>0</v>
      </c>
      <c r="F6102" s="19">
        <v>99.78</v>
      </c>
      <c r="G6102" s="19">
        <v>0</v>
      </c>
      <c r="H6102" s="85">
        <v>14495.23</v>
      </c>
      <c r="I6102" s="85">
        <v>275.41000000000003</v>
      </c>
      <c r="J6102" s="85">
        <v>399.1</v>
      </c>
      <c r="K6102" s="85">
        <v>-123.69</v>
      </c>
      <c r="L6102" s="146">
        <v>68.849999999999994</v>
      </c>
      <c r="M6102" s="146">
        <v>0</v>
      </c>
      <c r="N6102" s="146">
        <v>54.84</v>
      </c>
      <c r="Y6102" s="32">
        <f t="shared" si="95"/>
        <v>1359.27</v>
      </c>
    </row>
    <row r="6103" spans="1:25" x14ac:dyDescent="0.25">
      <c r="A6103" s="83" t="s">
        <v>13770</v>
      </c>
      <c r="B6103" s="84" t="s">
        <v>6170</v>
      </c>
      <c r="C6103" s="19">
        <v>71540.66</v>
      </c>
      <c r="D6103" s="19">
        <v>1359.27</v>
      </c>
      <c r="E6103" s="19">
        <v>0</v>
      </c>
      <c r="F6103" s="19">
        <v>1359.27</v>
      </c>
      <c r="G6103" s="19">
        <v>0</v>
      </c>
      <c r="H6103" s="85">
        <v>208511.63</v>
      </c>
      <c r="I6103" s="85">
        <v>3961.72</v>
      </c>
      <c r="J6103" s="85">
        <v>5437.09</v>
      </c>
      <c r="K6103" s="85">
        <v>-1475.37</v>
      </c>
      <c r="L6103" s="146">
        <v>990.43</v>
      </c>
      <c r="M6103" s="146">
        <v>0</v>
      </c>
      <c r="N6103" s="146">
        <v>484.94</v>
      </c>
      <c r="Y6103" s="32">
        <f t="shared" si="95"/>
        <v>179.36</v>
      </c>
    </row>
    <row r="6104" spans="1:25" x14ac:dyDescent="0.25">
      <c r="A6104" s="83" t="s">
        <v>13771</v>
      </c>
      <c r="B6104" s="84" t="s">
        <v>6171</v>
      </c>
      <c r="C6104" s="19">
        <v>9439.84</v>
      </c>
      <c r="D6104" s="19">
        <v>179.36</v>
      </c>
      <c r="E6104" s="19">
        <v>0</v>
      </c>
      <c r="F6104" s="19">
        <v>179.36</v>
      </c>
      <c r="G6104" s="19">
        <v>0</v>
      </c>
      <c r="H6104" s="85">
        <v>31921.01</v>
      </c>
      <c r="I6104" s="85">
        <v>606.5</v>
      </c>
      <c r="J6104" s="85">
        <v>717.43</v>
      </c>
      <c r="K6104" s="85">
        <v>-110.93</v>
      </c>
      <c r="L6104" s="146">
        <v>151.63</v>
      </c>
      <c r="M6104" s="146">
        <v>40.700000000000003</v>
      </c>
      <c r="N6104" s="146">
        <v>0</v>
      </c>
      <c r="Y6104" s="32">
        <f t="shared" si="95"/>
        <v>1272.97</v>
      </c>
    </row>
    <row r="6105" spans="1:25" x14ac:dyDescent="0.25">
      <c r="A6105" s="83" t="s">
        <v>13772</v>
      </c>
      <c r="B6105" s="84" t="s">
        <v>6172</v>
      </c>
      <c r="C6105" s="19">
        <v>64856.41</v>
      </c>
      <c r="D6105" s="19">
        <v>1232.27</v>
      </c>
      <c r="E6105" s="19">
        <v>0</v>
      </c>
      <c r="F6105" s="19">
        <v>1232.27</v>
      </c>
      <c r="G6105" s="19">
        <v>0</v>
      </c>
      <c r="H6105" s="85">
        <v>215412</v>
      </c>
      <c r="I6105" s="85">
        <v>4092.83</v>
      </c>
      <c r="J6105" s="85">
        <v>4929.09</v>
      </c>
      <c r="K6105" s="85">
        <v>-836.26</v>
      </c>
      <c r="L6105" s="146">
        <v>1023.21</v>
      </c>
      <c r="M6105" s="146">
        <v>186.95</v>
      </c>
      <c r="N6105" s="146">
        <v>0</v>
      </c>
      <c r="Y6105" s="32">
        <f t="shared" ref="Y6105:Y6168" si="96">F6106+M6105+R6105+W6105</f>
        <v>3697.2799999999997</v>
      </c>
    </row>
    <row r="6106" spans="1:25" x14ac:dyDescent="0.25">
      <c r="A6106" s="83" t="s">
        <v>13773</v>
      </c>
      <c r="B6106" s="84" t="s">
        <v>6173</v>
      </c>
      <c r="C6106" s="19">
        <v>184753.9</v>
      </c>
      <c r="D6106" s="19">
        <v>3510.33</v>
      </c>
      <c r="E6106" s="19">
        <v>0</v>
      </c>
      <c r="F6106" s="19">
        <v>3510.33</v>
      </c>
      <c r="G6106" s="19">
        <v>0</v>
      </c>
      <c r="H6106" s="85">
        <v>625265.69999999995</v>
      </c>
      <c r="I6106" s="85">
        <v>11880.05</v>
      </c>
      <c r="J6106" s="85">
        <v>14041.3</v>
      </c>
      <c r="K6106" s="85">
        <v>-2161.25</v>
      </c>
      <c r="L6106" s="146">
        <v>2970.01</v>
      </c>
      <c r="M6106" s="146">
        <v>808.76</v>
      </c>
      <c r="N6106" s="146">
        <v>0</v>
      </c>
      <c r="Y6106" s="32">
        <f t="shared" si="96"/>
        <v>816.25</v>
      </c>
    </row>
    <row r="6107" spans="1:25" x14ac:dyDescent="0.25">
      <c r="A6107" s="83" t="s">
        <v>13774</v>
      </c>
      <c r="B6107" s="84" t="s">
        <v>6174</v>
      </c>
      <c r="C6107" s="19">
        <v>394.17</v>
      </c>
      <c r="D6107" s="19">
        <v>7.49</v>
      </c>
      <c r="E6107" s="19">
        <v>0</v>
      </c>
      <c r="F6107" s="19">
        <v>7.49</v>
      </c>
      <c r="G6107" s="19">
        <v>0</v>
      </c>
      <c r="H6107" s="85">
        <v>2073.9299999999998</v>
      </c>
      <c r="I6107" s="85">
        <v>39.4</v>
      </c>
      <c r="J6107" s="85">
        <v>29.96</v>
      </c>
      <c r="K6107" s="85">
        <v>9.44</v>
      </c>
      <c r="L6107" s="146">
        <v>9.85</v>
      </c>
      <c r="M6107" s="146">
        <v>19.29</v>
      </c>
      <c r="N6107" s="146">
        <v>0</v>
      </c>
      <c r="Y6107" s="32">
        <f t="shared" si="96"/>
        <v>760.15</v>
      </c>
    </row>
    <row r="6108" spans="1:25" x14ac:dyDescent="0.25">
      <c r="A6108" s="83" t="s">
        <v>13775</v>
      </c>
      <c r="B6108" s="84" t="s">
        <v>6175</v>
      </c>
      <c r="C6108" s="19">
        <v>38992.699999999997</v>
      </c>
      <c r="D6108" s="19">
        <v>740.86</v>
      </c>
      <c r="E6108" s="19">
        <v>0</v>
      </c>
      <c r="F6108" s="19">
        <v>740.86</v>
      </c>
      <c r="G6108" s="19">
        <v>0</v>
      </c>
      <c r="H6108" s="85">
        <v>143485.32999999999</v>
      </c>
      <c r="I6108" s="85">
        <v>2726.22</v>
      </c>
      <c r="J6108" s="85">
        <v>2963.45</v>
      </c>
      <c r="K6108" s="85">
        <v>-237.23</v>
      </c>
      <c r="L6108" s="146">
        <v>681.56</v>
      </c>
      <c r="M6108" s="146">
        <v>444.33</v>
      </c>
      <c r="N6108" s="146">
        <v>0</v>
      </c>
      <c r="Y6108" s="32">
        <f t="shared" si="96"/>
        <v>99363.78</v>
      </c>
    </row>
    <row r="6109" spans="1:25" x14ac:dyDescent="0.25">
      <c r="A6109" s="83" t="s">
        <v>13776</v>
      </c>
      <c r="B6109" s="84" t="s">
        <v>6176</v>
      </c>
      <c r="C6109" s="19">
        <v>5206286.9400000004</v>
      </c>
      <c r="D6109" s="19">
        <v>98919.45</v>
      </c>
      <c r="E6109" s="19">
        <v>0</v>
      </c>
      <c r="F6109" s="19">
        <v>98919.45</v>
      </c>
      <c r="G6109" s="19">
        <v>0</v>
      </c>
      <c r="H6109" s="85">
        <v>18969718.359999999</v>
      </c>
      <c r="I6109" s="85">
        <v>360424.65</v>
      </c>
      <c r="J6109" s="85">
        <v>395677.81</v>
      </c>
      <c r="K6109" s="85">
        <v>-35253.160000000003</v>
      </c>
      <c r="L6109" s="146">
        <v>90106.16</v>
      </c>
      <c r="M6109" s="146">
        <v>54853</v>
      </c>
      <c r="N6109" s="146">
        <v>0</v>
      </c>
      <c r="Y6109" s="32">
        <f t="shared" si="96"/>
        <v>55476.69</v>
      </c>
    </row>
    <row r="6110" spans="1:25" x14ac:dyDescent="0.25">
      <c r="A6110" s="83" t="s">
        <v>13777</v>
      </c>
      <c r="B6110" s="84" t="s">
        <v>6177</v>
      </c>
      <c r="C6110" s="19">
        <v>32825.760000000002</v>
      </c>
      <c r="D6110" s="19">
        <v>623.69000000000005</v>
      </c>
      <c r="E6110" s="19">
        <v>0</v>
      </c>
      <c r="F6110" s="19">
        <v>623.69000000000005</v>
      </c>
      <c r="G6110" s="19">
        <v>0</v>
      </c>
      <c r="H6110" s="85">
        <v>124955.54</v>
      </c>
      <c r="I6110" s="85">
        <v>2374.16</v>
      </c>
      <c r="J6110" s="85">
        <v>2494.7600000000002</v>
      </c>
      <c r="K6110" s="85">
        <v>-120.6</v>
      </c>
      <c r="L6110" s="146">
        <v>593.54</v>
      </c>
      <c r="M6110" s="146">
        <v>472.94</v>
      </c>
      <c r="N6110" s="146">
        <v>0</v>
      </c>
      <c r="Y6110" s="32">
        <f t="shared" si="96"/>
        <v>1621.1200000000001</v>
      </c>
    </row>
    <row r="6111" spans="1:25" x14ac:dyDescent="0.25">
      <c r="A6111" s="83" t="s">
        <v>13778</v>
      </c>
      <c r="B6111" s="84" t="s">
        <v>6178</v>
      </c>
      <c r="C6111" s="19">
        <v>60430.35</v>
      </c>
      <c r="D6111" s="19">
        <v>1148.18</v>
      </c>
      <c r="E6111" s="19">
        <v>0</v>
      </c>
      <c r="F6111" s="19">
        <v>1148.18</v>
      </c>
      <c r="G6111" s="19">
        <v>0</v>
      </c>
      <c r="H6111" s="85">
        <v>212887.55</v>
      </c>
      <c r="I6111" s="85">
        <v>4044.86</v>
      </c>
      <c r="J6111" s="85">
        <v>4592.71</v>
      </c>
      <c r="K6111" s="85">
        <v>-547.85</v>
      </c>
      <c r="L6111" s="146">
        <v>1011.22</v>
      </c>
      <c r="M6111" s="146">
        <v>463.37</v>
      </c>
      <c r="N6111" s="146">
        <v>0</v>
      </c>
      <c r="Y6111" s="32">
        <f t="shared" si="96"/>
        <v>550.93000000000006</v>
      </c>
    </row>
    <row r="6112" spans="1:25" x14ac:dyDescent="0.25">
      <c r="A6112" s="83" t="s">
        <v>13779</v>
      </c>
      <c r="B6112" s="84" t="s">
        <v>6179</v>
      </c>
      <c r="C6112" s="19">
        <v>4608.38</v>
      </c>
      <c r="D6112" s="19">
        <v>87.56</v>
      </c>
      <c r="E6112" s="19">
        <v>0</v>
      </c>
      <c r="F6112" s="19">
        <v>87.56</v>
      </c>
      <c r="G6112" s="19">
        <v>0</v>
      </c>
      <c r="H6112" s="85">
        <v>8253.33</v>
      </c>
      <c r="I6112" s="85">
        <v>156.81</v>
      </c>
      <c r="J6112" s="85">
        <v>350.24</v>
      </c>
      <c r="K6112" s="85">
        <v>-193.43</v>
      </c>
      <c r="L6112" s="146">
        <v>39.200000000000003</v>
      </c>
      <c r="M6112" s="146">
        <v>0</v>
      </c>
      <c r="N6112" s="146">
        <v>154.22999999999999</v>
      </c>
      <c r="Y6112" s="32">
        <f t="shared" si="96"/>
        <v>339.46</v>
      </c>
    </row>
    <row r="6113" spans="1:25" x14ac:dyDescent="0.25">
      <c r="A6113" s="83" t="s">
        <v>13780</v>
      </c>
      <c r="B6113" s="84" t="s">
        <v>6180</v>
      </c>
      <c r="C6113" s="19">
        <v>17866.02</v>
      </c>
      <c r="D6113" s="19">
        <v>339.46</v>
      </c>
      <c r="E6113" s="19">
        <v>0</v>
      </c>
      <c r="F6113" s="19">
        <v>339.46</v>
      </c>
      <c r="G6113" s="19">
        <v>0</v>
      </c>
      <c r="H6113" s="85">
        <v>73287.100000000006</v>
      </c>
      <c r="I6113" s="85">
        <v>1392.45</v>
      </c>
      <c r="J6113" s="85">
        <v>1357.82</v>
      </c>
      <c r="K6113" s="85">
        <v>34.630000000000003</v>
      </c>
      <c r="L6113" s="146">
        <v>348.11</v>
      </c>
      <c r="M6113" s="146">
        <v>382.74</v>
      </c>
      <c r="N6113" s="146">
        <v>0</v>
      </c>
      <c r="Y6113" s="32">
        <f t="shared" si="96"/>
        <v>13274.17</v>
      </c>
    </row>
    <row r="6114" spans="1:25" x14ac:dyDescent="0.25">
      <c r="A6114" s="83" t="s">
        <v>13781</v>
      </c>
      <c r="B6114" s="84" t="s">
        <v>6181</v>
      </c>
      <c r="C6114" s="19">
        <v>678496.32</v>
      </c>
      <c r="D6114" s="19">
        <v>12891.43</v>
      </c>
      <c r="E6114" s="19">
        <v>0</v>
      </c>
      <c r="F6114" s="19">
        <v>12891.43</v>
      </c>
      <c r="G6114" s="19">
        <v>0</v>
      </c>
      <c r="H6114" s="85">
        <v>2664339.0499999998</v>
      </c>
      <c r="I6114" s="85">
        <v>50622.44</v>
      </c>
      <c r="J6114" s="85">
        <v>51565.72</v>
      </c>
      <c r="K6114" s="85">
        <v>-943.28</v>
      </c>
      <c r="L6114" s="146">
        <v>12655.61</v>
      </c>
      <c r="M6114" s="146">
        <v>11712.33</v>
      </c>
      <c r="N6114" s="146">
        <v>0</v>
      </c>
      <c r="Y6114" s="32">
        <f t="shared" si="96"/>
        <v>11845.5</v>
      </c>
    </row>
    <row r="6115" spans="1:25" x14ac:dyDescent="0.25">
      <c r="A6115" s="83" t="s">
        <v>13782</v>
      </c>
      <c r="B6115" s="84" t="s">
        <v>6182</v>
      </c>
      <c r="C6115" s="19">
        <v>7008.93</v>
      </c>
      <c r="D6115" s="19">
        <v>133.16999999999999</v>
      </c>
      <c r="E6115" s="19">
        <v>0</v>
      </c>
      <c r="F6115" s="19">
        <v>133.16999999999999</v>
      </c>
      <c r="G6115" s="19">
        <v>0</v>
      </c>
      <c r="H6115" s="85">
        <v>10857.24</v>
      </c>
      <c r="I6115" s="85">
        <v>206.29</v>
      </c>
      <c r="J6115" s="85">
        <v>532.67999999999995</v>
      </c>
      <c r="K6115" s="85">
        <v>-326.39</v>
      </c>
      <c r="L6115" s="146">
        <v>51.57</v>
      </c>
      <c r="M6115" s="146">
        <v>0</v>
      </c>
      <c r="N6115" s="146">
        <v>274.82</v>
      </c>
      <c r="Y6115" s="32">
        <f t="shared" si="96"/>
        <v>17671.96</v>
      </c>
    </row>
    <row r="6116" spans="1:25" x14ac:dyDescent="0.25">
      <c r="A6116" s="83" t="s">
        <v>13783</v>
      </c>
      <c r="B6116" s="84" t="s">
        <v>6183</v>
      </c>
      <c r="C6116" s="19">
        <v>930102.9</v>
      </c>
      <c r="D6116" s="19">
        <v>17671.96</v>
      </c>
      <c r="E6116" s="19">
        <v>0</v>
      </c>
      <c r="F6116" s="19">
        <v>17671.96</v>
      </c>
      <c r="G6116" s="19">
        <v>0</v>
      </c>
      <c r="H6116" s="85">
        <v>3481330.81</v>
      </c>
      <c r="I6116" s="85">
        <v>66145.289999999994</v>
      </c>
      <c r="J6116" s="85">
        <v>70687.820000000007</v>
      </c>
      <c r="K6116" s="85">
        <v>-4542.53</v>
      </c>
      <c r="L6116" s="146">
        <v>16536.32</v>
      </c>
      <c r="M6116" s="146">
        <v>11993.79</v>
      </c>
      <c r="N6116" s="146">
        <v>0</v>
      </c>
      <c r="Y6116" s="32">
        <f t="shared" si="96"/>
        <v>14219.330000000002</v>
      </c>
    </row>
    <row r="6117" spans="1:25" x14ac:dyDescent="0.25">
      <c r="A6117" s="83" t="s">
        <v>13784</v>
      </c>
      <c r="B6117" s="84" t="s">
        <v>6184</v>
      </c>
      <c r="C6117" s="19">
        <v>117133.54</v>
      </c>
      <c r="D6117" s="19">
        <v>2225.54</v>
      </c>
      <c r="E6117" s="19">
        <v>0</v>
      </c>
      <c r="F6117" s="19">
        <v>2225.54</v>
      </c>
      <c r="G6117" s="19">
        <v>0</v>
      </c>
      <c r="H6117" s="85">
        <v>382482.03</v>
      </c>
      <c r="I6117" s="85">
        <v>7267.16</v>
      </c>
      <c r="J6117" s="85">
        <v>8902.15</v>
      </c>
      <c r="K6117" s="85">
        <v>-1634.99</v>
      </c>
      <c r="L6117" s="146">
        <v>1816.79</v>
      </c>
      <c r="M6117" s="146">
        <v>181.8</v>
      </c>
      <c r="N6117" s="146">
        <v>0</v>
      </c>
      <c r="Y6117" s="32">
        <f t="shared" si="96"/>
        <v>688.5</v>
      </c>
    </row>
    <row r="6118" spans="1:25" x14ac:dyDescent="0.25">
      <c r="A6118" s="83" t="s">
        <v>13785</v>
      </c>
      <c r="B6118" s="84" t="s">
        <v>6185</v>
      </c>
      <c r="C6118" s="19">
        <v>26668.42</v>
      </c>
      <c r="D6118" s="19">
        <v>506.7</v>
      </c>
      <c r="E6118" s="19">
        <v>0</v>
      </c>
      <c r="F6118" s="19">
        <v>506.7</v>
      </c>
      <c r="G6118" s="19">
        <v>0</v>
      </c>
      <c r="H6118" s="85">
        <v>103536.16</v>
      </c>
      <c r="I6118" s="85">
        <v>1967.19</v>
      </c>
      <c r="J6118" s="85">
        <v>2026.8</v>
      </c>
      <c r="K6118" s="85">
        <v>-59.61</v>
      </c>
      <c r="L6118" s="146">
        <v>491.8</v>
      </c>
      <c r="M6118" s="146">
        <v>432.19</v>
      </c>
      <c r="N6118" s="146">
        <v>0</v>
      </c>
      <c r="Y6118" s="32">
        <f t="shared" si="96"/>
        <v>474.49</v>
      </c>
    </row>
    <row r="6119" spans="1:25" x14ac:dyDescent="0.25">
      <c r="A6119" s="83" t="s">
        <v>13786</v>
      </c>
      <c r="B6119" s="84" t="s">
        <v>6186</v>
      </c>
      <c r="C6119" s="19">
        <v>2226.2600000000002</v>
      </c>
      <c r="D6119" s="19">
        <v>42.3</v>
      </c>
      <c r="E6119" s="19">
        <v>0</v>
      </c>
      <c r="F6119" s="19">
        <v>42.3</v>
      </c>
      <c r="G6119" s="19">
        <v>0</v>
      </c>
      <c r="H6119" s="85">
        <v>13564.69</v>
      </c>
      <c r="I6119" s="85">
        <v>257.73</v>
      </c>
      <c r="J6119" s="85">
        <v>169.2</v>
      </c>
      <c r="K6119" s="85">
        <v>88.53</v>
      </c>
      <c r="L6119" s="146">
        <v>64.430000000000007</v>
      </c>
      <c r="M6119" s="146">
        <v>152.96</v>
      </c>
      <c r="N6119" s="146">
        <v>0</v>
      </c>
      <c r="Y6119" s="32">
        <f t="shared" si="96"/>
        <v>259.58000000000004</v>
      </c>
    </row>
    <row r="6120" spans="1:25" x14ac:dyDescent="0.25">
      <c r="A6120" s="83" t="s">
        <v>13787</v>
      </c>
      <c r="B6120" s="84" t="s">
        <v>6187</v>
      </c>
      <c r="C6120" s="19">
        <v>5611.67</v>
      </c>
      <c r="D6120" s="19">
        <v>106.62</v>
      </c>
      <c r="E6120" s="19">
        <v>0</v>
      </c>
      <c r="F6120" s="19">
        <v>106.62</v>
      </c>
      <c r="G6120" s="19">
        <v>0</v>
      </c>
      <c r="H6120" s="85">
        <v>17552.810000000001</v>
      </c>
      <c r="I6120" s="85">
        <v>333.5</v>
      </c>
      <c r="J6120" s="85">
        <v>426.49</v>
      </c>
      <c r="K6120" s="85">
        <v>-92.99</v>
      </c>
      <c r="L6120" s="146">
        <v>83.38</v>
      </c>
      <c r="M6120" s="146">
        <v>0</v>
      </c>
      <c r="N6120" s="146">
        <v>9.61</v>
      </c>
      <c r="Y6120" s="32">
        <f t="shared" si="96"/>
        <v>1565.74</v>
      </c>
    </row>
    <row r="6121" spans="1:25" x14ac:dyDescent="0.25">
      <c r="A6121" s="83" t="s">
        <v>13788</v>
      </c>
      <c r="B6121" s="84" t="s">
        <v>6188</v>
      </c>
      <c r="C6121" s="19">
        <v>82407.27</v>
      </c>
      <c r="D6121" s="19">
        <v>1565.74</v>
      </c>
      <c r="E6121" s="19">
        <v>0</v>
      </c>
      <c r="F6121" s="19">
        <v>1565.74</v>
      </c>
      <c r="G6121" s="19">
        <v>0</v>
      </c>
      <c r="H6121" s="85">
        <v>325283.71999999997</v>
      </c>
      <c r="I6121" s="85">
        <v>6180.39</v>
      </c>
      <c r="J6121" s="85">
        <v>6262.95</v>
      </c>
      <c r="K6121" s="85">
        <v>-82.56</v>
      </c>
      <c r="L6121" s="146">
        <v>1545.1</v>
      </c>
      <c r="M6121" s="146">
        <v>1462.54</v>
      </c>
      <c r="N6121" s="146">
        <v>0</v>
      </c>
      <c r="Y6121" s="32">
        <f t="shared" si="96"/>
        <v>19178.490000000002</v>
      </c>
    </row>
    <row r="6122" spans="1:25" x14ac:dyDescent="0.25">
      <c r="A6122" s="83" t="s">
        <v>13789</v>
      </c>
      <c r="B6122" s="84" t="s">
        <v>6189</v>
      </c>
      <c r="C6122" s="19">
        <v>932418.53</v>
      </c>
      <c r="D6122" s="19">
        <v>17715.95</v>
      </c>
      <c r="E6122" s="19">
        <v>0</v>
      </c>
      <c r="F6122" s="19">
        <v>17715.95</v>
      </c>
      <c r="G6122" s="19">
        <v>0</v>
      </c>
      <c r="H6122" s="85">
        <v>3574563.23</v>
      </c>
      <c r="I6122" s="85">
        <v>67916.7</v>
      </c>
      <c r="J6122" s="85">
        <v>70863.81</v>
      </c>
      <c r="K6122" s="85">
        <v>-2947.11</v>
      </c>
      <c r="L6122" s="146">
        <v>16979.18</v>
      </c>
      <c r="M6122" s="146">
        <v>14032.07</v>
      </c>
      <c r="N6122" s="146">
        <v>0</v>
      </c>
      <c r="Y6122" s="32">
        <f t="shared" si="96"/>
        <v>20105.64</v>
      </c>
    </row>
    <row r="6123" spans="1:25" x14ac:dyDescent="0.25">
      <c r="A6123" s="83" t="s">
        <v>13790</v>
      </c>
      <c r="B6123" s="84" t="s">
        <v>6190</v>
      </c>
      <c r="C6123" s="19">
        <v>319661.25</v>
      </c>
      <c r="D6123" s="19">
        <v>6073.57</v>
      </c>
      <c r="E6123" s="19">
        <v>0</v>
      </c>
      <c r="F6123" s="19">
        <v>6073.57</v>
      </c>
      <c r="G6123" s="19">
        <v>0</v>
      </c>
      <c r="H6123" s="85">
        <v>1180471.8899999999</v>
      </c>
      <c r="I6123" s="85">
        <v>22428.97</v>
      </c>
      <c r="J6123" s="85">
        <v>24294.26</v>
      </c>
      <c r="K6123" s="85">
        <v>-1865.29</v>
      </c>
      <c r="L6123" s="146">
        <v>5607.24</v>
      </c>
      <c r="M6123" s="146">
        <v>3741.95</v>
      </c>
      <c r="N6123" s="146">
        <v>0</v>
      </c>
      <c r="Y6123" s="32">
        <f t="shared" si="96"/>
        <v>27567.850000000002</v>
      </c>
    </row>
    <row r="6124" spans="1:25" x14ac:dyDescent="0.25">
      <c r="A6124" s="83" t="s">
        <v>13791</v>
      </c>
      <c r="B6124" s="84" t="s">
        <v>6191</v>
      </c>
      <c r="C6124" s="19">
        <v>1253994.6200000001</v>
      </c>
      <c r="D6124" s="19">
        <v>23825.9</v>
      </c>
      <c r="E6124" s="19">
        <v>0</v>
      </c>
      <c r="F6124" s="19">
        <v>23825.9</v>
      </c>
      <c r="G6124" s="19">
        <v>0</v>
      </c>
      <c r="H6124" s="85">
        <v>5145410.46</v>
      </c>
      <c r="I6124" s="85">
        <v>97762.8</v>
      </c>
      <c r="J6124" s="85">
        <v>95303.59</v>
      </c>
      <c r="K6124" s="85">
        <v>2459.21</v>
      </c>
      <c r="L6124" s="146">
        <v>24440.7</v>
      </c>
      <c r="M6124" s="146">
        <v>26899.91</v>
      </c>
      <c r="N6124" s="146">
        <v>0</v>
      </c>
      <c r="Y6124" s="32">
        <f t="shared" si="96"/>
        <v>27275.79</v>
      </c>
    </row>
    <row r="6125" spans="1:25" x14ac:dyDescent="0.25">
      <c r="A6125" s="83" t="s">
        <v>13792</v>
      </c>
      <c r="B6125" s="84" t="s">
        <v>6192</v>
      </c>
      <c r="C6125" s="19">
        <v>19783.18</v>
      </c>
      <c r="D6125" s="19">
        <v>375.88</v>
      </c>
      <c r="E6125" s="19">
        <v>0</v>
      </c>
      <c r="F6125" s="19">
        <v>375.88</v>
      </c>
      <c r="G6125" s="19">
        <v>0</v>
      </c>
      <c r="H6125" s="85">
        <v>147372.09</v>
      </c>
      <c r="I6125" s="85">
        <v>2800.07</v>
      </c>
      <c r="J6125" s="85">
        <v>1503.52</v>
      </c>
      <c r="K6125" s="85">
        <v>1296.55</v>
      </c>
      <c r="L6125" s="146">
        <v>700.02</v>
      </c>
      <c r="M6125" s="146">
        <v>1996.57</v>
      </c>
      <c r="N6125" s="146">
        <v>0</v>
      </c>
      <c r="Y6125" s="32">
        <f t="shared" si="96"/>
        <v>2426.2799999999997</v>
      </c>
    </row>
    <row r="6126" spans="1:25" x14ac:dyDescent="0.25">
      <c r="A6126" s="83" t="s">
        <v>13793</v>
      </c>
      <c r="B6126" s="84" t="s">
        <v>6193</v>
      </c>
      <c r="C6126" s="19">
        <v>22616.35</v>
      </c>
      <c r="D6126" s="19">
        <v>429.71</v>
      </c>
      <c r="E6126" s="19">
        <v>0</v>
      </c>
      <c r="F6126" s="19">
        <v>429.71</v>
      </c>
      <c r="G6126" s="19">
        <v>0</v>
      </c>
      <c r="H6126" s="85">
        <v>70722.33</v>
      </c>
      <c r="I6126" s="85">
        <v>1343.72</v>
      </c>
      <c r="J6126" s="85">
        <v>1718.84</v>
      </c>
      <c r="K6126" s="85">
        <v>-375.12</v>
      </c>
      <c r="L6126" s="146">
        <v>335.93</v>
      </c>
      <c r="M6126" s="146">
        <v>0</v>
      </c>
      <c r="N6126" s="146">
        <v>39.19</v>
      </c>
      <c r="Y6126" s="32">
        <f t="shared" si="96"/>
        <v>1516.84</v>
      </c>
    </row>
    <row r="6127" spans="1:25" x14ac:dyDescent="0.25">
      <c r="A6127" s="83" t="s">
        <v>13794</v>
      </c>
      <c r="B6127" s="84" t="s">
        <v>6194</v>
      </c>
      <c r="C6127" s="19">
        <v>79833.600000000006</v>
      </c>
      <c r="D6127" s="19">
        <v>1516.84</v>
      </c>
      <c r="E6127" s="19">
        <v>0</v>
      </c>
      <c r="F6127" s="19">
        <v>1516.84</v>
      </c>
      <c r="G6127" s="19">
        <v>0</v>
      </c>
      <c r="H6127" s="85">
        <v>317280.31</v>
      </c>
      <c r="I6127" s="85">
        <v>6028.33</v>
      </c>
      <c r="J6127" s="85">
        <v>6067.35</v>
      </c>
      <c r="K6127" s="85">
        <v>-39.020000000000003</v>
      </c>
      <c r="L6127" s="146">
        <v>1507.08</v>
      </c>
      <c r="M6127" s="146">
        <v>1468.06</v>
      </c>
      <c r="N6127" s="146">
        <v>0</v>
      </c>
      <c r="Y6127" s="32">
        <f t="shared" si="96"/>
        <v>2053.29</v>
      </c>
    </row>
    <row r="6128" spans="1:25" x14ac:dyDescent="0.25">
      <c r="A6128" s="83" t="s">
        <v>13795</v>
      </c>
      <c r="B6128" s="84" t="s">
        <v>6195</v>
      </c>
      <c r="C6128" s="19">
        <v>30801.63</v>
      </c>
      <c r="D6128" s="19">
        <v>585.23</v>
      </c>
      <c r="E6128" s="19">
        <v>0</v>
      </c>
      <c r="F6128" s="19">
        <v>585.23</v>
      </c>
      <c r="G6128" s="19">
        <v>0</v>
      </c>
      <c r="H6128" s="85">
        <v>101412.98</v>
      </c>
      <c r="I6128" s="85">
        <v>1926.85</v>
      </c>
      <c r="J6128" s="85">
        <v>2340.92</v>
      </c>
      <c r="K6128" s="85">
        <v>-414.07</v>
      </c>
      <c r="L6128" s="146">
        <v>481.71</v>
      </c>
      <c r="M6128" s="146">
        <v>67.64</v>
      </c>
      <c r="N6128" s="146">
        <v>0</v>
      </c>
      <c r="Y6128" s="32">
        <f t="shared" si="96"/>
        <v>114.87</v>
      </c>
    </row>
    <row r="6129" spans="1:25" x14ac:dyDescent="0.25">
      <c r="A6129" s="83" t="s">
        <v>13796</v>
      </c>
      <c r="B6129" s="84" t="s">
        <v>6196</v>
      </c>
      <c r="C6129" s="19">
        <v>2485.71</v>
      </c>
      <c r="D6129" s="19">
        <v>47.23</v>
      </c>
      <c r="E6129" s="19">
        <v>0</v>
      </c>
      <c r="F6129" s="19">
        <v>47.23</v>
      </c>
      <c r="G6129" s="19">
        <v>0</v>
      </c>
      <c r="H6129" s="85">
        <v>5463.51</v>
      </c>
      <c r="I6129" s="85">
        <v>103.81</v>
      </c>
      <c r="J6129" s="85">
        <v>188.91</v>
      </c>
      <c r="K6129" s="85">
        <v>-85.1</v>
      </c>
      <c r="L6129" s="146">
        <v>25.95</v>
      </c>
      <c r="M6129" s="146">
        <v>0</v>
      </c>
      <c r="N6129" s="146">
        <v>59.15</v>
      </c>
      <c r="Y6129" s="32">
        <f t="shared" si="96"/>
        <v>282.87</v>
      </c>
    </row>
    <row r="6130" spans="1:25" x14ac:dyDescent="0.25">
      <c r="A6130" s="83" t="s">
        <v>13797</v>
      </c>
      <c r="B6130" s="84" t="s">
        <v>6197</v>
      </c>
      <c r="C6130" s="19">
        <v>14887.64</v>
      </c>
      <c r="D6130" s="19">
        <v>282.87</v>
      </c>
      <c r="E6130" s="19">
        <v>0</v>
      </c>
      <c r="F6130" s="19">
        <v>282.87</v>
      </c>
      <c r="G6130" s="19">
        <v>0</v>
      </c>
      <c r="H6130" s="85">
        <v>56852.13</v>
      </c>
      <c r="I6130" s="85">
        <v>1080.19</v>
      </c>
      <c r="J6130" s="85">
        <v>1131.46</v>
      </c>
      <c r="K6130" s="85">
        <v>-51.27</v>
      </c>
      <c r="L6130" s="146">
        <v>270.05</v>
      </c>
      <c r="M6130" s="146">
        <v>218.78</v>
      </c>
      <c r="N6130" s="146">
        <v>0</v>
      </c>
      <c r="Y6130" s="32">
        <f t="shared" si="96"/>
        <v>1612.35</v>
      </c>
    </row>
    <row r="6131" spans="1:25" x14ac:dyDescent="0.25">
      <c r="A6131" s="83" t="s">
        <v>13798</v>
      </c>
      <c r="B6131" s="84" t="s">
        <v>6198</v>
      </c>
      <c r="C6131" s="19">
        <v>73345.47</v>
      </c>
      <c r="D6131" s="19">
        <v>1393.57</v>
      </c>
      <c r="E6131" s="19">
        <v>0</v>
      </c>
      <c r="F6131" s="19">
        <v>1393.57</v>
      </c>
      <c r="G6131" s="19">
        <v>0</v>
      </c>
      <c r="H6131" s="85">
        <v>276688.81</v>
      </c>
      <c r="I6131" s="85">
        <v>5257.09</v>
      </c>
      <c r="J6131" s="85">
        <v>5574.26</v>
      </c>
      <c r="K6131" s="85">
        <v>-317.17</v>
      </c>
      <c r="L6131" s="146">
        <v>1314.27</v>
      </c>
      <c r="M6131" s="146">
        <v>997.1</v>
      </c>
      <c r="N6131" s="146">
        <v>0</v>
      </c>
      <c r="Y6131" s="32">
        <f t="shared" si="96"/>
        <v>10058.030000000001</v>
      </c>
    </row>
    <row r="6132" spans="1:25" x14ac:dyDescent="0.25">
      <c r="A6132" s="83" t="s">
        <v>13799</v>
      </c>
      <c r="B6132" s="84" t="s">
        <v>6199</v>
      </c>
      <c r="C6132" s="19">
        <v>476891.03</v>
      </c>
      <c r="D6132" s="19">
        <v>9060.93</v>
      </c>
      <c r="E6132" s="19">
        <v>0</v>
      </c>
      <c r="F6132" s="19">
        <v>9060.93</v>
      </c>
      <c r="G6132" s="19">
        <v>0</v>
      </c>
      <c r="H6132" s="85">
        <v>1619722.56</v>
      </c>
      <c r="I6132" s="85">
        <v>30774.73</v>
      </c>
      <c r="J6132" s="85">
        <v>36243.72</v>
      </c>
      <c r="K6132" s="85">
        <v>-5468.99</v>
      </c>
      <c r="L6132" s="146">
        <v>7693.68</v>
      </c>
      <c r="M6132" s="146">
        <v>2224.69</v>
      </c>
      <c r="N6132" s="146">
        <v>0</v>
      </c>
      <c r="Y6132" s="32">
        <f t="shared" si="96"/>
        <v>2590.09</v>
      </c>
    </row>
    <row r="6133" spans="1:25" x14ac:dyDescent="0.25">
      <c r="A6133" s="83" t="s">
        <v>13800</v>
      </c>
      <c r="B6133" s="84" t="s">
        <v>6200</v>
      </c>
      <c r="C6133" s="19">
        <v>19231.53</v>
      </c>
      <c r="D6133" s="19">
        <v>365.4</v>
      </c>
      <c r="E6133" s="19">
        <v>0</v>
      </c>
      <c r="F6133" s="19">
        <v>365.4</v>
      </c>
      <c r="G6133" s="19">
        <v>0</v>
      </c>
      <c r="H6133" s="85">
        <v>87322.01</v>
      </c>
      <c r="I6133" s="85">
        <v>1659.12</v>
      </c>
      <c r="J6133" s="85">
        <v>1461.6</v>
      </c>
      <c r="K6133" s="85">
        <v>197.52</v>
      </c>
      <c r="L6133" s="146">
        <v>414.78</v>
      </c>
      <c r="M6133" s="146">
        <v>612.29999999999995</v>
      </c>
      <c r="N6133" s="146">
        <v>0</v>
      </c>
      <c r="Y6133" s="32">
        <f t="shared" si="96"/>
        <v>705.09999999999991</v>
      </c>
    </row>
    <row r="6134" spans="1:25" x14ac:dyDescent="0.25">
      <c r="A6134" s="83" t="s">
        <v>13801</v>
      </c>
      <c r="B6134" s="84" t="s">
        <v>6201</v>
      </c>
      <c r="C6134" s="19">
        <v>4884.33</v>
      </c>
      <c r="D6134" s="19">
        <v>92.8</v>
      </c>
      <c r="E6134" s="19">
        <v>0</v>
      </c>
      <c r="F6134" s="19">
        <v>92.8</v>
      </c>
      <c r="G6134" s="19">
        <v>0</v>
      </c>
      <c r="H6134" s="85">
        <v>16584.490000000002</v>
      </c>
      <c r="I6134" s="85">
        <v>315.11</v>
      </c>
      <c r="J6134" s="85">
        <v>371.21</v>
      </c>
      <c r="K6134" s="85">
        <v>-56.1</v>
      </c>
      <c r="L6134" s="146">
        <v>78.78</v>
      </c>
      <c r="M6134" s="146">
        <v>22.68</v>
      </c>
      <c r="N6134" s="146">
        <v>0</v>
      </c>
      <c r="Y6134" s="32">
        <f t="shared" si="96"/>
        <v>223.87</v>
      </c>
    </row>
    <row r="6135" spans="1:25" x14ac:dyDescent="0.25">
      <c r="A6135" s="83" t="s">
        <v>13802</v>
      </c>
      <c r="B6135" s="84" t="s">
        <v>6202</v>
      </c>
      <c r="C6135" s="19">
        <v>10588.74</v>
      </c>
      <c r="D6135" s="19">
        <v>201.19</v>
      </c>
      <c r="E6135" s="19">
        <v>0</v>
      </c>
      <c r="F6135" s="19">
        <v>201.19</v>
      </c>
      <c r="G6135" s="19">
        <v>0</v>
      </c>
      <c r="H6135" s="85">
        <v>40773.53</v>
      </c>
      <c r="I6135" s="85">
        <v>774.7</v>
      </c>
      <c r="J6135" s="85">
        <v>804.74</v>
      </c>
      <c r="K6135" s="85">
        <v>-30.04</v>
      </c>
      <c r="L6135" s="146">
        <v>193.68</v>
      </c>
      <c r="M6135" s="146">
        <v>163.63999999999999</v>
      </c>
      <c r="N6135" s="146">
        <v>0</v>
      </c>
      <c r="Y6135" s="32">
        <f t="shared" si="96"/>
        <v>731.86</v>
      </c>
    </row>
    <row r="6136" spans="1:25" x14ac:dyDescent="0.25">
      <c r="A6136" s="83" t="s">
        <v>13803</v>
      </c>
      <c r="B6136" s="84" t="s">
        <v>6203</v>
      </c>
      <c r="C6136" s="19">
        <v>29905.99</v>
      </c>
      <c r="D6136" s="19">
        <v>568.22</v>
      </c>
      <c r="E6136" s="19">
        <v>0</v>
      </c>
      <c r="F6136" s="19">
        <v>568.22</v>
      </c>
      <c r="G6136" s="19">
        <v>0</v>
      </c>
      <c r="H6136" s="85">
        <v>112011.6</v>
      </c>
      <c r="I6136" s="85">
        <v>2128.2199999999998</v>
      </c>
      <c r="J6136" s="85">
        <v>2272.86</v>
      </c>
      <c r="K6136" s="85">
        <v>-144.63999999999999</v>
      </c>
      <c r="L6136" s="146">
        <v>532.05999999999995</v>
      </c>
      <c r="M6136" s="146">
        <v>387.42</v>
      </c>
      <c r="N6136" s="146">
        <v>0</v>
      </c>
      <c r="Y6136" s="32">
        <f t="shared" si="96"/>
        <v>1457.2</v>
      </c>
    </row>
    <row r="6137" spans="1:25" x14ac:dyDescent="0.25">
      <c r="A6137" s="83" t="s">
        <v>13804</v>
      </c>
      <c r="B6137" s="84" t="s">
        <v>6204</v>
      </c>
      <c r="C6137" s="19">
        <v>56303.89</v>
      </c>
      <c r="D6137" s="19">
        <v>1069.78</v>
      </c>
      <c r="E6137" s="19">
        <v>0</v>
      </c>
      <c r="F6137" s="19">
        <v>1069.78</v>
      </c>
      <c r="G6137" s="19">
        <v>0</v>
      </c>
      <c r="H6137" s="85">
        <v>180709.86</v>
      </c>
      <c r="I6137" s="85">
        <v>3433.49</v>
      </c>
      <c r="J6137" s="85">
        <v>4279.1000000000004</v>
      </c>
      <c r="K6137" s="85">
        <v>-845.61</v>
      </c>
      <c r="L6137" s="146">
        <v>858.37</v>
      </c>
      <c r="M6137" s="146">
        <v>12.76</v>
      </c>
      <c r="N6137" s="146">
        <v>0</v>
      </c>
      <c r="Y6137" s="32">
        <f t="shared" si="96"/>
        <v>181.64999999999998</v>
      </c>
    </row>
    <row r="6138" spans="1:25" x14ac:dyDescent="0.25">
      <c r="A6138" s="83" t="s">
        <v>13805</v>
      </c>
      <c r="B6138" s="84" t="s">
        <v>6205</v>
      </c>
      <c r="C6138" s="19">
        <v>8888.73</v>
      </c>
      <c r="D6138" s="19">
        <v>168.89</v>
      </c>
      <c r="E6138" s="19">
        <v>0</v>
      </c>
      <c r="F6138" s="19">
        <v>168.89</v>
      </c>
      <c r="G6138" s="19">
        <v>0</v>
      </c>
      <c r="H6138" s="85">
        <v>20759.57</v>
      </c>
      <c r="I6138" s="85">
        <v>394.43</v>
      </c>
      <c r="J6138" s="85">
        <v>675.54</v>
      </c>
      <c r="K6138" s="85">
        <v>-281.11</v>
      </c>
      <c r="L6138" s="146">
        <v>98.61</v>
      </c>
      <c r="M6138" s="146">
        <v>0</v>
      </c>
      <c r="N6138" s="146">
        <v>182.5</v>
      </c>
      <c r="Y6138" s="32">
        <f t="shared" si="96"/>
        <v>1766.4</v>
      </c>
    </row>
    <row r="6139" spans="1:25" x14ac:dyDescent="0.25">
      <c r="A6139" s="83" t="s">
        <v>13806</v>
      </c>
      <c r="B6139" s="84" t="s">
        <v>6206</v>
      </c>
      <c r="C6139" s="19">
        <v>92968.27</v>
      </c>
      <c r="D6139" s="19">
        <v>1766.4</v>
      </c>
      <c r="E6139" s="19">
        <v>0</v>
      </c>
      <c r="F6139" s="19">
        <v>1766.4</v>
      </c>
      <c r="G6139" s="19">
        <v>0</v>
      </c>
      <c r="H6139" s="85">
        <v>354321.91999999998</v>
      </c>
      <c r="I6139" s="85">
        <v>6732.12</v>
      </c>
      <c r="J6139" s="85">
        <v>7065.59</v>
      </c>
      <c r="K6139" s="85">
        <v>-333.47</v>
      </c>
      <c r="L6139" s="146">
        <v>1683.03</v>
      </c>
      <c r="M6139" s="146">
        <v>1349.56</v>
      </c>
      <c r="N6139" s="146">
        <v>0</v>
      </c>
      <c r="Y6139" s="32">
        <f t="shared" si="96"/>
        <v>3660.93</v>
      </c>
    </row>
    <row r="6140" spans="1:25" x14ac:dyDescent="0.25">
      <c r="A6140" s="83" t="s">
        <v>13807</v>
      </c>
      <c r="B6140" s="84" t="s">
        <v>6207</v>
      </c>
      <c r="C6140" s="19">
        <v>121650.93</v>
      </c>
      <c r="D6140" s="19">
        <v>2311.37</v>
      </c>
      <c r="E6140" s="19">
        <v>0</v>
      </c>
      <c r="F6140" s="19">
        <v>2311.37</v>
      </c>
      <c r="G6140" s="19">
        <v>0</v>
      </c>
      <c r="H6140" s="85">
        <v>413860.43</v>
      </c>
      <c r="I6140" s="85">
        <v>7863.35</v>
      </c>
      <c r="J6140" s="85">
        <v>9245.4699999999993</v>
      </c>
      <c r="K6140" s="85">
        <v>-1382.12</v>
      </c>
      <c r="L6140" s="146">
        <v>1965.84</v>
      </c>
      <c r="M6140" s="146">
        <v>583.72</v>
      </c>
      <c r="N6140" s="146">
        <v>0</v>
      </c>
      <c r="Y6140" s="32">
        <f t="shared" si="96"/>
        <v>1425.73</v>
      </c>
    </row>
    <row r="6141" spans="1:25" x14ac:dyDescent="0.25">
      <c r="A6141" s="83" t="s">
        <v>13808</v>
      </c>
      <c r="B6141" s="84" t="s">
        <v>6208</v>
      </c>
      <c r="C6141" s="19">
        <v>44316.22</v>
      </c>
      <c r="D6141" s="19">
        <v>842.01</v>
      </c>
      <c r="E6141" s="19">
        <v>0</v>
      </c>
      <c r="F6141" s="19">
        <v>842.01</v>
      </c>
      <c r="G6141" s="19">
        <v>0</v>
      </c>
      <c r="H6141" s="85">
        <v>152351.24</v>
      </c>
      <c r="I6141" s="85">
        <v>2894.67</v>
      </c>
      <c r="J6141" s="85">
        <v>3368.03</v>
      </c>
      <c r="K6141" s="85">
        <v>-473.36</v>
      </c>
      <c r="L6141" s="146">
        <v>723.67</v>
      </c>
      <c r="M6141" s="146">
        <v>250.31</v>
      </c>
      <c r="N6141" s="146">
        <v>0</v>
      </c>
      <c r="Y6141" s="32">
        <f t="shared" si="96"/>
        <v>1432.1499999999999</v>
      </c>
    </row>
    <row r="6142" spans="1:25" x14ac:dyDescent="0.25">
      <c r="A6142" s="83" t="s">
        <v>13809</v>
      </c>
      <c r="B6142" s="84" t="s">
        <v>6209</v>
      </c>
      <c r="C6142" s="19">
        <v>62202.01</v>
      </c>
      <c r="D6142" s="19">
        <v>1181.8399999999999</v>
      </c>
      <c r="E6142" s="19">
        <v>0</v>
      </c>
      <c r="F6142" s="19">
        <v>1181.8399999999999</v>
      </c>
      <c r="G6142" s="19">
        <v>0</v>
      </c>
      <c r="H6142" s="85">
        <v>197099</v>
      </c>
      <c r="I6142" s="85">
        <v>3744.88</v>
      </c>
      <c r="J6142" s="85">
        <v>4727.3500000000004</v>
      </c>
      <c r="K6142" s="85">
        <v>-982.47</v>
      </c>
      <c r="L6142" s="146">
        <v>936.22</v>
      </c>
      <c r="M6142" s="146">
        <v>0</v>
      </c>
      <c r="N6142" s="146">
        <v>46.25</v>
      </c>
      <c r="Y6142" s="32">
        <f t="shared" si="96"/>
        <v>1747.46</v>
      </c>
    </row>
    <row r="6143" spans="1:25" x14ac:dyDescent="0.25">
      <c r="A6143" s="83" t="s">
        <v>13810</v>
      </c>
      <c r="B6143" s="84" t="s">
        <v>6210</v>
      </c>
      <c r="C6143" s="19">
        <v>91971.63</v>
      </c>
      <c r="D6143" s="19">
        <v>1747.46</v>
      </c>
      <c r="E6143" s="19">
        <v>0</v>
      </c>
      <c r="F6143" s="19">
        <v>1747.46</v>
      </c>
      <c r="G6143" s="19">
        <v>0</v>
      </c>
      <c r="H6143" s="85">
        <v>295974.12</v>
      </c>
      <c r="I6143" s="85">
        <v>5623.51</v>
      </c>
      <c r="J6143" s="85">
        <v>6989.84</v>
      </c>
      <c r="K6143" s="85">
        <v>-1366.33</v>
      </c>
      <c r="L6143" s="146">
        <v>1405.88</v>
      </c>
      <c r="M6143" s="146">
        <v>39.549999999999997</v>
      </c>
      <c r="N6143" s="146">
        <v>0</v>
      </c>
      <c r="Y6143" s="32">
        <f t="shared" si="96"/>
        <v>13480.189999999999</v>
      </c>
    </row>
    <row r="6144" spans="1:25" x14ac:dyDescent="0.25">
      <c r="A6144" s="83" t="s">
        <v>13811</v>
      </c>
      <c r="B6144" s="84" t="s">
        <v>6211</v>
      </c>
      <c r="C6144" s="19">
        <v>707402.22</v>
      </c>
      <c r="D6144" s="19">
        <v>13440.64</v>
      </c>
      <c r="E6144" s="19">
        <v>0</v>
      </c>
      <c r="F6144" s="19">
        <v>13440.64</v>
      </c>
      <c r="G6144" s="19">
        <v>0</v>
      </c>
      <c r="H6144" s="85">
        <v>2563681.11</v>
      </c>
      <c r="I6144" s="85">
        <v>48709.94</v>
      </c>
      <c r="J6144" s="85">
        <v>53762.57</v>
      </c>
      <c r="K6144" s="85">
        <v>-5052.63</v>
      </c>
      <c r="L6144" s="146">
        <v>12177.49</v>
      </c>
      <c r="M6144" s="146">
        <v>7124.86</v>
      </c>
      <c r="N6144" s="146">
        <v>0</v>
      </c>
      <c r="Y6144" s="32">
        <f t="shared" si="96"/>
        <v>9409.7000000000007</v>
      </c>
    </row>
    <row r="6145" spans="1:25" x14ac:dyDescent="0.25">
      <c r="A6145" s="83" t="s">
        <v>13812</v>
      </c>
      <c r="B6145" s="84" t="s">
        <v>6212</v>
      </c>
      <c r="C6145" s="19">
        <v>120254.84</v>
      </c>
      <c r="D6145" s="19">
        <v>2284.84</v>
      </c>
      <c r="E6145" s="19">
        <v>0</v>
      </c>
      <c r="F6145" s="19">
        <v>2284.84</v>
      </c>
      <c r="G6145" s="19">
        <v>0</v>
      </c>
      <c r="H6145" s="85">
        <v>391680.99</v>
      </c>
      <c r="I6145" s="85">
        <v>7441.94</v>
      </c>
      <c r="J6145" s="85">
        <v>9139.3700000000008</v>
      </c>
      <c r="K6145" s="85">
        <v>-1697.43</v>
      </c>
      <c r="L6145" s="146">
        <v>1860.49</v>
      </c>
      <c r="M6145" s="146">
        <v>163.06</v>
      </c>
      <c r="N6145" s="146">
        <v>0</v>
      </c>
      <c r="Y6145" s="32">
        <f t="shared" si="96"/>
        <v>4932.4400000000005</v>
      </c>
    </row>
    <row r="6146" spans="1:25" x14ac:dyDescent="0.25">
      <c r="A6146" s="83" t="s">
        <v>13813</v>
      </c>
      <c r="B6146" s="84" t="s">
        <v>6213</v>
      </c>
      <c r="C6146" s="19">
        <v>251020</v>
      </c>
      <c r="D6146" s="19">
        <v>4769.38</v>
      </c>
      <c r="E6146" s="19">
        <v>0</v>
      </c>
      <c r="F6146" s="19">
        <v>4769.38</v>
      </c>
      <c r="G6146" s="19">
        <v>0</v>
      </c>
      <c r="H6146" s="85">
        <v>945990.7</v>
      </c>
      <c r="I6146" s="85">
        <v>17973.82</v>
      </c>
      <c r="J6146" s="85">
        <v>19077.52</v>
      </c>
      <c r="K6146" s="85">
        <v>-1103.7</v>
      </c>
      <c r="L6146" s="146">
        <v>4493.46</v>
      </c>
      <c r="M6146" s="146">
        <v>3389.76</v>
      </c>
      <c r="N6146" s="146">
        <v>0</v>
      </c>
      <c r="Y6146" s="32">
        <f t="shared" si="96"/>
        <v>3394.15</v>
      </c>
    </row>
    <row r="6147" spans="1:25" x14ac:dyDescent="0.25">
      <c r="A6147" s="83" t="s">
        <v>13814</v>
      </c>
      <c r="B6147" s="84" t="s">
        <v>6214</v>
      </c>
      <c r="C6147" s="19">
        <v>231.16</v>
      </c>
      <c r="D6147" s="19">
        <v>4.3899999999999997</v>
      </c>
      <c r="E6147" s="19">
        <v>0</v>
      </c>
      <c r="F6147" s="19">
        <v>4.3899999999999997</v>
      </c>
      <c r="G6147" s="19">
        <v>0</v>
      </c>
      <c r="H6147" s="85">
        <v>188.53</v>
      </c>
      <c r="I6147" s="85">
        <v>3.58</v>
      </c>
      <c r="J6147" s="85">
        <v>17.57</v>
      </c>
      <c r="K6147" s="85">
        <v>-13.99</v>
      </c>
      <c r="L6147" s="146">
        <v>0.9</v>
      </c>
      <c r="M6147" s="146">
        <v>0</v>
      </c>
      <c r="N6147" s="146">
        <v>13.09</v>
      </c>
      <c r="Y6147" s="32">
        <f t="shared" si="96"/>
        <v>357.96</v>
      </c>
    </row>
    <row r="6148" spans="1:25" x14ac:dyDescent="0.25">
      <c r="A6148" s="83" t="s">
        <v>13815</v>
      </c>
      <c r="B6148" s="84" t="s">
        <v>6215</v>
      </c>
      <c r="C6148" s="19">
        <v>18839.75</v>
      </c>
      <c r="D6148" s="19">
        <v>357.96</v>
      </c>
      <c r="E6148" s="19">
        <v>0</v>
      </c>
      <c r="F6148" s="19">
        <v>357.96</v>
      </c>
      <c r="G6148" s="19">
        <v>0</v>
      </c>
      <c r="H6148" s="85">
        <v>111980.12</v>
      </c>
      <c r="I6148" s="85">
        <v>2127.62</v>
      </c>
      <c r="J6148" s="85">
        <v>1431.82</v>
      </c>
      <c r="K6148" s="85">
        <v>695.8</v>
      </c>
      <c r="L6148" s="146">
        <v>531.91</v>
      </c>
      <c r="M6148" s="146">
        <v>1227.71</v>
      </c>
      <c r="N6148" s="146">
        <v>0</v>
      </c>
      <c r="Y6148" s="32">
        <f t="shared" si="96"/>
        <v>1256.49</v>
      </c>
    </row>
    <row r="6149" spans="1:25" x14ac:dyDescent="0.25">
      <c r="A6149" s="83" t="s">
        <v>13816</v>
      </c>
      <c r="B6149" s="84" t="s">
        <v>6216</v>
      </c>
      <c r="C6149" s="19">
        <v>2091.23</v>
      </c>
      <c r="D6149" s="19">
        <v>39.729999999999997</v>
      </c>
      <c r="E6149" s="19">
        <v>10.95</v>
      </c>
      <c r="F6149" s="19">
        <v>28.78</v>
      </c>
      <c r="G6149" s="19">
        <v>0</v>
      </c>
      <c r="H6149" s="85">
        <v>6919.13</v>
      </c>
      <c r="I6149" s="85">
        <v>131.46</v>
      </c>
      <c r="J6149" s="85">
        <v>158.93</v>
      </c>
      <c r="K6149" s="85">
        <v>-27.47</v>
      </c>
      <c r="L6149" s="146">
        <v>32.869999999999997</v>
      </c>
      <c r="M6149" s="146">
        <v>5.4</v>
      </c>
      <c r="N6149" s="146">
        <v>0</v>
      </c>
      <c r="Y6149" s="32">
        <f t="shared" si="96"/>
        <v>268.85999999999996</v>
      </c>
    </row>
    <row r="6150" spans="1:25" x14ac:dyDescent="0.25">
      <c r="A6150" s="83" t="s">
        <v>13817</v>
      </c>
      <c r="B6150" s="84" t="s">
        <v>6217</v>
      </c>
      <c r="C6150" s="19">
        <v>13865.99</v>
      </c>
      <c r="D6150" s="19">
        <v>263.45999999999998</v>
      </c>
      <c r="E6150" s="19">
        <v>0</v>
      </c>
      <c r="F6150" s="19">
        <v>263.45999999999998</v>
      </c>
      <c r="G6150" s="19">
        <v>0</v>
      </c>
      <c r="H6150" s="85">
        <v>39707.879999999997</v>
      </c>
      <c r="I6150" s="85">
        <v>754.45</v>
      </c>
      <c r="J6150" s="85">
        <v>1053.82</v>
      </c>
      <c r="K6150" s="85">
        <v>-299.37</v>
      </c>
      <c r="L6150" s="146">
        <v>188.61</v>
      </c>
      <c r="M6150" s="146">
        <v>0</v>
      </c>
      <c r="N6150" s="146">
        <v>110.76</v>
      </c>
      <c r="Y6150" s="32">
        <f t="shared" si="96"/>
        <v>57.75</v>
      </c>
    </row>
    <row r="6151" spans="1:25" x14ac:dyDescent="0.25">
      <c r="A6151" s="83" t="s">
        <v>13818</v>
      </c>
      <c r="B6151" s="84" t="s">
        <v>6218</v>
      </c>
      <c r="C6151" s="19">
        <v>3039.66</v>
      </c>
      <c r="D6151" s="19">
        <v>57.75</v>
      </c>
      <c r="E6151" s="19">
        <v>0</v>
      </c>
      <c r="F6151" s="19">
        <v>57.75</v>
      </c>
      <c r="G6151" s="19">
        <v>0</v>
      </c>
      <c r="H6151" s="85">
        <v>14267.03</v>
      </c>
      <c r="I6151" s="85">
        <v>271.07</v>
      </c>
      <c r="J6151" s="85">
        <v>231.01</v>
      </c>
      <c r="K6151" s="85">
        <v>40.06</v>
      </c>
      <c r="L6151" s="146">
        <v>67.77</v>
      </c>
      <c r="M6151" s="146">
        <v>107.83</v>
      </c>
      <c r="N6151" s="146">
        <v>0</v>
      </c>
      <c r="Y6151" s="32">
        <f t="shared" si="96"/>
        <v>335.11</v>
      </c>
    </row>
    <row r="6152" spans="1:25" x14ac:dyDescent="0.25">
      <c r="A6152" s="83" t="s">
        <v>13819</v>
      </c>
      <c r="B6152" s="84" t="s">
        <v>6219</v>
      </c>
      <c r="C6152" s="19">
        <v>11961.95</v>
      </c>
      <c r="D6152" s="19">
        <v>227.28</v>
      </c>
      <c r="E6152" s="19">
        <v>0</v>
      </c>
      <c r="F6152" s="19">
        <v>227.28</v>
      </c>
      <c r="G6152" s="19">
        <v>0</v>
      </c>
      <c r="H6152" s="85">
        <v>36891.699999999997</v>
      </c>
      <c r="I6152" s="85">
        <v>700.94</v>
      </c>
      <c r="J6152" s="85">
        <v>909.11</v>
      </c>
      <c r="K6152" s="85">
        <v>-208.17</v>
      </c>
      <c r="L6152" s="146">
        <v>175.24</v>
      </c>
      <c r="M6152" s="146">
        <v>0</v>
      </c>
      <c r="N6152" s="146">
        <v>32.93</v>
      </c>
      <c r="Y6152" s="32">
        <f t="shared" si="96"/>
        <v>144.93</v>
      </c>
    </row>
    <row r="6153" spans="1:25" x14ac:dyDescent="0.25">
      <c r="A6153" s="83" t="s">
        <v>13820</v>
      </c>
      <c r="B6153" s="84" t="s">
        <v>6220</v>
      </c>
      <c r="C6153" s="19">
        <v>7627.87</v>
      </c>
      <c r="D6153" s="19">
        <v>144.93</v>
      </c>
      <c r="E6153" s="19">
        <v>0</v>
      </c>
      <c r="F6153" s="19">
        <v>144.93</v>
      </c>
      <c r="G6153" s="19">
        <v>0</v>
      </c>
      <c r="H6153" s="85">
        <v>31984.05</v>
      </c>
      <c r="I6153" s="85">
        <v>607.70000000000005</v>
      </c>
      <c r="J6153" s="85">
        <v>579.72</v>
      </c>
      <c r="K6153" s="85">
        <v>27.98</v>
      </c>
      <c r="L6153" s="146">
        <v>151.93</v>
      </c>
      <c r="M6153" s="146">
        <v>179.91</v>
      </c>
      <c r="N6153" s="146">
        <v>0</v>
      </c>
      <c r="Y6153" s="32">
        <f t="shared" si="96"/>
        <v>1761.0400000000002</v>
      </c>
    </row>
    <row r="6154" spans="1:25" x14ac:dyDescent="0.25">
      <c r="A6154" s="83" t="s">
        <v>13821</v>
      </c>
      <c r="B6154" s="84" t="s">
        <v>6221</v>
      </c>
      <c r="C6154" s="19">
        <v>83217.259999999995</v>
      </c>
      <c r="D6154" s="19">
        <v>1581.13</v>
      </c>
      <c r="E6154" s="19">
        <v>0</v>
      </c>
      <c r="F6154" s="19">
        <v>1581.13</v>
      </c>
      <c r="G6154" s="19">
        <v>0</v>
      </c>
      <c r="H6154" s="85">
        <v>307262.69</v>
      </c>
      <c r="I6154" s="85">
        <v>5837.99</v>
      </c>
      <c r="J6154" s="85">
        <v>6324.51</v>
      </c>
      <c r="K6154" s="85">
        <v>-486.52</v>
      </c>
      <c r="L6154" s="146">
        <v>1459.5</v>
      </c>
      <c r="M6154" s="146">
        <v>972.98</v>
      </c>
      <c r="N6154" s="146">
        <v>0</v>
      </c>
      <c r="Y6154" s="32">
        <f t="shared" si="96"/>
        <v>1997.33</v>
      </c>
    </row>
    <row r="6155" spans="1:25" x14ac:dyDescent="0.25">
      <c r="A6155" s="83" t="s">
        <v>13822</v>
      </c>
      <c r="B6155" s="84" t="s">
        <v>6222</v>
      </c>
      <c r="C6155" s="19">
        <v>53913.04</v>
      </c>
      <c r="D6155" s="19">
        <v>1024.3499999999999</v>
      </c>
      <c r="E6155" s="19">
        <v>0</v>
      </c>
      <c r="F6155" s="19">
        <v>1024.3499999999999</v>
      </c>
      <c r="G6155" s="19">
        <v>0</v>
      </c>
      <c r="H6155" s="85">
        <v>200448.38</v>
      </c>
      <c r="I6155" s="85">
        <v>3808.52</v>
      </c>
      <c r="J6155" s="85">
        <v>4097.3900000000003</v>
      </c>
      <c r="K6155" s="85">
        <v>-288.87</v>
      </c>
      <c r="L6155" s="146">
        <v>952.13</v>
      </c>
      <c r="M6155" s="146">
        <v>663.26</v>
      </c>
      <c r="N6155" s="146">
        <v>0</v>
      </c>
      <c r="Y6155" s="32">
        <f t="shared" si="96"/>
        <v>1042.3699999999999</v>
      </c>
    </row>
    <row r="6156" spans="1:25" x14ac:dyDescent="0.25">
      <c r="A6156" s="83" t="s">
        <v>13823</v>
      </c>
      <c r="B6156" s="84" t="s">
        <v>6223</v>
      </c>
      <c r="C6156" s="19">
        <v>19953.189999999999</v>
      </c>
      <c r="D6156" s="19">
        <v>379.11</v>
      </c>
      <c r="E6156" s="19">
        <v>0</v>
      </c>
      <c r="F6156" s="19">
        <v>379.11</v>
      </c>
      <c r="G6156" s="19">
        <v>0</v>
      </c>
      <c r="H6156" s="85">
        <v>67665.41</v>
      </c>
      <c r="I6156" s="85">
        <v>1285.6400000000001</v>
      </c>
      <c r="J6156" s="85">
        <v>1516.44</v>
      </c>
      <c r="K6156" s="85">
        <v>-230.8</v>
      </c>
      <c r="L6156" s="146">
        <v>321.41000000000003</v>
      </c>
      <c r="M6156" s="146">
        <v>90.61</v>
      </c>
      <c r="N6156" s="146">
        <v>0</v>
      </c>
      <c r="Y6156" s="32">
        <f t="shared" si="96"/>
        <v>167.95</v>
      </c>
    </row>
    <row r="6157" spans="1:25" x14ac:dyDescent="0.25">
      <c r="A6157" s="83" t="s">
        <v>13824</v>
      </c>
      <c r="B6157" s="84" t="s">
        <v>6224</v>
      </c>
      <c r="C6157" s="19">
        <v>4070.47</v>
      </c>
      <c r="D6157" s="19">
        <v>77.34</v>
      </c>
      <c r="E6157" s="19">
        <v>0</v>
      </c>
      <c r="F6157" s="19">
        <v>77.34</v>
      </c>
      <c r="G6157" s="19">
        <v>0</v>
      </c>
      <c r="H6157" s="85">
        <v>15226.78</v>
      </c>
      <c r="I6157" s="85">
        <v>289.31</v>
      </c>
      <c r="J6157" s="85">
        <v>309.36</v>
      </c>
      <c r="K6157" s="85">
        <v>-20.05</v>
      </c>
      <c r="L6157" s="146">
        <v>72.33</v>
      </c>
      <c r="M6157" s="146">
        <v>52.28</v>
      </c>
      <c r="N6157" s="146">
        <v>0</v>
      </c>
      <c r="Y6157" s="32">
        <f t="shared" si="96"/>
        <v>526.44000000000005</v>
      </c>
    </row>
    <row r="6158" spans="1:25" x14ac:dyDescent="0.25">
      <c r="A6158" s="83" t="s">
        <v>13825</v>
      </c>
      <c r="B6158" s="84" t="s">
        <v>6225</v>
      </c>
      <c r="C6158" s="19">
        <v>24955.56</v>
      </c>
      <c r="D6158" s="19">
        <v>474.16</v>
      </c>
      <c r="E6158" s="19">
        <v>0</v>
      </c>
      <c r="F6158" s="19">
        <v>474.16</v>
      </c>
      <c r="G6158" s="19">
        <v>0</v>
      </c>
      <c r="H6158" s="85">
        <v>89981.04</v>
      </c>
      <c r="I6158" s="85">
        <v>1709.64</v>
      </c>
      <c r="J6158" s="85">
        <v>1896.62</v>
      </c>
      <c r="K6158" s="85">
        <v>-186.98</v>
      </c>
      <c r="L6158" s="146">
        <v>427.41</v>
      </c>
      <c r="M6158" s="146">
        <v>240.43</v>
      </c>
      <c r="N6158" s="146">
        <v>0</v>
      </c>
      <c r="Y6158" s="32">
        <f t="shared" si="96"/>
        <v>6415.14</v>
      </c>
    </row>
    <row r="6159" spans="1:25" x14ac:dyDescent="0.25">
      <c r="A6159" s="83" t="s">
        <v>13826</v>
      </c>
      <c r="B6159" s="84" t="s">
        <v>6226</v>
      </c>
      <c r="C6159" s="19">
        <v>324984.78999999998</v>
      </c>
      <c r="D6159" s="19">
        <v>6174.71</v>
      </c>
      <c r="E6159" s="19">
        <v>0</v>
      </c>
      <c r="F6159" s="19">
        <v>6174.71</v>
      </c>
      <c r="G6159" s="19">
        <v>0</v>
      </c>
      <c r="H6159" s="85">
        <v>1114274.3600000001</v>
      </c>
      <c r="I6159" s="85">
        <v>21171.21</v>
      </c>
      <c r="J6159" s="85">
        <v>24698.84</v>
      </c>
      <c r="K6159" s="85">
        <v>-3527.63</v>
      </c>
      <c r="L6159" s="146">
        <v>5292.8</v>
      </c>
      <c r="M6159" s="146">
        <v>1765.17</v>
      </c>
      <c r="N6159" s="146">
        <v>0</v>
      </c>
      <c r="Y6159" s="32">
        <f t="shared" si="96"/>
        <v>3669.32</v>
      </c>
    </row>
    <row r="6160" spans="1:25" x14ac:dyDescent="0.25">
      <c r="A6160" s="83" t="s">
        <v>13827</v>
      </c>
      <c r="B6160" s="84" t="s">
        <v>6227</v>
      </c>
      <c r="C6160" s="19">
        <v>100218.37</v>
      </c>
      <c r="D6160" s="19">
        <v>1904.15</v>
      </c>
      <c r="E6160" s="19">
        <v>0</v>
      </c>
      <c r="F6160" s="19">
        <v>1904.15</v>
      </c>
      <c r="G6160" s="19">
        <v>0</v>
      </c>
      <c r="H6160" s="85">
        <v>300728.03999999998</v>
      </c>
      <c r="I6160" s="85">
        <v>5713.83</v>
      </c>
      <c r="J6160" s="85">
        <v>7616.6</v>
      </c>
      <c r="K6160" s="85">
        <v>-1902.77</v>
      </c>
      <c r="L6160" s="146">
        <v>1428.46</v>
      </c>
      <c r="M6160" s="146">
        <v>0</v>
      </c>
      <c r="N6160" s="146">
        <v>474.31</v>
      </c>
      <c r="Y6160" s="32">
        <f t="shared" si="96"/>
        <v>379.07</v>
      </c>
    </row>
    <row r="6161" spans="1:25" x14ac:dyDescent="0.25">
      <c r="A6161" s="83" t="s">
        <v>13828</v>
      </c>
      <c r="B6161" s="84" t="s">
        <v>6228</v>
      </c>
      <c r="C6161" s="19">
        <v>19950.73</v>
      </c>
      <c r="D6161" s="19">
        <v>379.07</v>
      </c>
      <c r="E6161" s="19">
        <v>0</v>
      </c>
      <c r="F6161" s="19">
        <v>379.07</v>
      </c>
      <c r="G6161" s="19">
        <v>0</v>
      </c>
      <c r="H6161" s="85">
        <v>75622.47</v>
      </c>
      <c r="I6161" s="85">
        <v>1436.83</v>
      </c>
      <c r="J6161" s="85">
        <v>1516.26</v>
      </c>
      <c r="K6161" s="85">
        <v>-79.430000000000007</v>
      </c>
      <c r="L6161" s="146">
        <v>359.21</v>
      </c>
      <c r="M6161" s="146">
        <v>279.77999999999997</v>
      </c>
      <c r="N6161" s="146">
        <v>0</v>
      </c>
      <c r="Y6161" s="32">
        <f t="shared" si="96"/>
        <v>553.41</v>
      </c>
    </row>
    <row r="6162" spans="1:25" x14ac:dyDescent="0.25">
      <c r="A6162" s="83" t="s">
        <v>13829</v>
      </c>
      <c r="B6162" s="84" t="s">
        <v>6229</v>
      </c>
      <c r="C6162" s="19">
        <v>14401.61</v>
      </c>
      <c r="D6162" s="19">
        <v>273.63</v>
      </c>
      <c r="E6162" s="19">
        <v>0</v>
      </c>
      <c r="F6162" s="19">
        <v>273.63</v>
      </c>
      <c r="G6162" s="19">
        <v>0</v>
      </c>
      <c r="H6162" s="85">
        <v>50949.2</v>
      </c>
      <c r="I6162" s="85">
        <v>968.03</v>
      </c>
      <c r="J6162" s="85">
        <v>1094.52</v>
      </c>
      <c r="K6162" s="85">
        <v>-126.49</v>
      </c>
      <c r="L6162" s="146">
        <v>242.01</v>
      </c>
      <c r="M6162" s="146">
        <v>115.52</v>
      </c>
      <c r="N6162" s="146">
        <v>0</v>
      </c>
      <c r="Y6162" s="32">
        <f t="shared" si="96"/>
        <v>120.52</v>
      </c>
    </row>
    <row r="6163" spans="1:25" x14ac:dyDescent="0.25">
      <c r="A6163" s="83" t="s">
        <v>13830</v>
      </c>
      <c r="B6163" s="84" t="s">
        <v>6230</v>
      </c>
      <c r="C6163" s="19">
        <v>263.35000000000002</v>
      </c>
      <c r="D6163" s="19">
        <v>5</v>
      </c>
      <c r="E6163" s="19">
        <v>0</v>
      </c>
      <c r="F6163" s="19">
        <v>5</v>
      </c>
      <c r="G6163" s="19">
        <v>0</v>
      </c>
      <c r="H6163" s="85">
        <v>1201.6099999999999</v>
      </c>
      <c r="I6163" s="85">
        <v>22.83</v>
      </c>
      <c r="J6163" s="85">
        <v>20.010000000000002</v>
      </c>
      <c r="K6163" s="85">
        <v>2.82</v>
      </c>
      <c r="L6163" s="146">
        <v>5.71</v>
      </c>
      <c r="M6163" s="146">
        <v>8.5299999999999994</v>
      </c>
      <c r="N6163" s="146">
        <v>0</v>
      </c>
      <c r="Y6163" s="32">
        <f t="shared" si="96"/>
        <v>45.94</v>
      </c>
    </row>
    <row r="6164" spans="1:25" x14ac:dyDescent="0.25">
      <c r="A6164" s="83" t="s">
        <v>13831</v>
      </c>
      <c r="B6164" s="84" t="s">
        <v>6231</v>
      </c>
      <c r="C6164" s="19">
        <v>2824.47</v>
      </c>
      <c r="D6164" s="19">
        <v>53.67</v>
      </c>
      <c r="E6164" s="19">
        <v>16.260000000000002</v>
      </c>
      <c r="F6164" s="19">
        <v>37.409999999999997</v>
      </c>
      <c r="G6164" s="19">
        <v>0</v>
      </c>
      <c r="H6164" s="85">
        <v>8967.31</v>
      </c>
      <c r="I6164" s="85">
        <v>170.38</v>
      </c>
      <c r="J6164" s="85">
        <v>214.66</v>
      </c>
      <c r="K6164" s="85">
        <v>-44.28</v>
      </c>
      <c r="L6164" s="146">
        <v>42.6</v>
      </c>
      <c r="M6164" s="146">
        <v>0</v>
      </c>
      <c r="N6164" s="146">
        <v>1.68</v>
      </c>
      <c r="Y6164" s="32">
        <f t="shared" si="96"/>
        <v>0</v>
      </c>
    </row>
    <row r="6165" spans="1:25" x14ac:dyDescent="0.25">
      <c r="A6165" s="83" t="s">
        <v>13832</v>
      </c>
      <c r="B6165" s="84" t="s">
        <v>6232</v>
      </c>
      <c r="C6165" s="19">
        <v>214.66</v>
      </c>
      <c r="D6165" s="19">
        <v>4.08</v>
      </c>
      <c r="E6165" s="19">
        <v>4.08</v>
      </c>
      <c r="F6165" s="19">
        <v>0</v>
      </c>
      <c r="G6165" s="19">
        <v>0.7</v>
      </c>
      <c r="H6165" s="85">
        <v>1757.66</v>
      </c>
      <c r="I6165" s="85">
        <v>33.4</v>
      </c>
      <c r="J6165" s="85">
        <v>17.010000000000002</v>
      </c>
      <c r="K6165" s="85">
        <v>16.39</v>
      </c>
      <c r="L6165" s="146">
        <v>8.35</v>
      </c>
      <c r="M6165" s="146">
        <v>24.74</v>
      </c>
      <c r="N6165" s="146">
        <v>0</v>
      </c>
      <c r="Y6165" s="32">
        <f t="shared" si="96"/>
        <v>125.11</v>
      </c>
    </row>
    <row r="6166" spans="1:25" x14ac:dyDescent="0.25">
      <c r="A6166" s="83" t="s">
        <v>13833</v>
      </c>
      <c r="B6166" s="84" t="s">
        <v>6233</v>
      </c>
      <c r="C6166" s="19">
        <v>5282.45</v>
      </c>
      <c r="D6166" s="19">
        <v>100.37</v>
      </c>
      <c r="E6166" s="19">
        <v>0</v>
      </c>
      <c r="F6166" s="19">
        <v>100.37</v>
      </c>
      <c r="G6166" s="19">
        <v>0</v>
      </c>
      <c r="H6166" s="85">
        <v>18401.37</v>
      </c>
      <c r="I6166" s="85">
        <v>349.63</v>
      </c>
      <c r="J6166" s="85">
        <v>401.47</v>
      </c>
      <c r="K6166" s="85">
        <v>-51.84</v>
      </c>
      <c r="L6166" s="146">
        <v>87.41</v>
      </c>
      <c r="M6166" s="146">
        <v>35.57</v>
      </c>
      <c r="N6166" s="146">
        <v>0</v>
      </c>
      <c r="Y6166" s="32">
        <f t="shared" si="96"/>
        <v>482.01</v>
      </c>
    </row>
    <row r="6167" spans="1:25" x14ac:dyDescent="0.25">
      <c r="A6167" s="83" t="s">
        <v>13834</v>
      </c>
      <c r="B6167" s="84" t="s">
        <v>6234</v>
      </c>
      <c r="C6167" s="19">
        <v>23496.9</v>
      </c>
      <c r="D6167" s="19">
        <v>446.44</v>
      </c>
      <c r="E6167" s="19">
        <v>0</v>
      </c>
      <c r="F6167" s="19">
        <v>446.44</v>
      </c>
      <c r="G6167" s="19">
        <v>0</v>
      </c>
      <c r="H6167" s="85">
        <v>78533.23</v>
      </c>
      <c r="I6167" s="85">
        <v>1492.13</v>
      </c>
      <c r="J6167" s="85">
        <v>1785.76</v>
      </c>
      <c r="K6167" s="85">
        <v>-293.63</v>
      </c>
      <c r="L6167" s="146">
        <v>373.03</v>
      </c>
      <c r="M6167" s="146">
        <v>79.400000000000006</v>
      </c>
      <c r="N6167" s="146">
        <v>0</v>
      </c>
      <c r="Y6167" s="32">
        <f t="shared" si="96"/>
        <v>132.23000000000002</v>
      </c>
    </row>
    <row r="6168" spans="1:25" x14ac:dyDescent="0.25">
      <c r="A6168" s="83" t="s">
        <v>13835</v>
      </c>
      <c r="B6168" s="84" t="s">
        <v>6235</v>
      </c>
      <c r="C6168" s="19">
        <v>2780.3</v>
      </c>
      <c r="D6168" s="19">
        <v>52.83</v>
      </c>
      <c r="E6168" s="19">
        <v>0</v>
      </c>
      <c r="F6168" s="19">
        <v>52.83</v>
      </c>
      <c r="G6168" s="19">
        <v>0</v>
      </c>
      <c r="H6168" s="85">
        <v>9374.99</v>
      </c>
      <c r="I6168" s="85">
        <v>178.12</v>
      </c>
      <c r="J6168" s="85">
        <v>211.3</v>
      </c>
      <c r="K6168" s="85">
        <v>-33.18</v>
      </c>
      <c r="L6168" s="146">
        <v>44.53</v>
      </c>
      <c r="M6168" s="146">
        <v>11.35</v>
      </c>
      <c r="N6168" s="146">
        <v>0</v>
      </c>
      <c r="Y6168" s="32">
        <f t="shared" si="96"/>
        <v>24.03</v>
      </c>
    </row>
    <row r="6169" spans="1:25" x14ac:dyDescent="0.25">
      <c r="A6169" s="83" t="s">
        <v>13836</v>
      </c>
      <c r="B6169" s="84" t="s">
        <v>6236</v>
      </c>
      <c r="C6169" s="19">
        <v>667.52</v>
      </c>
      <c r="D6169" s="19">
        <v>12.68</v>
      </c>
      <c r="E6169" s="19">
        <v>0</v>
      </c>
      <c r="F6169" s="19">
        <v>12.68</v>
      </c>
      <c r="G6169" s="19">
        <v>0</v>
      </c>
      <c r="H6169" s="85">
        <v>1434.81</v>
      </c>
      <c r="I6169" s="85">
        <v>27.26</v>
      </c>
      <c r="J6169" s="85">
        <v>50.73</v>
      </c>
      <c r="K6169" s="85">
        <v>-23.47</v>
      </c>
      <c r="L6169" s="146">
        <v>6.82</v>
      </c>
      <c r="M6169" s="146">
        <v>0</v>
      </c>
      <c r="N6169" s="146">
        <v>16.649999999999999</v>
      </c>
      <c r="Y6169" s="32">
        <f t="shared" ref="Y6169:Y6232" si="97">F6170+M6169+R6169+W6169</f>
        <v>3263.44</v>
      </c>
    </row>
    <row r="6170" spans="1:25" x14ac:dyDescent="0.25">
      <c r="A6170" s="83" t="s">
        <v>13837</v>
      </c>
      <c r="B6170" s="84" t="s">
        <v>6237</v>
      </c>
      <c r="C6170" s="19">
        <v>171759.98</v>
      </c>
      <c r="D6170" s="19">
        <v>3263.44</v>
      </c>
      <c r="E6170" s="19">
        <v>0</v>
      </c>
      <c r="F6170" s="19">
        <v>3263.44</v>
      </c>
      <c r="G6170" s="19">
        <v>0</v>
      </c>
      <c r="H6170" s="85">
        <v>583266.68000000005</v>
      </c>
      <c r="I6170" s="85">
        <v>11082.07</v>
      </c>
      <c r="J6170" s="85">
        <v>13053.76</v>
      </c>
      <c r="K6170" s="85">
        <v>-1971.69</v>
      </c>
      <c r="L6170" s="146">
        <v>2770.52</v>
      </c>
      <c r="M6170" s="146">
        <v>798.83</v>
      </c>
      <c r="N6170" s="146">
        <v>0</v>
      </c>
      <c r="Y6170" s="32">
        <f t="shared" si="97"/>
        <v>886.67000000000007</v>
      </c>
    </row>
    <row r="6171" spans="1:25" x14ac:dyDescent="0.25">
      <c r="A6171" s="83" t="s">
        <v>13838</v>
      </c>
      <c r="B6171" s="84" t="s">
        <v>6238</v>
      </c>
      <c r="C6171" s="19">
        <v>4623.3</v>
      </c>
      <c r="D6171" s="19">
        <v>87.84</v>
      </c>
      <c r="E6171" s="19">
        <v>0</v>
      </c>
      <c r="F6171" s="19">
        <v>87.84</v>
      </c>
      <c r="G6171" s="19">
        <v>0</v>
      </c>
      <c r="H6171" s="85">
        <v>13952.72</v>
      </c>
      <c r="I6171" s="85">
        <v>265.10000000000002</v>
      </c>
      <c r="J6171" s="85">
        <v>351.37</v>
      </c>
      <c r="K6171" s="85">
        <v>-86.27</v>
      </c>
      <c r="L6171" s="146">
        <v>66.28</v>
      </c>
      <c r="M6171" s="146">
        <v>0</v>
      </c>
      <c r="N6171" s="146">
        <v>19.989999999999998</v>
      </c>
      <c r="Y6171" s="32">
        <f t="shared" si="97"/>
        <v>121.41</v>
      </c>
    </row>
    <row r="6172" spans="1:25" x14ac:dyDescent="0.25">
      <c r="A6172" s="83" t="s">
        <v>13839</v>
      </c>
      <c r="B6172" s="84" t="s">
        <v>6239</v>
      </c>
      <c r="C6172" s="19">
        <v>6390.02</v>
      </c>
      <c r="D6172" s="19">
        <v>121.41</v>
      </c>
      <c r="E6172" s="19">
        <v>0</v>
      </c>
      <c r="F6172" s="19">
        <v>121.41</v>
      </c>
      <c r="G6172" s="19">
        <v>0</v>
      </c>
      <c r="H6172" s="85">
        <v>17487.09</v>
      </c>
      <c r="I6172" s="85">
        <v>332.25</v>
      </c>
      <c r="J6172" s="85">
        <v>485.64</v>
      </c>
      <c r="K6172" s="85">
        <v>-153.38999999999999</v>
      </c>
      <c r="L6172" s="146">
        <v>83.06</v>
      </c>
      <c r="M6172" s="146">
        <v>0</v>
      </c>
      <c r="N6172" s="146">
        <v>70.33</v>
      </c>
      <c r="Y6172" s="32">
        <f t="shared" si="97"/>
        <v>122.46</v>
      </c>
    </row>
    <row r="6173" spans="1:25" x14ac:dyDescent="0.25">
      <c r="A6173" s="83" t="s">
        <v>13840</v>
      </c>
      <c r="B6173" s="84" t="s">
        <v>6240</v>
      </c>
      <c r="C6173" s="19">
        <v>6445.06</v>
      </c>
      <c r="D6173" s="19">
        <v>122.46</v>
      </c>
      <c r="E6173" s="19">
        <v>0</v>
      </c>
      <c r="F6173" s="19">
        <v>122.46</v>
      </c>
      <c r="G6173" s="19">
        <v>0</v>
      </c>
      <c r="H6173" s="85">
        <v>33218.86</v>
      </c>
      <c r="I6173" s="85">
        <v>631.16</v>
      </c>
      <c r="J6173" s="85">
        <v>489.82</v>
      </c>
      <c r="K6173" s="85">
        <v>141.34</v>
      </c>
      <c r="L6173" s="146">
        <v>157.79</v>
      </c>
      <c r="M6173" s="146">
        <v>299.13</v>
      </c>
      <c r="N6173" s="146">
        <v>0</v>
      </c>
      <c r="Y6173" s="32">
        <f t="shared" si="97"/>
        <v>563.38</v>
      </c>
    </row>
    <row r="6174" spans="1:25" x14ac:dyDescent="0.25">
      <c r="A6174" s="83" t="s">
        <v>13841</v>
      </c>
      <c r="B6174" s="84" t="s">
        <v>6241</v>
      </c>
      <c r="C6174" s="19">
        <v>13907.6</v>
      </c>
      <c r="D6174" s="19">
        <v>264.25</v>
      </c>
      <c r="E6174" s="19">
        <v>0</v>
      </c>
      <c r="F6174" s="19">
        <v>264.25</v>
      </c>
      <c r="G6174" s="19">
        <v>0</v>
      </c>
      <c r="H6174" s="85">
        <v>45574.27</v>
      </c>
      <c r="I6174" s="85">
        <v>865.91</v>
      </c>
      <c r="J6174" s="85">
        <v>1056.98</v>
      </c>
      <c r="K6174" s="85">
        <v>-191.07</v>
      </c>
      <c r="L6174" s="146">
        <v>216.48</v>
      </c>
      <c r="M6174" s="146">
        <v>25.41</v>
      </c>
      <c r="N6174" s="146">
        <v>0</v>
      </c>
      <c r="Y6174" s="32">
        <f t="shared" si="97"/>
        <v>157.19</v>
      </c>
    </row>
    <row r="6175" spans="1:25" x14ac:dyDescent="0.25">
      <c r="A6175" s="83" t="s">
        <v>13842</v>
      </c>
      <c r="B6175" s="84" t="s">
        <v>6242</v>
      </c>
      <c r="C6175" s="19">
        <v>6935.84</v>
      </c>
      <c r="D6175" s="19">
        <v>131.78</v>
      </c>
      <c r="E6175" s="19">
        <v>0</v>
      </c>
      <c r="F6175" s="19">
        <v>131.78</v>
      </c>
      <c r="G6175" s="19">
        <v>0</v>
      </c>
      <c r="H6175" s="85">
        <v>27653.61</v>
      </c>
      <c r="I6175" s="85">
        <v>525.41999999999996</v>
      </c>
      <c r="J6175" s="85">
        <v>527.12</v>
      </c>
      <c r="K6175" s="85">
        <v>-1.7</v>
      </c>
      <c r="L6175" s="146">
        <v>131.36000000000001</v>
      </c>
      <c r="M6175" s="146">
        <v>129.66</v>
      </c>
      <c r="N6175" s="146">
        <v>0</v>
      </c>
      <c r="Y6175" s="32">
        <f t="shared" si="97"/>
        <v>142.26999999999998</v>
      </c>
    </row>
    <row r="6176" spans="1:25" x14ac:dyDescent="0.25">
      <c r="A6176" s="83" t="s">
        <v>13843</v>
      </c>
      <c r="B6176" s="84" t="s">
        <v>6243</v>
      </c>
      <c r="C6176" s="19">
        <v>663.83</v>
      </c>
      <c r="D6176" s="19">
        <v>12.61</v>
      </c>
      <c r="E6176" s="19">
        <v>0</v>
      </c>
      <c r="F6176" s="19">
        <v>12.61</v>
      </c>
      <c r="G6176" s="19">
        <v>0</v>
      </c>
      <c r="H6176" s="85">
        <v>4171.4799999999996</v>
      </c>
      <c r="I6176" s="85">
        <v>79.260000000000005</v>
      </c>
      <c r="J6176" s="85">
        <v>50.45</v>
      </c>
      <c r="K6176" s="85">
        <v>28.81</v>
      </c>
      <c r="L6176" s="146">
        <v>19.82</v>
      </c>
      <c r="M6176" s="146">
        <v>48.63</v>
      </c>
      <c r="N6176" s="146">
        <v>0</v>
      </c>
      <c r="Y6176" s="32">
        <f t="shared" si="97"/>
        <v>253.21</v>
      </c>
    </row>
    <row r="6177" spans="1:25" x14ac:dyDescent="0.25">
      <c r="A6177" s="83" t="s">
        <v>13844</v>
      </c>
      <c r="B6177" s="84" t="s">
        <v>6244</v>
      </c>
      <c r="C6177" s="19">
        <v>10767.06</v>
      </c>
      <c r="D6177" s="19">
        <v>204.58</v>
      </c>
      <c r="E6177" s="19">
        <v>0</v>
      </c>
      <c r="F6177" s="19">
        <v>204.58</v>
      </c>
      <c r="G6177" s="19">
        <v>0</v>
      </c>
      <c r="H6177" s="85">
        <v>47508.21</v>
      </c>
      <c r="I6177" s="85">
        <v>902.66</v>
      </c>
      <c r="J6177" s="85">
        <v>818.3</v>
      </c>
      <c r="K6177" s="85">
        <v>84.36</v>
      </c>
      <c r="L6177" s="146">
        <v>225.67</v>
      </c>
      <c r="M6177" s="146">
        <v>310.02999999999997</v>
      </c>
      <c r="N6177" s="146">
        <v>0</v>
      </c>
      <c r="Y6177" s="32">
        <f t="shared" si="97"/>
        <v>418.09</v>
      </c>
    </row>
    <row r="6178" spans="1:25" x14ac:dyDescent="0.25">
      <c r="A6178" s="83" t="s">
        <v>13845</v>
      </c>
      <c r="B6178" s="84" t="s">
        <v>6245</v>
      </c>
      <c r="C6178" s="19">
        <v>5687.24</v>
      </c>
      <c r="D6178" s="19">
        <v>108.06</v>
      </c>
      <c r="E6178" s="19">
        <v>0</v>
      </c>
      <c r="F6178" s="19">
        <v>108.06</v>
      </c>
      <c r="G6178" s="19">
        <v>0</v>
      </c>
      <c r="H6178" s="85">
        <v>21110.33</v>
      </c>
      <c r="I6178" s="85">
        <v>401.1</v>
      </c>
      <c r="J6178" s="85">
        <v>432.23</v>
      </c>
      <c r="K6178" s="85">
        <v>-31.13</v>
      </c>
      <c r="L6178" s="146">
        <v>100.28</v>
      </c>
      <c r="M6178" s="146">
        <v>69.150000000000006</v>
      </c>
      <c r="N6178" s="146">
        <v>0</v>
      </c>
      <c r="Y6178" s="32">
        <f t="shared" si="97"/>
        <v>198.08</v>
      </c>
    </row>
    <row r="6179" spans="1:25" x14ac:dyDescent="0.25">
      <c r="A6179" s="83" t="s">
        <v>13846</v>
      </c>
      <c r="B6179" s="84" t="s">
        <v>6246</v>
      </c>
      <c r="C6179" s="19">
        <v>6785.59</v>
      </c>
      <c r="D6179" s="19">
        <v>128.93</v>
      </c>
      <c r="E6179" s="19">
        <v>0</v>
      </c>
      <c r="F6179" s="19">
        <v>128.93</v>
      </c>
      <c r="G6179" s="19">
        <v>0</v>
      </c>
      <c r="H6179" s="85">
        <v>24543.17</v>
      </c>
      <c r="I6179" s="85">
        <v>466.32</v>
      </c>
      <c r="J6179" s="85">
        <v>515.70000000000005</v>
      </c>
      <c r="K6179" s="85">
        <v>-49.38</v>
      </c>
      <c r="L6179" s="146">
        <v>116.58</v>
      </c>
      <c r="M6179" s="146">
        <v>67.2</v>
      </c>
      <c r="N6179" s="146">
        <v>0</v>
      </c>
      <c r="Y6179" s="32">
        <f t="shared" si="97"/>
        <v>120.48</v>
      </c>
    </row>
    <row r="6180" spans="1:25" x14ac:dyDescent="0.25">
      <c r="A6180" s="83" t="s">
        <v>13847</v>
      </c>
      <c r="B6180" s="84" t="s">
        <v>6247</v>
      </c>
      <c r="C6180" s="19">
        <v>2804.17</v>
      </c>
      <c r="D6180" s="19">
        <v>53.28</v>
      </c>
      <c r="E6180" s="19">
        <v>0</v>
      </c>
      <c r="F6180" s="19">
        <v>53.28</v>
      </c>
      <c r="G6180" s="19">
        <v>0</v>
      </c>
      <c r="H6180" s="85">
        <v>9676.3799999999992</v>
      </c>
      <c r="I6180" s="85">
        <v>183.85</v>
      </c>
      <c r="J6180" s="85">
        <v>213.12</v>
      </c>
      <c r="K6180" s="85">
        <v>-29.27</v>
      </c>
      <c r="L6180" s="146">
        <v>45.96</v>
      </c>
      <c r="M6180" s="146">
        <v>16.690000000000001</v>
      </c>
      <c r="N6180" s="146">
        <v>0</v>
      </c>
      <c r="Y6180" s="32">
        <f t="shared" si="97"/>
        <v>437.28</v>
      </c>
    </row>
    <row r="6181" spans="1:25" x14ac:dyDescent="0.25">
      <c r="A6181" s="83" t="s">
        <v>13848</v>
      </c>
      <c r="B6181" s="84" t="s">
        <v>6248</v>
      </c>
      <c r="C6181" s="19">
        <v>22136.15</v>
      </c>
      <c r="D6181" s="19">
        <v>420.59</v>
      </c>
      <c r="E6181" s="19">
        <v>0</v>
      </c>
      <c r="F6181" s="19">
        <v>420.59</v>
      </c>
      <c r="G6181" s="19">
        <v>0</v>
      </c>
      <c r="H6181" s="85">
        <v>76223.100000000006</v>
      </c>
      <c r="I6181" s="85">
        <v>1448.24</v>
      </c>
      <c r="J6181" s="85">
        <v>1682.35</v>
      </c>
      <c r="K6181" s="85">
        <v>-234.11</v>
      </c>
      <c r="L6181" s="146">
        <v>362.06</v>
      </c>
      <c r="M6181" s="146">
        <v>127.95</v>
      </c>
      <c r="N6181" s="146">
        <v>0</v>
      </c>
      <c r="Y6181" s="32">
        <f t="shared" si="97"/>
        <v>138.86000000000001</v>
      </c>
    </row>
    <row r="6182" spans="1:25" x14ac:dyDescent="0.25">
      <c r="A6182" s="83" t="s">
        <v>13849</v>
      </c>
      <c r="B6182" s="84" t="s">
        <v>6249</v>
      </c>
      <c r="C6182" s="19">
        <v>574</v>
      </c>
      <c r="D6182" s="19">
        <v>10.91</v>
      </c>
      <c r="E6182" s="19">
        <v>0</v>
      </c>
      <c r="F6182" s="19">
        <v>10.91</v>
      </c>
      <c r="G6182" s="19">
        <v>0</v>
      </c>
      <c r="H6182" s="85">
        <v>2640.56</v>
      </c>
      <c r="I6182" s="85">
        <v>50.17</v>
      </c>
      <c r="J6182" s="85">
        <v>43.62</v>
      </c>
      <c r="K6182" s="85">
        <v>6.55</v>
      </c>
      <c r="L6182" s="146">
        <v>12.54</v>
      </c>
      <c r="M6182" s="146">
        <v>19.09</v>
      </c>
      <c r="N6182" s="146">
        <v>0</v>
      </c>
      <c r="Y6182" s="32">
        <f t="shared" si="97"/>
        <v>165.82</v>
      </c>
    </row>
    <row r="6183" spans="1:25" x14ac:dyDescent="0.25">
      <c r="A6183" s="83" t="s">
        <v>13850</v>
      </c>
      <c r="B6183" s="84" t="s">
        <v>6250</v>
      </c>
      <c r="C6183" s="19">
        <v>7722.31</v>
      </c>
      <c r="D6183" s="19">
        <v>146.72999999999999</v>
      </c>
      <c r="E6183" s="19">
        <v>0</v>
      </c>
      <c r="F6183" s="19">
        <v>146.72999999999999</v>
      </c>
      <c r="G6183" s="19">
        <v>0</v>
      </c>
      <c r="H6183" s="85">
        <v>29708.49</v>
      </c>
      <c r="I6183" s="85">
        <v>564.46</v>
      </c>
      <c r="J6183" s="85">
        <v>586.9</v>
      </c>
      <c r="K6183" s="85">
        <v>-22.44</v>
      </c>
      <c r="L6183" s="146">
        <v>141.12</v>
      </c>
      <c r="M6183" s="146">
        <v>118.68</v>
      </c>
      <c r="N6183" s="146">
        <v>0</v>
      </c>
      <c r="Y6183" s="32">
        <f t="shared" si="97"/>
        <v>370.81</v>
      </c>
    </row>
    <row r="6184" spans="1:25" x14ac:dyDescent="0.25">
      <c r="A6184" s="83" t="s">
        <v>13851</v>
      </c>
      <c r="B6184" s="84" t="s">
        <v>6251</v>
      </c>
      <c r="C6184" s="19">
        <v>13270.01</v>
      </c>
      <c r="D6184" s="19">
        <v>252.13</v>
      </c>
      <c r="E6184" s="19">
        <v>0</v>
      </c>
      <c r="F6184" s="19">
        <v>252.13</v>
      </c>
      <c r="G6184" s="19">
        <v>0</v>
      </c>
      <c r="H6184" s="85">
        <v>41446.379999999997</v>
      </c>
      <c r="I6184" s="85">
        <v>787.48</v>
      </c>
      <c r="J6184" s="85">
        <v>1008.52</v>
      </c>
      <c r="K6184" s="85">
        <v>-221.04</v>
      </c>
      <c r="L6184" s="146">
        <v>196.87</v>
      </c>
      <c r="M6184" s="146">
        <v>0</v>
      </c>
      <c r="N6184" s="146">
        <v>24.17</v>
      </c>
      <c r="Y6184" s="32">
        <f t="shared" si="97"/>
        <v>104.75</v>
      </c>
    </row>
    <row r="6185" spans="1:25" x14ac:dyDescent="0.25">
      <c r="A6185" s="83" t="s">
        <v>13852</v>
      </c>
      <c r="B6185" s="84" t="s">
        <v>6252</v>
      </c>
      <c r="C6185" s="19">
        <v>5513.13</v>
      </c>
      <c r="D6185" s="19">
        <v>104.75</v>
      </c>
      <c r="E6185" s="19">
        <v>0</v>
      </c>
      <c r="F6185" s="19">
        <v>104.75</v>
      </c>
      <c r="G6185" s="19">
        <v>0</v>
      </c>
      <c r="H6185" s="85">
        <v>22627.95</v>
      </c>
      <c r="I6185" s="85">
        <v>429.93</v>
      </c>
      <c r="J6185" s="85">
        <v>419</v>
      </c>
      <c r="K6185" s="85">
        <v>10.93</v>
      </c>
      <c r="L6185" s="146">
        <v>107.48</v>
      </c>
      <c r="M6185" s="146">
        <v>118.41</v>
      </c>
      <c r="N6185" s="146">
        <v>0</v>
      </c>
      <c r="Y6185" s="32">
        <f t="shared" si="97"/>
        <v>142.12</v>
      </c>
    </row>
    <row r="6186" spans="1:25" x14ac:dyDescent="0.25">
      <c r="A6186" s="83" t="s">
        <v>13853</v>
      </c>
      <c r="B6186" s="84" t="s">
        <v>6253</v>
      </c>
      <c r="C6186" s="19">
        <v>1248.08</v>
      </c>
      <c r="D6186" s="19">
        <v>23.71</v>
      </c>
      <c r="E6186" s="19">
        <v>0</v>
      </c>
      <c r="F6186" s="19">
        <v>23.71</v>
      </c>
      <c r="G6186" s="19">
        <v>0</v>
      </c>
      <c r="H6186" s="85">
        <v>9013.39</v>
      </c>
      <c r="I6186" s="85">
        <v>171.25</v>
      </c>
      <c r="J6186" s="85">
        <v>94.85</v>
      </c>
      <c r="K6186" s="85">
        <v>76.400000000000006</v>
      </c>
      <c r="L6186" s="146">
        <v>42.81</v>
      </c>
      <c r="M6186" s="146">
        <v>119.21</v>
      </c>
      <c r="N6186" s="146">
        <v>0</v>
      </c>
      <c r="Y6186" s="32">
        <f t="shared" si="97"/>
        <v>139.85999999999999</v>
      </c>
    </row>
    <row r="6187" spans="1:25" x14ac:dyDescent="0.25">
      <c r="A6187" s="83" t="s">
        <v>13854</v>
      </c>
      <c r="B6187" s="84" t="s">
        <v>6254</v>
      </c>
      <c r="C6187" s="19">
        <v>1086.8800000000001</v>
      </c>
      <c r="D6187" s="19">
        <v>20.65</v>
      </c>
      <c r="E6187" s="19">
        <v>0</v>
      </c>
      <c r="F6187" s="19">
        <v>20.65</v>
      </c>
      <c r="G6187" s="19">
        <v>0</v>
      </c>
      <c r="H6187" s="85">
        <v>13089.23</v>
      </c>
      <c r="I6187" s="85">
        <v>248.7</v>
      </c>
      <c r="J6187" s="85">
        <v>82.6</v>
      </c>
      <c r="K6187" s="85">
        <v>166.1</v>
      </c>
      <c r="L6187" s="146">
        <v>62.18</v>
      </c>
      <c r="M6187" s="146">
        <v>228.28</v>
      </c>
      <c r="N6187" s="146">
        <v>0</v>
      </c>
      <c r="Y6187" s="32">
        <f t="shared" si="97"/>
        <v>354.43</v>
      </c>
    </row>
    <row r="6188" spans="1:25" x14ac:dyDescent="0.25">
      <c r="A6188" s="83" t="s">
        <v>13855</v>
      </c>
      <c r="B6188" s="84" t="s">
        <v>6255</v>
      </c>
      <c r="C6188" s="19">
        <v>6639.24</v>
      </c>
      <c r="D6188" s="19">
        <v>126.15</v>
      </c>
      <c r="E6188" s="19">
        <v>0</v>
      </c>
      <c r="F6188" s="19">
        <v>126.15</v>
      </c>
      <c r="G6188" s="19">
        <v>0</v>
      </c>
      <c r="H6188" s="85">
        <v>26621.119999999999</v>
      </c>
      <c r="I6188" s="85">
        <v>505.8</v>
      </c>
      <c r="J6188" s="85">
        <v>504.58</v>
      </c>
      <c r="K6188" s="85">
        <v>1.22</v>
      </c>
      <c r="L6188" s="146">
        <v>126.45</v>
      </c>
      <c r="M6188" s="146">
        <v>127.67</v>
      </c>
      <c r="N6188" s="146">
        <v>0</v>
      </c>
      <c r="Y6188" s="32">
        <f t="shared" si="97"/>
        <v>456.64000000000004</v>
      </c>
    </row>
    <row r="6189" spans="1:25" x14ac:dyDescent="0.25">
      <c r="A6189" s="83" t="s">
        <v>13856</v>
      </c>
      <c r="B6189" s="84" t="s">
        <v>6256</v>
      </c>
      <c r="C6189" s="19">
        <v>17314.259999999998</v>
      </c>
      <c r="D6189" s="19">
        <v>328.97</v>
      </c>
      <c r="E6189" s="19">
        <v>0</v>
      </c>
      <c r="F6189" s="19">
        <v>328.97</v>
      </c>
      <c r="G6189" s="19">
        <v>0</v>
      </c>
      <c r="H6189" s="85">
        <v>52706.99</v>
      </c>
      <c r="I6189" s="85">
        <v>1001.43</v>
      </c>
      <c r="J6189" s="85">
        <v>1315.88</v>
      </c>
      <c r="K6189" s="85">
        <v>-314.45</v>
      </c>
      <c r="L6189" s="146">
        <v>250.36</v>
      </c>
      <c r="M6189" s="146">
        <v>0</v>
      </c>
      <c r="N6189" s="146">
        <v>64.09</v>
      </c>
      <c r="Y6189" s="32">
        <f t="shared" si="97"/>
        <v>53.41</v>
      </c>
    </row>
    <row r="6190" spans="1:25" x14ac:dyDescent="0.25">
      <c r="A6190" s="83" t="s">
        <v>13857</v>
      </c>
      <c r="B6190" s="84" t="s">
        <v>6257</v>
      </c>
      <c r="C6190" s="19">
        <v>2811.17</v>
      </c>
      <c r="D6190" s="19">
        <v>53.41</v>
      </c>
      <c r="E6190" s="19">
        <v>0</v>
      </c>
      <c r="F6190" s="19">
        <v>53.41</v>
      </c>
      <c r="G6190" s="19">
        <v>0</v>
      </c>
      <c r="H6190" s="85">
        <v>8198.14</v>
      </c>
      <c r="I6190" s="85">
        <v>155.76</v>
      </c>
      <c r="J6190" s="85">
        <v>213.65</v>
      </c>
      <c r="K6190" s="85">
        <v>-57.89</v>
      </c>
      <c r="L6190" s="146">
        <v>38.94</v>
      </c>
      <c r="M6190" s="146">
        <v>0</v>
      </c>
      <c r="N6190" s="146">
        <v>18.95</v>
      </c>
      <c r="Y6190" s="32">
        <f t="shared" si="97"/>
        <v>208.38</v>
      </c>
    </row>
    <row r="6191" spans="1:25" x14ac:dyDescent="0.25">
      <c r="A6191" s="83" t="s">
        <v>13858</v>
      </c>
      <c r="B6191" s="84" t="s">
        <v>6258</v>
      </c>
      <c r="C6191" s="19">
        <v>10967.22</v>
      </c>
      <c r="D6191" s="19">
        <v>208.38</v>
      </c>
      <c r="E6191" s="19">
        <v>0</v>
      </c>
      <c r="F6191" s="19">
        <v>208.38</v>
      </c>
      <c r="G6191" s="19">
        <v>0</v>
      </c>
      <c r="H6191" s="85">
        <v>43121.13</v>
      </c>
      <c r="I6191" s="85">
        <v>819.3</v>
      </c>
      <c r="J6191" s="85">
        <v>833.51</v>
      </c>
      <c r="K6191" s="85">
        <v>-14.21</v>
      </c>
      <c r="L6191" s="146">
        <v>204.83</v>
      </c>
      <c r="M6191" s="146">
        <v>190.62</v>
      </c>
      <c r="N6191" s="146">
        <v>0</v>
      </c>
      <c r="Y6191" s="32">
        <f t="shared" si="97"/>
        <v>283.02</v>
      </c>
    </row>
    <row r="6192" spans="1:25" x14ac:dyDescent="0.25">
      <c r="A6192" s="83" t="s">
        <v>13859</v>
      </c>
      <c r="B6192" s="84" t="s">
        <v>6259</v>
      </c>
      <c r="C6192" s="19">
        <v>4863.28</v>
      </c>
      <c r="D6192" s="19">
        <v>92.4</v>
      </c>
      <c r="E6192" s="19">
        <v>0</v>
      </c>
      <c r="F6192" s="19">
        <v>92.4</v>
      </c>
      <c r="G6192" s="19">
        <v>0</v>
      </c>
      <c r="H6192" s="85">
        <v>17315.580000000002</v>
      </c>
      <c r="I6192" s="85">
        <v>329</v>
      </c>
      <c r="J6192" s="85">
        <v>369.61</v>
      </c>
      <c r="K6192" s="85">
        <v>-40.61</v>
      </c>
      <c r="L6192" s="146">
        <v>82.25</v>
      </c>
      <c r="M6192" s="146">
        <v>41.64</v>
      </c>
      <c r="N6192" s="146">
        <v>0</v>
      </c>
      <c r="Y6192" s="32">
        <f t="shared" si="97"/>
        <v>690.21</v>
      </c>
    </row>
    <row r="6193" spans="1:25" x14ac:dyDescent="0.25">
      <c r="A6193" s="83" t="s">
        <v>13860</v>
      </c>
      <c r="B6193" s="84" t="s">
        <v>6260</v>
      </c>
      <c r="C6193" s="19">
        <v>34135</v>
      </c>
      <c r="D6193" s="19">
        <v>648.57000000000005</v>
      </c>
      <c r="E6193" s="19">
        <v>0</v>
      </c>
      <c r="F6193" s="19">
        <v>648.57000000000005</v>
      </c>
      <c r="G6193" s="19">
        <v>0</v>
      </c>
      <c r="H6193" s="85">
        <v>123286.34</v>
      </c>
      <c r="I6193" s="85">
        <v>2342.44</v>
      </c>
      <c r="J6193" s="85">
        <v>2594.2600000000002</v>
      </c>
      <c r="K6193" s="85">
        <v>-251.82</v>
      </c>
      <c r="L6193" s="146">
        <v>585.61</v>
      </c>
      <c r="M6193" s="146">
        <v>333.79</v>
      </c>
      <c r="N6193" s="146">
        <v>0</v>
      </c>
      <c r="Y6193" s="32">
        <f t="shared" si="97"/>
        <v>3489.22</v>
      </c>
    </row>
    <row r="6194" spans="1:25" x14ac:dyDescent="0.25">
      <c r="A6194" s="83" t="s">
        <v>13861</v>
      </c>
      <c r="B6194" s="84" t="s">
        <v>6261</v>
      </c>
      <c r="C6194" s="19">
        <v>166074.95000000001</v>
      </c>
      <c r="D6194" s="19">
        <v>3155.43</v>
      </c>
      <c r="E6194" s="19">
        <v>0</v>
      </c>
      <c r="F6194" s="19">
        <v>3155.43</v>
      </c>
      <c r="G6194" s="19">
        <v>0</v>
      </c>
      <c r="H6194" s="85">
        <v>570599.09</v>
      </c>
      <c r="I6194" s="85">
        <v>10841.38</v>
      </c>
      <c r="J6194" s="85">
        <v>12621.7</v>
      </c>
      <c r="K6194" s="85">
        <v>-1780.32</v>
      </c>
      <c r="L6194" s="146">
        <v>2710.35</v>
      </c>
      <c r="M6194" s="146">
        <v>930.03</v>
      </c>
      <c r="N6194" s="146">
        <v>0</v>
      </c>
      <c r="Y6194" s="32">
        <f t="shared" si="97"/>
        <v>2514.8999999999996</v>
      </c>
    </row>
    <row r="6195" spans="1:25" x14ac:dyDescent="0.25">
      <c r="A6195" s="83" t="s">
        <v>13862</v>
      </c>
      <c r="B6195" s="84" t="s">
        <v>6262</v>
      </c>
      <c r="C6195" s="19">
        <v>83414.02</v>
      </c>
      <c r="D6195" s="19">
        <v>1584.87</v>
      </c>
      <c r="E6195" s="19">
        <v>0</v>
      </c>
      <c r="F6195" s="19">
        <v>1584.87</v>
      </c>
      <c r="G6195" s="19">
        <v>0</v>
      </c>
      <c r="H6195" s="85">
        <v>265632.84999999998</v>
      </c>
      <c r="I6195" s="85">
        <v>5047.0200000000004</v>
      </c>
      <c r="J6195" s="85">
        <v>6339.47</v>
      </c>
      <c r="K6195" s="85">
        <v>-1292.45</v>
      </c>
      <c r="L6195" s="146">
        <v>1261.76</v>
      </c>
      <c r="M6195" s="146">
        <v>0</v>
      </c>
      <c r="N6195" s="146">
        <v>30.69</v>
      </c>
      <c r="Y6195" s="32">
        <f t="shared" si="97"/>
        <v>83.23</v>
      </c>
    </row>
    <row r="6196" spans="1:25" x14ac:dyDescent="0.25">
      <c r="A6196" s="83" t="s">
        <v>13863</v>
      </c>
      <c r="B6196" s="84" t="s">
        <v>6263</v>
      </c>
      <c r="C6196" s="19">
        <v>4380.55</v>
      </c>
      <c r="D6196" s="19">
        <v>83.23</v>
      </c>
      <c r="E6196" s="19">
        <v>0</v>
      </c>
      <c r="F6196" s="19">
        <v>83.23</v>
      </c>
      <c r="G6196" s="19">
        <v>0</v>
      </c>
      <c r="H6196" s="85">
        <v>28043.63</v>
      </c>
      <c r="I6196" s="85">
        <v>532.83000000000004</v>
      </c>
      <c r="J6196" s="85">
        <v>332.92</v>
      </c>
      <c r="K6196" s="85">
        <v>199.91</v>
      </c>
      <c r="L6196" s="146">
        <v>133.21</v>
      </c>
      <c r="M6196" s="146">
        <v>333.12</v>
      </c>
      <c r="N6196" s="146">
        <v>0</v>
      </c>
      <c r="Y6196" s="32">
        <f t="shared" si="97"/>
        <v>482.85</v>
      </c>
    </row>
    <row r="6197" spans="1:25" x14ac:dyDescent="0.25">
      <c r="A6197" s="83" t="s">
        <v>13864</v>
      </c>
      <c r="B6197" s="84" t="s">
        <v>6264</v>
      </c>
      <c r="C6197" s="19">
        <v>7880.24</v>
      </c>
      <c r="D6197" s="19">
        <v>149.72999999999999</v>
      </c>
      <c r="E6197" s="19">
        <v>0</v>
      </c>
      <c r="F6197" s="19">
        <v>149.72999999999999</v>
      </c>
      <c r="G6197" s="19">
        <v>0</v>
      </c>
      <c r="H6197" s="85">
        <v>33849.29</v>
      </c>
      <c r="I6197" s="85">
        <v>643.14</v>
      </c>
      <c r="J6197" s="85">
        <v>598.9</v>
      </c>
      <c r="K6197" s="85">
        <v>44.24</v>
      </c>
      <c r="L6197" s="146">
        <v>160.79</v>
      </c>
      <c r="M6197" s="146">
        <v>205.03</v>
      </c>
      <c r="N6197" s="146">
        <v>0</v>
      </c>
      <c r="Y6197" s="32">
        <f t="shared" si="97"/>
        <v>324.62</v>
      </c>
    </row>
    <row r="6198" spans="1:25" x14ac:dyDescent="0.25">
      <c r="A6198" s="83" t="s">
        <v>13865</v>
      </c>
      <c r="B6198" s="84" t="s">
        <v>6265</v>
      </c>
      <c r="C6198" s="19">
        <v>6294.2</v>
      </c>
      <c r="D6198" s="19">
        <v>119.59</v>
      </c>
      <c r="E6198" s="19">
        <v>0</v>
      </c>
      <c r="F6198" s="19">
        <v>119.59</v>
      </c>
      <c r="G6198" s="19">
        <v>0</v>
      </c>
      <c r="H6198" s="85">
        <v>23933.86</v>
      </c>
      <c r="I6198" s="85">
        <v>454.74</v>
      </c>
      <c r="J6198" s="85">
        <v>478.36</v>
      </c>
      <c r="K6198" s="85">
        <v>-23.62</v>
      </c>
      <c r="L6198" s="146">
        <v>113.69</v>
      </c>
      <c r="M6198" s="146">
        <v>90.07</v>
      </c>
      <c r="N6198" s="146">
        <v>0</v>
      </c>
      <c r="Y6198" s="32">
        <f t="shared" si="97"/>
        <v>150.28</v>
      </c>
    </row>
    <row r="6199" spans="1:25" x14ac:dyDescent="0.25">
      <c r="A6199" s="83" t="s">
        <v>13866</v>
      </c>
      <c r="B6199" s="84" t="s">
        <v>6266</v>
      </c>
      <c r="C6199" s="19">
        <v>3169.01</v>
      </c>
      <c r="D6199" s="19">
        <v>60.21</v>
      </c>
      <c r="E6199" s="19">
        <v>0</v>
      </c>
      <c r="F6199" s="19">
        <v>60.21</v>
      </c>
      <c r="G6199" s="19">
        <v>0</v>
      </c>
      <c r="H6199" s="85">
        <v>10265.82</v>
      </c>
      <c r="I6199" s="85">
        <v>195.05</v>
      </c>
      <c r="J6199" s="85">
        <v>240.84</v>
      </c>
      <c r="K6199" s="85">
        <v>-45.79</v>
      </c>
      <c r="L6199" s="146">
        <v>48.76</v>
      </c>
      <c r="M6199" s="146">
        <v>2.97</v>
      </c>
      <c r="N6199" s="146">
        <v>0</v>
      </c>
      <c r="Y6199" s="32">
        <f t="shared" si="97"/>
        <v>493.41</v>
      </c>
    </row>
    <row r="6200" spans="1:25" x14ac:dyDescent="0.25">
      <c r="A6200" s="83" t="s">
        <v>13867</v>
      </c>
      <c r="B6200" s="84" t="s">
        <v>6267</v>
      </c>
      <c r="C6200" s="19">
        <v>25812.6</v>
      </c>
      <c r="D6200" s="19">
        <v>490.44</v>
      </c>
      <c r="E6200" s="19">
        <v>0</v>
      </c>
      <c r="F6200" s="19">
        <v>490.44</v>
      </c>
      <c r="G6200" s="19">
        <v>0</v>
      </c>
      <c r="H6200" s="85">
        <v>103344.51</v>
      </c>
      <c r="I6200" s="85">
        <v>1963.55</v>
      </c>
      <c r="J6200" s="85">
        <v>1961.76</v>
      </c>
      <c r="K6200" s="85">
        <v>1.79</v>
      </c>
      <c r="L6200" s="146">
        <v>490.89</v>
      </c>
      <c r="M6200" s="146">
        <v>492.68</v>
      </c>
      <c r="N6200" s="146">
        <v>0</v>
      </c>
      <c r="Y6200" s="32">
        <f t="shared" si="97"/>
        <v>1045.5899999999999</v>
      </c>
    </row>
    <row r="6201" spans="1:25" x14ac:dyDescent="0.25">
      <c r="A6201" s="83" t="s">
        <v>13868</v>
      </c>
      <c r="B6201" s="84" t="s">
        <v>6268</v>
      </c>
      <c r="C6201" s="19">
        <v>29100.27</v>
      </c>
      <c r="D6201" s="19">
        <v>552.91</v>
      </c>
      <c r="E6201" s="19">
        <v>0</v>
      </c>
      <c r="F6201" s="19">
        <v>552.91</v>
      </c>
      <c r="G6201" s="19">
        <v>0</v>
      </c>
      <c r="H6201" s="85">
        <v>97766.36</v>
      </c>
      <c r="I6201" s="85">
        <v>1857.56</v>
      </c>
      <c r="J6201" s="85">
        <v>2211.62</v>
      </c>
      <c r="K6201" s="85">
        <v>-354.06</v>
      </c>
      <c r="L6201" s="146">
        <v>464.39</v>
      </c>
      <c r="M6201" s="146">
        <v>110.33</v>
      </c>
      <c r="N6201" s="146">
        <v>0</v>
      </c>
      <c r="Y6201" s="32">
        <f t="shared" si="97"/>
        <v>199.44</v>
      </c>
    </row>
    <row r="6202" spans="1:25" x14ac:dyDescent="0.25">
      <c r="A6202" s="83" t="s">
        <v>13869</v>
      </c>
      <c r="B6202" s="84" t="s">
        <v>6269</v>
      </c>
      <c r="C6202" s="19">
        <v>4690.07</v>
      </c>
      <c r="D6202" s="19">
        <v>89.11</v>
      </c>
      <c r="E6202" s="19">
        <v>0</v>
      </c>
      <c r="F6202" s="19">
        <v>89.11</v>
      </c>
      <c r="G6202" s="19">
        <v>0</v>
      </c>
      <c r="H6202" s="85">
        <v>26325.46</v>
      </c>
      <c r="I6202" s="85">
        <v>500.18</v>
      </c>
      <c r="J6202" s="85">
        <v>356.45</v>
      </c>
      <c r="K6202" s="85">
        <v>143.72999999999999</v>
      </c>
      <c r="L6202" s="146">
        <v>125.05</v>
      </c>
      <c r="M6202" s="146">
        <v>268.77999999999997</v>
      </c>
      <c r="N6202" s="146">
        <v>0</v>
      </c>
      <c r="Y6202" s="32">
        <f t="shared" si="97"/>
        <v>371.28</v>
      </c>
    </row>
    <row r="6203" spans="1:25" x14ac:dyDescent="0.25">
      <c r="A6203" s="83" t="s">
        <v>13870</v>
      </c>
      <c r="B6203" s="84" t="s">
        <v>6270</v>
      </c>
      <c r="C6203" s="19">
        <v>5394.59</v>
      </c>
      <c r="D6203" s="19">
        <v>102.5</v>
      </c>
      <c r="E6203" s="19">
        <v>0</v>
      </c>
      <c r="F6203" s="19">
        <v>102.5</v>
      </c>
      <c r="G6203" s="19">
        <v>0</v>
      </c>
      <c r="H6203" s="85">
        <v>24179.41</v>
      </c>
      <c r="I6203" s="85">
        <v>459.41</v>
      </c>
      <c r="J6203" s="85">
        <v>409.99</v>
      </c>
      <c r="K6203" s="85">
        <v>49.42</v>
      </c>
      <c r="L6203" s="146">
        <v>114.85</v>
      </c>
      <c r="M6203" s="146">
        <v>164.27</v>
      </c>
      <c r="N6203" s="146">
        <v>0</v>
      </c>
      <c r="Y6203" s="32">
        <f t="shared" si="97"/>
        <v>263.5</v>
      </c>
    </row>
    <row r="6204" spans="1:25" x14ac:dyDescent="0.25">
      <c r="A6204" s="83" t="s">
        <v>13871</v>
      </c>
      <c r="B6204" s="84" t="s">
        <v>6271</v>
      </c>
      <c r="C6204" s="19">
        <v>5222.58</v>
      </c>
      <c r="D6204" s="19">
        <v>99.23</v>
      </c>
      <c r="E6204" s="19">
        <v>0</v>
      </c>
      <c r="F6204" s="19">
        <v>99.23</v>
      </c>
      <c r="G6204" s="19">
        <v>0</v>
      </c>
      <c r="H6204" s="85">
        <v>26172.6</v>
      </c>
      <c r="I6204" s="85">
        <v>497.28</v>
      </c>
      <c r="J6204" s="85">
        <v>396.92</v>
      </c>
      <c r="K6204" s="85">
        <v>100.36</v>
      </c>
      <c r="L6204" s="146">
        <v>124.32</v>
      </c>
      <c r="M6204" s="146">
        <v>224.68</v>
      </c>
      <c r="N6204" s="146">
        <v>0</v>
      </c>
      <c r="Y6204" s="32">
        <f t="shared" si="97"/>
        <v>296.18</v>
      </c>
    </row>
    <row r="6205" spans="1:25" x14ac:dyDescent="0.25">
      <c r="A6205" s="83" t="s">
        <v>13872</v>
      </c>
      <c r="B6205" s="84" t="s">
        <v>6272</v>
      </c>
      <c r="C6205" s="19">
        <v>3763.14</v>
      </c>
      <c r="D6205" s="19">
        <v>71.5</v>
      </c>
      <c r="E6205" s="19">
        <v>0</v>
      </c>
      <c r="F6205" s="19">
        <v>71.5</v>
      </c>
      <c r="G6205" s="19">
        <v>0</v>
      </c>
      <c r="H6205" s="85">
        <v>11196.19</v>
      </c>
      <c r="I6205" s="85">
        <v>212.73</v>
      </c>
      <c r="J6205" s="85">
        <v>286</v>
      </c>
      <c r="K6205" s="85">
        <v>-73.27</v>
      </c>
      <c r="L6205" s="146">
        <v>53.18</v>
      </c>
      <c r="M6205" s="146">
        <v>0</v>
      </c>
      <c r="N6205" s="146">
        <v>20.09</v>
      </c>
      <c r="Y6205" s="32">
        <f t="shared" si="97"/>
        <v>70.790000000000006</v>
      </c>
    </row>
    <row r="6206" spans="1:25" x14ac:dyDescent="0.25">
      <c r="A6206" s="83" t="s">
        <v>13873</v>
      </c>
      <c r="B6206" s="84" t="s">
        <v>6273</v>
      </c>
      <c r="C6206" s="19">
        <v>3725.51</v>
      </c>
      <c r="D6206" s="19">
        <v>70.790000000000006</v>
      </c>
      <c r="E6206" s="19">
        <v>0</v>
      </c>
      <c r="F6206" s="19">
        <v>70.790000000000006</v>
      </c>
      <c r="G6206" s="19">
        <v>0</v>
      </c>
      <c r="H6206" s="85">
        <v>10293.92</v>
      </c>
      <c r="I6206" s="85">
        <v>195.58</v>
      </c>
      <c r="J6206" s="85">
        <v>283.14</v>
      </c>
      <c r="K6206" s="85">
        <v>-87.56</v>
      </c>
      <c r="L6206" s="146">
        <v>48.9</v>
      </c>
      <c r="M6206" s="146">
        <v>0</v>
      </c>
      <c r="N6206" s="146">
        <v>38.659999999999997</v>
      </c>
      <c r="Y6206" s="32">
        <f t="shared" si="97"/>
        <v>54.9</v>
      </c>
    </row>
    <row r="6207" spans="1:25" x14ac:dyDescent="0.25">
      <c r="A6207" s="83" t="s">
        <v>13874</v>
      </c>
      <c r="B6207" s="84" t="s">
        <v>6274</v>
      </c>
      <c r="C6207" s="19">
        <v>2889.16</v>
      </c>
      <c r="D6207" s="19">
        <v>54.9</v>
      </c>
      <c r="E6207" s="19">
        <v>0</v>
      </c>
      <c r="F6207" s="19">
        <v>54.9</v>
      </c>
      <c r="G6207" s="19">
        <v>0</v>
      </c>
      <c r="H6207" s="85">
        <v>11433.63</v>
      </c>
      <c r="I6207" s="85">
        <v>217.24</v>
      </c>
      <c r="J6207" s="85">
        <v>219.58</v>
      </c>
      <c r="K6207" s="85">
        <v>-2.34</v>
      </c>
      <c r="L6207" s="146">
        <v>54.31</v>
      </c>
      <c r="M6207" s="146">
        <v>51.97</v>
      </c>
      <c r="N6207" s="146">
        <v>0</v>
      </c>
      <c r="Y6207" s="32">
        <f t="shared" si="97"/>
        <v>114.78999999999999</v>
      </c>
    </row>
    <row r="6208" spans="1:25" x14ac:dyDescent="0.25">
      <c r="A6208" s="83" t="s">
        <v>13875</v>
      </c>
      <c r="B6208" s="84" t="s">
        <v>6275</v>
      </c>
      <c r="C6208" s="19">
        <v>3306.24</v>
      </c>
      <c r="D6208" s="19">
        <v>62.82</v>
      </c>
      <c r="E6208" s="19">
        <v>0</v>
      </c>
      <c r="F6208" s="19">
        <v>62.82</v>
      </c>
      <c r="G6208" s="19">
        <v>0</v>
      </c>
      <c r="H6208" s="85">
        <v>11913.17</v>
      </c>
      <c r="I6208" s="85">
        <v>226.35</v>
      </c>
      <c r="J6208" s="85">
        <v>251.27</v>
      </c>
      <c r="K6208" s="85">
        <v>-24.92</v>
      </c>
      <c r="L6208" s="146">
        <v>56.59</v>
      </c>
      <c r="M6208" s="146">
        <v>31.67</v>
      </c>
      <c r="N6208" s="146">
        <v>0</v>
      </c>
      <c r="Y6208" s="32">
        <f t="shared" si="97"/>
        <v>398.23</v>
      </c>
    </row>
    <row r="6209" spans="1:25" x14ac:dyDescent="0.25">
      <c r="A6209" s="83" t="s">
        <v>13876</v>
      </c>
      <c r="B6209" s="84" t="s">
        <v>6276</v>
      </c>
      <c r="C6209" s="19">
        <v>19292.66</v>
      </c>
      <c r="D6209" s="19">
        <v>366.56</v>
      </c>
      <c r="E6209" s="19">
        <v>0</v>
      </c>
      <c r="F6209" s="19">
        <v>366.56</v>
      </c>
      <c r="G6209" s="19">
        <v>0</v>
      </c>
      <c r="H6209" s="85">
        <v>83869.3</v>
      </c>
      <c r="I6209" s="85">
        <v>1593.52</v>
      </c>
      <c r="J6209" s="85">
        <v>1466.24</v>
      </c>
      <c r="K6209" s="85">
        <v>127.28</v>
      </c>
      <c r="L6209" s="146">
        <v>398.38</v>
      </c>
      <c r="M6209" s="146">
        <v>525.66</v>
      </c>
      <c r="N6209" s="146">
        <v>0</v>
      </c>
      <c r="Y6209" s="32">
        <f t="shared" si="97"/>
        <v>976.41</v>
      </c>
    </row>
    <row r="6210" spans="1:25" x14ac:dyDescent="0.25">
      <c r="A6210" s="83" t="s">
        <v>13877</v>
      </c>
      <c r="B6210" s="84" t="s">
        <v>6277</v>
      </c>
      <c r="C6210" s="19">
        <v>23723.66</v>
      </c>
      <c r="D6210" s="19">
        <v>450.75</v>
      </c>
      <c r="E6210" s="19">
        <v>0</v>
      </c>
      <c r="F6210" s="19">
        <v>450.75</v>
      </c>
      <c r="G6210" s="19">
        <v>0</v>
      </c>
      <c r="H6210" s="85">
        <v>85437.85</v>
      </c>
      <c r="I6210" s="85">
        <v>1623.32</v>
      </c>
      <c r="J6210" s="85">
        <v>1803</v>
      </c>
      <c r="K6210" s="85">
        <v>-179.68</v>
      </c>
      <c r="L6210" s="146">
        <v>405.83</v>
      </c>
      <c r="M6210" s="146">
        <v>226.15</v>
      </c>
      <c r="N6210" s="146">
        <v>0</v>
      </c>
      <c r="Y6210" s="32">
        <f t="shared" si="97"/>
        <v>256.06</v>
      </c>
    </row>
    <row r="6211" spans="1:25" x14ac:dyDescent="0.25">
      <c r="A6211" s="83" t="s">
        <v>13878</v>
      </c>
      <c r="B6211" s="84" t="s">
        <v>6278</v>
      </c>
      <c r="C6211" s="19">
        <v>2207.75</v>
      </c>
      <c r="D6211" s="19">
        <v>41.95</v>
      </c>
      <c r="E6211" s="19">
        <v>12.04</v>
      </c>
      <c r="F6211" s="19">
        <v>29.91</v>
      </c>
      <c r="G6211" s="19">
        <v>0</v>
      </c>
      <c r="H6211" s="85">
        <v>7418.07</v>
      </c>
      <c r="I6211" s="85">
        <v>140.94</v>
      </c>
      <c r="J6211" s="85">
        <v>167.79</v>
      </c>
      <c r="K6211" s="85">
        <v>-26.85</v>
      </c>
      <c r="L6211" s="146">
        <v>35.24</v>
      </c>
      <c r="M6211" s="146">
        <v>8.39</v>
      </c>
      <c r="N6211" s="146">
        <v>0</v>
      </c>
      <c r="Y6211" s="32">
        <f t="shared" si="97"/>
        <v>556.25</v>
      </c>
    </row>
    <row r="6212" spans="1:25" x14ac:dyDescent="0.25">
      <c r="A6212" s="83" t="s">
        <v>13879</v>
      </c>
      <c r="B6212" s="84" t="s">
        <v>6279</v>
      </c>
      <c r="C6212" s="19">
        <v>28834.66</v>
      </c>
      <c r="D6212" s="19">
        <v>547.86</v>
      </c>
      <c r="E6212" s="19">
        <v>0</v>
      </c>
      <c r="F6212" s="19">
        <v>547.86</v>
      </c>
      <c r="G6212" s="19">
        <v>0</v>
      </c>
      <c r="H6212" s="85">
        <v>90851.72</v>
      </c>
      <c r="I6212" s="85">
        <v>1726.18</v>
      </c>
      <c r="J6212" s="85">
        <v>2191.4299999999998</v>
      </c>
      <c r="K6212" s="85">
        <v>-465.25</v>
      </c>
      <c r="L6212" s="146">
        <v>431.55</v>
      </c>
      <c r="M6212" s="146">
        <v>0</v>
      </c>
      <c r="N6212" s="146">
        <v>33.700000000000003</v>
      </c>
      <c r="Y6212" s="32">
        <f t="shared" si="97"/>
        <v>443.61</v>
      </c>
    </row>
    <row r="6213" spans="1:25" x14ac:dyDescent="0.25">
      <c r="A6213" s="83" t="s">
        <v>13880</v>
      </c>
      <c r="B6213" s="84" t="s">
        <v>6280</v>
      </c>
      <c r="C6213" s="19">
        <v>23347.96</v>
      </c>
      <c r="D6213" s="19">
        <v>443.61</v>
      </c>
      <c r="E6213" s="19">
        <v>0</v>
      </c>
      <c r="F6213" s="19">
        <v>443.61</v>
      </c>
      <c r="G6213" s="19">
        <v>0</v>
      </c>
      <c r="H6213" s="85">
        <v>82340.2</v>
      </c>
      <c r="I6213" s="85">
        <v>1564.46</v>
      </c>
      <c r="J6213" s="85">
        <v>1774.44</v>
      </c>
      <c r="K6213" s="85">
        <v>-209.98</v>
      </c>
      <c r="L6213" s="146">
        <v>391.12</v>
      </c>
      <c r="M6213" s="146">
        <v>181.14</v>
      </c>
      <c r="N6213" s="146">
        <v>0</v>
      </c>
      <c r="Y6213" s="32">
        <f t="shared" si="97"/>
        <v>253.64</v>
      </c>
    </row>
    <row r="6214" spans="1:25" x14ac:dyDescent="0.25">
      <c r="A6214" s="83" t="s">
        <v>13881</v>
      </c>
      <c r="B6214" s="84" t="s">
        <v>6281</v>
      </c>
      <c r="C6214" s="19">
        <v>3815.88</v>
      </c>
      <c r="D6214" s="19">
        <v>72.5</v>
      </c>
      <c r="E6214" s="19">
        <v>0</v>
      </c>
      <c r="F6214" s="19">
        <v>72.5</v>
      </c>
      <c r="G6214" s="19">
        <v>0</v>
      </c>
      <c r="H6214" s="85">
        <v>10137.98</v>
      </c>
      <c r="I6214" s="85">
        <v>192.62</v>
      </c>
      <c r="J6214" s="85">
        <v>290.01</v>
      </c>
      <c r="K6214" s="85">
        <v>-97.39</v>
      </c>
      <c r="L6214" s="146">
        <v>48.16</v>
      </c>
      <c r="M6214" s="146">
        <v>0</v>
      </c>
      <c r="N6214" s="146">
        <v>49.23</v>
      </c>
      <c r="Y6214" s="32">
        <f t="shared" si="97"/>
        <v>1386.75</v>
      </c>
    </row>
    <row r="6215" spans="1:25" x14ac:dyDescent="0.25">
      <c r="A6215" s="83" t="s">
        <v>13882</v>
      </c>
      <c r="B6215" s="84" t="s">
        <v>6282</v>
      </c>
      <c r="C6215" s="19">
        <v>72986.66</v>
      </c>
      <c r="D6215" s="19">
        <v>1386.75</v>
      </c>
      <c r="E6215" s="19">
        <v>0</v>
      </c>
      <c r="F6215" s="19">
        <v>1386.75</v>
      </c>
      <c r="G6215" s="19">
        <v>0</v>
      </c>
      <c r="H6215" s="85">
        <v>258714.27</v>
      </c>
      <c r="I6215" s="85">
        <v>4915.57</v>
      </c>
      <c r="J6215" s="85">
        <v>5546.99</v>
      </c>
      <c r="K6215" s="85">
        <v>-631.41999999999996</v>
      </c>
      <c r="L6215" s="146">
        <v>1228.8900000000001</v>
      </c>
      <c r="M6215" s="146">
        <v>597.47</v>
      </c>
      <c r="N6215" s="146">
        <v>0</v>
      </c>
      <c r="Y6215" s="32">
        <f t="shared" si="97"/>
        <v>669.52</v>
      </c>
    </row>
    <row r="6216" spans="1:25" x14ac:dyDescent="0.25">
      <c r="A6216" s="83" t="s">
        <v>13883</v>
      </c>
      <c r="B6216" s="84" t="s">
        <v>6283</v>
      </c>
      <c r="C6216" s="19">
        <v>3791.84</v>
      </c>
      <c r="D6216" s="19">
        <v>72.05</v>
      </c>
      <c r="E6216" s="19">
        <v>0</v>
      </c>
      <c r="F6216" s="19">
        <v>72.05</v>
      </c>
      <c r="G6216" s="19">
        <v>0</v>
      </c>
      <c r="H6216" s="85">
        <v>15068.01</v>
      </c>
      <c r="I6216" s="85">
        <v>286.29000000000002</v>
      </c>
      <c r="J6216" s="85">
        <v>288.18</v>
      </c>
      <c r="K6216" s="85">
        <v>-1.89</v>
      </c>
      <c r="L6216" s="146">
        <v>71.569999999999993</v>
      </c>
      <c r="M6216" s="146">
        <v>69.680000000000007</v>
      </c>
      <c r="N6216" s="146">
        <v>0</v>
      </c>
      <c r="Y6216" s="32">
        <f t="shared" si="97"/>
        <v>272.89999999999998</v>
      </c>
    </row>
    <row r="6217" spans="1:25" x14ac:dyDescent="0.25">
      <c r="A6217" s="83" t="s">
        <v>13884</v>
      </c>
      <c r="B6217" s="84" t="s">
        <v>6284</v>
      </c>
      <c r="C6217" s="19">
        <v>10695.54</v>
      </c>
      <c r="D6217" s="19">
        <v>203.22</v>
      </c>
      <c r="E6217" s="19">
        <v>0</v>
      </c>
      <c r="F6217" s="19">
        <v>203.22</v>
      </c>
      <c r="G6217" s="19">
        <v>0</v>
      </c>
      <c r="H6217" s="85">
        <v>30460.12</v>
      </c>
      <c r="I6217" s="85">
        <v>578.74</v>
      </c>
      <c r="J6217" s="85">
        <v>812.86</v>
      </c>
      <c r="K6217" s="85">
        <v>-234.12</v>
      </c>
      <c r="L6217" s="146">
        <v>144.69</v>
      </c>
      <c r="M6217" s="146">
        <v>0</v>
      </c>
      <c r="N6217" s="146">
        <v>89.43</v>
      </c>
      <c r="Y6217" s="32">
        <f t="shared" si="97"/>
        <v>86.96</v>
      </c>
    </row>
    <row r="6218" spans="1:25" x14ac:dyDescent="0.25">
      <c r="A6218" s="83" t="s">
        <v>13885</v>
      </c>
      <c r="B6218" s="84" t="s">
        <v>6285</v>
      </c>
      <c r="C6218" s="19">
        <v>4576.93</v>
      </c>
      <c r="D6218" s="19">
        <v>86.96</v>
      </c>
      <c r="E6218" s="19">
        <v>0</v>
      </c>
      <c r="F6218" s="19">
        <v>86.96</v>
      </c>
      <c r="G6218" s="19">
        <v>0</v>
      </c>
      <c r="H6218" s="85">
        <v>16867.419999999998</v>
      </c>
      <c r="I6218" s="85">
        <v>320.48</v>
      </c>
      <c r="J6218" s="85">
        <v>347.85</v>
      </c>
      <c r="K6218" s="85">
        <v>-27.37</v>
      </c>
      <c r="L6218" s="146">
        <v>80.12</v>
      </c>
      <c r="M6218" s="146">
        <v>52.75</v>
      </c>
      <c r="N6218" s="146">
        <v>0</v>
      </c>
      <c r="Y6218" s="32">
        <f t="shared" si="97"/>
        <v>115.36</v>
      </c>
    </row>
    <row r="6219" spans="1:25" x14ac:dyDescent="0.25">
      <c r="A6219" s="83" t="s">
        <v>13886</v>
      </c>
      <c r="B6219" s="84" t="s">
        <v>6286</v>
      </c>
      <c r="C6219" s="19">
        <v>3295.17</v>
      </c>
      <c r="D6219" s="19">
        <v>62.61</v>
      </c>
      <c r="E6219" s="19">
        <v>0</v>
      </c>
      <c r="F6219" s="19">
        <v>62.61</v>
      </c>
      <c r="G6219" s="19">
        <v>0</v>
      </c>
      <c r="H6219" s="85">
        <v>10405.879999999999</v>
      </c>
      <c r="I6219" s="85">
        <v>197.71</v>
      </c>
      <c r="J6219" s="85">
        <v>250.43</v>
      </c>
      <c r="K6219" s="85">
        <v>-52.72</v>
      </c>
      <c r="L6219" s="146">
        <v>49.43</v>
      </c>
      <c r="M6219" s="146">
        <v>0</v>
      </c>
      <c r="N6219" s="146">
        <v>3.29</v>
      </c>
      <c r="Y6219" s="32">
        <f t="shared" si="97"/>
        <v>75.25</v>
      </c>
    </row>
    <row r="6220" spans="1:25" x14ac:dyDescent="0.25">
      <c r="A6220" s="83" t="s">
        <v>13887</v>
      </c>
      <c r="B6220" s="84" t="s">
        <v>6287</v>
      </c>
      <c r="C6220" s="19">
        <v>3960.58</v>
      </c>
      <c r="D6220" s="19">
        <v>75.25</v>
      </c>
      <c r="E6220" s="19">
        <v>0</v>
      </c>
      <c r="F6220" s="19">
        <v>75.25</v>
      </c>
      <c r="G6220" s="19">
        <v>0</v>
      </c>
      <c r="H6220" s="85">
        <v>15806.84</v>
      </c>
      <c r="I6220" s="85">
        <v>300.33</v>
      </c>
      <c r="J6220" s="85">
        <v>301</v>
      </c>
      <c r="K6220" s="85">
        <v>-0.67</v>
      </c>
      <c r="L6220" s="146">
        <v>75.08</v>
      </c>
      <c r="M6220" s="146">
        <v>74.41</v>
      </c>
      <c r="N6220" s="146">
        <v>0</v>
      </c>
      <c r="Y6220" s="32">
        <f t="shared" si="97"/>
        <v>372.11</v>
      </c>
    </row>
    <row r="6221" spans="1:25" x14ac:dyDescent="0.25">
      <c r="A6221" s="83" t="s">
        <v>13888</v>
      </c>
      <c r="B6221" s="84" t="s">
        <v>6288</v>
      </c>
      <c r="C6221" s="19">
        <v>15668.26</v>
      </c>
      <c r="D6221" s="19">
        <v>297.7</v>
      </c>
      <c r="E6221" s="19">
        <v>0</v>
      </c>
      <c r="F6221" s="19">
        <v>297.7</v>
      </c>
      <c r="G6221" s="19">
        <v>0</v>
      </c>
      <c r="H6221" s="85">
        <v>46605.94</v>
      </c>
      <c r="I6221" s="85">
        <v>885.51</v>
      </c>
      <c r="J6221" s="85">
        <v>1190.79</v>
      </c>
      <c r="K6221" s="85">
        <v>-305.27999999999997</v>
      </c>
      <c r="L6221" s="146">
        <v>221.38</v>
      </c>
      <c r="M6221" s="146">
        <v>0</v>
      </c>
      <c r="N6221" s="146">
        <v>83.9</v>
      </c>
      <c r="Y6221" s="32">
        <f t="shared" si="97"/>
        <v>104.07</v>
      </c>
    </row>
    <row r="6222" spans="1:25" x14ac:dyDescent="0.25">
      <c r="A6222" s="83" t="s">
        <v>13889</v>
      </c>
      <c r="B6222" s="84" t="s">
        <v>6289</v>
      </c>
      <c r="C6222" s="19">
        <v>5477.12</v>
      </c>
      <c r="D6222" s="19">
        <v>104.07</v>
      </c>
      <c r="E6222" s="19">
        <v>0</v>
      </c>
      <c r="F6222" s="19">
        <v>104.07</v>
      </c>
      <c r="G6222" s="19">
        <v>0</v>
      </c>
      <c r="H6222" s="85">
        <v>13909.29</v>
      </c>
      <c r="I6222" s="85">
        <v>264.27999999999997</v>
      </c>
      <c r="J6222" s="85">
        <v>416.26</v>
      </c>
      <c r="K6222" s="85">
        <v>-151.97999999999999</v>
      </c>
      <c r="L6222" s="146">
        <v>66.069999999999993</v>
      </c>
      <c r="M6222" s="146">
        <v>0</v>
      </c>
      <c r="N6222" s="146">
        <v>85.91</v>
      </c>
      <c r="Y6222" s="32">
        <f t="shared" si="97"/>
        <v>26.03</v>
      </c>
    </row>
    <row r="6223" spans="1:25" x14ac:dyDescent="0.25">
      <c r="A6223" s="83" t="s">
        <v>13890</v>
      </c>
      <c r="B6223" s="84" t="s">
        <v>6290</v>
      </c>
      <c r="C6223" s="19">
        <v>1369.82</v>
      </c>
      <c r="D6223" s="19">
        <v>26.03</v>
      </c>
      <c r="E6223" s="19">
        <v>0</v>
      </c>
      <c r="F6223" s="19">
        <v>26.03</v>
      </c>
      <c r="G6223" s="19">
        <v>0</v>
      </c>
      <c r="H6223" s="85">
        <v>4684.21</v>
      </c>
      <c r="I6223" s="85">
        <v>89</v>
      </c>
      <c r="J6223" s="85">
        <v>104.11</v>
      </c>
      <c r="K6223" s="85">
        <v>-15.11</v>
      </c>
      <c r="L6223" s="146">
        <v>22.25</v>
      </c>
      <c r="M6223" s="146">
        <v>7.14</v>
      </c>
      <c r="N6223" s="146">
        <v>0</v>
      </c>
      <c r="Y6223" s="32">
        <f t="shared" si="97"/>
        <v>87.65</v>
      </c>
    </row>
    <row r="6224" spans="1:25" x14ac:dyDescent="0.25">
      <c r="A6224" s="83" t="s">
        <v>13891</v>
      </c>
      <c r="B6224" s="84" t="s">
        <v>6291</v>
      </c>
      <c r="C6224" s="19">
        <v>4237.4399999999996</v>
      </c>
      <c r="D6224" s="19">
        <v>80.510000000000005</v>
      </c>
      <c r="E6224" s="19">
        <v>0</v>
      </c>
      <c r="F6224" s="19">
        <v>80.510000000000005</v>
      </c>
      <c r="G6224" s="19">
        <v>0</v>
      </c>
      <c r="H6224" s="85">
        <v>23576.14</v>
      </c>
      <c r="I6224" s="85">
        <v>447.95</v>
      </c>
      <c r="J6224" s="85">
        <v>322.05</v>
      </c>
      <c r="K6224" s="85">
        <v>125.9</v>
      </c>
      <c r="L6224" s="146">
        <v>111.99</v>
      </c>
      <c r="M6224" s="146">
        <v>237.89</v>
      </c>
      <c r="N6224" s="146">
        <v>0</v>
      </c>
      <c r="Y6224" s="32">
        <f t="shared" si="97"/>
        <v>267.25</v>
      </c>
    </row>
    <row r="6225" spans="1:25" x14ac:dyDescent="0.25">
      <c r="A6225" s="83" t="s">
        <v>13892</v>
      </c>
      <c r="B6225" s="84" t="s">
        <v>6292</v>
      </c>
      <c r="C6225" s="19">
        <v>1545.26</v>
      </c>
      <c r="D6225" s="19">
        <v>29.36</v>
      </c>
      <c r="E6225" s="19">
        <v>0</v>
      </c>
      <c r="F6225" s="19">
        <v>29.36</v>
      </c>
      <c r="G6225" s="19">
        <v>0</v>
      </c>
      <c r="H6225" s="85">
        <v>12333.85</v>
      </c>
      <c r="I6225" s="85">
        <v>234.34</v>
      </c>
      <c r="J6225" s="85">
        <v>117.44</v>
      </c>
      <c r="K6225" s="85">
        <v>116.9</v>
      </c>
      <c r="L6225" s="146">
        <v>58.59</v>
      </c>
      <c r="M6225" s="146">
        <v>175.49</v>
      </c>
      <c r="N6225" s="146">
        <v>0</v>
      </c>
      <c r="Y6225" s="32">
        <f t="shared" si="97"/>
        <v>216.44</v>
      </c>
    </row>
    <row r="6226" spans="1:25" x14ac:dyDescent="0.25">
      <c r="A6226" s="83" t="s">
        <v>13893</v>
      </c>
      <c r="B6226" s="84" t="s">
        <v>6293</v>
      </c>
      <c r="C6226" s="19">
        <v>2154.9499999999998</v>
      </c>
      <c r="D6226" s="19">
        <v>40.950000000000003</v>
      </c>
      <c r="E6226" s="19">
        <v>0</v>
      </c>
      <c r="F6226" s="19">
        <v>40.950000000000003</v>
      </c>
      <c r="G6226" s="19">
        <v>0</v>
      </c>
      <c r="H6226" s="85">
        <v>13764.92</v>
      </c>
      <c r="I6226" s="85">
        <v>261.52999999999997</v>
      </c>
      <c r="J6226" s="85">
        <v>163.78</v>
      </c>
      <c r="K6226" s="85">
        <v>97.75</v>
      </c>
      <c r="L6226" s="146">
        <v>65.38</v>
      </c>
      <c r="M6226" s="146">
        <v>163.13</v>
      </c>
      <c r="N6226" s="146">
        <v>0</v>
      </c>
      <c r="Y6226" s="32">
        <f t="shared" si="97"/>
        <v>238.70999999999998</v>
      </c>
    </row>
    <row r="6227" spans="1:25" x14ac:dyDescent="0.25">
      <c r="A6227" s="83" t="s">
        <v>13894</v>
      </c>
      <c r="B6227" s="84" t="s">
        <v>6294</v>
      </c>
      <c r="C6227" s="19">
        <v>3977.81</v>
      </c>
      <c r="D6227" s="19">
        <v>75.58</v>
      </c>
      <c r="E6227" s="19">
        <v>0</v>
      </c>
      <c r="F6227" s="19">
        <v>75.58</v>
      </c>
      <c r="G6227" s="19">
        <v>0</v>
      </c>
      <c r="H6227" s="85">
        <v>13072.49</v>
      </c>
      <c r="I6227" s="85">
        <v>248.38</v>
      </c>
      <c r="J6227" s="85">
        <v>302.31</v>
      </c>
      <c r="K6227" s="85">
        <v>-53.93</v>
      </c>
      <c r="L6227" s="146">
        <v>62.1</v>
      </c>
      <c r="M6227" s="146">
        <v>8.17</v>
      </c>
      <c r="N6227" s="146">
        <v>0</v>
      </c>
      <c r="Y6227" s="32">
        <f t="shared" si="97"/>
        <v>153.23999999999998</v>
      </c>
    </row>
    <row r="6228" spans="1:25" x14ac:dyDescent="0.25">
      <c r="A6228" s="83" t="s">
        <v>13895</v>
      </c>
      <c r="B6228" s="84" t="s">
        <v>6295</v>
      </c>
      <c r="C6228" s="19">
        <v>7635</v>
      </c>
      <c r="D6228" s="19">
        <v>145.07</v>
      </c>
      <c r="E6228" s="19">
        <v>0</v>
      </c>
      <c r="F6228" s="19">
        <v>145.07</v>
      </c>
      <c r="G6228" s="19">
        <v>0</v>
      </c>
      <c r="H6228" s="85">
        <v>42864.59</v>
      </c>
      <c r="I6228" s="85">
        <v>814.43</v>
      </c>
      <c r="J6228" s="85">
        <v>580.26</v>
      </c>
      <c r="K6228" s="85">
        <v>234.17</v>
      </c>
      <c r="L6228" s="146">
        <v>203.61</v>
      </c>
      <c r="M6228" s="146">
        <v>437.78</v>
      </c>
      <c r="N6228" s="146">
        <v>0</v>
      </c>
      <c r="Y6228" s="32">
        <f t="shared" si="97"/>
        <v>546.58999999999992</v>
      </c>
    </row>
    <row r="6229" spans="1:25" x14ac:dyDescent="0.25">
      <c r="A6229" s="83" t="s">
        <v>13896</v>
      </c>
      <c r="B6229" s="84" t="s">
        <v>6296</v>
      </c>
      <c r="C6229" s="19">
        <v>5727.01</v>
      </c>
      <c r="D6229" s="19">
        <v>108.81</v>
      </c>
      <c r="E6229" s="19">
        <v>0</v>
      </c>
      <c r="F6229" s="19">
        <v>108.81</v>
      </c>
      <c r="G6229" s="19">
        <v>0</v>
      </c>
      <c r="H6229" s="85">
        <v>15876.34</v>
      </c>
      <c r="I6229" s="85">
        <v>301.64999999999998</v>
      </c>
      <c r="J6229" s="85">
        <v>435.25</v>
      </c>
      <c r="K6229" s="85">
        <v>-133.6</v>
      </c>
      <c r="L6229" s="146">
        <v>75.41</v>
      </c>
      <c r="M6229" s="146">
        <v>0</v>
      </c>
      <c r="N6229" s="146">
        <v>58.19</v>
      </c>
      <c r="Y6229" s="32">
        <f t="shared" si="97"/>
        <v>135.47</v>
      </c>
    </row>
    <row r="6230" spans="1:25" x14ac:dyDescent="0.25">
      <c r="A6230" s="83" t="s">
        <v>13897</v>
      </c>
      <c r="B6230" s="84" t="s">
        <v>6297</v>
      </c>
      <c r="C6230" s="19">
        <v>7130.19</v>
      </c>
      <c r="D6230" s="19">
        <v>135.47</v>
      </c>
      <c r="E6230" s="19">
        <v>0</v>
      </c>
      <c r="F6230" s="19">
        <v>135.47</v>
      </c>
      <c r="G6230" s="19">
        <v>0</v>
      </c>
      <c r="H6230" s="85">
        <v>33976.94</v>
      </c>
      <c r="I6230" s="85">
        <v>645.55999999999995</v>
      </c>
      <c r="J6230" s="85">
        <v>541.89</v>
      </c>
      <c r="K6230" s="85">
        <v>103.67</v>
      </c>
      <c r="L6230" s="146">
        <v>161.38999999999999</v>
      </c>
      <c r="M6230" s="146">
        <v>265.06</v>
      </c>
      <c r="N6230" s="146">
        <v>0</v>
      </c>
      <c r="Y6230" s="32">
        <f t="shared" si="97"/>
        <v>920.56</v>
      </c>
    </row>
    <row r="6231" spans="1:25" x14ac:dyDescent="0.25">
      <c r="A6231" s="83" t="s">
        <v>13898</v>
      </c>
      <c r="B6231" s="84" t="s">
        <v>6298</v>
      </c>
      <c r="C6231" s="19">
        <v>34500.06</v>
      </c>
      <c r="D6231" s="19">
        <v>655.5</v>
      </c>
      <c r="E6231" s="19">
        <v>0</v>
      </c>
      <c r="F6231" s="19">
        <v>655.5</v>
      </c>
      <c r="G6231" s="19">
        <v>0</v>
      </c>
      <c r="H6231" s="85">
        <v>133134.57</v>
      </c>
      <c r="I6231" s="85">
        <v>2529.56</v>
      </c>
      <c r="J6231" s="85">
        <v>2622</v>
      </c>
      <c r="K6231" s="85">
        <v>-92.44</v>
      </c>
      <c r="L6231" s="146">
        <v>632.39</v>
      </c>
      <c r="M6231" s="146">
        <v>539.95000000000005</v>
      </c>
      <c r="N6231" s="146">
        <v>0</v>
      </c>
      <c r="Y6231" s="32">
        <f t="shared" si="97"/>
        <v>654.59</v>
      </c>
    </row>
    <row r="6232" spans="1:25" x14ac:dyDescent="0.25">
      <c r="A6232" s="83" t="s">
        <v>13899</v>
      </c>
      <c r="B6232" s="84" t="s">
        <v>6299</v>
      </c>
      <c r="C6232" s="19">
        <v>6033.7</v>
      </c>
      <c r="D6232" s="19">
        <v>114.64</v>
      </c>
      <c r="E6232" s="19">
        <v>0</v>
      </c>
      <c r="F6232" s="19">
        <v>114.64</v>
      </c>
      <c r="G6232" s="19">
        <v>0</v>
      </c>
      <c r="H6232" s="85">
        <v>14864.16</v>
      </c>
      <c r="I6232" s="85">
        <v>282.42</v>
      </c>
      <c r="J6232" s="85">
        <v>458.56</v>
      </c>
      <c r="K6232" s="85">
        <v>-176.14</v>
      </c>
      <c r="L6232" s="146">
        <v>70.61</v>
      </c>
      <c r="M6232" s="146">
        <v>0</v>
      </c>
      <c r="N6232" s="146">
        <v>105.53</v>
      </c>
      <c r="Y6232" s="32">
        <f t="shared" si="97"/>
        <v>89.6</v>
      </c>
    </row>
    <row r="6233" spans="1:25" x14ac:dyDescent="0.25">
      <c r="A6233" s="83" t="s">
        <v>13900</v>
      </c>
      <c r="B6233" s="84" t="s">
        <v>6300</v>
      </c>
      <c r="C6233" s="19">
        <v>4715.49</v>
      </c>
      <c r="D6233" s="19">
        <v>89.6</v>
      </c>
      <c r="E6233" s="19">
        <v>0</v>
      </c>
      <c r="F6233" s="19">
        <v>89.6</v>
      </c>
      <c r="G6233" s="19">
        <v>0</v>
      </c>
      <c r="H6233" s="85">
        <v>19214.34</v>
      </c>
      <c r="I6233" s="85">
        <v>365.07</v>
      </c>
      <c r="J6233" s="85">
        <v>358.38</v>
      </c>
      <c r="K6233" s="85">
        <v>6.69</v>
      </c>
      <c r="L6233" s="146">
        <v>91.27</v>
      </c>
      <c r="M6233" s="146">
        <v>97.96</v>
      </c>
      <c r="N6233" s="146">
        <v>0</v>
      </c>
      <c r="Y6233" s="32">
        <f t="shared" ref="Y6233:Y6296" si="98">F6234+M6233+R6233+W6233</f>
        <v>160.34</v>
      </c>
    </row>
    <row r="6234" spans="1:25" x14ac:dyDescent="0.25">
      <c r="A6234" s="83" t="s">
        <v>13901</v>
      </c>
      <c r="B6234" s="84" t="s">
        <v>6301</v>
      </c>
      <c r="C6234" s="19">
        <v>3283.28</v>
      </c>
      <c r="D6234" s="19">
        <v>62.38</v>
      </c>
      <c r="E6234" s="19">
        <v>0</v>
      </c>
      <c r="F6234" s="19">
        <v>62.38</v>
      </c>
      <c r="G6234" s="19">
        <v>0</v>
      </c>
      <c r="H6234" s="85">
        <v>13255.76</v>
      </c>
      <c r="I6234" s="85">
        <v>251.86</v>
      </c>
      <c r="J6234" s="85">
        <v>249.53</v>
      </c>
      <c r="K6234" s="85">
        <v>2.33</v>
      </c>
      <c r="L6234" s="146">
        <v>62.97</v>
      </c>
      <c r="M6234" s="146">
        <v>65.3</v>
      </c>
      <c r="N6234" s="146">
        <v>0</v>
      </c>
      <c r="Y6234" s="32">
        <f t="shared" si="98"/>
        <v>193.2</v>
      </c>
    </row>
    <row r="6235" spans="1:25" x14ac:dyDescent="0.25">
      <c r="A6235" s="83" t="s">
        <v>13902</v>
      </c>
      <c r="B6235" s="84" t="s">
        <v>6302</v>
      </c>
      <c r="C6235" s="19">
        <v>6731.74</v>
      </c>
      <c r="D6235" s="19">
        <v>127.9</v>
      </c>
      <c r="E6235" s="19">
        <v>0</v>
      </c>
      <c r="F6235" s="19">
        <v>127.9</v>
      </c>
      <c r="G6235" s="19">
        <v>0</v>
      </c>
      <c r="H6235" s="85">
        <v>24002.42</v>
      </c>
      <c r="I6235" s="85">
        <v>456.05</v>
      </c>
      <c r="J6235" s="85">
        <v>511.61</v>
      </c>
      <c r="K6235" s="85">
        <v>-55.56</v>
      </c>
      <c r="L6235" s="146">
        <v>114.01</v>
      </c>
      <c r="M6235" s="146">
        <v>58.45</v>
      </c>
      <c r="N6235" s="146">
        <v>0</v>
      </c>
      <c r="Y6235" s="32">
        <f t="shared" si="98"/>
        <v>111.07</v>
      </c>
    </row>
    <row r="6236" spans="1:25" x14ac:dyDescent="0.25">
      <c r="A6236" s="83" t="s">
        <v>13903</v>
      </c>
      <c r="B6236" s="84" t="s">
        <v>6303</v>
      </c>
      <c r="C6236" s="19">
        <v>2787.67</v>
      </c>
      <c r="D6236" s="19">
        <v>52.97</v>
      </c>
      <c r="E6236" s="19">
        <v>0.35</v>
      </c>
      <c r="F6236" s="19">
        <v>52.62</v>
      </c>
      <c r="G6236" s="19">
        <v>0</v>
      </c>
      <c r="H6236" s="85">
        <v>10068.16</v>
      </c>
      <c r="I6236" s="85">
        <v>191.3</v>
      </c>
      <c r="J6236" s="85">
        <v>211.86</v>
      </c>
      <c r="K6236" s="85">
        <v>-20.56</v>
      </c>
      <c r="L6236" s="146">
        <v>47.83</v>
      </c>
      <c r="M6236" s="146">
        <v>27.27</v>
      </c>
      <c r="N6236" s="146">
        <v>0</v>
      </c>
      <c r="Y6236" s="32">
        <f t="shared" si="98"/>
        <v>83.53</v>
      </c>
    </row>
    <row r="6237" spans="1:25" x14ac:dyDescent="0.25">
      <c r="A6237" s="83" t="s">
        <v>13904</v>
      </c>
      <c r="B6237" s="84" t="s">
        <v>6304</v>
      </c>
      <c r="C6237" s="19">
        <v>2960.95</v>
      </c>
      <c r="D6237" s="19">
        <v>56.26</v>
      </c>
      <c r="E6237" s="19">
        <v>0</v>
      </c>
      <c r="F6237" s="19">
        <v>56.26</v>
      </c>
      <c r="G6237" s="19">
        <v>0</v>
      </c>
      <c r="H6237" s="85">
        <v>10969.18</v>
      </c>
      <c r="I6237" s="85">
        <v>208.41</v>
      </c>
      <c r="J6237" s="85">
        <v>225.03</v>
      </c>
      <c r="K6237" s="85">
        <v>-16.62</v>
      </c>
      <c r="L6237" s="146">
        <v>52.1</v>
      </c>
      <c r="M6237" s="146">
        <v>35.479999999999997</v>
      </c>
      <c r="N6237" s="146">
        <v>0</v>
      </c>
      <c r="Y6237" s="32">
        <f t="shared" si="98"/>
        <v>276.92</v>
      </c>
    </row>
    <row r="6238" spans="1:25" x14ac:dyDescent="0.25">
      <c r="A6238" s="83" t="s">
        <v>13905</v>
      </c>
      <c r="B6238" s="84" t="s">
        <v>6305</v>
      </c>
      <c r="C6238" s="19">
        <v>12707.38</v>
      </c>
      <c r="D6238" s="19">
        <v>241.44</v>
      </c>
      <c r="E6238" s="19">
        <v>0</v>
      </c>
      <c r="F6238" s="19">
        <v>241.44</v>
      </c>
      <c r="G6238" s="19">
        <v>0</v>
      </c>
      <c r="H6238" s="85">
        <v>49563.93</v>
      </c>
      <c r="I6238" s="85">
        <v>941.71</v>
      </c>
      <c r="J6238" s="85">
        <v>965.76</v>
      </c>
      <c r="K6238" s="85">
        <v>-24.05</v>
      </c>
      <c r="L6238" s="146">
        <v>235.43</v>
      </c>
      <c r="M6238" s="146">
        <v>211.38</v>
      </c>
      <c r="N6238" s="146">
        <v>0</v>
      </c>
      <c r="Y6238" s="32">
        <f t="shared" si="98"/>
        <v>537.27</v>
      </c>
    </row>
    <row r="6239" spans="1:25" x14ac:dyDescent="0.25">
      <c r="A6239" s="83" t="s">
        <v>13906</v>
      </c>
      <c r="B6239" s="84" t="s">
        <v>6306</v>
      </c>
      <c r="C6239" s="19">
        <v>17152.28</v>
      </c>
      <c r="D6239" s="19">
        <v>325.89</v>
      </c>
      <c r="E6239" s="19">
        <v>0</v>
      </c>
      <c r="F6239" s="19">
        <v>325.89</v>
      </c>
      <c r="G6239" s="19">
        <v>0</v>
      </c>
      <c r="H6239" s="85">
        <v>64999.11</v>
      </c>
      <c r="I6239" s="85">
        <v>1234.98</v>
      </c>
      <c r="J6239" s="85">
        <v>1303.57</v>
      </c>
      <c r="K6239" s="85">
        <v>-68.59</v>
      </c>
      <c r="L6239" s="146">
        <v>308.75</v>
      </c>
      <c r="M6239" s="146">
        <v>240.16</v>
      </c>
      <c r="N6239" s="146">
        <v>0</v>
      </c>
      <c r="Y6239" s="32">
        <f t="shared" si="98"/>
        <v>257.5</v>
      </c>
    </row>
    <row r="6240" spans="1:25" x14ac:dyDescent="0.25">
      <c r="A6240" s="83" t="s">
        <v>13907</v>
      </c>
      <c r="B6240" s="84" t="s">
        <v>6307</v>
      </c>
      <c r="C6240" s="19">
        <v>1493.09</v>
      </c>
      <c r="D6240" s="19">
        <v>28.37</v>
      </c>
      <c r="E6240" s="19">
        <v>11.03</v>
      </c>
      <c r="F6240" s="19">
        <v>17.34</v>
      </c>
      <c r="G6240" s="19">
        <v>0</v>
      </c>
      <c r="H6240" s="85">
        <v>3726.74</v>
      </c>
      <c r="I6240" s="85">
        <v>70.81</v>
      </c>
      <c r="J6240" s="85">
        <v>113.47</v>
      </c>
      <c r="K6240" s="85">
        <v>-42.66</v>
      </c>
      <c r="L6240" s="146">
        <v>17.7</v>
      </c>
      <c r="M6240" s="146">
        <v>0</v>
      </c>
      <c r="N6240" s="146">
        <v>24.96</v>
      </c>
      <c r="Y6240" s="32">
        <f t="shared" si="98"/>
        <v>22.76</v>
      </c>
    </row>
    <row r="6241" spans="1:25" x14ac:dyDescent="0.25">
      <c r="A6241" s="83" t="s">
        <v>13908</v>
      </c>
      <c r="B6241" s="84" t="s">
        <v>6308</v>
      </c>
      <c r="C6241" s="19">
        <v>1197.57</v>
      </c>
      <c r="D6241" s="19">
        <v>22.76</v>
      </c>
      <c r="E6241" s="19">
        <v>0</v>
      </c>
      <c r="F6241" s="19">
        <v>22.76</v>
      </c>
      <c r="G6241" s="19">
        <v>0</v>
      </c>
      <c r="H6241" s="85">
        <v>12678.46</v>
      </c>
      <c r="I6241" s="85">
        <v>240.89</v>
      </c>
      <c r="J6241" s="85">
        <v>91.02</v>
      </c>
      <c r="K6241" s="85">
        <v>149.87</v>
      </c>
      <c r="L6241" s="146">
        <v>60.22</v>
      </c>
      <c r="M6241" s="146">
        <v>210.09</v>
      </c>
      <c r="N6241" s="146">
        <v>0</v>
      </c>
      <c r="Y6241" s="32">
        <f t="shared" si="98"/>
        <v>345.35</v>
      </c>
    </row>
    <row r="6242" spans="1:25" x14ac:dyDescent="0.25">
      <c r="A6242" s="83" t="s">
        <v>13909</v>
      </c>
      <c r="B6242" s="84" t="s">
        <v>6309</v>
      </c>
      <c r="C6242" s="19">
        <v>7118.72</v>
      </c>
      <c r="D6242" s="19">
        <v>135.26</v>
      </c>
      <c r="E6242" s="19">
        <v>0</v>
      </c>
      <c r="F6242" s="19">
        <v>135.26</v>
      </c>
      <c r="G6242" s="19">
        <v>0</v>
      </c>
      <c r="H6242" s="85">
        <v>27664.73</v>
      </c>
      <c r="I6242" s="85">
        <v>525.63</v>
      </c>
      <c r="J6242" s="85">
        <v>541.02</v>
      </c>
      <c r="K6242" s="85">
        <v>-15.39</v>
      </c>
      <c r="L6242" s="146">
        <v>131.41</v>
      </c>
      <c r="M6242" s="146">
        <v>116.02</v>
      </c>
      <c r="N6242" s="146">
        <v>0</v>
      </c>
      <c r="Y6242" s="32">
        <f t="shared" si="98"/>
        <v>630.12</v>
      </c>
    </row>
    <row r="6243" spans="1:25" x14ac:dyDescent="0.25">
      <c r="A6243" s="83" t="s">
        <v>13910</v>
      </c>
      <c r="B6243" s="84" t="s">
        <v>6310</v>
      </c>
      <c r="C6243" s="19">
        <v>27057.71</v>
      </c>
      <c r="D6243" s="19">
        <v>514.1</v>
      </c>
      <c r="E6243" s="19">
        <v>0</v>
      </c>
      <c r="F6243" s="19">
        <v>514.1</v>
      </c>
      <c r="G6243" s="19">
        <v>0</v>
      </c>
      <c r="H6243" s="85">
        <v>93453.18</v>
      </c>
      <c r="I6243" s="85">
        <v>1775.61</v>
      </c>
      <c r="J6243" s="85">
        <v>2056.39</v>
      </c>
      <c r="K6243" s="85">
        <v>-280.77999999999997</v>
      </c>
      <c r="L6243" s="146">
        <v>443.9</v>
      </c>
      <c r="M6243" s="146">
        <v>163.12</v>
      </c>
      <c r="N6243" s="146">
        <v>0</v>
      </c>
      <c r="Y6243" s="32">
        <f t="shared" si="98"/>
        <v>258.26</v>
      </c>
    </row>
    <row r="6244" spans="1:25" x14ac:dyDescent="0.25">
      <c r="A6244" s="83" t="s">
        <v>13911</v>
      </c>
      <c r="B6244" s="84" t="s">
        <v>6311</v>
      </c>
      <c r="C6244" s="19">
        <v>6551.03</v>
      </c>
      <c r="D6244" s="19">
        <v>124.47</v>
      </c>
      <c r="E6244" s="19">
        <v>29.33</v>
      </c>
      <c r="F6244" s="19">
        <v>95.14</v>
      </c>
      <c r="G6244" s="19">
        <v>0</v>
      </c>
      <c r="H6244" s="85">
        <v>21816.87</v>
      </c>
      <c r="I6244" s="85">
        <v>414.52</v>
      </c>
      <c r="J6244" s="85">
        <v>497.88</v>
      </c>
      <c r="K6244" s="85">
        <v>-83.36</v>
      </c>
      <c r="L6244" s="146">
        <v>103.63</v>
      </c>
      <c r="M6244" s="146">
        <v>20.27</v>
      </c>
      <c r="N6244" s="146">
        <v>0</v>
      </c>
      <c r="Y6244" s="32">
        <f t="shared" si="98"/>
        <v>157.46</v>
      </c>
    </row>
    <row r="6245" spans="1:25" x14ac:dyDescent="0.25">
      <c r="A6245" s="83" t="s">
        <v>13912</v>
      </c>
      <c r="B6245" s="84" t="s">
        <v>6312</v>
      </c>
      <c r="C6245" s="19">
        <v>7220.58</v>
      </c>
      <c r="D6245" s="19">
        <v>137.19</v>
      </c>
      <c r="E6245" s="19">
        <v>0</v>
      </c>
      <c r="F6245" s="19">
        <v>137.19</v>
      </c>
      <c r="G6245" s="19">
        <v>0</v>
      </c>
      <c r="H6245" s="85">
        <v>22619.66</v>
      </c>
      <c r="I6245" s="85">
        <v>429.77</v>
      </c>
      <c r="J6245" s="85">
        <v>548.76</v>
      </c>
      <c r="K6245" s="85">
        <v>-118.99</v>
      </c>
      <c r="L6245" s="146">
        <v>107.44</v>
      </c>
      <c r="M6245" s="146">
        <v>0</v>
      </c>
      <c r="N6245" s="146">
        <v>11.55</v>
      </c>
      <c r="Y6245" s="32">
        <f t="shared" si="98"/>
        <v>89.82</v>
      </c>
    </row>
    <row r="6246" spans="1:25" x14ac:dyDescent="0.25">
      <c r="A6246" s="83" t="s">
        <v>13913</v>
      </c>
      <c r="B6246" s="84" t="s">
        <v>6313</v>
      </c>
      <c r="C6246" s="19">
        <v>4727.54</v>
      </c>
      <c r="D6246" s="19">
        <v>89.82</v>
      </c>
      <c r="E6246" s="19">
        <v>0</v>
      </c>
      <c r="F6246" s="19">
        <v>89.82</v>
      </c>
      <c r="G6246" s="19">
        <v>0</v>
      </c>
      <c r="H6246" s="85">
        <v>12310.11</v>
      </c>
      <c r="I6246" s="85">
        <v>233.89</v>
      </c>
      <c r="J6246" s="85">
        <v>359.29</v>
      </c>
      <c r="K6246" s="85">
        <v>-125.4</v>
      </c>
      <c r="L6246" s="146">
        <v>58.47</v>
      </c>
      <c r="M6246" s="146">
        <v>0</v>
      </c>
      <c r="N6246" s="146">
        <v>66.930000000000007</v>
      </c>
      <c r="Y6246" s="32">
        <f t="shared" si="98"/>
        <v>192.24</v>
      </c>
    </row>
    <row r="6247" spans="1:25" x14ac:dyDescent="0.25">
      <c r="A6247" s="83" t="s">
        <v>13914</v>
      </c>
      <c r="B6247" s="84" t="s">
        <v>6314</v>
      </c>
      <c r="C6247" s="19">
        <v>10117.61</v>
      </c>
      <c r="D6247" s="19">
        <v>192.24</v>
      </c>
      <c r="E6247" s="19">
        <v>0</v>
      </c>
      <c r="F6247" s="19">
        <v>192.24</v>
      </c>
      <c r="G6247" s="19">
        <v>0</v>
      </c>
      <c r="H6247" s="85">
        <v>46262.18</v>
      </c>
      <c r="I6247" s="85">
        <v>878.98</v>
      </c>
      <c r="J6247" s="85">
        <v>768.94</v>
      </c>
      <c r="K6247" s="85">
        <v>110.04</v>
      </c>
      <c r="L6247" s="146">
        <v>219.75</v>
      </c>
      <c r="M6247" s="146">
        <v>329.79</v>
      </c>
      <c r="N6247" s="146">
        <v>0</v>
      </c>
      <c r="Y6247" s="32">
        <f t="shared" si="98"/>
        <v>530.12</v>
      </c>
    </row>
    <row r="6248" spans="1:25" x14ac:dyDescent="0.25">
      <c r="A6248" s="83" t="s">
        <v>13915</v>
      </c>
      <c r="B6248" s="84" t="s">
        <v>6315</v>
      </c>
      <c r="C6248" s="19">
        <v>10543.43</v>
      </c>
      <c r="D6248" s="19">
        <v>200.33</v>
      </c>
      <c r="E6248" s="19">
        <v>0</v>
      </c>
      <c r="F6248" s="19">
        <v>200.33</v>
      </c>
      <c r="G6248" s="19">
        <v>0</v>
      </c>
      <c r="H6248" s="85">
        <v>37081.46</v>
      </c>
      <c r="I6248" s="85">
        <v>704.55</v>
      </c>
      <c r="J6248" s="85">
        <v>801.3</v>
      </c>
      <c r="K6248" s="85">
        <v>-96.75</v>
      </c>
      <c r="L6248" s="146">
        <v>176.14</v>
      </c>
      <c r="M6248" s="146">
        <v>79.39</v>
      </c>
      <c r="N6248" s="146">
        <v>0</v>
      </c>
      <c r="Y6248" s="32">
        <f t="shared" si="98"/>
        <v>132.85</v>
      </c>
    </row>
    <row r="6249" spans="1:25" x14ac:dyDescent="0.25">
      <c r="A6249" s="83" t="s">
        <v>13916</v>
      </c>
      <c r="B6249" s="84" t="s">
        <v>6316</v>
      </c>
      <c r="C6249" s="19">
        <v>2813.87</v>
      </c>
      <c r="D6249" s="19">
        <v>53.46</v>
      </c>
      <c r="E6249" s="19">
        <v>0</v>
      </c>
      <c r="F6249" s="19">
        <v>53.46</v>
      </c>
      <c r="G6249" s="19">
        <v>0</v>
      </c>
      <c r="H6249" s="85">
        <v>5941.05</v>
      </c>
      <c r="I6249" s="85">
        <v>112.88</v>
      </c>
      <c r="J6249" s="85">
        <v>213.85</v>
      </c>
      <c r="K6249" s="85">
        <v>-100.97</v>
      </c>
      <c r="L6249" s="146">
        <v>28.22</v>
      </c>
      <c r="M6249" s="146">
        <v>0</v>
      </c>
      <c r="N6249" s="146">
        <v>72.75</v>
      </c>
      <c r="Y6249" s="32">
        <f t="shared" si="98"/>
        <v>163.16</v>
      </c>
    </row>
    <row r="6250" spans="1:25" x14ac:dyDescent="0.25">
      <c r="A6250" s="83" t="s">
        <v>13917</v>
      </c>
      <c r="B6250" s="84" t="s">
        <v>6317</v>
      </c>
      <c r="C6250" s="19">
        <v>8587.5400000000009</v>
      </c>
      <c r="D6250" s="19">
        <v>163.16</v>
      </c>
      <c r="E6250" s="19">
        <v>0</v>
      </c>
      <c r="F6250" s="19">
        <v>163.16</v>
      </c>
      <c r="G6250" s="19">
        <v>0</v>
      </c>
      <c r="H6250" s="85">
        <v>33846.239999999998</v>
      </c>
      <c r="I6250" s="85">
        <v>643.08000000000004</v>
      </c>
      <c r="J6250" s="85">
        <v>652.65</v>
      </c>
      <c r="K6250" s="85">
        <v>-9.57</v>
      </c>
      <c r="L6250" s="146">
        <v>160.77000000000001</v>
      </c>
      <c r="M6250" s="146">
        <v>151.19999999999999</v>
      </c>
      <c r="N6250" s="146">
        <v>0</v>
      </c>
      <c r="Y6250" s="32">
        <f t="shared" si="98"/>
        <v>312.58999999999997</v>
      </c>
    </row>
    <row r="6251" spans="1:25" x14ac:dyDescent="0.25">
      <c r="A6251" s="83" t="s">
        <v>13918</v>
      </c>
      <c r="B6251" s="84" t="s">
        <v>6318</v>
      </c>
      <c r="C6251" s="19">
        <v>8494.19</v>
      </c>
      <c r="D6251" s="19">
        <v>161.38999999999999</v>
      </c>
      <c r="E6251" s="19">
        <v>0</v>
      </c>
      <c r="F6251" s="19">
        <v>161.38999999999999</v>
      </c>
      <c r="G6251" s="19">
        <v>0</v>
      </c>
      <c r="H6251" s="85">
        <v>28964.240000000002</v>
      </c>
      <c r="I6251" s="85">
        <v>550.32000000000005</v>
      </c>
      <c r="J6251" s="85">
        <v>645.55999999999995</v>
      </c>
      <c r="K6251" s="85">
        <v>-95.24</v>
      </c>
      <c r="L6251" s="146">
        <v>137.58000000000001</v>
      </c>
      <c r="M6251" s="146">
        <v>42.34</v>
      </c>
      <c r="N6251" s="146">
        <v>0</v>
      </c>
      <c r="Y6251" s="32">
        <f t="shared" si="98"/>
        <v>157.68</v>
      </c>
    </row>
    <row r="6252" spans="1:25" x14ac:dyDescent="0.25">
      <c r="A6252" s="83" t="s">
        <v>13919</v>
      </c>
      <c r="B6252" s="84" t="s">
        <v>6319</v>
      </c>
      <c r="C6252" s="19">
        <v>6070.39</v>
      </c>
      <c r="D6252" s="19">
        <v>115.34</v>
      </c>
      <c r="E6252" s="19">
        <v>0</v>
      </c>
      <c r="F6252" s="19">
        <v>115.34</v>
      </c>
      <c r="G6252" s="19">
        <v>0</v>
      </c>
      <c r="H6252" s="85">
        <v>21291.14</v>
      </c>
      <c r="I6252" s="85">
        <v>404.53</v>
      </c>
      <c r="J6252" s="85">
        <v>461.35</v>
      </c>
      <c r="K6252" s="85">
        <v>-56.82</v>
      </c>
      <c r="L6252" s="146">
        <v>101.13</v>
      </c>
      <c r="M6252" s="146">
        <v>44.31</v>
      </c>
      <c r="N6252" s="146">
        <v>0</v>
      </c>
      <c r="Y6252" s="32">
        <f t="shared" si="98"/>
        <v>1046.77</v>
      </c>
    </row>
    <row r="6253" spans="1:25" x14ac:dyDescent="0.25">
      <c r="A6253" s="83" t="s">
        <v>13920</v>
      </c>
      <c r="B6253" s="84" t="s">
        <v>6320</v>
      </c>
      <c r="C6253" s="19">
        <v>52761.16</v>
      </c>
      <c r="D6253" s="19">
        <v>1002.46</v>
      </c>
      <c r="E6253" s="19">
        <v>0</v>
      </c>
      <c r="F6253" s="19">
        <v>1002.46</v>
      </c>
      <c r="G6253" s="19">
        <v>0</v>
      </c>
      <c r="H6253" s="85">
        <v>161275.74</v>
      </c>
      <c r="I6253" s="85">
        <v>3064.24</v>
      </c>
      <c r="J6253" s="85">
        <v>4009.85</v>
      </c>
      <c r="K6253" s="85">
        <v>-945.61</v>
      </c>
      <c r="L6253" s="146">
        <v>766.06</v>
      </c>
      <c r="M6253" s="146">
        <v>0</v>
      </c>
      <c r="N6253" s="146">
        <v>179.55</v>
      </c>
      <c r="Y6253" s="32">
        <f t="shared" si="98"/>
        <v>90.78</v>
      </c>
    </row>
    <row r="6254" spans="1:25" x14ac:dyDescent="0.25">
      <c r="A6254" s="83" t="s">
        <v>13921</v>
      </c>
      <c r="B6254" s="84" t="s">
        <v>6321</v>
      </c>
      <c r="C6254" s="19">
        <v>4778.08</v>
      </c>
      <c r="D6254" s="19">
        <v>90.78</v>
      </c>
      <c r="E6254" s="19">
        <v>0</v>
      </c>
      <c r="F6254" s="19">
        <v>90.78</v>
      </c>
      <c r="G6254" s="19">
        <v>0</v>
      </c>
      <c r="H6254" s="85">
        <v>16664.78</v>
      </c>
      <c r="I6254" s="85">
        <v>316.63</v>
      </c>
      <c r="J6254" s="85">
        <v>363.13</v>
      </c>
      <c r="K6254" s="85">
        <v>-46.5</v>
      </c>
      <c r="L6254" s="146">
        <v>79.16</v>
      </c>
      <c r="M6254" s="146">
        <v>32.659999999999997</v>
      </c>
      <c r="N6254" s="146">
        <v>0</v>
      </c>
      <c r="Y6254" s="32">
        <f t="shared" si="98"/>
        <v>98.71</v>
      </c>
    </row>
    <row r="6255" spans="1:25" x14ac:dyDescent="0.25">
      <c r="A6255" s="83" t="s">
        <v>13922</v>
      </c>
      <c r="B6255" s="84" t="s">
        <v>6322</v>
      </c>
      <c r="C6255" s="19">
        <v>3476.36</v>
      </c>
      <c r="D6255" s="19">
        <v>66.05</v>
      </c>
      <c r="E6255" s="19">
        <v>0</v>
      </c>
      <c r="F6255" s="19">
        <v>66.05</v>
      </c>
      <c r="G6255" s="19">
        <v>0</v>
      </c>
      <c r="H6255" s="85">
        <v>13082.02</v>
      </c>
      <c r="I6255" s="85">
        <v>248.56</v>
      </c>
      <c r="J6255" s="85">
        <v>264.2</v>
      </c>
      <c r="K6255" s="85">
        <v>-15.64</v>
      </c>
      <c r="L6255" s="146">
        <v>62.14</v>
      </c>
      <c r="M6255" s="146">
        <v>46.5</v>
      </c>
      <c r="N6255" s="146">
        <v>0</v>
      </c>
      <c r="Y6255" s="32">
        <f t="shared" si="98"/>
        <v>104.45</v>
      </c>
    </row>
    <row r="6256" spans="1:25" x14ac:dyDescent="0.25">
      <c r="A6256" s="83" t="s">
        <v>13923</v>
      </c>
      <c r="B6256" s="84" t="s">
        <v>6323</v>
      </c>
      <c r="C6256" s="19">
        <v>3050.19</v>
      </c>
      <c r="D6256" s="19">
        <v>57.95</v>
      </c>
      <c r="E6256" s="19">
        <v>0</v>
      </c>
      <c r="F6256" s="19">
        <v>57.95</v>
      </c>
      <c r="G6256" s="19">
        <v>0</v>
      </c>
      <c r="H6256" s="85">
        <v>13929.47</v>
      </c>
      <c r="I6256" s="85">
        <v>264.66000000000003</v>
      </c>
      <c r="J6256" s="85">
        <v>231.81</v>
      </c>
      <c r="K6256" s="85">
        <v>32.85</v>
      </c>
      <c r="L6256" s="146">
        <v>66.17</v>
      </c>
      <c r="M6256" s="146">
        <v>99.02</v>
      </c>
      <c r="N6256" s="146">
        <v>0</v>
      </c>
      <c r="Y6256" s="32">
        <f t="shared" si="98"/>
        <v>325.89</v>
      </c>
    </row>
    <row r="6257" spans="1:25" x14ac:dyDescent="0.25">
      <c r="A6257" s="83" t="s">
        <v>13924</v>
      </c>
      <c r="B6257" s="84" t="s">
        <v>6324</v>
      </c>
      <c r="C6257" s="19">
        <v>11940.6</v>
      </c>
      <c r="D6257" s="19">
        <v>226.87</v>
      </c>
      <c r="E6257" s="19">
        <v>0</v>
      </c>
      <c r="F6257" s="19">
        <v>226.87</v>
      </c>
      <c r="G6257" s="19">
        <v>0</v>
      </c>
      <c r="H6257" s="85">
        <v>39418.46</v>
      </c>
      <c r="I6257" s="85">
        <v>748.95</v>
      </c>
      <c r="J6257" s="85">
        <v>907.49</v>
      </c>
      <c r="K6257" s="85">
        <v>-158.54</v>
      </c>
      <c r="L6257" s="146">
        <v>187.24</v>
      </c>
      <c r="M6257" s="146">
        <v>28.7</v>
      </c>
      <c r="N6257" s="146">
        <v>0</v>
      </c>
      <c r="Y6257" s="32">
        <f t="shared" si="98"/>
        <v>102.29</v>
      </c>
    </row>
    <row r="6258" spans="1:25" x14ac:dyDescent="0.25">
      <c r="A6258" s="83" t="s">
        <v>13925</v>
      </c>
      <c r="B6258" s="84" t="s">
        <v>6325</v>
      </c>
      <c r="C6258" s="19">
        <v>5483.67</v>
      </c>
      <c r="D6258" s="19">
        <v>104.19</v>
      </c>
      <c r="E6258" s="19">
        <v>30.6</v>
      </c>
      <c r="F6258" s="19">
        <v>73.59</v>
      </c>
      <c r="G6258" s="19">
        <v>0</v>
      </c>
      <c r="H6258" s="85">
        <v>22152.2</v>
      </c>
      <c r="I6258" s="85">
        <v>420.89</v>
      </c>
      <c r="J6258" s="85">
        <v>416.76</v>
      </c>
      <c r="K6258" s="85">
        <v>4.13</v>
      </c>
      <c r="L6258" s="146">
        <v>105.22</v>
      </c>
      <c r="M6258" s="146">
        <v>109.35</v>
      </c>
      <c r="N6258" s="146">
        <v>0</v>
      </c>
      <c r="Y6258" s="32">
        <f t="shared" si="98"/>
        <v>126.35</v>
      </c>
    </row>
    <row r="6259" spans="1:25" x14ac:dyDescent="0.25">
      <c r="A6259" s="83" t="s">
        <v>13926</v>
      </c>
      <c r="B6259" s="84" t="s">
        <v>6326</v>
      </c>
      <c r="C6259" s="19">
        <v>894.91</v>
      </c>
      <c r="D6259" s="19">
        <v>17</v>
      </c>
      <c r="E6259" s="19">
        <v>0</v>
      </c>
      <c r="F6259" s="19">
        <v>17</v>
      </c>
      <c r="G6259" s="19">
        <v>0</v>
      </c>
      <c r="H6259" s="85">
        <v>9915.73</v>
      </c>
      <c r="I6259" s="85">
        <v>188.4</v>
      </c>
      <c r="J6259" s="85">
        <v>68.010000000000005</v>
      </c>
      <c r="K6259" s="85">
        <v>120.39</v>
      </c>
      <c r="L6259" s="146">
        <v>47.1</v>
      </c>
      <c r="M6259" s="146">
        <v>167.49</v>
      </c>
      <c r="N6259" s="146">
        <v>0</v>
      </c>
      <c r="Y6259" s="32">
        <f t="shared" si="98"/>
        <v>180.99</v>
      </c>
    </row>
    <row r="6260" spans="1:25" x14ac:dyDescent="0.25">
      <c r="A6260" s="83" t="s">
        <v>13927</v>
      </c>
      <c r="B6260" s="84" t="s">
        <v>6327</v>
      </c>
      <c r="C6260" s="19">
        <v>710.55</v>
      </c>
      <c r="D6260" s="19">
        <v>13.5</v>
      </c>
      <c r="E6260" s="19">
        <v>0</v>
      </c>
      <c r="F6260" s="19">
        <v>13.5</v>
      </c>
      <c r="G6260" s="19">
        <v>0</v>
      </c>
      <c r="H6260" s="85">
        <v>1807.01</v>
      </c>
      <c r="I6260" s="85">
        <v>34.33</v>
      </c>
      <c r="J6260" s="85">
        <v>54</v>
      </c>
      <c r="K6260" s="85">
        <v>-19.670000000000002</v>
      </c>
      <c r="L6260" s="146">
        <v>8.58</v>
      </c>
      <c r="M6260" s="146">
        <v>0</v>
      </c>
      <c r="N6260" s="146">
        <v>11.09</v>
      </c>
      <c r="Y6260" s="32">
        <f t="shared" si="98"/>
        <v>50.31</v>
      </c>
    </row>
    <row r="6261" spans="1:25" x14ac:dyDescent="0.25">
      <c r="A6261" s="83" t="s">
        <v>13928</v>
      </c>
      <c r="B6261" s="84" t="s">
        <v>6328</v>
      </c>
      <c r="C6261" s="19">
        <v>2648.07</v>
      </c>
      <c r="D6261" s="19">
        <v>50.31</v>
      </c>
      <c r="E6261" s="19">
        <v>0</v>
      </c>
      <c r="F6261" s="19">
        <v>50.31</v>
      </c>
      <c r="G6261" s="19">
        <v>0</v>
      </c>
      <c r="H6261" s="85">
        <v>8092.72</v>
      </c>
      <c r="I6261" s="85">
        <v>153.76</v>
      </c>
      <c r="J6261" s="85">
        <v>201.25</v>
      </c>
      <c r="K6261" s="85">
        <v>-47.49</v>
      </c>
      <c r="L6261" s="146">
        <v>38.44</v>
      </c>
      <c r="M6261" s="146">
        <v>0</v>
      </c>
      <c r="N6261" s="146">
        <v>9.0500000000000007</v>
      </c>
      <c r="Y6261" s="32">
        <f t="shared" si="98"/>
        <v>56.58</v>
      </c>
    </row>
    <row r="6262" spans="1:25" x14ac:dyDescent="0.25">
      <c r="A6262" s="83" t="s">
        <v>13929</v>
      </c>
      <c r="B6262" s="84" t="s">
        <v>6329</v>
      </c>
      <c r="C6262" s="19">
        <v>2977.91</v>
      </c>
      <c r="D6262" s="19">
        <v>56.58</v>
      </c>
      <c r="E6262" s="19">
        <v>0</v>
      </c>
      <c r="F6262" s="19">
        <v>56.58</v>
      </c>
      <c r="G6262" s="19">
        <v>0</v>
      </c>
      <c r="H6262" s="85">
        <v>11119.21</v>
      </c>
      <c r="I6262" s="85">
        <v>211.26</v>
      </c>
      <c r="J6262" s="85">
        <v>226.32</v>
      </c>
      <c r="K6262" s="85">
        <v>-15.06</v>
      </c>
      <c r="L6262" s="146">
        <v>52.82</v>
      </c>
      <c r="M6262" s="146">
        <v>37.76</v>
      </c>
      <c r="N6262" s="146">
        <v>0</v>
      </c>
      <c r="Y6262" s="32">
        <f t="shared" si="98"/>
        <v>97.78</v>
      </c>
    </row>
    <row r="6263" spans="1:25" x14ac:dyDescent="0.25">
      <c r="A6263" s="83" t="s">
        <v>13930</v>
      </c>
      <c r="B6263" s="84" t="s">
        <v>6330</v>
      </c>
      <c r="C6263" s="19">
        <v>3158.82</v>
      </c>
      <c r="D6263" s="19">
        <v>60.02</v>
      </c>
      <c r="E6263" s="19">
        <v>0</v>
      </c>
      <c r="F6263" s="19">
        <v>60.02</v>
      </c>
      <c r="G6263" s="19">
        <v>0</v>
      </c>
      <c r="H6263" s="85">
        <v>14262.25</v>
      </c>
      <c r="I6263" s="85">
        <v>270.98</v>
      </c>
      <c r="J6263" s="85">
        <v>240.07</v>
      </c>
      <c r="K6263" s="85">
        <v>30.91</v>
      </c>
      <c r="L6263" s="146">
        <v>67.75</v>
      </c>
      <c r="M6263" s="146">
        <v>98.66</v>
      </c>
      <c r="N6263" s="146">
        <v>0</v>
      </c>
      <c r="Y6263" s="32">
        <f t="shared" si="98"/>
        <v>107.47</v>
      </c>
    </row>
    <row r="6264" spans="1:25" x14ac:dyDescent="0.25">
      <c r="A6264" s="83" t="s">
        <v>13931</v>
      </c>
      <c r="B6264" s="84" t="s">
        <v>6331</v>
      </c>
      <c r="C6264" s="19">
        <v>463.56</v>
      </c>
      <c r="D6264" s="19">
        <v>8.81</v>
      </c>
      <c r="E6264" s="19">
        <v>0</v>
      </c>
      <c r="F6264" s="19">
        <v>8.81</v>
      </c>
      <c r="G6264" s="19">
        <v>0</v>
      </c>
      <c r="H6264" s="85">
        <v>499.35</v>
      </c>
      <c r="I6264" s="85">
        <v>9.49</v>
      </c>
      <c r="J6264" s="85">
        <v>35.229999999999997</v>
      </c>
      <c r="K6264" s="85">
        <v>-25.74</v>
      </c>
      <c r="L6264" s="146">
        <v>2.37</v>
      </c>
      <c r="M6264" s="146">
        <v>0</v>
      </c>
      <c r="N6264" s="146">
        <v>23.37</v>
      </c>
      <c r="Y6264" s="32">
        <f t="shared" si="98"/>
        <v>97.28</v>
      </c>
    </row>
    <row r="6265" spans="1:25" x14ac:dyDescent="0.25">
      <c r="A6265" s="83" t="s">
        <v>13932</v>
      </c>
      <c r="B6265" s="84" t="s">
        <v>6332</v>
      </c>
      <c r="C6265" s="19">
        <v>5120.0600000000004</v>
      </c>
      <c r="D6265" s="19">
        <v>97.28</v>
      </c>
      <c r="E6265" s="19">
        <v>0</v>
      </c>
      <c r="F6265" s="19">
        <v>97.28</v>
      </c>
      <c r="G6265" s="19">
        <v>0</v>
      </c>
      <c r="H6265" s="85">
        <v>18035.28</v>
      </c>
      <c r="I6265" s="85">
        <v>342.67</v>
      </c>
      <c r="J6265" s="85">
        <v>389.12</v>
      </c>
      <c r="K6265" s="85">
        <v>-46.45</v>
      </c>
      <c r="L6265" s="146">
        <v>85.67</v>
      </c>
      <c r="M6265" s="146">
        <v>39.22</v>
      </c>
      <c r="N6265" s="146">
        <v>0</v>
      </c>
      <c r="Y6265" s="32">
        <f t="shared" si="98"/>
        <v>118.13</v>
      </c>
    </row>
    <row r="6266" spans="1:25" x14ac:dyDescent="0.25">
      <c r="A6266" s="83" t="s">
        <v>13933</v>
      </c>
      <c r="B6266" s="84" t="s">
        <v>6333</v>
      </c>
      <c r="C6266" s="19">
        <v>4153.26</v>
      </c>
      <c r="D6266" s="19">
        <v>78.91</v>
      </c>
      <c r="E6266" s="19">
        <v>0</v>
      </c>
      <c r="F6266" s="19">
        <v>78.91</v>
      </c>
      <c r="G6266" s="19">
        <v>0</v>
      </c>
      <c r="H6266" s="85">
        <v>19526.89</v>
      </c>
      <c r="I6266" s="85">
        <v>371.01</v>
      </c>
      <c r="J6266" s="85">
        <v>315.64999999999998</v>
      </c>
      <c r="K6266" s="85">
        <v>55.36</v>
      </c>
      <c r="L6266" s="146">
        <v>92.75</v>
      </c>
      <c r="M6266" s="146">
        <v>148.11000000000001</v>
      </c>
      <c r="N6266" s="146">
        <v>0</v>
      </c>
      <c r="Y6266" s="32">
        <f t="shared" si="98"/>
        <v>475.31</v>
      </c>
    </row>
    <row r="6267" spans="1:25" x14ac:dyDescent="0.25">
      <c r="A6267" s="83" t="s">
        <v>13934</v>
      </c>
      <c r="B6267" s="84" t="s">
        <v>6334</v>
      </c>
      <c r="C6267" s="19">
        <v>17220.91</v>
      </c>
      <c r="D6267" s="19">
        <v>327.2</v>
      </c>
      <c r="E6267" s="19">
        <v>0</v>
      </c>
      <c r="F6267" s="19">
        <v>327.2</v>
      </c>
      <c r="G6267" s="19">
        <v>0</v>
      </c>
      <c r="H6267" s="85">
        <v>67169.460000000006</v>
      </c>
      <c r="I6267" s="85">
        <v>1276.22</v>
      </c>
      <c r="J6267" s="85">
        <v>1308.79</v>
      </c>
      <c r="K6267" s="85">
        <v>-32.57</v>
      </c>
      <c r="L6267" s="146">
        <v>319.06</v>
      </c>
      <c r="M6267" s="146">
        <v>286.49</v>
      </c>
      <c r="N6267" s="146">
        <v>0</v>
      </c>
      <c r="Y6267" s="32">
        <f t="shared" si="98"/>
        <v>385.61</v>
      </c>
    </row>
    <row r="6268" spans="1:25" x14ac:dyDescent="0.25">
      <c r="A6268" s="83" t="s">
        <v>13935</v>
      </c>
      <c r="B6268" s="84" t="s">
        <v>6335</v>
      </c>
      <c r="C6268" s="19">
        <v>5216.88</v>
      </c>
      <c r="D6268" s="19">
        <v>99.12</v>
      </c>
      <c r="E6268" s="19">
        <v>0</v>
      </c>
      <c r="F6268" s="19">
        <v>99.12</v>
      </c>
      <c r="G6268" s="19">
        <v>0</v>
      </c>
      <c r="H6268" s="85">
        <v>20608.59</v>
      </c>
      <c r="I6268" s="85">
        <v>391.56</v>
      </c>
      <c r="J6268" s="85">
        <v>396.48</v>
      </c>
      <c r="K6268" s="85">
        <v>-4.92</v>
      </c>
      <c r="L6268" s="146">
        <v>97.89</v>
      </c>
      <c r="M6268" s="146">
        <v>92.97</v>
      </c>
      <c r="N6268" s="146">
        <v>0</v>
      </c>
      <c r="Y6268" s="32">
        <f t="shared" si="98"/>
        <v>169.89</v>
      </c>
    </row>
    <row r="6269" spans="1:25" x14ac:dyDescent="0.25">
      <c r="A6269" s="83" t="s">
        <v>13936</v>
      </c>
      <c r="B6269" s="84" t="s">
        <v>6336</v>
      </c>
      <c r="C6269" s="19">
        <v>4048.45</v>
      </c>
      <c r="D6269" s="19">
        <v>76.92</v>
      </c>
      <c r="E6269" s="19">
        <v>0</v>
      </c>
      <c r="F6269" s="19">
        <v>76.92</v>
      </c>
      <c r="G6269" s="19">
        <v>0</v>
      </c>
      <c r="H6269" s="85">
        <v>14641.52</v>
      </c>
      <c r="I6269" s="85">
        <v>278.19</v>
      </c>
      <c r="J6269" s="85">
        <v>307.68</v>
      </c>
      <c r="K6269" s="85">
        <v>-29.49</v>
      </c>
      <c r="L6269" s="146">
        <v>69.55</v>
      </c>
      <c r="M6269" s="146">
        <v>40.06</v>
      </c>
      <c r="N6269" s="146">
        <v>0</v>
      </c>
      <c r="Y6269" s="32">
        <f t="shared" si="98"/>
        <v>47.74</v>
      </c>
    </row>
    <row r="6270" spans="1:25" x14ac:dyDescent="0.25">
      <c r="A6270" s="83" t="s">
        <v>13937</v>
      </c>
      <c r="B6270" s="84" t="s">
        <v>6337</v>
      </c>
      <c r="C6270" s="19">
        <v>403.9</v>
      </c>
      <c r="D6270" s="19">
        <v>7.68</v>
      </c>
      <c r="E6270" s="19">
        <v>0</v>
      </c>
      <c r="F6270" s="19">
        <v>7.68</v>
      </c>
      <c r="G6270" s="19">
        <v>0</v>
      </c>
      <c r="H6270" s="85">
        <v>1013.1</v>
      </c>
      <c r="I6270" s="85">
        <v>19.25</v>
      </c>
      <c r="J6270" s="85">
        <v>30.7</v>
      </c>
      <c r="K6270" s="85">
        <v>-11.45</v>
      </c>
      <c r="L6270" s="146">
        <v>4.8099999999999996</v>
      </c>
      <c r="M6270" s="146">
        <v>0</v>
      </c>
      <c r="N6270" s="146">
        <v>6.64</v>
      </c>
      <c r="Y6270" s="32">
        <f t="shared" si="98"/>
        <v>437.36</v>
      </c>
    </row>
    <row r="6271" spans="1:25" x14ac:dyDescent="0.25">
      <c r="A6271" s="83" t="s">
        <v>13938</v>
      </c>
      <c r="B6271" s="84" t="s">
        <v>6338</v>
      </c>
      <c r="C6271" s="19">
        <v>23019.08</v>
      </c>
      <c r="D6271" s="19">
        <v>437.36</v>
      </c>
      <c r="E6271" s="19">
        <v>0</v>
      </c>
      <c r="F6271" s="19">
        <v>437.36</v>
      </c>
      <c r="G6271" s="19">
        <v>0</v>
      </c>
      <c r="H6271" s="85">
        <v>79740.399999999994</v>
      </c>
      <c r="I6271" s="85">
        <v>1515.07</v>
      </c>
      <c r="J6271" s="85">
        <v>1749.45</v>
      </c>
      <c r="K6271" s="85">
        <v>-234.38</v>
      </c>
      <c r="L6271" s="146">
        <v>378.77</v>
      </c>
      <c r="M6271" s="146">
        <v>144.38999999999999</v>
      </c>
      <c r="N6271" s="146">
        <v>0</v>
      </c>
      <c r="Y6271" s="32">
        <f t="shared" si="98"/>
        <v>520.63</v>
      </c>
    </row>
    <row r="6272" spans="1:25" x14ac:dyDescent="0.25">
      <c r="A6272" s="83" t="s">
        <v>13939</v>
      </c>
      <c r="B6272" s="84" t="s">
        <v>6339</v>
      </c>
      <c r="C6272" s="19">
        <v>19802.07</v>
      </c>
      <c r="D6272" s="19">
        <v>376.24</v>
      </c>
      <c r="E6272" s="19">
        <v>0</v>
      </c>
      <c r="F6272" s="19">
        <v>376.24</v>
      </c>
      <c r="G6272" s="19">
        <v>0</v>
      </c>
      <c r="H6272" s="85">
        <v>73411.88</v>
      </c>
      <c r="I6272" s="85">
        <v>1394.83</v>
      </c>
      <c r="J6272" s="85">
        <v>1504.96</v>
      </c>
      <c r="K6272" s="85">
        <v>-110.13</v>
      </c>
      <c r="L6272" s="146">
        <v>348.71</v>
      </c>
      <c r="M6272" s="146">
        <v>238.58</v>
      </c>
      <c r="N6272" s="146">
        <v>0</v>
      </c>
      <c r="Y6272" s="32">
        <f t="shared" si="98"/>
        <v>857.21</v>
      </c>
    </row>
    <row r="6273" spans="1:25" x14ac:dyDescent="0.25">
      <c r="A6273" s="83" t="s">
        <v>13940</v>
      </c>
      <c r="B6273" s="84" t="s">
        <v>6340</v>
      </c>
      <c r="C6273" s="19">
        <v>32559.23</v>
      </c>
      <c r="D6273" s="19">
        <v>618.63</v>
      </c>
      <c r="E6273" s="19">
        <v>0</v>
      </c>
      <c r="F6273" s="19">
        <v>618.63</v>
      </c>
      <c r="G6273" s="19">
        <v>0</v>
      </c>
      <c r="H6273" s="85">
        <v>97854.22</v>
      </c>
      <c r="I6273" s="85">
        <v>1859.23</v>
      </c>
      <c r="J6273" s="85">
        <v>2474.5</v>
      </c>
      <c r="K6273" s="85">
        <v>-615.27</v>
      </c>
      <c r="L6273" s="146">
        <v>464.81</v>
      </c>
      <c r="M6273" s="146">
        <v>0</v>
      </c>
      <c r="N6273" s="146">
        <v>150.46</v>
      </c>
      <c r="Y6273" s="32">
        <f t="shared" si="98"/>
        <v>263.58999999999997</v>
      </c>
    </row>
    <row r="6274" spans="1:25" x14ac:dyDescent="0.25">
      <c r="A6274" s="83" t="s">
        <v>13941</v>
      </c>
      <c r="B6274" s="84" t="s">
        <v>6341</v>
      </c>
      <c r="C6274" s="19">
        <v>13873.23</v>
      </c>
      <c r="D6274" s="19">
        <v>263.58999999999997</v>
      </c>
      <c r="E6274" s="19">
        <v>0</v>
      </c>
      <c r="F6274" s="19">
        <v>263.58999999999997</v>
      </c>
      <c r="G6274" s="19">
        <v>0</v>
      </c>
      <c r="H6274" s="85">
        <v>60632.6</v>
      </c>
      <c r="I6274" s="85">
        <v>1152.02</v>
      </c>
      <c r="J6274" s="85">
        <v>1054.3699999999999</v>
      </c>
      <c r="K6274" s="85">
        <v>97.65</v>
      </c>
      <c r="L6274" s="146">
        <v>288.01</v>
      </c>
      <c r="M6274" s="146">
        <v>385.66</v>
      </c>
      <c r="N6274" s="146">
        <v>0</v>
      </c>
      <c r="Y6274" s="32">
        <f t="shared" si="98"/>
        <v>806.31</v>
      </c>
    </row>
    <row r="6275" spans="1:25" x14ac:dyDescent="0.25">
      <c r="A6275" s="83" t="s">
        <v>13942</v>
      </c>
      <c r="B6275" s="84" t="s">
        <v>6342</v>
      </c>
      <c r="C6275" s="19">
        <v>22139.51</v>
      </c>
      <c r="D6275" s="19">
        <v>420.65</v>
      </c>
      <c r="E6275" s="19">
        <v>0</v>
      </c>
      <c r="F6275" s="19">
        <v>420.65</v>
      </c>
      <c r="G6275" s="19">
        <v>0</v>
      </c>
      <c r="H6275" s="85">
        <v>77027.83</v>
      </c>
      <c r="I6275" s="85">
        <v>1463.53</v>
      </c>
      <c r="J6275" s="85">
        <v>1682.6</v>
      </c>
      <c r="K6275" s="85">
        <v>-219.07</v>
      </c>
      <c r="L6275" s="146">
        <v>365.88</v>
      </c>
      <c r="M6275" s="146">
        <v>146.81</v>
      </c>
      <c r="N6275" s="146">
        <v>0</v>
      </c>
      <c r="Y6275" s="32">
        <f t="shared" si="98"/>
        <v>318.45</v>
      </c>
    </row>
    <row r="6276" spans="1:25" x14ac:dyDescent="0.25">
      <c r="A6276" s="83" t="s">
        <v>13943</v>
      </c>
      <c r="B6276" s="84" t="s">
        <v>6343</v>
      </c>
      <c r="C6276" s="19">
        <v>9033.75</v>
      </c>
      <c r="D6276" s="19">
        <v>171.64</v>
      </c>
      <c r="E6276" s="19">
        <v>0</v>
      </c>
      <c r="F6276" s="19">
        <v>171.64</v>
      </c>
      <c r="G6276" s="19">
        <v>0</v>
      </c>
      <c r="H6276" s="85">
        <v>34034.959999999999</v>
      </c>
      <c r="I6276" s="85">
        <v>646.66</v>
      </c>
      <c r="J6276" s="85">
        <v>686.56</v>
      </c>
      <c r="K6276" s="85">
        <v>-39.9</v>
      </c>
      <c r="L6276" s="146">
        <v>161.66999999999999</v>
      </c>
      <c r="M6276" s="146">
        <v>121.77</v>
      </c>
      <c r="N6276" s="146">
        <v>0</v>
      </c>
      <c r="Y6276" s="32">
        <f t="shared" si="98"/>
        <v>255.12</v>
      </c>
    </row>
    <row r="6277" spans="1:25" x14ac:dyDescent="0.25">
      <c r="A6277" s="83" t="s">
        <v>13944</v>
      </c>
      <c r="B6277" s="84" t="s">
        <v>6344</v>
      </c>
      <c r="C6277" s="19">
        <v>7018.48</v>
      </c>
      <c r="D6277" s="19">
        <v>133.35</v>
      </c>
      <c r="E6277" s="19">
        <v>0</v>
      </c>
      <c r="F6277" s="19">
        <v>133.35</v>
      </c>
      <c r="G6277" s="19">
        <v>0</v>
      </c>
      <c r="H6277" s="85">
        <v>28497.79</v>
      </c>
      <c r="I6277" s="85">
        <v>541.46</v>
      </c>
      <c r="J6277" s="85">
        <v>533.4</v>
      </c>
      <c r="K6277" s="85">
        <v>8.06</v>
      </c>
      <c r="L6277" s="146">
        <v>135.37</v>
      </c>
      <c r="M6277" s="146">
        <v>143.43</v>
      </c>
      <c r="N6277" s="146">
        <v>0</v>
      </c>
      <c r="Y6277" s="32">
        <f t="shared" si="98"/>
        <v>157.9</v>
      </c>
    </row>
    <row r="6278" spans="1:25" x14ac:dyDescent="0.25">
      <c r="A6278" s="83" t="s">
        <v>13945</v>
      </c>
      <c r="B6278" s="84" t="s">
        <v>6345</v>
      </c>
      <c r="C6278" s="19">
        <v>761.31</v>
      </c>
      <c r="D6278" s="19">
        <v>14.47</v>
      </c>
      <c r="E6278" s="19">
        <v>0</v>
      </c>
      <c r="F6278" s="19">
        <v>14.47</v>
      </c>
      <c r="G6278" s="19">
        <v>0</v>
      </c>
      <c r="H6278" s="85">
        <v>1792.71</v>
      </c>
      <c r="I6278" s="85">
        <v>34.06</v>
      </c>
      <c r="J6278" s="85">
        <v>57.86</v>
      </c>
      <c r="K6278" s="85">
        <v>-23.8</v>
      </c>
      <c r="L6278" s="146">
        <v>8.52</v>
      </c>
      <c r="M6278" s="146">
        <v>0</v>
      </c>
      <c r="N6278" s="146">
        <v>15.28</v>
      </c>
      <c r="Y6278" s="32">
        <f t="shared" si="98"/>
        <v>132.66</v>
      </c>
    </row>
    <row r="6279" spans="1:25" x14ac:dyDescent="0.25">
      <c r="A6279" s="83" t="s">
        <v>13946</v>
      </c>
      <c r="B6279" s="84" t="s">
        <v>6346</v>
      </c>
      <c r="C6279" s="19">
        <v>6982.02</v>
      </c>
      <c r="D6279" s="19">
        <v>132.66</v>
      </c>
      <c r="E6279" s="19">
        <v>0</v>
      </c>
      <c r="F6279" s="19">
        <v>132.66</v>
      </c>
      <c r="G6279" s="19">
        <v>0</v>
      </c>
      <c r="H6279" s="85">
        <v>11447.92</v>
      </c>
      <c r="I6279" s="85">
        <v>217.51</v>
      </c>
      <c r="J6279" s="85">
        <v>530.63</v>
      </c>
      <c r="K6279" s="85">
        <v>-313.12</v>
      </c>
      <c r="L6279" s="146">
        <v>54.38</v>
      </c>
      <c r="M6279" s="146">
        <v>0</v>
      </c>
      <c r="N6279" s="146">
        <v>258.74</v>
      </c>
      <c r="Y6279" s="32">
        <f t="shared" si="98"/>
        <v>11.97</v>
      </c>
    </row>
    <row r="6280" spans="1:25" x14ac:dyDescent="0.25">
      <c r="A6280" s="83" t="s">
        <v>13947</v>
      </c>
      <c r="B6280" s="84" t="s">
        <v>6347</v>
      </c>
      <c r="C6280" s="19">
        <v>629.86</v>
      </c>
      <c r="D6280" s="19">
        <v>11.97</v>
      </c>
      <c r="E6280" s="19">
        <v>0</v>
      </c>
      <c r="F6280" s="19">
        <v>11.97</v>
      </c>
      <c r="G6280" s="19">
        <v>0</v>
      </c>
      <c r="H6280" s="85">
        <v>841.98</v>
      </c>
      <c r="I6280" s="85">
        <v>16</v>
      </c>
      <c r="J6280" s="85">
        <v>47.87</v>
      </c>
      <c r="K6280" s="85">
        <v>-31.87</v>
      </c>
      <c r="L6280" s="146">
        <v>4</v>
      </c>
      <c r="M6280" s="146">
        <v>0</v>
      </c>
      <c r="N6280" s="146">
        <v>27.87</v>
      </c>
      <c r="Y6280" s="32">
        <f t="shared" si="98"/>
        <v>1462.17</v>
      </c>
    </row>
    <row r="6281" spans="1:25" x14ac:dyDescent="0.25">
      <c r="A6281" s="83" t="s">
        <v>13948</v>
      </c>
      <c r="B6281" s="84" t="s">
        <v>6348</v>
      </c>
      <c r="C6281" s="19">
        <v>76956.3</v>
      </c>
      <c r="D6281" s="19">
        <v>1462.17</v>
      </c>
      <c r="E6281" s="19">
        <v>0</v>
      </c>
      <c r="F6281" s="19">
        <v>1462.17</v>
      </c>
      <c r="G6281" s="19">
        <v>0</v>
      </c>
      <c r="H6281" s="85">
        <v>283286.99</v>
      </c>
      <c r="I6281" s="85">
        <v>5382.45</v>
      </c>
      <c r="J6281" s="85">
        <v>5848.68</v>
      </c>
      <c r="K6281" s="85">
        <v>-466.23</v>
      </c>
      <c r="L6281" s="146">
        <v>1345.61</v>
      </c>
      <c r="M6281" s="146">
        <v>879.38</v>
      </c>
      <c r="N6281" s="146">
        <v>0</v>
      </c>
      <c r="Y6281" s="32">
        <f t="shared" si="98"/>
        <v>1056.73</v>
      </c>
    </row>
    <row r="6282" spans="1:25" x14ac:dyDescent="0.25">
      <c r="A6282" s="83" t="s">
        <v>13949</v>
      </c>
      <c r="B6282" s="84" t="s">
        <v>6349</v>
      </c>
      <c r="C6282" s="19">
        <v>9334.31</v>
      </c>
      <c r="D6282" s="19">
        <v>177.35</v>
      </c>
      <c r="E6282" s="19">
        <v>0</v>
      </c>
      <c r="F6282" s="19">
        <v>177.35</v>
      </c>
      <c r="G6282" s="19">
        <v>0</v>
      </c>
      <c r="H6282" s="85">
        <v>31935.68</v>
      </c>
      <c r="I6282" s="85">
        <v>606.78</v>
      </c>
      <c r="J6282" s="85">
        <v>709.41</v>
      </c>
      <c r="K6282" s="85">
        <v>-102.63</v>
      </c>
      <c r="L6282" s="146">
        <v>151.69999999999999</v>
      </c>
      <c r="M6282" s="146">
        <v>49.07</v>
      </c>
      <c r="N6282" s="146">
        <v>0</v>
      </c>
      <c r="Y6282" s="32">
        <f t="shared" si="98"/>
        <v>1185.9199999999998</v>
      </c>
    </row>
    <row r="6283" spans="1:25" x14ac:dyDescent="0.25">
      <c r="A6283" s="83" t="s">
        <v>13950</v>
      </c>
      <c r="B6283" s="84" t="s">
        <v>6350</v>
      </c>
      <c r="C6283" s="19">
        <v>59834.37</v>
      </c>
      <c r="D6283" s="19">
        <v>1136.8499999999999</v>
      </c>
      <c r="E6283" s="19">
        <v>0</v>
      </c>
      <c r="F6283" s="19">
        <v>1136.8499999999999</v>
      </c>
      <c r="G6283" s="19">
        <v>0</v>
      </c>
      <c r="H6283" s="85">
        <v>221690.33</v>
      </c>
      <c r="I6283" s="85">
        <v>4212.12</v>
      </c>
      <c r="J6283" s="85">
        <v>4547.41</v>
      </c>
      <c r="K6283" s="85">
        <v>-335.29</v>
      </c>
      <c r="L6283" s="146">
        <v>1053.03</v>
      </c>
      <c r="M6283" s="146">
        <v>717.74</v>
      </c>
      <c r="N6283" s="146">
        <v>0</v>
      </c>
      <c r="Y6283" s="32">
        <f t="shared" si="98"/>
        <v>785.51</v>
      </c>
    </row>
    <row r="6284" spans="1:25" x14ac:dyDescent="0.25">
      <c r="A6284" s="83" t="s">
        <v>13951</v>
      </c>
      <c r="B6284" s="84" t="s">
        <v>6351</v>
      </c>
      <c r="C6284" s="19">
        <v>3566.82</v>
      </c>
      <c r="D6284" s="19">
        <v>67.77</v>
      </c>
      <c r="E6284" s="19">
        <v>0</v>
      </c>
      <c r="F6284" s="19">
        <v>67.77</v>
      </c>
      <c r="G6284" s="19">
        <v>0</v>
      </c>
      <c r="H6284" s="85">
        <v>14231.65</v>
      </c>
      <c r="I6284" s="85">
        <v>270.39999999999998</v>
      </c>
      <c r="J6284" s="85">
        <v>271.08</v>
      </c>
      <c r="K6284" s="85">
        <v>-0.68</v>
      </c>
      <c r="L6284" s="146">
        <v>67.599999999999994</v>
      </c>
      <c r="M6284" s="146">
        <v>66.92</v>
      </c>
      <c r="N6284" s="146">
        <v>0</v>
      </c>
      <c r="Y6284" s="32">
        <f t="shared" si="98"/>
        <v>66.92</v>
      </c>
    </row>
    <row r="6285" spans="1:25" x14ac:dyDescent="0.25">
      <c r="A6285" s="83" t="s">
        <v>13952</v>
      </c>
      <c r="B6285" s="84" t="s">
        <v>6352</v>
      </c>
      <c r="C6285" s="19">
        <v>14.2</v>
      </c>
      <c r="D6285" s="19">
        <v>0.27</v>
      </c>
      <c r="E6285" s="19">
        <v>0.27</v>
      </c>
      <c r="F6285" s="19">
        <v>0</v>
      </c>
      <c r="G6285" s="19">
        <v>12.55</v>
      </c>
      <c r="H6285" s="85">
        <v>0</v>
      </c>
      <c r="I6285" s="85">
        <v>0</v>
      </c>
      <c r="J6285" s="85">
        <v>13.63</v>
      </c>
      <c r="K6285" s="85">
        <v>-13.63</v>
      </c>
      <c r="L6285" s="146">
        <v>0</v>
      </c>
      <c r="M6285" s="146">
        <v>0</v>
      </c>
      <c r="N6285" s="146">
        <v>13.63</v>
      </c>
      <c r="Y6285" s="32">
        <f t="shared" si="98"/>
        <v>1496.79</v>
      </c>
    </row>
    <row r="6286" spans="1:25" x14ac:dyDescent="0.25">
      <c r="A6286" s="83" t="s">
        <v>13953</v>
      </c>
      <c r="B6286" s="84" t="s">
        <v>6353</v>
      </c>
      <c r="C6286" s="19">
        <v>78778.55</v>
      </c>
      <c r="D6286" s="19">
        <v>1496.79</v>
      </c>
      <c r="E6286" s="19">
        <v>0</v>
      </c>
      <c r="F6286" s="19">
        <v>1496.79</v>
      </c>
      <c r="G6286" s="19">
        <v>0</v>
      </c>
      <c r="H6286" s="85">
        <v>261548.92</v>
      </c>
      <c r="I6286" s="85">
        <v>4969.43</v>
      </c>
      <c r="J6286" s="85">
        <v>5987.17</v>
      </c>
      <c r="K6286" s="85">
        <v>-1017.74</v>
      </c>
      <c r="L6286" s="146">
        <v>1242.3599999999999</v>
      </c>
      <c r="M6286" s="146">
        <v>224.62</v>
      </c>
      <c r="N6286" s="146">
        <v>0</v>
      </c>
      <c r="Y6286" s="32">
        <f t="shared" si="98"/>
        <v>249.29000000000002</v>
      </c>
    </row>
    <row r="6287" spans="1:25" x14ac:dyDescent="0.25">
      <c r="A6287" s="83" t="s">
        <v>13954</v>
      </c>
      <c r="B6287" s="84" t="s">
        <v>6354</v>
      </c>
      <c r="C6287" s="19">
        <v>1298.4000000000001</v>
      </c>
      <c r="D6287" s="19">
        <v>24.67</v>
      </c>
      <c r="E6287" s="19">
        <v>0</v>
      </c>
      <c r="F6287" s="19">
        <v>24.67</v>
      </c>
      <c r="G6287" s="19">
        <v>0</v>
      </c>
      <c r="H6287" s="85">
        <v>9473.2199999999993</v>
      </c>
      <c r="I6287" s="85">
        <v>179.99</v>
      </c>
      <c r="J6287" s="85">
        <v>98.68</v>
      </c>
      <c r="K6287" s="85">
        <v>81.31</v>
      </c>
      <c r="L6287" s="146">
        <v>45</v>
      </c>
      <c r="M6287" s="146">
        <v>126.31</v>
      </c>
      <c r="N6287" s="146">
        <v>0</v>
      </c>
      <c r="Y6287" s="32">
        <f t="shared" si="98"/>
        <v>505.45</v>
      </c>
    </row>
    <row r="6288" spans="1:25" x14ac:dyDescent="0.25">
      <c r="A6288" s="83" t="s">
        <v>13955</v>
      </c>
      <c r="B6288" s="84" t="s">
        <v>6355</v>
      </c>
      <c r="C6288" s="19">
        <v>19954.560000000001</v>
      </c>
      <c r="D6288" s="19">
        <v>379.14</v>
      </c>
      <c r="E6288" s="19">
        <v>0</v>
      </c>
      <c r="F6288" s="19">
        <v>379.14</v>
      </c>
      <c r="G6288" s="19">
        <v>0</v>
      </c>
      <c r="H6288" s="85">
        <v>74662.42</v>
      </c>
      <c r="I6288" s="85">
        <v>1418.59</v>
      </c>
      <c r="J6288" s="85">
        <v>1516.55</v>
      </c>
      <c r="K6288" s="85">
        <v>-97.96</v>
      </c>
      <c r="L6288" s="146">
        <v>354.65</v>
      </c>
      <c r="M6288" s="146">
        <v>256.69</v>
      </c>
      <c r="N6288" s="146">
        <v>0</v>
      </c>
      <c r="Y6288" s="32">
        <f t="shared" si="98"/>
        <v>652.67000000000007</v>
      </c>
    </row>
    <row r="6289" spans="1:25" x14ac:dyDescent="0.25">
      <c r="A6289" s="83" t="s">
        <v>13956</v>
      </c>
      <c r="B6289" s="84" t="s">
        <v>6356</v>
      </c>
      <c r="C6289" s="19">
        <v>20841.13</v>
      </c>
      <c r="D6289" s="19">
        <v>395.98</v>
      </c>
      <c r="E6289" s="19">
        <v>0</v>
      </c>
      <c r="F6289" s="19">
        <v>395.98</v>
      </c>
      <c r="G6289" s="19">
        <v>0</v>
      </c>
      <c r="H6289" s="85">
        <v>59237.2</v>
      </c>
      <c r="I6289" s="85">
        <v>1125.51</v>
      </c>
      <c r="J6289" s="85">
        <v>1583.93</v>
      </c>
      <c r="K6289" s="85">
        <v>-458.42</v>
      </c>
      <c r="L6289" s="146">
        <v>281.38</v>
      </c>
      <c r="M6289" s="146">
        <v>0</v>
      </c>
      <c r="N6289" s="146">
        <v>177.04</v>
      </c>
      <c r="Y6289" s="32">
        <f t="shared" si="98"/>
        <v>56.95</v>
      </c>
    </row>
    <row r="6290" spans="1:25" x14ac:dyDescent="0.25">
      <c r="A6290" s="83" t="s">
        <v>13957</v>
      </c>
      <c r="B6290" s="84" t="s">
        <v>6357</v>
      </c>
      <c r="C6290" s="19">
        <v>2997.12</v>
      </c>
      <c r="D6290" s="19">
        <v>56.95</v>
      </c>
      <c r="E6290" s="19">
        <v>0</v>
      </c>
      <c r="F6290" s="19">
        <v>56.95</v>
      </c>
      <c r="G6290" s="19">
        <v>0</v>
      </c>
      <c r="H6290" s="85">
        <v>10104.17</v>
      </c>
      <c r="I6290" s="85">
        <v>191.98</v>
      </c>
      <c r="J6290" s="85">
        <v>227.78</v>
      </c>
      <c r="K6290" s="85">
        <v>-35.799999999999997</v>
      </c>
      <c r="L6290" s="146">
        <v>48</v>
      </c>
      <c r="M6290" s="146">
        <v>12.2</v>
      </c>
      <c r="N6290" s="146">
        <v>0</v>
      </c>
      <c r="Y6290" s="32">
        <f t="shared" si="98"/>
        <v>12.2</v>
      </c>
    </row>
    <row r="6291" spans="1:25" x14ac:dyDescent="0.25">
      <c r="A6291" s="83" t="s">
        <v>13958</v>
      </c>
      <c r="B6291" s="84" t="s">
        <v>6358</v>
      </c>
      <c r="C6291" s="19">
        <v>13.6</v>
      </c>
      <c r="D6291" s="19">
        <v>0.26</v>
      </c>
      <c r="E6291" s="19">
        <v>0.26</v>
      </c>
      <c r="F6291" s="19">
        <v>0</v>
      </c>
      <c r="G6291" s="19">
        <v>19.47</v>
      </c>
      <c r="H6291" s="85">
        <v>725.69</v>
      </c>
      <c r="I6291" s="85">
        <v>13.79</v>
      </c>
      <c r="J6291" s="85">
        <v>20.5</v>
      </c>
      <c r="K6291" s="85">
        <v>-6.71</v>
      </c>
      <c r="L6291" s="146">
        <v>3.45</v>
      </c>
      <c r="M6291" s="146">
        <v>0</v>
      </c>
      <c r="N6291" s="146">
        <v>3.26</v>
      </c>
      <c r="Y6291" s="32">
        <f t="shared" si="98"/>
        <v>143.13999999999999</v>
      </c>
    </row>
    <row r="6292" spans="1:25" x14ac:dyDescent="0.25">
      <c r="A6292" s="83" t="s">
        <v>13959</v>
      </c>
      <c r="B6292" s="84" t="s">
        <v>6359</v>
      </c>
      <c r="C6292" s="19">
        <v>7533.7</v>
      </c>
      <c r="D6292" s="19">
        <v>143.13999999999999</v>
      </c>
      <c r="E6292" s="19">
        <v>0</v>
      </c>
      <c r="F6292" s="19">
        <v>143.13999999999999</v>
      </c>
      <c r="G6292" s="19">
        <v>0</v>
      </c>
      <c r="H6292" s="85">
        <v>26561.73</v>
      </c>
      <c r="I6292" s="85">
        <v>504.67</v>
      </c>
      <c r="J6292" s="85">
        <v>572.55999999999995</v>
      </c>
      <c r="K6292" s="85">
        <v>-67.89</v>
      </c>
      <c r="L6292" s="146">
        <v>126.17</v>
      </c>
      <c r="M6292" s="146">
        <v>58.28</v>
      </c>
      <c r="N6292" s="146">
        <v>0</v>
      </c>
      <c r="Y6292" s="32">
        <f t="shared" si="98"/>
        <v>167.94</v>
      </c>
    </row>
    <row r="6293" spans="1:25" x14ac:dyDescent="0.25">
      <c r="A6293" s="83" t="s">
        <v>13960</v>
      </c>
      <c r="B6293" s="84" t="s">
        <v>6360</v>
      </c>
      <c r="C6293" s="19">
        <v>5771.68</v>
      </c>
      <c r="D6293" s="19">
        <v>109.66</v>
      </c>
      <c r="E6293" s="19">
        <v>0</v>
      </c>
      <c r="F6293" s="19">
        <v>109.66</v>
      </c>
      <c r="G6293" s="19">
        <v>0</v>
      </c>
      <c r="H6293" s="85">
        <v>23736.959999999999</v>
      </c>
      <c r="I6293" s="85">
        <v>451</v>
      </c>
      <c r="J6293" s="85">
        <v>438.65</v>
      </c>
      <c r="K6293" s="85">
        <v>12.35</v>
      </c>
      <c r="L6293" s="146">
        <v>112.75</v>
      </c>
      <c r="M6293" s="146">
        <v>125.1</v>
      </c>
      <c r="N6293" s="146">
        <v>0</v>
      </c>
      <c r="Y6293" s="32">
        <f t="shared" si="98"/>
        <v>210.05</v>
      </c>
    </row>
    <row r="6294" spans="1:25" x14ac:dyDescent="0.25">
      <c r="A6294" s="83" t="s">
        <v>13961</v>
      </c>
      <c r="B6294" s="84" t="s">
        <v>6361</v>
      </c>
      <c r="C6294" s="19">
        <v>4470.79</v>
      </c>
      <c r="D6294" s="19">
        <v>84.95</v>
      </c>
      <c r="E6294" s="19">
        <v>0</v>
      </c>
      <c r="F6294" s="19">
        <v>84.95</v>
      </c>
      <c r="G6294" s="19">
        <v>0</v>
      </c>
      <c r="H6294" s="85">
        <v>15088.6</v>
      </c>
      <c r="I6294" s="85">
        <v>286.68</v>
      </c>
      <c r="J6294" s="85">
        <v>339.78</v>
      </c>
      <c r="K6294" s="85">
        <v>-53.1</v>
      </c>
      <c r="L6294" s="146">
        <v>71.67</v>
      </c>
      <c r="M6294" s="146">
        <v>18.57</v>
      </c>
      <c r="N6294" s="146">
        <v>0</v>
      </c>
      <c r="Y6294" s="32">
        <f t="shared" si="98"/>
        <v>255.42</v>
      </c>
    </row>
    <row r="6295" spans="1:25" x14ac:dyDescent="0.25">
      <c r="A6295" s="83" t="s">
        <v>13962</v>
      </c>
      <c r="B6295" s="84" t="s">
        <v>6362</v>
      </c>
      <c r="C6295" s="19">
        <v>12465.8</v>
      </c>
      <c r="D6295" s="19">
        <v>236.85</v>
      </c>
      <c r="E6295" s="19">
        <v>0</v>
      </c>
      <c r="F6295" s="19">
        <v>236.85</v>
      </c>
      <c r="G6295" s="19">
        <v>0</v>
      </c>
      <c r="H6295" s="85">
        <v>41326.58</v>
      </c>
      <c r="I6295" s="85">
        <v>785.21</v>
      </c>
      <c r="J6295" s="85">
        <v>947.4</v>
      </c>
      <c r="K6295" s="85">
        <v>-162.19</v>
      </c>
      <c r="L6295" s="146">
        <v>196.3</v>
      </c>
      <c r="M6295" s="146">
        <v>34.11</v>
      </c>
      <c r="N6295" s="146">
        <v>0</v>
      </c>
      <c r="Y6295" s="32">
        <f t="shared" si="98"/>
        <v>189.7</v>
      </c>
    </row>
    <row r="6296" spans="1:25" x14ac:dyDescent="0.25">
      <c r="A6296" s="83" t="s">
        <v>13963</v>
      </c>
      <c r="B6296" s="84" t="s">
        <v>6363</v>
      </c>
      <c r="C6296" s="19">
        <v>8188.64</v>
      </c>
      <c r="D6296" s="19">
        <v>155.59</v>
      </c>
      <c r="E6296" s="19">
        <v>0</v>
      </c>
      <c r="F6296" s="19">
        <v>155.59</v>
      </c>
      <c r="G6296" s="19">
        <v>0</v>
      </c>
      <c r="H6296" s="85">
        <v>30088.34</v>
      </c>
      <c r="I6296" s="85">
        <v>571.67999999999995</v>
      </c>
      <c r="J6296" s="85">
        <v>622.34</v>
      </c>
      <c r="K6296" s="85">
        <v>-50.66</v>
      </c>
      <c r="L6296" s="146">
        <v>142.91999999999999</v>
      </c>
      <c r="M6296" s="146">
        <v>92.26</v>
      </c>
      <c r="N6296" s="146">
        <v>0</v>
      </c>
      <c r="Y6296" s="32">
        <f t="shared" si="98"/>
        <v>416.15999999999997</v>
      </c>
    </row>
    <row r="6297" spans="1:25" x14ac:dyDescent="0.25">
      <c r="A6297" s="83" t="s">
        <v>13964</v>
      </c>
      <c r="B6297" s="84" t="s">
        <v>6364</v>
      </c>
      <c r="C6297" s="19">
        <v>17047.07</v>
      </c>
      <c r="D6297" s="19">
        <v>323.89999999999998</v>
      </c>
      <c r="E6297" s="19">
        <v>0</v>
      </c>
      <c r="F6297" s="19">
        <v>323.89999999999998</v>
      </c>
      <c r="G6297" s="19">
        <v>0</v>
      </c>
      <c r="H6297" s="85">
        <v>48522.71</v>
      </c>
      <c r="I6297" s="85">
        <v>921.93</v>
      </c>
      <c r="J6297" s="85">
        <v>1295.58</v>
      </c>
      <c r="K6297" s="85">
        <v>-373.65</v>
      </c>
      <c r="L6297" s="146">
        <v>230.48</v>
      </c>
      <c r="M6297" s="146">
        <v>0</v>
      </c>
      <c r="N6297" s="146">
        <v>143.16999999999999</v>
      </c>
      <c r="Y6297" s="32">
        <f t="shared" ref="Y6297:Y6323" si="99">F6298+M6297+R6297+W6297</f>
        <v>124.92</v>
      </c>
    </row>
    <row r="6298" spans="1:25" x14ac:dyDescent="0.25">
      <c r="A6298" s="83" t="s">
        <v>13965</v>
      </c>
      <c r="B6298" s="84" t="s">
        <v>6365</v>
      </c>
      <c r="C6298" s="19">
        <v>6574.69</v>
      </c>
      <c r="D6298" s="19">
        <v>124.92</v>
      </c>
      <c r="E6298" s="19">
        <v>0</v>
      </c>
      <c r="F6298" s="19">
        <v>124.92</v>
      </c>
      <c r="G6298" s="19">
        <v>0</v>
      </c>
      <c r="H6298" s="85">
        <v>18328.12</v>
      </c>
      <c r="I6298" s="85">
        <v>348.23</v>
      </c>
      <c r="J6298" s="85">
        <v>499.68</v>
      </c>
      <c r="K6298" s="85">
        <v>-151.44999999999999</v>
      </c>
      <c r="L6298" s="146">
        <v>87.06</v>
      </c>
      <c r="M6298" s="146">
        <v>0</v>
      </c>
      <c r="N6298" s="146">
        <v>64.39</v>
      </c>
      <c r="Y6298" s="32">
        <f t="shared" si="99"/>
        <v>433.09</v>
      </c>
    </row>
    <row r="6299" spans="1:25" x14ac:dyDescent="0.25">
      <c r="A6299" s="83" t="s">
        <v>13966</v>
      </c>
      <c r="B6299" s="84" t="s">
        <v>6366</v>
      </c>
      <c r="C6299" s="19">
        <v>22794.21</v>
      </c>
      <c r="D6299" s="19">
        <v>433.09</v>
      </c>
      <c r="E6299" s="19">
        <v>0</v>
      </c>
      <c r="F6299" s="19">
        <v>433.09</v>
      </c>
      <c r="G6299" s="19">
        <v>0</v>
      </c>
      <c r="H6299" s="85">
        <v>84463.3</v>
      </c>
      <c r="I6299" s="85">
        <v>1604.8</v>
      </c>
      <c r="J6299" s="85">
        <v>1732.36</v>
      </c>
      <c r="K6299" s="85">
        <v>-127.56</v>
      </c>
      <c r="L6299" s="146">
        <v>401.2</v>
      </c>
      <c r="M6299" s="146">
        <v>273.64</v>
      </c>
      <c r="N6299" s="146">
        <v>0</v>
      </c>
      <c r="Y6299" s="32">
        <f t="shared" si="99"/>
        <v>328.52</v>
      </c>
    </row>
    <row r="6300" spans="1:25" x14ac:dyDescent="0.25">
      <c r="A6300" s="83" t="s">
        <v>13967</v>
      </c>
      <c r="B6300" s="84" t="s">
        <v>6367</v>
      </c>
      <c r="C6300" s="19">
        <v>2888.58</v>
      </c>
      <c r="D6300" s="19">
        <v>54.88</v>
      </c>
      <c r="E6300" s="19">
        <v>0</v>
      </c>
      <c r="F6300" s="19">
        <v>54.88</v>
      </c>
      <c r="G6300" s="19">
        <v>0</v>
      </c>
      <c r="H6300" s="85">
        <v>6026.75</v>
      </c>
      <c r="I6300" s="85">
        <v>114.51</v>
      </c>
      <c r="J6300" s="85">
        <v>219.53</v>
      </c>
      <c r="K6300" s="85">
        <v>-105.02</v>
      </c>
      <c r="L6300" s="146">
        <v>28.63</v>
      </c>
      <c r="M6300" s="146">
        <v>0</v>
      </c>
      <c r="N6300" s="146">
        <v>76.39</v>
      </c>
      <c r="Y6300" s="32">
        <f t="shared" si="99"/>
        <v>112.96</v>
      </c>
    </row>
    <row r="6301" spans="1:25" x14ac:dyDescent="0.25">
      <c r="A6301" s="83" t="s">
        <v>13968</v>
      </c>
      <c r="B6301" s="84" t="s">
        <v>6368</v>
      </c>
      <c r="C6301" s="19">
        <v>5944.98</v>
      </c>
      <c r="D6301" s="19">
        <v>112.96</v>
      </c>
      <c r="E6301" s="19">
        <v>0</v>
      </c>
      <c r="F6301" s="19">
        <v>112.96</v>
      </c>
      <c r="G6301" s="19">
        <v>0</v>
      </c>
      <c r="H6301" s="85">
        <v>18598.439999999999</v>
      </c>
      <c r="I6301" s="85">
        <v>353.37</v>
      </c>
      <c r="J6301" s="85">
        <v>451.82</v>
      </c>
      <c r="K6301" s="85">
        <v>-98.45</v>
      </c>
      <c r="L6301" s="146">
        <v>88.34</v>
      </c>
      <c r="M6301" s="146">
        <v>0</v>
      </c>
      <c r="N6301" s="146">
        <v>10.11</v>
      </c>
      <c r="Y6301" s="32">
        <f t="shared" si="99"/>
        <v>113.65</v>
      </c>
    </row>
    <row r="6302" spans="1:25" x14ac:dyDescent="0.25">
      <c r="A6302" s="83" t="s">
        <v>13969</v>
      </c>
      <c r="B6302" s="84" t="s">
        <v>6369</v>
      </c>
      <c r="C6302" s="19">
        <v>5981.28</v>
      </c>
      <c r="D6302" s="19">
        <v>113.65</v>
      </c>
      <c r="E6302" s="19">
        <v>0</v>
      </c>
      <c r="F6302" s="19">
        <v>113.65</v>
      </c>
      <c r="G6302" s="19">
        <v>0</v>
      </c>
      <c r="H6302" s="85">
        <v>32375.55</v>
      </c>
      <c r="I6302" s="85">
        <v>615.14</v>
      </c>
      <c r="J6302" s="85">
        <v>454.58</v>
      </c>
      <c r="K6302" s="85">
        <v>160.56</v>
      </c>
      <c r="L6302" s="146">
        <v>153.79</v>
      </c>
      <c r="M6302" s="146">
        <v>314.35000000000002</v>
      </c>
      <c r="N6302" s="146">
        <v>0</v>
      </c>
      <c r="Y6302" s="32">
        <f t="shared" si="99"/>
        <v>368.3</v>
      </c>
    </row>
    <row r="6303" spans="1:25" x14ac:dyDescent="0.25">
      <c r="A6303" s="83" t="s">
        <v>13970</v>
      </c>
      <c r="B6303" s="84" t="s">
        <v>6370</v>
      </c>
      <c r="C6303" s="19">
        <v>2854.46</v>
      </c>
      <c r="D6303" s="19">
        <v>54.24</v>
      </c>
      <c r="E6303" s="19">
        <v>0.28999999999999998</v>
      </c>
      <c r="F6303" s="19">
        <v>53.95</v>
      </c>
      <c r="G6303" s="19">
        <v>0</v>
      </c>
      <c r="H6303" s="85">
        <v>8841.2999999999993</v>
      </c>
      <c r="I6303" s="85">
        <v>167.98</v>
      </c>
      <c r="J6303" s="85">
        <v>216.94</v>
      </c>
      <c r="K6303" s="85">
        <v>-48.96</v>
      </c>
      <c r="L6303" s="146">
        <v>42</v>
      </c>
      <c r="M6303" s="146">
        <v>0</v>
      </c>
      <c r="N6303" s="146">
        <v>6.96</v>
      </c>
      <c r="Y6303" s="32">
        <f t="shared" si="99"/>
        <v>75.03</v>
      </c>
    </row>
    <row r="6304" spans="1:25" x14ac:dyDescent="0.25">
      <c r="A6304" s="83" t="s">
        <v>13971</v>
      </c>
      <c r="B6304" s="84" t="s">
        <v>6371</v>
      </c>
      <c r="C6304" s="19">
        <v>3948.63</v>
      </c>
      <c r="D6304" s="19">
        <v>75.03</v>
      </c>
      <c r="E6304" s="19">
        <v>0</v>
      </c>
      <c r="F6304" s="19">
        <v>75.03</v>
      </c>
      <c r="G6304" s="19">
        <v>0</v>
      </c>
      <c r="H6304" s="85">
        <v>12052.03</v>
      </c>
      <c r="I6304" s="85">
        <v>228.99</v>
      </c>
      <c r="J6304" s="85">
        <v>300.10000000000002</v>
      </c>
      <c r="K6304" s="85">
        <v>-71.11</v>
      </c>
      <c r="L6304" s="146">
        <v>57.25</v>
      </c>
      <c r="M6304" s="146">
        <v>0</v>
      </c>
      <c r="N6304" s="146">
        <v>13.86</v>
      </c>
      <c r="Y6304" s="32">
        <f t="shared" si="99"/>
        <v>98.84</v>
      </c>
    </row>
    <row r="6305" spans="1:25" x14ac:dyDescent="0.25">
      <c r="A6305" s="83" t="s">
        <v>13972</v>
      </c>
      <c r="B6305" s="84" t="s">
        <v>6372</v>
      </c>
      <c r="C6305" s="19">
        <v>5202.07</v>
      </c>
      <c r="D6305" s="19">
        <v>98.84</v>
      </c>
      <c r="E6305" s="19">
        <v>0</v>
      </c>
      <c r="F6305" s="19">
        <v>98.84</v>
      </c>
      <c r="G6305" s="19">
        <v>0</v>
      </c>
      <c r="H6305" s="85">
        <v>19600.400000000001</v>
      </c>
      <c r="I6305" s="85">
        <v>372.41</v>
      </c>
      <c r="J6305" s="85">
        <v>395.36</v>
      </c>
      <c r="K6305" s="85">
        <v>-22.95</v>
      </c>
      <c r="L6305" s="146">
        <v>93.1</v>
      </c>
      <c r="M6305" s="146">
        <v>70.150000000000006</v>
      </c>
      <c r="N6305" s="146">
        <v>0</v>
      </c>
      <c r="Y6305" s="32">
        <f t="shared" si="99"/>
        <v>191.12</v>
      </c>
    </row>
    <row r="6306" spans="1:25" x14ac:dyDescent="0.25">
      <c r="A6306" s="83" t="s">
        <v>13973</v>
      </c>
      <c r="B6306" s="84" t="s">
        <v>6373</v>
      </c>
      <c r="C6306" s="19">
        <v>6367.01</v>
      </c>
      <c r="D6306" s="19">
        <v>120.97</v>
      </c>
      <c r="E6306" s="19">
        <v>0</v>
      </c>
      <c r="F6306" s="19">
        <v>120.97</v>
      </c>
      <c r="G6306" s="19">
        <v>0</v>
      </c>
      <c r="H6306" s="85">
        <v>21580.54</v>
      </c>
      <c r="I6306" s="85">
        <v>410.03</v>
      </c>
      <c r="J6306" s="85">
        <v>483.89</v>
      </c>
      <c r="K6306" s="85">
        <v>-73.86</v>
      </c>
      <c r="L6306" s="146">
        <v>102.51</v>
      </c>
      <c r="M6306" s="146">
        <v>28.65</v>
      </c>
      <c r="N6306" s="146">
        <v>0</v>
      </c>
      <c r="Y6306" s="32">
        <f t="shared" si="99"/>
        <v>246.68</v>
      </c>
    </row>
    <row r="6307" spans="1:25" x14ac:dyDescent="0.25">
      <c r="A6307" s="83" t="s">
        <v>13974</v>
      </c>
      <c r="B6307" s="84" t="s">
        <v>6374</v>
      </c>
      <c r="C6307" s="19">
        <v>11475.03</v>
      </c>
      <c r="D6307" s="19">
        <v>218.03</v>
      </c>
      <c r="E6307" s="19">
        <v>0</v>
      </c>
      <c r="F6307" s="19">
        <v>218.03</v>
      </c>
      <c r="G6307" s="19">
        <v>0</v>
      </c>
      <c r="H6307" s="85">
        <v>36810.35</v>
      </c>
      <c r="I6307" s="85">
        <v>699.4</v>
      </c>
      <c r="J6307" s="85">
        <v>872.1</v>
      </c>
      <c r="K6307" s="85">
        <v>-172.7</v>
      </c>
      <c r="L6307" s="146">
        <v>174.85</v>
      </c>
      <c r="M6307" s="146">
        <v>2.15</v>
      </c>
      <c r="N6307" s="146">
        <v>0</v>
      </c>
      <c r="Y6307" s="32">
        <f t="shared" si="99"/>
        <v>59.51</v>
      </c>
    </row>
    <row r="6308" spans="1:25" x14ac:dyDescent="0.25">
      <c r="A6308" s="83" t="s">
        <v>13975</v>
      </c>
      <c r="B6308" s="84" t="s">
        <v>6375</v>
      </c>
      <c r="C6308" s="19">
        <v>3019.03</v>
      </c>
      <c r="D6308" s="19">
        <v>57.36</v>
      </c>
      <c r="E6308" s="19">
        <v>0</v>
      </c>
      <c r="F6308" s="19">
        <v>57.36</v>
      </c>
      <c r="G6308" s="19">
        <v>0</v>
      </c>
      <c r="H6308" s="85">
        <v>9541.7099999999991</v>
      </c>
      <c r="I6308" s="85">
        <v>181.29</v>
      </c>
      <c r="J6308" s="85">
        <v>229.45</v>
      </c>
      <c r="K6308" s="85">
        <v>-48.16</v>
      </c>
      <c r="L6308" s="146">
        <v>45.32</v>
      </c>
      <c r="M6308" s="146">
        <v>0</v>
      </c>
      <c r="N6308" s="146">
        <v>2.84</v>
      </c>
      <c r="Y6308" s="32">
        <f t="shared" si="99"/>
        <v>0</v>
      </c>
    </row>
    <row r="6309" spans="1:25" x14ac:dyDescent="0.25">
      <c r="A6309" s="83" t="s">
        <v>13976</v>
      </c>
      <c r="B6309" s="84" t="s">
        <v>6376</v>
      </c>
      <c r="C6309" s="19">
        <v>116.93</v>
      </c>
      <c r="D6309" s="19">
        <v>2.2200000000000002</v>
      </c>
      <c r="E6309" s="19">
        <v>2.2200000000000002</v>
      </c>
      <c r="F6309" s="19">
        <v>0</v>
      </c>
      <c r="G6309" s="19">
        <v>4.37</v>
      </c>
      <c r="H6309" s="85">
        <v>313.64</v>
      </c>
      <c r="I6309" s="85">
        <v>5.96</v>
      </c>
      <c r="J6309" s="85">
        <v>13.26</v>
      </c>
      <c r="K6309" s="85">
        <v>-7.3</v>
      </c>
      <c r="L6309" s="146">
        <v>1.49</v>
      </c>
      <c r="M6309" s="146">
        <v>0</v>
      </c>
      <c r="N6309" s="146">
        <v>5.81</v>
      </c>
      <c r="Y6309" s="32">
        <f t="shared" si="99"/>
        <v>162.6</v>
      </c>
    </row>
    <row r="6310" spans="1:25" x14ac:dyDescent="0.25">
      <c r="A6310" s="83" t="s">
        <v>13977</v>
      </c>
      <c r="B6310" s="84" t="s">
        <v>6377</v>
      </c>
      <c r="C6310" s="19">
        <v>8557.7999999999993</v>
      </c>
      <c r="D6310" s="19">
        <v>162.6</v>
      </c>
      <c r="E6310" s="19">
        <v>0</v>
      </c>
      <c r="F6310" s="19">
        <v>162.6</v>
      </c>
      <c r="G6310" s="19">
        <v>0</v>
      </c>
      <c r="H6310" s="85">
        <v>31676.36</v>
      </c>
      <c r="I6310" s="85">
        <v>601.85</v>
      </c>
      <c r="J6310" s="85">
        <v>650.39</v>
      </c>
      <c r="K6310" s="85">
        <v>-48.54</v>
      </c>
      <c r="L6310" s="146">
        <v>150.46</v>
      </c>
      <c r="M6310" s="146">
        <v>101.92</v>
      </c>
      <c r="N6310" s="146">
        <v>0</v>
      </c>
      <c r="Y6310" s="32">
        <f t="shared" si="99"/>
        <v>306.64999999999998</v>
      </c>
    </row>
    <row r="6311" spans="1:25" x14ac:dyDescent="0.25">
      <c r="A6311" s="83" t="s">
        <v>13978</v>
      </c>
      <c r="B6311" s="84" t="s">
        <v>6378</v>
      </c>
      <c r="C6311" s="19">
        <v>10775.39</v>
      </c>
      <c r="D6311" s="19">
        <v>204.73</v>
      </c>
      <c r="E6311" s="19">
        <v>0</v>
      </c>
      <c r="F6311" s="19">
        <v>204.73</v>
      </c>
      <c r="G6311" s="19">
        <v>0</v>
      </c>
      <c r="H6311" s="85">
        <v>38678.85</v>
      </c>
      <c r="I6311" s="85">
        <v>734.9</v>
      </c>
      <c r="J6311" s="85">
        <v>818.93</v>
      </c>
      <c r="K6311" s="85">
        <v>-84.03</v>
      </c>
      <c r="L6311" s="146">
        <v>183.73</v>
      </c>
      <c r="M6311" s="146">
        <v>99.7</v>
      </c>
      <c r="N6311" s="146">
        <v>0</v>
      </c>
      <c r="Y6311" s="32">
        <f t="shared" si="99"/>
        <v>172.8</v>
      </c>
    </row>
    <row r="6312" spans="1:25" x14ac:dyDescent="0.25">
      <c r="A6312" s="83" t="s">
        <v>13979</v>
      </c>
      <c r="B6312" s="84" t="s">
        <v>6379</v>
      </c>
      <c r="C6312" s="19">
        <v>3847.26</v>
      </c>
      <c r="D6312" s="19">
        <v>73.099999999999994</v>
      </c>
      <c r="E6312" s="19">
        <v>0</v>
      </c>
      <c r="F6312" s="19">
        <v>73.099999999999994</v>
      </c>
      <c r="G6312" s="19">
        <v>0</v>
      </c>
      <c r="H6312" s="85">
        <v>13102.34</v>
      </c>
      <c r="I6312" s="85">
        <v>248.94</v>
      </c>
      <c r="J6312" s="85">
        <v>292.39</v>
      </c>
      <c r="K6312" s="85">
        <v>-43.45</v>
      </c>
      <c r="L6312" s="146">
        <v>62.24</v>
      </c>
      <c r="M6312" s="146">
        <v>18.79</v>
      </c>
      <c r="N6312" s="146">
        <v>0</v>
      </c>
      <c r="Y6312" s="32">
        <f t="shared" si="99"/>
        <v>77.64</v>
      </c>
    </row>
    <row r="6313" spans="1:25" x14ac:dyDescent="0.25">
      <c r="A6313" s="83" t="s">
        <v>13980</v>
      </c>
      <c r="B6313" s="84" t="s">
        <v>6380</v>
      </c>
      <c r="C6313" s="19">
        <v>3097.06</v>
      </c>
      <c r="D6313" s="19">
        <v>58.85</v>
      </c>
      <c r="E6313" s="19">
        <v>0</v>
      </c>
      <c r="F6313" s="19">
        <v>58.85</v>
      </c>
      <c r="G6313" s="19">
        <v>0</v>
      </c>
      <c r="H6313" s="85">
        <v>13058.07</v>
      </c>
      <c r="I6313" s="85">
        <v>248.1</v>
      </c>
      <c r="J6313" s="85">
        <v>235.38</v>
      </c>
      <c r="K6313" s="85">
        <v>12.72</v>
      </c>
      <c r="L6313" s="146">
        <v>62.03</v>
      </c>
      <c r="M6313" s="146">
        <v>74.75</v>
      </c>
      <c r="N6313" s="146">
        <v>0</v>
      </c>
      <c r="Y6313" s="32">
        <f t="shared" si="99"/>
        <v>767.21</v>
      </c>
    </row>
    <row r="6314" spans="1:25" x14ac:dyDescent="0.25">
      <c r="A6314" s="83" t="s">
        <v>13981</v>
      </c>
      <c r="B6314" s="84" t="s">
        <v>6381</v>
      </c>
      <c r="C6314" s="19">
        <v>36445.129999999997</v>
      </c>
      <c r="D6314" s="19">
        <v>692.46</v>
      </c>
      <c r="E6314" s="19">
        <v>0</v>
      </c>
      <c r="F6314" s="19">
        <v>692.46</v>
      </c>
      <c r="G6314" s="19">
        <v>0</v>
      </c>
      <c r="H6314" s="85">
        <v>126538.05</v>
      </c>
      <c r="I6314" s="85">
        <v>2404.2199999999998</v>
      </c>
      <c r="J6314" s="85">
        <v>2769.83</v>
      </c>
      <c r="K6314" s="85">
        <v>-365.61</v>
      </c>
      <c r="L6314" s="146">
        <v>601.05999999999995</v>
      </c>
      <c r="M6314" s="146">
        <v>235.45</v>
      </c>
      <c r="N6314" s="146">
        <v>0</v>
      </c>
      <c r="Y6314" s="32">
        <f t="shared" si="99"/>
        <v>679.37</v>
      </c>
    </row>
    <row r="6315" spans="1:25" x14ac:dyDescent="0.25">
      <c r="A6315" s="83" t="s">
        <v>13982</v>
      </c>
      <c r="B6315" s="84" t="s">
        <v>6382</v>
      </c>
      <c r="C6315" s="19">
        <v>23363.95</v>
      </c>
      <c r="D6315" s="19">
        <v>443.92</v>
      </c>
      <c r="E6315" s="19">
        <v>0</v>
      </c>
      <c r="F6315" s="19">
        <v>443.92</v>
      </c>
      <c r="G6315" s="19">
        <v>0</v>
      </c>
      <c r="H6315" s="85">
        <v>90699.43</v>
      </c>
      <c r="I6315" s="85">
        <v>1723.29</v>
      </c>
      <c r="J6315" s="85">
        <v>1775.66</v>
      </c>
      <c r="K6315" s="85">
        <v>-52.37</v>
      </c>
      <c r="L6315" s="146">
        <v>430.82</v>
      </c>
      <c r="M6315" s="146">
        <v>378.45</v>
      </c>
      <c r="N6315" s="146">
        <v>0</v>
      </c>
      <c r="Y6315" s="32">
        <f t="shared" si="99"/>
        <v>473.49</v>
      </c>
    </row>
    <row r="6316" spans="1:25" x14ac:dyDescent="0.25">
      <c r="A6316" s="83" t="s">
        <v>13983</v>
      </c>
      <c r="B6316" s="84" t="s">
        <v>6383</v>
      </c>
      <c r="C6316" s="19">
        <v>5002.04</v>
      </c>
      <c r="D6316" s="19">
        <v>95.04</v>
      </c>
      <c r="E6316" s="19">
        <v>0</v>
      </c>
      <c r="F6316" s="19">
        <v>95.04</v>
      </c>
      <c r="G6316" s="19">
        <v>0</v>
      </c>
      <c r="H6316" s="85">
        <v>16646.82</v>
      </c>
      <c r="I6316" s="85">
        <v>316.29000000000002</v>
      </c>
      <c r="J6316" s="85">
        <v>380.16</v>
      </c>
      <c r="K6316" s="85">
        <v>-63.87</v>
      </c>
      <c r="L6316" s="146">
        <v>79.069999999999993</v>
      </c>
      <c r="M6316" s="146">
        <v>15.2</v>
      </c>
      <c r="N6316" s="146">
        <v>0</v>
      </c>
      <c r="Y6316" s="32">
        <f t="shared" si="99"/>
        <v>59.730000000000004</v>
      </c>
    </row>
    <row r="6317" spans="1:25" x14ac:dyDescent="0.25">
      <c r="A6317" s="83" t="s">
        <v>13984</v>
      </c>
      <c r="B6317" s="84" t="s">
        <v>6384</v>
      </c>
      <c r="C6317" s="19">
        <v>2651.72</v>
      </c>
      <c r="D6317" s="19">
        <v>50.38</v>
      </c>
      <c r="E6317" s="19">
        <v>5.85</v>
      </c>
      <c r="F6317" s="19">
        <v>44.53</v>
      </c>
      <c r="G6317" s="19">
        <v>0</v>
      </c>
      <c r="H6317" s="85">
        <v>8486.7199999999993</v>
      </c>
      <c r="I6317" s="85">
        <v>161.25</v>
      </c>
      <c r="J6317" s="85">
        <v>201.53</v>
      </c>
      <c r="K6317" s="85">
        <v>-40.28</v>
      </c>
      <c r="L6317" s="146">
        <v>40.31</v>
      </c>
      <c r="M6317" s="146">
        <v>0.03</v>
      </c>
      <c r="N6317" s="146">
        <v>0</v>
      </c>
      <c r="Y6317" s="32">
        <f t="shared" si="99"/>
        <v>115.86</v>
      </c>
    </row>
    <row r="6318" spans="1:25" x14ac:dyDescent="0.25">
      <c r="A6318" s="83" t="s">
        <v>13985</v>
      </c>
      <c r="B6318" s="84" t="s">
        <v>6385</v>
      </c>
      <c r="C6318" s="19">
        <v>6096.26</v>
      </c>
      <c r="D6318" s="19">
        <v>115.83</v>
      </c>
      <c r="E6318" s="19">
        <v>0</v>
      </c>
      <c r="F6318" s="19">
        <v>115.83</v>
      </c>
      <c r="G6318" s="19">
        <v>0</v>
      </c>
      <c r="H6318" s="85">
        <v>23423.02</v>
      </c>
      <c r="I6318" s="85">
        <v>445.04</v>
      </c>
      <c r="J6318" s="85">
        <v>463.32</v>
      </c>
      <c r="K6318" s="85">
        <v>-18.28</v>
      </c>
      <c r="L6318" s="146">
        <v>111.26</v>
      </c>
      <c r="M6318" s="146">
        <v>92.98</v>
      </c>
      <c r="N6318" s="146">
        <v>0</v>
      </c>
      <c r="Y6318" s="32">
        <f t="shared" si="99"/>
        <v>186.87</v>
      </c>
    </row>
    <row r="6319" spans="1:25" x14ac:dyDescent="0.25">
      <c r="A6319" s="83" t="s">
        <v>13986</v>
      </c>
      <c r="B6319" s="84" t="s">
        <v>6386</v>
      </c>
      <c r="C6319" s="19">
        <v>4941.43</v>
      </c>
      <c r="D6319" s="19">
        <v>93.89</v>
      </c>
      <c r="E6319" s="19">
        <v>0</v>
      </c>
      <c r="F6319" s="19">
        <v>93.89</v>
      </c>
      <c r="G6319" s="19">
        <v>0</v>
      </c>
      <c r="H6319" s="85">
        <v>14786.26</v>
      </c>
      <c r="I6319" s="85">
        <v>280.94</v>
      </c>
      <c r="J6319" s="85">
        <v>375.55</v>
      </c>
      <c r="K6319" s="85">
        <v>-94.61</v>
      </c>
      <c r="L6319" s="146">
        <v>70.239999999999995</v>
      </c>
      <c r="M6319" s="146">
        <v>0</v>
      </c>
      <c r="N6319" s="146">
        <v>24.37</v>
      </c>
      <c r="Y6319" s="32">
        <f t="shared" si="99"/>
        <v>7.21</v>
      </c>
    </row>
    <row r="6320" spans="1:25" x14ac:dyDescent="0.25">
      <c r="A6320" s="83" t="s">
        <v>13987</v>
      </c>
      <c r="B6320" s="84" t="s">
        <v>6387</v>
      </c>
      <c r="C6320" s="19">
        <v>379.57</v>
      </c>
      <c r="D6320" s="19">
        <v>7.21</v>
      </c>
      <c r="E6320" s="19">
        <v>0</v>
      </c>
      <c r="F6320" s="19">
        <v>7.21</v>
      </c>
      <c r="G6320" s="19">
        <v>0</v>
      </c>
      <c r="H6320" s="85">
        <v>1328.19</v>
      </c>
      <c r="I6320" s="85">
        <v>25.24</v>
      </c>
      <c r="J6320" s="85">
        <v>28.85</v>
      </c>
      <c r="K6320" s="85">
        <v>-3.61</v>
      </c>
      <c r="L6320" s="146">
        <v>6.31</v>
      </c>
      <c r="M6320" s="146">
        <v>2.7</v>
      </c>
      <c r="N6320" s="146">
        <v>0</v>
      </c>
      <c r="Y6320" s="32">
        <f t="shared" si="99"/>
        <v>188.08999999999997</v>
      </c>
    </row>
    <row r="6321" spans="1:25" x14ac:dyDescent="0.25">
      <c r="A6321" s="83" t="s">
        <v>13988</v>
      </c>
      <c r="B6321" s="84" t="s">
        <v>6388</v>
      </c>
      <c r="C6321" s="19">
        <v>9757.07</v>
      </c>
      <c r="D6321" s="19">
        <v>185.39</v>
      </c>
      <c r="E6321" s="19">
        <v>0</v>
      </c>
      <c r="F6321" s="19">
        <v>185.39</v>
      </c>
      <c r="G6321" s="19">
        <v>0</v>
      </c>
      <c r="H6321" s="85">
        <v>38453.56</v>
      </c>
      <c r="I6321" s="85">
        <v>730.62</v>
      </c>
      <c r="J6321" s="85">
        <v>741.54</v>
      </c>
      <c r="K6321" s="85">
        <v>-10.92</v>
      </c>
      <c r="L6321" s="146">
        <v>182.66</v>
      </c>
      <c r="M6321" s="146">
        <v>171.74</v>
      </c>
      <c r="N6321" s="146">
        <v>0</v>
      </c>
      <c r="Y6321" s="32">
        <f t="shared" si="99"/>
        <v>176.32000000000002</v>
      </c>
    </row>
    <row r="6322" spans="1:25" x14ac:dyDescent="0.25">
      <c r="A6322" s="83" t="s">
        <v>13989</v>
      </c>
      <c r="B6322" s="84" t="s">
        <v>6389</v>
      </c>
      <c r="C6322" s="19">
        <v>240.79</v>
      </c>
      <c r="D6322" s="19">
        <v>4.58</v>
      </c>
      <c r="E6322" s="19">
        <v>0</v>
      </c>
      <c r="F6322" s="19">
        <v>4.58</v>
      </c>
      <c r="G6322" s="19">
        <v>0</v>
      </c>
      <c r="H6322" s="85">
        <v>515.94000000000005</v>
      </c>
      <c r="I6322" s="85">
        <v>9.8000000000000007</v>
      </c>
      <c r="J6322" s="85">
        <v>18.3</v>
      </c>
      <c r="K6322" s="85">
        <v>-8.5</v>
      </c>
      <c r="L6322" s="146">
        <v>2.4500000000000002</v>
      </c>
      <c r="M6322" s="146">
        <v>0</v>
      </c>
      <c r="N6322" s="146">
        <v>6.05</v>
      </c>
      <c r="Y6322" s="32">
        <f t="shared" si="99"/>
        <v>58.27</v>
      </c>
    </row>
    <row r="6323" spans="1:25" x14ac:dyDescent="0.25">
      <c r="A6323" s="83" t="s">
        <v>13990</v>
      </c>
      <c r="B6323" s="84" t="s">
        <v>6390</v>
      </c>
      <c r="C6323" s="19">
        <v>3066.9</v>
      </c>
      <c r="D6323" s="19">
        <v>58.27</v>
      </c>
      <c r="E6323" s="19">
        <v>0</v>
      </c>
      <c r="F6323" s="19">
        <v>58.27</v>
      </c>
      <c r="G6323" s="19">
        <v>0</v>
      </c>
      <c r="H6323" s="85">
        <v>11836.91</v>
      </c>
      <c r="I6323" s="85">
        <v>224.9</v>
      </c>
      <c r="J6323" s="85">
        <v>233.08</v>
      </c>
      <c r="K6323" s="85">
        <v>-8.18</v>
      </c>
      <c r="L6323" s="146">
        <v>56.23</v>
      </c>
      <c r="M6323" s="146">
        <v>48.05</v>
      </c>
      <c r="N6323" s="146">
        <v>0</v>
      </c>
      <c r="Y6323" s="32">
        <f t="shared" si="99"/>
        <v>754.89</v>
      </c>
    </row>
    <row r="6324" spans="1:25" x14ac:dyDescent="0.25">
      <c r="A6324" s="83" t="s">
        <v>13991</v>
      </c>
      <c r="B6324" s="84" t="s">
        <v>6391</v>
      </c>
      <c r="C6324" s="19">
        <v>37202.04</v>
      </c>
      <c r="D6324" s="19">
        <v>706.84</v>
      </c>
      <c r="E6324" s="19">
        <v>0</v>
      </c>
      <c r="F6324" s="19">
        <v>706.84</v>
      </c>
      <c r="G6324" s="19">
        <v>0</v>
      </c>
      <c r="H6324" s="85">
        <v>133394.39000000001</v>
      </c>
      <c r="I6324" s="85">
        <v>2534.4899999999998</v>
      </c>
      <c r="J6324" s="85">
        <v>2827.35</v>
      </c>
      <c r="K6324" s="85">
        <v>-292.86</v>
      </c>
      <c r="L6324" s="146">
        <v>633.62</v>
      </c>
      <c r="M6324" s="146">
        <v>340.76</v>
      </c>
      <c r="N6324" s="146">
        <v>0</v>
      </c>
      <c r="Y6324" s="32">
        <f t="shared" ref="Y6324:Y6387" si="100">F6326+M6324+R6324+W6324</f>
        <v>364.53</v>
      </c>
    </row>
    <row r="6325" spans="1:25" x14ac:dyDescent="0.25">
      <c r="A6325" s="83" t="s">
        <v>21692</v>
      </c>
      <c r="B6325" s="84" t="s">
        <v>22991</v>
      </c>
      <c r="H6325" s="85">
        <v>0</v>
      </c>
      <c r="I6325" s="85">
        <v>0</v>
      </c>
      <c r="J6325" s="85">
        <v>3.84</v>
      </c>
      <c r="K6325" s="85">
        <v>-3.84</v>
      </c>
      <c r="L6325" s="146">
        <v>0</v>
      </c>
      <c r="M6325" s="146">
        <v>0</v>
      </c>
      <c r="N6325" s="146">
        <v>3.84</v>
      </c>
      <c r="Y6325" s="32">
        <f t="shared" si="100"/>
        <v>600.66</v>
      </c>
    </row>
    <row r="6326" spans="1:25" x14ac:dyDescent="0.25">
      <c r="A6326" s="83" t="s">
        <v>13992</v>
      </c>
      <c r="B6326" s="84" t="s">
        <v>6392</v>
      </c>
      <c r="C6326" s="19">
        <v>1977.88</v>
      </c>
      <c r="D6326" s="19">
        <v>37.58</v>
      </c>
      <c r="E6326" s="19">
        <v>13.81</v>
      </c>
      <c r="F6326" s="19">
        <v>23.77</v>
      </c>
      <c r="G6326" s="19">
        <v>0</v>
      </c>
      <c r="H6326" s="85">
        <v>7768.13</v>
      </c>
      <c r="I6326" s="85">
        <v>147.59</v>
      </c>
      <c r="J6326" s="85">
        <v>150.32</v>
      </c>
      <c r="K6326" s="85">
        <v>-2.73</v>
      </c>
      <c r="L6326" s="146">
        <v>36.9</v>
      </c>
      <c r="M6326" s="146">
        <v>34.17</v>
      </c>
      <c r="N6326" s="146">
        <v>0</v>
      </c>
      <c r="Y6326" s="32">
        <f t="shared" si="100"/>
        <v>153.72</v>
      </c>
    </row>
    <row r="6327" spans="1:25" x14ac:dyDescent="0.25">
      <c r="A6327" s="83" t="s">
        <v>13993</v>
      </c>
      <c r="B6327" s="84" t="s">
        <v>6393</v>
      </c>
      <c r="C6327" s="19">
        <v>31613.85</v>
      </c>
      <c r="D6327" s="19">
        <v>600.66</v>
      </c>
      <c r="E6327" s="19">
        <v>0</v>
      </c>
      <c r="F6327" s="19">
        <v>600.66</v>
      </c>
      <c r="G6327" s="19">
        <v>0</v>
      </c>
      <c r="H6327" s="85">
        <v>112244.51</v>
      </c>
      <c r="I6327" s="85">
        <v>2132.65</v>
      </c>
      <c r="J6327" s="85">
        <v>2402.65</v>
      </c>
      <c r="K6327" s="85">
        <v>-270</v>
      </c>
      <c r="L6327" s="146">
        <v>533.16</v>
      </c>
      <c r="M6327" s="146">
        <v>263.16000000000003</v>
      </c>
      <c r="N6327" s="146">
        <v>0</v>
      </c>
      <c r="Y6327" s="32">
        <f t="shared" si="100"/>
        <v>396.99</v>
      </c>
    </row>
    <row r="6328" spans="1:25" x14ac:dyDescent="0.25">
      <c r="A6328" s="83" t="s">
        <v>13994</v>
      </c>
      <c r="B6328" s="84" t="s">
        <v>6394</v>
      </c>
      <c r="C6328" s="19">
        <v>6292.09</v>
      </c>
      <c r="D6328" s="19">
        <v>119.55</v>
      </c>
      <c r="E6328" s="19">
        <v>0</v>
      </c>
      <c r="F6328" s="19">
        <v>119.55</v>
      </c>
      <c r="G6328" s="19">
        <v>0</v>
      </c>
      <c r="H6328" s="85">
        <v>20539.419999999998</v>
      </c>
      <c r="I6328" s="85">
        <v>390.25</v>
      </c>
      <c r="J6328" s="85">
        <v>478.2</v>
      </c>
      <c r="K6328" s="85">
        <v>-87.95</v>
      </c>
      <c r="L6328" s="146">
        <v>97.56</v>
      </c>
      <c r="M6328" s="146">
        <v>9.61</v>
      </c>
      <c r="N6328" s="146">
        <v>0</v>
      </c>
      <c r="Y6328" s="32">
        <f t="shared" si="100"/>
        <v>15.26</v>
      </c>
    </row>
    <row r="6329" spans="1:25" x14ac:dyDescent="0.25">
      <c r="A6329" s="83" t="s">
        <v>13995</v>
      </c>
      <c r="B6329" s="84" t="s">
        <v>6395</v>
      </c>
      <c r="C6329" s="19">
        <v>7043.66</v>
      </c>
      <c r="D6329" s="19">
        <v>133.83000000000001</v>
      </c>
      <c r="E6329" s="19">
        <v>0</v>
      </c>
      <c r="F6329" s="19">
        <v>133.83000000000001</v>
      </c>
      <c r="G6329" s="19">
        <v>0</v>
      </c>
      <c r="H6329" s="85">
        <v>29134.11</v>
      </c>
      <c r="I6329" s="85">
        <v>553.54999999999995</v>
      </c>
      <c r="J6329" s="85">
        <v>535.32000000000005</v>
      </c>
      <c r="K6329" s="85">
        <v>18.23</v>
      </c>
      <c r="L6329" s="146">
        <v>138.38999999999999</v>
      </c>
      <c r="M6329" s="146">
        <v>156.62</v>
      </c>
      <c r="N6329" s="146">
        <v>0</v>
      </c>
      <c r="Y6329" s="32">
        <f t="shared" si="100"/>
        <v>872.63</v>
      </c>
    </row>
    <row r="6330" spans="1:25" x14ac:dyDescent="0.25">
      <c r="A6330" s="83" t="s">
        <v>13996</v>
      </c>
      <c r="B6330" s="84" t="s">
        <v>6396</v>
      </c>
      <c r="C6330" s="19">
        <v>297.39</v>
      </c>
      <c r="D6330" s="19">
        <v>5.65</v>
      </c>
      <c r="E6330" s="19">
        <v>0</v>
      </c>
      <c r="F6330" s="19">
        <v>5.65</v>
      </c>
      <c r="G6330" s="19">
        <v>0</v>
      </c>
      <c r="H6330" s="85">
        <v>990.05</v>
      </c>
      <c r="I6330" s="85">
        <v>18.809999999999999</v>
      </c>
      <c r="J6330" s="85">
        <v>22.6</v>
      </c>
      <c r="K6330" s="85">
        <v>-3.79</v>
      </c>
      <c r="L6330" s="146">
        <v>4.7</v>
      </c>
      <c r="M6330" s="146">
        <v>0.91</v>
      </c>
      <c r="N6330" s="146">
        <v>0</v>
      </c>
      <c r="Y6330" s="32">
        <f t="shared" si="100"/>
        <v>794.3</v>
      </c>
    </row>
    <row r="6331" spans="1:25" x14ac:dyDescent="0.25">
      <c r="A6331" s="83" t="s">
        <v>13997</v>
      </c>
      <c r="B6331" s="84" t="s">
        <v>6397</v>
      </c>
      <c r="C6331" s="19">
        <v>37684.480000000003</v>
      </c>
      <c r="D6331" s="19">
        <v>716.01</v>
      </c>
      <c r="E6331" s="19">
        <v>0</v>
      </c>
      <c r="F6331" s="19">
        <v>716.01</v>
      </c>
      <c r="G6331" s="19">
        <v>0</v>
      </c>
      <c r="H6331" s="85">
        <v>150810.65</v>
      </c>
      <c r="I6331" s="85">
        <v>2865.4</v>
      </c>
      <c r="J6331" s="85">
        <v>2864.02</v>
      </c>
      <c r="K6331" s="85">
        <v>1.38</v>
      </c>
      <c r="L6331" s="146">
        <v>716.35</v>
      </c>
      <c r="M6331" s="146">
        <v>717.73</v>
      </c>
      <c r="N6331" s="146">
        <v>0</v>
      </c>
      <c r="Y6331" s="32">
        <f t="shared" si="100"/>
        <v>767.9</v>
      </c>
    </row>
    <row r="6332" spans="1:25" x14ac:dyDescent="0.25">
      <c r="A6332" s="83" t="s">
        <v>13998</v>
      </c>
      <c r="B6332" s="84" t="s">
        <v>6398</v>
      </c>
      <c r="C6332" s="19">
        <v>41757.26</v>
      </c>
      <c r="D6332" s="19">
        <v>793.39</v>
      </c>
      <c r="E6332" s="19">
        <v>0</v>
      </c>
      <c r="F6332" s="19">
        <v>793.39</v>
      </c>
      <c r="G6332" s="19">
        <v>0</v>
      </c>
      <c r="H6332" s="85">
        <v>161512.54999999999</v>
      </c>
      <c r="I6332" s="85">
        <v>3068.74</v>
      </c>
      <c r="J6332" s="85">
        <v>3173.55</v>
      </c>
      <c r="K6332" s="85">
        <v>-104.81</v>
      </c>
      <c r="L6332" s="146">
        <v>767.19</v>
      </c>
      <c r="M6332" s="146">
        <v>662.38</v>
      </c>
      <c r="N6332" s="146">
        <v>0</v>
      </c>
      <c r="Y6332" s="32">
        <f t="shared" si="100"/>
        <v>724.78</v>
      </c>
    </row>
    <row r="6333" spans="1:25" x14ac:dyDescent="0.25">
      <c r="A6333" s="83" t="s">
        <v>13999</v>
      </c>
      <c r="B6333" s="84" t="s">
        <v>6399</v>
      </c>
      <c r="C6333" s="19">
        <v>2640.37</v>
      </c>
      <c r="D6333" s="19">
        <v>50.17</v>
      </c>
      <c r="E6333" s="19">
        <v>0</v>
      </c>
      <c r="F6333" s="19">
        <v>50.17</v>
      </c>
      <c r="G6333" s="19">
        <v>0</v>
      </c>
      <c r="H6333" s="85">
        <v>10034.19</v>
      </c>
      <c r="I6333" s="85">
        <v>190.65</v>
      </c>
      <c r="J6333" s="85">
        <v>200.67</v>
      </c>
      <c r="K6333" s="85">
        <v>-10.02</v>
      </c>
      <c r="L6333" s="146">
        <v>47.66</v>
      </c>
      <c r="M6333" s="146">
        <v>37.64</v>
      </c>
      <c r="N6333" s="146">
        <v>0</v>
      </c>
      <c r="Y6333" s="32">
        <f t="shared" si="100"/>
        <v>95.13</v>
      </c>
    </row>
    <row r="6334" spans="1:25" x14ac:dyDescent="0.25">
      <c r="A6334" s="83" t="s">
        <v>14000</v>
      </c>
      <c r="B6334" s="84" t="s">
        <v>6400</v>
      </c>
      <c r="C6334" s="19">
        <v>3283.98</v>
      </c>
      <c r="D6334" s="19">
        <v>62.4</v>
      </c>
      <c r="E6334" s="19">
        <v>0</v>
      </c>
      <c r="F6334" s="19">
        <v>62.4</v>
      </c>
      <c r="G6334" s="19">
        <v>0</v>
      </c>
      <c r="H6334" s="85">
        <v>10477.290000000001</v>
      </c>
      <c r="I6334" s="85">
        <v>199.07</v>
      </c>
      <c r="J6334" s="85">
        <v>249.58</v>
      </c>
      <c r="K6334" s="85">
        <v>-50.51</v>
      </c>
      <c r="L6334" s="146">
        <v>49.77</v>
      </c>
      <c r="M6334" s="146">
        <v>0</v>
      </c>
      <c r="N6334" s="146">
        <v>0.74</v>
      </c>
      <c r="Y6334" s="32">
        <f t="shared" si="100"/>
        <v>170.15</v>
      </c>
    </row>
    <row r="6335" spans="1:25" x14ac:dyDescent="0.25">
      <c r="A6335" s="83" t="s">
        <v>14001</v>
      </c>
      <c r="B6335" s="84" t="s">
        <v>6401</v>
      </c>
      <c r="C6335" s="19">
        <v>3025.8</v>
      </c>
      <c r="D6335" s="19">
        <v>57.49</v>
      </c>
      <c r="E6335" s="19">
        <v>0</v>
      </c>
      <c r="F6335" s="19">
        <v>57.49</v>
      </c>
      <c r="G6335" s="19">
        <v>0</v>
      </c>
      <c r="H6335" s="85">
        <v>11290.88</v>
      </c>
      <c r="I6335" s="85">
        <v>214.53</v>
      </c>
      <c r="J6335" s="85">
        <v>229.96</v>
      </c>
      <c r="K6335" s="85">
        <v>-15.43</v>
      </c>
      <c r="L6335" s="146">
        <v>53.63</v>
      </c>
      <c r="M6335" s="146">
        <v>38.200000000000003</v>
      </c>
      <c r="N6335" s="146">
        <v>0</v>
      </c>
      <c r="Y6335" s="32">
        <f t="shared" si="100"/>
        <v>32109.920000000002</v>
      </c>
    </row>
    <row r="6336" spans="1:25" x14ac:dyDescent="0.25">
      <c r="A6336" s="83" t="s">
        <v>14002</v>
      </c>
      <c r="B6336" s="84" t="s">
        <v>6402</v>
      </c>
      <c r="C6336" s="19">
        <v>8955.19</v>
      </c>
      <c r="D6336" s="19">
        <v>170.15</v>
      </c>
      <c r="E6336" s="19">
        <v>0</v>
      </c>
      <c r="F6336" s="19">
        <v>170.15</v>
      </c>
      <c r="G6336" s="19">
        <v>0</v>
      </c>
      <c r="H6336" s="85">
        <v>31875.94</v>
      </c>
      <c r="I6336" s="85">
        <v>605.64</v>
      </c>
      <c r="J6336" s="85">
        <v>680.59</v>
      </c>
      <c r="K6336" s="85">
        <v>-74.95</v>
      </c>
      <c r="L6336" s="146">
        <v>151.41</v>
      </c>
      <c r="M6336" s="146">
        <v>76.459999999999994</v>
      </c>
      <c r="N6336" s="146">
        <v>0</v>
      </c>
      <c r="Y6336" s="32">
        <f t="shared" si="100"/>
        <v>82.009999999999991</v>
      </c>
    </row>
    <row r="6337" spans="1:25" x14ac:dyDescent="0.25">
      <c r="A6337" s="83" t="s">
        <v>14003</v>
      </c>
      <c r="B6337" s="84" t="s">
        <v>6403</v>
      </c>
      <c r="C6337" s="19">
        <v>1687985.19</v>
      </c>
      <c r="D6337" s="19">
        <v>32071.72</v>
      </c>
      <c r="E6337" s="19">
        <v>0</v>
      </c>
      <c r="F6337" s="19">
        <v>32071.72</v>
      </c>
      <c r="G6337" s="19">
        <v>0</v>
      </c>
      <c r="H6337" s="85">
        <v>6363331.2800000003</v>
      </c>
      <c r="I6337" s="85">
        <v>120903.29</v>
      </c>
      <c r="J6337" s="85">
        <v>128286.87</v>
      </c>
      <c r="K6337" s="85">
        <v>-7383.58</v>
      </c>
      <c r="L6337" s="146">
        <v>30225.82</v>
      </c>
      <c r="M6337" s="146">
        <v>22842.240000000002</v>
      </c>
      <c r="N6337" s="146">
        <v>0</v>
      </c>
      <c r="Y6337" s="32">
        <f t="shared" si="100"/>
        <v>22858.31</v>
      </c>
    </row>
    <row r="6338" spans="1:25" x14ac:dyDescent="0.25">
      <c r="A6338" s="83" t="s">
        <v>14004</v>
      </c>
      <c r="B6338" s="84" t="s">
        <v>6404</v>
      </c>
      <c r="C6338" s="19">
        <v>1966.9</v>
      </c>
      <c r="D6338" s="19">
        <v>37.369999999999997</v>
      </c>
      <c r="E6338" s="19">
        <v>31.82</v>
      </c>
      <c r="F6338" s="19">
        <v>5.55</v>
      </c>
      <c r="G6338" s="19">
        <v>0</v>
      </c>
      <c r="H6338" s="85">
        <v>7396.11</v>
      </c>
      <c r="I6338" s="85">
        <v>140.53</v>
      </c>
      <c r="J6338" s="85">
        <v>149.47999999999999</v>
      </c>
      <c r="K6338" s="85">
        <v>-8.9499999999999993</v>
      </c>
      <c r="L6338" s="146">
        <v>35.130000000000003</v>
      </c>
      <c r="M6338" s="146">
        <v>26.18</v>
      </c>
      <c r="N6338" s="146">
        <v>0</v>
      </c>
      <c r="Y6338" s="32">
        <f t="shared" si="100"/>
        <v>189.14000000000001</v>
      </c>
    </row>
    <row r="6339" spans="1:25" x14ac:dyDescent="0.25">
      <c r="A6339" s="83" t="s">
        <v>14005</v>
      </c>
      <c r="B6339" s="84" t="s">
        <v>6405</v>
      </c>
      <c r="C6339" s="19">
        <v>845.74</v>
      </c>
      <c r="D6339" s="19">
        <v>16.07</v>
      </c>
      <c r="E6339" s="19">
        <v>0</v>
      </c>
      <c r="F6339" s="19">
        <v>16.07</v>
      </c>
      <c r="G6339" s="19">
        <v>0</v>
      </c>
      <c r="H6339" s="85">
        <v>1960.7</v>
      </c>
      <c r="I6339" s="85">
        <v>37.25</v>
      </c>
      <c r="J6339" s="85">
        <v>64.28</v>
      </c>
      <c r="K6339" s="85">
        <v>-27.03</v>
      </c>
      <c r="L6339" s="146">
        <v>9.31</v>
      </c>
      <c r="M6339" s="146">
        <v>0</v>
      </c>
      <c r="N6339" s="146">
        <v>17.72</v>
      </c>
      <c r="Y6339" s="32">
        <f t="shared" si="100"/>
        <v>154.26</v>
      </c>
    </row>
    <row r="6340" spans="1:25" x14ac:dyDescent="0.25">
      <c r="A6340" s="83" t="s">
        <v>14006</v>
      </c>
      <c r="B6340" s="84" t="s">
        <v>6406</v>
      </c>
      <c r="C6340" s="19">
        <v>8576.57</v>
      </c>
      <c r="D6340" s="19">
        <v>162.96</v>
      </c>
      <c r="E6340" s="19">
        <v>0</v>
      </c>
      <c r="F6340" s="19">
        <v>162.96</v>
      </c>
      <c r="G6340" s="19">
        <v>0</v>
      </c>
      <c r="H6340" s="85">
        <v>32839.339999999997</v>
      </c>
      <c r="I6340" s="85">
        <v>623.95000000000005</v>
      </c>
      <c r="J6340" s="85">
        <v>651.82000000000005</v>
      </c>
      <c r="K6340" s="85">
        <v>-27.87</v>
      </c>
      <c r="L6340" s="146">
        <v>155.99</v>
      </c>
      <c r="M6340" s="146">
        <v>128.12</v>
      </c>
      <c r="N6340" s="146">
        <v>0</v>
      </c>
      <c r="Y6340" s="32">
        <f t="shared" si="100"/>
        <v>535.42000000000007</v>
      </c>
    </row>
    <row r="6341" spans="1:25" x14ac:dyDescent="0.25">
      <c r="A6341" s="83" t="s">
        <v>14007</v>
      </c>
      <c r="B6341" s="84" t="s">
        <v>6407</v>
      </c>
      <c r="C6341" s="19">
        <v>8118.65</v>
      </c>
      <c r="D6341" s="19">
        <v>154.26</v>
      </c>
      <c r="E6341" s="19">
        <v>0</v>
      </c>
      <c r="F6341" s="19">
        <v>154.26</v>
      </c>
      <c r="G6341" s="19">
        <v>0</v>
      </c>
      <c r="H6341" s="85">
        <v>23675.72</v>
      </c>
      <c r="I6341" s="85">
        <v>449.84</v>
      </c>
      <c r="J6341" s="85">
        <v>617.02</v>
      </c>
      <c r="K6341" s="85">
        <v>-167.18</v>
      </c>
      <c r="L6341" s="146">
        <v>112.46</v>
      </c>
      <c r="M6341" s="146">
        <v>0</v>
      </c>
      <c r="N6341" s="146">
        <v>54.72</v>
      </c>
      <c r="Y6341" s="32">
        <f t="shared" si="100"/>
        <v>100.47</v>
      </c>
    </row>
    <row r="6342" spans="1:25" x14ac:dyDescent="0.25">
      <c r="A6342" s="83" t="s">
        <v>14008</v>
      </c>
      <c r="B6342" s="84" t="s">
        <v>6408</v>
      </c>
      <c r="C6342" s="19">
        <v>21436.93</v>
      </c>
      <c r="D6342" s="19">
        <v>407.3</v>
      </c>
      <c r="E6342" s="19">
        <v>0</v>
      </c>
      <c r="F6342" s="19">
        <v>407.3</v>
      </c>
      <c r="G6342" s="19">
        <v>0</v>
      </c>
      <c r="H6342" s="85">
        <v>93706.33</v>
      </c>
      <c r="I6342" s="85">
        <v>1780.42</v>
      </c>
      <c r="J6342" s="85">
        <v>1629.21</v>
      </c>
      <c r="K6342" s="85">
        <v>151.21</v>
      </c>
      <c r="L6342" s="146">
        <v>445.11</v>
      </c>
      <c r="M6342" s="146">
        <v>596.32000000000005</v>
      </c>
      <c r="N6342" s="146">
        <v>0</v>
      </c>
      <c r="Y6342" s="32">
        <f t="shared" si="100"/>
        <v>622.8900000000001</v>
      </c>
    </row>
    <row r="6343" spans="1:25" x14ac:dyDescent="0.25">
      <c r="A6343" s="83" t="s">
        <v>14009</v>
      </c>
      <c r="B6343" s="84" t="s">
        <v>6409</v>
      </c>
      <c r="C6343" s="19">
        <v>5288.05</v>
      </c>
      <c r="D6343" s="19">
        <v>100.47</v>
      </c>
      <c r="E6343" s="19">
        <v>0</v>
      </c>
      <c r="F6343" s="19">
        <v>100.47</v>
      </c>
      <c r="G6343" s="19">
        <v>0</v>
      </c>
      <c r="H6343" s="85">
        <v>20505.88</v>
      </c>
      <c r="I6343" s="85">
        <v>389.61</v>
      </c>
      <c r="J6343" s="85">
        <v>401.89</v>
      </c>
      <c r="K6343" s="85">
        <v>-12.28</v>
      </c>
      <c r="L6343" s="146">
        <v>97.4</v>
      </c>
      <c r="M6343" s="146">
        <v>85.12</v>
      </c>
      <c r="N6343" s="146">
        <v>0</v>
      </c>
      <c r="Y6343" s="32">
        <f t="shared" si="100"/>
        <v>111.06</v>
      </c>
    </row>
    <row r="6344" spans="1:25" x14ac:dyDescent="0.25">
      <c r="A6344" s="83" t="s">
        <v>14010</v>
      </c>
      <c r="B6344" s="84" t="s">
        <v>6410</v>
      </c>
      <c r="C6344" s="19">
        <v>1398.11</v>
      </c>
      <c r="D6344" s="19">
        <v>26.57</v>
      </c>
      <c r="E6344" s="19">
        <v>0</v>
      </c>
      <c r="F6344" s="19">
        <v>26.57</v>
      </c>
      <c r="G6344" s="19">
        <v>0</v>
      </c>
      <c r="H6344" s="85">
        <v>11838.61</v>
      </c>
      <c r="I6344" s="85">
        <v>224.93</v>
      </c>
      <c r="J6344" s="85">
        <v>106.26</v>
      </c>
      <c r="K6344" s="85">
        <v>118.67</v>
      </c>
      <c r="L6344" s="146">
        <v>56.23</v>
      </c>
      <c r="M6344" s="146">
        <v>174.9</v>
      </c>
      <c r="N6344" s="146">
        <v>0</v>
      </c>
      <c r="Y6344" s="32">
        <f t="shared" si="100"/>
        <v>282.91000000000003</v>
      </c>
    </row>
    <row r="6345" spans="1:25" x14ac:dyDescent="0.25">
      <c r="A6345" s="83" t="s">
        <v>14011</v>
      </c>
      <c r="B6345" s="84" t="s">
        <v>6411</v>
      </c>
      <c r="C6345" s="19">
        <v>1365.16</v>
      </c>
      <c r="D6345" s="19">
        <v>25.94</v>
      </c>
      <c r="E6345" s="19">
        <v>0</v>
      </c>
      <c r="F6345" s="19">
        <v>25.94</v>
      </c>
      <c r="G6345" s="19">
        <v>0</v>
      </c>
      <c r="H6345" s="85">
        <v>5210.2</v>
      </c>
      <c r="I6345" s="85">
        <v>98.99</v>
      </c>
      <c r="J6345" s="85">
        <v>103.75</v>
      </c>
      <c r="K6345" s="85">
        <v>-4.76</v>
      </c>
      <c r="L6345" s="146">
        <v>24.75</v>
      </c>
      <c r="M6345" s="146">
        <v>19.989999999999998</v>
      </c>
      <c r="N6345" s="146">
        <v>0</v>
      </c>
      <c r="Y6345" s="32">
        <f t="shared" si="100"/>
        <v>159.56</v>
      </c>
    </row>
    <row r="6346" spans="1:25" x14ac:dyDescent="0.25">
      <c r="A6346" s="83" t="s">
        <v>14012</v>
      </c>
      <c r="B6346" s="84" t="s">
        <v>6412</v>
      </c>
      <c r="C6346" s="19">
        <v>5684.73</v>
      </c>
      <c r="D6346" s="19">
        <v>108.01</v>
      </c>
      <c r="E6346" s="19">
        <v>0</v>
      </c>
      <c r="F6346" s="19">
        <v>108.01</v>
      </c>
      <c r="G6346" s="19">
        <v>0</v>
      </c>
      <c r="H6346" s="85">
        <v>16210.95</v>
      </c>
      <c r="I6346" s="85">
        <v>308.01</v>
      </c>
      <c r="J6346" s="85">
        <v>432.04</v>
      </c>
      <c r="K6346" s="85">
        <v>-124.03</v>
      </c>
      <c r="L6346" s="146">
        <v>77</v>
      </c>
      <c r="M6346" s="146">
        <v>0</v>
      </c>
      <c r="N6346" s="146">
        <v>47.03</v>
      </c>
      <c r="Y6346" s="32">
        <f t="shared" si="100"/>
        <v>66.930000000000007</v>
      </c>
    </row>
    <row r="6347" spans="1:25" x14ac:dyDescent="0.25">
      <c r="A6347" s="83" t="s">
        <v>14013</v>
      </c>
      <c r="B6347" s="84" t="s">
        <v>6413</v>
      </c>
      <c r="C6347" s="19">
        <v>7345.48</v>
      </c>
      <c r="D6347" s="19">
        <v>139.57</v>
      </c>
      <c r="E6347" s="19">
        <v>0</v>
      </c>
      <c r="F6347" s="19">
        <v>139.57</v>
      </c>
      <c r="G6347" s="19">
        <v>0</v>
      </c>
      <c r="H6347" s="85">
        <v>30031.8</v>
      </c>
      <c r="I6347" s="85">
        <v>570.6</v>
      </c>
      <c r="J6347" s="85">
        <v>558.26</v>
      </c>
      <c r="K6347" s="85">
        <v>12.34</v>
      </c>
      <c r="L6347" s="146">
        <v>142.65</v>
      </c>
      <c r="M6347" s="146">
        <v>154.99</v>
      </c>
      <c r="N6347" s="146">
        <v>0</v>
      </c>
      <c r="Y6347" s="32">
        <f t="shared" si="100"/>
        <v>242.73000000000002</v>
      </c>
    </row>
    <row r="6348" spans="1:25" x14ac:dyDescent="0.25">
      <c r="A6348" s="83" t="s">
        <v>14014</v>
      </c>
      <c r="B6348" s="84" t="s">
        <v>6414</v>
      </c>
      <c r="C6348" s="19">
        <v>3522.73</v>
      </c>
      <c r="D6348" s="19">
        <v>66.930000000000007</v>
      </c>
      <c r="E6348" s="19">
        <v>0</v>
      </c>
      <c r="F6348" s="19">
        <v>66.930000000000007</v>
      </c>
      <c r="G6348" s="19">
        <v>0</v>
      </c>
      <c r="H6348" s="85">
        <v>10093.450000000001</v>
      </c>
      <c r="I6348" s="85">
        <v>191.78</v>
      </c>
      <c r="J6348" s="85">
        <v>267.73</v>
      </c>
      <c r="K6348" s="85">
        <v>-75.95</v>
      </c>
      <c r="L6348" s="146">
        <v>47.95</v>
      </c>
      <c r="M6348" s="146">
        <v>0</v>
      </c>
      <c r="N6348" s="146">
        <v>28</v>
      </c>
      <c r="Y6348" s="32">
        <f t="shared" si="100"/>
        <v>195.93</v>
      </c>
    </row>
    <row r="6349" spans="1:25" x14ac:dyDescent="0.25">
      <c r="A6349" s="83" t="s">
        <v>14015</v>
      </c>
      <c r="B6349" s="84" t="s">
        <v>6415</v>
      </c>
      <c r="C6349" s="19">
        <v>4618.09</v>
      </c>
      <c r="D6349" s="19">
        <v>87.74</v>
      </c>
      <c r="E6349" s="19">
        <v>0</v>
      </c>
      <c r="F6349" s="19">
        <v>87.74</v>
      </c>
      <c r="G6349" s="19">
        <v>0</v>
      </c>
      <c r="H6349" s="85">
        <v>17595.400000000001</v>
      </c>
      <c r="I6349" s="85">
        <v>334.31</v>
      </c>
      <c r="J6349" s="85">
        <v>350.97</v>
      </c>
      <c r="K6349" s="85">
        <v>-16.66</v>
      </c>
      <c r="L6349" s="146">
        <v>83.58</v>
      </c>
      <c r="M6349" s="146">
        <v>66.92</v>
      </c>
      <c r="N6349" s="146">
        <v>0</v>
      </c>
      <c r="Y6349" s="32">
        <f t="shared" si="100"/>
        <v>157.01</v>
      </c>
    </row>
    <row r="6350" spans="1:25" x14ac:dyDescent="0.25">
      <c r="A6350" s="83" t="s">
        <v>14016</v>
      </c>
      <c r="B6350" s="84" t="s">
        <v>6416</v>
      </c>
      <c r="C6350" s="19">
        <v>10312.27</v>
      </c>
      <c r="D6350" s="19">
        <v>195.93</v>
      </c>
      <c r="E6350" s="19">
        <v>0</v>
      </c>
      <c r="F6350" s="19">
        <v>195.93</v>
      </c>
      <c r="G6350" s="19">
        <v>0</v>
      </c>
      <c r="H6350" s="85">
        <v>38895.54</v>
      </c>
      <c r="I6350" s="85">
        <v>739.02</v>
      </c>
      <c r="J6350" s="85">
        <v>783.73</v>
      </c>
      <c r="K6350" s="85">
        <v>-44.71</v>
      </c>
      <c r="L6350" s="146">
        <v>184.76</v>
      </c>
      <c r="M6350" s="146">
        <v>140.05000000000001</v>
      </c>
      <c r="N6350" s="146">
        <v>0</v>
      </c>
      <c r="Y6350" s="32">
        <f t="shared" si="100"/>
        <v>269.75</v>
      </c>
    </row>
    <row r="6351" spans="1:25" x14ac:dyDescent="0.25">
      <c r="A6351" s="83" t="s">
        <v>14017</v>
      </c>
      <c r="B6351" s="84" t="s">
        <v>6417</v>
      </c>
      <c r="C6351" s="19">
        <v>4741.74</v>
      </c>
      <c r="D6351" s="19">
        <v>90.09</v>
      </c>
      <c r="E6351" s="19">
        <v>0</v>
      </c>
      <c r="F6351" s="19">
        <v>90.09</v>
      </c>
      <c r="G6351" s="19">
        <v>0</v>
      </c>
      <c r="H6351" s="85">
        <v>16739.16</v>
      </c>
      <c r="I6351" s="85">
        <v>318.04000000000002</v>
      </c>
      <c r="J6351" s="85">
        <v>360.37</v>
      </c>
      <c r="K6351" s="85">
        <v>-42.33</v>
      </c>
      <c r="L6351" s="146">
        <v>79.510000000000005</v>
      </c>
      <c r="M6351" s="146">
        <v>37.18</v>
      </c>
      <c r="N6351" s="146">
        <v>0</v>
      </c>
      <c r="Y6351" s="32">
        <f t="shared" si="100"/>
        <v>217.94</v>
      </c>
    </row>
    <row r="6352" spans="1:25" x14ac:dyDescent="0.25">
      <c r="A6352" s="83" t="s">
        <v>14018</v>
      </c>
      <c r="B6352" s="84" t="s">
        <v>6418</v>
      </c>
      <c r="C6352" s="19">
        <v>6826.21</v>
      </c>
      <c r="D6352" s="19">
        <v>129.69999999999999</v>
      </c>
      <c r="E6352" s="19">
        <v>0</v>
      </c>
      <c r="F6352" s="19">
        <v>129.69999999999999</v>
      </c>
      <c r="G6352" s="19">
        <v>0</v>
      </c>
      <c r="H6352" s="85">
        <v>29788.76</v>
      </c>
      <c r="I6352" s="85">
        <v>565.99</v>
      </c>
      <c r="J6352" s="85">
        <v>518.79</v>
      </c>
      <c r="K6352" s="85">
        <v>47.2</v>
      </c>
      <c r="L6352" s="146">
        <v>141.5</v>
      </c>
      <c r="M6352" s="146">
        <v>188.7</v>
      </c>
      <c r="N6352" s="146">
        <v>0</v>
      </c>
      <c r="Y6352" s="32">
        <f t="shared" si="100"/>
        <v>317.28999999999996</v>
      </c>
    </row>
    <row r="6353" spans="1:25" x14ac:dyDescent="0.25">
      <c r="A6353" s="83" t="s">
        <v>14019</v>
      </c>
      <c r="B6353" s="84" t="s">
        <v>6419</v>
      </c>
      <c r="C6353" s="19">
        <v>9513.64</v>
      </c>
      <c r="D6353" s="19">
        <v>180.76</v>
      </c>
      <c r="E6353" s="19">
        <v>0</v>
      </c>
      <c r="F6353" s="19">
        <v>180.76</v>
      </c>
      <c r="G6353" s="19">
        <v>0</v>
      </c>
      <c r="H6353" s="85">
        <v>23603.11</v>
      </c>
      <c r="I6353" s="85">
        <v>448.46</v>
      </c>
      <c r="J6353" s="85">
        <v>723.04</v>
      </c>
      <c r="K6353" s="85">
        <v>-274.58</v>
      </c>
      <c r="L6353" s="146">
        <v>112.12</v>
      </c>
      <c r="M6353" s="146">
        <v>0</v>
      </c>
      <c r="N6353" s="146">
        <v>162.46</v>
      </c>
      <c r="Y6353" s="32">
        <f t="shared" si="100"/>
        <v>122.55</v>
      </c>
    </row>
    <row r="6354" spans="1:25" x14ac:dyDescent="0.25">
      <c r="A6354" s="83" t="s">
        <v>14020</v>
      </c>
      <c r="B6354" s="84" t="s">
        <v>6420</v>
      </c>
      <c r="C6354" s="19">
        <v>6767.83</v>
      </c>
      <c r="D6354" s="19">
        <v>128.59</v>
      </c>
      <c r="E6354" s="19">
        <v>0</v>
      </c>
      <c r="F6354" s="19">
        <v>128.59</v>
      </c>
      <c r="G6354" s="19">
        <v>0</v>
      </c>
      <c r="H6354" s="85">
        <v>29619.85</v>
      </c>
      <c r="I6354" s="85">
        <v>562.78</v>
      </c>
      <c r="J6354" s="85">
        <v>514.36</v>
      </c>
      <c r="K6354" s="85">
        <v>48.42</v>
      </c>
      <c r="L6354" s="146">
        <v>140.69999999999999</v>
      </c>
      <c r="M6354" s="146">
        <v>189.12</v>
      </c>
      <c r="N6354" s="146">
        <v>0</v>
      </c>
      <c r="Y6354" s="32">
        <f t="shared" si="100"/>
        <v>281.5</v>
      </c>
    </row>
    <row r="6355" spans="1:25" x14ac:dyDescent="0.25">
      <c r="A6355" s="83" t="s">
        <v>14021</v>
      </c>
      <c r="B6355" s="84" t="s">
        <v>6421</v>
      </c>
      <c r="C6355" s="19">
        <v>6449.9</v>
      </c>
      <c r="D6355" s="19">
        <v>122.55</v>
      </c>
      <c r="E6355" s="19">
        <v>0</v>
      </c>
      <c r="F6355" s="19">
        <v>122.55</v>
      </c>
      <c r="G6355" s="19">
        <v>0</v>
      </c>
      <c r="H6355" s="85">
        <v>22293.63</v>
      </c>
      <c r="I6355" s="85">
        <v>423.58</v>
      </c>
      <c r="J6355" s="85">
        <v>490.19</v>
      </c>
      <c r="K6355" s="85">
        <v>-66.61</v>
      </c>
      <c r="L6355" s="146">
        <v>105.9</v>
      </c>
      <c r="M6355" s="146">
        <v>39.29</v>
      </c>
      <c r="N6355" s="146">
        <v>0</v>
      </c>
      <c r="Y6355" s="32">
        <f t="shared" si="100"/>
        <v>518.93999999999994</v>
      </c>
    </row>
    <row r="6356" spans="1:25" x14ac:dyDescent="0.25">
      <c r="A6356" s="83" t="s">
        <v>14022</v>
      </c>
      <c r="B6356" s="84" t="s">
        <v>6422</v>
      </c>
      <c r="C6356" s="19">
        <v>4861.8599999999997</v>
      </c>
      <c r="D6356" s="19">
        <v>92.38</v>
      </c>
      <c r="E6356" s="19">
        <v>0</v>
      </c>
      <c r="F6356" s="19">
        <v>92.38</v>
      </c>
      <c r="G6356" s="19">
        <v>0</v>
      </c>
      <c r="H6356" s="85">
        <v>12300.39</v>
      </c>
      <c r="I6356" s="85">
        <v>233.71</v>
      </c>
      <c r="J6356" s="85">
        <v>369.5</v>
      </c>
      <c r="K6356" s="85">
        <v>-135.79</v>
      </c>
      <c r="L6356" s="146">
        <v>58.43</v>
      </c>
      <c r="M6356" s="146">
        <v>0</v>
      </c>
      <c r="N6356" s="146">
        <v>77.36</v>
      </c>
      <c r="Y6356" s="32">
        <f t="shared" si="100"/>
        <v>1674.76</v>
      </c>
    </row>
    <row r="6357" spans="1:25" x14ac:dyDescent="0.25">
      <c r="A6357" s="83" t="s">
        <v>14023</v>
      </c>
      <c r="B6357" s="84" t="s">
        <v>6423</v>
      </c>
      <c r="C6357" s="19">
        <v>25244.48</v>
      </c>
      <c r="D6357" s="19">
        <v>479.65</v>
      </c>
      <c r="E6357" s="19">
        <v>0</v>
      </c>
      <c r="F6357" s="19">
        <v>479.65</v>
      </c>
      <c r="G6357" s="19">
        <v>0</v>
      </c>
      <c r="H6357" s="85">
        <v>95804.86</v>
      </c>
      <c r="I6357" s="85">
        <v>1820.29</v>
      </c>
      <c r="J6357" s="85">
        <v>1918.58</v>
      </c>
      <c r="K6357" s="85">
        <v>-98.29</v>
      </c>
      <c r="L6357" s="146">
        <v>455.07</v>
      </c>
      <c r="M6357" s="146">
        <v>356.78</v>
      </c>
      <c r="N6357" s="146">
        <v>0</v>
      </c>
      <c r="Y6357" s="32">
        <f t="shared" si="100"/>
        <v>388.45</v>
      </c>
    </row>
    <row r="6358" spans="1:25" x14ac:dyDescent="0.25">
      <c r="A6358" s="83" t="s">
        <v>14024</v>
      </c>
      <c r="B6358" s="84" t="s">
        <v>6424</v>
      </c>
      <c r="C6358" s="19">
        <v>88145.44</v>
      </c>
      <c r="D6358" s="19">
        <v>1674.76</v>
      </c>
      <c r="E6358" s="19">
        <v>0</v>
      </c>
      <c r="F6358" s="19">
        <v>1674.76</v>
      </c>
      <c r="G6358" s="19">
        <v>0</v>
      </c>
      <c r="H6358" s="85">
        <v>316106.73</v>
      </c>
      <c r="I6358" s="85">
        <v>6006.03</v>
      </c>
      <c r="J6358" s="85">
        <v>6699.05</v>
      </c>
      <c r="K6358" s="85">
        <v>-693.02</v>
      </c>
      <c r="L6358" s="146">
        <v>1501.51</v>
      </c>
      <c r="M6358" s="146">
        <v>808.49</v>
      </c>
      <c r="N6358" s="146">
        <v>0</v>
      </c>
      <c r="Y6358" s="32">
        <f t="shared" si="100"/>
        <v>967.02</v>
      </c>
    </row>
    <row r="6359" spans="1:25" x14ac:dyDescent="0.25">
      <c r="A6359" s="83" t="s">
        <v>14025</v>
      </c>
      <c r="B6359" s="84" t="s">
        <v>6425</v>
      </c>
      <c r="C6359" s="19">
        <v>1666.89</v>
      </c>
      <c r="D6359" s="19">
        <v>31.67</v>
      </c>
      <c r="E6359" s="19">
        <v>0</v>
      </c>
      <c r="F6359" s="19">
        <v>31.67</v>
      </c>
      <c r="G6359" s="19">
        <v>0</v>
      </c>
      <c r="H6359" s="85">
        <v>4345.6899999999996</v>
      </c>
      <c r="I6359" s="85">
        <v>82.57</v>
      </c>
      <c r="J6359" s="85">
        <v>126.68</v>
      </c>
      <c r="K6359" s="85">
        <v>-44.11</v>
      </c>
      <c r="L6359" s="146">
        <v>20.64</v>
      </c>
      <c r="M6359" s="146">
        <v>0</v>
      </c>
      <c r="N6359" s="146">
        <v>23.47</v>
      </c>
      <c r="Y6359" s="32">
        <f t="shared" si="100"/>
        <v>402.24</v>
      </c>
    </row>
    <row r="6360" spans="1:25" x14ac:dyDescent="0.25">
      <c r="A6360" s="83" t="s">
        <v>14026</v>
      </c>
      <c r="B6360" s="84" t="s">
        <v>6426</v>
      </c>
      <c r="C6360" s="19">
        <v>8343.5400000000009</v>
      </c>
      <c r="D6360" s="19">
        <v>158.53</v>
      </c>
      <c r="E6360" s="19">
        <v>0</v>
      </c>
      <c r="F6360" s="19">
        <v>158.53</v>
      </c>
      <c r="G6360" s="19">
        <v>0</v>
      </c>
      <c r="H6360" s="85">
        <v>32433.75</v>
      </c>
      <c r="I6360" s="85">
        <v>616.24</v>
      </c>
      <c r="J6360" s="85">
        <v>634.11</v>
      </c>
      <c r="K6360" s="85">
        <v>-17.87</v>
      </c>
      <c r="L6360" s="146">
        <v>154.06</v>
      </c>
      <c r="M6360" s="146">
        <v>136.19</v>
      </c>
      <c r="N6360" s="146">
        <v>0</v>
      </c>
      <c r="Y6360" s="32">
        <f t="shared" si="100"/>
        <v>143.91999999999999</v>
      </c>
    </row>
    <row r="6361" spans="1:25" x14ac:dyDescent="0.25">
      <c r="A6361" s="83" t="s">
        <v>14027</v>
      </c>
      <c r="B6361" s="84" t="s">
        <v>6427</v>
      </c>
      <c r="C6361" s="19">
        <v>21170.7</v>
      </c>
      <c r="D6361" s="19">
        <v>402.24</v>
      </c>
      <c r="E6361" s="19">
        <v>0</v>
      </c>
      <c r="F6361" s="19">
        <v>402.24</v>
      </c>
      <c r="G6361" s="19">
        <v>0</v>
      </c>
      <c r="H6361" s="85">
        <v>78267.679999999993</v>
      </c>
      <c r="I6361" s="85">
        <v>1487.09</v>
      </c>
      <c r="J6361" s="85">
        <v>1608.97</v>
      </c>
      <c r="K6361" s="85">
        <v>-121.88</v>
      </c>
      <c r="L6361" s="146">
        <v>371.77</v>
      </c>
      <c r="M6361" s="146">
        <v>249.89</v>
      </c>
      <c r="N6361" s="146">
        <v>0</v>
      </c>
      <c r="Y6361" s="32">
        <f t="shared" si="100"/>
        <v>434.36</v>
      </c>
    </row>
    <row r="6362" spans="1:25" x14ac:dyDescent="0.25">
      <c r="A6362" s="83" t="s">
        <v>14028</v>
      </c>
      <c r="B6362" s="84" t="s">
        <v>6428</v>
      </c>
      <c r="C6362" s="19">
        <v>406.53</v>
      </c>
      <c r="D6362" s="19">
        <v>7.73</v>
      </c>
      <c r="E6362" s="19">
        <v>0</v>
      </c>
      <c r="F6362" s="19">
        <v>7.73</v>
      </c>
      <c r="G6362" s="19">
        <v>0</v>
      </c>
      <c r="H6362" s="85">
        <v>850.82</v>
      </c>
      <c r="I6362" s="85">
        <v>16.170000000000002</v>
      </c>
      <c r="J6362" s="85">
        <v>30.9</v>
      </c>
      <c r="K6362" s="85">
        <v>-14.73</v>
      </c>
      <c r="L6362" s="146">
        <v>4.04</v>
      </c>
      <c r="M6362" s="146">
        <v>0</v>
      </c>
      <c r="N6362" s="146">
        <v>10.69</v>
      </c>
      <c r="Y6362" s="32">
        <f t="shared" si="100"/>
        <v>205.38</v>
      </c>
    </row>
    <row r="6363" spans="1:25" x14ac:dyDescent="0.25">
      <c r="A6363" s="83" t="s">
        <v>14029</v>
      </c>
      <c r="B6363" s="84" t="s">
        <v>6429</v>
      </c>
      <c r="C6363" s="19">
        <v>9708.64</v>
      </c>
      <c r="D6363" s="19">
        <v>184.47</v>
      </c>
      <c r="E6363" s="19">
        <v>0</v>
      </c>
      <c r="F6363" s="19">
        <v>184.47</v>
      </c>
      <c r="G6363" s="19">
        <v>0</v>
      </c>
      <c r="H6363" s="85">
        <v>38689.870000000003</v>
      </c>
      <c r="I6363" s="85">
        <v>735.11</v>
      </c>
      <c r="J6363" s="85">
        <v>737.86</v>
      </c>
      <c r="K6363" s="85">
        <v>-2.75</v>
      </c>
      <c r="L6363" s="146">
        <v>183.78</v>
      </c>
      <c r="M6363" s="146">
        <v>181.03</v>
      </c>
      <c r="N6363" s="146">
        <v>0</v>
      </c>
      <c r="Y6363" s="32">
        <f t="shared" si="100"/>
        <v>1456.71</v>
      </c>
    </row>
    <row r="6364" spans="1:25" x14ac:dyDescent="0.25">
      <c r="A6364" s="83" t="s">
        <v>14030</v>
      </c>
      <c r="B6364" s="84" t="s">
        <v>6430</v>
      </c>
      <c r="C6364" s="19">
        <v>10809.54</v>
      </c>
      <c r="D6364" s="19">
        <v>205.38</v>
      </c>
      <c r="E6364" s="19">
        <v>0</v>
      </c>
      <c r="F6364" s="19">
        <v>205.38</v>
      </c>
      <c r="G6364" s="19">
        <v>0</v>
      </c>
      <c r="H6364" s="85">
        <v>35790.9</v>
      </c>
      <c r="I6364" s="85">
        <v>680.03</v>
      </c>
      <c r="J6364" s="85">
        <v>821.52</v>
      </c>
      <c r="K6364" s="85">
        <v>-141.49</v>
      </c>
      <c r="L6364" s="146">
        <v>170.01</v>
      </c>
      <c r="M6364" s="146">
        <v>28.52</v>
      </c>
      <c r="N6364" s="146">
        <v>0</v>
      </c>
      <c r="Y6364" s="32">
        <f t="shared" si="100"/>
        <v>244.07000000000002</v>
      </c>
    </row>
    <row r="6365" spans="1:25" x14ac:dyDescent="0.25">
      <c r="A6365" s="83" t="s">
        <v>14031</v>
      </c>
      <c r="B6365" s="84" t="s">
        <v>6431</v>
      </c>
      <c r="C6365" s="19">
        <v>67140.789999999994</v>
      </c>
      <c r="D6365" s="19">
        <v>1275.68</v>
      </c>
      <c r="E6365" s="19">
        <v>0</v>
      </c>
      <c r="F6365" s="19">
        <v>1275.68</v>
      </c>
      <c r="G6365" s="19">
        <v>0</v>
      </c>
      <c r="H6365" s="85">
        <v>222786.47</v>
      </c>
      <c r="I6365" s="85">
        <v>4232.9399999999996</v>
      </c>
      <c r="J6365" s="85">
        <v>5102.7</v>
      </c>
      <c r="K6365" s="85">
        <v>-869.76</v>
      </c>
      <c r="L6365" s="146">
        <v>1058.24</v>
      </c>
      <c r="M6365" s="146">
        <v>188.48</v>
      </c>
      <c r="N6365" s="146">
        <v>0</v>
      </c>
      <c r="Y6365" s="32">
        <f t="shared" si="100"/>
        <v>247.45999999999998</v>
      </c>
    </row>
    <row r="6366" spans="1:25" x14ac:dyDescent="0.25">
      <c r="A6366" s="83" t="s">
        <v>14032</v>
      </c>
      <c r="B6366" s="84" t="s">
        <v>6432</v>
      </c>
      <c r="C6366" s="19">
        <v>11344.9</v>
      </c>
      <c r="D6366" s="19">
        <v>215.55</v>
      </c>
      <c r="E6366" s="19">
        <v>0</v>
      </c>
      <c r="F6366" s="19">
        <v>215.55</v>
      </c>
      <c r="G6366" s="19">
        <v>0</v>
      </c>
      <c r="H6366" s="85">
        <v>38730.75</v>
      </c>
      <c r="I6366" s="85">
        <v>735.88</v>
      </c>
      <c r="J6366" s="85">
        <v>862.21</v>
      </c>
      <c r="K6366" s="85">
        <v>-126.33</v>
      </c>
      <c r="L6366" s="146">
        <v>183.97</v>
      </c>
      <c r="M6366" s="146">
        <v>57.64</v>
      </c>
      <c r="N6366" s="146">
        <v>0</v>
      </c>
      <c r="Y6366" s="32">
        <f t="shared" si="100"/>
        <v>68.64</v>
      </c>
    </row>
    <row r="6367" spans="1:25" x14ac:dyDescent="0.25">
      <c r="A6367" s="83" t="s">
        <v>14033</v>
      </c>
      <c r="B6367" s="84" t="s">
        <v>6433</v>
      </c>
      <c r="C6367" s="19">
        <v>3103.98</v>
      </c>
      <c r="D6367" s="19">
        <v>58.98</v>
      </c>
      <c r="E6367" s="19">
        <v>0</v>
      </c>
      <c r="F6367" s="19">
        <v>58.98</v>
      </c>
      <c r="G6367" s="19">
        <v>0</v>
      </c>
      <c r="H6367" s="85">
        <v>10648.02</v>
      </c>
      <c r="I6367" s="85">
        <v>202.31</v>
      </c>
      <c r="J6367" s="85">
        <v>235.9</v>
      </c>
      <c r="K6367" s="85">
        <v>-33.590000000000003</v>
      </c>
      <c r="L6367" s="146">
        <v>50.58</v>
      </c>
      <c r="M6367" s="146">
        <v>16.989999999999998</v>
      </c>
      <c r="N6367" s="146">
        <v>0</v>
      </c>
      <c r="Y6367" s="32">
        <f t="shared" si="100"/>
        <v>172.75</v>
      </c>
    </row>
    <row r="6368" spans="1:25" x14ac:dyDescent="0.25">
      <c r="A6368" s="83" t="s">
        <v>14034</v>
      </c>
      <c r="B6368" s="84" t="s">
        <v>6434</v>
      </c>
      <c r="C6368" s="19">
        <v>578.99</v>
      </c>
      <c r="D6368" s="19">
        <v>11</v>
      </c>
      <c r="E6368" s="19">
        <v>0</v>
      </c>
      <c r="F6368" s="19">
        <v>11</v>
      </c>
      <c r="G6368" s="19">
        <v>0</v>
      </c>
      <c r="H6368" s="85">
        <v>1147.21</v>
      </c>
      <c r="I6368" s="85">
        <v>21.8</v>
      </c>
      <c r="J6368" s="85">
        <v>44</v>
      </c>
      <c r="K6368" s="85">
        <v>-22.2</v>
      </c>
      <c r="L6368" s="146">
        <v>5.45</v>
      </c>
      <c r="M6368" s="146">
        <v>0</v>
      </c>
      <c r="N6368" s="146">
        <v>16.75</v>
      </c>
      <c r="Y6368" s="32">
        <f t="shared" si="100"/>
        <v>83.7</v>
      </c>
    </row>
    <row r="6369" spans="1:25" x14ac:dyDescent="0.25">
      <c r="A6369" s="83" t="s">
        <v>14035</v>
      </c>
      <c r="B6369" s="84" t="s">
        <v>6435</v>
      </c>
      <c r="C6369" s="19">
        <v>8198.0499999999993</v>
      </c>
      <c r="D6369" s="19">
        <v>155.76</v>
      </c>
      <c r="E6369" s="19">
        <v>0</v>
      </c>
      <c r="F6369" s="19">
        <v>155.76</v>
      </c>
      <c r="G6369" s="19">
        <v>0</v>
      </c>
      <c r="H6369" s="85">
        <v>27330.86</v>
      </c>
      <c r="I6369" s="85">
        <v>519.29</v>
      </c>
      <c r="J6369" s="85">
        <v>623.04999999999995</v>
      </c>
      <c r="K6369" s="85">
        <v>-103.76</v>
      </c>
      <c r="L6369" s="146">
        <v>129.82</v>
      </c>
      <c r="M6369" s="146">
        <v>26.06</v>
      </c>
      <c r="N6369" s="146">
        <v>0</v>
      </c>
      <c r="Y6369" s="32">
        <f t="shared" si="100"/>
        <v>88.81</v>
      </c>
    </row>
    <row r="6370" spans="1:25" x14ac:dyDescent="0.25">
      <c r="A6370" s="83" t="s">
        <v>14036</v>
      </c>
      <c r="B6370" s="84" t="s">
        <v>6436</v>
      </c>
      <c r="C6370" s="19">
        <v>4404.99</v>
      </c>
      <c r="D6370" s="19">
        <v>83.7</v>
      </c>
      <c r="E6370" s="19">
        <v>0</v>
      </c>
      <c r="F6370" s="19">
        <v>83.7</v>
      </c>
      <c r="G6370" s="19">
        <v>0</v>
      </c>
      <c r="H6370" s="85">
        <v>15105.38</v>
      </c>
      <c r="I6370" s="85">
        <v>287</v>
      </c>
      <c r="J6370" s="85">
        <v>334.78</v>
      </c>
      <c r="K6370" s="85">
        <v>-47.78</v>
      </c>
      <c r="L6370" s="146">
        <v>71.75</v>
      </c>
      <c r="M6370" s="146">
        <v>23.97</v>
      </c>
      <c r="N6370" s="146">
        <v>0</v>
      </c>
      <c r="Y6370" s="32">
        <f t="shared" si="100"/>
        <v>97.27</v>
      </c>
    </row>
    <row r="6371" spans="1:25" x14ac:dyDescent="0.25">
      <c r="A6371" s="83" t="s">
        <v>14037</v>
      </c>
      <c r="B6371" s="84" t="s">
        <v>6437</v>
      </c>
      <c r="C6371" s="19">
        <v>3302.47</v>
      </c>
      <c r="D6371" s="19">
        <v>62.75</v>
      </c>
      <c r="E6371" s="19">
        <v>0</v>
      </c>
      <c r="F6371" s="19">
        <v>62.75</v>
      </c>
      <c r="G6371" s="19">
        <v>0</v>
      </c>
      <c r="H6371" s="85">
        <v>12923.07</v>
      </c>
      <c r="I6371" s="85">
        <v>245.54</v>
      </c>
      <c r="J6371" s="85">
        <v>250.99</v>
      </c>
      <c r="K6371" s="85">
        <v>-5.45</v>
      </c>
      <c r="L6371" s="146">
        <v>61.39</v>
      </c>
      <c r="M6371" s="146">
        <v>55.94</v>
      </c>
      <c r="N6371" s="146">
        <v>0</v>
      </c>
      <c r="Y6371" s="32">
        <f t="shared" si="100"/>
        <v>81.02</v>
      </c>
    </row>
    <row r="6372" spans="1:25" x14ac:dyDescent="0.25">
      <c r="A6372" s="83" t="s">
        <v>14038</v>
      </c>
      <c r="B6372" s="84" t="s">
        <v>6438</v>
      </c>
      <c r="C6372" s="19">
        <v>3857.86</v>
      </c>
      <c r="D6372" s="19">
        <v>73.3</v>
      </c>
      <c r="E6372" s="19">
        <v>0</v>
      </c>
      <c r="F6372" s="19">
        <v>73.3</v>
      </c>
      <c r="G6372" s="19">
        <v>0</v>
      </c>
      <c r="H6372" s="85">
        <v>13359.73</v>
      </c>
      <c r="I6372" s="85">
        <v>253.83</v>
      </c>
      <c r="J6372" s="85">
        <v>293.2</v>
      </c>
      <c r="K6372" s="85">
        <v>-39.369999999999997</v>
      </c>
      <c r="L6372" s="146">
        <v>63.46</v>
      </c>
      <c r="M6372" s="146">
        <v>24.09</v>
      </c>
      <c r="N6372" s="146">
        <v>0</v>
      </c>
      <c r="Y6372" s="32">
        <f t="shared" si="100"/>
        <v>214.56</v>
      </c>
    </row>
    <row r="6373" spans="1:25" x14ac:dyDescent="0.25">
      <c r="A6373" s="83" t="s">
        <v>14039</v>
      </c>
      <c r="B6373" s="84" t="s">
        <v>6439</v>
      </c>
      <c r="C6373" s="19">
        <v>1319.78</v>
      </c>
      <c r="D6373" s="19">
        <v>25.08</v>
      </c>
      <c r="E6373" s="19">
        <v>0</v>
      </c>
      <c r="F6373" s="19">
        <v>25.08</v>
      </c>
      <c r="G6373" s="19">
        <v>0</v>
      </c>
      <c r="H6373" s="85">
        <v>4763.2299999999996</v>
      </c>
      <c r="I6373" s="85">
        <v>90.5</v>
      </c>
      <c r="J6373" s="85">
        <v>100.3</v>
      </c>
      <c r="K6373" s="85">
        <v>-9.8000000000000007</v>
      </c>
      <c r="L6373" s="146">
        <v>22.63</v>
      </c>
      <c r="M6373" s="146">
        <v>12.83</v>
      </c>
      <c r="N6373" s="146">
        <v>0</v>
      </c>
      <c r="Y6373" s="32">
        <f t="shared" si="100"/>
        <v>584.01</v>
      </c>
    </row>
    <row r="6374" spans="1:25" x14ac:dyDescent="0.25">
      <c r="A6374" s="83" t="s">
        <v>14040</v>
      </c>
      <c r="B6374" s="84" t="s">
        <v>6440</v>
      </c>
      <c r="C6374" s="19">
        <v>10024.6</v>
      </c>
      <c r="D6374" s="19">
        <v>190.47</v>
      </c>
      <c r="E6374" s="19">
        <v>0</v>
      </c>
      <c r="F6374" s="19">
        <v>190.47</v>
      </c>
      <c r="G6374" s="19">
        <v>0</v>
      </c>
      <c r="H6374" s="85">
        <v>34821.870000000003</v>
      </c>
      <c r="I6374" s="85">
        <v>661.62</v>
      </c>
      <c r="J6374" s="85">
        <v>761.87</v>
      </c>
      <c r="K6374" s="85">
        <v>-100.25</v>
      </c>
      <c r="L6374" s="146">
        <v>165.41</v>
      </c>
      <c r="M6374" s="146">
        <v>65.16</v>
      </c>
      <c r="N6374" s="146">
        <v>0</v>
      </c>
      <c r="Y6374" s="32">
        <f t="shared" si="100"/>
        <v>84.199999999999989</v>
      </c>
    </row>
    <row r="6375" spans="1:25" x14ac:dyDescent="0.25">
      <c r="A6375" s="83" t="s">
        <v>14041</v>
      </c>
      <c r="B6375" s="84" t="s">
        <v>6441</v>
      </c>
      <c r="C6375" s="19">
        <v>30061.84</v>
      </c>
      <c r="D6375" s="19">
        <v>571.17999999999995</v>
      </c>
      <c r="E6375" s="19">
        <v>0</v>
      </c>
      <c r="F6375" s="19">
        <v>571.17999999999995</v>
      </c>
      <c r="G6375" s="19">
        <v>0</v>
      </c>
      <c r="H6375" s="85">
        <v>108302.29</v>
      </c>
      <c r="I6375" s="85">
        <v>2057.7399999999998</v>
      </c>
      <c r="J6375" s="85">
        <v>2284.6999999999998</v>
      </c>
      <c r="K6375" s="85">
        <v>-226.96</v>
      </c>
      <c r="L6375" s="146">
        <v>514.44000000000005</v>
      </c>
      <c r="M6375" s="146">
        <v>287.48</v>
      </c>
      <c r="N6375" s="146">
        <v>0</v>
      </c>
      <c r="Y6375" s="32">
        <f t="shared" si="100"/>
        <v>625.51</v>
      </c>
    </row>
    <row r="6376" spans="1:25" x14ac:dyDescent="0.25">
      <c r="A6376" s="83" t="s">
        <v>14042</v>
      </c>
      <c r="B6376" s="84" t="s">
        <v>6442</v>
      </c>
      <c r="C6376" s="19">
        <v>1002.26</v>
      </c>
      <c r="D6376" s="19">
        <v>19.04</v>
      </c>
      <c r="E6376" s="19">
        <v>0</v>
      </c>
      <c r="F6376" s="19">
        <v>19.04</v>
      </c>
      <c r="G6376" s="19">
        <v>0</v>
      </c>
      <c r="H6376" s="85">
        <v>2786.61</v>
      </c>
      <c r="I6376" s="85">
        <v>52.95</v>
      </c>
      <c r="J6376" s="85">
        <v>76.17</v>
      </c>
      <c r="K6376" s="85">
        <v>-23.22</v>
      </c>
      <c r="L6376" s="146">
        <v>13.24</v>
      </c>
      <c r="M6376" s="146">
        <v>0</v>
      </c>
      <c r="N6376" s="146">
        <v>9.98</v>
      </c>
      <c r="Y6376" s="32">
        <f t="shared" si="100"/>
        <v>187.19</v>
      </c>
    </row>
    <row r="6377" spans="1:25" x14ac:dyDescent="0.25">
      <c r="A6377" s="83" t="s">
        <v>14043</v>
      </c>
      <c r="B6377" s="84" t="s">
        <v>6443</v>
      </c>
      <c r="C6377" s="19">
        <v>17790.75</v>
      </c>
      <c r="D6377" s="19">
        <v>338.03</v>
      </c>
      <c r="E6377" s="19">
        <v>0</v>
      </c>
      <c r="F6377" s="19">
        <v>338.03</v>
      </c>
      <c r="G6377" s="19">
        <v>0</v>
      </c>
      <c r="H6377" s="85">
        <v>63704.83</v>
      </c>
      <c r="I6377" s="85">
        <v>1210.3900000000001</v>
      </c>
      <c r="J6377" s="85">
        <v>1352.1</v>
      </c>
      <c r="K6377" s="85">
        <v>-141.71</v>
      </c>
      <c r="L6377" s="146">
        <v>302.60000000000002</v>
      </c>
      <c r="M6377" s="146">
        <v>160.88999999999999</v>
      </c>
      <c r="N6377" s="146">
        <v>0</v>
      </c>
      <c r="Y6377" s="32">
        <f t="shared" si="100"/>
        <v>290.40999999999997</v>
      </c>
    </row>
    <row r="6378" spans="1:25" x14ac:dyDescent="0.25">
      <c r="A6378" s="83" t="s">
        <v>14044</v>
      </c>
      <c r="B6378" s="84" t="s">
        <v>6444</v>
      </c>
      <c r="C6378" s="19">
        <v>9851.91</v>
      </c>
      <c r="D6378" s="19">
        <v>187.19</v>
      </c>
      <c r="E6378" s="19">
        <v>0</v>
      </c>
      <c r="F6378" s="19">
        <v>187.19</v>
      </c>
      <c r="G6378" s="19">
        <v>0</v>
      </c>
      <c r="H6378" s="85">
        <v>38459.410000000003</v>
      </c>
      <c r="I6378" s="85">
        <v>730.73</v>
      </c>
      <c r="J6378" s="85">
        <v>748.75</v>
      </c>
      <c r="K6378" s="85">
        <v>-18.02</v>
      </c>
      <c r="L6378" s="146">
        <v>182.68</v>
      </c>
      <c r="M6378" s="146">
        <v>164.66</v>
      </c>
      <c r="N6378" s="146">
        <v>0</v>
      </c>
      <c r="Y6378" s="32">
        <f t="shared" si="100"/>
        <v>237.23</v>
      </c>
    </row>
    <row r="6379" spans="1:25" x14ac:dyDescent="0.25">
      <c r="A6379" s="83" t="s">
        <v>14045</v>
      </c>
      <c r="B6379" s="84" t="s">
        <v>6445</v>
      </c>
      <c r="C6379" s="19">
        <v>6817.03</v>
      </c>
      <c r="D6379" s="19">
        <v>129.52000000000001</v>
      </c>
      <c r="E6379" s="19">
        <v>0</v>
      </c>
      <c r="F6379" s="19">
        <v>129.52000000000001</v>
      </c>
      <c r="G6379" s="19">
        <v>0</v>
      </c>
      <c r="H6379" s="85">
        <v>23420.46</v>
      </c>
      <c r="I6379" s="85">
        <v>444.99</v>
      </c>
      <c r="J6379" s="85">
        <v>518.09</v>
      </c>
      <c r="K6379" s="85">
        <v>-73.099999999999994</v>
      </c>
      <c r="L6379" s="146">
        <v>111.25</v>
      </c>
      <c r="M6379" s="146">
        <v>38.15</v>
      </c>
      <c r="N6379" s="146">
        <v>0</v>
      </c>
      <c r="Y6379" s="32">
        <f t="shared" si="100"/>
        <v>113.53999999999999</v>
      </c>
    </row>
    <row r="6380" spans="1:25" x14ac:dyDescent="0.25">
      <c r="A6380" s="83" t="s">
        <v>14046</v>
      </c>
      <c r="B6380" s="84" t="s">
        <v>6446</v>
      </c>
      <c r="C6380" s="19">
        <v>3819.38</v>
      </c>
      <c r="D6380" s="19">
        <v>72.569999999999993</v>
      </c>
      <c r="E6380" s="19">
        <v>0</v>
      </c>
      <c r="F6380" s="19">
        <v>72.569999999999993</v>
      </c>
      <c r="G6380" s="19">
        <v>0</v>
      </c>
      <c r="H6380" s="85">
        <v>8990.31</v>
      </c>
      <c r="I6380" s="85">
        <v>170.82</v>
      </c>
      <c r="J6380" s="85">
        <v>290.27</v>
      </c>
      <c r="K6380" s="85">
        <v>-119.45</v>
      </c>
      <c r="L6380" s="146">
        <v>42.71</v>
      </c>
      <c r="M6380" s="146">
        <v>0</v>
      </c>
      <c r="N6380" s="146">
        <v>76.739999999999995</v>
      </c>
      <c r="Y6380" s="32">
        <f t="shared" si="100"/>
        <v>49.75</v>
      </c>
    </row>
    <row r="6381" spans="1:25" x14ac:dyDescent="0.25">
      <c r="A6381" s="83" t="s">
        <v>14047</v>
      </c>
      <c r="B6381" s="84" t="s">
        <v>6447</v>
      </c>
      <c r="C6381" s="19">
        <v>3967.8</v>
      </c>
      <c r="D6381" s="19">
        <v>75.39</v>
      </c>
      <c r="E6381" s="19">
        <v>0</v>
      </c>
      <c r="F6381" s="19">
        <v>75.39</v>
      </c>
      <c r="G6381" s="19">
        <v>0</v>
      </c>
      <c r="H6381" s="85">
        <v>16980.150000000001</v>
      </c>
      <c r="I6381" s="85">
        <v>322.62</v>
      </c>
      <c r="J6381" s="85">
        <v>301.55</v>
      </c>
      <c r="K6381" s="85">
        <v>21.07</v>
      </c>
      <c r="L6381" s="146">
        <v>80.66</v>
      </c>
      <c r="M6381" s="146">
        <v>101.73</v>
      </c>
      <c r="N6381" s="146">
        <v>0</v>
      </c>
      <c r="Y6381" s="32">
        <f t="shared" si="100"/>
        <v>1217.5</v>
      </c>
    </row>
    <row r="6382" spans="1:25" x14ac:dyDescent="0.25">
      <c r="A6382" s="83" t="s">
        <v>14048</v>
      </c>
      <c r="B6382" s="84" t="s">
        <v>6448</v>
      </c>
      <c r="C6382" s="19">
        <v>2618.25</v>
      </c>
      <c r="D6382" s="19">
        <v>49.75</v>
      </c>
      <c r="E6382" s="19">
        <v>0</v>
      </c>
      <c r="F6382" s="19">
        <v>49.75</v>
      </c>
      <c r="G6382" s="19">
        <v>0</v>
      </c>
      <c r="H6382" s="85">
        <v>9133.9699999999993</v>
      </c>
      <c r="I6382" s="85">
        <v>173.55</v>
      </c>
      <c r="J6382" s="85">
        <v>198.99</v>
      </c>
      <c r="K6382" s="85">
        <v>-25.44</v>
      </c>
      <c r="L6382" s="146">
        <v>43.39</v>
      </c>
      <c r="M6382" s="146">
        <v>17.95</v>
      </c>
      <c r="N6382" s="146">
        <v>0</v>
      </c>
      <c r="Y6382" s="32">
        <f t="shared" si="100"/>
        <v>1938.18</v>
      </c>
    </row>
    <row r="6383" spans="1:25" x14ac:dyDescent="0.25">
      <c r="A6383" s="83" t="s">
        <v>14049</v>
      </c>
      <c r="B6383" s="84" t="s">
        <v>6449</v>
      </c>
      <c r="C6383" s="19">
        <v>58724.92</v>
      </c>
      <c r="D6383" s="19">
        <v>1115.77</v>
      </c>
      <c r="E6383" s="19">
        <v>0</v>
      </c>
      <c r="F6383" s="19">
        <v>1115.77</v>
      </c>
      <c r="G6383" s="19">
        <v>0</v>
      </c>
      <c r="H6383" s="85">
        <v>257655.16</v>
      </c>
      <c r="I6383" s="85">
        <v>4895.45</v>
      </c>
      <c r="J6383" s="85">
        <v>4463.09</v>
      </c>
      <c r="K6383" s="85">
        <v>432.36</v>
      </c>
      <c r="L6383" s="146">
        <v>1223.8599999999999</v>
      </c>
      <c r="M6383" s="146">
        <v>1656.22</v>
      </c>
      <c r="N6383" s="146">
        <v>0</v>
      </c>
      <c r="Y6383" s="32">
        <f t="shared" si="100"/>
        <v>2175.15</v>
      </c>
    </row>
    <row r="6384" spans="1:25" x14ac:dyDescent="0.25">
      <c r="A6384" s="83" t="s">
        <v>14050</v>
      </c>
      <c r="B6384" s="84" t="s">
        <v>6450</v>
      </c>
      <c r="C6384" s="19">
        <v>101064.6</v>
      </c>
      <c r="D6384" s="19">
        <v>1920.23</v>
      </c>
      <c r="E6384" s="19">
        <v>0</v>
      </c>
      <c r="F6384" s="19">
        <v>1920.23</v>
      </c>
      <c r="G6384" s="19">
        <v>0</v>
      </c>
      <c r="H6384" s="85">
        <v>418308.73</v>
      </c>
      <c r="I6384" s="85">
        <v>7947.87</v>
      </c>
      <c r="J6384" s="85">
        <v>7680.91</v>
      </c>
      <c r="K6384" s="85">
        <v>266.95999999999998</v>
      </c>
      <c r="L6384" s="146">
        <v>1986.97</v>
      </c>
      <c r="M6384" s="146">
        <v>2253.9299999999998</v>
      </c>
      <c r="N6384" s="146">
        <v>0</v>
      </c>
      <c r="Y6384" s="32">
        <f t="shared" si="100"/>
        <v>2720.22</v>
      </c>
    </row>
    <row r="6385" spans="1:25" x14ac:dyDescent="0.25">
      <c r="A6385" s="83" t="s">
        <v>14051</v>
      </c>
      <c r="B6385" s="84" t="s">
        <v>6451</v>
      </c>
      <c r="C6385" s="19">
        <v>27312.1</v>
      </c>
      <c r="D6385" s="19">
        <v>518.92999999999995</v>
      </c>
      <c r="E6385" s="19">
        <v>0</v>
      </c>
      <c r="F6385" s="19">
        <v>518.92999999999995</v>
      </c>
      <c r="G6385" s="19">
        <v>0</v>
      </c>
      <c r="H6385" s="85">
        <v>111609.69</v>
      </c>
      <c r="I6385" s="85">
        <v>2120.58</v>
      </c>
      <c r="J6385" s="85">
        <v>2075.7199999999998</v>
      </c>
      <c r="K6385" s="85">
        <v>44.86</v>
      </c>
      <c r="L6385" s="146">
        <v>530.15</v>
      </c>
      <c r="M6385" s="146">
        <v>575.01</v>
      </c>
      <c r="N6385" s="146">
        <v>0</v>
      </c>
      <c r="Y6385" s="32">
        <f t="shared" si="100"/>
        <v>790.86</v>
      </c>
    </row>
    <row r="6386" spans="1:25" x14ac:dyDescent="0.25">
      <c r="A6386" s="83" t="s">
        <v>14052</v>
      </c>
      <c r="B6386" s="84" t="s">
        <v>6452</v>
      </c>
      <c r="C6386" s="19">
        <v>24541.49</v>
      </c>
      <c r="D6386" s="19">
        <v>466.29</v>
      </c>
      <c r="E6386" s="19">
        <v>0</v>
      </c>
      <c r="F6386" s="19">
        <v>466.29</v>
      </c>
      <c r="G6386" s="19">
        <v>0</v>
      </c>
      <c r="H6386" s="85">
        <v>88602.880000000005</v>
      </c>
      <c r="I6386" s="85">
        <v>1683.45</v>
      </c>
      <c r="J6386" s="85">
        <v>1865.15</v>
      </c>
      <c r="K6386" s="85">
        <v>-181.7</v>
      </c>
      <c r="L6386" s="146">
        <v>420.86</v>
      </c>
      <c r="M6386" s="146">
        <v>239.16</v>
      </c>
      <c r="N6386" s="146">
        <v>0</v>
      </c>
      <c r="Y6386" s="32">
        <f t="shared" si="100"/>
        <v>1098.42</v>
      </c>
    </row>
    <row r="6387" spans="1:25" x14ac:dyDescent="0.25">
      <c r="A6387" s="83" t="s">
        <v>14053</v>
      </c>
      <c r="B6387" s="84" t="s">
        <v>6453</v>
      </c>
      <c r="C6387" s="19">
        <v>11360.32</v>
      </c>
      <c r="D6387" s="19">
        <v>215.85</v>
      </c>
      <c r="E6387" s="19">
        <v>0</v>
      </c>
      <c r="F6387" s="19">
        <v>215.85</v>
      </c>
      <c r="G6387" s="19">
        <v>0</v>
      </c>
      <c r="H6387" s="85">
        <v>46911.71</v>
      </c>
      <c r="I6387" s="85">
        <v>891.32</v>
      </c>
      <c r="J6387" s="85">
        <v>863.38</v>
      </c>
      <c r="K6387" s="85">
        <v>27.94</v>
      </c>
      <c r="L6387" s="146">
        <v>222.83</v>
      </c>
      <c r="M6387" s="146">
        <v>250.77</v>
      </c>
      <c r="N6387" s="146">
        <v>0</v>
      </c>
      <c r="Y6387" s="32">
        <f t="shared" si="100"/>
        <v>574.23</v>
      </c>
    </row>
    <row r="6388" spans="1:25" x14ac:dyDescent="0.25">
      <c r="A6388" s="83" t="s">
        <v>14054</v>
      </c>
      <c r="B6388" s="84" t="s">
        <v>6454</v>
      </c>
      <c r="C6388" s="19">
        <v>45224.21</v>
      </c>
      <c r="D6388" s="19">
        <v>859.26</v>
      </c>
      <c r="E6388" s="19">
        <v>0</v>
      </c>
      <c r="F6388" s="19">
        <v>859.26</v>
      </c>
      <c r="G6388" s="19">
        <v>0</v>
      </c>
      <c r="H6388" s="85">
        <v>130369.60000000001</v>
      </c>
      <c r="I6388" s="85">
        <v>2477.02</v>
      </c>
      <c r="J6388" s="85">
        <v>3437.04</v>
      </c>
      <c r="K6388" s="85">
        <v>-960.02</v>
      </c>
      <c r="L6388" s="146">
        <v>619.26</v>
      </c>
      <c r="M6388" s="146">
        <v>0</v>
      </c>
      <c r="N6388" s="146">
        <v>340.76</v>
      </c>
      <c r="Y6388" s="32">
        <f t="shared" ref="Y6388:Y6451" si="101">F6390+M6388+R6388+W6388</f>
        <v>224.34</v>
      </c>
    </row>
    <row r="6389" spans="1:25" x14ac:dyDescent="0.25">
      <c r="A6389" s="83" t="s">
        <v>14055</v>
      </c>
      <c r="B6389" s="84" t="s">
        <v>6455</v>
      </c>
      <c r="C6389" s="19">
        <v>17024.28</v>
      </c>
      <c r="D6389" s="19">
        <v>323.45999999999998</v>
      </c>
      <c r="E6389" s="19">
        <v>0</v>
      </c>
      <c r="F6389" s="19">
        <v>323.45999999999998</v>
      </c>
      <c r="G6389" s="19">
        <v>0</v>
      </c>
      <c r="H6389" s="85">
        <v>84524.33</v>
      </c>
      <c r="I6389" s="85">
        <v>1605.96</v>
      </c>
      <c r="J6389" s="85">
        <v>1293.8499999999999</v>
      </c>
      <c r="K6389" s="85">
        <v>312.11</v>
      </c>
      <c r="L6389" s="146">
        <v>401.49</v>
      </c>
      <c r="M6389" s="146">
        <v>713.6</v>
      </c>
      <c r="N6389" s="146">
        <v>0</v>
      </c>
      <c r="Y6389" s="32">
        <f t="shared" si="101"/>
        <v>1121.3400000000001</v>
      </c>
    </row>
    <row r="6390" spans="1:25" x14ac:dyDescent="0.25">
      <c r="A6390" s="83" t="s">
        <v>14056</v>
      </c>
      <c r="B6390" s="84" t="s">
        <v>6456</v>
      </c>
      <c r="C6390" s="19">
        <v>11807.55</v>
      </c>
      <c r="D6390" s="19">
        <v>224.34</v>
      </c>
      <c r="E6390" s="19">
        <v>0</v>
      </c>
      <c r="F6390" s="19">
        <v>224.34</v>
      </c>
      <c r="G6390" s="19">
        <v>0</v>
      </c>
      <c r="H6390" s="85">
        <v>48733.15</v>
      </c>
      <c r="I6390" s="85">
        <v>925.93</v>
      </c>
      <c r="J6390" s="85">
        <v>897.37</v>
      </c>
      <c r="K6390" s="85">
        <v>28.56</v>
      </c>
      <c r="L6390" s="146">
        <v>231.48</v>
      </c>
      <c r="M6390" s="146">
        <v>260.04000000000002</v>
      </c>
      <c r="N6390" s="146">
        <v>0</v>
      </c>
      <c r="Y6390" s="32">
        <f t="shared" si="101"/>
        <v>513.19000000000005</v>
      </c>
    </row>
    <row r="6391" spans="1:25" x14ac:dyDescent="0.25">
      <c r="A6391" s="83" t="s">
        <v>14057</v>
      </c>
      <c r="B6391" s="84" t="s">
        <v>6457</v>
      </c>
      <c r="C6391" s="19">
        <v>21459.96</v>
      </c>
      <c r="D6391" s="19">
        <v>407.74</v>
      </c>
      <c r="E6391" s="19">
        <v>0</v>
      </c>
      <c r="F6391" s="19">
        <v>407.74</v>
      </c>
      <c r="G6391" s="19">
        <v>0</v>
      </c>
      <c r="H6391" s="85">
        <v>89368.68</v>
      </c>
      <c r="I6391" s="85">
        <v>1698</v>
      </c>
      <c r="J6391" s="85">
        <v>1630.96</v>
      </c>
      <c r="K6391" s="85">
        <v>67.040000000000006</v>
      </c>
      <c r="L6391" s="146">
        <v>424.5</v>
      </c>
      <c r="M6391" s="146">
        <v>491.54</v>
      </c>
      <c r="N6391" s="146">
        <v>0</v>
      </c>
      <c r="Y6391" s="32">
        <f t="shared" si="101"/>
        <v>710.19</v>
      </c>
    </row>
    <row r="6392" spans="1:25" x14ac:dyDescent="0.25">
      <c r="A6392" s="83" t="s">
        <v>14058</v>
      </c>
      <c r="B6392" s="84" t="s">
        <v>6458</v>
      </c>
      <c r="C6392" s="19">
        <v>13323.51</v>
      </c>
      <c r="D6392" s="19">
        <v>253.15</v>
      </c>
      <c r="E6392" s="19">
        <v>0</v>
      </c>
      <c r="F6392" s="19">
        <v>253.15</v>
      </c>
      <c r="G6392" s="19">
        <v>0</v>
      </c>
      <c r="H6392" s="85">
        <v>48529.47</v>
      </c>
      <c r="I6392" s="85">
        <v>922.06</v>
      </c>
      <c r="J6392" s="85">
        <v>1012.59</v>
      </c>
      <c r="K6392" s="85">
        <v>-90.53</v>
      </c>
      <c r="L6392" s="146">
        <v>230.52</v>
      </c>
      <c r="M6392" s="146">
        <v>139.99</v>
      </c>
      <c r="N6392" s="146">
        <v>0</v>
      </c>
      <c r="Y6392" s="32">
        <f t="shared" si="101"/>
        <v>959.25</v>
      </c>
    </row>
    <row r="6393" spans="1:25" x14ac:dyDescent="0.25">
      <c r="A6393" s="83" t="s">
        <v>14059</v>
      </c>
      <c r="B6393" s="84" t="s">
        <v>6459</v>
      </c>
      <c r="C6393" s="19">
        <v>11507.74</v>
      </c>
      <c r="D6393" s="19">
        <v>218.65</v>
      </c>
      <c r="E6393" s="19">
        <v>0</v>
      </c>
      <c r="F6393" s="19">
        <v>218.65</v>
      </c>
      <c r="G6393" s="19">
        <v>0</v>
      </c>
      <c r="H6393" s="85">
        <v>43074.58</v>
      </c>
      <c r="I6393" s="85">
        <v>818.42</v>
      </c>
      <c r="J6393" s="85">
        <v>874.59</v>
      </c>
      <c r="K6393" s="85">
        <v>-56.17</v>
      </c>
      <c r="L6393" s="146">
        <v>204.61</v>
      </c>
      <c r="M6393" s="146">
        <v>148.44</v>
      </c>
      <c r="N6393" s="146">
        <v>0</v>
      </c>
      <c r="Y6393" s="32">
        <f t="shared" si="101"/>
        <v>2197.6</v>
      </c>
    </row>
    <row r="6394" spans="1:25" x14ac:dyDescent="0.25">
      <c r="A6394" s="83" t="s">
        <v>14060</v>
      </c>
      <c r="B6394" s="84" t="s">
        <v>6460</v>
      </c>
      <c r="C6394" s="19">
        <v>43118.76</v>
      </c>
      <c r="D6394" s="19">
        <v>819.26</v>
      </c>
      <c r="E6394" s="19">
        <v>0</v>
      </c>
      <c r="F6394" s="19">
        <v>819.26</v>
      </c>
      <c r="G6394" s="19">
        <v>0</v>
      </c>
      <c r="H6394" s="85">
        <v>182238.54</v>
      </c>
      <c r="I6394" s="85">
        <v>3462.53</v>
      </c>
      <c r="J6394" s="85">
        <v>3277.03</v>
      </c>
      <c r="K6394" s="85">
        <v>185.5</v>
      </c>
      <c r="L6394" s="146">
        <v>865.63</v>
      </c>
      <c r="M6394" s="146">
        <v>1051.1300000000001</v>
      </c>
      <c r="N6394" s="146">
        <v>0</v>
      </c>
      <c r="Y6394" s="32">
        <f t="shared" si="101"/>
        <v>4011.57</v>
      </c>
    </row>
    <row r="6395" spans="1:25" x14ac:dyDescent="0.25">
      <c r="A6395" s="83" t="s">
        <v>14061</v>
      </c>
      <c r="B6395" s="84" t="s">
        <v>6461</v>
      </c>
      <c r="C6395" s="19">
        <v>107850.23</v>
      </c>
      <c r="D6395" s="19">
        <v>2049.16</v>
      </c>
      <c r="E6395" s="19">
        <v>0</v>
      </c>
      <c r="F6395" s="19">
        <v>2049.16</v>
      </c>
      <c r="G6395" s="19">
        <v>0</v>
      </c>
      <c r="H6395" s="85">
        <v>461603.22</v>
      </c>
      <c r="I6395" s="85">
        <v>8770.4599999999991</v>
      </c>
      <c r="J6395" s="85">
        <v>8196.6200000000008</v>
      </c>
      <c r="K6395" s="85">
        <v>573.84</v>
      </c>
      <c r="L6395" s="146">
        <v>2192.62</v>
      </c>
      <c r="M6395" s="146">
        <v>2766.46</v>
      </c>
      <c r="N6395" s="146">
        <v>0</v>
      </c>
      <c r="Y6395" s="32">
        <f t="shared" si="101"/>
        <v>3743.26</v>
      </c>
    </row>
    <row r="6396" spans="1:25" x14ac:dyDescent="0.25">
      <c r="A6396" s="83" t="s">
        <v>14062</v>
      </c>
      <c r="B6396" s="84" t="s">
        <v>6462</v>
      </c>
      <c r="C6396" s="19">
        <v>155812.73000000001</v>
      </c>
      <c r="D6396" s="19">
        <v>2960.44</v>
      </c>
      <c r="E6396" s="19">
        <v>0</v>
      </c>
      <c r="F6396" s="19">
        <v>2960.44</v>
      </c>
      <c r="G6396" s="19">
        <v>0</v>
      </c>
      <c r="H6396" s="85">
        <v>568166.81000000006</v>
      </c>
      <c r="I6396" s="85">
        <v>10795.17</v>
      </c>
      <c r="J6396" s="85">
        <v>11841.77</v>
      </c>
      <c r="K6396" s="85">
        <v>-1046.5999999999999</v>
      </c>
      <c r="L6396" s="146">
        <v>2698.79</v>
      </c>
      <c r="M6396" s="146">
        <v>1652.19</v>
      </c>
      <c r="N6396" s="146">
        <v>0</v>
      </c>
      <c r="Y6396" s="32">
        <f t="shared" si="101"/>
        <v>6867.32</v>
      </c>
    </row>
    <row r="6397" spans="1:25" x14ac:dyDescent="0.25">
      <c r="A6397" s="83" t="s">
        <v>14063</v>
      </c>
      <c r="B6397" s="84" t="s">
        <v>6463</v>
      </c>
      <c r="C6397" s="19">
        <v>51410.33</v>
      </c>
      <c r="D6397" s="19">
        <v>976.8</v>
      </c>
      <c r="E6397" s="19">
        <v>0</v>
      </c>
      <c r="F6397" s="19">
        <v>976.8</v>
      </c>
      <c r="G6397" s="19">
        <v>0</v>
      </c>
      <c r="H6397" s="85">
        <v>210917.93</v>
      </c>
      <c r="I6397" s="85">
        <v>4007.44</v>
      </c>
      <c r="J6397" s="85">
        <v>3907.19</v>
      </c>
      <c r="K6397" s="85">
        <v>100.25</v>
      </c>
      <c r="L6397" s="146">
        <v>1001.86</v>
      </c>
      <c r="M6397" s="146">
        <v>1102.1099999999999</v>
      </c>
      <c r="N6397" s="146">
        <v>0</v>
      </c>
      <c r="Y6397" s="32">
        <f t="shared" si="101"/>
        <v>1240.03</v>
      </c>
    </row>
    <row r="6398" spans="1:25" x14ac:dyDescent="0.25">
      <c r="A6398" s="83" t="s">
        <v>14064</v>
      </c>
      <c r="B6398" s="84" t="s">
        <v>6464</v>
      </c>
      <c r="C6398" s="19">
        <v>274480.28000000003</v>
      </c>
      <c r="D6398" s="19">
        <v>5215.13</v>
      </c>
      <c r="E6398" s="19">
        <v>0</v>
      </c>
      <c r="F6398" s="19">
        <v>5215.13</v>
      </c>
      <c r="G6398" s="19">
        <v>0</v>
      </c>
      <c r="H6398" s="85">
        <v>1083618.3700000001</v>
      </c>
      <c r="I6398" s="85">
        <v>20588.75</v>
      </c>
      <c r="J6398" s="85">
        <v>20860.5</v>
      </c>
      <c r="K6398" s="85">
        <v>-271.75</v>
      </c>
      <c r="L6398" s="146">
        <v>5147.1899999999996</v>
      </c>
      <c r="M6398" s="146">
        <v>4875.4399999999996</v>
      </c>
      <c r="N6398" s="146">
        <v>0</v>
      </c>
      <c r="Y6398" s="32">
        <f t="shared" si="101"/>
        <v>5419.79</v>
      </c>
    </row>
    <row r="6399" spans="1:25" x14ac:dyDescent="0.25">
      <c r="A6399" s="83" t="s">
        <v>14065</v>
      </c>
      <c r="B6399" s="84" t="s">
        <v>6465</v>
      </c>
      <c r="C6399" s="19">
        <v>7259.09</v>
      </c>
      <c r="D6399" s="19">
        <v>137.91999999999999</v>
      </c>
      <c r="E6399" s="19">
        <v>0</v>
      </c>
      <c r="F6399" s="19">
        <v>137.91999999999999</v>
      </c>
      <c r="G6399" s="19">
        <v>0</v>
      </c>
      <c r="H6399" s="85">
        <v>22840.77</v>
      </c>
      <c r="I6399" s="85">
        <v>433.97</v>
      </c>
      <c r="J6399" s="85">
        <v>551.69000000000005</v>
      </c>
      <c r="K6399" s="85">
        <v>-117.72</v>
      </c>
      <c r="L6399" s="146">
        <v>108.49</v>
      </c>
      <c r="M6399" s="146">
        <v>0</v>
      </c>
      <c r="N6399" s="146">
        <v>9.23</v>
      </c>
      <c r="Y6399" s="32">
        <f t="shared" si="101"/>
        <v>8049.25</v>
      </c>
    </row>
    <row r="6400" spans="1:25" x14ac:dyDescent="0.25">
      <c r="A6400" s="83" t="s">
        <v>14066</v>
      </c>
      <c r="B6400" s="84" t="s">
        <v>6466</v>
      </c>
      <c r="C6400" s="19">
        <v>28650.02</v>
      </c>
      <c r="D6400" s="19">
        <v>544.35</v>
      </c>
      <c r="E6400" s="19">
        <v>0</v>
      </c>
      <c r="F6400" s="19">
        <v>544.35</v>
      </c>
      <c r="G6400" s="19">
        <v>0</v>
      </c>
      <c r="H6400" s="85">
        <v>124015.91</v>
      </c>
      <c r="I6400" s="85">
        <v>2356.3000000000002</v>
      </c>
      <c r="J6400" s="85">
        <v>2177.4</v>
      </c>
      <c r="K6400" s="85">
        <v>178.9</v>
      </c>
      <c r="L6400" s="146">
        <v>589.08000000000004</v>
      </c>
      <c r="M6400" s="146">
        <v>767.98</v>
      </c>
      <c r="N6400" s="146">
        <v>0</v>
      </c>
      <c r="Y6400" s="32">
        <f t="shared" si="101"/>
        <v>1799.97</v>
      </c>
    </row>
    <row r="6401" spans="1:25" x14ac:dyDescent="0.25">
      <c r="A6401" s="83" t="s">
        <v>14067</v>
      </c>
      <c r="B6401" s="84" t="s">
        <v>6467</v>
      </c>
      <c r="C6401" s="19">
        <v>423644.48</v>
      </c>
      <c r="D6401" s="19">
        <v>8049.25</v>
      </c>
      <c r="E6401" s="19">
        <v>0</v>
      </c>
      <c r="F6401" s="19">
        <v>8049.25</v>
      </c>
      <c r="G6401" s="19">
        <v>0</v>
      </c>
      <c r="H6401" s="85">
        <v>1663045.21</v>
      </c>
      <c r="I6401" s="85">
        <v>31597.86</v>
      </c>
      <c r="J6401" s="85">
        <v>32196.98</v>
      </c>
      <c r="K6401" s="85">
        <v>-599.12</v>
      </c>
      <c r="L6401" s="146">
        <v>7899.47</v>
      </c>
      <c r="M6401" s="146">
        <v>7300.35</v>
      </c>
      <c r="N6401" s="146">
        <v>0</v>
      </c>
      <c r="Y6401" s="32">
        <f t="shared" si="101"/>
        <v>10711.900000000001</v>
      </c>
    </row>
    <row r="6402" spans="1:25" x14ac:dyDescent="0.25">
      <c r="A6402" s="83" t="s">
        <v>14068</v>
      </c>
      <c r="B6402" s="84" t="s">
        <v>6468</v>
      </c>
      <c r="C6402" s="19">
        <v>54315.13</v>
      </c>
      <c r="D6402" s="19">
        <v>1031.99</v>
      </c>
      <c r="E6402" s="19">
        <v>0</v>
      </c>
      <c r="F6402" s="19">
        <v>1031.99</v>
      </c>
      <c r="G6402" s="19">
        <v>0</v>
      </c>
      <c r="H6402" s="85">
        <v>170416.1</v>
      </c>
      <c r="I6402" s="85">
        <v>3237.91</v>
      </c>
      <c r="J6402" s="85">
        <v>4127.95</v>
      </c>
      <c r="K6402" s="85">
        <v>-890.04</v>
      </c>
      <c r="L6402" s="146">
        <v>809.48</v>
      </c>
      <c r="M6402" s="146">
        <v>0</v>
      </c>
      <c r="N6402" s="146">
        <v>80.56</v>
      </c>
      <c r="Y6402" s="32">
        <f t="shared" si="101"/>
        <v>287.48</v>
      </c>
    </row>
    <row r="6403" spans="1:25" x14ac:dyDescent="0.25">
      <c r="A6403" s="83" t="s">
        <v>14069</v>
      </c>
      <c r="B6403" s="84" t="s">
        <v>6469</v>
      </c>
      <c r="C6403" s="19">
        <v>179555.4</v>
      </c>
      <c r="D6403" s="19">
        <v>3411.55</v>
      </c>
      <c r="E6403" s="19">
        <v>0</v>
      </c>
      <c r="F6403" s="19">
        <v>3411.55</v>
      </c>
      <c r="G6403" s="19">
        <v>0</v>
      </c>
      <c r="H6403" s="85">
        <v>704047.96</v>
      </c>
      <c r="I6403" s="85">
        <v>13376.91</v>
      </c>
      <c r="J6403" s="85">
        <v>13646.21</v>
      </c>
      <c r="K6403" s="85">
        <v>-269.3</v>
      </c>
      <c r="L6403" s="146">
        <v>3344.23</v>
      </c>
      <c r="M6403" s="146">
        <v>3074.93</v>
      </c>
      <c r="N6403" s="146">
        <v>0</v>
      </c>
      <c r="Y6403" s="32">
        <f t="shared" si="101"/>
        <v>5594.34</v>
      </c>
    </row>
    <row r="6404" spans="1:25" x14ac:dyDescent="0.25">
      <c r="A6404" s="83" t="s">
        <v>14070</v>
      </c>
      <c r="B6404" s="84" t="s">
        <v>6470</v>
      </c>
      <c r="C6404" s="19">
        <v>15130.53</v>
      </c>
      <c r="D6404" s="19">
        <v>287.48</v>
      </c>
      <c r="E6404" s="19">
        <v>0</v>
      </c>
      <c r="F6404" s="19">
        <v>287.48</v>
      </c>
      <c r="G6404" s="19">
        <v>0</v>
      </c>
      <c r="H6404" s="85">
        <v>59904.98</v>
      </c>
      <c r="I6404" s="85">
        <v>1138.19</v>
      </c>
      <c r="J6404" s="85">
        <v>1149.92</v>
      </c>
      <c r="K6404" s="85">
        <v>-11.73</v>
      </c>
      <c r="L6404" s="146">
        <v>284.55</v>
      </c>
      <c r="M6404" s="146">
        <v>272.82</v>
      </c>
      <c r="N6404" s="146">
        <v>0</v>
      </c>
      <c r="Y6404" s="32">
        <f t="shared" si="101"/>
        <v>1190.27</v>
      </c>
    </row>
    <row r="6405" spans="1:25" x14ac:dyDescent="0.25">
      <c r="A6405" s="83" t="s">
        <v>14071</v>
      </c>
      <c r="B6405" s="84" t="s">
        <v>6471</v>
      </c>
      <c r="C6405" s="19">
        <v>132600.4</v>
      </c>
      <c r="D6405" s="19">
        <v>2519.41</v>
      </c>
      <c r="E6405" s="19">
        <v>0</v>
      </c>
      <c r="F6405" s="19">
        <v>2519.41</v>
      </c>
      <c r="G6405" s="19">
        <v>0</v>
      </c>
      <c r="H6405" s="85">
        <v>529762.52</v>
      </c>
      <c r="I6405" s="85">
        <v>10065.49</v>
      </c>
      <c r="J6405" s="85">
        <v>10077.629999999999</v>
      </c>
      <c r="K6405" s="85">
        <v>-12.14</v>
      </c>
      <c r="L6405" s="146">
        <v>2516.37</v>
      </c>
      <c r="M6405" s="146">
        <v>2504.23</v>
      </c>
      <c r="N6405" s="146">
        <v>0</v>
      </c>
      <c r="Y6405" s="32">
        <f t="shared" si="101"/>
        <v>4044.58</v>
      </c>
    </row>
    <row r="6406" spans="1:25" x14ac:dyDescent="0.25">
      <c r="A6406" s="83" t="s">
        <v>14072</v>
      </c>
      <c r="B6406" s="84" t="s">
        <v>6472</v>
      </c>
      <c r="C6406" s="19">
        <v>48286.84</v>
      </c>
      <c r="D6406" s="19">
        <v>917.45</v>
      </c>
      <c r="E6406" s="19">
        <v>0</v>
      </c>
      <c r="F6406" s="19">
        <v>917.45</v>
      </c>
      <c r="G6406" s="19">
        <v>0</v>
      </c>
      <c r="H6406" s="85">
        <v>192335.53</v>
      </c>
      <c r="I6406" s="85">
        <v>3654.38</v>
      </c>
      <c r="J6406" s="85">
        <v>3669.8</v>
      </c>
      <c r="K6406" s="85">
        <v>-15.42</v>
      </c>
      <c r="L6406" s="146">
        <v>913.6</v>
      </c>
      <c r="M6406" s="146">
        <v>898.18</v>
      </c>
      <c r="N6406" s="146">
        <v>0</v>
      </c>
      <c r="Y6406" s="32">
        <f t="shared" si="101"/>
        <v>1135.4099999999999</v>
      </c>
    </row>
    <row r="6407" spans="1:25" x14ac:dyDescent="0.25">
      <c r="A6407" s="83" t="s">
        <v>14073</v>
      </c>
      <c r="B6407" s="84" t="s">
        <v>6473</v>
      </c>
      <c r="C6407" s="19">
        <v>81070.740000000005</v>
      </c>
      <c r="D6407" s="19">
        <v>1540.35</v>
      </c>
      <c r="E6407" s="19">
        <v>0</v>
      </c>
      <c r="F6407" s="19">
        <v>1540.35</v>
      </c>
      <c r="G6407" s="19">
        <v>0</v>
      </c>
      <c r="H6407" s="85">
        <v>326747.39</v>
      </c>
      <c r="I6407" s="85">
        <v>6208.2</v>
      </c>
      <c r="J6407" s="85">
        <v>6161.38</v>
      </c>
      <c r="K6407" s="85">
        <v>46.82</v>
      </c>
      <c r="L6407" s="146">
        <v>1552.05</v>
      </c>
      <c r="M6407" s="146">
        <v>1598.87</v>
      </c>
      <c r="N6407" s="146">
        <v>0</v>
      </c>
      <c r="Y6407" s="32">
        <f t="shared" si="101"/>
        <v>2027.9299999999998</v>
      </c>
    </row>
    <row r="6408" spans="1:25" x14ac:dyDescent="0.25">
      <c r="A6408" s="83" t="s">
        <v>14074</v>
      </c>
      <c r="B6408" s="84" t="s">
        <v>6474</v>
      </c>
      <c r="C6408" s="19">
        <v>12485.89</v>
      </c>
      <c r="D6408" s="19">
        <v>237.23</v>
      </c>
      <c r="E6408" s="19">
        <v>0</v>
      </c>
      <c r="F6408" s="19">
        <v>237.23</v>
      </c>
      <c r="G6408" s="19">
        <v>0</v>
      </c>
      <c r="H6408" s="85">
        <v>39843.53</v>
      </c>
      <c r="I6408" s="85">
        <v>757.03</v>
      </c>
      <c r="J6408" s="85">
        <v>948.93</v>
      </c>
      <c r="K6408" s="85">
        <v>-191.9</v>
      </c>
      <c r="L6408" s="146">
        <v>189.26</v>
      </c>
      <c r="M6408" s="146">
        <v>0</v>
      </c>
      <c r="N6408" s="146">
        <v>2.64</v>
      </c>
      <c r="Y6408" s="32">
        <f t="shared" si="101"/>
        <v>2869.93</v>
      </c>
    </row>
    <row r="6409" spans="1:25" x14ac:dyDescent="0.25">
      <c r="A6409" s="83" t="s">
        <v>14075</v>
      </c>
      <c r="B6409" s="84" t="s">
        <v>6475</v>
      </c>
      <c r="C6409" s="19">
        <v>22582.17</v>
      </c>
      <c r="D6409" s="19">
        <v>429.06</v>
      </c>
      <c r="E6409" s="19">
        <v>0</v>
      </c>
      <c r="F6409" s="19">
        <v>429.06</v>
      </c>
      <c r="G6409" s="19">
        <v>0</v>
      </c>
      <c r="H6409" s="85">
        <v>83958.97</v>
      </c>
      <c r="I6409" s="85">
        <v>1595.22</v>
      </c>
      <c r="J6409" s="85">
        <v>1716.24</v>
      </c>
      <c r="K6409" s="85">
        <v>-121.02</v>
      </c>
      <c r="L6409" s="146">
        <v>398.81</v>
      </c>
      <c r="M6409" s="146">
        <v>277.79000000000002</v>
      </c>
      <c r="N6409" s="146">
        <v>0</v>
      </c>
      <c r="Y6409" s="32">
        <f t="shared" si="101"/>
        <v>476.94000000000005</v>
      </c>
    </row>
    <row r="6410" spans="1:25" x14ac:dyDescent="0.25">
      <c r="A6410" s="83" t="s">
        <v>14076</v>
      </c>
      <c r="B6410" s="84" t="s">
        <v>6476</v>
      </c>
      <c r="C6410" s="19">
        <v>151048.62</v>
      </c>
      <c r="D6410" s="19">
        <v>2869.93</v>
      </c>
      <c r="E6410" s="19">
        <v>0</v>
      </c>
      <c r="F6410" s="19">
        <v>2869.93</v>
      </c>
      <c r="G6410" s="19">
        <v>0</v>
      </c>
      <c r="H6410" s="85">
        <v>585957.6</v>
      </c>
      <c r="I6410" s="85">
        <v>11133.19</v>
      </c>
      <c r="J6410" s="85">
        <v>11479.7</v>
      </c>
      <c r="K6410" s="85">
        <v>-346.51</v>
      </c>
      <c r="L6410" s="146">
        <v>2783.3</v>
      </c>
      <c r="M6410" s="146">
        <v>2436.79</v>
      </c>
      <c r="N6410" s="146">
        <v>0</v>
      </c>
      <c r="Y6410" s="32">
        <f t="shared" si="101"/>
        <v>2885.17</v>
      </c>
    </row>
    <row r="6411" spans="1:25" x14ac:dyDescent="0.25">
      <c r="A6411" s="83" t="s">
        <v>14077</v>
      </c>
      <c r="B6411" s="84" t="s">
        <v>6477</v>
      </c>
      <c r="C6411" s="19">
        <v>10481.26</v>
      </c>
      <c r="D6411" s="19">
        <v>199.15</v>
      </c>
      <c r="E6411" s="19">
        <v>0</v>
      </c>
      <c r="F6411" s="19">
        <v>199.15</v>
      </c>
      <c r="G6411" s="19">
        <v>0</v>
      </c>
      <c r="H6411" s="85">
        <v>45354.06</v>
      </c>
      <c r="I6411" s="85">
        <v>861.73</v>
      </c>
      <c r="J6411" s="85">
        <v>796.58</v>
      </c>
      <c r="K6411" s="85">
        <v>65.150000000000006</v>
      </c>
      <c r="L6411" s="146">
        <v>215.43</v>
      </c>
      <c r="M6411" s="146">
        <v>280.58</v>
      </c>
      <c r="N6411" s="146">
        <v>0</v>
      </c>
      <c r="Y6411" s="32">
        <f t="shared" si="101"/>
        <v>3454.19</v>
      </c>
    </row>
    <row r="6412" spans="1:25" x14ac:dyDescent="0.25">
      <c r="A6412" s="83" t="s">
        <v>14078</v>
      </c>
      <c r="B6412" s="84" t="s">
        <v>6478</v>
      </c>
      <c r="C6412" s="19">
        <v>23599.09</v>
      </c>
      <c r="D6412" s="19">
        <v>448.38</v>
      </c>
      <c r="E6412" s="19">
        <v>0</v>
      </c>
      <c r="F6412" s="19">
        <v>448.38</v>
      </c>
      <c r="G6412" s="19">
        <v>0</v>
      </c>
      <c r="H6412" s="85">
        <v>94972.33</v>
      </c>
      <c r="I6412" s="85">
        <v>1804.47</v>
      </c>
      <c r="J6412" s="85">
        <v>1793.53</v>
      </c>
      <c r="K6412" s="85">
        <v>10.94</v>
      </c>
      <c r="L6412" s="146">
        <v>451.12</v>
      </c>
      <c r="M6412" s="146">
        <v>462.06</v>
      </c>
      <c r="N6412" s="146">
        <v>0</v>
      </c>
      <c r="Y6412" s="32">
        <f t="shared" si="101"/>
        <v>966.74</v>
      </c>
    </row>
    <row r="6413" spans="1:25" x14ac:dyDescent="0.25">
      <c r="A6413" s="83" t="s">
        <v>14079</v>
      </c>
      <c r="B6413" s="84" t="s">
        <v>6479</v>
      </c>
      <c r="C6413" s="19">
        <v>167031.92000000001</v>
      </c>
      <c r="D6413" s="19">
        <v>3173.61</v>
      </c>
      <c r="E6413" s="19">
        <v>0</v>
      </c>
      <c r="F6413" s="19">
        <v>3173.61</v>
      </c>
      <c r="G6413" s="19">
        <v>0</v>
      </c>
      <c r="H6413" s="85">
        <v>629950.47</v>
      </c>
      <c r="I6413" s="85">
        <v>11969.06</v>
      </c>
      <c r="J6413" s="85">
        <v>12694.43</v>
      </c>
      <c r="K6413" s="85">
        <v>-725.37</v>
      </c>
      <c r="L6413" s="146">
        <v>2992.27</v>
      </c>
      <c r="M6413" s="146">
        <v>2266.9</v>
      </c>
      <c r="N6413" s="146">
        <v>0</v>
      </c>
      <c r="Y6413" s="32">
        <f t="shared" si="101"/>
        <v>2611.19</v>
      </c>
    </row>
    <row r="6414" spans="1:25" x14ac:dyDescent="0.25">
      <c r="A6414" s="83" t="s">
        <v>14080</v>
      </c>
      <c r="B6414" s="84" t="s">
        <v>6480</v>
      </c>
      <c r="C6414" s="19">
        <v>26562.11</v>
      </c>
      <c r="D6414" s="19">
        <v>504.68</v>
      </c>
      <c r="E6414" s="19">
        <v>0</v>
      </c>
      <c r="F6414" s="19">
        <v>504.68</v>
      </c>
      <c r="G6414" s="19">
        <v>0</v>
      </c>
      <c r="H6414" s="85">
        <v>105703.98</v>
      </c>
      <c r="I6414" s="85">
        <v>2008.38</v>
      </c>
      <c r="J6414" s="85">
        <v>2018.72</v>
      </c>
      <c r="K6414" s="85">
        <v>-10.34</v>
      </c>
      <c r="L6414" s="146">
        <v>502.1</v>
      </c>
      <c r="M6414" s="146">
        <v>491.76</v>
      </c>
      <c r="N6414" s="146">
        <v>0</v>
      </c>
      <c r="Y6414" s="32">
        <f t="shared" si="101"/>
        <v>1260.8499999999999</v>
      </c>
    </row>
    <row r="6415" spans="1:25" x14ac:dyDescent="0.25">
      <c r="A6415" s="83" t="s">
        <v>14081</v>
      </c>
      <c r="B6415" s="84" t="s">
        <v>6481</v>
      </c>
      <c r="C6415" s="19">
        <v>18120.310000000001</v>
      </c>
      <c r="D6415" s="19">
        <v>344.29</v>
      </c>
      <c r="E6415" s="19">
        <v>0</v>
      </c>
      <c r="F6415" s="19">
        <v>344.29</v>
      </c>
      <c r="G6415" s="19">
        <v>0</v>
      </c>
      <c r="H6415" s="85">
        <v>72955.87</v>
      </c>
      <c r="I6415" s="85">
        <v>1386.16</v>
      </c>
      <c r="J6415" s="85">
        <v>1377.14</v>
      </c>
      <c r="K6415" s="85">
        <v>9.02</v>
      </c>
      <c r="L6415" s="146">
        <v>346.54</v>
      </c>
      <c r="M6415" s="146">
        <v>355.56</v>
      </c>
      <c r="N6415" s="146">
        <v>0</v>
      </c>
      <c r="Y6415" s="32">
        <f t="shared" si="101"/>
        <v>550.4</v>
      </c>
    </row>
    <row r="6416" spans="1:25" x14ac:dyDescent="0.25">
      <c r="A6416" s="83" t="s">
        <v>14082</v>
      </c>
      <c r="B6416" s="84" t="s">
        <v>6482</v>
      </c>
      <c r="C6416" s="19">
        <v>40478.410000000003</v>
      </c>
      <c r="D6416" s="19">
        <v>769.09</v>
      </c>
      <c r="E6416" s="19">
        <v>0</v>
      </c>
      <c r="F6416" s="19">
        <v>769.09</v>
      </c>
      <c r="G6416" s="19">
        <v>0</v>
      </c>
      <c r="H6416" s="85">
        <v>121912.19</v>
      </c>
      <c r="I6416" s="85">
        <v>2316.33</v>
      </c>
      <c r="J6416" s="85">
        <v>3076.36</v>
      </c>
      <c r="K6416" s="85">
        <v>-760.03</v>
      </c>
      <c r="L6416" s="146">
        <v>579.08000000000004</v>
      </c>
      <c r="M6416" s="146">
        <v>0</v>
      </c>
      <c r="N6416" s="146">
        <v>180.95</v>
      </c>
      <c r="Y6416" s="32">
        <f t="shared" si="101"/>
        <v>478.71</v>
      </c>
    </row>
    <row r="6417" spans="1:25" x14ac:dyDescent="0.25">
      <c r="A6417" s="83" t="s">
        <v>14083</v>
      </c>
      <c r="B6417" s="84" t="s">
        <v>6483</v>
      </c>
      <c r="C6417" s="19">
        <v>10254.73</v>
      </c>
      <c r="D6417" s="19">
        <v>194.84</v>
      </c>
      <c r="E6417" s="19">
        <v>0</v>
      </c>
      <c r="F6417" s="19">
        <v>194.84</v>
      </c>
      <c r="G6417" s="19">
        <v>0</v>
      </c>
      <c r="H6417" s="85">
        <v>44944.6</v>
      </c>
      <c r="I6417" s="85">
        <v>853.95</v>
      </c>
      <c r="J6417" s="85">
        <v>779.36</v>
      </c>
      <c r="K6417" s="85">
        <v>74.59</v>
      </c>
      <c r="L6417" s="146">
        <v>213.49</v>
      </c>
      <c r="M6417" s="146">
        <v>288.08</v>
      </c>
      <c r="N6417" s="146">
        <v>0</v>
      </c>
      <c r="Y6417" s="32">
        <f t="shared" si="101"/>
        <v>1487.49</v>
      </c>
    </row>
    <row r="6418" spans="1:25" x14ac:dyDescent="0.25">
      <c r="A6418" s="83" t="s">
        <v>14084</v>
      </c>
      <c r="B6418" s="84" t="s">
        <v>6484</v>
      </c>
      <c r="C6418" s="19">
        <v>25195.35</v>
      </c>
      <c r="D6418" s="19">
        <v>478.71</v>
      </c>
      <c r="E6418" s="19">
        <v>0</v>
      </c>
      <c r="F6418" s="19">
        <v>478.71</v>
      </c>
      <c r="G6418" s="19">
        <v>0</v>
      </c>
      <c r="H6418" s="85">
        <v>84809.87</v>
      </c>
      <c r="I6418" s="85">
        <v>1611.39</v>
      </c>
      <c r="J6418" s="85">
        <v>1914.85</v>
      </c>
      <c r="K6418" s="85">
        <v>-303.45999999999998</v>
      </c>
      <c r="L6418" s="146">
        <v>402.85</v>
      </c>
      <c r="M6418" s="146">
        <v>99.39</v>
      </c>
      <c r="N6418" s="146">
        <v>0</v>
      </c>
      <c r="Y6418" s="32">
        <f t="shared" si="101"/>
        <v>3942.5299999999997</v>
      </c>
    </row>
    <row r="6419" spans="1:25" x14ac:dyDescent="0.25">
      <c r="A6419" s="83" t="s">
        <v>14085</v>
      </c>
      <c r="B6419" s="84" t="s">
        <v>6485</v>
      </c>
      <c r="C6419" s="19">
        <v>63126.61</v>
      </c>
      <c r="D6419" s="19">
        <v>1199.4100000000001</v>
      </c>
      <c r="E6419" s="19">
        <v>0</v>
      </c>
      <c r="F6419" s="19">
        <v>1199.4100000000001</v>
      </c>
      <c r="G6419" s="19">
        <v>0</v>
      </c>
      <c r="H6419" s="85">
        <v>222275.75</v>
      </c>
      <c r="I6419" s="85">
        <v>4223.24</v>
      </c>
      <c r="J6419" s="85">
        <v>4797.62</v>
      </c>
      <c r="K6419" s="85">
        <v>-574.38</v>
      </c>
      <c r="L6419" s="146">
        <v>1055.81</v>
      </c>
      <c r="M6419" s="146">
        <v>481.43</v>
      </c>
      <c r="N6419" s="146">
        <v>0</v>
      </c>
      <c r="Y6419" s="32">
        <f t="shared" si="101"/>
        <v>547.41</v>
      </c>
    </row>
    <row r="6420" spans="1:25" x14ac:dyDescent="0.25">
      <c r="A6420" s="83" t="s">
        <v>14086</v>
      </c>
      <c r="B6420" s="84" t="s">
        <v>6486</v>
      </c>
      <c r="C6420" s="19">
        <v>202270.64</v>
      </c>
      <c r="D6420" s="19">
        <v>3843.14</v>
      </c>
      <c r="E6420" s="19">
        <v>0</v>
      </c>
      <c r="F6420" s="19">
        <v>3843.14</v>
      </c>
      <c r="G6420" s="19">
        <v>0</v>
      </c>
      <c r="H6420" s="85">
        <v>832386.33</v>
      </c>
      <c r="I6420" s="85">
        <v>15815.34</v>
      </c>
      <c r="J6420" s="85">
        <v>15372.57</v>
      </c>
      <c r="K6420" s="85">
        <v>442.77</v>
      </c>
      <c r="L6420" s="146">
        <v>3953.84</v>
      </c>
      <c r="M6420" s="146">
        <v>4396.6099999999997</v>
      </c>
      <c r="N6420" s="146">
        <v>0</v>
      </c>
      <c r="Y6420" s="32">
        <f t="shared" si="101"/>
        <v>5825.7</v>
      </c>
    </row>
    <row r="6421" spans="1:25" x14ac:dyDescent="0.25">
      <c r="A6421" s="83" t="s">
        <v>14087</v>
      </c>
      <c r="B6421" s="84" t="s">
        <v>6487</v>
      </c>
      <c r="C6421" s="19">
        <v>3472.59</v>
      </c>
      <c r="D6421" s="19">
        <v>65.98</v>
      </c>
      <c r="E6421" s="19">
        <v>0</v>
      </c>
      <c r="F6421" s="19">
        <v>65.98</v>
      </c>
      <c r="G6421" s="19">
        <v>0</v>
      </c>
      <c r="H6421" s="85">
        <v>13083.39</v>
      </c>
      <c r="I6421" s="85">
        <v>248.58</v>
      </c>
      <c r="J6421" s="85">
        <v>263.92</v>
      </c>
      <c r="K6421" s="85">
        <v>-15.34</v>
      </c>
      <c r="L6421" s="146">
        <v>62.15</v>
      </c>
      <c r="M6421" s="146">
        <v>46.81</v>
      </c>
      <c r="N6421" s="146">
        <v>0</v>
      </c>
      <c r="Y6421" s="32">
        <f t="shared" si="101"/>
        <v>7419.7800000000007</v>
      </c>
    </row>
    <row r="6422" spans="1:25" x14ac:dyDescent="0.25">
      <c r="A6422" s="83" t="s">
        <v>14088</v>
      </c>
      <c r="B6422" s="84" t="s">
        <v>6488</v>
      </c>
      <c r="C6422" s="19">
        <v>75215.070000000007</v>
      </c>
      <c r="D6422" s="19">
        <v>1429.09</v>
      </c>
      <c r="E6422" s="19">
        <v>0</v>
      </c>
      <c r="F6422" s="19">
        <v>1429.09</v>
      </c>
      <c r="G6422" s="19">
        <v>0</v>
      </c>
      <c r="H6422" s="85">
        <v>342810.01</v>
      </c>
      <c r="I6422" s="85">
        <v>6513.39</v>
      </c>
      <c r="J6422" s="85">
        <v>5716.34</v>
      </c>
      <c r="K6422" s="85">
        <v>797.05</v>
      </c>
      <c r="L6422" s="146">
        <v>1628.35</v>
      </c>
      <c r="M6422" s="146">
        <v>2425.4</v>
      </c>
      <c r="N6422" s="146">
        <v>0</v>
      </c>
      <c r="Y6422" s="32">
        <f t="shared" si="101"/>
        <v>2530.5700000000002</v>
      </c>
    </row>
    <row r="6423" spans="1:25" x14ac:dyDescent="0.25">
      <c r="A6423" s="83" t="s">
        <v>14089</v>
      </c>
      <c r="B6423" s="84" t="s">
        <v>6489</v>
      </c>
      <c r="C6423" s="19">
        <v>388050.88</v>
      </c>
      <c r="D6423" s="19">
        <v>7372.97</v>
      </c>
      <c r="E6423" s="19">
        <v>0</v>
      </c>
      <c r="F6423" s="19">
        <v>7372.97</v>
      </c>
      <c r="G6423" s="19">
        <v>0</v>
      </c>
      <c r="H6423" s="85">
        <v>1551104.27</v>
      </c>
      <c r="I6423" s="85">
        <v>29470.98</v>
      </c>
      <c r="J6423" s="85">
        <v>29491.87</v>
      </c>
      <c r="K6423" s="85">
        <v>-20.89</v>
      </c>
      <c r="L6423" s="146">
        <v>7367.75</v>
      </c>
      <c r="M6423" s="146">
        <v>7346.86</v>
      </c>
      <c r="N6423" s="146">
        <v>0</v>
      </c>
      <c r="Y6423" s="32">
        <f t="shared" si="101"/>
        <v>8022.03</v>
      </c>
    </row>
    <row r="6424" spans="1:25" x14ac:dyDescent="0.25">
      <c r="A6424" s="83" t="s">
        <v>14090</v>
      </c>
      <c r="B6424" s="84" t="s">
        <v>6490</v>
      </c>
      <c r="C6424" s="19">
        <v>5535.05</v>
      </c>
      <c r="D6424" s="19">
        <v>105.17</v>
      </c>
      <c r="E6424" s="19">
        <v>0</v>
      </c>
      <c r="F6424" s="19">
        <v>105.17</v>
      </c>
      <c r="G6424" s="19">
        <v>0</v>
      </c>
      <c r="H6424" s="85">
        <v>19996.79</v>
      </c>
      <c r="I6424" s="85">
        <v>379.94</v>
      </c>
      <c r="J6424" s="85">
        <v>420.66</v>
      </c>
      <c r="K6424" s="85">
        <v>-40.72</v>
      </c>
      <c r="L6424" s="146">
        <v>94.99</v>
      </c>
      <c r="M6424" s="146">
        <v>54.27</v>
      </c>
      <c r="N6424" s="146">
        <v>0</v>
      </c>
      <c r="Y6424" s="32">
        <f t="shared" si="101"/>
        <v>1377.86</v>
      </c>
    </row>
    <row r="6425" spans="1:25" x14ac:dyDescent="0.25">
      <c r="A6425" s="83" t="s">
        <v>14091</v>
      </c>
      <c r="B6425" s="84" t="s">
        <v>6491</v>
      </c>
      <c r="C6425" s="19">
        <v>35535.42</v>
      </c>
      <c r="D6425" s="19">
        <v>675.17</v>
      </c>
      <c r="E6425" s="19">
        <v>0</v>
      </c>
      <c r="F6425" s="19">
        <v>675.17</v>
      </c>
      <c r="G6425" s="19">
        <v>0</v>
      </c>
      <c r="H6425" s="85">
        <v>151061.82</v>
      </c>
      <c r="I6425" s="85">
        <v>2870.17</v>
      </c>
      <c r="J6425" s="85">
        <v>2700.69</v>
      </c>
      <c r="K6425" s="85">
        <v>169.48</v>
      </c>
      <c r="L6425" s="146">
        <v>717.54</v>
      </c>
      <c r="M6425" s="146">
        <v>887.02</v>
      </c>
      <c r="N6425" s="146">
        <v>0</v>
      </c>
      <c r="Y6425" s="32">
        <f t="shared" si="101"/>
        <v>2141.2399999999998</v>
      </c>
    </row>
    <row r="6426" spans="1:25" x14ac:dyDescent="0.25">
      <c r="A6426" s="83" t="s">
        <v>14092</v>
      </c>
      <c r="B6426" s="84" t="s">
        <v>6492</v>
      </c>
      <c r="C6426" s="19">
        <v>69662.8</v>
      </c>
      <c r="D6426" s="19">
        <v>1323.59</v>
      </c>
      <c r="E6426" s="19">
        <v>0</v>
      </c>
      <c r="F6426" s="19">
        <v>1323.59</v>
      </c>
      <c r="G6426" s="19">
        <v>0</v>
      </c>
      <c r="H6426" s="85">
        <v>272487.27</v>
      </c>
      <c r="I6426" s="85">
        <v>5177.26</v>
      </c>
      <c r="J6426" s="85">
        <v>5294.37</v>
      </c>
      <c r="K6426" s="85">
        <v>-117.11</v>
      </c>
      <c r="L6426" s="146">
        <v>1294.32</v>
      </c>
      <c r="M6426" s="146">
        <v>1177.21</v>
      </c>
      <c r="N6426" s="146">
        <v>0</v>
      </c>
      <c r="Y6426" s="32">
        <f t="shared" si="101"/>
        <v>4302.71</v>
      </c>
    </row>
    <row r="6427" spans="1:25" x14ac:dyDescent="0.25">
      <c r="A6427" s="83" t="s">
        <v>14093</v>
      </c>
      <c r="B6427" s="84" t="s">
        <v>6493</v>
      </c>
      <c r="C6427" s="19">
        <v>66011.45</v>
      </c>
      <c r="D6427" s="19">
        <v>1254.22</v>
      </c>
      <c r="E6427" s="19">
        <v>0</v>
      </c>
      <c r="F6427" s="19">
        <v>1254.22</v>
      </c>
      <c r="G6427" s="19">
        <v>0</v>
      </c>
      <c r="H6427" s="85">
        <v>235350.12</v>
      </c>
      <c r="I6427" s="85">
        <v>4471.6499999999996</v>
      </c>
      <c r="J6427" s="85">
        <v>5016.87</v>
      </c>
      <c r="K6427" s="85">
        <v>-545.22</v>
      </c>
      <c r="L6427" s="146">
        <v>1117.9100000000001</v>
      </c>
      <c r="M6427" s="146">
        <v>572.69000000000005</v>
      </c>
      <c r="N6427" s="146">
        <v>0</v>
      </c>
      <c r="Y6427" s="32">
        <f t="shared" si="101"/>
        <v>846.04000000000008</v>
      </c>
    </row>
    <row r="6428" spans="1:25" x14ac:dyDescent="0.25">
      <c r="A6428" s="83" t="s">
        <v>14094</v>
      </c>
      <c r="B6428" s="84" t="s">
        <v>6494</v>
      </c>
      <c r="C6428" s="19">
        <v>164500.07</v>
      </c>
      <c r="D6428" s="19">
        <v>3125.5</v>
      </c>
      <c r="E6428" s="19">
        <v>0</v>
      </c>
      <c r="F6428" s="19">
        <v>3125.5</v>
      </c>
      <c r="G6428" s="19">
        <v>0</v>
      </c>
      <c r="H6428" s="85">
        <v>665744.24</v>
      </c>
      <c r="I6428" s="85">
        <v>12649.14</v>
      </c>
      <c r="J6428" s="85">
        <v>12502.01</v>
      </c>
      <c r="K6428" s="85">
        <v>147.13</v>
      </c>
      <c r="L6428" s="146">
        <v>3162.29</v>
      </c>
      <c r="M6428" s="146">
        <v>3309.42</v>
      </c>
      <c r="N6428" s="146">
        <v>0</v>
      </c>
      <c r="Y6428" s="32">
        <f t="shared" si="101"/>
        <v>3786.38</v>
      </c>
    </row>
    <row r="6429" spans="1:25" x14ac:dyDescent="0.25">
      <c r="A6429" s="83" t="s">
        <v>14095</v>
      </c>
      <c r="B6429" s="84" t="s">
        <v>6495</v>
      </c>
      <c r="C6429" s="19">
        <v>14386.94</v>
      </c>
      <c r="D6429" s="19">
        <v>273.35000000000002</v>
      </c>
      <c r="E6429" s="19">
        <v>0</v>
      </c>
      <c r="F6429" s="19">
        <v>273.35000000000002</v>
      </c>
      <c r="G6429" s="19">
        <v>0</v>
      </c>
      <c r="H6429" s="85">
        <v>58948.23</v>
      </c>
      <c r="I6429" s="85">
        <v>1120.02</v>
      </c>
      <c r="J6429" s="85">
        <v>1093.4100000000001</v>
      </c>
      <c r="K6429" s="85">
        <v>26.61</v>
      </c>
      <c r="L6429" s="146">
        <v>280.01</v>
      </c>
      <c r="M6429" s="146">
        <v>306.62</v>
      </c>
      <c r="N6429" s="146">
        <v>0</v>
      </c>
      <c r="Y6429" s="32">
        <f t="shared" si="101"/>
        <v>894.33</v>
      </c>
    </row>
    <row r="6430" spans="1:25" x14ac:dyDescent="0.25">
      <c r="A6430" s="83" t="s">
        <v>14096</v>
      </c>
      <c r="B6430" s="84" t="s">
        <v>6496</v>
      </c>
      <c r="C6430" s="19">
        <v>25103.040000000001</v>
      </c>
      <c r="D6430" s="19">
        <v>476.96</v>
      </c>
      <c r="E6430" s="19">
        <v>0</v>
      </c>
      <c r="F6430" s="19">
        <v>476.96</v>
      </c>
      <c r="G6430" s="19">
        <v>0</v>
      </c>
      <c r="H6430" s="85">
        <v>111182.03</v>
      </c>
      <c r="I6430" s="85">
        <v>2112.46</v>
      </c>
      <c r="J6430" s="85">
        <v>1907.83</v>
      </c>
      <c r="K6430" s="85">
        <v>204.63</v>
      </c>
      <c r="L6430" s="146">
        <v>528.12</v>
      </c>
      <c r="M6430" s="146">
        <v>732.75</v>
      </c>
      <c r="N6430" s="146">
        <v>0</v>
      </c>
      <c r="Y6430" s="32">
        <f t="shared" si="101"/>
        <v>2377.5100000000002</v>
      </c>
    </row>
    <row r="6431" spans="1:25" x14ac:dyDescent="0.25">
      <c r="A6431" s="83" t="s">
        <v>14097</v>
      </c>
      <c r="B6431" s="84" t="s">
        <v>6497</v>
      </c>
      <c r="C6431" s="19">
        <v>30931.98</v>
      </c>
      <c r="D6431" s="19">
        <v>587.71</v>
      </c>
      <c r="E6431" s="19">
        <v>0</v>
      </c>
      <c r="F6431" s="19">
        <v>587.71</v>
      </c>
      <c r="G6431" s="19">
        <v>0</v>
      </c>
      <c r="H6431" s="85">
        <v>117023.61</v>
      </c>
      <c r="I6431" s="85">
        <v>2223.4499999999998</v>
      </c>
      <c r="J6431" s="85">
        <v>2350.83</v>
      </c>
      <c r="K6431" s="85">
        <v>-127.38</v>
      </c>
      <c r="L6431" s="146">
        <v>555.86</v>
      </c>
      <c r="M6431" s="146">
        <v>428.48</v>
      </c>
      <c r="N6431" s="146">
        <v>0</v>
      </c>
      <c r="Y6431" s="32">
        <f t="shared" si="101"/>
        <v>4559.4699999999993</v>
      </c>
    </row>
    <row r="6432" spans="1:25" x14ac:dyDescent="0.25">
      <c r="A6432" s="83" t="s">
        <v>14098</v>
      </c>
      <c r="B6432" s="84" t="s">
        <v>6498</v>
      </c>
      <c r="C6432" s="19">
        <v>86566.25</v>
      </c>
      <c r="D6432" s="19">
        <v>1644.76</v>
      </c>
      <c r="E6432" s="19">
        <v>0</v>
      </c>
      <c r="F6432" s="19">
        <v>1644.76</v>
      </c>
      <c r="G6432" s="19">
        <v>0</v>
      </c>
      <c r="H6432" s="85">
        <v>336730.68</v>
      </c>
      <c r="I6432" s="85">
        <v>6397.88</v>
      </c>
      <c r="J6432" s="85">
        <v>6579.04</v>
      </c>
      <c r="K6432" s="85">
        <v>-181.16</v>
      </c>
      <c r="L6432" s="146">
        <v>1599.47</v>
      </c>
      <c r="M6432" s="146">
        <v>1418.31</v>
      </c>
      <c r="N6432" s="146">
        <v>0</v>
      </c>
      <c r="Y6432" s="32">
        <f t="shared" si="101"/>
        <v>4820.67</v>
      </c>
    </row>
    <row r="6433" spans="1:25" x14ac:dyDescent="0.25">
      <c r="A6433" s="83" t="s">
        <v>14099</v>
      </c>
      <c r="B6433" s="84" t="s">
        <v>6499</v>
      </c>
      <c r="C6433" s="19">
        <v>217420.36</v>
      </c>
      <c r="D6433" s="19">
        <v>4130.99</v>
      </c>
      <c r="E6433" s="19">
        <v>0</v>
      </c>
      <c r="F6433" s="19">
        <v>4130.99</v>
      </c>
      <c r="G6433" s="19">
        <v>0</v>
      </c>
      <c r="H6433" s="85">
        <v>873492.08</v>
      </c>
      <c r="I6433" s="85">
        <v>16596.349999999999</v>
      </c>
      <c r="J6433" s="85">
        <v>16523.95</v>
      </c>
      <c r="K6433" s="85">
        <v>72.400000000000006</v>
      </c>
      <c r="L6433" s="146">
        <v>4149.09</v>
      </c>
      <c r="M6433" s="146">
        <v>4221.49</v>
      </c>
      <c r="N6433" s="146">
        <v>0</v>
      </c>
      <c r="Y6433" s="32">
        <f t="shared" si="101"/>
        <v>7110.9699999999993</v>
      </c>
    </row>
    <row r="6434" spans="1:25" x14ac:dyDescent="0.25">
      <c r="A6434" s="83" t="s">
        <v>14100</v>
      </c>
      <c r="B6434" s="84" t="s">
        <v>6500</v>
      </c>
      <c r="C6434" s="19">
        <v>179071.52</v>
      </c>
      <c r="D6434" s="19">
        <v>3402.36</v>
      </c>
      <c r="E6434" s="19">
        <v>0</v>
      </c>
      <c r="F6434" s="19">
        <v>3402.36</v>
      </c>
      <c r="G6434" s="19">
        <v>0</v>
      </c>
      <c r="H6434" s="85">
        <v>699745.74</v>
      </c>
      <c r="I6434" s="85">
        <v>13295.17</v>
      </c>
      <c r="J6434" s="85">
        <v>13609.44</v>
      </c>
      <c r="K6434" s="85">
        <v>-314.27</v>
      </c>
      <c r="L6434" s="146">
        <v>3323.79</v>
      </c>
      <c r="M6434" s="146">
        <v>3009.52</v>
      </c>
      <c r="N6434" s="146">
        <v>0</v>
      </c>
      <c r="Y6434" s="32">
        <f t="shared" si="101"/>
        <v>3651.7799999999997</v>
      </c>
    </row>
    <row r="6435" spans="1:25" x14ac:dyDescent="0.25">
      <c r="A6435" s="83" t="s">
        <v>14101</v>
      </c>
      <c r="B6435" s="84" t="s">
        <v>6501</v>
      </c>
      <c r="C6435" s="19">
        <v>152078.04999999999</v>
      </c>
      <c r="D6435" s="19">
        <v>2889.48</v>
      </c>
      <c r="E6435" s="19">
        <v>0</v>
      </c>
      <c r="F6435" s="19">
        <v>2889.48</v>
      </c>
      <c r="G6435" s="19">
        <v>0</v>
      </c>
      <c r="H6435" s="85">
        <v>517763.9</v>
      </c>
      <c r="I6435" s="85">
        <v>9837.51</v>
      </c>
      <c r="J6435" s="85">
        <v>11557.93</v>
      </c>
      <c r="K6435" s="85">
        <v>-1720.42</v>
      </c>
      <c r="L6435" s="146">
        <v>2459.38</v>
      </c>
      <c r="M6435" s="146">
        <v>738.96</v>
      </c>
      <c r="N6435" s="146">
        <v>0</v>
      </c>
      <c r="Y6435" s="32">
        <f t="shared" si="101"/>
        <v>3326.96</v>
      </c>
    </row>
    <row r="6436" spans="1:25" x14ac:dyDescent="0.25">
      <c r="A6436" s="83" t="s">
        <v>14102</v>
      </c>
      <c r="B6436" s="84" t="s">
        <v>6502</v>
      </c>
      <c r="C6436" s="19">
        <v>33803.03</v>
      </c>
      <c r="D6436" s="19">
        <v>642.26</v>
      </c>
      <c r="E6436" s="19">
        <v>0</v>
      </c>
      <c r="F6436" s="19">
        <v>642.26</v>
      </c>
      <c r="G6436" s="19">
        <v>0</v>
      </c>
      <c r="H6436" s="85">
        <v>118810.51</v>
      </c>
      <c r="I6436" s="85">
        <v>2257.4</v>
      </c>
      <c r="J6436" s="85">
        <v>2569.0300000000002</v>
      </c>
      <c r="K6436" s="85">
        <v>-311.63</v>
      </c>
      <c r="L6436" s="146">
        <v>564.35</v>
      </c>
      <c r="M6436" s="146">
        <v>252.72</v>
      </c>
      <c r="N6436" s="146">
        <v>0</v>
      </c>
      <c r="Y6436" s="32">
        <f t="shared" si="101"/>
        <v>278.63</v>
      </c>
    </row>
    <row r="6437" spans="1:25" x14ac:dyDescent="0.25">
      <c r="A6437" s="83" t="s">
        <v>14103</v>
      </c>
      <c r="B6437" s="84" t="s">
        <v>6503</v>
      </c>
      <c r="C6437" s="19">
        <v>136210.4</v>
      </c>
      <c r="D6437" s="19">
        <v>2588</v>
      </c>
      <c r="E6437" s="19">
        <v>0</v>
      </c>
      <c r="F6437" s="19">
        <v>2588</v>
      </c>
      <c r="G6437" s="19">
        <v>0</v>
      </c>
      <c r="H6437" s="85">
        <v>505787.62</v>
      </c>
      <c r="I6437" s="85">
        <v>9609.9599999999991</v>
      </c>
      <c r="J6437" s="85">
        <v>10351.99</v>
      </c>
      <c r="K6437" s="85">
        <v>-742.03</v>
      </c>
      <c r="L6437" s="146">
        <v>2402.4899999999998</v>
      </c>
      <c r="M6437" s="146">
        <v>1660.46</v>
      </c>
      <c r="N6437" s="146">
        <v>0</v>
      </c>
      <c r="Y6437" s="32">
        <f t="shared" si="101"/>
        <v>1956.0900000000001</v>
      </c>
    </row>
    <row r="6438" spans="1:25" x14ac:dyDescent="0.25">
      <c r="A6438" s="83" t="s">
        <v>14104</v>
      </c>
      <c r="B6438" s="84" t="s">
        <v>6504</v>
      </c>
      <c r="C6438" s="19">
        <v>1363.37</v>
      </c>
      <c r="D6438" s="19">
        <v>25.91</v>
      </c>
      <c r="E6438" s="19">
        <v>0</v>
      </c>
      <c r="F6438" s="19">
        <v>25.91</v>
      </c>
      <c r="G6438" s="19">
        <v>0</v>
      </c>
      <c r="H6438" s="85">
        <v>4180.82</v>
      </c>
      <c r="I6438" s="85">
        <v>79.44</v>
      </c>
      <c r="J6438" s="85">
        <v>103.62</v>
      </c>
      <c r="K6438" s="85">
        <v>-24.18</v>
      </c>
      <c r="L6438" s="146">
        <v>19.86</v>
      </c>
      <c r="M6438" s="146">
        <v>0</v>
      </c>
      <c r="N6438" s="146">
        <v>4.32</v>
      </c>
      <c r="Y6438" s="32">
        <f t="shared" si="101"/>
        <v>1961.39</v>
      </c>
    </row>
    <row r="6439" spans="1:25" x14ac:dyDescent="0.25">
      <c r="A6439" s="83" t="s">
        <v>14105</v>
      </c>
      <c r="B6439" s="84" t="s">
        <v>6505</v>
      </c>
      <c r="C6439" s="19">
        <v>15559.4</v>
      </c>
      <c r="D6439" s="19">
        <v>295.63</v>
      </c>
      <c r="E6439" s="19">
        <v>0</v>
      </c>
      <c r="F6439" s="19">
        <v>295.63</v>
      </c>
      <c r="G6439" s="19">
        <v>0</v>
      </c>
      <c r="H6439" s="85">
        <v>60657.69</v>
      </c>
      <c r="I6439" s="85">
        <v>1152.5</v>
      </c>
      <c r="J6439" s="85">
        <v>1182.51</v>
      </c>
      <c r="K6439" s="85">
        <v>-30.01</v>
      </c>
      <c r="L6439" s="146">
        <v>288.13</v>
      </c>
      <c r="M6439" s="146">
        <v>258.12</v>
      </c>
      <c r="N6439" s="146">
        <v>0</v>
      </c>
      <c r="Y6439" s="32">
        <f t="shared" si="101"/>
        <v>522.5</v>
      </c>
    </row>
    <row r="6440" spans="1:25" x14ac:dyDescent="0.25">
      <c r="A6440" s="83" t="s">
        <v>14106</v>
      </c>
      <c r="B6440" s="84" t="s">
        <v>6506</v>
      </c>
      <c r="C6440" s="19">
        <v>103231.25</v>
      </c>
      <c r="D6440" s="19">
        <v>1961.39</v>
      </c>
      <c r="E6440" s="19">
        <v>0</v>
      </c>
      <c r="F6440" s="19">
        <v>1961.39</v>
      </c>
      <c r="G6440" s="19">
        <v>0</v>
      </c>
      <c r="H6440" s="85">
        <v>406567.9</v>
      </c>
      <c r="I6440" s="85">
        <v>7724.79</v>
      </c>
      <c r="J6440" s="85">
        <v>7845.57</v>
      </c>
      <c r="K6440" s="85">
        <v>-120.78</v>
      </c>
      <c r="L6440" s="146">
        <v>1931.2</v>
      </c>
      <c r="M6440" s="146">
        <v>1810.42</v>
      </c>
      <c r="N6440" s="146">
        <v>0</v>
      </c>
      <c r="Y6440" s="32">
        <f t="shared" si="101"/>
        <v>4420.3999999999996</v>
      </c>
    </row>
    <row r="6441" spans="1:25" x14ac:dyDescent="0.25">
      <c r="A6441" s="83" t="s">
        <v>14107</v>
      </c>
      <c r="B6441" s="84" t="s">
        <v>6507</v>
      </c>
      <c r="C6441" s="19">
        <v>13914.91</v>
      </c>
      <c r="D6441" s="19">
        <v>264.38</v>
      </c>
      <c r="E6441" s="19">
        <v>0</v>
      </c>
      <c r="F6441" s="19">
        <v>264.38</v>
      </c>
      <c r="G6441" s="19">
        <v>0</v>
      </c>
      <c r="H6441" s="85">
        <v>56633.56</v>
      </c>
      <c r="I6441" s="85">
        <v>1076.04</v>
      </c>
      <c r="J6441" s="85">
        <v>1057.53</v>
      </c>
      <c r="K6441" s="85">
        <v>18.510000000000002</v>
      </c>
      <c r="L6441" s="146">
        <v>269.01</v>
      </c>
      <c r="M6441" s="146">
        <v>287.52</v>
      </c>
      <c r="N6441" s="146">
        <v>0</v>
      </c>
      <c r="Y6441" s="32">
        <f t="shared" si="101"/>
        <v>1341.86</v>
      </c>
    </row>
    <row r="6442" spans="1:25" x14ac:dyDescent="0.25">
      <c r="A6442" s="83" t="s">
        <v>14108</v>
      </c>
      <c r="B6442" s="84" t="s">
        <v>6508</v>
      </c>
      <c r="C6442" s="19">
        <v>137367.15</v>
      </c>
      <c r="D6442" s="19">
        <v>2609.98</v>
      </c>
      <c r="E6442" s="19">
        <v>0</v>
      </c>
      <c r="F6442" s="19">
        <v>2609.98</v>
      </c>
      <c r="G6442" s="19">
        <v>0</v>
      </c>
      <c r="H6442" s="85">
        <v>493059.08</v>
      </c>
      <c r="I6442" s="85">
        <v>9368.1200000000008</v>
      </c>
      <c r="J6442" s="85">
        <v>10439.9</v>
      </c>
      <c r="K6442" s="85">
        <v>-1071.78</v>
      </c>
      <c r="L6442" s="146">
        <v>2342.0300000000002</v>
      </c>
      <c r="M6442" s="146">
        <v>1270.25</v>
      </c>
      <c r="N6442" s="146">
        <v>0</v>
      </c>
      <c r="Y6442" s="32">
        <f t="shared" si="101"/>
        <v>1621.31</v>
      </c>
    </row>
    <row r="6443" spans="1:25" x14ac:dyDescent="0.25">
      <c r="A6443" s="83" t="s">
        <v>14109</v>
      </c>
      <c r="B6443" s="84" t="s">
        <v>6509</v>
      </c>
      <c r="C6443" s="19">
        <v>55491.42</v>
      </c>
      <c r="D6443" s="19">
        <v>1054.3399999999999</v>
      </c>
      <c r="E6443" s="19">
        <v>0</v>
      </c>
      <c r="F6443" s="19">
        <v>1054.3399999999999</v>
      </c>
      <c r="G6443" s="19">
        <v>0</v>
      </c>
      <c r="H6443" s="85">
        <v>208758.15</v>
      </c>
      <c r="I6443" s="85">
        <v>3966.4</v>
      </c>
      <c r="J6443" s="85">
        <v>4217.3500000000004</v>
      </c>
      <c r="K6443" s="85">
        <v>-250.95</v>
      </c>
      <c r="L6443" s="146">
        <v>991.6</v>
      </c>
      <c r="M6443" s="146">
        <v>740.65</v>
      </c>
      <c r="N6443" s="146">
        <v>0</v>
      </c>
      <c r="Y6443" s="32">
        <f t="shared" si="101"/>
        <v>4543.18</v>
      </c>
    </row>
    <row r="6444" spans="1:25" x14ac:dyDescent="0.25">
      <c r="A6444" s="83" t="s">
        <v>14110</v>
      </c>
      <c r="B6444" s="84" t="s">
        <v>6510</v>
      </c>
      <c r="C6444" s="19">
        <v>18476.98</v>
      </c>
      <c r="D6444" s="19">
        <v>351.06</v>
      </c>
      <c r="E6444" s="19">
        <v>0</v>
      </c>
      <c r="F6444" s="19">
        <v>351.06</v>
      </c>
      <c r="G6444" s="19">
        <v>0</v>
      </c>
      <c r="H6444" s="85">
        <v>74925.67</v>
      </c>
      <c r="I6444" s="85">
        <v>1423.59</v>
      </c>
      <c r="J6444" s="85">
        <v>1404.25</v>
      </c>
      <c r="K6444" s="85">
        <v>19.34</v>
      </c>
      <c r="L6444" s="146">
        <v>355.9</v>
      </c>
      <c r="M6444" s="146">
        <v>375.24</v>
      </c>
      <c r="N6444" s="146">
        <v>0</v>
      </c>
      <c r="Y6444" s="32">
        <f t="shared" si="101"/>
        <v>729.75</v>
      </c>
    </row>
    <row r="6445" spans="1:25" x14ac:dyDescent="0.25">
      <c r="A6445" s="83" t="s">
        <v>14111</v>
      </c>
      <c r="B6445" s="84" t="s">
        <v>6511</v>
      </c>
      <c r="C6445" s="19">
        <v>200132.92</v>
      </c>
      <c r="D6445" s="19">
        <v>3802.53</v>
      </c>
      <c r="E6445" s="19">
        <v>0</v>
      </c>
      <c r="F6445" s="19">
        <v>3802.53</v>
      </c>
      <c r="G6445" s="19">
        <v>0</v>
      </c>
      <c r="H6445" s="85">
        <v>784867.95</v>
      </c>
      <c r="I6445" s="85">
        <v>14912.49</v>
      </c>
      <c r="J6445" s="85">
        <v>15210.1</v>
      </c>
      <c r="K6445" s="85">
        <v>-297.61</v>
      </c>
      <c r="L6445" s="146">
        <v>3728.12</v>
      </c>
      <c r="M6445" s="146">
        <v>3430.51</v>
      </c>
      <c r="N6445" s="146">
        <v>0</v>
      </c>
      <c r="Y6445" s="32">
        <f t="shared" si="101"/>
        <v>9383.6</v>
      </c>
    </row>
    <row r="6446" spans="1:25" x14ac:dyDescent="0.25">
      <c r="A6446" s="83" t="s">
        <v>14112</v>
      </c>
      <c r="B6446" s="84" t="s">
        <v>6512</v>
      </c>
      <c r="C6446" s="19">
        <v>18658.259999999998</v>
      </c>
      <c r="D6446" s="19">
        <v>354.51</v>
      </c>
      <c r="E6446" s="19">
        <v>0</v>
      </c>
      <c r="F6446" s="19">
        <v>354.51</v>
      </c>
      <c r="G6446" s="19">
        <v>0</v>
      </c>
      <c r="H6446" s="85">
        <v>74719.320000000007</v>
      </c>
      <c r="I6446" s="85">
        <v>1419.67</v>
      </c>
      <c r="J6446" s="85">
        <v>1418.03</v>
      </c>
      <c r="K6446" s="85">
        <v>1.64</v>
      </c>
      <c r="L6446" s="146">
        <v>354.92</v>
      </c>
      <c r="M6446" s="146">
        <v>356.56</v>
      </c>
      <c r="N6446" s="146">
        <v>0</v>
      </c>
      <c r="Y6446" s="32">
        <f t="shared" si="101"/>
        <v>1847.74</v>
      </c>
    </row>
    <row r="6447" spans="1:25" x14ac:dyDescent="0.25">
      <c r="A6447" s="83" t="s">
        <v>14113</v>
      </c>
      <c r="B6447" s="84" t="s">
        <v>6513</v>
      </c>
      <c r="C6447" s="19">
        <v>313320.28000000003</v>
      </c>
      <c r="D6447" s="19">
        <v>5953.09</v>
      </c>
      <c r="E6447" s="19">
        <v>0</v>
      </c>
      <c r="F6447" s="19">
        <v>5953.09</v>
      </c>
      <c r="G6447" s="19">
        <v>0</v>
      </c>
      <c r="H6447" s="85">
        <v>1275494.71</v>
      </c>
      <c r="I6447" s="85">
        <v>24234.400000000001</v>
      </c>
      <c r="J6447" s="85">
        <v>23812.34</v>
      </c>
      <c r="K6447" s="85">
        <v>422.06</v>
      </c>
      <c r="L6447" s="146">
        <v>6058.6</v>
      </c>
      <c r="M6447" s="146">
        <v>6480.66</v>
      </c>
      <c r="N6447" s="146">
        <v>0</v>
      </c>
      <c r="Y6447" s="32">
        <f t="shared" si="101"/>
        <v>6630.76</v>
      </c>
    </row>
    <row r="6448" spans="1:25" x14ac:dyDescent="0.25">
      <c r="A6448" s="83" t="s">
        <v>14114</v>
      </c>
      <c r="B6448" s="84" t="s">
        <v>6514</v>
      </c>
      <c r="C6448" s="19">
        <v>78482.960000000006</v>
      </c>
      <c r="D6448" s="19">
        <v>1491.18</v>
      </c>
      <c r="E6448" s="19">
        <v>0</v>
      </c>
      <c r="F6448" s="19">
        <v>1491.18</v>
      </c>
      <c r="G6448" s="19">
        <v>0</v>
      </c>
      <c r="H6448" s="85">
        <v>261516.43</v>
      </c>
      <c r="I6448" s="85">
        <v>4968.8100000000004</v>
      </c>
      <c r="J6448" s="85">
        <v>5964.7</v>
      </c>
      <c r="K6448" s="85">
        <v>-995.89</v>
      </c>
      <c r="L6448" s="146">
        <v>1242.2</v>
      </c>
      <c r="M6448" s="146">
        <v>246.31</v>
      </c>
      <c r="N6448" s="146">
        <v>0</v>
      </c>
      <c r="Y6448" s="32">
        <f t="shared" si="101"/>
        <v>1049.3900000000001</v>
      </c>
    </row>
    <row r="6449" spans="1:25" x14ac:dyDescent="0.25">
      <c r="A6449" s="83" t="s">
        <v>14115</v>
      </c>
      <c r="B6449" s="84" t="s">
        <v>6515</v>
      </c>
      <c r="C6449" s="19">
        <v>7899.75</v>
      </c>
      <c r="D6449" s="19">
        <v>150.1</v>
      </c>
      <c r="E6449" s="19">
        <v>0</v>
      </c>
      <c r="F6449" s="19">
        <v>150.1</v>
      </c>
      <c r="G6449" s="19">
        <v>0</v>
      </c>
      <c r="H6449" s="85">
        <v>28369.42</v>
      </c>
      <c r="I6449" s="85">
        <v>539.02</v>
      </c>
      <c r="J6449" s="85">
        <v>600.38</v>
      </c>
      <c r="K6449" s="85">
        <v>-61.36</v>
      </c>
      <c r="L6449" s="146">
        <v>134.76</v>
      </c>
      <c r="M6449" s="146">
        <v>73.400000000000006</v>
      </c>
      <c r="N6449" s="146">
        <v>0</v>
      </c>
      <c r="Y6449" s="32">
        <f t="shared" si="101"/>
        <v>1458.88</v>
      </c>
    </row>
    <row r="6450" spans="1:25" x14ac:dyDescent="0.25">
      <c r="A6450" s="83" t="s">
        <v>14116</v>
      </c>
      <c r="B6450" s="84" t="s">
        <v>6516</v>
      </c>
      <c r="C6450" s="19">
        <v>42267.09</v>
      </c>
      <c r="D6450" s="19">
        <v>803.08</v>
      </c>
      <c r="E6450" s="19">
        <v>0</v>
      </c>
      <c r="F6450" s="19">
        <v>803.08</v>
      </c>
      <c r="G6450" s="19">
        <v>0</v>
      </c>
      <c r="H6450" s="85">
        <v>159314.21</v>
      </c>
      <c r="I6450" s="85">
        <v>3026.97</v>
      </c>
      <c r="J6450" s="85">
        <v>3212.3</v>
      </c>
      <c r="K6450" s="85">
        <v>-185.33</v>
      </c>
      <c r="L6450" s="146">
        <v>756.74</v>
      </c>
      <c r="M6450" s="146">
        <v>571.41</v>
      </c>
      <c r="N6450" s="146">
        <v>0</v>
      </c>
      <c r="Y6450" s="32">
        <f t="shared" si="101"/>
        <v>2137.81</v>
      </c>
    </row>
    <row r="6451" spans="1:25" x14ac:dyDescent="0.25">
      <c r="A6451" s="83" t="s">
        <v>14117</v>
      </c>
      <c r="B6451" s="84" t="s">
        <v>6517</v>
      </c>
      <c r="C6451" s="19">
        <v>72919.679999999993</v>
      </c>
      <c r="D6451" s="19">
        <v>1385.48</v>
      </c>
      <c r="E6451" s="19">
        <v>0</v>
      </c>
      <c r="F6451" s="19">
        <v>1385.48</v>
      </c>
      <c r="G6451" s="19">
        <v>0</v>
      </c>
      <c r="H6451" s="85">
        <v>287113.59999999998</v>
      </c>
      <c r="I6451" s="85">
        <v>5455.16</v>
      </c>
      <c r="J6451" s="85">
        <v>5541.9</v>
      </c>
      <c r="K6451" s="85">
        <v>-86.74</v>
      </c>
      <c r="L6451" s="146">
        <v>1363.79</v>
      </c>
      <c r="M6451" s="146">
        <v>1277.05</v>
      </c>
      <c r="N6451" s="146">
        <v>0</v>
      </c>
      <c r="Y6451" s="32">
        <f t="shared" si="101"/>
        <v>1934.9699999999998</v>
      </c>
    </row>
    <row r="6452" spans="1:25" x14ac:dyDescent="0.25">
      <c r="A6452" s="83" t="s">
        <v>14118</v>
      </c>
      <c r="B6452" s="84" t="s">
        <v>6518</v>
      </c>
      <c r="C6452" s="19">
        <v>82441.850000000006</v>
      </c>
      <c r="D6452" s="19">
        <v>1566.4</v>
      </c>
      <c r="E6452" s="19">
        <v>0</v>
      </c>
      <c r="F6452" s="19">
        <v>1566.4</v>
      </c>
      <c r="G6452" s="19">
        <v>0</v>
      </c>
      <c r="H6452" s="85">
        <v>281779.65000000002</v>
      </c>
      <c r="I6452" s="85">
        <v>5353.81</v>
      </c>
      <c r="J6452" s="85">
        <v>6265.58</v>
      </c>
      <c r="K6452" s="85">
        <v>-911.77</v>
      </c>
      <c r="L6452" s="146">
        <v>1338.45</v>
      </c>
      <c r="M6452" s="146">
        <v>426.68</v>
      </c>
      <c r="N6452" s="146">
        <v>0</v>
      </c>
      <c r="Y6452" s="32">
        <f t="shared" ref="Y6452:Y6515" si="102">F6454+M6452+R6452+W6452</f>
        <v>620.63</v>
      </c>
    </row>
    <row r="6453" spans="1:25" x14ac:dyDescent="0.25">
      <c r="A6453" s="83" t="s">
        <v>14119</v>
      </c>
      <c r="B6453" s="84" t="s">
        <v>6519</v>
      </c>
      <c r="C6453" s="19">
        <v>34627.35</v>
      </c>
      <c r="D6453" s="19">
        <v>657.92</v>
      </c>
      <c r="E6453" s="19">
        <v>0</v>
      </c>
      <c r="F6453" s="19">
        <v>657.92</v>
      </c>
      <c r="G6453" s="19">
        <v>0</v>
      </c>
      <c r="H6453" s="85">
        <v>137337.93</v>
      </c>
      <c r="I6453" s="85">
        <v>2609.42</v>
      </c>
      <c r="J6453" s="85">
        <v>2631.68</v>
      </c>
      <c r="K6453" s="85">
        <v>-22.26</v>
      </c>
      <c r="L6453" s="146">
        <v>652.36</v>
      </c>
      <c r="M6453" s="146">
        <v>630.1</v>
      </c>
      <c r="N6453" s="146">
        <v>0</v>
      </c>
      <c r="Y6453" s="32">
        <f t="shared" si="102"/>
        <v>1032.29</v>
      </c>
    </row>
    <row r="6454" spans="1:25" x14ac:dyDescent="0.25">
      <c r="A6454" s="83" t="s">
        <v>14120</v>
      </c>
      <c r="B6454" s="84" t="s">
        <v>6520</v>
      </c>
      <c r="C6454" s="19">
        <v>10207.83</v>
      </c>
      <c r="D6454" s="19">
        <v>193.95</v>
      </c>
      <c r="E6454" s="19">
        <v>0</v>
      </c>
      <c r="F6454" s="19">
        <v>193.95</v>
      </c>
      <c r="G6454" s="19">
        <v>0</v>
      </c>
      <c r="H6454" s="85">
        <v>43436.65</v>
      </c>
      <c r="I6454" s="85">
        <v>825.3</v>
      </c>
      <c r="J6454" s="85">
        <v>775.79</v>
      </c>
      <c r="K6454" s="85">
        <v>49.51</v>
      </c>
      <c r="L6454" s="146">
        <v>206.33</v>
      </c>
      <c r="M6454" s="146">
        <v>255.84</v>
      </c>
      <c r="N6454" s="146">
        <v>0</v>
      </c>
      <c r="Y6454" s="32">
        <f t="shared" si="102"/>
        <v>379.52</v>
      </c>
    </row>
    <row r="6455" spans="1:25" x14ac:dyDescent="0.25">
      <c r="A6455" s="83" t="s">
        <v>14121</v>
      </c>
      <c r="B6455" s="84" t="s">
        <v>6521</v>
      </c>
      <c r="C6455" s="19">
        <v>21167.77</v>
      </c>
      <c r="D6455" s="19">
        <v>402.19</v>
      </c>
      <c r="E6455" s="19">
        <v>0</v>
      </c>
      <c r="F6455" s="19">
        <v>402.19</v>
      </c>
      <c r="G6455" s="19">
        <v>0</v>
      </c>
      <c r="H6455" s="85">
        <v>84571.77</v>
      </c>
      <c r="I6455" s="85">
        <v>1606.86</v>
      </c>
      <c r="J6455" s="85">
        <v>1608.75</v>
      </c>
      <c r="K6455" s="85">
        <v>-1.89</v>
      </c>
      <c r="L6455" s="146">
        <v>401.72</v>
      </c>
      <c r="M6455" s="146">
        <v>399.83</v>
      </c>
      <c r="N6455" s="146">
        <v>0</v>
      </c>
      <c r="Y6455" s="32">
        <f t="shared" si="102"/>
        <v>1180.82</v>
      </c>
    </row>
    <row r="6456" spans="1:25" x14ac:dyDescent="0.25">
      <c r="A6456" s="83" t="s">
        <v>14122</v>
      </c>
      <c r="B6456" s="84" t="s">
        <v>6522</v>
      </c>
      <c r="C6456" s="19">
        <v>6509.23</v>
      </c>
      <c r="D6456" s="19">
        <v>123.68</v>
      </c>
      <c r="E6456" s="19">
        <v>0</v>
      </c>
      <c r="F6456" s="19">
        <v>123.68</v>
      </c>
      <c r="G6456" s="19">
        <v>0</v>
      </c>
      <c r="H6456" s="85">
        <v>26552.5</v>
      </c>
      <c r="I6456" s="85">
        <v>504.5</v>
      </c>
      <c r="J6456" s="85">
        <v>494.7</v>
      </c>
      <c r="K6456" s="85">
        <v>9.8000000000000007</v>
      </c>
      <c r="L6456" s="146">
        <v>126.13</v>
      </c>
      <c r="M6456" s="146">
        <v>135.93</v>
      </c>
      <c r="N6456" s="146">
        <v>0</v>
      </c>
      <c r="Y6456" s="32">
        <f t="shared" si="102"/>
        <v>912.23</v>
      </c>
    </row>
    <row r="6457" spans="1:25" x14ac:dyDescent="0.25">
      <c r="A6457" s="83" t="s">
        <v>14123</v>
      </c>
      <c r="B6457" s="84" t="s">
        <v>6523</v>
      </c>
      <c r="C6457" s="19">
        <v>41104.58</v>
      </c>
      <c r="D6457" s="19">
        <v>780.99</v>
      </c>
      <c r="E6457" s="19">
        <v>0</v>
      </c>
      <c r="F6457" s="19">
        <v>780.99</v>
      </c>
      <c r="G6457" s="19">
        <v>0</v>
      </c>
      <c r="H6457" s="85">
        <v>182487.83</v>
      </c>
      <c r="I6457" s="85">
        <v>3467.27</v>
      </c>
      <c r="J6457" s="85">
        <v>3123.95</v>
      </c>
      <c r="K6457" s="85">
        <v>343.32</v>
      </c>
      <c r="L6457" s="146">
        <v>866.82</v>
      </c>
      <c r="M6457" s="146">
        <v>1210.1400000000001</v>
      </c>
      <c r="N6457" s="146">
        <v>0</v>
      </c>
      <c r="Y6457" s="32">
        <f t="shared" si="102"/>
        <v>2181.5</v>
      </c>
    </row>
    <row r="6458" spans="1:25" x14ac:dyDescent="0.25">
      <c r="A6458" s="83" t="s">
        <v>14124</v>
      </c>
      <c r="B6458" s="84" t="s">
        <v>6524</v>
      </c>
      <c r="C6458" s="19">
        <v>40857.879999999997</v>
      </c>
      <c r="D6458" s="19">
        <v>776.3</v>
      </c>
      <c r="E6458" s="19">
        <v>0</v>
      </c>
      <c r="F6458" s="19">
        <v>776.3</v>
      </c>
      <c r="G6458" s="19">
        <v>0</v>
      </c>
      <c r="H6458" s="85">
        <v>184652.88</v>
      </c>
      <c r="I6458" s="85">
        <v>3508.4</v>
      </c>
      <c r="J6458" s="85">
        <v>3105.2</v>
      </c>
      <c r="K6458" s="85">
        <v>403.2</v>
      </c>
      <c r="L6458" s="146">
        <v>877.1</v>
      </c>
      <c r="M6458" s="146">
        <v>1280.3</v>
      </c>
      <c r="N6458" s="146">
        <v>0</v>
      </c>
      <c r="Y6458" s="32">
        <f t="shared" si="102"/>
        <v>1672.03</v>
      </c>
    </row>
    <row r="6459" spans="1:25" x14ac:dyDescent="0.25">
      <c r="A6459" s="83" t="s">
        <v>14125</v>
      </c>
      <c r="B6459" s="84" t="s">
        <v>6525</v>
      </c>
      <c r="C6459" s="19">
        <v>51124.3</v>
      </c>
      <c r="D6459" s="19">
        <v>971.36</v>
      </c>
      <c r="E6459" s="19">
        <v>0</v>
      </c>
      <c r="F6459" s="19">
        <v>971.36</v>
      </c>
      <c r="G6459" s="19">
        <v>0</v>
      </c>
      <c r="H6459" s="85">
        <v>206597.93</v>
      </c>
      <c r="I6459" s="85">
        <v>3925.36</v>
      </c>
      <c r="J6459" s="85">
        <v>3885.45</v>
      </c>
      <c r="K6459" s="85">
        <v>39.909999999999997</v>
      </c>
      <c r="L6459" s="146">
        <v>981.34</v>
      </c>
      <c r="M6459" s="146">
        <v>1021.25</v>
      </c>
      <c r="N6459" s="146">
        <v>0</v>
      </c>
      <c r="Y6459" s="32">
        <f t="shared" si="102"/>
        <v>1030.28</v>
      </c>
    </row>
    <row r="6460" spans="1:25" x14ac:dyDescent="0.25">
      <c r="A6460" s="83" t="s">
        <v>14126</v>
      </c>
      <c r="B6460" s="84" t="s">
        <v>6526</v>
      </c>
      <c r="C6460" s="19">
        <v>20617.38</v>
      </c>
      <c r="D6460" s="19">
        <v>391.73</v>
      </c>
      <c r="E6460" s="19">
        <v>0</v>
      </c>
      <c r="F6460" s="19">
        <v>391.73</v>
      </c>
      <c r="G6460" s="19">
        <v>0</v>
      </c>
      <c r="H6460" s="85">
        <v>82285.350000000006</v>
      </c>
      <c r="I6460" s="85">
        <v>1563.42</v>
      </c>
      <c r="J6460" s="85">
        <v>1566.92</v>
      </c>
      <c r="K6460" s="85">
        <v>-3.5</v>
      </c>
      <c r="L6460" s="146">
        <v>390.86</v>
      </c>
      <c r="M6460" s="146">
        <v>387.36</v>
      </c>
      <c r="N6460" s="146">
        <v>0</v>
      </c>
      <c r="Y6460" s="32">
        <f t="shared" si="102"/>
        <v>20993.75</v>
      </c>
    </row>
    <row r="6461" spans="1:25" x14ac:dyDescent="0.25">
      <c r="A6461" s="83" t="s">
        <v>14127</v>
      </c>
      <c r="B6461" s="84" t="s">
        <v>6527</v>
      </c>
      <c r="C6461" s="19">
        <v>475.14</v>
      </c>
      <c r="D6461" s="19">
        <v>9.0299999999999994</v>
      </c>
      <c r="E6461" s="19">
        <v>0</v>
      </c>
      <c r="F6461" s="19">
        <v>9.0299999999999994</v>
      </c>
      <c r="G6461" s="19">
        <v>0</v>
      </c>
      <c r="H6461" s="85">
        <v>1804.55</v>
      </c>
      <c r="I6461" s="85">
        <v>34.29</v>
      </c>
      <c r="J6461" s="85">
        <v>36.11</v>
      </c>
      <c r="K6461" s="85">
        <v>-1.82</v>
      </c>
      <c r="L6461" s="146">
        <v>8.57</v>
      </c>
      <c r="M6461" s="146">
        <v>6.75</v>
      </c>
      <c r="N6461" s="146">
        <v>0</v>
      </c>
      <c r="Y6461" s="32">
        <f t="shared" si="102"/>
        <v>832.97</v>
      </c>
    </row>
    <row r="6462" spans="1:25" x14ac:dyDescent="0.25">
      <c r="A6462" s="83" t="s">
        <v>14128</v>
      </c>
      <c r="B6462" s="84" t="s">
        <v>6528</v>
      </c>
      <c r="C6462" s="19">
        <v>1084546.79</v>
      </c>
      <c r="D6462" s="19">
        <v>20606.39</v>
      </c>
      <c r="E6462" s="19">
        <v>0</v>
      </c>
      <c r="F6462" s="19">
        <v>20606.39</v>
      </c>
      <c r="G6462" s="19">
        <v>0</v>
      </c>
      <c r="H6462" s="85">
        <v>4412751.95</v>
      </c>
      <c r="I6462" s="85">
        <v>83842.289999999994</v>
      </c>
      <c r="J6462" s="85">
        <v>82425.56</v>
      </c>
      <c r="K6462" s="85">
        <v>1416.73</v>
      </c>
      <c r="L6462" s="146">
        <v>20960.57</v>
      </c>
      <c r="M6462" s="146">
        <v>22377.3</v>
      </c>
      <c r="N6462" s="146">
        <v>0</v>
      </c>
      <c r="Y6462" s="32">
        <f t="shared" si="102"/>
        <v>23189.86</v>
      </c>
    </row>
    <row r="6463" spans="1:25" x14ac:dyDescent="0.25">
      <c r="A6463" s="83" t="s">
        <v>14129</v>
      </c>
      <c r="B6463" s="84" t="s">
        <v>6529</v>
      </c>
      <c r="C6463" s="19">
        <v>43485.17</v>
      </c>
      <c r="D6463" s="19">
        <v>826.22</v>
      </c>
      <c r="E6463" s="19">
        <v>0</v>
      </c>
      <c r="F6463" s="19">
        <v>826.22</v>
      </c>
      <c r="G6463" s="19">
        <v>0</v>
      </c>
      <c r="H6463" s="85">
        <v>173709.04</v>
      </c>
      <c r="I6463" s="85">
        <v>3300.47</v>
      </c>
      <c r="J6463" s="85">
        <v>3304.87</v>
      </c>
      <c r="K6463" s="85">
        <v>-4.4000000000000004</v>
      </c>
      <c r="L6463" s="146">
        <v>825.12</v>
      </c>
      <c r="M6463" s="146">
        <v>820.72</v>
      </c>
      <c r="N6463" s="146">
        <v>0</v>
      </c>
      <c r="Y6463" s="32">
        <f t="shared" si="102"/>
        <v>2069.3000000000002</v>
      </c>
    </row>
    <row r="6464" spans="1:25" x14ac:dyDescent="0.25">
      <c r="A6464" s="83" t="s">
        <v>14130</v>
      </c>
      <c r="B6464" s="84" t="s">
        <v>6530</v>
      </c>
      <c r="C6464" s="19">
        <v>42766.51</v>
      </c>
      <c r="D6464" s="19">
        <v>812.56</v>
      </c>
      <c r="E6464" s="19">
        <v>0</v>
      </c>
      <c r="F6464" s="19">
        <v>812.56</v>
      </c>
      <c r="G6464" s="19">
        <v>0</v>
      </c>
      <c r="H6464" s="85">
        <v>185815.98</v>
      </c>
      <c r="I6464" s="85">
        <v>3530.5</v>
      </c>
      <c r="J6464" s="85">
        <v>3250.25</v>
      </c>
      <c r="K6464" s="85">
        <v>280.25</v>
      </c>
      <c r="L6464" s="146">
        <v>882.63</v>
      </c>
      <c r="M6464" s="146">
        <v>1162.8800000000001</v>
      </c>
      <c r="N6464" s="146">
        <v>0</v>
      </c>
      <c r="Y6464" s="32">
        <f t="shared" si="102"/>
        <v>2924.11</v>
      </c>
    </row>
    <row r="6465" spans="1:25" x14ac:dyDescent="0.25">
      <c r="A6465" s="83" t="s">
        <v>14131</v>
      </c>
      <c r="B6465" s="84" t="s">
        <v>6531</v>
      </c>
      <c r="C6465" s="19">
        <v>65714.429999999993</v>
      </c>
      <c r="D6465" s="19">
        <v>1248.58</v>
      </c>
      <c r="E6465" s="19">
        <v>0</v>
      </c>
      <c r="F6465" s="19">
        <v>1248.58</v>
      </c>
      <c r="G6465" s="19">
        <v>0</v>
      </c>
      <c r="H6465" s="85">
        <v>212229.82</v>
      </c>
      <c r="I6465" s="85">
        <v>4032.37</v>
      </c>
      <c r="J6465" s="85">
        <v>4994.3</v>
      </c>
      <c r="K6465" s="85">
        <v>-961.93</v>
      </c>
      <c r="L6465" s="146">
        <v>1008.09</v>
      </c>
      <c r="M6465" s="146">
        <v>46.16</v>
      </c>
      <c r="N6465" s="146">
        <v>0</v>
      </c>
      <c r="Y6465" s="32">
        <f t="shared" si="102"/>
        <v>277.43</v>
      </c>
    </row>
    <row r="6466" spans="1:25" x14ac:dyDescent="0.25">
      <c r="A6466" s="83" t="s">
        <v>14132</v>
      </c>
      <c r="B6466" s="84" t="s">
        <v>6532</v>
      </c>
      <c r="C6466" s="19">
        <v>92696.48</v>
      </c>
      <c r="D6466" s="19">
        <v>1761.23</v>
      </c>
      <c r="E6466" s="19">
        <v>0</v>
      </c>
      <c r="F6466" s="19">
        <v>1761.23</v>
      </c>
      <c r="G6466" s="19">
        <v>0</v>
      </c>
      <c r="H6466" s="85">
        <v>356391.29</v>
      </c>
      <c r="I6466" s="85">
        <v>6771.43</v>
      </c>
      <c r="J6466" s="85">
        <v>7044.93</v>
      </c>
      <c r="K6466" s="85">
        <v>-273.5</v>
      </c>
      <c r="L6466" s="146">
        <v>1692.86</v>
      </c>
      <c r="M6466" s="146">
        <v>1419.36</v>
      </c>
      <c r="N6466" s="146">
        <v>0</v>
      </c>
      <c r="Y6466" s="32">
        <f t="shared" si="102"/>
        <v>5511.34</v>
      </c>
    </row>
    <row r="6467" spans="1:25" x14ac:dyDescent="0.25">
      <c r="A6467" s="83" t="s">
        <v>14133</v>
      </c>
      <c r="B6467" s="84" t="s">
        <v>6533</v>
      </c>
      <c r="C6467" s="19">
        <v>12171.9</v>
      </c>
      <c r="D6467" s="19">
        <v>231.27</v>
      </c>
      <c r="E6467" s="19">
        <v>0</v>
      </c>
      <c r="F6467" s="19">
        <v>231.27</v>
      </c>
      <c r="G6467" s="19">
        <v>0</v>
      </c>
      <c r="H6467" s="85">
        <v>55610.13</v>
      </c>
      <c r="I6467" s="85">
        <v>1056.5899999999999</v>
      </c>
      <c r="J6467" s="85">
        <v>925.06</v>
      </c>
      <c r="K6467" s="85">
        <v>131.53</v>
      </c>
      <c r="L6467" s="146">
        <v>264.14999999999998</v>
      </c>
      <c r="M6467" s="146">
        <v>395.68</v>
      </c>
      <c r="N6467" s="146">
        <v>0</v>
      </c>
      <c r="Y6467" s="32">
        <f t="shared" si="102"/>
        <v>2918.04</v>
      </c>
    </row>
    <row r="6468" spans="1:25" x14ac:dyDescent="0.25">
      <c r="A6468" s="83" t="s">
        <v>14134</v>
      </c>
      <c r="B6468" s="84" t="s">
        <v>6534</v>
      </c>
      <c r="C6468" s="19">
        <v>215367.28</v>
      </c>
      <c r="D6468" s="19">
        <v>4091.98</v>
      </c>
      <c r="E6468" s="19">
        <v>0</v>
      </c>
      <c r="F6468" s="19">
        <v>4091.98</v>
      </c>
      <c r="G6468" s="19">
        <v>0</v>
      </c>
      <c r="H6468" s="85">
        <v>821864.46</v>
      </c>
      <c r="I6468" s="85">
        <v>15615.42</v>
      </c>
      <c r="J6468" s="85">
        <v>16367.91</v>
      </c>
      <c r="K6468" s="85">
        <v>-752.49</v>
      </c>
      <c r="L6468" s="146">
        <v>3903.86</v>
      </c>
      <c r="M6468" s="146">
        <v>3151.37</v>
      </c>
      <c r="N6468" s="146">
        <v>0</v>
      </c>
      <c r="Y6468" s="32">
        <f t="shared" si="102"/>
        <v>4329.2199999999993</v>
      </c>
    </row>
    <row r="6469" spans="1:25" x14ac:dyDescent="0.25">
      <c r="A6469" s="83" t="s">
        <v>14135</v>
      </c>
      <c r="B6469" s="84" t="s">
        <v>6535</v>
      </c>
      <c r="C6469" s="19">
        <v>132755.98000000001</v>
      </c>
      <c r="D6469" s="19">
        <v>2522.36</v>
      </c>
      <c r="E6469" s="19">
        <v>0</v>
      </c>
      <c r="F6469" s="19">
        <v>2522.36</v>
      </c>
      <c r="G6469" s="19">
        <v>0</v>
      </c>
      <c r="H6469" s="85">
        <v>534310.36</v>
      </c>
      <c r="I6469" s="85">
        <v>10151.9</v>
      </c>
      <c r="J6469" s="85">
        <v>10089.450000000001</v>
      </c>
      <c r="K6469" s="85">
        <v>62.45</v>
      </c>
      <c r="L6469" s="146">
        <v>2537.98</v>
      </c>
      <c r="M6469" s="146">
        <v>2600.4299999999998</v>
      </c>
      <c r="N6469" s="146">
        <v>0</v>
      </c>
      <c r="Y6469" s="32">
        <f t="shared" si="102"/>
        <v>2978.81</v>
      </c>
    </row>
    <row r="6470" spans="1:25" x14ac:dyDescent="0.25">
      <c r="A6470" s="83" t="s">
        <v>14136</v>
      </c>
      <c r="B6470" s="84" t="s">
        <v>6536</v>
      </c>
      <c r="C6470" s="19">
        <v>61991.97</v>
      </c>
      <c r="D6470" s="19">
        <v>1177.8499999999999</v>
      </c>
      <c r="E6470" s="19">
        <v>0</v>
      </c>
      <c r="F6470" s="19">
        <v>1177.8499999999999</v>
      </c>
      <c r="G6470" s="19">
        <v>0</v>
      </c>
      <c r="H6470" s="85">
        <v>223711.93</v>
      </c>
      <c r="I6470" s="85">
        <v>4250.53</v>
      </c>
      <c r="J6470" s="85">
        <v>4711.3900000000003</v>
      </c>
      <c r="K6470" s="85">
        <v>-460.86</v>
      </c>
      <c r="L6470" s="146">
        <v>1062.6300000000001</v>
      </c>
      <c r="M6470" s="146">
        <v>601.77</v>
      </c>
      <c r="N6470" s="146">
        <v>0</v>
      </c>
      <c r="Y6470" s="32">
        <f t="shared" si="102"/>
        <v>1201.1799999999998</v>
      </c>
    </row>
    <row r="6471" spans="1:25" x14ac:dyDescent="0.25">
      <c r="A6471" s="83" t="s">
        <v>14137</v>
      </c>
      <c r="B6471" s="84" t="s">
        <v>6537</v>
      </c>
      <c r="C6471" s="19">
        <v>19914.900000000001</v>
      </c>
      <c r="D6471" s="19">
        <v>378.38</v>
      </c>
      <c r="E6471" s="19">
        <v>0</v>
      </c>
      <c r="F6471" s="19">
        <v>378.38</v>
      </c>
      <c r="G6471" s="19">
        <v>0</v>
      </c>
      <c r="H6471" s="85">
        <v>85030</v>
      </c>
      <c r="I6471" s="85">
        <v>1615.57</v>
      </c>
      <c r="J6471" s="85">
        <v>1513.53</v>
      </c>
      <c r="K6471" s="85">
        <v>102.04</v>
      </c>
      <c r="L6471" s="146">
        <v>403.89</v>
      </c>
      <c r="M6471" s="146">
        <v>505.93</v>
      </c>
      <c r="N6471" s="146">
        <v>0</v>
      </c>
      <c r="Y6471" s="32">
        <f t="shared" si="102"/>
        <v>706.44</v>
      </c>
    </row>
    <row r="6472" spans="1:25" x14ac:dyDescent="0.25">
      <c r="A6472" s="83" t="s">
        <v>14138</v>
      </c>
      <c r="B6472" s="84" t="s">
        <v>6538</v>
      </c>
      <c r="C6472" s="19">
        <v>31548</v>
      </c>
      <c r="D6472" s="19">
        <v>599.41</v>
      </c>
      <c r="E6472" s="19">
        <v>0</v>
      </c>
      <c r="F6472" s="19">
        <v>599.41</v>
      </c>
      <c r="G6472" s="19">
        <v>0</v>
      </c>
      <c r="H6472" s="85">
        <v>110155.74</v>
      </c>
      <c r="I6472" s="85">
        <v>2092.96</v>
      </c>
      <c r="J6472" s="85">
        <v>2397.65</v>
      </c>
      <c r="K6472" s="85">
        <v>-304.69</v>
      </c>
      <c r="L6472" s="146">
        <v>523.24</v>
      </c>
      <c r="M6472" s="146">
        <v>218.55</v>
      </c>
      <c r="N6472" s="146">
        <v>0</v>
      </c>
      <c r="Y6472" s="32">
        <f t="shared" si="102"/>
        <v>406.73</v>
      </c>
    </row>
    <row r="6473" spans="1:25" x14ac:dyDescent="0.25">
      <c r="A6473" s="83" t="s">
        <v>14139</v>
      </c>
      <c r="B6473" s="84" t="s">
        <v>6539</v>
      </c>
      <c r="C6473" s="19">
        <v>10553.17</v>
      </c>
      <c r="D6473" s="19">
        <v>200.51</v>
      </c>
      <c r="E6473" s="19">
        <v>0</v>
      </c>
      <c r="F6473" s="19">
        <v>200.51</v>
      </c>
      <c r="G6473" s="19">
        <v>0</v>
      </c>
      <c r="H6473" s="85">
        <v>41156.559999999998</v>
      </c>
      <c r="I6473" s="85">
        <v>781.97</v>
      </c>
      <c r="J6473" s="85">
        <v>802.04</v>
      </c>
      <c r="K6473" s="85">
        <v>-20.07</v>
      </c>
      <c r="L6473" s="146">
        <v>195.49</v>
      </c>
      <c r="M6473" s="146">
        <v>175.42</v>
      </c>
      <c r="N6473" s="146">
        <v>0</v>
      </c>
      <c r="Y6473" s="32">
        <f t="shared" si="102"/>
        <v>650.09</v>
      </c>
    </row>
    <row r="6474" spans="1:25" x14ac:dyDescent="0.25">
      <c r="A6474" s="83" t="s">
        <v>14140</v>
      </c>
      <c r="B6474" s="84" t="s">
        <v>6540</v>
      </c>
      <c r="C6474" s="19">
        <v>9904.23</v>
      </c>
      <c r="D6474" s="19">
        <v>188.18</v>
      </c>
      <c r="E6474" s="19">
        <v>0</v>
      </c>
      <c r="F6474" s="19">
        <v>188.18</v>
      </c>
      <c r="G6474" s="19">
        <v>0</v>
      </c>
      <c r="H6474" s="85">
        <v>44391.59</v>
      </c>
      <c r="I6474" s="85">
        <v>843.44</v>
      </c>
      <c r="J6474" s="85">
        <v>752.72</v>
      </c>
      <c r="K6474" s="85">
        <v>90.72</v>
      </c>
      <c r="L6474" s="146">
        <v>210.86</v>
      </c>
      <c r="M6474" s="146">
        <v>301.58</v>
      </c>
      <c r="N6474" s="146">
        <v>0</v>
      </c>
      <c r="Y6474" s="32">
        <f t="shared" si="102"/>
        <v>781.53</v>
      </c>
    </row>
    <row r="6475" spans="1:25" x14ac:dyDescent="0.25">
      <c r="A6475" s="83" t="s">
        <v>14141</v>
      </c>
      <c r="B6475" s="84" t="s">
        <v>6541</v>
      </c>
      <c r="C6475" s="19">
        <v>24982.32</v>
      </c>
      <c r="D6475" s="19">
        <v>474.67</v>
      </c>
      <c r="E6475" s="19">
        <v>0</v>
      </c>
      <c r="F6475" s="19">
        <v>474.67</v>
      </c>
      <c r="G6475" s="19">
        <v>0</v>
      </c>
      <c r="H6475" s="85">
        <v>96342.85</v>
      </c>
      <c r="I6475" s="85">
        <v>1830.51</v>
      </c>
      <c r="J6475" s="85">
        <v>1898.66</v>
      </c>
      <c r="K6475" s="85">
        <v>-68.150000000000006</v>
      </c>
      <c r="L6475" s="146">
        <v>457.63</v>
      </c>
      <c r="M6475" s="146">
        <v>389.48</v>
      </c>
      <c r="N6475" s="146">
        <v>0</v>
      </c>
      <c r="Y6475" s="32">
        <f t="shared" si="102"/>
        <v>979.62</v>
      </c>
    </row>
    <row r="6476" spans="1:25" x14ac:dyDescent="0.25">
      <c r="A6476" s="83" t="s">
        <v>14142</v>
      </c>
      <c r="B6476" s="84" t="s">
        <v>6542</v>
      </c>
      <c r="C6476" s="19">
        <v>25260.65</v>
      </c>
      <c r="D6476" s="19">
        <v>479.95</v>
      </c>
      <c r="E6476" s="19">
        <v>0</v>
      </c>
      <c r="F6476" s="19">
        <v>479.95</v>
      </c>
      <c r="G6476" s="19">
        <v>0</v>
      </c>
      <c r="H6476" s="85">
        <v>93790.61</v>
      </c>
      <c r="I6476" s="85">
        <v>1782.02</v>
      </c>
      <c r="J6476" s="85">
        <v>1919.81</v>
      </c>
      <c r="K6476" s="85">
        <v>-137.79</v>
      </c>
      <c r="L6476" s="146">
        <v>445.51</v>
      </c>
      <c r="M6476" s="146">
        <v>307.72000000000003</v>
      </c>
      <c r="N6476" s="146">
        <v>0</v>
      </c>
      <c r="Y6476" s="32">
        <f t="shared" si="102"/>
        <v>991.04000000000008</v>
      </c>
    </row>
    <row r="6477" spans="1:25" x14ac:dyDescent="0.25">
      <c r="A6477" s="83" t="s">
        <v>14143</v>
      </c>
      <c r="B6477" s="84" t="s">
        <v>6543</v>
      </c>
      <c r="C6477" s="19">
        <v>31059.79</v>
      </c>
      <c r="D6477" s="19">
        <v>590.14</v>
      </c>
      <c r="E6477" s="19">
        <v>0</v>
      </c>
      <c r="F6477" s="19">
        <v>590.14</v>
      </c>
      <c r="G6477" s="19">
        <v>0</v>
      </c>
      <c r="H6477" s="85">
        <v>108714.12</v>
      </c>
      <c r="I6477" s="85">
        <v>2065.5700000000002</v>
      </c>
      <c r="J6477" s="85">
        <v>2360.54</v>
      </c>
      <c r="K6477" s="85">
        <v>-294.97000000000003</v>
      </c>
      <c r="L6477" s="146">
        <v>516.39</v>
      </c>
      <c r="M6477" s="146">
        <v>221.42</v>
      </c>
      <c r="N6477" s="146">
        <v>0</v>
      </c>
      <c r="Y6477" s="32">
        <f t="shared" si="102"/>
        <v>1786.63</v>
      </c>
    </row>
    <row r="6478" spans="1:25" x14ac:dyDescent="0.25">
      <c r="A6478" s="83" t="s">
        <v>14144</v>
      </c>
      <c r="B6478" s="84" t="s">
        <v>6544</v>
      </c>
      <c r="C6478" s="19">
        <v>35964.39</v>
      </c>
      <c r="D6478" s="19">
        <v>683.32</v>
      </c>
      <c r="E6478" s="19">
        <v>0</v>
      </c>
      <c r="F6478" s="19">
        <v>683.32</v>
      </c>
      <c r="G6478" s="19">
        <v>0</v>
      </c>
      <c r="H6478" s="85">
        <v>138462.56</v>
      </c>
      <c r="I6478" s="85">
        <v>2630.79</v>
      </c>
      <c r="J6478" s="85">
        <v>2733.29</v>
      </c>
      <c r="K6478" s="85">
        <v>-102.5</v>
      </c>
      <c r="L6478" s="146">
        <v>657.7</v>
      </c>
      <c r="M6478" s="146">
        <v>555.20000000000005</v>
      </c>
      <c r="N6478" s="146">
        <v>0</v>
      </c>
      <c r="Y6478" s="32">
        <f t="shared" si="102"/>
        <v>5024.91</v>
      </c>
    </row>
    <row r="6479" spans="1:25" x14ac:dyDescent="0.25">
      <c r="A6479" s="83" t="s">
        <v>14145</v>
      </c>
      <c r="B6479" s="84" t="s">
        <v>6545</v>
      </c>
      <c r="C6479" s="19">
        <v>82379.210000000006</v>
      </c>
      <c r="D6479" s="19">
        <v>1565.21</v>
      </c>
      <c r="E6479" s="19">
        <v>0</v>
      </c>
      <c r="F6479" s="19">
        <v>1565.21</v>
      </c>
      <c r="G6479" s="19">
        <v>0</v>
      </c>
      <c r="H6479" s="85">
        <v>277751.5</v>
      </c>
      <c r="I6479" s="85">
        <v>5277.28</v>
      </c>
      <c r="J6479" s="85">
        <v>6260.82</v>
      </c>
      <c r="K6479" s="85">
        <v>-983.54</v>
      </c>
      <c r="L6479" s="146">
        <v>1319.32</v>
      </c>
      <c r="M6479" s="146">
        <v>335.78</v>
      </c>
      <c r="N6479" s="146">
        <v>0</v>
      </c>
      <c r="Y6479" s="32">
        <f t="shared" si="102"/>
        <v>529</v>
      </c>
    </row>
    <row r="6480" spans="1:25" x14ac:dyDescent="0.25">
      <c r="A6480" s="83" t="s">
        <v>14146</v>
      </c>
      <c r="B6480" s="84" t="s">
        <v>6546</v>
      </c>
      <c r="C6480" s="19">
        <v>235247.63</v>
      </c>
      <c r="D6480" s="19">
        <v>4469.71</v>
      </c>
      <c r="E6480" s="19">
        <v>0</v>
      </c>
      <c r="F6480" s="19">
        <v>4469.71</v>
      </c>
      <c r="G6480" s="19">
        <v>0</v>
      </c>
      <c r="H6480" s="85">
        <v>950855.75</v>
      </c>
      <c r="I6480" s="85">
        <v>18066.259999999998</v>
      </c>
      <c r="J6480" s="85">
        <v>17878.82</v>
      </c>
      <c r="K6480" s="85">
        <v>187.44</v>
      </c>
      <c r="L6480" s="146">
        <v>4516.57</v>
      </c>
      <c r="M6480" s="146">
        <v>4704.01</v>
      </c>
      <c r="N6480" s="146">
        <v>0</v>
      </c>
      <c r="Y6480" s="32">
        <f t="shared" si="102"/>
        <v>5933.43</v>
      </c>
    </row>
    <row r="6481" spans="1:25" x14ac:dyDescent="0.25">
      <c r="A6481" s="83" t="s">
        <v>14147</v>
      </c>
      <c r="B6481" s="84" t="s">
        <v>6547</v>
      </c>
      <c r="C6481" s="19">
        <v>10169.26</v>
      </c>
      <c r="D6481" s="19">
        <v>193.22</v>
      </c>
      <c r="E6481" s="19">
        <v>0</v>
      </c>
      <c r="F6481" s="19">
        <v>193.22</v>
      </c>
      <c r="G6481" s="19">
        <v>0</v>
      </c>
      <c r="H6481" s="85">
        <v>42869.2</v>
      </c>
      <c r="I6481" s="85">
        <v>814.51</v>
      </c>
      <c r="J6481" s="85">
        <v>772.86</v>
      </c>
      <c r="K6481" s="85">
        <v>41.65</v>
      </c>
      <c r="L6481" s="146">
        <v>203.63</v>
      </c>
      <c r="M6481" s="146">
        <v>245.28</v>
      </c>
      <c r="N6481" s="146">
        <v>0</v>
      </c>
      <c r="Y6481" s="32">
        <f t="shared" si="102"/>
        <v>2602.59</v>
      </c>
    </row>
    <row r="6482" spans="1:25" x14ac:dyDescent="0.25">
      <c r="A6482" s="83" t="s">
        <v>14148</v>
      </c>
      <c r="B6482" s="84" t="s">
        <v>6548</v>
      </c>
      <c r="C6482" s="19">
        <v>64706.47</v>
      </c>
      <c r="D6482" s="19">
        <v>1229.42</v>
      </c>
      <c r="E6482" s="19">
        <v>0</v>
      </c>
      <c r="F6482" s="19">
        <v>1229.42</v>
      </c>
      <c r="G6482" s="19">
        <v>0</v>
      </c>
      <c r="H6482" s="85">
        <v>217372.99</v>
      </c>
      <c r="I6482" s="85">
        <v>4130.09</v>
      </c>
      <c r="J6482" s="85">
        <v>4917.6899999999996</v>
      </c>
      <c r="K6482" s="85">
        <v>-787.6</v>
      </c>
      <c r="L6482" s="146">
        <v>1032.52</v>
      </c>
      <c r="M6482" s="146">
        <v>244.92</v>
      </c>
      <c r="N6482" s="146">
        <v>0</v>
      </c>
      <c r="Y6482" s="32">
        <f t="shared" si="102"/>
        <v>475.52</v>
      </c>
    </row>
    <row r="6483" spans="1:25" x14ac:dyDescent="0.25">
      <c r="A6483" s="83" t="s">
        <v>14149</v>
      </c>
      <c r="B6483" s="84" t="s">
        <v>6549</v>
      </c>
      <c r="C6483" s="19">
        <v>124068.76</v>
      </c>
      <c r="D6483" s="19">
        <v>2357.31</v>
      </c>
      <c r="E6483" s="19">
        <v>0</v>
      </c>
      <c r="F6483" s="19">
        <v>2357.31</v>
      </c>
      <c r="G6483" s="19">
        <v>0</v>
      </c>
      <c r="H6483" s="85">
        <v>503517.9</v>
      </c>
      <c r="I6483" s="85">
        <v>9566.84</v>
      </c>
      <c r="J6483" s="85">
        <v>9429.23</v>
      </c>
      <c r="K6483" s="85">
        <v>137.61000000000001</v>
      </c>
      <c r="L6483" s="146">
        <v>2391.71</v>
      </c>
      <c r="M6483" s="146">
        <v>2529.3200000000002</v>
      </c>
      <c r="N6483" s="146">
        <v>0</v>
      </c>
      <c r="Y6483" s="32">
        <f t="shared" si="102"/>
        <v>2731.36</v>
      </c>
    </row>
    <row r="6484" spans="1:25" x14ac:dyDescent="0.25">
      <c r="A6484" s="83" t="s">
        <v>14150</v>
      </c>
      <c r="B6484" s="84" t="s">
        <v>6550</v>
      </c>
      <c r="C6484" s="19">
        <v>12136.85</v>
      </c>
      <c r="D6484" s="19">
        <v>230.6</v>
      </c>
      <c r="E6484" s="19">
        <v>0</v>
      </c>
      <c r="F6484" s="19">
        <v>230.6</v>
      </c>
      <c r="G6484" s="19">
        <v>0</v>
      </c>
      <c r="H6484" s="85">
        <v>38113.58</v>
      </c>
      <c r="I6484" s="85">
        <v>724.16</v>
      </c>
      <c r="J6484" s="85">
        <v>922.4</v>
      </c>
      <c r="K6484" s="85">
        <v>-198.24</v>
      </c>
      <c r="L6484" s="146">
        <v>181.04</v>
      </c>
      <c r="M6484" s="146">
        <v>0</v>
      </c>
      <c r="N6484" s="146">
        <v>17.2</v>
      </c>
      <c r="Y6484" s="32">
        <f t="shared" si="102"/>
        <v>319.92</v>
      </c>
    </row>
    <row r="6485" spans="1:25" x14ac:dyDescent="0.25">
      <c r="A6485" s="83" t="s">
        <v>14151</v>
      </c>
      <c r="B6485" s="84" t="s">
        <v>6551</v>
      </c>
      <c r="C6485" s="19">
        <v>10633.52</v>
      </c>
      <c r="D6485" s="19">
        <v>202.04</v>
      </c>
      <c r="E6485" s="19">
        <v>0</v>
      </c>
      <c r="F6485" s="19">
        <v>202.04</v>
      </c>
      <c r="G6485" s="19">
        <v>0</v>
      </c>
      <c r="H6485" s="85">
        <v>34891.31</v>
      </c>
      <c r="I6485" s="85">
        <v>662.93</v>
      </c>
      <c r="J6485" s="85">
        <v>808.15</v>
      </c>
      <c r="K6485" s="85">
        <v>-145.22</v>
      </c>
      <c r="L6485" s="146">
        <v>165.73</v>
      </c>
      <c r="M6485" s="146">
        <v>20.51</v>
      </c>
      <c r="N6485" s="146">
        <v>0</v>
      </c>
      <c r="Y6485" s="32">
        <f t="shared" si="102"/>
        <v>3816.84</v>
      </c>
    </row>
    <row r="6486" spans="1:25" x14ac:dyDescent="0.25">
      <c r="A6486" s="83" t="s">
        <v>14152</v>
      </c>
      <c r="B6486" s="84" t="s">
        <v>6552</v>
      </c>
      <c r="C6486" s="19">
        <v>16838.080000000002</v>
      </c>
      <c r="D6486" s="19">
        <v>319.92</v>
      </c>
      <c r="E6486" s="19">
        <v>0</v>
      </c>
      <c r="F6486" s="19">
        <v>319.92</v>
      </c>
      <c r="G6486" s="19">
        <v>0</v>
      </c>
      <c r="H6486" s="85">
        <v>59833.27</v>
      </c>
      <c r="I6486" s="85">
        <v>1136.83</v>
      </c>
      <c r="J6486" s="85">
        <v>1279.69</v>
      </c>
      <c r="K6486" s="85">
        <v>-142.86000000000001</v>
      </c>
      <c r="L6486" s="146">
        <v>284.20999999999998</v>
      </c>
      <c r="M6486" s="146">
        <v>141.35</v>
      </c>
      <c r="N6486" s="146">
        <v>0</v>
      </c>
      <c r="Y6486" s="32">
        <f t="shared" si="102"/>
        <v>4534.8200000000006</v>
      </c>
    </row>
    <row r="6487" spans="1:25" x14ac:dyDescent="0.25">
      <c r="A6487" s="83" t="s">
        <v>14153</v>
      </c>
      <c r="B6487" s="84" t="s">
        <v>6553</v>
      </c>
      <c r="C6487" s="19">
        <v>199806.74</v>
      </c>
      <c r="D6487" s="19">
        <v>3796.33</v>
      </c>
      <c r="E6487" s="19">
        <v>0</v>
      </c>
      <c r="F6487" s="19">
        <v>3796.33</v>
      </c>
      <c r="G6487" s="19">
        <v>0</v>
      </c>
      <c r="H6487" s="85">
        <v>790211.21</v>
      </c>
      <c r="I6487" s="85">
        <v>15014.01</v>
      </c>
      <c r="J6487" s="85">
        <v>15185.31</v>
      </c>
      <c r="K6487" s="85">
        <v>-171.3</v>
      </c>
      <c r="L6487" s="146">
        <v>3753.5</v>
      </c>
      <c r="M6487" s="146">
        <v>3582.2</v>
      </c>
      <c r="N6487" s="146">
        <v>0</v>
      </c>
      <c r="Y6487" s="32">
        <f t="shared" si="102"/>
        <v>4210.75</v>
      </c>
    </row>
    <row r="6488" spans="1:25" x14ac:dyDescent="0.25">
      <c r="A6488" s="83" t="s">
        <v>14154</v>
      </c>
      <c r="B6488" s="84" t="s">
        <v>6554</v>
      </c>
      <c r="C6488" s="19">
        <v>231235.15</v>
      </c>
      <c r="D6488" s="19">
        <v>4393.47</v>
      </c>
      <c r="E6488" s="19">
        <v>0</v>
      </c>
      <c r="F6488" s="19">
        <v>4393.47</v>
      </c>
      <c r="G6488" s="19">
        <v>0</v>
      </c>
      <c r="H6488" s="85">
        <v>949952.2</v>
      </c>
      <c r="I6488" s="85">
        <v>18049.09</v>
      </c>
      <c r="J6488" s="85">
        <v>17573.87</v>
      </c>
      <c r="K6488" s="85">
        <v>475.22</v>
      </c>
      <c r="L6488" s="146">
        <v>4512.2700000000004</v>
      </c>
      <c r="M6488" s="146">
        <v>4987.49</v>
      </c>
      <c r="N6488" s="146">
        <v>0</v>
      </c>
      <c r="Y6488" s="32">
        <f t="shared" si="102"/>
        <v>6999.21</v>
      </c>
    </row>
    <row r="6489" spans="1:25" x14ac:dyDescent="0.25">
      <c r="A6489" s="83" t="s">
        <v>14155</v>
      </c>
      <c r="B6489" s="84" t="s">
        <v>6555</v>
      </c>
      <c r="C6489" s="19">
        <v>33081.42</v>
      </c>
      <c r="D6489" s="19">
        <v>628.54999999999995</v>
      </c>
      <c r="E6489" s="19">
        <v>0</v>
      </c>
      <c r="F6489" s="19">
        <v>628.54999999999995</v>
      </c>
      <c r="G6489" s="19">
        <v>0</v>
      </c>
      <c r="H6489" s="85">
        <v>126303.59</v>
      </c>
      <c r="I6489" s="85">
        <v>2399.77</v>
      </c>
      <c r="J6489" s="85">
        <v>2514.19</v>
      </c>
      <c r="K6489" s="85">
        <v>-114.42</v>
      </c>
      <c r="L6489" s="146">
        <v>599.94000000000005</v>
      </c>
      <c r="M6489" s="146">
        <v>485.52</v>
      </c>
      <c r="N6489" s="146">
        <v>0</v>
      </c>
      <c r="Y6489" s="32">
        <f t="shared" si="102"/>
        <v>1374.96</v>
      </c>
    </row>
    <row r="6490" spans="1:25" x14ac:dyDescent="0.25">
      <c r="A6490" s="83" t="s">
        <v>14156</v>
      </c>
      <c r="B6490" s="84" t="s">
        <v>6556</v>
      </c>
      <c r="C6490" s="19">
        <v>105880.16</v>
      </c>
      <c r="D6490" s="19">
        <v>2011.72</v>
      </c>
      <c r="E6490" s="19">
        <v>0</v>
      </c>
      <c r="F6490" s="19">
        <v>2011.72</v>
      </c>
      <c r="G6490" s="19">
        <v>0</v>
      </c>
      <c r="H6490" s="85">
        <v>327354.8</v>
      </c>
      <c r="I6490" s="85">
        <v>6219.74</v>
      </c>
      <c r="J6490" s="85">
        <v>8046.89</v>
      </c>
      <c r="K6490" s="85">
        <v>-1827.15</v>
      </c>
      <c r="L6490" s="146">
        <v>1554.94</v>
      </c>
      <c r="M6490" s="146">
        <v>0</v>
      </c>
      <c r="N6490" s="146">
        <v>272.20999999999998</v>
      </c>
      <c r="Y6490" s="32">
        <f t="shared" si="102"/>
        <v>131.03</v>
      </c>
    </row>
    <row r="6491" spans="1:25" x14ac:dyDescent="0.25">
      <c r="A6491" s="83" t="s">
        <v>14157</v>
      </c>
      <c r="B6491" s="84" t="s">
        <v>6557</v>
      </c>
      <c r="C6491" s="19">
        <v>46812.71</v>
      </c>
      <c r="D6491" s="19">
        <v>889.44</v>
      </c>
      <c r="E6491" s="19">
        <v>0</v>
      </c>
      <c r="F6491" s="19">
        <v>889.44</v>
      </c>
      <c r="G6491" s="19">
        <v>0</v>
      </c>
      <c r="H6491" s="85">
        <v>168178.05</v>
      </c>
      <c r="I6491" s="85">
        <v>3195.38</v>
      </c>
      <c r="J6491" s="85">
        <v>3557.77</v>
      </c>
      <c r="K6491" s="85">
        <v>-362.39</v>
      </c>
      <c r="L6491" s="146">
        <v>798.85</v>
      </c>
      <c r="M6491" s="146">
        <v>436.46</v>
      </c>
      <c r="N6491" s="146">
        <v>0</v>
      </c>
      <c r="Y6491" s="32">
        <f t="shared" si="102"/>
        <v>1923.51</v>
      </c>
    </row>
    <row r="6492" spans="1:25" x14ac:dyDescent="0.25">
      <c r="A6492" s="83" t="s">
        <v>14158</v>
      </c>
      <c r="B6492" s="84" t="s">
        <v>6558</v>
      </c>
      <c r="C6492" s="19">
        <v>6896.17</v>
      </c>
      <c r="D6492" s="19">
        <v>131.03</v>
      </c>
      <c r="E6492" s="19">
        <v>0</v>
      </c>
      <c r="F6492" s="19">
        <v>131.03</v>
      </c>
      <c r="G6492" s="19">
        <v>0</v>
      </c>
      <c r="H6492" s="85">
        <v>26743.16</v>
      </c>
      <c r="I6492" s="85">
        <v>508.12</v>
      </c>
      <c r="J6492" s="85">
        <v>524.11</v>
      </c>
      <c r="K6492" s="85">
        <v>-15.99</v>
      </c>
      <c r="L6492" s="146">
        <v>127.03</v>
      </c>
      <c r="M6492" s="146">
        <v>111.04</v>
      </c>
      <c r="N6492" s="146">
        <v>0</v>
      </c>
      <c r="Y6492" s="32">
        <f t="shared" si="102"/>
        <v>1443.46</v>
      </c>
    </row>
    <row r="6493" spans="1:25" x14ac:dyDescent="0.25">
      <c r="A6493" s="83" t="s">
        <v>14159</v>
      </c>
      <c r="B6493" s="84" t="s">
        <v>6559</v>
      </c>
      <c r="C6493" s="19">
        <v>78265.83</v>
      </c>
      <c r="D6493" s="19">
        <v>1487.05</v>
      </c>
      <c r="E6493" s="19">
        <v>0</v>
      </c>
      <c r="F6493" s="19">
        <v>1487.05</v>
      </c>
      <c r="G6493" s="19">
        <v>0</v>
      </c>
      <c r="H6493" s="85">
        <v>273403.28000000003</v>
      </c>
      <c r="I6493" s="85">
        <v>5194.66</v>
      </c>
      <c r="J6493" s="85">
        <v>5948.2</v>
      </c>
      <c r="K6493" s="85">
        <v>-753.54</v>
      </c>
      <c r="L6493" s="146">
        <v>1298.67</v>
      </c>
      <c r="M6493" s="146">
        <v>545.13</v>
      </c>
      <c r="N6493" s="146">
        <v>0</v>
      </c>
      <c r="Y6493" s="32">
        <f t="shared" si="102"/>
        <v>1141.95</v>
      </c>
    </row>
    <row r="6494" spans="1:25" x14ac:dyDescent="0.25">
      <c r="A6494" s="83" t="s">
        <v>14160</v>
      </c>
      <c r="B6494" s="84" t="s">
        <v>6560</v>
      </c>
      <c r="C6494" s="19">
        <v>70127.17</v>
      </c>
      <c r="D6494" s="19">
        <v>1332.42</v>
      </c>
      <c r="E6494" s="19">
        <v>0</v>
      </c>
      <c r="F6494" s="19">
        <v>1332.42</v>
      </c>
      <c r="G6494" s="19">
        <v>0</v>
      </c>
      <c r="H6494" s="85">
        <v>238349.97</v>
      </c>
      <c r="I6494" s="85">
        <v>4528.6499999999996</v>
      </c>
      <c r="J6494" s="85">
        <v>5329.66</v>
      </c>
      <c r="K6494" s="85">
        <v>-801.01</v>
      </c>
      <c r="L6494" s="146">
        <v>1132.1600000000001</v>
      </c>
      <c r="M6494" s="146">
        <v>331.15</v>
      </c>
      <c r="N6494" s="146">
        <v>0</v>
      </c>
      <c r="Y6494" s="32">
        <f t="shared" si="102"/>
        <v>3288.9</v>
      </c>
    </row>
    <row r="6495" spans="1:25" x14ac:dyDescent="0.25">
      <c r="A6495" s="83" t="s">
        <v>14161</v>
      </c>
      <c r="B6495" s="84" t="s">
        <v>6561</v>
      </c>
      <c r="C6495" s="19">
        <v>31411.56</v>
      </c>
      <c r="D6495" s="19">
        <v>596.82000000000005</v>
      </c>
      <c r="E6495" s="19">
        <v>0</v>
      </c>
      <c r="F6495" s="19">
        <v>596.82000000000005</v>
      </c>
      <c r="G6495" s="19">
        <v>0</v>
      </c>
      <c r="H6495" s="85">
        <v>134938.34</v>
      </c>
      <c r="I6495" s="85">
        <v>2563.83</v>
      </c>
      <c r="J6495" s="85">
        <v>2387.2800000000002</v>
      </c>
      <c r="K6495" s="85">
        <v>176.55</v>
      </c>
      <c r="L6495" s="146">
        <v>640.96</v>
      </c>
      <c r="M6495" s="146">
        <v>817.51</v>
      </c>
      <c r="N6495" s="146">
        <v>0</v>
      </c>
      <c r="Y6495" s="32">
        <f t="shared" si="102"/>
        <v>1346.1100000000001</v>
      </c>
    </row>
    <row r="6496" spans="1:25" x14ac:dyDescent="0.25">
      <c r="A6496" s="83" t="s">
        <v>14162</v>
      </c>
      <c r="B6496" s="84" t="s">
        <v>6562</v>
      </c>
      <c r="C6496" s="19">
        <v>155671.04000000001</v>
      </c>
      <c r="D6496" s="19">
        <v>2957.75</v>
      </c>
      <c r="E6496" s="19">
        <v>0</v>
      </c>
      <c r="F6496" s="19">
        <v>2957.75</v>
      </c>
      <c r="G6496" s="19">
        <v>0</v>
      </c>
      <c r="H6496" s="85">
        <v>610585.35</v>
      </c>
      <c r="I6496" s="85">
        <v>11601.12</v>
      </c>
      <c r="J6496" s="85">
        <v>11831</v>
      </c>
      <c r="K6496" s="85">
        <v>-229.88</v>
      </c>
      <c r="L6496" s="146">
        <v>2900.28</v>
      </c>
      <c r="M6496" s="146">
        <v>2670.4</v>
      </c>
      <c r="N6496" s="146">
        <v>0</v>
      </c>
      <c r="Y6496" s="32">
        <f t="shared" si="102"/>
        <v>3249.9</v>
      </c>
    </row>
    <row r="6497" spans="1:25" x14ac:dyDescent="0.25">
      <c r="A6497" s="83" t="s">
        <v>14163</v>
      </c>
      <c r="B6497" s="84" t="s">
        <v>6563</v>
      </c>
      <c r="C6497" s="19">
        <v>27821.15</v>
      </c>
      <c r="D6497" s="19">
        <v>528.6</v>
      </c>
      <c r="E6497" s="19">
        <v>0</v>
      </c>
      <c r="F6497" s="19">
        <v>528.6</v>
      </c>
      <c r="G6497" s="19">
        <v>0</v>
      </c>
      <c r="H6497" s="85">
        <v>89436.28</v>
      </c>
      <c r="I6497" s="85">
        <v>1699.29</v>
      </c>
      <c r="J6497" s="85">
        <v>2114.41</v>
      </c>
      <c r="K6497" s="85">
        <v>-415.12</v>
      </c>
      <c r="L6497" s="146">
        <v>424.82</v>
      </c>
      <c r="M6497" s="146">
        <v>9.6999999999999993</v>
      </c>
      <c r="N6497" s="146">
        <v>0</v>
      </c>
      <c r="Y6497" s="32">
        <f t="shared" si="102"/>
        <v>2429.21</v>
      </c>
    </row>
    <row r="6498" spans="1:25" x14ac:dyDescent="0.25">
      <c r="A6498" s="83" t="s">
        <v>14164</v>
      </c>
      <c r="B6498" s="84" t="s">
        <v>6564</v>
      </c>
      <c r="C6498" s="19">
        <v>30500.16</v>
      </c>
      <c r="D6498" s="19">
        <v>579.5</v>
      </c>
      <c r="E6498" s="19">
        <v>0</v>
      </c>
      <c r="F6498" s="19">
        <v>579.5</v>
      </c>
      <c r="G6498" s="19">
        <v>0</v>
      </c>
      <c r="H6498" s="85">
        <v>134147.03</v>
      </c>
      <c r="I6498" s="85">
        <v>2548.79</v>
      </c>
      <c r="J6498" s="85">
        <v>2318.0100000000002</v>
      </c>
      <c r="K6498" s="85">
        <v>230.78</v>
      </c>
      <c r="L6498" s="146">
        <v>637.20000000000005</v>
      </c>
      <c r="M6498" s="146">
        <v>867.98</v>
      </c>
      <c r="N6498" s="146">
        <v>0</v>
      </c>
      <c r="Y6498" s="32">
        <f t="shared" si="102"/>
        <v>3692.11</v>
      </c>
    </row>
    <row r="6499" spans="1:25" x14ac:dyDescent="0.25">
      <c r="A6499" s="83" t="s">
        <v>14165</v>
      </c>
      <c r="B6499" s="84" t="s">
        <v>6565</v>
      </c>
      <c r="C6499" s="19">
        <v>127342.61</v>
      </c>
      <c r="D6499" s="19">
        <v>2419.5100000000002</v>
      </c>
      <c r="E6499" s="19">
        <v>0</v>
      </c>
      <c r="F6499" s="19">
        <v>2419.5100000000002</v>
      </c>
      <c r="G6499" s="19">
        <v>0</v>
      </c>
      <c r="H6499" s="85">
        <v>523634.17</v>
      </c>
      <c r="I6499" s="85">
        <v>9949.0499999999993</v>
      </c>
      <c r="J6499" s="85">
        <v>9678.0400000000009</v>
      </c>
      <c r="K6499" s="85">
        <v>271.01</v>
      </c>
      <c r="L6499" s="146">
        <v>2487.2600000000002</v>
      </c>
      <c r="M6499" s="146">
        <v>2758.27</v>
      </c>
      <c r="N6499" s="146">
        <v>0</v>
      </c>
      <c r="Y6499" s="32">
        <f t="shared" si="102"/>
        <v>2886.92</v>
      </c>
    </row>
    <row r="6500" spans="1:25" x14ac:dyDescent="0.25">
      <c r="A6500" s="83" t="s">
        <v>14166</v>
      </c>
      <c r="B6500" s="84" t="s">
        <v>6566</v>
      </c>
      <c r="C6500" s="19">
        <v>148638.38</v>
      </c>
      <c r="D6500" s="19">
        <v>2824.13</v>
      </c>
      <c r="E6500" s="19">
        <v>0</v>
      </c>
      <c r="F6500" s="19">
        <v>2824.13</v>
      </c>
      <c r="G6500" s="19">
        <v>0</v>
      </c>
      <c r="H6500" s="85">
        <v>588355.32999999996</v>
      </c>
      <c r="I6500" s="85">
        <v>11178.75</v>
      </c>
      <c r="J6500" s="85">
        <v>11296.52</v>
      </c>
      <c r="K6500" s="85">
        <v>-117.77</v>
      </c>
      <c r="L6500" s="146">
        <v>2794.69</v>
      </c>
      <c r="M6500" s="146">
        <v>2676.92</v>
      </c>
      <c r="N6500" s="146">
        <v>0</v>
      </c>
      <c r="Y6500" s="32">
        <f t="shared" si="102"/>
        <v>10693.94</v>
      </c>
    </row>
    <row r="6501" spans="1:25" x14ac:dyDescent="0.25">
      <c r="A6501" s="83" t="s">
        <v>14167</v>
      </c>
      <c r="B6501" s="84" t="s">
        <v>6567</v>
      </c>
      <c r="C6501" s="19">
        <v>6771.1</v>
      </c>
      <c r="D6501" s="19">
        <v>128.65</v>
      </c>
      <c r="E6501" s="19">
        <v>0</v>
      </c>
      <c r="F6501" s="19">
        <v>128.65</v>
      </c>
      <c r="G6501" s="19">
        <v>0</v>
      </c>
      <c r="H6501" s="85">
        <v>27743.3</v>
      </c>
      <c r="I6501" s="85">
        <v>527.12</v>
      </c>
      <c r="J6501" s="85">
        <v>514.6</v>
      </c>
      <c r="K6501" s="85">
        <v>12.52</v>
      </c>
      <c r="L6501" s="146">
        <v>131.78</v>
      </c>
      <c r="M6501" s="146">
        <v>144.30000000000001</v>
      </c>
      <c r="N6501" s="146">
        <v>0</v>
      </c>
      <c r="Y6501" s="32">
        <f t="shared" si="102"/>
        <v>8228.9599999999991</v>
      </c>
    </row>
    <row r="6502" spans="1:25" x14ac:dyDescent="0.25">
      <c r="A6502" s="83" t="s">
        <v>14168</v>
      </c>
      <c r="B6502" s="84" t="s">
        <v>6568</v>
      </c>
      <c r="C6502" s="19">
        <v>421948.45</v>
      </c>
      <c r="D6502" s="19">
        <v>8017.02</v>
      </c>
      <c r="E6502" s="19">
        <v>0</v>
      </c>
      <c r="F6502" s="19">
        <v>8017.02</v>
      </c>
      <c r="G6502" s="19">
        <v>0</v>
      </c>
      <c r="H6502" s="85">
        <v>1540787.32</v>
      </c>
      <c r="I6502" s="85">
        <v>29274.959999999999</v>
      </c>
      <c r="J6502" s="85">
        <v>32068.080000000002</v>
      </c>
      <c r="K6502" s="85">
        <v>-2793.12</v>
      </c>
      <c r="L6502" s="146">
        <v>7318.74</v>
      </c>
      <c r="M6502" s="146">
        <v>4525.62</v>
      </c>
      <c r="N6502" s="146">
        <v>0</v>
      </c>
      <c r="Y6502" s="32">
        <f t="shared" si="102"/>
        <v>9102.41</v>
      </c>
    </row>
    <row r="6503" spans="1:25" x14ac:dyDescent="0.25">
      <c r="A6503" s="83" t="s">
        <v>14169</v>
      </c>
      <c r="B6503" s="84" t="s">
        <v>6569</v>
      </c>
      <c r="C6503" s="19">
        <v>425508.6</v>
      </c>
      <c r="D6503" s="19">
        <v>8084.66</v>
      </c>
      <c r="E6503" s="19">
        <v>0</v>
      </c>
      <c r="F6503" s="19">
        <v>8084.66</v>
      </c>
      <c r="G6503" s="19">
        <v>0</v>
      </c>
      <c r="H6503" s="85">
        <v>1668060.97</v>
      </c>
      <c r="I6503" s="85">
        <v>31693.16</v>
      </c>
      <c r="J6503" s="85">
        <v>32338.65</v>
      </c>
      <c r="K6503" s="85">
        <v>-645.49</v>
      </c>
      <c r="L6503" s="146">
        <v>7923.29</v>
      </c>
      <c r="M6503" s="146">
        <v>7277.8</v>
      </c>
      <c r="N6503" s="146">
        <v>0</v>
      </c>
      <c r="Y6503" s="32">
        <f t="shared" si="102"/>
        <v>8543.44</v>
      </c>
    </row>
    <row r="6504" spans="1:25" x14ac:dyDescent="0.25">
      <c r="A6504" s="83" t="s">
        <v>14170</v>
      </c>
      <c r="B6504" s="84" t="s">
        <v>6570</v>
      </c>
      <c r="C6504" s="19">
        <v>240883.76</v>
      </c>
      <c r="D6504" s="19">
        <v>4576.79</v>
      </c>
      <c r="E6504" s="19">
        <v>0</v>
      </c>
      <c r="F6504" s="19">
        <v>4576.79</v>
      </c>
      <c r="G6504" s="19">
        <v>0</v>
      </c>
      <c r="H6504" s="85">
        <v>932695.95</v>
      </c>
      <c r="I6504" s="85">
        <v>17721.22</v>
      </c>
      <c r="J6504" s="85">
        <v>18307.169999999998</v>
      </c>
      <c r="K6504" s="85">
        <v>-585.95000000000005</v>
      </c>
      <c r="L6504" s="146">
        <v>4430.3100000000004</v>
      </c>
      <c r="M6504" s="146">
        <v>3844.36</v>
      </c>
      <c r="N6504" s="146">
        <v>0</v>
      </c>
      <c r="Y6504" s="32">
        <f t="shared" si="102"/>
        <v>5698.35</v>
      </c>
    </row>
    <row r="6505" spans="1:25" x14ac:dyDescent="0.25">
      <c r="A6505" s="83" t="s">
        <v>14171</v>
      </c>
      <c r="B6505" s="84" t="s">
        <v>6571</v>
      </c>
      <c r="C6505" s="19">
        <v>66612.45</v>
      </c>
      <c r="D6505" s="19">
        <v>1265.6400000000001</v>
      </c>
      <c r="E6505" s="19">
        <v>0</v>
      </c>
      <c r="F6505" s="19">
        <v>1265.6400000000001</v>
      </c>
      <c r="G6505" s="19">
        <v>0</v>
      </c>
      <c r="H6505" s="85">
        <v>283706.64</v>
      </c>
      <c r="I6505" s="85">
        <v>5390.43</v>
      </c>
      <c r="J6505" s="85">
        <v>5062.55</v>
      </c>
      <c r="K6505" s="85">
        <v>327.88</v>
      </c>
      <c r="L6505" s="146">
        <v>1347.61</v>
      </c>
      <c r="M6505" s="146">
        <v>1675.49</v>
      </c>
      <c r="N6505" s="146">
        <v>0</v>
      </c>
      <c r="Y6505" s="32">
        <f t="shared" si="102"/>
        <v>1808.98</v>
      </c>
    </row>
    <row r="6506" spans="1:25" x14ac:dyDescent="0.25">
      <c r="A6506" s="83" t="s">
        <v>14172</v>
      </c>
      <c r="B6506" s="84" t="s">
        <v>6572</v>
      </c>
      <c r="C6506" s="19">
        <v>97578.49</v>
      </c>
      <c r="D6506" s="19">
        <v>1853.99</v>
      </c>
      <c r="E6506" s="19">
        <v>0</v>
      </c>
      <c r="F6506" s="19">
        <v>1853.99</v>
      </c>
      <c r="G6506" s="19">
        <v>0</v>
      </c>
      <c r="H6506" s="85">
        <v>378151.99</v>
      </c>
      <c r="I6506" s="85">
        <v>7184.89</v>
      </c>
      <c r="J6506" s="85">
        <v>7415.97</v>
      </c>
      <c r="K6506" s="85">
        <v>-231.08</v>
      </c>
      <c r="L6506" s="146">
        <v>1796.22</v>
      </c>
      <c r="M6506" s="146">
        <v>1565.14</v>
      </c>
      <c r="N6506" s="146">
        <v>0</v>
      </c>
      <c r="Y6506" s="32">
        <f t="shared" si="102"/>
        <v>2358.77</v>
      </c>
    </row>
    <row r="6507" spans="1:25" x14ac:dyDescent="0.25">
      <c r="A6507" s="83" t="s">
        <v>14173</v>
      </c>
      <c r="B6507" s="84" t="s">
        <v>6573</v>
      </c>
      <c r="C6507" s="19">
        <v>7025.84</v>
      </c>
      <c r="D6507" s="19">
        <v>133.49</v>
      </c>
      <c r="E6507" s="19">
        <v>0</v>
      </c>
      <c r="F6507" s="19">
        <v>133.49</v>
      </c>
      <c r="G6507" s="19">
        <v>0</v>
      </c>
      <c r="H6507" s="85">
        <v>25558.02</v>
      </c>
      <c r="I6507" s="85">
        <v>485.6</v>
      </c>
      <c r="J6507" s="85">
        <v>533.96</v>
      </c>
      <c r="K6507" s="85">
        <v>-48.36</v>
      </c>
      <c r="L6507" s="146">
        <v>121.4</v>
      </c>
      <c r="M6507" s="146">
        <v>73.040000000000006</v>
      </c>
      <c r="N6507" s="146">
        <v>0</v>
      </c>
      <c r="Y6507" s="32">
        <f t="shared" si="102"/>
        <v>2953.5099999999998</v>
      </c>
    </row>
    <row r="6508" spans="1:25" x14ac:dyDescent="0.25">
      <c r="A6508" s="83" t="s">
        <v>14174</v>
      </c>
      <c r="B6508" s="84" t="s">
        <v>6574</v>
      </c>
      <c r="C6508" s="19">
        <v>41769.78</v>
      </c>
      <c r="D6508" s="19">
        <v>793.63</v>
      </c>
      <c r="E6508" s="19">
        <v>0</v>
      </c>
      <c r="F6508" s="19">
        <v>793.63</v>
      </c>
      <c r="G6508" s="19">
        <v>0</v>
      </c>
      <c r="H6508" s="85">
        <v>179374.86</v>
      </c>
      <c r="I6508" s="85">
        <v>3408.12</v>
      </c>
      <c r="J6508" s="85">
        <v>3174.5</v>
      </c>
      <c r="K6508" s="85">
        <v>233.62</v>
      </c>
      <c r="L6508" s="146">
        <v>852.03</v>
      </c>
      <c r="M6508" s="146">
        <v>1085.6500000000001</v>
      </c>
      <c r="N6508" s="146">
        <v>0</v>
      </c>
      <c r="Y6508" s="32">
        <f t="shared" si="102"/>
        <v>1158.1600000000001</v>
      </c>
    </row>
    <row r="6509" spans="1:25" x14ac:dyDescent="0.25">
      <c r="A6509" s="83" t="s">
        <v>14175</v>
      </c>
      <c r="B6509" s="84" t="s">
        <v>6575</v>
      </c>
      <c r="C6509" s="19">
        <v>151603.63</v>
      </c>
      <c r="D6509" s="19">
        <v>2880.47</v>
      </c>
      <c r="E6509" s="19">
        <v>0</v>
      </c>
      <c r="F6509" s="19">
        <v>2880.47</v>
      </c>
      <c r="G6509" s="19">
        <v>0</v>
      </c>
      <c r="H6509" s="85">
        <v>593167.43000000005</v>
      </c>
      <c r="I6509" s="85">
        <v>11270.18</v>
      </c>
      <c r="J6509" s="85">
        <v>11521.88</v>
      </c>
      <c r="K6509" s="85">
        <v>-251.7</v>
      </c>
      <c r="L6509" s="146">
        <v>2817.55</v>
      </c>
      <c r="M6509" s="146">
        <v>2565.85</v>
      </c>
      <c r="N6509" s="146">
        <v>0</v>
      </c>
      <c r="Y6509" s="32">
        <f t="shared" si="102"/>
        <v>2674.62</v>
      </c>
    </row>
    <row r="6510" spans="1:25" x14ac:dyDescent="0.25">
      <c r="A6510" s="83" t="s">
        <v>14176</v>
      </c>
      <c r="B6510" s="84" t="s">
        <v>6576</v>
      </c>
      <c r="C6510" s="19">
        <v>3816.01</v>
      </c>
      <c r="D6510" s="19">
        <v>72.510000000000005</v>
      </c>
      <c r="E6510" s="19">
        <v>0</v>
      </c>
      <c r="F6510" s="19">
        <v>72.510000000000005</v>
      </c>
      <c r="G6510" s="19">
        <v>0</v>
      </c>
      <c r="H6510" s="85">
        <v>8381.2000000000007</v>
      </c>
      <c r="I6510" s="85">
        <v>159.24</v>
      </c>
      <c r="J6510" s="85">
        <v>290.02</v>
      </c>
      <c r="K6510" s="85">
        <v>-130.78</v>
      </c>
      <c r="L6510" s="146">
        <v>39.81</v>
      </c>
      <c r="M6510" s="146">
        <v>0</v>
      </c>
      <c r="N6510" s="146">
        <v>90.97</v>
      </c>
      <c r="Y6510" s="32">
        <f t="shared" si="102"/>
        <v>292.87</v>
      </c>
    </row>
    <row r="6511" spans="1:25" x14ac:dyDescent="0.25">
      <c r="A6511" s="83" t="s">
        <v>14177</v>
      </c>
      <c r="B6511" s="84" t="s">
        <v>6577</v>
      </c>
      <c r="C6511" s="19">
        <v>5724.48</v>
      </c>
      <c r="D6511" s="19">
        <v>108.77</v>
      </c>
      <c r="E6511" s="19">
        <v>0</v>
      </c>
      <c r="F6511" s="19">
        <v>108.77</v>
      </c>
      <c r="G6511" s="19">
        <v>0</v>
      </c>
      <c r="H6511" s="85">
        <v>22824.26</v>
      </c>
      <c r="I6511" s="85">
        <v>433.66</v>
      </c>
      <c r="J6511" s="85">
        <v>435.06</v>
      </c>
      <c r="K6511" s="85">
        <v>-1.4</v>
      </c>
      <c r="L6511" s="146">
        <v>108.42</v>
      </c>
      <c r="M6511" s="146">
        <v>107.02</v>
      </c>
      <c r="N6511" s="146">
        <v>0</v>
      </c>
      <c r="Y6511" s="32">
        <f t="shared" si="102"/>
        <v>2048.14</v>
      </c>
    </row>
    <row r="6512" spans="1:25" x14ac:dyDescent="0.25">
      <c r="A6512" s="83" t="s">
        <v>14178</v>
      </c>
      <c r="B6512" s="84" t="s">
        <v>6578</v>
      </c>
      <c r="C6512" s="19">
        <v>15414.2</v>
      </c>
      <c r="D6512" s="19">
        <v>292.87</v>
      </c>
      <c r="E6512" s="19">
        <v>0</v>
      </c>
      <c r="F6512" s="19">
        <v>292.87</v>
      </c>
      <c r="G6512" s="19">
        <v>0</v>
      </c>
      <c r="H6512" s="85">
        <v>64602.16</v>
      </c>
      <c r="I6512" s="85">
        <v>1227.44</v>
      </c>
      <c r="J6512" s="85">
        <v>1171.48</v>
      </c>
      <c r="K6512" s="85">
        <v>55.96</v>
      </c>
      <c r="L6512" s="146">
        <v>306.86</v>
      </c>
      <c r="M6512" s="146">
        <v>362.82</v>
      </c>
      <c r="N6512" s="146">
        <v>0</v>
      </c>
      <c r="Y6512" s="32">
        <f t="shared" si="102"/>
        <v>2090.52</v>
      </c>
    </row>
    <row r="6513" spans="1:25" x14ac:dyDescent="0.25">
      <c r="A6513" s="83" t="s">
        <v>14179</v>
      </c>
      <c r="B6513" s="84" t="s">
        <v>6579</v>
      </c>
      <c r="C6513" s="19">
        <v>102163.92</v>
      </c>
      <c r="D6513" s="19">
        <v>1941.12</v>
      </c>
      <c r="E6513" s="19">
        <v>0</v>
      </c>
      <c r="F6513" s="19">
        <v>1941.12</v>
      </c>
      <c r="G6513" s="19">
        <v>0</v>
      </c>
      <c r="H6513" s="85">
        <v>432695.36</v>
      </c>
      <c r="I6513" s="85">
        <v>8221.2099999999991</v>
      </c>
      <c r="J6513" s="85">
        <v>7764.46</v>
      </c>
      <c r="K6513" s="85">
        <v>456.75</v>
      </c>
      <c r="L6513" s="146">
        <v>2055.3000000000002</v>
      </c>
      <c r="M6513" s="146">
        <v>2512.0500000000002</v>
      </c>
      <c r="N6513" s="146">
        <v>0</v>
      </c>
      <c r="Y6513" s="32">
        <f t="shared" si="102"/>
        <v>4029.66</v>
      </c>
    </row>
    <row r="6514" spans="1:25" x14ac:dyDescent="0.25">
      <c r="A6514" s="83" t="s">
        <v>14180</v>
      </c>
      <c r="B6514" s="84" t="s">
        <v>6580</v>
      </c>
      <c r="C6514" s="19">
        <v>90931.43</v>
      </c>
      <c r="D6514" s="19">
        <v>1727.7</v>
      </c>
      <c r="E6514" s="19">
        <v>0</v>
      </c>
      <c r="F6514" s="19">
        <v>1727.7</v>
      </c>
      <c r="G6514" s="19">
        <v>0</v>
      </c>
      <c r="H6514" s="85">
        <v>337576.77</v>
      </c>
      <c r="I6514" s="85">
        <v>6413.96</v>
      </c>
      <c r="J6514" s="85">
        <v>6910.79</v>
      </c>
      <c r="K6514" s="85">
        <v>-496.83</v>
      </c>
      <c r="L6514" s="146">
        <v>1603.49</v>
      </c>
      <c r="M6514" s="146">
        <v>1106.6600000000001</v>
      </c>
      <c r="N6514" s="146">
        <v>0</v>
      </c>
      <c r="Y6514" s="32">
        <f t="shared" si="102"/>
        <v>2783.4700000000003</v>
      </c>
    </row>
    <row r="6515" spans="1:25" x14ac:dyDescent="0.25">
      <c r="A6515" s="83" t="s">
        <v>14181</v>
      </c>
      <c r="B6515" s="84" t="s">
        <v>6581</v>
      </c>
      <c r="C6515" s="19">
        <v>79874.23</v>
      </c>
      <c r="D6515" s="19">
        <v>1517.61</v>
      </c>
      <c r="E6515" s="19">
        <v>0</v>
      </c>
      <c r="F6515" s="19">
        <v>1517.61</v>
      </c>
      <c r="G6515" s="19">
        <v>0</v>
      </c>
      <c r="H6515" s="85">
        <v>305801.67</v>
      </c>
      <c r="I6515" s="85">
        <v>5810.23</v>
      </c>
      <c r="J6515" s="85">
        <v>6070.44</v>
      </c>
      <c r="K6515" s="85">
        <v>-260.20999999999998</v>
      </c>
      <c r="L6515" s="146">
        <v>1452.56</v>
      </c>
      <c r="M6515" s="146">
        <v>1192.3499999999999</v>
      </c>
      <c r="N6515" s="146">
        <v>0</v>
      </c>
      <c r="Y6515" s="32">
        <f t="shared" si="102"/>
        <v>5091.9799999999996</v>
      </c>
    </row>
    <row r="6516" spans="1:25" x14ac:dyDescent="0.25">
      <c r="A6516" s="83" t="s">
        <v>14182</v>
      </c>
      <c r="B6516" s="84" t="s">
        <v>6582</v>
      </c>
      <c r="C6516" s="19">
        <v>88252.98</v>
      </c>
      <c r="D6516" s="19">
        <v>1676.81</v>
      </c>
      <c r="E6516" s="19">
        <v>0</v>
      </c>
      <c r="F6516" s="19">
        <v>1676.81</v>
      </c>
      <c r="G6516" s="19">
        <v>0</v>
      </c>
      <c r="H6516" s="85">
        <v>286664.38</v>
      </c>
      <c r="I6516" s="85">
        <v>5446.62</v>
      </c>
      <c r="J6516" s="85">
        <v>6707.23</v>
      </c>
      <c r="K6516" s="85">
        <v>-1260.6099999999999</v>
      </c>
      <c r="L6516" s="146">
        <v>1361.66</v>
      </c>
      <c r="M6516" s="146">
        <v>101.05</v>
      </c>
      <c r="N6516" s="146">
        <v>0</v>
      </c>
      <c r="Y6516" s="32">
        <f t="shared" ref="Y6516:Y6579" si="103">F6518+M6516+R6516+W6516</f>
        <v>1204.8899999999999</v>
      </c>
    </row>
    <row r="6517" spans="1:25" x14ac:dyDescent="0.25">
      <c r="A6517" s="83" t="s">
        <v>14183</v>
      </c>
      <c r="B6517" s="84" t="s">
        <v>6583</v>
      </c>
      <c r="C6517" s="19">
        <v>205243.68</v>
      </c>
      <c r="D6517" s="19">
        <v>3899.63</v>
      </c>
      <c r="E6517" s="19">
        <v>0</v>
      </c>
      <c r="F6517" s="19">
        <v>3899.63</v>
      </c>
      <c r="G6517" s="19">
        <v>0</v>
      </c>
      <c r="H6517" s="85">
        <v>772830.18</v>
      </c>
      <c r="I6517" s="85">
        <v>14683.77</v>
      </c>
      <c r="J6517" s="85">
        <v>15598.52</v>
      </c>
      <c r="K6517" s="85">
        <v>-914.75</v>
      </c>
      <c r="L6517" s="146">
        <v>3670.94</v>
      </c>
      <c r="M6517" s="146">
        <v>2756.19</v>
      </c>
      <c r="N6517" s="146">
        <v>0</v>
      </c>
      <c r="Y6517" s="32">
        <f t="shared" si="103"/>
        <v>3634.96</v>
      </c>
    </row>
    <row r="6518" spans="1:25" x14ac:dyDescent="0.25">
      <c r="A6518" s="83" t="s">
        <v>14184</v>
      </c>
      <c r="B6518" s="84" t="s">
        <v>6584</v>
      </c>
      <c r="C6518" s="19">
        <v>58096.61</v>
      </c>
      <c r="D6518" s="19">
        <v>1103.8399999999999</v>
      </c>
      <c r="E6518" s="19">
        <v>0</v>
      </c>
      <c r="F6518" s="19">
        <v>1103.8399999999999</v>
      </c>
      <c r="G6518" s="19">
        <v>0</v>
      </c>
      <c r="H6518" s="85">
        <v>201328.81</v>
      </c>
      <c r="I6518" s="85">
        <v>3825.25</v>
      </c>
      <c r="J6518" s="85">
        <v>4415.34</v>
      </c>
      <c r="K6518" s="85">
        <v>-590.09</v>
      </c>
      <c r="L6518" s="146">
        <v>956.31</v>
      </c>
      <c r="M6518" s="146">
        <v>366.22</v>
      </c>
      <c r="N6518" s="146">
        <v>0</v>
      </c>
      <c r="Y6518" s="32">
        <f t="shared" si="103"/>
        <v>521.34</v>
      </c>
    </row>
    <row r="6519" spans="1:25" x14ac:dyDescent="0.25">
      <c r="A6519" s="83" t="s">
        <v>14185</v>
      </c>
      <c r="B6519" s="84" t="s">
        <v>6585</v>
      </c>
      <c r="C6519" s="19">
        <v>46250.79</v>
      </c>
      <c r="D6519" s="19">
        <v>878.77</v>
      </c>
      <c r="E6519" s="19">
        <v>0</v>
      </c>
      <c r="F6519" s="19">
        <v>878.77</v>
      </c>
      <c r="G6519" s="19">
        <v>0</v>
      </c>
      <c r="H6519" s="85">
        <v>187672.97</v>
      </c>
      <c r="I6519" s="85">
        <v>3565.79</v>
      </c>
      <c r="J6519" s="85">
        <v>3515.06</v>
      </c>
      <c r="K6519" s="85">
        <v>50.73</v>
      </c>
      <c r="L6519" s="146">
        <v>891.45</v>
      </c>
      <c r="M6519" s="146">
        <v>942.18</v>
      </c>
      <c r="N6519" s="146">
        <v>0</v>
      </c>
      <c r="Y6519" s="32">
        <f t="shared" si="103"/>
        <v>1745.82</v>
      </c>
    </row>
    <row r="6520" spans="1:25" x14ac:dyDescent="0.25">
      <c r="A6520" s="83" t="s">
        <v>14186</v>
      </c>
      <c r="B6520" s="84" t="s">
        <v>6586</v>
      </c>
      <c r="C6520" s="19">
        <v>8164.08</v>
      </c>
      <c r="D6520" s="19">
        <v>155.12</v>
      </c>
      <c r="E6520" s="19">
        <v>0</v>
      </c>
      <c r="F6520" s="19">
        <v>155.12</v>
      </c>
      <c r="G6520" s="19">
        <v>0</v>
      </c>
      <c r="H6520" s="85">
        <v>28897.23</v>
      </c>
      <c r="I6520" s="85">
        <v>549.04999999999995</v>
      </c>
      <c r="J6520" s="85">
        <v>620.47</v>
      </c>
      <c r="K6520" s="85">
        <v>-71.42</v>
      </c>
      <c r="L6520" s="146">
        <v>137.26</v>
      </c>
      <c r="M6520" s="146">
        <v>65.84</v>
      </c>
      <c r="N6520" s="146">
        <v>0</v>
      </c>
      <c r="Y6520" s="32">
        <f t="shared" si="103"/>
        <v>818.18000000000006</v>
      </c>
    </row>
    <row r="6521" spans="1:25" x14ac:dyDescent="0.25">
      <c r="A6521" s="83" t="s">
        <v>14187</v>
      </c>
      <c r="B6521" s="84" t="s">
        <v>6587</v>
      </c>
      <c r="C6521" s="19">
        <v>42296.57</v>
      </c>
      <c r="D6521" s="19">
        <v>803.64</v>
      </c>
      <c r="E6521" s="19">
        <v>0</v>
      </c>
      <c r="F6521" s="19">
        <v>803.64</v>
      </c>
      <c r="G6521" s="19">
        <v>0</v>
      </c>
      <c r="H6521" s="85">
        <v>152530.45000000001</v>
      </c>
      <c r="I6521" s="85">
        <v>2898.08</v>
      </c>
      <c r="J6521" s="85">
        <v>3214.54</v>
      </c>
      <c r="K6521" s="85">
        <v>-316.45999999999998</v>
      </c>
      <c r="L6521" s="146">
        <v>724.52</v>
      </c>
      <c r="M6521" s="146">
        <v>408.06</v>
      </c>
      <c r="N6521" s="146">
        <v>0</v>
      </c>
      <c r="Y6521" s="32">
        <f t="shared" si="103"/>
        <v>5133.1400000000003</v>
      </c>
    </row>
    <row r="6522" spans="1:25" x14ac:dyDescent="0.25">
      <c r="A6522" s="83" t="s">
        <v>14188</v>
      </c>
      <c r="B6522" s="84" t="s">
        <v>6588</v>
      </c>
      <c r="C6522" s="19">
        <v>39596.69</v>
      </c>
      <c r="D6522" s="19">
        <v>752.34</v>
      </c>
      <c r="E6522" s="19">
        <v>0</v>
      </c>
      <c r="F6522" s="19">
        <v>752.34</v>
      </c>
      <c r="G6522" s="19">
        <v>0</v>
      </c>
      <c r="H6522" s="85">
        <v>119102.72</v>
      </c>
      <c r="I6522" s="85">
        <v>2262.9499999999998</v>
      </c>
      <c r="J6522" s="85">
        <v>3009.35</v>
      </c>
      <c r="K6522" s="85">
        <v>-746.4</v>
      </c>
      <c r="L6522" s="146">
        <v>565.74</v>
      </c>
      <c r="M6522" s="146">
        <v>0</v>
      </c>
      <c r="N6522" s="146">
        <v>180.66</v>
      </c>
      <c r="Y6522" s="32">
        <f t="shared" si="103"/>
        <v>1109.73</v>
      </c>
    </row>
    <row r="6523" spans="1:25" x14ac:dyDescent="0.25">
      <c r="A6523" s="83" t="s">
        <v>14189</v>
      </c>
      <c r="B6523" s="84" t="s">
        <v>6589</v>
      </c>
      <c r="C6523" s="19">
        <v>248688.45</v>
      </c>
      <c r="D6523" s="19">
        <v>4725.08</v>
      </c>
      <c r="E6523" s="19">
        <v>0</v>
      </c>
      <c r="F6523" s="19">
        <v>4725.08</v>
      </c>
      <c r="G6523" s="19">
        <v>0</v>
      </c>
      <c r="H6523" s="85">
        <v>963703.86</v>
      </c>
      <c r="I6523" s="85">
        <v>18310.37</v>
      </c>
      <c r="J6523" s="85">
        <v>18900.32</v>
      </c>
      <c r="K6523" s="85">
        <v>-589.95000000000005</v>
      </c>
      <c r="L6523" s="146">
        <v>4577.59</v>
      </c>
      <c r="M6523" s="146">
        <v>3987.64</v>
      </c>
      <c r="N6523" s="146">
        <v>0</v>
      </c>
      <c r="Y6523" s="32">
        <f t="shared" si="103"/>
        <v>4761.47</v>
      </c>
    </row>
    <row r="6524" spans="1:25" x14ac:dyDescent="0.25">
      <c r="A6524" s="83" t="s">
        <v>14190</v>
      </c>
      <c r="B6524" s="84" t="s">
        <v>6590</v>
      </c>
      <c r="C6524" s="19">
        <v>58407.040000000001</v>
      </c>
      <c r="D6524" s="19">
        <v>1109.73</v>
      </c>
      <c r="E6524" s="19">
        <v>0</v>
      </c>
      <c r="F6524" s="19">
        <v>1109.73</v>
      </c>
      <c r="G6524" s="19">
        <v>0</v>
      </c>
      <c r="H6524" s="85">
        <v>186134.98</v>
      </c>
      <c r="I6524" s="85">
        <v>3536.56</v>
      </c>
      <c r="J6524" s="85">
        <v>4438.93</v>
      </c>
      <c r="K6524" s="85">
        <v>-902.37</v>
      </c>
      <c r="L6524" s="146">
        <v>884.14</v>
      </c>
      <c r="M6524" s="146">
        <v>0</v>
      </c>
      <c r="N6524" s="146">
        <v>18.23</v>
      </c>
      <c r="Y6524" s="32">
        <f t="shared" si="103"/>
        <v>2185.1799999999998</v>
      </c>
    </row>
    <row r="6525" spans="1:25" x14ac:dyDescent="0.25">
      <c r="A6525" s="83" t="s">
        <v>14191</v>
      </c>
      <c r="B6525" s="84" t="s">
        <v>6591</v>
      </c>
      <c r="C6525" s="19">
        <v>40727.75</v>
      </c>
      <c r="D6525" s="19">
        <v>773.83</v>
      </c>
      <c r="E6525" s="19">
        <v>0</v>
      </c>
      <c r="F6525" s="19">
        <v>773.83</v>
      </c>
      <c r="G6525" s="19">
        <v>0</v>
      </c>
      <c r="H6525" s="85">
        <v>165097.21</v>
      </c>
      <c r="I6525" s="85">
        <v>3136.85</v>
      </c>
      <c r="J6525" s="85">
        <v>3095.31</v>
      </c>
      <c r="K6525" s="85">
        <v>41.54</v>
      </c>
      <c r="L6525" s="146">
        <v>784.21</v>
      </c>
      <c r="M6525" s="146">
        <v>825.75</v>
      </c>
      <c r="N6525" s="146">
        <v>0</v>
      </c>
      <c r="Y6525" s="32">
        <f t="shared" si="103"/>
        <v>1043.1199999999999</v>
      </c>
    </row>
    <row r="6526" spans="1:25" x14ac:dyDescent="0.25">
      <c r="A6526" s="83" t="s">
        <v>14192</v>
      </c>
      <c r="B6526" s="84" t="s">
        <v>6592</v>
      </c>
      <c r="C6526" s="19">
        <v>115009.63</v>
      </c>
      <c r="D6526" s="19">
        <v>2185.1799999999998</v>
      </c>
      <c r="E6526" s="19">
        <v>0</v>
      </c>
      <c r="F6526" s="19">
        <v>2185.1799999999998</v>
      </c>
      <c r="G6526" s="19">
        <v>0</v>
      </c>
      <c r="H6526" s="85">
        <v>436167.62</v>
      </c>
      <c r="I6526" s="85">
        <v>8287.18</v>
      </c>
      <c r="J6526" s="85">
        <v>8740.73</v>
      </c>
      <c r="K6526" s="85">
        <v>-453.55</v>
      </c>
      <c r="L6526" s="146">
        <v>2071.8000000000002</v>
      </c>
      <c r="M6526" s="146">
        <v>1618.25</v>
      </c>
      <c r="N6526" s="146">
        <v>0</v>
      </c>
      <c r="Y6526" s="32">
        <f t="shared" si="103"/>
        <v>2018.2</v>
      </c>
    </row>
    <row r="6527" spans="1:25" x14ac:dyDescent="0.25">
      <c r="A6527" s="83" t="s">
        <v>14193</v>
      </c>
      <c r="B6527" s="84" t="s">
        <v>6593</v>
      </c>
      <c r="C6527" s="19">
        <v>11440.34</v>
      </c>
      <c r="D6527" s="19">
        <v>217.37</v>
      </c>
      <c r="E6527" s="19">
        <v>0</v>
      </c>
      <c r="F6527" s="19">
        <v>217.37</v>
      </c>
      <c r="G6527" s="19">
        <v>0</v>
      </c>
      <c r="H6527" s="85">
        <v>48388.55</v>
      </c>
      <c r="I6527" s="85">
        <v>919.38</v>
      </c>
      <c r="J6527" s="85">
        <v>869.47</v>
      </c>
      <c r="K6527" s="85">
        <v>49.91</v>
      </c>
      <c r="L6527" s="146">
        <v>229.85</v>
      </c>
      <c r="M6527" s="146">
        <v>279.76</v>
      </c>
      <c r="N6527" s="146">
        <v>0</v>
      </c>
      <c r="Y6527" s="32">
        <f t="shared" si="103"/>
        <v>726.38</v>
      </c>
    </row>
    <row r="6528" spans="1:25" x14ac:dyDescent="0.25">
      <c r="A6528" s="83" t="s">
        <v>14194</v>
      </c>
      <c r="B6528" s="84" t="s">
        <v>6594</v>
      </c>
      <c r="C6528" s="19">
        <v>21049.77</v>
      </c>
      <c r="D6528" s="19">
        <v>399.95</v>
      </c>
      <c r="E6528" s="19">
        <v>0</v>
      </c>
      <c r="F6528" s="19">
        <v>399.95</v>
      </c>
      <c r="G6528" s="19">
        <v>0</v>
      </c>
      <c r="H6528" s="85">
        <v>66799.14</v>
      </c>
      <c r="I6528" s="85">
        <v>1269.18</v>
      </c>
      <c r="J6528" s="85">
        <v>1599.78</v>
      </c>
      <c r="K6528" s="85">
        <v>-330.6</v>
      </c>
      <c r="L6528" s="146">
        <v>317.3</v>
      </c>
      <c r="M6528" s="146">
        <v>0</v>
      </c>
      <c r="N6528" s="146">
        <v>13.3</v>
      </c>
      <c r="Y6528" s="32">
        <f t="shared" si="103"/>
        <v>364.98</v>
      </c>
    </row>
    <row r="6529" spans="1:25" x14ac:dyDescent="0.25">
      <c r="A6529" s="83" t="s">
        <v>14195</v>
      </c>
      <c r="B6529" s="84" t="s">
        <v>6595</v>
      </c>
      <c r="C6529" s="19">
        <v>23506.11</v>
      </c>
      <c r="D6529" s="19">
        <v>446.62</v>
      </c>
      <c r="E6529" s="19">
        <v>0</v>
      </c>
      <c r="F6529" s="19">
        <v>446.62</v>
      </c>
      <c r="G6529" s="19">
        <v>0</v>
      </c>
      <c r="H6529" s="85">
        <v>96344.03</v>
      </c>
      <c r="I6529" s="85">
        <v>1830.54</v>
      </c>
      <c r="J6529" s="85">
        <v>1786.46</v>
      </c>
      <c r="K6529" s="85">
        <v>44.08</v>
      </c>
      <c r="L6529" s="146">
        <v>457.64</v>
      </c>
      <c r="M6529" s="146">
        <v>501.72</v>
      </c>
      <c r="N6529" s="146">
        <v>0</v>
      </c>
      <c r="Y6529" s="32">
        <f t="shared" si="103"/>
        <v>810.94</v>
      </c>
    </row>
    <row r="6530" spans="1:25" x14ac:dyDescent="0.25">
      <c r="A6530" s="83" t="s">
        <v>14196</v>
      </c>
      <c r="B6530" s="84" t="s">
        <v>6596</v>
      </c>
      <c r="C6530" s="19">
        <v>19209.23</v>
      </c>
      <c r="D6530" s="19">
        <v>364.98</v>
      </c>
      <c r="E6530" s="19">
        <v>0</v>
      </c>
      <c r="F6530" s="19">
        <v>364.98</v>
      </c>
      <c r="G6530" s="19">
        <v>0</v>
      </c>
      <c r="H6530" s="85">
        <v>62761.14</v>
      </c>
      <c r="I6530" s="85">
        <v>1192.46</v>
      </c>
      <c r="J6530" s="85">
        <v>1459.9</v>
      </c>
      <c r="K6530" s="85">
        <v>-267.44</v>
      </c>
      <c r="L6530" s="146">
        <v>298.12</v>
      </c>
      <c r="M6530" s="146">
        <v>30.68</v>
      </c>
      <c r="N6530" s="146">
        <v>0</v>
      </c>
      <c r="Y6530" s="32">
        <f t="shared" si="103"/>
        <v>475.55</v>
      </c>
    </row>
    <row r="6531" spans="1:25" x14ac:dyDescent="0.25">
      <c r="A6531" s="83" t="s">
        <v>14197</v>
      </c>
      <c r="B6531" s="84" t="s">
        <v>6597</v>
      </c>
      <c r="C6531" s="19">
        <v>16274.43</v>
      </c>
      <c r="D6531" s="19">
        <v>309.22000000000003</v>
      </c>
      <c r="E6531" s="19">
        <v>0</v>
      </c>
      <c r="F6531" s="19">
        <v>309.22000000000003</v>
      </c>
      <c r="G6531" s="19">
        <v>0</v>
      </c>
      <c r="H6531" s="85">
        <v>64268.22</v>
      </c>
      <c r="I6531" s="85">
        <v>1221.0999999999999</v>
      </c>
      <c r="J6531" s="85">
        <v>1236.8599999999999</v>
      </c>
      <c r="K6531" s="85">
        <v>-15.76</v>
      </c>
      <c r="L6531" s="146">
        <v>305.27999999999997</v>
      </c>
      <c r="M6531" s="146">
        <v>289.52</v>
      </c>
      <c r="N6531" s="146">
        <v>0</v>
      </c>
      <c r="Y6531" s="32">
        <f t="shared" si="103"/>
        <v>659.78</v>
      </c>
    </row>
    <row r="6532" spans="1:25" x14ac:dyDescent="0.25">
      <c r="A6532" s="83" t="s">
        <v>14198</v>
      </c>
      <c r="B6532" s="84" t="s">
        <v>6598</v>
      </c>
      <c r="C6532" s="19">
        <v>23414.13</v>
      </c>
      <c r="D6532" s="19">
        <v>444.87</v>
      </c>
      <c r="E6532" s="19">
        <v>0</v>
      </c>
      <c r="F6532" s="19">
        <v>444.87</v>
      </c>
      <c r="G6532" s="19">
        <v>0</v>
      </c>
      <c r="H6532" s="85">
        <v>79844.759999999995</v>
      </c>
      <c r="I6532" s="85">
        <v>1517.05</v>
      </c>
      <c r="J6532" s="85">
        <v>1779.47</v>
      </c>
      <c r="K6532" s="85">
        <v>-262.42</v>
      </c>
      <c r="L6532" s="146">
        <v>379.26</v>
      </c>
      <c r="M6532" s="146">
        <v>116.84</v>
      </c>
      <c r="N6532" s="146">
        <v>0</v>
      </c>
      <c r="Y6532" s="32">
        <f t="shared" si="103"/>
        <v>1521.01</v>
      </c>
    </row>
    <row r="6533" spans="1:25" x14ac:dyDescent="0.25">
      <c r="A6533" s="83" t="s">
        <v>14199</v>
      </c>
      <c r="B6533" s="84" t="s">
        <v>6599</v>
      </c>
      <c r="C6533" s="19">
        <v>19487.490000000002</v>
      </c>
      <c r="D6533" s="19">
        <v>370.26</v>
      </c>
      <c r="E6533" s="19">
        <v>0</v>
      </c>
      <c r="F6533" s="19">
        <v>370.26</v>
      </c>
      <c r="G6533" s="19">
        <v>0</v>
      </c>
      <c r="H6533" s="85">
        <v>72834.91</v>
      </c>
      <c r="I6533" s="85">
        <v>1383.86</v>
      </c>
      <c r="J6533" s="85">
        <v>1481.05</v>
      </c>
      <c r="K6533" s="85">
        <v>-97.19</v>
      </c>
      <c r="L6533" s="146">
        <v>345.97</v>
      </c>
      <c r="M6533" s="146">
        <v>248.78</v>
      </c>
      <c r="N6533" s="146">
        <v>0</v>
      </c>
      <c r="Y6533" s="32">
        <f t="shared" si="103"/>
        <v>2017.82</v>
      </c>
    </row>
    <row r="6534" spans="1:25" x14ac:dyDescent="0.25">
      <c r="A6534" s="83" t="s">
        <v>14200</v>
      </c>
      <c r="B6534" s="84" t="s">
        <v>6600</v>
      </c>
      <c r="C6534" s="19">
        <v>73903.740000000005</v>
      </c>
      <c r="D6534" s="19">
        <v>1404.17</v>
      </c>
      <c r="E6534" s="19">
        <v>0</v>
      </c>
      <c r="F6534" s="19">
        <v>1404.17</v>
      </c>
      <c r="G6534" s="19">
        <v>0</v>
      </c>
      <c r="H6534" s="85">
        <v>299896.07</v>
      </c>
      <c r="I6534" s="85">
        <v>5698.03</v>
      </c>
      <c r="J6534" s="85">
        <v>5616.68</v>
      </c>
      <c r="K6534" s="85">
        <v>81.349999999999994</v>
      </c>
      <c r="L6534" s="146">
        <v>1424.51</v>
      </c>
      <c r="M6534" s="146">
        <v>1505.86</v>
      </c>
      <c r="N6534" s="146">
        <v>0</v>
      </c>
      <c r="Y6534" s="32">
        <f t="shared" si="103"/>
        <v>1827.36</v>
      </c>
    </row>
    <row r="6535" spans="1:25" x14ac:dyDescent="0.25">
      <c r="A6535" s="83" t="s">
        <v>14201</v>
      </c>
      <c r="B6535" s="84" t="s">
        <v>6601</v>
      </c>
      <c r="C6535" s="19">
        <v>93107.34</v>
      </c>
      <c r="D6535" s="19">
        <v>1769.04</v>
      </c>
      <c r="E6535" s="19">
        <v>0</v>
      </c>
      <c r="F6535" s="19">
        <v>1769.04</v>
      </c>
      <c r="G6535" s="19">
        <v>0</v>
      </c>
      <c r="H6535" s="85">
        <v>439391.57</v>
      </c>
      <c r="I6535" s="85">
        <v>8348.44</v>
      </c>
      <c r="J6535" s="85">
        <v>7076.16</v>
      </c>
      <c r="K6535" s="85">
        <v>1272.28</v>
      </c>
      <c r="L6535" s="146">
        <v>2087.11</v>
      </c>
      <c r="M6535" s="146">
        <v>3359.39</v>
      </c>
      <c r="N6535" s="146">
        <v>0</v>
      </c>
      <c r="Y6535" s="32">
        <f t="shared" si="103"/>
        <v>6068.6</v>
      </c>
    </row>
    <row r="6536" spans="1:25" x14ac:dyDescent="0.25">
      <c r="A6536" s="83" t="s">
        <v>14202</v>
      </c>
      <c r="B6536" s="84" t="s">
        <v>6602</v>
      </c>
      <c r="C6536" s="19">
        <v>16920.900000000001</v>
      </c>
      <c r="D6536" s="19">
        <v>321.5</v>
      </c>
      <c r="E6536" s="19">
        <v>0</v>
      </c>
      <c r="F6536" s="19">
        <v>321.5</v>
      </c>
      <c r="G6536" s="19">
        <v>0</v>
      </c>
      <c r="H6536" s="85">
        <v>71989.3</v>
      </c>
      <c r="I6536" s="85">
        <v>1367.8</v>
      </c>
      <c r="J6536" s="85">
        <v>1285.99</v>
      </c>
      <c r="K6536" s="85">
        <v>81.81</v>
      </c>
      <c r="L6536" s="146">
        <v>341.95</v>
      </c>
      <c r="M6536" s="146">
        <v>423.76</v>
      </c>
      <c r="N6536" s="146">
        <v>0</v>
      </c>
      <c r="Y6536" s="32">
        <f t="shared" si="103"/>
        <v>3859.9700000000003</v>
      </c>
    </row>
    <row r="6537" spans="1:25" x14ac:dyDescent="0.25">
      <c r="A6537" s="83" t="s">
        <v>14203</v>
      </c>
      <c r="B6537" s="84" t="s">
        <v>6603</v>
      </c>
      <c r="C6537" s="19">
        <v>142590.14000000001</v>
      </c>
      <c r="D6537" s="19">
        <v>2709.21</v>
      </c>
      <c r="E6537" s="19">
        <v>0</v>
      </c>
      <c r="F6537" s="19">
        <v>2709.21</v>
      </c>
      <c r="G6537" s="19">
        <v>0</v>
      </c>
      <c r="H6537" s="85">
        <v>461806.06</v>
      </c>
      <c r="I6537" s="85">
        <v>8774.32</v>
      </c>
      <c r="J6537" s="85">
        <v>10836.85</v>
      </c>
      <c r="K6537" s="85">
        <v>-2062.5300000000002</v>
      </c>
      <c r="L6537" s="146">
        <v>2193.58</v>
      </c>
      <c r="M6537" s="146">
        <v>131.05000000000001</v>
      </c>
      <c r="N6537" s="146">
        <v>0</v>
      </c>
      <c r="Y6537" s="32">
        <f t="shared" si="103"/>
        <v>2123.71</v>
      </c>
    </row>
    <row r="6538" spans="1:25" x14ac:dyDescent="0.25">
      <c r="A6538" s="83" t="s">
        <v>14204</v>
      </c>
      <c r="B6538" s="84" t="s">
        <v>6604</v>
      </c>
      <c r="C6538" s="19">
        <v>180853.31</v>
      </c>
      <c r="D6538" s="19">
        <v>3436.21</v>
      </c>
      <c r="E6538" s="19">
        <v>0</v>
      </c>
      <c r="F6538" s="19">
        <v>3436.21</v>
      </c>
      <c r="G6538" s="19">
        <v>0</v>
      </c>
      <c r="H6538" s="85">
        <v>691006.15</v>
      </c>
      <c r="I6538" s="85">
        <v>13129.12</v>
      </c>
      <c r="J6538" s="85">
        <v>13744.85</v>
      </c>
      <c r="K6538" s="85">
        <v>-615.73</v>
      </c>
      <c r="L6538" s="146">
        <v>3282.28</v>
      </c>
      <c r="M6538" s="146">
        <v>2666.55</v>
      </c>
      <c r="N6538" s="146">
        <v>0</v>
      </c>
      <c r="Y6538" s="32">
        <f t="shared" si="103"/>
        <v>2694.27</v>
      </c>
    </row>
    <row r="6539" spans="1:25" x14ac:dyDescent="0.25">
      <c r="A6539" s="83" t="s">
        <v>14205</v>
      </c>
      <c r="B6539" s="84" t="s">
        <v>6605</v>
      </c>
      <c r="C6539" s="19">
        <v>104876.86</v>
      </c>
      <c r="D6539" s="19">
        <v>1992.66</v>
      </c>
      <c r="E6539" s="19">
        <v>0</v>
      </c>
      <c r="F6539" s="19">
        <v>1992.66</v>
      </c>
      <c r="G6539" s="19">
        <v>0</v>
      </c>
      <c r="H6539" s="85">
        <v>407168.54</v>
      </c>
      <c r="I6539" s="85">
        <v>7736.2</v>
      </c>
      <c r="J6539" s="85">
        <v>7970.64</v>
      </c>
      <c r="K6539" s="85">
        <v>-234.44</v>
      </c>
      <c r="L6539" s="146">
        <v>1934.05</v>
      </c>
      <c r="M6539" s="146">
        <v>1699.61</v>
      </c>
      <c r="N6539" s="146">
        <v>0</v>
      </c>
      <c r="Y6539" s="32">
        <f t="shared" si="103"/>
        <v>2280.39</v>
      </c>
    </row>
    <row r="6540" spans="1:25" x14ac:dyDescent="0.25">
      <c r="A6540" s="83" t="s">
        <v>14206</v>
      </c>
      <c r="B6540" s="84" t="s">
        <v>6606</v>
      </c>
      <c r="C6540" s="19">
        <v>1458.92</v>
      </c>
      <c r="D6540" s="19">
        <v>27.72</v>
      </c>
      <c r="E6540" s="19">
        <v>0</v>
      </c>
      <c r="F6540" s="19">
        <v>27.72</v>
      </c>
      <c r="G6540" s="19">
        <v>0</v>
      </c>
      <c r="H6540" s="85">
        <v>6532.28</v>
      </c>
      <c r="I6540" s="85">
        <v>124.11</v>
      </c>
      <c r="J6540" s="85">
        <v>110.88</v>
      </c>
      <c r="K6540" s="85">
        <v>13.23</v>
      </c>
      <c r="L6540" s="146">
        <v>31.03</v>
      </c>
      <c r="M6540" s="146">
        <v>44.26</v>
      </c>
      <c r="N6540" s="146">
        <v>0</v>
      </c>
      <c r="Y6540" s="32">
        <f t="shared" si="103"/>
        <v>17895.309999999998</v>
      </c>
    </row>
    <row r="6541" spans="1:25" x14ac:dyDescent="0.25">
      <c r="A6541" s="83" t="s">
        <v>14207</v>
      </c>
      <c r="B6541" s="84" t="s">
        <v>6607</v>
      </c>
      <c r="C6541" s="19">
        <v>30567.34</v>
      </c>
      <c r="D6541" s="19">
        <v>580.78</v>
      </c>
      <c r="E6541" s="19">
        <v>0</v>
      </c>
      <c r="F6541" s="19">
        <v>580.78</v>
      </c>
      <c r="G6541" s="19">
        <v>0</v>
      </c>
      <c r="H6541" s="85">
        <v>106922.53</v>
      </c>
      <c r="I6541" s="85">
        <v>2031.53</v>
      </c>
      <c r="J6541" s="85">
        <v>2323.12</v>
      </c>
      <c r="K6541" s="85">
        <v>-291.58999999999997</v>
      </c>
      <c r="L6541" s="146">
        <v>507.88</v>
      </c>
      <c r="M6541" s="146">
        <v>216.29</v>
      </c>
      <c r="N6541" s="146">
        <v>0</v>
      </c>
      <c r="Y6541" s="32">
        <f t="shared" si="103"/>
        <v>875.88</v>
      </c>
    </row>
    <row r="6542" spans="1:25" x14ac:dyDescent="0.25">
      <c r="A6542" s="83" t="s">
        <v>14208</v>
      </c>
      <c r="B6542" s="84" t="s">
        <v>6608</v>
      </c>
      <c r="C6542" s="19">
        <v>939528.77</v>
      </c>
      <c r="D6542" s="19">
        <v>17851.05</v>
      </c>
      <c r="E6542" s="19">
        <v>0</v>
      </c>
      <c r="F6542" s="19">
        <v>17851.05</v>
      </c>
      <c r="G6542" s="19">
        <v>0</v>
      </c>
      <c r="H6542" s="85">
        <v>3763125.97</v>
      </c>
      <c r="I6542" s="85">
        <v>71499.39</v>
      </c>
      <c r="J6542" s="85">
        <v>71404.19</v>
      </c>
      <c r="K6542" s="85">
        <v>95.2</v>
      </c>
      <c r="L6542" s="146">
        <v>17874.849999999999</v>
      </c>
      <c r="M6542" s="146">
        <v>17970.05</v>
      </c>
      <c r="N6542" s="146">
        <v>0</v>
      </c>
      <c r="Y6542" s="32">
        <f t="shared" si="103"/>
        <v>22322.29</v>
      </c>
    </row>
    <row r="6543" spans="1:25" x14ac:dyDescent="0.25">
      <c r="A6543" s="83" t="s">
        <v>14209</v>
      </c>
      <c r="B6543" s="84" t="s">
        <v>6609</v>
      </c>
      <c r="C6543" s="19">
        <v>34715.160000000003</v>
      </c>
      <c r="D6543" s="19">
        <v>659.59</v>
      </c>
      <c r="E6543" s="19">
        <v>0</v>
      </c>
      <c r="F6543" s="19">
        <v>659.59</v>
      </c>
      <c r="G6543" s="19">
        <v>0</v>
      </c>
      <c r="H6543" s="85">
        <v>139874.35999999999</v>
      </c>
      <c r="I6543" s="85">
        <v>2657.61</v>
      </c>
      <c r="J6543" s="85">
        <v>2638.35</v>
      </c>
      <c r="K6543" s="85">
        <v>19.260000000000002</v>
      </c>
      <c r="L6543" s="146">
        <v>664.4</v>
      </c>
      <c r="M6543" s="146">
        <v>683.66</v>
      </c>
      <c r="N6543" s="146">
        <v>0</v>
      </c>
      <c r="Y6543" s="32">
        <f t="shared" si="103"/>
        <v>899.04</v>
      </c>
    </row>
    <row r="6544" spans="1:25" x14ac:dyDescent="0.25">
      <c r="A6544" s="83" t="s">
        <v>14210</v>
      </c>
      <c r="B6544" s="84" t="s">
        <v>6610</v>
      </c>
      <c r="C6544" s="19">
        <v>229065.2</v>
      </c>
      <c r="D6544" s="19">
        <v>4352.24</v>
      </c>
      <c r="E6544" s="19">
        <v>0</v>
      </c>
      <c r="F6544" s="19">
        <v>4352.24</v>
      </c>
      <c r="G6544" s="19">
        <v>0</v>
      </c>
      <c r="H6544" s="85">
        <v>895602.01</v>
      </c>
      <c r="I6544" s="85">
        <v>17016.439999999999</v>
      </c>
      <c r="J6544" s="85">
        <v>17408.95</v>
      </c>
      <c r="K6544" s="85">
        <v>-392.51</v>
      </c>
      <c r="L6544" s="146">
        <v>4254.1099999999997</v>
      </c>
      <c r="M6544" s="146">
        <v>3861.6</v>
      </c>
      <c r="N6544" s="146">
        <v>0</v>
      </c>
      <c r="Y6544" s="32">
        <f t="shared" si="103"/>
        <v>36075.83</v>
      </c>
    </row>
    <row r="6545" spans="1:25" x14ac:dyDescent="0.25">
      <c r="A6545" s="83" t="s">
        <v>14211</v>
      </c>
      <c r="B6545" s="84" t="s">
        <v>6611</v>
      </c>
      <c r="C6545" s="19">
        <v>11335.59</v>
      </c>
      <c r="D6545" s="19">
        <v>215.38</v>
      </c>
      <c r="E6545" s="19">
        <v>0</v>
      </c>
      <c r="F6545" s="19">
        <v>215.38</v>
      </c>
      <c r="G6545" s="19">
        <v>0</v>
      </c>
      <c r="H6545" s="85">
        <v>47239.14</v>
      </c>
      <c r="I6545" s="85">
        <v>897.54</v>
      </c>
      <c r="J6545" s="85">
        <v>861.51</v>
      </c>
      <c r="K6545" s="85">
        <v>36.03</v>
      </c>
      <c r="L6545" s="146">
        <v>224.39</v>
      </c>
      <c r="M6545" s="146">
        <v>260.42</v>
      </c>
      <c r="N6545" s="146">
        <v>0</v>
      </c>
      <c r="Y6545" s="32">
        <f t="shared" si="103"/>
        <v>1512.0700000000002</v>
      </c>
    </row>
    <row r="6546" spans="1:25" x14ac:dyDescent="0.25">
      <c r="A6546" s="83" t="s">
        <v>14212</v>
      </c>
      <c r="B6546" s="84" t="s">
        <v>6612</v>
      </c>
      <c r="C6546" s="19">
        <v>1695485.46</v>
      </c>
      <c r="D6546" s="19">
        <v>32214.23</v>
      </c>
      <c r="E6546" s="19">
        <v>0</v>
      </c>
      <c r="F6546" s="19">
        <v>32214.23</v>
      </c>
      <c r="G6546" s="19">
        <v>0</v>
      </c>
      <c r="H6546" s="85">
        <v>6999544.0499999998</v>
      </c>
      <c r="I6546" s="85">
        <v>132991.34</v>
      </c>
      <c r="J6546" s="85">
        <v>128856.9</v>
      </c>
      <c r="K6546" s="85">
        <v>4134.4399999999996</v>
      </c>
      <c r="L6546" s="146">
        <v>33247.839999999997</v>
      </c>
      <c r="M6546" s="146">
        <v>37382.28</v>
      </c>
      <c r="N6546" s="146">
        <v>0</v>
      </c>
      <c r="Y6546" s="32">
        <f t="shared" si="103"/>
        <v>38290.9</v>
      </c>
    </row>
    <row r="6547" spans="1:25" x14ac:dyDescent="0.25">
      <c r="A6547" s="83" t="s">
        <v>14213</v>
      </c>
      <c r="B6547" s="84" t="s">
        <v>6613</v>
      </c>
      <c r="C6547" s="19">
        <v>65876.28</v>
      </c>
      <c r="D6547" s="19">
        <v>1251.6500000000001</v>
      </c>
      <c r="E6547" s="19">
        <v>0</v>
      </c>
      <c r="F6547" s="19">
        <v>1251.6500000000001</v>
      </c>
      <c r="G6547" s="19">
        <v>0</v>
      </c>
      <c r="H6547" s="85">
        <v>242443.76</v>
      </c>
      <c r="I6547" s="85">
        <v>4606.43</v>
      </c>
      <c r="J6547" s="85">
        <v>5006.6000000000004</v>
      </c>
      <c r="K6547" s="85">
        <v>-400.17</v>
      </c>
      <c r="L6547" s="146">
        <v>1151.6099999999999</v>
      </c>
      <c r="M6547" s="146">
        <v>751.44</v>
      </c>
      <c r="N6547" s="146">
        <v>0</v>
      </c>
      <c r="Y6547" s="32">
        <f t="shared" si="103"/>
        <v>68406.69</v>
      </c>
    </row>
    <row r="6548" spans="1:25" x14ac:dyDescent="0.25">
      <c r="A6548" s="83" t="s">
        <v>14214</v>
      </c>
      <c r="B6548" s="84" t="s">
        <v>6614</v>
      </c>
      <c r="C6548" s="19">
        <v>47821.78</v>
      </c>
      <c r="D6548" s="19">
        <v>908.62</v>
      </c>
      <c r="E6548" s="19">
        <v>0</v>
      </c>
      <c r="F6548" s="19">
        <v>908.62</v>
      </c>
      <c r="G6548" s="19">
        <v>0</v>
      </c>
      <c r="H6548" s="85">
        <v>174315.35</v>
      </c>
      <c r="I6548" s="85">
        <v>3311.99</v>
      </c>
      <c r="J6548" s="85">
        <v>3634.46</v>
      </c>
      <c r="K6548" s="85">
        <v>-322.47000000000003</v>
      </c>
      <c r="L6548" s="146">
        <v>828</v>
      </c>
      <c r="M6548" s="146">
        <v>505.53</v>
      </c>
      <c r="N6548" s="146">
        <v>0</v>
      </c>
      <c r="Y6548" s="32">
        <f t="shared" si="103"/>
        <v>684.43</v>
      </c>
    </row>
    <row r="6549" spans="1:25" x14ac:dyDescent="0.25">
      <c r="A6549" s="83" t="s">
        <v>14215</v>
      </c>
      <c r="B6549" s="84" t="s">
        <v>6615</v>
      </c>
      <c r="C6549" s="19">
        <v>3560802.55</v>
      </c>
      <c r="D6549" s="19">
        <v>67655.25</v>
      </c>
      <c r="E6549" s="19">
        <v>0</v>
      </c>
      <c r="F6549" s="19">
        <v>67655.25</v>
      </c>
      <c r="G6549" s="19">
        <v>0</v>
      </c>
      <c r="H6549" s="85">
        <v>14826521.6</v>
      </c>
      <c r="I6549" s="85">
        <v>281703.90999999997</v>
      </c>
      <c r="J6549" s="85">
        <v>270620.99</v>
      </c>
      <c r="K6549" s="85">
        <v>11082.92</v>
      </c>
      <c r="L6549" s="146">
        <v>70425.98</v>
      </c>
      <c r="M6549" s="146">
        <v>81508.899999999994</v>
      </c>
      <c r="N6549" s="146">
        <v>0</v>
      </c>
      <c r="Y6549" s="32">
        <f t="shared" si="103"/>
        <v>81740.92</v>
      </c>
    </row>
    <row r="6550" spans="1:25" x14ac:dyDescent="0.25">
      <c r="A6550" s="83" t="s">
        <v>14216</v>
      </c>
      <c r="B6550" s="84" t="s">
        <v>6616</v>
      </c>
      <c r="C6550" s="19">
        <v>9415.69</v>
      </c>
      <c r="D6550" s="19">
        <v>178.9</v>
      </c>
      <c r="E6550" s="19">
        <v>0</v>
      </c>
      <c r="F6550" s="19">
        <v>178.9</v>
      </c>
      <c r="G6550" s="19">
        <v>0</v>
      </c>
      <c r="H6550" s="85">
        <v>32100.99</v>
      </c>
      <c r="I6550" s="85">
        <v>609.91999999999996</v>
      </c>
      <c r="J6550" s="85">
        <v>715.59</v>
      </c>
      <c r="K6550" s="85">
        <v>-105.67</v>
      </c>
      <c r="L6550" s="146">
        <v>152.47999999999999</v>
      </c>
      <c r="M6550" s="146">
        <v>46.81</v>
      </c>
      <c r="N6550" s="146">
        <v>0</v>
      </c>
      <c r="Y6550" s="32">
        <f t="shared" si="103"/>
        <v>1716.9299999999998</v>
      </c>
    </row>
    <row r="6551" spans="1:25" x14ac:dyDescent="0.25">
      <c r="A6551" s="83" t="s">
        <v>14217</v>
      </c>
      <c r="B6551" s="84" t="s">
        <v>6617</v>
      </c>
      <c r="C6551" s="19">
        <v>12211.37</v>
      </c>
      <c r="D6551" s="19">
        <v>232.02</v>
      </c>
      <c r="E6551" s="19">
        <v>0</v>
      </c>
      <c r="F6551" s="19">
        <v>232.02</v>
      </c>
      <c r="G6551" s="19">
        <v>0</v>
      </c>
      <c r="H6551" s="85">
        <v>51547.81</v>
      </c>
      <c r="I6551" s="85">
        <v>979.41</v>
      </c>
      <c r="J6551" s="85">
        <v>928.06</v>
      </c>
      <c r="K6551" s="85">
        <v>51.35</v>
      </c>
      <c r="L6551" s="146">
        <v>244.85</v>
      </c>
      <c r="M6551" s="146">
        <v>296.2</v>
      </c>
      <c r="N6551" s="146">
        <v>0</v>
      </c>
      <c r="Y6551" s="32">
        <f t="shared" si="103"/>
        <v>518.99</v>
      </c>
    </row>
    <row r="6552" spans="1:25" x14ac:dyDescent="0.25">
      <c r="A6552" s="83" t="s">
        <v>14218</v>
      </c>
      <c r="B6552" s="84" t="s">
        <v>6618</v>
      </c>
      <c r="C6552" s="19">
        <v>87900.74</v>
      </c>
      <c r="D6552" s="19">
        <v>1670.12</v>
      </c>
      <c r="E6552" s="19">
        <v>0</v>
      </c>
      <c r="F6552" s="19">
        <v>1670.12</v>
      </c>
      <c r="G6552" s="19">
        <v>0</v>
      </c>
      <c r="H6552" s="85">
        <v>349209.59</v>
      </c>
      <c r="I6552" s="85">
        <v>6634.98</v>
      </c>
      <c r="J6552" s="85">
        <v>6680.46</v>
      </c>
      <c r="K6552" s="85">
        <v>-45.48</v>
      </c>
      <c r="L6552" s="146">
        <v>1658.75</v>
      </c>
      <c r="M6552" s="146">
        <v>1613.27</v>
      </c>
      <c r="N6552" s="146">
        <v>0</v>
      </c>
      <c r="Y6552" s="32">
        <f t="shared" si="103"/>
        <v>9152.43</v>
      </c>
    </row>
    <row r="6553" spans="1:25" x14ac:dyDescent="0.25">
      <c r="A6553" s="83" t="s">
        <v>14219</v>
      </c>
      <c r="B6553" s="84" t="s">
        <v>6619</v>
      </c>
      <c r="C6553" s="19">
        <v>11725.83</v>
      </c>
      <c r="D6553" s="19">
        <v>222.79</v>
      </c>
      <c r="E6553" s="19">
        <v>0</v>
      </c>
      <c r="F6553" s="19">
        <v>222.79</v>
      </c>
      <c r="G6553" s="19">
        <v>0</v>
      </c>
      <c r="H6553" s="85">
        <v>36278.69</v>
      </c>
      <c r="I6553" s="85">
        <v>689.3</v>
      </c>
      <c r="J6553" s="85">
        <v>891.16</v>
      </c>
      <c r="K6553" s="85">
        <v>-201.86</v>
      </c>
      <c r="L6553" s="146">
        <v>172.33</v>
      </c>
      <c r="M6553" s="146">
        <v>0</v>
      </c>
      <c r="N6553" s="146">
        <v>29.53</v>
      </c>
      <c r="Y6553" s="32">
        <f t="shared" si="103"/>
        <v>292.81</v>
      </c>
    </row>
    <row r="6554" spans="1:25" x14ac:dyDescent="0.25">
      <c r="A6554" s="83" t="s">
        <v>14220</v>
      </c>
      <c r="B6554" s="84" t="s">
        <v>6620</v>
      </c>
      <c r="C6554" s="19">
        <v>396798</v>
      </c>
      <c r="D6554" s="19">
        <v>7539.16</v>
      </c>
      <c r="E6554" s="19">
        <v>0</v>
      </c>
      <c r="F6554" s="19">
        <v>7539.16</v>
      </c>
      <c r="G6554" s="19">
        <v>0</v>
      </c>
      <c r="H6554" s="85">
        <v>1624737.75</v>
      </c>
      <c r="I6554" s="85">
        <v>30870.02</v>
      </c>
      <c r="J6554" s="85">
        <v>30156.65</v>
      </c>
      <c r="K6554" s="85">
        <v>713.37</v>
      </c>
      <c r="L6554" s="146">
        <v>7717.51</v>
      </c>
      <c r="M6554" s="146">
        <v>8430.8799999999992</v>
      </c>
      <c r="N6554" s="146">
        <v>0</v>
      </c>
      <c r="Y6554" s="32">
        <f t="shared" si="103"/>
        <v>8872.5499999999993</v>
      </c>
    </row>
    <row r="6555" spans="1:25" x14ac:dyDescent="0.25">
      <c r="A6555" s="83" t="s">
        <v>14221</v>
      </c>
      <c r="B6555" s="84" t="s">
        <v>6621</v>
      </c>
      <c r="C6555" s="19">
        <v>15411.16</v>
      </c>
      <c r="D6555" s="19">
        <v>292.81</v>
      </c>
      <c r="E6555" s="19">
        <v>0</v>
      </c>
      <c r="F6555" s="19">
        <v>292.81</v>
      </c>
      <c r="G6555" s="19">
        <v>0</v>
      </c>
      <c r="H6555" s="85">
        <v>56323.62</v>
      </c>
      <c r="I6555" s="85">
        <v>1070.1500000000001</v>
      </c>
      <c r="J6555" s="85">
        <v>1171.25</v>
      </c>
      <c r="K6555" s="85">
        <v>-101.1</v>
      </c>
      <c r="L6555" s="146">
        <v>267.54000000000002</v>
      </c>
      <c r="M6555" s="146">
        <v>166.44</v>
      </c>
      <c r="N6555" s="146">
        <v>0</v>
      </c>
      <c r="Y6555" s="32">
        <f t="shared" si="103"/>
        <v>4606.66</v>
      </c>
    </row>
    <row r="6556" spans="1:25" x14ac:dyDescent="0.25">
      <c r="A6556" s="83" t="s">
        <v>14222</v>
      </c>
      <c r="B6556" s="84" t="s">
        <v>6622</v>
      </c>
      <c r="C6556" s="19">
        <v>23245.71</v>
      </c>
      <c r="D6556" s="19">
        <v>441.67</v>
      </c>
      <c r="E6556" s="19">
        <v>0</v>
      </c>
      <c r="F6556" s="19">
        <v>441.67</v>
      </c>
      <c r="G6556" s="19">
        <v>0</v>
      </c>
      <c r="H6556" s="85">
        <v>94090.03</v>
      </c>
      <c r="I6556" s="85">
        <v>1787.71</v>
      </c>
      <c r="J6556" s="85">
        <v>1766.67</v>
      </c>
      <c r="K6556" s="85">
        <v>21.04</v>
      </c>
      <c r="L6556" s="146">
        <v>446.93</v>
      </c>
      <c r="M6556" s="146">
        <v>467.97</v>
      </c>
      <c r="N6556" s="146">
        <v>0</v>
      </c>
      <c r="Y6556" s="32">
        <f t="shared" si="103"/>
        <v>1514.79</v>
      </c>
    </row>
    <row r="6557" spans="1:25" x14ac:dyDescent="0.25">
      <c r="A6557" s="83" t="s">
        <v>14223</v>
      </c>
      <c r="B6557" s="84" t="s">
        <v>6623</v>
      </c>
      <c r="C6557" s="19">
        <v>233695.76</v>
      </c>
      <c r="D6557" s="19">
        <v>4440.22</v>
      </c>
      <c r="E6557" s="19">
        <v>0</v>
      </c>
      <c r="F6557" s="19">
        <v>4440.22</v>
      </c>
      <c r="G6557" s="19">
        <v>0</v>
      </c>
      <c r="H6557" s="85">
        <v>918963.19999999995</v>
      </c>
      <c r="I6557" s="85">
        <v>17460.3</v>
      </c>
      <c r="J6557" s="85">
        <v>17760.88</v>
      </c>
      <c r="K6557" s="85">
        <v>-300.58</v>
      </c>
      <c r="L6557" s="146">
        <v>4365.08</v>
      </c>
      <c r="M6557" s="146">
        <v>4064.5</v>
      </c>
      <c r="N6557" s="146">
        <v>0</v>
      </c>
      <c r="Y6557" s="32">
        <f t="shared" si="103"/>
        <v>4647.3900000000003</v>
      </c>
    </row>
    <row r="6558" spans="1:25" x14ac:dyDescent="0.25">
      <c r="A6558" s="83" t="s">
        <v>14224</v>
      </c>
      <c r="B6558" s="84" t="s">
        <v>6624</v>
      </c>
      <c r="C6558" s="19">
        <v>55095.51</v>
      </c>
      <c r="D6558" s="19">
        <v>1046.82</v>
      </c>
      <c r="E6558" s="19">
        <v>0</v>
      </c>
      <c r="F6558" s="19">
        <v>1046.82</v>
      </c>
      <c r="G6558" s="19">
        <v>0</v>
      </c>
      <c r="H6558" s="85">
        <v>186475.67</v>
      </c>
      <c r="I6558" s="85">
        <v>3543.04</v>
      </c>
      <c r="J6558" s="85">
        <v>4187.26</v>
      </c>
      <c r="K6558" s="85">
        <v>-644.22</v>
      </c>
      <c r="L6558" s="146">
        <v>885.76</v>
      </c>
      <c r="M6558" s="146">
        <v>241.54</v>
      </c>
      <c r="N6558" s="146">
        <v>0</v>
      </c>
      <c r="Y6558" s="32">
        <f t="shared" si="103"/>
        <v>4186.5700000000006</v>
      </c>
    </row>
    <row r="6559" spans="1:25" x14ac:dyDescent="0.25">
      <c r="A6559" s="83" t="s">
        <v>14225</v>
      </c>
      <c r="B6559" s="84" t="s">
        <v>6625</v>
      </c>
      <c r="C6559" s="19">
        <v>30678.54</v>
      </c>
      <c r="D6559" s="19">
        <v>582.89</v>
      </c>
      <c r="E6559" s="19">
        <v>0</v>
      </c>
      <c r="F6559" s="19">
        <v>582.89</v>
      </c>
      <c r="G6559" s="19">
        <v>0</v>
      </c>
      <c r="H6559" s="85">
        <v>118920.83</v>
      </c>
      <c r="I6559" s="85">
        <v>2259.5</v>
      </c>
      <c r="J6559" s="85">
        <v>2331.5700000000002</v>
      </c>
      <c r="K6559" s="85">
        <v>-72.069999999999993</v>
      </c>
      <c r="L6559" s="146">
        <v>564.88</v>
      </c>
      <c r="M6559" s="146">
        <v>492.81</v>
      </c>
      <c r="N6559" s="146">
        <v>0</v>
      </c>
      <c r="Y6559" s="32">
        <f t="shared" si="103"/>
        <v>1744.98</v>
      </c>
    </row>
    <row r="6560" spans="1:25" x14ac:dyDescent="0.25">
      <c r="A6560" s="83" t="s">
        <v>14226</v>
      </c>
      <c r="B6560" s="84" t="s">
        <v>6626</v>
      </c>
      <c r="C6560" s="19">
        <v>207633.08</v>
      </c>
      <c r="D6560" s="19">
        <v>3945.03</v>
      </c>
      <c r="E6560" s="19">
        <v>0</v>
      </c>
      <c r="F6560" s="19">
        <v>3945.03</v>
      </c>
      <c r="G6560" s="19">
        <v>0</v>
      </c>
      <c r="H6560" s="85">
        <v>799740.31</v>
      </c>
      <c r="I6560" s="85">
        <v>15195.07</v>
      </c>
      <c r="J6560" s="85">
        <v>15780.11</v>
      </c>
      <c r="K6560" s="85">
        <v>-585.04</v>
      </c>
      <c r="L6560" s="146">
        <v>3798.77</v>
      </c>
      <c r="M6560" s="146">
        <v>3213.73</v>
      </c>
      <c r="N6560" s="146">
        <v>0</v>
      </c>
      <c r="Y6560" s="32">
        <f t="shared" si="103"/>
        <v>4121.12</v>
      </c>
    </row>
    <row r="6561" spans="1:25" x14ac:dyDescent="0.25">
      <c r="A6561" s="83" t="s">
        <v>14227</v>
      </c>
      <c r="B6561" s="84" t="s">
        <v>6627</v>
      </c>
      <c r="C6561" s="19">
        <v>65903.38</v>
      </c>
      <c r="D6561" s="19">
        <v>1252.17</v>
      </c>
      <c r="E6561" s="19">
        <v>0</v>
      </c>
      <c r="F6561" s="19">
        <v>1252.17</v>
      </c>
      <c r="G6561" s="19">
        <v>0</v>
      </c>
      <c r="H6561" s="85">
        <v>216451.46</v>
      </c>
      <c r="I6561" s="85">
        <v>4112.58</v>
      </c>
      <c r="J6561" s="85">
        <v>5008.66</v>
      </c>
      <c r="K6561" s="85">
        <v>-896.08</v>
      </c>
      <c r="L6561" s="146">
        <v>1028.1500000000001</v>
      </c>
      <c r="M6561" s="146">
        <v>132.07</v>
      </c>
      <c r="N6561" s="146">
        <v>0</v>
      </c>
      <c r="Y6561" s="32">
        <f t="shared" si="103"/>
        <v>3670.9900000000002</v>
      </c>
    </row>
    <row r="6562" spans="1:25" x14ac:dyDescent="0.25">
      <c r="A6562" s="83" t="s">
        <v>14228</v>
      </c>
      <c r="B6562" s="84" t="s">
        <v>6628</v>
      </c>
      <c r="C6562" s="19">
        <v>47757.120000000003</v>
      </c>
      <c r="D6562" s="19">
        <v>907.39</v>
      </c>
      <c r="E6562" s="19">
        <v>0</v>
      </c>
      <c r="F6562" s="19">
        <v>907.39</v>
      </c>
      <c r="G6562" s="19">
        <v>0</v>
      </c>
      <c r="H6562" s="85">
        <v>186105.97</v>
      </c>
      <c r="I6562" s="85">
        <v>3536.01</v>
      </c>
      <c r="J6562" s="85">
        <v>3629.54</v>
      </c>
      <c r="K6562" s="85">
        <v>-93.53</v>
      </c>
      <c r="L6562" s="146">
        <v>884</v>
      </c>
      <c r="M6562" s="146">
        <v>790.47</v>
      </c>
      <c r="N6562" s="146">
        <v>0</v>
      </c>
      <c r="Y6562" s="32">
        <f t="shared" si="103"/>
        <v>851.66000000000008</v>
      </c>
    </row>
    <row r="6563" spans="1:25" x14ac:dyDescent="0.25">
      <c r="A6563" s="83" t="s">
        <v>14229</v>
      </c>
      <c r="B6563" s="84" t="s">
        <v>6629</v>
      </c>
      <c r="C6563" s="19">
        <v>186259.1</v>
      </c>
      <c r="D6563" s="19">
        <v>3538.92</v>
      </c>
      <c r="E6563" s="19">
        <v>0</v>
      </c>
      <c r="F6563" s="19">
        <v>3538.92</v>
      </c>
      <c r="G6563" s="19">
        <v>0</v>
      </c>
      <c r="H6563" s="85">
        <v>746745.17</v>
      </c>
      <c r="I6563" s="85">
        <v>14188.16</v>
      </c>
      <c r="J6563" s="85">
        <v>14155.69</v>
      </c>
      <c r="K6563" s="85">
        <v>32.47</v>
      </c>
      <c r="L6563" s="146">
        <v>3547.04</v>
      </c>
      <c r="M6563" s="146">
        <v>3579.51</v>
      </c>
      <c r="N6563" s="146">
        <v>0</v>
      </c>
      <c r="Y6563" s="32">
        <f t="shared" si="103"/>
        <v>5560.34</v>
      </c>
    </row>
    <row r="6564" spans="1:25" x14ac:dyDescent="0.25">
      <c r="A6564" s="83" t="s">
        <v>14230</v>
      </c>
      <c r="B6564" s="84" t="s">
        <v>6630</v>
      </c>
      <c r="C6564" s="19">
        <v>3220.52</v>
      </c>
      <c r="D6564" s="19">
        <v>61.19</v>
      </c>
      <c r="E6564" s="19">
        <v>0</v>
      </c>
      <c r="F6564" s="19">
        <v>61.19</v>
      </c>
      <c r="G6564" s="19">
        <v>0</v>
      </c>
      <c r="H6564" s="85">
        <v>11625.42</v>
      </c>
      <c r="I6564" s="85">
        <v>220.88</v>
      </c>
      <c r="J6564" s="85">
        <v>244.76</v>
      </c>
      <c r="K6564" s="85">
        <v>-23.88</v>
      </c>
      <c r="L6564" s="146">
        <v>55.22</v>
      </c>
      <c r="M6564" s="146">
        <v>31.34</v>
      </c>
      <c r="N6564" s="146">
        <v>0</v>
      </c>
      <c r="Y6564" s="32">
        <f t="shared" si="103"/>
        <v>1267.49</v>
      </c>
    </row>
    <row r="6565" spans="1:25" x14ac:dyDescent="0.25">
      <c r="A6565" s="83" t="s">
        <v>14231</v>
      </c>
      <c r="B6565" s="84" t="s">
        <v>6631</v>
      </c>
      <c r="C6565" s="19">
        <v>104254.07</v>
      </c>
      <c r="D6565" s="19">
        <v>1980.83</v>
      </c>
      <c r="E6565" s="19">
        <v>0</v>
      </c>
      <c r="F6565" s="19">
        <v>1980.83</v>
      </c>
      <c r="G6565" s="19">
        <v>0</v>
      </c>
      <c r="H6565" s="85">
        <v>339660.79999999999</v>
      </c>
      <c r="I6565" s="85">
        <v>6453.56</v>
      </c>
      <c r="J6565" s="85">
        <v>7923.31</v>
      </c>
      <c r="K6565" s="85">
        <v>-1469.75</v>
      </c>
      <c r="L6565" s="146">
        <v>1613.39</v>
      </c>
      <c r="M6565" s="146">
        <v>143.63999999999999</v>
      </c>
      <c r="N6565" s="146">
        <v>0</v>
      </c>
      <c r="Y6565" s="32">
        <f t="shared" si="103"/>
        <v>1763.02</v>
      </c>
    </row>
    <row r="6566" spans="1:25" x14ac:dyDescent="0.25">
      <c r="A6566" s="83" t="s">
        <v>14232</v>
      </c>
      <c r="B6566" s="84" t="s">
        <v>6632</v>
      </c>
      <c r="C6566" s="19">
        <v>65060.24</v>
      </c>
      <c r="D6566" s="19">
        <v>1236.1500000000001</v>
      </c>
      <c r="E6566" s="19">
        <v>0</v>
      </c>
      <c r="F6566" s="19">
        <v>1236.1500000000001</v>
      </c>
      <c r="G6566" s="19">
        <v>0</v>
      </c>
      <c r="H6566" s="85">
        <v>232147.93</v>
      </c>
      <c r="I6566" s="85">
        <v>4410.8100000000004</v>
      </c>
      <c r="J6566" s="85">
        <v>4944.58</v>
      </c>
      <c r="K6566" s="85">
        <v>-533.77</v>
      </c>
      <c r="L6566" s="146">
        <v>1102.7</v>
      </c>
      <c r="M6566" s="146">
        <v>568.92999999999995</v>
      </c>
      <c r="N6566" s="146">
        <v>0</v>
      </c>
      <c r="Y6566" s="32">
        <f t="shared" si="103"/>
        <v>4088.6099999999997</v>
      </c>
    </row>
    <row r="6567" spans="1:25" x14ac:dyDescent="0.25">
      <c r="A6567" s="83" t="s">
        <v>14233</v>
      </c>
      <c r="B6567" s="84" t="s">
        <v>6633</v>
      </c>
      <c r="C6567" s="19">
        <v>85230.69</v>
      </c>
      <c r="D6567" s="19">
        <v>1619.38</v>
      </c>
      <c r="E6567" s="19">
        <v>0</v>
      </c>
      <c r="F6567" s="19">
        <v>1619.38</v>
      </c>
      <c r="G6567" s="19">
        <v>0</v>
      </c>
      <c r="H6567" s="85">
        <v>273341.89</v>
      </c>
      <c r="I6567" s="85">
        <v>5193.5</v>
      </c>
      <c r="J6567" s="85">
        <v>6477.53</v>
      </c>
      <c r="K6567" s="85">
        <v>-1284.03</v>
      </c>
      <c r="L6567" s="146">
        <v>1298.3800000000001</v>
      </c>
      <c r="M6567" s="146">
        <v>14.35</v>
      </c>
      <c r="N6567" s="146">
        <v>0</v>
      </c>
      <c r="Y6567" s="32">
        <f t="shared" si="103"/>
        <v>913.37</v>
      </c>
    </row>
    <row r="6568" spans="1:25" x14ac:dyDescent="0.25">
      <c r="A6568" s="83" t="s">
        <v>14234</v>
      </c>
      <c r="B6568" s="84" t="s">
        <v>6634</v>
      </c>
      <c r="C6568" s="19">
        <v>185246.4</v>
      </c>
      <c r="D6568" s="19">
        <v>3519.68</v>
      </c>
      <c r="E6568" s="19">
        <v>0</v>
      </c>
      <c r="F6568" s="19">
        <v>3519.68</v>
      </c>
      <c r="G6568" s="19">
        <v>0</v>
      </c>
      <c r="H6568" s="85">
        <v>740805.12</v>
      </c>
      <c r="I6568" s="85">
        <v>14075.3</v>
      </c>
      <c r="J6568" s="85">
        <v>14078.73</v>
      </c>
      <c r="K6568" s="85">
        <v>-3.43</v>
      </c>
      <c r="L6568" s="146">
        <v>3518.83</v>
      </c>
      <c r="M6568" s="146">
        <v>3515.4</v>
      </c>
      <c r="N6568" s="146">
        <v>0</v>
      </c>
      <c r="Y6568" s="32">
        <f t="shared" si="103"/>
        <v>3746.8</v>
      </c>
    </row>
    <row r="6569" spans="1:25" x14ac:dyDescent="0.25">
      <c r="A6569" s="83" t="s">
        <v>14235</v>
      </c>
      <c r="B6569" s="84" t="s">
        <v>6635</v>
      </c>
      <c r="C6569" s="19">
        <v>47316.79</v>
      </c>
      <c r="D6569" s="19">
        <v>899.02</v>
      </c>
      <c r="E6569" s="19">
        <v>0</v>
      </c>
      <c r="F6569" s="19">
        <v>899.02</v>
      </c>
      <c r="G6569" s="19">
        <v>0</v>
      </c>
      <c r="H6569" s="85">
        <v>211847.97</v>
      </c>
      <c r="I6569" s="85">
        <v>4025.11</v>
      </c>
      <c r="J6569" s="85">
        <v>3596.08</v>
      </c>
      <c r="K6569" s="85">
        <v>429.03</v>
      </c>
      <c r="L6569" s="146">
        <v>1006.28</v>
      </c>
      <c r="M6569" s="146">
        <v>1435.31</v>
      </c>
      <c r="N6569" s="146">
        <v>0</v>
      </c>
      <c r="Y6569" s="32">
        <f t="shared" si="103"/>
        <v>2056.3599999999997</v>
      </c>
    </row>
    <row r="6570" spans="1:25" x14ac:dyDescent="0.25">
      <c r="A6570" s="83" t="s">
        <v>14236</v>
      </c>
      <c r="B6570" s="84" t="s">
        <v>6636</v>
      </c>
      <c r="C6570" s="19">
        <v>12179</v>
      </c>
      <c r="D6570" s="19">
        <v>231.4</v>
      </c>
      <c r="E6570" s="19">
        <v>0</v>
      </c>
      <c r="F6570" s="19">
        <v>231.4</v>
      </c>
      <c r="G6570" s="19">
        <v>0</v>
      </c>
      <c r="H6570" s="85">
        <v>43087.199999999997</v>
      </c>
      <c r="I6570" s="85">
        <v>818.66</v>
      </c>
      <c r="J6570" s="85">
        <v>925.6</v>
      </c>
      <c r="K6570" s="85">
        <v>-106.94</v>
      </c>
      <c r="L6570" s="146">
        <v>204.67</v>
      </c>
      <c r="M6570" s="146">
        <v>97.73</v>
      </c>
      <c r="N6570" s="146">
        <v>0</v>
      </c>
      <c r="Y6570" s="32">
        <f t="shared" si="103"/>
        <v>1390.47</v>
      </c>
    </row>
    <row r="6571" spans="1:25" x14ac:dyDescent="0.25">
      <c r="A6571" s="83" t="s">
        <v>14237</v>
      </c>
      <c r="B6571" s="84" t="s">
        <v>6637</v>
      </c>
      <c r="C6571" s="19">
        <v>32687.02</v>
      </c>
      <c r="D6571" s="19">
        <v>621.04999999999995</v>
      </c>
      <c r="E6571" s="19">
        <v>0</v>
      </c>
      <c r="F6571" s="19">
        <v>621.04999999999995</v>
      </c>
      <c r="G6571" s="19">
        <v>0</v>
      </c>
      <c r="H6571" s="85">
        <v>136519.13</v>
      </c>
      <c r="I6571" s="85">
        <v>2593.86</v>
      </c>
      <c r="J6571" s="85">
        <v>2484.21</v>
      </c>
      <c r="K6571" s="85">
        <v>109.65</v>
      </c>
      <c r="L6571" s="146">
        <v>648.47</v>
      </c>
      <c r="M6571" s="146">
        <v>758.12</v>
      </c>
      <c r="N6571" s="146">
        <v>0</v>
      </c>
      <c r="Y6571" s="32">
        <f t="shared" si="103"/>
        <v>1369.44</v>
      </c>
    </row>
    <row r="6572" spans="1:25" x14ac:dyDescent="0.25">
      <c r="A6572" s="83" t="s">
        <v>14238</v>
      </c>
      <c r="B6572" s="84" t="s">
        <v>6638</v>
      </c>
      <c r="C6572" s="19">
        <v>68039.039999999994</v>
      </c>
      <c r="D6572" s="19">
        <v>1292.74</v>
      </c>
      <c r="E6572" s="19">
        <v>0</v>
      </c>
      <c r="F6572" s="19">
        <v>1292.74</v>
      </c>
      <c r="G6572" s="19">
        <v>0</v>
      </c>
      <c r="H6572" s="85">
        <v>198954.3</v>
      </c>
      <c r="I6572" s="85">
        <v>3780.13</v>
      </c>
      <c r="J6572" s="85">
        <v>5170.97</v>
      </c>
      <c r="K6572" s="85">
        <v>-1390.84</v>
      </c>
      <c r="L6572" s="146">
        <v>945.03</v>
      </c>
      <c r="M6572" s="146">
        <v>0</v>
      </c>
      <c r="N6572" s="146">
        <v>445.81</v>
      </c>
      <c r="Y6572" s="32">
        <f t="shared" si="103"/>
        <v>102.33</v>
      </c>
    </row>
    <row r="6573" spans="1:25" x14ac:dyDescent="0.25">
      <c r="A6573" s="83" t="s">
        <v>14239</v>
      </c>
      <c r="B6573" s="84" t="s">
        <v>6639</v>
      </c>
      <c r="C6573" s="19">
        <v>32174.49</v>
      </c>
      <c r="D6573" s="19">
        <v>611.32000000000005</v>
      </c>
      <c r="E6573" s="19">
        <v>0</v>
      </c>
      <c r="F6573" s="19">
        <v>611.32000000000005</v>
      </c>
      <c r="G6573" s="19">
        <v>0</v>
      </c>
      <c r="H6573" s="85">
        <v>129377.68</v>
      </c>
      <c r="I6573" s="85">
        <v>2458.1799999999998</v>
      </c>
      <c r="J6573" s="85">
        <v>2445.2600000000002</v>
      </c>
      <c r="K6573" s="85">
        <v>12.92</v>
      </c>
      <c r="L6573" s="146">
        <v>614.54999999999995</v>
      </c>
      <c r="M6573" s="146">
        <v>627.47</v>
      </c>
      <c r="N6573" s="146">
        <v>0</v>
      </c>
      <c r="Y6573" s="32">
        <f t="shared" si="103"/>
        <v>2303.3900000000003</v>
      </c>
    </row>
    <row r="6574" spans="1:25" x14ac:dyDescent="0.25">
      <c r="A6574" s="83" t="s">
        <v>14240</v>
      </c>
      <c r="B6574" s="84" t="s">
        <v>6640</v>
      </c>
      <c r="C6574" s="19">
        <v>5385.73</v>
      </c>
      <c r="D6574" s="19">
        <v>102.33</v>
      </c>
      <c r="E6574" s="19">
        <v>0</v>
      </c>
      <c r="F6574" s="19">
        <v>102.33</v>
      </c>
      <c r="G6574" s="19">
        <v>0</v>
      </c>
      <c r="H6574" s="85">
        <v>26098.98</v>
      </c>
      <c r="I6574" s="85">
        <v>495.88</v>
      </c>
      <c r="J6574" s="85">
        <v>409.32</v>
      </c>
      <c r="K6574" s="85">
        <v>86.56</v>
      </c>
      <c r="L6574" s="146">
        <v>123.97</v>
      </c>
      <c r="M6574" s="146">
        <v>210.53</v>
      </c>
      <c r="N6574" s="146">
        <v>0</v>
      </c>
      <c r="Y6574" s="32">
        <f t="shared" si="103"/>
        <v>1307.55</v>
      </c>
    </row>
    <row r="6575" spans="1:25" x14ac:dyDescent="0.25">
      <c r="A6575" s="83" t="s">
        <v>14241</v>
      </c>
      <c r="B6575" s="84" t="s">
        <v>6641</v>
      </c>
      <c r="C6575" s="19">
        <v>88206.399999999994</v>
      </c>
      <c r="D6575" s="19">
        <v>1675.92</v>
      </c>
      <c r="E6575" s="19">
        <v>0</v>
      </c>
      <c r="F6575" s="19">
        <v>1675.92</v>
      </c>
      <c r="G6575" s="19">
        <v>0</v>
      </c>
      <c r="H6575" s="85">
        <v>295234.63</v>
      </c>
      <c r="I6575" s="85">
        <v>5609.46</v>
      </c>
      <c r="J6575" s="85">
        <v>6703.69</v>
      </c>
      <c r="K6575" s="85">
        <v>-1094.23</v>
      </c>
      <c r="L6575" s="146">
        <v>1402.37</v>
      </c>
      <c r="M6575" s="146">
        <v>308.14</v>
      </c>
      <c r="N6575" s="146">
        <v>0</v>
      </c>
      <c r="Y6575" s="32">
        <f t="shared" si="103"/>
        <v>2245.79</v>
      </c>
    </row>
    <row r="6576" spans="1:25" x14ac:dyDescent="0.25">
      <c r="A6576" s="83" t="s">
        <v>14242</v>
      </c>
      <c r="B6576" s="84" t="s">
        <v>6642</v>
      </c>
      <c r="C6576" s="19">
        <v>57738.02</v>
      </c>
      <c r="D6576" s="19">
        <v>1097.02</v>
      </c>
      <c r="E6576" s="19">
        <v>0</v>
      </c>
      <c r="F6576" s="19">
        <v>1097.02</v>
      </c>
      <c r="G6576" s="19">
        <v>0</v>
      </c>
      <c r="H6576" s="85">
        <v>228754.74</v>
      </c>
      <c r="I6576" s="85">
        <v>4346.34</v>
      </c>
      <c r="J6576" s="85">
        <v>4388.09</v>
      </c>
      <c r="K6576" s="85">
        <v>-41.75</v>
      </c>
      <c r="L6576" s="146">
        <v>1086.5899999999999</v>
      </c>
      <c r="M6576" s="146">
        <v>1044.8399999999999</v>
      </c>
      <c r="N6576" s="146">
        <v>0</v>
      </c>
      <c r="Y6576" s="32">
        <f t="shared" si="103"/>
        <v>2669.83</v>
      </c>
    </row>
    <row r="6577" spans="1:25" x14ac:dyDescent="0.25">
      <c r="A6577" s="83" t="s">
        <v>14243</v>
      </c>
      <c r="B6577" s="84" t="s">
        <v>6643</v>
      </c>
      <c r="C6577" s="19">
        <v>101981.75</v>
      </c>
      <c r="D6577" s="19">
        <v>1937.65</v>
      </c>
      <c r="E6577" s="19">
        <v>0</v>
      </c>
      <c r="F6577" s="19">
        <v>1937.65</v>
      </c>
      <c r="G6577" s="19">
        <v>0</v>
      </c>
      <c r="H6577" s="85">
        <v>397799.86</v>
      </c>
      <c r="I6577" s="85">
        <v>7558.2</v>
      </c>
      <c r="J6577" s="85">
        <v>7750.61</v>
      </c>
      <c r="K6577" s="85">
        <v>-192.41</v>
      </c>
      <c r="L6577" s="146">
        <v>1889.55</v>
      </c>
      <c r="M6577" s="146">
        <v>1697.14</v>
      </c>
      <c r="N6577" s="146">
        <v>0</v>
      </c>
      <c r="Y6577" s="32">
        <f t="shared" si="103"/>
        <v>6250.2300000000005</v>
      </c>
    </row>
    <row r="6578" spans="1:25" x14ac:dyDescent="0.25">
      <c r="A6578" s="83" t="s">
        <v>14244</v>
      </c>
      <c r="B6578" s="84" t="s">
        <v>6644</v>
      </c>
      <c r="C6578" s="19">
        <v>85525.8</v>
      </c>
      <c r="D6578" s="19">
        <v>1624.99</v>
      </c>
      <c r="E6578" s="19">
        <v>0</v>
      </c>
      <c r="F6578" s="19">
        <v>1624.99</v>
      </c>
      <c r="G6578" s="19">
        <v>0</v>
      </c>
      <c r="H6578" s="85">
        <v>285467.52000000002</v>
      </c>
      <c r="I6578" s="85">
        <v>5423.88</v>
      </c>
      <c r="J6578" s="85">
        <v>6499.96</v>
      </c>
      <c r="K6578" s="85">
        <v>-1076.08</v>
      </c>
      <c r="L6578" s="146">
        <v>1355.97</v>
      </c>
      <c r="M6578" s="146">
        <v>279.89</v>
      </c>
      <c r="N6578" s="146">
        <v>0</v>
      </c>
      <c r="Y6578" s="32">
        <f t="shared" si="103"/>
        <v>5057.01</v>
      </c>
    </row>
    <row r="6579" spans="1:25" x14ac:dyDescent="0.25">
      <c r="A6579" s="83" t="s">
        <v>14245</v>
      </c>
      <c r="B6579" s="84" t="s">
        <v>6645</v>
      </c>
      <c r="C6579" s="19">
        <v>239636.42</v>
      </c>
      <c r="D6579" s="19">
        <v>4553.09</v>
      </c>
      <c r="E6579" s="19">
        <v>0</v>
      </c>
      <c r="F6579" s="19">
        <v>4553.09</v>
      </c>
      <c r="G6579" s="19">
        <v>0</v>
      </c>
      <c r="H6579" s="85">
        <v>1019091.07</v>
      </c>
      <c r="I6579" s="85">
        <v>19362.73</v>
      </c>
      <c r="J6579" s="85">
        <v>18212.37</v>
      </c>
      <c r="K6579" s="85">
        <v>1150.3599999999999</v>
      </c>
      <c r="L6579" s="146">
        <v>4840.68</v>
      </c>
      <c r="M6579" s="146">
        <v>5991.04</v>
      </c>
      <c r="N6579" s="146">
        <v>0</v>
      </c>
      <c r="Y6579" s="32">
        <f t="shared" si="103"/>
        <v>10429.18</v>
      </c>
    </row>
    <row r="6580" spans="1:25" x14ac:dyDescent="0.25">
      <c r="A6580" s="83" t="s">
        <v>14246</v>
      </c>
      <c r="B6580" s="84" t="s">
        <v>6646</v>
      </c>
      <c r="C6580" s="19">
        <v>251427.27</v>
      </c>
      <c r="D6580" s="19">
        <v>4777.12</v>
      </c>
      <c r="E6580" s="19">
        <v>0</v>
      </c>
      <c r="F6580" s="19">
        <v>4777.12</v>
      </c>
      <c r="G6580" s="19">
        <v>0</v>
      </c>
      <c r="H6580" s="85">
        <v>924434.47</v>
      </c>
      <c r="I6580" s="85">
        <v>17564.25</v>
      </c>
      <c r="J6580" s="85">
        <v>19108.47</v>
      </c>
      <c r="K6580" s="85">
        <v>-1544.22</v>
      </c>
      <c r="L6580" s="146">
        <v>4391.0600000000004</v>
      </c>
      <c r="M6580" s="146">
        <v>2846.84</v>
      </c>
      <c r="N6580" s="146">
        <v>0</v>
      </c>
      <c r="Y6580" s="32">
        <f t="shared" ref="Y6580:Y6643" si="104">F6582+M6580+R6580+W6580</f>
        <v>5964.05</v>
      </c>
    </row>
    <row r="6581" spans="1:25" x14ac:dyDescent="0.25">
      <c r="A6581" s="83" t="s">
        <v>14247</v>
      </c>
      <c r="B6581" s="84" t="s">
        <v>6647</v>
      </c>
      <c r="C6581" s="19">
        <v>233586.15</v>
      </c>
      <c r="D6581" s="19">
        <v>4438.1400000000003</v>
      </c>
      <c r="E6581" s="19">
        <v>0</v>
      </c>
      <c r="F6581" s="19">
        <v>4438.1400000000003</v>
      </c>
      <c r="G6581" s="19">
        <v>0</v>
      </c>
      <c r="H6581" s="85">
        <v>984700.31</v>
      </c>
      <c r="I6581" s="85">
        <v>18709.310000000001</v>
      </c>
      <c r="J6581" s="85">
        <v>17752.55</v>
      </c>
      <c r="K6581" s="85">
        <v>956.76</v>
      </c>
      <c r="L6581" s="146">
        <v>4677.33</v>
      </c>
      <c r="M6581" s="146">
        <v>5634.09</v>
      </c>
      <c r="N6581" s="146">
        <v>0</v>
      </c>
      <c r="Y6581" s="32">
        <f t="shared" si="104"/>
        <v>8669.26</v>
      </c>
    </row>
    <row r="6582" spans="1:25" x14ac:dyDescent="0.25">
      <c r="A6582" s="83" t="s">
        <v>14248</v>
      </c>
      <c r="B6582" s="84" t="s">
        <v>6648</v>
      </c>
      <c r="C6582" s="19">
        <v>164063.48000000001</v>
      </c>
      <c r="D6582" s="19">
        <v>3117.21</v>
      </c>
      <c r="E6582" s="19">
        <v>0</v>
      </c>
      <c r="F6582" s="19">
        <v>3117.21</v>
      </c>
      <c r="G6582" s="19">
        <v>0</v>
      </c>
      <c r="H6582" s="85">
        <v>636892.72</v>
      </c>
      <c r="I6582" s="85">
        <v>12100.96</v>
      </c>
      <c r="J6582" s="85">
        <v>12468.82</v>
      </c>
      <c r="K6582" s="85">
        <v>-367.86</v>
      </c>
      <c r="L6582" s="146">
        <v>3025.24</v>
      </c>
      <c r="M6582" s="146">
        <v>2657.38</v>
      </c>
      <c r="N6582" s="146">
        <v>0</v>
      </c>
      <c r="Y6582" s="32">
        <f t="shared" si="104"/>
        <v>3560.9</v>
      </c>
    </row>
    <row r="6583" spans="1:25" x14ac:dyDescent="0.25">
      <c r="A6583" s="83" t="s">
        <v>14249</v>
      </c>
      <c r="B6583" s="84" t="s">
        <v>6649</v>
      </c>
      <c r="C6583" s="19">
        <v>159745.64000000001</v>
      </c>
      <c r="D6583" s="19">
        <v>3035.17</v>
      </c>
      <c r="E6583" s="19">
        <v>0</v>
      </c>
      <c r="F6583" s="19">
        <v>3035.17</v>
      </c>
      <c r="G6583" s="19">
        <v>0</v>
      </c>
      <c r="H6583" s="85">
        <v>677404.72</v>
      </c>
      <c r="I6583" s="85">
        <v>12870.69</v>
      </c>
      <c r="J6583" s="85">
        <v>12140.67</v>
      </c>
      <c r="K6583" s="85">
        <v>730.02</v>
      </c>
      <c r="L6583" s="146">
        <v>3217.67</v>
      </c>
      <c r="M6583" s="146">
        <v>3947.69</v>
      </c>
      <c r="N6583" s="146">
        <v>0</v>
      </c>
      <c r="Y6583" s="32">
        <f t="shared" si="104"/>
        <v>10410.1</v>
      </c>
    </row>
    <row r="6584" spans="1:25" x14ac:dyDescent="0.25">
      <c r="A6584" s="83" t="s">
        <v>14250</v>
      </c>
      <c r="B6584" s="84" t="s">
        <v>6650</v>
      </c>
      <c r="C6584" s="19">
        <v>47553.38</v>
      </c>
      <c r="D6584" s="19">
        <v>903.52</v>
      </c>
      <c r="E6584" s="19">
        <v>0</v>
      </c>
      <c r="F6584" s="19">
        <v>903.52</v>
      </c>
      <c r="G6584" s="19">
        <v>0</v>
      </c>
      <c r="H6584" s="85">
        <v>197384.46</v>
      </c>
      <c r="I6584" s="85">
        <v>3750.3</v>
      </c>
      <c r="J6584" s="85">
        <v>3614.06</v>
      </c>
      <c r="K6584" s="85">
        <v>136.24</v>
      </c>
      <c r="L6584" s="146">
        <v>937.58</v>
      </c>
      <c r="M6584" s="146">
        <v>1073.82</v>
      </c>
      <c r="N6584" s="146">
        <v>0</v>
      </c>
      <c r="Y6584" s="32">
        <f t="shared" si="104"/>
        <v>1821.03</v>
      </c>
    </row>
    <row r="6585" spans="1:25" x14ac:dyDescent="0.25">
      <c r="A6585" s="83" t="s">
        <v>14251</v>
      </c>
      <c r="B6585" s="84" t="s">
        <v>6651</v>
      </c>
      <c r="C6585" s="19">
        <v>340126.7</v>
      </c>
      <c r="D6585" s="19">
        <v>6462.41</v>
      </c>
      <c r="E6585" s="19">
        <v>0</v>
      </c>
      <c r="F6585" s="19">
        <v>6462.41</v>
      </c>
      <c r="G6585" s="19">
        <v>0</v>
      </c>
      <c r="H6585" s="85">
        <v>1386348.74</v>
      </c>
      <c r="I6585" s="85">
        <v>26340.63</v>
      </c>
      <c r="J6585" s="85">
        <v>25849.63</v>
      </c>
      <c r="K6585" s="85">
        <v>491</v>
      </c>
      <c r="L6585" s="146">
        <v>6585.16</v>
      </c>
      <c r="M6585" s="146">
        <v>7076.16</v>
      </c>
      <c r="N6585" s="146">
        <v>0</v>
      </c>
      <c r="Y6585" s="32">
        <f t="shared" si="104"/>
        <v>7951.42</v>
      </c>
    </row>
    <row r="6586" spans="1:25" x14ac:dyDescent="0.25">
      <c r="A6586" s="83" t="s">
        <v>14252</v>
      </c>
      <c r="B6586" s="84" t="s">
        <v>6652</v>
      </c>
      <c r="C6586" s="19">
        <v>39326.629999999997</v>
      </c>
      <c r="D6586" s="19">
        <v>747.21</v>
      </c>
      <c r="E6586" s="19">
        <v>0</v>
      </c>
      <c r="F6586" s="19">
        <v>747.21</v>
      </c>
      <c r="G6586" s="19">
        <v>0</v>
      </c>
      <c r="H6586" s="85">
        <v>136669.59</v>
      </c>
      <c r="I6586" s="85">
        <v>2596.7199999999998</v>
      </c>
      <c r="J6586" s="85">
        <v>2988.82</v>
      </c>
      <c r="K6586" s="85">
        <v>-392.1</v>
      </c>
      <c r="L6586" s="146">
        <v>649.17999999999995</v>
      </c>
      <c r="M6586" s="146">
        <v>257.08</v>
      </c>
      <c r="N6586" s="146">
        <v>0</v>
      </c>
      <c r="Y6586" s="32">
        <f t="shared" si="104"/>
        <v>582.74</v>
      </c>
    </row>
    <row r="6587" spans="1:25" x14ac:dyDescent="0.25">
      <c r="A6587" s="83" t="s">
        <v>14253</v>
      </c>
      <c r="B6587" s="84" t="s">
        <v>6653</v>
      </c>
      <c r="C6587" s="19">
        <v>46066.18</v>
      </c>
      <c r="D6587" s="19">
        <v>875.26</v>
      </c>
      <c r="E6587" s="19">
        <v>0</v>
      </c>
      <c r="F6587" s="19">
        <v>875.26</v>
      </c>
      <c r="G6587" s="19">
        <v>0</v>
      </c>
      <c r="H6587" s="85">
        <v>166905.85999999999</v>
      </c>
      <c r="I6587" s="85">
        <v>3171.21</v>
      </c>
      <c r="J6587" s="85">
        <v>3501.03</v>
      </c>
      <c r="K6587" s="85">
        <v>-329.82</v>
      </c>
      <c r="L6587" s="146">
        <v>792.8</v>
      </c>
      <c r="M6587" s="146">
        <v>462.98</v>
      </c>
      <c r="N6587" s="146">
        <v>0</v>
      </c>
      <c r="Y6587" s="32">
        <f t="shared" si="104"/>
        <v>1271.54</v>
      </c>
    </row>
    <row r="6588" spans="1:25" x14ac:dyDescent="0.25">
      <c r="A6588" s="83" t="s">
        <v>14254</v>
      </c>
      <c r="B6588" s="84" t="s">
        <v>6654</v>
      </c>
      <c r="C6588" s="19">
        <v>17139.86</v>
      </c>
      <c r="D6588" s="19">
        <v>325.66000000000003</v>
      </c>
      <c r="E6588" s="19">
        <v>0</v>
      </c>
      <c r="F6588" s="19">
        <v>325.66000000000003</v>
      </c>
      <c r="G6588" s="19">
        <v>0</v>
      </c>
      <c r="H6588" s="85">
        <v>34740.36</v>
      </c>
      <c r="I6588" s="85">
        <v>660.07</v>
      </c>
      <c r="J6588" s="85">
        <v>1302.6300000000001</v>
      </c>
      <c r="K6588" s="85">
        <v>-642.55999999999995</v>
      </c>
      <c r="L6588" s="146">
        <v>165.02</v>
      </c>
      <c r="M6588" s="146">
        <v>0</v>
      </c>
      <c r="N6588" s="146">
        <v>477.54</v>
      </c>
      <c r="Y6588" s="32">
        <f t="shared" si="104"/>
        <v>1192.1099999999999</v>
      </c>
    </row>
    <row r="6589" spans="1:25" x14ac:dyDescent="0.25">
      <c r="A6589" s="83" t="s">
        <v>14255</v>
      </c>
      <c r="B6589" s="84" t="s">
        <v>6655</v>
      </c>
      <c r="C6589" s="19">
        <v>42555.8</v>
      </c>
      <c r="D6589" s="19">
        <v>808.56</v>
      </c>
      <c r="E6589" s="19">
        <v>0</v>
      </c>
      <c r="F6589" s="19">
        <v>808.56</v>
      </c>
      <c r="G6589" s="19">
        <v>0</v>
      </c>
      <c r="H6589" s="85">
        <v>162170.76999999999</v>
      </c>
      <c r="I6589" s="85">
        <v>3081.24</v>
      </c>
      <c r="J6589" s="85">
        <v>3234.24</v>
      </c>
      <c r="K6589" s="85">
        <v>-153</v>
      </c>
      <c r="L6589" s="146">
        <v>770.31</v>
      </c>
      <c r="M6589" s="146">
        <v>617.30999999999995</v>
      </c>
      <c r="N6589" s="146">
        <v>0</v>
      </c>
      <c r="Y6589" s="32">
        <f t="shared" si="104"/>
        <v>12033.18</v>
      </c>
    </row>
    <row r="6590" spans="1:25" x14ac:dyDescent="0.25">
      <c r="A6590" s="83" t="s">
        <v>14256</v>
      </c>
      <c r="B6590" s="84" t="s">
        <v>6656</v>
      </c>
      <c r="C6590" s="19">
        <v>62742.44</v>
      </c>
      <c r="D6590" s="19">
        <v>1192.1099999999999</v>
      </c>
      <c r="E6590" s="19">
        <v>0</v>
      </c>
      <c r="F6590" s="19">
        <v>1192.1099999999999</v>
      </c>
      <c r="G6590" s="19">
        <v>0</v>
      </c>
      <c r="H6590" s="85">
        <v>242352.11</v>
      </c>
      <c r="I6590" s="85">
        <v>4604.6899999999996</v>
      </c>
      <c r="J6590" s="85">
        <v>4768.43</v>
      </c>
      <c r="K6590" s="85">
        <v>-163.74</v>
      </c>
      <c r="L6590" s="146">
        <v>1151.17</v>
      </c>
      <c r="M6590" s="146">
        <v>987.43</v>
      </c>
      <c r="N6590" s="146">
        <v>0</v>
      </c>
      <c r="Y6590" s="32">
        <f t="shared" si="104"/>
        <v>3115.9199999999996</v>
      </c>
    </row>
    <row r="6591" spans="1:25" x14ac:dyDescent="0.25">
      <c r="A6591" s="83" t="s">
        <v>14257</v>
      </c>
      <c r="B6591" s="84" t="s">
        <v>6657</v>
      </c>
      <c r="C6591" s="19">
        <v>600835.43000000005</v>
      </c>
      <c r="D6591" s="19">
        <v>11415.87</v>
      </c>
      <c r="E6591" s="19">
        <v>0</v>
      </c>
      <c r="F6591" s="19">
        <v>11415.87</v>
      </c>
      <c r="G6591" s="19">
        <v>0</v>
      </c>
      <c r="H6591" s="85">
        <v>2189584.75</v>
      </c>
      <c r="I6591" s="85">
        <v>41602.11</v>
      </c>
      <c r="J6591" s="85">
        <v>45663.49</v>
      </c>
      <c r="K6591" s="85">
        <v>-4061.38</v>
      </c>
      <c r="L6591" s="146">
        <v>10400.530000000001</v>
      </c>
      <c r="M6591" s="146">
        <v>6339.15</v>
      </c>
      <c r="N6591" s="146">
        <v>0</v>
      </c>
      <c r="Y6591" s="32">
        <f t="shared" si="104"/>
        <v>9363.4599999999991</v>
      </c>
    </row>
    <row r="6592" spans="1:25" x14ac:dyDescent="0.25">
      <c r="A6592" s="83" t="s">
        <v>14258</v>
      </c>
      <c r="B6592" s="84" t="s">
        <v>6658</v>
      </c>
      <c r="C6592" s="19">
        <v>112025.57</v>
      </c>
      <c r="D6592" s="19">
        <v>2128.4899999999998</v>
      </c>
      <c r="E6592" s="19">
        <v>0</v>
      </c>
      <c r="F6592" s="19">
        <v>2128.4899999999998</v>
      </c>
      <c r="G6592" s="19">
        <v>0</v>
      </c>
      <c r="H6592" s="85">
        <v>377037.71</v>
      </c>
      <c r="I6592" s="85">
        <v>7163.72</v>
      </c>
      <c r="J6592" s="85">
        <v>8513.94</v>
      </c>
      <c r="K6592" s="85">
        <v>-1350.22</v>
      </c>
      <c r="L6592" s="146">
        <v>1790.93</v>
      </c>
      <c r="M6592" s="146">
        <v>440.71</v>
      </c>
      <c r="N6592" s="146">
        <v>0</v>
      </c>
      <c r="Y6592" s="32">
        <f t="shared" si="104"/>
        <v>1051.83</v>
      </c>
    </row>
    <row r="6593" spans="1:25" x14ac:dyDescent="0.25">
      <c r="A6593" s="83" t="s">
        <v>14259</v>
      </c>
      <c r="B6593" s="84" t="s">
        <v>6659</v>
      </c>
      <c r="C6593" s="19">
        <v>159173.95000000001</v>
      </c>
      <c r="D6593" s="19">
        <v>3024.31</v>
      </c>
      <c r="E6593" s="19">
        <v>0</v>
      </c>
      <c r="F6593" s="19">
        <v>3024.31</v>
      </c>
      <c r="G6593" s="19">
        <v>0</v>
      </c>
      <c r="H6593" s="85">
        <v>392098.16</v>
      </c>
      <c r="I6593" s="85">
        <v>7449.87</v>
      </c>
      <c r="J6593" s="85">
        <v>12097.22</v>
      </c>
      <c r="K6593" s="85">
        <v>-4647.3500000000004</v>
      </c>
      <c r="L6593" s="146">
        <v>1862.47</v>
      </c>
      <c r="M6593" s="146">
        <v>0</v>
      </c>
      <c r="N6593" s="146">
        <v>2784.88</v>
      </c>
      <c r="Y6593" s="32">
        <f t="shared" si="104"/>
        <v>1265.18</v>
      </c>
    </row>
    <row r="6594" spans="1:25" x14ac:dyDescent="0.25">
      <c r="A6594" s="83" t="s">
        <v>14260</v>
      </c>
      <c r="B6594" s="84" t="s">
        <v>6660</v>
      </c>
      <c r="C6594" s="19">
        <v>32164.29</v>
      </c>
      <c r="D6594" s="19">
        <v>611.12</v>
      </c>
      <c r="E6594" s="19">
        <v>0</v>
      </c>
      <c r="F6594" s="19">
        <v>611.12</v>
      </c>
      <c r="G6594" s="19">
        <v>0</v>
      </c>
      <c r="H6594" s="85">
        <v>85098.25</v>
      </c>
      <c r="I6594" s="85">
        <v>1616.87</v>
      </c>
      <c r="J6594" s="85">
        <v>2444.4899999999998</v>
      </c>
      <c r="K6594" s="85">
        <v>-827.62</v>
      </c>
      <c r="L6594" s="146">
        <v>404.22</v>
      </c>
      <c r="M6594" s="146">
        <v>0</v>
      </c>
      <c r="N6594" s="146">
        <v>423.4</v>
      </c>
      <c r="Y6594" s="32">
        <f t="shared" si="104"/>
        <v>855.11</v>
      </c>
    </row>
    <row r="6595" spans="1:25" x14ac:dyDescent="0.25">
      <c r="A6595" s="83" t="s">
        <v>14261</v>
      </c>
      <c r="B6595" s="84" t="s">
        <v>6661</v>
      </c>
      <c r="C6595" s="19">
        <v>66588.479999999996</v>
      </c>
      <c r="D6595" s="19">
        <v>1265.18</v>
      </c>
      <c r="E6595" s="19">
        <v>0</v>
      </c>
      <c r="F6595" s="19">
        <v>1265.18</v>
      </c>
      <c r="G6595" s="19">
        <v>0</v>
      </c>
      <c r="H6595" s="85">
        <v>179752</v>
      </c>
      <c r="I6595" s="85">
        <v>3415.29</v>
      </c>
      <c r="J6595" s="85">
        <v>5060.72</v>
      </c>
      <c r="K6595" s="85">
        <v>-1645.43</v>
      </c>
      <c r="L6595" s="146">
        <v>853.82</v>
      </c>
      <c r="M6595" s="146">
        <v>0</v>
      </c>
      <c r="N6595" s="146">
        <v>791.61</v>
      </c>
      <c r="Y6595" s="32">
        <f t="shared" si="104"/>
        <v>2757.73</v>
      </c>
    </row>
    <row r="6596" spans="1:25" x14ac:dyDescent="0.25">
      <c r="A6596" s="83" t="s">
        <v>14262</v>
      </c>
      <c r="B6596" s="84" t="s">
        <v>6662</v>
      </c>
      <c r="C6596" s="19">
        <v>45005.72</v>
      </c>
      <c r="D6596" s="19">
        <v>855.11</v>
      </c>
      <c r="E6596" s="19">
        <v>0</v>
      </c>
      <c r="F6596" s="19">
        <v>855.11</v>
      </c>
      <c r="G6596" s="19">
        <v>0</v>
      </c>
      <c r="H6596" s="85">
        <v>181916.7</v>
      </c>
      <c r="I6596" s="85">
        <v>3456.42</v>
      </c>
      <c r="J6596" s="85">
        <v>3420.43</v>
      </c>
      <c r="K6596" s="85">
        <v>35.99</v>
      </c>
      <c r="L6596" s="146">
        <v>864.11</v>
      </c>
      <c r="M6596" s="146">
        <v>900.1</v>
      </c>
      <c r="N6596" s="146">
        <v>0</v>
      </c>
      <c r="Y6596" s="32">
        <f t="shared" si="104"/>
        <v>2110.2600000000002</v>
      </c>
    </row>
    <row r="6597" spans="1:25" x14ac:dyDescent="0.25">
      <c r="A6597" s="83" t="s">
        <v>14263</v>
      </c>
      <c r="B6597" s="84" t="s">
        <v>6663</v>
      </c>
      <c r="C6597" s="19">
        <v>145143.37</v>
      </c>
      <c r="D6597" s="19">
        <v>2757.73</v>
      </c>
      <c r="E6597" s="19">
        <v>0</v>
      </c>
      <c r="F6597" s="19">
        <v>2757.73</v>
      </c>
      <c r="G6597" s="19">
        <v>0</v>
      </c>
      <c r="H6597" s="85">
        <v>589643.11</v>
      </c>
      <c r="I6597" s="85">
        <v>11203.22</v>
      </c>
      <c r="J6597" s="85">
        <v>11030.9</v>
      </c>
      <c r="K6597" s="85">
        <v>172.32</v>
      </c>
      <c r="L6597" s="146">
        <v>2800.81</v>
      </c>
      <c r="M6597" s="146">
        <v>2973.13</v>
      </c>
      <c r="N6597" s="146">
        <v>0</v>
      </c>
      <c r="Y6597" s="32">
        <f t="shared" si="104"/>
        <v>12857.970000000001</v>
      </c>
    </row>
    <row r="6598" spans="1:25" x14ac:dyDescent="0.25">
      <c r="A6598" s="83" t="s">
        <v>14264</v>
      </c>
      <c r="B6598" s="84" t="s">
        <v>6664</v>
      </c>
      <c r="C6598" s="19">
        <v>63692.73</v>
      </c>
      <c r="D6598" s="19">
        <v>1210.1600000000001</v>
      </c>
      <c r="E6598" s="19">
        <v>0</v>
      </c>
      <c r="F6598" s="19">
        <v>1210.1600000000001</v>
      </c>
      <c r="G6598" s="19">
        <v>0</v>
      </c>
      <c r="H6598" s="85">
        <v>242003.29</v>
      </c>
      <c r="I6598" s="85">
        <v>4598.0600000000004</v>
      </c>
      <c r="J6598" s="85">
        <v>4840.6499999999996</v>
      </c>
      <c r="K6598" s="85">
        <v>-242.59</v>
      </c>
      <c r="L6598" s="146">
        <v>1149.52</v>
      </c>
      <c r="M6598" s="146">
        <v>906.93</v>
      </c>
      <c r="N6598" s="146">
        <v>0</v>
      </c>
      <c r="Y6598" s="32">
        <f t="shared" si="104"/>
        <v>3711.29</v>
      </c>
    </row>
    <row r="6599" spans="1:25" x14ac:dyDescent="0.25">
      <c r="A6599" s="83" t="s">
        <v>14265</v>
      </c>
      <c r="B6599" s="84" t="s">
        <v>6665</v>
      </c>
      <c r="C6599" s="19">
        <v>520254.64</v>
      </c>
      <c r="D6599" s="19">
        <v>9884.84</v>
      </c>
      <c r="E6599" s="19">
        <v>0</v>
      </c>
      <c r="F6599" s="19">
        <v>9884.84</v>
      </c>
      <c r="G6599" s="19">
        <v>0</v>
      </c>
      <c r="H6599" s="85">
        <v>2085220.14</v>
      </c>
      <c r="I6599" s="85">
        <v>39619.18</v>
      </c>
      <c r="J6599" s="85">
        <v>39539.35</v>
      </c>
      <c r="K6599" s="85">
        <v>79.83</v>
      </c>
      <c r="L6599" s="146">
        <v>9904.7999999999993</v>
      </c>
      <c r="M6599" s="146">
        <v>9984.6299999999992</v>
      </c>
      <c r="N6599" s="146">
        <v>0</v>
      </c>
      <c r="Y6599" s="32">
        <f t="shared" si="104"/>
        <v>12750.759999999998</v>
      </c>
    </row>
    <row r="6600" spans="1:25" x14ac:dyDescent="0.25">
      <c r="A6600" s="83" t="s">
        <v>14266</v>
      </c>
      <c r="B6600" s="84" t="s">
        <v>6666</v>
      </c>
      <c r="C6600" s="19">
        <v>147597.79999999999</v>
      </c>
      <c r="D6600" s="19">
        <v>2804.36</v>
      </c>
      <c r="E6600" s="19">
        <v>0</v>
      </c>
      <c r="F6600" s="19">
        <v>2804.36</v>
      </c>
      <c r="G6600" s="19">
        <v>0</v>
      </c>
      <c r="H6600" s="85">
        <v>553159.05000000005</v>
      </c>
      <c r="I6600" s="85">
        <v>10510.02</v>
      </c>
      <c r="J6600" s="85">
        <v>11217.43</v>
      </c>
      <c r="K6600" s="85">
        <v>-707.41</v>
      </c>
      <c r="L6600" s="146">
        <v>2627.51</v>
      </c>
      <c r="M6600" s="146">
        <v>1920.1</v>
      </c>
      <c r="N6600" s="146">
        <v>0</v>
      </c>
      <c r="Y6600" s="32">
        <f t="shared" si="104"/>
        <v>2322.1099999999997</v>
      </c>
    </row>
    <row r="6601" spans="1:25" x14ac:dyDescent="0.25">
      <c r="A6601" s="83" t="s">
        <v>14267</v>
      </c>
      <c r="B6601" s="84" t="s">
        <v>6667</v>
      </c>
      <c r="C6601" s="19">
        <v>145585.51999999999</v>
      </c>
      <c r="D6601" s="19">
        <v>2766.13</v>
      </c>
      <c r="E6601" s="19">
        <v>0</v>
      </c>
      <c r="F6601" s="19">
        <v>2766.13</v>
      </c>
      <c r="G6601" s="19">
        <v>0</v>
      </c>
      <c r="H6601" s="85">
        <v>556921.05000000005</v>
      </c>
      <c r="I6601" s="85">
        <v>10581.5</v>
      </c>
      <c r="J6601" s="85">
        <v>11064.5</v>
      </c>
      <c r="K6601" s="85">
        <v>-483</v>
      </c>
      <c r="L6601" s="146">
        <v>2645.38</v>
      </c>
      <c r="M6601" s="146">
        <v>2162.38</v>
      </c>
      <c r="N6601" s="146">
        <v>0</v>
      </c>
      <c r="Y6601" s="32">
        <f t="shared" si="104"/>
        <v>13968.259999999998</v>
      </c>
    </row>
    <row r="6602" spans="1:25" x14ac:dyDescent="0.25">
      <c r="A6602" s="83" t="s">
        <v>14268</v>
      </c>
      <c r="B6602" s="84" t="s">
        <v>6668</v>
      </c>
      <c r="C6602" s="19">
        <v>21158.14</v>
      </c>
      <c r="D6602" s="19">
        <v>402.01</v>
      </c>
      <c r="E6602" s="19">
        <v>0</v>
      </c>
      <c r="F6602" s="19">
        <v>402.01</v>
      </c>
      <c r="G6602" s="19">
        <v>0</v>
      </c>
      <c r="H6602" s="85">
        <v>79005.59</v>
      </c>
      <c r="I6602" s="85">
        <v>1501.11</v>
      </c>
      <c r="J6602" s="85">
        <v>1608.02</v>
      </c>
      <c r="K6602" s="85">
        <v>-106.91</v>
      </c>
      <c r="L6602" s="146">
        <v>375.28</v>
      </c>
      <c r="M6602" s="146">
        <v>268.37</v>
      </c>
      <c r="N6602" s="146">
        <v>0</v>
      </c>
      <c r="Y6602" s="32">
        <f t="shared" si="104"/>
        <v>714.64</v>
      </c>
    </row>
    <row r="6603" spans="1:25" x14ac:dyDescent="0.25">
      <c r="A6603" s="83" t="s">
        <v>14269</v>
      </c>
      <c r="B6603" s="84" t="s">
        <v>6669</v>
      </c>
      <c r="C6603" s="19">
        <v>621361.85</v>
      </c>
      <c r="D6603" s="19">
        <v>11805.88</v>
      </c>
      <c r="E6603" s="19">
        <v>0</v>
      </c>
      <c r="F6603" s="19">
        <v>11805.88</v>
      </c>
      <c r="G6603" s="19">
        <v>0</v>
      </c>
      <c r="H6603" s="85">
        <v>2700133.71</v>
      </c>
      <c r="I6603" s="85">
        <v>51302.54</v>
      </c>
      <c r="J6603" s="85">
        <v>47223.5</v>
      </c>
      <c r="K6603" s="85">
        <v>4079.04</v>
      </c>
      <c r="L6603" s="146">
        <v>12825.64</v>
      </c>
      <c r="M6603" s="146">
        <v>16904.68</v>
      </c>
      <c r="N6603" s="146">
        <v>0</v>
      </c>
      <c r="Y6603" s="32">
        <f t="shared" si="104"/>
        <v>19563.849999999999</v>
      </c>
    </row>
    <row r="6604" spans="1:25" x14ac:dyDescent="0.25">
      <c r="A6604" s="83" t="s">
        <v>14270</v>
      </c>
      <c r="B6604" s="84" t="s">
        <v>6670</v>
      </c>
      <c r="C6604" s="19">
        <v>23488.09</v>
      </c>
      <c r="D6604" s="19">
        <v>446.27</v>
      </c>
      <c r="E6604" s="19">
        <v>0</v>
      </c>
      <c r="F6604" s="19">
        <v>446.27</v>
      </c>
      <c r="G6604" s="19">
        <v>0</v>
      </c>
      <c r="H6604" s="85">
        <v>95428.02</v>
      </c>
      <c r="I6604" s="85">
        <v>1813.13</v>
      </c>
      <c r="J6604" s="85">
        <v>1785.09</v>
      </c>
      <c r="K6604" s="85">
        <v>28.04</v>
      </c>
      <c r="L6604" s="146">
        <v>453.28</v>
      </c>
      <c r="M6604" s="146">
        <v>481.32</v>
      </c>
      <c r="N6604" s="146">
        <v>0</v>
      </c>
      <c r="Y6604" s="32">
        <f t="shared" si="104"/>
        <v>2135.0500000000002</v>
      </c>
    </row>
    <row r="6605" spans="1:25" x14ac:dyDescent="0.25">
      <c r="A6605" s="83" t="s">
        <v>14271</v>
      </c>
      <c r="B6605" s="84" t="s">
        <v>6671</v>
      </c>
      <c r="C6605" s="19">
        <v>139956.1</v>
      </c>
      <c r="D6605" s="19">
        <v>2659.17</v>
      </c>
      <c r="E6605" s="19">
        <v>0</v>
      </c>
      <c r="F6605" s="19">
        <v>2659.17</v>
      </c>
      <c r="G6605" s="19">
        <v>0</v>
      </c>
      <c r="H6605" s="85">
        <v>481717.99</v>
      </c>
      <c r="I6605" s="85">
        <v>9152.64</v>
      </c>
      <c r="J6605" s="85">
        <v>10636.66</v>
      </c>
      <c r="K6605" s="85">
        <v>-1484.02</v>
      </c>
      <c r="L6605" s="146">
        <v>2288.16</v>
      </c>
      <c r="M6605" s="146">
        <v>804.14</v>
      </c>
      <c r="N6605" s="146">
        <v>0</v>
      </c>
      <c r="Y6605" s="32">
        <f t="shared" si="104"/>
        <v>13494.48</v>
      </c>
    </row>
    <row r="6606" spans="1:25" x14ac:dyDescent="0.25">
      <c r="A6606" s="83" t="s">
        <v>14272</v>
      </c>
      <c r="B6606" s="84" t="s">
        <v>6672</v>
      </c>
      <c r="C6606" s="19">
        <v>87038.42</v>
      </c>
      <c r="D6606" s="19">
        <v>1653.73</v>
      </c>
      <c r="E6606" s="19">
        <v>0</v>
      </c>
      <c r="F6606" s="19">
        <v>1653.73</v>
      </c>
      <c r="G6606" s="19">
        <v>0</v>
      </c>
      <c r="H6606" s="85">
        <v>340906.93</v>
      </c>
      <c r="I6606" s="85">
        <v>6477.23</v>
      </c>
      <c r="J6606" s="85">
        <v>6614.92</v>
      </c>
      <c r="K6606" s="85">
        <v>-137.69</v>
      </c>
      <c r="L6606" s="146">
        <v>1619.31</v>
      </c>
      <c r="M6606" s="146">
        <v>1481.62</v>
      </c>
      <c r="N6606" s="146">
        <v>0</v>
      </c>
      <c r="Y6606" s="32">
        <f t="shared" si="104"/>
        <v>7478.33</v>
      </c>
    </row>
    <row r="6607" spans="1:25" x14ac:dyDescent="0.25">
      <c r="A6607" s="83" t="s">
        <v>14273</v>
      </c>
      <c r="B6607" s="84" t="s">
        <v>6673</v>
      </c>
      <c r="C6607" s="19">
        <v>667912.31999999995</v>
      </c>
      <c r="D6607" s="19">
        <v>12690.34</v>
      </c>
      <c r="E6607" s="19">
        <v>0</v>
      </c>
      <c r="F6607" s="19">
        <v>12690.34</v>
      </c>
      <c r="G6607" s="19">
        <v>0</v>
      </c>
      <c r="H6607" s="85">
        <v>2508377.58</v>
      </c>
      <c r="I6607" s="85">
        <v>47659.17</v>
      </c>
      <c r="J6607" s="85">
        <v>50761.34</v>
      </c>
      <c r="K6607" s="85">
        <v>-3102.17</v>
      </c>
      <c r="L6607" s="146">
        <v>11914.79</v>
      </c>
      <c r="M6607" s="146">
        <v>8812.6200000000008</v>
      </c>
      <c r="N6607" s="146">
        <v>0</v>
      </c>
      <c r="Y6607" s="32">
        <f t="shared" si="104"/>
        <v>8981.25</v>
      </c>
    </row>
    <row r="6608" spans="1:25" x14ac:dyDescent="0.25">
      <c r="A6608" s="83" t="s">
        <v>14274</v>
      </c>
      <c r="B6608" s="84" t="s">
        <v>6674</v>
      </c>
      <c r="C6608" s="19">
        <v>315616.46999999997</v>
      </c>
      <c r="D6608" s="19">
        <v>5996.71</v>
      </c>
      <c r="E6608" s="19">
        <v>0</v>
      </c>
      <c r="F6608" s="19">
        <v>5996.71</v>
      </c>
      <c r="G6608" s="19">
        <v>0</v>
      </c>
      <c r="H6608" s="85">
        <v>875513.88</v>
      </c>
      <c r="I6608" s="85">
        <v>16634.759999999998</v>
      </c>
      <c r="J6608" s="85">
        <v>23986.85</v>
      </c>
      <c r="K6608" s="85">
        <v>-7352.09</v>
      </c>
      <c r="L6608" s="146">
        <v>4158.6899999999996</v>
      </c>
      <c r="M6608" s="146">
        <v>0</v>
      </c>
      <c r="N6608" s="146">
        <v>3193.4</v>
      </c>
      <c r="Y6608" s="32">
        <f t="shared" si="104"/>
        <v>378.64</v>
      </c>
    </row>
    <row r="6609" spans="1:25" x14ac:dyDescent="0.25">
      <c r="A6609" s="83" t="s">
        <v>14275</v>
      </c>
      <c r="B6609" s="84" t="s">
        <v>6675</v>
      </c>
      <c r="C6609" s="19">
        <v>8875.06</v>
      </c>
      <c r="D6609" s="19">
        <v>168.63</v>
      </c>
      <c r="E6609" s="19">
        <v>0</v>
      </c>
      <c r="F6609" s="19">
        <v>168.63</v>
      </c>
      <c r="G6609" s="19">
        <v>0</v>
      </c>
      <c r="H6609" s="85">
        <v>19477.37</v>
      </c>
      <c r="I6609" s="85">
        <v>370.07</v>
      </c>
      <c r="J6609" s="85">
        <v>674.5</v>
      </c>
      <c r="K6609" s="85">
        <v>-304.43</v>
      </c>
      <c r="L6609" s="146">
        <v>92.52</v>
      </c>
      <c r="M6609" s="146">
        <v>0</v>
      </c>
      <c r="N6609" s="146">
        <v>211.91</v>
      </c>
      <c r="Y6609" s="32">
        <f t="shared" si="104"/>
        <v>1687.38</v>
      </c>
    </row>
    <row r="6610" spans="1:25" x14ac:dyDescent="0.25">
      <c r="A6610" s="83" t="s">
        <v>14276</v>
      </c>
      <c r="B6610" s="84" t="s">
        <v>6676</v>
      </c>
      <c r="C6610" s="19">
        <v>19928.240000000002</v>
      </c>
      <c r="D6610" s="19">
        <v>378.64</v>
      </c>
      <c r="E6610" s="19">
        <v>0</v>
      </c>
      <c r="F6610" s="19">
        <v>378.64</v>
      </c>
      <c r="G6610" s="19">
        <v>0</v>
      </c>
      <c r="H6610" s="85">
        <v>81279.839999999997</v>
      </c>
      <c r="I6610" s="85">
        <v>1544.32</v>
      </c>
      <c r="J6610" s="85">
        <v>1514.55</v>
      </c>
      <c r="K6610" s="85">
        <v>29.77</v>
      </c>
      <c r="L6610" s="146">
        <v>386.08</v>
      </c>
      <c r="M6610" s="146">
        <v>415.85</v>
      </c>
      <c r="N6610" s="146">
        <v>0</v>
      </c>
      <c r="Y6610" s="32">
        <f t="shared" si="104"/>
        <v>1047.3400000000001</v>
      </c>
    </row>
    <row r="6611" spans="1:25" x14ac:dyDescent="0.25">
      <c r="A6611" s="83" t="s">
        <v>14277</v>
      </c>
      <c r="B6611" s="84" t="s">
        <v>6677</v>
      </c>
      <c r="C6611" s="19">
        <v>88809.53</v>
      </c>
      <c r="D6611" s="19">
        <v>1687.38</v>
      </c>
      <c r="E6611" s="19">
        <v>0</v>
      </c>
      <c r="F6611" s="19">
        <v>1687.38</v>
      </c>
      <c r="G6611" s="19">
        <v>0</v>
      </c>
      <c r="H6611" s="85">
        <v>357612.05</v>
      </c>
      <c r="I6611" s="85">
        <v>6794.63</v>
      </c>
      <c r="J6611" s="85">
        <v>6749.52</v>
      </c>
      <c r="K6611" s="85">
        <v>45.11</v>
      </c>
      <c r="L6611" s="146">
        <v>1698.66</v>
      </c>
      <c r="M6611" s="146">
        <v>1743.77</v>
      </c>
      <c r="N6611" s="146">
        <v>0</v>
      </c>
      <c r="Y6611" s="32">
        <f t="shared" si="104"/>
        <v>2276.46</v>
      </c>
    </row>
    <row r="6612" spans="1:25" x14ac:dyDescent="0.25">
      <c r="A6612" s="83" t="s">
        <v>14278</v>
      </c>
      <c r="B6612" s="84" t="s">
        <v>6678</v>
      </c>
      <c r="C6612" s="19">
        <v>33236.33</v>
      </c>
      <c r="D6612" s="19">
        <v>631.49</v>
      </c>
      <c r="E6612" s="19">
        <v>0</v>
      </c>
      <c r="F6612" s="19">
        <v>631.49</v>
      </c>
      <c r="G6612" s="19">
        <v>0</v>
      </c>
      <c r="H6612" s="85">
        <v>138012.39000000001</v>
      </c>
      <c r="I6612" s="85">
        <v>2622.24</v>
      </c>
      <c r="J6612" s="85">
        <v>2525.96</v>
      </c>
      <c r="K6612" s="85">
        <v>96.28</v>
      </c>
      <c r="L6612" s="146">
        <v>655.56</v>
      </c>
      <c r="M6612" s="146">
        <v>751.84</v>
      </c>
      <c r="N6612" s="146">
        <v>0</v>
      </c>
      <c r="Y6612" s="32">
        <f t="shared" si="104"/>
        <v>1295.3899999999999</v>
      </c>
    </row>
    <row r="6613" spans="1:25" x14ac:dyDescent="0.25">
      <c r="A6613" s="83" t="s">
        <v>14279</v>
      </c>
      <c r="B6613" s="84" t="s">
        <v>6679</v>
      </c>
      <c r="C6613" s="19">
        <v>28036.02</v>
      </c>
      <c r="D6613" s="19">
        <v>532.69000000000005</v>
      </c>
      <c r="E6613" s="19">
        <v>0</v>
      </c>
      <c r="F6613" s="19">
        <v>532.69000000000005</v>
      </c>
      <c r="G6613" s="19">
        <v>0</v>
      </c>
      <c r="H6613" s="85">
        <v>108825.84</v>
      </c>
      <c r="I6613" s="85">
        <v>2067.69</v>
      </c>
      <c r="J6613" s="85">
        <v>2130.7399999999998</v>
      </c>
      <c r="K6613" s="85">
        <v>-63.05</v>
      </c>
      <c r="L6613" s="146">
        <v>516.91999999999996</v>
      </c>
      <c r="M6613" s="146">
        <v>453.87</v>
      </c>
      <c r="N6613" s="146">
        <v>0</v>
      </c>
      <c r="Y6613" s="32">
        <f t="shared" si="104"/>
        <v>7583.11</v>
      </c>
    </row>
    <row r="6614" spans="1:25" x14ac:dyDescent="0.25">
      <c r="A6614" s="83" t="s">
        <v>14280</v>
      </c>
      <c r="B6614" s="84" t="s">
        <v>6680</v>
      </c>
      <c r="C6614" s="19">
        <v>28607.59</v>
      </c>
      <c r="D6614" s="19">
        <v>543.54999999999995</v>
      </c>
      <c r="E6614" s="19">
        <v>0</v>
      </c>
      <c r="F6614" s="19">
        <v>543.54999999999995</v>
      </c>
      <c r="G6614" s="19">
        <v>0</v>
      </c>
      <c r="H6614" s="85">
        <v>107619.36</v>
      </c>
      <c r="I6614" s="85">
        <v>2044.77</v>
      </c>
      <c r="J6614" s="85">
        <v>2174.1799999999998</v>
      </c>
      <c r="K6614" s="85">
        <v>-129.41</v>
      </c>
      <c r="L6614" s="146">
        <v>511.19</v>
      </c>
      <c r="M6614" s="146">
        <v>381.78</v>
      </c>
      <c r="N6614" s="146">
        <v>0</v>
      </c>
      <c r="Y6614" s="32">
        <f t="shared" si="104"/>
        <v>1027.97</v>
      </c>
    </row>
    <row r="6615" spans="1:25" x14ac:dyDescent="0.25">
      <c r="A6615" s="83" t="s">
        <v>14281</v>
      </c>
      <c r="B6615" s="84" t="s">
        <v>6681</v>
      </c>
      <c r="C6615" s="19">
        <v>375223.09</v>
      </c>
      <c r="D6615" s="19">
        <v>7129.24</v>
      </c>
      <c r="E6615" s="19">
        <v>0</v>
      </c>
      <c r="F6615" s="19">
        <v>7129.24</v>
      </c>
      <c r="G6615" s="19">
        <v>0</v>
      </c>
      <c r="H6615" s="85">
        <v>1420134.63</v>
      </c>
      <c r="I6615" s="85">
        <v>26982.560000000001</v>
      </c>
      <c r="J6615" s="85">
        <v>28516.95</v>
      </c>
      <c r="K6615" s="85">
        <v>-1534.39</v>
      </c>
      <c r="L6615" s="146">
        <v>6745.64</v>
      </c>
      <c r="M6615" s="146">
        <v>5211.25</v>
      </c>
      <c r="N6615" s="146">
        <v>0</v>
      </c>
      <c r="Y6615" s="32">
        <f t="shared" si="104"/>
        <v>7026.53</v>
      </c>
    </row>
    <row r="6616" spans="1:25" x14ac:dyDescent="0.25">
      <c r="A6616" s="83" t="s">
        <v>14282</v>
      </c>
      <c r="B6616" s="84" t="s">
        <v>6682</v>
      </c>
      <c r="C6616" s="19">
        <v>34010.089999999997</v>
      </c>
      <c r="D6616" s="19">
        <v>646.19000000000005</v>
      </c>
      <c r="E6616" s="19">
        <v>0</v>
      </c>
      <c r="F6616" s="19">
        <v>646.19000000000005</v>
      </c>
      <c r="G6616" s="19">
        <v>0</v>
      </c>
      <c r="H6616" s="85">
        <v>124468.08</v>
      </c>
      <c r="I6616" s="85">
        <v>2364.89</v>
      </c>
      <c r="J6616" s="85">
        <v>2584.77</v>
      </c>
      <c r="K6616" s="85">
        <v>-219.88</v>
      </c>
      <c r="L6616" s="146">
        <v>591.22</v>
      </c>
      <c r="M6616" s="146">
        <v>371.34</v>
      </c>
      <c r="N6616" s="146">
        <v>0</v>
      </c>
      <c r="Y6616" s="32">
        <f t="shared" si="104"/>
        <v>1489.2099999999998</v>
      </c>
    </row>
    <row r="6617" spans="1:25" x14ac:dyDescent="0.25">
      <c r="A6617" s="83" t="s">
        <v>14283</v>
      </c>
      <c r="B6617" s="84" t="s">
        <v>6683</v>
      </c>
      <c r="C6617" s="19">
        <v>95541.119999999995</v>
      </c>
      <c r="D6617" s="19">
        <v>1815.28</v>
      </c>
      <c r="E6617" s="19">
        <v>0</v>
      </c>
      <c r="F6617" s="19">
        <v>1815.28</v>
      </c>
      <c r="G6617" s="19">
        <v>0</v>
      </c>
      <c r="H6617" s="85">
        <v>315530.81</v>
      </c>
      <c r="I6617" s="85">
        <v>5995.09</v>
      </c>
      <c r="J6617" s="85">
        <v>7261.12</v>
      </c>
      <c r="K6617" s="85">
        <v>-1266.03</v>
      </c>
      <c r="L6617" s="146">
        <v>1498.77</v>
      </c>
      <c r="M6617" s="146">
        <v>232.74</v>
      </c>
      <c r="N6617" s="146">
        <v>0</v>
      </c>
      <c r="Y6617" s="32">
        <f t="shared" si="104"/>
        <v>310.33000000000004</v>
      </c>
    </row>
    <row r="6618" spans="1:25" x14ac:dyDescent="0.25">
      <c r="A6618" s="83" t="s">
        <v>14284</v>
      </c>
      <c r="B6618" s="84" t="s">
        <v>6684</v>
      </c>
      <c r="C6618" s="19">
        <v>58834.98</v>
      </c>
      <c r="D6618" s="19">
        <v>1117.8699999999999</v>
      </c>
      <c r="E6618" s="19">
        <v>0</v>
      </c>
      <c r="F6618" s="19">
        <v>1117.8699999999999</v>
      </c>
      <c r="G6618" s="19">
        <v>0</v>
      </c>
      <c r="H6618" s="85">
        <v>190463.72</v>
      </c>
      <c r="I6618" s="85">
        <v>3618.81</v>
      </c>
      <c r="J6618" s="85">
        <v>4471.46</v>
      </c>
      <c r="K6618" s="85">
        <v>-852.65</v>
      </c>
      <c r="L6618" s="146">
        <v>904.7</v>
      </c>
      <c r="M6618" s="146">
        <v>52.05</v>
      </c>
      <c r="N6618" s="146">
        <v>0</v>
      </c>
      <c r="Y6618" s="32">
        <f t="shared" si="104"/>
        <v>1148.72</v>
      </c>
    </row>
    <row r="6619" spans="1:25" x14ac:dyDescent="0.25">
      <c r="A6619" s="83" t="s">
        <v>14285</v>
      </c>
      <c r="B6619" s="84" t="s">
        <v>6685</v>
      </c>
      <c r="C6619" s="19">
        <v>4083.49</v>
      </c>
      <c r="D6619" s="19">
        <v>77.59</v>
      </c>
      <c r="E6619" s="19">
        <v>0</v>
      </c>
      <c r="F6619" s="19">
        <v>77.59</v>
      </c>
      <c r="G6619" s="19">
        <v>0</v>
      </c>
      <c r="H6619" s="85">
        <v>9241.06</v>
      </c>
      <c r="I6619" s="85">
        <v>175.58</v>
      </c>
      <c r="J6619" s="85">
        <v>310.35000000000002</v>
      </c>
      <c r="K6619" s="85">
        <v>-134.77000000000001</v>
      </c>
      <c r="L6619" s="146">
        <v>43.9</v>
      </c>
      <c r="M6619" s="146">
        <v>0</v>
      </c>
      <c r="N6619" s="146">
        <v>90.87</v>
      </c>
      <c r="Y6619" s="32">
        <f t="shared" si="104"/>
        <v>3448.5</v>
      </c>
    </row>
    <row r="6620" spans="1:25" x14ac:dyDescent="0.25">
      <c r="A6620" s="83" t="s">
        <v>14286</v>
      </c>
      <c r="B6620" s="84" t="s">
        <v>6686</v>
      </c>
      <c r="C6620" s="19">
        <v>57719.18</v>
      </c>
      <c r="D6620" s="19">
        <v>1096.67</v>
      </c>
      <c r="E6620" s="19">
        <v>0</v>
      </c>
      <c r="F6620" s="19">
        <v>1096.67</v>
      </c>
      <c r="G6620" s="19">
        <v>0</v>
      </c>
      <c r="H6620" s="85">
        <v>199720.45</v>
      </c>
      <c r="I6620" s="85">
        <v>3794.69</v>
      </c>
      <c r="J6620" s="85">
        <v>4386.66</v>
      </c>
      <c r="K6620" s="85">
        <v>-591.97</v>
      </c>
      <c r="L6620" s="146">
        <v>948.67</v>
      </c>
      <c r="M6620" s="146">
        <v>356.7</v>
      </c>
      <c r="N6620" s="146">
        <v>0</v>
      </c>
      <c r="Y6620" s="32">
        <f t="shared" si="104"/>
        <v>657.31999999999994</v>
      </c>
    </row>
    <row r="6621" spans="1:25" x14ac:dyDescent="0.25">
      <c r="A6621" s="83" t="s">
        <v>14287</v>
      </c>
      <c r="B6621" s="84" t="s">
        <v>6687</v>
      </c>
      <c r="C6621" s="19">
        <v>181500.15</v>
      </c>
      <c r="D6621" s="19">
        <v>3448.5</v>
      </c>
      <c r="E6621" s="19">
        <v>0</v>
      </c>
      <c r="F6621" s="19">
        <v>3448.5</v>
      </c>
      <c r="G6621" s="19">
        <v>0</v>
      </c>
      <c r="H6621" s="85">
        <v>658158.47</v>
      </c>
      <c r="I6621" s="85">
        <v>12505.01</v>
      </c>
      <c r="J6621" s="85">
        <v>13794.01</v>
      </c>
      <c r="K6621" s="85">
        <v>-1289</v>
      </c>
      <c r="L6621" s="146">
        <v>3126.25</v>
      </c>
      <c r="M6621" s="146">
        <v>1837.25</v>
      </c>
      <c r="N6621" s="146">
        <v>0</v>
      </c>
      <c r="Y6621" s="32">
        <f t="shared" si="104"/>
        <v>2275.48</v>
      </c>
    </row>
    <row r="6622" spans="1:25" x14ac:dyDescent="0.25">
      <c r="A6622" s="83" t="s">
        <v>14288</v>
      </c>
      <c r="B6622" s="84" t="s">
        <v>6688</v>
      </c>
      <c r="C6622" s="19">
        <v>15822.01</v>
      </c>
      <c r="D6622" s="19">
        <v>300.62</v>
      </c>
      <c r="E6622" s="19">
        <v>0</v>
      </c>
      <c r="F6622" s="19">
        <v>300.62</v>
      </c>
      <c r="G6622" s="19">
        <v>0</v>
      </c>
      <c r="H6622" s="85">
        <v>42471.51</v>
      </c>
      <c r="I6622" s="85">
        <v>806.96</v>
      </c>
      <c r="J6622" s="85">
        <v>1202.47</v>
      </c>
      <c r="K6622" s="85">
        <v>-395.51</v>
      </c>
      <c r="L6622" s="146">
        <v>201.74</v>
      </c>
      <c r="M6622" s="146">
        <v>0</v>
      </c>
      <c r="N6622" s="146">
        <v>193.77</v>
      </c>
      <c r="Y6622" s="32">
        <f t="shared" si="104"/>
        <v>188.14</v>
      </c>
    </row>
    <row r="6623" spans="1:25" x14ac:dyDescent="0.25">
      <c r="A6623" s="83" t="s">
        <v>14289</v>
      </c>
      <c r="B6623" s="84" t="s">
        <v>6689</v>
      </c>
      <c r="C6623" s="19">
        <v>23064.66</v>
      </c>
      <c r="D6623" s="19">
        <v>438.23</v>
      </c>
      <c r="E6623" s="19">
        <v>0</v>
      </c>
      <c r="F6623" s="19">
        <v>438.23</v>
      </c>
      <c r="G6623" s="19">
        <v>0</v>
      </c>
      <c r="H6623" s="85">
        <v>78725.14</v>
      </c>
      <c r="I6623" s="85">
        <v>1495.78</v>
      </c>
      <c r="J6623" s="85">
        <v>1752.91</v>
      </c>
      <c r="K6623" s="85">
        <v>-257.13</v>
      </c>
      <c r="L6623" s="146">
        <v>373.95</v>
      </c>
      <c r="M6623" s="146">
        <v>116.82</v>
      </c>
      <c r="N6623" s="146">
        <v>0</v>
      </c>
      <c r="Y6623" s="32">
        <f t="shared" si="104"/>
        <v>1360.56</v>
      </c>
    </row>
    <row r="6624" spans="1:25" x14ac:dyDescent="0.25">
      <c r="A6624" s="83" t="s">
        <v>14290</v>
      </c>
      <c r="B6624" s="84" t="s">
        <v>6690</v>
      </c>
      <c r="C6624" s="19">
        <v>9901.9699999999993</v>
      </c>
      <c r="D6624" s="19">
        <v>188.14</v>
      </c>
      <c r="E6624" s="19">
        <v>0</v>
      </c>
      <c r="F6624" s="19">
        <v>188.14</v>
      </c>
      <c r="G6624" s="19">
        <v>0</v>
      </c>
      <c r="H6624" s="85">
        <v>38042.15</v>
      </c>
      <c r="I6624" s="85">
        <v>722.8</v>
      </c>
      <c r="J6624" s="85">
        <v>752.55</v>
      </c>
      <c r="K6624" s="85">
        <v>-29.75</v>
      </c>
      <c r="L6624" s="146">
        <v>180.7</v>
      </c>
      <c r="M6624" s="146">
        <v>150.94999999999999</v>
      </c>
      <c r="N6624" s="146">
        <v>0</v>
      </c>
      <c r="Y6624" s="32">
        <f t="shared" si="104"/>
        <v>573.86</v>
      </c>
    </row>
    <row r="6625" spans="1:25" x14ac:dyDescent="0.25">
      <c r="A6625" s="83" t="s">
        <v>14291</v>
      </c>
      <c r="B6625" s="84" t="s">
        <v>6691</v>
      </c>
      <c r="C6625" s="19">
        <v>65459.93</v>
      </c>
      <c r="D6625" s="19">
        <v>1243.74</v>
      </c>
      <c r="E6625" s="19">
        <v>0</v>
      </c>
      <c r="F6625" s="19">
        <v>1243.74</v>
      </c>
      <c r="G6625" s="19">
        <v>0</v>
      </c>
      <c r="H6625" s="85">
        <v>253701.9</v>
      </c>
      <c r="I6625" s="85">
        <v>4820.34</v>
      </c>
      <c r="J6625" s="85">
        <v>4974.95</v>
      </c>
      <c r="K6625" s="85">
        <v>-154.61000000000001</v>
      </c>
      <c r="L6625" s="146">
        <v>1205.0899999999999</v>
      </c>
      <c r="M6625" s="146">
        <v>1050.48</v>
      </c>
      <c r="N6625" s="146">
        <v>0</v>
      </c>
      <c r="Y6625" s="32">
        <f t="shared" si="104"/>
        <v>1344.97</v>
      </c>
    </row>
    <row r="6626" spans="1:25" x14ac:dyDescent="0.25">
      <c r="A6626" s="83" t="s">
        <v>14292</v>
      </c>
      <c r="B6626" s="84" t="s">
        <v>6692</v>
      </c>
      <c r="C6626" s="19">
        <v>22258.48</v>
      </c>
      <c r="D6626" s="19">
        <v>422.91</v>
      </c>
      <c r="E6626" s="19">
        <v>0</v>
      </c>
      <c r="F6626" s="19">
        <v>422.91</v>
      </c>
      <c r="G6626" s="19">
        <v>0</v>
      </c>
      <c r="H6626" s="85">
        <v>65197.59</v>
      </c>
      <c r="I6626" s="85">
        <v>1238.75</v>
      </c>
      <c r="J6626" s="85">
        <v>1691.64</v>
      </c>
      <c r="K6626" s="85">
        <v>-452.89</v>
      </c>
      <c r="L6626" s="146">
        <v>309.69</v>
      </c>
      <c r="M6626" s="146">
        <v>0</v>
      </c>
      <c r="N6626" s="146">
        <v>143.19999999999999</v>
      </c>
      <c r="Y6626" s="32">
        <f t="shared" si="104"/>
        <v>1353.6</v>
      </c>
    </row>
    <row r="6627" spans="1:25" x14ac:dyDescent="0.25">
      <c r="A6627" s="83" t="s">
        <v>14293</v>
      </c>
      <c r="B6627" s="84" t="s">
        <v>6693</v>
      </c>
      <c r="C6627" s="19">
        <v>15499.49</v>
      </c>
      <c r="D6627" s="19">
        <v>294.49</v>
      </c>
      <c r="E6627" s="19">
        <v>0</v>
      </c>
      <c r="F6627" s="19">
        <v>294.49</v>
      </c>
      <c r="G6627" s="19">
        <v>0</v>
      </c>
      <c r="H6627" s="85">
        <v>59373.66</v>
      </c>
      <c r="I6627" s="85">
        <v>1128.0999999999999</v>
      </c>
      <c r="J6627" s="85">
        <v>1177.96</v>
      </c>
      <c r="K6627" s="85">
        <v>-49.86</v>
      </c>
      <c r="L6627" s="146">
        <v>282.02999999999997</v>
      </c>
      <c r="M6627" s="146">
        <v>232.17</v>
      </c>
      <c r="N6627" s="146">
        <v>0</v>
      </c>
      <c r="Y6627" s="32">
        <f t="shared" si="104"/>
        <v>269.94</v>
      </c>
    </row>
    <row r="6628" spans="1:25" x14ac:dyDescent="0.25">
      <c r="A6628" s="83" t="s">
        <v>14294</v>
      </c>
      <c r="B6628" s="84" t="s">
        <v>6694</v>
      </c>
      <c r="C6628" s="19">
        <v>71242.06</v>
      </c>
      <c r="D6628" s="19">
        <v>1353.6</v>
      </c>
      <c r="E6628" s="19">
        <v>0</v>
      </c>
      <c r="F6628" s="19">
        <v>1353.6</v>
      </c>
      <c r="G6628" s="19">
        <v>0</v>
      </c>
      <c r="H6628" s="85">
        <v>205951.06</v>
      </c>
      <c r="I6628" s="85">
        <v>3913.07</v>
      </c>
      <c r="J6628" s="85">
        <v>5414.4</v>
      </c>
      <c r="K6628" s="85">
        <v>-1501.33</v>
      </c>
      <c r="L6628" s="146">
        <v>978.27</v>
      </c>
      <c r="M6628" s="146">
        <v>0</v>
      </c>
      <c r="N6628" s="146">
        <v>523.05999999999995</v>
      </c>
      <c r="Y6628" s="32">
        <f t="shared" si="104"/>
        <v>2066.3000000000002</v>
      </c>
    </row>
    <row r="6629" spans="1:25" x14ac:dyDescent="0.25">
      <c r="A6629" s="83" t="s">
        <v>14295</v>
      </c>
      <c r="B6629" s="84" t="s">
        <v>6695</v>
      </c>
      <c r="C6629" s="19">
        <v>1987.79</v>
      </c>
      <c r="D6629" s="19">
        <v>37.770000000000003</v>
      </c>
      <c r="E6629" s="19">
        <v>0</v>
      </c>
      <c r="F6629" s="19">
        <v>37.770000000000003</v>
      </c>
      <c r="G6629" s="19">
        <v>0</v>
      </c>
      <c r="H6629" s="85">
        <v>4116.1499999999996</v>
      </c>
      <c r="I6629" s="85">
        <v>78.209999999999994</v>
      </c>
      <c r="J6629" s="85">
        <v>151.07</v>
      </c>
      <c r="K6629" s="85">
        <v>-72.86</v>
      </c>
      <c r="L6629" s="146">
        <v>19.55</v>
      </c>
      <c r="M6629" s="146">
        <v>0</v>
      </c>
      <c r="N6629" s="146">
        <v>53.31</v>
      </c>
      <c r="Y6629" s="32">
        <f t="shared" si="104"/>
        <v>725.09</v>
      </c>
    </row>
    <row r="6630" spans="1:25" x14ac:dyDescent="0.25">
      <c r="A6630" s="83" t="s">
        <v>14296</v>
      </c>
      <c r="B6630" s="84" t="s">
        <v>6696</v>
      </c>
      <c r="C6630" s="19">
        <v>108752.82</v>
      </c>
      <c r="D6630" s="19">
        <v>2066.3000000000002</v>
      </c>
      <c r="E6630" s="19">
        <v>0</v>
      </c>
      <c r="F6630" s="19">
        <v>2066.3000000000002</v>
      </c>
      <c r="G6630" s="19">
        <v>0</v>
      </c>
      <c r="H6630" s="85">
        <v>381133.4</v>
      </c>
      <c r="I6630" s="85">
        <v>7241.53</v>
      </c>
      <c r="J6630" s="85">
        <v>8265.2099999999991</v>
      </c>
      <c r="K6630" s="85">
        <v>-1023.68</v>
      </c>
      <c r="L6630" s="146">
        <v>1810.38</v>
      </c>
      <c r="M6630" s="146">
        <v>786.7</v>
      </c>
      <c r="N6630" s="146">
        <v>0</v>
      </c>
      <c r="Y6630" s="32">
        <f t="shared" si="104"/>
        <v>1599.45</v>
      </c>
    </row>
    <row r="6631" spans="1:25" x14ac:dyDescent="0.25">
      <c r="A6631" s="83" t="s">
        <v>14297</v>
      </c>
      <c r="B6631" s="84" t="s">
        <v>6697</v>
      </c>
      <c r="C6631" s="19">
        <v>38162.42</v>
      </c>
      <c r="D6631" s="19">
        <v>725.09</v>
      </c>
      <c r="E6631" s="19">
        <v>0</v>
      </c>
      <c r="F6631" s="19">
        <v>725.09</v>
      </c>
      <c r="G6631" s="19">
        <v>0</v>
      </c>
      <c r="H6631" s="85">
        <v>138778.47</v>
      </c>
      <c r="I6631" s="85">
        <v>2636.79</v>
      </c>
      <c r="J6631" s="85">
        <v>2900.34</v>
      </c>
      <c r="K6631" s="85">
        <v>-263.55</v>
      </c>
      <c r="L6631" s="146">
        <v>659.2</v>
      </c>
      <c r="M6631" s="146">
        <v>395.65</v>
      </c>
      <c r="N6631" s="146">
        <v>0</v>
      </c>
      <c r="Y6631" s="32">
        <f t="shared" si="104"/>
        <v>542.22</v>
      </c>
    </row>
    <row r="6632" spans="1:25" x14ac:dyDescent="0.25">
      <c r="A6632" s="83" t="s">
        <v>14298</v>
      </c>
      <c r="B6632" s="84" t="s">
        <v>6698</v>
      </c>
      <c r="C6632" s="19">
        <v>42776.24</v>
      </c>
      <c r="D6632" s="19">
        <v>812.75</v>
      </c>
      <c r="E6632" s="19">
        <v>0</v>
      </c>
      <c r="F6632" s="19">
        <v>812.75</v>
      </c>
      <c r="G6632" s="19">
        <v>0</v>
      </c>
      <c r="H6632" s="85">
        <v>159172.76999999999</v>
      </c>
      <c r="I6632" s="85">
        <v>3024.28</v>
      </c>
      <c r="J6632" s="85">
        <v>3250.99</v>
      </c>
      <c r="K6632" s="85">
        <v>-226.71</v>
      </c>
      <c r="L6632" s="146">
        <v>756.07</v>
      </c>
      <c r="M6632" s="146">
        <v>529.36</v>
      </c>
      <c r="N6632" s="146">
        <v>0</v>
      </c>
      <c r="Y6632" s="32">
        <f t="shared" si="104"/>
        <v>1838.42</v>
      </c>
    </row>
    <row r="6633" spans="1:25" x14ac:dyDescent="0.25">
      <c r="A6633" s="83" t="s">
        <v>14299</v>
      </c>
      <c r="B6633" s="84" t="s">
        <v>6699</v>
      </c>
      <c r="C6633" s="19">
        <v>7714.32</v>
      </c>
      <c r="D6633" s="19">
        <v>146.57</v>
      </c>
      <c r="E6633" s="19">
        <v>0</v>
      </c>
      <c r="F6633" s="19">
        <v>146.57</v>
      </c>
      <c r="G6633" s="19">
        <v>0</v>
      </c>
      <c r="H6633" s="85">
        <v>25165.23</v>
      </c>
      <c r="I6633" s="85">
        <v>478.14</v>
      </c>
      <c r="J6633" s="85">
        <v>586.29</v>
      </c>
      <c r="K6633" s="85">
        <v>-108.15</v>
      </c>
      <c r="L6633" s="146">
        <v>119.54</v>
      </c>
      <c r="M6633" s="146">
        <v>11.39</v>
      </c>
      <c r="N6633" s="146">
        <v>0</v>
      </c>
      <c r="Y6633" s="32">
        <f t="shared" si="104"/>
        <v>300.16999999999996</v>
      </c>
    </row>
    <row r="6634" spans="1:25" x14ac:dyDescent="0.25">
      <c r="A6634" s="83" t="s">
        <v>14300</v>
      </c>
      <c r="B6634" s="84" t="s">
        <v>6700</v>
      </c>
      <c r="C6634" s="19">
        <v>68897.91</v>
      </c>
      <c r="D6634" s="19">
        <v>1309.06</v>
      </c>
      <c r="E6634" s="19">
        <v>0</v>
      </c>
      <c r="F6634" s="19">
        <v>1309.06</v>
      </c>
      <c r="G6634" s="19">
        <v>0</v>
      </c>
      <c r="H6634" s="85">
        <v>227553.77</v>
      </c>
      <c r="I6634" s="85">
        <v>4323.5200000000004</v>
      </c>
      <c r="J6634" s="85">
        <v>5236.24</v>
      </c>
      <c r="K6634" s="85">
        <v>-912.72</v>
      </c>
      <c r="L6634" s="146">
        <v>1080.8800000000001</v>
      </c>
      <c r="M6634" s="146">
        <v>168.16</v>
      </c>
      <c r="N6634" s="146">
        <v>0</v>
      </c>
      <c r="Y6634" s="32">
        <f t="shared" si="104"/>
        <v>260.25</v>
      </c>
    </row>
    <row r="6635" spans="1:25" x14ac:dyDescent="0.25">
      <c r="A6635" s="83" t="s">
        <v>14301</v>
      </c>
      <c r="B6635" s="84" t="s">
        <v>6701</v>
      </c>
      <c r="C6635" s="19">
        <v>15199.06</v>
      </c>
      <c r="D6635" s="19">
        <v>288.77999999999997</v>
      </c>
      <c r="E6635" s="19">
        <v>0</v>
      </c>
      <c r="F6635" s="19">
        <v>288.77999999999997</v>
      </c>
      <c r="G6635" s="19">
        <v>0</v>
      </c>
      <c r="H6635" s="85">
        <v>57311.03</v>
      </c>
      <c r="I6635" s="85">
        <v>1088.9100000000001</v>
      </c>
      <c r="J6635" s="85">
        <v>1155.1300000000001</v>
      </c>
      <c r="K6635" s="85">
        <v>-66.22</v>
      </c>
      <c r="L6635" s="146">
        <v>272.23</v>
      </c>
      <c r="M6635" s="146">
        <v>206.01</v>
      </c>
      <c r="N6635" s="146">
        <v>0</v>
      </c>
      <c r="Y6635" s="32">
        <f t="shared" si="104"/>
        <v>4216.6000000000004</v>
      </c>
    </row>
    <row r="6636" spans="1:25" x14ac:dyDescent="0.25">
      <c r="A6636" s="83" t="s">
        <v>14302</v>
      </c>
      <c r="B6636" s="84" t="s">
        <v>6702</v>
      </c>
      <c r="C6636" s="19">
        <v>4846.55</v>
      </c>
      <c r="D6636" s="19">
        <v>92.09</v>
      </c>
      <c r="E6636" s="19">
        <v>0</v>
      </c>
      <c r="F6636" s="19">
        <v>92.09</v>
      </c>
      <c r="G6636" s="19">
        <v>0</v>
      </c>
      <c r="H6636" s="85">
        <v>17525.66</v>
      </c>
      <c r="I6636" s="85">
        <v>332.99</v>
      </c>
      <c r="J6636" s="85">
        <v>368.34</v>
      </c>
      <c r="K6636" s="85">
        <v>-35.35</v>
      </c>
      <c r="L6636" s="146">
        <v>83.25</v>
      </c>
      <c r="M6636" s="146">
        <v>47.9</v>
      </c>
      <c r="N6636" s="146">
        <v>0</v>
      </c>
      <c r="Y6636" s="32">
        <f t="shared" si="104"/>
        <v>466.83</v>
      </c>
    </row>
    <row r="6637" spans="1:25" x14ac:dyDescent="0.25">
      <c r="A6637" s="83" t="s">
        <v>14303</v>
      </c>
      <c r="B6637" s="84" t="s">
        <v>6703</v>
      </c>
      <c r="C6637" s="19">
        <v>211083.72</v>
      </c>
      <c r="D6637" s="19">
        <v>4010.59</v>
      </c>
      <c r="E6637" s="19">
        <v>0</v>
      </c>
      <c r="F6637" s="19">
        <v>4010.59</v>
      </c>
      <c r="G6637" s="19">
        <v>0</v>
      </c>
      <c r="H6637" s="85">
        <v>826144.85</v>
      </c>
      <c r="I6637" s="85">
        <v>15696.75</v>
      </c>
      <c r="J6637" s="85">
        <v>16042.36</v>
      </c>
      <c r="K6637" s="85">
        <v>-345.61</v>
      </c>
      <c r="L6637" s="146">
        <v>3924.19</v>
      </c>
      <c r="M6637" s="146">
        <v>3578.58</v>
      </c>
      <c r="N6637" s="146">
        <v>0</v>
      </c>
      <c r="Y6637" s="32">
        <f t="shared" si="104"/>
        <v>3782.5699999999997</v>
      </c>
    </row>
    <row r="6638" spans="1:25" x14ac:dyDescent="0.25">
      <c r="A6638" s="83" t="s">
        <v>14304</v>
      </c>
      <c r="B6638" s="84" t="s">
        <v>6704</v>
      </c>
      <c r="C6638" s="19">
        <v>22048.66</v>
      </c>
      <c r="D6638" s="19">
        <v>418.93</v>
      </c>
      <c r="E6638" s="19">
        <v>0</v>
      </c>
      <c r="F6638" s="19">
        <v>418.93</v>
      </c>
      <c r="G6638" s="19">
        <v>0</v>
      </c>
      <c r="H6638" s="85">
        <v>107790.61</v>
      </c>
      <c r="I6638" s="85">
        <v>2048.02</v>
      </c>
      <c r="J6638" s="85">
        <v>1675.7</v>
      </c>
      <c r="K6638" s="85">
        <v>372.32</v>
      </c>
      <c r="L6638" s="146">
        <v>512.01</v>
      </c>
      <c r="M6638" s="146">
        <v>884.33</v>
      </c>
      <c r="N6638" s="146">
        <v>0</v>
      </c>
      <c r="Y6638" s="32">
        <f t="shared" si="104"/>
        <v>7854.7</v>
      </c>
    </row>
    <row r="6639" spans="1:25" x14ac:dyDescent="0.25">
      <c r="A6639" s="83" t="s">
        <v>14305</v>
      </c>
      <c r="B6639" s="84" t="s">
        <v>6705</v>
      </c>
      <c r="C6639" s="19">
        <v>10736.13</v>
      </c>
      <c r="D6639" s="19">
        <v>203.99</v>
      </c>
      <c r="E6639" s="19">
        <v>0</v>
      </c>
      <c r="F6639" s="19">
        <v>203.99</v>
      </c>
      <c r="G6639" s="19">
        <v>0</v>
      </c>
      <c r="H6639" s="85">
        <v>41245.47</v>
      </c>
      <c r="I6639" s="85">
        <v>783.66</v>
      </c>
      <c r="J6639" s="85">
        <v>815.95</v>
      </c>
      <c r="K6639" s="85">
        <v>-32.29</v>
      </c>
      <c r="L6639" s="146">
        <v>195.92</v>
      </c>
      <c r="M6639" s="146">
        <v>163.63</v>
      </c>
      <c r="N6639" s="146">
        <v>0</v>
      </c>
      <c r="Y6639" s="32">
        <f t="shared" si="104"/>
        <v>906.82</v>
      </c>
    </row>
    <row r="6640" spans="1:25" x14ac:dyDescent="0.25">
      <c r="A6640" s="83" t="s">
        <v>14306</v>
      </c>
      <c r="B6640" s="84" t="s">
        <v>6706</v>
      </c>
      <c r="C6640" s="19">
        <v>366861.53</v>
      </c>
      <c r="D6640" s="19">
        <v>6970.37</v>
      </c>
      <c r="E6640" s="19">
        <v>0</v>
      </c>
      <c r="F6640" s="19">
        <v>6970.37</v>
      </c>
      <c r="G6640" s="19">
        <v>0</v>
      </c>
      <c r="H6640" s="85">
        <v>1879508.02</v>
      </c>
      <c r="I6640" s="85">
        <v>35710.65</v>
      </c>
      <c r="J6640" s="85">
        <v>27881.48</v>
      </c>
      <c r="K6640" s="85">
        <v>7829.17</v>
      </c>
      <c r="L6640" s="146">
        <v>8927.66</v>
      </c>
      <c r="M6640" s="146">
        <v>16756.830000000002</v>
      </c>
      <c r="N6640" s="146">
        <v>0</v>
      </c>
      <c r="Y6640" s="32">
        <f t="shared" si="104"/>
        <v>16933.260000000002</v>
      </c>
    </row>
    <row r="6641" spans="1:25" x14ac:dyDescent="0.25">
      <c r="A6641" s="83" t="s">
        <v>14307</v>
      </c>
      <c r="B6641" s="84" t="s">
        <v>6707</v>
      </c>
      <c r="C6641" s="19">
        <v>39114.980000000003</v>
      </c>
      <c r="D6641" s="19">
        <v>743.19</v>
      </c>
      <c r="E6641" s="19">
        <v>0</v>
      </c>
      <c r="F6641" s="19">
        <v>743.19</v>
      </c>
      <c r="G6641" s="19">
        <v>0</v>
      </c>
      <c r="H6641" s="85">
        <v>137003.26999999999</v>
      </c>
      <c r="I6641" s="85">
        <v>2603.06</v>
      </c>
      <c r="J6641" s="85">
        <v>2972.74</v>
      </c>
      <c r="K6641" s="85">
        <v>-369.68</v>
      </c>
      <c r="L6641" s="146">
        <v>650.77</v>
      </c>
      <c r="M6641" s="146">
        <v>281.08999999999997</v>
      </c>
      <c r="N6641" s="146">
        <v>0</v>
      </c>
      <c r="Y6641" s="32">
        <f t="shared" si="104"/>
        <v>470.99</v>
      </c>
    </row>
    <row r="6642" spans="1:25" x14ac:dyDescent="0.25">
      <c r="A6642" s="83" t="s">
        <v>14308</v>
      </c>
      <c r="B6642" s="84" t="s">
        <v>6708</v>
      </c>
      <c r="C6642" s="19">
        <v>9285.67</v>
      </c>
      <c r="D6642" s="19">
        <v>176.43</v>
      </c>
      <c r="E6642" s="19">
        <v>0</v>
      </c>
      <c r="F6642" s="19">
        <v>176.43</v>
      </c>
      <c r="G6642" s="19">
        <v>0</v>
      </c>
      <c r="H6642" s="85">
        <v>34343.96</v>
      </c>
      <c r="I6642" s="85">
        <v>652.54</v>
      </c>
      <c r="J6642" s="85">
        <v>705.71</v>
      </c>
      <c r="K6642" s="85">
        <v>-53.17</v>
      </c>
      <c r="L6642" s="146">
        <v>163.13999999999999</v>
      </c>
      <c r="M6642" s="146">
        <v>109.97</v>
      </c>
      <c r="N6642" s="146">
        <v>0</v>
      </c>
      <c r="Y6642" s="32">
        <f t="shared" si="104"/>
        <v>658.79000000000008</v>
      </c>
    </row>
    <row r="6643" spans="1:25" x14ac:dyDescent="0.25">
      <c r="A6643" s="83" t="s">
        <v>14309</v>
      </c>
      <c r="B6643" s="84" t="s">
        <v>6709</v>
      </c>
      <c r="C6643" s="19">
        <v>9994.65</v>
      </c>
      <c r="D6643" s="19">
        <v>189.9</v>
      </c>
      <c r="E6643" s="19">
        <v>0</v>
      </c>
      <c r="F6643" s="19">
        <v>189.9</v>
      </c>
      <c r="G6643" s="19">
        <v>0</v>
      </c>
      <c r="H6643" s="85">
        <v>25373.42</v>
      </c>
      <c r="I6643" s="85">
        <v>482.09</v>
      </c>
      <c r="J6643" s="85">
        <v>759.59</v>
      </c>
      <c r="K6643" s="85">
        <v>-277.5</v>
      </c>
      <c r="L6643" s="146">
        <v>120.52</v>
      </c>
      <c r="M6643" s="146">
        <v>0</v>
      </c>
      <c r="N6643" s="146">
        <v>156.97999999999999</v>
      </c>
      <c r="Y6643" s="32">
        <f t="shared" si="104"/>
        <v>350.77</v>
      </c>
    </row>
    <row r="6644" spans="1:25" x14ac:dyDescent="0.25">
      <c r="A6644" s="83" t="s">
        <v>14310</v>
      </c>
      <c r="B6644" s="84" t="s">
        <v>6710</v>
      </c>
      <c r="C6644" s="19">
        <v>28885.360000000001</v>
      </c>
      <c r="D6644" s="19">
        <v>548.82000000000005</v>
      </c>
      <c r="E6644" s="19">
        <v>0</v>
      </c>
      <c r="F6644" s="19">
        <v>548.82000000000005</v>
      </c>
      <c r="G6644" s="19">
        <v>0</v>
      </c>
      <c r="H6644" s="85">
        <v>104824.48</v>
      </c>
      <c r="I6644" s="85">
        <v>1991.67</v>
      </c>
      <c r="J6644" s="85">
        <v>2195.29</v>
      </c>
      <c r="K6644" s="85">
        <v>-203.62</v>
      </c>
      <c r="L6644" s="146">
        <v>497.92</v>
      </c>
      <c r="M6644" s="146">
        <v>294.3</v>
      </c>
      <c r="N6644" s="146">
        <v>0</v>
      </c>
      <c r="Y6644" s="32">
        <f t="shared" ref="Y6644:Y6707" si="105">F6646+M6644+R6644+W6644</f>
        <v>2765.8300000000004</v>
      </c>
    </row>
    <row r="6645" spans="1:25" x14ac:dyDescent="0.25">
      <c r="A6645" s="83" t="s">
        <v>14311</v>
      </c>
      <c r="B6645" s="84" t="s">
        <v>6711</v>
      </c>
      <c r="C6645" s="19">
        <v>18461.68</v>
      </c>
      <c r="D6645" s="19">
        <v>350.77</v>
      </c>
      <c r="E6645" s="19">
        <v>0</v>
      </c>
      <c r="F6645" s="19">
        <v>350.77</v>
      </c>
      <c r="G6645" s="19">
        <v>0</v>
      </c>
      <c r="H6645" s="85">
        <v>58168.7</v>
      </c>
      <c r="I6645" s="85">
        <v>1105.21</v>
      </c>
      <c r="J6645" s="85">
        <v>1403.09</v>
      </c>
      <c r="K6645" s="85">
        <v>-297.88</v>
      </c>
      <c r="L6645" s="146">
        <v>276.3</v>
      </c>
      <c r="M6645" s="146">
        <v>0</v>
      </c>
      <c r="N6645" s="146">
        <v>21.58</v>
      </c>
      <c r="Y6645" s="32">
        <f t="shared" si="105"/>
        <v>150.97</v>
      </c>
    </row>
    <row r="6646" spans="1:25" x14ac:dyDescent="0.25">
      <c r="A6646" s="83" t="s">
        <v>14312</v>
      </c>
      <c r="B6646" s="84" t="s">
        <v>6712</v>
      </c>
      <c r="C6646" s="19">
        <v>130080.22</v>
      </c>
      <c r="D6646" s="19">
        <v>2471.5300000000002</v>
      </c>
      <c r="E6646" s="19">
        <v>0</v>
      </c>
      <c r="F6646" s="19">
        <v>2471.5300000000002</v>
      </c>
      <c r="G6646" s="19">
        <v>0</v>
      </c>
      <c r="H6646" s="85">
        <v>472902.62</v>
      </c>
      <c r="I6646" s="85">
        <v>8985.15</v>
      </c>
      <c r="J6646" s="85">
        <v>9886.1</v>
      </c>
      <c r="K6646" s="85">
        <v>-900.95</v>
      </c>
      <c r="L6646" s="146">
        <v>2246.29</v>
      </c>
      <c r="M6646" s="146">
        <v>1345.34</v>
      </c>
      <c r="N6646" s="146">
        <v>0</v>
      </c>
      <c r="Y6646" s="32">
        <f t="shared" si="105"/>
        <v>3047.62</v>
      </c>
    </row>
    <row r="6647" spans="1:25" x14ac:dyDescent="0.25">
      <c r="A6647" s="83" t="s">
        <v>14313</v>
      </c>
      <c r="B6647" s="84" t="s">
        <v>6713</v>
      </c>
      <c r="C6647" s="19">
        <v>7945.52</v>
      </c>
      <c r="D6647" s="19">
        <v>150.97</v>
      </c>
      <c r="E6647" s="19">
        <v>0</v>
      </c>
      <c r="F6647" s="19">
        <v>150.97</v>
      </c>
      <c r="G6647" s="19">
        <v>0</v>
      </c>
      <c r="H6647" s="85">
        <v>20439.41</v>
      </c>
      <c r="I6647" s="85">
        <v>388.35</v>
      </c>
      <c r="J6647" s="85">
        <v>603.86</v>
      </c>
      <c r="K6647" s="85">
        <v>-215.51</v>
      </c>
      <c r="L6647" s="146">
        <v>97.09</v>
      </c>
      <c r="M6647" s="146">
        <v>0</v>
      </c>
      <c r="N6647" s="146">
        <v>118.42</v>
      </c>
      <c r="Y6647" s="32">
        <f t="shared" si="105"/>
        <v>584.82000000000005</v>
      </c>
    </row>
    <row r="6648" spans="1:25" x14ac:dyDescent="0.25">
      <c r="A6648" s="83" t="s">
        <v>14314</v>
      </c>
      <c r="B6648" s="84" t="s">
        <v>6714</v>
      </c>
      <c r="C6648" s="19">
        <v>89593.47</v>
      </c>
      <c r="D6648" s="19">
        <v>1702.28</v>
      </c>
      <c r="E6648" s="19">
        <v>0</v>
      </c>
      <c r="F6648" s="19">
        <v>1702.28</v>
      </c>
      <c r="G6648" s="19">
        <v>0</v>
      </c>
      <c r="H6648" s="85">
        <v>269450.58</v>
      </c>
      <c r="I6648" s="85">
        <v>5119.5600000000004</v>
      </c>
      <c r="J6648" s="85">
        <v>6809.1</v>
      </c>
      <c r="K6648" s="85">
        <v>-1689.54</v>
      </c>
      <c r="L6648" s="146">
        <v>1279.8900000000001</v>
      </c>
      <c r="M6648" s="146">
        <v>0</v>
      </c>
      <c r="N6648" s="146">
        <v>409.65</v>
      </c>
      <c r="Y6648" s="32">
        <f t="shared" si="105"/>
        <v>56.4</v>
      </c>
    </row>
    <row r="6649" spans="1:25" x14ac:dyDescent="0.25">
      <c r="A6649" s="83" t="s">
        <v>14315</v>
      </c>
      <c r="B6649" s="84" t="s">
        <v>6715</v>
      </c>
      <c r="C6649" s="19">
        <v>30780.07</v>
      </c>
      <c r="D6649" s="19">
        <v>584.82000000000005</v>
      </c>
      <c r="E6649" s="19">
        <v>0</v>
      </c>
      <c r="F6649" s="19">
        <v>584.82000000000005</v>
      </c>
      <c r="G6649" s="19">
        <v>0</v>
      </c>
      <c r="H6649" s="85">
        <v>106852.97</v>
      </c>
      <c r="I6649" s="85">
        <v>2030.21</v>
      </c>
      <c r="J6649" s="85">
        <v>2339.2800000000002</v>
      </c>
      <c r="K6649" s="85">
        <v>-309.07</v>
      </c>
      <c r="L6649" s="146">
        <v>507.55</v>
      </c>
      <c r="M6649" s="146">
        <v>198.48</v>
      </c>
      <c r="N6649" s="146">
        <v>0</v>
      </c>
      <c r="Y6649" s="32">
        <f t="shared" si="105"/>
        <v>2406.79</v>
      </c>
    </row>
    <row r="6650" spans="1:25" x14ac:dyDescent="0.25">
      <c r="A6650" s="83" t="s">
        <v>14316</v>
      </c>
      <c r="B6650" s="84" t="s">
        <v>6716</v>
      </c>
      <c r="C6650" s="19">
        <v>2968.51</v>
      </c>
      <c r="D6650" s="19">
        <v>56.4</v>
      </c>
      <c r="E6650" s="19">
        <v>0</v>
      </c>
      <c r="F6650" s="19">
        <v>56.4</v>
      </c>
      <c r="G6650" s="19">
        <v>0</v>
      </c>
      <c r="H6650" s="85">
        <v>10553.79</v>
      </c>
      <c r="I6650" s="85">
        <v>200.52</v>
      </c>
      <c r="J6650" s="85">
        <v>225.61</v>
      </c>
      <c r="K6650" s="85">
        <v>-25.09</v>
      </c>
      <c r="L6650" s="146">
        <v>50.13</v>
      </c>
      <c r="M6650" s="146">
        <v>25.04</v>
      </c>
      <c r="N6650" s="146">
        <v>0</v>
      </c>
      <c r="Y6650" s="32">
        <f t="shared" si="105"/>
        <v>326.79000000000002</v>
      </c>
    </row>
    <row r="6651" spans="1:25" x14ac:dyDescent="0.25">
      <c r="A6651" s="83" t="s">
        <v>14317</v>
      </c>
      <c r="B6651" s="84" t="s">
        <v>6717</v>
      </c>
      <c r="C6651" s="19">
        <v>116226.96</v>
      </c>
      <c r="D6651" s="19">
        <v>2208.31</v>
      </c>
      <c r="E6651" s="19">
        <v>0</v>
      </c>
      <c r="F6651" s="19">
        <v>2208.31</v>
      </c>
      <c r="G6651" s="19">
        <v>0</v>
      </c>
      <c r="H6651" s="85">
        <v>359009.81</v>
      </c>
      <c r="I6651" s="85">
        <v>6821.19</v>
      </c>
      <c r="J6651" s="85">
        <v>8833.25</v>
      </c>
      <c r="K6651" s="85">
        <v>-2012.06</v>
      </c>
      <c r="L6651" s="146">
        <v>1705.3</v>
      </c>
      <c r="M6651" s="146">
        <v>0</v>
      </c>
      <c r="N6651" s="146">
        <v>306.76</v>
      </c>
      <c r="Y6651" s="32">
        <f t="shared" si="105"/>
        <v>1149.6199999999999</v>
      </c>
    </row>
    <row r="6652" spans="1:25" x14ac:dyDescent="0.25">
      <c r="A6652" s="83" t="s">
        <v>14318</v>
      </c>
      <c r="B6652" s="84" t="s">
        <v>6718</v>
      </c>
      <c r="C6652" s="19">
        <v>15881.44</v>
      </c>
      <c r="D6652" s="19">
        <v>301.75</v>
      </c>
      <c r="E6652" s="19">
        <v>0</v>
      </c>
      <c r="F6652" s="19">
        <v>301.75</v>
      </c>
      <c r="G6652" s="19">
        <v>0</v>
      </c>
      <c r="H6652" s="85">
        <v>56137.52</v>
      </c>
      <c r="I6652" s="85">
        <v>1066.6099999999999</v>
      </c>
      <c r="J6652" s="85">
        <v>1206.99</v>
      </c>
      <c r="K6652" s="85">
        <v>-140.38</v>
      </c>
      <c r="L6652" s="146">
        <v>266.64999999999998</v>
      </c>
      <c r="M6652" s="146">
        <v>126.27</v>
      </c>
      <c r="N6652" s="146">
        <v>0</v>
      </c>
      <c r="Y6652" s="32">
        <f t="shared" si="105"/>
        <v>236.99</v>
      </c>
    </row>
    <row r="6653" spans="1:25" x14ac:dyDescent="0.25">
      <c r="A6653" s="83" t="s">
        <v>14319</v>
      </c>
      <c r="B6653" s="84" t="s">
        <v>6719</v>
      </c>
      <c r="C6653" s="19">
        <v>60506.18</v>
      </c>
      <c r="D6653" s="19">
        <v>1149.6199999999999</v>
      </c>
      <c r="E6653" s="19">
        <v>0</v>
      </c>
      <c r="F6653" s="19">
        <v>1149.6199999999999</v>
      </c>
      <c r="G6653" s="19">
        <v>0</v>
      </c>
      <c r="H6653" s="85">
        <v>222166.3</v>
      </c>
      <c r="I6653" s="85">
        <v>4221.16</v>
      </c>
      <c r="J6653" s="85">
        <v>4598.47</v>
      </c>
      <c r="K6653" s="85">
        <v>-377.31</v>
      </c>
      <c r="L6653" s="146">
        <v>1055.29</v>
      </c>
      <c r="M6653" s="146">
        <v>677.98</v>
      </c>
      <c r="N6653" s="146">
        <v>0</v>
      </c>
      <c r="Y6653" s="32">
        <f t="shared" si="105"/>
        <v>738.4</v>
      </c>
    </row>
    <row r="6654" spans="1:25" x14ac:dyDescent="0.25">
      <c r="A6654" s="83" t="s">
        <v>14320</v>
      </c>
      <c r="B6654" s="84" t="s">
        <v>6720</v>
      </c>
      <c r="C6654" s="19">
        <v>5827.48</v>
      </c>
      <c r="D6654" s="19">
        <v>110.72</v>
      </c>
      <c r="E6654" s="19">
        <v>0</v>
      </c>
      <c r="F6654" s="19">
        <v>110.72</v>
      </c>
      <c r="G6654" s="19">
        <v>0</v>
      </c>
      <c r="H6654" s="85">
        <v>14449.04</v>
      </c>
      <c r="I6654" s="85">
        <v>274.52999999999997</v>
      </c>
      <c r="J6654" s="85">
        <v>442.89</v>
      </c>
      <c r="K6654" s="85">
        <v>-168.36</v>
      </c>
      <c r="L6654" s="146">
        <v>68.63</v>
      </c>
      <c r="M6654" s="146">
        <v>0</v>
      </c>
      <c r="N6654" s="146">
        <v>99.73</v>
      </c>
      <c r="Y6654" s="32">
        <f t="shared" si="105"/>
        <v>16443.2</v>
      </c>
    </row>
    <row r="6655" spans="1:25" x14ac:dyDescent="0.25">
      <c r="A6655" s="83" t="s">
        <v>14321</v>
      </c>
      <c r="B6655" s="84" t="s">
        <v>6721</v>
      </c>
      <c r="C6655" s="19">
        <v>3179.74</v>
      </c>
      <c r="D6655" s="19">
        <v>60.42</v>
      </c>
      <c r="E6655" s="19">
        <v>0</v>
      </c>
      <c r="F6655" s="19">
        <v>60.42</v>
      </c>
      <c r="G6655" s="19">
        <v>0</v>
      </c>
      <c r="H6655" s="85">
        <v>7301.2</v>
      </c>
      <c r="I6655" s="85">
        <v>138.72</v>
      </c>
      <c r="J6655" s="85">
        <v>241.66</v>
      </c>
      <c r="K6655" s="85">
        <v>-102.94</v>
      </c>
      <c r="L6655" s="146">
        <v>34.68</v>
      </c>
      <c r="M6655" s="146">
        <v>0</v>
      </c>
      <c r="N6655" s="146">
        <v>68.260000000000005</v>
      </c>
      <c r="Y6655" s="32">
        <f t="shared" si="105"/>
        <v>220.88</v>
      </c>
    </row>
    <row r="6656" spans="1:25" x14ac:dyDescent="0.25">
      <c r="A6656" s="83" t="s">
        <v>14322</v>
      </c>
      <c r="B6656" s="84" t="s">
        <v>6722</v>
      </c>
      <c r="C6656" s="19">
        <v>865431.72</v>
      </c>
      <c r="D6656" s="19">
        <v>16443.2</v>
      </c>
      <c r="E6656" s="19">
        <v>0</v>
      </c>
      <c r="F6656" s="19">
        <v>16443.2</v>
      </c>
      <c r="G6656" s="19">
        <v>0</v>
      </c>
      <c r="H6656" s="85">
        <v>3463863.66</v>
      </c>
      <c r="I6656" s="85">
        <v>65813.41</v>
      </c>
      <c r="J6656" s="85">
        <v>65772.81</v>
      </c>
      <c r="K6656" s="85">
        <v>40.6</v>
      </c>
      <c r="L6656" s="146">
        <v>16453.349999999999</v>
      </c>
      <c r="M6656" s="146">
        <v>16493.95</v>
      </c>
      <c r="N6656" s="146">
        <v>0</v>
      </c>
      <c r="Y6656" s="32">
        <f t="shared" si="105"/>
        <v>17702.620000000003</v>
      </c>
    </row>
    <row r="6657" spans="1:25" x14ac:dyDescent="0.25">
      <c r="A6657" s="83" t="s">
        <v>14323</v>
      </c>
      <c r="B6657" s="84" t="s">
        <v>6723</v>
      </c>
      <c r="C6657" s="19">
        <v>11625.13</v>
      </c>
      <c r="D6657" s="19">
        <v>220.88</v>
      </c>
      <c r="E6657" s="19">
        <v>0</v>
      </c>
      <c r="F6657" s="19">
        <v>220.88</v>
      </c>
      <c r="G6657" s="19">
        <v>0</v>
      </c>
      <c r="H6657" s="85">
        <v>37101.769999999997</v>
      </c>
      <c r="I6657" s="85">
        <v>704.93</v>
      </c>
      <c r="J6657" s="85">
        <v>883.51</v>
      </c>
      <c r="K6657" s="85">
        <v>-178.58</v>
      </c>
      <c r="L6657" s="146">
        <v>176.23</v>
      </c>
      <c r="M6657" s="146">
        <v>0</v>
      </c>
      <c r="N6657" s="146">
        <v>2.35</v>
      </c>
      <c r="Y6657" s="32">
        <f t="shared" si="105"/>
        <v>540.52</v>
      </c>
    </row>
    <row r="6658" spans="1:25" x14ac:dyDescent="0.25">
      <c r="A6658" s="83" t="s">
        <v>14324</v>
      </c>
      <c r="B6658" s="84" t="s">
        <v>6724</v>
      </c>
      <c r="C6658" s="19">
        <v>63614.11</v>
      </c>
      <c r="D6658" s="19">
        <v>1208.67</v>
      </c>
      <c r="E6658" s="19">
        <v>0</v>
      </c>
      <c r="F6658" s="19">
        <v>1208.67</v>
      </c>
      <c r="G6658" s="19">
        <v>0</v>
      </c>
      <c r="H6658" s="85">
        <v>197611.24</v>
      </c>
      <c r="I6658" s="85">
        <v>3754.61</v>
      </c>
      <c r="J6658" s="85">
        <v>4834.67</v>
      </c>
      <c r="K6658" s="85">
        <v>-1080.06</v>
      </c>
      <c r="L6658" s="146">
        <v>938.65</v>
      </c>
      <c r="M6658" s="146">
        <v>0</v>
      </c>
      <c r="N6658" s="146">
        <v>141.41</v>
      </c>
      <c r="Y6658" s="32">
        <f t="shared" si="105"/>
        <v>553.22</v>
      </c>
    </row>
    <row r="6659" spans="1:25" x14ac:dyDescent="0.25">
      <c r="A6659" s="83" t="s">
        <v>14325</v>
      </c>
      <c r="B6659" s="84" t="s">
        <v>6725</v>
      </c>
      <c r="C6659" s="19">
        <v>28448.48</v>
      </c>
      <c r="D6659" s="19">
        <v>540.52</v>
      </c>
      <c r="E6659" s="19">
        <v>0</v>
      </c>
      <c r="F6659" s="19">
        <v>540.52</v>
      </c>
      <c r="G6659" s="19">
        <v>0</v>
      </c>
      <c r="H6659" s="85">
        <v>106971.98</v>
      </c>
      <c r="I6659" s="85">
        <v>2032.47</v>
      </c>
      <c r="J6659" s="85">
        <v>2162.08</v>
      </c>
      <c r="K6659" s="85">
        <v>-129.61000000000001</v>
      </c>
      <c r="L6659" s="146">
        <v>508.12</v>
      </c>
      <c r="M6659" s="146">
        <v>378.51</v>
      </c>
      <c r="N6659" s="146">
        <v>0</v>
      </c>
      <c r="Y6659" s="32">
        <f t="shared" si="105"/>
        <v>523.38</v>
      </c>
    </row>
    <row r="6660" spans="1:25" x14ac:dyDescent="0.25">
      <c r="A6660" s="83" t="s">
        <v>14326</v>
      </c>
      <c r="B6660" s="84" t="s">
        <v>6726</v>
      </c>
      <c r="C6660" s="19">
        <v>29116.9</v>
      </c>
      <c r="D6660" s="19">
        <v>553.22</v>
      </c>
      <c r="E6660" s="19">
        <v>0</v>
      </c>
      <c r="F6660" s="19">
        <v>553.22</v>
      </c>
      <c r="G6660" s="19">
        <v>0</v>
      </c>
      <c r="H6660" s="85">
        <v>74890.460000000006</v>
      </c>
      <c r="I6660" s="85">
        <v>1422.92</v>
      </c>
      <c r="J6660" s="85">
        <v>2212.88</v>
      </c>
      <c r="K6660" s="85">
        <v>-789.96</v>
      </c>
      <c r="L6660" s="146">
        <v>355.73</v>
      </c>
      <c r="M6660" s="146">
        <v>0</v>
      </c>
      <c r="N6660" s="146">
        <v>434.23</v>
      </c>
      <c r="Y6660" s="32">
        <f t="shared" si="105"/>
        <v>573.44000000000005</v>
      </c>
    </row>
    <row r="6661" spans="1:25" x14ac:dyDescent="0.25">
      <c r="A6661" s="83" t="s">
        <v>14327</v>
      </c>
      <c r="B6661" s="84" t="s">
        <v>6727</v>
      </c>
      <c r="C6661" s="19">
        <v>7624.64</v>
      </c>
      <c r="D6661" s="19">
        <v>144.87</v>
      </c>
      <c r="E6661" s="19">
        <v>0</v>
      </c>
      <c r="F6661" s="19">
        <v>144.87</v>
      </c>
      <c r="G6661" s="19">
        <v>0</v>
      </c>
      <c r="H6661" s="85">
        <v>34136.879999999997</v>
      </c>
      <c r="I6661" s="85">
        <v>648.6</v>
      </c>
      <c r="J6661" s="85">
        <v>579.47</v>
      </c>
      <c r="K6661" s="85">
        <v>69.13</v>
      </c>
      <c r="L6661" s="146">
        <v>162.15</v>
      </c>
      <c r="M6661" s="146">
        <v>231.28</v>
      </c>
      <c r="N6661" s="146">
        <v>0</v>
      </c>
      <c r="Y6661" s="32">
        <f t="shared" si="105"/>
        <v>6035.41</v>
      </c>
    </row>
    <row r="6662" spans="1:25" x14ac:dyDescent="0.25">
      <c r="A6662" s="83" t="s">
        <v>14328</v>
      </c>
      <c r="B6662" s="84" t="s">
        <v>6728</v>
      </c>
      <c r="C6662" s="19">
        <v>30181.02</v>
      </c>
      <c r="D6662" s="19">
        <v>573.44000000000005</v>
      </c>
      <c r="E6662" s="19">
        <v>0</v>
      </c>
      <c r="F6662" s="19">
        <v>573.44000000000005</v>
      </c>
      <c r="G6662" s="19">
        <v>0</v>
      </c>
      <c r="H6662" s="85">
        <v>119712.81</v>
      </c>
      <c r="I6662" s="85">
        <v>2274.54</v>
      </c>
      <c r="J6662" s="85">
        <v>2293.7600000000002</v>
      </c>
      <c r="K6662" s="85">
        <v>-19.22</v>
      </c>
      <c r="L6662" s="146">
        <v>568.64</v>
      </c>
      <c r="M6662" s="146">
        <v>549.41999999999996</v>
      </c>
      <c r="N6662" s="146">
        <v>0</v>
      </c>
      <c r="Y6662" s="32">
        <f t="shared" si="105"/>
        <v>12009.09</v>
      </c>
    </row>
    <row r="6663" spans="1:25" x14ac:dyDescent="0.25">
      <c r="A6663" s="83" t="s">
        <v>14329</v>
      </c>
      <c r="B6663" s="84" t="s">
        <v>6729</v>
      </c>
      <c r="C6663" s="19">
        <v>305480.7</v>
      </c>
      <c r="D6663" s="19">
        <v>5804.13</v>
      </c>
      <c r="E6663" s="19">
        <v>0</v>
      </c>
      <c r="F6663" s="19">
        <v>5804.13</v>
      </c>
      <c r="G6663" s="19">
        <v>0</v>
      </c>
      <c r="H6663" s="85">
        <v>1151876.24</v>
      </c>
      <c r="I6663" s="85">
        <v>21885.65</v>
      </c>
      <c r="J6663" s="85">
        <v>23216.53</v>
      </c>
      <c r="K6663" s="85">
        <v>-1330.88</v>
      </c>
      <c r="L6663" s="146">
        <v>5471.41</v>
      </c>
      <c r="M6663" s="146">
        <v>4140.53</v>
      </c>
      <c r="N6663" s="146">
        <v>0</v>
      </c>
      <c r="Y6663" s="32">
        <f t="shared" si="105"/>
        <v>4472.42</v>
      </c>
    </row>
    <row r="6664" spans="1:25" x14ac:dyDescent="0.25">
      <c r="A6664" s="83" t="s">
        <v>14330</v>
      </c>
      <c r="B6664" s="84" t="s">
        <v>6730</v>
      </c>
      <c r="C6664" s="19">
        <v>603140.24</v>
      </c>
      <c r="D6664" s="19">
        <v>11459.67</v>
      </c>
      <c r="E6664" s="19">
        <v>0</v>
      </c>
      <c r="F6664" s="19">
        <v>11459.67</v>
      </c>
      <c r="G6664" s="19">
        <v>0</v>
      </c>
      <c r="H6664" s="85">
        <v>2570433.19</v>
      </c>
      <c r="I6664" s="85">
        <v>48838.23</v>
      </c>
      <c r="J6664" s="85">
        <v>45838.66</v>
      </c>
      <c r="K6664" s="85">
        <v>2999.57</v>
      </c>
      <c r="L6664" s="146">
        <v>12209.56</v>
      </c>
      <c r="M6664" s="146">
        <v>15209.13</v>
      </c>
      <c r="N6664" s="146">
        <v>0</v>
      </c>
      <c r="Y6664" s="32">
        <f t="shared" si="105"/>
        <v>15904.689999999999</v>
      </c>
    </row>
    <row r="6665" spans="1:25" x14ac:dyDescent="0.25">
      <c r="A6665" s="83" t="s">
        <v>14331</v>
      </c>
      <c r="B6665" s="84" t="s">
        <v>6731</v>
      </c>
      <c r="C6665" s="19">
        <v>17467.77</v>
      </c>
      <c r="D6665" s="19">
        <v>331.89</v>
      </c>
      <c r="E6665" s="19">
        <v>0</v>
      </c>
      <c r="F6665" s="19">
        <v>331.89</v>
      </c>
      <c r="G6665" s="19">
        <v>0</v>
      </c>
      <c r="H6665" s="85">
        <v>74757.78</v>
      </c>
      <c r="I6665" s="85">
        <v>1420.4</v>
      </c>
      <c r="J6665" s="85">
        <v>1327.55</v>
      </c>
      <c r="K6665" s="85">
        <v>92.85</v>
      </c>
      <c r="L6665" s="146">
        <v>355.1</v>
      </c>
      <c r="M6665" s="146">
        <v>447.95</v>
      </c>
      <c r="N6665" s="146">
        <v>0</v>
      </c>
      <c r="Y6665" s="32">
        <f t="shared" si="105"/>
        <v>4403.3500000000004</v>
      </c>
    </row>
    <row r="6666" spans="1:25" x14ac:dyDescent="0.25">
      <c r="A6666" s="83" t="s">
        <v>14332</v>
      </c>
      <c r="B6666" s="84" t="s">
        <v>6732</v>
      </c>
      <c r="C6666" s="19">
        <v>36608.49</v>
      </c>
      <c r="D6666" s="19">
        <v>695.56</v>
      </c>
      <c r="E6666" s="19">
        <v>0</v>
      </c>
      <c r="F6666" s="19">
        <v>695.56</v>
      </c>
      <c r="G6666" s="19">
        <v>0</v>
      </c>
      <c r="H6666" s="85">
        <v>135168.99</v>
      </c>
      <c r="I6666" s="85">
        <v>2568.21</v>
      </c>
      <c r="J6666" s="85">
        <v>2782.25</v>
      </c>
      <c r="K6666" s="85">
        <v>-214.04</v>
      </c>
      <c r="L6666" s="146">
        <v>642.04999999999995</v>
      </c>
      <c r="M6666" s="146">
        <v>428.01</v>
      </c>
      <c r="N6666" s="146">
        <v>0</v>
      </c>
      <c r="Y6666" s="32">
        <f t="shared" si="105"/>
        <v>3536.96</v>
      </c>
    </row>
    <row r="6667" spans="1:25" x14ac:dyDescent="0.25">
      <c r="A6667" s="83" t="s">
        <v>14333</v>
      </c>
      <c r="B6667" s="84" t="s">
        <v>6733</v>
      </c>
      <c r="C6667" s="19">
        <v>208178.83</v>
      </c>
      <c r="D6667" s="19">
        <v>3955.4</v>
      </c>
      <c r="E6667" s="19">
        <v>0</v>
      </c>
      <c r="F6667" s="19">
        <v>3955.4</v>
      </c>
      <c r="G6667" s="19">
        <v>0</v>
      </c>
      <c r="H6667" s="85">
        <v>830506.86</v>
      </c>
      <c r="I6667" s="85">
        <v>15779.63</v>
      </c>
      <c r="J6667" s="85">
        <v>15821.59</v>
      </c>
      <c r="K6667" s="85">
        <v>-41.96</v>
      </c>
      <c r="L6667" s="146">
        <v>3944.91</v>
      </c>
      <c r="M6667" s="146">
        <v>3902.95</v>
      </c>
      <c r="N6667" s="146">
        <v>0</v>
      </c>
      <c r="Y6667" s="32">
        <f t="shared" si="105"/>
        <v>10867.720000000001</v>
      </c>
    </row>
    <row r="6668" spans="1:25" x14ac:dyDescent="0.25">
      <c r="A6668" s="83" t="s">
        <v>14334</v>
      </c>
      <c r="B6668" s="84" t="s">
        <v>6734</v>
      </c>
      <c r="C6668" s="19">
        <v>163628.95000000001</v>
      </c>
      <c r="D6668" s="19">
        <v>3108.95</v>
      </c>
      <c r="E6668" s="19">
        <v>0</v>
      </c>
      <c r="F6668" s="19">
        <v>3108.95</v>
      </c>
      <c r="G6668" s="19">
        <v>0</v>
      </c>
      <c r="H6668" s="85">
        <v>602287.52</v>
      </c>
      <c r="I6668" s="85">
        <v>11443.46</v>
      </c>
      <c r="J6668" s="85">
        <v>12435.8</v>
      </c>
      <c r="K6668" s="85">
        <v>-992.34</v>
      </c>
      <c r="L6668" s="146">
        <v>2860.87</v>
      </c>
      <c r="M6668" s="146">
        <v>1868.53</v>
      </c>
      <c r="N6668" s="146">
        <v>0</v>
      </c>
      <c r="Y6668" s="32">
        <f t="shared" si="105"/>
        <v>2667.46</v>
      </c>
    </row>
    <row r="6669" spans="1:25" x14ac:dyDescent="0.25">
      <c r="A6669" s="83" t="s">
        <v>14335</v>
      </c>
      <c r="B6669" s="84" t="s">
        <v>6735</v>
      </c>
      <c r="C6669" s="19">
        <v>366567.01</v>
      </c>
      <c r="D6669" s="19">
        <v>6964.77</v>
      </c>
      <c r="E6669" s="19">
        <v>0</v>
      </c>
      <c r="F6669" s="19">
        <v>6964.77</v>
      </c>
      <c r="G6669" s="19">
        <v>0</v>
      </c>
      <c r="H6669" s="85">
        <v>1389980.73</v>
      </c>
      <c r="I6669" s="85">
        <v>26409.63</v>
      </c>
      <c r="J6669" s="85">
        <v>27859.09</v>
      </c>
      <c r="K6669" s="85">
        <v>-1449.46</v>
      </c>
      <c r="L6669" s="146">
        <v>6602.41</v>
      </c>
      <c r="M6669" s="146">
        <v>5152.95</v>
      </c>
      <c r="N6669" s="146">
        <v>0</v>
      </c>
      <c r="Y6669" s="32">
        <f t="shared" si="105"/>
        <v>7833.9</v>
      </c>
    </row>
    <row r="6670" spans="1:25" x14ac:dyDescent="0.25">
      <c r="A6670" s="83" t="s">
        <v>14336</v>
      </c>
      <c r="B6670" s="84" t="s">
        <v>6736</v>
      </c>
      <c r="C6670" s="19">
        <v>42048.9</v>
      </c>
      <c r="D6670" s="19">
        <v>798.93</v>
      </c>
      <c r="E6670" s="19">
        <v>0</v>
      </c>
      <c r="F6670" s="19">
        <v>798.93</v>
      </c>
      <c r="G6670" s="19">
        <v>0</v>
      </c>
      <c r="H6670" s="85">
        <v>154351.25</v>
      </c>
      <c r="I6670" s="85">
        <v>2932.67</v>
      </c>
      <c r="J6670" s="85">
        <v>3195.72</v>
      </c>
      <c r="K6670" s="85">
        <v>-263.05</v>
      </c>
      <c r="L6670" s="146">
        <v>733.17</v>
      </c>
      <c r="M6670" s="146">
        <v>470.12</v>
      </c>
      <c r="N6670" s="146">
        <v>0</v>
      </c>
      <c r="Y6670" s="32">
        <f t="shared" si="105"/>
        <v>586.44000000000005</v>
      </c>
    </row>
    <row r="6671" spans="1:25" x14ac:dyDescent="0.25">
      <c r="A6671" s="83" t="s">
        <v>14337</v>
      </c>
      <c r="B6671" s="84" t="s">
        <v>6737</v>
      </c>
      <c r="C6671" s="19">
        <v>141102.49</v>
      </c>
      <c r="D6671" s="19">
        <v>2680.95</v>
      </c>
      <c r="E6671" s="19">
        <v>0</v>
      </c>
      <c r="F6671" s="19">
        <v>2680.95</v>
      </c>
      <c r="G6671" s="19">
        <v>0</v>
      </c>
      <c r="H6671" s="85">
        <v>506409.97</v>
      </c>
      <c r="I6671" s="85">
        <v>9621.7900000000009</v>
      </c>
      <c r="J6671" s="85">
        <v>10723.79</v>
      </c>
      <c r="K6671" s="85">
        <v>-1102</v>
      </c>
      <c r="L6671" s="146">
        <v>2405.4499999999998</v>
      </c>
      <c r="M6671" s="146">
        <v>1303.45</v>
      </c>
      <c r="N6671" s="146">
        <v>0</v>
      </c>
      <c r="Y6671" s="32">
        <f t="shared" si="105"/>
        <v>1405.18</v>
      </c>
    </row>
    <row r="6672" spans="1:25" x14ac:dyDescent="0.25">
      <c r="A6672" s="83" t="s">
        <v>14338</v>
      </c>
      <c r="B6672" s="84" t="s">
        <v>6738</v>
      </c>
      <c r="C6672" s="19">
        <v>6122.12</v>
      </c>
      <c r="D6672" s="19">
        <v>116.32</v>
      </c>
      <c r="E6672" s="19">
        <v>0</v>
      </c>
      <c r="F6672" s="19">
        <v>116.32</v>
      </c>
      <c r="G6672" s="19">
        <v>0</v>
      </c>
      <c r="H6672" s="85">
        <v>21148.98</v>
      </c>
      <c r="I6672" s="85">
        <v>401.83</v>
      </c>
      <c r="J6672" s="85">
        <v>465.28</v>
      </c>
      <c r="K6672" s="85">
        <v>-63.45</v>
      </c>
      <c r="L6672" s="146">
        <v>100.46</v>
      </c>
      <c r="M6672" s="146">
        <v>37.01</v>
      </c>
      <c r="N6672" s="146">
        <v>0</v>
      </c>
      <c r="Y6672" s="32">
        <f t="shared" si="105"/>
        <v>287.49</v>
      </c>
    </row>
    <row r="6673" spans="1:25" x14ac:dyDescent="0.25">
      <c r="A6673" s="83" t="s">
        <v>14339</v>
      </c>
      <c r="B6673" s="84" t="s">
        <v>6739</v>
      </c>
      <c r="C6673" s="19">
        <v>5354.26</v>
      </c>
      <c r="D6673" s="19">
        <v>101.73</v>
      </c>
      <c r="E6673" s="19">
        <v>0</v>
      </c>
      <c r="F6673" s="19">
        <v>101.73</v>
      </c>
      <c r="G6673" s="19">
        <v>0</v>
      </c>
      <c r="H6673" s="85">
        <v>21275.73</v>
      </c>
      <c r="I6673" s="85">
        <v>404.24</v>
      </c>
      <c r="J6673" s="85">
        <v>406.92</v>
      </c>
      <c r="K6673" s="85">
        <v>-2.68</v>
      </c>
      <c r="L6673" s="146">
        <v>101.06</v>
      </c>
      <c r="M6673" s="146">
        <v>98.38</v>
      </c>
      <c r="N6673" s="146">
        <v>0</v>
      </c>
      <c r="Y6673" s="32">
        <f t="shared" si="105"/>
        <v>1680.12</v>
      </c>
    </row>
    <row r="6674" spans="1:25" x14ac:dyDescent="0.25">
      <c r="A6674" s="83" t="s">
        <v>14340</v>
      </c>
      <c r="B6674" s="84" t="s">
        <v>6740</v>
      </c>
      <c r="C6674" s="19">
        <v>13182.88</v>
      </c>
      <c r="D6674" s="19">
        <v>250.48</v>
      </c>
      <c r="E6674" s="19">
        <v>0</v>
      </c>
      <c r="F6674" s="19">
        <v>250.48</v>
      </c>
      <c r="G6674" s="19">
        <v>0</v>
      </c>
      <c r="H6674" s="85">
        <v>47773.120000000003</v>
      </c>
      <c r="I6674" s="85">
        <v>907.69</v>
      </c>
      <c r="J6674" s="85">
        <v>1001.9</v>
      </c>
      <c r="K6674" s="85">
        <v>-94.21</v>
      </c>
      <c r="L6674" s="146">
        <v>226.92</v>
      </c>
      <c r="M6674" s="146">
        <v>132.71</v>
      </c>
      <c r="N6674" s="146">
        <v>0</v>
      </c>
      <c r="Y6674" s="32">
        <f t="shared" si="105"/>
        <v>702.06000000000006</v>
      </c>
    </row>
    <row r="6675" spans="1:25" x14ac:dyDescent="0.25">
      <c r="A6675" s="83" t="s">
        <v>14341</v>
      </c>
      <c r="B6675" s="84" t="s">
        <v>6741</v>
      </c>
      <c r="C6675" s="19">
        <v>83249.38</v>
      </c>
      <c r="D6675" s="19">
        <v>1581.74</v>
      </c>
      <c r="E6675" s="19">
        <v>0</v>
      </c>
      <c r="F6675" s="19">
        <v>1581.74</v>
      </c>
      <c r="G6675" s="19">
        <v>0</v>
      </c>
      <c r="H6675" s="85">
        <v>315666.87</v>
      </c>
      <c r="I6675" s="85">
        <v>5997.67</v>
      </c>
      <c r="J6675" s="85">
        <v>6326.95</v>
      </c>
      <c r="K6675" s="85">
        <v>-329.28</v>
      </c>
      <c r="L6675" s="146">
        <v>1499.42</v>
      </c>
      <c r="M6675" s="146">
        <v>1170.1400000000001</v>
      </c>
      <c r="N6675" s="146">
        <v>0</v>
      </c>
      <c r="Y6675" s="32">
        <f t="shared" si="105"/>
        <v>1358.42</v>
      </c>
    </row>
    <row r="6676" spans="1:25" x14ac:dyDescent="0.25">
      <c r="A6676" s="83" t="s">
        <v>14342</v>
      </c>
      <c r="B6676" s="84" t="s">
        <v>6742</v>
      </c>
      <c r="C6676" s="19">
        <v>29965.599999999999</v>
      </c>
      <c r="D6676" s="19">
        <v>569.35</v>
      </c>
      <c r="E6676" s="19">
        <v>0</v>
      </c>
      <c r="F6676" s="19">
        <v>569.35</v>
      </c>
      <c r="G6676" s="19">
        <v>0</v>
      </c>
      <c r="H6676" s="85">
        <v>107655.07</v>
      </c>
      <c r="I6676" s="85">
        <v>2045.45</v>
      </c>
      <c r="J6676" s="85">
        <v>2277.39</v>
      </c>
      <c r="K6676" s="85">
        <v>-231.94</v>
      </c>
      <c r="L6676" s="146">
        <v>511.36</v>
      </c>
      <c r="M6676" s="146">
        <v>279.42</v>
      </c>
      <c r="N6676" s="146">
        <v>0</v>
      </c>
      <c r="Y6676" s="32">
        <f t="shared" si="105"/>
        <v>495.6</v>
      </c>
    </row>
    <row r="6677" spans="1:25" x14ac:dyDescent="0.25">
      <c r="A6677" s="83" t="s">
        <v>14343</v>
      </c>
      <c r="B6677" s="84" t="s">
        <v>6743</v>
      </c>
      <c r="C6677" s="19">
        <v>9909.39</v>
      </c>
      <c r="D6677" s="19">
        <v>188.28</v>
      </c>
      <c r="E6677" s="19">
        <v>0</v>
      </c>
      <c r="F6677" s="19">
        <v>188.28</v>
      </c>
      <c r="G6677" s="19">
        <v>0</v>
      </c>
      <c r="H6677" s="85">
        <v>27764.17</v>
      </c>
      <c r="I6677" s="85">
        <v>527.52</v>
      </c>
      <c r="J6677" s="85">
        <v>753.11</v>
      </c>
      <c r="K6677" s="85">
        <v>-225.59</v>
      </c>
      <c r="L6677" s="146">
        <v>131.88</v>
      </c>
      <c r="M6677" s="146">
        <v>0</v>
      </c>
      <c r="N6677" s="146">
        <v>93.71</v>
      </c>
      <c r="Y6677" s="32">
        <f t="shared" si="105"/>
        <v>957.88</v>
      </c>
    </row>
    <row r="6678" spans="1:25" x14ac:dyDescent="0.25">
      <c r="A6678" s="83" t="s">
        <v>14344</v>
      </c>
      <c r="B6678" s="84" t="s">
        <v>6744</v>
      </c>
      <c r="C6678" s="19">
        <v>11377.76</v>
      </c>
      <c r="D6678" s="19">
        <v>216.18</v>
      </c>
      <c r="E6678" s="19">
        <v>0</v>
      </c>
      <c r="F6678" s="19">
        <v>216.18</v>
      </c>
      <c r="G6678" s="19">
        <v>0</v>
      </c>
      <c r="H6678" s="85">
        <v>40648.720000000001</v>
      </c>
      <c r="I6678" s="85">
        <v>772.33</v>
      </c>
      <c r="J6678" s="85">
        <v>864.71</v>
      </c>
      <c r="K6678" s="85">
        <v>-92.38</v>
      </c>
      <c r="L6678" s="146">
        <v>193.08</v>
      </c>
      <c r="M6678" s="146">
        <v>100.7</v>
      </c>
      <c r="N6678" s="146">
        <v>0</v>
      </c>
      <c r="Y6678" s="32">
        <f t="shared" si="105"/>
        <v>12192.150000000001</v>
      </c>
    </row>
    <row r="6679" spans="1:25" x14ac:dyDescent="0.25">
      <c r="A6679" s="83" t="s">
        <v>14345</v>
      </c>
      <c r="B6679" s="84" t="s">
        <v>6745</v>
      </c>
      <c r="C6679" s="19">
        <v>50414.79</v>
      </c>
      <c r="D6679" s="19">
        <v>957.88</v>
      </c>
      <c r="E6679" s="19">
        <v>0</v>
      </c>
      <c r="F6679" s="19">
        <v>957.88</v>
      </c>
      <c r="G6679" s="19">
        <v>0</v>
      </c>
      <c r="H6679" s="85">
        <v>208789.33</v>
      </c>
      <c r="I6679" s="85">
        <v>3967</v>
      </c>
      <c r="J6679" s="85">
        <v>3831.52</v>
      </c>
      <c r="K6679" s="85">
        <v>135.47999999999999</v>
      </c>
      <c r="L6679" s="146">
        <v>991.75</v>
      </c>
      <c r="M6679" s="146">
        <v>1127.23</v>
      </c>
      <c r="N6679" s="146">
        <v>0</v>
      </c>
      <c r="Y6679" s="32">
        <f t="shared" si="105"/>
        <v>1547.19</v>
      </c>
    </row>
    <row r="6680" spans="1:25" x14ac:dyDescent="0.25">
      <c r="A6680" s="83" t="s">
        <v>14346</v>
      </c>
      <c r="B6680" s="84" t="s">
        <v>6746</v>
      </c>
      <c r="C6680" s="19">
        <v>636391.80000000005</v>
      </c>
      <c r="D6680" s="19">
        <v>12091.45</v>
      </c>
      <c r="E6680" s="19">
        <v>0</v>
      </c>
      <c r="F6680" s="19">
        <v>12091.45</v>
      </c>
      <c r="G6680" s="19">
        <v>0</v>
      </c>
      <c r="H6680" s="85">
        <v>2632361</v>
      </c>
      <c r="I6680" s="85">
        <v>50014.86</v>
      </c>
      <c r="J6680" s="85">
        <v>48365.78</v>
      </c>
      <c r="K6680" s="85">
        <v>1649.08</v>
      </c>
      <c r="L6680" s="146">
        <v>12503.72</v>
      </c>
      <c r="M6680" s="146">
        <v>14152.8</v>
      </c>
      <c r="N6680" s="146">
        <v>0</v>
      </c>
      <c r="Y6680" s="32">
        <f t="shared" si="105"/>
        <v>14188.83</v>
      </c>
    </row>
    <row r="6681" spans="1:25" x14ac:dyDescent="0.25">
      <c r="A6681" s="83" t="s">
        <v>14347</v>
      </c>
      <c r="B6681" s="84" t="s">
        <v>6747</v>
      </c>
      <c r="C6681" s="19">
        <v>22102.86</v>
      </c>
      <c r="D6681" s="19">
        <v>419.96</v>
      </c>
      <c r="E6681" s="19">
        <v>0</v>
      </c>
      <c r="F6681" s="19">
        <v>419.96</v>
      </c>
      <c r="G6681" s="19">
        <v>0</v>
      </c>
      <c r="H6681" s="85">
        <v>81871.13</v>
      </c>
      <c r="I6681" s="85">
        <v>1555.55</v>
      </c>
      <c r="J6681" s="85">
        <v>1679.82</v>
      </c>
      <c r="K6681" s="85">
        <v>-124.27</v>
      </c>
      <c r="L6681" s="146">
        <v>388.89</v>
      </c>
      <c r="M6681" s="146">
        <v>264.62</v>
      </c>
      <c r="N6681" s="146">
        <v>0</v>
      </c>
      <c r="Y6681" s="32">
        <f t="shared" si="105"/>
        <v>930.33</v>
      </c>
    </row>
    <row r="6682" spans="1:25" x14ac:dyDescent="0.25">
      <c r="A6682" s="83" t="s">
        <v>14348</v>
      </c>
      <c r="B6682" s="84" t="s">
        <v>6748</v>
      </c>
      <c r="C6682" s="19">
        <v>1896.34</v>
      </c>
      <c r="D6682" s="19">
        <v>36.03</v>
      </c>
      <c r="E6682" s="19">
        <v>0</v>
      </c>
      <c r="F6682" s="19">
        <v>36.03</v>
      </c>
      <c r="G6682" s="19">
        <v>0</v>
      </c>
      <c r="H6682" s="85">
        <v>5584.9</v>
      </c>
      <c r="I6682" s="85">
        <v>106.11</v>
      </c>
      <c r="J6682" s="85">
        <v>144.12</v>
      </c>
      <c r="K6682" s="85">
        <v>-38.01</v>
      </c>
      <c r="L6682" s="146">
        <v>26.53</v>
      </c>
      <c r="M6682" s="146">
        <v>0</v>
      </c>
      <c r="N6682" s="146">
        <v>11.48</v>
      </c>
      <c r="Y6682" s="32">
        <f t="shared" si="105"/>
        <v>612.30999999999995</v>
      </c>
    </row>
    <row r="6683" spans="1:25" x14ac:dyDescent="0.25">
      <c r="A6683" s="83" t="s">
        <v>14349</v>
      </c>
      <c r="B6683" s="84" t="s">
        <v>6749</v>
      </c>
      <c r="C6683" s="19">
        <v>35037.269999999997</v>
      </c>
      <c r="D6683" s="19">
        <v>665.71</v>
      </c>
      <c r="E6683" s="19">
        <v>0</v>
      </c>
      <c r="F6683" s="19">
        <v>665.71</v>
      </c>
      <c r="G6683" s="19">
        <v>0</v>
      </c>
      <c r="H6683" s="85">
        <v>117429.83</v>
      </c>
      <c r="I6683" s="85">
        <v>2231.17</v>
      </c>
      <c r="J6683" s="85">
        <v>2662.83</v>
      </c>
      <c r="K6683" s="85">
        <v>-431.66</v>
      </c>
      <c r="L6683" s="146">
        <v>557.79</v>
      </c>
      <c r="M6683" s="146">
        <v>126.13</v>
      </c>
      <c r="N6683" s="146">
        <v>0</v>
      </c>
      <c r="Y6683" s="32">
        <f t="shared" si="105"/>
        <v>682.45</v>
      </c>
    </row>
    <row r="6684" spans="1:25" x14ac:dyDescent="0.25">
      <c r="A6684" s="83" t="s">
        <v>14350</v>
      </c>
      <c r="B6684" s="84" t="s">
        <v>6750</v>
      </c>
      <c r="C6684" s="19">
        <v>32226.97</v>
      </c>
      <c r="D6684" s="19">
        <v>612.30999999999995</v>
      </c>
      <c r="E6684" s="19">
        <v>0</v>
      </c>
      <c r="F6684" s="19">
        <v>612.30999999999995</v>
      </c>
      <c r="G6684" s="19">
        <v>0</v>
      </c>
      <c r="H6684" s="85">
        <v>95472.69</v>
      </c>
      <c r="I6684" s="85">
        <v>1813.98</v>
      </c>
      <c r="J6684" s="85">
        <v>2449.25</v>
      </c>
      <c r="K6684" s="85">
        <v>-635.27</v>
      </c>
      <c r="L6684" s="146">
        <v>453.5</v>
      </c>
      <c r="M6684" s="146">
        <v>0</v>
      </c>
      <c r="N6684" s="146">
        <v>181.77</v>
      </c>
      <c r="Y6684" s="32">
        <f t="shared" si="105"/>
        <v>64.52</v>
      </c>
    </row>
    <row r="6685" spans="1:25" x14ac:dyDescent="0.25">
      <c r="A6685" s="83" t="s">
        <v>14351</v>
      </c>
      <c r="B6685" s="84" t="s">
        <v>6751</v>
      </c>
      <c r="C6685" s="19">
        <v>29279.72</v>
      </c>
      <c r="D6685" s="19">
        <v>556.32000000000005</v>
      </c>
      <c r="E6685" s="19">
        <v>0</v>
      </c>
      <c r="F6685" s="19">
        <v>556.32000000000005</v>
      </c>
      <c r="G6685" s="19">
        <v>0</v>
      </c>
      <c r="H6685" s="85">
        <v>141236.51999999999</v>
      </c>
      <c r="I6685" s="85">
        <v>2683.49</v>
      </c>
      <c r="J6685" s="85">
        <v>2225.2600000000002</v>
      </c>
      <c r="K6685" s="85">
        <v>458.23</v>
      </c>
      <c r="L6685" s="146">
        <v>670.87</v>
      </c>
      <c r="M6685" s="146">
        <v>1129.0999999999999</v>
      </c>
      <c r="N6685" s="146">
        <v>0</v>
      </c>
      <c r="Y6685" s="32">
        <f t="shared" si="105"/>
        <v>1343.9899999999998</v>
      </c>
    </row>
    <row r="6686" spans="1:25" x14ac:dyDescent="0.25">
      <c r="A6686" s="83" t="s">
        <v>14352</v>
      </c>
      <c r="B6686" s="84" t="s">
        <v>6752</v>
      </c>
      <c r="C6686" s="19">
        <v>3395.82</v>
      </c>
      <c r="D6686" s="19">
        <v>64.52</v>
      </c>
      <c r="E6686" s="19">
        <v>0</v>
      </c>
      <c r="F6686" s="19">
        <v>64.52</v>
      </c>
      <c r="G6686" s="19">
        <v>0</v>
      </c>
      <c r="H6686" s="85">
        <v>7524.22</v>
      </c>
      <c r="I6686" s="85">
        <v>142.96</v>
      </c>
      <c r="J6686" s="85">
        <v>258.08</v>
      </c>
      <c r="K6686" s="85">
        <v>-115.12</v>
      </c>
      <c r="L6686" s="146">
        <v>35.74</v>
      </c>
      <c r="M6686" s="146">
        <v>0</v>
      </c>
      <c r="N6686" s="146">
        <v>79.38</v>
      </c>
      <c r="Y6686" s="32">
        <f t="shared" si="105"/>
        <v>9838.66</v>
      </c>
    </row>
    <row r="6687" spans="1:25" x14ac:dyDescent="0.25">
      <c r="A6687" s="83" t="s">
        <v>14353</v>
      </c>
      <c r="B6687" s="84" t="s">
        <v>6753</v>
      </c>
      <c r="C6687" s="19">
        <v>11310.08</v>
      </c>
      <c r="D6687" s="19">
        <v>214.89</v>
      </c>
      <c r="E6687" s="19">
        <v>0</v>
      </c>
      <c r="F6687" s="19">
        <v>214.89</v>
      </c>
      <c r="G6687" s="19">
        <v>0</v>
      </c>
      <c r="H6687" s="85">
        <v>28478.09</v>
      </c>
      <c r="I6687" s="85">
        <v>541.08000000000004</v>
      </c>
      <c r="J6687" s="85">
        <v>859.57</v>
      </c>
      <c r="K6687" s="85">
        <v>-318.49</v>
      </c>
      <c r="L6687" s="146">
        <v>135.27000000000001</v>
      </c>
      <c r="M6687" s="146">
        <v>0</v>
      </c>
      <c r="N6687" s="146">
        <v>183.22</v>
      </c>
      <c r="Y6687" s="32">
        <f t="shared" si="105"/>
        <v>549.48</v>
      </c>
    </row>
    <row r="6688" spans="1:25" x14ac:dyDescent="0.25">
      <c r="A6688" s="83" t="s">
        <v>14354</v>
      </c>
      <c r="B6688" s="84" t="s">
        <v>6754</v>
      </c>
      <c r="C6688" s="19">
        <v>517824.31</v>
      </c>
      <c r="D6688" s="19">
        <v>9838.66</v>
      </c>
      <c r="E6688" s="19">
        <v>0</v>
      </c>
      <c r="F6688" s="19">
        <v>9838.66</v>
      </c>
      <c r="G6688" s="19">
        <v>0</v>
      </c>
      <c r="H6688" s="85">
        <v>2010340.62</v>
      </c>
      <c r="I6688" s="85">
        <v>38196.47</v>
      </c>
      <c r="J6688" s="85">
        <v>39354.65</v>
      </c>
      <c r="K6688" s="85">
        <v>-1158.18</v>
      </c>
      <c r="L6688" s="146">
        <v>9549.1200000000008</v>
      </c>
      <c r="M6688" s="146">
        <v>8390.94</v>
      </c>
      <c r="N6688" s="146">
        <v>0</v>
      </c>
      <c r="Y6688" s="32">
        <f t="shared" si="105"/>
        <v>9153.74</v>
      </c>
    </row>
    <row r="6689" spans="1:25" x14ac:dyDescent="0.25">
      <c r="A6689" s="83" t="s">
        <v>14355</v>
      </c>
      <c r="B6689" s="84" t="s">
        <v>6755</v>
      </c>
      <c r="C6689" s="19">
        <v>28920.1</v>
      </c>
      <c r="D6689" s="19">
        <v>549.48</v>
      </c>
      <c r="E6689" s="19">
        <v>0</v>
      </c>
      <c r="F6689" s="19">
        <v>549.48</v>
      </c>
      <c r="G6689" s="19">
        <v>0</v>
      </c>
      <c r="H6689" s="85">
        <v>86170.51</v>
      </c>
      <c r="I6689" s="85">
        <v>1637.24</v>
      </c>
      <c r="J6689" s="85">
        <v>2197.9299999999998</v>
      </c>
      <c r="K6689" s="85">
        <v>-560.69000000000005</v>
      </c>
      <c r="L6689" s="146">
        <v>409.31</v>
      </c>
      <c r="M6689" s="146">
        <v>0</v>
      </c>
      <c r="N6689" s="146">
        <v>151.38</v>
      </c>
      <c r="Y6689" s="32">
        <f t="shared" si="105"/>
        <v>5941.97</v>
      </c>
    </row>
    <row r="6690" spans="1:25" x14ac:dyDescent="0.25">
      <c r="A6690" s="83" t="s">
        <v>14356</v>
      </c>
      <c r="B6690" s="84" t="s">
        <v>6756</v>
      </c>
      <c r="C6690" s="19">
        <v>40147.56</v>
      </c>
      <c r="D6690" s="19">
        <v>762.8</v>
      </c>
      <c r="E6690" s="19">
        <v>0</v>
      </c>
      <c r="F6690" s="19">
        <v>762.8</v>
      </c>
      <c r="G6690" s="19">
        <v>0</v>
      </c>
      <c r="H6690" s="85">
        <v>128427.43</v>
      </c>
      <c r="I6690" s="85">
        <v>2440.12</v>
      </c>
      <c r="J6690" s="85">
        <v>3051.21</v>
      </c>
      <c r="K6690" s="85">
        <v>-611.09</v>
      </c>
      <c r="L6690" s="146">
        <v>610.03</v>
      </c>
      <c r="M6690" s="146">
        <v>0</v>
      </c>
      <c r="N6690" s="146">
        <v>1.06</v>
      </c>
      <c r="Y6690" s="32">
        <f t="shared" si="105"/>
        <v>1122.56</v>
      </c>
    </row>
    <row r="6691" spans="1:25" x14ac:dyDescent="0.25">
      <c r="A6691" s="83" t="s">
        <v>14357</v>
      </c>
      <c r="B6691" s="84" t="s">
        <v>6757</v>
      </c>
      <c r="C6691" s="19">
        <v>312735.12</v>
      </c>
      <c r="D6691" s="19">
        <v>5941.97</v>
      </c>
      <c r="E6691" s="19">
        <v>0</v>
      </c>
      <c r="F6691" s="19">
        <v>5941.97</v>
      </c>
      <c r="G6691" s="19">
        <v>0</v>
      </c>
      <c r="H6691" s="85">
        <v>1201775.74</v>
      </c>
      <c r="I6691" s="85">
        <v>22833.74</v>
      </c>
      <c r="J6691" s="85">
        <v>23767.87</v>
      </c>
      <c r="K6691" s="85">
        <v>-934.13</v>
      </c>
      <c r="L6691" s="146">
        <v>5708.44</v>
      </c>
      <c r="M6691" s="146">
        <v>4774.3100000000004</v>
      </c>
      <c r="N6691" s="146">
        <v>0</v>
      </c>
      <c r="Y6691" s="32">
        <f t="shared" si="105"/>
        <v>5744.47</v>
      </c>
    </row>
    <row r="6692" spans="1:25" x14ac:dyDescent="0.25">
      <c r="A6692" s="83" t="s">
        <v>14358</v>
      </c>
      <c r="B6692" s="84" t="s">
        <v>6758</v>
      </c>
      <c r="C6692" s="19">
        <v>59082.13</v>
      </c>
      <c r="D6692" s="19">
        <v>1122.56</v>
      </c>
      <c r="E6692" s="19">
        <v>0</v>
      </c>
      <c r="F6692" s="19">
        <v>1122.56</v>
      </c>
      <c r="G6692" s="19">
        <v>0</v>
      </c>
      <c r="H6692" s="85">
        <v>226433.01</v>
      </c>
      <c r="I6692" s="85">
        <v>4302.2299999999996</v>
      </c>
      <c r="J6692" s="85">
        <v>4490.24</v>
      </c>
      <c r="K6692" s="85">
        <v>-188.01</v>
      </c>
      <c r="L6692" s="146">
        <v>1075.56</v>
      </c>
      <c r="M6692" s="146">
        <v>887.55</v>
      </c>
      <c r="N6692" s="146">
        <v>0</v>
      </c>
      <c r="Y6692" s="32">
        <f t="shared" si="105"/>
        <v>1142.08</v>
      </c>
    </row>
    <row r="6693" spans="1:25" x14ac:dyDescent="0.25">
      <c r="A6693" s="83" t="s">
        <v>14359</v>
      </c>
      <c r="B6693" s="84" t="s">
        <v>6759</v>
      </c>
      <c r="C6693" s="19">
        <v>51061.2</v>
      </c>
      <c r="D6693" s="19">
        <v>970.16</v>
      </c>
      <c r="E6693" s="19">
        <v>0</v>
      </c>
      <c r="F6693" s="19">
        <v>970.16</v>
      </c>
      <c r="G6693" s="19">
        <v>0</v>
      </c>
      <c r="H6693" s="85">
        <v>188631.67</v>
      </c>
      <c r="I6693" s="85">
        <v>3584</v>
      </c>
      <c r="J6693" s="85">
        <v>3880.65</v>
      </c>
      <c r="K6693" s="85">
        <v>-296.64999999999998</v>
      </c>
      <c r="L6693" s="146">
        <v>896</v>
      </c>
      <c r="M6693" s="146">
        <v>599.35</v>
      </c>
      <c r="N6693" s="146">
        <v>0</v>
      </c>
      <c r="Y6693" s="32">
        <f t="shared" si="105"/>
        <v>4283.25</v>
      </c>
    </row>
    <row r="6694" spans="1:25" x14ac:dyDescent="0.25">
      <c r="A6694" s="83" t="s">
        <v>14360</v>
      </c>
      <c r="B6694" s="84" t="s">
        <v>6760</v>
      </c>
      <c r="C6694" s="19">
        <v>13396.11</v>
      </c>
      <c r="D6694" s="19">
        <v>254.53</v>
      </c>
      <c r="E6694" s="19">
        <v>0</v>
      </c>
      <c r="F6694" s="19">
        <v>254.53</v>
      </c>
      <c r="G6694" s="19">
        <v>0</v>
      </c>
      <c r="H6694" s="85">
        <v>48710.44</v>
      </c>
      <c r="I6694" s="85">
        <v>925.5</v>
      </c>
      <c r="J6694" s="85">
        <v>1018.1</v>
      </c>
      <c r="K6694" s="85">
        <v>-92.6</v>
      </c>
      <c r="L6694" s="146">
        <v>231.38</v>
      </c>
      <c r="M6694" s="146">
        <v>138.78</v>
      </c>
      <c r="N6694" s="146">
        <v>0</v>
      </c>
      <c r="Y6694" s="32">
        <f t="shared" si="105"/>
        <v>6555.7</v>
      </c>
    </row>
    <row r="6695" spans="1:25" x14ac:dyDescent="0.25">
      <c r="A6695" s="83" t="s">
        <v>14361</v>
      </c>
      <c r="B6695" s="84" t="s">
        <v>6761</v>
      </c>
      <c r="C6695" s="19">
        <v>193889.43</v>
      </c>
      <c r="D6695" s="19">
        <v>3683.9</v>
      </c>
      <c r="E6695" s="19">
        <v>0</v>
      </c>
      <c r="F6695" s="19">
        <v>3683.9</v>
      </c>
      <c r="G6695" s="19">
        <v>0</v>
      </c>
      <c r="H6695" s="85">
        <v>606045.15</v>
      </c>
      <c r="I6695" s="85">
        <v>11514.86</v>
      </c>
      <c r="J6695" s="85">
        <v>14735.6</v>
      </c>
      <c r="K6695" s="85">
        <v>-3220.74</v>
      </c>
      <c r="L6695" s="146">
        <v>2878.72</v>
      </c>
      <c r="M6695" s="146">
        <v>0</v>
      </c>
      <c r="N6695" s="146">
        <v>342.02</v>
      </c>
      <c r="Y6695" s="32">
        <f t="shared" si="105"/>
        <v>9769.92</v>
      </c>
    </row>
    <row r="6696" spans="1:25" x14ac:dyDescent="0.25">
      <c r="A6696" s="83" t="s">
        <v>14362</v>
      </c>
      <c r="B6696" s="84" t="s">
        <v>6762</v>
      </c>
      <c r="C6696" s="19">
        <v>337732.72</v>
      </c>
      <c r="D6696" s="19">
        <v>6416.92</v>
      </c>
      <c r="E6696" s="19">
        <v>0</v>
      </c>
      <c r="F6696" s="19">
        <v>6416.92</v>
      </c>
      <c r="G6696" s="19">
        <v>0</v>
      </c>
      <c r="H6696" s="85">
        <v>1375654.56</v>
      </c>
      <c r="I6696" s="85">
        <v>26137.439999999999</v>
      </c>
      <c r="J6696" s="85">
        <v>25667.69</v>
      </c>
      <c r="K6696" s="85">
        <v>469.75</v>
      </c>
      <c r="L6696" s="146">
        <v>6534.36</v>
      </c>
      <c r="M6696" s="146">
        <v>7004.11</v>
      </c>
      <c r="N6696" s="146">
        <v>0</v>
      </c>
      <c r="Y6696" s="32">
        <f t="shared" si="105"/>
        <v>7306.3799999999992</v>
      </c>
    </row>
    <row r="6697" spans="1:25" x14ac:dyDescent="0.25">
      <c r="A6697" s="83" t="s">
        <v>14363</v>
      </c>
      <c r="B6697" s="84" t="s">
        <v>6763</v>
      </c>
      <c r="C6697" s="19">
        <v>514206.02</v>
      </c>
      <c r="D6697" s="19">
        <v>9769.92</v>
      </c>
      <c r="E6697" s="19">
        <v>0</v>
      </c>
      <c r="F6697" s="19">
        <v>9769.92</v>
      </c>
      <c r="G6697" s="19">
        <v>0</v>
      </c>
      <c r="H6697" s="85">
        <v>1941749.91</v>
      </c>
      <c r="I6697" s="85">
        <v>36893.25</v>
      </c>
      <c r="J6697" s="85">
        <v>39079.660000000003</v>
      </c>
      <c r="K6697" s="85">
        <v>-2186.41</v>
      </c>
      <c r="L6697" s="146">
        <v>9223.31</v>
      </c>
      <c r="M6697" s="146">
        <v>7036.9</v>
      </c>
      <c r="N6697" s="146">
        <v>0</v>
      </c>
      <c r="Y6697" s="32">
        <f t="shared" si="105"/>
        <v>8894.5299999999988</v>
      </c>
    </row>
    <row r="6698" spans="1:25" x14ac:dyDescent="0.25">
      <c r="A6698" s="83" t="s">
        <v>14364</v>
      </c>
      <c r="B6698" s="84" t="s">
        <v>6764</v>
      </c>
      <c r="C6698" s="19">
        <v>15908.72</v>
      </c>
      <c r="D6698" s="19">
        <v>302.27</v>
      </c>
      <c r="E6698" s="19">
        <v>0</v>
      </c>
      <c r="F6698" s="19">
        <v>302.27</v>
      </c>
      <c r="G6698" s="19">
        <v>0</v>
      </c>
      <c r="H6698" s="85">
        <v>64655.14</v>
      </c>
      <c r="I6698" s="85">
        <v>1228.45</v>
      </c>
      <c r="J6698" s="85">
        <v>1209.06</v>
      </c>
      <c r="K6698" s="85">
        <v>19.39</v>
      </c>
      <c r="L6698" s="146">
        <v>307.11</v>
      </c>
      <c r="M6698" s="146">
        <v>326.5</v>
      </c>
      <c r="N6698" s="146">
        <v>0</v>
      </c>
      <c r="Y6698" s="32">
        <f t="shared" si="105"/>
        <v>691.57999999999993</v>
      </c>
    </row>
    <row r="6699" spans="1:25" x14ac:dyDescent="0.25">
      <c r="A6699" s="83" t="s">
        <v>14365</v>
      </c>
      <c r="B6699" s="84" t="s">
        <v>6765</v>
      </c>
      <c r="C6699" s="19">
        <v>97770.13</v>
      </c>
      <c r="D6699" s="19">
        <v>1857.63</v>
      </c>
      <c r="E6699" s="19">
        <v>0</v>
      </c>
      <c r="F6699" s="19">
        <v>1857.63</v>
      </c>
      <c r="G6699" s="19">
        <v>0</v>
      </c>
      <c r="H6699" s="85">
        <v>318620.09999999998</v>
      </c>
      <c r="I6699" s="85">
        <v>6053.78</v>
      </c>
      <c r="J6699" s="85">
        <v>7430.53</v>
      </c>
      <c r="K6699" s="85">
        <v>-1376.75</v>
      </c>
      <c r="L6699" s="146">
        <v>1513.45</v>
      </c>
      <c r="M6699" s="146">
        <v>136.69999999999999</v>
      </c>
      <c r="N6699" s="146">
        <v>0</v>
      </c>
      <c r="Y6699" s="32">
        <f t="shared" si="105"/>
        <v>441.2</v>
      </c>
    </row>
    <row r="6700" spans="1:25" x14ac:dyDescent="0.25">
      <c r="A6700" s="83" t="s">
        <v>14366</v>
      </c>
      <c r="B6700" s="84" t="s">
        <v>6766</v>
      </c>
      <c r="C6700" s="19">
        <v>19214.830000000002</v>
      </c>
      <c r="D6700" s="19">
        <v>365.08</v>
      </c>
      <c r="E6700" s="19">
        <v>0</v>
      </c>
      <c r="F6700" s="19">
        <v>365.08</v>
      </c>
      <c r="G6700" s="19">
        <v>0</v>
      </c>
      <c r="H6700" s="85">
        <v>83145.320000000007</v>
      </c>
      <c r="I6700" s="85">
        <v>1579.76</v>
      </c>
      <c r="J6700" s="85">
        <v>1460.33</v>
      </c>
      <c r="K6700" s="85">
        <v>119.43</v>
      </c>
      <c r="L6700" s="146">
        <v>394.94</v>
      </c>
      <c r="M6700" s="146">
        <v>514.37</v>
      </c>
      <c r="N6700" s="146">
        <v>0</v>
      </c>
      <c r="Y6700" s="32">
        <f t="shared" si="105"/>
        <v>14598.59</v>
      </c>
    </row>
    <row r="6701" spans="1:25" x14ac:dyDescent="0.25">
      <c r="A6701" s="83" t="s">
        <v>14367</v>
      </c>
      <c r="B6701" s="84" t="s">
        <v>6767</v>
      </c>
      <c r="C6701" s="19">
        <v>16026.01</v>
      </c>
      <c r="D6701" s="19">
        <v>304.5</v>
      </c>
      <c r="E6701" s="19">
        <v>0</v>
      </c>
      <c r="F6701" s="19">
        <v>304.5</v>
      </c>
      <c r="G6701" s="19">
        <v>0</v>
      </c>
      <c r="H6701" s="85">
        <v>64240.13</v>
      </c>
      <c r="I6701" s="85">
        <v>1220.56</v>
      </c>
      <c r="J6701" s="85">
        <v>1217.98</v>
      </c>
      <c r="K6701" s="85">
        <v>2.58</v>
      </c>
      <c r="L6701" s="146">
        <v>305.14</v>
      </c>
      <c r="M6701" s="146">
        <v>307.72000000000003</v>
      </c>
      <c r="N6701" s="146">
        <v>0</v>
      </c>
      <c r="Y6701" s="32">
        <f t="shared" si="105"/>
        <v>906.51</v>
      </c>
    </row>
    <row r="6702" spans="1:25" x14ac:dyDescent="0.25">
      <c r="A6702" s="83" t="s">
        <v>14368</v>
      </c>
      <c r="B6702" s="84" t="s">
        <v>6768</v>
      </c>
      <c r="C6702" s="19">
        <v>741274.68</v>
      </c>
      <c r="D6702" s="19">
        <v>14084.22</v>
      </c>
      <c r="E6702" s="19">
        <v>0</v>
      </c>
      <c r="F6702" s="19">
        <v>14084.22</v>
      </c>
      <c r="G6702" s="19">
        <v>0</v>
      </c>
      <c r="H6702" s="85">
        <v>2865979.33</v>
      </c>
      <c r="I6702" s="85">
        <v>54453.61</v>
      </c>
      <c r="J6702" s="85">
        <v>56336.88</v>
      </c>
      <c r="K6702" s="85">
        <v>-1883.27</v>
      </c>
      <c r="L6702" s="146">
        <v>13613.4</v>
      </c>
      <c r="M6702" s="146">
        <v>11730.13</v>
      </c>
      <c r="N6702" s="146">
        <v>0</v>
      </c>
      <c r="Y6702" s="32">
        <f t="shared" si="105"/>
        <v>14016.34</v>
      </c>
    </row>
    <row r="6703" spans="1:25" x14ac:dyDescent="0.25">
      <c r="A6703" s="83" t="s">
        <v>14369</v>
      </c>
      <c r="B6703" s="84" t="s">
        <v>6769</v>
      </c>
      <c r="C6703" s="19">
        <v>31515.200000000001</v>
      </c>
      <c r="D6703" s="19">
        <v>598.79</v>
      </c>
      <c r="E6703" s="19">
        <v>0</v>
      </c>
      <c r="F6703" s="19">
        <v>598.79</v>
      </c>
      <c r="G6703" s="19">
        <v>0</v>
      </c>
      <c r="H6703" s="85">
        <v>211854.23</v>
      </c>
      <c r="I6703" s="85">
        <v>4025.23</v>
      </c>
      <c r="J6703" s="85">
        <v>2395.16</v>
      </c>
      <c r="K6703" s="85">
        <v>1630.07</v>
      </c>
      <c r="L6703" s="146">
        <v>1006.31</v>
      </c>
      <c r="M6703" s="146">
        <v>2636.38</v>
      </c>
      <c r="N6703" s="146">
        <v>0</v>
      </c>
      <c r="Y6703" s="32">
        <f t="shared" si="105"/>
        <v>2827.83</v>
      </c>
    </row>
    <row r="6704" spans="1:25" x14ac:dyDescent="0.25">
      <c r="A6704" s="83" t="s">
        <v>14370</v>
      </c>
      <c r="B6704" s="84" t="s">
        <v>6770</v>
      </c>
      <c r="C6704" s="19">
        <v>120326.77</v>
      </c>
      <c r="D6704" s="19">
        <v>2286.21</v>
      </c>
      <c r="E6704" s="19">
        <v>0</v>
      </c>
      <c r="F6704" s="19">
        <v>2286.21</v>
      </c>
      <c r="G6704" s="19">
        <v>0</v>
      </c>
      <c r="H6704" s="85">
        <v>452471.46</v>
      </c>
      <c r="I6704" s="85">
        <v>8596.9599999999991</v>
      </c>
      <c r="J6704" s="85">
        <v>9144.83</v>
      </c>
      <c r="K6704" s="85">
        <v>-547.87</v>
      </c>
      <c r="L6704" s="146">
        <v>2149.2399999999998</v>
      </c>
      <c r="M6704" s="146">
        <v>1601.37</v>
      </c>
      <c r="N6704" s="146">
        <v>0</v>
      </c>
      <c r="Y6704" s="32">
        <f t="shared" si="105"/>
        <v>2246.08</v>
      </c>
    </row>
    <row r="6705" spans="1:25" x14ac:dyDescent="0.25">
      <c r="A6705" s="83" t="s">
        <v>14371</v>
      </c>
      <c r="B6705" s="84" t="s">
        <v>6771</v>
      </c>
      <c r="C6705" s="19">
        <v>10076.43</v>
      </c>
      <c r="D6705" s="19">
        <v>191.45</v>
      </c>
      <c r="E6705" s="19">
        <v>0</v>
      </c>
      <c r="F6705" s="19">
        <v>191.45</v>
      </c>
      <c r="G6705" s="19">
        <v>0</v>
      </c>
      <c r="H6705" s="85">
        <v>22506.1</v>
      </c>
      <c r="I6705" s="85">
        <v>427.62</v>
      </c>
      <c r="J6705" s="85">
        <v>765.81</v>
      </c>
      <c r="K6705" s="85">
        <v>-338.19</v>
      </c>
      <c r="L6705" s="146">
        <v>106.91</v>
      </c>
      <c r="M6705" s="146">
        <v>0</v>
      </c>
      <c r="N6705" s="146">
        <v>231.28</v>
      </c>
      <c r="Y6705" s="32">
        <f t="shared" si="105"/>
        <v>23.82</v>
      </c>
    </row>
    <row r="6706" spans="1:25" x14ac:dyDescent="0.25">
      <c r="A6706" s="83" t="s">
        <v>14372</v>
      </c>
      <c r="B6706" s="84" t="s">
        <v>6772</v>
      </c>
      <c r="C6706" s="19">
        <v>33932.11</v>
      </c>
      <c r="D6706" s="19">
        <v>644.71</v>
      </c>
      <c r="E6706" s="19">
        <v>0</v>
      </c>
      <c r="F6706" s="19">
        <v>644.71</v>
      </c>
      <c r="G6706" s="19">
        <v>0</v>
      </c>
      <c r="H6706" s="85">
        <v>133363.72</v>
      </c>
      <c r="I6706" s="85">
        <v>2533.91</v>
      </c>
      <c r="J6706" s="85">
        <v>2578.84</v>
      </c>
      <c r="K6706" s="85">
        <v>-44.93</v>
      </c>
      <c r="L6706" s="146">
        <v>633.48</v>
      </c>
      <c r="M6706" s="146">
        <v>588.54999999999995</v>
      </c>
      <c r="N6706" s="146">
        <v>0</v>
      </c>
      <c r="Y6706" s="32">
        <f t="shared" si="105"/>
        <v>1958.73</v>
      </c>
    </row>
    <row r="6707" spans="1:25" x14ac:dyDescent="0.25">
      <c r="A6707" s="83" t="s">
        <v>14373</v>
      </c>
      <c r="B6707" s="84" t="s">
        <v>6773</v>
      </c>
      <c r="C6707" s="19">
        <v>1253.3599999999999</v>
      </c>
      <c r="D6707" s="19">
        <v>23.82</v>
      </c>
      <c r="E6707" s="19">
        <v>0</v>
      </c>
      <c r="F6707" s="19">
        <v>23.82</v>
      </c>
      <c r="G6707" s="19">
        <v>0</v>
      </c>
      <c r="H6707" s="85">
        <v>5929.36</v>
      </c>
      <c r="I6707" s="85">
        <v>112.66</v>
      </c>
      <c r="J6707" s="85">
        <v>95.26</v>
      </c>
      <c r="K6707" s="85">
        <v>17.399999999999999</v>
      </c>
      <c r="L6707" s="146">
        <v>28.17</v>
      </c>
      <c r="M6707" s="146">
        <v>45.57</v>
      </c>
      <c r="N6707" s="146">
        <v>0</v>
      </c>
      <c r="Y6707" s="32">
        <f t="shared" si="105"/>
        <v>790.69</v>
      </c>
    </row>
    <row r="6708" spans="1:25" x14ac:dyDescent="0.25">
      <c r="A6708" s="83" t="s">
        <v>14374</v>
      </c>
      <c r="B6708" s="84" t="s">
        <v>6774</v>
      </c>
      <c r="C6708" s="19">
        <v>72114.73</v>
      </c>
      <c r="D6708" s="19">
        <v>1370.18</v>
      </c>
      <c r="E6708" s="19">
        <v>0</v>
      </c>
      <c r="F6708" s="19">
        <v>1370.18</v>
      </c>
      <c r="G6708" s="19">
        <v>0</v>
      </c>
      <c r="H6708" s="85">
        <v>232412.09</v>
      </c>
      <c r="I6708" s="85">
        <v>4415.83</v>
      </c>
      <c r="J6708" s="85">
        <v>5480.72</v>
      </c>
      <c r="K6708" s="85">
        <v>-1064.8900000000001</v>
      </c>
      <c r="L6708" s="146">
        <v>1103.96</v>
      </c>
      <c r="M6708" s="146">
        <v>39.07</v>
      </c>
      <c r="N6708" s="146">
        <v>0</v>
      </c>
      <c r="Y6708" s="32">
        <f t="shared" ref="Y6708:Y6771" si="106">F6710+M6708+R6708+W6708</f>
        <v>530.75</v>
      </c>
    </row>
    <row r="6709" spans="1:25" x14ac:dyDescent="0.25">
      <c r="A6709" s="83" t="s">
        <v>14375</v>
      </c>
      <c r="B6709" s="84" t="s">
        <v>6775</v>
      </c>
      <c r="C6709" s="19">
        <v>39217.019999999997</v>
      </c>
      <c r="D6709" s="19">
        <v>745.12</v>
      </c>
      <c r="E6709" s="19">
        <v>0</v>
      </c>
      <c r="F6709" s="19">
        <v>745.12</v>
      </c>
      <c r="G6709" s="19">
        <v>0</v>
      </c>
      <c r="H6709" s="85">
        <v>156039.22</v>
      </c>
      <c r="I6709" s="85">
        <v>2964.75</v>
      </c>
      <c r="J6709" s="85">
        <v>2980.49</v>
      </c>
      <c r="K6709" s="85">
        <v>-15.74</v>
      </c>
      <c r="L6709" s="146">
        <v>741.19</v>
      </c>
      <c r="M6709" s="146">
        <v>725.45</v>
      </c>
      <c r="N6709" s="146">
        <v>0</v>
      </c>
      <c r="Y6709" s="32">
        <f t="shared" si="106"/>
        <v>925.68000000000006</v>
      </c>
    </row>
    <row r="6710" spans="1:25" x14ac:dyDescent="0.25">
      <c r="A6710" s="83" t="s">
        <v>14376</v>
      </c>
      <c r="B6710" s="84" t="s">
        <v>6776</v>
      </c>
      <c r="C6710" s="19">
        <v>25877.8</v>
      </c>
      <c r="D6710" s="19">
        <v>491.68</v>
      </c>
      <c r="E6710" s="19">
        <v>0</v>
      </c>
      <c r="F6710" s="19">
        <v>491.68</v>
      </c>
      <c r="G6710" s="19">
        <v>0</v>
      </c>
      <c r="H6710" s="85">
        <v>99580.79</v>
      </c>
      <c r="I6710" s="85">
        <v>1892.04</v>
      </c>
      <c r="J6710" s="85">
        <v>1966.71</v>
      </c>
      <c r="K6710" s="85">
        <v>-74.67</v>
      </c>
      <c r="L6710" s="146">
        <v>473.01</v>
      </c>
      <c r="M6710" s="146">
        <v>398.34</v>
      </c>
      <c r="N6710" s="146">
        <v>0</v>
      </c>
      <c r="Y6710" s="32">
        <f t="shared" si="106"/>
        <v>2950.02</v>
      </c>
    </row>
    <row r="6711" spans="1:25" x14ac:dyDescent="0.25">
      <c r="A6711" s="83" t="s">
        <v>14377</v>
      </c>
      <c r="B6711" s="84" t="s">
        <v>6777</v>
      </c>
      <c r="C6711" s="19">
        <v>10538.15</v>
      </c>
      <c r="D6711" s="19">
        <v>200.23</v>
      </c>
      <c r="E6711" s="19">
        <v>0</v>
      </c>
      <c r="F6711" s="19">
        <v>200.23</v>
      </c>
      <c r="G6711" s="19">
        <v>0</v>
      </c>
      <c r="H6711" s="85">
        <v>39597.33</v>
      </c>
      <c r="I6711" s="85">
        <v>752.35</v>
      </c>
      <c r="J6711" s="85">
        <v>800.9</v>
      </c>
      <c r="K6711" s="85">
        <v>-48.55</v>
      </c>
      <c r="L6711" s="146">
        <v>188.09</v>
      </c>
      <c r="M6711" s="146">
        <v>139.54</v>
      </c>
      <c r="N6711" s="146">
        <v>0</v>
      </c>
      <c r="Y6711" s="32">
        <f t="shared" si="106"/>
        <v>1740.42</v>
      </c>
    </row>
    <row r="6712" spans="1:25" x14ac:dyDescent="0.25">
      <c r="A6712" s="83" t="s">
        <v>14378</v>
      </c>
      <c r="B6712" s="84" t="s">
        <v>6778</v>
      </c>
      <c r="C6712" s="19">
        <v>134299.14000000001</v>
      </c>
      <c r="D6712" s="19">
        <v>2551.6799999999998</v>
      </c>
      <c r="E6712" s="19">
        <v>0</v>
      </c>
      <c r="F6712" s="19">
        <v>2551.6799999999998</v>
      </c>
      <c r="G6712" s="19">
        <v>0</v>
      </c>
      <c r="H6712" s="85">
        <v>558990.88</v>
      </c>
      <c r="I6712" s="85">
        <v>10620.83</v>
      </c>
      <c r="J6712" s="85">
        <v>10206.73</v>
      </c>
      <c r="K6712" s="85">
        <v>414.1</v>
      </c>
      <c r="L6712" s="146">
        <v>2655.21</v>
      </c>
      <c r="M6712" s="146">
        <v>3069.31</v>
      </c>
      <c r="N6712" s="146">
        <v>0</v>
      </c>
      <c r="Y6712" s="32">
        <f t="shared" si="106"/>
        <v>4370.5599999999995</v>
      </c>
    </row>
    <row r="6713" spans="1:25" x14ac:dyDescent="0.25">
      <c r="A6713" s="83" t="s">
        <v>14379</v>
      </c>
      <c r="B6713" s="84" t="s">
        <v>6779</v>
      </c>
      <c r="C6713" s="19">
        <v>84256.75</v>
      </c>
      <c r="D6713" s="19">
        <v>1600.88</v>
      </c>
      <c r="E6713" s="19">
        <v>0</v>
      </c>
      <c r="F6713" s="19">
        <v>1600.88</v>
      </c>
      <c r="G6713" s="19">
        <v>0</v>
      </c>
      <c r="H6713" s="85">
        <v>296843.17</v>
      </c>
      <c r="I6713" s="85">
        <v>5640.02</v>
      </c>
      <c r="J6713" s="85">
        <v>6403.51</v>
      </c>
      <c r="K6713" s="85">
        <v>-763.49</v>
      </c>
      <c r="L6713" s="146">
        <v>1410.01</v>
      </c>
      <c r="M6713" s="146">
        <v>646.52</v>
      </c>
      <c r="N6713" s="146">
        <v>0</v>
      </c>
      <c r="Y6713" s="32">
        <f t="shared" si="106"/>
        <v>984.24</v>
      </c>
    </row>
    <row r="6714" spans="1:25" x14ac:dyDescent="0.25">
      <c r="A6714" s="83" t="s">
        <v>14380</v>
      </c>
      <c r="B6714" s="84" t="s">
        <v>6780</v>
      </c>
      <c r="C6714" s="19">
        <v>68486.8</v>
      </c>
      <c r="D6714" s="19">
        <v>1301.25</v>
      </c>
      <c r="E6714" s="19">
        <v>0</v>
      </c>
      <c r="F6714" s="19">
        <v>1301.25</v>
      </c>
      <c r="G6714" s="19">
        <v>0</v>
      </c>
      <c r="H6714" s="85">
        <v>239680.96</v>
      </c>
      <c r="I6714" s="85">
        <v>4553.9399999999996</v>
      </c>
      <c r="J6714" s="85">
        <v>5205</v>
      </c>
      <c r="K6714" s="85">
        <v>-651.05999999999995</v>
      </c>
      <c r="L6714" s="146">
        <v>1138.49</v>
      </c>
      <c r="M6714" s="146">
        <v>487.43</v>
      </c>
      <c r="N6714" s="146">
        <v>0</v>
      </c>
      <c r="Y6714" s="32">
        <f t="shared" si="106"/>
        <v>1026.6500000000001</v>
      </c>
    </row>
    <row r="6715" spans="1:25" x14ac:dyDescent="0.25">
      <c r="A6715" s="83" t="s">
        <v>14381</v>
      </c>
      <c r="B6715" s="84" t="s">
        <v>6781</v>
      </c>
      <c r="C6715" s="19">
        <v>17774.72</v>
      </c>
      <c r="D6715" s="19">
        <v>337.72</v>
      </c>
      <c r="E6715" s="19">
        <v>0</v>
      </c>
      <c r="F6715" s="19">
        <v>337.72</v>
      </c>
      <c r="G6715" s="19">
        <v>0</v>
      </c>
      <c r="H6715" s="85">
        <v>68249.95</v>
      </c>
      <c r="I6715" s="85">
        <v>1296.75</v>
      </c>
      <c r="J6715" s="85">
        <v>1350.88</v>
      </c>
      <c r="K6715" s="85">
        <v>-54.13</v>
      </c>
      <c r="L6715" s="146">
        <v>324.19</v>
      </c>
      <c r="M6715" s="146">
        <v>270.06</v>
      </c>
      <c r="N6715" s="146">
        <v>0</v>
      </c>
      <c r="Y6715" s="32">
        <f t="shared" si="106"/>
        <v>21913.57</v>
      </c>
    </row>
    <row r="6716" spans="1:25" x14ac:dyDescent="0.25">
      <c r="A6716" s="83" t="s">
        <v>14382</v>
      </c>
      <c r="B6716" s="84" t="s">
        <v>6782</v>
      </c>
      <c r="C6716" s="19">
        <v>28379.81</v>
      </c>
      <c r="D6716" s="19">
        <v>539.22</v>
      </c>
      <c r="E6716" s="19">
        <v>0</v>
      </c>
      <c r="F6716" s="19">
        <v>539.22</v>
      </c>
      <c r="G6716" s="19">
        <v>0</v>
      </c>
      <c r="H6716" s="85">
        <v>105519.16</v>
      </c>
      <c r="I6716" s="85">
        <v>2004.86</v>
      </c>
      <c r="J6716" s="85">
        <v>2156.87</v>
      </c>
      <c r="K6716" s="85">
        <v>-152.01</v>
      </c>
      <c r="L6716" s="146">
        <v>501.22</v>
      </c>
      <c r="M6716" s="146">
        <v>349.21</v>
      </c>
      <c r="N6716" s="146">
        <v>0</v>
      </c>
      <c r="Y6716" s="32">
        <f t="shared" si="106"/>
        <v>1765.3700000000001</v>
      </c>
    </row>
    <row r="6717" spans="1:25" x14ac:dyDescent="0.25">
      <c r="A6717" s="83" t="s">
        <v>14383</v>
      </c>
      <c r="B6717" s="84" t="s">
        <v>6783</v>
      </c>
      <c r="C6717" s="19">
        <v>1139131.8600000001</v>
      </c>
      <c r="D6717" s="19">
        <v>21643.51</v>
      </c>
      <c r="E6717" s="19">
        <v>0</v>
      </c>
      <c r="F6717" s="19">
        <v>21643.51</v>
      </c>
      <c r="G6717" s="19">
        <v>0</v>
      </c>
      <c r="H6717" s="85">
        <v>4168776.64</v>
      </c>
      <c r="I6717" s="85">
        <v>79206.759999999995</v>
      </c>
      <c r="J6717" s="85">
        <v>86574.02</v>
      </c>
      <c r="K6717" s="85">
        <v>-7367.26</v>
      </c>
      <c r="L6717" s="146">
        <v>19801.689999999999</v>
      </c>
      <c r="M6717" s="146">
        <v>12434.43</v>
      </c>
      <c r="N6717" s="146">
        <v>0</v>
      </c>
      <c r="Y6717" s="32">
        <f t="shared" si="106"/>
        <v>12607.42</v>
      </c>
    </row>
    <row r="6718" spans="1:25" x14ac:dyDescent="0.25">
      <c r="A6718" s="83" t="s">
        <v>14384</v>
      </c>
      <c r="B6718" s="84" t="s">
        <v>6784</v>
      </c>
      <c r="C6718" s="19">
        <v>74534.570000000007</v>
      </c>
      <c r="D6718" s="19">
        <v>1416.16</v>
      </c>
      <c r="E6718" s="19">
        <v>0</v>
      </c>
      <c r="F6718" s="19">
        <v>1416.16</v>
      </c>
      <c r="G6718" s="19">
        <v>0</v>
      </c>
      <c r="H6718" s="85">
        <v>281119.05</v>
      </c>
      <c r="I6718" s="85">
        <v>5341.26</v>
      </c>
      <c r="J6718" s="85">
        <v>5664.63</v>
      </c>
      <c r="K6718" s="85">
        <v>-323.37</v>
      </c>
      <c r="L6718" s="146">
        <v>1335.32</v>
      </c>
      <c r="M6718" s="146">
        <v>1011.95</v>
      </c>
      <c r="N6718" s="146">
        <v>0</v>
      </c>
      <c r="Y6718" s="32">
        <f t="shared" si="106"/>
        <v>3235.08</v>
      </c>
    </row>
    <row r="6719" spans="1:25" x14ac:dyDescent="0.25">
      <c r="A6719" s="83" t="s">
        <v>14385</v>
      </c>
      <c r="B6719" s="84" t="s">
        <v>6785</v>
      </c>
      <c r="C6719" s="19">
        <v>9104.92</v>
      </c>
      <c r="D6719" s="19">
        <v>172.99</v>
      </c>
      <c r="E6719" s="19">
        <v>0</v>
      </c>
      <c r="F6719" s="19">
        <v>172.99</v>
      </c>
      <c r="G6719" s="19">
        <v>0</v>
      </c>
      <c r="H6719" s="85">
        <v>41511.85</v>
      </c>
      <c r="I6719" s="85">
        <v>788.73</v>
      </c>
      <c r="J6719" s="85">
        <v>691.97</v>
      </c>
      <c r="K6719" s="85">
        <v>96.76</v>
      </c>
      <c r="L6719" s="146">
        <v>197.18</v>
      </c>
      <c r="M6719" s="146">
        <v>293.94</v>
      </c>
      <c r="N6719" s="146">
        <v>0</v>
      </c>
      <c r="Y6719" s="32">
        <f t="shared" si="106"/>
        <v>9196.2900000000009</v>
      </c>
    </row>
    <row r="6720" spans="1:25" x14ac:dyDescent="0.25">
      <c r="A6720" s="83" t="s">
        <v>14386</v>
      </c>
      <c r="B6720" s="84" t="s">
        <v>6786</v>
      </c>
      <c r="C6720" s="19">
        <v>117007.02</v>
      </c>
      <c r="D6720" s="19">
        <v>2223.13</v>
      </c>
      <c r="E6720" s="19">
        <v>0</v>
      </c>
      <c r="F6720" s="19">
        <v>2223.13</v>
      </c>
      <c r="G6720" s="19">
        <v>0</v>
      </c>
      <c r="H6720" s="85">
        <v>427978.05</v>
      </c>
      <c r="I6720" s="85">
        <v>8131.58</v>
      </c>
      <c r="J6720" s="85">
        <v>8892.5300000000007</v>
      </c>
      <c r="K6720" s="85">
        <v>-760.95</v>
      </c>
      <c r="L6720" s="146">
        <v>2032.9</v>
      </c>
      <c r="M6720" s="146">
        <v>1271.95</v>
      </c>
      <c r="N6720" s="146">
        <v>0</v>
      </c>
      <c r="Y6720" s="32">
        <f t="shared" si="106"/>
        <v>3360.16</v>
      </c>
    </row>
    <row r="6721" spans="1:25" x14ac:dyDescent="0.25">
      <c r="A6721" s="83" t="s">
        <v>14387</v>
      </c>
      <c r="B6721" s="84" t="s">
        <v>6787</v>
      </c>
      <c r="C6721" s="19">
        <v>468544.68</v>
      </c>
      <c r="D6721" s="19">
        <v>8902.35</v>
      </c>
      <c r="E6721" s="19">
        <v>0</v>
      </c>
      <c r="F6721" s="19">
        <v>8902.35</v>
      </c>
      <c r="G6721" s="19">
        <v>0</v>
      </c>
      <c r="H6721" s="85">
        <v>1828463.67</v>
      </c>
      <c r="I6721" s="85">
        <v>34740.81</v>
      </c>
      <c r="J6721" s="85">
        <v>35609.4</v>
      </c>
      <c r="K6721" s="85">
        <v>-868.59</v>
      </c>
      <c r="L6721" s="146">
        <v>8685.2000000000007</v>
      </c>
      <c r="M6721" s="146">
        <v>7816.61</v>
      </c>
      <c r="N6721" s="146">
        <v>0</v>
      </c>
      <c r="Y6721" s="32">
        <f t="shared" si="106"/>
        <v>7865.41</v>
      </c>
    </row>
    <row r="6722" spans="1:25" x14ac:dyDescent="0.25">
      <c r="A6722" s="83" t="s">
        <v>14388</v>
      </c>
      <c r="B6722" s="84" t="s">
        <v>6788</v>
      </c>
      <c r="C6722" s="19">
        <v>109905.58</v>
      </c>
      <c r="D6722" s="19">
        <v>2088.21</v>
      </c>
      <c r="E6722" s="19">
        <v>0</v>
      </c>
      <c r="F6722" s="19">
        <v>2088.21</v>
      </c>
      <c r="G6722" s="19">
        <v>0</v>
      </c>
      <c r="H6722" s="85">
        <v>385262.9</v>
      </c>
      <c r="I6722" s="85">
        <v>7320</v>
      </c>
      <c r="J6722" s="85">
        <v>8352.82</v>
      </c>
      <c r="K6722" s="85">
        <v>-1032.82</v>
      </c>
      <c r="L6722" s="146">
        <v>1830</v>
      </c>
      <c r="M6722" s="146">
        <v>797.18</v>
      </c>
      <c r="N6722" s="146">
        <v>0</v>
      </c>
      <c r="Y6722" s="32">
        <f t="shared" si="106"/>
        <v>1102.5</v>
      </c>
    </row>
    <row r="6723" spans="1:25" x14ac:dyDescent="0.25">
      <c r="A6723" s="83" t="s">
        <v>14389</v>
      </c>
      <c r="B6723" s="84" t="s">
        <v>6789</v>
      </c>
      <c r="C6723" s="19">
        <v>3154.52</v>
      </c>
      <c r="D6723" s="19">
        <v>59.94</v>
      </c>
      <c r="E6723" s="19">
        <v>11.14</v>
      </c>
      <c r="F6723" s="19">
        <v>48.8</v>
      </c>
      <c r="G6723" s="19">
        <v>0</v>
      </c>
      <c r="H6723" s="85">
        <v>9836.07</v>
      </c>
      <c r="I6723" s="85">
        <v>186.89</v>
      </c>
      <c r="J6723" s="85">
        <v>239.74</v>
      </c>
      <c r="K6723" s="85">
        <v>-52.85</v>
      </c>
      <c r="L6723" s="146">
        <v>46.72</v>
      </c>
      <c r="M6723" s="146">
        <v>0</v>
      </c>
      <c r="N6723" s="146">
        <v>6.13</v>
      </c>
      <c r="Y6723" s="32">
        <f t="shared" si="106"/>
        <v>1009.91</v>
      </c>
    </row>
    <row r="6724" spans="1:25" x14ac:dyDescent="0.25">
      <c r="A6724" s="83" t="s">
        <v>14390</v>
      </c>
      <c r="B6724" s="84" t="s">
        <v>6790</v>
      </c>
      <c r="C6724" s="19">
        <v>16069.66</v>
      </c>
      <c r="D6724" s="19">
        <v>305.32</v>
      </c>
      <c r="E6724" s="19">
        <v>0</v>
      </c>
      <c r="F6724" s="19">
        <v>305.32</v>
      </c>
      <c r="G6724" s="19">
        <v>0</v>
      </c>
      <c r="H6724" s="85">
        <v>55153.24</v>
      </c>
      <c r="I6724" s="85">
        <v>1047.9100000000001</v>
      </c>
      <c r="J6724" s="85">
        <v>1221.29</v>
      </c>
      <c r="K6724" s="85">
        <v>-173.38</v>
      </c>
      <c r="L6724" s="146">
        <v>261.98</v>
      </c>
      <c r="M6724" s="146">
        <v>88.6</v>
      </c>
      <c r="N6724" s="146">
        <v>0</v>
      </c>
      <c r="Y6724" s="32">
        <f t="shared" si="106"/>
        <v>390.20000000000005</v>
      </c>
    </row>
    <row r="6725" spans="1:25" x14ac:dyDescent="0.25">
      <c r="A6725" s="83" t="s">
        <v>14391</v>
      </c>
      <c r="B6725" s="84" t="s">
        <v>6791</v>
      </c>
      <c r="C6725" s="19">
        <v>53153.01</v>
      </c>
      <c r="D6725" s="19">
        <v>1009.91</v>
      </c>
      <c r="E6725" s="19">
        <v>0</v>
      </c>
      <c r="F6725" s="19">
        <v>1009.91</v>
      </c>
      <c r="G6725" s="19">
        <v>0</v>
      </c>
      <c r="H6725" s="85">
        <v>173548.13</v>
      </c>
      <c r="I6725" s="85">
        <v>3297.41</v>
      </c>
      <c r="J6725" s="85">
        <v>4039.63</v>
      </c>
      <c r="K6725" s="85">
        <v>-742.22</v>
      </c>
      <c r="L6725" s="146">
        <v>824.35</v>
      </c>
      <c r="M6725" s="146">
        <v>82.13</v>
      </c>
      <c r="N6725" s="146">
        <v>0</v>
      </c>
      <c r="Y6725" s="32">
        <f t="shared" si="106"/>
        <v>267.91999999999996</v>
      </c>
    </row>
    <row r="6726" spans="1:25" x14ac:dyDescent="0.25">
      <c r="A6726" s="83" t="s">
        <v>14392</v>
      </c>
      <c r="B6726" s="84" t="s">
        <v>6792</v>
      </c>
      <c r="C6726" s="19">
        <v>15873.42</v>
      </c>
      <c r="D6726" s="19">
        <v>301.60000000000002</v>
      </c>
      <c r="E6726" s="19">
        <v>0</v>
      </c>
      <c r="F6726" s="19">
        <v>301.60000000000002</v>
      </c>
      <c r="G6726" s="19">
        <v>0</v>
      </c>
      <c r="H6726" s="85">
        <v>34793.129999999997</v>
      </c>
      <c r="I6726" s="85">
        <v>661.07</v>
      </c>
      <c r="J6726" s="85">
        <v>1206.3800000000001</v>
      </c>
      <c r="K6726" s="85">
        <v>-545.30999999999995</v>
      </c>
      <c r="L6726" s="146">
        <v>165.27</v>
      </c>
      <c r="M6726" s="146">
        <v>0</v>
      </c>
      <c r="N6726" s="146">
        <v>380.04</v>
      </c>
      <c r="Y6726" s="32">
        <f t="shared" si="106"/>
        <v>497.37</v>
      </c>
    </row>
    <row r="6727" spans="1:25" x14ac:dyDescent="0.25">
      <c r="A6727" s="83" t="s">
        <v>14393</v>
      </c>
      <c r="B6727" s="84" t="s">
        <v>6793</v>
      </c>
      <c r="C6727" s="19">
        <v>9778.61</v>
      </c>
      <c r="D6727" s="19">
        <v>185.79</v>
      </c>
      <c r="E6727" s="19">
        <v>0</v>
      </c>
      <c r="F6727" s="19">
        <v>185.79</v>
      </c>
      <c r="G6727" s="19">
        <v>0</v>
      </c>
      <c r="H6727" s="85">
        <v>27082.66</v>
      </c>
      <c r="I6727" s="85">
        <v>514.57000000000005</v>
      </c>
      <c r="J6727" s="85">
        <v>743.17</v>
      </c>
      <c r="K6727" s="85">
        <v>-228.6</v>
      </c>
      <c r="L6727" s="146">
        <v>128.63999999999999</v>
      </c>
      <c r="M6727" s="146">
        <v>0</v>
      </c>
      <c r="N6727" s="146">
        <v>99.96</v>
      </c>
      <c r="Y6727" s="32">
        <f t="shared" si="106"/>
        <v>2072.36</v>
      </c>
    </row>
    <row r="6728" spans="1:25" x14ac:dyDescent="0.25">
      <c r="A6728" s="83" t="s">
        <v>14394</v>
      </c>
      <c r="B6728" s="84" t="s">
        <v>6794</v>
      </c>
      <c r="C6728" s="19">
        <v>26177.279999999999</v>
      </c>
      <c r="D6728" s="19">
        <v>497.37</v>
      </c>
      <c r="E6728" s="19">
        <v>0</v>
      </c>
      <c r="F6728" s="19">
        <v>497.37</v>
      </c>
      <c r="G6728" s="19">
        <v>0</v>
      </c>
      <c r="H6728" s="85">
        <v>92252.39</v>
      </c>
      <c r="I6728" s="85">
        <v>1752.8</v>
      </c>
      <c r="J6728" s="85">
        <v>1989.47</v>
      </c>
      <c r="K6728" s="85">
        <v>-236.67</v>
      </c>
      <c r="L6728" s="146">
        <v>438.2</v>
      </c>
      <c r="M6728" s="146">
        <v>201.53</v>
      </c>
      <c r="N6728" s="146">
        <v>0</v>
      </c>
      <c r="Y6728" s="32">
        <f t="shared" si="106"/>
        <v>539.33000000000004</v>
      </c>
    </row>
    <row r="6729" spans="1:25" x14ac:dyDescent="0.25">
      <c r="A6729" s="83" t="s">
        <v>14395</v>
      </c>
      <c r="B6729" s="84" t="s">
        <v>6795</v>
      </c>
      <c r="C6729" s="19">
        <v>109071.41</v>
      </c>
      <c r="D6729" s="19">
        <v>2072.36</v>
      </c>
      <c r="E6729" s="19">
        <v>0</v>
      </c>
      <c r="F6729" s="19">
        <v>2072.36</v>
      </c>
      <c r="G6729" s="19">
        <v>0</v>
      </c>
      <c r="H6729" s="85">
        <v>394987.96</v>
      </c>
      <c r="I6729" s="85">
        <v>7504.77</v>
      </c>
      <c r="J6729" s="85">
        <v>8289.43</v>
      </c>
      <c r="K6729" s="85">
        <v>-784.66</v>
      </c>
      <c r="L6729" s="146">
        <v>1876.19</v>
      </c>
      <c r="M6729" s="146">
        <v>1091.53</v>
      </c>
      <c r="N6729" s="146">
        <v>0</v>
      </c>
      <c r="Y6729" s="32">
        <f t="shared" si="106"/>
        <v>15329.070000000002</v>
      </c>
    </row>
    <row r="6730" spans="1:25" x14ac:dyDescent="0.25">
      <c r="A6730" s="83" t="s">
        <v>14396</v>
      </c>
      <c r="B6730" s="84" t="s">
        <v>6796</v>
      </c>
      <c r="C6730" s="19">
        <v>17779.03</v>
      </c>
      <c r="D6730" s="19">
        <v>337.8</v>
      </c>
      <c r="E6730" s="19">
        <v>0</v>
      </c>
      <c r="F6730" s="19">
        <v>337.8</v>
      </c>
      <c r="G6730" s="19">
        <v>0</v>
      </c>
      <c r="H6730" s="85">
        <v>65287.35</v>
      </c>
      <c r="I6730" s="85">
        <v>1240.46</v>
      </c>
      <c r="J6730" s="85">
        <v>1351.21</v>
      </c>
      <c r="K6730" s="85">
        <v>-110.75</v>
      </c>
      <c r="L6730" s="146">
        <v>310.12</v>
      </c>
      <c r="M6730" s="146">
        <v>199.37</v>
      </c>
      <c r="N6730" s="146">
        <v>0</v>
      </c>
      <c r="Y6730" s="32">
        <f t="shared" si="106"/>
        <v>1654.58</v>
      </c>
    </row>
    <row r="6731" spans="1:25" x14ac:dyDescent="0.25">
      <c r="A6731" s="83" t="s">
        <v>14397</v>
      </c>
      <c r="B6731" s="84" t="s">
        <v>6797</v>
      </c>
      <c r="C6731" s="19">
        <v>749344.05</v>
      </c>
      <c r="D6731" s="19">
        <v>14237.54</v>
      </c>
      <c r="E6731" s="19">
        <v>0</v>
      </c>
      <c r="F6731" s="19">
        <v>14237.54</v>
      </c>
      <c r="G6731" s="19">
        <v>0</v>
      </c>
      <c r="H6731" s="85">
        <v>2895599.77</v>
      </c>
      <c r="I6731" s="85">
        <v>55016.4</v>
      </c>
      <c r="J6731" s="85">
        <v>56950.15</v>
      </c>
      <c r="K6731" s="85">
        <v>-1933.75</v>
      </c>
      <c r="L6731" s="146">
        <v>13754.1</v>
      </c>
      <c r="M6731" s="146">
        <v>11820.35</v>
      </c>
      <c r="N6731" s="146">
        <v>0</v>
      </c>
      <c r="Y6731" s="32">
        <f t="shared" si="106"/>
        <v>20268.260000000002</v>
      </c>
    </row>
    <row r="6732" spans="1:25" x14ac:dyDescent="0.25">
      <c r="A6732" s="83" t="s">
        <v>14398</v>
      </c>
      <c r="B6732" s="84" t="s">
        <v>6798</v>
      </c>
      <c r="C6732" s="19">
        <v>76589.67</v>
      </c>
      <c r="D6732" s="19">
        <v>1455.21</v>
      </c>
      <c r="E6732" s="19">
        <v>0</v>
      </c>
      <c r="F6732" s="19">
        <v>1455.21</v>
      </c>
      <c r="G6732" s="19">
        <v>0</v>
      </c>
      <c r="H6732" s="85">
        <v>299267.43</v>
      </c>
      <c r="I6732" s="85">
        <v>5686.08</v>
      </c>
      <c r="J6732" s="85">
        <v>5820.82</v>
      </c>
      <c r="K6732" s="85">
        <v>-134.74</v>
      </c>
      <c r="L6732" s="146">
        <v>1421.52</v>
      </c>
      <c r="M6732" s="146">
        <v>1286.78</v>
      </c>
      <c r="N6732" s="146">
        <v>0</v>
      </c>
      <c r="Y6732" s="32">
        <f t="shared" si="106"/>
        <v>3051.7799999999997</v>
      </c>
    </row>
    <row r="6733" spans="1:25" x14ac:dyDescent="0.25">
      <c r="A6733" s="83" t="s">
        <v>14399</v>
      </c>
      <c r="B6733" s="84" t="s">
        <v>6799</v>
      </c>
      <c r="C6733" s="19">
        <v>444626.88</v>
      </c>
      <c r="D6733" s="19">
        <v>8447.91</v>
      </c>
      <c r="E6733" s="19">
        <v>0</v>
      </c>
      <c r="F6733" s="19">
        <v>8447.91</v>
      </c>
      <c r="G6733" s="19">
        <v>0</v>
      </c>
      <c r="H6733" s="85">
        <v>1857236.37</v>
      </c>
      <c r="I6733" s="85">
        <v>35287.49</v>
      </c>
      <c r="J6733" s="85">
        <v>33791.64</v>
      </c>
      <c r="K6733" s="85">
        <v>1495.85</v>
      </c>
      <c r="L6733" s="146">
        <v>8821.8700000000008</v>
      </c>
      <c r="M6733" s="146">
        <v>10317.719999999999</v>
      </c>
      <c r="N6733" s="146">
        <v>0</v>
      </c>
      <c r="Y6733" s="32">
        <f t="shared" si="106"/>
        <v>10567.789999999999</v>
      </c>
    </row>
    <row r="6734" spans="1:25" x14ac:dyDescent="0.25">
      <c r="A6734" s="83" t="s">
        <v>14400</v>
      </c>
      <c r="B6734" s="84" t="s">
        <v>6800</v>
      </c>
      <c r="C6734" s="19">
        <v>92894.58</v>
      </c>
      <c r="D6734" s="19">
        <v>1765</v>
      </c>
      <c r="E6734" s="19">
        <v>0</v>
      </c>
      <c r="F6734" s="19">
        <v>1765</v>
      </c>
      <c r="G6734" s="19">
        <v>0</v>
      </c>
      <c r="H6734" s="85">
        <v>319473.42</v>
      </c>
      <c r="I6734" s="85">
        <v>6069.99</v>
      </c>
      <c r="J6734" s="85">
        <v>7059.99</v>
      </c>
      <c r="K6734" s="85">
        <v>-990</v>
      </c>
      <c r="L6734" s="146">
        <v>1517.5</v>
      </c>
      <c r="M6734" s="146">
        <v>527.5</v>
      </c>
      <c r="N6734" s="146">
        <v>0</v>
      </c>
      <c r="Y6734" s="32">
        <f t="shared" si="106"/>
        <v>1061.8200000000002</v>
      </c>
    </row>
    <row r="6735" spans="1:25" x14ac:dyDescent="0.25">
      <c r="A6735" s="83" t="s">
        <v>14401</v>
      </c>
      <c r="B6735" s="84" t="s">
        <v>6801</v>
      </c>
      <c r="C6735" s="19">
        <v>13161.48</v>
      </c>
      <c r="D6735" s="19">
        <v>250.07</v>
      </c>
      <c r="E6735" s="19">
        <v>0</v>
      </c>
      <c r="F6735" s="19">
        <v>250.07</v>
      </c>
      <c r="G6735" s="19">
        <v>0</v>
      </c>
      <c r="H6735" s="85">
        <v>73703.360000000001</v>
      </c>
      <c r="I6735" s="85">
        <v>1400.36</v>
      </c>
      <c r="J6735" s="85">
        <v>1000.27</v>
      </c>
      <c r="K6735" s="85">
        <v>400.09</v>
      </c>
      <c r="L6735" s="146">
        <v>350.09</v>
      </c>
      <c r="M6735" s="146">
        <v>750.18</v>
      </c>
      <c r="N6735" s="146">
        <v>0</v>
      </c>
      <c r="Y6735" s="32">
        <f t="shared" si="106"/>
        <v>1266.92</v>
      </c>
    </row>
    <row r="6736" spans="1:25" x14ac:dyDescent="0.25">
      <c r="A6736" s="83" t="s">
        <v>14402</v>
      </c>
      <c r="B6736" s="84" t="s">
        <v>6802</v>
      </c>
      <c r="C6736" s="19">
        <v>28122.26</v>
      </c>
      <c r="D6736" s="19">
        <v>534.32000000000005</v>
      </c>
      <c r="E6736" s="19">
        <v>0</v>
      </c>
      <c r="F6736" s="19">
        <v>534.32000000000005</v>
      </c>
      <c r="G6736" s="19">
        <v>0</v>
      </c>
      <c r="H6736" s="85">
        <v>101277.45</v>
      </c>
      <c r="I6736" s="85">
        <v>1924.27</v>
      </c>
      <c r="J6736" s="85">
        <v>2137.29</v>
      </c>
      <c r="K6736" s="85">
        <v>-213.02</v>
      </c>
      <c r="L6736" s="146">
        <v>481.07</v>
      </c>
      <c r="M6736" s="146">
        <v>268.05</v>
      </c>
      <c r="N6736" s="146">
        <v>0</v>
      </c>
      <c r="Y6736" s="32">
        <f t="shared" si="106"/>
        <v>306.23</v>
      </c>
    </row>
    <row r="6737" spans="1:25" x14ac:dyDescent="0.25">
      <c r="A6737" s="83" t="s">
        <v>14403</v>
      </c>
      <c r="B6737" s="84" t="s">
        <v>6803</v>
      </c>
      <c r="C6737" s="19">
        <v>27196.77</v>
      </c>
      <c r="D6737" s="19">
        <v>516.74</v>
      </c>
      <c r="E6737" s="19">
        <v>0</v>
      </c>
      <c r="F6737" s="19">
        <v>516.74</v>
      </c>
      <c r="G6737" s="19">
        <v>0</v>
      </c>
      <c r="H6737" s="85">
        <v>98657.57</v>
      </c>
      <c r="I6737" s="85">
        <v>1874.49</v>
      </c>
      <c r="J6737" s="85">
        <v>2066.9499999999998</v>
      </c>
      <c r="K6737" s="85">
        <v>-192.46</v>
      </c>
      <c r="L6737" s="146">
        <v>468.62</v>
      </c>
      <c r="M6737" s="146">
        <v>276.16000000000003</v>
      </c>
      <c r="N6737" s="146">
        <v>0</v>
      </c>
      <c r="Y6737" s="32">
        <f t="shared" si="106"/>
        <v>678.21</v>
      </c>
    </row>
    <row r="6738" spans="1:25" x14ac:dyDescent="0.25">
      <c r="A6738" s="83" t="s">
        <v>14404</v>
      </c>
      <c r="B6738" s="84" t="s">
        <v>6804</v>
      </c>
      <c r="C6738" s="19">
        <v>2009.59</v>
      </c>
      <c r="D6738" s="19">
        <v>38.18</v>
      </c>
      <c r="E6738" s="19">
        <v>0</v>
      </c>
      <c r="F6738" s="19">
        <v>38.18</v>
      </c>
      <c r="G6738" s="19">
        <v>0</v>
      </c>
      <c r="H6738" s="85">
        <v>5265.47</v>
      </c>
      <c r="I6738" s="85">
        <v>100.04</v>
      </c>
      <c r="J6738" s="85">
        <v>152.72999999999999</v>
      </c>
      <c r="K6738" s="85">
        <v>-52.69</v>
      </c>
      <c r="L6738" s="146">
        <v>25.01</v>
      </c>
      <c r="M6738" s="146">
        <v>0</v>
      </c>
      <c r="N6738" s="146">
        <v>27.68</v>
      </c>
      <c r="Y6738" s="32">
        <f t="shared" si="106"/>
        <v>355</v>
      </c>
    </row>
    <row r="6739" spans="1:25" x14ac:dyDescent="0.25">
      <c r="A6739" s="83" t="s">
        <v>14405</v>
      </c>
      <c r="B6739" s="84" t="s">
        <v>6805</v>
      </c>
      <c r="C6739" s="19">
        <v>21160.49</v>
      </c>
      <c r="D6739" s="19">
        <v>402.05</v>
      </c>
      <c r="E6739" s="19">
        <v>0</v>
      </c>
      <c r="F6739" s="19">
        <v>402.05</v>
      </c>
      <c r="G6739" s="19">
        <v>0</v>
      </c>
      <c r="H6739" s="85">
        <v>93233.05</v>
      </c>
      <c r="I6739" s="85">
        <v>1771.43</v>
      </c>
      <c r="J6739" s="85">
        <v>1608.2</v>
      </c>
      <c r="K6739" s="85">
        <v>163.22999999999999</v>
      </c>
      <c r="L6739" s="146">
        <v>442.86</v>
      </c>
      <c r="M6739" s="146">
        <v>606.09</v>
      </c>
      <c r="N6739" s="146">
        <v>0</v>
      </c>
      <c r="Y6739" s="32">
        <f t="shared" si="106"/>
        <v>1051.74</v>
      </c>
    </row>
    <row r="6740" spans="1:25" x14ac:dyDescent="0.25">
      <c r="A6740" s="83" t="s">
        <v>14406</v>
      </c>
      <c r="B6740" s="84" t="s">
        <v>6806</v>
      </c>
      <c r="C6740" s="19">
        <v>18683.939999999999</v>
      </c>
      <c r="D6740" s="19">
        <v>355</v>
      </c>
      <c r="E6740" s="19">
        <v>0</v>
      </c>
      <c r="F6740" s="19">
        <v>355</v>
      </c>
      <c r="G6740" s="19">
        <v>0</v>
      </c>
      <c r="H6740" s="85">
        <v>57660.75</v>
      </c>
      <c r="I6740" s="85">
        <v>1095.55</v>
      </c>
      <c r="J6740" s="85">
        <v>1419.98</v>
      </c>
      <c r="K6740" s="85">
        <v>-324.43</v>
      </c>
      <c r="L6740" s="146">
        <v>273.89</v>
      </c>
      <c r="M6740" s="146">
        <v>0</v>
      </c>
      <c r="N6740" s="146">
        <v>50.54</v>
      </c>
      <c r="Y6740" s="32">
        <f t="shared" si="106"/>
        <v>765.79</v>
      </c>
    </row>
    <row r="6741" spans="1:25" x14ac:dyDescent="0.25">
      <c r="A6741" s="83" t="s">
        <v>14407</v>
      </c>
      <c r="B6741" s="84" t="s">
        <v>6807</v>
      </c>
      <c r="C6741" s="19">
        <v>23454.959999999999</v>
      </c>
      <c r="D6741" s="19">
        <v>445.65</v>
      </c>
      <c r="E6741" s="19">
        <v>0</v>
      </c>
      <c r="F6741" s="19">
        <v>445.65</v>
      </c>
      <c r="G6741" s="19">
        <v>0</v>
      </c>
      <c r="H6741" s="85">
        <v>82606.399999999994</v>
      </c>
      <c r="I6741" s="85">
        <v>1569.52</v>
      </c>
      <c r="J6741" s="85">
        <v>1782.58</v>
      </c>
      <c r="K6741" s="85">
        <v>-213.06</v>
      </c>
      <c r="L6741" s="146">
        <v>392.38</v>
      </c>
      <c r="M6741" s="146">
        <v>179.32</v>
      </c>
      <c r="N6741" s="146">
        <v>0</v>
      </c>
      <c r="Y6741" s="32">
        <f t="shared" si="106"/>
        <v>1778.21</v>
      </c>
    </row>
    <row r="6742" spans="1:25" x14ac:dyDescent="0.25">
      <c r="A6742" s="83" t="s">
        <v>14408</v>
      </c>
      <c r="B6742" s="84" t="s">
        <v>6808</v>
      </c>
      <c r="C6742" s="19">
        <v>40304.879999999997</v>
      </c>
      <c r="D6742" s="19">
        <v>765.79</v>
      </c>
      <c r="E6742" s="19">
        <v>0</v>
      </c>
      <c r="F6742" s="19">
        <v>765.79</v>
      </c>
      <c r="G6742" s="19">
        <v>0</v>
      </c>
      <c r="H6742" s="85">
        <v>147342.32</v>
      </c>
      <c r="I6742" s="85">
        <v>2799.5</v>
      </c>
      <c r="J6742" s="85">
        <v>3063.17</v>
      </c>
      <c r="K6742" s="85">
        <v>-263.67</v>
      </c>
      <c r="L6742" s="146">
        <v>699.88</v>
      </c>
      <c r="M6742" s="146">
        <v>436.21</v>
      </c>
      <c r="N6742" s="146">
        <v>0</v>
      </c>
      <c r="Y6742" s="32">
        <f t="shared" si="106"/>
        <v>1204.3399999999999</v>
      </c>
    </row>
    <row r="6743" spans="1:25" x14ac:dyDescent="0.25">
      <c r="A6743" s="83" t="s">
        <v>14409</v>
      </c>
      <c r="B6743" s="84" t="s">
        <v>6809</v>
      </c>
      <c r="C6743" s="19">
        <v>84152.02</v>
      </c>
      <c r="D6743" s="19">
        <v>1598.89</v>
      </c>
      <c r="E6743" s="19">
        <v>0</v>
      </c>
      <c r="F6743" s="19">
        <v>1598.89</v>
      </c>
      <c r="G6743" s="19">
        <v>0</v>
      </c>
      <c r="H6743" s="85">
        <v>213761.64</v>
      </c>
      <c r="I6743" s="85">
        <v>4061.47</v>
      </c>
      <c r="J6743" s="85">
        <v>6395.55</v>
      </c>
      <c r="K6743" s="85">
        <v>-2334.08</v>
      </c>
      <c r="L6743" s="146">
        <v>1015.37</v>
      </c>
      <c r="M6743" s="146">
        <v>0</v>
      </c>
      <c r="N6743" s="146">
        <v>1318.71</v>
      </c>
      <c r="Y6743" s="32">
        <f t="shared" si="106"/>
        <v>10563.76</v>
      </c>
    </row>
    <row r="6744" spans="1:25" x14ac:dyDescent="0.25">
      <c r="A6744" s="83" t="s">
        <v>14410</v>
      </c>
      <c r="B6744" s="84" t="s">
        <v>6810</v>
      </c>
      <c r="C6744" s="19">
        <v>40427.599999999999</v>
      </c>
      <c r="D6744" s="19">
        <v>768.13</v>
      </c>
      <c r="E6744" s="19">
        <v>0</v>
      </c>
      <c r="F6744" s="19">
        <v>768.13</v>
      </c>
      <c r="G6744" s="19">
        <v>0</v>
      </c>
      <c r="H6744" s="85">
        <v>164802.92000000001</v>
      </c>
      <c r="I6744" s="85">
        <v>3131.26</v>
      </c>
      <c r="J6744" s="85">
        <v>3072.5</v>
      </c>
      <c r="K6744" s="85">
        <v>58.76</v>
      </c>
      <c r="L6744" s="146">
        <v>782.82</v>
      </c>
      <c r="M6744" s="146">
        <v>841.58</v>
      </c>
      <c r="N6744" s="146">
        <v>0</v>
      </c>
      <c r="Y6744" s="32">
        <f t="shared" si="106"/>
        <v>1581.17</v>
      </c>
    </row>
    <row r="6745" spans="1:25" x14ac:dyDescent="0.25">
      <c r="A6745" s="83" t="s">
        <v>14411</v>
      </c>
      <c r="B6745" s="84" t="s">
        <v>6811</v>
      </c>
      <c r="C6745" s="19">
        <v>555987.26</v>
      </c>
      <c r="D6745" s="19">
        <v>10563.76</v>
      </c>
      <c r="E6745" s="19">
        <v>0</v>
      </c>
      <c r="F6745" s="19">
        <v>10563.76</v>
      </c>
      <c r="G6745" s="19">
        <v>0</v>
      </c>
      <c r="H6745" s="85">
        <v>2090743.15</v>
      </c>
      <c r="I6745" s="85">
        <v>39724.120000000003</v>
      </c>
      <c r="J6745" s="85">
        <v>42255.03</v>
      </c>
      <c r="K6745" s="85">
        <v>-2530.91</v>
      </c>
      <c r="L6745" s="146">
        <v>9931.0300000000007</v>
      </c>
      <c r="M6745" s="146">
        <v>7400.12</v>
      </c>
      <c r="N6745" s="146">
        <v>0</v>
      </c>
      <c r="Y6745" s="32">
        <f t="shared" si="106"/>
        <v>8748.7199999999993</v>
      </c>
    </row>
    <row r="6746" spans="1:25" x14ac:dyDescent="0.25">
      <c r="A6746" s="83" t="s">
        <v>14412</v>
      </c>
      <c r="B6746" s="84" t="s">
        <v>6812</v>
      </c>
      <c r="C6746" s="19">
        <v>38925.589999999997</v>
      </c>
      <c r="D6746" s="19">
        <v>739.59</v>
      </c>
      <c r="E6746" s="19">
        <v>0</v>
      </c>
      <c r="F6746" s="19">
        <v>739.59</v>
      </c>
      <c r="G6746" s="19">
        <v>0</v>
      </c>
      <c r="H6746" s="85">
        <v>137065.34</v>
      </c>
      <c r="I6746" s="85">
        <v>2604.2399999999998</v>
      </c>
      <c r="J6746" s="85">
        <v>2958.34</v>
      </c>
      <c r="K6746" s="85">
        <v>-354.1</v>
      </c>
      <c r="L6746" s="146">
        <v>651.05999999999995</v>
      </c>
      <c r="M6746" s="146">
        <v>296.95999999999998</v>
      </c>
      <c r="N6746" s="146">
        <v>0</v>
      </c>
      <c r="Y6746" s="32">
        <f t="shared" si="106"/>
        <v>669.39</v>
      </c>
    </row>
    <row r="6747" spans="1:25" x14ac:dyDescent="0.25">
      <c r="A6747" s="83" t="s">
        <v>14413</v>
      </c>
      <c r="B6747" s="84" t="s">
        <v>6813</v>
      </c>
      <c r="C6747" s="19">
        <v>70979</v>
      </c>
      <c r="D6747" s="19">
        <v>1348.6</v>
      </c>
      <c r="E6747" s="19">
        <v>0</v>
      </c>
      <c r="F6747" s="19">
        <v>1348.6</v>
      </c>
      <c r="G6747" s="19">
        <v>0</v>
      </c>
      <c r="H6747" s="85">
        <v>280045.46999999997</v>
      </c>
      <c r="I6747" s="85">
        <v>5320.86</v>
      </c>
      <c r="J6747" s="85">
        <v>5394.4</v>
      </c>
      <c r="K6747" s="85">
        <v>-73.540000000000006</v>
      </c>
      <c r="L6747" s="146">
        <v>1330.22</v>
      </c>
      <c r="M6747" s="146">
        <v>1256.68</v>
      </c>
      <c r="N6747" s="146">
        <v>0</v>
      </c>
      <c r="Y6747" s="32">
        <f t="shared" si="106"/>
        <v>3088.37</v>
      </c>
    </row>
    <row r="6748" spans="1:25" x14ac:dyDescent="0.25">
      <c r="A6748" s="83" t="s">
        <v>14414</v>
      </c>
      <c r="B6748" s="84" t="s">
        <v>6814</v>
      </c>
      <c r="C6748" s="19">
        <v>19601.400000000001</v>
      </c>
      <c r="D6748" s="19">
        <v>372.43</v>
      </c>
      <c r="E6748" s="19">
        <v>0</v>
      </c>
      <c r="F6748" s="19">
        <v>372.43</v>
      </c>
      <c r="G6748" s="19">
        <v>0</v>
      </c>
      <c r="H6748" s="85">
        <v>71260.62</v>
      </c>
      <c r="I6748" s="85">
        <v>1353.95</v>
      </c>
      <c r="J6748" s="85">
        <v>1489.71</v>
      </c>
      <c r="K6748" s="85">
        <v>-135.76</v>
      </c>
      <c r="L6748" s="146">
        <v>338.49</v>
      </c>
      <c r="M6748" s="146">
        <v>202.73</v>
      </c>
      <c r="N6748" s="146">
        <v>0</v>
      </c>
      <c r="Y6748" s="32">
        <f t="shared" si="106"/>
        <v>6022.8099999999995</v>
      </c>
    </row>
    <row r="6749" spans="1:25" x14ac:dyDescent="0.25">
      <c r="A6749" s="83" t="s">
        <v>14415</v>
      </c>
      <c r="B6749" s="84" t="s">
        <v>6815</v>
      </c>
      <c r="C6749" s="19">
        <v>96404.74</v>
      </c>
      <c r="D6749" s="19">
        <v>1831.69</v>
      </c>
      <c r="E6749" s="19">
        <v>0</v>
      </c>
      <c r="F6749" s="19">
        <v>1831.69</v>
      </c>
      <c r="G6749" s="19">
        <v>0</v>
      </c>
      <c r="H6749" s="85">
        <v>374020.5</v>
      </c>
      <c r="I6749" s="85">
        <v>7106.39</v>
      </c>
      <c r="J6749" s="85">
        <v>7326.76</v>
      </c>
      <c r="K6749" s="85">
        <v>-220.37</v>
      </c>
      <c r="L6749" s="146">
        <v>1776.6</v>
      </c>
      <c r="M6749" s="146">
        <v>1556.23</v>
      </c>
      <c r="N6749" s="146">
        <v>0</v>
      </c>
      <c r="Y6749" s="32">
        <f t="shared" si="106"/>
        <v>4094.68</v>
      </c>
    </row>
    <row r="6750" spans="1:25" x14ac:dyDescent="0.25">
      <c r="A6750" s="83" t="s">
        <v>14416</v>
      </c>
      <c r="B6750" s="84" t="s">
        <v>6816</v>
      </c>
      <c r="C6750" s="19">
        <v>306320.09000000003</v>
      </c>
      <c r="D6750" s="19">
        <v>5820.08</v>
      </c>
      <c r="E6750" s="19">
        <v>0</v>
      </c>
      <c r="F6750" s="19">
        <v>5820.08</v>
      </c>
      <c r="G6750" s="19">
        <v>0</v>
      </c>
      <c r="H6750" s="85">
        <v>1225399.17</v>
      </c>
      <c r="I6750" s="85">
        <v>23282.58</v>
      </c>
      <c r="J6750" s="85">
        <v>23280.33</v>
      </c>
      <c r="K6750" s="85">
        <v>2.25</v>
      </c>
      <c r="L6750" s="146">
        <v>5820.65</v>
      </c>
      <c r="M6750" s="146">
        <v>5822.9</v>
      </c>
      <c r="N6750" s="146">
        <v>0</v>
      </c>
      <c r="Y6750" s="32">
        <f t="shared" si="106"/>
        <v>9131.73</v>
      </c>
    </row>
    <row r="6751" spans="1:25" x14ac:dyDescent="0.25">
      <c r="A6751" s="83" t="s">
        <v>14417</v>
      </c>
      <c r="B6751" s="84" t="s">
        <v>6817</v>
      </c>
      <c r="C6751" s="19">
        <v>133602.72</v>
      </c>
      <c r="D6751" s="19">
        <v>2538.4499999999998</v>
      </c>
      <c r="E6751" s="19">
        <v>0</v>
      </c>
      <c r="F6751" s="19">
        <v>2538.4499999999998</v>
      </c>
      <c r="G6751" s="19">
        <v>0</v>
      </c>
      <c r="H6751" s="85">
        <v>360980.09</v>
      </c>
      <c r="I6751" s="85">
        <v>6858.62</v>
      </c>
      <c r="J6751" s="85">
        <v>10153.81</v>
      </c>
      <c r="K6751" s="85">
        <v>-3295.19</v>
      </c>
      <c r="L6751" s="146">
        <v>1714.66</v>
      </c>
      <c r="M6751" s="146">
        <v>0</v>
      </c>
      <c r="N6751" s="146">
        <v>1580.53</v>
      </c>
      <c r="Y6751" s="32">
        <f t="shared" si="106"/>
        <v>214.03</v>
      </c>
    </row>
    <row r="6752" spans="1:25" x14ac:dyDescent="0.25">
      <c r="A6752" s="83" t="s">
        <v>14418</v>
      </c>
      <c r="B6752" s="84" t="s">
        <v>6818</v>
      </c>
      <c r="C6752" s="19">
        <v>174149.05</v>
      </c>
      <c r="D6752" s="19">
        <v>3308.83</v>
      </c>
      <c r="E6752" s="19">
        <v>0</v>
      </c>
      <c r="F6752" s="19">
        <v>3308.83</v>
      </c>
      <c r="G6752" s="19">
        <v>0</v>
      </c>
      <c r="H6752" s="85">
        <v>682471.82</v>
      </c>
      <c r="I6752" s="85">
        <v>12966.96</v>
      </c>
      <c r="J6752" s="85">
        <v>13235.33</v>
      </c>
      <c r="K6752" s="85">
        <v>-268.37</v>
      </c>
      <c r="L6752" s="146">
        <v>3241.74</v>
      </c>
      <c r="M6752" s="146">
        <v>2973.37</v>
      </c>
      <c r="N6752" s="146">
        <v>0</v>
      </c>
      <c r="Y6752" s="32">
        <f t="shared" si="106"/>
        <v>4466.1399999999994</v>
      </c>
    </row>
    <row r="6753" spans="1:25" x14ac:dyDescent="0.25">
      <c r="A6753" s="83" t="s">
        <v>14419</v>
      </c>
      <c r="B6753" s="84" t="s">
        <v>6819</v>
      </c>
      <c r="C6753" s="19">
        <v>11264.43</v>
      </c>
      <c r="D6753" s="19">
        <v>214.03</v>
      </c>
      <c r="E6753" s="19">
        <v>0</v>
      </c>
      <c r="F6753" s="19">
        <v>214.03</v>
      </c>
      <c r="G6753" s="19">
        <v>0</v>
      </c>
      <c r="H6753" s="85">
        <v>30309.09</v>
      </c>
      <c r="I6753" s="85">
        <v>575.87</v>
      </c>
      <c r="J6753" s="85">
        <v>856.1</v>
      </c>
      <c r="K6753" s="85">
        <v>-280.23</v>
      </c>
      <c r="L6753" s="146">
        <v>143.97</v>
      </c>
      <c r="M6753" s="146">
        <v>0</v>
      </c>
      <c r="N6753" s="146">
        <v>136.26</v>
      </c>
      <c r="Y6753" s="32">
        <f t="shared" si="106"/>
        <v>12134.62</v>
      </c>
    </row>
    <row r="6754" spans="1:25" x14ac:dyDescent="0.25">
      <c r="A6754" s="83" t="s">
        <v>14420</v>
      </c>
      <c r="B6754" s="84" t="s">
        <v>6820</v>
      </c>
      <c r="C6754" s="19">
        <v>78566.78</v>
      </c>
      <c r="D6754" s="19">
        <v>1492.77</v>
      </c>
      <c r="E6754" s="19">
        <v>0</v>
      </c>
      <c r="F6754" s="19">
        <v>1492.77</v>
      </c>
      <c r="G6754" s="19">
        <v>0</v>
      </c>
      <c r="H6754" s="85">
        <v>298750.59000000003</v>
      </c>
      <c r="I6754" s="85">
        <v>5676.26</v>
      </c>
      <c r="J6754" s="85">
        <v>5971.07</v>
      </c>
      <c r="K6754" s="85">
        <v>-294.81</v>
      </c>
      <c r="L6754" s="146">
        <v>1419.07</v>
      </c>
      <c r="M6754" s="146">
        <v>1124.26</v>
      </c>
      <c r="N6754" s="146">
        <v>0</v>
      </c>
      <c r="Y6754" s="32">
        <f t="shared" si="106"/>
        <v>3027.34</v>
      </c>
    </row>
    <row r="6755" spans="1:25" x14ac:dyDescent="0.25">
      <c r="A6755" s="83" t="s">
        <v>14421</v>
      </c>
      <c r="B6755" s="84" t="s">
        <v>6821</v>
      </c>
      <c r="C6755" s="19">
        <v>638664.4</v>
      </c>
      <c r="D6755" s="19">
        <v>12134.62</v>
      </c>
      <c r="E6755" s="19">
        <v>0</v>
      </c>
      <c r="F6755" s="19">
        <v>12134.62</v>
      </c>
      <c r="G6755" s="19">
        <v>0</v>
      </c>
      <c r="H6755" s="85">
        <v>2759428.14</v>
      </c>
      <c r="I6755" s="85">
        <v>52429.13</v>
      </c>
      <c r="J6755" s="85">
        <v>48538.49</v>
      </c>
      <c r="K6755" s="85">
        <v>3890.64</v>
      </c>
      <c r="L6755" s="146">
        <v>13107.28</v>
      </c>
      <c r="M6755" s="146">
        <v>16997.919999999998</v>
      </c>
      <c r="N6755" s="146">
        <v>0</v>
      </c>
      <c r="Y6755" s="32">
        <f t="shared" si="106"/>
        <v>27827.75</v>
      </c>
    </row>
    <row r="6756" spans="1:25" x14ac:dyDescent="0.25">
      <c r="A6756" s="83" t="s">
        <v>14422</v>
      </c>
      <c r="B6756" s="84" t="s">
        <v>6822</v>
      </c>
      <c r="C6756" s="19">
        <v>100162.17</v>
      </c>
      <c r="D6756" s="19">
        <v>1903.08</v>
      </c>
      <c r="E6756" s="19">
        <v>0</v>
      </c>
      <c r="F6756" s="19">
        <v>1903.08</v>
      </c>
      <c r="G6756" s="19">
        <v>0</v>
      </c>
      <c r="H6756" s="85">
        <v>333069.92</v>
      </c>
      <c r="I6756" s="85">
        <v>6328.33</v>
      </c>
      <c r="J6756" s="85">
        <v>7612.33</v>
      </c>
      <c r="K6756" s="85">
        <v>-1284</v>
      </c>
      <c r="L6756" s="146">
        <v>1582.08</v>
      </c>
      <c r="M6756" s="146">
        <v>298.08</v>
      </c>
      <c r="N6756" s="146">
        <v>0</v>
      </c>
      <c r="Y6756" s="32">
        <f t="shared" si="106"/>
        <v>2680.2799999999997</v>
      </c>
    </row>
    <row r="6757" spans="1:25" x14ac:dyDescent="0.25">
      <c r="A6757" s="83" t="s">
        <v>14423</v>
      </c>
      <c r="B6757" s="84" t="s">
        <v>6823</v>
      </c>
      <c r="C6757" s="19">
        <v>569991.14</v>
      </c>
      <c r="D6757" s="19">
        <v>10829.83</v>
      </c>
      <c r="E6757" s="19">
        <v>0</v>
      </c>
      <c r="F6757" s="19">
        <v>10829.83</v>
      </c>
      <c r="G6757" s="19">
        <v>0</v>
      </c>
      <c r="H6757" s="85">
        <v>2277665.7799999998</v>
      </c>
      <c r="I6757" s="85">
        <v>43275.65</v>
      </c>
      <c r="J6757" s="85">
        <v>43319.33</v>
      </c>
      <c r="K6757" s="85">
        <v>-43.68</v>
      </c>
      <c r="L6757" s="146">
        <v>10818.91</v>
      </c>
      <c r="M6757" s="146">
        <v>10775.23</v>
      </c>
      <c r="N6757" s="146">
        <v>0</v>
      </c>
      <c r="Y6757" s="32">
        <f t="shared" si="106"/>
        <v>11688.81</v>
      </c>
    </row>
    <row r="6758" spans="1:25" x14ac:dyDescent="0.25">
      <c r="A6758" s="83" t="s">
        <v>14424</v>
      </c>
      <c r="B6758" s="84" t="s">
        <v>6824</v>
      </c>
      <c r="C6758" s="19">
        <v>125378.98</v>
      </c>
      <c r="D6758" s="19">
        <v>2382.1999999999998</v>
      </c>
      <c r="E6758" s="19">
        <v>0</v>
      </c>
      <c r="F6758" s="19">
        <v>2382.1999999999998</v>
      </c>
      <c r="G6758" s="19">
        <v>0</v>
      </c>
      <c r="H6758" s="85">
        <v>471718.2</v>
      </c>
      <c r="I6758" s="85">
        <v>8962.65</v>
      </c>
      <c r="J6758" s="85">
        <v>9528.7999999999993</v>
      </c>
      <c r="K6758" s="85">
        <v>-566.15</v>
      </c>
      <c r="L6758" s="146">
        <v>2240.66</v>
      </c>
      <c r="M6758" s="146">
        <v>1674.51</v>
      </c>
      <c r="N6758" s="146">
        <v>0</v>
      </c>
      <c r="Y6758" s="32">
        <f t="shared" si="106"/>
        <v>2296.09</v>
      </c>
    </row>
    <row r="6759" spans="1:25" x14ac:dyDescent="0.25">
      <c r="A6759" s="83" t="s">
        <v>14425</v>
      </c>
      <c r="B6759" s="84" t="s">
        <v>6825</v>
      </c>
      <c r="C6759" s="19">
        <v>48082.91</v>
      </c>
      <c r="D6759" s="19">
        <v>913.58</v>
      </c>
      <c r="E6759" s="19">
        <v>0</v>
      </c>
      <c r="F6759" s="19">
        <v>913.58</v>
      </c>
      <c r="G6759" s="19">
        <v>0</v>
      </c>
      <c r="H6759" s="85">
        <v>190908.55</v>
      </c>
      <c r="I6759" s="85">
        <v>3627.26</v>
      </c>
      <c r="J6759" s="85">
        <v>3654.3</v>
      </c>
      <c r="K6759" s="85">
        <v>-27.04</v>
      </c>
      <c r="L6759" s="146">
        <v>906.82</v>
      </c>
      <c r="M6759" s="146">
        <v>879.78</v>
      </c>
      <c r="N6759" s="146">
        <v>0</v>
      </c>
      <c r="Y6759" s="32">
        <f t="shared" si="106"/>
        <v>1247.3</v>
      </c>
    </row>
    <row r="6760" spans="1:25" x14ac:dyDescent="0.25">
      <c r="A6760" s="83" t="s">
        <v>14426</v>
      </c>
      <c r="B6760" s="84" t="s">
        <v>6826</v>
      </c>
      <c r="C6760" s="19">
        <v>32714.6</v>
      </c>
      <c r="D6760" s="19">
        <v>621.58000000000004</v>
      </c>
      <c r="E6760" s="19">
        <v>0</v>
      </c>
      <c r="F6760" s="19">
        <v>621.58000000000004</v>
      </c>
      <c r="G6760" s="19">
        <v>0</v>
      </c>
      <c r="H6760" s="85">
        <v>121401.09</v>
      </c>
      <c r="I6760" s="85">
        <v>2306.62</v>
      </c>
      <c r="J6760" s="85">
        <v>2486.31</v>
      </c>
      <c r="K6760" s="85">
        <v>-179.69</v>
      </c>
      <c r="L6760" s="146">
        <v>576.66</v>
      </c>
      <c r="M6760" s="146">
        <v>396.97</v>
      </c>
      <c r="N6760" s="146">
        <v>0</v>
      </c>
      <c r="Y6760" s="32">
        <f t="shared" si="106"/>
        <v>977.64</v>
      </c>
    </row>
    <row r="6761" spans="1:25" x14ac:dyDescent="0.25">
      <c r="A6761" s="83" t="s">
        <v>14427</v>
      </c>
      <c r="B6761" s="84" t="s">
        <v>6827</v>
      </c>
      <c r="C6761" s="19">
        <v>19343.23</v>
      </c>
      <c r="D6761" s="19">
        <v>367.52</v>
      </c>
      <c r="E6761" s="19">
        <v>0</v>
      </c>
      <c r="F6761" s="19">
        <v>367.52</v>
      </c>
      <c r="G6761" s="19">
        <v>0</v>
      </c>
      <c r="H6761" s="85">
        <v>79133.259999999995</v>
      </c>
      <c r="I6761" s="85">
        <v>1503.53</v>
      </c>
      <c r="J6761" s="85">
        <v>1470.09</v>
      </c>
      <c r="K6761" s="85">
        <v>33.44</v>
      </c>
      <c r="L6761" s="146">
        <v>375.88</v>
      </c>
      <c r="M6761" s="146">
        <v>409.32</v>
      </c>
      <c r="N6761" s="146">
        <v>0</v>
      </c>
      <c r="Y6761" s="32">
        <f t="shared" si="106"/>
        <v>3334.96</v>
      </c>
    </row>
    <row r="6762" spans="1:25" x14ac:dyDescent="0.25">
      <c r="A6762" s="83" t="s">
        <v>14428</v>
      </c>
      <c r="B6762" s="84" t="s">
        <v>6828</v>
      </c>
      <c r="C6762" s="19">
        <v>30561.49</v>
      </c>
      <c r="D6762" s="19">
        <v>580.66999999999996</v>
      </c>
      <c r="E6762" s="19">
        <v>0</v>
      </c>
      <c r="F6762" s="19">
        <v>580.66999999999996</v>
      </c>
      <c r="G6762" s="19">
        <v>0</v>
      </c>
      <c r="H6762" s="85">
        <v>99984.18</v>
      </c>
      <c r="I6762" s="85">
        <v>1899.7</v>
      </c>
      <c r="J6762" s="85">
        <v>2322.67</v>
      </c>
      <c r="K6762" s="85">
        <v>-422.97</v>
      </c>
      <c r="L6762" s="146">
        <v>474.93</v>
      </c>
      <c r="M6762" s="146">
        <v>51.96</v>
      </c>
      <c r="N6762" s="146">
        <v>0</v>
      </c>
      <c r="Y6762" s="32">
        <f t="shared" si="106"/>
        <v>3793.7</v>
      </c>
    </row>
    <row r="6763" spans="1:25" x14ac:dyDescent="0.25">
      <c r="A6763" s="83" t="s">
        <v>14429</v>
      </c>
      <c r="B6763" s="84" t="s">
        <v>6829</v>
      </c>
      <c r="C6763" s="19">
        <v>153980.85</v>
      </c>
      <c r="D6763" s="19">
        <v>2925.64</v>
      </c>
      <c r="E6763" s="19">
        <v>0</v>
      </c>
      <c r="F6763" s="19">
        <v>2925.64</v>
      </c>
      <c r="G6763" s="19">
        <v>0</v>
      </c>
      <c r="H6763" s="85">
        <v>620429.15</v>
      </c>
      <c r="I6763" s="85">
        <v>11788.15</v>
      </c>
      <c r="J6763" s="85">
        <v>11702.54</v>
      </c>
      <c r="K6763" s="85">
        <v>85.61</v>
      </c>
      <c r="L6763" s="146">
        <v>2947.04</v>
      </c>
      <c r="M6763" s="146">
        <v>3032.65</v>
      </c>
      <c r="N6763" s="146">
        <v>0</v>
      </c>
      <c r="Y6763" s="32">
        <f t="shared" si="106"/>
        <v>3676.9900000000002</v>
      </c>
    </row>
    <row r="6764" spans="1:25" x14ac:dyDescent="0.25">
      <c r="A6764" s="83" t="s">
        <v>14430</v>
      </c>
      <c r="B6764" s="84" t="s">
        <v>6830</v>
      </c>
      <c r="C6764" s="19">
        <v>196933.47</v>
      </c>
      <c r="D6764" s="19">
        <v>3741.74</v>
      </c>
      <c r="E6764" s="19">
        <v>0</v>
      </c>
      <c r="F6764" s="19">
        <v>3741.74</v>
      </c>
      <c r="G6764" s="19">
        <v>0</v>
      </c>
      <c r="H6764" s="85">
        <v>642490.56000000006</v>
      </c>
      <c r="I6764" s="85">
        <v>12207.32</v>
      </c>
      <c r="J6764" s="85">
        <v>14966.94</v>
      </c>
      <c r="K6764" s="85">
        <v>-2759.62</v>
      </c>
      <c r="L6764" s="146">
        <v>3051.83</v>
      </c>
      <c r="M6764" s="146">
        <v>292.20999999999998</v>
      </c>
      <c r="N6764" s="146">
        <v>0</v>
      </c>
      <c r="Y6764" s="32">
        <f t="shared" si="106"/>
        <v>695.4</v>
      </c>
    </row>
    <row r="6765" spans="1:25" x14ac:dyDescent="0.25">
      <c r="A6765" s="83" t="s">
        <v>14431</v>
      </c>
      <c r="B6765" s="84" t="s">
        <v>6831</v>
      </c>
      <c r="C6765" s="19">
        <v>33912.480000000003</v>
      </c>
      <c r="D6765" s="19">
        <v>644.34</v>
      </c>
      <c r="E6765" s="19">
        <v>0</v>
      </c>
      <c r="F6765" s="19">
        <v>644.34</v>
      </c>
      <c r="G6765" s="19">
        <v>0</v>
      </c>
      <c r="H6765" s="85">
        <v>135010.26999999999</v>
      </c>
      <c r="I6765" s="85">
        <v>2565.1999999999998</v>
      </c>
      <c r="J6765" s="85">
        <v>2577.35</v>
      </c>
      <c r="K6765" s="85">
        <v>-12.15</v>
      </c>
      <c r="L6765" s="146">
        <v>641.29999999999995</v>
      </c>
      <c r="M6765" s="146">
        <v>629.15</v>
      </c>
      <c r="N6765" s="146">
        <v>0</v>
      </c>
      <c r="Y6765" s="32">
        <f t="shared" si="106"/>
        <v>10233.89</v>
      </c>
    </row>
    <row r="6766" spans="1:25" x14ac:dyDescent="0.25">
      <c r="A6766" s="83" t="s">
        <v>14432</v>
      </c>
      <c r="B6766" s="84" t="s">
        <v>6832</v>
      </c>
      <c r="C6766" s="19">
        <v>21220.639999999999</v>
      </c>
      <c r="D6766" s="19">
        <v>403.19</v>
      </c>
      <c r="E6766" s="19">
        <v>0</v>
      </c>
      <c r="F6766" s="19">
        <v>403.19</v>
      </c>
      <c r="G6766" s="19">
        <v>0</v>
      </c>
      <c r="H6766" s="85">
        <v>80633.52</v>
      </c>
      <c r="I6766" s="85">
        <v>1532.04</v>
      </c>
      <c r="J6766" s="85">
        <v>1612.77</v>
      </c>
      <c r="K6766" s="85">
        <v>-80.73</v>
      </c>
      <c r="L6766" s="146">
        <v>383.01</v>
      </c>
      <c r="M6766" s="146">
        <v>302.27999999999997</v>
      </c>
      <c r="N6766" s="146">
        <v>0</v>
      </c>
      <c r="Y6766" s="32">
        <f t="shared" si="106"/>
        <v>1839.1</v>
      </c>
    </row>
    <row r="6767" spans="1:25" x14ac:dyDescent="0.25">
      <c r="A6767" s="83" t="s">
        <v>14433</v>
      </c>
      <c r="B6767" s="84" t="s">
        <v>6833</v>
      </c>
      <c r="C6767" s="19">
        <v>505512.74</v>
      </c>
      <c r="D6767" s="19">
        <v>9604.74</v>
      </c>
      <c r="E6767" s="19">
        <v>0</v>
      </c>
      <c r="F6767" s="19">
        <v>9604.74</v>
      </c>
      <c r="G6767" s="19">
        <v>0</v>
      </c>
      <c r="H6767" s="85">
        <v>1876038.27</v>
      </c>
      <c r="I6767" s="85">
        <v>35644.730000000003</v>
      </c>
      <c r="J6767" s="85">
        <v>38418.97</v>
      </c>
      <c r="K6767" s="85">
        <v>-2774.24</v>
      </c>
      <c r="L6767" s="146">
        <v>8911.18</v>
      </c>
      <c r="M6767" s="146">
        <v>6136.94</v>
      </c>
      <c r="N6767" s="146">
        <v>0</v>
      </c>
      <c r="Y6767" s="32">
        <f t="shared" si="106"/>
        <v>8258.76</v>
      </c>
    </row>
    <row r="6768" spans="1:25" x14ac:dyDescent="0.25">
      <c r="A6768" s="83" t="s">
        <v>14434</v>
      </c>
      <c r="B6768" s="84" t="s">
        <v>6834</v>
      </c>
      <c r="C6768" s="19">
        <v>80885.289999999994</v>
      </c>
      <c r="D6768" s="19">
        <v>1536.82</v>
      </c>
      <c r="E6768" s="19">
        <v>0</v>
      </c>
      <c r="F6768" s="19">
        <v>1536.82</v>
      </c>
      <c r="G6768" s="19">
        <v>0</v>
      </c>
      <c r="H6768" s="85">
        <v>381770.46</v>
      </c>
      <c r="I6768" s="85">
        <v>7253.64</v>
      </c>
      <c r="J6768" s="85">
        <v>6147.28</v>
      </c>
      <c r="K6768" s="85">
        <v>1106.3599999999999</v>
      </c>
      <c r="L6768" s="146">
        <v>1813.41</v>
      </c>
      <c r="M6768" s="146">
        <v>2919.77</v>
      </c>
      <c r="N6768" s="146">
        <v>0</v>
      </c>
      <c r="Y6768" s="32">
        <f t="shared" si="106"/>
        <v>11729.9</v>
      </c>
    </row>
    <row r="6769" spans="1:25" x14ac:dyDescent="0.25">
      <c r="A6769" s="83" t="s">
        <v>14435</v>
      </c>
      <c r="B6769" s="84" t="s">
        <v>6835</v>
      </c>
      <c r="C6769" s="19">
        <v>111674.84</v>
      </c>
      <c r="D6769" s="19">
        <v>2121.8200000000002</v>
      </c>
      <c r="E6769" s="19">
        <v>0</v>
      </c>
      <c r="F6769" s="19">
        <v>2121.8200000000002</v>
      </c>
      <c r="G6769" s="19">
        <v>0</v>
      </c>
      <c r="H6769" s="85">
        <v>340518.07</v>
      </c>
      <c r="I6769" s="85">
        <v>6469.84</v>
      </c>
      <c r="J6769" s="85">
        <v>8487.2900000000009</v>
      </c>
      <c r="K6769" s="85">
        <v>-2017.45</v>
      </c>
      <c r="L6769" s="146">
        <v>1617.46</v>
      </c>
      <c r="M6769" s="146">
        <v>0</v>
      </c>
      <c r="N6769" s="146">
        <v>399.99</v>
      </c>
      <c r="Y6769" s="32">
        <f t="shared" si="106"/>
        <v>123.3</v>
      </c>
    </row>
    <row r="6770" spans="1:25" x14ac:dyDescent="0.25">
      <c r="A6770" s="83" t="s">
        <v>14436</v>
      </c>
      <c r="B6770" s="84" t="s">
        <v>6836</v>
      </c>
      <c r="C6770" s="19">
        <v>463691.15</v>
      </c>
      <c r="D6770" s="19">
        <v>8810.1299999999992</v>
      </c>
      <c r="E6770" s="19">
        <v>0</v>
      </c>
      <c r="F6770" s="19">
        <v>8810.1299999999992</v>
      </c>
      <c r="G6770" s="19">
        <v>0</v>
      </c>
      <c r="H6770" s="85">
        <v>1741493.9</v>
      </c>
      <c r="I6770" s="85">
        <v>33088.379999999997</v>
      </c>
      <c r="J6770" s="85">
        <v>35240.53</v>
      </c>
      <c r="K6770" s="85">
        <v>-2152.15</v>
      </c>
      <c r="L6770" s="146">
        <v>8272.1</v>
      </c>
      <c r="M6770" s="146">
        <v>6119.95</v>
      </c>
      <c r="N6770" s="146">
        <v>0</v>
      </c>
      <c r="Y6770" s="32">
        <f t="shared" si="106"/>
        <v>15316.36</v>
      </c>
    </row>
    <row r="6771" spans="1:25" x14ac:dyDescent="0.25">
      <c r="A6771" s="83" t="s">
        <v>14437</v>
      </c>
      <c r="B6771" s="84" t="s">
        <v>6837</v>
      </c>
      <c r="C6771" s="19">
        <v>6489.34</v>
      </c>
      <c r="D6771" s="19">
        <v>123.3</v>
      </c>
      <c r="E6771" s="19">
        <v>0</v>
      </c>
      <c r="F6771" s="19">
        <v>123.3</v>
      </c>
      <c r="G6771" s="19">
        <v>0</v>
      </c>
      <c r="H6771" s="85">
        <v>13420.72</v>
      </c>
      <c r="I6771" s="85">
        <v>254.99</v>
      </c>
      <c r="J6771" s="85">
        <v>493.19</v>
      </c>
      <c r="K6771" s="85">
        <v>-238.2</v>
      </c>
      <c r="L6771" s="146">
        <v>63.75</v>
      </c>
      <c r="M6771" s="146">
        <v>0</v>
      </c>
      <c r="N6771" s="146">
        <v>174.45</v>
      </c>
      <c r="Y6771" s="32">
        <f t="shared" si="106"/>
        <v>767.12</v>
      </c>
    </row>
    <row r="6772" spans="1:25" x14ac:dyDescent="0.25">
      <c r="A6772" s="83" t="s">
        <v>14438</v>
      </c>
      <c r="B6772" s="84" t="s">
        <v>6838</v>
      </c>
      <c r="C6772" s="19">
        <v>484021.4</v>
      </c>
      <c r="D6772" s="19">
        <v>9196.41</v>
      </c>
      <c r="E6772" s="19">
        <v>0</v>
      </c>
      <c r="F6772" s="19">
        <v>9196.41</v>
      </c>
      <c r="G6772" s="19">
        <v>0</v>
      </c>
      <c r="H6772" s="85">
        <v>1815419.57</v>
      </c>
      <c r="I6772" s="85">
        <v>34492.97</v>
      </c>
      <c r="J6772" s="85">
        <v>36785.629999999997</v>
      </c>
      <c r="K6772" s="85">
        <v>-2292.66</v>
      </c>
      <c r="L6772" s="146">
        <v>8623.24</v>
      </c>
      <c r="M6772" s="146">
        <v>6330.58</v>
      </c>
      <c r="N6772" s="146">
        <v>0</v>
      </c>
      <c r="Y6772" s="32">
        <f t="shared" ref="Y6772:Y6835" si="107">F6774+M6772+R6772+W6772</f>
        <v>6530.5199999999995</v>
      </c>
    </row>
    <row r="6773" spans="1:25" x14ac:dyDescent="0.25">
      <c r="A6773" s="83" t="s">
        <v>14439</v>
      </c>
      <c r="B6773" s="84" t="s">
        <v>6839</v>
      </c>
      <c r="C6773" s="19">
        <v>40374.9</v>
      </c>
      <c r="D6773" s="19">
        <v>767.12</v>
      </c>
      <c r="E6773" s="19">
        <v>0</v>
      </c>
      <c r="F6773" s="19">
        <v>767.12</v>
      </c>
      <c r="G6773" s="19">
        <v>0</v>
      </c>
      <c r="H6773" s="85">
        <v>156480.82</v>
      </c>
      <c r="I6773" s="85">
        <v>2973.14</v>
      </c>
      <c r="J6773" s="85">
        <v>3068.49</v>
      </c>
      <c r="K6773" s="85">
        <v>-95.35</v>
      </c>
      <c r="L6773" s="146">
        <v>743.29</v>
      </c>
      <c r="M6773" s="146">
        <v>647.94000000000005</v>
      </c>
      <c r="N6773" s="146">
        <v>0</v>
      </c>
      <c r="Y6773" s="32">
        <f t="shared" si="107"/>
        <v>843.95</v>
      </c>
    </row>
    <row r="6774" spans="1:25" x14ac:dyDescent="0.25">
      <c r="A6774" s="83" t="s">
        <v>14440</v>
      </c>
      <c r="B6774" s="84" t="s">
        <v>6840</v>
      </c>
      <c r="C6774" s="19">
        <v>10523.12</v>
      </c>
      <c r="D6774" s="19">
        <v>199.94</v>
      </c>
      <c r="E6774" s="19">
        <v>0</v>
      </c>
      <c r="F6774" s="19">
        <v>199.94</v>
      </c>
      <c r="G6774" s="19">
        <v>0</v>
      </c>
      <c r="H6774" s="85">
        <v>38920.199999999997</v>
      </c>
      <c r="I6774" s="85">
        <v>739.48</v>
      </c>
      <c r="J6774" s="85">
        <v>799.76</v>
      </c>
      <c r="K6774" s="85">
        <v>-60.28</v>
      </c>
      <c r="L6774" s="146">
        <v>184.87</v>
      </c>
      <c r="M6774" s="146">
        <v>124.59</v>
      </c>
      <c r="N6774" s="146">
        <v>0</v>
      </c>
      <c r="Y6774" s="32">
        <f t="shared" si="107"/>
        <v>38719.99</v>
      </c>
    </row>
    <row r="6775" spans="1:25" x14ac:dyDescent="0.25">
      <c r="A6775" s="83" t="s">
        <v>14441</v>
      </c>
      <c r="B6775" s="84" t="s">
        <v>6841</v>
      </c>
      <c r="C6775" s="19">
        <v>10316.33</v>
      </c>
      <c r="D6775" s="19">
        <v>196.01</v>
      </c>
      <c r="E6775" s="19">
        <v>0</v>
      </c>
      <c r="F6775" s="19">
        <v>196.01</v>
      </c>
      <c r="G6775" s="19">
        <v>0</v>
      </c>
      <c r="H6775" s="85">
        <v>27696.01</v>
      </c>
      <c r="I6775" s="85">
        <v>526.22</v>
      </c>
      <c r="J6775" s="85">
        <v>784.04</v>
      </c>
      <c r="K6775" s="85">
        <v>-257.82</v>
      </c>
      <c r="L6775" s="146">
        <v>131.56</v>
      </c>
      <c r="M6775" s="146">
        <v>0</v>
      </c>
      <c r="N6775" s="146">
        <v>126.26</v>
      </c>
      <c r="Y6775" s="32">
        <f t="shared" si="107"/>
        <v>1556.5</v>
      </c>
    </row>
    <row r="6776" spans="1:25" x14ac:dyDescent="0.25">
      <c r="A6776" s="83" t="s">
        <v>14442</v>
      </c>
      <c r="B6776" s="84" t="s">
        <v>6842</v>
      </c>
      <c r="C6776" s="19">
        <v>2031336.53</v>
      </c>
      <c r="D6776" s="19">
        <v>38595.4</v>
      </c>
      <c r="E6776" s="19">
        <v>0</v>
      </c>
      <c r="F6776" s="19">
        <v>38595.4</v>
      </c>
      <c r="G6776" s="19">
        <v>0</v>
      </c>
      <c r="H6776" s="85">
        <v>8038339.2999999998</v>
      </c>
      <c r="I6776" s="85">
        <v>152728.45000000001</v>
      </c>
      <c r="J6776" s="85">
        <v>154381.57999999999</v>
      </c>
      <c r="K6776" s="85">
        <v>-1653.13</v>
      </c>
      <c r="L6776" s="146">
        <v>38182.11</v>
      </c>
      <c r="M6776" s="146">
        <v>36528.980000000003</v>
      </c>
      <c r="N6776" s="146">
        <v>0</v>
      </c>
      <c r="Y6776" s="32">
        <f t="shared" si="107"/>
        <v>37373.54</v>
      </c>
    </row>
    <row r="6777" spans="1:25" x14ac:dyDescent="0.25">
      <c r="A6777" s="83" t="s">
        <v>14443</v>
      </c>
      <c r="B6777" s="84" t="s">
        <v>6843</v>
      </c>
      <c r="C6777" s="19">
        <v>81921.11</v>
      </c>
      <c r="D6777" s="19">
        <v>1556.5</v>
      </c>
      <c r="E6777" s="19">
        <v>0</v>
      </c>
      <c r="F6777" s="19">
        <v>1556.5</v>
      </c>
      <c r="G6777" s="19">
        <v>0</v>
      </c>
      <c r="H6777" s="85">
        <v>328769.53000000003</v>
      </c>
      <c r="I6777" s="85">
        <v>6246.62</v>
      </c>
      <c r="J6777" s="85">
        <v>6226</v>
      </c>
      <c r="K6777" s="85">
        <v>20.62</v>
      </c>
      <c r="L6777" s="146">
        <v>1561.66</v>
      </c>
      <c r="M6777" s="146">
        <v>1582.28</v>
      </c>
      <c r="N6777" s="146">
        <v>0</v>
      </c>
      <c r="Y6777" s="32">
        <f t="shared" si="107"/>
        <v>6237.91</v>
      </c>
    </row>
    <row r="6778" spans="1:25" x14ac:dyDescent="0.25">
      <c r="A6778" s="83" t="s">
        <v>14444</v>
      </c>
      <c r="B6778" s="84" t="s">
        <v>6844</v>
      </c>
      <c r="C6778" s="19">
        <v>44450.559999999998</v>
      </c>
      <c r="D6778" s="19">
        <v>844.56</v>
      </c>
      <c r="E6778" s="19">
        <v>0</v>
      </c>
      <c r="F6778" s="19">
        <v>844.56</v>
      </c>
      <c r="G6778" s="19">
        <v>0</v>
      </c>
      <c r="H6778" s="85">
        <v>169405.94</v>
      </c>
      <c r="I6778" s="85">
        <v>3218.71</v>
      </c>
      <c r="J6778" s="85">
        <v>3378.24</v>
      </c>
      <c r="K6778" s="85">
        <v>-159.53</v>
      </c>
      <c r="L6778" s="146">
        <v>804.68</v>
      </c>
      <c r="M6778" s="146">
        <v>645.15</v>
      </c>
      <c r="N6778" s="146">
        <v>0</v>
      </c>
      <c r="Y6778" s="32">
        <f t="shared" si="107"/>
        <v>10258.02</v>
      </c>
    </row>
    <row r="6779" spans="1:25" x14ac:dyDescent="0.25">
      <c r="A6779" s="83" t="s">
        <v>14445</v>
      </c>
      <c r="B6779" s="84" t="s">
        <v>6845</v>
      </c>
      <c r="C6779" s="19">
        <v>245033.19</v>
      </c>
      <c r="D6779" s="19">
        <v>4655.63</v>
      </c>
      <c r="E6779" s="19">
        <v>0</v>
      </c>
      <c r="F6779" s="19">
        <v>4655.63</v>
      </c>
      <c r="G6779" s="19">
        <v>0</v>
      </c>
      <c r="H6779" s="85">
        <v>911863.43</v>
      </c>
      <c r="I6779" s="85">
        <v>17325.41</v>
      </c>
      <c r="J6779" s="85">
        <v>18622.52</v>
      </c>
      <c r="K6779" s="85">
        <v>-1297.1099999999999</v>
      </c>
      <c r="L6779" s="146">
        <v>4331.3500000000004</v>
      </c>
      <c r="M6779" s="146">
        <v>3034.24</v>
      </c>
      <c r="N6779" s="146">
        <v>0</v>
      </c>
      <c r="Y6779" s="32">
        <f t="shared" si="107"/>
        <v>4268.63</v>
      </c>
    </row>
    <row r="6780" spans="1:25" x14ac:dyDescent="0.25">
      <c r="A6780" s="83" t="s">
        <v>14446</v>
      </c>
      <c r="B6780" s="84" t="s">
        <v>6846</v>
      </c>
      <c r="C6780" s="19">
        <v>505940.52</v>
      </c>
      <c r="D6780" s="19">
        <v>9612.8700000000008</v>
      </c>
      <c r="E6780" s="19">
        <v>0</v>
      </c>
      <c r="F6780" s="19">
        <v>9612.8700000000008</v>
      </c>
      <c r="G6780" s="19">
        <v>0</v>
      </c>
      <c r="H6780" s="85">
        <v>2027700.5</v>
      </c>
      <c r="I6780" s="85">
        <v>38526.31</v>
      </c>
      <c r="J6780" s="85">
        <v>38451.480000000003</v>
      </c>
      <c r="K6780" s="85">
        <v>74.83</v>
      </c>
      <c r="L6780" s="146">
        <v>9631.58</v>
      </c>
      <c r="M6780" s="146">
        <v>9706.41</v>
      </c>
      <c r="N6780" s="146">
        <v>0</v>
      </c>
      <c r="Y6780" s="32">
        <f t="shared" si="107"/>
        <v>9807.19</v>
      </c>
    </row>
    <row r="6781" spans="1:25" x14ac:dyDescent="0.25">
      <c r="A6781" s="83" t="s">
        <v>14447</v>
      </c>
      <c r="B6781" s="84" t="s">
        <v>6847</v>
      </c>
      <c r="C6781" s="19">
        <v>64967.69</v>
      </c>
      <c r="D6781" s="19">
        <v>1234.3900000000001</v>
      </c>
      <c r="E6781" s="19">
        <v>0</v>
      </c>
      <c r="F6781" s="19">
        <v>1234.3900000000001</v>
      </c>
      <c r="G6781" s="19">
        <v>0</v>
      </c>
      <c r="H6781" s="85">
        <v>265325.73</v>
      </c>
      <c r="I6781" s="85">
        <v>5041.1899999999996</v>
      </c>
      <c r="J6781" s="85">
        <v>4937.54</v>
      </c>
      <c r="K6781" s="85">
        <v>103.65</v>
      </c>
      <c r="L6781" s="146">
        <v>1260.3</v>
      </c>
      <c r="M6781" s="146">
        <v>1363.95</v>
      </c>
      <c r="N6781" s="146">
        <v>0</v>
      </c>
      <c r="Y6781" s="32">
        <f t="shared" si="107"/>
        <v>2058.0500000000002</v>
      </c>
    </row>
    <row r="6782" spans="1:25" x14ac:dyDescent="0.25">
      <c r="A6782" s="83" t="s">
        <v>14448</v>
      </c>
      <c r="B6782" s="84" t="s">
        <v>6848</v>
      </c>
      <c r="C6782" s="19">
        <v>5304.18</v>
      </c>
      <c r="D6782" s="19">
        <v>100.78</v>
      </c>
      <c r="E6782" s="19">
        <v>0</v>
      </c>
      <c r="F6782" s="19">
        <v>100.78</v>
      </c>
      <c r="G6782" s="19">
        <v>0</v>
      </c>
      <c r="H6782" s="85">
        <v>15863.65</v>
      </c>
      <c r="I6782" s="85">
        <v>301.41000000000003</v>
      </c>
      <c r="J6782" s="85">
        <v>403.12</v>
      </c>
      <c r="K6782" s="85">
        <v>-101.71</v>
      </c>
      <c r="L6782" s="146">
        <v>75.349999999999994</v>
      </c>
      <c r="M6782" s="146">
        <v>0</v>
      </c>
      <c r="N6782" s="146">
        <v>26.36</v>
      </c>
      <c r="Y6782" s="32">
        <f t="shared" si="107"/>
        <v>424.96</v>
      </c>
    </row>
    <row r="6783" spans="1:25" x14ac:dyDescent="0.25">
      <c r="A6783" s="83" t="s">
        <v>14449</v>
      </c>
      <c r="B6783" s="84" t="s">
        <v>6849</v>
      </c>
      <c r="C6783" s="19">
        <v>36531.71</v>
      </c>
      <c r="D6783" s="19">
        <v>694.1</v>
      </c>
      <c r="E6783" s="19">
        <v>0</v>
      </c>
      <c r="F6783" s="19">
        <v>694.1</v>
      </c>
      <c r="G6783" s="19">
        <v>0</v>
      </c>
      <c r="H6783" s="85">
        <v>107178.21</v>
      </c>
      <c r="I6783" s="85">
        <v>2036.39</v>
      </c>
      <c r="J6783" s="85">
        <v>2776.4</v>
      </c>
      <c r="K6783" s="85">
        <v>-740.01</v>
      </c>
      <c r="L6783" s="146">
        <v>509.1</v>
      </c>
      <c r="M6783" s="146">
        <v>0</v>
      </c>
      <c r="N6783" s="146">
        <v>230.91</v>
      </c>
      <c r="Y6783" s="32">
        <f t="shared" si="107"/>
        <v>4496.12</v>
      </c>
    </row>
    <row r="6784" spans="1:25" x14ac:dyDescent="0.25">
      <c r="A6784" s="83" t="s">
        <v>14450</v>
      </c>
      <c r="B6784" s="84" t="s">
        <v>6850</v>
      </c>
      <c r="C6784" s="19">
        <v>22366.31</v>
      </c>
      <c r="D6784" s="19">
        <v>424.96</v>
      </c>
      <c r="E6784" s="19">
        <v>0</v>
      </c>
      <c r="F6784" s="19">
        <v>424.96</v>
      </c>
      <c r="G6784" s="19">
        <v>0</v>
      </c>
      <c r="H6784" s="85">
        <v>79895.72</v>
      </c>
      <c r="I6784" s="85">
        <v>1518.02</v>
      </c>
      <c r="J6784" s="85">
        <v>1699.84</v>
      </c>
      <c r="K6784" s="85">
        <v>-181.82</v>
      </c>
      <c r="L6784" s="146">
        <v>379.51</v>
      </c>
      <c r="M6784" s="146">
        <v>197.69</v>
      </c>
      <c r="N6784" s="146">
        <v>0</v>
      </c>
      <c r="Y6784" s="32">
        <f t="shared" si="107"/>
        <v>1046.75</v>
      </c>
    </row>
    <row r="6785" spans="1:25" x14ac:dyDescent="0.25">
      <c r="A6785" s="83" t="s">
        <v>14451</v>
      </c>
      <c r="B6785" s="84" t="s">
        <v>6851</v>
      </c>
      <c r="C6785" s="19">
        <v>236637.86</v>
      </c>
      <c r="D6785" s="19">
        <v>4496.12</v>
      </c>
      <c r="E6785" s="19">
        <v>0</v>
      </c>
      <c r="F6785" s="19">
        <v>4496.12</v>
      </c>
      <c r="G6785" s="19">
        <v>0</v>
      </c>
      <c r="H6785" s="85">
        <v>815892.42</v>
      </c>
      <c r="I6785" s="85">
        <v>15501.96</v>
      </c>
      <c r="J6785" s="85">
        <v>17984.48</v>
      </c>
      <c r="K6785" s="85">
        <v>-2482.52</v>
      </c>
      <c r="L6785" s="146">
        <v>3875.49</v>
      </c>
      <c r="M6785" s="146">
        <v>1392.97</v>
      </c>
      <c r="N6785" s="146">
        <v>0</v>
      </c>
      <c r="Y6785" s="32">
        <f t="shared" si="107"/>
        <v>1446.82</v>
      </c>
    </row>
    <row r="6786" spans="1:25" x14ac:dyDescent="0.25">
      <c r="A6786" s="83" t="s">
        <v>14452</v>
      </c>
      <c r="B6786" s="84" t="s">
        <v>6852</v>
      </c>
      <c r="C6786" s="19">
        <v>44687.12</v>
      </c>
      <c r="D6786" s="19">
        <v>849.06</v>
      </c>
      <c r="E6786" s="19">
        <v>0</v>
      </c>
      <c r="F6786" s="19">
        <v>849.06</v>
      </c>
      <c r="G6786" s="19">
        <v>0</v>
      </c>
      <c r="H6786" s="85">
        <v>138901.74</v>
      </c>
      <c r="I6786" s="85">
        <v>2639.13</v>
      </c>
      <c r="J6786" s="85">
        <v>3396.22</v>
      </c>
      <c r="K6786" s="85">
        <v>-757.09</v>
      </c>
      <c r="L6786" s="146">
        <v>659.78</v>
      </c>
      <c r="M6786" s="146">
        <v>0</v>
      </c>
      <c r="N6786" s="146">
        <v>97.31</v>
      </c>
      <c r="Y6786" s="32">
        <f t="shared" si="107"/>
        <v>11881.24</v>
      </c>
    </row>
    <row r="6787" spans="1:25" x14ac:dyDescent="0.25">
      <c r="A6787" s="83" t="s">
        <v>14453</v>
      </c>
      <c r="B6787" s="84" t="s">
        <v>6853</v>
      </c>
      <c r="C6787" s="19">
        <v>2834.33</v>
      </c>
      <c r="D6787" s="19">
        <v>53.85</v>
      </c>
      <c r="E6787" s="19">
        <v>0</v>
      </c>
      <c r="F6787" s="19">
        <v>53.85</v>
      </c>
      <c r="G6787" s="19">
        <v>0</v>
      </c>
      <c r="H6787" s="85">
        <v>11141.37</v>
      </c>
      <c r="I6787" s="85">
        <v>211.69</v>
      </c>
      <c r="J6787" s="85">
        <v>215.41</v>
      </c>
      <c r="K6787" s="85">
        <v>-3.72</v>
      </c>
      <c r="L6787" s="146">
        <v>52.92</v>
      </c>
      <c r="M6787" s="146">
        <v>49.2</v>
      </c>
      <c r="N6787" s="146">
        <v>0</v>
      </c>
      <c r="Y6787" s="32">
        <f t="shared" si="107"/>
        <v>1573.74</v>
      </c>
    </row>
    <row r="6788" spans="1:25" x14ac:dyDescent="0.25">
      <c r="A6788" s="83" t="s">
        <v>14454</v>
      </c>
      <c r="B6788" s="84" t="s">
        <v>6854</v>
      </c>
      <c r="C6788" s="19">
        <v>625328.13</v>
      </c>
      <c r="D6788" s="19">
        <v>11881.24</v>
      </c>
      <c r="E6788" s="19">
        <v>0</v>
      </c>
      <c r="F6788" s="19">
        <v>11881.24</v>
      </c>
      <c r="G6788" s="19">
        <v>0</v>
      </c>
      <c r="H6788" s="85">
        <v>2373898.87</v>
      </c>
      <c r="I6788" s="85">
        <v>45104.08</v>
      </c>
      <c r="J6788" s="85">
        <v>47524.94</v>
      </c>
      <c r="K6788" s="85">
        <v>-2420.86</v>
      </c>
      <c r="L6788" s="146">
        <v>11276.02</v>
      </c>
      <c r="M6788" s="146">
        <v>8855.16</v>
      </c>
      <c r="N6788" s="146">
        <v>0</v>
      </c>
      <c r="Y6788" s="32">
        <f t="shared" si="107"/>
        <v>14138.16</v>
      </c>
    </row>
    <row r="6789" spans="1:25" x14ac:dyDescent="0.25">
      <c r="A6789" s="83" t="s">
        <v>14455</v>
      </c>
      <c r="B6789" s="84" t="s">
        <v>6855</v>
      </c>
      <c r="C6789" s="19">
        <v>80238.95</v>
      </c>
      <c r="D6789" s="19">
        <v>1524.54</v>
      </c>
      <c r="E6789" s="19">
        <v>0</v>
      </c>
      <c r="F6789" s="19">
        <v>1524.54</v>
      </c>
      <c r="G6789" s="19">
        <v>0</v>
      </c>
      <c r="H6789" s="85">
        <v>296497</v>
      </c>
      <c r="I6789" s="85">
        <v>5633.44</v>
      </c>
      <c r="J6789" s="85">
        <v>6098.16</v>
      </c>
      <c r="K6789" s="85">
        <v>-464.72</v>
      </c>
      <c r="L6789" s="146">
        <v>1408.36</v>
      </c>
      <c r="M6789" s="146">
        <v>943.64</v>
      </c>
      <c r="N6789" s="146">
        <v>0</v>
      </c>
      <c r="Y6789" s="32">
        <f t="shared" si="107"/>
        <v>10011.89</v>
      </c>
    </row>
    <row r="6790" spans="1:25" x14ac:dyDescent="0.25">
      <c r="A6790" s="83" t="s">
        <v>14456</v>
      </c>
      <c r="B6790" s="84" t="s">
        <v>6856</v>
      </c>
      <c r="C6790" s="19">
        <v>278052.7</v>
      </c>
      <c r="D6790" s="19">
        <v>5283</v>
      </c>
      <c r="E6790" s="19">
        <v>0</v>
      </c>
      <c r="F6790" s="19">
        <v>5283</v>
      </c>
      <c r="G6790" s="19">
        <v>0</v>
      </c>
      <c r="H6790" s="85">
        <v>1123774.8999999999</v>
      </c>
      <c r="I6790" s="85">
        <v>21351.72</v>
      </c>
      <c r="J6790" s="85">
        <v>21132.01</v>
      </c>
      <c r="K6790" s="85">
        <v>219.71</v>
      </c>
      <c r="L6790" s="146">
        <v>5337.93</v>
      </c>
      <c r="M6790" s="146">
        <v>5557.64</v>
      </c>
      <c r="N6790" s="146">
        <v>0</v>
      </c>
      <c r="Y6790" s="32">
        <f t="shared" si="107"/>
        <v>5864.16</v>
      </c>
    </row>
    <row r="6791" spans="1:25" x14ac:dyDescent="0.25">
      <c r="A6791" s="83" t="s">
        <v>14457</v>
      </c>
      <c r="B6791" s="84" t="s">
        <v>6857</v>
      </c>
      <c r="C6791" s="19">
        <v>477276.15</v>
      </c>
      <c r="D6791" s="19">
        <v>9068.25</v>
      </c>
      <c r="E6791" s="19">
        <v>0</v>
      </c>
      <c r="F6791" s="19">
        <v>9068.25</v>
      </c>
      <c r="G6791" s="19">
        <v>0</v>
      </c>
      <c r="H6791" s="85">
        <v>1930237.11</v>
      </c>
      <c r="I6791" s="85">
        <v>36674.51</v>
      </c>
      <c r="J6791" s="85">
        <v>36272.99</v>
      </c>
      <c r="K6791" s="85">
        <v>401.52</v>
      </c>
      <c r="L6791" s="146">
        <v>9168.6299999999992</v>
      </c>
      <c r="M6791" s="146">
        <v>9570.15</v>
      </c>
      <c r="N6791" s="146">
        <v>0</v>
      </c>
      <c r="Y6791" s="32">
        <f t="shared" si="107"/>
        <v>13266.4</v>
      </c>
    </row>
    <row r="6792" spans="1:25" x14ac:dyDescent="0.25">
      <c r="A6792" s="83" t="s">
        <v>14458</v>
      </c>
      <c r="B6792" s="84" t="s">
        <v>6858</v>
      </c>
      <c r="C6792" s="19">
        <v>16132.55</v>
      </c>
      <c r="D6792" s="19">
        <v>306.52</v>
      </c>
      <c r="E6792" s="19">
        <v>0</v>
      </c>
      <c r="F6792" s="19">
        <v>306.52</v>
      </c>
      <c r="G6792" s="19">
        <v>0</v>
      </c>
      <c r="H6792" s="85">
        <v>51911.92</v>
      </c>
      <c r="I6792" s="85">
        <v>986.33</v>
      </c>
      <c r="J6792" s="85">
        <v>1226.07</v>
      </c>
      <c r="K6792" s="85">
        <v>-239.74</v>
      </c>
      <c r="L6792" s="146">
        <v>246.58</v>
      </c>
      <c r="M6792" s="146">
        <v>6.84</v>
      </c>
      <c r="N6792" s="146">
        <v>0</v>
      </c>
      <c r="Y6792" s="32">
        <f t="shared" si="107"/>
        <v>320.95999999999998</v>
      </c>
    </row>
    <row r="6793" spans="1:25" x14ac:dyDescent="0.25">
      <c r="A6793" s="83" t="s">
        <v>14459</v>
      </c>
      <c r="B6793" s="84" t="s">
        <v>6859</v>
      </c>
      <c r="C6793" s="19">
        <v>194539.51999999999</v>
      </c>
      <c r="D6793" s="19">
        <v>3696.25</v>
      </c>
      <c r="E6793" s="19">
        <v>0</v>
      </c>
      <c r="F6793" s="19">
        <v>3696.25</v>
      </c>
      <c r="G6793" s="19">
        <v>0</v>
      </c>
      <c r="H6793" s="85">
        <v>729134.38</v>
      </c>
      <c r="I6793" s="85">
        <v>13853.55</v>
      </c>
      <c r="J6793" s="85">
        <v>14785</v>
      </c>
      <c r="K6793" s="85">
        <v>-931.45</v>
      </c>
      <c r="L6793" s="146">
        <v>3463.39</v>
      </c>
      <c r="M6793" s="146">
        <v>2531.94</v>
      </c>
      <c r="N6793" s="146">
        <v>0</v>
      </c>
      <c r="Y6793" s="32">
        <f t="shared" si="107"/>
        <v>3451.86</v>
      </c>
    </row>
    <row r="6794" spans="1:25" x14ac:dyDescent="0.25">
      <c r="A6794" s="83" t="s">
        <v>14460</v>
      </c>
      <c r="B6794" s="84" t="s">
        <v>6860</v>
      </c>
      <c r="C6794" s="19">
        <v>16532.34</v>
      </c>
      <c r="D6794" s="19">
        <v>314.12</v>
      </c>
      <c r="E6794" s="19">
        <v>0</v>
      </c>
      <c r="F6794" s="19">
        <v>314.12</v>
      </c>
      <c r="G6794" s="19">
        <v>0</v>
      </c>
      <c r="H6794" s="85">
        <v>49708.78</v>
      </c>
      <c r="I6794" s="85">
        <v>944.47</v>
      </c>
      <c r="J6794" s="85">
        <v>1256.46</v>
      </c>
      <c r="K6794" s="85">
        <v>-311.99</v>
      </c>
      <c r="L6794" s="146">
        <v>236.12</v>
      </c>
      <c r="M6794" s="146">
        <v>0</v>
      </c>
      <c r="N6794" s="146">
        <v>75.87</v>
      </c>
      <c r="Y6794" s="32">
        <f t="shared" si="107"/>
        <v>188.94</v>
      </c>
    </row>
    <row r="6795" spans="1:25" x14ac:dyDescent="0.25">
      <c r="A6795" s="83" t="s">
        <v>14461</v>
      </c>
      <c r="B6795" s="84" t="s">
        <v>6861</v>
      </c>
      <c r="C6795" s="19">
        <v>48416.85</v>
      </c>
      <c r="D6795" s="19">
        <v>919.92</v>
      </c>
      <c r="E6795" s="19">
        <v>0</v>
      </c>
      <c r="F6795" s="19">
        <v>919.92</v>
      </c>
      <c r="G6795" s="19">
        <v>0</v>
      </c>
      <c r="H6795" s="85">
        <v>173441.18</v>
      </c>
      <c r="I6795" s="85">
        <v>3295.38</v>
      </c>
      <c r="J6795" s="85">
        <v>3679.68</v>
      </c>
      <c r="K6795" s="85">
        <v>-384.3</v>
      </c>
      <c r="L6795" s="146">
        <v>823.85</v>
      </c>
      <c r="M6795" s="146">
        <v>439.55</v>
      </c>
      <c r="N6795" s="146">
        <v>0</v>
      </c>
      <c r="Y6795" s="32">
        <f t="shared" si="107"/>
        <v>1089.73</v>
      </c>
    </row>
    <row r="6796" spans="1:25" x14ac:dyDescent="0.25">
      <c r="A6796" s="83" t="s">
        <v>14462</v>
      </c>
      <c r="B6796" s="84" t="s">
        <v>6862</v>
      </c>
      <c r="C6796" s="19">
        <v>9944.06</v>
      </c>
      <c r="D6796" s="19">
        <v>188.94</v>
      </c>
      <c r="E6796" s="19">
        <v>0</v>
      </c>
      <c r="F6796" s="19">
        <v>188.94</v>
      </c>
      <c r="G6796" s="19">
        <v>0</v>
      </c>
      <c r="H6796" s="85">
        <v>35911.019999999997</v>
      </c>
      <c r="I6796" s="85">
        <v>682.31</v>
      </c>
      <c r="J6796" s="85">
        <v>755.75</v>
      </c>
      <c r="K6796" s="85">
        <v>-73.44</v>
      </c>
      <c r="L6796" s="146">
        <v>170.58</v>
      </c>
      <c r="M6796" s="146">
        <v>97.14</v>
      </c>
      <c r="N6796" s="146">
        <v>0</v>
      </c>
      <c r="Y6796" s="32">
        <f t="shared" si="107"/>
        <v>957.86</v>
      </c>
    </row>
    <row r="6797" spans="1:25" x14ac:dyDescent="0.25">
      <c r="A6797" s="83" t="s">
        <v>14463</v>
      </c>
      <c r="B6797" s="84" t="s">
        <v>6863</v>
      </c>
      <c r="C6797" s="19">
        <v>34219.86</v>
      </c>
      <c r="D6797" s="19">
        <v>650.17999999999995</v>
      </c>
      <c r="E6797" s="19">
        <v>0</v>
      </c>
      <c r="F6797" s="19">
        <v>650.17999999999995</v>
      </c>
      <c r="G6797" s="19">
        <v>0</v>
      </c>
      <c r="H6797" s="85">
        <v>99097.06</v>
      </c>
      <c r="I6797" s="85">
        <v>1882.84</v>
      </c>
      <c r="J6797" s="85">
        <v>2600.71</v>
      </c>
      <c r="K6797" s="85">
        <v>-717.87</v>
      </c>
      <c r="L6797" s="146">
        <v>470.71</v>
      </c>
      <c r="M6797" s="146">
        <v>0</v>
      </c>
      <c r="N6797" s="146">
        <v>247.16</v>
      </c>
      <c r="Y6797" s="32">
        <f t="shared" si="107"/>
        <v>8991.33</v>
      </c>
    </row>
    <row r="6798" spans="1:25" x14ac:dyDescent="0.25">
      <c r="A6798" s="83" t="s">
        <v>14464</v>
      </c>
      <c r="B6798" s="84" t="s">
        <v>6864</v>
      </c>
      <c r="C6798" s="19">
        <v>45300.89</v>
      </c>
      <c r="D6798" s="19">
        <v>860.72</v>
      </c>
      <c r="E6798" s="19">
        <v>0</v>
      </c>
      <c r="F6798" s="19">
        <v>860.72</v>
      </c>
      <c r="G6798" s="19">
        <v>0</v>
      </c>
      <c r="H6798" s="85">
        <v>151629.73000000001</v>
      </c>
      <c r="I6798" s="85">
        <v>2880.96</v>
      </c>
      <c r="J6798" s="85">
        <v>3442.87</v>
      </c>
      <c r="K6798" s="85">
        <v>-561.91</v>
      </c>
      <c r="L6798" s="146">
        <v>720.24</v>
      </c>
      <c r="M6798" s="146">
        <v>158.33000000000001</v>
      </c>
      <c r="N6798" s="146">
        <v>0</v>
      </c>
      <c r="Y6798" s="32">
        <f t="shared" si="107"/>
        <v>43652.310000000005</v>
      </c>
    </row>
    <row r="6799" spans="1:25" x14ac:dyDescent="0.25">
      <c r="A6799" s="83" t="s">
        <v>14465</v>
      </c>
      <c r="B6799" s="84" t="s">
        <v>6865</v>
      </c>
      <c r="C6799" s="19">
        <v>473227.81</v>
      </c>
      <c r="D6799" s="19">
        <v>8991.33</v>
      </c>
      <c r="E6799" s="19">
        <v>0</v>
      </c>
      <c r="F6799" s="19">
        <v>8991.33</v>
      </c>
      <c r="G6799" s="19">
        <v>0</v>
      </c>
      <c r="H6799" s="85">
        <v>1846107.62</v>
      </c>
      <c r="I6799" s="85">
        <v>35076.04</v>
      </c>
      <c r="J6799" s="85">
        <v>35965.31</v>
      </c>
      <c r="K6799" s="85">
        <v>-889.27</v>
      </c>
      <c r="L6799" s="146">
        <v>8769.01</v>
      </c>
      <c r="M6799" s="146">
        <v>7879.74</v>
      </c>
      <c r="N6799" s="146">
        <v>0</v>
      </c>
      <c r="Y6799" s="32">
        <f t="shared" si="107"/>
        <v>8146.9699999999993</v>
      </c>
    </row>
    <row r="6800" spans="1:25" x14ac:dyDescent="0.25">
      <c r="A6800" s="83" t="s">
        <v>14466</v>
      </c>
      <c r="B6800" s="84" t="s">
        <v>6866</v>
      </c>
      <c r="C6800" s="19">
        <v>2289156.5699999998</v>
      </c>
      <c r="D6800" s="19">
        <v>43493.98</v>
      </c>
      <c r="E6800" s="19">
        <v>0</v>
      </c>
      <c r="F6800" s="19">
        <v>43493.98</v>
      </c>
      <c r="G6800" s="19">
        <v>0</v>
      </c>
      <c r="H6800" s="85">
        <v>9126141.8300000001</v>
      </c>
      <c r="I6800" s="85">
        <v>173396.69</v>
      </c>
      <c r="J6800" s="85">
        <v>173975.9</v>
      </c>
      <c r="K6800" s="85">
        <v>-579.21</v>
      </c>
      <c r="L6800" s="146">
        <v>43349.17</v>
      </c>
      <c r="M6800" s="146">
        <v>42769.96</v>
      </c>
      <c r="N6800" s="146">
        <v>0</v>
      </c>
      <c r="Y6800" s="32">
        <f t="shared" si="107"/>
        <v>49180.42</v>
      </c>
    </row>
    <row r="6801" spans="1:25" x14ac:dyDescent="0.25">
      <c r="A6801" s="83" t="s">
        <v>14467</v>
      </c>
      <c r="B6801" s="84" t="s">
        <v>6867</v>
      </c>
      <c r="C6801" s="19">
        <v>14064.87</v>
      </c>
      <c r="D6801" s="19">
        <v>267.23</v>
      </c>
      <c r="E6801" s="19">
        <v>0</v>
      </c>
      <c r="F6801" s="19">
        <v>267.23</v>
      </c>
      <c r="G6801" s="19">
        <v>0</v>
      </c>
      <c r="H6801" s="85">
        <v>56227.12</v>
      </c>
      <c r="I6801" s="85">
        <v>1068.32</v>
      </c>
      <c r="J6801" s="85">
        <v>1068.93</v>
      </c>
      <c r="K6801" s="85">
        <v>-0.61</v>
      </c>
      <c r="L6801" s="146">
        <v>267.08</v>
      </c>
      <c r="M6801" s="146">
        <v>266.47000000000003</v>
      </c>
      <c r="N6801" s="146">
        <v>0</v>
      </c>
      <c r="Y6801" s="32">
        <f t="shared" si="107"/>
        <v>897.83</v>
      </c>
    </row>
    <row r="6802" spans="1:25" x14ac:dyDescent="0.25">
      <c r="A6802" s="83" t="s">
        <v>14468</v>
      </c>
      <c r="B6802" s="84" t="s">
        <v>6868</v>
      </c>
      <c r="C6802" s="19">
        <v>337392.51</v>
      </c>
      <c r="D6802" s="19">
        <v>6410.46</v>
      </c>
      <c r="E6802" s="19">
        <v>0</v>
      </c>
      <c r="F6802" s="19">
        <v>6410.46</v>
      </c>
      <c r="G6802" s="19">
        <v>0</v>
      </c>
      <c r="H6802" s="85">
        <v>1339486.3899999999</v>
      </c>
      <c r="I6802" s="85">
        <v>25450.240000000002</v>
      </c>
      <c r="J6802" s="85">
        <v>25641.83</v>
      </c>
      <c r="K6802" s="85">
        <v>-191.59</v>
      </c>
      <c r="L6802" s="146">
        <v>6362.56</v>
      </c>
      <c r="M6802" s="146">
        <v>6170.97</v>
      </c>
      <c r="N6802" s="146">
        <v>0</v>
      </c>
      <c r="Y6802" s="32">
        <f t="shared" si="107"/>
        <v>7010.81</v>
      </c>
    </row>
    <row r="6803" spans="1:25" x14ac:dyDescent="0.25">
      <c r="A6803" s="83" t="s">
        <v>14469</v>
      </c>
      <c r="B6803" s="84" t="s">
        <v>6869</v>
      </c>
      <c r="C6803" s="19">
        <v>33229.660000000003</v>
      </c>
      <c r="D6803" s="19">
        <v>631.36</v>
      </c>
      <c r="E6803" s="19">
        <v>0</v>
      </c>
      <c r="F6803" s="19">
        <v>631.36</v>
      </c>
      <c r="G6803" s="19">
        <v>0</v>
      </c>
      <c r="H6803" s="85">
        <v>135182.10999999999</v>
      </c>
      <c r="I6803" s="85">
        <v>2568.46</v>
      </c>
      <c r="J6803" s="85">
        <v>2525.4499999999998</v>
      </c>
      <c r="K6803" s="85">
        <v>43.01</v>
      </c>
      <c r="L6803" s="146">
        <v>642.12</v>
      </c>
      <c r="M6803" s="146">
        <v>685.13</v>
      </c>
      <c r="N6803" s="146">
        <v>0</v>
      </c>
      <c r="Y6803" s="32">
        <f t="shared" si="107"/>
        <v>765.92</v>
      </c>
    </row>
    <row r="6804" spans="1:25" x14ac:dyDescent="0.25">
      <c r="A6804" s="83" t="s">
        <v>14470</v>
      </c>
      <c r="B6804" s="84" t="s">
        <v>6870</v>
      </c>
      <c r="C6804" s="19">
        <v>44201.87</v>
      </c>
      <c r="D6804" s="19">
        <v>839.84</v>
      </c>
      <c r="E6804" s="19">
        <v>0</v>
      </c>
      <c r="F6804" s="19">
        <v>839.84</v>
      </c>
      <c r="G6804" s="19">
        <v>0</v>
      </c>
      <c r="H6804" s="85">
        <v>166537.76999999999</v>
      </c>
      <c r="I6804" s="85">
        <v>3164.22</v>
      </c>
      <c r="J6804" s="85">
        <v>3359.34</v>
      </c>
      <c r="K6804" s="85">
        <v>-195.12</v>
      </c>
      <c r="L6804" s="146">
        <v>791.06</v>
      </c>
      <c r="M6804" s="146">
        <v>595.94000000000005</v>
      </c>
      <c r="N6804" s="146">
        <v>0</v>
      </c>
      <c r="Y6804" s="32">
        <f t="shared" si="107"/>
        <v>24227.82</v>
      </c>
    </row>
    <row r="6805" spans="1:25" x14ac:dyDescent="0.25">
      <c r="A6805" s="83" t="s">
        <v>14471</v>
      </c>
      <c r="B6805" s="84" t="s">
        <v>6871</v>
      </c>
      <c r="C6805" s="19">
        <v>4251.8</v>
      </c>
      <c r="D6805" s="19">
        <v>80.790000000000006</v>
      </c>
      <c r="E6805" s="19">
        <v>0</v>
      </c>
      <c r="F6805" s="19">
        <v>80.790000000000006</v>
      </c>
      <c r="G6805" s="19">
        <v>0</v>
      </c>
      <c r="H6805" s="85">
        <v>10569.25</v>
      </c>
      <c r="I6805" s="85">
        <v>200.82</v>
      </c>
      <c r="J6805" s="85">
        <v>323.14</v>
      </c>
      <c r="K6805" s="85">
        <v>-122.32</v>
      </c>
      <c r="L6805" s="146">
        <v>50.21</v>
      </c>
      <c r="M6805" s="146">
        <v>0</v>
      </c>
      <c r="N6805" s="146">
        <v>72.11</v>
      </c>
      <c r="Y6805" s="32">
        <f t="shared" si="107"/>
        <v>163.12</v>
      </c>
    </row>
    <row r="6806" spans="1:25" x14ac:dyDescent="0.25">
      <c r="A6806" s="83" t="s">
        <v>14472</v>
      </c>
      <c r="B6806" s="84" t="s">
        <v>6872</v>
      </c>
      <c r="C6806" s="19">
        <v>1243782.8500000001</v>
      </c>
      <c r="D6806" s="19">
        <v>23631.88</v>
      </c>
      <c r="E6806" s="19">
        <v>0</v>
      </c>
      <c r="F6806" s="19">
        <v>23631.88</v>
      </c>
      <c r="G6806" s="19">
        <v>0</v>
      </c>
      <c r="H6806" s="85">
        <v>4975141.93</v>
      </c>
      <c r="I6806" s="85">
        <v>94527.7</v>
      </c>
      <c r="J6806" s="85">
        <v>94527.5</v>
      </c>
      <c r="K6806" s="85">
        <v>0.2</v>
      </c>
      <c r="L6806" s="146">
        <v>23631.93</v>
      </c>
      <c r="M6806" s="146">
        <v>23632.13</v>
      </c>
      <c r="N6806" s="146">
        <v>0</v>
      </c>
      <c r="Y6806" s="32">
        <f t="shared" si="107"/>
        <v>23824.13</v>
      </c>
    </row>
    <row r="6807" spans="1:25" x14ac:dyDescent="0.25">
      <c r="A6807" s="83" t="s">
        <v>14473</v>
      </c>
      <c r="B6807" s="84" t="s">
        <v>6873</v>
      </c>
      <c r="C6807" s="19">
        <v>8584.94</v>
      </c>
      <c r="D6807" s="19">
        <v>163.12</v>
      </c>
      <c r="E6807" s="19">
        <v>0</v>
      </c>
      <c r="F6807" s="19">
        <v>163.12</v>
      </c>
      <c r="G6807" s="19">
        <v>0</v>
      </c>
      <c r="H6807" s="85">
        <v>20065.59</v>
      </c>
      <c r="I6807" s="85">
        <v>381.25</v>
      </c>
      <c r="J6807" s="85">
        <v>652.46</v>
      </c>
      <c r="K6807" s="85">
        <v>-271.20999999999998</v>
      </c>
      <c r="L6807" s="146">
        <v>95.31</v>
      </c>
      <c r="M6807" s="146">
        <v>0</v>
      </c>
      <c r="N6807" s="146">
        <v>175.9</v>
      </c>
      <c r="Y6807" s="32">
        <f t="shared" si="107"/>
        <v>2496.98</v>
      </c>
    </row>
    <row r="6808" spans="1:25" x14ac:dyDescent="0.25">
      <c r="A6808" s="83" t="s">
        <v>14474</v>
      </c>
      <c r="B6808" s="84" t="s">
        <v>6874</v>
      </c>
      <c r="C6808" s="19">
        <v>10105.01</v>
      </c>
      <c r="D6808" s="19">
        <v>192</v>
      </c>
      <c r="E6808" s="19">
        <v>0</v>
      </c>
      <c r="F6808" s="19">
        <v>192</v>
      </c>
      <c r="G6808" s="19">
        <v>0</v>
      </c>
      <c r="H6808" s="85">
        <v>53054.27</v>
      </c>
      <c r="I6808" s="85">
        <v>1008.03</v>
      </c>
      <c r="J6808" s="85">
        <v>767.98</v>
      </c>
      <c r="K6808" s="85">
        <v>240.05</v>
      </c>
      <c r="L6808" s="146">
        <v>252.01</v>
      </c>
      <c r="M6808" s="146">
        <v>492.06</v>
      </c>
      <c r="N6808" s="146">
        <v>0</v>
      </c>
      <c r="Y6808" s="32">
        <f t="shared" si="107"/>
        <v>578.79999999999995</v>
      </c>
    </row>
    <row r="6809" spans="1:25" x14ac:dyDescent="0.25">
      <c r="A6809" s="83" t="s">
        <v>14475</v>
      </c>
      <c r="B6809" s="84" t="s">
        <v>6875</v>
      </c>
      <c r="C6809" s="19">
        <v>131419.88</v>
      </c>
      <c r="D6809" s="19">
        <v>2496.98</v>
      </c>
      <c r="E6809" s="19">
        <v>0</v>
      </c>
      <c r="F6809" s="19">
        <v>2496.98</v>
      </c>
      <c r="G6809" s="19">
        <v>0</v>
      </c>
      <c r="H6809" s="85">
        <v>376095.66</v>
      </c>
      <c r="I6809" s="85">
        <v>7145.82</v>
      </c>
      <c r="J6809" s="85">
        <v>9987.91</v>
      </c>
      <c r="K6809" s="85">
        <v>-2842.09</v>
      </c>
      <c r="L6809" s="146">
        <v>1786.46</v>
      </c>
      <c r="M6809" s="146">
        <v>0</v>
      </c>
      <c r="N6809" s="146">
        <v>1055.6300000000001</v>
      </c>
      <c r="Y6809" s="32">
        <f t="shared" si="107"/>
        <v>177.73</v>
      </c>
    </row>
    <row r="6810" spans="1:25" x14ac:dyDescent="0.25">
      <c r="A6810" s="83" t="s">
        <v>14476</v>
      </c>
      <c r="B6810" s="84" t="s">
        <v>6876</v>
      </c>
      <c r="C6810" s="19">
        <v>4565.43</v>
      </c>
      <c r="D6810" s="19">
        <v>86.74</v>
      </c>
      <c r="E6810" s="19">
        <v>0</v>
      </c>
      <c r="F6810" s="19">
        <v>86.74</v>
      </c>
      <c r="G6810" s="19">
        <v>0</v>
      </c>
      <c r="H6810" s="85">
        <v>18632.189999999999</v>
      </c>
      <c r="I6810" s="85">
        <v>354.01</v>
      </c>
      <c r="J6810" s="85">
        <v>346.97</v>
      </c>
      <c r="K6810" s="85">
        <v>7.04</v>
      </c>
      <c r="L6810" s="146">
        <v>88.5</v>
      </c>
      <c r="M6810" s="146">
        <v>95.54</v>
      </c>
      <c r="N6810" s="146">
        <v>0</v>
      </c>
      <c r="Y6810" s="32">
        <f t="shared" si="107"/>
        <v>113.14000000000001</v>
      </c>
    </row>
    <row r="6811" spans="1:25" x14ac:dyDescent="0.25">
      <c r="A6811" s="83" t="s">
        <v>14477</v>
      </c>
      <c r="B6811" s="84" t="s">
        <v>6877</v>
      </c>
      <c r="C6811" s="19">
        <v>9353.92</v>
      </c>
      <c r="D6811" s="19">
        <v>177.73</v>
      </c>
      <c r="E6811" s="19">
        <v>0</v>
      </c>
      <c r="F6811" s="19">
        <v>177.73</v>
      </c>
      <c r="G6811" s="19">
        <v>0</v>
      </c>
      <c r="H6811" s="85">
        <v>31582.69</v>
      </c>
      <c r="I6811" s="85">
        <v>600.07000000000005</v>
      </c>
      <c r="J6811" s="85">
        <v>710.9</v>
      </c>
      <c r="K6811" s="85">
        <v>-110.83</v>
      </c>
      <c r="L6811" s="146">
        <v>150.02000000000001</v>
      </c>
      <c r="M6811" s="146">
        <v>39.19</v>
      </c>
      <c r="N6811" s="146">
        <v>0</v>
      </c>
      <c r="Y6811" s="32">
        <f t="shared" si="107"/>
        <v>293.35000000000002</v>
      </c>
    </row>
    <row r="6812" spans="1:25" x14ac:dyDescent="0.25">
      <c r="A6812" s="83" t="s">
        <v>14478</v>
      </c>
      <c r="B6812" s="84" t="s">
        <v>6878</v>
      </c>
      <c r="C6812" s="19">
        <v>926.1</v>
      </c>
      <c r="D6812" s="19">
        <v>17.600000000000001</v>
      </c>
      <c r="E6812" s="19">
        <v>0</v>
      </c>
      <c r="F6812" s="19">
        <v>17.600000000000001</v>
      </c>
      <c r="G6812" s="19">
        <v>0</v>
      </c>
      <c r="H6812" s="85">
        <v>2030.33</v>
      </c>
      <c r="I6812" s="85">
        <v>38.58</v>
      </c>
      <c r="J6812" s="85">
        <v>70.38</v>
      </c>
      <c r="K6812" s="85">
        <v>-31.8</v>
      </c>
      <c r="L6812" s="146">
        <v>9.65</v>
      </c>
      <c r="M6812" s="146">
        <v>0</v>
      </c>
      <c r="N6812" s="146">
        <v>22.15</v>
      </c>
      <c r="Y6812" s="32">
        <f t="shared" si="107"/>
        <v>1666.73</v>
      </c>
    </row>
    <row r="6813" spans="1:25" x14ac:dyDescent="0.25">
      <c r="A6813" s="83" t="s">
        <v>14479</v>
      </c>
      <c r="B6813" s="84" t="s">
        <v>6879</v>
      </c>
      <c r="C6813" s="19">
        <v>13376.6</v>
      </c>
      <c r="D6813" s="19">
        <v>254.16</v>
      </c>
      <c r="E6813" s="19">
        <v>0</v>
      </c>
      <c r="F6813" s="19">
        <v>254.16</v>
      </c>
      <c r="G6813" s="19">
        <v>0</v>
      </c>
      <c r="H6813" s="85">
        <v>35719.269999999997</v>
      </c>
      <c r="I6813" s="85">
        <v>678.67</v>
      </c>
      <c r="J6813" s="85">
        <v>1016.62</v>
      </c>
      <c r="K6813" s="85">
        <v>-337.95</v>
      </c>
      <c r="L6813" s="146">
        <v>169.67</v>
      </c>
      <c r="M6813" s="146">
        <v>0</v>
      </c>
      <c r="N6813" s="146">
        <v>168.28</v>
      </c>
      <c r="Y6813" s="32">
        <f t="shared" si="107"/>
        <v>1064.68</v>
      </c>
    </row>
    <row r="6814" spans="1:25" x14ac:dyDescent="0.25">
      <c r="A6814" s="83" t="s">
        <v>14480</v>
      </c>
      <c r="B6814" s="84" t="s">
        <v>6880</v>
      </c>
      <c r="C6814" s="19">
        <v>87722.54</v>
      </c>
      <c r="D6814" s="19">
        <v>1666.73</v>
      </c>
      <c r="E6814" s="19">
        <v>0</v>
      </c>
      <c r="F6814" s="19">
        <v>1666.73</v>
      </c>
      <c r="G6814" s="19">
        <v>0</v>
      </c>
      <c r="H6814" s="85">
        <v>283531.61</v>
      </c>
      <c r="I6814" s="85">
        <v>5387.1</v>
      </c>
      <c r="J6814" s="85">
        <v>6666.91</v>
      </c>
      <c r="K6814" s="85">
        <v>-1279.81</v>
      </c>
      <c r="L6814" s="146">
        <v>1346.78</v>
      </c>
      <c r="M6814" s="146">
        <v>66.97</v>
      </c>
      <c r="N6814" s="146">
        <v>0</v>
      </c>
      <c r="Y6814" s="32">
        <f t="shared" si="107"/>
        <v>5399.06</v>
      </c>
    </row>
    <row r="6815" spans="1:25" x14ac:dyDescent="0.25">
      <c r="A6815" s="83" t="s">
        <v>14481</v>
      </c>
      <c r="B6815" s="84" t="s">
        <v>6881</v>
      </c>
      <c r="C6815" s="19">
        <v>56035.51</v>
      </c>
      <c r="D6815" s="19">
        <v>1064.68</v>
      </c>
      <c r="E6815" s="19">
        <v>0</v>
      </c>
      <c r="F6815" s="19">
        <v>1064.68</v>
      </c>
      <c r="G6815" s="19">
        <v>0</v>
      </c>
      <c r="H6815" s="85">
        <v>229727.55</v>
      </c>
      <c r="I6815" s="85">
        <v>4364.82</v>
      </c>
      <c r="J6815" s="85">
        <v>4258.7</v>
      </c>
      <c r="K6815" s="85">
        <v>106.12</v>
      </c>
      <c r="L6815" s="146">
        <v>1091.21</v>
      </c>
      <c r="M6815" s="146">
        <v>1197.33</v>
      </c>
      <c r="N6815" s="146">
        <v>0</v>
      </c>
      <c r="Y6815" s="32">
        <f t="shared" si="107"/>
        <v>2491.39</v>
      </c>
    </row>
    <row r="6816" spans="1:25" x14ac:dyDescent="0.25">
      <c r="A6816" s="83" t="s">
        <v>14482</v>
      </c>
      <c r="B6816" s="84" t="s">
        <v>6882</v>
      </c>
      <c r="C6816" s="19">
        <v>280636.06</v>
      </c>
      <c r="D6816" s="19">
        <v>5332.09</v>
      </c>
      <c r="E6816" s="19">
        <v>0</v>
      </c>
      <c r="F6816" s="19">
        <v>5332.09</v>
      </c>
      <c r="G6816" s="19">
        <v>0</v>
      </c>
      <c r="H6816" s="85">
        <v>1102600.48</v>
      </c>
      <c r="I6816" s="85">
        <v>20949.41</v>
      </c>
      <c r="J6816" s="85">
        <v>21328.34</v>
      </c>
      <c r="K6816" s="85">
        <v>-378.93</v>
      </c>
      <c r="L6816" s="146">
        <v>5237.3500000000004</v>
      </c>
      <c r="M6816" s="146">
        <v>4858.42</v>
      </c>
      <c r="N6816" s="146">
        <v>0</v>
      </c>
      <c r="Y6816" s="32">
        <f t="shared" si="107"/>
        <v>5449.89</v>
      </c>
    </row>
    <row r="6817" spans="1:25" x14ac:dyDescent="0.25">
      <c r="A6817" s="83" t="s">
        <v>14483</v>
      </c>
      <c r="B6817" s="84" t="s">
        <v>6883</v>
      </c>
      <c r="C6817" s="19">
        <v>68108.42</v>
      </c>
      <c r="D6817" s="19">
        <v>1294.06</v>
      </c>
      <c r="E6817" s="19">
        <v>0</v>
      </c>
      <c r="F6817" s="19">
        <v>1294.06</v>
      </c>
      <c r="G6817" s="19">
        <v>0</v>
      </c>
      <c r="H6817" s="85">
        <v>240302.92</v>
      </c>
      <c r="I6817" s="85">
        <v>4565.76</v>
      </c>
      <c r="J6817" s="85">
        <v>5176.24</v>
      </c>
      <c r="K6817" s="85">
        <v>-610.48</v>
      </c>
      <c r="L6817" s="146">
        <v>1141.44</v>
      </c>
      <c r="M6817" s="146">
        <v>530.96</v>
      </c>
      <c r="N6817" s="146">
        <v>0</v>
      </c>
      <c r="Y6817" s="32">
        <f t="shared" si="107"/>
        <v>2105.09</v>
      </c>
    </row>
    <row r="6818" spans="1:25" x14ac:dyDescent="0.25">
      <c r="A6818" s="83" t="s">
        <v>14484</v>
      </c>
      <c r="B6818" s="84" t="s">
        <v>6884</v>
      </c>
      <c r="C6818" s="19">
        <v>31129.83</v>
      </c>
      <c r="D6818" s="19">
        <v>591.47</v>
      </c>
      <c r="E6818" s="19">
        <v>0</v>
      </c>
      <c r="F6818" s="19">
        <v>591.47</v>
      </c>
      <c r="G6818" s="19">
        <v>0</v>
      </c>
      <c r="H6818" s="85">
        <v>127702.06</v>
      </c>
      <c r="I6818" s="85">
        <v>2426.34</v>
      </c>
      <c r="J6818" s="85">
        <v>2365.87</v>
      </c>
      <c r="K6818" s="85">
        <v>60.47</v>
      </c>
      <c r="L6818" s="146">
        <v>606.59</v>
      </c>
      <c r="M6818" s="146">
        <v>667.06</v>
      </c>
      <c r="N6818" s="146">
        <v>0</v>
      </c>
      <c r="Y6818" s="32">
        <f t="shared" si="107"/>
        <v>827.82999999999993</v>
      </c>
    </row>
    <row r="6819" spans="1:25" x14ac:dyDescent="0.25">
      <c r="A6819" s="83" t="s">
        <v>14485</v>
      </c>
      <c r="B6819" s="84" t="s">
        <v>6885</v>
      </c>
      <c r="C6819" s="19">
        <v>82848.929999999993</v>
      </c>
      <c r="D6819" s="19">
        <v>1574.13</v>
      </c>
      <c r="E6819" s="19">
        <v>0</v>
      </c>
      <c r="F6819" s="19">
        <v>1574.13</v>
      </c>
      <c r="G6819" s="19">
        <v>0</v>
      </c>
      <c r="H6819" s="85">
        <v>278053.74</v>
      </c>
      <c r="I6819" s="85">
        <v>5283.02</v>
      </c>
      <c r="J6819" s="85">
        <v>6296.52</v>
      </c>
      <c r="K6819" s="85">
        <v>-1013.5</v>
      </c>
      <c r="L6819" s="146">
        <v>1320.76</v>
      </c>
      <c r="M6819" s="146">
        <v>307.26</v>
      </c>
      <c r="N6819" s="146">
        <v>0</v>
      </c>
      <c r="Y6819" s="32">
        <f t="shared" si="107"/>
        <v>6623.89</v>
      </c>
    </row>
    <row r="6820" spans="1:25" x14ac:dyDescent="0.25">
      <c r="A6820" s="83" t="s">
        <v>14486</v>
      </c>
      <c r="B6820" s="84" t="s">
        <v>6886</v>
      </c>
      <c r="C6820" s="19">
        <v>8461.32</v>
      </c>
      <c r="D6820" s="19">
        <v>160.77000000000001</v>
      </c>
      <c r="E6820" s="19">
        <v>0</v>
      </c>
      <c r="F6820" s="19">
        <v>160.77000000000001</v>
      </c>
      <c r="G6820" s="19">
        <v>0</v>
      </c>
      <c r="H6820" s="85">
        <v>23241.3</v>
      </c>
      <c r="I6820" s="85">
        <v>441.58</v>
      </c>
      <c r="J6820" s="85">
        <v>643.05999999999995</v>
      </c>
      <c r="K6820" s="85">
        <v>-201.48</v>
      </c>
      <c r="L6820" s="146">
        <v>110.4</v>
      </c>
      <c r="M6820" s="146">
        <v>0</v>
      </c>
      <c r="N6820" s="146">
        <v>91.08</v>
      </c>
      <c r="Y6820" s="32">
        <f t="shared" si="107"/>
        <v>330.32</v>
      </c>
    </row>
    <row r="6821" spans="1:25" x14ac:dyDescent="0.25">
      <c r="A6821" s="83" t="s">
        <v>14487</v>
      </c>
      <c r="B6821" s="84" t="s">
        <v>6887</v>
      </c>
      <c r="C6821" s="19">
        <v>332454.36</v>
      </c>
      <c r="D6821" s="19">
        <v>6316.63</v>
      </c>
      <c r="E6821" s="19">
        <v>0</v>
      </c>
      <c r="F6821" s="19">
        <v>6316.63</v>
      </c>
      <c r="G6821" s="19">
        <v>0</v>
      </c>
      <c r="H6821" s="85">
        <v>1230416.1599999999</v>
      </c>
      <c r="I6821" s="85">
        <v>23377.91</v>
      </c>
      <c r="J6821" s="85">
        <v>25266.53</v>
      </c>
      <c r="K6821" s="85">
        <v>-1888.62</v>
      </c>
      <c r="L6821" s="146">
        <v>5844.48</v>
      </c>
      <c r="M6821" s="146">
        <v>3955.86</v>
      </c>
      <c r="N6821" s="146">
        <v>0</v>
      </c>
      <c r="Y6821" s="32">
        <f t="shared" si="107"/>
        <v>7311.98</v>
      </c>
    </row>
    <row r="6822" spans="1:25" x14ac:dyDescent="0.25">
      <c r="A6822" s="83" t="s">
        <v>14488</v>
      </c>
      <c r="B6822" s="84" t="s">
        <v>6888</v>
      </c>
      <c r="C6822" s="19">
        <v>17385.439999999999</v>
      </c>
      <c r="D6822" s="19">
        <v>330.32</v>
      </c>
      <c r="E6822" s="19">
        <v>0</v>
      </c>
      <c r="F6822" s="19">
        <v>330.32</v>
      </c>
      <c r="G6822" s="19">
        <v>0</v>
      </c>
      <c r="H6822" s="85">
        <v>70700.37</v>
      </c>
      <c r="I6822" s="85">
        <v>1343.31</v>
      </c>
      <c r="J6822" s="85">
        <v>1321.29</v>
      </c>
      <c r="K6822" s="85">
        <v>22.02</v>
      </c>
      <c r="L6822" s="146">
        <v>335.83</v>
      </c>
      <c r="M6822" s="146">
        <v>357.85</v>
      </c>
      <c r="N6822" s="146">
        <v>0</v>
      </c>
      <c r="Y6822" s="32">
        <f t="shared" si="107"/>
        <v>3333.24</v>
      </c>
    </row>
    <row r="6823" spans="1:25" x14ac:dyDescent="0.25">
      <c r="A6823" s="83" t="s">
        <v>14489</v>
      </c>
      <c r="B6823" s="84" t="s">
        <v>6889</v>
      </c>
      <c r="C6823" s="19">
        <v>176637.62</v>
      </c>
      <c r="D6823" s="19">
        <v>3356.12</v>
      </c>
      <c r="E6823" s="19">
        <v>0</v>
      </c>
      <c r="F6823" s="19">
        <v>3356.12</v>
      </c>
      <c r="G6823" s="19">
        <v>0</v>
      </c>
      <c r="H6823" s="85">
        <v>850374.8</v>
      </c>
      <c r="I6823" s="85">
        <v>16157.12</v>
      </c>
      <c r="J6823" s="85">
        <v>13424.46</v>
      </c>
      <c r="K6823" s="85">
        <v>2732.66</v>
      </c>
      <c r="L6823" s="146">
        <v>4039.28</v>
      </c>
      <c r="M6823" s="146">
        <v>6771.94</v>
      </c>
      <c r="N6823" s="146">
        <v>0</v>
      </c>
      <c r="Y6823" s="32">
        <f t="shared" si="107"/>
        <v>6955.28</v>
      </c>
    </row>
    <row r="6824" spans="1:25" x14ac:dyDescent="0.25">
      <c r="A6824" s="83" t="s">
        <v>14490</v>
      </c>
      <c r="B6824" s="84" t="s">
        <v>6890</v>
      </c>
      <c r="C6824" s="19">
        <v>156599.46</v>
      </c>
      <c r="D6824" s="19">
        <v>2975.39</v>
      </c>
      <c r="E6824" s="19">
        <v>0</v>
      </c>
      <c r="F6824" s="19">
        <v>2975.39</v>
      </c>
      <c r="G6824" s="19">
        <v>0</v>
      </c>
      <c r="H6824" s="85">
        <v>560886.39</v>
      </c>
      <c r="I6824" s="85">
        <v>10656.84</v>
      </c>
      <c r="J6824" s="85">
        <v>11901.56</v>
      </c>
      <c r="K6824" s="85">
        <v>-1244.72</v>
      </c>
      <c r="L6824" s="146">
        <v>2664.21</v>
      </c>
      <c r="M6824" s="146">
        <v>1419.49</v>
      </c>
      <c r="N6824" s="146">
        <v>0</v>
      </c>
      <c r="Y6824" s="32">
        <f t="shared" si="107"/>
        <v>1535.17</v>
      </c>
    </row>
    <row r="6825" spans="1:25" x14ac:dyDescent="0.25">
      <c r="A6825" s="83" t="s">
        <v>14491</v>
      </c>
      <c r="B6825" s="84" t="s">
        <v>6891</v>
      </c>
      <c r="C6825" s="19">
        <v>9649.5300000000007</v>
      </c>
      <c r="D6825" s="19">
        <v>183.34</v>
      </c>
      <c r="E6825" s="19">
        <v>0</v>
      </c>
      <c r="F6825" s="19">
        <v>183.34</v>
      </c>
      <c r="G6825" s="19">
        <v>0</v>
      </c>
      <c r="H6825" s="85">
        <v>31022.57</v>
      </c>
      <c r="I6825" s="85">
        <v>589.42999999999995</v>
      </c>
      <c r="J6825" s="85">
        <v>733.36</v>
      </c>
      <c r="K6825" s="85">
        <v>-143.93</v>
      </c>
      <c r="L6825" s="146">
        <v>147.36000000000001</v>
      </c>
      <c r="M6825" s="146">
        <v>3.43</v>
      </c>
      <c r="N6825" s="146">
        <v>0</v>
      </c>
      <c r="Y6825" s="32">
        <f t="shared" si="107"/>
        <v>242.35</v>
      </c>
    </row>
    <row r="6826" spans="1:25" x14ac:dyDescent="0.25">
      <c r="A6826" s="83" t="s">
        <v>14492</v>
      </c>
      <c r="B6826" s="84" t="s">
        <v>6892</v>
      </c>
      <c r="C6826" s="19">
        <v>6088.53</v>
      </c>
      <c r="D6826" s="19">
        <v>115.68</v>
      </c>
      <c r="E6826" s="19">
        <v>0</v>
      </c>
      <c r="F6826" s="19">
        <v>115.68</v>
      </c>
      <c r="G6826" s="19">
        <v>0</v>
      </c>
      <c r="H6826" s="85">
        <v>11219.33</v>
      </c>
      <c r="I6826" s="85">
        <v>213.17</v>
      </c>
      <c r="J6826" s="85">
        <v>462.73</v>
      </c>
      <c r="K6826" s="85">
        <v>-249.56</v>
      </c>
      <c r="L6826" s="146">
        <v>53.29</v>
      </c>
      <c r="M6826" s="146">
        <v>0</v>
      </c>
      <c r="N6826" s="146">
        <v>196.27</v>
      </c>
      <c r="Y6826" s="32">
        <f t="shared" si="107"/>
        <v>343.7</v>
      </c>
    </row>
    <row r="6827" spans="1:25" x14ac:dyDescent="0.25">
      <c r="A6827" s="83" t="s">
        <v>14493</v>
      </c>
      <c r="B6827" s="84" t="s">
        <v>6893</v>
      </c>
      <c r="C6827" s="19">
        <v>12574.51</v>
      </c>
      <c r="D6827" s="19">
        <v>238.92</v>
      </c>
      <c r="E6827" s="19">
        <v>0</v>
      </c>
      <c r="F6827" s="19">
        <v>238.92</v>
      </c>
      <c r="G6827" s="19">
        <v>0</v>
      </c>
      <c r="H6827" s="85">
        <v>33038.629999999997</v>
      </c>
      <c r="I6827" s="85">
        <v>627.73</v>
      </c>
      <c r="J6827" s="85">
        <v>955.66</v>
      </c>
      <c r="K6827" s="85">
        <v>-327.93</v>
      </c>
      <c r="L6827" s="146">
        <v>156.93</v>
      </c>
      <c r="M6827" s="146">
        <v>0</v>
      </c>
      <c r="N6827" s="146">
        <v>171</v>
      </c>
      <c r="Y6827" s="32">
        <f t="shared" si="107"/>
        <v>214.02</v>
      </c>
    </row>
    <row r="6828" spans="1:25" x14ac:dyDescent="0.25">
      <c r="A6828" s="83" t="s">
        <v>14494</v>
      </c>
      <c r="B6828" s="84" t="s">
        <v>6894</v>
      </c>
      <c r="C6828" s="19">
        <v>18089.599999999999</v>
      </c>
      <c r="D6828" s="19">
        <v>343.7</v>
      </c>
      <c r="E6828" s="19">
        <v>0</v>
      </c>
      <c r="F6828" s="19">
        <v>343.7</v>
      </c>
      <c r="G6828" s="19">
        <v>0</v>
      </c>
      <c r="H6828" s="85">
        <v>58742.080000000002</v>
      </c>
      <c r="I6828" s="85">
        <v>1116.0999999999999</v>
      </c>
      <c r="J6828" s="85">
        <v>1374.81</v>
      </c>
      <c r="K6828" s="85">
        <v>-258.70999999999998</v>
      </c>
      <c r="L6828" s="146">
        <v>279.02999999999997</v>
      </c>
      <c r="M6828" s="146">
        <v>20.32</v>
      </c>
      <c r="N6828" s="146">
        <v>0</v>
      </c>
      <c r="Y6828" s="32">
        <f t="shared" si="107"/>
        <v>24998.95</v>
      </c>
    </row>
    <row r="6829" spans="1:25" x14ac:dyDescent="0.25">
      <c r="A6829" s="83" t="s">
        <v>14495</v>
      </c>
      <c r="B6829" s="84" t="s">
        <v>6895</v>
      </c>
      <c r="C6829" s="19">
        <v>11264.18</v>
      </c>
      <c r="D6829" s="19">
        <v>214.02</v>
      </c>
      <c r="E6829" s="19">
        <v>0</v>
      </c>
      <c r="F6829" s="19">
        <v>214.02</v>
      </c>
      <c r="G6829" s="19">
        <v>0</v>
      </c>
      <c r="H6829" s="85">
        <v>62068.03</v>
      </c>
      <c r="I6829" s="85">
        <v>1179.29</v>
      </c>
      <c r="J6829" s="85">
        <v>856.08</v>
      </c>
      <c r="K6829" s="85">
        <v>323.20999999999998</v>
      </c>
      <c r="L6829" s="146">
        <v>294.82</v>
      </c>
      <c r="M6829" s="146">
        <v>618.03</v>
      </c>
      <c r="N6829" s="146">
        <v>0</v>
      </c>
      <c r="Y6829" s="32">
        <f t="shared" si="107"/>
        <v>1003.88</v>
      </c>
    </row>
    <row r="6830" spans="1:25" x14ac:dyDescent="0.25">
      <c r="A6830" s="83" t="s">
        <v>14496</v>
      </c>
      <c r="B6830" s="84" t="s">
        <v>2679</v>
      </c>
      <c r="C6830" s="19">
        <v>1314664.57</v>
      </c>
      <c r="D6830" s="19">
        <v>24978.63</v>
      </c>
      <c r="E6830" s="19">
        <v>0</v>
      </c>
      <c r="F6830" s="19">
        <v>24978.63</v>
      </c>
      <c r="G6830" s="19">
        <v>0</v>
      </c>
      <c r="H6830" s="85">
        <v>5452961.0599999996</v>
      </c>
      <c r="I6830" s="85">
        <v>103606.26</v>
      </c>
      <c r="J6830" s="85">
        <v>99914.51</v>
      </c>
      <c r="K6830" s="85">
        <v>3691.75</v>
      </c>
      <c r="L6830" s="146">
        <v>25901.57</v>
      </c>
      <c r="M6830" s="146">
        <v>29593.32</v>
      </c>
      <c r="N6830" s="146">
        <v>0</v>
      </c>
      <c r="Y6830" s="32">
        <f t="shared" si="107"/>
        <v>30431.69</v>
      </c>
    </row>
    <row r="6831" spans="1:25" x14ac:dyDescent="0.25">
      <c r="A6831" s="83" t="s">
        <v>14497</v>
      </c>
      <c r="B6831" s="84" t="s">
        <v>6896</v>
      </c>
      <c r="C6831" s="19">
        <v>20307.810000000001</v>
      </c>
      <c r="D6831" s="19">
        <v>385.85</v>
      </c>
      <c r="E6831" s="19">
        <v>0</v>
      </c>
      <c r="F6831" s="19">
        <v>385.85</v>
      </c>
      <c r="G6831" s="19">
        <v>0</v>
      </c>
      <c r="H6831" s="85">
        <v>52547.79</v>
      </c>
      <c r="I6831" s="85">
        <v>998.41</v>
      </c>
      <c r="J6831" s="85">
        <v>1543.39</v>
      </c>
      <c r="K6831" s="85">
        <v>-544.98</v>
      </c>
      <c r="L6831" s="146">
        <v>249.6</v>
      </c>
      <c r="M6831" s="146">
        <v>0</v>
      </c>
      <c r="N6831" s="146">
        <v>295.38</v>
      </c>
      <c r="Y6831" s="32">
        <f t="shared" si="107"/>
        <v>618.57000000000005</v>
      </c>
    </row>
    <row r="6832" spans="1:25" x14ac:dyDescent="0.25">
      <c r="A6832" s="83" t="s">
        <v>14498</v>
      </c>
      <c r="B6832" s="84" t="s">
        <v>6897</v>
      </c>
      <c r="C6832" s="19">
        <v>44124.52</v>
      </c>
      <c r="D6832" s="19">
        <v>838.37</v>
      </c>
      <c r="E6832" s="19">
        <v>0</v>
      </c>
      <c r="F6832" s="19">
        <v>838.37</v>
      </c>
      <c r="G6832" s="19">
        <v>0</v>
      </c>
      <c r="H6832" s="85">
        <v>169029.67</v>
      </c>
      <c r="I6832" s="85">
        <v>3211.56</v>
      </c>
      <c r="J6832" s="85">
        <v>3353.46</v>
      </c>
      <c r="K6832" s="85">
        <v>-141.9</v>
      </c>
      <c r="L6832" s="146">
        <v>802.89</v>
      </c>
      <c r="M6832" s="146">
        <v>660.99</v>
      </c>
      <c r="N6832" s="146">
        <v>0</v>
      </c>
      <c r="Y6832" s="32">
        <f t="shared" si="107"/>
        <v>3053.6099999999997</v>
      </c>
    </row>
    <row r="6833" spans="1:25" x14ac:dyDescent="0.25">
      <c r="A6833" s="83" t="s">
        <v>14499</v>
      </c>
      <c r="B6833" s="84" t="s">
        <v>6898</v>
      </c>
      <c r="C6833" s="19">
        <v>32556.16</v>
      </c>
      <c r="D6833" s="19">
        <v>618.57000000000005</v>
      </c>
      <c r="E6833" s="19">
        <v>0</v>
      </c>
      <c r="F6833" s="19">
        <v>618.57000000000005</v>
      </c>
      <c r="G6833" s="19">
        <v>0</v>
      </c>
      <c r="H6833" s="85">
        <v>123090.88</v>
      </c>
      <c r="I6833" s="85">
        <v>2338.73</v>
      </c>
      <c r="J6833" s="85">
        <v>2474.27</v>
      </c>
      <c r="K6833" s="85">
        <v>-135.54</v>
      </c>
      <c r="L6833" s="146">
        <v>584.67999999999995</v>
      </c>
      <c r="M6833" s="146">
        <v>449.14</v>
      </c>
      <c r="N6833" s="146">
        <v>0</v>
      </c>
      <c r="Y6833" s="32">
        <f t="shared" si="107"/>
        <v>5217.37</v>
      </c>
    </row>
    <row r="6834" spans="1:25" x14ac:dyDescent="0.25">
      <c r="A6834" s="83" t="s">
        <v>14500</v>
      </c>
      <c r="B6834" s="84" t="s">
        <v>6899</v>
      </c>
      <c r="C6834" s="19">
        <v>125927.54</v>
      </c>
      <c r="D6834" s="19">
        <v>2392.62</v>
      </c>
      <c r="E6834" s="19">
        <v>0</v>
      </c>
      <c r="F6834" s="19">
        <v>2392.62</v>
      </c>
      <c r="G6834" s="19">
        <v>0</v>
      </c>
      <c r="H6834" s="85">
        <v>446337.12</v>
      </c>
      <c r="I6834" s="85">
        <v>8480.41</v>
      </c>
      <c r="J6834" s="85">
        <v>9570.49</v>
      </c>
      <c r="K6834" s="85">
        <v>-1090.08</v>
      </c>
      <c r="L6834" s="146">
        <v>2120.1</v>
      </c>
      <c r="M6834" s="146">
        <v>1030.02</v>
      </c>
      <c r="N6834" s="146">
        <v>0</v>
      </c>
      <c r="Y6834" s="32">
        <f t="shared" si="107"/>
        <v>370161.58</v>
      </c>
    </row>
    <row r="6835" spans="1:25" x14ac:dyDescent="0.25">
      <c r="A6835" s="83" t="s">
        <v>14501</v>
      </c>
      <c r="B6835" s="84" t="s">
        <v>6900</v>
      </c>
      <c r="C6835" s="19">
        <v>250959.2</v>
      </c>
      <c r="D6835" s="19">
        <v>4768.2299999999996</v>
      </c>
      <c r="E6835" s="19">
        <v>0</v>
      </c>
      <c r="F6835" s="19">
        <v>4768.2299999999996</v>
      </c>
      <c r="G6835" s="19">
        <v>0</v>
      </c>
      <c r="H6835" s="85">
        <v>964399.36</v>
      </c>
      <c r="I6835" s="85">
        <v>18323.59</v>
      </c>
      <c r="J6835" s="85">
        <v>19072.900000000001</v>
      </c>
      <c r="K6835" s="85">
        <v>-749.31</v>
      </c>
      <c r="L6835" s="146">
        <v>4580.8999999999996</v>
      </c>
      <c r="M6835" s="146">
        <v>3831.59</v>
      </c>
      <c r="N6835" s="146">
        <v>0</v>
      </c>
      <c r="Y6835" s="32">
        <f t="shared" si="107"/>
        <v>4570.8999999999996</v>
      </c>
    </row>
    <row r="6836" spans="1:25" x14ac:dyDescent="0.25">
      <c r="A6836" s="83" t="s">
        <v>14502</v>
      </c>
      <c r="B6836" s="84" t="s">
        <v>6901</v>
      </c>
      <c r="C6836" s="19">
        <v>19427976.52</v>
      </c>
      <c r="D6836" s="19">
        <v>369131.56</v>
      </c>
      <c r="E6836" s="19">
        <v>0</v>
      </c>
      <c r="F6836" s="19">
        <v>369131.56</v>
      </c>
      <c r="G6836" s="19">
        <v>0</v>
      </c>
      <c r="H6836" s="85">
        <v>76770076.510000005</v>
      </c>
      <c r="I6836" s="85">
        <v>1458631.45</v>
      </c>
      <c r="J6836" s="85">
        <v>1476526.22</v>
      </c>
      <c r="K6836" s="85">
        <v>-17894.77</v>
      </c>
      <c r="L6836" s="146">
        <v>364657.86</v>
      </c>
      <c r="M6836" s="146">
        <v>346763.09</v>
      </c>
      <c r="N6836" s="146">
        <v>0</v>
      </c>
      <c r="Y6836" s="32">
        <f t="shared" ref="Y6836:Y6899" si="108">F6838+M6836+R6836+W6836</f>
        <v>346866.95</v>
      </c>
    </row>
    <row r="6837" spans="1:25" x14ac:dyDescent="0.25">
      <c r="A6837" s="83" t="s">
        <v>14503</v>
      </c>
      <c r="B6837" s="84" t="s">
        <v>6902</v>
      </c>
      <c r="C6837" s="19">
        <v>38910.9</v>
      </c>
      <c r="D6837" s="19">
        <v>739.31</v>
      </c>
      <c r="E6837" s="19">
        <v>0</v>
      </c>
      <c r="F6837" s="19">
        <v>739.31</v>
      </c>
      <c r="G6837" s="19">
        <v>0</v>
      </c>
      <c r="H6837" s="85">
        <v>116622.5</v>
      </c>
      <c r="I6837" s="85">
        <v>2215.83</v>
      </c>
      <c r="J6837" s="85">
        <v>2957.23</v>
      </c>
      <c r="K6837" s="85">
        <v>-741.4</v>
      </c>
      <c r="L6837" s="146">
        <v>553.96</v>
      </c>
      <c r="M6837" s="146">
        <v>0</v>
      </c>
      <c r="N6837" s="146">
        <v>187.44</v>
      </c>
      <c r="Y6837" s="32">
        <f t="shared" si="108"/>
        <v>40.53</v>
      </c>
    </row>
    <row r="6838" spans="1:25" x14ac:dyDescent="0.25">
      <c r="A6838" s="83" t="s">
        <v>14504</v>
      </c>
      <c r="B6838" s="84" t="s">
        <v>6903</v>
      </c>
      <c r="C6838" s="19">
        <v>5466.44</v>
      </c>
      <c r="D6838" s="19">
        <v>103.86</v>
      </c>
      <c r="E6838" s="19">
        <v>0</v>
      </c>
      <c r="F6838" s="19">
        <v>103.86</v>
      </c>
      <c r="G6838" s="19">
        <v>0</v>
      </c>
      <c r="H6838" s="85">
        <v>21121.43</v>
      </c>
      <c r="I6838" s="85">
        <v>401.31</v>
      </c>
      <c r="J6838" s="85">
        <v>415.45</v>
      </c>
      <c r="K6838" s="85">
        <v>-14.14</v>
      </c>
      <c r="L6838" s="146">
        <v>100.33</v>
      </c>
      <c r="M6838" s="146">
        <v>86.19</v>
      </c>
      <c r="N6838" s="146">
        <v>0</v>
      </c>
      <c r="Y6838" s="32">
        <f t="shared" si="108"/>
        <v>1117.1200000000001</v>
      </c>
    </row>
    <row r="6839" spans="1:25" x14ac:dyDescent="0.25">
      <c r="A6839" s="83" t="s">
        <v>14505</v>
      </c>
      <c r="B6839" s="84" t="s">
        <v>6904</v>
      </c>
      <c r="C6839" s="19">
        <v>2133.1799999999998</v>
      </c>
      <c r="D6839" s="19">
        <v>40.53</v>
      </c>
      <c r="E6839" s="19">
        <v>0</v>
      </c>
      <c r="F6839" s="19">
        <v>40.53</v>
      </c>
      <c r="G6839" s="19">
        <v>0</v>
      </c>
      <c r="H6839" s="85">
        <v>6983.03</v>
      </c>
      <c r="I6839" s="85">
        <v>132.68</v>
      </c>
      <c r="J6839" s="85">
        <v>162.12</v>
      </c>
      <c r="K6839" s="85">
        <v>-29.44</v>
      </c>
      <c r="L6839" s="146">
        <v>33.17</v>
      </c>
      <c r="M6839" s="146">
        <v>3.73</v>
      </c>
      <c r="N6839" s="146">
        <v>0</v>
      </c>
      <c r="Y6839" s="32">
        <f t="shared" si="108"/>
        <v>1380.01</v>
      </c>
    </row>
    <row r="6840" spans="1:25" x14ac:dyDescent="0.25">
      <c r="A6840" s="83" t="s">
        <v>14506</v>
      </c>
      <c r="B6840" s="84" t="s">
        <v>6905</v>
      </c>
      <c r="C6840" s="19">
        <v>54259.57</v>
      </c>
      <c r="D6840" s="19">
        <v>1030.93</v>
      </c>
      <c r="E6840" s="19">
        <v>0</v>
      </c>
      <c r="F6840" s="19">
        <v>1030.93</v>
      </c>
      <c r="G6840" s="19">
        <v>0</v>
      </c>
      <c r="H6840" s="85">
        <v>213287.88</v>
      </c>
      <c r="I6840" s="85">
        <v>4052.47</v>
      </c>
      <c r="J6840" s="85">
        <v>4123.7299999999996</v>
      </c>
      <c r="K6840" s="85">
        <v>-71.260000000000005</v>
      </c>
      <c r="L6840" s="146">
        <v>1013.12</v>
      </c>
      <c r="M6840" s="146">
        <v>941.86</v>
      </c>
      <c r="N6840" s="146">
        <v>0</v>
      </c>
      <c r="Y6840" s="32">
        <f t="shared" si="108"/>
        <v>5268.24</v>
      </c>
    </row>
    <row r="6841" spans="1:25" x14ac:dyDescent="0.25">
      <c r="A6841" s="83" t="s">
        <v>14507</v>
      </c>
      <c r="B6841" s="84" t="s">
        <v>6906</v>
      </c>
      <c r="C6841" s="19">
        <v>72435.59</v>
      </c>
      <c r="D6841" s="19">
        <v>1376.28</v>
      </c>
      <c r="E6841" s="19">
        <v>0</v>
      </c>
      <c r="F6841" s="19">
        <v>1376.28</v>
      </c>
      <c r="G6841" s="19">
        <v>0</v>
      </c>
      <c r="H6841" s="85">
        <v>216532.7</v>
      </c>
      <c r="I6841" s="85">
        <v>4114.12</v>
      </c>
      <c r="J6841" s="85">
        <v>5505.1</v>
      </c>
      <c r="K6841" s="85">
        <v>-1390.98</v>
      </c>
      <c r="L6841" s="146">
        <v>1028.53</v>
      </c>
      <c r="M6841" s="146">
        <v>0</v>
      </c>
      <c r="N6841" s="146">
        <v>362.45</v>
      </c>
      <c r="Y6841" s="32">
        <f t="shared" si="108"/>
        <v>1385.54</v>
      </c>
    </row>
    <row r="6842" spans="1:25" x14ac:dyDescent="0.25">
      <c r="A6842" s="83" t="s">
        <v>14508</v>
      </c>
      <c r="B6842" s="84" t="s">
        <v>6907</v>
      </c>
      <c r="C6842" s="19">
        <v>227703.96</v>
      </c>
      <c r="D6842" s="19">
        <v>4326.38</v>
      </c>
      <c r="E6842" s="19">
        <v>0</v>
      </c>
      <c r="F6842" s="19">
        <v>4326.38</v>
      </c>
      <c r="G6842" s="19">
        <v>0</v>
      </c>
      <c r="H6842" s="85">
        <v>919421.95</v>
      </c>
      <c r="I6842" s="85">
        <v>17469.02</v>
      </c>
      <c r="J6842" s="85">
        <v>17305.5</v>
      </c>
      <c r="K6842" s="85">
        <v>163.52000000000001</v>
      </c>
      <c r="L6842" s="146">
        <v>4367.26</v>
      </c>
      <c r="M6842" s="146">
        <v>4530.78</v>
      </c>
      <c r="N6842" s="146">
        <v>0</v>
      </c>
      <c r="Y6842" s="32">
        <f t="shared" si="108"/>
        <v>5378.48</v>
      </c>
    </row>
    <row r="6843" spans="1:25" x14ac:dyDescent="0.25">
      <c r="A6843" s="83" t="s">
        <v>14509</v>
      </c>
      <c r="B6843" s="84" t="s">
        <v>6908</v>
      </c>
      <c r="C6843" s="19">
        <v>72923.320000000007</v>
      </c>
      <c r="D6843" s="19">
        <v>1385.54</v>
      </c>
      <c r="E6843" s="19">
        <v>0</v>
      </c>
      <c r="F6843" s="19">
        <v>1385.54</v>
      </c>
      <c r="G6843" s="19">
        <v>0</v>
      </c>
      <c r="H6843" s="85">
        <v>253698.37</v>
      </c>
      <c r="I6843" s="85">
        <v>4820.2700000000004</v>
      </c>
      <c r="J6843" s="85">
        <v>5542.17</v>
      </c>
      <c r="K6843" s="85">
        <v>-721.9</v>
      </c>
      <c r="L6843" s="146">
        <v>1205.07</v>
      </c>
      <c r="M6843" s="146">
        <v>483.17</v>
      </c>
      <c r="N6843" s="146">
        <v>0</v>
      </c>
      <c r="Y6843" s="32">
        <f t="shared" si="108"/>
        <v>726.58</v>
      </c>
    </row>
    <row r="6844" spans="1:25" x14ac:dyDescent="0.25">
      <c r="A6844" s="83" t="s">
        <v>14510</v>
      </c>
      <c r="B6844" s="84" t="s">
        <v>6909</v>
      </c>
      <c r="C6844" s="19">
        <v>44615.82</v>
      </c>
      <c r="D6844" s="19">
        <v>847.7</v>
      </c>
      <c r="E6844" s="19">
        <v>0</v>
      </c>
      <c r="F6844" s="19">
        <v>847.7</v>
      </c>
      <c r="G6844" s="19">
        <v>0</v>
      </c>
      <c r="H6844" s="85">
        <v>178023.32</v>
      </c>
      <c r="I6844" s="85">
        <v>3382.44</v>
      </c>
      <c r="J6844" s="85">
        <v>3390.8</v>
      </c>
      <c r="K6844" s="85">
        <v>-8.36</v>
      </c>
      <c r="L6844" s="146">
        <v>845.61</v>
      </c>
      <c r="M6844" s="146">
        <v>837.25</v>
      </c>
      <c r="N6844" s="146">
        <v>0</v>
      </c>
      <c r="Y6844" s="32">
        <f t="shared" si="108"/>
        <v>2712.55</v>
      </c>
    </row>
    <row r="6845" spans="1:25" x14ac:dyDescent="0.25">
      <c r="A6845" s="83" t="s">
        <v>14511</v>
      </c>
      <c r="B6845" s="84" t="s">
        <v>6910</v>
      </c>
      <c r="C6845" s="19">
        <v>12811.07</v>
      </c>
      <c r="D6845" s="19">
        <v>243.41</v>
      </c>
      <c r="E6845" s="19">
        <v>0</v>
      </c>
      <c r="F6845" s="19">
        <v>243.41</v>
      </c>
      <c r="G6845" s="19">
        <v>0</v>
      </c>
      <c r="H6845" s="85">
        <v>52219.28</v>
      </c>
      <c r="I6845" s="85">
        <v>992.17</v>
      </c>
      <c r="J6845" s="85">
        <v>973.64</v>
      </c>
      <c r="K6845" s="85">
        <v>18.53</v>
      </c>
      <c r="L6845" s="146">
        <v>248.04</v>
      </c>
      <c r="M6845" s="146">
        <v>266.57</v>
      </c>
      <c r="N6845" s="146">
        <v>0</v>
      </c>
      <c r="Y6845" s="32">
        <f t="shared" si="108"/>
        <v>1479.1</v>
      </c>
    </row>
    <row r="6846" spans="1:25" x14ac:dyDescent="0.25">
      <c r="A6846" s="83" t="s">
        <v>14512</v>
      </c>
      <c r="B6846" s="84" t="s">
        <v>6911</v>
      </c>
      <c r="C6846" s="19">
        <v>98699.93</v>
      </c>
      <c r="D6846" s="19">
        <v>1875.3</v>
      </c>
      <c r="E6846" s="19">
        <v>0</v>
      </c>
      <c r="F6846" s="19">
        <v>1875.3</v>
      </c>
      <c r="G6846" s="19">
        <v>0</v>
      </c>
      <c r="H6846" s="85">
        <v>366381.36</v>
      </c>
      <c r="I6846" s="85">
        <v>6961.25</v>
      </c>
      <c r="J6846" s="85">
        <v>7501.19</v>
      </c>
      <c r="K6846" s="85">
        <v>-539.94000000000005</v>
      </c>
      <c r="L6846" s="146">
        <v>1740.31</v>
      </c>
      <c r="M6846" s="146">
        <v>1200.3699999999999</v>
      </c>
      <c r="N6846" s="146">
        <v>0</v>
      </c>
      <c r="Y6846" s="32">
        <f t="shared" si="108"/>
        <v>1314.03</v>
      </c>
    </row>
    <row r="6847" spans="1:25" x14ac:dyDescent="0.25">
      <c r="A6847" s="83" t="s">
        <v>14513</v>
      </c>
      <c r="B6847" s="84" t="s">
        <v>6912</v>
      </c>
      <c r="C6847" s="19">
        <v>63817.51</v>
      </c>
      <c r="D6847" s="19">
        <v>1212.53</v>
      </c>
      <c r="E6847" s="19">
        <v>0</v>
      </c>
      <c r="F6847" s="19">
        <v>1212.53</v>
      </c>
      <c r="G6847" s="19">
        <v>0</v>
      </c>
      <c r="H6847" s="85">
        <v>268192.87</v>
      </c>
      <c r="I6847" s="85">
        <v>5095.66</v>
      </c>
      <c r="J6847" s="85">
        <v>4850.13</v>
      </c>
      <c r="K6847" s="85">
        <v>245.53</v>
      </c>
      <c r="L6847" s="146">
        <v>1273.92</v>
      </c>
      <c r="M6847" s="146">
        <v>1519.45</v>
      </c>
      <c r="N6847" s="146">
        <v>0</v>
      </c>
      <c r="Y6847" s="32">
        <f t="shared" si="108"/>
        <v>1688.78</v>
      </c>
    </row>
    <row r="6848" spans="1:25" x14ac:dyDescent="0.25">
      <c r="A6848" s="83" t="s">
        <v>14514</v>
      </c>
      <c r="B6848" s="84" t="s">
        <v>6913</v>
      </c>
      <c r="C6848" s="19">
        <v>5982.1</v>
      </c>
      <c r="D6848" s="19">
        <v>113.66</v>
      </c>
      <c r="E6848" s="19">
        <v>0</v>
      </c>
      <c r="F6848" s="19">
        <v>113.66</v>
      </c>
      <c r="G6848" s="19">
        <v>0</v>
      </c>
      <c r="H6848" s="85">
        <v>16784.29</v>
      </c>
      <c r="I6848" s="85">
        <v>318.89999999999998</v>
      </c>
      <c r="J6848" s="85">
        <v>454.64</v>
      </c>
      <c r="K6848" s="85">
        <v>-135.74</v>
      </c>
      <c r="L6848" s="146">
        <v>79.73</v>
      </c>
      <c r="M6848" s="146">
        <v>0</v>
      </c>
      <c r="N6848" s="146">
        <v>56.01</v>
      </c>
      <c r="Y6848" s="32">
        <f t="shared" si="108"/>
        <v>275.43</v>
      </c>
    </row>
    <row r="6849" spans="1:25" x14ac:dyDescent="0.25">
      <c r="A6849" s="83" t="s">
        <v>14515</v>
      </c>
      <c r="B6849" s="84" t="s">
        <v>6914</v>
      </c>
      <c r="C6849" s="19">
        <v>8912.11</v>
      </c>
      <c r="D6849" s="19">
        <v>169.33</v>
      </c>
      <c r="E6849" s="19">
        <v>0</v>
      </c>
      <c r="F6849" s="19">
        <v>169.33</v>
      </c>
      <c r="G6849" s="19">
        <v>0</v>
      </c>
      <c r="H6849" s="85">
        <v>31086.84</v>
      </c>
      <c r="I6849" s="85">
        <v>590.65</v>
      </c>
      <c r="J6849" s="85">
        <v>677.32</v>
      </c>
      <c r="K6849" s="85">
        <v>-86.67</v>
      </c>
      <c r="L6849" s="146">
        <v>147.66</v>
      </c>
      <c r="M6849" s="146">
        <v>60.99</v>
      </c>
      <c r="N6849" s="146">
        <v>0</v>
      </c>
      <c r="Y6849" s="32">
        <f t="shared" si="108"/>
        <v>6254.0999999999995</v>
      </c>
    </row>
    <row r="6850" spans="1:25" x14ac:dyDescent="0.25">
      <c r="A6850" s="83" t="s">
        <v>14516</v>
      </c>
      <c r="B6850" s="84" t="s">
        <v>6915</v>
      </c>
      <c r="C6850" s="19">
        <v>14496.27</v>
      </c>
      <c r="D6850" s="19">
        <v>275.43</v>
      </c>
      <c r="E6850" s="19">
        <v>0</v>
      </c>
      <c r="F6850" s="19">
        <v>275.43</v>
      </c>
      <c r="G6850" s="19">
        <v>0</v>
      </c>
      <c r="H6850" s="85">
        <v>33685.519999999997</v>
      </c>
      <c r="I6850" s="85">
        <v>640.02</v>
      </c>
      <c r="J6850" s="85">
        <v>1101.72</v>
      </c>
      <c r="K6850" s="85">
        <v>-461.7</v>
      </c>
      <c r="L6850" s="146">
        <v>160.01</v>
      </c>
      <c r="M6850" s="146">
        <v>0</v>
      </c>
      <c r="N6850" s="146">
        <v>301.69</v>
      </c>
      <c r="Y6850" s="32">
        <f t="shared" si="108"/>
        <v>148.09</v>
      </c>
    </row>
    <row r="6851" spans="1:25" x14ac:dyDescent="0.25">
      <c r="A6851" s="83" t="s">
        <v>14517</v>
      </c>
      <c r="B6851" s="84" t="s">
        <v>6916</v>
      </c>
      <c r="C6851" s="19">
        <v>325953.2</v>
      </c>
      <c r="D6851" s="19">
        <v>6193.11</v>
      </c>
      <c r="E6851" s="19">
        <v>0</v>
      </c>
      <c r="F6851" s="19">
        <v>6193.11</v>
      </c>
      <c r="G6851" s="19">
        <v>0</v>
      </c>
      <c r="H6851" s="85">
        <v>1250676.6100000001</v>
      </c>
      <c r="I6851" s="85">
        <v>23762.86</v>
      </c>
      <c r="J6851" s="85">
        <v>24772.44</v>
      </c>
      <c r="K6851" s="85">
        <v>-1009.58</v>
      </c>
      <c r="L6851" s="146">
        <v>5940.72</v>
      </c>
      <c r="M6851" s="146">
        <v>4931.1400000000003</v>
      </c>
      <c r="N6851" s="146">
        <v>0</v>
      </c>
      <c r="Y6851" s="32">
        <f t="shared" si="108"/>
        <v>5094.67</v>
      </c>
    </row>
    <row r="6852" spans="1:25" x14ac:dyDescent="0.25">
      <c r="A6852" s="83" t="s">
        <v>14518</v>
      </c>
      <c r="B6852" s="84" t="s">
        <v>6917</v>
      </c>
      <c r="C6852" s="19">
        <v>7794.32</v>
      </c>
      <c r="D6852" s="19">
        <v>148.09</v>
      </c>
      <c r="E6852" s="19">
        <v>0</v>
      </c>
      <c r="F6852" s="19">
        <v>148.09</v>
      </c>
      <c r="G6852" s="19">
        <v>0</v>
      </c>
      <c r="H6852" s="85">
        <v>35664.21</v>
      </c>
      <c r="I6852" s="85">
        <v>677.62</v>
      </c>
      <c r="J6852" s="85">
        <v>592.36</v>
      </c>
      <c r="K6852" s="85">
        <v>85.26</v>
      </c>
      <c r="L6852" s="146">
        <v>169.41</v>
      </c>
      <c r="M6852" s="146">
        <v>254.67</v>
      </c>
      <c r="N6852" s="146">
        <v>0</v>
      </c>
      <c r="Y6852" s="32">
        <f t="shared" si="108"/>
        <v>268.16999999999996</v>
      </c>
    </row>
    <row r="6853" spans="1:25" x14ac:dyDescent="0.25">
      <c r="A6853" s="83" t="s">
        <v>14519</v>
      </c>
      <c r="B6853" s="84" t="s">
        <v>6918</v>
      </c>
      <c r="C6853" s="19">
        <v>8606.75</v>
      </c>
      <c r="D6853" s="19">
        <v>163.53</v>
      </c>
      <c r="E6853" s="19">
        <v>0</v>
      </c>
      <c r="F6853" s="19">
        <v>163.53</v>
      </c>
      <c r="G6853" s="19">
        <v>0</v>
      </c>
      <c r="H6853" s="85">
        <v>45412.4</v>
      </c>
      <c r="I6853" s="85">
        <v>862.84</v>
      </c>
      <c r="J6853" s="85">
        <v>654.11</v>
      </c>
      <c r="K6853" s="85">
        <v>208.73</v>
      </c>
      <c r="L6853" s="146">
        <v>215.71</v>
      </c>
      <c r="M6853" s="146">
        <v>424.44</v>
      </c>
      <c r="N6853" s="146">
        <v>0</v>
      </c>
      <c r="Y6853" s="32">
        <f t="shared" si="108"/>
        <v>687.2</v>
      </c>
    </row>
    <row r="6854" spans="1:25" x14ac:dyDescent="0.25">
      <c r="A6854" s="83" t="s">
        <v>14520</v>
      </c>
      <c r="B6854" s="84" t="s">
        <v>6919</v>
      </c>
      <c r="C6854" s="19">
        <v>710.27</v>
      </c>
      <c r="D6854" s="19">
        <v>13.5</v>
      </c>
      <c r="E6854" s="19">
        <v>0</v>
      </c>
      <c r="F6854" s="19">
        <v>13.5</v>
      </c>
      <c r="G6854" s="19">
        <v>0</v>
      </c>
      <c r="H6854" s="85">
        <v>2299.2800000000002</v>
      </c>
      <c r="I6854" s="85">
        <v>43.69</v>
      </c>
      <c r="J6854" s="85">
        <v>53.98</v>
      </c>
      <c r="K6854" s="85">
        <v>-10.29</v>
      </c>
      <c r="L6854" s="146">
        <v>10.92</v>
      </c>
      <c r="M6854" s="146">
        <v>0.63</v>
      </c>
      <c r="N6854" s="146">
        <v>0</v>
      </c>
      <c r="Y6854" s="32">
        <f t="shared" si="108"/>
        <v>967.54</v>
      </c>
    </row>
    <row r="6855" spans="1:25" x14ac:dyDescent="0.25">
      <c r="A6855" s="83" t="s">
        <v>14521</v>
      </c>
      <c r="B6855" s="84" t="s">
        <v>6920</v>
      </c>
      <c r="C6855" s="19">
        <v>13829.54</v>
      </c>
      <c r="D6855" s="19">
        <v>262.76</v>
      </c>
      <c r="E6855" s="19">
        <v>0</v>
      </c>
      <c r="F6855" s="19">
        <v>262.76</v>
      </c>
      <c r="G6855" s="19">
        <v>0</v>
      </c>
      <c r="H6855" s="85">
        <v>42924.89</v>
      </c>
      <c r="I6855" s="85">
        <v>815.57</v>
      </c>
      <c r="J6855" s="85">
        <v>1051.04</v>
      </c>
      <c r="K6855" s="85">
        <v>-235.47</v>
      </c>
      <c r="L6855" s="146">
        <v>203.89</v>
      </c>
      <c r="M6855" s="146">
        <v>0</v>
      </c>
      <c r="N6855" s="146">
        <v>31.58</v>
      </c>
      <c r="Y6855" s="32">
        <f t="shared" si="108"/>
        <v>598.75</v>
      </c>
    </row>
    <row r="6856" spans="1:25" x14ac:dyDescent="0.25">
      <c r="A6856" s="83" t="s">
        <v>14522</v>
      </c>
      <c r="B6856" s="84" t="s">
        <v>6921</v>
      </c>
      <c r="C6856" s="19">
        <v>50890.02</v>
      </c>
      <c r="D6856" s="19">
        <v>966.91</v>
      </c>
      <c r="E6856" s="19">
        <v>0</v>
      </c>
      <c r="F6856" s="19">
        <v>966.91</v>
      </c>
      <c r="G6856" s="19">
        <v>0</v>
      </c>
      <c r="H6856" s="85">
        <v>216379.01</v>
      </c>
      <c r="I6856" s="85">
        <v>4111.2</v>
      </c>
      <c r="J6856" s="85">
        <v>3867.64</v>
      </c>
      <c r="K6856" s="85">
        <v>243.56</v>
      </c>
      <c r="L6856" s="146">
        <v>1027.8</v>
      </c>
      <c r="M6856" s="146">
        <v>1271.3599999999999</v>
      </c>
      <c r="N6856" s="146">
        <v>0</v>
      </c>
      <c r="Y6856" s="32">
        <f t="shared" si="108"/>
        <v>1367.7399999999998</v>
      </c>
    </row>
    <row r="6857" spans="1:25" x14ac:dyDescent="0.25">
      <c r="A6857" s="83" t="s">
        <v>14523</v>
      </c>
      <c r="B6857" s="84" t="s">
        <v>6922</v>
      </c>
      <c r="C6857" s="19">
        <v>31512.86</v>
      </c>
      <c r="D6857" s="19">
        <v>598.75</v>
      </c>
      <c r="E6857" s="19">
        <v>0</v>
      </c>
      <c r="F6857" s="19">
        <v>598.75</v>
      </c>
      <c r="G6857" s="19">
        <v>0</v>
      </c>
      <c r="H6857" s="85">
        <v>129348</v>
      </c>
      <c r="I6857" s="85">
        <v>2457.61</v>
      </c>
      <c r="J6857" s="85">
        <v>2394.98</v>
      </c>
      <c r="K6857" s="85">
        <v>62.63</v>
      </c>
      <c r="L6857" s="146">
        <v>614.4</v>
      </c>
      <c r="M6857" s="146">
        <v>677.03</v>
      </c>
      <c r="N6857" s="146">
        <v>0</v>
      </c>
      <c r="Y6857" s="32">
        <f t="shared" si="108"/>
        <v>5358.82</v>
      </c>
    </row>
    <row r="6858" spans="1:25" x14ac:dyDescent="0.25">
      <c r="A6858" s="83" t="s">
        <v>14524</v>
      </c>
      <c r="B6858" s="84" t="s">
        <v>6923</v>
      </c>
      <c r="C6858" s="19">
        <v>5072.68</v>
      </c>
      <c r="D6858" s="19">
        <v>96.38</v>
      </c>
      <c r="E6858" s="19">
        <v>0</v>
      </c>
      <c r="F6858" s="19">
        <v>96.38</v>
      </c>
      <c r="G6858" s="19">
        <v>0</v>
      </c>
      <c r="H6858" s="85">
        <v>13989.83</v>
      </c>
      <c r="I6858" s="85">
        <v>265.81</v>
      </c>
      <c r="J6858" s="85">
        <v>385.52</v>
      </c>
      <c r="K6858" s="85">
        <v>-119.71</v>
      </c>
      <c r="L6858" s="146">
        <v>66.45</v>
      </c>
      <c r="M6858" s="146">
        <v>0</v>
      </c>
      <c r="N6858" s="146">
        <v>53.26</v>
      </c>
      <c r="Y6858" s="32">
        <f t="shared" si="108"/>
        <v>27.24</v>
      </c>
    </row>
    <row r="6859" spans="1:25" x14ac:dyDescent="0.25">
      <c r="A6859" s="83" t="s">
        <v>14525</v>
      </c>
      <c r="B6859" s="84" t="s">
        <v>6924</v>
      </c>
      <c r="C6859" s="19">
        <v>246410.05</v>
      </c>
      <c r="D6859" s="19">
        <v>4681.79</v>
      </c>
      <c r="E6859" s="19">
        <v>0</v>
      </c>
      <c r="F6859" s="19">
        <v>4681.79</v>
      </c>
      <c r="G6859" s="19">
        <v>0</v>
      </c>
      <c r="H6859" s="85">
        <v>948828.4</v>
      </c>
      <c r="I6859" s="85">
        <v>18027.740000000002</v>
      </c>
      <c r="J6859" s="85">
        <v>18727.16</v>
      </c>
      <c r="K6859" s="85">
        <v>-699.42</v>
      </c>
      <c r="L6859" s="146">
        <v>4506.9399999999996</v>
      </c>
      <c r="M6859" s="146">
        <v>3807.52</v>
      </c>
      <c r="N6859" s="146">
        <v>0</v>
      </c>
      <c r="Y6859" s="32">
        <f t="shared" si="108"/>
        <v>3874.67</v>
      </c>
    </row>
    <row r="6860" spans="1:25" x14ac:dyDescent="0.25">
      <c r="A6860" s="83" t="s">
        <v>14526</v>
      </c>
      <c r="B6860" s="84" t="s">
        <v>6925</v>
      </c>
      <c r="C6860" s="19">
        <v>1433.36</v>
      </c>
      <c r="D6860" s="19">
        <v>27.24</v>
      </c>
      <c r="E6860" s="19">
        <v>0</v>
      </c>
      <c r="F6860" s="19">
        <v>27.24</v>
      </c>
      <c r="G6860" s="19">
        <v>0</v>
      </c>
      <c r="H6860" s="85">
        <v>8674.94</v>
      </c>
      <c r="I6860" s="85">
        <v>164.82</v>
      </c>
      <c r="J6860" s="85">
        <v>108.94</v>
      </c>
      <c r="K6860" s="85">
        <v>55.88</v>
      </c>
      <c r="L6860" s="146">
        <v>41.21</v>
      </c>
      <c r="M6860" s="146">
        <v>97.09</v>
      </c>
      <c r="N6860" s="146">
        <v>0</v>
      </c>
      <c r="Y6860" s="32">
        <f t="shared" si="108"/>
        <v>15487.78</v>
      </c>
    </row>
    <row r="6861" spans="1:25" x14ac:dyDescent="0.25">
      <c r="A6861" s="83" t="s">
        <v>14527</v>
      </c>
      <c r="B6861" s="84" t="s">
        <v>6926</v>
      </c>
      <c r="C6861" s="19">
        <v>3534.4</v>
      </c>
      <c r="D6861" s="19">
        <v>67.150000000000006</v>
      </c>
      <c r="E6861" s="19">
        <v>0</v>
      </c>
      <c r="F6861" s="19">
        <v>67.150000000000006</v>
      </c>
      <c r="G6861" s="19">
        <v>0</v>
      </c>
      <c r="H6861" s="85">
        <v>15357.85</v>
      </c>
      <c r="I6861" s="85">
        <v>291.8</v>
      </c>
      <c r="J6861" s="85">
        <v>268.61</v>
      </c>
      <c r="K6861" s="85">
        <v>23.19</v>
      </c>
      <c r="L6861" s="146">
        <v>72.95</v>
      </c>
      <c r="M6861" s="146">
        <v>96.14</v>
      </c>
      <c r="N6861" s="146">
        <v>0</v>
      </c>
      <c r="Y6861" s="32">
        <f t="shared" si="108"/>
        <v>594.66</v>
      </c>
    </row>
    <row r="6862" spans="1:25" x14ac:dyDescent="0.25">
      <c r="A6862" s="83" t="s">
        <v>14528</v>
      </c>
      <c r="B6862" s="84" t="s">
        <v>6927</v>
      </c>
      <c r="C6862" s="19">
        <v>810036.22</v>
      </c>
      <c r="D6862" s="19">
        <v>15390.69</v>
      </c>
      <c r="E6862" s="19">
        <v>0</v>
      </c>
      <c r="F6862" s="19">
        <v>15390.69</v>
      </c>
      <c r="G6862" s="19">
        <v>0</v>
      </c>
      <c r="H6862" s="85">
        <v>3208850.85</v>
      </c>
      <c r="I6862" s="85">
        <v>60968.17</v>
      </c>
      <c r="J6862" s="85">
        <v>61562.75</v>
      </c>
      <c r="K6862" s="85">
        <v>-594.58000000000004</v>
      </c>
      <c r="L6862" s="146">
        <v>15242.04</v>
      </c>
      <c r="M6862" s="146">
        <v>14647.46</v>
      </c>
      <c r="N6862" s="146">
        <v>0</v>
      </c>
      <c r="Y6862" s="32">
        <f t="shared" si="108"/>
        <v>14682.169999999998</v>
      </c>
    </row>
    <row r="6863" spans="1:25" x14ac:dyDescent="0.25">
      <c r="A6863" s="83" t="s">
        <v>14529</v>
      </c>
      <c r="B6863" s="84" t="s">
        <v>6928</v>
      </c>
      <c r="C6863" s="19">
        <v>26237.69</v>
      </c>
      <c r="D6863" s="19">
        <v>498.52</v>
      </c>
      <c r="E6863" s="19">
        <v>0</v>
      </c>
      <c r="F6863" s="19">
        <v>498.52</v>
      </c>
      <c r="G6863" s="19">
        <v>0</v>
      </c>
      <c r="H6863" s="85">
        <v>93052.49</v>
      </c>
      <c r="I6863" s="85">
        <v>1768</v>
      </c>
      <c r="J6863" s="85">
        <v>1994.06</v>
      </c>
      <c r="K6863" s="85">
        <v>-226.06</v>
      </c>
      <c r="L6863" s="146">
        <v>442</v>
      </c>
      <c r="M6863" s="146">
        <v>215.94</v>
      </c>
      <c r="N6863" s="146">
        <v>0</v>
      </c>
      <c r="Y6863" s="32">
        <f t="shared" si="108"/>
        <v>358.08</v>
      </c>
    </row>
    <row r="6864" spans="1:25" x14ac:dyDescent="0.25">
      <c r="A6864" s="83" t="s">
        <v>14530</v>
      </c>
      <c r="B6864" s="84" t="s">
        <v>6929</v>
      </c>
      <c r="C6864" s="19">
        <v>1826.87</v>
      </c>
      <c r="D6864" s="19">
        <v>34.71</v>
      </c>
      <c r="E6864" s="19">
        <v>0</v>
      </c>
      <c r="F6864" s="19">
        <v>34.71</v>
      </c>
      <c r="G6864" s="19">
        <v>0</v>
      </c>
      <c r="H6864" s="85">
        <v>20388.830000000002</v>
      </c>
      <c r="I6864" s="85">
        <v>387.39</v>
      </c>
      <c r="J6864" s="85">
        <v>138.84</v>
      </c>
      <c r="K6864" s="85">
        <v>248.55</v>
      </c>
      <c r="L6864" s="146">
        <v>96.85</v>
      </c>
      <c r="M6864" s="146">
        <v>345.4</v>
      </c>
      <c r="N6864" s="146">
        <v>0</v>
      </c>
      <c r="Y6864" s="32">
        <f t="shared" si="108"/>
        <v>354.16999999999996</v>
      </c>
    </row>
    <row r="6865" spans="1:25" x14ac:dyDescent="0.25">
      <c r="A6865" s="83" t="s">
        <v>14531</v>
      </c>
      <c r="B6865" s="84" t="s">
        <v>6930</v>
      </c>
      <c r="C6865" s="19">
        <v>7481.25</v>
      </c>
      <c r="D6865" s="19">
        <v>142.13999999999999</v>
      </c>
      <c r="E6865" s="19">
        <v>0</v>
      </c>
      <c r="F6865" s="19">
        <v>142.13999999999999</v>
      </c>
      <c r="G6865" s="19">
        <v>0</v>
      </c>
      <c r="H6865" s="85">
        <v>26724.65</v>
      </c>
      <c r="I6865" s="85">
        <v>507.77</v>
      </c>
      <c r="J6865" s="85">
        <v>568.57000000000005</v>
      </c>
      <c r="K6865" s="85">
        <v>-60.8</v>
      </c>
      <c r="L6865" s="146">
        <v>126.94</v>
      </c>
      <c r="M6865" s="146">
        <v>66.14</v>
      </c>
      <c r="N6865" s="146">
        <v>0</v>
      </c>
      <c r="Y6865" s="32">
        <f t="shared" si="108"/>
        <v>386.15999999999997</v>
      </c>
    </row>
    <row r="6866" spans="1:25" x14ac:dyDescent="0.25">
      <c r="A6866" s="83" t="s">
        <v>14532</v>
      </c>
      <c r="B6866" s="84" t="s">
        <v>6931</v>
      </c>
      <c r="C6866" s="19">
        <v>461.36</v>
      </c>
      <c r="D6866" s="19">
        <v>8.77</v>
      </c>
      <c r="E6866" s="19">
        <v>0</v>
      </c>
      <c r="F6866" s="19">
        <v>8.77</v>
      </c>
      <c r="G6866" s="19">
        <v>0</v>
      </c>
      <c r="H6866" s="85">
        <v>802.74</v>
      </c>
      <c r="I6866" s="85">
        <v>15.25</v>
      </c>
      <c r="J6866" s="85">
        <v>35.06</v>
      </c>
      <c r="K6866" s="85">
        <v>-19.809999999999999</v>
      </c>
      <c r="L6866" s="146">
        <v>3.81</v>
      </c>
      <c r="M6866" s="146">
        <v>0</v>
      </c>
      <c r="N6866" s="146">
        <v>16</v>
      </c>
      <c r="Y6866" s="32">
        <f t="shared" si="108"/>
        <v>38.89</v>
      </c>
    </row>
    <row r="6867" spans="1:25" x14ac:dyDescent="0.25">
      <c r="A6867" s="83" t="s">
        <v>14533</v>
      </c>
      <c r="B6867" s="84" t="s">
        <v>6932</v>
      </c>
      <c r="C6867" s="19">
        <v>16843.189999999999</v>
      </c>
      <c r="D6867" s="19">
        <v>320.02</v>
      </c>
      <c r="E6867" s="19">
        <v>0</v>
      </c>
      <c r="F6867" s="19">
        <v>320.02</v>
      </c>
      <c r="G6867" s="19">
        <v>0</v>
      </c>
      <c r="H6867" s="85">
        <v>64323.55</v>
      </c>
      <c r="I6867" s="85">
        <v>1222.1500000000001</v>
      </c>
      <c r="J6867" s="85">
        <v>1280.08</v>
      </c>
      <c r="K6867" s="85">
        <v>-57.93</v>
      </c>
      <c r="L6867" s="146">
        <v>305.54000000000002</v>
      </c>
      <c r="M6867" s="146">
        <v>247.61</v>
      </c>
      <c r="N6867" s="146">
        <v>0</v>
      </c>
      <c r="Y6867" s="32">
        <f t="shared" si="108"/>
        <v>320.10000000000002</v>
      </c>
    </row>
    <row r="6868" spans="1:25" x14ac:dyDescent="0.25">
      <c r="A6868" s="83" t="s">
        <v>14534</v>
      </c>
      <c r="B6868" s="84" t="s">
        <v>6933</v>
      </c>
      <c r="C6868" s="19">
        <v>2047</v>
      </c>
      <c r="D6868" s="19">
        <v>38.89</v>
      </c>
      <c r="E6868" s="19">
        <v>0</v>
      </c>
      <c r="F6868" s="19">
        <v>38.89</v>
      </c>
      <c r="G6868" s="19">
        <v>0</v>
      </c>
      <c r="H6868" s="85">
        <v>7921.53</v>
      </c>
      <c r="I6868" s="85">
        <v>150.51</v>
      </c>
      <c r="J6868" s="85">
        <v>155.57</v>
      </c>
      <c r="K6868" s="85">
        <v>-5.0599999999999996</v>
      </c>
      <c r="L6868" s="146">
        <v>37.630000000000003</v>
      </c>
      <c r="M6868" s="146">
        <v>32.57</v>
      </c>
      <c r="N6868" s="146">
        <v>0</v>
      </c>
      <c r="Y6868" s="32">
        <f t="shared" si="108"/>
        <v>34.4</v>
      </c>
    </row>
    <row r="6869" spans="1:25" x14ac:dyDescent="0.25">
      <c r="A6869" s="83" t="s">
        <v>14535</v>
      </c>
      <c r="B6869" s="84" t="s">
        <v>6934</v>
      </c>
      <c r="C6869" s="19">
        <v>3815.3</v>
      </c>
      <c r="D6869" s="19">
        <v>72.489999999999995</v>
      </c>
      <c r="E6869" s="19">
        <v>0</v>
      </c>
      <c r="F6869" s="19">
        <v>72.489999999999995</v>
      </c>
      <c r="G6869" s="19">
        <v>0</v>
      </c>
      <c r="H6869" s="85">
        <v>15098.59</v>
      </c>
      <c r="I6869" s="85">
        <v>286.87</v>
      </c>
      <c r="J6869" s="85">
        <v>289.95999999999998</v>
      </c>
      <c r="K6869" s="85">
        <v>-3.09</v>
      </c>
      <c r="L6869" s="146">
        <v>71.72</v>
      </c>
      <c r="M6869" s="146">
        <v>68.63</v>
      </c>
      <c r="N6869" s="146">
        <v>0</v>
      </c>
      <c r="Y6869" s="32">
        <f t="shared" si="108"/>
        <v>205.81</v>
      </c>
    </row>
    <row r="6870" spans="1:25" x14ac:dyDescent="0.25">
      <c r="A6870" s="83" t="s">
        <v>14536</v>
      </c>
      <c r="B6870" s="84" t="s">
        <v>6935</v>
      </c>
      <c r="C6870" s="19">
        <v>96.1</v>
      </c>
      <c r="D6870" s="19">
        <v>1.83</v>
      </c>
      <c r="E6870" s="19">
        <v>0</v>
      </c>
      <c r="F6870" s="19">
        <v>1.83</v>
      </c>
      <c r="G6870" s="19">
        <v>0</v>
      </c>
      <c r="H6870" s="85">
        <v>456.44</v>
      </c>
      <c r="I6870" s="85">
        <v>8.67</v>
      </c>
      <c r="J6870" s="85">
        <v>7.3</v>
      </c>
      <c r="K6870" s="85">
        <v>1.37</v>
      </c>
      <c r="L6870" s="146">
        <v>2.17</v>
      </c>
      <c r="M6870" s="146">
        <v>3.54</v>
      </c>
      <c r="N6870" s="146">
        <v>0</v>
      </c>
      <c r="Y6870" s="32">
        <f t="shared" si="108"/>
        <v>235.51</v>
      </c>
    </row>
    <row r="6871" spans="1:25" x14ac:dyDescent="0.25">
      <c r="A6871" s="83" t="s">
        <v>14537</v>
      </c>
      <c r="B6871" s="84" t="s">
        <v>6936</v>
      </c>
      <c r="C6871" s="19">
        <v>7220</v>
      </c>
      <c r="D6871" s="19">
        <v>137.18</v>
      </c>
      <c r="E6871" s="19">
        <v>0</v>
      </c>
      <c r="F6871" s="19">
        <v>137.18</v>
      </c>
      <c r="G6871" s="19">
        <v>0</v>
      </c>
      <c r="H6871" s="85">
        <v>31115.09</v>
      </c>
      <c r="I6871" s="85">
        <v>591.19000000000005</v>
      </c>
      <c r="J6871" s="85">
        <v>548.72</v>
      </c>
      <c r="K6871" s="85">
        <v>42.47</v>
      </c>
      <c r="L6871" s="146">
        <v>147.80000000000001</v>
      </c>
      <c r="M6871" s="146">
        <v>190.27</v>
      </c>
      <c r="N6871" s="146">
        <v>0</v>
      </c>
      <c r="Y6871" s="32">
        <f t="shared" si="108"/>
        <v>283.82</v>
      </c>
    </row>
    <row r="6872" spans="1:25" x14ac:dyDescent="0.25">
      <c r="A6872" s="83" t="s">
        <v>14538</v>
      </c>
      <c r="B6872" s="84" t="s">
        <v>6937</v>
      </c>
      <c r="C6872" s="19">
        <v>12208.71</v>
      </c>
      <c r="D6872" s="19">
        <v>231.97</v>
      </c>
      <c r="E6872" s="19">
        <v>0</v>
      </c>
      <c r="F6872" s="19">
        <v>231.97</v>
      </c>
      <c r="G6872" s="19">
        <v>0</v>
      </c>
      <c r="H6872" s="85">
        <v>44284.3</v>
      </c>
      <c r="I6872" s="85">
        <v>841.4</v>
      </c>
      <c r="J6872" s="85">
        <v>927.86</v>
      </c>
      <c r="K6872" s="85">
        <v>-86.46</v>
      </c>
      <c r="L6872" s="146">
        <v>210.35</v>
      </c>
      <c r="M6872" s="146">
        <v>123.89</v>
      </c>
      <c r="N6872" s="146">
        <v>0</v>
      </c>
      <c r="Y6872" s="32">
        <f t="shared" si="108"/>
        <v>267.5</v>
      </c>
    </row>
    <row r="6873" spans="1:25" x14ac:dyDescent="0.25">
      <c r="A6873" s="83" t="s">
        <v>14539</v>
      </c>
      <c r="B6873" s="84" t="s">
        <v>6938</v>
      </c>
      <c r="C6873" s="19">
        <v>4923.46</v>
      </c>
      <c r="D6873" s="19">
        <v>93.55</v>
      </c>
      <c r="E6873" s="19">
        <v>0</v>
      </c>
      <c r="F6873" s="19">
        <v>93.55</v>
      </c>
      <c r="G6873" s="19">
        <v>0</v>
      </c>
      <c r="H6873" s="85">
        <v>14575.09</v>
      </c>
      <c r="I6873" s="85">
        <v>276.93</v>
      </c>
      <c r="J6873" s="85">
        <v>374.18</v>
      </c>
      <c r="K6873" s="85">
        <v>-97.25</v>
      </c>
      <c r="L6873" s="146">
        <v>69.23</v>
      </c>
      <c r="M6873" s="146">
        <v>0</v>
      </c>
      <c r="N6873" s="146">
        <v>28.02</v>
      </c>
      <c r="Y6873" s="32">
        <f t="shared" si="108"/>
        <v>5152.42</v>
      </c>
    </row>
    <row r="6874" spans="1:25" x14ac:dyDescent="0.25">
      <c r="A6874" s="83" t="s">
        <v>14540</v>
      </c>
      <c r="B6874" s="84" t="s">
        <v>6939</v>
      </c>
      <c r="C6874" s="19">
        <v>7558.4</v>
      </c>
      <c r="D6874" s="19">
        <v>143.61000000000001</v>
      </c>
      <c r="E6874" s="19">
        <v>0</v>
      </c>
      <c r="F6874" s="19">
        <v>143.61000000000001</v>
      </c>
      <c r="G6874" s="19">
        <v>0</v>
      </c>
      <c r="H6874" s="85">
        <v>36249.480000000003</v>
      </c>
      <c r="I6874" s="85">
        <v>688.74</v>
      </c>
      <c r="J6874" s="85">
        <v>574.44000000000005</v>
      </c>
      <c r="K6874" s="85">
        <v>114.3</v>
      </c>
      <c r="L6874" s="146">
        <v>172.19</v>
      </c>
      <c r="M6874" s="146">
        <v>286.49</v>
      </c>
      <c r="N6874" s="146">
        <v>0</v>
      </c>
      <c r="Y6874" s="32">
        <f t="shared" si="108"/>
        <v>375.27</v>
      </c>
    </row>
    <row r="6875" spans="1:25" x14ac:dyDescent="0.25">
      <c r="A6875" s="83" t="s">
        <v>14541</v>
      </c>
      <c r="B6875" s="84" t="s">
        <v>6940</v>
      </c>
      <c r="C6875" s="19">
        <v>271179.94</v>
      </c>
      <c r="D6875" s="19">
        <v>5152.42</v>
      </c>
      <c r="E6875" s="19">
        <v>0</v>
      </c>
      <c r="F6875" s="19">
        <v>5152.42</v>
      </c>
      <c r="G6875" s="19">
        <v>0</v>
      </c>
      <c r="H6875" s="85">
        <v>1009669.42</v>
      </c>
      <c r="I6875" s="85">
        <v>19183.72</v>
      </c>
      <c r="J6875" s="85">
        <v>20609.68</v>
      </c>
      <c r="K6875" s="85">
        <v>-1425.96</v>
      </c>
      <c r="L6875" s="146">
        <v>4795.93</v>
      </c>
      <c r="M6875" s="146">
        <v>3369.97</v>
      </c>
      <c r="N6875" s="146">
        <v>0</v>
      </c>
      <c r="Y6875" s="32">
        <f t="shared" si="108"/>
        <v>3465.6499999999996</v>
      </c>
    </row>
    <row r="6876" spans="1:25" x14ac:dyDescent="0.25">
      <c r="A6876" s="83" t="s">
        <v>14542</v>
      </c>
      <c r="B6876" s="84" t="s">
        <v>6941</v>
      </c>
      <c r="C6876" s="19">
        <v>4672.53</v>
      </c>
      <c r="D6876" s="19">
        <v>88.78</v>
      </c>
      <c r="E6876" s="19">
        <v>0</v>
      </c>
      <c r="F6876" s="19">
        <v>88.78</v>
      </c>
      <c r="G6876" s="19">
        <v>0</v>
      </c>
      <c r="H6876" s="85">
        <v>13596.06</v>
      </c>
      <c r="I6876" s="85">
        <v>258.33</v>
      </c>
      <c r="J6876" s="85">
        <v>355.11</v>
      </c>
      <c r="K6876" s="85">
        <v>-96.78</v>
      </c>
      <c r="L6876" s="146">
        <v>64.58</v>
      </c>
      <c r="M6876" s="146">
        <v>0</v>
      </c>
      <c r="N6876" s="146">
        <v>32.200000000000003</v>
      </c>
      <c r="Y6876" s="32">
        <f t="shared" si="108"/>
        <v>32.14</v>
      </c>
    </row>
    <row r="6877" spans="1:25" x14ac:dyDescent="0.25">
      <c r="A6877" s="83" t="s">
        <v>14543</v>
      </c>
      <c r="B6877" s="84" t="s">
        <v>6942</v>
      </c>
      <c r="C6877" s="19">
        <v>5035.54</v>
      </c>
      <c r="D6877" s="19">
        <v>95.68</v>
      </c>
      <c r="E6877" s="19">
        <v>0</v>
      </c>
      <c r="F6877" s="19">
        <v>95.68</v>
      </c>
      <c r="G6877" s="19">
        <v>0</v>
      </c>
      <c r="H6877" s="85">
        <v>19287.61</v>
      </c>
      <c r="I6877" s="85">
        <v>366.46</v>
      </c>
      <c r="J6877" s="85">
        <v>382.7</v>
      </c>
      <c r="K6877" s="85">
        <v>-16.239999999999998</v>
      </c>
      <c r="L6877" s="146">
        <v>91.62</v>
      </c>
      <c r="M6877" s="146">
        <v>75.38</v>
      </c>
      <c r="N6877" s="146">
        <v>0</v>
      </c>
      <c r="Y6877" s="32">
        <f t="shared" si="108"/>
        <v>3058.9900000000002</v>
      </c>
    </row>
    <row r="6878" spans="1:25" x14ac:dyDescent="0.25">
      <c r="A6878" s="83" t="s">
        <v>14544</v>
      </c>
      <c r="B6878" s="84" t="s">
        <v>6943</v>
      </c>
      <c r="C6878" s="19">
        <v>1691.43</v>
      </c>
      <c r="D6878" s="19">
        <v>32.14</v>
      </c>
      <c r="E6878" s="19">
        <v>0</v>
      </c>
      <c r="F6878" s="19">
        <v>32.14</v>
      </c>
      <c r="G6878" s="19">
        <v>0</v>
      </c>
      <c r="H6878" s="85">
        <v>10866.54</v>
      </c>
      <c r="I6878" s="85">
        <v>206.46</v>
      </c>
      <c r="J6878" s="85">
        <v>128.55000000000001</v>
      </c>
      <c r="K6878" s="85">
        <v>77.91</v>
      </c>
      <c r="L6878" s="146">
        <v>51.62</v>
      </c>
      <c r="M6878" s="146">
        <v>129.53</v>
      </c>
      <c r="N6878" s="146">
        <v>0</v>
      </c>
      <c r="Y6878" s="32">
        <f t="shared" si="108"/>
        <v>171.34</v>
      </c>
    </row>
    <row r="6879" spans="1:25" x14ac:dyDescent="0.25">
      <c r="A6879" s="83" t="s">
        <v>14545</v>
      </c>
      <c r="B6879" s="84" t="s">
        <v>6944</v>
      </c>
      <c r="C6879" s="19">
        <v>157031.84</v>
      </c>
      <c r="D6879" s="19">
        <v>2983.61</v>
      </c>
      <c r="E6879" s="19">
        <v>0</v>
      </c>
      <c r="F6879" s="19">
        <v>2983.61</v>
      </c>
      <c r="G6879" s="19">
        <v>0</v>
      </c>
      <c r="H6879" s="85">
        <v>561637.38</v>
      </c>
      <c r="I6879" s="85">
        <v>10671.11</v>
      </c>
      <c r="J6879" s="85">
        <v>11934.42</v>
      </c>
      <c r="K6879" s="85">
        <v>-1263.31</v>
      </c>
      <c r="L6879" s="146">
        <v>2667.78</v>
      </c>
      <c r="M6879" s="146">
        <v>1404.47</v>
      </c>
      <c r="N6879" s="146">
        <v>0</v>
      </c>
      <c r="Y6879" s="32">
        <f t="shared" si="108"/>
        <v>1452.38</v>
      </c>
    </row>
    <row r="6880" spans="1:25" x14ac:dyDescent="0.25">
      <c r="A6880" s="83" t="s">
        <v>14546</v>
      </c>
      <c r="B6880" s="84" t="s">
        <v>6945</v>
      </c>
      <c r="C6880" s="19">
        <v>2200.67</v>
      </c>
      <c r="D6880" s="19">
        <v>41.81</v>
      </c>
      <c r="E6880" s="19">
        <v>0</v>
      </c>
      <c r="F6880" s="19">
        <v>41.81</v>
      </c>
      <c r="G6880" s="19">
        <v>0</v>
      </c>
      <c r="H6880" s="85">
        <v>18027.689999999999</v>
      </c>
      <c r="I6880" s="85">
        <v>342.53</v>
      </c>
      <c r="J6880" s="85">
        <v>167.25</v>
      </c>
      <c r="K6880" s="85">
        <v>175.28</v>
      </c>
      <c r="L6880" s="146">
        <v>85.63</v>
      </c>
      <c r="M6880" s="146">
        <v>260.91000000000003</v>
      </c>
      <c r="N6880" s="146">
        <v>0</v>
      </c>
      <c r="Y6880" s="32">
        <f t="shared" si="108"/>
        <v>1126.25</v>
      </c>
    </row>
    <row r="6881" spans="1:25" x14ac:dyDescent="0.25">
      <c r="A6881" s="83" t="s">
        <v>14547</v>
      </c>
      <c r="B6881" s="84" t="s">
        <v>6946</v>
      </c>
      <c r="C6881" s="19">
        <v>2521.37</v>
      </c>
      <c r="D6881" s="19">
        <v>47.91</v>
      </c>
      <c r="E6881" s="19">
        <v>0</v>
      </c>
      <c r="F6881" s="19">
        <v>47.91</v>
      </c>
      <c r="G6881" s="19">
        <v>0</v>
      </c>
      <c r="H6881" s="85">
        <v>10012.42</v>
      </c>
      <c r="I6881" s="85">
        <v>190.24</v>
      </c>
      <c r="J6881" s="85">
        <v>191.62</v>
      </c>
      <c r="K6881" s="85">
        <v>-1.38</v>
      </c>
      <c r="L6881" s="146">
        <v>47.56</v>
      </c>
      <c r="M6881" s="146">
        <v>46.18</v>
      </c>
      <c r="N6881" s="146">
        <v>0</v>
      </c>
      <c r="Y6881" s="32">
        <f t="shared" si="108"/>
        <v>242.99</v>
      </c>
    </row>
    <row r="6882" spans="1:25" x14ac:dyDescent="0.25">
      <c r="A6882" s="83" t="s">
        <v>14548</v>
      </c>
      <c r="B6882" s="84" t="s">
        <v>6947</v>
      </c>
      <c r="C6882" s="19">
        <v>45543.91</v>
      </c>
      <c r="D6882" s="19">
        <v>865.34</v>
      </c>
      <c r="E6882" s="19">
        <v>0</v>
      </c>
      <c r="F6882" s="19">
        <v>865.34</v>
      </c>
      <c r="G6882" s="19">
        <v>0</v>
      </c>
      <c r="H6882" s="85">
        <v>137749.18</v>
      </c>
      <c r="I6882" s="85">
        <v>2617.23</v>
      </c>
      <c r="J6882" s="85">
        <v>3461.34</v>
      </c>
      <c r="K6882" s="85">
        <v>-844.11</v>
      </c>
      <c r="L6882" s="146">
        <v>654.30999999999995</v>
      </c>
      <c r="M6882" s="146">
        <v>0</v>
      </c>
      <c r="N6882" s="146">
        <v>189.8</v>
      </c>
      <c r="Y6882" s="32">
        <f t="shared" si="108"/>
        <v>108.39</v>
      </c>
    </row>
    <row r="6883" spans="1:25" x14ac:dyDescent="0.25">
      <c r="A6883" s="83" t="s">
        <v>14549</v>
      </c>
      <c r="B6883" s="84" t="s">
        <v>3196</v>
      </c>
      <c r="C6883" s="19">
        <v>10358.5</v>
      </c>
      <c r="D6883" s="19">
        <v>196.81</v>
      </c>
      <c r="E6883" s="19">
        <v>0</v>
      </c>
      <c r="F6883" s="19">
        <v>196.81</v>
      </c>
      <c r="G6883" s="19">
        <v>0</v>
      </c>
      <c r="H6883" s="85">
        <v>42526.06</v>
      </c>
      <c r="I6883" s="85">
        <v>808</v>
      </c>
      <c r="J6883" s="85">
        <v>787.25</v>
      </c>
      <c r="K6883" s="85">
        <v>20.75</v>
      </c>
      <c r="L6883" s="146">
        <v>202</v>
      </c>
      <c r="M6883" s="146">
        <v>222.75</v>
      </c>
      <c r="N6883" s="146">
        <v>0</v>
      </c>
      <c r="Y6883" s="32">
        <f t="shared" si="108"/>
        <v>465.18</v>
      </c>
    </row>
    <row r="6884" spans="1:25" x14ac:dyDescent="0.25">
      <c r="A6884" s="83" t="s">
        <v>14550</v>
      </c>
      <c r="B6884" s="84" t="s">
        <v>6948</v>
      </c>
      <c r="C6884" s="19">
        <v>5704.78</v>
      </c>
      <c r="D6884" s="19">
        <v>108.39</v>
      </c>
      <c r="E6884" s="19">
        <v>0</v>
      </c>
      <c r="F6884" s="19">
        <v>108.39</v>
      </c>
      <c r="G6884" s="19">
        <v>0</v>
      </c>
      <c r="H6884" s="85">
        <v>22802.799999999999</v>
      </c>
      <c r="I6884" s="85">
        <v>433.25</v>
      </c>
      <c r="J6884" s="85">
        <v>433.56</v>
      </c>
      <c r="K6884" s="85">
        <v>-0.31</v>
      </c>
      <c r="L6884" s="146">
        <v>108.31</v>
      </c>
      <c r="M6884" s="146">
        <v>108</v>
      </c>
      <c r="N6884" s="146">
        <v>0</v>
      </c>
      <c r="Y6884" s="32">
        <f t="shared" si="108"/>
        <v>152.52000000000001</v>
      </c>
    </row>
    <row r="6885" spans="1:25" x14ac:dyDescent="0.25">
      <c r="A6885" s="83" t="s">
        <v>14551</v>
      </c>
      <c r="B6885" s="84" t="s">
        <v>6949</v>
      </c>
      <c r="C6885" s="19">
        <v>12759.51</v>
      </c>
      <c r="D6885" s="19">
        <v>242.43</v>
      </c>
      <c r="E6885" s="19">
        <v>0</v>
      </c>
      <c r="F6885" s="19">
        <v>242.43</v>
      </c>
      <c r="G6885" s="19">
        <v>0</v>
      </c>
      <c r="H6885" s="85">
        <v>50456.5</v>
      </c>
      <c r="I6885" s="85">
        <v>958.67</v>
      </c>
      <c r="J6885" s="85">
        <v>969.72</v>
      </c>
      <c r="K6885" s="85">
        <v>-11.05</v>
      </c>
      <c r="L6885" s="146">
        <v>239.67</v>
      </c>
      <c r="M6885" s="146">
        <v>228.62</v>
      </c>
      <c r="N6885" s="146">
        <v>0</v>
      </c>
      <c r="Y6885" s="32">
        <f t="shared" si="108"/>
        <v>675.64</v>
      </c>
    </row>
    <row r="6886" spans="1:25" x14ac:dyDescent="0.25">
      <c r="A6886" s="83" t="s">
        <v>14552</v>
      </c>
      <c r="B6886" s="84" t="s">
        <v>6950</v>
      </c>
      <c r="C6886" s="19">
        <v>2343.25</v>
      </c>
      <c r="D6886" s="19">
        <v>44.52</v>
      </c>
      <c r="E6886" s="19">
        <v>0</v>
      </c>
      <c r="F6886" s="19">
        <v>44.52</v>
      </c>
      <c r="G6886" s="19">
        <v>0</v>
      </c>
      <c r="H6886" s="85">
        <v>9197.73</v>
      </c>
      <c r="I6886" s="85">
        <v>174.76</v>
      </c>
      <c r="J6886" s="85">
        <v>178.09</v>
      </c>
      <c r="K6886" s="85">
        <v>-3.33</v>
      </c>
      <c r="L6886" s="146">
        <v>43.69</v>
      </c>
      <c r="M6886" s="146">
        <v>40.36</v>
      </c>
      <c r="N6886" s="146">
        <v>0</v>
      </c>
      <c r="Y6886" s="32">
        <f t="shared" si="108"/>
        <v>357.68</v>
      </c>
    </row>
    <row r="6887" spans="1:25" x14ac:dyDescent="0.25">
      <c r="A6887" s="83" t="s">
        <v>14553</v>
      </c>
      <c r="B6887" s="84" t="s">
        <v>6951</v>
      </c>
      <c r="C6887" s="19">
        <v>23527.14</v>
      </c>
      <c r="D6887" s="19">
        <v>447.02</v>
      </c>
      <c r="E6887" s="19">
        <v>0</v>
      </c>
      <c r="F6887" s="19">
        <v>447.02</v>
      </c>
      <c r="G6887" s="19">
        <v>0</v>
      </c>
      <c r="H6887" s="85">
        <v>103618.3</v>
      </c>
      <c r="I6887" s="85">
        <v>1968.75</v>
      </c>
      <c r="J6887" s="85">
        <v>1788.06</v>
      </c>
      <c r="K6887" s="85">
        <v>180.69</v>
      </c>
      <c r="L6887" s="146">
        <v>492.19</v>
      </c>
      <c r="M6887" s="146">
        <v>672.88</v>
      </c>
      <c r="N6887" s="146">
        <v>0</v>
      </c>
      <c r="Y6887" s="32">
        <f t="shared" si="108"/>
        <v>801.85</v>
      </c>
    </row>
    <row r="6888" spans="1:25" x14ac:dyDescent="0.25">
      <c r="A6888" s="83" t="s">
        <v>14554</v>
      </c>
      <c r="B6888" s="84" t="s">
        <v>6952</v>
      </c>
      <c r="C6888" s="19">
        <v>16701.009999999998</v>
      </c>
      <c r="D6888" s="19">
        <v>317.32</v>
      </c>
      <c r="E6888" s="19">
        <v>0</v>
      </c>
      <c r="F6888" s="19">
        <v>317.32</v>
      </c>
      <c r="G6888" s="19">
        <v>0</v>
      </c>
      <c r="H6888" s="85">
        <v>65204</v>
      </c>
      <c r="I6888" s="85">
        <v>1238.8800000000001</v>
      </c>
      <c r="J6888" s="85">
        <v>1269.28</v>
      </c>
      <c r="K6888" s="85">
        <v>-30.4</v>
      </c>
      <c r="L6888" s="146">
        <v>309.72000000000003</v>
      </c>
      <c r="M6888" s="146">
        <v>279.32</v>
      </c>
      <c r="N6888" s="146">
        <v>0</v>
      </c>
      <c r="Y6888" s="32">
        <f t="shared" si="108"/>
        <v>407.91999999999996</v>
      </c>
    </row>
    <row r="6889" spans="1:25" x14ac:dyDescent="0.25">
      <c r="A6889" s="83" t="s">
        <v>14555</v>
      </c>
      <c r="B6889" s="84" t="s">
        <v>6953</v>
      </c>
      <c r="C6889" s="19">
        <v>6787.61</v>
      </c>
      <c r="D6889" s="19">
        <v>128.97</v>
      </c>
      <c r="E6889" s="19">
        <v>0</v>
      </c>
      <c r="F6889" s="19">
        <v>128.97</v>
      </c>
      <c r="G6889" s="19">
        <v>0</v>
      </c>
      <c r="H6889" s="85">
        <v>25157.95</v>
      </c>
      <c r="I6889" s="85">
        <v>478</v>
      </c>
      <c r="J6889" s="85">
        <v>515.86</v>
      </c>
      <c r="K6889" s="85">
        <v>-37.86</v>
      </c>
      <c r="L6889" s="146">
        <v>119.5</v>
      </c>
      <c r="M6889" s="146">
        <v>81.64</v>
      </c>
      <c r="N6889" s="146">
        <v>0</v>
      </c>
      <c r="Y6889" s="32">
        <f t="shared" si="108"/>
        <v>194.01</v>
      </c>
    </row>
    <row r="6890" spans="1:25" x14ac:dyDescent="0.25">
      <c r="A6890" s="83" t="s">
        <v>14556</v>
      </c>
      <c r="B6890" s="84" t="s">
        <v>6954</v>
      </c>
      <c r="C6890" s="19">
        <v>6768.25</v>
      </c>
      <c r="D6890" s="19">
        <v>128.6</v>
      </c>
      <c r="E6890" s="19">
        <v>0</v>
      </c>
      <c r="F6890" s="19">
        <v>128.6</v>
      </c>
      <c r="G6890" s="19">
        <v>0</v>
      </c>
      <c r="H6890" s="85">
        <v>27202.65</v>
      </c>
      <c r="I6890" s="85">
        <v>516.85</v>
      </c>
      <c r="J6890" s="85">
        <v>514.39</v>
      </c>
      <c r="K6890" s="85">
        <v>2.46</v>
      </c>
      <c r="L6890" s="146">
        <v>129.21</v>
      </c>
      <c r="M6890" s="146">
        <v>131.66999999999999</v>
      </c>
      <c r="N6890" s="146">
        <v>0</v>
      </c>
      <c r="Y6890" s="32">
        <f t="shared" si="108"/>
        <v>218.90999999999997</v>
      </c>
    </row>
    <row r="6891" spans="1:25" x14ac:dyDescent="0.25">
      <c r="A6891" s="83" t="s">
        <v>14557</v>
      </c>
      <c r="B6891" s="84" t="s">
        <v>6955</v>
      </c>
      <c r="C6891" s="19">
        <v>5914.28</v>
      </c>
      <c r="D6891" s="19">
        <v>112.37</v>
      </c>
      <c r="E6891" s="19">
        <v>0</v>
      </c>
      <c r="F6891" s="19">
        <v>112.37</v>
      </c>
      <c r="G6891" s="19">
        <v>0</v>
      </c>
      <c r="H6891" s="85">
        <v>26259.63</v>
      </c>
      <c r="I6891" s="85">
        <v>498.93</v>
      </c>
      <c r="J6891" s="85">
        <v>449.49</v>
      </c>
      <c r="K6891" s="85">
        <v>49.44</v>
      </c>
      <c r="L6891" s="146">
        <v>124.73</v>
      </c>
      <c r="M6891" s="146">
        <v>174.17</v>
      </c>
      <c r="N6891" s="146">
        <v>0</v>
      </c>
      <c r="Y6891" s="32">
        <f t="shared" si="108"/>
        <v>369.85</v>
      </c>
    </row>
    <row r="6892" spans="1:25" x14ac:dyDescent="0.25">
      <c r="A6892" s="83" t="s">
        <v>14558</v>
      </c>
      <c r="B6892" s="84" t="s">
        <v>6956</v>
      </c>
      <c r="C6892" s="19">
        <v>4591.68</v>
      </c>
      <c r="D6892" s="19">
        <v>87.24</v>
      </c>
      <c r="E6892" s="19">
        <v>0</v>
      </c>
      <c r="F6892" s="19">
        <v>87.24</v>
      </c>
      <c r="G6892" s="19">
        <v>0</v>
      </c>
      <c r="H6892" s="85">
        <v>15409.2</v>
      </c>
      <c r="I6892" s="85">
        <v>292.77</v>
      </c>
      <c r="J6892" s="85">
        <v>348.97</v>
      </c>
      <c r="K6892" s="85">
        <v>-56.2</v>
      </c>
      <c r="L6892" s="146">
        <v>73.19</v>
      </c>
      <c r="M6892" s="146">
        <v>16.989999999999998</v>
      </c>
      <c r="N6892" s="146">
        <v>0</v>
      </c>
      <c r="Y6892" s="32">
        <f t="shared" si="108"/>
        <v>93.86</v>
      </c>
    </row>
    <row r="6893" spans="1:25" x14ac:dyDescent="0.25">
      <c r="A6893" s="83" t="s">
        <v>14559</v>
      </c>
      <c r="B6893" s="84" t="s">
        <v>6957</v>
      </c>
      <c r="C6893" s="19">
        <v>10298.81</v>
      </c>
      <c r="D6893" s="19">
        <v>195.68</v>
      </c>
      <c r="E6893" s="19">
        <v>0</v>
      </c>
      <c r="F6893" s="19">
        <v>195.68</v>
      </c>
      <c r="G6893" s="19">
        <v>0</v>
      </c>
      <c r="H6893" s="85">
        <v>34739.279999999999</v>
      </c>
      <c r="I6893" s="85">
        <v>660.05</v>
      </c>
      <c r="J6893" s="85">
        <v>782.71</v>
      </c>
      <c r="K6893" s="85">
        <v>-122.66</v>
      </c>
      <c r="L6893" s="146">
        <v>165.01</v>
      </c>
      <c r="M6893" s="146">
        <v>42.35</v>
      </c>
      <c r="N6893" s="146">
        <v>0</v>
      </c>
      <c r="Y6893" s="32">
        <f t="shared" si="108"/>
        <v>259.88</v>
      </c>
    </row>
    <row r="6894" spans="1:25" x14ac:dyDescent="0.25">
      <c r="A6894" s="83" t="s">
        <v>14560</v>
      </c>
      <c r="B6894" s="84" t="s">
        <v>6958</v>
      </c>
      <c r="C6894" s="19">
        <v>4045.71</v>
      </c>
      <c r="D6894" s="19">
        <v>76.87</v>
      </c>
      <c r="E6894" s="19">
        <v>0</v>
      </c>
      <c r="F6894" s="19">
        <v>76.87</v>
      </c>
      <c r="G6894" s="19">
        <v>0</v>
      </c>
      <c r="H6894" s="85">
        <v>15390.2</v>
      </c>
      <c r="I6894" s="85">
        <v>292.41000000000003</v>
      </c>
      <c r="J6894" s="85">
        <v>307.47000000000003</v>
      </c>
      <c r="K6894" s="85">
        <v>-15.06</v>
      </c>
      <c r="L6894" s="146">
        <v>73.099999999999994</v>
      </c>
      <c r="M6894" s="146">
        <v>58.04</v>
      </c>
      <c r="N6894" s="146">
        <v>0</v>
      </c>
      <c r="Y6894" s="32">
        <f t="shared" si="108"/>
        <v>260.01</v>
      </c>
    </row>
    <row r="6895" spans="1:25" x14ac:dyDescent="0.25">
      <c r="A6895" s="83" t="s">
        <v>14561</v>
      </c>
      <c r="B6895" s="84" t="s">
        <v>6959</v>
      </c>
      <c r="C6895" s="19">
        <v>11449.13</v>
      </c>
      <c r="D6895" s="19">
        <v>217.53</v>
      </c>
      <c r="E6895" s="19">
        <v>0</v>
      </c>
      <c r="F6895" s="19">
        <v>217.53</v>
      </c>
      <c r="G6895" s="19">
        <v>0</v>
      </c>
      <c r="H6895" s="85">
        <v>44506.2</v>
      </c>
      <c r="I6895" s="85">
        <v>845.62</v>
      </c>
      <c r="J6895" s="85">
        <v>870.13</v>
      </c>
      <c r="K6895" s="85">
        <v>-24.51</v>
      </c>
      <c r="L6895" s="146">
        <v>211.41</v>
      </c>
      <c r="M6895" s="146">
        <v>186.9</v>
      </c>
      <c r="N6895" s="146">
        <v>0</v>
      </c>
      <c r="Y6895" s="32">
        <f t="shared" si="108"/>
        <v>769.73</v>
      </c>
    </row>
    <row r="6896" spans="1:25" x14ac:dyDescent="0.25">
      <c r="A6896" s="83" t="s">
        <v>14562</v>
      </c>
      <c r="B6896" s="84" t="s">
        <v>6960</v>
      </c>
      <c r="C6896" s="19">
        <v>10629.8</v>
      </c>
      <c r="D6896" s="19">
        <v>201.97</v>
      </c>
      <c r="E6896" s="19">
        <v>0</v>
      </c>
      <c r="F6896" s="19">
        <v>201.97</v>
      </c>
      <c r="G6896" s="19">
        <v>0</v>
      </c>
      <c r="H6896" s="85">
        <v>37335.01</v>
      </c>
      <c r="I6896" s="85">
        <v>709.37</v>
      </c>
      <c r="J6896" s="85">
        <v>807.86</v>
      </c>
      <c r="K6896" s="85">
        <v>-98.49</v>
      </c>
      <c r="L6896" s="146">
        <v>177.34</v>
      </c>
      <c r="M6896" s="146">
        <v>78.849999999999994</v>
      </c>
      <c r="N6896" s="146">
        <v>0</v>
      </c>
      <c r="Y6896" s="32">
        <f t="shared" si="108"/>
        <v>170.92</v>
      </c>
    </row>
    <row r="6897" spans="1:25" x14ac:dyDescent="0.25">
      <c r="A6897" s="83" t="s">
        <v>14563</v>
      </c>
      <c r="B6897" s="84" t="s">
        <v>6961</v>
      </c>
      <c r="C6897" s="19">
        <v>30675.06</v>
      </c>
      <c r="D6897" s="19">
        <v>582.83000000000004</v>
      </c>
      <c r="E6897" s="19">
        <v>0</v>
      </c>
      <c r="F6897" s="19">
        <v>582.83000000000004</v>
      </c>
      <c r="G6897" s="19">
        <v>0</v>
      </c>
      <c r="H6897" s="85">
        <v>121949.91</v>
      </c>
      <c r="I6897" s="85">
        <v>2317.0500000000002</v>
      </c>
      <c r="J6897" s="85">
        <v>2331.3000000000002</v>
      </c>
      <c r="K6897" s="85">
        <v>-14.25</v>
      </c>
      <c r="L6897" s="146">
        <v>579.26</v>
      </c>
      <c r="M6897" s="146">
        <v>565.01</v>
      </c>
      <c r="N6897" s="146">
        <v>0</v>
      </c>
      <c r="Y6897" s="32">
        <f t="shared" si="108"/>
        <v>673.24</v>
      </c>
    </row>
    <row r="6898" spans="1:25" x14ac:dyDescent="0.25">
      <c r="A6898" s="83" t="s">
        <v>14564</v>
      </c>
      <c r="B6898" s="84" t="s">
        <v>6962</v>
      </c>
      <c r="C6898" s="19">
        <v>4845.68</v>
      </c>
      <c r="D6898" s="19">
        <v>92.07</v>
      </c>
      <c r="E6898" s="19">
        <v>0</v>
      </c>
      <c r="F6898" s="19">
        <v>92.07</v>
      </c>
      <c r="G6898" s="19">
        <v>0</v>
      </c>
      <c r="H6898" s="85">
        <v>18627.79</v>
      </c>
      <c r="I6898" s="85">
        <v>353.93</v>
      </c>
      <c r="J6898" s="85">
        <v>368.27</v>
      </c>
      <c r="K6898" s="85">
        <v>-14.34</v>
      </c>
      <c r="L6898" s="146">
        <v>88.48</v>
      </c>
      <c r="M6898" s="146">
        <v>74.14</v>
      </c>
      <c r="N6898" s="146">
        <v>0</v>
      </c>
      <c r="Y6898" s="32">
        <f t="shared" si="108"/>
        <v>367.71999999999997</v>
      </c>
    </row>
    <row r="6899" spans="1:25" x14ac:dyDescent="0.25">
      <c r="A6899" s="83" t="s">
        <v>14565</v>
      </c>
      <c r="B6899" s="84" t="s">
        <v>6963</v>
      </c>
      <c r="C6899" s="19">
        <v>5696.12</v>
      </c>
      <c r="D6899" s="19">
        <v>108.23</v>
      </c>
      <c r="E6899" s="19">
        <v>0</v>
      </c>
      <c r="F6899" s="19">
        <v>108.23</v>
      </c>
      <c r="G6899" s="19">
        <v>0</v>
      </c>
      <c r="H6899" s="85">
        <v>20610.61</v>
      </c>
      <c r="I6899" s="85">
        <v>391.6</v>
      </c>
      <c r="J6899" s="85">
        <v>432.9</v>
      </c>
      <c r="K6899" s="85">
        <v>-41.3</v>
      </c>
      <c r="L6899" s="146">
        <v>97.9</v>
      </c>
      <c r="M6899" s="146">
        <v>56.6</v>
      </c>
      <c r="N6899" s="146">
        <v>0</v>
      </c>
      <c r="Y6899" s="32">
        <f t="shared" si="108"/>
        <v>68.69</v>
      </c>
    </row>
    <row r="6900" spans="1:25" x14ac:dyDescent="0.25">
      <c r="A6900" s="83" t="s">
        <v>14566</v>
      </c>
      <c r="B6900" s="84" t="s">
        <v>6964</v>
      </c>
      <c r="C6900" s="19">
        <v>15451.66</v>
      </c>
      <c r="D6900" s="19">
        <v>293.58</v>
      </c>
      <c r="E6900" s="19">
        <v>0</v>
      </c>
      <c r="F6900" s="19">
        <v>293.58</v>
      </c>
      <c r="G6900" s="19">
        <v>0</v>
      </c>
      <c r="H6900" s="85">
        <v>51280.68</v>
      </c>
      <c r="I6900" s="85">
        <v>974.33</v>
      </c>
      <c r="J6900" s="85">
        <v>1174.33</v>
      </c>
      <c r="K6900" s="85">
        <v>-200</v>
      </c>
      <c r="L6900" s="146">
        <v>243.58</v>
      </c>
      <c r="M6900" s="146">
        <v>43.58</v>
      </c>
      <c r="N6900" s="146">
        <v>0</v>
      </c>
      <c r="Y6900" s="32">
        <f t="shared" ref="Y6900:Y6963" si="109">F6902+M6900+R6900+W6900</f>
        <v>3595.72</v>
      </c>
    </row>
    <row r="6901" spans="1:25" x14ac:dyDescent="0.25">
      <c r="A6901" s="83" t="s">
        <v>14567</v>
      </c>
      <c r="B6901" s="84" t="s">
        <v>6965</v>
      </c>
      <c r="C6901" s="19">
        <v>636.09</v>
      </c>
      <c r="D6901" s="19">
        <v>12.09</v>
      </c>
      <c r="E6901" s="19">
        <v>0</v>
      </c>
      <c r="F6901" s="19">
        <v>12.09</v>
      </c>
      <c r="G6901" s="19">
        <v>0</v>
      </c>
      <c r="H6901" s="85">
        <v>1494.71</v>
      </c>
      <c r="I6901" s="85">
        <v>28.4</v>
      </c>
      <c r="J6901" s="85">
        <v>48.34</v>
      </c>
      <c r="K6901" s="85">
        <v>-19.940000000000001</v>
      </c>
      <c r="L6901" s="146">
        <v>7.1</v>
      </c>
      <c r="M6901" s="146">
        <v>0</v>
      </c>
      <c r="N6901" s="146">
        <v>12.84</v>
      </c>
      <c r="Y6901" s="32">
        <f t="shared" si="109"/>
        <v>424.33</v>
      </c>
    </row>
    <row r="6902" spans="1:25" x14ac:dyDescent="0.25">
      <c r="A6902" s="83" t="s">
        <v>14568</v>
      </c>
      <c r="B6902" s="84" t="s">
        <v>6966</v>
      </c>
      <c r="C6902" s="19">
        <v>186954.46</v>
      </c>
      <c r="D6902" s="19">
        <v>3552.14</v>
      </c>
      <c r="E6902" s="19">
        <v>0</v>
      </c>
      <c r="F6902" s="19">
        <v>3552.14</v>
      </c>
      <c r="G6902" s="19">
        <v>0</v>
      </c>
      <c r="H6902" s="85">
        <v>698897.28</v>
      </c>
      <c r="I6902" s="85">
        <v>13279.05</v>
      </c>
      <c r="J6902" s="85">
        <v>14208.54</v>
      </c>
      <c r="K6902" s="85">
        <v>-929.49</v>
      </c>
      <c r="L6902" s="146">
        <v>3319.76</v>
      </c>
      <c r="M6902" s="146">
        <v>2390.27</v>
      </c>
      <c r="N6902" s="146">
        <v>0</v>
      </c>
      <c r="Y6902" s="32">
        <f t="shared" si="109"/>
        <v>8943.2199999999993</v>
      </c>
    </row>
    <row r="6903" spans="1:25" x14ac:dyDescent="0.25">
      <c r="A6903" s="83" t="s">
        <v>14569</v>
      </c>
      <c r="B6903" s="84" t="s">
        <v>6967</v>
      </c>
      <c r="C6903" s="19">
        <v>22333</v>
      </c>
      <c r="D6903" s="19">
        <v>424.33</v>
      </c>
      <c r="E6903" s="19">
        <v>0</v>
      </c>
      <c r="F6903" s="19">
        <v>424.33</v>
      </c>
      <c r="G6903" s="19">
        <v>0</v>
      </c>
      <c r="H6903" s="85">
        <v>85901.61</v>
      </c>
      <c r="I6903" s="85">
        <v>1632.13</v>
      </c>
      <c r="J6903" s="85">
        <v>1697.31</v>
      </c>
      <c r="K6903" s="85">
        <v>-65.180000000000007</v>
      </c>
      <c r="L6903" s="146">
        <v>408.03</v>
      </c>
      <c r="M6903" s="146">
        <v>342.85</v>
      </c>
      <c r="N6903" s="146">
        <v>0</v>
      </c>
      <c r="Y6903" s="32">
        <f t="shared" si="109"/>
        <v>554.65000000000009</v>
      </c>
    </row>
    <row r="6904" spans="1:25" x14ac:dyDescent="0.25">
      <c r="A6904" s="83" t="s">
        <v>14570</v>
      </c>
      <c r="B6904" s="84" t="s">
        <v>6968</v>
      </c>
      <c r="C6904" s="19">
        <v>344892.26</v>
      </c>
      <c r="D6904" s="19">
        <v>6552.95</v>
      </c>
      <c r="E6904" s="19">
        <v>0</v>
      </c>
      <c r="F6904" s="19">
        <v>6552.95</v>
      </c>
      <c r="G6904" s="19">
        <v>0</v>
      </c>
      <c r="H6904" s="85">
        <v>1294019.6000000001</v>
      </c>
      <c r="I6904" s="85">
        <v>24586.37</v>
      </c>
      <c r="J6904" s="85">
        <v>26211.81</v>
      </c>
      <c r="K6904" s="85">
        <v>-1625.44</v>
      </c>
      <c r="L6904" s="146">
        <v>6146.59</v>
      </c>
      <c r="M6904" s="146">
        <v>4521.1499999999996</v>
      </c>
      <c r="N6904" s="146">
        <v>0</v>
      </c>
      <c r="Y6904" s="32">
        <f t="shared" si="109"/>
        <v>5000.0599999999995</v>
      </c>
    </row>
    <row r="6905" spans="1:25" x14ac:dyDescent="0.25">
      <c r="A6905" s="83" t="s">
        <v>14571</v>
      </c>
      <c r="B6905" s="84" t="s">
        <v>6969</v>
      </c>
      <c r="C6905" s="19">
        <v>11147.13</v>
      </c>
      <c r="D6905" s="19">
        <v>211.8</v>
      </c>
      <c r="E6905" s="19">
        <v>0</v>
      </c>
      <c r="F6905" s="19">
        <v>211.8</v>
      </c>
      <c r="G6905" s="19">
        <v>0</v>
      </c>
      <c r="H6905" s="85">
        <v>51551.08</v>
      </c>
      <c r="I6905" s="85">
        <v>979.47</v>
      </c>
      <c r="J6905" s="85">
        <v>847.18</v>
      </c>
      <c r="K6905" s="85">
        <v>132.29</v>
      </c>
      <c r="L6905" s="146">
        <v>244.87</v>
      </c>
      <c r="M6905" s="146">
        <v>377.16</v>
      </c>
      <c r="N6905" s="146">
        <v>0</v>
      </c>
      <c r="Y6905" s="32">
        <f t="shared" si="109"/>
        <v>695.71</v>
      </c>
    </row>
    <row r="6906" spans="1:25" x14ac:dyDescent="0.25">
      <c r="A6906" s="83" t="s">
        <v>14572</v>
      </c>
      <c r="B6906" s="84" t="s">
        <v>6970</v>
      </c>
      <c r="C6906" s="19">
        <v>25205.599999999999</v>
      </c>
      <c r="D6906" s="19">
        <v>478.91</v>
      </c>
      <c r="E6906" s="19">
        <v>0</v>
      </c>
      <c r="F6906" s="19">
        <v>478.91</v>
      </c>
      <c r="G6906" s="19">
        <v>0</v>
      </c>
      <c r="H6906" s="85">
        <v>87648.84</v>
      </c>
      <c r="I6906" s="85">
        <v>1665.33</v>
      </c>
      <c r="J6906" s="85">
        <v>1915.63</v>
      </c>
      <c r="K6906" s="85">
        <v>-250.3</v>
      </c>
      <c r="L6906" s="146">
        <v>416.33</v>
      </c>
      <c r="M6906" s="146">
        <v>166.03</v>
      </c>
      <c r="N6906" s="146">
        <v>0</v>
      </c>
      <c r="Y6906" s="32">
        <f t="shared" si="109"/>
        <v>252.99</v>
      </c>
    </row>
    <row r="6907" spans="1:25" x14ac:dyDescent="0.25">
      <c r="A6907" s="83" t="s">
        <v>14573</v>
      </c>
      <c r="B6907" s="84" t="s">
        <v>6971</v>
      </c>
      <c r="C6907" s="19">
        <v>16765.939999999999</v>
      </c>
      <c r="D6907" s="19">
        <v>318.55</v>
      </c>
      <c r="E6907" s="19">
        <v>0</v>
      </c>
      <c r="F6907" s="19">
        <v>318.55</v>
      </c>
      <c r="G6907" s="19">
        <v>0</v>
      </c>
      <c r="H6907" s="85">
        <v>64399.1</v>
      </c>
      <c r="I6907" s="85">
        <v>1223.58</v>
      </c>
      <c r="J6907" s="85">
        <v>1274.21</v>
      </c>
      <c r="K6907" s="85">
        <v>-50.63</v>
      </c>
      <c r="L6907" s="146">
        <v>305.89999999999998</v>
      </c>
      <c r="M6907" s="146">
        <v>255.27</v>
      </c>
      <c r="N6907" s="146">
        <v>0</v>
      </c>
      <c r="Y6907" s="32">
        <f t="shared" si="109"/>
        <v>684.77</v>
      </c>
    </row>
    <row r="6908" spans="1:25" x14ac:dyDescent="0.25">
      <c r="A6908" s="83" t="s">
        <v>14574</v>
      </c>
      <c r="B6908" s="84" t="s">
        <v>6972</v>
      </c>
      <c r="C6908" s="19">
        <v>4576.5600000000004</v>
      </c>
      <c r="D6908" s="19">
        <v>86.96</v>
      </c>
      <c r="E6908" s="19">
        <v>0</v>
      </c>
      <c r="F6908" s="19">
        <v>86.96</v>
      </c>
      <c r="G6908" s="19">
        <v>0</v>
      </c>
      <c r="H6908" s="85">
        <v>13648.64</v>
      </c>
      <c r="I6908" s="85">
        <v>259.32</v>
      </c>
      <c r="J6908" s="85">
        <v>347.82</v>
      </c>
      <c r="K6908" s="85">
        <v>-88.5</v>
      </c>
      <c r="L6908" s="146">
        <v>64.83</v>
      </c>
      <c r="M6908" s="146">
        <v>0</v>
      </c>
      <c r="N6908" s="146">
        <v>23.67</v>
      </c>
      <c r="Y6908" s="32">
        <f t="shared" si="109"/>
        <v>174.32</v>
      </c>
    </row>
    <row r="6909" spans="1:25" x14ac:dyDescent="0.25">
      <c r="A6909" s="83" t="s">
        <v>14575</v>
      </c>
      <c r="B6909" s="84" t="s">
        <v>6973</v>
      </c>
      <c r="C6909" s="19">
        <v>22605.35</v>
      </c>
      <c r="D6909" s="19">
        <v>429.5</v>
      </c>
      <c r="E6909" s="19">
        <v>0</v>
      </c>
      <c r="F6909" s="19">
        <v>429.5</v>
      </c>
      <c r="G6909" s="19">
        <v>0</v>
      </c>
      <c r="H6909" s="85">
        <v>96163.05</v>
      </c>
      <c r="I6909" s="85">
        <v>1827.1</v>
      </c>
      <c r="J6909" s="85">
        <v>1718.01</v>
      </c>
      <c r="K6909" s="85">
        <v>109.09</v>
      </c>
      <c r="L6909" s="146">
        <v>456.78</v>
      </c>
      <c r="M6909" s="146">
        <v>565.87</v>
      </c>
      <c r="N6909" s="146">
        <v>0</v>
      </c>
      <c r="Y6909" s="32">
        <f t="shared" si="109"/>
        <v>760.73</v>
      </c>
    </row>
    <row r="6910" spans="1:25" x14ac:dyDescent="0.25">
      <c r="A6910" s="83" t="s">
        <v>14576</v>
      </c>
      <c r="B6910" s="84" t="s">
        <v>6974</v>
      </c>
      <c r="C6910" s="19">
        <v>9174.67</v>
      </c>
      <c r="D6910" s="19">
        <v>174.32</v>
      </c>
      <c r="E6910" s="19">
        <v>0</v>
      </c>
      <c r="F6910" s="19">
        <v>174.32</v>
      </c>
      <c r="G6910" s="19">
        <v>0</v>
      </c>
      <c r="H6910" s="85">
        <v>35866.46</v>
      </c>
      <c r="I6910" s="85">
        <v>681.46</v>
      </c>
      <c r="J6910" s="85">
        <v>697.27</v>
      </c>
      <c r="K6910" s="85">
        <v>-15.81</v>
      </c>
      <c r="L6910" s="146">
        <v>170.37</v>
      </c>
      <c r="M6910" s="146">
        <v>154.56</v>
      </c>
      <c r="N6910" s="146">
        <v>0</v>
      </c>
      <c r="Y6910" s="32">
        <f t="shared" si="109"/>
        <v>346.53999999999996</v>
      </c>
    </row>
    <row r="6911" spans="1:25" x14ac:dyDescent="0.25">
      <c r="A6911" s="83" t="s">
        <v>14577</v>
      </c>
      <c r="B6911" s="84" t="s">
        <v>6975</v>
      </c>
      <c r="C6911" s="19">
        <v>10255.91</v>
      </c>
      <c r="D6911" s="19">
        <v>194.86</v>
      </c>
      <c r="E6911" s="19">
        <v>0</v>
      </c>
      <c r="F6911" s="19">
        <v>194.86</v>
      </c>
      <c r="G6911" s="19">
        <v>0</v>
      </c>
      <c r="H6911" s="85">
        <v>36620.93</v>
      </c>
      <c r="I6911" s="85">
        <v>695.8</v>
      </c>
      <c r="J6911" s="85">
        <v>779.45</v>
      </c>
      <c r="K6911" s="85">
        <v>-83.65</v>
      </c>
      <c r="L6911" s="146">
        <v>173.95</v>
      </c>
      <c r="M6911" s="146">
        <v>90.3</v>
      </c>
      <c r="N6911" s="146">
        <v>0</v>
      </c>
      <c r="Y6911" s="32">
        <f t="shared" si="109"/>
        <v>274.12</v>
      </c>
    </row>
    <row r="6912" spans="1:25" x14ac:dyDescent="0.25">
      <c r="A6912" s="83" t="s">
        <v>14578</v>
      </c>
      <c r="B6912" s="84" t="s">
        <v>6976</v>
      </c>
      <c r="C6912" s="19">
        <v>10104.030000000001</v>
      </c>
      <c r="D6912" s="19">
        <v>191.98</v>
      </c>
      <c r="E6912" s="19">
        <v>0</v>
      </c>
      <c r="F6912" s="19">
        <v>191.98</v>
      </c>
      <c r="G6912" s="19">
        <v>0</v>
      </c>
      <c r="H6912" s="85">
        <v>35752.959999999999</v>
      </c>
      <c r="I6912" s="85">
        <v>679.31</v>
      </c>
      <c r="J6912" s="85">
        <v>767.91</v>
      </c>
      <c r="K6912" s="85">
        <v>-88.6</v>
      </c>
      <c r="L6912" s="146">
        <v>169.83</v>
      </c>
      <c r="M6912" s="146">
        <v>81.23</v>
      </c>
      <c r="N6912" s="146">
        <v>0</v>
      </c>
      <c r="Y6912" s="32">
        <f t="shared" si="109"/>
        <v>172.07</v>
      </c>
    </row>
    <row r="6913" spans="1:25" x14ac:dyDescent="0.25">
      <c r="A6913" s="83" t="s">
        <v>14579</v>
      </c>
      <c r="B6913" s="84" t="s">
        <v>6977</v>
      </c>
      <c r="C6913" s="19">
        <v>9674.7900000000009</v>
      </c>
      <c r="D6913" s="19">
        <v>183.82</v>
      </c>
      <c r="E6913" s="19">
        <v>0</v>
      </c>
      <c r="F6913" s="19">
        <v>183.82</v>
      </c>
      <c r="G6913" s="19">
        <v>0</v>
      </c>
      <c r="H6913" s="85">
        <v>43615.32</v>
      </c>
      <c r="I6913" s="85">
        <v>828.69</v>
      </c>
      <c r="J6913" s="85">
        <v>735.28</v>
      </c>
      <c r="K6913" s="85">
        <v>93.41</v>
      </c>
      <c r="L6913" s="146">
        <v>207.17</v>
      </c>
      <c r="M6913" s="146">
        <v>300.58</v>
      </c>
      <c r="N6913" s="146">
        <v>0</v>
      </c>
      <c r="Y6913" s="32">
        <f t="shared" si="109"/>
        <v>416.89</v>
      </c>
    </row>
    <row r="6914" spans="1:25" x14ac:dyDescent="0.25">
      <c r="A6914" s="83" t="s">
        <v>14580</v>
      </c>
      <c r="B6914" s="84" t="s">
        <v>6978</v>
      </c>
      <c r="C6914" s="19">
        <v>4781.22</v>
      </c>
      <c r="D6914" s="19">
        <v>90.84</v>
      </c>
      <c r="E6914" s="19">
        <v>0</v>
      </c>
      <c r="F6914" s="19">
        <v>90.84</v>
      </c>
      <c r="G6914" s="19">
        <v>0</v>
      </c>
      <c r="H6914" s="85">
        <v>18143.330000000002</v>
      </c>
      <c r="I6914" s="85">
        <v>344.72</v>
      </c>
      <c r="J6914" s="85">
        <v>363.37</v>
      </c>
      <c r="K6914" s="85">
        <v>-18.649999999999999</v>
      </c>
      <c r="L6914" s="146">
        <v>86.18</v>
      </c>
      <c r="M6914" s="146">
        <v>67.53</v>
      </c>
      <c r="N6914" s="146">
        <v>0</v>
      </c>
      <c r="Y6914" s="32">
        <f t="shared" si="109"/>
        <v>101.85</v>
      </c>
    </row>
    <row r="6915" spans="1:25" x14ac:dyDescent="0.25">
      <c r="A6915" s="83" t="s">
        <v>14581</v>
      </c>
      <c r="B6915" s="84" t="s">
        <v>6979</v>
      </c>
      <c r="C6915" s="19">
        <v>6121.68</v>
      </c>
      <c r="D6915" s="19">
        <v>116.31</v>
      </c>
      <c r="E6915" s="19">
        <v>0</v>
      </c>
      <c r="F6915" s="19">
        <v>116.31</v>
      </c>
      <c r="G6915" s="19">
        <v>0</v>
      </c>
      <c r="H6915" s="85">
        <v>23835.09</v>
      </c>
      <c r="I6915" s="85">
        <v>452.87</v>
      </c>
      <c r="J6915" s="85">
        <v>465.25</v>
      </c>
      <c r="K6915" s="85">
        <v>-12.38</v>
      </c>
      <c r="L6915" s="146">
        <v>113.22</v>
      </c>
      <c r="M6915" s="146">
        <v>100.84</v>
      </c>
      <c r="N6915" s="146">
        <v>0</v>
      </c>
      <c r="Y6915" s="32">
        <f t="shared" si="109"/>
        <v>443.9</v>
      </c>
    </row>
    <row r="6916" spans="1:25" x14ac:dyDescent="0.25">
      <c r="A6916" s="83" t="s">
        <v>14582</v>
      </c>
      <c r="B6916" s="84" t="s">
        <v>6980</v>
      </c>
      <c r="C6916" s="19">
        <v>1806.47</v>
      </c>
      <c r="D6916" s="19">
        <v>34.32</v>
      </c>
      <c r="E6916" s="19">
        <v>0</v>
      </c>
      <c r="F6916" s="19">
        <v>34.32</v>
      </c>
      <c r="G6916" s="19">
        <v>0</v>
      </c>
      <c r="H6916" s="85">
        <v>11964.91</v>
      </c>
      <c r="I6916" s="85">
        <v>227.33</v>
      </c>
      <c r="J6916" s="85">
        <v>137.29</v>
      </c>
      <c r="K6916" s="85">
        <v>90.04</v>
      </c>
      <c r="L6916" s="146">
        <v>56.83</v>
      </c>
      <c r="M6916" s="146">
        <v>146.87</v>
      </c>
      <c r="N6916" s="146">
        <v>0</v>
      </c>
      <c r="Y6916" s="32">
        <f t="shared" si="109"/>
        <v>1326.3200000000002</v>
      </c>
    </row>
    <row r="6917" spans="1:25" x14ac:dyDescent="0.25">
      <c r="A6917" s="83" t="s">
        <v>14583</v>
      </c>
      <c r="B6917" s="84" t="s">
        <v>6981</v>
      </c>
      <c r="C6917" s="19">
        <v>18055.939999999999</v>
      </c>
      <c r="D6917" s="19">
        <v>343.06</v>
      </c>
      <c r="E6917" s="19">
        <v>0</v>
      </c>
      <c r="F6917" s="19">
        <v>343.06</v>
      </c>
      <c r="G6917" s="19">
        <v>0</v>
      </c>
      <c r="H6917" s="85">
        <v>77860.710000000006</v>
      </c>
      <c r="I6917" s="85">
        <v>1479.35</v>
      </c>
      <c r="J6917" s="85">
        <v>1372.25</v>
      </c>
      <c r="K6917" s="85">
        <v>107.1</v>
      </c>
      <c r="L6917" s="146">
        <v>369.84</v>
      </c>
      <c r="M6917" s="146">
        <v>476.94</v>
      </c>
      <c r="N6917" s="146">
        <v>0</v>
      </c>
      <c r="Y6917" s="32">
        <f t="shared" si="109"/>
        <v>686.4</v>
      </c>
    </row>
    <row r="6918" spans="1:25" x14ac:dyDescent="0.25">
      <c r="A6918" s="83" t="s">
        <v>14584</v>
      </c>
      <c r="B6918" s="84" t="s">
        <v>6982</v>
      </c>
      <c r="C6918" s="19">
        <v>62076.1</v>
      </c>
      <c r="D6918" s="19">
        <v>1179.45</v>
      </c>
      <c r="E6918" s="19">
        <v>0</v>
      </c>
      <c r="F6918" s="19">
        <v>1179.45</v>
      </c>
      <c r="G6918" s="19">
        <v>0</v>
      </c>
      <c r="H6918" s="85">
        <v>157409.48000000001</v>
      </c>
      <c r="I6918" s="85">
        <v>2990.78</v>
      </c>
      <c r="J6918" s="85">
        <v>4717.78</v>
      </c>
      <c r="K6918" s="85">
        <v>-1727</v>
      </c>
      <c r="L6918" s="146">
        <v>747.7</v>
      </c>
      <c r="M6918" s="146">
        <v>0</v>
      </c>
      <c r="N6918" s="146">
        <v>979.3</v>
      </c>
      <c r="Y6918" s="32">
        <f t="shared" si="109"/>
        <v>17.809999999999999</v>
      </c>
    </row>
    <row r="6919" spans="1:25" x14ac:dyDescent="0.25">
      <c r="A6919" s="83" t="s">
        <v>14585</v>
      </c>
      <c r="B6919" s="84" t="s">
        <v>6983</v>
      </c>
      <c r="C6919" s="19">
        <v>11023.99</v>
      </c>
      <c r="D6919" s="19">
        <v>209.46</v>
      </c>
      <c r="E6919" s="19">
        <v>0</v>
      </c>
      <c r="F6919" s="19">
        <v>209.46</v>
      </c>
      <c r="G6919" s="19">
        <v>0</v>
      </c>
      <c r="H6919" s="85">
        <v>64001.89</v>
      </c>
      <c r="I6919" s="85">
        <v>1216.04</v>
      </c>
      <c r="J6919" s="85">
        <v>837.82</v>
      </c>
      <c r="K6919" s="85">
        <v>378.22</v>
      </c>
      <c r="L6919" s="146">
        <v>304.01</v>
      </c>
      <c r="M6919" s="146">
        <v>682.23</v>
      </c>
      <c r="N6919" s="146">
        <v>0</v>
      </c>
      <c r="Y6919" s="32">
        <f t="shared" si="109"/>
        <v>729.95</v>
      </c>
    </row>
    <row r="6920" spans="1:25" x14ac:dyDescent="0.25">
      <c r="A6920" s="83" t="s">
        <v>14586</v>
      </c>
      <c r="B6920" s="84" t="s">
        <v>6984</v>
      </c>
      <c r="C6920" s="19">
        <v>937.36</v>
      </c>
      <c r="D6920" s="19">
        <v>17.809999999999999</v>
      </c>
      <c r="E6920" s="19">
        <v>0</v>
      </c>
      <c r="F6920" s="19">
        <v>17.809999999999999</v>
      </c>
      <c r="G6920" s="19">
        <v>0</v>
      </c>
      <c r="H6920" s="85">
        <v>5161.1899999999996</v>
      </c>
      <c r="I6920" s="85">
        <v>98.06</v>
      </c>
      <c r="J6920" s="85">
        <v>71.239999999999995</v>
      </c>
      <c r="K6920" s="85">
        <v>26.82</v>
      </c>
      <c r="L6920" s="146">
        <v>24.52</v>
      </c>
      <c r="M6920" s="146">
        <v>51.34</v>
      </c>
      <c r="N6920" s="146">
        <v>0</v>
      </c>
      <c r="Y6920" s="32">
        <f t="shared" si="109"/>
        <v>117.74000000000001</v>
      </c>
    </row>
    <row r="6921" spans="1:25" x14ac:dyDescent="0.25">
      <c r="A6921" s="83" t="s">
        <v>14587</v>
      </c>
      <c r="B6921" s="84" t="s">
        <v>6985</v>
      </c>
      <c r="C6921" s="19">
        <v>2511.31</v>
      </c>
      <c r="D6921" s="19">
        <v>47.72</v>
      </c>
      <c r="E6921" s="19">
        <v>0</v>
      </c>
      <c r="F6921" s="19">
        <v>47.72</v>
      </c>
      <c r="G6921" s="19">
        <v>0</v>
      </c>
      <c r="H6921" s="85">
        <v>5692.69</v>
      </c>
      <c r="I6921" s="85">
        <v>108.16</v>
      </c>
      <c r="J6921" s="85">
        <v>190.86</v>
      </c>
      <c r="K6921" s="85">
        <v>-82.7</v>
      </c>
      <c r="L6921" s="146">
        <v>27.04</v>
      </c>
      <c r="M6921" s="146">
        <v>0</v>
      </c>
      <c r="N6921" s="146">
        <v>55.66</v>
      </c>
      <c r="Y6921" s="32">
        <f t="shared" si="109"/>
        <v>618.66</v>
      </c>
    </row>
    <row r="6922" spans="1:25" x14ac:dyDescent="0.25">
      <c r="A6922" s="83" t="s">
        <v>14588</v>
      </c>
      <c r="B6922" s="84" t="s">
        <v>6986</v>
      </c>
      <c r="C6922" s="19">
        <v>3494.49</v>
      </c>
      <c r="D6922" s="19">
        <v>66.400000000000006</v>
      </c>
      <c r="E6922" s="19">
        <v>0</v>
      </c>
      <c r="F6922" s="19">
        <v>66.400000000000006</v>
      </c>
      <c r="G6922" s="19">
        <v>0</v>
      </c>
      <c r="H6922" s="85">
        <v>16119.26</v>
      </c>
      <c r="I6922" s="85">
        <v>306.27</v>
      </c>
      <c r="J6922" s="85">
        <v>265.58</v>
      </c>
      <c r="K6922" s="85">
        <v>40.69</v>
      </c>
      <c r="L6922" s="146">
        <v>76.569999999999993</v>
      </c>
      <c r="M6922" s="146">
        <v>117.26</v>
      </c>
      <c r="N6922" s="146">
        <v>0</v>
      </c>
      <c r="Y6922" s="32">
        <f t="shared" si="109"/>
        <v>212.02</v>
      </c>
    </row>
    <row r="6923" spans="1:25" x14ac:dyDescent="0.25">
      <c r="A6923" s="83" t="s">
        <v>14589</v>
      </c>
      <c r="B6923" s="84" t="s">
        <v>6987</v>
      </c>
      <c r="C6923" s="19">
        <v>32560.95</v>
      </c>
      <c r="D6923" s="19">
        <v>618.66</v>
      </c>
      <c r="E6923" s="19">
        <v>0</v>
      </c>
      <c r="F6923" s="19">
        <v>618.66</v>
      </c>
      <c r="G6923" s="19">
        <v>0</v>
      </c>
      <c r="H6923" s="85">
        <v>119055.16</v>
      </c>
      <c r="I6923" s="85">
        <v>2262.0500000000002</v>
      </c>
      <c r="J6923" s="85">
        <v>2474.63</v>
      </c>
      <c r="K6923" s="85">
        <v>-212.58</v>
      </c>
      <c r="L6923" s="146">
        <v>565.51</v>
      </c>
      <c r="M6923" s="146">
        <v>352.93</v>
      </c>
      <c r="N6923" s="146">
        <v>0</v>
      </c>
      <c r="Y6923" s="32">
        <f t="shared" si="109"/>
        <v>526.80999999999995</v>
      </c>
    </row>
    <row r="6924" spans="1:25" x14ac:dyDescent="0.25">
      <c r="A6924" s="83" t="s">
        <v>14590</v>
      </c>
      <c r="B6924" s="84" t="s">
        <v>6988</v>
      </c>
      <c r="C6924" s="19">
        <v>4987.3100000000004</v>
      </c>
      <c r="D6924" s="19">
        <v>94.76</v>
      </c>
      <c r="E6924" s="19">
        <v>0</v>
      </c>
      <c r="F6924" s="19">
        <v>94.76</v>
      </c>
      <c r="G6924" s="19">
        <v>0</v>
      </c>
      <c r="H6924" s="85">
        <v>13788.27</v>
      </c>
      <c r="I6924" s="85">
        <v>261.98</v>
      </c>
      <c r="J6924" s="85">
        <v>379.04</v>
      </c>
      <c r="K6924" s="85">
        <v>-117.06</v>
      </c>
      <c r="L6924" s="146">
        <v>65.5</v>
      </c>
      <c r="M6924" s="146">
        <v>0</v>
      </c>
      <c r="N6924" s="146">
        <v>51.56</v>
      </c>
      <c r="Y6924" s="32">
        <f t="shared" si="109"/>
        <v>4830.17</v>
      </c>
    </row>
    <row r="6925" spans="1:25" x14ac:dyDescent="0.25">
      <c r="A6925" s="83" t="s">
        <v>14591</v>
      </c>
      <c r="B6925" s="84" t="s">
        <v>6989</v>
      </c>
      <c r="C6925" s="19">
        <v>9151.73</v>
      </c>
      <c r="D6925" s="19">
        <v>173.88</v>
      </c>
      <c r="E6925" s="19">
        <v>0</v>
      </c>
      <c r="F6925" s="19">
        <v>173.88</v>
      </c>
      <c r="G6925" s="19">
        <v>0</v>
      </c>
      <c r="H6925" s="85">
        <v>19201.97</v>
      </c>
      <c r="I6925" s="85">
        <v>364.84</v>
      </c>
      <c r="J6925" s="85">
        <v>695.53</v>
      </c>
      <c r="K6925" s="85">
        <v>-330.69</v>
      </c>
      <c r="L6925" s="146">
        <v>91.21</v>
      </c>
      <c r="M6925" s="146">
        <v>0</v>
      </c>
      <c r="N6925" s="146">
        <v>239.48</v>
      </c>
      <c r="Y6925" s="32">
        <f t="shared" si="109"/>
        <v>11950.13</v>
      </c>
    </row>
    <row r="6926" spans="1:25" x14ac:dyDescent="0.25">
      <c r="A6926" s="83" t="s">
        <v>14592</v>
      </c>
      <c r="B6926" s="84" t="s">
        <v>6990</v>
      </c>
      <c r="C6926" s="19">
        <v>254219.29</v>
      </c>
      <c r="D6926" s="19">
        <v>4830.17</v>
      </c>
      <c r="E6926" s="19">
        <v>0</v>
      </c>
      <c r="F6926" s="19">
        <v>4830.17</v>
      </c>
      <c r="G6926" s="19">
        <v>0</v>
      </c>
      <c r="H6926" s="85">
        <v>858473.99</v>
      </c>
      <c r="I6926" s="85">
        <v>16311.01</v>
      </c>
      <c r="J6926" s="85">
        <v>19320.669999999998</v>
      </c>
      <c r="K6926" s="85">
        <v>-3009.66</v>
      </c>
      <c r="L6926" s="146">
        <v>4077.75</v>
      </c>
      <c r="M6926" s="146">
        <v>1068.0899999999999</v>
      </c>
      <c r="N6926" s="146">
        <v>0</v>
      </c>
      <c r="Y6926" s="32">
        <f t="shared" si="109"/>
        <v>1211.1599999999999</v>
      </c>
    </row>
    <row r="6927" spans="1:25" x14ac:dyDescent="0.25">
      <c r="A6927" s="83" t="s">
        <v>14593</v>
      </c>
      <c r="B6927" s="84" t="s">
        <v>6991</v>
      </c>
      <c r="C6927" s="19">
        <v>628953.89</v>
      </c>
      <c r="D6927" s="19">
        <v>11950.13</v>
      </c>
      <c r="E6927" s="19">
        <v>0</v>
      </c>
      <c r="F6927" s="19">
        <v>11950.13</v>
      </c>
      <c r="G6927" s="19">
        <v>0</v>
      </c>
      <c r="H6927" s="85">
        <v>2564880.3199999998</v>
      </c>
      <c r="I6927" s="85">
        <v>48732.73</v>
      </c>
      <c r="J6927" s="85">
        <v>47800.5</v>
      </c>
      <c r="K6927" s="85">
        <v>932.23</v>
      </c>
      <c r="L6927" s="146">
        <v>12183.18</v>
      </c>
      <c r="M6927" s="146">
        <v>13115.41</v>
      </c>
      <c r="N6927" s="146">
        <v>0</v>
      </c>
      <c r="Y6927" s="32">
        <f t="shared" si="109"/>
        <v>13173.32</v>
      </c>
    </row>
    <row r="6928" spans="1:25" x14ac:dyDescent="0.25">
      <c r="A6928" s="83" t="s">
        <v>14594</v>
      </c>
      <c r="B6928" s="84" t="s">
        <v>6992</v>
      </c>
      <c r="C6928" s="19">
        <v>7529.78</v>
      </c>
      <c r="D6928" s="19">
        <v>143.07</v>
      </c>
      <c r="E6928" s="19">
        <v>0</v>
      </c>
      <c r="F6928" s="19">
        <v>143.07</v>
      </c>
      <c r="G6928" s="19">
        <v>0</v>
      </c>
      <c r="H6928" s="85">
        <v>26443.47</v>
      </c>
      <c r="I6928" s="85">
        <v>502.43</v>
      </c>
      <c r="J6928" s="85">
        <v>572.26</v>
      </c>
      <c r="K6928" s="85">
        <v>-69.83</v>
      </c>
      <c r="L6928" s="146">
        <v>125.61</v>
      </c>
      <c r="M6928" s="146">
        <v>55.78</v>
      </c>
      <c r="N6928" s="146">
        <v>0</v>
      </c>
      <c r="Y6928" s="32">
        <f t="shared" si="109"/>
        <v>82.59</v>
      </c>
    </row>
    <row r="6929" spans="1:25" x14ac:dyDescent="0.25">
      <c r="A6929" s="83" t="s">
        <v>14595</v>
      </c>
      <c r="B6929" s="84" t="s">
        <v>6993</v>
      </c>
      <c r="C6929" s="19">
        <v>3047.73</v>
      </c>
      <c r="D6929" s="19">
        <v>57.91</v>
      </c>
      <c r="E6929" s="19">
        <v>0</v>
      </c>
      <c r="F6929" s="19">
        <v>57.91</v>
      </c>
      <c r="G6929" s="19">
        <v>0</v>
      </c>
      <c r="H6929" s="85">
        <v>5138.3999999999996</v>
      </c>
      <c r="I6929" s="85">
        <v>97.63</v>
      </c>
      <c r="J6929" s="85">
        <v>231.63</v>
      </c>
      <c r="K6929" s="85">
        <v>-134</v>
      </c>
      <c r="L6929" s="146">
        <v>24.41</v>
      </c>
      <c r="M6929" s="146">
        <v>0</v>
      </c>
      <c r="N6929" s="146">
        <v>109.59</v>
      </c>
      <c r="Y6929" s="32">
        <f t="shared" si="109"/>
        <v>17.66</v>
      </c>
    </row>
    <row r="6930" spans="1:25" x14ac:dyDescent="0.25">
      <c r="A6930" s="83" t="s">
        <v>14596</v>
      </c>
      <c r="B6930" s="84" t="s">
        <v>6994</v>
      </c>
      <c r="C6930" s="19">
        <v>1410.78</v>
      </c>
      <c r="D6930" s="19">
        <v>26.81</v>
      </c>
      <c r="E6930" s="19">
        <v>0</v>
      </c>
      <c r="F6930" s="19">
        <v>26.81</v>
      </c>
      <c r="G6930" s="19">
        <v>0</v>
      </c>
      <c r="H6930" s="85">
        <v>3588.63</v>
      </c>
      <c r="I6930" s="85">
        <v>68.180000000000007</v>
      </c>
      <c r="J6930" s="85">
        <v>107.22</v>
      </c>
      <c r="K6930" s="85">
        <v>-39.04</v>
      </c>
      <c r="L6930" s="146">
        <v>17.05</v>
      </c>
      <c r="M6930" s="146">
        <v>0</v>
      </c>
      <c r="N6930" s="146">
        <v>21.99</v>
      </c>
      <c r="Y6930" s="32">
        <f t="shared" si="109"/>
        <v>15.87</v>
      </c>
    </row>
    <row r="6931" spans="1:25" x14ac:dyDescent="0.25">
      <c r="A6931" s="83" t="s">
        <v>14597</v>
      </c>
      <c r="B6931" s="84" t="s">
        <v>6995</v>
      </c>
      <c r="C6931" s="19">
        <v>929.29</v>
      </c>
      <c r="D6931" s="19">
        <v>17.66</v>
      </c>
      <c r="E6931" s="19">
        <v>0</v>
      </c>
      <c r="F6931" s="19">
        <v>17.66</v>
      </c>
      <c r="G6931" s="19">
        <v>0</v>
      </c>
      <c r="H6931" s="85">
        <v>2326.3000000000002</v>
      </c>
      <c r="I6931" s="85">
        <v>44.2</v>
      </c>
      <c r="J6931" s="85">
        <v>70.63</v>
      </c>
      <c r="K6931" s="85">
        <v>-26.43</v>
      </c>
      <c r="L6931" s="146">
        <v>11.05</v>
      </c>
      <c r="M6931" s="146">
        <v>0</v>
      </c>
      <c r="N6931" s="146">
        <v>15.38</v>
      </c>
      <c r="Y6931" s="32">
        <f t="shared" si="109"/>
        <v>709.38</v>
      </c>
    </row>
    <row r="6932" spans="1:25" x14ac:dyDescent="0.25">
      <c r="A6932" s="83" t="s">
        <v>14598</v>
      </c>
      <c r="B6932" s="84" t="s">
        <v>6996</v>
      </c>
      <c r="C6932" s="19">
        <v>835.04</v>
      </c>
      <c r="D6932" s="19">
        <v>15.87</v>
      </c>
      <c r="E6932" s="19">
        <v>0</v>
      </c>
      <c r="F6932" s="19">
        <v>15.87</v>
      </c>
      <c r="G6932" s="19">
        <v>0</v>
      </c>
      <c r="H6932" s="85">
        <v>2138.04</v>
      </c>
      <c r="I6932" s="85">
        <v>40.619999999999997</v>
      </c>
      <c r="J6932" s="85">
        <v>63.46</v>
      </c>
      <c r="K6932" s="85">
        <v>-22.84</v>
      </c>
      <c r="L6932" s="146">
        <v>10.16</v>
      </c>
      <c r="M6932" s="146">
        <v>0</v>
      </c>
      <c r="N6932" s="146">
        <v>12.68</v>
      </c>
      <c r="Y6932" s="32">
        <f t="shared" si="109"/>
        <v>27.78</v>
      </c>
    </row>
    <row r="6933" spans="1:25" x14ac:dyDescent="0.25">
      <c r="A6933" s="83" t="s">
        <v>14599</v>
      </c>
      <c r="B6933" s="84" t="s">
        <v>6997</v>
      </c>
      <c r="C6933" s="19">
        <v>37335.910000000003</v>
      </c>
      <c r="D6933" s="19">
        <v>709.38</v>
      </c>
      <c r="E6933" s="19">
        <v>0</v>
      </c>
      <c r="F6933" s="19">
        <v>709.38</v>
      </c>
      <c r="G6933" s="19">
        <v>0</v>
      </c>
      <c r="H6933" s="85">
        <v>120953.49</v>
      </c>
      <c r="I6933" s="85">
        <v>2298.12</v>
      </c>
      <c r="J6933" s="85">
        <v>2837.53</v>
      </c>
      <c r="K6933" s="85">
        <v>-539.41</v>
      </c>
      <c r="L6933" s="146">
        <v>574.53</v>
      </c>
      <c r="M6933" s="146">
        <v>35.119999999999997</v>
      </c>
      <c r="N6933" s="146">
        <v>0</v>
      </c>
      <c r="Y6933" s="32">
        <f t="shared" si="109"/>
        <v>1130.08</v>
      </c>
    </row>
    <row r="6934" spans="1:25" x14ac:dyDescent="0.25">
      <c r="A6934" s="83" t="s">
        <v>14600</v>
      </c>
      <c r="B6934" s="84" t="s">
        <v>6998</v>
      </c>
      <c r="C6934" s="19">
        <v>1461.79</v>
      </c>
      <c r="D6934" s="19">
        <v>27.78</v>
      </c>
      <c r="E6934" s="19">
        <v>0</v>
      </c>
      <c r="F6934" s="19">
        <v>27.78</v>
      </c>
      <c r="G6934" s="19">
        <v>0</v>
      </c>
      <c r="H6934" s="85">
        <v>2672.4</v>
      </c>
      <c r="I6934" s="85">
        <v>50.78</v>
      </c>
      <c r="J6934" s="85">
        <v>111.1</v>
      </c>
      <c r="K6934" s="85">
        <v>-60.32</v>
      </c>
      <c r="L6934" s="146">
        <v>12.7</v>
      </c>
      <c r="M6934" s="146">
        <v>0</v>
      </c>
      <c r="N6934" s="146">
        <v>47.62</v>
      </c>
      <c r="Y6934" s="32">
        <f t="shared" si="109"/>
        <v>8135.67</v>
      </c>
    </row>
    <row r="6935" spans="1:25" x14ac:dyDescent="0.25">
      <c r="A6935" s="83" t="s">
        <v>14601</v>
      </c>
      <c r="B6935" s="84" t="s">
        <v>6999</v>
      </c>
      <c r="C6935" s="19">
        <v>57629.41</v>
      </c>
      <c r="D6935" s="19">
        <v>1094.96</v>
      </c>
      <c r="E6935" s="19">
        <v>0</v>
      </c>
      <c r="F6935" s="19">
        <v>1094.96</v>
      </c>
      <c r="G6935" s="19">
        <v>0</v>
      </c>
      <c r="H6935" s="85">
        <v>191294.44</v>
      </c>
      <c r="I6935" s="85">
        <v>3634.59</v>
      </c>
      <c r="J6935" s="85">
        <v>4379.84</v>
      </c>
      <c r="K6935" s="85">
        <v>-745.25</v>
      </c>
      <c r="L6935" s="146">
        <v>908.65</v>
      </c>
      <c r="M6935" s="146">
        <v>163.4</v>
      </c>
      <c r="N6935" s="146">
        <v>0</v>
      </c>
      <c r="Y6935" s="32">
        <f t="shared" si="109"/>
        <v>4710.2699999999995</v>
      </c>
    </row>
    <row r="6936" spans="1:25" x14ac:dyDescent="0.25">
      <c r="A6936" s="83" t="s">
        <v>14602</v>
      </c>
      <c r="B6936" s="84" t="s">
        <v>7000</v>
      </c>
      <c r="C6936" s="19">
        <v>428193.12</v>
      </c>
      <c r="D6936" s="19">
        <v>8135.67</v>
      </c>
      <c r="E6936" s="19">
        <v>0</v>
      </c>
      <c r="F6936" s="19">
        <v>8135.67</v>
      </c>
      <c r="G6936" s="19">
        <v>0</v>
      </c>
      <c r="H6936" s="85">
        <v>1507676.46</v>
      </c>
      <c r="I6936" s="85">
        <v>28645.85</v>
      </c>
      <c r="J6936" s="85">
        <v>32542.68</v>
      </c>
      <c r="K6936" s="85">
        <v>-3896.83</v>
      </c>
      <c r="L6936" s="146">
        <v>7161.46</v>
      </c>
      <c r="M6936" s="146">
        <v>3264.63</v>
      </c>
      <c r="N6936" s="146">
        <v>0</v>
      </c>
      <c r="Y6936" s="32">
        <f t="shared" si="109"/>
        <v>3455.85</v>
      </c>
    </row>
    <row r="6937" spans="1:25" x14ac:dyDescent="0.25">
      <c r="A6937" s="83" t="s">
        <v>14603</v>
      </c>
      <c r="B6937" s="84" t="s">
        <v>7001</v>
      </c>
      <c r="C6937" s="19">
        <v>239308.99</v>
      </c>
      <c r="D6937" s="19">
        <v>4546.87</v>
      </c>
      <c r="E6937" s="19">
        <v>0</v>
      </c>
      <c r="F6937" s="19">
        <v>4546.87</v>
      </c>
      <c r="G6937" s="19">
        <v>0</v>
      </c>
      <c r="H6937" s="85">
        <v>870728.66</v>
      </c>
      <c r="I6937" s="85">
        <v>16543.84</v>
      </c>
      <c r="J6937" s="85">
        <v>18187.48</v>
      </c>
      <c r="K6937" s="85">
        <v>-1643.64</v>
      </c>
      <c r="L6937" s="146">
        <v>4135.96</v>
      </c>
      <c r="M6937" s="146">
        <v>2492.3200000000002</v>
      </c>
      <c r="N6937" s="146">
        <v>0</v>
      </c>
      <c r="Y6937" s="32">
        <f t="shared" si="109"/>
        <v>2601.9900000000002</v>
      </c>
    </row>
    <row r="6938" spans="1:25" x14ac:dyDescent="0.25">
      <c r="A6938" s="83" t="s">
        <v>14604</v>
      </c>
      <c r="B6938" s="84" t="s">
        <v>7002</v>
      </c>
      <c r="C6938" s="19">
        <v>10064.01</v>
      </c>
      <c r="D6938" s="19">
        <v>191.22</v>
      </c>
      <c r="E6938" s="19">
        <v>0</v>
      </c>
      <c r="F6938" s="19">
        <v>191.22</v>
      </c>
      <c r="G6938" s="19">
        <v>0</v>
      </c>
      <c r="H6938" s="85">
        <v>30086.53</v>
      </c>
      <c r="I6938" s="85">
        <v>571.64</v>
      </c>
      <c r="J6938" s="85">
        <v>764.86</v>
      </c>
      <c r="K6938" s="85">
        <v>-193.22</v>
      </c>
      <c r="L6938" s="146">
        <v>142.91</v>
      </c>
      <c r="M6938" s="146">
        <v>0</v>
      </c>
      <c r="N6938" s="146">
        <v>50.31</v>
      </c>
      <c r="Y6938" s="32">
        <f t="shared" si="109"/>
        <v>183.22</v>
      </c>
    </row>
    <row r="6939" spans="1:25" x14ac:dyDescent="0.25">
      <c r="A6939" s="83" t="s">
        <v>14605</v>
      </c>
      <c r="B6939" s="84" t="s">
        <v>7003</v>
      </c>
      <c r="C6939" s="19">
        <v>5771.92</v>
      </c>
      <c r="D6939" s="19">
        <v>109.67</v>
      </c>
      <c r="E6939" s="19">
        <v>0</v>
      </c>
      <c r="F6939" s="19">
        <v>109.67</v>
      </c>
      <c r="G6939" s="19">
        <v>0</v>
      </c>
      <c r="H6939" s="85">
        <v>21575.49</v>
      </c>
      <c r="I6939" s="85">
        <v>409.93</v>
      </c>
      <c r="J6939" s="85">
        <v>438.67</v>
      </c>
      <c r="K6939" s="85">
        <v>-28.74</v>
      </c>
      <c r="L6939" s="146">
        <v>102.48</v>
      </c>
      <c r="M6939" s="146">
        <v>73.739999999999995</v>
      </c>
      <c r="N6939" s="146">
        <v>0</v>
      </c>
      <c r="Y6939" s="32">
        <f t="shared" si="109"/>
        <v>2014.59</v>
      </c>
    </row>
    <row r="6940" spans="1:25" x14ac:dyDescent="0.25">
      <c r="A6940" s="83" t="s">
        <v>14606</v>
      </c>
      <c r="B6940" s="84" t="s">
        <v>7004</v>
      </c>
      <c r="C6940" s="19">
        <v>9643.17</v>
      </c>
      <c r="D6940" s="19">
        <v>183.22</v>
      </c>
      <c r="E6940" s="19">
        <v>0</v>
      </c>
      <c r="F6940" s="19">
        <v>183.22</v>
      </c>
      <c r="G6940" s="19">
        <v>0</v>
      </c>
      <c r="H6940" s="85">
        <v>35770.379999999997</v>
      </c>
      <c r="I6940" s="85">
        <v>679.64</v>
      </c>
      <c r="J6940" s="85">
        <v>732.88</v>
      </c>
      <c r="K6940" s="85">
        <v>-53.24</v>
      </c>
      <c r="L6940" s="146">
        <v>169.91</v>
      </c>
      <c r="M6940" s="146">
        <v>116.67</v>
      </c>
      <c r="N6940" s="146">
        <v>0</v>
      </c>
      <c r="Y6940" s="32">
        <f t="shared" si="109"/>
        <v>205.42000000000002</v>
      </c>
    </row>
    <row r="6941" spans="1:25" x14ac:dyDescent="0.25">
      <c r="A6941" s="83" t="s">
        <v>14607</v>
      </c>
      <c r="B6941" s="84" t="s">
        <v>7005</v>
      </c>
      <c r="C6941" s="19">
        <v>102149.68</v>
      </c>
      <c r="D6941" s="19">
        <v>1940.85</v>
      </c>
      <c r="E6941" s="19">
        <v>0</v>
      </c>
      <c r="F6941" s="19">
        <v>1940.85</v>
      </c>
      <c r="G6941" s="19">
        <v>0</v>
      </c>
      <c r="H6941" s="85">
        <v>397035.44</v>
      </c>
      <c r="I6941" s="85">
        <v>7543.67</v>
      </c>
      <c r="J6941" s="85">
        <v>7763.38</v>
      </c>
      <c r="K6941" s="85">
        <v>-219.71</v>
      </c>
      <c r="L6941" s="146">
        <v>1885.92</v>
      </c>
      <c r="M6941" s="146">
        <v>1666.21</v>
      </c>
      <c r="N6941" s="146">
        <v>0</v>
      </c>
      <c r="Y6941" s="32">
        <f t="shared" si="109"/>
        <v>1789.46</v>
      </c>
    </row>
    <row r="6942" spans="1:25" x14ac:dyDescent="0.25">
      <c r="A6942" s="83" t="s">
        <v>14608</v>
      </c>
      <c r="B6942" s="84" t="s">
        <v>7006</v>
      </c>
      <c r="C6942" s="19">
        <v>4671.2299999999996</v>
      </c>
      <c r="D6942" s="19">
        <v>88.75</v>
      </c>
      <c r="E6942" s="19">
        <v>0</v>
      </c>
      <c r="F6942" s="19">
        <v>88.75</v>
      </c>
      <c r="G6942" s="19">
        <v>0</v>
      </c>
      <c r="H6942" s="85">
        <v>19375.2</v>
      </c>
      <c r="I6942" s="85">
        <v>368.13</v>
      </c>
      <c r="J6942" s="85">
        <v>355.01</v>
      </c>
      <c r="K6942" s="85">
        <v>13.12</v>
      </c>
      <c r="L6942" s="146">
        <v>92.03</v>
      </c>
      <c r="M6942" s="146">
        <v>105.15</v>
      </c>
      <c r="N6942" s="146">
        <v>0</v>
      </c>
      <c r="Y6942" s="32">
        <f t="shared" si="109"/>
        <v>563.91999999999996</v>
      </c>
    </row>
    <row r="6943" spans="1:25" x14ac:dyDescent="0.25">
      <c r="A6943" s="83" t="s">
        <v>14609</v>
      </c>
      <c r="B6943" s="84" t="s">
        <v>7007</v>
      </c>
      <c r="C6943" s="19">
        <v>6486.89</v>
      </c>
      <c r="D6943" s="19">
        <v>123.25</v>
      </c>
      <c r="E6943" s="19">
        <v>0</v>
      </c>
      <c r="F6943" s="19">
        <v>123.25</v>
      </c>
      <c r="G6943" s="19">
        <v>0</v>
      </c>
      <c r="H6943" s="85">
        <v>35486.22</v>
      </c>
      <c r="I6943" s="85">
        <v>674.24</v>
      </c>
      <c r="J6943" s="85">
        <v>493</v>
      </c>
      <c r="K6943" s="85">
        <v>181.24</v>
      </c>
      <c r="L6943" s="146">
        <v>168.56</v>
      </c>
      <c r="M6943" s="146">
        <v>349.8</v>
      </c>
      <c r="N6943" s="146">
        <v>0</v>
      </c>
      <c r="Y6943" s="32">
        <f t="shared" si="109"/>
        <v>379.71000000000004</v>
      </c>
    </row>
    <row r="6944" spans="1:25" x14ac:dyDescent="0.25">
      <c r="A6944" s="83" t="s">
        <v>14610</v>
      </c>
      <c r="B6944" s="84" t="s">
        <v>7008</v>
      </c>
      <c r="C6944" s="19">
        <v>24145.84</v>
      </c>
      <c r="D6944" s="19">
        <v>458.77</v>
      </c>
      <c r="E6944" s="19">
        <v>0</v>
      </c>
      <c r="F6944" s="19">
        <v>458.77</v>
      </c>
      <c r="G6944" s="19">
        <v>0</v>
      </c>
      <c r="H6944" s="85">
        <v>56965.13</v>
      </c>
      <c r="I6944" s="85">
        <v>1082.3399999999999</v>
      </c>
      <c r="J6944" s="85">
        <v>1835.08</v>
      </c>
      <c r="K6944" s="85">
        <v>-752.74</v>
      </c>
      <c r="L6944" s="146">
        <v>270.58999999999997</v>
      </c>
      <c r="M6944" s="146">
        <v>0</v>
      </c>
      <c r="N6944" s="146">
        <v>482.15</v>
      </c>
      <c r="Y6944" s="32">
        <f t="shared" si="109"/>
        <v>11.22</v>
      </c>
    </row>
    <row r="6945" spans="1:25" x14ac:dyDescent="0.25">
      <c r="A6945" s="83" t="s">
        <v>14611</v>
      </c>
      <c r="B6945" s="84" t="s">
        <v>7009</v>
      </c>
      <c r="C6945" s="19">
        <v>1574.37</v>
      </c>
      <c r="D6945" s="19">
        <v>29.91</v>
      </c>
      <c r="E6945" s="19">
        <v>0</v>
      </c>
      <c r="F6945" s="19">
        <v>29.91</v>
      </c>
      <c r="G6945" s="19">
        <v>0</v>
      </c>
      <c r="H6945" s="85">
        <v>6493.26</v>
      </c>
      <c r="I6945" s="85">
        <v>123.37</v>
      </c>
      <c r="J6945" s="85">
        <v>119.65</v>
      </c>
      <c r="K6945" s="85">
        <v>3.72</v>
      </c>
      <c r="L6945" s="146">
        <v>30.84</v>
      </c>
      <c r="M6945" s="146">
        <v>34.56</v>
      </c>
      <c r="N6945" s="146">
        <v>0</v>
      </c>
      <c r="Y6945" s="32">
        <f t="shared" si="109"/>
        <v>115.82000000000001</v>
      </c>
    </row>
    <row r="6946" spans="1:25" x14ac:dyDescent="0.25">
      <c r="A6946" s="83" t="s">
        <v>14612</v>
      </c>
      <c r="B6946" s="84" t="s">
        <v>7010</v>
      </c>
      <c r="C6946" s="19">
        <v>590.23</v>
      </c>
      <c r="D6946" s="19">
        <v>11.22</v>
      </c>
      <c r="E6946" s="19">
        <v>0</v>
      </c>
      <c r="F6946" s="19">
        <v>11.22</v>
      </c>
      <c r="G6946" s="19">
        <v>0</v>
      </c>
      <c r="H6946" s="85">
        <v>2285.31</v>
      </c>
      <c r="I6946" s="85">
        <v>43.42</v>
      </c>
      <c r="J6946" s="85">
        <v>44.86</v>
      </c>
      <c r="K6946" s="85">
        <v>-1.44</v>
      </c>
      <c r="L6946" s="146">
        <v>10.86</v>
      </c>
      <c r="M6946" s="146">
        <v>9.42</v>
      </c>
      <c r="N6946" s="146">
        <v>0</v>
      </c>
      <c r="Y6946" s="32">
        <f t="shared" si="109"/>
        <v>405.99</v>
      </c>
    </row>
    <row r="6947" spans="1:25" x14ac:dyDescent="0.25">
      <c r="A6947" s="83" t="s">
        <v>14613</v>
      </c>
      <c r="B6947" s="84" t="s">
        <v>7011</v>
      </c>
      <c r="C6947" s="19">
        <v>4276.67</v>
      </c>
      <c r="D6947" s="19">
        <v>81.260000000000005</v>
      </c>
      <c r="E6947" s="19">
        <v>0</v>
      </c>
      <c r="F6947" s="19">
        <v>81.260000000000005</v>
      </c>
      <c r="G6947" s="19">
        <v>0</v>
      </c>
      <c r="H6947" s="85">
        <v>24564.86</v>
      </c>
      <c r="I6947" s="85">
        <v>466.73</v>
      </c>
      <c r="J6947" s="85">
        <v>325.02999999999997</v>
      </c>
      <c r="K6947" s="85">
        <v>141.69999999999999</v>
      </c>
      <c r="L6947" s="146">
        <v>116.68</v>
      </c>
      <c r="M6947" s="146">
        <v>258.38</v>
      </c>
      <c r="N6947" s="146">
        <v>0</v>
      </c>
      <c r="Y6947" s="32">
        <f t="shared" si="109"/>
        <v>1188.8800000000001</v>
      </c>
    </row>
    <row r="6948" spans="1:25" x14ac:dyDescent="0.25">
      <c r="A6948" s="83" t="s">
        <v>14614</v>
      </c>
      <c r="B6948" s="84" t="s">
        <v>7012</v>
      </c>
      <c r="C6948" s="19">
        <v>20872.09</v>
      </c>
      <c r="D6948" s="19">
        <v>396.57</v>
      </c>
      <c r="E6948" s="19">
        <v>0</v>
      </c>
      <c r="F6948" s="19">
        <v>396.57</v>
      </c>
      <c r="G6948" s="19">
        <v>0</v>
      </c>
      <c r="H6948" s="85">
        <v>83212.42</v>
      </c>
      <c r="I6948" s="85">
        <v>1581.04</v>
      </c>
      <c r="J6948" s="85">
        <v>1586.28</v>
      </c>
      <c r="K6948" s="85">
        <v>-5.24</v>
      </c>
      <c r="L6948" s="146">
        <v>395.26</v>
      </c>
      <c r="M6948" s="146">
        <v>390.02</v>
      </c>
      <c r="N6948" s="146">
        <v>0</v>
      </c>
      <c r="Y6948" s="32">
        <f t="shared" si="109"/>
        <v>655.97</v>
      </c>
    </row>
    <row r="6949" spans="1:25" x14ac:dyDescent="0.25">
      <c r="A6949" s="83" t="s">
        <v>14615</v>
      </c>
      <c r="B6949" s="84" t="s">
        <v>7013</v>
      </c>
      <c r="C6949" s="19">
        <v>48973.37</v>
      </c>
      <c r="D6949" s="19">
        <v>930.5</v>
      </c>
      <c r="E6949" s="19">
        <v>0</v>
      </c>
      <c r="F6949" s="19">
        <v>930.5</v>
      </c>
      <c r="G6949" s="19">
        <v>0</v>
      </c>
      <c r="H6949" s="85">
        <v>252345.85</v>
      </c>
      <c r="I6949" s="85">
        <v>4794.57</v>
      </c>
      <c r="J6949" s="85">
        <v>3721.98</v>
      </c>
      <c r="K6949" s="85">
        <v>1072.5899999999999</v>
      </c>
      <c r="L6949" s="146">
        <v>1198.6400000000001</v>
      </c>
      <c r="M6949" s="146">
        <v>2271.23</v>
      </c>
      <c r="N6949" s="146">
        <v>0</v>
      </c>
      <c r="Y6949" s="32">
        <f t="shared" si="109"/>
        <v>2340.94</v>
      </c>
    </row>
    <row r="6950" spans="1:25" x14ac:dyDescent="0.25">
      <c r="A6950" s="83" t="s">
        <v>14616</v>
      </c>
      <c r="B6950" s="84" t="s">
        <v>7014</v>
      </c>
      <c r="C6950" s="19">
        <v>13997.55</v>
      </c>
      <c r="D6950" s="19">
        <v>265.95</v>
      </c>
      <c r="E6950" s="19">
        <v>0</v>
      </c>
      <c r="F6950" s="19">
        <v>265.95</v>
      </c>
      <c r="G6950" s="19">
        <v>0</v>
      </c>
      <c r="H6950" s="85">
        <v>53876.83</v>
      </c>
      <c r="I6950" s="85">
        <v>1023.66</v>
      </c>
      <c r="J6950" s="85">
        <v>1063.81</v>
      </c>
      <c r="K6950" s="85">
        <v>-40.15</v>
      </c>
      <c r="L6950" s="146">
        <v>255.92</v>
      </c>
      <c r="M6950" s="146">
        <v>215.77</v>
      </c>
      <c r="N6950" s="146">
        <v>0</v>
      </c>
      <c r="Y6950" s="32">
        <f t="shared" si="109"/>
        <v>1395.86</v>
      </c>
    </row>
    <row r="6951" spans="1:25" x14ac:dyDescent="0.25">
      <c r="A6951" s="83" t="s">
        <v>14617</v>
      </c>
      <c r="B6951" s="84" t="s">
        <v>7015</v>
      </c>
      <c r="C6951" s="19">
        <v>3669.12</v>
      </c>
      <c r="D6951" s="19">
        <v>69.709999999999994</v>
      </c>
      <c r="E6951" s="19">
        <v>0</v>
      </c>
      <c r="F6951" s="19">
        <v>69.709999999999994</v>
      </c>
      <c r="G6951" s="19">
        <v>0</v>
      </c>
      <c r="H6951" s="85">
        <v>19004.560000000001</v>
      </c>
      <c r="I6951" s="85">
        <v>361.09</v>
      </c>
      <c r="J6951" s="85">
        <v>278.85000000000002</v>
      </c>
      <c r="K6951" s="85">
        <v>82.24</v>
      </c>
      <c r="L6951" s="146">
        <v>90.27</v>
      </c>
      <c r="M6951" s="146">
        <v>172.51</v>
      </c>
      <c r="N6951" s="146">
        <v>0</v>
      </c>
      <c r="Y6951" s="32">
        <f t="shared" si="109"/>
        <v>375.91999999999996</v>
      </c>
    </row>
    <row r="6952" spans="1:25" x14ac:dyDescent="0.25">
      <c r="A6952" s="83" t="s">
        <v>14618</v>
      </c>
      <c r="B6952" s="84" t="s">
        <v>7016</v>
      </c>
      <c r="C6952" s="19">
        <v>62109.760000000002</v>
      </c>
      <c r="D6952" s="19">
        <v>1180.0899999999999</v>
      </c>
      <c r="E6952" s="19">
        <v>0</v>
      </c>
      <c r="F6952" s="19">
        <v>1180.0899999999999</v>
      </c>
      <c r="G6952" s="19">
        <v>0</v>
      </c>
      <c r="H6952" s="85">
        <v>196480.96</v>
      </c>
      <c r="I6952" s="85">
        <v>3733.14</v>
      </c>
      <c r="J6952" s="85">
        <v>4720.34</v>
      </c>
      <c r="K6952" s="85">
        <v>-987.2</v>
      </c>
      <c r="L6952" s="146">
        <v>933.29</v>
      </c>
      <c r="M6952" s="146">
        <v>0</v>
      </c>
      <c r="N6952" s="146">
        <v>53.91</v>
      </c>
      <c r="Y6952" s="32">
        <f t="shared" si="109"/>
        <v>160.88999999999999</v>
      </c>
    </row>
    <row r="6953" spans="1:25" x14ac:dyDescent="0.25">
      <c r="A6953" s="83" t="s">
        <v>14619</v>
      </c>
      <c r="B6953" s="84" t="s">
        <v>7017</v>
      </c>
      <c r="C6953" s="19">
        <v>10705.62</v>
      </c>
      <c r="D6953" s="19">
        <v>203.41</v>
      </c>
      <c r="E6953" s="19">
        <v>0</v>
      </c>
      <c r="F6953" s="19">
        <v>203.41</v>
      </c>
      <c r="G6953" s="19">
        <v>0</v>
      </c>
      <c r="H6953" s="85">
        <v>43071.99</v>
      </c>
      <c r="I6953" s="85">
        <v>818.37</v>
      </c>
      <c r="J6953" s="85">
        <v>813.63</v>
      </c>
      <c r="K6953" s="85">
        <v>4.74</v>
      </c>
      <c r="L6953" s="146">
        <v>204.59</v>
      </c>
      <c r="M6953" s="146">
        <v>209.33</v>
      </c>
      <c r="N6953" s="146">
        <v>0</v>
      </c>
      <c r="Y6953" s="32">
        <f t="shared" si="109"/>
        <v>3435.65</v>
      </c>
    </row>
    <row r="6954" spans="1:25" x14ac:dyDescent="0.25">
      <c r="A6954" s="83" t="s">
        <v>14620</v>
      </c>
      <c r="B6954" s="84" t="s">
        <v>7018</v>
      </c>
      <c r="C6954" s="19">
        <v>8467.75</v>
      </c>
      <c r="D6954" s="19">
        <v>160.88999999999999</v>
      </c>
      <c r="E6954" s="19">
        <v>0</v>
      </c>
      <c r="F6954" s="19">
        <v>160.88999999999999</v>
      </c>
      <c r="G6954" s="19">
        <v>0</v>
      </c>
      <c r="H6954" s="85">
        <v>17249.240000000002</v>
      </c>
      <c r="I6954" s="85">
        <v>327.74</v>
      </c>
      <c r="J6954" s="85">
        <v>643.54999999999995</v>
      </c>
      <c r="K6954" s="85">
        <v>-315.81</v>
      </c>
      <c r="L6954" s="146">
        <v>81.94</v>
      </c>
      <c r="M6954" s="146">
        <v>0</v>
      </c>
      <c r="N6954" s="146">
        <v>233.87</v>
      </c>
      <c r="Y6954" s="32">
        <f t="shared" si="109"/>
        <v>105.11</v>
      </c>
    </row>
    <row r="6955" spans="1:25" x14ac:dyDescent="0.25">
      <c r="A6955" s="83" t="s">
        <v>14621</v>
      </c>
      <c r="B6955" s="84" t="s">
        <v>7019</v>
      </c>
      <c r="C6955" s="19">
        <v>169806.17</v>
      </c>
      <c r="D6955" s="19">
        <v>3226.32</v>
      </c>
      <c r="E6955" s="19">
        <v>0</v>
      </c>
      <c r="F6955" s="19">
        <v>3226.32</v>
      </c>
      <c r="G6955" s="19">
        <v>0</v>
      </c>
      <c r="H6955" s="85">
        <v>625629.23</v>
      </c>
      <c r="I6955" s="85">
        <v>11886.96</v>
      </c>
      <c r="J6955" s="85">
        <v>12905.27</v>
      </c>
      <c r="K6955" s="85">
        <v>-1018.31</v>
      </c>
      <c r="L6955" s="146">
        <v>2971.74</v>
      </c>
      <c r="M6955" s="146">
        <v>1953.43</v>
      </c>
      <c r="N6955" s="146">
        <v>0</v>
      </c>
      <c r="Y6955" s="32">
        <f t="shared" si="109"/>
        <v>2014.91</v>
      </c>
    </row>
    <row r="6956" spans="1:25" x14ac:dyDescent="0.25">
      <c r="A6956" s="83" t="s">
        <v>14622</v>
      </c>
      <c r="B6956" s="84" t="s">
        <v>7020</v>
      </c>
      <c r="C6956" s="19">
        <v>5532.17</v>
      </c>
      <c r="D6956" s="19">
        <v>105.11</v>
      </c>
      <c r="E6956" s="19">
        <v>0</v>
      </c>
      <c r="F6956" s="19">
        <v>105.11</v>
      </c>
      <c r="G6956" s="19">
        <v>0</v>
      </c>
      <c r="H6956" s="85">
        <v>19724.98</v>
      </c>
      <c r="I6956" s="85">
        <v>374.77</v>
      </c>
      <c r="J6956" s="85">
        <v>420.45</v>
      </c>
      <c r="K6956" s="85">
        <v>-45.68</v>
      </c>
      <c r="L6956" s="146">
        <v>93.69</v>
      </c>
      <c r="M6956" s="146">
        <v>48.01</v>
      </c>
      <c r="N6956" s="146">
        <v>0</v>
      </c>
      <c r="Y6956" s="32">
        <f t="shared" si="109"/>
        <v>134.28</v>
      </c>
    </row>
    <row r="6957" spans="1:25" x14ac:dyDescent="0.25">
      <c r="A6957" s="83" t="s">
        <v>14623</v>
      </c>
      <c r="B6957" s="84" t="s">
        <v>7021</v>
      </c>
      <c r="C6957" s="19">
        <v>3235.98</v>
      </c>
      <c r="D6957" s="19">
        <v>61.48</v>
      </c>
      <c r="E6957" s="19">
        <v>0</v>
      </c>
      <c r="F6957" s="19">
        <v>61.48</v>
      </c>
      <c r="G6957" s="19">
        <v>0</v>
      </c>
      <c r="H6957" s="85">
        <v>11486.55</v>
      </c>
      <c r="I6957" s="85">
        <v>218.24</v>
      </c>
      <c r="J6957" s="85">
        <v>245.93</v>
      </c>
      <c r="K6957" s="85">
        <v>-27.69</v>
      </c>
      <c r="L6957" s="146">
        <v>54.56</v>
      </c>
      <c r="M6957" s="146">
        <v>26.87</v>
      </c>
      <c r="N6957" s="146">
        <v>0</v>
      </c>
      <c r="Y6957" s="32">
        <f t="shared" si="109"/>
        <v>280.33999999999997</v>
      </c>
    </row>
    <row r="6958" spans="1:25" x14ac:dyDescent="0.25">
      <c r="A6958" s="83" t="s">
        <v>14624</v>
      </c>
      <c r="B6958" s="84" t="s">
        <v>7022</v>
      </c>
      <c r="C6958" s="19">
        <v>4540.6099999999997</v>
      </c>
      <c r="D6958" s="19">
        <v>86.27</v>
      </c>
      <c r="E6958" s="19">
        <v>0</v>
      </c>
      <c r="F6958" s="19">
        <v>86.27</v>
      </c>
      <c r="G6958" s="19">
        <v>0</v>
      </c>
      <c r="H6958" s="85">
        <v>16629.87</v>
      </c>
      <c r="I6958" s="85">
        <v>315.97000000000003</v>
      </c>
      <c r="J6958" s="85">
        <v>345.09</v>
      </c>
      <c r="K6958" s="85">
        <v>-29.12</v>
      </c>
      <c r="L6958" s="146">
        <v>78.989999999999995</v>
      </c>
      <c r="M6958" s="146">
        <v>49.87</v>
      </c>
      <c r="N6958" s="146">
        <v>0</v>
      </c>
      <c r="Y6958" s="32">
        <f t="shared" si="109"/>
        <v>1001.75</v>
      </c>
    </row>
    <row r="6959" spans="1:25" x14ac:dyDescent="0.25">
      <c r="A6959" s="83" t="s">
        <v>14625</v>
      </c>
      <c r="B6959" s="84" t="s">
        <v>7023</v>
      </c>
      <c r="C6959" s="19">
        <v>13340.36</v>
      </c>
      <c r="D6959" s="19">
        <v>253.47</v>
      </c>
      <c r="E6959" s="19">
        <v>0</v>
      </c>
      <c r="F6959" s="19">
        <v>253.47</v>
      </c>
      <c r="G6959" s="19">
        <v>0</v>
      </c>
      <c r="H6959" s="85">
        <v>32404.240000000002</v>
      </c>
      <c r="I6959" s="85">
        <v>615.67999999999995</v>
      </c>
      <c r="J6959" s="85">
        <v>1013.87</v>
      </c>
      <c r="K6959" s="85">
        <v>-398.19</v>
      </c>
      <c r="L6959" s="146">
        <v>153.91999999999999</v>
      </c>
      <c r="M6959" s="146">
        <v>0</v>
      </c>
      <c r="N6959" s="146">
        <v>244.27</v>
      </c>
      <c r="Y6959" s="32">
        <f t="shared" si="109"/>
        <v>2420.34</v>
      </c>
    </row>
    <row r="6960" spans="1:25" x14ac:dyDescent="0.25">
      <c r="A6960" s="83" t="s">
        <v>14626</v>
      </c>
      <c r="B6960" s="84" t="s">
        <v>7024</v>
      </c>
      <c r="C6960" s="19">
        <v>50098.87</v>
      </c>
      <c r="D6960" s="19">
        <v>951.88</v>
      </c>
      <c r="E6960" s="19">
        <v>0</v>
      </c>
      <c r="F6960" s="19">
        <v>951.88</v>
      </c>
      <c r="G6960" s="19">
        <v>0</v>
      </c>
      <c r="H6960" s="85">
        <v>187252.27</v>
      </c>
      <c r="I6960" s="85">
        <v>3557.79</v>
      </c>
      <c r="J6960" s="85">
        <v>3807.51</v>
      </c>
      <c r="K6960" s="85">
        <v>-249.72</v>
      </c>
      <c r="L6960" s="146">
        <v>889.45</v>
      </c>
      <c r="M6960" s="146">
        <v>639.73</v>
      </c>
      <c r="N6960" s="146">
        <v>0</v>
      </c>
      <c r="Y6960" s="32">
        <f t="shared" si="109"/>
        <v>786.92000000000007</v>
      </c>
    </row>
    <row r="6961" spans="1:25" x14ac:dyDescent="0.25">
      <c r="A6961" s="83" t="s">
        <v>14627</v>
      </c>
      <c r="B6961" s="84" t="s">
        <v>7025</v>
      </c>
      <c r="C6961" s="19">
        <v>127386.29</v>
      </c>
      <c r="D6961" s="19">
        <v>2420.34</v>
      </c>
      <c r="E6961" s="19">
        <v>0</v>
      </c>
      <c r="F6961" s="19">
        <v>2420.34</v>
      </c>
      <c r="G6961" s="19">
        <v>0</v>
      </c>
      <c r="H6961" s="85">
        <v>471472.24</v>
      </c>
      <c r="I6961" s="85">
        <v>8957.9699999999993</v>
      </c>
      <c r="J6961" s="85">
        <v>9681.36</v>
      </c>
      <c r="K6961" s="85">
        <v>-723.39</v>
      </c>
      <c r="L6961" s="146">
        <v>2239.4899999999998</v>
      </c>
      <c r="M6961" s="146">
        <v>1516.1</v>
      </c>
      <c r="N6961" s="146">
        <v>0</v>
      </c>
      <c r="Y6961" s="32">
        <f t="shared" si="109"/>
        <v>7145.2999999999993</v>
      </c>
    </row>
    <row r="6962" spans="1:25" x14ac:dyDescent="0.25">
      <c r="A6962" s="83" t="s">
        <v>14628</v>
      </c>
      <c r="B6962" s="84" t="s">
        <v>7026</v>
      </c>
      <c r="C6962" s="19">
        <v>7746.73</v>
      </c>
      <c r="D6962" s="19">
        <v>147.19</v>
      </c>
      <c r="E6962" s="19">
        <v>0</v>
      </c>
      <c r="F6962" s="19">
        <v>147.19</v>
      </c>
      <c r="G6962" s="19">
        <v>0</v>
      </c>
      <c r="H6962" s="85">
        <v>30523.040000000001</v>
      </c>
      <c r="I6962" s="85">
        <v>579.94000000000005</v>
      </c>
      <c r="J6962" s="85">
        <v>588.75</v>
      </c>
      <c r="K6962" s="85">
        <v>-8.81</v>
      </c>
      <c r="L6962" s="146">
        <v>144.99</v>
      </c>
      <c r="M6962" s="146">
        <v>136.18</v>
      </c>
      <c r="N6962" s="146">
        <v>0</v>
      </c>
      <c r="Y6962" s="32">
        <f t="shared" si="109"/>
        <v>512.93000000000006</v>
      </c>
    </row>
    <row r="6963" spans="1:25" x14ac:dyDescent="0.25">
      <c r="A6963" s="83" t="s">
        <v>14629</v>
      </c>
      <c r="B6963" s="84" t="s">
        <v>7027</v>
      </c>
      <c r="C6963" s="19">
        <v>296273.71000000002</v>
      </c>
      <c r="D6963" s="19">
        <v>5629.2</v>
      </c>
      <c r="E6963" s="19">
        <v>0</v>
      </c>
      <c r="F6963" s="19">
        <v>5629.2</v>
      </c>
      <c r="G6963" s="19">
        <v>0</v>
      </c>
      <c r="H6963" s="85">
        <v>1093445.79</v>
      </c>
      <c r="I6963" s="85">
        <v>20775.47</v>
      </c>
      <c r="J6963" s="85">
        <v>22516.799999999999</v>
      </c>
      <c r="K6963" s="85">
        <v>-1741.33</v>
      </c>
      <c r="L6963" s="146">
        <v>5193.87</v>
      </c>
      <c r="M6963" s="146">
        <v>3452.54</v>
      </c>
      <c r="N6963" s="146">
        <v>0</v>
      </c>
      <c r="Y6963" s="32">
        <f t="shared" si="109"/>
        <v>4006.02</v>
      </c>
    </row>
    <row r="6964" spans="1:25" x14ac:dyDescent="0.25">
      <c r="A6964" s="83" t="s">
        <v>14630</v>
      </c>
      <c r="B6964" s="84" t="s">
        <v>7028</v>
      </c>
      <c r="C6964" s="19">
        <v>19829.07</v>
      </c>
      <c r="D6964" s="19">
        <v>376.75</v>
      </c>
      <c r="E6964" s="19">
        <v>0</v>
      </c>
      <c r="F6964" s="19">
        <v>376.75</v>
      </c>
      <c r="G6964" s="19">
        <v>0</v>
      </c>
      <c r="H6964" s="85">
        <v>79395.520000000004</v>
      </c>
      <c r="I6964" s="85">
        <v>1508.51</v>
      </c>
      <c r="J6964" s="85">
        <v>1507.01</v>
      </c>
      <c r="K6964" s="85">
        <v>1.5</v>
      </c>
      <c r="L6964" s="146">
        <v>377.13</v>
      </c>
      <c r="M6964" s="146">
        <v>378.63</v>
      </c>
      <c r="N6964" s="146">
        <v>0</v>
      </c>
      <c r="Y6964" s="32">
        <f t="shared" ref="Y6964:Y7027" si="110">F6966+M6964+R6964+W6964</f>
        <v>549.48</v>
      </c>
    </row>
    <row r="6965" spans="1:25" x14ac:dyDescent="0.25">
      <c r="A6965" s="83" t="s">
        <v>14631</v>
      </c>
      <c r="B6965" s="84" t="s">
        <v>7029</v>
      </c>
      <c r="C6965" s="19">
        <v>29130.68</v>
      </c>
      <c r="D6965" s="19">
        <v>553.48</v>
      </c>
      <c r="E6965" s="19">
        <v>0</v>
      </c>
      <c r="F6965" s="19">
        <v>553.48</v>
      </c>
      <c r="G6965" s="19">
        <v>0</v>
      </c>
      <c r="H6965" s="85">
        <v>109938.53</v>
      </c>
      <c r="I6965" s="85">
        <v>2088.83</v>
      </c>
      <c r="J6965" s="85">
        <v>2213.9299999999998</v>
      </c>
      <c r="K6965" s="85">
        <v>-125.1</v>
      </c>
      <c r="L6965" s="146">
        <v>522.21</v>
      </c>
      <c r="M6965" s="146">
        <v>397.11</v>
      </c>
      <c r="N6965" s="146">
        <v>0</v>
      </c>
      <c r="Y6965" s="32">
        <f t="shared" si="110"/>
        <v>500.93</v>
      </c>
    </row>
    <row r="6966" spans="1:25" x14ac:dyDescent="0.25">
      <c r="A6966" s="83" t="s">
        <v>14632</v>
      </c>
      <c r="B6966" s="84" t="s">
        <v>7030</v>
      </c>
      <c r="C6966" s="19">
        <v>8991.82</v>
      </c>
      <c r="D6966" s="19">
        <v>170.85</v>
      </c>
      <c r="E6966" s="19">
        <v>0</v>
      </c>
      <c r="F6966" s="19">
        <v>170.85</v>
      </c>
      <c r="G6966" s="19">
        <v>0</v>
      </c>
      <c r="H6966" s="85">
        <v>31052.65</v>
      </c>
      <c r="I6966" s="85">
        <v>590</v>
      </c>
      <c r="J6966" s="85">
        <v>683.38</v>
      </c>
      <c r="K6966" s="85">
        <v>-93.38</v>
      </c>
      <c r="L6966" s="146">
        <v>147.5</v>
      </c>
      <c r="M6966" s="146">
        <v>54.12</v>
      </c>
      <c r="N6966" s="146">
        <v>0</v>
      </c>
      <c r="Y6966" s="32">
        <f t="shared" si="110"/>
        <v>87.449999999999989</v>
      </c>
    </row>
    <row r="6967" spans="1:25" x14ac:dyDescent="0.25">
      <c r="A6967" s="83" t="s">
        <v>14633</v>
      </c>
      <c r="B6967" s="84" t="s">
        <v>7031</v>
      </c>
      <c r="C6967" s="19">
        <v>5464.06</v>
      </c>
      <c r="D6967" s="19">
        <v>103.82</v>
      </c>
      <c r="E6967" s="19">
        <v>0</v>
      </c>
      <c r="F6967" s="19">
        <v>103.82</v>
      </c>
      <c r="G6967" s="19">
        <v>0</v>
      </c>
      <c r="H6967" s="85">
        <v>18897.29</v>
      </c>
      <c r="I6967" s="85">
        <v>359.05</v>
      </c>
      <c r="J6967" s="85">
        <v>415.27</v>
      </c>
      <c r="K6967" s="85">
        <v>-56.22</v>
      </c>
      <c r="L6967" s="146">
        <v>89.76</v>
      </c>
      <c r="M6967" s="146">
        <v>33.54</v>
      </c>
      <c r="N6967" s="146">
        <v>0</v>
      </c>
      <c r="Y6967" s="32">
        <f t="shared" si="110"/>
        <v>419.21000000000004</v>
      </c>
    </row>
    <row r="6968" spans="1:25" x14ac:dyDescent="0.25">
      <c r="A6968" s="83" t="s">
        <v>14634</v>
      </c>
      <c r="B6968" s="84" t="s">
        <v>7032</v>
      </c>
      <c r="C6968" s="19">
        <v>1754.21</v>
      </c>
      <c r="D6968" s="19">
        <v>33.33</v>
      </c>
      <c r="E6968" s="19">
        <v>0</v>
      </c>
      <c r="F6968" s="19">
        <v>33.33</v>
      </c>
      <c r="G6968" s="19">
        <v>0</v>
      </c>
      <c r="H6968" s="85">
        <v>6558.53</v>
      </c>
      <c r="I6968" s="85">
        <v>124.61</v>
      </c>
      <c r="J6968" s="85">
        <v>133.32</v>
      </c>
      <c r="K6968" s="85">
        <v>-8.7100000000000009</v>
      </c>
      <c r="L6968" s="146">
        <v>31.15</v>
      </c>
      <c r="M6968" s="146">
        <v>22.44</v>
      </c>
      <c r="N6968" s="146">
        <v>0</v>
      </c>
      <c r="Y6968" s="32">
        <f t="shared" si="110"/>
        <v>2227.7600000000002</v>
      </c>
    </row>
    <row r="6969" spans="1:25" x14ac:dyDescent="0.25">
      <c r="A6969" s="83" t="s">
        <v>14635</v>
      </c>
      <c r="B6969" s="84" t="s">
        <v>7033</v>
      </c>
      <c r="C6969" s="19">
        <v>20298.14</v>
      </c>
      <c r="D6969" s="19">
        <v>385.67</v>
      </c>
      <c r="E6969" s="19">
        <v>0</v>
      </c>
      <c r="F6969" s="19">
        <v>385.67</v>
      </c>
      <c r="G6969" s="19">
        <v>0</v>
      </c>
      <c r="H6969" s="85">
        <v>74580.05</v>
      </c>
      <c r="I6969" s="85">
        <v>1417.02</v>
      </c>
      <c r="J6969" s="85">
        <v>1542.66</v>
      </c>
      <c r="K6969" s="85">
        <v>-125.64</v>
      </c>
      <c r="L6969" s="146">
        <v>354.26</v>
      </c>
      <c r="M6969" s="146">
        <v>228.62</v>
      </c>
      <c r="N6969" s="146">
        <v>0</v>
      </c>
      <c r="Y6969" s="32">
        <f t="shared" si="110"/>
        <v>537.02</v>
      </c>
    </row>
    <row r="6970" spans="1:25" x14ac:dyDescent="0.25">
      <c r="A6970" s="83" t="s">
        <v>14636</v>
      </c>
      <c r="B6970" s="84" t="s">
        <v>7034</v>
      </c>
      <c r="C6970" s="19">
        <v>116069.28</v>
      </c>
      <c r="D6970" s="19">
        <v>2205.3200000000002</v>
      </c>
      <c r="E6970" s="19">
        <v>0</v>
      </c>
      <c r="F6970" s="19">
        <v>2205.3200000000002</v>
      </c>
      <c r="G6970" s="19">
        <v>0</v>
      </c>
      <c r="H6970" s="85">
        <v>459971.65</v>
      </c>
      <c r="I6970" s="85">
        <v>8739.4599999999991</v>
      </c>
      <c r="J6970" s="85">
        <v>8821.27</v>
      </c>
      <c r="K6970" s="85">
        <v>-81.81</v>
      </c>
      <c r="L6970" s="146">
        <v>2184.87</v>
      </c>
      <c r="M6970" s="146">
        <v>2103.06</v>
      </c>
      <c r="N6970" s="146">
        <v>0</v>
      </c>
      <c r="Y6970" s="32">
        <f t="shared" si="110"/>
        <v>2554.0500000000002</v>
      </c>
    </row>
    <row r="6971" spans="1:25" x14ac:dyDescent="0.25">
      <c r="A6971" s="83" t="s">
        <v>14637</v>
      </c>
      <c r="B6971" s="84" t="s">
        <v>7035</v>
      </c>
      <c r="C6971" s="19">
        <v>16231.55</v>
      </c>
      <c r="D6971" s="19">
        <v>308.39999999999998</v>
      </c>
      <c r="E6971" s="19">
        <v>0</v>
      </c>
      <c r="F6971" s="19">
        <v>308.39999999999998</v>
      </c>
      <c r="G6971" s="19">
        <v>0</v>
      </c>
      <c r="H6971" s="85">
        <v>62594.26</v>
      </c>
      <c r="I6971" s="85">
        <v>1189.29</v>
      </c>
      <c r="J6971" s="85">
        <v>1233.5999999999999</v>
      </c>
      <c r="K6971" s="85">
        <v>-44.31</v>
      </c>
      <c r="L6971" s="146">
        <v>297.32</v>
      </c>
      <c r="M6971" s="146">
        <v>253.01</v>
      </c>
      <c r="N6971" s="146">
        <v>0</v>
      </c>
      <c r="Y6971" s="32">
        <f t="shared" si="110"/>
        <v>291.99</v>
      </c>
    </row>
    <row r="6972" spans="1:25" x14ac:dyDescent="0.25">
      <c r="A6972" s="83" t="s">
        <v>14638</v>
      </c>
      <c r="B6972" s="84" t="s">
        <v>7036</v>
      </c>
      <c r="C6972" s="19">
        <v>23736.35</v>
      </c>
      <c r="D6972" s="19">
        <v>450.99</v>
      </c>
      <c r="E6972" s="19">
        <v>0</v>
      </c>
      <c r="F6972" s="19">
        <v>450.99</v>
      </c>
      <c r="G6972" s="19">
        <v>0</v>
      </c>
      <c r="H6972" s="85">
        <v>84420.7</v>
      </c>
      <c r="I6972" s="85">
        <v>1603.99</v>
      </c>
      <c r="J6972" s="85">
        <v>1803.96</v>
      </c>
      <c r="K6972" s="85">
        <v>-199.97</v>
      </c>
      <c r="L6972" s="146">
        <v>401</v>
      </c>
      <c r="M6972" s="146">
        <v>201.03</v>
      </c>
      <c r="N6972" s="146">
        <v>0</v>
      </c>
      <c r="Y6972" s="32">
        <f t="shared" si="110"/>
        <v>218.84</v>
      </c>
    </row>
    <row r="6973" spans="1:25" x14ac:dyDescent="0.25">
      <c r="A6973" s="83" t="s">
        <v>14639</v>
      </c>
      <c r="B6973" s="84" t="s">
        <v>7037</v>
      </c>
      <c r="C6973" s="19">
        <v>2051.48</v>
      </c>
      <c r="D6973" s="19">
        <v>38.979999999999997</v>
      </c>
      <c r="E6973" s="19">
        <v>0</v>
      </c>
      <c r="F6973" s="19">
        <v>38.979999999999997</v>
      </c>
      <c r="G6973" s="19">
        <v>0</v>
      </c>
      <c r="H6973" s="85">
        <v>8621.14</v>
      </c>
      <c r="I6973" s="85">
        <v>163.80000000000001</v>
      </c>
      <c r="J6973" s="85">
        <v>155.91</v>
      </c>
      <c r="K6973" s="85">
        <v>7.89</v>
      </c>
      <c r="L6973" s="146">
        <v>40.950000000000003</v>
      </c>
      <c r="M6973" s="146">
        <v>48.84</v>
      </c>
      <c r="N6973" s="146">
        <v>0</v>
      </c>
      <c r="Y6973" s="32">
        <f t="shared" si="110"/>
        <v>168.03</v>
      </c>
    </row>
    <row r="6974" spans="1:25" x14ac:dyDescent="0.25">
      <c r="A6974" s="83" t="s">
        <v>14640</v>
      </c>
      <c r="B6974" s="84" t="s">
        <v>7038</v>
      </c>
      <c r="C6974" s="19">
        <v>937.04</v>
      </c>
      <c r="D6974" s="19">
        <v>17.809999999999999</v>
      </c>
      <c r="E6974" s="19">
        <v>0</v>
      </c>
      <c r="F6974" s="19">
        <v>17.809999999999999</v>
      </c>
      <c r="G6974" s="19">
        <v>0</v>
      </c>
      <c r="H6974" s="85">
        <v>3326.46</v>
      </c>
      <c r="I6974" s="85">
        <v>63.2</v>
      </c>
      <c r="J6974" s="85">
        <v>71.22</v>
      </c>
      <c r="K6974" s="85">
        <v>-8.02</v>
      </c>
      <c r="L6974" s="146">
        <v>15.8</v>
      </c>
      <c r="M6974" s="146">
        <v>7.78</v>
      </c>
      <c r="N6974" s="146">
        <v>0</v>
      </c>
      <c r="Y6974" s="32">
        <f t="shared" si="110"/>
        <v>30.69</v>
      </c>
    </row>
    <row r="6975" spans="1:25" x14ac:dyDescent="0.25">
      <c r="A6975" s="83" t="s">
        <v>14641</v>
      </c>
      <c r="B6975" s="84" t="s">
        <v>7039</v>
      </c>
      <c r="C6975" s="19">
        <v>6272.97</v>
      </c>
      <c r="D6975" s="19">
        <v>119.19</v>
      </c>
      <c r="E6975" s="19">
        <v>0</v>
      </c>
      <c r="F6975" s="19">
        <v>119.19</v>
      </c>
      <c r="G6975" s="19">
        <v>0</v>
      </c>
      <c r="H6975" s="85">
        <v>26927.05</v>
      </c>
      <c r="I6975" s="85">
        <v>511.61</v>
      </c>
      <c r="J6975" s="85">
        <v>476.75</v>
      </c>
      <c r="K6975" s="85">
        <v>34.86</v>
      </c>
      <c r="L6975" s="146">
        <v>127.9</v>
      </c>
      <c r="M6975" s="146">
        <v>162.76</v>
      </c>
      <c r="N6975" s="146">
        <v>0</v>
      </c>
      <c r="Y6975" s="32">
        <f t="shared" si="110"/>
        <v>1240.05</v>
      </c>
    </row>
    <row r="6976" spans="1:25" x14ac:dyDescent="0.25">
      <c r="A6976" s="83" t="s">
        <v>14642</v>
      </c>
      <c r="B6976" s="84" t="s">
        <v>7040</v>
      </c>
      <c r="C6976" s="19">
        <v>1205.6500000000001</v>
      </c>
      <c r="D6976" s="19">
        <v>22.91</v>
      </c>
      <c r="E6976" s="19">
        <v>0</v>
      </c>
      <c r="F6976" s="19">
        <v>22.91</v>
      </c>
      <c r="G6976" s="19">
        <v>0</v>
      </c>
      <c r="H6976" s="85">
        <v>3875.56</v>
      </c>
      <c r="I6976" s="85">
        <v>73.64</v>
      </c>
      <c r="J6976" s="85">
        <v>91.63</v>
      </c>
      <c r="K6976" s="85">
        <v>-17.989999999999998</v>
      </c>
      <c r="L6976" s="146">
        <v>18.41</v>
      </c>
      <c r="M6976" s="146">
        <v>0.42</v>
      </c>
      <c r="N6976" s="146">
        <v>0</v>
      </c>
      <c r="Y6976" s="32">
        <f t="shared" si="110"/>
        <v>22.44</v>
      </c>
    </row>
    <row r="6977" spans="1:25" x14ac:dyDescent="0.25">
      <c r="A6977" s="83" t="s">
        <v>14643</v>
      </c>
      <c r="B6977" s="84" t="s">
        <v>7041</v>
      </c>
      <c r="C6977" s="19">
        <v>56699.33</v>
      </c>
      <c r="D6977" s="19">
        <v>1077.29</v>
      </c>
      <c r="E6977" s="19">
        <v>0</v>
      </c>
      <c r="F6977" s="19">
        <v>1077.29</v>
      </c>
      <c r="G6977" s="19">
        <v>0</v>
      </c>
      <c r="H6977" s="85">
        <v>218247.88</v>
      </c>
      <c r="I6977" s="85">
        <v>4146.71</v>
      </c>
      <c r="J6977" s="85">
        <v>4309.1499999999996</v>
      </c>
      <c r="K6977" s="85">
        <v>-162.44</v>
      </c>
      <c r="L6977" s="146">
        <v>1036.68</v>
      </c>
      <c r="M6977" s="146">
        <v>874.24</v>
      </c>
      <c r="N6977" s="146">
        <v>0</v>
      </c>
      <c r="Y6977" s="32">
        <f t="shared" si="110"/>
        <v>1183.73</v>
      </c>
    </row>
    <row r="6978" spans="1:25" x14ac:dyDescent="0.25">
      <c r="A6978" s="83" t="s">
        <v>14644</v>
      </c>
      <c r="B6978" s="84" t="s">
        <v>7042</v>
      </c>
      <c r="C6978" s="19">
        <v>1159.0999999999999</v>
      </c>
      <c r="D6978" s="19">
        <v>22.02</v>
      </c>
      <c r="E6978" s="19">
        <v>0</v>
      </c>
      <c r="F6978" s="19">
        <v>22.02</v>
      </c>
      <c r="G6978" s="19">
        <v>0</v>
      </c>
      <c r="H6978" s="85">
        <v>5467.73</v>
      </c>
      <c r="I6978" s="85">
        <v>103.89</v>
      </c>
      <c r="J6978" s="85">
        <v>88.09</v>
      </c>
      <c r="K6978" s="85">
        <v>15.8</v>
      </c>
      <c r="L6978" s="146">
        <v>25.97</v>
      </c>
      <c r="M6978" s="146">
        <v>41.77</v>
      </c>
      <c r="N6978" s="146">
        <v>0</v>
      </c>
      <c r="Y6978" s="32">
        <f t="shared" si="110"/>
        <v>46.49</v>
      </c>
    </row>
    <row r="6979" spans="1:25" x14ac:dyDescent="0.25">
      <c r="A6979" s="83" t="s">
        <v>14645</v>
      </c>
      <c r="B6979" s="84" t="s">
        <v>7043</v>
      </c>
      <c r="C6979" s="19">
        <v>16289.09</v>
      </c>
      <c r="D6979" s="19">
        <v>309.49</v>
      </c>
      <c r="E6979" s="19">
        <v>0</v>
      </c>
      <c r="F6979" s="19">
        <v>309.49</v>
      </c>
      <c r="G6979" s="19">
        <v>0</v>
      </c>
      <c r="H6979" s="85">
        <v>64648.75</v>
      </c>
      <c r="I6979" s="85">
        <v>1228.33</v>
      </c>
      <c r="J6979" s="85">
        <v>1237.97</v>
      </c>
      <c r="K6979" s="85">
        <v>-9.64</v>
      </c>
      <c r="L6979" s="146">
        <v>307.08</v>
      </c>
      <c r="M6979" s="146">
        <v>297.44</v>
      </c>
      <c r="N6979" s="146">
        <v>0</v>
      </c>
      <c r="Y6979" s="32">
        <f t="shared" si="110"/>
        <v>3389.65</v>
      </c>
    </row>
    <row r="6980" spans="1:25" x14ac:dyDescent="0.25">
      <c r="A6980" s="83" t="s">
        <v>14646</v>
      </c>
      <c r="B6980" s="84" t="s">
        <v>7044</v>
      </c>
      <c r="C6980" s="19">
        <v>248.49</v>
      </c>
      <c r="D6980" s="19">
        <v>4.72</v>
      </c>
      <c r="E6980" s="19">
        <v>0</v>
      </c>
      <c r="F6980" s="19">
        <v>4.72</v>
      </c>
      <c r="G6980" s="19">
        <v>0</v>
      </c>
      <c r="H6980" s="85">
        <v>2126.98</v>
      </c>
      <c r="I6980" s="85">
        <v>40.409999999999997</v>
      </c>
      <c r="J6980" s="85">
        <v>18.89</v>
      </c>
      <c r="K6980" s="85">
        <v>21.52</v>
      </c>
      <c r="L6980" s="146">
        <v>10.1</v>
      </c>
      <c r="M6980" s="146">
        <v>31.62</v>
      </c>
      <c r="N6980" s="146">
        <v>0</v>
      </c>
      <c r="Y6980" s="32">
        <f t="shared" si="110"/>
        <v>193.16</v>
      </c>
    </row>
    <row r="6981" spans="1:25" x14ac:dyDescent="0.25">
      <c r="A6981" s="83" t="s">
        <v>14647</v>
      </c>
      <c r="B6981" s="84" t="s">
        <v>7045</v>
      </c>
      <c r="C6981" s="19">
        <v>162747.96</v>
      </c>
      <c r="D6981" s="19">
        <v>3092.21</v>
      </c>
      <c r="E6981" s="19">
        <v>0</v>
      </c>
      <c r="F6981" s="19">
        <v>3092.21</v>
      </c>
      <c r="G6981" s="19">
        <v>0</v>
      </c>
      <c r="H6981" s="85">
        <v>631428.24</v>
      </c>
      <c r="I6981" s="85">
        <v>11997.14</v>
      </c>
      <c r="J6981" s="85">
        <v>12368.85</v>
      </c>
      <c r="K6981" s="85">
        <v>-371.71</v>
      </c>
      <c r="L6981" s="146">
        <v>2999.29</v>
      </c>
      <c r="M6981" s="146">
        <v>2627.58</v>
      </c>
      <c r="N6981" s="146">
        <v>0</v>
      </c>
      <c r="Y6981" s="32">
        <f t="shared" si="110"/>
        <v>2677.0299999999997</v>
      </c>
    </row>
    <row r="6982" spans="1:25" x14ac:dyDescent="0.25">
      <c r="A6982" s="83" t="s">
        <v>14648</v>
      </c>
      <c r="B6982" s="84" t="s">
        <v>7046</v>
      </c>
      <c r="C6982" s="19">
        <v>8501.86</v>
      </c>
      <c r="D6982" s="19">
        <v>161.54</v>
      </c>
      <c r="E6982" s="19">
        <v>0</v>
      </c>
      <c r="F6982" s="19">
        <v>161.54</v>
      </c>
      <c r="G6982" s="19">
        <v>0</v>
      </c>
      <c r="H6982" s="85">
        <v>34889.22</v>
      </c>
      <c r="I6982" s="85">
        <v>662.9</v>
      </c>
      <c r="J6982" s="85">
        <v>646.14</v>
      </c>
      <c r="K6982" s="85">
        <v>16.760000000000002</v>
      </c>
      <c r="L6982" s="146">
        <v>165.73</v>
      </c>
      <c r="M6982" s="146">
        <v>182.49</v>
      </c>
      <c r="N6982" s="146">
        <v>0</v>
      </c>
      <c r="Y6982" s="32">
        <f t="shared" si="110"/>
        <v>191.39000000000001</v>
      </c>
    </row>
    <row r="6983" spans="1:25" x14ac:dyDescent="0.25">
      <c r="A6983" s="83" t="s">
        <v>14649</v>
      </c>
      <c r="B6983" s="84" t="s">
        <v>7047</v>
      </c>
      <c r="C6983" s="19">
        <v>2602.6799999999998</v>
      </c>
      <c r="D6983" s="19">
        <v>49.45</v>
      </c>
      <c r="E6983" s="19">
        <v>0</v>
      </c>
      <c r="F6983" s="19">
        <v>49.45</v>
      </c>
      <c r="G6983" s="19">
        <v>0</v>
      </c>
      <c r="H6983" s="85">
        <v>13539.68</v>
      </c>
      <c r="I6983" s="85">
        <v>257.25</v>
      </c>
      <c r="J6983" s="85">
        <v>197.8</v>
      </c>
      <c r="K6983" s="85">
        <v>59.45</v>
      </c>
      <c r="L6983" s="146">
        <v>64.31</v>
      </c>
      <c r="M6983" s="146">
        <v>123.76</v>
      </c>
      <c r="N6983" s="146">
        <v>0</v>
      </c>
      <c r="Y6983" s="32">
        <f t="shared" si="110"/>
        <v>182.65</v>
      </c>
    </row>
    <row r="6984" spans="1:25" x14ac:dyDescent="0.25">
      <c r="A6984" s="83" t="s">
        <v>14650</v>
      </c>
      <c r="B6984" s="84" t="s">
        <v>7048</v>
      </c>
      <c r="C6984" s="19">
        <v>468.38</v>
      </c>
      <c r="D6984" s="19">
        <v>8.9</v>
      </c>
      <c r="E6984" s="19">
        <v>0</v>
      </c>
      <c r="F6984" s="19">
        <v>8.9</v>
      </c>
      <c r="G6984" s="19">
        <v>0</v>
      </c>
      <c r="H6984" s="85">
        <v>2007.99</v>
      </c>
      <c r="I6984" s="85">
        <v>38.15</v>
      </c>
      <c r="J6984" s="85">
        <v>35.6</v>
      </c>
      <c r="K6984" s="85">
        <v>2.5499999999999998</v>
      </c>
      <c r="L6984" s="146">
        <v>9.5399999999999991</v>
      </c>
      <c r="M6984" s="146">
        <v>12.09</v>
      </c>
      <c r="N6984" s="146">
        <v>0</v>
      </c>
      <c r="Y6984" s="32">
        <f t="shared" si="110"/>
        <v>1181.78</v>
      </c>
    </row>
    <row r="6985" spans="1:25" x14ac:dyDescent="0.25">
      <c r="A6985" s="83" t="s">
        <v>14651</v>
      </c>
      <c r="B6985" s="84" t="s">
        <v>7049</v>
      </c>
      <c r="C6985" s="19">
        <v>3099.21</v>
      </c>
      <c r="D6985" s="19">
        <v>58.89</v>
      </c>
      <c r="E6985" s="19">
        <v>0</v>
      </c>
      <c r="F6985" s="19">
        <v>58.89</v>
      </c>
      <c r="G6985" s="19">
        <v>0</v>
      </c>
      <c r="H6985" s="85">
        <v>8271.9699999999993</v>
      </c>
      <c r="I6985" s="85">
        <v>157.16999999999999</v>
      </c>
      <c r="J6985" s="85">
        <v>235.54</v>
      </c>
      <c r="K6985" s="85">
        <v>-78.37</v>
      </c>
      <c r="L6985" s="146">
        <v>39.29</v>
      </c>
      <c r="M6985" s="146">
        <v>0</v>
      </c>
      <c r="N6985" s="146">
        <v>39.08</v>
      </c>
      <c r="Y6985" s="32">
        <f t="shared" si="110"/>
        <v>107.69</v>
      </c>
    </row>
    <row r="6986" spans="1:25" x14ac:dyDescent="0.25">
      <c r="A6986" s="83" t="s">
        <v>14652</v>
      </c>
      <c r="B6986" s="84" t="s">
        <v>7050</v>
      </c>
      <c r="C6986" s="19">
        <v>61562.66</v>
      </c>
      <c r="D6986" s="19">
        <v>1169.69</v>
      </c>
      <c r="E6986" s="19">
        <v>0</v>
      </c>
      <c r="F6986" s="19">
        <v>1169.69</v>
      </c>
      <c r="G6986" s="19">
        <v>0</v>
      </c>
      <c r="H6986" s="85">
        <v>235907.73</v>
      </c>
      <c r="I6986" s="85">
        <v>4482.25</v>
      </c>
      <c r="J6986" s="85">
        <v>4678.76</v>
      </c>
      <c r="K6986" s="85">
        <v>-196.51</v>
      </c>
      <c r="L6986" s="146">
        <v>1120.56</v>
      </c>
      <c r="M6986" s="146">
        <v>924.05</v>
      </c>
      <c r="N6986" s="146">
        <v>0</v>
      </c>
      <c r="Y6986" s="32">
        <f t="shared" si="110"/>
        <v>946.53</v>
      </c>
    </row>
    <row r="6987" spans="1:25" x14ac:dyDescent="0.25">
      <c r="A6987" s="83" t="s">
        <v>14653</v>
      </c>
      <c r="B6987" s="84" t="s">
        <v>7051</v>
      </c>
      <c r="C6987" s="19">
        <v>5667.87</v>
      </c>
      <c r="D6987" s="19">
        <v>107.69</v>
      </c>
      <c r="E6987" s="19">
        <v>0</v>
      </c>
      <c r="F6987" s="19">
        <v>107.69</v>
      </c>
      <c r="G6987" s="19">
        <v>0</v>
      </c>
      <c r="H6987" s="85">
        <v>13774.63</v>
      </c>
      <c r="I6987" s="85">
        <v>261.72000000000003</v>
      </c>
      <c r="J6987" s="85">
        <v>430.76</v>
      </c>
      <c r="K6987" s="85">
        <v>-169.04</v>
      </c>
      <c r="L6987" s="146">
        <v>65.430000000000007</v>
      </c>
      <c r="M6987" s="146">
        <v>0</v>
      </c>
      <c r="N6987" s="146">
        <v>103.61</v>
      </c>
      <c r="Y6987" s="32">
        <f t="shared" si="110"/>
        <v>125.36</v>
      </c>
    </row>
    <row r="6988" spans="1:25" x14ac:dyDescent="0.25">
      <c r="A6988" s="83" t="s">
        <v>14654</v>
      </c>
      <c r="B6988" s="84" t="s">
        <v>7052</v>
      </c>
      <c r="C6988" s="19">
        <v>1183.02</v>
      </c>
      <c r="D6988" s="19">
        <v>22.48</v>
      </c>
      <c r="E6988" s="19">
        <v>0</v>
      </c>
      <c r="F6988" s="19">
        <v>22.48</v>
      </c>
      <c r="G6988" s="19">
        <v>0</v>
      </c>
      <c r="H6988" s="85">
        <v>3569.73</v>
      </c>
      <c r="I6988" s="85">
        <v>67.819999999999993</v>
      </c>
      <c r="J6988" s="85">
        <v>89.91</v>
      </c>
      <c r="K6988" s="85">
        <v>-22.09</v>
      </c>
      <c r="L6988" s="146">
        <v>16.96</v>
      </c>
      <c r="M6988" s="146">
        <v>0</v>
      </c>
      <c r="N6988" s="146">
        <v>5.13</v>
      </c>
      <c r="Y6988" s="32">
        <f t="shared" si="110"/>
        <v>108.04</v>
      </c>
    </row>
    <row r="6989" spans="1:25" x14ac:dyDescent="0.25">
      <c r="A6989" s="83" t="s">
        <v>14655</v>
      </c>
      <c r="B6989" s="84" t="s">
        <v>7053</v>
      </c>
      <c r="C6989" s="19">
        <v>6597.91</v>
      </c>
      <c r="D6989" s="19">
        <v>125.36</v>
      </c>
      <c r="E6989" s="19">
        <v>0</v>
      </c>
      <c r="F6989" s="19">
        <v>125.36</v>
      </c>
      <c r="G6989" s="19">
        <v>0</v>
      </c>
      <c r="H6989" s="85">
        <v>15449.5</v>
      </c>
      <c r="I6989" s="85">
        <v>293.54000000000002</v>
      </c>
      <c r="J6989" s="85">
        <v>501.44</v>
      </c>
      <c r="K6989" s="85">
        <v>-207.9</v>
      </c>
      <c r="L6989" s="146">
        <v>73.39</v>
      </c>
      <c r="M6989" s="146">
        <v>0</v>
      </c>
      <c r="N6989" s="146">
        <v>134.51</v>
      </c>
      <c r="Y6989" s="32">
        <f t="shared" si="110"/>
        <v>106.27</v>
      </c>
    </row>
    <row r="6990" spans="1:25" x14ac:dyDescent="0.25">
      <c r="A6990" s="83" t="s">
        <v>14656</v>
      </c>
      <c r="B6990" s="84" t="s">
        <v>7054</v>
      </c>
      <c r="C6990" s="19">
        <v>5686.35</v>
      </c>
      <c r="D6990" s="19">
        <v>108.04</v>
      </c>
      <c r="E6990" s="19">
        <v>0</v>
      </c>
      <c r="F6990" s="19">
        <v>108.04</v>
      </c>
      <c r="G6990" s="19">
        <v>0</v>
      </c>
      <c r="H6990" s="85">
        <v>19122.55</v>
      </c>
      <c r="I6990" s="85">
        <v>363.33</v>
      </c>
      <c r="J6990" s="85">
        <v>432.16</v>
      </c>
      <c r="K6990" s="85">
        <v>-68.83</v>
      </c>
      <c r="L6990" s="146">
        <v>90.83</v>
      </c>
      <c r="M6990" s="146">
        <v>22</v>
      </c>
      <c r="N6990" s="146">
        <v>0</v>
      </c>
      <c r="Y6990" s="32">
        <f t="shared" si="110"/>
        <v>637.79999999999995</v>
      </c>
    </row>
    <row r="6991" spans="1:25" x14ac:dyDescent="0.25">
      <c r="A6991" s="83" t="s">
        <v>14657</v>
      </c>
      <c r="B6991" s="84" t="s">
        <v>7055</v>
      </c>
      <c r="C6991" s="19">
        <v>5593.14</v>
      </c>
      <c r="D6991" s="19">
        <v>106.27</v>
      </c>
      <c r="E6991" s="19">
        <v>0</v>
      </c>
      <c r="F6991" s="19">
        <v>106.27</v>
      </c>
      <c r="G6991" s="19">
        <v>0</v>
      </c>
      <c r="H6991" s="85">
        <v>23413.53</v>
      </c>
      <c r="I6991" s="85">
        <v>444.86</v>
      </c>
      <c r="J6991" s="85">
        <v>425.08</v>
      </c>
      <c r="K6991" s="85">
        <v>19.78</v>
      </c>
      <c r="L6991" s="146">
        <v>111.22</v>
      </c>
      <c r="M6991" s="146">
        <v>131</v>
      </c>
      <c r="N6991" s="146">
        <v>0</v>
      </c>
      <c r="Y6991" s="32">
        <f t="shared" si="110"/>
        <v>521.63</v>
      </c>
    </row>
    <row r="6992" spans="1:25" x14ac:dyDescent="0.25">
      <c r="A6992" s="83" t="s">
        <v>14658</v>
      </c>
      <c r="B6992" s="84" t="s">
        <v>7056</v>
      </c>
      <c r="C6992" s="19">
        <v>32410.32</v>
      </c>
      <c r="D6992" s="19">
        <v>615.79999999999995</v>
      </c>
      <c r="E6992" s="19">
        <v>0</v>
      </c>
      <c r="F6992" s="19">
        <v>615.79999999999995</v>
      </c>
      <c r="G6992" s="19">
        <v>0</v>
      </c>
      <c r="H6992" s="85">
        <v>128631.54</v>
      </c>
      <c r="I6992" s="85">
        <v>2444</v>
      </c>
      <c r="J6992" s="85">
        <v>2463.1799999999998</v>
      </c>
      <c r="K6992" s="85">
        <v>-19.18</v>
      </c>
      <c r="L6992" s="146">
        <v>611</v>
      </c>
      <c r="M6992" s="146">
        <v>591.82000000000005</v>
      </c>
      <c r="N6992" s="146">
        <v>0</v>
      </c>
      <c r="Y6992" s="32">
        <f t="shared" si="110"/>
        <v>623</v>
      </c>
    </row>
    <row r="6993" spans="1:25" x14ac:dyDescent="0.25">
      <c r="A6993" s="83" t="s">
        <v>14659</v>
      </c>
      <c r="B6993" s="84" t="s">
        <v>7057</v>
      </c>
      <c r="C6993" s="19">
        <v>20559.310000000001</v>
      </c>
      <c r="D6993" s="19">
        <v>390.63</v>
      </c>
      <c r="E6993" s="19">
        <v>0</v>
      </c>
      <c r="F6993" s="19">
        <v>390.63</v>
      </c>
      <c r="G6993" s="19">
        <v>0</v>
      </c>
      <c r="H6993" s="85">
        <v>71385.75</v>
      </c>
      <c r="I6993" s="85">
        <v>1356.33</v>
      </c>
      <c r="J6993" s="85">
        <v>1562.51</v>
      </c>
      <c r="K6993" s="85">
        <v>-206.18</v>
      </c>
      <c r="L6993" s="146">
        <v>339.08</v>
      </c>
      <c r="M6993" s="146">
        <v>132.9</v>
      </c>
      <c r="N6993" s="146">
        <v>0</v>
      </c>
      <c r="Y6993" s="32">
        <f t="shared" si="110"/>
        <v>312.27999999999997</v>
      </c>
    </row>
    <row r="6994" spans="1:25" x14ac:dyDescent="0.25">
      <c r="A6994" s="83" t="s">
        <v>14660</v>
      </c>
      <c r="B6994" s="84" t="s">
        <v>7058</v>
      </c>
      <c r="C6994" s="19">
        <v>1641.11</v>
      </c>
      <c r="D6994" s="19">
        <v>31.18</v>
      </c>
      <c r="E6994" s="19">
        <v>0</v>
      </c>
      <c r="F6994" s="19">
        <v>31.18</v>
      </c>
      <c r="G6994" s="19">
        <v>0</v>
      </c>
      <c r="H6994" s="85">
        <v>4414.38</v>
      </c>
      <c r="I6994" s="85">
        <v>83.87</v>
      </c>
      <c r="J6994" s="85">
        <v>124.72</v>
      </c>
      <c r="K6994" s="85">
        <v>-40.85</v>
      </c>
      <c r="L6994" s="146">
        <v>20.97</v>
      </c>
      <c r="M6994" s="146">
        <v>0</v>
      </c>
      <c r="N6994" s="146">
        <v>19.88</v>
      </c>
      <c r="Y6994" s="32">
        <f t="shared" si="110"/>
        <v>10.4</v>
      </c>
    </row>
    <row r="6995" spans="1:25" x14ac:dyDescent="0.25">
      <c r="A6995" s="83" t="s">
        <v>14661</v>
      </c>
      <c r="B6995" s="84" t="s">
        <v>7059</v>
      </c>
      <c r="C6995" s="19">
        <v>9441.0400000000009</v>
      </c>
      <c r="D6995" s="19">
        <v>179.38</v>
      </c>
      <c r="E6995" s="19">
        <v>0</v>
      </c>
      <c r="F6995" s="19">
        <v>179.38</v>
      </c>
      <c r="G6995" s="19">
        <v>0</v>
      </c>
      <c r="H6995" s="85">
        <v>32877.51</v>
      </c>
      <c r="I6995" s="85">
        <v>624.66999999999996</v>
      </c>
      <c r="J6995" s="85">
        <v>717.52</v>
      </c>
      <c r="K6995" s="85">
        <v>-92.85</v>
      </c>
      <c r="L6995" s="146">
        <v>156.16999999999999</v>
      </c>
      <c r="M6995" s="146">
        <v>63.32</v>
      </c>
      <c r="N6995" s="146">
        <v>0</v>
      </c>
      <c r="Y6995" s="32">
        <f t="shared" si="110"/>
        <v>367.53</v>
      </c>
    </row>
    <row r="6996" spans="1:25" x14ac:dyDescent="0.25">
      <c r="A6996" s="83" t="s">
        <v>14662</v>
      </c>
      <c r="B6996" s="84" t="s">
        <v>7060</v>
      </c>
      <c r="C6996" s="19">
        <v>547.41999999999996</v>
      </c>
      <c r="D6996" s="19">
        <v>10.4</v>
      </c>
      <c r="E6996" s="19">
        <v>0</v>
      </c>
      <c r="F6996" s="19">
        <v>10.4</v>
      </c>
      <c r="G6996" s="19">
        <v>0</v>
      </c>
      <c r="H6996" s="85">
        <v>850.8</v>
      </c>
      <c r="I6996" s="85">
        <v>16.170000000000002</v>
      </c>
      <c r="J6996" s="85">
        <v>41.6</v>
      </c>
      <c r="K6996" s="85">
        <v>-25.43</v>
      </c>
      <c r="L6996" s="146">
        <v>4.04</v>
      </c>
      <c r="M6996" s="146">
        <v>0</v>
      </c>
      <c r="N6996" s="146">
        <v>21.39</v>
      </c>
      <c r="Y6996" s="32">
        <f t="shared" si="110"/>
        <v>16.39</v>
      </c>
    </row>
    <row r="6997" spans="1:25" x14ac:dyDescent="0.25">
      <c r="A6997" s="83" t="s">
        <v>14663</v>
      </c>
      <c r="B6997" s="84" t="s">
        <v>7061</v>
      </c>
      <c r="C6997" s="19">
        <v>16011.06</v>
      </c>
      <c r="D6997" s="19">
        <v>304.20999999999998</v>
      </c>
      <c r="E6997" s="19">
        <v>0</v>
      </c>
      <c r="F6997" s="19">
        <v>304.20999999999998</v>
      </c>
      <c r="G6997" s="19">
        <v>0</v>
      </c>
      <c r="H6997" s="85">
        <v>60860.6</v>
      </c>
      <c r="I6997" s="85">
        <v>1156.3499999999999</v>
      </c>
      <c r="J6997" s="85">
        <v>1216.8399999999999</v>
      </c>
      <c r="K6997" s="85">
        <v>-60.49</v>
      </c>
      <c r="L6997" s="146">
        <v>289.08999999999997</v>
      </c>
      <c r="M6997" s="146">
        <v>228.6</v>
      </c>
      <c r="N6997" s="146">
        <v>0</v>
      </c>
      <c r="Y6997" s="32">
        <f t="shared" si="110"/>
        <v>308.03999999999996</v>
      </c>
    </row>
    <row r="6998" spans="1:25" x14ac:dyDescent="0.25">
      <c r="A6998" s="83" t="s">
        <v>14664</v>
      </c>
      <c r="B6998" s="84" t="s">
        <v>7062</v>
      </c>
      <c r="C6998" s="19">
        <v>862.4</v>
      </c>
      <c r="D6998" s="19">
        <v>16.39</v>
      </c>
      <c r="E6998" s="19">
        <v>0</v>
      </c>
      <c r="F6998" s="19">
        <v>16.39</v>
      </c>
      <c r="G6998" s="19">
        <v>0</v>
      </c>
      <c r="H6998" s="85">
        <v>3011.26</v>
      </c>
      <c r="I6998" s="85">
        <v>57.21</v>
      </c>
      <c r="J6998" s="85">
        <v>65.540000000000006</v>
      </c>
      <c r="K6998" s="85">
        <v>-8.33</v>
      </c>
      <c r="L6998" s="146">
        <v>14.3</v>
      </c>
      <c r="M6998" s="146">
        <v>5.97</v>
      </c>
      <c r="N6998" s="146">
        <v>0</v>
      </c>
      <c r="Y6998" s="32">
        <f t="shared" si="110"/>
        <v>161.07</v>
      </c>
    </row>
    <row r="6999" spans="1:25" x14ac:dyDescent="0.25">
      <c r="A6999" s="83" t="s">
        <v>14665</v>
      </c>
      <c r="B6999" s="84" t="s">
        <v>7063</v>
      </c>
      <c r="C6999" s="19">
        <v>4180.8500000000004</v>
      </c>
      <c r="D6999" s="19">
        <v>79.44</v>
      </c>
      <c r="E6999" s="19">
        <v>0</v>
      </c>
      <c r="F6999" s="19">
        <v>79.44</v>
      </c>
      <c r="G6999" s="19">
        <v>0</v>
      </c>
      <c r="H6999" s="85">
        <v>7134.67</v>
      </c>
      <c r="I6999" s="85">
        <v>135.56</v>
      </c>
      <c r="J6999" s="85">
        <v>317.74</v>
      </c>
      <c r="K6999" s="85">
        <v>-182.18</v>
      </c>
      <c r="L6999" s="146">
        <v>33.89</v>
      </c>
      <c r="M6999" s="146">
        <v>0</v>
      </c>
      <c r="N6999" s="146">
        <v>148.29</v>
      </c>
      <c r="Y6999" s="32">
        <f t="shared" si="110"/>
        <v>97.65</v>
      </c>
    </row>
    <row r="7000" spans="1:25" x14ac:dyDescent="0.25">
      <c r="A7000" s="83" t="s">
        <v>14666</v>
      </c>
      <c r="B7000" s="84" t="s">
        <v>7064</v>
      </c>
      <c r="C7000" s="19">
        <v>8162.88</v>
      </c>
      <c r="D7000" s="19">
        <v>155.1</v>
      </c>
      <c r="E7000" s="19">
        <v>0</v>
      </c>
      <c r="F7000" s="19">
        <v>155.1</v>
      </c>
      <c r="G7000" s="19">
        <v>0</v>
      </c>
      <c r="H7000" s="85">
        <v>30584.74</v>
      </c>
      <c r="I7000" s="85">
        <v>581.11</v>
      </c>
      <c r="J7000" s="85">
        <v>620.38</v>
      </c>
      <c r="K7000" s="85">
        <v>-39.270000000000003</v>
      </c>
      <c r="L7000" s="146">
        <v>145.28</v>
      </c>
      <c r="M7000" s="146">
        <v>106.01</v>
      </c>
      <c r="N7000" s="146">
        <v>0</v>
      </c>
      <c r="Y7000" s="32">
        <f t="shared" si="110"/>
        <v>3510.07</v>
      </c>
    </row>
    <row r="7001" spans="1:25" x14ac:dyDescent="0.25">
      <c r="A7001" s="83" t="s">
        <v>14667</v>
      </c>
      <c r="B7001" s="84" t="s">
        <v>7065</v>
      </c>
      <c r="C7001" s="19">
        <v>5139.38</v>
      </c>
      <c r="D7001" s="19">
        <v>97.65</v>
      </c>
      <c r="E7001" s="19">
        <v>0</v>
      </c>
      <c r="F7001" s="19">
        <v>97.65</v>
      </c>
      <c r="G7001" s="19">
        <v>0</v>
      </c>
      <c r="H7001" s="85">
        <v>16278.86</v>
      </c>
      <c r="I7001" s="85">
        <v>309.3</v>
      </c>
      <c r="J7001" s="85">
        <v>390.59</v>
      </c>
      <c r="K7001" s="85">
        <v>-81.290000000000006</v>
      </c>
      <c r="L7001" s="146">
        <v>77.33</v>
      </c>
      <c r="M7001" s="146">
        <v>0</v>
      </c>
      <c r="N7001" s="146">
        <v>3.96</v>
      </c>
      <c r="Y7001" s="32">
        <f t="shared" si="110"/>
        <v>133.63999999999999</v>
      </c>
    </row>
    <row r="7002" spans="1:25" x14ac:dyDescent="0.25">
      <c r="A7002" s="83" t="s">
        <v>14668</v>
      </c>
      <c r="B7002" s="84" t="s">
        <v>7066</v>
      </c>
      <c r="C7002" s="19">
        <v>179160.83</v>
      </c>
      <c r="D7002" s="19">
        <v>3404.06</v>
      </c>
      <c r="E7002" s="19">
        <v>0</v>
      </c>
      <c r="F7002" s="19">
        <v>3404.06</v>
      </c>
      <c r="G7002" s="19">
        <v>0</v>
      </c>
      <c r="H7002" s="85">
        <v>643910.49</v>
      </c>
      <c r="I7002" s="85">
        <v>12234.3</v>
      </c>
      <c r="J7002" s="85">
        <v>13616.22</v>
      </c>
      <c r="K7002" s="85">
        <v>-1381.92</v>
      </c>
      <c r="L7002" s="146">
        <v>3058.58</v>
      </c>
      <c r="M7002" s="146">
        <v>1676.66</v>
      </c>
      <c r="N7002" s="146">
        <v>0</v>
      </c>
      <c r="Y7002" s="32">
        <f t="shared" si="110"/>
        <v>2275.79</v>
      </c>
    </row>
    <row r="7003" spans="1:25" x14ac:dyDescent="0.25">
      <c r="A7003" s="83" t="s">
        <v>14669</v>
      </c>
      <c r="B7003" s="84" t="s">
        <v>7067</v>
      </c>
      <c r="C7003" s="19">
        <v>7033.86</v>
      </c>
      <c r="D7003" s="19">
        <v>133.63999999999999</v>
      </c>
      <c r="E7003" s="19">
        <v>0</v>
      </c>
      <c r="F7003" s="19">
        <v>133.63999999999999</v>
      </c>
      <c r="G7003" s="19">
        <v>0</v>
      </c>
      <c r="H7003" s="85">
        <v>20213.3</v>
      </c>
      <c r="I7003" s="85">
        <v>384.05</v>
      </c>
      <c r="J7003" s="85">
        <v>534.57000000000005</v>
      </c>
      <c r="K7003" s="85">
        <v>-150.52000000000001</v>
      </c>
      <c r="L7003" s="146">
        <v>96.01</v>
      </c>
      <c r="M7003" s="146">
        <v>0</v>
      </c>
      <c r="N7003" s="146">
        <v>54.51</v>
      </c>
      <c r="Y7003" s="32">
        <f t="shared" si="110"/>
        <v>845.92</v>
      </c>
    </row>
    <row r="7004" spans="1:25" x14ac:dyDescent="0.25">
      <c r="A7004" s="83" t="s">
        <v>14670</v>
      </c>
      <c r="B7004" s="84" t="s">
        <v>7068</v>
      </c>
      <c r="C7004" s="19">
        <v>31533.31</v>
      </c>
      <c r="D7004" s="19">
        <v>599.13</v>
      </c>
      <c r="E7004" s="19">
        <v>0</v>
      </c>
      <c r="F7004" s="19">
        <v>599.13</v>
      </c>
      <c r="G7004" s="19">
        <v>0</v>
      </c>
      <c r="H7004" s="85">
        <v>115531.01</v>
      </c>
      <c r="I7004" s="85">
        <v>2195.09</v>
      </c>
      <c r="J7004" s="85">
        <v>2396.5300000000002</v>
      </c>
      <c r="K7004" s="85">
        <v>-201.44</v>
      </c>
      <c r="L7004" s="146">
        <v>548.77</v>
      </c>
      <c r="M7004" s="146">
        <v>347.33</v>
      </c>
      <c r="N7004" s="146">
        <v>0</v>
      </c>
      <c r="Y7004" s="32">
        <f t="shared" si="110"/>
        <v>1607.53</v>
      </c>
    </row>
    <row r="7005" spans="1:25" x14ac:dyDescent="0.25">
      <c r="A7005" s="83" t="s">
        <v>14671</v>
      </c>
      <c r="B7005" s="84" t="s">
        <v>7069</v>
      </c>
      <c r="C7005" s="19">
        <v>44521.79</v>
      </c>
      <c r="D7005" s="19">
        <v>845.92</v>
      </c>
      <c r="E7005" s="19">
        <v>0</v>
      </c>
      <c r="F7005" s="19">
        <v>845.92</v>
      </c>
      <c r="G7005" s="19">
        <v>0</v>
      </c>
      <c r="H7005" s="85">
        <v>158898.89000000001</v>
      </c>
      <c r="I7005" s="85">
        <v>3019.08</v>
      </c>
      <c r="J7005" s="85">
        <v>3383.66</v>
      </c>
      <c r="K7005" s="85">
        <v>-364.58</v>
      </c>
      <c r="L7005" s="146">
        <v>754.77</v>
      </c>
      <c r="M7005" s="146">
        <v>390.19</v>
      </c>
      <c r="N7005" s="146">
        <v>0</v>
      </c>
      <c r="Y7005" s="32">
        <f t="shared" si="110"/>
        <v>619.61</v>
      </c>
    </row>
    <row r="7006" spans="1:25" x14ac:dyDescent="0.25">
      <c r="A7006" s="83" t="s">
        <v>14672</v>
      </c>
      <c r="B7006" s="84" t="s">
        <v>7070</v>
      </c>
      <c r="C7006" s="19">
        <v>66326.100000000006</v>
      </c>
      <c r="D7006" s="19">
        <v>1260.2</v>
      </c>
      <c r="E7006" s="19">
        <v>0</v>
      </c>
      <c r="F7006" s="19">
        <v>1260.2</v>
      </c>
      <c r="G7006" s="19">
        <v>0</v>
      </c>
      <c r="H7006" s="85">
        <v>283646.15000000002</v>
      </c>
      <c r="I7006" s="85">
        <v>5389.28</v>
      </c>
      <c r="J7006" s="85">
        <v>5040.78</v>
      </c>
      <c r="K7006" s="85">
        <v>348.5</v>
      </c>
      <c r="L7006" s="146">
        <v>1347.32</v>
      </c>
      <c r="M7006" s="146">
        <v>1695.82</v>
      </c>
      <c r="N7006" s="146">
        <v>0</v>
      </c>
      <c r="Y7006" s="32">
        <f t="shared" si="110"/>
        <v>7775.5199999999995</v>
      </c>
    </row>
    <row r="7007" spans="1:25" x14ac:dyDescent="0.25">
      <c r="A7007" s="83" t="s">
        <v>14673</v>
      </c>
      <c r="B7007" s="84" t="s">
        <v>7071</v>
      </c>
      <c r="C7007" s="19">
        <v>12074.59</v>
      </c>
      <c r="D7007" s="19">
        <v>229.42</v>
      </c>
      <c r="E7007" s="19">
        <v>0</v>
      </c>
      <c r="F7007" s="19">
        <v>229.42</v>
      </c>
      <c r="G7007" s="19">
        <v>0</v>
      </c>
      <c r="H7007" s="85">
        <v>41431.22</v>
      </c>
      <c r="I7007" s="85">
        <v>787.19</v>
      </c>
      <c r="J7007" s="85">
        <v>917.67</v>
      </c>
      <c r="K7007" s="85">
        <v>-130.47999999999999</v>
      </c>
      <c r="L7007" s="146">
        <v>196.8</v>
      </c>
      <c r="M7007" s="146">
        <v>66.319999999999993</v>
      </c>
      <c r="N7007" s="146">
        <v>0</v>
      </c>
      <c r="Y7007" s="32">
        <f t="shared" si="110"/>
        <v>173.07999999999998</v>
      </c>
    </row>
    <row r="7008" spans="1:25" x14ac:dyDescent="0.25">
      <c r="A7008" s="83" t="s">
        <v>14674</v>
      </c>
      <c r="B7008" s="84" t="s">
        <v>7072</v>
      </c>
      <c r="C7008" s="19">
        <v>319983.90000000002</v>
      </c>
      <c r="D7008" s="19">
        <v>6079.7</v>
      </c>
      <c r="E7008" s="19">
        <v>0</v>
      </c>
      <c r="F7008" s="19">
        <v>6079.7</v>
      </c>
      <c r="G7008" s="19">
        <v>0</v>
      </c>
      <c r="H7008" s="85">
        <v>1288889.21</v>
      </c>
      <c r="I7008" s="85">
        <v>24488.89</v>
      </c>
      <c r="J7008" s="85">
        <v>24318.78</v>
      </c>
      <c r="K7008" s="85">
        <v>170.11</v>
      </c>
      <c r="L7008" s="146">
        <v>6122.22</v>
      </c>
      <c r="M7008" s="146">
        <v>6292.33</v>
      </c>
      <c r="N7008" s="146">
        <v>0</v>
      </c>
      <c r="Y7008" s="32">
        <f t="shared" si="110"/>
        <v>6680.93</v>
      </c>
    </row>
    <row r="7009" spans="1:25" x14ac:dyDescent="0.25">
      <c r="A7009" s="83" t="s">
        <v>14675</v>
      </c>
      <c r="B7009" s="84" t="s">
        <v>7073</v>
      </c>
      <c r="C7009" s="19">
        <v>5618.87</v>
      </c>
      <c r="D7009" s="19">
        <v>106.76</v>
      </c>
      <c r="E7009" s="19">
        <v>0</v>
      </c>
      <c r="F7009" s="19">
        <v>106.76</v>
      </c>
      <c r="G7009" s="19">
        <v>0</v>
      </c>
      <c r="H7009" s="85">
        <v>21233.85</v>
      </c>
      <c r="I7009" s="85">
        <v>403.44</v>
      </c>
      <c r="J7009" s="85">
        <v>427.03</v>
      </c>
      <c r="K7009" s="85">
        <v>-23.59</v>
      </c>
      <c r="L7009" s="146">
        <v>100.86</v>
      </c>
      <c r="M7009" s="146">
        <v>77.27</v>
      </c>
      <c r="N7009" s="146">
        <v>0</v>
      </c>
      <c r="Y7009" s="32">
        <f t="shared" si="110"/>
        <v>389.91999999999996</v>
      </c>
    </row>
    <row r="7010" spans="1:25" x14ac:dyDescent="0.25">
      <c r="A7010" s="83" t="s">
        <v>14676</v>
      </c>
      <c r="B7010" s="84" t="s">
        <v>7074</v>
      </c>
      <c r="C7010" s="19">
        <v>20452.5</v>
      </c>
      <c r="D7010" s="19">
        <v>388.6</v>
      </c>
      <c r="E7010" s="19">
        <v>0</v>
      </c>
      <c r="F7010" s="19">
        <v>388.6</v>
      </c>
      <c r="G7010" s="19">
        <v>0</v>
      </c>
      <c r="H7010" s="85">
        <v>80288.160000000003</v>
      </c>
      <c r="I7010" s="85">
        <v>1525.48</v>
      </c>
      <c r="J7010" s="85">
        <v>1554.39</v>
      </c>
      <c r="K7010" s="85">
        <v>-28.91</v>
      </c>
      <c r="L7010" s="146">
        <v>381.37</v>
      </c>
      <c r="M7010" s="146">
        <v>352.46</v>
      </c>
      <c r="N7010" s="146">
        <v>0</v>
      </c>
      <c r="Y7010" s="32">
        <f t="shared" si="110"/>
        <v>7395.51</v>
      </c>
    </row>
    <row r="7011" spans="1:25" x14ac:dyDescent="0.25">
      <c r="A7011" s="83" t="s">
        <v>14677</v>
      </c>
      <c r="B7011" s="84" t="s">
        <v>7075</v>
      </c>
      <c r="C7011" s="19">
        <v>16455.3</v>
      </c>
      <c r="D7011" s="19">
        <v>312.64999999999998</v>
      </c>
      <c r="E7011" s="19">
        <v>0</v>
      </c>
      <c r="F7011" s="19">
        <v>312.64999999999998</v>
      </c>
      <c r="G7011" s="19">
        <v>0</v>
      </c>
      <c r="H7011" s="85">
        <v>65005.86</v>
      </c>
      <c r="I7011" s="85">
        <v>1235.1099999999999</v>
      </c>
      <c r="J7011" s="85">
        <v>1250.5999999999999</v>
      </c>
      <c r="K7011" s="85">
        <v>-15.49</v>
      </c>
      <c r="L7011" s="146">
        <v>308.77999999999997</v>
      </c>
      <c r="M7011" s="146">
        <v>293.29000000000002</v>
      </c>
      <c r="N7011" s="146">
        <v>0</v>
      </c>
      <c r="Y7011" s="32">
        <f t="shared" si="110"/>
        <v>533.13</v>
      </c>
    </row>
    <row r="7012" spans="1:25" x14ac:dyDescent="0.25">
      <c r="A7012" s="83" t="s">
        <v>14678</v>
      </c>
      <c r="B7012" s="84" t="s">
        <v>7076</v>
      </c>
      <c r="C7012" s="19">
        <v>370686.54</v>
      </c>
      <c r="D7012" s="19">
        <v>7043.05</v>
      </c>
      <c r="E7012" s="19">
        <v>0</v>
      </c>
      <c r="F7012" s="19">
        <v>7043.05</v>
      </c>
      <c r="G7012" s="19">
        <v>0</v>
      </c>
      <c r="H7012" s="85">
        <v>1397436.46</v>
      </c>
      <c r="I7012" s="85">
        <v>26551.29</v>
      </c>
      <c r="J7012" s="85">
        <v>28172.18</v>
      </c>
      <c r="K7012" s="85">
        <v>-1620.89</v>
      </c>
      <c r="L7012" s="146">
        <v>6637.82</v>
      </c>
      <c r="M7012" s="146">
        <v>5016.93</v>
      </c>
      <c r="N7012" s="146">
        <v>0</v>
      </c>
      <c r="Y7012" s="32">
        <f t="shared" si="110"/>
        <v>5211.5200000000004</v>
      </c>
    </row>
    <row r="7013" spans="1:25" x14ac:dyDescent="0.25">
      <c r="A7013" s="83" t="s">
        <v>14679</v>
      </c>
      <c r="B7013" s="84" t="s">
        <v>7077</v>
      </c>
      <c r="C7013" s="19">
        <v>12623.2</v>
      </c>
      <c r="D7013" s="19">
        <v>239.84</v>
      </c>
      <c r="E7013" s="19">
        <v>0</v>
      </c>
      <c r="F7013" s="19">
        <v>239.84</v>
      </c>
      <c r="G7013" s="19">
        <v>0</v>
      </c>
      <c r="H7013" s="85">
        <v>54034.68</v>
      </c>
      <c r="I7013" s="85">
        <v>1026.6600000000001</v>
      </c>
      <c r="J7013" s="85">
        <v>959.36</v>
      </c>
      <c r="K7013" s="85">
        <v>67.3</v>
      </c>
      <c r="L7013" s="146">
        <v>256.67</v>
      </c>
      <c r="M7013" s="146">
        <v>323.97000000000003</v>
      </c>
      <c r="N7013" s="146">
        <v>0</v>
      </c>
      <c r="Y7013" s="32">
        <f t="shared" si="110"/>
        <v>334.69000000000005</v>
      </c>
    </row>
    <row r="7014" spans="1:25" x14ac:dyDescent="0.25">
      <c r="A7014" s="83" t="s">
        <v>14680</v>
      </c>
      <c r="B7014" s="84" t="s">
        <v>7078</v>
      </c>
      <c r="C7014" s="19">
        <v>10241.299999999999</v>
      </c>
      <c r="D7014" s="19">
        <v>194.59</v>
      </c>
      <c r="E7014" s="19">
        <v>0</v>
      </c>
      <c r="F7014" s="19">
        <v>194.59</v>
      </c>
      <c r="G7014" s="19">
        <v>0</v>
      </c>
      <c r="H7014" s="85">
        <v>40200.33</v>
      </c>
      <c r="I7014" s="85">
        <v>763.81</v>
      </c>
      <c r="J7014" s="85">
        <v>778.34</v>
      </c>
      <c r="K7014" s="85">
        <v>-14.53</v>
      </c>
      <c r="L7014" s="146">
        <v>190.95</v>
      </c>
      <c r="M7014" s="146">
        <v>176.42</v>
      </c>
      <c r="N7014" s="146">
        <v>0</v>
      </c>
      <c r="Y7014" s="32">
        <f t="shared" si="110"/>
        <v>216.92</v>
      </c>
    </row>
    <row r="7015" spans="1:25" x14ac:dyDescent="0.25">
      <c r="A7015" s="83" t="s">
        <v>14681</v>
      </c>
      <c r="B7015" s="84" t="s">
        <v>7079</v>
      </c>
      <c r="C7015" s="19">
        <v>564.04999999999995</v>
      </c>
      <c r="D7015" s="19">
        <v>10.72</v>
      </c>
      <c r="E7015" s="19">
        <v>0</v>
      </c>
      <c r="F7015" s="19">
        <v>10.72</v>
      </c>
      <c r="G7015" s="19">
        <v>0</v>
      </c>
      <c r="H7015" s="85">
        <v>1630.4</v>
      </c>
      <c r="I7015" s="85">
        <v>30.98</v>
      </c>
      <c r="J7015" s="85">
        <v>42.87</v>
      </c>
      <c r="K7015" s="85">
        <v>-11.89</v>
      </c>
      <c r="L7015" s="146">
        <v>7.75</v>
      </c>
      <c r="M7015" s="146">
        <v>0</v>
      </c>
      <c r="N7015" s="146">
        <v>4.1399999999999997</v>
      </c>
      <c r="Y7015" s="32">
        <f t="shared" si="110"/>
        <v>15.53</v>
      </c>
    </row>
    <row r="7016" spans="1:25" x14ac:dyDescent="0.25">
      <c r="A7016" s="83" t="s">
        <v>14682</v>
      </c>
      <c r="B7016" s="84" t="s">
        <v>7080</v>
      </c>
      <c r="C7016" s="19">
        <v>2131.7199999999998</v>
      </c>
      <c r="D7016" s="19">
        <v>40.5</v>
      </c>
      <c r="E7016" s="19">
        <v>0</v>
      </c>
      <c r="F7016" s="19">
        <v>40.5</v>
      </c>
      <c r="G7016" s="19">
        <v>0</v>
      </c>
      <c r="H7016" s="85">
        <v>8974.99</v>
      </c>
      <c r="I7016" s="85">
        <v>170.52</v>
      </c>
      <c r="J7016" s="85">
        <v>162.01</v>
      </c>
      <c r="K7016" s="85">
        <v>8.51</v>
      </c>
      <c r="L7016" s="146">
        <v>42.63</v>
      </c>
      <c r="M7016" s="146">
        <v>51.14</v>
      </c>
      <c r="N7016" s="146">
        <v>0</v>
      </c>
      <c r="Y7016" s="32">
        <f t="shared" si="110"/>
        <v>433.87</v>
      </c>
    </row>
    <row r="7017" spans="1:25" x14ac:dyDescent="0.25">
      <c r="A7017" s="83" t="s">
        <v>14683</v>
      </c>
      <c r="B7017" s="84" t="s">
        <v>7081</v>
      </c>
      <c r="C7017" s="19">
        <v>817.2</v>
      </c>
      <c r="D7017" s="19">
        <v>15.53</v>
      </c>
      <c r="E7017" s="19">
        <v>0</v>
      </c>
      <c r="F7017" s="19">
        <v>15.53</v>
      </c>
      <c r="G7017" s="19">
        <v>0</v>
      </c>
      <c r="H7017" s="85">
        <v>1892.94</v>
      </c>
      <c r="I7017" s="85">
        <v>35.97</v>
      </c>
      <c r="J7017" s="85">
        <v>62.11</v>
      </c>
      <c r="K7017" s="85">
        <v>-26.14</v>
      </c>
      <c r="L7017" s="146">
        <v>8.99</v>
      </c>
      <c r="M7017" s="146">
        <v>0</v>
      </c>
      <c r="N7017" s="146">
        <v>17.149999999999999</v>
      </c>
      <c r="Y7017" s="32">
        <f t="shared" si="110"/>
        <v>95.48</v>
      </c>
    </row>
    <row r="7018" spans="1:25" x14ac:dyDescent="0.25">
      <c r="A7018" s="83" t="s">
        <v>14684</v>
      </c>
      <c r="B7018" s="84" t="s">
        <v>7082</v>
      </c>
      <c r="C7018" s="19">
        <v>20143.75</v>
      </c>
      <c r="D7018" s="19">
        <v>382.73</v>
      </c>
      <c r="E7018" s="19">
        <v>0</v>
      </c>
      <c r="F7018" s="19">
        <v>382.73</v>
      </c>
      <c r="G7018" s="19">
        <v>0</v>
      </c>
      <c r="H7018" s="85">
        <v>87495.25</v>
      </c>
      <c r="I7018" s="85">
        <v>1662.41</v>
      </c>
      <c r="J7018" s="85">
        <v>1530.93</v>
      </c>
      <c r="K7018" s="85">
        <v>131.47999999999999</v>
      </c>
      <c r="L7018" s="146">
        <v>415.6</v>
      </c>
      <c r="M7018" s="146">
        <v>547.08000000000004</v>
      </c>
      <c r="N7018" s="146">
        <v>0</v>
      </c>
      <c r="Y7018" s="32">
        <f t="shared" si="110"/>
        <v>1355.25</v>
      </c>
    </row>
    <row r="7019" spans="1:25" x14ac:dyDescent="0.25">
      <c r="A7019" s="83" t="s">
        <v>14685</v>
      </c>
      <c r="B7019" s="84" t="s">
        <v>7083</v>
      </c>
      <c r="C7019" s="19">
        <v>5025.05</v>
      </c>
      <c r="D7019" s="19">
        <v>95.48</v>
      </c>
      <c r="E7019" s="19">
        <v>0</v>
      </c>
      <c r="F7019" s="19">
        <v>95.48</v>
      </c>
      <c r="G7019" s="19">
        <v>0</v>
      </c>
      <c r="H7019" s="85">
        <v>8570.34</v>
      </c>
      <c r="I7019" s="85">
        <v>162.84</v>
      </c>
      <c r="J7019" s="85">
        <v>381.9</v>
      </c>
      <c r="K7019" s="85">
        <v>-219.06</v>
      </c>
      <c r="L7019" s="146">
        <v>40.71</v>
      </c>
      <c r="M7019" s="146">
        <v>0</v>
      </c>
      <c r="N7019" s="146">
        <v>178.35</v>
      </c>
      <c r="Y7019" s="32">
        <f t="shared" si="110"/>
        <v>429.14</v>
      </c>
    </row>
    <row r="7020" spans="1:25" x14ac:dyDescent="0.25">
      <c r="A7020" s="83" t="s">
        <v>14686</v>
      </c>
      <c r="B7020" s="84" t="s">
        <v>7084</v>
      </c>
      <c r="C7020" s="19">
        <v>42535.3</v>
      </c>
      <c r="D7020" s="19">
        <v>808.17</v>
      </c>
      <c r="E7020" s="19">
        <v>0</v>
      </c>
      <c r="F7020" s="19">
        <v>808.17</v>
      </c>
      <c r="G7020" s="19">
        <v>0</v>
      </c>
      <c r="H7020" s="85">
        <v>148143.22</v>
      </c>
      <c r="I7020" s="85">
        <v>2814.72</v>
      </c>
      <c r="J7020" s="85">
        <v>3232.68</v>
      </c>
      <c r="K7020" s="85">
        <v>-417.96</v>
      </c>
      <c r="L7020" s="146">
        <v>703.68</v>
      </c>
      <c r="M7020" s="146">
        <v>285.72000000000003</v>
      </c>
      <c r="N7020" s="146">
        <v>0</v>
      </c>
      <c r="Y7020" s="32">
        <f t="shared" si="110"/>
        <v>5681.9000000000005</v>
      </c>
    </row>
    <row r="7021" spans="1:25" x14ac:dyDescent="0.25">
      <c r="A7021" s="83" t="s">
        <v>14687</v>
      </c>
      <c r="B7021" s="84" t="s">
        <v>7085</v>
      </c>
      <c r="C7021" s="19">
        <v>22586.51</v>
      </c>
      <c r="D7021" s="19">
        <v>429.14</v>
      </c>
      <c r="E7021" s="19">
        <v>0</v>
      </c>
      <c r="F7021" s="19">
        <v>429.14</v>
      </c>
      <c r="G7021" s="19">
        <v>0</v>
      </c>
      <c r="H7021" s="85">
        <v>86895.05</v>
      </c>
      <c r="I7021" s="85">
        <v>1651.01</v>
      </c>
      <c r="J7021" s="85">
        <v>1716.57</v>
      </c>
      <c r="K7021" s="85">
        <v>-65.56</v>
      </c>
      <c r="L7021" s="146">
        <v>412.75</v>
      </c>
      <c r="M7021" s="146">
        <v>347.19</v>
      </c>
      <c r="N7021" s="146">
        <v>0</v>
      </c>
      <c r="Y7021" s="32">
        <f t="shared" si="110"/>
        <v>491.41999999999996</v>
      </c>
    </row>
    <row r="7022" spans="1:25" x14ac:dyDescent="0.25">
      <c r="A7022" s="83" t="s">
        <v>14688</v>
      </c>
      <c r="B7022" s="84" t="s">
        <v>7086</v>
      </c>
      <c r="C7022" s="19">
        <v>284009.56</v>
      </c>
      <c r="D7022" s="19">
        <v>5396.18</v>
      </c>
      <c r="E7022" s="19">
        <v>0</v>
      </c>
      <c r="F7022" s="19">
        <v>5396.18</v>
      </c>
      <c r="G7022" s="19">
        <v>0</v>
      </c>
      <c r="H7022" s="85">
        <v>1056821.2</v>
      </c>
      <c r="I7022" s="85">
        <v>20079.599999999999</v>
      </c>
      <c r="J7022" s="85">
        <v>21584.73</v>
      </c>
      <c r="K7022" s="85">
        <v>-1505.13</v>
      </c>
      <c r="L7022" s="146">
        <v>5019.8999999999996</v>
      </c>
      <c r="M7022" s="146">
        <v>3514.77</v>
      </c>
      <c r="N7022" s="146">
        <v>0</v>
      </c>
      <c r="Y7022" s="32">
        <f t="shared" si="110"/>
        <v>3616.04</v>
      </c>
    </row>
    <row r="7023" spans="1:25" x14ac:dyDescent="0.25">
      <c r="A7023" s="83" t="s">
        <v>14689</v>
      </c>
      <c r="B7023" s="84" t="s">
        <v>7087</v>
      </c>
      <c r="C7023" s="19">
        <v>7591.14</v>
      </c>
      <c r="D7023" s="19">
        <v>144.22999999999999</v>
      </c>
      <c r="E7023" s="19">
        <v>0</v>
      </c>
      <c r="F7023" s="19">
        <v>144.22999999999999</v>
      </c>
      <c r="G7023" s="19">
        <v>0</v>
      </c>
      <c r="H7023" s="85">
        <v>25243.34</v>
      </c>
      <c r="I7023" s="85">
        <v>479.62</v>
      </c>
      <c r="J7023" s="85">
        <v>576.92999999999995</v>
      </c>
      <c r="K7023" s="85">
        <v>-97.31</v>
      </c>
      <c r="L7023" s="146">
        <v>119.91</v>
      </c>
      <c r="M7023" s="146">
        <v>22.6</v>
      </c>
      <c r="N7023" s="146">
        <v>0</v>
      </c>
      <c r="Y7023" s="32">
        <f t="shared" si="110"/>
        <v>364.14000000000004</v>
      </c>
    </row>
    <row r="7024" spans="1:25" x14ac:dyDescent="0.25">
      <c r="A7024" s="83" t="s">
        <v>14690</v>
      </c>
      <c r="B7024" s="84" t="s">
        <v>7088</v>
      </c>
      <c r="C7024" s="19">
        <v>5330.17</v>
      </c>
      <c r="D7024" s="19">
        <v>101.27</v>
      </c>
      <c r="E7024" s="19">
        <v>0</v>
      </c>
      <c r="F7024" s="19">
        <v>101.27</v>
      </c>
      <c r="G7024" s="19">
        <v>0</v>
      </c>
      <c r="H7024" s="85">
        <v>19055.75</v>
      </c>
      <c r="I7024" s="85">
        <v>362.06</v>
      </c>
      <c r="J7024" s="85">
        <v>405.09</v>
      </c>
      <c r="K7024" s="85">
        <v>-43.03</v>
      </c>
      <c r="L7024" s="146">
        <v>90.52</v>
      </c>
      <c r="M7024" s="146">
        <v>47.49</v>
      </c>
      <c r="N7024" s="146">
        <v>0</v>
      </c>
      <c r="Y7024" s="32">
        <f t="shared" si="110"/>
        <v>550.37</v>
      </c>
    </row>
    <row r="7025" spans="1:25" x14ac:dyDescent="0.25">
      <c r="A7025" s="83" t="s">
        <v>14691</v>
      </c>
      <c r="B7025" s="84" t="s">
        <v>7089</v>
      </c>
      <c r="C7025" s="19">
        <v>17975.939999999999</v>
      </c>
      <c r="D7025" s="19">
        <v>341.54</v>
      </c>
      <c r="E7025" s="19">
        <v>0</v>
      </c>
      <c r="F7025" s="19">
        <v>341.54</v>
      </c>
      <c r="G7025" s="19">
        <v>0</v>
      </c>
      <c r="H7025" s="85">
        <v>70610.87</v>
      </c>
      <c r="I7025" s="85">
        <v>1341.61</v>
      </c>
      <c r="J7025" s="85">
        <v>1366.17</v>
      </c>
      <c r="K7025" s="85">
        <v>-24.56</v>
      </c>
      <c r="L7025" s="146">
        <v>335.4</v>
      </c>
      <c r="M7025" s="146">
        <v>310.83999999999997</v>
      </c>
      <c r="N7025" s="146">
        <v>0</v>
      </c>
      <c r="Y7025" s="32">
        <f t="shared" si="110"/>
        <v>337.33</v>
      </c>
    </row>
    <row r="7026" spans="1:25" x14ac:dyDescent="0.25">
      <c r="A7026" s="83" t="s">
        <v>14692</v>
      </c>
      <c r="B7026" s="84" t="s">
        <v>7090</v>
      </c>
      <c r="C7026" s="19">
        <v>26467.14</v>
      </c>
      <c r="D7026" s="19">
        <v>502.88</v>
      </c>
      <c r="E7026" s="19">
        <v>0</v>
      </c>
      <c r="F7026" s="19">
        <v>502.88</v>
      </c>
      <c r="G7026" s="19">
        <v>0</v>
      </c>
      <c r="H7026" s="85">
        <v>118463.58</v>
      </c>
      <c r="I7026" s="85">
        <v>2250.81</v>
      </c>
      <c r="J7026" s="85">
        <v>2011.5</v>
      </c>
      <c r="K7026" s="85">
        <v>239.31</v>
      </c>
      <c r="L7026" s="146">
        <v>562.70000000000005</v>
      </c>
      <c r="M7026" s="146">
        <v>802.01</v>
      </c>
      <c r="N7026" s="146">
        <v>0</v>
      </c>
      <c r="Y7026" s="32">
        <f t="shared" si="110"/>
        <v>860.1</v>
      </c>
    </row>
    <row r="7027" spans="1:25" x14ac:dyDescent="0.25">
      <c r="A7027" s="83" t="s">
        <v>14693</v>
      </c>
      <c r="B7027" s="84" t="s">
        <v>7091</v>
      </c>
      <c r="C7027" s="19">
        <v>1394.13</v>
      </c>
      <c r="D7027" s="19">
        <v>26.49</v>
      </c>
      <c r="E7027" s="19">
        <v>0</v>
      </c>
      <c r="F7027" s="19">
        <v>26.49</v>
      </c>
      <c r="G7027" s="19">
        <v>0</v>
      </c>
      <c r="H7027" s="85">
        <v>3598.5</v>
      </c>
      <c r="I7027" s="85">
        <v>68.37</v>
      </c>
      <c r="J7027" s="85">
        <v>105.95</v>
      </c>
      <c r="K7027" s="85">
        <v>-37.58</v>
      </c>
      <c r="L7027" s="146">
        <v>17.09</v>
      </c>
      <c r="M7027" s="146">
        <v>0</v>
      </c>
      <c r="N7027" s="146">
        <v>20.49</v>
      </c>
      <c r="Y7027" s="32">
        <f t="shared" si="110"/>
        <v>805.06</v>
      </c>
    </row>
    <row r="7028" spans="1:25" x14ac:dyDescent="0.25">
      <c r="A7028" s="83" t="s">
        <v>14694</v>
      </c>
      <c r="B7028" s="84" t="s">
        <v>7092</v>
      </c>
      <c r="C7028" s="19">
        <v>3057.13</v>
      </c>
      <c r="D7028" s="19">
        <v>58.09</v>
      </c>
      <c r="E7028" s="19">
        <v>0</v>
      </c>
      <c r="F7028" s="19">
        <v>58.09</v>
      </c>
      <c r="G7028" s="19">
        <v>0</v>
      </c>
      <c r="H7028" s="85">
        <v>4130.09</v>
      </c>
      <c r="I7028" s="85">
        <v>78.47</v>
      </c>
      <c r="J7028" s="85">
        <v>232.34</v>
      </c>
      <c r="K7028" s="85">
        <v>-153.87</v>
      </c>
      <c r="L7028" s="146">
        <v>19.62</v>
      </c>
      <c r="M7028" s="146">
        <v>0</v>
      </c>
      <c r="N7028" s="146">
        <v>134.25</v>
      </c>
      <c r="Y7028" s="32">
        <f t="shared" ref="Y7028:Y7091" si="111">F7030+M7028+R7028+W7028</f>
        <v>112.67</v>
      </c>
    </row>
    <row r="7029" spans="1:25" x14ac:dyDescent="0.25">
      <c r="A7029" s="83" t="s">
        <v>14695</v>
      </c>
      <c r="B7029" s="84" t="s">
        <v>7093</v>
      </c>
      <c r="C7029" s="19">
        <v>42371.31</v>
      </c>
      <c r="D7029" s="19">
        <v>805.06</v>
      </c>
      <c r="E7029" s="19">
        <v>0</v>
      </c>
      <c r="F7029" s="19">
        <v>805.06</v>
      </c>
      <c r="G7029" s="19">
        <v>0</v>
      </c>
      <c r="H7029" s="85">
        <v>105202.32</v>
      </c>
      <c r="I7029" s="85">
        <v>1998.84</v>
      </c>
      <c r="J7029" s="85">
        <v>3220.22</v>
      </c>
      <c r="K7029" s="85">
        <v>-1221.3800000000001</v>
      </c>
      <c r="L7029" s="146">
        <v>499.71</v>
      </c>
      <c r="M7029" s="146">
        <v>0</v>
      </c>
      <c r="N7029" s="146">
        <v>721.67</v>
      </c>
      <c r="Y7029" s="32">
        <f t="shared" si="111"/>
        <v>629.29999999999995</v>
      </c>
    </row>
    <row r="7030" spans="1:25" x14ac:dyDescent="0.25">
      <c r="A7030" s="83" t="s">
        <v>14696</v>
      </c>
      <c r="B7030" s="84" t="s">
        <v>7094</v>
      </c>
      <c r="C7030" s="19">
        <v>5930.15</v>
      </c>
      <c r="D7030" s="19">
        <v>112.67</v>
      </c>
      <c r="E7030" s="19">
        <v>0</v>
      </c>
      <c r="F7030" s="19">
        <v>112.67</v>
      </c>
      <c r="G7030" s="19">
        <v>0</v>
      </c>
      <c r="H7030" s="85">
        <v>22862.59</v>
      </c>
      <c r="I7030" s="85">
        <v>434.39</v>
      </c>
      <c r="J7030" s="85">
        <v>450.69</v>
      </c>
      <c r="K7030" s="85">
        <v>-16.3</v>
      </c>
      <c r="L7030" s="146">
        <v>108.6</v>
      </c>
      <c r="M7030" s="146">
        <v>92.3</v>
      </c>
      <c r="N7030" s="146">
        <v>0</v>
      </c>
      <c r="Y7030" s="32">
        <f t="shared" si="111"/>
        <v>205.05</v>
      </c>
    </row>
    <row r="7031" spans="1:25" x14ac:dyDescent="0.25">
      <c r="A7031" s="83" t="s">
        <v>14697</v>
      </c>
      <c r="B7031" s="84" t="s">
        <v>7095</v>
      </c>
      <c r="C7031" s="19">
        <v>33121.22</v>
      </c>
      <c r="D7031" s="19">
        <v>629.29999999999995</v>
      </c>
      <c r="E7031" s="19">
        <v>0</v>
      </c>
      <c r="F7031" s="19">
        <v>629.29999999999995</v>
      </c>
      <c r="G7031" s="19">
        <v>0</v>
      </c>
      <c r="H7031" s="85">
        <v>153725.54999999999</v>
      </c>
      <c r="I7031" s="85">
        <v>2920.79</v>
      </c>
      <c r="J7031" s="85">
        <v>2517.21</v>
      </c>
      <c r="K7031" s="85">
        <v>403.58</v>
      </c>
      <c r="L7031" s="146">
        <v>730.2</v>
      </c>
      <c r="M7031" s="146">
        <v>1133.78</v>
      </c>
      <c r="N7031" s="146">
        <v>0</v>
      </c>
      <c r="Y7031" s="32">
        <f t="shared" si="111"/>
        <v>192247.24</v>
      </c>
    </row>
    <row r="7032" spans="1:25" x14ac:dyDescent="0.25">
      <c r="A7032" s="83" t="s">
        <v>14698</v>
      </c>
      <c r="B7032" s="84" t="s">
        <v>7096</v>
      </c>
      <c r="C7032" s="19">
        <v>5934.4</v>
      </c>
      <c r="D7032" s="19">
        <v>112.75</v>
      </c>
      <c r="E7032" s="19">
        <v>0</v>
      </c>
      <c r="F7032" s="19">
        <v>112.75</v>
      </c>
      <c r="G7032" s="19">
        <v>0</v>
      </c>
      <c r="H7032" s="85">
        <v>22111.87</v>
      </c>
      <c r="I7032" s="85">
        <v>420.13</v>
      </c>
      <c r="J7032" s="85">
        <v>451.01</v>
      </c>
      <c r="K7032" s="85">
        <v>-30.88</v>
      </c>
      <c r="L7032" s="146">
        <v>105.03</v>
      </c>
      <c r="M7032" s="146">
        <v>74.150000000000006</v>
      </c>
      <c r="N7032" s="146">
        <v>0</v>
      </c>
      <c r="Y7032" s="32">
        <f t="shared" si="111"/>
        <v>175.58</v>
      </c>
    </row>
    <row r="7033" spans="1:25" x14ac:dyDescent="0.25">
      <c r="A7033" s="83" t="s">
        <v>14699</v>
      </c>
      <c r="B7033" s="84" t="s">
        <v>7097</v>
      </c>
      <c r="C7033" s="19">
        <v>10058602.85</v>
      </c>
      <c r="D7033" s="19">
        <v>191113.46</v>
      </c>
      <c r="E7033" s="19">
        <v>0</v>
      </c>
      <c r="F7033" s="19">
        <v>191113.46</v>
      </c>
      <c r="G7033" s="19">
        <v>0</v>
      </c>
      <c r="H7033" s="85">
        <v>40646686.350000001</v>
      </c>
      <c r="I7033" s="85">
        <v>772287.04</v>
      </c>
      <c r="J7033" s="85">
        <v>764453.82</v>
      </c>
      <c r="K7033" s="85">
        <v>7833.22</v>
      </c>
      <c r="L7033" s="146">
        <v>193071.76</v>
      </c>
      <c r="M7033" s="146">
        <v>200904.98</v>
      </c>
      <c r="N7033" s="146">
        <v>0</v>
      </c>
      <c r="Y7033" s="32">
        <f t="shared" si="111"/>
        <v>201007.88</v>
      </c>
    </row>
    <row r="7034" spans="1:25" x14ac:dyDescent="0.25">
      <c r="A7034" s="83" t="s">
        <v>14700</v>
      </c>
      <c r="B7034" s="84" t="s">
        <v>7098</v>
      </c>
      <c r="C7034" s="19">
        <v>5338.21</v>
      </c>
      <c r="D7034" s="19">
        <v>101.43</v>
      </c>
      <c r="E7034" s="19">
        <v>0</v>
      </c>
      <c r="F7034" s="19">
        <v>101.43</v>
      </c>
      <c r="G7034" s="19">
        <v>0</v>
      </c>
      <c r="H7034" s="85">
        <v>18492.32</v>
      </c>
      <c r="I7034" s="85">
        <v>351.35</v>
      </c>
      <c r="J7034" s="85">
        <v>405.7</v>
      </c>
      <c r="K7034" s="85">
        <v>-54.35</v>
      </c>
      <c r="L7034" s="146">
        <v>87.84</v>
      </c>
      <c r="M7034" s="146">
        <v>33.49</v>
      </c>
      <c r="N7034" s="146">
        <v>0</v>
      </c>
      <c r="Y7034" s="32">
        <f t="shared" si="111"/>
        <v>145.78</v>
      </c>
    </row>
    <row r="7035" spans="1:25" x14ac:dyDescent="0.25">
      <c r="A7035" s="83" t="s">
        <v>14701</v>
      </c>
      <c r="B7035" s="84" t="s">
        <v>7099</v>
      </c>
      <c r="C7035" s="19">
        <v>5415.95</v>
      </c>
      <c r="D7035" s="19">
        <v>102.9</v>
      </c>
      <c r="E7035" s="19">
        <v>0</v>
      </c>
      <c r="F7035" s="19">
        <v>102.9</v>
      </c>
      <c r="G7035" s="19">
        <v>0</v>
      </c>
      <c r="H7035" s="85">
        <v>22228.03</v>
      </c>
      <c r="I7035" s="85">
        <v>422.33</v>
      </c>
      <c r="J7035" s="85">
        <v>411.61</v>
      </c>
      <c r="K7035" s="85">
        <v>10.72</v>
      </c>
      <c r="L7035" s="146">
        <v>105.58</v>
      </c>
      <c r="M7035" s="146">
        <v>116.3</v>
      </c>
      <c r="N7035" s="146">
        <v>0</v>
      </c>
      <c r="Y7035" s="32">
        <f t="shared" si="111"/>
        <v>128.91999999999999</v>
      </c>
    </row>
    <row r="7036" spans="1:25" x14ac:dyDescent="0.25">
      <c r="A7036" s="83" t="s">
        <v>14702</v>
      </c>
      <c r="B7036" s="84" t="s">
        <v>7100</v>
      </c>
      <c r="C7036" s="19">
        <v>5909.94</v>
      </c>
      <c r="D7036" s="19">
        <v>112.29</v>
      </c>
      <c r="E7036" s="19">
        <v>0</v>
      </c>
      <c r="F7036" s="19">
        <v>112.29</v>
      </c>
      <c r="G7036" s="19">
        <v>0</v>
      </c>
      <c r="H7036" s="85">
        <v>19382.43</v>
      </c>
      <c r="I7036" s="85">
        <v>368.27</v>
      </c>
      <c r="J7036" s="85">
        <v>449.16</v>
      </c>
      <c r="K7036" s="85">
        <v>-80.89</v>
      </c>
      <c r="L7036" s="146">
        <v>92.07</v>
      </c>
      <c r="M7036" s="146">
        <v>11.18</v>
      </c>
      <c r="N7036" s="146">
        <v>0</v>
      </c>
      <c r="Y7036" s="32">
        <f t="shared" si="111"/>
        <v>123.6</v>
      </c>
    </row>
    <row r="7037" spans="1:25" x14ac:dyDescent="0.25">
      <c r="A7037" s="83" t="s">
        <v>14703</v>
      </c>
      <c r="B7037" s="84" t="s">
        <v>7101</v>
      </c>
      <c r="C7037" s="19">
        <v>664.32</v>
      </c>
      <c r="D7037" s="19">
        <v>12.62</v>
      </c>
      <c r="E7037" s="19">
        <v>0</v>
      </c>
      <c r="F7037" s="19">
        <v>12.62</v>
      </c>
      <c r="G7037" s="19">
        <v>0</v>
      </c>
      <c r="H7037" s="85">
        <v>1511.62</v>
      </c>
      <c r="I7037" s="85">
        <v>28.72</v>
      </c>
      <c r="J7037" s="85">
        <v>50.49</v>
      </c>
      <c r="K7037" s="85">
        <v>-21.77</v>
      </c>
      <c r="L7037" s="146">
        <v>7.18</v>
      </c>
      <c r="M7037" s="146">
        <v>0</v>
      </c>
      <c r="N7037" s="146">
        <v>14.59</v>
      </c>
      <c r="Y7037" s="32">
        <f t="shared" si="111"/>
        <v>0</v>
      </c>
    </row>
    <row r="7038" spans="1:25" x14ac:dyDescent="0.25">
      <c r="A7038" s="83" t="s">
        <v>14704</v>
      </c>
      <c r="B7038" s="84" t="s">
        <v>7102</v>
      </c>
      <c r="C7038" s="19">
        <v>5916.64</v>
      </c>
      <c r="D7038" s="19">
        <v>112.42</v>
      </c>
      <c r="E7038" s="19">
        <v>0</v>
      </c>
      <c r="F7038" s="19">
        <v>112.42</v>
      </c>
      <c r="G7038" s="19">
        <v>0</v>
      </c>
      <c r="H7038" s="85">
        <v>15863.53</v>
      </c>
      <c r="I7038" s="85">
        <v>301.41000000000003</v>
      </c>
      <c r="J7038" s="85">
        <v>449.66</v>
      </c>
      <c r="K7038" s="85">
        <v>-148.25</v>
      </c>
      <c r="L7038" s="146">
        <v>75.349999999999994</v>
      </c>
      <c r="M7038" s="146">
        <v>0</v>
      </c>
      <c r="N7038" s="146">
        <v>72.900000000000006</v>
      </c>
      <c r="Y7038" s="32">
        <f t="shared" si="111"/>
        <v>2113.2800000000002</v>
      </c>
    </row>
    <row r="7039" spans="1:25" x14ac:dyDescent="0.25">
      <c r="A7039" s="83" t="s">
        <v>14705</v>
      </c>
      <c r="B7039" s="84" t="s">
        <v>7103</v>
      </c>
      <c r="C7039" s="19">
        <v>97.78</v>
      </c>
      <c r="D7039" s="19">
        <v>1.86</v>
      </c>
      <c r="E7039" s="19">
        <v>1.86</v>
      </c>
      <c r="F7039" s="19">
        <v>0</v>
      </c>
      <c r="G7039" s="19">
        <v>13.26</v>
      </c>
      <c r="H7039" s="85">
        <v>187.59</v>
      </c>
      <c r="I7039" s="85">
        <v>3.56</v>
      </c>
      <c r="J7039" s="85">
        <v>20.69</v>
      </c>
      <c r="K7039" s="85">
        <v>-17.13</v>
      </c>
      <c r="L7039" s="146">
        <v>0.89</v>
      </c>
      <c r="M7039" s="146">
        <v>0</v>
      </c>
      <c r="N7039" s="146">
        <v>16.239999999999998</v>
      </c>
      <c r="Y7039" s="32">
        <f t="shared" si="111"/>
        <v>321.02</v>
      </c>
    </row>
    <row r="7040" spans="1:25" x14ac:dyDescent="0.25">
      <c r="A7040" s="83" t="s">
        <v>14706</v>
      </c>
      <c r="B7040" s="84" t="s">
        <v>7104</v>
      </c>
      <c r="C7040" s="19">
        <v>111225.46</v>
      </c>
      <c r="D7040" s="19">
        <v>2113.2800000000002</v>
      </c>
      <c r="E7040" s="19">
        <v>0</v>
      </c>
      <c r="F7040" s="19">
        <v>2113.2800000000002</v>
      </c>
      <c r="G7040" s="19">
        <v>0</v>
      </c>
      <c r="H7040" s="85">
        <v>447201.27</v>
      </c>
      <c r="I7040" s="85">
        <v>8496.82</v>
      </c>
      <c r="J7040" s="85">
        <v>8453.1299999999992</v>
      </c>
      <c r="K7040" s="85">
        <v>43.69</v>
      </c>
      <c r="L7040" s="146">
        <v>2124.21</v>
      </c>
      <c r="M7040" s="146">
        <v>2167.9</v>
      </c>
      <c r="N7040" s="146">
        <v>0</v>
      </c>
      <c r="Y7040" s="32">
        <f t="shared" si="111"/>
        <v>2300.33</v>
      </c>
    </row>
    <row r="7041" spans="1:25" x14ac:dyDescent="0.25">
      <c r="A7041" s="83" t="s">
        <v>14707</v>
      </c>
      <c r="B7041" s="84" t="s">
        <v>7105</v>
      </c>
      <c r="C7041" s="19">
        <v>16895.509999999998</v>
      </c>
      <c r="D7041" s="19">
        <v>321.02</v>
      </c>
      <c r="E7041" s="19">
        <v>0</v>
      </c>
      <c r="F7041" s="19">
        <v>321.02</v>
      </c>
      <c r="G7041" s="19">
        <v>0</v>
      </c>
      <c r="H7041" s="85">
        <v>62573.78</v>
      </c>
      <c r="I7041" s="85">
        <v>1188.9000000000001</v>
      </c>
      <c r="J7041" s="85">
        <v>1284.06</v>
      </c>
      <c r="K7041" s="85">
        <v>-95.16</v>
      </c>
      <c r="L7041" s="146">
        <v>297.23</v>
      </c>
      <c r="M7041" s="146">
        <v>202.07</v>
      </c>
      <c r="N7041" s="146">
        <v>0</v>
      </c>
      <c r="Y7041" s="32">
        <f t="shared" si="111"/>
        <v>274.89999999999998</v>
      </c>
    </row>
    <row r="7042" spans="1:25" x14ac:dyDescent="0.25">
      <c r="A7042" s="83" t="s">
        <v>14708</v>
      </c>
      <c r="B7042" s="84" t="s">
        <v>7106</v>
      </c>
      <c r="C7042" s="19">
        <v>6969.71</v>
      </c>
      <c r="D7042" s="19">
        <v>132.43</v>
      </c>
      <c r="E7042" s="19">
        <v>0</v>
      </c>
      <c r="F7042" s="19">
        <v>132.43</v>
      </c>
      <c r="G7042" s="19">
        <v>0</v>
      </c>
      <c r="H7042" s="85">
        <v>15650.96</v>
      </c>
      <c r="I7042" s="85">
        <v>297.37</v>
      </c>
      <c r="J7042" s="85">
        <v>529.70000000000005</v>
      </c>
      <c r="K7042" s="85">
        <v>-232.33</v>
      </c>
      <c r="L7042" s="146">
        <v>74.34</v>
      </c>
      <c r="M7042" s="146">
        <v>0</v>
      </c>
      <c r="N7042" s="146">
        <v>157.99</v>
      </c>
      <c r="Y7042" s="32">
        <f t="shared" si="111"/>
        <v>691.82</v>
      </c>
    </row>
    <row r="7043" spans="1:25" x14ac:dyDescent="0.25">
      <c r="A7043" s="83" t="s">
        <v>14709</v>
      </c>
      <c r="B7043" s="84" t="s">
        <v>7107</v>
      </c>
      <c r="C7043" s="19">
        <v>3833.28</v>
      </c>
      <c r="D7043" s="19">
        <v>72.83</v>
      </c>
      <c r="E7043" s="19">
        <v>0</v>
      </c>
      <c r="F7043" s="19">
        <v>72.83</v>
      </c>
      <c r="G7043" s="19">
        <v>0</v>
      </c>
      <c r="H7043" s="85">
        <v>11456.29</v>
      </c>
      <c r="I7043" s="85">
        <v>217.67</v>
      </c>
      <c r="J7043" s="85">
        <v>291.33</v>
      </c>
      <c r="K7043" s="85">
        <v>-73.66</v>
      </c>
      <c r="L7043" s="146">
        <v>54.42</v>
      </c>
      <c r="M7043" s="146">
        <v>0</v>
      </c>
      <c r="N7043" s="146">
        <v>19.239999999999998</v>
      </c>
      <c r="Y7043" s="32">
        <f t="shared" si="111"/>
        <v>6.24</v>
      </c>
    </row>
    <row r="7044" spans="1:25" x14ac:dyDescent="0.25">
      <c r="A7044" s="83" t="s">
        <v>14710</v>
      </c>
      <c r="B7044" s="84" t="s">
        <v>7108</v>
      </c>
      <c r="C7044" s="19">
        <v>36411.43</v>
      </c>
      <c r="D7044" s="19">
        <v>691.82</v>
      </c>
      <c r="E7044" s="19">
        <v>0</v>
      </c>
      <c r="F7044" s="19">
        <v>691.82</v>
      </c>
      <c r="G7044" s="19">
        <v>0</v>
      </c>
      <c r="H7044" s="85">
        <v>141350.19</v>
      </c>
      <c r="I7044" s="85">
        <v>2685.65</v>
      </c>
      <c r="J7044" s="85">
        <v>2767.27</v>
      </c>
      <c r="K7044" s="85">
        <v>-81.62</v>
      </c>
      <c r="L7044" s="146">
        <v>671.41</v>
      </c>
      <c r="M7044" s="146">
        <v>589.79</v>
      </c>
      <c r="N7044" s="146">
        <v>0</v>
      </c>
      <c r="Y7044" s="32">
        <f t="shared" si="111"/>
        <v>633.68999999999994</v>
      </c>
    </row>
    <row r="7045" spans="1:25" x14ac:dyDescent="0.25">
      <c r="A7045" s="83" t="s">
        <v>14711</v>
      </c>
      <c r="B7045" s="84" t="s">
        <v>7109</v>
      </c>
      <c r="C7045" s="19">
        <v>697.25</v>
      </c>
      <c r="D7045" s="19">
        <v>13.25</v>
      </c>
      <c r="E7045" s="19">
        <v>7.01</v>
      </c>
      <c r="F7045" s="19">
        <v>6.24</v>
      </c>
      <c r="G7045" s="19">
        <v>0</v>
      </c>
      <c r="H7045" s="85">
        <v>2389.54</v>
      </c>
      <c r="I7045" s="85">
        <v>45.4</v>
      </c>
      <c r="J7045" s="85">
        <v>52.99</v>
      </c>
      <c r="K7045" s="85">
        <v>-7.59</v>
      </c>
      <c r="L7045" s="146">
        <v>11.35</v>
      </c>
      <c r="M7045" s="146">
        <v>3.76</v>
      </c>
      <c r="N7045" s="146">
        <v>0</v>
      </c>
      <c r="Y7045" s="32">
        <f t="shared" si="111"/>
        <v>123.95</v>
      </c>
    </row>
    <row r="7046" spans="1:25" x14ac:dyDescent="0.25">
      <c r="A7046" s="83" t="s">
        <v>14712</v>
      </c>
      <c r="B7046" s="84" t="s">
        <v>7110</v>
      </c>
      <c r="C7046" s="19">
        <v>2310.56</v>
      </c>
      <c r="D7046" s="19">
        <v>43.9</v>
      </c>
      <c r="E7046" s="19">
        <v>0</v>
      </c>
      <c r="F7046" s="19">
        <v>43.9</v>
      </c>
      <c r="G7046" s="19">
        <v>0</v>
      </c>
      <c r="H7046" s="85">
        <v>13339.15</v>
      </c>
      <c r="I7046" s="85">
        <v>253.44</v>
      </c>
      <c r="J7046" s="85">
        <v>175.6</v>
      </c>
      <c r="K7046" s="85">
        <v>77.84</v>
      </c>
      <c r="L7046" s="146">
        <v>63.36</v>
      </c>
      <c r="M7046" s="146">
        <v>141.19999999999999</v>
      </c>
      <c r="N7046" s="146">
        <v>0</v>
      </c>
      <c r="Y7046" s="32">
        <f t="shared" si="111"/>
        <v>224.95</v>
      </c>
    </row>
    <row r="7047" spans="1:25" x14ac:dyDescent="0.25">
      <c r="A7047" s="83" t="s">
        <v>14713</v>
      </c>
      <c r="B7047" s="84" t="s">
        <v>7111</v>
      </c>
      <c r="C7047" s="19">
        <v>6325.54</v>
      </c>
      <c r="D7047" s="19">
        <v>120.19</v>
      </c>
      <c r="E7047" s="19">
        <v>0</v>
      </c>
      <c r="F7047" s="19">
        <v>120.19</v>
      </c>
      <c r="G7047" s="19">
        <v>0</v>
      </c>
      <c r="H7047" s="85">
        <v>26169.85</v>
      </c>
      <c r="I7047" s="85">
        <v>497.23</v>
      </c>
      <c r="J7047" s="85">
        <v>480.74</v>
      </c>
      <c r="K7047" s="85">
        <v>16.489999999999998</v>
      </c>
      <c r="L7047" s="146">
        <v>124.31</v>
      </c>
      <c r="M7047" s="146">
        <v>140.80000000000001</v>
      </c>
      <c r="N7047" s="146">
        <v>0</v>
      </c>
      <c r="Y7047" s="32">
        <f t="shared" si="111"/>
        <v>271.09000000000003</v>
      </c>
    </row>
    <row r="7048" spans="1:25" x14ac:dyDescent="0.25">
      <c r="A7048" s="83" t="s">
        <v>14714</v>
      </c>
      <c r="B7048" s="84" t="s">
        <v>7112</v>
      </c>
      <c r="C7048" s="19">
        <v>4407.76</v>
      </c>
      <c r="D7048" s="19">
        <v>83.75</v>
      </c>
      <c r="E7048" s="19">
        <v>0</v>
      </c>
      <c r="F7048" s="19">
        <v>83.75</v>
      </c>
      <c r="G7048" s="19">
        <v>0</v>
      </c>
      <c r="H7048" s="85">
        <v>12462.16</v>
      </c>
      <c r="I7048" s="85">
        <v>236.78</v>
      </c>
      <c r="J7048" s="85">
        <v>334.99</v>
      </c>
      <c r="K7048" s="85">
        <v>-98.21</v>
      </c>
      <c r="L7048" s="146">
        <v>59.2</v>
      </c>
      <c r="M7048" s="146">
        <v>0</v>
      </c>
      <c r="N7048" s="146">
        <v>39.01</v>
      </c>
      <c r="Y7048" s="32">
        <f t="shared" si="111"/>
        <v>373.6</v>
      </c>
    </row>
    <row r="7049" spans="1:25" x14ac:dyDescent="0.25">
      <c r="A7049" s="83" t="s">
        <v>14715</v>
      </c>
      <c r="B7049" s="84" t="s">
        <v>7113</v>
      </c>
      <c r="C7049" s="19">
        <v>6857.27</v>
      </c>
      <c r="D7049" s="19">
        <v>130.29</v>
      </c>
      <c r="E7049" s="19">
        <v>0</v>
      </c>
      <c r="F7049" s="19">
        <v>130.29</v>
      </c>
      <c r="G7049" s="19">
        <v>0</v>
      </c>
      <c r="H7049" s="85">
        <v>25997.07</v>
      </c>
      <c r="I7049" s="85">
        <v>493.94</v>
      </c>
      <c r="J7049" s="85">
        <v>521.15</v>
      </c>
      <c r="K7049" s="85">
        <v>-27.21</v>
      </c>
      <c r="L7049" s="146">
        <v>123.49</v>
      </c>
      <c r="M7049" s="146">
        <v>96.28</v>
      </c>
      <c r="N7049" s="146">
        <v>0</v>
      </c>
      <c r="Y7049" s="32">
        <f t="shared" si="111"/>
        <v>144.1</v>
      </c>
    </row>
    <row r="7050" spans="1:25" x14ac:dyDescent="0.25">
      <c r="A7050" s="83" t="s">
        <v>14716</v>
      </c>
      <c r="B7050" s="84" t="s">
        <v>7114</v>
      </c>
      <c r="C7050" s="19">
        <v>19662.95</v>
      </c>
      <c r="D7050" s="19">
        <v>373.6</v>
      </c>
      <c r="E7050" s="19">
        <v>0</v>
      </c>
      <c r="F7050" s="19">
        <v>373.6</v>
      </c>
      <c r="G7050" s="19">
        <v>0</v>
      </c>
      <c r="H7050" s="85">
        <v>74252.02</v>
      </c>
      <c r="I7050" s="85">
        <v>1410.79</v>
      </c>
      <c r="J7050" s="85">
        <v>1494.38</v>
      </c>
      <c r="K7050" s="85">
        <v>-83.59</v>
      </c>
      <c r="L7050" s="146">
        <v>352.7</v>
      </c>
      <c r="M7050" s="146">
        <v>269.11</v>
      </c>
      <c r="N7050" s="146">
        <v>0</v>
      </c>
      <c r="Y7050" s="32">
        <f t="shared" si="111"/>
        <v>561.20000000000005</v>
      </c>
    </row>
    <row r="7051" spans="1:25" x14ac:dyDescent="0.25">
      <c r="A7051" s="83" t="s">
        <v>14717</v>
      </c>
      <c r="B7051" s="84" t="s">
        <v>7115</v>
      </c>
      <c r="C7051" s="19">
        <v>2516.94</v>
      </c>
      <c r="D7051" s="19">
        <v>47.82</v>
      </c>
      <c r="E7051" s="19">
        <v>0</v>
      </c>
      <c r="F7051" s="19">
        <v>47.82</v>
      </c>
      <c r="G7051" s="19">
        <v>0</v>
      </c>
      <c r="H7051" s="85">
        <v>7320.72</v>
      </c>
      <c r="I7051" s="85">
        <v>139.09</v>
      </c>
      <c r="J7051" s="85">
        <v>191.29</v>
      </c>
      <c r="K7051" s="85">
        <v>-52.2</v>
      </c>
      <c r="L7051" s="146">
        <v>34.770000000000003</v>
      </c>
      <c r="M7051" s="146">
        <v>0</v>
      </c>
      <c r="N7051" s="146">
        <v>17.43</v>
      </c>
      <c r="Y7051" s="32">
        <f t="shared" si="111"/>
        <v>80.650000000000006</v>
      </c>
    </row>
    <row r="7052" spans="1:25" x14ac:dyDescent="0.25">
      <c r="A7052" s="83" t="s">
        <v>14718</v>
      </c>
      <c r="B7052" s="84" t="s">
        <v>7116</v>
      </c>
      <c r="C7052" s="19">
        <v>15373.34</v>
      </c>
      <c r="D7052" s="19">
        <v>292.08999999999997</v>
      </c>
      <c r="E7052" s="19">
        <v>0</v>
      </c>
      <c r="F7052" s="19">
        <v>292.08999999999997</v>
      </c>
      <c r="G7052" s="19">
        <v>0</v>
      </c>
      <c r="H7052" s="85">
        <v>60220.14</v>
      </c>
      <c r="I7052" s="85">
        <v>1144.18</v>
      </c>
      <c r="J7052" s="85">
        <v>1168.3699999999999</v>
      </c>
      <c r="K7052" s="85">
        <v>-24.19</v>
      </c>
      <c r="L7052" s="146">
        <v>286.05</v>
      </c>
      <c r="M7052" s="146">
        <v>261.86</v>
      </c>
      <c r="N7052" s="146">
        <v>0</v>
      </c>
      <c r="Y7052" s="32">
        <f t="shared" si="111"/>
        <v>329.22</v>
      </c>
    </row>
    <row r="7053" spans="1:25" x14ac:dyDescent="0.25">
      <c r="A7053" s="83" t="s">
        <v>14719</v>
      </c>
      <c r="B7053" s="84" t="s">
        <v>7117</v>
      </c>
      <c r="C7053" s="19">
        <v>4244.72</v>
      </c>
      <c r="D7053" s="19">
        <v>80.650000000000006</v>
      </c>
      <c r="E7053" s="19">
        <v>0</v>
      </c>
      <c r="F7053" s="19">
        <v>80.650000000000006</v>
      </c>
      <c r="G7053" s="19">
        <v>0</v>
      </c>
      <c r="H7053" s="85">
        <v>13198.57</v>
      </c>
      <c r="I7053" s="85">
        <v>250.77</v>
      </c>
      <c r="J7053" s="85">
        <v>322.60000000000002</v>
      </c>
      <c r="K7053" s="85">
        <v>-71.83</v>
      </c>
      <c r="L7053" s="146">
        <v>62.69</v>
      </c>
      <c r="M7053" s="146">
        <v>0</v>
      </c>
      <c r="N7053" s="146">
        <v>9.14</v>
      </c>
      <c r="Y7053" s="32">
        <f t="shared" si="111"/>
        <v>338.35</v>
      </c>
    </row>
    <row r="7054" spans="1:25" x14ac:dyDescent="0.25">
      <c r="A7054" s="83" t="s">
        <v>14720</v>
      </c>
      <c r="B7054" s="84" t="s">
        <v>7118</v>
      </c>
      <c r="C7054" s="19">
        <v>3545.18</v>
      </c>
      <c r="D7054" s="19">
        <v>67.36</v>
      </c>
      <c r="E7054" s="19">
        <v>0</v>
      </c>
      <c r="F7054" s="19">
        <v>67.36</v>
      </c>
      <c r="G7054" s="19">
        <v>0</v>
      </c>
      <c r="H7054" s="85">
        <v>12178.82</v>
      </c>
      <c r="I7054" s="85">
        <v>231.4</v>
      </c>
      <c r="J7054" s="85">
        <v>269.43</v>
      </c>
      <c r="K7054" s="85">
        <v>-38.03</v>
      </c>
      <c r="L7054" s="146">
        <v>57.85</v>
      </c>
      <c r="M7054" s="146">
        <v>19.82</v>
      </c>
      <c r="N7054" s="146">
        <v>0</v>
      </c>
      <c r="Y7054" s="32">
        <f t="shared" si="111"/>
        <v>39.629999999999995</v>
      </c>
    </row>
    <row r="7055" spans="1:25" x14ac:dyDescent="0.25">
      <c r="A7055" s="83" t="s">
        <v>14721</v>
      </c>
      <c r="B7055" s="84" t="s">
        <v>7119</v>
      </c>
      <c r="C7055" s="19">
        <v>17807.689999999999</v>
      </c>
      <c r="D7055" s="19">
        <v>338.35</v>
      </c>
      <c r="E7055" s="19">
        <v>0</v>
      </c>
      <c r="F7055" s="19">
        <v>338.35</v>
      </c>
      <c r="G7055" s="19">
        <v>0</v>
      </c>
      <c r="H7055" s="85">
        <v>73768.990000000005</v>
      </c>
      <c r="I7055" s="85">
        <v>1401.61</v>
      </c>
      <c r="J7055" s="85">
        <v>1353.38</v>
      </c>
      <c r="K7055" s="85">
        <v>48.23</v>
      </c>
      <c r="L7055" s="146">
        <v>350.4</v>
      </c>
      <c r="M7055" s="146">
        <v>398.63</v>
      </c>
      <c r="N7055" s="146">
        <v>0</v>
      </c>
      <c r="Y7055" s="32">
        <f t="shared" si="111"/>
        <v>818.95</v>
      </c>
    </row>
    <row r="7056" spans="1:25" x14ac:dyDescent="0.25">
      <c r="A7056" s="83" t="s">
        <v>14722</v>
      </c>
      <c r="B7056" s="84" t="s">
        <v>7120</v>
      </c>
      <c r="C7056" s="19">
        <v>1042.79</v>
      </c>
      <c r="D7056" s="19">
        <v>19.809999999999999</v>
      </c>
      <c r="E7056" s="19">
        <v>0</v>
      </c>
      <c r="F7056" s="19">
        <v>19.809999999999999</v>
      </c>
      <c r="G7056" s="19">
        <v>0</v>
      </c>
      <c r="H7056" s="85">
        <v>2603.04</v>
      </c>
      <c r="I7056" s="85">
        <v>49.46</v>
      </c>
      <c r="J7056" s="85">
        <v>79.25</v>
      </c>
      <c r="K7056" s="85">
        <v>-29.79</v>
      </c>
      <c r="L7056" s="146">
        <v>12.37</v>
      </c>
      <c r="M7056" s="146">
        <v>0</v>
      </c>
      <c r="N7056" s="146">
        <v>17.420000000000002</v>
      </c>
      <c r="Y7056" s="32">
        <f t="shared" si="111"/>
        <v>117.48</v>
      </c>
    </row>
    <row r="7057" spans="1:25" x14ac:dyDescent="0.25">
      <c r="A7057" s="83" t="s">
        <v>14723</v>
      </c>
      <c r="B7057" s="84" t="s">
        <v>7121</v>
      </c>
      <c r="C7057" s="19">
        <v>22121.88</v>
      </c>
      <c r="D7057" s="19">
        <v>420.32</v>
      </c>
      <c r="E7057" s="19">
        <v>0</v>
      </c>
      <c r="F7057" s="19">
        <v>420.32</v>
      </c>
      <c r="G7057" s="19">
        <v>0</v>
      </c>
      <c r="H7057" s="85">
        <v>84127.34</v>
      </c>
      <c r="I7057" s="85">
        <v>1598.42</v>
      </c>
      <c r="J7057" s="85">
        <v>1681.26</v>
      </c>
      <c r="K7057" s="85">
        <v>-82.84</v>
      </c>
      <c r="L7057" s="146">
        <v>399.61</v>
      </c>
      <c r="M7057" s="146">
        <v>316.77</v>
      </c>
      <c r="N7057" s="146">
        <v>0</v>
      </c>
      <c r="Y7057" s="32">
        <f t="shared" si="111"/>
        <v>1543.71</v>
      </c>
    </row>
    <row r="7058" spans="1:25" x14ac:dyDescent="0.25">
      <c r="A7058" s="83" t="s">
        <v>14724</v>
      </c>
      <c r="B7058" s="84" t="s">
        <v>7122</v>
      </c>
      <c r="C7058" s="19">
        <v>6183.04</v>
      </c>
      <c r="D7058" s="19">
        <v>117.48</v>
      </c>
      <c r="E7058" s="19">
        <v>0</v>
      </c>
      <c r="F7058" s="19">
        <v>117.48</v>
      </c>
      <c r="G7058" s="19">
        <v>0</v>
      </c>
      <c r="H7058" s="85">
        <v>23685.24</v>
      </c>
      <c r="I7058" s="85">
        <v>450.02</v>
      </c>
      <c r="J7058" s="85">
        <v>469.91</v>
      </c>
      <c r="K7058" s="85">
        <v>-19.89</v>
      </c>
      <c r="L7058" s="146">
        <v>112.51</v>
      </c>
      <c r="M7058" s="146">
        <v>92.62</v>
      </c>
      <c r="N7058" s="146">
        <v>0</v>
      </c>
      <c r="Y7058" s="32">
        <f t="shared" si="111"/>
        <v>263.05</v>
      </c>
    </row>
    <row r="7059" spans="1:25" x14ac:dyDescent="0.25">
      <c r="A7059" s="83" t="s">
        <v>14725</v>
      </c>
      <c r="B7059" s="84" t="s">
        <v>7123</v>
      </c>
      <c r="C7059" s="19">
        <v>64575.8</v>
      </c>
      <c r="D7059" s="19">
        <v>1226.94</v>
      </c>
      <c r="E7059" s="19">
        <v>0</v>
      </c>
      <c r="F7059" s="19">
        <v>1226.94</v>
      </c>
      <c r="G7059" s="19">
        <v>0</v>
      </c>
      <c r="H7059" s="85">
        <v>208790.53</v>
      </c>
      <c r="I7059" s="85">
        <v>3967.02</v>
      </c>
      <c r="J7059" s="85">
        <v>4907.76</v>
      </c>
      <c r="K7059" s="85">
        <v>-940.74</v>
      </c>
      <c r="L7059" s="146">
        <v>991.76</v>
      </c>
      <c r="M7059" s="146">
        <v>51.02</v>
      </c>
      <c r="N7059" s="146">
        <v>0</v>
      </c>
      <c r="Y7059" s="32">
        <f t="shared" si="111"/>
        <v>51.02</v>
      </c>
    </row>
    <row r="7060" spans="1:25" x14ac:dyDescent="0.25">
      <c r="A7060" s="83" t="s">
        <v>14726</v>
      </c>
      <c r="B7060" s="84" t="s">
        <v>7124</v>
      </c>
      <c r="C7060" s="19">
        <v>8969.7000000000007</v>
      </c>
      <c r="D7060" s="19">
        <v>170.43</v>
      </c>
      <c r="E7060" s="19">
        <v>0</v>
      </c>
      <c r="F7060" s="19">
        <v>170.43</v>
      </c>
      <c r="G7060" s="19">
        <v>0</v>
      </c>
      <c r="H7060" s="85">
        <v>46129.33</v>
      </c>
      <c r="I7060" s="85">
        <v>876.46</v>
      </c>
      <c r="J7060" s="85">
        <v>681.7</v>
      </c>
      <c r="K7060" s="85">
        <v>194.76</v>
      </c>
      <c r="L7060" s="146">
        <v>219.12</v>
      </c>
      <c r="M7060" s="146">
        <v>413.88</v>
      </c>
      <c r="N7060" s="146">
        <v>0</v>
      </c>
      <c r="Y7060" s="32">
        <f t="shared" si="111"/>
        <v>3283.79</v>
      </c>
    </row>
    <row r="7061" spans="1:25" x14ac:dyDescent="0.25">
      <c r="A7061" s="83" t="s">
        <v>14727</v>
      </c>
      <c r="B7061" s="84" t="s">
        <v>7125</v>
      </c>
      <c r="C7061" s="19">
        <v>311.29000000000002</v>
      </c>
      <c r="D7061" s="19">
        <v>5.92</v>
      </c>
      <c r="E7061" s="19">
        <v>5.92</v>
      </c>
      <c r="F7061" s="19">
        <v>0</v>
      </c>
      <c r="G7061" s="19">
        <v>0.66</v>
      </c>
      <c r="H7061" s="85">
        <v>1043.58</v>
      </c>
      <c r="I7061" s="85">
        <v>19.829999999999998</v>
      </c>
      <c r="J7061" s="85">
        <v>24.32</v>
      </c>
      <c r="K7061" s="85">
        <v>-4.49</v>
      </c>
      <c r="L7061" s="146">
        <v>4.96</v>
      </c>
      <c r="M7061" s="146">
        <v>0.47</v>
      </c>
      <c r="N7061" s="146">
        <v>0</v>
      </c>
      <c r="Y7061" s="32">
        <f t="shared" si="111"/>
        <v>683.18000000000006</v>
      </c>
    </row>
    <row r="7062" spans="1:25" x14ac:dyDescent="0.25">
      <c r="A7062" s="83" t="s">
        <v>14728</v>
      </c>
      <c r="B7062" s="84" t="s">
        <v>7126</v>
      </c>
      <c r="C7062" s="19">
        <v>151047.82999999999</v>
      </c>
      <c r="D7062" s="19">
        <v>2869.91</v>
      </c>
      <c r="E7062" s="19">
        <v>0</v>
      </c>
      <c r="F7062" s="19">
        <v>2869.91</v>
      </c>
      <c r="G7062" s="19">
        <v>0</v>
      </c>
      <c r="H7062" s="85">
        <v>588350.05000000005</v>
      </c>
      <c r="I7062" s="85">
        <v>11178.65</v>
      </c>
      <c r="J7062" s="85">
        <v>11479.63</v>
      </c>
      <c r="K7062" s="85">
        <v>-300.98</v>
      </c>
      <c r="L7062" s="146">
        <v>2794.66</v>
      </c>
      <c r="M7062" s="146">
        <v>2493.6799999999998</v>
      </c>
      <c r="N7062" s="146">
        <v>0</v>
      </c>
      <c r="Y7062" s="32">
        <f t="shared" si="111"/>
        <v>2530.0299999999997</v>
      </c>
    </row>
    <row r="7063" spans="1:25" x14ac:dyDescent="0.25">
      <c r="A7063" s="83" t="s">
        <v>14729</v>
      </c>
      <c r="B7063" s="84" t="s">
        <v>7127</v>
      </c>
      <c r="C7063" s="19">
        <v>35932.14</v>
      </c>
      <c r="D7063" s="19">
        <v>682.71</v>
      </c>
      <c r="E7063" s="19">
        <v>0</v>
      </c>
      <c r="F7063" s="19">
        <v>682.71</v>
      </c>
      <c r="G7063" s="19">
        <v>0</v>
      </c>
      <c r="H7063" s="85">
        <v>106900.68</v>
      </c>
      <c r="I7063" s="85">
        <v>2031.11</v>
      </c>
      <c r="J7063" s="85">
        <v>2730.84</v>
      </c>
      <c r="K7063" s="85">
        <v>-699.73</v>
      </c>
      <c r="L7063" s="146">
        <v>507.78</v>
      </c>
      <c r="M7063" s="146">
        <v>0</v>
      </c>
      <c r="N7063" s="146">
        <v>191.95</v>
      </c>
      <c r="Y7063" s="32">
        <f t="shared" si="111"/>
        <v>295.62</v>
      </c>
    </row>
    <row r="7064" spans="1:25" x14ac:dyDescent="0.25">
      <c r="A7064" s="83" t="s">
        <v>14730</v>
      </c>
      <c r="B7064" s="84" t="s">
        <v>7128</v>
      </c>
      <c r="C7064" s="19">
        <v>1913.15</v>
      </c>
      <c r="D7064" s="19">
        <v>36.35</v>
      </c>
      <c r="E7064" s="19">
        <v>0</v>
      </c>
      <c r="F7064" s="19">
        <v>36.35</v>
      </c>
      <c r="G7064" s="19">
        <v>0</v>
      </c>
      <c r="H7064" s="85">
        <v>5246.5</v>
      </c>
      <c r="I7064" s="85">
        <v>99.68</v>
      </c>
      <c r="J7064" s="85">
        <v>145.4</v>
      </c>
      <c r="K7064" s="85">
        <v>-45.72</v>
      </c>
      <c r="L7064" s="146">
        <v>24.92</v>
      </c>
      <c r="M7064" s="146">
        <v>0</v>
      </c>
      <c r="N7064" s="146">
        <v>20.8</v>
      </c>
      <c r="Y7064" s="32">
        <f t="shared" si="111"/>
        <v>35.92</v>
      </c>
    </row>
    <row r="7065" spans="1:25" x14ac:dyDescent="0.25">
      <c r="A7065" s="83" t="s">
        <v>14731</v>
      </c>
      <c r="B7065" s="84" t="s">
        <v>7129</v>
      </c>
      <c r="C7065" s="19">
        <v>15559.09</v>
      </c>
      <c r="D7065" s="19">
        <v>295.62</v>
      </c>
      <c r="E7065" s="19">
        <v>0</v>
      </c>
      <c r="F7065" s="19">
        <v>295.62</v>
      </c>
      <c r="G7065" s="19">
        <v>0</v>
      </c>
      <c r="H7065" s="85">
        <v>60013.82</v>
      </c>
      <c r="I7065" s="85">
        <v>1140.26</v>
      </c>
      <c r="J7065" s="85">
        <v>1182.49</v>
      </c>
      <c r="K7065" s="85">
        <v>-42.23</v>
      </c>
      <c r="L7065" s="146">
        <v>285.07</v>
      </c>
      <c r="M7065" s="146">
        <v>242.84</v>
      </c>
      <c r="N7065" s="146">
        <v>0</v>
      </c>
      <c r="Y7065" s="32">
        <f t="shared" si="111"/>
        <v>309.89999999999998</v>
      </c>
    </row>
    <row r="7066" spans="1:25" x14ac:dyDescent="0.25">
      <c r="A7066" s="83" t="s">
        <v>14732</v>
      </c>
      <c r="B7066" s="84" t="s">
        <v>2079</v>
      </c>
      <c r="C7066" s="19">
        <v>1890.67</v>
      </c>
      <c r="D7066" s="19">
        <v>35.92</v>
      </c>
      <c r="E7066" s="19">
        <v>0</v>
      </c>
      <c r="F7066" s="19">
        <v>35.92</v>
      </c>
      <c r="G7066" s="19">
        <v>0</v>
      </c>
      <c r="H7066" s="85">
        <v>5394.49</v>
      </c>
      <c r="I7066" s="85">
        <v>102.5</v>
      </c>
      <c r="J7066" s="85">
        <v>143.69</v>
      </c>
      <c r="K7066" s="85">
        <v>-41.19</v>
      </c>
      <c r="L7066" s="146">
        <v>25.63</v>
      </c>
      <c r="M7066" s="146">
        <v>0</v>
      </c>
      <c r="N7066" s="146">
        <v>15.56</v>
      </c>
      <c r="Y7066" s="32">
        <f t="shared" si="111"/>
        <v>150.58000000000001</v>
      </c>
    </row>
    <row r="7067" spans="1:25" x14ac:dyDescent="0.25">
      <c r="A7067" s="83" t="s">
        <v>14733</v>
      </c>
      <c r="B7067" s="84" t="s">
        <v>7130</v>
      </c>
      <c r="C7067" s="19">
        <v>3529.39</v>
      </c>
      <c r="D7067" s="19">
        <v>67.06</v>
      </c>
      <c r="E7067" s="19">
        <v>0</v>
      </c>
      <c r="F7067" s="19">
        <v>67.06</v>
      </c>
      <c r="G7067" s="19">
        <v>0</v>
      </c>
      <c r="H7067" s="85">
        <v>7093.41</v>
      </c>
      <c r="I7067" s="85">
        <v>134.77000000000001</v>
      </c>
      <c r="J7067" s="85">
        <v>268.23</v>
      </c>
      <c r="K7067" s="85">
        <v>-133.46</v>
      </c>
      <c r="L7067" s="146">
        <v>33.69</v>
      </c>
      <c r="M7067" s="146">
        <v>0</v>
      </c>
      <c r="N7067" s="146">
        <v>99.77</v>
      </c>
      <c r="Y7067" s="32">
        <f t="shared" si="111"/>
        <v>57.83</v>
      </c>
    </row>
    <row r="7068" spans="1:25" x14ac:dyDescent="0.25">
      <c r="A7068" s="83" t="s">
        <v>14734</v>
      </c>
      <c r="B7068" s="84" t="s">
        <v>7131</v>
      </c>
      <c r="C7068" s="19">
        <v>7925</v>
      </c>
      <c r="D7068" s="19">
        <v>150.58000000000001</v>
      </c>
      <c r="E7068" s="19">
        <v>0</v>
      </c>
      <c r="F7068" s="19">
        <v>150.58000000000001</v>
      </c>
      <c r="G7068" s="19">
        <v>0</v>
      </c>
      <c r="H7068" s="85">
        <v>31573.32</v>
      </c>
      <c r="I7068" s="85">
        <v>599.89</v>
      </c>
      <c r="J7068" s="85">
        <v>602.29999999999995</v>
      </c>
      <c r="K7068" s="85">
        <v>-2.41</v>
      </c>
      <c r="L7068" s="146">
        <v>149.97</v>
      </c>
      <c r="M7068" s="146">
        <v>147.56</v>
      </c>
      <c r="N7068" s="146">
        <v>0</v>
      </c>
      <c r="Y7068" s="32">
        <f t="shared" si="111"/>
        <v>164.44</v>
      </c>
    </row>
    <row r="7069" spans="1:25" x14ac:dyDescent="0.25">
      <c r="A7069" s="83" t="s">
        <v>14735</v>
      </c>
      <c r="B7069" s="84" t="s">
        <v>7132</v>
      </c>
      <c r="C7069" s="19">
        <v>3043.59</v>
      </c>
      <c r="D7069" s="19">
        <v>57.83</v>
      </c>
      <c r="E7069" s="19">
        <v>0</v>
      </c>
      <c r="F7069" s="19">
        <v>57.83</v>
      </c>
      <c r="G7069" s="19">
        <v>0</v>
      </c>
      <c r="H7069" s="85">
        <v>7673.34</v>
      </c>
      <c r="I7069" s="85">
        <v>145.79</v>
      </c>
      <c r="J7069" s="85">
        <v>231.31</v>
      </c>
      <c r="K7069" s="85">
        <v>-85.52</v>
      </c>
      <c r="L7069" s="146">
        <v>36.450000000000003</v>
      </c>
      <c r="M7069" s="146">
        <v>0</v>
      </c>
      <c r="N7069" s="146">
        <v>49.07</v>
      </c>
      <c r="Y7069" s="32">
        <f t="shared" si="111"/>
        <v>9.5500000000000007</v>
      </c>
    </row>
    <row r="7070" spans="1:25" x14ac:dyDescent="0.25">
      <c r="A7070" s="83" t="s">
        <v>14736</v>
      </c>
      <c r="B7070" s="84" t="s">
        <v>7133</v>
      </c>
      <c r="C7070" s="19">
        <v>888.61</v>
      </c>
      <c r="D7070" s="19">
        <v>16.88</v>
      </c>
      <c r="E7070" s="19">
        <v>0</v>
      </c>
      <c r="F7070" s="19">
        <v>16.88</v>
      </c>
      <c r="G7070" s="19">
        <v>0</v>
      </c>
      <c r="H7070" s="85">
        <v>1574.13</v>
      </c>
      <c r="I7070" s="85">
        <v>29.91</v>
      </c>
      <c r="J7070" s="85">
        <v>67.53</v>
      </c>
      <c r="K7070" s="85">
        <v>-37.619999999999997</v>
      </c>
      <c r="L7070" s="146">
        <v>7.48</v>
      </c>
      <c r="M7070" s="146">
        <v>0</v>
      </c>
      <c r="N7070" s="146">
        <v>30.14</v>
      </c>
      <c r="Y7070" s="32">
        <f t="shared" si="111"/>
        <v>22.56</v>
      </c>
    </row>
    <row r="7071" spans="1:25" x14ac:dyDescent="0.25">
      <c r="A7071" s="83" t="s">
        <v>14737</v>
      </c>
      <c r="B7071" s="84" t="s">
        <v>7134</v>
      </c>
      <c r="C7071" s="19">
        <v>502.75</v>
      </c>
      <c r="D7071" s="19">
        <v>9.5500000000000007</v>
      </c>
      <c r="E7071" s="19">
        <v>0</v>
      </c>
      <c r="F7071" s="19">
        <v>9.5500000000000007</v>
      </c>
      <c r="G7071" s="19">
        <v>0</v>
      </c>
      <c r="H7071" s="85">
        <v>555.30999999999995</v>
      </c>
      <c r="I7071" s="85">
        <v>10.55</v>
      </c>
      <c r="J7071" s="85">
        <v>38.21</v>
      </c>
      <c r="K7071" s="85">
        <v>-27.66</v>
      </c>
      <c r="L7071" s="146">
        <v>2.64</v>
      </c>
      <c r="M7071" s="146">
        <v>0</v>
      </c>
      <c r="N7071" s="146">
        <v>25.02</v>
      </c>
      <c r="Y7071" s="32">
        <f t="shared" si="111"/>
        <v>226.17</v>
      </c>
    </row>
    <row r="7072" spans="1:25" x14ac:dyDescent="0.25">
      <c r="A7072" s="83" t="s">
        <v>14738</v>
      </c>
      <c r="B7072" s="84" t="s">
        <v>7135</v>
      </c>
      <c r="C7072" s="19">
        <v>1187.0899999999999</v>
      </c>
      <c r="D7072" s="19">
        <v>22.56</v>
      </c>
      <c r="E7072" s="19">
        <v>0</v>
      </c>
      <c r="F7072" s="19">
        <v>22.56</v>
      </c>
      <c r="G7072" s="19">
        <v>0</v>
      </c>
      <c r="H7072" s="85">
        <v>4138.5600000000004</v>
      </c>
      <c r="I7072" s="85">
        <v>78.63</v>
      </c>
      <c r="J7072" s="85">
        <v>90.22</v>
      </c>
      <c r="K7072" s="85">
        <v>-11.59</v>
      </c>
      <c r="L7072" s="146">
        <v>19.66</v>
      </c>
      <c r="M7072" s="146">
        <v>8.07</v>
      </c>
      <c r="N7072" s="146">
        <v>0</v>
      </c>
      <c r="Y7072" s="32">
        <f t="shared" si="111"/>
        <v>168.4</v>
      </c>
    </row>
    <row r="7073" spans="1:25" x14ac:dyDescent="0.25">
      <c r="A7073" s="83" t="s">
        <v>14739</v>
      </c>
      <c r="B7073" s="84" t="s">
        <v>7136</v>
      </c>
      <c r="C7073" s="19">
        <v>11903.71</v>
      </c>
      <c r="D7073" s="19">
        <v>226.17</v>
      </c>
      <c r="E7073" s="19">
        <v>0</v>
      </c>
      <c r="F7073" s="19">
        <v>226.17</v>
      </c>
      <c r="G7073" s="19">
        <v>0</v>
      </c>
      <c r="H7073" s="85">
        <v>43841.8</v>
      </c>
      <c r="I7073" s="85">
        <v>832.99</v>
      </c>
      <c r="J7073" s="85">
        <v>904.68</v>
      </c>
      <c r="K7073" s="85">
        <v>-71.69</v>
      </c>
      <c r="L7073" s="146">
        <v>208.25</v>
      </c>
      <c r="M7073" s="146">
        <v>136.56</v>
      </c>
      <c r="N7073" s="146">
        <v>0</v>
      </c>
      <c r="Y7073" s="32">
        <f t="shared" si="111"/>
        <v>537.85</v>
      </c>
    </row>
    <row r="7074" spans="1:25" x14ac:dyDescent="0.25">
      <c r="A7074" s="83" t="s">
        <v>14740</v>
      </c>
      <c r="B7074" s="84" t="s">
        <v>7137</v>
      </c>
      <c r="C7074" s="19">
        <v>8438.2900000000009</v>
      </c>
      <c r="D7074" s="19">
        <v>160.33000000000001</v>
      </c>
      <c r="E7074" s="19">
        <v>0</v>
      </c>
      <c r="F7074" s="19">
        <v>160.33000000000001</v>
      </c>
      <c r="G7074" s="19">
        <v>0</v>
      </c>
      <c r="H7074" s="85">
        <v>35170.400000000001</v>
      </c>
      <c r="I7074" s="85">
        <v>668.24</v>
      </c>
      <c r="J7074" s="85">
        <v>641.30999999999995</v>
      </c>
      <c r="K7074" s="85">
        <v>26.93</v>
      </c>
      <c r="L7074" s="146">
        <v>167.06</v>
      </c>
      <c r="M7074" s="146">
        <v>193.99</v>
      </c>
      <c r="N7074" s="146">
        <v>0</v>
      </c>
      <c r="Y7074" s="32">
        <f t="shared" si="111"/>
        <v>5777.5999999999995</v>
      </c>
    </row>
    <row r="7075" spans="1:25" x14ac:dyDescent="0.25">
      <c r="A7075" s="83" t="s">
        <v>14741</v>
      </c>
      <c r="B7075" s="84" t="s">
        <v>7138</v>
      </c>
      <c r="C7075" s="19">
        <v>21120.28</v>
      </c>
      <c r="D7075" s="19">
        <v>401.29</v>
      </c>
      <c r="E7075" s="19">
        <v>0</v>
      </c>
      <c r="F7075" s="19">
        <v>401.29</v>
      </c>
      <c r="G7075" s="19">
        <v>0</v>
      </c>
      <c r="H7075" s="85">
        <v>91676.24</v>
      </c>
      <c r="I7075" s="85">
        <v>1741.85</v>
      </c>
      <c r="J7075" s="85">
        <v>1605.14</v>
      </c>
      <c r="K7075" s="85">
        <v>136.71</v>
      </c>
      <c r="L7075" s="146">
        <v>435.46</v>
      </c>
      <c r="M7075" s="146">
        <v>572.16999999999996</v>
      </c>
      <c r="N7075" s="146">
        <v>0</v>
      </c>
      <c r="Y7075" s="32">
        <f t="shared" si="111"/>
        <v>604.91</v>
      </c>
    </row>
    <row r="7076" spans="1:25" x14ac:dyDescent="0.25">
      <c r="A7076" s="83" t="s">
        <v>14742</v>
      </c>
      <c r="B7076" s="84" t="s">
        <v>7139</v>
      </c>
      <c r="C7076" s="19">
        <v>293874.08</v>
      </c>
      <c r="D7076" s="19">
        <v>5583.61</v>
      </c>
      <c r="E7076" s="19">
        <v>0</v>
      </c>
      <c r="F7076" s="19">
        <v>5583.61</v>
      </c>
      <c r="G7076" s="19">
        <v>0</v>
      </c>
      <c r="H7076" s="85">
        <v>988790.43</v>
      </c>
      <c r="I7076" s="85">
        <v>18787.02</v>
      </c>
      <c r="J7076" s="85">
        <v>22334.43</v>
      </c>
      <c r="K7076" s="85">
        <v>-3547.41</v>
      </c>
      <c r="L7076" s="146">
        <v>4696.76</v>
      </c>
      <c r="M7076" s="146">
        <v>1149.3499999999999</v>
      </c>
      <c r="N7076" s="146">
        <v>0</v>
      </c>
      <c r="Y7076" s="32">
        <f t="shared" si="111"/>
        <v>1233.6099999999999</v>
      </c>
    </row>
    <row r="7077" spans="1:25" x14ac:dyDescent="0.25">
      <c r="A7077" s="83" t="s">
        <v>14743</v>
      </c>
      <c r="B7077" s="84" t="s">
        <v>834</v>
      </c>
      <c r="C7077" s="19">
        <v>1723.03</v>
      </c>
      <c r="D7077" s="19">
        <v>32.74</v>
      </c>
      <c r="E7077" s="19">
        <v>0</v>
      </c>
      <c r="F7077" s="19">
        <v>32.74</v>
      </c>
      <c r="G7077" s="19">
        <v>0</v>
      </c>
      <c r="H7077" s="85">
        <v>9282.64</v>
      </c>
      <c r="I7077" s="85">
        <v>176.37</v>
      </c>
      <c r="J7077" s="85">
        <v>130.94999999999999</v>
      </c>
      <c r="K7077" s="85">
        <v>45.42</v>
      </c>
      <c r="L7077" s="146">
        <v>44.09</v>
      </c>
      <c r="M7077" s="146">
        <v>89.51</v>
      </c>
      <c r="N7077" s="146">
        <v>0</v>
      </c>
      <c r="Y7077" s="32">
        <f t="shared" si="111"/>
        <v>856.56</v>
      </c>
    </row>
    <row r="7078" spans="1:25" x14ac:dyDescent="0.25">
      <c r="A7078" s="83" t="s">
        <v>14744</v>
      </c>
      <c r="B7078" s="84" t="s">
        <v>7140</v>
      </c>
      <c r="C7078" s="19">
        <v>4434.59</v>
      </c>
      <c r="D7078" s="19">
        <v>84.26</v>
      </c>
      <c r="E7078" s="19">
        <v>0</v>
      </c>
      <c r="F7078" s="19">
        <v>84.26</v>
      </c>
      <c r="G7078" s="19">
        <v>0</v>
      </c>
      <c r="H7078" s="85">
        <v>11646.37</v>
      </c>
      <c r="I7078" s="85">
        <v>221.28</v>
      </c>
      <c r="J7078" s="85">
        <v>337.03</v>
      </c>
      <c r="K7078" s="85">
        <v>-115.75</v>
      </c>
      <c r="L7078" s="146">
        <v>55.32</v>
      </c>
      <c r="M7078" s="146">
        <v>0</v>
      </c>
      <c r="N7078" s="146">
        <v>60.43</v>
      </c>
      <c r="Y7078" s="32">
        <f t="shared" si="111"/>
        <v>48.19</v>
      </c>
    </row>
    <row r="7079" spans="1:25" x14ac:dyDescent="0.25">
      <c r="A7079" s="83" t="s">
        <v>14745</v>
      </c>
      <c r="B7079" s="84" t="s">
        <v>7141</v>
      </c>
      <c r="C7079" s="19">
        <v>40370.870000000003</v>
      </c>
      <c r="D7079" s="19">
        <v>767.05</v>
      </c>
      <c r="E7079" s="19">
        <v>0</v>
      </c>
      <c r="F7079" s="19">
        <v>767.05</v>
      </c>
      <c r="G7079" s="19">
        <v>0</v>
      </c>
      <c r="H7079" s="85">
        <v>166341.26999999999</v>
      </c>
      <c r="I7079" s="85">
        <v>3160.48</v>
      </c>
      <c r="J7079" s="85">
        <v>3068.19</v>
      </c>
      <c r="K7079" s="85">
        <v>92.29</v>
      </c>
      <c r="L7079" s="146">
        <v>790.12</v>
      </c>
      <c r="M7079" s="146">
        <v>882.41</v>
      </c>
      <c r="N7079" s="146">
        <v>0</v>
      </c>
      <c r="Y7079" s="32">
        <f t="shared" si="111"/>
        <v>1039.96</v>
      </c>
    </row>
    <row r="7080" spans="1:25" x14ac:dyDescent="0.25">
      <c r="A7080" s="83" t="s">
        <v>14746</v>
      </c>
      <c r="B7080" s="84" t="s">
        <v>7142</v>
      </c>
      <c r="C7080" s="19">
        <v>2536.0100000000002</v>
      </c>
      <c r="D7080" s="19">
        <v>48.19</v>
      </c>
      <c r="E7080" s="19">
        <v>0</v>
      </c>
      <c r="F7080" s="19">
        <v>48.19</v>
      </c>
      <c r="G7080" s="19">
        <v>0</v>
      </c>
      <c r="H7080" s="85">
        <v>5629.55</v>
      </c>
      <c r="I7080" s="85">
        <v>106.96</v>
      </c>
      <c r="J7080" s="85">
        <v>192.74</v>
      </c>
      <c r="K7080" s="85">
        <v>-85.78</v>
      </c>
      <c r="L7080" s="146">
        <v>26.74</v>
      </c>
      <c r="M7080" s="146">
        <v>0</v>
      </c>
      <c r="N7080" s="146">
        <v>59.04</v>
      </c>
      <c r="Y7080" s="32">
        <f t="shared" si="111"/>
        <v>113.43</v>
      </c>
    </row>
    <row r="7081" spans="1:25" x14ac:dyDescent="0.25">
      <c r="A7081" s="83" t="s">
        <v>14747</v>
      </c>
      <c r="B7081" s="84" t="s">
        <v>7143</v>
      </c>
      <c r="C7081" s="19">
        <v>8292.27</v>
      </c>
      <c r="D7081" s="19">
        <v>157.55000000000001</v>
      </c>
      <c r="E7081" s="19">
        <v>0</v>
      </c>
      <c r="F7081" s="19">
        <v>157.55000000000001</v>
      </c>
      <c r="G7081" s="19">
        <v>0</v>
      </c>
      <c r="H7081" s="85">
        <v>24293.279999999999</v>
      </c>
      <c r="I7081" s="85">
        <v>461.57</v>
      </c>
      <c r="J7081" s="85">
        <v>630.21</v>
      </c>
      <c r="K7081" s="85">
        <v>-168.64</v>
      </c>
      <c r="L7081" s="146">
        <v>115.39</v>
      </c>
      <c r="M7081" s="146">
        <v>0</v>
      </c>
      <c r="N7081" s="146">
        <v>53.25</v>
      </c>
      <c r="Y7081" s="32">
        <f t="shared" si="111"/>
        <v>265.98</v>
      </c>
    </row>
    <row r="7082" spans="1:25" x14ac:dyDescent="0.25">
      <c r="A7082" s="83" t="s">
        <v>14748</v>
      </c>
      <c r="B7082" s="84" t="s">
        <v>7144</v>
      </c>
      <c r="C7082" s="19">
        <v>5969.88</v>
      </c>
      <c r="D7082" s="19">
        <v>113.43</v>
      </c>
      <c r="E7082" s="19">
        <v>0</v>
      </c>
      <c r="F7082" s="19">
        <v>113.43</v>
      </c>
      <c r="G7082" s="19">
        <v>0</v>
      </c>
      <c r="H7082" s="85">
        <v>35396.699999999997</v>
      </c>
      <c r="I7082" s="85">
        <v>672.54</v>
      </c>
      <c r="J7082" s="85">
        <v>453.71</v>
      </c>
      <c r="K7082" s="85">
        <v>218.83</v>
      </c>
      <c r="L7082" s="146">
        <v>168.14</v>
      </c>
      <c r="M7082" s="146">
        <v>386.97</v>
      </c>
      <c r="N7082" s="146">
        <v>0</v>
      </c>
      <c r="Y7082" s="32">
        <f t="shared" si="111"/>
        <v>717.56</v>
      </c>
    </row>
    <row r="7083" spans="1:25" x14ac:dyDescent="0.25">
      <c r="A7083" s="83" t="s">
        <v>14749</v>
      </c>
      <c r="B7083" s="84" t="s">
        <v>7145</v>
      </c>
      <c r="C7083" s="19">
        <v>13998.94</v>
      </c>
      <c r="D7083" s="19">
        <v>265.98</v>
      </c>
      <c r="E7083" s="19">
        <v>0</v>
      </c>
      <c r="F7083" s="19">
        <v>265.98</v>
      </c>
      <c r="G7083" s="19">
        <v>0</v>
      </c>
      <c r="H7083" s="85">
        <v>54672.05</v>
      </c>
      <c r="I7083" s="85">
        <v>1038.77</v>
      </c>
      <c r="J7083" s="85">
        <v>1063.92</v>
      </c>
      <c r="K7083" s="85">
        <v>-25.15</v>
      </c>
      <c r="L7083" s="146">
        <v>259.69</v>
      </c>
      <c r="M7083" s="146">
        <v>234.54</v>
      </c>
      <c r="N7083" s="146">
        <v>0</v>
      </c>
      <c r="Y7083" s="32">
        <f t="shared" si="111"/>
        <v>566.18999999999994</v>
      </c>
    </row>
    <row r="7084" spans="1:25" x14ac:dyDescent="0.25">
      <c r="A7084" s="83" t="s">
        <v>14750</v>
      </c>
      <c r="B7084" s="84" t="s">
        <v>7146</v>
      </c>
      <c r="C7084" s="19">
        <v>17399.57</v>
      </c>
      <c r="D7084" s="19">
        <v>330.59</v>
      </c>
      <c r="E7084" s="19">
        <v>0</v>
      </c>
      <c r="F7084" s="19">
        <v>330.59</v>
      </c>
      <c r="G7084" s="19">
        <v>0</v>
      </c>
      <c r="H7084" s="85">
        <v>66691.45</v>
      </c>
      <c r="I7084" s="85">
        <v>1267.1400000000001</v>
      </c>
      <c r="J7084" s="85">
        <v>1322.37</v>
      </c>
      <c r="K7084" s="85">
        <v>-55.23</v>
      </c>
      <c r="L7084" s="146">
        <v>316.79000000000002</v>
      </c>
      <c r="M7084" s="146">
        <v>261.56</v>
      </c>
      <c r="N7084" s="146">
        <v>0</v>
      </c>
      <c r="Y7084" s="32">
        <f t="shared" si="111"/>
        <v>436.2</v>
      </c>
    </row>
    <row r="7085" spans="1:25" x14ac:dyDescent="0.25">
      <c r="A7085" s="83" t="s">
        <v>14751</v>
      </c>
      <c r="B7085" s="84" t="s">
        <v>7147</v>
      </c>
      <c r="C7085" s="19">
        <v>17454.96</v>
      </c>
      <c r="D7085" s="19">
        <v>331.65</v>
      </c>
      <c r="E7085" s="19">
        <v>0</v>
      </c>
      <c r="F7085" s="19">
        <v>331.65</v>
      </c>
      <c r="G7085" s="19">
        <v>0</v>
      </c>
      <c r="H7085" s="85">
        <v>69659.02</v>
      </c>
      <c r="I7085" s="85">
        <v>1323.52</v>
      </c>
      <c r="J7085" s="85">
        <v>1326.58</v>
      </c>
      <c r="K7085" s="85">
        <v>-3.06</v>
      </c>
      <c r="L7085" s="146">
        <v>330.88</v>
      </c>
      <c r="M7085" s="146">
        <v>327.82</v>
      </c>
      <c r="N7085" s="146">
        <v>0</v>
      </c>
      <c r="Y7085" s="32">
        <f t="shared" si="111"/>
        <v>421.32</v>
      </c>
    </row>
    <row r="7086" spans="1:25" x14ac:dyDescent="0.25">
      <c r="A7086" s="83" t="s">
        <v>14752</v>
      </c>
      <c r="B7086" s="84" t="s">
        <v>7148</v>
      </c>
      <c r="C7086" s="19">
        <v>9191.26</v>
      </c>
      <c r="D7086" s="19">
        <v>174.64</v>
      </c>
      <c r="E7086" s="19">
        <v>0</v>
      </c>
      <c r="F7086" s="19">
        <v>174.64</v>
      </c>
      <c r="G7086" s="19">
        <v>0</v>
      </c>
      <c r="H7086" s="85">
        <v>25150.32</v>
      </c>
      <c r="I7086" s="85">
        <v>477.86</v>
      </c>
      <c r="J7086" s="85">
        <v>698.54</v>
      </c>
      <c r="K7086" s="85">
        <v>-220.68</v>
      </c>
      <c r="L7086" s="146">
        <v>119.47</v>
      </c>
      <c r="M7086" s="146">
        <v>0</v>
      </c>
      <c r="N7086" s="146">
        <v>101.21</v>
      </c>
      <c r="Y7086" s="32">
        <f t="shared" si="111"/>
        <v>47.55</v>
      </c>
    </row>
    <row r="7087" spans="1:25" x14ac:dyDescent="0.25">
      <c r="A7087" s="83" t="s">
        <v>14753</v>
      </c>
      <c r="B7087" s="84" t="s">
        <v>7149</v>
      </c>
      <c r="C7087" s="19">
        <v>4920.88</v>
      </c>
      <c r="D7087" s="19">
        <v>93.5</v>
      </c>
      <c r="E7087" s="19">
        <v>0</v>
      </c>
      <c r="F7087" s="19">
        <v>93.5</v>
      </c>
      <c r="G7087" s="19">
        <v>0</v>
      </c>
      <c r="H7087" s="85">
        <v>9355.6299999999992</v>
      </c>
      <c r="I7087" s="85">
        <v>177.76</v>
      </c>
      <c r="J7087" s="85">
        <v>373.99</v>
      </c>
      <c r="K7087" s="85">
        <v>-196.23</v>
      </c>
      <c r="L7087" s="146">
        <v>44.44</v>
      </c>
      <c r="M7087" s="146">
        <v>0</v>
      </c>
      <c r="N7087" s="146">
        <v>151.79</v>
      </c>
      <c r="Y7087" s="32">
        <f t="shared" si="111"/>
        <v>76.84</v>
      </c>
    </row>
    <row r="7088" spans="1:25" x14ac:dyDescent="0.25">
      <c r="A7088" s="83" t="s">
        <v>14754</v>
      </c>
      <c r="B7088" s="84" t="s">
        <v>7150</v>
      </c>
      <c r="C7088" s="19">
        <v>2502.44</v>
      </c>
      <c r="D7088" s="19">
        <v>47.55</v>
      </c>
      <c r="E7088" s="19">
        <v>0</v>
      </c>
      <c r="F7088" s="19">
        <v>47.55</v>
      </c>
      <c r="G7088" s="19">
        <v>0</v>
      </c>
      <c r="H7088" s="85">
        <v>12653.92</v>
      </c>
      <c r="I7088" s="85">
        <v>240.42</v>
      </c>
      <c r="J7088" s="85">
        <v>190.19</v>
      </c>
      <c r="K7088" s="85">
        <v>50.23</v>
      </c>
      <c r="L7088" s="146">
        <v>60.11</v>
      </c>
      <c r="M7088" s="146">
        <v>110.34</v>
      </c>
      <c r="N7088" s="146">
        <v>0</v>
      </c>
      <c r="Y7088" s="32">
        <f t="shared" si="111"/>
        <v>240.75</v>
      </c>
    </row>
    <row r="7089" spans="1:25" x14ac:dyDescent="0.25">
      <c r="A7089" s="83" t="s">
        <v>14755</v>
      </c>
      <c r="B7089" s="84" t="s">
        <v>7151</v>
      </c>
      <c r="C7089" s="19">
        <v>4044.35</v>
      </c>
      <c r="D7089" s="19">
        <v>76.84</v>
      </c>
      <c r="E7089" s="19">
        <v>0</v>
      </c>
      <c r="F7089" s="19">
        <v>76.84</v>
      </c>
      <c r="G7089" s="19">
        <v>0</v>
      </c>
      <c r="H7089" s="85">
        <v>15161.53</v>
      </c>
      <c r="I7089" s="85">
        <v>288.07</v>
      </c>
      <c r="J7089" s="85">
        <v>307.37</v>
      </c>
      <c r="K7089" s="85">
        <v>-19.3</v>
      </c>
      <c r="L7089" s="146">
        <v>72.02</v>
      </c>
      <c r="M7089" s="146">
        <v>52.72</v>
      </c>
      <c r="N7089" s="146">
        <v>0</v>
      </c>
      <c r="Y7089" s="32">
        <f t="shared" si="111"/>
        <v>331.32000000000005</v>
      </c>
    </row>
    <row r="7090" spans="1:25" x14ac:dyDescent="0.25">
      <c r="A7090" s="83" t="s">
        <v>14756</v>
      </c>
      <c r="B7090" s="84" t="s">
        <v>7152</v>
      </c>
      <c r="C7090" s="19">
        <v>6863.7</v>
      </c>
      <c r="D7090" s="19">
        <v>130.41</v>
      </c>
      <c r="E7090" s="19">
        <v>0</v>
      </c>
      <c r="F7090" s="19">
        <v>130.41</v>
      </c>
      <c r="G7090" s="19">
        <v>0</v>
      </c>
      <c r="H7090" s="85">
        <v>32962.03</v>
      </c>
      <c r="I7090" s="85">
        <v>626.28</v>
      </c>
      <c r="J7090" s="85">
        <v>521.64</v>
      </c>
      <c r="K7090" s="85">
        <v>104.64</v>
      </c>
      <c r="L7090" s="146">
        <v>156.57</v>
      </c>
      <c r="M7090" s="146">
        <v>261.20999999999998</v>
      </c>
      <c r="N7090" s="146">
        <v>0</v>
      </c>
      <c r="Y7090" s="32">
        <f t="shared" si="111"/>
        <v>445.48</v>
      </c>
    </row>
    <row r="7091" spans="1:25" x14ac:dyDescent="0.25">
      <c r="A7091" s="83" t="s">
        <v>14757</v>
      </c>
      <c r="B7091" s="84" t="s">
        <v>7153</v>
      </c>
      <c r="C7091" s="19">
        <v>14662.99</v>
      </c>
      <c r="D7091" s="19">
        <v>278.60000000000002</v>
      </c>
      <c r="E7091" s="19">
        <v>0</v>
      </c>
      <c r="F7091" s="19">
        <v>278.60000000000002</v>
      </c>
      <c r="G7091" s="19">
        <v>0</v>
      </c>
      <c r="H7091" s="85">
        <v>71041.759999999995</v>
      </c>
      <c r="I7091" s="85">
        <v>1349.79</v>
      </c>
      <c r="J7091" s="85">
        <v>1114.3900000000001</v>
      </c>
      <c r="K7091" s="85">
        <v>235.4</v>
      </c>
      <c r="L7091" s="146">
        <v>337.45</v>
      </c>
      <c r="M7091" s="146">
        <v>572.85</v>
      </c>
      <c r="N7091" s="146">
        <v>0</v>
      </c>
      <c r="Y7091" s="32">
        <f t="shared" si="111"/>
        <v>788.75</v>
      </c>
    </row>
    <row r="7092" spans="1:25" x14ac:dyDescent="0.25">
      <c r="A7092" s="83" t="s">
        <v>14758</v>
      </c>
      <c r="B7092" s="84" t="s">
        <v>7154</v>
      </c>
      <c r="C7092" s="19">
        <v>9698.2199999999993</v>
      </c>
      <c r="D7092" s="19">
        <v>184.27</v>
      </c>
      <c r="E7092" s="19">
        <v>0</v>
      </c>
      <c r="F7092" s="19">
        <v>184.27</v>
      </c>
      <c r="G7092" s="19">
        <v>0</v>
      </c>
      <c r="H7092" s="85">
        <v>36122.620000000003</v>
      </c>
      <c r="I7092" s="85">
        <v>686.33</v>
      </c>
      <c r="J7092" s="85">
        <v>737.06</v>
      </c>
      <c r="K7092" s="85">
        <v>-50.73</v>
      </c>
      <c r="L7092" s="146">
        <v>171.58</v>
      </c>
      <c r="M7092" s="146">
        <v>120.85</v>
      </c>
      <c r="N7092" s="146">
        <v>0</v>
      </c>
      <c r="Y7092" s="32">
        <f t="shared" ref="Y7092:Y7155" si="112">F7094+M7092+R7092+W7092</f>
        <v>480.64</v>
      </c>
    </row>
    <row r="7093" spans="1:25" x14ac:dyDescent="0.25">
      <c r="A7093" s="83" t="s">
        <v>14759</v>
      </c>
      <c r="B7093" s="84" t="s">
        <v>7155</v>
      </c>
      <c r="C7093" s="19">
        <v>11363.31</v>
      </c>
      <c r="D7093" s="19">
        <v>215.9</v>
      </c>
      <c r="E7093" s="19">
        <v>0</v>
      </c>
      <c r="F7093" s="19">
        <v>215.9</v>
      </c>
      <c r="G7093" s="19">
        <v>0</v>
      </c>
      <c r="H7093" s="85">
        <v>46067.72</v>
      </c>
      <c r="I7093" s="85">
        <v>875.29</v>
      </c>
      <c r="J7093" s="85">
        <v>863.61</v>
      </c>
      <c r="K7093" s="85">
        <v>11.68</v>
      </c>
      <c r="L7093" s="146">
        <v>218.82</v>
      </c>
      <c r="M7093" s="146">
        <v>230.5</v>
      </c>
      <c r="N7093" s="146">
        <v>0</v>
      </c>
      <c r="Y7093" s="32">
        <f t="shared" si="112"/>
        <v>453.5</v>
      </c>
    </row>
    <row r="7094" spans="1:25" x14ac:dyDescent="0.25">
      <c r="A7094" s="83" t="s">
        <v>14760</v>
      </c>
      <c r="B7094" s="84" t="s">
        <v>7156</v>
      </c>
      <c r="C7094" s="19">
        <v>18936.080000000002</v>
      </c>
      <c r="D7094" s="19">
        <v>359.79</v>
      </c>
      <c r="E7094" s="19">
        <v>0</v>
      </c>
      <c r="F7094" s="19">
        <v>359.79</v>
      </c>
      <c r="G7094" s="19">
        <v>0</v>
      </c>
      <c r="H7094" s="85">
        <v>76889.39</v>
      </c>
      <c r="I7094" s="85">
        <v>1460.9</v>
      </c>
      <c r="J7094" s="85">
        <v>1439.14</v>
      </c>
      <c r="K7094" s="85">
        <v>21.76</v>
      </c>
      <c r="L7094" s="146">
        <v>365.23</v>
      </c>
      <c r="M7094" s="146">
        <v>386.99</v>
      </c>
      <c r="N7094" s="146">
        <v>0</v>
      </c>
      <c r="Y7094" s="32">
        <f t="shared" si="112"/>
        <v>613.49</v>
      </c>
    </row>
    <row r="7095" spans="1:25" x14ac:dyDescent="0.25">
      <c r="A7095" s="83" t="s">
        <v>14761</v>
      </c>
      <c r="B7095" s="84" t="s">
        <v>7157</v>
      </c>
      <c r="C7095" s="19">
        <v>11736.94</v>
      </c>
      <c r="D7095" s="19">
        <v>223</v>
      </c>
      <c r="E7095" s="19">
        <v>0</v>
      </c>
      <c r="F7095" s="19">
        <v>223</v>
      </c>
      <c r="G7095" s="19">
        <v>0</v>
      </c>
      <c r="H7095" s="85">
        <v>59828.89</v>
      </c>
      <c r="I7095" s="85">
        <v>1136.75</v>
      </c>
      <c r="J7095" s="85">
        <v>892.01</v>
      </c>
      <c r="K7095" s="85">
        <v>244.74</v>
      </c>
      <c r="L7095" s="146">
        <v>284.19</v>
      </c>
      <c r="M7095" s="146">
        <v>528.92999999999995</v>
      </c>
      <c r="N7095" s="146">
        <v>0</v>
      </c>
      <c r="Y7095" s="32">
        <f t="shared" si="112"/>
        <v>9713.98</v>
      </c>
    </row>
    <row r="7096" spans="1:25" x14ac:dyDescent="0.25">
      <c r="A7096" s="83" t="s">
        <v>14762</v>
      </c>
      <c r="B7096" s="84" t="s">
        <v>7158</v>
      </c>
      <c r="C7096" s="19">
        <v>11921.21</v>
      </c>
      <c r="D7096" s="19">
        <v>226.5</v>
      </c>
      <c r="E7096" s="19">
        <v>0</v>
      </c>
      <c r="F7096" s="19">
        <v>226.5</v>
      </c>
      <c r="G7096" s="19">
        <v>0</v>
      </c>
      <c r="H7096" s="85">
        <v>44466.35</v>
      </c>
      <c r="I7096" s="85">
        <v>844.86</v>
      </c>
      <c r="J7096" s="85">
        <v>906.01</v>
      </c>
      <c r="K7096" s="85">
        <v>-61.15</v>
      </c>
      <c r="L7096" s="146">
        <v>211.22</v>
      </c>
      <c r="M7096" s="146">
        <v>150.07</v>
      </c>
      <c r="N7096" s="146">
        <v>0</v>
      </c>
      <c r="Y7096" s="32">
        <f t="shared" si="112"/>
        <v>294.16999999999996</v>
      </c>
    </row>
    <row r="7097" spans="1:25" x14ac:dyDescent="0.25">
      <c r="A7097" s="83" t="s">
        <v>14763</v>
      </c>
      <c r="B7097" s="84" t="s">
        <v>7159</v>
      </c>
      <c r="C7097" s="19">
        <v>483423.39</v>
      </c>
      <c r="D7097" s="19">
        <v>9185.0499999999993</v>
      </c>
      <c r="E7097" s="19">
        <v>0</v>
      </c>
      <c r="F7097" s="19">
        <v>9185.0499999999993</v>
      </c>
      <c r="G7097" s="19">
        <v>0</v>
      </c>
      <c r="H7097" s="85">
        <v>1937470.56</v>
      </c>
      <c r="I7097" s="85">
        <v>36811.94</v>
      </c>
      <c r="J7097" s="85">
        <v>36740.18</v>
      </c>
      <c r="K7097" s="85">
        <v>71.760000000000005</v>
      </c>
      <c r="L7097" s="146">
        <v>9202.99</v>
      </c>
      <c r="M7097" s="146">
        <v>9274.75</v>
      </c>
      <c r="N7097" s="146">
        <v>0</v>
      </c>
      <c r="Y7097" s="32">
        <f t="shared" si="112"/>
        <v>10159.09</v>
      </c>
    </row>
    <row r="7098" spans="1:25" x14ac:dyDescent="0.25">
      <c r="A7098" s="83" t="s">
        <v>14764</v>
      </c>
      <c r="B7098" s="84" t="s">
        <v>7160</v>
      </c>
      <c r="C7098" s="19">
        <v>7583.93</v>
      </c>
      <c r="D7098" s="19">
        <v>144.1</v>
      </c>
      <c r="E7098" s="19">
        <v>0</v>
      </c>
      <c r="F7098" s="19">
        <v>144.1</v>
      </c>
      <c r="G7098" s="19">
        <v>0</v>
      </c>
      <c r="H7098" s="85">
        <v>32080.78</v>
      </c>
      <c r="I7098" s="85">
        <v>609.53</v>
      </c>
      <c r="J7098" s="85">
        <v>576.38</v>
      </c>
      <c r="K7098" s="85">
        <v>33.15</v>
      </c>
      <c r="L7098" s="146">
        <v>152.38</v>
      </c>
      <c r="M7098" s="146">
        <v>185.53</v>
      </c>
      <c r="N7098" s="146">
        <v>0</v>
      </c>
      <c r="Y7098" s="32">
        <f t="shared" si="112"/>
        <v>638.41</v>
      </c>
    </row>
    <row r="7099" spans="1:25" x14ac:dyDescent="0.25">
      <c r="A7099" s="83" t="s">
        <v>14765</v>
      </c>
      <c r="B7099" s="84" t="s">
        <v>7161</v>
      </c>
      <c r="C7099" s="19">
        <v>46544.35</v>
      </c>
      <c r="D7099" s="19">
        <v>884.34</v>
      </c>
      <c r="E7099" s="19">
        <v>0</v>
      </c>
      <c r="F7099" s="19">
        <v>884.34</v>
      </c>
      <c r="G7099" s="19">
        <v>0</v>
      </c>
      <c r="H7099" s="85">
        <v>205143.43</v>
      </c>
      <c r="I7099" s="85">
        <v>3897.73</v>
      </c>
      <c r="J7099" s="85">
        <v>3537.37</v>
      </c>
      <c r="K7099" s="85">
        <v>360.36</v>
      </c>
      <c r="L7099" s="146">
        <v>974.43</v>
      </c>
      <c r="M7099" s="146">
        <v>1334.79</v>
      </c>
      <c r="N7099" s="146">
        <v>0</v>
      </c>
      <c r="Y7099" s="32">
        <f t="shared" si="112"/>
        <v>1413.84</v>
      </c>
    </row>
    <row r="7100" spans="1:25" x14ac:dyDescent="0.25">
      <c r="A7100" s="83" t="s">
        <v>14766</v>
      </c>
      <c r="B7100" s="84" t="s">
        <v>7162</v>
      </c>
      <c r="C7100" s="19">
        <v>23835.49</v>
      </c>
      <c r="D7100" s="19">
        <v>452.88</v>
      </c>
      <c r="E7100" s="19">
        <v>0</v>
      </c>
      <c r="F7100" s="19">
        <v>452.88</v>
      </c>
      <c r="G7100" s="19">
        <v>0</v>
      </c>
      <c r="H7100" s="85">
        <v>86545.06</v>
      </c>
      <c r="I7100" s="85">
        <v>1644.36</v>
      </c>
      <c r="J7100" s="85">
        <v>1811.5</v>
      </c>
      <c r="K7100" s="85">
        <v>-167.14</v>
      </c>
      <c r="L7100" s="146">
        <v>411.09</v>
      </c>
      <c r="M7100" s="146">
        <v>243.95</v>
      </c>
      <c r="N7100" s="146">
        <v>0</v>
      </c>
      <c r="Y7100" s="32">
        <f t="shared" si="112"/>
        <v>294.76</v>
      </c>
    </row>
    <row r="7101" spans="1:25" x14ac:dyDescent="0.25">
      <c r="A7101" s="83" t="s">
        <v>14767</v>
      </c>
      <c r="B7101" s="84" t="s">
        <v>7163</v>
      </c>
      <c r="C7101" s="19">
        <v>4160.72</v>
      </c>
      <c r="D7101" s="19">
        <v>79.05</v>
      </c>
      <c r="E7101" s="19">
        <v>0</v>
      </c>
      <c r="F7101" s="19">
        <v>79.05</v>
      </c>
      <c r="G7101" s="19">
        <v>0</v>
      </c>
      <c r="H7101" s="85">
        <v>15084.33</v>
      </c>
      <c r="I7101" s="85">
        <v>286.60000000000002</v>
      </c>
      <c r="J7101" s="85">
        <v>316.20999999999998</v>
      </c>
      <c r="K7101" s="85">
        <v>-29.61</v>
      </c>
      <c r="L7101" s="146">
        <v>71.650000000000006</v>
      </c>
      <c r="M7101" s="146">
        <v>42.04</v>
      </c>
      <c r="N7101" s="146">
        <v>0</v>
      </c>
      <c r="Y7101" s="32">
        <f t="shared" si="112"/>
        <v>120.22</v>
      </c>
    </row>
    <row r="7102" spans="1:25" x14ac:dyDescent="0.25">
      <c r="A7102" s="83" t="s">
        <v>14768</v>
      </c>
      <c r="B7102" s="84" t="s">
        <v>7164</v>
      </c>
      <c r="C7102" s="19">
        <v>2674.12</v>
      </c>
      <c r="D7102" s="19">
        <v>50.81</v>
      </c>
      <c r="E7102" s="19">
        <v>0</v>
      </c>
      <c r="F7102" s="19">
        <v>50.81</v>
      </c>
      <c r="G7102" s="19">
        <v>0</v>
      </c>
      <c r="H7102" s="85">
        <v>6857.93</v>
      </c>
      <c r="I7102" s="85">
        <v>130.30000000000001</v>
      </c>
      <c r="J7102" s="85">
        <v>203.23</v>
      </c>
      <c r="K7102" s="85">
        <v>-72.930000000000007</v>
      </c>
      <c r="L7102" s="146">
        <v>32.58</v>
      </c>
      <c r="M7102" s="146">
        <v>0</v>
      </c>
      <c r="N7102" s="146">
        <v>40.35</v>
      </c>
      <c r="Y7102" s="32">
        <f t="shared" si="112"/>
        <v>30.83</v>
      </c>
    </row>
    <row r="7103" spans="1:25" x14ac:dyDescent="0.25">
      <c r="A7103" s="83" t="s">
        <v>14769</v>
      </c>
      <c r="B7103" s="84" t="s">
        <v>7165</v>
      </c>
      <c r="C7103" s="19">
        <v>4114.82</v>
      </c>
      <c r="D7103" s="19">
        <v>78.180000000000007</v>
      </c>
      <c r="E7103" s="19">
        <v>0</v>
      </c>
      <c r="F7103" s="19">
        <v>78.180000000000007</v>
      </c>
      <c r="G7103" s="19">
        <v>0</v>
      </c>
      <c r="H7103" s="85">
        <v>16223.09</v>
      </c>
      <c r="I7103" s="85">
        <v>308.24</v>
      </c>
      <c r="J7103" s="85">
        <v>312.73</v>
      </c>
      <c r="K7103" s="85">
        <v>-4.49</v>
      </c>
      <c r="L7103" s="146">
        <v>77.06</v>
      </c>
      <c r="M7103" s="146">
        <v>72.569999999999993</v>
      </c>
      <c r="N7103" s="146">
        <v>0</v>
      </c>
      <c r="Y7103" s="32">
        <f t="shared" si="112"/>
        <v>382.11</v>
      </c>
    </row>
    <row r="7104" spans="1:25" x14ac:dyDescent="0.25">
      <c r="A7104" s="83" t="s">
        <v>14770</v>
      </c>
      <c r="B7104" s="84" t="s">
        <v>7166</v>
      </c>
      <c r="C7104" s="19">
        <v>1622.82</v>
      </c>
      <c r="D7104" s="19">
        <v>30.83</v>
      </c>
      <c r="E7104" s="19">
        <v>0</v>
      </c>
      <c r="F7104" s="19">
        <v>30.83</v>
      </c>
      <c r="G7104" s="19">
        <v>0</v>
      </c>
      <c r="H7104" s="85">
        <v>4348.96</v>
      </c>
      <c r="I7104" s="85">
        <v>82.63</v>
      </c>
      <c r="J7104" s="85">
        <v>123.33</v>
      </c>
      <c r="K7104" s="85">
        <v>-40.700000000000003</v>
      </c>
      <c r="L7104" s="146">
        <v>20.66</v>
      </c>
      <c r="M7104" s="146">
        <v>0</v>
      </c>
      <c r="N7104" s="146">
        <v>20.04</v>
      </c>
      <c r="Y7104" s="32">
        <f t="shared" si="112"/>
        <v>98.9</v>
      </c>
    </row>
    <row r="7105" spans="1:25" x14ac:dyDescent="0.25">
      <c r="A7105" s="83" t="s">
        <v>14771</v>
      </c>
      <c r="B7105" s="84" t="s">
        <v>7167</v>
      </c>
      <c r="C7105" s="19">
        <v>16291.45</v>
      </c>
      <c r="D7105" s="19">
        <v>309.54000000000002</v>
      </c>
      <c r="E7105" s="19">
        <v>0</v>
      </c>
      <c r="F7105" s="19">
        <v>309.54000000000002</v>
      </c>
      <c r="G7105" s="19">
        <v>0</v>
      </c>
      <c r="H7105" s="85">
        <v>70964.77</v>
      </c>
      <c r="I7105" s="85">
        <v>1348.33</v>
      </c>
      <c r="J7105" s="85">
        <v>1238.1500000000001</v>
      </c>
      <c r="K7105" s="85">
        <v>110.18</v>
      </c>
      <c r="L7105" s="146">
        <v>337.08</v>
      </c>
      <c r="M7105" s="146">
        <v>447.26</v>
      </c>
      <c r="N7105" s="146">
        <v>0</v>
      </c>
      <c r="Y7105" s="32">
        <f t="shared" si="112"/>
        <v>543.97</v>
      </c>
    </row>
    <row r="7106" spans="1:25" x14ac:dyDescent="0.25">
      <c r="A7106" s="83" t="s">
        <v>14772</v>
      </c>
      <c r="B7106" s="84" t="s">
        <v>7168</v>
      </c>
      <c r="C7106" s="19">
        <v>5205.3100000000004</v>
      </c>
      <c r="D7106" s="19">
        <v>98.9</v>
      </c>
      <c r="E7106" s="19">
        <v>0</v>
      </c>
      <c r="F7106" s="19">
        <v>98.9</v>
      </c>
      <c r="G7106" s="19">
        <v>0</v>
      </c>
      <c r="H7106" s="85">
        <v>20141.78</v>
      </c>
      <c r="I7106" s="85">
        <v>382.69</v>
      </c>
      <c r="J7106" s="85">
        <v>395.6</v>
      </c>
      <c r="K7106" s="85">
        <v>-12.91</v>
      </c>
      <c r="L7106" s="146">
        <v>95.67</v>
      </c>
      <c r="M7106" s="146">
        <v>82.76</v>
      </c>
      <c r="N7106" s="146">
        <v>0</v>
      </c>
      <c r="Y7106" s="32">
        <f t="shared" si="112"/>
        <v>236.64</v>
      </c>
    </row>
    <row r="7107" spans="1:25" x14ac:dyDescent="0.25">
      <c r="A7107" s="83" t="s">
        <v>14773</v>
      </c>
      <c r="B7107" s="84" t="s">
        <v>7169</v>
      </c>
      <c r="C7107" s="19">
        <v>5089.79</v>
      </c>
      <c r="D7107" s="19">
        <v>96.71</v>
      </c>
      <c r="E7107" s="19">
        <v>0</v>
      </c>
      <c r="F7107" s="19">
        <v>96.71</v>
      </c>
      <c r="G7107" s="19">
        <v>0</v>
      </c>
      <c r="H7107" s="85">
        <v>22158.45</v>
      </c>
      <c r="I7107" s="85">
        <v>421.01</v>
      </c>
      <c r="J7107" s="85">
        <v>386.82</v>
      </c>
      <c r="K7107" s="85">
        <v>34.19</v>
      </c>
      <c r="L7107" s="146">
        <v>105.25</v>
      </c>
      <c r="M7107" s="146">
        <v>139.44</v>
      </c>
      <c r="N7107" s="146">
        <v>0</v>
      </c>
      <c r="Y7107" s="32">
        <f t="shared" si="112"/>
        <v>715.74</v>
      </c>
    </row>
    <row r="7108" spans="1:25" x14ac:dyDescent="0.25">
      <c r="A7108" s="83" t="s">
        <v>14774</v>
      </c>
      <c r="B7108" s="84" t="s">
        <v>7170</v>
      </c>
      <c r="C7108" s="19">
        <v>8098.93</v>
      </c>
      <c r="D7108" s="19">
        <v>153.88</v>
      </c>
      <c r="E7108" s="19">
        <v>0</v>
      </c>
      <c r="F7108" s="19">
        <v>153.88</v>
      </c>
      <c r="G7108" s="19">
        <v>0</v>
      </c>
      <c r="H7108" s="85">
        <v>15339.35</v>
      </c>
      <c r="I7108" s="85">
        <v>291.45</v>
      </c>
      <c r="J7108" s="85">
        <v>615.52</v>
      </c>
      <c r="K7108" s="85">
        <v>-324.07</v>
      </c>
      <c r="L7108" s="146">
        <v>72.86</v>
      </c>
      <c r="M7108" s="146">
        <v>0</v>
      </c>
      <c r="N7108" s="146">
        <v>251.21</v>
      </c>
      <c r="Y7108" s="32">
        <f t="shared" si="112"/>
        <v>212.03</v>
      </c>
    </row>
    <row r="7109" spans="1:25" x14ac:dyDescent="0.25">
      <c r="A7109" s="83" t="s">
        <v>14775</v>
      </c>
      <c r="B7109" s="84" t="s">
        <v>7171</v>
      </c>
      <c r="C7109" s="19">
        <v>30331.53</v>
      </c>
      <c r="D7109" s="19">
        <v>576.29999999999995</v>
      </c>
      <c r="E7109" s="19">
        <v>0</v>
      </c>
      <c r="F7109" s="19">
        <v>576.29999999999995</v>
      </c>
      <c r="G7109" s="19">
        <v>0</v>
      </c>
      <c r="H7109" s="85">
        <v>120693.56</v>
      </c>
      <c r="I7109" s="85">
        <v>2293.1799999999998</v>
      </c>
      <c r="J7109" s="85">
        <v>2305.1999999999998</v>
      </c>
      <c r="K7109" s="85">
        <v>-12.02</v>
      </c>
      <c r="L7109" s="146">
        <v>573.29999999999995</v>
      </c>
      <c r="M7109" s="146">
        <v>561.28</v>
      </c>
      <c r="N7109" s="146">
        <v>0</v>
      </c>
      <c r="Y7109" s="32">
        <f t="shared" si="112"/>
        <v>776.28</v>
      </c>
    </row>
    <row r="7110" spans="1:25" x14ac:dyDescent="0.25">
      <c r="A7110" s="83" t="s">
        <v>14776</v>
      </c>
      <c r="B7110" s="84" t="s">
        <v>7172</v>
      </c>
      <c r="C7110" s="19">
        <v>11159.66</v>
      </c>
      <c r="D7110" s="19">
        <v>212.03</v>
      </c>
      <c r="E7110" s="19">
        <v>0</v>
      </c>
      <c r="F7110" s="19">
        <v>212.03</v>
      </c>
      <c r="G7110" s="19">
        <v>0</v>
      </c>
      <c r="H7110" s="85">
        <v>39234</v>
      </c>
      <c r="I7110" s="85">
        <v>745.45</v>
      </c>
      <c r="J7110" s="85">
        <v>848.13</v>
      </c>
      <c r="K7110" s="85">
        <v>-102.68</v>
      </c>
      <c r="L7110" s="146">
        <v>186.36</v>
      </c>
      <c r="M7110" s="146">
        <v>83.68</v>
      </c>
      <c r="N7110" s="146">
        <v>0</v>
      </c>
      <c r="Y7110" s="32">
        <f t="shared" si="112"/>
        <v>424.62</v>
      </c>
    </row>
    <row r="7111" spans="1:25" x14ac:dyDescent="0.25">
      <c r="A7111" s="83" t="s">
        <v>14777</v>
      </c>
      <c r="B7111" s="84" t="s">
        <v>7173</v>
      </c>
      <c r="C7111" s="19">
        <v>11315.58</v>
      </c>
      <c r="D7111" s="19">
        <v>215</v>
      </c>
      <c r="E7111" s="19">
        <v>0</v>
      </c>
      <c r="F7111" s="19">
        <v>215</v>
      </c>
      <c r="G7111" s="19">
        <v>0</v>
      </c>
      <c r="H7111" s="85">
        <v>44948.78</v>
      </c>
      <c r="I7111" s="85">
        <v>854.03</v>
      </c>
      <c r="J7111" s="85">
        <v>859.98</v>
      </c>
      <c r="K7111" s="85">
        <v>-5.95</v>
      </c>
      <c r="L7111" s="146">
        <v>213.51</v>
      </c>
      <c r="M7111" s="146">
        <v>207.56</v>
      </c>
      <c r="N7111" s="146">
        <v>0</v>
      </c>
      <c r="Y7111" s="32">
        <f t="shared" si="112"/>
        <v>266.74</v>
      </c>
    </row>
    <row r="7112" spans="1:25" x14ac:dyDescent="0.25">
      <c r="A7112" s="83" t="s">
        <v>14778</v>
      </c>
      <c r="B7112" s="84" t="s">
        <v>7174</v>
      </c>
      <c r="C7112" s="19">
        <v>17944.11</v>
      </c>
      <c r="D7112" s="19">
        <v>340.94</v>
      </c>
      <c r="E7112" s="19">
        <v>0</v>
      </c>
      <c r="F7112" s="19">
        <v>340.94</v>
      </c>
      <c r="G7112" s="19">
        <v>0</v>
      </c>
      <c r="H7112" s="85">
        <v>69997.649999999994</v>
      </c>
      <c r="I7112" s="85">
        <v>1329.96</v>
      </c>
      <c r="J7112" s="85">
        <v>1363.75</v>
      </c>
      <c r="K7112" s="85">
        <v>-33.79</v>
      </c>
      <c r="L7112" s="146">
        <v>332.49</v>
      </c>
      <c r="M7112" s="146">
        <v>298.7</v>
      </c>
      <c r="N7112" s="146">
        <v>0</v>
      </c>
      <c r="Y7112" s="32">
        <f t="shared" si="112"/>
        <v>326.02999999999997</v>
      </c>
    </row>
    <row r="7113" spans="1:25" x14ac:dyDescent="0.25">
      <c r="A7113" s="83" t="s">
        <v>14779</v>
      </c>
      <c r="B7113" s="84" t="s">
        <v>7175</v>
      </c>
      <c r="C7113" s="19">
        <v>3114.82</v>
      </c>
      <c r="D7113" s="19">
        <v>59.18</v>
      </c>
      <c r="E7113" s="19">
        <v>0</v>
      </c>
      <c r="F7113" s="19">
        <v>59.18</v>
      </c>
      <c r="G7113" s="19">
        <v>0</v>
      </c>
      <c r="H7113" s="85">
        <v>19594.400000000001</v>
      </c>
      <c r="I7113" s="85">
        <v>372.29</v>
      </c>
      <c r="J7113" s="85">
        <v>236.73</v>
      </c>
      <c r="K7113" s="85">
        <v>135.56</v>
      </c>
      <c r="L7113" s="146">
        <v>93.07</v>
      </c>
      <c r="M7113" s="146">
        <v>228.63</v>
      </c>
      <c r="N7113" s="146">
        <v>0</v>
      </c>
      <c r="Y7113" s="32">
        <f t="shared" si="112"/>
        <v>508.71999999999997</v>
      </c>
    </row>
    <row r="7114" spans="1:25" x14ac:dyDescent="0.25">
      <c r="A7114" s="83" t="s">
        <v>14780</v>
      </c>
      <c r="B7114" s="84" t="s">
        <v>7176</v>
      </c>
      <c r="C7114" s="19">
        <v>1438.55</v>
      </c>
      <c r="D7114" s="19">
        <v>27.33</v>
      </c>
      <c r="E7114" s="19">
        <v>0</v>
      </c>
      <c r="F7114" s="19">
        <v>27.33</v>
      </c>
      <c r="G7114" s="19">
        <v>0</v>
      </c>
      <c r="H7114" s="85">
        <v>4297.84</v>
      </c>
      <c r="I7114" s="85">
        <v>81.66</v>
      </c>
      <c r="J7114" s="85">
        <v>109.33</v>
      </c>
      <c r="K7114" s="85">
        <v>-27.67</v>
      </c>
      <c r="L7114" s="146">
        <v>20.420000000000002</v>
      </c>
      <c r="M7114" s="146">
        <v>0</v>
      </c>
      <c r="N7114" s="146">
        <v>7.25</v>
      </c>
      <c r="Y7114" s="32">
        <f t="shared" si="112"/>
        <v>156.05000000000001</v>
      </c>
    </row>
    <row r="7115" spans="1:25" x14ac:dyDescent="0.25">
      <c r="A7115" s="83" t="s">
        <v>14781</v>
      </c>
      <c r="B7115" s="84" t="s">
        <v>7177</v>
      </c>
      <c r="C7115" s="19">
        <v>14741.5</v>
      </c>
      <c r="D7115" s="19">
        <v>280.08999999999997</v>
      </c>
      <c r="E7115" s="19">
        <v>0</v>
      </c>
      <c r="F7115" s="19">
        <v>280.08999999999997</v>
      </c>
      <c r="G7115" s="19">
        <v>0</v>
      </c>
      <c r="H7115" s="85">
        <v>43004.52</v>
      </c>
      <c r="I7115" s="85">
        <v>817.09</v>
      </c>
      <c r="J7115" s="85">
        <v>1120.3499999999999</v>
      </c>
      <c r="K7115" s="85">
        <v>-303.26</v>
      </c>
      <c r="L7115" s="146">
        <v>204.27</v>
      </c>
      <c r="M7115" s="146">
        <v>0</v>
      </c>
      <c r="N7115" s="146">
        <v>98.99</v>
      </c>
      <c r="Y7115" s="32">
        <f t="shared" si="112"/>
        <v>418.94</v>
      </c>
    </row>
    <row r="7116" spans="1:25" x14ac:dyDescent="0.25">
      <c r="A7116" s="83" t="s">
        <v>14782</v>
      </c>
      <c r="B7116" s="84" t="s">
        <v>7178</v>
      </c>
      <c r="C7116" s="19">
        <v>8213.24</v>
      </c>
      <c r="D7116" s="19">
        <v>156.05000000000001</v>
      </c>
      <c r="E7116" s="19">
        <v>0</v>
      </c>
      <c r="F7116" s="19">
        <v>156.05000000000001</v>
      </c>
      <c r="G7116" s="19">
        <v>0</v>
      </c>
      <c r="H7116" s="85">
        <v>32631.56</v>
      </c>
      <c r="I7116" s="85">
        <v>620</v>
      </c>
      <c r="J7116" s="85">
        <v>624.21</v>
      </c>
      <c r="K7116" s="85">
        <v>-4.21</v>
      </c>
      <c r="L7116" s="146">
        <v>155</v>
      </c>
      <c r="M7116" s="146">
        <v>150.79</v>
      </c>
      <c r="N7116" s="146">
        <v>0</v>
      </c>
      <c r="Y7116" s="32">
        <f t="shared" si="112"/>
        <v>312.95</v>
      </c>
    </row>
    <row r="7117" spans="1:25" x14ac:dyDescent="0.25">
      <c r="A7117" s="83" t="s">
        <v>14783</v>
      </c>
      <c r="B7117" s="84" t="s">
        <v>7179</v>
      </c>
      <c r="C7117" s="19">
        <v>22049.62</v>
      </c>
      <c r="D7117" s="19">
        <v>418.94</v>
      </c>
      <c r="E7117" s="19">
        <v>0</v>
      </c>
      <c r="F7117" s="19">
        <v>418.94</v>
      </c>
      <c r="G7117" s="19">
        <v>0</v>
      </c>
      <c r="H7117" s="85">
        <v>79751.179999999993</v>
      </c>
      <c r="I7117" s="85">
        <v>1515.27</v>
      </c>
      <c r="J7117" s="85">
        <v>1675.77</v>
      </c>
      <c r="K7117" s="85">
        <v>-160.5</v>
      </c>
      <c r="L7117" s="146">
        <v>378.82</v>
      </c>
      <c r="M7117" s="146">
        <v>218.32</v>
      </c>
      <c r="N7117" s="146">
        <v>0</v>
      </c>
      <c r="Y7117" s="32">
        <f t="shared" si="112"/>
        <v>475.49</v>
      </c>
    </row>
    <row r="7118" spans="1:25" x14ac:dyDescent="0.25">
      <c r="A7118" s="83" t="s">
        <v>14784</v>
      </c>
      <c r="B7118" s="84" t="s">
        <v>7180</v>
      </c>
      <c r="C7118" s="19">
        <v>8534.5300000000007</v>
      </c>
      <c r="D7118" s="19">
        <v>162.16</v>
      </c>
      <c r="E7118" s="19">
        <v>0</v>
      </c>
      <c r="F7118" s="19">
        <v>162.16</v>
      </c>
      <c r="G7118" s="19">
        <v>0</v>
      </c>
      <c r="H7118" s="85">
        <v>31679.759999999998</v>
      </c>
      <c r="I7118" s="85">
        <v>601.91999999999996</v>
      </c>
      <c r="J7118" s="85">
        <v>648.62</v>
      </c>
      <c r="K7118" s="85">
        <v>-46.7</v>
      </c>
      <c r="L7118" s="146">
        <v>150.47999999999999</v>
      </c>
      <c r="M7118" s="146">
        <v>103.78</v>
      </c>
      <c r="N7118" s="146">
        <v>0</v>
      </c>
      <c r="Y7118" s="32">
        <f t="shared" si="112"/>
        <v>122.05</v>
      </c>
    </row>
    <row r="7119" spans="1:25" x14ac:dyDescent="0.25">
      <c r="A7119" s="83" t="s">
        <v>14785</v>
      </c>
      <c r="B7119" s="84" t="s">
        <v>7181</v>
      </c>
      <c r="C7119" s="19">
        <v>13535.08</v>
      </c>
      <c r="D7119" s="19">
        <v>257.17</v>
      </c>
      <c r="E7119" s="19">
        <v>0</v>
      </c>
      <c r="F7119" s="19">
        <v>257.17</v>
      </c>
      <c r="G7119" s="19">
        <v>0</v>
      </c>
      <c r="H7119" s="85">
        <v>52540.3</v>
      </c>
      <c r="I7119" s="85">
        <v>998.27</v>
      </c>
      <c r="J7119" s="85">
        <v>1028.67</v>
      </c>
      <c r="K7119" s="85">
        <v>-30.4</v>
      </c>
      <c r="L7119" s="146">
        <v>249.57</v>
      </c>
      <c r="M7119" s="146">
        <v>219.17</v>
      </c>
      <c r="N7119" s="146">
        <v>0</v>
      </c>
      <c r="Y7119" s="32">
        <f t="shared" si="112"/>
        <v>535.52</v>
      </c>
    </row>
    <row r="7120" spans="1:25" x14ac:dyDescent="0.25">
      <c r="A7120" s="83" t="s">
        <v>14786</v>
      </c>
      <c r="B7120" s="84" t="s">
        <v>7182</v>
      </c>
      <c r="C7120" s="19">
        <v>961.26</v>
      </c>
      <c r="D7120" s="19">
        <v>18.27</v>
      </c>
      <c r="E7120" s="19">
        <v>0</v>
      </c>
      <c r="F7120" s="19">
        <v>18.27</v>
      </c>
      <c r="G7120" s="19">
        <v>0</v>
      </c>
      <c r="H7120" s="85">
        <v>4677.07</v>
      </c>
      <c r="I7120" s="85">
        <v>88.86</v>
      </c>
      <c r="J7120" s="85">
        <v>73.06</v>
      </c>
      <c r="K7120" s="85">
        <v>15.8</v>
      </c>
      <c r="L7120" s="146">
        <v>22.22</v>
      </c>
      <c r="M7120" s="146">
        <v>38.020000000000003</v>
      </c>
      <c r="N7120" s="146">
        <v>0</v>
      </c>
      <c r="Y7120" s="32">
        <f t="shared" si="112"/>
        <v>148.76</v>
      </c>
    </row>
    <row r="7121" spans="1:25" x14ac:dyDescent="0.25">
      <c r="A7121" s="83" t="s">
        <v>14787</v>
      </c>
      <c r="B7121" s="84" t="s">
        <v>7183</v>
      </c>
      <c r="C7121" s="19">
        <v>16650.02</v>
      </c>
      <c r="D7121" s="19">
        <v>316.35000000000002</v>
      </c>
      <c r="E7121" s="19">
        <v>0</v>
      </c>
      <c r="F7121" s="19">
        <v>316.35000000000002</v>
      </c>
      <c r="G7121" s="19">
        <v>0</v>
      </c>
      <c r="H7121" s="85">
        <v>67774.45</v>
      </c>
      <c r="I7121" s="85">
        <v>1287.71</v>
      </c>
      <c r="J7121" s="85">
        <v>1265.4000000000001</v>
      </c>
      <c r="K7121" s="85">
        <v>22.31</v>
      </c>
      <c r="L7121" s="146">
        <v>321.93</v>
      </c>
      <c r="M7121" s="146">
        <v>344.24</v>
      </c>
      <c r="N7121" s="146">
        <v>0</v>
      </c>
      <c r="Y7121" s="32">
        <f t="shared" si="112"/>
        <v>388.09000000000003</v>
      </c>
    </row>
    <row r="7122" spans="1:25" x14ac:dyDescent="0.25">
      <c r="A7122" s="83" t="s">
        <v>14788</v>
      </c>
      <c r="B7122" s="84" t="s">
        <v>7184</v>
      </c>
      <c r="C7122" s="19">
        <v>6608.32</v>
      </c>
      <c r="D7122" s="19">
        <v>125.56</v>
      </c>
      <c r="E7122" s="19">
        <v>14.82</v>
      </c>
      <c r="F7122" s="19">
        <v>110.74</v>
      </c>
      <c r="G7122" s="19">
        <v>0</v>
      </c>
      <c r="H7122" s="85">
        <v>21212.37</v>
      </c>
      <c r="I7122" s="85">
        <v>403.04</v>
      </c>
      <c r="J7122" s="85">
        <v>502.23</v>
      </c>
      <c r="K7122" s="85">
        <v>-99.19</v>
      </c>
      <c r="L7122" s="146">
        <v>100.76</v>
      </c>
      <c r="M7122" s="146">
        <v>1.57</v>
      </c>
      <c r="N7122" s="146">
        <v>0</v>
      </c>
      <c r="Y7122" s="32">
        <f t="shared" si="112"/>
        <v>233.44</v>
      </c>
    </row>
    <row r="7123" spans="1:25" x14ac:dyDescent="0.25">
      <c r="A7123" s="83" t="s">
        <v>14789</v>
      </c>
      <c r="B7123" s="84" t="s">
        <v>7185</v>
      </c>
      <c r="C7123" s="19">
        <v>2307.86</v>
      </c>
      <c r="D7123" s="19">
        <v>43.85</v>
      </c>
      <c r="E7123" s="19">
        <v>0</v>
      </c>
      <c r="F7123" s="19">
        <v>43.85</v>
      </c>
      <c r="G7123" s="19">
        <v>0</v>
      </c>
      <c r="H7123" s="85">
        <v>6020.45</v>
      </c>
      <c r="I7123" s="85">
        <v>114.39</v>
      </c>
      <c r="J7123" s="85">
        <v>175.4</v>
      </c>
      <c r="K7123" s="85">
        <v>-61.01</v>
      </c>
      <c r="L7123" s="146">
        <v>28.6</v>
      </c>
      <c r="M7123" s="146">
        <v>0</v>
      </c>
      <c r="N7123" s="146">
        <v>32.409999999999997</v>
      </c>
      <c r="Y7123" s="32">
        <f t="shared" si="112"/>
        <v>145.22</v>
      </c>
    </row>
    <row r="7124" spans="1:25" x14ac:dyDescent="0.25">
      <c r="A7124" s="83" t="s">
        <v>14790</v>
      </c>
      <c r="B7124" s="84" t="s">
        <v>7186</v>
      </c>
      <c r="C7124" s="19">
        <v>12203.59</v>
      </c>
      <c r="D7124" s="19">
        <v>231.87</v>
      </c>
      <c r="E7124" s="19">
        <v>0</v>
      </c>
      <c r="F7124" s="19">
        <v>231.87</v>
      </c>
      <c r="G7124" s="19">
        <v>0</v>
      </c>
      <c r="H7124" s="85">
        <v>43528.7</v>
      </c>
      <c r="I7124" s="85">
        <v>827.05</v>
      </c>
      <c r="J7124" s="85">
        <v>927.47</v>
      </c>
      <c r="K7124" s="85">
        <v>-100.42</v>
      </c>
      <c r="L7124" s="146">
        <v>206.76</v>
      </c>
      <c r="M7124" s="146">
        <v>106.34</v>
      </c>
      <c r="N7124" s="146">
        <v>0</v>
      </c>
      <c r="Y7124" s="32">
        <f t="shared" si="112"/>
        <v>106.34</v>
      </c>
    </row>
    <row r="7125" spans="1:25" x14ac:dyDescent="0.25">
      <c r="A7125" s="83" t="s">
        <v>14791</v>
      </c>
      <c r="B7125" s="84" t="s">
        <v>7187</v>
      </c>
      <c r="C7125" s="19">
        <v>7643.24</v>
      </c>
      <c r="D7125" s="19">
        <v>145.22</v>
      </c>
      <c r="E7125" s="19">
        <v>0</v>
      </c>
      <c r="F7125" s="19">
        <v>145.22</v>
      </c>
      <c r="G7125" s="19">
        <v>0</v>
      </c>
      <c r="H7125" s="85">
        <v>30541.11</v>
      </c>
      <c r="I7125" s="85">
        <v>580.28</v>
      </c>
      <c r="J7125" s="85">
        <v>580.89</v>
      </c>
      <c r="K7125" s="85">
        <v>-0.61</v>
      </c>
      <c r="L7125" s="146">
        <v>145.07</v>
      </c>
      <c r="M7125" s="146">
        <v>144.46</v>
      </c>
      <c r="N7125" s="146">
        <v>0</v>
      </c>
      <c r="Y7125" s="32">
        <f t="shared" si="112"/>
        <v>793.04000000000008</v>
      </c>
    </row>
    <row r="7126" spans="1:25" x14ac:dyDescent="0.25">
      <c r="A7126" s="83" t="s">
        <v>14792</v>
      </c>
      <c r="B7126" s="84" t="s">
        <v>7188</v>
      </c>
      <c r="C7126" s="19">
        <v>41912.949999999997</v>
      </c>
      <c r="D7126" s="19">
        <v>796.35</v>
      </c>
      <c r="E7126" s="19">
        <v>796.35</v>
      </c>
      <c r="F7126" s="19">
        <v>0</v>
      </c>
      <c r="G7126" s="19">
        <v>84.33</v>
      </c>
      <c r="H7126" s="85">
        <v>164425.92000000001</v>
      </c>
      <c r="I7126" s="85">
        <v>3124.09</v>
      </c>
      <c r="J7126" s="85">
        <v>3269.71</v>
      </c>
      <c r="K7126" s="85">
        <v>-145.62</v>
      </c>
      <c r="L7126" s="146">
        <v>781.02</v>
      </c>
      <c r="M7126" s="146">
        <v>635.4</v>
      </c>
      <c r="N7126" s="146">
        <v>0</v>
      </c>
      <c r="Y7126" s="32">
        <f t="shared" si="112"/>
        <v>774.15</v>
      </c>
    </row>
    <row r="7127" spans="1:25" x14ac:dyDescent="0.25">
      <c r="A7127" s="83" t="s">
        <v>14793</v>
      </c>
      <c r="B7127" s="84" t="s">
        <v>7189</v>
      </c>
      <c r="C7127" s="19">
        <v>34135.68</v>
      </c>
      <c r="D7127" s="19">
        <v>648.58000000000004</v>
      </c>
      <c r="E7127" s="19">
        <v>0</v>
      </c>
      <c r="F7127" s="19">
        <v>648.58000000000004</v>
      </c>
      <c r="G7127" s="19">
        <v>0</v>
      </c>
      <c r="H7127" s="85">
        <v>133751.12</v>
      </c>
      <c r="I7127" s="85">
        <v>2541.27</v>
      </c>
      <c r="J7127" s="85">
        <v>2594.31</v>
      </c>
      <c r="K7127" s="85">
        <v>-53.04</v>
      </c>
      <c r="L7127" s="146">
        <v>635.32000000000005</v>
      </c>
      <c r="M7127" s="146">
        <v>582.28</v>
      </c>
      <c r="N7127" s="146">
        <v>0</v>
      </c>
      <c r="Y7127" s="32">
        <f t="shared" si="112"/>
        <v>695.43999999999994</v>
      </c>
    </row>
    <row r="7128" spans="1:25" x14ac:dyDescent="0.25">
      <c r="A7128" s="83" t="s">
        <v>14794</v>
      </c>
      <c r="B7128" s="84" t="s">
        <v>7190</v>
      </c>
      <c r="C7128" s="19">
        <v>7302.33</v>
      </c>
      <c r="D7128" s="19">
        <v>138.75</v>
      </c>
      <c r="E7128" s="19">
        <v>0</v>
      </c>
      <c r="F7128" s="19">
        <v>138.75</v>
      </c>
      <c r="G7128" s="19">
        <v>0</v>
      </c>
      <c r="H7128" s="85">
        <v>16139.79</v>
      </c>
      <c r="I7128" s="85">
        <v>306.66000000000003</v>
      </c>
      <c r="J7128" s="85">
        <v>554.98</v>
      </c>
      <c r="K7128" s="85">
        <v>-248.32</v>
      </c>
      <c r="L7128" s="146">
        <v>76.67</v>
      </c>
      <c r="M7128" s="146">
        <v>0</v>
      </c>
      <c r="N7128" s="146">
        <v>171.65</v>
      </c>
      <c r="Y7128" s="32">
        <f t="shared" si="112"/>
        <v>176.14</v>
      </c>
    </row>
    <row r="7129" spans="1:25" x14ac:dyDescent="0.25">
      <c r="A7129" s="83" t="s">
        <v>14795</v>
      </c>
      <c r="B7129" s="84" t="s">
        <v>7191</v>
      </c>
      <c r="C7129" s="19">
        <v>5955.69</v>
      </c>
      <c r="D7129" s="19">
        <v>113.16</v>
      </c>
      <c r="E7129" s="19">
        <v>0</v>
      </c>
      <c r="F7129" s="19">
        <v>113.16</v>
      </c>
      <c r="G7129" s="19">
        <v>0</v>
      </c>
      <c r="H7129" s="85">
        <v>24833.75</v>
      </c>
      <c r="I7129" s="85">
        <v>471.84</v>
      </c>
      <c r="J7129" s="85">
        <v>452.63</v>
      </c>
      <c r="K7129" s="85">
        <v>19.21</v>
      </c>
      <c r="L7129" s="146">
        <v>117.96</v>
      </c>
      <c r="M7129" s="146">
        <v>137.16999999999999</v>
      </c>
      <c r="N7129" s="146">
        <v>0</v>
      </c>
      <c r="Y7129" s="32">
        <f t="shared" si="112"/>
        <v>373.42999999999995</v>
      </c>
    </row>
    <row r="7130" spans="1:25" x14ac:dyDescent="0.25">
      <c r="A7130" s="83" t="s">
        <v>14796</v>
      </c>
      <c r="B7130" s="84" t="s">
        <v>7192</v>
      </c>
      <c r="C7130" s="19">
        <v>9270.68</v>
      </c>
      <c r="D7130" s="19">
        <v>176.14</v>
      </c>
      <c r="E7130" s="19">
        <v>0</v>
      </c>
      <c r="F7130" s="19">
        <v>176.14</v>
      </c>
      <c r="G7130" s="19">
        <v>0</v>
      </c>
      <c r="H7130" s="85">
        <v>42934.78</v>
      </c>
      <c r="I7130" s="85">
        <v>815.76</v>
      </c>
      <c r="J7130" s="85">
        <v>704.57</v>
      </c>
      <c r="K7130" s="85">
        <v>111.19</v>
      </c>
      <c r="L7130" s="146">
        <v>203.94</v>
      </c>
      <c r="M7130" s="146">
        <v>315.13</v>
      </c>
      <c r="N7130" s="146">
        <v>0</v>
      </c>
      <c r="Y7130" s="32">
        <f t="shared" si="112"/>
        <v>348.76</v>
      </c>
    </row>
    <row r="7131" spans="1:25" x14ac:dyDescent="0.25">
      <c r="A7131" s="83" t="s">
        <v>14797</v>
      </c>
      <c r="B7131" s="84" t="s">
        <v>7193</v>
      </c>
      <c r="C7131" s="19">
        <v>12434.7</v>
      </c>
      <c r="D7131" s="19">
        <v>236.26</v>
      </c>
      <c r="E7131" s="19">
        <v>0</v>
      </c>
      <c r="F7131" s="19">
        <v>236.26</v>
      </c>
      <c r="G7131" s="19">
        <v>0</v>
      </c>
      <c r="H7131" s="85">
        <v>51068.13</v>
      </c>
      <c r="I7131" s="85">
        <v>970.29</v>
      </c>
      <c r="J7131" s="85">
        <v>945.04</v>
      </c>
      <c r="K7131" s="85">
        <v>25.25</v>
      </c>
      <c r="L7131" s="146">
        <v>242.57</v>
      </c>
      <c r="M7131" s="146">
        <v>267.82</v>
      </c>
      <c r="N7131" s="146">
        <v>0</v>
      </c>
      <c r="Y7131" s="32">
        <f t="shared" si="112"/>
        <v>352.15</v>
      </c>
    </row>
    <row r="7132" spans="1:25" x14ac:dyDescent="0.25">
      <c r="A7132" s="83" t="s">
        <v>14798</v>
      </c>
      <c r="B7132" s="84" t="s">
        <v>7194</v>
      </c>
      <c r="C7132" s="19">
        <v>1770.02</v>
      </c>
      <c r="D7132" s="19">
        <v>33.630000000000003</v>
      </c>
      <c r="E7132" s="19">
        <v>0</v>
      </c>
      <c r="F7132" s="19">
        <v>33.630000000000003</v>
      </c>
      <c r="G7132" s="19">
        <v>0</v>
      </c>
      <c r="H7132" s="85">
        <v>4537.6000000000004</v>
      </c>
      <c r="I7132" s="85">
        <v>86.21</v>
      </c>
      <c r="J7132" s="85">
        <v>134.52000000000001</v>
      </c>
      <c r="K7132" s="85">
        <v>-48.31</v>
      </c>
      <c r="L7132" s="146">
        <v>21.55</v>
      </c>
      <c r="M7132" s="146">
        <v>0</v>
      </c>
      <c r="N7132" s="146">
        <v>26.76</v>
      </c>
      <c r="Y7132" s="32">
        <f t="shared" si="112"/>
        <v>117.62</v>
      </c>
    </row>
    <row r="7133" spans="1:25" x14ac:dyDescent="0.25">
      <c r="A7133" s="83" t="s">
        <v>14799</v>
      </c>
      <c r="B7133" s="84" t="s">
        <v>7195</v>
      </c>
      <c r="C7133" s="19">
        <v>4438.21</v>
      </c>
      <c r="D7133" s="19">
        <v>84.33</v>
      </c>
      <c r="E7133" s="19">
        <v>0</v>
      </c>
      <c r="F7133" s="19">
        <v>84.33</v>
      </c>
      <c r="G7133" s="19">
        <v>0</v>
      </c>
      <c r="H7133" s="85">
        <v>17026.61</v>
      </c>
      <c r="I7133" s="85">
        <v>323.51</v>
      </c>
      <c r="J7133" s="85">
        <v>337.3</v>
      </c>
      <c r="K7133" s="85">
        <v>-13.79</v>
      </c>
      <c r="L7133" s="146">
        <v>80.88</v>
      </c>
      <c r="M7133" s="146">
        <v>67.09</v>
      </c>
      <c r="N7133" s="146">
        <v>0</v>
      </c>
      <c r="Y7133" s="32">
        <f t="shared" si="112"/>
        <v>246.88</v>
      </c>
    </row>
    <row r="7134" spans="1:25" x14ac:dyDescent="0.25">
      <c r="A7134" s="83" t="s">
        <v>14800</v>
      </c>
      <c r="B7134" s="84" t="s">
        <v>7196</v>
      </c>
      <c r="C7134" s="19">
        <v>6190.56</v>
      </c>
      <c r="D7134" s="19">
        <v>117.62</v>
      </c>
      <c r="E7134" s="19">
        <v>0</v>
      </c>
      <c r="F7134" s="19">
        <v>117.62</v>
      </c>
      <c r="G7134" s="19">
        <v>0</v>
      </c>
      <c r="H7134" s="85">
        <v>26205.46</v>
      </c>
      <c r="I7134" s="85">
        <v>497.9</v>
      </c>
      <c r="J7134" s="85">
        <v>470.48</v>
      </c>
      <c r="K7134" s="85">
        <v>27.42</v>
      </c>
      <c r="L7134" s="146">
        <v>124.48</v>
      </c>
      <c r="M7134" s="146">
        <v>151.9</v>
      </c>
      <c r="N7134" s="146">
        <v>0</v>
      </c>
      <c r="Y7134" s="32">
        <f t="shared" si="112"/>
        <v>813.52</v>
      </c>
    </row>
    <row r="7135" spans="1:25" x14ac:dyDescent="0.25">
      <c r="A7135" s="83" t="s">
        <v>14801</v>
      </c>
      <c r="B7135" s="84" t="s">
        <v>7197</v>
      </c>
      <c r="C7135" s="19">
        <v>9462.5</v>
      </c>
      <c r="D7135" s="19">
        <v>179.79</v>
      </c>
      <c r="E7135" s="19">
        <v>0</v>
      </c>
      <c r="F7135" s="19">
        <v>179.79</v>
      </c>
      <c r="G7135" s="19">
        <v>0</v>
      </c>
      <c r="H7135" s="85">
        <v>32427.5</v>
      </c>
      <c r="I7135" s="85">
        <v>616.12</v>
      </c>
      <c r="J7135" s="85">
        <v>719.15</v>
      </c>
      <c r="K7135" s="85">
        <v>-103.03</v>
      </c>
      <c r="L7135" s="146">
        <v>154.03</v>
      </c>
      <c r="M7135" s="146">
        <v>51</v>
      </c>
      <c r="N7135" s="146">
        <v>0</v>
      </c>
      <c r="Y7135" s="32">
        <f t="shared" si="112"/>
        <v>1011.44</v>
      </c>
    </row>
    <row r="7136" spans="1:25" x14ac:dyDescent="0.25">
      <c r="A7136" s="83" t="s">
        <v>14802</v>
      </c>
      <c r="B7136" s="84" t="s">
        <v>7198</v>
      </c>
      <c r="C7136" s="19">
        <v>34822.29</v>
      </c>
      <c r="D7136" s="19">
        <v>661.62</v>
      </c>
      <c r="E7136" s="19">
        <v>0</v>
      </c>
      <c r="F7136" s="19">
        <v>661.62</v>
      </c>
      <c r="G7136" s="19">
        <v>0</v>
      </c>
      <c r="H7136" s="85">
        <v>132553.81</v>
      </c>
      <c r="I7136" s="85">
        <v>2518.52</v>
      </c>
      <c r="J7136" s="85">
        <v>2646.49</v>
      </c>
      <c r="K7136" s="85">
        <v>-127.97</v>
      </c>
      <c r="L7136" s="146">
        <v>629.63</v>
      </c>
      <c r="M7136" s="146">
        <v>501.66</v>
      </c>
      <c r="N7136" s="146">
        <v>0</v>
      </c>
      <c r="Y7136" s="32">
        <f t="shared" si="112"/>
        <v>773.37</v>
      </c>
    </row>
    <row r="7137" spans="1:25" x14ac:dyDescent="0.25">
      <c r="A7137" s="83" t="s">
        <v>14803</v>
      </c>
      <c r="B7137" s="84" t="s">
        <v>7199</v>
      </c>
      <c r="C7137" s="19">
        <v>50549.2</v>
      </c>
      <c r="D7137" s="19">
        <v>960.44</v>
      </c>
      <c r="E7137" s="19">
        <v>0</v>
      </c>
      <c r="F7137" s="19">
        <v>960.44</v>
      </c>
      <c r="G7137" s="19">
        <v>0</v>
      </c>
      <c r="H7137" s="85">
        <v>141518.97</v>
      </c>
      <c r="I7137" s="85">
        <v>2688.86</v>
      </c>
      <c r="J7137" s="85">
        <v>3841.74</v>
      </c>
      <c r="K7137" s="85">
        <v>-1152.8800000000001</v>
      </c>
      <c r="L7137" s="146">
        <v>672.22</v>
      </c>
      <c r="M7137" s="146">
        <v>0</v>
      </c>
      <c r="N7137" s="146">
        <v>480.66</v>
      </c>
      <c r="Y7137" s="32">
        <f t="shared" si="112"/>
        <v>176.57</v>
      </c>
    </row>
    <row r="7138" spans="1:25" x14ac:dyDescent="0.25">
      <c r="A7138" s="83" t="s">
        <v>14804</v>
      </c>
      <c r="B7138" s="84" t="s">
        <v>7200</v>
      </c>
      <c r="C7138" s="19">
        <v>14300.53</v>
      </c>
      <c r="D7138" s="19">
        <v>271.70999999999998</v>
      </c>
      <c r="E7138" s="19">
        <v>0</v>
      </c>
      <c r="F7138" s="19">
        <v>271.70999999999998</v>
      </c>
      <c r="G7138" s="19">
        <v>0</v>
      </c>
      <c r="H7138" s="85">
        <v>48260.72</v>
      </c>
      <c r="I7138" s="85">
        <v>916.95</v>
      </c>
      <c r="J7138" s="85">
        <v>1086.8399999999999</v>
      </c>
      <c r="K7138" s="85">
        <v>-169.89</v>
      </c>
      <c r="L7138" s="146">
        <v>229.24</v>
      </c>
      <c r="M7138" s="146">
        <v>59.35</v>
      </c>
      <c r="N7138" s="146">
        <v>0</v>
      </c>
      <c r="Y7138" s="32">
        <f t="shared" si="112"/>
        <v>448.62</v>
      </c>
    </row>
    <row r="7139" spans="1:25" x14ac:dyDescent="0.25">
      <c r="A7139" s="83" t="s">
        <v>14805</v>
      </c>
      <c r="B7139" s="84" t="s">
        <v>7201</v>
      </c>
      <c r="C7139" s="19">
        <v>9293.06</v>
      </c>
      <c r="D7139" s="19">
        <v>176.57</v>
      </c>
      <c r="E7139" s="19">
        <v>0</v>
      </c>
      <c r="F7139" s="19">
        <v>176.57</v>
      </c>
      <c r="G7139" s="19">
        <v>0</v>
      </c>
      <c r="H7139" s="85">
        <v>42676.41</v>
      </c>
      <c r="I7139" s="85">
        <v>810.85</v>
      </c>
      <c r="J7139" s="85">
        <v>706.27</v>
      </c>
      <c r="K7139" s="85">
        <v>104.58</v>
      </c>
      <c r="L7139" s="146">
        <v>202.71</v>
      </c>
      <c r="M7139" s="146">
        <v>307.29000000000002</v>
      </c>
      <c r="N7139" s="146">
        <v>0</v>
      </c>
      <c r="Y7139" s="32">
        <f t="shared" si="112"/>
        <v>661.66000000000008</v>
      </c>
    </row>
    <row r="7140" spans="1:25" x14ac:dyDescent="0.25">
      <c r="A7140" s="83" t="s">
        <v>14806</v>
      </c>
      <c r="B7140" s="84" t="s">
        <v>7202</v>
      </c>
      <c r="C7140" s="19">
        <v>20487.68</v>
      </c>
      <c r="D7140" s="19">
        <v>389.27</v>
      </c>
      <c r="E7140" s="19">
        <v>0</v>
      </c>
      <c r="F7140" s="19">
        <v>389.27</v>
      </c>
      <c r="G7140" s="19">
        <v>0</v>
      </c>
      <c r="H7140" s="85">
        <v>69210.14</v>
      </c>
      <c r="I7140" s="85">
        <v>1314.99</v>
      </c>
      <c r="J7140" s="85">
        <v>1557.06</v>
      </c>
      <c r="K7140" s="85">
        <v>-242.07</v>
      </c>
      <c r="L7140" s="146">
        <v>328.75</v>
      </c>
      <c r="M7140" s="146">
        <v>86.68</v>
      </c>
      <c r="N7140" s="146">
        <v>0</v>
      </c>
      <c r="Y7140" s="32">
        <f t="shared" si="112"/>
        <v>511.14</v>
      </c>
    </row>
    <row r="7141" spans="1:25" x14ac:dyDescent="0.25">
      <c r="A7141" s="83" t="s">
        <v>14807</v>
      </c>
      <c r="B7141" s="84" t="s">
        <v>7203</v>
      </c>
      <c r="C7141" s="19">
        <v>18651.009999999998</v>
      </c>
      <c r="D7141" s="19">
        <v>354.37</v>
      </c>
      <c r="E7141" s="19">
        <v>0</v>
      </c>
      <c r="F7141" s="19">
        <v>354.37</v>
      </c>
      <c r="G7141" s="19">
        <v>0</v>
      </c>
      <c r="H7141" s="85">
        <v>65761.850000000006</v>
      </c>
      <c r="I7141" s="85">
        <v>1249.48</v>
      </c>
      <c r="J7141" s="85">
        <v>1417.48</v>
      </c>
      <c r="K7141" s="85">
        <v>-168</v>
      </c>
      <c r="L7141" s="146">
        <v>312.37</v>
      </c>
      <c r="M7141" s="146">
        <v>144.37</v>
      </c>
      <c r="N7141" s="146">
        <v>0</v>
      </c>
      <c r="Y7141" s="32">
        <f t="shared" si="112"/>
        <v>176.07</v>
      </c>
    </row>
    <row r="7142" spans="1:25" x14ac:dyDescent="0.25">
      <c r="A7142" s="83" t="s">
        <v>14808</v>
      </c>
      <c r="B7142" s="84" t="s">
        <v>6301</v>
      </c>
      <c r="C7142" s="19">
        <v>22339.72</v>
      </c>
      <c r="D7142" s="19">
        <v>424.46</v>
      </c>
      <c r="E7142" s="19">
        <v>0</v>
      </c>
      <c r="F7142" s="19">
        <v>424.46</v>
      </c>
      <c r="G7142" s="19">
        <v>0</v>
      </c>
      <c r="H7142" s="85">
        <v>74242.83</v>
      </c>
      <c r="I7142" s="85">
        <v>1410.61</v>
      </c>
      <c r="J7142" s="85">
        <v>1697.82</v>
      </c>
      <c r="K7142" s="85">
        <v>-287.20999999999998</v>
      </c>
      <c r="L7142" s="146">
        <v>352.65</v>
      </c>
      <c r="M7142" s="146">
        <v>65.44</v>
      </c>
      <c r="N7142" s="146">
        <v>0</v>
      </c>
      <c r="Y7142" s="32">
        <f t="shared" si="112"/>
        <v>331.61</v>
      </c>
    </row>
    <row r="7143" spans="1:25" x14ac:dyDescent="0.25">
      <c r="A7143" s="83" t="s">
        <v>14809</v>
      </c>
      <c r="B7143" s="84" t="s">
        <v>7204</v>
      </c>
      <c r="C7143" s="19">
        <v>1668.59</v>
      </c>
      <c r="D7143" s="19">
        <v>31.7</v>
      </c>
      <c r="E7143" s="19">
        <v>0</v>
      </c>
      <c r="F7143" s="19">
        <v>31.7</v>
      </c>
      <c r="G7143" s="19">
        <v>0</v>
      </c>
      <c r="H7143" s="85">
        <v>4287.0200000000004</v>
      </c>
      <c r="I7143" s="85">
        <v>81.45</v>
      </c>
      <c r="J7143" s="85">
        <v>126.81</v>
      </c>
      <c r="K7143" s="85">
        <v>-45.36</v>
      </c>
      <c r="L7143" s="146">
        <v>20.36</v>
      </c>
      <c r="M7143" s="146">
        <v>0</v>
      </c>
      <c r="N7143" s="146">
        <v>25</v>
      </c>
      <c r="Y7143" s="32">
        <f t="shared" si="112"/>
        <v>166.74</v>
      </c>
    </row>
    <row r="7144" spans="1:25" x14ac:dyDescent="0.25">
      <c r="A7144" s="83" t="s">
        <v>14810</v>
      </c>
      <c r="B7144" s="84" t="s">
        <v>7205</v>
      </c>
      <c r="C7144" s="19">
        <v>14008.93</v>
      </c>
      <c r="D7144" s="19">
        <v>266.17</v>
      </c>
      <c r="E7144" s="19">
        <v>0</v>
      </c>
      <c r="F7144" s="19">
        <v>266.17</v>
      </c>
      <c r="G7144" s="19">
        <v>0</v>
      </c>
      <c r="H7144" s="85">
        <v>53733.91</v>
      </c>
      <c r="I7144" s="85">
        <v>1020.94</v>
      </c>
      <c r="J7144" s="85">
        <v>1064.68</v>
      </c>
      <c r="K7144" s="85">
        <v>-43.74</v>
      </c>
      <c r="L7144" s="146">
        <v>255.24</v>
      </c>
      <c r="M7144" s="146">
        <v>211.5</v>
      </c>
      <c r="N7144" s="146">
        <v>0</v>
      </c>
      <c r="Y7144" s="32">
        <f t="shared" si="112"/>
        <v>304.31</v>
      </c>
    </row>
    <row r="7145" spans="1:25" x14ac:dyDescent="0.25">
      <c r="A7145" s="83" t="s">
        <v>14811</v>
      </c>
      <c r="B7145" s="84" t="s">
        <v>7206</v>
      </c>
      <c r="C7145" s="19">
        <v>8775.81</v>
      </c>
      <c r="D7145" s="19">
        <v>166.74</v>
      </c>
      <c r="E7145" s="19">
        <v>0</v>
      </c>
      <c r="F7145" s="19">
        <v>166.74</v>
      </c>
      <c r="G7145" s="19">
        <v>0</v>
      </c>
      <c r="H7145" s="85">
        <v>29852.13</v>
      </c>
      <c r="I7145" s="85">
        <v>567.19000000000005</v>
      </c>
      <c r="J7145" s="85">
        <v>666.96</v>
      </c>
      <c r="K7145" s="85">
        <v>-99.77</v>
      </c>
      <c r="L7145" s="146">
        <v>141.80000000000001</v>
      </c>
      <c r="M7145" s="146">
        <v>42.03</v>
      </c>
      <c r="N7145" s="146">
        <v>0</v>
      </c>
      <c r="Y7145" s="32">
        <f t="shared" si="112"/>
        <v>152.59</v>
      </c>
    </row>
    <row r="7146" spans="1:25" x14ac:dyDescent="0.25">
      <c r="A7146" s="83" t="s">
        <v>14812</v>
      </c>
      <c r="B7146" s="84" t="s">
        <v>7207</v>
      </c>
      <c r="C7146" s="19">
        <v>4884.7299999999996</v>
      </c>
      <c r="D7146" s="19">
        <v>92.81</v>
      </c>
      <c r="E7146" s="19">
        <v>0</v>
      </c>
      <c r="F7146" s="19">
        <v>92.81</v>
      </c>
      <c r="G7146" s="19">
        <v>0</v>
      </c>
      <c r="H7146" s="85">
        <v>17847.82</v>
      </c>
      <c r="I7146" s="85">
        <v>339.11</v>
      </c>
      <c r="J7146" s="85">
        <v>371.24</v>
      </c>
      <c r="K7146" s="85">
        <v>-32.130000000000003</v>
      </c>
      <c r="L7146" s="146">
        <v>84.78</v>
      </c>
      <c r="M7146" s="146">
        <v>52.65</v>
      </c>
      <c r="N7146" s="146">
        <v>0</v>
      </c>
      <c r="Y7146" s="32">
        <f t="shared" si="112"/>
        <v>460.92999999999995</v>
      </c>
    </row>
    <row r="7147" spans="1:25" x14ac:dyDescent="0.25">
      <c r="A7147" s="83" t="s">
        <v>14813</v>
      </c>
      <c r="B7147" s="84" t="s">
        <v>7208</v>
      </c>
      <c r="C7147" s="19">
        <v>5819.04</v>
      </c>
      <c r="D7147" s="19">
        <v>110.56</v>
      </c>
      <c r="E7147" s="19">
        <v>0</v>
      </c>
      <c r="F7147" s="19">
        <v>110.56</v>
      </c>
      <c r="G7147" s="19">
        <v>0</v>
      </c>
      <c r="H7147" s="85">
        <v>17285.91</v>
      </c>
      <c r="I7147" s="85">
        <v>328.43</v>
      </c>
      <c r="J7147" s="85">
        <v>442.25</v>
      </c>
      <c r="K7147" s="85">
        <v>-113.82</v>
      </c>
      <c r="L7147" s="146">
        <v>82.11</v>
      </c>
      <c r="M7147" s="146">
        <v>0</v>
      </c>
      <c r="N7147" s="146">
        <v>31.71</v>
      </c>
      <c r="Y7147" s="32">
        <f t="shared" si="112"/>
        <v>1152.9000000000001</v>
      </c>
    </row>
    <row r="7148" spans="1:25" x14ac:dyDescent="0.25">
      <c r="A7148" s="83" t="s">
        <v>14814</v>
      </c>
      <c r="B7148" s="84" t="s">
        <v>7209</v>
      </c>
      <c r="C7148" s="19">
        <v>21488.53</v>
      </c>
      <c r="D7148" s="19">
        <v>408.28</v>
      </c>
      <c r="E7148" s="19">
        <v>0</v>
      </c>
      <c r="F7148" s="19">
        <v>408.28</v>
      </c>
      <c r="G7148" s="19">
        <v>0</v>
      </c>
      <c r="H7148" s="85">
        <v>85638.06</v>
      </c>
      <c r="I7148" s="85">
        <v>1627.12</v>
      </c>
      <c r="J7148" s="85">
        <v>1633.13</v>
      </c>
      <c r="K7148" s="85">
        <v>-6.01</v>
      </c>
      <c r="L7148" s="146">
        <v>406.78</v>
      </c>
      <c r="M7148" s="146">
        <v>400.77</v>
      </c>
      <c r="N7148" s="146">
        <v>0</v>
      </c>
      <c r="Y7148" s="32">
        <f t="shared" si="112"/>
        <v>676.6099999999999</v>
      </c>
    </row>
    <row r="7149" spans="1:25" x14ac:dyDescent="0.25">
      <c r="A7149" s="83" t="s">
        <v>14815</v>
      </c>
      <c r="B7149" s="84" t="s">
        <v>7210</v>
      </c>
      <c r="C7149" s="19">
        <v>60678.76</v>
      </c>
      <c r="D7149" s="19">
        <v>1152.9000000000001</v>
      </c>
      <c r="E7149" s="19">
        <v>0</v>
      </c>
      <c r="F7149" s="19">
        <v>1152.9000000000001</v>
      </c>
      <c r="G7149" s="19">
        <v>0</v>
      </c>
      <c r="H7149" s="85">
        <v>172110.92</v>
      </c>
      <c r="I7149" s="85">
        <v>3270.11</v>
      </c>
      <c r="J7149" s="85">
        <v>4611.59</v>
      </c>
      <c r="K7149" s="85">
        <v>-1341.48</v>
      </c>
      <c r="L7149" s="146">
        <v>817.53</v>
      </c>
      <c r="M7149" s="146">
        <v>0</v>
      </c>
      <c r="N7149" s="146">
        <v>523.95000000000005</v>
      </c>
      <c r="Y7149" s="32">
        <f t="shared" si="112"/>
        <v>44.07</v>
      </c>
    </row>
    <row r="7150" spans="1:25" x14ac:dyDescent="0.25">
      <c r="A7150" s="83" t="s">
        <v>14816</v>
      </c>
      <c r="B7150" s="84" t="s">
        <v>7211</v>
      </c>
      <c r="C7150" s="19">
        <v>14517.92</v>
      </c>
      <c r="D7150" s="19">
        <v>275.83999999999997</v>
      </c>
      <c r="E7150" s="19">
        <v>0</v>
      </c>
      <c r="F7150" s="19">
        <v>275.83999999999997</v>
      </c>
      <c r="G7150" s="19">
        <v>0</v>
      </c>
      <c r="H7150" s="85">
        <v>61673.440000000002</v>
      </c>
      <c r="I7150" s="85">
        <v>1171.8</v>
      </c>
      <c r="J7150" s="85">
        <v>1103.3599999999999</v>
      </c>
      <c r="K7150" s="85">
        <v>68.44</v>
      </c>
      <c r="L7150" s="146">
        <v>292.95</v>
      </c>
      <c r="M7150" s="146">
        <v>361.39</v>
      </c>
      <c r="N7150" s="146">
        <v>0</v>
      </c>
      <c r="Y7150" s="32">
        <f t="shared" si="112"/>
        <v>526.1</v>
      </c>
    </row>
    <row r="7151" spans="1:25" x14ac:dyDescent="0.25">
      <c r="A7151" s="83" t="s">
        <v>14817</v>
      </c>
      <c r="B7151" s="84" t="s">
        <v>7212</v>
      </c>
      <c r="C7151" s="19">
        <v>3419.48</v>
      </c>
      <c r="D7151" s="19">
        <v>64.97</v>
      </c>
      <c r="E7151" s="19">
        <v>20.9</v>
      </c>
      <c r="F7151" s="19">
        <v>44.07</v>
      </c>
      <c r="G7151" s="19">
        <v>0</v>
      </c>
      <c r="H7151" s="85">
        <v>11276.99</v>
      </c>
      <c r="I7151" s="85">
        <v>214.26</v>
      </c>
      <c r="J7151" s="85">
        <v>259.88</v>
      </c>
      <c r="K7151" s="85">
        <v>-45.62</v>
      </c>
      <c r="L7151" s="146">
        <v>53.57</v>
      </c>
      <c r="M7151" s="146">
        <v>7.95</v>
      </c>
      <c r="N7151" s="146">
        <v>0</v>
      </c>
      <c r="Y7151" s="32">
        <f t="shared" si="112"/>
        <v>907.07</v>
      </c>
    </row>
    <row r="7152" spans="1:25" x14ac:dyDescent="0.25">
      <c r="A7152" s="83" t="s">
        <v>14818</v>
      </c>
      <c r="B7152" s="84" t="s">
        <v>7213</v>
      </c>
      <c r="C7152" s="19">
        <v>8668.98</v>
      </c>
      <c r="D7152" s="19">
        <v>164.71</v>
      </c>
      <c r="E7152" s="19">
        <v>0</v>
      </c>
      <c r="F7152" s="19">
        <v>164.71</v>
      </c>
      <c r="G7152" s="19">
        <v>0</v>
      </c>
      <c r="H7152" s="85">
        <v>33487.870000000003</v>
      </c>
      <c r="I7152" s="85">
        <v>636.27</v>
      </c>
      <c r="J7152" s="85">
        <v>658.84</v>
      </c>
      <c r="K7152" s="85">
        <v>-22.57</v>
      </c>
      <c r="L7152" s="146">
        <v>159.07</v>
      </c>
      <c r="M7152" s="146">
        <v>136.5</v>
      </c>
      <c r="N7152" s="146">
        <v>0</v>
      </c>
      <c r="Y7152" s="32">
        <f t="shared" si="112"/>
        <v>204.98000000000002</v>
      </c>
    </row>
    <row r="7153" spans="1:25" x14ac:dyDescent="0.25">
      <c r="A7153" s="83" t="s">
        <v>14819</v>
      </c>
      <c r="B7153" s="84" t="s">
        <v>7214</v>
      </c>
      <c r="C7153" s="19">
        <v>47322.16</v>
      </c>
      <c r="D7153" s="19">
        <v>899.12</v>
      </c>
      <c r="E7153" s="19">
        <v>0</v>
      </c>
      <c r="F7153" s="19">
        <v>899.12</v>
      </c>
      <c r="G7153" s="19">
        <v>0</v>
      </c>
      <c r="H7153" s="85">
        <v>179478.35</v>
      </c>
      <c r="I7153" s="85">
        <v>3410.09</v>
      </c>
      <c r="J7153" s="85">
        <v>3596.48</v>
      </c>
      <c r="K7153" s="85">
        <v>-186.39</v>
      </c>
      <c r="L7153" s="146">
        <v>852.52</v>
      </c>
      <c r="M7153" s="146">
        <v>666.13</v>
      </c>
      <c r="N7153" s="146">
        <v>0</v>
      </c>
      <c r="Y7153" s="32">
        <f t="shared" si="112"/>
        <v>883.51</v>
      </c>
    </row>
    <row r="7154" spans="1:25" x14ac:dyDescent="0.25">
      <c r="A7154" s="83" t="s">
        <v>14820</v>
      </c>
      <c r="B7154" s="84" t="s">
        <v>7215</v>
      </c>
      <c r="C7154" s="19">
        <v>3603.93</v>
      </c>
      <c r="D7154" s="19">
        <v>68.48</v>
      </c>
      <c r="E7154" s="19">
        <v>0</v>
      </c>
      <c r="F7154" s="19">
        <v>68.48</v>
      </c>
      <c r="G7154" s="19">
        <v>0</v>
      </c>
      <c r="H7154" s="85">
        <v>5772.9</v>
      </c>
      <c r="I7154" s="85">
        <v>109.69</v>
      </c>
      <c r="J7154" s="85">
        <v>273.89999999999998</v>
      </c>
      <c r="K7154" s="85">
        <v>-164.21</v>
      </c>
      <c r="L7154" s="146">
        <v>27.42</v>
      </c>
      <c r="M7154" s="146">
        <v>0</v>
      </c>
      <c r="N7154" s="146">
        <v>136.79</v>
      </c>
      <c r="Y7154" s="32">
        <f t="shared" si="112"/>
        <v>21.75</v>
      </c>
    </row>
    <row r="7155" spans="1:25" x14ac:dyDescent="0.25">
      <c r="A7155" s="83" t="s">
        <v>14821</v>
      </c>
      <c r="B7155" s="84" t="s">
        <v>7216</v>
      </c>
      <c r="C7155" s="19">
        <v>11440.74</v>
      </c>
      <c r="D7155" s="19">
        <v>217.38</v>
      </c>
      <c r="E7155" s="19">
        <v>0</v>
      </c>
      <c r="F7155" s="19">
        <v>217.38</v>
      </c>
      <c r="G7155" s="19">
        <v>0</v>
      </c>
      <c r="H7155" s="85">
        <v>38614.019999999997</v>
      </c>
      <c r="I7155" s="85">
        <v>733.67</v>
      </c>
      <c r="J7155" s="85">
        <v>869.5</v>
      </c>
      <c r="K7155" s="85">
        <v>-135.83000000000001</v>
      </c>
      <c r="L7155" s="146">
        <v>183.42</v>
      </c>
      <c r="M7155" s="146">
        <v>47.59</v>
      </c>
      <c r="N7155" s="146">
        <v>0</v>
      </c>
      <c r="Y7155" s="32">
        <f t="shared" si="112"/>
        <v>422.83000000000004</v>
      </c>
    </row>
    <row r="7156" spans="1:25" x14ac:dyDescent="0.25">
      <c r="A7156" s="83" t="s">
        <v>14822</v>
      </c>
      <c r="B7156" s="84" t="s">
        <v>7217</v>
      </c>
      <c r="C7156" s="19">
        <v>1144.81</v>
      </c>
      <c r="D7156" s="19">
        <v>21.75</v>
      </c>
      <c r="E7156" s="19">
        <v>0</v>
      </c>
      <c r="F7156" s="19">
        <v>21.75</v>
      </c>
      <c r="G7156" s="19">
        <v>0</v>
      </c>
      <c r="H7156" s="85">
        <v>3406.19</v>
      </c>
      <c r="I7156" s="85">
        <v>64.72</v>
      </c>
      <c r="J7156" s="85">
        <v>87.01</v>
      </c>
      <c r="K7156" s="85">
        <v>-22.29</v>
      </c>
      <c r="L7156" s="146">
        <v>16.18</v>
      </c>
      <c r="M7156" s="146">
        <v>0</v>
      </c>
      <c r="N7156" s="146">
        <v>6.11</v>
      </c>
      <c r="Y7156" s="32">
        <f t="shared" ref="Y7156:Y7219" si="113">F7158+M7156+R7156+W7156</f>
        <v>134.68</v>
      </c>
    </row>
    <row r="7157" spans="1:25" x14ac:dyDescent="0.25">
      <c r="A7157" s="83" t="s">
        <v>14823</v>
      </c>
      <c r="B7157" s="84" t="s">
        <v>7218</v>
      </c>
      <c r="C7157" s="19">
        <v>19749.63</v>
      </c>
      <c r="D7157" s="19">
        <v>375.24</v>
      </c>
      <c r="E7157" s="19">
        <v>0</v>
      </c>
      <c r="F7157" s="19">
        <v>375.24</v>
      </c>
      <c r="G7157" s="19">
        <v>0</v>
      </c>
      <c r="H7157" s="85">
        <v>107412.3</v>
      </c>
      <c r="I7157" s="85">
        <v>2040.83</v>
      </c>
      <c r="J7157" s="85">
        <v>1500.97</v>
      </c>
      <c r="K7157" s="85">
        <v>539.86</v>
      </c>
      <c r="L7157" s="146">
        <v>510.21</v>
      </c>
      <c r="M7157" s="146">
        <v>1050.07</v>
      </c>
      <c r="N7157" s="146">
        <v>0</v>
      </c>
      <c r="Y7157" s="32">
        <f t="shared" si="113"/>
        <v>1178.46</v>
      </c>
    </row>
    <row r="7158" spans="1:25" x14ac:dyDescent="0.25">
      <c r="A7158" s="83" t="s">
        <v>14824</v>
      </c>
      <c r="B7158" s="84" t="s">
        <v>7219</v>
      </c>
      <c r="C7158" s="19">
        <v>7088.22</v>
      </c>
      <c r="D7158" s="19">
        <v>134.68</v>
      </c>
      <c r="E7158" s="19">
        <v>0</v>
      </c>
      <c r="F7158" s="19">
        <v>134.68</v>
      </c>
      <c r="G7158" s="19">
        <v>0</v>
      </c>
      <c r="H7158" s="85">
        <v>32561.119999999999</v>
      </c>
      <c r="I7158" s="85">
        <v>618.66</v>
      </c>
      <c r="J7158" s="85">
        <v>538.70000000000005</v>
      </c>
      <c r="K7158" s="85">
        <v>79.959999999999994</v>
      </c>
      <c r="L7158" s="146">
        <v>154.66999999999999</v>
      </c>
      <c r="M7158" s="146">
        <v>234.63</v>
      </c>
      <c r="N7158" s="146">
        <v>0</v>
      </c>
      <c r="Y7158" s="32">
        <f t="shared" si="113"/>
        <v>496.79</v>
      </c>
    </row>
    <row r="7159" spans="1:25" x14ac:dyDescent="0.25">
      <c r="A7159" s="83" t="s">
        <v>14825</v>
      </c>
      <c r="B7159" s="84" t="s">
        <v>7220</v>
      </c>
      <c r="C7159" s="19">
        <v>6757.38</v>
      </c>
      <c r="D7159" s="19">
        <v>128.38999999999999</v>
      </c>
      <c r="E7159" s="19">
        <v>0</v>
      </c>
      <c r="F7159" s="19">
        <v>128.38999999999999</v>
      </c>
      <c r="G7159" s="19">
        <v>0</v>
      </c>
      <c r="H7159" s="85">
        <v>28511.599999999999</v>
      </c>
      <c r="I7159" s="85">
        <v>541.72</v>
      </c>
      <c r="J7159" s="85">
        <v>513.55999999999995</v>
      </c>
      <c r="K7159" s="85">
        <v>28.16</v>
      </c>
      <c r="L7159" s="146">
        <v>135.43</v>
      </c>
      <c r="M7159" s="146">
        <v>163.59</v>
      </c>
      <c r="N7159" s="146">
        <v>0</v>
      </c>
      <c r="Y7159" s="32">
        <f t="shared" si="113"/>
        <v>273.46000000000004</v>
      </c>
    </row>
    <row r="7160" spans="1:25" x14ac:dyDescent="0.25">
      <c r="A7160" s="83" t="s">
        <v>14826</v>
      </c>
      <c r="B7160" s="84" t="s">
        <v>7221</v>
      </c>
      <c r="C7160" s="19">
        <v>13797.6</v>
      </c>
      <c r="D7160" s="19">
        <v>262.16000000000003</v>
      </c>
      <c r="E7160" s="19">
        <v>0</v>
      </c>
      <c r="F7160" s="19">
        <v>262.16000000000003</v>
      </c>
      <c r="G7160" s="19">
        <v>0</v>
      </c>
      <c r="H7160" s="85">
        <v>52365.66</v>
      </c>
      <c r="I7160" s="85">
        <v>994.95</v>
      </c>
      <c r="J7160" s="85">
        <v>1048.6199999999999</v>
      </c>
      <c r="K7160" s="85">
        <v>-53.67</v>
      </c>
      <c r="L7160" s="146">
        <v>248.74</v>
      </c>
      <c r="M7160" s="146">
        <v>195.07</v>
      </c>
      <c r="N7160" s="146">
        <v>0</v>
      </c>
      <c r="Y7160" s="32">
        <f t="shared" si="113"/>
        <v>532.30999999999995</v>
      </c>
    </row>
    <row r="7161" spans="1:25" x14ac:dyDescent="0.25">
      <c r="A7161" s="83" t="s">
        <v>14827</v>
      </c>
      <c r="B7161" s="84" t="s">
        <v>7222</v>
      </c>
      <c r="C7161" s="19">
        <v>5782.66</v>
      </c>
      <c r="D7161" s="19">
        <v>109.87</v>
      </c>
      <c r="E7161" s="19">
        <v>0</v>
      </c>
      <c r="F7161" s="19">
        <v>109.87</v>
      </c>
      <c r="G7161" s="19">
        <v>0</v>
      </c>
      <c r="H7161" s="85">
        <v>20541.68</v>
      </c>
      <c r="I7161" s="85">
        <v>390.29</v>
      </c>
      <c r="J7161" s="85">
        <v>439.48</v>
      </c>
      <c r="K7161" s="85">
        <v>-49.19</v>
      </c>
      <c r="L7161" s="146">
        <v>97.57</v>
      </c>
      <c r="M7161" s="146">
        <v>48.38</v>
      </c>
      <c r="N7161" s="146">
        <v>0</v>
      </c>
      <c r="Y7161" s="32">
        <f t="shared" si="113"/>
        <v>241.53</v>
      </c>
    </row>
    <row r="7162" spans="1:25" x14ac:dyDescent="0.25">
      <c r="A7162" s="83" t="s">
        <v>14828</v>
      </c>
      <c r="B7162" s="84" t="s">
        <v>7223</v>
      </c>
      <c r="C7162" s="19">
        <v>17749.330000000002</v>
      </c>
      <c r="D7162" s="19">
        <v>337.24</v>
      </c>
      <c r="E7162" s="19">
        <v>0</v>
      </c>
      <c r="F7162" s="19">
        <v>337.24</v>
      </c>
      <c r="G7162" s="19">
        <v>0</v>
      </c>
      <c r="H7162" s="85">
        <v>117977.8</v>
      </c>
      <c r="I7162" s="85">
        <v>2241.58</v>
      </c>
      <c r="J7162" s="85">
        <v>1348.95</v>
      </c>
      <c r="K7162" s="85">
        <v>892.63</v>
      </c>
      <c r="L7162" s="146">
        <v>560.4</v>
      </c>
      <c r="M7162" s="146">
        <v>1453.03</v>
      </c>
      <c r="N7162" s="146">
        <v>0</v>
      </c>
      <c r="Y7162" s="32">
        <f t="shared" si="113"/>
        <v>1584.86</v>
      </c>
    </row>
    <row r="7163" spans="1:25" x14ac:dyDescent="0.25">
      <c r="A7163" s="83" t="s">
        <v>14829</v>
      </c>
      <c r="B7163" s="84" t="s">
        <v>7224</v>
      </c>
      <c r="C7163" s="19">
        <v>10165.48</v>
      </c>
      <c r="D7163" s="19">
        <v>193.15</v>
      </c>
      <c r="E7163" s="19">
        <v>0</v>
      </c>
      <c r="F7163" s="19">
        <v>193.15</v>
      </c>
      <c r="G7163" s="19">
        <v>0</v>
      </c>
      <c r="H7163" s="85">
        <v>40087.82</v>
      </c>
      <c r="I7163" s="85">
        <v>761.67</v>
      </c>
      <c r="J7163" s="85">
        <v>772.58</v>
      </c>
      <c r="K7163" s="85">
        <v>-10.91</v>
      </c>
      <c r="L7163" s="146">
        <v>190.42</v>
      </c>
      <c r="M7163" s="146">
        <v>179.51</v>
      </c>
      <c r="N7163" s="146">
        <v>0</v>
      </c>
      <c r="Y7163" s="32">
        <f t="shared" si="113"/>
        <v>293.51</v>
      </c>
    </row>
    <row r="7164" spans="1:25" x14ac:dyDescent="0.25">
      <c r="A7164" s="83" t="s">
        <v>14830</v>
      </c>
      <c r="B7164" s="84" t="s">
        <v>7225</v>
      </c>
      <c r="C7164" s="19">
        <v>6938.33</v>
      </c>
      <c r="D7164" s="19">
        <v>131.83000000000001</v>
      </c>
      <c r="E7164" s="19">
        <v>0</v>
      </c>
      <c r="F7164" s="19">
        <v>131.83000000000001</v>
      </c>
      <c r="G7164" s="19">
        <v>0</v>
      </c>
      <c r="H7164" s="85">
        <v>23316.23</v>
      </c>
      <c r="I7164" s="85">
        <v>443.01</v>
      </c>
      <c r="J7164" s="85">
        <v>527.30999999999995</v>
      </c>
      <c r="K7164" s="85">
        <v>-84.3</v>
      </c>
      <c r="L7164" s="146">
        <v>110.75</v>
      </c>
      <c r="M7164" s="146">
        <v>26.45</v>
      </c>
      <c r="N7164" s="146">
        <v>0</v>
      </c>
      <c r="Y7164" s="32">
        <f t="shared" si="113"/>
        <v>105.56</v>
      </c>
    </row>
    <row r="7165" spans="1:25" x14ac:dyDescent="0.25">
      <c r="A7165" s="83" t="s">
        <v>14831</v>
      </c>
      <c r="B7165" s="84" t="s">
        <v>7226</v>
      </c>
      <c r="C7165" s="19">
        <v>5999.82</v>
      </c>
      <c r="D7165" s="19">
        <v>114</v>
      </c>
      <c r="E7165" s="19">
        <v>0</v>
      </c>
      <c r="F7165" s="19">
        <v>114</v>
      </c>
      <c r="G7165" s="19">
        <v>0</v>
      </c>
      <c r="H7165" s="85">
        <v>22510.62</v>
      </c>
      <c r="I7165" s="85">
        <v>427.7</v>
      </c>
      <c r="J7165" s="85">
        <v>455.99</v>
      </c>
      <c r="K7165" s="85">
        <v>-28.29</v>
      </c>
      <c r="L7165" s="146">
        <v>106.93</v>
      </c>
      <c r="M7165" s="146">
        <v>78.64</v>
      </c>
      <c r="N7165" s="146">
        <v>0</v>
      </c>
      <c r="Y7165" s="32">
        <f t="shared" si="113"/>
        <v>505.78</v>
      </c>
    </row>
    <row r="7166" spans="1:25" x14ac:dyDescent="0.25">
      <c r="A7166" s="83" t="s">
        <v>14832</v>
      </c>
      <c r="B7166" s="84" t="s">
        <v>7227</v>
      </c>
      <c r="C7166" s="19">
        <v>6144.51</v>
      </c>
      <c r="D7166" s="19">
        <v>116.75</v>
      </c>
      <c r="E7166" s="19">
        <v>37.64</v>
      </c>
      <c r="F7166" s="19">
        <v>79.11</v>
      </c>
      <c r="G7166" s="19">
        <v>0</v>
      </c>
      <c r="H7166" s="85">
        <v>26434.53</v>
      </c>
      <c r="I7166" s="85">
        <v>502.26</v>
      </c>
      <c r="J7166" s="85">
        <v>466.98</v>
      </c>
      <c r="K7166" s="85">
        <v>35.28</v>
      </c>
      <c r="L7166" s="146">
        <v>125.57</v>
      </c>
      <c r="M7166" s="146">
        <v>160.85</v>
      </c>
      <c r="N7166" s="146">
        <v>0</v>
      </c>
      <c r="Y7166" s="32">
        <f t="shared" si="113"/>
        <v>324.33</v>
      </c>
    </row>
    <row r="7167" spans="1:25" x14ac:dyDescent="0.25">
      <c r="A7167" s="83" t="s">
        <v>14833</v>
      </c>
      <c r="B7167" s="84" t="s">
        <v>7228</v>
      </c>
      <c r="C7167" s="19">
        <v>22480.74</v>
      </c>
      <c r="D7167" s="19">
        <v>427.14</v>
      </c>
      <c r="E7167" s="19">
        <v>0</v>
      </c>
      <c r="F7167" s="19">
        <v>427.14</v>
      </c>
      <c r="G7167" s="19">
        <v>0</v>
      </c>
      <c r="H7167" s="85">
        <v>86508.07</v>
      </c>
      <c r="I7167" s="85">
        <v>1643.65</v>
      </c>
      <c r="J7167" s="85">
        <v>1708.54</v>
      </c>
      <c r="K7167" s="85">
        <v>-64.89</v>
      </c>
      <c r="L7167" s="146">
        <v>410.91</v>
      </c>
      <c r="M7167" s="146">
        <v>346.02</v>
      </c>
      <c r="N7167" s="146">
        <v>0</v>
      </c>
      <c r="Y7167" s="32">
        <f t="shared" si="113"/>
        <v>430.75</v>
      </c>
    </row>
    <row r="7168" spans="1:25" x14ac:dyDescent="0.25">
      <c r="A7168" s="83" t="s">
        <v>14834</v>
      </c>
      <c r="B7168" s="84" t="s">
        <v>7229</v>
      </c>
      <c r="C7168" s="19">
        <v>8604.23</v>
      </c>
      <c r="D7168" s="19">
        <v>163.47999999999999</v>
      </c>
      <c r="E7168" s="19">
        <v>0</v>
      </c>
      <c r="F7168" s="19">
        <v>163.47999999999999</v>
      </c>
      <c r="G7168" s="19">
        <v>0</v>
      </c>
      <c r="H7168" s="85">
        <v>35311.230000000003</v>
      </c>
      <c r="I7168" s="85">
        <v>670.91</v>
      </c>
      <c r="J7168" s="85">
        <v>653.91999999999996</v>
      </c>
      <c r="K7168" s="85">
        <v>16.989999999999998</v>
      </c>
      <c r="L7168" s="146">
        <v>167.73</v>
      </c>
      <c r="M7168" s="146">
        <v>184.72</v>
      </c>
      <c r="N7168" s="146">
        <v>0</v>
      </c>
      <c r="Y7168" s="32">
        <f t="shared" si="113"/>
        <v>545.11</v>
      </c>
    </row>
    <row r="7169" spans="1:25" x14ac:dyDescent="0.25">
      <c r="A7169" s="83" t="s">
        <v>14835</v>
      </c>
      <c r="B7169" s="84" t="s">
        <v>7230</v>
      </c>
      <c r="C7169" s="19">
        <v>4459.5</v>
      </c>
      <c r="D7169" s="19">
        <v>84.73</v>
      </c>
      <c r="E7169" s="19">
        <v>0</v>
      </c>
      <c r="F7169" s="19">
        <v>84.73</v>
      </c>
      <c r="G7169" s="19">
        <v>0</v>
      </c>
      <c r="H7169" s="85">
        <v>6434.95</v>
      </c>
      <c r="I7169" s="85">
        <v>122.26</v>
      </c>
      <c r="J7169" s="85">
        <v>338.92</v>
      </c>
      <c r="K7169" s="85">
        <v>-216.66</v>
      </c>
      <c r="L7169" s="146">
        <v>30.57</v>
      </c>
      <c r="M7169" s="146">
        <v>0</v>
      </c>
      <c r="N7169" s="146">
        <v>186.09</v>
      </c>
      <c r="Y7169" s="32">
        <f t="shared" si="113"/>
        <v>262.97000000000003</v>
      </c>
    </row>
    <row r="7170" spans="1:25" x14ac:dyDescent="0.25">
      <c r="A7170" s="83" t="s">
        <v>14836</v>
      </c>
      <c r="B7170" s="84" t="s">
        <v>7231</v>
      </c>
      <c r="C7170" s="19">
        <v>18967.96</v>
      </c>
      <c r="D7170" s="19">
        <v>360.39</v>
      </c>
      <c r="E7170" s="19">
        <v>0</v>
      </c>
      <c r="F7170" s="19">
        <v>360.39</v>
      </c>
      <c r="G7170" s="19">
        <v>0</v>
      </c>
      <c r="H7170" s="85">
        <v>78382.320000000007</v>
      </c>
      <c r="I7170" s="85">
        <v>1489.26</v>
      </c>
      <c r="J7170" s="85">
        <v>1441.57</v>
      </c>
      <c r="K7170" s="85">
        <v>47.69</v>
      </c>
      <c r="L7170" s="146">
        <v>372.32</v>
      </c>
      <c r="M7170" s="146">
        <v>420.01</v>
      </c>
      <c r="N7170" s="146">
        <v>0</v>
      </c>
      <c r="Y7170" s="32">
        <f t="shared" si="113"/>
        <v>447.94</v>
      </c>
    </row>
    <row r="7171" spans="1:25" x14ac:dyDescent="0.25">
      <c r="A7171" s="83" t="s">
        <v>14837</v>
      </c>
      <c r="B7171" s="84" t="s">
        <v>7232</v>
      </c>
      <c r="C7171" s="19">
        <v>13840.63</v>
      </c>
      <c r="D7171" s="19">
        <v>262.97000000000003</v>
      </c>
      <c r="E7171" s="19">
        <v>0</v>
      </c>
      <c r="F7171" s="19">
        <v>262.97000000000003</v>
      </c>
      <c r="G7171" s="19">
        <v>0</v>
      </c>
      <c r="H7171" s="85">
        <v>50563.5</v>
      </c>
      <c r="I7171" s="85">
        <v>960.71</v>
      </c>
      <c r="J7171" s="85">
        <v>1051.8900000000001</v>
      </c>
      <c r="K7171" s="85">
        <v>-91.18</v>
      </c>
      <c r="L7171" s="146">
        <v>240.18</v>
      </c>
      <c r="M7171" s="146">
        <v>149</v>
      </c>
      <c r="N7171" s="146">
        <v>0</v>
      </c>
      <c r="Y7171" s="32">
        <f t="shared" si="113"/>
        <v>282.69</v>
      </c>
    </row>
    <row r="7172" spans="1:25" x14ac:dyDescent="0.25">
      <c r="A7172" s="83" t="s">
        <v>14838</v>
      </c>
      <c r="B7172" s="84" t="s">
        <v>7233</v>
      </c>
      <c r="C7172" s="19">
        <v>1469.79</v>
      </c>
      <c r="D7172" s="19">
        <v>27.93</v>
      </c>
      <c r="E7172" s="19">
        <v>0</v>
      </c>
      <c r="F7172" s="19">
        <v>27.93</v>
      </c>
      <c r="G7172" s="19">
        <v>0</v>
      </c>
      <c r="H7172" s="85">
        <v>3389.76</v>
      </c>
      <c r="I7172" s="85">
        <v>64.41</v>
      </c>
      <c r="J7172" s="85">
        <v>111.7</v>
      </c>
      <c r="K7172" s="85">
        <v>-47.29</v>
      </c>
      <c r="L7172" s="146">
        <v>16.100000000000001</v>
      </c>
      <c r="M7172" s="146">
        <v>0</v>
      </c>
      <c r="N7172" s="146">
        <v>31.19</v>
      </c>
      <c r="Y7172" s="32">
        <f t="shared" si="113"/>
        <v>271.37</v>
      </c>
    </row>
    <row r="7173" spans="1:25" x14ac:dyDescent="0.25">
      <c r="A7173" s="83" t="s">
        <v>14839</v>
      </c>
      <c r="B7173" s="84" t="s">
        <v>7234</v>
      </c>
      <c r="C7173" s="19">
        <v>7036.27</v>
      </c>
      <c r="D7173" s="19">
        <v>133.69</v>
      </c>
      <c r="E7173" s="19">
        <v>0</v>
      </c>
      <c r="F7173" s="19">
        <v>133.69</v>
      </c>
      <c r="G7173" s="19">
        <v>0</v>
      </c>
      <c r="H7173" s="85">
        <v>25506.35</v>
      </c>
      <c r="I7173" s="85">
        <v>484.62</v>
      </c>
      <c r="J7173" s="85">
        <v>534.76</v>
      </c>
      <c r="K7173" s="85">
        <v>-50.14</v>
      </c>
      <c r="L7173" s="146">
        <v>121.16</v>
      </c>
      <c r="M7173" s="146">
        <v>71.02</v>
      </c>
      <c r="N7173" s="146">
        <v>0</v>
      </c>
      <c r="Y7173" s="32">
        <f t="shared" si="113"/>
        <v>421.19</v>
      </c>
    </row>
    <row r="7174" spans="1:25" x14ac:dyDescent="0.25">
      <c r="A7174" s="83" t="s">
        <v>14840</v>
      </c>
      <c r="B7174" s="84" t="s">
        <v>7235</v>
      </c>
      <c r="C7174" s="19">
        <v>14282.46</v>
      </c>
      <c r="D7174" s="19">
        <v>271.37</v>
      </c>
      <c r="E7174" s="19">
        <v>0</v>
      </c>
      <c r="F7174" s="19">
        <v>271.37</v>
      </c>
      <c r="G7174" s="19">
        <v>0</v>
      </c>
      <c r="H7174" s="85">
        <v>53694.63</v>
      </c>
      <c r="I7174" s="85">
        <v>1020.2</v>
      </c>
      <c r="J7174" s="85">
        <v>1085.47</v>
      </c>
      <c r="K7174" s="85">
        <v>-65.27</v>
      </c>
      <c r="L7174" s="146">
        <v>255.05</v>
      </c>
      <c r="M7174" s="146">
        <v>189.78</v>
      </c>
      <c r="N7174" s="146">
        <v>0</v>
      </c>
      <c r="Y7174" s="32">
        <f t="shared" si="113"/>
        <v>557</v>
      </c>
    </row>
    <row r="7175" spans="1:25" x14ac:dyDescent="0.25">
      <c r="A7175" s="83" t="s">
        <v>14841</v>
      </c>
      <c r="B7175" s="84" t="s">
        <v>7236</v>
      </c>
      <c r="C7175" s="19">
        <v>18429.72</v>
      </c>
      <c r="D7175" s="19">
        <v>350.17</v>
      </c>
      <c r="E7175" s="19">
        <v>0</v>
      </c>
      <c r="F7175" s="19">
        <v>350.17</v>
      </c>
      <c r="G7175" s="19">
        <v>0</v>
      </c>
      <c r="H7175" s="85">
        <v>68379.839999999997</v>
      </c>
      <c r="I7175" s="85">
        <v>1299.22</v>
      </c>
      <c r="J7175" s="85">
        <v>1400.66</v>
      </c>
      <c r="K7175" s="85">
        <v>-101.44</v>
      </c>
      <c r="L7175" s="146">
        <v>324.81</v>
      </c>
      <c r="M7175" s="146">
        <v>223.37</v>
      </c>
      <c r="N7175" s="146">
        <v>0</v>
      </c>
      <c r="Y7175" s="32">
        <f t="shared" si="113"/>
        <v>364.8</v>
      </c>
    </row>
    <row r="7176" spans="1:25" x14ac:dyDescent="0.25">
      <c r="A7176" s="83" t="s">
        <v>14842</v>
      </c>
      <c r="B7176" s="84" t="s">
        <v>7237</v>
      </c>
      <c r="C7176" s="19">
        <v>19327.05</v>
      </c>
      <c r="D7176" s="19">
        <v>367.22</v>
      </c>
      <c r="E7176" s="19">
        <v>0</v>
      </c>
      <c r="F7176" s="19">
        <v>367.22</v>
      </c>
      <c r="G7176" s="19">
        <v>0</v>
      </c>
      <c r="H7176" s="85">
        <v>73853.460000000006</v>
      </c>
      <c r="I7176" s="85">
        <v>1403.22</v>
      </c>
      <c r="J7176" s="85">
        <v>1468.86</v>
      </c>
      <c r="K7176" s="85">
        <v>-65.64</v>
      </c>
      <c r="L7176" s="146">
        <v>350.81</v>
      </c>
      <c r="M7176" s="146">
        <v>285.17</v>
      </c>
      <c r="N7176" s="146">
        <v>0</v>
      </c>
      <c r="Y7176" s="32">
        <f t="shared" si="113"/>
        <v>329.75</v>
      </c>
    </row>
    <row r="7177" spans="1:25" x14ac:dyDescent="0.25">
      <c r="A7177" s="83" t="s">
        <v>14843</v>
      </c>
      <c r="B7177" s="84" t="s">
        <v>7238</v>
      </c>
      <c r="C7177" s="19">
        <v>7443.61</v>
      </c>
      <c r="D7177" s="19">
        <v>141.43</v>
      </c>
      <c r="E7177" s="19">
        <v>0</v>
      </c>
      <c r="F7177" s="19">
        <v>141.43</v>
      </c>
      <c r="G7177" s="19">
        <v>0</v>
      </c>
      <c r="H7177" s="85">
        <v>30137.85</v>
      </c>
      <c r="I7177" s="85">
        <v>572.62</v>
      </c>
      <c r="J7177" s="85">
        <v>565.71</v>
      </c>
      <c r="K7177" s="85">
        <v>6.91</v>
      </c>
      <c r="L7177" s="146">
        <v>143.16</v>
      </c>
      <c r="M7177" s="146">
        <v>150.07</v>
      </c>
      <c r="N7177" s="146">
        <v>0</v>
      </c>
      <c r="Y7177" s="32">
        <f t="shared" si="113"/>
        <v>209.7</v>
      </c>
    </row>
    <row r="7178" spans="1:25" x14ac:dyDescent="0.25">
      <c r="A7178" s="83" t="s">
        <v>14844</v>
      </c>
      <c r="B7178" s="84" t="s">
        <v>7239</v>
      </c>
      <c r="C7178" s="19">
        <v>2346.0500000000002</v>
      </c>
      <c r="D7178" s="19">
        <v>44.58</v>
      </c>
      <c r="E7178" s="19">
        <v>0</v>
      </c>
      <c r="F7178" s="19">
        <v>44.58</v>
      </c>
      <c r="G7178" s="19">
        <v>0</v>
      </c>
      <c r="H7178" s="85">
        <v>10096.39</v>
      </c>
      <c r="I7178" s="85">
        <v>191.83</v>
      </c>
      <c r="J7178" s="85">
        <v>178.3</v>
      </c>
      <c r="K7178" s="85">
        <v>13.53</v>
      </c>
      <c r="L7178" s="146">
        <v>47.96</v>
      </c>
      <c r="M7178" s="146">
        <v>61.49</v>
      </c>
      <c r="N7178" s="146">
        <v>0</v>
      </c>
      <c r="Y7178" s="32">
        <f t="shared" si="113"/>
        <v>75.61</v>
      </c>
    </row>
    <row r="7179" spans="1:25" x14ac:dyDescent="0.25">
      <c r="A7179" s="83" t="s">
        <v>14845</v>
      </c>
      <c r="B7179" s="84" t="s">
        <v>7240</v>
      </c>
      <c r="C7179" s="19">
        <v>3138.41</v>
      </c>
      <c r="D7179" s="19">
        <v>59.63</v>
      </c>
      <c r="E7179" s="19">
        <v>0</v>
      </c>
      <c r="F7179" s="19">
        <v>59.63</v>
      </c>
      <c r="G7179" s="19">
        <v>0</v>
      </c>
      <c r="H7179" s="85">
        <v>15420.89</v>
      </c>
      <c r="I7179" s="85">
        <v>293</v>
      </c>
      <c r="J7179" s="85">
        <v>238.52</v>
      </c>
      <c r="K7179" s="85">
        <v>54.48</v>
      </c>
      <c r="L7179" s="146">
        <v>73.25</v>
      </c>
      <c r="M7179" s="146">
        <v>127.73</v>
      </c>
      <c r="N7179" s="146">
        <v>0</v>
      </c>
      <c r="Y7179" s="32">
        <f t="shared" si="113"/>
        <v>287.94</v>
      </c>
    </row>
    <row r="7180" spans="1:25" x14ac:dyDescent="0.25">
      <c r="A7180" s="83" t="s">
        <v>14846</v>
      </c>
      <c r="B7180" s="84" t="s">
        <v>7241</v>
      </c>
      <c r="C7180" s="19">
        <v>2687.76</v>
      </c>
      <c r="D7180" s="19">
        <v>51.07</v>
      </c>
      <c r="E7180" s="19">
        <v>36.950000000000003</v>
      </c>
      <c r="F7180" s="19">
        <v>14.12</v>
      </c>
      <c r="G7180" s="19">
        <v>0</v>
      </c>
      <c r="H7180" s="85">
        <v>8808.9699999999993</v>
      </c>
      <c r="I7180" s="85">
        <v>167.37</v>
      </c>
      <c r="J7180" s="85">
        <v>204.27</v>
      </c>
      <c r="K7180" s="85">
        <v>-36.9</v>
      </c>
      <c r="L7180" s="146">
        <v>41.84</v>
      </c>
      <c r="M7180" s="146">
        <v>4.9400000000000004</v>
      </c>
      <c r="N7180" s="146">
        <v>0</v>
      </c>
      <c r="Y7180" s="32">
        <f t="shared" si="113"/>
        <v>120.44</v>
      </c>
    </row>
    <row r="7181" spans="1:25" x14ac:dyDescent="0.25">
      <c r="A7181" s="83" t="s">
        <v>14847</v>
      </c>
      <c r="B7181" s="84" t="s">
        <v>7242</v>
      </c>
      <c r="C7181" s="19">
        <v>8432.2000000000007</v>
      </c>
      <c r="D7181" s="19">
        <v>160.21</v>
      </c>
      <c r="E7181" s="19">
        <v>0</v>
      </c>
      <c r="F7181" s="19">
        <v>160.21</v>
      </c>
      <c r="G7181" s="19">
        <v>0</v>
      </c>
      <c r="H7181" s="85">
        <v>31049.07</v>
      </c>
      <c r="I7181" s="85">
        <v>589.92999999999995</v>
      </c>
      <c r="J7181" s="85">
        <v>640.85</v>
      </c>
      <c r="K7181" s="85">
        <v>-50.92</v>
      </c>
      <c r="L7181" s="146">
        <v>147.47999999999999</v>
      </c>
      <c r="M7181" s="146">
        <v>96.56</v>
      </c>
      <c r="N7181" s="146">
        <v>0</v>
      </c>
      <c r="Y7181" s="32">
        <f t="shared" si="113"/>
        <v>286.73</v>
      </c>
    </row>
    <row r="7182" spans="1:25" x14ac:dyDescent="0.25">
      <c r="A7182" s="83" t="s">
        <v>14848</v>
      </c>
      <c r="B7182" s="84" t="s">
        <v>7243</v>
      </c>
      <c r="C7182" s="19">
        <v>6078.66</v>
      </c>
      <c r="D7182" s="19">
        <v>115.5</v>
      </c>
      <c r="E7182" s="19">
        <v>0</v>
      </c>
      <c r="F7182" s="19">
        <v>115.5</v>
      </c>
      <c r="G7182" s="19">
        <v>0</v>
      </c>
      <c r="H7182" s="85">
        <v>13195.88</v>
      </c>
      <c r="I7182" s="85">
        <v>250.72</v>
      </c>
      <c r="J7182" s="85">
        <v>461.98</v>
      </c>
      <c r="K7182" s="85">
        <v>-211.26</v>
      </c>
      <c r="L7182" s="146">
        <v>62.68</v>
      </c>
      <c r="M7182" s="146">
        <v>0</v>
      </c>
      <c r="N7182" s="146">
        <v>148.58000000000001</v>
      </c>
      <c r="Y7182" s="32">
        <f t="shared" si="113"/>
        <v>227.01</v>
      </c>
    </row>
    <row r="7183" spans="1:25" x14ac:dyDescent="0.25">
      <c r="A7183" s="83" t="s">
        <v>14849</v>
      </c>
      <c r="B7183" s="84" t="s">
        <v>7244</v>
      </c>
      <c r="C7183" s="19">
        <v>10008.83</v>
      </c>
      <c r="D7183" s="19">
        <v>190.17</v>
      </c>
      <c r="E7183" s="19">
        <v>0</v>
      </c>
      <c r="F7183" s="19">
        <v>190.17</v>
      </c>
      <c r="G7183" s="19">
        <v>0</v>
      </c>
      <c r="H7183" s="85">
        <v>20821.8</v>
      </c>
      <c r="I7183" s="85">
        <v>395.61</v>
      </c>
      <c r="J7183" s="85">
        <v>760.67</v>
      </c>
      <c r="K7183" s="85">
        <v>-365.06</v>
      </c>
      <c r="L7183" s="146">
        <v>98.9</v>
      </c>
      <c r="M7183" s="146">
        <v>0</v>
      </c>
      <c r="N7183" s="146">
        <v>266.16000000000003</v>
      </c>
      <c r="Y7183" s="32">
        <f t="shared" si="113"/>
        <v>96.16</v>
      </c>
    </row>
    <row r="7184" spans="1:25" x14ac:dyDescent="0.25">
      <c r="A7184" s="83" t="s">
        <v>14850</v>
      </c>
      <c r="B7184" s="84" t="s">
        <v>7245</v>
      </c>
      <c r="C7184" s="19">
        <v>11947.98</v>
      </c>
      <c r="D7184" s="19">
        <v>227.01</v>
      </c>
      <c r="E7184" s="19">
        <v>0</v>
      </c>
      <c r="F7184" s="19">
        <v>227.01</v>
      </c>
      <c r="G7184" s="19">
        <v>0</v>
      </c>
      <c r="H7184" s="85">
        <v>33985.57</v>
      </c>
      <c r="I7184" s="85">
        <v>645.73</v>
      </c>
      <c r="J7184" s="85">
        <v>908.05</v>
      </c>
      <c r="K7184" s="85">
        <v>-262.32</v>
      </c>
      <c r="L7184" s="146">
        <v>161.43</v>
      </c>
      <c r="M7184" s="146">
        <v>0</v>
      </c>
      <c r="N7184" s="146">
        <v>100.89</v>
      </c>
      <c r="Y7184" s="32">
        <f t="shared" si="113"/>
        <v>46.81</v>
      </c>
    </row>
    <row r="7185" spans="1:25" x14ac:dyDescent="0.25">
      <c r="A7185" s="83" t="s">
        <v>14851</v>
      </c>
      <c r="B7185" s="84" t="s">
        <v>7246</v>
      </c>
      <c r="C7185" s="19">
        <v>5061.2299999999996</v>
      </c>
      <c r="D7185" s="19">
        <v>96.16</v>
      </c>
      <c r="E7185" s="19">
        <v>0</v>
      </c>
      <c r="F7185" s="19">
        <v>96.16</v>
      </c>
      <c r="G7185" s="19">
        <v>0</v>
      </c>
      <c r="H7185" s="85">
        <v>22613.64</v>
      </c>
      <c r="I7185" s="85">
        <v>429.66</v>
      </c>
      <c r="J7185" s="85">
        <v>384.65</v>
      </c>
      <c r="K7185" s="85">
        <v>45.01</v>
      </c>
      <c r="L7185" s="146">
        <v>107.42</v>
      </c>
      <c r="M7185" s="146">
        <v>152.43</v>
      </c>
      <c r="N7185" s="146">
        <v>0</v>
      </c>
      <c r="Y7185" s="32">
        <f t="shared" si="113"/>
        <v>597.5</v>
      </c>
    </row>
    <row r="7186" spans="1:25" x14ac:dyDescent="0.25">
      <c r="A7186" s="83" t="s">
        <v>14852</v>
      </c>
      <c r="B7186" s="84" t="s">
        <v>7247</v>
      </c>
      <c r="C7186" s="19">
        <v>3959.8</v>
      </c>
      <c r="D7186" s="19">
        <v>75.239999999999995</v>
      </c>
      <c r="E7186" s="19">
        <v>28.43</v>
      </c>
      <c r="F7186" s="19">
        <v>46.81</v>
      </c>
      <c r="G7186" s="19">
        <v>0</v>
      </c>
      <c r="H7186" s="85">
        <v>11261.22</v>
      </c>
      <c r="I7186" s="85">
        <v>213.96</v>
      </c>
      <c r="J7186" s="85">
        <v>300.94</v>
      </c>
      <c r="K7186" s="85">
        <v>-86.98</v>
      </c>
      <c r="L7186" s="146">
        <v>53.49</v>
      </c>
      <c r="M7186" s="146">
        <v>0</v>
      </c>
      <c r="N7186" s="146">
        <v>33.49</v>
      </c>
      <c r="Y7186" s="32">
        <f t="shared" si="113"/>
        <v>674.08</v>
      </c>
    </row>
    <row r="7187" spans="1:25" x14ac:dyDescent="0.25">
      <c r="A7187" s="83" t="s">
        <v>14853</v>
      </c>
      <c r="B7187" s="84" t="s">
        <v>7248</v>
      </c>
      <c r="C7187" s="19">
        <v>23424.83</v>
      </c>
      <c r="D7187" s="19">
        <v>445.07</v>
      </c>
      <c r="E7187" s="19">
        <v>0</v>
      </c>
      <c r="F7187" s="19">
        <v>445.07</v>
      </c>
      <c r="G7187" s="19">
        <v>0</v>
      </c>
      <c r="H7187" s="85">
        <v>92418.6</v>
      </c>
      <c r="I7187" s="85">
        <v>1755.95</v>
      </c>
      <c r="J7187" s="85">
        <v>1780.29</v>
      </c>
      <c r="K7187" s="85">
        <v>-24.34</v>
      </c>
      <c r="L7187" s="146">
        <v>438.99</v>
      </c>
      <c r="M7187" s="146">
        <v>414.65</v>
      </c>
      <c r="N7187" s="146">
        <v>0</v>
      </c>
      <c r="Y7187" s="32">
        <f t="shared" si="113"/>
        <v>668.87</v>
      </c>
    </row>
    <row r="7188" spans="1:25" x14ac:dyDescent="0.25">
      <c r="A7188" s="83" t="s">
        <v>14854</v>
      </c>
      <c r="B7188" s="84" t="s">
        <v>7249</v>
      </c>
      <c r="C7188" s="19">
        <v>35477.71</v>
      </c>
      <c r="D7188" s="19">
        <v>674.08</v>
      </c>
      <c r="E7188" s="19">
        <v>0</v>
      </c>
      <c r="F7188" s="19">
        <v>674.08</v>
      </c>
      <c r="G7188" s="19">
        <v>0</v>
      </c>
      <c r="H7188" s="85">
        <v>138181.85999999999</v>
      </c>
      <c r="I7188" s="85">
        <v>2625.46</v>
      </c>
      <c r="J7188" s="85">
        <v>2696.31</v>
      </c>
      <c r="K7188" s="85">
        <v>-70.849999999999994</v>
      </c>
      <c r="L7188" s="146">
        <v>656.37</v>
      </c>
      <c r="M7188" s="146">
        <v>585.52</v>
      </c>
      <c r="N7188" s="146">
        <v>0</v>
      </c>
      <c r="Y7188" s="32">
        <f t="shared" si="113"/>
        <v>784.62</v>
      </c>
    </row>
    <row r="7189" spans="1:25" x14ac:dyDescent="0.25">
      <c r="A7189" s="83" t="s">
        <v>14855</v>
      </c>
      <c r="B7189" s="84" t="s">
        <v>7250</v>
      </c>
      <c r="C7189" s="19">
        <v>13380.18</v>
      </c>
      <c r="D7189" s="19">
        <v>254.22</v>
      </c>
      <c r="E7189" s="19">
        <v>0</v>
      </c>
      <c r="F7189" s="19">
        <v>254.22</v>
      </c>
      <c r="G7189" s="19">
        <v>0</v>
      </c>
      <c r="H7189" s="85">
        <v>54813.77</v>
      </c>
      <c r="I7189" s="85">
        <v>1041.46</v>
      </c>
      <c r="J7189" s="85">
        <v>1016.89</v>
      </c>
      <c r="K7189" s="85">
        <v>24.57</v>
      </c>
      <c r="L7189" s="146">
        <v>260.37</v>
      </c>
      <c r="M7189" s="146">
        <v>284.94</v>
      </c>
      <c r="N7189" s="146">
        <v>0</v>
      </c>
      <c r="Y7189" s="32">
        <f t="shared" si="113"/>
        <v>1619.94</v>
      </c>
    </row>
    <row r="7190" spans="1:25" x14ac:dyDescent="0.25">
      <c r="A7190" s="83" t="s">
        <v>14856</v>
      </c>
      <c r="B7190" s="84" t="s">
        <v>7251</v>
      </c>
      <c r="C7190" s="19">
        <v>10479.09</v>
      </c>
      <c r="D7190" s="19">
        <v>199.1</v>
      </c>
      <c r="E7190" s="19">
        <v>0</v>
      </c>
      <c r="F7190" s="19">
        <v>199.1</v>
      </c>
      <c r="G7190" s="19">
        <v>0</v>
      </c>
      <c r="H7190" s="85">
        <v>39519.51</v>
      </c>
      <c r="I7190" s="85">
        <v>750.87</v>
      </c>
      <c r="J7190" s="85">
        <v>796.41</v>
      </c>
      <c r="K7190" s="85">
        <v>-45.54</v>
      </c>
      <c r="L7190" s="146">
        <v>187.72</v>
      </c>
      <c r="M7190" s="146">
        <v>142.18</v>
      </c>
      <c r="N7190" s="146">
        <v>0</v>
      </c>
      <c r="Y7190" s="32">
        <f t="shared" si="113"/>
        <v>312.85000000000002</v>
      </c>
    </row>
    <row r="7191" spans="1:25" x14ac:dyDescent="0.25">
      <c r="A7191" s="83" t="s">
        <v>14857</v>
      </c>
      <c r="B7191" s="84" t="s">
        <v>7252</v>
      </c>
      <c r="C7191" s="19">
        <v>70263.350000000006</v>
      </c>
      <c r="D7191" s="19">
        <v>1335</v>
      </c>
      <c r="E7191" s="19">
        <v>0</v>
      </c>
      <c r="F7191" s="19">
        <v>1335</v>
      </c>
      <c r="G7191" s="19">
        <v>0</v>
      </c>
      <c r="H7191" s="85">
        <v>224720.77</v>
      </c>
      <c r="I7191" s="85">
        <v>4269.6899999999996</v>
      </c>
      <c r="J7191" s="85">
        <v>5340.01</v>
      </c>
      <c r="K7191" s="85">
        <v>-1070.32</v>
      </c>
      <c r="L7191" s="146">
        <v>1067.42</v>
      </c>
      <c r="M7191" s="146">
        <v>0</v>
      </c>
      <c r="N7191" s="146">
        <v>2.9</v>
      </c>
      <c r="Y7191" s="32">
        <f t="shared" si="113"/>
        <v>2145.06</v>
      </c>
    </row>
    <row r="7192" spans="1:25" x14ac:dyDescent="0.25">
      <c r="A7192" s="83" t="s">
        <v>14858</v>
      </c>
      <c r="B7192" s="84" t="s">
        <v>7253</v>
      </c>
      <c r="C7192" s="19">
        <v>8982.5499999999993</v>
      </c>
      <c r="D7192" s="19">
        <v>170.67</v>
      </c>
      <c r="E7192" s="19">
        <v>0</v>
      </c>
      <c r="F7192" s="19">
        <v>170.67</v>
      </c>
      <c r="G7192" s="19">
        <v>0</v>
      </c>
      <c r="H7192" s="85">
        <v>47040.79</v>
      </c>
      <c r="I7192" s="85">
        <v>893.78</v>
      </c>
      <c r="J7192" s="85">
        <v>682.67</v>
      </c>
      <c r="K7192" s="85">
        <v>211.11</v>
      </c>
      <c r="L7192" s="146">
        <v>223.45</v>
      </c>
      <c r="M7192" s="146">
        <v>434.56</v>
      </c>
      <c r="N7192" s="146">
        <v>0</v>
      </c>
      <c r="Y7192" s="32">
        <f t="shared" si="113"/>
        <v>829.56</v>
      </c>
    </row>
    <row r="7193" spans="1:25" x14ac:dyDescent="0.25">
      <c r="A7193" s="83" t="s">
        <v>14859</v>
      </c>
      <c r="B7193" s="84" t="s">
        <v>7254</v>
      </c>
      <c r="C7193" s="19">
        <v>112897.81</v>
      </c>
      <c r="D7193" s="19">
        <v>2145.06</v>
      </c>
      <c r="E7193" s="19">
        <v>0</v>
      </c>
      <c r="F7193" s="19">
        <v>2145.06</v>
      </c>
      <c r="G7193" s="19">
        <v>0</v>
      </c>
      <c r="H7193" s="85">
        <v>439121.13</v>
      </c>
      <c r="I7193" s="85">
        <v>8343.2999999999993</v>
      </c>
      <c r="J7193" s="85">
        <v>8580.23</v>
      </c>
      <c r="K7193" s="85">
        <v>-236.93</v>
      </c>
      <c r="L7193" s="146">
        <v>2085.83</v>
      </c>
      <c r="M7193" s="146">
        <v>1848.9</v>
      </c>
      <c r="N7193" s="146">
        <v>0</v>
      </c>
      <c r="Y7193" s="32">
        <f t="shared" si="113"/>
        <v>2554.7800000000002</v>
      </c>
    </row>
    <row r="7194" spans="1:25" x14ac:dyDescent="0.25">
      <c r="A7194" s="83" t="s">
        <v>14860</v>
      </c>
      <c r="B7194" s="84" t="s">
        <v>7255</v>
      </c>
      <c r="C7194" s="19">
        <v>20789.21</v>
      </c>
      <c r="D7194" s="19">
        <v>395</v>
      </c>
      <c r="E7194" s="19">
        <v>0</v>
      </c>
      <c r="F7194" s="19">
        <v>395</v>
      </c>
      <c r="G7194" s="19">
        <v>0</v>
      </c>
      <c r="H7194" s="85">
        <v>82540.72</v>
      </c>
      <c r="I7194" s="85">
        <v>1568.27</v>
      </c>
      <c r="J7194" s="85">
        <v>1579.98</v>
      </c>
      <c r="K7194" s="85">
        <v>-11.71</v>
      </c>
      <c r="L7194" s="146">
        <v>392.07</v>
      </c>
      <c r="M7194" s="146">
        <v>380.36</v>
      </c>
      <c r="N7194" s="146">
        <v>0</v>
      </c>
      <c r="Y7194" s="32">
        <f t="shared" si="113"/>
        <v>523.04</v>
      </c>
    </row>
    <row r="7195" spans="1:25" x14ac:dyDescent="0.25">
      <c r="A7195" s="83" t="s">
        <v>14861</v>
      </c>
      <c r="B7195" s="84" t="s">
        <v>7256</v>
      </c>
      <c r="C7195" s="19">
        <v>37151.49</v>
      </c>
      <c r="D7195" s="19">
        <v>705.88</v>
      </c>
      <c r="E7195" s="19">
        <v>0</v>
      </c>
      <c r="F7195" s="19">
        <v>705.88</v>
      </c>
      <c r="G7195" s="19">
        <v>0</v>
      </c>
      <c r="H7195" s="85">
        <v>130743.8</v>
      </c>
      <c r="I7195" s="85">
        <v>2484.13</v>
      </c>
      <c r="J7195" s="85">
        <v>2823.51</v>
      </c>
      <c r="K7195" s="85">
        <v>-339.38</v>
      </c>
      <c r="L7195" s="146">
        <v>621.03</v>
      </c>
      <c r="M7195" s="146">
        <v>281.64999999999998</v>
      </c>
      <c r="N7195" s="146">
        <v>0</v>
      </c>
      <c r="Y7195" s="32">
        <f t="shared" si="113"/>
        <v>420.59</v>
      </c>
    </row>
    <row r="7196" spans="1:25" x14ac:dyDescent="0.25">
      <c r="A7196" s="83" t="s">
        <v>14862</v>
      </c>
      <c r="B7196" s="84" t="s">
        <v>7257</v>
      </c>
      <c r="C7196" s="19">
        <v>7509.65</v>
      </c>
      <c r="D7196" s="19">
        <v>142.68</v>
      </c>
      <c r="E7196" s="19">
        <v>0</v>
      </c>
      <c r="F7196" s="19">
        <v>142.68</v>
      </c>
      <c r="G7196" s="19">
        <v>0</v>
      </c>
      <c r="H7196" s="85">
        <v>38803.279999999999</v>
      </c>
      <c r="I7196" s="85">
        <v>737.26</v>
      </c>
      <c r="J7196" s="85">
        <v>570.73</v>
      </c>
      <c r="K7196" s="85">
        <v>166.53</v>
      </c>
      <c r="L7196" s="146">
        <v>184.32</v>
      </c>
      <c r="M7196" s="146">
        <v>350.85</v>
      </c>
      <c r="N7196" s="146">
        <v>0</v>
      </c>
      <c r="Y7196" s="32">
        <f t="shared" si="113"/>
        <v>542.72</v>
      </c>
    </row>
    <row r="7197" spans="1:25" x14ac:dyDescent="0.25">
      <c r="A7197" s="83" t="s">
        <v>14863</v>
      </c>
      <c r="B7197" s="84" t="s">
        <v>7258</v>
      </c>
      <c r="C7197" s="19">
        <v>7312.34</v>
      </c>
      <c r="D7197" s="19">
        <v>138.94</v>
      </c>
      <c r="E7197" s="19">
        <v>0</v>
      </c>
      <c r="F7197" s="19">
        <v>138.94</v>
      </c>
      <c r="G7197" s="19">
        <v>0</v>
      </c>
      <c r="H7197" s="85">
        <v>27490.75</v>
      </c>
      <c r="I7197" s="85">
        <v>522.32000000000005</v>
      </c>
      <c r="J7197" s="85">
        <v>555.74</v>
      </c>
      <c r="K7197" s="85">
        <v>-33.42</v>
      </c>
      <c r="L7197" s="146">
        <v>130.58000000000001</v>
      </c>
      <c r="M7197" s="146">
        <v>97.16</v>
      </c>
      <c r="N7197" s="146">
        <v>0</v>
      </c>
      <c r="Y7197" s="32">
        <f t="shared" si="113"/>
        <v>278.57</v>
      </c>
    </row>
    <row r="7198" spans="1:25" x14ac:dyDescent="0.25">
      <c r="A7198" s="83" t="s">
        <v>14864</v>
      </c>
      <c r="B7198" s="84" t="s">
        <v>7259</v>
      </c>
      <c r="C7198" s="19">
        <v>10098.27</v>
      </c>
      <c r="D7198" s="19">
        <v>191.87</v>
      </c>
      <c r="E7198" s="19">
        <v>0</v>
      </c>
      <c r="F7198" s="19">
        <v>191.87</v>
      </c>
      <c r="G7198" s="19">
        <v>0</v>
      </c>
      <c r="H7198" s="85">
        <v>42134.31</v>
      </c>
      <c r="I7198" s="85">
        <v>800.55</v>
      </c>
      <c r="J7198" s="85">
        <v>767.47</v>
      </c>
      <c r="K7198" s="85">
        <v>33.08</v>
      </c>
      <c r="L7198" s="146">
        <v>200.14</v>
      </c>
      <c r="M7198" s="146">
        <v>233.22</v>
      </c>
      <c r="N7198" s="146">
        <v>0</v>
      </c>
      <c r="Y7198" s="32">
        <f t="shared" si="113"/>
        <v>411.64</v>
      </c>
    </row>
    <row r="7199" spans="1:25" x14ac:dyDescent="0.25">
      <c r="A7199" s="83" t="s">
        <v>14865</v>
      </c>
      <c r="B7199" s="84" t="s">
        <v>7260</v>
      </c>
      <c r="C7199" s="19">
        <v>9547.84</v>
      </c>
      <c r="D7199" s="19">
        <v>181.41</v>
      </c>
      <c r="E7199" s="19">
        <v>0</v>
      </c>
      <c r="F7199" s="19">
        <v>181.41</v>
      </c>
      <c r="G7199" s="19">
        <v>0</v>
      </c>
      <c r="H7199" s="85">
        <v>33486.33</v>
      </c>
      <c r="I7199" s="85">
        <v>636.24</v>
      </c>
      <c r="J7199" s="85">
        <v>725.64</v>
      </c>
      <c r="K7199" s="85">
        <v>-89.4</v>
      </c>
      <c r="L7199" s="146">
        <v>159.06</v>
      </c>
      <c r="M7199" s="146">
        <v>69.66</v>
      </c>
      <c r="N7199" s="146">
        <v>0</v>
      </c>
      <c r="Y7199" s="32">
        <f t="shared" si="113"/>
        <v>508.29999999999995</v>
      </c>
    </row>
    <row r="7200" spans="1:25" x14ac:dyDescent="0.25">
      <c r="A7200" s="83" t="s">
        <v>14866</v>
      </c>
      <c r="B7200" s="84" t="s">
        <v>7261</v>
      </c>
      <c r="C7200" s="19">
        <v>9390.59</v>
      </c>
      <c r="D7200" s="19">
        <v>178.42</v>
      </c>
      <c r="E7200" s="19">
        <v>0</v>
      </c>
      <c r="F7200" s="19">
        <v>178.42</v>
      </c>
      <c r="G7200" s="19">
        <v>0</v>
      </c>
      <c r="H7200" s="85">
        <v>35597.410000000003</v>
      </c>
      <c r="I7200" s="85">
        <v>676.35</v>
      </c>
      <c r="J7200" s="85">
        <v>713.68</v>
      </c>
      <c r="K7200" s="85">
        <v>-37.33</v>
      </c>
      <c r="L7200" s="146">
        <v>169.09</v>
      </c>
      <c r="M7200" s="146">
        <v>131.76</v>
      </c>
      <c r="N7200" s="146">
        <v>0</v>
      </c>
      <c r="Y7200" s="32">
        <f t="shared" si="113"/>
        <v>443.84</v>
      </c>
    </row>
    <row r="7201" spans="1:25" x14ac:dyDescent="0.25">
      <c r="A7201" s="83" t="s">
        <v>14867</v>
      </c>
      <c r="B7201" s="84" t="s">
        <v>7262</v>
      </c>
      <c r="C7201" s="19">
        <v>23086.12</v>
      </c>
      <c r="D7201" s="19">
        <v>438.64</v>
      </c>
      <c r="E7201" s="19">
        <v>0</v>
      </c>
      <c r="F7201" s="19">
        <v>438.64</v>
      </c>
      <c r="G7201" s="19">
        <v>0</v>
      </c>
      <c r="H7201" s="85">
        <v>91313.39</v>
      </c>
      <c r="I7201" s="85">
        <v>1734.95</v>
      </c>
      <c r="J7201" s="85">
        <v>1754.54</v>
      </c>
      <c r="K7201" s="85">
        <v>-19.59</v>
      </c>
      <c r="L7201" s="146">
        <v>433.74</v>
      </c>
      <c r="M7201" s="146">
        <v>414.15</v>
      </c>
      <c r="N7201" s="146">
        <v>0</v>
      </c>
      <c r="Y7201" s="32">
        <f t="shared" si="113"/>
        <v>478.26</v>
      </c>
    </row>
    <row r="7202" spans="1:25" x14ac:dyDescent="0.25">
      <c r="A7202" s="83" t="s">
        <v>14868</v>
      </c>
      <c r="B7202" s="84" t="s">
        <v>7263</v>
      </c>
      <c r="C7202" s="19">
        <v>16425.38</v>
      </c>
      <c r="D7202" s="19">
        <v>312.08</v>
      </c>
      <c r="E7202" s="19">
        <v>0</v>
      </c>
      <c r="F7202" s="19">
        <v>312.08</v>
      </c>
      <c r="G7202" s="19">
        <v>0</v>
      </c>
      <c r="H7202" s="85">
        <v>64966.25</v>
      </c>
      <c r="I7202" s="85">
        <v>1234.3599999999999</v>
      </c>
      <c r="J7202" s="85">
        <v>1248.33</v>
      </c>
      <c r="K7202" s="85">
        <v>-13.97</v>
      </c>
      <c r="L7202" s="146">
        <v>308.58999999999997</v>
      </c>
      <c r="M7202" s="146">
        <v>294.62</v>
      </c>
      <c r="N7202" s="146">
        <v>0</v>
      </c>
      <c r="Y7202" s="32">
        <f t="shared" si="113"/>
        <v>383.71000000000004</v>
      </c>
    </row>
    <row r="7203" spans="1:25" x14ac:dyDescent="0.25">
      <c r="A7203" s="83" t="s">
        <v>14869</v>
      </c>
      <c r="B7203" s="84" t="s">
        <v>7264</v>
      </c>
      <c r="C7203" s="19">
        <v>3374.15</v>
      </c>
      <c r="D7203" s="19">
        <v>64.11</v>
      </c>
      <c r="E7203" s="19">
        <v>0</v>
      </c>
      <c r="F7203" s="19">
        <v>64.11</v>
      </c>
      <c r="G7203" s="19">
        <v>0</v>
      </c>
      <c r="H7203" s="85">
        <v>8183.05</v>
      </c>
      <c r="I7203" s="85">
        <v>155.47999999999999</v>
      </c>
      <c r="J7203" s="85">
        <v>256.44</v>
      </c>
      <c r="K7203" s="85">
        <v>-100.96</v>
      </c>
      <c r="L7203" s="146">
        <v>38.869999999999997</v>
      </c>
      <c r="M7203" s="146">
        <v>0</v>
      </c>
      <c r="N7203" s="146">
        <v>62.09</v>
      </c>
      <c r="Y7203" s="32">
        <f t="shared" si="113"/>
        <v>43.79</v>
      </c>
    </row>
    <row r="7204" spans="1:25" x14ac:dyDescent="0.25">
      <c r="A7204" s="83" t="s">
        <v>14870</v>
      </c>
      <c r="B7204" s="84" t="s">
        <v>7265</v>
      </c>
      <c r="C7204" s="19">
        <v>4688.67</v>
      </c>
      <c r="D7204" s="19">
        <v>89.09</v>
      </c>
      <c r="E7204" s="19">
        <v>0</v>
      </c>
      <c r="F7204" s="19">
        <v>89.09</v>
      </c>
      <c r="G7204" s="19">
        <v>0</v>
      </c>
      <c r="H7204" s="85">
        <v>15728.98</v>
      </c>
      <c r="I7204" s="85">
        <v>298.85000000000002</v>
      </c>
      <c r="J7204" s="85">
        <v>356.34</v>
      </c>
      <c r="K7204" s="85">
        <v>-57.49</v>
      </c>
      <c r="L7204" s="146">
        <v>74.709999999999994</v>
      </c>
      <c r="M7204" s="146">
        <v>17.22</v>
      </c>
      <c r="N7204" s="146">
        <v>0</v>
      </c>
      <c r="Y7204" s="32">
        <f t="shared" si="113"/>
        <v>263.59000000000003</v>
      </c>
    </row>
    <row r="7205" spans="1:25" x14ac:dyDescent="0.25">
      <c r="A7205" s="83" t="s">
        <v>14871</v>
      </c>
      <c r="B7205" s="84" t="s">
        <v>7266</v>
      </c>
      <c r="C7205" s="19">
        <v>2304.5100000000002</v>
      </c>
      <c r="D7205" s="19">
        <v>43.79</v>
      </c>
      <c r="E7205" s="19">
        <v>0</v>
      </c>
      <c r="F7205" s="19">
        <v>43.79</v>
      </c>
      <c r="G7205" s="19">
        <v>0</v>
      </c>
      <c r="H7205" s="85">
        <v>7287.31</v>
      </c>
      <c r="I7205" s="85">
        <v>138.46</v>
      </c>
      <c r="J7205" s="85">
        <v>175.14</v>
      </c>
      <c r="K7205" s="85">
        <v>-36.68</v>
      </c>
      <c r="L7205" s="146">
        <v>34.619999999999997</v>
      </c>
      <c r="M7205" s="146">
        <v>0</v>
      </c>
      <c r="N7205" s="146">
        <v>2.06</v>
      </c>
      <c r="Y7205" s="32">
        <f t="shared" si="113"/>
        <v>35.51</v>
      </c>
    </row>
    <row r="7206" spans="1:25" x14ac:dyDescent="0.25">
      <c r="A7206" s="83" t="s">
        <v>14872</v>
      </c>
      <c r="B7206" s="84" t="s">
        <v>7267</v>
      </c>
      <c r="C7206" s="19">
        <v>12966.8</v>
      </c>
      <c r="D7206" s="19">
        <v>246.37</v>
      </c>
      <c r="E7206" s="19">
        <v>0</v>
      </c>
      <c r="F7206" s="19">
        <v>246.37</v>
      </c>
      <c r="G7206" s="19">
        <v>0</v>
      </c>
      <c r="H7206" s="85">
        <v>52111.4</v>
      </c>
      <c r="I7206" s="85">
        <v>990.12</v>
      </c>
      <c r="J7206" s="85">
        <v>985.48</v>
      </c>
      <c r="K7206" s="85">
        <v>4.6399999999999997</v>
      </c>
      <c r="L7206" s="146">
        <v>247.53</v>
      </c>
      <c r="M7206" s="146">
        <v>252.17</v>
      </c>
      <c r="N7206" s="146">
        <v>0</v>
      </c>
      <c r="Y7206" s="32">
        <f t="shared" si="113"/>
        <v>477.47</v>
      </c>
    </row>
    <row r="7207" spans="1:25" x14ac:dyDescent="0.25">
      <c r="A7207" s="83" t="s">
        <v>14873</v>
      </c>
      <c r="B7207" s="84" t="s">
        <v>7268</v>
      </c>
      <c r="C7207" s="19">
        <v>1868.95</v>
      </c>
      <c r="D7207" s="19">
        <v>35.51</v>
      </c>
      <c r="E7207" s="19">
        <v>0</v>
      </c>
      <c r="F7207" s="19">
        <v>35.51</v>
      </c>
      <c r="G7207" s="19">
        <v>0</v>
      </c>
      <c r="H7207" s="85">
        <v>6138.51</v>
      </c>
      <c r="I7207" s="85">
        <v>116.63</v>
      </c>
      <c r="J7207" s="85">
        <v>142.04</v>
      </c>
      <c r="K7207" s="85">
        <v>-25.41</v>
      </c>
      <c r="L7207" s="146">
        <v>29.16</v>
      </c>
      <c r="M7207" s="146">
        <v>3.75</v>
      </c>
      <c r="N7207" s="146">
        <v>0</v>
      </c>
      <c r="Y7207" s="32">
        <f t="shared" si="113"/>
        <v>72.599999999999994</v>
      </c>
    </row>
    <row r="7208" spans="1:25" x14ac:dyDescent="0.25">
      <c r="A7208" s="83" t="s">
        <v>14874</v>
      </c>
      <c r="B7208" s="84" t="s">
        <v>7269</v>
      </c>
      <c r="C7208" s="19">
        <v>11858.03</v>
      </c>
      <c r="D7208" s="19">
        <v>225.3</v>
      </c>
      <c r="E7208" s="19">
        <v>0</v>
      </c>
      <c r="F7208" s="19">
        <v>225.3</v>
      </c>
      <c r="G7208" s="19">
        <v>0</v>
      </c>
      <c r="H7208" s="85">
        <v>46273.279999999999</v>
      </c>
      <c r="I7208" s="85">
        <v>879.19</v>
      </c>
      <c r="J7208" s="85">
        <v>901.21</v>
      </c>
      <c r="K7208" s="85">
        <v>-22.02</v>
      </c>
      <c r="L7208" s="146">
        <v>219.8</v>
      </c>
      <c r="M7208" s="146">
        <v>197.78</v>
      </c>
      <c r="N7208" s="146">
        <v>0</v>
      </c>
      <c r="Y7208" s="32">
        <f t="shared" si="113"/>
        <v>503.66999999999996</v>
      </c>
    </row>
    <row r="7209" spans="1:25" x14ac:dyDescent="0.25">
      <c r="A7209" s="83" t="s">
        <v>14875</v>
      </c>
      <c r="B7209" s="84" t="s">
        <v>7270</v>
      </c>
      <c r="C7209" s="19">
        <v>3623.36</v>
      </c>
      <c r="D7209" s="19">
        <v>68.849999999999994</v>
      </c>
      <c r="E7209" s="19">
        <v>0</v>
      </c>
      <c r="F7209" s="19">
        <v>68.849999999999994</v>
      </c>
      <c r="G7209" s="19">
        <v>0</v>
      </c>
      <c r="H7209" s="85">
        <v>11233.1</v>
      </c>
      <c r="I7209" s="85">
        <v>213.43</v>
      </c>
      <c r="J7209" s="85">
        <v>275.38</v>
      </c>
      <c r="K7209" s="85">
        <v>-61.95</v>
      </c>
      <c r="L7209" s="146">
        <v>53.36</v>
      </c>
      <c r="M7209" s="146">
        <v>0</v>
      </c>
      <c r="N7209" s="146">
        <v>8.59</v>
      </c>
      <c r="Y7209" s="32">
        <f t="shared" si="113"/>
        <v>141.05000000000001</v>
      </c>
    </row>
    <row r="7210" spans="1:25" x14ac:dyDescent="0.25">
      <c r="A7210" s="83" t="s">
        <v>14876</v>
      </c>
      <c r="B7210" s="84" t="s">
        <v>7271</v>
      </c>
      <c r="C7210" s="19">
        <v>16099.36</v>
      </c>
      <c r="D7210" s="19">
        <v>305.89</v>
      </c>
      <c r="E7210" s="19">
        <v>0</v>
      </c>
      <c r="F7210" s="19">
        <v>305.89</v>
      </c>
      <c r="G7210" s="19">
        <v>0</v>
      </c>
      <c r="H7210" s="85">
        <v>62289.38</v>
      </c>
      <c r="I7210" s="85">
        <v>1183.5</v>
      </c>
      <c r="J7210" s="85">
        <v>1223.55</v>
      </c>
      <c r="K7210" s="85">
        <v>-40.049999999999997</v>
      </c>
      <c r="L7210" s="146">
        <v>295.88</v>
      </c>
      <c r="M7210" s="146">
        <v>255.83</v>
      </c>
      <c r="N7210" s="146">
        <v>0</v>
      </c>
      <c r="Y7210" s="32">
        <f t="shared" si="113"/>
        <v>305.59000000000003</v>
      </c>
    </row>
    <row r="7211" spans="1:25" x14ac:dyDescent="0.25">
      <c r="A7211" s="83" t="s">
        <v>14877</v>
      </c>
      <c r="B7211" s="84" t="s">
        <v>7272</v>
      </c>
      <c r="C7211" s="19">
        <v>7423.67</v>
      </c>
      <c r="D7211" s="19">
        <v>141.05000000000001</v>
      </c>
      <c r="E7211" s="19">
        <v>0</v>
      </c>
      <c r="F7211" s="19">
        <v>141.05000000000001</v>
      </c>
      <c r="G7211" s="19">
        <v>0</v>
      </c>
      <c r="H7211" s="85">
        <v>23642.6</v>
      </c>
      <c r="I7211" s="85">
        <v>449.21</v>
      </c>
      <c r="J7211" s="85">
        <v>564.20000000000005</v>
      </c>
      <c r="K7211" s="85">
        <v>-114.99</v>
      </c>
      <c r="L7211" s="146">
        <v>112.3</v>
      </c>
      <c r="M7211" s="146">
        <v>0</v>
      </c>
      <c r="N7211" s="146">
        <v>2.69</v>
      </c>
      <c r="Y7211" s="32">
        <f t="shared" si="113"/>
        <v>339.32</v>
      </c>
    </row>
    <row r="7212" spans="1:25" x14ac:dyDescent="0.25">
      <c r="A7212" s="83" t="s">
        <v>14878</v>
      </c>
      <c r="B7212" s="84" t="s">
        <v>7273</v>
      </c>
      <c r="C7212" s="19">
        <v>2619.06</v>
      </c>
      <c r="D7212" s="19">
        <v>49.76</v>
      </c>
      <c r="E7212" s="19">
        <v>0</v>
      </c>
      <c r="F7212" s="19">
        <v>49.76</v>
      </c>
      <c r="G7212" s="19">
        <v>0</v>
      </c>
      <c r="H7212" s="85">
        <v>5831.16</v>
      </c>
      <c r="I7212" s="85">
        <v>110.79</v>
      </c>
      <c r="J7212" s="85">
        <v>199.05</v>
      </c>
      <c r="K7212" s="85">
        <v>-88.26</v>
      </c>
      <c r="L7212" s="146">
        <v>27.7</v>
      </c>
      <c r="M7212" s="146">
        <v>0</v>
      </c>
      <c r="N7212" s="146">
        <v>60.56</v>
      </c>
      <c r="Y7212" s="32">
        <f t="shared" si="113"/>
        <v>82.24</v>
      </c>
    </row>
    <row r="7213" spans="1:25" x14ac:dyDescent="0.25">
      <c r="A7213" s="83" t="s">
        <v>14879</v>
      </c>
      <c r="B7213" s="84" t="s">
        <v>7274</v>
      </c>
      <c r="C7213" s="19">
        <v>17858.71</v>
      </c>
      <c r="D7213" s="19">
        <v>339.32</v>
      </c>
      <c r="E7213" s="19">
        <v>0</v>
      </c>
      <c r="F7213" s="19">
        <v>339.32</v>
      </c>
      <c r="G7213" s="19">
        <v>0</v>
      </c>
      <c r="H7213" s="85">
        <v>60984.18</v>
      </c>
      <c r="I7213" s="85">
        <v>1158.7</v>
      </c>
      <c r="J7213" s="85">
        <v>1357.26</v>
      </c>
      <c r="K7213" s="85">
        <v>-198.56</v>
      </c>
      <c r="L7213" s="146">
        <v>289.68</v>
      </c>
      <c r="M7213" s="146">
        <v>91.12</v>
      </c>
      <c r="N7213" s="146">
        <v>0</v>
      </c>
      <c r="Y7213" s="32">
        <f t="shared" si="113"/>
        <v>490.1</v>
      </c>
    </row>
    <row r="7214" spans="1:25" x14ac:dyDescent="0.25">
      <c r="A7214" s="83" t="s">
        <v>14880</v>
      </c>
      <c r="B7214" s="84" t="s">
        <v>7275</v>
      </c>
      <c r="C7214" s="19">
        <v>4328.3</v>
      </c>
      <c r="D7214" s="19">
        <v>82.24</v>
      </c>
      <c r="E7214" s="19">
        <v>0</v>
      </c>
      <c r="F7214" s="19">
        <v>82.24</v>
      </c>
      <c r="G7214" s="19">
        <v>0</v>
      </c>
      <c r="H7214" s="85">
        <v>14838.07</v>
      </c>
      <c r="I7214" s="85">
        <v>281.92</v>
      </c>
      <c r="J7214" s="85">
        <v>328.95</v>
      </c>
      <c r="K7214" s="85">
        <v>-47.03</v>
      </c>
      <c r="L7214" s="146">
        <v>70.48</v>
      </c>
      <c r="M7214" s="146">
        <v>23.45</v>
      </c>
      <c r="N7214" s="146">
        <v>0</v>
      </c>
      <c r="Y7214" s="32">
        <f t="shared" si="113"/>
        <v>306.11</v>
      </c>
    </row>
    <row r="7215" spans="1:25" x14ac:dyDescent="0.25">
      <c r="A7215" s="83" t="s">
        <v>14881</v>
      </c>
      <c r="B7215" s="84" t="s">
        <v>7276</v>
      </c>
      <c r="C7215" s="19">
        <v>20999.03</v>
      </c>
      <c r="D7215" s="19">
        <v>398.98</v>
      </c>
      <c r="E7215" s="19">
        <v>0</v>
      </c>
      <c r="F7215" s="19">
        <v>398.98</v>
      </c>
      <c r="G7215" s="19">
        <v>0</v>
      </c>
      <c r="H7215" s="85">
        <v>73601.16</v>
      </c>
      <c r="I7215" s="85">
        <v>1398.42</v>
      </c>
      <c r="J7215" s="85">
        <v>1595.93</v>
      </c>
      <c r="K7215" s="85">
        <v>-197.51</v>
      </c>
      <c r="L7215" s="146">
        <v>349.61</v>
      </c>
      <c r="M7215" s="146">
        <v>152.1</v>
      </c>
      <c r="N7215" s="146">
        <v>0</v>
      </c>
      <c r="Y7215" s="32">
        <f t="shared" si="113"/>
        <v>269.72000000000003</v>
      </c>
    </row>
    <row r="7216" spans="1:25" x14ac:dyDescent="0.25">
      <c r="A7216" s="83" t="s">
        <v>14882</v>
      </c>
      <c r="B7216" s="84" t="s">
        <v>7277</v>
      </c>
      <c r="C7216" s="19">
        <v>14876.93</v>
      </c>
      <c r="D7216" s="19">
        <v>282.66000000000003</v>
      </c>
      <c r="E7216" s="19">
        <v>0</v>
      </c>
      <c r="F7216" s="19">
        <v>282.66000000000003</v>
      </c>
      <c r="G7216" s="19">
        <v>0</v>
      </c>
      <c r="H7216" s="85">
        <v>53985.98</v>
      </c>
      <c r="I7216" s="85">
        <v>1025.73</v>
      </c>
      <c r="J7216" s="85">
        <v>1130.6500000000001</v>
      </c>
      <c r="K7216" s="85">
        <v>-104.92</v>
      </c>
      <c r="L7216" s="146">
        <v>256.43</v>
      </c>
      <c r="M7216" s="146">
        <v>151.51</v>
      </c>
      <c r="N7216" s="146">
        <v>0</v>
      </c>
      <c r="Y7216" s="32">
        <f t="shared" si="113"/>
        <v>326.32</v>
      </c>
    </row>
    <row r="7217" spans="1:25" x14ac:dyDescent="0.25">
      <c r="A7217" s="83" t="s">
        <v>14883</v>
      </c>
      <c r="B7217" s="84" t="s">
        <v>7278</v>
      </c>
      <c r="C7217" s="19">
        <v>6190.3</v>
      </c>
      <c r="D7217" s="19">
        <v>117.62</v>
      </c>
      <c r="E7217" s="19">
        <v>0</v>
      </c>
      <c r="F7217" s="19">
        <v>117.62</v>
      </c>
      <c r="G7217" s="19">
        <v>0</v>
      </c>
      <c r="H7217" s="85">
        <v>28432.59</v>
      </c>
      <c r="I7217" s="85">
        <v>540.22</v>
      </c>
      <c r="J7217" s="85">
        <v>470.46</v>
      </c>
      <c r="K7217" s="85">
        <v>69.760000000000005</v>
      </c>
      <c r="L7217" s="146">
        <v>135.06</v>
      </c>
      <c r="M7217" s="146">
        <v>204.82</v>
      </c>
      <c r="N7217" s="146">
        <v>0</v>
      </c>
      <c r="Y7217" s="32">
        <f t="shared" si="113"/>
        <v>272.98</v>
      </c>
    </row>
    <row r="7218" spans="1:25" x14ac:dyDescent="0.25">
      <c r="A7218" s="83" t="s">
        <v>14884</v>
      </c>
      <c r="B7218" s="84" t="s">
        <v>7279</v>
      </c>
      <c r="C7218" s="19">
        <v>9200.3700000000008</v>
      </c>
      <c r="D7218" s="19">
        <v>174.81</v>
      </c>
      <c r="E7218" s="19">
        <v>0</v>
      </c>
      <c r="F7218" s="19">
        <v>174.81</v>
      </c>
      <c r="G7218" s="19">
        <v>0</v>
      </c>
      <c r="H7218" s="85">
        <v>32517.279999999999</v>
      </c>
      <c r="I7218" s="85">
        <v>617.83000000000004</v>
      </c>
      <c r="J7218" s="85">
        <v>699.23</v>
      </c>
      <c r="K7218" s="85">
        <v>-81.400000000000006</v>
      </c>
      <c r="L7218" s="146">
        <v>154.46</v>
      </c>
      <c r="M7218" s="146">
        <v>73.06</v>
      </c>
      <c r="N7218" s="146">
        <v>0</v>
      </c>
      <c r="Y7218" s="32">
        <f t="shared" si="113"/>
        <v>266.09000000000003</v>
      </c>
    </row>
    <row r="7219" spans="1:25" x14ac:dyDescent="0.25">
      <c r="A7219" s="83" t="s">
        <v>14885</v>
      </c>
      <c r="B7219" s="84" t="s">
        <v>7280</v>
      </c>
      <c r="C7219" s="19">
        <v>3587.56</v>
      </c>
      <c r="D7219" s="19">
        <v>68.16</v>
      </c>
      <c r="E7219" s="19">
        <v>0</v>
      </c>
      <c r="F7219" s="19">
        <v>68.16</v>
      </c>
      <c r="G7219" s="19">
        <v>0</v>
      </c>
      <c r="H7219" s="85">
        <v>14752.62</v>
      </c>
      <c r="I7219" s="85">
        <v>280.3</v>
      </c>
      <c r="J7219" s="85">
        <v>272.64999999999998</v>
      </c>
      <c r="K7219" s="85">
        <v>7.65</v>
      </c>
      <c r="L7219" s="146">
        <v>70.08</v>
      </c>
      <c r="M7219" s="146">
        <v>77.73</v>
      </c>
      <c r="N7219" s="146">
        <v>0</v>
      </c>
      <c r="Y7219" s="32">
        <f t="shared" si="113"/>
        <v>90.27000000000001</v>
      </c>
    </row>
    <row r="7220" spans="1:25" x14ac:dyDescent="0.25">
      <c r="A7220" s="83" t="s">
        <v>14886</v>
      </c>
      <c r="B7220" s="84" t="s">
        <v>7281</v>
      </c>
      <c r="C7220" s="19">
        <v>10159.64</v>
      </c>
      <c r="D7220" s="19">
        <v>193.03</v>
      </c>
      <c r="E7220" s="19">
        <v>0</v>
      </c>
      <c r="F7220" s="19">
        <v>193.03</v>
      </c>
      <c r="G7220" s="19">
        <v>0</v>
      </c>
      <c r="H7220" s="85">
        <v>41306.089999999997</v>
      </c>
      <c r="I7220" s="85">
        <v>784.82</v>
      </c>
      <c r="J7220" s="85">
        <v>772.13</v>
      </c>
      <c r="K7220" s="85">
        <v>12.69</v>
      </c>
      <c r="L7220" s="146">
        <v>196.21</v>
      </c>
      <c r="M7220" s="146">
        <v>208.9</v>
      </c>
      <c r="N7220" s="146">
        <v>0</v>
      </c>
      <c r="Y7220" s="32">
        <f t="shared" ref="Y7220:Y7283" si="114">F7222+M7220+R7220+W7220</f>
        <v>530.81000000000006</v>
      </c>
    </row>
    <row r="7221" spans="1:25" x14ac:dyDescent="0.25">
      <c r="A7221" s="83" t="s">
        <v>14887</v>
      </c>
      <c r="B7221" s="84" t="s">
        <v>7282</v>
      </c>
      <c r="C7221" s="19">
        <v>660.18</v>
      </c>
      <c r="D7221" s="19">
        <v>12.54</v>
      </c>
      <c r="E7221" s="19">
        <v>0</v>
      </c>
      <c r="F7221" s="19">
        <v>12.54</v>
      </c>
      <c r="G7221" s="19">
        <v>0</v>
      </c>
      <c r="H7221" s="85">
        <v>1236.28</v>
      </c>
      <c r="I7221" s="85">
        <v>23.49</v>
      </c>
      <c r="J7221" s="85">
        <v>50.17</v>
      </c>
      <c r="K7221" s="85">
        <v>-26.68</v>
      </c>
      <c r="L7221" s="146">
        <v>5.87</v>
      </c>
      <c r="M7221" s="146">
        <v>0</v>
      </c>
      <c r="N7221" s="146">
        <v>20.81</v>
      </c>
      <c r="Y7221" s="32">
        <f t="shared" si="114"/>
        <v>170.82</v>
      </c>
    </row>
    <row r="7222" spans="1:25" x14ac:dyDescent="0.25">
      <c r="A7222" s="83" t="s">
        <v>14888</v>
      </c>
      <c r="B7222" s="84" t="s">
        <v>7283</v>
      </c>
      <c r="C7222" s="19">
        <v>16942.32</v>
      </c>
      <c r="D7222" s="19">
        <v>321.91000000000003</v>
      </c>
      <c r="E7222" s="19">
        <v>0</v>
      </c>
      <c r="F7222" s="19">
        <v>321.91000000000003</v>
      </c>
      <c r="G7222" s="19">
        <v>0</v>
      </c>
      <c r="H7222" s="85">
        <v>63242</v>
      </c>
      <c r="I7222" s="85">
        <v>1201.5999999999999</v>
      </c>
      <c r="J7222" s="85">
        <v>1287.6199999999999</v>
      </c>
      <c r="K7222" s="85">
        <v>-86.02</v>
      </c>
      <c r="L7222" s="146">
        <v>300.39999999999998</v>
      </c>
      <c r="M7222" s="146">
        <v>214.38</v>
      </c>
      <c r="N7222" s="146">
        <v>0</v>
      </c>
      <c r="Y7222" s="32">
        <f t="shared" si="114"/>
        <v>225.41</v>
      </c>
    </row>
    <row r="7223" spans="1:25" x14ac:dyDescent="0.25">
      <c r="A7223" s="83" t="s">
        <v>14889</v>
      </c>
      <c r="B7223" s="84" t="s">
        <v>7284</v>
      </c>
      <c r="C7223" s="19">
        <v>8990.68</v>
      </c>
      <c r="D7223" s="19">
        <v>170.82</v>
      </c>
      <c r="E7223" s="19">
        <v>0</v>
      </c>
      <c r="F7223" s="19">
        <v>170.82</v>
      </c>
      <c r="G7223" s="19">
        <v>0</v>
      </c>
      <c r="H7223" s="85">
        <v>33400.79</v>
      </c>
      <c r="I7223" s="85">
        <v>634.62</v>
      </c>
      <c r="J7223" s="85">
        <v>683.29</v>
      </c>
      <c r="K7223" s="85">
        <v>-48.67</v>
      </c>
      <c r="L7223" s="146">
        <v>158.66</v>
      </c>
      <c r="M7223" s="146">
        <v>109.99</v>
      </c>
      <c r="N7223" s="146">
        <v>0</v>
      </c>
      <c r="Y7223" s="32">
        <f t="shared" si="114"/>
        <v>202.94</v>
      </c>
    </row>
    <row r="7224" spans="1:25" x14ac:dyDescent="0.25">
      <c r="A7224" s="83" t="s">
        <v>14890</v>
      </c>
      <c r="B7224" s="84" t="s">
        <v>7285</v>
      </c>
      <c r="C7224" s="19">
        <v>580.61</v>
      </c>
      <c r="D7224" s="19">
        <v>11.03</v>
      </c>
      <c r="E7224" s="19">
        <v>0</v>
      </c>
      <c r="F7224" s="19">
        <v>11.03</v>
      </c>
      <c r="G7224" s="19">
        <v>0</v>
      </c>
      <c r="H7224" s="85">
        <v>1647.9</v>
      </c>
      <c r="I7224" s="85">
        <v>31.31</v>
      </c>
      <c r="J7224" s="85">
        <v>44.13</v>
      </c>
      <c r="K7224" s="85">
        <v>-12.82</v>
      </c>
      <c r="L7224" s="146">
        <v>7.83</v>
      </c>
      <c r="M7224" s="146">
        <v>0</v>
      </c>
      <c r="N7224" s="146">
        <v>4.99</v>
      </c>
      <c r="Y7224" s="32">
        <f t="shared" si="114"/>
        <v>158.49</v>
      </c>
    </row>
    <row r="7225" spans="1:25" x14ac:dyDescent="0.25">
      <c r="A7225" s="83" t="s">
        <v>14891</v>
      </c>
      <c r="B7225" s="84" t="s">
        <v>7286</v>
      </c>
      <c r="C7225" s="19">
        <v>4892.21</v>
      </c>
      <c r="D7225" s="19">
        <v>92.95</v>
      </c>
      <c r="E7225" s="19">
        <v>0</v>
      </c>
      <c r="F7225" s="19">
        <v>92.95</v>
      </c>
      <c r="G7225" s="19">
        <v>0</v>
      </c>
      <c r="H7225" s="85">
        <v>19204.29</v>
      </c>
      <c r="I7225" s="85">
        <v>364.88</v>
      </c>
      <c r="J7225" s="85">
        <v>371.81</v>
      </c>
      <c r="K7225" s="85">
        <v>-6.93</v>
      </c>
      <c r="L7225" s="146">
        <v>91.22</v>
      </c>
      <c r="M7225" s="146">
        <v>84.29</v>
      </c>
      <c r="N7225" s="146">
        <v>0</v>
      </c>
      <c r="Y7225" s="32">
        <f t="shared" si="114"/>
        <v>109.32000000000001</v>
      </c>
    </row>
    <row r="7226" spans="1:25" x14ac:dyDescent="0.25">
      <c r="A7226" s="83" t="s">
        <v>14892</v>
      </c>
      <c r="B7226" s="84" t="s">
        <v>7287</v>
      </c>
      <c r="C7226" s="19">
        <v>8341.75</v>
      </c>
      <c r="D7226" s="19">
        <v>158.49</v>
      </c>
      <c r="E7226" s="19">
        <v>0</v>
      </c>
      <c r="F7226" s="19">
        <v>158.49</v>
      </c>
      <c r="G7226" s="19">
        <v>0</v>
      </c>
      <c r="H7226" s="85">
        <v>30271.86</v>
      </c>
      <c r="I7226" s="85">
        <v>575.16999999999996</v>
      </c>
      <c r="J7226" s="85">
        <v>633.97</v>
      </c>
      <c r="K7226" s="85">
        <v>-58.8</v>
      </c>
      <c r="L7226" s="146">
        <v>143.79</v>
      </c>
      <c r="M7226" s="146">
        <v>84.99</v>
      </c>
      <c r="N7226" s="146">
        <v>0</v>
      </c>
      <c r="Y7226" s="32">
        <f t="shared" si="114"/>
        <v>140.6</v>
      </c>
    </row>
    <row r="7227" spans="1:25" x14ac:dyDescent="0.25">
      <c r="A7227" s="83" t="s">
        <v>14893</v>
      </c>
      <c r="B7227" s="84" t="s">
        <v>7288</v>
      </c>
      <c r="C7227" s="19">
        <v>1317.05</v>
      </c>
      <c r="D7227" s="19">
        <v>25.03</v>
      </c>
      <c r="E7227" s="19">
        <v>0</v>
      </c>
      <c r="F7227" s="19">
        <v>25.03</v>
      </c>
      <c r="G7227" s="19">
        <v>0</v>
      </c>
      <c r="H7227" s="85">
        <v>3498.07</v>
      </c>
      <c r="I7227" s="85">
        <v>66.459999999999994</v>
      </c>
      <c r="J7227" s="85">
        <v>100.1</v>
      </c>
      <c r="K7227" s="85">
        <v>-33.64</v>
      </c>
      <c r="L7227" s="146">
        <v>16.62</v>
      </c>
      <c r="M7227" s="146">
        <v>0</v>
      </c>
      <c r="N7227" s="146">
        <v>17.02</v>
      </c>
      <c r="Y7227" s="32">
        <f t="shared" si="114"/>
        <v>1521.49</v>
      </c>
    </row>
    <row r="7228" spans="1:25" x14ac:dyDescent="0.25">
      <c r="A7228" s="83" t="s">
        <v>14894</v>
      </c>
      <c r="B7228" s="84" t="s">
        <v>7289</v>
      </c>
      <c r="C7228" s="19">
        <v>2926.75</v>
      </c>
      <c r="D7228" s="19">
        <v>55.61</v>
      </c>
      <c r="E7228" s="19">
        <v>0</v>
      </c>
      <c r="F7228" s="19">
        <v>55.61</v>
      </c>
      <c r="G7228" s="19">
        <v>0</v>
      </c>
      <c r="H7228" s="85">
        <v>10887.62</v>
      </c>
      <c r="I7228" s="85">
        <v>206.86</v>
      </c>
      <c r="J7228" s="85">
        <v>222.43</v>
      </c>
      <c r="K7228" s="85">
        <v>-15.57</v>
      </c>
      <c r="L7228" s="146">
        <v>51.72</v>
      </c>
      <c r="M7228" s="146">
        <v>36.15</v>
      </c>
      <c r="N7228" s="146">
        <v>0</v>
      </c>
      <c r="Y7228" s="32">
        <f t="shared" si="114"/>
        <v>147.55000000000001</v>
      </c>
    </row>
    <row r="7229" spans="1:25" x14ac:dyDescent="0.25">
      <c r="A7229" s="83" t="s">
        <v>14895</v>
      </c>
      <c r="B7229" s="84" t="s">
        <v>7290</v>
      </c>
      <c r="C7229" s="19">
        <v>80078.399999999994</v>
      </c>
      <c r="D7229" s="19">
        <v>1521.49</v>
      </c>
      <c r="E7229" s="19">
        <v>0</v>
      </c>
      <c r="F7229" s="19">
        <v>1521.49</v>
      </c>
      <c r="G7229" s="19">
        <v>0</v>
      </c>
      <c r="H7229" s="85">
        <v>249289.46</v>
      </c>
      <c r="I7229" s="85">
        <v>4736.5</v>
      </c>
      <c r="J7229" s="85">
        <v>6085.96</v>
      </c>
      <c r="K7229" s="85">
        <v>-1349.46</v>
      </c>
      <c r="L7229" s="146">
        <v>1184.1300000000001</v>
      </c>
      <c r="M7229" s="146">
        <v>0</v>
      </c>
      <c r="N7229" s="146">
        <v>165.33</v>
      </c>
      <c r="Y7229" s="32">
        <f t="shared" si="114"/>
        <v>28.77</v>
      </c>
    </row>
    <row r="7230" spans="1:25" x14ac:dyDescent="0.25">
      <c r="A7230" s="83" t="s">
        <v>14896</v>
      </c>
      <c r="B7230" s="84" t="s">
        <v>7291</v>
      </c>
      <c r="C7230" s="19">
        <v>5863.26</v>
      </c>
      <c r="D7230" s="19">
        <v>111.4</v>
      </c>
      <c r="E7230" s="19">
        <v>0</v>
      </c>
      <c r="F7230" s="19">
        <v>111.4</v>
      </c>
      <c r="G7230" s="19">
        <v>0</v>
      </c>
      <c r="H7230" s="85">
        <v>14790.37</v>
      </c>
      <c r="I7230" s="85">
        <v>281.02</v>
      </c>
      <c r="J7230" s="85">
        <v>445.61</v>
      </c>
      <c r="K7230" s="85">
        <v>-164.59</v>
      </c>
      <c r="L7230" s="146">
        <v>70.260000000000005</v>
      </c>
      <c r="M7230" s="146">
        <v>0</v>
      </c>
      <c r="N7230" s="146">
        <v>94.33</v>
      </c>
      <c r="Y7230" s="32">
        <f t="shared" si="114"/>
        <v>2.63</v>
      </c>
    </row>
    <row r="7231" spans="1:25" x14ac:dyDescent="0.25">
      <c r="A7231" s="83" t="s">
        <v>14897</v>
      </c>
      <c r="B7231" s="84" t="s">
        <v>7292</v>
      </c>
      <c r="C7231" s="19">
        <v>1514.4</v>
      </c>
      <c r="D7231" s="19">
        <v>28.77</v>
      </c>
      <c r="E7231" s="19">
        <v>0</v>
      </c>
      <c r="F7231" s="19">
        <v>28.77</v>
      </c>
      <c r="G7231" s="19">
        <v>0</v>
      </c>
      <c r="H7231" s="85">
        <v>6603.47</v>
      </c>
      <c r="I7231" s="85">
        <v>125.47</v>
      </c>
      <c r="J7231" s="85">
        <v>115.09</v>
      </c>
      <c r="K7231" s="85">
        <v>10.38</v>
      </c>
      <c r="L7231" s="146">
        <v>31.37</v>
      </c>
      <c r="M7231" s="146">
        <v>41.75</v>
      </c>
      <c r="N7231" s="146">
        <v>0</v>
      </c>
      <c r="Y7231" s="32">
        <f t="shared" si="114"/>
        <v>111.31</v>
      </c>
    </row>
    <row r="7232" spans="1:25" x14ac:dyDescent="0.25">
      <c r="A7232" s="83" t="s">
        <v>14898</v>
      </c>
      <c r="B7232" s="84" t="s">
        <v>7293</v>
      </c>
      <c r="C7232" s="19">
        <v>544.59</v>
      </c>
      <c r="D7232" s="19">
        <v>10.35</v>
      </c>
      <c r="E7232" s="19">
        <v>7.72</v>
      </c>
      <c r="F7232" s="19">
        <v>2.63</v>
      </c>
      <c r="G7232" s="19">
        <v>0</v>
      </c>
      <c r="H7232" s="85">
        <v>3992.19</v>
      </c>
      <c r="I7232" s="85">
        <v>75.849999999999994</v>
      </c>
      <c r="J7232" s="85">
        <v>41.39</v>
      </c>
      <c r="K7232" s="85">
        <v>34.46</v>
      </c>
      <c r="L7232" s="146">
        <v>18.96</v>
      </c>
      <c r="M7232" s="146">
        <v>53.42</v>
      </c>
      <c r="N7232" s="146">
        <v>0</v>
      </c>
      <c r="Y7232" s="32">
        <f t="shared" si="114"/>
        <v>509.97</v>
      </c>
    </row>
    <row r="7233" spans="1:25" x14ac:dyDescent="0.25">
      <c r="A7233" s="83" t="s">
        <v>14899</v>
      </c>
      <c r="B7233" s="84" t="s">
        <v>7294</v>
      </c>
      <c r="C7233" s="19">
        <v>3660.73</v>
      </c>
      <c r="D7233" s="19">
        <v>69.56</v>
      </c>
      <c r="E7233" s="19">
        <v>0</v>
      </c>
      <c r="F7233" s="19">
        <v>69.56</v>
      </c>
      <c r="G7233" s="19">
        <v>0</v>
      </c>
      <c r="H7233" s="85">
        <v>8156.12</v>
      </c>
      <c r="I7233" s="85">
        <v>154.97</v>
      </c>
      <c r="J7233" s="85">
        <v>278.22000000000003</v>
      </c>
      <c r="K7233" s="85">
        <v>-123.25</v>
      </c>
      <c r="L7233" s="146">
        <v>38.74</v>
      </c>
      <c r="M7233" s="146">
        <v>0</v>
      </c>
      <c r="N7233" s="146">
        <v>84.51</v>
      </c>
      <c r="Y7233" s="32">
        <f t="shared" si="114"/>
        <v>369.87</v>
      </c>
    </row>
    <row r="7234" spans="1:25" x14ac:dyDescent="0.25">
      <c r="A7234" s="83" t="s">
        <v>14900</v>
      </c>
      <c r="B7234" s="84" t="s">
        <v>7295</v>
      </c>
      <c r="C7234" s="19">
        <v>24029.09</v>
      </c>
      <c r="D7234" s="19">
        <v>456.55</v>
      </c>
      <c r="E7234" s="19">
        <v>0</v>
      </c>
      <c r="F7234" s="19">
        <v>456.55</v>
      </c>
      <c r="G7234" s="19">
        <v>0</v>
      </c>
      <c r="H7234" s="85">
        <v>112188.19</v>
      </c>
      <c r="I7234" s="85">
        <v>2131.58</v>
      </c>
      <c r="J7234" s="85">
        <v>1826.21</v>
      </c>
      <c r="K7234" s="85">
        <v>305.37</v>
      </c>
      <c r="L7234" s="146">
        <v>532.9</v>
      </c>
      <c r="M7234" s="146">
        <v>838.27</v>
      </c>
      <c r="N7234" s="146">
        <v>0</v>
      </c>
      <c r="Y7234" s="32">
        <f t="shared" si="114"/>
        <v>1244.6599999999999</v>
      </c>
    </row>
    <row r="7235" spans="1:25" x14ac:dyDescent="0.25">
      <c r="A7235" s="83" t="s">
        <v>14901</v>
      </c>
      <c r="B7235" s="84" t="s">
        <v>7296</v>
      </c>
      <c r="C7235" s="19">
        <v>19466.71</v>
      </c>
      <c r="D7235" s="19">
        <v>369.87</v>
      </c>
      <c r="E7235" s="19">
        <v>0</v>
      </c>
      <c r="F7235" s="19">
        <v>369.87</v>
      </c>
      <c r="G7235" s="19">
        <v>0</v>
      </c>
      <c r="H7235" s="85">
        <v>74295.320000000007</v>
      </c>
      <c r="I7235" s="85">
        <v>1411.61</v>
      </c>
      <c r="J7235" s="85">
        <v>1479.47</v>
      </c>
      <c r="K7235" s="85">
        <v>-67.86</v>
      </c>
      <c r="L7235" s="146">
        <v>352.9</v>
      </c>
      <c r="M7235" s="146">
        <v>285.04000000000002</v>
      </c>
      <c r="N7235" s="146">
        <v>0</v>
      </c>
      <c r="Y7235" s="32">
        <f t="shared" si="114"/>
        <v>361.99</v>
      </c>
    </row>
    <row r="7236" spans="1:25" x14ac:dyDescent="0.25">
      <c r="A7236" s="83" t="s">
        <v>14902</v>
      </c>
      <c r="B7236" s="84" t="s">
        <v>7297</v>
      </c>
      <c r="C7236" s="19">
        <v>21388.63</v>
      </c>
      <c r="D7236" s="19">
        <v>406.39</v>
      </c>
      <c r="E7236" s="19">
        <v>0</v>
      </c>
      <c r="F7236" s="19">
        <v>406.39</v>
      </c>
      <c r="G7236" s="19">
        <v>0</v>
      </c>
      <c r="H7236" s="85">
        <v>83348.72</v>
      </c>
      <c r="I7236" s="85">
        <v>1583.63</v>
      </c>
      <c r="J7236" s="85">
        <v>1625.54</v>
      </c>
      <c r="K7236" s="85">
        <v>-41.91</v>
      </c>
      <c r="L7236" s="146">
        <v>395.91</v>
      </c>
      <c r="M7236" s="146">
        <v>354</v>
      </c>
      <c r="N7236" s="146">
        <v>0</v>
      </c>
      <c r="Y7236" s="32">
        <f t="shared" si="114"/>
        <v>504.12</v>
      </c>
    </row>
    <row r="7237" spans="1:25" x14ac:dyDescent="0.25">
      <c r="A7237" s="83" t="s">
        <v>14903</v>
      </c>
      <c r="B7237" s="84" t="s">
        <v>7298</v>
      </c>
      <c r="C7237" s="19">
        <v>4049.74</v>
      </c>
      <c r="D7237" s="19">
        <v>76.95</v>
      </c>
      <c r="E7237" s="19">
        <v>0</v>
      </c>
      <c r="F7237" s="19">
        <v>76.95</v>
      </c>
      <c r="G7237" s="19">
        <v>0</v>
      </c>
      <c r="H7237" s="85">
        <v>16318.48</v>
      </c>
      <c r="I7237" s="85">
        <v>310.05</v>
      </c>
      <c r="J7237" s="85">
        <v>307.77999999999997</v>
      </c>
      <c r="K7237" s="85">
        <v>2.27</v>
      </c>
      <c r="L7237" s="146">
        <v>77.510000000000005</v>
      </c>
      <c r="M7237" s="146">
        <v>79.78</v>
      </c>
      <c r="N7237" s="146">
        <v>0</v>
      </c>
      <c r="Y7237" s="32">
        <f t="shared" si="114"/>
        <v>736.78</v>
      </c>
    </row>
    <row r="7238" spans="1:25" x14ac:dyDescent="0.25">
      <c r="A7238" s="83" t="s">
        <v>14904</v>
      </c>
      <c r="B7238" s="84" t="s">
        <v>7299</v>
      </c>
      <c r="C7238" s="19">
        <v>7900.92</v>
      </c>
      <c r="D7238" s="19">
        <v>150.12</v>
      </c>
      <c r="E7238" s="19">
        <v>0</v>
      </c>
      <c r="F7238" s="19">
        <v>150.12</v>
      </c>
      <c r="G7238" s="19">
        <v>0</v>
      </c>
      <c r="H7238" s="85">
        <v>44715.88</v>
      </c>
      <c r="I7238" s="85">
        <v>849.6</v>
      </c>
      <c r="J7238" s="85">
        <v>600.47</v>
      </c>
      <c r="K7238" s="85">
        <v>249.13</v>
      </c>
      <c r="L7238" s="146">
        <v>212.4</v>
      </c>
      <c r="M7238" s="146">
        <v>461.53</v>
      </c>
      <c r="N7238" s="146">
        <v>0</v>
      </c>
      <c r="Y7238" s="32">
        <f t="shared" si="114"/>
        <v>648.26</v>
      </c>
    </row>
    <row r="7239" spans="1:25" x14ac:dyDescent="0.25">
      <c r="A7239" s="83" t="s">
        <v>14905</v>
      </c>
      <c r="B7239" s="84" t="s">
        <v>7300</v>
      </c>
      <c r="C7239" s="19">
        <v>34578.949999999997</v>
      </c>
      <c r="D7239" s="19">
        <v>657</v>
      </c>
      <c r="E7239" s="19">
        <v>0</v>
      </c>
      <c r="F7239" s="19">
        <v>657</v>
      </c>
      <c r="G7239" s="19">
        <v>0</v>
      </c>
      <c r="H7239" s="85">
        <v>131491.71</v>
      </c>
      <c r="I7239" s="85">
        <v>2498.34</v>
      </c>
      <c r="J7239" s="85">
        <v>2628</v>
      </c>
      <c r="K7239" s="85">
        <v>-129.66</v>
      </c>
      <c r="L7239" s="146">
        <v>624.59</v>
      </c>
      <c r="M7239" s="146">
        <v>494.93</v>
      </c>
      <c r="N7239" s="146">
        <v>0</v>
      </c>
      <c r="Y7239" s="32">
        <f t="shared" si="114"/>
        <v>990.3</v>
      </c>
    </row>
    <row r="7240" spans="1:25" x14ac:dyDescent="0.25">
      <c r="A7240" s="83" t="s">
        <v>14906</v>
      </c>
      <c r="B7240" s="84" t="s">
        <v>7301</v>
      </c>
      <c r="C7240" s="19">
        <v>9827.81</v>
      </c>
      <c r="D7240" s="19">
        <v>186.73</v>
      </c>
      <c r="E7240" s="19">
        <v>0</v>
      </c>
      <c r="F7240" s="19">
        <v>186.73</v>
      </c>
      <c r="G7240" s="19">
        <v>0</v>
      </c>
      <c r="H7240" s="85">
        <v>36025.089999999997</v>
      </c>
      <c r="I7240" s="85">
        <v>684.48</v>
      </c>
      <c r="J7240" s="85">
        <v>746.91</v>
      </c>
      <c r="K7240" s="85">
        <v>-62.43</v>
      </c>
      <c r="L7240" s="146">
        <v>171.12</v>
      </c>
      <c r="M7240" s="146">
        <v>108.69</v>
      </c>
      <c r="N7240" s="146">
        <v>0</v>
      </c>
      <c r="Y7240" s="32">
        <f t="shared" si="114"/>
        <v>631.28</v>
      </c>
    </row>
    <row r="7241" spans="1:25" x14ac:dyDescent="0.25">
      <c r="A7241" s="83" t="s">
        <v>14907</v>
      </c>
      <c r="B7241" s="84" t="s">
        <v>7302</v>
      </c>
      <c r="C7241" s="19">
        <v>26071.81</v>
      </c>
      <c r="D7241" s="19">
        <v>495.37</v>
      </c>
      <c r="E7241" s="19">
        <v>0</v>
      </c>
      <c r="F7241" s="19">
        <v>495.37</v>
      </c>
      <c r="G7241" s="19">
        <v>0</v>
      </c>
      <c r="H7241" s="85">
        <v>96158.83</v>
      </c>
      <c r="I7241" s="85">
        <v>1827.02</v>
      </c>
      <c r="J7241" s="85">
        <v>1981.46</v>
      </c>
      <c r="K7241" s="85">
        <v>-154.44</v>
      </c>
      <c r="L7241" s="146">
        <v>456.76</v>
      </c>
      <c r="M7241" s="146">
        <v>302.32</v>
      </c>
      <c r="N7241" s="146">
        <v>0</v>
      </c>
      <c r="Y7241" s="32">
        <f t="shared" si="114"/>
        <v>386.24</v>
      </c>
    </row>
    <row r="7242" spans="1:25" x14ac:dyDescent="0.25">
      <c r="A7242" s="83" t="s">
        <v>14908</v>
      </c>
      <c r="B7242" s="84" t="s">
        <v>7303</v>
      </c>
      <c r="C7242" s="19">
        <v>27504.63</v>
      </c>
      <c r="D7242" s="19">
        <v>522.59</v>
      </c>
      <c r="E7242" s="19">
        <v>0</v>
      </c>
      <c r="F7242" s="19">
        <v>522.59</v>
      </c>
      <c r="G7242" s="19">
        <v>0</v>
      </c>
      <c r="H7242" s="85">
        <v>131285.19</v>
      </c>
      <c r="I7242" s="85">
        <v>2494.42</v>
      </c>
      <c r="J7242" s="85">
        <v>2090.35</v>
      </c>
      <c r="K7242" s="85">
        <v>404.07</v>
      </c>
      <c r="L7242" s="146">
        <v>623.61</v>
      </c>
      <c r="M7242" s="146">
        <v>1027.68</v>
      </c>
      <c r="N7242" s="146">
        <v>0</v>
      </c>
      <c r="Y7242" s="32">
        <f t="shared" si="114"/>
        <v>1190.18</v>
      </c>
    </row>
    <row r="7243" spans="1:25" x14ac:dyDescent="0.25">
      <c r="A7243" s="83" t="s">
        <v>14909</v>
      </c>
      <c r="B7243" s="84" t="s">
        <v>7304</v>
      </c>
      <c r="C7243" s="19">
        <v>4416.63</v>
      </c>
      <c r="D7243" s="19">
        <v>83.92</v>
      </c>
      <c r="E7243" s="19">
        <v>0</v>
      </c>
      <c r="F7243" s="19">
        <v>83.92</v>
      </c>
      <c r="G7243" s="19">
        <v>0</v>
      </c>
      <c r="H7243" s="85">
        <v>11983.22</v>
      </c>
      <c r="I7243" s="85">
        <v>227.68</v>
      </c>
      <c r="J7243" s="85">
        <v>335.66</v>
      </c>
      <c r="K7243" s="85">
        <v>-107.98</v>
      </c>
      <c r="L7243" s="146">
        <v>56.92</v>
      </c>
      <c r="M7243" s="146">
        <v>0</v>
      </c>
      <c r="N7243" s="146">
        <v>51.06</v>
      </c>
      <c r="Y7243" s="32">
        <f t="shared" si="114"/>
        <v>39.47</v>
      </c>
    </row>
    <row r="7244" spans="1:25" x14ac:dyDescent="0.25">
      <c r="A7244" s="83" t="s">
        <v>14910</v>
      </c>
      <c r="B7244" s="84" t="s">
        <v>7305</v>
      </c>
      <c r="C7244" s="19">
        <v>8552.7900000000009</v>
      </c>
      <c r="D7244" s="19">
        <v>162.5</v>
      </c>
      <c r="E7244" s="19">
        <v>0</v>
      </c>
      <c r="F7244" s="19">
        <v>162.5</v>
      </c>
      <c r="G7244" s="19">
        <v>0</v>
      </c>
      <c r="H7244" s="85">
        <v>28488.560000000001</v>
      </c>
      <c r="I7244" s="85">
        <v>541.28</v>
      </c>
      <c r="J7244" s="85">
        <v>650.01</v>
      </c>
      <c r="K7244" s="85">
        <v>-108.73</v>
      </c>
      <c r="L7244" s="146">
        <v>135.32</v>
      </c>
      <c r="M7244" s="146">
        <v>26.59</v>
      </c>
      <c r="N7244" s="146">
        <v>0</v>
      </c>
      <c r="Y7244" s="32">
        <f t="shared" si="114"/>
        <v>170.12</v>
      </c>
    </row>
    <row r="7245" spans="1:25" x14ac:dyDescent="0.25">
      <c r="A7245" s="83" t="s">
        <v>14911</v>
      </c>
      <c r="B7245" s="84" t="s">
        <v>7306</v>
      </c>
      <c r="C7245" s="19">
        <v>2077.5</v>
      </c>
      <c r="D7245" s="19">
        <v>39.47</v>
      </c>
      <c r="E7245" s="19">
        <v>0</v>
      </c>
      <c r="F7245" s="19">
        <v>39.47</v>
      </c>
      <c r="G7245" s="19">
        <v>0</v>
      </c>
      <c r="H7245" s="85">
        <v>4645.62</v>
      </c>
      <c r="I7245" s="85">
        <v>88.27</v>
      </c>
      <c r="J7245" s="85">
        <v>157.88999999999999</v>
      </c>
      <c r="K7245" s="85">
        <v>-69.62</v>
      </c>
      <c r="L7245" s="146">
        <v>22.07</v>
      </c>
      <c r="M7245" s="146">
        <v>0</v>
      </c>
      <c r="N7245" s="146">
        <v>47.55</v>
      </c>
      <c r="Y7245" s="32">
        <f t="shared" si="114"/>
        <v>88.72</v>
      </c>
    </row>
    <row r="7246" spans="1:25" x14ac:dyDescent="0.25">
      <c r="A7246" s="83" t="s">
        <v>14912</v>
      </c>
      <c r="B7246" s="84" t="s">
        <v>7307</v>
      </c>
      <c r="C7246" s="19">
        <v>7554.33</v>
      </c>
      <c r="D7246" s="19">
        <v>143.53</v>
      </c>
      <c r="E7246" s="19">
        <v>0</v>
      </c>
      <c r="F7246" s="19">
        <v>143.53</v>
      </c>
      <c r="G7246" s="19">
        <v>0</v>
      </c>
      <c r="H7246" s="85">
        <v>33113.75</v>
      </c>
      <c r="I7246" s="85">
        <v>629.16</v>
      </c>
      <c r="J7246" s="85">
        <v>574.13</v>
      </c>
      <c r="K7246" s="85">
        <v>55.03</v>
      </c>
      <c r="L7246" s="146">
        <v>157.29</v>
      </c>
      <c r="M7246" s="146">
        <v>212.32</v>
      </c>
      <c r="N7246" s="146">
        <v>0</v>
      </c>
      <c r="Y7246" s="32">
        <f t="shared" si="114"/>
        <v>594.99</v>
      </c>
    </row>
    <row r="7247" spans="1:25" x14ac:dyDescent="0.25">
      <c r="A7247" s="83" t="s">
        <v>14913</v>
      </c>
      <c r="B7247" s="84" t="s">
        <v>7308</v>
      </c>
      <c r="C7247" s="19">
        <v>4669.4399999999996</v>
      </c>
      <c r="D7247" s="19">
        <v>88.72</v>
      </c>
      <c r="E7247" s="19">
        <v>0</v>
      </c>
      <c r="F7247" s="19">
        <v>88.72</v>
      </c>
      <c r="G7247" s="19">
        <v>0</v>
      </c>
      <c r="H7247" s="85">
        <v>8382.17</v>
      </c>
      <c r="I7247" s="85">
        <v>159.26</v>
      </c>
      <c r="J7247" s="85">
        <v>354.88</v>
      </c>
      <c r="K7247" s="85">
        <v>-195.62</v>
      </c>
      <c r="L7247" s="146">
        <v>39.82</v>
      </c>
      <c r="M7247" s="146">
        <v>0</v>
      </c>
      <c r="N7247" s="146">
        <v>155.80000000000001</v>
      </c>
      <c r="Y7247" s="32">
        <f t="shared" si="114"/>
        <v>989.11</v>
      </c>
    </row>
    <row r="7248" spans="1:25" x14ac:dyDescent="0.25">
      <c r="A7248" s="83" t="s">
        <v>14914</v>
      </c>
      <c r="B7248" s="84" t="s">
        <v>7309</v>
      </c>
      <c r="C7248" s="19">
        <v>20140.27</v>
      </c>
      <c r="D7248" s="19">
        <v>382.67</v>
      </c>
      <c r="E7248" s="19">
        <v>0</v>
      </c>
      <c r="F7248" s="19">
        <v>382.67</v>
      </c>
      <c r="G7248" s="19">
        <v>0</v>
      </c>
      <c r="H7248" s="85">
        <v>78289.22</v>
      </c>
      <c r="I7248" s="85">
        <v>1487.5</v>
      </c>
      <c r="J7248" s="85">
        <v>1530.66</v>
      </c>
      <c r="K7248" s="85">
        <v>-43.16</v>
      </c>
      <c r="L7248" s="146">
        <v>371.88</v>
      </c>
      <c r="M7248" s="146">
        <v>328.72</v>
      </c>
      <c r="N7248" s="146">
        <v>0</v>
      </c>
      <c r="Y7248" s="32">
        <f t="shared" si="114"/>
        <v>434.32000000000005</v>
      </c>
    </row>
    <row r="7249" spans="1:25" x14ac:dyDescent="0.25">
      <c r="A7249" s="83" t="s">
        <v>14915</v>
      </c>
      <c r="B7249" s="84" t="s">
        <v>7310</v>
      </c>
      <c r="C7249" s="19">
        <v>52058.43</v>
      </c>
      <c r="D7249" s="19">
        <v>989.11</v>
      </c>
      <c r="E7249" s="19">
        <v>0</v>
      </c>
      <c r="F7249" s="19">
        <v>989.11</v>
      </c>
      <c r="G7249" s="19">
        <v>0</v>
      </c>
      <c r="H7249" s="85">
        <v>219576.51</v>
      </c>
      <c r="I7249" s="85">
        <v>4171.95</v>
      </c>
      <c r="J7249" s="85">
        <v>3956.44</v>
      </c>
      <c r="K7249" s="85">
        <v>215.51</v>
      </c>
      <c r="L7249" s="146">
        <v>1042.99</v>
      </c>
      <c r="M7249" s="146">
        <v>1258.5</v>
      </c>
      <c r="N7249" s="146">
        <v>0</v>
      </c>
      <c r="Y7249" s="32">
        <f t="shared" si="114"/>
        <v>1441.25</v>
      </c>
    </row>
    <row r="7250" spans="1:25" x14ac:dyDescent="0.25">
      <c r="A7250" s="83" t="s">
        <v>14916</v>
      </c>
      <c r="B7250" s="84" t="s">
        <v>7311</v>
      </c>
      <c r="C7250" s="19">
        <v>5557.63</v>
      </c>
      <c r="D7250" s="19">
        <v>105.6</v>
      </c>
      <c r="E7250" s="19">
        <v>0</v>
      </c>
      <c r="F7250" s="19">
        <v>105.6</v>
      </c>
      <c r="G7250" s="19">
        <v>0</v>
      </c>
      <c r="H7250" s="85">
        <v>20639.14</v>
      </c>
      <c r="I7250" s="85">
        <v>392.14</v>
      </c>
      <c r="J7250" s="85">
        <v>422.38</v>
      </c>
      <c r="K7250" s="85">
        <v>-30.24</v>
      </c>
      <c r="L7250" s="146">
        <v>98.04</v>
      </c>
      <c r="M7250" s="146">
        <v>67.8</v>
      </c>
      <c r="N7250" s="146">
        <v>0</v>
      </c>
      <c r="Y7250" s="32">
        <f t="shared" si="114"/>
        <v>133.13999999999999</v>
      </c>
    </row>
    <row r="7251" spans="1:25" x14ac:dyDescent="0.25">
      <c r="A7251" s="83" t="s">
        <v>14917</v>
      </c>
      <c r="B7251" s="84" t="s">
        <v>7312</v>
      </c>
      <c r="C7251" s="19">
        <v>9618.44</v>
      </c>
      <c r="D7251" s="19">
        <v>182.75</v>
      </c>
      <c r="E7251" s="19">
        <v>0</v>
      </c>
      <c r="F7251" s="19">
        <v>182.75</v>
      </c>
      <c r="G7251" s="19">
        <v>0</v>
      </c>
      <c r="H7251" s="85">
        <v>33554.31</v>
      </c>
      <c r="I7251" s="85">
        <v>637.53</v>
      </c>
      <c r="J7251" s="85">
        <v>731</v>
      </c>
      <c r="K7251" s="85">
        <v>-93.47</v>
      </c>
      <c r="L7251" s="146">
        <v>159.38</v>
      </c>
      <c r="M7251" s="146">
        <v>65.91</v>
      </c>
      <c r="N7251" s="146">
        <v>0</v>
      </c>
      <c r="Y7251" s="32">
        <f t="shared" si="114"/>
        <v>222.49</v>
      </c>
    </row>
    <row r="7252" spans="1:25" x14ac:dyDescent="0.25">
      <c r="A7252" s="83" t="s">
        <v>14918</v>
      </c>
      <c r="B7252" s="84" t="s">
        <v>7313</v>
      </c>
      <c r="C7252" s="19">
        <v>3439.02</v>
      </c>
      <c r="D7252" s="19">
        <v>65.34</v>
      </c>
      <c r="E7252" s="19">
        <v>0</v>
      </c>
      <c r="F7252" s="19">
        <v>65.34</v>
      </c>
      <c r="G7252" s="19">
        <v>0</v>
      </c>
      <c r="H7252" s="85">
        <v>14999.54</v>
      </c>
      <c r="I7252" s="85">
        <v>284.99</v>
      </c>
      <c r="J7252" s="85">
        <v>261.37</v>
      </c>
      <c r="K7252" s="85">
        <v>23.62</v>
      </c>
      <c r="L7252" s="146">
        <v>71.25</v>
      </c>
      <c r="M7252" s="146">
        <v>94.87</v>
      </c>
      <c r="N7252" s="146">
        <v>0</v>
      </c>
      <c r="Y7252" s="32">
        <f t="shared" si="114"/>
        <v>282.44</v>
      </c>
    </row>
    <row r="7253" spans="1:25" x14ac:dyDescent="0.25">
      <c r="A7253" s="83" t="s">
        <v>14919</v>
      </c>
      <c r="B7253" s="84" t="s">
        <v>7314</v>
      </c>
      <c r="C7253" s="19">
        <v>8240.8700000000008</v>
      </c>
      <c r="D7253" s="19">
        <v>156.58000000000001</v>
      </c>
      <c r="E7253" s="19">
        <v>0</v>
      </c>
      <c r="F7253" s="19">
        <v>156.58000000000001</v>
      </c>
      <c r="G7253" s="19">
        <v>0</v>
      </c>
      <c r="H7253" s="85">
        <v>32438.3</v>
      </c>
      <c r="I7253" s="85">
        <v>616.33000000000004</v>
      </c>
      <c r="J7253" s="85">
        <v>626.30999999999995</v>
      </c>
      <c r="K7253" s="85">
        <v>-9.98</v>
      </c>
      <c r="L7253" s="146">
        <v>154.08000000000001</v>
      </c>
      <c r="M7253" s="146">
        <v>144.1</v>
      </c>
      <c r="N7253" s="146">
        <v>0</v>
      </c>
      <c r="Y7253" s="32">
        <f t="shared" si="114"/>
        <v>290.52</v>
      </c>
    </row>
    <row r="7254" spans="1:25" x14ac:dyDescent="0.25">
      <c r="A7254" s="83" t="s">
        <v>14920</v>
      </c>
      <c r="B7254" s="84" t="s">
        <v>7315</v>
      </c>
      <c r="C7254" s="19">
        <v>9871.92</v>
      </c>
      <c r="D7254" s="19">
        <v>187.57</v>
      </c>
      <c r="E7254" s="19">
        <v>0</v>
      </c>
      <c r="F7254" s="19">
        <v>187.57</v>
      </c>
      <c r="G7254" s="19">
        <v>0</v>
      </c>
      <c r="H7254" s="85">
        <v>43099.040000000001</v>
      </c>
      <c r="I7254" s="85">
        <v>818.88</v>
      </c>
      <c r="J7254" s="85">
        <v>750.27</v>
      </c>
      <c r="K7254" s="85">
        <v>68.61</v>
      </c>
      <c r="L7254" s="146">
        <v>204.72</v>
      </c>
      <c r="M7254" s="146">
        <v>273.33</v>
      </c>
      <c r="N7254" s="146">
        <v>0</v>
      </c>
      <c r="Y7254" s="32">
        <f t="shared" si="114"/>
        <v>403.46999999999997</v>
      </c>
    </row>
    <row r="7255" spans="1:25" x14ac:dyDescent="0.25">
      <c r="A7255" s="83" t="s">
        <v>14921</v>
      </c>
      <c r="B7255" s="84" t="s">
        <v>7316</v>
      </c>
      <c r="C7255" s="19">
        <v>7706.34</v>
      </c>
      <c r="D7255" s="19">
        <v>146.41999999999999</v>
      </c>
      <c r="E7255" s="19">
        <v>0</v>
      </c>
      <c r="F7255" s="19">
        <v>146.41999999999999</v>
      </c>
      <c r="G7255" s="19">
        <v>0</v>
      </c>
      <c r="H7255" s="85">
        <v>27575.61</v>
      </c>
      <c r="I7255" s="85">
        <v>523.94000000000005</v>
      </c>
      <c r="J7255" s="85">
        <v>585.67999999999995</v>
      </c>
      <c r="K7255" s="85">
        <v>-61.74</v>
      </c>
      <c r="L7255" s="146">
        <v>130.99</v>
      </c>
      <c r="M7255" s="146">
        <v>69.25</v>
      </c>
      <c r="N7255" s="146">
        <v>0</v>
      </c>
      <c r="Y7255" s="32">
        <f t="shared" si="114"/>
        <v>218.47</v>
      </c>
    </row>
    <row r="7256" spans="1:25" x14ac:dyDescent="0.25">
      <c r="A7256" s="83" t="s">
        <v>14922</v>
      </c>
      <c r="B7256" s="84" t="s">
        <v>7317</v>
      </c>
      <c r="C7256" s="19">
        <v>6849.55</v>
      </c>
      <c r="D7256" s="19">
        <v>130.13999999999999</v>
      </c>
      <c r="E7256" s="19">
        <v>0</v>
      </c>
      <c r="F7256" s="19">
        <v>130.13999999999999</v>
      </c>
      <c r="G7256" s="19">
        <v>0</v>
      </c>
      <c r="H7256" s="85">
        <v>24757.86</v>
      </c>
      <c r="I7256" s="85">
        <v>470.4</v>
      </c>
      <c r="J7256" s="85">
        <v>520.57000000000005</v>
      </c>
      <c r="K7256" s="85">
        <v>-50.17</v>
      </c>
      <c r="L7256" s="146">
        <v>117.6</v>
      </c>
      <c r="M7256" s="146">
        <v>67.430000000000007</v>
      </c>
      <c r="N7256" s="146">
        <v>0</v>
      </c>
      <c r="Y7256" s="32">
        <f t="shared" si="114"/>
        <v>118.61000000000001</v>
      </c>
    </row>
    <row r="7257" spans="1:25" x14ac:dyDescent="0.25">
      <c r="A7257" s="83" t="s">
        <v>14923</v>
      </c>
      <c r="B7257" s="84" t="s">
        <v>7318</v>
      </c>
      <c r="C7257" s="19">
        <v>7853.86</v>
      </c>
      <c r="D7257" s="19">
        <v>149.22</v>
      </c>
      <c r="E7257" s="19">
        <v>0</v>
      </c>
      <c r="F7257" s="19">
        <v>149.22</v>
      </c>
      <c r="G7257" s="19">
        <v>0</v>
      </c>
      <c r="H7257" s="85">
        <v>35647.58</v>
      </c>
      <c r="I7257" s="85">
        <v>677.3</v>
      </c>
      <c r="J7257" s="85">
        <v>596.89</v>
      </c>
      <c r="K7257" s="85">
        <v>80.41</v>
      </c>
      <c r="L7257" s="146">
        <v>169.33</v>
      </c>
      <c r="M7257" s="146">
        <v>249.74</v>
      </c>
      <c r="N7257" s="146">
        <v>0</v>
      </c>
      <c r="Y7257" s="32">
        <f t="shared" si="114"/>
        <v>902.5</v>
      </c>
    </row>
    <row r="7258" spans="1:25" x14ac:dyDescent="0.25">
      <c r="A7258" s="83" t="s">
        <v>14924</v>
      </c>
      <c r="B7258" s="84" t="s">
        <v>7319</v>
      </c>
      <c r="C7258" s="19">
        <v>2693.84</v>
      </c>
      <c r="D7258" s="19">
        <v>51.18</v>
      </c>
      <c r="E7258" s="19">
        <v>0</v>
      </c>
      <c r="F7258" s="19">
        <v>51.18</v>
      </c>
      <c r="G7258" s="19">
        <v>0</v>
      </c>
      <c r="H7258" s="85">
        <v>6216.79</v>
      </c>
      <c r="I7258" s="85">
        <v>118.12</v>
      </c>
      <c r="J7258" s="85">
        <v>204.73</v>
      </c>
      <c r="K7258" s="85">
        <v>-86.61</v>
      </c>
      <c r="L7258" s="146">
        <v>29.53</v>
      </c>
      <c r="M7258" s="146">
        <v>0</v>
      </c>
      <c r="N7258" s="146">
        <v>57.08</v>
      </c>
      <c r="Y7258" s="32">
        <f t="shared" si="114"/>
        <v>431.16</v>
      </c>
    </row>
    <row r="7259" spans="1:25" x14ac:dyDescent="0.25">
      <c r="A7259" s="83" t="s">
        <v>14925</v>
      </c>
      <c r="B7259" s="84" t="s">
        <v>7320</v>
      </c>
      <c r="C7259" s="19">
        <v>34355.57</v>
      </c>
      <c r="D7259" s="19">
        <v>652.76</v>
      </c>
      <c r="E7259" s="19">
        <v>0</v>
      </c>
      <c r="F7259" s="19">
        <v>652.76</v>
      </c>
      <c r="G7259" s="19">
        <v>0</v>
      </c>
      <c r="H7259" s="85">
        <v>138641.56</v>
      </c>
      <c r="I7259" s="85">
        <v>2634.19</v>
      </c>
      <c r="J7259" s="85">
        <v>2611.02</v>
      </c>
      <c r="K7259" s="85">
        <v>23.17</v>
      </c>
      <c r="L7259" s="146">
        <v>658.55</v>
      </c>
      <c r="M7259" s="146">
        <v>681.72</v>
      </c>
      <c r="N7259" s="146">
        <v>0</v>
      </c>
      <c r="Y7259" s="32">
        <f t="shared" si="114"/>
        <v>748.38</v>
      </c>
    </row>
    <row r="7260" spans="1:25" x14ac:dyDescent="0.25">
      <c r="A7260" s="83" t="s">
        <v>14926</v>
      </c>
      <c r="B7260" s="84" t="s">
        <v>7321</v>
      </c>
      <c r="C7260" s="19">
        <v>22692.75</v>
      </c>
      <c r="D7260" s="19">
        <v>431.16</v>
      </c>
      <c r="E7260" s="19">
        <v>0</v>
      </c>
      <c r="F7260" s="19">
        <v>431.16</v>
      </c>
      <c r="G7260" s="19">
        <v>0</v>
      </c>
      <c r="H7260" s="85">
        <v>103983.92</v>
      </c>
      <c r="I7260" s="85">
        <v>1975.69</v>
      </c>
      <c r="J7260" s="85">
        <v>1724.65</v>
      </c>
      <c r="K7260" s="85">
        <v>251.04</v>
      </c>
      <c r="L7260" s="146">
        <v>493.92</v>
      </c>
      <c r="M7260" s="146">
        <v>744.96</v>
      </c>
      <c r="N7260" s="146">
        <v>0</v>
      </c>
      <c r="Y7260" s="32">
        <f t="shared" si="114"/>
        <v>962.45</v>
      </c>
    </row>
    <row r="7261" spans="1:25" x14ac:dyDescent="0.25">
      <c r="A7261" s="83" t="s">
        <v>14927</v>
      </c>
      <c r="B7261" s="84" t="s">
        <v>7322</v>
      </c>
      <c r="C7261" s="19">
        <v>3508.11</v>
      </c>
      <c r="D7261" s="19">
        <v>66.66</v>
      </c>
      <c r="E7261" s="19">
        <v>0</v>
      </c>
      <c r="F7261" s="19">
        <v>66.66</v>
      </c>
      <c r="G7261" s="19">
        <v>0</v>
      </c>
      <c r="H7261" s="85">
        <v>12787.62</v>
      </c>
      <c r="I7261" s="85">
        <v>242.96</v>
      </c>
      <c r="J7261" s="85">
        <v>266.62</v>
      </c>
      <c r="K7261" s="85">
        <v>-23.66</v>
      </c>
      <c r="L7261" s="146">
        <v>60.74</v>
      </c>
      <c r="M7261" s="146">
        <v>37.08</v>
      </c>
      <c r="N7261" s="146">
        <v>0</v>
      </c>
      <c r="Y7261" s="32">
        <f t="shared" si="114"/>
        <v>59.34</v>
      </c>
    </row>
    <row r="7262" spans="1:25" x14ac:dyDescent="0.25">
      <c r="A7262" s="83" t="s">
        <v>14928</v>
      </c>
      <c r="B7262" s="84" t="s">
        <v>7323</v>
      </c>
      <c r="C7262" s="19">
        <v>11446.97</v>
      </c>
      <c r="D7262" s="19">
        <v>217.49</v>
      </c>
      <c r="E7262" s="19">
        <v>0</v>
      </c>
      <c r="F7262" s="19">
        <v>217.49</v>
      </c>
      <c r="G7262" s="19">
        <v>0</v>
      </c>
      <c r="H7262" s="85">
        <v>34906.120000000003</v>
      </c>
      <c r="I7262" s="85">
        <v>663.22</v>
      </c>
      <c r="J7262" s="85">
        <v>869.97</v>
      </c>
      <c r="K7262" s="85">
        <v>-206.75</v>
      </c>
      <c r="L7262" s="146">
        <v>165.81</v>
      </c>
      <c r="M7262" s="146">
        <v>0</v>
      </c>
      <c r="N7262" s="146">
        <v>40.94</v>
      </c>
      <c r="Y7262" s="32">
        <f t="shared" si="114"/>
        <v>343.66</v>
      </c>
    </row>
    <row r="7263" spans="1:25" x14ac:dyDescent="0.25">
      <c r="A7263" s="83" t="s">
        <v>14929</v>
      </c>
      <c r="B7263" s="84" t="s">
        <v>7324</v>
      </c>
      <c r="C7263" s="19">
        <v>1171.5899999999999</v>
      </c>
      <c r="D7263" s="19">
        <v>22.26</v>
      </c>
      <c r="E7263" s="19">
        <v>0</v>
      </c>
      <c r="F7263" s="19">
        <v>22.26</v>
      </c>
      <c r="G7263" s="19">
        <v>0</v>
      </c>
      <c r="H7263" s="85">
        <v>1944.45</v>
      </c>
      <c r="I7263" s="85">
        <v>36.94</v>
      </c>
      <c r="J7263" s="85">
        <v>89.04</v>
      </c>
      <c r="K7263" s="85">
        <v>-52.1</v>
      </c>
      <c r="L7263" s="146">
        <v>9.24</v>
      </c>
      <c r="M7263" s="146">
        <v>0</v>
      </c>
      <c r="N7263" s="146">
        <v>42.86</v>
      </c>
      <c r="Y7263" s="32">
        <f t="shared" si="114"/>
        <v>674.61</v>
      </c>
    </row>
    <row r="7264" spans="1:25" x14ac:dyDescent="0.25">
      <c r="A7264" s="83" t="s">
        <v>14930</v>
      </c>
      <c r="B7264" s="84" t="s">
        <v>7325</v>
      </c>
      <c r="C7264" s="19">
        <v>18087.240000000002</v>
      </c>
      <c r="D7264" s="19">
        <v>343.66</v>
      </c>
      <c r="E7264" s="19">
        <v>0</v>
      </c>
      <c r="F7264" s="19">
        <v>343.66</v>
      </c>
      <c r="G7264" s="19">
        <v>0</v>
      </c>
      <c r="H7264" s="85">
        <v>87382.32</v>
      </c>
      <c r="I7264" s="85">
        <v>1660.26</v>
      </c>
      <c r="J7264" s="85">
        <v>1374.63</v>
      </c>
      <c r="K7264" s="85">
        <v>285.63</v>
      </c>
      <c r="L7264" s="146">
        <v>415.07</v>
      </c>
      <c r="M7264" s="146">
        <v>700.7</v>
      </c>
      <c r="N7264" s="146">
        <v>0</v>
      </c>
      <c r="Y7264" s="32">
        <f t="shared" si="114"/>
        <v>929.23</v>
      </c>
    </row>
    <row r="7265" spans="1:25" x14ac:dyDescent="0.25">
      <c r="A7265" s="83" t="s">
        <v>14931</v>
      </c>
      <c r="B7265" s="84" t="s">
        <v>7326</v>
      </c>
      <c r="C7265" s="19">
        <v>35505.699999999997</v>
      </c>
      <c r="D7265" s="19">
        <v>674.61</v>
      </c>
      <c r="E7265" s="19">
        <v>0</v>
      </c>
      <c r="F7265" s="19">
        <v>674.61</v>
      </c>
      <c r="G7265" s="19">
        <v>0</v>
      </c>
      <c r="H7265" s="85">
        <v>136771.26999999999</v>
      </c>
      <c r="I7265" s="85">
        <v>2598.65</v>
      </c>
      <c r="J7265" s="85">
        <v>2698.43</v>
      </c>
      <c r="K7265" s="85">
        <v>-99.78</v>
      </c>
      <c r="L7265" s="146">
        <v>649.66</v>
      </c>
      <c r="M7265" s="146">
        <v>549.88</v>
      </c>
      <c r="N7265" s="146">
        <v>0</v>
      </c>
      <c r="Y7265" s="32">
        <f t="shared" si="114"/>
        <v>672.5</v>
      </c>
    </row>
    <row r="7266" spans="1:25" x14ac:dyDescent="0.25">
      <c r="A7266" s="83" t="s">
        <v>14932</v>
      </c>
      <c r="B7266" s="84" t="s">
        <v>7327</v>
      </c>
      <c r="C7266" s="19">
        <v>12027.97</v>
      </c>
      <c r="D7266" s="19">
        <v>228.53</v>
      </c>
      <c r="E7266" s="19">
        <v>0</v>
      </c>
      <c r="F7266" s="19">
        <v>228.53</v>
      </c>
      <c r="G7266" s="19">
        <v>0</v>
      </c>
      <c r="H7266" s="85">
        <v>43798.83</v>
      </c>
      <c r="I7266" s="85">
        <v>832.18</v>
      </c>
      <c r="J7266" s="85">
        <v>914.13</v>
      </c>
      <c r="K7266" s="85">
        <v>-81.95</v>
      </c>
      <c r="L7266" s="146">
        <v>208.05</v>
      </c>
      <c r="M7266" s="146">
        <v>126.1</v>
      </c>
      <c r="N7266" s="146">
        <v>0</v>
      </c>
      <c r="Y7266" s="32">
        <f t="shared" si="114"/>
        <v>381.98</v>
      </c>
    </row>
    <row r="7267" spans="1:25" x14ac:dyDescent="0.25">
      <c r="A7267" s="83" t="s">
        <v>14933</v>
      </c>
      <c r="B7267" s="84" t="s">
        <v>7328</v>
      </c>
      <c r="C7267" s="19">
        <v>6453.58</v>
      </c>
      <c r="D7267" s="19">
        <v>122.62</v>
      </c>
      <c r="E7267" s="19">
        <v>0</v>
      </c>
      <c r="F7267" s="19">
        <v>122.62</v>
      </c>
      <c r="G7267" s="19">
        <v>0</v>
      </c>
      <c r="H7267" s="85">
        <v>15996.45</v>
      </c>
      <c r="I7267" s="85">
        <v>303.93</v>
      </c>
      <c r="J7267" s="85">
        <v>490.47</v>
      </c>
      <c r="K7267" s="85">
        <v>-186.54</v>
      </c>
      <c r="L7267" s="146">
        <v>75.98</v>
      </c>
      <c r="M7267" s="146">
        <v>0</v>
      </c>
      <c r="N7267" s="146">
        <v>110.56</v>
      </c>
      <c r="Y7267" s="32">
        <f t="shared" si="114"/>
        <v>203.09</v>
      </c>
    </row>
    <row r="7268" spans="1:25" x14ac:dyDescent="0.25">
      <c r="A7268" s="83" t="s">
        <v>14934</v>
      </c>
      <c r="B7268" s="84" t="s">
        <v>7329</v>
      </c>
      <c r="C7268" s="19">
        <v>13467.49</v>
      </c>
      <c r="D7268" s="19">
        <v>255.88</v>
      </c>
      <c r="E7268" s="19">
        <v>0</v>
      </c>
      <c r="F7268" s="19">
        <v>255.88</v>
      </c>
      <c r="G7268" s="19">
        <v>0</v>
      </c>
      <c r="H7268" s="85">
        <v>39606.480000000003</v>
      </c>
      <c r="I7268" s="85">
        <v>752.52</v>
      </c>
      <c r="J7268" s="85">
        <v>1023.53</v>
      </c>
      <c r="K7268" s="85">
        <v>-271.01</v>
      </c>
      <c r="L7268" s="146">
        <v>188.13</v>
      </c>
      <c r="M7268" s="146">
        <v>0</v>
      </c>
      <c r="N7268" s="146">
        <v>82.88</v>
      </c>
      <c r="Y7268" s="32">
        <f t="shared" si="114"/>
        <v>684.04</v>
      </c>
    </row>
    <row r="7269" spans="1:25" x14ac:dyDescent="0.25">
      <c r="A7269" s="83" t="s">
        <v>14935</v>
      </c>
      <c r="B7269" s="84" t="s">
        <v>7330</v>
      </c>
      <c r="C7269" s="19">
        <v>10689.05</v>
      </c>
      <c r="D7269" s="19">
        <v>203.09</v>
      </c>
      <c r="E7269" s="19">
        <v>0</v>
      </c>
      <c r="F7269" s="19">
        <v>203.09</v>
      </c>
      <c r="G7269" s="19">
        <v>0</v>
      </c>
      <c r="H7269" s="85">
        <v>45854.69</v>
      </c>
      <c r="I7269" s="85">
        <v>871.24</v>
      </c>
      <c r="J7269" s="85">
        <v>812.37</v>
      </c>
      <c r="K7269" s="85">
        <v>58.87</v>
      </c>
      <c r="L7269" s="146">
        <v>217.81</v>
      </c>
      <c r="M7269" s="146">
        <v>276.68</v>
      </c>
      <c r="N7269" s="146">
        <v>0</v>
      </c>
      <c r="Y7269" s="32">
        <f t="shared" si="114"/>
        <v>385.14</v>
      </c>
    </row>
    <row r="7270" spans="1:25" x14ac:dyDescent="0.25">
      <c r="A7270" s="83" t="s">
        <v>14936</v>
      </c>
      <c r="B7270" s="84" t="s">
        <v>7331</v>
      </c>
      <c r="C7270" s="19">
        <v>36001.980000000003</v>
      </c>
      <c r="D7270" s="19">
        <v>684.04</v>
      </c>
      <c r="E7270" s="19">
        <v>0</v>
      </c>
      <c r="F7270" s="19">
        <v>684.04</v>
      </c>
      <c r="G7270" s="19">
        <v>0</v>
      </c>
      <c r="H7270" s="85">
        <v>129644.76</v>
      </c>
      <c r="I7270" s="85">
        <v>2463.25</v>
      </c>
      <c r="J7270" s="85">
        <v>2736.15</v>
      </c>
      <c r="K7270" s="85">
        <v>-272.89999999999998</v>
      </c>
      <c r="L7270" s="146">
        <v>615.80999999999995</v>
      </c>
      <c r="M7270" s="146">
        <v>342.91</v>
      </c>
      <c r="N7270" s="146">
        <v>0</v>
      </c>
      <c r="Y7270" s="32">
        <f t="shared" si="114"/>
        <v>3683.1299999999997</v>
      </c>
    </row>
    <row r="7271" spans="1:25" x14ac:dyDescent="0.25">
      <c r="A7271" s="83" t="s">
        <v>14937</v>
      </c>
      <c r="B7271" s="84" t="s">
        <v>7332</v>
      </c>
      <c r="C7271" s="19">
        <v>5708.47</v>
      </c>
      <c r="D7271" s="19">
        <v>108.46</v>
      </c>
      <c r="E7271" s="19">
        <v>0</v>
      </c>
      <c r="F7271" s="19">
        <v>108.46</v>
      </c>
      <c r="G7271" s="19">
        <v>0</v>
      </c>
      <c r="H7271" s="85">
        <v>25439.53</v>
      </c>
      <c r="I7271" s="85">
        <v>483.35</v>
      </c>
      <c r="J7271" s="85">
        <v>433.84</v>
      </c>
      <c r="K7271" s="85">
        <v>49.51</v>
      </c>
      <c r="L7271" s="146">
        <v>120.84</v>
      </c>
      <c r="M7271" s="146">
        <v>170.35</v>
      </c>
      <c r="N7271" s="146">
        <v>0</v>
      </c>
      <c r="Y7271" s="32">
        <f t="shared" si="114"/>
        <v>294.44</v>
      </c>
    </row>
    <row r="7272" spans="1:25" x14ac:dyDescent="0.25">
      <c r="A7272" s="83" t="s">
        <v>14938</v>
      </c>
      <c r="B7272" s="84" t="s">
        <v>7333</v>
      </c>
      <c r="C7272" s="19">
        <v>175801.03</v>
      </c>
      <c r="D7272" s="19">
        <v>3340.22</v>
      </c>
      <c r="E7272" s="19">
        <v>0</v>
      </c>
      <c r="F7272" s="19">
        <v>3340.22</v>
      </c>
      <c r="G7272" s="19">
        <v>0</v>
      </c>
      <c r="H7272" s="85">
        <v>580548.29</v>
      </c>
      <c r="I7272" s="85">
        <v>11030.42</v>
      </c>
      <c r="J7272" s="85">
        <v>13360.88</v>
      </c>
      <c r="K7272" s="85">
        <v>-2330.46</v>
      </c>
      <c r="L7272" s="146">
        <v>2757.61</v>
      </c>
      <c r="M7272" s="146">
        <v>427.15</v>
      </c>
      <c r="N7272" s="146">
        <v>0</v>
      </c>
      <c r="Y7272" s="32">
        <f t="shared" si="114"/>
        <v>578.49</v>
      </c>
    </row>
    <row r="7273" spans="1:25" x14ac:dyDescent="0.25">
      <c r="A7273" s="83" t="s">
        <v>14939</v>
      </c>
      <c r="B7273" s="84" t="s">
        <v>7334</v>
      </c>
      <c r="C7273" s="19">
        <v>6530.8</v>
      </c>
      <c r="D7273" s="19">
        <v>124.09</v>
      </c>
      <c r="E7273" s="19">
        <v>0</v>
      </c>
      <c r="F7273" s="19">
        <v>124.09</v>
      </c>
      <c r="G7273" s="19">
        <v>0</v>
      </c>
      <c r="H7273" s="85">
        <v>24627.5</v>
      </c>
      <c r="I7273" s="85">
        <v>467.92</v>
      </c>
      <c r="J7273" s="85">
        <v>496.34</v>
      </c>
      <c r="K7273" s="85">
        <v>-28.42</v>
      </c>
      <c r="L7273" s="146">
        <v>116.98</v>
      </c>
      <c r="M7273" s="146">
        <v>88.56</v>
      </c>
      <c r="N7273" s="146">
        <v>0</v>
      </c>
      <c r="Y7273" s="32">
        <f t="shared" si="114"/>
        <v>408.7</v>
      </c>
    </row>
    <row r="7274" spans="1:25" x14ac:dyDescent="0.25">
      <c r="A7274" s="83" t="s">
        <v>14940</v>
      </c>
      <c r="B7274" s="84" t="s">
        <v>7335</v>
      </c>
      <c r="C7274" s="19">
        <v>7965.26</v>
      </c>
      <c r="D7274" s="19">
        <v>151.34</v>
      </c>
      <c r="E7274" s="19">
        <v>0</v>
      </c>
      <c r="F7274" s="19">
        <v>151.34</v>
      </c>
      <c r="G7274" s="19">
        <v>0</v>
      </c>
      <c r="H7274" s="85">
        <v>28110</v>
      </c>
      <c r="I7274" s="85">
        <v>534.09</v>
      </c>
      <c r="J7274" s="85">
        <v>605.36</v>
      </c>
      <c r="K7274" s="85">
        <v>-71.27</v>
      </c>
      <c r="L7274" s="146">
        <v>133.52000000000001</v>
      </c>
      <c r="M7274" s="146">
        <v>62.25</v>
      </c>
      <c r="N7274" s="146">
        <v>0</v>
      </c>
      <c r="Y7274" s="32">
        <f t="shared" si="114"/>
        <v>481.45</v>
      </c>
    </row>
    <row r="7275" spans="1:25" x14ac:dyDescent="0.25">
      <c r="A7275" s="83" t="s">
        <v>14941</v>
      </c>
      <c r="B7275" s="84" t="s">
        <v>7336</v>
      </c>
      <c r="C7275" s="19">
        <v>16849.240000000002</v>
      </c>
      <c r="D7275" s="19">
        <v>320.14</v>
      </c>
      <c r="E7275" s="19">
        <v>0</v>
      </c>
      <c r="F7275" s="19">
        <v>320.14</v>
      </c>
      <c r="G7275" s="19">
        <v>0</v>
      </c>
      <c r="H7275" s="85">
        <v>69711.149999999994</v>
      </c>
      <c r="I7275" s="85">
        <v>1324.51</v>
      </c>
      <c r="J7275" s="85">
        <v>1280.54</v>
      </c>
      <c r="K7275" s="85">
        <v>43.97</v>
      </c>
      <c r="L7275" s="146">
        <v>331.13</v>
      </c>
      <c r="M7275" s="146">
        <v>375.1</v>
      </c>
      <c r="N7275" s="146">
        <v>0</v>
      </c>
      <c r="Y7275" s="32">
        <f t="shared" si="114"/>
        <v>575.54999999999995</v>
      </c>
    </row>
    <row r="7276" spans="1:25" x14ac:dyDescent="0.25">
      <c r="A7276" s="83" t="s">
        <v>14942</v>
      </c>
      <c r="B7276" s="84" t="s">
        <v>7337</v>
      </c>
      <c r="C7276" s="19">
        <v>22063.09</v>
      </c>
      <c r="D7276" s="19">
        <v>419.2</v>
      </c>
      <c r="E7276" s="19">
        <v>0</v>
      </c>
      <c r="F7276" s="19">
        <v>419.2</v>
      </c>
      <c r="G7276" s="19">
        <v>0</v>
      </c>
      <c r="H7276" s="85">
        <v>82764.42</v>
      </c>
      <c r="I7276" s="85">
        <v>1572.52</v>
      </c>
      <c r="J7276" s="85">
        <v>1676.79</v>
      </c>
      <c r="K7276" s="85">
        <v>-104.27</v>
      </c>
      <c r="L7276" s="146">
        <v>393.13</v>
      </c>
      <c r="M7276" s="146">
        <v>288.86</v>
      </c>
      <c r="N7276" s="146">
        <v>0</v>
      </c>
      <c r="Y7276" s="32">
        <f t="shared" si="114"/>
        <v>381.08000000000004</v>
      </c>
    </row>
    <row r="7277" spans="1:25" x14ac:dyDescent="0.25">
      <c r="A7277" s="83" t="s">
        <v>14943</v>
      </c>
      <c r="B7277" s="84" t="s">
        <v>7338</v>
      </c>
      <c r="C7277" s="19">
        <v>10549.85</v>
      </c>
      <c r="D7277" s="19">
        <v>200.45</v>
      </c>
      <c r="E7277" s="19">
        <v>0</v>
      </c>
      <c r="F7277" s="19">
        <v>200.45</v>
      </c>
      <c r="G7277" s="19">
        <v>0</v>
      </c>
      <c r="H7277" s="85">
        <v>40790.81</v>
      </c>
      <c r="I7277" s="85">
        <v>775.03</v>
      </c>
      <c r="J7277" s="85">
        <v>801.79</v>
      </c>
      <c r="K7277" s="85">
        <v>-26.76</v>
      </c>
      <c r="L7277" s="146">
        <v>193.76</v>
      </c>
      <c r="M7277" s="146">
        <v>167</v>
      </c>
      <c r="N7277" s="146">
        <v>0</v>
      </c>
      <c r="Y7277" s="32">
        <f t="shared" si="114"/>
        <v>450.31</v>
      </c>
    </row>
    <row r="7278" spans="1:25" x14ac:dyDescent="0.25">
      <c r="A7278" s="83" t="s">
        <v>14944</v>
      </c>
      <c r="B7278" s="84" t="s">
        <v>7339</v>
      </c>
      <c r="C7278" s="19">
        <v>4853.55</v>
      </c>
      <c r="D7278" s="19">
        <v>92.22</v>
      </c>
      <c r="E7278" s="19">
        <v>0</v>
      </c>
      <c r="F7278" s="19">
        <v>92.22</v>
      </c>
      <c r="G7278" s="19">
        <v>0</v>
      </c>
      <c r="H7278" s="85">
        <v>13822.93</v>
      </c>
      <c r="I7278" s="85">
        <v>262.64</v>
      </c>
      <c r="J7278" s="85">
        <v>368.87</v>
      </c>
      <c r="K7278" s="85">
        <v>-106.23</v>
      </c>
      <c r="L7278" s="146">
        <v>65.66</v>
      </c>
      <c r="M7278" s="146">
        <v>0</v>
      </c>
      <c r="N7278" s="146">
        <v>40.57</v>
      </c>
      <c r="Y7278" s="32">
        <f t="shared" si="114"/>
        <v>276.26</v>
      </c>
    </row>
    <row r="7279" spans="1:25" x14ac:dyDescent="0.25">
      <c r="A7279" s="83" t="s">
        <v>14945</v>
      </c>
      <c r="B7279" s="84" t="s">
        <v>7340</v>
      </c>
      <c r="C7279" s="19">
        <v>14910.85</v>
      </c>
      <c r="D7279" s="19">
        <v>283.31</v>
      </c>
      <c r="E7279" s="19">
        <v>0</v>
      </c>
      <c r="F7279" s="19">
        <v>283.31</v>
      </c>
      <c r="G7279" s="19">
        <v>0</v>
      </c>
      <c r="H7279" s="85">
        <v>59601.18</v>
      </c>
      <c r="I7279" s="85">
        <v>1132.42</v>
      </c>
      <c r="J7279" s="85">
        <v>1133.22</v>
      </c>
      <c r="K7279" s="85">
        <v>-0.8</v>
      </c>
      <c r="L7279" s="146">
        <v>283.11</v>
      </c>
      <c r="M7279" s="146">
        <v>282.31</v>
      </c>
      <c r="N7279" s="146">
        <v>0</v>
      </c>
      <c r="Y7279" s="32">
        <f t="shared" si="114"/>
        <v>351.35</v>
      </c>
    </row>
    <row r="7280" spans="1:25" x14ac:dyDescent="0.25">
      <c r="A7280" s="83" t="s">
        <v>14946</v>
      </c>
      <c r="B7280" s="84" t="s">
        <v>7341</v>
      </c>
      <c r="C7280" s="19">
        <v>14540.01</v>
      </c>
      <c r="D7280" s="19">
        <v>276.26</v>
      </c>
      <c r="E7280" s="19">
        <v>0</v>
      </c>
      <c r="F7280" s="19">
        <v>276.26</v>
      </c>
      <c r="G7280" s="19">
        <v>0</v>
      </c>
      <c r="H7280" s="85">
        <v>43540.5</v>
      </c>
      <c r="I7280" s="85">
        <v>827.27</v>
      </c>
      <c r="J7280" s="85">
        <v>1105.04</v>
      </c>
      <c r="K7280" s="85">
        <v>-277.77</v>
      </c>
      <c r="L7280" s="146">
        <v>206.82</v>
      </c>
      <c r="M7280" s="146">
        <v>0</v>
      </c>
      <c r="N7280" s="146">
        <v>70.95</v>
      </c>
      <c r="Y7280" s="32">
        <f t="shared" si="114"/>
        <v>48.13</v>
      </c>
    </row>
    <row r="7281" spans="1:25" x14ac:dyDescent="0.25">
      <c r="A7281" s="83" t="s">
        <v>14947</v>
      </c>
      <c r="B7281" s="84" t="s">
        <v>7342</v>
      </c>
      <c r="C7281" s="19">
        <v>3633.43</v>
      </c>
      <c r="D7281" s="19">
        <v>69.040000000000006</v>
      </c>
      <c r="E7281" s="19">
        <v>0</v>
      </c>
      <c r="F7281" s="19">
        <v>69.040000000000006</v>
      </c>
      <c r="G7281" s="19">
        <v>0</v>
      </c>
      <c r="H7281" s="85">
        <v>14701.68</v>
      </c>
      <c r="I7281" s="85">
        <v>279.33</v>
      </c>
      <c r="J7281" s="85">
        <v>276.14</v>
      </c>
      <c r="K7281" s="85">
        <v>3.19</v>
      </c>
      <c r="L7281" s="146">
        <v>69.83</v>
      </c>
      <c r="M7281" s="146">
        <v>73.02</v>
      </c>
      <c r="N7281" s="146">
        <v>0</v>
      </c>
      <c r="Y7281" s="32">
        <f t="shared" si="114"/>
        <v>83.57</v>
      </c>
    </row>
    <row r="7282" spans="1:25" x14ac:dyDescent="0.25">
      <c r="A7282" s="83" t="s">
        <v>14948</v>
      </c>
      <c r="B7282" s="84" t="s">
        <v>7343</v>
      </c>
      <c r="C7282" s="19">
        <v>2533.2800000000002</v>
      </c>
      <c r="D7282" s="19">
        <v>48.13</v>
      </c>
      <c r="E7282" s="19">
        <v>0</v>
      </c>
      <c r="F7282" s="19">
        <v>48.13</v>
      </c>
      <c r="G7282" s="19">
        <v>0</v>
      </c>
      <c r="H7282" s="85">
        <v>5980.42</v>
      </c>
      <c r="I7282" s="85">
        <v>113.63</v>
      </c>
      <c r="J7282" s="85">
        <v>192.53</v>
      </c>
      <c r="K7282" s="85">
        <v>-78.900000000000006</v>
      </c>
      <c r="L7282" s="146">
        <v>28.41</v>
      </c>
      <c r="M7282" s="146">
        <v>0</v>
      </c>
      <c r="N7282" s="146">
        <v>50.49</v>
      </c>
      <c r="Y7282" s="32">
        <f t="shared" si="114"/>
        <v>303.52999999999997</v>
      </c>
    </row>
    <row r="7283" spans="1:25" x14ac:dyDescent="0.25">
      <c r="A7283" s="83" t="s">
        <v>14949</v>
      </c>
      <c r="B7283" s="84" t="s">
        <v>7344</v>
      </c>
      <c r="C7283" s="19">
        <v>555.33000000000004</v>
      </c>
      <c r="D7283" s="19">
        <v>10.55</v>
      </c>
      <c r="E7283" s="19">
        <v>0</v>
      </c>
      <c r="F7283" s="19">
        <v>10.55</v>
      </c>
      <c r="G7283" s="19">
        <v>0</v>
      </c>
      <c r="H7283" s="85">
        <v>1701.96</v>
      </c>
      <c r="I7283" s="85">
        <v>32.340000000000003</v>
      </c>
      <c r="J7283" s="85">
        <v>42.21</v>
      </c>
      <c r="K7283" s="85">
        <v>-9.8699999999999992</v>
      </c>
      <c r="L7283" s="146">
        <v>8.09</v>
      </c>
      <c r="M7283" s="146">
        <v>0</v>
      </c>
      <c r="N7283" s="146">
        <v>1.78</v>
      </c>
      <c r="Y7283" s="32">
        <f t="shared" si="114"/>
        <v>105.5</v>
      </c>
    </row>
    <row r="7284" spans="1:25" x14ac:dyDescent="0.25">
      <c r="A7284" s="83" t="s">
        <v>14950</v>
      </c>
      <c r="B7284" s="84" t="s">
        <v>7345</v>
      </c>
      <c r="C7284" s="19">
        <v>15974.97</v>
      </c>
      <c r="D7284" s="19">
        <v>303.52999999999997</v>
      </c>
      <c r="E7284" s="19">
        <v>0</v>
      </c>
      <c r="F7284" s="19">
        <v>303.52999999999997</v>
      </c>
      <c r="G7284" s="19">
        <v>0</v>
      </c>
      <c r="H7284" s="85">
        <v>67856.399999999994</v>
      </c>
      <c r="I7284" s="85">
        <v>1289.27</v>
      </c>
      <c r="J7284" s="85">
        <v>1214.0999999999999</v>
      </c>
      <c r="K7284" s="85">
        <v>75.17</v>
      </c>
      <c r="L7284" s="146">
        <v>322.32</v>
      </c>
      <c r="M7284" s="146">
        <v>397.49</v>
      </c>
      <c r="N7284" s="146">
        <v>0</v>
      </c>
      <c r="Y7284" s="32">
        <f t="shared" ref="Y7284:Y7347" si="115">F7286+M7284+R7284+W7284</f>
        <v>427.99</v>
      </c>
    </row>
    <row r="7285" spans="1:25" x14ac:dyDescent="0.25">
      <c r="A7285" s="83" t="s">
        <v>14951</v>
      </c>
      <c r="B7285" s="84" t="s">
        <v>7346</v>
      </c>
      <c r="C7285" s="19">
        <v>5552.49</v>
      </c>
      <c r="D7285" s="19">
        <v>105.5</v>
      </c>
      <c r="E7285" s="19">
        <v>0</v>
      </c>
      <c r="F7285" s="19">
        <v>105.5</v>
      </c>
      <c r="G7285" s="19">
        <v>0</v>
      </c>
      <c r="H7285" s="85">
        <v>20843.189999999999</v>
      </c>
      <c r="I7285" s="85">
        <v>396.02</v>
      </c>
      <c r="J7285" s="85">
        <v>421.99</v>
      </c>
      <c r="K7285" s="85">
        <v>-25.97</v>
      </c>
      <c r="L7285" s="146">
        <v>99.01</v>
      </c>
      <c r="M7285" s="146">
        <v>73.040000000000006</v>
      </c>
      <c r="N7285" s="146">
        <v>0</v>
      </c>
      <c r="Y7285" s="32">
        <f t="shared" si="115"/>
        <v>307.3</v>
      </c>
    </row>
    <row r="7286" spans="1:25" x14ac:dyDescent="0.25">
      <c r="A7286" s="83" t="s">
        <v>14952</v>
      </c>
      <c r="B7286" s="84" t="s">
        <v>7347</v>
      </c>
      <c r="C7286" s="19">
        <v>1605.17</v>
      </c>
      <c r="D7286" s="19">
        <v>30.5</v>
      </c>
      <c r="E7286" s="19">
        <v>0</v>
      </c>
      <c r="F7286" s="19">
        <v>30.5</v>
      </c>
      <c r="G7286" s="19">
        <v>0</v>
      </c>
      <c r="H7286" s="85">
        <v>8859.02</v>
      </c>
      <c r="I7286" s="85">
        <v>168.32</v>
      </c>
      <c r="J7286" s="85">
        <v>121.99</v>
      </c>
      <c r="K7286" s="85">
        <v>46.33</v>
      </c>
      <c r="L7286" s="146">
        <v>42.08</v>
      </c>
      <c r="M7286" s="146">
        <v>88.41</v>
      </c>
      <c r="N7286" s="146">
        <v>0</v>
      </c>
      <c r="Y7286" s="32">
        <f t="shared" si="115"/>
        <v>365.90999999999997</v>
      </c>
    </row>
    <row r="7287" spans="1:25" x14ac:dyDescent="0.25">
      <c r="A7287" s="83" t="s">
        <v>14953</v>
      </c>
      <c r="B7287" s="84" t="s">
        <v>7348</v>
      </c>
      <c r="C7287" s="19">
        <v>12329.58</v>
      </c>
      <c r="D7287" s="19">
        <v>234.26</v>
      </c>
      <c r="E7287" s="19">
        <v>0</v>
      </c>
      <c r="F7287" s="19">
        <v>234.26</v>
      </c>
      <c r="G7287" s="19">
        <v>0</v>
      </c>
      <c r="H7287" s="85">
        <v>51227.49</v>
      </c>
      <c r="I7287" s="85">
        <v>973.32</v>
      </c>
      <c r="J7287" s="85">
        <v>937.05</v>
      </c>
      <c r="K7287" s="85">
        <v>36.270000000000003</v>
      </c>
      <c r="L7287" s="146">
        <v>243.33</v>
      </c>
      <c r="M7287" s="146">
        <v>279.60000000000002</v>
      </c>
      <c r="N7287" s="146">
        <v>0</v>
      </c>
      <c r="Y7287" s="32">
        <f t="shared" si="115"/>
        <v>320.04000000000002</v>
      </c>
    </row>
    <row r="7288" spans="1:25" x14ac:dyDescent="0.25">
      <c r="A7288" s="83" t="s">
        <v>14954</v>
      </c>
      <c r="B7288" s="84" t="s">
        <v>7349</v>
      </c>
      <c r="C7288" s="19">
        <v>14605.13</v>
      </c>
      <c r="D7288" s="19">
        <v>277.5</v>
      </c>
      <c r="E7288" s="19">
        <v>0</v>
      </c>
      <c r="F7288" s="19">
        <v>277.5</v>
      </c>
      <c r="G7288" s="19">
        <v>0</v>
      </c>
      <c r="H7288" s="85">
        <v>50235.51</v>
      </c>
      <c r="I7288" s="85">
        <v>954.47</v>
      </c>
      <c r="J7288" s="85">
        <v>1109.99</v>
      </c>
      <c r="K7288" s="85">
        <v>-155.52000000000001</v>
      </c>
      <c r="L7288" s="146">
        <v>238.62</v>
      </c>
      <c r="M7288" s="146">
        <v>83.1</v>
      </c>
      <c r="N7288" s="146">
        <v>0</v>
      </c>
      <c r="Y7288" s="32">
        <f t="shared" si="115"/>
        <v>104.69</v>
      </c>
    </row>
    <row r="7289" spans="1:25" x14ac:dyDescent="0.25">
      <c r="A7289" s="83" t="s">
        <v>14955</v>
      </c>
      <c r="B7289" s="84" t="s">
        <v>7350</v>
      </c>
      <c r="C7289" s="19">
        <v>2128.5300000000002</v>
      </c>
      <c r="D7289" s="19">
        <v>40.44</v>
      </c>
      <c r="E7289" s="19">
        <v>0</v>
      </c>
      <c r="F7289" s="19">
        <v>40.44</v>
      </c>
      <c r="G7289" s="19">
        <v>0</v>
      </c>
      <c r="H7289" s="85">
        <v>3400.13</v>
      </c>
      <c r="I7289" s="85">
        <v>64.599999999999994</v>
      </c>
      <c r="J7289" s="85">
        <v>161.77000000000001</v>
      </c>
      <c r="K7289" s="85">
        <v>-97.17</v>
      </c>
      <c r="L7289" s="146">
        <v>16.149999999999999</v>
      </c>
      <c r="M7289" s="146">
        <v>0</v>
      </c>
      <c r="N7289" s="146">
        <v>81.02</v>
      </c>
      <c r="Y7289" s="32">
        <f t="shared" si="115"/>
        <v>139.9</v>
      </c>
    </row>
    <row r="7290" spans="1:25" x14ac:dyDescent="0.25">
      <c r="A7290" s="83" t="s">
        <v>14956</v>
      </c>
      <c r="B7290" s="84" t="s">
        <v>7351</v>
      </c>
      <c r="C7290" s="19">
        <v>1136.3900000000001</v>
      </c>
      <c r="D7290" s="19">
        <v>21.59</v>
      </c>
      <c r="E7290" s="19">
        <v>0</v>
      </c>
      <c r="F7290" s="19">
        <v>21.59</v>
      </c>
      <c r="G7290" s="19">
        <v>0</v>
      </c>
      <c r="H7290" s="85">
        <v>1695.95</v>
      </c>
      <c r="I7290" s="85">
        <v>32.22</v>
      </c>
      <c r="J7290" s="85">
        <v>86.37</v>
      </c>
      <c r="K7290" s="85">
        <v>-54.15</v>
      </c>
      <c r="L7290" s="146">
        <v>8.06</v>
      </c>
      <c r="M7290" s="146">
        <v>0</v>
      </c>
      <c r="N7290" s="146">
        <v>46.09</v>
      </c>
      <c r="Y7290" s="32">
        <f t="shared" si="115"/>
        <v>339.03</v>
      </c>
    </row>
    <row r="7291" spans="1:25" x14ac:dyDescent="0.25">
      <c r="A7291" s="83" t="s">
        <v>14957</v>
      </c>
      <c r="B7291" s="84" t="s">
        <v>7352</v>
      </c>
      <c r="C7291" s="19">
        <v>7362.94</v>
      </c>
      <c r="D7291" s="19">
        <v>139.9</v>
      </c>
      <c r="E7291" s="19">
        <v>0</v>
      </c>
      <c r="F7291" s="19">
        <v>139.9</v>
      </c>
      <c r="G7291" s="19">
        <v>0</v>
      </c>
      <c r="H7291" s="85">
        <v>31649.4</v>
      </c>
      <c r="I7291" s="85">
        <v>601.34</v>
      </c>
      <c r="J7291" s="85">
        <v>559.58000000000004</v>
      </c>
      <c r="K7291" s="85">
        <v>41.76</v>
      </c>
      <c r="L7291" s="146">
        <v>150.34</v>
      </c>
      <c r="M7291" s="146">
        <v>192.1</v>
      </c>
      <c r="N7291" s="146">
        <v>0</v>
      </c>
      <c r="Y7291" s="32">
        <f t="shared" si="115"/>
        <v>259.98</v>
      </c>
    </row>
    <row r="7292" spans="1:25" x14ac:dyDescent="0.25">
      <c r="A7292" s="83" t="s">
        <v>14958</v>
      </c>
      <c r="B7292" s="84" t="s">
        <v>7353</v>
      </c>
      <c r="C7292" s="19">
        <v>17843.66</v>
      </c>
      <c r="D7292" s="19">
        <v>339.03</v>
      </c>
      <c r="E7292" s="19">
        <v>0</v>
      </c>
      <c r="F7292" s="19">
        <v>339.03</v>
      </c>
      <c r="G7292" s="19">
        <v>0</v>
      </c>
      <c r="H7292" s="85">
        <v>74995.31</v>
      </c>
      <c r="I7292" s="85">
        <v>1424.91</v>
      </c>
      <c r="J7292" s="85">
        <v>1356.12</v>
      </c>
      <c r="K7292" s="85">
        <v>68.790000000000006</v>
      </c>
      <c r="L7292" s="146">
        <v>356.23</v>
      </c>
      <c r="M7292" s="146">
        <v>425.02</v>
      </c>
      <c r="N7292" s="146">
        <v>0</v>
      </c>
      <c r="Y7292" s="32">
        <f t="shared" si="115"/>
        <v>688.75</v>
      </c>
    </row>
    <row r="7293" spans="1:25" x14ac:dyDescent="0.25">
      <c r="A7293" s="83" t="s">
        <v>14959</v>
      </c>
      <c r="B7293" s="84" t="s">
        <v>7354</v>
      </c>
      <c r="C7293" s="19">
        <v>3572.58</v>
      </c>
      <c r="D7293" s="19">
        <v>67.88</v>
      </c>
      <c r="E7293" s="19">
        <v>0</v>
      </c>
      <c r="F7293" s="19">
        <v>67.88</v>
      </c>
      <c r="G7293" s="19">
        <v>0</v>
      </c>
      <c r="H7293" s="85">
        <v>18507.11</v>
      </c>
      <c r="I7293" s="85">
        <v>351.64</v>
      </c>
      <c r="J7293" s="85">
        <v>271.52</v>
      </c>
      <c r="K7293" s="85">
        <v>80.12</v>
      </c>
      <c r="L7293" s="146">
        <v>87.91</v>
      </c>
      <c r="M7293" s="146">
        <v>168.03</v>
      </c>
      <c r="N7293" s="146">
        <v>0</v>
      </c>
      <c r="Y7293" s="32">
        <f t="shared" si="115"/>
        <v>573.84</v>
      </c>
    </row>
    <row r="7294" spans="1:25" x14ac:dyDescent="0.25">
      <c r="A7294" s="83" t="s">
        <v>14960</v>
      </c>
      <c r="B7294" s="84" t="s">
        <v>5532</v>
      </c>
      <c r="C7294" s="19">
        <v>13880.32</v>
      </c>
      <c r="D7294" s="19">
        <v>263.73</v>
      </c>
      <c r="E7294" s="19">
        <v>0</v>
      </c>
      <c r="F7294" s="19">
        <v>263.73</v>
      </c>
      <c r="G7294" s="19">
        <v>0</v>
      </c>
      <c r="H7294" s="85">
        <v>52352.28</v>
      </c>
      <c r="I7294" s="85">
        <v>994.69</v>
      </c>
      <c r="J7294" s="85">
        <v>1054.9000000000001</v>
      </c>
      <c r="K7294" s="85">
        <v>-60.21</v>
      </c>
      <c r="L7294" s="146">
        <v>248.67</v>
      </c>
      <c r="M7294" s="146">
        <v>188.46</v>
      </c>
      <c r="N7294" s="146">
        <v>0</v>
      </c>
      <c r="Y7294" s="32">
        <f t="shared" si="115"/>
        <v>255.36</v>
      </c>
    </row>
    <row r="7295" spans="1:25" x14ac:dyDescent="0.25">
      <c r="A7295" s="83" t="s">
        <v>14961</v>
      </c>
      <c r="B7295" s="84" t="s">
        <v>7355</v>
      </c>
      <c r="C7295" s="19">
        <v>21358.21</v>
      </c>
      <c r="D7295" s="19">
        <v>405.81</v>
      </c>
      <c r="E7295" s="19">
        <v>0</v>
      </c>
      <c r="F7295" s="19">
        <v>405.81</v>
      </c>
      <c r="G7295" s="19">
        <v>0</v>
      </c>
      <c r="H7295" s="85">
        <v>82643.5</v>
      </c>
      <c r="I7295" s="85">
        <v>1570.23</v>
      </c>
      <c r="J7295" s="85">
        <v>1623.22</v>
      </c>
      <c r="K7295" s="85">
        <v>-52.99</v>
      </c>
      <c r="L7295" s="146">
        <v>392.56</v>
      </c>
      <c r="M7295" s="146">
        <v>339.57</v>
      </c>
      <c r="N7295" s="146">
        <v>0</v>
      </c>
      <c r="Y7295" s="32">
        <f t="shared" si="115"/>
        <v>354.19</v>
      </c>
    </row>
    <row r="7296" spans="1:25" x14ac:dyDescent="0.25">
      <c r="A7296" s="83" t="s">
        <v>14962</v>
      </c>
      <c r="B7296" s="84" t="s">
        <v>7356</v>
      </c>
      <c r="C7296" s="19">
        <v>3520.93</v>
      </c>
      <c r="D7296" s="19">
        <v>66.900000000000006</v>
      </c>
      <c r="E7296" s="19">
        <v>0</v>
      </c>
      <c r="F7296" s="19">
        <v>66.900000000000006</v>
      </c>
      <c r="G7296" s="19">
        <v>0</v>
      </c>
      <c r="H7296" s="85">
        <v>14214.62</v>
      </c>
      <c r="I7296" s="85">
        <v>270.08</v>
      </c>
      <c r="J7296" s="85">
        <v>267.58999999999997</v>
      </c>
      <c r="K7296" s="85">
        <v>2.4900000000000002</v>
      </c>
      <c r="L7296" s="146">
        <v>67.52</v>
      </c>
      <c r="M7296" s="146">
        <v>70.010000000000005</v>
      </c>
      <c r="N7296" s="146">
        <v>0</v>
      </c>
      <c r="Y7296" s="32">
        <f t="shared" si="115"/>
        <v>265.11</v>
      </c>
    </row>
    <row r="7297" spans="1:25" x14ac:dyDescent="0.25">
      <c r="A7297" s="83" t="s">
        <v>14963</v>
      </c>
      <c r="B7297" s="84" t="s">
        <v>7357</v>
      </c>
      <c r="C7297" s="19">
        <v>851.1</v>
      </c>
      <c r="D7297" s="19">
        <v>16.170000000000002</v>
      </c>
      <c r="E7297" s="19">
        <v>1.55</v>
      </c>
      <c r="F7297" s="19">
        <v>14.62</v>
      </c>
      <c r="G7297" s="19">
        <v>0</v>
      </c>
      <c r="H7297" s="85">
        <v>1728.25</v>
      </c>
      <c r="I7297" s="85">
        <v>32.840000000000003</v>
      </c>
      <c r="J7297" s="85">
        <v>64.680000000000007</v>
      </c>
      <c r="K7297" s="85">
        <v>-31.84</v>
      </c>
      <c r="L7297" s="146">
        <v>8.2100000000000009</v>
      </c>
      <c r="M7297" s="146">
        <v>0</v>
      </c>
      <c r="N7297" s="146">
        <v>23.63</v>
      </c>
      <c r="Y7297" s="32">
        <f t="shared" si="115"/>
        <v>65.239999999999995</v>
      </c>
    </row>
    <row r="7298" spans="1:25" x14ac:dyDescent="0.25">
      <c r="A7298" s="83" t="s">
        <v>14964</v>
      </c>
      <c r="B7298" s="84" t="s">
        <v>7358</v>
      </c>
      <c r="C7298" s="19">
        <v>10268.219999999999</v>
      </c>
      <c r="D7298" s="19">
        <v>195.1</v>
      </c>
      <c r="E7298" s="19">
        <v>0</v>
      </c>
      <c r="F7298" s="19">
        <v>195.1</v>
      </c>
      <c r="G7298" s="19">
        <v>0</v>
      </c>
      <c r="H7298" s="85">
        <v>36983.85</v>
      </c>
      <c r="I7298" s="85">
        <v>702.69</v>
      </c>
      <c r="J7298" s="85">
        <v>780.38</v>
      </c>
      <c r="K7298" s="85">
        <v>-77.69</v>
      </c>
      <c r="L7298" s="146">
        <v>175.67</v>
      </c>
      <c r="M7298" s="146">
        <v>97.98</v>
      </c>
      <c r="N7298" s="146">
        <v>0</v>
      </c>
      <c r="Y7298" s="32">
        <f t="shared" si="115"/>
        <v>252.43</v>
      </c>
    </row>
    <row r="7299" spans="1:25" x14ac:dyDescent="0.25">
      <c r="A7299" s="83" t="s">
        <v>14965</v>
      </c>
      <c r="B7299" s="84" t="s">
        <v>7359</v>
      </c>
      <c r="C7299" s="19">
        <v>3433.53</v>
      </c>
      <c r="D7299" s="19">
        <v>65.239999999999995</v>
      </c>
      <c r="E7299" s="19">
        <v>0</v>
      </c>
      <c r="F7299" s="19">
        <v>65.239999999999995</v>
      </c>
      <c r="G7299" s="19">
        <v>0</v>
      </c>
      <c r="H7299" s="85">
        <v>6365.45</v>
      </c>
      <c r="I7299" s="85">
        <v>120.94</v>
      </c>
      <c r="J7299" s="85">
        <v>260.95</v>
      </c>
      <c r="K7299" s="85">
        <v>-140.01</v>
      </c>
      <c r="L7299" s="146">
        <v>30.24</v>
      </c>
      <c r="M7299" s="146">
        <v>0</v>
      </c>
      <c r="N7299" s="146">
        <v>109.77</v>
      </c>
      <c r="Y7299" s="32">
        <f t="shared" si="115"/>
        <v>66.290000000000006</v>
      </c>
    </row>
    <row r="7300" spans="1:25" x14ac:dyDescent="0.25">
      <c r="A7300" s="83" t="s">
        <v>14966</v>
      </c>
      <c r="B7300" s="84" t="s">
        <v>7360</v>
      </c>
      <c r="C7300" s="19">
        <v>8128.71</v>
      </c>
      <c r="D7300" s="19">
        <v>154.44999999999999</v>
      </c>
      <c r="E7300" s="19">
        <v>0</v>
      </c>
      <c r="F7300" s="19">
        <v>154.44999999999999</v>
      </c>
      <c r="G7300" s="19">
        <v>0</v>
      </c>
      <c r="H7300" s="85">
        <v>32579.01</v>
      </c>
      <c r="I7300" s="85">
        <v>619</v>
      </c>
      <c r="J7300" s="85">
        <v>617.78</v>
      </c>
      <c r="K7300" s="85">
        <v>1.22</v>
      </c>
      <c r="L7300" s="146">
        <v>154.75</v>
      </c>
      <c r="M7300" s="146">
        <v>155.97</v>
      </c>
      <c r="N7300" s="146">
        <v>0</v>
      </c>
      <c r="Y7300" s="32">
        <f t="shared" si="115"/>
        <v>244.94</v>
      </c>
    </row>
    <row r="7301" spans="1:25" x14ac:dyDescent="0.25">
      <c r="A7301" s="83" t="s">
        <v>14967</v>
      </c>
      <c r="B7301" s="84" t="s">
        <v>7361</v>
      </c>
      <c r="C7301" s="19">
        <v>3488.93</v>
      </c>
      <c r="D7301" s="19">
        <v>66.290000000000006</v>
      </c>
      <c r="E7301" s="19">
        <v>0</v>
      </c>
      <c r="F7301" s="19">
        <v>66.290000000000006</v>
      </c>
      <c r="G7301" s="19">
        <v>0</v>
      </c>
      <c r="H7301" s="85">
        <v>15438.13</v>
      </c>
      <c r="I7301" s="85">
        <v>293.32</v>
      </c>
      <c r="J7301" s="85">
        <v>265.16000000000003</v>
      </c>
      <c r="K7301" s="85">
        <v>28.16</v>
      </c>
      <c r="L7301" s="146">
        <v>73.33</v>
      </c>
      <c r="M7301" s="146">
        <v>101.49</v>
      </c>
      <c r="N7301" s="146">
        <v>0</v>
      </c>
      <c r="Y7301" s="32">
        <f t="shared" si="115"/>
        <v>1249.74</v>
      </c>
    </row>
    <row r="7302" spans="1:25" x14ac:dyDescent="0.25">
      <c r="A7302" s="83" t="s">
        <v>14968</v>
      </c>
      <c r="B7302" s="84" t="s">
        <v>7362</v>
      </c>
      <c r="C7302" s="19">
        <v>4682.59</v>
      </c>
      <c r="D7302" s="19">
        <v>88.97</v>
      </c>
      <c r="E7302" s="19">
        <v>0</v>
      </c>
      <c r="F7302" s="19">
        <v>88.97</v>
      </c>
      <c r="G7302" s="19">
        <v>0</v>
      </c>
      <c r="H7302" s="85">
        <v>15166.95</v>
      </c>
      <c r="I7302" s="85">
        <v>288.17</v>
      </c>
      <c r="J7302" s="85">
        <v>355.88</v>
      </c>
      <c r="K7302" s="85">
        <v>-67.709999999999994</v>
      </c>
      <c r="L7302" s="146">
        <v>72.040000000000006</v>
      </c>
      <c r="M7302" s="146">
        <v>4.33</v>
      </c>
      <c r="N7302" s="146">
        <v>0</v>
      </c>
      <c r="Y7302" s="32">
        <f t="shared" si="115"/>
        <v>123.16</v>
      </c>
    </row>
    <row r="7303" spans="1:25" x14ac:dyDescent="0.25">
      <c r="A7303" s="83" t="s">
        <v>14969</v>
      </c>
      <c r="B7303" s="84" t="s">
        <v>7363</v>
      </c>
      <c r="C7303" s="19">
        <v>60434.06</v>
      </c>
      <c r="D7303" s="19">
        <v>1148.25</v>
      </c>
      <c r="E7303" s="19">
        <v>0</v>
      </c>
      <c r="F7303" s="19">
        <v>1148.25</v>
      </c>
      <c r="G7303" s="19">
        <v>0</v>
      </c>
      <c r="H7303" s="85">
        <v>229372.12</v>
      </c>
      <c r="I7303" s="85">
        <v>4358.07</v>
      </c>
      <c r="J7303" s="85">
        <v>4592.99</v>
      </c>
      <c r="K7303" s="85">
        <v>-234.92</v>
      </c>
      <c r="L7303" s="146">
        <v>1089.52</v>
      </c>
      <c r="M7303" s="146">
        <v>854.6</v>
      </c>
      <c r="N7303" s="146">
        <v>0</v>
      </c>
      <c r="Y7303" s="32">
        <f t="shared" si="115"/>
        <v>1155.76</v>
      </c>
    </row>
    <row r="7304" spans="1:25" x14ac:dyDescent="0.25">
      <c r="A7304" s="83" t="s">
        <v>14970</v>
      </c>
      <c r="B7304" s="84" t="s">
        <v>7364</v>
      </c>
      <c r="C7304" s="19">
        <v>6254.37</v>
      </c>
      <c r="D7304" s="19">
        <v>118.83</v>
      </c>
      <c r="E7304" s="19">
        <v>0</v>
      </c>
      <c r="F7304" s="19">
        <v>118.83</v>
      </c>
      <c r="G7304" s="19">
        <v>0</v>
      </c>
      <c r="H7304" s="85">
        <v>15545.84</v>
      </c>
      <c r="I7304" s="85">
        <v>295.37</v>
      </c>
      <c r="J7304" s="85">
        <v>475.33</v>
      </c>
      <c r="K7304" s="85">
        <v>-179.96</v>
      </c>
      <c r="L7304" s="146">
        <v>73.84</v>
      </c>
      <c r="M7304" s="146">
        <v>0</v>
      </c>
      <c r="N7304" s="146">
        <v>106.12</v>
      </c>
      <c r="Y7304" s="32">
        <f t="shared" si="115"/>
        <v>399.53</v>
      </c>
    </row>
    <row r="7305" spans="1:25" x14ac:dyDescent="0.25">
      <c r="A7305" s="83" t="s">
        <v>14971</v>
      </c>
      <c r="B7305" s="84" t="s">
        <v>7365</v>
      </c>
      <c r="C7305" s="19">
        <v>15850.41</v>
      </c>
      <c r="D7305" s="19">
        <v>301.16000000000003</v>
      </c>
      <c r="E7305" s="19">
        <v>0</v>
      </c>
      <c r="F7305" s="19">
        <v>301.16000000000003</v>
      </c>
      <c r="G7305" s="19">
        <v>0</v>
      </c>
      <c r="H7305" s="85">
        <v>59826.62</v>
      </c>
      <c r="I7305" s="85">
        <v>1136.71</v>
      </c>
      <c r="J7305" s="85">
        <v>1204.6300000000001</v>
      </c>
      <c r="K7305" s="85">
        <v>-67.92</v>
      </c>
      <c r="L7305" s="146">
        <v>284.18</v>
      </c>
      <c r="M7305" s="146">
        <v>216.26</v>
      </c>
      <c r="N7305" s="146">
        <v>0</v>
      </c>
      <c r="Y7305" s="32">
        <f t="shared" si="115"/>
        <v>333.65999999999997</v>
      </c>
    </row>
    <row r="7306" spans="1:25" x14ac:dyDescent="0.25">
      <c r="A7306" s="83" t="s">
        <v>14972</v>
      </c>
      <c r="B7306" s="84" t="s">
        <v>7366</v>
      </c>
      <c r="C7306" s="19">
        <v>21027.91</v>
      </c>
      <c r="D7306" s="19">
        <v>399.53</v>
      </c>
      <c r="E7306" s="19">
        <v>0</v>
      </c>
      <c r="F7306" s="19">
        <v>399.53</v>
      </c>
      <c r="G7306" s="19">
        <v>0</v>
      </c>
      <c r="H7306" s="85">
        <v>91487.34</v>
      </c>
      <c r="I7306" s="85">
        <v>1738.26</v>
      </c>
      <c r="J7306" s="85">
        <v>1598.12</v>
      </c>
      <c r="K7306" s="85">
        <v>140.13999999999999</v>
      </c>
      <c r="L7306" s="146">
        <v>434.57</v>
      </c>
      <c r="M7306" s="146">
        <v>574.71</v>
      </c>
      <c r="N7306" s="146">
        <v>0</v>
      </c>
      <c r="Y7306" s="32">
        <f t="shared" si="115"/>
        <v>925.63000000000011</v>
      </c>
    </row>
    <row r="7307" spans="1:25" x14ac:dyDescent="0.25">
      <c r="A7307" s="83" t="s">
        <v>14973</v>
      </c>
      <c r="B7307" s="84" t="s">
        <v>7367</v>
      </c>
      <c r="C7307" s="19">
        <v>6178.9</v>
      </c>
      <c r="D7307" s="19">
        <v>117.4</v>
      </c>
      <c r="E7307" s="19">
        <v>0</v>
      </c>
      <c r="F7307" s="19">
        <v>117.4</v>
      </c>
      <c r="G7307" s="19">
        <v>0</v>
      </c>
      <c r="H7307" s="85">
        <v>13452.47</v>
      </c>
      <c r="I7307" s="85">
        <v>255.6</v>
      </c>
      <c r="J7307" s="85">
        <v>469.6</v>
      </c>
      <c r="K7307" s="85">
        <v>-214</v>
      </c>
      <c r="L7307" s="146">
        <v>63.9</v>
      </c>
      <c r="M7307" s="146">
        <v>0</v>
      </c>
      <c r="N7307" s="146">
        <v>150.1</v>
      </c>
      <c r="Y7307" s="32">
        <f t="shared" si="115"/>
        <v>86.18</v>
      </c>
    </row>
    <row r="7308" spans="1:25" x14ac:dyDescent="0.25">
      <c r="A7308" s="83" t="s">
        <v>14974</v>
      </c>
      <c r="B7308" s="84" t="s">
        <v>7368</v>
      </c>
      <c r="C7308" s="19">
        <v>18469.36</v>
      </c>
      <c r="D7308" s="19">
        <v>350.92</v>
      </c>
      <c r="E7308" s="19">
        <v>0</v>
      </c>
      <c r="F7308" s="19">
        <v>350.92</v>
      </c>
      <c r="G7308" s="19">
        <v>0</v>
      </c>
      <c r="H7308" s="85">
        <v>100233.71</v>
      </c>
      <c r="I7308" s="85">
        <v>1904.44</v>
      </c>
      <c r="J7308" s="85">
        <v>1403.67</v>
      </c>
      <c r="K7308" s="85">
        <v>500.77</v>
      </c>
      <c r="L7308" s="146">
        <v>476.11</v>
      </c>
      <c r="M7308" s="146">
        <v>976.88</v>
      </c>
      <c r="N7308" s="146">
        <v>0</v>
      </c>
      <c r="Y7308" s="32">
        <f t="shared" si="115"/>
        <v>1090.43</v>
      </c>
    </row>
    <row r="7309" spans="1:25" x14ac:dyDescent="0.25">
      <c r="A7309" s="83" t="s">
        <v>14975</v>
      </c>
      <c r="B7309" s="84" t="s">
        <v>7369</v>
      </c>
      <c r="C7309" s="19">
        <v>4535.58</v>
      </c>
      <c r="D7309" s="19">
        <v>86.18</v>
      </c>
      <c r="E7309" s="19">
        <v>0</v>
      </c>
      <c r="F7309" s="19">
        <v>86.18</v>
      </c>
      <c r="G7309" s="19">
        <v>0</v>
      </c>
      <c r="H7309" s="85">
        <v>16973.04</v>
      </c>
      <c r="I7309" s="85">
        <v>322.49</v>
      </c>
      <c r="J7309" s="85">
        <v>344.7</v>
      </c>
      <c r="K7309" s="85">
        <v>-22.21</v>
      </c>
      <c r="L7309" s="146">
        <v>80.62</v>
      </c>
      <c r="M7309" s="146">
        <v>58.41</v>
      </c>
      <c r="N7309" s="146">
        <v>0</v>
      </c>
      <c r="Y7309" s="32">
        <f t="shared" si="115"/>
        <v>599.41999999999996</v>
      </c>
    </row>
    <row r="7310" spans="1:25" x14ac:dyDescent="0.25">
      <c r="A7310" s="83" t="s">
        <v>14976</v>
      </c>
      <c r="B7310" s="84" t="s">
        <v>7370</v>
      </c>
      <c r="C7310" s="19">
        <v>5976.29</v>
      </c>
      <c r="D7310" s="19">
        <v>113.55</v>
      </c>
      <c r="E7310" s="19">
        <v>0</v>
      </c>
      <c r="F7310" s="19">
        <v>113.55</v>
      </c>
      <c r="G7310" s="19">
        <v>0</v>
      </c>
      <c r="H7310" s="85">
        <v>28193.83</v>
      </c>
      <c r="I7310" s="85">
        <v>535.67999999999995</v>
      </c>
      <c r="J7310" s="85">
        <v>454.2</v>
      </c>
      <c r="K7310" s="85">
        <v>81.48</v>
      </c>
      <c r="L7310" s="146">
        <v>133.91999999999999</v>
      </c>
      <c r="M7310" s="146">
        <v>215.4</v>
      </c>
      <c r="N7310" s="146">
        <v>0</v>
      </c>
      <c r="Y7310" s="32">
        <f t="shared" si="115"/>
        <v>1467.77</v>
      </c>
    </row>
    <row r="7311" spans="1:25" x14ac:dyDescent="0.25">
      <c r="A7311" s="83" t="s">
        <v>14977</v>
      </c>
      <c r="B7311" s="84" t="s">
        <v>7371</v>
      </c>
      <c r="C7311" s="19">
        <v>28474.23</v>
      </c>
      <c r="D7311" s="19">
        <v>541.01</v>
      </c>
      <c r="E7311" s="19">
        <v>0</v>
      </c>
      <c r="F7311" s="19">
        <v>541.01</v>
      </c>
      <c r="G7311" s="19">
        <v>0</v>
      </c>
      <c r="H7311" s="85">
        <v>116268.22</v>
      </c>
      <c r="I7311" s="85">
        <v>2209.1</v>
      </c>
      <c r="J7311" s="85">
        <v>2164.04</v>
      </c>
      <c r="K7311" s="85">
        <v>45.06</v>
      </c>
      <c r="L7311" s="146">
        <v>552.28</v>
      </c>
      <c r="M7311" s="146">
        <v>597.34</v>
      </c>
      <c r="N7311" s="146">
        <v>0</v>
      </c>
      <c r="Y7311" s="32">
        <f t="shared" si="115"/>
        <v>1028.75</v>
      </c>
    </row>
    <row r="7312" spans="1:25" x14ac:dyDescent="0.25">
      <c r="A7312" s="83" t="s">
        <v>14978</v>
      </c>
      <c r="B7312" s="84" t="s">
        <v>7372</v>
      </c>
      <c r="C7312" s="19">
        <v>65914.02</v>
      </c>
      <c r="D7312" s="19">
        <v>1252.3699999999999</v>
      </c>
      <c r="E7312" s="19">
        <v>0</v>
      </c>
      <c r="F7312" s="19">
        <v>1252.3699999999999</v>
      </c>
      <c r="G7312" s="19">
        <v>0</v>
      </c>
      <c r="H7312" s="85">
        <v>242530.23</v>
      </c>
      <c r="I7312" s="85">
        <v>4608.07</v>
      </c>
      <c r="J7312" s="85">
        <v>5009.47</v>
      </c>
      <c r="K7312" s="85">
        <v>-401.4</v>
      </c>
      <c r="L7312" s="146">
        <v>1152.02</v>
      </c>
      <c r="M7312" s="146">
        <v>750.62</v>
      </c>
      <c r="N7312" s="146">
        <v>0</v>
      </c>
      <c r="Y7312" s="32">
        <f t="shared" si="115"/>
        <v>775.13</v>
      </c>
    </row>
    <row r="7313" spans="1:25" x14ac:dyDescent="0.25">
      <c r="A7313" s="83" t="s">
        <v>14979</v>
      </c>
      <c r="B7313" s="84" t="s">
        <v>7373</v>
      </c>
      <c r="C7313" s="19">
        <v>22705.57</v>
      </c>
      <c r="D7313" s="19">
        <v>431.41</v>
      </c>
      <c r="E7313" s="19">
        <v>0</v>
      </c>
      <c r="F7313" s="19">
        <v>431.41</v>
      </c>
      <c r="G7313" s="19">
        <v>0</v>
      </c>
      <c r="H7313" s="85">
        <v>84204.04</v>
      </c>
      <c r="I7313" s="85">
        <v>1599.88</v>
      </c>
      <c r="J7313" s="85">
        <v>1725.62</v>
      </c>
      <c r="K7313" s="85">
        <v>-125.74</v>
      </c>
      <c r="L7313" s="146">
        <v>399.97</v>
      </c>
      <c r="M7313" s="146">
        <v>274.23</v>
      </c>
      <c r="N7313" s="146">
        <v>0</v>
      </c>
      <c r="Y7313" s="32">
        <f t="shared" si="115"/>
        <v>848.83</v>
      </c>
    </row>
    <row r="7314" spans="1:25" x14ac:dyDescent="0.25">
      <c r="A7314" s="83" t="s">
        <v>14980</v>
      </c>
      <c r="B7314" s="84" t="s">
        <v>7374</v>
      </c>
      <c r="C7314" s="19">
        <v>1289.95</v>
      </c>
      <c r="D7314" s="19">
        <v>24.51</v>
      </c>
      <c r="E7314" s="19">
        <v>0</v>
      </c>
      <c r="F7314" s="19">
        <v>24.51</v>
      </c>
      <c r="G7314" s="19">
        <v>0</v>
      </c>
      <c r="H7314" s="85">
        <v>4354.21</v>
      </c>
      <c r="I7314" s="85">
        <v>82.73</v>
      </c>
      <c r="J7314" s="85">
        <v>98.04</v>
      </c>
      <c r="K7314" s="85">
        <v>-15.31</v>
      </c>
      <c r="L7314" s="146">
        <v>20.68</v>
      </c>
      <c r="M7314" s="146">
        <v>5.37</v>
      </c>
      <c r="N7314" s="146">
        <v>0</v>
      </c>
      <c r="Y7314" s="32">
        <f t="shared" si="115"/>
        <v>171.4</v>
      </c>
    </row>
    <row r="7315" spans="1:25" x14ac:dyDescent="0.25">
      <c r="A7315" s="83" t="s">
        <v>14981</v>
      </c>
      <c r="B7315" s="84" t="s">
        <v>7375</v>
      </c>
      <c r="C7315" s="19">
        <v>30242.14</v>
      </c>
      <c r="D7315" s="19">
        <v>574.6</v>
      </c>
      <c r="E7315" s="19">
        <v>0</v>
      </c>
      <c r="F7315" s="19">
        <v>574.6</v>
      </c>
      <c r="G7315" s="19">
        <v>0</v>
      </c>
      <c r="H7315" s="85">
        <v>105730.95</v>
      </c>
      <c r="I7315" s="85">
        <v>2008.89</v>
      </c>
      <c r="J7315" s="85">
        <v>2298.4</v>
      </c>
      <c r="K7315" s="85">
        <v>-289.51</v>
      </c>
      <c r="L7315" s="146">
        <v>502.22</v>
      </c>
      <c r="M7315" s="146">
        <v>212.71</v>
      </c>
      <c r="N7315" s="146">
        <v>0</v>
      </c>
      <c r="Y7315" s="32">
        <f t="shared" si="115"/>
        <v>237.36</v>
      </c>
    </row>
    <row r="7316" spans="1:25" x14ac:dyDescent="0.25">
      <c r="A7316" s="83" t="s">
        <v>14982</v>
      </c>
      <c r="B7316" s="84" t="s">
        <v>7376</v>
      </c>
      <c r="C7316" s="19">
        <v>8738.35</v>
      </c>
      <c r="D7316" s="19">
        <v>166.03</v>
      </c>
      <c r="E7316" s="19">
        <v>0</v>
      </c>
      <c r="F7316" s="19">
        <v>166.03</v>
      </c>
      <c r="G7316" s="19">
        <v>0</v>
      </c>
      <c r="H7316" s="85">
        <v>26392.94</v>
      </c>
      <c r="I7316" s="85">
        <v>501.47</v>
      </c>
      <c r="J7316" s="85">
        <v>664.11</v>
      </c>
      <c r="K7316" s="85">
        <v>-162.63999999999999</v>
      </c>
      <c r="L7316" s="146">
        <v>125.37</v>
      </c>
      <c r="M7316" s="146">
        <v>0</v>
      </c>
      <c r="N7316" s="146">
        <v>37.270000000000003</v>
      </c>
      <c r="Y7316" s="32">
        <f t="shared" si="115"/>
        <v>99.25</v>
      </c>
    </row>
    <row r="7317" spans="1:25" x14ac:dyDescent="0.25">
      <c r="A7317" s="83" t="s">
        <v>14983</v>
      </c>
      <c r="B7317" s="84" t="s">
        <v>7377</v>
      </c>
      <c r="C7317" s="19">
        <v>1297.3599999999999</v>
      </c>
      <c r="D7317" s="19">
        <v>24.65</v>
      </c>
      <c r="E7317" s="19">
        <v>0</v>
      </c>
      <c r="F7317" s="19">
        <v>24.65</v>
      </c>
      <c r="G7317" s="19">
        <v>0</v>
      </c>
      <c r="H7317" s="85">
        <v>3696.17</v>
      </c>
      <c r="I7317" s="85">
        <v>70.23</v>
      </c>
      <c r="J7317" s="85">
        <v>98.6</v>
      </c>
      <c r="K7317" s="85">
        <v>-28.37</v>
      </c>
      <c r="L7317" s="146">
        <v>17.559999999999999</v>
      </c>
      <c r="M7317" s="146">
        <v>0</v>
      </c>
      <c r="N7317" s="146">
        <v>10.81</v>
      </c>
      <c r="Y7317" s="32">
        <f t="shared" si="115"/>
        <v>241.48</v>
      </c>
    </row>
    <row r="7318" spans="1:25" x14ac:dyDescent="0.25">
      <c r="A7318" s="83" t="s">
        <v>14984</v>
      </c>
      <c r="B7318" s="84" t="s">
        <v>7378</v>
      </c>
      <c r="C7318" s="19">
        <v>6902.98</v>
      </c>
      <c r="D7318" s="19">
        <v>131.16</v>
      </c>
      <c r="E7318" s="19">
        <v>31.91</v>
      </c>
      <c r="F7318" s="19">
        <v>99.25</v>
      </c>
      <c r="G7318" s="19">
        <v>0</v>
      </c>
      <c r="H7318" s="85">
        <v>23875.33</v>
      </c>
      <c r="I7318" s="85">
        <v>453.63</v>
      </c>
      <c r="J7318" s="85">
        <v>524.63</v>
      </c>
      <c r="K7318" s="85">
        <v>-71</v>
      </c>
      <c r="L7318" s="146">
        <v>113.41</v>
      </c>
      <c r="M7318" s="146">
        <v>42.41</v>
      </c>
      <c r="N7318" s="146">
        <v>0</v>
      </c>
      <c r="Y7318" s="32">
        <f t="shared" si="115"/>
        <v>58.569999999999993</v>
      </c>
    </row>
    <row r="7319" spans="1:25" x14ac:dyDescent="0.25">
      <c r="A7319" s="83" t="s">
        <v>14985</v>
      </c>
      <c r="B7319" s="84" t="s">
        <v>7379</v>
      </c>
      <c r="C7319" s="19">
        <v>12709.17</v>
      </c>
      <c r="D7319" s="19">
        <v>241.48</v>
      </c>
      <c r="E7319" s="19">
        <v>0</v>
      </c>
      <c r="F7319" s="19">
        <v>241.48</v>
      </c>
      <c r="G7319" s="19">
        <v>0</v>
      </c>
      <c r="H7319" s="85">
        <v>49165.58</v>
      </c>
      <c r="I7319" s="85">
        <v>934.15</v>
      </c>
      <c r="J7319" s="85">
        <v>965.9</v>
      </c>
      <c r="K7319" s="85">
        <v>-31.75</v>
      </c>
      <c r="L7319" s="146">
        <v>233.54</v>
      </c>
      <c r="M7319" s="146">
        <v>201.79</v>
      </c>
      <c r="N7319" s="146">
        <v>0</v>
      </c>
      <c r="Y7319" s="32">
        <f t="shared" si="115"/>
        <v>339.15</v>
      </c>
    </row>
    <row r="7320" spans="1:25" x14ac:dyDescent="0.25">
      <c r="A7320" s="83" t="s">
        <v>14986</v>
      </c>
      <c r="B7320" s="84" t="s">
        <v>7380</v>
      </c>
      <c r="C7320" s="19">
        <v>850.38</v>
      </c>
      <c r="D7320" s="19">
        <v>16.16</v>
      </c>
      <c r="E7320" s="19">
        <v>0</v>
      </c>
      <c r="F7320" s="19">
        <v>16.16</v>
      </c>
      <c r="G7320" s="19">
        <v>0</v>
      </c>
      <c r="H7320" s="85">
        <v>3438.38</v>
      </c>
      <c r="I7320" s="85">
        <v>65.33</v>
      </c>
      <c r="J7320" s="85">
        <v>64.63</v>
      </c>
      <c r="K7320" s="85">
        <v>0.7</v>
      </c>
      <c r="L7320" s="146">
        <v>16.329999999999998</v>
      </c>
      <c r="M7320" s="146">
        <v>17.03</v>
      </c>
      <c r="N7320" s="146">
        <v>0</v>
      </c>
      <c r="Y7320" s="32">
        <f t="shared" si="115"/>
        <v>71.45</v>
      </c>
    </row>
    <row r="7321" spans="1:25" x14ac:dyDescent="0.25">
      <c r="A7321" s="83" t="s">
        <v>14987</v>
      </c>
      <c r="B7321" s="84" t="s">
        <v>7381</v>
      </c>
      <c r="C7321" s="19">
        <v>7229.52</v>
      </c>
      <c r="D7321" s="19">
        <v>137.36000000000001</v>
      </c>
      <c r="E7321" s="19">
        <v>0</v>
      </c>
      <c r="F7321" s="19">
        <v>137.36000000000001</v>
      </c>
      <c r="G7321" s="19">
        <v>0</v>
      </c>
      <c r="H7321" s="85">
        <v>29991.72</v>
      </c>
      <c r="I7321" s="85">
        <v>569.84</v>
      </c>
      <c r="J7321" s="85">
        <v>549.44000000000005</v>
      </c>
      <c r="K7321" s="85">
        <v>20.399999999999999</v>
      </c>
      <c r="L7321" s="146">
        <v>142.46</v>
      </c>
      <c r="M7321" s="146">
        <v>162.86000000000001</v>
      </c>
      <c r="N7321" s="146">
        <v>0</v>
      </c>
      <c r="Y7321" s="32">
        <f t="shared" si="115"/>
        <v>179.24</v>
      </c>
    </row>
    <row r="7322" spans="1:25" x14ac:dyDescent="0.25">
      <c r="A7322" s="83" t="s">
        <v>14988</v>
      </c>
      <c r="B7322" s="84" t="s">
        <v>7382</v>
      </c>
      <c r="C7322" s="19">
        <v>2864.28</v>
      </c>
      <c r="D7322" s="19">
        <v>54.42</v>
      </c>
      <c r="E7322" s="19">
        <v>0</v>
      </c>
      <c r="F7322" s="19">
        <v>54.42</v>
      </c>
      <c r="G7322" s="19">
        <v>0</v>
      </c>
      <c r="H7322" s="85">
        <v>6865.71</v>
      </c>
      <c r="I7322" s="85">
        <v>130.44999999999999</v>
      </c>
      <c r="J7322" s="85">
        <v>217.69</v>
      </c>
      <c r="K7322" s="85">
        <v>-87.24</v>
      </c>
      <c r="L7322" s="146">
        <v>32.61</v>
      </c>
      <c r="M7322" s="146">
        <v>0</v>
      </c>
      <c r="N7322" s="146">
        <v>54.63</v>
      </c>
      <c r="Y7322" s="32">
        <f t="shared" si="115"/>
        <v>73.14</v>
      </c>
    </row>
    <row r="7323" spans="1:25" x14ac:dyDescent="0.25">
      <c r="A7323" s="83" t="s">
        <v>14989</v>
      </c>
      <c r="B7323" s="84" t="s">
        <v>7383</v>
      </c>
      <c r="C7323" s="19">
        <v>862.25</v>
      </c>
      <c r="D7323" s="19">
        <v>16.38</v>
      </c>
      <c r="E7323" s="19">
        <v>0</v>
      </c>
      <c r="F7323" s="19">
        <v>16.38</v>
      </c>
      <c r="G7323" s="19">
        <v>0</v>
      </c>
      <c r="H7323" s="85">
        <v>2684.8</v>
      </c>
      <c r="I7323" s="85">
        <v>51.01</v>
      </c>
      <c r="J7323" s="85">
        <v>65.53</v>
      </c>
      <c r="K7323" s="85">
        <v>-14.52</v>
      </c>
      <c r="L7323" s="146">
        <v>12.75</v>
      </c>
      <c r="M7323" s="146">
        <v>0</v>
      </c>
      <c r="N7323" s="146">
        <v>1.77</v>
      </c>
      <c r="Y7323" s="32">
        <f t="shared" si="115"/>
        <v>34204.94</v>
      </c>
    </row>
    <row r="7324" spans="1:25" x14ac:dyDescent="0.25">
      <c r="A7324" s="83" t="s">
        <v>14990</v>
      </c>
      <c r="B7324" s="84" t="s">
        <v>7384</v>
      </c>
      <c r="C7324" s="19">
        <v>11503.36</v>
      </c>
      <c r="D7324" s="19">
        <v>218.56</v>
      </c>
      <c r="E7324" s="19">
        <v>145.41999999999999</v>
      </c>
      <c r="F7324" s="19">
        <v>73.14</v>
      </c>
      <c r="G7324" s="19">
        <v>0</v>
      </c>
      <c r="H7324" s="85">
        <v>44587.95</v>
      </c>
      <c r="I7324" s="85">
        <v>847.17</v>
      </c>
      <c r="J7324" s="85">
        <v>874.25</v>
      </c>
      <c r="K7324" s="85">
        <v>-27.08</v>
      </c>
      <c r="L7324" s="146">
        <v>211.79</v>
      </c>
      <c r="M7324" s="146">
        <v>184.71</v>
      </c>
      <c r="N7324" s="146">
        <v>0</v>
      </c>
      <c r="Y7324" s="32">
        <f t="shared" si="115"/>
        <v>208.96</v>
      </c>
    </row>
    <row r="7325" spans="1:25" x14ac:dyDescent="0.25">
      <c r="A7325" s="83" t="s">
        <v>14991</v>
      </c>
      <c r="B7325" s="84" t="s">
        <v>7385</v>
      </c>
      <c r="C7325" s="19">
        <v>1800260.06</v>
      </c>
      <c r="D7325" s="19">
        <v>34204.94</v>
      </c>
      <c r="E7325" s="19">
        <v>0</v>
      </c>
      <c r="F7325" s="19">
        <v>34204.94</v>
      </c>
      <c r="G7325" s="19">
        <v>0</v>
      </c>
      <c r="H7325" s="85">
        <v>7047983.5499999998</v>
      </c>
      <c r="I7325" s="85">
        <v>133911.69</v>
      </c>
      <c r="J7325" s="85">
        <v>136819.76</v>
      </c>
      <c r="K7325" s="85">
        <v>-2908.07</v>
      </c>
      <c r="L7325" s="146">
        <v>33477.919999999998</v>
      </c>
      <c r="M7325" s="146">
        <v>30569.85</v>
      </c>
      <c r="N7325" s="146">
        <v>0</v>
      </c>
      <c r="Y7325" s="32">
        <f t="shared" si="115"/>
        <v>30625.199999999997</v>
      </c>
    </row>
    <row r="7326" spans="1:25" x14ac:dyDescent="0.25">
      <c r="A7326" s="83" t="s">
        <v>14992</v>
      </c>
      <c r="B7326" s="84" t="s">
        <v>7386</v>
      </c>
      <c r="C7326" s="19">
        <v>1276.07</v>
      </c>
      <c r="D7326" s="19">
        <v>24.25</v>
      </c>
      <c r="E7326" s="19">
        <v>0</v>
      </c>
      <c r="F7326" s="19">
        <v>24.25</v>
      </c>
      <c r="G7326" s="19">
        <v>0</v>
      </c>
      <c r="H7326" s="85">
        <v>3537.53</v>
      </c>
      <c r="I7326" s="85">
        <v>67.209999999999994</v>
      </c>
      <c r="J7326" s="85">
        <v>96.98</v>
      </c>
      <c r="K7326" s="85">
        <v>-29.77</v>
      </c>
      <c r="L7326" s="146">
        <v>16.8</v>
      </c>
      <c r="M7326" s="146">
        <v>0</v>
      </c>
      <c r="N7326" s="146">
        <v>12.97</v>
      </c>
      <c r="Y7326" s="32">
        <f t="shared" si="115"/>
        <v>337.83</v>
      </c>
    </row>
    <row r="7327" spans="1:25" x14ac:dyDescent="0.25">
      <c r="A7327" s="83" t="s">
        <v>14993</v>
      </c>
      <c r="B7327" s="84" t="s">
        <v>7387</v>
      </c>
      <c r="C7327" s="19">
        <v>2913.3</v>
      </c>
      <c r="D7327" s="19">
        <v>55.35</v>
      </c>
      <c r="E7327" s="19">
        <v>0</v>
      </c>
      <c r="F7327" s="19">
        <v>55.35</v>
      </c>
      <c r="G7327" s="19">
        <v>0</v>
      </c>
      <c r="H7327" s="85">
        <v>10327.26</v>
      </c>
      <c r="I7327" s="85">
        <v>196.22</v>
      </c>
      <c r="J7327" s="85">
        <v>221.41</v>
      </c>
      <c r="K7327" s="85">
        <v>-25.19</v>
      </c>
      <c r="L7327" s="146">
        <v>49.06</v>
      </c>
      <c r="M7327" s="146">
        <v>23.87</v>
      </c>
      <c r="N7327" s="146">
        <v>0</v>
      </c>
      <c r="Y7327" s="32">
        <f t="shared" si="115"/>
        <v>534.9</v>
      </c>
    </row>
    <row r="7328" spans="1:25" x14ac:dyDescent="0.25">
      <c r="A7328" s="83" t="s">
        <v>14994</v>
      </c>
      <c r="B7328" s="84" t="s">
        <v>7388</v>
      </c>
      <c r="C7328" s="19">
        <v>17780.310000000001</v>
      </c>
      <c r="D7328" s="19">
        <v>337.83</v>
      </c>
      <c r="E7328" s="19">
        <v>0</v>
      </c>
      <c r="F7328" s="19">
        <v>337.83</v>
      </c>
      <c r="G7328" s="19">
        <v>0</v>
      </c>
      <c r="H7328" s="85">
        <v>66933.11</v>
      </c>
      <c r="I7328" s="85">
        <v>1271.73</v>
      </c>
      <c r="J7328" s="85">
        <v>1351.3</v>
      </c>
      <c r="K7328" s="85">
        <v>-79.569999999999993</v>
      </c>
      <c r="L7328" s="146">
        <v>317.93</v>
      </c>
      <c r="M7328" s="146">
        <v>238.36</v>
      </c>
      <c r="N7328" s="146">
        <v>0</v>
      </c>
      <c r="Y7328" s="32">
        <f t="shared" si="115"/>
        <v>400.78</v>
      </c>
    </row>
    <row r="7329" spans="1:25" x14ac:dyDescent="0.25">
      <c r="A7329" s="83" t="s">
        <v>14995</v>
      </c>
      <c r="B7329" s="84" t="s">
        <v>7389</v>
      </c>
      <c r="C7329" s="19">
        <v>26896.06</v>
      </c>
      <c r="D7329" s="19">
        <v>511.03</v>
      </c>
      <c r="E7329" s="19">
        <v>0</v>
      </c>
      <c r="F7329" s="19">
        <v>511.03</v>
      </c>
      <c r="G7329" s="19">
        <v>0</v>
      </c>
      <c r="H7329" s="85">
        <v>107386.11</v>
      </c>
      <c r="I7329" s="85">
        <v>2040.34</v>
      </c>
      <c r="J7329" s="85">
        <v>2044.1</v>
      </c>
      <c r="K7329" s="85">
        <v>-3.76</v>
      </c>
      <c r="L7329" s="146">
        <v>510.09</v>
      </c>
      <c r="M7329" s="146">
        <v>506.33</v>
      </c>
      <c r="N7329" s="146">
        <v>0</v>
      </c>
      <c r="Y7329" s="32">
        <f t="shared" si="115"/>
        <v>1519.41</v>
      </c>
    </row>
    <row r="7330" spans="1:25" x14ac:dyDescent="0.25">
      <c r="A7330" s="83" t="s">
        <v>14996</v>
      </c>
      <c r="B7330" s="84" t="s">
        <v>7390</v>
      </c>
      <c r="C7330" s="19">
        <v>8548.34</v>
      </c>
      <c r="D7330" s="19">
        <v>162.41999999999999</v>
      </c>
      <c r="E7330" s="19">
        <v>0</v>
      </c>
      <c r="F7330" s="19">
        <v>162.41999999999999</v>
      </c>
      <c r="G7330" s="19">
        <v>0</v>
      </c>
      <c r="H7330" s="85">
        <v>31020.35</v>
      </c>
      <c r="I7330" s="85">
        <v>589.39</v>
      </c>
      <c r="J7330" s="85">
        <v>649.66999999999996</v>
      </c>
      <c r="K7330" s="85">
        <v>-60.28</v>
      </c>
      <c r="L7330" s="146">
        <v>147.35</v>
      </c>
      <c r="M7330" s="146">
        <v>87.07</v>
      </c>
      <c r="N7330" s="146">
        <v>0</v>
      </c>
      <c r="Y7330" s="32">
        <f t="shared" si="115"/>
        <v>134.26999999999998</v>
      </c>
    </row>
    <row r="7331" spans="1:25" x14ac:dyDescent="0.25">
      <c r="A7331" s="83" t="s">
        <v>14997</v>
      </c>
      <c r="B7331" s="84" t="s">
        <v>7391</v>
      </c>
      <c r="C7331" s="19">
        <v>53320.07</v>
      </c>
      <c r="D7331" s="19">
        <v>1013.08</v>
      </c>
      <c r="E7331" s="19">
        <v>0</v>
      </c>
      <c r="F7331" s="19">
        <v>1013.08</v>
      </c>
      <c r="G7331" s="19">
        <v>0</v>
      </c>
      <c r="H7331" s="85">
        <v>194712.99</v>
      </c>
      <c r="I7331" s="85">
        <v>3699.55</v>
      </c>
      <c r="J7331" s="85">
        <v>4052.32</v>
      </c>
      <c r="K7331" s="85">
        <v>-352.77</v>
      </c>
      <c r="L7331" s="146">
        <v>924.89</v>
      </c>
      <c r="M7331" s="146">
        <v>572.12</v>
      </c>
      <c r="N7331" s="146">
        <v>0</v>
      </c>
      <c r="Y7331" s="32">
        <f t="shared" si="115"/>
        <v>4074.18</v>
      </c>
    </row>
    <row r="7332" spans="1:25" x14ac:dyDescent="0.25">
      <c r="A7332" s="83" t="s">
        <v>14998</v>
      </c>
      <c r="B7332" s="84" t="s">
        <v>7392</v>
      </c>
      <c r="C7332" s="19">
        <v>2484.13</v>
      </c>
      <c r="D7332" s="19">
        <v>47.2</v>
      </c>
      <c r="E7332" s="19">
        <v>0</v>
      </c>
      <c r="F7332" s="19">
        <v>47.2</v>
      </c>
      <c r="G7332" s="19">
        <v>0</v>
      </c>
      <c r="H7332" s="85">
        <v>9787.18</v>
      </c>
      <c r="I7332" s="85">
        <v>185.96</v>
      </c>
      <c r="J7332" s="85">
        <v>188.79</v>
      </c>
      <c r="K7332" s="85">
        <v>-2.83</v>
      </c>
      <c r="L7332" s="146">
        <v>46.49</v>
      </c>
      <c r="M7332" s="146">
        <v>43.66</v>
      </c>
      <c r="N7332" s="146">
        <v>0</v>
      </c>
      <c r="Y7332" s="32">
        <f t="shared" si="115"/>
        <v>92.1</v>
      </c>
    </row>
    <row r="7333" spans="1:25" x14ac:dyDescent="0.25">
      <c r="A7333" s="83" t="s">
        <v>14999</v>
      </c>
      <c r="B7333" s="84" t="s">
        <v>7393</v>
      </c>
      <c r="C7333" s="19">
        <v>184318.99</v>
      </c>
      <c r="D7333" s="19">
        <v>3502.06</v>
      </c>
      <c r="E7333" s="19">
        <v>0</v>
      </c>
      <c r="F7333" s="19">
        <v>3502.06</v>
      </c>
      <c r="G7333" s="19">
        <v>0</v>
      </c>
      <c r="H7333" s="85">
        <v>708135.71</v>
      </c>
      <c r="I7333" s="85">
        <v>13454.58</v>
      </c>
      <c r="J7333" s="85">
        <v>14008.24</v>
      </c>
      <c r="K7333" s="85">
        <v>-553.66</v>
      </c>
      <c r="L7333" s="146">
        <v>3363.65</v>
      </c>
      <c r="M7333" s="146">
        <v>2809.99</v>
      </c>
      <c r="N7333" s="146">
        <v>0</v>
      </c>
      <c r="Y7333" s="32">
        <f t="shared" si="115"/>
        <v>2856.56</v>
      </c>
    </row>
    <row r="7334" spans="1:25" x14ac:dyDescent="0.25">
      <c r="A7334" s="83" t="s">
        <v>15000</v>
      </c>
      <c r="B7334" s="84" t="s">
        <v>7394</v>
      </c>
      <c r="C7334" s="19">
        <v>2549.46</v>
      </c>
      <c r="D7334" s="19">
        <v>48.44</v>
      </c>
      <c r="E7334" s="19">
        <v>0</v>
      </c>
      <c r="F7334" s="19">
        <v>48.44</v>
      </c>
      <c r="G7334" s="19">
        <v>0</v>
      </c>
      <c r="H7334" s="85">
        <v>12961.07</v>
      </c>
      <c r="I7334" s="85">
        <v>246.26</v>
      </c>
      <c r="J7334" s="85">
        <v>193.76</v>
      </c>
      <c r="K7334" s="85">
        <v>52.5</v>
      </c>
      <c r="L7334" s="146">
        <v>61.57</v>
      </c>
      <c r="M7334" s="146">
        <v>114.07</v>
      </c>
      <c r="N7334" s="146">
        <v>0</v>
      </c>
      <c r="Y7334" s="32">
        <f t="shared" si="115"/>
        <v>349.76</v>
      </c>
    </row>
    <row r="7335" spans="1:25" x14ac:dyDescent="0.25">
      <c r="A7335" s="83" t="s">
        <v>15001</v>
      </c>
      <c r="B7335" s="84" t="s">
        <v>7395</v>
      </c>
      <c r="C7335" s="19">
        <v>2451.02</v>
      </c>
      <c r="D7335" s="19">
        <v>46.57</v>
      </c>
      <c r="E7335" s="19">
        <v>0</v>
      </c>
      <c r="F7335" s="19">
        <v>46.57</v>
      </c>
      <c r="G7335" s="19">
        <v>0</v>
      </c>
      <c r="H7335" s="85">
        <v>3976.73</v>
      </c>
      <c r="I7335" s="85">
        <v>75.56</v>
      </c>
      <c r="J7335" s="85">
        <v>186.28</v>
      </c>
      <c r="K7335" s="85">
        <v>-110.72</v>
      </c>
      <c r="L7335" s="146">
        <v>18.89</v>
      </c>
      <c r="M7335" s="146">
        <v>0</v>
      </c>
      <c r="N7335" s="146">
        <v>91.83</v>
      </c>
      <c r="Y7335" s="32">
        <f t="shared" si="115"/>
        <v>39.130000000000003</v>
      </c>
    </row>
    <row r="7336" spans="1:25" x14ac:dyDescent="0.25">
      <c r="A7336" s="83" t="s">
        <v>15002</v>
      </c>
      <c r="B7336" s="84" t="s">
        <v>7396</v>
      </c>
      <c r="C7336" s="19">
        <v>12404.61</v>
      </c>
      <c r="D7336" s="19">
        <v>235.69</v>
      </c>
      <c r="E7336" s="19">
        <v>0</v>
      </c>
      <c r="F7336" s="19">
        <v>235.69</v>
      </c>
      <c r="G7336" s="19">
        <v>0</v>
      </c>
      <c r="H7336" s="85">
        <v>59656.84</v>
      </c>
      <c r="I7336" s="85">
        <v>1133.48</v>
      </c>
      <c r="J7336" s="85">
        <v>942.75</v>
      </c>
      <c r="K7336" s="85">
        <v>190.73</v>
      </c>
      <c r="L7336" s="146">
        <v>283.37</v>
      </c>
      <c r="M7336" s="146">
        <v>474.1</v>
      </c>
      <c r="N7336" s="146">
        <v>0</v>
      </c>
      <c r="Y7336" s="32">
        <f t="shared" si="115"/>
        <v>673.68000000000006</v>
      </c>
    </row>
    <row r="7337" spans="1:25" x14ac:dyDescent="0.25">
      <c r="A7337" s="83" t="s">
        <v>15003</v>
      </c>
      <c r="B7337" s="84" t="s">
        <v>7397</v>
      </c>
      <c r="C7337" s="19">
        <v>2059.2399999999998</v>
      </c>
      <c r="D7337" s="19">
        <v>39.130000000000003</v>
      </c>
      <c r="E7337" s="19">
        <v>0</v>
      </c>
      <c r="F7337" s="19">
        <v>39.130000000000003</v>
      </c>
      <c r="G7337" s="19">
        <v>0</v>
      </c>
      <c r="H7337" s="85">
        <v>7111.44</v>
      </c>
      <c r="I7337" s="85">
        <v>135.12</v>
      </c>
      <c r="J7337" s="85">
        <v>156.5</v>
      </c>
      <c r="K7337" s="85">
        <v>-21.38</v>
      </c>
      <c r="L7337" s="146">
        <v>33.78</v>
      </c>
      <c r="M7337" s="146">
        <v>12.4</v>
      </c>
      <c r="N7337" s="146">
        <v>0</v>
      </c>
      <c r="Y7337" s="32">
        <f t="shared" si="115"/>
        <v>167.1</v>
      </c>
    </row>
    <row r="7338" spans="1:25" x14ac:dyDescent="0.25">
      <c r="A7338" s="83" t="s">
        <v>15004</v>
      </c>
      <c r="B7338" s="84" t="s">
        <v>7398</v>
      </c>
      <c r="C7338" s="19">
        <v>10504.03</v>
      </c>
      <c r="D7338" s="19">
        <v>199.58</v>
      </c>
      <c r="E7338" s="19">
        <v>0</v>
      </c>
      <c r="F7338" s="19">
        <v>199.58</v>
      </c>
      <c r="G7338" s="19">
        <v>0</v>
      </c>
      <c r="H7338" s="85">
        <v>39742.400000000001</v>
      </c>
      <c r="I7338" s="85">
        <v>755.11</v>
      </c>
      <c r="J7338" s="85">
        <v>798.31</v>
      </c>
      <c r="K7338" s="85">
        <v>-43.2</v>
      </c>
      <c r="L7338" s="146">
        <v>188.78</v>
      </c>
      <c r="M7338" s="146">
        <v>145.58000000000001</v>
      </c>
      <c r="N7338" s="146">
        <v>0</v>
      </c>
      <c r="Y7338" s="32">
        <f t="shared" si="115"/>
        <v>159.39000000000001</v>
      </c>
    </row>
    <row r="7339" spans="1:25" x14ac:dyDescent="0.25">
      <c r="A7339" s="83" t="s">
        <v>15005</v>
      </c>
      <c r="B7339" s="84" t="s">
        <v>7399</v>
      </c>
      <c r="C7339" s="19">
        <v>8141.98</v>
      </c>
      <c r="D7339" s="19">
        <v>154.69999999999999</v>
      </c>
      <c r="E7339" s="19">
        <v>0</v>
      </c>
      <c r="F7339" s="19">
        <v>154.69999999999999</v>
      </c>
      <c r="G7339" s="19">
        <v>0</v>
      </c>
      <c r="H7339" s="85">
        <v>28377.16</v>
      </c>
      <c r="I7339" s="85">
        <v>539.16999999999996</v>
      </c>
      <c r="J7339" s="85">
        <v>618.79</v>
      </c>
      <c r="K7339" s="85">
        <v>-79.62</v>
      </c>
      <c r="L7339" s="146">
        <v>134.79</v>
      </c>
      <c r="M7339" s="146">
        <v>55.17</v>
      </c>
      <c r="N7339" s="146">
        <v>0</v>
      </c>
      <c r="Y7339" s="32">
        <f t="shared" si="115"/>
        <v>98.84</v>
      </c>
    </row>
    <row r="7340" spans="1:25" x14ac:dyDescent="0.25">
      <c r="A7340" s="83" t="s">
        <v>15006</v>
      </c>
      <c r="B7340" s="84" t="s">
        <v>7400</v>
      </c>
      <c r="C7340" s="19">
        <v>726.54</v>
      </c>
      <c r="D7340" s="19">
        <v>13.81</v>
      </c>
      <c r="E7340" s="19">
        <v>0</v>
      </c>
      <c r="F7340" s="19">
        <v>13.81</v>
      </c>
      <c r="G7340" s="19">
        <v>0</v>
      </c>
      <c r="H7340" s="85">
        <v>1370.14</v>
      </c>
      <c r="I7340" s="85">
        <v>26.03</v>
      </c>
      <c r="J7340" s="85">
        <v>55.22</v>
      </c>
      <c r="K7340" s="85">
        <v>-29.19</v>
      </c>
      <c r="L7340" s="146">
        <v>6.51</v>
      </c>
      <c r="M7340" s="146">
        <v>0</v>
      </c>
      <c r="N7340" s="146">
        <v>22.68</v>
      </c>
      <c r="Y7340" s="32">
        <f t="shared" si="115"/>
        <v>1777</v>
      </c>
    </row>
    <row r="7341" spans="1:25" x14ac:dyDescent="0.25">
      <c r="A7341" s="83" t="s">
        <v>15007</v>
      </c>
      <c r="B7341" s="84" t="s">
        <v>7401</v>
      </c>
      <c r="C7341" s="19">
        <v>2298.2399999999998</v>
      </c>
      <c r="D7341" s="19">
        <v>43.67</v>
      </c>
      <c r="E7341" s="19">
        <v>0</v>
      </c>
      <c r="F7341" s="19">
        <v>43.67</v>
      </c>
      <c r="G7341" s="19">
        <v>0</v>
      </c>
      <c r="H7341" s="85">
        <v>12155.52</v>
      </c>
      <c r="I7341" s="85">
        <v>230.95</v>
      </c>
      <c r="J7341" s="85">
        <v>174.67</v>
      </c>
      <c r="K7341" s="85">
        <v>56.28</v>
      </c>
      <c r="L7341" s="146">
        <v>57.74</v>
      </c>
      <c r="M7341" s="146">
        <v>114.02</v>
      </c>
      <c r="N7341" s="146">
        <v>0</v>
      </c>
      <c r="Y7341" s="32">
        <f t="shared" si="115"/>
        <v>1189.1600000000001</v>
      </c>
    </row>
    <row r="7342" spans="1:25" x14ac:dyDescent="0.25">
      <c r="A7342" s="83" t="s">
        <v>15008</v>
      </c>
      <c r="B7342" s="84" t="s">
        <v>7402</v>
      </c>
      <c r="C7342" s="19">
        <v>93526.37</v>
      </c>
      <c r="D7342" s="19">
        <v>1777</v>
      </c>
      <c r="E7342" s="19">
        <v>0</v>
      </c>
      <c r="F7342" s="19">
        <v>1777</v>
      </c>
      <c r="G7342" s="19">
        <v>0</v>
      </c>
      <c r="H7342" s="85">
        <v>343121.59</v>
      </c>
      <c r="I7342" s="85">
        <v>6519.31</v>
      </c>
      <c r="J7342" s="85">
        <v>7108</v>
      </c>
      <c r="K7342" s="85">
        <v>-588.69000000000005</v>
      </c>
      <c r="L7342" s="146">
        <v>1629.83</v>
      </c>
      <c r="M7342" s="146">
        <v>1041.1400000000001</v>
      </c>
      <c r="N7342" s="146">
        <v>0</v>
      </c>
      <c r="Y7342" s="32">
        <f t="shared" si="115"/>
        <v>1126.6500000000001</v>
      </c>
    </row>
    <row r="7343" spans="1:25" x14ac:dyDescent="0.25">
      <c r="A7343" s="83" t="s">
        <v>15009</v>
      </c>
      <c r="B7343" s="84" t="s">
        <v>7403</v>
      </c>
      <c r="C7343" s="19">
        <v>56586.48</v>
      </c>
      <c r="D7343" s="19">
        <v>1075.1400000000001</v>
      </c>
      <c r="E7343" s="19">
        <v>0</v>
      </c>
      <c r="F7343" s="19">
        <v>1075.1400000000001</v>
      </c>
      <c r="G7343" s="19">
        <v>0</v>
      </c>
      <c r="H7343" s="85">
        <v>196903.05</v>
      </c>
      <c r="I7343" s="85">
        <v>3741.16</v>
      </c>
      <c r="J7343" s="85">
        <v>4300.57</v>
      </c>
      <c r="K7343" s="85">
        <v>-559.41</v>
      </c>
      <c r="L7343" s="146">
        <v>935.29</v>
      </c>
      <c r="M7343" s="146">
        <v>375.88</v>
      </c>
      <c r="N7343" s="146">
        <v>0</v>
      </c>
      <c r="Y7343" s="32">
        <f t="shared" si="115"/>
        <v>1403.25</v>
      </c>
    </row>
    <row r="7344" spans="1:25" x14ac:dyDescent="0.25">
      <c r="A7344" s="83" t="s">
        <v>15010</v>
      </c>
      <c r="B7344" s="84" t="s">
        <v>7404</v>
      </c>
      <c r="C7344" s="19">
        <v>4500.5200000000004</v>
      </c>
      <c r="D7344" s="19">
        <v>85.51</v>
      </c>
      <c r="E7344" s="19">
        <v>0</v>
      </c>
      <c r="F7344" s="19">
        <v>85.51</v>
      </c>
      <c r="G7344" s="19">
        <v>0</v>
      </c>
      <c r="H7344" s="85">
        <v>14579.64</v>
      </c>
      <c r="I7344" s="85">
        <v>277.01</v>
      </c>
      <c r="J7344" s="85">
        <v>342.04</v>
      </c>
      <c r="K7344" s="85">
        <v>-65.03</v>
      </c>
      <c r="L7344" s="146">
        <v>69.25</v>
      </c>
      <c r="M7344" s="146">
        <v>4.22</v>
      </c>
      <c r="N7344" s="146">
        <v>0</v>
      </c>
      <c r="Y7344" s="32">
        <f t="shared" si="115"/>
        <v>4.22</v>
      </c>
    </row>
    <row r="7345" spans="1:25" x14ac:dyDescent="0.25">
      <c r="A7345" s="83" t="s">
        <v>15011</v>
      </c>
      <c r="B7345" s="84" t="s">
        <v>7405</v>
      </c>
      <c r="C7345" s="19">
        <v>54071.94</v>
      </c>
      <c r="D7345" s="19">
        <v>1027.3699999999999</v>
      </c>
      <c r="E7345" s="19">
        <v>0</v>
      </c>
      <c r="F7345" s="19">
        <v>1027.3699999999999</v>
      </c>
      <c r="G7345" s="19">
        <v>0</v>
      </c>
      <c r="H7345" s="85">
        <v>199727.17</v>
      </c>
      <c r="I7345" s="85">
        <v>3794.82</v>
      </c>
      <c r="J7345" s="85">
        <v>4109.47</v>
      </c>
      <c r="K7345" s="85">
        <v>-314.64999999999998</v>
      </c>
      <c r="L7345" s="146">
        <v>948.71</v>
      </c>
      <c r="M7345" s="146">
        <v>634.05999999999995</v>
      </c>
      <c r="N7345" s="146">
        <v>0</v>
      </c>
      <c r="Y7345" s="32">
        <f t="shared" si="115"/>
        <v>1067.8999999999999</v>
      </c>
    </row>
    <row r="7346" spans="1:25" x14ac:dyDescent="0.25">
      <c r="A7346" s="83" t="s">
        <v>15012</v>
      </c>
      <c r="B7346" s="84" t="s">
        <v>7406</v>
      </c>
      <c r="C7346" s="19">
        <v>49.67</v>
      </c>
      <c r="D7346" s="19">
        <v>0.95</v>
      </c>
      <c r="E7346" s="19">
        <v>0.95</v>
      </c>
      <c r="F7346" s="19">
        <v>0</v>
      </c>
      <c r="G7346" s="19">
        <v>0.95</v>
      </c>
      <c r="H7346" s="85">
        <v>615.62</v>
      </c>
      <c r="I7346" s="85">
        <v>11.7</v>
      </c>
      <c r="J7346" s="85">
        <v>4.7300000000000004</v>
      </c>
      <c r="K7346" s="85">
        <v>6.97</v>
      </c>
      <c r="L7346" s="146">
        <v>2.93</v>
      </c>
      <c r="M7346" s="146">
        <v>9.9</v>
      </c>
      <c r="N7346" s="146">
        <v>0</v>
      </c>
      <c r="Y7346" s="32">
        <f t="shared" si="115"/>
        <v>171.37</v>
      </c>
    </row>
    <row r="7347" spans="1:25" x14ac:dyDescent="0.25">
      <c r="A7347" s="83" t="s">
        <v>15013</v>
      </c>
      <c r="B7347" s="84" t="s">
        <v>7407</v>
      </c>
      <c r="C7347" s="19">
        <v>22833.54</v>
      </c>
      <c r="D7347" s="19">
        <v>433.84</v>
      </c>
      <c r="E7347" s="19">
        <v>0</v>
      </c>
      <c r="F7347" s="19">
        <v>433.84</v>
      </c>
      <c r="G7347" s="19">
        <v>0</v>
      </c>
      <c r="H7347" s="85">
        <v>82563.81</v>
      </c>
      <c r="I7347" s="85">
        <v>1568.71</v>
      </c>
      <c r="J7347" s="85">
        <v>1735.35</v>
      </c>
      <c r="K7347" s="85">
        <v>-166.64</v>
      </c>
      <c r="L7347" s="146">
        <v>392.18</v>
      </c>
      <c r="M7347" s="146">
        <v>225.54</v>
      </c>
      <c r="N7347" s="146">
        <v>0</v>
      </c>
      <c r="Y7347" s="32">
        <f t="shared" si="115"/>
        <v>632.91</v>
      </c>
    </row>
    <row r="7348" spans="1:25" x14ac:dyDescent="0.25">
      <c r="A7348" s="83" t="s">
        <v>15014</v>
      </c>
      <c r="B7348" s="84" t="s">
        <v>7408</v>
      </c>
      <c r="C7348" s="19">
        <v>8498.58</v>
      </c>
      <c r="D7348" s="19">
        <v>161.47</v>
      </c>
      <c r="E7348" s="19">
        <v>0</v>
      </c>
      <c r="F7348" s="19">
        <v>161.47</v>
      </c>
      <c r="G7348" s="19">
        <v>0</v>
      </c>
      <c r="H7348" s="85">
        <v>32534.71</v>
      </c>
      <c r="I7348" s="85">
        <v>618.16</v>
      </c>
      <c r="J7348" s="85">
        <v>645.89</v>
      </c>
      <c r="K7348" s="85">
        <v>-27.73</v>
      </c>
      <c r="L7348" s="146">
        <v>154.54</v>
      </c>
      <c r="M7348" s="146">
        <v>126.81</v>
      </c>
      <c r="N7348" s="146">
        <v>0</v>
      </c>
      <c r="Y7348" s="32">
        <f t="shared" ref="Y7348:Y7411" si="116">F7350+M7348+R7348+W7348</f>
        <v>4125.1500000000005</v>
      </c>
    </row>
    <row r="7349" spans="1:25" x14ac:dyDescent="0.25">
      <c r="A7349" s="83" t="s">
        <v>15015</v>
      </c>
      <c r="B7349" s="84" t="s">
        <v>7409</v>
      </c>
      <c r="C7349" s="19">
        <v>21440.45</v>
      </c>
      <c r="D7349" s="19">
        <v>407.37</v>
      </c>
      <c r="E7349" s="19">
        <v>0</v>
      </c>
      <c r="F7349" s="19">
        <v>407.37</v>
      </c>
      <c r="G7349" s="19">
        <v>0</v>
      </c>
      <c r="H7349" s="85">
        <v>71110.12</v>
      </c>
      <c r="I7349" s="85">
        <v>1351.09</v>
      </c>
      <c r="J7349" s="85">
        <v>1629.47</v>
      </c>
      <c r="K7349" s="85">
        <v>-278.38</v>
      </c>
      <c r="L7349" s="146">
        <v>337.77</v>
      </c>
      <c r="M7349" s="146">
        <v>59.39</v>
      </c>
      <c r="N7349" s="146">
        <v>0</v>
      </c>
      <c r="Y7349" s="32">
        <f t="shared" si="116"/>
        <v>464.45</v>
      </c>
    </row>
    <row r="7350" spans="1:25" x14ac:dyDescent="0.25">
      <c r="A7350" s="83" t="s">
        <v>15016</v>
      </c>
      <c r="B7350" s="84" t="s">
        <v>7410</v>
      </c>
      <c r="C7350" s="19">
        <v>210438.67</v>
      </c>
      <c r="D7350" s="19">
        <v>3998.34</v>
      </c>
      <c r="E7350" s="19">
        <v>0</v>
      </c>
      <c r="F7350" s="19">
        <v>3998.34</v>
      </c>
      <c r="G7350" s="19">
        <v>0</v>
      </c>
      <c r="H7350" s="85">
        <v>810993.61</v>
      </c>
      <c r="I7350" s="85">
        <v>15408.88</v>
      </c>
      <c r="J7350" s="85">
        <v>15993.34</v>
      </c>
      <c r="K7350" s="85">
        <v>-584.46</v>
      </c>
      <c r="L7350" s="146">
        <v>3852.22</v>
      </c>
      <c r="M7350" s="146">
        <v>3267.76</v>
      </c>
      <c r="N7350" s="146">
        <v>0</v>
      </c>
      <c r="Y7350" s="32">
        <f t="shared" si="116"/>
        <v>3316.7000000000003</v>
      </c>
    </row>
    <row r="7351" spans="1:25" x14ac:dyDescent="0.25">
      <c r="A7351" s="83" t="s">
        <v>15017</v>
      </c>
      <c r="B7351" s="84" t="s">
        <v>7411</v>
      </c>
      <c r="C7351" s="19">
        <v>21318.99</v>
      </c>
      <c r="D7351" s="19">
        <v>405.06</v>
      </c>
      <c r="E7351" s="19">
        <v>0</v>
      </c>
      <c r="F7351" s="19">
        <v>405.06</v>
      </c>
      <c r="G7351" s="19">
        <v>0</v>
      </c>
      <c r="H7351" s="85">
        <v>81733.490000000005</v>
      </c>
      <c r="I7351" s="85">
        <v>1552.94</v>
      </c>
      <c r="J7351" s="85">
        <v>1620.24</v>
      </c>
      <c r="K7351" s="85">
        <v>-67.3</v>
      </c>
      <c r="L7351" s="146">
        <v>388.24</v>
      </c>
      <c r="M7351" s="146">
        <v>320.94</v>
      </c>
      <c r="N7351" s="146">
        <v>0</v>
      </c>
      <c r="Y7351" s="32">
        <f t="shared" si="116"/>
        <v>382.83</v>
      </c>
    </row>
    <row r="7352" spans="1:25" x14ac:dyDescent="0.25">
      <c r="A7352" s="83" t="s">
        <v>15018</v>
      </c>
      <c r="B7352" s="84" t="s">
        <v>7412</v>
      </c>
      <c r="C7352" s="19">
        <v>2575.54</v>
      </c>
      <c r="D7352" s="19">
        <v>48.94</v>
      </c>
      <c r="E7352" s="19">
        <v>0</v>
      </c>
      <c r="F7352" s="19">
        <v>48.94</v>
      </c>
      <c r="G7352" s="19">
        <v>0</v>
      </c>
      <c r="H7352" s="85">
        <v>5066.41</v>
      </c>
      <c r="I7352" s="85">
        <v>96.26</v>
      </c>
      <c r="J7352" s="85">
        <v>195.74</v>
      </c>
      <c r="K7352" s="85">
        <v>-99.48</v>
      </c>
      <c r="L7352" s="146">
        <v>24.07</v>
      </c>
      <c r="M7352" s="146">
        <v>0</v>
      </c>
      <c r="N7352" s="146">
        <v>75.41</v>
      </c>
      <c r="Y7352" s="32">
        <f t="shared" si="116"/>
        <v>444.41</v>
      </c>
    </row>
    <row r="7353" spans="1:25" x14ac:dyDescent="0.25">
      <c r="A7353" s="83" t="s">
        <v>15019</v>
      </c>
      <c r="B7353" s="84" t="s">
        <v>7413</v>
      </c>
      <c r="C7353" s="19">
        <v>3257.39</v>
      </c>
      <c r="D7353" s="19">
        <v>61.89</v>
      </c>
      <c r="E7353" s="19">
        <v>0</v>
      </c>
      <c r="F7353" s="19">
        <v>61.89</v>
      </c>
      <c r="G7353" s="19">
        <v>0</v>
      </c>
      <c r="H7353" s="85">
        <v>13388.35</v>
      </c>
      <c r="I7353" s="85">
        <v>254.38</v>
      </c>
      <c r="J7353" s="85">
        <v>247.56</v>
      </c>
      <c r="K7353" s="85">
        <v>6.82</v>
      </c>
      <c r="L7353" s="146">
        <v>63.6</v>
      </c>
      <c r="M7353" s="146">
        <v>70.42</v>
      </c>
      <c r="N7353" s="146">
        <v>0</v>
      </c>
      <c r="Y7353" s="32">
        <f t="shared" si="116"/>
        <v>244.95999999999998</v>
      </c>
    </row>
    <row r="7354" spans="1:25" x14ac:dyDescent="0.25">
      <c r="A7354" s="83" t="s">
        <v>15020</v>
      </c>
      <c r="B7354" s="84" t="s">
        <v>7414</v>
      </c>
      <c r="C7354" s="19">
        <v>23389.88</v>
      </c>
      <c r="D7354" s="19">
        <v>444.41</v>
      </c>
      <c r="E7354" s="19">
        <v>0</v>
      </c>
      <c r="F7354" s="19">
        <v>444.41</v>
      </c>
      <c r="G7354" s="19">
        <v>0</v>
      </c>
      <c r="H7354" s="85">
        <v>91686.11</v>
      </c>
      <c r="I7354" s="85">
        <v>1742.04</v>
      </c>
      <c r="J7354" s="85">
        <v>1777.63</v>
      </c>
      <c r="K7354" s="85">
        <v>-35.590000000000003</v>
      </c>
      <c r="L7354" s="146">
        <v>435.51</v>
      </c>
      <c r="M7354" s="146">
        <v>399.92</v>
      </c>
      <c r="N7354" s="146">
        <v>0</v>
      </c>
      <c r="Y7354" s="32">
        <f t="shared" si="116"/>
        <v>477.98</v>
      </c>
    </row>
    <row r="7355" spans="1:25" x14ac:dyDescent="0.25">
      <c r="A7355" s="83" t="s">
        <v>15021</v>
      </c>
      <c r="B7355" s="84" t="s">
        <v>7415</v>
      </c>
      <c r="C7355" s="19">
        <v>9186.24</v>
      </c>
      <c r="D7355" s="19">
        <v>174.54</v>
      </c>
      <c r="E7355" s="19">
        <v>0</v>
      </c>
      <c r="F7355" s="19">
        <v>174.54</v>
      </c>
      <c r="G7355" s="19">
        <v>0</v>
      </c>
      <c r="H7355" s="85">
        <v>34810.92</v>
      </c>
      <c r="I7355" s="85">
        <v>661.41</v>
      </c>
      <c r="J7355" s="85">
        <v>698.15</v>
      </c>
      <c r="K7355" s="85">
        <v>-36.74</v>
      </c>
      <c r="L7355" s="146">
        <v>165.35</v>
      </c>
      <c r="M7355" s="146">
        <v>128.61000000000001</v>
      </c>
      <c r="N7355" s="146">
        <v>0</v>
      </c>
      <c r="Y7355" s="32">
        <f t="shared" si="116"/>
        <v>392.31</v>
      </c>
    </row>
    <row r="7356" spans="1:25" x14ac:dyDescent="0.25">
      <c r="A7356" s="83" t="s">
        <v>15022</v>
      </c>
      <c r="B7356" s="84" t="s">
        <v>7416</v>
      </c>
      <c r="C7356" s="19">
        <v>4108.16</v>
      </c>
      <c r="D7356" s="19">
        <v>78.06</v>
      </c>
      <c r="E7356" s="19">
        <v>0</v>
      </c>
      <c r="F7356" s="19">
        <v>78.06</v>
      </c>
      <c r="G7356" s="19">
        <v>0</v>
      </c>
      <c r="H7356" s="85">
        <v>15899.34</v>
      </c>
      <c r="I7356" s="85">
        <v>302.08999999999997</v>
      </c>
      <c r="J7356" s="85">
        <v>312.22000000000003</v>
      </c>
      <c r="K7356" s="85">
        <v>-10.130000000000001</v>
      </c>
      <c r="L7356" s="146">
        <v>75.52</v>
      </c>
      <c r="M7356" s="146">
        <v>65.39</v>
      </c>
      <c r="N7356" s="146">
        <v>0</v>
      </c>
      <c r="Y7356" s="32">
        <f t="shared" si="116"/>
        <v>124.68</v>
      </c>
    </row>
    <row r="7357" spans="1:25" x14ac:dyDescent="0.25">
      <c r="A7357" s="83" t="s">
        <v>15023</v>
      </c>
      <c r="B7357" s="84" t="s">
        <v>7417</v>
      </c>
      <c r="C7357" s="19">
        <v>13879.02</v>
      </c>
      <c r="D7357" s="19">
        <v>263.7</v>
      </c>
      <c r="E7357" s="19">
        <v>0</v>
      </c>
      <c r="F7357" s="19">
        <v>263.7</v>
      </c>
      <c r="G7357" s="19">
        <v>0</v>
      </c>
      <c r="H7357" s="85">
        <v>51183.64</v>
      </c>
      <c r="I7357" s="85">
        <v>972.49</v>
      </c>
      <c r="J7357" s="85">
        <v>1054.81</v>
      </c>
      <c r="K7357" s="85">
        <v>-82.32</v>
      </c>
      <c r="L7357" s="146">
        <v>243.12</v>
      </c>
      <c r="M7357" s="146">
        <v>160.80000000000001</v>
      </c>
      <c r="N7357" s="146">
        <v>0</v>
      </c>
      <c r="Y7357" s="32">
        <f t="shared" si="116"/>
        <v>972.24</v>
      </c>
    </row>
    <row r="7358" spans="1:25" x14ac:dyDescent="0.25">
      <c r="A7358" s="83" t="s">
        <v>15024</v>
      </c>
      <c r="B7358" s="84" t="s">
        <v>7418</v>
      </c>
      <c r="C7358" s="19">
        <v>3120.68</v>
      </c>
      <c r="D7358" s="19">
        <v>59.29</v>
      </c>
      <c r="E7358" s="19">
        <v>0</v>
      </c>
      <c r="F7358" s="19">
        <v>59.29</v>
      </c>
      <c r="G7358" s="19">
        <v>0</v>
      </c>
      <c r="H7358" s="85">
        <v>11963.43</v>
      </c>
      <c r="I7358" s="85">
        <v>227.31</v>
      </c>
      <c r="J7358" s="85">
        <v>237.17</v>
      </c>
      <c r="K7358" s="85">
        <v>-9.86</v>
      </c>
      <c r="L7358" s="146">
        <v>56.83</v>
      </c>
      <c r="M7358" s="146">
        <v>46.97</v>
      </c>
      <c r="N7358" s="146">
        <v>0</v>
      </c>
      <c r="Y7358" s="32">
        <f t="shared" si="116"/>
        <v>62.75</v>
      </c>
    </row>
    <row r="7359" spans="1:25" x14ac:dyDescent="0.25">
      <c r="A7359" s="83" t="s">
        <v>15025</v>
      </c>
      <c r="B7359" s="84" t="s">
        <v>7419</v>
      </c>
      <c r="C7359" s="19">
        <v>42707.15</v>
      </c>
      <c r="D7359" s="19">
        <v>811.44</v>
      </c>
      <c r="E7359" s="19">
        <v>0</v>
      </c>
      <c r="F7359" s="19">
        <v>811.44</v>
      </c>
      <c r="G7359" s="19">
        <v>0</v>
      </c>
      <c r="H7359" s="85">
        <v>161740.14000000001</v>
      </c>
      <c r="I7359" s="85">
        <v>3073.06</v>
      </c>
      <c r="J7359" s="85">
        <v>3245.74</v>
      </c>
      <c r="K7359" s="85">
        <v>-172.68</v>
      </c>
      <c r="L7359" s="146">
        <v>768.27</v>
      </c>
      <c r="M7359" s="146">
        <v>595.59</v>
      </c>
      <c r="N7359" s="146">
        <v>0</v>
      </c>
      <c r="Y7359" s="32">
        <f t="shared" si="116"/>
        <v>694.25</v>
      </c>
    </row>
    <row r="7360" spans="1:25" x14ac:dyDescent="0.25">
      <c r="A7360" s="83" t="s">
        <v>15026</v>
      </c>
      <c r="B7360" s="84" t="s">
        <v>7420</v>
      </c>
      <c r="C7360" s="19">
        <v>830.61</v>
      </c>
      <c r="D7360" s="19">
        <v>15.78</v>
      </c>
      <c r="E7360" s="19">
        <v>0</v>
      </c>
      <c r="F7360" s="19">
        <v>15.78</v>
      </c>
      <c r="G7360" s="19">
        <v>0</v>
      </c>
      <c r="H7360" s="85">
        <v>2578.0500000000002</v>
      </c>
      <c r="I7360" s="85">
        <v>48.98</v>
      </c>
      <c r="J7360" s="85">
        <v>63.13</v>
      </c>
      <c r="K7360" s="85">
        <v>-14.15</v>
      </c>
      <c r="L7360" s="146">
        <v>12.25</v>
      </c>
      <c r="M7360" s="146">
        <v>0</v>
      </c>
      <c r="N7360" s="146">
        <v>1.9</v>
      </c>
      <c r="Y7360" s="32">
        <f t="shared" si="116"/>
        <v>93.62</v>
      </c>
    </row>
    <row r="7361" spans="1:25" x14ac:dyDescent="0.25">
      <c r="A7361" s="83" t="s">
        <v>15027</v>
      </c>
      <c r="B7361" s="84" t="s">
        <v>7421</v>
      </c>
      <c r="C7361" s="19">
        <v>5192.67</v>
      </c>
      <c r="D7361" s="19">
        <v>98.66</v>
      </c>
      <c r="E7361" s="19">
        <v>0</v>
      </c>
      <c r="F7361" s="19">
        <v>98.66</v>
      </c>
      <c r="G7361" s="19">
        <v>0</v>
      </c>
      <c r="H7361" s="85">
        <v>18927.63</v>
      </c>
      <c r="I7361" s="85">
        <v>359.62</v>
      </c>
      <c r="J7361" s="85">
        <v>394.64</v>
      </c>
      <c r="K7361" s="85">
        <v>-35.020000000000003</v>
      </c>
      <c r="L7361" s="146">
        <v>89.91</v>
      </c>
      <c r="M7361" s="146">
        <v>54.89</v>
      </c>
      <c r="N7361" s="146">
        <v>0</v>
      </c>
      <c r="Y7361" s="32">
        <f t="shared" si="116"/>
        <v>1295.0600000000002</v>
      </c>
    </row>
    <row r="7362" spans="1:25" x14ac:dyDescent="0.25">
      <c r="A7362" s="83" t="s">
        <v>15028</v>
      </c>
      <c r="B7362" s="84" t="s">
        <v>7422</v>
      </c>
      <c r="C7362" s="19">
        <v>4927.5</v>
      </c>
      <c r="D7362" s="19">
        <v>93.62</v>
      </c>
      <c r="E7362" s="19">
        <v>0</v>
      </c>
      <c r="F7362" s="19">
        <v>93.62</v>
      </c>
      <c r="G7362" s="19">
        <v>0</v>
      </c>
      <c r="H7362" s="85">
        <v>16572.75</v>
      </c>
      <c r="I7362" s="85">
        <v>314.88</v>
      </c>
      <c r="J7362" s="85">
        <v>374.49</v>
      </c>
      <c r="K7362" s="85">
        <v>-59.61</v>
      </c>
      <c r="L7362" s="146">
        <v>78.72</v>
      </c>
      <c r="M7362" s="146">
        <v>19.11</v>
      </c>
      <c r="N7362" s="146">
        <v>0</v>
      </c>
      <c r="Y7362" s="32">
        <f t="shared" si="116"/>
        <v>303.97000000000003</v>
      </c>
    </row>
    <row r="7363" spans="1:25" x14ac:dyDescent="0.25">
      <c r="A7363" s="83" t="s">
        <v>15029</v>
      </c>
      <c r="B7363" s="84" t="s">
        <v>7423</v>
      </c>
      <c r="C7363" s="19">
        <v>65272.28</v>
      </c>
      <c r="D7363" s="19">
        <v>1240.17</v>
      </c>
      <c r="E7363" s="19">
        <v>0</v>
      </c>
      <c r="F7363" s="19">
        <v>1240.17</v>
      </c>
      <c r="G7363" s="19">
        <v>0</v>
      </c>
      <c r="H7363" s="85">
        <v>239813.32</v>
      </c>
      <c r="I7363" s="85">
        <v>4556.45</v>
      </c>
      <c r="J7363" s="85">
        <v>4960.6899999999996</v>
      </c>
      <c r="K7363" s="85">
        <v>-404.24</v>
      </c>
      <c r="L7363" s="146">
        <v>1139.1099999999999</v>
      </c>
      <c r="M7363" s="146">
        <v>734.87</v>
      </c>
      <c r="N7363" s="146">
        <v>0</v>
      </c>
      <c r="Y7363" s="32">
        <f t="shared" si="116"/>
        <v>792.51</v>
      </c>
    </row>
    <row r="7364" spans="1:25" x14ac:dyDescent="0.25">
      <c r="A7364" s="83" t="s">
        <v>15030</v>
      </c>
      <c r="B7364" s="84" t="s">
        <v>7424</v>
      </c>
      <c r="C7364" s="19">
        <v>14992.77</v>
      </c>
      <c r="D7364" s="19">
        <v>284.86</v>
      </c>
      <c r="E7364" s="19">
        <v>0</v>
      </c>
      <c r="F7364" s="19">
        <v>284.86</v>
      </c>
      <c r="G7364" s="19">
        <v>0</v>
      </c>
      <c r="H7364" s="85">
        <v>46879.37</v>
      </c>
      <c r="I7364" s="85">
        <v>890.71</v>
      </c>
      <c r="J7364" s="85">
        <v>1139.45</v>
      </c>
      <c r="K7364" s="85">
        <v>-248.74</v>
      </c>
      <c r="L7364" s="146">
        <v>222.68</v>
      </c>
      <c r="M7364" s="146">
        <v>0</v>
      </c>
      <c r="N7364" s="146">
        <v>26.06</v>
      </c>
      <c r="Y7364" s="32">
        <f t="shared" si="116"/>
        <v>42.21</v>
      </c>
    </row>
    <row r="7365" spans="1:25" x14ac:dyDescent="0.25">
      <c r="A7365" s="83" t="s">
        <v>15031</v>
      </c>
      <c r="B7365" s="84" t="s">
        <v>7425</v>
      </c>
      <c r="C7365" s="19">
        <v>3033.43</v>
      </c>
      <c r="D7365" s="19">
        <v>57.64</v>
      </c>
      <c r="E7365" s="19">
        <v>0</v>
      </c>
      <c r="F7365" s="19">
        <v>57.64</v>
      </c>
      <c r="G7365" s="19">
        <v>0</v>
      </c>
      <c r="H7365" s="85">
        <v>11944.64</v>
      </c>
      <c r="I7365" s="85">
        <v>226.95</v>
      </c>
      <c r="J7365" s="85">
        <v>230.54</v>
      </c>
      <c r="K7365" s="85">
        <v>-3.59</v>
      </c>
      <c r="L7365" s="146">
        <v>56.74</v>
      </c>
      <c r="M7365" s="146">
        <v>53.15</v>
      </c>
      <c r="N7365" s="146">
        <v>0</v>
      </c>
      <c r="Y7365" s="32">
        <f t="shared" si="116"/>
        <v>59.1</v>
      </c>
    </row>
    <row r="7366" spans="1:25" x14ac:dyDescent="0.25">
      <c r="A7366" s="83" t="s">
        <v>15032</v>
      </c>
      <c r="B7366" s="84" t="s">
        <v>7426</v>
      </c>
      <c r="C7366" s="19">
        <v>2221.52</v>
      </c>
      <c r="D7366" s="19">
        <v>42.21</v>
      </c>
      <c r="E7366" s="19">
        <v>0</v>
      </c>
      <c r="F7366" s="19">
        <v>42.21</v>
      </c>
      <c r="G7366" s="19">
        <v>0</v>
      </c>
      <c r="H7366" s="85">
        <v>9938.09</v>
      </c>
      <c r="I7366" s="85">
        <v>188.82</v>
      </c>
      <c r="J7366" s="85">
        <v>168.84</v>
      </c>
      <c r="K7366" s="85">
        <v>19.98</v>
      </c>
      <c r="L7366" s="146">
        <v>47.21</v>
      </c>
      <c r="M7366" s="146">
        <v>67.19</v>
      </c>
      <c r="N7366" s="146">
        <v>0</v>
      </c>
      <c r="Y7366" s="32">
        <f t="shared" si="116"/>
        <v>279</v>
      </c>
    </row>
    <row r="7367" spans="1:25" x14ac:dyDescent="0.25">
      <c r="A7367" s="83" t="s">
        <v>15033</v>
      </c>
      <c r="B7367" s="84" t="s">
        <v>7427</v>
      </c>
      <c r="C7367" s="19">
        <v>313.01</v>
      </c>
      <c r="D7367" s="19">
        <v>5.95</v>
      </c>
      <c r="E7367" s="19">
        <v>0</v>
      </c>
      <c r="F7367" s="19">
        <v>5.95</v>
      </c>
      <c r="G7367" s="19">
        <v>0</v>
      </c>
      <c r="H7367" s="85">
        <v>394.96</v>
      </c>
      <c r="I7367" s="85">
        <v>7.5</v>
      </c>
      <c r="J7367" s="85">
        <v>23.79</v>
      </c>
      <c r="K7367" s="85">
        <v>-16.29</v>
      </c>
      <c r="L7367" s="146">
        <v>1.88</v>
      </c>
      <c r="M7367" s="146">
        <v>0</v>
      </c>
      <c r="N7367" s="146">
        <v>14.41</v>
      </c>
      <c r="Y7367" s="32">
        <f t="shared" si="116"/>
        <v>423.29</v>
      </c>
    </row>
    <row r="7368" spans="1:25" x14ac:dyDescent="0.25">
      <c r="A7368" s="83" t="s">
        <v>15034</v>
      </c>
      <c r="B7368" s="84" t="s">
        <v>7428</v>
      </c>
      <c r="C7368" s="19">
        <v>11147.99</v>
      </c>
      <c r="D7368" s="19">
        <v>211.81</v>
      </c>
      <c r="E7368" s="19">
        <v>0</v>
      </c>
      <c r="F7368" s="19">
        <v>211.81</v>
      </c>
      <c r="G7368" s="19">
        <v>0</v>
      </c>
      <c r="H7368" s="85">
        <v>27795.08</v>
      </c>
      <c r="I7368" s="85">
        <v>528.11</v>
      </c>
      <c r="J7368" s="85">
        <v>847.25</v>
      </c>
      <c r="K7368" s="85">
        <v>-319.14</v>
      </c>
      <c r="L7368" s="146">
        <v>132.03</v>
      </c>
      <c r="M7368" s="146">
        <v>0</v>
      </c>
      <c r="N7368" s="146">
        <v>187.11</v>
      </c>
      <c r="Y7368" s="32">
        <f t="shared" si="116"/>
        <v>1259.06</v>
      </c>
    </row>
    <row r="7369" spans="1:25" x14ac:dyDescent="0.25">
      <c r="A7369" s="83" t="s">
        <v>15035</v>
      </c>
      <c r="B7369" s="84" t="s">
        <v>7429</v>
      </c>
      <c r="C7369" s="19">
        <v>22278.47</v>
      </c>
      <c r="D7369" s="19">
        <v>423.29</v>
      </c>
      <c r="E7369" s="19">
        <v>0</v>
      </c>
      <c r="F7369" s="19">
        <v>423.29</v>
      </c>
      <c r="G7369" s="19">
        <v>0</v>
      </c>
      <c r="H7369" s="85">
        <v>121588.03</v>
      </c>
      <c r="I7369" s="85">
        <v>2310.17</v>
      </c>
      <c r="J7369" s="85">
        <v>1693.16</v>
      </c>
      <c r="K7369" s="85">
        <v>617.01</v>
      </c>
      <c r="L7369" s="146">
        <v>577.54</v>
      </c>
      <c r="M7369" s="146">
        <v>1194.55</v>
      </c>
      <c r="N7369" s="146">
        <v>0</v>
      </c>
      <c r="Y7369" s="32">
        <f t="shared" si="116"/>
        <v>1233.56</v>
      </c>
    </row>
    <row r="7370" spans="1:25" x14ac:dyDescent="0.25">
      <c r="A7370" s="83" t="s">
        <v>15036</v>
      </c>
      <c r="B7370" s="84" t="s">
        <v>7430</v>
      </c>
      <c r="C7370" s="19">
        <v>66266.100000000006</v>
      </c>
      <c r="D7370" s="19">
        <v>1259.06</v>
      </c>
      <c r="E7370" s="19">
        <v>0</v>
      </c>
      <c r="F7370" s="19">
        <v>1259.06</v>
      </c>
      <c r="G7370" s="19">
        <v>0</v>
      </c>
      <c r="H7370" s="85">
        <v>194237.44</v>
      </c>
      <c r="I7370" s="85">
        <v>3690.51</v>
      </c>
      <c r="J7370" s="85">
        <v>5036.22</v>
      </c>
      <c r="K7370" s="85">
        <v>-1345.71</v>
      </c>
      <c r="L7370" s="146">
        <v>922.63</v>
      </c>
      <c r="M7370" s="146">
        <v>0</v>
      </c>
      <c r="N7370" s="146">
        <v>423.08</v>
      </c>
      <c r="Y7370" s="32">
        <f t="shared" si="116"/>
        <v>15.95</v>
      </c>
    </row>
    <row r="7371" spans="1:25" x14ac:dyDescent="0.25">
      <c r="A7371" s="83" t="s">
        <v>15037</v>
      </c>
      <c r="B7371" s="84" t="s">
        <v>7431</v>
      </c>
      <c r="C7371" s="19">
        <v>2053.04</v>
      </c>
      <c r="D7371" s="19">
        <v>39.01</v>
      </c>
      <c r="E7371" s="19">
        <v>0</v>
      </c>
      <c r="F7371" s="19">
        <v>39.01</v>
      </c>
      <c r="G7371" s="19">
        <v>0</v>
      </c>
      <c r="H7371" s="85">
        <v>7300.67</v>
      </c>
      <c r="I7371" s="85">
        <v>138.71</v>
      </c>
      <c r="J7371" s="85">
        <v>156.03</v>
      </c>
      <c r="K7371" s="85">
        <v>-17.32</v>
      </c>
      <c r="L7371" s="146">
        <v>34.68</v>
      </c>
      <c r="M7371" s="146">
        <v>17.36</v>
      </c>
      <c r="N7371" s="146">
        <v>0</v>
      </c>
      <c r="Y7371" s="32">
        <f t="shared" si="116"/>
        <v>30.79</v>
      </c>
    </row>
    <row r="7372" spans="1:25" x14ac:dyDescent="0.25">
      <c r="A7372" s="83" t="s">
        <v>15038</v>
      </c>
      <c r="B7372" s="84" t="s">
        <v>7432</v>
      </c>
      <c r="C7372" s="19">
        <v>839.21</v>
      </c>
      <c r="D7372" s="19">
        <v>15.95</v>
      </c>
      <c r="E7372" s="19">
        <v>0</v>
      </c>
      <c r="F7372" s="19">
        <v>15.95</v>
      </c>
      <c r="G7372" s="19">
        <v>0</v>
      </c>
      <c r="H7372" s="85">
        <v>2913.36</v>
      </c>
      <c r="I7372" s="85">
        <v>55.35</v>
      </c>
      <c r="J7372" s="85">
        <v>63.78</v>
      </c>
      <c r="K7372" s="85">
        <v>-8.43</v>
      </c>
      <c r="L7372" s="146">
        <v>13.84</v>
      </c>
      <c r="M7372" s="146">
        <v>5.41</v>
      </c>
      <c r="N7372" s="146">
        <v>0</v>
      </c>
      <c r="Y7372" s="32">
        <f t="shared" si="116"/>
        <v>107.42999999999999</v>
      </c>
    </row>
    <row r="7373" spans="1:25" x14ac:dyDescent="0.25">
      <c r="A7373" s="83" t="s">
        <v>15039</v>
      </c>
      <c r="B7373" s="84" t="s">
        <v>7433</v>
      </c>
      <c r="C7373" s="19">
        <v>706.78</v>
      </c>
      <c r="D7373" s="19">
        <v>13.43</v>
      </c>
      <c r="E7373" s="19">
        <v>0</v>
      </c>
      <c r="F7373" s="19">
        <v>13.43</v>
      </c>
      <c r="G7373" s="19">
        <v>0</v>
      </c>
      <c r="H7373" s="85">
        <v>1649.96</v>
      </c>
      <c r="I7373" s="85">
        <v>31.35</v>
      </c>
      <c r="J7373" s="85">
        <v>53.72</v>
      </c>
      <c r="K7373" s="85">
        <v>-22.37</v>
      </c>
      <c r="L7373" s="146">
        <v>7.84</v>
      </c>
      <c r="M7373" s="146">
        <v>0</v>
      </c>
      <c r="N7373" s="146">
        <v>14.53</v>
      </c>
      <c r="Y7373" s="32">
        <f t="shared" si="116"/>
        <v>804.62</v>
      </c>
    </row>
    <row r="7374" spans="1:25" x14ac:dyDescent="0.25">
      <c r="A7374" s="83" t="s">
        <v>15040</v>
      </c>
      <c r="B7374" s="84" t="s">
        <v>7434</v>
      </c>
      <c r="C7374" s="19">
        <v>5369.61</v>
      </c>
      <c r="D7374" s="19">
        <v>102.02</v>
      </c>
      <c r="E7374" s="19">
        <v>0</v>
      </c>
      <c r="F7374" s="19">
        <v>102.02</v>
      </c>
      <c r="G7374" s="19">
        <v>0</v>
      </c>
      <c r="H7374" s="85">
        <v>21397.83</v>
      </c>
      <c r="I7374" s="85">
        <v>406.56</v>
      </c>
      <c r="J7374" s="85">
        <v>408.09</v>
      </c>
      <c r="K7374" s="85">
        <v>-1.53</v>
      </c>
      <c r="L7374" s="146">
        <v>101.64</v>
      </c>
      <c r="M7374" s="146">
        <v>100.11</v>
      </c>
      <c r="N7374" s="146">
        <v>0</v>
      </c>
      <c r="Y7374" s="32">
        <f t="shared" si="116"/>
        <v>149.38999999999999</v>
      </c>
    </row>
    <row r="7375" spans="1:25" x14ac:dyDescent="0.25">
      <c r="A7375" s="83" t="s">
        <v>15041</v>
      </c>
      <c r="B7375" s="84" t="s">
        <v>7435</v>
      </c>
      <c r="C7375" s="19">
        <v>42348.46</v>
      </c>
      <c r="D7375" s="19">
        <v>804.62</v>
      </c>
      <c r="E7375" s="19">
        <v>0</v>
      </c>
      <c r="F7375" s="19">
        <v>804.62</v>
      </c>
      <c r="G7375" s="19">
        <v>0</v>
      </c>
      <c r="H7375" s="85">
        <v>157671.43</v>
      </c>
      <c r="I7375" s="85">
        <v>2995.76</v>
      </c>
      <c r="J7375" s="85">
        <v>3218.48</v>
      </c>
      <c r="K7375" s="85">
        <v>-222.72</v>
      </c>
      <c r="L7375" s="146">
        <v>748.94</v>
      </c>
      <c r="M7375" s="146">
        <v>526.22</v>
      </c>
      <c r="N7375" s="146">
        <v>0</v>
      </c>
      <c r="Y7375" s="32">
        <f t="shared" si="116"/>
        <v>658.71</v>
      </c>
    </row>
    <row r="7376" spans="1:25" x14ac:dyDescent="0.25">
      <c r="A7376" s="83" t="s">
        <v>15042</v>
      </c>
      <c r="B7376" s="84" t="s">
        <v>7436</v>
      </c>
      <c r="C7376" s="19">
        <v>2593.4299999999998</v>
      </c>
      <c r="D7376" s="19">
        <v>49.28</v>
      </c>
      <c r="E7376" s="19">
        <v>0</v>
      </c>
      <c r="F7376" s="19">
        <v>49.28</v>
      </c>
      <c r="G7376" s="19">
        <v>0</v>
      </c>
      <c r="H7376" s="85">
        <v>8140.53</v>
      </c>
      <c r="I7376" s="85">
        <v>154.66999999999999</v>
      </c>
      <c r="J7376" s="85">
        <v>197.1</v>
      </c>
      <c r="K7376" s="85">
        <v>-42.43</v>
      </c>
      <c r="L7376" s="146">
        <v>38.67</v>
      </c>
      <c r="M7376" s="146">
        <v>0</v>
      </c>
      <c r="N7376" s="146">
        <v>3.76</v>
      </c>
      <c r="Y7376" s="32">
        <f t="shared" si="116"/>
        <v>0</v>
      </c>
    </row>
    <row r="7377" spans="1:25" x14ac:dyDescent="0.25">
      <c r="A7377" s="83" t="s">
        <v>15043</v>
      </c>
      <c r="B7377" s="84" t="s">
        <v>7437</v>
      </c>
      <c r="C7377" s="19">
        <v>6973.04</v>
      </c>
      <c r="D7377" s="19">
        <v>132.49</v>
      </c>
      <c r="E7377" s="19">
        <v>0</v>
      </c>
      <c r="F7377" s="19">
        <v>132.49</v>
      </c>
      <c r="G7377" s="19">
        <v>0</v>
      </c>
      <c r="H7377" s="85">
        <v>24250.14</v>
      </c>
      <c r="I7377" s="85">
        <v>460.75</v>
      </c>
      <c r="J7377" s="85">
        <v>529.95000000000005</v>
      </c>
      <c r="K7377" s="85">
        <v>-69.2</v>
      </c>
      <c r="L7377" s="146">
        <v>115.19</v>
      </c>
      <c r="M7377" s="146">
        <v>45.99</v>
      </c>
      <c r="N7377" s="146">
        <v>0</v>
      </c>
      <c r="Y7377" s="32">
        <f t="shared" si="116"/>
        <v>3947.2999999999997</v>
      </c>
    </row>
    <row r="7378" spans="1:25" x14ac:dyDescent="0.25">
      <c r="A7378" s="83" t="s">
        <v>15044</v>
      </c>
      <c r="B7378" s="84" t="s">
        <v>7438</v>
      </c>
      <c r="C7378" s="19">
        <v>420.01</v>
      </c>
      <c r="D7378" s="19">
        <v>7.98</v>
      </c>
      <c r="E7378" s="19">
        <v>7.98</v>
      </c>
      <c r="F7378" s="19">
        <v>0</v>
      </c>
      <c r="G7378" s="19">
        <v>18.41</v>
      </c>
      <c r="H7378" s="85">
        <v>1702</v>
      </c>
      <c r="I7378" s="85">
        <v>32.340000000000003</v>
      </c>
      <c r="J7378" s="85">
        <v>50.33</v>
      </c>
      <c r="K7378" s="85">
        <v>-17.989999999999998</v>
      </c>
      <c r="L7378" s="146">
        <v>8.09</v>
      </c>
      <c r="M7378" s="146">
        <v>0</v>
      </c>
      <c r="N7378" s="146">
        <v>9.9</v>
      </c>
      <c r="Y7378" s="32">
        <f t="shared" si="116"/>
        <v>382.61</v>
      </c>
    </row>
    <row r="7379" spans="1:25" x14ac:dyDescent="0.25">
      <c r="A7379" s="83" t="s">
        <v>15045</v>
      </c>
      <c r="B7379" s="84" t="s">
        <v>7439</v>
      </c>
      <c r="C7379" s="19">
        <v>205332.18</v>
      </c>
      <c r="D7379" s="19">
        <v>3901.31</v>
      </c>
      <c r="E7379" s="19">
        <v>0</v>
      </c>
      <c r="F7379" s="19">
        <v>3901.31</v>
      </c>
      <c r="G7379" s="19">
        <v>0</v>
      </c>
      <c r="H7379" s="85">
        <v>700636.76</v>
      </c>
      <c r="I7379" s="85">
        <v>13312.1</v>
      </c>
      <c r="J7379" s="85">
        <v>15605.25</v>
      </c>
      <c r="K7379" s="85">
        <v>-2293.15</v>
      </c>
      <c r="L7379" s="146">
        <v>3328.03</v>
      </c>
      <c r="M7379" s="146">
        <v>1034.8800000000001</v>
      </c>
      <c r="N7379" s="146">
        <v>0</v>
      </c>
      <c r="Y7379" s="32">
        <f t="shared" si="116"/>
        <v>2047.81</v>
      </c>
    </row>
    <row r="7380" spans="1:25" x14ac:dyDescent="0.25">
      <c r="A7380" s="83" t="s">
        <v>15046</v>
      </c>
      <c r="B7380" s="84" t="s">
        <v>7440</v>
      </c>
      <c r="C7380" s="19">
        <v>20137.189999999999</v>
      </c>
      <c r="D7380" s="19">
        <v>382.61</v>
      </c>
      <c r="E7380" s="19">
        <v>0</v>
      </c>
      <c r="F7380" s="19">
        <v>382.61</v>
      </c>
      <c r="G7380" s="19">
        <v>0</v>
      </c>
      <c r="H7380" s="85">
        <v>72430.929999999993</v>
      </c>
      <c r="I7380" s="85">
        <v>1376.19</v>
      </c>
      <c r="J7380" s="85">
        <v>1530.43</v>
      </c>
      <c r="K7380" s="85">
        <v>-154.24</v>
      </c>
      <c r="L7380" s="146">
        <v>344.05</v>
      </c>
      <c r="M7380" s="146">
        <v>189.81</v>
      </c>
      <c r="N7380" s="146">
        <v>0</v>
      </c>
      <c r="Y7380" s="32">
        <f t="shared" si="116"/>
        <v>257.92</v>
      </c>
    </row>
    <row r="7381" spans="1:25" x14ac:dyDescent="0.25">
      <c r="A7381" s="83" t="s">
        <v>15047</v>
      </c>
      <c r="B7381" s="84" t="s">
        <v>7441</v>
      </c>
      <c r="C7381" s="19">
        <v>53312.09</v>
      </c>
      <c r="D7381" s="19">
        <v>1012.93</v>
      </c>
      <c r="E7381" s="19">
        <v>0</v>
      </c>
      <c r="F7381" s="19">
        <v>1012.93</v>
      </c>
      <c r="G7381" s="19">
        <v>0</v>
      </c>
      <c r="H7381" s="85">
        <v>172205.17</v>
      </c>
      <c r="I7381" s="85">
        <v>3271.9</v>
      </c>
      <c r="J7381" s="85">
        <v>4051.72</v>
      </c>
      <c r="K7381" s="85">
        <v>-779.82</v>
      </c>
      <c r="L7381" s="146">
        <v>817.98</v>
      </c>
      <c r="M7381" s="146">
        <v>38.159999999999997</v>
      </c>
      <c r="N7381" s="146">
        <v>0</v>
      </c>
      <c r="Y7381" s="32">
        <f t="shared" si="116"/>
        <v>1168.3500000000001</v>
      </c>
    </row>
    <row r="7382" spans="1:25" x14ac:dyDescent="0.25">
      <c r="A7382" s="83" t="s">
        <v>15048</v>
      </c>
      <c r="B7382" s="84" t="s">
        <v>7442</v>
      </c>
      <c r="C7382" s="19">
        <v>3584.81</v>
      </c>
      <c r="D7382" s="19">
        <v>68.11</v>
      </c>
      <c r="E7382" s="19">
        <v>0</v>
      </c>
      <c r="F7382" s="19">
        <v>68.11</v>
      </c>
      <c r="G7382" s="19">
        <v>0</v>
      </c>
      <c r="H7382" s="85">
        <v>16757.919999999998</v>
      </c>
      <c r="I7382" s="85">
        <v>318.39999999999998</v>
      </c>
      <c r="J7382" s="85">
        <v>272.45</v>
      </c>
      <c r="K7382" s="85">
        <v>45.95</v>
      </c>
      <c r="L7382" s="146">
        <v>79.599999999999994</v>
      </c>
      <c r="M7382" s="146">
        <v>125.55</v>
      </c>
      <c r="N7382" s="146">
        <v>0</v>
      </c>
      <c r="Y7382" s="32">
        <f t="shared" si="116"/>
        <v>201.04</v>
      </c>
    </row>
    <row r="7383" spans="1:25" x14ac:dyDescent="0.25">
      <c r="A7383" s="83" t="s">
        <v>15049</v>
      </c>
      <c r="B7383" s="84" t="s">
        <v>7443</v>
      </c>
      <c r="C7383" s="19">
        <v>59483.85</v>
      </c>
      <c r="D7383" s="19">
        <v>1130.19</v>
      </c>
      <c r="E7383" s="19">
        <v>0</v>
      </c>
      <c r="F7383" s="19">
        <v>1130.19</v>
      </c>
      <c r="G7383" s="19">
        <v>0</v>
      </c>
      <c r="H7383" s="85">
        <v>231449.23</v>
      </c>
      <c r="I7383" s="85">
        <v>4397.54</v>
      </c>
      <c r="J7383" s="85">
        <v>4520.7700000000004</v>
      </c>
      <c r="K7383" s="85">
        <v>-123.23</v>
      </c>
      <c r="L7383" s="146">
        <v>1099.3900000000001</v>
      </c>
      <c r="M7383" s="146">
        <v>976.16</v>
      </c>
      <c r="N7383" s="146">
        <v>0</v>
      </c>
      <c r="Y7383" s="32">
        <f t="shared" si="116"/>
        <v>1232.99</v>
      </c>
    </row>
    <row r="7384" spans="1:25" x14ac:dyDescent="0.25">
      <c r="A7384" s="83" t="s">
        <v>15050</v>
      </c>
      <c r="B7384" s="84" t="s">
        <v>7444</v>
      </c>
      <c r="C7384" s="19">
        <v>3973.14</v>
      </c>
      <c r="D7384" s="19">
        <v>75.489999999999995</v>
      </c>
      <c r="E7384" s="19">
        <v>0</v>
      </c>
      <c r="F7384" s="19">
        <v>75.489999999999995</v>
      </c>
      <c r="G7384" s="19">
        <v>0</v>
      </c>
      <c r="H7384" s="85">
        <v>10421.43</v>
      </c>
      <c r="I7384" s="85">
        <v>198.01</v>
      </c>
      <c r="J7384" s="85">
        <v>301.95999999999998</v>
      </c>
      <c r="K7384" s="85">
        <v>-103.95</v>
      </c>
      <c r="L7384" s="146">
        <v>49.5</v>
      </c>
      <c r="M7384" s="146">
        <v>0</v>
      </c>
      <c r="N7384" s="146">
        <v>54.45</v>
      </c>
      <c r="Y7384" s="32">
        <f t="shared" si="116"/>
        <v>2272.38</v>
      </c>
    </row>
    <row r="7385" spans="1:25" x14ac:dyDescent="0.25">
      <c r="A7385" s="83" t="s">
        <v>15051</v>
      </c>
      <c r="B7385" s="84" t="s">
        <v>7445</v>
      </c>
      <c r="C7385" s="19">
        <v>13517.25</v>
      </c>
      <c r="D7385" s="19">
        <v>256.83</v>
      </c>
      <c r="E7385" s="19">
        <v>0</v>
      </c>
      <c r="F7385" s="19">
        <v>256.83</v>
      </c>
      <c r="G7385" s="19">
        <v>0</v>
      </c>
      <c r="H7385" s="85">
        <v>48168.26</v>
      </c>
      <c r="I7385" s="85">
        <v>915.2</v>
      </c>
      <c r="J7385" s="85">
        <v>1027.31</v>
      </c>
      <c r="K7385" s="85">
        <v>-112.11</v>
      </c>
      <c r="L7385" s="146">
        <v>228.8</v>
      </c>
      <c r="M7385" s="146">
        <v>116.69</v>
      </c>
      <c r="N7385" s="146">
        <v>0</v>
      </c>
      <c r="Y7385" s="32">
        <f t="shared" si="116"/>
        <v>259.39</v>
      </c>
    </row>
    <row r="7386" spans="1:25" x14ac:dyDescent="0.25">
      <c r="A7386" s="83" t="s">
        <v>15052</v>
      </c>
      <c r="B7386" s="84" t="s">
        <v>7446</v>
      </c>
      <c r="C7386" s="19">
        <v>119598.99</v>
      </c>
      <c r="D7386" s="19">
        <v>2272.38</v>
      </c>
      <c r="E7386" s="19">
        <v>0</v>
      </c>
      <c r="F7386" s="19">
        <v>2272.38</v>
      </c>
      <c r="G7386" s="19">
        <v>0</v>
      </c>
      <c r="H7386" s="85">
        <v>437840.22</v>
      </c>
      <c r="I7386" s="85">
        <v>8318.9599999999991</v>
      </c>
      <c r="J7386" s="85">
        <v>9089.52</v>
      </c>
      <c r="K7386" s="85">
        <v>-770.56</v>
      </c>
      <c r="L7386" s="146">
        <v>2079.7399999999998</v>
      </c>
      <c r="M7386" s="146">
        <v>1309.18</v>
      </c>
      <c r="N7386" s="146">
        <v>0</v>
      </c>
      <c r="Y7386" s="32">
        <f t="shared" si="116"/>
        <v>1511.77</v>
      </c>
    </row>
    <row r="7387" spans="1:25" x14ac:dyDescent="0.25">
      <c r="A7387" s="83" t="s">
        <v>15053</v>
      </c>
      <c r="B7387" s="84" t="s">
        <v>7447</v>
      </c>
      <c r="C7387" s="19">
        <v>7510.65</v>
      </c>
      <c r="D7387" s="19">
        <v>142.69999999999999</v>
      </c>
      <c r="E7387" s="19">
        <v>0</v>
      </c>
      <c r="F7387" s="19">
        <v>142.69999999999999</v>
      </c>
      <c r="G7387" s="19">
        <v>0</v>
      </c>
      <c r="H7387" s="85">
        <v>27680.82</v>
      </c>
      <c r="I7387" s="85">
        <v>525.94000000000005</v>
      </c>
      <c r="J7387" s="85">
        <v>570.80999999999995</v>
      </c>
      <c r="K7387" s="85">
        <v>-44.87</v>
      </c>
      <c r="L7387" s="146">
        <v>131.49</v>
      </c>
      <c r="M7387" s="146">
        <v>86.62</v>
      </c>
      <c r="N7387" s="146">
        <v>0</v>
      </c>
      <c r="Y7387" s="32">
        <f t="shared" si="116"/>
        <v>146.23000000000002</v>
      </c>
    </row>
    <row r="7388" spans="1:25" x14ac:dyDescent="0.25">
      <c r="A7388" s="83" t="s">
        <v>15054</v>
      </c>
      <c r="B7388" s="84" t="s">
        <v>7448</v>
      </c>
      <c r="C7388" s="19">
        <v>10662.63</v>
      </c>
      <c r="D7388" s="19">
        <v>202.59</v>
      </c>
      <c r="E7388" s="19">
        <v>0</v>
      </c>
      <c r="F7388" s="19">
        <v>202.59</v>
      </c>
      <c r="G7388" s="19">
        <v>0</v>
      </c>
      <c r="H7388" s="85">
        <v>34239.620000000003</v>
      </c>
      <c r="I7388" s="85">
        <v>650.54999999999995</v>
      </c>
      <c r="J7388" s="85">
        <v>810.36</v>
      </c>
      <c r="K7388" s="85">
        <v>-159.81</v>
      </c>
      <c r="L7388" s="146">
        <v>162.63999999999999</v>
      </c>
      <c r="M7388" s="146">
        <v>2.83</v>
      </c>
      <c r="N7388" s="146">
        <v>0</v>
      </c>
      <c r="Y7388" s="32">
        <f t="shared" si="116"/>
        <v>3414.45</v>
      </c>
    </row>
    <row r="7389" spans="1:25" x14ac:dyDescent="0.25">
      <c r="A7389" s="83" t="s">
        <v>15055</v>
      </c>
      <c r="B7389" s="84" t="s">
        <v>7449</v>
      </c>
      <c r="C7389" s="19">
        <v>3137.31</v>
      </c>
      <c r="D7389" s="19">
        <v>59.61</v>
      </c>
      <c r="E7389" s="19">
        <v>0</v>
      </c>
      <c r="F7389" s="19">
        <v>59.61</v>
      </c>
      <c r="G7389" s="19">
        <v>0</v>
      </c>
      <c r="H7389" s="85">
        <v>10715.26</v>
      </c>
      <c r="I7389" s="85">
        <v>203.59</v>
      </c>
      <c r="J7389" s="85">
        <v>238.44</v>
      </c>
      <c r="K7389" s="85">
        <v>-34.85</v>
      </c>
      <c r="L7389" s="146">
        <v>50.9</v>
      </c>
      <c r="M7389" s="146">
        <v>16.05</v>
      </c>
      <c r="N7389" s="146">
        <v>0</v>
      </c>
      <c r="Y7389" s="32">
        <f t="shared" si="116"/>
        <v>12508.47</v>
      </c>
    </row>
    <row r="7390" spans="1:25" x14ac:dyDescent="0.25">
      <c r="A7390" s="83" t="s">
        <v>15056</v>
      </c>
      <c r="B7390" s="84" t="s">
        <v>7450</v>
      </c>
      <c r="C7390" s="19">
        <v>179559.08</v>
      </c>
      <c r="D7390" s="19">
        <v>3411.62</v>
      </c>
      <c r="E7390" s="19">
        <v>0</v>
      </c>
      <c r="F7390" s="19">
        <v>3411.62</v>
      </c>
      <c r="G7390" s="19">
        <v>0</v>
      </c>
      <c r="H7390" s="85">
        <v>654255.89</v>
      </c>
      <c r="I7390" s="85">
        <v>12430.86</v>
      </c>
      <c r="J7390" s="85">
        <v>13646.49</v>
      </c>
      <c r="K7390" s="85">
        <v>-1215.6300000000001</v>
      </c>
      <c r="L7390" s="146">
        <v>3107.72</v>
      </c>
      <c r="M7390" s="146">
        <v>1892.09</v>
      </c>
      <c r="N7390" s="146">
        <v>0</v>
      </c>
      <c r="Y7390" s="32">
        <f t="shared" si="116"/>
        <v>3568.9399999999996</v>
      </c>
    </row>
    <row r="7391" spans="1:25" x14ac:dyDescent="0.25">
      <c r="A7391" s="83" t="s">
        <v>15057</v>
      </c>
      <c r="B7391" s="84" t="s">
        <v>7451</v>
      </c>
      <c r="C7391" s="19">
        <v>657495.96</v>
      </c>
      <c r="D7391" s="19">
        <v>12492.42</v>
      </c>
      <c r="E7391" s="19">
        <v>0</v>
      </c>
      <c r="F7391" s="19">
        <v>12492.42</v>
      </c>
      <c r="G7391" s="19">
        <v>0</v>
      </c>
      <c r="H7391" s="85">
        <v>2541898.48</v>
      </c>
      <c r="I7391" s="85">
        <v>48296.07</v>
      </c>
      <c r="J7391" s="85">
        <v>49969.69</v>
      </c>
      <c r="K7391" s="85">
        <v>-1673.62</v>
      </c>
      <c r="L7391" s="146">
        <v>12074.02</v>
      </c>
      <c r="M7391" s="146">
        <v>10400.4</v>
      </c>
      <c r="N7391" s="146">
        <v>0</v>
      </c>
      <c r="Y7391" s="32">
        <f t="shared" si="116"/>
        <v>10459.299999999999</v>
      </c>
    </row>
    <row r="7392" spans="1:25" x14ac:dyDescent="0.25">
      <c r="A7392" s="83" t="s">
        <v>15058</v>
      </c>
      <c r="B7392" s="84" t="s">
        <v>7452</v>
      </c>
      <c r="C7392" s="19">
        <v>88255.21</v>
      </c>
      <c r="D7392" s="19">
        <v>1676.85</v>
      </c>
      <c r="E7392" s="19">
        <v>0</v>
      </c>
      <c r="F7392" s="19">
        <v>1676.85</v>
      </c>
      <c r="G7392" s="19">
        <v>0</v>
      </c>
      <c r="H7392" s="85">
        <v>327840.24</v>
      </c>
      <c r="I7392" s="85">
        <v>6228.96</v>
      </c>
      <c r="J7392" s="85">
        <v>6707.4</v>
      </c>
      <c r="K7392" s="85">
        <v>-478.44</v>
      </c>
      <c r="L7392" s="146">
        <v>1557.24</v>
      </c>
      <c r="M7392" s="146">
        <v>1078.8</v>
      </c>
      <c r="N7392" s="146">
        <v>0</v>
      </c>
      <c r="Y7392" s="32">
        <f t="shared" si="116"/>
        <v>1110.22</v>
      </c>
    </row>
    <row r="7393" spans="1:25" x14ac:dyDescent="0.25">
      <c r="A7393" s="83" t="s">
        <v>15059</v>
      </c>
      <c r="B7393" s="84" t="s">
        <v>7453</v>
      </c>
      <c r="C7393" s="19">
        <v>3100.03</v>
      </c>
      <c r="D7393" s="19">
        <v>58.9</v>
      </c>
      <c r="E7393" s="19">
        <v>0</v>
      </c>
      <c r="F7393" s="19">
        <v>58.9</v>
      </c>
      <c r="G7393" s="19">
        <v>0</v>
      </c>
      <c r="H7393" s="85">
        <v>9574.27</v>
      </c>
      <c r="I7393" s="85">
        <v>181.91</v>
      </c>
      <c r="J7393" s="85">
        <v>235.6</v>
      </c>
      <c r="K7393" s="85">
        <v>-53.69</v>
      </c>
      <c r="L7393" s="146">
        <v>45.48</v>
      </c>
      <c r="M7393" s="146">
        <v>0</v>
      </c>
      <c r="N7393" s="146">
        <v>8.2100000000000009</v>
      </c>
      <c r="Y7393" s="32">
        <f t="shared" si="116"/>
        <v>67.09</v>
      </c>
    </row>
    <row r="7394" spans="1:25" x14ac:dyDescent="0.25">
      <c r="A7394" s="83" t="s">
        <v>15060</v>
      </c>
      <c r="B7394" s="84" t="s">
        <v>7454</v>
      </c>
      <c r="C7394" s="19">
        <v>1653.48</v>
      </c>
      <c r="D7394" s="19">
        <v>31.42</v>
      </c>
      <c r="E7394" s="19">
        <v>0</v>
      </c>
      <c r="F7394" s="19">
        <v>31.42</v>
      </c>
      <c r="G7394" s="19">
        <v>0</v>
      </c>
      <c r="H7394" s="85">
        <v>826.39</v>
      </c>
      <c r="I7394" s="85">
        <v>15.7</v>
      </c>
      <c r="J7394" s="85">
        <v>125.66</v>
      </c>
      <c r="K7394" s="85">
        <v>-109.96</v>
      </c>
      <c r="L7394" s="146">
        <v>3.93</v>
      </c>
      <c r="M7394" s="146">
        <v>0</v>
      </c>
      <c r="N7394" s="146">
        <v>106.03</v>
      </c>
      <c r="Y7394" s="32">
        <f t="shared" si="116"/>
        <v>116.25</v>
      </c>
    </row>
    <row r="7395" spans="1:25" x14ac:dyDescent="0.25">
      <c r="A7395" s="83" t="s">
        <v>15061</v>
      </c>
      <c r="B7395" s="84" t="s">
        <v>7455</v>
      </c>
      <c r="C7395" s="19">
        <v>3530.91</v>
      </c>
      <c r="D7395" s="19">
        <v>67.09</v>
      </c>
      <c r="E7395" s="19">
        <v>0</v>
      </c>
      <c r="F7395" s="19">
        <v>67.09</v>
      </c>
      <c r="G7395" s="19">
        <v>0</v>
      </c>
      <c r="H7395" s="85">
        <v>12114.94</v>
      </c>
      <c r="I7395" s="85">
        <v>230.18</v>
      </c>
      <c r="J7395" s="85">
        <v>268.35000000000002</v>
      </c>
      <c r="K7395" s="85">
        <v>-38.17</v>
      </c>
      <c r="L7395" s="146">
        <v>57.55</v>
      </c>
      <c r="M7395" s="146">
        <v>19.38</v>
      </c>
      <c r="N7395" s="146">
        <v>0</v>
      </c>
      <c r="Y7395" s="32">
        <f t="shared" si="116"/>
        <v>2661.1800000000003</v>
      </c>
    </row>
    <row r="7396" spans="1:25" x14ac:dyDescent="0.25">
      <c r="A7396" s="83" t="s">
        <v>15062</v>
      </c>
      <c r="B7396" s="84" t="s">
        <v>7456</v>
      </c>
      <c r="C7396" s="19">
        <v>6118.15</v>
      </c>
      <c r="D7396" s="19">
        <v>116.25</v>
      </c>
      <c r="E7396" s="19">
        <v>0</v>
      </c>
      <c r="F7396" s="19">
        <v>116.25</v>
      </c>
      <c r="G7396" s="19">
        <v>0</v>
      </c>
      <c r="H7396" s="85">
        <v>20682.169999999998</v>
      </c>
      <c r="I7396" s="85">
        <v>392.96</v>
      </c>
      <c r="J7396" s="85">
        <v>464.98</v>
      </c>
      <c r="K7396" s="85">
        <v>-72.02</v>
      </c>
      <c r="L7396" s="146">
        <v>98.24</v>
      </c>
      <c r="M7396" s="146">
        <v>26.22</v>
      </c>
      <c r="N7396" s="146">
        <v>0</v>
      </c>
      <c r="Y7396" s="32">
        <f t="shared" si="116"/>
        <v>3951.77</v>
      </c>
    </row>
    <row r="7397" spans="1:25" x14ac:dyDescent="0.25">
      <c r="A7397" s="83" t="s">
        <v>15063</v>
      </c>
      <c r="B7397" s="84" t="s">
        <v>7457</v>
      </c>
      <c r="C7397" s="19">
        <v>139042.01999999999</v>
      </c>
      <c r="D7397" s="19">
        <v>2641.8</v>
      </c>
      <c r="E7397" s="19">
        <v>0</v>
      </c>
      <c r="F7397" s="19">
        <v>2641.8</v>
      </c>
      <c r="G7397" s="19">
        <v>0</v>
      </c>
      <c r="H7397" s="85">
        <v>471252.19</v>
      </c>
      <c r="I7397" s="85">
        <v>8953.7900000000009</v>
      </c>
      <c r="J7397" s="85">
        <v>10567.19</v>
      </c>
      <c r="K7397" s="85">
        <v>-1613.4</v>
      </c>
      <c r="L7397" s="146">
        <v>2238.4499999999998</v>
      </c>
      <c r="M7397" s="146">
        <v>625.04999999999995</v>
      </c>
      <c r="N7397" s="146">
        <v>0</v>
      </c>
      <c r="Y7397" s="32">
        <f t="shared" si="116"/>
        <v>653.08999999999992</v>
      </c>
    </row>
    <row r="7398" spans="1:25" x14ac:dyDescent="0.25">
      <c r="A7398" s="83" t="s">
        <v>15064</v>
      </c>
      <c r="B7398" s="84" t="s">
        <v>7458</v>
      </c>
      <c r="C7398" s="19">
        <v>206607.72</v>
      </c>
      <c r="D7398" s="19">
        <v>3925.55</v>
      </c>
      <c r="E7398" s="19">
        <v>0</v>
      </c>
      <c r="F7398" s="19">
        <v>3925.55</v>
      </c>
      <c r="G7398" s="19">
        <v>0</v>
      </c>
      <c r="H7398" s="85">
        <v>668427.56999999995</v>
      </c>
      <c r="I7398" s="85">
        <v>12700.12</v>
      </c>
      <c r="J7398" s="85">
        <v>15702.19</v>
      </c>
      <c r="K7398" s="85">
        <v>-3002.07</v>
      </c>
      <c r="L7398" s="146">
        <v>3175.03</v>
      </c>
      <c r="M7398" s="146">
        <v>172.96</v>
      </c>
      <c r="N7398" s="146">
        <v>0</v>
      </c>
      <c r="Y7398" s="32">
        <f t="shared" si="116"/>
        <v>218.99</v>
      </c>
    </row>
    <row r="7399" spans="1:25" x14ac:dyDescent="0.25">
      <c r="A7399" s="83" t="s">
        <v>15065</v>
      </c>
      <c r="B7399" s="84" t="s">
        <v>7459</v>
      </c>
      <c r="C7399" s="19">
        <v>1475.71</v>
      </c>
      <c r="D7399" s="19">
        <v>28.04</v>
      </c>
      <c r="E7399" s="19">
        <v>0</v>
      </c>
      <c r="F7399" s="19">
        <v>28.04</v>
      </c>
      <c r="G7399" s="19">
        <v>0</v>
      </c>
      <c r="H7399" s="85">
        <v>5448.61</v>
      </c>
      <c r="I7399" s="85">
        <v>103.52</v>
      </c>
      <c r="J7399" s="85">
        <v>112.15</v>
      </c>
      <c r="K7399" s="85">
        <v>-8.6300000000000008</v>
      </c>
      <c r="L7399" s="146">
        <v>25.88</v>
      </c>
      <c r="M7399" s="146">
        <v>17.25</v>
      </c>
      <c r="N7399" s="146">
        <v>0</v>
      </c>
      <c r="Y7399" s="32">
        <f t="shared" si="116"/>
        <v>112.15</v>
      </c>
    </row>
    <row r="7400" spans="1:25" x14ac:dyDescent="0.25">
      <c r="A7400" s="83" t="s">
        <v>15066</v>
      </c>
      <c r="B7400" s="84" t="s">
        <v>7460</v>
      </c>
      <c r="C7400" s="19">
        <v>2422.3200000000002</v>
      </c>
      <c r="D7400" s="19">
        <v>46.03</v>
      </c>
      <c r="E7400" s="19">
        <v>0</v>
      </c>
      <c r="F7400" s="19">
        <v>46.03</v>
      </c>
      <c r="G7400" s="19">
        <v>0</v>
      </c>
      <c r="H7400" s="85">
        <v>8263.8700000000008</v>
      </c>
      <c r="I7400" s="85">
        <v>157.01</v>
      </c>
      <c r="J7400" s="85">
        <v>184.1</v>
      </c>
      <c r="K7400" s="85">
        <v>-27.09</v>
      </c>
      <c r="L7400" s="146">
        <v>39.25</v>
      </c>
      <c r="M7400" s="146">
        <v>12.16</v>
      </c>
      <c r="N7400" s="146">
        <v>0</v>
      </c>
      <c r="Y7400" s="32">
        <f t="shared" si="116"/>
        <v>223.27</v>
      </c>
    </row>
    <row r="7401" spans="1:25" x14ac:dyDescent="0.25">
      <c r="A7401" s="83" t="s">
        <v>15067</v>
      </c>
      <c r="B7401" s="84" t="s">
        <v>7461</v>
      </c>
      <c r="C7401" s="19">
        <v>4994.41</v>
      </c>
      <c r="D7401" s="19">
        <v>94.9</v>
      </c>
      <c r="E7401" s="19">
        <v>0</v>
      </c>
      <c r="F7401" s="19">
        <v>94.9</v>
      </c>
      <c r="G7401" s="19">
        <v>0</v>
      </c>
      <c r="H7401" s="85">
        <v>15955.64</v>
      </c>
      <c r="I7401" s="85">
        <v>303.16000000000003</v>
      </c>
      <c r="J7401" s="85">
        <v>379.58</v>
      </c>
      <c r="K7401" s="85">
        <v>-76.42</v>
      </c>
      <c r="L7401" s="146">
        <v>75.790000000000006</v>
      </c>
      <c r="M7401" s="146">
        <v>0</v>
      </c>
      <c r="N7401" s="146">
        <v>0.63</v>
      </c>
      <c r="Y7401" s="32">
        <f t="shared" si="116"/>
        <v>149.41</v>
      </c>
    </row>
    <row r="7402" spans="1:25" x14ac:dyDescent="0.25">
      <c r="A7402" s="83" t="s">
        <v>15068</v>
      </c>
      <c r="B7402" s="84" t="s">
        <v>7462</v>
      </c>
      <c r="C7402" s="19">
        <v>11111.22</v>
      </c>
      <c r="D7402" s="19">
        <v>211.11</v>
      </c>
      <c r="E7402" s="19">
        <v>0</v>
      </c>
      <c r="F7402" s="19">
        <v>211.11</v>
      </c>
      <c r="G7402" s="19">
        <v>0</v>
      </c>
      <c r="H7402" s="85">
        <v>44177.63</v>
      </c>
      <c r="I7402" s="85">
        <v>839.37</v>
      </c>
      <c r="J7402" s="85">
        <v>844.45</v>
      </c>
      <c r="K7402" s="85">
        <v>-5.08</v>
      </c>
      <c r="L7402" s="146">
        <v>209.84</v>
      </c>
      <c r="M7402" s="146">
        <v>204.76</v>
      </c>
      <c r="N7402" s="146">
        <v>0</v>
      </c>
      <c r="Y7402" s="32">
        <f t="shared" si="116"/>
        <v>298.16999999999996</v>
      </c>
    </row>
    <row r="7403" spans="1:25" x14ac:dyDescent="0.25">
      <c r="A7403" s="83" t="s">
        <v>15069</v>
      </c>
      <c r="B7403" s="84" t="s">
        <v>7463</v>
      </c>
      <c r="C7403" s="19">
        <v>7863.77</v>
      </c>
      <c r="D7403" s="19">
        <v>149.41</v>
      </c>
      <c r="E7403" s="19">
        <v>0</v>
      </c>
      <c r="F7403" s="19">
        <v>149.41</v>
      </c>
      <c r="G7403" s="19">
        <v>0</v>
      </c>
      <c r="H7403" s="85">
        <v>31911.55</v>
      </c>
      <c r="I7403" s="85">
        <v>606.32000000000005</v>
      </c>
      <c r="J7403" s="85">
        <v>597.65</v>
      </c>
      <c r="K7403" s="85">
        <v>8.67</v>
      </c>
      <c r="L7403" s="146">
        <v>151.58000000000001</v>
      </c>
      <c r="M7403" s="146">
        <v>160.25</v>
      </c>
      <c r="N7403" s="146">
        <v>0</v>
      </c>
      <c r="Y7403" s="32">
        <f t="shared" si="116"/>
        <v>615.77</v>
      </c>
    </row>
    <row r="7404" spans="1:25" x14ac:dyDescent="0.25">
      <c r="A7404" s="83" t="s">
        <v>15070</v>
      </c>
      <c r="B7404" s="84" t="s">
        <v>7464</v>
      </c>
      <c r="C7404" s="19">
        <v>4916.09</v>
      </c>
      <c r="D7404" s="19">
        <v>93.41</v>
      </c>
      <c r="E7404" s="19">
        <v>0</v>
      </c>
      <c r="F7404" s="19">
        <v>93.41</v>
      </c>
      <c r="G7404" s="19">
        <v>0</v>
      </c>
      <c r="H7404" s="85">
        <v>25247.59</v>
      </c>
      <c r="I7404" s="85">
        <v>479.7</v>
      </c>
      <c r="J7404" s="85">
        <v>373.62</v>
      </c>
      <c r="K7404" s="85">
        <v>106.08</v>
      </c>
      <c r="L7404" s="146">
        <v>119.93</v>
      </c>
      <c r="M7404" s="146">
        <v>226.01</v>
      </c>
      <c r="N7404" s="146">
        <v>0</v>
      </c>
      <c r="Y7404" s="32">
        <f t="shared" si="116"/>
        <v>294.61</v>
      </c>
    </row>
    <row r="7405" spans="1:25" x14ac:dyDescent="0.25">
      <c r="A7405" s="83" t="s">
        <v>15071</v>
      </c>
      <c r="B7405" s="84" t="s">
        <v>7465</v>
      </c>
      <c r="C7405" s="19">
        <v>23974.52</v>
      </c>
      <c r="D7405" s="19">
        <v>455.52</v>
      </c>
      <c r="E7405" s="19">
        <v>0</v>
      </c>
      <c r="F7405" s="19">
        <v>455.52</v>
      </c>
      <c r="G7405" s="19">
        <v>0</v>
      </c>
      <c r="H7405" s="85">
        <v>86222.57</v>
      </c>
      <c r="I7405" s="85">
        <v>1638.23</v>
      </c>
      <c r="J7405" s="85">
        <v>1822.06</v>
      </c>
      <c r="K7405" s="85">
        <v>-183.83</v>
      </c>
      <c r="L7405" s="146">
        <v>409.56</v>
      </c>
      <c r="M7405" s="146">
        <v>225.73</v>
      </c>
      <c r="N7405" s="146">
        <v>0</v>
      </c>
      <c r="Y7405" s="32">
        <f t="shared" si="116"/>
        <v>275.70999999999998</v>
      </c>
    </row>
    <row r="7406" spans="1:25" x14ac:dyDescent="0.25">
      <c r="A7406" s="83" t="s">
        <v>15072</v>
      </c>
      <c r="B7406" s="84" t="s">
        <v>7466</v>
      </c>
      <c r="C7406" s="19">
        <v>3610.48</v>
      </c>
      <c r="D7406" s="19">
        <v>68.599999999999994</v>
      </c>
      <c r="E7406" s="19">
        <v>0</v>
      </c>
      <c r="F7406" s="19">
        <v>68.599999999999994</v>
      </c>
      <c r="G7406" s="19">
        <v>0</v>
      </c>
      <c r="H7406" s="85">
        <v>17466.169999999998</v>
      </c>
      <c r="I7406" s="85">
        <v>331.86</v>
      </c>
      <c r="J7406" s="85">
        <v>274.39999999999998</v>
      </c>
      <c r="K7406" s="85">
        <v>57.46</v>
      </c>
      <c r="L7406" s="146">
        <v>82.97</v>
      </c>
      <c r="M7406" s="146">
        <v>140.43</v>
      </c>
      <c r="N7406" s="146">
        <v>0</v>
      </c>
      <c r="Y7406" s="32">
        <f t="shared" si="116"/>
        <v>199</v>
      </c>
    </row>
    <row r="7407" spans="1:25" x14ac:dyDescent="0.25">
      <c r="A7407" s="83" t="s">
        <v>15073</v>
      </c>
      <c r="B7407" s="84" t="s">
        <v>7467</v>
      </c>
      <c r="C7407" s="19">
        <v>2630.52</v>
      </c>
      <c r="D7407" s="19">
        <v>49.98</v>
      </c>
      <c r="E7407" s="19">
        <v>0</v>
      </c>
      <c r="F7407" s="19">
        <v>49.98</v>
      </c>
      <c r="G7407" s="19">
        <v>0</v>
      </c>
      <c r="H7407" s="85">
        <v>7493.05</v>
      </c>
      <c r="I7407" s="85">
        <v>142.37</v>
      </c>
      <c r="J7407" s="85">
        <v>199.92</v>
      </c>
      <c r="K7407" s="85">
        <v>-57.55</v>
      </c>
      <c r="L7407" s="146">
        <v>35.590000000000003</v>
      </c>
      <c r="M7407" s="146">
        <v>0</v>
      </c>
      <c r="N7407" s="146">
        <v>21.96</v>
      </c>
      <c r="Y7407" s="32">
        <f t="shared" si="116"/>
        <v>68.94</v>
      </c>
    </row>
    <row r="7408" spans="1:25" x14ac:dyDescent="0.25">
      <c r="A7408" s="83" t="s">
        <v>15074</v>
      </c>
      <c r="B7408" s="84" t="s">
        <v>7468</v>
      </c>
      <c r="C7408" s="19">
        <v>3082.65</v>
      </c>
      <c r="D7408" s="19">
        <v>58.57</v>
      </c>
      <c r="E7408" s="19">
        <v>0</v>
      </c>
      <c r="F7408" s="19">
        <v>58.57</v>
      </c>
      <c r="G7408" s="19">
        <v>0</v>
      </c>
      <c r="H7408" s="85">
        <v>11401.84</v>
      </c>
      <c r="I7408" s="85">
        <v>216.63</v>
      </c>
      <c r="J7408" s="85">
        <v>234.28</v>
      </c>
      <c r="K7408" s="85">
        <v>-17.649999999999999</v>
      </c>
      <c r="L7408" s="146">
        <v>54.16</v>
      </c>
      <c r="M7408" s="146">
        <v>36.51</v>
      </c>
      <c r="N7408" s="146">
        <v>0</v>
      </c>
      <c r="Y7408" s="32">
        <f t="shared" si="116"/>
        <v>222.03</v>
      </c>
    </row>
    <row r="7409" spans="1:25" x14ac:dyDescent="0.25">
      <c r="A7409" s="83" t="s">
        <v>15075</v>
      </c>
      <c r="B7409" s="84" t="s">
        <v>7469</v>
      </c>
      <c r="C7409" s="19">
        <v>3628.24</v>
      </c>
      <c r="D7409" s="19">
        <v>68.94</v>
      </c>
      <c r="E7409" s="19">
        <v>0</v>
      </c>
      <c r="F7409" s="19">
        <v>68.94</v>
      </c>
      <c r="G7409" s="19">
        <v>0</v>
      </c>
      <c r="H7409" s="85">
        <v>13644.63</v>
      </c>
      <c r="I7409" s="85">
        <v>259.25</v>
      </c>
      <c r="J7409" s="85">
        <v>275.75</v>
      </c>
      <c r="K7409" s="85">
        <v>-16.5</v>
      </c>
      <c r="L7409" s="146">
        <v>64.81</v>
      </c>
      <c r="M7409" s="146">
        <v>48.31</v>
      </c>
      <c r="N7409" s="146">
        <v>0</v>
      </c>
      <c r="Y7409" s="32">
        <f t="shared" si="116"/>
        <v>69.23</v>
      </c>
    </row>
    <row r="7410" spans="1:25" x14ac:dyDescent="0.25">
      <c r="A7410" s="83" t="s">
        <v>15076</v>
      </c>
      <c r="B7410" s="84" t="s">
        <v>7470</v>
      </c>
      <c r="C7410" s="19">
        <v>9764.27</v>
      </c>
      <c r="D7410" s="19">
        <v>185.52</v>
      </c>
      <c r="E7410" s="19">
        <v>0</v>
      </c>
      <c r="F7410" s="19">
        <v>185.52</v>
      </c>
      <c r="G7410" s="19">
        <v>0</v>
      </c>
      <c r="H7410" s="85">
        <v>36292.36</v>
      </c>
      <c r="I7410" s="85">
        <v>689.55</v>
      </c>
      <c r="J7410" s="85">
        <v>742.08</v>
      </c>
      <c r="K7410" s="85">
        <v>-52.53</v>
      </c>
      <c r="L7410" s="146">
        <v>172.39</v>
      </c>
      <c r="M7410" s="146">
        <v>119.86</v>
      </c>
      <c r="N7410" s="146">
        <v>0</v>
      </c>
      <c r="Y7410" s="32">
        <f t="shared" si="116"/>
        <v>390.01</v>
      </c>
    </row>
    <row r="7411" spans="1:25" x14ac:dyDescent="0.25">
      <c r="A7411" s="83" t="s">
        <v>15077</v>
      </c>
      <c r="B7411" s="84" t="s">
        <v>7471</v>
      </c>
      <c r="C7411" s="19">
        <v>1100.92</v>
      </c>
      <c r="D7411" s="19">
        <v>20.92</v>
      </c>
      <c r="E7411" s="19">
        <v>0</v>
      </c>
      <c r="F7411" s="19">
        <v>20.92</v>
      </c>
      <c r="G7411" s="19">
        <v>0</v>
      </c>
      <c r="H7411" s="85">
        <v>3918.43</v>
      </c>
      <c r="I7411" s="85">
        <v>74.45</v>
      </c>
      <c r="J7411" s="85">
        <v>83.67</v>
      </c>
      <c r="K7411" s="85">
        <v>-9.2200000000000006</v>
      </c>
      <c r="L7411" s="146">
        <v>18.61</v>
      </c>
      <c r="M7411" s="146">
        <v>9.39</v>
      </c>
      <c r="N7411" s="146">
        <v>0</v>
      </c>
      <c r="Y7411" s="32">
        <f t="shared" si="116"/>
        <v>9110.26</v>
      </c>
    </row>
    <row r="7412" spans="1:25" x14ac:dyDescent="0.25">
      <c r="A7412" s="83" t="s">
        <v>15078</v>
      </c>
      <c r="B7412" s="84" t="s">
        <v>7472</v>
      </c>
      <c r="C7412" s="19">
        <v>14218.34</v>
      </c>
      <c r="D7412" s="19">
        <v>270.14999999999998</v>
      </c>
      <c r="E7412" s="19">
        <v>0</v>
      </c>
      <c r="F7412" s="19">
        <v>270.14999999999998</v>
      </c>
      <c r="G7412" s="19">
        <v>0</v>
      </c>
      <c r="H7412" s="85">
        <v>47454.47</v>
      </c>
      <c r="I7412" s="85">
        <v>901.63</v>
      </c>
      <c r="J7412" s="85">
        <v>1080.5899999999999</v>
      </c>
      <c r="K7412" s="85">
        <v>-178.96</v>
      </c>
      <c r="L7412" s="146">
        <v>225.41</v>
      </c>
      <c r="M7412" s="146">
        <v>46.45</v>
      </c>
      <c r="N7412" s="146">
        <v>0</v>
      </c>
      <c r="Y7412" s="32">
        <f t="shared" ref="Y7412:Y7475" si="117">F7414+M7412+R7412+W7412</f>
        <v>146.66</v>
      </c>
    </row>
    <row r="7413" spans="1:25" x14ac:dyDescent="0.25">
      <c r="A7413" s="83" t="s">
        <v>15079</v>
      </c>
      <c r="B7413" s="84" t="s">
        <v>7473</v>
      </c>
      <c r="C7413" s="19">
        <v>478993.12</v>
      </c>
      <c r="D7413" s="19">
        <v>9100.8700000000008</v>
      </c>
      <c r="E7413" s="19">
        <v>0</v>
      </c>
      <c r="F7413" s="19">
        <v>9100.8700000000008</v>
      </c>
      <c r="G7413" s="19">
        <v>0</v>
      </c>
      <c r="H7413" s="85">
        <v>1901041.59</v>
      </c>
      <c r="I7413" s="85">
        <v>36119.79</v>
      </c>
      <c r="J7413" s="85">
        <v>36403.480000000003</v>
      </c>
      <c r="K7413" s="85">
        <v>-283.69</v>
      </c>
      <c r="L7413" s="146">
        <v>9029.9500000000007</v>
      </c>
      <c r="M7413" s="146">
        <v>8746.26</v>
      </c>
      <c r="N7413" s="146">
        <v>0</v>
      </c>
      <c r="Y7413" s="32">
        <f t="shared" si="117"/>
        <v>8801.51</v>
      </c>
    </row>
    <row r="7414" spans="1:25" x14ac:dyDescent="0.25">
      <c r="A7414" s="83" t="s">
        <v>15080</v>
      </c>
      <c r="B7414" s="84" t="s">
        <v>7474</v>
      </c>
      <c r="C7414" s="19">
        <v>5274.05</v>
      </c>
      <c r="D7414" s="19">
        <v>100.21</v>
      </c>
      <c r="E7414" s="19">
        <v>0</v>
      </c>
      <c r="F7414" s="19">
        <v>100.21</v>
      </c>
      <c r="G7414" s="19">
        <v>0</v>
      </c>
      <c r="H7414" s="85">
        <v>15042.95</v>
      </c>
      <c r="I7414" s="85">
        <v>285.82</v>
      </c>
      <c r="J7414" s="85">
        <v>400.83</v>
      </c>
      <c r="K7414" s="85">
        <v>-115.01</v>
      </c>
      <c r="L7414" s="146">
        <v>71.459999999999994</v>
      </c>
      <c r="M7414" s="146">
        <v>0</v>
      </c>
      <c r="N7414" s="146">
        <v>43.55</v>
      </c>
      <c r="Y7414" s="32">
        <f t="shared" si="117"/>
        <v>194.95</v>
      </c>
    </row>
    <row r="7415" spans="1:25" x14ac:dyDescent="0.25">
      <c r="A7415" s="83" t="s">
        <v>15081</v>
      </c>
      <c r="B7415" s="84" t="s">
        <v>7475</v>
      </c>
      <c r="C7415" s="19">
        <v>2907.64</v>
      </c>
      <c r="D7415" s="19">
        <v>55.25</v>
      </c>
      <c r="E7415" s="19">
        <v>0</v>
      </c>
      <c r="F7415" s="19">
        <v>55.25</v>
      </c>
      <c r="G7415" s="19">
        <v>0</v>
      </c>
      <c r="H7415" s="85">
        <v>9729.74</v>
      </c>
      <c r="I7415" s="85">
        <v>184.87</v>
      </c>
      <c r="J7415" s="85">
        <v>220.98</v>
      </c>
      <c r="K7415" s="85">
        <v>-36.11</v>
      </c>
      <c r="L7415" s="146">
        <v>46.22</v>
      </c>
      <c r="M7415" s="146">
        <v>10.11</v>
      </c>
      <c r="N7415" s="146">
        <v>0</v>
      </c>
      <c r="Y7415" s="32">
        <f t="shared" si="117"/>
        <v>152.41000000000003</v>
      </c>
    </row>
    <row r="7416" spans="1:25" x14ac:dyDescent="0.25">
      <c r="A7416" s="83" t="s">
        <v>15082</v>
      </c>
      <c r="B7416" s="84" t="s">
        <v>7476</v>
      </c>
      <c r="C7416" s="19">
        <v>10260.48</v>
      </c>
      <c r="D7416" s="19">
        <v>194.95</v>
      </c>
      <c r="E7416" s="19">
        <v>0</v>
      </c>
      <c r="F7416" s="19">
        <v>194.95</v>
      </c>
      <c r="G7416" s="19">
        <v>0</v>
      </c>
      <c r="H7416" s="85">
        <v>37521.300000000003</v>
      </c>
      <c r="I7416" s="85">
        <v>712.9</v>
      </c>
      <c r="J7416" s="85">
        <v>779.8</v>
      </c>
      <c r="K7416" s="85">
        <v>-66.900000000000006</v>
      </c>
      <c r="L7416" s="146">
        <v>178.23</v>
      </c>
      <c r="M7416" s="146">
        <v>111.33</v>
      </c>
      <c r="N7416" s="146">
        <v>0</v>
      </c>
      <c r="Y7416" s="32">
        <f t="shared" si="117"/>
        <v>2138.29</v>
      </c>
    </row>
    <row r="7417" spans="1:25" x14ac:dyDescent="0.25">
      <c r="A7417" s="83" t="s">
        <v>15083</v>
      </c>
      <c r="B7417" s="84" t="s">
        <v>7477</v>
      </c>
      <c r="C7417" s="19">
        <v>7489.64</v>
      </c>
      <c r="D7417" s="19">
        <v>142.30000000000001</v>
      </c>
      <c r="E7417" s="19">
        <v>0</v>
      </c>
      <c r="F7417" s="19">
        <v>142.30000000000001</v>
      </c>
      <c r="G7417" s="19">
        <v>0</v>
      </c>
      <c r="H7417" s="85">
        <v>31071.45</v>
      </c>
      <c r="I7417" s="85">
        <v>590.36</v>
      </c>
      <c r="J7417" s="85">
        <v>569.21</v>
      </c>
      <c r="K7417" s="85">
        <v>21.15</v>
      </c>
      <c r="L7417" s="146">
        <v>147.59</v>
      </c>
      <c r="M7417" s="146">
        <v>168.74</v>
      </c>
      <c r="N7417" s="146">
        <v>0</v>
      </c>
      <c r="Y7417" s="32">
        <f t="shared" si="117"/>
        <v>10503.24</v>
      </c>
    </row>
    <row r="7418" spans="1:25" x14ac:dyDescent="0.25">
      <c r="A7418" s="83" t="s">
        <v>15084</v>
      </c>
      <c r="B7418" s="84" t="s">
        <v>7478</v>
      </c>
      <c r="C7418" s="19">
        <v>106681.96</v>
      </c>
      <c r="D7418" s="19">
        <v>2026.96</v>
      </c>
      <c r="E7418" s="19">
        <v>0</v>
      </c>
      <c r="F7418" s="19">
        <v>2026.96</v>
      </c>
      <c r="G7418" s="19">
        <v>0</v>
      </c>
      <c r="H7418" s="85">
        <v>377780</v>
      </c>
      <c r="I7418" s="85">
        <v>7177.82</v>
      </c>
      <c r="J7418" s="85">
        <v>8107.83</v>
      </c>
      <c r="K7418" s="85">
        <v>-930.01</v>
      </c>
      <c r="L7418" s="146">
        <v>1794.46</v>
      </c>
      <c r="M7418" s="146">
        <v>864.45</v>
      </c>
      <c r="N7418" s="146">
        <v>0</v>
      </c>
      <c r="Y7418" s="32">
        <f t="shared" si="117"/>
        <v>929.17000000000007</v>
      </c>
    </row>
    <row r="7419" spans="1:25" x14ac:dyDescent="0.25">
      <c r="A7419" s="83" t="s">
        <v>15085</v>
      </c>
      <c r="B7419" s="84" t="s">
        <v>7479</v>
      </c>
      <c r="C7419" s="19">
        <v>543920.79</v>
      </c>
      <c r="D7419" s="19">
        <v>10334.5</v>
      </c>
      <c r="E7419" s="19">
        <v>0</v>
      </c>
      <c r="F7419" s="19">
        <v>10334.5</v>
      </c>
      <c r="G7419" s="19">
        <v>0</v>
      </c>
      <c r="H7419" s="85">
        <v>2010406.74</v>
      </c>
      <c r="I7419" s="85">
        <v>38197.730000000003</v>
      </c>
      <c r="J7419" s="85">
        <v>41337.980000000003</v>
      </c>
      <c r="K7419" s="85">
        <v>-3140.25</v>
      </c>
      <c r="L7419" s="146">
        <v>9549.43</v>
      </c>
      <c r="M7419" s="146">
        <v>6409.18</v>
      </c>
      <c r="N7419" s="146">
        <v>0</v>
      </c>
      <c r="Y7419" s="32">
        <f t="shared" si="117"/>
        <v>6558.4500000000007</v>
      </c>
    </row>
    <row r="7420" spans="1:25" x14ac:dyDescent="0.25">
      <c r="A7420" s="83" t="s">
        <v>15086</v>
      </c>
      <c r="B7420" s="84" t="s">
        <v>7480</v>
      </c>
      <c r="C7420" s="19">
        <v>3406.26</v>
      </c>
      <c r="D7420" s="19">
        <v>64.72</v>
      </c>
      <c r="E7420" s="19">
        <v>0</v>
      </c>
      <c r="F7420" s="19">
        <v>64.72</v>
      </c>
      <c r="G7420" s="19">
        <v>0</v>
      </c>
      <c r="H7420" s="85">
        <v>10922.61</v>
      </c>
      <c r="I7420" s="85">
        <v>207.53</v>
      </c>
      <c r="J7420" s="85">
        <v>258.88</v>
      </c>
      <c r="K7420" s="85">
        <v>-51.35</v>
      </c>
      <c r="L7420" s="146">
        <v>51.88</v>
      </c>
      <c r="M7420" s="146">
        <v>0.53</v>
      </c>
      <c r="N7420" s="146">
        <v>0</v>
      </c>
      <c r="Y7420" s="32">
        <f t="shared" si="117"/>
        <v>2104.34</v>
      </c>
    </row>
    <row r="7421" spans="1:25" x14ac:dyDescent="0.25">
      <c r="A7421" s="83" t="s">
        <v>15087</v>
      </c>
      <c r="B7421" s="84" t="s">
        <v>7481</v>
      </c>
      <c r="C7421" s="19">
        <v>7856.37</v>
      </c>
      <c r="D7421" s="19">
        <v>149.27000000000001</v>
      </c>
      <c r="E7421" s="19">
        <v>0</v>
      </c>
      <c r="F7421" s="19">
        <v>149.27000000000001</v>
      </c>
      <c r="G7421" s="19">
        <v>0</v>
      </c>
      <c r="H7421" s="85">
        <v>30852.84</v>
      </c>
      <c r="I7421" s="85">
        <v>586.20000000000005</v>
      </c>
      <c r="J7421" s="85">
        <v>597.08000000000004</v>
      </c>
      <c r="K7421" s="85">
        <v>-10.88</v>
      </c>
      <c r="L7421" s="146">
        <v>146.55000000000001</v>
      </c>
      <c r="M7421" s="146">
        <v>135.66999999999999</v>
      </c>
      <c r="N7421" s="146">
        <v>0</v>
      </c>
      <c r="Y7421" s="32">
        <f t="shared" si="117"/>
        <v>506.55999999999995</v>
      </c>
    </row>
    <row r="7422" spans="1:25" x14ac:dyDescent="0.25">
      <c r="A7422" s="83" t="s">
        <v>15088</v>
      </c>
      <c r="B7422" s="84" t="s">
        <v>7482</v>
      </c>
      <c r="C7422" s="19">
        <v>110726.79</v>
      </c>
      <c r="D7422" s="19">
        <v>2103.81</v>
      </c>
      <c r="E7422" s="19">
        <v>0</v>
      </c>
      <c r="F7422" s="19">
        <v>2103.81</v>
      </c>
      <c r="G7422" s="19">
        <v>0</v>
      </c>
      <c r="H7422" s="85">
        <v>394811.28</v>
      </c>
      <c r="I7422" s="85">
        <v>7501.41</v>
      </c>
      <c r="J7422" s="85">
        <v>8415.24</v>
      </c>
      <c r="K7422" s="85">
        <v>-913.83</v>
      </c>
      <c r="L7422" s="146">
        <v>1875.35</v>
      </c>
      <c r="M7422" s="146">
        <v>961.52</v>
      </c>
      <c r="N7422" s="146">
        <v>0</v>
      </c>
      <c r="Y7422" s="32">
        <f t="shared" si="117"/>
        <v>1749.79</v>
      </c>
    </row>
    <row r="7423" spans="1:25" x14ac:dyDescent="0.25">
      <c r="A7423" s="83" t="s">
        <v>15089</v>
      </c>
      <c r="B7423" s="84" t="s">
        <v>7483</v>
      </c>
      <c r="C7423" s="19">
        <v>19520.439999999999</v>
      </c>
      <c r="D7423" s="19">
        <v>370.89</v>
      </c>
      <c r="E7423" s="19">
        <v>0</v>
      </c>
      <c r="F7423" s="19">
        <v>370.89</v>
      </c>
      <c r="G7423" s="19">
        <v>0</v>
      </c>
      <c r="H7423" s="85">
        <v>65711.77</v>
      </c>
      <c r="I7423" s="85">
        <v>1248.52</v>
      </c>
      <c r="J7423" s="85">
        <v>1483.55</v>
      </c>
      <c r="K7423" s="85">
        <v>-235.03</v>
      </c>
      <c r="L7423" s="146">
        <v>312.13</v>
      </c>
      <c r="M7423" s="146">
        <v>77.099999999999994</v>
      </c>
      <c r="N7423" s="146">
        <v>0</v>
      </c>
      <c r="Y7423" s="32">
        <f t="shared" si="117"/>
        <v>579.20000000000005</v>
      </c>
    </row>
    <row r="7424" spans="1:25" x14ac:dyDescent="0.25">
      <c r="A7424" s="83" t="s">
        <v>15090</v>
      </c>
      <c r="B7424" s="84" t="s">
        <v>7484</v>
      </c>
      <c r="C7424" s="19">
        <v>41488.06</v>
      </c>
      <c r="D7424" s="19">
        <v>788.27</v>
      </c>
      <c r="E7424" s="19">
        <v>0</v>
      </c>
      <c r="F7424" s="19">
        <v>788.27</v>
      </c>
      <c r="G7424" s="19">
        <v>0</v>
      </c>
      <c r="H7424" s="85">
        <v>127843.87</v>
      </c>
      <c r="I7424" s="85">
        <v>2429.0300000000002</v>
      </c>
      <c r="J7424" s="85">
        <v>3153.09</v>
      </c>
      <c r="K7424" s="85">
        <v>-724.06</v>
      </c>
      <c r="L7424" s="146">
        <v>607.26</v>
      </c>
      <c r="M7424" s="146">
        <v>0</v>
      </c>
      <c r="N7424" s="146">
        <v>116.8</v>
      </c>
      <c r="Y7424" s="32">
        <f t="shared" si="117"/>
        <v>370.62</v>
      </c>
    </row>
    <row r="7425" spans="1:25" x14ac:dyDescent="0.25">
      <c r="A7425" s="83" t="s">
        <v>15091</v>
      </c>
      <c r="B7425" s="84" t="s">
        <v>7485</v>
      </c>
      <c r="C7425" s="19">
        <v>26426.2</v>
      </c>
      <c r="D7425" s="19">
        <v>502.1</v>
      </c>
      <c r="E7425" s="19">
        <v>0</v>
      </c>
      <c r="F7425" s="19">
        <v>502.1</v>
      </c>
      <c r="G7425" s="19">
        <v>0</v>
      </c>
      <c r="H7425" s="85">
        <v>76575.69</v>
      </c>
      <c r="I7425" s="85">
        <v>1454.94</v>
      </c>
      <c r="J7425" s="85">
        <v>2008.39</v>
      </c>
      <c r="K7425" s="85">
        <v>-553.45000000000005</v>
      </c>
      <c r="L7425" s="146">
        <v>363.74</v>
      </c>
      <c r="M7425" s="146">
        <v>0</v>
      </c>
      <c r="N7425" s="146">
        <v>189.71</v>
      </c>
      <c r="Y7425" s="32">
        <f t="shared" si="117"/>
        <v>226.27</v>
      </c>
    </row>
    <row r="7426" spans="1:25" x14ac:dyDescent="0.25">
      <c r="A7426" s="83" t="s">
        <v>15092</v>
      </c>
      <c r="B7426" s="84" t="s">
        <v>7486</v>
      </c>
      <c r="C7426" s="19">
        <v>19506.07</v>
      </c>
      <c r="D7426" s="19">
        <v>370.62</v>
      </c>
      <c r="E7426" s="19">
        <v>0</v>
      </c>
      <c r="F7426" s="19">
        <v>370.62</v>
      </c>
      <c r="G7426" s="19">
        <v>0</v>
      </c>
      <c r="H7426" s="85">
        <v>60218.74</v>
      </c>
      <c r="I7426" s="85">
        <v>1144.1600000000001</v>
      </c>
      <c r="J7426" s="85">
        <v>1482.46</v>
      </c>
      <c r="K7426" s="85">
        <v>-338.3</v>
      </c>
      <c r="L7426" s="146">
        <v>286.04000000000002</v>
      </c>
      <c r="M7426" s="146">
        <v>0</v>
      </c>
      <c r="N7426" s="146">
        <v>52.26</v>
      </c>
      <c r="Y7426" s="32">
        <f t="shared" si="117"/>
        <v>89.95</v>
      </c>
    </row>
    <row r="7427" spans="1:25" x14ac:dyDescent="0.25">
      <c r="A7427" s="83" t="s">
        <v>15093</v>
      </c>
      <c r="B7427" s="84" t="s">
        <v>7487</v>
      </c>
      <c r="C7427" s="19">
        <v>11908.66</v>
      </c>
      <c r="D7427" s="19">
        <v>226.27</v>
      </c>
      <c r="E7427" s="19">
        <v>0</v>
      </c>
      <c r="F7427" s="19">
        <v>226.27</v>
      </c>
      <c r="G7427" s="19">
        <v>0</v>
      </c>
      <c r="H7427" s="85">
        <v>40222.78</v>
      </c>
      <c r="I7427" s="85">
        <v>764.23</v>
      </c>
      <c r="J7427" s="85">
        <v>905.06</v>
      </c>
      <c r="K7427" s="85">
        <v>-140.83000000000001</v>
      </c>
      <c r="L7427" s="146">
        <v>191.06</v>
      </c>
      <c r="M7427" s="146">
        <v>50.23</v>
      </c>
      <c r="N7427" s="146">
        <v>0</v>
      </c>
      <c r="Y7427" s="32">
        <f t="shared" si="117"/>
        <v>2060.71</v>
      </c>
    </row>
    <row r="7428" spans="1:25" x14ac:dyDescent="0.25">
      <c r="A7428" s="83" t="s">
        <v>15094</v>
      </c>
      <c r="B7428" s="84" t="s">
        <v>7488</v>
      </c>
      <c r="C7428" s="19">
        <v>4734</v>
      </c>
      <c r="D7428" s="19">
        <v>89.95</v>
      </c>
      <c r="E7428" s="19">
        <v>0</v>
      </c>
      <c r="F7428" s="19">
        <v>89.95</v>
      </c>
      <c r="G7428" s="19">
        <v>0</v>
      </c>
      <c r="H7428" s="85">
        <v>11981.13</v>
      </c>
      <c r="I7428" s="85">
        <v>227.64</v>
      </c>
      <c r="J7428" s="85">
        <v>359.78</v>
      </c>
      <c r="K7428" s="85">
        <v>-132.13999999999999</v>
      </c>
      <c r="L7428" s="146">
        <v>56.91</v>
      </c>
      <c r="M7428" s="146">
        <v>0</v>
      </c>
      <c r="N7428" s="146">
        <v>75.23</v>
      </c>
      <c r="Y7428" s="32">
        <f t="shared" si="117"/>
        <v>43.2</v>
      </c>
    </row>
    <row r="7429" spans="1:25" x14ac:dyDescent="0.25">
      <c r="A7429" s="83" t="s">
        <v>15095</v>
      </c>
      <c r="B7429" s="84" t="s">
        <v>7489</v>
      </c>
      <c r="C7429" s="19">
        <v>105814.91</v>
      </c>
      <c r="D7429" s="19">
        <v>2010.48</v>
      </c>
      <c r="E7429" s="19">
        <v>0</v>
      </c>
      <c r="F7429" s="19">
        <v>2010.48</v>
      </c>
      <c r="G7429" s="19">
        <v>0</v>
      </c>
      <c r="H7429" s="85">
        <v>415566</v>
      </c>
      <c r="I7429" s="85">
        <v>7895.75</v>
      </c>
      <c r="J7429" s="85">
        <v>8041.93</v>
      </c>
      <c r="K7429" s="85">
        <v>-146.18</v>
      </c>
      <c r="L7429" s="146">
        <v>1973.94</v>
      </c>
      <c r="M7429" s="146">
        <v>1827.76</v>
      </c>
      <c r="N7429" s="146">
        <v>0</v>
      </c>
      <c r="Y7429" s="32">
        <f t="shared" si="117"/>
        <v>1842.64</v>
      </c>
    </row>
    <row r="7430" spans="1:25" x14ac:dyDescent="0.25">
      <c r="A7430" s="83" t="s">
        <v>15096</v>
      </c>
      <c r="B7430" s="84" t="s">
        <v>7490</v>
      </c>
      <c r="C7430" s="19">
        <v>2273.73</v>
      </c>
      <c r="D7430" s="19">
        <v>43.2</v>
      </c>
      <c r="E7430" s="19">
        <v>0</v>
      </c>
      <c r="F7430" s="19">
        <v>43.2</v>
      </c>
      <c r="G7430" s="19">
        <v>0</v>
      </c>
      <c r="H7430" s="85">
        <v>8132.59</v>
      </c>
      <c r="I7430" s="85">
        <v>154.52000000000001</v>
      </c>
      <c r="J7430" s="85">
        <v>172.8</v>
      </c>
      <c r="K7430" s="85">
        <v>-18.28</v>
      </c>
      <c r="L7430" s="146">
        <v>38.630000000000003</v>
      </c>
      <c r="M7430" s="146">
        <v>20.350000000000001</v>
      </c>
      <c r="N7430" s="146">
        <v>0</v>
      </c>
      <c r="Y7430" s="32">
        <f t="shared" si="117"/>
        <v>616</v>
      </c>
    </row>
    <row r="7431" spans="1:25" x14ac:dyDescent="0.25">
      <c r="A7431" s="83" t="s">
        <v>15097</v>
      </c>
      <c r="B7431" s="84" t="s">
        <v>7491</v>
      </c>
      <c r="C7431" s="19">
        <v>783.29</v>
      </c>
      <c r="D7431" s="19">
        <v>14.88</v>
      </c>
      <c r="E7431" s="19">
        <v>0</v>
      </c>
      <c r="F7431" s="19">
        <v>14.88</v>
      </c>
      <c r="G7431" s="19">
        <v>0</v>
      </c>
      <c r="H7431" s="85">
        <v>1598.52</v>
      </c>
      <c r="I7431" s="85">
        <v>30.37</v>
      </c>
      <c r="J7431" s="85">
        <v>59.53</v>
      </c>
      <c r="K7431" s="85">
        <v>-29.16</v>
      </c>
      <c r="L7431" s="146">
        <v>7.59</v>
      </c>
      <c r="M7431" s="146">
        <v>0</v>
      </c>
      <c r="N7431" s="146">
        <v>21.57</v>
      </c>
      <c r="Y7431" s="32">
        <f t="shared" si="117"/>
        <v>158.79</v>
      </c>
    </row>
    <row r="7432" spans="1:25" x14ac:dyDescent="0.25">
      <c r="A7432" s="83" t="s">
        <v>15098</v>
      </c>
      <c r="B7432" s="84" t="s">
        <v>7492</v>
      </c>
      <c r="C7432" s="19">
        <v>31350.09</v>
      </c>
      <c r="D7432" s="19">
        <v>595.65</v>
      </c>
      <c r="E7432" s="19">
        <v>0</v>
      </c>
      <c r="F7432" s="19">
        <v>595.65</v>
      </c>
      <c r="G7432" s="19">
        <v>0</v>
      </c>
      <c r="H7432" s="85">
        <v>106530.21</v>
      </c>
      <c r="I7432" s="85">
        <v>2024.07</v>
      </c>
      <c r="J7432" s="85">
        <v>2382.61</v>
      </c>
      <c r="K7432" s="85">
        <v>-358.54</v>
      </c>
      <c r="L7432" s="146">
        <v>506.02</v>
      </c>
      <c r="M7432" s="146">
        <v>147.47999999999999</v>
      </c>
      <c r="N7432" s="146">
        <v>0</v>
      </c>
      <c r="Y7432" s="32">
        <f t="shared" si="117"/>
        <v>1166.02</v>
      </c>
    </row>
    <row r="7433" spans="1:25" x14ac:dyDescent="0.25">
      <c r="A7433" s="83" t="s">
        <v>15099</v>
      </c>
      <c r="B7433" s="84" t="s">
        <v>7493</v>
      </c>
      <c r="C7433" s="19">
        <v>8357.5300000000007</v>
      </c>
      <c r="D7433" s="19">
        <v>158.79</v>
      </c>
      <c r="E7433" s="19">
        <v>0</v>
      </c>
      <c r="F7433" s="19">
        <v>158.79</v>
      </c>
      <c r="G7433" s="19">
        <v>0</v>
      </c>
      <c r="H7433" s="85">
        <v>35532.839999999997</v>
      </c>
      <c r="I7433" s="85">
        <v>675.12</v>
      </c>
      <c r="J7433" s="85">
        <v>635.16999999999996</v>
      </c>
      <c r="K7433" s="85">
        <v>39.950000000000003</v>
      </c>
      <c r="L7433" s="146">
        <v>168.78</v>
      </c>
      <c r="M7433" s="146">
        <v>208.73</v>
      </c>
      <c r="N7433" s="146">
        <v>0</v>
      </c>
      <c r="Y7433" s="32">
        <f t="shared" si="117"/>
        <v>359.87</v>
      </c>
    </row>
    <row r="7434" spans="1:25" x14ac:dyDescent="0.25">
      <c r="A7434" s="83" t="s">
        <v>15100</v>
      </c>
      <c r="B7434" s="84" t="s">
        <v>7494</v>
      </c>
      <c r="C7434" s="19">
        <v>53607.29</v>
      </c>
      <c r="D7434" s="19">
        <v>1018.54</v>
      </c>
      <c r="E7434" s="19">
        <v>0</v>
      </c>
      <c r="F7434" s="19">
        <v>1018.54</v>
      </c>
      <c r="G7434" s="19">
        <v>0</v>
      </c>
      <c r="H7434" s="85">
        <v>212231.41</v>
      </c>
      <c r="I7434" s="85">
        <v>4032.4</v>
      </c>
      <c r="J7434" s="85">
        <v>4074.15</v>
      </c>
      <c r="K7434" s="85">
        <v>-41.75</v>
      </c>
      <c r="L7434" s="146">
        <v>1008.1</v>
      </c>
      <c r="M7434" s="146">
        <v>966.35</v>
      </c>
      <c r="N7434" s="146">
        <v>0</v>
      </c>
      <c r="Y7434" s="32">
        <f t="shared" si="117"/>
        <v>3191.71</v>
      </c>
    </row>
    <row r="7435" spans="1:25" x14ac:dyDescent="0.25">
      <c r="A7435" s="83" t="s">
        <v>15101</v>
      </c>
      <c r="B7435" s="84" t="s">
        <v>7495</v>
      </c>
      <c r="C7435" s="19">
        <v>7954.84</v>
      </c>
      <c r="D7435" s="19">
        <v>151.13999999999999</v>
      </c>
      <c r="E7435" s="19">
        <v>0</v>
      </c>
      <c r="F7435" s="19">
        <v>151.13999999999999</v>
      </c>
      <c r="G7435" s="19">
        <v>0</v>
      </c>
      <c r="H7435" s="85">
        <v>30557.41</v>
      </c>
      <c r="I7435" s="85">
        <v>580.59</v>
      </c>
      <c r="J7435" s="85">
        <v>604.57000000000005</v>
      </c>
      <c r="K7435" s="85">
        <v>-23.98</v>
      </c>
      <c r="L7435" s="146">
        <v>145.15</v>
      </c>
      <c r="M7435" s="146">
        <v>121.17</v>
      </c>
      <c r="N7435" s="146">
        <v>0</v>
      </c>
      <c r="Y7435" s="32">
        <f t="shared" si="117"/>
        <v>239.18</v>
      </c>
    </row>
    <row r="7436" spans="1:25" x14ac:dyDescent="0.25">
      <c r="A7436" s="83" t="s">
        <v>15102</v>
      </c>
      <c r="B7436" s="84" t="s">
        <v>7496</v>
      </c>
      <c r="C7436" s="19">
        <v>117123.96</v>
      </c>
      <c r="D7436" s="19">
        <v>2225.36</v>
      </c>
      <c r="E7436" s="19">
        <v>0</v>
      </c>
      <c r="F7436" s="19">
        <v>2225.36</v>
      </c>
      <c r="G7436" s="19">
        <v>0</v>
      </c>
      <c r="H7436" s="85">
        <v>394378.08</v>
      </c>
      <c r="I7436" s="85">
        <v>7493.18</v>
      </c>
      <c r="J7436" s="85">
        <v>8901.42</v>
      </c>
      <c r="K7436" s="85">
        <v>-1408.24</v>
      </c>
      <c r="L7436" s="146">
        <v>1873.3</v>
      </c>
      <c r="M7436" s="146">
        <v>465.06</v>
      </c>
      <c r="N7436" s="146">
        <v>0</v>
      </c>
      <c r="Y7436" s="32">
        <f t="shared" si="117"/>
        <v>522.54</v>
      </c>
    </row>
    <row r="7437" spans="1:25" x14ac:dyDescent="0.25">
      <c r="A7437" s="83" t="s">
        <v>15103</v>
      </c>
      <c r="B7437" s="84" t="s">
        <v>7497</v>
      </c>
      <c r="C7437" s="19">
        <v>6211.25</v>
      </c>
      <c r="D7437" s="19">
        <v>118.01</v>
      </c>
      <c r="E7437" s="19">
        <v>0</v>
      </c>
      <c r="F7437" s="19">
        <v>118.01</v>
      </c>
      <c r="G7437" s="19">
        <v>0</v>
      </c>
      <c r="H7437" s="85">
        <v>22766.77</v>
      </c>
      <c r="I7437" s="85">
        <v>432.57</v>
      </c>
      <c r="J7437" s="85">
        <v>472.05</v>
      </c>
      <c r="K7437" s="85">
        <v>-39.479999999999997</v>
      </c>
      <c r="L7437" s="146">
        <v>108.14</v>
      </c>
      <c r="M7437" s="146">
        <v>68.66</v>
      </c>
      <c r="N7437" s="146">
        <v>0</v>
      </c>
      <c r="Y7437" s="32">
        <f t="shared" si="117"/>
        <v>1217.44</v>
      </c>
    </row>
    <row r="7438" spans="1:25" x14ac:dyDescent="0.25">
      <c r="A7438" s="83" t="s">
        <v>15104</v>
      </c>
      <c r="B7438" s="84" t="s">
        <v>7498</v>
      </c>
      <c r="C7438" s="19">
        <v>3025.09</v>
      </c>
      <c r="D7438" s="19">
        <v>57.48</v>
      </c>
      <c r="E7438" s="19">
        <v>0</v>
      </c>
      <c r="F7438" s="19">
        <v>57.48</v>
      </c>
      <c r="G7438" s="19">
        <v>0</v>
      </c>
      <c r="H7438" s="85">
        <v>16071.85</v>
      </c>
      <c r="I7438" s="85">
        <v>305.37</v>
      </c>
      <c r="J7438" s="85">
        <v>229.91</v>
      </c>
      <c r="K7438" s="85">
        <v>75.459999999999994</v>
      </c>
      <c r="L7438" s="146">
        <v>76.34</v>
      </c>
      <c r="M7438" s="146">
        <v>151.80000000000001</v>
      </c>
      <c r="N7438" s="146">
        <v>0</v>
      </c>
      <c r="Y7438" s="32">
        <f t="shared" si="117"/>
        <v>768.38000000000011</v>
      </c>
    </row>
    <row r="7439" spans="1:25" x14ac:dyDescent="0.25">
      <c r="A7439" s="83" t="s">
        <v>15105</v>
      </c>
      <c r="B7439" s="84" t="s">
        <v>7499</v>
      </c>
      <c r="C7439" s="19">
        <v>60462.19</v>
      </c>
      <c r="D7439" s="19">
        <v>1148.78</v>
      </c>
      <c r="E7439" s="19">
        <v>0</v>
      </c>
      <c r="F7439" s="19">
        <v>1148.78</v>
      </c>
      <c r="G7439" s="19">
        <v>0</v>
      </c>
      <c r="H7439" s="85">
        <v>208178.54</v>
      </c>
      <c r="I7439" s="85">
        <v>3955.39</v>
      </c>
      <c r="J7439" s="85">
        <v>4595.13</v>
      </c>
      <c r="K7439" s="85">
        <v>-639.74</v>
      </c>
      <c r="L7439" s="146">
        <v>988.85</v>
      </c>
      <c r="M7439" s="146">
        <v>349.11</v>
      </c>
      <c r="N7439" s="146">
        <v>0</v>
      </c>
      <c r="Y7439" s="32">
        <f t="shared" si="117"/>
        <v>488.5</v>
      </c>
    </row>
    <row r="7440" spans="1:25" x14ac:dyDescent="0.25">
      <c r="A7440" s="83" t="s">
        <v>15106</v>
      </c>
      <c r="B7440" s="84" t="s">
        <v>7500</v>
      </c>
      <c r="C7440" s="19">
        <v>32451.5</v>
      </c>
      <c r="D7440" s="19">
        <v>616.58000000000004</v>
      </c>
      <c r="E7440" s="19">
        <v>0</v>
      </c>
      <c r="F7440" s="19">
        <v>616.58000000000004</v>
      </c>
      <c r="G7440" s="19">
        <v>0</v>
      </c>
      <c r="H7440" s="85">
        <v>108462.29</v>
      </c>
      <c r="I7440" s="85">
        <v>2060.7800000000002</v>
      </c>
      <c r="J7440" s="85">
        <v>2466.31</v>
      </c>
      <c r="K7440" s="85">
        <v>-405.53</v>
      </c>
      <c r="L7440" s="146">
        <v>515.20000000000005</v>
      </c>
      <c r="M7440" s="146">
        <v>109.67</v>
      </c>
      <c r="N7440" s="146">
        <v>0</v>
      </c>
      <c r="Y7440" s="32">
        <f t="shared" si="117"/>
        <v>328.05</v>
      </c>
    </row>
    <row r="7441" spans="1:25" x14ac:dyDescent="0.25">
      <c r="A7441" s="83" t="s">
        <v>15107</v>
      </c>
      <c r="B7441" s="84" t="s">
        <v>7501</v>
      </c>
      <c r="C7441" s="19">
        <v>7336.37</v>
      </c>
      <c r="D7441" s="19">
        <v>139.38999999999999</v>
      </c>
      <c r="E7441" s="19">
        <v>0</v>
      </c>
      <c r="F7441" s="19">
        <v>139.38999999999999</v>
      </c>
      <c r="G7441" s="19">
        <v>0</v>
      </c>
      <c r="H7441" s="85">
        <v>31465.47</v>
      </c>
      <c r="I7441" s="85">
        <v>597.84</v>
      </c>
      <c r="J7441" s="85">
        <v>557.55999999999995</v>
      </c>
      <c r="K7441" s="85">
        <v>40.28</v>
      </c>
      <c r="L7441" s="146">
        <v>149.46</v>
      </c>
      <c r="M7441" s="146">
        <v>189.74</v>
      </c>
      <c r="N7441" s="146">
        <v>0</v>
      </c>
      <c r="Y7441" s="32">
        <f t="shared" si="117"/>
        <v>244.89000000000001</v>
      </c>
    </row>
    <row r="7442" spans="1:25" x14ac:dyDescent="0.25">
      <c r="A7442" s="83" t="s">
        <v>15108</v>
      </c>
      <c r="B7442" s="84" t="s">
        <v>7502</v>
      </c>
      <c r="C7442" s="19">
        <v>11493.36</v>
      </c>
      <c r="D7442" s="19">
        <v>218.38</v>
      </c>
      <c r="E7442" s="19">
        <v>0</v>
      </c>
      <c r="F7442" s="19">
        <v>218.38</v>
      </c>
      <c r="G7442" s="19">
        <v>0</v>
      </c>
      <c r="H7442" s="85">
        <v>47689.02</v>
      </c>
      <c r="I7442" s="85">
        <v>906.09</v>
      </c>
      <c r="J7442" s="85">
        <v>873.5</v>
      </c>
      <c r="K7442" s="85">
        <v>32.590000000000003</v>
      </c>
      <c r="L7442" s="146">
        <v>226.52</v>
      </c>
      <c r="M7442" s="146">
        <v>259.11</v>
      </c>
      <c r="N7442" s="146">
        <v>0</v>
      </c>
      <c r="Y7442" s="32">
        <f t="shared" si="117"/>
        <v>720.95</v>
      </c>
    </row>
    <row r="7443" spans="1:25" x14ac:dyDescent="0.25">
      <c r="A7443" s="83" t="s">
        <v>15109</v>
      </c>
      <c r="B7443" s="84" t="s">
        <v>7503</v>
      </c>
      <c r="C7443" s="19">
        <v>2902.31</v>
      </c>
      <c r="D7443" s="19">
        <v>55.15</v>
      </c>
      <c r="E7443" s="19">
        <v>0</v>
      </c>
      <c r="F7443" s="19">
        <v>55.15</v>
      </c>
      <c r="G7443" s="19">
        <v>0</v>
      </c>
      <c r="H7443" s="85">
        <v>28422.17</v>
      </c>
      <c r="I7443" s="85">
        <v>540.02</v>
      </c>
      <c r="J7443" s="85">
        <v>220.58</v>
      </c>
      <c r="K7443" s="85">
        <v>319.44</v>
      </c>
      <c r="L7443" s="146">
        <v>135.01</v>
      </c>
      <c r="M7443" s="146">
        <v>454.45</v>
      </c>
      <c r="N7443" s="146">
        <v>0</v>
      </c>
      <c r="Y7443" s="32">
        <f t="shared" si="117"/>
        <v>990.46</v>
      </c>
    </row>
    <row r="7444" spans="1:25" x14ac:dyDescent="0.25">
      <c r="A7444" s="83" t="s">
        <v>15110</v>
      </c>
      <c r="B7444" s="84" t="s">
        <v>7504</v>
      </c>
      <c r="C7444" s="19">
        <v>24307.41</v>
      </c>
      <c r="D7444" s="19">
        <v>461.84</v>
      </c>
      <c r="E7444" s="19">
        <v>0</v>
      </c>
      <c r="F7444" s="19">
        <v>461.84</v>
      </c>
      <c r="G7444" s="19">
        <v>0</v>
      </c>
      <c r="H7444" s="85">
        <v>111514.79</v>
      </c>
      <c r="I7444" s="85">
        <v>2118.7800000000002</v>
      </c>
      <c r="J7444" s="85">
        <v>1847.36</v>
      </c>
      <c r="K7444" s="85">
        <v>271.42</v>
      </c>
      <c r="L7444" s="146">
        <v>529.70000000000005</v>
      </c>
      <c r="M7444" s="146">
        <v>801.12</v>
      </c>
      <c r="N7444" s="146">
        <v>0</v>
      </c>
      <c r="Y7444" s="32">
        <f t="shared" si="117"/>
        <v>969.21</v>
      </c>
    </row>
    <row r="7445" spans="1:25" x14ac:dyDescent="0.25">
      <c r="A7445" s="83" t="s">
        <v>15111</v>
      </c>
      <c r="B7445" s="84" t="s">
        <v>7505</v>
      </c>
      <c r="C7445" s="19">
        <v>28210.94</v>
      </c>
      <c r="D7445" s="19">
        <v>536.01</v>
      </c>
      <c r="E7445" s="19">
        <v>0</v>
      </c>
      <c r="F7445" s="19">
        <v>536.01</v>
      </c>
      <c r="G7445" s="19">
        <v>0</v>
      </c>
      <c r="H7445" s="85">
        <v>93455.69</v>
      </c>
      <c r="I7445" s="85">
        <v>1775.66</v>
      </c>
      <c r="J7445" s="85">
        <v>2144.0300000000002</v>
      </c>
      <c r="K7445" s="85">
        <v>-368.37</v>
      </c>
      <c r="L7445" s="146">
        <v>443.92</v>
      </c>
      <c r="M7445" s="146">
        <v>75.55</v>
      </c>
      <c r="N7445" s="146">
        <v>0</v>
      </c>
      <c r="Y7445" s="32">
        <f t="shared" si="117"/>
        <v>1665.29</v>
      </c>
    </row>
    <row r="7446" spans="1:25" x14ac:dyDescent="0.25">
      <c r="A7446" s="83" t="s">
        <v>15112</v>
      </c>
      <c r="B7446" s="84" t="s">
        <v>7506</v>
      </c>
      <c r="C7446" s="19">
        <v>8846.7099999999991</v>
      </c>
      <c r="D7446" s="19">
        <v>168.09</v>
      </c>
      <c r="E7446" s="19">
        <v>0</v>
      </c>
      <c r="F7446" s="19">
        <v>168.09</v>
      </c>
      <c r="G7446" s="19">
        <v>0</v>
      </c>
      <c r="H7446" s="85">
        <v>24552.880000000001</v>
      </c>
      <c r="I7446" s="85">
        <v>466.5</v>
      </c>
      <c r="J7446" s="85">
        <v>672.35</v>
      </c>
      <c r="K7446" s="85">
        <v>-205.85</v>
      </c>
      <c r="L7446" s="146">
        <v>116.63</v>
      </c>
      <c r="M7446" s="146">
        <v>0</v>
      </c>
      <c r="N7446" s="146">
        <v>89.22</v>
      </c>
      <c r="Y7446" s="32">
        <f t="shared" si="117"/>
        <v>58.47</v>
      </c>
    </row>
    <row r="7447" spans="1:25" x14ac:dyDescent="0.25">
      <c r="A7447" s="83" t="s">
        <v>15113</v>
      </c>
      <c r="B7447" s="84" t="s">
        <v>7507</v>
      </c>
      <c r="C7447" s="19">
        <v>83670.64</v>
      </c>
      <c r="D7447" s="19">
        <v>1589.74</v>
      </c>
      <c r="E7447" s="19">
        <v>0</v>
      </c>
      <c r="F7447" s="19">
        <v>1589.74</v>
      </c>
      <c r="G7447" s="19">
        <v>0</v>
      </c>
      <c r="H7447" s="85">
        <v>287558.51</v>
      </c>
      <c r="I7447" s="85">
        <v>5463.61</v>
      </c>
      <c r="J7447" s="85">
        <v>6358.97</v>
      </c>
      <c r="K7447" s="85">
        <v>-895.36</v>
      </c>
      <c r="L7447" s="146">
        <v>1365.9</v>
      </c>
      <c r="M7447" s="146">
        <v>470.54</v>
      </c>
      <c r="N7447" s="146">
        <v>0</v>
      </c>
      <c r="Y7447" s="32">
        <f t="shared" si="117"/>
        <v>824.77</v>
      </c>
    </row>
    <row r="7448" spans="1:25" x14ac:dyDescent="0.25">
      <c r="A7448" s="83" t="s">
        <v>15114</v>
      </c>
      <c r="B7448" s="84" t="s">
        <v>7508</v>
      </c>
      <c r="C7448" s="19">
        <v>3077.08</v>
      </c>
      <c r="D7448" s="19">
        <v>58.47</v>
      </c>
      <c r="E7448" s="19">
        <v>0</v>
      </c>
      <c r="F7448" s="19">
        <v>58.47</v>
      </c>
      <c r="G7448" s="19">
        <v>0</v>
      </c>
      <c r="H7448" s="85">
        <v>12969.9</v>
      </c>
      <c r="I7448" s="85">
        <v>246.43</v>
      </c>
      <c r="J7448" s="85">
        <v>233.86</v>
      </c>
      <c r="K7448" s="85">
        <v>12.57</v>
      </c>
      <c r="L7448" s="146">
        <v>61.61</v>
      </c>
      <c r="M7448" s="146">
        <v>74.180000000000007</v>
      </c>
      <c r="N7448" s="146">
        <v>0</v>
      </c>
      <c r="Y7448" s="32">
        <f t="shared" si="117"/>
        <v>379.05</v>
      </c>
    </row>
    <row r="7449" spans="1:25" x14ac:dyDescent="0.25">
      <c r="A7449" s="83" t="s">
        <v>15115</v>
      </c>
      <c r="B7449" s="84" t="s">
        <v>7509</v>
      </c>
      <c r="C7449" s="19">
        <v>18643.62</v>
      </c>
      <c r="D7449" s="19">
        <v>354.23</v>
      </c>
      <c r="E7449" s="19">
        <v>0</v>
      </c>
      <c r="F7449" s="19">
        <v>354.23</v>
      </c>
      <c r="G7449" s="19">
        <v>0</v>
      </c>
      <c r="H7449" s="85">
        <v>54726.51</v>
      </c>
      <c r="I7449" s="85">
        <v>1039.8</v>
      </c>
      <c r="J7449" s="85">
        <v>1416.91</v>
      </c>
      <c r="K7449" s="85">
        <v>-377.11</v>
      </c>
      <c r="L7449" s="146">
        <v>259.95</v>
      </c>
      <c r="M7449" s="146">
        <v>0</v>
      </c>
      <c r="N7449" s="146">
        <v>117.16</v>
      </c>
      <c r="Y7449" s="32">
        <f t="shared" si="117"/>
        <v>111.77</v>
      </c>
    </row>
    <row r="7450" spans="1:25" x14ac:dyDescent="0.25">
      <c r="A7450" s="83" t="s">
        <v>15116</v>
      </c>
      <c r="B7450" s="84" t="s">
        <v>7510</v>
      </c>
      <c r="C7450" s="19">
        <v>16045.6</v>
      </c>
      <c r="D7450" s="19">
        <v>304.87</v>
      </c>
      <c r="E7450" s="19">
        <v>0</v>
      </c>
      <c r="F7450" s="19">
        <v>304.87</v>
      </c>
      <c r="G7450" s="19">
        <v>0</v>
      </c>
      <c r="H7450" s="85">
        <v>60837.38</v>
      </c>
      <c r="I7450" s="85">
        <v>1155.9100000000001</v>
      </c>
      <c r="J7450" s="85">
        <v>1219.47</v>
      </c>
      <c r="K7450" s="85">
        <v>-63.56</v>
      </c>
      <c r="L7450" s="146">
        <v>288.98</v>
      </c>
      <c r="M7450" s="146">
        <v>225.42</v>
      </c>
      <c r="N7450" s="146">
        <v>0</v>
      </c>
      <c r="Y7450" s="32">
        <f t="shared" si="117"/>
        <v>1141.73</v>
      </c>
    </row>
    <row r="7451" spans="1:25" x14ac:dyDescent="0.25">
      <c r="A7451" s="83" t="s">
        <v>15117</v>
      </c>
      <c r="B7451" s="84" t="s">
        <v>7511</v>
      </c>
      <c r="C7451" s="19">
        <v>5882.57</v>
      </c>
      <c r="D7451" s="19">
        <v>111.77</v>
      </c>
      <c r="E7451" s="19">
        <v>0</v>
      </c>
      <c r="F7451" s="19">
        <v>111.77</v>
      </c>
      <c r="G7451" s="19">
        <v>0</v>
      </c>
      <c r="H7451" s="85">
        <v>20995.52</v>
      </c>
      <c r="I7451" s="85">
        <v>398.91</v>
      </c>
      <c r="J7451" s="85">
        <v>447.08</v>
      </c>
      <c r="K7451" s="85">
        <v>-48.17</v>
      </c>
      <c r="L7451" s="146">
        <v>99.73</v>
      </c>
      <c r="M7451" s="146">
        <v>51.56</v>
      </c>
      <c r="N7451" s="146">
        <v>0</v>
      </c>
      <c r="Y7451" s="32">
        <f t="shared" si="117"/>
        <v>93.580000000000013</v>
      </c>
    </row>
    <row r="7452" spans="1:25" x14ac:dyDescent="0.25">
      <c r="A7452" s="83" t="s">
        <v>15118</v>
      </c>
      <c r="B7452" s="84" t="s">
        <v>7512</v>
      </c>
      <c r="C7452" s="19">
        <v>48227.01</v>
      </c>
      <c r="D7452" s="19">
        <v>916.31</v>
      </c>
      <c r="E7452" s="19">
        <v>0</v>
      </c>
      <c r="F7452" s="19">
        <v>916.31</v>
      </c>
      <c r="G7452" s="19">
        <v>0</v>
      </c>
      <c r="H7452" s="85">
        <v>192716.52</v>
      </c>
      <c r="I7452" s="85">
        <v>3661.61</v>
      </c>
      <c r="J7452" s="85">
        <v>3665.25</v>
      </c>
      <c r="K7452" s="85">
        <v>-3.64</v>
      </c>
      <c r="L7452" s="146">
        <v>915.4</v>
      </c>
      <c r="M7452" s="146">
        <v>911.76</v>
      </c>
      <c r="N7452" s="146">
        <v>0</v>
      </c>
      <c r="Y7452" s="32">
        <f t="shared" si="117"/>
        <v>1023.84</v>
      </c>
    </row>
    <row r="7453" spans="1:25" x14ac:dyDescent="0.25">
      <c r="A7453" s="83" t="s">
        <v>15119</v>
      </c>
      <c r="B7453" s="84" t="s">
        <v>7513</v>
      </c>
      <c r="C7453" s="19">
        <v>2211.6</v>
      </c>
      <c r="D7453" s="19">
        <v>42.02</v>
      </c>
      <c r="E7453" s="19">
        <v>0</v>
      </c>
      <c r="F7453" s="19">
        <v>42.02</v>
      </c>
      <c r="G7453" s="19">
        <v>0</v>
      </c>
      <c r="H7453" s="85">
        <v>7464.65</v>
      </c>
      <c r="I7453" s="85">
        <v>141.83000000000001</v>
      </c>
      <c r="J7453" s="85">
        <v>168.08</v>
      </c>
      <c r="K7453" s="85">
        <v>-26.25</v>
      </c>
      <c r="L7453" s="146">
        <v>35.46</v>
      </c>
      <c r="M7453" s="146">
        <v>9.2100000000000009</v>
      </c>
      <c r="N7453" s="146">
        <v>0</v>
      </c>
      <c r="Y7453" s="32">
        <f t="shared" si="117"/>
        <v>125.89000000000001</v>
      </c>
    </row>
    <row r="7454" spans="1:25" x14ac:dyDescent="0.25">
      <c r="A7454" s="83" t="s">
        <v>15120</v>
      </c>
      <c r="B7454" s="84" t="s">
        <v>7514</v>
      </c>
      <c r="C7454" s="19">
        <v>5898.86</v>
      </c>
      <c r="D7454" s="19">
        <v>112.08</v>
      </c>
      <c r="E7454" s="19">
        <v>0</v>
      </c>
      <c r="F7454" s="19">
        <v>112.08</v>
      </c>
      <c r="G7454" s="19">
        <v>0</v>
      </c>
      <c r="H7454" s="85">
        <v>22645.73</v>
      </c>
      <c r="I7454" s="85">
        <v>430.27</v>
      </c>
      <c r="J7454" s="85">
        <v>448.31</v>
      </c>
      <c r="K7454" s="85">
        <v>-18.04</v>
      </c>
      <c r="L7454" s="146">
        <v>107.57</v>
      </c>
      <c r="M7454" s="146">
        <v>89.53</v>
      </c>
      <c r="N7454" s="146">
        <v>0</v>
      </c>
      <c r="Y7454" s="32">
        <f t="shared" si="117"/>
        <v>568.82000000000005</v>
      </c>
    </row>
    <row r="7455" spans="1:25" x14ac:dyDescent="0.25">
      <c r="A7455" s="83" t="s">
        <v>15121</v>
      </c>
      <c r="B7455" s="84" t="s">
        <v>7515</v>
      </c>
      <c r="C7455" s="19">
        <v>6140.82</v>
      </c>
      <c r="D7455" s="19">
        <v>116.68</v>
      </c>
      <c r="E7455" s="19">
        <v>0</v>
      </c>
      <c r="F7455" s="19">
        <v>116.68</v>
      </c>
      <c r="G7455" s="19">
        <v>0</v>
      </c>
      <c r="H7455" s="85">
        <v>30351.43</v>
      </c>
      <c r="I7455" s="85">
        <v>576.67999999999995</v>
      </c>
      <c r="J7455" s="85">
        <v>466.7</v>
      </c>
      <c r="K7455" s="85">
        <v>109.98</v>
      </c>
      <c r="L7455" s="146">
        <v>144.16999999999999</v>
      </c>
      <c r="M7455" s="146">
        <v>254.15</v>
      </c>
      <c r="N7455" s="146">
        <v>0</v>
      </c>
      <c r="Y7455" s="32">
        <f t="shared" si="117"/>
        <v>1172.1200000000001</v>
      </c>
    </row>
    <row r="7456" spans="1:25" x14ac:dyDescent="0.25">
      <c r="A7456" s="83" t="s">
        <v>15122</v>
      </c>
      <c r="B7456" s="84" t="s">
        <v>7516</v>
      </c>
      <c r="C7456" s="19">
        <v>25225.48</v>
      </c>
      <c r="D7456" s="19">
        <v>479.29</v>
      </c>
      <c r="E7456" s="19">
        <v>0</v>
      </c>
      <c r="F7456" s="19">
        <v>479.29</v>
      </c>
      <c r="G7456" s="19">
        <v>0</v>
      </c>
      <c r="H7456" s="85">
        <v>94265.03</v>
      </c>
      <c r="I7456" s="85">
        <v>1791.04</v>
      </c>
      <c r="J7456" s="85">
        <v>1917.14</v>
      </c>
      <c r="K7456" s="85">
        <v>-126.1</v>
      </c>
      <c r="L7456" s="146">
        <v>447.76</v>
      </c>
      <c r="M7456" s="146">
        <v>321.66000000000003</v>
      </c>
      <c r="N7456" s="146">
        <v>0</v>
      </c>
      <c r="Y7456" s="32">
        <f t="shared" si="117"/>
        <v>394.6</v>
      </c>
    </row>
    <row r="7457" spans="1:25" x14ac:dyDescent="0.25">
      <c r="A7457" s="83" t="s">
        <v>15123</v>
      </c>
      <c r="B7457" s="84" t="s">
        <v>7517</v>
      </c>
      <c r="C7457" s="19">
        <v>48314.38</v>
      </c>
      <c r="D7457" s="19">
        <v>917.97</v>
      </c>
      <c r="E7457" s="19">
        <v>0</v>
      </c>
      <c r="F7457" s="19">
        <v>917.97</v>
      </c>
      <c r="G7457" s="19">
        <v>0</v>
      </c>
      <c r="H7457" s="85">
        <v>142946.22</v>
      </c>
      <c r="I7457" s="85">
        <v>2715.98</v>
      </c>
      <c r="J7457" s="85">
        <v>3671.89</v>
      </c>
      <c r="K7457" s="85">
        <v>-955.91</v>
      </c>
      <c r="L7457" s="146">
        <v>679</v>
      </c>
      <c r="M7457" s="146">
        <v>0</v>
      </c>
      <c r="N7457" s="146">
        <v>276.91000000000003</v>
      </c>
      <c r="Y7457" s="32">
        <f t="shared" si="117"/>
        <v>179.46</v>
      </c>
    </row>
    <row r="7458" spans="1:25" x14ac:dyDescent="0.25">
      <c r="A7458" s="83" t="s">
        <v>15124</v>
      </c>
      <c r="B7458" s="84" t="s">
        <v>7518</v>
      </c>
      <c r="C7458" s="19">
        <v>3838.8</v>
      </c>
      <c r="D7458" s="19">
        <v>72.94</v>
      </c>
      <c r="E7458" s="19">
        <v>0</v>
      </c>
      <c r="F7458" s="19">
        <v>72.94</v>
      </c>
      <c r="G7458" s="19">
        <v>0</v>
      </c>
      <c r="H7458" s="85">
        <v>12860.92</v>
      </c>
      <c r="I7458" s="85">
        <v>244.36</v>
      </c>
      <c r="J7458" s="85">
        <v>291.75</v>
      </c>
      <c r="K7458" s="85">
        <v>-47.39</v>
      </c>
      <c r="L7458" s="146">
        <v>61.09</v>
      </c>
      <c r="M7458" s="146">
        <v>13.7</v>
      </c>
      <c r="N7458" s="146">
        <v>0</v>
      </c>
      <c r="Y7458" s="32">
        <f t="shared" si="117"/>
        <v>135.57999999999998</v>
      </c>
    </row>
    <row r="7459" spans="1:25" x14ac:dyDescent="0.25">
      <c r="A7459" s="83" t="s">
        <v>15125</v>
      </c>
      <c r="B7459" s="84" t="s">
        <v>7519</v>
      </c>
      <c r="C7459" s="19">
        <v>9445.16</v>
      </c>
      <c r="D7459" s="19">
        <v>179.46</v>
      </c>
      <c r="E7459" s="19">
        <v>0</v>
      </c>
      <c r="F7459" s="19">
        <v>179.46</v>
      </c>
      <c r="G7459" s="19">
        <v>0</v>
      </c>
      <c r="H7459" s="85">
        <v>34543.07</v>
      </c>
      <c r="I7459" s="85">
        <v>656.32</v>
      </c>
      <c r="J7459" s="85">
        <v>717.83</v>
      </c>
      <c r="K7459" s="85">
        <v>-61.51</v>
      </c>
      <c r="L7459" s="146">
        <v>164.08</v>
      </c>
      <c r="M7459" s="146">
        <v>102.57</v>
      </c>
      <c r="N7459" s="146">
        <v>0</v>
      </c>
      <c r="Y7459" s="32">
        <f t="shared" si="117"/>
        <v>205.01999999999998</v>
      </c>
    </row>
    <row r="7460" spans="1:25" x14ac:dyDescent="0.25">
      <c r="A7460" s="83" t="s">
        <v>15126</v>
      </c>
      <c r="B7460" s="84" t="s">
        <v>7520</v>
      </c>
      <c r="C7460" s="19">
        <v>6414.73</v>
      </c>
      <c r="D7460" s="19">
        <v>121.88</v>
      </c>
      <c r="E7460" s="19">
        <v>0</v>
      </c>
      <c r="F7460" s="19">
        <v>121.88</v>
      </c>
      <c r="G7460" s="19">
        <v>0</v>
      </c>
      <c r="H7460" s="85">
        <v>20104.89</v>
      </c>
      <c r="I7460" s="85">
        <v>381.99</v>
      </c>
      <c r="J7460" s="85">
        <v>487.52</v>
      </c>
      <c r="K7460" s="85">
        <v>-105.53</v>
      </c>
      <c r="L7460" s="146">
        <v>95.5</v>
      </c>
      <c r="M7460" s="146">
        <v>0</v>
      </c>
      <c r="N7460" s="146">
        <v>10.029999999999999</v>
      </c>
      <c r="Y7460" s="32">
        <f t="shared" si="117"/>
        <v>45.49</v>
      </c>
    </row>
    <row r="7461" spans="1:25" x14ac:dyDescent="0.25">
      <c r="A7461" s="83" t="s">
        <v>15127</v>
      </c>
      <c r="B7461" s="84" t="s">
        <v>7521</v>
      </c>
      <c r="C7461" s="19">
        <v>5391.93</v>
      </c>
      <c r="D7461" s="19">
        <v>102.45</v>
      </c>
      <c r="E7461" s="19">
        <v>0</v>
      </c>
      <c r="F7461" s="19">
        <v>102.45</v>
      </c>
      <c r="G7461" s="19">
        <v>0</v>
      </c>
      <c r="H7461" s="85">
        <v>16998.84</v>
      </c>
      <c r="I7461" s="85">
        <v>322.98</v>
      </c>
      <c r="J7461" s="85">
        <v>409.79</v>
      </c>
      <c r="K7461" s="85">
        <v>-86.81</v>
      </c>
      <c r="L7461" s="146">
        <v>80.75</v>
      </c>
      <c r="M7461" s="146">
        <v>0</v>
      </c>
      <c r="N7461" s="146">
        <v>6.06</v>
      </c>
      <c r="Y7461" s="32">
        <f t="shared" si="117"/>
        <v>590.05999999999995</v>
      </c>
    </row>
    <row r="7462" spans="1:25" x14ac:dyDescent="0.25">
      <c r="A7462" s="83" t="s">
        <v>15128</v>
      </c>
      <c r="B7462" s="84" t="s">
        <v>7522</v>
      </c>
      <c r="C7462" s="19">
        <v>2393.89</v>
      </c>
      <c r="D7462" s="19">
        <v>45.49</v>
      </c>
      <c r="E7462" s="19">
        <v>0</v>
      </c>
      <c r="F7462" s="19">
        <v>45.49</v>
      </c>
      <c r="G7462" s="19">
        <v>0</v>
      </c>
      <c r="H7462" s="85">
        <v>9333.5</v>
      </c>
      <c r="I7462" s="85">
        <v>177.34</v>
      </c>
      <c r="J7462" s="85">
        <v>181.94</v>
      </c>
      <c r="K7462" s="85">
        <v>-4.5999999999999996</v>
      </c>
      <c r="L7462" s="146">
        <v>44.34</v>
      </c>
      <c r="M7462" s="146">
        <v>39.74</v>
      </c>
      <c r="N7462" s="146">
        <v>0</v>
      </c>
      <c r="Y7462" s="32">
        <f t="shared" si="117"/>
        <v>39.74</v>
      </c>
    </row>
    <row r="7463" spans="1:25" x14ac:dyDescent="0.25">
      <c r="A7463" s="83" t="s">
        <v>15129</v>
      </c>
      <c r="B7463" s="84" t="s">
        <v>7523</v>
      </c>
      <c r="C7463" s="19">
        <v>31055.72</v>
      </c>
      <c r="D7463" s="19">
        <v>590.05999999999995</v>
      </c>
      <c r="E7463" s="19">
        <v>0</v>
      </c>
      <c r="F7463" s="19">
        <v>590.05999999999995</v>
      </c>
      <c r="G7463" s="19">
        <v>0</v>
      </c>
      <c r="H7463" s="85">
        <v>100693.94</v>
      </c>
      <c r="I7463" s="85">
        <v>1913.18</v>
      </c>
      <c r="J7463" s="85">
        <v>2360.23</v>
      </c>
      <c r="K7463" s="85">
        <v>-447.05</v>
      </c>
      <c r="L7463" s="146">
        <v>478.3</v>
      </c>
      <c r="M7463" s="146">
        <v>31.25</v>
      </c>
      <c r="N7463" s="146">
        <v>0</v>
      </c>
      <c r="Y7463" s="32">
        <f t="shared" si="117"/>
        <v>336.03</v>
      </c>
    </row>
    <row r="7464" spans="1:25" x14ac:dyDescent="0.25">
      <c r="A7464" s="83" t="s">
        <v>15130</v>
      </c>
      <c r="B7464" s="84" t="s">
        <v>7524</v>
      </c>
      <c r="C7464" s="19">
        <v>9.14</v>
      </c>
      <c r="D7464" s="19">
        <v>0.17</v>
      </c>
      <c r="E7464" s="19">
        <v>0.17</v>
      </c>
      <c r="F7464" s="19">
        <v>0</v>
      </c>
      <c r="G7464" s="19">
        <v>8.27</v>
      </c>
      <c r="H7464" s="85">
        <v>0</v>
      </c>
      <c r="I7464" s="85">
        <v>0</v>
      </c>
      <c r="J7464" s="85">
        <v>8.9600000000000009</v>
      </c>
      <c r="K7464" s="85">
        <v>-8.9600000000000009</v>
      </c>
      <c r="L7464" s="146">
        <v>0</v>
      </c>
      <c r="M7464" s="146">
        <v>0</v>
      </c>
      <c r="N7464" s="146">
        <v>8.9600000000000009</v>
      </c>
      <c r="Y7464" s="32">
        <f t="shared" si="117"/>
        <v>401.07</v>
      </c>
    </row>
    <row r="7465" spans="1:25" x14ac:dyDescent="0.25">
      <c r="A7465" s="83" t="s">
        <v>15131</v>
      </c>
      <c r="B7465" s="84" t="s">
        <v>7525</v>
      </c>
      <c r="C7465" s="19">
        <v>16041</v>
      </c>
      <c r="D7465" s="19">
        <v>304.77999999999997</v>
      </c>
      <c r="E7465" s="19">
        <v>0</v>
      </c>
      <c r="F7465" s="19">
        <v>304.77999999999997</v>
      </c>
      <c r="G7465" s="19">
        <v>0</v>
      </c>
      <c r="H7465" s="85">
        <v>71879.03</v>
      </c>
      <c r="I7465" s="85">
        <v>1365.7</v>
      </c>
      <c r="J7465" s="85">
        <v>1219.1199999999999</v>
      </c>
      <c r="K7465" s="85">
        <v>146.58000000000001</v>
      </c>
      <c r="L7465" s="146">
        <v>341.43</v>
      </c>
      <c r="M7465" s="146">
        <v>488.01</v>
      </c>
      <c r="N7465" s="146">
        <v>0</v>
      </c>
      <c r="Y7465" s="32">
        <f t="shared" si="117"/>
        <v>683.09</v>
      </c>
    </row>
    <row r="7466" spans="1:25" x14ac:dyDescent="0.25">
      <c r="A7466" s="83" t="s">
        <v>15132</v>
      </c>
      <c r="B7466" s="84" t="s">
        <v>7526</v>
      </c>
      <c r="C7466" s="19">
        <v>21108.7</v>
      </c>
      <c r="D7466" s="19">
        <v>401.07</v>
      </c>
      <c r="E7466" s="19">
        <v>0</v>
      </c>
      <c r="F7466" s="19">
        <v>401.07</v>
      </c>
      <c r="G7466" s="19">
        <v>0</v>
      </c>
      <c r="H7466" s="85">
        <v>64523.53</v>
      </c>
      <c r="I7466" s="85">
        <v>1225.95</v>
      </c>
      <c r="J7466" s="85">
        <v>1604.26</v>
      </c>
      <c r="K7466" s="85">
        <v>-378.31</v>
      </c>
      <c r="L7466" s="146">
        <v>306.49</v>
      </c>
      <c r="M7466" s="146">
        <v>0</v>
      </c>
      <c r="N7466" s="146">
        <v>71.819999999999993</v>
      </c>
      <c r="Y7466" s="32">
        <f t="shared" si="117"/>
        <v>5.31</v>
      </c>
    </row>
    <row r="7467" spans="1:25" x14ac:dyDescent="0.25">
      <c r="A7467" s="83" t="s">
        <v>15133</v>
      </c>
      <c r="B7467" s="84" t="s">
        <v>7527</v>
      </c>
      <c r="C7467" s="19">
        <v>10267.1</v>
      </c>
      <c r="D7467" s="19">
        <v>195.08</v>
      </c>
      <c r="E7467" s="19">
        <v>0</v>
      </c>
      <c r="F7467" s="19">
        <v>195.08</v>
      </c>
      <c r="G7467" s="19">
        <v>0</v>
      </c>
      <c r="H7467" s="85">
        <v>21364.97</v>
      </c>
      <c r="I7467" s="85">
        <v>405.93</v>
      </c>
      <c r="J7467" s="85">
        <v>780.3</v>
      </c>
      <c r="K7467" s="85">
        <v>-374.37</v>
      </c>
      <c r="L7467" s="146">
        <v>101.48</v>
      </c>
      <c r="M7467" s="146">
        <v>0</v>
      </c>
      <c r="N7467" s="146">
        <v>272.89</v>
      </c>
      <c r="Y7467" s="32">
        <f t="shared" si="117"/>
        <v>677.59</v>
      </c>
    </row>
    <row r="7468" spans="1:25" x14ac:dyDescent="0.25">
      <c r="A7468" s="83" t="s">
        <v>15134</v>
      </c>
      <c r="B7468" s="84" t="s">
        <v>7528</v>
      </c>
      <c r="C7468" s="19">
        <v>279.5</v>
      </c>
      <c r="D7468" s="19">
        <v>5.31</v>
      </c>
      <c r="E7468" s="19">
        <v>0</v>
      </c>
      <c r="F7468" s="19">
        <v>5.31</v>
      </c>
      <c r="G7468" s="19">
        <v>0</v>
      </c>
      <c r="H7468" s="85">
        <v>626.46</v>
      </c>
      <c r="I7468" s="85">
        <v>11.9</v>
      </c>
      <c r="J7468" s="85">
        <v>21.24</v>
      </c>
      <c r="K7468" s="85">
        <v>-9.34</v>
      </c>
      <c r="L7468" s="146">
        <v>2.98</v>
      </c>
      <c r="M7468" s="146">
        <v>0</v>
      </c>
      <c r="N7468" s="146">
        <v>6.36</v>
      </c>
      <c r="Y7468" s="32">
        <f t="shared" si="117"/>
        <v>739.74</v>
      </c>
    </row>
    <row r="7469" spans="1:25" x14ac:dyDescent="0.25">
      <c r="A7469" s="83" t="s">
        <v>15135</v>
      </c>
      <c r="B7469" s="84" t="s">
        <v>7529</v>
      </c>
      <c r="C7469" s="19">
        <v>35662.559999999998</v>
      </c>
      <c r="D7469" s="19">
        <v>677.59</v>
      </c>
      <c r="E7469" s="19">
        <v>0</v>
      </c>
      <c r="F7469" s="19">
        <v>677.59</v>
      </c>
      <c r="G7469" s="19">
        <v>0</v>
      </c>
      <c r="H7469" s="85">
        <v>114558.56</v>
      </c>
      <c r="I7469" s="85">
        <v>2176.61</v>
      </c>
      <c r="J7469" s="85">
        <v>2710.35</v>
      </c>
      <c r="K7469" s="85">
        <v>-533.74</v>
      </c>
      <c r="L7469" s="146">
        <v>544.15</v>
      </c>
      <c r="M7469" s="146">
        <v>10.41</v>
      </c>
      <c r="N7469" s="146">
        <v>0</v>
      </c>
      <c r="Y7469" s="32">
        <f t="shared" si="117"/>
        <v>775.55</v>
      </c>
    </row>
    <row r="7470" spans="1:25" x14ac:dyDescent="0.25">
      <c r="A7470" s="83" t="s">
        <v>15136</v>
      </c>
      <c r="B7470" s="84" t="s">
        <v>7530</v>
      </c>
      <c r="C7470" s="19">
        <v>38933.410000000003</v>
      </c>
      <c r="D7470" s="19">
        <v>739.74</v>
      </c>
      <c r="E7470" s="19">
        <v>0</v>
      </c>
      <c r="F7470" s="19">
        <v>739.74</v>
      </c>
      <c r="G7470" s="19">
        <v>0</v>
      </c>
      <c r="H7470" s="85">
        <v>138347.01999999999</v>
      </c>
      <c r="I7470" s="85">
        <v>2628.59</v>
      </c>
      <c r="J7470" s="85">
        <v>2958.94</v>
      </c>
      <c r="K7470" s="85">
        <v>-330.35</v>
      </c>
      <c r="L7470" s="146">
        <v>657.15</v>
      </c>
      <c r="M7470" s="146">
        <v>326.8</v>
      </c>
      <c r="N7470" s="146">
        <v>0</v>
      </c>
      <c r="Y7470" s="32">
        <f t="shared" si="117"/>
        <v>1184.23</v>
      </c>
    </row>
    <row r="7471" spans="1:25" x14ac:dyDescent="0.25">
      <c r="A7471" s="83" t="s">
        <v>15137</v>
      </c>
      <c r="B7471" s="84" t="s">
        <v>7531</v>
      </c>
      <c r="C7471" s="19">
        <v>40270.370000000003</v>
      </c>
      <c r="D7471" s="19">
        <v>765.14</v>
      </c>
      <c r="E7471" s="19">
        <v>0</v>
      </c>
      <c r="F7471" s="19">
        <v>765.14</v>
      </c>
      <c r="G7471" s="19">
        <v>0</v>
      </c>
      <c r="H7471" s="85">
        <v>123671.92</v>
      </c>
      <c r="I7471" s="85">
        <v>2349.77</v>
      </c>
      <c r="J7471" s="85">
        <v>3060.55</v>
      </c>
      <c r="K7471" s="85">
        <v>-710.78</v>
      </c>
      <c r="L7471" s="146">
        <v>587.44000000000005</v>
      </c>
      <c r="M7471" s="146">
        <v>0</v>
      </c>
      <c r="N7471" s="146">
        <v>123.34</v>
      </c>
      <c r="Y7471" s="32">
        <f t="shared" si="117"/>
        <v>73.760000000000005</v>
      </c>
    </row>
    <row r="7472" spans="1:25" x14ac:dyDescent="0.25">
      <c r="A7472" s="83" t="s">
        <v>15138</v>
      </c>
      <c r="B7472" s="84" t="s">
        <v>7532</v>
      </c>
      <c r="C7472" s="19">
        <v>45128.04</v>
      </c>
      <c r="D7472" s="19">
        <v>857.43</v>
      </c>
      <c r="E7472" s="19">
        <v>0</v>
      </c>
      <c r="F7472" s="19">
        <v>857.43</v>
      </c>
      <c r="G7472" s="19">
        <v>0</v>
      </c>
      <c r="H7472" s="85">
        <v>162100.32</v>
      </c>
      <c r="I7472" s="85">
        <v>3079.91</v>
      </c>
      <c r="J7472" s="85">
        <v>3429.73</v>
      </c>
      <c r="K7472" s="85">
        <v>-349.82</v>
      </c>
      <c r="L7472" s="146">
        <v>769.98</v>
      </c>
      <c r="M7472" s="146">
        <v>420.16</v>
      </c>
      <c r="N7472" s="146">
        <v>0</v>
      </c>
      <c r="Y7472" s="32">
        <f t="shared" si="117"/>
        <v>504.03000000000003</v>
      </c>
    </row>
    <row r="7473" spans="1:25" x14ac:dyDescent="0.25">
      <c r="A7473" s="83" t="s">
        <v>15139</v>
      </c>
      <c r="B7473" s="84" t="s">
        <v>7533</v>
      </c>
      <c r="C7473" s="19">
        <v>3881.79</v>
      </c>
      <c r="D7473" s="19">
        <v>73.760000000000005</v>
      </c>
      <c r="E7473" s="19">
        <v>0</v>
      </c>
      <c r="F7473" s="19">
        <v>73.760000000000005</v>
      </c>
      <c r="G7473" s="19">
        <v>0</v>
      </c>
      <c r="H7473" s="85">
        <v>9402.2000000000007</v>
      </c>
      <c r="I7473" s="85">
        <v>178.64</v>
      </c>
      <c r="J7473" s="85">
        <v>295.02</v>
      </c>
      <c r="K7473" s="85">
        <v>-116.38</v>
      </c>
      <c r="L7473" s="146">
        <v>44.66</v>
      </c>
      <c r="M7473" s="146">
        <v>0</v>
      </c>
      <c r="N7473" s="146">
        <v>71.72</v>
      </c>
      <c r="Y7473" s="32">
        <f t="shared" si="117"/>
        <v>109.82</v>
      </c>
    </row>
    <row r="7474" spans="1:25" x14ac:dyDescent="0.25">
      <c r="A7474" s="83" t="s">
        <v>15140</v>
      </c>
      <c r="B7474" s="84" t="s">
        <v>7534</v>
      </c>
      <c r="C7474" s="19">
        <v>4414.3500000000004</v>
      </c>
      <c r="D7474" s="19">
        <v>83.87</v>
      </c>
      <c r="E7474" s="19">
        <v>0</v>
      </c>
      <c r="F7474" s="19">
        <v>83.87</v>
      </c>
      <c r="G7474" s="19">
        <v>0</v>
      </c>
      <c r="H7474" s="85">
        <v>16367.69</v>
      </c>
      <c r="I7474" s="85">
        <v>310.99</v>
      </c>
      <c r="J7474" s="85">
        <v>335.49</v>
      </c>
      <c r="K7474" s="85">
        <v>-24.5</v>
      </c>
      <c r="L7474" s="146">
        <v>77.75</v>
      </c>
      <c r="M7474" s="146">
        <v>53.25</v>
      </c>
      <c r="N7474" s="146">
        <v>0</v>
      </c>
      <c r="Y7474" s="32">
        <f t="shared" si="117"/>
        <v>333.85</v>
      </c>
    </row>
    <row r="7475" spans="1:25" x14ac:dyDescent="0.25">
      <c r="A7475" s="83" t="s">
        <v>15141</v>
      </c>
      <c r="B7475" s="84" t="s">
        <v>7535</v>
      </c>
      <c r="C7475" s="19">
        <v>5779.75</v>
      </c>
      <c r="D7475" s="19">
        <v>109.82</v>
      </c>
      <c r="E7475" s="19">
        <v>0</v>
      </c>
      <c r="F7475" s="19">
        <v>109.82</v>
      </c>
      <c r="G7475" s="19">
        <v>0</v>
      </c>
      <c r="H7475" s="85">
        <v>10371.219999999999</v>
      </c>
      <c r="I7475" s="85">
        <v>197.05</v>
      </c>
      <c r="J7475" s="85">
        <v>439.26</v>
      </c>
      <c r="K7475" s="85">
        <v>-242.21</v>
      </c>
      <c r="L7475" s="146">
        <v>49.26</v>
      </c>
      <c r="M7475" s="146">
        <v>0</v>
      </c>
      <c r="N7475" s="146">
        <v>192.95</v>
      </c>
      <c r="Y7475" s="32">
        <f t="shared" si="117"/>
        <v>547.69000000000005</v>
      </c>
    </row>
    <row r="7476" spans="1:25" x14ac:dyDescent="0.25">
      <c r="A7476" s="83" t="s">
        <v>15142</v>
      </c>
      <c r="B7476" s="84" t="s">
        <v>7536</v>
      </c>
      <c r="C7476" s="19">
        <v>14768.46</v>
      </c>
      <c r="D7476" s="19">
        <v>280.60000000000002</v>
      </c>
      <c r="E7476" s="19">
        <v>0</v>
      </c>
      <c r="F7476" s="19">
        <v>280.60000000000002</v>
      </c>
      <c r="G7476" s="19">
        <v>0</v>
      </c>
      <c r="H7476" s="85">
        <v>48755.61</v>
      </c>
      <c r="I7476" s="85">
        <v>926.36</v>
      </c>
      <c r="J7476" s="85">
        <v>1122.4000000000001</v>
      </c>
      <c r="K7476" s="85">
        <v>-196.04</v>
      </c>
      <c r="L7476" s="146">
        <v>231.59</v>
      </c>
      <c r="M7476" s="146">
        <v>35.549999999999997</v>
      </c>
      <c r="N7476" s="146">
        <v>0</v>
      </c>
      <c r="Y7476" s="32">
        <f t="shared" ref="Y7476:Y7539" si="118">F7478+M7476+R7476+W7476</f>
        <v>1983.61</v>
      </c>
    </row>
    <row r="7477" spans="1:25" x14ac:dyDescent="0.25">
      <c r="A7477" s="83" t="s">
        <v>15143</v>
      </c>
      <c r="B7477" s="84" t="s">
        <v>7537</v>
      </c>
      <c r="C7477" s="19">
        <v>28825.48</v>
      </c>
      <c r="D7477" s="19">
        <v>547.69000000000005</v>
      </c>
      <c r="E7477" s="19">
        <v>0</v>
      </c>
      <c r="F7477" s="19">
        <v>547.69000000000005</v>
      </c>
      <c r="G7477" s="19">
        <v>0</v>
      </c>
      <c r="H7477" s="85">
        <v>107173.09</v>
      </c>
      <c r="I7477" s="85">
        <v>2036.29</v>
      </c>
      <c r="J7477" s="85">
        <v>2190.7399999999998</v>
      </c>
      <c r="K7477" s="85">
        <v>-154.44999999999999</v>
      </c>
      <c r="L7477" s="146">
        <v>509.07</v>
      </c>
      <c r="M7477" s="146">
        <v>354.62</v>
      </c>
      <c r="N7477" s="146">
        <v>0</v>
      </c>
      <c r="Y7477" s="32">
        <f t="shared" si="118"/>
        <v>393.56</v>
      </c>
    </row>
    <row r="7478" spans="1:25" x14ac:dyDescent="0.25">
      <c r="A7478" s="83" t="s">
        <v>15144</v>
      </c>
      <c r="B7478" s="84" t="s">
        <v>7538</v>
      </c>
      <c r="C7478" s="19">
        <v>102529.21</v>
      </c>
      <c r="D7478" s="19">
        <v>1948.06</v>
      </c>
      <c r="E7478" s="19">
        <v>0</v>
      </c>
      <c r="F7478" s="19">
        <v>1948.06</v>
      </c>
      <c r="G7478" s="19">
        <v>0</v>
      </c>
      <c r="H7478" s="85">
        <v>320658.13</v>
      </c>
      <c r="I7478" s="85">
        <v>6092.5</v>
      </c>
      <c r="J7478" s="85">
        <v>7792.22</v>
      </c>
      <c r="K7478" s="85">
        <v>-1699.72</v>
      </c>
      <c r="L7478" s="146">
        <v>1523.13</v>
      </c>
      <c r="M7478" s="146">
        <v>0</v>
      </c>
      <c r="N7478" s="146">
        <v>176.59</v>
      </c>
      <c r="Y7478" s="32">
        <f t="shared" si="118"/>
        <v>103.63</v>
      </c>
    </row>
    <row r="7479" spans="1:25" x14ac:dyDescent="0.25">
      <c r="A7479" s="83" t="s">
        <v>15145</v>
      </c>
      <c r="B7479" s="84" t="s">
        <v>7539</v>
      </c>
      <c r="C7479" s="19">
        <v>2049.5100000000002</v>
      </c>
      <c r="D7479" s="19">
        <v>38.94</v>
      </c>
      <c r="E7479" s="19">
        <v>0</v>
      </c>
      <c r="F7479" s="19">
        <v>38.94</v>
      </c>
      <c r="G7479" s="19">
        <v>0</v>
      </c>
      <c r="H7479" s="85">
        <v>11220.07</v>
      </c>
      <c r="I7479" s="85">
        <v>213.18</v>
      </c>
      <c r="J7479" s="85">
        <v>155.76</v>
      </c>
      <c r="K7479" s="85">
        <v>57.42</v>
      </c>
      <c r="L7479" s="146">
        <v>53.3</v>
      </c>
      <c r="M7479" s="146">
        <v>110.72</v>
      </c>
      <c r="N7479" s="146">
        <v>0</v>
      </c>
      <c r="Y7479" s="32">
        <f t="shared" si="118"/>
        <v>3809.93</v>
      </c>
    </row>
    <row r="7480" spans="1:25" x14ac:dyDescent="0.25">
      <c r="A7480" s="83" t="s">
        <v>15146</v>
      </c>
      <c r="B7480" s="84" t="s">
        <v>7540</v>
      </c>
      <c r="C7480" s="19">
        <v>5454.01</v>
      </c>
      <c r="D7480" s="19">
        <v>103.63</v>
      </c>
      <c r="E7480" s="19">
        <v>0</v>
      </c>
      <c r="F7480" s="19">
        <v>103.63</v>
      </c>
      <c r="G7480" s="19">
        <v>0</v>
      </c>
      <c r="H7480" s="85">
        <v>20834.54</v>
      </c>
      <c r="I7480" s="85">
        <v>395.86</v>
      </c>
      <c r="J7480" s="85">
        <v>414.5</v>
      </c>
      <c r="K7480" s="85">
        <v>-18.64</v>
      </c>
      <c r="L7480" s="146">
        <v>98.97</v>
      </c>
      <c r="M7480" s="146">
        <v>80.33</v>
      </c>
      <c r="N7480" s="146">
        <v>0</v>
      </c>
      <c r="Y7480" s="32">
        <f t="shared" si="118"/>
        <v>263.99</v>
      </c>
    </row>
    <row r="7481" spans="1:25" x14ac:dyDescent="0.25">
      <c r="A7481" s="83" t="s">
        <v>15147</v>
      </c>
      <c r="B7481" s="84" t="s">
        <v>7541</v>
      </c>
      <c r="C7481" s="19">
        <v>194695.42</v>
      </c>
      <c r="D7481" s="19">
        <v>3699.21</v>
      </c>
      <c r="E7481" s="19">
        <v>0</v>
      </c>
      <c r="F7481" s="19">
        <v>3699.21</v>
      </c>
      <c r="G7481" s="19">
        <v>0</v>
      </c>
      <c r="H7481" s="85">
        <v>789358.77</v>
      </c>
      <c r="I7481" s="85">
        <v>14997.82</v>
      </c>
      <c r="J7481" s="85">
        <v>14796.85</v>
      </c>
      <c r="K7481" s="85">
        <v>200.97</v>
      </c>
      <c r="L7481" s="146">
        <v>3749.46</v>
      </c>
      <c r="M7481" s="146">
        <v>3950.43</v>
      </c>
      <c r="N7481" s="146">
        <v>0</v>
      </c>
      <c r="Y7481" s="32">
        <f t="shared" si="118"/>
        <v>5063.2199999999993</v>
      </c>
    </row>
    <row r="7482" spans="1:25" x14ac:dyDescent="0.25">
      <c r="A7482" s="83" t="s">
        <v>15148</v>
      </c>
      <c r="B7482" s="84" t="s">
        <v>7542</v>
      </c>
      <c r="C7482" s="19">
        <v>9666.01</v>
      </c>
      <c r="D7482" s="19">
        <v>183.66</v>
      </c>
      <c r="E7482" s="19">
        <v>0</v>
      </c>
      <c r="F7482" s="19">
        <v>183.66</v>
      </c>
      <c r="G7482" s="19">
        <v>0</v>
      </c>
      <c r="H7482" s="85">
        <v>31998.67</v>
      </c>
      <c r="I7482" s="85">
        <v>607.97</v>
      </c>
      <c r="J7482" s="85">
        <v>734.62</v>
      </c>
      <c r="K7482" s="85">
        <v>-126.65</v>
      </c>
      <c r="L7482" s="146">
        <v>151.99</v>
      </c>
      <c r="M7482" s="146">
        <v>25.34</v>
      </c>
      <c r="N7482" s="146">
        <v>0</v>
      </c>
      <c r="Y7482" s="32">
        <f t="shared" si="118"/>
        <v>301.21999999999997</v>
      </c>
    </row>
    <row r="7483" spans="1:25" x14ac:dyDescent="0.25">
      <c r="A7483" s="83" t="s">
        <v>15149</v>
      </c>
      <c r="B7483" s="84" t="s">
        <v>7543</v>
      </c>
      <c r="C7483" s="19">
        <v>58567.72</v>
      </c>
      <c r="D7483" s="19">
        <v>1112.79</v>
      </c>
      <c r="E7483" s="19">
        <v>0</v>
      </c>
      <c r="F7483" s="19">
        <v>1112.79</v>
      </c>
      <c r="G7483" s="19">
        <v>0</v>
      </c>
      <c r="H7483" s="85">
        <v>224168.45</v>
      </c>
      <c r="I7483" s="85">
        <v>4259.2</v>
      </c>
      <c r="J7483" s="85">
        <v>4451.1499999999996</v>
      </c>
      <c r="K7483" s="85">
        <v>-191.95</v>
      </c>
      <c r="L7483" s="146">
        <v>1064.8</v>
      </c>
      <c r="M7483" s="146">
        <v>872.85</v>
      </c>
      <c r="N7483" s="146">
        <v>0</v>
      </c>
      <c r="Y7483" s="32">
        <f t="shared" si="118"/>
        <v>1026.57</v>
      </c>
    </row>
    <row r="7484" spans="1:25" x14ac:dyDescent="0.25">
      <c r="A7484" s="83" t="s">
        <v>15150</v>
      </c>
      <c r="B7484" s="84" t="s">
        <v>7544</v>
      </c>
      <c r="C7484" s="19">
        <v>14520.07</v>
      </c>
      <c r="D7484" s="19">
        <v>275.88</v>
      </c>
      <c r="E7484" s="19">
        <v>0</v>
      </c>
      <c r="F7484" s="19">
        <v>275.88</v>
      </c>
      <c r="G7484" s="19">
        <v>0</v>
      </c>
      <c r="H7484" s="85">
        <v>55121.53</v>
      </c>
      <c r="I7484" s="85">
        <v>1047.31</v>
      </c>
      <c r="J7484" s="85">
        <v>1103.53</v>
      </c>
      <c r="K7484" s="85">
        <v>-56.22</v>
      </c>
      <c r="L7484" s="146">
        <v>261.83</v>
      </c>
      <c r="M7484" s="146">
        <v>205.61</v>
      </c>
      <c r="N7484" s="146">
        <v>0</v>
      </c>
      <c r="Y7484" s="32">
        <f t="shared" si="118"/>
        <v>215.55</v>
      </c>
    </row>
    <row r="7485" spans="1:25" x14ac:dyDescent="0.25">
      <c r="A7485" s="83" t="s">
        <v>15151</v>
      </c>
      <c r="B7485" s="84" t="s">
        <v>7545</v>
      </c>
      <c r="C7485" s="19">
        <v>8090.68</v>
      </c>
      <c r="D7485" s="19">
        <v>153.72</v>
      </c>
      <c r="E7485" s="19">
        <v>0</v>
      </c>
      <c r="F7485" s="19">
        <v>153.72</v>
      </c>
      <c r="G7485" s="19">
        <v>0</v>
      </c>
      <c r="H7485" s="85">
        <v>30819.759999999998</v>
      </c>
      <c r="I7485" s="85">
        <v>585.58000000000004</v>
      </c>
      <c r="J7485" s="85">
        <v>614.89</v>
      </c>
      <c r="K7485" s="85">
        <v>-29.31</v>
      </c>
      <c r="L7485" s="146">
        <v>146.4</v>
      </c>
      <c r="M7485" s="146">
        <v>117.09</v>
      </c>
      <c r="N7485" s="146">
        <v>0</v>
      </c>
      <c r="Y7485" s="32">
        <f t="shared" si="118"/>
        <v>286.90999999999997</v>
      </c>
    </row>
    <row r="7486" spans="1:25" x14ac:dyDescent="0.25">
      <c r="A7486" s="83" t="s">
        <v>15152</v>
      </c>
      <c r="B7486" s="84" t="s">
        <v>7546</v>
      </c>
      <c r="C7486" s="19">
        <v>523.22</v>
      </c>
      <c r="D7486" s="19">
        <v>9.94</v>
      </c>
      <c r="E7486" s="19">
        <v>0</v>
      </c>
      <c r="F7486" s="19">
        <v>9.94</v>
      </c>
      <c r="G7486" s="19">
        <v>0</v>
      </c>
      <c r="H7486" s="85">
        <v>2332.5</v>
      </c>
      <c r="I7486" s="85">
        <v>44.32</v>
      </c>
      <c r="J7486" s="85">
        <v>39.76</v>
      </c>
      <c r="K7486" s="85">
        <v>4.5599999999999996</v>
      </c>
      <c r="L7486" s="146">
        <v>11.08</v>
      </c>
      <c r="M7486" s="146">
        <v>15.64</v>
      </c>
      <c r="N7486" s="146">
        <v>0</v>
      </c>
      <c r="Y7486" s="32">
        <f t="shared" si="118"/>
        <v>521.76</v>
      </c>
    </row>
    <row r="7487" spans="1:25" x14ac:dyDescent="0.25">
      <c r="A7487" s="83" t="s">
        <v>15153</v>
      </c>
      <c r="B7487" s="84" t="s">
        <v>7547</v>
      </c>
      <c r="C7487" s="19">
        <v>8937.86</v>
      </c>
      <c r="D7487" s="19">
        <v>169.82</v>
      </c>
      <c r="E7487" s="19">
        <v>0</v>
      </c>
      <c r="F7487" s="19">
        <v>169.82</v>
      </c>
      <c r="G7487" s="19">
        <v>0</v>
      </c>
      <c r="H7487" s="85">
        <v>31210.240000000002</v>
      </c>
      <c r="I7487" s="85">
        <v>592.99</v>
      </c>
      <c r="J7487" s="85">
        <v>679.28</v>
      </c>
      <c r="K7487" s="85">
        <v>-86.29</v>
      </c>
      <c r="L7487" s="146">
        <v>148.25</v>
      </c>
      <c r="M7487" s="146">
        <v>61.96</v>
      </c>
      <c r="N7487" s="146">
        <v>0</v>
      </c>
      <c r="Y7487" s="32">
        <f t="shared" si="118"/>
        <v>128.6</v>
      </c>
    </row>
    <row r="7488" spans="1:25" x14ac:dyDescent="0.25">
      <c r="A7488" s="83" t="s">
        <v>15154</v>
      </c>
      <c r="B7488" s="84" t="s">
        <v>7548</v>
      </c>
      <c r="C7488" s="19">
        <v>26637.59</v>
      </c>
      <c r="D7488" s="19">
        <v>506.12</v>
      </c>
      <c r="E7488" s="19">
        <v>0</v>
      </c>
      <c r="F7488" s="19">
        <v>506.12</v>
      </c>
      <c r="G7488" s="19">
        <v>0</v>
      </c>
      <c r="H7488" s="85">
        <v>81172.639999999999</v>
      </c>
      <c r="I7488" s="85">
        <v>1542.28</v>
      </c>
      <c r="J7488" s="85">
        <v>2024.46</v>
      </c>
      <c r="K7488" s="85">
        <v>-482.18</v>
      </c>
      <c r="L7488" s="146">
        <v>385.57</v>
      </c>
      <c r="M7488" s="146">
        <v>0</v>
      </c>
      <c r="N7488" s="146">
        <v>96.61</v>
      </c>
      <c r="Y7488" s="32">
        <f t="shared" si="118"/>
        <v>220.61</v>
      </c>
    </row>
    <row r="7489" spans="1:25" x14ac:dyDescent="0.25">
      <c r="A7489" s="83" t="s">
        <v>15155</v>
      </c>
      <c r="B7489" s="84" t="s">
        <v>7549</v>
      </c>
      <c r="C7489" s="19">
        <v>3507.18</v>
      </c>
      <c r="D7489" s="19">
        <v>66.64</v>
      </c>
      <c r="E7489" s="19">
        <v>0</v>
      </c>
      <c r="F7489" s="19">
        <v>66.64</v>
      </c>
      <c r="G7489" s="19">
        <v>0</v>
      </c>
      <c r="H7489" s="85">
        <v>13343.87</v>
      </c>
      <c r="I7489" s="85">
        <v>253.53</v>
      </c>
      <c r="J7489" s="85">
        <v>266.55</v>
      </c>
      <c r="K7489" s="85">
        <v>-13.02</v>
      </c>
      <c r="L7489" s="146">
        <v>63.38</v>
      </c>
      <c r="M7489" s="146">
        <v>50.36</v>
      </c>
      <c r="N7489" s="146">
        <v>0</v>
      </c>
      <c r="Y7489" s="32">
        <f t="shared" si="118"/>
        <v>169.5</v>
      </c>
    </row>
    <row r="7490" spans="1:25" x14ac:dyDescent="0.25">
      <c r="A7490" s="83" t="s">
        <v>15156</v>
      </c>
      <c r="B7490" s="84" t="s">
        <v>7550</v>
      </c>
      <c r="C7490" s="19">
        <v>11611.21</v>
      </c>
      <c r="D7490" s="19">
        <v>220.61</v>
      </c>
      <c r="E7490" s="19">
        <v>0</v>
      </c>
      <c r="F7490" s="19">
        <v>220.61</v>
      </c>
      <c r="G7490" s="19">
        <v>0</v>
      </c>
      <c r="H7490" s="85">
        <v>44378.9</v>
      </c>
      <c r="I7490" s="85">
        <v>843.2</v>
      </c>
      <c r="J7490" s="85">
        <v>882.45</v>
      </c>
      <c r="K7490" s="85">
        <v>-39.25</v>
      </c>
      <c r="L7490" s="146">
        <v>210.8</v>
      </c>
      <c r="M7490" s="146">
        <v>171.55</v>
      </c>
      <c r="N7490" s="146">
        <v>0</v>
      </c>
      <c r="Y7490" s="32">
        <f t="shared" si="118"/>
        <v>195.20000000000002</v>
      </c>
    </row>
    <row r="7491" spans="1:25" x14ac:dyDescent="0.25">
      <c r="A7491" s="83" t="s">
        <v>15157</v>
      </c>
      <c r="B7491" s="84" t="s">
        <v>7551</v>
      </c>
      <c r="C7491" s="19">
        <v>6270.61</v>
      </c>
      <c r="D7491" s="19">
        <v>119.14</v>
      </c>
      <c r="E7491" s="19">
        <v>0</v>
      </c>
      <c r="F7491" s="19">
        <v>119.14</v>
      </c>
      <c r="G7491" s="19">
        <v>0</v>
      </c>
      <c r="H7491" s="85">
        <v>25120.93</v>
      </c>
      <c r="I7491" s="85">
        <v>477.3</v>
      </c>
      <c r="J7491" s="85">
        <v>476.57</v>
      </c>
      <c r="K7491" s="85">
        <v>0.73</v>
      </c>
      <c r="L7491" s="146">
        <v>119.33</v>
      </c>
      <c r="M7491" s="146">
        <v>120.06</v>
      </c>
      <c r="N7491" s="146">
        <v>0</v>
      </c>
      <c r="Y7491" s="32">
        <f t="shared" si="118"/>
        <v>1106.74</v>
      </c>
    </row>
    <row r="7492" spans="1:25" x14ac:dyDescent="0.25">
      <c r="A7492" s="83" t="s">
        <v>15158</v>
      </c>
      <c r="B7492" s="84" t="s">
        <v>7552</v>
      </c>
      <c r="C7492" s="19">
        <v>1244.55</v>
      </c>
      <c r="D7492" s="19">
        <v>23.65</v>
      </c>
      <c r="E7492" s="19">
        <v>0</v>
      </c>
      <c r="F7492" s="19">
        <v>23.65</v>
      </c>
      <c r="G7492" s="19">
        <v>0</v>
      </c>
      <c r="H7492" s="85">
        <v>2057.2399999999998</v>
      </c>
      <c r="I7492" s="85">
        <v>39.090000000000003</v>
      </c>
      <c r="J7492" s="85">
        <v>94.59</v>
      </c>
      <c r="K7492" s="85">
        <v>-55.5</v>
      </c>
      <c r="L7492" s="146">
        <v>9.77</v>
      </c>
      <c r="M7492" s="146">
        <v>0</v>
      </c>
      <c r="N7492" s="146">
        <v>45.73</v>
      </c>
      <c r="Y7492" s="32">
        <f t="shared" si="118"/>
        <v>306.77</v>
      </c>
    </row>
    <row r="7493" spans="1:25" x14ac:dyDescent="0.25">
      <c r="A7493" s="83" t="s">
        <v>15159</v>
      </c>
      <c r="B7493" s="84" t="s">
        <v>7553</v>
      </c>
      <c r="C7493" s="19">
        <v>51930.25</v>
      </c>
      <c r="D7493" s="19">
        <v>986.68</v>
      </c>
      <c r="E7493" s="19">
        <v>0</v>
      </c>
      <c r="F7493" s="19">
        <v>986.68</v>
      </c>
      <c r="G7493" s="19">
        <v>0</v>
      </c>
      <c r="H7493" s="85">
        <v>196873.84</v>
      </c>
      <c r="I7493" s="85">
        <v>3740.6</v>
      </c>
      <c r="J7493" s="85">
        <v>3946.7</v>
      </c>
      <c r="K7493" s="85">
        <v>-206.1</v>
      </c>
      <c r="L7493" s="146">
        <v>935.15</v>
      </c>
      <c r="M7493" s="146">
        <v>729.05</v>
      </c>
      <c r="N7493" s="146">
        <v>0</v>
      </c>
      <c r="Y7493" s="32">
        <f t="shared" si="118"/>
        <v>970.65</v>
      </c>
    </row>
    <row r="7494" spans="1:25" x14ac:dyDescent="0.25">
      <c r="A7494" s="83" t="s">
        <v>15160</v>
      </c>
      <c r="B7494" s="84" t="s">
        <v>7554</v>
      </c>
      <c r="C7494" s="19">
        <v>16145.66</v>
      </c>
      <c r="D7494" s="19">
        <v>306.77</v>
      </c>
      <c r="E7494" s="19">
        <v>0</v>
      </c>
      <c r="F7494" s="19">
        <v>306.77</v>
      </c>
      <c r="G7494" s="19">
        <v>0</v>
      </c>
      <c r="H7494" s="85">
        <v>56312.78</v>
      </c>
      <c r="I7494" s="85">
        <v>1069.94</v>
      </c>
      <c r="J7494" s="85">
        <v>1227.07</v>
      </c>
      <c r="K7494" s="85">
        <v>-157.13</v>
      </c>
      <c r="L7494" s="146">
        <v>267.49</v>
      </c>
      <c r="M7494" s="146">
        <v>110.36</v>
      </c>
      <c r="N7494" s="146">
        <v>0</v>
      </c>
      <c r="Y7494" s="32">
        <f t="shared" si="118"/>
        <v>303.95</v>
      </c>
    </row>
    <row r="7495" spans="1:25" x14ac:dyDescent="0.25">
      <c r="A7495" s="83" t="s">
        <v>15161</v>
      </c>
      <c r="B7495" s="84" t="s">
        <v>7555</v>
      </c>
      <c r="C7495" s="19">
        <v>12715.59</v>
      </c>
      <c r="D7495" s="19">
        <v>241.6</v>
      </c>
      <c r="E7495" s="19">
        <v>0</v>
      </c>
      <c r="F7495" s="19">
        <v>241.6</v>
      </c>
      <c r="G7495" s="19">
        <v>0</v>
      </c>
      <c r="H7495" s="85">
        <v>49756.29</v>
      </c>
      <c r="I7495" s="85">
        <v>945.37</v>
      </c>
      <c r="J7495" s="85">
        <v>966.38</v>
      </c>
      <c r="K7495" s="85">
        <v>-21.01</v>
      </c>
      <c r="L7495" s="146">
        <v>236.34</v>
      </c>
      <c r="M7495" s="146">
        <v>215.33</v>
      </c>
      <c r="N7495" s="146">
        <v>0</v>
      </c>
      <c r="Y7495" s="32">
        <f t="shared" si="118"/>
        <v>291.87</v>
      </c>
    </row>
    <row r="7496" spans="1:25" x14ac:dyDescent="0.25">
      <c r="A7496" s="83" t="s">
        <v>15162</v>
      </c>
      <c r="B7496" s="84" t="s">
        <v>7556</v>
      </c>
      <c r="C7496" s="19">
        <v>10188.73</v>
      </c>
      <c r="D7496" s="19">
        <v>193.59</v>
      </c>
      <c r="E7496" s="19">
        <v>0</v>
      </c>
      <c r="F7496" s="19">
        <v>193.59</v>
      </c>
      <c r="G7496" s="19">
        <v>0</v>
      </c>
      <c r="H7496" s="85">
        <v>38295.800000000003</v>
      </c>
      <c r="I7496" s="85">
        <v>727.62</v>
      </c>
      <c r="J7496" s="85">
        <v>774.34</v>
      </c>
      <c r="K7496" s="85">
        <v>-46.72</v>
      </c>
      <c r="L7496" s="146">
        <v>181.91</v>
      </c>
      <c r="M7496" s="146">
        <v>135.19</v>
      </c>
      <c r="N7496" s="146">
        <v>0</v>
      </c>
      <c r="Y7496" s="32">
        <f t="shared" si="118"/>
        <v>184</v>
      </c>
    </row>
    <row r="7497" spans="1:25" x14ac:dyDescent="0.25">
      <c r="A7497" s="83" t="s">
        <v>15163</v>
      </c>
      <c r="B7497" s="84" t="s">
        <v>7557</v>
      </c>
      <c r="C7497" s="19">
        <v>4028.17</v>
      </c>
      <c r="D7497" s="19">
        <v>76.540000000000006</v>
      </c>
      <c r="E7497" s="19">
        <v>0</v>
      </c>
      <c r="F7497" s="19">
        <v>76.540000000000006</v>
      </c>
      <c r="G7497" s="19">
        <v>0</v>
      </c>
      <c r="H7497" s="85">
        <v>14639.56</v>
      </c>
      <c r="I7497" s="85">
        <v>278.14999999999998</v>
      </c>
      <c r="J7497" s="85">
        <v>306.14</v>
      </c>
      <c r="K7497" s="85">
        <v>-27.99</v>
      </c>
      <c r="L7497" s="146">
        <v>69.540000000000006</v>
      </c>
      <c r="M7497" s="146">
        <v>41.55</v>
      </c>
      <c r="N7497" s="146">
        <v>0</v>
      </c>
      <c r="Y7497" s="32">
        <f t="shared" si="118"/>
        <v>1338.73</v>
      </c>
    </row>
    <row r="7498" spans="1:25" x14ac:dyDescent="0.25">
      <c r="A7498" s="83" t="s">
        <v>15164</v>
      </c>
      <c r="B7498" s="84" t="s">
        <v>7558</v>
      </c>
      <c r="C7498" s="19">
        <v>2569.09</v>
      </c>
      <c r="D7498" s="19">
        <v>48.81</v>
      </c>
      <c r="E7498" s="19">
        <v>0</v>
      </c>
      <c r="F7498" s="19">
        <v>48.81</v>
      </c>
      <c r="G7498" s="19">
        <v>0</v>
      </c>
      <c r="H7498" s="85">
        <v>9673.4699999999993</v>
      </c>
      <c r="I7498" s="85">
        <v>183.8</v>
      </c>
      <c r="J7498" s="85">
        <v>195.25</v>
      </c>
      <c r="K7498" s="85">
        <v>-11.45</v>
      </c>
      <c r="L7498" s="146">
        <v>45.95</v>
      </c>
      <c r="M7498" s="146">
        <v>34.5</v>
      </c>
      <c r="N7498" s="146">
        <v>0</v>
      </c>
      <c r="Y7498" s="32">
        <f t="shared" si="118"/>
        <v>5043.25</v>
      </c>
    </row>
    <row r="7499" spans="1:25" x14ac:dyDescent="0.25">
      <c r="A7499" s="83" t="s">
        <v>15165</v>
      </c>
      <c r="B7499" s="84" t="s">
        <v>7559</v>
      </c>
      <c r="C7499" s="19">
        <v>68272.31</v>
      </c>
      <c r="D7499" s="19">
        <v>1297.18</v>
      </c>
      <c r="E7499" s="19">
        <v>0</v>
      </c>
      <c r="F7499" s="19">
        <v>1297.18</v>
      </c>
      <c r="G7499" s="19">
        <v>0</v>
      </c>
      <c r="H7499" s="85">
        <v>246915.27</v>
      </c>
      <c r="I7499" s="85">
        <v>4691.3900000000003</v>
      </c>
      <c r="J7499" s="85">
        <v>5188.7</v>
      </c>
      <c r="K7499" s="85">
        <v>-497.31</v>
      </c>
      <c r="L7499" s="146">
        <v>1172.8499999999999</v>
      </c>
      <c r="M7499" s="146">
        <v>675.54</v>
      </c>
      <c r="N7499" s="146">
        <v>0</v>
      </c>
      <c r="Y7499" s="32">
        <f t="shared" si="118"/>
        <v>1180.9099999999999</v>
      </c>
    </row>
    <row r="7500" spans="1:25" x14ac:dyDescent="0.25">
      <c r="A7500" s="83" t="s">
        <v>15166</v>
      </c>
      <c r="B7500" s="84" t="s">
        <v>7560</v>
      </c>
      <c r="C7500" s="19">
        <v>263618.34999999998</v>
      </c>
      <c r="D7500" s="19">
        <v>5008.75</v>
      </c>
      <c r="E7500" s="19">
        <v>0</v>
      </c>
      <c r="F7500" s="19">
        <v>5008.75</v>
      </c>
      <c r="G7500" s="19">
        <v>0</v>
      </c>
      <c r="H7500" s="85">
        <v>851474.72</v>
      </c>
      <c r="I7500" s="85">
        <v>16178.02</v>
      </c>
      <c r="J7500" s="85">
        <v>20034.990000000002</v>
      </c>
      <c r="K7500" s="85">
        <v>-3856.97</v>
      </c>
      <c r="L7500" s="146">
        <v>4044.51</v>
      </c>
      <c r="M7500" s="146">
        <v>187.54</v>
      </c>
      <c r="N7500" s="146">
        <v>0</v>
      </c>
      <c r="Y7500" s="32">
        <f t="shared" si="118"/>
        <v>287.03999999999996</v>
      </c>
    </row>
    <row r="7501" spans="1:25" x14ac:dyDescent="0.25">
      <c r="A7501" s="83" t="s">
        <v>15167</v>
      </c>
      <c r="B7501" s="84" t="s">
        <v>7561</v>
      </c>
      <c r="C7501" s="19">
        <v>26598.43</v>
      </c>
      <c r="D7501" s="19">
        <v>505.37</v>
      </c>
      <c r="E7501" s="19">
        <v>0</v>
      </c>
      <c r="F7501" s="19">
        <v>505.37</v>
      </c>
      <c r="G7501" s="19">
        <v>0</v>
      </c>
      <c r="H7501" s="85">
        <v>42549.51</v>
      </c>
      <c r="I7501" s="85">
        <v>808.44</v>
      </c>
      <c r="J7501" s="85">
        <v>2021.48</v>
      </c>
      <c r="K7501" s="85">
        <v>-1213.04</v>
      </c>
      <c r="L7501" s="146">
        <v>202.11</v>
      </c>
      <c r="M7501" s="146">
        <v>0</v>
      </c>
      <c r="N7501" s="146">
        <v>1010.93</v>
      </c>
      <c r="Y7501" s="32">
        <f t="shared" si="118"/>
        <v>123.4</v>
      </c>
    </row>
    <row r="7502" spans="1:25" x14ac:dyDescent="0.25">
      <c r="A7502" s="83" t="s">
        <v>15168</v>
      </c>
      <c r="B7502" s="84" t="s">
        <v>7562</v>
      </c>
      <c r="C7502" s="19">
        <v>5236.6000000000004</v>
      </c>
      <c r="D7502" s="19">
        <v>99.5</v>
      </c>
      <c r="E7502" s="19">
        <v>0</v>
      </c>
      <c r="F7502" s="19">
        <v>99.5</v>
      </c>
      <c r="G7502" s="19">
        <v>0</v>
      </c>
      <c r="H7502" s="85">
        <v>17690.759999999998</v>
      </c>
      <c r="I7502" s="85">
        <v>336.12</v>
      </c>
      <c r="J7502" s="85">
        <v>397.98</v>
      </c>
      <c r="K7502" s="85">
        <v>-61.86</v>
      </c>
      <c r="L7502" s="146">
        <v>84.03</v>
      </c>
      <c r="M7502" s="146">
        <v>22.17</v>
      </c>
      <c r="N7502" s="146">
        <v>0</v>
      </c>
      <c r="Y7502" s="32">
        <f t="shared" si="118"/>
        <v>78.06</v>
      </c>
    </row>
    <row r="7503" spans="1:25" x14ac:dyDescent="0.25">
      <c r="A7503" s="83" t="s">
        <v>15169</v>
      </c>
      <c r="B7503" s="84" t="s">
        <v>7563</v>
      </c>
      <c r="C7503" s="19">
        <v>6494.81</v>
      </c>
      <c r="D7503" s="19">
        <v>123.4</v>
      </c>
      <c r="E7503" s="19">
        <v>0</v>
      </c>
      <c r="F7503" s="19">
        <v>123.4</v>
      </c>
      <c r="G7503" s="19">
        <v>0</v>
      </c>
      <c r="H7503" s="85">
        <v>18298.919999999998</v>
      </c>
      <c r="I7503" s="85">
        <v>347.68</v>
      </c>
      <c r="J7503" s="85">
        <v>493.61</v>
      </c>
      <c r="K7503" s="85">
        <v>-145.93</v>
      </c>
      <c r="L7503" s="146">
        <v>86.92</v>
      </c>
      <c r="M7503" s="146">
        <v>0</v>
      </c>
      <c r="N7503" s="146">
        <v>59.01</v>
      </c>
      <c r="Y7503" s="32">
        <f t="shared" si="118"/>
        <v>48.93</v>
      </c>
    </row>
    <row r="7504" spans="1:25" x14ac:dyDescent="0.25">
      <c r="A7504" s="83" t="s">
        <v>15170</v>
      </c>
      <c r="B7504" s="84" t="s">
        <v>7564</v>
      </c>
      <c r="C7504" s="19">
        <v>2941.53</v>
      </c>
      <c r="D7504" s="19">
        <v>55.89</v>
      </c>
      <c r="E7504" s="19">
        <v>0</v>
      </c>
      <c r="F7504" s="19">
        <v>55.89</v>
      </c>
      <c r="G7504" s="19">
        <v>0</v>
      </c>
      <c r="H7504" s="85">
        <v>10529.45</v>
      </c>
      <c r="I7504" s="85">
        <v>200.06</v>
      </c>
      <c r="J7504" s="85">
        <v>223.56</v>
      </c>
      <c r="K7504" s="85">
        <v>-23.5</v>
      </c>
      <c r="L7504" s="146">
        <v>50.02</v>
      </c>
      <c r="M7504" s="146">
        <v>26.52</v>
      </c>
      <c r="N7504" s="146">
        <v>0</v>
      </c>
      <c r="Y7504" s="32">
        <f t="shared" si="118"/>
        <v>35.75</v>
      </c>
    </row>
    <row r="7505" spans="1:25" x14ac:dyDescent="0.25">
      <c r="A7505" s="83" t="s">
        <v>15171</v>
      </c>
      <c r="B7505" s="84" t="s">
        <v>7565</v>
      </c>
      <c r="C7505" s="19">
        <v>2575.15</v>
      </c>
      <c r="D7505" s="19">
        <v>48.93</v>
      </c>
      <c r="E7505" s="19">
        <v>0</v>
      </c>
      <c r="F7505" s="19">
        <v>48.93</v>
      </c>
      <c r="G7505" s="19">
        <v>0</v>
      </c>
      <c r="H7505" s="85">
        <v>8716.66</v>
      </c>
      <c r="I7505" s="85">
        <v>165.62</v>
      </c>
      <c r="J7505" s="85">
        <v>195.71</v>
      </c>
      <c r="K7505" s="85">
        <v>-30.09</v>
      </c>
      <c r="L7505" s="146">
        <v>41.41</v>
      </c>
      <c r="M7505" s="146">
        <v>11.32</v>
      </c>
      <c r="N7505" s="146">
        <v>0</v>
      </c>
      <c r="Y7505" s="32">
        <f t="shared" si="118"/>
        <v>588.19000000000005</v>
      </c>
    </row>
    <row r="7506" spans="1:25" x14ac:dyDescent="0.25">
      <c r="A7506" s="83" t="s">
        <v>15172</v>
      </c>
      <c r="B7506" s="84" t="s">
        <v>7566</v>
      </c>
      <c r="C7506" s="19">
        <v>485.73</v>
      </c>
      <c r="D7506" s="19">
        <v>9.23</v>
      </c>
      <c r="E7506" s="19">
        <v>0</v>
      </c>
      <c r="F7506" s="19">
        <v>9.23</v>
      </c>
      <c r="G7506" s="19">
        <v>0</v>
      </c>
      <c r="H7506" s="85">
        <v>823.71</v>
      </c>
      <c r="I7506" s="85">
        <v>15.65</v>
      </c>
      <c r="J7506" s="85">
        <v>36.92</v>
      </c>
      <c r="K7506" s="85">
        <v>-21.27</v>
      </c>
      <c r="L7506" s="146">
        <v>3.91</v>
      </c>
      <c r="M7506" s="146">
        <v>0</v>
      </c>
      <c r="N7506" s="146">
        <v>17.36</v>
      </c>
      <c r="Y7506" s="32">
        <f t="shared" si="118"/>
        <v>656.53</v>
      </c>
    </row>
    <row r="7507" spans="1:25" x14ac:dyDescent="0.25">
      <c r="A7507" s="83" t="s">
        <v>15173</v>
      </c>
      <c r="B7507" s="84" t="s">
        <v>7567</v>
      </c>
      <c r="C7507" s="19">
        <v>30361.53</v>
      </c>
      <c r="D7507" s="19">
        <v>576.87</v>
      </c>
      <c r="E7507" s="19">
        <v>0</v>
      </c>
      <c r="F7507" s="19">
        <v>576.87</v>
      </c>
      <c r="G7507" s="19">
        <v>0</v>
      </c>
      <c r="H7507" s="85">
        <v>82876.490000000005</v>
      </c>
      <c r="I7507" s="85">
        <v>1574.65</v>
      </c>
      <c r="J7507" s="85">
        <v>2307.48</v>
      </c>
      <c r="K7507" s="85">
        <v>-732.83</v>
      </c>
      <c r="L7507" s="146">
        <v>393.66</v>
      </c>
      <c r="M7507" s="146">
        <v>0</v>
      </c>
      <c r="N7507" s="146">
        <v>339.17</v>
      </c>
      <c r="Y7507" s="32">
        <f t="shared" si="118"/>
        <v>603.30999999999995</v>
      </c>
    </row>
    <row r="7508" spans="1:25" x14ac:dyDescent="0.25">
      <c r="A7508" s="83" t="s">
        <v>15174</v>
      </c>
      <c r="B7508" s="84" t="s">
        <v>7568</v>
      </c>
      <c r="C7508" s="19">
        <v>34554.19</v>
      </c>
      <c r="D7508" s="19">
        <v>656.53</v>
      </c>
      <c r="E7508" s="19">
        <v>0</v>
      </c>
      <c r="F7508" s="19">
        <v>656.53</v>
      </c>
      <c r="G7508" s="19">
        <v>0</v>
      </c>
      <c r="H7508" s="85">
        <v>127231.85</v>
      </c>
      <c r="I7508" s="85">
        <v>2417.41</v>
      </c>
      <c r="J7508" s="85">
        <v>2626.12</v>
      </c>
      <c r="K7508" s="85">
        <v>-208.71</v>
      </c>
      <c r="L7508" s="146">
        <v>604.35</v>
      </c>
      <c r="M7508" s="146">
        <v>395.64</v>
      </c>
      <c r="N7508" s="146">
        <v>0</v>
      </c>
      <c r="Y7508" s="32">
        <f t="shared" si="118"/>
        <v>918.42</v>
      </c>
    </row>
    <row r="7509" spans="1:25" x14ac:dyDescent="0.25">
      <c r="A7509" s="83" t="s">
        <v>15175</v>
      </c>
      <c r="B7509" s="84" t="s">
        <v>7569</v>
      </c>
      <c r="C7509" s="19">
        <v>31753.29</v>
      </c>
      <c r="D7509" s="19">
        <v>603.30999999999995</v>
      </c>
      <c r="E7509" s="19">
        <v>0</v>
      </c>
      <c r="F7509" s="19">
        <v>603.30999999999995</v>
      </c>
      <c r="G7509" s="19">
        <v>0</v>
      </c>
      <c r="H7509" s="85">
        <v>127232.11</v>
      </c>
      <c r="I7509" s="85">
        <v>2417.41</v>
      </c>
      <c r="J7509" s="85">
        <v>2413.25</v>
      </c>
      <c r="K7509" s="85">
        <v>4.16</v>
      </c>
      <c r="L7509" s="146">
        <v>604.35</v>
      </c>
      <c r="M7509" s="146">
        <v>608.51</v>
      </c>
      <c r="N7509" s="146">
        <v>0</v>
      </c>
      <c r="Y7509" s="32">
        <f t="shared" si="118"/>
        <v>1605.48</v>
      </c>
    </row>
    <row r="7510" spans="1:25" x14ac:dyDescent="0.25">
      <c r="A7510" s="83" t="s">
        <v>15176</v>
      </c>
      <c r="B7510" s="84" t="s">
        <v>7570</v>
      </c>
      <c r="C7510" s="19">
        <v>27514.52</v>
      </c>
      <c r="D7510" s="19">
        <v>522.78</v>
      </c>
      <c r="E7510" s="19">
        <v>0</v>
      </c>
      <c r="F7510" s="19">
        <v>522.78</v>
      </c>
      <c r="G7510" s="19">
        <v>0</v>
      </c>
      <c r="H7510" s="85">
        <v>97556.72</v>
      </c>
      <c r="I7510" s="85">
        <v>1853.58</v>
      </c>
      <c r="J7510" s="85">
        <v>2091.1</v>
      </c>
      <c r="K7510" s="85">
        <v>-237.52</v>
      </c>
      <c r="L7510" s="146">
        <v>463.4</v>
      </c>
      <c r="M7510" s="146">
        <v>225.88</v>
      </c>
      <c r="N7510" s="146">
        <v>0</v>
      </c>
      <c r="Y7510" s="32">
        <f t="shared" si="118"/>
        <v>316.31</v>
      </c>
    </row>
    <row r="7511" spans="1:25" x14ac:dyDescent="0.25">
      <c r="A7511" s="83" t="s">
        <v>15177</v>
      </c>
      <c r="B7511" s="84" t="s">
        <v>7571</v>
      </c>
      <c r="C7511" s="19">
        <v>52472.03</v>
      </c>
      <c r="D7511" s="19">
        <v>996.97</v>
      </c>
      <c r="E7511" s="19">
        <v>0</v>
      </c>
      <c r="F7511" s="19">
        <v>996.97</v>
      </c>
      <c r="G7511" s="19">
        <v>0</v>
      </c>
      <c r="H7511" s="85">
        <v>202017.25</v>
      </c>
      <c r="I7511" s="85">
        <v>3838.33</v>
      </c>
      <c r="J7511" s="85">
        <v>3987.87</v>
      </c>
      <c r="K7511" s="85">
        <v>-149.54</v>
      </c>
      <c r="L7511" s="146">
        <v>959.58</v>
      </c>
      <c r="M7511" s="146">
        <v>810.04</v>
      </c>
      <c r="N7511" s="146">
        <v>0</v>
      </c>
      <c r="Y7511" s="32">
        <f t="shared" si="118"/>
        <v>819.57999999999993</v>
      </c>
    </row>
    <row r="7512" spans="1:25" x14ac:dyDescent="0.25">
      <c r="A7512" s="83" t="s">
        <v>15178</v>
      </c>
      <c r="B7512" s="84" t="s">
        <v>7572</v>
      </c>
      <c r="C7512" s="19">
        <v>4759.51</v>
      </c>
      <c r="D7512" s="19">
        <v>90.43</v>
      </c>
      <c r="E7512" s="19">
        <v>0</v>
      </c>
      <c r="F7512" s="19">
        <v>90.43</v>
      </c>
      <c r="G7512" s="19">
        <v>0</v>
      </c>
      <c r="H7512" s="85">
        <v>12795.21</v>
      </c>
      <c r="I7512" s="85">
        <v>243.11</v>
      </c>
      <c r="J7512" s="85">
        <v>361.72</v>
      </c>
      <c r="K7512" s="85">
        <v>-118.61</v>
      </c>
      <c r="L7512" s="146">
        <v>60.78</v>
      </c>
      <c r="M7512" s="146">
        <v>0</v>
      </c>
      <c r="N7512" s="146">
        <v>57.83</v>
      </c>
      <c r="Y7512" s="32">
        <f t="shared" si="118"/>
        <v>70.95</v>
      </c>
    </row>
    <row r="7513" spans="1:25" x14ac:dyDescent="0.25">
      <c r="A7513" s="83" t="s">
        <v>15179</v>
      </c>
      <c r="B7513" s="84" t="s">
        <v>7573</v>
      </c>
      <c r="C7513" s="19">
        <v>501.84</v>
      </c>
      <c r="D7513" s="19">
        <v>9.5399999999999991</v>
      </c>
      <c r="E7513" s="19">
        <v>0</v>
      </c>
      <c r="F7513" s="19">
        <v>9.5399999999999991</v>
      </c>
      <c r="G7513" s="19">
        <v>0</v>
      </c>
      <c r="H7513" s="85">
        <v>1071.33</v>
      </c>
      <c r="I7513" s="85">
        <v>20.36</v>
      </c>
      <c r="J7513" s="85">
        <v>38.14</v>
      </c>
      <c r="K7513" s="85">
        <v>-17.78</v>
      </c>
      <c r="L7513" s="146">
        <v>5.09</v>
      </c>
      <c r="M7513" s="146">
        <v>0</v>
      </c>
      <c r="N7513" s="146">
        <v>12.69</v>
      </c>
      <c r="Y7513" s="32">
        <f t="shared" si="118"/>
        <v>0</v>
      </c>
    </row>
    <row r="7514" spans="1:25" x14ac:dyDescent="0.25">
      <c r="A7514" s="83" t="s">
        <v>15180</v>
      </c>
      <c r="B7514" s="84" t="s">
        <v>7574</v>
      </c>
      <c r="C7514" s="19">
        <v>3733.97</v>
      </c>
      <c r="D7514" s="19">
        <v>70.95</v>
      </c>
      <c r="E7514" s="19">
        <v>0</v>
      </c>
      <c r="F7514" s="19">
        <v>70.95</v>
      </c>
      <c r="G7514" s="19">
        <v>0</v>
      </c>
      <c r="H7514" s="85">
        <v>9870.2000000000007</v>
      </c>
      <c r="I7514" s="85">
        <v>187.53</v>
      </c>
      <c r="J7514" s="85">
        <v>283.77999999999997</v>
      </c>
      <c r="K7514" s="85">
        <v>-96.25</v>
      </c>
      <c r="L7514" s="146">
        <v>46.88</v>
      </c>
      <c r="M7514" s="146">
        <v>0</v>
      </c>
      <c r="N7514" s="146">
        <v>49.37</v>
      </c>
      <c r="Y7514" s="32">
        <f t="shared" si="118"/>
        <v>40.6</v>
      </c>
    </row>
    <row r="7515" spans="1:25" x14ac:dyDescent="0.25">
      <c r="A7515" s="83" t="s">
        <v>15181</v>
      </c>
      <c r="B7515" s="84" t="s">
        <v>7575</v>
      </c>
      <c r="C7515" s="19">
        <v>20.41</v>
      </c>
      <c r="D7515" s="19">
        <v>0.39</v>
      </c>
      <c r="E7515" s="19">
        <v>0.39</v>
      </c>
      <c r="F7515" s="19">
        <v>0</v>
      </c>
      <c r="G7515" s="19">
        <v>8.8800000000000008</v>
      </c>
      <c r="H7515" s="85">
        <v>0</v>
      </c>
      <c r="I7515" s="85">
        <v>0</v>
      </c>
      <c r="J7515" s="85">
        <v>10.44</v>
      </c>
      <c r="K7515" s="85">
        <v>-10.44</v>
      </c>
      <c r="L7515" s="146">
        <v>0</v>
      </c>
      <c r="M7515" s="146">
        <v>0</v>
      </c>
      <c r="N7515" s="146">
        <v>10.44</v>
      </c>
      <c r="Y7515" s="32">
        <f t="shared" si="118"/>
        <v>304.83</v>
      </c>
    </row>
    <row r="7516" spans="1:25" x14ac:dyDescent="0.25">
      <c r="A7516" s="83" t="s">
        <v>15182</v>
      </c>
      <c r="B7516" s="84" t="s">
        <v>7576</v>
      </c>
      <c r="C7516" s="19">
        <v>2136.64</v>
      </c>
      <c r="D7516" s="19">
        <v>40.6</v>
      </c>
      <c r="E7516" s="19">
        <v>0</v>
      </c>
      <c r="F7516" s="19">
        <v>40.6</v>
      </c>
      <c r="G7516" s="19">
        <v>0</v>
      </c>
      <c r="H7516" s="85">
        <v>8189.76</v>
      </c>
      <c r="I7516" s="85">
        <v>155.61000000000001</v>
      </c>
      <c r="J7516" s="85">
        <v>162.38</v>
      </c>
      <c r="K7516" s="85">
        <v>-6.77</v>
      </c>
      <c r="L7516" s="146">
        <v>38.9</v>
      </c>
      <c r="M7516" s="146">
        <v>32.130000000000003</v>
      </c>
      <c r="N7516" s="146">
        <v>0</v>
      </c>
      <c r="Y7516" s="32">
        <f t="shared" si="118"/>
        <v>555.13</v>
      </c>
    </row>
    <row r="7517" spans="1:25" x14ac:dyDescent="0.25">
      <c r="A7517" s="83" t="s">
        <v>15183</v>
      </c>
      <c r="B7517" s="84" t="s">
        <v>7577</v>
      </c>
      <c r="C7517" s="19">
        <v>16043.42</v>
      </c>
      <c r="D7517" s="19">
        <v>304.83</v>
      </c>
      <c r="E7517" s="19">
        <v>0</v>
      </c>
      <c r="F7517" s="19">
        <v>304.83</v>
      </c>
      <c r="G7517" s="19">
        <v>0</v>
      </c>
      <c r="H7517" s="85">
        <v>62231.62</v>
      </c>
      <c r="I7517" s="85">
        <v>1182.4000000000001</v>
      </c>
      <c r="J7517" s="85">
        <v>1219.3</v>
      </c>
      <c r="K7517" s="85">
        <v>-36.9</v>
      </c>
      <c r="L7517" s="146">
        <v>295.60000000000002</v>
      </c>
      <c r="M7517" s="146">
        <v>258.7</v>
      </c>
      <c r="N7517" s="146">
        <v>0</v>
      </c>
      <c r="Y7517" s="32">
        <f t="shared" si="118"/>
        <v>647.92000000000007</v>
      </c>
    </row>
    <row r="7518" spans="1:25" x14ac:dyDescent="0.25">
      <c r="A7518" s="83" t="s">
        <v>15184</v>
      </c>
      <c r="B7518" s="84" t="s">
        <v>7578</v>
      </c>
      <c r="C7518" s="19">
        <v>27526.06</v>
      </c>
      <c r="D7518" s="19">
        <v>523</v>
      </c>
      <c r="E7518" s="19">
        <v>0</v>
      </c>
      <c r="F7518" s="19">
        <v>523</v>
      </c>
      <c r="G7518" s="19">
        <v>0</v>
      </c>
      <c r="H7518" s="85">
        <v>101006.69</v>
      </c>
      <c r="I7518" s="85">
        <v>1919.13</v>
      </c>
      <c r="J7518" s="85">
        <v>2091.98</v>
      </c>
      <c r="K7518" s="85">
        <v>-172.85</v>
      </c>
      <c r="L7518" s="146">
        <v>479.78</v>
      </c>
      <c r="M7518" s="146">
        <v>306.93</v>
      </c>
      <c r="N7518" s="146">
        <v>0</v>
      </c>
      <c r="Y7518" s="32">
        <f t="shared" si="118"/>
        <v>354.19</v>
      </c>
    </row>
    <row r="7519" spans="1:25" x14ac:dyDescent="0.25">
      <c r="A7519" s="83" t="s">
        <v>15185</v>
      </c>
      <c r="B7519" s="84" t="s">
        <v>7579</v>
      </c>
      <c r="C7519" s="19">
        <v>20485.349999999999</v>
      </c>
      <c r="D7519" s="19">
        <v>389.22</v>
      </c>
      <c r="E7519" s="19">
        <v>0</v>
      </c>
      <c r="F7519" s="19">
        <v>389.22</v>
      </c>
      <c r="G7519" s="19">
        <v>0</v>
      </c>
      <c r="H7519" s="85">
        <v>84612.01</v>
      </c>
      <c r="I7519" s="85">
        <v>1607.63</v>
      </c>
      <c r="J7519" s="85">
        <v>1556.89</v>
      </c>
      <c r="K7519" s="85">
        <v>50.74</v>
      </c>
      <c r="L7519" s="146">
        <v>401.91</v>
      </c>
      <c r="M7519" s="146">
        <v>452.65</v>
      </c>
      <c r="N7519" s="146">
        <v>0</v>
      </c>
      <c r="Y7519" s="32">
        <f t="shared" si="118"/>
        <v>1607.9899999999998</v>
      </c>
    </row>
    <row r="7520" spans="1:25" x14ac:dyDescent="0.25">
      <c r="A7520" s="83" t="s">
        <v>15186</v>
      </c>
      <c r="B7520" s="84" t="s">
        <v>7580</v>
      </c>
      <c r="C7520" s="19">
        <v>2487.25</v>
      </c>
      <c r="D7520" s="19">
        <v>47.26</v>
      </c>
      <c r="E7520" s="19">
        <v>0</v>
      </c>
      <c r="F7520" s="19">
        <v>47.26</v>
      </c>
      <c r="G7520" s="19">
        <v>0</v>
      </c>
      <c r="H7520" s="85">
        <v>2891.68</v>
      </c>
      <c r="I7520" s="85">
        <v>54.94</v>
      </c>
      <c r="J7520" s="85">
        <v>189.03</v>
      </c>
      <c r="K7520" s="85">
        <v>-134.09</v>
      </c>
      <c r="L7520" s="146">
        <v>13.74</v>
      </c>
      <c r="M7520" s="146">
        <v>0</v>
      </c>
      <c r="N7520" s="146">
        <v>120.35</v>
      </c>
      <c r="Y7520" s="32">
        <f t="shared" si="118"/>
        <v>2465.5500000000002</v>
      </c>
    </row>
    <row r="7521" spans="1:25" x14ac:dyDescent="0.25">
      <c r="A7521" s="83" t="s">
        <v>15187</v>
      </c>
      <c r="B7521" s="84" t="s">
        <v>7581</v>
      </c>
      <c r="C7521" s="19">
        <v>60807.29</v>
      </c>
      <c r="D7521" s="19">
        <v>1155.3399999999999</v>
      </c>
      <c r="E7521" s="19">
        <v>0</v>
      </c>
      <c r="F7521" s="19">
        <v>1155.3399999999999</v>
      </c>
      <c r="G7521" s="19">
        <v>0</v>
      </c>
      <c r="H7521" s="85">
        <v>219109.19</v>
      </c>
      <c r="I7521" s="85">
        <v>4163.07</v>
      </c>
      <c r="J7521" s="85">
        <v>4621.3500000000004</v>
      </c>
      <c r="K7521" s="85">
        <v>-458.28</v>
      </c>
      <c r="L7521" s="146">
        <v>1040.77</v>
      </c>
      <c r="M7521" s="146">
        <v>582.49</v>
      </c>
      <c r="N7521" s="146">
        <v>0</v>
      </c>
      <c r="Y7521" s="32">
        <f t="shared" si="118"/>
        <v>863.81</v>
      </c>
    </row>
    <row r="7522" spans="1:25" x14ac:dyDescent="0.25">
      <c r="A7522" s="83" t="s">
        <v>15188</v>
      </c>
      <c r="B7522" s="84" t="s">
        <v>7582</v>
      </c>
      <c r="C7522" s="19">
        <v>129765.96</v>
      </c>
      <c r="D7522" s="19">
        <v>2465.5500000000002</v>
      </c>
      <c r="E7522" s="19">
        <v>0</v>
      </c>
      <c r="F7522" s="19">
        <v>2465.5500000000002</v>
      </c>
      <c r="G7522" s="19">
        <v>0</v>
      </c>
      <c r="H7522" s="85">
        <v>441664.89</v>
      </c>
      <c r="I7522" s="85">
        <v>8391.6299999999992</v>
      </c>
      <c r="J7522" s="85">
        <v>9862.2099999999991</v>
      </c>
      <c r="K7522" s="85">
        <v>-1470.58</v>
      </c>
      <c r="L7522" s="146">
        <v>2097.91</v>
      </c>
      <c r="M7522" s="146">
        <v>627.33000000000004</v>
      </c>
      <c r="N7522" s="146">
        <v>0</v>
      </c>
      <c r="Y7522" s="32">
        <f t="shared" si="118"/>
        <v>1105.22</v>
      </c>
    </row>
    <row r="7523" spans="1:25" x14ac:dyDescent="0.25">
      <c r="A7523" s="83" t="s">
        <v>15189</v>
      </c>
      <c r="B7523" s="84" t="s">
        <v>7583</v>
      </c>
      <c r="C7523" s="19">
        <v>14806.31</v>
      </c>
      <c r="D7523" s="19">
        <v>281.32</v>
      </c>
      <c r="E7523" s="19">
        <v>0</v>
      </c>
      <c r="F7523" s="19">
        <v>281.32</v>
      </c>
      <c r="G7523" s="19">
        <v>0</v>
      </c>
      <c r="H7523" s="85">
        <v>63054.12</v>
      </c>
      <c r="I7523" s="85">
        <v>1198.03</v>
      </c>
      <c r="J7523" s="85">
        <v>1125.28</v>
      </c>
      <c r="K7523" s="85">
        <v>72.75</v>
      </c>
      <c r="L7523" s="146">
        <v>299.51</v>
      </c>
      <c r="M7523" s="146">
        <v>372.26</v>
      </c>
      <c r="N7523" s="146">
        <v>0</v>
      </c>
      <c r="Y7523" s="32">
        <f t="shared" si="118"/>
        <v>467.12</v>
      </c>
    </row>
    <row r="7524" spans="1:25" x14ac:dyDescent="0.25">
      <c r="A7524" s="83" t="s">
        <v>15190</v>
      </c>
      <c r="B7524" s="84" t="s">
        <v>7584</v>
      </c>
      <c r="C7524" s="19">
        <v>25151.81</v>
      </c>
      <c r="D7524" s="19">
        <v>477.89</v>
      </c>
      <c r="E7524" s="19">
        <v>0</v>
      </c>
      <c r="F7524" s="19">
        <v>477.89</v>
      </c>
      <c r="G7524" s="19">
        <v>0</v>
      </c>
      <c r="H7524" s="85">
        <v>77827.289999999994</v>
      </c>
      <c r="I7524" s="85">
        <v>1478.72</v>
      </c>
      <c r="J7524" s="85">
        <v>1911.54</v>
      </c>
      <c r="K7524" s="85">
        <v>-432.82</v>
      </c>
      <c r="L7524" s="146">
        <v>369.68</v>
      </c>
      <c r="M7524" s="146">
        <v>0</v>
      </c>
      <c r="N7524" s="146">
        <v>63.14</v>
      </c>
      <c r="Y7524" s="32">
        <f t="shared" si="118"/>
        <v>1464.18</v>
      </c>
    </row>
    <row r="7525" spans="1:25" x14ac:dyDescent="0.25">
      <c r="A7525" s="83" t="s">
        <v>15191</v>
      </c>
      <c r="B7525" s="84" t="s">
        <v>7585</v>
      </c>
      <c r="C7525" s="19">
        <v>4992.6000000000004</v>
      </c>
      <c r="D7525" s="19">
        <v>94.86</v>
      </c>
      <c r="E7525" s="19">
        <v>0</v>
      </c>
      <c r="F7525" s="19">
        <v>94.86</v>
      </c>
      <c r="G7525" s="19">
        <v>0</v>
      </c>
      <c r="H7525" s="85">
        <v>22646.959999999999</v>
      </c>
      <c r="I7525" s="85">
        <v>430.29</v>
      </c>
      <c r="J7525" s="85">
        <v>379.44</v>
      </c>
      <c r="K7525" s="85">
        <v>50.85</v>
      </c>
      <c r="L7525" s="146">
        <v>107.57</v>
      </c>
      <c r="M7525" s="146">
        <v>158.41999999999999</v>
      </c>
      <c r="N7525" s="146">
        <v>0</v>
      </c>
      <c r="Y7525" s="32">
        <f t="shared" si="118"/>
        <v>2559.21</v>
      </c>
    </row>
    <row r="7526" spans="1:25" x14ac:dyDescent="0.25">
      <c r="A7526" s="83" t="s">
        <v>15192</v>
      </c>
      <c r="B7526" s="84" t="s">
        <v>7586</v>
      </c>
      <c r="C7526" s="19">
        <v>77061.960000000006</v>
      </c>
      <c r="D7526" s="19">
        <v>1464.18</v>
      </c>
      <c r="E7526" s="19">
        <v>0</v>
      </c>
      <c r="F7526" s="19">
        <v>1464.18</v>
      </c>
      <c r="G7526" s="19">
        <v>0</v>
      </c>
      <c r="H7526" s="85">
        <v>268562.76</v>
      </c>
      <c r="I7526" s="85">
        <v>5102.6899999999996</v>
      </c>
      <c r="J7526" s="85">
        <v>5856.71</v>
      </c>
      <c r="K7526" s="85">
        <v>-754.02</v>
      </c>
      <c r="L7526" s="146">
        <v>1275.67</v>
      </c>
      <c r="M7526" s="146">
        <v>521.65</v>
      </c>
      <c r="N7526" s="146">
        <v>0</v>
      </c>
      <c r="Y7526" s="32">
        <f t="shared" si="118"/>
        <v>531.49</v>
      </c>
    </row>
    <row r="7527" spans="1:25" x14ac:dyDescent="0.25">
      <c r="A7527" s="83" t="s">
        <v>15193</v>
      </c>
      <c r="B7527" s="84" t="s">
        <v>7587</v>
      </c>
      <c r="C7527" s="19">
        <v>126357.28</v>
      </c>
      <c r="D7527" s="19">
        <v>2400.79</v>
      </c>
      <c r="E7527" s="19">
        <v>0</v>
      </c>
      <c r="F7527" s="19">
        <v>2400.79</v>
      </c>
      <c r="G7527" s="19">
        <v>0</v>
      </c>
      <c r="H7527" s="85">
        <v>413593.89</v>
      </c>
      <c r="I7527" s="85">
        <v>7858.28</v>
      </c>
      <c r="J7527" s="85">
        <v>9603.15</v>
      </c>
      <c r="K7527" s="85">
        <v>-1744.87</v>
      </c>
      <c r="L7527" s="146">
        <v>1964.57</v>
      </c>
      <c r="M7527" s="146">
        <v>219.7</v>
      </c>
      <c r="N7527" s="146">
        <v>0</v>
      </c>
      <c r="Y7527" s="32">
        <f t="shared" si="118"/>
        <v>361.56</v>
      </c>
    </row>
    <row r="7528" spans="1:25" x14ac:dyDescent="0.25">
      <c r="A7528" s="83" t="s">
        <v>15194</v>
      </c>
      <c r="B7528" s="84" t="s">
        <v>7588</v>
      </c>
      <c r="C7528" s="19">
        <v>517.82000000000005</v>
      </c>
      <c r="D7528" s="19">
        <v>9.84</v>
      </c>
      <c r="E7528" s="19">
        <v>0</v>
      </c>
      <c r="F7528" s="19">
        <v>9.84</v>
      </c>
      <c r="G7528" s="19">
        <v>0</v>
      </c>
      <c r="H7528" s="85">
        <v>2188.08</v>
      </c>
      <c r="I7528" s="85">
        <v>41.57</v>
      </c>
      <c r="J7528" s="85">
        <v>39.35</v>
      </c>
      <c r="K7528" s="85">
        <v>2.2200000000000002</v>
      </c>
      <c r="L7528" s="146">
        <v>10.39</v>
      </c>
      <c r="M7528" s="146">
        <v>12.61</v>
      </c>
      <c r="N7528" s="146">
        <v>0</v>
      </c>
      <c r="Y7528" s="32">
        <f t="shared" si="118"/>
        <v>26.299999999999997</v>
      </c>
    </row>
    <row r="7529" spans="1:25" x14ac:dyDescent="0.25">
      <c r="A7529" s="83" t="s">
        <v>15195</v>
      </c>
      <c r="B7529" s="84" t="s">
        <v>7589</v>
      </c>
      <c r="C7529" s="19">
        <v>7466.17</v>
      </c>
      <c r="D7529" s="19">
        <v>141.86000000000001</v>
      </c>
      <c r="E7529" s="19">
        <v>0</v>
      </c>
      <c r="F7529" s="19">
        <v>141.86000000000001</v>
      </c>
      <c r="G7529" s="19">
        <v>0</v>
      </c>
      <c r="H7529" s="85">
        <v>9455.89</v>
      </c>
      <c r="I7529" s="85">
        <v>179.66</v>
      </c>
      <c r="J7529" s="85">
        <v>567.42999999999995</v>
      </c>
      <c r="K7529" s="85">
        <v>-387.77</v>
      </c>
      <c r="L7529" s="146">
        <v>44.92</v>
      </c>
      <c r="M7529" s="146">
        <v>0</v>
      </c>
      <c r="N7529" s="146">
        <v>342.85</v>
      </c>
      <c r="Y7529" s="32">
        <f t="shared" si="118"/>
        <v>46.75</v>
      </c>
    </row>
    <row r="7530" spans="1:25" x14ac:dyDescent="0.25">
      <c r="A7530" s="83" t="s">
        <v>15196</v>
      </c>
      <c r="B7530" s="84" t="s">
        <v>7590</v>
      </c>
      <c r="C7530" s="19">
        <v>720.48</v>
      </c>
      <c r="D7530" s="19">
        <v>13.69</v>
      </c>
      <c r="E7530" s="19">
        <v>0</v>
      </c>
      <c r="F7530" s="19">
        <v>13.69</v>
      </c>
      <c r="G7530" s="19">
        <v>0</v>
      </c>
      <c r="H7530" s="85">
        <v>2297.34</v>
      </c>
      <c r="I7530" s="85">
        <v>43.65</v>
      </c>
      <c r="J7530" s="85">
        <v>54.76</v>
      </c>
      <c r="K7530" s="85">
        <v>-11.11</v>
      </c>
      <c r="L7530" s="146">
        <v>10.91</v>
      </c>
      <c r="M7530" s="146">
        <v>0</v>
      </c>
      <c r="N7530" s="146">
        <v>0.2</v>
      </c>
      <c r="Y7530" s="32">
        <f t="shared" si="118"/>
        <v>1.79</v>
      </c>
    </row>
    <row r="7531" spans="1:25" x14ac:dyDescent="0.25">
      <c r="A7531" s="83" t="s">
        <v>15197</v>
      </c>
      <c r="B7531" s="84" t="s">
        <v>7591</v>
      </c>
      <c r="C7531" s="19">
        <v>2460.4299999999998</v>
      </c>
      <c r="D7531" s="19">
        <v>46.75</v>
      </c>
      <c r="E7531" s="19">
        <v>0</v>
      </c>
      <c r="F7531" s="19">
        <v>46.75</v>
      </c>
      <c r="G7531" s="19">
        <v>0</v>
      </c>
      <c r="H7531" s="85">
        <v>7925.63</v>
      </c>
      <c r="I7531" s="85">
        <v>150.59</v>
      </c>
      <c r="J7531" s="85">
        <v>186.99</v>
      </c>
      <c r="K7531" s="85">
        <v>-36.4</v>
      </c>
      <c r="L7531" s="146">
        <v>37.65</v>
      </c>
      <c r="M7531" s="146">
        <v>1.25</v>
      </c>
      <c r="N7531" s="146">
        <v>0</v>
      </c>
      <c r="Y7531" s="32">
        <f t="shared" si="118"/>
        <v>8.52</v>
      </c>
    </row>
    <row r="7532" spans="1:25" x14ac:dyDescent="0.25">
      <c r="A7532" s="83" t="s">
        <v>15198</v>
      </c>
      <c r="B7532" s="84" t="s">
        <v>7592</v>
      </c>
      <c r="C7532" s="19">
        <v>94.07</v>
      </c>
      <c r="D7532" s="19">
        <v>1.79</v>
      </c>
      <c r="E7532" s="19">
        <v>0</v>
      </c>
      <c r="F7532" s="19">
        <v>1.79</v>
      </c>
      <c r="G7532" s="19">
        <v>0</v>
      </c>
      <c r="H7532" s="85">
        <v>373.57</v>
      </c>
      <c r="I7532" s="85">
        <v>7.1</v>
      </c>
      <c r="J7532" s="85">
        <v>7.15</v>
      </c>
      <c r="K7532" s="85">
        <v>-0.05</v>
      </c>
      <c r="L7532" s="146">
        <v>1.78</v>
      </c>
      <c r="M7532" s="146">
        <v>1.73</v>
      </c>
      <c r="N7532" s="146">
        <v>0</v>
      </c>
      <c r="Y7532" s="32">
        <f t="shared" si="118"/>
        <v>203.85</v>
      </c>
    </row>
    <row r="7533" spans="1:25" x14ac:dyDescent="0.25">
      <c r="A7533" s="83" t="s">
        <v>15199</v>
      </c>
      <c r="B7533" s="84" t="s">
        <v>7593</v>
      </c>
      <c r="C7533" s="19">
        <v>382.42</v>
      </c>
      <c r="D7533" s="19">
        <v>7.27</v>
      </c>
      <c r="E7533" s="19">
        <v>0</v>
      </c>
      <c r="F7533" s="19">
        <v>7.27</v>
      </c>
      <c r="G7533" s="19">
        <v>0</v>
      </c>
      <c r="H7533" s="85">
        <v>1331.03</v>
      </c>
      <c r="I7533" s="85">
        <v>25.29</v>
      </c>
      <c r="J7533" s="85">
        <v>29.06</v>
      </c>
      <c r="K7533" s="85">
        <v>-3.77</v>
      </c>
      <c r="L7533" s="146">
        <v>6.32</v>
      </c>
      <c r="M7533" s="146">
        <v>2.5499999999999998</v>
      </c>
      <c r="N7533" s="146">
        <v>0</v>
      </c>
      <c r="Y7533" s="32">
        <f t="shared" si="118"/>
        <v>183.33</v>
      </c>
    </row>
    <row r="7534" spans="1:25" x14ac:dyDescent="0.25">
      <c r="A7534" s="83" t="s">
        <v>15200</v>
      </c>
      <c r="B7534" s="84" t="s">
        <v>7594</v>
      </c>
      <c r="C7534" s="19">
        <v>10637.89</v>
      </c>
      <c r="D7534" s="19">
        <v>202.12</v>
      </c>
      <c r="E7534" s="19">
        <v>0</v>
      </c>
      <c r="F7534" s="19">
        <v>202.12</v>
      </c>
      <c r="G7534" s="19">
        <v>0</v>
      </c>
      <c r="H7534" s="85">
        <v>25348.21</v>
      </c>
      <c r="I7534" s="85">
        <v>481.62</v>
      </c>
      <c r="J7534" s="85">
        <v>808.48</v>
      </c>
      <c r="K7534" s="85">
        <v>-326.86</v>
      </c>
      <c r="L7534" s="146">
        <v>120.41</v>
      </c>
      <c r="M7534" s="146">
        <v>0</v>
      </c>
      <c r="N7534" s="146">
        <v>206.45</v>
      </c>
      <c r="Y7534" s="32">
        <f t="shared" si="118"/>
        <v>52.14</v>
      </c>
    </row>
    <row r="7535" spans="1:25" x14ac:dyDescent="0.25">
      <c r="A7535" s="83" t="s">
        <v>15201</v>
      </c>
      <c r="B7535" s="84" t="s">
        <v>7595</v>
      </c>
      <c r="C7535" s="19">
        <v>9514.93</v>
      </c>
      <c r="D7535" s="19">
        <v>180.78</v>
      </c>
      <c r="E7535" s="19">
        <v>0</v>
      </c>
      <c r="F7535" s="19">
        <v>180.78</v>
      </c>
      <c r="G7535" s="19">
        <v>0</v>
      </c>
      <c r="H7535" s="85">
        <v>24390.94</v>
      </c>
      <c r="I7535" s="85">
        <v>463.43</v>
      </c>
      <c r="J7535" s="85">
        <v>723.13</v>
      </c>
      <c r="K7535" s="85">
        <v>-259.7</v>
      </c>
      <c r="L7535" s="146">
        <v>115.86</v>
      </c>
      <c r="M7535" s="146">
        <v>0</v>
      </c>
      <c r="N7535" s="146">
        <v>143.84</v>
      </c>
      <c r="Y7535" s="32">
        <f t="shared" si="118"/>
        <v>4539.37</v>
      </c>
    </row>
    <row r="7536" spans="1:25" x14ac:dyDescent="0.25">
      <c r="A7536" s="83" t="s">
        <v>15202</v>
      </c>
      <c r="B7536" s="84" t="s">
        <v>7596</v>
      </c>
      <c r="C7536" s="19">
        <v>2743.98</v>
      </c>
      <c r="D7536" s="19">
        <v>52.14</v>
      </c>
      <c r="E7536" s="19">
        <v>0</v>
      </c>
      <c r="F7536" s="19">
        <v>52.14</v>
      </c>
      <c r="G7536" s="19">
        <v>0</v>
      </c>
      <c r="H7536" s="85">
        <v>11815.25</v>
      </c>
      <c r="I7536" s="85">
        <v>224.49</v>
      </c>
      <c r="J7536" s="85">
        <v>208.54</v>
      </c>
      <c r="K7536" s="85">
        <v>15.95</v>
      </c>
      <c r="L7536" s="146">
        <v>56.12</v>
      </c>
      <c r="M7536" s="146">
        <v>72.069999999999993</v>
      </c>
      <c r="N7536" s="146">
        <v>0</v>
      </c>
      <c r="Y7536" s="32">
        <f t="shared" si="118"/>
        <v>126.91</v>
      </c>
    </row>
    <row r="7537" spans="1:25" x14ac:dyDescent="0.25">
      <c r="A7537" s="83" t="s">
        <v>15203</v>
      </c>
      <c r="B7537" s="84" t="s">
        <v>7597</v>
      </c>
      <c r="C7537" s="19">
        <v>238913.91</v>
      </c>
      <c r="D7537" s="19">
        <v>4539.37</v>
      </c>
      <c r="E7537" s="19">
        <v>0</v>
      </c>
      <c r="F7537" s="19">
        <v>4539.37</v>
      </c>
      <c r="G7537" s="19">
        <v>0</v>
      </c>
      <c r="H7537" s="85">
        <v>899591.97</v>
      </c>
      <c r="I7537" s="85">
        <v>17092.25</v>
      </c>
      <c r="J7537" s="85">
        <v>18157.46</v>
      </c>
      <c r="K7537" s="85">
        <v>-1065.21</v>
      </c>
      <c r="L7537" s="146">
        <v>4273.0600000000004</v>
      </c>
      <c r="M7537" s="146">
        <v>3207.85</v>
      </c>
      <c r="N7537" s="146">
        <v>0</v>
      </c>
      <c r="Y7537" s="32">
        <f t="shared" si="118"/>
        <v>3245.02</v>
      </c>
    </row>
    <row r="7538" spans="1:25" x14ac:dyDescent="0.25">
      <c r="A7538" s="83" t="s">
        <v>15204</v>
      </c>
      <c r="B7538" s="84" t="s">
        <v>7598</v>
      </c>
      <c r="C7538" s="19">
        <v>2886.43</v>
      </c>
      <c r="D7538" s="19">
        <v>54.84</v>
      </c>
      <c r="E7538" s="19">
        <v>0</v>
      </c>
      <c r="F7538" s="19">
        <v>54.84</v>
      </c>
      <c r="G7538" s="19">
        <v>0</v>
      </c>
      <c r="H7538" s="85">
        <v>9342.9</v>
      </c>
      <c r="I7538" s="85">
        <v>177.52</v>
      </c>
      <c r="J7538" s="85">
        <v>219.37</v>
      </c>
      <c r="K7538" s="85">
        <v>-41.85</v>
      </c>
      <c r="L7538" s="146">
        <v>44.38</v>
      </c>
      <c r="M7538" s="146">
        <v>2.5299999999999998</v>
      </c>
      <c r="N7538" s="146">
        <v>0</v>
      </c>
      <c r="Y7538" s="32">
        <f t="shared" si="118"/>
        <v>1163.77</v>
      </c>
    </row>
    <row r="7539" spans="1:25" x14ac:dyDescent="0.25">
      <c r="A7539" s="83" t="s">
        <v>15205</v>
      </c>
      <c r="B7539" s="84" t="s">
        <v>7599</v>
      </c>
      <c r="C7539" s="19">
        <v>1956.04</v>
      </c>
      <c r="D7539" s="19">
        <v>37.17</v>
      </c>
      <c r="E7539" s="19">
        <v>0</v>
      </c>
      <c r="F7539" s="19">
        <v>37.17</v>
      </c>
      <c r="G7539" s="19">
        <v>0</v>
      </c>
      <c r="H7539" s="85">
        <v>6831</v>
      </c>
      <c r="I7539" s="85">
        <v>129.79</v>
      </c>
      <c r="J7539" s="85">
        <v>148.66</v>
      </c>
      <c r="K7539" s="85">
        <v>-18.87</v>
      </c>
      <c r="L7539" s="146">
        <v>32.450000000000003</v>
      </c>
      <c r="M7539" s="146">
        <v>13.58</v>
      </c>
      <c r="N7539" s="146">
        <v>0</v>
      </c>
      <c r="Y7539" s="32">
        <f t="shared" si="118"/>
        <v>821.1</v>
      </c>
    </row>
    <row r="7540" spans="1:25" x14ac:dyDescent="0.25">
      <c r="A7540" s="83" t="s">
        <v>15206</v>
      </c>
      <c r="B7540" s="84" t="s">
        <v>7600</v>
      </c>
      <c r="C7540" s="19">
        <v>61117.81</v>
      </c>
      <c r="D7540" s="19">
        <v>1161.24</v>
      </c>
      <c r="E7540" s="19">
        <v>0</v>
      </c>
      <c r="F7540" s="19">
        <v>1161.24</v>
      </c>
      <c r="G7540" s="19">
        <v>0</v>
      </c>
      <c r="H7540" s="85">
        <v>184826.45</v>
      </c>
      <c r="I7540" s="85">
        <v>3511.7</v>
      </c>
      <c r="J7540" s="85">
        <v>4644.95</v>
      </c>
      <c r="K7540" s="85">
        <v>-1133.25</v>
      </c>
      <c r="L7540" s="146">
        <v>877.93</v>
      </c>
      <c r="M7540" s="146">
        <v>0</v>
      </c>
      <c r="N7540" s="146">
        <v>255.32</v>
      </c>
      <c r="Y7540" s="32">
        <f t="shared" ref="Y7540:Y7603" si="119">F7542+M7540+R7540+W7540</f>
        <v>14.73</v>
      </c>
    </row>
    <row r="7541" spans="1:25" x14ac:dyDescent="0.25">
      <c r="A7541" s="83" t="s">
        <v>15207</v>
      </c>
      <c r="B7541" s="84" t="s">
        <v>7601</v>
      </c>
      <c r="C7541" s="19">
        <v>42501.18</v>
      </c>
      <c r="D7541" s="19">
        <v>807.52</v>
      </c>
      <c r="E7541" s="19">
        <v>0</v>
      </c>
      <c r="F7541" s="19">
        <v>807.52</v>
      </c>
      <c r="G7541" s="19">
        <v>0</v>
      </c>
      <c r="H7541" s="85">
        <v>147495.57999999999</v>
      </c>
      <c r="I7541" s="85">
        <v>2802.42</v>
      </c>
      <c r="J7541" s="85">
        <v>3230.09</v>
      </c>
      <c r="K7541" s="85">
        <v>-427.67</v>
      </c>
      <c r="L7541" s="146">
        <v>700.61</v>
      </c>
      <c r="M7541" s="146">
        <v>272.94</v>
      </c>
      <c r="N7541" s="146">
        <v>0</v>
      </c>
      <c r="Y7541" s="32">
        <f t="shared" si="119"/>
        <v>1715.81</v>
      </c>
    </row>
    <row r="7542" spans="1:25" x14ac:dyDescent="0.25">
      <c r="A7542" s="83" t="s">
        <v>15208</v>
      </c>
      <c r="B7542" s="84" t="s">
        <v>7602</v>
      </c>
      <c r="C7542" s="19">
        <v>775.28</v>
      </c>
      <c r="D7542" s="19">
        <v>14.73</v>
      </c>
      <c r="E7542" s="19">
        <v>0</v>
      </c>
      <c r="F7542" s="19">
        <v>14.73</v>
      </c>
      <c r="G7542" s="19">
        <v>0</v>
      </c>
      <c r="H7542" s="85">
        <v>1759.63</v>
      </c>
      <c r="I7542" s="85">
        <v>33.43</v>
      </c>
      <c r="J7542" s="85">
        <v>58.92</v>
      </c>
      <c r="K7542" s="85">
        <v>-25.49</v>
      </c>
      <c r="L7542" s="146">
        <v>8.36</v>
      </c>
      <c r="M7542" s="146">
        <v>0</v>
      </c>
      <c r="N7542" s="146">
        <v>17.13</v>
      </c>
      <c r="Y7542" s="32">
        <f t="shared" si="119"/>
        <v>83.31</v>
      </c>
    </row>
    <row r="7543" spans="1:25" x14ac:dyDescent="0.25">
      <c r="A7543" s="83" t="s">
        <v>15209</v>
      </c>
      <c r="B7543" s="84" t="s">
        <v>7603</v>
      </c>
      <c r="C7543" s="19">
        <v>75940.38</v>
      </c>
      <c r="D7543" s="19">
        <v>1442.87</v>
      </c>
      <c r="E7543" s="19">
        <v>0</v>
      </c>
      <c r="F7543" s="19">
        <v>1442.87</v>
      </c>
      <c r="G7543" s="19">
        <v>0</v>
      </c>
      <c r="H7543" s="85">
        <v>268976.21000000002</v>
      </c>
      <c r="I7543" s="85">
        <v>5110.55</v>
      </c>
      <c r="J7543" s="85">
        <v>5771.47</v>
      </c>
      <c r="K7543" s="85">
        <v>-660.92</v>
      </c>
      <c r="L7543" s="146">
        <v>1277.6400000000001</v>
      </c>
      <c r="M7543" s="146">
        <v>616.72</v>
      </c>
      <c r="N7543" s="146">
        <v>0</v>
      </c>
      <c r="Y7543" s="32">
        <f t="shared" si="119"/>
        <v>731.01</v>
      </c>
    </row>
    <row r="7544" spans="1:25" x14ac:dyDescent="0.25">
      <c r="A7544" s="83" t="s">
        <v>15210</v>
      </c>
      <c r="B7544" s="84" t="s">
        <v>7604</v>
      </c>
      <c r="C7544" s="19">
        <v>4384.75</v>
      </c>
      <c r="D7544" s="19">
        <v>83.31</v>
      </c>
      <c r="E7544" s="19">
        <v>0</v>
      </c>
      <c r="F7544" s="19">
        <v>83.31</v>
      </c>
      <c r="G7544" s="19">
        <v>0</v>
      </c>
      <c r="H7544" s="85">
        <v>11957.9</v>
      </c>
      <c r="I7544" s="85">
        <v>227.2</v>
      </c>
      <c r="J7544" s="85">
        <v>333.24</v>
      </c>
      <c r="K7544" s="85">
        <v>-106.04</v>
      </c>
      <c r="L7544" s="146">
        <v>56.8</v>
      </c>
      <c r="M7544" s="146">
        <v>0</v>
      </c>
      <c r="N7544" s="146">
        <v>49.24</v>
      </c>
      <c r="Y7544" s="32">
        <f t="shared" si="119"/>
        <v>18.8</v>
      </c>
    </row>
    <row r="7545" spans="1:25" x14ac:dyDescent="0.25">
      <c r="A7545" s="83" t="s">
        <v>15211</v>
      </c>
      <c r="B7545" s="84" t="s">
        <v>7605</v>
      </c>
      <c r="C7545" s="19">
        <v>6015.05</v>
      </c>
      <c r="D7545" s="19">
        <v>114.29</v>
      </c>
      <c r="E7545" s="19">
        <v>0</v>
      </c>
      <c r="F7545" s="19">
        <v>114.29</v>
      </c>
      <c r="G7545" s="19">
        <v>0</v>
      </c>
      <c r="H7545" s="85">
        <v>7939.16</v>
      </c>
      <c r="I7545" s="85">
        <v>150.84</v>
      </c>
      <c r="J7545" s="85">
        <v>457.14</v>
      </c>
      <c r="K7545" s="85">
        <v>-306.3</v>
      </c>
      <c r="L7545" s="146">
        <v>37.71</v>
      </c>
      <c r="M7545" s="146">
        <v>0</v>
      </c>
      <c r="N7545" s="146">
        <v>268.58999999999997</v>
      </c>
      <c r="Y7545" s="32">
        <f t="shared" si="119"/>
        <v>1458.03</v>
      </c>
    </row>
    <row r="7546" spans="1:25" x14ac:dyDescent="0.25">
      <c r="A7546" s="83" t="s">
        <v>15212</v>
      </c>
      <c r="B7546" s="84" t="s">
        <v>7606</v>
      </c>
      <c r="C7546" s="19">
        <v>989.52</v>
      </c>
      <c r="D7546" s="19">
        <v>18.8</v>
      </c>
      <c r="E7546" s="19">
        <v>0</v>
      </c>
      <c r="F7546" s="19">
        <v>18.8</v>
      </c>
      <c r="G7546" s="19">
        <v>0</v>
      </c>
      <c r="H7546" s="85">
        <v>3590.04</v>
      </c>
      <c r="I7546" s="85">
        <v>68.209999999999994</v>
      </c>
      <c r="J7546" s="85">
        <v>75.2</v>
      </c>
      <c r="K7546" s="85">
        <v>-6.99</v>
      </c>
      <c r="L7546" s="146">
        <v>17.05</v>
      </c>
      <c r="M7546" s="146">
        <v>10.06</v>
      </c>
      <c r="N7546" s="146">
        <v>0</v>
      </c>
      <c r="Y7546" s="32">
        <f t="shared" si="119"/>
        <v>132.28</v>
      </c>
    </row>
    <row r="7547" spans="1:25" x14ac:dyDescent="0.25">
      <c r="A7547" s="83" t="s">
        <v>15213</v>
      </c>
      <c r="B7547" s="84" t="s">
        <v>7607</v>
      </c>
      <c r="C7547" s="19">
        <v>76738.38</v>
      </c>
      <c r="D7547" s="19">
        <v>1458.03</v>
      </c>
      <c r="E7547" s="19">
        <v>0</v>
      </c>
      <c r="F7547" s="19">
        <v>1458.03</v>
      </c>
      <c r="G7547" s="19">
        <v>0</v>
      </c>
      <c r="H7547" s="85">
        <v>279905.19</v>
      </c>
      <c r="I7547" s="85">
        <v>5318.2</v>
      </c>
      <c r="J7547" s="85">
        <v>5832.12</v>
      </c>
      <c r="K7547" s="85">
        <v>-513.91999999999996</v>
      </c>
      <c r="L7547" s="146">
        <v>1329.55</v>
      </c>
      <c r="M7547" s="146">
        <v>815.63</v>
      </c>
      <c r="N7547" s="146">
        <v>0</v>
      </c>
      <c r="Y7547" s="32">
        <f t="shared" si="119"/>
        <v>1031.22</v>
      </c>
    </row>
    <row r="7548" spans="1:25" x14ac:dyDescent="0.25">
      <c r="A7548" s="83" t="s">
        <v>15214</v>
      </c>
      <c r="B7548" s="84" t="s">
        <v>7608</v>
      </c>
      <c r="C7548" s="19">
        <v>6432.35</v>
      </c>
      <c r="D7548" s="19">
        <v>122.22</v>
      </c>
      <c r="E7548" s="19">
        <v>0</v>
      </c>
      <c r="F7548" s="19">
        <v>122.22</v>
      </c>
      <c r="G7548" s="19">
        <v>0</v>
      </c>
      <c r="H7548" s="85">
        <v>16846.86</v>
      </c>
      <c r="I7548" s="85">
        <v>320.08999999999997</v>
      </c>
      <c r="J7548" s="85">
        <v>488.86</v>
      </c>
      <c r="K7548" s="85">
        <v>-168.77</v>
      </c>
      <c r="L7548" s="146">
        <v>80.02</v>
      </c>
      <c r="M7548" s="146">
        <v>0</v>
      </c>
      <c r="N7548" s="146">
        <v>88.75</v>
      </c>
      <c r="Y7548" s="32">
        <f t="shared" si="119"/>
        <v>56.24</v>
      </c>
    </row>
    <row r="7549" spans="1:25" x14ac:dyDescent="0.25">
      <c r="A7549" s="83" t="s">
        <v>15215</v>
      </c>
      <c r="B7549" s="84" t="s">
        <v>7609</v>
      </c>
      <c r="C7549" s="19">
        <v>11346.93</v>
      </c>
      <c r="D7549" s="19">
        <v>215.59</v>
      </c>
      <c r="E7549" s="19">
        <v>0</v>
      </c>
      <c r="F7549" s="19">
        <v>215.59</v>
      </c>
      <c r="G7549" s="19">
        <v>0</v>
      </c>
      <c r="H7549" s="85">
        <v>24353.45</v>
      </c>
      <c r="I7549" s="85">
        <v>462.72</v>
      </c>
      <c r="J7549" s="85">
        <v>862.37</v>
      </c>
      <c r="K7549" s="85">
        <v>-399.65</v>
      </c>
      <c r="L7549" s="146">
        <v>115.68</v>
      </c>
      <c r="M7549" s="146">
        <v>0</v>
      </c>
      <c r="N7549" s="146">
        <v>283.97000000000003</v>
      </c>
      <c r="Y7549" s="32">
        <f t="shared" si="119"/>
        <v>259</v>
      </c>
    </row>
    <row r="7550" spans="1:25" x14ac:dyDescent="0.25">
      <c r="A7550" s="83" t="s">
        <v>15216</v>
      </c>
      <c r="B7550" s="84" t="s">
        <v>7610</v>
      </c>
      <c r="C7550" s="19">
        <v>2960.04</v>
      </c>
      <c r="D7550" s="19">
        <v>56.24</v>
      </c>
      <c r="E7550" s="19">
        <v>0</v>
      </c>
      <c r="F7550" s="19">
        <v>56.24</v>
      </c>
      <c r="G7550" s="19">
        <v>0</v>
      </c>
      <c r="H7550" s="85">
        <v>9684.4500000000007</v>
      </c>
      <c r="I7550" s="85">
        <v>184</v>
      </c>
      <c r="J7550" s="85">
        <v>224.96</v>
      </c>
      <c r="K7550" s="85">
        <v>-40.96</v>
      </c>
      <c r="L7550" s="146">
        <v>46</v>
      </c>
      <c r="M7550" s="146">
        <v>5.04</v>
      </c>
      <c r="N7550" s="146">
        <v>0</v>
      </c>
      <c r="Y7550" s="32">
        <f t="shared" si="119"/>
        <v>2470.02</v>
      </c>
    </row>
    <row r="7551" spans="1:25" x14ac:dyDescent="0.25">
      <c r="A7551" s="83" t="s">
        <v>15217</v>
      </c>
      <c r="B7551" s="84" t="s">
        <v>7611</v>
      </c>
      <c r="C7551" s="19">
        <v>13631.62</v>
      </c>
      <c r="D7551" s="19">
        <v>259</v>
      </c>
      <c r="E7551" s="19">
        <v>0</v>
      </c>
      <c r="F7551" s="19">
        <v>259</v>
      </c>
      <c r="G7551" s="19">
        <v>0</v>
      </c>
      <c r="H7551" s="85">
        <v>47505.74</v>
      </c>
      <c r="I7551" s="85">
        <v>902.61</v>
      </c>
      <c r="J7551" s="85">
        <v>1036</v>
      </c>
      <c r="K7551" s="85">
        <v>-133.38999999999999</v>
      </c>
      <c r="L7551" s="146">
        <v>225.65</v>
      </c>
      <c r="M7551" s="146">
        <v>92.26</v>
      </c>
      <c r="N7551" s="146">
        <v>0</v>
      </c>
      <c r="Y7551" s="32">
        <f t="shared" si="119"/>
        <v>229.76999999999998</v>
      </c>
    </row>
    <row r="7552" spans="1:25" x14ac:dyDescent="0.25">
      <c r="A7552" s="83" t="s">
        <v>15218</v>
      </c>
      <c r="B7552" s="84" t="s">
        <v>7612</v>
      </c>
      <c r="C7552" s="19">
        <v>129735.91</v>
      </c>
      <c r="D7552" s="19">
        <v>2464.98</v>
      </c>
      <c r="E7552" s="19">
        <v>0</v>
      </c>
      <c r="F7552" s="19">
        <v>2464.98</v>
      </c>
      <c r="G7552" s="19">
        <v>0</v>
      </c>
      <c r="H7552" s="85">
        <v>468362.33</v>
      </c>
      <c r="I7552" s="85">
        <v>8898.8799999999992</v>
      </c>
      <c r="J7552" s="85">
        <v>9859.93</v>
      </c>
      <c r="K7552" s="85">
        <v>-961.05</v>
      </c>
      <c r="L7552" s="146">
        <v>2224.7199999999998</v>
      </c>
      <c r="M7552" s="146">
        <v>1263.67</v>
      </c>
      <c r="N7552" s="146">
        <v>0</v>
      </c>
      <c r="Y7552" s="32">
        <f t="shared" si="119"/>
        <v>1320.3300000000002</v>
      </c>
    </row>
    <row r="7553" spans="1:25" x14ac:dyDescent="0.25">
      <c r="A7553" s="83" t="s">
        <v>15219</v>
      </c>
      <c r="B7553" s="84" t="s">
        <v>7613</v>
      </c>
      <c r="C7553" s="19">
        <v>7237.5</v>
      </c>
      <c r="D7553" s="19">
        <v>137.51</v>
      </c>
      <c r="E7553" s="19">
        <v>0</v>
      </c>
      <c r="F7553" s="19">
        <v>137.51</v>
      </c>
      <c r="G7553" s="19">
        <v>0</v>
      </c>
      <c r="H7553" s="85">
        <v>26077.360000000001</v>
      </c>
      <c r="I7553" s="85">
        <v>495.47</v>
      </c>
      <c r="J7553" s="85">
        <v>550.04999999999995</v>
      </c>
      <c r="K7553" s="85">
        <v>-54.58</v>
      </c>
      <c r="L7553" s="146">
        <v>123.87</v>
      </c>
      <c r="M7553" s="146">
        <v>69.290000000000006</v>
      </c>
      <c r="N7553" s="146">
        <v>0</v>
      </c>
      <c r="Y7553" s="32">
        <f t="shared" si="119"/>
        <v>129.04000000000002</v>
      </c>
    </row>
    <row r="7554" spans="1:25" x14ac:dyDescent="0.25">
      <c r="A7554" s="83" t="s">
        <v>15220</v>
      </c>
      <c r="B7554" s="84" t="s">
        <v>7614</v>
      </c>
      <c r="C7554" s="19">
        <v>2981.84</v>
      </c>
      <c r="D7554" s="19">
        <v>56.66</v>
      </c>
      <c r="E7554" s="19">
        <v>0</v>
      </c>
      <c r="F7554" s="19">
        <v>56.66</v>
      </c>
      <c r="G7554" s="19">
        <v>0</v>
      </c>
      <c r="H7554" s="85">
        <v>4188.07</v>
      </c>
      <c r="I7554" s="85">
        <v>79.569999999999993</v>
      </c>
      <c r="J7554" s="85">
        <v>226.62</v>
      </c>
      <c r="K7554" s="85">
        <v>-147.05000000000001</v>
      </c>
      <c r="L7554" s="146">
        <v>19.89</v>
      </c>
      <c r="M7554" s="146">
        <v>0</v>
      </c>
      <c r="N7554" s="146">
        <v>127.16</v>
      </c>
      <c r="Y7554" s="32">
        <f t="shared" si="119"/>
        <v>7.84</v>
      </c>
    </row>
    <row r="7555" spans="1:25" x14ac:dyDescent="0.25">
      <c r="A7555" s="83" t="s">
        <v>15221</v>
      </c>
      <c r="B7555" s="84" t="s">
        <v>7615</v>
      </c>
      <c r="C7555" s="19">
        <v>3144.6</v>
      </c>
      <c r="D7555" s="19">
        <v>59.75</v>
      </c>
      <c r="E7555" s="19">
        <v>0</v>
      </c>
      <c r="F7555" s="19">
        <v>59.75</v>
      </c>
      <c r="G7555" s="19">
        <v>0</v>
      </c>
      <c r="H7555" s="85">
        <v>11607.71</v>
      </c>
      <c r="I7555" s="85">
        <v>220.55</v>
      </c>
      <c r="J7555" s="85">
        <v>238.99</v>
      </c>
      <c r="K7555" s="85">
        <v>-18.440000000000001</v>
      </c>
      <c r="L7555" s="146">
        <v>55.14</v>
      </c>
      <c r="M7555" s="146">
        <v>36.700000000000003</v>
      </c>
      <c r="N7555" s="146">
        <v>0</v>
      </c>
      <c r="Y7555" s="32">
        <f t="shared" si="119"/>
        <v>893.48</v>
      </c>
    </row>
    <row r="7556" spans="1:25" x14ac:dyDescent="0.25">
      <c r="A7556" s="83" t="s">
        <v>15222</v>
      </c>
      <c r="B7556" s="84" t="s">
        <v>7616</v>
      </c>
      <c r="C7556" s="19">
        <v>1567.64</v>
      </c>
      <c r="D7556" s="19">
        <v>29.79</v>
      </c>
      <c r="E7556" s="19">
        <v>21.95</v>
      </c>
      <c r="F7556" s="19">
        <v>7.84</v>
      </c>
      <c r="G7556" s="19">
        <v>0</v>
      </c>
      <c r="H7556" s="85">
        <v>9676.59</v>
      </c>
      <c r="I7556" s="85">
        <v>183.86</v>
      </c>
      <c r="J7556" s="85">
        <v>119.14</v>
      </c>
      <c r="K7556" s="85">
        <v>64.72</v>
      </c>
      <c r="L7556" s="146">
        <v>45.97</v>
      </c>
      <c r="M7556" s="146">
        <v>110.69</v>
      </c>
      <c r="N7556" s="146">
        <v>0</v>
      </c>
      <c r="Y7556" s="32">
        <f t="shared" si="119"/>
        <v>474.94</v>
      </c>
    </row>
    <row r="7557" spans="1:25" x14ac:dyDescent="0.25">
      <c r="A7557" s="83" t="s">
        <v>15223</v>
      </c>
      <c r="B7557" s="84" t="s">
        <v>7617</v>
      </c>
      <c r="C7557" s="19">
        <v>45093.56</v>
      </c>
      <c r="D7557" s="19">
        <v>856.78</v>
      </c>
      <c r="E7557" s="19">
        <v>0</v>
      </c>
      <c r="F7557" s="19">
        <v>856.78</v>
      </c>
      <c r="G7557" s="19">
        <v>0</v>
      </c>
      <c r="H7557" s="85">
        <v>158163.95000000001</v>
      </c>
      <c r="I7557" s="85">
        <v>3005.12</v>
      </c>
      <c r="J7557" s="85">
        <v>3427.11</v>
      </c>
      <c r="K7557" s="85">
        <v>-421.99</v>
      </c>
      <c r="L7557" s="146">
        <v>751.28</v>
      </c>
      <c r="M7557" s="146">
        <v>329.29</v>
      </c>
      <c r="N7557" s="146">
        <v>0</v>
      </c>
      <c r="Y7557" s="32">
        <f t="shared" si="119"/>
        <v>359.18</v>
      </c>
    </row>
    <row r="7558" spans="1:25" x14ac:dyDescent="0.25">
      <c r="A7558" s="83" t="s">
        <v>15224</v>
      </c>
      <c r="B7558" s="84" t="s">
        <v>7618</v>
      </c>
      <c r="C7558" s="19">
        <v>19171.240000000002</v>
      </c>
      <c r="D7558" s="19">
        <v>364.25</v>
      </c>
      <c r="E7558" s="19">
        <v>0</v>
      </c>
      <c r="F7558" s="19">
        <v>364.25</v>
      </c>
      <c r="G7558" s="19">
        <v>0</v>
      </c>
      <c r="H7558" s="85">
        <v>56110.35</v>
      </c>
      <c r="I7558" s="85">
        <v>1066.0999999999999</v>
      </c>
      <c r="J7558" s="85">
        <v>1457.01</v>
      </c>
      <c r="K7558" s="85">
        <v>-390.91</v>
      </c>
      <c r="L7558" s="146">
        <v>266.52999999999997</v>
      </c>
      <c r="M7558" s="146">
        <v>0</v>
      </c>
      <c r="N7558" s="146">
        <v>124.38</v>
      </c>
      <c r="Y7558" s="32">
        <f t="shared" si="119"/>
        <v>359.48</v>
      </c>
    </row>
    <row r="7559" spans="1:25" x14ac:dyDescent="0.25">
      <c r="A7559" s="83" t="s">
        <v>15225</v>
      </c>
      <c r="B7559" s="84" t="s">
        <v>7619</v>
      </c>
      <c r="C7559" s="19">
        <v>1572.88</v>
      </c>
      <c r="D7559" s="19">
        <v>29.89</v>
      </c>
      <c r="E7559" s="19">
        <v>0</v>
      </c>
      <c r="F7559" s="19">
        <v>29.89</v>
      </c>
      <c r="G7559" s="19">
        <v>0</v>
      </c>
      <c r="H7559" s="85">
        <v>5022.1099999999997</v>
      </c>
      <c r="I7559" s="85">
        <v>95.42</v>
      </c>
      <c r="J7559" s="85">
        <v>119.54</v>
      </c>
      <c r="K7559" s="85">
        <v>-24.12</v>
      </c>
      <c r="L7559" s="146">
        <v>23.86</v>
      </c>
      <c r="M7559" s="146">
        <v>0</v>
      </c>
      <c r="N7559" s="146">
        <v>0.26</v>
      </c>
      <c r="Y7559" s="32">
        <f t="shared" si="119"/>
        <v>195.38</v>
      </c>
    </row>
    <row r="7560" spans="1:25" x14ac:dyDescent="0.25">
      <c r="A7560" s="83" t="s">
        <v>15226</v>
      </c>
      <c r="B7560" s="84" t="s">
        <v>7620</v>
      </c>
      <c r="C7560" s="19">
        <v>18920.189999999999</v>
      </c>
      <c r="D7560" s="19">
        <v>359.48</v>
      </c>
      <c r="E7560" s="19">
        <v>0</v>
      </c>
      <c r="F7560" s="19">
        <v>359.48</v>
      </c>
      <c r="G7560" s="19">
        <v>0</v>
      </c>
      <c r="H7560" s="85">
        <v>70737.17</v>
      </c>
      <c r="I7560" s="85">
        <v>1344.01</v>
      </c>
      <c r="J7560" s="85">
        <v>1437.93</v>
      </c>
      <c r="K7560" s="85">
        <v>-93.92</v>
      </c>
      <c r="L7560" s="146">
        <v>336</v>
      </c>
      <c r="M7560" s="146">
        <v>242.08</v>
      </c>
      <c r="N7560" s="146">
        <v>0</v>
      </c>
      <c r="Y7560" s="32">
        <f t="shared" si="119"/>
        <v>429.63</v>
      </c>
    </row>
    <row r="7561" spans="1:25" x14ac:dyDescent="0.25">
      <c r="A7561" s="83" t="s">
        <v>15227</v>
      </c>
      <c r="B7561" s="84" t="s">
        <v>7621</v>
      </c>
      <c r="C7561" s="19">
        <v>10283</v>
      </c>
      <c r="D7561" s="19">
        <v>195.38</v>
      </c>
      <c r="E7561" s="19">
        <v>0</v>
      </c>
      <c r="F7561" s="19">
        <v>195.38</v>
      </c>
      <c r="G7561" s="19">
        <v>0</v>
      </c>
      <c r="H7561" s="85">
        <v>29091.040000000001</v>
      </c>
      <c r="I7561" s="85">
        <v>552.73</v>
      </c>
      <c r="J7561" s="85">
        <v>781.51</v>
      </c>
      <c r="K7561" s="85">
        <v>-228.78</v>
      </c>
      <c r="L7561" s="146">
        <v>138.18</v>
      </c>
      <c r="M7561" s="146">
        <v>0</v>
      </c>
      <c r="N7561" s="146">
        <v>90.6</v>
      </c>
      <c r="Y7561" s="32">
        <f t="shared" si="119"/>
        <v>81.95</v>
      </c>
    </row>
    <row r="7562" spans="1:25" x14ac:dyDescent="0.25">
      <c r="A7562" s="83" t="s">
        <v>15228</v>
      </c>
      <c r="B7562" s="84" t="s">
        <v>7622</v>
      </c>
      <c r="C7562" s="19">
        <v>9870.82</v>
      </c>
      <c r="D7562" s="19">
        <v>187.55</v>
      </c>
      <c r="E7562" s="19">
        <v>0</v>
      </c>
      <c r="F7562" s="19">
        <v>187.55</v>
      </c>
      <c r="G7562" s="19">
        <v>0</v>
      </c>
      <c r="H7562" s="85">
        <v>36091.879999999997</v>
      </c>
      <c r="I7562" s="85">
        <v>685.75</v>
      </c>
      <c r="J7562" s="85">
        <v>750.18</v>
      </c>
      <c r="K7562" s="85">
        <v>-64.430000000000007</v>
      </c>
      <c r="L7562" s="146">
        <v>171.44</v>
      </c>
      <c r="M7562" s="146">
        <v>107.01</v>
      </c>
      <c r="N7562" s="146">
        <v>0</v>
      </c>
      <c r="Y7562" s="32">
        <f t="shared" si="119"/>
        <v>661.36</v>
      </c>
    </row>
    <row r="7563" spans="1:25" x14ac:dyDescent="0.25">
      <c r="A7563" s="83" t="s">
        <v>15229</v>
      </c>
      <c r="B7563" s="84" t="s">
        <v>7623</v>
      </c>
      <c r="C7563" s="19">
        <v>4313.04</v>
      </c>
      <c r="D7563" s="19">
        <v>81.95</v>
      </c>
      <c r="E7563" s="19">
        <v>0</v>
      </c>
      <c r="F7563" s="19">
        <v>81.95</v>
      </c>
      <c r="G7563" s="19">
        <v>0</v>
      </c>
      <c r="H7563" s="85">
        <v>15370.45</v>
      </c>
      <c r="I7563" s="85">
        <v>292.04000000000002</v>
      </c>
      <c r="J7563" s="85">
        <v>327.79</v>
      </c>
      <c r="K7563" s="85">
        <v>-35.75</v>
      </c>
      <c r="L7563" s="146">
        <v>73.010000000000005</v>
      </c>
      <c r="M7563" s="146">
        <v>37.26</v>
      </c>
      <c r="N7563" s="146">
        <v>0</v>
      </c>
      <c r="Y7563" s="32">
        <f t="shared" si="119"/>
        <v>770.84</v>
      </c>
    </row>
    <row r="7564" spans="1:25" x14ac:dyDescent="0.25">
      <c r="A7564" s="83" t="s">
        <v>15230</v>
      </c>
      <c r="B7564" s="84" t="s">
        <v>7624</v>
      </c>
      <c r="C7564" s="19">
        <v>29176.23</v>
      </c>
      <c r="D7564" s="19">
        <v>554.35</v>
      </c>
      <c r="E7564" s="19">
        <v>0</v>
      </c>
      <c r="F7564" s="19">
        <v>554.35</v>
      </c>
      <c r="G7564" s="19">
        <v>0</v>
      </c>
      <c r="H7564" s="85">
        <v>99622.84</v>
      </c>
      <c r="I7564" s="85">
        <v>1892.83</v>
      </c>
      <c r="J7564" s="85">
        <v>2217.39</v>
      </c>
      <c r="K7564" s="85">
        <v>-324.56</v>
      </c>
      <c r="L7564" s="146">
        <v>473.21</v>
      </c>
      <c r="M7564" s="146">
        <v>148.65</v>
      </c>
      <c r="N7564" s="146">
        <v>0</v>
      </c>
      <c r="Y7564" s="32">
        <f t="shared" si="119"/>
        <v>262.3</v>
      </c>
    </row>
    <row r="7565" spans="1:25" x14ac:dyDescent="0.25">
      <c r="A7565" s="83" t="s">
        <v>15231</v>
      </c>
      <c r="B7565" s="84" t="s">
        <v>7625</v>
      </c>
      <c r="C7565" s="19">
        <v>38609.46</v>
      </c>
      <c r="D7565" s="19">
        <v>733.58</v>
      </c>
      <c r="E7565" s="19">
        <v>0</v>
      </c>
      <c r="F7565" s="19">
        <v>733.58</v>
      </c>
      <c r="G7565" s="19">
        <v>0</v>
      </c>
      <c r="H7565" s="85">
        <v>146323.57</v>
      </c>
      <c r="I7565" s="85">
        <v>2780.15</v>
      </c>
      <c r="J7565" s="85">
        <v>2934.32</v>
      </c>
      <c r="K7565" s="85">
        <v>-154.16999999999999</v>
      </c>
      <c r="L7565" s="146">
        <v>695.04</v>
      </c>
      <c r="M7565" s="146">
        <v>540.87</v>
      </c>
      <c r="N7565" s="146">
        <v>0</v>
      </c>
      <c r="Y7565" s="32">
        <f t="shared" si="119"/>
        <v>651.08000000000004</v>
      </c>
    </row>
    <row r="7566" spans="1:25" x14ac:dyDescent="0.25">
      <c r="A7566" s="83" t="s">
        <v>15232</v>
      </c>
      <c r="B7566" s="84" t="s">
        <v>7626</v>
      </c>
      <c r="C7566" s="19">
        <v>5981.52</v>
      </c>
      <c r="D7566" s="19">
        <v>113.65</v>
      </c>
      <c r="E7566" s="19">
        <v>0</v>
      </c>
      <c r="F7566" s="19">
        <v>113.65</v>
      </c>
      <c r="G7566" s="19">
        <v>0</v>
      </c>
      <c r="H7566" s="85">
        <v>16106.94</v>
      </c>
      <c r="I7566" s="85">
        <v>306.02999999999997</v>
      </c>
      <c r="J7566" s="85">
        <v>454.6</v>
      </c>
      <c r="K7566" s="85">
        <v>-148.57</v>
      </c>
      <c r="L7566" s="146">
        <v>76.510000000000005</v>
      </c>
      <c r="M7566" s="146">
        <v>0</v>
      </c>
      <c r="N7566" s="146">
        <v>72.06</v>
      </c>
      <c r="Y7566" s="32">
        <f t="shared" si="119"/>
        <v>6771.84</v>
      </c>
    </row>
    <row r="7567" spans="1:25" x14ac:dyDescent="0.25">
      <c r="A7567" s="83" t="s">
        <v>15233</v>
      </c>
      <c r="B7567" s="84" t="s">
        <v>7627</v>
      </c>
      <c r="C7567" s="19">
        <v>5800.56</v>
      </c>
      <c r="D7567" s="19">
        <v>110.21</v>
      </c>
      <c r="E7567" s="19">
        <v>0</v>
      </c>
      <c r="F7567" s="19">
        <v>110.21</v>
      </c>
      <c r="G7567" s="19">
        <v>0</v>
      </c>
      <c r="H7567" s="85">
        <v>25453.439999999999</v>
      </c>
      <c r="I7567" s="85">
        <v>483.62</v>
      </c>
      <c r="J7567" s="85">
        <v>440.84</v>
      </c>
      <c r="K7567" s="85">
        <v>42.78</v>
      </c>
      <c r="L7567" s="146">
        <v>120.91</v>
      </c>
      <c r="M7567" s="146">
        <v>163.69</v>
      </c>
      <c r="N7567" s="146">
        <v>0</v>
      </c>
      <c r="Y7567" s="32">
        <f t="shared" si="119"/>
        <v>4010.05</v>
      </c>
    </row>
    <row r="7568" spans="1:25" x14ac:dyDescent="0.25">
      <c r="A7568" s="83" t="s">
        <v>15234</v>
      </c>
      <c r="B7568" s="84" t="s">
        <v>7628</v>
      </c>
      <c r="C7568" s="19">
        <v>356412.83</v>
      </c>
      <c r="D7568" s="19">
        <v>6771.84</v>
      </c>
      <c r="E7568" s="19">
        <v>0</v>
      </c>
      <c r="F7568" s="19">
        <v>6771.84</v>
      </c>
      <c r="G7568" s="19">
        <v>0</v>
      </c>
      <c r="H7568" s="85">
        <v>1373365.96</v>
      </c>
      <c r="I7568" s="85">
        <v>26093.95</v>
      </c>
      <c r="J7568" s="85">
        <v>27087.37</v>
      </c>
      <c r="K7568" s="85">
        <v>-993.42</v>
      </c>
      <c r="L7568" s="146">
        <v>6523.49</v>
      </c>
      <c r="M7568" s="146">
        <v>5530.07</v>
      </c>
      <c r="N7568" s="146">
        <v>0</v>
      </c>
      <c r="Y7568" s="32">
        <f t="shared" si="119"/>
        <v>5932.7199999999993</v>
      </c>
    </row>
    <row r="7569" spans="1:25" x14ac:dyDescent="0.25">
      <c r="A7569" s="83" t="s">
        <v>15235</v>
      </c>
      <c r="B7569" s="84" t="s">
        <v>7629</v>
      </c>
      <c r="C7569" s="19">
        <v>202440.08</v>
      </c>
      <c r="D7569" s="19">
        <v>3846.36</v>
      </c>
      <c r="E7569" s="19">
        <v>0</v>
      </c>
      <c r="F7569" s="19">
        <v>3846.36</v>
      </c>
      <c r="G7569" s="19">
        <v>0</v>
      </c>
      <c r="H7569" s="85">
        <v>717591.76</v>
      </c>
      <c r="I7569" s="85">
        <v>13634.24</v>
      </c>
      <c r="J7569" s="85">
        <v>15385.45</v>
      </c>
      <c r="K7569" s="85">
        <v>-1751.21</v>
      </c>
      <c r="L7569" s="146">
        <v>3408.56</v>
      </c>
      <c r="M7569" s="146">
        <v>1657.35</v>
      </c>
      <c r="N7569" s="146">
        <v>0</v>
      </c>
      <c r="Y7569" s="32">
        <f t="shared" si="119"/>
        <v>1760.35</v>
      </c>
    </row>
    <row r="7570" spans="1:25" x14ac:dyDescent="0.25">
      <c r="A7570" s="83" t="s">
        <v>15236</v>
      </c>
      <c r="B7570" s="84" t="s">
        <v>7630</v>
      </c>
      <c r="C7570" s="19">
        <v>21192.22</v>
      </c>
      <c r="D7570" s="19">
        <v>402.65</v>
      </c>
      <c r="E7570" s="19">
        <v>0</v>
      </c>
      <c r="F7570" s="19">
        <v>402.65</v>
      </c>
      <c r="G7570" s="19">
        <v>0</v>
      </c>
      <c r="H7570" s="85">
        <v>81181.899999999994</v>
      </c>
      <c r="I7570" s="85">
        <v>1542.46</v>
      </c>
      <c r="J7570" s="85">
        <v>1610.61</v>
      </c>
      <c r="K7570" s="85">
        <v>-68.150000000000006</v>
      </c>
      <c r="L7570" s="146">
        <v>385.62</v>
      </c>
      <c r="M7570" s="146">
        <v>317.47000000000003</v>
      </c>
      <c r="N7570" s="146">
        <v>0</v>
      </c>
      <c r="Y7570" s="32">
        <f t="shared" si="119"/>
        <v>498.53000000000003</v>
      </c>
    </row>
    <row r="7571" spans="1:25" x14ac:dyDescent="0.25">
      <c r="A7571" s="83" t="s">
        <v>15237</v>
      </c>
      <c r="B7571" s="84" t="s">
        <v>7631</v>
      </c>
      <c r="C7571" s="19">
        <v>5421.21</v>
      </c>
      <c r="D7571" s="19">
        <v>103</v>
      </c>
      <c r="E7571" s="19">
        <v>0</v>
      </c>
      <c r="F7571" s="19">
        <v>103</v>
      </c>
      <c r="G7571" s="19">
        <v>0</v>
      </c>
      <c r="H7571" s="85">
        <v>16301.36</v>
      </c>
      <c r="I7571" s="85">
        <v>309.73</v>
      </c>
      <c r="J7571" s="85">
        <v>412.01</v>
      </c>
      <c r="K7571" s="85">
        <v>-102.28</v>
      </c>
      <c r="L7571" s="146">
        <v>77.430000000000007</v>
      </c>
      <c r="M7571" s="146">
        <v>0</v>
      </c>
      <c r="N7571" s="146">
        <v>24.85</v>
      </c>
      <c r="Y7571" s="32">
        <f t="shared" si="119"/>
        <v>66.92</v>
      </c>
    </row>
    <row r="7572" spans="1:25" x14ac:dyDescent="0.25">
      <c r="A7572" s="83" t="s">
        <v>15238</v>
      </c>
      <c r="B7572" s="84" t="s">
        <v>7632</v>
      </c>
      <c r="C7572" s="19">
        <v>9529.56</v>
      </c>
      <c r="D7572" s="19">
        <v>181.06</v>
      </c>
      <c r="E7572" s="19">
        <v>0</v>
      </c>
      <c r="F7572" s="19">
        <v>181.06</v>
      </c>
      <c r="G7572" s="19">
        <v>0</v>
      </c>
      <c r="H7572" s="85">
        <v>36078.620000000003</v>
      </c>
      <c r="I7572" s="85">
        <v>685.49</v>
      </c>
      <c r="J7572" s="85">
        <v>724.25</v>
      </c>
      <c r="K7572" s="85">
        <v>-38.76</v>
      </c>
      <c r="L7572" s="146">
        <v>171.37</v>
      </c>
      <c r="M7572" s="146">
        <v>132.61000000000001</v>
      </c>
      <c r="N7572" s="146">
        <v>0</v>
      </c>
      <c r="Y7572" s="32">
        <f t="shared" si="119"/>
        <v>241.22000000000003</v>
      </c>
    </row>
    <row r="7573" spans="1:25" x14ac:dyDescent="0.25">
      <c r="A7573" s="83" t="s">
        <v>15239</v>
      </c>
      <c r="B7573" s="84" t="s">
        <v>7633</v>
      </c>
      <c r="C7573" s="19">
        <v>3521.88</v>
      </c>
      <c r="D7573" s="19">
        <v>66.92</v>
      </c>
      <c r="E7573" s="19">
        <v>0</v>
      </c>
      <c r="F7573" s="19">
        <v>66.92</v>
      </c>
      <c r="G7573" s="19">
        <v>0</v>
      </c>
      <c r="H7573" s="85">
        <v>11135.57</v>
      </c>
      <c r="I7573" s="85">
        <v>211.58</v>
      </c>
      <c r="J7573" s="85">
        <v>267.66000000000003</v>
      </c>
      <c r="K7573" s="85">
        <v>-56.08</v>
      </c>
      <c r="L7573" s="146">
        <v>52.9</v>
      </c>
      <c r="M7573" s="146">
        <v>0</v>
      </c>
      <c r="N7573" s="146">
        <v>3.18</v>
      </c>
      <c r="Y7573" s="32">
        <f t="shared" si="119"/>
        <v>24.64</v>
      </c>
    </row>
    <row r="7574" spans="1:25" x14ac:dyDescent="0.25">
      <c r="A7574" s="83" t="s">
        <v>15240</v>
      </c>
      <c r="B7574" s="84" t="s">
        <v>7634</v>
      </c>
      <c r="C7574" s="19">
        <v>5716.24</v>
      </c>
      <c r="D7574" s="19">
        <v>108.61</v>
      </c>
      <c r="E7574" s="19">
        <v>0</v>
      </c>
      <c r="F7574" s="19">
        <v>108.61</v>
      </c>
      <c r="G7574" s="19">
        <v>0</v>
      </c>
      <c r="H7574" s="85">
        <v>19864.62</v>
      </c>
      <c r="I7574" s="85">
        <v>377.43</v>
      </c>
      <c r="J7574" s="85">
        <v>434.43</v>
      </c>
      <c r="K7574" s="85">
        <v>-57</v>
      </c>
      <c r="L7574" s="146">
        <v>94.36</v>
      </c>
      <c r="M7574" s="146">
        <v>37.36</v>
      </c>
      <c r="N7574" s="146">
        <v>0</v>
      </c>
      <c r="Y7574" s="32">
        <f t="shared" si="119"/>
        <v>84.39</v>
      </c>
    </row>
    <row r="7575" spans="1:25" x14ac:dyDescent="0.25">
      <c r="A7575" s="83" t="s">
        <v>15241</v>
      </c>
      <c r="B7575" s="84" t="s">
        <v>7635</v>
      </c>
      <c r="C7575" s="19">
        <v>1296.58</v>
      </c>
      <c r="D7575" s="19">
        <v>24.64</v>
      </c>
      <c r="E7575" s="19">
        <v>0</v>
      </c>
      <c r="F7575" s="19">
        <v>24.64</v>
      </c>
      <c r="G7575" s="19">
        <v>0</v>
      </c>
      <c r="H7575" s="85">
        <v>3613.1</v>
      </c>
      <c r="I7575" s="85">
        <v>68.650000000000006</v>
      </c>
      <c r="J7575" s="85">
        <v>98.54</v>
      </c>
      <c r="K7575" s="85">
        <v>-29.89</v>
      </c>
      <c r="L7575" s="146">
        <v>17.16</v>
      </c>
      <c r="M7575" s="146">
        <v>0</v>
      </c>
      <c r="N7575" s="146">
        <v>12.73</v>
      </c>
      <c r="Y7575" s="32">
        <f t="shared" si="119"/>
        <v>46.11</v>
      </c>
    </row>
    <row r="7576" spans="1:25" x14ac:dyDescent="0.25">
      <c r="A7576" s="83" t="s">
        <v>15242</v>
      </c>
      <c r="B7576" s="84" t="s">
        <v>7636</v>
      </c>
      <c r="C7576" s="19">
        <v>2475.13</v>
      </c>
      <c r="D7576" s="19">
        <v>47.03</v>
      </c>
      <c r="E7576" s="19">
        <v>0</v>
      </c>
      <c r="F7576" s="19">
        <v>47.03</v>
      </c>
      <c r="G7576" s="19">
        <v>0</v>
      </c>
      <c r="H7576" s="85">
        <v>12002.65</v>
      </c>
      <c r="I7576" s="85">
        <v>228.05</v>
      </c>
      <c r="J7576" s="85">
        <v>188.11</v>
      </c>
      <c r="K7576" s="85">
        <v>39.94</v>
      </c>
      <c r="L7576" s="146">
        <v>57.01</v>
      </c>
      <c r="M7576" s="146">
        <v>96.95</v>
      </c>
      <c r="N7576" s="146">
        <v>0</v>
      </c>
      <c r="Y7576" s="32">
        <f t="shared" si="119"/>
        <v>198.84</v>
      </c>
    </row>
    <row r="7577" spans="1:25" x14ac:dyDescent="0.25">
      <c r="A7577" s="83" t="s">
        <v>15243</v>
      </c>
      <c r="B7577" s="84" t="s">
        <v>7637</v>
      </c>
      <c r="C7577" s="19">
        <v>2426.91</v>
      </c>
      <c r="D7577" s="19">
        <v>46.11</v>
      </c>
      <c r="E7577" s="19">
        <v>0</v>
      </c>
      <c r="F7577" s="19">
        <v>46.11</v>
      </c>
      <c r="G7577" s="19">
        <v>0</v>
      </c>
      <c r="H7577" s="85">
        <v>7980.86</v>
      </c>
      <c r="I7577" s="85">
        <v>151.63999999999999</v>
      </c>
      <c r="J7577" s="85">
        <v>184.44</v>
      </c>
      <c r="K7577" s="85">
        <v>-32.799999999999997</v>
      </c>
      <c r="L7577" s="146">
        <v>37.909999999999997</v>
      </c>
      <c r="M7577" s="146">
        <v>5.1100000000000003</v>
      </c>
      <c r="N7577" s="146">
        <v>0</v>
      </c>
      <c r="Y7577" s="32">
        <f t="shared" si="119"/>
        <v>1247.2099999999998</v>
      </c>
    </row>
    <row r="7578" spans="1:25" x14ac:dyDescent="0.25">
      <c r="A7578" s="83" t="s">
        <v>15244</v>
      </c>
      <c r="B7578" s="84" t="s">
        <v>7638</v>
      </c>
      <c r="C7578" s="19">
        <v>5362.41</v>
      </c>
      <c r="D7578" s="19">
        <v>101.89</v>
      </c>
      <c r="E7578" s="19">
        <v>0</v>
      </c>
      <c r="F7578" s="19">
        <v>101.89</v>
      </c>
      <c r="G7578" s="19">
        <v>0</v>
      </c>
      <c r="H7578" s="85">
        <v>21229.58</v>
      </c>
      <c r="I7578" s="85">
        <v>403.36</v>
      </c>
      <c r="J7578" s="85">
        <v>407.54</v>
      </c>
      <c r="K7578" s="85">
        <v>-4.18</v>
      </c>
      <c r="L7578" s="146">
        <v>100.84</v>
      </c>
      <c r="M7578" s="146">
        <v>96.66</v>
      </c>
      <c r="N7578" s="146">
        <v>0</v>
      </c>
      <c r="Y7578" s="32">
        <f t="shared" si="119"/>
        <v>232.39</v>
      </c>
    </row>
    <row r="7579" spans="1:25" x14ac:dyDescent="0.25">
      <c r="A7579" s="83" t="s">
        <v>15245</v>
      </c>
      <c r="B7579" s="84" t="s">
        <v>7639</v>
      </c>
      <c r="C7579" s="19">
        <v>65373.47</v>
      </c>
      <c r="D7579" s="19">
        <v>1242.0999999999999</v>
      </c>
      <c r="E7579" s="19">
        <v>0</v>
      </c>
      <c r="F7579" s="19">
        <v>1242.0999999999999</v>
      </c>
      <c r="G7579" s="19">
        <v>0</v>
      </c>
      <c r="H7579" s="85">
        <v>250409.71</v>
      </c>
      <c r="I7579" s="85">
        <v>4757.78</v>
      </c>
      <c r="J7579" s="85">
        <v>4968.38</v>
      </c>
      <c r="K7579" s="85">
        <v>-210.6</v>
      </c>
      <c r="L7579" s="146">
        <v>1189.45</v>
      </c>
      <c r="M7579" s="146">
        <v>978.85</v>
      </c>
      <c r="N7579" s="146">
        <v>0</v>
      </c>
      <c r="Y7579" s="32">
        <f t="shared" si="119"/>
        <v>1160.3</v>
      </c>
    </row>
    <row r="7580" spans="1:25" x14ac:dyDescent="0.25">
      <c r="A7580" s="83" t="s">
        <v>15246</v>
      </c>
      <c r="B7580" s="84" t="s">
        <v>7640</v>
      </c>
      <c r="C7580" s="19">
        <v>7143.43</v>
      </c>
      <c r="D7580" s="19">
        <v>135.72999999999999</v>
      </c>
      <c r="E7580" s="19">
        <v>0</v>
      </c>
      <c r="F7580" s="19">
        <v>135.72999999999999</v>
      </c>
      <c r="G7580" s="19">
        <v>0</v>
      </c>
      <c r="H7580" s="85">
        <v>24162.45</v>
      </c>
      <c r="I7580" s="85">
        <v>459.09</v>
      </c>
      <c r="J7580" s="85">
        <v>542.9</v>
      </c>
      <c r="K7580" s="85">
        <v>-83.81</v>
      </c>
      <c r="L7580" s="146">
        <v>114.77</v>
      </c>
      <c r="M7580" s="146">
        <v>30.96</v>
      </c>
      <c r="N7580" s="146">
        <v>0</v>
      </c>
      <c r="Y7580" s="32">
        <f t="shared" si="119"/>
        <v>47.29</v>
      </c>
    </row>
    <row r="7581" spans="1:25" x14ac:dyDescent="0.25">
      <c r="A7581" s="83" t="s">
        <v>15247</v>
      </c>
      <c r="B7581" s="84" t="s">
        <v>7641</v>
      </c>
      <c r="C7581" s="19">
        <v>9550.1200000000008</v>
      </c>
      <c r="D7581" s="19">
        <v>181.45</v>
      </c>
      <c r="E7581" s="19">
        <v>0</v>
      </c>
      <c r="F7581" s="19">
        <v>181.45</v>
      </c>
      <c r="G7581" s="19">
        <v>0</v>
      </c>
      <c r="H7581" s="85">
        <v>37205.410000000003</v>
      </c>
      <c r="I7581" s="85">
        <v>706.9</v>
      </c>
      <c r="J7581" s="85">
        <v>725.81</v>
      </c>
      <c r="K7581" s="85">
        <v>-18.91</v>
      </c>
      <c r="L7581" s="146">
        <v>176.73</v>
      </c>
      <c r="M7581" s="146">
        <v>157.82</v>
      </c>
      <c r="N7581" s="146">
        <v>0</v>
      </c>
      <c r="Y7581" s="32">
        <f t="shared" si="119"/>
        <v>265.3</v>
      </c>
    </row>
    <row r="7582" spans="1:25" x14ac:dyDescent="0.25">
      <c r="A7582" s="83" t="s">
        <v>15248</v>
      </c>
      <c r="B7582" s="84" t="s">
        <v>7642</v>
      </c>
      <c r="C7582" s="19">
        <v>859.23</v>
      </c>
      <c r="D7582" s="19">
        <v>16.329999999999998</v>
      </c>
      <c r="E7582" s="19">
        <v>0</v>
      </c>
      <c r="F7582" s="19">
        <v>16.329999999999998</v>
      </c>
      <c r="G7582" s="19">
        <v>0</v>
      </c>
      <c r="H7582" s="85">
        <v>2211.39</v>
      </c>
      <c r="I7582" s="85">
        <v>42.02</v>
      </c>
      <c r="J7582" s="85">
        <v>65.3</v>
      </c>
      <c r="K7582" s="85">
        <v>-23.28</v>
      </c>
      <c r="L7582" s="146">
        <v>10.51</v>
      </c>
      <c r="M7582" s="146">
        <v>0</v>
      </c>
      <c r="N7582" s="146">
        <v>12.77</v>
      </c>
      <c r="Y7582" s="32">
        <f t="shared" si="119"/>
        <v>579.29</v>
      </c>
    </row>
    <row r="7583" spans="1:25" x14ac:dyDescent="0.25">
      <c r="A7583" s="83" t="s">
        <v>15249</v>
      </c>
      <c r="B7583" s="84" t="s">
        <v>7643</v>
      </c>
      <c r="C7583" s="19">
        <v>5656.77</v>
      </c>
      <c r="D7583" s="19">
        <v>107.48</v>
      </c>
      <c r="E7583" s="19">
        <v>0</v>
      </c>
      <c r="F7583" s="19">
        <v>107.48</v>
      </c>
      <c r="G7583" s="19">
        <v>0</v>
      </c>
      <c r="H7583" s="85">
        <v>23348.07</v>
      </c>
      <c r="I7583" s="85">
        <v>443.61</v>
      </c>
      <c r="J7583" s="85">
        <v>429.91</v>
      </c>
      <c r="K7583" s="85">
        <v>13.7</v>
      </c>
      <c r="L7583" s="146">
        <v>110.9</v>
      </c>
      <c r="M7583" s="146">
        <v>124.6</v>
      </c>
      <c r="N7583" s="146">
        <v>0</v>
      </c>
      <c r="Y7583" s="32">
        <f t="shared" si="119"/>
        <v>264.09000000000003</v>
      </c>
    </row>
    <row r="7584" spans="1:25" x14ac:dyDescent="0.25">
      <c r="A7584" s="83" t="s">
        <v>15250</v>
      </c>
      <c r="B7584" s="84" t="s">
        <v>7644</v>
      </c>
      <c r="C7584" s="19">
        <v>30488.880000000001</v>
      </c>
      <c r="D7584" s="19">
        <v>579.29</v>
      </c>
      <c r="E7584" s="19">
        <v>0</v>
      </c>
      <c r="F7584" s="19">
        <v>579.29</v>
      </c>
      <c r="G7584" s="19">
        <v>0</v>
      </c>
      <c r="H7584" s="85">
        <v>115671.07</v>
      </c>
      <c r="I7584" s="85">
        <v>2197.75</v>
      </c>
      <c r="J7584" s="85">
        <v>2317.15</v>
      </c>
      <c r="K7584" s="85">
        <v>-119.4</v>
      </c>
      <c r="L7584" s="146">
        <v>549.44000000000005</v>
      </c>
      <c r="M7584" s="146">
        <v>430.04</v>
      </c>
      <c r="N7584" s="146">
        <v>0</v>
      </c>
      <c r="Y7584" s="32">
        <f t="shared" si="119"/>
        <v>608.69000000000005</v>
      </c>
    </row>
    <row r="7585" spans="1:25" x14ac:dyDescent="0.25">
      <c r="A7585" s="83" t="s">
        <v>15251</v>
      </c>
      <c r="B7585" s="84" t="s">
        <v>7645</v>
      </c>
      <c r="C7585" s="19">
        <v>7341.27</v>
      </c>
      <c r="D7585" s="19">
        <v>139.49</v>
      </c>
      <c r="E7585" s="19">
        <v>0</v>
      </c>
      <c r="F7585" s="19">
        <v>139.49</v>
      </c>
      <c r="G7585" s="19">
        <v>0</v>
      </c>
      <c r="H7585" s="85">
        <v>27443.59</v>
      </c>
      <c r="I7585" s="85">
        <v>521.42999999999995</v>
      </c>
      <c r="J7585" s="85">
        <v>557.94000000000005</v>
      </c>
      <c r="K7585" s="85">
        <v>-36.51</v>
      </c>
      <c r="L7585" s="146">
        <v>130.36000000000001</v>
      </c>
      <c r="M7585" s="146">
        <v>93.85</v>
      </c>
      <c r="N7585" s="146">
        <v>0</v>
      </c>
      <c r="Y7585" s="32">
        <f t="shared" si="119"/>
        <v>129.57</v>
      </c>
    </row>
    <row r="7586" spans="1:25" x14ac:dyDescent="0.25">
      <c r="A7586" s="83" t="s">
        <v>15252</v>
      </c>
      <c r="B7586" s="84" t="s">
        <v>7646</v>
      </c>
      <c r="C7586" s="19">
        <v>9402.35</v>
      </c>
      <c r="D7586" s="19">
        <v>178.65</v>
      </c>
      <c r="E7586" s="19">
        <v>0</v>
      </c>
      <c r="F7586" s="19">
        <v>178.65</v>
      </c>
      <c r="G7586" s="19">
        <v>0</v>
      </c>
      <c r="H7586" s="85">
        <v>18866.2</v>
      </c>
      <c r="I7586" s="85">
        <v>358.46</v>
      </c>
      <c r="J7586" s="85">
        <v>714.58</v>
      </c>
      <c r="K7586" s="85">
        <v>-356.12</v>
      </c>
      <c r="L7586" s="146">
        <v>89.62</v>
      </c>
      <c r="M7586" s="146">
        <v>0</v>
      </c>
      <c r="N7586" s="146">
        <v>266.5</v>
      </c>
      <c r="Y7586" s="32">
        <f t="shared" si="119"/>
        <v>269.36</v>
      </c>
    </row>
    <row r="7587" spans="1:25" x14ac:dyDescent="0.25">
      <c r="A7587" s="83" t="s">
        <v>15253</v>
      </c>
      <c r="B7587" s="84" t="s">
        <v>7647</v>
      </c>
      <c r="C7587" s="19">
        <v>1880.09</v>
      </c>
      <c r="D7587" s="19">
        <v>35.72</v>
      </c>
      <c r="E7587" s="19">
        <v>0</v>
      </c>
      <c r="F7587" s="19">
        <v>35.72</v>
      </c>
      <c r="G7587" s="19">
        <v>0</v>
      </c>
      <c r="H7587" s="85">
        <v>9908.68</v>
      </c>
      <c r="I7587" s="85">
        <v>188.26</v>
      </c>
      <c r="J7587" s="85">
        <v>142.88999999999999</v>
      </c>
      <c r="K7587" s="85">
        <v>45.37</v>
      </c>
      <c r="L7587" s="146">
        <v>47.07</v>
      </c>
      <c r="M7587" s="146">
        <v>92.44</v>
      </c>
      <c r="N7587" s="146">
        <v>0</v>
      </c>
      <c r="Y7587" s="32">
        <f t="shared" si="119"/>
        <v>10269.93</v>
      </c>
    </row>
    <row r="7588" spans="1:25" x14ac:dyDescent="0.25">
      <c r="A7588" s="83" t="s">
        <v>15254</v>
      </c>
      <c r="B7588" s="84" t="s">
        <v>7648</v>
      </c>
      <c r="C7588" s="19">
        <v>14176.9</v>
      </c>
      <c r="D7588" s="19">
        <v>269.36</v>
      </c>
      <c r="E7588" s="19">
        <v>0</v>
      </c>
      <c r="F7588" s="19">
        <v>269.36</v>
      </c>
      <c r="G7588" s="19">
        <v>0</v>
      </c>
      <c r="H7588" s="85">
        <v>45722.239999999998</v>
      </c>
      <c r="I7588" s="85">
        <v>868.72</v>
      </c>
      <c r="J7588" s="85">
        <v>1077.44</v>
      </c>
      <c r="K7588" s="85">
        <v>-208.72</v>
      </c>
      <c r="L7588" s="146">
        <v>217.18</v>
      </c>
      <c r="M7588" s="146">
        <v>8.4600000000000009</v>
      </c>
      <c r="N7588" s="146">
        <v>0</v>
      </c>
      <c r="Y7588" s="32">
        <f t="shared" si="119"/>
        <v>8.4600000000000009</v>
      </c>
    </row>
    <row r="7589" spans="1:25" x14ac:dyDescent="0.25">
      <c r="A7589" s="83" t="s">
        <v>15255</v>
      </c>
      <c r="B7589" s="84" t="s">
        <v>7649</v>
      </c>
      <c r="C7589" s="19">
        <v>535657.21</v>
      </c>
      <c r="D7589" s="19">
        <v>10177.49</v>
      </c>
      <c r="E7589" s="19">
        <v>0</v>
      </c>
      <c r="F7589" s="19">
        <v>10177.49</v>
      </c>
      <c r="G7589" s="19">
        <v>0</v>
      </c>
      <c r="H7589" s="85">
        <v>2095828.66</v>
      </c>
      <c r="I7589" s="85">
        <v>39820.74</v>
      </c>
      <c r="J7589" s="85">
        <v>40709.949999999997</v>
      </c>
      <c r="K7589" s="85">
        <v>-889.21</v>
      </c>
      <c r="L7589" s="146">
        <v>9955.19</v>
      </c>
      <c r="M7589" s="146">
        <v>9065.98</v>
      </c>
      <c r="N7589" s="146">
        <v>0</v>
      </c>
      <c r="Y7589" s="32">
        <f t="shared" si="119"/>
        <v>9148.27</v>
      </c>
    </row>
    <row r="7590" spans="1:25" x14ac:dyDescent="0.25">
      <c r="A7590" s="83" t="s">
        <v>15256</v>
      </c>
      <c r="B7590" s="84" t="s">
        <v>7650</v>
      </c>
      <c r="C7590" s="19">
        <v>71.73</v>
      </c>
      <c r="D7590" s="19">
        <v>1.36</v>
      </c>
      <c r="E7590" s="19">
        <v>1.36</v>
      </c>
      <c r="F7590" s="19">
        <v>0</v>
      </c>
      <c r="G7590" s="19">
        <v>1.89</v>
      </c>
      <c r="H7590" s="85">
        <v>266.35000000000002</v>
      </c>
      <c r="I7590" s="85">
        <v>5.0599999999999996</v>
      </c>
      <c r="J7590" s="85">
        <v>7.34</v>
      </c>
      <c r="K7590" s="85">
        <v>-2.2799999999999998</v>
      </c>
      <c r="L7590" s="146">
        <v>1.27</v>
      </c>
      <c r="M7590" s="146">
        <v>0</v>
      </c>
      <c r="N7590" s="146">
        <v>1.01</v>
      </c>
      <c r="Y7590" s="32">
        <f t="shared" si="119"/>
        <v>122.1</v>
      </c>
    </row>
    <row r="7591" spans="1:25" x14ac:dyDescent="0.25">
      <c r="A7591" s="83" t="s">
        <v>15257</v>
      </c>
      <c r="B7591" s="84" t="s">
        <v>7651</v>
      </c>
      <c r="C7591" s="19">
        <v>4330.8599999999997</v>
      </c>
      <c r="D7591" s="19">
        <v>82.29</v>
      </c>
      <c r="E7591" s="19">
        <v>0</v>
      </c>
      <c r="F7591" s="19">
        <v>82.29</v>
      </c>
      <c r="G7591" s="19">
        <v>0</v>
      </c>
      <c r="H7591" s="85">
        <v>16444.98</v>
      </c>
      <c r="I7591" s="85">
        <v>312.45</v>
      </c>
      <c r="J7591" s="85">
        <v>329.14</v>
      </c>
      <c r="K7591" s="85">
        <v>-16.690000000000001</v>
      </c>
      <c r="L7591" s="146">
        <v>78.11</v>
      </c>
      <c r="M7591" s="146">
        <v>61.42</v>
      </c>
      <c r="N7591" s="146">
        <v>0</v>
      </c>
      <c r="Y7591" s="32">
        <f t="shared" si="119"/>
        <v>175.97</v>
      </c>
    </row>
    <row r="7592" spans="1:25" x14ac:dyDescent="0.25">
      <c r="A7592" s="83" t="s">
        <v>15258</v>
      </c>
      <c r="B7592" s="84" t="s">
        <v>7652</v>
      </c>
      <c r="C7592" s="19">
        <v>6426.03</v>
      </c>
      <c r="D7592" s="19">
        <v>122.1</v>
      </c>
      <c r="E7592" s="19">
        <v>0</v>
      </c>
      <c r="F7592" s="19">
        <v>122.1</v>
      </c>
      <c r="G7592" s="19">
        <v>0</v>
      </c>
      <c r="H7592" s="85">
        <v>23613.040000000001</v>
      </c>
      <c r="I7592" s="85">
        <v>448.65</v>
      </c>
      <c r="J7592" s="85">
        <v>488.38</v>
      </c>
      <c r="K7592" s="85">
        <v>-39.729999999999997</v>
      </c>
      <c r="L7592" s="146">
        <v>112.16</v>
      </c>
      <c r="M7592" s="146">
        <v>72.430000000000007</v>
      </c>
      <c r="N7592" s="146">
        <v>0</v>
      </c>
      <c r="Y7592" s="32">
        <f t="shared" si="119"/>
        <v>89.610000000000014</v>
      </c>
    </row>
    <row r="7593" spans="1:25" x14ac:dyDescent="0.25">
      <c r="A7593" s="83" t="s">
        <v>15259</v>
      </c>
      <c r="B7593" s="84" t="s">
        <v>7653</v>
      </c>
      <c r="C7593" s="19">
        <v>6028.93</v>
      </c>
      <c r="D7593" s="19">
        <v>114.55</v>
      </c>
      <c r="E7593" s="19">
        <v>0</v>
      </c>
      <c r="F7593" s="19">
        <v>114.55</v>
      </c>
      <c r="G7593" s="19">
        <v>0</v>
      </c>
      <c r="H7593" s="85">
        <v>34339.53</v>
      </c>
      <c r="I7593" s="85">
        <v>652.45000000000005</v>
      </c>
      <c r="J7593" s="85">
        <v>458.2</v>
      </c>
      <c r="K7593" s="85">
        <v>194.25</v>
      </c>
      <c r="L7593" s="146">
        <v>163.11000000000001</v>
      </c>
      <c r="M7593" s="146">
        <v>357.36</v>
      </c>
      <c r="N7593" s="146">
        <v>0</v>
      </c>
      <c r="Y7593" s="32">
        <f t="shared" si="119"/>
        <v>473.69</v>
      </c>
    </row>
    <row r="7594" spans="1:25" x14ac:dyDescent="0.25">
      <c r="A7594" s="83" t="s">
        <v>15260</v>
      </c>
      <c r="B7594" s="84" t="s">
        <v>7654</v>
      </c>
      <c r="C7594" s="19">
        <v>903.92</v>
      </c>
      <c r="D7594" s="19">
        <v>17.18</v>
      </c>
      <c r="E7594" s="19">
        <v>0</v>
      </c>
      <c r="F7594" s="19">
        <v>17.18</v>
      </c>
      <c r="G7594" s="19">
        <v>0</v>
      </c>
      <c r="H7594" s="85">
        <v>426.12</v>
      </c>
      <c r="I7594" s="85">
        <v>8.1</v>
      </c>
      <c r="J7594" s="85">
        <v>68.7</v>
      </c>
      <c r="K7594" s="85">
        <v>-60.6</v>
      </c>
      <c r="L7594" s="146">
        <v>2.0299999999999998</v>
      </c>
      <c r="M7594" s="146">
        <v>0</v>
      </c>
      <c r="N7594" s="146">
        <v>58.57</v>
      </c>
      <c r="Y7594" s="32">
        <f t="shared" si="119"/>
        <v>57.31</v>
      </c>
    </row>
    <row r="7595" spans="1:25" x14ac:dyDescent="0.25">
      <c r="A7595" s="83" t="s">
        <v>15261</v>
      </c>
      <c r="B7595" s="84" t="s">
        <v>7655</v>
      </c>
      <c r="C7595" s="19">
        <v>6122.41</v>
      </c>
      <c r="D7595" s="19">
        <v>116.33</v>
      </c>
      <c r="E7595" s="19">
        <v>0</v>
      </c>
      <c r="F7595" s="19">
        <v>116.33</v>
      </c>
      <c r="G7595" s="19">
        <v>0</v>
      </c>
      <c r="H7595" s="85">
        <v>20934.599999999999</v>
      </c>
      <c r="I7595" s="85">
        <v>397.76</v>
      </c>
      <c r="J7595" s="85">
        <v>465.3</v>
      </c>
      <c r="K7595" s="85">
        <v>-67.540000000000006</v>
      </c>
      <c r="L7595" s="146">
        <v>99.44</v>
      </c>
      <c r="M7595" s="146">
        <v>31.9</v>
      </c>
      <c r="N7595" s="146">
        <v>0</v>
      </c>
      <c r="Y7595" s="32">
        <f t="shared" si="119"/>
        <v>295.32</v>
      </c>
    </row>
    <row r="7596" spans="1:25" x14ac:dyDescent="0.25">
      <c r="A7596" s="83" t="s">
        <v>15262</v>
      </c>
      <c r="B7596" s="84" t="s">
        <v>7656</v>
      </c>
      <c r="C7596" s="19">
        <v>3016.09</v>
      </c>
      <c r="D7596" s="19">
        <v>57.31</v>
      </c>
      <c r="E7596" s="19">
        <v>0</v>
      </c>
      <c r="F7596" s="19">
        <v>57.31</v>
      </c>
      <c r="G7596" s="19">
        <v>0</v>
      </c>
      <c r="H7596" s="85">
        <v>13097.85</v>
      </c>
      <c r="I7596" s="85">
        <v>248.86</v>
      </c>
      <c r="J7596" s="85">
        <v>229.22</v>
      </c>
      <c r="K7596" s="85">
        <v>19.64</v>
      </c>
      <c r="L7596" s="146">
        <v>62.22</v>
      </c>
      <c r="M7596" s="146">
        <v>81.86</v>
      </c>
      <c r="N7596" s="146">
        <v>0</v>
      </c>
      <c r="Y7596" s="32">
        <f t="shared" si="119"/>
        <v>99.039999999999992</v>
      </c>
    </row>
    <row r="7597" spans="1:25" x14ac:dyDescent="0.25">
      <c r="A7597" s="83" t="s">
        <v>15263</v>
      </c>
      <c r="B7597" s="84" t="s">
        <v>7657</v>
      </c>
      <c r="C7597" s="19">
        <v>13864.07</v>
      </c>
      <c r="D7597" s="19">
        <v>263.42</v>
      </c>
      <c r="E7597" s="19">
        <v>0</v>
      </c>
      <c r="F7597" s="19">
        <v>263.42</v>
      </c>
      <c r="G7597" s="19">
        <v>0</v>
      </c>
      <c r="H7597" s="85">
        <v>49599.44</v>
      </c>
      <c r="I7597" s="85">
        <v>942.39</v>
      </c>
      <c r="J7597" s="85">
        <v>1053.67</v>
      </c>
      <c r="K7597" s="85">
        <v>-111.28</v>
      </c>
      <c r="L7597" s="146">
        <v>235.6</v>
      </c>
      <c r="M7597" s="146">
        <v>124.32</v>
      </c>
      <c r="N7597" s="146">
        <v>0</v>
      </c>
      <c r="Y7597" s="32">
        <f t="shared" si="119"/>
        <v>171.2</v>
      </c>
    </row>
    <row r="7598" spans="1:25" x14ac:dyDescent="0.25">
      <c r="A7598" s="83" t="s">
        <v>15264</v>
      </c>
      <c r="B7598" s="84" t="s">
        <v>7658</v>
      </c>
      <c r="C7598" s="19">
        <v>903.89</v>
      </c>
      <c r="D7598" s="19">
        <v>17.18</v>
      </c>
      <c r="E7598" s="19">
        <v>0</v>
      </c>
      <c r="F7598" s="19">
        <v>17.18</v>
      </c>
      <c r="G7598" s="19">
        <v>0</v>
      </c>
      <c r="H7598" s="85">
        <v>1915.46</v>
      </c>
      <c r="I7598" s="85">
        <v>36.39</v>
      </c>
      <c r="J7598" s="85">
        <v>68.7</v>
      </c>
      <c r="K7598" s="85">
        <v>-32.31</v>
      </c>
      <c r="L7598" s="146">
        <v>9.1</v>
      </c>
      <c r="M7598" s="146">
        <v>0</v>
      </c>
      <c r="N7598" s="146">
        <v>23.21</v>
      </c>
      <c r="Y7598" s="32">
        <f t="shared" si="119"/>
        <v>116.32</v>
      </c>
    </row>
    <row r="7599" spans="1:25" x14ac:dyDescent="0.25">
      <c r="A7599" s="83" t="s">
        <v>15265</v>
      </c>
      <c r="B7599" s="84" t="s">
        <v>7659</v>
      </c>
      <c r="C7599" s="19">
        <v>2467.37</v>
      </c>
      <c r="D7599" s="19">
        <v>46.88</v>
      </c>
      <c r="E7599" s="19">
        <v>0</v>
      </c>
      <c r="F7599" s="19">
        <v>46.88</v>
      </c>
      <c r="G7599" s="19">
        <v>0</v>
      </c>
      <c r="H7599" s="85">
        <v>8313.18</v>
      </c>
      <c r="I7599" s="85">
        <v>157.94999999999999</v>
      </c>
      <c r="J7599" s="85">
        <v>187.52</v>
      </c>
      <c r="K7599" s="85">
        <v>-29.57</v>
      </c>
      <c r="L7599" s="146">
        <v>39.49</v>
      </c>
      <c r="M7599" s="146">
        <v>9.92</v>
      </c>
      <c r="N7599" s="146">
        <v>0</v>
      </c>
      <c r="Y7599" s="32">
        <f t="shared" si="119"/>
        <v>219.82</v>
      </c>
    </row>
    <row r="7600" spans="1:25" x14ac:dyDescent="0.25">
      <c r="A7600" s="83" t="s">
        <v>15266</v>
      </c>
      <c r="B7600" s="84" t="s">
        <v>7660</v>
      </c>
      <c r="C7600" s="19">
        <v>6121.83</v>
      </c>
      <c r="D7600" s="19">
        <v>116.32</v>
      </c>
      <c r="E7600" s="19">
        <v>0</v>
      </c>
      <c r="F7600" s="19">
        <v>116.32</v>
      </c>
      <c r="G7600" s="19">
        <v>0</v>
      </c>
      <c r="H7600" s="85">
        <v>28521.1</v>
      </c>
      <c r="I7600" s="85">
        <v>541.9</v>
      </c>
      <c r="J7600" s="85">
        <v>465.26</v>
      </c>
      <c r="K7600" s="85">
        <v>76.64</v>
      </c>
      <c r="L7600" s="146">
        <v>135.47999999999999</v>
      </c>
      <c r="M7600" s="146">
        <v>212.12</v>
      </c>
      <c r="N7600" s="146">
        <v>0</v>
      </c>
      <c r="Y7600" s="32">
        <f t="shared" si="119"/>
        <v>870.36</v>
      </c>
    </row>
    <row r="7601" spans="1:25" x14ac:dyDescent="0.25">
      <c r="A7601" s="83" t="s">
        <v>15267</v>
      </c>
      <c r="B7601" s="84" t="s">
        <v>7661</v>
      </c>
      <c r="C7601" s="19">
        <v>11047.43</v>
      </c>
      <c r="D7601" s="19">
        <v>209.9</v>
      </c>
      <c r="E7601" s="19">
        <v>0</v>
      </c>
      <c r="F7601" s="19">
        <v>209.9</v>
      </c>
      <c r="G7601" s="19">
        <v>0</v>
      </c>
      <c r="H7601" s="85">
        <v>39800.910000000003</v>
      </c>
      <c r="I7601" s="85">
        <v>756.22</v>
      </c>
      <c r="J7601" s="85">
        <v>839.6</v>
      </c>
      <c r="K7601" s="85">
        <v>-83.38</v>
      </c>
      <c r="L7601" s="146">
        <v>189.06</v>
      </c>
      <c r="M7601" s="146">
        <v>105.68</v>
      </c>
      <c r="N7601" s="146">
        <v>0</v>
      </c>
      <c r="Y7601" s="32">
        <f t="shared" si="119"/>
        <v>122.81</v>
      </c>
    </row>
    <row r="7602" spans="1:25" x14ac:dyDescent="0.25">
      <c r="A7602" s="83" t="s">
        <v>15268</v>
      </c>
      <c r="B7602" s="84" t="s">
        <v>7662</v>
      </c>
      <c r="C7602" s="19">
        <v>34644.04</v>
      </c>
      <c r="D7602" s="19">
        <v>658.24</v>
      </c>
      <c r="E7602" s="19">
        <v>0</v>
      </c>
      <c r="F7602" s="19">
        <v>658.24</v>
      </c>
      <c r="G7602" s="19">
        <v>0</v>
      </c>
      <c r="H7602" s="85">
        <v>135728.01</v>
      </c>
      <c r="I7602" s="85">
        <v>2578.83</v>
      </c>
      <c r="J7602" s="85">
        <v>2632.95</v>
      </c>
      <c r="K7602" s="85">
        <v>-54.12</v>
      </c>
      <c r="L7602" s="146">
        <v>644.71</v>
      </c>
      <c r="M7602" s="146">
        <v>590.59</v>
      </c>
      <c r="N7602" s="146">
        <v>0</v>
      </c>
      <c r="Y7602" s="32">
        <f t="shared" si="119"/>
        <v>869.29</v>
      </c>
    </row>
    <row r="7603" spans="1:25" x14ac:dyDescent="0.25">
      <c r="A7603" s="83" t="s">
        <v>15269</v>
      </c>
      <c r="B7603" s="84" t="s">
        <v>7663</v>
      </c>
      <c r="C7603" s="19">
        <v>901.34</v>
      </c>
      <c r="D7603" s="19">
        <v>17.13</v>
      </c>
      <c r="E7603" s="19">
        <v>0</v>
      </c>
      <c r="F7603" s="19">
        <v>17.13</v>
      </c>
      <c r="G7603" s="19">
        <v>0</v>
      </c>
      <c r="H7603" s="85">
        <v>4180.3999999999996</v>
      </c>
      <c r="I7603" s="85">
        <v>79.430000000000007</v>
      </c>
      <c r="J7603" s="85">
        <v>68.5</v>
      </c>
      <c r="K7603" s="85">
        <v>10.93</v>
      </c>
      <c r="L7603" s="146">
        <v>19.86</v>
      </c>
      <c r="M7603" s="146">
        <v>30.79</v>
      </c>
      <c r="N7603" s="146">
        <v>0</v>
      </c>
      <c r="Y7603" s="32">
        <f t="shared" si="119"/>
        <v>5081.8900000000003</v>
      </c>
    </row>
    <row r="7604" spans="1:25" x14ac:dyDescent="0.25">
      <c r="A7604" s="83" t="s">
        <v>15270</v>
      </c>
      <c r="B7604" s="84" t="s">
        <v>7664</v>
      </c>
      <c r="C7604" s="19">
        <v>14668.62</v>
      </c>
      <c r="D7604" s="19">
        <v>278.7</v>
      </c>
      <c r="E7604" s="19">
        <v>0</v>
      </c>
      <c r="F7604" s="19">
        <v>278.7</v>
      </c>
      <c r="G7604" s="19">
        <v>0</v>
      </c>
      <c r="H7604" s="85">
        <v>48282.33</v>
      </c>
      <c r="I7604" s="85">
        <v>917.36</v>
      </c>
      <c r="J7604" s="85">
        <v>1114.81</v>
      </c>
      <c r="K7604" s="85">
        <v>-197.45</v>
      </c>
      <c r="L7604" s="146">
        <v>229.34</v>
      </c>
      <c r="M7604" s="146">
        <v>31.89</v>
      </c>
      <c r="N7604" s="146">
        <v>0</v>
      </c>
      <c r="Y7604" s="32">
        <f t="shared" ref="Y7604:Y7618" si="120">F7606+M7604+R7604+W7604</f>
        <v>50.260000000000005</v>
      </c>
    </row>
    <row r="7605" spans="1:25" x14ac:dyDescent="0.25">
      <c r="A7605" s="83" t="s">
        <v>15271</v>
      </c>
      <c r="B7605" s="84" t="s">
        <v>7665</v>
      </c>
      <c r="C7605" s="19">
        <v>265847.34000000003</v>
      </c>
      <c r="D7605" s="19">
        <v>5051.1000000000004</v>
      </c>
      <c r="E7605" s="19">
        <v>0</v>
      </c>
      <c r="F7605" s="19">
        <v>5051.1000000000004</v>
      </c>
      <c r="G7605" s="19">
        <v>0</v>
      </c>
      <c r="H7605" s="85">
        <v>1005720.73</v>
      </c>
      <c r="I7605" s="85">
        <v>19108.689999999999</v>
      </c>
      <c r="J7605" s="85">
        <v>20204.400000000001</v>
      </c>
      <c r="K7605" s="85">
        <v>-1095.71</v>
      </c>
      <c r="L7605" s="146">
        <v>4777.17</v>
      </c>
      <c r="M7605" s="146">
        <v>3681.46</v>
      </c>
      <c r="N7605" s="146">
        <v>0</v>
      </c>
      <c r="Y7605" s="32">
        <f t="shared" si="120"/>
        <v>4020.82</v>
      </c>
    </row>
    <row r="7606" spans="1:25" x14ac:dyDescent="0.25">
      <c r="A7606" s="83" t="s">
        <v>15272</v>
      </c>
      <c r="B7606" s="84" t="s">
        <v>7666</v>
      </c>
      <c r="C7606" s="19">
        <v>966.67</v>
      </c>
      <c r="D7606" s="19">
        <v>18.37</v>
      </c>
      <c r="E7606" s="19">
        <v>0</v>
      </c>
      <c r="F7606" s="19">
        <v>18.37</v>
      </c>
      <c r="G7606" s="19">
        <v>0</v>
      </c>
      <c r="H7606" s="85">
        <v>2852.44</v>
      </c>
      <c r="I7606" s="85">
        <v>54.2</v>
      </c>
      <c r="J7606" s="85">
        <v>73.47</v>
      </c>
      <c r="K7606" s="85">
        <v>-19.27</v>
      </c>
      <c r="L7606" s="146">
        <v>13.55</v>
      </c>
      <c r="M7606" s="146">
        <v>0</v>
      </c>
      <c r="N7606" s="146">
        <v>5.72</v>
      </c>
      <c r="Y7606" s="32">
        <f t="shared" si="120"/>
        <v>92.79</v>
      </c>
    </row>
    <row r="7607" spans="1:25" x14ac:dyDescent="0.25">
      <c r="A7607" s="83" t="s">
        <v>15273</v>
      </c>
      <c r="B7607" s="84" t="s">
        <v>7667</v>
      </c>
      <c r="C7607" s="19">
        <v>17860.93</v>
      </c>
      <c r="D7607" s="19">
        <v>339.36</v>
      </c>
      <c r="E7607" s="19">
        <v>0</v>
      </c>
      <c r="F7607" s="19">
        <v>339.36</v>
      </c>
      <c r="G7607" s="19">
        <v>0</v>
      </c>
      <c r="H7607" s="85">
        <v>56451.87</v>
      </c>
      <c r="I7607" s="85">
        <v>1072.5899999999999</v>
      </c>
      <c r="J7607" s="85">
        <v>1357.43</v>
      </c>
      <c r="K7607" s="85">
        <v>-284.83999999999997</v>
      </c>
      <c r="L7607" s="146">
        <v>268.14999999999998</v>
      </c>
      <c r="M7607" s="146">
        <v>0</v>
      </c>
      <c r="N7607" s="146">
        <v>16.690000000000001</v>
      </c>
      <c r="Y7607" s="32">
        <f t="shared" si="120"/>
        <v>175.42</v>
      </c>
    </row>
    <row r="7608" spans="1:25" x14ac:dyDescent="0.25">
      <c r="A7608" s="83" t="s">
        <v>15274</v>
      </c>
      <c r="B7608" s="84" t="s">
        <v>7668</v>
      </c>
      <c r="C7608" s="19">
        <v>4883.68</v>
      </c>
      <c r="D7608" s="19">
        <v>92.79</v>
      </c>
      <c r="E7608" s="19">
        <v>0</v>
      </c>
      <c r="F7608" s="19">
        <v>92.79</v>
      </c>
      <c r="G7608" s="19">
        <v>0</v>
      </c>
      <c r="H7608" s="85">
        <v>17772.099999999999</v>
      </c>
      <c r="I7608" s="85">
        <v>337.67</v>
      </c>
      <c r="J7608" s="85">
        <v>371.16</v>
      </c>
      <c r="K7608" s="85">
        <v>-33.49</v>
      </c>
      <c r="L7608" s="146">
        <v>84.42</v>
      </c>
      <c r="M7608" s="146">
        <v>50.93</v>
      </c>
      <c r="N7608" s="146">
        <v>0</v>
      </c>
      <c r="Y7608" s="32">
        <f t="shared" si="120"/>
        <v>289.39999999999998</v>
      </c>
    </row>
    <row r="7609" spans="1:25" x14ac:dyDescent="0.25">
      <c r="A7609" s="83" t="s">
        <v>15275</v>
      </c>
      <c r="B7609" s="84" t="s">
        <v>7669</v>
      </c>
      <c r="C7609" s="19">
        <v>9232.67</v>
      </c>
      <c r="D7609" s="19">
        <v>175.42</v>
      </c>
      <c r="E7609" s="19">
        <v>0</v>
      </c>
      <c r="F7609" s="19">
        <v>175.42</v>
      </c>
      <c r="G7609" s="19">
        <v>0</v>
      </c>
      <c r="H7609" s="85">
        <v>28039.29</v>
      </c>
      <c r="I7609" s="85">
        <v>532.75</v>
      </c>
      <c r="J7609" s="85">
        <v>701.68</v>
      </c>
      <c r="K7609" s="85">
        <v>-168.93</v>
      </c>
      <c r="L7609" s="146">
        <v>133.19</v>
      </c>
      <c r="M7609" s="146">
        <v>0</v>
      </c>
      <c r="N7609" s="146">
        <v>35.74</v>
      </c>
      <c r="Y7609" s="32">
        <f t="shared" si="120"/>
        <v>42.82</v>
      </c>
    </row>
    <row r="7610" spans="1:25" x14ac:dyDescent="0.25">
      <c r="A7610" s="83" t="s">
        <v>15276</v>
      </c>
      <c r="B7610" s="84" t="s">
        <v>7670</v>
      </c>
      <c r="C7610" s="19">
        <v>12550.89</v>
      </c>
      <c r="D7610" s="19">
        <v>238.47</v>
      </c>
      <c r="E7610" s="19">
        <v>0</v>
      </c>
      <c r="F7610" s="19">
        <v>238.47</v>
      </c>
      <c r="G7610" s="19">
        <v>0</v>
      </c>
      <c r="H7610" s="85">
        <v>48074.85</v>
      </c>
      <c r="I7610" s="85">
        <v>913.42</v>
      </c>
      <c r="J7610" s="85">
        <v>953.87</v>
      </c>
      <c r="K7610" s="85">
        <v>-40.450000000000003</v>
      </c>
      <c r="L7610" s="146">
        <v>228.36</v>
      </c>
      <c r="M7610" s="146">
        <v>187.91</v>
      </c>
      <c r="N7610" s="146">
        <v>0</v>
      </c>
      <c r="Y7610" s="32">
        <f t="shared" si="120"/>
        <v>210.57999999999998</v>
      </c>
    </row>
    <row r="7611" spans="1:25" x14ac:dyDescent="0.25">
      <c r="A7611" s="83" t="s">
        <v>15277</v>
      </c>
      <c r="B7611" s="84" t="s">
        <v>7671</v>
      </c>
      <c r="C7611" s="19">
        <v>2253.5700000000002</v>
      </c>
      <c r="D7611" s="19">
        <v>42.82</v>
      </c>
      <c r="E7611" s="19">
        <v>0</v>
      </c>
      <c r="F7611" s="19">
        <v>42.82</v>
      </c>
      <c r="G7611" s="19">
        <v>0</v>
      </c>
      <c r="H7611" s="85">
        <v>7877.87</v>
      </c>
      <c r="I7611" s="85">
        <v>149.68</v>
      </c>
      <c r="J7611" s="85">
        <v>171.27</v>
      </c>
      <c r="K7611" s="85">
        <v>-21.59</v>
      </c>
      <c r="L7611" s="146">
        <v>37.42</v>
      </c>
      <c r="M7611" s="146">
        <v>15.83</v>
      </c>
      <c r="N7611" s="146">
        <v>0</v>
      </c>
      <c r="Y7611" s="32">
        <f t="shared" si="120"/>
        <v>380.7</v>
      </c>
    </row>
    <row r="7612" spans="1:25" x14ac:dyDescent="0.25">
      <c r="A7612" s="83" t="s">
        <v>15278</v>
      </c>
      <c r="B7612" s="84" t="s">
        <v>7672</v>
      </c>
      <c r="C7612" s="19">
        <v>1193.21</v>
      </c>
      <c r="D7612" s="19">
        <v>22.67</v>
      </c>
      <c r="E7612" s="19">
        <v>0</v>
      </c>
      <c r="F7612" s="19">
        <v>22.67</v>
      </c>
      <c r="G7612" s="19">
        <v>0</v>
      </c>
      <c r="H7612" s="85">
        <v>2208.12</v>
      </c>
      <c r="I7612" s="85">
        <v>41.95</v>
      </c>
      <c r="J7612" s="85">
        <v>90.68</v>
      </c>
      <c r="K7612" s="85">
        <v>-48.73</v>
      </c>
      <c r="L7612" s="146">
        <v>10.49</v>
      </c>
      <c r="M7612" s="146">
        <v>0</v>
      </c>
      <c r="N7612" s="146">
        <v>38.24</v>
      </c>
      <c r="Y7612" s="32">
        <f t="shared" si="120"/>
        <v>477227.41</v>
      </c>
    </row>
    <row r="7613" spans="1:25" x14ac:dyDescent="0.25">
      <c r="A7613" s="83" t="s">
        <v>15279</v>
      </c>
      <c r="B7613" s="84" t="s">
        <v>7673</v>
      </c>
      <c r="C7613" s="19">
        <v>19203.47</v>
      </c>
      <c r="D7613" s="19">
        <v>364.87</v>
      </c>
      <c r="E7613" s="19">
        <v>0</v>
      </c>
      <c r="F7613" s="19">
        <v>364.87</v>
      </c>
      <c r="G7613" s="19">
        <v>0</v>
      </c>
      <c r="H7613" s="85">
        <v>65679.320000000007</v>
      </c>
      <c r="I7613" s="85">
        <v>1247.9100000000001</v>
      </c>
      <c r="J7613" s="85">
        <v>1459.46</v>
      </c>
      <c r="K7613" s="85">
        <v>-211.55</v>
      </c>
      <c r="L7613" s="146">
        <v>311.98</v>
      </c>
      <c r="M7613" s="146">
        <v>100.43</v>
      </c>
      <c r="N7613" s="146">
        <v>0</v>
      </c>
      <c r="Y7613" s="32">
        <f t="shared" si="120"/>
        <v>7237.33</v>
      </c>
    </row>
    <row r="7614" spans="1:25" x14ac:dyDescent="0.25">
      <c r="A7614" s="83" t="s">
        <v>15280</v>
      </c>
      <c r="B7614" s="84" t="s">
        <v>7674</v>
      </c>
      <c r="C7614" s="19">
        <v>25117232</v>
      </c>
      <c r="D7614" s="19">
        <v>477227.41</v>
      </c>
      <c r="E7614" s="19">
        <v>0</v>
      </c>
      <c r="F7614" s="19">
        <v>477227.41</v>
      </c>
      <c r="G7614" s="19">
        <v>0</v>
      </c>
      <c r="H7614" s="85">
        <v>96877722.780000001</v>
      </c>
      <c r="I7614" s="85">
        <v>1840676.73</v>
      </c>
      <c r="J7614" s="85">
        <v>1908909.63</v>
      </c>
      <c r="K7614" s="85">
        <v>-68232.899999999994</v>
      </c>
      <c r="L7614" s="146">
        <v>460169.18</v>
      </c>
      <c r="M7614" s="146">
        <v>391936.28</v>
      </c>
      <c r="N7614" s="146">
        <v>0</v>
      </c>
      <c r="Y7614" s="32">
        <f t="shared" si="120"/>
        <v>392292.86000000004</v>
      </c>
    </row>
    <row r="7615" spans="1:25" x14ac:dyDescent="0.25">
      <c r="A7615" s="83" t="s">
        <v>15281</v>
      </c>
      <c r="B7615" s="84" t="s">
        <v>7675</v>
      </c>
      <c r="C7615" s="19">
        <v>375626.22</v>
      </c>
      <c r="D7615" s="19">
        <v>7136.9</v>
      </c>
      <c r="E7615" s="19">
        <v>0</v>
      </c>
      <c r="F7615" s="19">
        <v>7136.9</v>
      </c>
      <c r="G7615" s="19">
        <v>0</v>
      </c>
      <c r="H7615" s="85">
        <v>1433715.35</v>
      </c>
      <c r="I7615" s="85">
        <v>27240.59</v>
      </c>
      <c r="J7615" s="85">
        <v>28547.59</v>
      </c>
      <c r="K7615" s="85">
        <v>-1307</v>
      </c>
      <c r="L7615" s="146">
        <v>6810.15</v>
      </c>
      <c r="M7615" s="146">
        <v>5503.15</v>
      </c>
      <c r="N7615" s="146">
        <v>0</v>
      </c>
      <c r="Y7615" s="32">
        <f t="shared" si="120"/>
        <v>5598.4</v>
      </c>
    </row>
    <row r="7616" spans="1:25" x14ac:dyDescent="0.25">
      <c r="A7616" s="83" t="s">
        <v>15282</v>
      </c>
      <c r="B7616" s="84" t="s">
        <v>7676</v>
      </c>
      <c r="C7616" s="19">
        <v>18767.2</v>
      </c>
      <c r="D7616" s="19">
        <v>356.58</v>
      </c>
      <c r="E7616" s="19">
        <v>0</v>
      </c>
      <c r="F7616" s="19">
        <v>356.58</v>
      </c>
      <c r="G7616" s="19">
        <v>0</v>
      </c>
      <c r="H7616" s="85">
        <v>98367.48</v>
      </c>
      <c r="I7616" s="85">
        <v>1868.98</v>
      </c>
      <c r="J7616" s="85">
        <v>1426.31</v>
      </c>
      <c r="K7616" s="85">
        <v>442.67</v>
      </c>
      <c r="L7616" s="146">
        <v>467.25</v>
      </c>
      <c r="M7616" s="146">
        <v>909.92</v>
      </c>
      <c r="N7616" s="146">
        <v>0</v>
      </c>
      <c r="Y7616" s="32">
        <f t="shared" si="120"/>
        <v>2562.2599999999998</v>
      </c>
    </row>
    <row r="7617" spans="1:25" x14ac:dyDescent="0.25">
      <c r="A7617" s="83" t="s">
        <v>15283</v>
      </c>
      <c r="B7617" s="84" t="s">
        <v>7677</v>
      </c>
      <c r="C7617" s="19">
        <v>5013.3500000000004</v>
      </c>
      <c r="D7617" s="19">
        <v>95.25</v>
      </c>
      <c r="E7617" s="19">
        <v>0</v>
      </c>
      <c r="F7617" s="19">
        <v>95.25</v>
      </c>
      <c r="G7617" s="19">
        <v>0</v>
      </c>
      <c r="H7617" s="85">
        <v>13171.63</v>
      </c>
      <c r="I7617" s="85">
        <v>250.26</v>
      </c>
      <c r="J7617" s="85">
        <v>381.01</v>
      </c>
      <c r="K7617" s="85">
        <v>-130.75</v>
      </c>
      <c r="L7617" s="146">
        <v>62.57</v>
      </c>
      <c r="M7617" s="146">
        <v>0</v>
      </c>
      <c r="N7617" s="146">
        <v>68.180000000000007</v>
      </c>
      <c r="Y7617" s="32">
        <f t="shared" si="120"/>
        <v>57504.41</v>
      </c>
    </row>
    <row r="7618" spans="1:25" x14ac:dyDescent="0.25">
      <c r="A7618" s="83" t="s">
        <v>15284</v>
      </c>
      <c r="B7618" s="84" t="s">
        <v>7678</v>
      </c>
      <c r="C7618" s="19">
        <v>86965.1</v>
      </c>
      <c r="D7618" s="19">
        <v>1652.34</v>
      </c>
      <c r="E7618" s="19">
        <v>0</v>
      </c>
      <c r="F7618" s="19">
        <v>1652.34</v>
      </c>
      <c r="G7618" s="19">
        <v>0</v>
      </c>
      <c r="H7618" s="85">
        <v>288202.11</v>
      </c>
      <c r="I7618" s="85">
        <v>5475.84</v>
      </c>
      <c r="J7618" s="85">
        <v>6609.35</v>
      </c>
      <c r="K7618" s="85">
        <v>-1133.51</v>
      </c>
      <c r="L7618" s="146">
        <v>1368.96</v>
      </c>
      <c r="M7618" s="146">
        <v>235.45</v>
      </c>
      <c r="N7618" s="146">
        <v>0</v>
      </c>
      <c r="Y7618" s="32">
        <f t="shared" si="120"/>
        <v>44903.469999999994</v>
      </c>
    </row>
    <row r="7619" spans="1:25" x14ac:dyDescent="0.25">
      <c r="A7619" s="83" t="s">
        <v>15285</v>
      </c>
      <c r="B7619" s="84" t="s">
        <v>7679</v>
      </c>
      <c r="C7619" s="19">
        <v>3026547.67</v>
      </c>
      <c r="D7619" s="19">
        <v>57504.41</v>
      </c>
      <c r="E7619" s="19">
        <v>0</v>
      </c>
      <c r="F7619" s="19">
        <v>57504.41</v>
      </c>
      <c r="G7619" s="19">
        <v>0</v>
      </c>
      <c r="H7619" s="85">
        <v>11342653.050000001</v>
      </c>
      <c r="I7619" s="85">
        <v>215510.41</v>
      </c>
      <c r="J7619" s="85">
        <v>230017.62</v>
      </c>
      <c r="K7619" s="85">
        <v>-14507.21</v>
      </c>
      <c r="L7619" s="146">
        <v>53877.599999999999</v>
      </c>
      <c r="M7619" s="146">
        <v>39370.39</v>
      </c>
      <c r="N7619" s="146">
        <v>0</v>
      </c>
      <c r="Y7619" s="32" t="e">
        <f>#REF!+M7619+R7619+W7619</f>
        <v>#REF!</v>
      </c>
    </row>
    <row r="7620" spans="1:25" x14ac:dyDescent="0.25">
      <c r="A7620" s="83" t="s">
        <v>15286</v>
      </c>
      <c r="B7620" s="84" t="s">
        <v>7680</v>
      </c>
      <c r="C7620" s="19">
        <v>2350948.42</v>
      </c>
      <c r="D7620" s="19">
        <v>44668.02</v>
      </c>
      <c r="E7620" s="19">
        <v>0</v>
      </c>
      <c r="F7620" s="19">
        <v>44668.02</v>
      </c>
      <c r="G7620" s="19">
        <v>0</v>
      </c>
      <c r="H7620" s="85">
        <v>8821031.9000000004</v>
      </c>
      <c r="I7620" s="85">
        <v>167599.60999999999</v>
      </c>
      <c r="J7620" s="85">
        <v>178672.08</v>
      </c>
      <c r="K7620" s="85">
        <v>-11072.47</v>
      </c>
      <c r="L7620" s="146">
        <v>41899.9</v>
      </c>
      <c r="M7620" s="146">
        <v>30827.43</v>
      </c>
      <c r="N7620" s="146">
        <v>0</v>
      </c>
      <c r="Y7620" s="32" t="e">
        <f>#REF!+M7620+R7620+W7620</f>
        <v>#REF!</v>
      </c>
    </row>
  </sheetData>
  <phoneticPr fontId="7" type="noConversion"/>
  <pageMargins left="0.75" right="0.75" top="1" bottom="1" header="0" footer="0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0"/>
    <pageSetUpPr fitToPage="1"/>
  </sheetPr>
  <dimension ref="A5:V68"/>
  <sheetViews>
    <sheetView topLeftCell="A46" workbookViewId="0">
      <selection activeCell="M69" sqref="M69"/>
    </sheetView>
  </sheetViews>
  <sheetFormatPr baseColWidth="10" defaultColWidth="9.109375" defaultRowHeight="13.2" x14ac:dyDescent="0.25"/>
  <cols>
    <col min="1" max="1" width="16.6640625" style="111" customWidth="1"/>
    <col min="2" max="2" width="38.109375" style="12" bestFit="1" customWidth="1"/>
    <col min="3" max="3" width="16.6640625" style="12" customWidth="1"/>
    <col min="4" max="5" width="16.6640625" style="19" customWidth="1"/>
    <col min="6" max="6" width="16.33203125" style="19" customWidth="1"/>
    <col min="7" max="7" width="12.5546875" style="19" bestFit="1" customWidth="1"/>
    <col min="8" max="8" width="15.33203125" style="19" bestFit="1" customWidth="1"/>
    <col min="9" max="9" width="15.5546875" style="19" bestFit="1" customWidth="1"/>
    <col min="10" max="10" width="12.44140625" style="19" bestFit="1" customWidth="1"/>
    <col min="11" max="11" width="13.109375" style="19" bestFit="1" customWidth="1"/>
    <col min="12" max="12" width="14.5546875" style="19" customWidth="1"/>
    <col min="13" max="13" width="13.109375" style="19" bestFit="1" customWidth="1"/>
    <col min="14" max="14" width="15.33203125" style="19" bestFit="1" customWidth="1"/>
    <col min="15" max="15" width="15.5546875" style="19" bestFit="1" customWidth="1"/>
    <col min="16" max="16" width="16.6640625" style="19" bestFit="1" customWidth="1"/>
    <col min="17" max="17" width="11.6640625" style="19" bestFit="1" customWidth="1"/>
    <col min="18" max="19" width="14.33203125" style="19" customWidth="1"/>
    <col min="20" max="20" width="15.44140625" style="19" customWidth="1"/>
    <col min="21" max="21" width="9.44140625" style="19" customWidth="1"/>
    <col min="22" max="22" width="17.5546875" style="32" customWidth="1"/>
    <col min="23" max="16384" width="9.109375" style="12"/>
  </cols>
  <sheetData>
    <row r="5" spans="1:22" ht="18.600000000000001" x14ac:dyDescent="0.25">
      <c r="A5" s="141"/>
      <c r="B5" s="141"/>
      <c r="C5" s="141" t="s">
        <v>27</v>
      </c>
      <c r="D5" s="141"/>
      <c r="E5" s="141"/>
      <c r="F5" s="141"/>
      <c r="G5" s="141"/>
      <c r="H5" s="141"/>
      <c r="I5" s="141"/>
      <c r="J5" s="141"/>
      <c r="K5" s="141"/>
      <c r="L5" s="141"/>
      <c r="M5" s="68"/>
      <c r="N5" s="68"/>
      <c r="O5" s="70"/>
      <c r="P5" s="70"/>
      <c r="Q5" s="70"/>
      <c r="R5" s="70"/>
      <c r="S5" s="70"/>
      <c r="T5" s="70"/>
      <c r="U5" s="70"/>
      <c r="V5" s="62"/>
    </row>
    <row r="6" spans="1:22" ht="16.8" x14ac:dyDescent="0.25">
      <c r="A6" s="142"/>
      <c r="B6" s="142"/>
      <c r="C6" s="142" t="s">
        <v>17</v>
      </c>
      <c r="D6" s="142"/>
      <c r="E6" s="142"/>
      <c r="F6" s="142"/>
      <c r="G6" s="142"/>
      <c r="H6" s="142"/>
      <c r="I6" s="142"/>
      <c r="J6" s="142"/>
      <c r="K6" s="142"/>
      <c r="L6" s="142"/>
      <c r="M6" s="142"/>
      <c r="N6" s="142"/>
      <c r="O6" s="70"/>
      <c r="P6" s="70"/>
      <c r="Q6" s="70"/>
      <c r="R6" s="70"/>
      <c r="S6" s="70"/>
      <c r="T6" s="70"/>
      <c r="U6" s="70"/>
      <c r="V6" s="62"/>
    </row>
    <row r="8" spans="1:22" x14ac:dyDescent="0.25">
      <c r="V8" s="64"/>
    </row>
    <row r="9" spans="1:22" x14ac:dyDescent="0.25">
      <c r="A9" s="112"/>
      <c r="B9" s="47"/>
      <c r="C9" s="139" t="str">
        <f>CONCATENATE("DECLARACIÓN-LIQUIDACIÓN 4º TRIMESTRE ",AÑO!A1)</f>
        <v>DECLARACIÓN-LIQUIDACIÓN 4º TRIMESTRE 2021</v>
      </c>
      <c r="D9" s="139"/>
      <c r="E9" s="139"/>
      <c r="F9" s="139"/>
      <c r="G9" s="139"/>
      <c r="H9" s="137"/>
      <c r="I9" s="137" t="str">
        <f>CONCATENATE("LIQUIDACIÓN DEFINITIVA ",RIGHT(C9,4)," Y ENTREGA A CUENTA 1er. TRIM. ",RIGHT(C9,4)+1)</f>
        <v>LIQUIDACIÓN DEFINITIVA 2021 Y ENTREGA A CUENTA 1er. TRIM. 2022</v>
      </c>
      <c r="J9" s="137"/>
      <c r="K9" s="137"/>
      <c r="L9" s="137"/>
      <c r="M9" s="137"/>
      <c r="N9" s="140" t="str">
        <f>CONCATENATE("DECLARACIÓN-LIQUIDACIÓN 2º TRIMESTRE ",RIGHT(C9,4)+1)</f>
        <v>DECLARACIÓN-LIQUIDACIÓN 2º TRIMESTRE 2022</v>
      </c>
      <c r="O9" s="140"/>
      <c r="P9" s="140"/>
      <c r="Q9" s="140"/>
      <c r="R9" s="137" t="str">
        <f>CONCATENATE("DECLARACIÓN-LIQUIDACIÓN 3º TRIMESTRE ",RIGHT(C9,4)+1)</f>
        <v>DECLARACIÓN-LIQUIDACIÓN 3º TRIMESTRE 2022</v>
      </c>
      <c r="S9" s="138"/>
      <c r="T9" s="137"/>
      <c r="U9" s="137"/>
      <c r="V9" s="65"/>
    </row>
    <row r="10" spans="1:22" x14ac:dyDescent="0.25">
      <c r="A10" s="113"/>
      <c r="B10" s="14"/>
      <c r="C10" s="42"/>
      <c r="D10" s="63"/>
      <c r="E10" s="63"/>
      <c r="F10" s="63"/>
      <c r="G10" s="63"/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63"/>
      <c r="U10" s="63"/>
      <c r="V10" s="65"/>
    </row>
    <row r="11" spans="1:22" ht="66" x14ac:dyDescent="0.25">
      <c r="A11" s="114" t="s">
        <v>40</v>
      </c>
      <c r="B11" s="45" t="s">
        <v>34</v>
      </c>
      <c r="C11" s="46" t="str">
        <f>CONCATENATE("25%
FACTURACIÓN ",RIGHT(C9,4)-1)</f>
        <v>25%
FACTURACIÓN 2020</v>
      </c>
      <c r="D11" s="46" t="s">
        <v>24</v>
      </c>
      <c r="E11" s="46" t="s">
        <v>38</v>
      </c>
      <c r="F11" s="46" t="s">
        <v>39</v>
      </c>
      <c r="G11" s="82" t="s">
        <v>26</v>
      </c>
      <c r="H11" s="48" t="str">
        <f>CONCATENATE("FACTURACIÓN ",
RIGHT(C9,4))</f>
        <v>FACTURACIÓN 2021</v>
      </c>
      <c r="I11" s="48" t="s">
        <v>24</v>
      </c>
      <c r="J11" s="48" t="str">
        <f>CONCATENATE("ENTREGADO
A CUENTA ",
RIGHT(C9,4))</f>
        <v>ENTREGADO
A CUENTA 2021</v>
      </c>
      <c r="K11" s="48" t="str">
        <f>CONCATENATE("LIQUIDACIÓN
DEFINITIVA ",
RIGHT(C9,4))</f>
        <v>LIQUIDACIÓN
DEFINITIVA 2021</v>
      </c>
      <c r="L11" s="48" t="str">
        <f>CONCATENATE("ENTREGA
A CUENTA
PRIMER
TRIMESTRE ",
RIGHT(C9,4)+1)</f>
        <v>ENTREGA
A CUENTA
PRIMER
TRIMESTRE 2022</v>
      </c>
      <c r="M11" s="48" t="str">
        <f>CONCATENATE("ENTREGA
LIQUIDACIÓN
Y PRIMER
TRIMESTRE ",
RIGHT(C9,4)+1)</f>
        <v>ENTREGA
LIQUIDACIÓN
Y PRIMER
TRIMESTRE 2022</v>
      </c>
      <c r="N11" s="46" t="str">
        <f>CONCATENATE("25%
FACTURACIÓN ",
RIGHT(C9,4))</f>
        <v>25%
FACTURACIÓN 2021</v>
      </c>
      <c r="O11" s="46" t="s">
        <v>25</v>
      </c>
      <c r="P11" s="46" t="s">
        <v>38</v>
      </c>
      <c r="Q11" s="46" t="s">
        <v>30</v>
      </c>
      <c r="R11" s="48" t="str">
        <f>+N11</f>
        <v>25%
FACTURACIÓN 2021</v>
      </c>
      <c r="S11" s="48" t="s">
        <v>25</v>
      </c>
      <c r="T11" s="48" t="s">
        <v>38</v>
      </c>
      <c r="U11" s="48" t="s">
        <v>30</v>
      </c>
      <c r="V11" s="82" t="s">
        <v>18</v>
      </c>
    </row>
    <row r="12" spans="1:22" s="54" customFormat="1" ht="6.75" customHeight="1" x14ac:dyDescent="0.25">
      <c r="A12" s="115"/>
      <c r="B12" s="42"/>
      <c r="C12" s="42"/>
      <c r="D12" s="69"/>
      <c r="E12" s="69"/>
      <c r="F12" s="79"/>
      <c r="G12" s="81"/>
      <c r="H12" s="69"/>
      <c r="I12" s="69"/>
      <c r="J12" s="69"/>
      <c r="K12" s="69"/>
      <c r="L12" s="69"/>
      <c r="M12" s="71"/>
      <c r="N12" s="69"/>
      <c r="O12" s="69"/>
      <c r="P12" s="69"/>
      <c r="Q12" s="71"/>
      <c r="R12" s="69"/>
      <c r="S12" s="69"/>
      <c r="T12" s="69"/>
      <c r="U12" s="71"/>
      <c r="V12" s="63"/>
    </row>
    <row r="13" spans="1:22" x14ac:dyDescent="0.25">
      <c r="A13" s="117" t="s">
        <v>15331</v>
      </c>
      <c r="B13" s="101" t="s">
        <v>41</v>
      </c>
      <c r="C13" s="102">
        <v>6741277.1100000003</v>
      </c>
      <c r="D13" s="102">
        <v>6741.28</v>
      </c>
      <c r="E13" s="102">
        <v>0</v>
      </c>
      <c r="F13" s="102">
        <v>6741.28</v>
      </c>
      <c r="G13" s="103">
        <v>0</v>
      </c>
      <c r="H13" s="85">
        <v>27139313.079999998</v>
      </c>
      <c r="I13" s="85">
        <v>27139.32</v>
      </c>
      <c r="J13" s="85">
        <v>26965.119999999999</v>
      </c>
      <c r="K13" s="85">
        <v>174.2</v>
      </c>
      <c r="L13" s="146">
        <v>6784.83</v>
      </c>
      <c r="M13" s="146">
        <v>6959.03</v>
      </c>
      <c r="N13" s="146">
        <v>0</v>
      </c>
      <c r="V13" s="32">
        <f>F13+M13+Q13+U13</f>
        <v>13700.31</v>
      </c>
    </row>
    <row r="14" spans="1:22" x14ac:dyDescent="0.25">
      <c r="A14" s="116" t="s">
        <v>15287</v>
      </c>
      <c r="B14" s="101" t="s">
        <v>42</v>
      </c>
      <c r="C14" s="102">
        <v>38989776.07</v>
      </c>
      <c r="D14" s="102">
        <v>38989.769999999997</v>
      </c>
      <c r="E14" s="102">
        <v>0</v>
      </c>
      <c r="F14" s="102">
        <v>38989.769999999997</v>
      </c>
      <c r="G14" s="103">
        <v>0</v>
      </c>
      <c r="H14" s="85">
        <v>147479167.96000001</v>
      </c>
      <c r="I14" s="85">
        <v>147479.17000000001</v>
      </c>
      <c r="J14" s="85">
        <v>155959.07999999999</v>
      </c>
      <c r="K14" s="85">
        <v>-8479.91</v>
      </c>
      <c r="L14" s="146">
        <v>36869.79</v>
      </c>
      <c r="M14" s="146">
        <v>28389.88</v>
      </c>
      <c r="N14" s="146">
        <v>0</v>
      </c>
      <c r="V14" s="32">
        <f>F14+M14+Q14+U14</f>
        <v>67379.649999999994</v>
      </c>
    </row>
    <row r="15" spans="1:22" x14ac:dyDescent="0.25">
      <c r="A15" s="116" t="s">
        <v>15288</v>
      </c>
      <c r="B15" s="101" t="s">
        <v>43</v>
      </c>
      <c r="C15" s="102">
        <v>16730341.92</v>
      </c>
      <c r="D15" s="102">
        <v>16730.32</v>
      </c>
      <c r="E15" s="102">
        <v>0</v>
      </c>
      <c r="F15" s="102">
        <v>16730.32</v>
      </c>
      <c r="G15" s="103">
        <v>0</v>
      </c>
      <c r="H15" s="85">
        <v>65738572.229999997</v>
      </c>
      <c r="I15" s="85">
        <v>65738.559999999998</v>
      </c>
      <c r="J15" s="85">
        <v>66921.279999999999</v>
      </c>
      <c r="K15" s="85">
        <v>-1182.72</v>
      </c>
      <c r="L15" s="146">
        <v>16434.64</v>
      </c>
      <c r="M15" s="146">
        <v>15251.92</v>
      </c>
      <c r="N15" s="146">
        <v>0</v>
      </c>
      <c r="V15" s="32">
        <f t="shared" ref="V15:V68" si="0">F15+M15+Q15+U15</f>
        <v>31982.239999999998</v>
      </c>
    </row>
    <row r="16" spans="1:22" x14ac:dyDescent="0.25">
      <c r="A16" s="116" t="s">
        <v>15289</v>
      </c>
      <c r="B16" s="101" t="s">
        <v>44</v>
      </c>
      <c r="C16" s="102">
        <v>5788402.5599999996</v>
      </c>
      <c r="D16" s="102">
        <v>5788.41</v>
      </c>
      <c r="E16" s="102">
        <v>0</v>
      </c>
      <c r="F16" s="102">
        <v>5788.41</v>
      </c>
      <c r="G16" s="103">
        <v>0</v>
      </c>
      <c r="H16" s="85">
        <v>22506931.91</v>
      </c>
      <c r="I16" s="85">
        <v>22506.92</v>
      </c>
      <c r="J16" s="85">
        <v>23153.64</v>
      </c>
      <c r="K16" s="85">
        <v>-646.72</v>
      </c>
      <c r="L16" s="146">
        <v>5626.73</v>
      </c>
      <c r="M16" s="146">
        <v>4980.01</v>
      </c>
      <c r="N16" s="146">
        <v>0</v>
      </c>
      <c r="V16" s="32">
        <f t="shared" si="0"/>
        <v>10768.42</v>
      </c>
    </row>
    <row r="17" spans="1:22" x14ac:dyDescent="0.25">
      <c r="A17" s="116" t="s">
        <v>15290</v>
      </c>
      <c r="B17" s="101" t="s">
        <v>45</v>
      </c>
      <c r="C17" s="102">
        <v>18592508.800000001</v>
      </c>
      <c r="D17" s="102">
        <v>18592.509999999998</v>
      </c>
      <c r="E17" s="102">
        <v>0</v>
      </c>
      <c r="F17" s="102">
        <v>18592.509999999998</v>
      </c>
      <c r="G17" s="103">
        <v>0</v>
      </c>
      <c r="H17" s="85">
        <v>67817304.640000001</v>
      </c>
      <c r="I17" s="85">
        <v>67817.289999999994</v>
      </c>
      <c r="J17" s="85">
        <v>74370.039999999994</v>
      </c>
      <c r="K17" s="85">
        <v>-6552.75</v>
      </c>
      <c r="L17" s="146">
        <v>16954.32</v>
      </c>
      <c r="M17" s="146">
        <v>10401.57</v>
      </c>
      <c r="N17" s="146">
        <v>0</v>
      </c>
      <c r="V17" s="32">
        <f t="shared" si="0"/>
        <v>28994.079999999998</v>
      </c>
    </row>
    <row r="18" spans="1:22" x14ac:dyDescent="0.25">
      <c r="A18" s="116" t="s">
        <v>8425</v>
      </c>
      <c r="B18" s="101" t="s">
        <v>46</v>
      </c>
      <c r="C18" s="102">
        <v>8665293.8800000008</v>
      </c>
      <c r="D18" s="102">
        <v>8665.2900000000009</v>
      </c>
      <c r="E18" s="102">
        <v>0</v>
      </c>
      <c r="F18" s="102">
        <v>8665.2900000000009</v>
      </c>
      <c r="G18" s="103">
        <v>0</v>
      </c>
      <c r="H18" s="85">
        <v>33396121.41</v>
      </c>
      <c r="I18" s="85">
        <v>33396.120000000003</v>
      </c>
      <c r="J18" s="85">
        <v>34661.160000000003</v>
      </c>
      <c r="K18" s="85">
        <v>-1265.04</v>
      </c>
      <c r="L18" s="146">
        <v>8349.0300000000007</v>
      </c>
      <c r="M18" s="146">
        <v>7083.99</v>
      </c>
      <c r="N18" s="146">
        <v>0</v>
      </c>
      <c r="V18" s="32">
        <f t="shared" si="0"/>
        <v>15749.28</v>
      </c>
    </row>
    <row r="19" spans="1:22" x14ac:dyDescent="0.25">
      <c r="A19" s="116" t="s">
        <v>8426</v>
      </c>
      <c r="B19" s="101" t="s">
        <v>47</v>
      </c>
      <c r="C19" s="102">
        <v>37676220.729999997</v>
      </c>
      <c r="D19" s="102">
        <v>37676.22</v>
      </c>
      <c r="E19" s="102">
        <v>0</v>
      </c>
      <c r="F19" s="102">
        <v>37676.22</v>
      </c>
      <c r="G19" s="103">
        <v>0</v>
      </c>
      <c r="H19" s="85">
        <v>141070820</v>
      </c>
      <c r="I19" s="85">
        <v>141070.82999999999</v>
      </c>
      <c r="J19" s="85">
        <v>150704.88</v>
      </c>
      <c r="K19" s="85">
        <v>-9634.0499999999993</v>
      </c>
      <c r="L19" s="146">
        <v>35267.699999999997</v>
      </c>
      <c r="M19" s="146">
        <v>25633.65</v>
      </c>
      <c r="N19" s="146">
        <v>0</v>
      </c>
      <c r="V19" s="32">
        <f t="shared" si="0"/>
        <v>63309.87</v>
      </c>
    </row>
    <row r="20" spans="1:22" x14ac:dyDescent="0.25">
      <c r="A20" s="116" t="s">
        <v>8427</v>
      </c>
      <c r="B20" s="101" t="s">
        <v>48</v>
      </c>
      <c r="C20" s="102">
        <v>4873322.8</v>
      </c>
      <c r="D20" s="102">
        <v>4873.32</v>
      </c>
      <c r="E20" s="102">
        <v>0</v>
      </c>
      <c r="F20" s="102">
        <v>4873.32</v>
      </c>
      <c r="G20" s="103">
        <v>0</v>
      </c>
      <c r="H20" s="85">
        <v>19543249.629999999</v>
      </c>
      <c r="I20" s="85">
        <v>19543.25</v>
      </c>
      <c r="J20" s="85">
        <v>19493.28</v>
      </c>
      <c r="K20" s="85">
        <v>49.97</v>
      </c>
      <c r="L20" s="146">
        <v>4885.8100000000004</v>
      </c>
      <c r="M20" s="146">
        <v>4935.78</v>
      </c>
      <c r="N20" s="146">
        <v>0</v>
      </c>
      <c r="V20" s="32">
        <f t="shared" si="0"/>
        <v>9809.0999999999985</v>
      </c>
    </row>
    <row r="21" spans="1:22" x14ac:dyDescent="0.25">
      <c r="A21" s="116" t="s">
        <v>8428</v>
      </c>
      <c r="B21" s="101" t="s">
        <v>49</v>
      </c>
      <c r="C21" s="102">
        <v>623318.25</v>
      </c>
      <c r="D21" s="102">
        <v>623.30999999999995</v>
      </c>
      <c r="E21" s="102">
        <v>0</v>
      </c>
      <c r="F21" s="102">
        <v>623.30999999999995</v>
      </c>
      <c r="G21" s="103">
        <v>0</v>
      </c>
      <c r="H21" s="85">
        <v>2520678.4300000002</v>
      </c>
      <c r="I21" s="85">
        <v>2520.6799999999998</v>
      </c>
      <c r="J21" s="85">
        <v>2493.2399999999998</v>
      </c>
      <c r="K21" s="85">
        <v>27.44</v>
      </c>
      <c r="L21" s="146">
        <v>630.16999999999996</v>
      </c>
      <c r="M21" s="146">
        <v>657.61</v>
      </c>
      <c r="N21" s="146">
        <v>0</v>
      </c>
      <c r="V21" s="32">
        <f t="shared" si="0"/>
        <v>1280.92</v>
      </c>
    </row>
    <row r="22" spans="1:22" x14ac:dyDescent="0.25">
      <c r="A22" s="116" t="s">
        <v>15291</v>
      </c>
      <c r="B22" s="101" t="s">
        <v>50</v>
      </c>
      <c r="C22" s="102">
        <v>229188276.47999999</v>
      </c>
      <c r="D22" s="102">
        <v>229188.27</v>
      </c>
      <c r="E22" s="102">
        <v>0</v>
      </c>
      <c r="F22" s="102">
        <v>229188.27</v>
      </c>
      <c r="G22" s="103">
        <v>0</v>
      </c>
      <c r="H22" s="85">
        <v>862088389.38999999</v>
      </c>
      <c r="I22" s="85">
        <v>862088.43</v>
      </c>
      <c r="J22" s="85">
        <v>916753.08</v>
      </c>
      <c r="K22" s="85">
        <v>-54664.65</v>
      </c>
      <c r="L22" s="146">
        <v>215522.1</v>
      </c>
      <c r="M22" s="146">
        <v>160857.45000000001</v>
      </c>
      <c r="N22" s="146">
        <v>0</v>
      </c>
      <c r="V22" s="32">
        <f t="shared" si="0"/>
        <v>390045.72</v>
      </c>
    </row>
    <row r="23" spans="1:22" x14ac:dyDescent="0.25">
      <c r="A23" s="116" t="s">
        <v>15292</v>
      </c>
      <c r="B23" s="101" t="s">
        <v>51</v>
      </c>
      <c r="C23" s="102">
        <v>12043578.609999999</v>
      </c>
      <c r="D23" s="102">
        <v>12043.57</v>
      </c>
      <c r="E23" s="102">
        <v>0</v>
      </c>
      <c r="F23" s="102">
        <v>12043.57</v>
      </c>
      <c r="G23" s="103">
        <v>0</v>
      </c>
      <c r="H23" s="85">
        <v>47322288.659999996</v>
      </c>
      <c r="I23" s="85">
        <v>47322.29</v>
      </c>
      <c r="J23" s="85">
        <v>48174.28</v>
      </c>
      <c r="K23" s="85">
        <v>-851.99</v>
      </c>
      <c r="L23" s="146">
        <v>11830.57</v>
      </c>
      <c r="M23" s="146">
        <v>10978.58</v>
      </c>
      <c r="N23" s="146">
        <v>0</v>
      </c>
      <c r="V23" s="32">
        <f t="shared" si="0"/>
        <v>23022.15</v>
      </c>
    </row>
    <row r="24" spans="1:22" x14ac:dyDescent="0.25">
      <c r="A24" s="116" t="s">
        <v>15293</v>
      </c>
      <c r="B24" s="101" t="s">
        <v>52</v>
      </c>
      <c r="C24" s="102">
        <v>13397743.74</v>
      </c>
      <c r="D24" s="102">
        <v>13397.74</v>
      </c>
      <c r="E24" s="102">
        <v>0</v>
      </c>
      <c r="F24" s="102">
        <v>13397.74</v>
      </c>
      <c r="G24" s="103">
        <v>0</v>
      </c>
      <c r="H24" s="85">
        <v>49446654.82</v>
      </c>
      <c r="I24" s="85">
        <v>49446.62</v>
      </c>
      <c r="J24" s="85">
        <v>53590.96</v>
      </c>
      <c r="K24" s="85">
        <v>-4144.34</v>
      </c>
      <c r="L24" s="146">
        <v>12361.65</v>
      </c>
      <c r="M24" s="146">
        <v>8217.31</v>
      </c>
      <c r="N24" s="146">
        <v>0</v>
      </c>
      <c r="V24" s="32">
        <f t="shared" si="0"/>
        <v>21615.05</v>
      </c>
    </row>
    <row r="25" spans="1:22" x14ac:dyDescent="0.25">
      <c r="A25" s="116" t="s">
        <v>15294</v>
      </c>
      <c r="B25" s="101" t="s">
        <v>53</v>
      </c>
      <c r="C25" s="102">
        <v>27151712.280000001</v>
      </c>
      <c r="D25" s="102">
        <v>27151.7</v>
      </c>
      <c r="E25" s="102">
        <v>0</v>
      </c>
      <c r="F25" s="102">
        <v>27151.7</v>
      </c>
      <c r="G25" s="103">
        <v>0</v>
      </c>
      <c r="H25" s="85">
        <v>103674418.29000001</v>
      </c>
      <c r="I25" s="85">
        <v>103674.38</v>
      </c>
      <c r="J25" s="85">
        <v>108606.8</v>
      </c>
      <c r="K25" s="85">
        <v>-4932.42</v>
      </c>
      <c r="L25" s="146">
        <v>25918.59</v>
      </c>
      <c r="M25" s="146">
        <v>20986.17</v>
      </c>
      <c r="N25" s="146">
        <v>0</v>
      </c>
      <c r="V25" s="32">
        <f t="shared" si="0"/>
        <v>48137.869999999995</v>
      </c>
    </row>
    <row r="26" spans="1:22" x14ac:dyDescent="0.25">
      <c r="A26" s="116" t="s">
        <v>15295</v>
      </c>
      <c r="B26" s="101" t="s">
        <v>54</v>
      </c>
      <c r="C26" s="102">
        <v>14043717.68</v>
      </c>
      <c r="D26" s="102">
        <v>14043.72</v>
      </c>
      <c r="E26" s="102">
        <v>0</v>
      </c>
      <c r="F26" s="102">
        <v>14043.72</v>
      </c>
      <c r="G26" s="103">
        <v>0</v>
      </c>
      <c r="H26" s="85">
        <v>53739859.549999997</v>
      </c>
      <c r="I26" s="85">
        <v>53739.82</v>
      </c>
      <c r="J26" s="85">
        <v>56174.879999999997</v>
      </c>
      <c r="K26" s="85">
        <v>-2435.06</v>
      </c>
      <c r="L26" s="146">
        <v>13434.95</v>
      </c>
      <c r="M26" s="146">
        <v>10999.89</v>
      </c>
      <c r="N26" s="146">
        <v>0</v>
      </c>
      <c r="V26" s="32">
        <f t="shared" si="0"/>
        <v>25043.61</v>
      </c>
    </row>
    <row r="27" spans="1:22" x14ac:dyDescent="0.25">
      <c r="A27" s="116" t="s">
        <v>15296</v>
      </c>
      <c r="B27" s="101" t="s">
        <v>55</v>
      </c>
      <c r="C27" s="102">
        <v>12053740.619999999</v>
      </c>
      <c r="D27" s="102">
        <v>12053.73</v>
      </c>
      <c r="E27" s="102">
        <v>0</v>
      </c>
      <c r="F27" s="102">
        <v>12053.73</v>
      </c>
      <c r="G27" s="103">
        <v>0</v>
      </c>
      <c r="H27" s="85">
        <v>46414972.740000002</v>
      </c>
      <c r="I27" s="85">
        <v>46414.99</v>
      </c>
      <c r="J27" s="85">
        <v>48214.92</v>
      </c>
      <c r="K27" s="85">
        <v>-1799.93</v>
      </c>
      <c r="L27" s="146">
        <v>11603.74</v>
      </c>
      <c r="M27" s="146">
        <v>9803.81</v>
      </c>
      <c r="N27" s="146">
        <v>0</v>
      </c>
      <c r="V27" s="32">
        <f t="shared" si="0"/>
        <v>21857.54</v>
      </c>
    </row>
    <row r="28" spans="1:22" x14ac:dyDescent="0.25">
      <c r="A28" s="116" t="s">
        <v>15297</v>
      </c>
      <c r="B28" s="101" t="s">
        <v>56</v>
      </c>
      <c r="C28" s="102">
        <v>15335680.460000001</v>
      </c>
      <c r="D28" s="102">
        <v>15335.69</v>
      </c>
      <c r="E28" s="102">
        <v>0</v>
      </c>
      <c r="F28" s="102">
        <v>15335.69</v>
      </c>
      <c r="G28" s="103">
        <v>0</v>
      </c>
      <c r="H28" s="85">
        <v>57626401.509999998</v>
      </c>
      <c r="I28" s="85">
        <v>57626.400000000001</v>
      </c>
      <c r="J28" s="85">
        <v>61342.76</v>
      </c>
      <c r="K28" s="85">
        <v>-3716.36</v>
      </c>
      <c r="L28" s="146">
        <v>14406.6</v>
      </c>
      <c r="M28" s="146">
        <v>10690.24</v>
      </c>
      <c r="N28" s="146">
        <v>0</v>
      </c>
      <c r="V28" s="32">
        <f t="shared" si="0"/>
        <v>26025.93</v>
      </c>
    </row>
    <row r="29" spans="1:22" x14ac:dyDescent="0.25">
      <c r="A29" s="116" t="s">
        <v>15298</v>
      </c>
      <c r="B29" s="101" t="s">
        <v>57</v>
      </c>
      <c r="C29" s="102">
        <v>34957360.090000004</v>
      </c>
      <c r="D29" s="102">
        <v>34957.360000000001</v>
      </c>
      <c r="E29" s="102">
        <v>0</v>
      </c>
      <c r="F29" s="102">
        <v>34957.360000000001</v>
      </c>
      <c r="G29" s="103">
        <v>0</v>
      </c>
      <c r="H29" s="85">
        <v>140261898.36000001</v>
      </c>
      <c r="I29" s="85">
        <v>140261.9</v>
      </c>
      <c r="J29" s="85">
        <v>139829.44</v>
      </c>
      <c r="K29" s="85">
        <v>432.46</v>
      </c>
      <c r="L29" s="146">
        <v>35065.47</v>
      </c>
      <c r="M29" s="146">
        <v>35497.93</v>
      </c>
      <c r="N29" s="146">
        <v>0</v>
      </c>
      <c r="V29" s="32">
        <f t="shared" si="0"/>
        <v>70455.290000000008</v>
      </c>
    </row>
    <row r="30" spans="1:22" x14ac:dyDescent="0.25">
      <c r="A30" s="116" t="s">
        <v>15299</v>
      </c>
      <c r="B30" s="101" t="s">
        <v>58</v>
      </c>
      <c r="C30" s="102">
        <v>6425215.0199999996</v>
      </c>
      <c r="D30" s="102">
        <v>6425.2</v>
      </c>
      <c r="E30" s="102">
        <v>0</v>
      </c>
      <c r="F30" s="102">
        <v>6425.2</v>
      </c>
      <c r="G30" s="103">
        <v>0</v>
      </c>
      <c r="H30" s="85">
        <v>25017835.120000001</v>
      </c>
      <c r="I30" s="85">
        <v>25017.82</v>
      </c>
      <c r="J30" s="85">
        <v>25700.799999999999</v>
      </c>
      <c r="K30" s="85">
        <v>-682.98</v>
      </c>
      <c r="L30" s="146">
        <v>6254.45</v>
      </c>
      <c r="M30" s="146">
        <v>5571.47</v>
      </c>
      <c r="N30" s="146">
        <v>0</v>
      </c>
      <c r="V30" s="32">
        <f t="shared" si="0"/>
        <v>11996.67</v>
      </c>
    </row>
    <row r="31" spans="1:22" x14ac:dyDescent="0.25">
      <c r="A31" s="116" t="s">
        <v>15300</v>
      </c>
      <c r="B31" s="101" t="s">
        <v>59</v>
      </c>
      <c r="C31" s="102">
        <v>32266363.739999998</v>
      </c>
      <c r="D31" s="102">
        <v>32266.37</v>
      </c>
      <c r="E31" s="102">
        <v>0</v>
      </c>
      <c r="F31" s="102">
        <v>32266.37</v>
      </c>
      <c r="G31" s="103">
        <v>0</v>
      </c>
      <c r="H31" s="85">
        <v>120055631.58</v>
      </c>
      <c r="I31" s="85">
        <v>120055.6</v>
      </c>
      <c r="J31" s="85">
        <v>129065.48</v>
      </c>
      <c r="K31" s="85">
        <v>-9009.8799999999992</v>
      </c>
      <c r="L31" s="146">
        <v>30013.9</v>
      </c>
      <c r="M31" s="146">
        <v>21004.02</v>
      </c>
      <c r="N31" s="146">
        <v>0</v>
      </c>
      <c r="V31" s="32">
        <f t="shared" si="0"/>
        <v>53270.39</v>
      </c>
    </row>
    <row r="32" spans="1:22" x14ac:dyDescent="0.25">
      <c r="A32" s="116" t="s">
        <v>15301</v>
      </c>
      <c r="B32" s="101" t="s">
        <v>60</v>
      </c>
      <c r="C32" s="102">
        <v>24427781.73</v>
      </c>
      <c r="D32" s="102">
        <v>24427.79</v>
      </c>
      <c r="E32" s="102">
        <v>0</v>
      </c>
      <c r="F32" s="102">
        <v>24427.79</v>
      </c>
      <c r="G32" s="103">
        <v>0</v>
      </c>
      <c r="H32" s="85">
        <v>91799842.849999994</v>
      </c>
      <c r="I32" s="85">
        <v>91799.88</v>
      </c>
      <c r="J32" s="85">
        <v>97711.16</v>
      </c>
      <c r="K32" s="85">
        <v>-5911.28</v>
      </c>
      <c r="L32" s="146">
        <v>22949.97</v>
      </c>
      <c r="M32" s="146">
        <v>17038.689999999999</v>
      </c>
      <c r="N32" s="146">
        <v>0</v>
      </c>
      <c r="V32" s="32">
        <f t="shared" si="0"/>
        <v>41466.479999999996</v>
      </c>
    </row>
    <row r="33" spans="1:22" x14ac:dyDescent="0.25">
      <c r="A33" s="116" t="s">
        <v>15302</v>
      </c>
      <c r="B33" s="101" t="s">
        <v>61</v>
      </c>
      <c r="C33" s="102">
        <v>11415599.029999999</v>
      </c>
      <c r="D33" s="102">
        <v>11415.62</v>
      </c>
      <c r="E33" s="102">
        <v>0</v>
      </c>
      <c r="F33" s="102">
        <v>11415.62</v>
      </c>
      <c r="G33" s="103">
        <v>0</v>
      </c>
      <c r="H33" s="85">
        <v>46188383.189999998</v>
      </c>
      <c r="I33" s="85">
        <v>46188.42</v>
      </c>
      <c r="J33" s="85">
        <v>45662.48</v>
      </c>
      <c r="K33" s="85">
        <v>525.94000000000005</v>
      </c>
      <c r="L33" s="146">
        <v>11547.1</v>
      </c>
      <c r="M33" s="146">
        <v>12073.04</v>
      </c>
      <c r="N33" s="146">
        <v>0</v>
      </c>
      <c r="V33" s="32">
        <f t="shared" si="0"/>
        <v>23488.660000000003</v>
      </c>
    </row>
    <row r="34" spans="1:22" x14ac:dyDescent="0.25">
      <c r="A34" s="116" t="s">
        <v>15303</v>
      </c>
      <c r="B34" s="101" t="s">
        <v>62</v>
      </c>
      <c r="C34" s="102">
        <v>9808779.8399999999</v>
      </c>
      <c r="D34" s="102">
        <v>9808.7800000000007</v>
      </c>
      <c r="E34" s="102">
        <v>0</v>
      </c>
      <c r="F34" s="102">
        <v>9808.7800000000007</v>
      </c>
      <c r="G34" s="103">
        <v>0</v>
      </c>
      <c r="H34" s="85">
        <v>37070176.549999997</v>
      </c>
      <c r="I34" s="85">
        <v>37070.17</v>
      </c>
      <c r="J34" s="85">
        <v>39235.120000000003</v>
      </c>
      <c r="K34" s="85">
        <v>-2164.9499999999998</v>
      </c>
      <c r="L34" s="146">
        <v>9267.5400000000009</v>
      </c>
      <c r="M34" s="146">
        <v>7102.59</v>
      </c>
      <c r="N34" s="146">
        <v>0</v>
      </c>
      <c r="V34" s="32">
        <f t="shared" si="0"/>
        <v>16911.370000000003</v>
      </c>
    </row>
    <row r="35" spans="1:22" x14ac:dyDescent="0.25">
      <c r="A35" s="116" t="s">
        <v>15304</v>
      </c>
      <c r="B35" s="101" t="s">
        <v>63</v>
      </c>
      <c r="C35" s="102">
        <v>9488623.3599999994</v>
      </c>
      <c r="D35" s="102">
        <v>9488.6299999999992</v>
      </c>
      <c r="E35" s="102">
        <v>0</v>
      </c>
      <c r="F35" s="102">
        <v>9488.6299999999992</v>
      </c>
      <c r="G35" s="103">
        <v>0</v>
      </c>
      <c r="H35" s="85">
        <v>35791492.780000001</v>
      </c>
      <c r="I35" s="85">
        <v>35791.519999999997</v>
      </c>
      <c r="J35" s="85">
        <v>37954.519999999997</v>
      </c>
      <c r="K35" s="85">
        <v>-2163</v>
      </c>
      <c r="L35" s="146">
        <v>8947.8799999999992</v>
      </c>
      <c r="M35" s="146">
        <v>6784.88</v>
      </c>
      <c r="N35" s="146">
        <v>0</v>
      </c>
      <c r="V35" s="32">
        <f t="shared" si="0"/>
        <v>16273.509999999998</v>
      </c>
    </row>
    <row r="36" spans="1:22" x14ac:dyDescent="0.25">
      <c r="A36" s="116" t="s">
        <v>15305</v>
      </c>
      <c r="B36" s="101" t="s">
        <v>64</v>
      </c>
      <c r="C36" s="102">
        <v>13666610.74</v>
      </c>
      <c r="D36" s="102">
        <v>13666.59</v>
      </c>
      <c r="E36" s="102">
        <v>0</v>
      </c>
      <c r="F36" s="102">
        <v>13666.59</v>
      </c>
      <c r="G36" s="103">
        <v>0</v>
      </c>
      <c r="H36" s="85">
        <v>51285958.850000001</v>
      </c>
      <c r="I36" s="85">
        <v>51285.98</v>
      </c>
      <c r="J36" s="85">
        <v>54666.36</v>
      </c>
      <c r="K36" s="85">
        <v>-3380.38</v>
      </c>
      <c r="L36" s="146">
        <v>12821.49</v>
      </c>
      <c r="M36" s="146">
        <v>9441.11</v>
      </c>
      <c r="N36" s="146">
        <v>0</v>
      </c>
      <c r="V36" s="32">
        <f t="shared" si="0"/>
        <v>23107.7</v>
      </c>
    </row>
    <row r="37" spans="1:22" x14ac:dyDescent="0.25">
      <c r="A37" s="116" t="s">
        <v>15306</v>
      </c>
      <c r="B37" s="101" t="s">
        <v>65</v>
      </c>
      <c r="C37" s="102">
        <v>15643384.109999999</v>
      </c>
      <c r="D37" s="102">
        <v>15643.39</v>
      </c>
      <c r="E37" s="102">
        <v>0</v>
      </c>
      <c r="F37" s="102">
        <v>15643.39</v>
      </c>
      <c r="G37" s="103">
        <v>0</v>
      </c>
      <c r="H37" s="85">
        <v>60654304.609999999</v>
      </c>
      <c r="I37" s="85">
        <v>60654.35</v>
      </c>
      <c r="J37" s="85">
        <v>62573.56</v>
      </c>
      <c r="K37" s="85">
        <v>-1919.21</v>
      </c>
      <c r="L37" s="146">
        <v>15163.58</v>
      </c>
      <c r="M37" s="146">
        <v>13244.37</v>
      </c>
      <c r="N37" s="146">
        <v>0</v>
      </c>
      <c r="V37" s="32">
        <f t="shared" si="0"/>
        <v>28887.760000000002</v>
      </c>
    </row>
    <row r="38" spans="1:22" x14ac:dyDescent="0.25">
      <c r="A38" s="116" t="s">
        <v>15307</v>
      </c>
      <c r="B38" s="101" t="s">
        <v>66</v>
      </c>
      <c r="C38" s="102">
        <v>16338496.76</v>
      </c>
      <c r="D38" s="102">
        <v>16338.46</v>
      </c>
      <c r="E38" s="102">
        <v>0</v>
      </c>
      <c r="F38" s="102">
        <v>16338.46</v>
      </c>
      <c r="G38" s="103">
        <v>0</v>
      </c>
      <c r="H38" s="85">
        <v>58660842.590000004</v>
      </c>
      <c r="I38" s="85">
        <v>58660.93</v>
      </c>
      <c r="J38" s="85">
        <v>65353.84</v>
      </c>
      <c r="K38" s="85">
        <v>-6692.91</v>
      </c>
      <c r="L38" s="146">
        <v>14665.23</v>
      </c>
      <c r="M38" s="146">
        <v>7972.32</v>
      </c>
      <c r="N38" s="146">
        <v>0</v>
      </c>
      <c r="V38" s="32">
        <f t="shared" si="0"/>
        <v>24310.78</v>
      </c>
    </row>
    <row r="39" spans="1:22" x14ac:dyDescent="0.25">
      <c r="A39" s="116" t="s">
        <v>15308</v>
      </c>
      <c r="B39" s="101" t="s">
        <v>67</v>
      </c>
      <c r="C39" s="102">
        <v>11402252.539999999</v>
      </c>
      <c r="D39" s="102">
        <v>11402.26</v>
      </c>
      <c r="E39" s="102">
        <v>0</v>
      </c>
      <c r="F39" s="102">
        <v>11402.26</v>
      </c>
      <c r="G39" s="103">
        <v>0</v>
      </c>
      <c r="H39" s="85">
        <v>43615164.159999996</v>
      </c>
      <c r="I39" s="85">
        <v>43615.15</v>
      </c>
      <c r="J39" s="85">
        <v>45609.04</v>
      </c>
      <c r="K39" s="85">
        <v>-1993.89</v>
      </c>
      <c r="L39" s="146">
        <v>10903.78</v>
      </c>
      <c r="M39" s="146">
        <v>8909.89</v>
      </c>
      <c r="N39" s="146">
        <v>0</v>
      </c>
      <c r="V39" s="32">
        <f t="shared" si="0"/>
        <v>20312.150000000001</v>
      </c>
    </row>
    <row r="40" spans="1:22" x14ac:dyDescent="0.25">
      <c r="A40" s="116" t="s">
        <v>15309</v>
      </c>
      <c r="B40" s="101" t="s">
        <v>68</v>
      </c>
      <c r="C40" s="102">
        <v>10803318.77</v>
      </c>
      <c r="D40" s="102">
        <v>10803.32</v>
      </c>
      <c r="E40" s="102">
        <v>0</v>
      </c>
      <c r="F40" s="102">
        <v>10803.32</v>
      </c>
      <c r="G40" s="103">
        <v>0</v>
      </c>
      <c r="H40" s="85">
        <v>42843256.530000001</v>
      </c>
      <c r="I40" s="85">
        <v>42843.25</v>
      </c>
      <c r="J40" s="85">
        <v>43213.279999999999</v>
      </c>
      <c r="K40" s="85">
        <v>-370.03</v>
      </c>
      <c r="L40" s="146">
        <v>10710.81</v>
      </c>
      <c r="M40" s="146">
        <v>10340.780000000001</v>
      </c>
      <c r="N40" s="146">
        <v>0</v>
      </c>
      <c r="V40" s="32">
        <f t="shared" si="0"/>
        <v>21144.1</v>
      </c>
    </row>
    <row r="41" spans="1:22" x14ac:dyDescent="0.25">
      <c r="A41" s="116" t="s">
        <v>15310</v>
      </c>
      <c r="B41" s="101" t="s">
        <v>69</v>
      </c>
      <c r="C41" s="102">
        <v>384778358.07999998</v>
      </c>
      <c r="D41" s="102">
        <v>384778.36</v>
      </c>
      <c r="E41" s="102">
        <v>0</v>
      </c>
      <c r="F41" s="102">
        <v>384778.36</v>
      </c>
      <c r="G41" s="103">
        <v>0</v>
      </c>
      <c r="H41" s="85">
        <v>1516551127.9400001</v>
      </c>
      <c r="I41" s="85">
        <v>1516551.16</v>
      </c>
      <c r="J41" s="85">
        <v>1539113.44</v>
      </c>
      <c r="K41" s="85">
        <v>-22562.28</v>
      </c>
      <c r="L41" s="146">
        <v>379137.79</v>
      </c>
      <c r="M41" s="146">
        <v>356575.51</v>
      </c>
      <c r="N41" s="146">
        <v>0</v>
      </c>
      <c r="V41" s="32">
        <f t="shared" si="0"/>
        <v>741353.87</v>
      </c>
    </row>
    <row r="42" spans="1:22" x14ac:dyDescent="0.25">
      <c r="A42" s="116" t="s">
        <v>15311</v>
      </c>
      <c r="B42" s="101" t="s">
        <v>70</v>
      </c>
      <c r="C42" s="102">
        <v>49670440.109999999</v>
      </c>
      <c r="D42" s="102">
        <v>49670.45</v>
      </c>
      <c r="E42" s="102">
        <v>0</v>
      </c>
      <c r="F42" s="102">
        <v>49670.45</v>
      </c>
      <c r="G42" s="103">
        <v>0</v>
      </c>
      <c r="H42" s="85">
        <v>183404192.52000001</v>
      </c>
      <c r="I42" s="85">
        <v>183404.21</v>
      </c>
      <c r="J42" s="85">
        <v>198681.8</v>
      </c>
      <c r="K42" s="85">
        <v>-15277.59</v>
      </c>
      <c r="L42" s="146">
        <v>45851.05</v>
      </c>
      <c r="M42" s="146">
        <v>30573.46</v>
      </c>
      <c r="N42" s="146">
        <v>0</v>
      </c>
      <c r="V42" s="32">
        <f t="shared" si="0"/>
        <v>80243.91</v>
      </c>
    </row>
    <row r="43" spans="1:22" x14ac:dyDescent="0.25">
      <c r="A43" s="116" t="s">
        <v>15312</v>
      </c>
      <c r="B43" s="101" t="s">
        <v>71</v>
      </c>
      <c r="C43" s="102">
        <v>25377501.699999999</v>
      </c>
      <c r="D43" s="102">
        <v>25377.5</v>
      </c>
      <c r="E43" s="102">
        <v>0</v>
      </c>
      <c r="F43" s="102">
        <v>25377.5</v>
      </c>
      <c r="G43" s="103">
        <v>0</v>
      </c>
      <c r="H43" s="85">
        <v>97866247.700000003</v>
      </c>
      <c r="I43" s="85">
        <v>97866.22</v>
      </c>
      <c r="J43" s="85">
        <v>101510</v>
      </c>
      <c r="K43" s="85">
        <v>-3643.78</v>
      </c>
      <c r="L43" s="146">
        <v>24466.55</v>
      </c>
      <c r="M43" s="146">
        <v>20822.77</v>
      </c>
      <c r="N43" s="146">
        <v>0</v>
      </c>
      <c r="V43" s="32">
        <f t="shared" si="0"/>
        <v>46200.270000000004</v>
      </c>
    </row>
    <row r="44" spans="1:22" x14ac:dyDescent="0.25">
      <c r="A44" s="116" t="s">
        <v>15313</v>
      </c>
      <c r="B44" s="101" t="s">
        <v>72</v>
      </c>
      <c r="C44" s="102">
        <v>8924368.3100000005</v>
      </c>
      <c r="D44" s="102">
        <v>8924.3700000000008</v>
      </c>
      <c r="E44" s="102">
        <v>0</v>
      </c>
      <c r="F44" s="102">
        <v>8924.3700000000008</v>
      </c>
      <c r="G44" s="103">
        <v>0</v>
      </c>
      <c r="H44" s="85">
        <v>35446443.210000001</v>
      </c>
      <c r="I44" s="85">
        <v>35446.43</v>
      </c>
      <c r="J44" s="85">
        <v>35697.480000000003</v>
      </c>
      <c r="K44" s="85">
        <v>-251.05</v>
      </c>
      <c r="L44" s="146">
        <v>8861.6</v>
      </c>
      <c r="M44" s="146">
        <v>8610.5499999999993</v>
      </c>
      <c r="N44" s="146">
        <v>0</v>
      </c>
      <c r="V44" s="32">
        <f t="shared" si="0"/>
        <v>17534.919999999998</v>
      </c>
    </row>
    <row r="45" spans="1:22" x14ac:dyDescent="0.25">
      <c r="A45" s="116" t="s">
        <v>15314</v>
      </c>
      <c r="B45" s="101" t="s">
        <v>73</v>
      </c>
      <c r="C45" s="102">
        <v>27300479.600000001</v>
      </c>
      <c r="D45" s="102">
        <v>27300.46</v>
      </c>
      <c r="E45" s="102">
        <v>0</v>
      </c>
      <c r="F45" s="102">
        <v>27300.46</v>
      </c>
      <c r="G45" s="103">
        <v>0</v>
      </c>
      <c r="H45" s="85">
        <v>106678173.93000001</v>
      </c>
      <c r="I45" s="85">
        <v>106678.14</v>
      </c>
      <c r="J45" s="85">
        <v>109201.84</v>
      </c>
      <c r="K45" s="85">
        <v>-2523.6999999999998</v>
      </c>
      <c r="L45" s="146">
        <v>26669.53</v>
      </c>
      <c r="M45" s="146">
        <v>24145.83</v>
      </c>
      <c r="N45" s="146">
        <v>0</v>
      </c>
      <c r="V45" s="32">
        <f t="shared" si="0"/>
        <v>51446.29</v>
      </c>
    </row>
    <row r="46" spans="1:22" x14ac:dyDescent="0.25">
      <c r="A46" s="116" t="s">
        <v>15315</v>
      </c>
      <c r="B46" s="101" t="s">
        <v>74</v>
      </c>
      <c r="C46" s="102">
        <v>5226812.17</v>
      </c>
      <c r="D46" s="102">
        <v>5226.82</v>
      </c>
      <c r="E46" s="102">
        <v>0</v>
      </c>
      <c r="F46" s="102">
        <v>5226.82</v>
      </c>
      <c r="G46" s="103">
        <v>0</v>
      </c>
      <c r="H46" s="85">
        <v>19878331.469999999</v>
      </c>
      <c r="I46" s="85">
        <v>19878.32</v>
      </c>
      <c r="J46" s="85">
        <v>20907.28</v>
      </c>
      <c r="K46" s="85">
        <v>-1028.96</v>
      </c>
      <c r="L46" s="146">
        <v>4969.58</v>
      </c>
      <c r="M46" s="146">
        <v>3940.62</v>
      </c>
      <c r="N46" s="146">
        <v>0</v>
      </c>
      <c r="V46" s="32">
        <f t="shared" si="0"/>
        <v>9167.4399999999987</v>
      </c>
    </row>
    <row r="47" spans="1:22" x14ac:dyDescent="0.25">
      <c r="A47" s="116" t="s">
        <v>12520</v>
      </c>
      <c r="B47" s="101" t="s">
        <v>75</v>
      </c>
      <c r="C47" s="102">
        <v>5994128.9299999997</v>
      </c>
      <c r="D47" s="102">
        <v>5994.13</v>
      </c>
      <c r="E47" s="102">
        <v>0</v>
      </c>
      <c r="F47" s="102">
        <v>5994.13</v>
      </c>
      <c r="G47" s="103">
        <v>0</v>
      </c>
      <c r="H47" s="85">
        <v>22453745.93</v>
      </c>
      <c r="I47" s="85">
        <v>22453.74</v>
      </c>
      <c r="J47" s="85">
        <v>23976.52</v>
      </c>
      <c r="K47" s="85">
        <v>-1522.78</v>
      </c>
      <c r="L47" s="146">
        <v>5613.43</v>
      </c>
      <c r="M47" s="146">
        <v>4090.65</v>
      </c>
      <c r="N47" s="146">
        <v>0</v>
      </c>
      <c r="V47" s="32">
        <f t="shared" si="0"/>
        <v>10084.780000000001</v>
      </c>
    </row>
    <row r="48" spans="1:22" x14ac:dyDescent="0.25">
      <c r="A48" s="116" t="s">
        <v>12521</v>
      </c>
      <c r="B48" s="101" t="s">
        <v>76</v>
      </c>
      <c r="C48" s="102">
        <v>44110102.770000003</v>
      </c>
      <c r="D48" s="102">
        <v>44110.1</v>
      </c>
      <c r="E48" s="102">
        <v>0</v>
      </c>
      <c r="F48" s="102">
        <v>44110.1</v>
      </c>
      <c r="G48" s="103">
        <v>0</v>
      </c>
      <c r="H48" s="85">
        <v>167570305.78999999</v>
      </c>
      <c r="I48" s="85">
        <v>167570.31</v>
      </c>
      <c r="J48" s="85">
        <v>176440.4</v>
      </c>
      <c r="K48" s="85">
        <v>-8870.09</v>
      </c>
      <c r="L48" s="146">
        <v>41892.57</v>
      </c>
      <c r="M48" s="146">
        <v>33022.480000000003</v>
      </c>
      <c r="N48" s="146">
        <v>0</v>
      </c>
      <c r="V48" s="32">
        <f t="shared" si="0"/>
        <v>77132.58</v>
      </c>
    </row>
    <row r="49" spans="1:22" x14ac:dyDescent="0.25">
      <c r="A49" s="116" t="s">
        <v>12522</v>
      </c>
      <c r="B49" s="101" t="s">
        <v>77</v>
      </c>
      <c r="C49" s="102">
        <v>5348202.7300000004</v>
      </c>
      <c r="D49" s="102">
        <v>5348.2</v>
      </c>
      <c r="E49" s="102">
        <v>0</v>
      </c>
      <c r="F49" s="102">
        <v>5348.2</v>
      </c>
      <c r="G49" s="103">
        <v>0</v>
      </c>
      <c r="H49" s="85">
        <v>19632701.789999999</v>
      </c>
      <c r="I49" s="85">
        <v>19632.689999999999</v>
      </c>
      <c r="J49" s="85">
        <v>21392.799999999999</v>
      </c>
      <c r="K49" s="85">
        <v>-1760.11</v>
      </c>
      <c r="L49" s="146">
        <v>4908.17</v>
      </c>
      <c r="M49" s="146">
        <v>3148.06</v>
      </c>
      <c r="N49" s="146">
        <v>0</v>
      </c>
      <c r="V49" s="32">
        <f t="shared" si="0"/>
        <v>8496.26</v>
      </c>
    </row>
    <row r="50" spans="1:22" x14ac:dyDescent="0.25">
      <c r="A50" s="116" t="s">
        <v>15316</v>
      </c>
      <c r="B50" s="101" t="s">
        <v>78</v>
      </c>
      <c r="C50" s="102">
        <v>24741613.489999998</v>
      </c>
      <c r="D50" s="102">
        <v>24741.599999999999</v>
      </c>
      <c r="E50" s="102">
        <v>0</v>
      </c>
      <c r="F50" s="102">
        <v>24741.599999999999</v>
      </c>
      <c r="G50" s="103">
        <v>0</v>
      </c>
      <c r="H50" s="85">
        <v>98637408.640000001</v>
      </c>
      <c r="I50" s="85">
        <v>98637.42</v>
      </c>
      <c r="J50" s="85">
        <v>98966.399999999994</v>
      </c>
      <c r="K50" s="85">
        <v>-328.98</v>
      </c>
      <c r="L50" s="146">
        <v>24659.35</v>
      </c>
      <c r="M50" s="146">
        <v>24330.37</v>
      </c>
      <c r="N50" s="146">
        <v>0</v>
      </c>
      <c r="V50" s="32">
        <f t="shared" si="0"/>
        <v>49071.97</v>
      </c>
    </row>
    <row r="51" spans="1:22" x14ac:dyDescent="0.25">
      <c r="A51" s="116" t="s">
        <v>15317</v>
      </c>
      <c r="B51" s="101" t="s">
        <v>79</v>
      </c>
      <c r="C51" s="102">
        <v>11528857.050000001</v>
      </c>
      <c r="D51" s="102">
        <v>11528.84</v>
      </c>
      <c r="E51" s="102">
        <v>0</v>
      </c>
      <c r="F51" s="102">
        <v>11528.84</v>
      </c>
      <c r="G51" s="103">
        <v>0</v>
      </c>
      <c r="H51" s="85">
        <v>44324207.729999997</v>
      </c>
      <c r="I51" s="85">
        <v>44324.22</v>
      </c>
      <c r="J51" s="85">
        <v>46115.360000000001</v>
      </c>
      <c r="K51" s="85">
        <v>-1791.14</v>
      </c>
      <c r="L51" s="146">
        <v>11081.05</v>
      </c>
      <c r="M51" s="146">
        <v>9289.91</v>
      </c>
      <c r="N51" s="146">
        <v>0</v>
      </c>
      <c r="V51" s="32">
        <f t="shared" si="0"/>
        <v>20818.75</v>
      </c>
    </row>
    <row r="52" spans="1:22" x14ac:dyDescent="0.25">
      <c r="A52" s="116" t="s">
        <v>12977</v>
      </c>
      <c r="B52" s="101" t="s">
        <v>80</v>
      </c>
      <c r="C52" s="102">
        <v>1173783.49</v>
      </c>
      <c r="D52" s="102">
        <v>1173.78</v>
      </c>
      <c r="E52" s="102">
        <v>0</v>
      </c>
      <c r="F52" s="102">
        <v>1173.78</v>
      </c>
      <c r="G52" s="103">
        <v>0</v>
      </c>
      <c r="H52" s="85">
        <v>4315811.38</v>
      </c>
      <c r="I52" s="85">
        <v>4315.8100000000004</v>
      </c>
      <c r="J52" s="85">
        <v>4695.12</v>
      </c>
      <c r="K52" s="85">
        <v>-379.31</v>
      </c>
      <c r="L52" s="146">
        <v>1078.95</v>
      </c>
      <c r="M52" s="146">
        <v>699.64</v>
      </c>
      <c r="N52" s="146">
        <v>0</v>
      </c>
      <c r="V52" s="32">
        <f t="shared" si="0"/>
        <v>1873.42</v>
      </c>
    </row>
    <row r="53" spans="1:22" x14ac:dyDescent="0.25">
      <c r="A53" s="116" t="s">
        <v>12978</v>
      </c>
      <c r="B53" s="101" t="s">
        <v>81</v>
      </c>
      <c r="C53" s="102">
        <v>625487.82999999996</v>
      </c>
      <c r="D53" s="102">
        <v>625.48</v>
      </c>
      <c r="E53" s="102">
        <v>0</v>
      </c>
      <c r="F53" s="102">
        <v>625.48</v>
      </c>
      <c r="G53" s="103">
        <v>0</v>
      </c>
      <c r="H53" s="85">
        <v>2503293.96</v>
      </c>
      <c r="I53" s="85">
        <v>2503.29</v>
      </c>
      <c r="J53" s="85">
        <v>2501.92</v>
      </c>
      <c r="K53" s="85">
        <v>1.37</v>
      </c>
      <c r="L53" s="146">
        <v>625.82000000000005</v>
      </c>
      <c r="M53" s="146">
        <v>627.19000000000005</v>
      </c>
      <c r="N53" s="146">
        <v>0</v>
      </c>
      <c r="V53" s="32">
        <f t="shared" si="0"/>
        <v>1252.67</v>
      </c>
    </row>
    <row r="54" spans="1:22" x14ac:dyDescent="0.25">
      <c r="A54" s="116" t="s">
        <v>12979</v>
      </c>
      <c r="B54" s="101" t="s">
        <v>82</v>
      </c>
      <c r="C54" s="102">
        <v>3861660.65</v>
      </c>
      <c r="D54" s="102">
        <v>3861.65</v>
      </c>
      <c r="E54" s="102">
        <v>0</v>
      </c>
      <c r="F54" s="102">
        <v>3861.65</v>
      </c>
      <c r="G54" s="103">
        <v>0</v>
      </c>
      <c r="H54" s="85">
        <v>13505292.279999999</v>
      </c>
      <c r="I54" s="85">
        <v>13505.28</v>
      </c>
      <c r="J54" s="85">
        <v>15446.6</v>
      </c>
      <c r="K54" s="85">
        <v>-1941.32</v>
      </c>
      <c r="L54" s="146">
        <v>3376.32</v>
      </c>
      <c r="M54" s="146">
        <v>1435</v>
      </c>
      <c r="N54" s="146">
        <v>0</v>
      </c>
      <c r="V54" s="32">
        <f t="shared" si="0"/>
        <v>5296.65</v>
      </c>
    </row>
    <row r="55" spans="1:22" x14ac:dyDescent="0.25">
      <c r="A55" s="116" t="s">
        <v>12980</v>
      </c>
      <c r="B55" s="101" t="s">
        <v>83</v>
      </c>
      <c r="C55" s="102">
        <v>41717117.960000001</v>
      </c>
      <c r="D55" s="102">
        <v>41717.11</v>
      </c>
      <c r="E55" s="102">
        <v>0</v>
      </c>
      <c r="F55" s="102">
        <v>41717.11</v>
      </c>
      <c r="G55" s="103">
        <v>0</v>
      </c>
      <c r="H55" s="85">
        <v>157358385.47</v>
      </c>
      <c r="I55" s="85">
        <v>157358.39000000001</v>
      </c>
      <c r="J55" s="85">
        <v>166868.44</v>
      </c>
      <c r="K55" s="85">
        <v>-9510.0499999999993</v>
      </c>
      <c r="L55" s="146">
        <v>39339.589999999997</v>
      </c>
      <c r="M55" s="146">
        <v>29829.54</v>
      </c>
      <c r="N55" s="146">
        <v>0</v>
      </c>
      <c r="V55" s="32">
        <f t="shared" si="0"/>
        <v>71546.649999999994</v>
      </c>
    </row>
    <row r="56" spans="1:22" x14ac:dyDescent="0.25">
      <c r="A56" s="116" t="s">
        <v>15318</v>
      </c>
      <c r="B56" s="101" t="s">
        <v>84</v>
      </c>
      <c r="C56" s="102">
        <v>17952493.210000001</v>
      </c>
      <c r="D56" s="102">
        <v>17952.48</v>
      </c>
      <c r="E56" s="102">
        <v>0</v>
      </c>
      <c r="F56" s="102">
        <v>17952.48</v>
      </c>
      <c r="G56" s="103">
        <v>0</v>
      </c>
      <c r="H56" s="85">
        <v>68260627.230000004</v>
      </c>
      <c r="I56" s="85">
        <v>68260.649999999994</v>
      </c>
      <c r="J56" s="85">
        <v>71809.919999999998</v>
      </c>
      <c r="K56" s="85">
        <v>-3549.27</v>
      </c>
      <c r="L56" s="146">
        <v>17065.16</v>
      </c>
      <c r="M56" s="146">
        <v>13515.89</v>
      </c>
      <c r="N56" s="146">
        <v>0</v>
      </c>
      <c r="V56" s="32">
        <f t="shared" si="0"/>
        <v>31468.37</v>
      </c>
    </row>
    <row r="57" spans="1:22" x14ac:dyDescent="0.25">
      <c r="A57" s="116" t="s">
        <v>15319</v>
      </c>
      <c r="B57" s="101" t="s">
        <v>85</v>
      </c>
      <c r="C57" s="102">
        <v>7092189.4900000002</v>
      </c>
      <c r="D57" s="102">
        <v>7092.19</v>
      </c>
      <c r="E57" s="102">
        <v>0</v>
      </c>
      <c r="F57" s="102">
        <v>7092.19</v>
      </c>
      <c r="G57" s="103">
        <v>0</v>
      </c>
      <c r="H57" s="85">
        <v>27388009.390000001</v>
      </c>
      <c r="I57" s="85">
        <v>27388.080000000002</v>
      </c>
      <c r="J57" s="85">
        <v>28368.76</v>
      </c>
      <c r="K57" s="85">
        <v>-980.68</v>
      </c>
      <c r="L57" s="146">
        <v>6847.02</v>
      </c>
      <c r="M57" s="146">
        <v>5866.34</v>
      </c>
      <c r="N57" s="146">
        <v>0</v>
      </c>
      <c r="V57" s="32">
        <f t="shared" si="0"/>
        <v>12958.529999999999</v>
      </c>
    </row>
    <row r="58" spans="1:22" x14ac:dyDescent="0.25">
      <c r="A58" s="116" t="s">
        <v>15320</v>
      </c>
      <c r="B58" s="101" t="s">
        <v>86</v>
      </c>
      <c r="C58" s="102">
        <v>42216871.990000002</v>
      </c>
      <c r="D58" s="102">
        <v>42216.86</v>
      </c>
      <c r="E58" s="102">
        <v>0</v>
      </c>
      <c r="F58" s="102">
        <v>42216.86</v>
      </c>
      <c r="G58" s="103">
        <v>0</v>
      </c>
      <c r="H58" s="85">
        <v>161534505.09</v>
      </c>
      <c r="I58" s="85">
        <v>161534.51</v>
      </c>
      <c r="J58" s="85">
        <v>168867.44</v>
      </c>
      <c r="K58" s="85">
        <v>-7332.93</v>
      </c>
      <c r="L58" s="146">
        <v>40383.620000000003</v>
      </c>
      <c r="M58" s="146">
        <v>33050.69</v>
      </c>
      <c r="N58" s="146">
        <v>0</v>
      </c>
      <c r="V58" s="32">
        <f t="shared" si="0"/>
        <v>75267.55</v>
      </c>
    </row>
    <row r="59" spans="1:22" x14ac:dyDescent="0.25">
      <c r="A59" s="116" t="s">
        <v>15321</v>
      </c>
      <c r="B59" s="101" t="s">
        <v>87</v>
      </c>
      <c r="C59" s="102">
        <v>3723076.21</v>
      </c>
      <c r="D59" s="102">
        <v>3723.07</v>
      </c>
      <c r="E59" s="102">
        <v>0</v>
      </c>
      <c r="F59" s="102">
        <v>3723.07</v>
      </c>
      <c r="G59" s="103">
        <v>0</v>
      </c>
      <c r="H59" s="85">
        <v>13988694.4</v>
      </c>
      <c r="I59" s="85">
        <v>13988.69</v>
      </c>
      <c r="J59" s="85">
        <v>14892.28</v>
      </c>
      <c r="K59" s="85">
        <v>-903.59</v>
      </c>
      <c r="L59" s="146">
        <v>3497.17</v>
      </c>
      <c r="M59" s="146">
        <v>2593.58</v>
      </c>
      <c r="N59" s="146">
        <v>0</v>
      </c>
      <c r="V59" s="32">
        <f t="shared" si="0"/>
        <v>6316.65</v>
      </c>
    </row>
    <row r="60" spans="1:22" x14ac:dyDescent="0.25">
      <c r="A60" s="116" t="s">
        <v>15322</v>
      </c>
      <c r="B60" s="101" t="s">
        <v>88</v>
      </c>
      <c r="C60" s="102">
        <v>28036629.890000001</v>
      </c>
      <c r="D60" s="102">
        <v>28036.62</v>
      </c>
      <c r="E60" s="102">
        <v>0</v>
      </c>
      <c r="F60" s="102">
        <v>28036.62</v>
      </c>
      <c r="G60" s="103">
        <v>0</v>
      </c>
      <c r="H60" s="85">
        <v>107781169.27</v>
      </c>
      <c r="I60" s="85">
        <v>107781.13</v>
      </c>
      <c r="J60" s="85">
        <v>112146.48</v>
      </c>
      <c r="K60" s="85">
        <v>-4365.3500000000004</v>
      </c>
      <c r="L60" s="146">
        <v>26945.279999999999</v>
      </c>
      <c r="M60" s="146">
        <v>22579.93</v>
      </c>
      <c r="N60" s="146">
        <v>0</v>
      </c>
      <c r="V60" s="32">
        <f t="shared" si="0"/>
        <v>50616.55</v>
      </c>
    </row>
    <row r="61" spans="1:22" x14ac:dyDescent="0.25">
      <c r="A61" s="116" t="s">
        <v>15323</v>
      </c>
      <c r="B61" s="101" t="s">
        <v>89</v>
      </c>
      <c r="C61" s="102">
        <v>5040220.8499999996</v>
      </c>
      <c r="D61" s="102">
        <v>5040.21</v>
      </c>
      <c r="E61" s="102">
        <v>0</v>
      </c>
      <c r="F61" s="102">
        <v>5040.21</v>
      </c>
      <c r="G61" s="103">
        <v>0</v>
      </c>
      <c r="H61" s="85">
        <v>18280521.989999998</v>
      </c>
      <c r="I61" s="85">
        <v>18280.52</v>
      </c>
      <c r="J61" s="85">
        <v>20160.84</v>
      </c>
      <c r="K61" s="85">
        <v>-1880.32</v>
      </c>
      <c r="L61" s="146">
        <v>4570.13</v>
      </c>
      <c r="M61" s="146">
        <v>2689.81</v>
      </c>
      <c r="N61" s="146">
        <v>0</v>
      </c>
      <c r="V61" s="32">
        <f t="shared" si="0"/>
        <v>7730.02</v>
      </c>
    </row>
    <row r="62" spans="1:22" x14ac:dyDescent="0.25">
      <c r="A62" s="116" t="s">
        <v>15324</v>
      </c>
      <c r="B62" s="101" t="s">
        <v>90</v>
      </c>
      <c r="C62" s="102">
        <v>23486994.210000001</v>
      </c>
      <c r="D62" s="102">
        <v>23487</v>
      </c>
      <c r="E62" s="102">
        <v>0</v>
      </c>
      <c r="F62" s="102">
        <v>23487</v>
      </c>
      <c r="G62" s="103">
        <v>0</v>
      </c>
      <c r="H62" s="85">
        <v>92729638.019999996</v>
      </c>
      <c r="I62" s="85">
        <v>92729.600000000006</v>
      </c>
      <c r="J62" s="85">
        <v>93948</v>
      </c>
      <c r="K62" s="85">
        <v>-1218.4000000000001</v>
      </c>
      <c r="L62" s="146">
        <v>23182.400000000001</v>
      </c>
      <c r="M62" s="146">
        <v>21964</v>
      </c>
      <c r="N62" s="146">
        <v>0</v>
      </c>
      <c r="V62" s="32">
        <f t="shared" si="0"/>
        <v>45451</v>
      </c>
    </row>
    <row r="63" spans="1:22" x14ac:dyDescent="0.25">
      <c r="A63" s="116" t="s">
        <v>15325</v>
      </c>
      <c r="B63" s="101" t="s">
        <v>91</v>
      </c>
      <c r="C63" s="102">
        <v>56723677.280000001</v>
      </c>
      <c r="D63" s="102">
        <v>56723.69</v>
      </c>
      <c r="E63" s="102">
        <v>0</v>
      </c>
      <c r="F63" s="102">
        <v>56723.69</v>
      </c>
      <c r="G63" s="103">
        <v>0</v>
      </c>
      <c r="H63" s="85">
        <v>219963639.34</v>
      </c>
      <c r="I63" s="85">
        <v>219963.62</v>
      </c>
      <c r="J63" s="85">
        <v>226894.76</v>
      </c>
      <c r="K63" s="85">
        <v>-6931.14</v>
      </c>
      <c r="L63" s="146">
        <v>54990.9</v>
      </c>
      <c r="M63" s="146">
        <v>48059.76</v>
      </c>
      <c r="N63" s="146">
        <v>0</v>
      </c>
      <c r="V63" s="32">
        <f t="shared" si="0"/>
        <v>104783.45000000001</v>
      </c>
    </row>
    <row r="64" spans="1:22" x14ac:dyDescent="0.25">
      <c r="A64" s="116" t="s">
        <v>15326</v>
      </c>
      <c r="B64" s="101" t="s">
        <v>92</v>
      </c>
      <c r="C64" s="102">
        <v>18767446.550000001</v>
      </c>
      <c r="D64" s="102">
        <v>18767.45</v>
      </c>
      <c r="E64" s="102">
        <v>0</v>
      </c>
      <c r="F64" s="102">
        <v>18767.45</v>
      </c>
      <c r="G64" s="103">
        <v>0</v>
      </c>
      <c r="H64" s="85">
        <v>73369493.680000007</v>
      </c>
      <c r="I64" s="85">
        <v>73369.5</v>
      </c>
      <c r="J64" s="85">
        <v>75069.8</v>
      </c>
      <c r="K64" s="85">
        <v>-1700.3</v>
      </c>
      <c r="L64" s="146">
        <v>18342.37</v>
      </c>
      <c r="M64" s="146">
        <v>16642.07</v>
      </c>
      <c r="N64" s="146">
        <v>0</v>
      </c>
      <c r="V64" s="32">
        <f t="shared" si="0"/>
        <v>35409.520000000004</v>
      </c>
    </row>
    <row r="65" spans="1:22" x14ac:dyDescent="0.25">
      <c r="A65" s="116" t="s">
        <v>15327</v>
      </c>
      <c r="B65" s="101" t="s">
        <v>93</v>
      </c>
      <c r="C65" s="102">
        <v>5641503.46</v>
      </c>
      <c r="D65" s="102">
        <v>5641.49</v>
      </c>
      <c r="E65" s="102">
        <v>0</v>
      </c>
      <c r="F65" s="102">
        <v>5641.49</v>
      </c>
      <c r="G65" s="103">
        <v>0</v>
      </c>
      <c r="H65" s="85">
        <v>21615431.309999999</v>
      </c>
      <c r="I65" s="85">
        <v>21615.42</v>
      </c>
      <c r="J65" s="85">
        <v>22565.96</v>
      </c>
      <c r="K65" s="85">
        <v>-950.54</v>
      </c>
      <c r="L65" s="146">
        <v>5403.85</v>
      </c>
      <c r="M65" s="146">
        <v>4453.3100000000004</v>
      </c>
      <c r="N65" s="146">
        <v>0</v>
      </c>
      <c r="V65" s="32">
        <f t="shared" si="0"/>
        <v>10094.799999999999</v>
      </c>
    </row>
    <row r="66" spans="1:22" x14ac:dyDescent="0.25">
      <c r="A66" s="116" t="s">
        <v>15328</v>
      </c>
      <c r="B66" s="101" t="s">
        <v>94</v>
      </c>
      <c r="C66" s="102">
        <v>35461634.07</v>
      </c>
      <c r="D66" s="102">
        <v>35461.61</v>
      </c>
      <c r="E66" s="102">
        <v>0</v>
      </c>
      <c r="F66" s="102">
        <v>35461.61</v>
      </c>
      <c r="G66" s="103">
        <v>0</v>
      </c>
      <c r="H66" s="85">
        <v>134545389.28999999</v>
      </c>
      <c r="I66" s="85">
        <v>134545.39000000001</v>
      </c>
      <c r="J66" s="85">
        <v>141846.44</v>
      </c>
      <c r="K66" s="85">
        <v>-7301.05</v>
      </c>
      <c r="L66" s="146">
        <v>33636.339999999997</v>
      </c>
      <c r="M66" s="146">
        <v>26335.29</v>
      </c>
      <c r="N66" s="146">
        <v>0</v>
      </c>
      <c r="V66" s="32">
        <f t="shared" si="0"/>
        <v>61796.9</v>
      </c>
    </row>
    <row r="67" spans="1:22" x14ac:dyDescent="0.25">
      <c r="A67" s="116" t="s">
        <v>15329</v>
      </c>
      <c r="B67" s="101" t="s">
        <v>95</v>
      </c>
      <c r="C67" s="102">
        <v>3026547.67</v>
      </c>
      <c r="D67" s="102">
        <v>3026.54</v>
      </c>
      <c r="E67" s="102">
        <v>0</v>
      </c>
      <c r="F67" s="102">
        <v>3026.54</v>
      </c>
      <c r="G67" s="103">
        <v>0</v>
      </c>
      <c r="H67" s="85">
        <v>11342653.050000001</v>
      </c>
      <c r="I67" s="85">
        <v>11342.65</v>
      </c>
      <c r="J67" s="85">
        <v>12106.16</v>
      </c>
      <c r="K67" s="85">
        <v>-763.51</v>
      </c>
      <c r="L67" s="146">
        <v>2835.66</v>
      </c>
      <c r="M67" s="146">
        <v>2072.15</v>
      </c>
      <c r="N67" s="146">
        <v>0</v>
      </c>
      <c r="V67" s="32">
        <f t="shared" si="0"/>
        <v>5098.6900000000005</v>
      </c>
    </row>
    <row r="68" spans="1:22" x14ac:dyDescent="0.25">
      <c r="A68" s="116" t="s">
        <v>15330</v>
      </c>
      <c r="B68" s="101" t="s">
        <v>96</v>
      </c>
      <c r="C68" s="102">
        <v>2350948.42</v>
      </c>
      <c r="D68" s="102">
        <v>2350.94</v>
      </c>
      <c r="E68" s="102">
        <v>0</v>
      </c>
      <c r="F68" s="102">
        <v>2350.94</v>
      </c>
      <c r="G68" s="103">
        <v>0</v>
      </c>
      <c r="H68" s="85">
        <v>8821031.9000000004</v>
      </c>
      <c r="I68" s="85">
        <v>8821.0300000000007</v>
      </c>
      <c r="J68" s="85">
        <v>9403.76</v>
      </c>
      <c r="K68" s="85">
        <v>-582.73</v>
      </c>
      <c r="L68" s="146">
        <v>2205.25</v>
      </c>
      <c r="M68" s="146">
        <v>1622.52</v>
      </c>
      <c r="N68" s="146">
        <v>0</v>
      </c>
      <c r="V68" s="32">
        <f t="shared" si="0"/>
        <v>3973.46</v>
      </c>
    </row>
  </sheetData>
  <phoneticPr fontId="0" type="noConversion"/>
  <printOptions horizontalCentered="1"/>
  <pageMargins left="0.19685039370078741" right="0.19685039370078741" top="0.59055118110236227" bottom="0.31496062992125984" header="0" footer="0"/>
  <pageSetup paperSize="9" scale="62" fitToHeight="0" pageOrder="overThenDown" orientation="landscape" r:id="rId1"/>
  <headerFooter alignWithMargins="0"/>
  <ignoredErrors>
    <ignoredError sqref="A14:A68" numberStoredAsText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  <pageSetUpPr fitToPage="1"/>
  </sheetPr>
  <dimension ref="A5:I12"/>
  <sheetViews>
    <sheetView workbookViewId="0">
      <pane xSplit="1" ySplit="12" topLeftCell="B7610" activePane="bottomRight" state="frozen"/>
      <selection pane="topRight"/>
      <selection pane="bottomLeft"/>
      <selection pane="bottomRight" activeCell="C11" sqref="C11"/>
    </sheetView>
  </sheetViews>
  <sheetFormatPr baseColWidth="10" defaultColWidth="11.44140625" defaultRowHeight="13.2" x14ac:dyDescent="0.25"/>
  <cols>
    <col min="1" max="1" width="13.33203125" style="17" bestFit="1" customWidth="1"/>
    <col min="2" max="2" width="41.33203125" style="12" customWidth="1"/>
    <col min="3" max="3" width="14.5546875" style="18" customWidth="1"/>
    <col min="4" max="4" width="11.44140625" style="18"/>
    <col min="5" max="5" width="15.33203125" style="19" customWidth="1"/>
    <col min="6" max="6" width="16" style="19" customWidth="1"/>
    <col min="7" max="7" width="14.88671875" style="19" customWidth="1"/>
    <col min="8" max="8" width="14.88671875" style="19" hidden="1" customWidth="1"/>
    <col min="9" max="9" width="14.88671875" style="32" hidden="1" customWidth="1"/>
    <col min="10" max="16384" width="11.44140625" style="12"/>
  </cols>
  <sheetData>
    <row r="5" spans="1:9" ht="15.6" x14ac:dyDescent="0.3">
      <c r="A5" s="143"/>
      <c r="B5" s="143" t="s">
        <v>23</v>
      </c>
      <c r="C5" s="143"/>
      <c r="D5" s="143"/>
      <c r="E5" s="143"/>
      <c r="F5" s="143"/>
      <c r="G5" s="143"/>
    </row>
    <row r="6" spans="1:9" ht="15.6" x14ac:dyDescent="0.3">
      <c r="A6" s="143"/>
      <c r="B6" s="143"/>
      <c r="C6" s="143" t="s">
        <v>36</v>
      </c>
      <c r="D6" s="143"/>
      <c r="E6" s="143"/>
      <c r="F6" s="143"/>
      <c r="G6" s="143"/>
    </row>
    <row r="7" spans="1:9" x14ac:dyDescent="0.25">
      <c r="A7" s="4"/>
      <c r="B7" s="119"/>
      <c r="C7" s="119" t="s">
        <v>14</v>
      </c>
      <c r="D7" s="4"/>
      <c r="E7" s="4"/>
      <c r="F7" s="4"/>
      <c r="G7" s="4"/>
    </row>
    <row r="8" spans="1:9" x14ac:dyDescent="0.25">
      <c r="A8" s="2"/>
      <c r="B8" s="2"/>
      <c r="C8" s="55"/>
      <c r="D8" s="55"/>
      <c r="E8" s="52"/>
      <c r="F8" s="52"/>
      <c r="G8" s="52"/>
    </row>
    <row r="9" spans="1:9" x14ac:dyDescent="0.25">
      <c r="A9" s="3"/>
      <c r="B9" s="4"/>
      <c r="C9" s="144"/>
      <c r="D9" s="144" t="str">
        <f>CONCATENATE("PERÍODO 01/01/",AÑO!A1," A 31/12/",AÑO!A1)</f>
        <v>PERÍODO 01/01/2021 A 31/12/2021</v>
      </c>
      <c r="E9" s="144"/>
      <c r="F9" s="144"/>
      <c r="G9" s="144"/>
      <c r="H9" s="144"/>
      <c r="I9" s="144"/>
    </row>
    <row r="10" spans="1:9" ht="6.75" customHeight="1" x14ac:dyDescent="0.25">
      <c r="A10" s="10"/>
      <c r="B10" s="10"/>
      <c r="C10" s="56"/>
      <c r="D10" s="56"/>
      <c r="E10" s="53"/>
      <c r="F10" s="53"/>
      <c r="G10" s="53"/>
      <c r="H10" s="53"/>
      <c r="I10" s="53"/>
    </row>
    <row r="11" spans="1:9" ht="52.8" x14ac:dyDescent="0.25">
      <c r="A11" s="38" t="s">
        <v>40</v>
      </c>
      <c r="B11" s="38" t="s">
        <v>28</v>
      </c>
      <c r="C11" s="23" t="s">
        <v>19</v>
      </c>
      <c r="D11" s="22" t="s">
        <v>15</v>
      </c>
      <c r="E11" s="24" t="s">
        <v>20</v>
      </c>
      <c r="F11" s="24" t="s">
        <v>21</v>
      </c>
      <c r="G11" s="24" t="s">
        <v>22</v>
      </c>
      <c r="H11" s="24" t="s">
        <v>0</v>
      </c>
      <c r="I11" s="24" t="s">
        <v>2</v>
      </c>
    </row>
    <row r="12" spans="1:9" ht="6" customHeight="1" x14ac:dyDescent="0.25">
      <c r="A12" s="36"/>
      <c r="B12" s="36"/>
      <c r="C12" s="57"/>
      <c r="D12" s="57"/>
      <c r="E12" s="37"/>
      <c r="F12" s="37"/>
      <c r="G12" s="37"/>
      <c r="H12" s="37"/>
      <c r="I12" s="37"/>
    </row>
  </sheetData>
  <printOptions horizontalCentered="1"/>
  <pageMargins left="0.21" right="0.2" top="0.78" bottom="0.33" header="0" footer="0"/>
  <pageSetup paperSize="9" fitToHeight="1000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6"/>
    <pageSetUpPr fitToPage="1"/>
  </sheetPr>
  <dimension ref="A5:I57"/>
  <sheetViews>
    <sheetView workbookViewId="0">
      <pane xSplit="1" ySplit="12" topLeftCell="B56" activePane="bottomRight" state="frozen"/>
      <selection sqref="A1:IV6"/>
      <selection pane="topRight" sqref="A1:IV6"/>
      <selection pane="bottomLeft" sqref="A1:IV6"/>
      <selection pane="bottomRight" activeCell="D11" sqref="D11"/>
    </sheetView>
  </sheetViews>
  <sheetFormatPr baseColWidth="10" defaultRowHeight="13.2" x14ac:dyDescent="0.25"/>
  <cols>
    <col min="1" max="1" width="12.88671875" style="3" customWidth="1"/>
    <col min="2" max="2" width="46" customWidth="1"/>
    <col min="3" max="3" width="13" style="7" customWidth="1"/>
    <col min="4" max="4" width="12.33203125" style="7" customWidth="1"/>
    <col min="5" max="5" width="15.5546875" style="1" customWidth="1"/>
    <col min="6" max="6" width="15.44140625" style="1" customWidth="1"/>
    <col min="7" max="7" width="17.44140625" style="6" customWidth="1"/>
    <col min="8" max="8" width="15.44140625" style="1" hidden="1" customWidth="1"/>
    <col min="9" max="9" width="15.44140625" style="6" hidden="1" customWidth="1"/>
  </cols>
  <sheetData>
    <row r="5" spans="1:9" ht="15.6" x14ac:dyDescent="0.3">
      <c r="A5" s="143"/>
      <c r="B5" s="143" t="s">
        <v>23</v>
      </c>
      <c r="C5" s="143"/>
      <c r="D5" s="143"/>
      <c r="E5" s="143"/>
      <c r="F5" s="143"/>
      <c r="G5" s="143"/>
    </row>
    <row r="6" spans="1:9" ht="15.6" x14ac:dyDescent="0.3">
      <c r="A6" s="143"/>
      <c r="B6" s="143" t="s">
        <v>33</v>
      </c>
      <c r="C6" s="143"/>
      <c r="D6" s="143"/>
      <c r="E6" s="143"/>
      <c r="F6" s="143"/>
      <c r="G6" s="143"/>
    </row>
    <row r="7" spans="1:9" x14ac:dyDescent="0.25">
      <c r="A7" s="4"/>
      <c r="B7" s="119"/>
      <c r="C7" s="119" t="s">
        <v>14</v>
      </c>
      <c r="D7" s="4"/>
      <c r="E7" s="4"/>
      <c r="F7" s="4"/>
      <c r="G7" s="4"/>
    </row>
    <row r="8" spans="1:9" x14ac:dyDescent="0.25">
      <c r="A8" s="2"/>
      <c r="B8" s="2"/>
      <c r="C8" s="55"/>
      <c r="D8" s="55"/>
      <c r="E8" s="52"/>
      <c r="F8" s="52"/>
      <c r="G8" s="52"/>
    </row>
    <row r="9" spans="1:9" x14ac:dyDescent="0.25">
      <c r="B9" s="4"/>
      <c r="C9" s="145"/>
      <c r="D9" s="145" t="str">
        <f>CONCATENATE("PERÍODO 01/01/",AÑO!A1," A 31/12/",AÑO!A1)</f>
        <v>PERÍODO 01/01/2021 A 31/12/2021</v>
      </c>
      <c r="E9" s="145"/>
      <c r="F9" s="145"/>
      <c r="G9" s="145"/>
      <c r="H9" s="145"/>
      <c r="I9" s="145"/>
    </row>
    <row r="10" spans="1:9" ht="8.25" customHeight="1" x14ac:dyDescent="0.25">
      <c r="A10" s="10"/>
      <c r="B10" s="10"/>
      <c r="C10" s="56"/>
      <c r="D10" s="56"/>
      <c r="E10" s="53"/>
      <c r="F10" s="53"/>
      <c r="G10" s="53"/>
      <c r="H10" s="53"/>
      <c r="I10" s="53"/>
    </row>
    <row r="11" spans="1:9" ht="52.8" x14ac:dyDescent="0.25">
      <c r="A11" s="39" t="s">
        <v>40</v>
      </c>
      <c r="B11" s="39" t="s">
        <v>13</v>
      </c>
      <c r="C11" s="58" t="s">
        <v>19</v>
      </c>
      <c r="D11" s="59" t="s">
        <v>15</v>
      </c>
      <c r="E11" s="40" t="s">
        <v>20</v>
      </c>
      <c r="F11" s="40" t="s">
        <v>21</v>
      </c>
      <c r="G11" s="40" t="s">
        <v>22</v>
      </c>
      <c r="H11" s="40" t="s">
        <v>0</v>
      </c>
      <c r="I11" s="40" t="s">
        <v>2</v>
      </c>
    </row>
    <row r="12" spans="1:9" ht="6.75" customHeight="1" x14ac:dyDescent="0.25">
      <c r="A12" s="34"/>
      <c r="B12" s="35"/>
      <c r="C12" s="60"/>
      <c r="D12" s="60"/>
      <c r="E12" s="66"/>
      <c r="F12" s="66"/>
      <c r="G12" s="67"/>
      <c r="H12" s="66"/>
      <c r="I12" s="67"/>
    </row>
    <row r="13" spans="1:9" x14ac:dyDescent="0.25">
      <c r="A13" s="83"/>
      <c r="B13" s="84"/>
      <c r="C13" s="86"/>
      <c r="D13" s="86"/>
      <c r="E13" s="85"/>
      <c r="F13" s="85"/>
      <c r="G13" s="85"/>
      <c r="H13" s="8" t="e">
        <f>SUM(#REF!)</f>
        <v>#REF!</v>
      </c>
      <c r="I13" s="8" t="e">
        <f>SUM(#REF!)</f>
        <v>#REF!</v>
      </c>
    </row>
    <row r="14" spans="1:9" x14ac:dyDescent="0.25">
      <c r="A14" s="83"/>
      <c r="B14" s="84"/>
      <c r="C14" s="86"/>
      <c r="D14" s="86"/>
      <c r="E14" s="85"/>
      <c r="F14" s="85"/>
      <c r="G14" s="85"/>
    </row>
    <row r="15" spans="1:9" x14ac:dyDescent="0.25">
      <c r="A15" s="83"/>
      <c r="B15" s="84"/>
      <c r="C15" s="86"/>
      <c r="D15" s="86"/>
      <c r="E15" s="85"/>
      <c r="F15" s="85"/>
      <c r="G15" s="85"/>
    </row>
    <row r="16" spans="1:9" x14ac:dyDescent="0.25">
      <c r="A16" s="83"/>
      <c r="B16" s="84"/>
      <c r="C16" s="86"/>
      <c r="D16" s="86"/>
      <c r="E16" s="85"/>
      <c r="F16" s="85"/>
      <c r="G16" s="85"/>
    </row>
    <row r="17" spans="1:7" x14ac:dyDescent="0.25">
      <c r="A17" s="83"/>
      <c r="B17" s="84"/>
      <c r="C17" s="86"/>
      <c r="D17" s="86"/>
      <c r="E17" s="85"/>
      <c r="F17" s="85"/>
      <c r="G17" s="85"/>
    </row>
    <row r="18" spans="1:7" x14ac:dyDescent="0.25">
      <c r="A18" s="83"/>
      <c r="B18" s="84"/>
      <c r="C18" s="86"/>
      <c r="D18" s="86"/>
      <c r="E18" s="85"/>
      <c r="F18" s="85"/>
      <c r="G18" s="85"/>
    </row>
    <row r="19" spans="1:7" x14ac:dyDescent="0.25">
      <c r="A19" s="83"/>
      <c r="B19" s="84"/>
      <c r="C19" s="86"/>
      <c r="D19" s="86"/>
      <c r="E19" s="85"/>
      <c r="F19" s="85"/>
      <c r="G19" s="85"/>
    </row>
    <row r="20" spans="1:7" x14ac:dyDescent="0.25">
      <c r="A20" s="83"/>
      <c r="B20" s="84"/>
      <c r="C20" s="86"/>
      <c r="D20" s="86"/>
      <c r="E20" s="85"/>
      <c r="F20" s="85"/>
      <c r="G20" s="85"/>
    </row>
    <row r="21" spans="1:7" x14ac:dyDescent="0.25">
      <c r="A21" s="83"/>
      <c r="B21" s="84"/>
      <c r="C21" s="86"/>
      <c r="D21" s="86"/>
      <c r="E21" s="85"/>
      <c r="F21" s="85"/>
      <c r="G21" s="85"/>
    </row>
    <row r="22" spans="1:7" x14ac:dyDescent="0.25">
      <c r="A22" s="83"/>
      <c r="B22" s="84"/>
      <c r="C22" s="86"/>
      <c r="D22" s="86"/>
      <c r="E22" s="85"/>
      <c r="F22" s="85"/>
      <c r="G22" s="85"/>
    </row>
    <row r="23" spans="1:7" x14ac:dyDescent="0.25">
      <c r="A23" s="83"/>
      <c r="B23" s="84"/>
      <c r="C23" s="86"/>
      <c r="D23" s="86"/>
      <c r="E23" s="85"/>
      <c r="F23" s="85"/>
      <c r="G23" s="85"/>
    </row>
    <row r="24" spans="1:7" x14ac:dyDescent="0.25">
      <c r="A24" s="83"/>
      <c r="B24" s="84"/>
      <c r="C24" s="86"/>
      <c r="D24" s="86"/>
      <c r="E24" s="85"/>
      <c r="F24" s="85"/>
      <c r="G24" s="85"/>
    </row>
    <row r="25" spans="1:7" x14ac:dyDescent="0.25">
      <c r="A25" s="83"/>
      <c r="B25" s="84"/>
      <c r="C25" s="86"/>
      <c r="D25" s="86"/>
      <c r="E25" s="85"/>
      <c r="F25" s="85"/>
      <c r="G25" s="85"/>
    </row>
    <row r="26" spans="1:7" x14ac:dyDescent="0.25">
      <c r="A26" s="83"/>
      <c r="B26" s="84"/>
      <c r="C26" s="86"/>
      <c r="D26" s="86"/>
      <c r="E26" s="85"/>
      <c r="F26" s="85"/>
      <c r="G26" s="85"/>
    </row>
    <row r="27" spans="1:7" x14ac:dyDescent="0.25">
      <c r="A27" s="83"/>
      <c r="B27" s="84"/>
      <c r="C27" s="86"/>
      <c r="D27" s="86"/>
      <c r="E27" s="85"/>
      <c r="F27" s="85"/>
      <c r="G27" s="85"/>
    </row>
    <row r="28" spans="1:7" x14ac:dyDescent="0.25">
      <c r="A28" s="83"/>
      <c r="B28" s="84"/>
      <c r="C28" s="86"/>
      <c r="D28" s="86"/>
      <c r="E28" s="85"/>
      <c r="F28" s="85"/>
      <c r="G28" s="85"/>
    </row>
    <row r="29" spans="1:7" x14ac:dyDescent="0.25">
      <c r="A29" s="83"/>
      <c r="B29" s="84"/>
      <c r="C29" s="86"/>
      <c r="D29" s="86"/>
      <c r="E29" s="85"/>
      <c r="F29" s="85"/>
      <c r="G29" s="85"/>
    </row>
    <row r="30" spans="1:7" x14ac:dyDescent="0.25">
      <c r="A30" s="83"/>
      <c r="B30" s="84"/>
      <c r="C30" s="86"/>
      <c r="D30" s="86"/>
      <c r="E30" s="85"/>
      <c r="F30" s="85"/>
      <c r="G30" s="85"/>
    </row>
    <row r="31" spans="1:7" x14ac:dyDescent="0.25">
      <c r="A31" s="83"/>
      <c r="B31" s="84"/>
      <c r="C31" s="86"/>
      <c r="D31" s="86"/>
      <c r="E31" s="85"/>
      <c r="F31" s="85"/>
      <c r="G31" s="85"/>
    </row>
    <row r="32" spans="1:7" x14ac:dyDescent="0.25">
      <c r="A32" s="83"/>
      <c r="B32" s="84"/>
      <c r="C32" s="86"/>
      <c r="D32" s="86"/>
      <c r="E32" s="85"/>
      <c r="F32" s="85"/>
      <c r="G32" s="85"/>
    </row>
    <row r="33" spans="1:7" x14ac:dyDescent="0.25">
      <c r="A33" s="83"/>
      <c r="B33" s="84"/>
      <c r="C33" s="86"/>
      <c r="D33" s="86"/>
      <c r="E33" s="85"/>
      <c r="F33" s="85"/>
      <c r="G33" s="85"/>
    </row>
    <row r="34" spans="1:7" x14ac:dyDescent="0.25">
      <c r="A34" s="83"/>
      <c r="B34" s="84"/>
      <c r="C34" s="86"/>
      <c r="D34" s="86"/>
      <c r="E34" s="85"/>
      <c r="F34" s="85"/>
      <c r="G34" s="85"/>
    </row>
    <row r="35" spans="1:7" x14ac:dyDescent="0.25">
      <c r="A35" s="83"/>
      <c r="B35" s="84"/>
      <c r="C35" s="86"/>
      <c r="D35" s="86"/>
      <c r="E35" s="85"/>
      <c r="F35" s="85"/>
      <c r="G35" s="85"/>
    </row>
    <row r="36" spans="1:7" x14ac:dyDescent="0.25">
      <c r="A36" s="83"/>
      <c r="B36" s="84"/>
      <c r="C36" s="86"/>
      <c r="D36" s="86"/>
      <c r="E36" s="85"/>
      <c r="F36" s="85"/>
      <c r="G36" s="85"/>
    </row>
    <row r="37" spans="1:7" x14ac:dyDescent="0.25">
      <c r="A37" s="83"/>
      <c r="B37" s="84"/>
      <c r="C37" s="86"/>
      <c r="D37" s="86"/>
      <c r="E37" s="85"/>
      <c r="F37" s="85"/>
      <c r="G37" s="85"/>
    </row>
    <row r="38" spans="1:7" x14ac:dyDescent="0.25">
      <c r="A38" s="83"/>
      <c r="B38" s="84"/>
      <c r="C38" s="86"/>
      <c r="D38" s="86"/>
      <c r="E38" s="85"/>
      <c r="F38" s="85"/>
      <c r="G38" s="85"/>
    </row>
    <row r="39" spans="1:7" x14ac:dyDescent="0.25">
      <c r="A39" s="83"/>
      <c r="B39" s="84"/>
      <c r="C39" s="86"/>
      <c r="D39" s="86"/>
      <c r="E39" s="85"/>
      <c r="F39" s="85"/>
      <c r="G39" s="85"/>
    </row>
    <row r="40" spans="1:7" x14ac:dyDescent="0.25">
      <c r="A40" s="83"/>
      <c r="B40" s="84"/>
      <c r="C40" s="86"/>
      <c r="D40" s="86"/>
      <c r="E40" s="85"/>
      <c r="F40" s="85"/>
      <c r="G40" s="85"/>
    </row>
    <row r="41" spans="1:7" x14ac:dyDescent="0.25">
      <c r="A41" s="83"/>
      <c r="B41" s="84"/>
      <c r="C41" s="86"/>
      <c r="D41" s="86"/>
      <c r="E41" s="85"/>
      <c r="F41" s="85"/>
      <c r="G41" s="85"/>
    </row>
    <row r="42" spans="1:7" x14ac:dyDescent="0.25">
      <c r="A42" s="83"/>
      <c r="B42" s="84"/>
      <c r="C42" s="86"/>
      <c r="D42" s="86"/>
      <c r="E42" s="85"/>
      <c r="F42" s="85"/>
      <c r="G42" s="85"/>
    </row>
    <row r="43" spans="1:7" x14ac:dyDescent="0.25">
      <c r="A43" s="83"/>
      <c r="B43" s="84"/>
      <c r="C43" s="86"/>
      <c r="D43" s="86"/>
      <c r="E43" s="85"/>
      <c r="F43" s="85"/>
      <c r="G43" s="85"/>
    </row>
    <row r="44" spans="1:7" x14ac:dyDescent="0.25">
      <c r="A44" s="83"/>
      <c r="B44" s="84"/>
      <c r="C44" s="86"/>
      <c r="D44" s="86"/>
      <c r="E44" s="85"/>
      <c r="F44" s="85"/>
      <c r="G44" s="85"/>
    </row>
    <row r="45" spans="1:7" x14ac:dyDescent="0.25">
      <c r="A45" s="83"/>
      <c r="B45" s="84"/>
      <c r="C45" s="86"/>
      <c r="D45" s="86"/>
      <c r="E45" s="85"/>
      <c r="F45" s="85"/>
      <c r="G45" s="85"/>
    </row>
    <row r="46" spans="1:7" x14ac:dyDescent="0.25">
      <c r="A46" s="83"/>
      <c r="B46" s="84"/>
      <c r="C46" s="86"/>
      <c r="D46" s="86"/>
      <c r="E46" s="85"/>
      <c r="F46" s="85"/>
      <c r="G46" s="85"/>
    </row>
    <row r="47" spans="1:7" x14ac:dyDescent="0.25">
      <c r="A47" s="83"/>
      <c r="B47" s="84"/>
      <c r="C47" s="86"/>
      <c r="D47" s="86"/>
      <c r="E47" s="85"/>
      <c r="F47" s="85"/>
      <c r="G47" s="85"/>
    </row>
    <row r="48" spans="1:7" x14ac:dyDescent="0.25">
      <c r="A48" s="83"/>
      <c r="B48" s="84"/>
      <c r="C48" s="86"/>
      <c r="D48" s="86"/>
      <c r="E48" s="85"/>
      <c r="F48" s="85"/>
      <c r="G48" s="85"/>
    </row>
    <row r="49" spans="1:7" x14ac:dyDescent="0.25">
      <c r="A49" s="83"/>
      <c r="B49" s="84"/>
      <c r="C49" s="86"/>
      <c r="D49" s="86"/>
      <c r="E49" s="85"/>
      <c r="F49" s="85"/>
      <c r="G49" s="85"/>
    </row>
    <row r="50" spans="1:7" x14ac:dyDescent="0.25">
      <c r="A50" s="83"/>
      <c r="B50" s="84"/>
      <c r="C50" s="86"/>
      <c r="D50" s="86"/>
      <c r="E50" s="85"/>
      <c r="F50" s="85"/>
      <c r="G50" s="85"/>
    </row>
    <row r="51" spans="1:7" x14ac:dyDescent="0.25">
      <c r="A51" s="83"/>
      <c r="B51" s="84"/>
      <c r="C51" s="86"/>
      <c r="D51" s="86"/>
      <c r="E51" s="85"/>
      <c r="F51" s="85"/>
      <c r="G51" s="85"/>
    </row>
    <row r="52" spans="1:7" x14ac:dyDescent="0.25">
      <c r="A52" s="83"/>
      <c r="B52" s="84"/>
      <c r="C52" s="86"/>
      <c r="D52" s="86"/>
      <c r="E52" s="85"/>
      <c r="F52" s="85"/>
      <c r="G52" s="85"/>
    </row>
    <row r="53" spans="1:7" x14ac:dyDescent="0.25">
      <c r="A53" s="83"/>
      <c r="B53" s="84"/>
      <c r="C53" s="86"/>
      <c r="D53" s="86"/>
      <c r="E53" s="85"/>
      <c r="F53" s="85"/>
      <c r="G53" s="85"/>
    </row>
    <row r="54" spans="1:7" x14ac:dyDescent="0.25">
      <c r="A54" s="83"/>
      <c r="B54" s="84"/>
      <c r="C54" s="86"/>
      <c r="D54" s="86"/>
      <c r="E54" s="85"/>
      <c r="F54" s="85"/>
      <c r="G54" s="85"/>
    </row>
    <row r="55" spans="1:7" x14ac:dyDescent="0.25">
      <c r="A55" s="83"/>
      <c r="B55" s="84"/>
      <c r="C55" s="86"/>
      <c r="D55" s="86"/>
      <c r="E55" s="85"/>
      <c r="F55" s="85"/>
      <c r="G55" s="85"/>
    </row>
    <row r="56" spans="1:7" x14ac:dyDescent="0.25">
      <c r="A56" s="83"/>
      <c r="B56" s="84"/>
      <c r="C56" s="86"/>
      <c r="D56" s="86"/>
      <c r="E56" s="85"/>
      <c r="F56" s="85"/>
      <c r="G56" s="85"/>
    </row>
    <row r="57" spans="1:7" x14ac:dyDescent="0.25">
      <c r="A57" s="83"/>
      <c r="B57" s="84"/>
      <c r="C57" s="86"/>
      <c r="D57" s="86"/>
      <c r="E57" s="85"/>
      <c r="F57" s="85"/>
      <c r="G57" s="85"/>
    </row>
  </sheetData>
  <printOptions horizontalCentered="1"/>
  <pageMargins left="0.19685039370078741" right="0.19685039370078741" top="0.78740157480314965" bottom="0.39370078740157483" header="0" footer="0"/>
  <pageSetup paperSize="9" fitToHeight="10000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Q43" sqref="P38:Q43"/>
    </sheetView>
  </sheetViews>
  <sheetFormatPr baseColWidth="10" defaultRowHeight="13.2" x14ac:dyDescent="0.25"/>
  <sheetData>
    <row r="1" spans="1:1" x14ac:dyDescent="0.25">
      <c r="A1">
        <v>2021</v>
      </c>
    </row>
  </sheetData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nhacDescripci_x005f_x00f3_n xmlns="25d85ab0-3809-4eca-a8fb-a26131ff49e9" xsi:nil="true"/>
    <MinhacUnidad_x005f_x0020_Responsable xmlns="25d85ab0-3809-4eca-a8fb-a26131ff49e9" xsi:nil="true"/>
    <MinhacCargo_x005f_x0020_del_x005f_x0020_Responsable xmlns="25d85ab0-3809-4eca-a8fb-a26131ff49e9" xsi:nil="true"/>
    <MinhacCategoriasPorOrganigrama xmlns="25d85ab0-3809-4eca-a8fb-a26131ff49e9">
      <Value>117</Value>
      <Value>110</Value>
      <Value>123</Value>
    </MinhacCategoriasPorOrganigrama>
    <MinPortalIdiomaDocumentos xmlns="25d85ab0-3809-4eca-a8fb-a26131ff49e9">Español</MinPortalIdiomaDocumentos>
    <MinhacFecha_x005f_x0020_Caducidad xmlns="25d85ab0-3809-4eca-a8fb-a26131ff49e9" xsi:nil="true"/>
    <MinhacCentroDirectivo xmlns="25d85ab0-3809-4eca-a8fb-a26131ff49e9"/>
    <MinhacPalabras_x005f_x0020_clave xmlns="25d85ab0-3809-4eca-a8fb-a26131ff49e9"/>
    <MinhacAutor xmlns="25d85ab0-3809-4eca-a8fb-a26131ff49e9">SGFAL</MinhacAutor>
    <MinhacFechaInfo xmlns="25d85ab0-3809-4eca-a8fb-a26131ff49e9">2022-05-09T22:00:00+00:00</MinhacFechaInfo>
    <MinhacCategoriasGeneral xmlns="25d85ab0-3809-4eca-a8fb-a26131ff49e9">
      <Value>187</Value>
      <Value>206</Value>
    </MinhacCategoriasGenera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MINHAC Portal General" ma:contentTypeID="0x0101003CD58CDD608044B4830326AB27386A3A002601B120FC241F43BCFA0041FC12CCBA" ma:contentTypeVersion="22" ma:contentTypeDescription="MINHAC Portal General" ma:contentTypeScope="" ma:versionID="badfe1ce9f5aa885e0d39e13e273d038">
  <xsd:schema xmlns:xsd="http://www.w3.org/2001/XMLSchema" xmlns:xs="http://www.w3.org/2001/XMLSchema" xmlns:p="http://schemas.microsoft.com/office/2006/metadata/properties" xmlns:ns2="25d85ab0-3809-4eca-a8fb-a26131ff49e9" xmlns:ns3="25d85ab0-3809-4eca-a8fb-a26131ff49e9" targetNamespace="http://schemas.microsoft.com/office/2006/metadata/properties" ma:root="true" ma:fieldsID="08af394323207b01327876aa49f0ef19" ns3:_="">
    <xsd:import namespace="25d85ab0-3809-4eca-a8fb-a26131ff49e9"/>
    <xsd:import namespace="25d85ab0-3809-4eca-a8fb-a26131ff49e9"/>
    <xsd:element name="properties">
      <xsd:complexType>
        <xsd:sequence>
          <xsd:element name="documentManagement">
            <xsd:complexType>
              <xsd:all>
                <xsd:element ref="ns2:MinhacFecha_x005f_x0020_Caducidad" minOccurs="0"/>
                <xsd:element ref="ns2:MinhacAutor"/>
                <xsd:element ref="ns3:MinhacCategoriasGeneral" minOccurs="0"/>
                <xsd:element ref="ns3:MinhacCategoriasPorOrganigrama" minOccurs="0"/>
                <xsd:element ref="ns2:MinhacFechaInfo"/>
                <xsd:element ref="ns2:MinhacCargo_x005f_x0020_del_x005f_x0020_Responsable" minOccurs="0"/>
                <xsd:element ref="ns2:MinhacUnidad_x005f_x0020_Responsable" minOccurs="0"/>
                <xsd:element ref="ns3:MinhacCentroDirectivo" minOccurs="0"/>
                <xsd:element ref="ns2:MinhacDescripci_x005f_x00f3_n" minOccurs="0"/>
                <xsd:element ref="ns2:MinhacPalabras_x005f_x0020_clave" minOccurs="0"/>
                <xsd:element ref="ns2:MinPortalIdiomaDocumentos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d85ab0-3809-4eca-a8fb-a26131ff49e9" elementFormDefault="qualified">
    <xsd:import namespace="http://schemas.microsoft.com/office/2006/documentManagement/types"/>
    <xsd:import namespace="http://schemas.microsoft.com/office/infopath/2007/PartnerControls"/>
    <xsd:element name="MinhacFecha_x005f_x0020_Caducidad" ma:index="1" nillable="true" ma:displayName="Fecha Caducidad" ma:default="" ma:description="Fecha Caducidad" ma:format="DateOnly" ma:internalName="MinhacFecha_x0020_Caducidad" ma:readOnly="false">
      <xsd:simpleType>
        <xsd:restriction base="dms:DateTime"/>
      </xsd:simpleType>
    </xsd:element>
    <xsd:element name="MinhacAutor" ma:index="2" ma:displayName="Autor" ma:description="Autor" ma:internalName="MinhacAutor" ma:readOnly="false">
      <xsd:simpleType>
        <xsd:restriction base="dms:Text"/>
      </xsd:simpleType>
    </xsd:element>
    <xsd:element name="MinhacFechaInfo" ma:index="5" ma:displayName="Información de fecha" ma:default="" ma:description="Información de fecha" ma:format="DateOnly" ma:internalName="MinhacFechaInfo" ma:readOnly="false">
      <xsd:simpleType>
        <xsd:restriction base="dms:DateTime"/>
      </xsd:simpleType>
    </xsd:element>
    <xsd:element name="MinhacCargo_x005f_x0020_del_x005f_x0020_Responsable" ma:index="6" nillable="true" ma:displayName="Cargo Responsable" ma:description="Cargo Responsable" ma:hidden="true" ma:internalName="MinhacCargo_x0020_del_x0020_Responsable" ma:readOnly="false">
      <xsd:simpleType>
        <xsd:restriction base="dms:Text"/>
      </xsd:simpleType>
    </xsd:element>
    <xsd:element name="MinhacUnidad_x005f_x0020_Responsable" ma:index="7" nillable="true" ma:displayName="Unidad Responsable" ma:description="Unidad Responsable" ma:hidden="true" ma:internalName="MinhacUnidad_x0020_Responsable" ma:readOnly="false">
      <xsd:simpleType>
        <xsd:restriction base="dms:Text"/>
      </xsd:simpleType>
    </xsd:element>
    <xsd:element name="MinhacDescripci_x005f_x00f3_n" ma:index="9" nillable="true" ma:displayName="Descripción" ma:description="Descripción" ma:hidden="true" ma:internalName="MinhacDescripci_x00f3_n" ma:readOnly="false">
      <xsd:simpleType>
        <xsd:restriction base="dms:Note"/>
      </xsd:simpleType>
    </xsd:element>
    <xsd:element name="MinhacPalabras_x005f_x0020_clave" ma:index="10" nillable="true" ma:displayName="Palabras Clave" ma:default="" ma:description="Palabras Clave" ma:format="Dropdown" ma:hidden="true" ma:internalName="MinhacPalabras_x0020_clave" ma:readOnly="fals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Sin palabras clave"/>
                    <xsd:enumeration value=""/>
                  </xsd:restriction>
                </xsd:simpleType>
              </xsd:element>
            </xsd:sequence>
          </xsd:extension>
        </xsd:complexContent>
      </xsd:complexType>
    </xsd:element>
    <xsd:element name="MinPortalIdiomaDocumentos" ma:index="18" ma:displayName="Idioma Documentos" ma:default="Español" ma:description="Campo idioma para los documentos" ma:format="Dropdown" ma:internalName="MinPortalIdiomaDocumentos" ma:readOnly="false">
      <xsd:simpleType>
        <xsd:restriction base="dms:Choice">
          <xsd:enumeration value="Español"/>
          <xsd:enumeration value="Catalán"/>
          <xsd:enumeration value="Gallego"/>
          <xsd:enumeration value="Euskera"/>
          <xsd:enumeration value="Inglé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d85ab0-3809-4eca-a8fb-a26131ff49e9" elementFormDefault="qualified">
    <xsd:import namespace="http://schemas.microsoft.com/office/2006/documentManagement/types"/>
    <xsd:import namespace="http://schemas.microsoft.com/office/infopath/2007/PartnerControls"/>
    <xsd:element name="MinhacCategoriasGeneral" ma:index="3" nillable="true" ma:displayName="Categorías por Temas" ma:description="Categorías por Temas del listado de Categorías Base" ma:list="177dba8e-cc06-4d34-80cb-5766aa14ee3c" ma:internalName="MinhacCategoriasGeneral" ma:readOnly="false" ma:showField="Title" ma:web="cf059fa3-c6b7-4fc7-a2d0-0ceb10ee2de3" ma:requiredMultiChoice="tru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inhacCategoriasPorOrganigrama" ma:index="4" nillable="true" ma:displayName="Categorías por Organigrama" ma:description="Categorías por Organigrama" ma:list="1300fd19-f45b-4655-8859-8bd6426ed5ba" ma:internalName="MinhacCategoriasPorOrganigrama" ma:readOnly="false" ma:showField="Title" ma:web="cf059fa3-c6b7-4fc7-a2d0-0ceb10ee2de3" ma:requiredMultiChoice="tru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inhacCentroDirectivo" ma:index="8" nillable="true" ma:displayName="Centro Directivo" ma:description="Centro Directivo" ma:hidden="true" ma:list="1f3706e2-501e-4a67-8949-1125c786e2a0" ma:internalName="MinhacCentroDirectivo" ma:readOnly="false" ma:showField="Title" ma:web="cf059fa3-c6b7-4fc7-a2d0-0ceb10ee2de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Tipo de contenido"/>
        <xsd:element ref="dc:title" maxOccurs="1" ma:index="0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1DC8193-3384-4D5E-885A-43B352E1B171}">
  <ds:schemaRefs>
    <ds:schemaRef ds:uri="http://purl.org/dc/elements/1.1/"/>
    <ds:schemaRef ds:uri="http://purl.org/dc/dcmitype/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25d85ab0-3809-4eca-a8fb-a26131ff49e9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AA665817-EC3A-4BC8-946C-F5A9A134C4D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8B02AB1-0414-4449-B18A-1DB121B9D88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5d85ab0-3809-4eca-a8fb-a26131ff49e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8</vt:i4>
      </vt:variant>
    </vt:vector>
  </HeadingPairs>
  <TitlesOfParts>
    <vt:vector size="17" baseType="lpstr">
      <vt:lpstr>C.Provincial-Aytos</vt:lpstr>
      <vt:lpstr>C.Provincial-Diputac</vt:lpstr>
      <vt:lpstr>C.Nacional-Aytos </vt:lpstr>
      <vt:lpstr>C.Nacional-Diputac</vt:lpstr>
      <vt:lpstr>CanonTelefonica_Ayto</vt:lpstr>
      <vt:lpstr>CanonTelefonica_Diput</vt:lpstr>
      <vt:lpstr>Telef-Movil_Aytos</vt:lpstr>
      <vt:lpstr>Telef-Movil_Diput</vt:lpstr>
      <vt:lpstr>AÑO</vt:lpstr>
      <vt:lpstr>'C.Nacional-Aytos '!riar7001bex</vt:lpstr>
      <vt:lpstr>'C.Nacional-Aytos '!Títulos_a_imprimir</vt:lpstr>
      <vt:lpstr>'C.Nacional-Diputac'!Títulos_a_imprimir</vt:lpstr>
      <vt:lpstr>'C.Provincial-Aytos'!Títulos_a_imprimir</vt:lpstr>
      <vt:lpstr>'C.Provincial-Diputac'!Títulos_a_imprimir</vt:lpstr>
      <vt:lpstr>CanonTelefonica_Diput!Títulos_a_imprimir</vt:lpstr>
      <vt:lpstr>'Telef-Movil_Aytos'!Títulos_a_imprimir</vt:lpstr>
      <vt:lpstr>'Telef-Movil_Diput'!Títulos_a_imprimir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Distribucion-tributos-locales-2022</dc:title>
  <dc:creator/>
  <cp:lastModifiedBy/>
  <dcterms:created xsi:type="dcterms:W3CDTF">2022-04-05T10:38:07Z</dcterms:created>
  <dcterms:modified xsi:type="dcterms:W3CDTF">2022-05-12T07:23:07Z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0x0101003CD58CDD608044B4830326AB27386A3A002601B120FC241F43BCFA0041FC12CCBA</vt:lpwstr>
  </property>
  <property fmtid="{D5CDD505-2E9C-101B-9397-08002B2CF9AE}" pid="3" name="MinhacIdioma_Noticia_Prensa">
    <vt:lpwstr>Castellano</vt:lpwstr>
  </property>
  <property fmtid="{D5CDD505-2E9C-101B-9397-08002B2CF9AE}" pid="4" name="MinhacNumNorma">
    <vt:lpwstr/>
  </property>
  <property fmtid="{D5CDD505-2E9C-101B-9397-08002B2CF9AE}" pid="5" name="Order">
    <vt:r8>232600</vt:r8>
  </property>
  <property fmtid="{D5CDD505-2E9C-101B-9397-08002B2CF9AE}" pid="6" name="xd_Signature">
    <vt:bool>false</vt:bool>
  </property>
  <property fmtid="{D5CDD505-2E9C-101B-9397-08002B2CF9AE}" pid="7" name="MinhacDocumentoAdjunto">
    <vt:lpwstr/>
  </property>
  <property fmtid="{D5CDD505-2E9C-101B-9397-08002B2CF9AE}" pid="8" name="MinhacDescripcionDocumentoAdjunto">
    <vt:lpwstr/>
  </property>
  <property fmtid="{D5CDD505-2E9C-101B-9397-08002B2CF9AE}" pid="9" name="xd_ProgID">
    <vt:lpwstr/>
  </property>
  <property fmtid="{D5CDD505-2E9C-101B-9397-08002B2CF9AE}" pid="10" name="MinhacCategoriasPrensa">
    <vt:lpwstr/>
  </property>
  <property fmtid="{D5CDD505-2E9C-101B-9397-08002B2CF9AE}" pid="11" name="MinhacCategoriasNormas">
    <vt:lpwstr/>
  </property>
  <property fmtid="{D5CDD505-2E9C-101B-9397-08002B2CF9AE}" pid="12" name="MinhacCaracter">
    <vt:lpwstr/>
  </property>
  <property fmtid="{D5CDD505-2E9C-101B-9397-08002B2CF9AE}" pid="13" name="_SourceUrl">
    <vt:lpwstr/>
  </property>
  <property fmtid="{D5CDD505-2E9C-101B-9397-08002B2CF9AE}" pid="14" name="_SharedFileIndex">
    <vt:lpwstr/>
  </property>
  <property fmtid="{D5CDD505-2E9C-101B-9397-08002B2CF9AE}" pid="15" name="MinhacPais">
    <vt:lpwstr/>
  </property>
  <property fmtid="{D5CDD505-2E9C-101B-9397-08002B2CF9AE}" pid="16" name="TemplateUrl">
    <vt:lpwstr/>
  </property>
  <property fmtid="{D5CDD505-2E9C-101B-9397-08002B2CF9AE}" pid="17" name="MinhacClave">
    <vt:lpwstr/>
  </property>
</Properties>
</file>